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ml.chartshapes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ml.chartshapes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ml.chartshapes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ml.chartshapes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ml.chartshapes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ml.chartshapes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9.xml" ContentType="application/vnd.openxmlformats-officedocument.drawingml.chartshapes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0.xml" ContentType="application/vnd.openxmlformats-officedocument.drawingml.chartshapes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1.xml" ContentType="application/vnd.openxmlformats-officedocument.drawingml.chartshapes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2.xml" ContentType="application/vnd.openxmlformats-officedocument.drawingml.chartshapes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3.xml" ContentType="application/vnd.openxmlformats-officedocument.drawingml.chartshapes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4.xml" ContentType="application/vnd.openxmlformats-officedocument.drawingml.chartshapes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5.xml" ContentType="application/vnd.openxmlformats-officedocument.drawingml.chartshapes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6.xml" ContentType="application/vnd.openxmlformats-officedocument.drawingml.chartshapes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7.xml" ContentType="application/vnd.openxmlformats-officedocument.drawingml.chartshapes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18.xml" ContentType="application/vnd.openxmlformats-officedocument.drawingml.chartshapes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9.xml" ContentType="application/vnd.openxmlformats-officedocument.drawingml.chartshapes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20.xml" ContentType="application/vnd.openxmlformats-officedocument.drawingml.chartshapes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21.xml" ContentType="application/vnd.openxmlformats-officedocument.drawingml.chartshapes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22.xml" ContentType="application/vnd.openxmlformats-officedocument.drawingml.chartshapes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23.xml" ContentType="application/vnd.openxmlformats-officedocument.drawingml.chartshapes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24.xml" ContentType="application/vnd.openxmlformats-officedocument.drawingml.chartshapes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25.xml" ContentType="application/vnd.openxmlformats-officedocument.drawingml.chartshapes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26.xml" ContentType="application/vnd.openxmlformats-officedocument.drawingml.chartshapes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27.xml" ContentType="application/vnd.openxmlformats-officedocument.drawingml.chartshapes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28.xml" ContentType="application/vnd.openxmlformats-officedocument.drawingml.chartshapes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29.xml" ContentType="application/vnd.openxmlformats-officedocument.drawingml.chartshapes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30.xml" ContentType="application/vnd.openxmlformats-officedocument.drawingml.chartshapes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31.xml" ContentType="application/vnd.openxmlformats-officedocument.drawingml.chartshapes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32.xml" ContentType="application/vnd.openxmlformats-officedocument.drawingml.chartshapes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33.xml" ContentType="application/vnd.openxmlformats-officedocument.drawingml.chartshapes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34.xml" ContentType="application/vnd.openxmlformats-officedocument.drawingml.chartshapes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drawings/drawing35.xml" ContentType="application/vnd.openxmlformats-officedocument.drawingml.chartshapes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drawings/drawing36.xml" ContentType="application/vnd.openxmlformats-officedocument.drawingml.chartshapes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drawings/drawing37.xml" ContentType="application/vnd.openxmlformats-officedocument.drawingml.chartshapes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drawings/drawing38.xml" ContentType="application/vnd.openxmlformats-officedocument.drawingml.chartshapes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drawings/drawing39.xml" ContentType="application/vnd.openxmlformats-officedocument.drawingml.chartshapes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drawings/drawing40.xml" ContentType="application/vnd.openxmlformats-officedocument.drawingml.chartshapes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drawings/drawing41.xml" ContentType="application/vnd.openxmlformats-officedocument.drawingml.chartshapes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drawings/drawing42.xml" ContentType="application/vnd.openxmlformats-officedocument.drawingml.chartshapes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drawings/drawing43.xml" ContentType="application/vnd.openxmlformats-officedocument.drawingml.chartshapes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drawings/drawing44.xml" ContentType="application/vnd.openxmlformats-officedocument.drawingml.chartshapes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drawings/drawing45.xml" ContentType="application/vnd.openxmlformats-officedocument.drawingml.chartshapes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drawings/drawing46.xml" ContentType="application/vnd.openxmlformats-officedocument.drawingml.chartshapes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drawings/drawing47.xml" ContentType="application/vnd.openxmlformats-officedocument.drawingml.chartshapes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drawings/drawing48.xml" ContentType="application/vnd.openxmlformats-officedocument.drawingml.chartshapes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drawings/drawing49.xml" ContentType="application/vnd.openxmlformats-officedocument.drawingml.chartshapes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drawings/drawing50.xml" ContentType="application/vnd.openxmlformats-officedocument.drawingml.chartshapes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drawings/drawing51.xml" ContentType="application/vnd.openxmlformats-officedocument.drawingml.chartshapes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drawings/drawing52.xml" ContentType="application/vnd.openxmlformats-officedocument.drawingml.chartshapes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drawings/drawing53.xml" ContentType="application/vnd.openxmlformats-officedocument.drawingml.chartshapes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drawings/drawing54.xml" ContentType="application/vnd.openxmlformats-officedocument.drawingml.chartshapes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drawings/drawing55.xml" ContentType="application/vnd.openxmlformats-officedocument.drawingml.chartshapes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drawings/drawing56.xml" ContentType="application/vnd.openxmlformats-officedocument.drawingml.chartshapes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drawings/drawing57.xml" ContentType="application/vnd.openxmlformats-officedocument.drawingml.chartshapes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drawings/drawing58.xml" ContentType="application/vnd.openxmlformats-officedocument.drawingml.chartshapes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drawings/drawing59.xml" ContentType="application/vnd.openxmlformats-officedocument.drawingml.chartshapes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drawings/drawing60.xml" ContentType="application/vnd.openxmlformats-officedocument.drawingml.chartshapes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drawings/drawing61.xml" ContentType="application/vnd.openxmlformats-officedocument.drawingml.chartshapes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drawings/drawing62.xml" ContentType="application/vnd.openxmlformats-officedocument.drawingml.chartshapes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drawings/drawing63.xml" ContentType="application/vnd.openxmlformats-officedocument.drawingml.chartshapes+xml"/>
  <Override PartName="/xl/charts/chart64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drawings/drawing64.xml" ContentType="application/vnd.openxmlformats-officedocument.drawingml.chartshapes+xml"/>
  <Override PartName="/xl/charts/chart65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drawings/drawing65.xml" ContentType="application/vnd.openxmlformats-officedocument.drawingml.chartshapes+xml"/>
  <Override PartName="/xl/charts/chart66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drawings/drawing66.xml" ContentType="application/vnd.openxmlformats-officedocument.drawingml.chartshapes+xml"/>
  <Override PartName="/xl/charts/chart67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drawings/drawing67.xml" ContentType="application/vnd.openxmlformats-officedocument.drawingml.chartshapes+xml"/>
  <Override PartName="/xl/charts/chart68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xl/drawings/drawing68.xml" ContentType="application/vnd.openxmlformats-officedocument.drawingml.chartshapes+xml"/>
  <Override PartName="/xl/charts/chart69.xml" ContentType="application/vnd.openxmlformats-officedocument.drawingml.chart+xml"/>
  <Override PartName="/xl/charts/style69.xml" ContentType="application/vnd.ms-office.chartstyle+xml"/>
  <Override PartName="/xl/charts/colors69.xml" ContentType="application/vnd.ms-office.chartcolorstyle+xml"/>
  <Override PartName="/xl/drawings/drawing69.xml" ContentType="application/vnd.openxmlformats-officedocument.drawingml.chartshapes+xml"/>
  <Override PartName="/xl/charts/chart70.xml" ContentType="application/vnd.openxmlformats-officedocument.drawingml.chart+xml"/>
  <Override PartName="/xl/charts/style70.xml" ContentType="application/vnd.ms-office.chartstyle+xml"/>
  <Override PartName="/xl/charts/colors70.xml" ContentType="application/vnd.ms-office.chartcolorstyle+xml"/>
  <Override PartName="/xl/drawings/drawing70.xml" ContentType="application/vnd.openxmlformats-officedocument.drawingml.chartshapes+xml"/>
  <Override PartName="/xl/charts/chart71.xml" ContentType="application/vnd.openxmlformats-officedocument.drawingml.chart+xml"/>
  <Override PartName="/xl/charts/style71.xml" ContentType="application/vnd.ms-office.chartstyle+xml"/>
  <Override PartName="/xl/charts/colors71.xml" ContentType="application/vnd.ms-office.chartcolorstyle+xml"/>
  <Override PartName="/xl/drawings/drawing71.xml" ContentType="application/vnd.openxmlformats-officedocument.drawingml.chartshapes+xml"/>
  <Override PartName="/xl/charts/chart72.xml" ContentType="application/vnd.openxmlformats-officedocument.drawingml.chart+xml"/>
  <Override PartName="/xl/charts/style72.xml" ContentType="application/vnd.ms-office.chartstyle+xml"/>
  <Override PartName="/xl/charts/colors72.xml" ContentType="application/vnd.ms-office.chartcolorstyle+xml"/>
  <Override PartName="/xl/drawings/drawing72.xml" ContentType="application/vnd.openxmlformats-officedocument.drawingml.chartshapes+xml"/>
  <Override PartName="/xl/charts/chart73.xml" ContentType="application/vnd.openxmlformats-officedocument.drawingml.chart+xml"/>
  <Override PartName="/xl/charts/style73.xml" ContentType="application/vnd.ms-office.chartstyle+xml"/>
  <Override PartName="/xl/charts/colors73.xml" ContentType="application/vnd.ms-office.chartcolorstyle+xml"/>
  <Override PartName="/xl/drawings/drawing73.xml" ContentType="application/vnd.openxmlformats-officedocument.drawingml.chartshapes+xml"/>
  <Override PartName="/xl/charts/chart74.xml" ContentType="application/vnd.openxmlformats-officedocument.drawingml.chart+xml"/>
  <Override PartName="/xl/charts/style74.xml" ContentType="application/vnd.ms-office.chartstyle+xml"/>
  <Override PartName="/xl/charts/colors74.xml" ContentType="application/vnd.ms-office.chartcolorstyle+xml"/>
  <Override PartName="/xl/drawings/drawing74.xml" ContentType="application/vnd.openxmlformats-officedocument.drawingml.chartshapes+xml"/>
  <Override PartName="/xl/charts/chart75.xml" ContentType="application/vnd.openxmlformats-officedocument.drawingml.chart+xml"/>
  <Override PartName="/xl/charts/style75.xml" ContentType="application/vnd.ms-office.chartstyle+xml"/>
  <Override PartName="/xl/charts/colors75.xml" ContentType="application/vnd.ms-office.chartcolorstyle+xml"/>
  <Override PartName="/xl/drawings/drawing75.xml" ContentType="application/vnd.openxmlformats-officedocument.drawingml.chartshapes+xml"/>
  <Override PartName="/xl/charts/chart76.xml" ContentType="application/vnd.openxmlformats-officedocument.drawingml.chart+xml"/>
  <Override PartName="/xl/charts/style76.xml" ContentType="application/vnd.ms-office.chartstyle+xml"/>
  <Override PartName="/xl/charts/colors76.xml" ContentType="application/vnd.ms-office.chartcolorstyle+xml"/>
  <Override PartName="/xl/drawings/drawing76.xml" ContentType="application/vnd.openxmlformats-officedocument.drawingml.chartshapes+xml"/>
  <Override PartName="/xl/charts/chart77.xml" ContentType="application/vnd.openxmlformats-officedocument.drawingml.chart+xml"/>
  <Override PartName="/xl/charts/style77.xml" ContentType="application/vnd.ms-office.chartstyle+xml"/>
  <Override PartName="/xl/charts/colors77.xml" ContentType="application/vnd.ms-office.chartcolorstyle+xml"/>
  <Override PartName="/xl/charts/chart78.xml" ContentType="application/vnd.openxmlformats-officedocument.drawingml.chart+xml"/>
  <Override PartName="/xl/charts/style78.xml" ContentType="application/vnd.ms-office.chartstyle+xml"/>
  <Override PartName="/xl/charts/colors78.xml" ContentType="application/vnd.ms-office.chartcolorstyle+xml"/>
  <Override PartName="/xl/drawings/drawing77.xml" ContentType="application/vnd.openxmlformats-officedocument.drawingml.chartshapes+xml"/>
  <Override PartName="/xl/charts/chart79.xml" ContentType="application/vnd.openxmlformats-officedocument.drawingml.chart+xml"/>
  <Override PartName="/xl/charts/style79.xml" ContentType="application/vnd.ms-office.chartstyle+xml"/>
  <Override PartName="/xl/charts/colors79.xml" ContentType="application/vnd.ms-office.chartcolorstyle+xml"/>
  <Override PartName="/xl/charts/chart80.xml" ContentType="application/vnd.openxmlformats-officedocument.drawingml.chart+xml"/>
  <Override PartName="/xl/charts/style80.xml" ContentType="application/vnd.ms-office.chartstyle+xml"/>
  <Override PartName="/xl/charts/colors80.xml" ContentType="application/vnd.ms-office.chartcolorstyle+xml"/>
  <Override PartName="/xl/charts/chart81.xml" ContentType="application/vnd.openxmlformats-officedocument.drawingml.chart+xml"/>
  <Override PartName="/xl/charts/style81.xml" ContentType="application/vnd.ms-office.chartstyle+xml"/>
  <Override PartName="/xl/charts/colors81.xml" ContentType="application/vnd.ms-office.chartcolorstyle+xml"/>
  <Override PartName="/xl/drawings/drawing78.xml" ContentType="application/vnd.openxmlformats-officedocument.drawingml.chartshapes+xml"/>
  <Override PartName="/xl/charts/chart82.xml" ContentType="application/vnd.openxmlformats-officedocument.drawingml.chart+xml"/>
  <Override PartName="/xl/charts/style82.xml" ContentType="application/vnd.ms-office.chartstyle+xml"/>
  <Override PartName="/xl/charts/colors82.xml" ContentType="application/vnd.ms-office.chartcolorstyle+xml"/>
  <Override PartName="/xl/charts/chart83.xml" ContentType="application/vnd.openxmlformats-officedocument.drawingml.chart+xml"/>
  <Override PartName="/xl/charts/style83.xml" ContentType="application/vnd.ms-office.chartstyle+xml"/>
  <Override PartName="/xl/charts/colors83.xml" ContentType="application/vnd.ms-office.chartcolorstyle+xml"/>
  <Override PartName="/xl/charts/chart84.xml" ContentType="application/vnd.openxmlformats-officedocument.drawingml.chart+xml"/>
  <Override PartName="/xl/charts/style84.xml" ContentType="application/vnd.ms-office.chartstyle+xml"/>
  <Override PartName="/xl/charts/colors84.xml" ContentType="application/vnd.ms-office.chartcolorstyle+xml"/>
  <Override PartName="/xl/charts/chart85.xml" ContentType="application/vnd.openxmlformats-officedocument.drawingml.chart+xml"/>
  <Override PartName="/xl/charts/style85.xml" ContentType="application/vnd.ms-office.chartstyle+xml"/>
  <Override PartName="/xl/charts/colors85.xml" ContentType="application/vnd.ms-office.chartcolorstyle+xml"/>
  <Override PartName="/xl/drawings/drawing79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pencer\Documents\GHCNd Death Valley BAMS paper revisions\"/>
    </mc:Choice>
  </mc:AlternateContent>
  <xr:revisionPtr revIDLastSave="0" documentId="13_ncr:1_{5701A33D-C672-4108-8EAD-D381777D18A1}" xr6:coauthVersionLast="47" xr6:coauthVersionMax="47" xr10:uidLastSave="{00000000-0000-0000-0000-000000000000}"/>
  <bookViews>
    <workbookView xWindow="2070" yWindow="165" windowWidth="47730" windowHeight="20820" xr2:uid="{00000000-000D-0000-FFFF-FFFF00000000}"/>
  </bookViews>
  <sheets>
    <sheet name="Tmax_estimated_vs_obs_for_GR_or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I7" i="1" l="1"/>
  <c r="DI124" i="1"/>
  <c r="DI123" i="1"/>
  <c r="DI122" i="1"/>
  <c r="DI121" i="1"/>
  <c r="DI120" i="1"/>
  <c r="DI119" i="1"/>
  <c r="DI118" i="1"/>
  <c r="DI117" i="1"/>
  <c r="DI116" i="1"/>
  <c r="DI115" i="1"/>
  <c r="DI114" i="1"/>
  <c r="DI113" i="1"/>
  <c r="DI112" i="1"/>
  <c r="DI111" i="1"/>
  <c r="DI110" i="1"/>
  <c r="DI109" i="1"/>
  <c r="DI108" i="1"/>
  <c r="DI107" i="1"/>
  <c r="DI106" i="1"/>
  <c r="DI105" i="1"/>
  <c r="DI104" i="1"/>
  <c r="DI103" i="1"/>
  <c r="DI102" i="1"/>
  <c r="DI101" i="1"/>
  <c r="DI100" i="1"/>
  <c r="DI99" i="1"/>
  <c r="DI98" i="1"/>
  <c r="DI97" i="1"/>
  <c r="DI96" i="1"/>
  <c r="DI95" i="1"/>
  <c r="DI94" i="1"/>
  <c r="DI93" i="1"/>
  <c r="DI92" i="1"/>
  <c r="DI91" i="1"/>
  <c r="DI90" i="1"/>
  <c r="DI89" i="1"/>
  <c r="DI88" i="1"/>
  <c r="DI87" i="1"/>
  <c r="DI86" i="1"/>
  <c r="DI85" i="1"/>
  <c r="DI84" i="1"/>
  <c r="DI83" i="1"/>
  <c r="DI82" i="1"/>
  <c r="DI81" i="1"/>
  <c r="DI80" i="1"/>
  <c r="DI79" i="1"/>
  <c r="DI78" i="1"/>
  <c r="DI77" i="1"/>
  <c r="DI76" i="1"/>
  <c r="DI75" i="1"/>
  <c r="DI74" i="1"/>
  <c r="DI73" i="1"/>
  <c r="DI72" i="1"/>
  <c r="DI71" i="1"/>
  <c r="DI70" i="1"/>
  <c r="DI69" i="1"/>
  <c r="DI68" i="1"/>
  <c r="DI67" i="1"/>
  <c r="DI66" i="1"/>
  <c r="DI65" i="1"/>
  <c r="DI64" i="1"/>
  <c r="DI63" i="1"/>
  <c r="DI62" i="1"/>
  <c r="DI61" i="1"/>
  <c r="DI60" i="1"/>
  <c r="DI59" i="1"/>
  <c r="DI58" i="1"/>
  <c r="DI57" i="1"/>
  <c r="DI56" i="1"/>
  <c r="DI55" i="1"/>
  <c r="DI54" i="1"/>
  <c r="DI53" i="1"/>
  <c r="DI52" i="1"/>
  <c r="DI51" i="1"/>
  <c r="DI50" i="1"/>
  <c r="DI49" i="1"/>
  <c r="DI48" i="1"/>
  <c r="DI47" i="1"/>
  <c r="DI46" i="1"/>
  <c r="DI45" i="1"/>
  <c r="DI44" i="1"/>
  <c r="DI43" i="1"/>
  <c r="DI42" i="1"/>
  <c r="DI41" i="1"/>
  <c r="DI40" i="1"/>
  <c r="DI39" i="1"/>
  <c r="DI37" i="1"/>
  <c r="DI36" i="1"/>
  <c r="DI35" i="1"/>
  <c r="DI34" i="1"/>
  <c r="DI33" i="1"/>
  <c r="DI32" i="1"/>
  <c r="DI31" i="1"/>
  <c r="DI30" i="1"/>
  <c r="DI29" i="1"/>
  <c r="DI28" i="1"/>
  <c r="DI27" i="1"/>
  <c r="DI26" i="1"/>
  <c r="DI25" i="1"/>
  <c r="DI24" i="1"/>
  <c r="DI23" i="1"/>
  <c r="DI22" i="1"/>
  <c r="DI21" i="1"/>
  <c r="DI20" i="1"/>
  <c r="DI19" i="1"/>
  <c r="DI18" i="1"/>
  <c r="DI17" i="1"/>
  <c r="DI16" i="1"/>
  <c r="DI15" i="1"/>
  <c r="DI14" i="1"/>
  <c r="DI13" i="1"/>
  <c r="DI12" i="1"/>
  <c r="DI11" i="1"/>
  <c r="D4682" i="1"/>
  <c r="DA3608" i="1"/>
  <c r="DA3607" i="1"/>
  <c r="DA3664" i="1"/>
  <c r="DA3663" i="1"/>
  <c r="DA3727" i="1"/>
  <c r="DA3726" i="1"/>
  <c r="DA3786" i="1"/>
  <c r="DA3785" i="1"/>
  <c r="DA450" i="1"/>
  <c r="CZ450" i="1"/>
  <c r="DA449" i="1"/>
  <c r="CZ449" i="1"/>
  <c r="DA448" i="1"/>
  <c r="CZ448" i="1"/>
  <c r="DA447" i="1"/>
  <c r="CZ447" i="1"/>
  <c r="DA446" i="1"/>
  <c r="CZ446" i="1"/>
  <c r="DA445" i="1"/>
  <c r="CZ445" i="1"/>
  <c r="DA444" i="1"/>
  <c r="CZ444" i="1"/>
  <c r="DA442" i="1"/>
  <c r="CZ442" i="1"/>
  <c r="DA441" i="1"/>
  <c r="CZ441" i="1"/>
  <c r="DA440" i="1"/>
  <c r="CZ440" i="1"/>
  <c r="CZ439" i="1"/>
  <c r="DA439" i="1"/>
  <c r="DB3786" i="1" l="1"/>
  <c r="DJ107" i="1" s="1"/>
  <c r="DB3727" i="1"/>
  <c r="DJ106" i="1" s="1"/>
  <c r="DB3664" i="1"/>
  <c r="DJ105" i="1" s="1"/>
  <c r="DB3608" i="1"/>
  <c r="DJ104" i="1" s="1"/>
  <c r="DA3847" i="1"/>
  <c r="DA3846" i="1"/>
  <c r="D3913" i="1"/>
  <c r="DA3910" i="1"/>
  <c r="DB3910" i="1" s="1"/>
  <c r="DJ109" i="1" s="1"/>
  <c r="DA3909" i="1"/>
  <c r="DA3908" i="1"/>
  <c r="DA3906" i="1"/>
  <c r="DA3905" i="1"/>
  <c r="DA3904" i="1"/>
  <c r="DA3903" i="1"/>
  <c r="DA3899" i="1"/>
  <c r="DA3898" i="1"/>
  <c r="DA3897" i="1"/>
  <c r="DA3896" i="1"/>
  <c r="DA3895" i="1"/>
  <c r="DA3894" i="1"/>
  <c r="DA3893" i="1"/>
  <c r="DA3892" i="1"/>
  <c r="DA3891" i="1"/>
  <c r="DA3890" i="1"/>
  <c r="DA3889" i="1"/>
  <c r="DA3888" i="1"/>
  <c r="DA3887" i="1"/>
  <c r="DA3886" i="1"/>
  <c r="DA3885" i="1"/>
  <c r="DA3884" i="1"/>
  <c r="DA3883" i="1"/>
  <c r="DA3882" i="1"/>
  <c r="DA3880" i="1"/>
  <c r="DA3879" i="1"/>
  <c r="DA3878" i="1"/>
  <c r="DA3877" i="1"/>
  <c r="DA3876" i="1"/>
  <c r="DA3875" i="1"/>
  <c r="DA3872" i="1"/>
  <c r="DA3870" i="1"/>
  <c r="DA3869" i="1"/>
  <c r="DA3868" i="1"/>
  <c r="DA3866" i="1"/>
  <c r="DA3865" i="1"/>
  <c r="DA3863" i="1"/>
  <c r="DA3862" i="1"/>
  <c r="DA3860" i="1"/>
  <c r="DA3859" i="1"/>
  <c r="DA3858" i="1"/>
  <c r="DA3857" i="1"/>
  <c r="DA3856" i="1"/>
  <c r="DA3855" i="1"/>
  <c r="DA3854" i="1"/>
  <c r="DB77" i="1"/>
  <c r="DB75" i="1"/>
  <c r="D1910" i="1"/>
  <c r="DB71" i="1" s="1"/>
  <c r="D1496" i="1"/>
  <c r="DB61" i="1" s="1"/>
  <c r="D1329" i="1"/>
  <c r="DB57" i="1" s="1"/>
  <c r="D894" i="1"/>
  <c r="DB46" i="1"/>
  <c r="D3977" i="1"/>
  <c r="DB110" i="1" s="1"/>
  <c r="D3912" i="1"/>
  <c r="DB109" i="1" s="1"/>
  <c r="D3849" i="1"/>
  <c r="DB108" i="1" s="1"/>
  <c r="D3788" i="1"/>
  <c r="DB107" i="1" s="1"/>
  <c r="D3729" i="1"/>
  <c r="DB106" i="1" s="1"/>
  <c r="D3666" i="1"/>
  <c r="DB105" i="1" s="1"/>
  <c r="D3610" i="1"/>
  <c r="DB104" i="1" s="1"/>
  <c r="D3543" i="1"/>
  <c r="DB103" i="1" s="1"/>
  <c r="AN3543" i="1"/>
  <c r="D3485" i="1"/>
  <c r="DB102" i="1" s="1"/>
  <c r="D3425" i="1"/>
  <c r="DB101" i="1" s="1"/>
  <c r="D3362" i="1"/>
  <c r="DB100" i="1" s="1"/>
  <c r="D3301" i="1"/>
  <c r="DB99" i="1" s="1"/>
  <c r="D3235" i="1"/>
  <c r="DB98" i="1" s="1"/>
  <c r="D3169" i="1"/>
  <c r="DB97" i="1" s="1"/>
  <c r="D3107" i="1"/>
  <c r="DB96" i="1" s="1"/>
  <c r="D3046" i="1"/>
  <c r="DB95" i="1" s="1"/>
  <c r="D2983" i="1"/>
  <c r="DB94" i="1" s="1"/>
  <c r="D2924" i="1"/>
  <c r="DB93" i="1" s="1"/>
  <c r="D2863" i="1"/>
  <c r="DB92" i="1" s="1"/>
  <c r="D2801" i="1"/>
  <c r="DB91" i="1" s="1"/>
  <c r="D2747" i="1"/>
  <c r="DB90" i="1" s="1"/>
  <c r="D2692" i="1"/>
  <c r="DB89" i="1" s="1"/>
  <c r="D2639" i="1"/>
  <c r="DB88" i="1" s="1"/>
  <c r="D2591" i="1"/>
  <c r="DB87" i="1" s="1"/>
  <c r="D2542" i="1"/>
  <c r="DB86" i="1" s="1"/>
  <c r="D2501" i="1"/>
  <c r="DB85" i="1" s="1"/>
  <c r="D2458" i="1"/>
  <c r="DB84" i="1" s="1"/>
  <c r="D2413" i="1"/>
  <c r="DB83" i="1" s="1"/>
  <c r="D2368" i="1"/>
  <c r="DB82" i="1" s="1"/>
  <c r="D2323" i="1"/>
  <c r="DB81" i="1" s="1"/>
  <c r="D2280" i="1"/>
  <c r="DB80" i="1" s="1"/>
  <c r="D2240" i="1"/>
  <c r="DB79" i="1" s="1"/>
  <c r="D2198" i="1"/>
  <c r="DB78" i="1" s="1"/>
  <c r="D2154" i="1"/>
  <c r="D2113" i="1"/>
  <c r="DB76" i="1" s="1"/>
  <c r="D2072" i="1"/>
  <c r="D2033" i="1"/>
  <c r="DB74" i="1" s="1"/>
  <c r="D1991" i="1"/>
  <c r="DB73" i="1" s="1"/>
  <c r="D1949" i="1"/>
  <c r="DB72" i="1" s="1"/>
  <c r="D1868" i="1"/>
  <c r="DB70" i="1" s="1"/>
  <c r="D1824" i="1"/>
  <c r="DB69" i="1" s="1"/>
  <c r="D1777" i="1"/>
  <c r="DB68" i="1" s="1"/>
  <c r="D1734" i="1"/>
  <c r="DB67" i="1" s="1"/>
  <c r="D1692" i="1"/>
  <c r="DB66" i="1" s="1"/>
  <c r="D1652" i="1"/>
  <c r="DB65" i="1" s="1"/>
  <c r="D1615" i="1"/>
  <c r="DB64" i="1" s="1"/>
  <c r="D1574" i="1"/>
  <c r="DB63" i="1" s="1"/>
  <c r="D1535" i="1"/>
  <c r="DB62" i="1" s="1"/>
  <c r="D1457" i="1"/>
  <c r="DB60" i="1" s="1"/>
  <c r="D1414" i="1"/>
  <c r="DB59" i="1" s="1"/>
  <c r="D1371" i="1"/>
  <c r="DB58" i="1" s="1"/>
  <c r="D1290" i="1"/>
  <c r="DB56" i="1" s="1"/>
  <c r="D1249" i="1"/>
  <c r="DB55" i="1" s="1"/>
  <c r="D1210" i="1"/>
  <c r="DB54" i="1" s="1"/>
  <c r="D1170" i="1"/>
  <c r="DB53" i="1" s="1"/>
  <c r="D1129" i="1"/>
  <c r="DB52" i="1" s="1"/>
  <c r="D1086" i="1"/>
  <c r="DB51" i="1" s="1"/>
  <c r="D1042" i="1"/>
  <c r="DB50" i="1" s="1"/>
  <c r="D1001" i="1"/>
  <c r="DB49" i="1" s="1"/>
  <c r="D962" i="1"/>
  <c r="DB48" i="1" s="1"/>
  <c r="D928" i="1"/>
  <c r="DB47" i="1" s="1"/>
  <c r="D861" i="1"/>
  <c r="DB45" i="1" s="1"/>
  <c r="D797" i="1"/>
  <c r="DB43" i="1" s="1"/>
  <c r="D827" i="1"/>
  <c r="DB44" i="1" s="1"/>
  <c r="DH11" i="1"/>
  <c r="BT4631" i="1"/>
  <c r="DD123" i="1" s="1"/>
  <c r="BT4679" i="1"/>
  <c r="DD124" i="1" s="1"/>
  <c r="BT4584" i="1"/>
  <c r="DD122" i="1" s="1"/>
  <c r="BT4539" i="1"/>
  <c r="DD121" i="1" s="1"/>
  <c r="BT4492" i="1"/>
  <c r="DD120" i="1" s="1"/>
  <c r="BT4449" i="1"/>
  <c r="BT4405" i="1"/>
  <c r="DD118" i="1" s="1"/>
  <c r="BT4358" i="1"/>
  <c r="DD117" i="1" s="1"/>
  <c r="BT4307" i="1"/>
  <c r="DD116" i="1" s="1"/>
  <c r="BT4256" i="1"/>
  <c r="DD115" i="1" s="1"/>
  <c r="BT4203" i="1"/>
  <c r="DD114" i="1" s="1"/>
  <c r="BT4150" i="1"/>
  <c r="DD113" i="1" s="1"/>
  <c r="BT4094" i="1"/>
  <c r="DD112" i="1" s="1"/>
  <c r="BT4037" i="1"/>
  <c r="DD111" i="1" s="1"/>
  <c r="BT3976" i="1"/>
  <c r="DD110" i="1" s="1"/>
  <c r="BT3911" i="1"/>
  <c r="DD109" i="1" s="1"/>
  <c r="BT3848" i="1"/>
  <c r="DD108" i="1" s="1"/>
  <c r="BT3787" i="1"/>
  <c r="DD107" i="1" s="1"/>
  <c r="BT3728" i="1"/>
  <c r="DD106" i="1" s="1"/>
  <c r="BT3665" i="1"/>
  <c r="DD105" i="1" s="1"/>
  <c r="BT3609" i="1"/>
  <c r="DD104" i="1" s="1"/>
  <c r="BT3542" i="1"/>
  <c r="DD103" i="1" s="1"/>
  <c r="BT3484" i="1"/>
  <c r="DD102" i="1" s="1"/>
  <c r="BT3424" i="1"/>
  <c r="DD101" i="1" s="1"/>
  <c r="BT3361" i="1"/>
  <c r="DD100" i="1" s="1"/>
  <c r="BT3300" i="1"/>
  <c r="DD99" i="1" s="1"/>
  <c r="BT3234" i="1"/>
  <c r="DD98" i="1" s="1"/>
  <c r="BT3168" i="1"/>
  <c r="DD97" i="1" s="1"/>
  <c r="BT3106" i="1"/>
  <c r="DD96" i="1" s="1"/>
  <c r="BT3045" i="1"/>
  <c r="DD95" i="1" s="1"/>
  <c r="BT2982" i="1"/>
  <c r="DD94" i="1" s="1"/>
  <c r="BT2923" i="1"/>
  <c r="DD93" i="1" s="1"/>
  <c r="BT2862" i="1"/>
  <c r="DD92" i="1" s="1"/>
  <c r="BT2800" i="1"/>
  <c r="DD91" i="1" s="1"/>
  <c r="BT2746" i="1"/>
  <c r="DD90" i="1" s="1"/>
  <c r="BT2691" i="1"/>
  <c r="DD89" i="1" s="1"/>
  <c r="BT2638" i="1"/>
  <c r="DD88" i="1" s="1"/>
  <c r="BT2590" i="1"/>
  <c r="DD87" i="1" s="1"/>
  <c r="BT2541" i="1"/>
  <c r="DD86" i="1" s="1"/>
  <c r="BT2500" i="1"/>
  <c r="DD85" i="1" s="1"/>
  <c r="BT2457" i="1"/>
  <c r="DD84" i="1" s="1"/>
  <c r="BT2412" i="1"/>
  <c r="DD83" i="1" s="1"/>
  <c r="BT2367" i="1"/>
  <c r="DD82" i="1" s="1"/>
  <c r="BT2322" i="1"/>
  <c r="DD81" i="1" s="1"/>
  <c r="BT2279" i="1"/>
  <c r="DD80" i="1" s="1"/>
  <c r="BT2239" i="1"/>
  <c r="DD79" i="1" s="1"/>
  <c r="BT2197" i="1"/>
  <c r="DD78" i="1" s="1"/>
  <c r="BT2153" i="1"/>
  <c r="DD77" i="1" s="1"/>
  <c r="BT2112" i="1"/>
  <c r="DD76" i="1" s="1"/>
  <c r="BT2071" i="1"/>
  <c r="DD75" i="1" s="1"/>
  <c r="BT2032" i="1"/>
  <c r="DD74" i="1" s="1"/>
  <c r="BT1990" i="1"/>
  <c r="DD73" i="1" s="1"/>
  <c r="BT1948" i="1"/>
  <c r="DD72" i="1" s="1"/>
  <c r="BT1909" i="1"/>
  <c r="DD71" i="1" s="1"/>
  <c r="BT1867" i="1"/>
  <c r="DD70" i="1" s="1"/>
  <c r="BT1823" i="1"/>
  <c r="DD69" i="1" s="1"/>
  <c r="BT1776" i="1"/>
  <c r="DD68" i="1" s="1"/>
  <c r="BT1733" i="1"/>
  <c r="DD67" i="1" s="1"/>
  <c r="BT1691" i="1"/>
  <c r="DD66" i="1" s="1"/>
  <c r="BT1651" i="1"/>
  <c r="DD65" i="1" s="1"/>
  <c r="BT1614" i="1"/>
  <c r="DD64" i="1" s="1"/>
  <c r="BT1573" i="1"/>
  <c r="DD63" i="1" s="1"/>
  <c r="BT1534" i="1"/>
  <c r="DD62" i="1" s="1"/>
  <c r="BT1495" i="1"/>
  <c r="DD61" i="1" s="1"/>
  <c r="BT1456" i="1"/>
  <c r="DD60" i="1" s="1"/>
  <c r="BT1413" i="1"/>
  <c r="DD59" i="1" s="1"/>
  <c r="BT1370" i="1"/>
  <c r="DD58" i="1" s="1"/>
  <c r="BT1328" i="1"/>
  <c r="DD57" i="1" s="1"/>
  <c r="BT1289" i="1"/>
  <c r="DD56" i="1" s="1"/>
  <c r="BT1248" i="1"/>
  <c r="DD55" i="1" s="1"/>
  <c r="BT1209" i="1"/>
  <c r="DD54" i="1" s="1"/>
  <c r="BT1169" i="1"/>
  <c r="DD53" i="1" s="1"/>
  <c r="BT1128" i="1"/>
  <c r="DD52" i="1" s="1"/>
  <c r="BT1085" i="1"/>
  <c r="DD51" i="1" s="1"/>
  <c r="BT1041" i="1"/>
  <c r="DD50" i="1" s="1"/>
  <c r="BT1000" i="1"/>
  <c r="DD49" i="1" s="1"/>
  <c r="BT961" i="1"/>
  <c r="DD48" i="1" s="1"/>
  <c r="BT927" i="1"/>
  <c r="DD47" i="1" s="1"/>
  <c r="BT893" i="1"/>
  <c r="DD46" i="1" s="1"/>
  <c r="BT860" i="1"/>
  <c r="DD45" i="1" s="1"/>
  <c r="BT826" i="1"/>
  <c r="DD44" i="1" s="1"/>
  <c r="BT796" i="1"/>
  <c r="DD43" i="1" s="1"/>
  <c r="BT767" i="1"/>
  <c r="DD42" i="1" s="1"/>
  <c r="BT735" i="1"/>
  <c r="DD41" i="1" s="1"/>
  <c r="BT707" i="1"/>
  <c r="DD40" i="1" s="1"/>
  <c r="BT678" i="1"/>
  <c r="DD39" i="1" s="1"/>
  <c r="BT629" i="1"/>
  <c r="DD37" i="1" s="1"/>
  <c r="BT607" i="1"/>
  <c r="DD36" i="1" s="1"/>
  <c r="BT583" i="1"/>
  <c r="DD35" i="1" s="1"/>
  <c r="BT558" i="1"/>
  <c r="DD34" i="1" s="1"/>
  <c r="BT536" i="1"/>
  <c r="DD33" i="1" s="1"/>
  <c r="BT514" i="1"/>
  <c r="DD32" i="1" s="1"/>
  <c r="BT490" i="1"/>
  <c r="DD31" i="1" s="1"/>
  <c r="BT470" i="1"/>
  <c r="DD30" i="1" s="1"/>
  <c r="BT451" i="1"/>
  <c r="DD29" i="1" s="1"/>
  <c r="BT308" i="1"/>
  <c r="DD22" i="1" s="1"/>
  <c r="BT269" i="1"/>
  <c r="DD20" i="1" s="1"/>
  <c r="BT249" i="1"/>
  <c r="DD19" i="1" s="1"/>
  <c r="BT231" i="1"/>
  <c r="DD18" i="1" s="1"/>
  <c r="BT210" i="1"/>
  <c r="DD17" i="1" s="1"/>
  <c r="BT171" i="1"/>
  <c r="DD15" i="1" s="1"/>
  <c r="BT149" i="1"/>
  <c r="DD14" i="1" s="1"/>
  <c r="BT128" i="1"/>
  <c r="DD13" i="1" s="1"/>
  <c r="BT90" i="1"/>
  <c r="DD11" i="1" s="1"/>
  <c r="BT108" i="1"/>
  <c r="DD12" i="1" s="1"/>
  <c r="BS3848" i="1" a="1"/>
  <c r="BS3848" i="1" s="1"/>
  <c r="DC108" i="1" s="1"/>
  <c r="BS3787" i="1" a="1"/>
  <c r="BS3787" i="1" s="1"/>
  <c r="DC107" i="1" s="1"/>
  <c r="BS3728" i="1" a="1"/>
  <c r="BS3728" i="1" s="1"/>
  <c r="DC106" i="1" s="1"/>
  <c r="BS3665" i="1" a="1"/>
  <c r="BS3665" i="1" s="1"/>
  <c r="DC105" i="1" s="1"/>
  <c r="BP3610" i="1"/>
  <c r="BI3610" i="1"/>
  <c r="BH3610" i="1"/>
  <c r="AY3610" i="1"/>
  <c r="AU3610" i="1"/>
  <c r="AT3610" i="1"/>
  <c r="AN3610" i="1"/>
  <c r="AK3611" i="1"/>
  <c r="BS3609" i="1" a="1"/>
  <c r="BS3609" i="1" s="1"/>
  <c r="DC104" i="1" s="1"/>
  <c r="BB3606" i="1"/>
  <c r="BC3606" i="1" s="1"/>
  <c r="BR3599" i="1"/>
  <c r="BS3599" i="1" s="1"/>
  <c r="BE3602" i="1"/>
  <c r="BF3602" i="1" s="1"/>
  <c r="BF3610" i="1" s="1"/>
  <c r="AW3600" i="1"/>
  <c r="AW3610" i="1" s="1"/>
  <c r="BR3583" i="1"/>
  <c r="BS3583" i="1" s="1"/>
  <c r="BN3583" i="1"/>
  <c r="BO3583" i="1" s="1"/>
  <c r="BQ3570" i="1"/>
  <c r="BR3570" i="1" s="1"/>
  <c r="BQ3603" i="1"/>
  <c r="BN3602" i="1"/>
  <c r="BC3602" i="1"/>
  <c r="BM3600" i="1"/>
  <c r="BM3610" i="1" s="1"/>
  <c r="BG3600" i="1"/>
  <c r="BB3600" i="1"/>
  <c r="AZ3600" i="1"/>
  <c r="AZ3602" i="1"/>
  <c r="AX3603" i="1"/>
  <c r="AQ3600" i="1"/>
  <c r="AQ3610" i="1" s="1"/>
  <c r="BL3598" i="1"/>
  <c r="BG3598" i="1"/>
  <c r="BC3598" i="1"/>
  <c r="AX3598" i="1"/>
  <c r="AV3598" i="1"/>
  <c r="AV3610" i="1" s="1"/>
  <c r="AR3598" i="1"/>
  <c r="AR3610" i="1" s="1"/>
  <c r="AP3598" i="1"/>
  <c r="AP3610" i="1" s="1"/>
  <c r="BO3596" i="1"/>
  <c r="BA3596" i="1"/>
  <c r="AX3596" i="1"/>
  <c r="BK3591" i="1"/>
  <c r="BK3610" i="1" s="1"/>
  <c r="AZ3594" i="1"/>
  <c r="AO3586" i="1"/>
  <c r="BJ3588" i="1"/>
  <c r="AS3581" i="1"/>
  <c r="AS3610" i="1" s="1"/>
  <c r="BR3577" i="1"/>
  <c r="BQ3574" i="1"/>
  <c r="BL3576" i="1"/>
  <c r="BJ3571" i="1"/>
  <c r="BJ3566" i="1"/>
  <c r="BD3570" i="1"/>
  <c r="BD3610" i="1" s="1"/>
  <c r="AO3570" i="1"/>
  <c r="BJ3564" i="1"/>
  <c r="BJ3560" i="1"/>
  <c r="BJ3559" i="1"/>
  <c r="BG3556" i="1"/>
  <c r="BA3556" i="1"/>
  <c r="AX3554" i="1"/>
  <c r="BJ3549" i="1"/>
  <c r="BQ3539" i="1"/>
  <c r="BQ3543" i="1" s="1"/>
  <c r="BR3536" i="1"/>
  <c r="BS3536" i="1" s="1"/>
  <c r="BN3538" i="1"/>
  <c r="BO3538" i="1" s="1"/>
  <c r="BO3543" i="1" s="1"/>
  <c r="AT3521" i="1"/>
  <c r="AU3521" i="1" s="1"/>
  <c r="AZ3511" i="1"/>
  <c r="BA3511" i="1" s="1"/>
  <c r="BH3509" i="1"/>
  <c r="BI3509" i="1" s="1"/>
  <c r="BI3543" i="1" s="1"/>
  <c r="BB3509" i="1"/>
  <c r="BC3509" i="1" s="1"/>
  <c r="BC3543" i="1" s="1"/>
  <c r="BA3538" i="1"/>
  <c r="AT3538" i="1"/>
  <c r="AR3539" i="1"/>
  <c r="AR3543" i="1" s="1"/>
  <c r="AZ3536" i="1"/>
  <c r="BR3532" i="1"/>
  <c r="BR3534" i="1"/>
  <c r="BK3534" i="1"/>
  <c r="BK3543" i="1" s="1"/>
  <c r="BG3534" i="1"/>
  <c r="BG3543" i="1" s="1"/>
  <c r="BD3534" i="1"/>
  <c r="AU3534" i="1"/>
  <c r="AS3534" i="1"/>
  <c r="AQ3534" i="1"/>
  <c r="AQ3543" i="1" s="1"/>
  <c r="BD3532" i="1"/>
  <c r="BB3532" i="1"/>
  <c r="AW3532" i="1"/>
  <c r="AW3543" i="1" s="1"/>
  <c r="AZ3509" i="1"/>
  <c r="BB3521" i="1"/>
  <c r="BP3521" i="1"/>
  <c r="BP3518" i="1"/>
  <c r="AZ3518" i="1"/>
  <c r="AS3518" i="1"/>
  <c r="BF3511" i="1"/>
  <c r="BF3543" i="1" s="1"/>
  <c r="AT3509" i="1"/>
  <c r="BR3511" i="1"/>
  <c r="BM3511" i="1"/>
  <c r="BM3543" i="1" s="1"/>
  <c r="BP3509" i="1"/>
  <c r="BE3503" i="1"/>
  <c r="AP3504" i="1"/>
  <c r="AP3543" i="1" s="1"/>
  <c r="AO3502" i="1"/>
  <c r="AO3543" i="1" s="1"/>
  <c r="BE3494" i="1"/>
  <c r="BL3543" i="1"/>
  <c r="BJ3543" i="1"/>
  <c r="AY3543" i="1"/>
  <c r="AX3543" i="1"/>
  <c r="AV3543" i="1"/>
  <c r="AK3544" i="1"/>
  <c r="BS3542" i="1" a="1"/>
  <c r="BS3542" i="1" s="1"/>
  <c r="DC103" i="1" s="1"/>
  <c r="BR3485" i="1"/>
  <c r="BP3485" i="1"/>
  <c r="BO3485" i="1"/>
  <c r="BN3485" i="1"/>
  <c r="BM3485" i="1"/>
  <c r="BK3485" i="1"/>
  <c r="BJ3485" i="1"/>
  <c r="BI3485" i="1"/>
  <c r="BH3485" i="1"/>
  <c r="BG3485" i="1"/>
  <c r="BF3485" i="1"/>
  <c r="BD3485" i="1"/>
  <c r="BC3485" i="1"/>
  <c r="BA3485" i="1"/>
  <c r="AZ3485" i="1"/>
  <c r="AY3485" i="1"/>
  <c r="AW3485" i="1"/>
  <c r="AU3485" i="1"/>
  <c r="AT3485" i="1"/>
  <c r="AO3485" i="1"/>
  <c r="AN3485" i="1"/>
  <c r="AK3486" i="1"/>
  <c r="BS3484" i="1" a="1"/>
  <c r="BS3484" i="1" s="1"/>
  <c r="DC102" i="1" s="1"/>
  <c r="BL3478" i="1"/>
  <c r="BL3485" i="1" s="1"/>
  <c r="BB3479" i="1"/>
  <c r="BB3485" i="1" s="1"/>
  <c r="AV3480" i="1"/>
  <c r="AV3485" i="1" s="1"/>
  <c r="AR3479" i="1"/>
  <c r="AR3485" i="1" s="1"/>
  <c r="AQ3476" i="1"/>
  <c r="AQ3485" i="1" s="1"/>
  <c r="AX3474" i="1"/>
  <c r="AX3485" i="1" s="1"/>
  <c r="BQ3471" i="1"/>
  <c r="BQ3457" i="1"/>
  <c r="AP3446" i="1"/>
  <c r="AP3485" i="1" s="1"/>
  <c r="AS3439" i="1"/>
  <c r="AS3485" i="1" s="1"/>
  <c r="BE3436" i="1"/>
  <c r="BE3485" i="1" s="1"/>
  <c r="BR3425" i="1"/>
  <c r="BQ3425" i="1"/>
  <c r="BP3425" i="1"/>
  <c r="BK3425" i="1"/>
  <c r="BH3425" i="1"/>
  <c r="BE3425" i="1"/>
  <c r="AW3425" i="1"/>
  <c r="AU3425" i="1"/>
  <c r="AT3425" i="1"/>
  <c r="AO3425" i="1"/>
  <c r="AN3425" i="1"/>
  <c r="AK3426" i="1"/>
  <c r="BS3424" i="1" a="1"/>
  <c r="BS3424" i="1" s="1"/>
  <c r="DC101" i="1" s="1"/>
  <c r="AS3393" i="1"/>
  <c r="BF3418" i="1"/>
  <c r="BG3418" i="1" s="1"/>
  <c r="BC3418" i="1"/>
  <c r="BC3425" i="1" s="1"/>
  <c r="BN3416" i="1"/>
  <c r="BO3416" i="1" s="1"/>
  <c r="BI3414" i="1"/>
  <c r="BJ3414" i="1" s="1"/>
  <c r="BJ3425" i="1" s="1"/>
  <c r="AZ3414" i="1"/>
  <c r="BA3414" i="1" s="1"/>
  <c r="AP3393" i="1"/>
  <c r="AP3388" i="1"/>
  <c r="AQ3388" i="1" s="1"/>
  <c r="AY3388" i="1"/>
  <c r="AZ3388" i="1" s="1"/>
  <c r="AZ3374" i="1"/>
  <c r="BA3374" i="1" s="1"/>
  <c r="BM3419" i="1"/>
  <c r="BM3425" i="1" s="1"/>
  <c r="AX3420" i="1"/>
  <c r="AX3425" i="1" s="1"/>
  <c r="AR3416" i="1"/>
  <c r="AR3425" i="1" s="1"/>
  <c r="BN3409" i="1"/>
  <c r="BL3409" i="1"/>
  <c r="BL3425" i="1" s="1"/>
  <c r="AV3409" i="1"/>
  <c r="AV3425" i="1" s="1"/>
  <c r="AS3409" i="1"/>
  <c r="BB3395" i="1"/>
  <c r="BB3425" i="1" s="1"/>
  <c r="BO3388" i="1"/>
  <c r="BG3388" i="1"/>
  <c r="AP3382" i="1"/>
  <c r="BR3362" i="1"/>
  <c r="BQ3362" i="1"/>
  <c r="BM3362" i="1"/>
  <c r="BL3362" i="1"/>
  <c r="BK3362" i="1"/>
  <c r="BJ3362" i="1"/>
  <c r="BA3362" i="1"/>
  <c r="AZ3362" i="1"/>
  <c r="AX3362" i="1"/>
  <c r="AO3362" i="1"/>
  <c r="AN3362" i="1"/>
  <c r="AK3363" i="1"/>
  <c r="BS3361" i="1" a="1"/>
  <c r="BS3361" i="1" s="1"/>
  <c r="DC100" i="1" s="1"/>
  <c r="BO3352" i="1"/>
  <c r="BP3352" i="1" s="1"/>
  <c r="BE3352" i="1"/>
  <c r="BF3352" i="1" s="1"/>
  <c r="AV3344" i="1"/>
  <c r="AV3362" i="1" s="1"/>
  <c r="AT3343" i="1"/>
  <c r="AU3343" i="1" s="1"/>
  <c r="BO3327" i="1"/>
  <c r="BP3327" i="1" s="1"/>
  <c r="BH3327" i="1"/>
  <c r="BI3327" i="1" s="1"/>
  <c r="BI3362" i="1" s="1"/>
  <c r="BB3320" i="1"/>
  <c r="BC3320" i="1" s="1"/>
  <c r="BC3362" i="1" s="1"/>
  <c r="BP3357" i="1"/>
  <c r="BN3350" i="1"/>
  <c r="BN3362" i="1" s="1"/>
  <c r="BG3356" i="1"/>
  <c r="BG3362" i="1" s="1"/>
  <c r="AP3352" i="1"/>
  <c r="AY3344" i="1"/>
  <c r="AY3362" i="1" s="1"/>
  <c r="BD3344" i="1"/>
  <c r="BD3362" i="1" s="1"/>
  <c r="BF3344" i="1"/>
  <c r="BH3344" i="1"/>
  <c r="AS3344" i="1"/>
  <c r="AS3362" i="1" s="1"/>
  <c r="AP3344" i="1"/>
  <c r="AU3338" i="1"/>
  <c r="AW3334" i="1"/>
  <c r="AQ3311" i="1"/>
  <c r="AQ3362" i="1" s="1"/>
  <c r="AU3327" i="1"/>
  <c r="AR3327" i="1"/>
  <c r="AR3338" i="1"/>
  <c r="AK3302" i="1"/>
  <c r="BR3301" i="1"/>
  <c r="BP3301" i="1"/>
  <c r="BO3301" i="1"/>
  <c r="BN3301" i="1"/>
  <c r="BL3301" i="1"/>
  <c r="BK3301" i="1"/>
  <c r="BJ3301" i="1"/>
  <c r="BH3301" i="1"/>
  <c r="BF3301" i="1"/>
  <c r="BE3301" i="1"/>
  <c r="BD3301" i="1"/>
  <c r="BA3301" i="1"/>
  <c r="AZ3301" i="1"/>
  <c r="AY3301" i="1"/>
  <c r="AW3301" i="1"/>
  <c r="AV3301" i="1"/>
  <c r="AS3301" i="1"/>
  <c r="AR3301" i="1"/>
  <c r="AQ3301" i="1"/>
  <c r="AN3301" i="1"/>
  <c r="BS3300" i="1" a="1"/>
  <c r="BS3300" i="1" s="1"/>
  <c r="DC99" i="1" s="1"/>
  <c r="AT3250" i="1"/>
  <c r="AU3250" i="1" s="1"/>
  <c r="AU3301" i="1" s="1"/>
  <c r="BM3295" i="1"/>
  <c r="BM3301" i="1" s="1"/>
  <c r="AX3286" i="1"/>
  <c r="AX3301" i="1" s="1"/>
  <c r="BB3291" i="1"/>
  <c r="BB3301" i="1" s="1"/>
  <c r="BQ3289" i="1"/>
  <c r="BQ3301" i="1" s="1"/>
  <c r="BI3289" i="1"/>
  <c r="BI3301" i="1" s="1"/>
  <c r="BC3289" i="1"/>
  <c r="AP3279" i="1"/>
  <c r="AP3301" i="1" s="1"/>
  <c r="BC3276" i="1"/>
  <c r="AO3256" i="1"/>
  <c r="AO3301" i="1" s="1"/>
  <c r="BG3250" i="1"/>
  <c r="BG3301" i="1" s="1"/>
  <c r="BR3235" i="1"/>
  <c r="BQ3235" i="1"/>
  <c r="BO3235" i="1"/>
  <c r="BN3235" i="1"/>
  <c r="BK3235" i="1"/>
  <c r="BI3235" i="1"/>
  <c r="BH3235" i="1"/>
  <c r="BD3235" i="1"/>
  <c r="BC3235" i="1"/>
  <c r="BA3235" i="1"/>
  <c r="AZ3235" i="1"/>
  <c r="AY3235" i="1"/>
  <c r="AV3235" i="1"/>
  <c r="AU3235" i="1"/>
  <c r="AS3235" i="1"/>
  <c r="AR3235" i="1"/>
  <c r="AP3235" i="1"/>
  <c r="AO3235" i="1"/>
  <c r="AK3236" i="1"/>
  <c r="BS3234" i="1" a="1"/>
  <c r="BS3234" i="1" s="1"/>
  <c r="DC98" i="1" s="1"/>
  <c r="BL3219" i="1"/>
  <c r="BM3219" i="1" s="1"/>
  <c r="BE3205" i="1"/>
  <c r="BF3205" i="1" s="1"/>
  <c r="BF3183" i="1"/>
  <c r="BG3183" i="1" s="1"/>
  <c r="BP3223" i="1"/>
  <c r="AN3221" i="1"/>
  <c r="AN3226" i="1"/>
  <c r="AQ3225" i="1"/>
  <c r="AW3223" i="1"/>
  <c r="BG3221" i="1"/>
  <c r="BP3217" i="1"/>
  <c r="BF3219" i="1"/>
  <c r="AX3219" i="1"/>
  <c r="AX3235" i="1" s="1"/>
  <c r="AQ3219" i="1"/>
  <c r="AN3219" i="1"/>
  <c r="AT3209" i="1"/>
  <c r="AT3235" i="1" s="1"/>
  <c r="BJ3199" i="1"/>
  <c r="BJ3235" i="1" s="1"/>
  <c r="BL3184" i="1"/>
  <c r="BB3184" i="1"/>
  <c r="BB3235" i="1" s="1"/>
  <c r="AW3184" i="1"/>
  <c r="BM3178" i="1"/>
  <c r="BR3169" i="1"/>
  <c r="BP3169" i="1"/>
  <c r="BN3169" i="1"/>
  <c r="BM3169" i="1"/>
  <c r="BK3169" i="1"/>
  <c r="BJ3169" i="1"/>
  <c r="BI3169" i="1"/>
  <c r="BH3169" i="1"/>
  <c r="BF3169" i="1"/>
  <c r="BD3169" i="1"/>
  <c r="BA3169" i="1"/>
  <c r="AW3169" i="1"/>
  <c r="AU3169" i="1"/>
  <c r="AT3169" i="1"/>
  <c r="AR3169" i="1"/>
  <c r="AP3169" i="1"/>
  <c r="AO3169" i="1"/>
  <c r="AN3169" i="1"/>
  <c r="AK3170" i="1"/>
  <c r="BS3168" i="1" a="1"/>
  <c r="BS3168" i="1" s="1"/>
  <c r="DC97" i="1" s="1"/>
  <c r="BB3142" i="1"/>
  <c r="BB3169" i="1" s="1"/>
  <c r="AX3142" i="1"/>
  <c r="AY3142" i="1" s="1"/>
  <c r="AQ3159" i="1"/>
  <c r="AQ3169" i="1" s="1"/>
  <c r="AS3159" i="1"/>
  <c r="AV3159" i="1"/>
  <c r="AV3169" i="1" s="1"/>
  <c r="BL3159" i="1"/>
  <c r="BO3150" i="1"/>
  <c r="BO3169" i="1" s="1"/>
  <c r="AY3146" i="1"/>
  <c r="BE3142" i="1"/>
  <c r="BE3169" i="1" s="1"/>
  <c r="BL3142" i="1"/>
  <c r="BQ3141" i="1"/>
  <c r="BQ3169" i="1" s="1"/>
  <c r="BG3141" i="1"/>
  <c r="BG3169" i="1" s="1"/>
  <c r="AS3141" i="1"/>
  <c r="AZ3112" i="1"/>
  <c r="AZ3169" i="1" s="1"/>
  <c r="BQ3107" i="1"/>
  <c r="BP3107" i="1"/>
  <c r="BO3107" i="1"/>
  <c r="BL3107" i="1"/>
  <c r="BK3107" i="1"/>
  <c r="BI3107" i="1"/>
  <c r="BF3107" i="1"/>
  <c r="BE3107" i="1"/>
  <c r="BD3107" i="1"/>
  <c r="BC3107" i="1"/>
  <c r="BB3107" i="1"/>
  <c r="AY3107" i="1"/>
  <c r="AX3107" i="1"/>
  <c r="AW3107" i="1"/>
  <c r="AV3107" i="1"/>
  <c r="AU3107" i="1"/>
  <c r="AT3107" i="1"/>
  <c r="AR3107" i="1"/>
  <c r="AP3107" i="1"/>
  <c r="AO3107" i="1"/>
  <c r="AK3108" i="1"/>
  <c r="BS3106" i="1" a="1"/>
  <c r="BS3106" i="1" s="1"/>
  <c r="DC96" i="1" s="1"/>
  <c r="BM3092" i="1"/>
  <c r="BN3092" i="1" s="1"/>
  <c r="AN3095" i="1"/>
  <c r="AN3107" i="1" s="1"/>
  <c r="BN3097" i="1"/>
  <c r="BR3097" i="1"/>
  <c r="BR3092" i="1"/>
  <c r="BG3092" i="1"/>
  <c r="BG3107" i="1" s="1"/>
  <c r="AZ3092" i="1"/>
  <c r="AZ3107" i="1" s="1"/>
  <c r="AS3092" i="1"/>
  <c r="AS3107" i="1" s="1"/>
  <c r="AQ3092" i="1"/>
  <c r="AQ3107" i="1" s="1"/>
  <c r="BH3060" i="1"/>
  <c r="BH3107" i="1" s="1"/>
  <c r="BN3055" i="1"/>
  <c r="BJ3055" i="1"/>
  <c r="BJ3107" i="1" s="1"/>
  <c r="BA3055" i="1"/>
  <c r="BA3107" i="1" s="1"/>
  <c r="BM3046" i="1"/>
  <c r="BL3046" i="1"/>
  <c r="BK3046" i="1"/>
  <c r="BJ3046" i="1"/>
  <c r="BI3046" i="1"/>
  <c r="BG3046" i="1"/>
  <c r="BC3046" i="1"/>
  <c r="AY3046" i="1"/>
  <c r="AX3046" i="1"/>
  <c r="AW3046" i="1"/>
  <c r="AV3046" i="1"/>
  <c r="AR3046" i="1"/>
  <c r="AO3046" i="1"/>
  <c r="AK3047" i="1"/>
  <c r="BS3045" i="1" a="1"/>
  <c r="BS3045" i="1" s="1"/>
  <c r="DC95" i="1" s="1"/>
  <c r="BA3037" i="1"/>
  <c r="BB3037" i="1" s="1"/>
  <c r="BB3046" i="1" s="1"/>
  <c r="AT3036" i="1"/>
  <c r="AT3046" i="1" s="1"/>
  <c r="AZ3034" i="1"/>
  <c r="BA3034" i="1" s="1"/>
  <c r="BO3018" i="1"/>
  <c r="BO3046" i="1" s="1"/>
  <c r="BH3041" i="1"/>
  <c r="BE3034" i="1"/>
  <c r="BE3046" i="1" s="1"/>
  <c r="BF3025" i="1"/>
  <c r="BF3046" i="1" s="1"/>
  <c r="BR3023" i="1"/>
  <c r="BR3046" i="1" s="1"/>
  <c r="AN3023" i="1"/>
  <c r="AN3046" i="1" s="1"/>
  <c r="AP3018" i="1"/>
  <c r="AP3046" i="1" s="1"/>
  <c r="AQ3017" i="1"/>
  <c r="AQ3046" i="1" s="1"/>
  <c r="BA3018" i="1"/>
  <c r="BH3018" i="1"/>
  <c r="BQ3017" i="1"/>
  <c r="BQ3046" i="1" s="1"/>
  <c r="BN3017" i="1"/>
  <c r="BN3046" i="1" s="1"/>
  <c r="BD3004" i="1"/>
  <c r="BD3046" i="1" s="1"/>
  <c r="AS3004" i="1"/>
  <c r="AS3046" i="1" s="1"/>
  <c r="BP2983" i="1"/>
  <c r="BM2983" i="1"/>
  <c r="BK2983" i="1"/>
  <c r="BI2983" i="1"/>
  <c r="BH2983" i="1"/>
  <c r="BF2983" i="1"/>
  <c r="BE2983" i="1"/>
  <c r="BC2983" i="1"/>
  <c r="BB2983" i="1"/>
  <c r="AZ2983" i="1"/>
  <c r="AY2983" i="1"/>
  <c r="AX2983" i="1"/>
  <c r="AW2983" i="1"/>
  <c r="AU2983" i="1"/>
  <c r="AS2983" i="1"/>
  <c r="AR2983" i="1"/>
  <c r="AQ2983" i="1"/>
  <c r="AK2984" i="1"/>
  <c r="BS2982" i="1" a="1"/>
  <c r="BS2982" i="1" s="1"/>
  <c r="DC94" i="1" s="1"/>
  <c r="BQ2974" i="1"/>
  <c r="BR2974" i="1" s="1"/>
  <c r="BR2983" i="1" s="1"/>
  <c r="BO2973" i="1"/>
  <c r="BJ2968" i="1"/>
  <c r="BJ2983" i="1" s="1"/>
  <c r="BG2971" i="1"/>
  <c r="BG2983" i="1" s="1"/>
  <c r="BA2971" i="1"/>
  <c r="BA2983" i="1" s="1"/>
  <c r="AT2971" i="1"/>
  <c r="AT2983" i="1" s="1"/>
  <c r="AV2960" i="1"/>
  <c r="AV2983" i="1" s="1"/>
  <c r="AP2960" i="1"/>
  <c r="AP2983" i="1" s="1"/>
  <c r="BN2958" i="1"/>
  <c r="BN2983" i="1" s="1"/>
  <c r="BO2951" i="1"/>
  <c r="BD2943" i="1"/>
  <c r="BD2983" i="1" s="1"/>
  <c r="AN2943" i="1"/>
  <c r="AN2983" i="1" s="1"/>
  <c r="BQ2933" i="1"/>
  <c r="BL2943" i="1"/>
  <c r="BL2983" i="1" s="1"/>
  <c r="AO2938" i="1"/>
  <c r="AO2983" i="1" s="1"/>
  <c r="BO2924" i="1"/>
  <c r="BL2924" i="1"/>
  <c r="BJ2924" i="1"/>
  <c r="BI2924" i="1"/>
  <c r="BH2924" i="1"/>
  <c r="BG2924" i="1"/>
  <c r="BF2924" i="1"/>
  <c r="BE2924" i="1"/>
  <c r="BB2924" i="1"/>
  <c r="BA2924" i="1"/>
  <c r="AZ2924" i="1"/>
  <c r="AY2924" i="1"/>
  <c r="AX2924" i="1"/>
  <c r="AV2924" i="1"/>
  <c r="AU2924" i="1"/>
  <c r="AT2924" i="1"/>
  <c r="AS2924" i="1"/>
  <c r="AO2924" i="1"/>
  <c r="AN2924" i="1"/>
  <c r="AK2925" i="1"/>
  <c r="BS2923" i="1" a="1"/>
  <c r="BS2923" i="1" s="1"/>
  <c r="DC93" i="1" s="1"/>
  <c r="AP2909" i="1"/>
  <c r="AQ2909" i="1" s="1"/>
  <c r="AQ2924" i="1" s="1"/>
  <c r="BC2909" i="1"/>
  <c r="BD2909" i="1" s="1"/>
  <c r="BD2924" i="1" s="1"/>
  <c r="BQ2909" i="1"/>
  <c r="BR2909" i="1" s="1"/>
  <c r="BP2892" i="1"/>
  <c r="BQ2892" i="1" s="1"/>
  <c r="BM2914" i="1"/>
  <c r="BM2924" i="1" s="1"/>
  <c r="BN2912" i="1"/>
  <c r="BN2924" i="1" s="1"/>
  <c r="AW2909" i="1"/>
  <c r="AW2924" i="1" s="1"/>
  <c r="BK2909" i="1"/>
  <c r="BK2924" i="1" s="1"/>
  <c r="BQ2908" i="1"/>
  <c r="BR2905" i="1"/>
  <c r="AR2873" i="1"/>
  <c r="AR2924" i="1" s="1"/>
  <c r="AP2871" i="1"/>
  <c r="BQ2863" i="1"/>
  <c r="BN2863" i="1"/>
  <c r="BM2863" i="1"/>
  <c r="BJ2863" i="1"/>
  <c r="BI2863" i="1"/>
  <c r="BH2863" i="1"/>
  <c r="BF2863" i="1"/>
  <c r="BB2863" i="1"/>
  <c r="BA2863" i="1"/>
  <c r="AZ2863" i="1"/>
  <c r="AV2863" i="1"/>
  <c r="AU2863" i="1"/>
  <c r="AT2863" i="1"/>
  <c r="AS2863" i="1"/>
  <c r="AR2863" i="1"/>
  <c r="AO2863" i="1"/>
  <c r="AK2864" i="1"/>
  <c r="BS2862" i="1" a="1"/>
  <c r="BS2862" i="1" s="1"/>
  <c r="DC92" i="1" s="1"/>
  <c r="AP2848" i="1"/>
  <c r="AQ2848" i="1" s="1"/>
  <c r="AP2834" i="1"/>
  <c r="AQ2834" i="1" s="1"/>
  <c r="AP2847" i="1"/>
  <c r="AX2848" i="1"/>
  <c r="AX2863" i="1" s="1"/>
  <c r="AY2851" i="1"/>
  <c r="AY2863" i="1" s="1"/>
  <c r="BG2860" i="1"/>
  <c r="BG2863" i="1" s="1"/>
  <c r="BO2851" i="1"/>
  <c r="BO2863" i="1" s="1"/>
  <c r="BD2851" i="1"/>
  <c r="BE2848" i="1"/>
  <c r="BR2834" i="1"/>
  <c r="BR2863" i="1" s="1"/>
  <c r="BL2848" i="1"/>
  <c r="BE2834" i="1"/>
  <c r="BL2834" i="1"/>
  <c r="BP2833" i="1"/>
  <c r="BP2863" i="1" s="1"/>
  <c r="AN2833" i="1"/>
  <c r="AN2863" i="1" s="1"/>
  <c r="BK2817" i="1"/>
  <c r="BK2863" i="1" s="1"/>
  <c r="BD2811" i="1"/>
  <c r="AW2811" i="1"/>
  <c r="AW2863" i="1" s="1"/>
  <c r="BC2806" i="1"/>
  <c r="BC2863" i="1" s="1"/>
  <c r="AQ2806" i="1"/>
  <c r="BR2801" i="1"/>
  <c r="BQ2801" i="1"/>
  <c r="BP2801" i="1"/>
  <c r="BO2801" i="1"/>
  <c r="BL2801" i="1"/>
  <c r="BK2801" i="1"/>
  <c r="BJ2801" i="1"/>
  <c r="BE2801" i="1"/>
  <c r="BD2801" i="1"/>
  <c r="BC2801" i="1"/>
  <c r="BB2801" i="1"/>
  <c r="BA2801" i="1"/>
  <c r="AX2801" i="1"/>
  <c r="AW2801" i="1"/>
  <c r="AU2801" i="1"/>
  <c r="AT2801" i="1"/>
  <c r="AS2801" i="1"/>
  <c r="AR2801" i="1"/>
  <c r="AP2801" i="1"/>
  <c r="AO2801" i="1"/>
  <c r="AK2802" i="1"/>
  <c r="BS2800" i="1" a="1"/>
  <c r="BS2800" i="1" s="1"/>
  <c r="DC91" i="1" s="1"/>
  <c r="BH2752" i="1"/>
  <c r="BI2752" i="1" s="1"/>
  <c r="BI2801" i="1" s="1"/>
  <c r="BM2759" i="1"/>
  <c r="BN2759" i="1" s="1"/>
  <c r="BN2801" i="1" s="1"/>
  <c r="BF2759" i="1"/>
  <c r="BG2759" i="1" s="1"/>
  <c r="AY2759" i="1"/>
  <c r="AZ2759" i="1" s="1"/>
  <c r="AZ2801" i="1" s="1"/>
  <c r="BG2790" i="1"/>
  <c r="AN2779" i="1"/>
  <c r="AN2801" i="1" s="1"/>
  <c r="AV2785" i="1"/>
  <c r="AV2801" i="1" s="1"/>
  <c r="AQ2759" i="1"/>
  <c r="AQ2801" i="1" s="1"/>
  <c r="BP2747" i="1"/>
  <c r="BO2747" i="1"/>
  <c r="BN2747" i="1"/>
  <c r="BM2747" i="1"/>
  <c r="BL2747" i="1"/>
  <c r="BK2747" i="1"/>
  <c r="BJ2747" i="1"/>
  <c r="BI2747" i="1"/>
  <c r="BF2747" i="1"/>
  <c r="BE2747" i="1"/>
  <c r="BD2747" i="1"/>
  <c r="BB2747" i="1"/>
  <c r="AZ2747" i="1"/>
  <c r="AY2747" i="1"/>
  <c r="AX2747" i="1"/>
  <c r="AW2747" i="1"/>
  <c r="AV2747" i="1"/>
  <c r="AS2747" i="1"/>
  <c r="AR2747" i="1"/>
  <c r="AO2747" i="1"/>
  <c r="AK2748" i="1"/>
  <c r="BS2746" i="1" a="1"/>
  <c r="BS2746" i="1" s="1"/>
  <c r="DC90" i="1" s="1"/>
  <c r="BQ2740" i="1"/>
  <c r="BR2740" i="1" s="1"/>
  <c r="BR2747" i="1" s="1"/>
  <c r="AP2725" i="1"/>
  <c r="AQ2725" i="1" s="1"/>
  <c r="AM2714" i="1"/>
  <c r="AN2714" i="1" s="1"/>
  <c r="AN2747" i="1" s="1"/>
  <c r="BG2713" i="1"/>
  <c r="BH2713" i="1" s="1"/>
  <c r="BH2747" i="1" s="1"/>
  <c r="BC2741" i="1"/>
  <c r="BC2747" i="1" s="1"/>
  <c r="AT2738" i="1"/>
  <c r="AT2747" i="1" s="1"/>
  <c r="AQ2731" i="1"/>
  <c r="AU2722" i="1"/>
  <c r="AU2747" i="1" s="1"/>
  <c r="BA2699" i="1"/>
  <c r="BA2747" i="1" s="1"/>
  <c r="BR2692" i="1"/>
  <c r="BP2692" i="1"/>
  <c r="BO2692" i="1"/>
  <c r="BM2692" i="1"/>
  <c r="BL2692" i="1"/>
  <c r="BK2692" i="1"/>
  <c r="BJ2692" i="1"/>
  <c r="BI2692" i="1"/>
  <c r="BH2692" i="1"/>
  <c r="BG2692" i="1"/>
  <c r="BD2692" i="1"/>
  <c r="BC2692" i="1"/>
  <c r="BB2692" i="1"/>
  <c r="BA2692" i="1"/>
  <c r="AZ2692" i="1"/>
  <c r="AY2692" i="1"/>
  <c r="AX2692" i="1"/>
  <c r="AV2692" i="1"/>
  <c r="AU2692" i="1"/>
  <c r="AT2692" i="1"/>
  <c r="AR2692" i="1"/>
  <c r="AQ2692" i="1"/>
  <c r="AO2692" i="1"/>
  <c r="AN2692" i="1"/>
  <c r="AK2693" i="1"/>
  <c r="BS2691" i="1" a="1"/>
  <c r="BS2691" i="1" s="1"/>
  <c r="DC89" i="1" s="1"/>
  <c r="BE2684" i="1"/>
  <c r="BF2684" i="1" s="1"/>
  <c r="BF2692" i="1" s="1"/>
  <c r="BN2684" i="1"/>
  <c r="BN2692" i="1" s="1"/>
  <c r="BQ2679" i="1"/>
  <c r="BQ2692" i="1" s="1"/>
  <c r="AS2679" i="1"/>
  <c r="AS2692" i="1" s="1"/>
  <c r="AP2668" i="1"/>
  <c r="AW2653" i="1"/>
  <c r="AW2692" i="1" s="1"/>
  <c r="AP2644" i="1"/>
  <c r="BR2639" i="1"/>
  <c r="BO2639" i="1"/>
  <c r="BK2639" i="1"/>
  <c r="BJ2639" i="1"/>
  <c r="BI2639" i="1"/>
  <c r="BH2639" i="1"/>
  <c r="BG2639" i="1"/>
  <c r="BD2639" i="1"/>
  <c r="BC2639" i="1"/>
  <c r="BA2639" i="1"/>
  <c r="AZ2639" i="1"/>
  <c r="AY2639" i="1"/>
  <c r="AX2639" i="1"/>
  <c r="AW2639" i="1"/>
  <c r="AV2639" i="1"/>
  <c r="AU2639" i="1"/>
  <c r="AT2639" i="1"/>
  <c r="AQ2639" i="1"/>
  <c r="AP2639" i="1"/>
  <c r="AO2639" i="1"/>
  <c r="AK2640" i="1"/>
  <c r="BS2638" i="1" a="1"/>
  <c r="BS2638" i="1" s="1"/>
  <c r="DC88" i="1" s="1"/>
  <c r="BP2596" i="1"/>
  <c r="BQ2596" i="1" s="1"/>
  <c r="BE2608" i="1"/>
  <c r="BF2608" i="1" s="1"/>
  <c r="BF2639" i="1" s="1"/>
  <c r="AN2631" i="1"/>
  <c r="AN2639" i="1" s="1"/>
  <c r="BQ2634" i="1"/>
  <c r="BN2631" i="1"/>
  <c r="BN2639" i="1" s="1"/>
  <c r="BL2627" i="1"/>
  <c r="BL2639" i="1" s="1"/>
  <c r="AR2627" i="1"/>
  <c r="AR2639" i="1" s="1"/>
  <c r="BB2614" i="1"/>
  <c r="BB2639" i="1" s="1"/>
  <c r="BM2608" i="1"/>
  <c r="BM2639" i="1" s="1"/>
  <c r="AS2608" i="1"/>
  <c r="AS2639" i="1" s="1"/>
  <c r="BR2591" i="1"/>
  <c r="BQ2591" i="1"/>
  <c r="BP2591" i="1"/>
  <c r="BM2591" i="1"/>
  <c r="BL2591" i="1"/>
  <c r="BJ2591" i="1"/>
  <c r="BH2591" i="1"/>
  <c r="BG2591" i="1"/>
  <c r="BF2591" i="1"/>
  <c r="BE2591" i="1"/>
  <c r="BD2591" i="1"/>
  <c r="BC2591" i="1"/>
  <c r="BB2591" i="1"/>
  <c r="BA2591" i="1"/>
  <c r="AZ2591" i="1"/>
  <c r="AY2591" i="1"/>
  <c r="AW2591" i="1"/>
  <c r="AU2591" i="1"/>
  <c r="AT2591" i="1"/>
  <c r="AS2591" i="1"/>
  <c r="AR2591" i="1"/>
  <c r="AK2592" i="1"/>
  <c r="BS2590" i="1" a="1"/>
  <c r="BS2590" i="1" s="1"/>
  <c r="DC87" i="1" s="1"/>
  <c r="AP2579" i="1"/>
  <c r="AQ2579" i="1" s="1"/>
  <c r="BN2570" i="1"/>
  <c r="BN2591" i="1" s="1"/>
  <c r="AN2553" i="1"/>
  <c r="AO2553" i="1" s="1"/>
  <c r="AO2591" i="1" s="1"/>
  <c r="AQ2585" i="1"/>
  <c r="BI2585" i="1"/>
  <c r="AX2570" i="1"/>
  <c r="AX2591" i="1" s="1"/>
  <c r="BK2570" i="1"/>
  <c r="BK2591" i="1" s="1"/>
  <c r="BI2570" i="1"/>
  <c r="AV2553" i="1"/>
  <c r="AV2591" i="1" s="1"/>
  <c r="BR2542" i="1"/>
  <c r="BP2542" i="1"/>
  <c r="BO2542" i="1"/>
  <c r="BM2542" i="1"/>
  <c r="BK2542" i="1"/>
  <c r="BI2542" i="1"/>
  <c r="BH2542" i="1"/>
  <c r="BE2542" i="1"/>
  <c r="BC2542" i="1"/>
  <c r="BB2542" i="1"/>
  <c r="BA2542" i="1"/>
  <c r="AZ2542" i="1"/>
  <c r="AY2542" i="1"/>
  <c r="AX2542" i="1"/>
  <c r="AW2542" i="1"/>
  <c r="AV2542" i="1"/>
  <c r="AU2542" i="1"/>
  <c r="AR2542" i="1"/>
  <c r="AQ2542" i="1"/>
  <c r="AP2542" i="1"/>
  <c r="AO2542" i="1"/>
  <c r="AK2543" i="1"/>
  <c r="BS2541" i="1" a="1"/>
  <c r="BS2541" i="1" s="1"/>
  <c r="DC86" i="1" s="1"/>
  <c r="AS2521" i="1"/>
  <c r="AT2521" i="1" s="1"/>
  <c r="BN2530" i="1"/>
  <c r="BJ2530" i="1"/>
  <c r="AN2529" i="1"/>
  <c r="AN2542" i="1" s="1"/>
  <c r="BN2521" i="1"/>
  <c r="BJ2521" i="1"/>
  <c r="BF2521" i="1"/>
  <c r="BF2542" i="1" s="1"/>
  <c r="BQ2509" i="1"/>
  <c r="BQ2542" i="1" s="1"/>
  <c r="BL2509" i="1"/>
  <c r="BL2542" i="1" s="1"/>
  <c r="BG2509" i="1"/>
  <c r="BG2542" i="1" s="1"/>
  <c r="BD2509" i="1"/>
  <c r="BD2542" i="1" s="1"/>
  <c r="AT2509" i="1"/>
  <c r="BR2501" i="1"/>
  <c r="BQ2501" i="1"/>
  <c r="BP2501" i="1"/>
  <c r="BO2501" i="1"/>
  <c r="BK2501" i="1"/>
  <c r="BJ2501" i="1"/>
  <c r="BI2501" i="1"/>
  <c r="BH2501" i="1"/>
  <c r="BG2501" i="1"/>
  <c r="BD2501" i="1"/>
  <c r="BC2501" i="1"/>
  <c r="BB2501" i="1"/>
  <c r="AX2501" i="1"/>
  <c r="AW2501" i="1"/>
  <c r="AV2501" i="1"/>
  <c r="AU2501" i="1"/>
  <c r="AT2501" i="1"/>
  <c r="AS2501" i="1"/>
  <c r="AR2501" i="1"/>
  <c r="AP2501" i="1"/>
  <c r="AO2501" i="1"/>
  <c r="AN2501" i="1"/>
  <c r="AK2502" i="1"/>
  <c r="BS2500" i="1" a="1"/>
  <c r="BS2500" i="1" s="1"/>
  <c r="DC85" i="1" s="1"/>
  <c r="AZ2466" i="1"/>
  <c r="BA2466" i="1" s="1"/>
  <c r="BA2501" i="1" s="1"/>
  <c r="AY2469" i="1"/>
  <c r="BL2495" i="1"/>
  <c r="BL2501" i="1" s="1"/>
  <c r="AQ2488" i="1"/>
  <c r="AQ2501" i="1" s="1"/>
  <c r="AY2480" i="1"/>
  <c r="BF2469" i="1"/>
  <c r="BF2501" i="1" s="1"/>
  <c r="BM2469" i="1"/>
  <c r="BM2501" i="1" s="1"/>
  <c r="BN2463" i="1"/>
  <c r="BN2501" i="1" s="1"/>
  <c r="BE2463" i="1"/>
  <c r="BE2501" i="1" s="1"/>
  <c r="BQ2458" i="1"/>
  <c r="BN2458" i="1"/>
  <c r="BL2458" i="1"/>
  <c r="BI2458" i="1"/>
  <c r="BH2458" i="1"/>
  <c r="BG2458" i="1"/>
  <c r="BF2458" i="1"/>
  <c r="BE2458" i="1"/>
  <c r="BD2458" i="1"/>
  <c r="BB2458" i="1"/>
  <c r="BA2458" i="1"/>
  <c r="AZ2458" i="1"/>
  <c r="AY2458" i="1"/>
  <c r="AX2458" i="1"/>
  <c r="AW2458" i="1"/>
  <c r="AV2458" i="1"/>
  <c r="AT2458" i="1"/>
  <c r="AS2458" i="1"/>
  <c r="AR2458" i="1"/>
  <c r="AQ2458" i="1"/>
  <c r="AP2458" i="1"/>
  <c r="AO2458" i="1"/>
  <c r="AN2458" i="1"/>
  <c r="AK2459" i="1"/>
  <c r="BS2457" i="1" a="1"/>
  <c r="BS2457" i="1" s="1"/>
  <c r="DC84" i="1" s="1"/>
  <c r="BJ2452" i="1"/>
  <c r="BJ2458" i="1" s="1"/>
  <c r="AU2452" i="1"/>
  <c r="BR2452" i="1"/>
  <c r="BR2458" i="1" s="1"/>
  <c r="BP2452" i="1"/>
  <c r="BP2458" i="1" s="1"/>
  <c r="BM2452" i="1"/>
  <c r="BM2458" i="1" s="1"/>
  <c r="BO2440" i="1"/>
  <c r="BO2458" i="1" s="1"/>
  <c r="AU2422" i="1"/>
  <c r="BC2421" i="1"/>
  <c r="BC2458" i="1" s="1"/>
  <c r="BR2413" i="1"/>
  <c r="BQ2413" i="1"/>
  <c r="BP2413" i="1"/>
  <c r="BO2413" i="1"/>
  <c r="BN2413" i="1"/>
  <c r="BK2413" i="1"/>
  <c r="BJ2413" i="1"/>
  <c r="BI2413" i="1"/>
  <c r="BH2413" i="1"/>
  <c r="BG2413" i="1"/>
  <c r="BF2413" i="1"/>
  <c r="BE2413" i="1"/>
  <c r="BB2413" i="1"/>
  <c r="BA2413" i="1"/>
  <c r="AZ2413" i="1"/>
  <c r="AY2413" i="1"/>
  <c r="AX2413" i="1"/>
  <c r="AW2413" i="1"/>
  <c r="AV2413" i="1"/>
  <c r="AU2413" i="1"/>
  <c r="AS2413" i="1"/>
  <c r="AR2413" i="1"/>
  <c r="AP2413" i="1"/>
  <c r="AO2413" i="1"/>
  <c r="AN2413" i="1"/>
  <c r="AK2414" i="1"/>
  <c r="BS2412" i="1" a="1"/>
  <c r="BS2412" i="1" s="1"/>
  <c r="DC83" i="1" s="1"/>
  <c r="BL2408" i="1"/>
  <c r="BM2408" i="1" s="1"/>
  <c r="BM2413" i="1" s="1"/>
  <c r="BC2408" i="1"/>
  <c r="BD2408" i="1" s="1"/>
  <c r="BD2413" i="1" s="1"/>
  <c r="AT2408" i="1"/>
  <c r="AT2413" i="1" s="1"/>
  <c r="AQ2401" i="1"/>
  <c r="AQ2413" i="1" s="1"/>
  <c r="BR2368" i="1"/>
  <c r="BQ2368" i="1"/>
  <c r="BP2368" i="1"/>
  <c r="BN2368" i="1"/>
  <c r="BM2368" i="1"/>
  <c r="BL2368" i="1"/>
  <c r="BK2368" i="1"/>
  <c r="BJ2368" i="1"/>
  <c r="BH2368" i="1"/>
  <c r="BG2368" i="1"/>
  <c r="BF2368" i="1"/>
  <c r="BE2368" i="1"/>
  <c r="BC2368" i="1"/>
  <c r="BB2368" i="1"/>
  <c r="BA2368" i="1"/>
  <c r="AZ2368" i="1"/>
  <c r="AY2368" i="1"/>
  <c r="AX2368" i="1"/>
  <c r="AV2368" i="1"/>
  <c r="AU2368" i="1"/>
  <c r="AT2368" i="1"/>
  <c r="AS2368" i="1"/>
  <c r="AR2368" i="1"/>
  <c r="AQ2368" i="1"/>
  <c r="AK2369" i="1"/>
  <c r="BS2367" i="1" a="1"/>
  <c r="BS2367" i="1" s="1"/>
  <c r="DC82" i="1" s="1"/>
  <c r="AN2333" i="1"/>
  <c r="AO2333" i="1" s="1"/>
  <c r="AO2368" i="1" s="1"/>
  <c r="AP2362" i="1"/>
  <c r="AP2368" i="1" s="1"/>
  <c r="AW2362" i="1"/>
  <c r="BD2362" i="1"/>
  <c r="BI2361" i="1"/>
  <c r="BI2368" i="1" s="1"/>
  <c r="BO2355" i="1"/>
  <c r="BD2342" i="1"/>
  <c r="AW2340" i="1"/>
  <c r="BO2333" i="1"/>
  <c r="BR2323" i="1"/>
  <c r="BQ2323" i="1"/>
  <c r="BP2323" i="1"/>
  <c r="BO2323" i="1"/>
  <c r="BN2323" i="1"/>
  <c r="BK2323" i="1"/>
  <c r="BJ2323" i="1"/>
  <c r="BI2323" i="1"/>
  <c r="BH2323" i="1"/>
  <c r="BD2323" i="1"/>
  <c r="BC2323" i="1"/>
  <c r="BB2323" i="1"/>
  <c r="BA2323" i="1"/>
  <c r="AZ2323" i="1"/>
  <c r="AY2323" i="1"/>
  <c r="AW2323" i="1"/>
  <c r="AV2323" i="1"/>
  <c r="AU2323" i="1"/>
  <c r="AT2323" i="1"/>
  <c r="AS2323" i="1"/>
  <c r="AR2323" i="1"/>
  <c r="AP2323" i="1"/>
  <c r="AO2323" i="1"/>
  <c r="AN2323" i="1"/>
  <c r="AK2324" i="1"/>
  <c r="BS2322" i="1" a="1"/>
  <c r="BS2322" i="1" s="1"/>
  <c r="DC81" i="1" s="1"/>
  <c r="BL2319" i="1"/>
  <c r="BM2319" i="1" s="1"/>
  <c r="BM2318" i="1"/>
  <c r="BG2319" i="1"/>
  <c r="BG2323" i="1" s="1"/>
  <c r="BE2319" i="1"/>
  <c r="BE2323" i="1" s="1"/>
  <c r="AX2319" i="1"/>
  <c r="AX2323" i="1" s="1"/>
  <c r="AQ2319" i="1"/>
  <c r="AQ2323" i="1" s="1"/>
  <c r="BF2290" i="1"/>
  <c r="BF2323" i="1" s="1"/>
  <c r="BR2280" i="1"/>
  <c r="BQ2280" i="1"/>
  <c r="BO2280" i="1"/>
  <c r="BL2280" i="1"/>
  <c r="BK2280" i="1"/>
  <c r="BJ2280" i="1"/>
  <c r="BI2280" i="1"/>
  <c r="BH2280" i="1"/>
  <c r="BE2280" i="1"/>
  <c r="BD2280" i="1"/>
  <c r="BC2280" i="1"/>
  <c r="BB2280" i="1"/>
  <c r="AY2280" i="1"/>
  <c r="AX2280" i="1"/>
  <c r="AW2280" i="1"/>
  <c r="AV2280" i="1"/>
  <c r="AU2280" i="1"/>
  <c r="AT2280" i="1"/>
  <c r="AS2280" i="1"/>
  <c r="AP2280" i="1"/>
  <c r="AO2280" i="1"/>
  <c r="AK2281" i="1"/>
  <c r="BS2279" i="1" a="1"/>
  <c r="BS2279" i="1" s="1"/>
  <c r="DC80" i="1" s="1"/>
  <c r="BF2275" i="1"/>
  <c r="BG2275" i="1" s="1"/>
  <c r="BG2280" i="1" s="1"/>
  <c r="AZ2274" i="1"/>
  <c r="BA2274" i="1" s="1"/>
  <c r="BA2280" i="1" s="1"/>
  <c r="AQ2275" i="1"/>
  <c r="AQ2280" i="1" s="1"/>
  <c r="BM2250" i="1"/>
  <c r="BN2250" i="1" s="1"/>
  <c r="BN2280" i="1" s="1"/>
  <c r="BF2274" i="1"/>
  <c r="BP2263" i="1"/>
  <c r="BP2280" i="1" s="1"/>
  <c r="AN2262" i="1"/>
  <c r="AN2280" i="1" s="1"/>
  <c r="BQ2240" i="1"/>
  <c r="BO2240" i="1"/>
  <c r="BN2240" i="1"/>
  <c r="BM2240" i="1"/>
  <c r="BL2240" i="1"/>
  <c r="BK2240" i="1"/>
  <c r="BJ2240" i="1"/>
  <c r="BI2240" i="1"/>
  <c r="BH2240" i="1"/>
  <c r="BG2240" i="1"/>
  <c r="BE2240" i="1"/>
  <c r="BB2240" i="1"/>
  <c r="BA2240" i="1"/>
  <c r="AZ2240" i="1"/>
  <c r="AY2240" i="1"/>
  <c r="AX2240" i="1"/>
  <c r="AW2240" i="1"/>
  <c r="AR2240" i="1"/>
  <c r="AQ2240" i="1"/>
  <c r="AP2240" i="1"/>
  <c r="AN2240" i="1"/>
  <c r="AK2241" i="1"/>
  <c r="BS2239" i="1" a="1"/>
  <c r="BS2239" i="1" s="1"/>
  <c r="DC79" i="1" s="1"/>
  <c r="AU2222" i="1"/>
  <c r="AV2222" i="1" s="1"/>
  <c r="AV2240" i="1" s="1"/>
  <c r="BC2207" i="1"/>
  <c r="BC2240" i="1" s="1"/>
  <c r="BP2236" i="1"/>
  <c r="BP2240" i="1" s="1"/>
  <c r="AS2215" i="1"/>
  <c r="AS2240" i="1" s="1"/>
  <c r="BF2211" i="1"/>
  <c r="BR2207" i="1"/>
  <c r="BR2240" i="1" s="1"/>
  <c r="BF2207" i="1"/>
  <c r="AT2207" i="1"/>
  <c r="AT2240" i="1" s="1"/>
  <c r="AO2207" i="1"/>
  <c r="AO2240" i="1" s="1"/>
  <c r="BO2198" i="1"/>
  <c r="BN2198" i="1"/>
  <c r="BM2198" i="1"/>
  <c r="BL2198" i="1"/>
  <c r="BJ2198" i="1"/>
  <c r="BI2198" i="1"/>
  <c r="BG2198" i="1"/>
  <c r="BF2198" i="1"/>
  <c r="BE2198" i="1"/>
  <c r="BD2198" i="1"/>
  <c r="BC2198" i="1"/>
  <c r="BB2198" i="1"/>
  <c r="BA2198" i="1"/>
  <c r="AZ2198" i="1"/>
  <c r="AX2198" i="1"/>
  <c r="AW2198" i="1"/>
  <c r="AT2198" i="1"/>
  <c r="AS2198" i="1"/>
  <c r="AP2198" i="1"/>
  <c r="AN2198" i="1"/>
  <c r="AK2199" i="1"/>
  <c r="BS2197" i="1" a="1"/>
  <c r="BS2197" i="1" s="1"/>
  <c r="DC78" i="1" s="1"/>
  <c r="AR2164" i="1"/>
  <c r="AR2198" i="1" s="1"/>
  <c r="BP2165" i="1"/>
  <c r="BQ2165" i="1" s="1"/>
  <c r="BQ2198" i="1" s="1"/>
  <c r="AU2165" i="1"/>
  <c r="AV2165" i="1" s="1"/>
  <c r="AV2198" i="1" s="1"/>
  <c r="BH2175" i="1"/>
  <c r="BH2198" i="1" s="1"/>
  <c r="BR2162" i="1"/>
  <c r="BR2198" i="1" s="1"/>
  <c r="BP2162" i="1"/>
  <c r="AY2164" i="1"/>
  <c r="AY2198" i="1" s="1"/>
  <c r="BK2165" i="1"/>
  <c r="BK2198" i="1" s="1"/>
  <c r="AQ2162" i="1"/>
  <c r="AQ2198" i="1" s="1"/>
  <c r="AO2162" i="1"/>
  <c r="AO2198" i="1" s="1"/>
  <c r="AK2155" i="1"/>
  <c r="BR2154" i="1"/>
  <c r="BQ2154" i="1"/>
  <c r="BP2154" i="1"/>
  <c r="BO2154" i="1"/>
  <c r="BN2154" i="1"/>
  <c r="BM2154" i="1"/>
  <c r="BL2154" i="1"/>
  <c r="BK2154" i="1"/>
  <c r="BI2154" i="1"/>
  <c r="BH2154" i="1"/>
  <c r="BG2154" i="1"/>
  <c r="BF2154" i="1"/>
  <c r="BC2154" i="1"/>
  <c r="BB2154" i="1"/>
  <c r="BA2154" i="1"/>
  <c r="AZ2154" i="1"/>
  <c r="AY2154" i="1"/>
  <c r="AX2154" i="1"/>
  <c r="AW2154" i="1"/>
  <c r="AV2154" i="1"/>
  <c r="AU2154" i="1"/>
  <c r="AT2154" i="1"/>
  <c r="AS2154" i="1"/>
  <c r="AQ2154" i="1"/>
  <c r="AP2154" i="1"/>
  <c r="AN2154" i="1"/>
  <c r="BS2153" i="1" a="1"/>
  <c r="BS2153" i="1" s="1"/>
  <c r="DC77" i="1" s="1"/>
  <c r="BE2133" i="1"/>
  <c r="BE2154" i="1" s="1"/>
  <c r="BD2126" i="1"/>
  <c r="BD2154" i="1" s="1"/>
  <c r="BJ2121" i="1"/>
  <c r="BJ2154" i="1" s="1"/>
  <c r="AR2121" i="1"/>
  <c r="AR2154" i="1" s="1"/>
  <c r="AO2123" i="1"/>
  <c r="AO2154" i="1" s="1"/>
  <c r="BR2113" i="1"/>
  <c r="BQ2113" i="1"/>
  <c r="BP2113" i="1"/>
  <c r="BO2113" i="1"/>
  <c r="BN2113" i="1"/>
  <c r="BM2113" i="1"/>
  <c r="BJ2113" i="1"/>
  <c r="BI2113" i="1"/>
  <c r="BH2113" i="1"/>
  <c r="BG2113" i="1"/>
  <c r="BF2113" i="1"/>
  <c r="BC2113" i="1"/>
  <c r="BB2113" i="1"/>
  <c r="AZ2113" i="1"/>
  <c r="AY2113" i="1"/>
  <c r="AW2113" i="1"/>
  <c r="AV2113" i="1"/>
  <c r="AU2113" i="1"/>
  <c r="AT2113" i="1"/>
  <c r="AS2113" i="1"/>
  <c r="AR2113" i="1"/>
  <c r="AP2113" i="1"/>
  <c r="AO2113" i="1"/>
  <c r="AN2113" i="1"/>
  <c r="AK2114" i="1"/>
  <c r="BS2112" i="1" a="1"/>
  <c r="BS2112" i="1" s="1"/>
  <c r="DC76" i="1" s="1"/>
  <c r="BD2108" i="1"/>
  <c r="BE2108" i="1" s="1"/>
  <c r="BE2113" i="1" s="1"/>
  <c r="BK2085" i="1"/>
  <c r="BL2085" i="1" s="1"/>
  <c r="BL2113" i="1" s="1"/>
  <c r="BA2095" i="1"/>
  <c r="BA2113" i="1" s="1"/>
  <c r="AQ2108" i="1"/>
  <c r="AQ2079" i="1"/>
  <c r="AX2082" i="1"/>
  <c r="AX2113" i="1" s="1"/>
  <c r="BR2072" i="1"/>
  <c r="BQ2072" i="1"/>
  <c r="BP2072" i="1"/>
  <c r="BO2072" i="1"/>
  <c r="BK2072" i="1"/>
  <c r="BJ2072" i="1"/>
  <c r="BI2072" i="1"/>
  <c r="BH2072" i="1"/>
  <c r="BE2072" i="1"/>
  <c r="BD2072" i="1"/>
  <c r="BC2072" i="1"/>
  <c r="BB2072" i="1"/>
  <c r="BA2072" i="1"/>
  <c r="AZ2072" i="1"/>
  <c r="AY2072" i="1"/>
  <c r="AX2072" i="1"/>
  <c r="AW2072" i="1"/>
  <c r="AV2072" i="1"/>
  <c r="AU2072" i="1"/>
  <c r="AT2072" i="1"/>
  <c r="AS2072" i="1"/>
  <c r="AR2072" i="1"/>
  <c r="AP2072" i="1"/>
  <c r="AO2072" i="1"/>
  <c r="AN2072" i="1"/>
  <c r="AK2073" i="1"/>
  <c r="BS2071" i="1" a="1"/>
  <c r="BS2071" i="1" s="1"/>
  <c r="DC75" i="1" s="1"/>
  <c r="BF2068" i="1"/>
  <c r="BG2068" i="1" s="1"/>
  <c r="BG2072" i="1" s="1"/>
  <c r="BL2044" i="1"/>
  <c r="BM2044" i="1" s="1"/>
  <c r="BL2043" i="1"/>
  <c r="BM2043" i="1" s="1"/>
  <c r="AQ2053" i="1"/>
  <c r="AQ2072" i="1" s="1"/>
  <c r="BN2068" i="1"/>
  <c r="BN2072" i="1" s="1"/>
  <c r="AK2034" i="1"/>
  <c r="BR2033" i="1"/>
  <c r="BQ2033" i="1"/>
  <c r="BP2033" i="1"/>
  <c r="BN2033" i="1"/>
  <c r="BM2033" i="1"/>
  <c r="BL2033" i="1"/>
  <c r="BK2033" i="1"/>
  <c r="BJ2033" i="1"/>
  <c r="BI2033" i="1"/>
  <c r="BH2033" i="1"/>
  <c r="BG2033" i="1"/>
  <c r="BC2033" i="1"/>
  <c r="BB2033" i="1"/>
  <c r="BA2033" i="1"/>
  <c r="AZ2033" i="1"/>
  <c r="AY2033" i="1"/>
  <c r="AX2033" i="1"/>
  <c r="AW2033" i="1"/>
  <c r="AV2033" i="1"/>
  <c r="AU2033" i="1"/>
  <c r="AT2033" i="1"/>
  <c r="AS2033" i="1"/>
  <c r="AR2033" i="1"/>
  <c r="AQ2033" i="1"/>
  <c r="AP2033" i="1"/>
  <c r="AO2033" i="1"/>
  <c r="AN2033" i="1"/>
  <c r="BS2032" i="1" a="1"/>
  <c r="BS2032" i="1" s="1"/>
  <c r="DC74" i="1" s="1"/>
  <c r="BO2028" i="1"/>
  <c r="BO2033" i="1" s="1"/>
  <c r="BE2024" i="1"/>
  <c r="BE2033" i="1" s="1"/>
  <c r="BF2013" i="1"/>
  <c r="BF2033" i="1" s="1"/>
  <c r="BD2007" i="1"/>
  <c r="BD2033" i="1" s="1"/>
  <c r="BQ1991" i="1"/>
  <c r="BP1991" i="1"/>
  <c r="BO1991" i="1"/>
  <c r="BK1991" i="1"/>
  <c r="BI1991" i="1"/>
  <c r="BG1991" i="1"/>
  <c r="BC1991" i="1"/>
  <c r="BB1991" i="1"/>
  <c r="BA1991" i="1"/>
  <c r="AZ1991" i="1"/>
  <c r="AX1991" i="1"/>
  <c r="AW1991" i="1"/>
  <c r="AV1991" i="1"/>
  <c r="AU1991" i="1"/>
  <c r="AT1991" i="1"/>
  <c r="AS1991" i="1"/>
  <c r="AR1991" i="1"/>
  <c r="AQ1991" i="1"/>
  <c r="AP1991" i="1"/>
  <c r="AO1991" i="1"/>
  <c r="AN1991" i="1"/>
  <c r="AK1992" i="1"/>
  <c r="BS1990" i="1" a="1"/>
  <c r="BS1990" i="1" s="1"/>
  <c r="DC73" i="1" s="1"/>
  <c r="BD1982" i="1"/>
  <c r="BE1982" i="1" s="1"/>
  <c r="BL1971" i="1"/>
  <c r="BM1971" i="1" s="1"/>
  <c r="BM1991" i="1" s="1"/>
  <c r="BE1970" i="1"/>
  <c r="BF1970" i="1" s="1"/>
  <c r="BF1991" i="1" s="1"/>
  <c r="BN1957" i="1"/>
  <c r="BN1991" i="1" s="1"/>
  <c r="BH1986" i="1"/>
  <c r="BH1991" i="1" s="1"/>
  <c r="AY1986" i="1"/>
  <c r="BJ1982" i="1"/>
  <c r="BJ1991" i="1" s="1"/>
  <c r="BR1971" i="1"/>
  <c r="BR1991" i="1" s="1"/>
  <c r="AY1970" i="1"/>
  <c r="BR1949" i="1"/>
  <c r="BQ1949" i="1"/>
  <c r="BP1949" i="1"/>
  <c r="BO1949" i="1"/>
  <c r="BL1949" i="1"/>
  <c r="BI1949" i="1"/>
  <c r="BH1949" i="1"/>
  <c r="BG1949" i="1"/>
  <c r="BF1949" i="1"/>
  <c r="BE1949" i="1"/>
  <c r="BC1949" i="1"/>
  <c r="BA1949" i="1"/>
  <c r="AY1949" i="1"/>
  <c r="AX1949" i="1"/>
  <c r="AW1949" i="1"/>
  <c r="AV1949" i="1"/>
  <c r="AU1949" i="1"/>
  <c r="AT1949" i="1"/>
  <c r="AR1949" i="1"/>
  <c r="AQ1949" i="1"/>
  <c r="AP1949" i="1"/>
  <c r="AO1949" i="1"/>
  <c r="AN1949" i="1"/>
  <c r="AK1950" i="1"/>
  <c r="BS1948" i="1" a="1"/>
  <c r="BS1948" i="1" s="1"/>
  <c r="DC72" i="1" s="1"/>
  <c r="BJ1918" i="1"/>
  <c r="BK1918" i="1" s="1"/>
  <c r="BK1949" i="1" s="1"/>
  <c r="BM1944" i="1"/>
  <c r="BM1949" i="1" s="1"/>
  <c r="BJ1944" i="1"/>
  <c r="AZ1930" i="1"/>
  <c r="AZ1949" i="1" s="1"/>
  <c r="AS1926" i="1"/>
  <c r="BB1926" i="1"/>
  <c r="BB1949" i="1" s="1"/>
  <c r="BJ1926" i="1"/>
  <c r="BN1918" i="1"/>
  <c r="BN1949" i="1" s="1"/>
  <c r="BD1920" i="1"/>
  <c r="BD1949" i="1" s="1"/>
  <c r="AS1921" i="1"/>
  <c r="BR1910" i="1"/>
  <c r="BQ1910" i="1"/>
  <c r="BP1910" i="1"/>
  <c r="BO1910" i="1"/>
  <c r="BN1910" i="1"/>
  <c r="BM1910" i="1"/>
  <c r="BL1910" i="1"/>
  <c r="BK1910" i="1"/>
  <c r="BJ1910" i="1"/>
  <c r="BH1910" i="1"/>
  <c r="BD1910" i="1"/>
  <c r="BC1910" i="1"/>
  <c r="BB1910" i="1"/>
  <c r="BA1910" i="1"/>
  <c r="AY1910" i="1"/>
  <c r="AW1910" i="1"/>
  <c r="AU1910" i="1"/>
  <c r="AT1910" i="1"/>
  <c r="AQ1910" i="1"/>
  <c r="AP1910" i="1"/>
  <c r="AO1910" i="1"/>
  <c r="AK1911" i="1"/>
  <c r="BS1909" i="1" a="1"/>
  <c r="BS1909" i="1" s="1"/>
  <c r="DC71" i="1" s="1"/>
  <c r="AV1892" i="1"/>
  <c r="AV1910" i="1" s="1"/>
  <c r="AR1887" i="1"/>
  <c r="AS1887" i="1" s="1"/>
  <c r="AS1910" i="1" s="1"/>
  <c r="BF1877" i="1"/>
  <c r="BG1877" i="1" s="1"/>
  <c r="BG1910" i="1" s="1"/>
  <c r="BI1906" i="1"/>
  <c r="BI1910" i="1" s="1"/>
  <c r="BF1906" i="1"/>
  <c r="AN1892" i="1"/>
  <c r="AN1910" i="1" s="1"/>
  <c r="AX1892" i="1"/>
  <c r="AX1910" i="1" s="1"/>
  <c r="BE1876" i="1"/>
  <c r="BE1910" i="1" s="1"/>
  <c r="AZ1877" i="1"/>
  <c r="AZ1910" i="1" s="1"/>
  <c r="BQ1868" i="1"/>
  <c r="BO1868" i="1"/>
  <c r="BN1868" i="1"/>
  <c r="BL1868" i="1"/>
  <c r="BJ1868" i="1"/>
  <c r="BI1868" i="1"/>
  <c r="BH1868" i="1"/>
  <c r="BG1868" i="1"/>
  <c r="BF1868" i="1"/>
  <c r="BE1868" i="1"/>
  <c r="BD1868" i="1"/>
  <c r="BC1868" i="1"/>
  <c r="BB1868" i="1"/>
  <c r="AZ1868" i="1"/>
  <c r="AY1868" i="1"/>
  <c r="AX1868" i="1"/>
  <c r="AW1868" i="1"/>
  <c r="AV1868" i="1"/>
  <c r="AT1868" i="1"/>
  <c r="AS1868" i="1"/>
  <c r="AP1868" i="1"/>
  <c r="AO1868" i="1"/>
  <c r="AN1868" i="1"/>
  <c r="AK1869" i="1"/>
  <c r="BS1867" i="1" a="1"/>
  <c r="BS1867" i="1" s="1"/>
  <c r="DC70" i="1" s="1"/>
  <c r="BR1846" i="1"/>
  <c r="BK1854" i="1"/>
  <c r="BK1868" i="1" s="1"/>
  <c r="BA1847" i="1"/>
  <c r="BP1831" i="1"/>
  <c r="BP1868" i="1" s="1"/>
  <c r="BR1835" i="1"/>
  <c r="BM1835" i="1"/>
  <c r="BM1868" i="1" s="1"/>
  <c r="BA1836" i="1"/>
  <c r="AQ1839" i="1"/>
  <c r="AR1839" i="1" s="1"/>
  <c r="AR1868" i="1" s="1"/>
  <c r="AU1836" i="1"/>
  <c r="AU1868" i="1" s="1"/>
  <c r="BQ1824" i="1"/>
  <c r="BP1824" i="1"/>
  <c r="BO1824" i="1"/>
  <c r="BN1824" i="1"/>
  <c r="BM1824" i="1"/>
  <c r="BL1824" i="1"/>
  <c r="BJ1824" i="1"/>
  <c r="BI1824" i="1"/>
  <c r="BH1824" i="1"/>
  <c r="BG1824" i="1"/>
  <c r="BF1824" i="1"/>
  <c r="BD1824" i="1"/>
  <c r="BC1824" i="1"/>
  <c r="BB1824" i="1"/>
  <c r="BA1824" i="1"/>
  <c r="AY1824" i="1"/>
  <c r="AX1824" i="1"/>
  <c r="AW1824" i="1"/>
  <c r="AV1824" i="1"/>
  <c r="AU1824" i="1"/>
  <c r="AT1824" i="1"/>
  <c r="AS1824" i="1"/>
  <c r="AO1824" i="1"/>
  <c r="AN1824" i="1"/>
  <c r="AK1825" i="1"/>
  <c r="BS1823" i="1" a="1"/>
  <c r="BS1823" i="1" s="1"/>
  <c r="DC69" i="1" s="1"/>
  <c r="AQ1785" i="1"/>
  <c r="AR1785" i="1" s="1"/>
  <c r="AR1824" i="1" s="1"/>
  <c r="BR1802" i="1"/>
  <c r="BR1824" i="1" s="1"/>
  <c r="BK1800" i="1"/>
  <c r="BK1824" i="1" s="1"/>
  <c r="AZ1819" i="1"/>
  <c r="BE1802" i="1"/>
  <c r="BE1824" i="1" s="1"/>
  <c r="AP1802" i="1"/>
  <c r="AP1824" i="1" s="1"/>
  <c r="AZ1790" i="1"/>
  <c r="BR1777" i="1"/>
  <c r="BQ1777" i="1"/>
  <c r="BP1777" i="1"/>
  <c r="BO1777" i="1"/>
  <c r="BN1777" i="1"/>
  <c r="BL1777" i="1"/>
  <c r="BJ1777" i="1"/>
  <c r="BH1777" i="1"/>
  <c r="BG1777" i="1"/>
  <c r="BF1777" i="1"/>
  <c r="BC1777" i="1"/>
  <c r="AX1777" i="1"/>
  <c r="AV1777" i="1"/>
  <c r="AU1777" i="1"/>
  <c r="AS1777" i="1"/>
  <c r="AP1777" i="1"/>
  <c r="AO1777" i="1"/>
  <c r="AK1778" i="1"/>
  <c r="BS1776" i="1" a="1"/>
  <c r="BS1776" i="1" s="1"/>
  <c r="DC68" i="1" s="1"/>
  <c r="BD1758" i="1"/>
  <c r="BE1758" i="1" s="1"/>
  <c r="BE1777" i="1" s="1"/>
  <c r="BA1742" i="1"/>
  <c r="BB1742" i="1" s="1"/>
  <c r="BB1777" i="1" s="1"/>
  <c r="AT1772" i="1"/>
  <c r="AT1777" i="1" s="1"/>
  <c r="AQ1772" i="1"/>
  <c r="BM1758" i="1"/>
  <c r="BM1777" i="1" s="1"/>
  <c r="BK1758" i="1"/>
  <c r="BK1777" i="1" s="1"/>
  <c r="BI1758" i="1"/>
  <c r="BI1777" i="1" s="1"/>
  <c r="AN1758" i="1"/>
  <c r="AN1777" i="1" s="1"/>
  <c r="AR1758" i="1"/>
  <c r="AR1777" i="1" s="1"/>
  <c r="AY1759" i="1"/>
  <c r="AY1777" i="1" s="1"/>
  <c r="AZ1747" i="1"/>
  <c r="AZ1777" i="1" s="1"/>
  <c r="AW1747" i="1"/>
  <c r="AW1777" i="1" s="1"/>
  <c r="AQ1742" i="1"/>
  <c r="BR1734" i="1"/>
  <c r="BP1734" i="1"/>
  <c r="BO1734" i="1"/>
  <c r="BN1734" i="1"/>
  <c r="BM1734" i="1"/>
  <c r="BL1734" i="1"/>
  <c r="BK1734" i="1"/>
  <c r="BI1734" i="1"/>
  <c r="BH1734" i="1"/>
  <c r="BG1734" i="1"/>
  <c r="BE1734" i="1"/>
  <c r="BA1734" i="1"/>
  <c r="AZ1734" i="1"/>
  <c r="AY1734" i="1"/>
  <c r="AX1734" i="1"/>
  <c r="AW1734" i="1"/>
  <c r="AT1734" i="1"/>
  <c r="AP1734" i="1"/>
  <c r="AK1735" i="1"/>
  <c r="BS1733" i="1" a="1"/>
  <c r="BS1733" i="1" s="1"/>
  <c r="DC67" i="1" s="1"/>
  <c r="BB1730" i="1"/>
  <c r="BC1730" i="1" s="1"/>
  <c r="BC1734" i="1" s="1"/>
  <c r="AU1730" i="1"/>
  <c r="AV1730" i="1" s="1"/>
  <c r="AN1730" i="1"/>
  <c r="AO1730" i="1" s="1"/>
  <c r="AO1734" i="1" s="1"/>
  <c r="AR1716" i="1"/>
  <c r="AS1716" i="1" s="1"/>
  <c r="AS1734" i="1" s="1"/>
  <c r="BF1730" i="1"/>
  <c r="BF1734" i="1" s="1"/>
  <c r="AQ1715" i="1"/>
  <c r="AQ1734" i="1" s="1"/>
  <c r="AU1714" i="1"/>
  <c r="BJ1730" i="1"/>
  <c r="BD1715" i="1"/>
  <c r="BD1734" i="1" s="1"/>
  <c r="BQ1705" i="1"/>
  <c r="BQ1734" i="1" s="1"/>
  <c r="BJ1705" i="1"/>
  <c r="AV1705" i="1"/>
  <c r="BQ1692" i="1"/>
  <c r="BO1692" i="1"/>
  <c r="BN1692" i="1"/>
  <c r="BM1692" i="1"/>
  <c r="BH1692" i="1"/>
  <c r="BG1692" i="1"/>
  <c r="BF1692" i="1"/>
  <c r="BE1692" i="1"/>
  <c r="BB1692" i="1"/>
  <c r="AZ1692" i="1"/>
  <c r="AY1692" i="1"/>
  <c r="AX1692" i="1"/>
  <c r="AU1692" i="1"/>
  <c r="AT1692" i="1"/>
  <c r="AS1692" i="1"/>
  <c r="AR1692" i="1"/>
  <c r="AN1692" i="1"/>
  <c r="AK1693" i="1"/>
  <c r="BS1691" i="1" a="1"/>
  <c r="BS1691" i="1" s="1"/>
  <c r="DC66" i="1" s="1"/>
  <c r="AQ1672" i="1"/>
  <c r="AV1662" i="1"/>
  <c r="AW1662" i="1" s="1"/>
  <c r="AW1692" i="1" s="1"/>
  <c r="AP1662" i="1"/>
  <c r="AQ1662" i="1" s="1"/>
  <c r="BJ1677" i="1"/>
  <c r="BC1677" i="1"/>
  <c r="AO1677" i="1"/>
  <c r="AV1677" i="1"/>
  <c r="AO1663" i="1"/>
  <c r="BA1666" i="1"/>
  <c r="BA1692" i="1" s="1"/>
  <c r="BL1674" i="1"/>
  <c r="BL1692" i="1" s="1"/>
  <c r="BI1674" i="1"/>
  <c r="BI1692" i="1" s="1"/>
  <c r="BP1672" i="1"/>
  <c r="BP1692" i="1" s="1"/>
  <c r="BJ1666" i="1"/>
  <c r="BR1662" i="1"/>
  <c r="BR1692" i="1" s="1"/>
  <c r="BK1662" i="1"/>
  <c r="BK1692" i="1" s="1"/>
  <c r="BC1661" i="1"/>
  <c r="BD1662" i="1"/>
  <c r="BD1692" i="1" s="1"/>
  <c r="BP1652" i="1"/>
  <c r="BN1652" i="1"/>
  <c r="BM1652" i="1"/>
  <c r="BL1652" i="1"/>
  <c r="BJ1652" i="1"/>
  <c r="BI1652" i="1"/>
  <c r="BH1652" i="1"/>
  <c r="BG1652" i="1"/>
  <c r="BF1652" i="1"/>
  <c r="BE1652" i="1"/>
  <c r="BC1652" i="1"/>
  <c r="BB1652" i="1"/>
  <c r="BA1652" i="1"/>
  <c r="AZ1652" i="1"/>
  <c r="AY1652" i="1"/>
  <c r="AX1652" i="1"/>
  <c r="AV1652" i="1"/>
  <c r="AU1652" i="1"/>
  <c r="AT1652" i="1"/>
  <c r="AS1652" i="1"/>
  <c r="AR1652" i="1"/>
  <c r="AO1652" i="1"/>
  <c r="AN1652" i="1"/>
  <c r="AK1653" i="1"/>
  <c r="BS1651" i="1" a="1"/>
  <c r="BS1651" i="1" s="1"/>
  <c r="DC65" i="1" s="1"/>
  <c r="BQ1637" i="1"/>
  <c r="BQ1652" i="1" s="1"/>
  <c r="AP1638" i="1"/>
  <c r="AQ1638" i="1" s="1"/>
  <c r="AQ1652" i="1" s="1"/>
  <c r="AW1640" i="1"/>
  <c r="BR1638" i="1"/>
  <c r="BO1640" i="1"/>
  <c r="BO1652" i="1" s="1"/>
  <c r="BK1638" i="1"/>
  <c r="BK1652" i="1" s="1"/>
  <c r="BD1638" i="1"/>
  <c r="BD1652" i="1" s="1"/>
  <c r="AW1638" i="1"/>
  <c r="BQ1615" i="1"/>
  <c r="BP1615" i="1"/>
  <c r="BO1615" i="1"/>
  <c r="BK1615" i="1"/>
  <c r="BJ1615" i="1"/>
  <c r="BI1615" i="1"/>
  <c r="BH1615" i="1"/>
  <c r="BD1615" i="1"/>
  <c r="BC1615" i="1"/>
  <c r="BB1615" i="1"/>
  <c r="BA1615" i="1"/>
  <c r="AZ1615" i="1"/>
  <c r="AW1615" i="1"/>
  <c r="AV1615" i="1"/>
  <c r="AU1615" i="1"/>
  <c r="AT1615" i="1"/>
  <c r="AS1615" i="1"/>
  <c r="AO1615" i="1"/>
  <c r="AN1615" i="1"/>
  <c r="AK1616" i="1"/>
  <c r="BS1614" i="1" a="1"/>
  <c r="BS1614" i="1" s="1"/>
  <c r="DC64" i="1" s="1"/>
  <c r="BF1611" i="1"/>
  <c r="BG1611" i="1" s="1"/>
  <c r="BG1615" i="1" s="1"/>
  <c r="AP1599" i="1"/>
  <c r="AQ1599" i="1" s="1"/>
  <c r="BM1592" i="1"/>
  <c r="BN1592" i="1" s="1"/>
  <c r="BN1615" i="1" s="1"/>
  <c r="BE1592" i="1"/>
  <c r="BF1592" i="1" s="1"/>
  <c r="BL1589" i="1"/>
  <c r="BM1589" i="1" s="1"/>
  <c r="BE1589" i="1"/>
  <c r="BF1589" i="1" s="1"/>
  <c r="AX1589" i="1"/>
  <c r="AY1589" i="1" s="1"/>
  <c r="AY1615" i="1" s="1"/>
  <c r="AQ1589" i="1"/>
  <c r="AR1589" i="1" s="1"/>
  <c r="AR1615" i="1" s="1"/>
  <c r="BR1595" i="1"/>
  <c r="BR1615" i="1" s="1"/>
  <c r="BM1611" i="1"/>
  <c r="BE1599" i="1"/>
  <c r="AX1599" i="1"/>
  <c r="AK1575" i="1"/>
  <c r="BQ1574" i="1"/>
  <c r="BP1574" i="1"/>
  <c r="BM1574" i="1"/>
  <c r="BL1574" i="1"/>
  <c r="BK1574" i="1"/>
  <c r="BJ1574" i="1"/>
  <c r="BI1574" i="1"/>
  <c r="BF1574" i="1"/>
  <c r="BE1574" i="1"/>
  <c r="BD1574" i="1"/>
  <c r="BC1574" i="1"/>
  <c r="BB1574" i="1"/>
  <c r="BA1574" i="1"/>
  <c r="AY1574" i="1"/>
  <c r="AX1574" i="1"/>
  <c r="AW1574" i="1"/>
  <c r="AV1574" i="1"/>
  <c r="AU1574" i="1"/>
  <c r="AR1574" i="1"/>
  <c r="AQ1574" i="1"/>
  <c r="AO1574" i="1"/>
  <c r="AN1574" i="1"/>
  <c r="BS1573" i="1" a="1"/>
  <c r="BS1573" i="1" s="1"/>
  <c r="DC63" i="1" s="1"/>
  <c r="BH1570" i="1"/>
  <c r="BH1574" i="1" s="1"/>
  <c r="AT1570" i="1"/>
  <c r="AT1574" i="1" s="1"/>
  <c r="AP1558" i="1"/>
  <c r="AP1574" i="1" s="1"/>
  <c r="AS1558" i="1"/>
  <c r="AS1574" i="1" s="1"/>
  <c r="BN1558" i="1"/>
  <c r="BN1574" i="1" s="1"/>
  <c r="BG1558" i="1"/>
  <c r="BG1574" i="1" s="1"/>
  <c r="AZ1558" i="1"/>
  <c r="AZ1574" i="1" s="1"/>
  <c r="BO1551" i="1"/>
  <c r="BO1574" i="1" s="1"/>
  <c r="BR1551" i="1"/>
  <c r="BR1574" i="1" s="1"/>
  <c r="BS1534" i="1" a="1"/>
  <c r="BS1534" i="1" s="1"/>
  <c r="DC62" i="1" s="1"/>
  <c r="AK1536" i="1"/>
  <c r="BR1535" i="1"/>
  <c r="BQ1535" i="1"/>
  <c r="BN1535" i="1"/>
  <c r="BM1535" i="1"/>
  <c r="BL1535" i="1"/>
  <c r="BK1535" i="1"/>
  <c r="BJ1535" i="1"/>
  <c r="BI1535" i="1"/>
  <c r="BG1535" i="1"/>
  <c r="BF1535" i="1"/>
  <c r="BE1535" i="1"/>
  <c r="BD1535" i="1"/>
  <c r="BC1535" i="1"/>
  <c r="BB1535" i="1"/>
  <c r="AZ1535" i="1"/>
  <c r="AY1535" i="1"/>
  <c r="AX1535" i="1"/>
  <c r="AW1535" i="1"/>
  <c r="AV1535" i="1"/>
  <c r="AU1535" i="1"/>
  <c r="AS1535" i="1"/>
  <c r="AR1535" i="1"/>
  <c r="AQ1535" i="1"/>
  <c r="AO1535" i="1"/>
  <c r="AN1531" i="1"/>
  <c r="BP1531" i="1"/>
  <c r="BP1535" i="1" s="1"/>
  <c r="BO1518" i="1"/>
  <c r="BO1535" i="1" s="1"/>
  <c r="BH1518" i="1"/>
  <c r="BH1535" i="1" s="1"/>
  <c r="BA1518" i="1"/>
  <c r="BA1535" i="1" s="1"/>
  <c r="AT1518" i="1"/>
  <c r="AT1535" i="1" s="1"/>
  <c r="AP1518" i="1"/>
  <c r="AP1535" i="1" s="1"/>
  <c r="AN1512" i="1"/>
  <c r="AN1510" i="1"/>
  <c r="BN1496" i="1"/>
  <c r="BL1496" i="1"/>
  <c r="BK1496" i="1"/>
  <c r="BH1496" i="1"/>
  <c r="BG1496" i="1"/>
  <c r="BF1496" i="1"/>
  <c r="BE1496" i="1"/>
  <c r="BD1496" i="1"/>
  <c r="BA1496" i="1"/>
  <c r="AZ1496" i="1"/>
  <c r="AY1496" i="1"/>
  <c r="AX1496" i="1"/>
  <c r="AV1496" i="1"/>
  <c r="AT1496" i="1"/>
  <c r="AS1496" i="1"/>
  <c r="AR1496" i="1"/>
  <c r="AQ1496" i="1"/>
  <c r="AO1496" i="1"/>
  <c r="AK1497" i="1"/>
  <c r="BS1495" i="1" a="1"/>
  <c r="BS1495" i="1" s="1"/>
  <c r="DC61" i="1" s="1"/>
  <c r="BM1473" i="1"/>
  <c r="BM1496" i="1" s="1"/>
  <c r="BQ1465" i="1"/>
  <c r="BQ1496" i="1" s="1"/>
  <c r="BI1473" i="1"/>
  <c r="BJ1473" i="1" s="1"/>
  <c r="BJ1496" i="1" s="1"/>
  <c r="BB1473" i="1"/>
  <c r="BC1473" i="1" s="1"/>
  <c r="BC1496" i="1" s="1"/>
  <c r="BR1480" i="1"/>
  <c r="BP1480" i="1"/>
  <c r="BP1496" i="1" s="1"/>
  <c r="BI1480" i="1"/>
  <c r="AN1480" i="1"/>
  <c r="AP1480" i="1"/>
  <c r="AP1496" i="1" s="1"/>
  <c r="AU1480" i="1"/>
  <c r="AU1496" i="1" s="1"/>
  <c r="BB1480" i="1"/>
  <c r="AN1473" i="1"/>
  <c r="AW1473" i="1"/>
  <c r="AW1496" i="1" s="1"/>
  <c r="BO1462" i="1"/>
  <c r="BO1496" i="1" s="1"/>
  <c r="BR1457" i="1"/>
  <c r="BP1457" i="1"/>
  <c r="BO1457" i="1"/>
  <c r="BN1457" i="1"/>
  <c r="BM1457" i="1"/>
  <c r="BL1457" i="1"/>
  <c r="BK1457" i="1"/>
  <c r="BH1457" i="1"/>
  <c r="BG1457" i="1"/>
  <c r="BF1457" i="1"/>
  <c r="BE1457" i="1"/>
  <c r="BD1457" i="1"/>
  <c r="BB1457" i="1"/>
  <c r="BA1457" i="1"/>
  <c r="AZ1457" i="1"/>
  <c r="AY1457" i="1"/>
  <c r="AV1457" i="1"/>
  <c r="AT1457" i="1"/>
  <c r="AS1457" i="1"/>
  <c r="AR1457" i="1"/>
  <c r="AO1457" i="1"/>
  <c r="AN1457" i="1"/>
  <c r="BI1423" i="1"/>
  <c r="BI1457" i="1" s="1"/>
  <c r="AP1419" i="1"/>
  <c r="AQ1419" i="1" s="1"/>
  <c r="AP1440" i="1"/>
  <c r="AU1440" i="1"/>
  <c r="AU1457" i="1" s="1"/>
  <c r="AX1440" i="1"/>
  <c r="AX1457" i="1" s="1"/>
  <c r="BC1440" i="1"/>
  <c r="BC1457" i="1" s="1"/>
  <c r="BJ1440" i="1"/>
  <c r="BQ1440" i="1"/>
  <c r="BQ1436" i="1"/>
  <c r="AW1423" i="1"/>
  <c r="AW1457" i="1" s="1"/>
  <c r="AQ1423" i="1"/>
  <c r="AK1458" i="1"/>
  <c r="BS1456" i="1" a="1"/>
  <c r="BS1456" i="1" s="1"/>
  <c r="DC60" i="1" s="1"/>
  <c r="BR1414" i="1"/>
  <c r="BQ1414" i="1"/>
  <c r="BP1414" i="1"/>
  <c r="BO1414" i="1"/>
  <c r="BN1414" i="1"/>
  <c r="BJ1414" i="1"/>
  <c r="BI1414" i="1"/>
  <c r="BH1414" i="1"/>
  <c r="BD1414" i="1"/>
  <c r="BC1414" i="1"/>
  <c r="BB1414" i="1"/>
  <c r="AZ1414" i="1"/>
  <c r="AW1414" i="1"/>
  <c r="AV1414" i="1"/>
  <c r="AU1414" i="1"/>
  <c r="AT1414" i="1"/>
  <c r="AS1414" i="1"/>
  <c r="AO1414" i="1"/>
  <c r="AN1414" i="1"/>
  <c r="AK1415" i="1"/>
  <c r="BS1413" i="1" a="1"/>
  <c r="BS1413" i="1" s="1"/>
  <c r="DC59" i="1" s="1"/>
  <c r="AP1397" i="1"/>
  <c r="AQ1397" i="1" s="1"/>
  <c r="BL1386" i="1"/>
  <c r="BM1386" i="1" s="1"/>
  <c r="AQ1386" i="1"/>
  <c r="AR1386" i="1" s="1"/>
  <c r="AR1414" i="1" s="1"/>
  <c r="AX1386" i="1"/>
  <c r="AY1386" i="1" s="1"/>
  <c r="BF1378" i="1"/>
  <c r="BG1378" i="1" s="1"/>
  <c r="AX1397" i="1"/>
  <c r="BE1397" i="1"/>
  <c r="BL1397" i="1"/>
  <c r="BA1394" i="1"/>
  <c r="BA1414" i="1" s="1"/>
  <c r="BM1389" i="1"/>
  <c r="BK1389" i="1"/>
  <c r="BK1414" i="1" s="1"/>
  <c r="BE1389" i="1"/>
  <c r="AY1389" i="1"/>
  <c r="BG1386" i="1"/>
  <c r="BE1386" i="1"/>
  <c r="BR1371" i="1"/>
  <c r="BQ1371" i="1"/>
  <c r="BP1371" i="1"/>
  <c r="BO1371" i="1"/>
  <c r="BL1371" i="1"/>
  <c r="BK1371" i="1"/>
  <c r="BJ1371" i="1"/>
  <c r="BI1371" i="1"/>
  <c r="BH1371" i="1"/>
  <c r="BE1371" i="1"/>
  <c r="BD1371" i="1"/>
  <c r="BC1371" i="1"/>
  <c r="BB1371" i="1"/>
  <c r="BA1371" i="1"/>
  <c r="AY1371" i="1"/>
  <c r="AX1371" i="1"/>
  <c r="AW1371" i="1"/>
  <c r="AV1371" i="1"/>
  <c r="AU1371" i="1"/>
  <c r="AT1371" i="1"/>
  <c r="AO1371" i="1"/>
  <c r="AN1371" i="1"/>
  <c r="AK1372" i="1"/>
  <c r="BS1370" i="1" a="1"/>
  <c r="BS1370" i="1" s="1"/>
  <c r="DC58" i="1" s="1"/>
  <c r="AQ1334" i="1"/>
  <c r="AR1334" i="1" s="1"/>
  <c r="BM1354" i="1"/>
  <c r="BF1354" i="1"/>
  <c r="AR1354" i="1"/>
  <c r="AP1354" i="1"/>
  <c r="AP1371" i="1" s="1"/>
  <c r="AZ1354" i="1"/>
  <c r="AS1339" i="1"/>
  <c r="AS1371" i="1" s="1"/>
  <c r="AZ1339" i="1"/>
  <c r="BN1339" i="1"/>
  <c r="BN1371" i="1" s="1"/>
  <c r="BG1339" i="1"/>
  <c r="BG1371" i="1" s="1"/>
  <c r="BM1334" i="1"/>
  <c r="BF1334" i="1"/>
  <c r="BR1329" i="1"/>
  <c r="BQ1329" i="1"/>
  <c r="BP1329" i="1"/>
  <c r="BN1329" i="1"/>
  <c r="BL1329" i="1"/>
  <c r="BK1329" i="1"/>
  <c r="BJ1329" i="1"/>
  <c r="BI1329" i="1"/>
  <c r="BG1329" i="1"/>
  <c r="BF1329" i="1"/>
  <c r="BE1329" i="1"/>
  <c r="BD1329" i="1"/>
  <c r="BC1329" i="1"/>
  <c r="BB1329" i="1"/>
  <c r="AZ1329" i="1"/>
  <c r="AY1329" i="1"/>
  <c r="AX1329" i="1"/>
  <c r="AW1329" i="1"/>
  <c r="AV1329" i="1"/>
  <c r="AU1329" i="1"/>
  <c r="AS1329" i="1"/>
  <c r="AP1329" i="1"/>
  <c r="AO1329" i="1"/>
  <c r="AN1329" i="1"/>
  <c r="AK1330" i="1"/>
  <c r="BS1328" i="1" a="1"/>
  <c r="BS1328" i="1" s="1"/>
  <c r="DC57" i="1" s="1"/>
  <c r="AQ1308" i="1"/>
  <c r="AR1308" i="1" s="1"/>
  <c r="AR1329" i="1" s="1"/>
  <c r="BO1313" i="1"/>
  <c r="BM1313" i="1"/>
  <c r="BM1329" i="1" s="1"/>
  <c r="BO1300" i="1"/>
  <c r="BH1300" i="1"/>
  <c r="BH1329" i="1" s="1"/>
  <c r="BA1300" i="1"/>
  <c r="BA1329" i="1" s="1"/>
  <c r="AT1300" i="1"/>
  <c r="AT1295" i="1"/>
  <c r="BR1290" i="1"/>
  <c r="BQ1290" i="1"/>
  <c r="BO1290" i="1"/>
  <c r="BN1290" i="1"/>
  <c r="BM1290" i="1"/>
  <c r="BL1290" i="1"/>
  <c r="BK1290" i="1"/>
  <c r="BJ1290" i="1"/>
  <c r="BI1290" i="1"/>
  <c r="BH1290" i="1"/>
  <c r="BG1290" i="1"/>
  <c r="BF1290" i="1"/>
  <c r="BE1290" i="1"/>
  <c r="BD1290" i="1"/>
  <c r="BC1290" i="1"/>
  <c r="BA1290" i="1"/>
  <c r="AY1290" i="1"/>
  <c r="AX1290" i="1"/>
  <c r="AW1290" i="1"/>
  <c r="AV1290" i="1"/>
  <c r="AT1290" i="1"/>
  <c r="AS1290" i="1"/>
  <c r="AQ1290" i="1"/>
  <c r="AP1290" i="1"/>
  <c r="AO1290" i="1"/>
  <c r="AK1291" i="1"/>
  <c r="BS1289" i="1" a="1"/>
  <c r="BS1289" i="1" s="1"/>
  <c r="DC56" i="1" s="1"/>
  <c r="AR1270" i="1"/>
  <c r="AR1290" i="1" s="1"/>
  <c r="AZ1270" i="1"/>
  <c r="AZ1290" i="1" s="1"/>
  <c r="BP1260" i="1"/>
  <c r="BP1290" i="1" s="1"/>
  <c r="BB1260" i="1"/>
  <c r="BB1290" i="1" s="1"/>
  <c r="AN1260" i="1"/>
  <c r="AN1290" i="1" s="1"/>
  <c r="AU1260" i="1"/>
  <c r="AU1290" i="1" s="1"/>
  <c r="BQ1249" i="1"/>
  <c r="BP1249" i="1"/>
  <c r="BO1249" i="1"/>
  <c r="BM1249" i="1"/>
  <c r="BL1249" i="1"/>
  <c r="BJ1249" i="1"/>
  <c r="BI1249" i="1"/>
  <c r="BG1249" i="1"/>
  <c r="BF1249" i="1"/>
  <c r="BC1249" i="1"/>
  <c r="BB1249" i="1"/>
  <c r="BA1249" i="1"/>
  <c r="AZ1249" i="1"/>
  <c r="AY1249" i="1"/>
  <c r="AV1249" i="1"/>
  <c r="AU1249" i="1"/>
  <c r="AT1249" i="1"/>
  <c r="AS1249" i="1"/>
  <c r="AR1249" i="1"/>
  <c r="AQ1249" i="1"/>
  <c r="AN1249" i="1"/>
  <c r="AK1250" i="1"/>
  <c r="BS1248" i="1" a="1"/>
  <c r="BS1248" i="1" s="1"/>
  <c r="DC55" i="1" s="1"/>
  <c r="AW1220" i="1"/>
  <c r="AX1220" i="1" s="1"/>
  <c r="AX1249" i="1" s="1"/>
  <c r="AO1215" i="1"/>
  <c r="AP1215" i="1" s="1"/>
  <c r="AP1249" i="1" s="1"/>
  <c r="BH1244" i="1"/>
  <c r="BH1249" i="1" s="1"/>
  <c r="AW1219" i="1"/>
  <c r="BE1217" i="1"/>
  <c r="BE1249" i="1" s="1"/>
  <c r="BD1219" i="1"/>
  <c r="BD1249" i="1" s="1"/>
  <c r="BK1219" i="1"/>
  <c r="BK1249" i="1" s="1"/>
  <c r="BR1219" i="1"/>
  <c r="BR1249" i="1" s="1"/>
  <c r="BN1217" i="1"/>
  <c r="BN1249" i="1" s="1"/>
  <c r="BQ1210" i="1"/>
  <c r="BP1210" i="1"/>
  <c r="BO1210" i="1"/>
  <c r="BN1210" i="1"/>
  <c r="BM1210" i="1"/>
  <c r="BK1210" i="1"/>
  <c r="BJ1210" i="1"/>
  <c r="BI1210" i="1"/>
  <c r="BH1210" i="1"/>
  <c r="BG1210" i="1"/>
  <c r="BF1210" i="1"/>
  <c r="BC1210" i="1"/>
  <c r="BB1210" i="1"/>
  <c r="BA1210" i="1"/>
  <c r="AZ1210" i="1"/>
  <c r="AY1210" i="1"/>
  <c r="AX1210" i="1"/>
  <c r="AW1210" i="1"/>
  <c r="AV1210" i="1"/>
  <c r="AU1210" i="1"/>
  <c r="AT1210" i="1"/>
  <c r="AS1210" i="1"/>
  <c r="AR1210" i="1"/>
  <c r="AP1210" i="1"/>
  <c r="AO1210" i="1"/>
  <c r="AN1210" i="1"/>
  <c r="AK1211" i="1"/>
  <c r="BS1209" i="1" a="1"/>
  <c r="BS1209" i="1" s="1"/>
  <c r="DC54" i="1" s="1"/>
  <c r="BR1181" i="1"/>
  <c r="BR1180" i="1"/>
  <c r="BL1180" i="1"/>
  <c r="BL1210" i="1" s="1"/>
  <c r="AQ1191" i="1"/>
  <c r="AQ1180" i="1"/>
  <c r="BD1180" i="1"/>
  <c r="BE1180" i="1" s="1"/>
  <c r="BE1210" i="1" s="1"/>
  <c r="BR1170" i="1"/>
  <c r="BQ1170" i="1"/>
  <c r="BP1170" i="1"/>
  <c r="BO1170" i="1"/>
  <c r="BN1170" i="1"/>
  <c r="BK1170" i="1"/>
  <c r="BJ1170" i="1"/>
  <c r="BI1170" i="1"/>
  <c r="BH1170" i="1"/>
  <c r="BG1170" i="1"/>
  <c r="BD1170" i="1"/>
  <c r="BC1170" i="1"/>
  <c r="BB1170" i="1"/>
  <c r="AZ1170" i="1"/>
  <c r="AW1170" i="1"/>
  <c r="AV1170" i="1"/>
  <c r="AU1170" i="1"/>
  <c r="AT1170" i="1"/>
  <c r="AS1170" i="1"/>
  <c r="AP1170" i="1"/>
  <c r="AO1170" i="1"/>
  <c r="AN1170" i="1"/>
  <c r="BE1161" i="1"/>
  <c r="BF1161" i="1" s="1"/>
  <c r="BL1145" i="1"/>
  <c r="BL1170" i="1" s="1"/>
  <c r="BE1145" i="1"/>
  <c r="BF1145" i="1" s="1"/>
  <c r="AX1145" i="1"/>
  <c r="AY1145" i="1" s="1"/>
  <c r="AY1170" i="1" s="1"/>
  <c r="AQ1145" i="1"/>
  <c r="AR1145" i="1" s="1"/>
  <c r="AR1170" i="1" s="1"/>
  <c r="BA1160" i="1"/>
  <c r="BA1170" i="1" s="1"/>
  <c r="BM1160" i="1"/>
  <c r="AK1171" i="1"/>
  <c r="BS1169" i="1" a="1"/>
  <c r="BS1169" i="1" s="1"/>
  <c r="DC53" i="1" s="1"/>
  <c r="BS1128" i="1" a="1"/>
  <c r="BS1128" i="1" s="1"/>
  <c r="DC52" i="1" s="1"/>
  <c r="BS1085" i="1" a="1"/>
  <c r="BS1085" i="1" s="1"/>
  <c r="DC51" i="1" s="1"/>
  <c r="BS1041" i="1" a="1"/>
  <c r="BS1041" i="1" s="1"/>
  <c r="DC50" i="1" s="1"/>
  <c r="BS1000" i="1" a="1"/>
  <c r="BS1000" i="1" s="1"/>
  <c r="DC49" i="1" s="1"/>
  <c r="BS961" i="1" a="1"/>
  <c r="BS961" i="1" s="1"/>
  <c r="DC48" i="1" s="1"/>
  <c r="BS927" i="1" a="1"/>
  <c r="BS927" i="1" s="1"/>
  <c r="DC47" i="1" s="1"/>
  <c r="BS893" i="1" a="1"/>
  <c r="BS893" i="1" s="1"/>
  <c r="DC46" i="1" s="1"/>
  <c r="BS860" i="1" a="1"/>
  <c r="BS860" i="1" s="1"/>
  <c r="DC45" i="1" s="1"/>
  <c r="BS826" i="1" a="1"/>
  <c r="BS826" i="1" s="1"/>
  <c r="DC44" i="1" s="1"/>
  <c r="BS796" i="1" a="1"/>
  <c r="BS796" i="1" s="1"/>
  <c r="DC43" i="1" s="1"/>
  <c r="BS767" i="1" a="1"/>
  <c r="BS767" i="1" s="1"/>
  <c r="DC42" i="1" s="1"/>
  <c r="BS735" i="1" a="1"/>
  <c r="BS735" i="1" s="1"/>
  <c r="DC41" i="1" s="1"/>
  <c r="BS707" i="1" a="1"/>
  <c r="BS707" i="1" s="1"/>
  <c r="DC40" i="1" s="1"/>
  <c r="BS678" i="1" a="1"/>
  <c r="BS678" i="1" s="1"/>
  <c r="DC39" i="1" s="1"/>
  <c r="BS629" i="1" a="1"/>
  <c r="BS629" i="1" s="1"/>
  <c r="DC37" i="1" s="1"/>
  <c r="BS607" i="1" a="1"/>
  <c r="BS607" i="1" s="1"/>
  <c r="DC36" i="1" s="1"/>
  <c r="BS583" i="1" a="1"/>
  <c r="BS583" i="1" s="1"/>
  <c r="DC35" i="1" s="1"/>
  <c r="BS470" i="1" a="1"/>
  <c r="BS470" i="1" s="1"/>
  <c r="DC30" i="1" s="1"/>
  <c r="BS451" i="1" a="1"/>
  <c r="BS451" i="1" s="1"/>
  <c r="DC29" i="1" s="1"/>
  <c r="BS90" i="1" a="1"/>
  <c r="BS90" i="1" s="1"/>
  <c r="DC11" i="1" s="1"/>
  <c r="DB3847" i="1" l="1"/>
  <c r="DJ108" i="1" s="1"/>
  <c r="BN3543" i="1"/>
  <c r="BE3543" i="1"/>
  <c r="BR3543" i="1"/>
  <c r="AS3543" i="1"/>
  <c r="BD3543" i="1"/>
  <c r="DD119" i="1"/>
  <c r="AZ3543" i="1"/>
  <c r="BJ3610" i="1"/>
  <c r="BP3543" i="1"/>
  <c r="BA3610" i="1"/>
  <c r="BB3543" i="1"/>
  <c r="BG3610" i="1"/>
  <c r="AZ3610" i="1"/>
  <c r="BE3610" i="1"/>
  <c r="AT3543" i="1"/>
  <c r="BB3610" i="1"/>
  <c r="AO3610" i="1"/>
  <c r="BC3610" i="1"/>
  <c r="BR3610" i="1"/>
  <c r="BH3543" i="1"/>
  <c r="BL3610" i="1"/>
  <c r="BO3610" i="1"/>
  <c r="BN3610" i="1"/>
  <c r="BQ3610" i="1"/>
  <c r="AX3600" i="1"/>
  <c r="AX3610" i="1" s="1"/>
  <c r="AU3543" i="1"/>
  <c r="BA3543" i="1"/>
  <c r="BQ3485" i="1"/>
  <c r="AL3486" i="1" s="1"/>
  <c r="AM3486" i="1" s="1"/>
  <c r="AY3425" i="1"/>
  <c r="BA3425" i="1"/>
  <c r="AZ3425" i="1"/>
  <c r="AQ3393" i="1"/>
  <c r="AQ3425" i="1" s="1"/>
  <c r="BD3418" i="1"/>
  <c r="BD3425" i="1" s="1"/>
  <c r="BF3425" i="1"/>
  <c r="AS3425" i="1"/>
  <c r="BG3425" i="1"/>
  <c r="BO3425" i="1"/>
  <c r="AR3362" i="1"/>
  <c r="BI3425" i="1"/>
  <c r="BN3425" i="1"/>
  <c r="AP3425" i="1"/>
  <c r="BR3107" i="1"/>
  <c r="AT3362" i="1"/>
  <c r="AU3362" i="1"/>
  <c r="AP3362" i="1"/>
  <c r="BP3362" i="1"/>
  <c r="BB3362" i="1"/>
  <c r="BH3362" i="1"/>
  <c r="BE3362" i="1"/>
  <c r="BF3362" i="1"/>
  <c r="AW3344" i="1"/>
  <c r="AW3362" i="1" s="1"/>
  <c r="BO3362" i="1"/>
  <c r="BC3301" i="1"/>
  <c r="AT3301" i="1"/>
  <c r="AN3235" i="1"/>
  <c r="BL3235" i="1"/>
  <c r="AQ3235" i="1"/>
  <c r="BF3235" i="1"/>
  <c r="AW3235" i="1"/>
  <c r="BE3235" i="1"/>
  <c r="BP3235" i="1"/>
  <c r="BG3235" i="1"/>
  <c r="BM3235" i="1"/>
  <c r="AY3169" i="1"/>
  <c r="AX3169" i="1"/>
  <c r="AS3169" i="1"/>
  <c r="BL3169" i="1"/>
  <c r="BC3142" i="1"/>
  <c r="BC3169" i="1" s="1"/>
  <c r="BM3107" i="1"/>
  <c r="BN3107" i="1"/>
  <c r="BA3046" i="1"/>
  <c r="AZ3046" i="1"/>
  <c r="BH3046" i="1"/>
  <c r="BP3018" i="1"/>
  <c r="BP3046" i="1" s="1"/>
  <c r="AU3036" i="1"/>
  <c r="AU3046" i="1" s="1"/>
  <c r="BQ2983" i="1"/>
  <c r="BO2983" i="1"/>
  <c r="BC2924" i="1"/>
  <c r="BQ2924" i="1"/>
  <c r="AP2924" i="1"/>
  <c r="BL2863" i="1"/>
  <c r="BE2863" i="1"/>
  <c r="BR2924" i="1"/>
  <c r="BP2924" i="1"/>
  <c r="BD2863" i="1"/>
  <c r="AQ2863" i="1"/>
  <c r="AP2863" i="1"/>
  <c r="BM2801" i="1"/>
  <c r="AY2801" i="1"/>
  <c r="BF2801" i="1"/>
  <c r="BG2801" i="1"/>
  <c r="BH2801" i="1"/>
  <c r="AQ2747" i="1"/>
  <c r="AP2692" i="1"/>
  <c r="AQ2113" i="1"/>
  <c r="BG2747" i="1"/>
  <c r="AP2747" i="1"/>
  <c r="BE2692" i="1"/>
  <c r="BQ2747" i="1"/>
  <c r="BI2591" i="1"/>
  <c r="BQ2639" i="1"/>
  <c r="BE2639" i="1"/>
  <c r="BP2639" i="1"/>
  <c r="AQ2591" i="1"/>
  <c r="BO2570" i="1"/>
  <c r="BO2591" i="1" s="1"/>
  <c r="AN2591" i="1"/>
  <c r="AP2591" i="1"/>
  <c r="AT2542" i="1"/>
  <c r="BJ2542" i="1"/>
  <c r="AS2542" i="1"/>
  <c r="BO2368" i="1"/>
  <c r="BN2542" i="1"/>
  <c r="BL2323" i="1"/>
  <c r="AY2501" i="1"/>
  <c r="AZ2501" i="1"/>
  <c r="BM2072" i="1"/>
  <c r="AW2368" i="1"/>
  <c r="BF2280" i="1"/>
  <c r="BD2368" i="1"/>
  <c r="BC2413" i="1"/>
  <c r="BL2413" i="1"/>
  <c r="AU2458" i="1"/>
  <c r="AN2368" i="1"/>
  <c r="BK2452" i="1"/>
  <c r="BK2458" i="1" s="1"/>
  <c r="AZ2280" i="1"/>
  <c r="BM2323" i="1"/>
  <c r="BK2113" i="1"/>
  <c r="BM2280" i="1"/>
  <c r="AR2275" i="1"/>
  <c r="AR2280" i="1" s="1"/>
  <c r="BF2240" i="1"/>
  <c r="BD2113" i="1"/>
  <c r="AU2240" i="1"/>
  <c r="BP2198" i="1"/>
  <c r="AU2198" i="1"/>
  <c r="BD2207" i="1"/>
  <c r="BD2240" i="1" s="1"/>
  <c r="BF2072" i="1"/>
  <c r="AL2155" i="1"/>
  <c r="AM2155" i="1" s="1"/>
  <c r="AY1991" i="1"/>
  <c r="BL1991" i="1"/>
  <c r="BL2072" i="1"/>
  <c r="BE1991" i="1"/>
  <c r="AL2034" i="1"/>
  <c r="AM2034" i="1" s="1"/>
  <c r="BF2034" i="1" s="1"/>
  <c r="BF2035" i="1" s="1"/>
  <c r="BF2036" i="1" s="1"/>
  <c r="BD1991" i="1"/>
  <c r="AS1949" i="1"/>
  <c r="AU1734" i="1"/>
  <c r="BR1868" i="1"/>
  <c r="BJ1949" i="1"/>
  <c r="BF1910" i="1"/>
  <c r="BA1868" i="1"/>
  <c r="AR1910" i="1"/>
  <c r="AQ1868" i="1"/>
  <c r="AQ1777" i="1"/>
  <c r="AZ1824" i="1"/>
  <c r="AQ1824" i="1"/>
  <c r="AO1692" i="1"/>
  <c r="BA1777" i="1"/>
  <c r="BD1777" i="1"/>
  <c r="AV1692" i="1"/>
  <c r="BB1734" i="1"/>
  <c r="AQ1692" i="1"/>
  <c r="AV1734" i="1"/>
  <c r="BJ1734" i="1"/>
  <c r="AP1692" i="1"/>
  <c r="AN1734" i="1"/>
  <c r="AR1734" i="1"/>
  <c r="AW1652" i="1"/>
  <c r="BC1692" i="1"/>
  <c r="BJ1692" i="1"/>
  <c r="BR1637" i="1"/>
  <c r="BR1652" i="1" s="1"/>
  <c r="AP1652" i="1"/>
  <c r="AP1615" i="1"/>
  <c r="BO1329" i="1"/>
  <c r="BF1615" i="1"/>
  <c r="BM1615" i="1"/>
  <c r="BE1615" i="1"/>
  <c r="AQ1615" i="1"/>
  <c r="AX1615" i="1"/>
  <c r="BL1615" i="1"/>
  <c r="AL1575" i="1"/>
  <c r="AM1575" i="1" s="1"/>
  <c r="AI1575" i="1" s="1"/>
  <c r="DF63" i="1" s="1"/>
  <c r="DG63" i="1" s="1"/>
  <c r="AN1535" i="1"/>
  <c r="AL1536" i="1" s="1"/>
  <c r="AM1536" i="1" s="1"/>
  <c r="AP1536" i="1" s="1"/>
  <c r="AP1537" i="1" s="1"/>
  <c r="AP1538" i="1" s="1"/>
  <c r="AZ1371" i="1"/>
  <c r="BI1496" i="1"/>
  <c r="AQ1457" i="1"/>
  <c r="BB1496" i="1"/>
  <c r="AN1496" i="1"/>
  <c r="BR1465" i="1"/>
  <c r="BR1496" i="1" s="1"/>
  <c r="BQ1457" i="1"/>
  <c r="BJ1423" i="1"/>
  <c r="BJ1457" i="1" s="1"/>
  <c r="AP1457" i="1"/>
  <c r="BL1414" i="1"/>
  <c r="AR1371" i="1"/>
  <c r="BF1371" i="1"/>
  <c r="BM1371" i="1"/>
  <c r="AQ1210" i="1"/>
  <c r="BF1414" i="1"/>
  <c r="BE1414" i="1"/>
  <c r="AQ1371" i="1"/>
  <c r="BG1414" i="1"/>
  <c r="AY1414" i="1"/>
  <c r="BM1414" i="1"/>
  <c r="AQ1414" i="1"/>
  <c r="AP1414" i="1"/>
  <c r="AX1414" i="1"/>
  <c r="AT1329" i="1"/>
  <c r="BR1210" i="1"/>
  <c r="AQ1329" i="1"/>
  <c r="BD1210" i="1"/>
  <c r="AL1291" i="1"/>
  <c r="AM1291" i="1" s="1"/>
  <c r="AI1291" i="1" s="1"/>
  <c r="DF56" i="1" s="1"/>
  <c r="DG56" i="1" s="1"/>
  <c r="AO1249" i="1"/>
  <c r="AW1249" i="1"/>
  <c r="AQ1170" i="1"/>
  <c r="AX1170" i="1"/>
  <c r="BF1170" i="1"/>
  <c r="BE1170" i="1"/>
  <c r="BM1145" i="1"/>
  <c r="AK1130" i="1"/>
  <c r="BR1129" i="1"/>
  <c r="BQ1129" i="1"/>
  <c r="BP1129" i="1"/>
  <c r="BO1129" i="1"/>
  <c r="BL1129" i="1"/>
  <c r="BI1129" i="1"/>
  <c r="BH1129" i="1"/>
  <c r="BE1129" i="1"/>
  <c r="BD1129" i="1"/>
  <c r="BC1129" i="1"/>
  <c r="BB1129" i="1"/>
  <c r="BA1129" i="1"/>
  <c r="AX1129" i="1"/>
  <c r="AW1129" i="1"/>
  <c r="AV1129" i="1"/>
  <c r="AS1129" i="1"/>
  <c r="AP1129" i="1"/>
  <c r="AN1129" i="1"/>
  <c r="AY1113" i="1"/>
  <c r="AZ1113" i="1" s="1"/>
  <c r="BJ1113" i="1"/>
  <c r="BK1113" i="1" s="1"/>
  <c r="BK1129" i="1" s="1"/>
  <c r="BM1101" i="1"/>
  <c r="BN1101" i="1" s="1"/>
  <c r="BN1129" i="1" s="1"/>
  <c r="BF1101" i="1"/>
  <c r="BG1101" i="1" s="1"/>
  <c r="BG1129" i="1" s="1"/>
  <c r="AY1101" i="1"/>
  <c r="AZ1101" i="1" s="1"/>
  <c r="AO1109" i="1"/>
  <c r="AO1129" i="1" s="1"/>
  <c r="AT1101" i="1"/>
  <c r="AT1129" i="1" s="1"/>
  <c r="AR1101" i="1"/>
  <c r="AR1129" i="1" s="1"/>
  <c r="AQ1095" i="1"/>
  <c r="AQ1129" i="1" s="1"/>
  <c r="AU1092" i="1"/>
  <c r="AU1129" i="1" s="1"/>
  <c r="BR1086" i="1"/>
  <c r="BQ1086" i="1"/>
  <c r="BP1086" i="1"/>
  <c r="BO1086" i="1"/>
  <c r="BM1086" i="1"/>
  <c r="BL1086" i="1"/>
  <c r="BI1086" i="1"/>
  <c r="BH1086" i="1"/>
  <c r="BG1086" i="1"/>
  <c r="BE1086" i="1"/>
  <c r="BD1086" i="1"/>
  <c r="BC1086" i="1"/>
  <c r="BB1086" i="1"/>
  <c r="BA1086" i="1"/>
  <c r="AZ1086" i="1"/>
  <c r="AY1086" i="1"/>
  <c r="AX1086" i="1"/>
  <c r="AW1086" i="1"/>
  <c r="AV1086" i="1"/>
  <c r="AS1086" i="1"/>
  <c r="AR1086" i="1"/>
  <c r="AP1086" i="1"/>
  <c r="AO1086" i="1"/>
  <c r="AN1086" i="1"/>
  <c r="AK1087" i="1"/>
  <c r="BN1051" i="1"/>
  <c r="BN1086" i="1" s="1"/>
  <c r="BK1049" i="1"/>
  <c r="BK1086" i="1" s="1"/>
  <c r="BF1083" i="1"/>
  <c r="BF1086" i="1" s="1"/>
  <c r="BJ1073" i="1"/>
  <c r="BJ1086" i="1" s="1"/>
  <c r="AU1066" i="1"/>
  <c r="AU1086" i="1" s="1"/>
  <c r="AT1051" i="1"/>
  <c r="AT1086" i="1" s="1"/>
  <c r="AQ1049" i="1"/>
  <c r="AQ1086" i="1" s="1"/>
  <c r="AN471" i="1"/>
  <c r="DE12" i="1"/>
  <c r="BR1042" i="1"/>
  <c r="BQ1042" i="1"/>
  <c r="BP1042" i="1"/>
  <c r="BO1042" i="1"/>
  <c r="BN1042" i="1"/>
  <c r="BM1042" i="1"/>
  <c r="BI1042" i="1"/>
  <c r="BG1042" i="1"/>
  <c r="BF1042" i="1"/>
  <c r="BE1042" i="1"/>
  <c r="BD1042" i="1"/>
  <c r="BC1042" i="1"/>
  <c r="BB1042" i="1"/>
  <c r="BA1042" i="1"/>
  <c r="AZ1042" i="1"/>
  <c r="AY1042" i="1"/>
  <c r="AX1042" i="1"/>
  <c r="AW1042" i="1"/>
  <c r="AV1042" i="1"/>
  <c r="AU1042" i="1"/>
  <c r="AS1042" i="1"/>
  <c r="AR1042" i="1"/>
  <c r="AQ1042" i="1"/>
  <c r="AP1042" i="1"/>
  <c r="AO1042" i="1"/>
  <c r="AN1042" i="1"/>
  <c r="AK1043" i="1"/>
  <c r="BK1008" i="1"/>
  <c r="BL1008" i="1" s="1"/>
  <c r="BL1042" i="1" s="1"/>
  <c r="BJ1026" i="1"/>
  <c r="BJ1042" i="1" s="1"/>
  <c r="BH1011" i="1"/>
  <c r="BH1042" i="1" s="1"/>
  <c r="AT1012" i="1"/>
  <c r="AT1042" i="1" s="1"/>
  <c r="BR1001" i="1"/>
  <c r="BQ1001" i="1"/>
  <c r="BP1001" i="1"/>
  <c r="BO1001" i="1"/>
  <c r="BN1001" i="1"/>
  <c r="BM1001" i="1"/>
  <c r="BL1001" i="1"/>
  <c r="BK1001" i="1"/>
  <c r="BJ1001" i="1"/>
  <c r="BI1001" i="1"/>
  <c r="BH1001" i="1"/>
  <c r="BG1001" i="1"/>
  <c r="BF1001" i="1"/>
  <c r="BE1001" i="1"/>
  <c r="BD1001" i="1"/>
  <c r="BB1001" i="1"/>
  <c r="BA1001" i="1"/>
  <c r="AZ1001" i="1"/>
  <c r="AY1001" i="1"/>
  <c r="AX1001" i="1"/>
  <c r="AW1001" i="1"/>
  <c r="AV1001" i="1"/>
  <c r="AU1001" i="1"/>
  <c r="AT1001" i="1"/>
  <c r="AS1001" i="1"/>
  <c r="AR1001" i="1"/>
  <c r="AO1001" i="1"/>
  <c r="AN1001" i="1"/>
  <c r="AK1002" i="1"/>
  <c r="AP985" i="1"/>
  <c r="AP981" i="1"/>
  <c r="AQ981" i="1" s="1"/>
  <c r="AQ1001" i="1" s="1"/>
  <c r="BC996" i="1"/>
  <c r="BC1001" i="1" s="1"/>
  <c r="AK963" i="1"/>
  <c r="BR962" i="1"/>
  <c r="BQ962" i="1"/>
  <c r="BP962" i="1"/>
  <c r="BO962" i="1"/>
  <c r="BN962" i="1"/>
  <c r="BM962" i="1"/>
  <c r="BL962" i="1"/>
  <c r="BK962" i="1"/>
  <c r="BJ962" i="1"/>
  <c r="BH962" i="1"/>
  <c r="BG962" i="1"/>
  <c r="BF962" i="1"/>
  <c r="BE962" i="1"/>
  <c r="BD962" i="1"/>
  <c r="BC962" i="1"/>
  <c r="BB962" i="1"/>
  <c r="BA962" i="1"/>
  <c r="AZ962" i="1"/>
  <c r="AY962" i="1"/>
  <c r="AX962" i="1"/>
  <c r="AW962" i="1"/>
  <c r="AV962" i="1"/>
  <c r="AU962" i="1"/>
  <c r="AT962" i="1"/>
  <c r="AR947" i="1"/>
  <c r="AS947" i="1" s="1"/>
  <c r="AS962" i="1" s="1"/>
  <c r="AO947" i="1"/>
  <c r="AN941" i="1"/>
  <c r="AO941" i="1" s="1"/>
  <c r="BI940" i="1"/>
  <c r="BI962" i="1" s="1"/>
  <c r="AQ940" i="1"/>
  <c r="AQ962" i="1" s="1"/>
  <c r="AN944" i="1"/>
  <c r="AK929" i="1"/>
  <c r="BR928" i="1"/>
  <c r="BP928" i="1"/>
  <c r="BN928" i="1"/>
  <c r="BM928" i="1"/>
  <c r="BL928" i="1"/>
  <c r="BK928" i="1"/>
  <c r="BH928" i="1"/>
  <c r="BG928" i="1"/>
  <c r="BF928" i="1"/>
  <c r="BE928" i="1"/>
  <c r="BD928" i="1"/>
  <c r="BC928" i="1"/>
  <c r="BB928" i="1"/>
  <c r="BA928" i="1"/>
  <c r="AZ928" i="1"/>
  <c r="AW928" i="1"/>
  <c r="AV928" i="1"/>
  <c r="AU928" i="1"/>
  <c r="AT928" i="1"/>
  <c r="AS928" i="1"/>
  <c r="AP928" i="1"/>
  <c r="AO928" i="1"/>
  <c r="AN928" i="1"/>
  <c r="BQ922" i="1"/>
  <c r="BQ913" i="1"/>
  <c r="BO913" i="1"/>
  <c r="BO928" i="1" s="1"/>
  <c r="AQ923" i="1"/>
  <c r="AR923" i="1" s="1"/>
  <c r="AR928" i="1" s="1"/>
  <c r="AX922" i="1"/>
  <c r="AY922" i="1" s="1"/>
  <c r="AY928" i="1" s="1"/>
  <c r="BI913" i="1"/>
  <c r="BJ913" i="1" s="1"/>
  <c r="BJ928" i="1" s="1"/>
  <c r="AY867" i="1"/>
  <c r="AZ867" i="1" s="1"/>
  <c r="AZ894" i="1" s="1"/>
  <c r="AT867" i="1"/>
  <c r="AU867" i="1" s="1"/>
  <c r="AU894" i="1" s="1"/>
  <c r="AK895" i="1"/>
  <c r="BR894" i="1"/>
  <c r="BQ894" i="1"/>
  <c r="BP894" i="1"/>
  <c r="BO894" i="1"/>
  <c r="BN894" i="1"/>
  <c r="BM894" i="1"/>
  <c r="BL894" i="1"/>
  <c r="BK894" i="1"/>
  <c r="BJ894" i="1"/>
  <c r="BI894" i="1"/>
  <c r="BH894" i="1"/>
  <c r="BG894" i="1"/>
  <c r="BF894" i="1"/>
  <c r="BE894" i="1"/>
  <c r="BD894" i="1"/>
  <c r="BC894" i="1"/>
  <c r="BB894" i="1"/>
  <c r="BA894" i="1"/>
  <c r="AX894" i="1"/>
  <c r="AW894" i="1"/>
  <c r="AV894" i="1"/>
  <c r="AS894" i="1"/>
  <c r="AR894" i="1"/>
  <c r="AQ894" i="1"/>
  <c r="AP894" i="1"/>
  <c r="AO894" i="1"/>
  <c r="AN894" i="1"/>
  <c r="BP3666" i="1"/>
  <c r="BN3666" i="1"/>
  <c r="BG3666" i="1"/>
  <c r="BE3666" i="1"/>
  <c r="AZ3666" i="1"/>
  <c r="AY3666" i="1"/>
  <c r="AW3666" i="1"/>
  <c r="AV3666" i="1"/>
  <c r="AQ3666" i="1"/>
  <c r="AP3666" i="1"/>
  <c r="AO3666" i="1"/>
  <c r="AN3666" i="1"/>
  <c r="AK3667" i="1"/>
  <c r="BQ3656" i="1"/>
  <c r="BO3656" i="1"/>
  <c r="BO3666" i="1" s="1"/>
  <c r="BQ3652" i="1"/>
  <c r="BR3652" i="1" s="1"/>
  <c r="BR3666" i="1" s="1"/>
  <c r="BK3652" i="1"/>
  <c r="BL3652" i="1" s="1"/>
  <c r="BA3656" i="1"/>
  <c r="BB3656" i="1" s="1"/>
  <c r="BB3666" i="1" s="1"/>
  <c r="BL3659" i="1"/>
  <c r="BM3659" i="1" s="1"/>
  <c r="BM3666" i="1" s="1"/>
  <c r="BC3660" i="1"/>
  <c r="BD3660" i="1" s="1"/>
  <c r="BH3655" i="1"/>
  <c r="BH3666" i="1" s="1"/>
  <c r="AS3615" i="1"/>
  <c r="BL3621" i="1"/>
  <c r="AR3625" i="1"/>
  <c r="BQ3637" i="1"/>
  <c r="BI3638" i="1"/>
  <c r="BI3666" i="1" s="1"/>
  <c r="BD3638" i="1"/>
  <c r="AS3648" i="1"/>
  <c r="AR3652" i="1"/>
  <c r="BF3652" i="1"/>
  <c r="BF3666" i="1" s="1"/>
  <c r="AX3654" i="1"/>
  <c r="AX3666" i="1" s="1"/>
  <c r="AT3658" i="1"/>
  <c r="AT3666" i="1" s="1"/>
  <c r="AU3659" i="1"/>
  <c r="AU3666" i="1" s="1"/>
  <c r="AS3660" i="1"/>
  <c r="BL3662" i="1"/>
  <c r="BJ3662" i="1"/>
  <c r="BJ3666" i="1" s="1"/>
  <c r="BP3729" i="1"/>
  <c r="BO3729" i="1"/>
  <c r="BM3729" i="1"/>
  <c r="BL3729" i="1"/>
  <c r="BI3729" i="1"/>
  <c r="BF3729" i="1"/>
  <c r="BE3729" i="1"/>
  <c r="BA3729" i="1"/>
  <c r="AZ3729" i="1"/>
  <c r="AY3729" i="1"/>
  <c r="AW3729" i="1"/>
  <c r="AV3729" i="1"/>
  <c r="AT3729" i="1"/>
  <c r="AR3729" i="1"/>
  <c r="AN3692" i="1"/>
  <c r="AN3729" i="1" s="1"/>
  <c r="BR3698" i="1"/>
  <c r="BS3698" i="1" s="1"/>
  <c r="BG3704" i="1"/>
  <c r="BH3704" i="1" s="1"/>
  <c r="BK3673" i="1"/>
  <c r="BK3729" i="1" s="1"/>
  <c r="BC3673" i="1"/>
  <c r="BC3729" i="1" s="1"/>
  <c r="BN3691" i="1"/>
  <c r="BN3729" i="1" s="1"/>
  <c r="AX3692" i="1"/>
  <c r="AX3729" i="1" s="1"/>
  <c r="AQ3692" i="1"/>
  <c r="BD3698" i="1"/>
  <c r="BD3729" i="1" s="1"/>
  <c r="AQ3698" i="1"/>
  <c r="AS3708" i="1"/>
  <c r="AS3729" i="1" s="1"/>
  <c r="BJ3712" i="1"/>
  <c r="BB3715" i="1"/>
  <c r="AP3715" i="1"/>
  <c r="AP3729" i="1" s="1"/>
  <c r="AQ3719" i="1"/>
  <c r="AU3719" i="1"/>
  <c r="AU3729" i="1" s="1"/>
  <c r="BB3719" i="1"/>
  <c r="BH3719" i="1"/>
  <c r="BJ3719" i="1"/>
  <c r="BQ3721" i="1"/>
  <c r="BQ3729" i="1" s="1"/>
  <c r="BR3722" i="1"/>
  <c r="AK3730" i="1"/>
  <c r="BR861" i="1"/>
  <c r="BQ861" i="1"/>
  <c r="BP861" i="1"/>
  <c r="BO861" i="1"/>
  <c r="BN861" i="1"/>
  <c r="BM861" i="1"/>
  <c r="BL861" i="1"/>
  <c r="BK861" i="1"/>
  <c r="BJ861" i="1"/>
  <c r="BI861" i="1"/>
  <c r="BH861" i="1"/>
  <c r="BG861" i="1"/>
  <c r="BF861" i="1"/>
  <c r="BE861" i="1"/>
  <c r="BD861" i="1"/>
  <c r="BC861" i="1"/>
  <c r="BB861" i="1"/>
  <c r="BA861" i="1"/>
  <c r="AZ861" i="1"/>
  <c r="AY861" i="1"/>
  <c r="AX861" i="1"/>
  <c r="AW861" i="1"/>
  <c r="AV861" i="1"/>
  <c r="AU861" i="1"/>
  <c r="AT861" i="1"/>
  <c r="AS861" i="1"/>
  <c r="AP861" i="1"/>
  <c r="AO861" i="1"/>
  <c r="AN861" i="1"/>
  <c r="AK862" i="1"/>
  <c r="AQ845" i="1"/>
  <c r="AR845" i="1" s="1"/>
  <c r="AR861" i="1" s="1"/>
  <c r="BQ813" i="1"/>
  <c r="BQ827" i="1" s="1"/>
  <c r="BR827" i="1"/>
  <c r="BP827" i="1"/>
  <c r="BO827" i="1"/>
  <c r="BN827" i="1"/>
  <c r="BM827" i="1"/>
  <c r="BL827" i="1"/>
  <c r="BK827" i="1"/>
  <c r="BJ827" i="1"/>
  <c r="BI827" i="1"/>
  <c r="BH827" i="1"/>
  <c r="BG827" i="1"/>
  <c r="BF827" i="1"/>
  <c r="BE827" i="1"/>
  <c r="BD827" i="1"/>
  <c r="BC827" i="1"/>
  <c r="BB827" i="1"/>
  <c r="BA827" i="1"/>
  <c r="AZ827" i="1"/>
  <c r="AY827" i="1"/>
  <c r="AX827" i="1"/>
  <c r="AW827" i="1"/>
  <c r="AV827" i="1"/>
  <c r="AU827" i="1"/>
  <c r="AT827" i="1"/>
  <c r="AS827" i="1"/>
  <c r="AR827" i="1"/>
  <c r="AQ827" i="1"/>
  <c r="AP827" i="1"/>
  <c r="AO827" i="1"/>
  <c r="AN827" i="1"/>
  <c r="AK828" i="1"/>
  <c r="DA582" i="1"/>
  <c r="CZ582" i="1"/>
  <c r="DA581" i="1"/>
  <c r="CZ581" i="1"/>
  <c r="DA580" i="1"/>
  <c r="CZ580" i="1"/>
  <c r="DA579" i="1"/>
  <c r="CZ579" i="1"/>
  <c r="DA578" i="1"/>
  <c r="CZ578" i="1"/>
  <c r="DA575" i="1"/>
  <c r="CZ575" i="1"/>
  <c r="DA574" i="1"/>
  <c r="CZ574" i="1"/>
  <c r="DA573" i="1"/>
  <c r="CZ573" i="1"/>
  <c r="DA572" i="1"/>
  <c r="CZ572" i="1"/>
  <c r="DA571" i="1"/>
  <c r="CZ571" i="1"/>
  <c r="DA570" i="1"/>
  <c r="CZ570" i="1"/>
  <c r="DA569" i="1"/>
  <c r="CZ569" i="1"/>
  <c r="DA568" i="1"/>
  <c r="CZ568" i="1"/>
  <c r="DA567" i="1"/>
  <c r="CZ567" i="1"/>
  <c r="DA566" i="1"/>
  <c r="CZ566" i="1"/>
  <c r="CZ565" i="1"/>
  <c r="DA565" i="1"/>
  <c r="CZ635" i="1"/>
  <c r="DA635" i="1"/>
  <c r="BR797" i="1"/>
  <c r="BQ797" i="1"/>
  <c r="BP797" i="1"/>
  <c r="BO797" i="1"/>
  <c r="BN797" i="1"/>
  <c r="BM797" i="1"/>
  <c r="BL797" i="1"/>
  <c r="BK797" i="1"/>
  <c r="BJ797" i="1"/>
  <c r="BI797" i="1"/>
  <c r="BH797" i="1"/>
  <c r="BG797" i="1"/>
  <c r="BF797" i="1"/>
  <c r="BD797" i="1"/>
  <c r="BC797" i="1"/>
  <c r="BB797" i="1"/>
  <c r="BA797" i="1"/>
  <c r="AZ797" i="1"/>
  <c r="AY797" i="1"/>
  <c r="AW797" i="1"/>
  <c r="AV797" i="1"/>
  <c r="AU797" i="1"/>
  <c r="AT797" i="1"/>
  <c r="AS797" i="1"/>
  <c r="AP797" i="1"/>
  <c r="AO797" i="1"/>
  <c r="AN793" i="1"/>
  <c r="AN797" i="1" s="1"/>
  <c r="AX775" i="1"/>
  <c r="AX797" i="1" s="1"/>
  <c r="AQ775" i="1"/>
  <c r="AR775" i="1" s="1"/>
  <c r="AR797" i="1" s="1"/>
  <c r="BE775" i="1"/>
  <c r="BE797" i="1" s="1"/>
  <c r="AK798" i="1"/>
  <c r="DA606" i="1"/>
  <c r="CZ606" i="1"/>
  <c r="DA605" i="1"/>
  <c r="CZ605" i="1"/>
  <c r="DA604" i="1"/>
  <c r="CZ604" i="1"/>
  <c r="DA603" i="1"/>
  <c r="CZ603" i="1"/>
  <c r="DA602" i="1"/>
  <c r="CZ602" i="1"/>
  <c r="DA601" i="1"/>
  <c r="CZ601" i="1"/>
  <c r="DA600" i="1"/>
  <c r="CZ600" i="1"/>
  <c r="DA599" i="1"/>
  <c r="CZ599" i="1"/>
  <c r="DA597" i="1"/>
  <c r="CZ597" i="1"/>
  <c r="DA596" i="1"/>
  <c r="CZ596" i="1"/>
  <c r="DA595" i="1"/>
  <c r="CZ595" i="1"/>
  <c r="DA594" i="1"/>
  <c r="CZ594" i="1"/>
  <c r="DA593" i="1"/>
  <c r="CZ593" i="1"/>
  <c r="DA592" i="1"/>
  <c r="CZ592" i="1"/>
  <c r="DA591" i="1"/>
  <c r="CZ591" i="1"/>
  <c r="CZ590" i="1"/>
  <c r="DA590" i="1"/>
  <c r="D630" i="1"/>
  <c r="DB37" i="1" s="1"/>
  <c r="DA628" i="1"/>
  <c r="CZ628" i="1"/>
  <c r="DA627" i="1"/>
  <c r="CZ627" i="1"/>
  <c r="DA626" i="1"/>
  <c r="CZ626" i="1"/>
  <c r="DA625" i="1"/>
  <c r="CZ625" i="1"/>
  <c r="DA624" i="1"/>
  <c r="CZ624" i="1"/>
  <c r="DA623" i="1"/>
  <c r="CZ623" i="1"/>
  <c r="DA622" i="1"/>
  <c r="CZ622" i="1"/>
  <c r="DA621" i="1"/>
  <c r="CZ621" i="1"/>
  <c r="DA619" i="1"/>
  <c r="CZ619" i="1"/>
  <c r="DA618" i="1"/>
  <c r="CZ618" i="1"/>
  <c r="DA617" i="1"/>
  <c r="CZ617" i="1"/>
  <c r="DA616" i="1"/>
  <c r="CZ616" i="1"/>
  <c r="DA615" i="1"/>
  <c r="CZ615" i="1"/>
  <c r="DA614" i="1"/>
  <c r="CZ614" i="1"/>
  <c r="CZ613" i="1"/>
  <c r="DA613" i="1"/>
  <c r="DA650" i="1"/>
  <c r="CZ650" i="1"/>
  <c r="DA649" i="1"/>
  <c r="CZ649" i="1"/>
  <c r="DA648" i="1"/>
  <c r="CZ648" i="1"/>
  <c r="DA647" i="1"/>
  <c r="CZ647" i="1"/>
  <c r="DA646" i="1"/>
  <c r="CZ646" i="1"/>
  <c r="DA645" i="1"/>
  <c r="CZ645" i="1"/>
  <c r="DA644" i="1"/>
  <c r="CZ644" i="1"/>
  <c r="DA643" i="1"/>
  <c r="CZ643" i="1"/>
  <c r="DA642" i="1"/>
  <c r="CZ642" i="1"/>
  <c r="DA641" i="1"/>
  <c r="CZ641" i="1"/>
  <c r="DA640" i="1"/>
  <c r="CZ640" i="1"/>
  <c r="DA639" i="1"/>
  <c r="CZ639" i="1"/>
  <c r="DA638" i="1"/>
  <c r="CZ638" i="1"/>
  <c r="DA637" i="1"/>
  <c r="CZ637" i="1"/>
  <c r="DA636" i="1"/>
  <c r="CZ636" i="1"/>
  <c r="DA677" i="1"/>
  <c r="CZ677" i="1"/>
  <c r="DA676" i="1"/>
  <c r="CZ676" i="1"/>
  <c r="DA675" i="1"/>
  <c r="CZ675" i="1"/>
  <c r="DA674" i="1"/>
  <c r="CZ674" i="1"/>
  <c r="DA673" i="1"/>
  <c r="CZ673" i="1"/>
  <c r="DA672" i="1"/>
  <c r="CZ672" i="1"/>
  <c r="DA671" i="1"/>
  <c r="CZ671" i="1"/>
  <c r="DA670" i="1"/>
  <c r="CZ670" i="1"/>
  <c r="DA669" i="1"/>
  <c r="CZ669" i="1"/>
  <c r="DA668" i="1"/>
  <c r="CZ668" i="1"/>
  <c r="DA667" i="1"/>
  <c r="CZ667" i="1"/>
  <c r="DA666" i="1"/>
  <c r="CZ666" i="1"/>
  <c r="DA665" i="1"/>
  <c r="CZ665" i="1"/>
  <c r="DA664" i="1"/>
  <c r="CZ664" i="1"/>
  <c r="DA663" i="1"/>
  <c r="CZ663" i="1"/>
  <c r="DA662" i="1"/>
  <c r="CZ662" i="1"/>
  <c r="DA661" i="1"/>
  <c r="CZ661" i="1"/>
  <c r="DA660" i="1"/>
  <c r="CZ660" i="1"/>
  <c r="DA659" i="1"/>
  <c r="CZ659" i="1"/>
  <c r="DA658" i="1"/>
  <c r="CZ658" i="1"/>
  <c r="DA657" i="1"/>
  <c r="CZ657" i="1"/>
  <c r="CZ656" i="1"/>
  <c r="DA656" i="1"/>
  <c r="DA706" i="1"/>
  <c r="CZ706" i="1"/>
  <c r="DA705" i="1"/>
  <c r="CZ705" i="1"/>
  <c r="DA703" i="1"/>
  <c r="CZ703" i="1"/>
  <c r="DA702" i="1"/>
  <c r="CZ702" i="1"/>
  <c r="DA701" i="1"/>
  <c r="CZ701" i="1"/>
  <c r="DA700" i="1"/>
  <c r="CZ700" i="1"/>
  <c r="DA699" i="1"/>
  <c r="CZ699" i="1"/>
  <c r="DA698" i="1"/>
  <c r="CZ698" i="1"/>
  <c r="DA697" i="1"/>
  <c r="CZ697" i="1"/>
  <c r="DA696" i="1"/>
  <c r="CZ696" i="1"/>
  <c r="DA695" i="1"/>
  <c r="CZ695" i="1"/>
  <c r="DA694" i="1"/>
  <c r="CZ694" i="1"/>
  <c r="DA693" i="1"/>
  <c r="CZ693" i="1"/>
  <c r="DA692" i="1"/>
  <c r="CZ692" i="1"/>
  <c r="DA691" i="1"/>
  <c r="CZ691" i="1"/>
  <c r="DA690" i="1"/>
  <c r="CZ690" i="1"/>
  <c r="DA689" i="1"/>
  <c r="CZ689" i="1"/>
  <c r="DA688" i="1"/>
  <c r="CZ688" i="1"/>
  <c r="DA687" i="1"/>
  <c r="CZ687" i="1"/>
  <c r="DA686" i="1"/>
  <c r="CZ686" i="1"/>
  <c r="CZ685" i="1"/>
  <c r="DA685" i="1"/>
  <c r="DA734" i="1"/>
  <c r="CZ734" i="1"/>
  <c r="DA733" i="1"/>
  <c r="CZ733" i="1"/>
  <c r="DA732" i="1"/>
  <c r="CZ732" i="1"/>
  <c r="DA731" i="1"/>
  <c r="CZ731" i="1"/>
  <c r="DA730" i="1"/>
  <c r="CZ730" i="1"/>
  <c r="DA729" i="1"/>
  <c r="CZ729" i="1"/>
  <c r="DA728" i="1"/>
  <c r="CZ728" i="1"/>
  <c r="DA727" i="1"/>
  <c r="CZ727" i="1"/>
  <c r="DA726" i="1"/>
  <c r="CZ726" i="1"/>
  <c r="DA725" i="1"/>
  <c r="CZ725" i="1"/>
  <c r="DA723" i="1"/>
  <c r="CZ723" i="1"/>
  <c r="DA722" i="1"/>
  <c r="CZ722" i="1"/>
  <c r="DA721" i="1"/>
  <c r="CZ721" i="1"/>
  <c r="DA720" i="1"/>
  <c r="CZ720" i="1"/>
  <c r="DA719" i="1"/>
  <c r="CZ719" i="1"/>
  <c r="DA718" i="1"/>
  <c r="CZ718" i="1"/>
  <c r="DA717" i="1"/>
  <c r="CZ717" i="1"/>
  <c r="DA715" i="1"/>
  <c r="CZ715" i="1"/>
  <c r="CZ714" i="1"/>
  <c r="DA714" i="1"/>
  <c r="DA766" i="1"/>
  <c r="CZ766" i="1"/>
  <c r="DA765" i="1"/>
  <c r="CZ765" i="1"/>
  <c r="DA764" i="1"/>
  <c r="CZ764" i="1"/>
  <c r="DA763" i="1"/>
  <c r="CZ763" i="1"/>
  <c r="DA762" i="1"/>
  <c r="CZ762" i="1"/>
  <c r="DA761" i="1"/>
  <c r="CZ761" i="1"/>
  <c r="DA760" i="1"/>
  <c r="CZ760" i="1"/>
  <c r="DA759" i="1"/>
  <c r="CZ759" i="1"/>
  <c r="DA758" i="1"/>
  <c r="CZ758" i="1"/>
  <c r="DA757" i="1"/>
  <c r="CZ757" i="1"/>
  <c r="DA756" i="1"/>
  <c r="CZ756" i="1"/>
  <c r="DA755" i="1"/>
  <c r="CZ755" i="1"/>
  <c r="DA754" i="1"/>
  <c r="CZ754" i="1"/>
  <c r="DA753" i="1"/>
  <c r="CZ753" i="1"/>
  <c r="DA751" i="1"/>
  <c r="CZ751" i="1"/>
  <c r="DA750" i="1"/>
  <c r="CZ750" i="1"/>
  <c r="DA749" i="1"/>
  <c r="CZ749" i="1"/>
  <c r="DA748" i="1"/>
  <c r="CZ748" i="1"/>
  <c r="DA747" i="1"/>
  <c r="CZ747" i="1"/>
  <c r="DA746" i="1"/>
  <c r="CZ746" i="1"/>
  <c r="DA745" i="1"/>
  <c r="CZ745" i="1"/>
  <c r="DA743" i="1"/>
  <c r="CZ743" i="1"/>
  <c r="CZ742" i="1"/>
  <c r="DA742" i="1"/>
  <c r="D768" i="1"/>
  <c r="DB42" i="1" s="1"/>
  <c r="BQ768" i="1"/>
  <c r="BP768" i="1"/>
  <c r="BO768" i="1"/>
  <c r="BN768" i="1"/>
  <c r="BL768" i="1"/>
  <c r="BK768" i="1"/>
  <c r="BJ768" i="1"/>
  <c r="BI768" i="1"/>
  <c r="BH768" i="1"/>
  <c r="BG768" i="1"/>
  <c r="BE768" i="1"/>
  <c r="BD768" i="1"/>
  <c r="BC768" i="1"/>
  <c r="BB768" i="1"/>
  <c r="BA768" i="1"/>
  <c r="AZ768" i="1"/>
  <c r="AX768" i="1"/>
  <c r="AW768" i="1"/>
  <c r="AV768" i="1"/>
  <c r="AT768" i="1"/>
  <c r="AS768" i="1"/>
  <c r="AR768" i="1"/>
  <c r="AQ768" i="1"/>
  <c r="AP768" i="1"/>
  <c r="AO768" i="1"/>
  <c r="AN768" i="1"/>
  <c r="AK769" i="1"/>
  <c r="BR752" i="1"/>
  <c r="BR768" i="1" s="1"/>
  <c r="AU752" i="1"/>
  <c r="BM744" i="1"/>
  <c r="BM768" i="1" s="1"/>
  <c r="BF744" i="1"/>
  <c r="BF768" i="1" s="1"/>
  <c r="AY744" i="1"/>
  <c r="D736" i="1"/>
  <c r="DB41" i="1" s="1"/>
  <c r="BR736" i="1"/>
  <c r="BP736" i="1"/>
  <c r="BO736" i="1"/>
  <c r="BN736" i="1"/>
  <c r="BM736" i="1"/>
  <c r="BL736" i="1"/>
  <c r="BK736" i="1"/>
  <c r="BJ736" i="1"/>
  <c r="BI736" i="1"/>
  <c r="BH736" i="1"/>
  <c r="BG736" i="1"/>
  <c r="BF736" i="1"/>
  <c r="BE736" i="1"/>
  <c r="BD736" i="1"/>
  <c r="BC736" i="1"/>
  <c r="BB736" i="1"/>
  <c r="BA736" i="1"/>
  <c r="AZ736" i="1"/>
  <c r="AY736" i="1"/>
  <c r="AW736" i="1"/>
  <c r="AV736" i="1"/>
  <c r="AU736" i="1"/>
  <c r="AT736" i="1"/>
  <c r="AS736" i="1"/>
  <c r="AR736" i="1"/>
  <c r="AQ736" i="1"/>
  <c r="AP736" i="1"/>
  <c r="AO736" i="1"/>
  <c r="AN736" i="1"/>
  <c r="AK737" i="1"/>
  <c r="AX716" i="1"/>
  <c r="CZ716" i="1" s="1"/>
  <c r="BQ724" i="1"/>
  <c r="BQ736" i="1" s="1"/>
  <c r="D414" i="1"/>
  <c r="DB27" i="1" s="1"/>
  <c r="D433" i="1"/>
  <c r="DB28" i="1" s="1"/>
  <c r="D452" i="1"/>
  <c r="DB29" i="1" s="1"/>
  <c r="D471" i="1"/>
  <c r="DB30" i="1" s="1"/>
  <c r="D491" i="1"/>
  <c r="DB31" i="1" s="1"/>
  <c r="D515" i="1"/>
  <c r="DB32" i="1" s="1"/>
  <c r="D537" i="1"/>
  <c r="DB33" i="1" s="1"/>
  <c r="D559" i="1"/>
  <c r="DB34" i="1" s="1"/>
  <c r="D584" i="1"/>
  <c r="DB35" i="1" s="1"/>
  <c r="D608" i="1"/>
  <c r="DB36" i="1" s="1"/>
  <c r="D679" i="1"/>
  <c r="DB39" i="1" s="1"/>
  <c r="D708" i="1"/>
  <c r="DB40" i="1" s="1"/>
  <c r="AK709" i="1"/>
  <c r="BQ708" i="1"/>
  <c r="BP708" i="1"/>
  <c r="BO708" i="1"/>
  <c r="BN708" i="1"/>
  <c r="BM708" i="1"/>
  <c r="BL708" i="1"/>
  <c r="BK708" i="1"/>
  <c r="BJ708" i="1"/>
  <c r="BI708" i="1"/>
  <c r="BH708" i="1"/>
  <c r="BG708" i="1"/>
  <c r="BF708" i="1"/>
  <c r="BE708" i="1"/>
  <c r="BD708" i="1"/>
  <c r="BC708" i="1"/>
  <c r="BB708" i="1"/>
  <c r="BA708" i="1"/>
  <c r="AZ708" i="1"/>
  <c r="AY708" i="1"/>
  <c r="AX708" i="1"/>
  <c r="AW708" i="1"/>
  <c r="AV708" i="1"/>
  <c r="AU708" i="1"/>
  <c r="AT708" i="1"/>
  <c r="AS708" i="1"/>
  <c r="AR708" i="1"/>
  <c r="AQ708" i="1"/>
  <c r="AP708" i="1"/>
  <c r="AO708" i="1"/>
  <c r="AN708" i="1"/>
  <c r="BR704" i="1"/>
  <c r="CZ704" i="1" s="1"/>
  <c r="BR679" i="1"/>
  <c r="BQ679" i="1"/>
  <c r="BP679" i="1"/>
  <c r="BO679" i="1"/>
  <c r="BN679" i="1"/>
  <c r="BM679" i="1"/>
  <c r="BL679" i="1"/>
  <c r="BK679" i="1"/>
  <c r="BJ679" i="1"/>
  <c r="BI679" i="1"/>
  <c r="BH679" i="1"/>
  <c r="BG679" i="1"/>
  <c r="BF679" i="1"/>
  <c r="BE679" i="1"/>
  <c r="BD679" i="1"/>
  <c r="BC679" i="1"/>
  <c r="BB679" i="1"/>
  <c r="BA679" i="1"/>
  <c r="AZ679" i="1"/>
  <c r="AY679" i="1"/>
  <c r="AX679" i="1"/>
  <c r="AW679" i="1"/>
  <c r="AV679" i="1"/>
  <c r="AU679" i="1"/>
  <c r="AT679" i="1"/>
  <c r="AS679" i="1"/>
  <c r="AR679" i="1"/>
  <c r="AQ679" i="1"/>
  <c r="AP679" i="1"/>
  <c r="AO679" i="1"/>
  <c r="AN679" i="1"/>
  <c r="AK680" i="1"/>
  <c r="AW620" i="1"/>
  <c r="AW630" i="1" s="1"/>
  <c r="BJ598" i="1"/>
  <c r="BJ608" i="1" s="1"/>
  <c r="AK631" i="1"/>
  <c r="BR630" i="1"/>
  <c r="BQ630" i="1"/>
  <c r="BP630" i="1"/>
  <c r="BO630" i="1"/>
  <c r="BN630" i="1"/>
  <c r="BM630" i="1"/>
  <c r="BL630" i="1"/>
  <c r="BK630" i="1"/>
  <c r="BJ630" i="1"/>
  <c r="BI630" i="1"/>
  <c r="BH630" i="1"/>
  <c r="BG630" i="1"/>
  <c r="BF630" i="1"/>
  <c r="BE630" i="1"/>
  <c r="BD630" i="1"/>
  <c r="BC630" i="1"/>
  <c r="BB630" i="1"/>
  <c r="BA630" i="1"/>
  <c r="AZ630" i="1"/>
  <c r="AY630" i="1"/>
  <c r="AX630" i="1"/>
  <c r="AV630" i="1"/>
  <c r="AU630" i="1"/>
  <c r="AT630" i="1"/>
  <c r="AS630" i="1"/>
  <c r="AR630" i="1"/>
  <c r="AQ630" i="1"/>
  <c r="AP630" i="1"/>
  <c r="AO630" i="1"/>
  <c r="AN630" i="1"/>
  <c r="BR608" i="1"/>
  <c r="BQ608" i="1"/>
  <c r="BP608" i="1"/>
  <c r="BO608" i="1"/>
  <c r="BN608" i="1"/>
  <c r="BM608" i="1"/>
  <c r="BL608" i="1"/>
  <c r="BK608" i="1"/>
  <c r="BI608" i="1"/>
  <c r="BH608" i="1"/>
  <c r="BG608" i="1"/>
  <c r="BF608" i="1"/>
  <c r="BE608" i="1"/>
  <c r="BD608" i="1"/>
  <c r="BC608" i="1"/>
  <c r="BB608" i="1"/>
  <c r="BA608" i="1"/>
  <c r="AZ608" i="1"/>
  <c r="AY608" i="1"/>
  <c r="AX608" i="1"/>
  <c r="AW608" i="1"/>
  <c r="AV608" i="1"/>
  <c r="AU608" i="1"/>
  <c r="AT608" i="1"/>
  <c r="AS608" i="1"/>
  <c r="AR608" i="1"/>
  <c r="AQ608" i="1"/>
  <c r="AP608" i="1"/>
  <c r="AO608" i="1"/>
  <c r="AN608" i="1"/>
  <c r="AK609" i="1"/>
  <c r="D394" i="1"/>
  <c r="DB26" i="1" s="1"/>
  <c r="D374" i="1"/>
  <c r="DB25" i="1" s="1"/>
  <c r="D354" i="1"/>
  <c r="DB24" i="1" s="1"/>
  <c r="D331" i="1"/>
  <c r="DB23" i="1" s="1"/>
  <c r="D309" i="1"/>
  <c r="DB22" i="1" s="1"/>
  <c r="D289" i="1"/>
  <c r="DB21" i="1" s="1"/>
  <c r="D270" i="1"/>
  <c r="DB20" i="1" s="1"/>
  <c r="D250" i="1"/>
  <c r="DB19" i="1" s="1"/>
  <c r="D232" i="1"/>
  <c r="DB18" i="1" s="1"/>
  <c r="D211" i="1"/>
  <c r="DB17" i="1" s="1"/>
  <c r="D192" i="1"/>
  <c r="DB16" i="1" s="1"/>
  <c r="D172" i="1"/>
  <c r="DB15" i="1" s="1"/>
  <c r="D150" i="1"/>
  <c r="DB14" i="1" s="1"/>
  <c r="D129" i="1"/>
  <c r="DB13" i="1" s="1"/>
  <c r="D109" i="1"/>
  <c r="DB12" i="1" s="1"/>
  <c r="D91" i="1"/>
  <c r="DB11" i="1" s="1"/>
  <c r="D4038" i="1"/>
  <c r="DB111" i="1" s="1"/>
  <c r="D4095" i="1"/>
  <c r="DB112" i="1" s="1"/>
  <c r="D4151" i="1"/>
  <c r="DB113" i="1" s="1"/>
  <c r="D4204" i="1"/>
  <c r="DB114" i="1" s="1"/>
  <c r="D4257" i="1"/>
  <c r="DB115" i="1" s="1"/>
  <c r="D4308" i="1"/>
  <c r="DB116" i="1" s="1"/>
  <c r="D4359" i="1"/>
  <c r="DB117" i="1" s="1"/>
  <c r="D4406" i="1"/>
  <c r="DB118" i="1" s="1"/>
  <c r="D4450" i="1"/>
  <c r="DB119" i="1" s="1"/>
  <c r="D4493" i="1"/>
  <c r="DB120" i="1" s="1"/>
  <c r="D4540" i="1"/>
  <c r="DB121" i="1" s="1"/>
  <c r="D4585" i="1"/>
  <c r="DB122" i="1" s="1"/>
  <c r="D4632" i="1"/>
  <c r="DB123" i="1" s="1"/>
  <c r="D4680" i="1"/>
  <c r="DB124" i="1" s="1"/>
  <c r="AK472" i="1"/>
  <c r="AK453" i="1"/>
  <c r="AL3302" i="1" l="1"/>
  <c r="AM3302" i="1" s="1"/>
  <c r="BR3302" i="1" s="1"/>
  <c r="BR3303" i="1" s="1"/>
  <c r="BR3304" i="1" s="1"/>
  <c r="AL3544" i="1"/>
  <c r="AM3544" i="1" s="1"/>
  <c r="BD3544" i="1" s="1"/>
  <c r="BD3545" i="1" s="1"/>
  <c r="BD3546" i="1" s="1"/>
  <c r="DE13" i="1"/>
  <c r="DH12" i="1"/>
  <c r="AL3611" i="1"/>
  <c r="AM3611" i="1" s="1"/>
  <c r="AX3611" i="1" s="1"/>
  <c r="AX3612" i="1" s="1"/>
  <c r="AX3613" i="1" s="1"/>
  <c r="AQ3544" i="1"/>
  <c r="AQ3545" i="1" s="1"/>
  <c r="AQ3546" i="1" s="1"/>
  <c r="AP3544" i="1"/>
  <c r="AP3545" i="1" s="1"/>
  <c r="AP3546" i="1" s="1"/>
  <c r="AI3486" i="1"/>
  <c r="DF102" i="1" s="1"/>
  <c r="DG102" i="1" s="1"/>
  <c r="AU3486" i="1"/>
  <c r="AU3487" i="1" s="1"/>
  <c r="AU3488" i="1" s="1"/>
  <c r="AT3486" i="1"/>
  <c r="AT3487" i="1" s="1"/>
  <c r="AT3488" i="1" s="1"/>
  <c r="AO3486" i="1"/>
  <c r="AO3487" i="1" s="1"/>
  <c r="AO3488" i="1" s="1"/>
  <c r="AP3486" i="1"/>
  <c r="AP3487" i="1" s="1"/>
  <c r="AP3488" i="1" s="1"/>
  <c r="AQ3486" i="1"/>
  <c r="AQ3487" i="1" s="1"/>
  <c r="AQ3488" i="1" s="1"/>
  <c r="AW3486" i="1"/>
  <c r="AW3487" i="1" s="1"/>
  <c r="AW3488" i="1" s="1"/>
  <c r="AY3486" i="1"/>
  <c r="AY3487" i="1" s="1"/>
  <c r="AY3488" i="1" s="1"/>
  <c r="AV3486" i="1"/>
  <c r="AV3487" i="1" s="1"/>
  <c r="AV3488" i="1" s="1"/>
  <c r="AN3486" i="1"/>
  <c r="AN3487" i="1" s="1"/>
  <c r="AR3486" i="1"/>
  <c r="AR3487" i="1" s="1"/>
  <c r="AR3488" i="1" s="1"/>
  <c r="AS3486" i="1"/>
  <c r="AS3487" i="1" s="1"/>
  <c r="AS3488" i="1" s="1"/>
  <c r="AZ3486" i="1"/>
  <c r="AZ3487" i="1" s="1"/>
  <c r="AZ3488" i="1" s="1"/>
  <c r="AX3486" i="1"/>
  <c r="AX3487" i="1" s="1"/>
  <c r="AX3488" i="1" s="1"/>
  <c r="BM3486" i="1"/>
  <c r="BM3487" i="1" s="1"/>
  <c r="BM3488" i="1" s="1"/>
  <c r="BB3486" i="1"/>
  <c r="BB3487" i="1" s="1"/>
  <c r="BB3488" i="1" s="1"/>
  <c r="BI3486" i="1"/>
  <c r="BI3487" i="1" s="1"/>
  <c r="BI3488" i="1" s="1"/>
  <c r="BJ3486" i="1"/>
  <c r="BJ3487" i="1" s="1"/>
  <c r="BJ3488" i="1" s="1"/>
  <c r="BD3486" i="1"/>
  <c r="BD3487" i="1" s="1"/>
  <c r="BD3488" i="1" s="1"/>
  <c r="BL3486" i="1"/>
  <c r="BL3487" i="1" s="1"/>
  <c r="BL3488" i="1" s="1"/>
  <c r="BA3486" i="1"/>
  <c r="BA3487" i="1" s="1"/>
  <c r="BA3488" i="1" s="1"/>
  <c r="BN3486" i="1"/>
  <c r="BN3487" i="1" s="1"/>
  <c r="BN3488" i="1" s="1"/>
  <c r="BF3486" i="1"/>
  <c r="BF3487" i="1" s="1"/>
  <c r="BF3488" i="1" s="1"/>
  <c r="BO3486" i="1"/>
  <c r="BO3487" i="1" s="1"/>
  <c r="BO3488" i="1" s="1"/>
  <c r="BP3486" i="1"/>
  <c r="BP3487" i="1" s="1"/>
  <c r="BP3488" i="1" s="1"/>
  <c r="BH3486" i="1"/>
  <c r="BH3487" i="1" s="1"/>
  <c r="BH3488" i="1" s="1"/>
  <c r="BQ3486" i="1"/>
  <c r="BQ3487" i="1" s="1"/>
  <c r="BQ3488" i="1" s="1"/>
  <c r="BC3486" i="1"/>
  <c r="BC3487" i="1" s="1"/>
  <c r="BC3488" i="1" s="1"/>
  <c r="BR3486" i="1"/>
  <c r="BR3487" i="1" s="1"/>
  <c r="BR3488" i="1" s="1"/>
  <c r="BG3486" i="1"/>
  <c r="BG3487" i="1" s="1"/>
  <c r="BG3488" i="1" s="1"/>
  <c r="BK3486" i="1"/>
  <c r="BK3487" i="1" s="1"/>
  <c r="BK3488" i="1" s="1"/>
  <c r="BE3486" i="1"/>
  <c r="BE3487" i="1" s="1"/>
  <c r="BE3488" i="1" s="1"/>
  <c r="AL3426" i="1"/>
  <c r="AM3426" i="1" s="1"/>
  <c r="AP3426" i="1" s="1"/>
  <c r="AP3427" i="1" s="1"/>
  <c r="AP3428" i="1" s="1"/>
  <c r="AL3363" i="1"/>
  <c r="AM3363" i="1" s="1"/>
  <c r="BE3363" i="1" s="1"/>
  <c r="BE3364" i="1" s="1"/>
  <c r="BE3365" i="1" s="1"/>
  <c r="AL3170" i="1"/>
  <c r="AM3170" i="1" s="1"/>
  <c r="AI3170" i="1" s="1"/>
  <c r="DF97" i="1" s="1"/>
  <c r="DG97" i="1" s="1"/>
  <c r="AL2984" i="1"/>
  <c r="AM2984" i="1" s="1"/>
  <c r="AT2984" i="1" s="1"/>
  <c r="AT2985" i="1" s="1"/>
  <c r="AT2986" i="1" s="1"/>
  <c r="AL3236" i="1"/>
  <c r="AM3236" i="1" s="1"/>
  <c r="AI3236" i="1" s="1"/>
  <c r="DF98" i="1" s="1"/>
  <c r="DG98" i="1" s="1"/>
  <c r="AL3047" i="1"/>
  <c r="AM3047" i="1" s="1"/>
  <c r="AI3047" i="1" s="1"/>
  <c r="DF95" i="1" s="1"/>
  <c r="DG95" i="1" s="1"/>
  <c r="AL3108" i="1"/>
  <c r="AM3108" i="1" s="1"/>
  <c r="AI3108" i="1" s="1"/>
  <c r="DF96" i="1" s="1"/>
  <c r="DG96" i="1" s="1"/>
  <c r="AL2925" i="1"/>
  <c r="AM2925" i="1" s="1"/>
  <c r="AI2925" i="1" s="1"/>
  <c r="DF93" i="1" s="1"/>
  <c r="DG93" i="1" s="1"/>
  <c r="AL2864" i="1"/>
  <c r="AM2864" i="1" s="1"/>
  <c r="AI2864" i="1" s="1"/>
  <c r="DF92" i="1" s="1"/>
  <c r="DG92" i="1" s="1"/>
  <c r="AL2693" i="1"/>
  <c r="AM2693" i="1" s="1"/>
  <c r="BE2693" i="1" s="1"/>
  <c r="BE2694" i="1" s="1"/>
  <c r="BE2695" i="1" s="1"/>
  <c r="AL2802" i="1"/>
  <c r="AM2802" i="1" s="1"/>
  <c r="BQ2802" i="1" s="1"/>
  <c r="BQ2803" i="1" s="1"/>
  <c r="BQ2804" i="1" s="1"/>
  <c r="AL2748" i="1"/>
  <c r="AM2748" i="1" s="1"/>
  <c r="BK2748" i="1" s="1"/>
  <c r="BK2749" i="1" s="1"/>
  <c r="BK2750" i="1" s="1"/>
  <c r="AL2640" i="1"/>
  <c r="AM2640" i="1" s="1"/>
  <c r="AX2640" i="1" s="1"/>
  <c r="AX2641" i="1" s="1"/>
  <c r="AX2642" i="1" s="1"/>
  <c r="AL2502" i="1"/>
  <c r="AM2502" i="1" s="1"/>
  <c r="AI2502" i="1" s="1"/>
  <c r="DF85" i="1" s="1"/>
  <c r="DG85" i="1" s="1"/>
  <c r="AL2592" i="1"/>
  <c r="AM2592" i="1" s="1"/>
  <c r="BF2592" i="1" s="1"/>
  <c r="BF2593" i="1" s="1"/>
  <c r="BF2594" i="1" s="1"/>
  <c r="AL2324" i="1"/>
  <c r="AM2324" i="1" s="1"/>
  <c r="AI2324" i="1" s="1"/>
  <c r="DF81" i="1" s="1"/>
  <c r="DG81" i="1" s="1"/>
  <c r="AL2543" i="1"/>
  <c r="AM2543" i="1" s="1"/>
  <c r="AI2543" i="1" s="1"/>
  <c r="DF86" i="1" s="1"/>
  <c r="DG86" i="1" s="1"/>
  <c r="AL2369" i="1"/>
  <c r="AM2369" i="1" s="1"/>
  <c r="AS2369" i="1" s="1"/>
  <c r="AS2370" i="1" s="1"/>
  <c r="AS2371" i="1" s="1"/>
  <c r="AL2414" i="1"/>
  <c r="AM2414" i="1" s="1"/>
  <c r="BL2414" i="1" s="1"/>
  <c r="BL2415" i="1" s="1"/>
  <c r="BL2416" i="1" s="1"/>
  <c r="AL2459" i="1"/>
  <c r="AM2459" i="1" s="1"/>
  <c r="AV2459" i="1" s="1"/>
  <c r="AV2460" i="1" s="1"/>
  <c r="AV2461" i="1" s="1"/>
  <c r="AL2199" i="1"/>
  <c r="AM2199" i="1" s="1"/>
  <c r="AI2199" i="1" s="1"/>
  <c r="DF78" i="1" s="1"/>
  <c r="DG78" i="1" s="1"/>
  <c r="AL2114" i="1"/>
  <c r="AM2114" i="1" s="1"/>
  <c r="AI2114" i="1" s="1"/>
  <c r="DF76" i="1" s="1"/>
  <c r="DG76" i="1" s="1"/>
  <c r="AL2241" i="1"/>
  <c r="AM2241" i="1" s="1"/>
  <c r="BM2241" i="1" s="1"/>
  <c r="BM2242" i="1" s="1"/>
  <c r="BM2243" i="1" s="1"/>
  <c r="AL1911" i="1"/>
  <c r="AM1911" i="1" s="1"/>
  <c r="AI1911" i="1" s="1"/>
  <c r="DF71" i="1" s="1"/>
  <c r="DG71" i="1" s="1"/>
  <c r="AL2073" i="1"/>
  <c r="AM2073" i="1" s="1"/>
  <c r="AV2073" i="1" s="1"/>
  <c r="AV2074" i="1" s="1"/>
  <c r="AV2075" i="1" s="1"/>
  <c r="BA2034" i="1"/>
  <c r="BA2035" i="1" s="1"/>
  <c r="BA2036" i="1" s="1"/>
  <c r="BO2034" i="1"/>
  <c r="BO2035" i="1" s="1"/>
  <c r="BO2036" i="1" s="1"/>
  <c r="AT2034" i="1"/>
  <c r="AT2035" i="1" s="1"/>
  <c r="AT2036" i="1" s="1"/>
  <c r="BM2034" i="1"/>
  <c r="BM2035" i="1" s="1"/>
  <c r="BM2036" i="1" s="1"/>
  <c r="BD2034" i="1"/>
  <c r="BD2035" i="1" s="1"/>
  <c r="BD2036" i="1" s="1"/>
  <c r="BC2034" i="1"/>
  <c r="BC2035" i="1" s="1"/>
  <c r="BC2036" i="1" s="1"/>
  <c r="BK2034" i="1"/>
  <c r="BK2035" i="1" s="1"/>
  <c r="BK2036" i="1" s="1"/>
  <c r="AZ2034" i="1"/>
  <c r="AZ2035" i="1" s="1"/>
  <c r="AZ2036" i="1" s="1"/>
  <c r="BH2034" i="1"/>
  <c r="BH2035" i="1" s="1"/>
  <c r="BH2036" i="1" s="1"/>
  <c r="BE2034" i="1"/>
  <c r="BE2035" i="1" s="1"/>
  <c r="BE2036" i="1" s="1"/>
  <c r="BJ2034" i="1"/>
  <c r="BJ2035" i="1" s="1"/>
  <c r="BJ2036" i="1" s="1"/>
  <c r="BI2034" i="1"/>
  <c r="BI2035" i="1" s="1"/>
  <c r="BI2036" i="1" s="1"/>
  <c r="AQ2034" i="1"/>
  <c r="AQ2035" i="1" s="1"/>
  <c r="AQ2036" i="1" s="1"/>
  <c r="BG2034" i="1"/>
  <c r="BG2035" i="1" s="1"/>
  <c r="BG2036" i="1" s="1"/>
  <c r="BB2034" i="1"/>
  <c r="BB2035" i="1" s="1"/>
  <c r="BB2036" i="1" s="1"/>
  <c r="AV2034" i="1"/>
  <c r="AV2035" i="1" s="1"/>
  <c r="AV2036" i="1" s="1"/>
  <c r="AU2034" i="1"/>
  <c r="AU2035" i="1" s="1"/>
  <c r="AU2036" i="1" s="1"/>
  <c r="BP2155" i="1"/>
  <c r="BP2156" i="1" s="1"/>
  <c r="BP2157" i="1" s="1"/>
  <c r="AI2155" i="1"/>
  <c r="DF77" i="1" s="1"/>
  <c r="DG77" i="1" s="1"/>
  <c r="AZ2155" i="1"/>
  <c r="AZ2156" i="1" s="1"/>
  <c r="AZ2157" i="1" s="1"/>
  <c r="AY2155" i="1"/>
  <c r="AY2156" i="1" s="1"/>
  <c r="AY2157" i="1" s="1"/>
  <c r="AN2155" i="1"/>
  <c r="AN2156" i="1" s="1"/>
  <c r="BR2155" i="1"/>
  <c r="BR2156" i="1" s="1"/>
  <c r="BR2157" i="1" s="1"/>
  <c r="AX2155" i="1"/>
  <c r="AX2156" i="1" s="1"/>
  <c r="AX2157" i="1" s="1"/>
  <c r="AP2155" i="1"/>
  <c r="AP2156" i="1" s="1"/>
  <c r="AP2157" i="1" s="1"/>
  <c r="BO2155" i="1"/>
  <c r="BO2156" i="1" s="1"/>
  <c r="BO2157" i="1" s="1"/>
  <c r="BL2155" i="1"/>
  <c r="BL2156" i="1" s="1"/>
  <c r="BL2157" i="1" s="1"/>
  <c r="BJ2155" i="1"/>
  <c r="BJ2156" i="1" s="1"/>
  <c r="BJ2157" i="1" s="1"/>
  <c r="BG2155" i="1"/>
  <c r="BG2156" i="1" s="1"/>
  <c r="BG2157" i="1" s="1"/>
  <c r="BE2155" i="1"/>
  <c r="BE2156" i="1" s="1"/>
  <c r="BE2157" i="1" s="1"/>
  <c r="AS2155" i="1"/>
  <c r="AS2156" i="1" s="1"/>
  <c r="AS2157" i="1" s="1"/>
  <c r="AQ2155" i="1"/>
  <c r="AQ2156" i="1" s="1"/>
  <c r="AQ2157" i="1" s="1"/>
  <c r="BQ2155" i="1"/>
  <c r="BQ2156" i="1" s="1"/>
  <c r="BQ2157" i="1" s="1"/>
  <c r="BI2155" i="1"/>
  <c r="BI2156" i="1" s="1"/>
  <c r="BI2157" i="1" s="1"/>
  <c r="AR2155" i="1"/>
  <c r="AR2156" i="1" s="1"/>
  <c r="AR2157" i="1" s="1"/>
  <c r="BB2155" i="1"/>
  <c r="BB2156" i="1" s="1"/>
  <c r="BB2157" i="1" s="1"/>
  <c r="BK2155" i="1"/>
  <c r="BK2156" i="1" s="1"/>
  <c r="BK2157" i="1" s="1"/>
  <c r="BM2155" i="1"/>
  <c r="BM2156" i="1" s="1"/>
  <c r="BM2157" i="1" s="1"/>
  <c r="BC2155" i="1"/>
  <c r="BC2156" i="1" s="1"/>
  <c r="BC2157" i="1" s="1"/>
  <c r="BA2155" i="1"/>
  <c r="BA2156" i="1" s="1"/>
  <c r="BA2157" i="1" s="1"/>
  <c r="BN2155" i="1"/>
  <c r="BN2156" i="1" s="1"/>
  <c r="BN2157" i="1" s="1"/>
  <c r="AV2155" i="1"/>
  <c r="AV2156" i="1" s="1"/>
  <c r="AV2157" i="1" s="1"/>
  <c r="BF2155" i="1"/>
  <c r="BF2156" i="1" s="1"/>
  <c r="BF2157" i="1" s="1"/>
  <c r="AW2155" i="1"/>
  <c r="AW2156" i="1" s="1"/>
  <c r="AW2157" i="1" s="1"/>
  <c r="AT2155" i="1"/>
  <c r="AT2156" i="1" s="1"/>
  <c r="AT2157" i="1" s="1"/>
  <c r="BH2155" i="1"/>
  <c r="BH2156" i="1" s="1"/>
  <c r="BH2157" i="1" s="1"/>
  <c r="BD2155" i="1"/>
  <c r="BD2156" i="1" s="1"/>
  <c r="BD2157" i="1" s="1"/>
  <c r="AU2155" i="1"/>
  <c r="AU2156" i="1" s="1"/>
  <c r="AU2157" i="1" s="1"/>
  <c r="AO2155" i="1"/>
  <c r="AO2156" i="1" s="1"/>
  <c r="AO2157" i="1" s="1"/>
  <c r="AP2034" i="1"/>
  <c r="AP2035" i="1" s="1"/>
  <c r="AP2036" i="1" s="1"/>
  <c r="BQ2034" i="1"/>
  <c r="BQ2035" i="1" s="1"/>
  <c r="BQ2036" i="1" s="1"/>
  <c r="BL2034" i="1"/>
  <c r="BL2035" i="1" s="1"/>
  <c r="BL2036" i="1" s="1"/>
  <c r="AO2034" i="1"/>
  <c r="AO2035" i="1" s="1"/>
  <c r="AO2036" i="1" s="1"/>
  <c r="AY2034" i="1"/>
  <c r="AY2035" i="1" s="1"/>
  <c r="AY2036" i="1" s="1"/>
  <c r="AX2034" i="1"/>
  <c r="AX2035" i="1" s="1"/>
  <c r="AX2036" i="1" s="1"/>
  <c r="AN2034" i="1"/>
  <c r="AN2035" i="1" s="1"/>
  <c r="AN2036" i="1" s="1"/>
  <c r="AW2034" i="1"/>
  <c r="AW2035" i="1" s="1"/>
  <c r="AW2036" i="1" s="1"/>
  <c r="AI2034" i="1"/>
  <c r="DF74" i="1" s="1"/>
  <c r="DG74" i="1" s="1"/>
  <c r="BP2034" i="1"/>
  <c r="BP2035" i="1" s="1"/>
  <c r="BP2036" i="1" s="1"/>
  <c r="AL1992" i="1"/>
  <c r="AM1992" i="1" s="1"/>
  <c r="BG1992" i="1" s="1"/>
  <c r="BG1993" i="1" s="1"/>
  <c r="BG1994" i="1" s="1"/>
  <c r="BR2034" i="1"/>
  <c r="BR2035" i="1" s="1"/>
  <c r="BR2036" i="1" s="1"/>
  <c r="AS2034" i="1"/>
  <c r="AS2035" i="1" s="1"/>
  <c r="AS2036" i="1" s="1"/>
  <c r="AR2034" i="1"/>
  <c r="AR2035" i="1" s="1"/>
  <c r="AR2036" i="1" s="1"/>
  <c r="BN2034" i="1"/>
  <c r="BN2035" i="1" s="1"/>
  <c r="BN2036" i="1" s="1"/>
  <c r="AL1950" i="1"/>
  <c r="AM1950" i="1" s="1"/>
  <c r="AT1950" i="1" s="1"/>
  <c r="AT1951" i="1" s="1"/>
  <c r="AT1952" i="1" s="1"/>
  <c r="AL1869" i="1"/>
  <c r="AM1869" i="1" s="1"/>
  <c r="BF1869" i="1" s="1"/>
  <c r="BF1870" i="1" s="1"/>
  <c r="BF1871" i="1" s="1"/>
  <c r="AL1778" i="1"/>
  <c r="AM1778" i="1" s="1"/>
  <c r="AW1778" i="1" s="1"/>
  <c r="AW1779" i="1" s="1"/>
  <c r="AW1780" i="1" s="1"/>
  <c r="AL1825" i="1"/>
  <c r="AM1825" i="1" s="1"/>
  <c r="BO1825" i="1" s="1"/>
  <c r="BO1826" i="1" s="1"/>
  <c r="BO1827" i="1" s="1"/>
  <c r="AO1575" i="1"/>
  <c r="AO1576" i="1" s="1"/>
  <c r="AO1577" i="1" s="1"/>
  <c r="AL1735" i="1"/>
  <c r="AM1735" i="1" s="1"/>
  <c r="AR1735" i="1" s="1"/>
  <c r="AR1736" i="1" s="1"/>
  <c r="AR1737" i="1" s="1"/>
  <c r="AL1653" i="1"/>
  <c r="AM1653" i="1" s="1"/>
  <c r="BB1653" i="1" s="1"/>
  <c r="BB1654" i="1" s="1"/>
  <c r="BB1655" i="1" s="1"/>
  <c r="AS1575" i="1"/>
  <c r="AS1576" i="1" s="1"/>
  <c r="AS1577" i="1" s="1"/>
  <c r="AQ1575" i="1"/>
  <c r="AQ1576" i="1" s="1"/>
  <c r="AQ1577" i="1" s="1"/>
  <c r="AV1575" i="1"/>
  <c r="AV1576" i="1" s="1"/>
  <c r="AV1577" i="1" s="1"/>
  <c r="AU1575" i="1"/>
  <c r="AU1576" i="1" s="1"/>
  <c r="AU1577" i="1" s="1"/>
  <c r="AR1575" i="1"/>
  <c r="AR1576" i="1" s="1"/>
  <c r="AR1577" i="1" s="1"/>
  <c r="AP1575" i="1"/>
  <c r="AP1576" i="1" s="1"/>
  <c r="AP1577" i="1" s="1"/>
  <c r="AT1575" i="1"/>
  <c r="AT1576" i="1" s="1"/>
  <c r="AT1577" i="1" s="1"/>
  <c r="AN1575" i="1"/>
  <c r="AN1576" i="1" s="1"/>
  <c r="AN1577" i="1" s="1"/>
  <c r="AW1575" i="1"/>
  <c r="AW1576" i="1" s="1"/>
  <c r="AW1577" i="1" s="1"/>
  <c r="AL1693" i="1"/>
  <c r="AM1693" i="1" s="1"/>
  <c r="AT1693" i="1" s="1"/>
  <c r="AT1694" i="1" s="1"/>
  <c r="AT1695" i="1" s="1"/>
  <c r="AX1575" i="1"/>
  <c r="AX1576" i="1" s="1"/>
  <c r="AX1577" i="1" s="1"/>
  <c r="AL1458" i="1"/>
  <c r="AM1458" i="1" s="1"/>
  <c r="AI1458" i="1" s="1"/>
  <c r="DF60" i="1" s="1"/>
  <c r="DG60" i="1" s="1"/>
  <c r="AN1536" i="1"/>
  <c r="AN1537" i="1" s="1"/>
  <c r="AN1538" i="1" s="1"/>
  <c r="BO1575" i="1"/>
  <c r="BO1576" i="1" s="1"/>
  <c r="BO1577" i="1" s="1"/>
  <c r="BL1575" i="1"/>
  <c r="BL1576" i="1" s="1"/>
  <c r="BL1577" i="1" s="1"/>
  <c r="BK1575" i="1"/>
  <c r="BK1576" i="1" s="1"/>
  <c r="BK1577" i="1" s="1"/>
  <c r="BJ1575" i="1"/>
  <c r="BJ1576" i="1" s="1"/>
  <c r="BJ1577" i="1" s="1"/>
  <c r="BI1575" i="1"/>
  <c r="BI1576" i="1" s="1"/>
  <c r="BI1577" i="1" s="1"/>
  <c r="BH1575" i="1"/>
  <c r="BH1576" i="1" s="1"/>
  <c r="BH1577" i="1" s="1"/>
  <c r="AZ1575" i="1"/>
  <c r="AZ1576" i="1" s="1"/>
  <c r="AZ1577" i="1" s="1"/>
  <c r="BN1575" i="1"/>
  <c r="BN1576" i="1" s="1"/>
  <c r="BN1577" i="1" s="1"/>
  <c r="BM1575" i="1"/>
  <c r="BM1576" i="1" s="1"/>
  <c r="BM1577" i="1" s="1"/>
  <c r="AY1575" i="1"/>
  <c r="AY1576" i="1" s="1"/>
  <c r="AY1577" i="1" s="1"/>
  <c r="BP1536" i="1"/>
  <c r="BP1537" i="1" s="1"/>
  <c r="BP1538" i="1" s="1"/>
  <c r="BO1536" i="1"/>
  <c r="BO1537" i="1" s="1"/>
  <c r="BO1538" i="1" s="1"/>
  <c r="BI1536" i="1"/>
  <c r="BI1537" i="1" s="1"/>
  <c r="BI1538" i="1" s="1"/>
  <c r="BG1575" i="1"/>
  <c r="BG1576" i="1" s="1"/>
  <c r="BG1577" i="1" s="1"/>
  <c r="BG1536" i="1"/>
  <c r="BG1537" i="1" s="1"/>
  <c r="BG1538" i="1" s="1"/>
  <c r="BB1575" i="1"/>
  <c r="BB1576" i="1" s="1"/>
  <c r="BB1577" i="1" s="1"/>
  <c r="BD1536" i="1"/>
  <c r="BD1537" i="1" s="1"/>
  <c r="BD1538" i="1" s="1"/>
  <c r="BA1575" i="1"/>
  <c r="BA1576" i="1" s="1"/>
  <c r="BA1577" i="1" s="1"/>
  <c r="AZ1536" i="1"/>
  <c r="AZ1537" i="1" s="1"/>
  <c r="AZ1538" i="1" s="1"/>
  <c r="AX1536" i="1"/>
  <c r="AX1537" i="1" s="1"/>
  <c r="AX1538" i="1" s="1"/>
  <c r="AV1536" i="1"/>
  <c r="AV1537" i="1" s="1"/>
  <c r="AV1538" i="1" s="1"/>
  <c r="AR1536" i="1"/>
  <c r="AR1537" i="1" s="1"/>
  <c r="AR1538" i="1" s="1"/>
  <c r="BL1536" i="1"/>
  <c r="BL1537" i="1" s="1"/>
  <c r="BL1538" i="1" s="1"/>
  <c r="BN1536" i="1"/>
  <c r="BN1537" i="1" s="1"/>
  <c r="BN1538" i="1" s="1"/>
  <c r="AL1616" i="1"/>
  <c r="AM1616" i="1" s="1"/>
  <c r="BO1616" i="1" s="1"/>
  <c r="BO1617" i="1" s="1"/>
  <c r="BO1618" i="1" s="1"/>
  <c r="BB1536" i="1"/>
  <c r="BB1537" i="1" s="1"/>
  <c r="BB1538" i="1" s="1"/>
  <c r="AU1536" i="1"/>
  <c r="AU1537" i="1" s="1"/>
  <c r="AU1538" i="1" s="1"/>
  <c r="BC1536" i="1"/>
  <c r="BC1537" i="1" s="1"/>
  <c r="BC1538" i="1" s="1"/>
  <c r="BA1536" i="1"/>
  <c r="BA1537" i="1" s="1"/>
  <c r="BA1538" i="1" s="1"/>
  <c r="AY1536" i="1"/>
  <c r="AY1537" i="1" s="1"/>
  <c r="AY1538" i="1" s="1"/>
  <c r="AW1536" i="1"/>
  <c r="AW1537" i="1" s="1"/>
  <c r="AW1538" i="1" s="1"/>
  <c r="AT1536" i="1"/>
  <c r="AT1537" i="1" s="1"/>
  <c r="AT1538" i="1" s="1"/>
  <c r="AQ1536" i="1"/>
  <c r="AQ1537" i="1" s="1"/>
  <c r="AQ1538" i="1" s="1"/>
  <c r="AO1536" i="1"/>
  <c r="AO1537" i="1" s="1"/>
  <c r="AO1538" i="1" s="1"/>
  <c r="BM1536" i="1"/>
  <c r="BM1537" i="1" s="1"/>
  <c r="BM1538" i="1" s="1"/>
  <c r="AI1536" i="1"/>
  <c r="DF62" i="1" s="1"/>
  <c r="DG62" i="1" s="1"/>
  <c r="BQ1536" i="1"/>
  <c r="BQ1537" i="1" s="1"/>
  <c r="BQ1538" i="1" s="1"/>
  <c r="BF1575" i="1"/>
  <c r="BF1576" i="1" s="1"/>
  <c r="BF1577" i="1" s="1"/>
  <c r="BJ1536" i="1"/>
  <c r="BJ1537" i="1" s="1"/>
  <c r="BJ1538" i="1" s="1"/>
  <c r="BE1575" i="1"/>
  <c r="BE1576" i="1" s="1"/>
  <c r="BE1577" i="1" s="1"/>
  <c r="BH1536" i="1"/>
  <c r="BH1537" i="1" s="1"/>
  <c r="BH1538" i="1" s="1"/>
  <c r="BC1575" i="1"/>
  <c r="BC1576" i="1" s="1"/>
  <c r="BC1577" i="1" s="1"/>
  <c r="BR1575" i="1"/>
  <c r="BR1576" i="1" s="1"/>
  <c r="BR1577" i="1" s="1"/>
  <c r="BQ1575" i="1"/>
  <c r="BQ1576" i="1" s="1"/>
  <c r="BQ1577" i="1" s="1"/>
  <c r="BP1575" i="1"/>
  <c r="BP1576" i="1" s="1"/>
  <c r="BP1577" i="1" s="1"/>
  <c r="BF1536" i="1"/>
  <c r="BF1537" i="1" s="1"/>
  <c r="BF1538" i="1" s="1"/>
  <c r="BE1536" i="1"/>
  <c r="BE1537" i="1" s="1"/>
  <c r="BE1538" i="1" s="1"/>
  <c r="BD1575" i="1"/>
  <c r="BD1576" i="1" s="1"/>
  <c r="BD1577" i="1" s="1"/>
  <c r="AS1536" i="1"/>
  <c r="AS1537" i="1" s="1"/>
  <c r="AS1538" i="1" s="1"/>
  <c r="BR1536" i="1"/>
  <c r="BR1537" i="1" s="1"/>
  <c r="BR1538" i="1" s="1"/>
  <c r="AV1291" i="1"/>
  <c r="AV1292" i="1" s="1"/>
  <c r="AV1293" i="1" s="1"/>
  <c r="AP1291" i="1"/>
  <c r="AP1292" i="1" s="1"/>
  <c r="AP1293" i="1" s="1"/>
  <c r="BK1536" i="1"/>
  <c r="BK1537" i="1" s="1"/>
  <c r="BK1538" i="1" s="1"/>
  <c r="AX1291" i="1"/>
  <c r="AX1292" i="1" s="1"/>
  <c r="AX1293" i="1" s="1"/>
  <c r="AL1497" i="1"/>
  <c r="AM1497" i="1" s="1"/>
  <c r="AI1497" i="1" s="1"/>
  <c r="DF61" i="1" s="1"/>
  <c r="DG61" i="1" s="1"/>
  <c r="AL1372" i="1"/>
  <c r="AM1372" i="1" s="1"/>
  <c r="BM1372" i="1" s="1"/>
  <c r="BM1373" i="1" s="1"/>
  <c r="BM1374" i="1" s="1"/>
  <c r="BR1291" i="1"/>
  <c r="BR1292" i="1" s="1"/>
  <c r="BR1293" i="1" s="1"/>
  <c r="BJ1291" i="1"/>
  <c r="BJ1292" i="1" s="1"/>
  <c r="BJ1293" i="1" s="1"/>
  <c r="BB1291" i="1"/>
  <c r="BB1292" i="1" s="1"/>
  <c r="BB1293" i="1" s="1"/>
  <c r="AL1330" i="1"/>
  <c r="AM1330" i="1" s="1"/>
  <c r="AZ1330" i="1" s="1"/>
  <c r="AZ1331" i="1" s="1"/>
  <c r="AZ1332" i="1" s="1"/>
  <c r="BQ1291" i="1"/>
  <c r="BQ1292" i="1" s="1"/>
  <c r="BQ1293" i="1" s="1"/>
  <c r="AL1250" i="1"/>
  <c r="AM1250" i="1" s="1"/>
  <c r="AI1250" i="1" s="1"/>
  <c r="DF55" i="1" s="1"/>
  <c r="DG55" i="1" s="1"/>
  <c r="AL1415" i="1"/>
  <c r="AM1415" i="1" s="1"/>
  <c r="BM1415" i="1" s="1"/>
  <c r="BM1416" i="1" s="1"/>
  <c r="BM1417" i="1" s="1"/>
  <c r="AL1211" i="1"/>
  <c r="AM1211" i="1" s="1"/>
  <c r="AX1211" i="1" s="1"/>
  <c r="AX1212" i="1" s="1"/>
  <c r="AX1213" i="1" s="1"/>
  <c r="BO1291" i="1"/>
  <c r="BO1292" i="1" s="1"/>
  <c r="BO1293" i="1" s="1"/>
  <c r="BL1291" i="1"/>
  <c r="BL1292" i="1" s="1"/>
  <c r="BL1293" i="1" s="1"/>
  <c r="BK1291" i="1"/>
  <c r="BK1292" i="1" s="1"/>
  <c r="BK1293" i="1" s="1"/>
  <c r="BI1291" i="1"/>
  <c r="BI1292" i="1" s="1"/>
  <c r="BI1293" i="1" s="1"/>
  <c r="BC1291" i="1"/>
  <c r="BC1292" i="1" s="1"/>
  <c r="BC1293" i="1" s="1"/>
  <c r="AZ1291" i="1"/>
  <c r="AZ1292" i="1" s="1"/>
  <c r="AZ1293" i="1" s="1"/>
  <c r="BF1291" i="1"/>
  <c r="BF1292" i="1" s="1"/>
  <c r="BF1293" i="1" s="1"/>
  <c r="BD1291" i="1"/>
  <c r="BD1292" i="1" s="1"/>
  <c r="BD1293" i="1" s="1"/>
  <c r="BA1291" i="1"/>
  <c r="BA1292" i="1" s="1"/>
  <c r="BA1293" i="1" s="1"/>
  <c r="AS1291" i="1"/>
  <c r="AS1292" i="1" s="1"/>
  <c r="AS1293" i="1" s="1"/>
  <c r="AQ1291" i="1"/>
  <c r="AQ1292" i="1" s="1"/>
  <c r="AQ1293" i="1" s="1"/>
  <c r="AN1291" i="1"/>
  <c r="AN1292" i="1" s="1"/>
  <c r="AN1293" i="1" s="1"/>
  <c r="AU1291" i="1"/>
  <c r="AU1292" i="1" s="1"/>
  <c r="AU1293" i="1" s="1"/>
  <c r="BE1291" i="1"/>
  <c r="BE1292" i="1" s="1"/>
  <c r="BE1293" i="1" s="1"/>
  <c r="AT1291" i="1"/>
  <c r="AT1292" i="1" s="1"/>
  <c r="AT1293" i="1" s="1"/>
  <c r="BP1291" i="1"/>
  <c r="BP1292" i="1" s="1"/>
  <c r="BP1293" i="1" s="1"/>
  <c r="BN1291" i="1"/>
  <c r="BN1292" i="1" s="1"/>
  <c r="BN1293" i="1" s="1"/>
  <c r="BM1291" i="1"/>
  <c r="BM1292" i="1" s="1"/>
  <c r="BM1293" i="1" s="1"/>
  <c r="AW1291" i="1"/>
  <c r="AW1292" i="1" s="1"/>
  <c r="AW1293" i="1" s="1"/>
  <c r="BG1291" i="1"/>
  <c r="BG1292" i="1" s="1"/>
  <c r="BG1293" i="1" s="1"/>
  <c r="BH1291" i="1"/>
  <c r="BH1292" i="1" s="1"/>
  <c r="BH1293" i="1" s="1"/>
  <c r="AY1291" i="1"/>
  <c r="AY1292" i="1" s="1"/>
  <c r="AY1293" i="1" s="1"/>
  <c r="AO1291" i="1"/>
  <c r="AO1292" i="1" s="1"/>
  <c r="AO1293" i="1" s="1"/>
  <c r="AR1291" i="1"/>
  <c r="AR1292" i="1" s="1"/>
  <c r="AR1293" i="1" s="1"/>
  <c r="BM1170" i="1"/>
  <c r="AL1171" i="1" s="1"/>
  <c r="AM1171" i="1" s="1"/>
  <c r="AZ1129" i="1"/>
  <c r="BF1129" i="1"/>
  <c r="BJ1129" i="1"/>
  <c r="AY1129" i="1"/>
  <c r="BM1129" i="1"/>
  <c r="AL1087" i="1"/>
  <c r="AM1087" i="1" s="1"/>
  <c r="AI1087" i="1" s="1"/>
  <c r="DF51" i="1" s="1"/>
  <c r="DG51" i="1" s="1"/>
  <c r="AP947" i="1"/>
  <c r="AP962" i="1" s="1"/>
  <c r="BQ928" i="1"/>
  <c r="BK1042" i="1"/>
  <c r="AL1043" i="1" s="1"/>
  <c r="AM1043" i="1" s="1"/>
  <c r="AI1043" i="1" s="1"/>
  <c r="DF50" i="1" s="1"/>
  <c r="DG50" i="1" s="1"/>
  <c r="AO962" i="1"/>
  <c r="AP1001" i="1"/>
  <c r="AL1002" i="1" s="1"/>
  <c r="AM1002" i="1" s="1"/>
  <c r="AI1002" i="1" s="1"/>
  <c r="DF49" i="1" s="1"/>
  <c r="DG49" i="1" s="1"/>
  <c r="BI928" i="1"/>
  <c r="AN962" i="1"/>
  <c r="AR962" i="1"/>
  <c r="AQ928" i="1"/>
  <c r="AX928" i="1"/>
  <c r="AT894" i="1"/>
  <c r="AY894" i="1"/>
  <c r="BL3666" i="1"/>
  <c r="BD3666" i="1"/>
  <c r="BK3666" i="1"/>
  <c r="BA3666" i="1"/>
  <c r="AR3666" i="1"/>
  <c r="AS3666" i="1"/>
  <c r="BC3666" i="1"/>
  <c r="BQ3666" i="1"/>
  <c r="BJ3729" i="1"/>
  <c r="BB3729" i="1"/>
  <c r="BH3729" i="1"/>
  <c r="BG3729" i="1"/>
  <c r="AQ3729" i="1"/>
  <c r="BR3729" i="1"/>
  <c r="AO3692" i="1"/>
  <c r="AO3729" i="1" s="1"/>
  <c r="BR708" i="1"/>
  <c r="AL709" i="1" s="1"/>
  <c r="AM709" i="1" s="1"/>
  <c r="AV709" i="1" s="1"/>
  <c r="AV710" i="1" s="1"/>
  <c r="AV711" i="1" s="1"/>
  <c r="DA744" i="1"/>
  <c r="AQ861" i="1"/>
  <c r="AL862" i="1" s="1"/>
  <c r="AM862" i="1" s="1"/>
  <c r="AI862" i="1" s="1"/>
  <c r="DF45" i="1" s="1"/>
  <c r="DG45" i="1" s="1"/>
  <c r="AL828" i="1"/>
  <c r="AM828" i="1" s="1"/>
  <c r="AI828" i="1" s="1"/>
  <c r="DF44" i="1" s="1"/>
  <c r="DG44" i="1" s="1"/>
  <c r="DA752" i="1"/>
  <c r="DA704" i="1"/>
  <c r="CZ620" i="1"/>
  <c r="DA620" i="1"/>
  <c r="CZ598" i="1"/>
  <c r="AQ797" i="1"/>
  <c r="AL798" i="1" s="1"/>
  <c r="AM798" i="1" s="1"/>
  <c r="CZ724" i="1"/>
  <c r="DA598" i="1"/>
  <c r="DA724" i="1"/>
  <c r="AY768" i="1"/>
  <c r="DA716" i="1"/>
  <c r="AX736" i="1"/>
  <c r="AL737" i="1" s="1"/>
  <c r="AM737" i="1" s="1"/>
  <c r="AI737" i="1" s="1"/>
  <c r="DF41" i="1" s="1"/>
  <c r="DG41" i="1" s="1"/>
  <c r="CZ744" i="1"/>
  <c r="AU768" i="1"/>
  <c r="CZ752" i="1"/>
  <c r="AL680" i="1"/>
  <c r="AM680" i="1" s="1"/>
  <c r="AL631" i="1"/>
  <c r="AM631" i="1" s="1"/>
  <c r="AL609" i="1"/>
  <c r="AM609" i="1" s="1"/>
  <c r="AI609" i="1" s="1"/>
  <c r="DF36" i="1" s="1"/>
  <c r="DG36" i="1" s="1"/>
  <c r="BF3302" i="1" l="1"/>
  <c r="BF3303" i="1" s="1"/>
  <c r="BF3304" i="1" s="1"/>
  <c r="BD3302" i="1"/>
  <c r="BD3303" i="1" s="1"/>
  <c r="BD3304" i="1" s="1"/>
  <c r="BB3302" i="1"/>
  <c r="BB3303" i="1" s="1"/>
  <c r="BB3304" i="1" s="1"/>
  <c r="AZ3302" i="1"/>
  <c r="AZ3303" i="1" s="1"/>
  <c r="AZ3304" i="1" s="1"/>
  <c r="AY3302" i="1"/>
  <c r="AY3303" i="1" s="1"/>
  <c r="AY3304" i="1" s="1"/>
  <c r="AX3302" i="1"/>
  <c r="AX3303" i="1" s="1"/>
  <c r="AX3304" i="1" s="1"/>
  <c r="AN3302" i="1"/>
  <c r="AN3303" i="1" s="1"/>
  <c r="AN3304" i="1" s="1"/>
  <c r="BK3302" i="1"/>
  <c r="BK3303" i="1" s="1"/>
  <c r="BK3304" i="1" s="1"/>
  <c r="BL3302" i="1"/>
  <c r="BL3303" i="1" s="1"/>
  <c r="BL3304" i="1" s="1"/>
  <c r="BE3302" i="1"/>
  <c r="BE3303" i="1" s="1"/>
  <c r="BE3304" i="1" s="1"/>
  <c r="AI3302" i="1"/>
  <c r="DF99" i="1" s="1"/>
  <c r="DG99" i="1" s="1"/>
  <c r="AQ3302" i="1"/>
  <c r="AQ3303" i="1" s="1"/>
  <c r="AQ3304" i="1" s="1"/>
  <c r="AS3302" i="1"/>
  <c r="AS3303" i="1" s="1"/>
  <c r="AS3304" i="1" s="1"/>
  <c r="BG3302" i="1"/>
  <c r="BG3303" i="1" s="1"/>
  <c r="BG3304" i="1" s="1"/>
  <c r="AV3302" i="1"/>
  <c r="AV3303" i="1" s="1"/>
  <c r="AV3304" i="1" s="1"/>
  <c r="BH3302" i="1"/>
  <c r="BH3303" i="1" s="1"/>
  <c r="BH3304" i="1" s="1"/>
  <c r="AU3302" i="1"/>
  <c r="AU3303" i="1" s="1"/>
  <c r="AU3304" i="1" s="1"/>
  <c r="AT3302" i="1"/>
  <c r="AT3303" i="1" s="1"/>
  <c r="AT3304" i="1" s="1"/>
  <c r="BJ3302" i="1"/>
  <c r="BJ3303" i="1" s="1"/>
  <c r="BJ3304" i="1" s="1"/>
  <c r="AR3302" i="1"/>
  <c r="AR3303" i="1" s="1"/>
  <c r="AR3304" i="1" s="1"/>
  <c r="BN3302" i="1"/>
  <c r="BN3303" i="1" s="1"/>
  <c r="BN3304" i="1" s="1"/>
  <c r="BA3302" i="1"/>
  <c r="BA3303" i="1" s="1"/>
  <c r="BA3304" i="1" s="1"/>
  <c r="BP3302" i="1"/>
  <c r="BP3303" i="1" s="1"/>
  <c r="BP3304" i="1" s="1"/>
  <c r="AO3302" i="1"/>
  <c r="AO3303" i="1" s="1"/>
  <c r="AO3304" i="1" s="1"/>
  <c r="BC3302" i="1"/>
  <c r="BC3303" i="1" s="1"/>
  <c r="BC3304" i="1" s="1"/>
  <c r="BO3302" i="1"/>
  <c r="BO3303" i="1" s="1"/>
  <c r="BO3304" i="1" s="1"/>
  <c r="AW3302" i="1"/>
  <c r="AW3303" i="1" s="1"/>
  <c r="AW3304" i="1" s="1"/>
  <c r="BI3302" i="1"/>
  <c r="BI3303" i="1" s="1"/>
  <c r="BI3304" i="1" s="1"/>
  <c r="AP3302" i="1"/>
  <c r="AP3303" i="1" s="1"/>
  <c r="AP3304" i="1" s="1"/>
  <c r="BM3302" i="1"/>
  <c r="BM3303" i="1" s="1"/>
  <c r="BM3304" i="1" s="1"/>
  <c r="BQ3302" i="1"/>
  <c r="BQ3303" i="1" s="1"/>
  <c r="BQ3304" i="1" s="1"/>
  <c r="AR3544" i="1"/>
  <c r="AR3545" i="1" s="1"/>
  <c r="AR3546" i="1" s="1"/>
  <c r="BS3546" i="1" s="1"/>
  <c r="AS3544" i="1"/>
  <c r="AS3545" i="1" s="1"/>
  <c r="AS3546" i="1" s="1"/>
  <c r="BJ3544" i="1"/>
  <c r="BJ3545" i="1" s="1"/>
  <c r="BJ3546" i="1" s="1"/>
  <c r="BE3544" i="1"/>
  <c r="BE3545" i="1" s="1"/>
  <c r="BE3546" i="1" s="1"/>
  <c r="BA3544" i="1"/>
  <c r="BA3545" i="1" s="1"/>
  <c r="BA3546" i="1" s="1"/>
  <c r="BL3544" i="1"/>
  <c r="BL3545" i="1" s="1"/>
  <c r="BL3546" i="1" s="1"/>
  <c r="BC3544" i="1"/>
  <c r="BC3545" i="1" s="1"/>
  <c r="BC3546" i="1" s="1"/>
  <c r="BQ3544" i="1"/>
  <c r="BQ3545" i="1" s="1"/>
  <c r="BQ3546" i="1" s="1"/>
  <c r="AZ3544" i="1"/>
  <c r="AZ3545" i="1" s="1"/>
  <c r="AZ3546" i="1" s="1"/>
  <c r="BB3544" i="1"/>
  <c r="BB3545" i="1" s="1"/>
  <c r="BB3546" i="1" s="1"/>
  <c r="BR3544" i="1"/>
  <c r="BR3545" i="1" s="1"/>
  <c r="BR3546" i="1" s="1"/>
  <c r="BO3544" i="1"/>
  <c r="BO3545" i="1" s="1"/>
  <c r="BO3546" i="1" s="1"/>
  <c r="AT3544" i="1"/>
  <c r="AT3545" i="1" s="1"/>
  <c r="AT3546" i="1" s="1"/>
  <c r="AN3544" i="1"/>
  <c r="AN3545" i="1" s="1"/>
  <c r="AN3546" i="1" s="1"/>
  <c r="AO3544" i="1"/>
  <c r="AO3545" i="1" s="1"/>
  <c r="AO3546" i="1" s="1"/>
  <c r="BF3544" i="1"/>
  <c r="BF3545" i="1" s="1"/>
  <c r="BF3546" i="1" s="1"/>
  <c r="BN3544" i="1"/>
  <c r="BN3545" i="1" s="1"/>
  <c r="BN3546" i="1" s="1"/>
  <c r="AY3544" i="1"/>
  <c r="AY3545" i="1" s="1"/>
  <c r="AY3546" i="1" s="1"/>
  <c r="AI3544" i="1"/>
  <c r="DF103" i="1" s="1"/>
  <c r="DG103" i="1" s="1"/>
  <c r="AU3544" i="1"/>
  <c r="AU3545" i="1" s="1"/>
  <c r="AU3546" i="1" s="1"/>
  <c r="AV3544" i="1"/>
  <c r="AV3545" i="1" s="1"/>
  <c r="AV3546" i="1" s="1"/>
  <c r="AW3544" i="1"/>
  <c r="AW3545" i="1" s="1"/>
  <c r="AW3546" i="1" s="1"/>
  <c r="BH3544" i="1"/>
  <c r="BH3545" i="1" s="1"/>
  <c r="BH3546" i="1" s="1"/>
  <c r="AX3544" i="1"/>
  <c r="AX3545" i="1" s="1"/>
  <c r="AX3546" i="1" s="1"/>
  <c r="BG3544" i="1"/>
  <c r="BG3545" i="1" s="1"/>
  <c r="BG3546" i="1" s="1"/>
  <c r="BM3544" i="1"/>
  <c r="BM3545" i="1" s="1"/>
  <c r="BM3546" i="1" s="1"/>
  <c r="BI3544" i="1"/>
  <c r="BI3545" i="1" s="1"/>
  <c r="BI3546" i="1" s="1"/>
  <c r="BK3544" i="1"/>
  <c r="BK3545" i="1" s="1"/>
  <c r="BK3546" i="1" s="1"/>
  <c r="BP3544" i="1"/>
  <c r="BP3545" i="1" s="1"/>
  <c r="BP3546" i="1" s="1"/>
  <c r="DE14" i="1"/>
  <c r="DH13" i="1"/>
  <c r="AI3611" i="1"/>
  <c r="DF104" i="1" s="1"/>
  <c r="DG104" i="1" s="1"/>
  <c r="BE3611" i="1"/>
  <c r="BE3612" i="1" s="1"/>
  <c r="BE3613" i="1" s="1"/>
  <c r="BJ3611" i="1"/>
  <c r="BJ3612" i="1" s="1"/>
  <c r="BJ3613" i="1" s="1"/>
  <c r="AW3611" i="1"/>
  <c r="AW3612" i="1" s="1"/>
  <c r="AW3613" i="1" s="1"/>
  <c r="BK3611" i="1"/>
  <c r="BK3612" i="1" s="1"/>
  <c r="BK3613" i="1" s="1"/>
  <c r="AO3611" i="1"/>
  <c r="AO3612" i="1" s="1"/>
  <c r="AO3613" i="1" s="1"/>
  <c r="AR3611" i="1"/>
  <c r="AR3612" i="1" s="1"/>
  <c r="AR3613" i="1" s="1"/>
  <c r="BG3611" i="1"/>
  <c r="BG3612" i="1" s="1"/>
  <c r="BG3613" i="1" s="1"/>
  <c r="BA3611" i="1"/>
  <c r="BA3612" i="1" s="1"/>
  <c r="BA3613" i="1" s="1"/>
  <c r="BO3611" i="1"/>
  <c r="BO3612" i="1" s="1"/>
  <c r="BO3613" i="1" s="1"/>
  <c r="BQ3611" i="1"/>
  <c r="BQ3612" i="1" s="1"/>
  <c r="BQ3613" i="1" s="1"/>
  <c r="BP3611" i="1"/>
  <c r="BP3612" i="1" s="1"/>
  <c r="BP3613" i="1" s="1"/>
  <c r="BR3611" i="1"/>
  <c r="BR3612" i="1" s="1"/>
  <c r="BR3613" i="1" s="1"/>
  <c r="AY3611" i="1"/>
  <c r="AY3612" i="1" s="1"/>
  <c r="AY3613" i="1" s="1"/>
  <c r="BD3611" i="1"/>
  <c r="BD3612" i="1" s="1"/>
  <c r="BD3613" i="1" s="1"/>
  <c r="BI3611" i="1"/>
  <c r="BI3612" i="1" s="1"/>
  <c r="BI3613" i="1" s="1"/>
  <c r="BL3611" i="1"/>
  <c r="BL3612" i="1" s="1"/>
  <c r="BL3613" i="1" s="1"/>
  <c r="BH3611" i="1"/>
  <c r="BH3612" i="1" s="1"/>
  <c r="BH3613" i="1" s="1"/>
  <c r="AN3611" i="1"/>
  <c r="AN3612" i="1" s="1"/>
  <c r="AP3611" i="1"/>
  <c r="AP3612" i="1" s="1"/>
  <c r="AP3613" i="1" s="1"/>
  <c r="AQ3611" i="1"/>
  <c r="AQ3612" i="1" s="1"/>
  <c r="AQ3613" i="1" s="1"/>
  <c r="AS3611" i="1"/>
  <c r="AS3612" i="1" s="1"/>
  <c r="AS3613" i="1" s="1"/>
  <c r="AZ3611" i="1"/>
  <c r="AZ3612" i="1" s="1"/>
  <c r="AZ3613" i="1" s="1"/>
  <c r="AU3611" i="1"/>
  <c r="AU3612" i="1" s="1"/>
  <c r="AU3613" i="1" s="1"/>
  <c r="AT3611" i="1"/>
  <c r="AT3612" i="1" s="1"/>
  <c r="AT3613" i="1" s="1"/>
  <c r="BB3611" i="1"/>
  <c r="BB3612" i="1" s="1"/>
  <c r="BB3613" i="1" s="1"/>
  <c r="AV3611" i="1"/>
  <c r="AV3612" i="1" s="1"/>
  <c r="AV3613" i="1" s="1"/>
  <c r="BF3611" i="1"/>
  <c r="BF3612" i="1" s="1"/>
  <c r="BF3613" i="1" s="1"/>
  <c r="BM3611" i="1"/>
  <c r="BM3612" i="1" s="1"/>
  <c r="BM3613" i="1" s="1"/>
  <c r="BN3611" i="1"/>
  <c r="BN3612" i="1" s="1"/>
  <c r="BN3613" i="1" s="1"/>
  <c r="BC3611" i="1"/>
  <c r="BC3612" i="1" s="1"/>
  <c r="BC3613" i="1" s="1"/>
  <c r="BS3487" i="1"/>
  <c r="AN3488" i="1"/>
  <c r="BS3488" i="1" s="1"/>
  <c r="BR3426" i="1"/>
  <c r="BR3427" i="1" s="1"/>
  <c r="BR3428" i="1" s="1"/>
  <c r="AN3426" i="1"/>
  <c r="AN3427" i="1" s="1"/>
  <c r="AN3428" i="1" s="1"/>
  <c r="BK3426" i="1"/>
  <c r="BK3427" i="1" s="1"/>
  <c r="BK3428" i="1" s="1"/>
  <c r="BP3426" i="1"/>
  <c r="BP3427" i="1" s="1"/>
  <c r="BP3428" i="1" s="1"/>
  <c r="BF3426" i="1"/>
  <c r="BF3427" i="1" s="1"/>
  <c r="BF3428" i="1" s="1"/>
  <c r="BH3426" i="1"/>
  <c r="BH3427" i="1" s="1"/>
  <c r="BH3428" i="1" s="1"/>
  <c r="BO3426" i="1"/>
  <c r="BO3427" i="1" s="1"/>
  <c r="BO3428" i="1" s="1"/>
  <c r="BQ3426" i="1"/>
  <c r="BQ3427" i="1" s="1"/>
  <c r="BQ3428" i="1" s="1"/>
  <c r="BL3426" i="1"/>
  <c r="BL3427" i="1" s="1"/>
  <c r="BL3428" i="1" s="1"/>
  <c r="BM3426" i="1"/>
  <c r="BM3427" i="1" s="1"/>
  <c r="BM3428" i="1" s="1"/>
  <c r="BG3426" i="1"/>
  <c r="BG3427" i="1" s="1"/>
  <c r="BG3428" i="1" s="1"/>
  <c r="BD3426" i="1"/>
  <c r="BD3427" i="1" s="1"/>
  <c r="BD3428" i="1" s="1"/>
  <c r="BJ3426" i="1"/>
  <c r="BJ3427" i="1" s="1"/>
  <c r="BJ3428" i="1" s="1"/>
  <c r="AO3426" i="1"/>
  <c r="AO3427" i="1" s="1"/>
  <c r="AO3428" i="1" s="1"/>
  <c r="BN3426" i="1"/>
  <c r="BN3427" i="1" s="1"/>
  <c r="BN3428" i="1" s="1"/>
  <c r="AQ3426" i="1"/>
  <c r="AQ3427" i="1" s="1"/>
  <c r="AQ3428" i="1" s="1"/>
  <c r="AY3363" i="1"/>
  <c r="AY3364" i="1" s="1"/>
  <c r="AY3365" i="1" s="1"/>
  <c r="BN3363" i="1"/>
  <c r="BN3364" i="1" s="1"/>
  <c r="BN3365" i="1" s="1"/>
  <c r="AU3363" i="1"/>
  <c r="AU3364" i="1" s="1"/>
  <c r="AU3365" i="1" s="1"/>
  <c r="AI3426" i="1"/>
  <c r="DF101" i="1" s="1"/>
  <c r="DG101" i="1" s="1"/>
  <c r="BA3426" i="1"/>
  <c r="BA3427" i="1" s="1"/>
  <c r="BA3428" i="1" s="1"/>
  <c r="AS3426" i="1"/>
  <c r="AS3427" i="1" s="1"/>
  <c r="AS3428" i="1" s="1"/>
  <c r="AT3426" i="1"/>
  <c r="AT3427" i="1" s="1"/>
  <c r="AT3428" i="1" s="1"/>
  <c r="AV3426" i="1"/>
  <c r="AV3427" i="1" s="1"/>
  <c r="AV3428" i="1" s="1"/>
  <c r="AW3426" i="1"/>
  <c r="AW3427" i="1" s="1"/>
  <c r="AW3428" i="1" s="1"/>
  <c r="AX3426" i="1"/>
  <c r="AX3427" i="1" s="1"/>
  <c r="AX3428" i="1" s="1"/>
  <c r="AZ3426" i="1"/>
  <c r="AZ3427" i="1" s="1"/>
  <c r="AZ3428" i="1" s="1"/>
  <c r="BB3426" i="1"/>
  <c r="BB3427" i="1" s="1"/>
  <c r="BB3428" i="1" s="1"/>
  <c r="BC3426" i="1"/>
  <c r="BC3427" i="1" s="1"/>
  <c r="BC3428" i="1" s="1"/>
  <c r="AY3426" i="1"/>
  <c r="AY3427" i="1" s="1"/>
  <c r="AY3428" i="1" s="1"/>
  <c r="BE3426" i="1"/>
  <c r="BE3427" i="1" s="1"/>
  <c r="BE3428" i="1" s="1"/>
  <c r="AR3426" i="1"/>
  <c r="AR3427" i="1" s="1"/>
  <c r="AR3428" i="1" s="1"/>
  <c r="AU3426" i="1"/>
  <c r="AU3427" i="1" s="1"/>
  <c r="AU3428" i="1" s="1"/>
  <c r="BI3426" i="1"/>
  <c r="BI3427" i="1" s="1"/>
  <c r="BI3428" i="1" s="1"/>
  <c r="BA3363" i="1"/>
  <c r="BA3364" i="1" s="1"/>
  <c r="BA3365" i="1" s="1"/>
  <c r="AW3363" i="1"/>
  <c r="AW3364" i="1" s="1"/>
  <c r="AW3365" i="1" s="1"/>
  <c r="AX3170" i="1"/>
  <c r="AX3171" i="1" s="1"/>
  <c r="AX3172" i="1" s="1"/>
  <c r="AZ3363" i="1"/>
  <c r="AZ3364" i="1" s="1"/>
  <c r="AZ3365" i="1" s="1"/>
  <c r="AV3363" i="1"/>
  <c r="AV3364" i="1" s="1"/>
  <c r="AV3365" i="1" s="1"/>
  <c r="AT3363" i="1"/>
  <c r="AT3364" i="1" s="1"/>
  <c r="AT3365" i="1" s="1"/>
  <c r="BO3363" i="1"/>
  <c r="BO3364" i="1" s="1"/>
  <c r="BO3365" i="1" s="1"/>
  <c r="BB3170" i="1"/>
  <c r="BB3171" i="1" s="1"/>
  <c r="BB3172" i="1" s="1"/>
  <c r="AN3170" i="1"/>
  <c r="AN3171" i="1" s="1"/>
  <c r="AN3172" i="1" s="1"/>
  <c r="AP3363" i="1"/>
  <c r="AP3364" i="1" s="1"/>
  <c r="AP3365" i="1" s="1"/>
  <c r="BK3363" i="1"/>
  <c r="BK3364" i="1" s="1"/>
  <c r="BK3365" i="1" s="1"/>
  <c r="BF3363" i="1"/>
  <c r="BF3364" i="1" s="1"/>
  <c r="BF3365" i="1" s="1"/>
  <c r="BD3363" i="1"/>
  <c r="BD3364" i="1" s="1"/>
  <c r="BD3365" i="1" s="1"/>
  <c r="BL3363" i="1"/>
  <c r="BL3364" i="1" s="1"/>
  <c r="BL3365" i="1" s="1"/>
  <c r="BQ3170" i="1"/>
  <c r="BQ3171" i="1" s="1"/>
  <c r="BQ3172" i="1" s="1"/>
  <c r="BL3170" i="1"/>
  <c r="BL3171" i="1" s="1"/>
  <c r="BL3172" i="1" s="1"/>
  <c r="BR3170" i="1"/>
  <c r="BR3171" i="1" s="1"/>
  <c r="BR3172" i="1" s="1"/>
  <c r="AZ3170" i="1"/>
  <c r="AZ3171" i="1" s="1"/>
  <c r="AZ3172" i="1" s="1"/>
  <c r="BK3170" i="1"/>
  <c r="BK3171" i="1" s="1"/>
  <c r="BK3172" i="1" s="1"/>
  <c r="AQ3363" i="1"/>
  <c r="AQ3364" i="1" s="1"/>
  <c r="AQ3365" i="1" s="1"/>
  <c r="BA3170" i="1"/>
  <c r="BA3171" i="1" s="1"/>
  <c r="BA3172" i="1" s="1"/>
  <c r="BP3170" i="1"/>
  <c r="BP3171" i="1" s="1"/>
  <c r="BP3172" i="1" s="1"/>
  <c r="BB3363" i="1"/>
  <c r="BB3364" i="1" s="1"/>
  <c r="BB3365" i="1" s="1"/>
  <c r="AO3170" i="1"/>
  <c r="AO3171" i="1" s="1"/>
  <c r="AO3172" i="1" s="1"/>
  <c r="AS3363" i="1"/>
  <c r="AS3364" i="1" s="1"/>
  <c r="AS3365" i="1" s="1"/>
  <c r="AR3363" i="1"/>
  <c r="AR3364" i="1" s="1"/>
  <c r="AR3365" i="1" s="1"/>
  <c r="AN3363" i="1"/>
  <c r="AN3364" i="1" s="1"/>
  <c r="AN3365" i="1" s="1"/>
  <c r="AO3363" i="1"/>
  <c r="AO3364" i="1" s="1"/>
  <c r="AO3365" i="1" s="1"/>
  <c r="AX3363" i="1"/>
  <c r="AX3364" i="1" s="1"/>
  <c r="AX3365" i="1" s="1"/>
  <c r="BC3170" i="1"/>
  <c r="BC3171" i="1" s="1"/>
  <c r="BC3172" i="1" s="1"/>
  <c r="BR3363" i="1"/>
  <c r="BR3364" i="1" s="1"/>
  <c r="BR3365" i="1" s="1"/>
  <c r="BJ3170" i="1"/>
  <c r="BJ3171" i="1" s="1"/>
  <c r="BJ3172" i="1" s="1"/>
  <c r="BM3363" i="1"/>
  <c r="BM3364" i="1" s="1"/>
  <c r="BM3365" i="1" s="1"/>
  <c r="BO3170" i="1"/>
  <c r="BO3171" i="1" s="1"/>
  <c r="BO3172" i="1" s="1"/>
  <c r="BH3363" i="1"/>
  <c r="BH3364" i="1" s="1"/>
  <c r="BH3365" i="1" s="1"/>
  <c r="BC3363" i="1"/>
  <c r="BC3364" i="1" s="1"/>
  <c r="BC3365" i="1" s="1"/>
  <c r="AY3170" i="1"/>
  <c r="AY3171" i="1" s="1"/>
  <c r="AY3172" i="1" s="1"/>
  <c r="BQ3363" i="1"/>
  <c r="BQ3364" i="1" s="1"/>
  <c r="BQ3365" i="1" s="1"/>
  <c r="AQ3170" i="1"/>
  <c r="AQ3171" i="1" s="1"/>
  <c r="AQ3172" i="1" s="1"/>
  <c r="AI3363" i="1"/>
  <c r="DF100" i="1" s="1"/>
  <c r="DG100" i="1" s="1"/>
  <c r="BP3363" i="1"/>
  <c r="BP3364" i="1" s="1"/>
  <c r="BP3365" i="1" s="1"/>
  <c r="BN3170" i="1"/>
  <c r="BN3171" i="1" s="1"/>
  <c r="BN3172" i="1" s="1"/>
  <c r="BJ3363" i="1"/>
  <c r="BJ3364" i="1" s="1"/>
  <c r="BJ3365" i="1" s="1"/>
  <c r="BI3363" i="1"/>
  <c r="BI3364" i="1" s="1"/>
  <c r="BI3365" i="1" s="1"/>
  <c r="BG3363" i="1"/>
  <c r="BG3364" i="1" s="1"/>
  <c r="BG3365" i="1" s="1"/>
  <c r="AP3170" i="1"/>
  <c r="AP3171" i="1" s="1"/>
  <c r="AP3172" i="1" s="1"/>
  <c r="AR3170" i="1"/>
  <c r="AR3171" i="1" s="1"/>
  <c r="AR3172" i="1" s="1"/>
  <c r="AS3170" i="1"/>
  <c r="AS3171" i="1" s="1"/>
  <c r="AS3172" i="1" s="1"/>
  <c r="AT3170" i="1"/>
  <c r="AT3171" i="1" s="1"/>
  <c r="AT3172" i="1" s="1"/>
  <c r="AU3170" i="1"/>
  <c r="AU3171" i="1" s="1"/>
  <c r="AU3172" i="1" s="1"/>
  <c r="BD3236" i="1"/>
  <c r="BD3237" i="1" s="1"/>
  <c r="BD3238" i="1" s="1"/>
  <c r="BF3236" i="1"/>
  <c r="BF3237" i="1" s="1"/>
  <c r="BF3238" i="1" s="1"/>
  <c r="BE3170" i="1"/>
  <c r="BE3171" i="1" s="1"/>
  <c r="BE3172" i="1" s="1"/>
  <c r="BD3170" i="1"/>
  <c r="BD3171" i="1" s="1"/>
  <c r="BD3172" i="1" s="1"/>
  <c r="BF3170" i="1"/>
  <c r="BF3171" i="1" s="1"/>
  <c r="BF3172" i="1" s="1"/>
  <c r="AV3170" i="1"/>
  <c r="AV3171" i="1" s="1"/>
  <c r="AV3172" i="1" s="1"/>
  <c r="AW3170" i="1"/>
  <c r="AW3171" i="1" s="1"/>
  <c r="AW3172" i="1" s="1"/>
  <c r="BG3170" i="1"/>
  <c r="BG3171" i="1" s="1"/>
  <c r="BG3172" i="1" s="1"/>
  <c r="BH3170" i="1"/>
  <c r="BH3171" i="1" s="1"/>
  <c r="BH3172" i="1" s="1"/>
  <c r="BI3170" i="1"/>
  <c r="BI3171" i="1" s="1"/>
  <c r="BI3172" i="1" s="1"/>
  <c r="BM3170" i="1"/>
  <c r="BM3171" i="1" s="1"/>
  <c r="BM3172" i="1" s="1"/>
  <c r="BM3236" i="1"/>
  <c r="BM3237" i="1" s="1"/>
  <c r="BM3238" i="1" s="1"/>
  <c r="BO3236" i="1"/>
  <c r="BO3237" i="1" s="1"/>
  <c r="BO3238" i="1" s="1"/>
  <c r="BA3236" i="1"/>
  <c r="BA3237" i="1" s="1"/>
  <c r="BA3238" i="1" s="1"/>
  <c r="BP3236" i="1"/>
  <c r="BP3237" i="1" s="1"/>
  <c r="BP3238" i="1" s="1"/>
  <c r="AO2984" i="1"/>
  <c r="AO2985" i="1" s="1"/>
  <c r="AO2986" i="1" s="1"/>
  <c r="BG3236" i="1"/>
  <c r="BG3237" i="1" s="1"/>
  <c r="BG3238" i="1" s="1"/>
  <c r="BJ3236" i="1"/>
  <c r="BJ3237" i="1" s="1"/>
  <c r="BJ3238" i="1" s="1"/>
  <c r="AX2984" i="1"/>
  <c r="AX2985" i="1" s="1"/>
  <c r="AX2986" i="1" s="1"/>
  <c r="BE2984" i="1"/>
  <c r="BE2985" i="1" s="1"/>
  <c r="BE2986" i="1" s="1"/>
  <c r="BQ2984" i="1"/>
  <c r="BQ2985" i="1" s="1"/>
  <c r="BQ2986" i="1" s="1"/>
  <c r="BK2984" i="1"/>
  <c r="BK2985" i="1" s="1"/>
  <c r="BK2986" i="1" s="1"/>
  <c r="AU2984" i="1"/>
  <c r="AU2985" i="1" s="1"/>
  <c r="AU2986" i="1" s="1"/>
  <c r="AP3236" i="1"/>
  <c r="AP3237" i="1" s="1"/>
  <c r="AP3238" i="1" s="1"/>
  <c r="AZ3236" i="1"/>
  <c r="AZ3237" i="1" s="1"/>
  <c r="AZ3238" i="1" s="1"/>
  <c r="AZ2984" i="1"/>
  <c r="AZ2985" i="1" s="1"/>
  <c r="AZ2986" i="1" s="1"/>
  <c r="BO2984" i="1"/>
  <c r="BO2985" i="1" s="1"/>
  <c r="BO2986" i="1" s="1"/>
  <c r="AR2984" i="1"/>
  <c r="AR2985" i="1" s="1"/>
  <c r="AR2986" i="1" s="1"/>
  <c r="AQ2984" i="1"/>
  <c r="AQ2985" i="1" s="1"/>
  <c r="AQ2986" i="1" s="1"/>
  <c r="BP2984" i="1"/>
  <c r="BP2985" i="1" s="1"/>
  <c r="BP2986" i="1" s="1"/>
  <c r="BR2984" i="1"/>
  <c r="BR2985" i="1" s="1"/>
  <c r="BR2986" i="1" s="1"/>
  <c r="AI2984" i="1"/>
  <c r="DF94" i="1" s="1"/>
  <c r="DG94" i="1" s="1"/>
  <c r="AV3236" i="1"/>
  <c r="AV3237" i="1" s="1"/>
  <c r="AV3238" i="1" s="1"/>
  <c r="BB3236" i="1"/>
  <c r="BB3237" i="1" s="1"/>
  <c r="BB3238" i="1" s="1"/>
  <c r="AX3236" i="1"/>
  <c r="AX3237" i="1" s="1"/>
  <c r="AX3238" i="1" s="1"/>
  <c r="AY3236" i="1"/>
  <c r="AY3237" i="1" s="1"/>
  <c r="AY3238" i="1" s="1"/>
  <c r="AO3236" i="1"/>
  <c r="AO3237" i="1" s="1"/>
  <c r="AO3238" i="1" s="1"/>
  <c r="BM2984" i="1"/>
  <c r="BM2985" i="1" s="1"/>
  <c r="BM2986" i="1" s="1"/>
  <c r="BD2984" i="1"/>
  <c r="BD2985" i="1" s="1"/>
  <c r="BD2986" i="1" s="1"/>
  <c r="BH2984" i="1"/>
  <c r="BH2985" i="1" s="1"/>
  <c r="BH2986" i="1" s="1"/>
  <c r="AP2984" i="1"/>
  <c r="AP2985" i="1" s="1"/>
  <c r="AP2986" i="1" s="1"/>
  <c r="BI2984" i="1"/>
  <c r="BI2985" i="1" s="1"/>
  <c r="BI2986" i="1" s="1"/>
  <c r="AW2984" i="1"/>
  <c r="AW2985" i="1" s="1"/>
  <c r="AW2986" i="1" s="1"/>
  <c r="AS3236" i="1"/>
  <c r="AS3237" i="1" s="1"/>
  <c r="AS3238" i="1" s="1"/>
  <c r="AU3236" i="1"/>
  <c r="AU3237" i="1" s="1"/>
  <c r="AU3238" i="1" s="1"/>
  <c r="AN3236" i="1"/>
  <c r="AN3237" i="1" s="1"/>
  <c r="AN3238" i="1" s="1"/>
  <c r="BG2984" i="1"/>
  <c r="BG2985" i="1" s="1"/>
  <c r="BG2986" i="1" s="1"/>
  <c r="BB2984" i="1"/>
  <c r="BB2985" i="1" s="1"/>
  <c r="BB2986" i="1" s="1"/>
  <c r="BA2984" i="1"/>
  <c r="BA2985" i="1" s="1"/>
  <c r="BA2986" i="1" s="1"/>
  <c r="BL2984" i="1"/>
  <c r="BL2985" i="1" s="1"/>
  <c r="BL2986" i="1" s="1"/>
  <c r="AT3236" i="1"/>
  <c r="AT3237" i="1" s="1"/>
  <c r="AT3238" i="1" s="1"/>
  <c r="AV2984" i="1"/>
  <c r="AV2985" i="1" s="1"/>
  <c r="AV2986" i="1" s="1"/>
  <c r="AW3236" i="1"/>
  <c r="AW3237" i="1" s="1"/>
  <c r="AW3238" i="1" s="1"/>
  <c r="BK3236" i="1"/>
  <c r="BK3237" i="1" s="1"/>
  <c r="BK3238" i="1" s="1"/>
  <c r="BF2984" i="1"/>
  <c r="BF2985" i="1" s="1"/>
  <c r="BF2986" i="1" s="1"/>
  <c r="BH3236" i="1"/>
  <c r="BH3237" i="1" s="1"/>
  <c r="BH3238" i="1" s="1"/>
  <c r="BE3236" i="1"/>
  <c r="BE3237" i="1" s="1"/>
  <c r="BE3238" i="1" s="1"/>
  <c r="BN2984" i="1"/>
  <c r="BN2985" i="1" s="1"/>
  <c r="BN2986" i="1" s="1"/>
  <c r="AS2984" i="1"/>
  <c r="AS2985" i="1" s="1"/>
  <c r="AS2986" i="1" s="1"/>
  <c r="BL3236" i="1"/>
  <c r="BL3237" i="1" s="1"/>
  <c r="BL3238" i="1" s="1"/>
  <c r="AN2984" i="1"/>
  <c r="AN2985" i="1" s="1"/>
  <c r="BQ3236" i="1"/>
  <c r="BQ3237" i="1" s="1"/>
  <c r="BQ3238" i="1" s="1"/>
  <c r="AY2984" i="1"/>
  <c r="AY2985" i="1" s="1"/>
  <c r="AY2986" i="1" s="1"/>
  <c r="BI3236" i="1"/>
  <c r="BI3237" i="1" s="1"/>
  <c r="BI3238" i="1" s="1"/>
  <c r="BC2984" i="1"/>
  <c r="BC2985" i="1" s="1"/>
  <c r="BC2986" i="1" s="1"/>
  <c r="BC3236" i="1"/>
  <c r="BC3237" i="1" s="1"/>
  <c r="BC3238" i="1" s="1"/>
  <c r="BJ2984" i="1"/>
  <c r="BJ2985" i="1" s="1"/>
  <c r="BJ2986" i="1" s="1"/>
  <c r="BR3236" i="1"/>
  <c r="BR3237" i="1" s="1"/>
  <c r="BR3238" i="1" s="1"/>
  <c r="BN3236" i="1"/>
  <c r="BN3237" i="1" s="1"/>
  <c r="BN3238" i="1" s="1"/>
  <c r="AR3236" i="1"/>
  <c r="AR3237" i="1" s="1"/>
  <c r="AR3238" i="1" s="1"/>
  <c r="AQ3236" i="1"/>
  <c r="AQ3237" i="1" s="1"/>
  <c r="AQ3238" i="1" s="1"/>
  <c r="AP3047" i="1"/>
  <c r="AP3048" i="1" s="1"/>
  <c r="AP3049" i="1" s="1"/>
  <c r="AQ3047" i="1"/>
  <c r="AQ3048" i="1" s="1"/>
  <c r="AQ3049" i="1" s="1"/>
  <c r="AR3047" i="1"/>
  <c r="AR3048" i="1" s="1"/>
  <c r="AR3049" i="1" s="1"/>
  <c r="BG3047" i="1"/>
  <c r="BG3048" i="1" s="1"/>
  <c r="BG3049" i="1" s="1"/>
  <c r="AS3047" i="1"/>
  <c r="AS3048" i="1" s="1"/>
  <c r="AS3049" i="1" s="1"/>
  <c r="AW3047" i="1"/>
  <c r="AW3048" i="1" s="1"/>
  <c r="AW3049" i="1" s="1"/>
  <c r="AT3047" i="1"/>
  <c r="AT3048" i="1" s="1"/>
  <c r="AT3049" i="1" s="1"/>
  <c r="BC3047" i="1"/>
  <c r="BC3048" i="1" s="1"/>
  <c r="BC3049" i="1" s="1"/>
  <c r="BA3047" i="1"/>
  <c r="BA3048" i="1" s="1"/>
  <c r="BA3049" i="1" s="1"/>
  <c r="BN3047" i="1"/>
  <c r="BN3048" i="1" s="1"/>
  <c r="BN3049" i="1" s="1"/>
  <c r="AY3047" i="1"/>
  <c r="AY3048" i="1" s="1"/>
  <c r="AY3049" i="1" s="1"/>
  <c r="BM3047" i="1"/>
  <c r="BM3048" i="1" s="1"/>
  <c r="BM3049" i="1" s="1"/>
  <c r="BQ3047" i="1"/>
  <c r="BQ3048" i="1" s="1"/>
  <c r="BQ3049" i="1" s="1"/>
  <c r="BJ3047" i="1"/>
  <c r="BJ3048" i="1" s="1"/>
  <c r="BJ3049" i="1" s="1"/>
  <c r="AO3047" i="1"/>
  <c r="AO3048" i="1" s="1"/>
  <c r="AO3049" i="1" s="1"/>
  <c r="BK3047" i="1"/>
  <c r="BK3048" i="1" s="1"/>
  <c r="BK3049" i="1" s="1"/>
  <c r="BR3047" i="1"/>
  <c r="BR3048" i="1" s="1"/>
  <c r="BR3049" i="1" s="1"/>
  <c r="AN3047" i="1"/>
  <c r="AN3048" i="1" s="1"/>
  <c r="AN3049" i="1" s="1"/>
  <c r="BH3047" i="1"/>
  <c r="BH3048" i="1" s="1"/>
  <c r="BH3049" i="1" s="1"/>
  <c r="BI3047" i="1"/>
  <c r="BI3048" i="1" s="1"/>
  <c r="BI3049" i="1" s="1"/>
  <c r="AX3047" i="1"/>
  <c r="AX3048" i="1" s="1"/>
  <c r="AX3049" i="1" s="1"/>
  <c r="BP3047" i="1"/>
  <c r="BP3048" i="1" s="1"/>
  <c r="BP3049" i="1" s="1"/>
  <c r="AZ3047" i="1"/>
  <c r="AZ3048" i="1" s="1"/>
  <c r="AZ3049" i="1" s="1"/>
  <c r="BO3047" i="1"/>
  <c r="BO3048" i="1" s="1"/>
  <c r="BO3049" i="1" s="1"/>
  <c r="BL3047" i="1"/>
  <c r="BL3048" i="1" s="1"/>
  <c r="BL3049" i="1" s="1"/>
  <c r="BB3047" i="1"/>
  <c r="BB3048" i="1" s="1"/>
  <c r="BB3049" i="1" s="1"/>
  <c r="BD3047" i="1"/>
  <c r="BD3048" i="1" s="1"/>
  <c r="BD3049" i="1" s="1"/>
  <c r="BF3047" i="1"/>
  <c r="BF3048" i="1" s="1"/>
  <c r="BF3049" i="1" s="1"/>
  <c r="AU3047" i="1"/>
  <c r="AU3048" i="1" s="1"/>
  <c r="AU3049" i="1" s="1"/>
  <c r="AV3047" i="1"/>
  <c r="AV3048" i="1" s="1"/>
  <c r="AV3049" i="1" s="1"/>
  <c r="BE3047" i="1"/>
  <c r="BE3048" i="1" s="1"/>
  <c r="BE3049" i="1" s="1"/>
  <c r="BC3108" i="1"/>
  <c r="BC3109" i="1" s="1"/>
  <c r="BC3110" i="1" s="1"/>
  <c r="BN3108" i="1"/>
  <c r="BN3109" i="1" s="1"/>
  <c r="BN3110" i="1" s="1"/>
  <c r="AN3108" i="1"/>
  <c r="AN3109" i="1" s="1"/>
  <c r="AN3110" i="1" s="1"/>
  <c r="BJ3108" i="1"/>
  <c r="BJ3109" i="1" s="1"/>
  <c r="BJ3110" i="1" s="1"/>
  <c r="AX3108" i="1"/>
  <c r="AX3109" i="1" s="1"/>
  <c r="AX3110" i="1" s="1"/>
  <c r="AO3108" i="1"/>
  <c r="AO3109" i="1" s="1"/>
  <c r="AO3110" i="1" s="1"/>
  <c r="BI3108" i="1"/>
  <c r="BI3109" i="1" s="1"/>
  <c r="BI3110" i="1" s="1"/>
  <c r="BM3108" i="1"/>
  <c r="BM3109" i="1" s="1"/>
  <c r="BM3110" i="1" s="1"/>
  <c r="BE3108" i="1"/>
  <c r="BE3109" i="1" s="1"/>
  <c r="BE3110" i="1" s="1"/>
  <c r="BR3108" i="1"/>
  <c r="BR3109" i="1" s="1"/>
  <c r="BR3110" i="1" s="1"/>
  <c r="AZ3108" i="1"/>
  <c r="AZ3109" i="1" s="1"/>
  <c r="AZ3110" i="1" s="1"/>
  <c r="AY3108" i="1"/>
  <c r="AY3109" i="1" s="1"/>
  <c r="AY3110" i="1" s="1"/>
  <c r="BF3108" i="1"/>
  <c r="BF3109" i="1" s="1"/>
  <c r="BF3110" i="1" s="1"/>
  <c r="AP3108" i="1"/>
  <c r="AP3109" i="1" s="1"/>
  <c r="AP3110" i="1" s="1"/>
  <c r="AT3108" i="1"/>
  <c r="AT3109" i="1" s="1"/>
  <c r="AT3110" i="1" s="1"/>
  <c r="AV3108" i="1"/>
  <c r="AV3109" i="1" s="1"/>
  <c r="AV3110" i="1" s="1"/>
  <c r="BG3108" i="1"/>
  <c r="BG3109" i="1" s="1"/>
  <c r="BG3110" i="1" s="1"/>
  <c r="AU3108" i="1"/>
  <c r="AU3109" i="1" s="1"/>
  <c r="AU3110" i="1" s="1"/>
  <c r="AQ3108" i="1"/>
  <c r="AQ3109" i="1" s="1"/>
  <c r="AQ3110" i="1" s="1"/>
  <c r="AW3108" i="1"/>
  <c r="AW3109" i="1" s="1"/>
  <c r="AW3110" i="1" s="1"/>
  <c r="AR3108" i="1"/>
  <c r="AR3109" i="1" s="1"/>
  <c r="AR3110" i="1" s="1"/>
  <c r="AS3108" i="1"/>
  <c r="AS3109" i="1" s="1"/>
  <c r="AS3110" i="1" s="1"/>
  <c r="BH3108" i="1"/>
  <c r="BH3109" i="1" s="1"/>
  <c r="BH3110" i="1" s="1"/>
  <c r="BA3108" i="1"/>
  <c r="BA3109" i="1" s="1"/>
  <c r="BA3110" i="1" s="1"/>
  <c r="BL3108" i="1"/>
  <c r="BL3109" i="1" s="1"/>
  <c r="BL3110" i="1" s="1"/>
  <c r="BO3108" i="1"/>
  <c r="BO3109" i="1" s="1"/>
  <c r="BO3110" i="1" s="1"/>
  <c r="BK3108" i="1"/>
  <c r="BK3109" i="1" s="1"/>
  <c r="BK3110" i="1" s="1"/>
  <c r="BB3108" i="1"/>
  <c r="BB3109" i="1" s="1"/>
  <c r="BB3110" i="1" s="1"/>
  <c r="BP3108" i="1"/>
  <c r="BP3109" i="1" s="1"/>
  <c r="BP3110" i="1" s="1"/>
  <c r="BD3108" i="1"/>
  <c r="BD3109" i="1" s="1"/>
  <c r="BD3110" i="1" s="1"/>
  <c r="BQ3108" i="1"/>
  <c r="BQ3109" i="1" s="1"/>
  <c r="BQ3110" i="1" s="1"/>
  <c r="AU2640" i="1"/>
  <c r="AU2641" i="1" s="1"/>
  <c r="AU2642" i="1" s="1"/>
  <c r="AT2640" i="1"/>
  <c r="AT2641" i="1" s="1"/>
  <c r="AT2642" i="1" s="1"/>
  <c r="AO2925" i="1"/>
  <c r="AO2926" i="1" s="1"/>
  <c r="AO2927" i="1" s="1"/>
  <c r="BA2925" i="1"/>
  <c r="BA2926" i="1" s="1"/>
  <c r="BA2927" i="1" s="1"/>
  <c r="BP2925" i="1"/>
  <c r="BP2926" i="1" s="1"/>
  <c r="BP2927" i="1" s="1"/>
  <c r="BD2925" i="1"/>
  <c r="BD2926" i="1" s="1"/>
  <c r="BD2927" i="1" s="1"/>
  <c r="BF2925" i="1"/>
  <c r="BF2926" i="1" s="1"/>
  <c r="BF2927" i="1" s="1"/>
  <c r="BJ2925" i="1"/>
  <c r="BJ2926" i="1" s="1"/>
  <c r="BJ2927" i="1" s="1"/>
  <c r="AQ1653" i="1"/>
  <c r="AQ1654" i="1" s="1"/>
  <c r="AQ1655" i="1" s="1"/>
  <c r="BM2925" i="1"/>
  <c r="BM2926" i="1" s="1"/>
  <c r="BM2927" i="1" s="1"/>
  <c r="AV2864" i="1"/>
  <c r="AV2865" i="1" s="1"/>
  <c r="AV2866" i="1" s="1"/>
  <c r="AQ2864" i="1"/>
  <c r="AQ2865" i="1" s="1"/>
  <c r="AQ2866" i="1" s="1"/>
  <c r="AS2864" i="1"/>
  <c r="AS2865" i="1" s="1"/>
  <c r="AS2866" i="1" s="1"/>
  <c r="BM2864" i="1"/>
  <c r="BM2865" i="1" s="1"/>
  <c r="BM2866" i="1" s="1"/>
  <c r="BQ2864" i="1"/>
  <c r="BQ2865" i="1" s="1"/>
  <c r="BQ2866" i="1" s="1"/>
  <c r="AU2864" i="1"/>
  <c r="AU2865" i="1" s="1"/>
  <c r="AU2866" i="1" s="1"/>
  <c r="BI2864" i="1"/>
  <c r="BI2865" i="1" s="1"/>
  <c r="BI2866" i="1" s="1"/>
  <c r="AZ2864" i="1"/>
  <c r="AZ2865" i="1" s="1"/>
  <c r="AZ2866" i="1" s="1"/>
  <c r="AV2925" i="1"/>
  <c r="AV2926" i="1" s="1"/>
  <c r="AV2927" i="1" s="1"/>
  <c r="BA2864" i="1"/>
  <c r="BA2865" i="1" s="1"/>
  <c r="BA2866" i="1" s="1"/>
  <c r="AP2925" i="1"/>
  <c r="AP2926" i="1" s="1"/>
  <c r="AP2927" i="1" s="1"/>
  <c r="BB2864" i="1"/>
  <c r="BB2865" i="1" s="1"/>
  <c r="BB2866" i="1" s="1"/>
  <c r="BK2925" i="1"/>
  <c r="BK2926" i="1" s="1"/>
  <c r="BK2927" i="1" s="1"/>
  <c r="BE2864" i="1"/>
  <c r="BE2865" i="1" s="1"/>
  <c r="BE2866" i="1" s="1"/>
  <c r="AQ2925" i="1"/>
  <c r="AQ2926" i="1" s="1"/>
  <c r="AQ2927" i="1" s="1"/>
  <c r="AR2864" i="1"/>
  <c r="AR2865" i="1" s="1"/>
  <c r="AR2866" i="1" s="1"/>
  <c r="AR2925" i="1"/>
  <c r="AR2926" i="1" s="1"/>
  <c r="AR2927" i="1" s="1"/>
  <c r="BF2864" i="1"/>
  <c r="BF2865" i="1" s="1"/>
  <c r="BF2866" i="1" s="1"/>
  <c r="BG2925" i="1"/>
  <c r="BG2926" i="1" s="1"/>
  <c r="BG2927" i="1" s="1"/>
  <c r="BG2864" i="1"/>
  <c r="BG2865" i="1" s="1"/>
  <c r="BG2866" i="1" s="1"/>
  <c r="AS2925" i="1"/>
  <c r="AS2926" i="1" s="1"/>
  <c r="AS2927" i="1" s="1"/>
  <c r="AP2864" i="1"/>
  <c r="AP2865" i="1" s="1"/>
  <c r="AP2866" i="1" s="1"/>
  <c r="AT2925" i="1"/>
  <c r="AT2926" i="1" s="1"/>
  <c r="AT2927" i="1" s="1"/>
  <c r="AT2864" i="1"/>
  <c r="AT2865" i="1" s="1"/>
  <c r="AT2866" i="1" s="1"/>
  <c r="AU2925" i="1"/>
  <c r="AU2926" i="1" s="1"/>
  <c r="AU2927" i="1" s="1"/>
  <c r="BH2864" i="1"/>
  <c r="BH2865" i="1" s="1"/>
  <c r="BH2866" i="1" s="1"/>
  <c r="AW2925" i="1"/>
  <c r="AW2926" i="1" s="1"/>
  <c r="AW2927" i="1" s="1"/>
  <c r="BN2864" i="1"/>
  <c r="BN2865" i="1" s="1"/>
  <c r="BN2866" i="1" s="1"/>
  <c r="BI2925" i="1"/>
  <c r="BI2926" i="1" s="1"/>
  <c r="BI2927" i="1" s="1"/>
  <c r="BD2864" i="1"/>
  <c r="BD2865" i="1" s="1"/>
  <c r="BD2866" i="1" s="1"/>
  <c r="BQ2925" i="1"/>
  <c r="BQ2926" i="1" s="1"/>
  <c r="BQ2927" i="1" s="1"/>
  <c r="BO2864" i="1"/>
  <c r="BO2865" i="1" s="1"/>
  <c r="BO2866" i="1" s="1"/>
  <c r="BB2925" i="1"/>
  <c r="BB2926" i="1" s="1"/>
  <c r="BB2927" i="1" s="1"/>
  <c r="BC2864" i="1"/>
  <c r="BC2865" i="1" s="1"/>
  <c r="BC2866" i="1" s="1"/>
  <c r="BE2925" i="1"/>
  <c r="BE2926" i="1" s="1"/>
  <c r="BE2927" i="1" s="1"/>
  <c r="BL2864" i="1"/>
  <c r="BL2865" i="1" s="1"/>
  <c r="BL2866" i="1" s="1"/>
  <c r="BH2925" i="1"/>
  <c r="BH2926" i="1" s="1"/>
  <c r="BH2927" i="1" s="1"/>
  <c r="AX2864" i="1"/>
  <c r="AX2865" i="1" s="1"/>
  <c r="AX2866" i="1" s="1"/>
  <c r="BR2925" i="1"/>
  <c r="BR2926" i="1" s="1"/>
  <c r="BR2927" i="1" s="1"/>
  <c r="AY2864" i="1"/>
  <c r="AY2865" i="1" s="1"/>
  <c r="AY2866" i="1" s="1"/>
  <c r="AN2925" i="1"/>
  <c r="AN2926" i="1" s="1"/>
  <c r="AN2927" i="1" s="1"/>
  <c r="BR2864" i="1"/>
  <c r="BR2865" i="1" s="1"/>
  <c r="BR2866" i="1" s="1"/>
  <c r="BL2925" i="1"/>
  <c r="BL2926" i="1" s="1"/>
  <c r="BL2927" i="1" s="1"/>
  <c r="AN2864" i="1"/>
  <c r="AN2865" i="1" s="1"/>
  <c r="AN2866" i="1" s="1"/>
  <c r="AY2925" i="1"/>
  <c r="AY2926" i="1" s="1"/>
  <c r="AY2927" i="1" s="1"/>
  <c r="AW2864" i="1"/>
  <c r="AW2865" i="1" s="1"/>
  <c r="AW2866" i="1" s="1"/>
  <c r="AZ2925" i="1"/>
  <c r="AZ2926" i="1" s="1"/>
  <c r="AZ2927" i="1" s="1"/>
  <c r="BJ2864" i="1"/>
  <c r="BJ2865" i="1" s="1"/>
  <c r="BJ2866" i="1" s="1"/>
  <c r="AX2925" i="1"/>
  <c r="AX2926" i="1" s="1"/>
  <c r="AX2927" i="1" s="1"/>
  <c r="BK2864" i="1"/>
  <c r="BK2865" i="1" s="1"/>
  <c r="BK2866" i="1" s="1"/>
  <c r="BN2925" i="1"/>
  <c r="BN2926" i="1" s="1"/>
  <c r="BN2927" i="1" s="1"/>
  <c r="BP2864" i="1"/>
  <c r="BP2865" i="1" s="1"/>
  <c r="BP2866" i="1" s="1"/>
  <c r="BC2925" i="1"/>
  <c r="BC2926" i="1" s="1"/>
  <c r="BC2927" i="1" s="1"/>
  <c r="AO2864" i="1"/>
  <c r="AO2865" i="1" s="1"/>
  <c r="AO2866" i="1" s="1"/>
  <c r="BO2925" i="1"/>
  <c r="BO2926" i="1" s="1"/>
  <c r="BO2927" i="1" s="1"/>
  <c r="AV2640" i="1"/>
  <c r="AV2641" i="1" s="1"/>
  <c r="AV2642" i="1" s="1"/>
  <c r="AR2748" i="1"/>
  <c r="AR2749" i="1" s="1"/>
  <c r="AR2750" i="1" s="1"/>
  <c r="BC2748" i="1"/>
  <c r="BC2749" i="1" s="1"/>
  <c r="BC2750" i="1" s="1"/>
  <c r="AS2748" i="1"/>
  <c r="AS2749" i="1" s="1"/>
  <c r="AS2750" i="1" s="1"/>
  <c r="BB2748" i="1"/>
  <c r="BB2749" i="1" s="1"/>
  <c r="BB2750" i="1" s="1"/>
  <c r="AN2748" i="1"/>
  <c r="AN2749" i="1" s="1"/>
  <c r="AN2750" i="1" s="1"/>
  <c r="BA2748" i="1"/>
  <c r="BA2749" i="1" s="1"/>
  <c r="BA2750" i="1" s="1"/>
  <c r="AI2802" i="1"/>
  <c r="DF91" i="1" s="1"/>
  <c r="DG91" i="1" s="1"/>
  <c r="AX2693" i="1"/>
  <c r="AX2694" i="1" s="1"/>
  <c r="AX2695" i="1" s="1"/>
  <c r="BH2693" i="1"/>
  <c r="BH2694" i="1" s="1"/>
  <c r="BH2695" i="1" s="1"/>
  <c r="BI2802" i="1"/>
  <c r="BI2803" i="1" s="1"/>
  <c r="BI2804" i="1" s="1"/>
  <c r="BL2802" i="1"/>
  <c r="BL2803" i="1" s="1"/>
  <c r="BL2804" i="1" s="1"/>
  <c r="AU2802" i="1"/>
  <c r="AU2803" i="1" s="1"/>
  <c r="AU2804" i="1" s="1"/>
  <c r="AN2802" i="1"/>
  <c r="AN2803" i="1" s="1"/>
  <c r="AN2804" i="1" s="1"/>
  <c r="BC2802" i="1"/>
  <c r="BC2803" i="1" s="1"/>
  <c r="BC2804" i="1" s="1"/>
  <c r="AR2693" i="1"/>
  <c r="AR2694" i="1" s="1"/>
  <c r="AR2695" i="1" s="1"/>
  <c r="BM2693" i="1"/>
  <c r="BM2694" i="1" s="1"/>
  <c r="BM2695" i="1" s="1"/>
  <c r="BR2693" i="1"/>
  <c r="BR2694" i="1" s="1"/>
  <c r="BR2695" i="1" s="1"/>
  <c r="AY2693" i="1"/>
  <c r="AY2694" i="1" s="1"/>
  <c r="AY2695" i="1" s="1"/>
  <c r="AY2592" i="1"/>
  <c r="AY2593" i="1" s="1"/>
  <c r="AY2594" i="1" s="1"/>
  <c r="AN2693" i="1"/>
  <c r="AN2694" i="1" s="1"/>
  <c r="AN2695" i="1" s="1"/>
  <c r="AZ2693" i="1"/>
  <c r="AZ2694" i="1" s="1"/>
  <c r="AZ2695" i="1" s="1"/>
  <c r="BQ2693" i="1"/>
  <c r="BQ2694" i="1" s="1"/>
  <c r="BQ2695" i="1" s="1"/>
  <c r="AW2693" i="1"/>
  <c r="AW2694" i="1" s="1"/>
  <c r="AW2695" i="1" s="1"/>
  <c r="BN2693" i="1"/>
  <c r="BN2694" i="1" s="1"/>
  <c r="BN2695" i="1" s="1"/>
  <c r="AI2693" i="1"/>
  <c r="DF89" i="1" s="1"/>
  <c r="DG89" i="1" s="1"/>
  <c r="AQ2693" i="1"/>
  <c r="AQ2694" i="1" s="1"/>
  <c r="AQ2695" i="1" s="1"/>
  <c r="BC2693" i="1"/>
  <c r="BC2694" i="1" s="1"/>
  <c r="BC2695" i="1" s="1"/>
  <c r="BP2693" i="1"/>
  <c r="BP2694" i="1" s="1"/>
  <c r="BP2695" i="1" s="1"/>
  <c r="BD2693" i="1"/>
  <c r="BD2694" i="1" s="1"/>
  <c r="BD2695" i="1" s="1"/>
  <c r="AS2693" i="1"/>
  <c r="AS2694" i="1" s="1"/>
  <c r="AS2695" i="1" s="1"/>
  <c r="BB2693" i="1"/>
  <c r="BB2694" i="1" s="1"/>
  <c r="BB2695" i="1" s="1"/>
  <c r="BG2693" i="1"/>
  <c r="BG2694" i="1" s="1"/>
  <c r="BG2695" i="1" s="1"/>
  <c r="AP2693" i="1"/>
  <c r="AP2694" i="1" s="1"/>
  <c r="AP2695" i="1" s="1"/>
  <c r="BO2693" i="1"/>
  <c r="BO2694" i="1" s="1"/>
  <c r="BO2695" i="1" s="1"/>
  <c r="AU2693" i="1"/>
  <c r="AU2694" i="1" s="1"/>
  <c r="AU2695" i="1" s="1"/>
  <c r="BK2693" i="1"/>
  <c r="BK2694" i="1" s="1"/>
  <c r="BK2695" i="1" s="1"/>
  <c r="AV2693" i="1"/>
  <c r="AV2694" i="1" s="1"/>
  <c r="AV2695" i="1" s="1"/>
  <c r="AO2693" i="1"/>
  <c r="AO2694" i="1" s="1"/>
  <c r="AO2695" i="1" s="1"/>
  <c r="BA2693" i="1"/>
  <c r="BA2694" i="1" s="1"/>
  <c r="BA2695" i="1" s="1"/>
  <c r="BL2693" i="1"/>
  <c r="BL2694" i="1" s="1"/>
  <c r="BL2695" i="1" s="1"/>
  <c r="AT2693" i="1"/>
  <c r="AT2694" i="1" s="1"/>
  <c r="AT2695" i="1" s="1"/>
  <c r="BF2693" i="1"/>
  <c r="BF2694" i="1" s="1"/>
  <c r="BF2695" i="1" s="1"/>
  <c r="BI2693" i="1"/>
  <c r="BI2694" i="1" s="1"/>
  <c r="BI2695" i="1" s="1"/>
  <c r="BJ2693" i="1"/>
  <c r="BJ2694" i="1" s="1"/>
  <c r="BJ2695" i="1" s="1"/>
  <c r="AW2640" i="1"/>
  <c r="AW2641" i="1" s="1"/>
  <c r="AW2642" i="1" s="1"/>
  <c r="AT2802" i="1"/>
  <c r="AT2803" i="1" s="1"/>
  <c r="AT2804" i="1" s="1"/>
  <c r="BA2802" i="1"/>
  <c r="BA2803" i="1" s="1"/>
  <c r="BA2804" i="1" s="1"/>
  <c r="AZ2802" i="1"/>
  <c r="AZ2803" i="1" s="1"/>
  <c r="AZ2804" i="1" s="1"/>
  <c r="AY2802" i="1"/>
  <c r="AY2803" i="1" s="1"/>
  <c r="AY2804" i="1" s="1"/>
  <c r="AX2802" i="1"/>
  <c r="AX2803" i="1" s="1"/>
  <c r="AX2804" i="1" s="1"/>
  <c r="BE2802" i="1"/>
  <c r="BE2803" i="1" s="1"/>
  <c r="BE2804" i="1" s="1"/>
  <c r="BQ2748" i="1"/>
  <c r="BQ2749" i="1" s="1"/>
  <c r="BQ2750" i="1" s="1"/>
  <c r="BN2802" i="1"/>
  <c r="BN2803" i="1" s="1"/>
  <c r="BN2804" i="1" s="1"/>
  <c r="AW2802" i="1"/>
  <c r="AW2803" i="1" s="1"/>
  <c r="AW2804" i="1" s="1"/>
  <c r="BH2748" i="1"/>
  <c r="BH2749" i="1" s="1"/>
  <c r="BH2750" i="1" s="1"/>
  <c r="BK2802" i="1"/>
  <c r="BK2803" i="1" s="1"/>
  <c r="BK2804" i="1" s="1"/>
  <c r="BD2748" i="1"/>
  <c r="BD2749" i="1" s="1"/>
  <c r="BD2750" i="1" s="1"/>
  <c r="BH2802" i="1"/>
  <c r="BH2803" i="1" s="1"/>
  <c r="BH2804" i="1" s="1"/>
  <c r="BR2748" i="1"/>
  <c r="BR2749" i="1" s="1"/>
  <c r="BR2750" i="1" s="1"/>
  <c r="BF2802" i="1"/>
  <c r="BF2803" i="1" s="1"/>
  <c r="BF2804" i="1" s="1"/>
  <c r="BP2802" i="1"/>
  <c r="BP2803" i="1" s="1"/>
  <c r="BP2804" i="1" s="1"/>
  <c r="BO2802" i="1"/>
  <c r="BO2803" i="1" s="1"/>
  <c r="BO2804" i="1" s="1"/>
  <c r="BJ2748" i="1"/>
  <c r="BJ2749" i="1" s="1"/>
  <c r="BJ2750" i="1" s="1"/>
  <c r="BM2802" i="1"/>
  <c r="BM2803" i="1" s="1"/>
  <c r="BM2804" i="1" s="1"/>
  <c r="BF2748" i="1"/>
  <c r="BF2749" i="1" s="1"/>
  <c r="BF2750" i="1" s="1"/>
  <c r="BN2748" i="1"/>
  <c r="BN2749" i="1" s="1"/>
  <c r="BN2750" i="1" s="1"/>
  <c r="BJ2802" i="1"/>
  <c r="BJ2803" i="1" s="1"/>
  <c r="BJ2804" i="1" s="1"/>
  <c r="BO2748" i="1"/>
  <c r="BO2749" i="1" s="1"/>
  <c r="BO2750" i="1" s="1"/>
  <c r="AQ2802" i="1"/>
  <c r="AQ2803" i="1" s="1"/>
  <c r="AQ2804" i="1" s="1"/>
  <c r="BM2748" i="1"/>
  <c r="BM2749" i="1" s="1"/>
  <c r="BM2750" i="1" s="1"/>
  <c r="AO2802" i="1"/>
  <c r="AO2803" i="1" s="1"/>
  <c r="AO2804" i="1" s="1"/>
  <c r="AX2748" i="1"/>
  <c r="AX2749" i="1" s="1"/>
  <c r="AX2750" i="1" s="1"/>
  <c r="AV2748" i="1"/>
  <c r="AV2749" i="1" s="1"/>
  <c r="AV2750" i="1" s="1"/>
  <c r="AR2802" i="1"/>
  <c r="AR2803" i="1" s="1"/>
  <c r="AR2804" i="1" s="1"/>
  <c r="AP2802" i="1"/>
  <c r="AP2803" i="1" s="1"/>
  <c r="AP2804" i="1" s="1"/>
  <c r="AY2748" i="1"/>
  <c r="AY2749" i="1" s="1"/>
  <c r="AY2750" i="1" s="1"/>
  <c r="AV2802" i="1"/>
  <c r="AV2803" i="1" s="1"/>
  <c r="AV2804" i="1" s="1"/>
  <c r="AW2748" i="1"/>
  <c r="AW2749" i="1" s="1"/>
  <c r="AW2750" i="1" s="1"/>
  <c r="BB2802" i="1"/>
  <c r="BB2803" i="1" s="1"/>
  <c r="BB2804" i="1" s="1"/>
  <c r="BR2802" i="1"/>
  <c r="BR2803" i="1" s="1"/>
  <c r="BR2804" i="1" s="1"/>
  <c r="AV2592" i="1"/>
  <c r="AV2593" i="1" s="1"/>
  <c r="AV2594" i="1" s="1"/>
  <c r="AQ2748" i="1"/>
  <c r="AQ2749" i="1" s="1"/>
  <c r="AQ2750" i="1" s="1"/>
  <c r="AS2802" i="1"/>
  <c r="AS2803" i="1" s="1"/>
  <c r="AS2804" i="1" s="1"/>
  <c r="AU2592" i="1"/>
  <c r="AU2593" i="1" s="1"/>
  <c r="AU2594" i="1" s="1"/>
  <c r="AP2748" i="1"/>
  <c r="AP2749" i="1" s="1"/>
  <c r="AP2750" i="1" s="1"/>
  <c r="AT2592" i="1"/>
  <c r="AT2593" i="1" s="1"/>
  <c r="AT2594" i="1" s="1"/>
  <c r="AO2748" i="1"/>
  <c r="AO2749" i="1" s="1"/>
  <c r="AO2750" i="1" s="1"/>
  <c r="BG2802" i="1"/>
  <c r="BG2803" i="1" s="1"/>
  <c r="BG2804" i="1" s="1"/>
  <c r="AR2592" i="1"/>
  <c r="AR2593" i="1" s="1"/>
  <c r="AR2594" i="1" s="1"/>
  <c r="BP2748" i="1"/>
  <c r="BP2749" i="1" s="1"/>
  <c r="BP2750" i="1" s="1"/>
  <c r="BD2802" i="1"/>
  <c r="BD2803" i="1" s="1"/>
  <c r="BD2804" i="1" s="1"/>
  <c r="BP2592" i="1"/>
  <c r="BP2593" i="1" s="1"/>
  <c r="BP2594" i="1" s="1"/>
  <c r="AI2748" i="1"/>
  <c r="DF90" i="1" s="1"/>
  <c r="DG90" i="1" s="1"/>
  <c r="BM2640" i="1"/>
  <c r="BM2641" i="1" s="1"/>
  <c r="BM2642" i="1" s="1"/>
  <c r="BR2640" i="1"/>
  <c r="BR2641" i="1" s="1"/>
  <c r="BR2642" i="1" s="1"/>
  <c r="BC2640" i="1"/>
  <c r="BC2641" i="1" s="1"/>
  <c r="BC2642" i="1" s="1"/>
  <c r="AP2640" i="1"/>
  <c r="AP2641" i="1" s="1"/>
  <c r="AP2642" i="1" s="1"/>
  <c r="BP2640" i="1"/>
  <c r="BP2641" i="1" s="1"/>
  <c r="BP2642" i="1" s="1"/>
  <c r="BL2640" i="1"/>
  <c r="BL2641" i="1" s="1"/>
  <c r="BL2642" i="1" s="1"/>
  <c r="BB2640" i="1"/>
  <c r="BB2641" i="1" s="1"/>
  <c r="BB2642" i="1" s="1"/>
  <c r="AV2324" i="1"/>
  <c r="AV2325" i="1" s="1"/>
  <c r="AV2326" i="1" s="1"/>
  <c r="BE2640" i="1"/>
  <c r="BE2641" i="1" s="1"/>
  <c r="BE2642" i="1" s="1"/>
  <c r="AR2640" i="1"/>
  <c r="AR2641" i="1" s="1"/>
  <c r="AR2642" i="1" s="1"/>
  <c r="AN2640" i="1"/>
  <c r="AN2641" i="1" s="1"/>
  <c r="AN2642" i="1" s="1"/>
  <c r="BN2324" i="1"/>
  <c r="BN2325" i="1" s="1"/>
  <c r="BN2326" i="1" s="1"/>
  <c r="BH2640" i="1"/>
  <c r="BH2641" i="1" s="1"/>
  <c r="BH2642" i="1" s="1"/>
  <c r="AW2324" i="1"/>
  <c r="AW2325" i="1" s="1"/>
  <c r="AW2326" i="1" s="1"/>
  <c r="BF2640" i="1"/>
  <c r="BF2641" i="1" s="1"/>
  <c r="BF2642" i="1" s="1"/>
  <c r="AS2640" i="1"/>
  <c r="AS2641" i="1" s="1"/>
  <c r="AS2642" i="1" s="1"/>
  <c r="BI2640" i="1"/>
  <c r="BI2641" i="1" s="1"/>
  <c r="BI2642" i="1" s="1"/>
  <c r="BG2640" i="1"/>
  <c r="BG2641" i="1" s="1"/>
  <c r="BG2642" i="1" s="1"/>
  <c r="AU2324" i="1"/>
  <c r="AU2325" i="1" s="1"/>
  <c r="AU2326" i="1" s="1"/>
  <c r="BD2640" i="1"/>
  <c r="BD2641" i="1" s="1"/>
  <c r="BD2642" i="1" s="1"/>
  <c r="AQ2640" i="1"/>
  <c r="AQ2641" i="1" s="1"/>
  <c r="AQ2642" i="1" s="1"/>
  <c r="BK2640" i="1"/>
  <c r="BK2641" i="1" s="1"/>
  <c r="BK2642" i="1" s="1"/>
  <c r="BI2748" i="1"/>
  <c r="BI2749" i="1" s="1"/>
  <c r="BI2750" i="1" s="1"/>
  <c r="BG2748" i="1"/>
  <c r="BG2749" i="1" s="1"/>
  <c r="BG2750" i="1" s="1"/>
  <c r="BE2748" i="1"/>
  <c r="BE2749" i="1" s="1"/>
  <c r="BE2750" i="1" s="1"/>
  <c r="AZ2748" i="1"/>
  <c r="AZ2749" i="1" s="1"/>
  <c r="AZ2750" i="1" s="1"/>
  <c r="AO2640" i="1"/>
  <c r="AO2641" i="1" s="1"/>
  <c r="AO2642" i="1" s="1"/>
  <c r="AU2748" i="1"/>
  <c r="AU2749" i="1" s="1"/>
  <c r="AU2750" i="1" s="1"/>
  <c r="AY2640" i="1"/>
  <c r="AY2641" i="1" s="1"/>
  <c r="AY2642" i="1" s="1"/>
  <c r="AZ2640" i="1"/>
  <c r="AZ2641" i="1" s="1"/>
  <c r="AZ2642" i="1" s="1"/>
  <c r="AS2324" i="1"/>
  <c r="AS2325" i="1" s="1"/>
  <c r="AS2326" i="1" s="1"/>
  <c r="AT2748" i="1"/>
  <c r="AT2749" i="1" s="1"/>
  <c r="AT2750" i="1" s="1"/>
  <c r="BN2640" i="1"/>
  <c r="BN2641" i="1" s="1"/>
  <c r="BN2642" i="1" s="1"/>
  <c r="BO2640" i="1"/>
  <c r="BO2641" i="1" s="1"/>
  <c r="BO2642" i="1" s="1"/>
  <c r="BL2748" i="1"/>
  <c r="BL2749" i="1" s="1"/>
  <c r="BL2750" i="1" s="1"/>
  <c r="BQ2640" i="1"/>
  <c r="BQ2641" i="1" s="1"/>
  <c r="BQ2642" i="1" s="1"/>
  <c r="AI2640" i="1"/>
  <c r="DF88" i="1" s="1"/>
  <c r="DG88" i="1" s="1"/>
  <c r="BB2592" i="1"/>
  <c r="BB2593" i="1" s="1"/>
  <c r="BB2594" i="1" s="1"/>
  <c r="BO2592" i="1"/>
  <c r="BO2593" i="1" s="1"/>
  <c r="BO2594" i="1" s="1"/>
  <c r="BM2592" i="1"/>
  <c r="BM2593" i="1" s="1"/>
  <c r="BM2594" i="1" s="1"/>
  <c r="BJ2640" i="1"/>
  <c r="BJ2641" i="1" s="1"/>
  <c r="BJ2642" i="1" s="1"/>
  <c r="AS2592" i="1"/>
  <c r="AS2593" i="1" s="1"/>
  <c r="AS2594" i="1" s="1"/>
  <c r="BA2592" i="1"/>
  <c r="BA2593" i="1" s="1"/>
  <c r="BA2594" i="1" s="1"/>
  <c r="BK2592" i="1"/>
  <c r="BK2593" i="1" s="1"/>
  <c r="BK2594" i="1" s="1"/>
  <c r="BA2640" i="1"/>
  <c r="BA2641" i="1" s="1"/>
  <c r="BA2642" i="1" s="1"/>
  <c r="BG2324" i="1"/>
  <c r="BG2325" i="1" s="1"/>
  <c r="BG2326" i="1" s="1"/>
  <c r="BA2324" i="1"/>
  <c r="BA2325" i="1" s="1"/>
  <c r="BA2326" i="1" s="1"/>
  <c r="AQ2324" i="1"/>
  <c r="AQ2325" i="1" s="1"/>
  <c r="AQ2326" i="1" s="1"/>
  <c r="BC2502" i="1"/>
  <c r="BC2503" i="1" s="1"/>
  <c r="BC2504" i="1" s="1"/>
  <c r="AP2502" i="1"/>
  <c r="AP2503" i="1" s="1"/>
  <c r="AP2504" i="1" s="1"/>
  <c r="BG2502" i="1"/>
  <c r="BG2503" i="1" s="1"/>
  <c r="BG2504" i="1" s="1"/>
  <c r="AV2502" i="1"/>
  <c r="AV2503" i="1" s="1"/>
  <c r="AV2504" i="1" s="1"/>
  <c r="AN2502" i="1"/>
  <c r="AN2503" i="1" s="1"/>
  <c r="AN2504" i="1" s="1"/>
  <c r="BB2502" i="1"/>
  <c r="BB2503" i="1" s="1"/>
  <c r="BB2504" i="1" s="1"/>
  <c r="BF2502" i="1"/>
  <c r="BF2503" i="1" s="1"/>
  <c r="BF2504" i="1" s="1"/>
  <c r="BH2502" i="1"/>
  <c r="BH2503" i="1" s="1"/>
  <c r="BH2504" i="1" s="1"/>
  <c r="AX2502" i="1"/>
  <c r="AX2503" i="1" s="1"/>
  <c r="AX2504" i="1" s="1"/>
  <c r="BR2502" i="1"/>
  <c r="BR2503" i="1" s="1"/>
  <c r="BR2504" i="1" s="1"/>
  <c r="BI2502" i="1"/>
  <c r="BI2503" i="1" s="1"/>
  <c r="BI2504" i="1" s="1"/>
  <c r="BD2592" i="1"/>
  <c r="BD2593" i="1" s="1"/>
  <c r="BD2594" i="1" s="1"/>
  <c r="AW2592" i="1"/>
  <c r="AW2593" i="1" s="1"/>
  <c r="AW2594" i="1" s="1"/>
  <c r="BL2502" i="1"/>
  <c r="BL2503" i="1" s="1"/>
  <c r="BL2504" i="1" s="1"/>
  <c r="AP2592" i="1"/>
  <c r="AP2593" i="1" s="1"/>
  <c r="AP2594" i="1" s="1"/>
  <c r="AI2592" i="1"/>
  <c r="DF87" i="1" s="1"/>
  <c r="DG87" i="1" s="1"/>
  <c r="BO2502" i="1"/>
  <c r="BO2503" i="1" s="1"/>
  <c r="BO2504" i="1" s="1"/>
  <c r="BP2502" i="1"/>
  <c r="BP2503" i="1" s="1"/>
  <c r="BP2504" i="1" s="1"/>
  <c r="BQ2502" i="1"/>
  <c r="BQ2503" i="1" s="1"/>
  <c r="BQ2504" i="1" s="1"/>
  <c r="AY2502" i="1"/>
  <c r="AY2503" i="1" s="1"/>
  <c r="AY2504" i="1" s="1"/>
  <c r="AZ2502" i="1"/>
  <c r="AZ2503" i="1" s="1"/>
  <c r="AZ2504" i="1" s="1"/>
  <c r="BH2592" i="1"/>
  <c r="BH2593" i="1" s="1"/>
  <c r="BH2594" i="1" s="1"/>
  <c r="BK2502" i="1"/>
  <c r="BK2503" i="1" s="1"/>
  <c r="BK2504" i="1" s="1"/>
  <c r="AQ2502" i="1"/>
  <c r="AQ2503" i="1" s="1"/>
  <c r="AQ2504" i="1" s="1"/>
  <c r="AU2502" i="1"/>
  <c r="AU2503" i="1" s="1"/>
  <c r="AU2504" i="1" s="1"/>
  <c r="BE2592" i="1"/>
  <c r="BE2593" i="1" s="1"/>
  <c r="BE2594" i="1" s="1"/>
  <c r="BN2502" i="1"/>
  <c r="BN2503" i="1" s="1"/>
  <c r="BN2504" i="1" s="1"/>
  <c r="AN2592" i="1"/>
  <c r="AN2593" i="1" s="1"/>
  <c r="AN2594" i="1" s="1"/>
  <c r="BM2502" i="1"/>
  <c r="BM2503" i="1" s="1"/>
  <c r="BM2504" i="1" s="1"/>
  <c r="AW2502" i="1"/>
  <c r="AW2503" i="1" s="1"/>
  <c r="AW2504" i="1" s="1"/>
  <c r="BC2592" i="1"/>
  <c r="BC2593" i="1" s="1"/>
  <c r="BC2594" i="1" s="1"/>
  <c r="BI2592" i="1"/>
  <c r="BI2593" i="1" s="1"/>
  <c r="BI2594" i="1" s="1"/>
  <c r="BG2592" i="1"/>
  <c r="BG2593" i="1" s="1"/>
  <c r="BG2594" i="1" s="1"/>
  <c r="BE2324" i="1"/>
  <c r="BE2325" i="1" s="1"/>
  <c r="BE2326" i="1" s="1"/>
  <c r="BE2502" i="1"/>
  <c r="BE2503" i="1" s="1"/>
  <c r="BE2504" i="1" s="1"/>
  <c r="BA2502" i="1"/>
  <c r="BA2503" i="1" s="1"/>
  <c r="BA2504" i="1" s="1"/>
  <c r="AY2543" i="1"/>
  <c r="AY2544" i="1" s="1"/>
  <c r="AY2545" i="1" s="1"/>
  <c r="AZ2592" i="1"/>
  <c r="AZ2593" i="1" s="1"/>
  <c r="AZ2594" i="1" s="1"/>
  <c r="BD2502" i="1"/>
  <c r="BD2503" i="1" s="1"/>
  <c r="BD2504" i="1" s="1"/>
  <c r="BJ2502" i="1"/>
  <c r="BJ2503" i="1" s="1"/>
  <c r="BJ2504" i="1" s="1"/>
  <c r="AO2592" i="1"/>
  <c r="AO2593" i="1" s="1"/>
  <c r="AO2594" i="1" s="1"/>
  <c r="AR2502" i="1"/>
  <c r="AR2503" i="1" s="1"/>
  <c r="AR2504" i="1" s="1"/>
  <c r="BL2592" i="1"/>
  <c r="BL2593" i="1" s="1"/>
  <c r="BL2594" i="1" s="1"/>
  <c r="AO2502" i="1"/>
  <c r="AO2503" i="1" s="1"/>
  <c r="AO2504" i="1" s="1"/>
  <c r="BJ2592" i="1"/>
  <c r="BJ2593" i="1" s="1"/>
  <c r="BJ2594" i="1" s="1"/>
  <c r="AR2324" i="1"/>
  <c r="AR2325" i="1" s="1"/>
  <c r="AR2326" i="1" s="1"/>
  <c r="BB2324" i="1"/>
  <c r="BB2325" i="1" s="1"/>
  <c r="BB2326" i="1" s="1"/>
  <c r="AS2502" i="1"/>
  <c r="AS2503" i="1" s="1"/>
  <c r="AS2504" i="1" s="1"/>
  <c r="BR2592" i="1"/>
  <c r="BR2593" i="1" s="1"/>
  <c r="BR2594" i="1" s="1"/>
  <c r="AT2502" i="1"/>
  <c r="AT2503" i="1" s="1"/>
  <c r="AT2504" i="1" s="1"/>
  <c r="AQ2592" i="1"/>
  <c r="AQ2593" i="1" s="1"/>
  <c r="AQ2594" i="1" s="1"/>
  <c r="BQ2592" i="1"/>
  <c r="BQ2593" i="1" s="1"/>
  <c r="BQ2594" i="1" s="1"/>
  <c r="BA2543" i="1"/>
  <c r="BA2544" i="1" s="1"/>
  <c r="BA2545" i="1" s="1"/>
  <c r="BH2543" i="1"/>
  <c r="BH2544" i="1" s="1"/>
  <c r="BH2545" i="1" s="1"/>
  <c r="BN2592" i="1"/>
  <c r="BN2593" i="1" s="1"/>
  <c r="BN2594" i="1" s="1"/>
  <c r="AX2592" i="1"/>
  <c r="AX2593" i="1" s="1"/>
  <c r="AX2594" i="1" s="1"/>
  <c r="BJ2324" i="1"/>
  <c r="BJ2325" i="1" s="1"/>
  <c r="BJ2326" i="1" s="1"/>
  <c r="BI2324" i="1"/>
  <c r="BI2325" i="1" s="1"/>
  <c r="BI2326" i="1" s="1"/>
  <c r="BL2324" i="1"/>
  <c r="BL2325" i="1" s="1"/>
  <c r="BL2326" i="1" s="1"/>
  <c r="BP2324" i="1"/>
  <c r="BP2325" i="1" s="1"/>
  <c r="BP2326" i="1" s="1"/>
  <c r="BO2324" i="1"/>
  <c r="BO2325" i="1" s="1"/>
  <c r="BO2326" i="1" s="1"/>
  <c r="BH2324" i="1"/>
  <c r="BH2325" i="1" s="1"/>
  <c r="BH2326" i="1" s="1"/>
  <c r="BC2324" i="1"/>
  <c r="BC2325" i="1" s="1"/>
  <c r="BC2326" i="1" s="1"/>
  <c r="AN2324" i="1"/>
  <c r="AN2325" i="1" s="1"/>
  <c r="AN2326" i="1" s="1"/>
  <c r="BM2324" i="1"/>
  <c r="BM2325" i="1" s="1"/>
  <c r="BM2326" i="1" s="1"/>
  <c r="AY2324" i="1"/>
  <c r="AY2325" i="1" s="1"/>
  <c r="AY2326" i="1" s="1"/>
  <c r="AZ2324" i="1"/>
  <c r="AZ2325" i="1" s="1"/>
  <c r="AZ2326" i="1" s="1"/>
  <c r="AT2324" i="1"/>
  <c r="AT2325" i="1" s="1"/>
  <c r="AT2326" i="1" s="1"/>
  <c r="BF2324" i="1"/>
  <c r="BF2325" i="1" s="1"/>
  <c r="BF2326" i="1" s="1"/>
  <c r="AP2324" i="1"/>
  <c r="AP2325" i="1" s="1"/>
  <c r="AP2326" i="1" s="1"/>
  <c r="AO2324" i="1"/>
  <c r="AO2325" i="1" s="1"/>
  <c r="AO2326" i="1" s="1"/>
  <c r="BD2324" i="1"/>
  <c r="BD2325" i="1" s="1"/>
  <c r="BD2326" i="1" s="1"/>
  <c r="AX2324" i="1"/>
  <c r="AX2325" i="1" s="1"/>
  <c r="AX2326" i="1" s="1"/>
  <c r="BK2324" i="1"/>
  <c r="BK2325" i="1" s="1"/>
  <c r="BK2326" i="1" s="1"/>
  <c r="BQ2324" i="1"/>
  <c r="BQ2325" i="1" s="1"/>
  <c r="BQ2326" i="1" s="1"/>
  <c r="BR2324" i="1"/>
  <c r="BR2325" i="1" s="1"/>
  <c r="BR2326" i="1" s="1"/>
  <c r="BC2414" i="1"/>
  <c r="BC2415" i="1" s="1"/>
  <c r="BC2416" i="1" s="1"/>
  <c r="AZ2414" i="1"/>
  <c r="AZ2415" i="1" s="1"/>
  <c r="AZ2416" i="1" s="1"/>
  <c r="AX2414" i="1"/>
  <c r="AX2415" i="1" s="1"/>
  <c r="AX2416" i="1" s="1"/>
  <c r="AO2414" i="1"/>
  <c r="AO2415" i="1" s="1"/>
  <c r="AO2416" i="1" s="1"/>
  <c r="AN2414" i="1"/>
  <c r="AN2415" i="1" s="1"/>
  <c r="AN2416" i="1" s="1"/>
  <c r="BR2414" i="1"/>
  <c r="BR2415" i="1" s="1"/>
  <c r="BR2416" i="1" s="1"/>
  <c r="BJ2414" i="1"/>
  <c r="BJ2415" i="1" s="1"/>
  <c r="BJ2416" i="1" s="1"/>
  <c r="BD2414" i="1"/>
  <c r="BD2415" i="1" s="1"/>
  <c r="BD2416" i="1" s="1"/>
  <c r="BA2414" i="1"/>
  <c r="BA2415" i="1" s="1"/>
  <c r="BA2416" i="1" s="1"/>
  <c r="BB2414" i="1"/>
  <c r="BB2415" i="1" s="1"/>
  <c r="BB2416" i="1" s="1"/>
  <c r="BG2414" i="1"/>
  <c r="BG2415" i="1" s="1"/>
  <c r="BG2416" i="1" s="1"/>
  <c r="BE2414" i="1"/>
  <c r="BE2415" i="1" s="1"/>
  <c r="BE2416" i="1" s="1"/>
  <c r="AW2414" i="1"/>
  <c r="AW2415" i="1" s="1"/>
  <c r="AW2416" i="1" s="1"/>
  <c r="AS2414" i="1"/>
  <c r="AS2415" i="1" s="1"/>
  <c r="AS2416" i="1" s="1"/>
  <c r="AV2414" i="1"/>
  <c r="AV2415" i="1" s="1"/>
  <c r="AV2416" i="1" s="1"/>
  <c r="BI2414" i="1"/>
  <c r="BI2415" i="1" s="1"/>
  <c r="BI2416" i="1" s="1"/>
  <c r="BO2414" i="1"/>
  <c r="BO2415" i="1" s="1"/>
  <c r="BO2416" i="1" s="1"/>
  <c r="AQ2414" i="1"/>
  <c r="AQ2415" i="1" s="1"/>
  <c r="AQ2416" i="1" s="1"/>
  <c r="AR2414" i="1"/>
  <c r="AR2415" i="1" s="1"/>
  <c r="AR2416" i="1" s="1"/>
  <c r="BN2414" i="1"/>
  <c r="BN2415" i="1" s="1"/>
  <c r="BN2416" i="1" s="1"/>
  <c r="BQ2414" i="1"/>
  <c r="BQ2415" i="1" s="1"/>
  <c r="BQ2416" i="1" s="1"/>
  <c r="AI2414" i="1"/>
  <c r="DF83" i="1" s="1"/>
  <c r="DG83" i="1" s="1"/>
  <c r="AT2414" i="1"/>
  <c r="AT2415" i="1" s="1"/>
  <c r="AT2416" i="1" s="1"/>
  <c r="BK2414" i="1"/>
  <c r="BK2415" i="1" s="1"/>
  <c r="BK2416" i="1" s="1"/>
  <c r="BF2414" i="1"/>
  <c r="BF2415" i="1" s="1"/>
  <c r="BF2416" i="1" s="1"/>
  <c r="BH2414" i="1"/>
  <c r="BH2415" i="1" s="1"/>
  <c r="BH2416" i="1" s="1"/>
  <c r="BM2414" i="1"/>
  <c r="BM2415" i="1" s="1"/>
  <c r="BM2416" i="1" s="1"/>
  <c r="BP2414" i="1"/>
  <c r="BP2415" i="1" s="1"/>
  <c r="BP2416" i="1" s="1"/>
  <c r="AU2414" i="1"/>
  <c r="AU2415" i="1" s="1"/>
  <c r="AU2416" i="1" s="1"/>
  <c r="AN2459" i="1"/>
  <c r="AN2460" i="1" s="1"/>
  <c r="AN2461" i="1" s="1"/>
  <c r="BK2543" i="1"/>
  <c r="BK2544" i="1" s="1"/>
  <c r="BK2545" i="1" s="1"/>
  <c r="BD2459" i="1"/>
  <c r="BD2460" i="1" s="1"/>
  <c r="BD2461" i="1" s="1"/>
  <c r="AQ2459" i="1"/>
  <c r="AQ2460" i="1" s="1"/>
  <c r="AQ2461" i="1" s="1"/>
  <c r="BA2459" i="1"/>
  <c r="BA2460" i="1" s="1"/>
  <c r="BA2461" i="1" s="1"/>
  <c r="AO2543" i="1"/>
  <c r="AO2544" i="1" s="1"/>
  <c r="AO2545" i="1" s="1"/>
  <c r="BE2543" i="1"/>
  <c r="BE2544" i="1" s="1"/>
  <c r="BE2545" i="1" s="1"/>
  <c r="AU2543" i="1"/>
  <c r="AU2544" i="1" s="1"/>
  <c r="AU2545" i="1" s="1"/>
  <c r="BM2543" i="1"/>
  <c r="BM2544" i="1" s="1"/>
  <c r="BM2545" i="1" s="1"/>
  <c r="BP2543" i="1"/>
  <c r="BP2544" i="1" s="1"/>
  <c r="BP2545" i="1" s="1"/>
  <c r="BJ2543" i="1"/>
  <c r="BJ2544" i="1" s="1"/>
  <c r="BJ2545" i="1" s="1"/>
  <c r="AZ2543" i="1"/>
  <c r="AZ2544" i="1" s="1"/>
  <c r="AZ2545" i="1" s="1"/>
  <c r="BG2543" i="1"/>
  <c r="BG2544" i="1" s="1"/>
  <c r="BG2545" i="1" s="1"/>
  <c r="BB2543" i="1"/>
  <c r="BB2544" i="1" s="1"/>
  <c r="BB2545" i="1" s="1"/>
  <c r="BD2543" i="1"/>
  <c r="BD2544" i="1" s="1"/>
  <c r="BD2545" i="1" s="1"/>
  <c r="AN2543" i="1"/>
  <c r="AN2544" i="1" s="1"/>
  <c r="AN2545" i="1" s="1"/>
  <c r="AW2543" i="1"/>
  <c r="AW2544" i="1" s="1"/>
  <c r="AW2545" i="1" s="1"/>
  <c r="AR2543" i="1"/>
  <c r="AR2544" i="1" s="1"/>
  <c r="AR2545" i="1" s="1"/>
  <c r="BO2543" i="1"/>
  <c r="BO2544" i="1" s="1"/>
  <c r="BO2545" i="1" s="1"/>
  <c r="BC2543" i="1"/>
  <c r="BC2544" i="1" s="1"/>
  <c r="BC2545" i="1" s="1"/>
  <c r="BQ2543" i="1"/>
  <c r="BQ2544" i="1" s="1"/>
  <c r="BQ2545" i="1" s="1"/>
  <c r="BR2543" i="1"/>
  <c r="BR2544" i="1" s="1"/>
  <c r="BR2545" i="1" s="1"/>
  <c r="BF2543" i="1"/>
  <c r="BF2544" i="1" s="1"/>
  <c r="BF2545" i="1" s="1"/>
  <c r="AV2543" i="1"/>
  <c r="AV2544" i="1" s="1"/>
  <c r="AV2545" i="1" s="1"/>
  <c r="BI2543" i="1"/>
  <c r="BI2544" i="1" s="1"/>
  <c r="BI2545" i="1" s="1"/>
  <c r="AP2543" i="1"/>
  <c r="AP2544" i="1" s="1"/>
  <c r="AP2545" i="1" s="1"/>
  <c r="BL2543" i="1"/>
  <c r="BL2544" i="1" s="1"/>
  <c r="BL2545" i="1" s="1"/>
  <c r="BN2543" i="1"/>
  <c r="BN2544" i="1" s="1"/>
  <c r="BN2545" i="1" s="1"/>
  <c r="AX2543" i="1"/>
  <c r="AX2544" i="1" s="1"/>
  <c r="AX2545" i="1" s="1"/>
  <c r="AT2543" i="1"/>
  <c r="AT2544" i="1" s="1"/>
  <c r="AT2545" i="1" s="1"/>
  <c r="AQ2543" i="1"/>
  <c r="AQ2544" i="1" s="1"/>
  <c r="AQ2545" i="1" s="1"/>
  <c r="BE2459" i="1"/>
  <c r="BE2460" i="1" s="1"/>
  <c r="BE2461" i="1" s="1"/>
  <c r="AS2543" i="1"/>
  <c r="AS2544" i="1" s="1"/>
  <c r="AS2545" i="1" s="1"/>
  <c r="AZ2459" i="1"/>
  <c r="AZ2460" i="1" s="1"/>
  <c r="AZ2461" i="1" s="1"/>
  <c r="BC2459" i="1"/>
  <c r="BC2460" i="1" s="1"/>
  <c r="BC2461" i="1" s="1"/>
  <c r="AR2459" i="1"/>
  <c r="AR2460" i="1" s="1"/>
  <c r="AR2461" i="1" s="1"/>
  <c r="BO2369" i="1"/>
  <c r="BO2370" i="1" s="1"/>
  <c r="BO2371" i="1" s="1"/>
  <c r="BB2369" i="1"/>
  <c r="BB2370" i="1" s="1"/>
  <c r="BB2371" i="1" s="1"/>
  <c r="BA2369" i="1"/>
  <c r="BA2370" i="1" s="1"/>
  <c r="BA2371" i="1" s="1"/>
  <c r="BP2369" i="1"/>
  <c r="BP2370" i="1" s="1"/>
  <c r="BP2371" i="1" s="1"/>
  <c r="BH2369" i="1"/>
  <c r="BH2370" i="1" s="1"/>
  <c r="BH2371" i="1" s="1"/>
  <c r="AP2369" i="1"/>
  <c r="AP2370" i="1" s="1"/>
  <c r="AP2371" i="1" s="1"/>
  <c r="AR2369" i="1"/>
  <c r="AR2370" i="1" s="1"/>
  <c r="AR2371" i="1" s="1"/>
  <c r="AO2369" i="1"/>
  <c r="AO2370" i="1" s="1"/>
  <c r="AO2371" i="1" s="1"/>
  <c r="BG2369" i="1"/>
  <c r="BG2370" i="1" s="1"/>
  <c r="BG2371" i="1" s="1"/>
  <c r="BM2369" i="1"/>
  <c r="BM2370" i="1" s="1"/>
  <c r="BM2371" i="1" s="1"/>
  <c r="AV2369" i="1"/>
  <c r="AV2370" i="1" s="1"/>
  <c r="AV2371" i="1" s="1"/>
  <c r="AU2369" i="1"/>
  <c r="AU2370" i="1" s="1"/>
  <c r="AU2371" i="1" s="1"/>
  <c r="BI2459" i="1"/>
  <c r="BI2460" i="1" s="1"/>
  <c r="BI2461" i="1" s="1"/>
  <c r="AW2369" i="1"/>
  <c r="AW2370" i="1" s="1"/>
  <c r="AW2371" i="1" s="1"/>
  <c r="BJ2369" i="1"/>
  <c r="BJ2370" i="1" s="1"/>
  <c r="BJ2371" i="1" s="1"/>
  <c r="BC2369" i="1"/>
  <c r="BC2370" i="1" s="1"/>
  <c r="BC2371" i="1" s="1"/>
  <c r="BF2369" i="1"/>
  <c r="BF2370" i="1" s="1"/>
  <c r="BF2371" i="1" s="1"/>
  <c r="BR2369" i="1"/>
  <c r="BR2370" i="1" s="1"/>
  <c r="BR2371" i="1" s="1"/>
  <c r="BJ2459" i="1"/>
  <c r="BJ2460" i="1" s="1"/>
  <c r="BJ2461" i="1" s="1"/>
  <c r="BH2459" i="1"/>
  <c r="BH2460" i="1" s="1"/>
  <c r="BH2461" i="1" s="1"/>
  <c r="AX2369" i="1"/>
  <c r="AX2370" i="1" s="1"/>
  <c r="AX2371" i="1" s="1"/>
  <c r="AI2369" i="1"/>
  <c r="DF82" i="1" s="1"/>
  <c r="DG82" i="1" s="1"/>
  <c r="BN2369" i="1"/>
  <c r="BN2370" i="1" s="1"/>
  <c r="BN2371" i="1" s="1"/>
  <c r="BQ2369" i="1"/>
  <c r="BQ2370" i="1" s="1"/>
  <c r="BQ2371" i="1" s="1"/>
  <c r="BE2369" i="1"/>
  <c r="BE2370" i="1" s="1"/>
  <c r="BE2371" i="1" s="1"/>
  <c r="BD2369" i="1"/>
  <c r="BD2370" i="1" s="1"/>
  <c r="BD2371" i="1" s="1"/>
  <c r="BK2369" i="1"/>
  <c r="BK2370" i="1" s="1"/>
  <c r="BK2371" i="1" s="1"/>
  <c r="AT2369" i="1"/>
  <c r="AT2370" i="1" s="1"/>
  <c r="AT2371" i="1" s="1"/>
  <c r="BG2459" i="1"/>
  <c r="BG2460" i="1" s="1"/>
  <c r="BG2461" i="1" s="1"/>
  <c r="AZ2369" i="1"/>
  <c r="AZ2370" i="1" s="1"/>
  <c r="AZ2371" i="1" s="1"/>
  <c r="BI2369" i="1"/>
  <c r="BI2370" i="1" s="1"/>
  <c r="BI2371" i="1" s="1"/>
  <c r="AY2369" i="1"/>
  <c r="AY2370" i="1" s="1"/>
  <c r="AY2371" i="1" s="1"/>
  <c r="AN2369" i="1"/>
  <c r="AN2370" i="1" s="1"/>
  <c r="AN2371" i="1" s="1"/>
  <c r="AQ2369" i="1"/>
  <c r="AQ2370" i="1" s="1"/>
  <c r="AQ2371" i="1" s="1"/>
  <c r="BL2369" i="1"/>
  <c r="BL2370" i="1" s="1"/>
  <c r="BL2371" i="1" s="1"/>
  <c r="BF2459" i="1"/>
  <c r="BF2460" i="1" s="1"/>
  <c r="BF2461" i="1" s="1"/>
  <c r="AP2199" i="1"/>
  <c r="AP2200" i="1" s="1"/>
  <c r="AP2201" i="1" s="1"/>
  <c r="AS2199" i="1"/>
  <c r="AS2200" i="1" s="1"/>
  <c r="AS2201" i="1" s="1"/>
  <c r="BR2199" i="1"/>
  <c r="BR2200" i="1" s="1"/>
  <c r="BR2201" i="1" s="1"/>
  <c r="AY2459" i="1"/>
  <c r="AY2460" i="1" s="1"/>
  <c r="AY2461" i="1" s="1"/>
  <c r="AN2199" i="1"/>
  <c r="AN2200" i="1" s="1"/>
  <c r="AN2201" i="1" s="1"/>
  <c r="BB2199" i="1"/>
  <c r="BB2200" i="1" s="1"/>
  <c r="BB2201" i="1" s="1"/>
  <c r="BM2459" i="1"/>
  <c r="BM2460" i="1" s="1"/>
  <c r="BM2461" i="1" s="1"/>
  <c r="BF2199" i="1"/>
  <c r="BF2200" i="1" s="1"/>
  <c r="BF2201" i="1" s="1"/>
  <c r="AX2459" i="1"/>
  <c r="AX2460" i="1" s="1"/>
  <c r="AX2461" i="1" s="1"/>
  <c r="AT2459" i="1"/>
  <c r="AT2460" i="1" s="1"/>
  <c r="AT2461" i="1" s="1"/>
  <c r="AP2414" i="1"/>
  <c r="AP2415" i="1" s="1"/>
  <c r="AP2416" i="1" s="1"/>
  <c r="BL2199" i="1"/>
  <c r="BL2200" i="1" s="1"/>
  <c r="BL2201" i="1" s="1"/>
  <c r="BD2199" i="1"/>
  <c r="BD2200" i="1" s="1"/>
  <c r="BD2201" i="1" s="1"/>
  <c r="BN2199" i="1"/>
  <c r="BN2200" i="1" s="1"/>
  <c r="BN2201" i="1" s="1"/>
  <c r="AU2459" i="1"/>
  <c r="AU2460" i="1" s="1"/>
  <c r="AU2461" i="1" s="1"/>
  <c r="AY2414" i="1"/>
  <c r="AY2415" i="1" s="1"/>
  <c r="AY2416" i="1" s="1"/>
  <c r="AS2459" i="1"/>
  <c r="AS2460" i="1" s="1"/>
  <c r="AS2461" i="1" s="1"/>
  <c r="BQ2199" i="1"/>
  <c r="BQ2200" i="1" s="1"/>
  <c r="BQ2201" i="1" s="1"/>
  <c r="BM2199" i="1"/>
  <c r="BM2200" i="1" s="1"/>
  <c r="BM2201" i="1" s="1"/>
  <c r="BJ2199" i="1"/>
  <c r="BJ2200" i="1" s="1"/>
  <c r="BJ2201" i="1" s="1"/>
  <c r="AP2459" i="1"/>
  <c r="AP2460" i="1" s="1"/>
  <c r="AP2461" i="1" s="1"/>
  <c r="BR2459" i="1"/>
  <c r="BR2460" i="1" s="1"/>
  <c r="BR2461" i="1" s="1"/>
  <c r="AW2459" i="1"/>
  <c r="AW2460" i="1" s="1"/>
  <c r="AW2461" i="1" s="1"/>
  <c r="BQ2459" i="1"/>
  <c r="BQ2460" i="1" s="1"/>
  <c r="BQ2461" i="1" s="1"/>
  <c r="BO2459" i="1"/>
  <c r="BO2460" i="1" s="1"/>
  <c r="BO2461" i="1" s="1"/>
  <c r="AI2459" i="1"/>
  <c r="DF84" i="1" s="1"/>
  <c r="DG84" i="1" s="1"/>
  <c r="BH2199" i="1"/>
  <c r="BH2200" i="1" s="1"/>
  <c r="BH2201" i="1" s="1"/>
  <c r="BL2459" i="1"/>
  <c r="BL2460" i="1" s="1"/>
  <c r="BL2461" i="1" s="1"/>
  <c r="AO2459" i="1"/>
  <c r="AO2460" i="1" s="1"/>
  <c r="AO2461" i="1" s="1"/>
  <c r="BA2199" i="1"/>
  <c r="BA2200" i="1" s="1"/>
  <c r="BA2201" i="1" s="1"/>
  <c r="AZ2199" i="1"/>
  <c r="AZ2200" i="1" s="1"/>
  <c r="AZ2201" i="1" s="1"/>
  <c r="BK2459" i="1"/>
  <c r="BK2460" i="1" s="1"/>
  <c r="BK2461" i="1" s="1"/>
  <c r="BP2459" i="1"/>
  <c r="BP2460" i="1" s="1"/>
  <c r="BP2461" i="1" s="1"/>
  <c r="BN2459" i="1"/>
  <c r="BN2460" i="1" s="1"/>
  <c r="BN2461" i="1" s="1"/>
  <c r="BO2199" i="1"/>
  <c r="BO2200" i="1" s="1"/>
  <c r="BO2201" i="1" s="1"/>
  <c r="BC2199" i="1"/>
  <c r="BC2200" i="1" s="1"/>
  <c r="BC2201" i="1" s="1"/>
  <c r="AN2114" i="1"/>
  <c r="AN2115" i="1" s="1"/>
  <c r="AN2116" i="1" s="1"/>
  <c r="BB2459" i="1"/>
  <c r="BB2460" i="1" s="1"/>
  <c r="BB2461" i="1" s="1"/>
  <c r="AO2114" i="1"/>
  <c r="AO2115" i="1" s="1"/>
  <c r="AO2116" i="1" s="1"/>
  <c r="AQ2114" i="1"/>
  <c r="AQ2115" i="1" s="1"/>
  <c r="AQ2116" i="1" s="1"/>
  <c r="BP2241" i="1"/>
  <c r="BP2242" i="1" s="1"/>
  <c r="BP2243" i="1" s="1"/>
  <c r="AZ2114" i="1"/>
  <c r="AZ2115" i="1" s="1"/>
  <c r="AZ2116" i="1" s="1"/>
  <c r="BD2114" i="1"/>
  <c r="BD2115" i="1" s="1"/>
  <c r="BD2116" i="1" s="1"/>
  <c r="BI2114" i="1"/>
  <c r="BI2115" i="1" s="1"/>
  <c r="BI2116" i="1" s="1"/>
  <c r="BH2114" i="1"/>
  <c r="BH2115" i="1" s="1"/>
  <c r="BH2116" i="1" s="1"/>
  <c r="AO2241" i="1"/>
  <c r="AO2242" i="1" s="1"/>
  <c r="AO2243" i="1" s="1"/>
  <c r="BL2241" i="1"/>
  <c r="BL2242" i="1" s="1"/>
  <c r="BL2243" i="1" s="1"/>
  <c r="BD2241" i="1"/>
  <c r="BD2242" i="1" s="1"/>
  <c r="BD2243" i="1" s="1"/>
  <c r="BI2199" i="1"/>
  <c r="BI2200" i="1" s="1"/>
  <c r="BI2201" i="1" s="1"/>
  <c r="BP2114" i="1"/>
  <c r="BP2115" i="1" s="1"/>
  <c r="BP2116" i="1" s="1"/>
  <c r="BE2114" i="1"/>
  <c r="BE2115" i="1" s="1"/>
  <c r="BE2116" i="1" s="1"/>
  <c r="BA2241" i="1"/>
  <c r="BA2242" i="1" s="1"/>
  <c r="BA2243" i="1" s="1"/>
  <c r="AZ2241" i="1"/>
  <c r="AZ2242" i="1" s="1"/>
  <c r="AZ2243" i="1" s="1"/>
  <c r="BK2199" i="1"/>
  <c r="BK2200" i="1" s="1"/>
  <c r="BK2201" i="1" s="1"/>
  <c r="AR2114" i="1"/>
  <c r="AR2115" i="1" s="1"/>
  <c r="AR2116" i="1" s="1"/>
  <c r="BN2114" i="1"/>
  <c r="BN2115" i="1" s="1"/>
  <c r="BN2116" i="1" s="1"/>
  <c r="BA2114" i="1"/>
  <c r="BA2115" i="1" s="1"/>
  <c r="BA2116" i="1" s="1"/>
  <c r="BG2114" i="1"/>
  <c r="BG2115" i="1" s="1"/>
  <c r="BG2116" i="1" s="1"/>
  <c r="BF2114" i="1"/>
  <c r="BF2115" i="1" s="1"/>
  <c r="BF2116" i="1" s="1"/>
  <c r="AQ2199" i="1"/>
  <c r="AQ2200" i="1" s="1"/>
  <c r="AQ2201" i="1" s="1"/>
  <c r="AX2114" i="1"/>
  <c r="AX2115" i="1" s="1"/>
  <c r="AX2116" i="1" s="1"/>
  <c r="AR2199" i="1"/>
  <c r="AR2200" i="1" s="1"/>
  <c r="AR2201" i="1" s="1"/>
  <c r="AV2199" i="1"/>
  <c r="AV2200" i="1" s="1"/>
  <c r="AV2201" i="1" s="1"/>
  <c r="BG2199" i="1"/>
  <c r="BG2200" i="1" s="1"/>
  <c r="BG2201" i="1" s="1"/>
  <c r="BM2114" i="1"/>
  <c r="BM2115" i="1" s="1"/>
  <c r="BM2116" i="1" s="1"/>
  <c r="BK2114" i="1"/>
  <c r="BK2115" i="1" s="1"/>
  <c r="BK2116" i="1" s="1"/>
  <c r="BB2114" i="1"/>
  <c r="BB2115" i="1" s="1"/>
  <c r="BB2116" i="1" s="1"/>
  <c r="BC2114" i="1"/>
  <c r="BC2115" i="1" s="1"/>
  <c r="BC2116" i="1" s="1"/>
  <c r="AT2199" i="1"/>
  <c r="AT2200" i="1" s="1"/>
  <c r="AT2201" i="1" s="1"/>
  <c r="AU2199" i="1"/>
  <c r="AU2200" i="1" s="1"/>
  <c r="AU2201" i="1" s="1"/>
  <c r="BQ2114" i="1"/>
  <c r="BQ2115" i="1" s="1"/>
  <c r="BQ2116" i="1" s="1"/>
  <c r="BL2114" i="1"/>
  <c r="BL2115" i="1" s="1"/>
  <c r="BL2116" i="1" s="1"/>
  <c r="AS2114" i="1"/>
  <c r="AS2115" i="1" s="1"/>
  <c r="AS2116" i="1" s="1"/>
  <c r="AT2114" i="1"/>
  <c r="AT2115" i="1" s="1"/>
  <c r="AT2116" i="1" s="1"/>
  <c r="AU2114" i="1"/>
  <c r="AU2115" i="1" s="1"/>
  <c r="AU2116" i="1" s="1"/>
  <c r="AP2114" i="1"/>
  <c r="AP2115" i="1" s="1"/>
  <c r="AP2116" i="1" s="1"/>
  <c r="AV2114" i="1"/>
  <c r="AV2115" i="1" s="1"/>
  <c r="AV2116" i="1" s="1"/>
  <c r="BO2114" i="1"/>
  <c r="BO2115" i="1" s="1"/>
  <c r="BO2116" i="1" s="1"/>
  <c r="AW2114" i="1"/>
  <c r="AW2115" i="1" s="1"/>
  <c r="AW2116" i="1" s="1"/>
  <c r="AY2114" i="1"/>
  <c r="AY2115" i="1" s="1"/>
  <c r="AY2116" i="1" s="1"/>
  <c r="AW2199" i="1"/>
  <c r="AW2200" i="1" s="1"/>
  <c r="AW2201" i="1" s="1"/>
  <c r="AX2199" i="1"/>
  <c r="AX2200" i="1" s="1"/>
  <c r="AX2201" i="1" s="1"/>
  <c r="BE2241" i="1"/>
  <c r="BE2242" i="1" s="1"/>
  <c r="BE2243" i="1" s="1"/>
  <c r="AY2199" i="1"/>
  <c r="AY2200" i="1" s="1"/>
  <c r="AY2201" i="1" s="1"/>
  <c r="AS2241" i="1"/>
  <c r="AS2242" i="1" s="1"/>
  <c r="AS2243" i="1" s="1"/>
  <c r="AO2199" i="1"/>
  <c r="AO2200" i="1" s="1"/>
  <c r="AO2201" i="1" s="1"/>
  <c r="AQ2241" i="1"/>
  <c r="AQ2242" i="1" s="1"/>
  <c r="AQ2243" i="1" s="1"/>
  <c r="BE2199" i="1"/>
  <c r="BE2200" i="1" s="1"/>
  <c r="BE2201" i="1" s="1"/>
  <c r="BJ2114" i="1"/>
  <c r="BJ2115" i="1" s="1"/>
  <c r="BJ2116" i="1" s="1"/>
  <c r="BP2199" i="1"/>
  <c r="BP2200" i="1" s="1"/>
  <c r="BP2201" i="1" s="1"/>
  <c r="BR2114" i="1"/>
  <c r="BR2115" i="1" s="1"/>
  <c r="BR2116" i="1" s="1"/>
  <c r="BH2241" i="1"/>
  <c r="BH2242" i="1" s="1"/>
  <c r="BH2243" i="1" s="1"/>
  <c r="BB2241" i="1"/>
  <c r="BB2242" i="1" s="1"/>
  <c r="BB2243" i="1" s="1"/>
  <c r="AN2241" i="1"/>
  <c r="AN2242" i="1" s="1"/>
  <c r="AN2243" i="1" s="1"/>
  <c r="AX2241" i="1"/>
  <c r="AX2242" i="1" s="1"/>
  <c r="AX2243" i="1" s="1"/>
  <c r="AW2241" i="1"/>
  <c r="AW2242" i="1" s="1"/>
  <c r="AW2243" i="1" s="1"/>
  <c r="AV2241" i="1"/>
  <c r="AV2242" i="1" s="1"/>
  <c r="AV2243" i="1" s="1"/>
  <c r="AU2241" i="1"/>
  <c r="AU2242" i="1" s="1"/>
  <c r="AU2243" i="1" s="1"/>
  <c r="BJ2241" i="1"/>
  <c r="BJ2242" i="1" s="1"/>
  <c r="BJ2243" i="1" s="1"/>
  <c r="BI2241" i="1"/>
  <c r="BI2242" i="1" s="1"/>
  <c r="BI2243" i="1" s="1"/>
  <c r="BQ2241" i="1"/>
  <c r="BQ2242" i="1" s="1"/>
  <c r="BQ2243" i="1" s="1"/>
  <c r="AP2241" i="1"/>
  <c r="AP2242" i="1" s="1"/>
  <c r="AP2243" i="1" s="1"/>
  <c r="BR2241" i="1"/>
  <c r="BR2242" i="1" s="1"/>
  <c r="BR2243" i="1" s="1"/>
  <c r="AT2241" i="1"/>
  <c r="AT2242" i="1" s="1"/>
  <c r="AT2243" i="1" s="1"/>
  <c r="BG2241" i="1"/>
  <c r="BG2242" i="1" s="1"/>
  <c r="BG2243" i="1" s="1"/>
  <c r="BF2241" i="1"/>
  <c r="BF2242" i="1" s="1"/>
  <c r="BF2243" i="1" s="1"/>
  <c r="AY2241" i="1"/>
  <c r="AY2242" i="1" s="1"/>
  <c r="AY2243" i="1" s="1"/>
  <c r="BK2241" i="1"/>
  <c r="BK2242" i="1" s="1"/>
  <c r="BK2243" i="1" s="1"/>
  <c r="AI2241" i="1"/>
  <c r="DF79" i="1" s="1"/>
  <c r="DG79" i="1" s="1"/>
  <c r="BC2241" i="1"/>
  <c r="BC2242" i="1" s="1"/>
  <c r="BC2243" i="1" s="1"/>
  <c r="BN2241" i="1"/>
  <c r="BN2242" i="1" s="1"/>
  <c r="BN2243" i="1" s="1"/>
  <c r="AR2241" i="1"/>
  <c r="AR2242" i="1" s="1"/>
  <c r="AR2243" i="1" s="1"/>
  <c r="BO2241" i="1"/>
  <c r="BO2242" i="1" s="1"/>
  <c r="BO2243" i="1" s="1"/>
  <c r="AI2073" i="1"/>
  <c r="DF75" i="1" s="1"/>
  <c r="DG75" i="1" s="1"/>
  <c r="BN1911" i="1"/>
  <c r="BN1912" i="1" s="1"/>
  <c r="BN1913" i="1" s="1"/>
  <c r="BG1911" i="1"/>
  <c r="BG1912" i="1" s="1"/>
  <c r="BG1913" i="1" s="1"/>
  <c r="AP1911" i="1"/>
  <c r="AP1912" i="1" s="1"/>
  <c r="AP1913" i="1" s="1"/>
  <c r="BA1911" i="1"/>
  <c r="BA1912" i="1" s="1"/>
  <c r="BA1913" i="1" s="1"/>
  <c r="BK1911" i="1"/>
  <c r="BK1912" i="1" s="1"/>
  <c r="BK1913" i="1" s="1"/>
  <c r="BQ1911" i="1"/>
  <c r="BQ1912" i="1" s="1"/>
  <c r="BQ1913" i="1" s="1"/>
  <c r="AZ1911" i="1"/>
  <c r="AZ1912" i="1" s="1"/>
  <c r="AZ1913" i="1" s="1"/>
  <c r="AT1911" i="1"/>
  <c r="AT1912" i="1" s="1"/>
  <c r="AT1913" i="1" s="1"/>
  <c r="BF1911" i="1"/>
  <c r="BF1912" i="1" s="1"/>
  <c r="BF1913" i="1" s="1"/>
  <c r="AY1911" i="1"/>
  <c r="AY1912" i="1" s="1"/>
  <c r="AY1913" i="1" s="1"/>
  <c r="AU1911" i="1"/>
  <c r="AU1912" i="1" s="1"/>
  <c r="AU1913" i="1" s="1"/>
  <c r="AV1911" i="1"/>
  <c r="AV1912" i="1" s="1"/>
  <c r="AV1913" i="1" s="1"/>
  <c r="AQ1911" i="1"/>
  <c r="AQ1912" i="1" s="1"/>
  <c r="AQ1913" i="1" s="1"/>
  <c r="BR1911" i="1"/>
  <c r="BR1912" i="1" s="1"/>
  <c r="BR1913" i="1" s="1"/>
  <c r="BM1911" i="1"/>
  <c r="BM1912" i="1" s="1"/>
  <c r="BM1913" i="1" s="1"/>
  <c r="BO1911" i="1"/>
  <c r="BO1912" i="1" s="1"/>
  <c r="BO1913" i="1" s="1"/>
  <c r="AX1911" i="1"/>
  <c r="AX1912" i="1" s="1"/>
  <c r="AX1913" i="1" s="1"/>
  <c r="AO1911" i="1"/>
  <c r="AO1912" i="1" s="1"/>
  <c r="AO1913" i="1" s="1"/>
  <c r="AW1911" i="1"/>
  <c r="AW1912" i="1" s="1"/>
  <c r="AW1913" i="1" s="1"/>
  <c r="BL1911" i="1"/>
  <c r="BL1912" i="1" s="1"/>
  <c r="BL1913" i="1" s="1"/>
  <c r="BC1911" i="1"/>
  <c r="BC1912" i="1" s="1"/>
  <c r="BC1913" i="1" s="1"/>
  <c r="BJ1911" i="1"/>
  <c r="BJ1912" i="1" s="1"/>
  <c r="BJ1913" i="1" s="1"/>
  <c r="BB1911" i="1"/>
  <c r="BB1912" i="1" s="1"/>
  <c r="BB1913" i="1" s="1"/>
  <c r="BH1911" i="1"/>
  <c r="BH1912" i="1" s="1"/>
  <c r="BH1913" i="1" s="1"/>
  <c r="AN1911" i="1"/>
  <c r="AN1912" i="1" s="1"/>
  <c r="AN1913" i="1" s="1"/>
  <c r="BP1911" i="1"/>
  <c r="BP1912" i="1" s="1"/>
  <c r="BP1913" i="1" s="1"/>
  <c r="AR1911" i="1"/>
  <c r="AR1912" i="1" s="1"/>
  <c r="AR1913" i="1" s="1"/>
  <c r="BD1911" i="1"/>
  <c r="BD1912" i="1" s="1"/>
  <c r="BD1913" i="1" s="1"/>
  <c r="BI1911" i="1"/>
  <c r="BI1912" i="1" s="1"/>
  <c r="BI1913" i="1" s="1"/>
  <c r="AS1911" i="1"/>
  <c r="AS1912" i="1" s="1"/>
  <c r="AS1913" i="1" s="1"/>
  <c r="BJ2073" i="1"/>
  <c r="BJ2074" i="1" s="1"/>
  <c r="BJ2075" i="1" s="1"/>
  <c r="BE1911" i="1"/>
  <c r="BE1912" i="1" s="1"/>
  <c r="BE1913" i="1" s="1"/>
  <c r="AR2073" i="1"/>
  <c r="AR2074" i="1" s="1"/>
  <c r="AR2075" i="1" s="1"/>
  <c r="AO2073" i="1"/>
  <c r="AO2074" i="1" s="1"/>
  <c r="AO2075" i="1" s="1"/>
  <c r="AQ2073" i="1"/>
  <c r="AQ2074" i="1" s="1"/>
  <c r="AQ2075" i="1" s="1"/>
  <c r="AT2073" i="1"/>
  <c r="AT2074" i="1" s="1"/>
  <c r="AT2075" i="1" s="1"/>
  <c r="BB2073" i="1"/>
  <c r="BB2074" i="1" s="1"/>
  <c r="BB2075" i="1" s="1"/>
  <c r="BQ2073" i="1"/>
  <c r="BQ2074" i="1" s="1"/>
  <c r="BQ2075" i="1" s="1"/>
  <c r="BD2073" i="1"/>
  <c r="BD2074" i="1" s="1"/>
  <c r="BD2075" i="1" s="1"/>
  <c r="AP2073" i="1"/>
  <c r="AP2074" i="1" s="1"/>
  <c r="AP2075" i="1" s="1"/>
  <c r="BN2073" i="1"/>
  <c r="BN2074" i="1" s="1"/>
  <c r="BN2075" i="1" s="1"/>
  <c r="AZ2073" i="1"/>
  <c r="AZ2074" i="1" s="1"/>
  <c r="AZ2075" i="1" s="1"/>
  <c r="BM2073" i="1"/>
  <c r="BM2074" i="1" s="1"/>
  <c r="BM2075" i="1" s="1"/>
  <c r="BC2073" i="1"/>
  <c r="BC2074" i="1" s="1"/>
  <c r="BC2075" i="1" s="1"/>
  <c r="BL2073" i="1"/>
  <c r="BL2074" i="1" s="1"/>
  <c r="BL2075" i="1" s="1"/>
  <c r="AW2073" i="1"/>
  <c r="AW2074" i="1" s="1"/>
  <c r="AW2075" i="1" s="1"/>
  <c r="AS2073" i="1"/>
  <c r="AS2074" i="1" s="1"/>
  <c r="AS2075" i="1" s="1"/>
  <c r="BF2073" i="1"/>
  <c r="BF2074" i="1" s="1"/>
  <c r="BF2075" i="1" s="1"/>
  <c r="BR2073" i="1"/>
  <c r="BR2074" i="1" s="1"/>
  <c r="BR2075" i="1" s="1"/>
  <c r="BG2073" i="1"/>
  <c r="BG2074" i="1" s="1"/>
  <c r="BG2075" i="1" s="1"/>
  <c r="BE2073" i="1"/>
  <c r="BE2074" i="1" s="1"/>
  <c r="BE2075" i="1" s="1"/>
  <c r="BA2073" i="1"/>
  <c r="BA2074" i="1" s="1"/>
  <c r="BA2075" i="1" s="1"/>
  <c r="BH2073" i="1"/>
  <c r="BH2074" i="1" s="1"/>
  <c r="BH2075" i="1" s="1"/>
  <c r="BI2073" i="1"/>
  <c r="BI2074" i="1" s="1"/>
  <c r="BI2075" i="1" s="1"/>
  <c r="AN2073" i="1"/>
  <c r="AN2074" i="1" s="1"/>
  <c r="AN2075" i="1" s="1"/>
  <c r="BP2073" i="1"/>
  <c r="BP2074" i="1" s="1"/>
  <c r="BP2075" i="1" s="1"/>
  <c r="BO2073" i="1"/>
  <c r="BO2074" i="1" s="1"/>
  <c r="BO2075" i="1" s="1"/>
  <c r="BK2073" i="1"/>
  <c r="BK2074" i="1" s="1"/>
  <c r="BK2075" i="1" s="1"/>
  <c r="AX2073" i="1"/>
  <c r="AX2074" i="1" s="1"/>
  <c r="AX2075" i="1" s="1"/>
  <c r="AY2073" i="1"/>
  <c r="AY2074" i="1" s="1"/>
  <c r="AY2075" i="1" s="1"/>
  <c r="AU2073" i="1"/>
  <c r="AU2074" i="1" s="1"/>
  <c r="AU2075" i="1" s="1"/>
  <c r="AN2157" i="1"/>
  <c r="BS2157" i="1" s="1"/>
  <c r="BS2156" i="1"/>
  <c r="AI1693" i="1"/>
  <c r="DF66" i="1" s="1"/>
  <c r="DG66" i="1" s="1"/>
  <c r="AS1372" i="1"/>
  <c r="AS1373" i="1" s="1"/>
  <c r="AS1374" i="1" s="1"/>
  <c r="BH1992" i="1"/>
  <c r="BH1993" i="1" s="1"/>
  <c r="BH1994" i="1" s="1"/>
  <c r="AV1992" i="1"/>
  <c r="AV1993" i="1" s="1"/>
  <c r="AV1994" i="1" s="1"/>
  <c r="BF1992" i="1"/>
  <c r="BF1993" i="1" s="1"/>
  <c r="BF1994" i="1" s="1"/>
  <c r="BN1992" i="1"/>
  <c r="BN1993" i="1" s="1"/>
  <c r="BN1994" i="1" s="1"/>
  <c r="AN1992" i="1"/>
  <c r="AN1993" i="1" s="1"/>
  <c r="AN1994" i="1" s="1"/>
  <c r="AZ1992" i="1"/>
  <c r="AZ1993" i="1" s="1"/>
  <c r="AZ1994" i="1" s="1"/>
  <c r="AI1992" i="1"/>
  <c r="DF73" i="1" s="1"/>
  <c r="DG73" i="1" s="1"/>
  <c r="AT1992" i="1"/>
  <c r="AT1993" i="1" s="1"/>
  <c r="AT1994" i="1" s="1"/>
  <c r="BO1992" i="1"/>
  <c r="BO1993" i="1" s="1"/>
  <c r="BO1994" i="1" s="1"/>
  <c r="BR1992" i="1"/>
  <c r="BR1993" i="1" s="1"/>
  <c r="BR1994" i="1" s="1"/>
  <c r="BD1992" i="1"/>
  <c r="BD1993" i="1" s="1"/>
  <c r="BD1994" i="1" s="1"/>
  <c r="BC1992" i="1"/>
  <c r="BC1993" i="1" s="1"/>
  <c r="BC1994" i="1" s="1"/>
  <c r="BP1992" i="1"/>
  <c r="BP1993" i="1" s="1"/>
  <c r="BP1994" i="1" s="1"/>
  <c r="AS1992" i="1"/>
  <c r="AS1993" i="1" s="1"/>
  <c r="AS1994" i="1" s="1"/>
  <c r="AQ1992" i="1"/>
  <c r="AQ1993" i="1" s="1"/>
  <c r="AQ1994" i="1" s="1"/>
  <c r="BJ1992" i="1"/>
  <c r="BJ1993" i="1" s="1"/>
  <c r="BJ1994" i="1" s="1"/>
  <c r="BM1992" i="1"/>
  <c r="BM1993" i="1" s="1"/>
  <c r="BM1994" i="1" s="1"/>
  <c r="AO1992" i="1"/>
  <c r="AO1993" i="1" s="1"/>
  <c r="AO1994" i="1" s="1"/>
  <c r="BA1992" i="1"/>
  <c r="BA1993" i="1" s="1"/>
  <c r="BA1994" i="1" s="1"/>
  <c r="BI1992" i="1"/>
  <c r="BI1993" i="1" s="1"/>
  <c r="BI1994" i="1" s="1"/>
  <c r="BE1992" i="1"/>
  <c r="BE1993" i="1" s="1"/>
  <c r="BE1994" i="1" s="1"/>
  <c r="AR1992" i="1"/>
  <c r="AR1993" i="1" s="1"/>
  <c r="AR1994" i="1" s="1"/>
  <c r="AU1992" i="1"/>
  <c r="AU1993" i="1" s="1"/>
  <c r="AU1994" i="1" s="1"/>
  <c r="BB1992" i="1"/>
  <c r="BB1993" i="1" s="1"/>
  <c r="BB1994" i="1" s="1"/>
  <c r="BQ1992" i="1"/>
  <c r="BQ1993" i="1" s="1"/>
  <c r="BQ1994" i="1" s="1"/>
  <c r="BL1992" i="1"/>
  <c r="BL1993" i="1" s="1"/>
  <c r="BL1994" i="1" s="1"/>
  <c r="AW1992" i="1"/>
  <c r="AW1993" i="1" s="1"/>
  <c r="AW1994" i="1" s="1"/>
  <c r="AP1992" i="1"/>
  <c r="AP1993" i="1" s="1"/>
  <c r="AP1994" i="1" s="1"/>
  <c r="AY1992" i="1"/>
  <c r="AY1993" i="1" s="1"/>
  <c r="AY1994" i="1" s="1"/>
  <c r="AX1992" i="1"/>
  <c r="AX1993" i="1" s="1"/>
  <c r="AX1994" i="1" s="1"/>
  <c r="BK1992" i="1"/>
  <c r="BK1993" i="1" s="1"/>
  <c r="BK1994" i="1" s="1"/>
  <c r="BS2036" i="1"/>
  <c r="BS2035" i="1"/>
  <c r="AX1869" i="1"/>
  <c r="AX1870" i="1" s="1"/>
  <c r="AX1871" i="1" s="1"/>
  <c r="AV1869" i="1"/>
  <c r="AV1870" i="1" s="1"/>
  <c r="AV1871" i="1" s="1"/>
  <c r="AU1869" i="1"/>
  <c r="AU1870" i="1" s="1"/>
  <c r="AU1871" i="1" s="1"/>
  <c r="AN1869" i="1"/>
  <c r="AN1870" i="1" s="1"/>
  <c r="AN1871" i="1" s="1"/>
  <c r="BG1869" i="1"/>
  <c r="BG1870" i="1" s="1"/>
  <c r="BG1871" i="1" s="1"/>
  <c r="BQ1869" i="1"/>
  <c r="BQ1870" i="1" s="1"/>
  <c r="BQ1871" i="1" s="1"/>
  <c r="BO1869" i="1"/>
  <c r="BO1870" i="1" s="1"/>
  <c r="BO1871" i="1" s="1"/>
  <c r="AP1869" i="1"/>
  <c r="AP1870" i="1" s="1"/>
  <c r="AP1871" i="1" s="1"/>
  <c r="AQ1950" i="1"/>
  <c r="AQ1951" i="1" s="1"/>
  <c r="AQ1952" i="1" s="1"/>
  <c r="AO1950" i="1"/>
  <c r="AO1951" i="1" s="1"/>
  <c r="AO1952" i="1" s="1"/>
  <c r="BL1950" i="1"/>
  <c r="BL1951" i="1" s="1"/>
  <c r="BL1952" i="1" s="1"/>
  <c r="BG1950" i="1"/>
  <c r="BG1951" i="1" s="1"/>
  <c r="BG1952" i="1" s="1"/>
  <c r="BQ1950" i="1"/>
  <c r="BQ1951" i="1" s="1"/>
  <c r="BQ1952" i="1" s="1"/>
  <c r="BE1950" i="1"/>
  <c r="BE1951" i="1" s="1"/>
  <c r="BE1952" i="1" s="1"/>
  <c r="BA1950" i="1"/>
  <c r="BA1951" i="1" s="1"/>
  <c r="BA1952" i="1" s="1"/>
  <c r="AU1653" i="1"/>
  <c r="AU1654" i="1" s="1"/>
  <c r="AU1655" i="1" s="1"/>
  <c r="BJ1950" i="1"/>
  <c r="BJ1951" i="1" s="1"/>
  <c r="BJ1952" i="1" s="1"/>
  <c r="AT1653" i="1"/>
  <c r="AT1654" i="1" s="1"/>
  <c r="AT1655" i="1" s="1"/>
  <c r="AS1950" i="1"/>
  <c r="AS1951" i="1" s="1"/>
  <c r="AS1952" i="1" s="1"/>
  <c r="BO1950" i="1"/>
  <c r="BO1951" i="1" s="1"/>
  <c r="BO1952" i="1" s="1"/>
  <c r="BI1950" i="1"/>
  <c r="BI1951" i="1" s="1"/>
  <c r="BI1952" i="1" s="1"/>
  <c r="BB1950" i="1"/>
  <c r="BB1951" i="1" s="1"/>
  <c r="BB1952" i="1" s="1"/>
  <c r="AY1950" i="1"/>
  <c r="AY1951" i="1" s="1"/>
  <c r="AY1952" i="1" s="1"/>
  <c r="AW1950" i="1"/>
  <c r="AW1951" i="1" s="1"/>
  <c r="AW1952" i="1" s="1"/>
  <c r="BK1950" i="1"/>
  <c r="BK1951" i="1" s="1"/>
  <c r="BK1952" i="1" s="1"/>
  <c r="AU1950" i="1"/>
  <c r="AU1951" i="1" s="1"/>
  <c r="AU1952" i="1" s="1"/>
  <c r="BR1950" i="1"/>
  <c r="BR1951" i="1" s="1"/>
  <c r="BR1952" i="1" s="1"/>
  <c r="AV1950" i="1"/>
  <c r="AV1951" i="1" s="1"/>
  <c r="AV1952" i="1" s="1"/>
  <c r="BN1950" i="1"/>
  <c r="BN1951" i="1" s="1"/>
  <c r="BN1952" i="1" s="1"/>
  <c r="AR1950" i="1"/>
  <c r="AR1951" i="1" s="1"/>
  <c r="AR1952" i="1" s="1"/>
  <c r="AP1950" i="1"/>
  <c r="AP1951" i="1" s="1"/>
  <c r="AP1952" i="1" s="1"/>
  <c r="BH1950" i="1"/>
  <c r="BH1951" i="1" s="1"/>
  <c r="BH1952" i="1" s="1"/>
  <c r="BC1950" i="1"/>
  <c r="BC1951" i="1" s="1"/>
  <c r="BC1952" i="1" s="1"/>
  <c r="BD1950" i="1"/>
  <c r="BD1951" i="1" s="1"/>
  <c r="BD1952" i="1" s="1"/>
  <c r="BF1950" i="1"/>
  <c r="BF1951" i="1" s="1"/>
  <c r="BF1952" i="1" s="1"/>
  <c r="AX1950" i="1"/>
  <c r="AX1951" i="1" s="1"/>
  <c r="AX1952" i="1" s="1"/>
  <c r="AN1950" i="1"/>
  <c r="AN1951" i="1" s="1"/>
  <c r="AN1952" i="1" s="1"/>
  <c r="AZ1950" i="1"/>
  <c r="AZ1951" i="1" s="1"/>
  <c r="AZ1952" i="1" s="1"/>
  <c r="BM1950" i="1"/>
  <c r="BM1951" i="1" s="1"/>
  <c r="BM1952" i="1" s="1"/>
  <c r="BA1869" i="1"/>
  <c r="BA1870" i="1" s="1"/>
  <c r="BA1871" i="1" s="1"/>
  <c r="BP1950" i="1"/>
  <c r="BP1951" i="1" s="1"/>
  <c r="BP1952" i="1" s="1"/>
  <c r="AI1950" i="1"/>
  <c r="DF72" i="1" s="1"/>
  <c r="DG72" i="1" s="1"/>
  <c r="AO1869" i="1"/>
  <c r="AO1870" i="1" s="1"/>
  <c r="AO1871" i="1" s="1"/>
  <c r="AI1869" i="1"/>
  <c r="DF70" i="1" s="1"/>
  <c r="DG70" i="1" s="1"/>
  <c r="AZ1778" i="1"/>
  <c r="AZ1779" i="1" s="1"/>
  <c r="AZ1780" i="1" s="1"/>
  <c r="AS1778" i="1"/>
  <c r="AS1779" i="1" s="1"/>
  <c r="AS1780" i="1" s="1"/>
  <c r="BQ1778" i="1"/>
  <c r="BQ1779" i="1" s="1"/>
  <c r="BQ1780" i="1" s="1"/>
  <c r="BM1778" i="1"/>
  <c r="BM1779" i="1" s="1"/>
  <c r="BM1780" i="1" s="1"/>
  <c r="BA1778" i="1"/>
  <c r="BA1779" i="1" s="1"/>
  <c r="BA1780" i="1" s="1"/>
  <c r="BO1778" i="1"/>
  <c r="BO1779" i="1" s="1"/>
  <c r="BO1780" i="1" s="1"/>
  <c r="BK1778" i="1"/>
  <c r="BK1779" i="1" s="1"/>
  <c r="BK1780" i="1" s="1"/>
  <c r="BD1778" i="1"/>
  <c r="BD1779" i="1" s="1"/>
  <c r="BD1780" i="1" s="1"/>
  <c r="BB1778" i="1"/>
  <c r="BB1779" i="1" s="1"/>
  <c r="BB1780" i="1" s="1"/>
  <c r="AS1825" i="1"/>
  <c r="AS1826" i="1" s="1"/>
  <c r="AS1827" i="1" s="1"/>
  <c r="BN1825" i="1"/>
  <c r="BN1826" i="1" s="1"/>
  <c r="BN1827" i="1" s="1"/>
  <c r="AO1825" i="1"/>
  <c r="AO1826" i="1" s="1"/>
  <c r="AO1827" i="1" s="1"/>
  <c r="BM1825" i="1"/>
  <c r="BM1826" i="1" s="1"/>
  <c r="BM1827" i="1" s="1"/>
  <c r="AP1778" i="1"/>
  <c r="AP1779" i="1" s="1"/>
  <c r="AP1780" i="1" s="1"/>
  <c r="AV1778" i="1"/>
  <c r="AV1779" i="1" s="1"/>
  <c r="AV1780" i="1" s="1"/>
  <c r="AQ1825" i="1"/>
  <c r="AQ1826" i="1" s="1"/>
  <c r="AQ1827" i="1" s="1"/>
  <c r="BL1825" i="1"/>
  <c r="BL1826" i="1" s="1"/>
  <c r="BL1827" i="1" s="1"/>
  <c r="BK1825" i="1"/>
  <c r="BK1826" i="1" s="1"/>
  <c r="BK1827" i="1" s="1"/>
  <c r="BI1825" i="1"/>
  <c r="BI1826" i="1" s="1"/>
  <c r="BI1827" i="1" s="1"/>
  <c r="AW1825" i="1"/>
  <c r="AW1826" i="1" s="1"/>
  <c r="AW1827" i="1" s="1"/>
  <c r="AV1825" i="1"/>
  <c r="AV1826" i="1" s="1"/>
  <c r="AV1827" i="1" s="1"/>
  <c r="AU1825" i="1"/>
  <c r="AU1826" i="1" s="1"/>
  <c r="AU1827" i="1" s="1"/>
  <c r="AU1778" i="1"/>
  <c r="AU1779" i="1" s="1"/>
  <c r="AU1780" i="1" s="1"/>
  <c r="AT1778" i="1"/>
  <c r="AT1779" i="1" s="1"/>
  <c r="AT1780" i="1" s="1"/>
  <c r="AT1825" i="1"/>
  <c r="AT1826" i="1" s="1"/>
  <c r="AT1827" i="1" s="1"/>
  <c r="AI1825" i="1"/>
  <c r="DF69" i="1" s="1"/>
  <c r="DG69" i="1" s="1"/>
  <c r="BF1778" i="1"/>
  <c r="BF1779" i="1" s="1"/>
  <c r="BF1780" i="1" s="1"/>
  <c r="BB1869" i="1"/>
  <c r="BB1870" i="1" s="1"/>
  <c r="BB1871" i="1" s="1"/>
  <c r="BC1778" i="1"/>
  <c r="BC1779" i="1" s="1"/>
  <c r="BC1780" i="1" s="1"/>
  <c r="BM1869" i="1"/>
  <c r="BM1870" i="1" s="1"/>
  <c r="BM1871" i="1" s="1"/>
  <c r="BJ1778" i="1"/>
  <c r="BJ1779" i="1" s="1"/>
  <c r="BJ1780" i="1" s="1"/>
  <c r="BC1869" i="1"/>
  <c r="BC1870" i="1" s="1"/>
  <c r="BC1871" i="1" s="1"/>
  <c r="BE1778" i="1"/>
  <c r="BE1779" i="1" s="1"/>
  <c r="BE1780" i="1" s="1"/>
  <c r="AZ1869" i="1"/>
  <c r="AZ1870" i="1" s="1"/>
  <c r="AZ1871" i="1" s="1"/>
  <c r="AR1778" i="1"/>
  <c r="AR1779" i="1" s="1"/>
  <c r="AR1780" i="1" s="1"/>
  <c r="BJ1869" i="1"/>
  <c r="BJ1870" i="1" s="1"/>
  <c r="BJ1871" i="1" s="1"/>
  <c r="AY1869" i="1"/>
  <c r="AY1870" i="1" s="1"/>
  <c r="AY1871" i="1" s="1"/>
  <c r="BK1869" i="1"/>
  <c r="BK1870" i="1" s="1"/>
  <c r="BK1871" i="1" s="1"/>
  <c r="BR1778" i="1"/>
  <c r="BR1779" i="1" s="1"/>
  <c r="BR1780" i="1" s="1"/>
  <c r="BR1869" i="1"/>
  <c r="BR1870" i="1" s="1"/>
  <c r="BR1871" i="1" s="1"/>
  <c r="BN1869" i="1"/>
  <c r="BN1870" i="1" s="1"/>
  <c r="BN1871" i="1" s="1"/>
  <c r="AO1778" i="1"/>
  <c r="AO1779" i="1" s="1"/>
  <c r="AO1780" i="1" s="1"/>
  <c r="BI1869" i="1"/>
  <c r="BI1870" i="1" s="1"/>
  <c r="BI1871" i="1" s="1"/>
  <c r="BG1778" i="1"/>
  <c r="BG1779" i="1" s="1"/>
  <c r="BG1780" i="1" s="1"/>
  <c r="BH1869" i="1"/>
  <c r="BH1870" i="1" s="1"/>
  <c r="BH1871" i="1" s="1"/>
  <c r="AI1778" i="1"/>
  <c r="DF68" i="1" s="1"/>
  <c r="DG68" i="1" s="1"/>
  <c r="BP1869" i="1"/>
  <c r="BP1870" i="1" s="1"/>
  <c r="BP1871" i="1" s="1"/>
  <c r="BB1825" i="1"/>
  <c r="BB1826" i="1" s="1"/>
  <c r="BB1827" i="1" s="1"/>
  <c r="BH1825" i="1"/>
  <c r="BH1826" i="1" s="1"/>
  <c r="BH1827" i="1" s="1"/>
  <c r="BL1869" i="1"/>
  <c r="BL1870" i="1" s="1"/>
  <c r="BL1871" i="1" s="1"/>
  <c r="BG1825" i="1"/>
  <c r="BG1826" i="1" s="1"/>
  <c r="BG1827" i="1" s="1"/>
  <c r="BE1869" i="1"/>
  <c r="BE1870" i="1" s="1"/>
  <c r="BE1871" i="1" s="1"/>
  <c r="BF1825" i="1"/>
  <c r="BF1826" i="1" s="1"/>
  <c r="BF1827" i="1" s="1"/>
  <c r="BD1869" i="1"/>
  <c r="BD1870" i="1" s="1"/>
  <c r="BD1871" i="1" s="1"/>
  <c r="BE1825" i="1"/>
  <c r="BE1826" i="1" s="1"/>
  <c r="BE1827" i="1" s="1"/>
  <c r="AW1869" i="1"/>
  <c r="AW1870" i="1" s="1"/>
  <c r="AW1871" i="1" s="1"/>
  <c r="BD1825" i="1"/>
  <c r="BD1826" i="1" s="1"/>
  <c r="BD1827" i="1" s="1"/>
  <c r="AT1869" i="1"/>
  <c r="AT1870" i="1" s="1"/>
  <c r="AT1871" i="1" s="1"/>
  <c r="AY1778" i="1"/>
  <c r="AY1779" i="1" s="1"/>
  <c r="AY1780" i="1" s="1"/>
  <c r="BJ1825" i="1"/>
  <c r="BJ1826" i="1" s="1"/>
  <c r="BJ1827" i="1" s="1"/>
  <c r="AS1869" i="1"/>
  <c r="AS1870" i="1" s="1"/>
  <c r="AS1871" i="1" s="1"/>
  <c r="BP1778" i="1"/>
  <c r="BP1779" i="1" s="1"/>
  <c r="BP1780" i="1" s="1"/>
  <c r="BC1825" i="1"/>
  <c r="BC1826" i="1" s="1"/>
  <c r="BC1827" i="1" s="1"/>
  <c r="AR1869" i="1"/>
  <c r="AR1870" i="1" s="1"/>
  <c r="AR1871" i="1" s="1"/>
  <c r="BN1778" i="1"/>
  <c r="BN1779" i="1" s="1"/>
  <c r="BN1780" i="1" s="1"/>
  <c r="AZ1825" i="1"/>
  <c r="AZ1826" i="1" s="1"/>
  <c r="AZ1827" i="1" s="1"/>
  <c r="AQ1869" i="1"/>
  <c r="AQ1870" i="1" s="1"/>
  <c r="AQ1871" i="1" s="1"/>
  <c r="BL1778" i="1"/>
  <c r="BL1779" i="1" s="1"/>
  <c r="BL1780" i="1" s="1"/>
  <c r="AY1825" i="1"/>
  <c r="AY1826" i="1" s="1"/>
  <c r="AY1827" i="1" s="1"/>
  <c r="AP1825" i="1"/>
  <c r="AP1826" i="1" s="1"/>
  <c r="AP1827" i="1" s="1"/>
  <c r="AQ1778" i="1"/>
  <c r="AQ1779" i="1" s="1"/>
  <c r="AQ1780" i="1" s="1"/>
  <c r="AX1825" i="1"/>
  <c r="AX1826" i="1" s="1"/>
  <c r="AX1827" i="1" s="1"/>
  <c r="AX1778" i="1"/>
  <c r="AX1779" i="1" s="1"/>
  <c r="AX1780" i="1" s="1"/>
  <c r="BH1778" i="1"/>
  <c r="BH1779" i="1" s="1"/>
  <c r="BH1780" i="1" s="1"/>
  <c r="BI1778" i="1"/>
  <c r="BI1779" i="1" s="1"/>
  <c r="BI1780" i="1" s="1"/>
  <c r="AN1778" i="1"/>
  <c r="AN1779" i="1" s="1"/>
  <c r="AN1780" i="1" s="1"/>
  <c r="AN1825" i="1"/>
  <c r="AN1826" i="1" s="1"/>
  <c r="AN1827" i="1" s="1"/>
  <c r="BQ1825" i="1"/>
  <c r="BQ1826" i="1" s="1"/>
  <c r="BQ1827" i="1" s="1"/>
  <c r="BP1825" i="1"/>
  <c r="BP1826" i="1" s="1"/>
  <c r="BP1827" i="1" s="1"/>
  <c r="BA1825" i="1"/>
  <c r="BA1826" i="1" s="1"/>
  <c r="BA1827" i="1" s="1"/>
  <c r="AR1825" i="1"/>
  <c r="AR1826" i="1" s="1"/>
  <c r="AR1827" i="1" s="1"/>
  <c r="BR1825" i="1"/>
  <c r="BR1826" i="1" s="1"/>
  <c r="BR1827" i="1" s="1"/>
  <c r="BG1693" i="1"/>
  <c r="BG1694" i="1" s="1"/>
  <c r="BG1695" i="1" s="1"/>
  <c r="BL1653" i="1"/>
  <c r="BL1654" i="1" s="1"/>
  <c r="BL1655" i="1" s="1"/>
  <c r="BA1653" i="1"/>
  <c r="BA1654" i="1" s="1"/>
  <c r="BA1655" i="1" s="1"/>
  <c r="AV1653" i="1"/>
  <c r="AV1654" i="1" s="1"/>
  <c r="AV1655" i="1" s="1"/>
  <c r="AI1653" i="1"/>
  <c r="DF65" i="1" s="1"/>
  <c r="DG65" i="1" s="1"/>
  <c r="AV1735" i="1"/>
  <c r="AV1736" i="1" s="1"/>
  <c r="AV1737" i="1" s="1"/>
  <c r="BR1735" i="1"/>
  <c r="BR1736" i="1" s="1"/>
  <c r="BR1737" i="1" s="1"/>
  <c r="BG1735" i="1"/>
  <c r="BG1736" i="1" s="1"/>
  <c r="BG1737" i="1" s="1"/>
  <c r="BB1735" i="1"/>
  <c r="BB1736" i="1" s="1"/>
  <c r="BB1737" i="1" s="1"/>
  <c r="BA1735" i="1"/>
  <c r="BA1736" i="1" s="1"/>
  <c r="BA1737" i="1" s="1"/>
  <c r="BF1735" i="1"/>
  <c r="BF1736" i="1" s="1"/>
  <c r="BF1737" i="1" s="1"/>
  <c r="BK1735" i="1"/>
  <c r="BK1736" i="1" s="1"/>
  <c r="BK1737" i="1" s="1"/>
  <c r="BI1735" i="1"/>
  <c r="BI1736" i="1" s="1"/>
  <c r="BI1737" i="1" s="1"/>
  <c r="BH1735" i="1"/>
  <c r="BH1736" i="1" s="1"/>
  <c r="BH1737" i="1" s="1"/>
  <c r="BD1735" i="1"/>
  <c r="BD1736" i="1" s="1"/>
  <c r="BD1737" i="1" s="1"/>
  <c r="BO1735" i="1"/>
  <c r="BO1736" i="1" s="1"/>
  <c r="BO1737" i="1" s="1"/>
  <c r="AS1735" i="1"/>
  <c r="AS1736" i="1" s="1"/>
  <c r="AS1737" i="1" s="1"/>
  <c r="BN1735" i="1"/>
  <c r="BN1736" i="1" s="1"/>
  <c r="BN1737" i="1" s="1"/>
  <c r="BQ1735" i="1"/>
  <c r="BQ1736" i="1" s="1"/>
  <c r="BQ1737" i="1" s="1"/>
  <c r="AO1735" i="1"/>
  <c r="AO1736" i="1" s="1"/>
  <c r="AO1737" i="1" s="1"/>
  <c r="AU1735" i="1"/>
  <c r="AU1736" i="1" s="1"/>
  <c r="AU1737" i="1" s="1"/>
  <c r="AZ1735" i="1"/>
  <c r="AZ1736" i="1" s="1"/>
  <c r="AZ1737" i="1" s="1"/>
  <c r="AY1735" i="1"/>
  <c r="AY1736" i="1" s="1"/>
  <c r="AY1737" i="1" s="1"/>
  <c r="AN1735" i="1"/>
  <c r="AN1736" i="1" s="1"/>
  <c r="AN1737" i="1" s="1"/>
  <c r="BL1735" i="1"/>
  <c r="BL1736" i="1" s="1"/>
  <c r="BL1737" i="1" s="1"/>
  <c r="AX1735" i="1"/>
  <c r="AX1736" i="1" s="1"/>
  <c r="AX1737" i="1" s="1"/>
  <c r="BE1735" i="1"/>
  <c r="BE1736" i="1" s="1"/>
  <c r="BE1737" i="1" s="1"/>
  <c r="AW1735" i="1"/>
  <c r="AW1736" i="1" s="1"/>
  <c r="AW1737" i="1" s="1"/>
  <c r="BM1653" i="1"/>
  <c r="BM1654" i="1" s="1"/>
  <c r="BM1655" i="1" s="1"/>
  <c r="AQ1735" i="1"/>
  <c r="AQ1736" i="1" s="1"/>
  <c r="AQ1737" i="1" s="1"/>
  <c r="BJ1735" i="1"/>
  <c r="BJ1736" i="1" s="1"/>
  <c r="BJ1737" i="1" s="1"/>
  <c r="BC1735" i="1"/>
  <c r="BC1736" i="1" s="1"/>
  <c r="BC1737" i="1" s="1"/>
  <c r="BQ1653" i="1"/>
  <c r="BQ1654" i="1" s="1"/>
  <c r="BQ1655" i="1" s="1"/>
  <c r="BK1653" i="1"/>
  <c r="BK1654" i="1" s="1"/>
  <c r="BK1655" i="1" s="1"/>
  <c r="BN1653" i="1"/>
  <c r="BN1654" i="1" s="1"/>
  <c r="BN1655" i="1" s="1"/>
  <c r="AY1653" i="1"/>
  <c r="AY1654" i="1" s="1"/>
  <c r="AY1655" i="1" s="1"/>
  <c r="AO1653" i="1"/>
  <c r="AO1654" i="1" s="1"/>
  <c r="AO1655" i="1" s="1"/>
  <c r="AZ1653" i="1"/>
  <c r="AZ1654" i="1" s="1"/>
  <c r="AZ1655" i="1" s="1"/>
  <c r="BR1653" i="1"/>
  <c r="BR1654" i="1" s="1"/>
  <c r="BR1655" i="1" s="1"/>
  <c r="AP1653" i="1"/>
  <c r="AP1654" i="1" s="1"/>
  <c r="AP1655" i="1" s="1"/>
  <c r="AP1735" i="1"/>
  <c r="AP1736" i="1" s="1"/>
  <c r="AP1737" i="1" s="1"/>
  <c r="AR1653" i="1"/>
  <c r="AR1654" i="1" s="1"/>
  <c r="AR1655" i="1" s="1"/>
  <c r="AT1735" i="1"/>
  <c r="AT1736" i="1" s="1"/>
  <c r="AT1737" i="1" s="1"/>
  <c r="AI1735" i="1"/>
  <c r="DF67" i="1" s="1"/>
  <c r="DG67" i="1" s="1"/>
  <c r="BP1653" i="1"/>
  <c r="BP1654" i="1" s="1"/>
  <c r="BP1655" i="1" s="1"/>
  <c r="BM1735" i="1"/>
  <c r="BM1736" i="1" s="1"/>
  <c r="BM1737" i="1" s="1"/>
  <c r="BP1735" i="1"/>
  <c r="BP1736" i="1" s="1"/>
  <c r="BP1737" i="1" s="1"/>
  <c r="BJ1693" i="1"/>
  <c r="BJ1694" i="1" s="1"/>
  <c r="BJ1695" i="1" s="1"/>
  <c r="BC1653" i="1"/>
  <c r="BC1654" i="1" s="1"/>
  <c r="BC1655" i="1" s="1"/>
  <c r="AP1693" i="1"/>
  <c r="AP1694" i="1" s="1"/>
  <c r="AP1695" i="1" s="1"/>
  <c r="BO1653" i="1"/>
  <c r="BO1654" i="1" s="1"/>
  <c r="BO1655" i="1" s="1"/>
  <c r="AS1653" i="1"/>
  <c r="AS1654" i="1" s="1"/>
  <c r="AS1655" i="1" s="1"/>
  <c r="BB1458" i="1"/>
  <c r="BB1459" i="1" s="1"/>
  <c r="BB1460" i="1" s="1"/>
  <c r="AN1653" i="1"/>
  <c r="AN1654" i="1" s="1"/>
  <c r="AN1655" i="1" s="1"/>
  <c r="BE1653" i="1"/>
  <c r="BE1654" i="1" s="1"/>
  <c r="BE1655" i="1" s="1"/>
  <c r="AX1653" i="1"/>
  <c r="AX1654" i="1" s="1"/>
  <c r="AX1655" i="1" s="1"/>
  <c r="BF1653" i="1"/>
  <c r="BF1654" i="1" s="1"/>
  <c r="BF1655" i="1" s="1"/>
  <c r="AW1653" i="1"/>
  <c r="AW1654" i="1" s="1"/>
  <c r="AW1655" i="1" s="1"/>
  <c r="BD1653" i="1"/>
  <c r="BD1654" i="1" s="1"/>
  <c r="BD1655" i="1" s="1"/>
  <c r="BH1653" i="1"/>
  <c r="BH1654" i="1" s="1"/>
  <c r="BH1655" i="1" s="1"/>
  <c r="BJ1653" i="1"/>
  <c r="BJ1654" i="1" s="1"/>
  <c r="BJ1655" i="1" s="1"/>
  <c r="BG1653" i="1"/>
  <c r="BG1654" i="1" s="1"/>
  <c r="BG1655" i="1" s="1"/>
  <c r="BI1653" i="1"/>
  <c r="BI1654" i="1" s="1"/>
  <c r="BI1655" i="1" s="1"/>
  <c r="BE1693" i="1"/>
  <c r="BE1694" i="1" s="1"/>
  <c r="BE1695" i="1" s="1"/>
  <c r="AW1693" i="1"/>
  <c r="AW1694" i="1" s="1"/>
  <c r="AW1695" i="1" s="1"/>
  <c r="AU1693" i="1"/>
  <c r="AU1694" i="1" s="1"/>
  <c r="AU1695" i="1" s="1"/>
  <c r="BO1693" i="1"/>
  <c r="BO1694" i="1" s="1"/>
  <c r="BO1695" i="1" s="1"/>
  <c r="BL1693" i="1"/>
  <c r="BL1694" i="1" s="1"/>
  <c r="BL1695" i="1" s="1"/>
  <c r="BC1693" i="1"/>
  <c r="BC1694" i="1" s="1"/>
  <c r="BC1695" i="1" s="1"/>
  <c r="AY1693" i="1"/>
  <c r="AY1694" i="1" s="1"/>
  <c r="AY1695" i="1" s="1"/>
  <c r="AS1693" i="1"/>
  <c r="AS1694" i="1" s="1"/>
  <c r="AS1695" i="1" s="1"/>
  <c r="BM1693" i="1"/>
  <c r="BM1694" i="1" s="1"/>
  <c r="BM1695" i="1" s="1"/>
  <c r="BP1693" i="1"/>
  <c r="BP1694" i="1" s="1"/>
  <c r="BP1695" i="1" s="1"/>
  <c r="BB1693" i="1"/>
  <c r="BB1694" i="1" s="1"/>
  <c r="BB1695" i="1" s="1"/>
  <c r="BK1693" i="1"/>
  <c r="BK1694" i="1" s="1"/>
  <c r="BK1695" i="1" s="1"/>
  <c r="AR1693" i="1"/>
  <c r="AR1694" i="1" s="1"/>
  <c r="AR1695" i="1" s="1"/>
  <c r="BQ1693" i="1"/>
  <c r="BQ1694" i="1" s="1"/>
  <c r="BQ1695" i="1" s="1"/>
  <c r="AX1458" i="1"/>
  <c r="AX1459" i="1" s="1"/>
  <c r="AX1460" i="1" s="1"/>
  <c r="BN1693" i="1"/>
  <c r="BN1694" i="1" s="1"/>
  <c r="BN1695" i="1" s="1"/>
  <c r="AW1458" i="1"/>
  <c r="AW1459" i="1" s="1"/>
  <c r="AW1460" i="1" s="1"/>
  <c r="BD1693" i="1"/>
  <c r="BD1694" i="1" s="1"/>
  <c r="BD1695" i="1" s="1"/>
  <c r="AU1458" i="1"/>
  <c r="AU1459" i="1" s="1"/>
  <c r="AU1460" i="1" s="1"/>
  <c r="BA1693" i="1"/>
  <c r="BA1694" i="1" s="1"/>
  <c r="BA1695" i="1" s="1"/>
  <c r="AT1458" i="1"/>
  <c r="AT1459" i="1" s="1"/>
  <c r="AT1460" i="1" s="1"/>
  <c r="AQ1693" i="1"/>
  <c r="AQ1694" i="1" s="1"/>
  <c r="AQ1695" i="1" s="1"/>
  <c r="AS1458" i="1"/>
  <c r="AS1459" i="1" s="1"/>
  <c r="AS1460" i="1" s="1"/>
  <c r="BH1693" i="1"/>
  <c r="BH1694" i="1" s="1"/>
  <c r="BH1695" i="1" s="1"/>
  <c r="AV1458" i="1"/>
  <c r="AV1459" i="1" s="1"/>
  <c r="AV1460" i="1" s="1"/>
  <c r="BF1693" i="1"/>
  <c r="BF1694" i="1" s="1"/>
  <c r="BF1695" i="1" s="1"/>
  <c r="AP1458" i="1"/>
  <c r="AP1459" i="1" s="1"/>
  <c r="AP1460" i="1" s="1"/>
  <c r="BR1693" i="1"/>
  <c r="BR1694" i="1" s="1"/>
  <c r="BR1695" i="1" s="1"/>
  <c r="BR1458" i="1"/>
  <c r="BR1459" i="1" s="1"/>
  <c r="BR1460" i="1" s="1"/>
  <c r="AN1693" i="1"/>
  <c r="AN1694" i="1" s="1"/>
  <c r="AN1695" i="1" s="1"/>
  <c r="BK1458" i="1"/>
  <c r="BK1459" i="1" s="1"/>
  <c r="BK1460" i="1" s="1"/>
  <c r="AU1616" i="1"/>
  <c r="AU1617" i="1" s="1"/>
  <c r="AU1618" i="1" s="1"/>
  <c r="AX1693" i="1"/>
  <c r="AX1694" i="1" s="1"/>
  <c r="AX1695" i="1" s="1"/>
  <c r="BH1458" i="1"/>
  <c r="BH1459" i="1" s="1"/>
  <c r="BH1460" i="1" s="1"/>
  <c r="AT1616" i="1"/>
  <c r="AT1617" i="1" s="1"/>
  <c r="AT1618" i="1" s="1"/>
  <c r="AZ1693" i="1"/>
  <c r="AZ1694" i="1" s="1"/>
  <c r="AZ1695" i="1" s="1"/>
  <c r="BE1458" i="1"/>
  <c r="BE1459" i="1" s="1"/>
  <c r="BE1460" i="1" s="1"/>
  <c r="AS1616" i="1"/>
  <c r="AS1617" i="1" s="1"/>
  <c r="AS1618" i="1" s="1"/>
  <c r="AO1693" i="1"/>
  <c r="AO1694" i="1" s="1"/>
  <c r="AO1695" i="1" s="1"/>
  <c r="BC1458" i="1"/>
  <c r="BC1459" i="1" s="1"/>
  <c r="BC1460" i="1" s="1"/>
  <c r="AR1616" i="1"/>
  <c r="AR1617" i="1" s="1"/>
  <c r="AR1618" i="1" s="1"/>
  <c r="BI1693" i="1"/>
  <c r="BI1694" i="1" s="1"/>
  <c r="BI1695" i="1" s="1"/>
  <c r="AZ1458" i="1"/>
  <c r="AZ1459" i="1" s="1"/>
  <c r="AZ1460" i="1" s="1"/>
  <c r="AQ1616" i="1"/>
  <c r="AQ1617" i="1" s="1"/>
  <c r="AQ1618" i="1" s="1"/>
  <c r="AV1693" i="1"/>
  <c r="AV1694" i="1" s="1"/>
  <c r="AV1695" i="1" s="1"/>
  <c r="BA1458" i="1"/>
  <c r="BA1459" i="1" s="1"/>
  <c r="BA1460" i="1" s="1"/>
  <c r="BF1458" i="1"/>
  <c r="BF1459" i="1" s="1"/>
  <c r="BF1460" i="1" s="1"/>
  <c r="BO1458" i="1"/>
  <c r="BO1459" i="1" s="1"/>
  <c r="BO1460" i="1" s="1"/>
  <c r="BD1458" i="1"/>
  <c r="BD1459" i="1" s="1"/>
  <c r="BD1460" i="1" s="1"/>
  <c r="AR1458" i="1"/>
  <c r="AR1459" i="1" s="1"/>
  <c r="AR1460" i="1" s="1"/>
  <c r="AY1458" i="1"/>
  <c r="AY1459" i="1" s="1"/>
  <c r="AY1460" i="1" s="1"/>
  <c r="AQ1458" i="1"/>
  <c r="AQ1459" i="1" s="1"/>
  <c r="AQ1460" i="1" s="1"/>
  <c r="AN1458" i="1"/>
  <c r="AN1459" i="1" s="1"/>
  <c r="AN1460" i="1" s="1"/>
  <c r="AO1458" i="1"/>
  <c r="AO1459" i="1" s="1"/>
  <c r="AO1460" i="1" s="1"/>
  <c r="BQ1458" i="1"/>
  <c r="BQ1459" i="1" s="1"/>
  <c r="BQ1460" i="1" s="1"/>
  <c r="BP1458" i="1"/>
  <c r="BP1459" i="1" s="1"/>
  <c r="BP1460" i="1" s="1"/>
  <c r="BN1458" i="1"/>
  <c r="BN1459" i="1" s="1"/>
  <c r="BN1460" i="1" s="1"/>
  <c r="BM1458" i="1"/>
  <c r="BM1459" i="1" s="1"/>
  <c r="BM1460" i="1" s="1"/>
  <c r="BL1458" i="1"/>
  <c r="BL1459" i="1" s="1"/>
  <c r="BL1460" i="1" s="1"/>
  <c r="BJ1458" i="1"/>
  <c r="BJ1459" i="1" s="1"/>
  <c r="BJ1460" i="1" s="1"/>
  <c r="BI1458" i="1"/>
  <c r="BI1459" i="1" s="1"/>
  <c r="BI1460" i="1" s="1"/>
  <c r="BG1458" i="1"/>
  <c r="BG1459" i="1" s="1"/>
  <c r="BG1460" i="1" s="1"/>
  <c r="AP1616" i="1"/>
  <c r="AP1617" i="1" s="1"/>
  <c r="AP1618" i="1" s="1"/>
  <c r="BF1616" i="1"/>
  <c r="BF1617" i="1" s="1"/>
  <c r="BF1618" i="1" s="1"/>
  <c r="BH1616" i="1"/>
  <c r="BH1617" i="1" s="1"/>
  <c r="BH1618" i="1" s="1"/>
  <c r="BE1616" i="1"/>
  <c r="BE1617" i="1" s="1"/>
  <c r="BE1618" i="1" s="1"/>
  <c r="BP1616" i="1"/>
  <c r="BP1617" i="1" s="1"/>
  <c r="BP1618" i="1" s="1"/>
  <c r="AZ1616" i="1"/>
  <c r="AZ1617" i="1" s="1"/>
  <c r="AZ1618" i="1" s="1"/>
  <c r="AW1616" i="1"/>
  <c r="AW1617" i="1" s="1"/>
  <c r="AW1618" i="1" s="1"/>
  <c r="BL1616" i="1"/>
  <c r="BL1617" i="1" s="1"/>
  <c r="BL1618" i="1" s="1"/>
  <c r="BK1616" i="1"/>
  <c r="BK1617" i="1" s="1"/>
  <c r="BK1618" i="1" s="1"/>
  <c r="AI1616" i="1"/>
  <c r="DF64" i="1" s="1"/>
  <c r="DG64" i="1" s="1"/>
  <c r="BR1497" i="1"/>
  <c r="BR1498" i="1" s="1"/>
  <c r="BR1499" i="1" s="1"/>
  <c r="AV1616" i="1"/>
  <c r="AV1617" i="1" s="1"/>
  <c r="AV1618" i="1" s="1"/>
  <c r="BB1616" i="1"/>
  <c r="BB1617" i="1" s="1"/>
  <c r="BB1618" i="1" s="1"/>
  <c r="AN1616" i="1"/>
  <c r="AN1617" i="1" s="1"/>
  <c r="AN1618" i="1" s="1"/>
  <c r="AO1616" i="1"/>
  <c r="AO1617" i="1" s="1"/>
  <c r="AO1618" i="1" s="1"/>
  <c r="BA1616" i="1"/>
  <c r="BA1617" i="1" s="1"/>
  <c r="BA1618" i="1" s="1"/>
  <c r="BC1616" i="1"/>
  <c r="BC1617" i="1" s="1"/>
  <c r="BC1618" i="1" s="1"/>
  <c r="BI1616" i="1"/>
  <c r="BI1617" i="1" s="1"/>
  <c r="BI1618" i="1" s="1"/>
  <c r="BD1616" i="1"/>
  <c r="BD1617" i="1" s="1"/>
  <c r="BD1618" i="1" s="1"/>
  <c r="BS1576" i="1"/>
  <c r="BQ1616" i="1"/>
  <c r="BQ1617" i="1" s="1"/>
  <c r="BQ1618" i="1" s="1"/>
  <c r="BM1616" i="1"/>
  <c r="BM1617" i="1" s="1"/>
  <c r="BM1618" i="1" s="1"/>
  <c r="BR1616" i="1"/>
  <c r="BR1617" i="1" s="1"/>
  <c r="BR1618" i="1" s="1"/>
  <c r="BJ1616" i="1"/>
  <c r="BJ1617" i="1" s="1"/>
  <c r="BJ1618" i="1" s="1"/>
  <c r="AY1616" i="1"/>
  <c r="AY1617" i="1" s="1"/>
  <c r="AY1618" i="1" s="1"/>
  <c r="AX1616" i="1"/>
  <c r="AX1617" i="1" s="1"/>
  <c r="AX1618" i="1" s="1"/>
  <c r="BG1616" i="1"/>
  <c r="BG1617" i="1" s="1"/>
  <c r="BG1618" i="1" s="1"/>
  <c r="BS1577" i="1"/>
  <c r="BN1616" i="1"/>
  <c r="BN1617" i="1" s="1"/>
  <c r="BN1618" i="1" s="1"/>
  <c r="BS1538" i="1"/>
  <c r="BS1537" i="1"/>
  <c r="AX1497" i="1"/>
  <c r="AX1498" i="1" s="1"/>
  <c r="AX1499" i="1" s="1"/>
  <c r="BD1497" i="1"/>
  <c r="BD1498" i="1" s="1"/>
  <c r="BD1499" i="1" s="1"/>
  <c r="BF1497" i="1"/>
  <c r="BF1498" i="1" s="1"/>
  <c r="BF1499" i="1" s="1"/>
  <c r="BH1497" i="1"/>
  <c r="BH1498" i="1" s="1"/>
  <c r="BH1499" i="1" s="1"/>
  <c r="BJ1497" i="1"/>
  <c r="BJ1498" i="1" s="1"/>
  <c r="BJ1499" i="1" s="1"/>
  <c r="AZ1497" i="1"/>
  <c r="AZ1498" i="1" s="1"/>
  <c r="AZ1499" i="1" s="1"/>
  <c r="AN1372" i="1"/>
  <c r="AN1373" i="1" s="1"/>
  <c r="AN1374" i="1" s="1"/>
  <c r="BG1372" i="1"/>
  <c r="BG1373" i="1" s="1"/>
  <c r="BG1374" i="1" s="1"/>
  <c r="AW1372" i="1"/>
  <c r="AW1373" i="1" s="1"/>
  <c r="AW1374" i="1" s="1"/>
  <c r="AO1497" i="1"/>
  <c r="AO1498" i="1" s="1"/>
  <c r="AO1499" i="1" s="1"/>
  <c r="AQ1497" i="1"/>
  <c r="AQ1498" i="1" s="1"/>
  <c r="AQ1499" i="1" s="1"/>
  <c r="AS1497" i="1"/>
  <c r="AS1498" i="1" s="1"/>
  <c r="AS1499" i="1" s="1"/>
  <c r="BG1497" i="1"/>
  <c r="BG1498" i="1" s="1"/>
  <c r="BG1499" i="1" s="1"/>
  <c r="BL1497" i="1"/>
  <c r="BL1498" i="1" s="1"/>
  <c r="BL1499" i="1" s="1"/>
  <c r="BO1497" i="1"/>
  <c r="BO1498" i="1" s="1"/>
  <c r="BO1499" i="1" s="1"/>
  <c r="BB1372" i="1"/>
  <c r="BB1373" i="1" s="1"/>
  <c r="BB1374" i="1" s="1"/>
  <c r="BD1372" i="1"/>
  <c r="BD1373" i="1" s="1"/>
  <c r="BD1374" i="1" s="1"/>
  <c r="BL1372" i="1"/>
  <c r="BL1373" i="1" s="1"/>
  <c r="BL1374" i="1" s="1"/>
  <c r="BN1372" i="1"/>
  <c r="BN1373" i="1" s="1"/>
  <c r="BN1374" i="1" s="1"/>
  <c r="AY1372" i="1"/>
  <c r="AY1373" i="1" s="1"/>
  <c r="AY1374" i="1" s="1"/>
  <c r="AX1372" i="1"/>
  <c r="AX1373" i="1" s="1"/>
  <c r="AX1374" i="1" s="1"/>
  <c r="AO1372" i="1"/>
  <c r="AO1373" i="1" s="1"/>
  <c r="AO1374" i="1" s="1"/>
  <c r="AQ1372" i="1"/>
  <c r="AQ1373" i="1" s="1"/>
  <c r="AQ1374" i="1" s="1"/>
  <c r="BI1497" i="1"/>
  <c r="BI1498" i="1" s="1"/>
  <c r="BI1499" i="1" s="1"/>
  <c r="BQ1497" i="1"/>
  <c r="BQ1498" i="1" s="1"/>
  <c r="BQ1499" i="1" s="1"/>
  <c r="AI1372" i="1"/>
  <c r="DF58" i="1" s="1"/>
  <c r="DG58" i="1" s="1"/>
  <c r="BK1372" i="1"/>
  <c r="BK1373" i="1" s="1"/>
  <c r="BK1374" i="1" s="1"/>
  <c r="BO1372" i="1"/>
  <c r="BO1373" i="1" s="1"/>
  <c r="BO1374" i="1" s="1"/>
  <c r="AN1497" i="1"/>
  <c r="AN1498" i="1" s="1"/>
  <c r="AN1499" i="1" s="1"/>
  <c r="BI1372" i="1"/>
  <c r="BI1373" i="1" s="1"/>
  <c r="BI1374" i="1" s="1"/>
  <c r="AV1497" i="1"/>
  <c r="AV1498" i="1" s="1"/>
  <c r="AV1499" i="1" s="1"/>
  <c r="BC1372" i="1"/>
  <c r="BC1373" i="1" s="1"/>
  <c r="BC1374" i="1" s="1"/>
  <c r="AP1497" i="1"/>
  <c r="AP1498" i="1" s="1"/>
  <c r="AP1499" i="1" s="1"/>
  <c r="BE1372" i="1"/>
  <c r="BE1373" i="1" s="1"/>
  <c r="BE1374" i="1" s="1"/>
  <c r="AU1497" i="1"/>
  <c r="AU1498" i="1" s="1"/>
  <c r="AU1499" i="1" s="1"/>
  <c r="AR1497" i="1"/>
  <c r="AR1498" i="1" s="1"/>
  <c r="AR1499" i="1" s="1"/>
  <c r="AT1497" i="1"/>
  <c r="AT1498" i="1" s="1"/>
  <c r="AT1499" i="1" s="1"/>
  <c r="AP1372" i="1"/>
  <c r="AP1373" i="1" s="1"/>
  <c r="AP1374" i="1" s="1"/>
  <c r="AW1497" i="1"/>
  <c r="AW1498" i="1" s="1"/>
  <c r="AW1499" i="1" s="1"/>
  <c r="AY1497" i="1"/>
  <c r="AY1498" i="1" s="1"/>
  <c r="AY1499" i="1" s="1"/>
  <c r="BF1372" i="1"/>
  <c r="BF1373" i="1" s="1"/>
  <c r="BF1374" i="1" s="1"/>
  <c r="BA1497" i="1"/>
  <c r="BA1498" i="1" s="1"/>
  <c r="BA1499" i="1" s="1"/>
  <c r="BH1372" i="1"/>
  <c r="BH1373" i="1" s="1"/>
  <c r="BH1374" i="1" s="1"/>
  <c r="BC1497" i="1"/>
  <c r="BC1498" i="1" s="1"/>
  <c r="BC1499" i="1" s="1"/>
  <c r="BJ1372" i="1"/>
  <c r="BJ1373" i="1" s="1"/>
  <c r="BJ1374" i="1" s="1"/>
  <c r="BK1497" i="1"/>
  <c r="BK1498" i="1" s="1"/>
  <c r="BK1499" i="1" s="1"/>
  <c r="AV1372" i="1"/>
  <c r="AV1373" i="1" s="1"/>
  <c r="AV1374" i="1" s="1"/>
  <c r="BA1372" i="1"/>
  <c r="BA1373" i="1" s="1"/>
  <c r="BA1374" i="1" s="1"/>
  <c r="BM1497" i="1"/>
  <c r="BM1498" i="1" s="1"/>
  <c r="BM1499" i="1" s="1"/>
  <c r="AT1372" i="1"/>
  <c r="AT1373" i="1" s="1"/>
  <c r="AT1374" i="1" s="1"/>
  <c r="AZ1372" i="1"/>
  <c r="AZ1373" i="1" s="1"/>
  <c r="AZ1374" i="1" s="1"/>
  <c r="BP1497" i="1"/>
  <c r="BP1498" i="1" s="1"/>
  <c r="BP1499" i="1" s="1"/>
  <c r="BP1372" i="1"/>
  <c r="BP1373" i="1" s="1"/>
  <c r="BP1374" i="1" s="1"/>
  <c r="BB1497" i="1"/>
  <c r="BB1498" i="1" s="1"/>
  <c r="BB1499" i="1" s="1"/>
  <c r="BQ1372" i="1"/>
  <c r="BQ1373" i="1" s="1"/>
  <c r="BQ1374" i="1" s="1"/>
  <c r="BN1497" i="1"/>
  <c r="BN1498" i="1" s="1"/>
  <c r="BN1499" i="1" s="1"/>
  <c r="AU1372" i="1"/>
  <c r="AU1373" i="1" s="1"/>
  <c r="AU1374" i="1" s="1"/>
  <c r="BR1372" i="1"/>
  <c r="BR1373" i="1" s="1"/>
  <c r="BR1374" i="1" s="1"/>
  <c r="BE1497" i="1"/>
  <c r="BE1498" i="1" s="1"/>
  <c r="BE1499" i="1" s="1"/>
  <c r="AR1372" i="1"/>
  <c r="AR1373" i="1" s="1"/>
  <c r="AR1374" i="1" s="1"/>
  <c r="AZ1415" i="1"/>
  <c r="AZ1416" i="1" s="1"/>
  <c r="AZ1417" i="1" s="1"/>
  <c r="BI1211" i="1"/>
  <c r="BI1212" i="1" s="1"/>
  <c r="BI1213" i="1" s="1"/>
  <c r="AT1415" i="1"/>
  <c r="AT1416" i="1" s="1"/>
  <c r="AT1417" i="1" s="1"/>
  <c r="AN1211" i="1"/>
  <c r="AN1212" i="1" s="1"/>
  <c r="AN1213" i="1" s="1"/>
  <c r="AI1211" i="1"/>
  <c r="DF54" i="1" s="1"/>
  <c r="DG54" i="1" s="1"/>
  <c r="AQ1211" i="1"/>
  <c r="AQ1212" i="1" s="1"/>
  <c r="AQ1213" i="1" s="1"/>
  <c r="BH1415" i="1"/>
  <c r="BH1416" i="1" s="1"/>
  <c r="BH1417" i="1" s="1"/>
  <c r="AY1415" i="1"/>
  <c r="AY1416" i="1" s="1"/>
  <c r="AY1417" i="1" s="1"/>
  <c r="BQ1330" i="1"/>
  <c r="BQ1331" i="1" s="1"/>
  <c r="BQ1332" i="1" s="1"/>
  <c r="BB1330" i="1"/>
  <c r="BB1331" i="1" s="1"/>
  <c r="BB1332" i="1" s="1"/>
  <c r="BF1415" i="1"/>
  <c r="BF1416" i="1" s="1"/>
  <c r="BF1417" i="1" s="1"/>
  <c r="BD1330" i="1"/>
  <c r="BD1331" i="1" s="1"/>
  <c r="BD1332" i="1" s="1"/>
  <c r="AP1330" i="1"/>
  <c r="AP1331" i="1" s="1"/>
  <c r="AP1332" i="1" s="1"/>
  <c r="BL1250" i="1"/>
  <c r="BL1251" i="1" s="1"/>
  <c r="BL1252" i="1" s="1"/>
  <c r="AR1250" i="1"/>
  <c r="AR1251" i="1" s="1"/>
  <c r="AR1252" i="1" s="1"/>
  <c r="AI1330" i="1"/>
  <c r="DF57" i="1" s="1"/>
  <c r="DG57" i="1" s="1"/>
  <c r="BB1250" i="1"/>
  <c r="BB1251" i="1" s="1"/>
  <c r="BB1252" i="1" s="1"/>
  <c r="AS1330" i="1"/>
  <c r="AS1331" i="1" s="1"/>
  <c r="AS1332" i="1" s="1"/>
  <c r="AQ1330" i="1"/>
  <c r="AQ1331" i="1" s="1"/>
  <c r="AQ1332" i="1" s="1"/>
  <c r="AW1330" i="1"/>
  <c r="AW1331" i="1" s="1"/>
  <c r="AW1332" i="1" s="1"/>
  <c r="AR1330" i="1"/>
  <c r="AR1331" i="1" s="1"/>
  <c r="AR1332" i="1" s="1"/>
  <c r="AX1250" i="1"/>
  <c r="AX1251" i="1" s="1"/>
  <c r="AX1252" i="1" s="1"/>
  <c r="AZ1250" i="1"/>
  <c r="AZ1251" i="1" s="1"/>
  <c r="AZ1252" i="1" s="1"/>
  <c r="BC1330" i="1"/>
  <c r="BC1331" i="1" s="1"/>
  <c r="BC1332" i="1" s="1"/>
  <c r="BE1330" i="1"/>
  <c r="BE1331" i="1" s="1"/>
  <c r="BE1332" i="1" s="1"/>
  <c r="BA1211" i="1"/>
  <c r="BA1212" i="1" s="1"/>
  <c r="BA1213" i="1" s="1"/>
  <c r="AP1415" i="1"/>
  <c r="AP1416" i="1" s="1"/>
  <c r="AP1417" i="1" s="1"/>
  <c r="BL1211" i="1"/>
  <c r="BL1212" i="1" s="1"/>
  <c r="BL1213" i="1" s="1"/>
  <c r="BH1250" i="1"/>
  <c r="BH1251" i="1" s="1"/>
  <c r="BH1252" i="1" s="1"/>
  <c r="BK1250" i="1"/>
  <c r="BK1251" i="1" s="1"/>
  <c r="BK1252" i="1" s="1"/>
  <c r="BP1211" i="1"/>
  <c r="BP1212" i="1" s="1"/>
  <c r="BP1213" i="1" s="1"/>
  <c r="BO1330" i="1"/>
  <c r="BO1331" i="1" s="1"/>
  <c r="BO1332" i="1" s="1"/>
  <c r="BJ1330" i="1"/>
  <c r="BJ1331" i="1" s="1"/>
  <c r="BJ1332" i="1" s="1"/>
  <c r="AV1330" i="1"/>
  <c r="AV1331" i="1" s="1"/>
  <c r="AV1332" i="1" s="1"/>
  <c r="AS1211" i="1"/>
  <c r="AS1212" i="1" s="1"/>
  <c r="AS1213" i="1" s="1"/>
  <c r="AW1415" i="1"/>
  <c r="AW1416" i="1" s="1"/>
  <c r="AW1417" i="1" s="1"/>
  <c r="AR1415" i="1"/>
  <c r="AR1416" i="1" s="1"/>
  <c r="AR1417" i="1" s="1"/>
  <c r="BF1250" i="1"/>
  <c r="BF1251" i="1" s="1"/>
  <c r="BF1252" i="1" s="1"/>
  <c r="AI1415" i="1"/>
  <c r="DF59" i="1" s="1"/>
  <c r="DG59" i="1" s="1"/>
  <c r="BC1211" i="1"/>
  <c r="BC1212" i="1" s="1"/>
  <c r="BC1213" i="1" s="1"/>
  <c r="BM1250" i="1"/>
  <c r="BM1251" i="1" s="1"/>
  <c r="BM1252" i="1" s="1"/>
  <c r="BO1211" i="1"/>
  <c r="BO1212" i="1" s="1"/>
  <c r="BO1213" i="1" s="1"/>
  <c r="BR1330" i="1"/>
  <c r="BR1331" i="1" s="1"/>
  <c r="BR1332" i="1" s="1"/>
  <c r="BN1330" i="1"/>
  <c r="BN1331" i="1" s="1"/>
  <c r="BN1332" i="1" s="1"/>
  <c r="AY1330" i="1"/>
  <c r="AY1331" i="1" s="1"/>
  <c r="AY1332" i="1" s="1"/>
  <c r="BP1330" i="1"/>
  <c r="BP1331" i="1" s="1"/>
  <c r="BP1332" i="1" s="1"/>
  <c r="AX1330" i="1"/>
  <c r="AX1331" i="1" s="1"/>
  <c r="AX1332" i="1" s="1"/>
  <c r="AY1211" i="1"/>
  <c r="AY1212" i="1" s="1"/>
  <c r="AY1213" i="1" s="1"/>
  <c r="BJ1415" i="1"/>
  <c r="BJ1416" i="1" s="1"/>
  <c r="BJ1417" i="1" s="1"/>
  <c r="BD1250" i="1"/>
  <c r="BD1251" i="1" s="1"/>
  <c r="BD1252" i="1" s="1"/>
  <c r="AS1415" i="1"/>
  <c r="AS1416" i="1" s="1"/>
  <c r="AS1417" i="1" s="1"/>
  <c r="AN1330" i="1"/>
  <c r="AN1331" i="1" s="1"/>
  <c r="AN1332" i="1" s="1"/>
  <c r="AT1330" i="1"/>
  <c r="AT1331" i="1" s="1"/>
  <c r="AT1332" i="1" s="1"/>
  <c r="AO1330" i="1"/>
  <c r="AO1331" i="1" s="1"/>
  <c r="AO1332" i="1" s="1"/>
  <c r="AU1330" i="1"/>
  <c r="AU1331" i="1" s="1"/>
  <c r="AU1332" i="1" s="1"/>
  <c r="BE1211" i="1"/>
  <c r="BE1212" i="1" s="1"/>
  <c r="BE1213" i="1" s="1"/>
  <c r="BL1415" i="1"/>
  <c r="BL1416" i="1" s="1"/>
  <c r="BL1417" i="1" s="1"/>
  <c r="AW1211" i="1"/>
  <c r="AW1212" i="1" s="1"/>
  <c r="AW1213" i="1" s="1"/>
  <c r="BH1211" i="1"/>
  <c r="BH1212" i="1" s="1"/>
  <c r="BH1213" i="1" s="1"/>
  <c r="AU1415" i="1"/>
  <c r="AU1416" i="1" s="1"/>
  <c r="AU1417" i="1" s="1"/>
  <c r="BQ1250" i="1"/>
  <c r="BQ1251" i="1" s="1"/>
  <c r="BQ1252" i="1" s="1"/>
  <c r="AU1250" i="1"/>
  <c r="AU1251" i="1" s="1"/>
  <c r="AU1252" i="1" s="1"/>
  <c r="AO1211" i="1"/>
  <c r="AO1212" i="1" s="1"/>
  <c r="AO1213" i="1" s="1"/>
  <c r="BE1415" i="1"/>
  <c r="BE1416" i="1" s="1"/>
  <c r="BE1417" i="1" s="1"/>
  <c r="AT1250" i="1"/>
  <c r="AT1251" i="1" s="1"/>
  <c r="AT1252" i="1" s="1"/>
  <c r="AV1250" i="1"/>
  <c r="AV1251" i="1" s="1"/>
  <c r="AV1252" i="1" s="1"/>
  <c r="BK1330" i="1"/>
  <c r="BK1331" i="1" s="1"/>
  <c r="BK1332" i="1" s="1"/>
  <c r="BC1250" i="1"/>
  <c r="BC1251" i="1" s="1"/>
  <c r="BC1252" i="1" s="1"/>
  <c r="AP1250" i="1"/>
  <c r="AP1251" i="1" s="1"/>
  <c r="AP1252" i="1" s="1"/>
  <c r="BI1330" i="1"/>
  <c r="BI1331" i="1" s="1"/>
  <c r="BI1332" i="1" s="1"/>
  <c r="BN1250" i="1"/>
  <c r="BN1251" i="1" s="1"/>
  <c r="BN1252" i="1" s="1"/>
  <c r="BH1330" i="1"/>
  <c r="BH1331" i="1" s="1"/>
  <c r="BH1332" i="1" s="1"/>
  <c r="AO1250" i="1"/>
  <c r="AO1251" i="1" s="1"/>
  <c r="AO1252" i="1" s="1"/>
  <c r="BI1250" i="1"/>
  <c r="BI1251" i="1" s="1"/>
  <c r="BI1252" i="1" s="1"/>
  <c r="AS1250" i="1"/>
  <c r="AS1251" i="1" s="1"/>
  <c r="AS1252" i="1" s="1"/>
  <c r="BO1415" i="1"/>
  <c r="BO1416" i="1" s="1"/>
  <c r="BO1417" i="1" s="1"/>
  <c r="BG1330" i="1"/>
  <c r="BG1331" i="1" s="1"/>
  <c r="BG1332" i="1" s="1"/>
  <c r="BG1211" i="1"/>
  <c r="BG1212" i="1" s="1"/>
  <c r="BG1213" i="1" s="1"/>
  <c r="AN1415" i="1"/>
  <c r="AN1416" i="1" s="1"/>
  <c r="AN1417" i="1" s="1"/>
  <c r="BJ1211" i="1"/>
  <c r="BJ1212" i="1" s="1"/>
  <c r="BJ1213" i="1" s="1"/>
  <c r="BB1415" i="1"/>
  <c r="BB1416" i="1" s="1"/>
  <c r="BB1417" i="1" s="1"/>
  <c r="BN1211" i="1"/>
  <c r="BN1212" i="1" s="1"/>
  <c r="BN1213" i="1" s="1"/>
  <c r="BK1415" i="1"/>
  <c r="BK1416" i="1" s="1"/>
  <c r="BK1417" i="1" s="1"/>
  <c r="AR1211" i="1"/>
  <c r="AR1212" i="1" s="1"/>
  <c r="AR1213" i="1" s="1"/>
  <c r="BI1415" i="1"/>
  <c r="BI1416" i="1" s="1"/>
  <c r="BI1417" i="1" s="1"/>
  <c r="BL1330" i="1"/>
  <c r="BL1331" i="1" s="1"/>
  <c r="BL1332" i="1" s="1"/>
  <c r="AP1211" i="1"/>
  <c r="AP1212" i="1" s="1"/>
  <c r="AP1213" i="1" s="1"/>
  <c r="AZ1211" i="1"/>
  <c r="AZ1212" i="1" s="1"/>
  <c r="AZ1213" i="1" s="1"/>
  <c r="BP1415" i="1"/>
  <c r="BP1416" i="1" s="1"/>
  <c r="BP1417" i="1" s="1"/>
  <c r="BE1250" i="1"/>
  <c r="BE1251" i="1" s="1"/>
  <c r="BE1252" i="1" s="1"/>
  <c r="AX1415" i="1"/>
  <c r="AX1416" i="1" s="1"/>
  <c r="AX1417" i="1" s="1"/>
  <c r="BO1250" i="1"/>
  <c r="BO1251" i="1" s="1"/>
  <c r="BO1252" i="1" s="1"/>
  <c r="BA1250" i="1"/>
  <c r="BA1251" i="1" s="1"/>
  <c r="BA1252" i="1" s="1"/>
  <c r="BD1211" i="1"/>
  <c r="BD1212" i="1" s="1"/>
  <c r="BD1213" i="1" s="1"/>
  <c r="BG1415" i="1"/>
  <c r="BG1416" i="1" s="1"/>
  <c r="BG1417" i="1" s="1"/>
  <c r="BF1330" i="1"/>
  <c r="BF1331" i="1" s="1"/>
  <c r="BF1332" i="1" s="1"/>
  <c r="BA1415" i="1"/>
  <c r="BA1416" i="1" s="1"/>
  <c r="BA1417" i="1" s="1"/>
  <c r="AN1250" i="1"/>
  <c r="AN1251" i="1" s="1"/>
  <c r="AN1252" i="1" s="1"/>
  <c r="BD1415" i="1"/>
  <c r="BD1416" i="1" s="1"/>
  <c r="BD1417" i="1" s="1"/>
  <c r="BR1250" i="1"/>
  <c r="BR1251" i="1" s="1"/>
  <c r="BR1252" i="1" s="1"/>
  <c r="BQ1211" i="1"/>
  <c r="BQ1212" i="1" s="1"/>
  <c r="BQ1213" i="1" s="1"/>
  <c r="AW1250" i="1"/>
  <c r="AW1251" i="1" s="1"/>
  <c r="AW1252" i="1" s="1"/>
  <c r="BM1330" i="1"/>
  <c r="BM1331" i="1" s="1"/>
  <c r="BM1332" i="1" s="1"/>
  <c r="AY1250" i="1"/>
  <c r="AY1251" i="1" s="1"/>
  <c r="AY1252" i="1" s="1"/>
  <c r="AU1211" i="1"/>
  <c r="AU1212" i="1" s="1"/>
  <c r="AU1213" i="1" s="1"/>
  <c r="AV1415" i="1"/>
  <c r="AV1416" i="1" s="1"/>
  <c r="AV1417" i="1" s="1"/>
  <c r="AQ1250" i="1"/>
  <c r="AQ1251" i="1" s="1"/>
  <c r="AQ1252" i="1" s="1"/>
  <c r="BP1250" i="1"/>
  <c r="BP1251" i="1" s="1"/>
  <c r="BP1252" i="1" s="1"/>
  <c r="BG1250" i="1"/>
  <c r="BG1251" i="1" s="1"/>
  <c r="BG1252" i="1" s="1"/>
  <c r="BK1211" i="1"/>
  <c r="BK1212" i="1" s="1"/>
  <c r="BK1213" i="1" s="1"/>
  <c r="BR1415" i="1"/>
  <c r="BR1416" i="1" s="1"/>
  <c r="BR1417" i="1" s="1"/>
  <c r="BA1330" i="1"/>
  <c r="BA1331" i="1" s="1"/>
  <c r="BA1332" i="1" s="1"/>
  <c r="BJ1250" i="1"/>
  <c r="BJ1251" i="1" s="1"/>
  <c r="BJ1252" i="1" s="1"/>
  <c r="BM1211" i="1"/>
  <c r="BM1212" i="1" s="1"/>
  <c r="BM1213" i="1" s="1"/>
  <c r="BN1415" i="1"/>
  <c r="BN1416" i="1" s="1"/>
  <c r="BN1417" i="1" s="1"/>
  <c r="BB1211" i="1"/>
  <c r="BB1212" i="1" s="1"/>
  <c r="BB1213" i="1" s="1"/>
  <c r="AQ1415" i="1"/>
  <c r="AQ1416" i="1" s="1"/>
  <c r="AQ1417" i="1" s="1"/>
  <c r="BF1211" i="1"/>
  <c r="BF1212" i="1" s="1"/>
  <c r="BF1213" i="1" s="1"/>
  <c r="AO1415" i="1"/>
  <c r="AO1416" i="1" s="1"/>
  <c r="AO1417" i="1" s="1"/>
  <c r="BR1211" i="1"/>
  <c r="BR1212" i="1" s="1"/>
  <c r="BR1213" i="1" s="1"/>
  <c r="BC1415" i="1"/>
  <c r="BC1416" i="1" s="1"/>
  <c r="BC1417" i="1" s="1"/>
  <c r="AT1211" i="1"/>
  <c r="AT1212" i="1" s="1"/>
  <c r="AT1213" i="1" s="1"/>
  <c r="AV1211" i="1"/>
  <c r="AV1212" i="1" s="1"/>
  <c r="AV1213" i="1" s="1"/>
  <c r="BQ1415" i="1"/>
  <c r="BQ1416" i="1" s="1"/>
  <c r="BQ1417" i="1" s="1"/>
  <c r="BS1292" i="1"/>
  <c r="BS1293" i="1"/>
  <c r="BA1171" i="1"/>
  <c r="BA1172" i="1" s="1"/>
  <c r="BA1173" i="1" s="1"/>
  <c r="AU1171" i="1"/>
  <c r="AU1172" i="1" s="1"/>
  <c r="AU1173" i="1" s="1"/>
  <c r="AR1171" i="1"/>
  <c r="AR1172" i="1" s="1"/>
  <c r="AR1173" i="1" s="1"/>
  <c r="AI1171" i="1"/>
  <c r="DF53" i="1" s="1"/>
  <c r="DG53" i="1" s="1"/>
  <c r="AX1171" i="1"/>
  <c r="AX1172" i="1" s="1"/>
  <c r="AX1173" i="1" s="1"/>
  <c r="BH1171" i="1"/>
  <c r="BH1172" i="1" s="1"/>
  <c r="BH1173" i="1" s="1"/>
  <c r="BK1171" i="1"/>
  <c r="BK1172" i="1" s="1"/>
  <c r="BK1173" i="1" s="1"/>
  <c r="AT1171" i="1"/>
  <c r="AT1172" i="1" s="1"/>
  <c r="AT1173" i="1" s="1"/>
  <c r="AZ1171" i="1"/>
  <c r="AZ1172" i="1" s="1"/>
  <c r="AZ1173" i="1" s="1"/>
  <c r="BQ1171" i="1"/>
  <c r="BQ1172" i="1" s="1"/>
  <c r="BQ1173" i="1" s="1"/>
  <c r="AW1171" i="1"/>
  <c r="AW1172" i="1" s="1"/>
  <c r="AW1173" i="1" s="1"/>
  <c r="AV1171" i="1"/>
  <c r="AV1172" i="1" s="1"/>
  <c r="AV1173" i="1" s="1"/>
  <c r="BG1171" i="1"/>
  <c r="BG1172" i="1" s="1"/>
  <c r="BG1173" i="1" s="1"/>
  <c r="AQ1171" i="1"/>
  <c r="AQ1172" i="1" s="1"/>
  <c r="AQ1173" i="1" s="1"/>
  <c r="BF1171" i="1"/>
  <c r="BF1172" i="1" s="1"/>
  <c r="BF1173" i="1" s="1"/>
  <c r="BC1171" i="1"/>
  <c r="BC1172" i="1" s="1"/>
  <c r="BC1173" i="1" s="1"/>
  <c r="BP1171" i="1"/>
  <c r="BP1172" i="1" s="1"/>
  <c r="BP1173" i="1" s="1"/>
  <c r="BI1171" i="1"/>
  <c r="BI1172" i="1" s="1"/>
  <c r="BI1173" i="1" s="1"/>
  <c r="AP1171" i="1"/>
  <c r="AP1172" i="1" s="1"/>
  <c r="AP1173" i="1" s="1"/>
  <c r="BO1171" i="1"/>
  <c r="BO1172" i="1" s="1"/>
  <c r="BO1173" i="1" s="1"/>
  <c r="BN1171" i="1"/>
  <c r="BN1172" i="1" s="1"/>
  <c r="BN1173" i="1" s="1"/>
  <c r="BE1171" i="1"/>
  <c r="BE1172" i="1" s="1"/>
  <c r="BE1173" i="1" s="1"/>
  <c r="BR1171" i="1"/>
  <c r="BR1172" i="1" s="1"/>
  <c r="BR1173" i="1" s="1"/>
  <c r="BM1171" i="1"/>
  <c r="BM1172" i="1" s="1"/>
  <c r="BM1173" i="1" s="1"/>
  <c r="AO1171" i="1"/>
  <c r="AO1172" i="1" s="1"/>
  <c r="AO1173" i="1" s="1"/>
  <c r="BD1171" i="1"/>
  <c r="BD1172" i="1" s="1"/>
  <c r="BD1173" i="1" s="1"/>
  <c r="BJ1171" i="1"/>
  <c r="BJ1172" i="1" s="1"/>
  <c r="BJ1173" i="1" s="1"/>
  <c r="AN1171" i="1"/>
  <c r="AN1172" i="1" s="1"/>
  <c r="AN1173" i="1" s="1"/>
  <c r="BL1171" i="1"/>
  <c r="BL1172" i="1" s="1"/>
  <c r="BL1173" i="1" s="1"/>
  <c r="BB1171" i="1"/>
  <c r="BB1172" i="1" s="1"/>
  <c r="BB1173" i="1" s="1"/>
  <c r="AY1171" i="1"/>
  <c r="AY1172" i="1" s="1"/>
  <c r="AY1173" i="1" s="1"/>
  <c r="AS1171" i="1"/>
  <c r="AS1172" i="1" s="1"/>
  <c r="AS1173" i="1" s="1"/>
  <c r="BH1087" i="1"/>
  <c r="BH1088" i="1" s="1"/>
  <c r="BH1089" i="1" s="1"/>
  <c r="AZ1087" i="1"/>
  <c r="AZ1088" i="1" s="1"/>
  <c r="AZ1089" i="1" s="1"/>
  <c r="AX1087" i="1"/>
  <c r="AX1088" i="1" s="1"/>
  <c r="AX1089" i="1" s="1"/>
  <c r="AW1087" i="1"/>
  <c r="AW1088" i="1" s="1"/>
  <c r="AW1089" i="1" s="1"/>
  <c r="AU1087" i="1"/>
  <c r="AU1088" i="1" s="1"/>
  <c r="AU1089" i="1" s="1"/>
  <c r="AV1087" i="1"/>
  <c r="AV1088" i="1" s="1"/>
  <c r="AV1089" i="1" s="1"/>
  <c r="AT1087" i="1"/>
  <c r="AT1088" i="1" s="1"/>
  <c r="AT1089" i="1" s="1"/>
  <c r="AR1087" i="1"/>
  <c r="AR1088" i="1" s="1"/>
  <c r="AR1089" i="1" s="1"/>
  <c r="AS1087" i="1"/>
  <c r="AS1088" i="1" s="1"/>
  <c r="AS1089" i="1" s="1"/>
  <c r="BG1087" i="1"/>
  <c r="BG1088" i="1" s="1"/>
  <c r="BG1089" i="1" s="1"/>
  <c r="BF1087" i="1"/>
  <c r="BF1088" i="1" s="1"/>
  <c r="BF1089" i="1" s="1"/>
  <c r="BB1087" i="1"/>
  <c r="BB1088" i="1" s="1"/>
  <c r="BB1089" i="1" s="1"/>
  <c r="AQ1087" i="1"/>
  <c r="AQ1088" i="1" s="1"/>
  <c r="AQ1089" i="1" s="1"/>
  <c r="BL1087" i="1"/>
  <c r="BL1088" i="1" s="1"/>
  <c r="BL1089" i="1" s="1"/>
  <c r="BA1087" i="1"/>
  <c r="BA1088" i="1" s="1"/>
  <c r="BA1089" i="1" s="1"/>
  <c r="AY1087" i="1"/>
  <c r="AY1088" i="1" s="1"/>
  <c r="AY1089" i="1" s="1"/>
  <c r="AP1087" i="1"/>
  <c r="AP1088" i="1" s="1"/>
  <c r="AP1089" i="1" s="1"/>
  <c r="AO1087" i="1"/>
  <c r="AO1088" i="1" s="1"/>
  <c r="AO1089" i="1" s="1"/>
  <c r="AN1087" i="1"/>
  <c r="AN1088" i="1" s="1"/>
  <c r="AN1089" i="1" s="1"/>
  <c r="BC1087" i="1"/>
  <c r="BC1088" i="1" s="1"/>
  <c r="BC1089" i="1" s="1"/>
  <c r="BD1087" i="1"/>
  <c r="BD1088" i="1" s="1"/>
  <c r="BD1089" i="1" s="1"/>
  <c r="BE1087" i="1"/>
  <c r="BE1088" i="1" s="1"/>
  <c r="BE1089" i="1" s="1"/>
  <c r="BO1087" i="1"/>
  <c r="BO1088" i="1" s="1"/>
  <c r="BO1089" i="1" s="1"/>
  <c r="BK1087" i="1"/>
  <c r="BK1088" i="1" s="1"/>
  <c r="BK1089" i="1" s="1"/>
  <c r="BJ1087" i="1"/>
  <c r="BJ1088" i="1" s="1"/>
  <c r="BJ1089" i="1" s="1"/>
  <c r="BI1087" i="1"/>
  <c r="BI1088" i="1" s="1"/>
  <c r="BI1089" i="1" s="1"/>
  <c r="BR1087" i="1"/>
  <c r="BR1088" i="1" s="1"/>
  <c r="BR1089" i="1" s="1"/>
  <c r="BP1087" i="1"/>
  <c r="BP1088" i="1" s="1"/>
  <c r="BP1089" i="1" s="1"/>
  <c r="AL1130" i="1"/>
  <c r="AM1130" i="1" s="1"/>
  <c r="BN1130" i="1" s="1"/>
  <c r="BN1131" i="1" s="1"/>
  <c r="BN1132" i="1" s="1"/>
  <c r="BM1087" i="1"/>
  <c r="BM1088" i="1" s="1"/>
  <c r="BM1089" i="1" s="1"/>
  <c r="BQ1087" i="1"/>
  <c r="BQ1088" i="1" s="1"/>
  <c r="BQ1089" i="1" s="1"/>
  <c r="BN1087" i="1"/>
  <c r="BN1088" i="1" s="1"/>
  <c r="BN1089" i="1" s="1"/>
  <c r="BK1043" i="1"/>
  <c r="BK1044" i="1" s="1"/>
  <c r="BK1045" i="1" s="1"/>
  <c r="AL895" i="1"/>
  <c r="AM895" i="1" s="1"/>
  <c r="AP895" i="1" s="1"/>
  <c r="AP896" i="1" s="1"/>
  <c r="AP897" i="1" s="1"/>
  <c r="BL1043" i="1"/>
  <c r="BL1044" i="1" s="1"/>
  <c r="BL1045" i="1" s="1"/>
  <c r="BQ1043" i="1"/>
  <c r="BQ1044" i="1" s="1"/>
  <c r="BQ1045" i="1" s="1"/>
  <c r="BO1043" i="1"/>
  <c r="BO1044" i="1" s="1"/>
  <c r="BO1045" i="1" s="1"/>
  <c r="BJ1043" i="1"/>
  <c r="BJ1044" i="1" s="1"/>
  <c r="BJ1045" i="1" s="1"/>
  <c r="BF1043" i="1"/>
  <c r="BF1044" i="1" s="1"/>
  <c r="BF1045" i="1" s="1"/>
  <c r="BC1043" i="1"/>
  <c r="BC1044" i="1" s="1"/>
  <c r="BC1045" i="1" s="1"/>
  <c r="BP1043" i="1"/>
  <c r="BP1044" i="1" s="1"/>
  <c r="BP1045" i="1" s="1"/>
  <c r="BM1043" i="1"/>
  <c r="BM1044" i="1" s="1"/>
  <c r="BM1045" i="1" s="1"/>
  <c r="BA1043" i="1"/>
  <c r="BA1044" i="1" s="1"/>
  <c r="BA1045" i="1" s="1"/>
  <c r="AQ1043" i="1"/>
  <c r="AQ1044" i="1" s="1"/>
  <c r="AQ1045" i="1" s="1"/>
  <c r="AO1043" i="1"/>
  <c r="AO1044" i="1" s="1"/>
  <c r="AO1045" i="1" s="1"/>
  <c r="BG1043" i="1"/>
  <c r="BG1044" i="1" s="1"/>
  <c r="BG1045" i="1" s="1"/>
  <c r="BH1043" i="1"/>
  <c r="BH1044" i="1" s="1"/>
  <c r="BH1045" i="1" s="1"/>
  <c r="AZ1043" i="1"/>
  <c r="AZ1044" i="1" s="1"/>
  <c r="AZ1045" i="1" s="1"/>
  <c r="AN1043" i="1"/>
  <c r="AN1044" i="1" s="1"/>
  <c r="AN1045" i="1" s="1"/>
  <c r="AX1043" i="1"/>
  <c r="AX1044" i="1" s="1"/>
  <c r="AX1045" i="1" s="1"/>
  <c r="BI1043" i="1"/>
  <c r="BI1044" i="1" s="1"/>
  <c r="BI1045" i="1" s="1"/>
  <c r="AY1043" i="1"/>
  <c r="AY1044" i="1" s="1"/>
  <c r="AY1045" i="1" s="1"/>
  <c r="AP1043" i="1"/>
  <c r="AP1044" i="1" s="1"/>
  <c r="AP1045" i="1" s="1"/>
  <c r="AW1043" i="1"/>
  <c r="AW1044" i="1" s="1"/>
  <c r="AW1045" i="1" s="1"/>
  <c r="AV1043" i="1"/>
  <c r="AV1044" i="1" s="1"/>
  <c r="AV1045" i="1" s="1"/>
  <c r="AU1043" i="1"/>
  <c r="AU1044" i="1" s="1"/>
  <c r="AU1045" i="1" s="1"/>
  <c r="AT1043" i="1"/>
  <c r="AT1044" i="1" s="1"/>
  <c r="AT1045" i="1" s="1"/>
  <c r="AS1043" i="1"/>
  <c r="AS1044" i="1" s="1"/>
  <c r="AS1045" i="1" s="1"/>
  <c r="AR1043" i="1"/>
  <c r="AR1044" i="1" s="1"/>
  <c r="AR1045" i="1" s="1"/>
  <c r="AP1002" i="1"/>
  <c r="AP1003" i="1" s="1"/>
  <c r="AP1004" i="1" s="1"/>
  <c r="AU1002" i="1"/>
  <c r="AU1003" i="1" s="1"/>
  <c r="AU1004" i="1" s="1"/>
  <c r="AN1002" i="1"/>
  <c r="AN1003" i="1" s="1"/>
  <c r="AN1004" i="1" s="1"/>
  <c r="AW1002" i="1"/>
  <c r="AW1003" i="1" s="1"/>
  <c r="AW1004" i="1" s="1"/>
  <c r="BR1002" i="1"/>
  <c r="BR1003" i="1" s="1"/>
  <c r="BR1004" i="1" s="1"/>
  <c r="BP1002" i="1"/>
  <c r="BP1003" i="1" s="1"/>
  <c r="BP1004" i="1" s="1"/>
  <c r="BG1002" i="1"/>
  <c r="BG1003" i="1" s="1"/>
  <c r="BG1004" i="1" s="1"/>
  <c r="BH1002" i="1"/>
  <c r="BH1003" i="1" s="1"/>
  <c r="BH1004" i="1" s="1"/>
  <c r="AO1002" i="1"/>
  <c r="AO1003" i="1" s="1"/>
  <c r="AO1004" i="1" s="1"/>
  <c r="BB1002" i="1"/>
  <c r="BB1003" i="1" s="1"/>
  <c r="BB1004" i="1" s="1"/>
  <c r="AS1002" i="1"/>
  <c r="AS1003" i="1" s="1"/>
  <c r="AS1004" i="1" s="1"/>
  <c r="AZ1002" i="1"/>
  <c r="AZ1003" i="1" s="1"/>
  <c r="AZ1004" i="1" s="1"/>
  <c r="BL1002" i="1"/>
  <c r="BL1003" i="1" s="1"/>
  <c r="BL1004" i="1" s="1"/>
  <c r="BE1002" i="1"/>
  <c r="BE1003" i="1" s="1"/>
  <c r="BE1004" i="1" s="1"/>
  <c r="BC1002" i="1"/>
  <c r="BC1003" i="1" s="1"/>
  <c r="BC1004" i="1" s="1"/>
  <c r="BF1002" i="1"/>
  <c r="BF1003" i="1" s="1"/>
  <c r="BF1004" i="1" s="1"/>
  <c r="BK1002" i="1"/>
  <c r="BK1003" i="1" s="1"/>
  <c r="BK1004" i="1" s="1"/>
  <c r="BI1002" i="1"/>
  <c r="BI1003" i="1" s="1"/>
  <c r="BI1004" i="1" s="1"/>
  <c r="AV1002" i="1"/>
  <c r="AV1003" i="1" s="1"/>
  <c r="AV1004" i="1" s="1"/>
  <c r="AR1002" i="1"/>
  <c r="AR1003" i="1" s="1"/>
  <c r="AR1004" i="1" s="1"/>
  <c r="BA1002" i="1"/>
  <c r="BA1003" i="1" s="1"/>
  <c r="BA1004" i="1" s="1"/>
  <c r="AY1002" i="1"/>
  <c r="AY1003" i="1" s="1"/>
  <c r="AY1004" i="1" s="1"/>
  <c r="AX1002" i="1"/>
  <c r="AX1003" i="1" s="1"/>
  <c r="AX1004" i="1" s="1"/>
  <c r="BJ1002" i="1"/>
  <c r="BJ1003" i="1" s="1"/>
  <c r="BJ1004" i="1" s="1"/>
  <c r="BD1002" i="1"/>
  <c r="BD1003" i="1" s="1"/>
  <c r="BD1004" i="1" s="1"/>
  <c r="AT1002" i="1"/>
  <c r="AT1003" i="1" s="1"/>
  <c r="AT1004" i="1" s="1"/>
  <c r="BE1043" i="1"/>
  <c r="BE1044" i="1" s="1"/>
  <c r="BE1045" i="1" s="1"/>
  <c r="AQ1002" i="1"/>
  <c r="AQ1003" i="1" s="1"/>
  <c r="AQ1004" i="1" s="1"/>
  <c r="BB1043" i="1"/>
  <c r="BB1044" i="1" s="1"/>
  <c r="BB1045" i="1" s="1"/>
  <c r="BN1002" i="1"/>
  <c r="BN1003" i="1" s="1"/>
  <c r="BN1004" i="1" s="1"/>
  <c r="BN1043" i="1"/>
  <c r="BN1044" i="1" s="1"/>
  <c r="BN1045" i="1" s="1"/>
  <c r="BM1002" i="1"/>
  <c r="BM1003" i="1" s="1"/>
  <c r="BM1004" i="1" s="1"/>
  <c r="BD1043" i="1"/>
  <c r="BD1044" i="1" s="1"/>
  <c r="BD1045" i="1" s="1"/>
  <c r="BO1002" i="1"/>
  <c r="BO1003" i="1" s="1"/>
  <c r="BO1004" i="1" s="1"/>
  <c r="BR1043" i="1"/>
  <c r="BR1044" i="1" s="1"/>
  <c r="BR1045" i="1" s="1"/>
  <c r="BQ1002" i="1"/>
  <c r="BQ1003" i="1" s="1"/>
  <c r="BQ1004" i="1" s="1"/>
  <c r="AL963" i="1"/>
  <c r="AM963" i="1" s="1"/>
  <c r="AN963" i="1" s="1"/>
  <c r="AN964" i="1" s="1"/>
  <c r="AL929" i="1"/>
  <c r="AM929" i="1" s="1"/>
  <c r="AS929" i="1" s="1"/>
  <c r="AS930" i="1" s="1"/>
  <c r="AS931" i="1" s="1"/>
  <c r="AL3667" i="1"/>
  <c r="AM3667" i="1" s="1"/>
  <c r="BF3667" i="1" s="1"/>
  <c r="BF3668" i="1" s="1"/>
  <c r="BF3669" i="1" s="1"/>
  <c r="AL3730" i="1"/>
  <c r="AM3730" i="1" s="1"/>
  <c r="AV828" i="1"/>
  <c r="AV829" i="1" s="1"/>
  <c r="AV830" i="1" s="1"/>
  <c r="BB828" i="1"/>
  <c r="BB829" i="1" s="1"/>
  <c r="BB830" i="1" s="1"/>
  <c r="BP828" i="1"/>
  <c r="BP829" i="1" s="1"/>
  <c r="BP830" i="1" s="1"/>
  <c r="BF828" i="1"/>
  <c r="BF829" i="1" s="1"/>
  <c r="BF830" i="1" s="1"/>
  <c r="AN828" i="1"/>
  <c r="AN829" i="1" s="1"/>
  <c r="AN830" i="1" s="1"/>
  <c r="AY828" i="1"/>
  <c r="AY829" i="1" s="1"/>
  <c r="AY830" i="1" s="1"/>
  <c r="BD828" i="1"/>
  <c r="BD829" i="1" s="1"/>
  <c r="BD830" i="1" s="1"/>
  <c r="BN828" i="1"/>
  <c r="BN829" i="1" s="1"/>
  <c r="BN830" i="1" s="1"/>
  <c r="AS828" i="1"/>
  <c r="AS829" i="1" s="1"/>
  <c r="AS830" i="1" s="1"/>
  <c r="AO828" i="1"/>
  <c r="AO829" i="1" s="1"/>
  <c r="AO830" i="1" s="1"/>
  <c r="BO828" i="1"/>
  <c r="BO829" i="1" s="1"/>
  <c r="BO830" i="1" s="1"/>
  <c r="BM828" i="1"/>
  <c r="BM829" i="1" s="1"/>
  <c r="BM830" i="1" s="1"/>
  <c r="BL828" i="1"/>
  <c r="BL829" i="1" s="1"/>
  <c r="BL830" i="1" s="1"/>
  <c r="BK828" i="1"/>
  <c r="BK829" i="1" s="1"/>
  <c r="BK830" i="1" s="1"/>
  <c r="BJ828" i="1"/>
  <c r="BJ829" i="1" s="1"/>
  <c r="BJ830" i="1" s="1"/>
  <c r="BH828" i="1"/>
  <c r="BH829" i="1" s="1"/>
  <c r="BH830" i="1" s="1"/>
  <c r="BG828" i="1"/>
  <c r="BG829" i="1" s="1"/>
  <c r="BG830" i="1" s="1"/>
  <c r="BC828" i="1"/>
  <c r="BC829" i="1" s="1"/>
  <c r="BC830" i="1" s="1"/>
  <c r="AW828" i="1"/>
  <c r="AW829" i="1" s="1"/>
  <c r="AW830" i="1" s="1"/>
  <c r="AR828" i="1"/>
  <c r="AR829" i="1" s="1"/>
  <c r="AR830" i="1" s="1"/>
  <c r="AQ828" i="1"/>
  <c r="AQ829" i="1" s="1"/>
  <c r="AQ830" i="1" s="1"/>
  <c r="AP828" i="1"/>
  <c r="AP829" i="1" s="1"/>
  <c r="AP830" i="1" s="1"/>
  <c r="AZ828" i="1"/>
  <c r="AZ829" i="1" s="1"/>
  <c r="AZ830" i="1" s="1"/>
  <c r="BA828" i="1"/>
  <c r="BA829" i="1" s="1"/>
  <c r="BA830" i="1" s="1"/>
  <c r="BE828" i="1"/>
  <c r="BE829" i="1" s="1"/>
  <c r="BE830" i="1" s="1"/>
  <c r="BI828" i="1"/>
  <c r="BI829" i="1" s="1"/>
  <c r="BI830" i="1" s="1"/>
  <c r="AX828" i="1"/>
  <c r="AX829" i="1" s="1"/>
  <c r="AX830" i="1" s="1"/>
  <c r="AU828" i="1"/>
  <c r="AU829" i="1" s="1"/>
  <c r="AU830" i="1" s="1"/>
  <c r="AT828" i="1"/>
  <c r="AT829" i="1" s="1"/>
  <c r="AT830" i="1" s="1"/>
  <c r="BQ828" i="1"/>
  <c r="BQ829" i="1" s="1"/>
  <c r="BQ830" i="1" s="1"/>
  <c r="BR828" i="1"/>
  <c r="BR829" i="1" s="1"/>
  <c r="BR830" i="1" s="1"/>
  <c r="BA862" i="1"/>
  <c r="BA863" i="1" s="1"/>
  <c r="BA864" i="1" s="1"/>
  <c r="BL862" i="1"/>
  <c r="BL863" i="1" s="1"/>
  <c r="BL864" i="1" s="1"/>
  <c r="AR862" i="1"/>
  <c r="AR863" i="1" s="1"/>
  <c r="AR864" i="1" s="1"/>
  <c r="BD862" i="1"/>
  <c r="BD863" i="1" s="1"/>
  <c r="BD864" i="1" s="1"/>
  <c r="BF862" i="1"/>
  <c r="BF863" i="1" s="1"/>
  <c r="BF864" i="1" s="1"/>
  <c r="BQ862" i="1"/>
  <c r="BQ863" i="1" s="1"/>
  <c r="BQ864" i="1" s="1"/>
  <c r="BO862" i="1"/>
  <c r="BO863" i="1" s="1"/>
  <c r="BO864" i="1" s="1"/>
  <c r="BM862" i="1"/>
  <c r="BM863" i="1" s="1"/>
  <c r="BM864" i="1" s="1"/>
  <c r="BB862" i="1"/>
  <c r="BB863" i="1" s="1"/>
  <c r="BB864" i="1" s="1"/>
  <c r="AU862" i="1"/>
  <c r="AU863" i="1" s="1"/>
  <c r="AU864" i="1" s="1"/>
  <c r="AQ862" i="1"/>
  <c r="AQ863" i="1" s="1"/>
  <c r="AQ864" i="1" s="1"/>
  <c r="BR862" i="1"/>
  <c r="BR863" i="1" s="1"/>
  <c r="BR864" i="1" s="1"/>
  <c r="BJ862" i="1"/>
  <c r="BJ863" i="1" s="1"/>
  <c r="BJ864" i="1" s="1"/>
  <c r="AN862" i="1"/>
  <c r="AN863" i="1" s="1"/>
  <c r="AN864" i="1" s="1"/>
  <c r="BP862" i="1"/>
  <c r="BP863" i="1" s="1"/>
  <c r="BP864" i="1" s="1"/>
  <c r="BK862" i="1"/>
  <c r="BK863" i="1" s="1"/>
  <c r="BK864" i="1" s="1"/>
  <c r="BG862" i="1"/>
  <c r="BG863" i="1" s="1"/>
  <c r="BG864" i="1" s="1"/>
  <c r="AY862" i="1"/>
  <c r="AY863" i="1" s="1"/>
  <c r="AY864" i="1" s="1"/>
  <c r="AX862" i="1"/>
  <c r="AX863" i="1" s="1"/>
  <c r="AX864" i="1" s="1"/>
  <c r="AT862" i="1"/>
  <c r="AT863" i="1" s="1"/>
  <c r="AT864" i="1" s="1"/>
  <c r="BN862" i="1"/>
  <c r="BN863" i="1" s="1"/>
  <c r="BN864" i="1" s="1"/>
  <c r="BC862" i="1"/>
  <c r="BC863" i="1" s="1"/>
  <c r="BC864" i="1" s="1"/>
  <c r="AP862" i="1"/>
  <c r="AP863" i="1" s="1"/>
  <c r="AP864" i="1" s="1"/>
  <c r="BE862" i="1"/>
  <c r="BE863" i="1" s="1"/>
  <c r="BE864" i="1" s="1"/>
  <c r="AO862" i="1"/>
  <c r="AO863" i="1" s="1"/>
  <c r="AO864" i="1" s="1"/>
  <c r="BI862" i="1"/>
  <c r="BI863" i="1" s="1"/>
  <c r="BI864" i="1" s="1"/>
  <c r="AZ862" i="1"/>
  <c r="AZ863" i="1" s="1"/>
  <c r="AZ864" i="1" s="1"/>
  <c r="BH862" i="1"/>
  <c r="BH863" i="1" s="1"/>
  <c r="BH864" i="1" s="1"/>
  <c r="AW862" i="1"/>
  <c r="AW863" i="1" s="1"/>
  <c r="AW864" i="1" s="1"/>
  <c r="AV862" i="1"/>
  <c r="AV863" i="1" s="1"/>
  <c r="AV864" i="1" s="1"/>
  <c r="AS862" i="1"/>
  <c r="AS863" i="1" s="1"/>
  <c r="AS864" i="1" s="1"/>
  <c r="AY737" i="1"/>
  <c r="AY738" i="1" s="1"/>
  <c r="AY739" i="1" s="1"/>
  <c r="AU737" i="1"/>
  <c r="AU738" i="1" s="1"/>
  <c r="AU739" i="1" s="1"/>
  <c r="AL769" i="1"/>
  <c r="AM769" i="1" s="1"/>
  <c r="AI769" i="1" s="1"/>
  <c r="DF42" i="1" s="1"/>
  <c r="DG42" i="1" s="1"/>
  <c r="AX737" i="1"/>
  <c r="AX738" i="1" s="1"/>
  <c r="AX739" i="1" s="1"/>
  <c r="BE737" i="1"/>
  <c r="BE738" i="1" s="1"/>
  <c r="BE739" i="1" s="1"/>
  <c r="AS737" i="1"/>
  <c r="AS738" i="1" s="1"/>
  <c r="AS739" i="1" s="1"/>
  <c r="AQ737" i="1"/>
  <c r="AQ738" i="1" s="1"/>
  <c r="AQ739" i="1" s="1"/>
  <c r="BN737" i="1"/>
  <c r="BN738" i="1" s="1"/>
  <c r="BN739" i="1" s="1"/>
  <c r="BG737" i="1"/>
  <c r="BG738" i="1" s="1"/>
  <c r="BG739" i="1" s="1"/>
  <c r="BD737" i="1"/>
  <c r="BD738" i="1" s="1"/>
  <c r="BD739" i="1" s="1"/>
  <c r="BB737" i="1"/>
  <c r="BB738" i="1" s="1"/>
  <c r="BB739" i="1" s="1"/>
  <c r="AZ737" i="1"/>
  <c r="AZ738" i="1" s="1"/>
  <c r="AZ739" i="1" s="1"/>
  <c r="AV737" i="1"/>
  <c r="AV738" i="1" s="1"/>
  <c r="AV739" i="1" s="1"/>
  <c r="AT737" i="1"/>
  <c r="AT738" i="1" s="1"/>
  <c r="AT739" i="1" s="1"/>
  <c r="BP737" i="1"/>
  <c r="BP738" i="1" s="1"/>
  <c r="BP739" i="1" s="1"/>
  <c r="BI737" i="1"/>
  <c r="BI738" i="1" s="1"/>
  <c r="BI739" i="1" s="1"/>
  <c r="BC737" i="1"/>
  <c r="BC738" i="1" s="1"/>
  <c r="BC739" i="1" s="1"/>
  <c r="BA737" i="1"/>
  <c r="BA738" i="1" s="1"/>
  <c r="BA739" i="1" s="1"/>
  <c r="BQ737" i="1"/>
  <c r="BF737" i="1"/>
  <c r="BK798" i="1"/>
  <c r="BK799" i="1" s="1"/>
  <c r="BK800" i="1" s="1"/>
  <c r="AI798" i="1"/>
  <c r="DF43" i="1" s="1"/>
  <c r="DG43" i="1" s="1"/>
  <c r="BQ798" i="1"/>
  <c r="BQ799" i="1" s="1"/>
  <c r="BQ800" i="1" s="1"/>
  <c r="BR798" i="1"/>
  <c r="BR799" i="1" s="1"/>
  <c r="BR800" i="1" s="1"/>
  <c r="BN798" i="1"/>
  <c r="BN799" i="1" s="1"/>
  <c r="BN800" i="1" s="1"/>
  <c r="BP798" i="1"/>
  <c r="BP799" i="1" s="1"/>
  <c r="BP800" i="1" s="1"/>
  <c r="BO798" i="1"/>
  <c r="BO799" i="1" s="1"/>
  <c r="BO800" i="1" s="1"/>
  <c r="BJ798" i="1"/>
  <c r="BJ799" i="1" s="1"/>
  <c r="BJ800" i="1" s="1"/>
  <c r="BF798" i="1"/>
  <c r="BF799" i="1" s="1"/>
  <c r="BF800" i="1" s="1"/>
  <c r="BC798" i="1"/>
  <c r="BC799" i="1" s="1"/>
  <c r="BC800" i="1" s="1"/>
  <c r="AV798" i="1"/>
  <c r="AV799" i="1" s="1"/>
  <c r="AV800" i="1" s="1"/>
  <c r="AT798" i="1"/>
  <c r="AT799" i="1" s="1"/>
  <c r="AT800" i="1" s="1"/>
  <c r="AZ798" i="1"/>
  <c r="AZ799" i="1" s="1"/>
  <c r="AZ800" i="1" s="1"/>
  <c r="AW798" i="1"/>
  <c r="AW799" i="1" s="1"/>
  <c r="AW800" i="1" s="1"/>
  <c r="AU798" i="1"/>
  <c r="AU799" i="1" s="1"/>
  <c r="AU800" i="1" s="1"/>
  <c r="AS798" i="1"/>
  <c r="AS799" i="1" s="1"/>
  <c r="AS800" i="1" s="1"/>
  <c r="AQ798" i="1"/>
  <c r="AQ799" i="1" s="1"/>
  <c r="AQ800" i="1" s="1"/>
  <c r="BI798" i="1"/>
  <c r="BI799" i="1" s="1"/>
  <c r="BI800" i="1" s="1"/>
  <c r="AX798" i="1"/>
  <c r="AX799" i="1" s="1"/>
  <c r="AX800" i="1" s="1"/>
  <c r="BH798" i="1"/>
  <c r="BH799" i="1" s="1"/>
  <c r="BH800" i="1" s="1"/>
  <c r="AY798" i="1"/>
  <c r="AY799" i="1" s="1"/>
  <c r="AY800" i="1" s="1"/>
  <c r="BA798" i="1"/>
  <c r="BA799" i="1" s="1"/>
  <c r="BA800" i="1" s="1"/>
  <c r="BO737" i="1"/>
  <c r="BL737" i="1"/>
  <c r="BM798" i="1"/>
  <c r="BM799" i="1" s="1"/>
  <c r="BM800" i="1" s="1"/>
  <c r="BJ737" i="1"/>
  <c r="BL798" i="1"/>
  <c r="BL799" i="1" s="1"/>
  <c r="BL800" i="1" s="1"/>
  <c r="AW737" i="1"/>
  <c r="BG798" i="1"/>
  <c r="BG799" i="1" s="1"/>
  <c r="BG800" i="1" s="1"/>
  <c r="AR737" i="1"/>
  <c r="BE798" i="1"/>
  <c r="BE799" i="1" s="1"/>
  <c r="BE800" i="1" s="1"/>
  <c r="AP737" i="1"/>
  <c r="BD798" i="1"/>
  <c r="BD799" i="1" s="1"/>
  <c r="BD800" i="1" s="1"/>
  <c r="AN737" i="1"/>
  <c r="BB798" i="1"/>
  <c r="BB799" i="1" s="1"/>
  <c r="BB800" i="1" s="1"/>
  <c r="AO737" i="1"/>
  <c r="AR798" i="1"/>
  <c r="AR799" i="1" s="1"/>
  <c r="AR800" i="1" s="1"/>
  <c r="BR737" i="1"/>
  <c r="AP798" i="1"/>
  <c r="AP799" i="1" s="1"/>
  <c r="AP800" i="1" s="1"/>
  <c r="BM737" i="1"/>
  <c r="AN798" i="1"/>
  <c r="AN799" i="1" s="1"/>
  <c r="AN800" i="1" s="1"/>
  <c r="BK737" i="1"/>
  <c r="AO798" i="1"/>
  <c r="AO799" i="1" s="1"/>
  <c r="AO800" i="1" s="1"/>
  <c r="BH737" i="1"/>
  <c r="BR709" i="1"/>
  <c r="BR710" i="1" s="1"/>
  <c r="BR711" i="1" s="1"/>
  <c r="BL709" i="1"/>
  <c r="BL710" i="1" s="1"/>
  <c r="BL711" i="1" s="1"/>
  <c r="AO709" i="1"/>
  <c r="AO710" i="1" s="1"/>
  <c r="AO711" i="1" s="1"/>
  <c r="BJ709" i="1"/>
  <c r="BJ710" i="1" s="1"/>
  <c r="BJ711" i="1" s="1"/>
  <c r="BD709" i="1"/>
  <c r="BD710" i="1" s="1"/>
  <c r="BD711" i="1" s="1"/>
  <c r="BB709" i="1"/>
  <c r="BB710" i="1" s="1"/>
  <c r="BB711" i="1" s="1"/>
  <c r="AZ709" i="1"/>
  <c r="AZ710" i="1" s="1"/>
  <c r="AZ711" i="1" s="1"/>
  <c r="AU709" i="1"/>
  <c r="AU710" i="1" s="1"/>
  <c r="AU711" i="1" s="1"/>
  <c r="AQ709" i="1"/>
  <c r="AQ710" i="1" s="1"/>
  <c r="AQ711" i="1" s="1"/>
  <c r="BK709" i="1"/>
  <c r="BK710" i="1" s="1"/>
  <c r="BK711" i="1" s="1"/>
  <c r="BG709" i="1"/>
  <c r="BG710" i="1" s="1"/>
  <c r="BG711" i="1" s="1"/>
  <c r="BA709" i="1"/>
  <c r="BA710" i="1" s="1"/>
  <c r="BA711" i="1" s="1"/>
  <c r="AX709" i="1"/>
  <c r="AX710" i="1" s="1"/>
  <c r="AX711" i="1" s="1"/>
  <c r="AT709" i="1"/>
  <c r="AT710" i="1" s="1"/>
  <c r="AT711" i="1" s="1"/>
  <c r="AR709" i="1"/>
  <c r="AR710" i="1" s="1"/>
  <c r="AR711" i="1" s="1"/>
  <c r="AP709" i="1"/>
  <c r="AP710" i="1" s="1"/>
  <c r="AP711" i="1" s="1"/>
  <c r="BQ709" i="1"/>
  <c r="BQ710" i="1" s="1"/>
  <c r="BQ711" i="1" s="1"/>
  <c r="BM709" i="1"/>
  <c r="BM710" i="1" s="1"/>
  <c r="BM711" i="1" s="1"/>
  <c r="BI709" i="1"/>
  <c r="BI710" i="1" s="1"/>
  <c r="BI711" i="1" s="1"/>
  <c r="BH709" i="1"/>
  <c r="BH710" i="1" s="1"/>
  <c r="BH711" i="1" s="1"/>
  <c r="BE709" i="1"/>
  <c r="BE710" i="1" s="1"/>
  <c r="BE711" i="1" s="1"/>
  <c r="AY709" i="1"/>
  <c r="AY710" i="1" s="1"/>
  <c r="AY711" i="1" s="1"/>
  <c r="AN709" i="1"/>
  <c r="AN710" i="1" s="1"/>
  <c r="AN711" i="1" s="1"/>
  <c r="AI709" i="1"/>
  <c r="DF40" i="1" s="1"/>
  <c r="DG40" i="1" s="1"/>
  <c r="BP709" i="1"/>
  <c r="BP710" i="1" s="1"/>
  <c r="BP711" i="1" s="1"/>
  <c r="BF709" i="1"/>
  <c r="BF710" i="1" s="1"/>
  <c r="BF711" i="1" s="1"/>
  <c r="AW709" i="1"/>
  <c r="AW710" i="1" s="1"/>
  <c r="AW711" i="1" s="1"/>
  <c r="AS709" i="1"/>
  <c r="AS710" i="1" s="1"/>
  <c r="AS711" i="1" s="1"/>
  <c r="BO709" i="1"/>
  <c r="BO710" i="1" s="1"/>
  <c r="BO711" i="1" s="1"/>
  <c r="BN709" i="1"/>
  <c r="BN710" i="1" s="1"/>
  <c r="BN711" i="1" s="1"/>
  <c r="BC709" i="1"/>
  <c r="BC710" i="1" s="1"/>
  <c r="BC711" i="1" s="1"/>
  <c r="AP680" i="1"/>
  <c r="AP681" i="1" s="1"/>
  <c r="AP682" i="1" s="1"/>
  <c r="AI680" i="1"/>
  <c r="DF39" i="1" s="1"/>
  <c r="DG39" i="1" s="1"/>
  <c r="BJ680" i="1"/>
  <c r="BJ681" i="1" s="1"/>
  <c r="BJ682" i="1" s="1"/>
  <c r="BB680" i="1"/>
  <c r="BB681" i="1" s="1"/>
  <c r="BB682" i="1" s="1"/>
  <c r="BR680" i="1"/>
  <c r="BR681" i="1" s="1"/>
  <c r="BR682" i="1" s="1"/>
  <c r="AV680" i="1"/>
  <c r="AV681" i="1" s="1"/>
  <c r="AV682" i="1" s="1"/>
  <c r="BP680" i="1"/>
  <c r="BP681" i="1" s="1"/>
  <c r="BP682" i="1" s="1"/>
  <c r="BN680" i="1"/>
  <c r="BN681" i="1" s="1"/>
  <c r="BN682" i="1" s="1"/>
  <c r="BD680" i="1"/>
  <c r="BD681" i="1" s="1"/>
  <c r="BD682" i="1" s="1"/>
  <c r="AT680" i="1"/>
  <c r="AT681" i="1" s="1"/>
  <c r="AT682" i="1" s="1"/>
  <c r="BM680" i="1"/>
  <c r="BM681" i="1" s="1"/>
  <c r="BM682" i="1" s="1"/>
  <c r="BG680" i="1"/>
  <c r="BG681" i="1" s="1"/>
  <c r="BG682" i="1" s="1"/>
  <c r="BC680" i="1"/>
  <c r="BC681" i="1" s="1"/>
  <c r="BC682" i="1" s="1"/>
  <c r="AW680" i="1"/>
  <c r="AW681" i="1" s="1"/>
  <c r="AW682" i="1" s="1"/>
  <c r="AQ680" i="1"/>
  <c r="AQ681" i="1" s="1"/>
  <c r="AQ682" i="1" s="1"/>
  <c r="BH680" i="1"/>
  <c r="BH681" i="1" s="1"/>
  <c r="BH682" i="1" s="1"/>
  <c r="AX680" i="1"/>
  <c r="AX681" i="1" s="1"/>
  <c r="AX682" i="1" s="1"/>
  <c r="AS680" i="1"/>
  <c r="AS681" i="1" s="1"/>
  <c r="AS682" i="1" s="1"/>
  <c r="AR680" i="1"/>
  <c r="AR681" i="1" s="1"/>
  <c r="AR682" i="1" s="1"/>
  <c r="AO680" i="1"/>
  <c r="AO681" i="1" s="1"/>
  <c r="AO682" i="1" s="1"/>
  <c r="BO680" i="1"/>
  <c r="BO681" i="1" s="1"/>
  <c r="BO682" i="1" s="1"/>
  <c r="BF680" i="1"/>
  <c r="BF681" i="1" s="1"/>
  <c r="BF682" i="1" s="1"/>
  <c r="AZ680" i="1"/>
  <c r="AZ681" i="1" s="1"/>
  <c r="AZ682" i="1" s="1"/>
  <c r="AN680" i="1"/>
  <c r="AN681" i="1" s="1"/>
  <c r="AN682" i="1" s="1"/>
  <c r="BQ680" i="1"/>
  <c r="BQ681" i="1" s="1"/>
  <c r="BQ682" i="1" s="1"/>
  <c r="BK680" i="1"/>
  <c r="BK681" i="1" s="1"/>
  <c r="BK682" i="1" s="1"/>
  <c r="BE680" i="1"/>
  <c r="BE681" i="1" s="1"/>
  <c r="BE682" i="1" s="1"/>
  <c r="AY680" i="1"/>
  <c r="AY681" i="1" s="1"/>
  <c r="AY682" i="1" s="1"/>
  <c r="AU680" i="1"/>
  <c r="AU681" i="1" s="1"/>
  <c r="AU682" i="1" s="1"/>
  <c r="BL680" i="1"/>
  <c r="BL681" i="1" s="1"/>
  <c r="BL682" i="1" s="1"/>
  <c r="BA680" i="1"/>
  <c r="BA681" i="1" s="1"/>
  <c r="BA682" i="1" s="1"/>
  <c r="BI680" i="1"/>
  <c r="BI681" i="1" s="1"/>
  <c r="BI682" i="1" s="1"/>
  <c r="BQ631" i="1"/>
  <c r="BQ632" i="1" s="1"/>
  <c r="BQ633" i="1" s="1"/>
  <c r="BR631" i="1"/>
  <c r="BR632" i="1" s="1"/>
  <c r="BR633" i="1" s="1"/>
  <c r="AR631" i="1"/>
  <c r="AR632" i="1" s="1"/>
  <c r="AR633" i="1" s="1"/>
  <c r="AU631" i="1"/>
  <c r="AU632" i="1" s="1"/>
  <c r="AU633" i="1" s="1"/>
  <c r="AY631" i="1"/>
  <c r="AY632" i="1" s="1"/>
  <c r="AY633" i="1" s="1"/>
  <c r="AS631" i="1"/>
  <c r="AS632" i="1" s="1"/>
  <c r="AS633" i="1" s="1"/>
  <c r="AV631" i="1"/>
  <c r="AV632" i="1" s="1"/>
  <c r="AV633" i="1" s="1"/>
  <c r="BC631" i="1"/>
  <c r="BC632" i="1" s="1"/>
  <c r="BC633" i="1" s="1"/>
  <c r="AN631" i="1"/>
  <c r="AN632" i="1" s="1"/>
  <c r="AN633" i="1" s="1"/>
  <c r="AO631" i="1"/>
  <c r="AO632" i="1" s="1"/>
  <c r="AO633" i="1" s="1"/>
  <c r="AI631" i="1"/>
  <c r="DF37" i="1" s="1"/>
  <c r="DG37" i="1" s="1"/>
  <c r="AQ631" i="1"/>
  <c r="AQ632" i="1" s="1"/>
  <c r="AQ633" i="1" s="1"/>
  <c r="AX631" i="1"/>
  <c r="AX632" i="1" s="1"/>
  <c r="AX633" i="1" s="1"/>
  <c r="BD631" i="1"/>
  <c r="BD632" i="1" s="1"/>
  <c r="BD633" i="1" s="1"/>
  <c r="BG631" i="1"/>
  <c r="BG632" i="1" s="1"/>
  <c r="BG633" i="1" s="1"/>
  <c r="AT631" i="1"/>
  <c r="AT632" i="1" s="1"/>
  <c r="AT633" i="1" s="1"/>
  <c r="AZ631" i="1"/>
  <c r="AZ632" i="1" s="1"/>
  <c r="AZ633" i="1" s="1"/>
  <c r="BB631" i="1"/>
  <c r="BB632" i="1" s="1"/>
  <c r="BB633" i="1" s="1"/>
  <c r="BH631" i="1"/>
  <c r="BH632" i="1" s="1"/>
  <c r="BH633" i="1" s="1"/>
  <c r="BJ631" i="1"/>
  <c r="BJ632" i="1" s="1"/>
  <c r="BJ633" i="1" s="1"/>
  <c r="BN631" i="1"/>
  <c r="BN632" i="1" s="1"/>
  <c r="BN633" i="1" s="1"/>
  <c r="AW631" i="1"/>
  <c r="AW632" i="1" s="1"/>
  <c r="AW633" i="1" s="1"/>
  <c r="BA631" i="1"/>
  <c r="BA632" i="1" s="1"/>
  <c r="BA633" i="1" s="1"/>
  <c r="BI631" i="1"/>
  <c r="BI632" i="1" s="1"/>
  <c r="BI633" i="1" s="1"/>
  <c r="BK631" i="1"/>
  <c r="BK632" i="1" s="1"/>
  <c r="BK633" i="1" s="1"/>
  <c r="AP631" i="1"/>
  <c r="AP632" i="1" s="1"/>
  <c r="AP633" i="1" s="1"/>
  <c r="BO631" i="1"/>
  <c r="BO632" i="1" s="1"/>
  <c r="BO633" i="1" s="1"/>
  <c r="BF631" i="1"/>
  <c r="BF632" i="1" s="1"/>
  <c r="BF633" i="1" s="1"/>
  <c r="BP631" i="1"/>
  <c r="BP632" i="1" s="1"/>
  <c r="BP633" i="1" s="1"/>
  <c r="BE631" i="1"/>
  <c r="BE632" i="1" s="1"/>
  <c r="BE633" i="1" s="1"/>
  <c r="BL631" i="1"/>
  <c r="BL632" i="1" s="1"/>
  <c r="BL633" i="1" s="1"/>
  <c r="BM631" i="1"/>
  <c r="BM632" i="1" s="1"/>
  <c r="BM633" i="1" s="1"/>
  <c r="BR609" i="1"/>
  <c r="BR610" i="1" s="1"/>
  <c r="BR611" i="1" s="1"/>
  <c r="BQ609" i="1"/>
  <c r="BQ610" i="1" s="1"/>
  <c r="BQ611" i="1" s="1"/>
  <c r="BP609" i="1"/>
  <c r="BP610" i="1" s="1"/>
  <c r="BP611" i="1" s="1"/>
  <c r="BO609" i="1"/>
  <c r="BO610" i="1" s="1"/>
  <c r="BO611" i="1" s="1"/>
  <c r="BN609" i="1"/>
  <c r="BN610" i="1" s="1"/>
  <c r="BN611" i="1" s="1"/>
  <c r="BM609" i="1"/>
  <c r="BM610" i="1" s="1"/>
  <c r="BM611" i="1" s="1"/>
  <c r="BL609" i="1"/>
  <c r="BL610" i="1" s="1"/>
  <c r="BL611" i="1" s="1"/>
  <c r="BK609" i="1"/>
  <c r="BK610" i="1" s="1"/>
  <c r="BK611" i="1" s="1"/>
  <c r="BJ609" i="1"/>
  <c r="BJ610" i="1" s="1"/>
  <c r="BJ611" i="1" s="1"/>
  <c r="BI609" i="1"/>
  <c r="BI610" i="1" s="1"/>
  <c r="BI611" i="1" s="1"/>
  <c r="BH609" i="1"/>
  <c r="BH610" i="1" s="1"/>
  <c r="BH611" i="1" s="1"/>
  <c r="BG609" i="1"/>
  <c r="BG610" i="1" s="1"/>
  <c r="BG611" i="1" s="1"/>
  <c r="BF609" i="1"/>
  <c r="BF610" i="1" s="1"/>
  <c r="BF611" i="1" s="1"/>
  <c r="BE609" i="1"/>
  <c r="BE610" i="1" s="1"/>
  <c r="BE611" i="1" s="1"/>
  <c r="BD609" i="1"/>
  <c r="BD610" i="1" s="1"/>
  <c r="BD611" i="1" s="1"/>
  <c r="BC609" i="1"/>
  <c r="BC610" i="1" s="1"/>
  <c r="BC611" i="1" s="1"/>
  <c r="BB609" i="1"/>
  <c r="BB610" i="1" s="1"/>
  <c r="BB611" i="1" s="1"/>
  <c r="BA609" i="1"/>
  <c r="BA610" i="1" s="1"/>
  <c r="BA611" i="1" s="1"/>
  <c r="AW609" i="1"/>
  <c r="AW610" i="1" s="1"/>
  <c r="AW611" i="1" s="1"/>
  <c r="AV609" i="1"/>
  <c r="AV610" i="1" s="1"/>
  <c r="AV611" i="1" s="1"/>
  <c r="AU609" i="1"/>
  <c r="AU610" i="1" s="1"/>
  <c r="AU611" i="1" s="1"/>
  <c r="AT609" i="1"/>
  <c r="AT610" i="1" s="1"/>
  <c r="AT611" i="1" s="1"/>
  <c r="AS609" i="1"/>
  <c r="AS610" i="1" s="1"/>
  <c r="AS611" i="1" s="1"/>
  <c r="AR609" i="1"/>
  <c r="AR610" i="1" s="1"/>
  <c r="AR611" i="1" s="1"/>
  <c r="AQ609" i="1"/>
  <c r="AQ610" i="1" s="1"/>
  <c r="AQ611" i="1" s="1"/>
  <c r="AP609" i="1"/>
  <c r="AP610" i="1" s="1"/>
  <c r="AP611" i="1" s="1"/>
  <c r="AZ609" i="1"/>
  <c r="AZ610" i="1" s="1"/>
  <c r="AZ611" i="1" s="1"/>
  <c r="AN609" i="1"/>
  <c r="AN610" i="1" s="1"/>
  <c r="AN611" i="1" s="1"/>
  <c r="AO609" i="1"/>
  <c r="AO610" i="1" s="1"/>
  <c r="AO611" i="1" s="1"/>
  <c r="AY609" i="1"/>
  <c r="AY610" i="1" s="1"/>
  <c r="AY611" i="1" s="1"/>
  <c r="AX609" i="1"/>
  <c r="AX610" i="1" s="1"/>
  <c r="AX611" i="1" s="1"/>
  <c r="BS3304" i="1" l="1"/>
  <c r="BS3545" i="1"/>
  <c r="BS3303" i="1"/>
  <c r="DE15" i="1"/>
  <c r="DH14" i="1"/>
  <c r="BS3612" i="1"/>
  <c r="AN3613" i="1"/>
  <c r="BS3613" i="1" s="1"/>
  <c r="BS3428" i="1"/>
  <c r="BS3427" i="1"/>
  <c r="BS3171" i="1"/>
  <c r="BS3365" i="1"/>
  <c r="BS3364" i="1"/>
  <c r="BS3172" i="1"/>
  <c r="BS2985" i="1"/>
  <c r="AN2986" i="1"/>
  <c r="BS2986" i="1" s="1"/>
  <c r="BS3237" i="1"/>
  <c r="BS3238" i="1"/>
  <c r="BS3049" i="1"/>
  <c r="BS3048" i="1"/>
  <c r="BS3109" i="1"/>
  <c r="BS3110" i="1"/>
  <c r="BS2926" i="1"/>
  <c r="BS2927" i="1"/>
  <c r="BS2866" i="1"/>
  <c r="BS2865" i="1"/>
  <c r="BS2695" i="1"/>
  <c r="BS2694" i="1"/>
  <c r="BS2804" i="1"/>
  <c r="BS2803" i="1"/>
  <c r="BS2749" i="1"/>
  <c r="BS2642" i="1"/>
  <c r="BS2750" i="1"/>
  <c r="BS2641" i="1"/>
  <c r="BS2594" i="1"/>
  <c r="BS2593" i="1"/>
  <c r="BS2503" i="1"/>
  <c r="BS2504" i="1"/>
  <c r="BS2325" i="1"/>
  <c r="BS2326" i="1"/>
  <c r="BS2545" i="1"/>
  <c r="BS2416" i="1"/>
  <c r="BS2544" i="1"/>
  <c r="BS2371" i="1"/>
  <c r="BS2370" i="1"/>
  <c r="BS2415" i="1"/>
  <c r="BS2461" i="1"/>
  <c r="BS2460" i="1"/>
  <c r="BS2243" i="1"/>
  <c r="BS2116" i="1"/>
  <c r="BS2115" i="1"/>
  <c r="BS2200" i="1"/>
  <c r="BS2201" i="1"/>
  <c r="BS2242" i="1"/>
  <c r="BS1912" i="1"/>
  <c r="BS1913" i="1"/>
  <c r="BS2074" i="1"/>
  <c r="BS2075" i="1"/>
  <c r="BS1994" i="1"/>
  <c r="BS1993" i="1"/>
  <c r="BS1952" i="1"/>
  <c r="BS1951" i="1"/>
  <c r="BS1780" i="1"/>
  <c r="BS1870" i="1"/>
  <c r="BS1871" i="1"/>
  <c r="BS1779" i="1"/>
  <c r="BS1827" i="1"/>
  <c r="BS1826" i="1"/>
  <c r="BS1655" i="1"/>
  <c r="BS1737" i="1"/>
  <c r="BS1736" i="1"/>
  <c r="BS1654" i="1"/>
  <c r="BS1695" i="1"/>
  <c r="BS1694" i="1"/>
  <c r="BS1460" i="1"/>
  <c r="BS1459" i="1"/>
  <c r="BS1618" i="1"/>
  <c r="BS1617" i="1"/>
  <c r="BS1374" i="1"/>
  <c r="BS1499" i="1"/>
  <c r="BS1498" i="1"/>
  <c r="BS1373" i="1"/>
  <c r="BS1332" i="1"/>
  <c r="BS1416" i="1"/>
  <c r="BS1252" i="1"/>
  <c r="BS1212" i="1"/>
  <c r="BS1213" i="1"/>
  <c r="BS1331" i="1"/>
  <c r="BS1251" i="1"/>
  <c r="BS1417" i="1"/>
  <c r="BS1173" i="1"/>
  <c r="BS1172" i="1"/>
  <c r="BM895" i="1"/>
  <c r="BM896" i="1" s="1"/>
  <c r="BM897" i="1" s="1"/>
  <c r="AW895" i="1"/>
  <c r="AW896" i="1" s="1"/>
  <c r="AW897" i="1" s="1"/>
  <c r="AX895" i="1"/>
  <c r="AX896" i="1" s="1"/>
  <c r="AX897" i="1" s="1"/>
  <c r="BJ895" i="1"/>
  <c r="BJ896" i="1" s="1"/>
  <c r="BJ897" i="1" s="1"/>
  <c r="BB895" i="1"/>
  <c r="BB896" i="1" s="1"/>
  <c r="BB897" i="1" s="1"/>
  <c r="BL895" i="1"/>
  <c r="BL896" i="1" s="1"/>
  <c r="BL897" i="1" s="1"/>
  <c r="BD895" i="1"/>
  <c r="BD896" i="1" s="1"/>
  <c r="BD897" i="1" s="1"/>
  <c r="BE1130" i="1"/>
  <c r="BE1131" i="1" s="1"/>
  <c r="BE1132" i="1" s="1"/>
  <c r="AW1130" i="1"/>
  <c r="AW1131" i="1" s="1"/>
  <c r="AW1132" i="1" s="1"/>
  <c r="AY895" i="1"/>
  <c r="AY896" i="1" s="1"/>
  <c r="AY897" i="1" s="1"/>
  <c r="AT895" i="1"/>
  <c r="AT896" i="1" s="1"/>
  <c r="AT897" i="1" s="1"/>
  <c r="AQ895" i="1"/>
  <c r="AQ896" i="1" s="1"/>
  <c r="AQ897" i="1" s="1"/>
  <c r="BA1130" i="1"/>
  <c r="BA1131" i="1" s="1"/>
  <c r="BA1132" i="1" s="1"/>
  <c r="BF895" i="1"/>
  <c r="BF896" i="1" s="1"/>
  <c r="BF897" i="1" s="1"/>
  <c r="BE895" i="1"/>
  <c r="BE896" i="1" s="1"/>
  <c r="BE897" i="1" s="1"/>
  <c r="AS895" i="1"/>
  <c r="AS896" i="1" s="1"/>
  <c r="AS897" i="1" s="1"/>
  <c r="AU895" i="1"/>
  <c r="AU896" i="1" s="1"/>
  <c r="AU897" i="1" s="1"/>
  <c r="AV895" i="1"/>
  <c r="AV896" i="1" s="1"/>
  <c r="AV897" i="1" s="1"/>
  <c r="AP1130" i="1"/>
  <c r="AP1131" i="1" s="1"/>
  <c r="AP1132" i="1" s="1"/>
  <c r="AN1130" i="1"/>
  <c r="AN1131" i="1" s="1"/>
  <c r="AN1132" i="1" s="1"/>
  <c r="AZ1130" i="1"/>
  <c r="AZ1131" i="1" s="1"/>
  <c r="AZ1132" i="1" s="1"/>
  <c r="BQ1130" i="1"/>
  <c r="BQ1131" i="1" s="1"/>
  <c r="BQ1132" i="1" s="1"/>
  <c r="BO1130" i="1"/>
  <c r="BO1131" i="1" s="1"/>
  <c r="BO1132" i="1" s="1"/>
  <c r="BL1130" i="1"/>
  <c r="BL1131" i="1" s="1"/>
  <c r="BL1132" i="1" s="1"/>
  <c r="BI1130" i="1"/>
  <c r="BI1131" i="1" s="1"/>
  <c r="BI1132" i="1" s="1"/>
  <c r="AO929" i="1"/>
  <c r="AO930" i="1" s="1"/>
  <c r="AO931" i="1" s="1"/>
  <c r="BH1130" i="1"/>
  <c r="BH1131" i="1" s="1"/>
  <c r="BH1132" i="1" s="1"/>
  <c r="BB929" i="1"/>
  <c r="BB930" i="1" s="1"/>
  <c r="BB931" i="1" s="1"/>
  <c r="BD1130" i="1"/>
  <c r="BD1131" i="1" s="1"/>
  <c r="BD1132" i="1" s="1"/>
  <c r="BI929" i="1"/>
  <c r="BI930" i="1" s="1"/>
  <c r="BI931" i="1" s="1"/>
  <c r="BB1130" i="1"/>
  <c r="BB1131" i="1" s="1"/>
  <c r="BB1132" i="1" s="1"/>
  <c r="AP929" i="1"/>
  <c r="AP930" i="1" s="1"/>
  <c r="AP931" i="1" s="1"/>
  <c r="AQ929" i="1"/>
  <c r="AQ930" i="1" s="1"/>
  <c r="AQ931" i="1" s="1"/>
  <c r="AT1130" i="1"/>
  <c r="AT1131" i="1" s="1"/>
  <c r="AT1132" i="1" s="1"/>
  <c r="AU1130" i="1"/>
  <c r="AU1131" i="1" s="1"/>
  <c r="AU1132" i="1" s="1"/>
  <c r="AS1130" i="1"/>
  <c r="AS1131" i="1" s="1"/>
  <c r="AS1132" i="1" s="1"/>
  <c r="AQ1130" i="1"/>
  <c r="AQ1131" i="1" s="1"/>
  <c r="AQ1132" i="1" s="1"/>
  <c r="AO1130" i="1"/>
  <c r="AO1131" i="1" s="1"/>
  <c r="AO1132" i="1" s="1"/>
  <c r="AY1130" i="1"/>
  <c r="AY1131" i="1" s="1"/>
  <c r="AY1132" i="1" s="1"/>
  <c r="AI1130" i="1"/>
  <c r="DF52" i="1" s="1"/>
  <c r="DG52" i="1" s="1"/>
  <c r="AX1130" i="1"/>
  <c r="AX1131" i="1" s="1"/>
  <c r="AX1132" i="1" s="1"/>
  <c r="BR1130" i="1"/>
  <c r="BR1131" i="1" s="1"/>
  <c r="BR1132" i="1" s="1"/>
  <c r="BP1130" i="1"/>
  <c r="BP1131" i="1" s="1"/>
  <c r="BP1132" i="1" s="1"/>
  <c r="BM1130" i="1"/>
  <c r="BM1131" i="1" s="1"/>
  <c r="BM1132" i="1" s="1"/>
  <c r="BK1130" i="1"/>
  <c r="BK1131" i="1" s="1"/>
  <c r="BK1132" i="1" s="1"/>
  <c r="BJ1130" i="1"/>
  <c r="BJ1131" i="1" s="1"/>
  <c r="BJ1132" i="1" s="1"/>
  <c r="AY929" i="1"/>
  <c r="AY930" i="1" s="1"/>
  <c r="AY931" i="1" s="1"/>
  <c r="AN929" i="1"/>
  <c r="AN930" i="1" s="1"/>
  <c r="AN931" i="1" s="1"/>
  <c r="BG1130" i="1"/>
  <c r="BG1131" i="1" s="1"/>
  <c r="BG1132" i="1" s="1"/>
  <c r="BC1130" i="1"/>
  <c r="BC1131" i="1" s="1"/>
  <c r="BC1132" i="1" s="1"/>
  <c r="AV1130" i="1"/>
  <c r="AV1131" i="1" s="1"/>
  <c r="AV1132" i="1" s="1"/>
  <c r="AR929" i="1"/>
  <c r="AR930" i="1" s="1"/>
  <c r="AR931" i="1" s="1"/>
  <c r="AR1130" i="1"/>
  <c r="AR1131" i="1" s="1"/>
  <c r="AR1132" i="1" s="1"/>
  <c r="BF1130" i="1"/>
  <c r="BF1131" i="1" s="1"/>
  <c r="BF1132" i="1" s="1"/>
  <c r="BI895" i="1"/>
  <c r="BI896" i="1" s="1"/>
  <c r="BI897" i="1" s="1"/>
  <c r="BK929" i="1"/>
  <c r="BK930" i="1" s="1"/>
  <c r="BK931" i="1" s="1"/>
  <c r="BS1089" i="1"/>
  <c r="BS1088" i="1"/>
  <c r="AI895" i="1"/>
  <c r="DF46" i="1" s="1"/>
  <c r="DG46" i="1" s="1"/>
  <c r="BO895" i="1"/>
  <c r="BO896" i="1" s="1"/>
  <c r="BO897" i="1" s="1"/>
  <c r="BN895" i="1"/>
  <c r="BN896" i="1" s="1"/>
  <c r="BN897" i="1" s="1"/>
  <c r="AO895" i="1"/>
  <c r="AO896" i="1" s="1"/>
  <c r="AO897" i="1" s="1"/>
  <c r="BA895" i="1"/>
  <c r="BA896" i="1" s="1"/>
  <c r="BA897" i="1" s="1"/>
  <c r="BC895" i="1"/>
  <c r="BC896" i="1" s="1"/>
  <c r="BC897" i="1" s="1"/>
  <c r="BG895" i="1"/>
  <c r="BG896" i="1" s="1"/>
  <c r="BG897" i="1" s="1"/>
  <c r="AN895" i="1"/>
  <c r="AN896" i="1" s="1"/>
  <c r="AN897" i="1" s="1"/>
  <c r="BP895" i="1"/>
  <c r="BP896" i="1" s="1"/>
  <c r="BP897" i="1" s="1"/>
  <c r="BQ895" i="1"/>
  <c r="BQ896" i="1" s="1"/>
  <c r="BQ897" i="1" s="1"/>
  <c r="AR895" i="1"/>
  <c r="AR896" i="1" s="1"/>
  <c r="AR897" i="1" s="1"/>
  <c r="AZ895" i="1"/>
  <c r="AZ896" i="1" s="1"/>
  <c r="AZ897" i="1" s="1"/>
  <c r="BK895" i="1"/>
  <c r="BK896" i="1" s="1"/>
  <c r="BK897" i="1" s="1"/>
  <c r="BH895" i="1"/>
  <c r="BH896" i="1" s="1"/>
  <c r="BH897" i="1" s="1"/>
  <c r="BR895" i="1"/>
  <c r="BR896" i="1" s="1"/>
  <c r="BR897" i="1" s="1"/>
  <c r="BQ929" i="1"/>
  <c r="BQ930" i="1" s="1"/>
  <c r="BQ931" i="1" s="1"/>
  <c r="BR929" i="1"/>
  <c r="BR930" i="1" s="1"/>
  <c r="BR931" i="1" s="1"/>
  <c r="BS1003" i="1"/>
  <c r="AW929" i="1"/>
  <c r="AW930" i="1" s="1"/>
  <c r="AW931" i="1" s="1"/>
  <c r="BS1045" i="1"/>
  <c r="BS1044" i="1"/>
  <c r="AT929" i="1"/>
  <c r="AT930" i="1" s="1"/>
  <c r="AT931" i="1" s="1"/>
  <c r="BS1004" i="1"/>
  <c r="AV929" i="1"/>
  <c r="AV930" i="1" s="1"/>
  <c r="AV931" i="1" s="1"/>
  <c r="BD929" i="1"/>
  <c r="BD930" i="1" s="1"/>
  <c r="BD931" i="1" s="1"/>
  <c r="BF929" i="1"/>
  <c r="BF930" i="1" s="1"/>
  <c r="BF931" i="1" s="1"/>
  <c r="AI929" i="1"/>
  <c r="DF47" i="1" s="1"/>
  <c r="DG47" i="1" s="1"/>
  <c r="AX929" i="1"/>
  <c r="AX930" i="1" s="1"/>
  <c r="AX931" i="1" s="1"/>
  <c r="BE929" i="1"/>
  <c r="BE930" i="1" s="1"/>
  <c r="BE931" i="1" s="1"/>
  <c r="BC929" i="1"/>
  <c r="BC930" i="1" s="1"/>
  <c r="BC931" i="1" s="1"/>
  <c r="BL929" i="1"/>
  <c r="BL930" i="1" s="1"/>
  <c r="BL931" i="1" s="1"/>
  <c r="BO929" i="1"/>
  <c r="BO930" i="1" s="1"/>
  <c r="BO931" i="1" s="1"/>
  <c r="BA929" i="1"/>
  <c r="BA930" i="1" s="1"/>
  <c r="BA931" i="1" s="1"/>
  <c r="BG929" i="1"/>
  <c r="BG930" i="1" s="1"/>
  <c r="BG931" i="1" s="1"/>
  <c r="BJ929" i="1"/>
  <c r="BJ930" i="1" s="1"/>
  <c r="BJ931" i="1" s="1"/>
  <c r="BH929" i="1"/>
  <c r="BH930" i="1" s="1"/>
  <c r="BH931" i="1" s="1"/>
  <c r="AN965" i="1"/>
  <c r="BM929" i="1"/>
  <c r="BM930" i="1" s="1"/>
  <c r="BM931" i="1" s="1"/>
  <c r="AU929" i="1"/>
  <c r="AU930" i="1" s="1"/>
  <c r="AU931" i="1" s="1"/>
  <c r="BP929" i="1"/>
  <c r="BP930" i="1" s="1"/>
  <c r="BP931" i="1" s="1"/>
  <c r="AZ929" i="1"/>
  <c r="AZ930" i="1" s="1"/>
  <c r="AZ931" i="1" s="1"/>
  <c r="BN929" i="1"/>
  <c r="BN930" i="1" s="1"/>
  <c r="BN931" i="1" s="1"/>
  <c r="AI963" i="1"/>
  <c r="DF48" i="1" s="1"/>
  <c r="DG48" i="1" s="1"/>
  <c r="AY963" i="1"/>
  <c r="AY964" i="1" s="1"/>
  <c r="AY965" i="1" s="1"/>
  <c r="BB963" i="1"/>
  <c r="BB964" i="1" s="1"/>
  <c r="BB965" i="1" s="1"/>
  <c r="AU963" i="1"/>
  <c r="AU964" i="1" s="1"/>
  <c r="AU965" i="1" s="1"/>
  <c r="AV963" i="1"/>
  <c r="AV964" i="1" s="1"/>
  <c r="AV965" i="1" s="1"/>
  <c r="AW963" i="1"/>
  <c r="AW964" i="1" s="1"/>
  <c r="AW965" i="1" s="1"/>
  <c r="AX963" i="1"/>
  <c r="AX964" i="1" s="1"/>
  <c r="AX965" i="1" s="1"/>
  <c r="BH963" i="1"/>
  <c r="BH964" i="1" s="1"/>
  <c r="BH965" i="1" s="1"/>
  <c r="BJ963" i="1"/>
  <c r="BJ964" i="1" s="1"/>
  <c r="BJ965" i="1" s="1"/>
  <c r="BK963" i="1"/>
  <c r="BK964" i="1" s="1"/>
  <c r="BK965" i="1" s="1"/>
  <c r="BL963" i="1"/>
  <c r="BL964" i="1" s="1"/>
  <c r="BL965" i="1" s="1"/>
  <c r="BM963" i="1"/>
  <c r="BM964" i="1" s="1"/>
  <c r="BM965" i="1" s="1"/>
  <c r="BN963" i="1"/>
  <c r="BN964" i="1" s="1"/>
  <c r="BN965" i="1" s="1"/>
  <c r="AO963" i="1"/>
  <c r="AO964" i="1" s="1"/>
  <c r="AO965" i="1" s="1"/>
  <c r="AS963" i="1"/>
  <c r="AS964" i="1" s="1"/>
  <c r="AS965" i="1" s="1"/>
  <c r="AZ963" i="1"/>
  <c r="AZ964" i="1" s="1"/>
  <c r="AZ965" i="1" s="1"/>
  <c r="BC963" i="1"/>
  <c r="BC964" i="1" s="1"/>
  <c r="BC965" i="1" s="1"/>
  <c r="BG963" i="1"/>
  <c r="BG964" i="1" s="1"/>
  <c r="BG965" i="1" s="1"/>
  <c r="BO963" i="1"/>
  <c r="BO964" i="1" s="1"/>
  <c r="BO965" i="1" s="1"/>
  <c r="BA963" i="1"/>
  <c r="BA964" i="1" s="1"/>
  <c r="BA965" i="1" s="1"/>
  <c r="BR963" i="1"/>
  <c r="BR964" i="1" s="1"/>
  <c r="BR965" i="1" s="1"/>
  <c r="AP963" i="1"/>
  <c r="AP964" i="1" s="1"/>
  <c r="AP965" i="1" s="1"/>
  <c r="AQ963" i="1"/>
  <c r="AQ964" i="1" s="1"/>
  <c r="AQ965" i="1" s="1"/>
  <c r="BI963" i="1"/>
  <c r="BI964" i="1" s="1"/>
  <c r="BI965" i="1" s="1"/>
  <c r="BD963" i="1"/>
  <c r="BD964" i="1" s="1"/>
  <c r="BD965" i="1" s="1"/>
  <c r="AT963" i="1"/>
  <c r="AT964" i="1" s="1"/>
  <c r="AT965" i="1" s="1"/>
  <c r="BE963" i="1"/>
  <c r="BE964" i="1" s="1"/>
  <c r="BE965" i="1" s="1"/>
  <c r="BF963" i="1"/>
  <c r="BF964" i="1" s="1"/>
  <c r="BF965" i="1" s="1"/>
  <c r="BQ963" i="1"/>
  <c r="BQ964" i="1" s="1"/>
  <c r="BQ965" i="1" s="1"/>
  <c r="BP963" i="1"/>
  <c r="BP964" i="1" s="1"/>
  <c r="BP965" i="1" s="1"/>
  <c r="AR963" i="1"/>
  <c r="AR964" i="1" s="1"/>
  <c r="AR965" i="1" s="1"/>
  <c r="AI3667" i="1"/>
  <c r="DF105" i="1" s="1"/>
  <c r="DG105" i="1" s="1"/>
  <c r="BP3667" i="1"/>
  <c r="BP3668" i="1" s="1"/>
  <c r="BP3669" i="1" s="1"/>
  <c r="BB3667" i="1"/>
  <c r="BB3668" i="1" s="1"/>
  <c r="BB3669" i="1" s="1"/>
  <c r="AW3667" i="1"/>
  <c r="AW3668" i="1" s="1"/>
  <c r="AW3669" i="1" s="1"/>
  <c r="AT3667" i="1"/>
  <c r="AT3668" i="1" s="1"/>
  <c r="AT3669" i="1" s="1"/>
  <c r="AS3667" i="1"/>
  <c r="AS3668" i="1" s="1"/>
  <c r="AS3669" i="1" s="1"/>
  <c r="BR3667" i="1"/>
  <c r="BR3668" i="1" s="1"/>
  <c r="BR3669" i="1" s="1"/>
  <c r="AZ3667" i="1"/>
  <c r="AZ3668" i="1" s="1"/>
  <c r="AZ3669" i="1" s="1"/>
  <c r="AQ3667" i="1"/>
  <c r="AQ3668" i="1" s="1"/>
  <c r="AQ3669" i="1" s="1"/>
  <c r="AN3667" i="1"/>
  <c r="AN3668" i="1" s="1"/>
  <c r="AN3669" i="1" s="1"/>
  <c r="BI3667" i="1"/>
  <c r="BI3668" i="1" s="1"/>
  <c r="BI3669" i="1" s="1"/>
  <c r="BJ3667" i="1"/>
  <c r="BJ3668" i="1" s="1"/>
  <c r="BJ3669" i="1" s="1"/>
  <c r="BK3667" i="1"/>
  <c r="BK3668" i="1" s="1"/>
  <c r="BK3669" i="1" s="1"/>
  <c r="BN3667" i="1"/>
  <c r="BN3668" i="1" s="1"/>
  <c r="BN3669" i="1" s="1"/>
  <c r="BO3667" i="1"/>
  <c r="BO3668" i="1" s="1"/>
  <c r="BO3669" i="1" s="1"/>
  <c r="AO3667" i="1"/>
  <c r="AO3668" i="1" s="1"/>
  <c r="AO3669" i="1" s="1"/>
  <c r="BC3667" i="1"/>
  <c r="BC3668" i="1" s="1"/>
  <c r="BC3669" i="1" s="1"/>
  <c r="BA3667" i="1"/>
  <c r="BA3668" i="1" s="1"/>
  <c r="BA3669" i="1" s="1"/>
  <c r="BQ3667" i="1"/>
  <c r="BQ3668" i="1" s="1"/>
  <c r="BQ3669" i="1" s="1"/>
  <c r="BL3667" i="1"/>
  <c r="BL3668" i="1" s="1"/>
  <c r="BL3669" i="1" s="1"/>
  <c r="AY3667" i="1"/>
  <c r="AY3668" i="1" s="1"/>
  <c r="AY3669" i="1" s="1"/>
  <c r="AP3667" i="1"/>
  <c r="AP3668" i="1" s="1"/>
  <c r="AP3669" i="1" s="1"/>
  <c r="AX3667" i="1"/>
  <c r="AX3668" i="1" s="1"/>
  <c r="AX3669" i="1" s="1"/>
  <c r="AV3667" i="1"/>
  <c r="AV3668" i="1" s="1"/>
  <c r="AV3669" i="1" s="1"/>
  <c r="AU3667" i="1"/>
  <c r="AU3668" i="1" s="1"/>
  <c r="AU3669" i="1" s="1"/>
  <c r="AR3667" i="1"/>
  <c r="AR3668" i="1" s="1"/>
  <c r="AR3669" i="1" s="1"/>
  <c r="BG3667" i="1"/>
  <c r="BG3668" i="1" s="1"/>
  <c r="BG3669" i="1" s="1"/>
  <c r="BD3667" i="1"/>
  <c r="BD3668" i="1" s="1"/>
  <c r="BD3669" i="1" s="1"/>
  <c r="BE3667" i="1"/>
  <c r="BE3668" i="1" s="1"/>
  <c r="BE3669" i="1" s="1"/>
  <c r="BH3667" i="1"/>
  <c r="BH3668" i="1" s="1"/>
  <c r="BH3669" i="1" s="1"/>
  <c r="BM3667" i="1"/>
  <c r="BM3668" i="1" s="1"/>
  <c r="BM3669" i="1" s="1"/>
  <c r="AR3730" i="1"/>
  <c r="AR3731" i="1" s="1"/>
  <c r="AR3732" i="1" s="1"/>
  <c r="AI3730" i="1"/>
  <c r="DF106" i="1" s="1"/>
  <c r="DG106" i="1" s="1"/>
  <c r="AO3730" i="1"/>
  <c r="AO3731" i="1" s="1"/>
  <c r="AO3732" i="1" s="1"/>
  <c r="AZ3730" i="1"/>
  <c r="AZ3731" i="1" s="1"/>
  <c r="AZ3732" i="1" s="1"/>
  <c r="AS3730" i="1"/>
  <c r="AS3731" i="1" s="1"/>
  <c r="AS3732" i="1" s="1"/>
  <c r="AV3730" i="1"/>
  <c r="AV3731" i="1" s="1"/>
  <c r="AV3732" i="1" s="1"/>
  <c r="BG3730" i="1"/>
  <c r="BG3731" i="1" s="1"/>
  <c r="BG3732" i="1" s="1"/>
  <c r="BK3730" i="1"/>
  <c r="BK3731" i="1" s="1"/>
  <c r="BK3732" i="1" s="1"/>
  <c r="BA3730" i="1"/>
  <c r="BA3731" i="1" s="1"/>
  <c r="BA3732" i="1" s="1"/>
  <c r="BC3730" i="1"/>
  <c r="BC3731" i="1" s="1"/>
  <c r="BC3732" i="1" s="1"/>
  <c r="BH3730" i="1"/>
  <c r="BH3731" i="1" s="1"/>
  <c r="BH3732" i="1" s="1"/>
  <c r="BJ3730" i="1"/>
  <c r="BJ3731" i="1" s="1"/>
  <c r="BJ3732" i="1" s="1"/>
  <c r="AW3730" i="1"/>
  <c r="AW3731" i="1" s="1"/>
  <c r="AW3732" i="1" s="1"/>
  <c r="BE3730" i="1"/>
  <c r="BE3731" i="1" s="1"/>
  <c r="BE3732" i="1" s="1"/>
  <c r="BL3730" i="1"/>
  <c r="BL3731" i="1" s="1"/>
  <c r="BL3732" i="1" s="1"/>
  <c r="AU3730" i="1"/>
  <c r="AU3731" i="1" s="1"/>
  <c r="AU3732" i="1" s="1"/>
  <c r="BB3730" i="1"/>
  <c r="BB3731" i="1" s="1"/>
  <c r="BB3732" i="1" s="1"/>
  <c r="AX3730" i="1"/>
  <c r="AX3731" i="1" s="1"/>
  <c r="AX3732" i="1" s="1"/>
  <c r="AY3730" i="1"/>
  <c r="AY3731" i="1" s="1"/>
  <c r="AY3732" i="1" s="1"/>
  <c r="AP3730" i="1"/>
  <c r="AP3731" i="1" s="1"/>
  <c r="AP3732" i="1" s="1"/>
  <c r="AQ3730" i="1"/>
  <c r="AQ3731" i="1" s="1"/>
  <c r="AQ3732" i="1" s="1"/>
  <c r="AT3730" i="1"/>
  <c r="AT3731" i="1" s="1"/>
  <c r="AT3732" i="1" s="1"/>
  <c r="BF3730" i="1"/>
  <c r="BF3731" i="1" s="1"/>
  <c r="BF3732" i="1" s="1"/>
  <c r="BR3730" i="1"/>
  <c r="BR3731" i="1" s="1"/>
  <c r="BR3732" i="1" s="1"/>
  <c r="BP3730" i="1"/>
  <c r="BP3731" i="1" s="1"/>
  <c r="BP3732" i="1" s="1"/>
  <c r="BO3730" i="1"/>
  <c r="BO3731" i="1" s="1"/>
  <c r="BO3732" i="1" s="1"/>
  <c r="BN3730" i="1"/>
  <c r="BN3731" i="1" s="1"/>
  <c r="BN3732" i="1" s="1"/>
  <c r="AN3730" i="1"/>
  <c r="AN3731" i="1" s="1"/>
  <c r="AN3732" i="1" s="1"/>
  <c r="BM3730" i="1"/>
  <c r="BM3731" i="1" s="1"/>
  <c r="BM3732" i="1" s="1"/>
  <c r="BD3730" i="1"/>
  <c r="BD3731" i="1" s="1"/>
  <c r="BD3732" i="1" s="1"/>
  <c r="BI3730" i="1"/>
  <c r="BI3731" i="1" s="1"/>
  <c r="BI3732" i="1" s="1"/>
  <c r="BQ3730" i="1"/>
  <c r="BQ3731" i="1" s="1"/>
  <c r="BQ3732" i="1" s="1"/>
  <c r="BS830" i="1"/>
  <c r="BS829" i="1"/>
  <c r="BS864" i="1"/>
  <c r="BS863" i="1"/>
  <c r="BS800" i="1"/>
  <c r="BS611" i="1"/>
  <c r="BS633" i="1"/>
  <c r="BJ769" i="1"/>
  <c r="BJ770" i="1" s="1"/>
  <c r="BJ771" i="1" s="1"/>
  <c r="AT769" i="1"/>
  <c r="AT770" i="1" s="1"/>
  <c r="AT771" i="1" s="1"/>
  <c r="AQ769" i="1"/>
  <c r="AQ770" i="1" s="1"/>
  <c r="AQ771" i="1" s="1"/>
  <c r="AZ769" i="1"/>
  <c r="AZ770" i="1" s="1"/>
  <c r="AZ771" i="1" s="1"/>
  <c r="BB769" i="1"/>
  <c r="BB770" i="1" s="1"/>
  <c r="BB771" i="1" s="1"/>
  <c r="BI769" i="1"/>
  <c r="BI770" i="1" s="1"/>
  <c r="BI771" i="1" s="1"/>
  <c r="AW769" i="1"/>
  <c r="AW770" i="1" s="1"/>
  <c r="AW771" i="1" s="1"/>
  <c r="BD769" i="1"/>
  <c r="BD770" i="1" s="1"/>
  <c r="BD771" i="1" s="1"/>
  <c r="BK769" i="1"/>
  <c r="BK770" i="1" s="1"/>
  <c r="BK771" i="1" s="1"/>
  <c r="AS769" i="1"/>
  <c r="AS770" i="1" s="1"/>
  <c r="AS771" i="1" s="1"/>
  <c r="BF769" i="1"/>
  <c r="BF770" i="1" s="1"/>
  <c r="BF771" i="1" s="1"/>
  <c r="BQ769" i="1"/>
  <c r="BQ770" i="1" s="1"/>
  <c r="BQ771" i="1" s="1"/>
  <c r="BN769" i="1"/>
  <c r="BN770" i="1" s="1"/>
  <c r="BN771" i="1" s="1"/>
  <c r="AU769" i="1"/>
  <c r="AU770" i="1" s="1"/>
  <c r="AU771" i="1" s="1"/>
  <c r="BH769" i="1"/>
  <c r="BH770" i="1" s="1"/>
  <c r="BH771" i="1" s="1"/>
  <c r="BM769" i="1"/>
  <c r="BM770" i="1" s="1"/>
  <c r="BM771" i="1" s="1"/>
  <c r="BP769" i="1"/>
  <c r="BP770" i="1" s="1"/>
  <c r="BP771" i="1" s="1"/>
  <c r="BC769" i="1"/>
  <c r="BC770" i="1" s="1"/>
  <c r="BC771" i="1" s="1"/>
  <c r="BL769" i="1"/>
  <c r="BL770" i="1" s="1"/>
  <c r="BL771" i="1" s="1"/>
  <c r="BO769" i="1"/>
  <c r="BO770" i="1" s="1"/>
  <c r="BO771" i="1" s="1"/>
  <c r="AY769" i="1"/>
  <c r="AY770" i="1" s="1"/>
  <c r="AY771" i="1" s="1"/>
  <c r="AV769" i="1"/>
  <c r="AV770" i="1" s="1"/>
  <c r="AV771" i="1" s="1"/>
  <c r="BR769" i="1"/>
  <c r="BR770" i="1" s="1"/>
  <c r="BR771" i="1" s="1"/>
  <c r="AN769" i="1"/>
  <c r="AN770" i="1" s="1"/>
  <c r="AN771" i="1" s="1"/>
  <c r="BE769" i="1"/>
  <c r="BE770" i="1" s="1"/>
  <c r="BE771" i="1" s="1"/>
  <c r="AO769" i="1"/>
  <c r="AO770" i="1" s="1"/>
  <c r="AO771" i="1" s="1"/>
  <c r="AX769" i="1"/>
  <c r="AX770" i="1" s="1"/>
  <c r="AX771" i="1" s="1"/>
  <c r="AR769" i="1"/>
  <c r="AR770" i="1" s="1"/>
  <c r="AR771" i="1" s="1"/>
  <c r="BA769" i="1"/>
  <c r="BA770" i="1" s="1"/>
  <c r="BA771" i="1" s="1"/>
  <c r="BG769" i="1"/>
  <c r="BG770" i="1" s="1"/>
  <c r="BG771" i="1" s="1"/>
  <c r="AP769" i="1"/>
  <c r="AP770" i="1" s="1"/>
  <c r="AP771" i="1" s="1"/>
  <c r="BS682" i="1"/>
  <c r="BS711" i="1"/>
  <c r="AW738" i="1"/>
  <c r="AW739" i="1" s="1"/>
  <c r="BJ738" i="1"/>
  <c r="BJ739" i="1" s="1"/>
  <c r="BL738" i="1"/>
  <c r="BL739" i="1" s="1"/>
  <c r="BH738" i="1"/>
  <c r="BH739" i="1" s="1"/>
  <c r="BK738" i="1"/>
  <c r="BK739" i="1" s="1"/>
  <c r="BM738" i="1"/>
  <c r="BM739" i="1" s="1"/>
  <c r="AN738" i="1"/>
  <c r="AN739" i="1" s="1"/>
  <c r="BO738" i="1"/>
  <c r="BO739" i="1" s="1"/>
  <c r="BR738" i="1"/>
  <c r="BR739" i="1" s="1"/>
  <c r="AO738" i="1"/>
  <c r="AO739" i="1" s="1"/>
  <c r="AP738" i="1"/>
  <c r="AP739" i="1" s="1"/>
  <c r="BF738" i="1"/>
  <c r="BF739" i="1" s="1"/>
  <c r="BQ738" i="1"/>
  <c r="BQ739" i="1" s="1"/>
  <c r="AR738" i="1"/>
  <c r="AR739" i="1" s="1"/>
  <c r="BS799" i="1"/>
  <c r="BS710" i="1"/>
  <c r="BS632" i="1"/>
  <c r="BS681" i="1"/>
  <c r="BS610" i="1"/>
  <c r="DE16" i="1" l="1"/>
  <c r="DH15" i="1"/>
  <c r="BS1132" i="1"/>
  <c r="BS1131" i="1"/>
  <c r="BS897" i="1"/>
  <c r="BS896" i="1"/>
  <c r="BS931" i="1"/>
  <c r="BS930" i="1"/>
  <c r="BS964" i="1"/>
  <c r="BS965" i="1"/>
  <c r="BS3669" i="1"/>
  <c r="BS3668" i="1"/>
  <c r="BS3731" i="1"/>
  <c r="BS3732" i="1"/>
  <c r="BS771" i="1"/>
  <c r="BS770" i="1"/>
  <c r="BS739" i="1"/>
  <c r="BS738" i="1"/>
  <c r="DE17" i="1" l="1"/>
  <c r="DH16" i="1"/>
  <c r="AK310" i="1"/>
  <c r="AN270" i="1"/>
  <c r="AK271" i="1"/>
  <c r="BJ250" i="1"/>
  <c r="AK251" i="1"/>
  <c r="AK233" i="1"/>
  <c r="AN192" i="1"/>
  <c r="AK212" i="1"/>
  <c r="AK92" i="1"/>
  <c r="BS558" i="1" a="1"/>
  <c r="BS558" i="1" s="1"/>
  <c r="DC34" i="1" s="1"/>
  <c r="BS536" i="1" a="1"/>
  <c r="BS536" i="1" s="1"/>
  <c r="DC33" i="1" s="1"/>
  <c r="BS514" i="1" a="1"/>
  <c r="BS514" i="1" s="1"/>
  <c r="DC32" i="1" s="1"/>
  <c r="BS490" i="1" a="1"/>
  <c r="BS490" i="1" s="1"/>
  <c r="DC31" i="1" s="1"/>
  <c r="BS108" i="1" a="1"/>
  <c r="BS108" i="1" s="1"/>
  <c r="DC12" i="1" s="1"/>
  <c r="BQ109" i="1"/>
  <c r="BO109" i="1"/>
  <c r="BN109" i="1"/>
  <c r="BM109" i="1"/>
  <c r="BL109" i="1"/>
  <c r="BK109" i="1"/>
  <c r="BJ109" i="1"/>
  <c r="BI109" i="1"/>
  <c r="BH109" i="1"/>
  <c r="BG109" i="1"/>
  <c r="BF109" i="1"/>
  <c r="BE109" i="1"/>
  <c r="BD109" i="1"/>
  <c r="BB109" i="1"/>
  <c r="AZ109" i="1"/>
  <c r="AY109" i="1"/>
  <c r="AX109" i="1"/>
  <c r="AW109" i="1"/>
  <c r="AV109" i="1"/>
  <c r="AU109" i="1"/>
  <c r="AT109" i="1"/>
  <c r="AS109" i="1"/>
  <c r="AR109" i="1"/>
  <c r="AQ109" i="1"/>
  <c r="AP109" i="1"/>
  <c r="AO109" i="1"/>
  <c r="AN109" i="1"/>
  <c r="AK110" i="1"/>
  <c r="AN150" i="1"/>
  <c r="AK130" i="1"/>
  <c r="BR129" i="1"/>
  <c r="BQ129" i="1"/>
  <c r="BP129" i="1"/>
  <c r="BO129" i="1"/>
  <c r="BN129" i="1"/>
  <c r="BM129" i="1"/>
  <c r="BL129" i="1"/>
  <c r="BK129" i="1"/>
  <c r="BJ129" i="1"/>
  <c r="BI129" i="1"/>
  <c r="BH129" i="1"/>
  <c r="BG129" i="1"/>
  <c r="BF129" i="1"/>
  <c r="BE129" i="1"/>
  <c r="BD129" i="1"/>
  <c r="BC129" i="1"/>
  <c r="BB129" i="1"/>
  <c r="BA129" i="1"/>
  <c r="AZ129" i="1"/>
  <c r="AY129" i="1"/>
  <c r="AX129" i="1"/>
  <c r="AW129" i="1"/>
  <c r="AV129" i="1"/>
  <c r="AU129" i="1"/>
  <c r="AT129" i="1"/>
  <c r="AS129" i="1"/>
  <c r="AR129" i="1"/>
  <c r="AQ129" i="1"/>
  <c r="AP129" i="1"/>
  <c r="AO129" i="1"/>
  <c r="AN129" i="1"/>
  <c r="BR150" i="1"/>
  <c r="BQ150" i="1"/>
  <c r="BP150" i="1"/>
  <c r="BO150" i="1"/>
  <c r="BN150" i="1"/>
  <c r="BM150" i="1"/>
  <c r="BL150" i="1"/>
  <c r="BK150" i="1"/>
  <c r="BJ150" i="1"/>
  <c r="BI150" i="1"/>
  <c r="BH150" i="1"/>
  <c r="BG150" i="1"/>
  <c r="BF150" i="1"/>
  <c r="BE150" i="1"/>
  <c r="BD150" i="1"/>
  <c r="BC150" i="1"/>
  <c r="BB150" i="1"/>
  <c r="BA150" i="1"/>
  <c r="AZ150" i="1"/>
  <c r="AY150" i="1"/>
  <c r="AX150" i="1"/>
  <c r="AW150" i="1"/>
  <c r="AV150" i="1"/>
  <c r="AU150" i="1"/>
  <c r="AS150" i="1"/>
  <c r="AR150" i="1"/>
  <c r="AQ150" i="1"/>
  <c r="AP150" i="1"/>
  <c r="AO150" i="1"/>
  <c r="AK151" i="1"/>
  <c r="BR172" i="1"/>
  <c r="BQ172" i="1"/>
  <c r="BP172" i="1"/>
  <c r="BO172" i="1"/>
  <c r="BN172" i="1"/>
  <c r="BM172" i="1"/>
  <c r="BL172" i="1"/>
  <c r="BK172" i="1"/>
  <c r="BJ172" i="1"/>
  <c r="BI172" i="1"/>
  <c r="BH172" i="1"/>
  <c r="BG172" i="1"/>
  <c r="BF172" i="1"/>
  <c r="BE172" i="1"/>
  <c r="BD172" i="1"/>
  <c r="BC172" i="1"/>
  <c r="BB172" i="1"/>
  <c r="BA172" i="1"/>
  <c r="AZ172" i="1"/>
  <c r="AY172" i="1"/>
  <c r="AX172" i="1"/>
  <c r="AW172" i="1"/>
  <c r="AV172" i="1"/>
  <c r="AU172" i="1"/>
  <c r="AT172" i="1"/>
  <c r="AS172" i="1"/>
  <c r="AR172" i="1"/>
  <c r="AQ172" i="1"/>
  <c r="AP172" i="1"/>
  <c r="AO172" i="1"/>
  <c r="AN172" i="1"/>
  <c r="AK173" i="1"/>
  <c r="BQ192" i="1"/>
  <c r="BP192" i="1"/>
  <c r="BO192" i="1"/>
  <c r="BN192" i="1"/>
  <c r="BM192" i="1"/>
  <c r="BL192" i="1"/>
  <c r="BK192" i="1"/>
  <c r="BJ192" i="1"/>
  <c r="BI192" i="1"/>
  <c r="BH192" i="1"/>
  <c r="BG192" i="1"/>
  <c r="BF192" i="1"/>
  <c r="BE192" i="1"/>
  <c r="BD192" i="1"/>
  <c r="BC192" i="1"/>
  <c r="BB192" i="1"/>
  <c r="BA192" i="1"/>
  <c r="AZ192" i="1"/>
  <c r="AY192" i="1"/>
  <c r="AX192" i="1"/>
  <c r="AW192" i="1"/>
  <c r="AV192" i="1"/>
  <c r="AU192" i="1"/>
  <c r="AT192" i="1"/>
  <c r="AS192" i="1"/>
  <c r="AR192" i="1"/>
  <c r="AQ192" i="1"/>
  <c r="AP192" i="1"/>
  <c r="AO192" i="1"/>
  <c r="BQ211" i="1"/>
  <c r="BP211" i="1"/>
  <c r="BO211" i="1"/>
  <c r="BN211" i="1"/>
  <c r="BM211" i="1"/>
  <c r="BL211" i="1"/>
  <c r="BK211" i="1"/>
  <c r="BJ211" i="1"/>
  <c r="BI211" i="1"/>
  <c r="BH211" i="1"/>
  <c r="BG211" i="1"/>
  <c r="BF211" i="1"/>
  <c r="BE211" i="1"/>
  <c r="BD211" i="1"/>
  <c r="BC211" i="1"/>
  <c r="BB211" i="1"/>
  <c r="BA211" i="1"/>
  <c r="AZ211" i="1"/>
  <c r="AY211" i="1"/>
  <c r="AX211" i="1"/>
  <c r="AW211" i="1"/>
  <c r="AV211" i="1"/>
  <c r="AU211" i="1"/>
  <c r="AT211" i="1"/>
  <c r="AS211" i="1"/>
  <c r="AR211" i="1"/>
  <c r="AQ211" i="1"/>
  <c r="AP211" i="1"/>
  <c r="AO211" i="1"/>
  <c r="AN211" i="1"/>
  <c r="BS210" i="1" a="1"/>
  <c r="BS210" i="1" s="1"/>
  <c r="DC17" i="1" s="1"/>
  <c r="BS171" i="1" a="1"/>
  <c r="BS171" i="1" s="1"/>
  <c r="DC15" i="1" s="1"/>
  <c r="BS149" i="1" a="1"/>
  <c r="BS149" i="1" s="1"/>
  <c r="DC14" i="1" s="1"/>
  <c r="BS128" i="1" a="1"/>
  <c r="BS128" i="1" s="1"/>
  <c r="DC13" i="1" s="1"/>
  <c r="BS3911" i="1" a="1"/>
  <c r="BS3911" i="1" s="1"/>
  <c r="DC109" i="1" s="1"/>
  <c r="BS3976" i="1" a="1"/>
  <c r="BS3976" i="1" s="1"/>
  <c r="DC110" i="1" s="1"/>
  <c r="BS4037" i="1" a="1"/>
  <c r="BS4037" i="1" s="1"/>
  <c r="DC111" i="1" s="1"/>
  <c r="BS4094" i="1" a="1"/>
  <c r="BS4094" i="1" s="1"/>
  <c r="DC112" i="1" s="1"/>
  <c r="BS4150" i="1" a="1"/>
  <c r="BS4150" i="1" s="1"/>
  <c r="DC113" i="1" s="1"/>
  <c r="BS4203" i="1" a="1"/>
  <c r="BS4203" i="1" s="1"/>
  <c r="DC114" i="1" s="1"/>
  <c r="BS4256" i="1" a="1"/>
  <c r="BS4256" i="1" s="1"/>
  <c r="DC115" i="1" s="1"/>
  <c r="BS4307" i="1" a="1"/>
  <c r="BS4307" i="1" s="1"/>
  <c r="DC116" i="1" s="1"/>
  <c r="BS4358" i="1" a="1"/>
  <c r="BS4358" i="1" s="1"/>
  <c r="DC117" i="1" s="1"/>
  <c r="BS4405" i="1" a="1"/>
  <c r="BS4405" i="1" s="1"/>
  <c r="DC118" i="1" s="1"/>
  <c r="BS4449" i="1" a="1"/>
  <c r="BS4449" i="1" s="1"/>
  <c r="BS4492" i="1" a="1"/>
  <c r="BS4492" i="1" s="1"/>
  <c r="DC120" i="1" s="1"/>
  <c r="BS4539" i="1" a="1"/>
  <c r="BS4539" i="1" s="1"/>
  <c r="DC121" i="1" s="1"/>
  <c r="BS4584" i="1" a="1"/>
  <c r="BS4584" i="1" s="1"/>
  <c r="DC122" i="1" s="1"/>
  <c r="BS4631" i="1" a="1"/>
  <c r="BS4631" i="1" s="1"/>
  <c r="DC123" i="1" s="1"/>
  <c r="BS4679" i="1" a="1"/>
  <c r="BS4679" i="1" s="1"/>
  <c r="DC124" i="1" s="1"/>
  <c r="BS308" i="1" a="1"/>
  <c r="BS308" i="1" s="1"/>
  <c r="DC22" i="1" s="1"/>
  <c r="BS269" i="1" a="1"/>
  <c r="BS269" i="1" s="1"/>
  <c r="DC20" i="1" s="1"/>
  <c r="BS249" i="1" a="1"/>
  <c r="BS249" i="1" s="1"/>
  <c r="DC19" i="1" s="1"/>
  <c r="BS231" i="1" a="1"/>
  <c r="BS231" i="1" s="1"/>
  <c r="DC18" i="1" s="1"/>
  <c r="BR232" i="1"/>
  <c r="BQ232" i="1"/>
  <c r="BP232" i="1"/>
  <c r="BO232" i="1"/>
  <c r="BN232" i="1"/>
  <c r="BM232" i="1"/>
  <c r="BL232" i="1"/>
  <c r="BK232" i="1"/>
  <c r="BJ232" i="1"/>
  <c r="BI232" i="1"/>
  <c r="BH232" i="1"/>
  <c r="BG232" i="1"/>
  <c r="BF232" i="1"/>
  <c r="BE232" i="1"/>
  <c r="BD232" i="1"/>
  <c r="BC232" i="1"/>
  <c r="BB232" i="1"/>
  <c r="BA232" i="1"/>
  <c r="AZ232" i="1"/>
  <c r="AY232" i="1"/>
  <c r="AX232" i="1"/>
  <c r="AW232" i="1"/>
  <c r="AV232" i="1"/>
  <c r="AU232" i="1"/>
  <c r="AT232" i="1"/>
  <c r="AS232" i="1"/>
  <c r="AR232" i="1"/>
  <c r="AQ232" i="1"/>
  <c r="AP232" i="1"/>
  <c r="AO232" i="1"/>
  <c r="AN232" i="1"/>
  <c r="BR250" i="1"/>
  <c r="BQ250" i="1"/>
  <c r="BP250" i="1"/>
  <c r="BO250" i="1"/>
  <c r="BN250" i="1"/>
  <c r="BM250" i="1"/>
  <c r="BL250" i="1"/>
  <c r="BK250" i="1"/>
  <c r="BI250" i="1"/>
  <c r="BH250" i="1"/>
  <c r="BG250" i="1"/>
  <c r="BF250" i="1"/>
  <c r="BE250" i="1"/>
  <c r="BD250" i="1"/>
  <c r="BC250" i="1"/>
  <c r="BB250" i="1"/>
  <c r="BA250" i="1"/>
  <c r="AZ250" i="1"/>
  <c r="AY250" i="1"/>
  <c r="AW250" i="1"/>
  <c r="AV250" i="1"/>
  <c r="AT250" i="1"/>
  <c r="AS250" i="1"/>
  <c r="AR250" i="1"/>
  <c r="AQ250" i="1"/>
  <c r="AP250" i="1"/>
  <c r="AO250" i="1"/>
  <c r="BR270" i="1"/>
  <c r="BQ270" i="1"/>
  <c r="BP270" i="1"/>
  <c r="BO270" i="1"/>
  <c r="BN270" i="1"/>
  <c r="BM270" i="1"/>
  <c r="BK270" i="1"/>
  <c r="BJ270" i="1"/>
  <c r="BI270" i="1"/>
  <c r="BH270" i="1"/>
  <c r="BG270" i="1"/>
  <c r="BF270" i="1"/>
  <c r="BD270" i="1"/>
  <c r="BC270" i="1"/>
  <c r="BB270" i="1"/>
  <c r="BA270" i="1"/>
  <c r="AZ270" i="1"/>
  <c r="AY270" i="1"/>
  <c r="AX270" i="1"/>
  <c r="AW270" i="1"/>
  <c r="AV270" i="1"/>
  <c r="AU270" i="1"/>
  <c r="AT270" i="1"/>
  <c r="AS270" i="1"/>
  <c r="AR270" i="1"/>
  <c r="AP270" i="1"/>
  <c r="AO270" i="1"/>
  <c r="BR289" i="1"/>
  <c r="BQ289" i="1"/>
  <c r="BP289" i="1"/>
  <c r="BO289" i="1"/>
  <c r="BN289" i="1"/>
  <c r="BM289" i="1"/>
  <c r="BL289" i="1"/>
  <c r="BK289" i="1"/>
  <c r="BJ289" i="1"/>
  <c r="BI289" i="1"/>
  <c r="BH289" i="1"/>
  <c r="BG289" i="1"/>
  <c r="BF289" i="1"/>
  <c r="BE289" i="1"/>
  <c r="BD289" i="1"/>
  <c r="BC289" i="1"/>
  <c r="BB289" i="1"/>
  <c r="BA289" i="1"/>
  <c r="AZ289" i="1"/>
  <c r="AY289" i="1"/>
  <c r="AX289" i="1"/>
  <c r="AW289" i="1"/>
  <c r="AV289" i="1"/>
  <c r="AU289" i="1"/>
  <c r="AT289" i="1"/>
  <c r="AS289" i="1"/>
  <c r="AR289" i="1"/>
  <c r="AQ289" i="1"/>
  <c r="AP289" i="1"/>
  <c r="AO289" i="1"/>
  <c r="AN289" i="1"/>
  <c r="BR309" i="1"/>
  <c r="BQ309" i="1"/>
  <c r="BP309" i="1"/>
  <c r="BO309" i="1"/>
  <c r="BN309" i="1"/>
  <c r="BM309" i="1"/>
  <c r="BL309" i="1"/>
  <c r="BK309" i="1"/>
  <c r="BJ309" i="1"/>
  <c r="BI309" i="1"/>
  <c r="BH309" i="1"/>
  <c r="BG309" i="1"/>
  <c r="BF309" i="1"/>
  <c r="BE309" i="1"/>
  <c r="BD309" i="1"/>
  <c r="BC309" i="1"/>
  <c r="BB309" i="1"/>
  <c r="BA309" i="1"/>
  <c r="AZ309" i="1"/>
  <c r="AY309" i="1"/>
  <c r="AX309" i="1"/>
  <c r="AW309" i="1"/>
  <c r="AV309" i="1"/>
  <c r="AU309" i="1"/>
  <c r="AT309" i="1"/>
  <c r="AS309" i="1"/>
  <c r="AR309" i="1"/>
  <c r="AQ309" i="1"/>
  <c r="AP309" i="1"/>
  <c r="AO309" i="1"/>
  <c r="AN309" i="1"/>
  <c r="BR331" i="1"/>
  <c r="BQ331" i="1"/>
  <c r="BP331" i="1"/>
  <c r="BO331" i="1"/>
  <c r="BN331" i="1"/>
  <c r="BM331" i="1"/>
  <c r="BK331" i="1"/>
  <c r="BJ331" i="1"/>
  <c r="BI331" i="1"/>
  <c r="BH331" i="1"/>
  <c r="BG331" i="1"/>
  <c r="BF331" i="1"/>
  <c r="BE331" i="1"/>
  <c r="BD331" i="1"/>
  <c r="BC331" i="1"/>
  <c r="BB331" i="1"/>
  <c r="BA331" i="1"/>
  <c r="AZ331" i="1"/>
  <c r="AY331" i="1"/>
  <c r="AX331" i="1"/>
  <c r="AW331" i="1"/>
  <c r="AV331" i="1"/>
  <c r="AU331" i="1"/>
  <c r="AT331" i="1"/>
  <c r="AS331" i="1"/>
  <c r="AQ331" i="1"/>
  <c r="AP331" i="1"/>
  <c r="AO331" i="1"/>
  <c r="AN331" i="1"/>
  <c r="BR354" i="1"/>
  <c r="BQ354" i="1"/>
  <c r="BP354" i="1"/>
  <c r="BO354" i="1"/>
  <c r="BN354" i="1"/>
  <c r="BM354" i="1"/>
  <c r="BL354" i="1"/>
  <c r="BK354" i="1"/>
  <c r="BJ354" i="1"/>
  <c r="BI354" i="1"/>
  <c r="BH354" i="1"/>
  <c r="BE354" i="1"/>
  <c r="BD354" i="1"/>
  <c r="BC354" i="1"/>
  <c r="BB354" i="1"/>
  <c r="BA354" i="1"/>
  <c r="AZ354" i="1"/>
  <c r="AY354" i="1"/>
  <c r="AX354" i="1"/>
  <c r="AW354" i="1"/>
  <c r="AU354" i="1"/>
  <c r="AT354" i="1"/>
  <c r="AS354" i="1"/>
  <c r="AR354" i="1"/>
  <c r="AQ354" i="1"/>
  <c r="AP354" i="1"/>
  <c r="AO354" i="1"/>
  <c r="AN354" i="1"/>
  <c r="BR374" i="1"/>
  <c r="BQ374" i="1"/>
  <c r="BP374" i="1"/>
  <c r="BO374" i="1"/>
  <c r="BN374" i="1"/>
  <c r="BM374" i="1"/>
  <c r="BL374" i="1"/>
  <c r="BK374" i="1"/>
  <c r="BJ374" i="1"/>
  <c r="BI374" i="1"/>
  <c r="BH374" i="1"/>
  <c r="BG374" i="1"/>
  <c r="BF374" i="1"/>
  <c r="BE374" i="1"/>
  <c r="BD374" i="1"/>
  <c r="BC374" i="1"/>
  <c r="BB374" i="1"/>
  <c r="BA374" i="1"/>
  <c r="AZ374" i="1"/>
  <c r="AY374" i="1"/>
  <c r="AX374" i="1"/>
  <c r="AW374" i="1"/>
  <c r="AV374" i="1"/>
  <c r="AU374" i="1"/>
  <c r="AT374" i="1"/>
  <c r="AS374" i="1"/>
  <c r="AR374" i="1"/>
  <c r="AQ374" i="1"/>
  <c r="AP374" i="1"/>
  <c r="AO374" i="1"/>
  <c r="AN374" i="1"/>
  <c r="BR394" i="1"/>
  <c r="BQ394" i="1"/>
  <c r="BP394" i="1"/>
  <c r="BO394" i="1"/>
  <c r="BN394" i="1"/>
  <c r="BM394" i="1"/>
  <c r="BL394" i="1"/>
  <c r="BK394" i="1"/>
  <c r="BJ394" i="1"/>
  <c r="BI394" i="1"/>
  <c r="BH394" i="1"/>
  <c r="BG394" i="1"/>
  <c r="BF394" i="1"/>
  <c r="BE394" i="1"/>
  <c r="BD394" i="1"/>
  <c r="BC394" i="1"/>
  <c r="BB394" i="1"/>
  <c r="BA394" i="1"/>
  <c r="AZ394" i="1"/>
  <c r="AY394" i="1"/>
  <c r="AX394" i="1"/>
  <c r="AW394" i="1"/>
  <c r="AV394" i="1"/>
  <c r="AU394" i="1"/>
  <c r="AT394" i="1"/>
  <c r="AS394" i="1"/>
  <c r="AR394" i="1"/>
  <c r="AQ394" i="1"/>
  <c r="AP394" i="1"/>
  <c r="AO394" i="1"/>
  <c r="AN394" i="1"/>
  <c r="AN414" i="1"/>
  <c r="BR414" i="1"/>
  <c r="BQ414" i="1"/>
  <c r="BP414" i="1"/>
  <c r="BO414" i="1"/>
  <c r="BN414" i="1"/>
  <c r="BM414" i="1"/>
  <c r="BL414" i="1"/>
  <c r="BK414" i="1"/>
  <c r="BJ414" i="1"/>
  <c r="BI414" i="1"/>
  <c r="BH414" i="1"/>
  <c r="BG414" i="1"/>
  <c r="BF414" i="1"/>
  <c r="BE414" i="1"/>
  <c r="BD414" i="1"/>
  <c r="BC414" i="1"/>
  <c r="BB414" i="1"/>
  <c r="BA414" i="1"/>
  <c r="AZ414" i="1"/>
  <c r="AY414" i="1"/>
  <c r="AX414" i="1"/>
  <c r="AW414" i="1"/>
  <c r="AV414" i="1"/>
  <c r="AU414" i="1"/>
  <c r="AT414" i="1"/>
  <c r="AS414" i="1"/>
  <c r="AR414" i="1"/>
  <c r="AQ414" i="1"/>
  <c r="AP414" i="1"/>
  <c r="AO414" i="1"/>
  <c r="BR412" i="1"/>
  <c r="BO412" i="1"/>
  <c r="BR431" i="1"/>
  <c r="BT432" i="1" s="1"/>
  <c r="DD28" i="1" s="1"/>
  <c r="BR433" i="1"/>
  <c r="BQ433" i="1"/>
  <c r="BP433" i="1"/>
  <c r="BO433" i="1"/>
  <c r="BN433" i="1"/>
  <c r="BM433" i="1"/>
  <c r="BL433" i="1"/>
  <c r="BK433" i="1"/>
  <c r="BJ433" i="1"/>
  <c r="BI433" i="1"/>
  <c r="BH433" i="1"/>
  <c r="BG433" i="1"/>
  <c r="BF433" i="1"/>
  <c r="BE433" i="1"/>
  <c r="BD433" i="1"/>
  <c r="BC433" i="1"/>
  <c r="BB433" i="1"/>
  <c r="BA433" i="1"/>
  <c r="AZ433" i="1"/>
  <c r="AY433" i="1"/>
  <c r="AX433" i="1"/>
  <c r="AW433" i="1"/>
  <c r="AV433" i="1"/>
  <c r="AU433" i="1"/>
  <c r="AT433" i="1"/>
  <c r="AS433" i="1"/>
  <c r="AR433" i="1"/>
  <c r="AQ433" i="1"/>
  <c r="AP433" i="1"/>
  <c r="AO433" i="1"/>
  <c r="AN433" i="1"/>
  <c r="BR452" i="1"/>
  <c r="BQ452" i="1"/>
  <c r="BP452" i="1"/>
  <c r="BO452" i="1"/>
  <c r="BN452" i="1"/>
  <c r="BM452" i="1"/>
  <c r="BK452" i="1"/>
  <c r="BJ452" i="1"/>
  <c r="BI452" i="1"/>
  <c r="BH452" i="1"/>
  <c r="BG452" i="1"/>
  <c r="BF452" i="1"/>
  <c r="BE452" i="1"/>
  <c r="BD452" i="1"/>
  <c r="BC452" i="1"/>
  <c r="BB452" i="1"/>
  <c r="BA452" i="1"/>
  <c r="AZ452" i="1"/>
  <c r="AY452" i="1"/>
  <c r="AX452" i="1"/>
  <c r="AW452" i="1"/>
  <c r="AV452" i="1"/>
  <c r="AU452" i="1"/>
  <c r="AT452" i="1"/>
  <c r="AS452" i="1"/>
  <c r="AR452" i="1"/>
  <c r="AQ452" i="1"/>
  <c r="AP452" i="1"/>
  <c r="AO452" i="1"/>
  <c r="AN452" i="1"/>
  <c r="BL443" i="1"/>
  <c r="BR471" i="1"/>
  <c r="BQ471" i="1"/>
  <c r="BP471" i="1"/>
  <c r="BO471" i="1"/>
  <c r="BN471" i="1"/>
  <c r="BM471" i="1"/>
  <c r="BL471" i="1"/>
  <c r="BK471" i="1"/>
  <c r="BJ471" i="1"/>
  <c r="BI471" i="1"/>
  <c r="BH471" i="1"/>
  <c r="BG471" i="1"/>
  <c r="BF471" i="1"/>
  <c r="BE471" i="1"/>
  <c r="BD471" i="1"/>
  <c r="BC471" i="1"/>
  <c r="BB471" i="1"/>
  <c r="BA471" i="1"/>
  <c r="AZ471" i="1"/>
  <c r="AY471" i="1"/>
  <c r="AX471" i="1"/>
  <c r="AW471" i="1"/>
  <c r="AV471" i="1"/>
  <c r="AU471" i="1"/>
  <c r="AT471" i="1"/>
  <c r="AS471" i="1"/>
  <c r="AR471" i="1"/>
  <c r="AQ471" i="1"/>
  <c r="AP471" i="1"/>
  <c r="AO471" i="1"/>
  <c r="BR491" i="1"/>
  <c r="BQ491" i="1"/>
  <c r="BP491" i="1"/>
  <c r="BO491" i="1"/>
  <c r="BN491" i="1"/>
  <c r="BM491" i="1"/>
  <c r="BL491" i="1"/>
  <c r="BK491" i="1"/>
  <c r="BJ491" i="1"/>
  <c r="BI491" i="1"/>
  <c r="BH491" i="1"/>
  <c r="BG491" i="1"/>
  <c r="BE491" i="1"/>
  <c r="BD491" i="1"/>
  <c r="BC491" i="1"/>
  <c r="BB491" i="1"/>
  <c r="BA491" i="1"/>
  <c r="AZ491" i="1"/>
  <c r="AY491" i="1"/>
  <c r="AW491" i="1"/>
  <c r="AV491" i="1"/>
  <c r="AU491" i="1"/>
  <c r="AT491" i="1"/>
  <c r="AS491" i="1"/>
  <c r="AR491" i="1"/>
  <c r="AQ491" i="1"/>
  <c r="AP491" i="1"/>
  <c r="AO491" i="1"/>
  <c r="AN491" i="1"/>
  <c r="AK492" i="1"/>
  <c r="BF483" i="1"/>
  <c r="BF491" i="1" s="1"/>
  <c r="AX483" i="1"/>
  <c r="AX491" i="1" s="1"/>
  <c r="BR515" i="1"/>
  <c r="BQ515" i="1"/>
  <c r="BP515" i="1"/>
  <c r="BO515" i="1"/>
  <c r="BN515" i="1"/>
  <c r="BM515" i="1"/>
  <c r="BL515" i="1"/>
  <c r="BK515" i="1"/>
  <c r="BJ515" i="1"/>
  <c r="BI515" i="1"/>
  <c r="BH515" i="1"/>
  <c r="BG515" i="1"/>
  <c r="BF515" i="1"/>
  <c r="BE515" i="1"/>
  <c r="BD515" i="1"/>
  <c r="BC515" i="1"/>
  <c r="BB515" i="1"/>
  <c r="AZ515" i="1"/>
  <c r="AY515" i="1"/>
  <c r="AX515" i="1"/>
  <c r="AW515" i="1"/>
  <c r="AV515" i="1"/>
  <c r="AU515" i="1"/>
  <c r="AT515" i="1"/>
  <c r="AS515" i="1"/>
  <c r="AR515" i="1"/>
  <c r="AQ515" i="1"/>
  <c r="AP515" i="1"/>
  <c r="AO515" i="1"/>
  <c r="AN515" i="1"/>
  <c r="AK516" i="1"/>
  <c r="BA507" i="1"/>
  <c r="BA515" i="1" s="1"/>
  <c r="BR537" i="1"/>
  <c r="BQ537" i="1"/>
  <c r="BP537" i="1"/>
  <c r="BO537" i="1"/>
  <c r="BN537" i="1"/>
  <c r="BM537" i="1"/>
  <c r="BL537" i="1"/>
  <c r="BK537" i="1"/>
  <c r="BJ537" i="1"/>
  <c r="BI537" i="1"/>
  <c r="BH537" i="1"/>
  <c r="BG537" i="1"/>
  <c r="BF537" i="1"/>
  <c r="BE537" i="1"/>
  <c r="BD537" i="1"/>
  <c r="BC537" i="1"/>
  <c r="BB537" i="1"/>
  <c r="BA537" i="1"/>
  <c r="AZ537" i="1"/>
  <c r="AY537" i="1"/>
  <c r="AX537" i="1"/>
  <c r="AW537" i="1"/>
  <c r="AV537" i="1"/>
  <c r="AU537" i="1"/>
  <c r="AT537" i="1"/>
  <c r="AS537" i="1"/>
  <c r="AR537" i="1"/>
  <c r="AQ537" i="1"/>
  <c r="AN537" i="1"/>
  <c r="BR559" i="1"/>
  <c r="BQ559" i="1"/>
  <c r="BP559" i="1"/>
  <c r="BO559" i="1"/>
  <c r="BN559" i="1"/>
  <c r="BL559" i="1"/>
  <c r="BK559" i="1"/>
  <c r="BJ559" i="1"/>
  <c r="BI559" i="1"/>
  <c r="BH559" i="1"/>
  <c r="BG559" i="1"/>
  <c r="BF559" i="1"/>
  <c r="BE559" i="1"/>
  <c r="BD559" i="1"/>
  <c r="BC559" i="1"/>
  <c r="BB559" i="1"/>
  <c r="AZ559" i="1"/>
  <c r="AY559" i="1"/>
  <c r="AX559" i="1"/>
  <c r="AW559" i="1"/>
  <c r="AV559" i="1"/>
  <c r="AU559" i="1"/>
  <c r="AT559" i="1"/>
  <c r="AS559" i="1"/>
  <c r="AR559" i="1"/>
  <c r="AQ559" i="1"/>
  <c r="AP559" i="1"/>
  <c r="AO559" i="1"/>
  <c r="AN559" i="1"/>
  <c r="AK538" i="1"/>
  <c r="AO529" i="1"/>
  <c r="AP529" i="1" s="1"/>
  <c r="AP537" i="1" s="1"/>
  <c r="AK560" i="1"/>
  <c r="AN584" i="1"/>
  <c r="AO584" i="1"/>
  <c r="AP584" i="1"/>
  <c r="AQ584" i="1"/>
  <c r="AR584" i="1"/>
  <c r="AS584" i="1"/>
  <c r="AT584" i="1"/>
  <c r="AU584" i="1"/>
  <c r="AV584" i="1"/>
  <c r="AW584" i="1"/>
  <c r="AX584" i="1"/>
  <c r="AY584" i="1"/>
  <c r="AZ584" i="1"/>
  <c r="BA584" i="1"/>
  <c r="BB584" i="1"/>
  <c r="BC584" i="1"/>
  <c r="BD584" i="1"/>
  <c r="BE584" i="1"/>
  <c r="BF584" i="1"/>
  <c r="BG584" i="1"/>
  <c r="BH584" i="1"/>
  <c r="BI584" i="1"/>
  <c r="BJ584" i="1"/>
  <c r="BL584" i="1"/>
  <c r="BM584" i="1"/>
  <c r="BO584" i="1"/>
  <c r="BP584" i="1"/>
  <c r="BQ584" i="1"/>
  <c r="AK585" i="1"/>
  <c r="BM542" i="1"/>
  <c r="BM559" i="1" s="1"/>
  <c r="BA542" i="1"/>
  <c r="BA559" i="1" s="1"/>
  <c r="BR576" i="1"/>
  <c r="BN577" i="1"/>
  <c r="BN584" i="1" s="1"/>
  <c r="BK577" i="1"/>
  <c r="BR3788" i="1"/>
  <c r="BP3788" i="1"/>
  <c r="BM3788" i="1"/>
  <c r="BL3788" i="1"/>
  <c r="BK3788" i="1"/>
  <c r="BI3788" i="1"/>
  <c r="BG3788" i="1"/>
  <c r="BD3788" i="1"/>
  <c r="BC3788" i="1"/>
  <c r="BA3788" i="1"/>
  <c r="AY3788" i="1"/>
  <c r="AX3788" i="1"/>
  <c r="AW3788" i="1"/>
  <c r="AV3788" i="1"/>
  <c r="AU3788" i="1"/>
  <c r="AT3788" i="1"/>
  <c r="AR3788" i="1"/>
  <c r="AQ3788" i="1"/>
  <c r="AO3788" i="1"/>
  <c r="AN3788" i="1"/>
  <c r="AK3789" i="1"/>
  <c r="BN3759" i="1"/>
  <c r="BO3759" i="1" s="1"/>
  <c r="BE3752" i="1"/>
  <c r="BF3752" i="1" s="1"/>
  <c r="BF3788" i="1" s="1"/>
  <c r="AS3735" i="1"/>
  <c r="AS3788" i="1" s="1"/>
  <c r="AZ3741" i="1"/>
  <c r="AZ3788" i="1" s="1"/>
  <c r="BJ3747" i="1"/>
  <c r="BJ3788" i="1" s="1"/>
  <c r="BN3752" i="1"/>
  <c r="BH3757" i="1"/>
  <c r="BB3758" i="1"/>
  <c r="BB3788" i="1" s="1"/>
  <c r="BO3758" i="1"/>
  <c r="AP3777" i="1"/>
  <c r="AP3788" i="1" s="1"/>
  <c r="BH3770" i="1"/>
  <c r="BO3770" i="1"/>
  <c r="BQ3774" i="1"/>
  <c r="BQ3781" i="1"/>
  <c r="BE3783" i="1"/>
  <c r="BQ3849" i="1"/>
  <c r="BO3849" i="1"/>
  <c r="BL3849" i="1"/>
  <c r="BK3849" i="1"/>
  <c r="BI3849" i="1"/>
  <c r="BH3849" i="1"/>
  <c r="BG3849" i="1"/>
  <c r="BD3849" i="1"/>
  <c r="BB3849" i="1"/>
  <c r="AZ3849" i="1"/>
  <c r="AY3849" i="1"/>
  <c r="AV3849" i="1"/>
  <c r="AU3849" i="1"/>
  <c r="AT3849" i="1"/>
  <c r="AS3849" i="1"/>
  <c r="AR3849" i="1"/>
  <c r="AQ3849" i="1"/>
  <c r="AP3849" i="1"/>
  <c r="AO3849" i="1"/>
  <c r="AK3850" i="1"/>
  <c r="AW3844" i="1"/>
  <c r="AX3844" i="1" s="1"/>
  <c r="AW3812" i="1"/>
  <c r="AN3806" i="1"/>
  <c r="AN3849" i="1" s="1"/>
  <c r="BM3801" i="1"/>
  <c r="BJ3801" i="1"/>
  <c r="BJ3849" i="1" s="1"/>
  <c r="BF3800" i="1"/>
  <c r="BC3800" i="1"/>
  <c r="BC3849" i="1" s="1"/>
  <c r="BM3793" i="1"/>
  <c r="BF3793" i="1"/>
  <c r="BA3793" i="1"/>
  <c r="BA3849" i="1" s="1"/>
  <c r="AX3793" i="1"/>
  <c r="BP3816" i="1"/>
  <c r="BP3849" i="1" s="1"/>
  <c r="BR3821" i="1"/>
  <c r="BR3849" i="1" s="1"/>
  <c r="BN3839" i="1"/>
  <c r="BN3849" i="1" s="1"/>
  <c r="BE3837" i="1"/>
  <c r="BE3849" i="1" s="1"/>
  <c r="AP3861" i="1"/>
  <c r="DA3861" i="1" s="1"/>
  <c r="BM3864" i="1"/>
  <c r="BG3867" i="1"/>
  <c r="BE3867" i="1"/>
  <c r="AR3874" i="1"/>
  <c r="BQ3881" i="1"/>
  <c r="DA3881" i="1" s="1"/>
  <c r="BJ3902" i="1"/>
  <c r="BB3907" i="1"/>
  <c r="AP3900" i="1"/>
  <c r="DA3900" i="1" s="1"/>
  <c r="AV3901" i="1"/>
  <c r="AV3912" i="1" s="1"/>
  <c r="AO3901" i="1"/>
  <c r="BO3923" i="1"/>
  <c r="BO3977" i="1" s="1"/>
  <c r="AS3923" i="1"/>
  <c r="AS3948" i="1"/>
  <c r="DA3948" i="1" s="1"/>
  <c r="AZ3951" i="1"/>
  <c r="DA3951" i="1" s="1"/>
  <c r="BJ3965" i="1"/>
  <c r="AV3965" i="1"/>
  <c r="AV3977" i="1" s="1"/>
  <c r="AT3967" i="1"/>
  <c r="CZ3967" i="1" s="1"/>
  <c r="BG3973" i="1"/>
  <c r="BE3973" i="1"/>
  <c r="AS3973" i="1"/>
  <c r="AV3992" i="1"/>
  <c r="AV4038" i="1" s="1"/>
  <c r="BJ4000" i="1"/>
  <c r="DA4000" i="1" s="1"/>
  <c r="AN4006" i="1"/>
  <c r="DA4006" i="1" s="1"/>
  <c r="BL4005" i="1"/>
  <c r="DA4005" i="1" s="1"/>
  <c r="BI4013" i="1"/>
  <c r="CZ4013" i="1" s="1"/>
  <c r="BB4015" i="1"/>
  <c r="DA4015" i="1" s="1"/>
  <c r="AX4021" i="1"/>
  <c r="AX4038" i="1" s="1"/>
  <c r="BJ4021" i="1"/>
  <c r="BB4029" i="1"/>
  <c r="DA4029" i="1" s="1"/>
  <c r="BA4034" i="1"/>
  <c r="AW4034" i="1"/>
  <c r="AW4038" i="1" s="1"/>
  <c r="BA4051" i="1"/>
  <c r="CZ4051" i="1" s="1"/>
  <c r="BP4056" i="1"/>
  <c r="BP4095" i="1" s="1"/>
  <c r="AY4057" i="1"/>
  <c r="DA4057" i="1" s="1"/>
  <c r="BR4062" i="1"/>
  <c r="DA4062" i="1" s="1"/>
  <c r="BA4073" i="1"/>
  <c r="DA4073" i="1" s="1"/>
  <c r="BB4086" i="1"/>
  <c r="DA4086" i="1" s="1"/>
  <c r="AS4088" i="1"/>
  <c r="CZ4088" i="1" s="1"/>
  <c r="BP4107" i="1"/>
  <c r="DA4107" i="1" s="1"/>
  <c r="BH4116" i="1"/>
  <c r="DA4116" i="1" s="1"/>
  <c r="BG4118" i="1"/>
  <c r="DA4118" i="1" s="1"/>
  <c r="BA4144" i="1"/>
  <c r="BA4151" i="1" s="1"/>
  <c r="BN4147" i="1"/>
  <c r="BN4151" i="1" s="1"/>
  <c r="BI4147" i="1"/>
  <c r="BC4176" i="1"/>
  <c r="CZ4176" i="1" s="1"/>
  <c r="BM4181" i="1"/>
  <c r="DA4181" i="1" s="1"/>
  <c r="AY4189" i="1"/>
  <c r="AY4204" i="1" s="1"/>
  <c r="BF4216" i="1"/>
  <c r="DA4216" i="1" s="1"/>
  <c r="BJ4217" i="1"/>
  <c r="DA4217" i="1" s="1"/>
  <c r="BJ4226" i="1"/>
  <c r="DA4226" i="1" s="1"/>
  <c r="BJ4222" i="1"/>
  <c r="AZ4222" i="1"/>
  <c r="AZ4257" i="1" s="1"/>
  <c r="AP4222" i="1"/>
  <c r="AP4257" i="1" s="1"/>
  <c r="BL4231" i="1"/>
  <c r="DA4231" i="1" s="1"/>
  <c r="BK4253" i="1"/>
  <c r="BK4257" i="1" s="1"/>
  <c r="AU4253" i="1"/>
  <c r="AU4257" i="1" s="1"/>
  <c r="AN4253" i="1"/>
  <c r="AN4257" i="1" s="1"/>
  <c r="BC4282" i="1"/>
  <c r="DA4282" i="1" s="1"/>
  <c r="AZ4320" i="1"/>
  <c r="AZ4359" i="1" s="1"/>
  <c r="AW4320" i="1"/>
  <c r="AT4321" i="1"/>
  <c r="DA4321" i="1" s="1"/>
  <c r="BQ4323" i="1"/>
  <c r="BG4332" i="1"/>
  <c r="BE4332" i="1"/>
  <c r="BC4332" i="1"/>
  <c r="AW4332" i="1"/>
  <c r="AS4332" i="1"/>
  <c r="AS4359" i="1" s="1"/>
  <c r="BL4397" i="1"/>
  <c r="BL4406" i="1" s="1"/>
  <c r="BG4428" i="1"/>
  <c r="BE4428" i="1"/>
  <c r="BE4450" i="1" s="1"/>
  <c r="BF4445" i="1"/>
  <c r="DA4445" i="1" s="1"/>
  <c r="AN4455" i="1"/>
  <c r="AN4493" i="1" s="1"/>
  <c r="AU4455" i="1"/>
  <c r="AU4493" i="1" s="1"/>
  <c r="BF4455" i="1"/>
  <c r="BF4493" i="1" s="1"/>
  <c r="BJ4462" i="1"/>
  <c r="BJ4493" i="1" s="1"/>
  <c r="BG4462" i="1"/>
  <c r="BG4493" i="1" s="1"/>
  <c r="BA4462" i="1"/>
  <c r="BA4493" i="1" s="1"/>
  <c r="BC4467" i="1"/>
  <c r="DA4467" i="1" s="1"/>
  <c r="BO4470" i="1"/>
  <c r="DA4470" i="1" s="1"/>
  <c r="BM4506" i="1"/>
  <c r="DA4506" i="1" s="1"/>
  <c r="BI4509" i="1"/>
  <c r="DA4509" i="1" s="1"/>
  <c r="BO4512" i="1"/>
  <c r="CZ4512" i="1" s="1"/>
  <c r="BI4514" i="1"/>
  <c r="DA4514" i="1" s="1"/>
  <c r="BI4517" i="1"/>
  <c r="DA4517" i="1" s="1"/>
  <c r="AQ4519" i="1"/>
  <c r="CZ4519" i="1" s="1"/>
  <c r="BQ4528" i="1"/>
  <c r="DA4528" i="1" s="1"/>
  <c r="BH4535" i="1"/>
  <c r="CZ4535" i="1" s="1"/>
  <c r="AP4555" i="1"/>
  <c r="DA4555" i="1" s="1"/>
  <c r="BN4561" i="1"/>
  <c r="BN4585" i="1" s="1"/>
  <c r="BF4561" i="1"/>
  <c r="AS4558" i="1"/>
  <c r="DA4558" i="1" s="1"/>
  <c r="AN4562" i="1"/>
  <c r="DA4562" i="1" s="1"/>
  <c r="BF4580" i="1"/>
  <c r="DA4580" i="1" s="1"/>
  <c r="AV4597" i="1"/>
  <c r="AV4632" i="1" s="1"/>
  <c r="AN4597" i="1"/>
  <c r="AN4632" i="1" s="1"/>
  <c r="BC4618" i="1"/>
  <c r="DA4618" i="1" s="1"/>
  <c r="BD4627" i="1"/>
  <c r="BD4632" i="1" s="1"/>
  <c r="BA4627" i="1"/>
  <c r="BA4632" i="1" s="1"/>
  <c r="BG4658" i="1"/>
  <c r="DA4658" i="1" s="1"/>
  <c r="BR4654" i="1"/>
  <c r="DA4654" i="1" s="1"/>
  <c r="AU4644" i="1"/>
  <c r="DA4644" i="1" s="1"/>
  <c r="BP3912" i="1"/>
  <c r="BO3912" i="1"/>
  <c r="BN3912" i="1"/>
  <c r="BL3912" i="1"/>
  <c r="BK3912" i="1"/>
  <c r="BI3912" i="1"/>
  <c r="BH3912" i="1"/>
  <c r="BF3912" i="1"/>
  <c r="BD3912" i="1"/>
  <c r="BC3912" i="1"/>
  <c r="BA3912" i="1"/>
  <c r="AZ3912" i="1"/>
  <c r="AY3912" i="1"/>
  <c r="AX3912" i="1"/>
  <c r="AW3912" i="1"/>
  <c r="AU3912" i="1"/>
  <c r="AT3912" i="1"/>
  <c r="AS3912" i="1"/>
  <c r="AQ3912" i="1"/>
  <c r="AN3912" i="1"/>
  <c r="AK3913" i="1"/>
  <c r="BR3871" i="1"/>
  <c r="BQ3873" i="1"/>
  <c r="DA3873" i="1" s="1"/>
  <c r="AN3977" i="1"/>
  <c r="BR3977" i="1"/>
  <c r="BQ3977" i="1"/>
  <c r="BP3977" i="1"/>
  <c r="BN3977" i="1"/>
  <c r="BK3977" i="1"/>
  <c r="BI3977" i="1"/>
  <c r="BH3977" i="1"/>
  <c r="BF3977" i="1"/>
  <c r="BD3977" i="1"/>
  <c r="BC3977" i="1"/>
  <c r="BB3977" i="1"/>
  <c r="BA3977" i="1"/>
  <c r="AY3977" i="1"/>
  <c r="AX3977" i="1"/>
  <c r="AW3977" i="1"/>
  <c r="AU3977" i="1"/>
  <c r="AR3977" i="1"/>
  <c r="AQ3977" i="1"/>
  <c r="AP3977" i="1"/>
  <c r="AO3977" i="1"/>
  <c r="AK3978" i="1"/>
  <c r="BR4038" i="1"/>
  <c r="BQ4038" i="1"/>
  <c r="BN4038" i="1"/>
  <c r="BK4038" i="1"/>
  <c r="BH4038" i="1"/>
  <c r="BG4038" i="1"/>
  <c r="BF4038" i="1"/>
  <c r="BE4038" i="1"/>
  <c r="BD4038" i="1"/>
  <c r="BC4038" i="1"/>
  <c r="AZ4038" i="1"/>
  <c r="AY4038" i="1"/>
  <c r="AU4038" i="1"/>
  <c r="AT4038" i="1"/>
  <c r="AS4038" i="1"/>
  <c r="AR4038" i="1"/>
  <c r="AQ4038" i="1"/>
  <c r="AP4038" i="1"/>
  <c r="AO4038" i="1"/>
  <c r="AK4039" i="1"/>
  <c r="BQ4095" i="1"/>
  <c r="BM4095" i="1"/>
  <c r="BL4095" i="1"/>
  <c r="BI4095" i="1"/>
  <c r="BH4095" i="1"/>
  <c r="BG4095" i="1"/>
  <c r="BF4095" i="1"/>
  <c r="BE4095" i="1"/>
  <c r="BD4095" i="1"/>
  <c r="BC4095" i="1"/>
  <c r="AZ4095" i="1"/>
  <c r="AX4095" i="1"/>
  <c r="AW4095" i="1"/>
  <c r="AV4095" i="1"/>
  <c r="AU4095" i="1"/>
  <c r="AT4095" i="1"/>
  <c r="AR4095" i="1"/>
  <c r="AQ4095" i="1"/>
  <c r="AP4095" i="1"/>
  <c r="AO4095" i="1"/>
  <c r="AN4095" i="1"/>
  <c r="AK4096" i="1"/>
  <c r="BR4151" i="1"/>
  <c r="BO4151" i="1"/>
  <c r="BM4151" i="1"/>
  <c r="BL4151" i="1"/>
  <c r="BK4151" i="1"/>
  <c r="BE4151" i="1"/>
  <c r="BB4151" i="1"/>
  <c r="AZ4151" i="1"/>
  <c r="AY4151" i="1"/>
  <c r="AX4151" i="1"/>
  <c r="AW4151" i="1"/>
  <c r="AV4151" i="1"/>
  <c r="AU4151" i="1"/>
  <c r="AT4151" i="1"/>
  <c r="AS4151" i="1"/>
  <c r="AR4151" i="1"/>
  <c r="AQ4151" i="1"/>
  <c r="AP4151" i="1"/>
  <c r="AO4151" i="1"/>
  <c r="AN4151" i="1"/>
  <c r="AK4152" i="1"/>
  <c r="AK4205" i="1"/>
  <c r="BR4204" i="1"/>
  <c r="BQ4204" i="1"/>
  <c r="BP4204" i="1"/>
  <c r="BO4204" i="1"/>
  <c r="BN4204" i="1"/>
  <c r="BI4204" i="1"/>
  <c r="BH4204" i="1"/>
  <c r="BG4204" i="1"/>
  <c r="BF4204" i="1"/>
  <c r="BE4204" i="1"/>
  <c r="BD4204" i="1"/>
  <c r="BB4204" i="1"/>
  <c r="BA4204" i="1"/>
  <c r="AZ4204" i="1"/>
  <c r="AX4204" i="1"/>
  <c r="AW4204" i="1"/>
  <c r="AV4204" i="1"/>
  <c r="AU4204" i="1"/>
  <c r="AT4204" i="1"/>
  <c r="AS4204" i="1"/>
  <c r="AR4204" i="1"/>
  <c r="AQ4204" i="1"/>
  <c r="AP4204" i="1"/>
  <c r="AO4204" i="1"/>
  <c r="AN4204" i="1"/>
  <c r="BR4257" i="1"/>
  <c r="BQ4257" i="1"/>
  <c r="BP4257" i="1"/>
  <c r="BO4257" i="1"/>
  <c r="BN4257" i="1"/>
  <c r="BM4257" i="1"/>
  <c r="BI4257" i="1"/>
  <c r="BH4257" i="1"/>
  <c r="BG4257" i="1"/>
  <c r="BE4257" i="1"/>
  <c r="BD4257" i="1"/>
  <c r="BC4257" i="1"/>
  <c r="BB4257" i="1"/>
  <c r="BA4257" i="1"/>
  <c r="AY4257" i="1"/>
  <c r="AX4257" i="1"/>
  <c r="AT4257" i="1"/>
  <c r="AS4257" i="1"/>
  <c r="AR4257" i="1"/>
  <c r="AQ4257" i="1"/>
  <c r="AO4257" i="1"/>
  <c r="AK4258" i="1"/>
  <c r="AK4309" i="1"/>
  <c r="BR4308" i="1"/>
  <c r="BQ4308" i="1"/>
  <c r="BP4308" i="1"/>
  <c r="BO4308" i="1"/>
  <c r="BN4308" i="1"/>
  <c r="BM4308" i="1"/>
  <c r="BL4308" i="1"/>
  <c r="BK4308" i="1"/>
  <c r="BJ4308" i="1"/>
  <c r="BI4308" i="1"/>
  <c r="BH4308" i="1"/>
  <c r="BG4308" i="1"/>
  <c r="BF4308" i="1"/>
  <c r="BE4308" i="1"/>
  <c r="BD4308" i="1"/>
  <c r="BB4308" i="1"/>
  <c r="BA4308" i="1"/>
  <c r="AZ4308" i="1"/>
  <c r="AY4308" i="1"/>
  <c r="AX4308" i="1"/>
  <c r="AW4308" i="1"/>
  <c r="AV4308" i="1"/>
  <c r="AU4308" i="1"/>
  <c r="AT4308" i="1"/>
  <c r="AS4308" i="1"/>
  <c r="AR4308" i="1"/>
  <c r="AQ4308" i="1"/>
  <c r="AP4308" i="1"/>
  <c r="AO4308" i="1"/>
  <c r="AN4308" i="1"/>
  <c r="BP4359" i="1"/>
  <c r="BO4359" i="1"/>
  <c r="BN4359" i="1"/>
  <c r="BM4359" i="1"/>
  <c r="BL4359" i="1"/>
  <c r="BK4359" i="1"/>
  <c r="BJ4359" i="1"/>
  <c r="BI4359" i="1"/>
  <c r="BH4359" i="1"/>
  <c r="BF4359" i="1"/>
  <c r="BB4359" i="1"/>
  <c r="BA4359" i="1"/>
  <c r="AY4359" i="1"/>
  <c r="AX4359" i="1"/>
  <c r="AV4359" i="1"/>
  <c r="AU4359" i="1"/>
  <c r="AR4359" i="1"/>
  <c r="AQ4359" i="1"/>
  <c r="AP4359" i="1"/>
  <c r="AO4359" i="1"/>
  <c r="AN4359" i="1"/>
  <c r="AK4360" i="1"/>
  <c r="BR4406" i="1"/>
  <c r="BQ4406" i="1"/>
  <c r="BP4406" i="1"/>
  <c r="BO4406" i="1"/>
  <c r="BN4406" i="1"/>
  <c r="BM4406" i="1"/>
  <c r="BK4406" i="1"/>
  <c r="BJ4406" i="1"/>
  <c r="BI4406" i="1"/>
  <c r="BH4406" i="1"/>
  <c r="BG4406" i="1"/>
  <c r="BF4406" i="1"/>
  <c r="BE4406" i="1"/>
  <c r="BB4406" i="1"/>
  <c r="BA4406" i="1"/>
  <c r="AZ4406" i="1"/>
  <c r="AW4406" i="1"/>
  <c r="AV4406" i="1"/>
  <c r="AU4406" i="1"/>
  <c r="AT4406" i="1"/>
  <c r="AS4406" i="1"/>
  <c r="AR4406" i="1"/>
  <c r="AQ4406" i="1"/>
  <c r="AP4406" i="1"/>
  <c r="AO4406" i="1"/>
  <c r="AN4406" i="1"/>
  <c r="AK4407" i="1"/>
  <c r="BR4450" i="1"/>
  <c r="BQ4450" i="1"/>
  <c r="BP4450" i="1"/>
  <c r="BO4450" i="1"/>
  <c r="BN4450" i="1"/>
  <c r="BK4450" i="1"/>
  <c r="BJ4450" i="1"/>
  <c r="BI4450" i="1"/>
  <c r="BH4450" i="1"/>
  <c r="BD4450" i="1"/>
  <c r="BA4450" i="1"/>
  <c r="AZ4450" i="1"/>
  <c r="AY4450" i="1"/>
  <c r="AX4450" i="1"/>
  <c r="AW4450" i="1"/>
  <c r="AV4450" i="1"/>
  <c r="AU4450" i="1"/>
  <c r="AT4450" i="1"/>
  <c r="AS4450" i="1"/>
  <c r="AR4450" i="1"/>
  <c r="AQ4450" i="1"/>
  <c r="AP4450" i="1"/>
  <c r="AO4450" i="1"/>
  <c r="AN4450" i="1"/>
  <c r="AK4451" i="1"/>
  <c r="BR4493" i="1"/>
  <c r="BQ4493" i="1"/>
  <c r="BP4493" i="1"/>
  <c r="BN4493" i="1"/>
  <c r="BM4493" i="1"/>
  <c r="BL4493" i="1"/>
  <c r="BK4493" i="1"/>
  <c r="BI4493" i="1"/>
  <c r="BH4493" i="1"/>
  <c r="BE4493" i="1"/>
  <c r="BD4493" i="1"/>
  <c r="BB4493" i="1"/>
  <c r="AZ4493" i="1"/>
  <c r="AY4493" i="1"/>
  <c r="AX4493" i="1"/>
  <c r="AW4493" i="1"/>
  <c r="AV4493" i="1"/>
  <c r="AT4493" i="1"/>
  <c r="AS4493" i="1"/>
  <c r="AR4493" i="1"/>
  <c r="AQ4493" i="1"/>
  <c r="AP4493" i="1"/>
  <c r="AO4493" i="1"/>
  <c r="AK4494" i="1"/>
  <c r="BR4540" i="1"/>
  <c r="BP4540" i="1"/>
  <c r="BN4540" i="1"/>
  <c r="BK4540" i="1"/>
  <c r="BJ4540" i="1"/>
  <c r="BE4540" i="1"/>
  <c r="BD4540" i="1"/>
  <c r="BC4540" i="1"/>
  <c r="BB4540" i="1"/>
  <c r="BA4540" i="1"/>
  <c r="AZ4540" i="1"/>
  <c r="AY4540" i="1"/>
  <c r="AX4540" i="1"/>
  <c r="AW4540" i="1"/>
  <c r="AV4540" i="1"/>
  <c r="AU4540" i="1"/>
  <c r="AT4540" i="1"/>
  <c r="AS4540" i="1"/>
  <c r="AR4540" i="1"/>
  <c r="AP4540" i="1"/>
  <c r="AO4540" i="1"/>
  <c r="AN4540" i="1"/>
  <c r="AK4541" i="1"/>
  <c r="BQ4680" i="1"/>
  <c r="BP4680" i="1"/>
  <c r="BO4680" i="1"/>
  <c r="BN4680" i="1"/>
  <c r="BM4680" i="1"/>
  <c r="BL4680" i="1"/>
  <c r="BI4680" i="1"/>
  <c r="BH4680" i="1"/>
  <c r="BF4680" i="1"/>
  <c r="BE4680" i="1"/>
  <c r="BD4680" i="1"/>
  <c r="BC4680" i="1"/>
  <c r="BB4680" i="1"/>
  <c r="BA4680" i="1"/>
  <c r="AZ4680" i="1"/>
  <c r="AY4680" i="1"/>
  <c r="AX4680" i="1"/>
  <c r="AW4680" i="1"/>
  <c r="AV4680" i="1"/>
  <c r="AT4680" i="1"/>
  <c r="AS4680" i="1"/>
  <c r="AR4680" i="1"/>
  <c r="AQ4680" i="1"/>
  <c r="AP4680" i="1"/>
  <c r="AO4680" i="1"/>
  <c r="AN4680" i="1"/>
  <c r="BR4632" i="1"/>
  <c r="BO4632" i="1"/>
  <c r="BN4632" i="1"/>
  <c r="BM4632" i="1"/>
  <c r="BL4632" i="1"/>
  <c r="BK4632" i="1"/>
  <c r="BJ4632" i="1"/>
  <c r="BI4632" i="1"/>
  <c r="BH4632" i="1"/>
  <c r="BG4632" i="1"/>
  <c r="BF4632" i="1"/>
  <c r="BE4632" i="1"/>
  <c r="BB4632" i="1"/>
  <c r="AZ4632" i="1"/>
  <c r="AY4632" i="1"/>
  <c r="AX4632" i="1"/>
  <c r="AW4632" i="1"/>
  <c r="AU4632" i="1"/>
  <c r="AT4632" i="1"/>
  <c r="AS4632" i="1"/>
  <c r="AR4632" i="1"/>
  <c r="AQ4632" i="1"/>
  <c r="AP4632" i="1"/>
  <c r="AO4632" i="1"/>
  <c r="BQ4585" i="1"/>
  <c r="BP4585" i="1"/>
  <c r="BO4585" i="1"/>
  <c r="BM4585" i="1"/>
  <c r="BL4585" i="1"/>
  <c r="BK4585" i="1"/>
  <c r="BJ4585" i="1"/>
  <c r="BI4585" i="1"/>
  <c r="BH4585" i="1"/>
  <c r="BG4585" i="1"/>
  <c r="BE4585" i="1"/>
  <c r="BD4585" i="1"/>
  <c r="BC4585" i="1"/>
  <c r="BB4585" i="1"/>
  <c r="BA4585" i="1"/>
  <c r="AZ4585" i="1"/>
  <c r="AY4585" i="1"/>
  <c r="AX4585" i="1"/>
  <c r="AW4585" i="1"/>
  <c r="AV4585" i="1"/>
  <c r="AU4585" i="1"/>
  <c r="AT4585" i="1"/>
  <c r="AR4585" i="1"/>
  <c r="AQ4585" i="1"/>
  <c r="AO4585" i="1"/>
  <c r="AK4586" i="1"/>
  <c r="AK4681" i="1"/>
  <c r="AK4633" i="1"/>
  <c r="DA180" i="1"/>
  <c r="BR91" i="1"/>
  <c r="BQ91" i="1"/>
  <c r="BP91" i="1"/>
  <c r="BO91" i="1"/>
  <c r="BN91" i="1"/>
  <c r="BM91" i="1"/>
  <c r="BL91" i="1"/>
  <c r="BK91" i="1"/>
  <c r="BJ91" i="1"/>
  <c r="BI91" i="1"/>
  <c r="BH91" i="1"/>
  <c r="BG91" i="1"/>
  <c r="BF91" i="1"/>
  <c r="BE91" i="1"/>
  <c r="BD91" i="1"/>
  <c r="BC91" i="1"/>
  <c r="BB91" i="1"/>
  <c r="BA91" i="1"/>
  <c r="AZ91" i="1"/>
  <c r="AY91" i="1"/>
  <c r="AX91" i="1"/>
  <c r="AW91" i="1"/>
  <c r="AV91" i="1"/>
  <c r="AU91" i="1"/>
  <c r="AT91" i="1"/>
  <c r="AS91" i="1"/>
  <c r="AR91" i="1"/>
  <c r="AQ91" i="1"/>
  <c r="AP91" i="1"/>
  <c r="AO91" i="1"/>
  <c r="AN91" i="1"/>
  <c r="AV392" i="1"/>
  <c r="AW392" i="1" s="1"/>
  <c r="AR392" i="1"/>
  <c r="BB392" i="1"/>
  <c r="BN392" i="1"/>
  <c r="DA391" i="1"/>
  <c r="DA390" i="1"/>
  <c r="DA389" i="1"/>
  <c r="DA388" i="1"/>
  <c r="DA387" i="1"/>
  <c r="DA386" i="1"/>
  <c r="DA385" i="1"/>
  <c r="DA384" i="1"/>
  <c r="DA383" i="1"/>
  <c r="DA382" i="1"/>
  <c r="DA381" i="1"/>
  <c r="BG372" i="1"/>
  <c r="BT373" i="1" s="1"/>
  <c r="DD25" i="1" s="1"/>
  <c r="DA371" i="1"/>
  <c r="DA370" i="1"/>
  <c r="DA369" i="1"/>
  <c r="DA368" i="1"/>
  <c r="DA367" i="1"/>
  <c r="DA366" i="1"/>
  <c r="DA365" i="1"/>
  <c r="DA364" i="1"/>
  <c r="DA363" i="1"/>
  <c r="DA362" i="1"/>
  <c r="DA361" i="1"/>
  <c r="DA350" i="1"/>
  <c r="DA349" i="1"/>
  <c r="DA347" i="1"/>
  <c r="DA346" i="1"/>
  <c r="DA345" i="1"/>
  <c r="DA344" i="1"/>
  <c r="DA343" i="1"/>
  <c r="DA342" i="1"/>
  <c r="DA341" i="1"/>
  <c r="DA339" i="1"/>
  <c r="AX352" i="1"/>
  <c r="BT353" i="1" s="1"/>
  <c r="DD24" i="1" s="1"/>
  <c r="AV351" i="1"/>
  <c r="DA351" i="1" s="1"/>
  <c r="BG348" i="1"/>
  <c r="DA348" i="1" s="1"/>
  <c r="BF340" i="1"/>
  <c r="DA340" i="1" s="1"/>
  <c r="DA3975" i="1"/>
  <c r="CZ3975" i="1"/>
  <c r="DA3974" i="1"/>
  <c r="CZ3974" i="1"/>
  <c r="DA3972" i="1"/>
  <c r="CZ3972" i="1"/>
  <c r="DA3971" i="1"/>
  <c r="CZ3971" i="1"/>
  <c r="DA3970" i="1"/>
  <c r="CZ3970" i="1"/>
  <c r="DA3969" i="1"/>
  <c r="CZ3969" i="1"/>
  <c r="DA3968" i="1"/>
  <c r="CZ3968" i="1"/>
  <c r="DA3966" i="1"/>
  <c r="CZ3966" i="1"/>
  <c r="DA3964" i="1"/>
  <c r="CZ3964" i="1"/>
  <c r="DA3963" i="1"/>
  <c r="CZ3963" i="1"/>
  <c r="DA3962" i="1"/>
  <c r="CZ3962" i="1"/>
  <c r="DA3961" i="1"/>
  <c r="CZ3961" i="1"/>
  <c r="DA3960" i="1"/>
  <c r="CZ3960" i="1"/>
  <c r="DA3959" i="1"/>
  <c r="CZ3959" i="1"/>
  <c r="DA3958" i="1"/>
  <c r="CZ3958" i="1"/>
  <c r="DA3957" i="1"/>
  <c r="CZ3957" i="1"/>
  <c r="DA3956" i="1"/>
  <c r="CZ3956" i="1"/>
  <c r="DA3955" i="1"/>
  <c r="CZ3955" i="1"/>
  <c r="DA3954" i="1"/>
  <c r="CZ3954" i="1"/>
  <c r="DA3953" i="1"/>
  <c r="CZ3953" i="1"/>
  <c r="DA3952" i="1"/>
  <c r="CZ3952" i="1"/>
  <c r="DA3950" i="1"/>
  <c r="CZ3950" i="1"/>
  <c r="DA3949" i="1"/>
  <c r="CZ3949" i="1"/>
  <c r="DA3947" i="1"/>
  <c r="CZ3947" i="1"/>
  <c r="DA3946" i="1"/>
  <c r="CZ3946" i="1"/>
  <c r="DA3945" i="1"/>
  <c r="CZ3945" i="1"/>
  <c r="DA3944" i="1"/>
  <c r="CZ3944" i="1"/>
  <c r="DA3943" i="1"/>
  <c r="CZ3943" i="1"/>
  <c r="DA3942" i="1"/>
  <c r="CZ3942" i="1"/>
  <c r="DA3941" i="1"/>
  <c r="CZ3941" i="1"/>
  <c r="DA3940" i="1"/>
  <c r="CZ3940" i="1"/>
  <c r="DA3939" i="1"/>
  <c r="CZ3939" i="1"/>
  <c r="DA3938" i="1"/>
  <c r="CZ3938" i="1"/>
  <c r="DA3937" i="1"/>
  <c r="CZ3937" i="1"/>
  <c r="DA3936" i="1"/>
  <c r="CZ3936" i="1"/>
  <c r="DA3935" i="1"/>
  <c r="CZ3935" i="1"/>
  <c r="DA3934" i="1"/>
  <c r="CZ3934" i="1"/>
  <c r="DA3933" i="1"/>
  <c r="CZ3933" i="1"/>
  <c r="DA3932" i="1"/>
  <c r="CZ3932" i="1"/>
  <c r="DA3931" i="1"/>
  <c r="CZ3931" i="1"/>
  <c r="DA3930" i="1"/>
  <c r="CZ3930" i="1"/>
  <c r="DA3929" i="1"/>
  <c r="CZ3929" i="1"/>
  <c r="DA3928" i="1"/>
  <c r="CZ3928" i="1"/>
  <c r="DA3927" i="1"/>
  <c r="CZ3927" i="1"/>
  <c r="DA3926" i="1"/>
  <c r="CZ3926" i="1"/>
  <c r="DA3925" i="1"/>
  <c r="CZ3925" i="1"/>
  <c r="DA3924" i="1"/>
  <c r="CZ3924" i="1"/>
  <c r="DA3922" i="1"/>
  <c r="CZ3922" i="1"/>
  <c r="DA3921" i="1"/>
  <c r="CZ3921" i="1"/>
  <c r="DA3920" i="1"/>
  <c r="CZ3920" i="1"/>
  <c r="DA3919" i="1"/>
  <c r="CZ3919" i="1"/>
  <c r="DA3918" i="1"/>
  <c r="CZ3918" i="1"/>
  <c r="CZ3917" i="1"/>
  <c r="DA3917" i="1"/>
  <c r="BL3965" i="1"/>
  <c r="BM3965" i="1" s="1"/>
  <c r="BM3977" i="1" s="1"/>
  <c r="DA4036" i="1"/>
  <c r="CZ4036" i="1"/>
  <c r="DA4035" i="1"/>
  <c r="CZ4035" i="1"/>
  <c r="DA4033" i="1"/>
  <c r="CZ4033" i="1"/>
  <c r="DA4032" i="1"/>
  <c r="CZ4032" i="1"/>
  <c r="DA4031" i="1"/>
  <c r="CZ4031" i="1"/>
  <c r="DA4028" i="1"/>
  <c r="CZ4028" i="1"/>
  <c r="DA4027" i="1"/>
  <c r="CZ4027" i="1"/>
  <c r="DA4026" i="1"/>
  <c r="CZ4026" i="1"/>
  <c r="DA4025" i="1"/>
  <c r="CZ4025" i="1"/>
  <c r="DA4024" i="1"/>
  <c r="CZ4024" i="1"/>
  <c r="DA4023" i="1"/>
  <c r="CZ4023" i="1"/>
  <c r="DA4022" i="1"/>
  <c r="CZ4022" i="1"/>
  <c r="DA4020" i="1"/>
  <c r="CZ4020" i="1"/>
  <c r="DA4019" i="1"/>
  <c r="CZ4019" i="1"/>
  <c r="DA4018" i="1"/>
  <c r="CZ4018" i="1"/>
  <c r="DA4017" i="1"/>
  <c r="CZ4017" i="1"/>
  <c r="DA4016" i="1"/>
  <c r="CZ4016" i="1"/>
  <c r="DA4014" i="1"/>
  <c r="CZ4014" i="1"/>
  <c r="DA4011" i="1"/>
  <c r="CZ4011" i="1"/>
  <c r="DA4010" i="1"/>
  <c r="CZ4010" i="1"/>
  <c r="DA4009" i="1"/>
  <c r="CZ4009" i="1"/>
  <c r="DA4008" i="1"/>
  <c r="CZ4008" i="1"/>
  <c r="DA4007" i="1"/>
  <c r="CZ4007" i="1"/>
  <c r="DA4004" i="1"/>
  <c r="CZ4004" i="1"/>
  <c r="DA4003" i="1"/>
  <c r="CZ4003" i="1"/>
  <c r="DA4002" i="1"/>
  <c r="CZ4002" i="1"/>
  <c r="DA4001" i="1"/>
  <c r="CZ4001" i="1"/>
  <c r="DA3999" i="1"/>
  <c r="CZ3999" i="1"/>
  <c r="DA3998" i="1"/>
  <c r="CZ3998" i="1"/>
  <c r="DA3997" i="1"/>
  <c r="CZ3997" i="1"/>
  <c r="DA3996" i="1"/>
  <c r="CZ3996" i="1"/>
  <c r="DA3995" i="1"/>
  <c r="CZ3995" i="1"/>
  <c r="DA3994" i="1"/>
  <c r="CZ3994" i="1"/>
  <c r="DA3993" i="1"/>
  <c r="CZ3993" i="1"/>
  <c r="DA3991" i="1"/>
  <c r="CZ3991" i="1"/>
  <c r="DA3990" i="1"/>
  <c r="CZ3990" i="1"/>
  <c r="DA3989" i="1"/>
  <c r="CZ3989" i="1"/>
  <c r="DA3987" i="1"/>
  <c r="CZ3987" i="1"/>
  <c r="DA3986" i="1"/>
  <c r="CZ3986" i="1"/>
  <c r="DA3985" i="1"/>
  <c r="CZ3985" i="1"/>
  <c r="DA3984" i="1"/>
  <c r="CZ3984" i="1"/>
  <c r="DA3983" i="1"/>
  <c r="CZ3983" i="1"/>
  <c r="CZ3982" i="1"/>
  <c r="DA3982" i="1"/>
  <c r="BA3988" i="1"/>
  <c r="BB3988" i="1" s="1"/>
  <c r="BI3992" i="1"/>
  <c r="BJ3992" i="1" s="1"/>
  <c r="BO4012" i="1"/>
  <c r="BP4012" i="1" s="1"/>
  <c r="BP4038" i="1" s="1"/>
  <c r="BL4030" i="1"/>
  <c r="BM4030" i="1" s="1"/>
  <c r="BM4038" i="1" s="1"/>
  <c r="DA4093" i="1"/>
  <c r="CZ4093" i="1"/>
  <c r="DA4092" i="1"/>
  <c r="CZ4092" i="1"/>
  <c r="DA4091" i="1"/>
  <c r="CZ4091" i="1"/>
  <c r="DA4090" i="1"/>
  <c r="CZ4090" i="1"/>
  <c r="DA4089" i="1"/>
  <c r="CZ4089" i="1"/>
  <c r="DA4087" i="1"/>
  <c r="CZ4087" i="1"/>
  <c r="DA4085" i="1"/>
  <c r="CZ4085" i="1"/>
  <c r="DA4084" i="1"/>
  <c r="CZ4084" i="1"/>
  <c r="DA4083" i="1"/>
  <c r="CZ4083" i="1"/>
  <c r="DA4081" i="1"/>
  <c r="CZ4081" i="1"/>
  <c r="DA4080" i="1"/>
  <c r="CZ4080" i="1"/>
  <c r="DA4079" i="1"/>
  <c r="CZ4079" i="1"/>
  <c r="DA4078" i="1"/>
  <c r="CZ4078" i="1"/>
  <c r="DA4077" i="1"/>
  <c r="CZ4077" i="1"/>
  <c r="DA4076" i="1"/>
  <c r="CZ4076" i="1"/>
  <c r="DA4075" i="1"/>
  <c r="CZ4075" i="1"/>
  <c r="DA4074" i="1"/>
  <c r="CZ4074" i="1"/>
  <c r="DA4072" i="1"/>
  <c r="CZ4072" i="1"/>
  <c r="DA4071" i="1"/>
  <c r="CZ4071" i="1"/>
  <c r="DA4070" i="1"/>
  <c r="CZ4070" i="1"/>
  <c r="DA4069" i="1"/>
  <c r="CZ4069" i="1"/>
  <c r="DA4068" i="1"/>
  <c r="CZ4068" i="1"/>
  <c r="DA4067" i="1"/>
  <c r="CZ4067" i="1"/>
  <c r="DA4066" i="1"/>
  <c r="CZ4066" i="1"/>
  <c r="DA4065" i="1"/>
  <c r="CZ4065" i="1"/>
  <c r="DA4064" i="1"/>
  <c r="CZ4064" i="1"/>
  <c r="DA4063" i="1"/>
  <c r="CZ4063" i="1"/>
  <c r="DA4061" i="1"/>
  <c r="CZ4061" i="1"/>
  <c r="DA4060" i="1"/>
  <c r="CZ4060" i="1"/>
  <c r="DA4059" i="1"/>
  <c r="CZ4059" i="1"/>
  <c r="DA4058" i="1"/>
  <c r="CZ4058" i="1"/>
  <c r="DA4055" i="1"/>
  <c r="CZ4055" i="1"/>
  <c r="DA4054" i="1"/>
  <c r="CZ4054" i="1"/>
  <c r="DA4053" i="1"/>
  <c r="CZ4053" i="1"/>
  <c r="DA4052" i="1"/>
  <c r="CZ4052" i="1"/>
  <c r="DA4050" i="1"/>
  <c r="CZ4050" i="1"/>
  <c r="DA4049" i="1"/>
  <c r="CZ4049" i="1"/>
  <c r="DA4048" i="1"/>
  <c r="CZ4048" i="1"/>
  <c r="DA4047" i="1"/>
  <c r="CZ4047" i="1"/>
  <c r="DA4046" i="1"/>
  <c r="CZ4046" i="1"/>
  <c r="DA4045" i="1"/>
  <c r="CZ4045" i="1"/>
  <c r="DA4044" i="1"/>
  <c r="CZ4044" i="1"/>
  <c r="CZ4043" i="1"/>
  <c r="DA4043" i="1"/>
  <c r="BN4082" i="1"/>
  <c r="BO4082" i="1" s="1"/>
  <c r="BO4095" i="1" s="1"/>
  <c r="BJ4056" i="1"/>
  <c r="BK4056" i="1" s="1"/>
  <c r="BK4095" i="1" s="1"/>
  <c r="DA4149" i="1"/>
  <c r="CZ4149" i="1"/>
  <c r="DA4148" i="1"/>
  <c r="CZ4148" i="1"/>
  <c r="DA4146" i="1"/>
  <c r="CZ4146" i="1"/>
  <c r="DA4145" i="1"/>
  <c r="CZ4145" i="1"/>
  <c r="DA4143" i="1"/>
  <c r="CZ4143" i="1"/>
  <c r="DA4141" i="1"/>
  <c r="CZ4141" i="1"/>
  <c r="DA4140" i="1"/>
  <c r="CZ4140" i="1"/>
  <c r="DA4139" i="1"/>
  <c r="CZ4139" i="1"/>
  <c r="DA4138" i="1"/>
  <c r="CZ4138" i="1"/>
  <c r="DA4137" i="1"/>
  <c r="CZ4137" i="1"/>
  <c r="DA4136" i="1"/>
  <c r="CZ4136" i="1"/>
  <c r="DA4135" i="1"/>
  <c r="CZ4135" i="1"/>
  <c r="DA4134" i="1"/>
  <c r="CZ4134" i="1"/>
  <c r="DA4133" i="1"/>
  <c r="CZ4133" i="1"/>
  <c r="DA4132" i="1"/>
  <c r="CZ4132" i="1"/>
  <c r="DA4131" i="1"/>
  <c r="CZ4131" i="1"/>
  <c r="DA4130" i="1"/>
  <c r="CZ4130" i="1"/>
  <c r="DA4129" i="1"/>
  <c r="CZ4129" i="1"/>
  <c r="DA4128" i="1"/>
  <c r="CZ4128" i="1"/>
  <c r="DA4127" i="1"/>
  <c r="CZ4127" i="1"/>
  <c r="DA4126" i="1"/>
  <c r="CZ4126" i="1"/>
  <c r="DA4125" i="1"/>
  <c r="CZ4125" i="1"/>
  <c r="DA4124" i="1"/>
  <c r="CZ4124" i="1"/>
  <c r="DA4123" i="1"/>
  <c r="CZ4123" i="1"/>
  <c r="DA4122" i="1"/>
  <c r="CZ4122" i="1"/>
  <c r="DA4121" i="1"/>
  <c r="CZ4121" i="1"/>
  <c r="DA4120" i="1"/>
  <c r="CZ4120" i="1"/>
  <c r="DA4117" i="1"/>
  <c r="CZ4117" i="1"/>
  <c r="DA4115" i="1"/>
  <c r="CZ4115" i="1"/>
  <c r="DA4114" i="1"/>
  <c r="CZ4114" i="1"/>
  <c r="DA4113" i="1"/>
  <c r="CZ4113" i="1"/>
  <c r="DA4112" i="1"/>
  <c r="CZ4112" i="1"/>
  <c r="DA4111" i="1"/>
  <c r="CZ4111" i="1"/>
  <c r="DA4110" i="1"/>
  <c r="CZ4110" i="1"/>
  <c r="DA4109" i="1"/>
  <c r="CZ4109" i="1"/>
  <c r="DA4108" i="1"/>
  <c r="CZ4108" i="1"/>
  <c r="DA4106" i="1"/>
  <c r="CZ4106" i="1"/>
  <c r="DA4105" i="1"/>
  <c r="CZ4105" i="1"/>
  <c r="DA4104" i="1"/>
  <c r="CZ4104" i="1"/>
  <c r="DA4103" i="1"/>
  <c r="CZ4103" i="1"/>
  <c r="DA4102" i="1"/>
  <c r="CZ4102" i="1"/>
  <c r="DA4101" i="1"/>
  <c r="CZ4101" i="1"/>
  <c r="CZ4100" i="1"/>
  <c r="DA4100" i="1"/>
  <c r="BP4119" i="1"/>
  <c r="BQ4119" i="1" s="1"/>
  <c r="BQ4151" i="1" s="1"/>
  <c r="BI4142" i="1"/>
  <c r="BJ4142" i="1" s="1"/>
  <c r="BJ4151" i="1" s="1"/>
  <c r="BF4144" i="1"/>
  <c r="BG4144" i="1" s="1"/>
  <c r="BC4147" i="1"/>
  <c r="BD4147" i="1" s="1"/>
  <c r="BD4151" i="1" s="1"/>
  <c r="DA4202" i="1"/>
  <c r="DB4202" i="1" s="1"/>
  <c r="DJ114" i="1" s="1"/>
  <c r="CZ4202" i="1"/>
  <c r="DA4201" i="1"/>
  <c r="CZ4201" i="1"/>
  <c r="DA4200" i="1"/>
  <c r="CZ4200" i="1"/>
  <c r="DA4199" i="1"/>
  <c r="CZ4199" i="1"/>
  <c r="DA4198" i="1"/>
  <c r="CZ4198" i="1"/>
  <c r="DA4197" i="1"/>
  <c r="CZ4197" i="1"/>
  <c r="DA4196" i="1"/>
  <c r="CZ4196" i="1"/>
  <c r="DA4195" i="1"/>
  <c r="CZ4195" i="1"/>
  <c r="DA4194" i="1"/>
  <c r="CZ4194" i="1"/>
  <c r="DA4193" i="1"/>
  <c r="CZ4193" i="1"/>
  <c r="DA4192" i="1"/>
  <c r="CZ4192" i="1"/>
  <c r="DA4191" i="1"/>
  <c r="CZ4191" i="1"/>
  <c r="DA4190" i="1"/>
  <c r="CZ4190" i="1"/>
  <c r="DA4188" i="1"/>
  <c r="CZ4188" i="1"/>
  <c r="DA4187" i="1"/>
  <c r="CZ4187" i="1"/>
  <c r="DA4186" i="1"/>
  <c r="CZ4186" i="1"/>
  <c r="DA4185" i="1"/>
  <c r="CZ4185" i="1"/>
  <c r="DA4184" i="1"/>
  <c r="CZ4184" i="1"/>
  <c r="DA4183" i="1"/>
  <c r="CZ4183" i="1"/>
  <c r="DA4182" i="1"/>
  <c r="CZ4182" i="1"/>
  <c r="DA4180" i="1"/>
  <c r="CZ4180" i="1"/>
  <c r="DA4179" i="1"/>
  <c r="CZ4179" i="1"/>
  <c r="DA4178" i="1"/>
  <c r="CZ4178" i="1"/>
  <c r="DA4177" i="1"/>
  <c r="CZ4177" i="1"/>
  <c r="DA4175" i="1"/>
  <c r="CZ4175" i="1"/>
  <c r="DA4174" i="1"/>
  <c r="CZ4174" i="1"/>
  <c r="DA4173" i="1"/>
  <c r="CZ4173" i="1"/>
  <c r="DA4172" i="1"/>
  <c r="CZ4172" i="1"/>
  <c r="DA4171" i="1"/>
  <c r="CZ4171" i="1"/>
  <c r="DA4170" i="1"/>
  <c r="CZ4170" i="1"/>
  <c r="DA4169" i="1"/>
  <c r="CZ4169" i="1"/>
  <c r="DA4168" i="1"/>
  <c r="CZ4168" i="1"/>
  <c r="DA4166" i="1"/>
  <c r="CZ4166" i="1"/>
  <c r="DA4165" i="1"/>
  <c r="CZ4165" i="1"/>
  <c r="DA4164" i="1"/>
  <c r="CZ4164" i="1"/>
  <c r="DA4163" i="1"/>
  <c r="CZ4163" i="1"/>
  <c r="DA4162" i="1"/>
  <c r="CZ4162" i="1"/>
  <c r="DA4161" i="1"/>
  <c r="CZ4161" i="1"/>
  <c r="DA4160" i="1"/>
  <c r="CZ4160" i="1"/>
  <c r="DA4159" i="1"/>
  <c r="CZ4159" i="1"/>
  <c r="DA4158" i="1"/>
  <c r="CZ4158" i="1"/>
  <c r="DA4157" i="1"/>
  <c r="CZ4157" i="1"/>
  <c r="CZ4156" i="1"/>
  <c r="DA4156" i="1"/>
  <c r="BL4167" i="1"/>
  <c r="BM4167" i="1" s="1"/>
  <c r="BJ4189" i="1"/>
  <c r="BK4189" i="1" s="1"/>
  <c r="BK4204" i="1" s="1"/>
  <c r="AV4221" i="1"/>
  <c r="AW4221" i="1" s="1"/>
  <c r="AW4257" i="1" s="1"/>
  <c r="DA4255" i="1"/>
  <c r="CZ4255" i="1"/>
  <c r="DA4254" i="1"/>
  <c r="CZ4254" i="1"/>
  <c r="DA4252" i="1"/>
  <c r="CZ4252" i="1"/>
  <c r="DA4251" i="1"/>
  <c r="CZ4251" i="1"/>
  <c r="DA4250" i="1"/>
  <c r="CZ4250" i="1"/>
  <c r="DA4249" i="1"/>
  <c r="CZ4249" i="1"/>
  <c r="DA4248" i="1"/>
  <c r="CZ4248" i="1"/>
  <c r="DA4247" i="1"/>
  <c r="CZ4247" i="1"/>
  <c r="DA4246" i="1"/>
  <c r="CZ4246" i="1"/>
  <c r="DA4245" i="1"/>
  <c r="CZ4245" i="1"/>
  <c r="DA4244" i="1"/>
  <c r="CZ4244" i="1"/>
  <c r="DA4243" i="1"/>
  <c r="CZ4243" i="1"/>
  <c r="DA4242" i="1"/>
  <c r="CZ4242" i="1"/>
  <c r="DA4241" i="1"/>
  <c r="CZ4241" i="1"/>
  <c r="DA4240" i="1"/>
  <c r="CZ4240" i="1"/>
  <c r="DA4239" i="1"/>
  <c r="CZ4239" i="1"/>
  <c r="DA4238" i="1"/>
  <c r="CZ4238" i="1"/>
  <c r="DA4237" i="1"/>
  <c r="CZ4237" i="1"/>
  <c r="DA4236" i="1"/>
  <c r="CZ4236" i="1"/>
  <c r="DA4235" i="1"/>
  <c r="CZ4235" i="1"/>
  <c r="DA4234" i="1"/>
  <c r="CZ4234" i="1"/>
  <c r="DA4233" i="1"/>
  <c r="CZ4233" i="1"/>
  <c r="DA4232" i="1"/>
  <c r="CZ4232" i="1"/>
  <c r="DA4230" i="1"/>
  <c r="CZ4230" i="1"/>
  <c r="DA4229" i="1"/>
  <c r="CZ4229" i="1"/>
  <c r="DA4228" i="1"/>
  <c r="CZ4228" i="1"/>
  <c r="DA4227" i="1"/>
  <c r="CZ4227" i="1"/>
  <c r="DA4225" i="1"/>
  <c r="CZ4225" i="1"/>
  <c r="DA4224" i="1"/>
  <c r="CZ4224" i="1"/>
  <c r="DA4223" i="1"/>
  <c r="CZ4223" i="1"/>
  <c r="DA4220" i="1"/>
  <c r="CZ4220" i="1"/>
  <c r="DA4219" i="1"/>
  <c r="CZ4219" i="1"/>
  <c r="DA4218" i="1"/>
  <c r="CZ4218" i="1"/>
  <c r="DA4215" i="1"/>
  <c r="CZ4215" i="1"/>
  <c r="DA4214" i="1"/>
  <c r="CZ4214" i="1"/>
  <c r="DA4213" i="1"/>
  <c r="CZ4213" i="1"/>
  <c r="DA4212" i="1"/>
  <c r="CZ4212" i="1"/>
  <c r="DA4211" i="1"/>
  <c r="CZ4211" i="1"/>
  <c r="DA4210" i="1"/>
  <c r="CZ4210" i="1"/>
  <c r="CZ4209" i="1"/>
  <c r="DA4209" i="1"/>
  <c r="CZ4306" i="1"/>
  <c r="CZ4305" i="1"/>
  <c r="CZ4304" i="1"/>
  <c r="CZ4303" i="1"/>
  <c r="CZ4302" i="1"/>
  <c r="CZ4301" i="1"/>
  <c r="CZ4300" i="1"/>
  <c r="CZ4299" i="1"/>
  <c r="CZ4298" i="1"/>
  <c r="CZ4297" i="1"/>
  <c r="CZ4296" i="1"/>
  <c r="CZ4295" i="1"/>
  <c r="CZ4294" i="1"/>
  <c r="CZ4293" i="1"/>
  <c r="CZ4292" i="1"/>
  <c r="CZ4291" i="1"/>
  <c r="CZ4290" i="1"/>
  <c r="CZ4289" i="1"/>
  <c r="CZ4288" i="1"/>
  <c r="CZ4287" i="1"/>
  <c r="CZ4286" i="1"/>
  <c r="CZ4285" i="1"/>
  <c r="CZ4284" i="1"/>
  <c r="CZ4283" i="1"/>
  <c r="CZ4281" i="1"/>
  <c r="CZ4280" i="1"/>
  <c r="CZ4279" i="1"/>
  <c r="CZ4278" i="1"/>
  <c r="CZ4277" i="1"/>
  <c r="CZ4276" i="1"/>
  <c r="CZ4275" i="1"/>
  <c r="CZ4274" i="1"/>
  <c r="CZ4273" i="1"/>
  <c r="CZ4272" i="1"/>
  <c r="CZ4271" i="1"/>
  <c r="CZ4270" i="1"/>
  <c r="CZ4269" i="1"/>
  <c r="CZ4268" i="1"/>
  <c r="CZ4267" i="1"/>
  <c r="CZ4266" i="1"/>
  <c r="CZ4265" i="1"/>
  <c r="CZ4264" i="1"/>
  <c r="CZ4263" i="1"/>
  <c r="CZ4262" i="1"/>
  <c r="DA4262" i="1"/>
  <c r="CZ4357" i="1"/>
  <c r="CZ4356" i="1"/>
  <c r="CZ4355" i="1"/>
  <c r="CZ4354" i="1"/>
  <c r="CZ4353" i="1"/>
  <c r="CZ4352" i="1"/>
  <c r="CZ4351" i="1"/>
  <c r="CZ4350" i="1"/>
  <c r="CZ4349" i="1"/>
  <c r="CZ4348" i="1"/>
  <c r="CZ4347" i="1"/>
  <c r="CZ4346" i="1"/>
  <c r="CZ4345" i="1"/>
  <c r="CZ4344" i="1"/>
  <c r="CZ4343" i="1"/>
  <c r="CZ4342" i="1"/>
  <c r="CZ4341" i="1"/>
  <c r="CZ4340" i="1"/>
  <c r="CZ4339" i="1"/>
  <c r="CZ4338" i="1"/>
  <c r="CZ4337" i="1"/>
  <c r="CZ4336" i="1"/>
  <c r="CZ4335" i="1"/>
  <c r="CZ4334" i="1"/>
  <c r="CZ4333" i="1"/>
  <c r="CZ4331" i="1"/>
  <c r="CZ4330" i="1"/>
  <c r="CZ4329" i="1"/>
  <c r="CZ4328" i="1"/>
  <c r="CZ4327" i="1"/>
  <c r="CZ4326" i="1"/>
  <c r="CZ4324" i="1"/>
  <c r="CZ4322" i="1"/>
  <c r="CZ4319" i="1"/>
  <c r="CZ4318" i="1"/>
  <c r="CZ4317" i="1"/>
  <c r="CZ4316" i="1"/>
  <c r="CZ4315" i="1"/>
  <c r="CZ4314" i="1"/>
  <c r="CZ4313" i="1"/>
  <c r="DA4313" i="1"/>
  <c r="CZ4404" i="1"/>
  <c r="CZ4403" i="1"/>
  <c r="CZ4402" i="1"/>
  <c r="CZ4401" i="1"/>
  <c r="CZ4400" i="1"/>
  <c r="CZ4399" i="1"/>
  <c r="CZ4398" i="1"/>
  <c r="CZ4396" i="1"/>
  <c r="CZ4395" i="1"/>
  <c r="CZ4394" i="1"/>
  <c r="CZ4393" i="1"/>
  <c r="CZ4392" i="1"/>
  <c r="CZ4391" i="1"/>
  <c r="CZ4390" i="1"/>
  <c r="CZ4389" i="1"/>
  <c r="CZ4388" i="1"/>
  <c r="CZ4387" i="1"/>
  <c r="CZ4386" i="1"/>
  <c r="CZ4385" i="1"/>
  <c r="CZ4384" i="1"/>
  <c r="CZ4383" i="1"/>
  <c r="CZ4382" i="1"/>
  <c r="CZ4381" i="1"/>
  <c r="CZ4380" i="1"/>
  <c r="CZ4379" i="1"/>
  <c r="CZ4378" i="1"/>
  <c r="CZ4377" i="1"/>
  <c r="CZ4376" i="1"/>
  <c r="CZ4375" i="1"/>
  <c r="CZ4374" i="1"/>
  <c r="CZ4373" i="1"/>
  <c r="CZ4372" i="1"/>
  <c r="CZ4371" i="1"/>
  <c r="CZ4370" i="1"/>
  <c r="CZ4369" i="1"/>
  <c r="CZ4368" i="1"/>
  <c r="CZ4367" i="1"/>
  <c r="CZ4366" i="1"/>
  <c r="CZ4365" i="1"/>
  <c r="CZ4364" i="1"/>
  <c r="DA4364" i="1"/>
  <c r="CZ4448" i="1"/>
  <c r="CZ4447" i="1"/>
  <c r="CZ4446" i="1"/>
  <c r="CZ4444" i="1"/>
  <c r="CZ4443" i="1"/>
  <c r="CZ4442" i="1"/>
  <c r="CZ4441" i="1"/>
  <c r="CZ4440" i="1"/>
  <c r="CZ4439" i="1"/>
  <c r="CZ4438" i="1"/>
  <c r="CZ4437" i="1"/>
  <c r="CZ4436" i="1"/>
  <c r="CZ4435" i="1"/>
  <c r="CZ4434" i="1"/>
  <c r="CZ4433" i="1"/>
  <c r="CZ4432" i="1"/>
  <c r="CZ4431" i="1"/>
  <c r="CZ4430" i="1"/>
  <c r="CZ4429" i="1"/>
  <c r="CZ4427" i="1"/>
  <c r="CZ4426" i="1"/>
  <c r="CZ4425" i="1"/>
  <c r="CZ4424" i="1"/>
  <c r="CZ4423" i="1"/>
  <c r="CZ4422" i="1"/>
  <c r="CZ4421" i="1"/>
  <c r="CZ4420" i="1"/>
  <c r="CZ4419" i="1"/>
  <c r="CZ4418" i="1"/>
  <c r="CZ4417" i="1"/>
  <c r="CZ4416" i="1"/>
  <c r="CZ4415" i="1"/>
  <c r="CZ4414" i="1"/>
  <c r="CZ4413" i="1"/>
  <c r="CZ4412" i="1"/>
  <c r="CZ4411" i="1"/>
  <c r="CZ4491" i="1"/>
  <c r="CZ4490" i="1"/>
  <c r="CZ4489" i="1"/>
  <c r="CZ4488" i="1"/>
  <c r="CZ4487" i="1"/>
  <c r="CZ4486" i="1"/>
  <c r="CZ4485" i="1"/>
  <c r="CZ4484" i="1"/>
  <c r="CZ4483" i="1"/>
  <c r="CZ4482" i="1"/>
  <c r="CZ4481" i="1"/>
  <c r="CZ4480" i="1"/>
  <c r="CZ4479" i="1"/>
  <c r="CZ4478" i="1"/>
  <c r="CZ4477" i="1"/>
  <c r="CZ4476" i="1"/>
  <c r="CZ4475" i="1"/>
  <c r="CZ4474" i="1"/>
  <c r="CZ4473" i="1"/>
  <c r="CZ4472" i="1"/>
  <c r="CZ4471" i="1"/>
  <c r="CZ4469" i="1"/>
  <c r="CZ4468" i="1"/>
  <c r="CZ4466" i="1"/>
  <c r="CZ4465" i="1"/>
  <c r="CZ4464" i="1"/>
  <c r="CZ4463" i="1"/>
  <c r="CZ4461" i="1"/>
  <c r="CZ4460" i="1"/>
  <c r="CZ4459" i="1"/>
  <c r="CZ4458" i="1"/>
  <c r="CZ4457" i="1"/>
  <c r="CZ4456" i="1"/>
  <c r="DA4306" i="1"/>
  <c r="DB4306" i="1" s="1"/>
  <c r="DJ116" i="1" s="1"/>
  <c r="DA4305" i="1"/>
  <c r="DA4304" i="1"/>
  <c r="DA4303" i="1"/>
  <c r="DA4302" i="1"/>
  <c r="DA4301" i="1"/>
  <c r="DA4300" i="1"/>
  <c r="DA4299" i="1"/>
  <c r="DA4298" i="1"/>
  <c r="DA4297" i="1"/>
  <c r="DA4296" i="1"/>
  <c r="DA4295" i="1"/>
  <c r="DA4294" i="1"/>
  <c r="DA4293" i="1"/>
  <c r="DA4292" i="1"/>
  <c r="DA4291" i="1"/>
  <c r="DA4290" i="1"/>
  <c r="DA4289" i="1"/>
  <c r="DA4288" i="1"/>
  <c r="DA4287" i="1"/>
  <c r="DA4286" i="1"/>
  <c r="DA4285" i="1"/>
  <c r="DA4284" i="1"/>
  <c r="DA4283" i="1"/>
  <c r="DA4281" i="1"/>
  <c r="DA4280" i="1"/>
  <c r="DA4279" i="1"/>
  <c r="DA4278" i="1"/>
  <c r="DA4277" i="1"/>
  <c r="DA4276" i="1"/>
  <c r="DA4275" i="1"/>
  <c r="DA4274" i="1"/>
  <c r="DA4273" i="1"/>
  <c r="DA4272" i="1"/>
  <c r="DA4271" i="1"/>
  <c r="DA4270" i="1"/>
  <c r="DA4269" i="1"/>
  <c r="DA4268" i="1"/>
  <c r="DA4267" i="1"/>
  <c r="DA4266" i="1"/>
  <c r="DA4265" i="1"/>
  <c r="DA4264" i="1"/>
  <c r="DA4263" i="1"/>
  <c r="DA4357" i="1"/>
  <c r="DA4356" i="1"/>
  <c r="DA4355" i="1"/>
  <c r="DA4354" i="1"/>
  <c r="DA4353" i="1"/>
  <c r="DA4352" i="1"/>
  <c r="DA4351" i="1"/>
  <c r="DA4350" i="1"/>
  <c r="DA4349" i="1"/>
  <c r="DA4348" i="1"/>
  <c r="DA4347" i="1"/>
  <c r="DA4346" i="1"/>
  <c r="DA4345" i="1"/>
  <c r="DA4344" i="1"/>
  <c r="DA4343" i="1"/>
  <c r="DA4342" i="1"/>
  <c r="DA4341" i="1"/>
  <c r="DA4340" i="1"/>
  <c r="DA4339" i="1"/>
  <c r="DA4338" i="1"/>
  <c r="DA4337" i="1"/>
  <c r="DA4336" i="1"/>
  <c r="DA4335" i="1"/>
  <c r="DA4334" i="1"/>
  <c r="DA4333" i="1"/>
  <c r="DA4331" i="1"/>
  <c r="DA4330" i="1"/>
  <c r="DA4329" i="1"/>
  <c r="DA4328" i="1"/>
  <c r="DA4327" i="1"/>
  <c r="DA4326" i="1"/>
  <c r="DA4324" i="1"/>
  <c r="DA4322" i="1"/>
  <c r="DA4319" i="1"/>
  <c r="DA4318" i="1"/>
  <c r="DA4317" i="1"/>
  <c r="DA4316" i="1"/>
  <c r="DA4315" i="1"/>
  <c r="DA4314" i="1"/>
  <c r="BQ4325" i="1"/>
  <c r="BC4323" i="1"/>
  <c r="BC4397" i="1"/>
  <c r="BD4397" i="1" s="1"/>
  <c r="BD4406" i="1" s="1"/>
  <c r="AX4397" i="1"/>
  <c r="AY4397" i="1" s="1"/>
  <c r="AY4406" i="1" s="1"/>
  <c r="DA4404" i="1"/>
  <c r="DA4403" i="1"/>
  <c r="DA4402" i="1"/>
  <c r="DA4401" i="1"/>
  <c r="DA4400" i="1"/>
  <c r="DA4399" i="1"/>
  <c r="DA4398" i="1"/>
  <c r="DA4396" i="1"/>
  <c r="DA4395" i="1"/>
  <c r="DA4394" i="1"/>
  <c r="DA4393" i="1"/>
  <c r="DA4392" i="1"/>
  <c r="DA4391" i="1"/>
  <c r="DA4390" i="1"/>
  <c r="DA4389" i="1"/>
  <c r="DA4388" i="1"/>
  <c r="DA4387" i="1"/>
  <c r="DA4386" i="1"/>
  <c r="DA4385" i="1"/>
  <c r="DA4384" i="1"/>
  <c r="DA4383" i="1"/>
  <c r="DA4382" i="1"/>
  <c r="DA4381" i="1"/>
  <c r="DA4380" i="1"/>
  <c r="DA4379" i="1"/>
  <c r="DA4378" i="1"/>
  <c r="DA4377" i="1"/>
  <c r="DA4376" i="1"/>
  <c r="DA4375" i="1"/>
  <c r="DA4374" i="1"/>
  <c r="DA4373" i="1"/>
  <c r="DA4372" i="1"/>
  <c r="DA4371" i="1"/>
  <c r="DA4370" i="1"/>
  <c r="DA4369" i="1"/>
  <c r="DA4368" i="1"/>
  <c r="DA4367" i="1"/>
  <c r="DA4366" i="1"/>
  <c r="DA4365" i="1"/>
  <c r="DA4448" i="1"/>
  <c r="DA4447" i="1"/>
  <c r="DA4446" i="1"/>
  <c r="DA4444" i="1"/>
  <c r="DA4443" i="1"/>
  <c r="DA4442" i="1"/>
  <c r="DA4441" i="1"/>
  <c r="DA4440" i="1"/>
  <c r="DA4439" i="1"/>
  <c r="DA4438" i="1"/>
  <c r="DA4437" i="1"/>
  <c r="DA4436" i="1"/>
  <c r="DA4435" i="1"/>
  <c r="DA4434" i="1"/>
  <c r="DA4433" i="1"/>
  <c r="DA4432" i="1"/>
  <c r="DA4431" i="1"/>
  <c r="DA4430" i="1"/>
  <c r="DA4429" i="1"/>
  <c r="DA4427" i="1"/>
  <c r="DA4426" i="1"/>
  <c r="DA4425" i="1"/>
  <c r="DA4424" i="1"/>
  <c r="DA4423" i="1"/>
  <c r="DA4422" i="1"/>
  <c r="DA4421" i="1"/>
  <c r="DA4420" i="1"/>
  <c r="DA4419" i="1"/>
  <c r="DA4418" i="1"/>
  <c r="DA4417" i="1"/>
  <c r="DA4416" i="1"/>
  <c r="DA4415" i="1"/>
  <c r="DA4414" i="1"/>
  <c r="DA4413" i="1"/>
  <c r="DA4412" i="1"/>
  <c r="DA4411" i="1"/>
  <c r="BL4428" i="1"/>
  <c r="BM4428" i="1" s="1"/>
  <c r="BM4450" i="1" s="1"/>
  <c r="BB4428" i="1"/>
  <c r="BB4450" i="1" s="1"/>
  <c r="DA4491" i="1"/>
  <c r="DA4490" i="1"/>
  <c r="DA4489" i="1"/>
  <c r="DA4488" i="1"/>
  <c r="DA4487" i="1"/>
  <c r="DA4486" i="1"/>
  <c r="DA4485" i="1"/>
  <c r="DA4484" i="1"/>
  <c r="DA4483" i="1"/>
  <c r="DA4482" i="1"/>
  <c r="DA4481" i="1"/>
  <c r="DA4480" i="1"/>
  <c r="DA4479" i="1"/>
  <c r="DA4478" i="1"/>
  <c r="DA4477" i="1"/>
  <c r="DA4476" i="1"/>
  <c r="DA4475" i="1"/>
  <c r="DA4474" i="1"/>
  <c r="DA4473" i="1"/>
  <c r="DA4472" i="1"/>
  <c r="DA4471" i="1"/>
  <c r="DA4469" i="1"/>
  <c r="DA4468" i="1"/>
  <c r="DA4466" i="1"/>
  <c r="DA4465" i="1"/>
  <c r="DA4464" i="1"/>
  <c r="DA4463" i="1"/>
  <c r="DA4461" i="1"/>
  <c r="DA4460" i="1"/>
  <c r="DA4459" i="1"/>
  <c r="DA4458" i="1"/>
  <c r="DA4457" i="1"/>
  <c r="DA4456" i="1"/>
  <c r="BL4527" i="1"/>
  <c r="BM4527" i="1" s="1"/>
  <c r="BF4534" i="1"/>
  <c r="BG4534" i="1" s="1"/>
  <c r="BG4540" i="1" s="1"/>
  <c r="DA4538" i="1"/>
  <c r="DB4538" i="1" s="1"/>
  <c r="DJ121" i="1" s="1"/>
  <c r="CZ4538" i="1"/>
  <c r="DA4537" i="1"/>
  <c r="CZ4537" i="1"/>
  <c r="DA4536" i="1"/>
  <c r="CZ4536" i="1"/>
  <c r="DA4533" i="1"/>
  <c r="CZ4533" i="1"/>
  <c r="DA4532" i="1"/>
  <c r="CZ4532" i="1"/>
  <c r="DA4531" i="1"/>
  <c r="CZ4531" i="1"/>
  <c r="DA4530" i="1"/>
  <c r="CZ4530" i="1"/>
  <c r="DA4529" i="1"/>
  <c r="CZ4529" i="1"/>
  <c r="DA4526" i="1"/>
  <c r="CZ4526" i="1"/>
  <c r="DA4525" i="1"/>
  <c r="CZ4525" i="1"/>
  <c r="DA4524" i="1"/>
  <c r="CZ4524" i="1"/>
  <c r="DA4523" i="1"/>
  <c r="CZ4523" i="1"/>
  <c r="DA4522" i="1"/>
  <c r="CZ4522" i="1"/>
  <c r="DA4521" i="1"/>
  <c r="CZ4521" i="1"/>
  <c r="DA4520" i="1"/>
  <c r="CZ4520" i="1"/>
  <c r="DA4518" i="1"/>
  <c r="CZ4518" i="1"/>
  <c r="DA4516" i="1"/>
  <c r="CZ4516" i="1"/>
  <c r="DA4515" i="1"/>
  <c r="CZ4515" i="1"/>
  <c r="DA4513" i="1"/>
  <c r="CZ4513" i="1"/>
  <c r="DA4511" i="1"/>
  <c r="CZ4511" i="1"/>
  <c r="DA4510" i="1"/>
  <c r="CZ4510" i="1"/>
  <c r="DA4508" i="1"/>
  <c r="CZ4508" i="1"/>
  <c r="DA4507" i="1"/>
  <c r="CZ4507" i="1"/>
  <c r="DA4505" i="1"/>
  <c r="CZ4505" i="1"/>
  <c r="DA4504" i="1"/>
  <c r="CZ4504" i="1"/>
  <c r="DA4503" i="1"/>
  <c r="CZ4503" i="1"/>
  <c r="DA4502" i="1"/>
  <c r="CZ4502" i="1"/>
  <c r="DA4501" i="1"/>
  <c r="CZ4501" i="1"/>
  <c r="DA4500" i="1"/>
  <c r="CZ4500" i="1"/>
  <c r="CZ4499" i="1"/>
  <c r="DA4499" i="1"/>
  <c r="DA4583" i="1"/>
  <c r="CZ4583" i="1"/>
  <c r="DA4582" i="1"/>
  <c r="CZ4582" i="1"/>
  <c r="DA4581" i="1"/>
  <c r="CZ4581" i="1"/>
  <c r="DA4579" i="1"/>
  <c r="CZ4579" i="1"/>
  <c r="DA4577" i="1"/>
  <c r="CZ4577" i="1"/>
  <c r="DA4576" i="1"/>
  <c r="CZ4576" i="1"/>
  <c r="DA4575" i="1"/>
  <c r="CZ4575" i="1"/>
  <c r="DA4574" i="1"/>
  <c r="CZ4574" i="1"/>
  <c r="DA4573" i="1"/>
  <c r="CZ4573" i="1"/>
  <c r="DA4572" i="1"/>
  <c r="CZ4572" i="1"/>
  <c r="DA4571" i="1"/>
  <c r="CZ4571" i="1"/>
  <c r="DA4570" i="1"/>
  <c r="CZ4570" i="1"/>
  <c r="DA4569" i="1"/>
  <c r="CZ4569" i="1"/>
  <c r="DA4568" i="1"/>
  <c r="CZ4568" i="1"/>
  <c r="DA4567" i="1"/>
  <c r="CZ4567" i="1"/>
  <c r="DA4566" i="1"/>
  <c r="CZ4566" i="1"/>
  <c r="DA4565" i="1"/>
  <c r="CZ4565" i="1"/>
  <c r="DA4564" i="1"/>
  <c r="CZ4564" i="1"/>
  <c r="DA4563" i="1"/>
  <c r="CZ4563" i="1"/>
  <c r="DA4560" i="1"/>
  <c r="CZ4560" i="1"/>
  <c r="DA4559" i="1"/>
  <c r="CZ4559" i="1"/>
  <c r="DA4557" i="1"/>
  <c r="CZ4557" i="1"/>
  <c r="DA4556" i="1"/>
  <c r="CZ4556" i="1"/>
  <c r="DA4554" i="1"/>
  <c r="CZ4554" i="1"/>
  <c r="DA4553" i="1"/>
  <c r="CZ4553" i="1"/>
  <c r="DA4552" i="1"/>
  <c r="CZ4552" i="1"/>
  <c r="DA4551" i="1"/>
  <c r="CZ4551" i="1"/>
  <c r="DA4550" i="1"/>
  <c r="CZ4550" i="1"/>
  <c r="DA4549" i="1"/>
  <c r="CZ4549" i="1"/>
  <c r="DA4548" i="1"/>
  <c r="CZ4548" i="1"/>
  <c r="DA4547" i="1"/>
  <c r="CZ4547" i="1"/>
  <c r="DA4546" i="1"/>
  <c r="CZ4546" i="1"/>
  <c r="CZ4545" i="1"/>
  <c r="DA4545" i="1"/>
  <c r="BR4578" i="1"/>
  <c r="BS4578" i="1" s="1"/>
  <c r="DA4630" i="1"/>
  <c r="CZ4630" i="1"/>
  <c r="DA4629" i="1"/>
  <c r="CZ4629" i="1"/>
  <c r="DA4628" i="1"/>
  <c r="CZ4628" i="1"/>
  <c r="DA4626" i="1"/>
  <c r="CZ4626" i="1"/>
  <c r="DA4625" i="1"/>
  <c r="CZ4625" i="1"/>
  <c r="DA4624" i="1"/>
  <c r="CZ4624" i="1"/>
  <c r="DA4623" i="1"/>
  <c r="CZ4623" i="1"/>
  <c r="DA4622" i="1"/>
  <c r="CZ4622" i="1"/>
  <c r="DA4621" i="1"/>
  <c r="CZ4621" i="1"/>
  <c r="DA4620" i="1"/>
  <c r="CZ4620" i="1"/>
  <c r="DA4617" i="1"/>
  <c r="CZ4617" i="1"/>
  <c r="DA4616" i="1"/>
  <c r="CZ4616" i="1"/>
  <c r="DA4615" i="1"/>
  <c r="CZ4615" i="1"/>
  <c r="DA4614" i="1"/>
  <c r="CZ4614" i="1"/>
  <c r="DA4613" i="1"/>
  <c r="CZ4613" i="1"/>
  <c r="DA4612" i="1"/>
  <c r="CZ4612" i="1"/>
  <c r="DA4611" i="1"/>
  <c r="CZ4611" i="1"/>
  <c r="DA4610" i="1"/>
  <c r="CZ4610" i="1"/>
  <c r="DA4609" i="1"/>
  <c r="CZ4609" i="1"/>
  <c r="DA4608" i="1"/>
  <c r="CZ4608" i="1"/>
  <c r="DA4607" i="1"/>
  <c r="CZ4607" i="1"/>
  <c r="DA4606" i="1"/>
  <c r="CZ4606" i="1"/>
  <c r="DA4605" i="1"/>
  <c r="CZ4605" i="1"/>
  <c r="DA4604" i="1"/>
  <c r="CZ4604" i="1"/>
  <c r="DA4603" i="1"/>
  <c r="CZ4603" i="1"/>
  <c r="DA4602" i="1"/>
  <c r="CZ4602" i="1"/>
  <c r="DA4601" i="1"/>
  <c r="CZ4601" i="1"/>
  <c r="DA4600" i="1"/>
  <c r="CZ4600" i="1"/>
  <c r="DA4599" i="1"/>
  <c r="CZ4599" i="1"/>
  <c r="DA4598" i="1"/>
  <c r="CZ4598" i="1"/>
  <c r="DA4596" i="1"/>
  <c r="CZ4596" i="1"/>
  <c r="DA4595" i="1"/>
  <c r="CZ4595" i="1"/>
  <c r="DA4594" i="1"/>
  <c r="CZ4594" i="1"/>
  <c r="DA4593" i="1"/>
  <c r="CZ4593" i="1"/>
  <c r="DA4592" i="1"/>
  <c r="CZ4592" i="1"/>
  <c r="DA4591" i="1"/>
  <c r="CZ4591" i="1"/>
  <c r="CZ4590" i="1"/>
  <c r="BP4619" i="1"/>
  <c r="BQ4619" i="1" s="1"/>
  <c r="BQ4632" i="1" s="1"/>
  <c r="DA4590" i="1"/>
  <c r="BJ4674" i="1"/>
  <c r="BJ4680" i="1" s="1"/>
  <c r="DA4678" i="1"/>
  <c r="CZ4678" i="1"/>
  <c r="DA4677" i="1"/>
  <c r="CZ4677" i="1"/>
  <c r="DA4676" i="1"/>
  <c r="CZ4676" i="1"/>
  <c r="DA4675" i="1"/>
  <c r="CZ4675" i="1"/>
  <c r="DA4673" i="1"/>
  <c r="CZ4673" i="1"/>
  <c r="DA4672" i="1"/>
  <c r="CZ4672" i="1"/>
  <c r="DA4671" i="1"/>
  <c r="CZ4671" i="1"/>
  <c r="DA4670" i="1"/>
  <c r="CZ4670" i="1"/>
  <c r="DA4669" i="1"/>
  <c r="CZ4669" i="1"/>
  <c r="DA4668" i="1"/>
  <c r="CZ4668" i="1"/>
  <c r="DA4667" i="1"/>
  <c r="CZ4667" i="1"/>
  <c r="DA4666" i="1"/>
  <c r="CZ4666" i="1"/>
  <c r="DA4665" i="1"/>
  <c r="CZ4665" i="1"/>
  <c r="DA4664" i="1"/>
  <c r="CZ4664" i="1"/>
  <c r="DA4663" i="1"/>
  <c r="CZ4663" i="1"/>
  <c r="DA4662" i="1"/>
  <c r="CZ4662" i="1"/>
  <c r="DA4661" i="1"/>
  <c r="CZ4661" i="1"/>
  <c r="DA4660" i="1"/>
  <c r="CZ4660" i="1"/>
  <c r="DA4659" i="1"/>
  <c r="CZ4659" i="1"/>
  <c r="DA4657" i="1"/>
  <c r="CZ4657" i="1"/>
  <c r="DA4656" i="1"/>
  <c r="CZ4656" i="1"/>
  <c r="DA4655" i="1"/>
  <c r="CZ4655" i="1"/>
  <c r="DA4653" i="1"/>
  <c r="CZ4653" i="1"/>
  <c r="DA4652" i="1"/>
  <c r="CZ4652" i="1"/>
  <c r="DA4651" i="1"/>
  <c r="CZ4651" i="1"/>
  <c r="DA4650" i="1"/>
  <c r="CZ4650" i="1"/>
  <c r="DA4649" i="1"/>
  <c r="CZ4649" i="1"/>
  <c r="DA4648" i="1"/>
  <c r="CZ4648" i="1"/>
  <c r="DA4647" i="1"/>
  <c r="CZ4647" i="1"/>
  <c r="DA4646" i="1"/>
  <c r="CZ4646" i="1"/>
  <c r="DA4645" i="1"/>
  <c r="CZ4645" i="1"/>
  <c r="DA4643" i="1"/>
  <c r="CZ4643" i="1"/>
  <c r="DA4642" i="1"/>
  <c r="CZ4642" i="1"/>
  <c r="DA4641" i="1"/>
  <c r="CZ4641" i="1"/>
  <c r="DA4640" i="1"/>
  <c r="CZ4640" i="1"/>
  <c r="DA4639" i="1"/>
  <c r="CZ4639" i="1"/>
  <c r="DA4638" i="1"/>
  <c r="CZ4638" i="1"/>
  <c r="CZ4637" i="1"/>
  <c r="DA4637" i="1"/>
  <c r="DA328" i="1"/>
  <c r="DA327" i="1"/>
  <c r="DA325" i="1"/>
  <c r="DA324" i="1"/>
  <c r="DA323" i="1"/>
  <c r="DA322" i="1"/>
  <c r="DA321" i="1"/>
  <c r="DA319" i="1"/>
  <c r="DA318" i="1"/>
  <c r="DA317" i="1"/>
  <c r="AV329" i="1"/>
  <c r="AR329" i="1"/>
  <c r="BT330" i="1" s="1"/>
  <c r="DD23" i="1" s="1"/>
  <c r="BL320" i="1"/>
  <c r="DA320" i="1" s="1"/>
  <c r="AR326" i="1"/>
  <c r="DA326" i="1" s="1"/>
  <c r="DA307" i="1"/>
  <c r="CZ307" i="1"/>
  <c r="DA306" i="1"/>
  <c r="CZ306" i="1"/>
  <c r="DA305" i="1"/>
  <c r="CZ305" i="1"/>
  <c r="DA304" i="1"/>
  <c r="CZ304" i="1"/>
  <c r="DA303" i="1"/>
  <c r="CZ303" i="1"/>
  <c r="DA302" i="1"/>
  <c r="CZ302" i="1"/>
  <c r="DA301" i="1"/>
  <c r="CZ301" i="1"/>
  <c r="DA300" i="1"/>
  <c r="CZ300" i="1"/>
  <c r="DA299" i="1"/>
  <c r="CZ299" i="1"/>
  <c r="DA298" i="1"/>
  <c r="CZ298" i="1"/>
  <c r="CZ297" i="1"/>
  <c r="DA297" i="1"/>
  <c r="DA199" i="1"/>
  <c r="DA286" i="1"/>
  <c r="DA285" i="1"/>
  <c r="DA284" i="1"/>
  <c r="DA283" i="1"/>
  <c r="DA282" i="1"/>
  <c r="DA281" i="1"/>
  <c r="DA280" i="1"/>
  <c r="DA279" i="1"/>
  <c r="BB287" i="1"/>
  <c r="BL265" i="1"/>
  <c r="DA265" i="1" s="1"/>
  <c r="BL259" i="1"/>
  <c r="BE259" i="1"/>
  <c r="BE270" i="1" s="1"/>
  <c r="AQ259" i="1"/>
  <c r="AQ270" i="1" s="1"/>
  <c r="AX287" i="1"/>
  <c r="DA278" i="1"/>
  <c r="DA268" i="1"/>
  <c r="CZ268" i="1"/>
  <c r="DA267" i="1"/>
  <c r="CZ267" i="1"/>
  <c r="DA266" i="1"/>
  <c r="CZ266" i="1"/>
  <c r="DA264" i="1"/>
  <c r="CZ264" i="1"/>
  <c r="DA263" i="1"/>
  <c r="CZ263" i="1"/>
  <c r="DA262" i="1"/>
  <c r="CZ262" i="1"/>
  <c r="DA261" i="1"/>
  <c r="CZ261" i="1"/>
  <c r="DA260" i="1"/>
  <c r="CZ260" i="1"/>
  <c r="CZ258" i="1"/>
  <c r="DA258" i="1"/>
  <c r="DA248" i="1"/>
  <c r="CZ248" i="1"/>
  <c r="DA246" i="1"/>
  <c r="CZ246" i="1"/>
  <c r="DA245" i="1"/>
  <c r="CZ245" i="1"/>
  <c r="DA243" i="1"/>
  <c r="CZ243" i="1"/>
  <c r="DA242" i="1"/>
  <c r="CZ242" i="1"/>
  <c r="DA241" i="1"/>
  <c r="CZ241" i="1"/>
  <c r="DA240" i="1"/>
  <c r="CZ240" i="1"/>
  <c r="CZ239" i="1"/>
  <c r="AX247" i="1"/>
  <c r="AX250" i="1" s="1"/>
  <c r="AU247" i="1"/>
  <c r="AU250" i="1" s="1"/>
  <c r="AN244" i="1"/>
  <c r="DA239" i="1"/>
  <c r="DA230" i="1"/>
  <c r="CZ230" i="1"/>
  <c r="DA229" i="1"/>
  <c r="CZ229" i="1"/>
  <c r="DA228" i="1"/>
  <c r="CZ228" i="1"/>
  <c r="DA227" i="1"/>
  <c r="CZ227" i="1"/>
  <c r="DA226" i="1"/>
  <c r="CZ226" i="1"/>
  <c r="DA225" i="1"/>
  <c r="CZ225" i="1"/>
  <c r="DA224" i="1"/>
  <c r="CZ224" i="1"/>
  <c r="DA223" i="1"/>
  <c r="CZ223" i="1"/>
  <c r="DA222" i="1"/>
  <c r="CZ222" i="1"/>
  <c r="DA221" i="1"/>
  <c r="CZ221" i="1"/>
  <c r="DA220" i="1"/>
  <c r="CZ220" i="1"/>
  <c r="DA219" i="1"/>
  <c r="CZ219" i="1"/>
  <c r="CZ218" i="1"/>
  <c r="DA218" i="1"/>
  <c r="DA209" i="1"/>
  <c r="DA208" i="1"/>
  <c r="DA207" i="1"/>
  <c r="DA206" i="1"/>
  <c r="DA205" i="1"/>
  <c r="DA204" i="1"/>
  <c r="DA203" i="1"/>
  <c r="DA202" i="1"/>
  <c r="DA200" i="1"/>
  <c r="CZ209" i="1"/>
  <c r="CZ208" i="1"/>
  <c r="CZ207" i="1"/>
  <c r="CZ206" i="1"/>
  <c r="CZ205" i="1"/>
  <c r="CZ204" i="1"/>
  <c r="CZ203" i="1"/>
  <c r="CZ202" i="1"/>
  <c r="CZ200" i="1"/>
  <c r="CZ199" i="1"/>
  <c r="BR201" i="1"/>
  <c r="DA201" i="1" s="1"/>
  <c r="DA189" i="1"/>
  <c r="DA188" i="1"/>
  <c r="DA187" i="1"/>
  <c r="DA185" i="1"/>
  <c r="DA184" i="1"/>
  <c r="DA183" i="1"/>
  <c r="DA182" i="1"/>
  <c r="DA181" i="1"/>
  <c r="BR190" i="1"/>
  <c r="BR186" i="1"/>
  <c r="DA186" i="1" s="1"/>
  <c r="DA170" i="1"/>
  <c r="CZ170" i="1"/>
  <c r="DA169" i="1"/>
  <c r="CZ169" i="1"/>
  <c r="DA168" i="1"/>
  <c r="CZ168" i="1"/>
  <c r="DA167" i="1"/>
  <c r="CZ167" i="1"/>
  <c r="DA166" i="1"/>
  <c r="CZ166" i="1"/>
  <c r="DA165" i="1"/>
  <c r="CZ165" i="1"/>
  <c r="DA164" i="1"/>
  <c r="CZ164" i="1"/>
  <c r="DA163" i="1"/>
  <c r="CZ163" i="1"/>
  <c r="DA162" i="1"/>
  <c r="CZ162" i="1"/>
  <c r="DA161" i="1"/>
  <c r="CZ161" i="1"/>
  <c r="DA160" i="1"/>
  <c r="CZ160" i="1"/>
  <c r="DA159" i="1"/>
  <c r="CZ159" i="1"/>
  <c r="CZ158" i="1"/>
  <c r="DA158" i="1"/>
  <c r="DA148" i="1"/>
  <c r="CZ148" i="1"/>
  <c r="DA147" i="1"/>
  <c r="DA145" i="1"/>
  <c r="DA144" i="1"/>
  <c r="DA143" i="1"/>
  <c r="DA142" i="1"/>
  <c r="DA141" i="1"/>
  <c r="DA140" i="1"/>
  <c r="DA139" i="1"/>
  <c r="DA138" i="1"/>
  <c r="CZ147" i="1"/>
  <c r="CZ145" i="1"/>
  <c r="CZ144" i="1"/>
  <c r="CZ143" i="1"/>
  <c r="CZ142" i="1"/>
  <c r="CZ141" i="1"/>
  <c r="CZ140" i="1"/>
  <c r="CZ139" i="1"/>
  <c r="CZ138" i="1"/>
  <c r="CZ137" i="1"/>
  <c r="DA137" i="1"/>
  <c r="DA127" i="1"/>
  <c r="CZ127" i="1"/>
  <c r="DA126" i="1"/>
  <c r="CZ126" i="1"/>
  <c r="DA125" i="1"/>
  <c r="CZ125" i="1"/>
  <c r="DA124" i="1"/>
  <c r="CZ124" i="1"/>
  <c r="DA123" i="1"/>
  <c r="CZ123" i="1"/>
  <c r="DA122" i="1"/>
  <c r="CZ122" i="1"/>
  <c r="DA121" i="1"/>
  <c r="CZ121" i="1"/>
  <c r="DA120" i="1"/>
  <c r="CZ120" i="1"/>
  <c r="DA119" i="1"/>
  <c r="CZ119" i="1"/>
  <c r="DA118" i="1"/>
  <c r="CZ118" i="1"/>
  <c r="CZ117" i="1"/>
  <c r="DA117" i="1"/>
  <c r="CZ107" i="1"/>
  <c r="CZ105" i="1"/>
  <c r="CZ104" i="1"/>
  <c r="CZ103" i="1"/>
  <c r="CZ102" i="1"/>
  <c r="CZ99" i="1"/>
  <c r="CZ89" i="1"/>
  <c r="CZ88" i="1"/>
  <c r="CZ87" i="1"/>
  <c r="CZ86" i="1"/>
  <c r="CZ85" i="1"/>
  <c r="CZ84" i="1"/>
  <c r="CZ83" i="1"/>
  <c r="CZ82" i="1"/>
  <c r="DA107" i="1"/>
  <c r="DA105" i="1"/>
  <c r="DA104" i="1"/>
  <c r="DA103" i="1"/>
  <c r="DA102" i="1"/>
  <c r="DA99" i="1"/>
  <c r="DA89" i="1"/>
  <c r="DA88" i="1"/>
  <c r="DA87" i="1"/>
  <c r="DA86" i="1"/>
  <c r="DA85" i="1"/>
  <c r="DA84" i="1"/>
  <c r="DA83" i="1"/>
  <c r="DA82" i="1"/>
  <c r="AT146" i="1"/>
  <c r="CZ146" i="1" s="1"/>
  <c r="BR101" i="1"/>
  <c r="BR109" i="1" s="1"/>
  <c r="BP101" i="1"/>
  <c r="BP109" i="1" s="1"/>
  <c r="BA106" i="1"/>
  <c r="DA106" i="1" s="1"/>
  <c r="BC100" i="1"/>
  <c r="DA100" i="1" s="1"/>
  <c r="DB4149" i="1" l="1"/>
  <c r="DJ113" i="1" s="1"/>
  <c r="DB4404" i="1"/>
  <c r="DJ118" i="1" s="1"/>
  <c r="DB4678" i="1"/>
  <c r="DJ124" i="1" s="1"/>
  <c r="DB4448" i="1"/>
  <c r="DJ119" i="1" s="1"/>
  <c r="DB4036" i="1"/>
  <c r="DJ111" i="1" s="1"/>
  <c r="BL452" i="1"/>
  <c r="DA443" i="1"/>
  <c r="CZ443" i="1"/>
  <c r="DB4630" i="1"/>
  <c r="DJ123" i="1" s="1"/>
  <c r="DB3975" i="1"/>
  <c r="DJ110" i="1" s="1"/>
  <c r="DB4491" i="1"/>
  <c r="DJ120" i="1" s="1"/>
  <c r="DB4255" i="1"/>
  <c r="DJ115" i="1" s="1"/>
  <c r="DB4583" i="1"/>
  <c r="DJ122" i="1" s="1"/>
  <c r="DB4093" i="1"/>
  <c r="DJ112" i="1" s="1"/>
  <c r="DB4357" i="1"/>
  <c r="DJ117" i="1" s="1"/>
  <c r="AR3912" i="1"/>
  <c r="DA3874" i="1"/>
  <c r="BB3912" i="1"/>
  <c r="DA3907" i="1"/>
  <c r="BJ3912" i="1"/>
  <c r="DA3902" i="1"/>
  <c r="AO3912" i="1"/>
  <c r="DA3901" i="1"/>
  <c r="BE3912" i="1"/>
  <c r="DA3867" i="1"/>
  <c r="BM3912" i="1"/>
  <c r="DA3864" i="1"/>
  <c r="BR3912" i="1"/>
  <c r="DA3871" i="1"/>
  <c r="BT413" i="1"/>
  <c r="DD27" i="1" s="1"/>
  <c r="BT393" i="1"/>
  <c r="DD26" i="1" s="1"/>
  <c r="DA190" i="1"/>
  <c r="BT191" i="1"/>
  <c r="DD16" i="1" s="1"/>
  <c r="DE18" i="1"/>
  <c r="DH17" i="1"/>
  <c r="DC119" i="1"/>
  <c r="BR584" i="1"/>
  <c r="DA576" i="1"/>
  <c r="CZ576" i="1"/>
  <c r="BK584" i="1"/>
  <c r="CZ577" i="1"/>
  <c r="DA577" i="1"/>
  <c r="AK415" i="1"/>
  <c r="AK332" i="1"/>
  <c r="AK395" i="1"/>
  <c r="BS432" i="1" a="1"/>
  <c r="BS432" i="1" s="1"/>
  <c r="DC28" i="1" s="1"/>
  <c r="AK434" i="1"/>
  <c r="AL415" i="1"/>
  <c r="AL233" i="1"/>
  <c r="AM233" i="1" s="1"/>
  <c r="AI234" i="1" s="1"/>
  <c r="DF18" i="1" s="1"/>
  <c r="DG18" i="1" s="1"/>
  <c r="AK193" i="1"/>
  <c r="AL92" i="1"/>
  <c r="AM92" i="1" s="1"/>
  <c r="AI93" i="1" s="1"/>
  <c r="DF11" i="1" s="1"/>
  <c r="DG11" i="1" s="1"/>
  <c r="AL434" i="1"/>
  <c r="AL375" i="1"/>
  <c r="DA244" i="1"/>
  <c r="AN250" i="1"/>
  <c r="AL395" i="1"/>
  <c r="AL472" i="1"/>
  <c r="AM472" i="1" s="1"/>
  <c r="AI472" i="1" s="1"/>
  <c r="AL453" i="1"/>
  <c r="AM453" i="1" s="1"/>
  <c r="AI453" i="1" s="1"/>
  <c r="DF29" i="1" s="1"/>
  <c r="DG29" i="1" s="1"/>
  <c r="DA372" i="1"/>
  <c r="AK375" i="1"/>
  <c r="AL310" i="1"/>
  <c r="AM310" i="1" s="1"/>
  <c r="AI311" i="1" s="1"/>
  <c r="DF22" i="1" s="1"/>
  <c r="DG22" i="1" s="1"/>
  <c r="AL290" i="1"/>
  <c r="CZ352" i="1"/>
  <c r="AK355" i="1"/>
  <c r="AL130" i="1"/>
  <c r="AM130" i="1" s="1"/>
  <c r="AI131" i="1" s="1"/>
  <c r="DF13" i="1" s="1"/>
  <c r="DG13" i="1" s="1"/>
  <c r="BA109" i="1"/>
  <c r="BC109" i="1"/>
  <c r="AT150" i="1"/>
  <c r="BS353" i="1" a="1"/>
  <c r="BS353" i="1" s="1"/>
  <c r="DC24" i="1" s="1"/>
  <c r="BS330" i="1" a="1"/>
  <c r="BS330" i="1" s="1"/>
  <c r="DC23" i="1" s="1"/>
  <c r="BS413" i="1" a="1"/>
  <c r="BS413" i="1" s="1"/>
  <c r="DC27" i="1" s="1"/>
  <c r="BL270" i="1"/>
  <c r="BF354" i="1"/>
  <c r="BG354" i="1"/>
  <c r="AV354" i="1"/>
  <c r="BS373" i="1" a="1"/>
  <c r="BS373" i="1" s="1"/>
  <c r="DC25" i="1" s="1"/>
  <c r="BS393" i="1" a="1"/>
  <c r="BS393" i="1" s="1"/>
  <c r="DC26" i="1" s="1"/>
  <c r="BL331" i="1"/>
  <c r="BR211" i="1"/>
  <c r="AR331" i="1"/>
  <c r="BS191" i="1" a="1"/>
  <c r="BS191" i="1" s="1"/>
  <c r="DC16" i="1" s="1"/>
  <c r="BR192" i="1"/>
  <c r="AL173" i="1"/>
  <c r="AM173" i="1" s="1"/>
  <c r="AI174" i="1" s="1"/>
  <c r="DF15" i="1" s="1"/>
  <c r="DG15" i="1" s="1"/>
  <c r="AL492" i="1"/>
  <c r="AM492" i="1" s="1"/>
  <c r="AI492" i="1" s="1"/>
  <c r="DF31" i="1" s="1"/>
  <c r="DG31" i="1" s="1"/>
  <c r="AO537" i="1"/>
  <c r="AL516" i="1"/>
  <c r="AM516" i="1" s="1"/>
  <c r="AI516" i="1" s="1"/>
  <c r="DF32" i="1" s="1"/>
  <c r="DG32" i="1" s="1"/>
  <c r="BH3788" i="1"/>
  <c r="BE3788" i="1"/>
  <c r="AW3849" i="1"/>
  <c r="BO3788" i="1"/>
  <c r="BQ3788" i="1"/>
  <c r="BN3788" i="1"/>
  <c r="AL560" i="1"/>
  <c r="AM560" i="1" s="1"/>
  <c r="AI560" i="1" s="1"/>
  <c r="DF34" i="1" s="1"/>
  <c r="DG34" i="1" s="1"/>
  <c r="BF3849" i="1"/>
  <c r="AX3849" i="1"/>
  <c r="BM3849" i="1"/>
  <c r="AP3912" i="1"/>
  <c r="BE3977" i="1"/>
  <c r="BQ3912" i="1"/>
  <c r="BG3912" i="1"/>
  <c r="AP4585" i="1"/>
  <c r="AW4359" i="1"/>
  <c r="BB4038" i="1"/>
  <c r="BJ4204" i="1"/>
  <c r="BC4359" i="1"/>
  <c r="BN4095" i="1"/>
  <c r="BH4151" i="1"/>
  <c r="BG4359" i="1"/>
  <c r="BM4204" i="1"/>
  <c r="BG4151" i="1"/>
  <c r="BQ4359" i="1"/>
  <c r="AS3977" i="1"/>
  <c r="BL4204" i="1"/>
  <c r="AT3977" i="1"/>
  <c r="BF4585" i="1"/>
  <c r="BG4450" i="1"/>
  <c r="BJ4038" i="1"/>
  <c r="CZ363" i="1"/>
  <c r="BA4095" i="1"/>
  <c r="AZ3977" i="1"/>
  <c r="CZ364" i="1"/>
  <c r="BB4095" i="1"/>
  <c r="BA4038" i="1"/>
  <c r="AV4257" i="1"/>
  <c r="BC4308" i="1"/>
  <c r="CZ4308" i="1" s="1"/>
  <c r="BC4406" i="1"/>
  <c r="BC4493" i="1"/>
  <c r="BC4632" i="1"/>
  <c r="BH4540" i="1"/>
  <c r="BE4359" i="1"/>
  <c r="BJ4095" i="1"/>
  <c r="BF4450" i="1"/>
  <c r="BP4151" i="1"/>
  <c r="BO4493" i="1"/>
  <c r="BL4450" i="1"/>
  <c r="BL4038" i="1"/>
  <c r="BR4095" i="1"/>
  <c r="BI4151" i="1"/>
  <c r="BF4151" i="1"/>
  <c r="BF4257" i="1"/>
  <c r="BO4038" i="1"/>
  <c r="BL3977" i="1"/>
  <c r="BC4204" i="1"/>
  <c r="AS4095" i="1"/>
  <c r="AN4038" i="1"/>
  <c r="BG3977" i="1"/>
  <c r="BJ4257" i="1"/>
  <c r="BI4038" i="1"/>
  <c r="AX4406" i="1"/>
  <c r="BL4257" i="1"/>
  <c r="BC4151" i="1"/>
  <c r="AT4359" i="1"/>
  <c r="AY4095" i="1"/>
  <c r="CZ348" i="1"/>
  <c r="CZ339" i="1"/>
  <c r="CZ340" i="1"/>
  <c r="CZ341" i="1"/>
  <c r="CZ342" i="1"/>
  <c r="AN4585" i="1"/>
  <c r="BF4540" i="1"/>
  <c r="BR4585" i="1"/>
  <c r="CZ344" i="1"/>
  <c r="CZ180" i="1"/>
  <c r="AS4585" i="1"/>
  <c r="CZ343" i="1"/>
  <c r="BI4540" i="1"/>
  <c r="CZ345" i="1"/>
  <c r="BL4540" i="1"/>
  <c r="CZ181" i="1"/>
  <c r="BM4540" i="1"/>
  <c r="CZ346" i="1"/>
  <c r="CZ182" i="1"/>
  <c r="BR4680" i="1"/>
  <c r="BG4680" i="1"/>
  <c r="CZ183" i="1"/>
  <c r="BO4540" i="1"/>
  <c r="CZ347" i="1"/>
  <c r="CZ184" i="1"/>
  <c r="CZ185" i="1"/>
  <c r="BQ4540" i="1"/>
  <c r="CZ186" i="1"/>
  <c r="CZ349" i="1"/>
  <c r="CZ187" i="1"/>
  <c r="AU4680" i="1"/>
  <c r="AQ4540" i="1"/>
  <c r="BP4632" i="1"/>
  <c r="CZ188" i="1"/>
  <c r="CZ350" i="1"/>
  <c r="CZ189" i="1"/>
  <c r="CZ190" i="1"/>
  <c r="CZ351" i="1"/>
  <c r="DA352" i="1"/>
  <c r="CZ390" i="1"/>
  <c r="CZ391" i="1"/>
  <c r="CZ389" i="1"/>
  <c r="CZ388" i="1"/>
  <c r="CZ381" i="1"/>
  <c r="CZ382" i="1"/>
  <c r="DA392" i="1"/>
  <c r="CZ392" i="1"/>
  <c r="CZ386" i="1"/>
  <c r="CZ385" i="1"/>
  <c r="CZ387" i="1"/>
  <c r="CZ384" i="1"/>
  <c r="CZ383" i="1"/>
  <c r="CZ361" i="1"/>
  <c r="CZ362" i="1"/>
  <c r="CZ368" i="1"/>
  <c r="CZ369" i="1"/>
  <c r="CZ367" i="1"/>
  <c r="CZ370" i="1"/>
  <c r="CZ372" i="1"/>
  <c r="CZ365" i="1"/>
  <c r="CZ366" i="1"/>
  <c r="CZ371" i="1"/>
  <c r="CZ4021" i="1"/>
  <c r="DA4021" i="1"/>
  <c r="CZ3988" i="1"/>
  <c r="DA3988" i="1"/>
  <c r="DA3967" i="1"/>
  <c r="DA3923" i="1"/>
  <c r="CZ4029" i="1"/>
  <c r="CZ3973" i="1"/>
  <c r="DA3973" i="1"/>
  <c r="DA3992" i="1"/>
  <c r="CZ3951" i="1"/>
  <c r="CZ3948" i="1"/>
  <c r="CZ3923" i="1"/>
  <c r="DA4034" i="1"/>
  <c r="CZ4034" i="1"/>
  <c r="DA4030" i="1"/>
  <c r="CZ4030" i="1"/>
  <c r="DA4012" i="1"/>
  <c r="CZ4012" i="1"/>
  <c r="DA4013" i="1"/>
  <c r="CZ4015" i="1"/>
  <c r="CZ4000" i="1"/>
  <c r="CZ4005" i="1"/>
  <c r="CZ4006" i="1"/>
  <c r="CZ3992" i="1"/>
  <c r="CZ4086" i="1"/>
  <c r="DA4051" i="1"/>
  <c r="DA4056" i="1"/>
  <c r="CZ4056" i="1"/>
  <c r="DA4088" i="1"/>
  <c r="CZ4057" i="1"/>
  <c r="CZ4073" i="1"/>
  <c r="CZ4062" i="1"/>
  <c r="CZ4082" i="1"/>
  <c r="DA4082" i="1"/>
  <c r="CZ4119" i="1"/>
  <c r="DA4119" i="1"/>
  <c r="CZ4118" i="1"/>
  <c r="CZ4253" i="1"/>
  <c r="DA4142" i="1"/>
  <c r="CZ4142" i="1"/>
  <c r="CZ4107" i="1"/>
  <c r="CZ4144" i="1"/>
  <c r="CZ4147" i="1"/>
  <c r="CZ4116" i="1"/>
  <c r="DA4144" i="1"/>
  <c r="DA4147" i="1"/>
  <c r="DA4320" i="1"/>
  <c r="DA4253" i="1"/>
  <c r="CZ4181" i="1"/>
  <c r="DA4176" i="1"/>
  <c r="DA4189" i="1"/>
  <c r="DA4167" i="1"/>
  <c r="CZ4167" i="1"/>
  <c r="CZ4397" i="1"/>
  <c r="CZ4405" i="1" s="1"/>
  <c r="CZ4189" i="1"/>
  <c r="CZ4462" i="1"/>
  <c r="DA4221" i="1"/>
  <c r="CZ4221" i="1"/>
  <c r="CZ4226" i="1"/>
  <c r="CZ4216" i="1"/>
  <c r="CZ4231" i="1"/>
  <c r="CZ4222" i="1"/>
  <c r="DA4222" i="1"/>
  <c r="CZ4217" i="1"/>
  <c r="CZ4282" i="1"/>
  <c r="CZ4307" i="1" s="1"/>
  <c r="CZ4332" i="1"/>
  <c r="CZ4445" i="1"/>
  <c r="CZ4455" i="1"/>
  <c r="CZ4320" i="1"/>
  <c r="CZ4321" i="1"/>
  <c r="CZ4467" i="1"/>
  <c r="DA4332" i="1"/>
  <c r="CZ4470" i="1"/>
  <c r="BD4323" i="1"/>
  <c r="BR4325" i="1"/>
  <c r="BR4359" i="1" s="1"/>
  <c r="DA4397" i="1"/>
  <c r="DA4455" i="1"/>
  <c r="DA4462" i="1"/>
  <c r="BC4428" i="1"/>
  <c r="BC4450" i="1" s="1"/>
  <c r="CZ4528" i="1"/>
  <c r="CZ4509" i="1"/>
  <c r="DA4512" i="1"/>
  <c r="CZ4517" i="1"/>
  <c r="DA4519" i="1"/>
  <c r="DA4561" i="1"/>
  <c r="CZ4506" i="1"/>
  <c r="DA4535" i="1"/>
  <c r="CZ4514" i="1"/>
  <c r="CZ4597" i="1"/>
  <c r="CZ4527" i="1"/>
  <c r="DA4527" i="1"/>
  <c r="DA4534" i="1"/>
  <c r="CZ4534" i="1"/>
  <c r="CZ4580" i="1"/>
  <c r="CZ4558" i="1"/>
  <c r="CZ4561" i="1"/>
  <c r="CZ4562" i="1"/>
  <c r="CZ4578" i="1"/>
  <c r="DA4578" i="1"/>
  <c r="CZ4555" i="1"/>
  <c r="CZ4627" i="1"/>
  <c r="DA329" i="1"/>
  <c r="CZ4644" i="1"/>
  <c r="DA4619" i="1"/>
  <c r="CZ4619" i="1"/>
  <c r="CZ4658" i="1"/>
  <c r="CZ4618" i="1"/>
  <c r="DA4627" i="1"/>
  <c r="DA4597" i="1"/>
  <c r="BK4674" i="1"/>
  <c r="CZ4654" i="1"/>
  <c r="DA259" i="1"/>
  <c r="CZ318" i="1"/>
  <c r="CZ319" i="1"/>
  <c r="CZ321" i="1"/>
  <c r="CZ323" i="1"/>
  <c r="CZ324" i="1"/>
  <c r="CZ325" i="1"/>
  <c r="CZ317" i="1"/>
  <c r="CZ322" i="1"/>
  <c r="CZ327" i="1"/>
  <c r="CZ328" i="1"/>
  <c r="CZ320" i="1"/>
  <c r="CZ329" i="1"/>
  <c r="CZ326" i="1"/>
  <c r="CZ259" i="1"/>
  <c r="CZ265" i="1"/>
  <c r="AY287" i="1"/>
  <c r="AK290" i="1" s="1"/>
  <c r="DA247" i="1"/>
  <c r="CZ244" i="1"/>
  <c r="CZ247" i="1"/>
  <c r="CZ101" i="1"/>
  <c r="DA101" i="1"/>
  <c r="CZ201" i="1"/>
  <c r="CZ100" i="1"/>
  <c r="CZ106" i="1"/>
  <c r="DA146" i="1"/>
  <c r="DC7" i="1" l="1"/>
  <c r="BT288" i="1"/>
  <c r="DD21" i="1" s="1"/>
  <c r="DE19" i="1"/>
  <c r="DH18" i="1"/>
  <c r="AS472" i="1"/>
  <c r="AS473" i="1" s="1"/>
  <c r="AS474" i="1" s="1"/>
  <c r="DF30" i="1"/>
  <c r="DG30" i="1" s="1"/>
  <c r="BL453" i="1"/>
  <c r="BL454" i="1" s="1"/>
  <c r="BL455" i="1" s="1"/>
  <c r="BO453" i="1"/>
  <c r="BO454" i="1" s="1"/>
  <c r="BO455" i="1" s="1"/>
  <c r="BG453" i="1"/>
  <c r="BG454" i="1" s="1"/>
  <c r="BG455" i="1" s="1"/>
  <c r="BR453" i="1"/>
  <c r="BR454" i="1" s="1"/>
  <c r="BR455" i="1" s="1"/>
  <c r="BB453" i="1"/>
  <c r="BB454" i="1" s="1"/>
  <c r="BB455" i="1" s="1"/>
  <c r="AS453" i="1"/>
  <c r="AS454" i="1" s="1"/>
  <c r="AS455" i="1" s="1"/>
  <c r="AR453" i="1"/>
  <c r="AR454" i="1" s="1"/>
  <c r="AR455" i="1" s="1"/>
  <c r="BJ453" i="1"/>
  <c r="BJ454" i="1" s="1"/>
  <c r="BJ455" i="1" s="1"/>
  <c r="AX453" i="1"/>
  <c r="AX454" i="1" s="1"/>
  <c r="AX455" i="1" s="1"/>
  <c r="AV453" i="1"/>
  <c r="AV454" i="1" s="1"/>
  <c r="AV455" i="1" s="1"/>
  <c r="BI453" i="1"/>
  <c r="BI454" i="1" s="1"/>
  <c r="BI455" i="1" s="1"/>
  <c r="BH453" i="1"/>
  <c r="BH454" i="1" s="1"/>
  <c r="BH455" i="1" s="1"/>
  <c r="BN453" i="1"/>
  <c r="BN454" i="1" s="1"/>
  <c r="BN455" i="1" s="1"/>
  <c r="AQ453" i="1"/>
  <c r="AQ454" i="1" s="1"/>
  <c r="AQ455" i="1" s="1"/>
  <c r="BF453" i="1"/>
  <c r="BF454" i="1" s="1"/>
  <c r="BF455" i="1" s="1"/>
  <c r="BE453" i="1"/>
  <c r="BE454" i="1" s="1"/>
  <c r="BE455" i="1" s="1"/>
  <c r="BP453" i="1"/>
  <c r="BP454" i="1" s="1"/>
  <c r="BP455" i="1" s="1"/>
  <c r="AO453" i="1"/>
  <c r="AO454" i="1" s="1"/>
  <c r="AO455" i="1" s="1"/>
  <c r="BD453" i="1"/>
  <c r="BD454" i="1" s="1"/>
  <c r="BD455" i="1" s="1"/>
  <c r="BC453" i="1"/>
  <c r="BC454" i="1" s="1"/>
  <c r="BC455" i="1" s="1"/>
  <c r="AN453" i="1"/>
  <c r="AN454" i="1" s="1"/>
  <c r="AN455" i="1" s="1"/>
  <c r="BK453" i="1"/>
  <c r="BK454" i="1" s="1"/>
  <c r="BK455" i="1" s="1"/>
  <c r="AP453" i="1"/>
  <c r="AP454" i="1" s="1"/>
  <c r="AP455" i="1" s="1"/>
  <c r="AW453" i="1"/>
  <c r="AW454" i="1" s="1"/>
  <c r="AW455" i="1" s="1"/>
  <c r="BM453" i="1"/>
  <c r="BM454" i="1" s="1"/>
  <c r="BM455" i="1" s="1"/>
  <c r="BA453" i="1"/>
  <c r="BA454" i="1" s="1"/>
  <c r="BA455" i="1" s="1"/>
  <c r="AU472" i="1"/>
  <c r="AU473" i="1" s="1"/>
  <c r="AU474" i="1" s="1"/>
  <c r="AY453" i="1"/>
  <c r="AY454" i="1" s="1"/>
  <c r="AY455" i="1" s="1"/>
  <c r="AZ453" i="1"/>
  <c r="AZ454" i="1" s="1"/>
  <c r="AZ455" i="1" s="1"/>
  <c r="BQ453" i="1"/>
  <c r="BQ454" i="1" s="1"/>
  <c r="BQ455" i="1" s="1"/>
  <c r="AT453" i="1"/>
  <c r="AT454" i="1" s="1"/>
  <c r="AT455" i="1" s="1"/>
  <c r="AU453" i="1"/>
  <c r="AU454" i="1" s="1"/>
  <c r="AU455" i="1" s="1"/>
  <c r="AR472" i="1"/>
  <c r="AR473" i="1" s="1"/>
  <c r="AR474" i="1" s="1"/>
  <c r="BH472" i="1"/>
  <c r="BH473" i="1" s="1"/>
  <c r="BH474" i="1" s="1"/>
  <c r="BF472" i="1"/>
  <c r="BF473" i="1" s="1"/>
  <c r="BF474" i="1" s="1"/>
  <c r="AO472" i="1"/>
  <c r="AO473" i="1" s="1"/>
  <c r="AO474" i="1" s="1"/>
  <c r="BI472" i="1"/>
  <c r="BI473" i="1" s="1"/>
  <c r="BI474" i="1" s="1"/>
  <c r="BK472" i="1"/>
  <c r="BK473" i="1" s="1"/>
  <c r="BK474" i="1" s="1"/>
  <c r="BL472" i="1"/>
  <c r="BL473" i="1" s="1"/>
  <c r="BL474" i="1" s="1"/>
  <c r="AZ472" i="1"/>
  <c r="AZ473" i="1" s="1"/>
  <c r="AZ474" i="1" s="1"/>
  <c r="AN472" i="1"/>
  <c r="AN473" i="1" s="1"/>
  <c r="AN474" i="1" s="1"/>
  <c r="AY472" i="1"/>
  <c r="AY473" i="1" s="1"/>
  <c r="AY474" i="1" s="1"/>
  <c r="BP472" i="1"/>
  <c r="BP473" i="1" s="1"/>
  <c r="BP474" i="1" s="1"/>
  <c r="AX472" i="1"/>
  <c r="AX473" i="1" s="1"/>
  <c r="AX474" i="1" s="1"/>
  <c r="AQ472" i="1"/>
  <c r="AQ473" i="1" s="1"/>
  <c r="AQ474" i="1" s="1"/>
  <c r="BG472" i="1"/>
  <c r="BG473" i="1" s="1"/>
  <c r="BG474" i="1" s="1"/>
  <c r="BQ472" i="1"/>
  <c r="BQ473" i="1" s="1"/>
  <c r="BQ474" i="1" s="1"/>
  <c r="BN472" i="1"/>
  <c r="BN473" i="1" s="1"/>
  <c r="BN474" i="1" s="1"/>
  <c r="BA472" i="1"/>
  <c r="BA473" i="1" s="1"/>
  <c r="BA474" i="1" s="1"/>
  <c r="AW472" i="1"/>
  <c r="AW473" i="1" s="1"/>
  <c r="AW474" i="1" s="1"/>
  <c r="AP472" i="1"/>
  <c r="AP473" i="1" s="1"/>
  <c r="AP474" i="1" s="1"/>
  <c r="BD472" i="1"/>
  <c r="BD473" i="1" s="1"/>
  <c r="BD474" i="1" s="1"/>
  <c r="BB472" i="1"/>
  <c r="BB473" i="1" s="1"/>
  <c r="BB474" i="1" s="1"/>
  <c r="AV472" i="1"/>
  <c r="AV473" i="1" s="1"/>
  <c r="AV474" i="1" s="1"/>
  <c r="AT472" i="1"/>
  <c r="AT473" i="1" s="1"/>
  <c r="AT474" i="1" s="1"/>
  <c r="BR472" i="1"/>
  <c r="BR473" i="1" s="1"/>
  <c r="BR474" i="1" s="1"/>
  <c r="BO472" i="1"/>
  <c r="BO473" i="1" s="1"/>
  <c r="BO474" i="1" s="1"/>
  <c r="BM472" i="1"/>
  <c r="BM473" i="1" s="1"/>
  <c r="BM474" i="1" s="1"/>
  <c r="BJ472" i="1"/>
  <c r="BJ473" i="1" s="1"/>
  <c r="BJ474" i="1" s="1"/>
  <c r="BE472" i="1"/>
  <c r="BE473" i="1" s="1"/>
  <c r="BE474" i="1" s="1"/>
  <c r="BC472" i="1"/>
  <c r="BC473" i="1" s="1"/>
  <c r="BC474" i="1" s="1"/>
  <c r="AM415" i="1"/>
  <c r="AI415" i="1" s="1"/>
  <c r="DF27" i="1" s="1"/>
  <c r="DG27" i="1" s="1"/>
  <c r="AL585" i="1"/>
  <c r="AM585" i="1" s="1"/>
  <c r="AL110" i="1"/>
  <c r="AM110" i="1" s="1"/>
  <c r="AI111" i="1" s="1"/>
  <c r="DF12" i="1" s="1"/>
  <c r="DG12" i="1" s="1"/>
  <c r="AM395" i="1"/>
  <c r="AI395" i="1" s="1"/>
  <c r="DF26" i="1" s="1"/>
  <c r="DG26" i="1" s="1"/>
  <c r="AL332" i="1"/>
  <c r="AM332" i="1" s="1"/>
  <c r="AM290" i="1"/>
  <c r="AI291" i="1" s="1"/>
  <c r="DF21" i="1" s="1"/>
  <c r="DG21" i="1" s="1"/>
  <c r="AL193" i="1"/>
  <c r="AM193" i="1" s="1"/>
  <c r="AI194" i="1" s="1"/>
  <c r="DF16" i="1" s="1"/>
  <c r="DG16" i="1" s="1"/>
  <c r="AM434" i="1"/>
  <c r="AI434" i="1" s="1"/>
  <c r="DF28" i="1" s="1"/>
  <c r="DG28" i="1" s="1"/>
  <c r="AL251" i="1"/>
  <c r="AM251" i="1" s="1"/>
  <c r="AI252" i="1" s="1"/>
  <c r="DF19" i="1" s="1"/>
  <c r="DG19" i="1" s="1"/>
  <c r="AL271" i="1"/>
  <c r="AM271" i="1" s="1"/>
  <c r="AI272" i="1" s="1"/>
  <c r="DF20" i="1" s="1"/>
  <c r="DG20" i="1" s="1"/>
  <c r="AL355" i="1"/>
  <c r="AM355" i="1" s="1"/>
  <c r="AI355" i="1" s="1"/>
  <c r="AM375" i="1"/>
  <c r="AI375" i="1" s="1"/>
  <c r="DF25" i="1" s="1"/>
  <c r="DG25" i="1" s="1"/>
  <c r="AL212" i="1"/>
  <c r="AM212" i="1" s="1"/>
  <c r="AI213" i="1" s="1"/>
  <c r="DF17" i="1" s="1"/>
  <c r="DG17" i="1" s="1"/>
  <c r="DA287" i="1"/>
  <c r="CZ354" i="1"/>
  <c r="AL538" i="1"/>
  <c r="AM538" i="1" s="1"/>
  <c r="BC538" i="1" s="1"/>
  <c r="BC539" i="1" s="1"/>
  <c r="BC540" i="1" s="1"/>
  <c r="BS288" i="1" a="1"/>
  <c r="BS288" i="1" s="1"/>
  <c r="DC21" i="1" s="1"/>
  <c r="BG492" i="1"/>
  <c r="BG493" i="1" s="1"/>
  <c r="BG494" i="1" s="1"/>
  <c r="AR492" i="1"/>
  <c r="AR493" i="1" s="1"/>
  <c r="AR494" i="1" s="1"/>
  <c r="AT492" i="1"/>
  <c r="AT493" i="1" s="1"/>
  <c r="AT494" i="1" s="1"/>
  <c r="AS492" i="1"/>
  <c r="AS493" i="1" s="1"/>
  <c r="AS494" i="1" s="1"/>
  <c r="AX492" i="1"/>
  <c r="AX493" i="1" s="1"/>
  <c r="AX494" i="1" s="1"/>
  <c r="AW492" i="1"/>
  <c r="AW493" i="1" s="1"/>
  <c r="AW494" i="1" s="1"/>
  <c r="AV492" i="1"/>
  <c r="AV493" i="1" s="1"/>
  <c r="AV494" i="1" s="1"/>
  <c r="AU492" i="1"/>
  <c r="AU493" i="1" s="1"/>
  <c r="AU494" i="1" s="1"/>
  <c r="AQ492" i="1"/>
  <c r="AQ493" i="1" s="1"/>
  <c r="AQ494" i="1" s="1"/>
  <c r="AY492" i="1"/>
  <c r="AY493" i="1" s="1"/>
  <c r="AY494" i="1" s="1"/>
  <c r="BB492" i="1"/>
  <c r="BB493" i="1" s="1"/>
  <c r="BB494" i="1" s="1"/>
  <c r="BL492" i="1"/>
  <c r="BL493" i="1" s="1"/>
  <c r="BL494" i="1" s="1"/>
  <c r="BD492" i="1"/>
  <c r="BD493" i="1" s="1"/>
  <c r="BD494" i="1" s="1"/>
  <c r="AN492" i="1"/>
  <c r="AN493" i="1" s="1"/>
  <c r="AN494" i="1" s="1"/>
  <c r="BQ492" i="1"/>
  <c r="BQ493" i="1" s="1"/>
  <c r="BQ494" i="1" s="1"/>
  <c r="BR492" i="1"/>
  <c r="BR493" i="1" s="1"/>
  <c r="BR494" i="1" s="1"/>
  <c r="AZ492" i="1"/>
  <c r="AZ493" i="1" s="1"/>
  <c r="AZ494" i="1" s="1"/>
  <c r="BC492" i="1"/>
  <c r="BC493" i="1" s="1"/>
  <c r="BC494" i="1" s="1"/>
  <c r="BI492" i="1"/>
  <c r="BI493" i="1" s="1"/>
  <c r="BI494" i="1" s="1"/>
  <c r="BE492" i="1"/>
  <c r="BE493" i="1" s="1"/>
  <c r="BE494" i="1" s="1"/>
  <c r="BN492" i="1"/>
  <c r="BN493" i="1" s="1"/>
  <c r="BN494" i="1" s="1"/>
  <c r="BP492" i="1"/>
  <c r="BP493" i="1" s="1"/>
  <c r="BP494" i="1" s="1"/>
  <c r="BH492" i="1"/>
  <c r="BH493" i="1" s="1"/>
  <c r="BH494" i="1" s="1"/>
  <c r="BA492" i="1"/>
  <c r="BA493" i="1" s="1"/>
  <c r="BA494" i="1" s="1"/>
  <c r="BJ492" i="1"/>
  <c r="BJ493" i="1" s="1"/>
  <c r="BJ494" i="1" s="1"/>
  <c r="BK492" i="1"/>
  <c r="BK493" i="1" s="1"/>
  <c r="BK494" i="1" s="1"/>
  <c r="AO492" i="1"/>
  <c r="AO493" i="1" s="1"/>
  <c r="AO494" i="1" s="1"/>
  <c r="BM492" i="1"/>
  <c r="BM493" i="1" s="1"/>
  <c r="BM494" i="1" s="1"/>
  <c r="BO492" i="1"/>
  <c r="BO493" i="1" s="1"/>
  <c r="BO494" i="1" s="1"/>
  <c r="BF492" i="1"/>
  <c r="BF493" i="1" s="1"/>
  <c r="BF494" i="1" s="1"/>
  <c r="AP492" i="1"/>
  <c r="AP493" i="1" s="1"/>
  <c r="AP494" i="1" s="1"/>
  <c r="AQ516" i="1"/>
  <c r="AQ517" i="1" s="1"/>
  <c r="AQ518" i="1" s="1"/>
  <c r="BG516" i="1"/>
  <c r="BG517" i="1" s="1"/>
  <c r="BG518" i="1" s="1"/>
  <c r="BI516" i="1"/>
  <c r="BI517" i="1" s="1"/>
  <c r="BI518" i="1" s="1"/>
  <c r="BH516" i="1"/>
  <c r="BH517" i="1" s="1"/>
  <c r="BH518" i="1" s="1"/>
  <c r="BF516" i="1"/>
  <c r="BF517" i="1" s="1"/>
  <c r="BF518" i="1" s="1"/>
  <c r="BE516" i="1"/>
  <c r="BE517" i="1" s="1"/>
  <c r="BE518" i="1" s="1"/>
  <c r="BD516" i="1"/>
  <c r="BD517" i="1" s="1"/>
  <c r="BD518" i="1" s="1"/>
  <c r="BC516" i="1"/>
  <c r="BC517" i="1" s="1"/>
  <c r="BC518" i="1" s="1"/>
  <c r="AX516" i="1"/>
  <c r="AX517" i="1" s="1"/>
  <c r="AX518" i="1" s="1"/>
  <c r="AV516" i="1"/>
  <c r="AV517" i="1" s="1"/>
  <c r="AV518" i="1" s="1"/>
  <c r="AU516" i="1"/>
  <c r="AU517" i="1" s="1"/>
  <c r="AU518" i="1" s="1"/>
  <c r="AT516" i="1"/>
  <c r="AT517" i="1" s="1"/>
  <c r="AT518" i="1" s="1"/>
  <c r="AS516" i="1"/>
  <c r="AS517" i="1" s="1"/>
  <c r="AS518" i="1" s="1"/>
  <c r="AR516" i="1"/>
  <c r="AR517" i="1" s="1"/>
  <c r="AR518" i="1" s="1"/>
  <c r="AW516" i="1"/>
  <c r="AW517" i="1" s="1"/>
  <c r="AW518" i="1" s="1"/>
  <c r="AZ516" i="1"/>
  <c r="AZ517" i="1" s="1"/>
  <c r="AZ518" i="1" s="1"/>
  <c r="BA516" i="1"/>
  <c r="BA517" i="1" s="1"/>
  <c r="BA518" i="1" s="1"/>
  <c r="BB516" i="1"/>
  <c r="BB517" i="1" s="1"/>
  <c r="BB518" i="1" s="1"/>
  <c r="BM516" i="1"/>
  <c r="BM517" i="1" s="1"/>
  <c r="BM518" i="1" s="1"/>
  <c r="BN516" i="1"/>
  <c r="BN517" i="1" s="1"/>
  <c r="BN518" i="1" s="1"/>
  <c r="BO516" i="1"/>
  <c r="BO517" i="1" s="1"/>
  <c r="BO518" i="1" s="1"/>
  <c r="AN516" i="1"/>
  <c r="AN517" i="1" s="1"/>
  <c r="AN518" i="1" s="1"/>
  <c r="BP516" i="1"/>
  <c r="BP517" i="1" s="1"/>
  <c r="BP518" i="1" s="1"/>
  <c r="BJ516" i="1"/>
  <c r="BJ517" i="1" s="1"/>
  <c r="BJ518" i="1" s="1"/>
  <c r="AO516" i="1"/>
  <c r="AO517" i="1" s="1"/>
  <c r="AO518" i="1" s="1"/>
  <c r="BK516" i="1"/>
  <c r="BK517" i="1" s="1"/>
  <c r="BK518" i="1" s="1"/>
  <c r="BQ516" i="1"/>
  <c r="BQ517" i="1" s="1"/>
  <c r="BQ518" i="1" s="1"/>
  <c r="BR516" i="1"/>
  <c r="BR517" i="1" s="1"/>
  <c r="BR518" i="1" s="1"/>
  <c r="AY516" i="1"/>
  <c r="AY517" i="1" s="1"/>
  <c r="AY518" i="1" s="1"/>
  <c r="BL516" i="1"/>
  <c r="BL517" i="1" s="1"/>
  <c r="BL518" i="1" s="1"/>
  <c r="AP516" i="1"/>
  <c r="AP517" i="1" s="1"/>
  <c r="AP518" i="1" s="1"/>
  <c r="CZ3788" i="1"/>
  <c r="AL3789" i="1"/>
  <c r="AM3789" i="1" s="1"/>
  <c r="AI3789" i="1" s="1"/>
  <c r="DF107" i="1" s="1"/>
  <c r="DG107" i="1" s="1"/>
  <c r="BA560" i="1"/>
  <c r="BA561" i="1" s="1"/>
  <c r="BA562" i="1" s="1"/>
  <c r="BQ560" i="1"/>
  <c r="BQ561" i="1" s="1"/>
  <c r="BQ562" i="1" s="1"/>
  <c r="AO560" i="1"/>
  <c r="AO561" i="1" s="1"/>
  <c r="AO562" i="1" s="1"/>
  <c r="BF560" i="1"/>
  <c r="BF561" i="1" s="1"/>
  <c r="BF562" i="1" s="1"/>
  <c r="BC560" i="1"/>
  <c r="BC561" i="1" s="1"/>
  <c r="BC562" i="1" s="1"/>
  <c r="AS560" i="1"/>
  <c r="AS561" i="1" s="1"/>
  <c r="AS562" i="1" s="1"/>
  <c r="BE560" i="1"/>
  <c r="BE561" i="1" s="1"/>
  <c r="BE562" i="1" s="1"/>
  <c r="BG560" i="1"/>
  <c r="BG561" i="1" s="1"/>
  <c r="BG562" i="1" s="1"/>
  <c r="BD560" i="1"/>
  <c r="BD561" i="1" s="1"/>
  <c r="BD562" i="1" s="1"/>
  <c r="BH560" i="1"/>
  <c r="BH561" i="1" s="1"/>
  <c r="BH562" i="1" s="1"/>
  <c r="AX560" i="1"/>
  <c r="AX561" i="1" s="1"/>
  <c r="AX562" i="1" s="1"/>
  <c r="AW560" i="1"/>
  <c r="AW561" i="1" s="1"/>
  <c r="AW562" i="1" s="1"/>
  <c r="AV560" i="1"/>
  <c r="AV561" i="1" s="1"/>
  <c r="AV562" i="1" s="1"/>
  <c r="AU560" i="1"/>
  <c r="AU561" i="1" s="1"/>
  <c r="AU562" i="1" s="1"/>
  <c r="AT560" i="1"/>
  <c r="AT561" i="1" s="1"/>
  <c r="AT562" i="1" s="1"/>
  <c r="AR560" i="1"/>
  <c r="AR561" i="1" s="1"/>
  <c r="AR562" i="1" s="1"/>
  <c r="AQ560" i="1"/>
  <c r="AQ561" i="1" s="1"/>
  <c r="AQ562" i="1" s="1"/>
  <c r="AP560" i="1"/>
  <c r="AP561" i="1" s="1"/>
  <c r="AP562" i="1" s="1"/>
  <c r="BI560" i="1"/>
  <c r="BI561" i="1" s="1"/>
  <c r="BI562" i="1" s="1"/>
  <c r="BJ560" i="1"/>
  <c r="BJ561" i="1" s="1"/>
  <c r="BJ562" i="1" s="1"/>
  <c r="BK560" i="1"/>
  <c r="BK561" i="1" s="1"/>
  <c r="BK562" i="1" s="1"/>
  <c r="BR560" i="1"/>
  <c r="BR561" i="1" s="1"/>
  <c r="BR562" i="1" s="1"/>
  <c r="BP560" i="1"/>
  <c r="BP561" i="1" s="1"/>
  <c r="BP562" i="1" s="1"/>
  <c r="BO560" i="1"/>
  <c r="BO561" i="1" s="1"/>
  <c r="BO562" i="1" s="1"/>
  <c r="BB560" i="1"/>
  <c r="BB561" i="1" s="1"/>
  <c r="BB562" i="1" s="1"/>
  <c r="AN560" i="1"/>
  <c r="AN561" i="1" s="1"/>
  <c r="AN562" i="1" s="1"/>
  <c r="BN560" i="1"/>
  <c r="BN561" i="1" s="1"/>
  <c r="BN562" i="1" s="1"/>
  <c r="BM560" i="1"/>
  <c r="BM561" i="1" s="1"/>
  <c r="BM562" i="1" s="1"/>
  <c r="BL560" i="1"/>
  <c r="BL561" i="1" s="1"/>
  <c r="BL562" i="1" s="1"/>
  <c r="AZ560" i="1"/>
  <c r="AZ561" i="1" s="1"/>
  <c r="AZ562" i="1" s="1"/>
  <c r="AY560" i="1"/>
  <c r="AY561" i="1" s="1"/>
  <c r="AY562" i="1" s="1"/>
  <c r="CZ3849" i="1"/>
  <c r="AL3850" i="1"/>
  <c r="AM3850" i="1" s="1"/>
  <c r="AI3850" i="1" s="1"/>
  <c r="DF108" i="1" s="1"/>
  <c r="DG108" i="1" s="1"/>
  <c r="AL3913" i="1"/>
  <c r="AM3913" i="1" s="1"/>
  <c r="AI3913" i="1" s="1"/>
  <c r="DF109" i="1" s="1"/>
  <c r="DG109" i="1" s="1"/>
  <c r="CZ4204" i="1"/>
  <c r="CZ3912" i="1"/>
  <c r="CZ4257" i="1"/>
  <c r="AL4309" i="1"/>
  <c r="AM4309" i="1" s="1"/>
  <c r="BA4309" i="1" s="1"/>
  <c r="BA4310" i="1" s="1"/>
  <c r="BA4311" i="1" s="1"/>
  <c r="AL4633" i="1"/>
  <c r="AM4633" i="1" s="1"/>
  <c r="AI4633" i="1" s="1"/>
  <c r="DF123" i="1" s="1"/>
  <c r="DG123" i="1" s="1"/>
  <c r="AL4407" i="1"/>
  <c r="AM4407" i="1" s="1"/>
  <c r="AI4407" i="1" s="1"/>
  <c r="DF118" i="1" s="1"/>
  <c r="DG118" i="1" s="1"/>
  <c r="CZ4406" i="1"/>
  <c r="CZ4151" i="1"/>
  <c r="AL4152" i="1"/>
  <c r="AM4152" i="1" s="1"/>
  <c r="AI4152" i="1" s="1"/>
  <c r="DF113" i="1" s="1"/>
  <c r="DG113" i="1" s="1"/>
  <c r="CZ4493" i="1"/>
  <c r="CZ4450" i="1"/>
  <c r="AL4258" i="1"/>
  <c r="AM4258" i="1" s="1"/>
  <c r="AI4258" i="1" s="1"/>
  <c r="DF115" i="1" s="1"/>
  <c r="DG115" i="1" s="1"/>
  <c r="CZ4038" i="1"/>
  <c r="CZ4203" i="1"/>
  <c r="DA3965" i="1"/>
  <c r="BJ3977" i="1"/>
  <c r="CZ3977" i="1" s="1"/>
  <c r="CZ4584" i="1"/>
  <c r="AL4451" i="1"/>
  <c r="AM4451" i="1" s="1"/>
  <c r="AI4451" i="1" s="1"/>
  <c r="DF119" i="1" s="1"/>
  <c r="DG119" i="1" s="1"/>
  <c r="CZ4323" i="1"/>
  <c r="BD4359" i="1"/>
  <c r="CZ4359" i="1" s="1"/>
  <c r="CZ4540" i="1"/>
  <c r="AL4096" i="1"/>
  <c r="AM4096" i="1" s="1"/>
  <c r="AP4096" i="1" s="1"/>
  <c r="AP4097" i="1" s="1"/>
  <c r="AP4098" i="1" s="1"/>
  <c r="CZ4095" i="1"/>
  <c r="AL4039" i="1"/>
  <c r="AM4039" i="1" s="1"/>
  <c r="AI4039" i="1" s="1"/>
  <c r="DF111" i="1" s="1"/>
  <c r="DG111" i="1" s="1"/>
  <c r="AL4494" i="1"/>
  <c r="AM4494" i="1" s="1"/>
  <c r="AI4494" i="1" s="1"/>
  <c r="DF120" i="1" s="1"/>
  <c r="DG120" i="1" s="1"/>
  <c r="AL4205" i="1"/>
  <c r="AM4205" i="1" s="1"/>
  <c r="AV4205" i="1" s="1"/>
  <c r="AV4206" i="1" s="1"/>
  <c r="AV4207" i="1" s="1"/>
  <c r="CZ4539" i="1"/>
  <c r="CZ4585" i="1"/>
  <c r="DA4674" i="1"/>
  <c r="BK4680" i="1"/>
  <c r="CZ4632" i="1"/>
  <c r="AL4541" i="1"/>
  <c r="AM4541" i="1" s="1"/>
  <c r="BA4541" i="1" s="1"/>
  <c r="BA4542" i="1" s="1"/>
  <c r="BA4543" i="1" s="1"/>
  <c r="AL4586" i="1"/>
  <c r="AM4586" i="1" s="1"/>
  <c r="AI4586" i="1" s="1"/>
  <c r="DF122" i="1" s="1"/>
  <c r="DG122" i="1" s="1"/>
  <c r="CZ4037" i="1"/>
  <c r="CZ353" i="1"/>
  <c r="CZ4256" i="1"/>
  <c r="CZ3965" i="1"/>
  <c r="CZ3976" i="1" s="1"/>
  <c r="CZ4150" i="1"/>
  <c r="CZ4631" i="1"/>
  <c r="CZ4094" i="1"/>
  <c r="CZ4492" i="1"/>
  <c r="DA4428" i="1"/>
  <c r="CZ4428" i="1"/>
  <c r="CZ4449" i="1" s="1"/>
  <c r="DA4325" i="1"/>
  <c r="CZ4325" i="1"/>
  <c r="DA4323" i="1"/>
  <c r="CZ286" i="1"/>
  <c r="CZ4674" i="1"/>
  <c r="CZ4679" i="1" s="1"/>
  <c r="CZ279" i="1"/>
  <c r="CZ287" i="1"/>
  <c r="CZ284" i="1"/>
  <c r="CZ281" i="1"/>
  <c r="CZ283" i="1"/>
  <c r="CZ282" i="1"/>
  <c r="CZ285" i="1"/>
  <c r="CZ278" i="1"/>
  <c r="CZ280" i="1"/>
  <c r="AI332" i="1" l="1"/>
  <c r="DF23" i="1" s="1"/>
  <c r="DG23" i="1" s="1"/>
  <c r="DE20" i="1"/>
  <c r="DH19" i="1"/>
  <c r="AV355" i="1"/>
  <c r="AV356" i="1" s="1"/>
  <c r="AV357" i="1" s="1"/>
  <c r="DF24" i="1"/>
  <c r="DG24" i="1" s="1"/>
  <c r="AO585" i="1"/>
  <c r="AO586" i="1" s="1"/>
  <c r="AO587" i="1" s="1"/>
  <c r="AI585" i="1"/>
  <c r="DF35" i="1" s="1"/>
  <c r="DG35" i="1" s="1"/>
  <c r="BG355" i="1"/>
  <c r="BG356" i="1" s="1"/>
  <c r="BG357" i="1" s="1"/>
  <c r="BF355" i="1"/>
  <c r="BF356" i="1" s="1"/>
  <c r="BF357" i="1" s="1"/>
  <c r="AP434" i="1"/>
  <c r="AP435" i="1" s="1"/>
  <c r="AP436" i="1" s="1"/>
  <c r="BD434" i="1"/>
  <c r="BD435" i="1" s="1"/>
  <c r="BD436" i="1" s="1"/>
  <c r="BN434" i="1"/>
  <c r="BN435" i="1" s="1"/>
  <c r="BN436" i="1" s="1"/>
  <c r="AT434" i="1"/>
  <c r="AT435" i="1" s="1"/>
  <c r="AT436" i="1" s="1"/>
  <c r="BO434" i="1"/>
  <c r="BO435" i="1" s="1"/>
  <c r="BO436" i="1" s="1"/>
  <c r="BE434" i="1"/>
  <c r="BE435" i="1" s="1"/>
  <c r="BE436" i="1" s="1"/>
  <c r="BL434" i="1"/>
  <c r="BL435" i="1" s="1"/>
  <c r="BL436" i="1" s="1"/>
  <c r="BA434" i="1"/>
  <c r="BA435" i="1" s="1"/>
  <c r="BA436" i="1" s="1"/>
  <c r="AX434" i="1"/>
  <c r="AX435" i="1" s="1"/>
  <c r="AX436" i="1" s="1"/>
  <c r="BK434" i="1"/>
  <c r="BK435" i="1" s="1"/>
  <c r="BK436" i="1" s="1"/>
  <c r="BP434" i="1"/>
  <c r="BP435" i="1" s="1"/>
  <c r="BP436" i="1" s="1"/>
  <c r="BC434" i="1"/>
  <c r="BC435" i="1" s="1"/>
  <c r="BC436" i="1" s="1"/>
  <c r="AR434" i="1"/>
  <c r="AR435" i="1" s="1"/>
  <c r="AR436" i="1" s="1"/>
  <c r="BB434" i="1"/>
  <c r="BB435" i="1" s="1"/>
  <c r="BB436" i="1" s="1"/>
  <c r="AQ434" i="1"/>
  <c r="AQ435" i="1" s="1"/>
  <c r="AQ436" i="1" s="1"/>
  <c r="AN434" i="1"/>
  <c r="AN435" i="1" s="1"/>
  <c r="AN436" i="1" s="1"/>
  <c r="AY434" i="1"/>
  <c r="AY435" i="1" s="1"/>
  <c r="AY436" i="1" s="1"/>
  <c r="AZ434" i="1"/>
  <c r="AZ435" i="1" s="1"/>
  <c r="AZ436" i="1" s="1"/>
  <c r="BQ434" i="1"/>
  <c r="BQ435" i="1" s="1"/>
  <c r="BQ436" i="1" s="1"/>
  <c r="AV434" i="1"/>
  <c r="AV435" i="1" s="1"/>
  <c r="AV436" i="1" s="1"/>
  <c r="BM434" i="1"/>
  <c r="BM435" i="1" s="1"/>
  <c r="BM436" i="1" s="1"/>
  <c r="AO434" i="1"/>
  <c r="AO435" i="1" s="1"/>
  <c r="AO436" i="1" s="1"/>
  <c r="BH434" i="1"/>
  <c r="BH435" i="1" s="1"/>
  <c r="BH436" i="1" s="1"/>
  <c r="AW434" i="1"/>
  <c r="AW435" i="1" s="1"/>
  <c r="AW436" i="1" s="1"/>
  <c r="AS434" i="1"/>
  <c r="AS435" i="1" s="1"/>
  <c r="AS436" i="1" s="1"/>
  <c r="BJ434" i="1"/>
  <c r="BJ435" i="1" s="1"/>
  <c r="BJ436" i="1" s="1"/>
  <c r="BF434" i="1"/>
  <c r="BF435" i="1" s="1"/>
  <c r="BF436" i="1" s="1"/>
  <c r="BG434" i="1"/>
  <c r="BG435" i="1" s="1"/>
  <c r="BG436" i="1" s="1"/>
  <c r="BR434" i="1"/>
  <c r="BR435" i="1" s="1"/>
  <c r="BR436" i="1" s="1"/>
  <c r="BI434" i="1"/>
  <c r="BI435" i="1" s="1"/>
  <c r="BI436" i="1" s="1"/>
  <c r="AU434" i="1"/>
  <c r="AU435" i="1" s="1"/>
  <c r="AU436" i="1" s="1"/>
  <c r="BH332" i="1"/>
  <c r="BH333" i="1" s="1"/>
  <c r="BH334" i="1" s="1"/>
  <c r="BN332" i="1"/>
  <c r="BN333" i="1" s="1"/>
  <c r="BN334" i="1" s="1"/>
  <c r="BP332" i="1"/>
  <c r="BP333" i="1" s="1"/>
  <c r="BP334" i="1" s="1"/>
  <c r="AN332" i="1"/>
  <c r="AN333" i="1" s="1"/>
  <c r="AN334" i="1" s="1"/>
  <c r="BE332" i="1"/>
  <c r="BE333" i="1" s="1"/>
  <c r="BE334" i="1" s="1"/>
  <c r="AV332" i="1"/>
  <c r="AV333" i="1" s="1"/>
  <c r="AV334" i="1" s="1"/>
  <c r="AQ332" i="1"/>
  <c r="AQ333" i="1" s="1"/>
  <c r="AQ334" i="1" s="1"/>
  <c r="BA332" i="1"/>
  <c r="BA333" i="1" s="1"/>
  <c r="BA334" i="1" s="1"/>
  <c r="BC332" i="1"/>
  <c r="BC333" i="1" s="1"/>
  <c r="BC334" i="1" s="1"/>
  <c r="BG332" i="1"/>
  <c r="BG333" i="1" s="1"/>
  <c r="BG334" i="1" s="1"/>
  <c r="AS332" i="1"/>
  <c r="AS333" i="1" s="1"/>
  <c r="AS334" i="1" s="1"/>
  <c r="BD332" i="1"/>
  <c r="BD333" i="1" s="1"/>
  <c r="BD334" i="1" s="1"/>
  <c r="AT332" i="1"/>
  <c r="AT333" i="1" s="1"/>
  <c r="AT334" i="1" s="1"/>
  <c r="BF332" i="1"/>
  <c r="BF333" i="1" s="1"/>
  <c r="BF334" i="1" s="1"/>
  <c r="AW332" i="1"/>
  <c r="AW333" i="1" s="1"/>
  <c r="AW334" i="1" s="1"/>
  <c r="BJ332" i="1"/>
  <c r="BJ333" i="1" s="1"/>
  <c r="BJ334" i="1" s="1"/>
  <c r="BB332" i="1"/>
  <c r="BB333" i="1" s="1"/>
  <c r="BB334" i="1" s="1"/>
  <c r="AU332" i="1"/>
  <c r="AU333" i="1" s="1"/>
  <c r="AU334" i="1" s="1"/>
  <c r="BI332" i="1"/>
  <c r="BI333" i="1" s="1"/>
  <c r="BI334" i="1" s="1"/>
  <c r="AX332" i="1"/>
  <c r="AX333" i="1" s="1"/>
  <c r="AX334" i="1" s="1"/>
  <c r="BR332" i="1"/>
  <c r="BR333" i="1" s="1"/>
  <c r="BR334" i="1" s="1"/>
  <c r="BK332" i="1"/>
  <c r="BK333" i="1" s="1"/>
  <c r="BK334" i="1" s="1"/>
  <c r="AZ332" i="1"/>
  <c r="AZ333" i="1" s="1"/>
  <c r="AZ334" i="1" s="1"/>
  <c r="AO332" i="1"/>
  <c r="AO333" i="1" s="1"/>
  <c r="AO334" i="1" s="1"/>
  <c r="AY332" i="1"/>
  <c r="AY333" i="1" s="1"/>
  <c r="AY334" i="1" s="1"/>
  <c r="BQ332" i="1"/>
  <c r="BQ333" i="1" s="1"/>
  <c r="BQ334" i="1" s="1"/>
  <c r="BM332" i="1"/>
  <c r="BM333" i="1" s="1"/>
  <c r="BM334" i="1" s="1"/>
  <c r="AP332" i="1"/>
  <c r="AP333" i="1" s="1"/>
  <c r="AP334" i="1" s="1"/>
  <c r="BO332" i="1"/>
  <c r="BO333" i="1" s="1"/>
  <c r="BO334" i="1" s="1"/>
  <c r="AR332" i="1"/>
  <c r="AR333" i="1" s="1"/>
  <c r="AR334" i="1" s="1"/>
  <c r="BO375" i="1"/>
  <c r="BO376" i="1" s="1"/>
  <c r="BO377" i="1" s="1"/>
  <c r="AW375" i="1"/>
  <c r="AW376" i="1" s="1"/>
  <c r="AW377" i="1" s="1"/>
  <c r="AN375" i="1"/>
  <c r="AN376" i="1" s="1"/>
  <c r="AN377" i="1" s="1"/>
  <c r="BB375" i="1"/>
  <c r="BB376" i="1" s="1"/>
  <c r="BB377" i="1" s="1"/>
  <c r="BC375" i="1"/>
  <c r="BC376" i="1" s="1"/>
  <c r="BC377" i="1" s="1"/>
  <c r="AV375" i="1"/>
  <c r="AV376" i="1" s="1"/>
  <c r="AV377" i="1" s="1"/>
  <c r="BA375" i="1"/>
  <c r="BA376" i="1" s="1"/>
  <c r="BA377" i="1" s="1"/>
  <c r="BE375" i="1"/>
  <c r="BE376" i="1" s="1"/>
  <c r="BE377" i="1" s="1"/>
  <c r="AT375" i="1"/>
  <c r="AT376" i="1" s="1"/>
  <c r="AT377" i="1" s="1"/>
  <c r="BM375" i="1"/>
  <c r="BM376" i="1" s="1"/>
  <c r="BM377" i="1" s="1"/>
  <c r="BR375" i="1"/>
  <c r="BR376" i="1" s="1"/>
  <c r="BR377" i="1" s="1"/>
  <c r="AR375" i="1"/>
  <c r="AR376" i="1" s="1"/>
  <c r="AR377" i="1" s="1"/>
  <c r="BI375" i="1"/>
  <c r="BI376" i="1" s="1"/>
  <c r="BI377" i="1" s="1"/>
  <c r="AX375" i="1"/>
  <c r="AX376" i="1" s="1"/>
  <c r="AX377" i="1" s="1"/>
  <c r="BJ375" i="1"/>
  <c r="BJ376" i="1" s="1"/>
  <c r="BJ377" i="1" s="1"/>
  <c r="BN375" i="1"/>
  <c r="BN376" i="1" s="1"/>
  <c r="BN377" i="1" s="1"/>
  <c r="AP375" i="1"/>
  <c r="AP376" i="1" s="1"/>
  <c r="AP377" i="1" s="1"/>
  <c r="BL375" i="1"/>
  <c r="BL376" i="1" s="1"/>
  <c r="BL377" i="1" s="1"/>
  <c r="AZ375" i="1"/>
  <c r="AZ376" i="1" s="1"/>
  <c r="AZ377" i="1" s="1"/>
  <c r="BD375" i="1"/>
  <c r="BD376" i="1" s="1"/>
  <c r="BD377" i="1" s="1"/>
  <c r="BF375" i="1"/>
  <c r="BF376" i="1" s="1"/>
  <c r="BF377" i="1" s="1"/>
  <c r="BH375" i="1"/>
  <c r="BH376" i="1" s="1"/>
  <c r="BH377" i="1" s="1"/>
  <c r="AO375" i="1"/>
  <c r="AO376" i="1" s="1"/>
  <c r="AO377" i="1" s="1"/>
  <c r="BP375" i="1"/>
  <c r="BP376" i="1" s="1"/>
  <c r="BP377" i="1" s="1"/>
  <c r="AS375" i="1"/>
  <c r="AS376" i="1" s="1"/>
  <c r="AS377" i="1" s="1"/>
  <c r="AQ375" i="1"/>
  <c r="AQ376" i="1" s="1"/>
  <c r="AQ377" i="1" s="1"/>
  <c r="BQ375" i="1"/>
  <c r="BQ376" i="1" s="1"/>
  <c r="BQ377" i="1" s="1"/>
  <c r="BG375" i="1"/>
  <c r="BG376" i="1" s="1"/>
  <c r="BG377" i="1" s="1"/>
  <c r="BK375" i="1"/>
  <c r="BK376" i="1" s="1"/>
  <c r="BK377" i="1" s="1"/>
  <c r="AU375" i="1"/>
  <c r="AU376" i="1" s="1"/>
  <c r="AU377" i="1" s="1"/>
  <c r="AY375" i="1"/>
  <c r="AY376" i="1" s="1"/>
  <c r="AY377" i="1" s="1"/>
  <c r="BH395" i="1"/>
  <c r="BH396" i="1" s="1"/>
  <c r="BH397" i="1" s="1"/>
  <c r="AO395" i="1"/>
  <c r="AO396" i="1" s="1"/>
  <c r="AO397" i="1" s="1"/>
  <c r="BN395" i="1"/>
  <c r="BN396" i="1" s="1"/>
  <c r="BN397" i="1" s="1"/>
  <c r="BJ395" i="1"/>
  <c r="BJ396" i="1" s="1"/>
  <c r="BJ397" i="1" s="1"/>
  <c r="AN395" i="1"/>
  <c r="AN396" i="1" s="1"/>
  <c r="AN397" i="1" s="1"/>
  <c r="AU395" i="1"/>
  <c r="AU396" i="1" s="1"/>
  <c r="AU397" i="1" s="1"/>
  <c r="BF395" i="1"/>
  <c r="BF396" i="1" s="1"/>
  <c r="BF397" i="1" s="1"/>
  <c r="AS395" i="1"/>
  <c r="AS396" i="1" s="1"/>
  <c r="AS397" i="1" s="1"/>
  <c r="AW395" i="1"/>
  <c r="AW396" i="1" s="1"/>
  <c r="AW397" i="1" s="1"/>
  <c r="AT395" i="1"/>
  <c r="AT396" i="1" s="1"/>
  <c r="AT397" i="1" s="1"/>
  <c r="BG395" i="1"/>
  <c r="BG396" i="1" s="1"/>
  <c r="BG397" i="1" s="1"/>
  <c r="BA395" i="1"/>
  <c r="BA396" i="1" s="1"/>
  <c r="BA397" i="1" s="1"/>
  <c r="BR395" i="1"/>
  <c r="BR396" i="1" s="1"/>
  <c r="BR397" i="1" s="1"/>
  <c r="BB395" i="1"/>
  <c r="BB396" i="1" s="1"/>
  <c r="BB397" i="1" s="1"/>
  <c r="BM395" i="1"/>
  <c r="BM396" i="1" s="1"/>
  <c r="BM397" i="1" s="1"/>
  <c r="AY395" i="1"/>
  <c r="AY396" i="1" s="1"/>
  <c r="AY397" i="1" s="1"/>
  <c r="AV395" i="1"/>
  <c r="AV396" i="1" s="1"/>
  <c r="AV397" i="1" s="1"/>
  <c r="AZ395" i="1"/>
  <c r="AZ396" i="1" s="1"/>
  <c r="AZ397" i="1" s="1"/>
  <c r="BP395" i="1"/>
  <c r="BP396" i="1" s="1"/>
  <c r="BP397" i="1" s="1"/>
  <c r="AX395" i="1"/>
  <c r="AX396" i="1" s="1"/>
  <c r="AX397" i="1" s="1"/>
  <c r="AP395" i="1"/>
  <c r="AP396" i="1" s="1"/>
  <c r="AP397" i="1" s="1"/>
  <c r="AQ395" i="1"/>
  <c r="AQ396" i="1" s="1"/>
  <c r="AQ397" i="1" s="1"/>
  <c r="BC395" i="1"/>
  <c r="BC396" i="1" s="1"/>
  <c r="BC397" i="1" s="1"/>
  <c r="BO395" i="1"/>
  <c r="BO396" i="1" s="1"/>
  <c r="BO397" i="1" s="1"/>
  <c r="BQ395" i="1"/>
  <c r="BQ396" i="1" s="1"/>
  <c r="BQ397" i="1" s="1"/>
  <c r="BL395" i="1"/>
  <c r="BL396" i="1" s="1"/>
  <c r="BL397" i="1" s="1"/>
  <c r="BD395" i="1"/>
  <c r="BD396" i="1" s="1"/>
  <c r="BD397" i="1" s="1"/>
  <c r="AR395" i="1"/>
  <c r="AR396" i="1" s="1"/>
  <c r="AR397" i="1" s="1"/>
  <c r="BI395" i="1"/>
  <c r="BI396" i="1" s="1"/>
  <c r="BI397" i="1" s="1"/>
  <c r="BE395" i="1"/>
  <c r="BE396" i="1" s="1"/>
  <c r="BE397" i="1" s="1"/>
  <c r="BK395" i="1"/>
  <c r="BK396" i="1" s="1"/>
  <c r="BK397" i="1" s="1"/>
  <c r="BP355" i="1"/>
  <c r="BP356" i="1" s="1"/>
  <c r="BP357" i="1" s="1"/>
  <c r="BB355" i="1"/>
  <c r="BB356" i="1" s="1"/>
  <c r="BB357" i="1" s="1"/>
  <c r="BD355" i="1"/>
  <c r="BD356" i="1" s="1"/>
  <c r="BD357" i="1" s="1"/>
  <c r="AO355" i="1"/>
  <c r="AO356" i="1" s="1"/>
  <c r="AO357" i="1" s="1"/>
  <c r="BE355" i="1"/>
  <c r="BE356" i="1" s="1"/>
  <c r="BE357" i="1" s="1"/>
  <c r="BR355" i="1"/>
  <c r="BR356" i="1" s="1"/>
  <c r="BR357" i="1" s="1"/>
  <c r="BH355" i="1"/>
  <c r="BH356" i="1" s="1"/>
  <c r="BH357" i="1" s="1"/>
  <c r="BM355" i="1"/>
  <c r="BM356" i="1" s="1"/>
  <c r="BM357" i="1" s="1"/>
  <c r="AP355" i="1"/>
  <c r="AP356" i="1" s="1"/>
  <c r="AP357" i="1" s="1"/>
  <c r="AQ355" i="1"/>
  <c r="AQ356" i="1" s="1"/>
  <c r="AQ357" i="1" s="1"/>
  <c r="AS355" i="1"/>
  <c r="AS356" i="1" s="1"/>
  <c r="AS357" i="1" s="1"/>
  <c r="BO355" i="1"/>
  <c r="BO356" i="1" s="1"/>
  <c r="BO357" i="1" s="1"/>
  <c r="BC355" i="1"/>
  <c r="BC356" i="1" s="1"/>
  <c r="BC357" i="1" s="1"/>
  <c r="AX355" i="1"/>
  <c r="AX356" i="1" s="1"/>
  <c r="AX357" i="1" s="1"/>
  <c r="BQ355" i="1"/>
  <c r="BQ356" i="1" s="1"/>
  <c r="BQ357" i="1" s="1"/>
  <c r="AR355" i="1"/>
  <c r="AR356" i="1" s="1"/>
  <c r="AR357" i="1" s="1"/>
  <c r="BA355" i="1"/>
  <c r="BA356" i="1" s="1"/>
  <c r="BA357" i="1" s="1"/>
  <c r="AZ355" i="1"/>
  <c r="AZ356" i="1" s="1"/>
  <c r="AZ357" i="1" s="1"/>
  <c r="AN355" i="1"/>
  <c r="AN356" i="1" s="1"/>
  <c r="AN357" i="1" s="1"/>
  <c r="BK355" i="1"/>
  <c r="BK356" i="1" s="1"/>
  <c r="BK357" i="1" s="1"/>
  <c r="AW355" i="1"/>
  <c r="AW356" i="1" s="1"/>
  <c r="AW357" i="1" s="1"/>
  <c r="BL355" i="1"/>
  <c r="BL356" i="1" s="1"/>
  <c r="BL357" i="1" s="1"/>
  <c r="AU355" i="1"/>
  <c r="AU356" i="1" s="1"/>
  <c r="AU357" i="1" s="1"/>
  <c r="BI355" i="1"/>
  <c r="BI356" i="1" s="1"/>
  <c r="BI357" i="1" s="1"/>
  <c r="BJ355" i="1"/>
  <c r="BJ356" i="1" s="1"/>
  <c r="BJ357" i="1" s="1"/>
  <c r="AT355" i="1"/>
  <c r="AT356" i="1" s="1"/>
  <c r="AT357" i="1" s="1"/>
  <c r="BN355" i="1"/>
  <c r="BN356" i="1" s="1"/>
  <c r="BN357" i="1" s="1"/>
  <c r="AY355" i="1"/>
  <c r="AY356" i="1" s="1"/>
  <c r="AY357" i="1" s="1"/>
  <c r="AW415" i="1"/>
  <c r="AW416" i="1" s="1"/>
  <c r="AW417" i="1" s="1"/>
  <c r="BK415" i="1"/>
  <c r="BK416" i="1" s="1"/>
  <c r="BK417" i="1" s="1"/>
  <c r="AZ415" i="1"/>
  <c r="AZ416" i="1" s="1"/>
  <c r="AZ417" i="1" s="1"/>
  <c r="BD415" i="1"/>
  <c r="BD416" i="1" s="1"/>
  <c r="BD417" i="1" s="1"/>
  <c r="BC415" i="1"/>
  <c r="BC416" i="1" s="1"/>
  <c r="BC417" i="1" s="1"/>
  <c r="AS415" i="1"/>
  <c r="AS416" i="1" s="1"/>
  <c r="AS417" i="1" s="1"/>
  <c r="BN415" i="1"/>
  <c r="BN416" i="1" s="1"/>
  <c r="BN417" i="1" s="1"/>
  <c r="AO415" i="1"/>
  <c r="AO416" i="1" s="1"/>
  <c r="AO417" i="1" s="1"/>
  <c r="AV415" i="1"/>
  <c r="AV416" i="1" s="1"/>
  <c r="AV417" i="1" s="1"/>
  <c r="BO415" i="1"/>
  <c r="BO416" i="1" s="1"/>
  <c r="BO417" i="1" s="1"/>
  <c r="AU415" i="1"/>
  <c r="AU416" i="1" s="1"/>
  <c r="AU417" i="1" s="1"/>
  <c r="BQ415" i="1"/>
  <c r="BQ416" i="1" s="1"/>
  <c r="BQ417" i="1" s="1"/>
  <c r="BA415" i="1"/>
  <c r="BA416" i="1" s="1"/>
  <c r="BA417" i="1" s="1"/>
  <c r="BB415" i="1"/>
  <c r="BB416" i="1" s="1"/>
  <c r="BB417" i="1" s="1"/>
  <c r="AX415" i="1"/>
  <c r="AX416" i="1" s="1"/>
  <c r="AX417" i="1" s="1"/>
  <c r="BI415" i="1"/>
  <c r="BI416" i="1" s="1"/>
  <c r="BI417" i="1" s="1"/>
  <c r="BM415" i="1"/>
  <c r="BM416" i="1" s="1"/>
  <c r="BM417" i="1" s="1"/>
  <c r="BR415" i="1"/>
  <c r="BR416" i="1" s="1"/>
  <c r="BR417" i="1" s="1"/>
  <c r="AY415" i="1"/>
  <c r="AY416" i="1" s="1"/>
  <c r="AY417" i="1" s="1"/>
  <c r="BL415" i="1"/>
  <c r="BL416" i="1" s="1"/>
  <c r="BL417" i="1" s="1"/>
  <c r="BG415" i="1"/>
  <c r="BG416" i="1" s="1"/>
  <c r="BG417" i="1" s="1"/>
  <c r="AN415" i="1"/>
  <c r="AN416" i="1" s="1"/>
  <c r="AN417" i="1" s="1"/>
  <c r="AR415" i="1"/>
  <c r="AR416" i="1" s="1"/>
  <c r="AR417" i="1" s="1"/>
  <c r="BH415" i="1"/>
  <c r="BH416" i="1" s="1"/>
  <c r="BH417" i="1" s="1"/>
  <c r="BE415" i="1"/>
  <c r="BE416" i="1" s="1"/>
  <c r="BE417" i="1" s="1"/>
  <c r="AP415" i="1"/>
  <c r="AP416" i="1" s="1"/>
  <c r="AP417" i="1" s="1"/>
  <c r="BP415" i="1"/>
  <c r="BP416" i="1" s="1"/>
  <c r="BP417" i="1" s="1"/>
  <c r="AQ415" i="1"/>
  <c r="AQ416" i="1" s="1"/>
  <c r="AQ417" i="1" s="1"/>
  <c r="BJ415" i="1"/>
  <c r="BJ416" i="1" s="1"/>
  <c r="BJ417" i="1" s="1"/>
  <c r="BF415" i="1"/>
  <c r="BF416" i="1" s="1"/>
  <c r="BF417" i="1" s="1"/>
  <c r="AT415" i="1"/>
  <c r="AT416" i="1" s="1"/>
  <c r="AT417" i="1" s="1"/>
  <c r="BL332" i="1"/>
  <c r="BL333" i="1" s="1"/>
  <c r="BL334" i="1" s="1"/>
  <c r="BS474" i="1"/>
  <c r="BS455" i="1"/>
  <c r="BS518" i="1"/>
  <c r="BR585" i="1"/>
  <c r="BR586" i="1" s="1"/>
  <c r="BR587" i="1" s="1"/>
  <c r="BS494" i="1"/>
  <c r="BH585" i="1"/>
  <c r="BH586" i="1" s="1"/>
  <c r="BH587" i="1" s="1"/>
  <c r="BS562" i="1"/>
  <c r="BQ585" i="1"/>
  <c r="BQ586" i="1" s="1"/>
  <c r="BQ587" i="1" s="1"/>
  <c r="AP585" i="1"/>
  <c r="AP586" i="1" s="1"/>
  <c r="AP587" i="1" s="1"/>
  <c r="BI585" i="1"/>
  <c r="BI586" i="1" s="1"/>
  <c r="BI587" i="1" s="1"/>
  <c r="BL585" i="1"/>
  <c r="BL586" i="1" s="1"/>
  <c r="BL587" i="1" s="1"/>
  <c r="BJ585" i="1"/>
  <c r="BJ586" i="1" s="1"/>
  <c r="BJ587" i="1" s="1"/>
  <c r="AV585" i="1"/>
  <c r="AV586" i="1" s="1"/>
  <c r="AV587" i="1" s="1"/>
  <c r="AX585" i="1"/>
  <c r="AX586" i="1" s="1"/>
  <c r="AX587" i="1" s="1"/>
  <c r="AN585" i="1"/>
  <c r="AN586" i="1" s="1"/>
  <c r="AN587" i="1" s="1"/>
  <c r="BK585" i="1"/>
  <c r="BK586" i="1" s="1"/>
  <c r="BK587" i="1" s="1"/>
  <c r="AT585" i="1"/>
  <c r="AT586" i="1" s="1"/>
  <c r="AT587" i="1" s="1"/>
  <c r="AZ585" i="1"/>
  <c r="AZ586" i="1" s="1"/>
  <c r="AZ587" i="1" s="1"/>
  <c r="AW585" i="1"/>
  <c r="AW586" i="1" s="1"/>
  <c r="AW587" i="1" s="1"/>
  <c r="AY585" i="1"/>
  <c r="AY586" i="1" s="1"/>
  <c r="AY587" i="1" s="1"/>
  <c r="BN585" i="1"/>
  <c r="BN586" i="1" s="1"/>
  <c r="BN587" i="1" s="1"/>
  <c r="AR585" i="1"/>
  <c r="AR586" i="1" s="1"/>
  <c r="AR587" i="1" s="1"/>
  <c r="AS585" i="1"/>
  <c r="AS586" i="1" s="1"/>
  <c r="AS587" i="1" s="1"/>
  <c r="AU585" i="1"/>
  <c r="AU586" i="1" s="1"/>
  <c r="AU587" i="1" s="1"/>
  <c r="BM585" i="1"/>
  <c r="BM586" i="1" s="1"/>
  <c r="BM587" i="1" s="1"/>
  <c r="BE585" i="1"/>
  <c r="BE586" i="1" s="1"/>
  <c r="BE587" i="1" s="1"/>
  <c r="BO585" i="1"/>
  <c r="BO586" i="1" s="1"/>
  <c r="BO587" i="1" s="1"/>
  <c r="BG585" i="1"/>
  <c r="BG586" i="1" s="1"/>
  <c r="BG587" i="1" s="1"/>
  <c r="AQ585" i="1"/>
  <c r="AQ586" i="1" s="1"/>
  <c r="AQ587" i="1" s="1"/>
  <c r="BP585" i="1"/>
  <c r="BP586" i="1" s="1"/>
  <c r="BP587" i="1" s="1"/>
  <c r="BD585" i="1"/>
  <c r="BD586" i="1" s="1"/>
  <c r="BD587" i="1" s="1"/>
  <c r="BF585" i="1"/>
  <c r="BF586" i="1" s="1"/>
  <c r="BF587" i="1" s="1"/>
  <c r="BC585" i="1"/>
  <c r="BC586" i="1" s="1"/>
  <c r="BC587" i="1" s="1"/>
  <c r="BB585" i="1"/>
  <c r="BB586" i="1" s="1"/>
  <c r="BB587" i="1" s="1"/>
  <c r="BA585" i="1"/>
  <c r="BA586" i="1" s="1"/>
  <c r="BA587" i="1" s="1"/>
  <c r="AL151" i="1"/>
  <c r="AM151" i="1" s="1"/>
  <c r="AI152" i="1" s="1"/>
  <c r="DF14" i="1" s="1"/>
  <c r="DG14" i="1" s="1"/>
  <c r="BS454" i="1"/>
  <c r="BS473" i="1"/>
  <c r="BS493" i="1"/>
  <c r="BS517" i="1"/>
  <c r="BS561" i="1"/>
  <c r="BD3789" i="1"/>
  <c r="BD3790" i="1" s="1"/>
  <c r="BD3791" i="1" s="1"/>
  <c r="BP3789" i="1"/>
  <c r="BP3790" i="1" s="1"/>
  <c r="BP3791" i="1" s="1"/>
  <c r="BN538" i="1"/>
  <c r="BN539" i="1" s="1"/>
  <c r="BN540" i="1" s="1"/>
  <c r="AX538" i="1"/>
  <c r="AX539" i="1" s="1"/>
  <c r="AX540" i="1" s="1"/>
  <c r="BG538" i="1"/>
  <c r="BG539" i="1" s="1"/>
  <c r="BG540" i="1" s="1"/>
  <c r="BK538" i="1"/>
  <c r="BK539" i="1" s="1"/>
  <c r="BK540" i="1" s="1"/>
  <c r="BF538" i="1"/>
  <c r="BF539" i="1" s="1"/>
  <c r="BF540" i="1" s="1"/>
  <c r="AI538" i="1"/>
  <c r="DF33" i="1" s="1"/>
  <c r="DG33" i="1" s="1"/>
  <c r="AT3850" i="1"/>
  <c r="AT3851" i="1" s="1"/>
  <c r="AT3852" i="1" s="1"/>
  <c r="AT538" i="1"/>
  <c r="AT539" i="1" s="1"/>
  <c r="AT540" i="1" s="1"/>
  <c r="AY538" i="1"/>
  <c r="AY539" i="1" s="1"/>
  <c r="AY540" i="1" s="1"/>
  <c r="AR538" i="1"/>
  <c r="AR539" i="1" s="1"/>
  <c r="AR540" i="1" s="1"/>
  <c r="AQ538" i="1"/>
  <c r="AQ539" i="1" s="1"/>
  <c r="AQ540" i="1" s="1"/>
  <c r="AW538" i="1"/>
  <c r="AW539" i="1" s="1"/>
  <c r="AW540" i="1" s="1"/>
  <c r="AV538" i="1"/>
  <c r="AV539" i="1" s="1"/>
  <c r="AV540" i="1" s="1"/>
  <c r="BQ538" i="1"/>
  <c r="BQ539" i="1" s="1"/>
  <c r="BQ540" i="1" s="1"/>
  <c r="AP538" i="1"/>
  <c r="AP539" i="1" s="1"/>
  <c r="AP540" i="1" s="1"/>
  <c r="AS538" i="1"/>
  <c r="AS539" i="1" s="1"/>
  <c r="AS540" i="1" s="1"/>
  <c r="AZ538" i="1"/>
  <c r="AZ539" i="1" s="1"/>
  <c r="AZ540" i="1" s="1"/>
  <c r="BE538" i="1"/>
  <c r="BE539" i="1" s="1"/>
  <c r="BE540" i="1" s="1"/>
  <c r="BA538" i="1"/>
  <c r="BA539" i="1" s="1"/>
  <c r="BA540" i="1" s="1"/>
  <c r="BD538" i="1"/>
  <c r="BD539" i="1" s="1"/>
  <c r="BD540" i="1" s="1"/>
  <c r="BB538" i="1"/>
  <c r="BB539" i="1" s="1"/>
  <c r="BB540" i="1" s="1"/>
  <c r="AN538" i="1"/>
  <c r="AN539" i="1" s="1"/>
  <c r="AN540" i="1" s="1"/>
  <c r="AU538" i="1"/>
  <c r="AU539" i="1" s="1"/>
  <c r="AU540" i="1" s="1"/>
  <c r="BR538" i="1"/>
  <c r="BR539" i="1" s="1"/>
  <c r="BR540" i="1" s="1"/>
  <c r="BH538" i="1"/>
  <c r="BH539" i="1" s="1"/>
  <c r="BH540" i="1" s="1"/>
  <c r="BP538" i="1"/>
  <c r="BP539" i="1" s="1"/>
  <c r="BP540" i="1" s="1"/>
  <c r="BO538" i="1"/>
  <c r="BO539" i="1" s="1"/>
  <c r="BO540" i="1" s="1"/>
  <c r="AO538" i="1"/>
  <c r="AO539" i="1" s="1"/>
  <c r="AO540" i="1" s="1"/>
  <c r="BL538" i="1"/>
  <c r="BL539" i="1" s="1"/>
  <c r="BL540" i="1" s="1"/>
  <c r="BM538" i="1"/>
  <c r="BM539" i="1" s="1"/>
  <c r="BM540" i="1" s="1"/>
  <c r="BJ538" i="1"/>
  <c r="BJ539" i="1" s="1"/>
  <c r="BJ540" i="1" s="1"/>
  <c r="BI538" i="1"/>
  <c r="BI539" i="1" s="1"/>
  <c r="BI540" i="1" s="1"/>
  <c r="BJ3789" i="1"/>
  <c r="BJ3790" i="1" s="1"/>
  <c r="BJ3791" i="1" s="1"/>
  <c r="BE3789" i="1"/>
  <c r="BE3790" i="1" s="1"/>
  <c r="BE3791" i="1" s="1"/>
  <c r="AS3789" i="1"/>
  <c r="AS3790" i="1" s="1"/>
  <c r="AS3791" i="1" s="1"/>
  <c r="AT3789" i="1"/>
  <c r="AT3790" i="1" s="1"/>
  <c r="AT3791" i="1" s="1"/>
  <c r="AU3789" i="1"/>
  <c r="AU3790" i="1" s="1"/>
  <c r="AU3791" i="1" s="1"/>
  <c r="AV3789" i="1"/>
  <c r="AV3790" i="1" s="1"/>
  <c r="AV3791" i="1" s="1"/>
  <c r="AW3789" i="1"/>
  <c r="AW3790" i="1" s="1"/>
  <c r="AW3791" i="1" s="1"/>
  <c r="AX3789" i="1"/>
  <c r="AX3790" i="1" s="1"/>
  <c r="AX3791" i="1" s="1"/>
  <c r="BF3789" i="1"/>
  <c r="BF3790" i="1" s="1"/>
  <c r="BF3791" i="1" s="1"/>
  <c r="BI3789" i="1"/>
  <c r="BI3790" i="1" s="1"/>
  <c r="BI3791" i="1" s="1"/>
  <c r="AO3789" i="1"/>
  <c r="AO3790" i="1" s="1"/>
  <c r="AO3791" i="1" s="1"/>
  <c r="AY3789" i="1"/>
  <c r="AY3790" i="1" s="1"/>
  <c r="AY3791" i="1" s="1"/>
  <c r="AP3789" i="1"/>
  <c r="AP3790" i="1" s="1"/>
  <c r="AP3791" i="1" s="1"/>
  <c r="BO3789" i="1"/>
  <c r="BO3790" i="1" s="1"/>
  <c r="BO3791" i="1" s="1"/>
  <c r="BB3789" i="1"/>
  <c r="BB3790" i="1" s="1"/>
  <c r="BB3791" i="1" s="1"/>
  <c r="AZ3789" i="1"/>
  <c r="AZ3790" i="1" s="1"/>
  <c r="AZ3791" i="1" s="1"/>
  <c r="AQ3789" i="1"/>
  <c r="AQ3790" i="1" s="1"/>
  <c r="AQ3791" i="1" s="1"/>
  <c r="AR3789" i="1"/>
  <c r="AR3790" i="1" s="1"/>
  <c r="AR3791" i="1" s="1"/>
  <c r="BC3789" i="1"/>
  <c r="BC3790" i="1" s="1"/>
  <c r="BC3791" i="1" s="1"/>
  <c r="AN3789" i="1"/>
  <c r="AN3790" i="1" s="1"/>
  <c r="AN3791" i="1" s="1"/>
  <c r="AO4633" i="1"/>
  <c r="AO4634" i="1" s="1"/>
  <c r="AO4635" i="1" s="1"/>
  <c r="BL3789" i="1"/>
  <c r="BL3790" i="1" s="1"/>
  <c r="BL3791" i="1" s="1"/>
  <c r="BA3789" i="1"/>
  <c r="BA3790" i="1" s="1"/>
  <c r="BA3791" i="1" s="1"/>
  <c r="BR3789" i="1"/>
  <c r="BR3790" i="1" s="1"/>
  <c r="BR3791" i="1" s="1"/>
  <c r="BQ3789" i="1"/>
  <c r="BQ3790" i="1" s="1"/>
  <c r="BQ3791" i="1" s="1"/>
  <c r="BH3789" i="1"/>
  <c r="BH3790" i="1" s="1"/>
  <c r="BH3791" i="1" s="1"/>
  <c r="AZ3850" i="1"/>
  <c r="AZ3851" i="1" s="1"/>
  <c r="AZ3852" i="1" s="1"/>
  <c r="AY3850" i="1"/>
  <c r="AY3851" i="1" s="1"/>
  <c r="AY3852" i="1" s="1"/>
  <c r="AS3850" i="1"/>
  <c r="AS3851" i="1" s="1"/>
  <c r="AS3852" i="1" s="1"/>
  <c r="AU3850" i="1"/>
  <c r="AU3851" i="1" s="1"/>
  <c r="AU3852" i="1" s="1"/>
  <c r="AW3850" i="1"/>
  <c r="AW3851" i="1" s="1"/>
  <c r="AW3852" i="1" s="1"/>
  <c r="AX3850" i="1"/>
  <c r="AX3851" i="1" s="1"/>
  <c r="AX3852" i="1" s="1"/>
  <c r="AR3850" i="1"/>
  <c r="AR3851" i="1" s="1"/>
  <c r="AR3852" i="1" s="1"/>
  <c r="BH3850" i="1"/>
  <c r="BH3851" i="1" s="1"/>
  <c r="BH3852" i="1" s="1"/>
  <c r="AT4309" i="1"/>
  <c r="AT4310" i="1" s="1"/>
  <c r="AT4311" i="1" s="1"/>
  <c r="BI3850" i="1"/>
  <c r="BI3851" i="1" s="1"/>
  <c r="BI3852" i="1" s="1"/>
  <c r="AV3850" i="1"/>
  <c r="AV3851" i="1" s="1"/>
  <c r="AV3852" i="1" s="1"/>
  <c r="AV4309" i="1"/>
  <c r="AV4310" i="1" s="1"/>
  <c r="AV4311" i="1" s="1"/>
  <c r="BO3850" i="1"/>
  <c r="BO3851" i="1" s="1"/>
  <c r="BO3852" i="1" s="1"/>
  <c r="BL3850" i="1"/>
  <c r="BL3851" i="1" s="1"/>
  <c r="BL3852" i="1" s="1"/>
  <c r="BE3850" i="1"/>
  <c r="BE3851" i="1" s="1"/>
  <c r="BE3852" i="1" s="1"/>
  <c r="BD3850" i="1"/>
  <c r="BD3851" i="1" s="1"/>
  <c r="BD3852" i="1" s="1"/>
  <c r="BG3789" i="1"/>
  <c r="BG3790" i="1" s="1"/>
  <c r="BG3791" i="1" s="1"/>
  <c r="BC3850" i="1"/>
  <c r="BC3851" i="1" s="1"/>
  <c r="BC3852" i="1" s="1"/>
  <c r="BN3789" i="1"/>
  <c r="BN3790" i="1" s="1"/>
  <c r="BN3791" i="1" s="1"/>
  <c r="BB3850" i="1"/>
  <c r="BB3851" i="1" s="1"/>
  <c r="BB3852" i="1" s="1"/>
  <c r="BM3789" i="1"/>
  <c r="BM3790" i="1" s="1"/>
  <c r="BM3791" i="1" s="1"/>
  <c r="BA3850" i="1"/>
  <c r="BA3851" i="1" s="1"/>
  <c r="BA3852" i="1" s="1"/>
  <c r="BK3789" i="1"/>
  <c r="BK3790" i="1" s="1"/>
  <c r="BK3791" i="1" s="1"/>
  <c r="AW4309" i="1"/>
  <c r="AW4310" i="1" s="1"/>
  <c r="AW4311" i="1" s="1"/>
  <c r="AI4309" i="1"/>
  <c r="DF116" i="1" s="1"/>
  <c r="DG116" i="1" s="1"/>
  <c r="BN3850" i="1"/>
  <c r="BN3851" i="1" s="1"/>
  <c r="BN3852" i="1" s="1"/>
  <c r="BM3850" i="1"/>
  <c r="BM3851" i="1" s="1"/>
  <c r="BM3852" i="1" s="1"/>
  <c r="BK3850" i="1"/>
  <c r="BK3851" i="1" s="1"/>
  <c r="BK3852" i="1" s="1"/>
  <c r="BJ3850" i="1"/>
  <c r="BJ3851" i="1" s="1"/>
  <c r="BJ3852" i="1" s="1"/>
  <c r="BF3850" i="1"/>
  <c r="BF3851" i="1" s="1"/>
  <c r="BF3852" i="1" s="1"/>
  <c r="AX4309" i="1"/>
  <c r="AX4310" i="1" s="1"/>
  <c r="AX4311" i="1" s="1"/>
  <c r="BI4309" i="1"/>
  <c r="BI4310" i="1" s="1"/>
  <c r="BI4311" i="1" s="1"/>
  <c r="AQ3850" i="1"/>
  <c r="AQ3851" i="1" s="1"/>
  <c r="AQ3852" i="1" s="1"/>
  <c r="AP3850" i="1"/>
  <c r="AP3851" i="1" s="1"/>
  <c r="AP3852" i="1" s="1"/>
  <c r="BQ3850" i="1"/>
  <c r="BQ3851" i="1" s="1"/>
  <c r="BQ3852" i="1" s="1"/>
  <c r="BR3850" i="1"/>
  <c r="BR3851" i="1" s="1"/>
  <c r="BR3852" i="1" s="1"/>
  <c r="BG3850" i="1"/>
  <c r="BG3851" i="1" s="1"/>
  <c r="BG3852" i="1" s="1"/>
  <c r="AO3850" i="1"/>
  <c r="AO3851" i="1" s="1"/>
  <c r="AO3852" i="1" s="1"/>
  <c r="BP3850" i="1"/>
  <c r="BP3851" i="1" s="1"/>
  <c r="BP3852" i="1" s="1"/>
  <c r="BN4309" i="1"/>
  <c r="BN4310" i="1" s="1"/>
  <c r="BN4311" i="1" s="1"/>
  <c r="BO4309" i="1"/>
  <c r="BO4310" i="1" s="1"/>
  <c r="BO4311" i="1" s="1"/>
  <c r="AZ4309" i="1"/>
  <c r="AZ4310" i="1" s="1"/>
  <c r="AZ4311" i="1" s="1"/>
  <c r="BC4309" i="1"/>
  <c r="BC4310" i="1" s="1"/>
  <c r="BC4311" i="1" s="1"/>
  <c r="BE4309" i="1"/>
  <c r="BE4310" i="1" s="1"/>
  <c r="BE4311" i="1" s="1"/>
  <c r="BF4309" i="1"/>
  <c r="BF4310" i="1" s="1"/>
  <c r="BF4311" i="1" s="1"/>
  <c r="BP4309" i="1"/>
  <c r="BP4310" i="1" s="1"/>
  <c r="BP4311" i="1" s="1"/>
  <c r="AN3850" i="1"/>
  <c r="AN3851" i="1" s="1"/>
  <c r="AN3852" i="1" s="1"/>
  <c r="BK4309" i="1"/>
  <c r="BK4310" i="1" s="1"/>
  <c r="BK4311" i="1" s="1"/>
  <c r="AO4309" i="1"/>
  <c r="AO4310" i="1" s="1"/>
  <c r="AO4311" i="1" s="1"/>
  <c r="BR4309" i="1"/>
  <c r="BR4310" i="1" s="1"/>
  <c r="BR4311" i="1" s="1"/>
  <c r="AO3913" i="1"/>
  <c r="AO3914" i="1" s="1"/>
  <c r="AO3915" i="1" s="1"/>
  <c r="BP3913" i="1"/>
  <c r="BP3914" i="1" s="1"/>
  <c r="BP3915" i="1" s="1"/>
  <c r="BA3913" i="1"/>
  <c r="BA3914" i="1" s="1"/>
  <c r="BA3915" i="1" s="1"/>
  <c r="BQ3913" i="1"/>
  <c r="BQ3914" i="1" s="1"/>
  <c r="BQ3915" i="1" s="1"/>
  <c r="AV3913" i="1"/>
  <c r="AV3914" i="1" s="1"/>
  <c r="AV3915" i="1" s="1"/>
  <c r="AW3913" i="1"/>
  <c r="AW3914" i="1" s="1"/>
  <c r="AW3915" i="1" s="1"/>
  <c r="BK3913" i="1"/>
  <c r="BK3914" i="1" s="1"/>
  <c r="BK3915" i="1" s="1"/>
  <c r="AZ3913" i="1"/>
  <c r="AZ3914" i="1" s="1"/>
  <c r="AZ3915" i="1" s="1"/>
  <c r="AS3913" i="1"/>
  <c r="AS3914" i="1" s="1"/>
  <c r="AS3915" i="1" s="1"/>
  <c r="BH3913" i="1"/>
  <c r="BH3914" i="1" s="1"/>
  <c r="BH3915" i="1" s="1"/>
  <c r="AP3913" i="1"/>
  <c r="AP3914" i="1" s="1"/>
  <c r="AP3915" i="1" s="1"/>
  <c r="BC3913" i="1"/>
  <c r="BC3914" i="1" s="1"/>
  <c r="BC3915" i="1" s="1"/>
  <c r="BO3913" i="1"/>
  <c r="BO3914" i="1" s="1"/>
  <c r="BO3915" i="1" s="1"/>
  <c r="AT3913" i="1"/>
  <c r="AT3914" i="1" s="1"/>
  <c r="AT3915" i="1" s="1"/>
  <c r="BR3913" i="1"/>
  <c r="BR3914" i="1" s="1"/>
  <c r="BR3915" i="1" s="1"/>
  <c r="BG3913" i="1"/>
  <c r="BG3914" i="1" s="1"/>
  <c r="BG3915" i="1" s="1"/>
  <c r="BD3913" i="1"/>
  <c r="BD3914" i="1" s="1"/>
  <c r="BD3915" i="1" s="1"/>
  <c r="AN3913" i="1"/>
  <c r="AN3914" i="1" s="1"/>
  <c r="AN3915" i="1" s="1"/>
  <c r="AY3913" i="1"/>
  <c r="AY3914" i="1" s="1"/>
  <c r="AY3915" i="1" s="1"/>
  <c r="AQ3913" i="1"/>
  <c r="AQ3914" i="1" s="1"/>
  <c r="AQ3915" i="1" s="1"/>
  <c r="AU3913" i="1"/>
  <c r="AU3914" i="1" s="1"/>
  <c r="AU3915" i="1" s="1"/>
  <c r="BI3913" i="1"/>
  <c r="BI3914" i="1" s="1"/>
  <c r="BI3915" i="1" s="1"/>
  <c r="BM3913" i="1"/>
  <c r="BM3914" i="1" s="1"/>
  <c r="BM3915" i="1" s="1"/>
  <c r="BL3913" i="1"/>
  <c r="BL3914" i="1" s="1"/>
  <c r="BL3915" i="1" s="1"/>
  <c r="BJ3913" i="1"/>
  <c r="BJ3914" i="1" s="1"/>
  <c r="BJ3915" i="1" s="1"/>
  <c r="BF3913" i="1"/>
  <c r="BF3914" i="1" s="1"/>
  <c r="BF3915" i="1" s="1"/>
  <c r="AX3913" i="1"/>
  <c r="AX3914" i="1" s="1"/>
  <c r="AX3915" i="1" s="1"/>
  <c r="BE3913" i="1"/>
  <c r="BE3914" i="1" s="1"/>
  <c r="BE3915" i="1" s="1"/>
  <c r="AR3913" i="1"/>
  <c r="AR3914" i="1" s="1"/>
  <c r="AR3915" i="1" s="1"/>
  <c r="BN3913" i="1"/>
  <c r="BN3914" i="1" s="1"/>
  <c r="BN3915" i="1" s="1"/>
  <c r="BB3913" i="1"/>
  <c r="BB3914" i="1" s="1"/>
  <c r="BB3915" i="1" s="1"/>
  <c r="BJ4309" i="1"/>
  <c r="BJ4310" i="1" s="1"/>
  <c r="BJ4311" i="1" s="1"/>
  <c r="AY4309" i="1"/>
  <c r="AY4310" i="1" s="1"/>
  <c r="AY4311" i="1" s="1"/>
  <c r="BJ4633" i="1"/>
  <c r="BJ4634" i="1" s="1"/>
  <c r="BJ4635" i="1" s="1"/>
  <c r="BL4407" i="1"/>
  <c r="BL4408" i="1" s="1"/>
  <c r="BL4409" i="1" s="1"/>
  <c r="BM4633" i="1"/>
  <c r="BM4634" i="1" s="1"/>
  <c r="BM4635" i="1" s="1"/>
  <c r="BM4407" i="1"/>
  <c r="BM4408" i="1" s="1"/>
  <c r="BM4409" i="1" s="1"/>
  <c r="AN4633" i="1"/>
  <c r="AN4634" i="1" s="1"/>
  <c r="AN4635" i="1" s="1"/>
  <c r="AP4309" i="1"/>
  <c r="AP4310" i="1" s="1"/>
  <c r="AP4311" i="1" s="1"/>
  <c r="BC4633" i="1"/>
  <c r="BC4634" i="1" s="1"/>
  <c r="BC4635" i="1" s="1"/>
  <c r="BD4633" i="1"/>
  <c r="BD4634" i="1" s="1"/>
  <c r="BD4635" i="1" s="1"/>
  <c r="BH4633" i="1"/>
  <c r="BH4634" i="1" s="1"/>
  <c r="BH4635" i="1" s="1"/>
  <c r="AT4633" i="1"/>
  <c r="AT4634" i="1" s="1"/>
  <c r="AT4635" i="1" s="1"/>
  <c r="AV4633" i="1"/>
  <c r="AV4634" i="1" s="1"/>
  <c r="AV4635" i="1" s="1"/>
  <c r="BQ4633" i="1"/>
  <c r="BQ4634" i="1" s="1"/>
  <c r="BQ4635" i="1" s="1"/>
  <c r="BP4633" i="1"/>
  <c r="BP4634" i="1" s="1"/>
  <c r="BP4635" i="1" s="1"/>
  <c r="BI4633" i="1"/>
  <c r="BI4634" i="1" s="1"/>
  <c r="BI4635" i="1" s="1"/>
  <c r="BK4633" i="1"/>
  <c r="BK4634" i="1" s="1"/>
  <c r="BK4635" i="1" s="1"/>
  <c r="BN4633" i="1"/>
  <c r="BN4634" i="1" s="1"/>
  <c r="BN4635" i="1" s="1"/>
  <c r="AS4633" i="1"/>
  <c r="AS4634" i="1" s="1"/>
  <c r="AS4635" i="1" s="1"/>
  <c r="BO4633" i="1"/>
  <c r="BO4634" i="1" s="1"/>
  <c r="BO4635" i="1" s="1"/>
  <c r="AP4633" i="1"/>
  <c r="AP4634" i="1" s="1"/>
  <c r="AP4635" i="1" s="1"/>
  <c r="AW4633" i="1"/>
  <c r="AW4634" i="1" s="1"/>
  <c r="AW4635" i="1" s="1"/>
  <c r="BR4633" i="1"/>
  <c r="BR4634" i="1" s="1"/>
  <c r="BR4635" i="1" s="1"/>
  <c r="AO4407" i="1"/>
  <c r="AO4408" i="1" s="1"/>
  <c r="AO4409" i="1" s="1"/>
  <c r="AR4633" i="1"/>
  <c r="AR4634" i="1" s="1"/>
  <c r="AR4635" i="1" s="1"/>
  <c r="AP4407" i="1"/>
  <c r="AP4408" i="1" s="1"/>
  <c r="AP4409" i="1" s="1"/>
  <c r="AQ4633" i="1"/>
  <c r="AQ4634" i="1" s="1"/>
  <c r="AQ4635" i="1" s="1"/>
  <c r="BQ4407" i="1"/>
  <c r="BQ4408" i="1" s="1"/>
  <c r="BQ4409" i="1" s="1"/>
  <c r="AU4633" i="1"/>
  <c r="AU4634" i="1" s="1"/>
  <c r="AU4635" i="1" s="1"/>
  <c r="BR4407" i="1"/>
  <c r="BR4408" i="1" s="1"/>
  <c r="BR4409" i="1" s="1"/>
  <c r="AR4407" i="1"/>
  <c r="AR4408" i="1" s="1"/>
  <c r="AR4409" i="1" s="1"/>
  <c r="BA4258" i="1"/>
  <c r="BA4259" i="1" s="1"/>
  <c r="BA4260" i="1" s="1"/>
  <c r="AY4633" i="1"/>
  <c r="AY4634" i="1" s="1"/>
  <c r="AY4635" i="1" s="1"/>
  <c r="AU4407" i="1"/>
  <c r="AU4408" i="1" s="1"/>
  <c r="AU4409" i="1" s="1"/>
  <c r="BI4258" i="1"/>
  <c r="BI4259" i="1" s="1"/>
  <c r="BI4260" i="1" s="1"/>
  <c r="AS4407" i="1"/>
  <c r="AS4408" i="1" s="1"/>
  <c r="AS4409" i="1" s="1"/>
  <c r="AZ4633" i="1"/>
  <c r="AZ4634" i="1" s="1"/>
  <c r="AZ4635" i="1" s="1"/>
  <c r="AW4407" i="1"/>
  <c r="AW4408" i="1" s="1"/>
  <c r="AW4409" i="1" s="1"/>
  <c r="BA4633" i="1"/>
  <c r="BA4634" i="1" s="1"/>
  <c r="BA4635" i="1" s="1"/>
  <c r="AQ4407" i="1"/>
  <c r="AQ4408" i="1" s="1"/>
  <c r="AQ4409" i="1" s="1"/>
  <c r="AX4407" i="1"/>
  <c r="AX4408" i="1" s="1"/>
  <c r="AX4409" i="1" s="1"/>
  <c r="BB4633" i="1"/>
  <c r="BB4634" i="1" s="1"/>
  <c r="BB4635" i="1" s="1"/>
  <c r="AN4407" i="1"/>
  <c r="AN4408" i="1" s="1"/>
  <c r="AN4409" i="1" s="1"/>
  <c r="BQ4258" i="1"/>
  <c r="BQ4259" i="1" s="1"/>
  <c r="BQ4260" i="1" s="1"/>
  <c r="BP4258" i="1"/>
  <c r="BP4259" i="1" s="1"/>
  <c r="BP4260" i="1" s="1"/>
  <c r="BH4258" i="1"/>
  <c r="BH4259" i="1" s="1"/>
  <c r="BH4260" i="1" s="1"/>
  <c r="BO4205" i="1"/>
  <c r="BO4206" i="1" s="1"/>
  <c r="BO4207" i="1" s="1"/>
  <c r="BJ4258" i="1"/>
  <c r="BJ4259" i="1" s="1"/>
  <c r="BJ4260" i="1" s="1"/>
  <c r="BK4258" i="1"/>
  <c r="BK4259" i="1" s="1"/>
  <c r="BK4260" i="1" s="1"/>
  <c r="BD4407" i="1"/>
  <c r="BD4408" i="1" s="1"/>
  <c r="BD4409" i="1" s="1"/>
  <c r="AX4633" i="1"/>
  <c r="AX4634" i="1" s="1"/>
  <c r="AX4635" i="1" s="1"/>
  <c r="BO4407" i="1"/>
  <c r="BO4408" i="1" s="1"/>
  <c r="BO4409" i="1" s="1"/>
  <c r="AQ4309" i="1"/>
  <c r="AQ4310" i="1" s="1"/>
  <c r="AQ4311" i="1" s="1"/>
  <c r="BL4258" i="1"/>
  <c r="BL4259" i="1" s="1"/>
  <c r="BL4260" i="1" s="1"/>
  <c r="BM4258" i="1"/>
  <c r="BM4259" i="1" s="1"/>
  <c r="BM4260" i="1" s="1"/>
  <c r="BC4258" i="1"/>
  <c r="BC4259" i="1" s="1"/>
  <c r="BC4260" i="1" s="1"/>
  <c r="BE4258" i="1"/>
  <c r="BE4259" i="1" s="1"/>
  <c r="BE4260" i="1" s="1"/>
  <c r="BO4258" i="1"/>
  <c r="BO4259" i="1" s="1"/>
  <c r="BO4260" i="1" s="1"/>
  <c r="BE4407" i="1"/>
  <c r="BE4408" i="1" s="1"/>
  <c r="BE4409" i="1" s="1"/>
  <c r="BB4407" i="1"/>
  <c r="BB4408" i="1" s="1"/>
  <c r="BB4409" i="1" s="1"/>
  <c r="BB4309" i="1"/>
  <c r="BB4310" i="1" s="1"/>
  <c r="BB4311" i="1" s="1"/>
  <c r="BL4633" i="1"/>
  <c r="BL4634" i="1" s="1"/>
  <c r="BL4635" i="1" s="1"/>
  <c r="AZ4407" i="1"/>
  <c r="AZ4408" i="1" s="1"/>
  <c r="AZ4409" i="1" s="1"/>
  <c r="AS4309" i="1"/>
  <c r="AS4310" i="1" s="1"/>
  <c r="AS4311" i="1" s="1"/>
  <c r="BD4258" i="1"/>
  <c r="BD4259" i="1" s="1"/>
  <c r="BD4260" i="1" s="1"/>
  <c r="BA4407" i="1"/>
  <c r="BA4408" i="1" s="1"/>
  <c r="BA4409" i="1" s="1"/>
  <c r="BC4407" i="1"/>
  <c r="BC4408" i="1" s="1"/>
  <c r="BC4409" i="1" s="1"/>
  <c r="AU4309" i="1"/>
  <c r="AU4310" i="1" s="1"/>
  <c r="AU4311" i="1" s="1"/>
  <c r="AV4407" i="1"/>
  <c r="AV4408" i="1" s="1"/>
  <c r="AV4409" i="1" s="1"/>
  <c r="AO4258" i="1"/>
  <c r="AO4259" i="1" s="1"/>
  <c r="AO4260" i="1" s="1"/>
  <c r="AT4407" i="1"/>
  <c r="AT4408" i="1" s="1"/>
  <c r="AT4409" i="1" s="1"/>
  <c r="AR4309" i="1"/>
  <c r="AR4310" i="1" s="1"/>
  <c r="AR4311" i="1" s="1"/>
  <c r="BR4258" i="1"/>
  <c r="BR4259" i="1" s="1"/>
  <c r="BR4260" i="1" s="1"/>
  <c r="AX4205" i="1"/>
  <c r="AX4206" i="1" s="1"/>
  <c r="AX4207" i="1" s="1"/>
  <c r="BA4205" i="1"/>
  <c r="BA4206" i="1" s="1"/>
  <c r="BA4207" i="1" s="1"/>
  <c r="BF4407" i="1"/>
  <c r="BF4408" i="1" s="1"/>
  <c r="BF4409" i="1" s="1"/>
  <c r="BP4407" i="1"/>
  <c r="BP4408" i="1" s="1"/>
  <c r="BP4409" i="1" s="1"/>
  <c r="BD4309" i="1"/>
  <c r="BD4310" i="1" s="1"/>
  <c r="BD4311" i="1" s="1"/>
  <c r="AS4205" i="1"/>
  <c r="AS4206" i="1" s="1"/>
  <c r="AS4207" i="1" s="1"/>
  <c r="BK4205" i="1"/>
  <c r="BK4206" i="1" s="1"/>
  <c r="BK4207" i="1" s="1"/>
  <c r="AY4205" i="1"/>
  <c r="AY4206" i="1" s="1"/>
  <c r="AY4207" i="1" s="1"/>
  <c r="BG4407" i="1"/>
  <c r="BG4408" i="1" s="1"/>
  <c r="BG4409" i="1" s="1"/>
  <c r="AW4205" i="1"/>
  <c r="AW4206" i="1" s="1"/>
  <c r="AW4207" i="1" s="1"/>
  <c r="BH4407" i="1"/>
  <c r="BH4408" i="1" s="1"/>
  <c r="BH4409" i="1" s="1"/>
  <c r="BJ4407" i="1"/>
  <c r="BJ4408" i="1" s="1"/>
  <c r="BJ4409" i="1" s="1"/>
  <c r="BM4309" i="1"/>
  <c r="BM4310" i="1" s="1"/>
  <c r="BM4311" i="1" s="1"/>
  <c r="BG4309" i="1"/>
  <c r="BG4310" i="1" s="1"/>
  <c r="BG4311" i="1" s="1"/>
  <c r="BK4407" i="1"/>
  <c r="BK4408" i="1" s="1"/>
  <c r="BK4409" i="1" s="1"/>
  <c r="BQ4309" i="1"/>
  <c r="BQ4310" i="1" s="1"/>
  <c r="BQ4311" i="1" s="1"/>
  <c r="BH4309" i="1"/>
  <c r="BH4310" i="1" s="1"/>
  <c r="BH4311" i="1" s="1"/>
  <c r="BE4633" i="1"/>
  <c r="BE4634" i="1" s="1"/>
  <c r="BE4635" i="1" s="1"/>
  <c r="BI4407" i="1"/>
  <c r="BI4408" i="1" s="1"/>
  <c r="BI4409" i="1" s="1"/>
  <c r="BL4309" i="1"/>
  <c r="BL4310" i="1" s="1"/>
  <c r="BL4311" i="1" s="1"/>
  <c r="AY4258" i="1"/>
  <c r="AY4259" i="1" s="1"/>
  <c r="AY4260" i="1" s="1"/>
  <c r="BF4633" i="1"/>
  <c r="BF4634" i="1" s="1"/>
  <c r="BF4635" i="1" s="1"/>
  <c r="BN4407" i="1"/>
  <c r="BN4408" i="1" s="1"/>
  <c r="BN4409" i="1" s="1"/>
  <c r="AN4309" i="1"/>
  <c r="AN4310" i="1" s="1"/>
  <c r="AN4311" i="1" s="1"/>
  <c r="BB4258" i="1"/>
  <c r="BB4259" i="1" s="1"/>
  <c r="BB4260" i="1" s="1"/>
  <c r="BG4633" i="1"/>
  <c r="BG4634" i="1" s="1"/>
  <c r="BG4635" i="1" s="1"/>
  <c r="AY4407" i="1"/>
  <c r="AY4408" i="1" s="1"/>
  <c r="AY4409" i="1" s="1"/>
  <c r="AZ4258" i="1"/>
  <c r="AZ4259" i="1" s="1"/>
  <c r="AZ4260" i="1" s="1"/>
  <c r="BI4451" i="1"/>
  <c r="BI4452" i="1" s="1"/>
  <c r="BI4453" i="1" s="1"/>
  <c r="BF4258" i="1"/>
  <c r="BF4259" i="1" s="1"/>
  <c r="BF4260" i="1" s="1"/>
  <c r="BB4205" i="1"/>
  <c r="BB4206" i="1" s="1"/>
  <c r="BB4207" i="1" s="1"/>
  <c r="AW4258" i="1"/>
  <c r="AW4259" i="1" s="1"/>
  <c r="AW4260" i="1" s="1"/>
  <c r="BI4205" i="1"/>
  <c r="BI4206" i="1" s="1"/>
  <c r="BI4207" i="1" s="1"/>
  <c r="BD4205" i="1"/>
  <c r="BD4206" i="1" s="1"/>
  <c r="BD4207" i="1" s="1"/>
  <c r="BK4541" i="1"/>
  <c r="BK4542" i="1" s="1"/>
  <c r="BK4543" i="1" s="1"/>
  <c r="BG4205" i="1"/>
  <c r="BG4206" i="1" s="1"/>
  <c r="BG4207" i="1" s="1"/>
  <c r="BF4451" i="1"/>
  <c r="BF4452" i="1" s="1"/>
  <c r="BF4453" i="1" s="1"/>
  <c r="BJ4205" i="1"/>
  <c r="BJ4206" i="1" s="1"/>
  <c r="BJ4207" i="1" s="1"/>
  <c r="BL4205" i="1"/>
  <c r="BL4206" i="1" s="1"/>
  <c r="BL4207" i="1" s="1"/>
  <c r="BR4096" i="1"/>
  <c r="BR4097" i="1" s="1"/>
  <c r="BR4098" i="1" s="1"/>
  <c r="BF4586" i="1"/>
  <c r="BF4587" i="1" s="1"/>
  <c r="BF4588" i="1" s="1"/>
  <c r="BN4205" i="1"/>
  <c r="BN4206" i="1" s="1"/>
  <c r="BN4207" i="1" s="1"/>
  <c r="CZ4358" i="1"/>
  <c r="AO4451" i="1"/>
  <c r="AO4452" i="1" s="1"/>
  <c r="AO4453" i="1" s="1"/>
  <c r="BE4205" i="1"/>
  <c r="BE4206" i="1" s="1"/>
  <c r="BE4207" i="1" s="1"/>
  <c r="BQ4451" i="1"/>
  <c r="BQ4452" i="1" s="1"/>
  <c r="BQ4453" i="1" s="1"/>
  <c r="AZ4205" i="1"/>
  <c r="AZ4206" i="1" s="1"/>
  <c r="AZ4207" i="1" s="1"/>
  <c r="AW4586" i="1"/>
  <c r="AW4587" i="1" s="1"/>
  <c r="AW4588" i="1" s="1"/>
  <c r="AI4205" i="1"/>
  <c r="DF114" i="1" s="1"/>
  <c r="DG114" i="1" s="1"/>
  <c r="BN4258" i="1"/>
  <c r="BN4259" i="1" s="1"/>
  <c r="BN4260" i="1" s="1"/>
  <c r="AQ4258" i="1"/>
  <c r="AQ4259" i="1" s="1"/>
  <c r="AQ4260" i="1" s="1"/>
  <c r="AR4258" i="1"/>
  <c r="AR4259" i="1" s="1"/>
  <c r="AR4260" i="1" s="1"/>
  <c r="BF4096" i="1"/>
  <c r="BF4097" i="1" s="1"/>
  <c r="BF4098" i="1" s="1"/>
  <c r="AZ4096" i="1"/>
  <c r="AZ4097" i="1" s="1"/>
  <c r="AZ4098" i="1" s="1"/>
  <c r="AT4258" i="1"/>
  <c r="AT4259" i="1" s="1"/>
  <c r="AT4260" i="1" s="1"/>
  <c r="AU4258" i="1"/>
  <c r="AU4259" i="1" s="1"/>
  <c r="AU4260" i="1" s="1"/>
  <c r="AP4039" i="1"/>
  <c r="AP4040" i="1" s="1"/>
  <c r="AP4041" i="1" s="1"/>
  <c r="AU4205" i="1"/>
  <c r="AU4206" i="1" s="1"/>
  <c r="AU4207" i="1" s="1"/>
  <c r="BM4205" i="1"/>
  <c r="BM4206" i="1" s="1"/>
  <c r="BM4207" i="1" s="1"/>
  <c r="AQ4451" i="1"/>
  <c r="AQ4452" i="1" s="1"/>
  <c r="AQ4453" i="1" s="1"/>
  <c r="AP4258" i="1"/>
  <c r="AP4259" i="1" s="1"/>
  <c r="AP4260" i="1" s="1"/>
  <c r="AV4258" i="1"/>
  <c r="AV4259" i="1" s="1"/>
  <c r="AV4260" i="1" s="1"/>
  <c r="BC4205" i="1"/>
  <c r="BC4206" i="1" s="1"/>
  <c r="BC4207" i="1" s="1"/>
  <c r="AN4258" i="1"/>
  <c r="AN4259" i="1" s="1"/>
  <c r="AN4260" i="1" s="1"/>
  <c r="AS4258" i="1"/>
  <c r="AS4259" i="1" s="1"/>
  <c r="AS4260" i="1" s="1"/>
  <c r="AL4360" i="1"/>
  <c r="AM4360" i="1" s="1"/>
  <c r="BB4360" i="1" s="1"/>
  <c r="BB4361" i="1" s="1"/>
  <c r="BB4362" i="1" s="1"/>
  <c r="BP4039" i="1"/>
  <c r="BP4040" i="1" s="1"/>
  <c r="BP4041" i="1" s="1"/>
  <c r="AX4258" i="1"/>
  <c r="AX4259" i="1" s="1"/>
  <c r="AX4260" i="1" s="1"/>
  <c r="AR4039" i="1"/>
  <c r="AR4040" i="1" s="1"/>
  <c r="AR4041" i="1" s="1"/>
  <c r="BK4152" i="1"/>
  <c r="BK4153" i="1" s="1"/>
  <c r="BK4154" i="1" s="1"/>
  <c r="BJ4152" i="1"/>
  <c r="BJ4153" i="1" s="1"/>
  <c r="BJ4154" i="1" s="1"/>
  <c r="BA4152" i="1"/>
  <c r="BA4153" i="1" s="1"/>
  <c r="BA4154" i="1" s="1"/>
  <c r="BA4096" i="1"/>
  <c r="BA4097" i="1" s="1"/>
  <c r="BA4098" i="1" s="1"/>
  <c r="BL4152" i="1"/>
  <c r="BL4153" i="1" s="1"/>
  <c r="BL4154" i="1" s="1"/>
  <c r="AZ4152" i="1"/>
  <c r="AZ4153" i="1" s="1"/>
  <c r="AZ4154" i="1" s="1"/>
  <c r="AN4451" i="1"/>
  <c r="AN4452" i="1" s="1"/>
  <c r="AN4453" i="1" s="1"/>
  <c r="AV4152" i="1"/>
  <c r="AV4153" i="1" s="1"/>
  <c r="AV4154" i="1" s="1"/>
  <c r="BE4152" i="1"/>
  <c r="BE4153" i="1" s="1"/>
  <c r="BE4154" i="1" s="1"/>
  <c r="AU4152" i="1"/>
  <c r="AU4153" i="1" s="1"/>
  <c r="AU4154" i="1" s="1"/>
  <c r="AW4451" i="1"/>
  <c r="AW4452" i="1" s="1"/>
  <c r="AW4453" i="1" s="1"/>
  <c r="BP4205" i="1"/>
  <c r="BP4206" i="1" s="1"/>
  <c r="BP4207" i="1" s="1"/>
  <c r="AP4152" i="1"/>
  <c r="AP4153" i="1" s="1"/>
  <c r="AP4154" i="1" s="1"/>
  <c r="BG4152" i="1"/>
  <c r="BG4153" i="1" s="1"/>
  <c r="BG4154" i="1" s="1"/>
  <c r="AS4152" i="1"/>
  <c r="AS4153" i="1" s="1"/>
  <c r="AS4154" i="1" s="1"/>
  <c r="BR4451" i="1"/>
  <c r="BR4452" i="1" s="1"/>
  <c r="BR4453" i="1" s="1"/>
  <c r="AW4152" i="1"/>
  <c r="AW4153" i="1" s="1"/>
  <c r="AW4154" i="1" s="1"/>
  <c r="BO4451" i="1"/>
  <c r="BO4452" i="1" s="1"/>
  <c r="BO4453" i="1" s="1"/>
  <c r="BG4451" i="1"/>
  <c r="BG4452" i="1" s="1"/>
  <c r="BG4453" i="1" s="1"/>
  <c r="BB4152" i="1"/>
  <c r="BB4153" i="1" s="1"/>
  <c r="BB4154" i="1" s="1"/>
  <c r="BN4451" i="1"/>
  <c r="BN4452" i="1" s="1"/>
  <c r="BN4453" i="1" s="1"/>
  <c r="BC4152" i="1"/>
  <c r="BC4153" i="1" s="1"/>
  <c r="BC4154" i="1" s="1"/>
  <c r="BF4152" i="1"/>
  <c r="BF4153" i="1" s="1"/>
  <c r="BF4154" i="1" s="1"/>
  <c r="AV4451" i="1"/>
  <c r="AV4452" i="1" s="1"/>
  <c r="AV4453" i="1" s="1"/>
  <c r="AR4205" i="1"/>
  <c r="AR4206" i="1" s="1"/>
  <c r="AR4207" i="1" s="1"/>
  <c r="BQ4152" i="1"/>
  <c r="BQ4153" i="1" s="1"/>
  <c r="BQ4154" i="1" s="1"/>
  <c r="BI4152" i="1"/>
  <c r="BI4153" i="1" s="1"/>
  <c r="BI4154" i="1" s="1"/>
  <c r="AY4451" i="1"/>
  <c r="AY4452" i="1" s="1"/>
  <c r="AY4453" i="1" s="1"/>
  <c r="AZ4451" i="1"/>
  <c r="AZ4452" i="1" s="1"/>
  <c r="AZ4453" i="1" s="1"/>
  <c r="BR4205" i="1"/>
  <c r="BR4206" i="1" s="1"/>
  <c r="BR4207" i="1" s="1"/>
  <c r="BP4152" i="1"/>
  <c r="BP4153" i="1" s="1"/>
  <c r="BP4154" i="1" s="1"/>
  <c r="BC4096" i="1"/>
  <c r="BC4097" i="1" s="1"/>
  <c r="BC4098" i="1" s="1"/>
  <c r="AQ4152" i="1"/>
  <c r="AQ4153" i="1" s="1"/>
  <c r="AQ4154" i="1" s="1"/>
  <c r="AR4152" i="1"/>
  <c r="AR4153" i="1" s="1"/>
  <c r="AR4154" i="1" s="1"/>
  <c r="AX4152" i="1"/>
  <c r="AX4153" i="1" s="1"/>
  <c r="AX4154" i="1" s="1"/>
  <c r="BA4451" i="1"/>
  <c r="BA4452" i="1" s="1"/>
  <c r="BA4453" i="1" s="1"/>
  <c r="BL4451" i="1"/>
  <c r="BL4452" i="1" s="1"/>
  <c r="BL4453" i="1" s="1"/>
  <c r="BR4152" i="1"/>
  <c r="BR4153" i="1" s="1"/>
  <c r="BR4154" i="1" s="1"/>
  <c r="BH4152" i="1"/>
  <c r="BH4153" i="1" s="1"/>
  <c r="BH4154" i="1" s="1"/>
  <c r="AX4451" i="1"/>
  <c r="AX4452" i="1" s="1"/>
  <c r="AX4453" i="1" s="1"/>
  <c r="AO4205" i="1"/>
  <c r="AO4206" i="1" s="1"/>
  <c r="AO4207" i="1" s="1"/>
  <c r="AO4152" i="1"/>
  <c r="AO4153" i="1" s="1"/>
  <c r="AO4154" i="1" s="1"/>
  <c r="AR4096" i="1"/>
  <c r="AR4097" i="1" s="1"/>
  <c r="AR4098" i="1" s="1"/>
  <c r="BJ4451" i="1"/>
  <c r="BJ4452" i="1" s="1"/>
  <c r="BJ4453" i="1" s="1"/>
  <c r="BQ4205" i="1"/>
  <c r="BQ4206" i="1" s="1"/>
  <c r="BQ4207" i="1" s="1"/>
  <c r="AN4152" i="1"/>
  <c r="AN4153" i="1" s="1"/>
  <c r="AN4154" i="1" s="1"/>
  <c r="AY4096" i="1"/>
  <c r="AY4097" i="1" s="1"/>
  <c r="AY4098" i="1" s="1"/>
  <c r="AY4152" i="1"/>
  <c r="AY4153" i="1" s="1"/>
  <c r="AY4154" i="1" s="1"/>
  <c r="AT4152" i="1"/>
  <c r="AT4153" i="1" s="1"/>
  <c r="AT4154" i="1" s="1"/>
  <c r="BD4152" i="1"/>
  <c r="BD4153" i="1" s="1"/>
  <c r="BD4154" i="1" s="1"/>
  <c r="AP4451" i="1"/>
  <c r="AP4452" i="1" s="1"/>
  <c r="AP4453" i="1" s="1"/>
  <c r="AT4451" i="1"/>
  <c r="AT4452" i="1" s="1"/>
  <c r="AT4453" i="1" s="1"/>
  <c r="AN4205" i="1"/>
  <c r="AN4206" i="1" s="1"/>
  <c r="AN4207" i="1" s="1"/>
  <c r="BO4152" i="1"/>
  <c r="BO4153" i="1" s="1"/>
  <c r="BO4154" i="1" s="1"/>
  <c r="BG4096" i="1"/>
  <c r="BG4097" i="1" s="1"/>
  <c r="BG4098" i="1" s="1"/>
  <c r="BC4451" i="1"/>
  <c r="BC4452" i="1" s="1"/>
  <c r="BC4453" i="1" s="1"/>
  <c r="BF4205" i="1"/>
  <c r="BF4206" i="1" s="1"/>
  <c r="BF4207" i="1" s="1"/>
  <c r="BN4152" i="1"/>
  <c r="BN4153" i="1" s="1"/>
  <c r="BN4154" i="1" s="1"/>
  <c r="AN4096" i="1"/>
  <c r="AN4097" i="1" s="1"/>
  <c r="AN4098" i="1" s="1"/>
  <c r="BG4258" i="1"/>
  <c r="BG4259" i="1" s="1"/>
  <c r="BG4260" i="1" s="1"/>
  <c r="AT4205" i="1"/>
  <c r="AT4206" i="1" s="1"/>
  <c r="AT4207" i="1" s="1"/>
  <c r="BM4152" i="1"/>
  <c r="BM4153" i="1" s="1"/>
  <c r="BM4154" i="1" s="1"/>
  <c r="BK4494" i="1"/>
  <c r="BK4495" i="1" s="1"/>
  <c r="BK4496" i="1" s="1"/>
  <c r="BB4096" i="1"/>
  <c r="BB4097" i="1" s="1"/>
  <c r="BB4098" i="1" s="1"/>
  <c r="AI4096" i="1"/>
  <c r="DF112" i="1" s="1"/>
  <c r="DG112" i="1" s="1"/>
  <c r="AX4096" i="1"/>
  <c r="AX4097" i="1" s="1"/>
  <c r="AX4098" i="1" s="1"/>
  <c r="AT4096" i="1"/>
  <c r="AT4097" i="1" s="1"/>
  <c r="AT4098" i="1" s="1"/>
  <c r="AW4096" i="1"/>
  <c r="AW4097" i="1" s="1"/>
  <c r="AW4098" i="1" s="1"/>
  <c r="AV4096" i="1"/>
  <c r="AV4097" i="1" s="1"/>
  <c r="AV4098" i="1" s="1"/>
  <c r="AU4096" i="1"/>
  <c r="AU4097" i="1" s="1"/>
  <c r="AU4098" i="1" s="1"/>
  <c r="BI4096" i="1"/>
  <c r="BI4097" i="1" s="1"/>
  <c r="BI4098" i="1" s="1"/>
  <c r="BQ4096" i="1"/>
  <c r="BQ4097" i="1" s="1"/>
  <c r="BQ4098" i="1" s="1"/>
  <c r="BO4096" i="1"/>
  <c r="BO4097" i="1" s="1"/>
  <c r="BO4098" i="1" s="1"/>
  <c r="AQ4096" i="1"/>
  <c r="AQ4097" i="1" s="1"/>
  <c r="AQ4098" i="1" s="1"/>
  <c r="BD4096" i="1"/>
  <c r="BD4097" i="1" s="1"/>
  <c r="BD4098" i="1" s="1"/>
  <c r="BL4096" i="1"/>
  <c r="BL4097" i="1" s="1"/>
  <c r="BL4098" i="1" s="1"/>
  <c r="BM4096" i="1"/>
  <c r="BM4097" i="1" s="1"/>
  <c r="BM4098" i="1" s="1"/>
  <c r="BN4096" i="1"/>
  <c r="BN4097" i="1" s="1"/>
  <c r="BN4098" i="1" s="1"/>
  <c r="BP4096" i="1"/>
  <c r="BP4097" i="1" s="1"/>
  <c r="BP4098" i="1" s="1"/>
  <c r="AO4096" i="1"/>
  <c r="AO4097" i="1" s="1"/>
  <c r="AO4098" i="1" s="1"/>
  <c r="BK4096" i="1"/>
  <c r="BK4097" i="1" s="1"/>
  <c r="BK4098" i="1" s="1"/>
  <c r="BE4096" i="1"/>
  <c r="BE4097" i="1" s="1"/>
  <c r="BE4098" i="1" s="1"/>
  <c r="BM4494" i="1"/>
  <c r="BM4495" i="1" s="1"/>
  <c r="BM4496" i="1" s="1"/>
  <c r="AN4494" i="1"/>
  <c r="AN4495" i="1" s="1"/>
  <c r="AN4496" i="1" s="1"/>
  <c r="AY4039" i="1"/>
  <c r="AY4040" i="1" s="1"/>
  <c r="AY4041" i="1" s="1"/>
  <c r="AP4494" i="1"/>
  <c r="AP4495" i="1" s="1"/>
  <c r="AP4496" i="1" s="1"/>
  <c r="BH4096" i="1"/>
  <c r="BH4097" i="1" s="1"/>
  <c r="BH4098" i="1" s="1"/>
  <c r="BH4039" i="1"/>
  <c r="BH4040" i="1" s="1"/>
  <c r="BH4041" i="1" s="1"/>
  <c r="BJ4494" i="1"/>
  <c r="BJ4495" i="1" s="1"/>
  <c r="BJ4496" i="1" s="1"/>
  <c r="AU4039" i="1"/>
  <c r="AU4040" i="1" s="1"/>
  <c r="AU4041" i="1" s="1"/>
  <c r="AY4494" i="1"/>
  <c r="AY4495" i="1" s="1"/>
  <c r="AY4496" i="1" s="1"/>
  <c r="BN4039" i="1"/>
  <c r="BN4040" i="1" s="1"/>
  <c r="BN4041" i="1" s="1"/>
  <c r="AR4494" i="1"/>
  <c r="AR4495" i="1" s="1"/>
  <c r="AR4496" i="1" s="1"/>
  <c r="AW4494" i="1"/>
  <c r="AW4495" i="1" s="1"/>
  <c r="AW4496" i="1" s="1"/>
  <c r="BM4451" i="1"/>
  <c r="BM4452" i="1" s="1"/>
  <c r="BM4453" i="1" s="1"/>
  <c r="BH4451" i="1"/>
  <c r="BH4452" i="1" s="1"/>
  <c r="BH4453" i="1" s="1"/>
  <c r="AN4039" i="1"/>
  <c r="AN4040" i="1" s="1"/>
  <c r="AN4041" i="1" s="1"/>
  <c r="AZ4039" i="1"/>
  <c r="AZ4040" i="1" s="1"/>
  <c r="AZ4041" i="1" s="1"/>
  <c r="BC4494" i="1"/>
  <c r="BC4495" i="1" s="1"/>
  <c r="BC4496" i="1" s="1"/>
  <c r="AX4586" i="1"/>
  <c r="AX4587" i="1" s="1"/>
  <c r="AX4588" i="1" s="1"/>
  <c r="AQ4494" i="1"/>
  <c r="AQ4495" i="1" s="1"/>
  <c r="AQ4496" i="1" s="1"/>
  <c r="BP4451" i="1"/>
  <c r="BP4452" i="1" s="1"/>
  <c r="BP4453" i="1" s="1"/>
  <c r="AP4205" i="1"/>
  <c r="AP4206" i="1" s="1"/>
  <c r="AP4207" i="1" s="1"/>
  <c r="BH4205" i="1"/>
  <c r="BH4206" i="1" s="1"/>
  <c r="BH4207" i="1" s="1"/>
  <c r="AO4039" i="1"/>
  <c r="AO4040" i="1" s="1"/>
  <c r="AO4041" i="1" s="1"/>
  <c r="AL3978" i="1"/>
  <c r="AM3978" i="1" s="1"/>
  <c r="BJ3978" i="1" s="1"/>
  <c r="BJ3979" i="1" s="1"/>
  <c r="BJ3980" i="1" s="1"/>
  <c r="BK4039" i="1"/>
  <c r="BK4040" i="1" s="1"/>
  <c r="BK4041" i="1" s="1"/>
  <c r="AO4494" i="1"/>
  <c r="AO4495" i="1" s="1"/>
  <c r="AO4496" i="1" s="1"/>
  <c r="BB4039" i="1"/>
  <c r="BB4040" i="1" s="1"/>
  <c r="BB4041" i="1" s="1"/>
  <c r="AS4586" i="1"/>
  <c r="AS4587" i="1" s="1"/>
  <c r="AS4588" i="1" s="1"/>
  <c r="BQ4039" i="1"/>
  <c r="BQ4040" i="1" s="1"/>
  <c r="BQ4041" i="1" s="1"/>
  <c r="BJ4039" i="1"/>
  <c r="BJ4040" i="1" s="1"/>
  <c r="BJ4041" i="1" s="1"/>
  <c r="AN4586" i="1"/>
  <c r="AN4587" i="1" s="1"/>
  <c r="AN4588" i="1" s="1"/>
  <c r="BR4586" i="1"/>
  <c r="BR4587" i="1" s="1"/>
  <c r="BR4588" i="1" s="1"/>
  <c r="BC4039" i="1"/>
  <c r="BC4040" i="1" s="1"/>
  <c r="BC4041" i="1" s="1"/>
  <c r="BH4586" i="1"/>
  <c r="BH4587" i="1" s="1"/>
  <c r="BH4588" i="1" s="1"/>
  <c r="AT4494" i="1"/>
  <c r="AT4495" i="1" s="1"/>
  <c r="AT4496" i="1" s="1"/>
  <c r="BD4451" i="1"/>
  <c r="BD4452" i="1" s="1"/>
  <c r="BD4453" i="1" s="1"/>
  <c r="BR4039" i="1"/>
  <c r="BR4040" i="1" s="1"/>
  <c r="BR4041" i="1" s="1"/>
  <c r="BH4494" i="1"/>
  <c r="BH4495" i="1" s="1"/>
  <c r="BH4496" i="1" s="1"/>
  <c r="AZ4494" i="1"/>
  <c r="AZ4495" i="1" s="1"/>
  <c r="AZ4496" i="1" s="1"/>
  <c r="AV4039" i="1"/>
  <c r="AV4040" i="1" s="1"/>
  <c r="AV4041" i="1" s="1"/>
  <c r="BP4494" i="1"/>
  <c r="BP4495" i="1" s="1"/>
  <c r="BP4496" i="1" s="1"/>
  <c r="BO4494" i="1"/>
  <c r="BO4495" i="1" s="1"/>
  <c r="BO4496" i="1" s="1"/>
  <c r="BD4039" i="1"/>
  <c r="BD4040" i="1" s="1"/>
  <c r="BD4041" i="1" s="1"/>
  <c r="BG4039" i="1"/>
  <c r="BG4040" i="1" s="1"/>
  <c r="BG4041" i="1" s="1"/>
  <c r="AS4494" i="1"/>
  <c r="AS4495" i="1" s="1"/>
  <c r="AS4496" i="1" s="1"/>
  <c r="BB4451" i="1"/>
  <c r="BB4452" i="1" s="1"/>
  <c r="BB4453" i="1" s="1"/>
  <c r="BA4039" i="1"/>
  <c r="BA4040" i="1" s="1"/>
  <c r="BA4041" i="1" s="1"/>
  <c r="BJ4096" i="1"/>
  <c r="BJ4097" i="1" s="1"/>
  <c r="BJ4098" i="1" s="1"/>
  <c r="BG4494" i="1"/>
  <c r="BG4495" i="1" s="1"/>
  <c r="BG4496" i="1" s="1"/>
  <c r="AQ4039" i="1"/>
  <c r="AQ4040" i="1" s="1"/>
  <c r="AQ4041" i="1" s="1"/>
  <c r="BA4494" i="1"/>
  <c r="BA4495" i="1" s="1"/>
  <c r="BA4496" i="1" s="1"/>
  <c r="BM4039" i="1"/>
  <c r="BM4040" i="1" s="1"/>
  <c r="BM4041" i="1" s="1"/>
  <c r="BB4494" i="1"/>
  <c r="BB4495" i="1" s="1"/>
  <c r="BB4496" i="1" s="1"/>
  <c r="BR4494" i="1"/>
  <c r="BR4495" i="1" s="1"/>
  <c r="BR4496" i="1" s="1"/>
  <c r="BQ4494" i="1"/>
  <c r="BQ4495" i="1" s="1"/>
  <c r="BQ4496" i="1" s="1"/>
  <c r="AS4039" i="1"/>
  <c r="AS4040" i="1" s="1"/>
  <c r="AS4041" i="1" s="1"/>
  <c r="BL4039" i="1"/>
  <c r="BL4040" i="1" s="1"/>
  <c r="BL4041" i="1" s="1"/>
  <c r="BN4494" i="1"/>
  <c r="BN4495" i="1" s="1"/>
  <c r="BN4496" i="1" s="1"/>
  <c r="BI4039" i="1"/>
  <c r="BI4040" i="1" s="1"/>
  <c r="BI4041" i="1" s="1"/>
  <c r="BK4451" i="1"/>
  <c r="BK4452" i="1" s="1"/>
  <c r="BK4453" i="1" s="1"/>
  <c r="BD4494" i="1"/>
  <c r="BD4495" i="1" s="1"/>
  <c r="BD4496" i="1" s="1"/>
  <c r="AT4586" i="1"/>
  <c r="AT4587" i="1" s="1"/>
  <c r="AT4588" i="1" s="1"/>
  <c r="AV4586" i="1"/>
  <c r="AV4587" i="1" s="1"/>
  <c r="AV4588" i="1" s="1"/>
  <c r="AV4494" i="1"/>
  <c r="AV4495" i="1" s="1"/>
  <c r="AV4496" i="1" s="1"/>
  <c r="AR4451" i="1"/>
  <c r="AR4452" i="1" s="1"/>
  <c r="AR4453" i="1" s="1"/>
  <c r="BF4039" i="1"/>
  <c r="BF4040" i="1" s="1"/>
  <c r="BF4041" i="1" s="1"/>
  <c r="BC4586" i="1"/>
  <c r="BC4587" i="1" s="1"/>
  <c r="BC4588" i="1" s="1"/>
  <c r="AX4494" i="1"/>
  <c r="AX4495" i="1" s="1"/>
  <c r="AX4496" i="1" s="1"/>
  <c r="AS4451" i="1"/>
  <c r="AS4452" i="1" s="1"/>
  <c r="AS4453" i="1" s="1"/>
  <c r="AQ4205" i="1"/>
  <c r="AQ4206" i="1" s="1"/>
  <c r="AQ4207" i="1" s="1"/>
  <c r="BE4039" i="1"/>
  <c r="BE4040" i="1" s="1"/>
  <c r="BE4041" i="1" s="1"/>
  <c r="AS4096" i="1"/>
  <c r="AS4097" i="1" s="1"/>
  <c r="AS4098" i="1" s="1"/>
  <c r="BI4494" i="1"/>
  <c r="BI4495" i="1" s="1"/>
  <c r="BI4496" i="1" s="1"/>
  <c r="BL4494" i="1"/>
  <c r="BL4495" i="1" s="1"/>
  <c r="BL4496" i="1" s="1"/>
  <c r="AT4039" i="1"/>
  <c r="AT4040" i="1" s="1"/>
  <c r="AT4041" i="1" s="1"/>
  <c r="AW4039" i="1"/>
  <c r="AW4040" i="1" s="1"/>
  <c r="AW4041" i="1" s="1"/>
  <c r="AX4039" i="1"/>
  <c r="AX4040" i="1" s="1"/>
  <c r="AX4041" i="1" s="1"/>
  <c r="BE4494" i="1"/>
  <c r="BE4495" i="1" s="1"/>
  <c r="BE4496" i="1" s="1"/>
  <c r="AQ4586" i="1"/>
  <c r="AQ4587" i="1" s="1"/>
  <c r="AQ4588" i="1" s="1"/>
  <c r="BE4451" i="1"/>
  <c r="BE4452" i="1" s="1"/>
  <c r="BE4453" i="1" s="1"/>
  <c r="AU4586" i="1"/>
  <c r="AU4587" i="1" s="1"/>
  <c r="AU4588" i="1" s="1"/>
  <c r="AU4494" i="1"/>
  <c r="AU4495" i="1" s="1"/>
  <c r="AU4496" i="1" s="1"/>
  <c r="BE4586" i="1"/>
  <c r="BE4587" i="1" s="1"/>
  <c r="BE4588" i="1" s="1"/>
  <c r="BF4494" i="1"/>
  <c r="BF4495" i="1" s="1"/>
  <c r="BF4496" i="1" s="1"/>
  <c r="AU4451" i="1"/>
  <c r="AU4452" i="1" s="1"/>
  <c r="AU4453" i="1" s="1"/>
  <c r="BO4039" i="1"/>
  <c r="BO4040" i="1" s="1"/>
  <c r="BO4041" i="1" s="1"/>
  <c r="BN4586" i="1"/>
  <c r="BN4587" i="1" s="1"/>
  <c r="BN4588" i="1" s="1"/>
  <c r="BM4586" i="1"/>
  <c r="BM4587" i="1" s="1"/>
  <c r="BM4588" i="1" s="1"/>
  <c r="AO4586" i="1"/>
  <c r="AO4587" i="1" s="1"/>
  <c r="AO4588" i="1" s="1"/>
  <c r="BO4586" i="1"/>
  <c r="BO4587" i="1" s="1"/>
  <c r="BO4588" i="1" s="1"/>
  <c r="BM4541" i="1"/>
  <c r="BM4542" i="1" s="1"/>
  <c r="BM4543" i="1" s="1"/>
  <c r="BL4586" i="1"/>
  <c r="BL4587" i="1" s="1"/>
  <c r="BL4588" i="1" s="1"/>
  <c r="BN4541" i="1"/>
  <c r="BN4542" i="1" s="1"/>
  <c r="BN4543" i="1" s="1"/>
  <c r="BG4586" i="1"/>
  <c r="BG4587" i="1" s="1"/>
  <c r="BG4588" i="1" s="1"/>
  <c r="BI4586" i="1"/>
  <c r="BI4587" i="1" s="1"/>
  <c r="BI4588" i="1" s="1"/>
  <c r="BP4541" i="1"/>
  <c r="BP4542" i="1" s="1"/>
  <c r="BP4543" i="1" s="1"/>
  <c r="BK4586" i="1"/>
  <c r="BK4587" i="1" s="1"/>
  <c r="BK4588" i="1" s="1"/>
  <c r="AZ4541" i="1"/>
  <c r="AZ4542" i="1" s="1"/>
  <c r="AZ4543" i="1" s="1"/>
  <c r="CZ4680" i="1"/>
  <c r="BA4586" i="1"/>
  <c r="BA4587" i="1" s="1"/>
  <c r="BA4588" i="1" s="1"/>
  <c r="BI4541" i="1"/>
  <c r="BI4542" i="1" s="1"/>
  <c r="BI4543" i="1" s="1"/>
  <c r="AZ4586" i="1"/>
  <c r="AZ4587" i="1" s="1"/>
  <c r="AZ4588" i="1" s="1"/>
  <c r="AP4586" i="1"/>
  <c r="AP4587" i="1" s="1"/>
  <c r="AP4588" i="1" s="1"/>
  <c r="BP4586" i="1"/>
  <c r="BP4587" i="1" s="1"/>
  <c r="BP4588" i="1" s="1"/>
  <c r="AN4541" i="1"/>
  <c r="AN4542" i="1" s="1"/>
  <c r="AN4543" i="1" s="1"/>
  <c r="AI4541" i="1"/>
  <c r="DF121" i="1" s="1"/>
  <c r="DG121" i="1" s="1"/>
  <c r="AT4541" i="1"/>
  <c r="AT4542" i="1" s="1"/>
  <c r="AT4543" i="1" s="1"/>
  <c r="AX4541" i="1"/>
  <c r="AX4542" i="1" s="1"/>
  <c r="AX4543" i="1" s="1"/>
  <c r="BJ4541" i="1"/>
  <c r="BJ4542" i="1" s="1"/>
  <c r="BJ4543" i="1" s="1"/>
  <c r="AV4541" i="1"/>
  <c r="AV4542" i="1" s="1"/>
  <c r="AV4543" i="1" s="1"/>
  <c r="AY4541" i="1"/>
  <c r="AY4542" i="1" s="1"/>
  <c r="AY4543" i="1" s="1"/>
  <c r="AS4541" i="1"/>
  <c r="AS4542" i="1" s="1"/>
  <c r="AS4543" i="1" s="1"/>
  <c r="BG4541" i="1"/>
  <c r="BG4542" i="1" s="1"/>
  <c r="BG4543" i="1" s="1"/>
  <c r="AW4541" i="1"/>
  <c r="AW4542" i="1" s="1"/>
  <c r="AW4543" i="1" s="1"/>
  <c r="AR4541" i="1"/>
  <c r="AR4542" i="1" s="1"/>
  <c r="AR4543" i="1" s="1"/>
  <c r="AP4541" i="1"/>
  <c r="AP4542" i="1" s="1"/>
  <c r="AP4543" i="1" s="1"/>
  <c r="BR4541" i="1"/>
  <c r="BR4542" i="1" s="1"/>
  <c r="BR4543" i="1" s="1"/>
  <c r="AO4541" i="1"/>
  <c r="AO4542" i="1" s="1"/>
  <c r="AO4543" i="1" s="1"/>
  <c r="AU4541" i="1"/>
  <c r="AU4542" i="1" s="1"/>
  <c r="AU4543" i="1" s="1"/>
  <c r="BJ4586" i="1"/>
  <c r="BJ4587" i="1" s="1"/>
  <c r="BJ4588" i="1" s="1"/>
  <c r="BD4541" i="1"/>
  <c r="BD4542" i="1" s="1"/>
  <c r="BD4543" i="1" s="1"/>
  <c r="BQ4586" i="1"/>
  <c r="BQ4587" i="1" s="1"/>
  <c r="BQ4588" i="1" s="1"/>
  <c r="BE4541" i="1"/>
  <c r="BE4542" i="1" s="1"/>
  <c r="BE4543" i="1" s="1"/>
  <c r="BL4541" i="1"/>
  <c r="BL4542" i="1" s="1"/>
  <c r="BL4543" i="1" s="1"/>
  <c r="BO4541" i="1"/>
  <c r="BO4542" i="1" s="1"/>
  <c r="BO4543" i="1" s="1"/>
  <c r="AY4586" i="1"/>
  <c r="AY4587" i="1" s="1"/>
  <c r="AY4588" i="1" s="1"/>
  <c r="BH4541" i="1"/>
  <c r="BH4542" i="1" s="1"/>
  <c r="BH4543" i="1" s="1"/>
  <c r="BQ4541" i="1"/>
  <c r="BQ4542" i="1" s="1"/>
  <c r="BQ4543" i="1" s="1"/>
  <c r="AR4586" i="1"/>
  <c r="AR4587" i="1" s="1"/>
  <c r="AR4588" i="1" s="1"/>
  <c r="BB4541" i="1"/>
  <c r="BB4542" i="1" s="1"/>
  <c r="BB4543" i="1" s="1"/>
  <c r="BF4541" i="1"/>
  <c r="BF4542" i="1" s="1"/>
  <c r="BF4543" i="1" s="1"/>
  <c r="BB4586" i="1"/>
  <c r="BB4587" i="1" s="1"/>
  <c r="BB4588" i="1" s="1"/>
  <c r="BC4541" i="1"/>
  <c r="BC4542" i="1" s="1"/>
  <c r="BC4543" i="1" s="1"/>
  <c r="AL4681" i="1"/>
  <c r="BD4586" i="1"/>
  <c r="BD4587" i="1" s="1"/>
  <c r="BD4588" i="1" s="1"/>
  <c r="AQ4541" i="1"/>
  <c r="AQ4542" i="1" s="1"/>
  <c r="AQ4543" i="1" s="1"/>
  <c r="DE21" i="1" l="1"/>
  <c r="DH20" i="1"/>
  <c r="BS3852" i="1"/>
  <c r="BS4207" i="1"/>
  <c r="BS4098" i="1"/>
  <c r="BS4260" i="1"/>
  <c r="BS3915" i="1"/>
  <c r="BS4588" i="1"/>
  <c r="BS3791" i="1"/>
  <c r="BS4635" i="1"/>
  <c r="BS4453" i="1"/>
  <c r="BS4041" i="1"/>
  <c r="BS4496" i="1"/>
  <c r="BS4543" i="1"/>
  <c r="BS4409" i="1"/>
  <c r="BS4154" i="1"/>
  <c r="BS4311" i="1"/>
  <c r="BS587" i="1"/>
  <c r="BS540" i="1"/>
  <c r="BS436" i="1"/>
  <c r="BS334" i="1"/>
  <c r="BS397" i="1"/>
  <c r="BS377" i="1"/>
  <c r="BS357" i="1"/>
  <c r="BS417" i="1"/>
  <c r="BS586" i="1"/>
  <c r="AM4681" i="1"/>
  <c r="AI4681" i="1" s="1"/>
  <c r="DF124" i="1" s="1"/>
  <c r="DG124" i="1" s="1"/>
  <c r="BS333" i="1"/>
  <c r="BS356" i="1"/>
  <c r="BS376" i="1"/>
  <c r="BS396" i="1"/>
  <c r="BS435" i="1"/>
  <c r="BS416" i="1"/>
  <c r="BS539" i="1"/>
  <c r="BS3790" i="1"/>
  <c r="BS3851" i="1"/>
  <c r="BS3914" i="1"/>
  <c r="BS4040" i="1"/>
  <c r="BS4097" i="1"/>
  <c r="BS4153" i="1"/>
  <c r="BS4206" i="1"/>
  <c r="BS4259" i="1"/>
  <c r="BS4310" i="1"/>
  <c r="BS4408" i="1"/>
  <c r="BS4452" i="1"/>
  <c r="BS4495" i="1"/>
  <c r="BS4542" i="1"/>
  <c r="BS4587" i="1"/>
  <c r="BS4634" i="1"/>
  <c r="BM4360" i="1"/>
  <c r="BM4361" i="1" s="1"/>
  <c r="BM4362" i="1" s="1"/>
  <c r="BO4360" i="1"/>
  <c r="BO4361" i="1" s="1"/>
  <c r="BO4362" i="1" s="1"/>
  <c r="AS4360" i="1"/>
  <c r="AS4361" i="1" s="1"/>
  <c r="AS4362" i="1" s="1"/>
  <c r="BN4360" i="1"/>
  <c r="BN4361" i="1" s="1"/>
  <c r="BN4362" i="1" s="1"/>
  <c r="BQ4360" i="1"/>
  <c r="BQ4361" i="1" s="1"/>
  <c r="BQ4362" i="1" s="1"/>
  <c r="AQ4360" i="1"/>
  <c r="AQ4361" i="1" s="1"/>
  <c r="AQ4362" i="1" s="1"/>
  <c r="BL4360" i="1"/>
  <c r="BL4361" i="1" s="1"/>
  <c r="BL4362" i="1" s="1"/>
  <c r="BP4360" i="1"/>
  <c r="BP4361" i="1" s="1"/>
  <c r="BP4362" i="1" s="1"/>
  <c r="BG4360" i="1"/>
  <c r="BG4361" i="1" s="1"/>
  <c r="BG4362" i="1" s="1"/>
  <c r="AP4360" i="1"/>
  <c r="AP4361" i="1" s="1"/>
  <c r="AP4362" i="1" s="1"/>
  <c r="BA4360" i="1"/>
  <c r="BA4361" i="1" s="1"/>
  <c r="BA4362" i="1" s="1"/>
  <c r="BR4360" i="1"/>
  <c r="BR4361" i="1" s="1"/>
  <c r="BR4362" i="1" s="1"/>
  <c r="AU4360" i="1"/>
  <c r="AU4361" i="1" s="1"/>
  <c r="AU4362" i="1" s="1"/>
  <c r="AT4360" i="1"/>
  <c r="AT4361" i="1" s="1"/>
  <c r="AT4362" i="1" s="1"/>
  <c r="AI4360" i="1"/>
  <c r="DF117" i="1" s="1"/>
  <c r="DG117" i="1" s="1"/>
  <c r="AR4360" i="1"/>
  <c r="AR4361" i="1" s="1"/>
  <c r="AR4362" i="1" s="1"/>
  <c r="AV4360" i="1"/>
  <c r="AV4361" i="1" s="1"/>
  <c r="AV4362" i="1" s="1"/>
  <c r="BH4360" i="1"/>
  <c r="BH4361" i="1" s="1"/>
  <c r="BH4362" i="1" s="1"/>
  <c r="AX4360" i="1"/>
  <c r="AX4361" i="1" s="1"/>
  <c r="AX4362" i="1" s="1"/>
  <c r="AN4360" i="1"/>
  <c r="AN4361" i="1" s="1"/>
  <c r="AN4362" i="1" s="1"/>
  <c r="BE4360" i="1"/>
  <c r="BE4361" i="1" s="1"/>
  <c r="BE4362" i="1" s="1"/>
  <c r="BC4360" i="1"/>
  <c r="BC4361" i="1" s="1"/>
  <c r="BC4362" i="1" s="1"/>
  <c r="AY4360" i="1"/>
  <c r="AY4361" i="1" s="1"/>
  <c r="AY4362" i="1" s="1"/>
  <c r="BK4360" i="1"/>
  <c r="BK4361" i="1" s="1"/>
  <c r="BK4362" i="1" s="1"/>
  <c r="BF4360" i="1"/>
  <c r="BF4361" i="1" s="1"/>
  <c r="BF4362" i="1" s="1"/>
  <c r="AZ4360" i="1"/>
  <c r="AZ4361" i="1" s="1"/>
  <c r="AZ4362" i="1" s="1"/>
  <c r="BI4360" i="1"/>
  <c r="BI4361" i="1" s="1"/>
  <c r="BI4362" i="1" s="1"/>
  <c r="BD4360" i="1"/>
  <c r="BD4361" i="1" s="1"/>
  <c r="BD4362" i="1" s="1"/>
  <c r="BJ4360" i="1"/>
  <c r="BJ4361" i="1" s="1"/>
  <c r="BJ4362" i="1" s="1"/>
  <c r="AO4360" i="1"/>
  <c r="AO4361" i="1" s="1"/>
  <c r="AO4362" i="1" s="1"/>
  <c r="AW4360" i="1"/>
  <c r="AW4361" i="1" s="1"/>
  <c r="AW4362" i="1" s="1"/>
  <c r="AI3978" i="1"/>
  <c r="DF110" i="1" s="1"/>
  <c r="DG110" i="1" s="1"/>
  <c r="BF3978" i="1"/>
  <c r="BF3979" i="1" s="1"/>
  <c r="BF3980" i="1" s="1"/>
  <c r="BM3978" i="1"/>
  <c r="BM3979" i="1" s="1"/>
  <c r="BM3980" i="1" s="1"/>
  <c r="BK3978" i="1"/>
  <c r="BK3979" i="1" s="1"/>
  <c r="BK3980" i="1" s="1"/>
  <c r="BQ3978" i="1"/>
  <c r="BQ3979" i="1" s="1"/>
  <c r="BQ3980" i="1" s="1"/>
  <c r="BH3978" i="1"/>
  <c r="BH3979" i="1" s="1"/>
  <c r="BH3980" i="1" s="1"/>
  <c r="BO3978" i="1"/>
  <c r="BO3979" i="1" s="1"/>
  <c r="BO3980" i="1" s="1"/>
  <c r="AZ3978" i="1"/>
  <c r="AZ3979" i="1" s="1"/>
  <c r="AZ3980" i="1" s="1"/>
  <c r="AP3978" i="1"/>
  <c r="AP3979" i="1" s="1"/>
  <c r="AP3980" i="1" s="1"/>
  <c r="BA3978" i="1"/>
  <c r="BA3979" i="1" s="1"/>
  <c r="BA3980" i="1" s="1"/>
  <c r="BR3978" i="1"/>
  <c r="BR3979" i="1" s="1"/>
  <c r="BR3980" i="1" s="1"/>
  <c r="BC3978" i="1"/>
  <c r="BC3979" i="1" s="1"/>
  <c r="BC3980" i="1" s="1"/>
  <c r="AO3978" i="1"/>
  <c r="AO3979" i="1" s="1"/>
  <c r="AO3980" i="1" s="1"/>
  <c r="BE3978" i="1"/>
  <c r="BE3979" i="1" s="1"/>
  <c r="BE3980" i="1" s="1"/>
  <c r="AY3978" i="1"/>
  <c r="AY3979" i="1" s="1"/>
  <c r="AY3980" i="1" s="1"/>
  <c r="AV3978" i="1"/>
  <c r="AV3979" i="1" s="1"/>
  <c r="AV3980" i="1" s="1"/>
  <c r="AS3978" i="1"/>
  <c r="AS3979" i="1" s="1"/>
  <c r="AS3980" i="1" s="1"/>
  <c r="BD3978" i="1"/>
  <c r="BD3979" i="1" s="1"/>
  <c r="BD3980" i="1" s="1"/>
  <c r="AN3978" i="1"/>
  <c r="AN3979" i="1" s="1"/>
  <c r="AN3980" i="1" s="1"/>
  <c r="BP3978" i="1"/>
  <c r="BP3979" i="1" s="1"/>
  <c r="BP3980" i="1" s="1"/>
  <c r="BN3978" i="1"/>
  <c r="BN3979" i="1" s="1"/>
  <c r="BN3980" i="1" s="1"/>
  <c r="AW3978" i="1"/>
  <c r="AW3979" i="1" s="1"/>
  <c r="AW3980" i="1" s="1"/>
  <c r="BB3978" i="1"/>
  <c r="BB3979" i="1" s="1"/>
  <c r="BB3980" i="1" s="1"/>
  <c r="AU3978" i="1"/>
  <c r="AU3979" i="1" s="1"/>
  <c r="AU3980" i="1" s="1"/>
  <c r="AT3978" i="1"/>
  <c r="AT3979" i="1" s="1"/>
  <c r="AT3980" i="1" s="1"/>
  <c r="BI3978" i="1"/>
  <c r="BI3979" i="1" s="1"/>
  <c r="BI3980" i="1" s="1"/>
  <c r="AX3978" i="1"/>
  <c r="AX3979" i="1" s="1"/>
  <c r="AX3980" i="1" s="1"/>
  <c r="AR3978" i="1"/>
  <c r="AR3979" i="1" s="1"/>
  <c r="AR3980" i="1" s="1"/>
  <c r="AQ3978" i="1"/>
  <c r="AQ3979" i="1" s="1"/>
  <c r="AQ3980" i="1" s="1"/>
  <c r="BG3978" i="1"/>
  <c r="BG3979" i="1" s="1"/>
  <c r="BG3980" i="1" s="1"/>
  <c r="BL3978" i="1"/>
  <c r="BL3979" i="1" s="1"/>
  <c r="BL3980" i="1" s="1"/>
  <c r="DE22" i="1" l="1"/>
  <c r="DH21" i="1"/>
  <c r="BS3980" i="1"/>
  <c r="BS4362" i="1"/>
  <c r="BD4681" i="1"/>
  <c r="BD4682" i="1" s="1"/>
  <c r="BD4683" i="1" s="1"/>
  <c r="BR4681" i="1"/>
  <c r="BR4682" i="1" s="1"/>
  <c r="BR4683" i="1" s="1"/>
  <c r="BE4681" i="1"/>
  <c r="BE4682" i="1" s="1"/>
  <c r="BE4683" i="1" s="1"/>
  <c r="BG4681" i="1"/>
  <c r="BG4682" i="1" s="1"/>
  <c r="BG4683" i="1" s="1"/>
  <c r="AX4681" i="1"/>
  <c r="AX4682" i="1" s="1"/>
  <c r="AX4683" i="1" s="1"/>
  <c r="BL4681" i="1"/>
  <c r="BL4682" i="1" s="1"/>
  <c r="BL4683" i="1" s="1"/>
  <c r="AU4681" i="1"/>
  <c r="AU4682" i="1" s="1"/>
  <c r="AU4683" i="1" s="1"/>
  <c r="BF4681" i="1"/>
  <c r="BF4682" i="1" s="1"/>
  <c r="BF4683" i="1" s="1"/>
  <c r="BI4681" i="1"/>
  <c r="BI4682" i="1" s="1"/>
  <c r="BI4683" i="1" s="1"/>
  <c r="BO4681" i="1"/>
  <c r="BO4682" i="1" s="1"/>
  <c r="BO4683" i="1" s="1"/>
  <c r="BC4681" i="1"/>
  <c r="BC4682" i="1" s="1"/>
  <c r="BC4683" i="1" s="1"/>
  <c r="AP4681" i="1"/>
  <c r="AP4682" i="1" s="1"/>
  <c r="AP4683" i="1" s="1"/>
  <c r="BH4681" i="1"/>
  <c r="BH4682" i="1" s="1"/>
  <c r="BH4683" i="1" s="1"/>
  <c r="BA4681" i="1"/>
  <c r="BA4682" i="1" s="1"/>
  <c r="BA4683" i="1" s="1"/>
  <c r="AR4681" i="1"/>
  <c r="AR4682" i="1" s="1"/>
  <c r="AR4683" i="1" s="1"/>
  <c r="AS4681" i="1"/>
  <c r="AS4682" i="1" s="1"/>
  <c r="AS4683" i="1" s="1"/>
  <c r="AV4681" i="1"/>
  <c r="AV4682" i="1" s="1"/>
  <c r="AV4683" i="1" s="1"/>
  <c r="AY4681" i="1"/>
  <c r="AY4682" i="1" s="1"/>
  <c r="AY4683" i="1" s="1"/>
  <c r="AZ4681" i="1"/>
  <c r="AZ4682" i="1" s="1"/>
  <c r="AZ4683" i="1" s="1"/>
  <c r="BB4681" i="1"/>
  <c r="BB4682" i="1" s="1"/>
  <c r="BB4683" i="1" s="1"/>
  <c r="BJ4681" i="1"/>
  <c r="BJ4682" i="1" s="1"/>
  <c r="BJ4683" i="1" s="1"/>
  <c r="AQ4681" i="1"/>
  <c r="AQ4682" i="1" s="1"/>
  <c r="AQ4683" i="1" s="1"/>
  <c r="AT4681" i="1"/>
  <c r="AT4682" i="1" s="1"/>
  <c r="AT4683" i="1" s="1"/>
  <c r="BQ4681" i="1"/>
  <c r="BQ4682" i="1" s="1"/>
  <c r="BQ4683" i="1" s="1"/>
  <c r="BN4681" i="1"/>
  <c r="BN4682" i="1" s="1"/>
  <c r="BN4683" i="1" s="1"/>
  <c r="BM4681" i="1"/>
  <c r="BM4682" i="1" s="1"/>
  <c r="BM4683" i="1" s="1"/>
  <c r="AN4681" i="1"/>
  <c r="AN4682" i="1" s="1"/>
  <c r="AN4683" i="1" s="1"/>
  <c r="BP4681" i="1"/>
  <c r="BP4682" i="1" s="1"/>
  <c r="BP4683" i="1" s="1"/>
  <c r="AW4681" i="1"/>
  <c r="AW4682" i="1" s="1"/>
  <c r="AW4683" i="1" s="1"/>
  <c r="AO4681" i="1"/>
  <c r="AO4682" i="1" s="1"/>
  <c r="AO4683" i="1" s="1"/>
  <c r="BK4681" i="1"/>
  <c r="BK4682" i="1" s="1"/>
  <c r="BK4683" i="1" s="1"/>
  <c r="BS3979" i="1"/>
  <c r="BS4361" i="1"/>
  <c r="DE23" i="1" l="1"/>
  <c r="DH22" i="1"/>
  <c r="AR212" i="1"/>
  <c r="AR213" i="1" s="1"/>
  <c r="AR214" i="1" s="1"/>
  <c r="BE212" i="1"/>
  <c r="BE213" i="1" s="1"/>
  <c r="BE214" i="1" s="1"/>
  <c r="BB212" i="1"/>
  <c r="BB213" i="1" s="1"/>
  <c r="BB214" i="1" s="1"/>
  <c r="BQ212" i="1"/>
  <c r="BQ213" i="1" s="1"/>
  <c r="BQ214" i="1" s="1"/>
  <c r="AV212" i="1"/>
  <c r="AV213" i="1" s="1"/>
  <c r="AV214" i="1" s="1"/>
  <c r="AY212" i="1"/>
  <c r="AY213" i="1" s="1"/>
  <c r="AY214" i="1" s="1"/>
  <c r="BD212" i="1"/>
  <c r="BD213" i="1" s="1"/>
  <c r="BD214" i="1" s="1"/>
  <c r="AW212" i="1"/>
  <c r="AW213" i="1" s="1"/>
  <c r="AW214" i="1" s="1"/>
  <c r="BK212" i="1"/>
  <c r="BK213" i="1" s="1"/>
  <c r="BK214" i="1" s="1"/>
  <c r="AN212" i="1"/>
  <c r="AN213" i="1" s="1"/>
  <c r="AZ212" i="1"/>
  <c r="AZ213" i="1" s="1"/>
  <c r="AZ214" i="1" s="1"/>
  <c r="AP212" i="1"/>
  <c r="AP213" i="1" s="1"/>
  <c r="AP214" i="1" s="1"/>
  <c r="BO212" i="1"/>
  <c r="BO213" i="1" s="1"/>
  <c r="BO214" i="1" s="1"/>
  <c r="AQ212" i="1"/>
  <c r="AQ213" i="1" s="1"/>
  <c r="AQ214" i="1" s="1"/>
  <c r="AO212" i="1"/>
  <c r="AO213" i="1" s="1"/>
  <c r="AO214" i="1" s="1"/>
  <c r="BN212" i="1"/>
  <c r="BN213" i="1" s="1"/>
  <c r="BN214" i="1" s="1"/>
  <c r="AS212" i="1"/>
  <c r="AS213" i="1" s="1"/>
  <c r="AS214" i="1" s="1"/>
  <c r="BL212" i="1"/>
  <c r="BL213" i="1" s="1"/>
  <c r="BL214" i="1" s="1"/>
  <c r="BC212" i="1"/>
  <c r="BC213" i="1" s="1"/>
  <c r="BC214" i="1" s="1"/>
  <c r="BF212" i="1"/>
  <c r="BF213" i="1" s="1"/>
  <c r="BF214" i="1" s="1"/>
  <c r="AU212" i="1"/>
  <c r="AU213" i="1" s="1"/>
  <c r="AU214" i="1" s="1"/>
  <c r="BJ212" i="1"/>
  <c r="BJ213" i="1" s="1"/>
  <c r="BJ214" i="1" s="1"/>
  <c r="AT212" i="1"/>
  <c r="AT213" i="1" s="1"/>
  <c r="AT214" i="1" s="1"/>
  <c r="AX212" i="1"/>
  <c r="AX213" i="1" s="1"/>
  <c r="AX214" i="1" s="1"/>
  <c r="BP212" i="1"/>
  <c r="BP213" i="1" s="1"/>
  <c r="BP214" i="1" s="1"/>
  <c r="BG212" i="1"/>
  <c r="BG213" i="1" s="1"/>
  <c r="BG214" i="1" s="1"/>
  <c r="BH212" i="1"/>
  <c r="BH213" i="1" s="1"/>
  <c r="BH214" i="1" s="1"/>
  <c r="BA212" i="1"/>
  <c r="BA213" i="1" s="1"/>
  <c r="BA214" i="1" s="1"/>
  <c r="BI212" i="1"/>
  <c r="BI213" i="1" s="1"/>
  <c r="BI214" i="1" s="1"/>
  <c r="BM212" i="1"/>
  <c r="BM213" i="1" s="1"/>
  <c r="BM214" i="1" s="1"/>
  <c r="BR212" i="1"/>
  <c r="BR213" i="1" s="1"/>
  <c r="BR214" i="1" s="1"/>
  <c r="BE92" i="1"/>
  <c r="BE93" i="1" s="1"/>
  <c r="BE94" i="1" s="1"/>
  <c r="BD92" i="1"/>
  <c r="BD93" i="1" s="1"/>
  <c r="BD94" i="1" s="1"/>
  <c r="AX92" i="1"/>
  <c r="AX93" i="1" s="1"/>
  <c r="AX94" i="1" s="1"/>
  <c r="BJ92" i="1"/>
  <c r="BJ93" i="1" s="1"/>
  <c r="BJ94" i="1" s="1"/>
  <c r="BM92" i="1"/>
  <c r="BM93" i="1" s="1"/>
  <c r="BM94" i="1" s="1"/>
  <c r="AY92" i="1"/>
  <c r="AY93" i="1" s="1"/>
  <c r="AY94" i="1" s="1"/>
  <c r="BB92" i="1"/>
  <c r="BB93" i="1" s="1"/>
  <c r="BB94" i="1" s="1"/>
  <c r="BO92" i="1"/>
  <c r="BO93" i="1" s="1"/>
  <c r="BO94" i="1" s="1"/>
  <c r="BQ92" i="1"/>
  <c r="BQ93" i="1" s="1"/>
  <c r="BQ94" i="1" s="1"/>
  <c r="AS92" i="1"/>
  <c r="AS93" i="1" s="1"/>
  <c r="AS94" i="1" s="1"/>
  <c r="BF92" i="1"/>
  <c r="BF93" i="1" s="1"/>
  <c r="BF94" i="1" s="1"/>
  <c r="BG92" i="1"/>
  <c r="BG93" i="1" s="1"/>
  <c r="BG94" i="1" s="1"/>
  <c r="AQ92" i="1"/>
  <c r="AQ93" i="1" s="1"/>
  <c r="AQ94" i="1" s="1"/>
  <c r="BL92" i="1"/>
  <c r="BL93" i="1" s="1"/>
  <c r="BL94" i="1" s="1"/>
  <c r="BP92" i="1"/>
  <c r="BP93" i="1" s="1"/>
  <c r="BP94" i="1" s="1"/>
  <c r="AW92" i="1"/>
  <c r="AW93" i="1" s="1"/>
  <c r="AW94" i="1" s="1"/>
  <c r="AV92" i="1"/>
  <c r="AV93" i="1" s="1"/>
  <c r="AV94" i="1" s="1"/>
  <c r="BH92" i="1"/>
  <c r="BH93" i="1" s="1"/>
  <c r="BH94" i="1" s="1"/>
  <c r="BK92" i="1"/>
  <c r="BK93" i="1" s="1"/>
  <c r="BK94" i="1" s="1"/>
  <c r="AT92" i="1"/>
  <c r="AT93" i="1" s="1"/>
  <c r="AT94" i="1" s="1"/>
  <c r="AR92" i="1"/>
  <c r="AR93" i="1" s="1"/>
  <c r="AR94" i="1" s="1"/>
  <c r="BR92" i="1"/>
  <c r="BR93" i="1" s="1"/>
  <c r="BR94" i="1" s="1"/>
  <c r="BN92" i="1"/>
  <c r="BN93" i="1" s="1"/>
  <c r="BN94" i="1" s="1"/>
  <c r="BA92" i="1"/>
  <c r="BA93" i="1" s="1"/>
  <c r="BA94" i="1" s="1"/>
  <c r="AO92" i="1"/>
  <c r="AO93" i="1" s="1"/>
  <c r="AO94" i="1" s="1"/>
  <c r="AZ92" i="1"/>
  <c r="AZ93" i="1" s="1"/>
  <c r="AZ94" i="1" s="1"/>
  <c r="AN92" i="1"/>
  <c r="AN93" i="1" s="1"/>
  <c r="AU92" i="1"/>
  <c r="AU93" i="1" s="1"/>
  <c r="AU94" i="1" s="1"/>
  <c r="BC92" i="1"/>
  <c r="BC93" i="1" s="1"/>
  <c r="BC94" i="1" s="1"/>
  <c r="AP92" i="1"/>
  <c r="AP93" i="1" s="1"/>
  <c r="AP94" i="1" s="1"/>
  <c r="BI92" i="1"/>
  <c r="BI93" i="1" s="1"/>
  <c r="BI94" i="1" s="1"/>
  <c r="AO193" i="1"/>
  <c r="AO194" i="1" s="1"/>
  <c r="AO195" i="1" s="1"/>
  <c r="AY193" i="1"/>
  <c r="AY194" i="1" s="1"/>
  <c r="AY195" i="1" s="1"/>
  <c r="BJ193" i="1"/>
  <c r="BJ194" i="1" s="1"/>
  <c r="BJ195" i="1" s="1"/>
  <c r="AV193" i="1"/>
  <c r="AV194" i="1" s="1"/>
  <c r="AV195" i="1" s="1"/>
  <c r="BC193" i="1"/>
  <c r="BC194" i="1" s="1"/>
  <c r="BC195" i="1" s="1"/>
  <c r="AP193" i="1"/>
  <c r="AP194" i="1" s="1"/>
  <c r="AP195" i="1" s="1"/>
  <c r="BP193" i="1"/>
  <c r="BP194" i="1" s="1"/>
  <c r="BP195" i="1" s="1"/>
  <c r="BB193" i="1"/>
  <c r="BB194" i="1" s="1"/>
  <c r="BB195" i="1" s="1"/>
  <c r="BK193" i="1"/>
  <c r="BK194" i="1" s="1"/>
  <c r="BK195" i="1" s="1"/>
  <c r="AZ193" i="1"/>
  <c r="AZ194" i="1" s="1"/>
  <c r="AZ195" i="1" s="1"/>
  <c r="BD193" i="1"/>
  <c r="BD194" i="1" s="1"/>
  <c r="BD195" i="1" s="1"/>
  <c r="BE193" i="1"/>
  <c r="BE194" i="1" s="1"/>
  <c r="BE195" i="1" s="1"/>
  <c r="BL193" i="1"/>
  <c r="BL194" i="1" s="1"/>
  <c r="BL195" i="1" s="1"/>
  <c r="AT193" i="1"/>
  <c r="AT194" i="1" s="1"/>
  <c r="AT195" i="1" s="1"/>
  <c r="BO193" i="1"/>
  <c r="BO194" i="1" s="1"/>
  <c r="BO195" i="1" s="1"/>
  <c r="BH193" i="1"/>
  <c r="BH194" i="1" s="1"/>
  <c r="BH195" i="1" s="1"/>
  <c r="AU193" i="1"/>
  <c r="AU194" i="1" s="1"/>
  <c r="AU195" i="1" s="1"/>
  <c r="BN193" i="1"/>
  <c r="BN194" i="1" s="1"/>
  <c r="BN195" i="1" s="1"/>
  <c r="AS193" i="1"/>
  <c r="AS194" i="1" s="1"/>
  <c r="AS195" i="1" s="1"/>
  <c r="AQ193" i="1"/>
  <c r="AQ194" i="1" s="1"/>
  <c r="AQ195" i="1" s="1"/>
  <c r="BQ193" i="1"/>
  <c r="BQ194" i="1" s="1"/>
  <c r="BQ195" i="1" s="1"/>
  <c r="BF193" i="1"/>
  <c r="BF194" i="1" s="1"/>
  <c r="BF195" i="1" s="1"/>
  <c r="BG193" i="1"/>
  <c r="BG194" i="1" s="1"/>
  <c r="BG195" i="1" s="1"/>
  <c r="BI193" i="1"/>
  <c r="BI194" i="1" s="1"/>
  <c r="BI195" i="1" s="1"/>
  <c r="AX193" i="1"/>
  <c r="AX194" i="1" s="1"/>
  <c r="AX195" i="1" s="1"/>
  <c r="BM193" i="1"/>
  <c r="BM194" i="1" s="1"/>
  <c r="BM195" i="1" s="1"/>
  <c r="AW193" i="1"/>
  <c r="AW194" i="1" s="1"/>
  <c r="AW195" i="1" s="1"/>
  <c r="BA193" i="1"/>
  <c r="BA194" i="1" s="1"/>
  <c r="BA195" i="1" s="1"/>
  <c r="AN193" i="1"/>
  <c r="AN194" i="1" s="1"/>
  <c r="AR193" i="1"/>
  <c r="AR194" i="1" s="1"/>
  <c r="AR195" i="1" s="1"/>
  <c r="BR193" i="1"/>
  <c r="BR194" i="1" s="1"/>
  <c r="BR195" i="1" s="1"/>
  <c r="BK290" i="1"/>
  <c r="BK291" i="1" s="1"/>
  <c r="BK292" i="1" s="1"/>
  <c r="BC290" i="1"/>
  <c r="BC291" i="1" s="1"/>
  <c r="BC292" i="1" s="1"/>
  <c r="AZ290" i="1"/>
  <c r="AZ291" i="1" s="1"/>
  <c r="AZ292" i="1" s="1"/>
  <c r="BI290" i="1"/>
  <c r="BI291" i="1" s="1"/>
  <c r="BI292" i="1" s="1"/>
  <c r="AR290" i="1"/>
  <c r="AR291" i="1" s="1"/>
  <c r="AR292" i="1" s="1"/>
  <c r="BN290" i="1"/>
  <c r="BN291" i="1" s="1"/>
  <c r="BN292" i="1" s="1"/>
  <c r="AQ290" i="1"/>
  <c r="AQ291" i="1" s="1"/>
  <c r="AQ292" i="1" s="1"/>
  <c r="BG290" i="1"/>
  <c r="BG291" i="1" s="1"/>
  <c r="BG292" i="1" s="1"/>
  <c r="BP290" i="1"/>
  <c r="BP291" i="1" s="1"/>
  <c r="BP292" i="1" s="1"/>
  <c r="AT290" i="1"/>
  <c r="AT291" i="1" s="1"/>
  <c r="AT292" i="1" s="1"/>
  <c r="BD290" i="1"/>
  <c r="BD291" i="1" s="1"/>
  <c r="BD292" i="1" s="1"/>
  <c r="BO290" i="1"/>
  <c r="BO291" i="1" s="1"/>
  <c r="BO292" i="1" s="1"/>
  <c r="BR290" i="1"/>
  <c r="BR291" i="1" s="1"/>
  <c r="BR292" i="1" s="1"/>
  <c r="AU290" i="1"/>
  <c r="AU291" i="1" s="1"/>
  <c r="AU292" i="1" s="1"/>
  <c r="BL290" i="1"/>
  <c r="BL291" i="1" s="1"/>
  <c r="BL292" i="1" s="1"/>
  <c r="BQ290" i="1"/>
  <c r="BQ291" i="1" s="1"/>
  <c r="BQ292" i="1" s="1"/>
  <c r="AP290" i="1"/>
  <c r="AP291" i="1" s="1"/>
  <c r="AP292" i="1" s="1"/>
  <c r="BE290" i="1"/>
  <c r="BE291" i="1" s="1"/>
  <c r="BE292" i="1" s="1"/>
  <c r="AO290" i="1"/>
  <c r="AO291" i="1" s="1"/>
  <c r="AO292" i="1" s="1"/>
  <c r="BF290" i="1"/>
  <c r="BF291" i="1" s="1"/>
  <c r="BF292" i="1" s="1"/>
  <c r="BB290" i="1"/>
  <c r="BB291" i="1" s="1"/>
  <c r="BB292" i="1" s="1"/>
  <c r="AY290" i="1"/>
  <c r="AY291" i="1" s="1"/>
  <c r="AY292" i="1" s="1"/>
  <c r="AX290" i="1"/>
  <c r="AX291" i="1" s="1"/>
  <c r="AX292" i="1" s="1"/>
  <c r="BJ290" i="1"/>
  <c r="BJ291" i="1" s="1"/>
  <c r="BJ292" i="1" s="1"/>
  <c r="AN290" i="1"/>
  <c r="AN291" i="1" s="1"/>
  <c r="BM290" i="1"/>
  <c r="BM291" i="1" s="1"/>
  <c r="BM292" i="1" s="1"/>
  <c r="AV290" i="1"/>
  <c r="AV291" i="1" s="1"/>
  <c r="AV292" i="1" s="1"/>
  <c r="AS290" i="1"/>
  <c r="AS291" i="1" s="1"/>
  <c r="AS292" i="1" s="1"/>
  <c r="AW290" i="1"/>
  <c r="AW291" i="1" s="1"/>
  <c r="AW292" i="1" s="1"/>
  <c r="BA290" i="1"/>
  <c r="BA291" i="1" s="1"/>
  <c r="BA292" i="1" s="1"/>
  <c r="BH290" i="1"/>
  <c r="BH291" i="1" s="1"/>
  <c r="BH292" i="1" s="1"/>
  <c r="BL130" i="1"/>
  <c r="BL131" i="1" s="1"/>
  <c r="BL132" i="1" s="1"/>
  <c r="AY130" i="1"/>
  <c r="AY131" i="1" s="1"/>
  <c r="AY132" i="1" s="1"/>
  <c r="BJ130" i="1"/>
  <c r="BJ131" i="1" s="1"/>
  <c r="BJ132" i="1" s="1"/>
  <c r="AV130" i="1"/>
  <c r="AV131" i="1" s="1"/>
  <c r="AV132" i="1" s="1"/>
  <c r="AS130" i="1"/>
  <c r="AS131" i="1" s="1"/>
  <c r="AS132" i="1" s="1"/>
  <c r="BP130" i="1"/>
  <c r="BP131" i="1" s="1"/>
  <c r="BP132" i="1" s="1"/>
  <c r="AZ130" i="1"/>
  <c r="AZ131" i="1" s="1"/>
  <c r="AZ132" i="1" s="1"/>
  <c r="AO130" i="1"/>
  <c r="AO131" i="1" s="1"/>
  <c r="BD130" i="1"/>
  <c r="BD131" i="1" s="1"/>
  <c r="BD132" i="1" s="1"/>
  <c r="AR130" i="1"/>
  <c r="AR131" i="1" s="1"/>
  <c r="AR132" i="1" s="1"/>
  <c r="BM130" i="1"/>
  <c r="BM131" i="1" s="1"/>
  <c r="BM132" i="1" s="1"/>
  <c r="AU130" i="1"/>
  <c r="AU131" i="1" s="1"/>
  <c r="AU132" i="1" s="1"/>
  <c r="BK130" i="1"/>
  <c r="BK131" i="1" s="1"/>
  <c r="BK132" i="1" s="1"/>
  <c r="AQ130" i="1"/>
  <c r="AQ131" i="1" s="1"/>
  <c r="AQ132" i="1" s="1"/>
  <c r="BE130" i="1"/>
  <c r="BE131" i="1" s="1"/>
  <c r="BE132" i="1" s="1"/>
  <c r="BH130" i="1"/>
  <c r="BH131" i="1" s="1"/>
  <c r="BH132" i="1" s="1"/>
  <c r="BC130" i="1"/>
  <c r="BC131" i="1" s="1"/>
  <c r="BC132" i="1" s="1"/>
  <c r="BN130" i="1"/>
  <c r="BN131" i="1" s="1"/>
  <c r="BN132" i="1" s="1"/>
  <c r="BF130" i="1"/>
  <c r="BF131" i="1" s="1"/>
  <c r="BF132" i="1" s="1"/>
  <c r="BO130" i="1"/>
  <c r="BO131" i="1" s="1"/>
  <c r="BO132" i="1" s="1"/>
  <c r="AX130" i="1"/>
  <c r="AX131" i="1" s="1"/>
  <c r="AX132" i="1" s="1"/>
  <c r="AW130" i="1"/>
  <c r="AW131" i="1" s="1"/>
  <c r="AW132" i="1" s="1"/>
  <c r="BQ130" i="1"/>
  <c r="BQ131" i="1" s="1"/>
  <c r="BQ132" i="1" s="1"/>
  <c r="AN130" i="1"/>
  <c r="AN131" i="1" s="1"/>
  <c r="BI130" i="1"/>
  <c r="BI131" i="1" s="1"/>
  <c r="BI132" i="1" s="1"/>
  <c r="BA130" i="1"/>
  <c r="BA131" i="1" s="1"/>
  <c r="BA132" i="1" s="1"/>
  <c r="BR130" i="1"/>
  <c r="BR131" i="1" s="1"/>
  <c r="BR132" i="1" s="1"/>
  <c r="BG130" i="1"/>
  <c r="BG131" i="1" s="1"/>
  <c r="BG132" i="1" s="1"/>
  <c r="AT130" i="1"/>
  <c r="AT131" i="1" s="1"/>
  <c r="AT132" i="1" s="1"/>
  <c r="AP130" i="1"/>
  <c r="AP131" i="1" s="1"/>
  <c r="AP132" i="1" s="1"/>
  <c r="BB130" i="1"/>
  <c r="BB131" i="1" s="1"/>
  <c r="BB132" i="1" s="1"/>
  <c r="AN151" i="1"/>
  <c r="AN152" i="1" s="1"/>
  <c r="AP151" i="1"/>
  <c r="AP152" i="1" s="1"/>
  <c r="AP153" i="1" s="1"/>
  <c r="AU151" i="1"/>
  <c r="AU152" i="1" s="1"/>
  <c r="AU153" i="1" s="1"/>
  <c r="BN151" i="1"/>
  <c r="BN152" i="1" s="1"/>
  <c r="BN153" i="1" s="1"/>
  <c r="BP151" i="1"/>
  <c r="BP152" i="1" s="1"/>
  <c r="BP153" i="1" s="1"/>
  <c r="BG151" i="1"/>
  <c r="BG152" i="1" s="1"/>
  <c r="BG153" i="1" s="1"/>
  <c r="BJ151" i="1"/>
  <c r="BJ152" i="1" s="1"/>
  <c r="BJ153" i="1" s="1"/>
  <c r="AQ151" i="1"/>
  <c r="AQ152" i="1" s="1"/>
  <c r="AQ153" i="1" s="1"/>
  <c r="BC151" i="1"/>
  <c r="BC152" i="1" s="1"/>
  <c r="BC153" i="1" s="1"/>
  <c r="BA151" i="1"/>
  <c r="BA152" i="1" s="1"/>
  <c r="BA153" i="1" s="1"/>
  <c r="AS151" i="1"/>
  <c r="AS152" i="1" s="1"/>
  <c r="AS153" i="1" s="1"/>
  <c r="AV151" i="1"/>
  <c r="AV152" i="1" s="1"/>
  <c r="AV153" i="1" s="1"/>
  <c r="BD151" i="1"/>
  <c r="BD152" i="1" s="1"/>
  <c r="BD153" i="1" s="1"/>
  <c r="BB151" i="1"/>
  <c r="BB152" i="1" s="1"/>
  <c r="BB153" i="1" s="1"/>
  <c r="BH151" i="1"/>
  <c r="BH152" i="1" s="1"/>
  <c r="BH153" i="1" s="1"/>
  <c r="AW151" i="1"/>
  <c r="AW152" i="1" s="1"/>
  <c r="AW153" i="1" s="1"/>
  <c r="AX151" i="1"/>
  <c r="AX152" i="1" s="1"/>
  <c r="AX153" i="1" s="1"/>
  <c r="BE151" i="1"/>
  <c r="BE152" i="1" s="1"/>
  <c r="BE153" i="1" s="1"/>
  <c r="AY151" i="1"/>
  <c r="AY152" i="1" s="1"/>
  <c r="AY153" i="1" s="1"/>
  <c r="BF151" i="1"/>
  <c r="BF152" i="1" s="1"/>
  <c r="BF153" i="1" s="1"/>
  <c r="BL151" i="1"/>
  <c r="BL152" i="1" s="1"/>
  <c r="BL153" i="1" s="1"/>
  <c r="BK151" i="1"/>
  <c r="BK152" i="1" s="1"/>
  <c r="BK153" i="1" s="1"/>
  <c r="BI151" i="1"/>
  <c r="BI152" i="1" s="1"/>
  <c r="BI153" i="1" s="1"/>
  <c r="BQ151" i="1"/>
  <c r="BQ152" i="1" s="1"/>
  <c r="BQ153" i="1" s="1"/>
  <c r="AO151" i="1"/>
  <c r="AO152" i="1" s="1"/>
  <c r="AO153" i="1" s="1"/>
  <c r="AR151" i="1"/>
  <c r="AR152" i="1" s="1"/>
  <c r="AR153" i="1" s="1"/>
  <c r="AZ151" i="1"/>
  <c r="AZ152" i="1" s="1"/>
  <c r="AZ153" i="1" s="1"/>
  <c r="BO151" i="1"/>
  <c r="BO152" i="1" s="1"/>
  <c r="BO153" i="1" s="1"/>
  <c r="BR151" i="1"/>
  <c r="BR152" i="1" s="1"/>
  <c r="BR153" i="1" s="1"/>
  <c r="BM151" i="1"/>
  <c r="BM152" i="1" s="1"/>
  <c r="BM153" i="1" s="1"/>
  <c r="AT151" i="1"/>
  <c r="AT152" i="1" s="1"/>
  <c r="AT153" i="1" s="1"/>
  <c r="BM271" i="1"/>
  <c r="BM272" i="1" s="1"/>
  <c r="BM273" i="1" s="1"/>
  <c r="BH271" i="1"/>
  <c r="BH272" i="1" s="1"/>
  <c r="BH273" i="1" s="1"/>
  <c r="BG271" i="1"/>
  <c r="BG272" i="1" s="1"/>
  <c r="BG273" i="1" s="1"/>
  <c r="BC271" i="1"/>
  <c r="BC272" i="1" s="1"/>
  <c r="BC273" i="1" s="1"/>
  <c r="BP271" i="1"/>
  <c r="BP272" i="1" s="1"/>
  <c r="BP273" i="1" s="1"/>
  <c r="BB271" i="1"/>
  <c r="BB272" i="1" s="1"/>
  <c r="BB273" i="1" s="1"/>
  <c r="BK271" i="1"/>
  <c r="BK272" i="1" s="1"/>
  <c r="BK273" i="1" s="1"/>
  <c r="AT271" i="1"/>
  <c r="AT272" i="1" s="1"/>
  <c r="AT273" i="1" s="1"/>
  <c r="BN271" i="1"/>
  <c r="BN272" i="1" s="1"/>
  <c r="BN273" i="1" s="1"/>
  <c r="BF271" i="1"/>
  <c r="BF272" i="1" s="1"/>
  <c r="BF273" i="1" s="1"/>
  <c r="AS271" i="1"/>
  <c r="AS272" i="1" s="1"/>
  <c r="AS273" i="1" s="1"/>
  <c r="BD271" i="1"/>
  <c r="BD272" i="1" s="1"/>
  <c r="BD273" i="1" s="1"/>
  <c r="AW271" i="1"/>
  <c r="AW272" i="1" s="1"/>
  <c r="AW273" i="1" s="1"/>
  <c r="AZ271" i="1"/>
  <c r="AZ272" i="1" s="1"/>
  <c r="AZ273" i="1" s="1"/>
  <c r="BI271" i="1"/>
  <c r="BI272" i="1" s="1"/>
  <c r="BI273" i="1" s="1"/>
  <c r="AQ271" i="1"/>
  <c r="AQ272" i="1" s="1"/>
  <c r="AQ273" i="1" s="1"/>
  <c r="AX271" i="1"/>
  <c r="AX272" i="1" s="1"/>
  <c r="AX273" i="1" s="1"/>
  <c r="AY271" i="1"/>
  <c r="AY272" i="1" s="1"/>
  <c r="AY273" i="1" s="1"/>
  <c r="AU271" i="1"/>
  <c r="AU272" i="1" s="1"/>
  <c r="AU273" i="1" s="1"/>
  <c r="BQ271" i="1"/>
  <c r="BQ272" i="1" s="1"/>
  <c r="BQ273" i="1" s="1"/>
  <c r="AP271" i="1"/>
  <c r="AP272" i="1" s="1"/>
  <c r="AP273" i="1" s="1"/>
  <c r="AO271" i="1"/>
  <c r="AO272" i="1" s="1"/>
  <c r="AO273" i="1" s="1"/>
  <c r="AR271" i="1"/>
  <c r="AR272" i="1" s="1"/>
  <c r="AR273" i="1" s="1"/>
  <c r="BA271" i="1"/>
  <c r="BA272" i="1" s="1"/>
  <c r="BA273" i="1" s="1"/>
  <c r="BJ271" i="1"/>
  <c r="BJ272" i="1" s="1"/>
  <c r="BJ273" i="1" s="1"/>
  <c r="BO271" i="1"/>
  <c r="BO272" i="1" s="1"/>
  <c r="BO273" i="1" s="1"/>
  <c r="AN271" i="1"/>
  <c r="AN272" i="1" s="1"/>
  <c r="BR271" i="1"/>
  <c r="BR272" i="1" s="1"/>
  <c r="BR273" i="1" s="1"/>
  <c r="AV271" i="1"/>
  <c r="AV272" i="1" s="1"/>
  <c r="AV273" i="1" s="1"/>
  <c r="BE271" i="1"/>
  <c r="BE272" i="1" s="1"/>
  <c r="BE273" i="1" s="1"/>
  <c r="BL271" i="1"/>
  <c r="BL272" i="1" s="1"/>
  <c r="BL273" i="1" s="1"/>
  <c r="BO310" i="1"/>
  <c r="BO311" i="1" s="1"/>
  <c r="BO312" i="1" s="1"/>
  <c r="BM310" i="1"/>
  <c r="BM311" i="1" s="1"/>
  <c r="BM312" i="1" s="1"/>
  <c r="AP310" i="1"/>
  <c r="AP311" i="1" s="1"/>
  <c r="AP312" i="1" s="1"/>
  <c r="BP310" i="1"/>
  <c r="BP311" i="1" s="1"/>
  <c r="BP312" i="1" s="1"/>
  <c r="AS310" i="1"/>
  <c r="AS311" i="1" s="1"/>
  <c r="AS312" i="1" s="1"/>
  <c r="BI310" i="1"/>
  <c r="BI311" i="1" s="1"/>
  <c r="BI312" i="1" s="1"/>
  <c r="BR310" i="1"/>
  <c r="BR311" i="1" s="1"/>
  <c r="BR312" i="1" s="1"/>
  <c r="BB310" i="1"/>
  <c r="BB311" i="1" s="1"/>
  <c r="BB312" i="1" s="1"/>
  <c r="BF310" i="1"/>
  <c r="BF311" i="1" s="1"/>
  <c r="BF312" i="1" s="1"/>
  <c r="AO310" i="1"/>
  <c r="AO311" i="1" s="1"/>
  <c r="AO312" i="1" s="1"/>
  <c r="AN310" i="1"/>
  <c r="AN311" i="1" s="1"/>
  <c r="AY310" i="1"/>
  <c r="AY311" i="1" s="1"/>
  <c r="AY312" i="1" s="1"/>
  <c r="BQ310" i="1"/>
  <c r="BQ311" i="1" s="1"/>
  <c r="BQ312" i="1" s="1"/>
  <c r="BE310" i="1"/>
  <c r="BE311" i="1" s="1"/>
  <c r="BE312" i="1" s="1"/>
  <c r="AW310" i="1"/>
  <c r="AW311" i="1" s="1"/>
  <c r="AW312" i="1" s="1"/>
  <c r="BN310" i="1"/>
  <c r="BN311" i="1" s="1"/>
  <c r="BN312" i="1" s="1"/>
  <c r="BJ310" i="1"/>
  <c r="BJ311" i="1" s="1"/>
  <c r="BJ312" i="1" s="1"/>
  <c r="BA310" i="1"/>
  <c r="BA311" i="1" s="1"/>
  <c r="BA312" i="1" s="1"/>
  <c r="BK310" i="1"/>
  <c r="BK311" i="1" s="1"/>
  <c r="BK312" i="1" s="1"/>
  <c r="AU310" i="1"/>
  <c r="AU311" i="1" s="1"/>
  <c r="AU312" i="1" s="1"/>
  <c r="BG310" i="1"/>
  <c r="BG311" i="1" s="1"/>
  <c r="BG312" i="1" s="1"/>
  <c r="BD310" i="1"/>
  <c r="BD311" i="1" s="1"/>
  <c r="BD312" i="1" s="1"/>
  <c r="AX310" i="1"/>
  <c r="AX311" i="1" s="1"/>
  <c r="AX312" i="1" s="1"/>
  <c r="BC310" i="1"/>
  <c r="BC311" i="1" s="1"/>
  <c r="BC312" i="1" s="1"/>
  <c r="BH310" i="1"/>
  <c r="BH311" i="1" s="1"/>
  <c r="BH312" i="1" s="1"/>
  <c r="AQ310" i="1"/>
  <c r="AQ311" i="1" s="1"/>
  <c r="AQ312" i="1" s="1"/>
  <c r="BL310" i="1"/>
  <c r="BL311" i="1" s="1"/>
  <c r="BL312" i="1" s="1"/>
  <c r="AV310" i="1"/>
  <c r="AV311" i="1" s="1"/>
  <c r="AV312" i="1" s="1"/>
  <c r="AR310" i="1"/>
  <c r="AR311" i="1" s="1"/>
  <c r="AR312" i="1" s="1"/>
  <c r="AZ310" i="1"/>
  <c r="AZ311" i="1" s="1"/>
  <c r="AZ312" i="1" s="1"/>
  <c r="AT310" i="1"/>
  <c r="AT311" i="1" s="1"/>
  <c r="AT312" i="1" s="1"/>
  <c r="AW110" i="1"/>
  <c r="AW111" i="1" s="1"/>
  <c r="AW112" i="1" s="1"/>
  <c r="BK110" i="1"/>
  <c r="BK111" i="1" s="1"/>
  <c r="BK112" i="1" s="1"/>
  <c r="BO110" i="1"/>
  <c r="BO111" i="1" s="1"/>
  <c r="BO112" i="1" s="1"/>
  <c r="AP110" i="1"/>
  <c r="AP111" i="1" s="1"/>
  <c r="AP112" i="1" s="1"/>
  <c r="BP110" i="1"/>
  <c r="BP111" i="1" s="1"/>
  <c r="BP112" i="1" s="1"/>
  <c r="AX110" i="1"/>
  <c r="AX111" i="1" s="1"/>
  <c r="AX112" i="1" s="1"/>
  <c r="BL110" i="1"/>
  <c r="BL111" i="1" s="1"/>
  <c r="BL112" i="1" s="1"/>
  <c r="AY110" i="1"/>
  <c r="AY111" i="1" s="1"/>
  <c r="AY112" i="1" s="1"/>
  <c r="AT110" i="1"/>
  <c r="AT111" i="1" s="1"/>
  <c r="AT112" i="1" s="1"/>
  <c r="AN110" i="1"/>
  <c r="AN111" i="1" s="1"/>
  <c r="AQ110" i="1"/>
  <c r="AQ111" i="1" s="1"/>
  <c r="AQ112" i="1" s="1"/>
  <c r="BB110" i="1"/>
  <c r="BB111" i="1" s="1"/>
  <c r="BB112" i="1" s="1"/>
  <c r="BD110" i="1"/>
  <c r="BD111" i="1" s="1"/>
  <c r="BD112" i="1" s="1"/>
  <c r="AO110" i="1"/>
  <c r="AO111" i="1" s="1"/>
  <c r="AO112" i="1" s="1"/>
  <c r="AV110" i="1"/>
  <c r="AV111" i="1" s="1"/>
  <c r="AV112" i="1" s="1"/>
  <c r="BN110" i="1"/>
  <c r="BN111" i="1" s="1"/>
  <c r="BN112" i="1" s="1"/>
  <c r="AZ110" i="1"/>
  <c r="AZ111" i="1" s="1"/>
  <c r="AZ112" i="1" s="1"/>
  <c r="BF110" i="1"/>
  <c r="BF111" i="1" s="1"/>
  <c r="BF112" i="1" s="1"/>
  <c r="BQ110" i="1"/>
  <c r="BQ111" i="1" s="1"/>
  <c r="BQ112" i="1" s="1"/>
  <c r="BG110" i="1"/>
  <c r="BG111" i="1" s="1"/>
  <c r="BG112" i="1" s="1"/>
  <c r="BH110" i="1"/>
  <c r="BH111" i="1" s="1"/>
  <c r="BH112" i="1" s="1"/>
  <c r="BI110" i="1"/>
  <c r="BI111" i="1" s="1"/>
  <c r="BI112" i="1" s="1"/>
  <c r="BE110" i="1"/>
  <c r="BE111" i="1" s="1"/>
  <c r="BE112" i="1" s="1"/>
  <c r="BJ110" i="1"/>
  <c r="BJ111" i="1" s="1"/>
  <c r="BJ112" i="1" s="1"/>
  <c r="AS110" i="1"/>
  <c r="AS111" i="1" s="1"/>
  <c r="AS112" i="1" s="1"/>
  <c r="AU110" i="1"/>
  <c r="AU111" i="1" s="1"/>
  <c r="AU112" i="1" s="1"/>
  <c r="AR110" i="1"/>
  <c r="AR111" i="1" s="1"/>
  <c r="AR112" i="1" s="1"/>
  <c r="BR110" i="1"/>
  <c r="BR111" i="1" s="1"/>
  <c r="BR112" i="1" s="1"/>
  <c r="BM110" i="1"/>
  <c r="BM111" i="1" s="1"/>
  <c r="BM112" i="1" s="1"/>
  <c r="BA110" i="1"/>
  <c r="BA111" i="1" s="1"/>
  <c r="BA112" i="1" s="1"/>
  <c r="BC110" i="1"/>
  <c r="BC111" i="1" s="1"/>
  <c r="BC112" i="1" s="1"/>
  <c r="BI173" i="1"/>
  <c r="BI174" i="1" s="1"/>
  <c r="BI175" i="1" s="1"/>
  <c r="BA173" i="1"/>
  <c r="BA174" i="1" s="1"/>
  <c r="BA175" i="1" s="1"/>
  <c r="AV173" i="1"/>
  <c r="AV174" i="1" s="1"/>
  <c r="AV175" i="1" s="1"/>
  <c r="AQ173" i="1"/>
  <c r="AQ174" i="1" s="1"/>
  <c r="AQ175" i="1" s="1"/>
  <c r="BL173" i="1"/>
  <c r="BL174" i="1" s="1"/>
  <c r="BL175" i="1" s="1"/>
  <c r="AS173" i="1"/>
  <c r="AS174" i="1" s="1"/>
  <c r="AS175" i="1" s="1"/>
  <c r="BR173" i="1"/>
  <c r="BR174" i="1" s="1"/>
  <c r="BR175" i="1" s="1"/>
  <c r="BH173" i="1"/>
  <c r="BH174" i="1" s="1"/>
  <c r="BH175" i="1" s="1"/>
  <c r="BE173" i="1"/>
  <c r="BE174" i="1" s="1"/>
  <c r="BE175" i="1" s="1"/>
  <c r="AN173" i="1"/>
  <c r="AN174" i="1" s="1"/>
  <c r="AP173" i="1"/>
  <c r="AP174" i="1" s="1"/>
  <c r="AP175" i="1" s="1"/>
  <c r="AZ173" i="1"/>
  <c r="AZ174" i="1" s="1"/>
  <c r="AZ175" i="1" s="1"/>
  <c r="AW173" i="1"/>
  <c r="AW174" i="1" s="1"/>
  <c r="AW175" i="1" s="1"/>
  <c r="BM173" i="1"/>
  <c r="BM174" i="1" s="1"/>
  <c r="BM175" i="1" s="1"/>
  <c r="BG173" i="1"/>
  <c r="BG174" i="1" s="1"/>
  <c r="BG175" i="1" s="1"/>
  <c r="BQ173" i="1"/>
  <c r="BQ174" i="1" s="1"/>
  <c r="BQ175" i="1" s="1"/>
  <c r="BC173" i="1"/>
  <c r="BC174" i="1" s="1"/>
  <c r="BC175" i="1" s="1"/>
  <c r="AU173" i="1"/>
  <c r="AU174" i="1" s="1"/>
  <c r="AU175" i="1" s="1"/>
  <c r="BD173" i="1"/>
  <c r="BD174" i="1" s="1"/>
  <c r="BD175" i="1" s="1"/>
  <c r="BK173" i="1"/>
  <c r="BK174" i="1" s="1"/>
  <c r="BK175" i="1" s="1"/>
  <c r="BB173" i="1"/>
  <c r="BB174" i="1" s="1"/>
  <c r="BB175" i="1" s="1"/>
  <c r="BF173" i="1"/>
  <c r="BF174" i="1" s="1"/>
  <c r="BF175" i="1" s="1"/>
  <c r="BO173" i="1"/>
  <c r="BO174" i="1" s="1"/>
  <c r="BO175" i="1" s="1"/>
  <c r="AX173" i="1"/>
  <c r="AX174" i="1" s="1"/>
  <c r="AX175" i="1" s="1"/>
  <c r="AT173" i="1"/>
  <c r="AT174" i="1" s="1"/>
  <c r="AT175" i="1" s="1"/>
  <c r="AR173" i="1"/>
  <c r="AR174" i="1" s="1"/>
  <c r="AR175" i="1" s="1"/>
  <c r="BP173" i="1"/>
  <c r="BP174" i="1" s="1"/>
  <c r="BP175" i="1" s="1"/>
  <c r="BJ173" i="1"/>
  <c r="BJ174" i="1" s="1"/>
  <c r="BJ175" i="1" s="1"/>
  <c r="AO173" i="1"/>
  <c r="AO174" i="1" s="1"/>
  <c r="AO175" i="1" s="1"/>
  <c r="AY173" i="1"/>
  <c r="AY174" i="1" s="1"/>
  <c r="AY175" i="1" s="1"/>
  <c r="BN173" i="1"/>
  <c r="BN174" i="1" s="1"/>
  <c r="BN175" i="1" s="1"/>
  <c r="AX251" i="1"/>
  <c r="AX252" i="1" s="1"/>
  <c r="AX253" i="1" s="1"/>
  <c r="BR251" i="1"/>
  <c r="BR252" i="1" s="1"/>
  <c r="BR253" i="1" s="1"/>
  <c r="AZ251" i="1"/>
  <c r="AZ252" i="1" s="1"/>
  <c r="AZ253" i="1" s="1"/>
  <c r="BM251" i="1"/>
  <c r="BM252" i="1" s="1"/>
  <c r="BM253" i="1" s="1"/>
  <c r="AQ251" i="1"/>
  <c r="AQ252" i="1" s="1"/>
  <c r="AQ253" i="1" s="1"/>
  <c r="BJ251" i="1"/>
  <c r="BJ252" i="1" s="1"/>
  <c r="BJ253" i="1" s="1"/>
  <c r="BE251" i="1"/>
  <c r="BE252" i="1" s="1"/>
  <c r="BE253" i="1" s="1"/>
  <c r="BK251" i="1"/>
  <c r="BK252" i="1" s="1"/>
  <c r="BK253" i="1" s="1"/>
  <c r="AS251" i="1"/>
  <c r="AS252" i="1" s="1"/>
  <c r="AS253" i="1" s="1"/>
  <c r="AU251" i="1"/>
  <c r="AU252" i="1" s="1"/>
  <c r="AU253" i="1" s="1"/>
  <c r="AO251" i="1"/>
  <c r="AO252" i="1" s="1"/>
  <c r="AO253" i="1" s="1"/>
  <c r="BI251" i="1"/>
  <c r="BI252" i="1" s="1"/>
  <c r="BI253" i="1" s="1"/>
  <c r="AP251" i="1"/>
  <c r="AP252" i="1" s="1"/>
  <c r="AP253" i="1" s="1"/>
  <c r="AT251" i="1"/>
  <c r="AT252" i="1" s="1"/>
  <c r="AT253" i="1" s="1"/>
  <c r="BL251" i="1"/>
  <c r="BL252" i="1" s="1"/>
  <c r="BL253" i="1" s="1"/>
  <c r="BC251" i="1"/>
  <c r="BC252" i="1" s="1"/>
  <c r="BC253" i="1" s="1"/>
  <c r="AR251" i="1"/>
  <c r="AR252" i="1" s="1"/>
  <c r="AR253" i="1" s="1"/>
  <c r="BA251" i="1"/>
  <c r="BA252" i="1" s="1"/>
  <c r="BA253" i="1" s="1"/>
  <c r="BH251" i="1"/>
  <c r="BH252" i="1" s="1"/>
  <c r="BH253" i="1" s="1"/>
  <c r="BN251" i="1"/>
  <c r="BN252" i="1" s="1"/>
  <c r="BN253" i="1" s="1"/>
  <c r="BF251" i="1"/>
  <c r="BF252" i="1" s="1"/>
  <c r="BF253" i="1" s="1"/>
  <c r="BO251" i="1"/>
  <c r="BO252" i="1" s="1"/>
  <c r="BO253" i="1" s="1"/>
  <c r="BD251" i="1"/>
  <c r="BD252" i="1" s="1"/>
  <c r="BD253" i="1" s="1"/>
  <c r="BB251" i="1"/>
  <c r="BB252" i="1" s="1"/>
  <c r="BB253" i="1" s="1"/>
  <c r="AV251" i="1"/>
  <c r="AV252" i="1" s="1"/>
  <c r="AV253" i="1" s="1"/>
  <c r="BG251" i="1"/>
  <c r="BG252" i="1" s="1"/>
  <c r="BG253" i="1" s="1"/>
  <c r="BQ251" i="1"/>
  <c r="BQ252" i="1" s="1"/>
  <c r="BQ253" i="1" s="1"/>
  <c r="AY251" i="1"/>
  <c r="AY252" i="1" s="1"/>
  <c r="AY253" i="1" s="1"/>
  <c r="AW251" i="1"/>
  <c r="AW252" i="1" s="1"/>
  <c r="AW253" i="1" s="1"/>
  <c r="BP251" i="1"/>
  <c r="BP252" i="1" s="1"/>
  <c r="BP253" i="1" s="1"/>
  <c r="AN251" i="1"/>
  <c r="AN252" i="1" s="1"/>
  <c r="BI233" i="1"/>
  <c r="BI234" i="1" s="1"/>
  <c r="BI235" i="1" s="1"/>
  <c r="AS233" i="1"/>
  <c r="AS234" i="1" s="1"/>
  <c r="AS235" i="1" s="1"/>
  <c r="BB233" i="1"/>
  <c r="BB234" i="1" s="1"/>
  <c r="BB235" i="1" s="1"/>
  <c r="BM233" i="1"/>
  <c r="BM234" i="1" s="1"/>
  <c r="BM235" i="1" s="1"/>
  <c r="BC233" i="1"/>
  <c r="BC234" i="1" s="1"/>
  <c r="BC235" i="1" s="1"/>
  <c r="AX233" i="1"/>
  <c r="AX234" i="1" s="1"/>
  <c r="AX235" i="1" s="1"/>
  <c r="AZ233" i="1"/>
  <c r="AZ234" i="1" s="1"/>
  <c r="AZ235" i="1" s="1"/>
  <c r="BL233" i="1"/>
  <c r="BL234" i="1" s="1"/>
  <c r="BL235" i="1" s="1"/>
  <c r="BJ233" i="1"/>
  <c r="BJ234" i="1" s="1"/>
  <c r="BJ235" i="1" s="1"/>
  <c r="AP233" i="1"/>
  <c r="AP234" i="1" s="1"/>
  <c r="AP235" i="1" s="1"/>
  <c r="AV233" i="1"/>
  <c r="AV234" i="1" s="1"/>
  <c r="AV235" i="1" s="1"/>
  <c r="BF233" i="1"/>
  <c r="BF234" i="1" s="1"/>
  <c r="BF235" i="1" s="1"/>
  <c r="BG233" i="1"/>
  <c r="BG234" i="1" s="1"/>
  <c r="BG235" i="1" s="1"/>
  <c r="BN233" i="1"/>
  <c r="BN234" i="1" s="1"/>
  <c r="BN235" i="1" s="1"/>
  <c r="BE233" i="1"/>
  <c r="BE234" i="1" s="1"/>
  <c r="BE235" i="1" s="1"/>
  <c r="AW233" i="1"/>
  <c r="AW234" i="1" s="1"/>
  <c r="AW235" i="1" s="1"/>
  <c r="BD233" i="1"/>
  <c r="BD234" i="1" s="1"/>
  <c r="BD235" i="1" s="1"/>
  <c r="BH233" i="1"/>
  <c r="BH234" i="1" s="1"/>
  <c r="BH235" i="1" s="1"/>
  <c r="BK233" i="1"/>
  <c r="BK234" i="1" s="1"/>
  <c r="BK235" i="1" s="1"/>
  <c r="BO233" i="1"/>
  <c r="BO234" i="1" s="1"/>
  <c r="BO235" i="1" s="1"/>
  <c r="AQ233" i="1"/>
  <c r="AQ234" i="1" s="1"/>
  <c r="AQ235" i="1" s="1"/>
  <c r="AT233" i="1"/>
  <c r="AT234" i="1" s="1"/>
  <c r="AT235" i="1" s="1"/>
  <c r="AY233" i="1"/>
  <c r="AY234" i="1" s="1"/>
  <c r="AY235" i="1" s="1"/>
  <c r="BP233" i="1"/>
  <c r="BP234" i="1" s="1"/>
  <c r="BP235" i="1" s="1"/>
  <c r="AU233" i="1"/>
  <c r="AU234" i="1" s="1"/>
  <c r="AU235" i="1" s="1"/>
  <c r="AN233" i="1"/>
  <c r="AN234" i="1" s="1"/>
  <c r="BR233" i="1"/>
  <c r="BR234" i="1" s="1"/>
  <c r="BR235" i="1" s="1"/>
  <c r="BA233" i="1"/>
  <c r="BA234" i="1" s="1"/>
  <c r="BA235" i="1" s="1"/>
  <c r="BQ233" i="1"/>
  <c r="BQ234" i="1" s="1"/>
  <c r="BQ235" i="1" s="1"/>
  <c r="AO233" i="1"/>
  <c r="AO234" i="1" s="1"/>
  <c r="AO235" i="1" s="1"/>
  <c r="AR233" i="1"/>
  <c r="AR234" i="1" s="1"/>
  <c r="AR235" i="1" s="1"/>
  <c r="BS4683" i="1"/>
  <c r="BS4682" i="1"/>
  <c r="AO132" i="1" l="1"/>
  <c r="CC131" i="1"/>
  <c r="DE24" i="1"/>
  <c r="DH23" i="1"/>
  <c r="AN292" i="1"/>
  <c r="BS292" i="1" s="1"/>
  <c r="BS291" i="1"/>
  <c r="AN253" i="1"/>
  <c r="BS253" i="1" s="1"/>
  <c r="BS252" i="1"/>
  <c r="AN214" i="1"/>
  <c r="BS214" i="1" s="1"/>
  <c r="BS213" i="1"/>
  <c r="AN94" i="1"/>
  <c r="BS94" i="1" s="1"/>
  <c r="BS93" i="1"/>
  <c r="AN153" i="1"/>
  <c r="BS153" i="1" s="1"/>
  <c r="BS152" i="1"/>
  <c r="AN235" i="1"/>
  <c r="BS235" i="1" s="1"/>
  <c r="BS234" i="1"/>
  <c r="AN312" i="1"/>
  <c r="BS312" i="1" s="1"/>
  <c r="BS311" i="1"/>
  <c r="AN195" i="1"/>
  <c r="BS195" i="1" s="1"/>
  <c r="BS194" i="1"/>
  <c r="AN132" i="1"/>
  <c r="BS132" i="1" s="1"/>
  <c r="BS131" i="1"/>
  <c r="AN273" i="1"/>
  <c r="BS273" i="1" s="1"/>
  <c r="BS272" i="1"/>
  <c r="AN112" i="1"/>
  <c r="BS112" i="1" s="1"/>
  <c r="BS111" i="1"/>
  <c r="AN175" i="1"/>
  <c r="BS175" i="1" s="1"/>
  <c r="BS174" i="1"/>
  <c r="AL2281" i="1"/>
  <c r="AM2281" i="1" s="1"/>
  <c r="DE25" i="1" l="1"/>
  <c r="DH24" i="1"/>
  <c r="AR2281" i="1"/>
  <c r="AR2282" i="1" s="1"/>
  <c r="AR2283" i="1" s="1"/>
  <c r="AO2281" i="1"/>
  <c r="AO2282" i="1" s="1"/>
  <c r="AO2283" i="1" s="1"/>
  <c r="BG2281" i="1"/>
  <c r="BG2282" i="1" s="1"/>
  <c r="BG2283" i="1" s="1"/>
  <c r="BD2281" i="1"/>
  <c r="BD2282" i="1" s="1"/>
  <c r="BD2283" i="1" s="1"/>
  <c r="AX2281" i="1"/>
  <c r="AX2282" i="1" s="1"/>
  <c r="AX2283" i="1" s="1"/>
  <c r="BA2281" i="1"/>
  <c r="BA2282" i="1" s="1"/>
  <c r="BA2283" i="1" s="1"/>
  <c r="BB2281" i="1"/>
  <c r="BB2282" i="1" s="1"/>
  <c r="BB2283" i="1" s="1"/>
  <c r="BR2281" i="1"/>
  <c r="BR2282" i="1" s="1"/>
  <c r="BR2283" i="1" s="1"/>
  <c r="BI2281" i="1"/>
  <c r="BI2282" i="1" s="1"/>
  <c r="BI2283" i="1" s="1"/>
  <c r="AT2281" i="1"/>
  <c r="AT2282" i="1" s="1"/>
  <c r="AT2283" i="1" s="1"/>
  <c r="BE2281" i="1"/>
  <c r="BE2282" i="1" s="1"/>
  <c r="BE2283" i="1" s="1"/>
  <c r="BC2281" i="1"/>
  <c r="BC2282" i="1" s="1"/>
  <c r="BC2283" i="1" s="1"/>
  <c r="BM2281" i="1"/>
  <c r="BM2282" i="1" s="1"/>
  <c r="BM2283" i="1" s="1"/>
  <c r="BJ2281" i="1"/>
  <c r="BJ2282" i="1" s="1"/>
  <c r="BJ2283" i="1" s="1"/>
  <c r="AU2281" i="1"/>
  <c r="AU2282" i="1" s="1"/>
  <c r="AU2283" i="1" s="1"/>
  <c r="AS2281" i="1"/>
  <c r="AS2282" i="1" s="1"/>
  <c r="AS2283" i="1" s="1"/>
  <c r="AQ2281" i="1"/>
  <c r="AQ2282" i="1" s="1"/>
  <c r="AQ2283" i="1" s="1"/>
  <c r="BN2281" i="1"/>
  <c r="BN2282" i="1" s="1"/>
  <c r="BN2283" i="1" s="1"/>
  <c r="AP2281" i="1"/>
  <c r="AP2282" i="1" s="1"/>
  <c r="AP2283" i="1" s="1"/>
  <c r="BL2281" i="1"/>
  <c r="BL2282" i="1" s="1"/>
  <c r="BL2283" i="1" s="1"/>
  <c r="AZ2281" i="1"/>
  <c r="AZ2282" i="1" s="1"/>
  <c r="AZ2283" i="1" s="1"/>
  <c r="AI2281" i="1"/>
  <c r="DF80" i="1" s="1"/>
  <c r="DG80" i="1" s="1"/>
  <c r="DG7" i="1" s="1"/>
  <c r="BP2281" i="1"/>
  <c r="BP2282" i="1" s="1"/>
  <c r="BP2283" i="1" s="1"/>
  <c r="BK2281" i="1"/>
  <c r="BK2282" i="1" s="1"/>
  <c r="BK2283" i="1" s="1"/>
  <c r="AW2281" i="1"/>
  <c r="AW2282" i="1" s="1"/>
  <c r="AW2283" i="1" s="1"/>
  <c r="AV2281" i="1"/>
  <c r="AV2282" i="1" s="1"/>
  <c r="AV2283" i="1" s="1"/>
  <c r="BF2281" i="1"/>
  <c r="BF2282" i="1" s="1"/>
  <c r="BF2283" i="1" s="1"/>
  <c r="BQ2281" i="1"/>
  <c r="BQ2282" i="1" s="1"/>
  <c r="BQ2283" i="1" s="1"/>
  <c r="AN2281" i="1"/>
  <c r="AN2282" i="1" s="1"/>
  <c r="BO2281" i="1"/>
  <c r="BO2282" i="1" s="1"/>
  <c r="BO2283" i="1" s="1"/>
  <c r="BH2281" i="1"/>
  <c r="BH2282" i="1" s="1"/>
  <c r="BH2283" i="1" s="1"/>
  <c r="AY2281" i="1"/>
  <c r="AY2282" i="1" s="1"/>
  <c r="AY2283" i="1" s="1"/>
  <c r="DE26" i="1" l="1"/>
  <c r="DH25" i="1"/>
  <c r="AN2283" i="1"/>
  <c r="BS2283" i="1" s="1"/>
  <c r="BS2282" i="1"/>
  <c r="DE27" i="1" l="1"/>
  <c r="DH26" i="1"/>
  <c r="DE28" i="1" l="1"/>
  <c r="DH27" i="1"/>
  <c r="DE29" i="1" l="1"/>
  <c r="DH28" i="1"/>
  <c r="DE30" i="1" l="1"/>
  <c r="DH29" i="1"/>
  <c r="DE31" i="1" l="1"/>
  <c r="DH30" i="1"/>
  <c r="DE32" i="1" l="1"/>
  <c r="DH31" i="1"/>
  <c r="DE33" i="1" l="1"/>
  <c r="DH32" i="1"/>
  <c r="DE34" i="1" l="1"/>
  <c r="DH33" i="1"/>
  <c r="DE35" i="1" l="1"/>
  <c r="DH34" i="1"/>
  <c r="DE36" i="1" l="1"/>
  <c r="DH35" i="1"/>
  <c r="DE37" i="1" l="1"/>
  <c r="DH36" i="1"/>
  <c r="DE38" i="1" l="1"/>
  <c r="DH37" i="1"/>
  <c r="DE39" i="1" l="1"/>
  <c r="DH38" i="1"/>
  <c r="DE40" i="1" l="1"/>
  <c r="DH39" i="1"/>
  <c r="DE41" i="1" l="1"/>
  <c r="DH40" i="1"/>
  <c r="DE42" i="1" l="1"/>
  <c r="DH41" i="1"/>
  <c r="DE43" i="1" l="1"/>
  <c r="DH42" i="1"/>
  <c r="DE44" i="1" l="1"/>
  <c r="DH43" i="1"/>
  <c r="DE45" i="1" l="1"/>
  <c r="DH44" i="1"/>
  <c r="DE46" i="1" l="1"/>
  <c r="DH45" i="1"/>
  <c r="DE47" i="1" l="1"/>
  <c r="DH46" i="1"/>
  <c r="DE48" i="1" l="1"/>
  <c r="DH47" i="1"/>
  <c r="DE49" i="1" l="1"/>
  <c r="DH48" i="1"/>
  <c r="DE50" i="1" l="1"/>
  <c r="DH49" i="1"/>
  <c r="DE51" i="1" l="1"/>
  <c r="DH50" i="1"/>
  <c r="DE52" i="1" l="1"/>
  <c r="DH51" i="1"/>
  <c r="DE53" i="1" l="1"/>
  <c r="DH52" i="1"/>
  <c r="DE54" i="1" l="1"/>
  <c r="DH53" i="1"/>
  <c r="DE55" i="1" l="1"/>
  <c r="DH54" i="1"/>
  <c r="DE56" i="1" l="1"/>
  <c r="DH55" i="1"/>
  <c r="DE57" i="1" l="1"/>
  <c r="DH56" i="1"/>
  <c r="DE58" i="1" l="1"/>
  <c r="DH57" i="1"/>
  <c r="DE59" i="1" l="1"/>
  <c r="DH58" i="1"/>
  <c r="DE60" i="1" l="1"/>
  <c r="DH59" i="1"/>
  <c r="DE61" i="1" l="1"/>
  <c r="DH60" i="1"/>
  <c r="DE62" i="1" l="1"/>
  <c r="DH61" i="1"/>
  <c r="DE63" i="1" l="1"/>
  <c r="DH62" i="1"/>
  <c r="DE64" i="1" l="1"/>
  <c r="DH63" i="1"/>
  <c r="DE65" i="1" l="1"/>
  <c r="DH64" i="1"/>
  <c r="DE66" i="1" l="1"/>
  <c r="DH65" i="1"/>
  <c r="DE67" i="1" l="1"/>
  <c r="DH66" i="1"/>
  <c r="DE68" i="1" l="1"/>
  <c r="DH67" i="1"/>
  <c r="DE69" i="1" l="1"/>
  <c r="DH68" i="1"/>
  <c r="DE70" i="1" l="1"/>
  <c r="DH69" i="1"/>
  <c r="DE71" i="1" l="1"/>
  <c r="DH70" i="1"/>
  <c r="DE72" i="1" l="1"/>
  <c r="DH71" i="1"/>
  <c r="DE73" i="1" l="1"/>
  <c r="DH72" i="1"/>
  <c r="DE74" i="1" l="1"/>
  <c r="DH73" i="1"/>
  <c r="DE75" i="1" l="1"/>
  <c r="DH74" i="1"/>
  <c r="DE76" i="1" l="1"/>
  <c r="DH75" i="1"/>
  <c r="DE77" i="1" l="1"/>
  <c r="DH76" i="1"/>
  <c r="DE78" i="1" l="1"/>
  <c r="DH77" i="1"/>
  <c r="DE79" i="1" l="1"/>
  <c r="DH78" i="1"/>
  <c r="DE80" i="1" l="1"/>
  <c r="DH79" i="1"/>
  <c r="DE81" i="1" l="1"/>
  <c r="DH80" i="1"/>
  <c r="DE82" i="1" l="1"/>
  <c r="DH81" i="1"/>
  <c r="DE83" i="1" l="1"/>
  <c r="DH82" i="1"/>
  <c r="DE84" i="1" l="1"/>
  <c r="DH83" i="1"/>
  <c r="DE85" i="1" l="1"/>
  <c r="DH84" i="1"/>
  <c r="DE86" i="1" l="1"/>
  <c r="DH85" i="1"/>
  <c r="DE87" i="1" l="1"/>
  <c r="DH86" i="1"/>
  <c r="DE88" i="1" l="1"/>
  <c r="DH87" i="1"/>
  <c r="DE89" i="1" l="1"/>
  <c r="DH88" i="1"/>
  <c r="DE90" i="1" l="1"/>
  <c r="DH89" i="1"/>
  <c r="DE91" i="1" l="1"/>
  <c r="DH90" i="1"/>
  <c r="DE92" i="1" l="1"/>
  <c r="DH91" i="1"/>
  <c r="DE93" i="1" l="1"/>
  <c r="DH92" i="1"/>
  <c r="DE94" i="1" l="1"/>
  <c r="DH93" i="1"/>
  <c r="DE95" i="1" l="1"/>
  <c r="DH94" i="1"/>
  <c r="DE96" i="1" l="1"/>
  <c r="DH95" i="1"/>
  <c r="DE97" i="1" l="1"/>
  <c r="DH96" i="1"/>
  <c r="DE98" i="1" l="1"/>
  <c r="DH97" i="1"/>
  <c r="DE99" i="1" l="1"/>
  <c r="DH98" i="1"/>
  <c r="DE100" i="1" l="1"/>
  <c r="DH99" i="1"/>
  <c r="DE101" i="1" l="1"/>
  <c r="DH100" i="1"/>
  <c r="DE102" i="1" l="1"/>
  <c r="DH101" i="1"/>
  <c r="DE103" i="1" l="1"/>
  <c r="DH102" i="1"/>
  <c r="DE104" i="1" l="1"/>
  <c r="DH103" i="1"/>
  <c r="DE105" i="1" l="1"/>
  <c r="DH104" i="1"/>
  <c r="DE106" i="1" l="1"/>
  <c r="DH105" i="1"/>
  <c r="DE107" i="1" l="1"/>
  <c r="DH106" i="1"/>
  <c r="DE108" i="1" l="1"/>
  <c r="DH107" i="1"/>
  <c r="DE109" i="1" l="1"/>
  <c r="DH108" i="1"/>
  <c r="DE110" i="1" l="1"/>
  <c r="DH109" i="1"/>
  <c r="DE111" i="1" l="1"/>
  <c r="DH110" i="1"/>
  <c r="DE112" i="1" l="1"/>
  <c r="DH111" i="1"/>
  <c r="DE113" i="1" l="1"/>
  <c r="DH112" i="1"/>
  <c r="DE114" i="1" l="1"/>
  <c r="DH113" i="1"/>
  <c r="DE115" i="1" l="1"/>
  <c r="DH114" i="1"/>
  <c r="DE116" i="1" l="1"/>
  <c r="DH115" i="1"/>
  <c r="DE117" i="1" l="1"/>
  <c r="DH116" i="1"/>
  <c r="DE118" i="1" l="1"/>
  <c r="DH117" i="1"/>
  <c r="DE119" i="1" l="1"/>
  <c r="DH118" i="1"/>
  <c r="DE120" i="1" l="1"/>
  <c r="DH119" i="1"/>
  <c r="DE121" i="1" l="1"/>
  <c r="DH120" i="1"/>
  <c r="DE122" i="1" l="1"/>
  <c r="DH121" i="1"/>
  <c r="DE123" i="1" l="1"/>
  <c r="DH122" i="1"/>
  <c r="DE124" i="1" l="1"/>
  <c r="DH124" i="1" s="1"/>
  <c r="DH123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<sst xmlns="http://schemas.openxmlformats.org/spreadsheetml/2006/main" count="20204" uniqueCount="306">
  <si>
    <t>USC00265168</t>
  </si>
  <si>
    <t>dist=</t>
  </si>
  <si>
    <t>NV</t>
  </si>
  <si>
    <t>MINA</t>
  </si>
  <si>
    <t>USC00044232</t>
  </si>
  <si>
    <t>CA</t>
  </si>
  <si>
    <t>INDEPENDENCE</t>
  </si>
  <si>
    <t>USW00023157</t>
  </si>
  <si>
    <t>BISHOP AP</t>
  </si>
  <si>
    <t>USC00265931</t>
  </si>
  <si>
    <t>PALMETTO</t>
  </si>
  <si>
    <t>USC00267465</t>
  </si>
  <si>
    <t>SILVER PEAK (1)</t>
  </si>
  <si>
    <t>USC00268160</t>
  </si>
  <si>
    <t>TONOPAH</t>
  </si>
  <si>
    <t>USC00262431</t>
  </si>
  <si>
    <t>DYER 5S</t>
  </si>
  <si>
    <t>USC00261358</t>
  </si>
  <si>
    <t>CALIENTE</t>
  </si>
  <si>
    <t>USC00040519</t>
  </si>
  <si>
    <t>BARSTOW</t>
  </si>
  <si>
    <t>USC00263285</t>
  </si>
  <si>
    <t>GOLDFIELD</t>
  </si>
  <si>
    <t>USC00264646</t>
  </si>
  <si>
    <t>LOGANDALE</t>
  </si>
  <si>
    <t>USC00264040</t>
  </si>
  <si>
    <t>JEAN</t>
  </si>
  <si>
    <t>USC00264429</t>
  </si>
  <si>
    <t>LAS VEGAS</t>
  </si>
  <si>
    <t>USC00043603</t>
  </si>
  <si>
    <t>GREENLAND RCH</t>
  </si>
  <si>
    <t>USC00267369</t>
  </si>
  <si>
    <t>SEARCHLIGHT</t>
  </si>
  <si>
    <t>USC00263980</t>
  </si>
  <si>
    <t>INDIAN SPRINGS</t>
  </si>
  <si>
    <t>USC00266830</t>
  </si>
  <si>
    <t>RHYOLITE</t>
  </si>
  <si>
    <t>USC00265890</t>
  </si>
  <si>
    <t>PAHRUMP 4 NW</t>
  </si>
  <si>
    <t>USC00049325</t>
  </si>
  <si>
    <t>VICTORVILLE</t>
  </si>
  <si>
    <t>USC00045001</t>
  </si>
  <si>
    <t>LLANO</t>
  </si>
  <si>
    <t>USC00260714</t>
  </si>
  <si>
    <t>BEATTY</t>
  </si>
  <si>
    <t>USC00049035</t>
  </si>
  <si>
    <t>TRONA</t>
  </si>
  <si>
    <t>USC00260099</t>
  </si>
  <si>
    <t>ALAMO</t>
  </si>
  <si>
    <t>USC00043710</t>
  </si>
  <si>
    <t>HAIWEE</t>
  </si>
  <si>
    <t>USC00261718</t>
  </si>
  <si>
    <t>CLAY CITY</t>
  </si>
  <si>
    <t>USC00261071</t>
  </si>
  <si>
    <t>BOULDER CITY</t>
  </si>
  <si>
    <t>USC00049881</t>
  </si>
  <si>
    <t>YUCCA GROVE</t>
  </si>
  <si>
    <t>USC00042092</t>
  </si>
  <si>
    <t>COW CREEK</t>
  </si>
  <si>
    <t>USW00023173</t>
  </si>
  <si>
    <t>LAS VEGAS WB AP</t>
  </si>
  <si>
    <t>USC00047253</t>
  </si>
  <si>
    <t>RANDSBURG</t>
  </si>
  <si>
    <t>USC00265846</t>
  </si>
  <si>
    <t>OVERTON</t>
  </si>
  <si>
    <t>USC00262243</t>
  </si>
  <si>
    <t>DESERT NWR</t>
  </si>
  <si>
    <t>USW00023192</t>
  </si>
  <si>
    <t>SILVER LAKE CAA AP</t>
  </si>
  <si>
    <t>USC00267980</t>
  </si>
  <si>
    <t>TEM PIUTE</t>
  </si>
  <si>
    <t>USC00264457</t>
  </si>
  <si>
    <t>LATHROP WELLS</t>
  </si>
  <si>
    <t>USC00267319</t>
  </si>
  <si>
    <t>SARCOBATUS</t>
  </si>
  <si>
    <t>USC00261755</t>
  </si>
  <si>
    <t>COALDALE JUNCTION</t>
  </si>
  <si>
    <t>USW00023161</t>
  </si>
  <si>
    <t>BARSTOW-DAGGETT AP</t>
  </si>
  <si>
    <t>USW00093104</t>
  </si>
  <si>
    <t>CHINA LAKE NAF</t>
  </si>
  <si>
    <t>USW00093121</t>
  </si>
  <si>
    <t>TWENTYNINE PALMS MC</t>
  </si>
  <si>
    <t>USC00261324</t>
  </si>
  <si>
    <t>BUNKERVILLE</t>
  </si>
  <si>
    <t>USC00266630</t>
  </si>
  <si>
    <t>RATTLESNAKE</t>
  </si>
  <si>
    <t>USC00044278</t>
  </si>
  <si>
    <t>INYOKERN</t>
  </si>
  <si>
    <t>USC00042331</t>
  </si>
  <si>
    <t>DEEP SPRINGS COLLEGE</t>
  </si>
  <si>
    <t>USW00023169</t>
  </si>
  <si>
    <t>MCCARRAN INTL AP</t>
  </si>
  <si>
    <t>USW00023112</t>
  </si>
  <si>
    <t>LAS VEGAS NELLIS AFB</t>
  </si>
  <si>
    <t>USC00045182</t>
  </si>
  <si>
    <t>LUCERNE VALLEY</t>
  </si>
  <si>
    <t>USW00023114</t>
  </si>
  <si>
    <t>EDWARDS AFB</t>
  </si>
  <si>
    <t>USW00023131</t>
  </si>
  <si>
    <t>VICTORVILLE SO CA AP</t>
  </si>
  <si>
    <t>USW00003109</t>
  </si>
  <si>
    <t>CAMP MERCURY</t>
  </si>
  <si>
    <t>USC00265705</t>
  </si>
  <si>
    <t>N LAS VEGAS</t>
  </si>
  <si>
    <t>USC00040437</t>
  </si>
  <si>
    <t>BAKER 9 NNW</t>
  </si>
  <si>
    <t>USW00023153</t>
  </si>
  <si>
    <t>TONOPAH AP</t>
  </si>
  <si>
    <t>USC00045890</t>
  </si>
  <si>
    <t>MTN PASS</t>
  </si>
  <si>
    <t>USC00041488</t>
  </si>
  <si>
    <t>CANTIL</t>
  </si>
  <si>
    <t>USC00045721</t>
  </si>
  <si>
    <t>MITCHELL CAVERNS</t>
  </si>
  <si>
    <t>USC00262276</t>
  </si>
  <si>
    <t>DIABLO</t>
  </si>
  <si>
    <t>USC00042319</t>
  </si>
  <si>
    <t>DEATH VALLEY NP</t>
  </si>
  <si>
    <t>USC00267925</t>
  </si>
  <si>
    <t>SUNRISE MANOR LAS VEGA</t>
  </si>
  <si>
    <t>USC00029269</t>
  </si>
  <si>
    <t>AZ</t>
  </si>
  <si>
    <t>WHITE HILLS 5 WSW</t>
  </si>
  <si>
    <t>USC00260961</t>
  </si>
  <si>
    <t>BLUE JAY HWY STN</t>
  </si>
  <si>
    <t>USC00265880</t>
  </si>
  <si>
    <t>PAHRANAGAT WR</t>
  </si>
  <si>
    <t>USC00264143</t>
  </si>
  <si>
    <t>KEY PITTMAN WMA</t>
  </si>
  <si>
    <t>USC00264600</t>
  </si>
  <si>
    <t>LITTLE RED ROCK</t>
  </si>
  <si>
    <t>USC00262562</t>
  </si>
  <si>
    <t>ELGIN 3 SE</t>
  </si>
  <si>
    <t>USC00260150</t>
  </si>
  <si>
    <t>AMARGOSA FARMS-GAREY</t>
  </si>
  <si>
    <t>USC00266130</t>
  </si>
  <si>
    <t>PENOYER VALLEY</t>
  </si>
  <si>
    <t>USC00267463</t>
  </si>
  <si>
    <t>SILVERPEAK</t>
  </si>
  <si>
    <t>USC00029376</t>
  </si>
  <si>
    <t>WILLOW BEACH</t>
  </si>
  <si>
    <t>USC00264651</t>
  </si>
  <si>
    <t>USC00049671</t>
  </si>
  <si>
    <t>WILDROSE RS</t>
  </si>
  <si>
    <t>USC00267855</t>
  </si>
  <si>
    <t>STONE CABIN VALLEY</t>
  </si>
  <si>
    <t>USC00042771</t>
  </si>
  <si>
    <t>EL MIRAGE</t>
  </si>
  <si>
    <t>USC00264473</t>
  </si>
  <si>
    <t>LATHROP WELLS 16 SSE</t>
  </si>
  <si>
    <t>USC00040436</t>
  </si>
  <si>
    <t>BAKER</t>
  </si>
  <si>
    <t>USC00267983</t>
  </si>
  <si>
    <t>TEMPIUTE 4 NW</t>
  </si>
  <si>
    <t>USC00268588</t>
  </si>
  <si>
    <t>VALLEY OF FIRE SP</t>
  </si>
  <si>
    <t>USC00260718</t>
  </si>
  <si>
    <t>BEATTY 8 N</t>
  </si>
  <si>
    <t>USC00266691</t>
  </si>
  <si>
    <t>RED ROCK CANYON - SPG MT RCH S</t>
  </si>
  <si>
    <t>USW00003160</t>
  </si>
  <si>
    <t>DESERT ROCK AP</t>
  </si>
  <si>
    <t>USC00261327</t>
  </si>
  <si>
    <t>USC00040521</t>
  </si>
  <si>
    <t>USC00046773</t>
  </si>
  <si>
    <t>PEARBLOSSOM</t>
  </si>
  <si>
    <t>USC00262557</t>
  </si>
  <si>
    <t>ELGIN</t>
  </si>
  <si>
    <t>USC00268443</t>
  </si>
  <si>
    <t>TWIN SPRING FALLINI</t>
  </si>
  <si>
    <t>USR0000NBIG</t>
  </si>
  <si>
    <t>BIG BEND NEVADA</t>
  </si>
  <si>
    <t>USR0000NROY</t>
  </si>
  <si>
    <t>ROYSTON HILLS NEVADA</t>
  </si>
  <si>
    <t>USR0000NORI</t>
  </si>
  <si>
    <t>ORIENTAL WASH NEVADA</t>
  </si>
  <si>
    <t>USR0000NPAN</t>
  </si>
  <si>
    <t>PANCAKE NEVADA</t>
  </si>
  <si>
    <t>USR0000NKAN</t>
  </si>
  <si>
    <t>KANE SPRINGS NEVADA</t>
  </si>
  <si>
    <t>USR0000NPAH</t>
  </si>
  <si>
    <t>PAHRUMP NEVADA</t>
  </si>
  <si>
    <t>USR0000CMOJ</t>
  </si>
  <si>
    <t>MOJAVE RIVER SINK CALIFORNIA</t>
  </si>
  <si>
    <t>USC00028516</t>
  </si>
  <si>
    <t>TEMPLE BAR</t>
  </si>
  <si>
    <t>USC00261371</t>
  </si>
  <si>
    <t>CALLVILLE BAY</t>
  </si>
  <si>
    <t>USR0000NTOQ</t>
  </si>
  <si>
    <t>TOQUOP WASH NEVADA</t>
  </si>
  <si>
    <t>USC00263671</t>
  </si>
  <si>
    <t>HIKO</t>
  </si>
  <si>
    <t>USR0000NGAR</t>
  </si>
  <si>
    <t>GARDEN VALLEY NEVADA</t>
  </si>
  <si>
    <t>USC00262497</t>
  </si>
  <si>
    <t>ECHO BAY</t>
  </si>
  <si>
    <t>USR0000NRER</t>
  </si>
  <si>
    <t>RED ROCK NEVADA</t>
  </si>
  <si>
    <t>USR0000COPA</t>
  </si>
  <si>
    <t>OPAL MOUNTAIN CALIFORNIA</t>
  </si>
  <si>
    <t>USR0000CHOR</t>
  </si>
  <si>
    <t>HORSE THIEF SPRINGS CALIFORNIA</t>
  </si>
  <si>
    <t>USR0000CGRA</t>
  </si>
  <si>
    <t>GRANITE MOUNTAIN CALIFORNIA</t>
  </si>
  <si>
    <t>USR0000CBOR</t>
  </si>
  <si>
    <t>BORON CALIFORNIA</t>
  </si>
  <si>
    <t>USR0000CSQS</t>
  </si>
  <si>
    <t>SQUAW SPRINGS CALIFORNIA</t>
  </si>
  <si>
    <t>USR0000CMID</t>
  </si>
  <si>
    <t>MID HILLS CALIFORNIA</t>
  </si>
  <si>
    <t>USR0000CBEN</t>
  </si>
  <si>
    <t>BENTON CALIFORNIA</t>
  </si>
  <si>
    <t>USR0000CLAR</t>
  </si>
  <si>
    <t>LAURAL MOUNTAIN CALIFORNIA</t>
  </si>
  <si>
    <t>USR0000CMEA</t>
  </si>
  <si>
    <t>MEANS LAKE CALIFORNIA</t>
  </si>
  <si>
    <t>USC00264439</t>
  </si>
  <si>
    <t>LAS VEGAS WFO</t>
  </si>
  <si>
    <t>USW00003163</t>
  </si>
  <si>
    <t>USR0000CELM</t>
  </si>
  <si>
    <t>EL MIRAGE CALIFORNIA</t>
  </si>
  <si>
    <t>USR0000CFIV</t>
  </si>
  <si>
    <t>FIVE MILE CALIFORNIA</t>
  </si>
  <si>
    <t>USR0000NMOU</t>
  </si>
  <si>
    <t>MOUNTAIN SPRINGS NEVADA</t>
  </si>
  <si>
    <t>USR0000CSAD</t>
  </si>
  <si>
    <t>SADDLEBACK BUTTE CALIFORNIA</t>
  </si>
  <si>
    <t>USC00263316</t>
  </si>
  <si>
    <t>GOODSPRINGS</t>
  </si>
  <si>
    <t>USW00053123</t>
  </si>
  <si>
    <t>LAS VEGAS AIR TERMINAL</t>
  </si>
  <si>
    <t>USC00260125</t>
  </si>
  <si>
    <t>ALAN BIBLE VISITOR CTR</t>
  </si>
  <si>
    <t>USW00053136</t>
  </si>
  <si>
    <t>MERCURY 3 SSW</t>
  </si>
  <si>
    <t>USW00053139</t>
  </si>
  <si>
    <t>STOVEPIPE WELLS 1 SW</t>
  </si>
  <si>
    <t>USC00264748</t>
  </si>
  <si>
    <t>LYMAN CROSSING</t>
  </si>
  <si>
    <t>USW00023141</t>
  </si>
  <si>
    <t>USW00053144</t>
  </si>
  <si>
    <t>EDWARDS AFB N AUX AIRFIELD</t>
  </si>
  <si>
    <t>USW00053145</t>
  </si>
  <si>
    <t>TONOPAH TEST RNG #74 NELLIS AF</t>
  </si>
  <si>
    <t>USC00045892</t>
  </si>
  <si>
    <t>MTN PASS 1SE</t>
  </si>
  <si>
    <t>USC00048200</t>
  </si>
  <si>
    <t>SHOSHONE</t>
  </si>
  <si>
    <t>USC00266514</t>
  </si>
  <si>
    <t>RACHEL</t>
  </si>
  <si>
    <t>USC00044394</t>
  </si>
  <si>
    <t>JOHNSON VALLEY</t>
  </si>
  <si>
    <t>USC00040176</t>
  </si>
  <si>
    <t>AMBOY</t>
  </si>
  <si>
    <t>USW00053127</t>
  </si>
  <si>
    <t>LAS VEGAS HENDERSON AP</t>
  </si>
  <si>
    <t>average</t>
  </si>
  <si>
    <t>corr vs. DV</t>
  </si>
  <si>
    <t>July avg.</t>
  </si>
  <si>
    <t>TMAX</t>
  </si>
  <si>
    <t>&lt;=non-DV avg</t>
  </si>
  <si>
    <t>&lt;= stn-avg daily correl with DV</t>
  </si>
  <si>
    <t>F/ft</t>
  </si>
  <si>
    <t>&lt;=s.d. of [DV -minus- nonDV]</t>
  </si>
  <si>
    <t>specified L.R. =&gt;</t>
  </si>
  <si>
    <t>avg non_DV elev =&gt;</t>
  </si>
  <si>
    <t>orig. GR value=&gt;</t>
  </si>
  <si>
    <t>&lt;=mean absolute diference</t>
  </si>
  <si>
    <t>YEAR</t>
  </si>
  <si>
    <t>Lapse rate</t>
  </si>
  <si>
    <t># 5's</t>
  </si>
  <si>
    <t>GR avg</t>
  </si>
  <si>
    <t>Avg. Elev.</t>
  </si>
  <si>
    <t>inferred</t>
  </si>
  <si>
    <t>computed L.R=&gt;</t>
  </si>
  <si>
    <t>deg. F/ft</t>
  </si>
  <si>
    <t>1923-2024</t>
  </si>
  <si>
    <t>avg. LR</t>
  </si>
  <si>
    <t>&lt;=july 2-18 average bias</t>
  </si>
  <si>
    <t>avg. # days</t>
  </si>
  <si>
    <t>w/integer mult. Of 5</t>
  </si>
  <si>
    <t># stns</t>
  </si>
  <si>
    <t>&lt;=Death Valley NP minus Stovepipe Wells</t>
  </si>
  <si>
    <t>DVNP</t>
  </si>
  <si>
    <t>minus</t>
  </si>
  <si>
    <t>Stovepipe Wells</t>
  </si>
  <si>
    <t>s.d.</t>
  </si>
  <si>
    <t>diff</t>
  </si>
  <si>
    <t>s.d. diff</t>
  </si>
  <si>
    <t>avg</t>
  </si>
  <si>
    <t>JUNE DAYS</t>
  </si>
  <si>
    <t>JULY DAYS</t>
  </si>
  <si>
    <t>AUGUST DAYS</t>
  </si>
  <si>
    <t>Station ID</t>
  </si>
  <si>
    <t>Latitude</t>
  </si>
  <si>
    <t>Longitude</t>
  </si>
  <si>
    <t>Elev (ft)</t>
  </si>
  <si>
    <t>Dist.</t>
  </si>
  <si>
    <t>from</t>
  </si>
  <si>
    <t>Greenland Ranch</t>
  </si>
  <si>
    <t>(km)</t>
  </si>
  <si>
    <t>Also included are data plots, some of which are used in the Death Valley Illusion paper submitted to BAMS (by Spencer, Christy, &amp; Reid).</t>
  </si>
  <si>
    <t>Original data from GHCN daily data archived at NOAA, which were in decimal deg. C but I have converted them to integer deg. F (as originally reported). July interpolated data can be identified as decimal numbers, rather than integer.</t>
  </si>
  <si>
    <t>(spreadsheet version: 11 July 2025, submitted by Roy W. Spencer)</t>
  </si>
  <si>
    <t>This spreadsheet contains all June, July, and August daily Tmax data (1911-2024, original and interpolated [July only]) for Death Valley Stations and all stations within 250 km, and east of the Sierra Nevada, of Greenland Ranch station.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</si>
</sst>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"/>
    <numFmt numFmtId="165" formatCode="0.00000"/>
    <numFmt numFmtId="166" formatCode="0.0000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6">
    <xf numFmtId="0" fontId="0" fillId="0" borderId="0" xfId="0"/>
    <xf numFmtId="2" fontId="0" fillId="0" borderId="0" xfId="0" applyNumberFormat="1"/>
    <xf numFmtId="0" fontId="14" fillId="0" borderId="0" xfId="0" applyFont="1"/>
    <xf numFmtId="1" fontId="0" fillId="0" borderId="0" xfId="0" applyNumberFormat="1"/>
    <xf numFmtId="164" fontId="0" fillId="0" borderId="0" xfId="0" applyNumberFormat="1"/>
    <xf numFmtId="0" fontId="0" fillId="33" borderId="0" xfId="0" applyFill="1"/>
    <xf numFmtId="1" fontId="0" fillId="33" borderId="0" xfId="0" applyNumberFormat="1" applyFill="1"/>
    <xf numFmtId="0" fontId="14" fillId="33" borderId="0" xfId="0" applyFont="1" applyFill="1"/>
    <xf numFmtId="164" fontId="0" fillId="33" borderId="0" xfId="0" applyNumberFormat="1" applyFill="1"/>
    <xf numFmtId="1" fontId="0" fillId="0" borderId="0" xfId="0" applyNumberFormat="1" applyAlignment="1">
      <alignment horizontal="right"/>
    </xf>
    <xf numFmtId="1" fontId="0" fillId="0" borderId="0" xfId="0" applyNumberFormat="1" applyAlignment="1">
      <alignment horizontal="center"/>
    </xf>
    <xf numFmtId="165" fontId="0" fillId="0" borderId="0" xfId="0" applyNumberFormat="1"/>
    <xf numFmtId="2" fontId="0" fillId="34" borderId="0" xfId="0" applyNumberFormat="1" applyFill="1"/>
    <xf numFmtId="166" fontId="0" fillId="0" borderId="0" xfId="0" applyNumberFormat="1"/>
    <xf numFmtId="2" fontId="0" fillId="33" borderId="0" xfId="0" applyNumberFormat="1" applyFill="1"/>
    <xf numFmtId="164" fontId="0" fillId="35" borderId="0" xfId="0" applyNumberFormat="1" applyFill="1"/>
    <xf numFmtId="0" fontId="18" fillId="0" borderId="0" xfId="0" applyFont="1" applyAlignment="1">
      <alignment horizontal="right"/>
    </xf>
    <xf numFmtId="0" fontId="18" fillId="0" borderId="0" xfId="0" applyFont="1"/>
    <xf numFmtId="165" fontId="18" fillId="0" borderId="0" xfId="0" applyNumberFormat="1" applyFont="1"/>
    <xf numFmtId="0" fontId="0" fillId="0" borderId="0" xfId="0" applyAlignment="1">
      <alignment horizontal="right"/>
    </xf>
    <xf numFmtId="0" fontId="14" fillId="0" borderId="0" xfId="0" applyFont="1" applyAlignment="1">
      <alignment horizontal="right"/>
    </xf>
    <xf numFmtId="0" fontId="19" fillId="0" borderId="0" xfId="0" applyFont="1"/>
    <xf numFmtId="0" fontId="18" fillId="33" borderId="0" xfId="0" applyFont="1" applyFill="1"/>
    <xf numFmtId="165" fontId="0" fillId="33" borderId="0" xfId="0" applyNumberFormat="1" applyFill="1"/>
    <xf numFmtId="0" fontId="0" fillId="33" borderId="0" xfId="0" applyFill="1" applyAlignment="1">
      <alignment horizontal="center"/>
    </xf>
    <xf numFmtId="1" fontId="0" fillId="33" borderId="0" xfId="0" applyNumberFormat="1" applyFill="1" applyAlignment="1">
      <alignment horizontal="right"/>
    </xf>
    <xf numFmtId="164" fontId="0" fillId="33" borderId="0" xfId="0" applyNumberFormat="1" applyFill="1" applyAlignment="1">
      <alignment horizontal="right"/>
    </xf>
    <xf numFmtId="165" fontId="19" fillId="33" borderId="0" xfId="0" applyNumberFormat="1" applyFont="1" applyFill="1"/>
    <xf numFmtId="0" fontId="14" fillId="34" borderId="0" xfId="0" applyFont="1" applyFill="1"/>
    <xf numFmtId="0" fontId="0" fillId="34" borderId="0" xfId="0" applyFill="1"/>
    <xf numFmtId="164" fontId="19" fillId="33" borderId="0" xfId="0" applyNumberFormat="1" applyFont="1" applyFill="1"/>
    <xf numFmtId="0" fontId="20" fillId="0" borderId="0" xfId="0" applyFont="1"/>
    <xf numFmtId="0" fontId="20" fillId="33" borderId="0" xfId="0" applyFont="1" applyFill="1"/>
    <xf numFmtId="164" fontId="20" fillId="33" borderId="0" xfId="0" applyNumberFormat="1" applyFont="1" applyFill="1" applyAlignment="1">
      <alignment horizontal="center"/>
    </xf>
    <xf numFmtId="2" fontId="20" fillId="0" borderId="0" xfId="0" applyNumberFormat="1" applyFont="1" applyAlignment="1">
      <alignment horizontal="center"/>
    </xf>
    <xf numFmtId="0" fontId="20" fillId="33" borderId="0" xfId="0" applyFont="1" applyFill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.xml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.xml"/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3.xml"/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4.xml"/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5.xml"/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6.xml"/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7.xml"/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8.xml"/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9.xml"/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0.xml"/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1.xml"/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2.xml"/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3.xml"/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4.xml"/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5.xml"/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6.xml"/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7.xml"/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8.xml"/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9.xml"/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0.xml"/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1.xml"/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2.xml"/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3.xml"/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4.xml"/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5.xml"/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6.xml"/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7.xml"/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8.xml"/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9.xml"/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0.xml"/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1.xml"/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2.xml"/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3.xml"/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4.xml"/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5.xml"/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6.xml"/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7.xml"/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8.xml"/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9.xml"/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0.xml"/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1.xml"/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2.xml"/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3.xml"/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4.xml"/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5.xml"/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6.xml"/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7.xml"/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8.xml"/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9.xml"/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0.xml"/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1.xml"/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2.xml"/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3.xml"/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4.xml"/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5.xml"/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6.xml"/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7.xml"/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8.xml"/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9.xml"/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0.xml"/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1.xml"/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2.xml"/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3.xml"/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4.xml"/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5.xml"/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6.xml"/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7.xml"/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8.xml"/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9.xml"/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non_DV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backward val="2000"/>
            <c:dispRSqr val="1"/>
            <c:dispEq val="1"/>
            <c:trendlineLbl>
              <c:layout>
                <c:manualLayout>
                  <c:x val="0.13285441014788399"/>
                  <c:y val="-0.3398516723871054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400" b="1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Tmax_estimated_vs_obs_for_GR_or!$D$137:$D$147</c:f>
              <c:numCache>
                <c:formatCode>General</c:formatCode>
                <c:ptCount val="11"/>
                <c:pt idx="0">
                  <c:v>6010</c:v>
                </c:pt>
                <c:pt idx="1">
                  <c:v>5690</c:v>
                </c:pt>
                <c:pt idx="2">
                  <c:v>4900</c:v>
                </c:pt>
                <c:pt idx="3">
                  <c:v>4379</c:v>
                </c:pt>
                <c:pt idx="4">
                  <c:v>3950</c:v>
                </c:pt>
                <c:pt idx="5">
                  <c:v>3540</c:v>
                </c:pt>
                <c:pt idx="6">
                  <c:v>3136</c:v>
                </c:pt>
                <c:pt idx="7">
                  <c:v>2864</c:v>
                </c:pt>
                <c:pt idx="8">
                  <c:v>2162</c:v>
                </c:pt>
                <c:pt idx="9">
                  <c:v>2011</c:v>
                </c:pt>
                <c:pt idx="10">
                  <c:v>1401</c:v>
                </c:pt>
              </c:numCache>
            </c:numRef>
          </c:xVal>
          <c:yVal>
            <c:numRef>
              <c:f>Tmax_estimated_vs_obs_for_GR_or!$DA$137:$DA$147</c:f>
              <c:numCache>
                <c:formatCode>0.0</c:formatCode>
                <c:ptCount val="11"/>
                <c:pt idx="0">
                  <c:v>83.193548387096769</c:v>
                </c:pt>
                <c:pt idx="1">
                  <c:v>91.41935483870968</c:v>
                </c:pt>
                <c:pt idx="2">
                  <c:v>89.41935483870968</c:v>
                </c:pt>
                <c:pt idx="3">
                  <c:v>95.548387096774192</c:v>
                </c:pt>
                <c:pt idx="4">
                  <c:v>90.322580645161295</c:v>
                </c:pt>
                <c:pt idx="5">
                  <c:v>93.322580645161295</c:v>
                </c:pt>
                <c:pt idx="6">
                  <c:v>97.161290322580641</c:v>
                </c:pt>
                <c:pt idx="7">
                  <c:v>102.2258064516129</c:v>
                </c:pt>
                <c:pt idx="8">
                  <c:v>99.032258064516128</c:v>
                </c:pt>
                <c:pt idx="9">
                  <c:v>100.33870967741936</c:v>
                </c:pt>
                <c:pt idx="10">
                  <c:v>103.58064516129032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5E7-405E-8D00-5FCA0D4258C7}"/>
            </c:ext>
          </c:extLst>
        </c:ser>
        <c:ser>
          <c:idx val="1"/>
          <c:order val="1"/>
          <c:tx>
            <c:v>DV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Tmax_estimated_vs_obs_for_GR_or!$D$148</c:f>
              <c:numCache>
                <c:formatCode>General</c:formatCode>
                <c:ptCount val="1"/>
                <c:pt idx="0">
                  <c:v>-168</c:v>
                </c:pt>
              </c:numCache>
            </c:numRef>
          </c:xVal>
          <c:yVal>
            <c:numRef>
              <c:f>Tmax_estimated_vs_obs_for_GR_or!$DA$148</c:f>
              <c:numCache>
                <c:formatCode>0.0</c:formatCode>
                <c:ptCount val="1"/>
                <c:pt idx="0">
                  <c:v>116.58064516129032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75B-46A5-AC97-0E90963689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2767536"/>
        <c:axId val="602766288"/>
      </c:scatterChart>
      <c:valAx>
        <c:axId val="6027675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Station Elevation (ft)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2766288"/>
        <c:crosses val="autoZero"/>
        <c:crossBetween val="midCat"/>
      </c:valAx>
      <c:valAx>
        <c:axId val="602766288"/>
        <c:scaling>
          <c:orientation val="minMax"/>
          <c:max val="125"/>
          <c:min val="7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Average Temperature (deg. F)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2767536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 b="1"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non_DV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backward val="2000"/>
            <c:dispRSqr val="1"/>
            <c:dispEq val="1"/>
            <c:trendlineLbl>
              <c:layout>
                <c:manualLayout>
                  <c:x val="0.13285441014788399"/>
                  <c:y val="-0.3398516723871054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400" b="1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Tmax_estimated_vs_obs_for_GR_or!$D$117:$D$126</c:f>
              <c:numCache>
                <c:formatCode>General</c:formatCode>
                <c:ptCount val="10"/>
                <c:pt idx="0">
                  <c:v>6010</c:v>
                </c:pt>
                <c:pt idx="1">
                  <c:v>5690</c:v>
                </c:pt>
                <c:pt idx="2">
                  <c:v>4900</c:v>
                </c:pt>
                <c:pt idx="3">
                  <c:v>4580</c:v>
                </c:pt>
                <c:pt idx="4">
                  <c:v>4379</c:v>
                </c:pt>
                <c:pt idx="5">
                  <c:v>3950</c:v>
                </c:pt>
                <c:pt idx="6">
                  <c:v>2864</c:v>
                </c:pt>
                <c:pt idx="7">
                  <c:v>2162</c:v>
                </c:pt>
                <c:pt idx="8">
                  <c:v>2011</c:v>
                </c:pt>
                <c:pt idx="9">
                  <c:v>1401</c:v>
                </c:pt>
              </c:numCache>
            </c:numRef>
          </c:xVal>
          <c:yVal>
            <c:numRef>
              <c:f>Tmax_estimated_vs_obs_for_GR_or!$DA$117:$DA$126</c:f>
              <c:numCache>
                <c:formatCode>0.0</c:formatCode>
                <c:ptCount val="10"/>
                <c:pt idx="0">
                  <c:v>81.838709677419359</c:v>
                </c:pt>
                <c:pt idx="1">
                  <c:v>85.645161290322577</c:v>
                </c:pt>
                <c:pt idx="2">
                  <c:v>87.387096774193552</c:v>
                </c:pt>
                <c:pt idx="3">
                  <c:v>90.838709677419359</c:v>
                </c:pt>
                <c:pt idx="4">
                  <c:v>84.322580645161295</c:v>
                </c:pt>
                <c:pt idx="5">
                  <c:v>89.483870967741936</c:v>
                </c:pt>
                <c:pt idx="6">
                  <c:v>97.548387096774192</c:v>
                </c:pt>
                <c:pt idx="7">
                  <c:v>98.193548387096769</c:v>
                </c:pt>
                <c:pt idx="8">
                  <c:v>100.19354838709677</c:v>
                </c:pt>
                <c:pt idx="9">
                  <c:v>103.03225806451613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D70-4C56-A41A-4266B1E92CEC}"/>
            </c:ext>
          </c:extLst>
        </c:ser>
        <c:ser>
          <c:idx val="1"/>
          <c:order val="1"/>
          <c:tx>
            <c:v>DV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Tmax_estimated_vs_obs_for_GR_or!$D$127</c:f>
              <c:numCache>
                <c:formatCode>General</c:formatCode>
                <c:ptCount val="1"/>
                <c:pt idx="0">
                  <c:v>-168</c:v>
                </c:pt>
              </c:numCache>
            </c:numRef>
          </c:xVal>
          <c:yVal>
            <c:numRef>
              <c:f>Tmax_estimated_vs_obs_for_GR_or!$DA$127</c:f>
              <c:numCache>
                <c:formatCode>0.0</c:formatCode>
                <c:ptCount val="1"/>
                <c:pt idx="0">
                  <c:v>116.45161290322581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D70-4C56-A41A-4266B1E92C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2767536"/>
        <c:axId val="602766288"/>
      </c:scatterChart>
      <c:valAx>
        <c:axId val="6027675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Station Elevation (ft)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2766288"/>
        <c:crosses val="autoZero"/>
        <c:crossBetween val="midCat"/>
      </c:valAx>
      <c:valAx>
        <c:axId val="602766288"/>
        <c:scaling>
          <c:orientation val="minMax"/>
          <c:max val="125"/>
          <c:min val="7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Average Temperature (deg. F)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2767536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 b="1"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non_DV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backward val="2000"/>
            <c:dispRSqr val="1"/>
            <c:dispEq val="1"/>
            <c:trendlineLbl>
              <c:layout>
                <c:manualLayout>
                  <c:x val="0.13285441014788399"/>
                  <c:y val="-0.3398516723871054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400" b="1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Tmax_estimated_vs_obs_for_GR_or!$D$99:$D$106</c:f>
              <c:numCache>
                <c:formatCode>General</c:formatCode>
                <c:ptCount val="8"/>
                <c:pt idx="0">
                  <c:v>6010</c:v>
                </c:pt>
                <c:pt idx="1">
                  <c:v>5690</c:v>
                </c:pt>
                <c:pt idx="2">
                  <c:v>4900</c:v>
                </c:pt>
                <c:pt idx="3">
                  <c:v>4580</c:v>
                </c:pt>
                <c:pt idx="4">
                  <c:v>4379</c:v>
                </c:pt>
                <c:pt idx="5">
                  <c:v>3950</c:v>
                </c:pt>
                <c:pt idx="6">
                  <c:v>2864</c:v>
                </c:pt>
                <c:pt idx="7">
                  <c:v>1401</c:v>
                </c:pt>
              </c:numCache>
            </c:numRef>
          </c:xVal>
          <c:yVal>
            <c:numRef>
              <c:f>Tmax_estimated_vs_obs_for_GR_or!$DA$99:$DA$106</c:f>
              <c:numCache>
                <c:formatCode>0.0</c:formatCode>
                <c:ptCount val="8"/>
                <c:pt idx="0">
                  <c:v>80.161290322580641</c:v>
                </c:pt>
                <c:pt idx="1">
                  <c:v>85.58064516129032</c:v>
                </c:pt>
                <c:pt idx="2">
                  <c:v>87.467741935483872</c:v>
                </c:pt>
                <c:pt idx="3">
                  <c:v>89.806451612903231</c:v>
                </c:pt>
                <c:pt idx="4">
                  <c:v>89.451612903225808</c:v>
                </c:pt>
                <c:pt idx="5">
                  <c:v>89.258064516129039</c:v>
                </c:pt>
                <c:pt idx="6">
                  <c:v>96.483870967741936</c:v>
                </c:pt>
                <c:pt idx="7">
                  <c:v>98.225806451612897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724-490D-92CD-FA66F17ABADE}"/>
            </c:ext>
          </c:extLst>
        </c:ser>
        <c:ser>
          <c:idx val="1"/>
          <c:order val="1"/>
          <c:tx>
            <c:v>DV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Tmax_estimated_vs_obs_for_GR_or!$D$107</c:f>
              <c:numCache>
                <c:formatCode>General</c:formatCode>
                <c:ptCount val="1"/>
                <c:pt idx="0">
                  <c:v>-168</c:v>
                </c:pt>
              </c:numCache>
            </c:numRef>
          </c:xVal>
          <c:yVal>
            <c:numRef>
              <c:f>Tmax_estimated_vs_obs_for_GR_or!$DA$107</c:f>
              <c:numCache>
                <c:formatCode>0.0</c:formatCode>
                <c:ptCount val="1"/>
                <c:pt idx="0">
                  <c:v>110.74193548387096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724-490D-92CD-FA66F17ABA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2767536"/>
        <c:axId val="602766288"/>
      </c:scatterChart>
      <c:valAx>
        <c:axId val="6027675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Station Elevation (ft)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2766288"/>
        <c:crosses val="autoZero"/>
        <c:crossBetween val="midCat"/>
      </c:valAx>
      <c:valAx>
        <c:axId val="602766288"/>
        <c:scaling>
          <c:orientation val="minMax"/>
          <c:max val="125"/>
          <c:min val="7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Average Temperature (deg. F)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2767536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 b="1"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non_DV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backward val="2000"/>
            <c:dispRSqr val="1"/>
            <c:dispEq val="1"/>
            <c:trendlineLbl>
              <c:layout>
                <c:manualLayout>
                  <c:x val="0.13285441014788399"/>
                  <c:y val="-0.3398516723871054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400" b="1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Tmax_estimated_vs_obs_for_GR_or!$D$82:$D$88</c:f>
              <c:numCache>
                <c:formatCode>General</c:formatCode>
                <c:ptCount val="7"/>
                <c:pt idx="0">
                  <c:v>6010</c:v>
                </c:pt>
                <c:pt idx="1">
                  <c:v>5690</c:v>
                </c:pt>
                <c:pt idx="2">
                  <c:v>4580</c:v>
                </c:pt>
                <c:pt idx="3">
                  <c:v>4379</c:v>
                </c:pt>
                <c:pt idx="4">
                  <c:v>4110</c:v>
                </c:pt>
                <c:pt idx="5">
                  <c:v>3950</c:v>
                </c:pt>
                <c:pt idx="6">
                  <c:v>1401</c:v>
                </c:pt>
              </c:numCache>
            </c:numRef>
          </c:xVal>
          <c:yVal>
            <c:numRef>
              <c:f>Tmax_estimated_vs_obs_for_GR_or!$DA$82:$DA$88</c:f>
              <c:numCache>
                <c:formatCode>0.0</c:formatCode>
                <c:ptCount val="7"/>
                <c:pt idx="0">
                  <c:v>85.41935483870968</c:v>
                </c:pt>
                <c:pt idx="1">
                  <c:v>89.838709677419359</c:v>
                </c:pt>
                <c:pt idx="2">
                  <c:v>93.483870967741936</c:v>
                </c:pt>
                <c:pt idx="3">
                  <c:v>96.741935483870961</c:v>
                </c:pt>
                <c:pt idx="4">
                  <c:v>90.322580645161295</c:v>
                </c:pt>
                <c:pt idx="5">
                  <c:v>92.612903225806448</c:v>
                </c:pt>
                <c:pt idx="6">
                  <c:v>103.51612903225806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998-4F7C-BEAA-01B38DD91B34}"/>
            </c:ext>
          </c:extLst>
        </c:ser>
        <c:ser>
          <c:idx val="1"/>
          <c:order val="1"/>
          <c:tx>
            <c:v>DV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Tmax_estimated_vs_obs_for_GR_or!$D$89</c:f>
              <c:numCache>
                <c:formatCode>General</c:formatCode>
                <c:ptCount val="1"/>
                <c:pt idx="0">
                  <c:v>-168</c:v>
                </c:pt>
              </c:numCache>
            </c:numRef>
          </c:xVal>
          <c:yVal>
            <c:numRef>
              <c:f>Tmax_estimated_vs_obs_for_GR_or!$DA$89</c:f>
              <c:numCache>
                <c:formatCode>0.0</c:formatCode>
                <c:ptCount val="1"/>
                <c:pt idx="0">
                  <c:v>116.96774193548387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998-4F7C-BEAA-01B38DD91B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2767536"/>
        <c:axId val="602766288"/>
      </c:scatterChart>
      <c:valAx>
        <c:axId val="6027675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Station Elevation (ft)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2766288"/>
        <c:crosses val="autoZero"/>
        <c:crossBetween val="midCat"/>
      </c:valAx>
      <c:valAx>
        <c:axId val="602766288"/>
        <c:scaling>
          <c:orientation val="minMax"/>
          <c:max val="125"/>
          <c:min val="7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Average Temperature (deg. F)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2767536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 b="1"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non_DV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backward val="2000"/>
            <c:dispRSqr val="1"/>
            <c:dispEq val="1"/>
            <c:trendlineLbl>
              <c:layout>
                <c:manualLayout>
                  <c:x val="0.13285441014788399"/>
                  <c:y val="-0.3398516723871054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400" b="1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Tmax_estimated_vs_obs_for_GR_or!$D$158:$D$169</c:f>
              <c:numCache>
                <c:formatCode>General</c:formatCode>
                <c:ptCount val="12"/>
                <c:pt idx="0">
                  <c:v>6010</c:v>
                </c:pt>
                <c:pt idx="1">
                  <c:v>5690</c:v>
                </c:pt>
                <c:pt idx="2">
                  <c:v>4900</c:v>
                </c:pt>
                <c:pt idx="3">
                  <c:v>4379</c:v>
                </c:pt>
                <c:pt idx="4">
                  <c:v>3950</c:v>
                </c:pt>
                <c:pt idx="5">
                  <c:v>3680</c:v>
                </c:pt>
                <c:pt idx="6">
                  <c:v>3540</c:v>
                </c:pt>
                <c:pt idx="7">
                  <c:v>3136</c:v>
                </c:pt>
                <c:pt idx="8">
                  <c:v>2864</c:v>
                </c:pt>
                <c:pt idx="9">
                  <c:v>2162</c:v>
                </c:pt>
                <c:pt idx="10">
                  <c:v>2011</c:v>
                </c:pt>
                <c:pt idx="11">
                  <c:v>1401</c:v>
                </c:pt>
              </c:numCache>
            </c:numRef>
          </c:xVal>
          <c:yVal>
            <c:numRef>
              <c:f>Tmax_estimated_vs_obs_for_GR_or!$DA$158:$DA$169</c:f>
              <c:numCache>
                <c:formatCode>0.0</c:formatCode>
                <c:ptCount val="12"/>
                <c:pt idx="0">
                  <c:v>82.903225806451616</c:v>
                </c:pt>
                <c:pt idx="1">
                  <c:v>88.129032258064512</c:v>
                </c:pt>
                <c:pt idx="2">
                  <c:v>90.516129032258064</c:v>
                </c:pt>
                <c:pt idx="3">
                  <c:v>99.451612903225808</c:v>
                </c:pt>
                <c:pt idx="4">
                  <c:v>92.225806451612897</c:v>
                </c:pt>
                <c:pt idx="5">
                  <c:v>96.838709677419359</c:v>
                </c:pt>
                <c:pt idx="6">
                  <c:v>92.290322580645167</c:v>
                </c:pt>
                <c:pt idx="7">
                  <c:v>96.645161290322577</c:v>
                </c:pt>
                <c:pt idx="8">
                  <c:v>97.709677419354833</c:v>
                </c:pt>
                <c:pt idx="9">
                  <c:v>98.354838709677423</c:v>
                </c:pt>
                <c:pt idx="10">
                  <c:v>101.74193548387096</c:v>
                </c:pt>
                <c:pt idx="11">
                  <c:v>102.19354838709677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C2D-4A9F-9E1B-F0F249ED4233}"/>
            </c:ext>
          </c:extLst>
        </c:ser>
        <c:ser>
          <c:idx val="1"/>
          <c:order val="1"/>
          <c:tx>
            <c:v>DV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Tmax_estimated_vs_obs_for_GR_or!$D$170</c:f>
              <c:numCache>
                <c:formatCode>General</c:formatCode>
                <c:ptCount val="1"/>
                <c:pt idx="0">
                  <c:v>-168</c:v>
                </c:pt>
              </c:numCache>
            </c:numRef>
          </c:xVal>
          <c:yVal>
            <c:numRef>
              <c:f>Tmax_estimated_vs_obs_for_GR_or!$DA$170</c:f>
              <c:numCache>
                <c:formatCode>0.0</c:formatCode>
                <c:ptCount val="1"/>
                <c:pt idx="0">
                  <c:v>114.64516129032258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C2D-4A9F-9E1B-F0F249ED42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2767536"/>
        <c:axId val="602766288"/>
      </c:scatterChart>
      <c:valAx>
        <c:axId val="6027675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Station Elevation (ft)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2766288"/>
        <c:crosses val="autoZero"/>
        <c:crossBetween val="midCat"/>
      </c:valAx>
      <c:valAx>
        <c:axId val="602766288"/>
        <c:scaling>
          <c:orientation val="minMax"/>
          <c:max val="125"/>
          <c:min val="7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Average Temperature (deg. F)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2767536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 b="1"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non_DV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backward val="2000"/>
            <c:dispRSqr val="1"/>
            <c:dispEq val="1"/>
            <c:trendlineLbl>
              <c:layout>
                <c:manualLayout>
                  <c:x val="0.13285441014788399"/>
                  <c:y val="-0.3398516723871054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400" b="1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Tmax_estimated_vs_obs_for_GR_or!$D$180:$D$189</c:f>
              <c:numCache>
                <c:formatCode>General</c:formatCode>
                <c:ptCount val="10"/>
                <c:pt idx="0">
                  <c:v>5690</c:v>
                </c:pt>
                <c:pt idx="1">
                  <c:v>4900</c:v>
                </c:pt>
                <c:pt idx="2">
                  <c:v>4110</c:v>
                </c:pt>
                <c:pt idx="3">
                  <c:v>3950</c:v>
                </c:pt>
                <c:pt idx="4">
                  <c:v>3680</c:v>
                </c:pt>
                <c:pt idx="5">
                  <c:v>3540</c:v>
                </c:pt>
                <c:pt idx="6">
                  <c:v>3136</c:v>
                </c:pt>
                <c:pt idx="7">
                  <c:v>2162</c:v>
                </c:pt>
                <c:pt idx="8">
                  <c:v>2011</c:v>
                </c:pt>
                <c:pt idx="9">
                  <c:v>1401</c:v>
                </c:pt>
              </c:numCache>
            </c:numRef>
          </c:xVal>
          <c:yVal>
            <c:numRef>
              <c:f>Tmax_estimated_vs_obs_for_GR_or!$DA$180:$DA$189</c:f>
              <c:numCache>
                <c:formatCode>0.0</c:formatCode>
                <c:ptCount val="10"/>
                <c:pt idx="0">
                  <c:v>90.741935483870961</c:v>
                </c:pt>
                <c:pt idx="1">
                  <c:v>94.037037037037038</c:v>
                </c:pt>
                <c:pt idx="2">
                  <c:v>90.222222222222229</c:v>
                </c:pt>
                <c:pt idx="3">
                  <c:v>93.962962962962962</c:v>
                </c:pt>
                <c:pt idx="4">
                  <c:v>92.370370370370367</c:v>
                </c:pt>
                <c:pt idx="5">
                  <c:v>96.518518518518519</c:v>
                </c:pt>
                <c:pt idx="6">
                  <c:v>98.037037037037038</c:v>
                </c:pt>
                <c:pt idx="7">
                  <c:v>101.96296296296296</c:v>
                </c:pt>
                <c:pt idx="8">
                  <c:v>102.85185185185185</c:v>
                </c:pt>
                <c:pt idx="9">
                  <c:v>105.51851851851852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7C3-43BD-9934-4A6FAC73ED61}"/>
            </c:ext>
          </c:extLst>
        </c:ser>
        <c:ser>
          <c:idx val="1"/>
          <c:order val="1"/>
          <c:tx>
            <c:v>DV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Tmax_estimated_vs_obs_for_GR_or!$D$190</c:f>
              <c:numCache>
                <c:formatCode>General</c:formatCode>
                <c:ptCount val="1"/>
                <c:pt idx="0">
                  <c:v>-168</c:v>
                </c:pt>
              </c:numCache>
            </c:numRef>
          </c:xVal>
          <c:yVal>
            <c:numRef>
              <c:f>Tmax_estimated_vs_obs_for_GR_or!$DA$190</c:f>
              <c:numCache>
                <c:formatCode>0.0</c:formatCode>
                <c:ptCount val="1"/>
                <c:pt idx="0">
                  <c:v>119.16666666666667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7C3-43BD-9934-4A6FAC73ED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2767536"/>
        <c:axId val="602766288"/>
      </c:scatterChart>
      <c:valAx>
        <c:axId val="6027675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Station Elevation (ft)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2766288"/>
        <c:crosses val="autoZero"/>
        <c:crossBetween val="midCat"/>
      </c:valAx>
      <c:valAx>
        <c:axId val="602766288"/>
        <c:scaling>
          <c:orientation val="minMax"/>
          <c:max val="125"/>
          <c:min val="7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Average Temperature (deg. F)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2767536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 b="1"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non_DV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backward val="2000"/>
            <c:dispRSqr val="1"/>
            <c:dispEq val="1"/>
            <c:trendlineLbl>
              <c:layout>
                <c:manualLayout>
                  <c:x val="0.13285441014788399"/>
                  <c:y val="-0.3398516723871054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400" b="1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Tmax_estimated_vs_obs_for_GR_or!$D$199:$D$208</c:f>
              <c:numCache>
                <c:formatCode>General</c:formatCode>
                <c:ptCount val="10"/>
                <c:pt idx="0">
                  <c:v>5690</c:v>
                </c:pt>
                <c:pt idx="1">
                  <c:v>4900</c:v>
                </c:pt>
                <c:pt idx="2">
                  <c:v>4580</c:v>
                </c:pt>
                <c:pt idx="3">
                  <c:v>4110</c:v>
                </c:pt>
                <c:pt idx="4">
                  <c:v>3950</c:v>
                </c:pt>
                <c:pt idx="5">
                  <c:v>3540</c:v>
                </c:pt>
                <c:pt idx="6">
                  <c:v>3402</c:v>
                </c:pt>
                <c:pt idx="7">
                  <c:v>2789</c:v>
                </c:pt>
                <c:pt idx="8">
                  <c:v>2011</c:v>
                </c:pt>
                <c:pt idx="9">
                  <c:v>1401</c:v>
                </c:pt>
              </c:numCache>
            </c:numRef>
          </c:xVal>
          <c:yVal>
            <c:numRef>
              <c:f>Tmax_estimated_vs_obs_for_GR_or!$DA$199:$DA$208</c:f>
              <c:numCache>
                <c:formatCode>0.0</c:formatCode>
                <c:ptCount val="10"/>
                <c:pt idx="0">
                  <c:v>94.612903225806448</c:v>
                </c:pt>
                <c:pt idx="1">
                  <c:v>95.612903225806448</c:v>
                </c:pt>
                <c:pt idx="2">
                  <c:v>98.096774193548384</c:v>
                </c:pt>
                <c:pt idx="3">
                  <c:v>92.645161290322577</c:v>
                </c:pt>
                <c:pt idx="4">
                  <c:v>96.612903225806448</c:v>
                </c:pt>
                <c:pt idx="5">
                  <c:v>98.709677419354833</c:v>
                </c:pt>
                <c:pt idx="6">
                  <c:v>99.483870967741936</c:v>
                </c:pt>
                <c:pt idx="7">
                  <c:v>96.258064516129039</c:v>
                </c:pt>
                <c:pt idx="8">
                  <c:v>104.51612903225806</c:v>
                </c:pt>
                <c:pt idx="9">
                  <c:v>105.06451612903226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3F9-4CF7-BC1A-B0762F6806A7}"/>
            </c:ext>
          </c:extLst>
        </c:ser>
        <c:ser>
          <c:idx val="1"/>
          <c:order val="1"/>
          <c:tx>
            <c:v>DV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Tmax_estimated_vs_obs_for_GR_or!$D$209</c:f>
              <c:numCache>
                <c:formatCode>General</c:formatCode>
                <c:ptCount val="1"/>
                <c:pt idx="0">
                  <c:v>-168</c:v>
                </c:pt>
              </c:numCache>
            </c:numRef>
          </c:xVal>
          <c:yVal>
            <c:numRef>
              <c:f>Tmax_estimated_vs_obs_for_GR_or!$DA$209</c:f>
              <c:numCache>
                <c:formatCode>0.0</c:formatCode>
                <c:ptCount val="1"/>
                <c:pt idx="0">
                  <c:v>121.90322580645162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3F9-4CF7-BC1A-B0762F6806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2767536"/>
        <c:axId val="602766288"/>
      </c:scatterChart>
      <c:valAx>
        <c:axId val="6027675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Station Elevation (ft)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2766288"/>
        <c:crosses val="autoZero"/>
        <c:crossBetween val="midCat"/>
      </c:valAx>
      <c:valAx>
        <c:axId val="602766288"/>
        <c:scaling>
          <c:orientation val="minMax"/>
          <c:max val="125"/>
          <c:min val="7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Average Temperature (deg. F)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2767536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 b="1"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non_DV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backward val="2000"/>
            <c:dispRSqr val="1"/>
            <c:dispEq val="1"/>
            <c:trendlineLbl>
              <c:layout>
                <c:manualLayout>
                  <c:x val="0.13285441014788399"/>
                  <c:y val="-0.3398516723871054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400" b="1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Tmax_estimated_vs_obs_for_GR_or!$D$218:$D$229</c:f>
              <c:numCache>
                <c:formatCode>General</c:formatCode>
                <c:ptCount val="12"/>
                <c:pt idx="0">
                  <c:v>5690</c:v>
                </c:pt>
                <c:pt idx="1">
                  <c:v>4900</c:v>
                </c:pt>
                <c:pt idx="2">
                  <c:v>4580</c:v>
                </c:pt>
                <c:pt idx="3">
                  <c:v>4110</c:v>
                </c:pt>
                <c:pt idx="4">
                  <c:v>3950</c:v>
                </c:pt>
                <c:pt idx="5">
                  <c:v>3540</c:v>
                </c:pt>
                <c:pt idx="6">
                  <c:v>3402</c:v>
                </c:pt>
                <c:pt idx="7">
                  <c:v>3304</c:v>
                </c:pt>
                <c:pt idx="8">
                  <c:v>2789</c:v>
                </c:pt>
                <c:pt idx="9">
                  <c:v>2162</c:v>
                </c:pt>
                <c:pt idx="10">
                  <c:v>2011</c:v>
                </c:pt>
                <c:pt idx="11">
                  <c:v>1401</c:v>
                </c:pt>
              </c:numCache>
            </c:numRef>
          </c:xVal>
          <c:yVal>
            <c:numRef>
              <c:f>Tmax_estimated_vs_obs_for_GR_or!$DA$218:$DA$229</c:f>
              <c:numCache>
                <c:formatCode>0.0</c:formatCode>
                <c:ptCount val="12"/>
                <c:pt idx="0">
                  <c:v>87.129032258064512</c:v>
                </c:pt>
                <c:pt idx="1">
                  <c:v>92.387096774193552</c:v>
                </c:pt>
                <c:pt idx="2">
                  <c:v>94.806451612903231</c:v>
                </c:pt>
                <c:pt idx="3">
                  <c:v>89.548387096774192</c:v>
                </c:pt>
                <c:pt idx="4">
                  <c:v>90.935483870967744</c:v>
                </c:pt>
                <c:pt idx="5">
                  <c:v>93.58064516129032</c:v>
                </c:pt>
                <c:pt idx="6">
                  <c:v>87.903225806451616</c:v>
                </c:pt>
                <c:pt idx="7">
                  <c:v>98.096774193548384</c:v>
                </c:pt>
                <c:pt idx="8">
                  <c:v>95.612903225806448</c:v>
                </c:pt>
                <c:pt idx="9">
                  <c:v>98.709677419354833</c:v>
                </c:pt>
                <c:pt idx="10">
                  <c:v>99.838709677419359</c:v>
                </c:pt>
                <c:pt idx="11">
                  <c:v>102.06451612903226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5F3-4673-912D-DE9348D4E168}"/>
            </c:ext>
          </c:extLst>
        </c:ser>
        <c:ser>
          <c:idx val="1"/>
          <c:order val="1"/>
          <c:tx>
            <c:v>DV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Tmax_estimated_vs_obs_for_GR_or!$D$230</c:f>
              <c:numCache>
                <c:formatCode>General</c:formatCode>
                <c:ptCount val="1"/>
                <c:pt idx="0">
                  <c:v>-168</c:v>
                </c:pt>
              </c:numCache>
            </c:numRef>
          </c:xVal>
          <c:yVal>
            <c:numRef>
              <c:f>Tmax_estimated_vs_obs_for_GR_or!$DA$230</c:f>
              <c:numCache>
                <c:formatCode>0.0</c:formatCode>
                <c:ptCount val="1"/>
                <c:pt idx="0">
                  <c:v>110.12903225806451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5F3-4673-912D-DE9348D4E1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2767536"/>
        <c:axId val="602766288"/>
      </c:scatterChart>
      <c:valAx>
        <c:axId val="6027675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Station Elevation (ft)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2766288"/>
        <c:crosses val="autoZero"/>
        <c:crossBetween val="midCat"/>
      </c:valAx>
      <c:valAx>
        <c:axId val="602766288"/>
        <c:scaling>
          <c:orientation val="minMax"/>
          <c:max val="125"/>
          <c:min val="7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Average Temperature (deg. F)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2767536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 b="1"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non_DV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backward val="2000"/>
            <c:dispRSqr val="1"/>
            <c:dispEq val="1"/>
            <c:trendlineLbl>
              <c:layout>
                <c:manualLayout>
                  <c:x val="0.13285441014788399"/>
                  <c:y val="-0.3398516723871054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400" b="1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Tmax_estimated_vs_obs_for_GR_or!$D$239:$D$247</c:f>
              <c:numCache>
                <c:formatCode>General</c:formatCode>
                <c:ptCount val="9"/>
                <c:pt idx="0">
                  <c:v>5690</c:v>
                </c:pt>
                <c:pt idx="1">
                  <c:v>4580</c:v>
                </c:pt>
                <c:pt idx="2">
                  <c:v>3950</c:v>
                </c:pt>
                <c:pt idx="3">
                  <c:v>3540</c:v>
                </c:pt>
                <c:pt idx="4">
                  <c:v>3304</c:v>
                </c:pt>
                <c:pt idx="5">
                  <c:v>3136</c:v>
                </c:pt>
                <c:pt idx="6">
                  <c:v>2162</c:v>
                </c:pt>
                <c:pt idx="7">
                  <c:v>2011</c:v>
                </c:pt>
                <c:pt idx="8">
                  <c:v>1401</c:v>
                </c:pt>
              </c:numCache>
            </c:numRef>
          </c:xVal>
          <c:yVal>
            <c:numRef>
              <c:f>Tmax_estimated_vs_obs_for_GR_or!$DA$239:$DA$247</c:f>
              <c:numCache>
                <c:formatCode>0.0</c:formatCode>
                <c:ptCount val="9"/>
                <c:pt idx="0">
                  <c:v>92.677419354838705</c:v>
                </c:pt>
                <c:pt idx="1">
                  <c:v>99.193548387096769</c:v>
                </c:pt>
                <c:pt idx="2">
                  <c:v>94.967741935483872</c:v>
                </c:pt>
                <c:pt idx="3">
                  <c:v>94.967741935483872</c:v>
                </c:pt>
                <c:pt idx="4">
                  <c:v>102.2258064516129</c:v>
                </c:pt>
                <c:pt idx="5">
                  <c:v>100.48387096774194</c:v>
                </c:pt>
                <c:pt idx="6">
                  <c:v>102.12903225806451</c:v>
                </c:pt>
                <c:pt idx="7">
                  <c:v>102.87096774193549</c:v>
                </c:pt>
                <c:pt idx="8">
                  <c:v>104.51612903225806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61C-4429-B148-0654F7EBFCFE}"/>
            </c:ext>
          </c:extLst>
        </c:ser>
        <c:ser>
          <c:idx val="1"/>
          <c:order val="1"/>
          <c:tx>
            <c:v>DV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Tmax_estimated_vs_obs_for_GR_or!$D$248</c:f>
              <c:numCache>
                <c:formatCode>General</c:formatCode>
                <c:ptCount val="1"/>
                <c:pt idx="0">
                  <c:v>-168</c:v>
                </c:pt>
              </c:numCache>
            </c:numRef>
          </c:xVal>
          <c:yVal>
            <c:numRef>
              <c:f>Tmax_estimated_vs_obs_for_GR_or!$DA$248</c:f>
              <c:numCache>
                <c:formatCode>0.0</c:formatCode>
                <c:ptCount val="1"/>
                <c:pt idx="0">
                  <c:v>116.19354838709677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61C-4429-B148-0654F7EBFC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2767536"/>
        <c:axId val="602766288"/>
      </c:scatterChart>
      <c:valAx>
        <c:axId val="6027675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Station Elevation (ft)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2766288"/>
        <c:crosses val="autoZero"/>
        <c:crossBetween val="midCat"/>
      </c:valAx>
      <c:valAx>
        <c:axId val="602766288"/>
        <c:scaling>
          <c:orientation val="minMax"/>
          <c:max val="125"/>
          <c:min val="7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Average Temperature (deg. F)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2767536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 b="1"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non_DV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backward val="2000"/>
            <c:dispRSqr val="1"/>
            <c:dispEq val="1"/>
            <c:trendlineLbl>
              <c:layout>
                <c:manualLayout>
                  <c:x val="0.13285441014788399"/>
                  <c:y val="-0.3398516723871054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400" b="1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Tmax_estimated_vs_obs_for_GR_or!$D$258:$D$267</c:f>
              <c:numCache>
                <c:formatCode>General</c:formatCode>
                <c:ptCount val="10"/>
                <c:pt idx="0">
                  <c:v>5690</c:v>
                </c:pt>
                <c:pt idx="1">
                  <c:v>4580</c:v>
                </c:pt>
                <c:pt idx="2">
                  <c:v>3950</c:v>
                </c:pt>
                <c:pt idx="3">
                  <c:v>3540</c:v>
                </c:pt>
                <c:pt idx="4">
                  <c:v>3304</c:v>
                </c:pt>
                <c:pt idx="5">
                  <c:v>2573</c:v>
                </c:pt>
                <c:pt idx="6">
                  <c:v>2162</c:v>
                </c:pt>
                <c:pt idx="7">
                  <c:v>2011</c:v>
                </c:pt>
                <c:pt idx="8">
                  <c:v>1695</c:v>
                </c:pt>
                <c:pt idx="9">
                  <c:v>1401</c:v>
                </c:pt>
              </c:numCache>
            </c:numRef>
          </c:xVal>
          <c:yVal>
            <c:numRef>
              <c:f>Tmax_estimated_vs_obs_for_GR_or!$DA$258:$DA$267</c:f>
              <c:numCache>
                <c:formatCode>0.0</c:formatCode>
                <c:ptCount val="10"/>
                <c:pt idx="0">
                  <c:v>89.161290322580641</c:v>
                </c:pt>
                <c:pt idx="1">
                  <c:v>96.758064516129039</c:v>
                </c:pt>
                <c:pt idx="2">
                  <c:v>94.161290322580641</c:v>
                </c:pt>
                <c:pt idx="3">
                  <c:v>97.451612903225808</c:v>
                </c:pt>
                <c:pt idx="4">
                  <c:v>97.935483870967744</c:v>
                </c:pt>
                <c:pt idx="5">
                  <c:v>101.51612903225806</c:v>
                </c:pt>
                <c:pt idx="6">
                  <c:v>102.93548387096774</c:v>
                </c:pt>
                <c:pt idx="7">
                  <c:v>103.06451612903226</c:v>
                </c:pt>
                <c:pt idx="8">
                  <c:v>104.6774193548387</c:v>
                </c:pt>
                <c:pt idx="9">
                  <c:v>106.90322580645162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220-4073-96B5-C5329376D9A6}"/>
            </c:ext>
          </c:extLst>
        </c:ser>
        <c:ser>
          <c:idx val="1"/>
          <c:order val="1"/>
          <c:tx>
            <c:v>DV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Tmax_estimated_vs_obs_for_GR_or!$D$268</c:f>
              <c:numCache>
                <c:formatCode>General</c:formatCode>
                <c:ptCount val="1"/>
                <c:pt idx="0">
                  <c:v>-168</c:v>
                </c:pt>
              </c:numCache>
            </c:numRef>
          </c:xVal>
          <c:yVal>
            <c:numRef>
              <c:f>Tmax_estimated_vs_obs_for_GR_or!$DA$268</c:f>
              <c:numCache>
                <c:formatCode>0.0</c:formatCode>
                <c:ptCount val="1"/>
                <c:pt idx="0">
                  <c:v>114.87096774193549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220-4073-96B5-C5329376D9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2767536"/>
        <c:axId val="602766288"/>
      </c:scatterChart>
      <c:valAx>
        <c:axId val="6027675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Station Elevation (ft)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2766288"/>
        <c:crosses val="autoZero"/>
        <c:crossBetween val="midCat"/>
      </c:valAx>
      <c:valAx>
        <c:axId val="602766288"/>
        <c:scaling>
          <c:orientation val="minMax"/>
          <c:max val="125"/>
          <c:min val="7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Average Temperature (deg. F)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2767536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 b="1"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non_DV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backward val="2000"/>
            <c:dispRSqr val="1"/>
            <c:dispEq val="1"/>
            <c:trendlineLbl>
              <c:layout>
                <c:manualLayout>
                  <c:x val="0.13285441014788399"/>
                  <c:y val="-0.3398516723871054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400" b="1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Tmax_estimated_vs_obs_for_GR_or!$D$278:$D$286</c:f>
              <c:numCache>
                <c:formatCode>General</c:formatCode>
                <c:ptCount val="9"/>
                <c:pt idx="0">
                  <c:v>5690</c:v>
                </c:pt>
                <c:pt idx="1">
                  <c:v>4580</c:v>
                </c:pt>
                <c:pt idx="2">
                  <c:v>3950</c:v>
                </c:pt>
                <c:pt idx="3">
                  <c:v>3540</c:v>
                </c:pt>
                <c:pt idx="4">
                  <c:v>3304</c:v>
                </c:pt>
                <c:pt idx="5">
                  <c:v>2573</c:v>
                </c:pt>
                <c:pt idx="6">
                  <c:v>2011</c:v>
                </c:pt>
                <c:pt idx="7">
                  <c:v>1695</c:v>
                </c:pt>
                <c:pt idx="8">
                  <c:v>1401</c:v>
                </c:pt>
              </c:numCache>
            </c:numRef>
          </c:xVal>
          <c:yVal>
            <c:numRef>
              <c:f>Tmax_estimated_vs_obs_for_GR_or!$DA$278:$DA$286</c:f>
              <c:numCache>
                <c:formatCode>0.0</c:formatCode>
                <c:ptCount val="9"/>
                <c:pt idx="0">
                  <c:v>92.322580645161295</c:v>
                </c:pt>
                <c:pt idx="1">
                  <c:v>95.935483870967744</c:v>
                </c:pt>
                <c:pt idx="2">
                  <c:v>95.225806451612897</c:v>
                </c:pt>
                <c:pt idx="3">
                  <c:v>96.612903225806448</c:v>
                </c:pt>
                <c:pt idx="4">
                  <c:v>99.806451612903231</c:v>
                </c:pt>
                <c:pt idx="5">
                  <c:v>103.96774193548387</c:v>
                </c:pt>
                <c:pt idx="6">
                  <c:v>103.6774193548387</c:v>
                </c:pt>
                <c:pt idx="7">
                  <c:v>106.54838709677419</c:v>
                </c:pt>
                <c:pt idx="8">
                  <c:v>108.09677419354838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97B-4FD3-BD6A-C7EF6F75C796}"/>
            </c:ext>
          </c:extLst>
        </c:ser>
        <c:ser>
          <c:idx val="1"/>
          <c:order val="1"/>
          <c:tx>
            <c:v>DV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Tmax_estimated_vs_obs_for_GR_or!$D$287</c:f>
              <c:numCache>
                <c:formatCode>General</c:formatCode>
                <c:ptCount val="1"/>
                <c:pt idx="0">
                  <c:v>-168</c:v>
                </c:pt>
              </c:numCache>
            </c:numRef>
          </c:xVal>
          <c:yVal>
            <c:numRef>
              <c:f>Tmax_estimated_vs_obs_for_GR_or!$DA$287</c:f>
              <c:numCache>
                <c:formatCode>0.0</c:formatCode>
                <c:ptCount val="1"/>
                <c:pt idx="0">
                  <c:v>116.09139784946235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97B-4FD3-BD6A-C7EF6F75C7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2767536"/>
        <c:axId val="602766288"/>
      </c:scatterChart>
      <c:valAx>
        <c:axId val="6027675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Station Elevation (ft)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2766288"/>
        <c:crosses val="autoZero"/>
        <c:crossBetween val="midCat"/>
      </c:valAx>
      <c:valAx>
        <c:axId val="602766288"/>
        <c:scaling>
          <c:orientation val="minMax"/>
          <c:max val="125"/>
          <c:min val="7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Average Temperature (deg. F)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2767536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 b="1"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non_DV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backward val="2000"/>
            <c:dispRSqr val="1"/>
            <c:dispEq val="1"/>
            <c:trendlineLbl>
              <c:layout>
                <c:manualLayout>
                  <c:x val="0.13285441014788399"/>
                  <c:y val="-0.3398516723871054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400" b="1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Tmax_estimated_vs_obs_for_GR_or!$D$297:$D$306</c:f>
              <c:numCache>
                <c:formatCode>General</c:formatCode>
                <c:ptCount val="10"/>
                <c:pt idx="0">
                  <c:v>5690</c:v>
                </c:pt>
                <c:pt idx="1">
                  <c:v>4580</c:v>
                </c:pt>
                <c:pt idx="2">
                  <c:v>3950</c:v>
                </c:pt>
                <c:pt idx="3">
                  <c:v>3540</c:v>
                </c:pt>
                <c:pt idx="4">
                  <c:v>3488</c:v>
                </c:pt>
                <c:pt idx="5">
                  <c:v>3402</c:v>
                </c:pt>
                <c:pt idx="6">
                  <c:v>2573</c:v>
                </c:pt>
                <c:pt idx="7">
                  <c:v>2011</c:v>
                </c:pt>
                <c:pt idx="8">
                  <c:v>1695</c:v>
                </c:pt>
                <c:pt idx="9">
                  <c:v>1401</c:v>
                </c:pt>
              </c:numCache>
            </c:numRef>
          </c:xVal>
          <c:yVal>
            <c:numRef>
              <c:f>Tmax_estimated_vs_obs_for_GR_or!$DA$297:$DA$306</c:f>
              <c:numCache>
                <c:formatCode>0.0</c:formatCode>
                <c:ptCount val="10"/>
                <c:pt idx="0">
                  <c:v>91.451612903225808</c:v>
                </c:pt>
                <c:pt idx="1">
                  <c:v>96.41935483870968</c:v>
                </c:pt>
                <c:pt idx="2">
                  <c:v>95.516129032258064</c:v>
                </c:pt>
                <c:pt idx="3">
                  <c:v>98.032258064516128</c:v>
                </c:pt>
                <c:pt idx="4">
                  <c:v>99.838709677419359</c:v>
                </c:pt>
                <c:pt idx="5">
                  <c:v>97.516129032258064</c:v>
                </c:pt>
                <c:pt idx="6">
                  <c:v>103.16129032258064</c:v>
                </c:pt>
                <c:pt idx="7">
                  <c:v>102.12903225806451</c:v>
                </c:pt>
                <c:pt idx="8">
                  <c:v>106.3225806451613</c:v>
                </c:pt>
                <c:pt idx="9">
                  <c:v>106.87096774193549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32E-4B81-8F55-C5D5A4000DC5}"/>
            </c:ext>
          </c:extLst>
        </c:ser>
        <c:ser>
          <c:idx val="1"/>
          <c:order val="1"/>
          <c:tx>
            <c:v>DV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Tmax_estimated_vs_obs_for_GR_or!$D$307</c:f>
              <c:numCache>
                <c:formatCode>General</c:formatCode>
                <c:ptCount val="1"/>
                <c:pt idx="0">
                  <c:v>-168</c:v>
                </c:pt>
              </c:numCache>
            </c:numRef>
          </c:xVal>
          <c:yVal>
            <c:numRef>
              <c:f>Tmax_estimated_vs_obs_for_GR_or!$DA$307</c:f>
              <c:numCache>
                <c:formatCode>0.0</c:formatCode>
                <c:ptCount val="1"/>
                <c:pt idx="0">
                  <c:v>118.93548387096774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32E-4B81-8F55-C5D5A4000D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2767536"/>
        <c:axId val="602766288"/>
      </c:scatterChart>
      <c:valAx>
        <c:axId val="6027675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Station Elevation (ft)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2766288"/>
        <c:crosses val="autoZero"/>
        <c:crossBetween val="midCat"/>
      </c:valAx>
      <c:valAx>
        <c:axId val="602766288"/>
        <c:scaling>
          <c:orientation val="minMax"/>
          <c:max val="125"/>
          <c:min val="7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Average Temperature (deg. F)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2767536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 b="1"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non_DV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backward val="2000"/>
            <c:dispRSqr val="1"/>
            <c:dispEq val="1"/>
            <c:trendlineLbl>
              <c:layout>
                <c:manualLayout>
                  <c:x val="0.23736578382247672"/>
                  <c:y val="-0.40055193100862391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400" b="1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Tmax_estimated_vs_obs_for_GR_or!$D$317:$D$328</c:f>
              <c:numCache>
                <c:formatCode>General</c:formatCode>
                <c:ptCount val="12"/>
                <c:pt idx="0">
                  <c:v>5690</c:v>
                </c:pt>
                <c:pt idx="1">
                  <c:v>4580</c:v>
                </c:pt>
                <c:pt idx="2">
                  <c:v>3950</c:v>
                </c:pt>
                <c:pt idx="3">
                  <c:v>3825</c:v>
                </c:pt>
                <c:pt idx="4">
                  <c:v>3540</c:v>
                </c:pt>
                <c:pt idx="5">
                  <c:v>3488</c:v>
                </c:pt>
                <c:pt idx="6">
                  <c:v>3402</c:v>
                </c:pt>
                <c:pt idx="7">
                  <c:v>3304</c:v>
                </c:pt>
                <c:pt idx="8">
                  <c:v>2573</c:v>
                </c:pt>
                <c:pt idx="9">
                  <c:v>2011</c:v>
                </c:pt>
                <c:pt idx="10">
                  <c:v>1695</c:v>
                </c:pt>
                <c:pt idx="11">
                  <c:v>1401</c:v>
                </c:pt>
              </c:numCache>
            </c:numRef>
          </c:xVal>
          <c:yVal>
            <c:numRef>
              <c:f>Tmax_estimated_vs_obs_for_GR_or!$DA$317:$DA$328</c:f>
              <c:numCache>
                <c:formatCode>0.0</c:formatCode>
                <c:ptCount val="12"/>
                <c:pt idx="0">
                  <c:v>88.064516129032256</c:v>
                </c:pt>
                <c:pt idx="1">
                  <c:v>97.354838709677423</c:v>
                </c:pt>
                <c:pt idx="2">
                  <c:v>93.645161290322577</c:v>
                </c:pt>
                <c:pt idx="3">
                  <c:v>93.290322580645167</c:v>
                </c:pt>
                <c:pt idx="4">
                  <c:v>95.483870967741936</c:v>
                </c:pt>
                <c:pt idx="5">
                  <c:v>97.516129032258064</c:v>
                </c:pt>
                <c:pt idx="6">
                  <c:v>95.645161290322577</c:v>
                </c:pt>
                <c:pt idx="7">
                  <c:v>101.70967741935483</c:v>
                </c:pt>
                <c:pt idx="8">
                  <c:v>104.12903225806451</c:v>
                </c:pt>
                <c:pt idx="9">
                  <c:v>100.91935483870968</c:v>
                </c:pt>
                <c:pt idx="10">
                  <c:v>104.6774193548387</c:v>
                </c:pt>
                <c:pt idx="11">
                  <c:v>105.54838709677419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521-4850-B4F0-A7555D5E9758}"/>
            </c:ext>
          </c:extLst>
        </c:ser>
        <c:ser>
          <c:idx val="1"/>
          <c:order val="1"/>
          <c:tx>
            <c:v>DV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Tmax_estimated_vs_obs_for_GR_or!$D$329</c:f>
              <c:numCache>
                <c:formatCode>General</c:formatCode>
                <c:ptCount val="1"/>
                <c:pt idx="0">
                  <c:v>-168</c:v>
                </c:pt>
              </c:numCache>
            </c:numRef>
          </c:xVal>
          <c:yVal>
            <c:numRef>
              <c:f>Tmax_estimated_vs_obs_for_GR_or!$DA$329</c:f>
              <c:numCache>
                <c:formatCode>0.0</c:formatCode>
                <c:ptCount val="1"/>
                <c:pt idx="0">
                  <c:v>114.46774193548387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521-4850-B4F0-A7555D5E97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2767536"/>
        <c:axId val="602766288"/>
      </c:scatterChart>
      <c:valAx>
        <c:axId val="6027675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Station Elevation (ft)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2766288"/>
        <c:crosses val="autoZero"/>
        <c:crossBetween val="midCat"/>
      </c:valAx>
      <c:valAx>
        <c:axId val="602766288"/>
        <c:scaling>
          <c:orientation val="minMax"/>
          <c:max val="125"/>
          <c:min val="7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Average Temperature (deg. F)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2767536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 b="1"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non_DV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dash"/>
              </a:ln>
              <a:effectLst/>
            </c:spPr>
            <c:trendlineType val="linear"/>
            <c:backward val="2000"/>
            <c:dispRSqr val="1"/>
            <c:dispEq val="1"/>
            <c:trendlineLbl>
              <c:layout>
                <c:manualLayout>
                  <c:x val="-3.1426239184216803E-2"/>
                  <c:y val="0.1149941711831475"/>
                </c:manualLayout>
              </c:layout>
              <c:numFmt formatCode="#,##0.000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400" b="1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Tmax_estimated_vs_obs_for_GR_or!$D$4637:$D$4676</c:f>
              <c:numCache>
                <c:formatCode>General</c:formatCode>
                <c:ptCount val="40"/>
                <c:pt idx="0">
                  <c:v>6010</c:v>
                </c:pt>
                <c:pt idx="1">
                  <c:v>5600</c:v>
                </c:pt>
                <c:pt idx="2">
                  <c:v>5450</c:v>
                </c:pt>
                <c:pt idx="3">
                  <c:v>5413</c:v>
                </c:pt>
                <c:pt idx="4">
                  <c:v>5399</c:v>
                </c:pt>
                <c:pt idx="5">
                  <c:v>5200</c:v>
                </c:pt>
                <c:pt idx="6">
                  <c:v>5000</c:v>
                </c:pt>
                <c:pt idx="7">
                  <c:v>4820</c:v>
                </c:pt>
                <c:pt idx="8">
                  <c:v>4590</c:v>
                </c:pt>
                <c:pt idx="9">
                  <c:v>4580</c:v>
                </c:pt>
                <c:pt idx="10">
                  <c:v>4390</c:v>
                </c:pt>
                <c:pt idx="11">
                  <c:v>4274</c:v>
                </c:pt>
                <c:pt idx="12">
                  <c:v>4150</c:v>
                </c:pt>
                <c:pt idx="13">
                  <c:v>4110</c:v>
                </c:pt>
                <c:pt idx="14">
                  <c:v>3900</c:v>
                </c:pt>
                <c:pt idx="15">
                  <c:v>3760</c:v>
                </c:pt>
                <c:pt idx="16">
                  <c:v>3620</c:v>
                </c:pt>
                <c:pt idx="17">
                  <c:v>3540</c:v>
                </c:pt>
                <c:pt idx="18">
                  <c:v>3284</c:v>
                </c:pt>
                <c:pt idx="19">
                  <c:v>3240</c:v>
                </c:pt>
                <c:pt idx="20">
                  <c:v>3230</c:v>
                </c:pt>
                <c:pt idx="21">
                  <c:v>3167</c:v>
                </c:pt>
                <c:pt idx="22">
                  <c:v>3101</c:v>
                </c:pt>
                <c:pt idx="23">
                  <c:v>2914</c:v>
                </c:pt>
                <c:pt idx="24">
                  <c:v>2900</c:v>
                </c:pt>
                <c:pt idx="25">
                  <c:v>2880</c:v>
                </c:pt>
                <c:pt idx="26">
                  <c:v>2590</c:v>
                </c:pt>
                <c:pt idx="27">
                  <c:v>2573</c:v>
                </c:pt>
                <c:pt idx="28">
                  <c:v>2458</c:v>
                </c:pt>
                <c:pt idx="29">
                  <c:v>2275</c:v>
                </c:pt>
                <c:pt idx="30">
                  <c:v>2231</c:v>
                </c:pt>
                <c:pt idx="31">
                  <c:v>2220</c:v>
                </c:pt>
                <c:pt idx="32">
                  <c:v>2189</c:v>
                </c:pt>
                <c:pt idx="33">
                  <c:v>2175</c:v>
                </c:pt>
                <c:pt idx="34">
                  <c:v>2000</c:v>
                </c:pt>
                <c:pt idx="35">
                  <c:v>1919</c:v>
                </c:pt>
                <c:pt idx="36">
                  <c:v>1695</c:v>
                </c:pt>
                <c:pt idx="37">
                  <c:v>1641</c:v>
                </c:pt>
                <c:pt idx="38">
                  <c:v>1532</c:v>
                </c:pt>
                <c:pt idx="39">
                  <c:v>1294</c:v>
                </c:pt>
              </c:numCache>
            </c:numRef>
          </c:xVal>
          <c:yVal>
            <c:numRef>
              <c:f>Tmax_estimated_vs_obs_for_GR_or!$DA$4637:$DA$4676</c:f>
              <c:numCache>
                <c:formatCode>0.0</c:formatCode>
                <c:ptCount val="40"/>
                <c:pt idx="0">
                  <c:v>92.870967741935488</c:v>
                </c:pt>
                <c:pt idx="1">
                  <c:v>94.387096774193552</c:v>
                </c:pt>
                <c:pt idx="2">
                  <c:v>96.967741935483872</c:v>
                </c:pt>
                <c:pt idx="3">
                  <c:v>94.225806451612897</c:v>
                </c:pt>
                <c:pt idx="4">
                  <c:v>96.709677419354833</c:v>
                </c:pt>
                <c:pt idx="5">
                  <c:v>98.193548387096769</c:v>
                </c:pt>
                <c:pt idx="6">
                  <c:v>97.483870967741936</c:v>
                </c:pt>
                <c:pt idx="7">
                  <c:v>99.435483870967744</c:v>
                </c:pt>
                <c:pt idx="8">
                  <c:v>99.967741935483872</c:v>
                </c:pt>
                <c:pt idx="9">
                  <c:v>101.38709677419355</c:v>
                </c:pt>
                <c:pt idx="10">
                  <c:v>99.354838709677423</c:v>
                </c:pt>
                <c:pt idx="11">
                  <c:v>100.51612903225806</c:v>
                </c:pt>
                <c:pt idx="12">
                  <c:v>102.74193548387096</c:v>
                </c:pt>
                <c:pt idx="13">
                  <c:v>103.41935483870968</c:v>
                </c:pt>
                <c:pt idx="14">
                  <c:v>100.25806451612904</c:v>
                </c:pt>
                <c:pt idx="15">
                  <c:v>102.90322580645162</c:v>
                </c:pt>
                <c:pt idx="16">
                  <c:v>101.54838709677419</c:v>
                </c:pt>
                <c:pt idx="17">
                  <c:v>103.96774193548387</c:v>
                </c:pt>
                <c:pt idx="18">
                  <c:v>105.3225806451613</c:v>
                </c:pt>
                <c:pt idx="19">
                  <c:v>104.06451612903226</c:v>
                </c:pt>
                <c:pt idx="20">
                  <c:v>106.41935483870968</c:v>
                </c:pt>
                <c:pt idx="21">
                  <c:v>104.62903225806451</c:v>
                </c:pt>
                <c:pt idx="22">
                  <c:v>103.70967741935483</c:v>
                </c:pt>
                <c:pt idx="23">
                  <c:v>107</c:v>
                </c:pt>
                <c:pt idx="24">
                  <c:v>106.61290322580645</c:v>
                </c:pt>
                <c:pt idx="25">
                  <c:v>104.80645161290323</c:v>
                </c:pt>
                <c:pt idx="26">
                  <c:v>105.80645161290323</c:v>
                </c:pt>
                <c:pt idx="27">
                  <c:v>107.58064516129032</c:v>
                </c:pt>
                <c:pt idx="28">
                  <c:v>109.12903225806451</c:v>
                </c:pt>
                <c:pt idx="29">
                  <c:v>108.6774193548387</c:v>
                </c:pt>
                <c:pt idx="30">
                  <c:v>110.90322580645162</c:v>
                </c:pt>
                <c:pt idx="31">
                  <c:v>108.29032258064517</c:v>
                </c:pt>
                <c:pt idx="32">
                  <c:v>111.16129032258064</c:v>
                </c:pt>
                <c:pt idx="33">
                  <c:v>111.48387096774194</c:v>
                </c:pt>
                <c:pt idx="34">
                  <c:v>111.19354838709677</c:v>
                </c:pt>
                <c:pt idx="35">
                  <c:v>110.80645161290323</c:v>
                </c:pt>
                <c:pt idx="36">
                  <c:v>111.83870967741936</c:v>
                </c:pt>
                <c:pt idx="37">
                  <c:v>113.53405017921146</c:v>
                </c:pt>
                <c:pt idx="38">
                  <c:v>112.2258064516129</c:v>
                </c:pt>
                <c:pt idx="39">
                  <c:v>113.03225806451613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DBB-44EE-99F1-99298B87E65D}"/>
            </c:ext>
          </c:extLst>
        </c:ser>
        <c:ser>
          <c:idx val="1"/>
          <c:order val="1"/>
          <c:tx>
            <c:v>DV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Tmax_estimated_vs_obs_for_GR_or!$D$4678</c:f>
              <c:numCache>
                <c:formatCode>General</c:formatCode>
                <c:ptCount val="1"/>
                <c:pt idx="0">
                  <c:v>-194</c:v>
                </c:pt>
              </c:numCache>
            </c:numRef>
          </c:xVal>
          <c:yVal>
            <c:numRef>
              <c:f>Tmax_estimated_vs_obs_for_GR_or!$DA$4678</c:f>
              <c:numCache>
                <c:formatCode>0.0</c:formatCode>
                <c:ptCount val="1"/>
                <c:pt idx="0">
                  <c:v>121.87096774193549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DBB-44EE-99F1-99298B87E65D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Tmax_estimated_vs_obs_for_GR_or!$D$4677</c:f>
              <c:numCache>
                <c:formatCode>General</c:formatCode>
                <c:ptCount val="1"/>
                <c:pt idx="0">
                  <c:v>84</c:v>
                </c:pt>
              </c:numCache>
            </c:numRef>
          </c:xVal>
          <c:yVal>
            <c:numRef>
              <c:f>Tmax_estimated_vs_obs_for_GR_or!$DA$4677</c:f>
              <c:numCache>
                <c:formatCode>0.0</c:formatCode>
                <c:ptCount val="1"/>
                <c:pt idx="0">
                  <c:v>120.09677419354838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DBB-44EE-99F1-99298B87E6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2767536"/>
        <c:axId val="602766288"/>
      </c:scatterChart>
      <c:valAx>
        <c:axId val="6027675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Station Elevation (ft)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2766288"/>
        <c:crosses val="autoZero"/>
        <c:crossBetween val="midCat"/>
      </c:valAx>
      <c:valAx>
        <c:axId val="602766288"/>
        <c:scaling>
          <c:orientation val="minMax"/>
          <c:max val="125"/>
          <c:min val="7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Average Temperature (deg. F)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2767536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 b="1"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non_DV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dash"/>
              </a:ln>
              <a:effectLst/>
            </c:spPr>
            <c:trendlineType val="linear"/>
            <c:backward val="2000"/>
            <c:dispRSqr val="1"/>
            <c:dispEq val="1"/>
            <c:trendlineLbl>
              <c:layout>
                <c:manualLayout>
                  <c:x val="-7.0006907031357923E-2"/>
                  <c:y val="0.12343538875822341"/>
                </c:manualLayout>
              </c:layout>
              <c:numFmt formatCode="#,##0.000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400" b="1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Tmax_estimated_vs_obs_for_GR_or!$D$4590:$D$4628</c:f>
              <c:numCache>
                <c:formatCode>General</c:formatCode>
                <c:ptCount val="39"/>
                <c:pt idx="0">
                  <c:v>6010</c:v>
                </c:pt>
                <c:pt idx="1">
                  <c:v>5600</c:v>
                </c:pt>
                <c:pt idx="2">
                  <c:v>5450</c:v>
                </c:pt>
                <c:pt idx="3">
                  <c:v>5413</c:v>
                </c:pt>
                <c:pt idx="4">
                  <c:v>5399</c:v>
                </c:pt>
                <c:pt idx="5">
                  <c:v>5200</c:v>
                </c:pt>
                <c:pt idx="6">
                  <c:v>5000</c:v>
                </c:pt>
                <c:pt idx="7">
                  <c:v>4820</c:v>
                </c:pt>
                <c:pt idx="8">
                  <c:v>4590</c:v>
                </c:pt>
                <c:pt idx="9">
                  <c:v>4390</c:v>
                </c:pt>
                <c:pt idx="10">
                  <c:v>4274</c:v>
                </c:pt>
                <c:pt idx="11">
                  <c:v>4150</c:v>
                </c:pt>
                <c:pt idx="12">
                  <c:v>4110</c:v>
                </c:pt>
                <c:pt idx="13">
                  <c:v>3900</c:v>
                </c:pt>
                <c:pt idx="14">
                  <c:v>3760</c:v>
                </c:pt>
                <c:pt idx="15">
                  <c:v>3620</c:v>
                </c:pt>
                <c:pt idx="16">
                  <c:v>3540</c:v>
                </c:pt>
                <c:pt idx="17">
                  <c:v>3284</c:v>
                </c:pt>
                <c:pt idx="18">
                  <c:v>3240</c:v>
                </c:pt>
                <c:pt idx="19">
                  <c:v>3230</c:v>
                </c:pt>
                <c:pt idx="20">
                  <c:v>3167</c:v>
                </c:pt>
                <c:pt idx="21">
                  <c:v>3101</c:v>
                </c:pt>
                <c:pt idx="22">
                  <c:v>2914</c:v>
                </c:pt>
                <c:pt idx="23">
                  <c:v>2900</c:v>
                </c:pt>
                <c:pt idx="24">
                  <c:v>2880</c:v>
                </c:pt>
                <c:pt idx="25">
                  <c:v>2590</c:v>
                </c:pt>
                <c:pt idx="26">
                  <c:v>2573</c:v>
                </c:pt>
                <c:pt idx="27">
                  <c:v>2458</c:v>
                </c:pt>
                <c:pt idx="28">
                  <c:v>2275</c:v>
                </c:pt>
                <c:pt idx="29">
                  <c:v>2231</c:v>
                </c:pt>
                <c:pt idx="30">
                  <c:v>2220</c:v>
                </c:pt>
                <c:pt idx="31">
                  <c:v>2189</c:v>
                </c:pt>
                <c:pt idx="32">
                  <c:v>2175</c:v>
                </c:pt>
                <c:pt idx="33">
                  <c:v>2000</c:v>
                </c:pt>
                <c:pt idx="34">
                  <c:v>1919</c:v>
                </c:pt>
                <c:pt idx="35">
                  <c:v>1695</c:v>
                </c:pt>
                <c:pt idx="36">
                  <c:v>1641</c:v>
                </c:pt>
                <c:pt idx="37">
                  <c:v>1532</c:v>
                </c:pt>
                <c:pt idx="38">
                  <c:v>1294</c:v>
                </c:pt>
              </c:numCache>
            </c:numRef>
          </c:xVal>
          <c:yVal>
            <c:numRef>
              <c:f>Tmax_estimated_vs_obs_for_GR_or!$DA$4590:$DA$4628</c:f>
              <c:numCache>
                <c:formatCode>0.0</c:formatCode>
                <c:ptCount val="39"/>
                <c:pt idx="0">
                  <c:v>93.709677419354833</c:v>
                </c:pt>
                <c:pt idx="1">
                  <c:v>92.645161290322577</c:v>
                </c:pt>
                <c:pt idx="2">
                  <c:v>95.645161290322577</c:v>
                </c:pt>
                <c:pt idx="3">
                  <c:v>92.387096774193552</c:v>
                </c:pt>
                <c:pt idx="4">
                  <c:v>96</c:v>
                </c:pt>
                <c:pt idx="5">
                  <c:v>97.774193548387103</c:v>
                </c:pt>
                <c:pt idx="6">
                  <c:v>94.612903225806448</c:v>
                </c:pt>
                <c:pt idx="7">
                  <c:v>99.096774193548384</c:v>
                </c:pt>
                <c:pt idx="8">
                  <c:v>98.967741935483872</c:v>
                </c:pt>
                <c:pt idx="9">
                  <c:v>96.516129032258064</c:v>
                </c:pt>
                <c:pt idx="10">
                  <c:v>100.45161290322581</c:v>
                </c:pt>
                <c:pt idx="11">
                  <c:v>100.09677419354838</c:v>
                </c:pt>
                <c:pt idx="12">
                  <c:v>102.03225806451613</c:v>
                </c:pt>
                <c:pt idx="13">
                  <c:v>100</c:v>
                </c:pt>
                <c:pt idx="14">
                  <c:v>102.48387096774194</c:v>
                </c:pt>
                <c:pt idx="15">
                  <c:v>98.774193548387103</c:v>
                </c:pt>
                <c:pt idx="16">
                  <c:v>103.41935483870968</c:v>
                </c:pt>
                <c:pt idx="17">
                  <c:v>104.51612903225806</c:v>
                </c:pt>
                <c:pt idx="18">
                  <c:v>101.09677419354838</c:v>
                </c:pt>
                <c:pt idx="19">
                  <c:v>105.45161290322581</c:v>
                </c:pt>
                <c:pt idx="20">
                  <c:v>103.09677419354838</c:v>
                </c:pt>
                <c:pt idx="21">
                  <c:v>101.25806451612904</c:v>
                </c:pt>
                <c:pt idx="22">
                  <c:v>106.25806451612904</c:v>
                </c:pt>
                <c:pt idx="23">
                  <c:v>105.19354838709677</c:v>
                </c:pt>
                <c:pt idx="24">
                  <c:v>101.90322580645162</c:v>
                </c:pt>
                <c:pt idx="25">
                  <c:v>102.64516129032258</c:v>
                </c:pt>
                <c:pt idx="26">
                  <c:v>106.45161290322581</c:v>
                </c:pt>
                <c:pt idx="27">
                  <c:v>108.87096774193549</c:v>
                </c:pt>
                <c:pt idx="28">
                  <c:v>109.93548387096774</c:v>
                </c:pt>
                <c:pt idx="29">
                  <c:v>108.48387096774194</c:v>
                </c:pt>
                <c:pt idx="30">
                  <c:v>106.06451612903226</c:v>
                </c:pt>
                <c:pt idx="31">
                  <c:v>110.70967741935483</c:v>
                </c:pt>
                <c:pt idx="32">
                  <c:v>109.09677419354838</c:v>
                </c:pt>
                <c:pt idx="33">
                  <c:v>110.03225806451613</c:v>
                </c:pt>
                <c:pt idx="34">
                  <c:v>108.6774193548387</c:v>
                </c:pt>
                <c:pt idx="35">
                  <c:v>110.48387096774194</c:v>
                </c:pt>
                <c:pt idx="36">
                  <c:v>111.87096774193549</c:v>
                </c:pt>
                <c:pt idx="37">
                  <c:v>111.83870967741936</c:v>
                </c:pt>
                <c:pt idx="38">
                  <c:v>112.19354838709677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696-4D23-875B-E9E31FD8E910}"/>
            </c:ext>
          </c:extLst>
        </c:ser>
        <c:ser>
          <c:idx val="1"/>
          <c:order val="1"/>
          <c:tx>
            <c:v>DV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Tmax_estimated_vs_obs_for_GR_or!$D$4630</c:f>
              <c:numCache>
                <c:formatCode>General</c:formatCode>
                <c:ptCount val="1"/>
                <c:pt idx="0">
                  <c:v>-194</c:v>
                </c:pt>
              </c:numCache>
            </c:numRef>
          </c:xVal>
          <c:yVal>
            <c:numRef>
              <c:f>Tmax_estimated_vs_obs_for_GR_or!$DA$4630</c:f>
              <c:numCache>
                <c:formatCode>0.0</c:formatCode>
                <c:ptCount val="1"/>
                <c:pt idx="0">
                  <c:v>120.41935483870968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696-4D23-875B-E9E31FD8E910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Tmax_estimated_vs_obs_for_GR_or!$D$4629</c:f>
              <c:numCache>
                <c:formatCode>General</c:formatCode>
                <c:ptCount val="1"/>
                <c:pt idx="0">
                  <c:v>84</c:v>
                </c:pt>
              </c:numCache>
            </c:numRef>
          </c:xVal>
          <c:yVal>
            <c:numRef>
              <c:f>Tmax_estimated_vs_obs_for_GR_or!$DA$4629</c:f>
              <c:numCache>
                <c:formatCode>0.0</c:formatCode>
                <c:ptCount val="1"/>
                <c:pt idx="0">
                  <c:v>119.64516129032258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696-4D23-875B-E9E31FD8E9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2767536"/>
        <c:axId val="602766288"/>
      </c:scatterChart>
      <c:valAx>
        <c:axId val="6027675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Station Elevation (ft)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2766288"/>
        <c:crosses val="autoZero"/>
        <c:crossBetween val="midCat"/>
      </c:valAx>
      <c:valAx>
        <c:axId val="602766288"/>
        <c:scaling>
          <c:orientation val="minMax"/>
          <c:max val="125"/>
          <c:min val="7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Average Temperature (deg. F)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2767536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 b="1"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non_DV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dash"/>
              </a:ln>
              <a:effectLst/>
            </c:spPr>
            <c:trendlineType val="linear"/>
            <c:backward val="2000"/>
            <c:dispRSqr val="1"/>
            <c:dispEq val="1"/>
            <c:trendlineLbl>
              <c:layout>
                <c:manualLayout>
                  <c:x val="-4.4185409838124301E-2"/>
                  <c:y val="7.5998772880662646E-2"/>
                </c:manualLayout>
              </c:layout>
              <c:numFmt formatCode="#,##0.000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400" b="1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Tmax_estimated_vs_obs_for_GR_or!$D$4545:$D$4581</c:f>
              <c:numCache>
                <c:formatCode>General</c:formatCode>
                <c:ptCount val="37"/>
                <c:pt idx="0">
                  <c:v>6010</c:v>
                </c:pt>
                <c:pt idx="1">
                  <c:v>5600</c:v>
                </c:pt>
                <c:pt idx="2">
                  <c:v>5450</c:v>
                </c:pt>
                <c:pt idx="3">
                  <c:v>5413</c:v>
                </c:pt>
                <c:pt idx="4">
                  <c:v>5399</c:v>
                </c:pt>
                <c:pt idx="5">
                  <c:v>5200</c:v>
                </c:pt>
                <c:pt idx="6">
                  <c:v>5000</c:v>
                </c:pt>
                <c:pt idx="7">
                  <c:v>4820</c:v>
                </c:pt>
                <c:pt idx="8">
                  <c:v>4590</c:v>
                </c:pt>
                <c:pt idx="9">
                  <c:v>4390</c:v>
                </c:pt>
                <c:pt idx="10">
                  <c:v>4274</c:v>
                </c:pt>
                <c:pt idx="11">
                  <c:v>4150</c:v>
                </c:pt>
                <c:pt idx="12">
                  <c:v>4110</c:v>
                </c:pt>
                <c:pt idx="13">
                  <c:v>3900</c:v>
                </c:pt>
                <c:pt idx="14">
                  <c:v>3760</c:v>
                </c:pt>
                <c:pt idx="15">
                  <c:v>3620</c:v>
                </c:pt>
                <c:pt idx="16">
                  <c:v>3540</c:v>
                </c:pt>
                <c:pt idx="17">
                  <c:v>3284</c:v>
                </c:pt>
                <c:pt idx="18">
                  <c:v>3240</c:v>
                </c:pt>
                <c:pt idx="19">
                  <c:v>3230</c:v>
                </c:pt>
                <c:pt idx="20">
                  <c:v>3167</c:v>
                </c:pt>
                <c:pt idx="21">
                  <c:v>3101</c:v>
                </c:pt>
                <c:pt idx="22">
                  <c:v>2914</c:v>
                </c:pt>
                <c:pt idx="23">
                  <c:v>2900</c:v>
                </c:pt>
                <c:pt idx="24">
                  <c:v>2880</c:v>
                </c:pt>
                <c:pt idx="25">
                  <c:v>2590</c:v>
                </c:pt>
                <c:pt idx="26">
                  <c:v>2573</c:v>
                </c:pt>
                <c:pt idx="27">
                  <c:v>2275</c:v>
                </c:pt>
                <c:pt idx="28">
                  <c:v>2231</c:v>
                </c:pt>
                <c:pt idx="29">
                  <c:v>2220</c:v>
                </c:pt>
                <c:pt idx="30">
                  <c:v>2189</c:v>
                </c:pt>
                <c:pt idx="31">
                  <c:v>2175</c:v>
                </c:pt>
                <c:pt idx="32">
                  <c:v>2000</c:v>
                </c:pt>
                <c:pt idx="33">
                  <c:v>1919</c:v>
                </c:pt>
                <c:pt idx="34">
                  <c:v>1695</c:v>
                </c:pt>
                <c:pt idx="35">
                  <c:v>1641</c:v>
                </c:pt>
                <c:pt idx="36">
                  <c:v>1294</c:v>
                </c:pt>
              </c:numCache>
            </c:numRef>
          </c:xVal>
          <c:yVal>
            <c:numRef>
              <c:f>Tmax_estimated_vs_obs_for_GR_or!$DA$4545:$DA$4581</c:f>
              <c:numCache>
                <c:formatCode>0.0</c:formatCode>
                <c:ptCount val="37"/>
                <c:pt idx="0">
                  <c:v>92.225806451612897</c:v>
                </c:pt>
                <c:pt idx="1">
                  <c:v>88.548387096774192</c:v>
                </c:pt>
                <c:pt idx="2">
                  <c:v>95.58064516129032</c:v>
                </c:pt>
                <c:pt idx="3">
                  <c:v>86.709677419354833</c:v>
                </c:pt>
                <c:pt idx="4">
                  <c:v>94.322580645161295</c:v>
                </c:pt>
                <c:pt idx="5">
                  <c:v>95.064516129032256</c:v>
                </c:pt>
                <c:pt idx="6">
                  <c:v>90.41935483870968</c:v>
                </c:pt>
                <c:pt idx="7">
                  <c:v>95.451612903225808</c:v>
                </c:pt>
                <c:pt idx="8">
                  <c:v>94.774193548387103</c:v>
                </c:pt>
                <c:pt idx="9">
                  <c:v>93.709677419354833</c:v>
                </c:pt>
                <c:pt idx="10">
                  <c:v>98.854838709677423</c:v>
                </c:pt>
                <c:pt idx="11">
                  <c:v>98.322580645161295</c:v>
                </c:pt>
                <c:pt idx="12">
                  <c:v>101.54838709677419</c:v>
                </c:pt>
                <c:pt idx="13">
                  <c:v>96.709677419354833</c:v>
                </c:pt>
                <c:pt idx="14">
                  <c:v>97.645161290322577</c:v>
                </c:pt>
                <c:pt idx="15">
                  <c:v>96.322580645161295</c:v>
                </c:pt>
                <c:pt idx="16">
                  <c:v>98.064516129032256</c:v>
                </c:pt>
                <c:pt idx="17">
                  <c:v>100.2258064516129</c:v>
                </c:pt>
                <c:pt idx="18">
                  <c:v>98.387096774193552</c:v>
                </c:pt>
                <c:pt idx="19">
                  <c:v>101.2258064516129</c:v>
                </c:pt>
                <c:pt idx="20">
                  <c:v>99.225806451612897</c:v>
                </c:pt>
                <c:pt idx="21">
                  <c:v>100.3225806451613</c:v>
                </c:pt>
                <c:pt idx="22">
                  <c:v>101.74193548387096</c:v>
                </c:pt>
                <c:pt idx="23">
                  <c:v>101.16129032258064</c:v>
                </c:pt>
                <c:pt idx="24">
                  <c:v>99.967741935483872</c:v>
                </c:pt>
                <c:pt idx="25">
                  <c:v>100.7741935483871</c:v>
                </c:pt>
                <c:pt idx="26">
                  <c:v>102.48387096774194</c:v>
                </c:pt>
                <c:pt idx="27">
                  <c:v>107.12903225806451</c:v>
                </c:pt>
                <c:pt idx="28">
                  <c:v>106.12903225806451</c:v>
                </c:pt>
                <c:pt idx="29">
                  <c:v>102.7741935483871</c:v>
                </c:pt>
                <c:pt idx="30">
                  <c:v>105.74193548387096</c:v>
                </c:pt>
                <c:pt idx="31">
                  <c:v>104.09677419354838</c:v>
                </c:pt>
                <c:pt idx="32">
                  <c:v>107.19354838709677</c:v>
                </c:pt>
                <c:pt idx="33">
                  <c:v>105.63440860215053</c:v>
                </c:pt>
                <c:pt idx="34">
                  <c:v>107.09677419354838</c:v>
                </c:pt>
                <c:pt idx="35">
                  <c:v>107.3225806451613</c:v>
                </c:pt>
                <c:pt idx="36">
                  <c:v>107.54838709677419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793-49A6-9EDF-8B5B5785BDFE}"/>
            </c:ext>
          </c:extLst>
        </c:ser>
        <c:ser>
          <c:idx val="1"/>
          <c:order val="1"/>
          <c:tx>
            <c:v>DV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Tmax_estimated_vs_obs_for_GR_or!$D$4583</c:f>
              <c:numCache>
                <c:formatCode>General</c:formatCode>
                <c:ptCount val="1"/>
                <c:pt idx="0">
                  <c:v>-194</c:v>
                </c:pt>
              </c:numCache>
            </c:numRef>
          </c:xVal>
          <c:yVal>
            <c:numRef>
              <c:f>Tmax_estimated_vs_obs_for_GR_or!$DA$4583</c:f>
              <c:numCache>
                <c:formatCode>0.0</c:formatCode>
                <c:ptCount val="1"/>
                <c:pt idx="0">
                  <c:v>117.35483870967742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793-49A6-9EDF-8B5B5785BDFE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Tmax_estimated_vs_obs_for_GR_or!$D$4582</c:f>
              <c:numCache>
                <c:formatCode>General</c:formatCode>
                <c:ptCount val="1"/>
                <c:pt idx="0">
                  <c:v>84</c:v>
                </c:pt>
              </c:numCache>
            </c:numRef>
          </c:xVal>
          <c:yVal>
            <c:numRef>
              <c:f>Tmax_estimated_vs_obs_for_GR_or!$DA$4582</c:f>
              <c:numCache>
                <c:formatCode>0.0</c:formatCode>
                <c:ptCount val="1"/>
                <c:pt idx="0">
                  <c:v>116.45161290322581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793-49A6-9EDF-8B5B5785BD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2767536"/>
        <c:axId val="602766288"/>
      </c:scatterChart>
      <c:valAx>
        <c:axId val="6027675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Station Elevation (ft)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2766288"/>
        <c:crosses val="autoZero"/>
        <c:crossBetween val="midCat"/>
      </c:valAx>
      <c:valAx>
        <c:axId val="602766288"/>
        <c:scaling>
          <c:orientation val="minMax"/>
          <c:max val="125"/>
          <c:min val="7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Average Temperature (deg. F)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2767536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 b="1"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non_DV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dash"/>
              </a:ln>
              <a:effectLst/>
            </c:spPr>
            <c:trendlineType val="linear"/>
            <c:backward val="2000"/>
            <c:dispRSqr val="1"/>
            <c:dispEq val="1"/>
            <c:trendlineLbl>
              <c:layout>
                <c:manualLayout>
                  <c:x val="-9.0976905398786872E-3"/>
                  <c:y val="0.11464430582540819"/>
                </c:manualLayout>
              </c:layout>
              <c:numFmt formatCode="#,##0.000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400" b="1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Tmax_estimated_vs_obs_for_GR_or!$D$4499:$D$4536</c:f>
              <c:numCache>
                <c:formatCode>General</c:formatCode>
                <c:ptCount val="38"/>
                <c:pt idx="0">
                  <c:v>6010</c:v>
                </c:pt>
                <c:pt idx="1">
                  <c:v>5600</c:v>
                </c:pt>
                <c:pt idx="2">
                  <c:v>5450</c:v>
                </c:pt>
                <c:pt idx="3">
                  <c:v>5413</c:v>
                </c:pt>
                <c:pt idx="4">
                  <c:v>5399</c:v>
                </c:pt>
                <c:pt idx="5">
                  <c:v>5200</c:v>
                </c:pt>
                <c:pt idx="6">
                  <c:v>5000</c:v>
                </c:pt>
                <c:pt idx="7">
                  <c:v>4820</c:v>
                </c:pt>
                <c:pt idx="8">
                  <c:v>4590</c:v>
                </c:pt>
                <c:pt idx="9">
                  <c:v>4580</c:v>
                </c:pt>
                <c:pt idx="10">
                  <c:v>4390</c:v>
                </c:pt>
                <c:pt idx="11">
                  <c:v>4150</c:v>
                </c:pt>
                <c:pt idx="12">
                  <c:v>4110</c:v>
                </c:pt>
                <c:pt idx="13">
                  <c:v>3900</c:v>
                </c:pt>
                <c:pt idx="14">
                  <c:v>3760</c:v>
                </c:pt>
                <c:pt idx="15">
                  <c:v>3620</c:v>
                </c:pt>
                <c:pt idx="16">
                  <c:v>3540</c:v>
                </c:pt>
                <c:pt idx="17">
                  <c:v>3284</c:v>
                </c:pt>
                <c:pt idx="18">
                  <c:v>3240</c:v>
                </c:pt>
                <c:pt idx="19">
                  <c:v>3230</c:v>
                </c:pt>
                <c:pt idx="20">
                  <c:v>3167</c:v>
                </c:pt>
                <c:pt idx="21">
                  <c:v>3101</c:v>
                </c:pt>
                <c:pt idx="22">
                  <c:v>2914</c:v>
                </c:pt>
                <c:pt idx="23">
                  <c:v>2900</c:v>
                </c:pt>
                <c:pt idx="24">
                  <c:v>2880</c:v>
                </c:pt>
                <c:pt idx="25">
                  <c:v>2789</c:v>
                </c:pt>
                <c:pt idx="26">
                  <c:v>2590</c:v>
                </c:pt>
                <c:pt idx="27">
                  <c:v>2573</c:v>
                </c:pt>
                <c:pt idx="28">
                  <c:v>2458</c:v>
                </c:pt>
                <c:pt idx="29">
                  <c:v>2275</c:v>
                </c:pt>
                <c:pt idx="30">
                  <c:v>2231</c:v>
                </c:pt>
                <c:pt idx="31">
                  <c:v>2220</c:v>
                </c:pt>
                <c:pt idx="32">
                  <c:v>2189</c:v>
                </c:pt>
                <c:pt idx="33">
                  <c:v>2175</c:v>
                </c:pt>
                <c:pt idx="34">
                  <c:v>2000</c:v>
                </c:pt>
                <c:pt idx="35">
                  <c:v>1919</c:v>
                </c:pt>
                <c:pt idx="36">
                  <c:v>1695</c:v>
                </c:pt>
                <c:pt idx="37">
                  <c:v>1294</c:v>
                </c:pt>
              </c:numCache>
            </c:numRef>
          </c:xVal>
          <c:yVal>
            <c:numRef>
              <c:f>Tmax_estimated_vs_obs_for_GR_or!$DA$4499:$DA$4536</c:f>
              <c:numCache>
                <c:formatCode>0.0</c:formatCode>
                <c:ptCount val="38"/>
                <c:pt idx="0">
                  <c:v>93.161290322580641</c:v>
                </c:pt>
                <c:pt idx="1">
                  <c:v>90.064516129032256</c:v>
                </c:pt>
                <c:pt idx="2">
                  <c:v>96.322580645161295</c:v>
                </c:pt>
                <c:pt idx="3">
                  <c:v>88.645161290322577</c:v>
                </c:pt>
                <c:pt idx="4">
                  <c:v>94.741935483870961</c:v>
                </c:pt>
                <c:pt idx="5">
                  <c:v>95.129032258064512</c:v>
                </c:pt>
                <c:pt idx="6">
                  <c:v>92</c:v>
                </c:pt>
                <c:pt idx="7">
                  <c:v>96.967741935483872</c:v>
                </c:pt>
                <c:pt idx="8">
                  <c:v>95.096774193548384</c:v>
                </c:pt>
                <c:pt idx="9">
                  <c:v>100.19354838709677</c:v>
                </c:pt>
                <c:pt idx="10">
                  <c:v>95.758064516129039</c:v>
                </c:pt>
                <c:pt idx="11">
                  <c:v>99.935483870967744</c:v>
                </c:pt>
                <c:pt idx="12">
                  <c:v>101.64516129032258</c:v>
                </c:pt>
                <c:pt idx="13">
                  <c:v>95.822580645161295</c:v>
                </c:pt>
                <c:pt idx="14">
                  <c:v>98.483870967741936</c:v>
                </c:pt>
                <c:pt idx="15">
                  <c:v>98.048387096774192</c:v>
                </c:pt>
                <c:pt idx="16">
                  <c:v>99.935483870967744</c:v>
                </c:pt>
                <c:pt idx="17">
                  <c:v>101.64516129032258</c:v>
                </c:pt>
                <c:pt idx="18">
                  <c:v>99.661290322580641</c:v>
                </c:pt>
                <c:pt idx="19">
                  <c:v>102.54838709677419</c:v>
                </c:pt>
                <c:pt idx="20">
                  <c:v>101.11290322580645</c:v>
                </c:pt>
                <c:pt idx="21">
                  <c:v>100.96774193548387</c:v>
                </c:pt>
                <c:pt idx="22">
                  <c:v>102.48387096774194</c:v>
                </c:pt>
                <c:pt idx="23">
                  <c:v>102.51612903225806</c:v>
                </c:pt>
                <c:pt idx="24">
                  <c:v>101.87096774193549</c:v>
                </c:pt>
                <c:pt idx="25">
                  <c:v>99</c:v>
                </c:pt>
                <c:pt idx="26">
                  <c:v>103.06451612903226</c:v>
                </c:pt>
                <c:pt idx="27">
                  <c:v>103.7741935483871</c:v>
                </c:pt>
                <c:pt idx="28">
                  <c:v>105.17921146953404</c:v>
                </c:pt>
                <c:pt idx="29">
                  <c:v>108.43548387096774</c:v>
                </c:pt>
                <c:pt idx="30">
                  <c:v>107.51612903225806</c:v>
                </c:pt>
                <c:pt idx="31">
                  <c:v>104.90322580645162</c:v>
                </c:pt>
                <c:pt idx="32">
                  <c:v>107.19354838709677</c:v>
                </c:pt>
                <c:pt idx="33">
                  <c:v>105.70967741935483</c:v>
                </c:pt>
                <c:pt idx="34">
                  <c:v>107.6774193548387</c:v>
                </c:pt>
                <c:pt idx="35">
                  <c:v>106.79569892473118</c:v>
                </c:pt>
                <c:pt idx="36">
                  <c:v>108.06451612903226</c:v>
                </c:pt>
                <c:pt idx="37">
                  <c:v>108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3FB-4A4B-8BA6-5CE1C08FCC3C}"/>
            </c:ext>
          </c:extLst>
        </c:ser>
        <c:ser>
          <c:idx val="1"/>
          <c:order val="1"/>
          <c:tx>
            <c:v>DV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Tmax_estimated_vs_obs_for_GR_or!$D$4538</c:f>
              <c:numCache>
                <c:formatCode>General</c:formatCode>
                <c:ptCount val="1"/>
                <c:pt idx="0">
                  <c:v>-194</c:v>
                </c:pt>
              </c:numCache>
            </c:numRef>
          </c:xVal>
          <c:yVal>
            <c:numRef>
              <c:f>Tmax_estimated_vs_obs_for_GR_or!$DA$4538</c:f>
              <c:numCache>
                <c:formatCode>0.0</c:formatCode>
                <c:ptCount val="1"/>
                <c:pt idx="0">
                  <c:v>118.61290322580645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3FB-4A4B-8BA6-5CE1C08FCC3C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Tmax_estimated_vs_obs_for_GR_or!$D$4537</c:f>
              <c:numCache>
                <c:formatCode>General</c:formatCode>
                <c:ptCount val="1"/>
                <c:pt idx="0">
                  <c:v>84</c:v>
                </c:pt>
              </c:numCache>
            </c:numRef>
          </c:xVal>
          <c:yVal>
            <c:numRef>
              <c:f>Tmax_estimated_vs_obs_for_GR_or!$DA$4537</c:f>
              <c:numCache>
                <c:formatCode>0.0</c:formatCode>
                <c:ptCount val="1"/>
                <c:pt idx="0">
                  <c:v>116.90322580645162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3FB-4A4B-8BA6-5CE1C08FCC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2767536"/>
        <c:axId val="602766288"/>
      </c:scatterChart>
      <c:valAx>
        <c:axId val="6027675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Station Elevation (ft)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2766288"/>
        <c:crosses val="autoZero"/>
        <c:crossBetween val="midCat"/>
      </c:valAx>
      <c:valAx>
        <c:axId val="602766288"/>
        <c:scaling>
          <c:orientation val="minMax"/>
          <c:max val="125"/>
          <c:min val="7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Average Temperature (deg. F)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2767536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 b="1"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non_DV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dash"/>
              </a:ln>
              <a:effectLst/>
            </c:spPr>
            <c:trendlineType val="linear"/>
            <c:backward val="2000"/>
            <c:dispRSqr val="1"/>
            <c:dispEq val="1"/>
            <c:trendlineLbl>
              <c:layout>
                <c:manualLayout>
                  <c:x val="-1.8667068530309309E-2"/>
                  <c:y val="0.13323543647953096"/>
                </c:manualLayout>
              </c:layout>
              <c:numFmt formatCode="#,##0.000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400" b="1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Tmax_estimated_vs_obs_for_GR_or!$D$4455:$D$4489</c:f>
              <c:numCache>
                <c:formatCode>General</c:formatCode>
                <c:ptCount val="35"/>
                <c:pt idx="0">
                  <c:v>6010</c:v>
                </c:pt>
                <c:pt idx="1">
                  <c:v>5600</c:v>
                </c:pt>
                <c:pt idx="2">
                  <c:v>5450</c:v>
                </c:pt>
                <c:pt idx="3">
                  <c:v>5413</c:v>
                </c:pt>
                <c:pt idx="4">
                  <c:v>5399</c:v>
                </c:pt>
                <c:pt idx="5">
                  <c:v>5200</c:v>
                </c:pt>
                <c:pt idx="6">
                  <c:v>5000</c:v>
                </c:pt>
                <c:pt idx="7">
                  <c:v>4820</c:v>
                </c:pt>
                <c:pt idx="8">
                  <c:v>4580</c:v>
                </c:pt>
                <c:pt idx="9">
                  <c:v>4390</c:v>
                </c:pt>
                <c:pt idx="10">
                  <c:v>4150</c:v>
                </c:pt>
                <c:pt idx="11">
                  <c:v>4110</c:v>
                </c:pt>
                <c:pt idx="12">
                  <c:v>3900</c:v>
                </c:pt>
                <c:pt idx="13">
                  <c:v>3760</c:v>
                </c:pt>
                <c:pt idx="14">
                  <c:v>3620</c:v>
                </c:pt>
                <c:pt idx="15">
                  <c:v>3540</c:v>
                </c:pt>
                <c:pt idx="16">
                  <c:v>3284</c:v>
                </c:pt>
                <c:pt idx="17">
                  <c:v>3240</c:v>
                </c:pt>
                <c:pt idx="18">
                  <c:v>3230</c:v>
                </c:pt>
                <c:pt idx="19">
                  <c:v>3101</c:v>
                </c:pt>
                <c:pt idx="20">
                  <c:v>2914</c:v>
                </c:pt>
                <c:pt idx="21">
                  <c:v>2900</c:v>
                </c:pt>
                <c:pt idx="22">
                  <c:v>2880</c:v>
                </c:pt>
                <c:pt idx="23">
                  <c:v>2789</c:v>
                </c:pt>
                <c:pt idx="24">
                  <c:v>2590</c:v>
                </c:pt>
                <c:pt idx="25">
                  <c:v>2573</c:v>
                </c:pt>
                <c:pt idx="26">
                  <c:v>2458</c:v>
                </c:pt>
                <c:pt idx="27">
                  <c:v>2275</c:v>
                </c:pt>
                <c:pt idx="28">
                  <c:v>2231</c:v>
                </c:pt>
                <c:pt idx="29">
                  <c:v>2220</c:v>
                </c:pt>
                <c:pt idx="30">
                  <c:v>2189</c:v>
                </c:pt>
                <c:pt idx="31">
                  <c:v>2175</c:v>
                </c:pt>
                <c:pt idx="32">
                  <c:v>1919</c:v>
                </c:pt>
                <c:pt idx="33">
                  <c:v>1695</c:v>
                </c:pt>
                <c:pt idx="34">
                  <c:v>1294</c:v>
                </c:pt>
              </c:numCache>
            </c:numRef>
          </c:xVal>
          <c:yVal>
            <c:numRef>
              <c:f>Tmax_estimated_vs_obs_for_GR_or!$DA$4455:$DA$4489</c:f>
              <c:numCache>
                <c:formatCode>0.0</c:formatCode>
                <c:ptCount val="35"/>
                <c:pt idx="0">
                  <c:v>92</c:v>
                </c:pt>
                <c:pt idx="1">
                  <c:v>89.838709677419359</c:v>
                </c:pt>
                <c:pt idx="2">
                  <c:v>95.838709677419359</c:v>
                </c:pt>
                <c:pt idx="3">
                  <c:v>89.387096774193552</c:v>
                </c:pt>
                <c:pt idx="4">
                  <c:v>94.290322580645167</c:v>
                </c:pt>
                <c:pt idx="5">
                  <c:v>95.741935483870961</c:v>
                </c:pt>
                <c:pt idx="6">
                  <c:v>92</c:v>
                </c:pt>
                <c:pt idx="7">
                  <c:v>96.306451612903231</c:v>
                </c:pt>
                <c:pt idx="8">
                  <c:v>99.258064516129039</c:v>
                </c:pt>
                <c:pt idx="9">
                  <c:v>93.451612903225808</c:v>
                </c:pt>
                <c:pt idx="10">
                  <c:v>97.838709677419359</c:v>
                </c:pt>
                <c:pt idx="11">
                  <c:v>102.03225806451613</c:v>
                </c:pt>
                <c:pt idx="12">
                  <c:v>95.5</c:v>
                </c:pt>
                <c:pt idx="13">
                  <c:v>99.709677419354833</c:v>
                </c:pt>
                <c:pt idx="14">
                  <c:v>95.870967741935488</c:v>
                </c:pt>
                <c:pt idx="15">
                  <c:v>100.38709677419355</c:v>
                </c:pt>
                <c:pt idx="16">
                  <c:v>101.54838709677419</c:v>
                </c:pt>
                <c:pt idx="17">
                  <c:v>98.58064516129032</c:v>
                </c:pt>
                <c:pt idx="18">
                  <c:v>102.70967741935483</c:v>
                </c:pt>
                <c:pt idx="19">
                  <c:v>98.451612903225808</c:v>
                </c:pt>
                <c:pt idx="20">
                  <c:v>104.06451612903226</c:v>
                </c:pt>
                <c:pt idx="21">
                  <c:v>102.09677419354838</c:v>
                </c:pt>
                <c:pt idx="22">
                  <c:v>99.354838709677423</c:v>
                </c:pt>
                <c:pt idx="23">
                  <c:v>98.451612903225808</c:v>
                </c:pt>
                <c:pt idx="24">
                  <c:v>99.838709677419359</c:v>
                </c:pt>
                <c:pt idx="25">
                  <c:v>103.61290322580645</c:v>
                </c:pt>
                <c:pt idx="26">
                  <c:v>106.29032258064517</c:v>
                </c:pt>
                <c:pt idx="27">
                  <c:v>108.87096774193549</c:v>
                </c:pt>
                <c:pt idx="28">
                  <c:v>105.7741935483871</c:v>
                </c:pt>
                <c:pt idx="29">
                  <c:v>103.61290322580645</c:v>
                </c:pt>
                <c:pt idx="30">
                  <c:v>108.3225806451613</c:v>
                </c:pt>
                <c:pt idx="31">
                  <c:v>106.54838709677419</c:v>
                </c:pt>
                <c:pt idx="32">
                  <c:v>107.25806451612904</c:v>
                </c:pt>
                <c:pt idx="33">
                  <c:v>106.74193548387096</c:v>
                </c:pt>
                <c:pt idx="34">
                  <c:v>108.41935483870968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2E9-4B7E-96EF-D9C923F5C0DA}"/>
            </c:ext>
          </c:extLst>
        </c:ser>
        <c:ser>
          <c:idx val="1"/>
          <c:order val="1"/>
          <c:tx>
            <c:v>DV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Tmax_estimated_vs_obs_for_GR_or!$D$4491</c:f>
              <c:numCache>
                <c:formatCode>General</c:formatCode>
                <c:ptCount val="1"/>
                <c:pt idx="0">
                  <c:v>-194</c:v>
                </c:pt>
              </c:numCache>
            </c:numRef>
          </c:xVal>
          <c:yVal>
            <c:numRef>
              <c:f>Tmax_estimated_vs_obs_for_GR_or!$DA$4491</c:f>
              <c:numCache>
                <c:formatCode>0.0</c:formatCode>
                <c:ptCount val="1"/>
                <c:pt idx="0">
                  <c:v>118.19354838709677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2E9-4B7E-96EF-D9C923F5C0DA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Tmax_estimated_vs_obs_for_GR_or!$D$4490</c:f>
              <c:numCache>
                <c:formatCode>General</c:formatCode>
                <c:ptCount val="1"/>
                <c:pt idx="0">
                  <c:v>84</c:v>
                </c:pt>
              </c:numCache>
            </c:numRef>
          </c:xVal>
          <c:yVal>
            <c:numRef>
              <c:f>Tmax_estimated_vs_obs_for_GR_or!$DA$4490</c:f>
              <c:numCache>
                <c:formatCode>0.0</c:formatCode>
                <c:ptCount val="1"/>
                <c:pt idx="0">
                  <c:v>116.29032258064517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2E9-4B7E-96EF-D9C923F5C0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2767536"/>
        <c:axId val="602766288"/>
      </c:scatterChart>
      <c:valAx>
        <c:axId val="6027675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Station Elevation (ft)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2766288"/>
        <c:crosses val="autoZero"/>
        <c:crossBetween val="midCat"/>
      </c:valAx>
      <c:valAx>
        <c:axId val="602766288"/>
        <c:scaling>
          <c:orientation val="minMax"/>
          <c:max val="125"/>
          <c:min val="7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Average Temperature (deg. F)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2767536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 b="1"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non_DV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dash"/>
              </a:ln>
              <a:effectLst/>
            </c:spPr>
            <c:trendlineType val="linear"/>
            <c:backward val="2000"/>
            <c:dispRSqr val="1"/>
            <c:dispEq val="1"/>
            <c:trendlineLbl>
              <c:layout>
                <c:manualLayout>
                  <c:x val="-3.7805824511170552E-2"/>
                  <c:y val="0.1075485564304462"/>
                </c:manualLayout>
              </c:layout>
              <c:numFmt formatCode="#,##0.000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400" b="1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Tmax_estimated_vs_obs_for_GR_or!$D$4411:$D$4446</c:f>
              <c:numCache>
                <c:formatCode>General</c:formatCode>
                <c:ptCount val="36"/>
                <c:pt idx="0">
                  <c:v>6010</c:v>
                </c:pt>
                <c:pt idx="1">
                  <c:v>5600</c:v>
                </c:pt>
                <c:pt idx="2">
                  <c:v>5450</c:v>
                </c:pt>
                <c:pt idx="3">
                  <c:v>5413</c:v>
                </c:pt>
                <c:pt idx="4">
                  <c:v>5399</c:v>
                </c:pt>
                <c:pt idx="5">
                  <c:v>5200</c:v>
                </c:pt>
                <c:pt idx="6">
                  <c:v>5000</c:v>
                </c:pt>
                <c:pt idx="7">
                  <c:v>4820</c:v>
                </c:pt>
                <c:pt idx="8">
                  <c:v>4590</c:v>
                </c:pt>
                <c:pt idx="9">
                  <c:v>4580</c:v>
                </c:pt>
                <c:pt idx="10">
                  <c:v>4390</c:v>
                </c:pt>
                <c:pt idx="11">
                  <c:v>4379</c:v>
                </c:pt>
                <c:pt idx="12">
                  <c:v>4150</c:v>
                </c:pt>
                <c:pt idx="13">
                  <c:v>4110</c:v>
                </c:pt>
                <c:pt idx="14">
                  <c:v>3900</c:v>
                </c:pt>
                <c:pt idx="15">
                  <c:v>3760</c:v>
                </c:pt>
                <c:pt idx="16">
                  <c:v>3620</c:v>
                </c:pt>
                <c:pt idx="17">
                  <c:v>3570</c:v>
                </c:pt>
                <c:pt idx="18">
                  <c:v>3284</c:v>
                </c:pt>
                <c:pt idx="19">
                  <c:v>3240</c:v>
                </c:pt>
                <c:pt idx="20">
                  <c:v>3230</c:v>
                </c:pt>
                <c:pt idx="21">
                  <c:v>3167</c:v>
                </c:pt>
                <c:pt idx="22">
                  <c:v>3101</c:v>
                </c:pt>
                <c:pt idx="23">
                  <c:v>2914</c:v>
                </c:pt>
                <c:pt idx="24">
                  <c:v>2900</c:v>
                </c:pt>
                <c:pt idx="25">
                  <c:v>2880</c:v>
                </c:pt>
                <c:pt idx="26">
                  <c:v>2789</c:v>
                </c:pt>
                <c:pt idx="27">
                  <c:v>2590</c:v>
                </c:pt>
                <c:pt idx="28">
                  <c:v>2573</c:v>
                </c:pt>
                <c:pt idx="29">
                  <c:v>2275</c:v>
                </c:pt>
                <c:pt idx="30">
                  <c:v>2220</c:v>
                </c:pt>
                <c:pt idx="31">
                  <c:v>2189</c:v>
                </c:pt>
                <c:pt idx="32">
                  <c:v>2175</c:v>
                </c:pt>
                <c:pt idx="33">
                  <c:v>1919</c:v>
                </c:pt>
                <c:pt idx="34">
                  <c:v>1641</c:v>
                </c:pt>
                <c:pt idx="35">
                  <c:v>1294</c:v>
                </c:pt>
              </c:numCache>
            </c:numRef>
          </c:xVal>
          <c:yVal>
            <c:numRef>
              <c:f>Tmax_estimated_vs_obs_for_GR_or!$DA$4411:$DA$4446</c:f>
              <c:numCache>
                <c:formatCode>0.0</c:formatCode>
                <c:ptCount val="36"/>
                <c:pt idx="0">
                  <c:v>88.903225806451616</c:v>
                </c:pt>
                <c:pt idx="1">
                  <c:v>88.161290322580641</c:v>
                </c:pt>
                <c:pt idx="2">
                  <c:v>92.903225806451616</c:v>
                </c:pt>
                <c:pt idx="3">
                  <c:v>87.41935483870968</c:v>
                </c:pt>
                <c:pt idx="4">
                  <c:v>91.645161290322577</c:v>
                </c:pt>
                <c:pt idx="5">
                  <c:v>93.290322580645167</c:v>
                </c:pt>
                <c:pt idx="6">
                  <c:v>89.612903225806448</c:v>
                </c:pt>
                <c:pt idx="7">
                  <c:v>93.354838709677423</c:v>
                </c:pt>
                <c:pt idx="8">
                  <c:v>93.483870967741936</c:v>
                </c:pt>
                <c:pt idx="9">
                  <c:v>96.838709677419359</c:v>
                </c:pt>
                <c:pt idx="10">
                  <c:v>91.677419354838705</c:v>
                </c:pt>
                <c:pt idx="11">
                  <c:v>94.935483870967744</c:v>
                </c:pt>
                <c:pt idx="12">
                  <c:v>95.322580645161295</c:v>
                </c:pt>
                <c:pt idx="13">
                  <c:v>98.064516129032256</c:v>
                </c:pt>
                <c:pt idx="14">
                  <c:v>93.161290322580641</c:v>
                </c:pt>
                <c:pt idx="15">
                  <c:v>96.774193548387103</c:v>
                </c:pt>
                <c:pt idx="16">
                  <c:v>94.548387096774192</c:v>
                </c:pt>
                <c:pt idx="17">
                  <c:v>101.09139784946235</c:v>
                </c:pt>
                <c:pt idx="18">
                  <c:v>99.161290322580641</c:v>
                </c:pt>
                <c:pt idx="19">
                  <c:v>96.935483870967744</c:v>
                </c:pt>
                <c:pt idx="20">
                  <c:v>100.48387096774194</c:v>
                </c:pt>
                <c:pt idx="21">
                  <c:v>98.387096774193552</c:v>
                </c:pt>
                <c:pt idx="22">
                  <c:v>97.645161290322577</c:v>
                </c:pt>
                <c:pt idx="23">
                  <c:v>102.16129032258064</c:v>
                </c:pt>
                <c:pt idx="24">
                  <c:v>100.70967741935483</c:v>
                </c:pt>
                <c:pt idx="25">
                  <c:v>97.967741935483872</c:v>
                </c:pt>
                <c:pt idx="26">
                  <c:v>97.225806451612897</c:v>
                </c:pt>
                <c:pt idx="27">
                  <c:v>98.709677419354833</c:v>
                </c:pt>
                <c:pt idx="28">
                  <c:v>101.3225806451613</c:v>
                </c:pt>
                <c:pt idx="29">
                  <c:v>106.74193548387096</c:v>
                </c:pt>
                <c:pt idx="30">
                  <c:v>101.93548387096774</c:v>
                </c:pt>
                <c:pt idx="31">
                  <c:v>104.54838709677419</c:v>
                </c:pt>
                <c:pt idx="32">
                  <c:v>105.06451612903226</c:v>
                </c:pt>
                <c:pt idx="33">
                  <c:v>104.83870967741936</c:v>
                </c:pt>
                <c:pt idx="34">
                  <c:v>107.45161290322581</c:v>
                </c:pt>
                <c:pt idx="35">
                  <c:v>110.25806451612904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A5A-44C9-816A-0F52C48FDFF2}"/>
            </c:ext>
          </c:extLst>
        </c:ser>
        <c:ser>
          <c:idx val="1"/>
          <c:order val="1"/>
          <c:tx>
            <c:v>DV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Tmax_estimated_vs_obs_for_GR_or!$D$4448</c:f>
              <c:numCache>
                <c:formatCode>General</c:formatCode>
                <c:ptCount val="1"/>
                <c:pt idx="0">
                  <c:v>-194</c:v>
                </c:pt>
              </c:numCache>
            </c:numRef>
          </c:xVal>
          <c:yVal>
            <c:numRef>
              <c:f>Tmax_estimated_vs_obs_for_GR_or!$DA$4448</c:f>
              <c:numCache>
                <c:formatCode>0.0</c:formatCode>
                <c:ptCount val="1"/>
                <c:pt idx="0">
                  <c:v>116.54838709677419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A5A-44C9-816A-0F52C48FDFF2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Tmax_estimated_vs_obs_for_GR_or!$D$4447</c:f>
              <c:numCache>
                <c:formatCode>General</c:formatCode>
                <c:ptCount val="1"/>
                <c:pt idx="0">
                  <c:v>84</c:v>
                </c:pt>
              </c:numCache>
            </c:numRef>
          </c:xVal>
          <c:yVal>
            <c:numRef>
              <c:f>Tmax_estimated_vs_obs_for_GR_or!$DA$4447</c:f>
              <c:numCache>
                <c:formatCode>0.0</c:formatCode>
                <c:ptCount val="1"/>
                <c:pt idx="0">
                  <c:v>114.35483870967742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A5A-44C9-816A-0F52C48FDF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2767536"/>
        <c:axId val="602766288"/>
      </c:scatterChart>
      <c:valAx>
        <c:axId val="6027675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Station Elevation (ft)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2766288"/>
        <c:crosses val="autoZero"/>
        <c:crossBetween val="midCat"/>
      </c:valAx>
      <c:valAx>
        <c:axId val="602766288"/>
        <c:scaling>
          <c:orientation val="minMax"/>
          <c:max val="125"/>
          <c:min val="7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Average Temperature (deg. F)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2767536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 b="1"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non_DV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dash"/>
              </a:ln>
              <a:effectLst/>
            </c:spPr>
            <c:trendlineType val="linear"/>
            <c:forward val="1900"/>
            <c:backward val="2000"/>
            <c:dispRSqr val="1"/>
            <c:dispEq val="1"/>
            <c:trendlineLbl>
              <c:layout>
                <c:manualLayout>
                  <c:x val="-2.1856861193786183E-2"/>
                  <c:y val="9.2599788662780791E-2"/>
                </c:manualLayout>
              </c:layout>
              <c:numFmt formatCode="#,##0.000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400" b="1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Tmax_estimated_vs_obs_for_GR_or!$D$4364:$D$4402</c:f>
              <c:numCache>
                <c:formatCode>General</c:formatCode>
                <c:ptCount val="39"/>
                <c:pt idx="0">
                  <c:v>6010</c:v>
                </c:pt>
                <c:pt idx="1">
                  <c:v>5600</c:v>
                </c:pt>
                <c:pt idx="2">
                  <c:v>5450</c:v>
                </c:pt>
                <c:pt idx="3">
                  <c:v>5413</c:v>
                </c:pt>
                <c:pt idx="4">
                  <c:v>5399</c:v>
                </c:pt>
                <c:pt idx="5">
                  <c:v>5200</c:v>
                </c:pt>
                <c:pt idx="6">
                  <c:v>5000</c:v>
                </c:pt>
                <c:pt idx="7">
                  <c:v>4590</c:v>
                </c:pt>
                <c:pt idx="8">
                  <c:v>4580</c:v>
                </c:pt>
                <c:pt idx="9">
                  <c:v>4390</c:v>
                </c:pt>
                <c:pt idx="10">
                  <c:v>4379</c:v>
                </c:pt>
                <c:pt idx="11">
                  <c:v>4150</c:v>
                </c:pt>
                <c:pt idx="12">
                  <c:v>4110</c:v>
                </c:pt>
                <c:pt idx="13">
                  <c:v>3900</c:v>
                </c:pt>
                <c:pt idx="14">
                  <c:v>3760</c:v>
                </c:pt>
                <c:pt idx="15">
                  <c:v>3620</c:v>
                </c:pt>
                <c:pt idx="16">
                  <c:v>3540</c:v>
                </c:pt>
                <c:pt idx="17">
                  <c:v>3284</c:v>
                </c:pt>
                <c:pt idx="18">
                  <c:v>3240</c:v>
                </c:pt>
                <c:pt idx="19">
                  <c:v>3230</c:v>
                </c:pt>
                <c:pt idx="20">
                  <c:v>3167</c:v>
                </c:pt>
                <c:pt idx="21">
                  <c:v>3101</c:v>
                </c:pt>
                <c:pt idx="22">
                  <c:v>2914</c:v>
                </c:pt>
                <c:pt idx="23">
                  <c:v>2900</c:v>
                </c:pt>
                <c:pt idx="24">
                  <c:v>2880</c:v>
                </c:pt>
                <c:pt idx="25">
                  <c:v>2789</c:v>
                </c:pt>
                <c:pt idx="26">
                  <c:v>2590</c:v>
                </c:pt>
                <c:pt idx="27">
                  <c:v>2573</c:v>
                </c:pt>
                <c:pt idx="28">
                  <c:v>2275</c:v>
                </c:pt>
                <c:pt idx="29">
                  <c:v>2231</c:v>
                </c:pt>
                <c:pt idx="30">
                  <c:v>2220</c:v>
                </c:pt>
                <c:pt idx="31">
                  <c:v>2189</c:v>
                </c:pt>
                <c:pt idx="32">
                  <c:v>2175</c:v>
                </c:pt>
                <c:pt idx="33">
                  <c:v>2000</c:v>
                </c:pt>
                <c:pt idx="34">
                  <c:v>1919</c:v>
                </c:pt>
                <c:pt idx="35">
                  <c:v>1695</c:v>
                </c:pt>
                <c:pt idx="36">
                  <c:v>1641</c:v>
                </c:pt>
                <c:pt idx="37">
                  <c:v>1294</c:v>
                </c:pt>
                <c:pt idx="38">
                  <c:v>658</c:v>
                </c:pt>
              </c:numCache>
            </c:numRef>
          </c:xVal>
          <c:yVal>
            <c:numRef>
              <c:f>Tmax_estimated_vs_obs_for_GR_or!$DA$4364:$DA$4402</c:f>
              <c:numCache>
                <c:formatCode>0.0</c:formatCode>
                <c:ptCount val="39"/>
                <c:pt idx="0">
                  <c:v>93.225806451612897</c:v>
                </c:pt>
                <c:pt idx="1">
                  <c:v>90.741935483870961</c:v>
                </c:pt>
                <c:pt idx="2">
                  <c:v>96.129032258064512</c:v>
                </c:pt>
                <c:pt idx="3">
                  <c:v>88.516129032258064</c:v>
                </c:pt>
                <c:pt idx="4">
                  <c:v>95.548387096774192</c:v>
                </c:pt>
                <c:pt idx="5">
                  <c:v>96.322580645161295</c:v>
                </c:pt>
                <c:pt idx="6">
                  <c:v>93.387096774193552</c:v>
                </c:pt>
                <c:pt idx="7">
                  <c:v>96.322580645161295</c:v>
                </c:pt>
                <c:pt idx="8">
                  <c:v>100.03225806451613</c:v>
                </c:pt>
                <c:pt idx="9">
                  <c:v>97.161290322580641</c:v>
                </c:pt>
                <c:pt idx="10">
                  <c:v>99.58064516129032</c:v>
                </c:pt>
                <c:pt idx="11">
                  <c:v>100.51612903225806</c:v>
                </c:pt>
                <c:pt idx="12">
                  <c:v>101.09677419354838</c:v>
                </c:pt>
                <c:pt idx="13">
                  <c:v>96.064516129032256</c:v>
                </c:pt>
                <c:pt idx="14">
                  <c:v>98.903225806451616</c:v>
                </c:pt>
                <c:pt idx="15">
                  <c:v>98.967741935483872</c:v>
                </c:pt>
                <c:pt idx="16">
                  <c:v>98.58064516129032</c:v>
                </c:pt>
                <c:pt idx="17">
                  <c:v>102.64516129032258</c:v>
                </c:pt>
                <c:pt idx="18">
                  <c:v>101.12903225806451</c:v>
                </c:pt>
                <c:pt idx="19">
                  <c:v>103.90322580645162</c:v>
                </c:pt>
                <c:pt idx="20">
                  <c:v>100</c:v>
                </c:pt>
                <c:pt idx="21">
                  <c:v>101.70967741935483</c:v>
                </c:pt>
                <c:pt idx="22">
                  <c:v>102.58064516129032</c:v>
                </c:pt>
                <c:pt idx="23">
                  <c:v>102.06451612903226</c:v>
                </c:pt>
                <c:pt idx="24">
                  <c:v>102.29032258064517</c:v>
                </c:pt>
                <c:pt idx="25">
                  <c:v>100.25806451612904</c:v>
                </c:pt>
                <c:pt idx="26">
                  <c:v>103.58064516129032</c:v>
                </c:pt>
                <c:pt idx="27">
                  <c:v>104.93548387096774</c:v>
                </c:pt>
                <c:pt idx="28">
                  <c:v>108.74193548387096</c:v>
                </c:pt>
                <c:pt idx="29">
                  <c:v>108.16129032258064</c:v>
                </c:pt>
                <c:pt idx="30">
                  <c:v>105.25806451612904</c:v>
                </c:pt>
                <c:pt idx="31">
                  <c:v>105.96774193548387</c:v>
                </c:pt>
                <c:pt idx="32">
                  <c:v>106.93548387096774</c:v>
                </c:pt>
                <c:pt idx="33">
                  <c:v>107.08064516129032</c:v>
                </c:pt>
                <c:pt idx="34">
                  <c:v>107.80645161290323</c:v>
                </c:pt>
                <c:pt idx="35">
                  <c:v>109.87096774193549</c:v>
                </c:pt>
                <c:pt idx="36">
                  <c:v>108.09677419354838</c:v>
                </c:pt>
                <c:pt idx="37">
                  <c:v>110.41935483870968</c:v>
                </c:pt>
                <c:pt idx="38">
                  <c:v>111.61290322580645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BDA-4769-B341-C9B34EDA62F2}"/>
            </c:ext>
          </c:extLst>
        </c:ser>
        <c:ser>
          <c:idx val="1"/>
          <c:order val="1"/>
          <c:tx>
            <c:v>DV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Tmax_estimated_vs_obs_for_GR_or!$D$4404</c:f>
              <c:numCache>
                <c:formatCode>General</c:formatCode>
                <c:ptCount val="1"/>
                <c:pt idx="0">
                  <c:v>-194</c:v>
                </c:pt>
              </c:numCache>
            </c:numRef>
          </c:xVal>
          <c:yVal>
            <c:numRef>
              <c:f>Tmax_estimated_vs_obs_for_GR_or!$DA$4404</c:f>
              <c:numCache>
                <c:formatCode>0.0</c:formatCode>
                <c:ptCount val="1"/>
                <c:pt idx="0">
                  <c:v>120.54838709677419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BDA-4769-B341-C9B34EDA62F2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Tmax_estimated_vs_obs_for_GR_or!$D$4403</c:f>
              <c:numCache>
                <c:formatCode>General</c:formatCode>
                <c:ptCount val="1"/>
                <c:pt idx="0">
                  <c:v>84</c:v>
                </c:pt>
              </c:numCache>
            </c:numRef>
          </c:xVal>
          <c:yVal>
            <c:numRef>
              <c:f>Tmax_estimated_vs_obs_for_GR_or!$DA$4403</c:f>
              <c:numCache>
                <c:formatCode>0.0</c:formatCode>
                <c:ptCount val="1"/>
                <c:pt idx="0">
                  <c:v>118.54838709677419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BDA-4769-B341-C9B34EDA62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2767536"/>
        <c:axId val="602766288"/>
      </c:scatterChart>
      <c:valAx>
        <c:axId val="602767536"/>
        <c:scaling>
          <c:orientation val="minMax"/>
          <c:max val="8000"/>
          <c:min val="-2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Station Elevation (ft)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2766288"/>
        <c:crosses val="autoZero"/>
        <c:crossBetween val="midCat"/>
      </c:valAx>
      <c:valAx>
        <c:axId val="602766288"/>
        <c:scaling>
          <c:orientation val="minMax"/>
          <c:max val="125"/>
          <c:min val="7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Average Temperature (deg. F)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2767536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 b="1"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non_DV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dash"/>
              </a:ln>
              <a:effectLst/>
            </c:spPr>
            <c:trendlineType val="linear"/>
            <c:backward val="2000"/>
            <c:dispRSqr val="1"/>
            <c:dispEq val="1"/>
            <c:trendlineLbl>
              <c:layout>
                <c:manualLayout>
                  <c:x val="-1.5059840008037272E-3"/>
                  <c:y val="6.2046698708116028E-2"/>
                </c:manualLayout>
              </c:layout>
              <c:numFmt formatCode="#,##0.000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400" b="1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Tmax_estimated_vs_obs_for_GR_or!$D$4313:$D$4355</c:f>
              <c:numCache>
                <c:formatCode>General</c:formatCode>
                <c:ptCount val="43"/>
                <c:pt idx="0">
                  <c:v>6010</c:v>
                </c:pt>
                <c:pt idx="1">
                  <c:v>5600</c:v>
                </c:pt>
                <c:pt idx="2">
                  <c:v>5450</c:v>
                </c:pt>
                <c:pt idx="3">
                  <c:v>5413</c:v>
                </c:pt>
                <c:pt idx="4">
                  <c:v>5399</c:v>
                </c:pt>
                <c:pt idx="5">
                  <c:v>5200</c:v>
                </c:pt>
                <c:pt idx="6">
                  <c:v>5000</c:v>
                </c:pt>
                <c:pt idx="7">
                  <c:v>4900</c:v>
                </c:pt>
                <c:pt idx="8">
                  <c:v>4820</c:v>
                </c:pt>
                <c:pt idx="9">
                  <c:v>4590</c:v>
                </c:pt>
                <c:pt idx="10">
                  <c:v>4580</c:v>
                </c:pt>
                <c:pt idx="11">
                  <c:v>4390</c:v>
                </c:pt>
                <c:pt idx="12">
                  <c:v>4379</c:v>
                </c:pt>
                <c:pt idx="13">
                  <c:v>4150</c:v>
                </c:pt>
                <c:pt idx="14">
                  <c:v>4110</c:v>
                </c:pt>
                <c:pt idx="15">
                  <c:v>3950</c:v>
                </c:pt>
                <c:pt idx="16">
                  <c:v>3900</c:v>
                </c:pt>
                <c:pt idx="17">
                  <c:v>3760</c:v>
                </c:pt>
                <c:pt idx="18">
                  <c:v>3620</c:v>
                </c:pt>
                <c:pt idx="19">
                  <c:v>3570</c:v>
                </c:pt>
                <c:pt idx="20">
                  <c:v>3540</c:v>
                </c:pt>
                <c:pt idx="21">
                  <c:v>3284</c:v>
                </c:pt>
                <c:pt idx="22">
                  <c:v>3240</c:v>
                </c:pt>
                <c:pt idx="23">
                  <c:v>3230</c:v>
                </c:pt>
                <c:pt idx="24">
                  <c:v>3167</c:v>
                </c:pt>
                <c:pt idx="25">
                  <c:v>3101</c:v>
                </c:pt>
                <c:pt idx="26">
                  <c:v>2914</c:v>
                </c:pt>
                <c:pt idx="27">
                  <c:v>2900</c:v>
                </c:pt>
                <c:pt idx="28">
                  <c:v>2880</c:v>
                </c:pt>
                <c:pt idx="29">
                  <c:v>2789</c:v>
                </c:pt>
                <c:pt idx="30">
                  <c:v>2590</c:v>
                </c:pt>
                <c:pt idx="31">
                  <c:v>2573</c:v>
                </c:pt>
                <c:pt idx="32">
                  <c:v>2275</c:v>
                </c:pt>
                <c:pt idx="33">
                  <c:v>2220</c:v>
                </c:pt>
                <c:pt idx="34">
                  <c:v>2189</c:v>
                </c:pt>
                <c:pt idx="35">
                  <c:v>2175</c:v>
                </c:pt>
                <c:pt idx="36">
                  <c:v>2000</c:v>
                </c:pt>
                <c:pt idx="37">
                  <c:v>1919</c:v>
                </c:pt>
                <c:pt idx="38">
                  <c:v>1695</c:v>
                </c:pt>
                <c:pt idx="39">
                  <c:v>1641</c:v>
                </c:pt>
                <c:pt idx="40">
                  <c:v>1532</c:v>
                </c:pt>
                <c:pt idx="41">
                  <c:v>1294</c:v>
                </c:pt>
                <c:pt idx="42">
                  <c:v>658</c:v>
                </c:pt>
              </c:numCache>
            </c:numRef>
          </c:xVal>
          <c:yVal>
            <c:numRef>
              <c:f>Tmax_estimated_vs_obs_for_GR_or!$DA$4313:$DA$4355</c:f>
              <c:numCache>
                <c:formatCode>0.0</c:formatCode>
                <c:ptCount val="43"/>
                <c:pt idx="0">
                  <c:v>91.645161290322577</c:v>
                </c:pt>
                <c:pt idx="1">
                  <c:v>90.612903225806448</c:v>
                </c:pt>
                <c:pt idx="2">
                  <c:v>95.483870967741936</c:v>
                </c:pt>
                <c:pt idx="3">
                  <c:v>89.322580645161295</c:v>
                </c:pt>
                <c:pt idx="4">
                  <c:v>94.838709677419359</c:v>
                </c:pt>
                <c:pt idx="5">
                  <c:v>96</c:v>
                </c:pt>
                <c:pt idx="6">
                  <c:v>93.225806451612897</c:v>
                </c:pt>
                <c:pt idx="7">
                  <c:v>96.822580645161295</c:v>
                </c:pt>
                <c:pt idx="8">
                  <c:v>96.241935483870961</c:v>
                </c:pt>
                <c:pt idx="9">
                  <c:v>94.870967741935488</c:v>
                </c:pt>
                <c:pt idx="10">
                  <c:v>98.896057347670236</c:v>
                </c:pt>
                <c:pt idx="11">
                  <c:v>95.806451612903231</c:v>
                </c:pt>
                <c:pt idx="12">
                  <c:v>98.082437275985654</c:v>
                </c:pt>
                <c:pt idx="13">
                  <c:v>99.612903225806448</c:v>
                </c:pt>
                <c:pt idx="14">
                  <c:v>101.7741935483871</c:v>
                </c:pt>
                <c:pt idx="15">
                  <c:v>104.35483870967742</c:v>
                </c:pt>
                <c:pt idx="16">
                  <c:v>96.516129032258064</c:v>
                </c:pt>
                <c:pt idx="17">
                  <c:v>99.290322580645167</c:v>
                </c:pt>
                <c:pt idx="18">
                  <c:v>98.548387096774192</c:v>
                </c:pt>
                <c:pt idx="19">
                  <c:v>103.09677419354838</c:v>
                </c:pt>
                <c:pt idx="20">
                  <c:v>97.838709677419359</c:v>
                </c:pt>
                <c:pt idx="21">
                  <c:v>102.41935483870968</c:v>
                </c:pt>
                <c:pt idx="22">
                  <c:v>99.967741935483872</c:v>
                </c:pt>
                <c:pt idx="23">
                  <c:v>103.74193548387096</c:v>
                </c:pt>
                <c:pt idx="24">
                  <c:v>101.03225806451613</c:v>
                </c:pt>
                <c:pt idx="25">
                  <c:v>101.96774193548387</c:v>
                </c:pt>
                <c:pt idx="26">
                  <c:v>102.48387096774194</c:v>
                </c:pt>
                <c:pt idx="27">
                  <c:v>103.19354838709677</c:v>
                </c:pt>
                <c:pt idx="28">
                  <c:v>101.83870967741936</c:v>
                </c:pt>
                <c:pt idx="29">
                  <c:v>100.74193548387096</c:v>
                </c:pt>
                <c:pt idx="30">
                  <c:v>102.80645161290323</c:v>
                </c:pt>
                <c:pt idx="31">
                  <c:v>104.70967741935483</c:v>
                </c:pt>
                <c:pt idx="32">
                  <c:v>108.38709677419355</c:v>
                </c:pt>
                <c:pt idx="33">
                  <c:v>105.3225806451613</c:v>
                </c:pt>
                <c:pt idx="34">
                  <c:v>105.54838709677419</c:v>
                </c:pt>
                <c:pt idx="35">
                  <c:v>106.54838709677419</c:v>
                </c:pt>
                <c:pt idx="36">
                  <c:v>106.61290322580645</c:v>
                </c:pt>
                <c:pt idx="37">
                  <c:v>107.93548387096774</c:v>
                </c:pt>
                <c:pt idx="38">
                  <c:v>110.41935483870968</c:v>
                </c:pt>
                <c:pt idx="39">
                  <c:v>107.48387096774194</c:v>
                </c:pt>
                <c:pt idx="40">
                  <c:v>111.54838709677419</c:v>
                </c:pt>
                <c:pt idx="41">
                  <c:v>109.64516129032258</c:v>
                </c:pt>
                <c:pt idx="42">
                  <c:v>111.2258064516129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0DE-49F5-BA0A-3449F35F229D}"/>
            </c:ext>
          </c:extLst>
        </c:ser>
        <c:ser>
          <c:idx val="1"/>
          <c:order val="1"/>
          <c:tx>
            <c:v>DV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Tmax_estimated_vs_obs_for_GR_or!$D$4357</c:f>
              <c:numCache>
                <c:formatCode>General</c:formatCode>
                <c:ptCount val="1"/>
                <c:pt idx="0">
                  <c:v>-194</c:v>
                </c:pt>
              </c:numCache>
            </c:numRef>
          </c:xVal>
          <c:yVal>
            <c:numRef>
              <c:f>Tmax_estimated_vs_obs_for_GR_or!$DA$4357</c:f>
              <c:numCache>
                <c:formatCode>0.0</c:formatCode>
                <c:ptCount val="1"/>
                <c:pt idx="0">
                  <c:v>119.64516129032258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0DE-49F5-BA0A-3449F35F229D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Tmax_estimated_vs_obs_for_GR_or!$D$4356</c:f>
              <c:numCache>
                <c:formatCode>General</c:formatCode>
                <c:ptCount val="1"/>
                <c:pt idx="0">
                  <c:v>84</c:v>
                </c:pt>
              </c:numCache>
            </c:numRef>
          </c:xVal>
          <c:yVal>
            <c:numRef>
              <c:f>Tmax_estimated_vs_obs_for_GR_or!$DA$4356</c:f>
              <c:numCache>
                <c:formatCode>0.0</c:formatCode>
                <c:ptCount val="1"/>
                <c:pt idx="0">
                  <c:v>117.83870967741936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0DE-49F5-BA0A-3449F35F22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2767536"/>
        <c:axId val="602766288"/>
      </c:scatterChart>
      <c:valAx>
        <c:axId val="6027675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Station Elevation (ft)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2766288"/>
        <c:crosses val="autoZero"/>
        <c:crossBetween val="midCat"/>
      </c:valAx>
      <c:valAx>
        <c:axId val="602766288"/>
        <c:scaling>
          <c:orientation val="minMax"/>
          <c:max val="125"/>
          <c:min val="7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Average Temperature (deg. F)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2767536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 b="1"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non_DV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dash"/>
              </a:ln>
              <a:effectLst/>
            </c:spPr>
            <c:trendlineType val="linear"/>
            <c:backward val="2000"/>
            <c:dispRSqr val="1"/>
            <c:dispEq val="1"/>
            <c:trendlineLbl>
              <c:layout>
                <c:manualLayout>
                  <c:x val="-1.5059840008037272E-3"/>
                  <c:y val="6.2046698708116028E-2"/>
                </c:manualLayout>
              </c:layout>
              <c:numFmt formatCode="#,##0.000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400" b="1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Tmax_estimated_vs_obs_for_GR_or!$D$4262:$D$4304</c:f>
              <c:numCache>
                <c:formatCode>General</c:formatCode>
                <c:ptCount val="43"/>
                <c:pt idx="0">
                  <c:v>6010</c:v>
                </c:pt>
                <c:pt idx="1">
                  <c:v>5600</c:v>
                </c:pt>
                <c:pt idx="2">
                  <c:v>5450</c:v>
                </c:pt>
                <c:pt idx="3">
                  <c:v>5413</c:v>
                </c:pt>
                <c:pt idx="4">
                  <c:v>5399</c:v>
                </c:pt>
                <c:pt idx="5">
                  <c:v>5200</c:v>
                </c:pt>
                <c:pt idx="6">
                  <c:v>5000</c:v>
                </c:pt>
                <c:pt idx="7">
                  <c:v>4900</c:v>
                </c:pt>
                <c:pt idx="8">
                  <c:v>4820</c:v>
                </c:pt>
                <c:pt idx="9">
                  <c:v>4590</c:v>
                </c:pt>
                <c:pt idx="10">
                  <c:v>4580</c:v>
                </c:pt>
                <c:pt idx="11">
                  <c:v>4390</c:v>
                </c:pt>
                <c:pt idx="12">
                  <c:v>4379</c:v>
                </c:pt>
                <c:pt idx="13">
                  <c:v>4150</c:v>
                </c:pt>
                <c:pt idx="14">
                  <c:v>4110</c:v>
                </c:pt>
                <c:pt idx="15">
                  <c:v>3950</c:v>
                </c:pt>
                <c:pt idx="16">
                  <c:v>3900</c:v>
                </c:pt>
                <c:pt idx="17">
                  <c:v>3825</c:v>
                </c:pt>
                <c:pt idx="18">
                  <c:v>3780</c:v>
                </c:pt>
                <c:pt idx="19">
                  <c:v>3760</c:v>
                </c:pt>
                <c:pt idx="20">
                  <c:v>3570</c:v>
                </c:pt>
                <c:pt idx="21">
                  <c:v>3540</c:v>
                </c:pt>
                <c:pt idx="22">
                  <c:v>3284</c:v>
                </c:pt>
                <c:pt idx="23">
                  <c:v>3240</c:v>
                </c:pt>
                <c:pt idx="24">
                  <c:v>3230</c:v>
                </c:pt>
                <c:pt idx="25">
                  <c:v>3167</c:v>
                </c:pt>
                <c:pt idx="26">
                  <c:v>3101</c:v>
                </c:pt>
                <c:pt idx="27">
                  <c:v>2914</c:v>
                </c:pt>
                <c:pt idx="28">
                  <c:v>2789</c:v>
                </c:pt>
                <c:pt idx="29">
                  <c:v>2590</c:v>
                </c:pt>
                <c:pt idx="30">
                  <c:v>2573</c:v>
                </c:pt>
                <c:pt idx="31">
                  <c:v>2275</c:v>
                </c:pt>
                <c:pt idx="32">
                  <c:v>2231</c:v>
                </c:pt>
                <c:pt idx="33">
                  <c:v>2220</c:v>
                </c:pt>
                <c:pt idx="34">
                  <c:v>2189</c:v>
                </c:pt>
                <c:pt idx="35">
                  <c:v>2175</c:v>
                </c:pt>
                <c:pt idx="36">
                  <c:v>2000</c:v>
                </c:pt>
                <c:pt idx="37">
                  <c:v>1919</c:v>
                </c:pt>
                <c:pt idx="38">
                  <c:v>1695</c:v>
                </c:pt>
                <c:pt idx="39">
                  <c:v>1641</c:v>
                </c:pt>
                <c:pt idx="40">
                  <c:v>1532</c:v>
                </c:pt>
                <c:pt idx="41">
                  <c:v>1294</c:v>
                </c:pt>
                <c:pt idx="42">
                  <c:v>658</c:v>
                </c:pt>
              </c:numCache>
            </c:numRef>
          </c:xVal>
          <c:yVal>
            <c:numRef>
              <c:f>Tmax_estimated_vs_obs_for_GR_or!$DA$4262:$DA$4304</c:f>
              <c:numCache>
                <c:formatCode>0.0</c:formatCode>
                <c:ptCount val="43"/>
                <c:pt idx="0">
                  <c:v>89.129032258064512</c:v>
                </c:pt>
                <c:pt idx="1">
                  <c:v>90.129032258064512</c:v>
                </c:pt>
                <c:pt idx="2">
                  <c:v>96</c:v>
                </c:pt>
                <c:pt idx="3">
                  <c:v>89.645161290322577</c:v>
                </c:pt>
                <c:pt idx="4">
                  <c:v>94.935483870967744</c:v>
                </c:pt>
                <c:pt idx="5">
                  <c:v>96.032258064516128</c:v>
                </c:pt>
                <c:pt idx="6">
                  <c:v>92.096774193548384</c:v>
                </c:pt>
                <c:pt idx="7">
                  <c:v>97.129032258064512</c:v>
                </c:pt>
                <c:pt idx="8">
                  <c:v>96.161290322580641</c:v>
                </c:pt>
                <c:pt idx="9">
                  <c:v>95.193548387096769</c:v>
                </c:pt>
                <c:pt idx="10">
                  <c:v>97.806451612903231</c:v>
                </c:pt>
                <c:pt idx="11">
                  <c:v>94.290322580645167</c:v>
                </c:pt>
                <c:pt idx="12">
                  <c:v>98.032258064516128</c:v>
                </c:pt>
                <c:pt idx="13">
                  <c:v>98.741935483870961</c:v>
                </c:pt>
                <c:pt idx="14">
                  <c:v>102.09677419354838</c:v>
                </c:pt>
                <c:pt idx="15">
                  <c:v>104.93548387096774</c:v>
                </c:pt>
                <c:pt idx="16">
                  <c:v>95.935483870967744</c:v>
                </c:pt>
                <c:pt idx="17">
                  <c:v>96.9</c:v>
                </c:pt>
                <c:pt idx="18">
                  <c:v>97.096774193548384</c:v>
                </c:pt>
                <c:pt idx="19">
                  <c:v>98.774193548387103</c:v>
                </c:pt>
                <c:pt idx="20">
                  <c:v>101.51612903225806</c:v>
                </c:pt>
                <c:pt idx="21">
                  <c:v>98.645161290322577</c:v>
                </c:pt>
                <c:pt idx="22">
                  <c:v>101.25806451612904</c:v>
                </c:pt>
                <c:pt idx="23">
                  <c:v>99.258064516129039</c:v>
                </c:pt>
                <c:pt idx="24">
                  <c:v>102.09677419354838</c:v>
                </c:pt>
                <c:pt idx="25">
                  <c:v>99.354838709677423</c:v>
                </c:pt>
                <c:pt idx="26">
                  <c:v>100.35483870967742</c:v>
                </c:pt>
                <c:pt idx="27">
                  <c:v>103.58064516129032</c:v>
                </c:pt>
                <c:pt idx="28">
                  <c:v>98.838709677419359</c:v>
                </c:pt>
                <c:pt idx="29">
                  <c:v>102.61290322580645</c:v>
                </c:pt>
                <c:pt idx="30">
                  <c:v>103.2258064516129</c:v>
                </c:pt>
                <c:pt idx="31">
                  <c:v>108.70967741935483</c:v>
                </c:pt>
                <c:pt idx="32">
                  <c:v>106.61290322580645</c:v>
                </c:pt>
                <c:pt idx="33">
                  <c:v>104.64516129032258</c:v>
                </c:pt>
                <c:pt idx="34">
                  <c:v>106.2258064516129</c:v>
                </c:pt>
                <c:pt idx="35">
                  <c:v>107.09677419354838</c:v>
                </c:pt>
                <c:pt idx="36">
                  <c:v>106.80645161290323</c:v>
                </c:pt>
                <c:pt idx="37">
                  <c:v>107.45161290322581</c:v>
                </c:pt>
                <c:pt idx="38">
                  <c:v>107.87096774193549</c:v>
                </c:pt>
                <c:pt idx="39">
                  <c:v>108.25806451612904</c:v>
                </c:pt>
                <c:pt idx="40">
                  <c:v>111.70967741935483</c:v>
                </c:pt>
                <c:pt idx="41">
                  <c:v>109.38709677419355</c:v>
                </c:pt>
                <c:pt idx="42">
                  <c:v>111.64516129032258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904-4978-B7F3-A3DC0C4064FA}"/>
            </c:ext>
          </c:extLst>
        </c:ser>
        <c:ser>
          <c:idx val="1"/>
          <c:order val="1"/>
          <c:tx>
            <c:v>DV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Tmax_estimated_vs_obs_for_GR_or!$D$4306</c:f>
              <c:numCache>
                <c:formatCode>General</c:formatCode>
                <c:ptCount val="1"/>
                <c:pt idx="0">
                  <c:v>-194</c:v>
                </c:pt>
              </c:numCache>
            </c:numRef>
          </c:xVal>
          <c:yVal>
            <c:numRef>
              <c:f>Tmax_estimated_vs_obs_for_GR_or!$DA$4306</c:f>
              <c:numCache>
                <c:formatCode>0.0</c:formatCode>
                <c:ptCount val="1"/>
                <c:pt idx="0">
                  <c:v>118.74193548387096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904-4978-B7F3-A3DC0C4064FA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Tmax_estimated_vs_obs_for_GR_or!$D$4305</c:f>
              <c:numCache>
                <c:formatCode>General</c:formatCode>
                <c:ptCount val="1"/>
                <c:pt idx="0">
                  <c:v>84</c:v>
                </c:pt>
              </c:numCache>
            </c:numRef>
          </c:xVal>
          <c:yVal>
            <c:numRef>
              <c:f>Tmax_estimated_vs_obs_for_GR_or!$DA$4305</c:f>
              <c:numCache>
                <c:formatCode>0.0</c:formatCode>
                <c:ptCount val="1"/>
                <c:pt idx="0">
                  <c:v>116.7741935483871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904-4978-B7F3-A3DC0C4064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2767536"/>
        <c:axId val="602766288"/>
      </c:scatterChart>
      <c:valAx>
        <c:axId val="6027675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Station Elevation (ft)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2766288"/>
        <c:crosses val="autoZero"/>
        <c:crossBetween val="midCat"/>
      </c:valAx>
      <c:valAx>
        <c:axId val="602766288"/>
        <c:scaling>
          <c:orientation val="minMax"/>
          <c:max val="125"/>
          <c:min val="7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Average Temperature (deg. F)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2767536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 b="1"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non_DV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dash"/>
              </a:ln>
              <a:effectLst/>
            </c:spPr>
            <c:trendlineType val="linear"/>
            <c:backward val="2000"/>
            <c:dispRSqr val="1"/>
            <c:dispEq val="1"/>
            <c:trendlineLbl>
              <c:layout>
                <c:manualLayout>
                  <c:x val="-1.5059840008037272E-3"/>
                  <c:y val="6.2046698708116028E-2"/>
                </c:manualLayout>
              </c:layout>
              <c:numFmt formatCode="#,##0.000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400" b="1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Tmax_estimated_vs_obs_for_GR_or!$D$4209:$D$4253</c:f>
              <c:numCache>
                <c:formatCode>General</c:formatCode>
                <c:ptCount val="45"/>
                <c:pt idx="0">
                  <c:v>6010</c:v>
                </c:pt>
                <c:pt idx="1">
                  <c:v>5600</c:v>
                </c:pt>
                <c:pt idx="2">
                  <c:v>5450</c:v>
                </c:pt>
                <c:pt idx="3">
                  <c:v>5413</c:v>
                </c:pt>
                <c:pt idx="4">
                  <c:v>5399</c:v>
                </c:pt>
                <c:pt idx="5">
                  <c:v>5200</c:v>
                </c:pt>
                <c:pt idx="6">
                  <c:v>5000</c:v>
                </c:pt>
                <c:pt idx="7">
                  <c:v>4900</c:v>
                </c:pt>
                <c:pt idx="8">
                  <c:v>4820</c:v>
                </c:pt>
                <c:pt idx="9">
                  <c:v>4590</c:v>
                </c:pt>
                <c:pt idx="10">
                  <c:v>4580</c:v>
                </c:pt>
                <c:pt idx="11">
                  <c:v>4390</c:v>
                </c:pt>
                <c:pt idx="12">
                  <c:v>4379</c:v>
                </c:pt>
                <c:pt idx="13">
                  <c:v>4274</c:v>
                </c:pt>
                <c:pt idx="14">
                  <c:v>4150</c:v>
                </c:pt>
                <c:pt idx="15">
                  <c:v>4110</c:v>
                </c:pt>
                <c:pt idx="16">
                  <c:v>3950</c:v>
                </c:pt>
                <c:pt idx="17">
                  <c:v>3900</c:v>
                </c:pt>
                <c:pt idx="18">
                  <c:v>3825</c:v>
                </c:pt>
                <c:pt idx="19">
                  <c:v>3780</c:v>
                </c:pt>
                <c:pt idx="20">
                  <c:v>3760</c:v>
                </c:pt>
                <c:pt idx="21">
                  <c:v>3620</c:v>
                </c:pt>
                <c:pt idx="22">
                  <c:v>3570</c:v>
                </c:pt>
                <c:pt idx="23">
                  <c:v>3540</c:v>
                </c:pt>
                <c:pt idx="24">
                  <c:v>3284</c:v>
                </c:pt>
                <c:pt idx="25">
                  <c:v>3240</c:v>
                </c:pt>
                <c:pt idx="26">
                  <c:v>3230</c:v>
                </c:pt>
                <c:pt idx="27">
                  <c:v>3167</c:v>
                </c:pt>
                <c:pt idx="28">
                  <c:v>3101</c:v>
                </c:pt>
                <c:pt idx="29">
                  <c:v>2900</c:v>
                </c:pt>
                <c:pt idx="30">
                  <c:v>2880</c:v>
                </c:pt>
                <c:pt idx="31">
                  <c:v>2789</c:v>
                </c:pt>
                <c:pt idx="32">
                  <c:v>2590</c:v>
                </c:pt>
                <c:pt idx="33">
                  <c:v>2573</c:v>
                </c:pt>
                <c:pt idx="34">
                  <c:v>2283</c:v>
                </c:pt>
                <c:pt idx="35">
                  <c:v>2275</c:v>
                </c:pt>
                <c:pt idx="36">
                  <c:v>2231</c:v>
                </c:pt>
                <c:pt idx="37">
                  <c:v>2220</c:v>
                </c:pt>
                <c:pt idx="38">
                  <c:v>2189</c:v>
                </c:pt>
                <c:pt idx="39">
                  <c:v>2175</c:v>
                </c:pt>
                <c:pt idx="40">
                  <c:v>2000</c:v>
                </c:pt>
                <c:pt idx="41">
                  <c:v>1919</c:v>
                </c:pt>
                <c:pt idx="42">
                  <c:v>1695</c:v>
                </c:pt>
                <c:pt idx="43">
                  <c:v>1294</c:v>
                </c:pt>
                <c:pt idx="44">
                  <c:v>658</c:v>
                </c:pt>
              </c:numCache>
            </c:numRef>
          </c:xVal>
          <c:yVal>
            <c:numRef>
              <c:f>Tmax_estimated_vs_obs_for_GR_or!$DA$4209:$DA$4253</c:f>
              <c:numCache>
                <c:formatCode>0.0</c:formatCode>
                <c:ptCount val="45"/>
                <c:pt idx="0">
                  <c:v>82.161290322580641</c:v>
                </c:pt>
                <c:pt idx="1">
                  <c:v>84.387096774193552</c:v>
                </c:pt>
                <c:pt idx="2">
                  <c:v>85.354838709677423</c:v>
                </c:pt>
                <c:pt idx="3">
                  <c:v>83.161290322580641</c:v>
                </c:pt>
                <c:pt idx="4">
                  <c:v>88.41935483870968</c:v>
                </c:pt>
                <c:pt idx="5">
                  <c:v>89.032258064516128</c:v>
                </c:pt>
                <c:pt idx="6">
                  <c:v>87.322580645161295</c:v>
                </c:pt>
                <c:pt idx="7">
                  <c:v>89.516129032258064</c:v>
                </c:pt>
                <c:pt idx="8">
                  <c:v>89.612903225806448</c:v>
                </c:pt>
                <c:pt idx="9">
                  <c:v>89.58064516129032</c:v>
                </c:pt>
                <c:pt idx="10">
                  <c:v>89.290322580645167</c:v>
                </c:pt>
                <c:pt idx="11">
                  <c:v>88.41935483870968</c:v>
                </c:pt>
                <c:pt idx="12">
                  <c:v>92.057347670250891</c:v>
                </c:pt>
                <c:pt idx="13">
                  <c:v>92.145161290322577</c:v>
                </c:pt>
                <c:pt idx="14">
                  <c:v>91.806451612903231</c:v>
                </c:pt>
                <c:pt idx="15">
                  <c:v>94.387096774193552</c:v>
                </c:pt>
                <c:pt idx="16">
                  <c:v>96.838709677419359</c:v>
                </c:pt>
                <c:pt idx="17">
                  <c:v>90.838709677419359</c:v>
                </c:pt>
                <c:pt idx="18">
                  <c:v>89.225806451612897</c:v>
                </c:pt>
                <c:pt idx="19">
                  <c:v>90.483870967741936</c:v>
                </c:pt>
                <c:pt idx="20">
                  <c:v>93.161290322580641</c:v>
                </c:pt>
                <c:pt idx="21">
                  <c:v>91.290322580645167</c:v>
                </c:pt>
                <c:pt idx="22">
                  <c:v>94.064516129032256</c:v>
                </c:pt>
                <c:pt idx="23">
                  <c:v>93.064516129032256</c:v>
                </c:pt>
                <c:pt idx="24">
                  <c:v>94.838709677419359</c:v>
                </c:pt>
                <c:pt idx="25">
                  <c:v>92.935483870967744</c:v>
                </c:pt>
                <c:pt idx="26">
                  <c:v>95.838709677419359</c:v>
                </c:pt>
                <c:pt idx="27">
                  <c:v>93.064516129032256</c:v>
                </c:pt>
                <c:pt idx="28">
                  <c:v>92.258064516129039</c:v>
                </c:pt>
                <c:pt idx="29">
                  <c:v>96.774193548387103</c:v>
                </c:pt>
                <c:pt idx="30">
                  <c:v>105.58064516129032</c:v>
                </c:pt>
                <c:pt idx="31">
                  <c:v>91.903225806451616</c:v>
                </c:pt>
                <c:pt idx="32">
                  <c:v>95.612903225806448</c:v>
                </c:pt>
                <c:pt idx="33">
                  <c:v>97.161290322580641</c:v>
                </c:pt>
                <c:pt idx="34">
                  <c:v>95.36666666666666</c:v>
                </c:pt>
                <c:pt idx="35">
                  <c:v>102.74193548387096</c:v>
                </c:pt>
                <c:pt idx="36">
                  <c:v>98.870967741935488</c:v>
                </c:pt>
                <c:pt idx="37">
                  <c:v>96.548387096774192</c:v>
                </c:pt>
                <c:pt idx="38">
                  <c:v>100.41935483870968</c:v>
                </c:pt>
                <c:pt idx="39">
                  <c:v>101.16129032258064</c:v>
                </c:pt>
                <c:pt idx="40">
                  <c:v>101.87096774193549</c:v>
                </c:pt>
                <c:pt idx="41">
                  <c:v>99.516129032258064</c:v>
                </c:pt>
                <c:pt idx="42">
                  <c:v>100.16129032258064</c:v>
                </c:pt>
                <c:pt idx="43">
                  <c:v>104.35483870967742</c:v>
                </c:pt>
                <c:pt idx="44">
                  <c:v>107.1774193548387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DE1-4552-95B9-AE2FEEB90D3F}"/>
            </c:ext>
          </c:extLst>
        </c:ser>
        <c:ser>
          <c:idx val="1"/>
          <c:order val="1"/>
          <c:tx>
            <c:v>DV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Tmax_estimated_vs_obs_for_GR_or!$D$4255</c:f>
              <c:numCache>
                <c:formatCode>General</c:formatCode>
                <c:ptCount val="1"/>
                <c:pt idx="0">
                  <c:v>-194</c:v>
                </c:pt>
              </c:numCache>
            </c:numRef>
          </c:xVal>
          <c:yVal>
            <c:numRef>
              <c:f>Tmax_estimated_vs_obs_for_GR_or!$DA$4255</c:f>
              <c:numCache>
                <c:formatCode>0.0</c:formatCode>
                <c:ptCount val="1"/>
                <c:pt idx="0">
                  <c:v>113.06451612903226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DE1-4552-95B9-AE2FEEB90D3F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Tmax_estimated_vs_obs_for_GR_or!$D$4254</c:f>
              <c:numCache>
                <c:formatCode>General</c:formatCode>
                <c:ptCount val="1"/>
                <c:pt idx="0">
                  <c:v>84</c:v>
                </c:pt>
              </c:numCache>
            </c:numRef>
          </c:xVal>
          <c:yVal>
            <c:numRef>
              <c:f>Tmax_estimated_vs_obs_for_GR_or!$DA$4254</c:f>
              <c:numCache>
                <c:formatCode>0.0</c:formatCode>
                <c:ptCount val="1"/>
                <c:pt idx="0">
                  <c:v>109.93548387096774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DE1-4552-95B9-AE2FEEB90D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2767536"/>
        <c:axId val="602766288"/>
      </c:scatterChart>
      <c:valAx>
        <c:axId val="6027675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Station Elevation (ft)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2766288"/>
        <c:crosses val="autoZero"/>
        <c:crossBetween val="midCat"/>
      </c:valAx>
      <c:valAx>
        <c:axId val="602766288"/>
        <c:scaling>
          <c:orientation val="minMax"/>
          <c:max val="125"/>
          <c:min val="7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Average Temperature (deg. F)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2767536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 b="1"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non_DV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dash"/>
              </a:ln>
              <a:effectLst/>
            </c:spPr>
            <c:trendlineType val="linear"/>
            <c:backward val="2000"/>
            <c:dispRSqr val="1"/>
            <c:dispEq val="1"/>
            <c:trendlineLbl>
              <c:layout>
                <c:manualLayout>
                  <c:x val="-1.5059840008037272E-3"/>
                  <c:y val="6.2046698708116028E-2"/>
                </c:manualLayout>
              </c:layout>
              <c:numFmt formatCode="#,##0.000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400" b="1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Tmax_estimated_vs_obs_for_GR_or!$D$4156:$D$4200</c:f>
              <c:numCache>
                <c:formatCode>General</c:formatCode>
                <c:ptCount val="45"/>
                <c:pt idx="0">
                  <c:v>6010</c:v>
                </c:pt>
                <c:pt idx="1">
                  <c:v>5600</c:v>
                </c:pt>
                <c:pt idx="2">
                  <c:v>5450</c:v>
                </c:pt>
                <c:pt idx="3">
                  <c:v>5413</c:v>
                </c:pt>
                <c:pt idx="4">
                  <c:v>5399</c:v>
                </c:pt>
                <c:pt idx="5">
                  <c:v>5200</c:v>
                </c:pt>
                <c:pt idx="6">
                  <c:v>5000</c:v>
                </c:pt>
                <c:pt idx="7">
                  <c:v>4900</c:v>
                </c:pt>
                <c:pt idx="8">
                  <c:v>4590</c:v>
                </c:pt>
                <c:pt idx="9">
                  <c:v>4580</c:v>
                </c:pt>
                <c:pt idx="10">
                  <c:v>4390</c:v>
                </c:pt>
                <c:pt idx="11">
                  <c:v>4379</c:v>
                </c:pt>
                <c:pt idx="12">
                  <c:v>4150</c:v>
                </c:pt>
                <c:pt idx="13">
                  <c:v>4110</c:v>
                </c:pt>
                <c:pt idx="14">
                  <c:v>3950</c:v>
                </c:pt>
                <c:pt idx="15">
                  <c:v>3900</c:v>
                </c:pt>
                <c:pt idx="16">
                  <c:v>3825</c:v>
                </c:pt>
                <c:pt idx="17">
                  <c:v>3780</c:v>
                </c:pt>
                <c:pt idx="18">
                  <c:v>3760</c:v>
                </c:pt>
                <c:pt idx="19">
                  <c:v>3620</c:v>
                </c:pt>
                <c:pt idx="20">
                  <c:v>3570</c:v>
                </c:pt>
                <c:pt idx="21">
                  <c:v>3540</c:v>
                </c:pt>
                <c:pt idx="22">
                  <c:v>3284</c:v>
                </c:pt>
                <c:pt idx="23">
                  <c:v>3240</c:v>
                </c:pt>
                <c:pt idx="24">
                  <c:v>3230</c:v>
                </c:pt>
                <c:pt idx="25">
                  <c:v>3167</c:v>
                </c:pt>
                <c:pt idx="26">
                  <c:v>3101</c:v>
                </c:pt>
                <c:pt idx="27">
                  <c:v>2914</c:v>
                </c:pt>
                <c:pt idx="28">
                  <c:v>2900</c:v>
                </c:pt>
                <c:pt idx="29">
                  <c:v>2880</c:v>
                </c:pt>
                <c:pt idx="30">
                  <c:v>2789</c:v>
                </c:pt>
                <c:pt idx="31">
                  <c:v>2590</c:v>
                </c:pt>
                <c:pt idx="32">
                  <c:v>2573</c:v>
                </c:pt>
                <c:pt idx="33">
                  <c:v>2283</c:v>
                </c:pt>
                <c:pt idx="34">
                  <c:v>2275</c:v>
                </c:pt>
                <c:pt idx="35">
                  <c:v>2231</c:v>
                </c:pt>
                <c:pt idx="36">
                  <c:v>2220</c:v>
                </c:pt>
                <c:pt idx="37">
                  <c:v>2189</c:v>
                </c:pt>
                <c:pt idx="38">
                  <c:v>2175</c:v>
                </c:pt>
                <c:pt idx="39">
                  <c:v>2000</c:v>
                </c:pt>
                <c:pt idx="40">
                  <c:v>1919</c:v>
                </c:pt>
                <c:pt idx="41">
                  <c:v>1695</c:v>
                </c:pt>
                <c:pt idx="42">
                  <c:v>1641</c:v>
                </c:pt>
                <c:pt idx="43">
                  <c:v>1532</c:v>
                </c:pt>
                <c:pt idx="44">
                  <c:v>1294</c:v>
                </c:pt>
              </c:numCache>
            </c:numRef>
          </c:xVal>
          <c:yVal>
            <c:numRef>
              <c:f>Tmax_estimated_vs_obs_for_GR_or!$DA$4156:$DA$4200</c:f>
              <c:numCache>
                <c:formatCode>0.0</c:formatCode>
                <c:ptCount val="45"/>
                <c:pt idx="0">
                  <c:v>87.967741935483872</c:v>
                </c:pt>
                <c:pt idx="1">
                  <c:v>89.741935483870961</c:v>
                </c:pt>
                <c:pt idx="2">
                  <c:v>93.774193548387103</c:v>
                </c:pt>
                <c:pt idx="3">
                  <c:v>87.387096774193552</c:v>
                </c:pt>
                <c:pt idx="4">
                  <c:v>92.935483870967744</c:v>
                </c:pt>
                <c:pt idx="5">
                  <c:v>95.451612903225808</c:v>
                </c:pt>
                <c:pt idx="6">
                  <c:v>92.032258064516128</c:v>
                </c:pt>
                <c:pt idx="7">
                  <c:v>94.645161290322577</c:v>
                </c:pt>
                <c:pt idx="8">
                  <c:v>94.064516129032256</c:v>
                </c:pt>
                <c:pt idx="9">
                  <c:v>96.166666666666671</c:v>
                </c:pt>
                <c:pt idx="10">
                  <c:v>93.838709677419359</c:v>
                </c:pt>
                <c:pt idx="11">
                  <c:v>98.802867383512535</c:v>
                </c:pt>
                <c:pt idx="12">
                  <c:v>98.193548387096769</c:v>
                </c:pt>
                <c:pt idx="13">
                  <c:v>99.774193548387103</c:v>
                </c:pt>
                <c:pt idx="14">
                  <c:v>103.09677419354838</c:v>
                </c:pt>
                <c:pt idx="15">
                  <c:v>94.322580645161295</c:v>
                </c:pt>
                <c:pt idx="16">
                  <c:v>98.612903225806448</c:v>
                </c:pt>
                <c:pt idx="17">
                  <c:v>95.258064516129039</c:v>
                </c:pt>
                <c:pt idx="18">
                  <c:v>97.096774193548384</c:v>
                </c:pt>
                <c:pt idx="19">
                  <c:v>96.451612903225808</c:v>
                </c:pt>
                <c:pt idx="20">
                  <c:v>99.048387096774192</c:v>
                </c:pt>
                <c:pt idx="21">
                  <c:v>96.354838709677423</c:v>
                </c:pt>
                <c:pt idx="22">
                  <c:v>100.38709677419355</c:v>
                </c:pt>
                <c:pt idx="23">
                  <c:v>98.483870967741936</c:v>
                </c:pt>
                <c:pt idx="24">
                  <c:v>101.54838709677419</c:v>
                </c:pt>
                <c:pt idx="25">
                  <c:v>97.161290322580641</c:v>
                </c:pt>
                <c:pt idx="26">
                  <c:v>97.096774193548384</c:v>
                </c:pt>
                <c:pt idx="27">
                  <c:v>99.741935483870961</c:v>
                </c:pt>
                <c:pt idx="28">
                  <c:v>101.6774193548387</c:v>
                </c:pt>
                <c:pt idx="29">
                  <c:v>107.54838709677419</c:v>
                </c:pt>
                <c:pt idx="30">
                  <c:v>99.096774193548384</c:v>
                </c:pt>
                <c:pt idx="31">
                  <c:v>101.16129032258064</c:v>
                </c:pt>
                <c:pt idx="32">
                  <c:v>102.06451612903226</c:v>
                </c:pt>
                <c:pt idx="33">
                  <c:v>100.87813620071684</c:v>
                </c:pt>
                <c:pt idx="34">
                  <c:v>106.45161290322581</c:v>
                </c:pt>
                <c:pt idx="35">
                  <c:v>104.70967741935483</c:v>
                </c:pt>
                <c:pt idx="36">
                  <c:v>102.83870967741936</c:v>
                </c:pt>
                <c:pt idx="37">
                  <c:v>103.87096774193549</c:v>
                </c:pt>
                <c:pt idx="38">
                  <c:v>104.54838709677419</c:v>
                </c:pt>
                <c:pt idx="39">
                  <c:v>104.90322580645162</c:v>
                </c:pt>
                <c:pt idx="40">
                  <c:v>105.2258064516129</c:v>
                </c:pt>
                <c:pt idx="41">
                  <c:v>106.25806451612904</c:v>
                </c:pt>
                <c:pt idx="42">
                  <c:v>107</c:v>
                </c:pt>
                <c:pt idx="43">
                  <c:v>106.12903225806451</c:v>
                </c:pt>
                <c:pt idx="44">
                  <c:v>107.54838709677419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7CE-4D11-89F6-ED9AA76783A0}"/>
            </c:ext>
          </c:extLst>
        </c:ser>
        <c:ser>
          <c:idx val="1"/>
          <c:order val="1"/>
          <c:tx>
            <c:v>DV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Tmax_estimated_vs_obs_for_GR_or!$D$4202</c:f>
              <c:numCache>
                <c:formatCode>General</c:formatCode>
                <c:ptCount val="1"/>
                <c:pt idx="0">
                  <c:v>-194</c:v>
                </c:pt>
              </c:numCache>
            </c:numRef>
          </c:xVal>
          <c:yVal>
            <c:numRef>
              <c:f>Tmax_estimated_vs_obs_for_GR_or!$DA$4202</c:f>
              <c:numCache>
                <c:formatCode>0.0</c:formatCode>
                <c:ptCount val="1"/>
                <c:pt idx="0">
                  <c:v>119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7CE-4D11-89F6-ED9AA76783A0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Tmax_estimated_vs_obs_for_GR_or!$D$4201</c:f>
              <c:numCache>
                <c:formatCode>General</c:formatCode>
                <c:ptCount val="1"/>
                <c:pt idx="0">
                  <c:v>84</c:v>
                </c:pt>
              </c:numCache>
            </c:numRef>
          </c:xVal>
          <c:yVal>
            <c:numRef>
              <c:f>Tmax_estimated_vs_obs_for_GR_or!$DA$4201</c:f>
              <c:numCache>
                <c:formatCode>0.0</c:formatCode>
                <c:ptCount val="1"/>
                <c:pt idx="0">
                  <c:v>115.90322580645162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7CE-4D11-89F6-ED9AA76783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2767536"/>
        <c:axId val="602766288"/>
      </c:scatterChart>
      <c:valAx>
        <c:axId val="6027675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Station Elevation (ft)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2766288"/>
        <c:crosses val="autoZero"/>
        <c:crossBetween val="midCat"/>
      </c:valAx>
      <c:valAx>
        <c:axId val="602766288"/>
        <c:scaling>
          <c:orientation val="minMax"/>
          <c:max val="125"/>
          <c:min val="7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Average Temperature (deg. F)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2767536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 b="1"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non_DV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dash"/>
              </a:ln>
              <a:effectLst/>
            </c:spPr>
            <c:trendlineType val="linear"/>
            <c:backward val="2000"/>
            <c:dispRSqr val="1"/>
            <c:dispEq val="1"/>
            <c:trendlineLbl>
              <c:layout>
                <c:manualLayout>
                  <c:x val="-1.5059840008037272E-3"/>
                  <c:y val="6.2046698708116028E-2"/>
                </c:manualLayout>
              </c:layout>
              <c:numFmt formatCode="#,##0.000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400" b="1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Tmax_estimated_vs_obs_for_GR_or!$D$4100:$D$4147</c:f>
              <c:numCache>
                <c:formatCode>General</c:formatCode>
                <c:ptCount val="48"/>
                <c:pt idx="0">
                  <c:v>6010</c:v>
                </c:pt>
                <c:pt idx="1">
                  <c:v>5600</c:v>
                </c:pt>
                <c:pt idx="2">
                  <c:v>5450</c:v>
                </c:pt>
                <c:pt idx="3">
                  <c:v>5413</c:v>
                </c:pt>
                <c:pt idx="4">
                  <c:v>5399</c:v>
                </c:pt>
                <c:pt idx="5">
                  <c:v>5200</c:v>
                </c:pt>
                <c:pt idx="6">
                  <c:v>5000</c:v>
                </c:pt>
                <c:pt idx="7">
                  <c:v>4900</c:v>
                </c:pt>
                <c:pt idx="8">
                  <c:v>4820</c:v>
                </c:pt>
                <c:pt idx="9">
                  <c:v>4590</c:v>
                </c:pt>
                <c:pt idx="10">
                  <c:v>4580</c:v>
                </c:pt>
                <c:pt idx="11">
                  <c:v>4390</c:v>
                </c:pt>
                <c:pt idx="12">
                  <c:v>4379</c:v>
                </c:pt>
                <c:pt idx="13">
                  <c:v>4150</c:v>
                </c:pt>
                <c:pt idx="14">
                  <c:v>4110</c:v>
                </c:pt>
                <c:pt idx="15">
                  <c:v>4100</c:v>
                </c:pt>
                <c:pt idx="16">
                  <c:v>3950</c:v>
                </c:pt>
                <c:pt idx="17">
                  <c:v>3900</c:v>
                </c:pt>
                <c:pt idx="18">
                  <c:v>3825</c:v>
                </c:pt>
                <c:pt idx="19">
                  <c:v>3780</c:v>
                </c:pt>
                <c:pt idx="20">
                  <c:v>3760</c:v>
                </c:pt>
                <c:pt idx="21">
                  <c:v>3716</c:v>
                </c:pt>
                <c:pt idx="22">
                  <c:v>3620</c:v>
                </c:pt>
                <c:pt idx="23">
                  <c:v>3570</c:v>
                </c:pt>
                <c:pt idx="24">
                  <c:v>3540</c:v>
                </c:pt>
                <c:pt idx="25">
                  <c:v>3284</c:v>
                </c:pt>
                <c:pt idx="26">
                  <c:v>3240</c:v>
                </c:pt>
                <c:pt idx="27">
                  <c:v>3230</c:v>
                </c:pt>
                <c:pt idx="28">
                  <c:v>3167</c:v>
                </c:pt>
                <c:pt idx="29">
                  <c:v>3101</c:v>
                </c:pt>
                <c:pt idx="30">
                  <c:v>2914</c:v>
                </c:pt>
                <c:pt idx="31">
                  <c:v>2900</c:v>
                </c:pt>
                <c:pt idx="32">
                  <c:v>2880</c:v>
                </c:pt>
                <c:pt idx="33">
                  <c:v>2789</c:v>
                </c:pt>
                <c:pt idx="34">
                  <c:v>2590</c:v>
                </c:pt>
                <c:pt idx="35">
                  <c:v>2573</c:v>
                </c:pt>
                <c:pt idx="36">
                  <c:v>2450</c:v>
                </c:pt>
                <c:pt idx="37">
                  <c:v>2283</c:v>
                </c:pt>
                <c:pt idx="38">
                  <c:v>2275</c:v>
                </c:pt>
                <c:pt idx="39">
                  <c:v>2220</c:v>
                </c:pt>
                <c:pt idx="40">
                  <c:v>2189</c:v>
                </c:pt>
                <c:pt idx="41">
                  <c:v>2175</c:v>
                </c:pt>
                <c:pt idx="42">
                  <c:v>2000</c:v>
                </c:pt>
                <c:pt idx="43">
                  <c:v>1919</c:v>
                </c:pt>
                <c:pt idx="44">
                  <c:v>1695</c:v>
                </c:pt>
                <c:pt idx="45">
                  <c:v>1294</c:v>
                </c:pt>
                <c:pt idx="46">
                  <c:v>962</c:v>
                </c:pt>
                <c:pt idx="47">
                  <c:v>658</c:v>
                </c:pt>
              </c:numCache>
            </c:numRef>
          </c:xVal>
          <c:yVal>
            <c:numRef>
              <c:f>Tmax_estimated_vs_obs_for_GR_or!$DA$4100:$DA$4147</c:f>
              <c:numCache>
                <c:formatCode>0.0</c:formatCode>
                <c:ptCount val="48"/>
                <c:pt idx="0">
                  <c:v>87.774193548387103</c:v>
                </c:pt>
                <c:pt idx="1">
                  <c:v>90.58064516129032</c:v>
                </c:pt>
                <c:pt idx="2">
                  <c:v>95.354838709677423</c:v>
                </c:pt>
                <c:pt idx="3">
                  <c:v>88.225806451612897</c:v>
                </c:pt>
                <c:pt idx="4">
                  <c:v>93.483870967741936</c:v>
                </c:pt>
                <c:pt idx="5">
                  <c:v>95.709677419354833</c:v>
                </c:pt>
                <c:pt idx="6">
                  <c:v>92.903225806451616</c:v>
                </c:pt>
                <c:pt idx="7">
                  <c:v>94.709677419354833</c:v>
                </c:pt>
                <c:pt idx="8">
                  <c:v>95.548387096774192</c:v>
                </c:pt>
                <c:pt idx="9">
                  <c:v>94.161290322580641</c:v>
                </c:pt>
                <c:pt idx="10">
                  <c:v>96.258064516129039</c:v>
                </c:pt>
                <c:pt idx="11">
                  <c:v>93.806451612903231</c:v>
                </c:pt>
                <c:pt idx="12">
                  <c:v>97.870967741935488</c:v>
                </c:pt>
                <c:pt idx="13">
                  <c:v>97.129032258064512</c:v>
                </c:pt>
                <c:pt idx="14">
                  <c:v>98.58064516129032</c:v>
                </c:pt>
                <c:pt idx="15">
                  <c:v>98.193548387096769</c:v>
                </c:pt>
                <c:pt idx="16">
                  <c:v>101.91935483870968</c:v>
                </c:pt>
                <c:pt idx="17">
                  <c:v>95.161290322580641</c:v>
                </c:pt>
                <c:pt idx="18">
                  <c:v>105.96774193548387</c:v>
                </c:pt>
                <c:pt idx="19">
                  <c:v>95.225806451612897</c:v>
                </c:pt>
                <c:pt idx="20">
                  <c:v>98.41935483870968</c:v>
                </c:pt>
                <c:pt idx="21">
                  <c:v>102.48387096774194</c:v>
                </c:pt>
                <c:pt idx="22">
                  <c:v>97.290322580645167</c:v>
                </c:pt>
                <c:pt idx="23">
                  <c:v>98.967741935483872</c:v>
                </c:pt>
                <c:pt idx="24">
                  <c:v>96.354838709677423</c:v>
                </c:pt>
                <c:pt idx="25">
                  <c:v>100.6774193548387</c:v>
                </c:pt>
                <c:pt idx="26">
                  <c:v>99.354838709677423</c:v>
                </c:pt>
                <c:pt idx="27">
                  <c:v>101.90322580645162</c:v>
                </c:pt>
                <c:pt idx="28">
                  <c:v>97.516129032258064</c:v>
                </c:pt>
                <c:pt idx="29">
                  <c:v>97.935483870967744</c:v>
                </c:pt>
                <c:pt idx="30">
                  <c:v>100.90322580645162</c:v>
                </c:pt>
                <c:pt idx="31">
                  <c:v>101.25806451612904</c:v>
                </c:pt>
                <c:pt idx="32">
                  <c:v>103.35483870967742</c:v>
                </c:pt>
                <c:pt idx="33">
                  <c:v>102.74193548387096</c:v>
                </c:pt>
                <c:pt idx="34">
                  <c:v>101.41935483870968</c:v>
                </c:pt>
                <c:pt idx="35">
                  <c:v>102.45161290322581</c:v>
                </c:pt>
                <c:pt idx="36">
                  <c:v>104.83870967741936</c:v>
                </c:pt>
                <c:pt idx="37">
                  <c:v>101.61290322580645</c:v>
                </c:pt>
                <c:pt idx="38">
                  <c:v>106.74193548387096</c:v>
                </c:pt>
                <c:pt idx="39">
                  <c:v>102.64516129032258</c:v>
                </c:pt>
                <c:pt idx="40">
                  <c:v>103.80645161290323</c:v>
                </c:pt>
                <c:pt idx="41">
                  <c:v>104.83870967741936</c:v>
                </c:pt>
                <c:pt idx="42">
                  <c:v>106.06451612903226</c:v>
                </c:pt>
                <c:pt idx="43">
                  <c:v>105.90322580645162</c:v>
                </c:pt>
                <c:pt idx="44">
                  <c:v>105.93548387096774</c:v>
                </c:pt>
                <c:pt idx="45">
                  <c:v>107.96774193548387</c:v>
                </c:pt>
                <c:pt idx="46">
                  <c:v>109.12903225806451</c:v>
                </c:pt>
                <c:pt idx="47">
                  <c:v>111.0878136200717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76D-4A41-9DD7-147A4D40688C}"/>
            </c:ext>
          </c:extLst>
        </c:ser>
        <c:ser>
          <c:idx val="1"/>
          <c:order val="1"/>
          <c:tx>
            <c:v>DV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Tmax_estimated_vs_obs_for_GR_or!$D$4149</c:f>
              <c:numCache>
                <c:formatCode>General</c:formatCode>
                <c:ptCount val="1"/>
                <c:pt idx="0">
                  <c:v>-194</c:v>
                </c:pt>
              </c:numCache>
            </c:numRef>
          </c:xVal>
          <c:yVal>
            <c:numRef>
              <c:f>Tmax_estimated_vs_obs_for_GR_or!$DA$4149</c:f>
              <c:numCache>
                <c:formatCode>0.0</c:formatCode>
                <c:ptCount val="1"/>
                <c:pt idx="0">
                  <c:v>118.41935483870968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76D-4A41-9DD7-147A4D40688C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Tmax_estimated_vs_obs_for_GR_or!$D$4148</c:f>
              <c:numCache>
                <c:formatCode>General</c:formatCode>
                <c:ptCount val="1"/>
                <c:pt idx="0">
                  <c:v>84</c:v>
                </c:pt>
              </c:numCache>
            </c:numRef>
          </c:xVal>
          <c:yVal>
            <c:numRef>
              <c:f>Tmax_estimated_vs_obs_for_GR_or!$DA$4148</c:f>
              <c:numCache>
                <c:formatCode>0.0</c:formatCode>
                <c:ptCount val="1"/>
                <c:pt idx="0">
                  <c:v>115.41935483870968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76D-4A41-9DD7-147A4D4068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2767536"/>
        <c:axId val="602766288"/>
      </c:scatterChart>
      <c:valAx>
        <c:axId val="6027675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Station Elevation (ft)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2766288"/>
        <c:crosses val="autoZero"/>
        <c:crossBetween val="midCat"/>
      </c:valAx>
      <c:valAx>
        <c:axId val="602766288"/>
        <c:scaling>
          <c:orientation val="minMax"/>
          <c:max val="125"/>
          <c:min val="7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Average Temperature (deg. F)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2767536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 b="1"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non_DV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FF0000"/>
                </a:solidFill>
                <a:prstDash val="dash"/>
              </a:ln>
              <a:effectLst/>
            </c:spPr>
            <c:trendlineType val="linear"/>
            <c:backward val="2000"/>
            <c:dispRSqr val="1"/>
            <c:dispEq val="1"/>
            <c:trendlineLbl>
              <c:layout>
                <c:manualLayout>
                  <c:x val="-1.5059840008037272E-3"/>
                  <c:y val="6.2046698708116028E-2"/>
                </c:manualLayout>
              </c:layout>
              <c:numFmt formatCode="#,##0.000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400" b="1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Tmax_estimated_vs_obs_for_GR_or!$D$4043:$D$4091</c:f>
              <c:numCache>
                <c:formatCode>General</c:formatCode>
                <c:ptCount val="49"/>
                <c:pt idx="0">
                  <c:v>6010</c:v>
                </c:pt>
                <c:pt idx="1">
                  <c:v>5600</c:v>
                </c:pt>
                <c:pt idx="2">
                  <c:v>5450</c:v>
                </c:pt>
                <c:pt idx="3">
                  <c:v>5413</c:v>
                </c:pt>
                <c:pt idx="4">
                  <c:v>5399</c:v>
                </c:pt>
                <c:pt idx="5">
                  <c:v>5200</c:v>
                </c:pt>
                <c:pt idx="6">
                  <c:v>5000</c:v>
                </c:pt>
                <c:pt idx="7">
                  <c:v>4900</c:v>
                </c:pt>
                <c:pt idx="8">
                  <c:v>4820</c:v>
                </c:pt>
                <c:pt idx="9">
                  <c:v>4777</c:v>
                </c:pt>
                <c:pt idx="10">
                  <c:v>4590</c:v>
                </c:pt>
                <c:pt idx="11">
                  <c:v>4580</c:v>
                </c:pt>
                <c:pt idx="12">
                  <c:v>4390</c:v>
                </c:pt>
                <c:pt idx="13">
                  <c:v>4379</c:v>
                </c:pt>
                <c:pt idx="14">
                  <c:v>4274</c:v>
                </c:pt>
                <c:pt idx="15">
                  <c:v>4150</c:v>
                </c:pt>
                <c:pt idx="16">
                  <c:v>4110</c:v>
                </c:pt>
                <c:pt idx="17">
                  <c:v>4100</c:v>
                </c:pt>
                <c:pt idx="18">
                  <c:v>3950</c:v>
                </c:pt>
                <c:pt idx="19">
                  <c:v>3900</c:v>
                </c:pt>
                <c:pt idx="20">
                  <c:v>3825</c:v>
                </c:pt>
                <c:pt idx="21">
                  <c:v>3780</c:v>
                </c:pt>
                <c:pt idx="22">
                  <c:v>3760</c:v>
                </c:pt>
                <c:pt idx="23">
                  <c:v>3716</c:v>
                </c:pt>
                <c:pt idx="24">
                  <c:v>3620</c:v>
                </c:pt>
                <c:pt idx="25">
                  <c:v>3540</c:v>
                </c:pt>
                <c:pt idx="26">
                  <c:v>3334</c:v>
                </c:pt>
                <c:pt idx="27">
                  <c:v>3284</c:v>
                </c:pt>
                <c:pt idx="28">
                  <c:v>3240</c:v>
                </c:pt>
                <c:pt idx="29">
                  <c:v>3230</c:v>
                </c:pt>
                <c:pt idx="30">
                  <c:v>3167</c:v>
                </c:pt>
                <c:pt idx="31">
                  <c:v>3101</c:v>
                </c:pt>
                <c:pt idx="32">
                  <c:v>2914</c:v>
                </c:pt>
                <c:pt idx="33">
                  <c:v>2900</c:v>
                </c:pt>
                <c:pt idx="34">
                  <c:v>2880</c:v>
                </c:pt>
                <c:pt idx="35">
                  <c:v>2789</c:v>
                </c:pt>
                <c:pt idx="36">
                  <c:v>2573</c:v>
                </c:pt>
                <c:pt idx="37">
                  <c:v>2450</c:v>
                </c:pt>
                <c:pt idx="38">
                  <c:v>2275</c:v>
                </c:pt>
                <c:pt idx="39">
                  <c:v>2231</c:v>
                </c:pt>
                <c:pt idx="40">
                  <c:v>2220</c:v>
                </c:pt>
                <c:pt idx="41">
                  <c:v>2189</c:v>
                </c:pt>
                <c:pt idx="42">
                  <c:v>2175</c:v>
                </c:pt>
                <c:pt idx="43">
                  <c:v>2000</c:v>
                </c:pt>
                <c:pt idx="44">
                  <c:v>1919</c:v>
                </c:pt>
                <c:pt idx="45">
                  <c:v>1695</c:v>
                </c:pt>
                <c:pt idx="46">
                  <c:v>1532</c:v>
                </c:pt>
                <c:pt idx="47">
                  <c:v>1294</c:v>
                </c:pt>
                <c:pt idx="48">
                  <c:v>962</c:v>
                </c:pt>
              </c:numCache>
            </c:numRef>
          </c:xVal>
          <c:yVal>
            <c:numRef>
              <c:f>Tmax_estimated_vs_obs_for_GR_or!$DA$4043:$DA$4091</c:f>
              <c:numCache>
                <c:formatCode>0.0</c:formatCode>
                <c:ptCount val="49"/>
                <c:pt idx="0">
                  <c:v>86.096774193548384</c:v>
                </c:pt>
                <c:pt idx="1">
                  <c:v>88.387096774193552</c:v>
                </c:pt>
                <c:pt idx="2">
                  <c:v>93.838709677419359</c:v>
                </c:pt>
                <c:pt idx="3">
                  <c:v>85.161290322580641</c:v>
                </c:pt>
                <c:pt idx="4">
                  <c:v>90.806451612903231</c:v>
                </c:pt>
                <c:pt idx="5">
                  <c:v>92.741935483870961</c:v>
                </c:pt>
                <c:pt idx="6">
                  <c:v>90.354838709677423</c:v>
                </c:pt>
                <c:pt idx="7">
                  <c:v>92.258064516129039</c:v>
                </c:pt>
                <c:pt idx="8">
                  <c:v>94.08064516129032</c:v>
                </c:pt>
                <c:pt idx="9">
                  <c:v>88.032258064516128</c:v>
                </c:pt>
                <c:pt idx="10">
                  <c:v>92.161290322580641</c:v>
                </c:pt>
                <c:pt idx="11">
                  <c:v>94.741935483870961</c:v>
                </c:pt>
                <c:pt idx="12">
                  <c:v>91.58064516129032</c:v>
                </c:pt>
                <c:pt idx="13">
                  <c:v>95.922939068100362</c:v>
                </c:pt>
                <c:pt idx="14">
                  <c:v>96.290322580645167</c:v>
                </c:pt>
                <c:pt idx="15">
                  <c:v>95.322580645161295</c:v>
                </c:pt>
                <c:pt idx="16">
                  <c:v>96.193548387096769</c:v>
                </c:pt>
                <c:pt idx="17">
                  <c:v>96</c:v>
                </c:pt>
                <c:pt idx="18">
                  <c:v>100.54838709677419</c:v>
                </c:pt>
                <c:pt idx="19">
                  <c:v>92.596774193548384</c:v>
                </c:pt>
                <c:pt idx="20">
                  <c:v>97</c:v>
                </c:pt>
                <c:pt idx="21">
                  <c:v>90.903225806451616</c:v>
                </c:pt>
                <c:pt idx="22">
                  <c:v>96.645161290322577</c:v>
                </c:pt>
                <c:pt idx="23">
                  <c:v>96.741935483870961</c:v>
                </c:pt>
                <c:pt idx="24">
                  <c:v>94.548387096774192</c:v>
                </c:pt>
                <c:pt idx="25">
                  <c:v>95.870967741935488</c:v>
                </c:pt>
                <c:pt idx="26">
                  <c:v>91.387096774193552</c:v>
                </c:pt>
                <c:pt idx="27">
                  <c:v>97.774193548387103</c:v>
                </c:pt>
                <c:pt idx="28">
                  <c:v>97.096774193548384</c:v>
                </c:pt>
                <c:pt idx="29">
                  <c:v>98.225806451612897</c:v>
                </c:pt>
                <c:pt idx="30">
                  <c:v>95.709677419354833</c:v>
                </c:pt>
                <c:pt idx="31">
                  <c:v>94.806451612903231</c:v>
                </c:pt>
                <c:pt idx="32">
                  <c:v>99.838709677419359</c:v>
                </c:pt>
                <c:pt idx="33">
                  <c:v>99.193548387096769</c:v>
                </c:pt>
                <c:pt idx="34">
                  <c:v>99.516129032258064</c:v>
                </c:pt>
                <c:pt idx="35">
                  <c:v>97.774193548387103</c:v>
                </c:pt>
                <c:pt idx="36">
                  <c:v>99.032258064516128</c:v>
                </c:pt>
                <c:pt idx="37">
                  <c:v>103.06451612903226</c:v>
                </c:pt>
                <c:pt idx="38">
                  <c:v>103.06451612903226</c:v>
                </c:pt>
                <c:pt idx="39">
                  <c:v>102.08602150537634</c:v>
                </c:pt>
                <c:pt idx="40">
                  <c:v>100.09677419354838</c:v>
                </c:pt>
                <c:pt idx="41">
                  <c:v>101.25806451612904</c:v>
                </c:pt>
                <c:pt idx="42">
                  <c:v>102.58064516129032</c:v>
                </c:pt>
                <c:pt idx="43">
                  <c:v>104.37096774193549</c:v>
                </c:pt>
                <c:pt idx="44">
                  <c:v>102.48387096774194</c:v>
                </c:pt>
                <c:pt idx="45">
                  <c:v>103.61290322580645</c:v>
                </c:pt>
                <c:pt idx="46">
                  <c:v>104.19354838709677</c:v>
                </c:pt>
                <c:pt idx="47">
                  <c:v>107.80645161290323</c:v>
                </c:pt>
                <c:pt idx="48">
                  <c:v>106.19354838709677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F7F-455A-ADB0-6A24A77B9C7B}"/>
            </c:ext>
          </c:extLst>
        </c:ser>
        <c:ser>
          <c:idx val="1"/>
          <c:order val="1"/>
          <c:tx>
            <c:v>DV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Tmax_estimated_vs_obs_for_GR_or!$D$4093</c:f>
              <c:numCache>
                <c:formatCode>General</c:formatCode>
                <c:ptCount val="1"/>
                <c:pt idx="0">
                  <c:v>-194</c:v>
                </c:pt>
              </c:numCache>
            </c:numRef>
          </c:xVal>
          <c:yVal>
            <c:numRef>
              <c:f>Tmax_estimated_vs_obs_for_GR_or!$DA$4093</c:f>
              <c:numCache>
                <c:formatCode>0.0</c:formatCode>
                <c:ptCount val="1"/>
                <c:pt idx="0">
                  <c:v>116.25806451612904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F7F-455A-ADB0-6A24A77B9C7B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Tmax_estimated_vs_obs_for_GR_or!$D$4092</c:f>
              <c:numCache>
                <c:formatCode>General</c:formatCode>
                <c:ptCount val="1"/>
                <c:pt idx="0">
                  <c:v>84</c:v>
                </c:pt>
              </c:numCache>
            </c:numRef>
          </c:xVal>
          <c:yVal>
            <c:numRef>
              <c:f>Tmax_estimated_vs_obs_for_GR_or!$DA$4092</c:f>
              <c:numCache>
                <c:formatCode>0.0</c:formatCode>
                <c:ptCount val="1"/>
                <c:pt idx="0">
                  <c:v>113.2258064516129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F7F-455A-ADB0-6A24A77B9C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2767536"/>
        <c:axId val="602766288"/>
      </c:scatterChart>
      <c:valAx>
        <c:axId val="6027675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Station Elevation (ft)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2766288"/>
        <c:crosses val="autoZero"/>
        <c:crossBetween val="midCat"/>
      </c:valAx>
      <c:valAx>
        <c:axId val="602766288"/>
        <c:scaling>
          <c:orientation val="minMax"/>
          <c:max val="125"/>
          <c:min val="7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Average Temperature (deg. F)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2767536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 b="1"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non_DV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FF0000"/>
                </a:solidFill>
                <a:prstDash val="dash"/>
              </a:ln>
              <a:effectLst/>
            </c:spPr>
            <c:trendlineType val="linear"/>
            <c:backward val="2000"/>
            <c:dispRSqr val="1"/>
            <c:dispEq val="1"/>
            <c:trendlineLbl>
              <c:layout>
                <c:manualLayout>
                  <c:x val="-4.6148764897210814E-2"/>
                  <c:y val="8.8960698094556367E-2"/>
                </c:manualLayout>
              </c:layout>
              <c:numFmt formatCode="#,##0.000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400" b="1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Tmax_estimated_vs_obs_for_GR_or!$D$3982:$D$4034</c:f>
              <c:numCache>
                <c:formatCode>General</c:formatCode>
                <c:ptCount val="53"/>
                <c:pt idx="0">
                  <c:v>5600</c:v>
                </c:pt>
                <c:pt idx="1">
                  <c:v>5450</c:v>
                </c:pt>
                <c:pt idx="2">
                  <c:v>5413</c:v>
                </c:pt>
                <c:pt idx="3">
                  <c:v>5399</c:v>
                </c:pt>
                <c:pt idx="4">
                  <c:v>5200</c:v>
                </c:pt>
                <c:pt idx="5">
                  <c:v>5000</c:v>
                </c:pt>
                <c:pt idx="6">
                  <c:v>4900</c:v>
                </c:pt>
                <c:pt idx="7">
                  <c:v>4820</c:v>
                </c:pt>
                <c:pt idx="8">
                  <c:v>4777</c:v>
                </c:pt>
                <c:pt idx="9">
                  <c:v>4590</c:v>
                </c:pt>
                <c:pt idx="10">
                  <c:v>4580</c:v>
                </c:pt>
                <c:pt idx="11">
                  <c:v>4390</c:v>
                </c:pt>
                <c:pt idx="12">
                  <c:v>4379</c:v>
                </c:pt>
                <c:pt idx="13">
                  <c:v>4274</c:v>
                </c:pt>
                <c:pt idx="14">
                  <c:v>4150</c:v>
                </c:pt>
                <c:pt idx="15">
                  <c:v>4110</c:v>
                </c:pt>
                <c:pt idx="16">
                  <c:v>4100</c:v>
                </c:pt>
                <c:pt idx="17">
                  <c:v>3950</c:v>
                </c:pt>
                <c:pt idx="18">
                  <c:v>3900</c:v>
                </c:pt>
                <c:pt idx="19">
                  <c:v>3825</c:v>
                </c:pt>
                <c:pt idx="20">
                  <c:v>3760</c:v>
                </c:pt>
                <c:pt idx="21">
                  <c:v>3716</c:v>
                </c:pt>
                <c:pt idx="22">
                  <c:v>3620</c:v>
                </c:pt>
                <c:pt idx="23">
                  <c:v>3570</c:v>
                </c:pt>
                <c:pt idx="24">
                  <c:v>3540</c:v>
                </c:pt>
                <c:pt idx="25">
                  <c:v>3422</c:v>
                </c:pt>
                <c:pt idx="26">
                  <c:v>3334</c:v>
                </c:pt>
                <c:pt idx="27">
                  <c:v>3284</c:v>
                </c:pt>
                <c:pt idx="28">
                  <c:v>3240</c:v>
                </c:pt>
                <c:pt idx="29">
                  <c:v>3230</c:v>
                </c:pt>
                <c:pt idx="30">
                  <c:v>3167</c:v>
                </c:pt>
                <c:pt idx="31">
                  <c:v>3123</c:v>
                </c:pt>
                <c:pt idx="32">
                  <c:v>3101</c:v>
                </c:pt>
                <c:pt idx="33">
                  <c:v>2914</c:v>
                </c:pt>
                <c:pt idx="34">
                  <c:v>2900</c:v>
                </c:pt>
                <c:pt idx="35">
                  <c:v>2880</c:v>
                </c:pt>
                <c:pt idx="36">
                  <c:v>2789</c:v>
                </c:pt>
                <c:pt idx="37">
                  <c:v>2590</c:v>
                </c:pt>
                <c:pt idx="38">
                  <c:v>2450</c:v>
                </c:pt>
                <c:pt idx="39">
                  <c:v>2283</c:v>
                </c:pt>
                <c:pt idx="40">
                  <c:v>2275</c:v>
                </c:pt>
                <c:pt idx="41">
                  <c:v>2231</c:v>
                </c:pt>
                <c:pt idx="42">
                  <c:v>2220</c:v>
                </c:pt>
                <c:pt idx="43">
                  <c:v>2189</c:v>
                </c:pt>
                <c:pt idx="44">
                  <c:v>2175</c:v>
                </c:pt>
                <c:pt idx="45">
                  <c:v>2000</c:v>
                </c:pt>
                <c:pt idx="46">
                  <c:v>1919</c:v>
                </c:pt>
                <c:pt idx="47">
                  <c:v>1695</c:v>
                </c:pt>
                <c:pt idx="48">
                  <c:v>1532</c:v>
                </c:pt>
                <c:pt idx="49">
                  <c:v>1294</c:v>
                </c:pt>
                <c:pt idx="50">
                  <c:v>962</c:v>
                </c:pt>
                <c:pt idx="51">
                  <c:v>950</c:v>
                </c:pt>
                <c:pt idx="52">
                  <c:v>658</c:v>
                </c:pt>
              </c:numCache>
            </c:numRef>
          </c:xVal>
          <c:yVal>
            <c:numRef>
              <c:f>Tmax_estimated_vs_obs_for_GR_or!$DA$3982:$DA$4034</c:f>
              <c:numCache>
                <c:formatCode>0.0</c:formatCode>
                <c:ptCount val="53"/>
                <c:pt idx="0">
                  <c:v>86.645161290322577</c:v>
                </c:pt>
                <c:pt idx="1">
                  <c:v>92.935483870967744</c:v>
                </c:pt>
                <c:pt idx="2">
                  <c:v>85.612903225806448</c:v>
                </c:pt>
                <c:pt idx="3">
                  <c:v>90.290322580645167</c:v>
                </c:pt>
                <c:pt idx="4">
                  <c:v>92.806451612903231</c:v>
                </c:pt>
                <c:pt idx="5">
                  <c:v>89.483870967741936</c:v>
                </c:pt>
                <c:pt idx="6">
                  <c:v>92.931899641577061</c:v>
                </c:pt>
                <c:pt idx="7">
                  <c:v>91.58064516129032</c:v>
                </c:pt>
                <c:pt idx="8">
                  <c:v>88.677419354838705</c:v>
                </c:pt>
                <c:pt idx="9">
                  <c:v>92.129032258064512</c:v>
                </c:pt>
                <c:pt idx="10">
                  <c:v>95.193548387096769</c:v>
                </c:pt>
                <c:pt idx="11">
                  <c:v>91.032258064516128</c:v>
                </c:pt>
                <c:pt idx="12">
                  <c:v>95.387096774193552</c:v>
                </c:pt>
                <c:pt idx="13">
                  <c:v>94.774193548387103</c:v>
                </c:pt>
                <c:pt idx="14">
                  <c:v>95.290322580645167</c:v>
                </c:pt>
                <c:pt idx="15">
                  <c:v>96.741935483870961</c:v>
                </c:pt>
                <c:pt idx="16">
                  <c:v>96.064516129032256</c:v>
                </c:pt>
                <c:pt idx="17">
                  <c:v>99.354838709677423</c:v>
                </c:pt>
                <c:pt idx="18">
                  <c:v>93.532258064516128</c:v>
                </c:pt>
                <c:pt idx="19">
                  <c:v>98.516129032258064</c:v>
                </c:pt>
                <c:pt idx="20">
                  <c:v>95.806451612903231</c:v>
                </c:pt>
                <c:pt idx="21">
                  <c:v>97.290322580645167</c:v>
                </c:pt>
                <c:pt idx="22">
                  <c:v>93.451612903225808</c:v>
                </c:pt>
                <c:pt idx="23">
                  <c:v>97.322580645161295</c:v>
                </c:pt>
                <c:pt idx="24">
                  <c:v>96.338709677419359</c:v>
                </c:pt>
                <c:pt idx="25">
                  <c:v>99.064516129032256</c:v>
                </c:pt>
                <c:pt idx="26">
                  <c:v>96.935483870967744</c:v>
                </c:pt>
                <c:pt idx="27">
                  <c:v>97.161290322580641</c:v>
                </c:pt>
                <c:pt idx="28">
                  <c:v>95.354838709677423</c:v>
                </c:pt>
                <c:pt idx="29">
                  <c:v>98.032258064516128</c:v>
                </c:pt>
                <c:pt idx="30">
                  <c:v>97.057347670250891</c:v>
                </c:pt>
                <c:pt idx="31">
                  <c:v>98.290322580645167</c:v>
                </c:pt>
                <c:pt idx="32">
                  <c:v>95</c:v>
                </c:pt>
                <c:pt idx="33">
                  <c:v>100.2741935483871</c:v>
                </c:pt>
                <c:pt idx="34">
                  <c:v>99</c:v>
                </c:pt>
                <c:pt idx="35">
                  <c:v>98.161290322580641</c:v>
                </c:pt>
                <c:pt idx="36">
                  <c:v>95.354838709677423</c:v>
                </c:pt>
                <c:pt idx="37">
                  <c:v>98.258064516129039</c:v>
                </c:pt>
                <c:pt idx="38">
                  <c:v>102.16129032258064</c:v>
                </c:pt>
                <c:pt idx="39">
                  <c:v>98.564516129032256</c:v>
                </c:pt>
                <c:pt idx="40">
                  <c:v>102.80645161290323</c:v>
                </c:pt>
                <c:pt idx="41">
                  <c:v>101.6774193548387</c:v>
                </c:pt>
                <c:pt idx="42">
                  <c:v>99.612903225806448</c:v>
                </c:pt>
                <c:pt idx="43">
                  <c:v>101.51612903225806</c:v>
                </c:pt>
                <c:pt idx="44">
                  <c:v>102.48387096774194</c:v>
                </c:pt>
                <c:pt idx="45">
                  <c:v>103.54838709677419</c:v>
                </c:pt>
                <c:pt idx="46">
                  <c:v>102.74193548387096</c:v>
                </c:pt>
                <c:pt idx="47">
                  <c:v>103.40322580645162</c:v>
                </c:pt>
                <c:pt idx="48">
                  <c:v>104.29749103942652</c:v>
                </c:pt>
                <c:pt idx="49">
                  <c:v>108.2258064516129</c:v>
                </c:pt>
                <c:pt idx="50">
                  <c:v>106.45161290322581</c:v>
                </c:pt>
                <c:pt idx="51">
                  <c:v>109.35483870967742</c:v>
                </c:pt>
                <c:pt idx="52">
                  <c:v>109.80645161290323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1BB-4AD9-AB40-742C8E65D0B9}"/>
            </c:ext>
          </c:extLst>
        </c:ser>
        <c:ser>
          <c:idx val="1"/>
          <c:order val="1"/>
          <c:tx>
            <c:v>DV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Tmax_estimated_vs_obs_for_GR_or!$D$4036</c:f>
              <c:numCache>
                <c:formatCode>General</c:formatCode>
                <c:ptCount val="1"/>
                <c:pt idx="0">
                  <c:v>-194</c:v>
                </c:pt>
              </c:numCache>
            </c:numRef>
          </c:xVal>
          <c:yVal>
            <c:numRef>
              <c:f>Tmax_estimated_vs_obs_for_GR_or!$DA$4036</c:f>
              <c:numCache>
                <c:formatCode>0.0</c:formatCode>
                <c:ptCount val="1"/>
                <c:pt idx="0">
                  <c:v>115.16129032258064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1BB-4AD9-AB40-742C8E65D0B9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Tmax_estimated_vs_obs_for_GR_or!$D$4035</c:f>
              <c:numCache>
                <c:formatCode>General</c:formatCode>
                <c:ptCount val="1"/>
                <c:pt idx="0">
                  <c:v>84</c:v>
                </c:pt>
              </c:numCache>
            </c:numRef>
          </c:xVal>
          <c:yVal>
            <c:numRef>
              <c:f>Tmax_estimated_vs_obs_for_GR_or!$DA$4035</c:f>
              <c:numCache>
                <c:formatCode>0.0</c:formatCode>
                <c:ptCount val="1"/>
                <c:pt idx="0">
                  <c:v>112.64516129032258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1BB-4AD9-AB40-742C8E65D0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2767536"/>
        <c:axId val="602766288"/>
      </c:scatterChart>
      <c:valAx>
        <c:axId val="6027675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Station Elevation (ft)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2766288"/>
        <c:crosses val="autoZero"/>
        <c:crossBetween val="midCat"/>
      </c:valAx>
      <c:valAx>
        <c:axId val="602766288"/>
        <c:scaling>
          <c:orientation val="minMax"/>
          <c:max val="125"/>
          <c:min val="7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Average Temperature (deg. F)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2767536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 b="1"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non_DV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FF0000"/>
                </a:solidFill>
                <a:prstDash val="dash"/>
              </a:ln>
              <a:effectLst/>
            </c:spPr>
            <c:trendlineType val="linear"/>
            <c:backward val="2000"/>
            <c:dispRSqr val="1"/>
            <c:dispEq val="1"/>
            <c:trendlineLbl>
              <c:layout>
                <c:manualLayout>
                  <c:x val="-4.6148764897210814E-2"/>
                  <c:y val="8.8960698094556367E-2"/>
                </c:manualLayout>
              </c:layout>
              <c:numFmt formatCode="#,##0.000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400" b="1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Tmax_estimated_vs_obs_for_GR_or!$D$3917:$D$3973</c:f>
              <c:numCache>
                <c:formatCode>General</c:formatCode>
                <c:ptCount val="57"/>
                <c:pt idx="0">
                  <c:v>5600</c:v>
                </c:pt>
                <c:pt idx="1">
                  <c:v>5450</c:v>
                </c:pt>
                <c:pt idx="2">
                  <c:v>5413</c:v>
                </c:pt>
                <c:pt idx="3">
                  <c:v>5399</c:v>
                </c:pt>
                <c:pt idx="4">
                  <c:v>5200</c:v>
                </c:pt>
                <c:pt idx="5">
                  <c:v>5000</c:v>
                </c:pt>
                <c:pt idx="6">
                  <c:v>4900</c:v>
                </c:pt>
                <c:pt idx="7">
                  <c:v>4820</c:v>
                </c:pt>
                <c:pt idx="8">
                  <c:v>4777</c:v>
                </c:pt>
                <c:pt idx="9">
                  <c:v>4590</c:v>
                </c:pt>
                <c:pt idx="10">
                  <c:v>4580</c:v>
                </c:pt>
                <c:pt idx="11">
                  <c:v>4390</c:v>
                </c:pt>
                <c:pt idx="12">
                  <c:v>4379</c:v>
                </c:pt>
                <c:pt idx="13">
                  <c:v>4350</c:v>
                </c:pt>
                <c:pt idx="14">
                  <c:v>4274</c:v>
                </c:pt>
                <c:pt idx="15">
                  <c:v>4150</c:v>
                </c:pt>
                <c:pt idx="16">
                  <c:v>4110</c:v>
                </c:pt>
                <c:pt idx="17">
                  <c:v>4100</c:v>
                </c:pt>
                <c:pt idx="18">
                  <c:v>3950</c:v>
                </c:pt>
                <c:pt idx="19">
                  <c:v>3900</c:v>
                </c:pt>
                <c:pt idx="20">
                  <c:v>3825</c:v>
                </c:pt>
                <c:pt idx="21">
                  <c:v>3780</c:v>
                </c:pt>
                <c:pt idx="22">
                  <c:v>3760</c:v>
                </c:pt>
                <c:pt idx="23">
                  <c:v>3716</c:v>
                </c:pt>
                <c:pt idx="24">
                  <c:v>3620</c:v>
                </c:pt>
                <c:pt idx="25">
                  <c:v>3540</c:v>
                </c:pt>
                <c:pt idx="26">
                  <c:v>3422</c:v>
                </c:pt>
                <c:pt idx="27">
                  <c:v>3334</c:v>
                </c:pt>
                <c:pt idx="28">
                  <c:v>3284</c:v>
                </c:pt>
                <c:pt idx="29">
                  <c:v>3240</c:v>
                </c:pt>
                <c:pt idx="30">
                  <c:v>3230</c:v>
                </c:pt>
                <c:pt idx="31">
                  <c:v>3167</c:v>
                </c:pt>
                <c:pt idx="32">
                  <c:v>3123</c:v>
                </c:pt>
                <c:pt idx="33">
                  <c:v>3101</c:v>
                </c:pt>
                <c:pt idx="34">
                  <c:v>2914</c:v>
                </c:pt>
                <c:pt idx="35">
                  <c:v>2900</c:v>
                </c:pt>
                <c:pt idx="36">
                  <c:v>2880</c:v>
                </c:pt>
                <c:pt idx="37">
                  <c:v>2789</c:v>
                </c:pt>
                <c:pt idx="38">
                  <c:v>2590</c:v>
                </c:pt>
                <c:pt idx="39">
                  <c:v>2450</c:v>
                </c:pt>
                <c:pt idx="40">
                  <c:v>2283</c:v>
                </c:pt>
                <c:pt idx="41">
                  <c:v>2275</c:v>
                </c:pt>
                <c:pt idx="42">
                  <c:v>2231</c:v>
                </c:pt>
                <c:pt idx="43">
                  <c:v>2220</c:v>
                </c:pt>
                <c:pt idx="44">
                  <c:v>2189</c:v>
                </c:pt>
                <c:pt idx="45">
                  <c:v>2175</c:v>
                </c:pt>
                <c:pt idx="46">
                  <c:v>2000</c:v>
                </c:pt>
                <c:pt idx="47">
                  <c:v>1919</c:v>
                </c:pt>
                <c:pt idx="48">
                  <c:v>1898</c:v>
                </c:pt>
                <c:pt idx="49">
                  <c:v>1695</c:v>
                </c:pt>
                <c:pt idx="50">
                  <c:v>1641</c:v>
                </c:pt>
                <c:pt idx="51">
                  <c:v>1546</c:v>
                </c:pt>
                <c:pt idx="52">
                  <c:v>1532</c:v>
                </c:pt>
                <c:pt idx="53">
                  <c:v>1294</c:v>
                </c:pt>
                <c:pt idx="54">
                  <c:v>962</c:v>
                </c:pt>
                <c:pt idx="55">
                  <c:v>950</c:v>
                </c:pt>
                <c:pt idx="56">
                  <c:v>658</c:v>
                </c:pt>
              </c:numCache>
            </c:numRef>
          </c:xVal>
          <c:yVal>
            <c:numRef>
              <c:f>Tmax_estimated_vs_obs_for_GR_or!$DA$3917:$DA$3973</c:f>
              <c:numCache>
                <c:formatCode>0.0</c:formatCode>
                <c:ptCount val="57"/>
                <c:pt idx="0">
                  <c:v>91.161290322580641</c:v>
                </c:pt>
                <c:pt idx="1">
                  <c:v>95</c:v>
                </c:pt>
                <c:pt idx="2">
                  <c:v>88.838709677419359</c:v>
                </c:pt>
                <c:pt idx="3">
                  <c:v>93.193548387096769</c:v>
                </c:pt>
                <c:pt idx="4">
                  <c:v>96.290322580645167</c:v>
                </c:pt>
                <c:pt idx="5">
                  <c:v>92.806451612903231</c:v>
                </c:pt>
                <c:pt idx="6">
                  <c:v>95.193548387096769</c:v>
                </c:pt>
                <c:pt idx="7">
                  <c:v>95.806451612903231</c:v>
                </c:pt>
                <c:pt idx="8">
                  <c:v>93</c:v>
                </c:pt>
                <c:pt idx="9">
                  <c:v>96.645161290322577</c:v>
                </c:pt>
                <c:pt idx="10">
                  <c:v>96.516129032258064</c:v>
                </c:pt>
                <c:pt idx="11">
                  <c:v>94.967741935483872</c:v>
                </c:pt>
                <c:pt idx="12">
                  <c:v>96.483870967741936</c:v>
                </c:pt>
                <c:pt idx="13">
                  <c:v>93.290322580645167</c:v>
                </c:pt>
                <c:pt idx="14">
                  <c:v>98.354838709677423</c:v>
                </c:pt>
                <c:pt idx="15">
                  <c:v>98.677419354838705</c:v>
                </c:pt>
                <c:pt idx="16">
                  <c:v>100.12903225806451</c:v>
                </c:pt>
                <c:pt idx="17">
                  <c:v>99.354838709677423</c:v>
                </c:pt>
                <c:pt idx="18">
                  <c:v>102.45161290322581</c:v>
                </c:pt>
                <c:pt idx="19">
                  <c:v>97.548387096774192</c:v>
                </c:pt>
                <c:pt idx="20">
                  <c:v>103.12903225806451</c:v>
                </c:pt>
                <c:pt idx="21">
                  <c:v>98.58064516129032</c:v>
                </c:pt>
                <c:pt idx="22">
                  <c:v>99.645161290322577</c:v>
                </c:pt>
                <c:pt idx="23">
                  <c:v>100.48387096774194</c:v>
                </c:pt>
                <c:pt idx="24">
                  <c:v>97.225806451612897</c:v>
                </c:pt>
                <c:pt idx="25">
                  <c:v>98.548387096774192</c:v>
                </c:pt>
                <c:pt idx="26">
                  <c:v>103.09677419354838</c:v>
                </c:pt>
                <c:pt idx="27">
                  <c:v>101.96774193548387</c:v>
                </c:pt>
                <c:pt idx="28">
                  <c:v>101.35483870967742</c:v>
                </c:pt>
                <c:pt idx="29">
                  <c:v>98.870967741935488</c:v>
                </c:pt>
                <c:pt idx="30">
                  <c:v>102.25806451612904</c:v>
                </c:pt>
                <c:pt idx="31">
                  <c:v>99.354838709677423</c:v>
                </c:pt>
                <c:pt idx="32">
                  <c:v>102.03225806451613</c:v>
                </c:pt>
                <c:pt idx="33">
                  <c:v>95.322580645161295</c:v>
                </c:pt>
                <c:pt idx="34">
                  <c:v>104.2258064516129</c:v>
                </c:pt>
                <c:pt idx="35">
                  <c:v>102.45161290322581</c:v>
                </c:pt>
                <c:pt idx="36">
                  <c:v>101.70967741935483</c:v>
                </c:pt>
                <c:pt idx="37">
                  <c:v>95.774193548387103</c:v>
                </c:pt>
                <c:pt idx="38">
                  <c:v>102</c:v>
                </c:pt>
                <c:pt idx="39">
                  <c:v>106.54838709677419</c:v>
                </c:pt>
                <c:pt idx="40">
                  <c:v>101.90322580645162</c:v>
                </c:pt>
                <c:pt idx="41">
                  <c:v>105.58064516129032</c:v>
                </c:pt>
                <c:pt idx="42">
                  <c:v>105.90322580645162</c:v>
                </c:pt>
                <c:pt idx="43">
                  <c:v>103.80645161290323</c:v>
                </c:pt>
                <c:pt idx="44">
                  <c:v>106.03225806451613</c:v>
                </c:pt>
                <c:pt idx="45">
                  <c:v>106.64516129032258</c:v>
                </c:pt>
                <c:pt idx="46">
                  <c:v>108.16129032258064</c:v>
                </c:pt>
                <c:pt idx="47">
                  <c:v>106.87096774193549</c:v>
                </c:pt>
                <c:pt idx="48">
                  <c:v>106.83870967741936</c:v>
                </c:pt>
                <c:pt idx="49">
                  <c:v>107.2258064516129</c:v>
                </c:pt>
                <c:pt idx="50">
                  <c:v>110.45161290322581</c:v>
                </c:pt>
                <c:pt idx="51">
                  <c:v>108.54838709677419</c:v>
                </c:pt>
                <c:pt idx="52">
                  <c:v>108.12903225806451</c:v>
                </c:pt>
                <c:pt idx="53">
                  <c:v>111.87096774193549</c:v>
                </c:pt>
                <c:pt idx="54">
                  <c:v>111.16129032258064</c:v>
                </c:pt>
                <c:pt idx="55">
                  <c:v>112.54838709677419</c:v>
                </c:pt>
                <c:pt idx="56">
                  <c:v>112.53225806451613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501-4885-B82E-31AAE9428669}"/>
            </c:ext>
          </c:extLst>
        </c:ser>
        <c:ser>
          <c:idx val="1"/>
          <c:order val="1"/>
          <c:tx>
            <c:v>DV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Tmax_estimated_vs_obs_for_GR_or!$D$3975</c:f>
              <c:numCache>
                <c:formatCode>General</c:formatCode>
                <c:ptCount val="1"/>
                <c:pt idx="0">
                  <c:v>-194</c:v>
                </c:pt>
              </c:numCache>
            </c:numRef>
          </c:xVal>
          <c:yVal>
            <c:numRef>
              <c:f>Tmax_estimated_vs_obs_for_GR_or!$DA$3975</c:f>
              <c:numCache>
                <c:formatCode>0.0</c:formatCode>
                <c:ptCount val="1"/>
                <c:pt idx="0">
                  <c:v>119.16129032258064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501-4885-B82E-31AAE9428669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Tmax_estimated_vs_obs_for_GR_or!$D$3974</c:f>
              <c:numCache>
                <c:formatCode>General</c:formatCode>
                <c:ptCount val="1"/>
                <c:pt idx="0">
                  <c:v>84</c:v>
                </c:pt>
              </c:numCache>
            </c:numRef>
          </c:xVal>
          <c:yVal>
            <c:numRef>
              <c:f>Tmax_estimated_vs_obs_for_GR_or!$DA$3974</c:f>
              <c:numCache>
                <c:formatCode>0.0</c:formatCode>
                <c:ptCount val="1"/>
                <c:pt idx="0">
                  <c:v>116.54838709677419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501-4885-B82E-31AAE94286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2767536"/>
        <c:axId val="602766288"/>
      </c:scatterChart>
      <c:valAx>
        <c:axId val="6027675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Station Elevation (ft)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2766288"/>
        <c:crosses val="autoZero"/>
        <c:crossBetween val="midCat"/>
      </c:valAx>
      <c:valAx>
        <c:axId val="602766288"/>
        <c:scaling>
          <c:orientation val="minMax"/>
          <c:max val="125"/>
          <c:min val="7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Average Temperature (deg. F)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2767536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 b="1"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non_DV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FF0000"/>
                </a:solidFill>
                <a:prstDash val="dash"/>
              </a:ln>
              <a:effectLst/>
            </c:spPr>
            <c:trendlineType val="linear"/>
            <c:backward val="2000"/>
            <c:dispRSqr val="1"/>
            <c:dispEq val="1"/>
            <c:trendlineLbl>
              <c:layout>
                <c:manualLayout>
                  <c:x val="-4.6148764897210814E-2"/>
                  <c:y val="8.8960698094556367E-2"/>
                </c:manualLayout>
              </c:layout>
              <c:numFmt formatCode="#,##0.000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400" b="1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Tmax_estimated_vs_obs_for_GR_or!$D$339:$D$351</c:f>
              <c:numCache>
                <c:formatCode>General</c:formatCode>
                <c:ptCount val="13"/>
                <c:pt idx="0">
                  <c:v>6010</c:v>
                </c:pt>
                <c:pt idx="1">
                  <c:v>5690</c:v>
                </c:pt>
                <c:pt idx="2">
                  <c:v>4580</c:v>
                </c:pt>
                <c:pt idx="3">
                  <c:v>3950</c:v>
                </c:pt>
                <c:pt idx="4">
                  <c:v>3825</c:v>
                </c:pt>
                <c:pt idx="5">
                  <c:v>3540</c:v>
                </c:pt>
                <c:pt idx="6">
                  <c:v>3488</c:v>
                </c:pt>
                <c:pt idx="7">
                  <c:v>3402</c:v>
                </c:pt>
                <c:pt idx="8">
                  <c:v>3304</c:v>
                </c:pt>
                <c:pt idx="9">
                  <c:v>2573</c:v>
                </c:pt>
                <c:pt idx="10">
                  <c:v>2011</c:v>
                </c:pt>
                <c:pt idx="11">
                  <c:v>1695</c:v>
                </c:pt>
                <c:pt idx="12">
                  <c:v>1401</c:v>
                </c:pt>
              </c:numCache>
            </c:numRef>
          </c:xVal>
          <c:yVal>
            <c:numRef>
              <c:f>Tmax_estimated_vs_obs_for_GR_or!$DA$339:$DA$351</c:f>
              <c:numCache>
                <c:formatCode>0.0</c:formatCode>
                <c:ptCount val="13"/>
                <c:pt idx="0">
                  <c:v>85.741935483870961</c:v>
                </c:pt>
                <c:pt idx="1">
                  <c:v>89.903225806451616</c:v>
                </c:pt>
                <c:pt idx="2">
                  <c:v>96.451612903225808</c:v>
                </c:pt>
                <c:pt idx="3">
                  <c:v>94.193548387096769</c:v>
                </c:pt>
                <c:pt idx="4">
                  <c:v>93.193548387096769</c:v>
                </c:pt>
                <c:pt idx="5">
                  <c:v>98.225806451612897</c:v>
                </c:pt>
                <c:pt idx="6">
                  <c:v>99.516129032258064</c:v>
                </c:pt>
                <c:pt idx="7">
                  <c:v>95</c:v>
                </c:pt>
                <c:pt idx="8">
                  <c:v>100.2258064516129</c:v>
                </c:pt>
                <c:pt idx="9">
                  <c:v>104.74193548387096</c:v>
                </c:pt>
                <c:pt idx="10">
                  <c:v>101.19354838709677</c:v>
                </c:pt>
                <c:pt idx="11">
                  <c:v>103.87096774193549</c:v>
                </c:pt>
                <c:pt idx="12">
                  <c:v>104.53225806451613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477-43A3-B42B-EB4101B30FC7}"/>
            </c:ext>
          </c:extLst>
        </c:ser>
        <c:ser>
          <c:idx val="1"/>
          <c:order val="1"/>
          <c:tx>
            <c:v>DV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Tmax_estimated_vs_obs_for_GR_or!$D$352</c:f>
              <c:numCache>
                <c:formatCode>General</c:formatCode>
                <c:ptCount val="1"/>
                <c:pt idx="0">
                  <c:v>-168</c:v>
                </c:pt>
              </c:numCache>
            </c:numRef>
          </c:xVal>
          <c:yVal>
            <c:numRef>
              <c:f>Tmax_estimated_vs_obs_for_GR_or!$DA$352</c:f>
              <c:numCache>
                <c:formatCode>0.0</c:formatCode>
                <c:ptCount val="1"/>
                <c:pt idx="0">
                  <c:v>116.8225806451613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477-43A3-B42B-EB4101B30F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2767536"/>
        <c:axId val="602766288"/>
      </c:scatterChart>
      <c:valAx>
        <c:axId val="6027675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Station Elevation (ft)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2766288"/>
        <c:crosses val="autoZero"/>
        <c:crossBetween val="midCat"/>
      </c:valAx>
      <c:valAx>
        <c:axId val="602766288"/>
        <c:scaling>
          <c:orientation val="minMax"/>
          <c:max val="125"/>
          <c:min val="7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Average Temperature (deg. F)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2767536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 b="1"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non_DV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FF0000"/>
                </a:solidFill>
                <a:prstDash val="dash"/>
              </a:ln>
              <a:effectLst/>
            </c:spPr>
            <c:trendlineType val="linear"/>
            <c:backward val="2000"/>
            <c:dispRSqr val="1"/>
            <c:dispEq val="1"/>
            <c:trendlineLbl>
              <c:layout>
                <c:manualLayout>
                  <c:x val="-4.6148764897210814E-2"/>
                  <c:y val="8.8960698094556367E-2"/>
                </c:manualLayout>
              </c:layout>
              <c:numFmt formatCode="#,##0.000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400" b="1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Tmax_estimated_vs_obs_for_GR_or!$D$361:$D$371</c:f>
              <c:numCache>
                <c:formatCode>General</c:formatCode>
                <c:ptCount val="11"/>
                <c:pt idx="0">
                  <c:v>6010</c:v>
                </c:pt>
                <c:pt idx="1">
                  <c:v>5690</c:v>
                </c:pt>
                <c:pt idx="2">
                  <c:v>4580</c:v>
                </c:pt>
                <c:pt idx="3">
                  <c:v>3950</c:v>
                </c:pt>
                <c:pt idx="4">
                  <c:v>3825</c:v>
                </c:pt>
                <c:pt idx="5">
                  <c:v>3488</c:v>
                </c:pt>
                <c:pt idx="6">
                  <c:v>3402</c:v>
                </c:pt>
                <c:pt idx="7">
                  <c:v>3304</c:v>
                </c:pt>
                <c:pt idx="8">
                  <c:v>2011</c:v>
                </c:pt>
                <c:pt idx="9">
                  <c:v>1695</c:v>
                </c:pt>
                <c:pt idx="10">
                  <c:v>1401</c:v>
                </c:pt>
              </c:numCache>
            </c:numRef>
          </c:xVal>
          <c:yVal>
            <c:numRef>
              <c:f>Tmax_estimated_vs_obs_for_GR_or!$DA$361:$DA$371</c:f>
              <c:numCache>
                <c:formatCode>0.0</c:formatCode>
                <c:ptCount val="11"/>
                <c:pt idx="0">
                  <c:v>85.451612903225808</c:v>
                </c:pt>
                <c:pt idx="1">
                  <c:v>84.774193548387103</c:v>
                </c:pt>
                <c:pt idx="2">
                  <c:v>92.709677419354833</c:v>
                </c:pt>
                <c:pt idx="3">
                  <c:v>96.612903225806448</c:v>
                </c:pt>
                <c:pt idx="4">
                  <c:v>94.258064516129039</c:v>
                </c:pt>
                <c:pt idx="5">
                  <c:v>99.741935483870961</c:v>
                </c:pt>
                <c:pt idx="6">
                  <c:v>95.483870967741936</c:v>
                </c:pt>
                <c:pt idx="7">
                  <c:v>99.709677419354833</c:v>
                </c:pt>
                <c:pt idx="8">
                  <c:v>102.19354838709677</c:v>
                </c:pt>
                <c:pt idx="9">
                  <c:v>105.51612903225806</c:v>
                </c:pt>
                <c:pt idx="10">
                  <c:v>107.61290322580645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BCF-4C7E-A2D6-1C42A6C00125}"/>
            </c:ext>
          </c:extLst>
        </c:ser>
        <c:ser>
          <c:idx val="1"/>
          <c:order val="1"/>
          <c:tx>
            <c:v>DV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Tmax_estimated_vs_obs_for_GR_or!$D$372</c:f>
              <c:numCache>
                <c:formatCode>General</c:formatCode>
                <c:ptCount val="1"/>
                <c:pt idx="0">
                  <c:v>-168</c:v>
                </c:pt>
              </c:numCache>
            </c:numRef>
          </c:xVal>
          <c:yVal>
            <c:numRef>
              <c:f>Tmax_estimated_vs_obs_for_GR_or!$DA$372</c:f>
              <c:numCache>
                <c:formatCode>0.0</c:formatCode>
                <c:ptCount val="1"/>
                <c:pt idx="0">
                  <c:v>116.51612903225806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BCF-4C7E-A2D6-1C42A6C001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2767536"/>
        <c:axId val="602766288"/>
      </c:scatterChart>
      <c:valAx>
        <c:axId val="6027675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Station Elevation (ft)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2766288"/>
        <c:crosses val="autoZero"/>
        <c:crossBetween val="midCat"/>
      </c:valAx>
      <c:valAx>
        <c:axId val="602766288"/>
        <c:scaling>
          <c:orientation val="minMax"/>
          <c:max val="125"/>
          <c:min val="7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Average Temperature (deg. F)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2767536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 b="1"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non_DV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FF0000"/>
                </a:solidFill>
                <a:prstDash val="dash"/>
              </a:ln>
              <a:effectLst/>
            </c:spPr>
            <c:trendlineType val="linear"/>
            <c:backward val="2000"/>
            <c:dispRSqr val="1"/>
            <c:dispEq val="1"/>
            <c:trendlineLbl>
              <c:layout>
                <c:manualLayout>
                  <c:x val="-4.6148764897210814E-2"/>
                  <c:y val="8.8960698094556367E-2"/>
                </c:manualLayout>
              </c:layout>
              <c:numFmt formatCode="#,##0.000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400" b="1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Tmax_estimated_vs_obs_for_GR_or!$D$381:$D$391</c:f>
              <c:numCache>
                <c:formatCode>General</c:formatCode>
                <c:ptCount val="11"/>
                <c:pt idx="0">
                  <c:v>6010</c:v>
                </c:pt>
                <c:pt idx="1">
                  <c:v>5690</c:v>
                </c:pt>
                <c:pt idx="2">
                  <c:v>4580</c:v>
                </c:pt>
                <c:pt idx="3">
                  <c:v>3950</c:v>
                </c:pt>
                <c:pt idx="4">
                  <c:v>3825</c:v>
                </c:pt>
                <c:pt idx="5">
                  <c:v>3540</c:v>
                </c:pt>
                <c:pt idx="6">
                  <c:v>3488</c:v>
                </c:pt>
                <c:pt idx="7">
                  <c:v>3304</c:v>
                </c:pt>
                <c:pt idx="8">
                  <c:v>2011</c:v>
                </c:pt>
                <c:pt idx="9">
                  <c:v>1695</c:v>
                </c:pt>
                <c:pt idx="10">
                  <c:v>1401</c:v>
                </c:pt>
              </c:numCache>
            </c:numRef>
          </c:xVal>
          <c:yVal>
            <c:numRef>
              <c:f>Tmax_estimated_vs_obs_for_GR_or!$DA$381:$DA$391</c:f>
              <c:numCache>
                <c:formatCode>0.0</c:formatCode>
                <c:ptCount val="11"/>
                <c:pt idx="0">
                  <c:v>85.322580645161295</c:v>
                </c:pt>
                <c:pt idx="1">
                  <c:v>89.387096774193552</c:v>
                </c:pt>
                <c:pt idx="2">
                  <c:v>94.387096774193552</c:v>
                </c:pt>
                <c:pt idx="3">
                  <c:v>95.612903225806448</c:v>
                </c:pt>
                <c:pt idx="4">
                  <c:v>95.129032258064512</c:v>
                </c:pt>
                <c:pt idx="5">
                  <c:v>97.032258064516128</c:v>
                </c:pt>
                <c:pt idx="6">
                  <c:v>97.064516129032256</c:v>
                </c:pt>
                <c:pt idx="7">
                  <c:v>99.41935483870968</c:v>
                </c:pt>
                <c:pt idx="8">
                  <c:v>103.51612903225806</c:v>
                </c:pt>
                <c:pt idx="9">
                  <c:v>105.35483870967742</c:v>
                </c:pt>
                <c:pt idx="10">
                  <c:v>106.3225806451613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0AF-4586-B64D-B4ED0D51CFE0}"/>
            </c:ext>
          </c:extLst>
        </c:ser>
        <c:ser>
          <c:idx val="1"/>
          <c:order val="1"/>
          <c:tx>
            <c:v>DV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Tmax_estimated_vs_obs_for_GR_or!$D$392</c:f>
              <c:numCache>
                <c:formatCode>General</c:formatCode>
                <c:ptCount val="1"/>
                <c:pt idx="0">
                  <c:v>-168</c:v>
                </c:pt>
              </c:numCache>
            </c:numRef>
          </c:xVal>
          <c:yVal>
            <c:numRef>
              <c:f>Tmax_estimated_vs_obs_for_GR_or!$DA$392</c:f>
              <c:numCache>
                <c:formatCode>0.0</c:formatCode>
                <c:ptCount val="1"/>
                <c:pt idx="0">
                  <c:v>116.32795698924733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0AF-4586-B64D-B4ED0D51CF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2767536"/>
        <c:axId val="602766288"/>
      </c:scatterChart>
      <c:valAx>
        <c:axId val="6027675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Station Elevation (ft)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2766288"/>
        <c:crosses val="autoZero"/>
        <c:crossBetween val="midCat"/>
      </c:valAx>
      <c:valAx>
        <c:axId val="602766288"/>
        <c:scaling>
          <c:orientation val="minMax"/>
          <c:max val="125"/>
          <c:min val="7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Average Temperature (deg. F)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2767536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 b="1"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July 2007 Daily Tmax: </a:t>
            </a:r>
          </a:p>
          <a:p>
            <a:pPr>
              <a:defRPr/>
            </a:pPr>
            <a:r>
              <a:rPr lang="en-US"/>
              <a:t>Greenland Ranch vs. non-DV Station Avg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Tmax_estimated_vs_obs_for_GR_or!$AN$3786:$BR$3786</c:f>
              <c:numCache>
                <c:formatCode>General</c:formatCode>
                <c:ptCount val="31"/>
                <c:pt idx="0">
                  <c:v>119</c:v>
                </c:pt>
                <c:pt idx="1">
                  <c:v>119</c:v>
                </c:pt>
                <c:pt idx="2">
                  <c:v>121</c:v>
                </c:pt>
                <c:pt idx="3">
                  <c:v>126</c:v>
                </c:pt>
                <c:pt idx="4">
                  <c:v>127</c:v>
                </c:pt>
                <c:pt idx="5">
                  <c:v>129</c:v>
                </c:pt>
                <c:pt idx="6">
                  <c:v>126</c:v>
                </c:pt>
                <c:pt idx="7">
                  <c:v>121</c:v>
                </c:pt>
                <c:pt idx="8">
                  <c:v>121</c:v>
                </c:pt>
                <c:pt idx="9">
                  <c:v>119</c:v>
                </c:pt>
                <c:pt idx="10">
                  <c:v>118</c:v>
                </c:pt>
                <c:pt idx="11">
                  <c:v>118</c:v>
                </c:pt>
                <c:pt idx="12">
                  <c:v>120</c:v>
                </c:pt>
                <c:pt idx="13">
                  <c:v>121</c:v>
                </c:pt>
                <c:pt idx="14">
                  <c:v>112</c:v>
                </c:pt>
                <c:pt idx="15">
                  <c:v>121</c:v>
                </c:pt>
                <c:pt idx="16">
                  <c:v>118</c:v>
                </c:pt>
                <c:pt idx="17">
                  <c:v>117</c:v>
                </c:pt>
                <c:pt idx="18">
                  <c:v>117</c:v>
                </c:pt>
                <c:pt idx="19">
                  <c:v>117</c:v>
                </c:pt>
                <c:pt idx="20">
                  <c:v>119</c:v>
                </c:pt>
                <c:pt idx="21">
                  <c:v>120</c:v>
                </c:pt>
                <c:pt idx="22">
                  <c:v>114</c:v>
                </c:pt>
                <c:pt idx="23">
                  <c:v>117</c:v>
                </c:pt>
                <c:pt idx="24">
                  <c:v>118</c:v>
                </c:pt>
                <c:pt idx="25">
                  <c:v>118</c:v>
                </c:pt>
                <c:pt idx="26">
                  <c:v>120</c:v>
                </c:pt>
                <c:pt idx="27">
                  <c:v>120</c:v>
                </c:pt>
                <c:pt idx="28">
                  <c:v>122</c:v>
                </c:pt>
                <c:pt idx="29">
                  <c:v>121</c:v>
                </c:pt>
                <c:pt idx="30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1FA-4904-BF8B-8D1E27352F97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Tmax_estimated_vs_obs_for_GR_or!$AN$4679:$BR$4679</c:f>
              <c:numCache>
                <c:formatCode>General</c:formatCode>
                <c:ptCount val="3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1FA-4904-BF8B-8D1E27352F97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Tmax_estimated_vs_obs_for_GR_or!$AN$3789:$BR$3789</c:f>
              <c:numCache>
                <c:formatCode>General</c:formatCode>
                <c:ptCount val="31"/>
                <c:pt idx="0">
                  <c:v>122.21459694989107</c:v>
                </c:pt>
                <c:pt idx="1">
                  <c:v>122.05773420479304</c:v>
                </c:pt>
                <c:pt idx="2">
                  <c:v>123.82244008714598</c:v>
                </c:pt>
                <c:pt idx="3">
                  <c:v>126.97930283224402</c:v>
                </c:pt>
                <c:pt idx="4">
                  <c:v>128.72440087145969</c:v>
                </c:pt>
                <c:pt idx="5">
                  <c:v>126.68518518518519</c:v>
                </c:pt>
                <c:pt idx="6">
                  <c:v>124.60675381263617</c:v>
                </c:pt>
                <c:pt idx="7">
                  <c:v>122.03812636165578</c:v>
                </c:pt>
                <c:pt idx="8">
                  <c:v>120.92047930283225</c:v>
                </c:pt>
                <c:pt idx="9">
                  <c:v>118.29302832244009</c:v>
                </c:pt>
                <c:pt idx="10">
                  <c:v>115.62636165577344</c:v>
                </c:pt>
                <c:pt idx="11">
                  <c:v>117.43028322440088</c:v>
                </c:pt>
                <c:pt idx="12">
                  <c:v>119.21459694989107</c:v>
                </c:pt>
                <c:pt idx="13">
                  <c:v>120.33224400871461</c:v>
                </c:pt>
                <c:pt idx="14">
                  <c:v>119.95969498910677</c:v>
                </c:pt>
                <c:pt idx="15">
                  <c:v>121.07734204793029</c:v>
                </c:pt>
                <c:pt idx="16">
                  <c:v>119.44989106753813</c:v>
                </c:pt>
                <c:pt idx="17">
                  <c:v>118.34204793028323</c:v>
                </c:pt>
                <c:pt idx="18">
                  <c:v>118.14270152505446</c:v>
                </c:pt>
                <c:pt idx="19">
                  <c:v>117.94008714596951</c:v>
                </c:pt>
                <c:pt idx="20">
                  <c:v>118.34204793028323</c:v>
                </c:pt>
                <c:pt idx="21">
                  <c:v>118.39106753812636</c:v>
                </c:pt>
                <c:pt idx="22">
                  <c:v>116.27342047930284</c:v>
                </c:pt>
                <c:pt idx="23">
                  <c:v>113.74400871459696</c:v>
                </c:pt>
                <c:pt idx="24">
                  <c:v>114.76361655773421</c:v>
                </c:pt>
                <c:pt idx="25">
                  <c:v>114.44989106753813</c:v>
                </c:pt>
                <c:pt idx="26">
                  <c:v>117.28649237472767</c:v>
                </c:pt>
                <c:pt idx="27">
                  <c:v>119.13071895424838</c:v>
                </c:pt>
                <c:pt idx="28">
                  <c:v>120.58714596949892</c:v>
                </c:pt>
                <c:pt idx="29">
                  <c:v>120.64596949891069</c:v>
                </c:pt>
                <c:pt idx="30">
                  <c:v>116.52832244008715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1FA-4904-BF8B-8D1E27352F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13277904"/>
        <c:axId val="1313281264"/>
      </c:lineChart>
      <c:catAx>
        <c:axId val="13132779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Day of the 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3281264"/>
        <c:crosses val="autoZero"/>
        <c:auto val="1"/>
        <c:lblAlgn val="ctr"/>
        <c:lblOffset val="100"/>
        <c:noMultiLvlLbl val="0"/>
      </c:catAx>
      <c:valAx>
        <c:axId val="1313281264"/>
        <c:scaling>
          <c:orientation val="minMax"/>
          <c:max val="135"/>
          <c:min val="9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Tmax (deg. F)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3277904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 b="1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val>
            <c:numRef>
              <c:f>Tmax_estimated_vs_obs_for_GR_or!$AN$4678:$BR$4678</c:f>
              <c:numCache>
                <c:formatCode>General</c:formatCode>
                <c:ptCount val="31"/>
                <c:pt idx="0">
                  <c:v>114</c:v>
                </c:pt>
                <c:pt idx="1">
                  <c:v>119</c:v>
                </c:pt>
                <c:pt idx="2">
                  <c:v>122</c:v>
                </c:pt>
                <c:pt idx="3">
                  <c:v>125</c:v>
                </c:pt>
                <c:pt idx="4">
                  <c:v>127</c:v>
                </c:pt>
                <c:pt idx="5">
                  <c:v>128</c:v>
                </c:pt>
                <c:pt idx="6">
                  <c:v>129</c:v>
                </c:pt>
                <c:pt idx="7">
                  <c:v>126</c:v>
                </c:pt>
                <c:pt idx="8">
                  <c:v>127</c:v>
                </c:pt>
                <c:pt idx="9">
                  <c:v>128</c:v>
                </c:pt>
                <c:pt idx="10">
                  <c:v>127</c:v>
                </c:pt>
                <c:pt idx="11">
                  <c:v>126</c:v>
                </c:pt>
                <c:pt idx="12">
                  <c:v>123</c:v>
                </c:pt>
                <c:pt idx="13">
                  <c:v>121</c:v>
                </c:pt>
                <c:pt idx="14">
                  <c:v>119</c:v>
                </c:pt>
                <c:pt idx="15">
                  <c:v>120</c:v>
                </c:pt>
                <c:pt idx="16">
                  <c:v>121</c:v>
                </c:pt>
                <c:pt idx="17">
                  <c:v>122</c:v>
                </c:pt>
                <c:pt idx="18">
                  <c:v>121</c:v>
                </c:pt>
                <c:pt idx="19">
                  <c:v>123</c:v>
                </c:pt>
                <c:pt idx="20">
                  <c:v>124</c:v>
                </c:pt>
                <c:pt idx="21">
                  <c:v>124</c:v>
                </c:pt>
                <c:pt idx="22">
                  <c:v>120</c:v>
                </c:pt>
                <c:pt idx="23">
                  <c:v>121</c:v>
                </c:pt>
                <c:pt idx="24">
                  <c:v>124</c:v>
                </c:pt>
                <c:pt idx="25">
                  <c:v>120</c:v>
                </c:pt>
                <c:pt idx="26">
                  <c:v>120</c:v>
                </c:pt>
                <c:pt idx="27">
                  <c:v>114</c:v>
                </c:pt>
                <c:pt idx="28">
                  <c:v>115</c:v>
                </c:pt>
                <c:pt idx="29">
                  <c:v>111</c:v>
                </c:pt>
                <c:pt idx="30">
                  <c:v>117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3DF-4EED-9A0A-66A270ED2A8C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Tmax_estimated_vs_obs_for_GR_or!$AN$4679:$BR$4679</c:f>
              <c:numCache>
                <c:formatCode>General</c:formatCode>
                <c:ptCount val="3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3DF-4EED-9A0A-66A270ED2A8C}"/>
            </c:ext>
          </c:extLst>
        </c:ser>
        <c:ser>
          <c:idx val="2"/>
          <c:order val="2"/>
          <c:spPr>
            <a:ln w="28575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75000"/>
                </a:schemeClr>
              </a:solidFill>
              <a:ln w="9525">
                <a:solidFill>
                  <a:schemeClr val="tx1"/>
                </a:solidFill>
              </a:ln>
              <a:effectLst/>
            </c:spPr>
          </c:marker>
          <c:val>
            <c:numRef>
              <c:f>Tmax_estimated_vs_obs_for_GR_or!$AN$4681:$BR$4681</c:f>
              <c:numCache>
                <c:formatCode>General</c:formatCode>
                <c:ptCount val="31"/>
                <c:pt idx="0">
                  <c:v>117.15681003584228</c:v>
                </c:pt>
                <c:pt idx="1">
                  <c:v>119.03181003584228</c:v>
                </c:pt>
                <c:pt idx="2">
                  <c:v>122.18181003584228</c:v>
                </c:pt>
                <c:pt idx="3">
                  <c:v>124.15681003584228</c:v>
                </c:pt>
                <c:pt idx="4">
                  <c:v>125.25681003584228</c:v>
                </c:pt>
                <c:pt idx="5">
                  <c:v>126.70681003584228</c:v>
                </c:pt>
                <c:pt idx="6">
                  <c:v>127.73181003584227</c:v>
                </c:pt>
                <c:pt idx="7">
                  <c:v>127.61931003584228</c:v>
                </c:pt>
                <c:pt idx="8">
                  <c:v>127.83181003584228</c:v>
                </c:pt>
                <c:pt idx="9">
                  <c:v>127.63181003584228</c:v>
                </c:pt>
                <c:pt idx="10">
                  <c:v>128.0818100358423</c:v>
                </c:pt>
                <c:pt idx="11">
                  <c:v>126.70681003584228</c:v>
                </c:pt>
                <c:pt idx="12">
                  <c:v>121.70681003584228</c:v>
                </c:pt>
                <c:pt idx="13">
                  <c:v>118.65681003584228</c:v>
                </c:pt>
                <c:pt idx="14">
                  <c:v>118.60681003584227</c:v>
                </c:pt>
                <c:pt idx="15">
                  <c:v>120.00681003584228</c:v>
                </c:pt>
                <c:pt idx="16">
                  <c:v>121.20681003584228</c:v>
                </c:pt>
                <c:pt idx="17">
                  <c:v>120.13181003584228</c:v>
                </c:pt>
                <c:pt idx="18">
                  <c:v>120.80681003584228</c:v>
                </c:pt>
                <c:pt idx="19">
                  <c:v>123.01931003584228</c:v>
                </c:pt>
                <c:pt idx="20">
                  <c:v>123.63181003584228</c:v>
                </c:pt>
                <c:pt idx="21">
                  <c:v>123.08181003584228</c:v>
                </c:pt>
                <c:pt idx="22">
                  <c:v>122.32347670250893</c:v>
                </c:pt>
                <c:pt idx="23">
                  <c:v>121.8790322580645</c:v>
                </c:pt>
                <c:pt idx="24">
                  <c:v>122.15681003584228</c:v>
                </c:pt>
                <c:pt idx="25">
                  <c:v>120.33181003584228</c:v>
                </c:pt>
                <c:pt idx="26">
                  <c:v>116.68181003584228</c:v>
                </c:pt>
                <c:pt idx="27">
                  <c:v>114.65681003584228</c:v>
                </c:pt>
                <c:pt idx="28">
                  <c:v>115.43181003584228</c:v>
                </c:pt>
                <c:pt idx="29">
                  <c:v>115.65681003584228</c:v>
                </c:pt>
                <c:pt idx="30">
                  <c:v>117.93181003584228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3DF-4EED-9A0A-66A270ED2A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13277904"/>
        <c:axId val="1313281264"/>
      </c:lineChart>
      <c:catAx>
        <c:axId val="13132779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Day of the 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cross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3281264"/>
        <c:crosses val="autoZero"/>
        <c:auto val="1"/>
        <c:lblAlgn val="ctr"/>
        <c:lblOffset val="100"/>
        <c:noMultiLvlLbl val="0"/>
      </c:catAx>
      <c:valAx>
        <c:axId val="1313281264"/>
        <c:scaling>
          <c:orientation val="minMax"/>
          <c:min val="9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Tmax (deg. F)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3277904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 b="1"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val>
            <c:numRef>
              <c:f>Tmax_estimated_vs_obs_for_GR_or!$AN$4630:$BR$4630</c:f>
              <c:numCache>
                <c:formatCode>General</c:formatCode>
                <c:ptCount val="31"/>
                <c:pt idx="0">
                  <c:v>121</c:v>
                </c:pt>
                <c:pt idx="1">
                  <c:v>126</c:v>
                </c:pt>
                <c:pt idx="2">
                  <c:v>122</c:v>
                </c:pt>
                <c:pt idx="3">
                  <c:v>114</c:v>
                </c:pt>
                <c:pt idx="4">
                  <c:v>115</c:v>
                </c:pt>
                <c:pt idx="5">
                  <c:v>114</c:v>
                </c:pt>
                <c:pt idx="6">
                  <c:v>112</c:v>
                </c:pt>
                <c:pt idx="7">
                  <c:v>114</c:v>
                </c:pt>
                <c:pt idx="8">
                  <c:v>112</c:v>
                </c:pt>
                <c:pt idx="9">
                  <c:v>113</c:v>
                </c:pt>
                <c:pt idx="10">
                  <c:v>118</c:v>
                </c:pt>
                <c:pt idx="11">
                  <c:v>118</c:v>
                </c:pt>
                <c:pt idx="12">
                  <c:v>116</c:v>
                </c:pt>
                <c:pt idx="13">
                  <c:v>124</c:v>
                </c:pt>
                <c:pt idx="14">
                  <c:v>126</c:v>
                </c:pt>
                <c:pt idx="15">
                  <c:v>128</c:v>
                </c:pt>
                <c:pt idx="16">
                  <c:v>126</c:v>
                </c:pt>
                <c:pt idx="17">
                  <c:v>121</c:v>
                </c:pt>
                <c:pt idx="18">
                  <c:v>121</c:v>
                </c:pt>
                <c:pt idx="19">
                  <c:v>123</c:v>
                </c:pt>
                <c:pt idx="20">
                  <c:v>124</c:v>
                </c:pt>
                <c:pt idx="21">
                  <c:v>126</c:v>
                </c:pt>
                <c:pt idx="22">
                  <c:v>123</c:v>
                </c:pt>
                <c:pt idx="23">
                  <c:v>122</c:v>
                </c:pt>
                <c:pt idx="24">
                  <c:v>123</c:v>
                </c:pt>
                <c:pt idx="25">
                  <c:v>121</c:v>
                </c:pt>
                <c:pt idx="26">
                  <c:v>125</c:v>
                </c:pt>
                <c:pt idx="27">
                  <c:v>123</c:v>
                </c:pt>
                <c:pt idx="28">
                  <c:v>123</c:v>
                </c:pt>
                <c:pt idx="29">
                  <c:v>122</c:v>
                </c:pt>
                <c:pt idx="30">
                  <c:v>117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D2A-4856-8EC4-FA994BDB38CE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Tmax_estimated_vs_obs_for_GR_or!$AN$4679:$BR$4679</c:f>
              <c:numCache>
                <c:formatCode>General</c:formatCode>
                <c:ptCount val="3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D2A-4856-8EC4-FA994BDB38CE}"/>
            </c:ext>
          </c:extLst>
        </c:ser>
        <c:ser>
          <c:idx val="2"/>
          <c:order val="2"/>
          <c:spPr>
            <a:ln w="28575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75000"/>
                </a:schemeClr>
              </a:solidFill>
              <a:ln w="9525">
                <a:solidFill>
                  <a:schemeClr val="tx1"/>
                </a:solidFill>
              </a:ln>
              <a:effectLst/>
            </c:spPr>
          </c:marker>
          <c:val>
            <c:numRef>
              <c:f>Tmax_estimated_vs_obs_for_GR_or!$AN$4633:$BR$4633</c:f>
              <c:numCache>
                <c:formatCode>General</c:formatCode>
                <c:ptCount val="31"/>
                <c:pt idx="0">
                  <c:v>119.97725392886683</c:v>
                </c:pt>
                <c:pt idx="1">
                  <c:v>122.50289495450785</c:v>
                </c:pt>
                <c:pt idx="2">
                  <c:v>121.63110008271298</c:v>
                </c:pt>
                <c:pt idx="3">
                  <c:v>116.42597187758477</c:v>
                </c:pt>
                <c:pt idx="4">
                  <c:v>116.81058726220016</c:v>
                </c:pt>
                <c:pt idx="5">
                  <c:v>115.16956162117451</c:v>
                </c:pt>
                <c:pt idx="6">
                  <c:v>114.11827956989247</c:v>
                </c:pt>
                <c:pt idx="7">
                  <c:v>115.11827956989247</c:v>
                </c:pt>
                <c:pt idx="8">
                  <c:v>113.64392059553349</c:v>
                </c:pt>
                <c:pt idx="9">
                  <c:v>115.73366418527708</c:v>
                </c:pt>
                <c:pt idx="10">
                  <c:v>117.32340777502067</c:v>
                </c:pt>
                <c:pt idx="11">
                  <c:v>117.656741108354</c:v>
                </c:pt>
                <c:pt idx="12">
                  <c:v>119.63110008271298</c:v>
                </c:pt>
                <c:pt idx="13">
                  <c:v>122.99007444168734</c:v>
                </c:pt>
                <c:pt idx="14">
                  <c:v>126.78494623655914</c:v>
                </c:pt>
                <c:pt idx="15">
                  <c:v>127.88751033912324</c:v>
                </c:pt>
                <c:pt idx="16">
                  <c:v>124.60545905707195</c:v>
                </c:pt>
                <c:pt idx="17">
                  <c:v>121.60545905707195</c:v>
                </c:pt>
                <c:pt idx="18">
                  <c:v>120.63110008271298</c:v>
                </c:pt>
                <c:pt idx="19">
                  <c:v>123.09263854425144</c:v>
                </c:pt>
                <c:pt idx="20">
                  <c:v>125.09263854425144</c:v>
                </c:pt>
                <c:pt idx="21">
                  <c:v>125.91315136476426</c:v>
                </c:pt>
                <c:pt idx="22">
                  <c:v>121.83622828784118</c:v>
                </c:pt>
                <c:pt idx="23">
                  <c:v>120.24648469809759</c:v>
                </c:pt>
                <c:pt idx="24">
                  <c:v>121.99007444168734</c:v>
                </c:pt>
                <c:pt idx="25">
                  <c:v>122.14392059553349</c:v>
                </c:pt>
                <c:pt idx="26">
                  <c:v>122.63110008271298</c:v>
                </c:pt>
                <c:pt idx="27">
                  <c:v>122.50289495450785</c:v>
                </c:pt>
                <c:pt idx="28">
                  <c:v>121.93879239040528</c:v>
                </c:pt>
                <c:pt idx="29">
                  <c:v>120.29776674937965</c:v>
                </c:pt>
                <c:pt idx="30">
                  <c:v>115.06699751861041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D2A-4856-8EC4-FA994BDB38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13277904"/>
        <c:axId val="1313281264"/>
      </c:lineChart>
      <c:catAx>
        <c:axId val="13132779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Day of the 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cross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3281264"/>
        <c:crosses val="autoZero"/>
        <c:auto val="1"/>
        <c:lblAlgn val="ctr"/>
        <c:lblOffset val="100"/>
        <c:noMultiLvlLbl val="0"/>
      </c:catAx>
      <c:valAx>
        <c:axId val="1313281264"/>
        <c:scaling>
          <c:orientation val="minMax"/>
          <c:max val="135"/>
          <c:min val="9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Tmax (deg. F)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3277904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 b="1"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val>
            <c:numRef>
              <c:f>Tmax_estimated_vs_obs_for_GR_or!$AN$4583:$BR$4583</c:f>
              <c:numCache>
                <c:formatCode>General</c:formatCode>
                <c:ptCount val="31"/>
                <c:pt idx="0">
                  <c:v>116</c:v>
                </c:pt>
                <c:pt idx="1">
                  <c:v>114</c:v>
                </c:pt>
                <c:pt idx="2">
                  <c:v>111</c:v>
                </c:pt>
                <c:pt idx="3">
                  <c:v>108</c:v>
                </c:pt>
                <c:pt idx="4">
                  <c:v>111</c:v>
                </c:pt>
                <c:pt idx="5">
                  <c:v>111</c:v>
                </c:pt>
                <c:pt idx="6">
                  <c:v>113</c:v>
                </c:pt>
                <c:pt idx="7">
                  <c:v>117</c:v>
                </c:pt>
                <c:pt idx="8">
                  <c:v>118</c:v>
                </c:pt>
                <c:pt idx="9">
                  <c:v>120</c:v>
                </c:pt>
                <c:pt idx="10">
                  <c:v>122</c:v>
                </c:pt>
                <c:pt idx="11">
                  <c:v>123</c:v>
                </c:pt>
                <c:pt idx="12">
                  <c:v>122</c:v>
                </c:pt>
                <c:pt idx="13">
                  <c:v>121</c:v>
                </c:pt>
                <c:pt idx="14">
                  <c:v>119</c:v>
                </c:pt>
                <c:pt idx="15">
                  <c:v>125</c:v>
                </c:pt>
                <c:pt idx="16">
                  <c:v>120</c:v>
                </c:pt>
                <c:pt idx="17">
                  <c:v>119</c:v>
                </c:pt>
                <c:pt idx="18">
                  <c:v>121</c:v>
                </c:pt>
                <c:pt idx="19">
                  <c:v>123</c:v>
                </c:pt>
                <c:pt idx="20">
                  <c:v>122</c:v>
                </c:pt>
                <c:pt idx="21">
                  <c:v>123</c:v>
                </c:pt>
                <c:pt idx="22">
                  <c:v>117</c:v>
                </c:pt>
                <c:pt idx="23">
                  <c:v>119</c:v>
                </c:pt>
                <c:pt idx="24">
                  <c:v>107</c:v>
                </c:pt>
                <c:pt idx="25">
                  <c:v>116</c:v>
                </c:pt>
                <c:pt idx="26">
                  <c:v>121</c:v>
                </c:pt>
                <c:pt idx="27">
                  <c:v>117</c:v>
                </c:pt>
                <c:pt idx="28">
                  <c:v>119</c:v>
                </c:pt>
                <c:pt idx="29">
                  <c:v>114</c:v>
                </c:pt>
                <c:pt idx="30">
                  <c:v>109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B76-4655-A4F9-05A79422275B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Tmax_estimated_vs_obs_for_GR_or!$AN$4679:$BR$4679</c:f>
              <c:numCache>
                <c:formatCode>General</c:formatCode>
                <c:ptCount val="3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B76-4655-A4F9-05A79422275B}"/>
            </c:ext>
          </c:extLst>
        </c:ser>
        <c:ser>
          <c:idx val="2"/>
          <c:order val="2"/>
          <c:spPr>
            <a:ln w="28575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75000"/>
                </a:schemeClr>
              </a:solidFill>
              <a:ln w="9525">
                <a:solidFill>
                  <a:schemeClr val="tx1"/>
                </a:solidFill>
              </a:ln>
              <a:effectLst/>
            </c:spPr>
          </c:marker>
          <c:val>
            <c:numRef>
              <c:f>Tmax_estimated_vs_obs_for_GR_or!$AN$4586:$BR$4586</c:f>
              <c:numCache>
                <c:formatCode>General</c:formatCode>
                <c:ptCount val="31"/>
                <c:pt idx="0">
                  <c:v>116.36951467596629</c:v>
                </c:pt>
                <c:pt idx="1">
                  <c:v>114.55870386515548</c:v>
                </c:pt>
                <c:pt idx="2">
                  <c:v>111.08573089218251</c:v>
                </c:pt>
                <c:pt idx="3">
                  <c:v>110.04519035164196</c:v>
                </c:pt>
                <c:pt idx="4">
                  <c:v>111.36951467596629</c:v>
                </c:pt>
                <c:pt idx="5">
                  <c:v>112.18032548677709</c:v>
                </c:pt>
                <c:pt idx="6">
                  <c:v>114.26140656785817</c:v>
                </c:pt>
                <c:pt idx="7">
                  <c:v>116.8830281894798</c:v>
                </c:pt>
                <c:pt idx="8">
                  <c:v>118.63978494623656</c:v>
                </c:pt>
                <c:pt idx="9">
                  <c:v>119.63978494623656</c:v>
                </c:pt>
                <c:pt idx="10">
                  <c:v>122.55870386515548</c:v>
                </c:pt>
                <c:pt idx="11">
                  <c:v>122.77492008137169</c:v>
                </c:pt>
                <c:pt idx="12">
                  <c:v>121.34248764893925</c:v>
                </c:pt>
                <c:pt idx="13">
                  <c:v>120.82897413542575</c:v>
                </c:pt>
                <c:pt idx="14">
                  <c:v>119.77492008137169</c:v>
                </c:pt>
                <c:pt idx="15">
                  <c:v>122.58573089218251</c:v>
                </c:pt>
                <c:pt idx="16">
                  <c:v>121.23437954083116</c:v>
                </c:pt>
                <c:pt idx="17">
                  <c:v>119.26140656785817</c:v>
                </c:pt>
                <c:pt idx="18">
                  <c:v>120.19383900029061</c:v>
                </c:pt>
                <c:pt idx="19">
                  <c:v>121.36951467596629</c:v>
                </c:pt>
                <c:pt idx="20">
                  <c:v>122.8830281894798</c:v>
                </c:pt>
                <c:pt idx="21">
                  <c:v>123.39654170299332</c:v>
                </c:pt>
                <c:pt idx="22">
                  <c:v>118.4776227840744</c:v>
                </c:pt>
                <c:pt idx="23">
                  <c:v>118.28843359488521</c:v>
                </c:pt>
                <c:pt idx="24">
                  <c:v>113.09924440569601</c:v>
                </c:pt>
                <c:pt idx="25">
                  <c:v>111.58573089218251</c:v>
                </c:pt>
                <c:pt idx="26">
                  <c:v>116.13978494623656</c:v>
                </c:pt>
                <c:pt idx="27">
                  <c:v>117.20735251380412</c:v>
                </c:pt>
                <c:pt idx="28">
                  <c:v>115.91005521650683</c:v>
                </c:pt>
                <c:pt idx="29">
                  <c:v>113.82897413542575</c:v>
                </c:pt>
                <c:pt idx="30">
                  <c:v>110.22537053182214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B76-4655-A4F9-05A7942227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13277904"/>
        <c:axId val="1313281264"/>
      </c:lineChart>
      <c:catAx>
        <c:axId val="13132779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Day of the 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cross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3281264"/>
        <c:crosses val="autoZero"/>
        <c:auto val="1"/>
        <c:lblAlgn val="ctr"/>
        <c:lblOffset val="100"/>
        <c:noMultiLvlLbl val="0"/>
      </c:catAx>
      <c:valAx>
        <c:axId val="1313281264"/>
        <c:scaling>
          <c:orientation val="minMax"/>
          <c:max val="135"/>
          <c:min val="9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Tmax (deg. F)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3277904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 b="1"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val>
            <c:numRef>
              <c:f>Tmax_estimated_vs_obs_for_GR_or!$AN$4538:$BR$4538</c:f>
              <c:numCache>
                <c:formatCode>General</c:formatCode>
                <c:ptCount val="31"/>
                <c:pt idx="0">
                  <c:v>117</c:v>
                </c:pt>
                <c:pt idx="1">
                  <c:v>119</c:v>
                </c:pt>
                <c:pt idx="2">
                  <c:v>112</c:v>
                </c:pt>
                <c:pt idx="3">
                  <c:v>120</c:v>
                </c:pt>
                <c:pt idx="4">
                  <c:v>120</c:v>
                </c:pt>
                <c:pt idx="5">
                  <c:v>124</c:v>
                </c:pt>
                <c:pt idx="6">
                  <c:v>126</c:v>
                </c:pt>
                <c:pt idx="7">
                  <c:v>126</c:v>
                </c:pt>
                <c:pt idx="8">
                  <c:v>130</c:v>
                </c:pt>
                <c:pt idx="9">
                  <c:v>129</c:v>
                </c:pt>
                <c:pt idx="10">
                  <c:v>128</c:v>
                </c:pt>
                <c:pt idx="11">
                  <c:v>127</c:v>
                </c:pt>
                <c:pt idx="12">
                  <c:v>121</c:v>
                </c:pt>
                <c:pt idx="13">
                  <c:v>120</c:v>
                </c:pt>
                <c:pt idx="14">
                  <c:v>119</c:v>
                </c:pt>
                <c:pt idx="15">
                  <c:v>119</c:v>
                </c:pt>
                <c:pt idx="16">
                  <c:v>119</c:v>
                </c:pt>
                <c:pt idx="17">
                  <c:v>119</c:v>
                </c:pt>
                <c:pt idx="18">
                  <c:v>117</c:v>
                </c:pt>
                <c:pt idx="19">
                  <c:v>120</c:v>
                </c:pt>
                <c:pt idx="20">
                  <c:v>115</c:v>
                </c:pt>
                <c:pt idx="21">
                  <c:v>119</c:v>
                </c:pt>
                <c:pt idx="22">
                  <c:v>118</c:v>
                </c:pt>
                <c:pt idx="23">
                  <c:v>114</c:v>
                </c:pt>
                <c:pt idx="24">
                  <c:v>118</c:v>
                </c:pt>
                <c:pt idx="25">
                  <c:v>101</c:v>
                </c:pt>
                <c:pt idx="26">
                  <c:v>112</c:v>
                </c:pt>
                <c:pt idx="27">
                  <c:v>119</c:v>
                </c:pt>
                <c:pt idx="28">
                  <c:v>117</c:v>
                </c:pt>
                <c:pt idx="29">
                  <c:v>109</c:v>
                </c:pt>
                <c:pt idx="30">
                  <c:v>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D52-4BC6-A3E8-337D9B6563BD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Tmax_estimated_vs_obs_for_GR_or!$AN$4679:$BR$4679</c:f>
              <c:numCache>
                <c:formatCode>General</c:formatCode>
                <c:ptCount val="3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D52-4BC6-A3E8-337D9B6563BD}"/>
            </c:ext>
          </c:extLst>
        </c:ser>
        <c:ser>
          <c:idx val="2"/>
          <c:order val="2"/>
          <c:spPr>
            <a:ln w="28575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75000"/>
                </a:schemeClr>
              </a:solidFill>
              <a:ln w="9525">
                <a:solidFill>
                  <a:schemeClr val="tx1"/>
                </a:solidFill>
              </a:ln>
              <a:effectLst/>
            </c:spPr>
          </c:marker>
          <c:val>
            <c:numRef>
              <c:f>Tmax_estimated_vs_obs_for_GR_or!$AN$4541:$BR$4541</c:f>
              <c:numCache>
                <c:formatCode>General</c:formatCode>
                <c:ptCount val="31"/>
                <c:pt idx="0">
                  <c:v>116.92680626296925</c:v>
                </c:pt>
                <c:pt idx="1">
                  <c:v>118.76891152612716</c:v>
                </c:pt>
                <c:pt idx="2">
                  <c:v>117.13733257875873</c:v>
                </c:pt>
                <c:pt idx="3">
                  <c:v>118.54522731560084</c:v>
                </c:pt>
                <c:pt idx="4">
                  <c:v>119.8478588945482</c:v>
                </c:pt>
                <c:pt idx="5">
                  <c:v>122.6899641577061</c:v>
                </c:pt>
                <c:pt idx="6">
                  <c:v>125.08470099981136</c:v>
                </c:pt>
                <c:pt idx="7">
                  <c:v>125.45312205244294</c:v>
                </c:pt>
                <c:pt idx="8">
                  <c:v>126.1899641577061</c:v>
                </c:pt>
                <c:pt idx="9">
                  <c:v>128.66364836823243</c:v>
                </c:pt>
                <c:pt idx="10">
                  <c:v>128.21627994717977</c:v>
                </c:pt>
                <c:pt idx="11">
                  <c:v>126.42680626296925</c:v>
                </c:pt>
                <c:pt idx="12">
                  <c:v>121.50575363139031</c:v>
                </c:pt>
                <c:pt idx="13">
                  <c:v>119.53206942086399</c:v>
                </c:pt>
                <c:pt idx="14">
                  <c:v>117.87417468402188</c:v>
                </c:pt>
                <c:pt idx="15">
                  <c:v>118.26891152612716</c:v>
                </c:pt>
                <c:pt idx="16">
                  <c:v>119.13733257875873</c:v>
                </c:pt>
                <c:pt idx="17">
                  <c:v>114.95312205244294</c:v>
                </c:pt>
                <c:pt idx="18">
                  <c:v>114.03206942086399</c:v>
                </c:pt>
                <c:pt idx="19">
                  <c:v>117.65487643840785</c:v>
                </c:pt>
                <c:pt idx="20">
                  <c:v>116.90049047349557</c:v>
                </c:pt>
                <c:pt idx="21">
                  <c:v>117.5978588945482</c:v>
                </c:pt>
                <c:pt idx="22">
                  <c:v>117.08470099981136</c:v>
                </c:pt>
                <c:pt idx="23">
                  <c:v>116.55838521033768</c:v>
                </c:pt>
                <c:pt idx="24">
                  <c:v>116.12856064893417</c:v>
                </c:pt>
                <c:pt idx="25">
                  <c:v>106.76598754951895</c:v>
                </c:pt>
                <c:pt idx="26">
                  <c:v>112.95312205244294</c:v>
                </c:pt>
                <c:pt idx="27">
                  <c:v>115.54522731560084</c:v>
                </c:pt>
                <c:pt idx="28">
                  <c:v>117.42680626296925</c:v>
                </c:pt>
                <c:pt idx="29">
                  <c:v>112.78206942086399</c:v>
                </c:pt>
                <c:pt idx="30">
                  <c:v>110.3478588945482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D52-4BC6-A3E8-337D9B6563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13277904"/>
        <c:axId val="1313281264"/>
      </c:lineChart>
      <c:catAx>
        <c:axId val="13132779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Day of the 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cross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3281264"/>
        <c:crosses val="autoZero"/>
        <c:auto val="1"/>
        <c:lblAlgn val="ctr"/>
        <c:lblOffset val="100"/>
        <c:noMultiLvlLbl val="0"/>
      </c:catAx>
      <c:valAx>
        <c:axId val="1313281264"/>
        <c:scaling>
          <c:orientation val="minMax"/>
          <c:max val="135"/>
          <c:min val="9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Tmax (deg. F)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3277904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 b="1"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val>
            <c:numRef>
              <c:f>Tmax_estimated_vs_obs_for_GR_or!$AN$513:$BR$513</c:f>
              <c:numCache>
                <c:formatCode>General</c:formatCode>
                <c:ptCount val="31"/>
                <c:pt idx="0">
                  <c:v>119</c:v>
                </c:pt>
                <c:pt idx="1">
                  <c:v>120</c:v>
                </c:pt>
                <c:pt idx="2">
                  <c:v>119</c:v>
                </c:pt>
                <c:pt idx="3">
                  <c:v>119</c:v>
                </c:pt>
                <c:pt idx="4">
                  <c:v>119</c:v>
                </c:pt>
                <c:pt idx="5">
                  <c:v>119</c:v>
                </c:pt>
                <c:pt idx="6">
                  <c:v>121</c:v>
                </c:pt>
                <c:pt idx="7">
                  <c:v>120</c:v>
                </c:pt>
                <c:pt idx="8">
                  <c:v>118</c:v>
                </c:pt>
                <c:pt idx="9">
                  <c:v>114</c:v>
                </c:pt>
                <c:pt idx="10">
                  <c:v>110</c:v>
                </c:pt>
                <c:pt idx="11">
                  <c:v>108</c:v>
                </c:pt>
                <c:pt idx="12">
                  <c:v>104</c:v>
                </c:pt>
                <c:pt idx="13">
                  <c:v>99</c:v>
                </c:pt>
                <c:pt idx="14">
                  <c:v>112</c:v>
                </c:pt>
                <c:pt idx="15">
                  <c:v>114</c:v>
                </c:pt>
                <c:pt idx="16">
                  <c:v>114</c:v>
                </c:pt>
                <c:pt idx="17">
                  <c:v>108</c:v>
                </c:pt>
                <c:pt idx="18">
                  <c:v>113</c:v>
                </c:pt>
                <c:pt idx="19">
                  <c:v>118</c:v>
                </c:pt>
                <c:pt idx="20">
                  <c:v>119</c:v>
                </c:pt>
                <c:pt idx="21">
                  <c:v>118</c:v>
                </c:pt>
                <c:pt idx="22">
                  <c:v>114</c:v>
                </c:pt>
                <c:pt idx="23">
                  <c:v>112</c:v>
                </c:pt>
                <c:pt idx="24">
                  <c:v>112</c:v>
                </c:pt>
                <c:pt idx="25">
                  <c:v>116</c:v>
                </c:pt>
                <c:pt idx="26">
                  <c:v>116</c:v>
                </c:pt>
                <c:pt idx="27">
                  <c:v>114</c:v>
                </c:pt>
                <c:pt idx="28">
                  <c:v>116</c:v>
                </c:pt>
                <c:pt idx="29">
                  <c:v>114</c:v>
                </c:pt>
                <c:pt idx="30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175-412B-A1AC-2240A07EA34B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Tmax_estimated_vs_obs_for_GR_or!$AN$4679:$BR$4679</c:f>
              <c:numCache>
                <c:formatCode>General</c:formatCode>
                <c:ptCount val="3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175-412B-A1AC-2240A07EA34B}"/>
            </c:ext>
          </c:extLst>
        </c:ser>
        <c:ser>
          <c:idx val="2"/>
          <c:order val="2"/>
          <c:spPr>
            <a:ln w="28575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75000"/>
                </a:schemeClr>
              </a:solidFill>
              <a:ln w="9525">
                <a:solidFill>
                  <a:schemeClr val="tx1"/>
                </a:solidFill>
              </a:ln>
              <a:effectLst/>
            </c:spPr>
          </c:marker>
          <c:val>
            <c:numRef>
              <c:f>Tmax_estimated_vs_obs_for_GR_or!$AN$516:$BR$516</c:f>
              <c:numCache>
                <c:formatCode>General</c:formatCode>
                <c:ptCount val="31"/>
                <c:pt idx="0">
                  <c:v>117.86391129032258</c:v>
                </c:pt>
                <c:pt idx="1">
                  <c:v>117.42641129032258</c:v>
                </c:pt>
                <c:pt idx="2">
                  <c:v>120.17641129032258</c:v>
                </c:pt>
                <c:pt idx="3">
                  <c:v>118.67641129032258</c:v>
                </c:pt>
                <c:pt idx="4">
                  <c:v>118.86391129032258</c:v>
                </c:pt>
                <c:pt idx="5">
                  <c:v>121.80141129032258</c:v>
                </c:pt>
                <c:pt idx="6">
                  <c:v>122.61391129032258</c:v>
                </c:pt>
                <c:pt idx="7">
                  <c:v>120.48891129032258</c:v>
                </c:pt>
                <c:pt idx="8">
                  <c:v>117.36391129032258</c:v>
                </c:pt>
                <c:pt idx="9">
                  <c:v>113.80141129032258</c:v>
                </c:pt>
                <c:pt idx="10">
                  <c:v>108.61391129032258</c:v>
                </c:pt>
                <c:pt idx="11">
                  <c:v>106.73891129032258</c:v>
                </c:pt>
                <c:pt idx="12">
                  <c:v>102.73891129032258</c:v>
                </c:pt>
                <c:pt idx="13">
                  <c:v>106.77016129032258</c:v>
                </c:pt>
                <c:pt idx="14">
                  <c:v>111.42641129032258</c:v>
                </c:pt>
                <c:pt idx="15">
                  <c:v>114.36391129032258</c:v>
                </c:pt>
                <c:pt idx="16">
                  <c:v>113.30141129032258</c:v>
                </c:pt>
                <c:pt idx="17">
                  <c:v>110.86391129032258</c:v>
                </c:pt>
                <c:pt idx="18">
                  <c:v>109.11391129032258</c:v>
                </c:pt>
                <c:pt idx="19">
                  <c:v>113.86391129032258</c:v>
                </c:pt>
                <c:pt idx="20">
                  <c:v>115.30141129032258</c:v>
                </c:pt>
                <c:pt idx="21">
                  <c:v>118.36391129032258</c:v>
                </c:pt>
                <c:pt idx="22">
                  <c:v>118.17641129032258</c:v>
                </c:pt>
                <c:pt idx="23">
                  <c:v>115.67641129032258</c:v>
                </c:pt>
                <c:pt idx="24">
                  <c:v>115.80141129032258</c:v>
                </c:pt>
                <c:pt idx="25">
                  <c:v>112.73891129032258</c:v>
                </c:pt>
                <c:pt idx="26">
                  <c:v>113.36391129032258</c:v>
                </c:pt>
                <c:pt idx="27">
                  <c:v>115.11391129032258</c:v>
                </c:pt>
                <c:pt idx="28">
                  <c:v>113.17641129032258</c:v>
                </c:pt>
                <c:pt idx="29">
                  <c:v>112.80141129032258</c:v>
                </c:pt>
                <c:pt idx="30">
                  <c:v>112.61391129032258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175-412B-A1AC-2240A07EA3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13277904"/>
        <c:axId val="1313281264"/>
      </c:lineChart>
      <c:catAx>
        <c:axId val="13132779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Day of the 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cross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3281264"/>
        <c:crosses val="autoZero"/>
        <c:auto val="1"/>
        <c:lblAlgn val="ctr"/>
        <c:lblOffset val="100"/>
        <c:noMultiLvlLbl val="0"/>
      </c:catAx>
      <c:valAx>
        <c:axId val="1313281264"/>
        <c:scaling>
          <c:orientation val="minMax"/>
          <c:max val="135"/>
          <c:min val="9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Tmax (deg. F)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3277904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 b="1"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val>
            <c:numRef>
              <c:f>Tmax_estimated_vs_obs_for_GR_or!$AN$535:$BR$535</c:f>
              <c:numCache>
                <c:formatCode>General</c:formatCode>
                <c:ptCount val="31"/>
                <c:pt idx="0">
                  <c:v>109</c:v>
                </c:pt>
                <c:pt idx="1">
                  <c:v>110</c:v>
                </c:pt>
                <c:pt idx="2">
                  <c:v>111</c:v>
                </c:pt>
                <c:pt idx="3">
                  <c:v>114</c:v>
                </c:pt>
                <c:pt idx="4">
                  <c:v>117</c:v>
                </c:pt>
                <c:pt idx="5">
                  <c:v>116</c:v>
                </c:pt>
                <c:pt idx="6">
                  <c:v>116</c:v>
                </c:pt>
                <c:pt idx="7">
                  <c:v>115</c:v>
                </c:pt>
                <c:pt idx="8">
                  <c:v>116</c:v>
                </c:pt>
                <c:pt idx="9">
                  <c:v>116</c:v>
                </c:pt>
                <c:pt idx="10">
                  <c:v>121</c:v>
                </c:pt>
                <c:pt idx="11">
                  <c:v>124</c:v>
                </c:pt>
                <c:pt idx="12">
                  <c:v>124</c:v>
                </c:pt>
                <c:pt idx="13">
                  <c:v>125</c:v>
                </c:pt>
                <c:pt idx="14">
                  <c:v>124</c:v>
                </c:pt>
                <c:pt idx="15">
                  <c:v>126</c:v>
                </c:pt>
                <c:pt idx="16">
                  <c:v>122</c:v>
                </c:pt>
                <c:pt idx="17">
                  <c:v>121</c:v>
                </c:pt>
                <c:pt idx="18">
                  <c:v>122</c:v>
                </c:pt>
                <c:pt idx="19">
                  <c:v>123</c:v>
                </c:pt>
                <c:pt idx="20">
                  <c:v>124</c:v>
                </c:pt>
                <c:pt idx="21">
                  <c:v>118</c:v>
                </c:pt>
                <c:pt idx="22">
                  <c:v>120</c:v>
                </c:pt>
                <c:pt idx="23">
                  <c:v>122</c:v>
                </c:pt>
                <c:pt idx="24">
                  <c:v>125</c:v>
                </c:pt>
                <c:pt idx="25">
                  <c:v>127</c:v>
                </c:pt>
                <c:pt idx="26">
                  <c:v>127</c:v>
                </c:pt>
                <c:pt idx="27">
                  <c:v>124</c:v>
                </c:pt>
                <c:pt idx="28">
                  <c:v>121</c:v>
                </c:pt>
                <c:pt idx="29">
                  <c:v>119</c:v>
                </c:pt>
                <c:pt idx="30">
                  <c:v>117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B3-407B-A1BF-9CA8CB6F6A8F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Tmax_estimated_vs_obs_for_GR_or!$AN$4679:$BR$4679</c:f>
              <c:numCache>
                <c:formatCode>General</c:formatCode>
                <c:ptCount val="3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4B3-407B-A1BF-9CA8CB6F6A8F}"/>
            </c:ext>
          </c:extLst>
        </c:ser>
        <c:ser>
          <c:idx val="2"/>
          <c:order val="2"/>
          <c:spPr>
            <a:ln w="28575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75000"/>
                </a:schemeClr>
              </a:solidFill>
              <a:ln w="9525">
                <a:solidFill>
                  <a:schemeClr val="tx1"/>
                </a:solidFill>
              </a:ln>
              <a:effectLst/>
            </c:spPr>
          </c:marker>
          <c:val>
            <c:numRef>
              <c:f>Tmax_estimated_vs_obs_for_GR_or!$AN$538:$BR$538</c:f>
              <c:numCache>
                <c:formatCode>General</c:formatCode>
                <c:ptCount val="31"/>
                <c:pt idx="0">
                  <c:v>111.47542242703533</c:v>
                </c:pt>
                <c:pt idx="1">
                  <c:v>111.40399385560676</c:v>
                </c:pt>
                <c:pt idx="2">
                  <c:v>114.38018433179722</c:v>
                </c:pt>
                <c:pt idx="3">
                  <c:v>118.11827956989247</c:v>
                </c:pt>
                <c:pt idx="4">
                  <c:v>116.33256528417819</c:v>
                </c:pt>
                <c:pt idx="5">
                  <c:v>111.97542242703533</c:v>
                </c:pt>
                <c:pt idx="6">
                  <c:v>113.33256528417819</c:v>
                </c:pt>
                <c:pt idx="7">
                  <c:v>115.61827956989247</c:v>
                </c:pt>
                <c:pt idx="8">
                  <c:v>116.83256528417819</c:v>
                </c:pt>
                <c:pt idx="9">
                  <c:v>118.33256528417819</c:v>
                </c:pt>
                <c:pt idx="10">
                  <c:v>121.11827956989247</c:v>
                </c:pt>
                <c:pt idx="11">
                  <c:v>123.97542242703533</c:v>
                </c:pt>
                <c:pt idx="12">
                  <c:v>125.90399385560676</c:v>
                </c:pt>
                <c:pt idx="13">
                  <c:v>125.11827956989247</c:v>
                </c:pt>
                <c:pt idx="14">
                  <c:v>123.0468509984639</c:v>
                </c:pt>
                <c:pt idx="15">
                  <c:v>121.68970814132105</c:v>
                </c:pt>
                <c:pt idx="16">
                  <c:v>121.26113671274962</c:v>
                </c:pt>
                <c:pt idx="17">
                  <c:v>121.76113671274962</c:v>
                </c:pt>
                <c:pt idx="18">
                  <c:v>123.18970814132105</c:v>
                </c:pt>
                <c:pt idx="19">
                  <c:v>123.47542242703533</c:v>
                </c:pt>
                <c:pt idx="20">
                  <c:v>122.83256528417819</c:v>
                </c:pt>
                <c:pt idx="21">
                  <c:v>121.97542242703533</c:v>
                </c:pt>
                <c:pt idx="22">
                  <c:v>122.11827956989247</c:v>
                </c:pt>
                <c:pt idx="23">
                  <c:v>122.97542242703533</c:v>
                </c:pt>
                <c:pt idx="24">
                  <c:v>123.97542242703533</c:v>
                </c:pt>
                <c:pt idx="25">
                  <c:v>125.18970814132105</c:v>
                </c:pt>
                <c:pt idx="26">
                  <c:v>124.83256528417819</c:v>
                </c:pt>
                <c:pt idx="27">
                  <c:v>120.40399385560676</c:v>
                </c:pt>
                <c:pt idx="28">
                  <c:v>120.0468509984639</c:v>
                </c:pt>
                <c:pt idx="29">
                  <c:v>118.0468509984639</c:v>
                </c:pt>
                <c:pt idx="30">
                  <c:v>115.26113671274962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4B3-407B-A1BF-9CA8CB6F6A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13277904"/>
        <c:axId val="1313281264"/>
      </c:lineChart>
      <c:catAx>
        <c:axId val="13132779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Day of the 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cross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3281264"/>
        <c:crosses val="autoZero"/>
        <c:auto val="1"/>
        <c:lblAlgn val="ctr"/>
        <c:lblOffset val="100"/>
        <c:noMultiLvlLbl val="0"/>
      </c:catAx>
      <c:valAx>
        <c:axId val="1313281264"/>
        <c:scaling>
          <c:orientation val="minMax"/>
          <c:max val="135"/>
          <c:min val="9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Tmax (deg. F)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3277904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 b="1"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val>
            <c:numRef>
              <c:f>Tmax_estimated_vs_obs_for_GR_or!$AN$557:$BR$557</c:f>
              <c:numCache>
                <c:formatCode>General</c:formatCode>
                <c:ptCount val="31"/>
                <c:pt idx="0">
                  <c:v>121</c:v>
                </c:pt>
                <c:pt idx="1">
                  <c:v>119</c:v>
                </c:pt>
                <c:pt idx="2">
                  <c:v>119</c:v>
                </c:pt>
                <c:pt idx="3">
                  <c:v>118</c:v>
                </c:pt>
                <c:pt idx="4">
                  <c:v>114</c:v>
                </c:pt>
                <c:pt idx="5">
                  <c:v>115</c:v>
                </c:pt>
                <c:pt idx="6">
                  <c:v>113</c:v>
                </c:pt>
                <c:pt idx="7">
                  <c:v>113</c:v>
                </c:pt>
                <c:pt idx="8">
                  <c:v>116</c:v>
                </c:pt>
                <c:pt idx="9">
                  <c:v>118</c:v>
                </c:pt>
                <c:pt idx="10">
                  <c:v>121</c:v>
                </c:pt>
                <c:pt idx="11">
                  <c:v>125</c:v>
                </c:pt>
                <c:pt idx="12">
                  <c:v>123</c:v>
                </c:pt>
                <c:pt idx="13">
                  <c:v>118</c:v>
                </c:pt>
                <c:pt idx="14">
                  <c:v>115</c:v>
                </c:pt>
                <c:pt idx="15">
                  <c:v>116</c:v>
                </c:pt>
                <c:pt idx="16">
                  <c:v>118</c:v>
                </c:pt>
                <c:pt idx="17">
                  <c:v>116</c:v>
                </c:pt>
                <c:pt idx="18">
                  <c:v>114</c:v>
                </c:pt>
                <c:pt idx="19">
                  <c:v>112</c:v>
                </c:pt>
                <c:pt idx="20">
                  <c:v>112</c:v>
                </c:pt>
                <c:pt idx="21">
                  <c:v>111</c:v>
                </c:pt>
                <c:pt idx="22">
                  <c:v>106</c:v>
                </c:pt>
                <c:pt idx="23">
                  <c:v>110</c:v>
                </c:pt>
                <c:pt idx="24">
                  <c:v>115</c:v>
                </c:pt>
                <c:pt idx="25">
                  <c:v>119</c:v>
                </c:pt>
                <c:pt idx="26">
                  <c:v>125</c:v>
                </c:pt>
                <c:pt idx="27">
                  <c:v>124</c:v>
                </c:pt>
                <c:pt idx="28">
                  <c:v>117</c:v>
                </c:pt>
                <c:pt idx="29">
                  <c:v>120</c:v>
                </c:pt>
                <c:pt idx="30">
                  <c:v>121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7E2-4D27-95B0-F55669CB8D67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Tmax_estimated_vs_obs_for_GR_or!$AN$4679:$BR$4679</c:f>
              <c:numCache>
                <c:formatCode>General</c:formatCode>
                <c:ptCount val="3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7E2-4D27-95B0-F55669CB8D67}"/>
            </c:ext>
          </c:extLst>
        </c:ser>
        <c:ser>
          <c:idx val="2"/>
          <c:order val="2"/>
          <c:spPr>
            <a:ln w="28575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75000"/>
                </a:schemeClr>
              </a:solidFill>
              <a:ln w="9525">
                <a:solidFill>
                  <a:schemeClr val="tx1"/>
                </a:solidFill>
              </a:ln>
              <a:effectLst/>
            </c:spPr>
          </c:marker>
          <c:val>
            <c:numRef>
              <c:f>Tmax_estimated_vs_obs_for_GR_or!$AN$560:$BR$560</c:f>
              <c:numCache>
                <c:formatCode>General</c:formatCode>
                <c:ptCount val="31"/>
                <c:pt idx="0">
                  <c:v>120.98924731182795</c:v>
                </c:pt>
                <c:pt idx="1">
                  <c:v>117.78924731182795</c:v>
                </c:pt>
                <c:pt idx="2">
                  <c:v>116.52258064516128</c:v>
                </c:pt>
                <c:pt idx="3">
                  <c:v>115.12258064516128</c:v>
                </c:pt>
                <c:pt idx="4">
                  <c:v>116.12258064516128</c:v>
                </c:pt>
                <c:pt idx="5">
                  <c:v>115.45591397849462</c:v>
                </c:pt>
                <c:pt idx="6">
                  <c:v>113.85591397849461</c:v>
                </c:pt>
                <c:pt idx="7">
                  <c:v>113.45591397849462</c:v>
                </c:pt>
                <c:pt idx="8">
                  <c:v>116.52258064516128</c:v>
                </c:pt>
                <c:pt idx="9">
                  <c:v>119.32258064516128</c:v>
                </c:pt>
                <c:pt idx="10">
                  <c:v>123.18924731182796</c:v>
                </c:pt>
                <c:pt idx="11">
                  <c:v>123.92258064516129</c:v>
                </c:pt>
                <c:pt idx="12">
                  <c:v>122.98924731182795</c:v>
                </c:pt>
                <c:pt idx="13">
                  <c:v>118.25591397849462</c:v>
                </c:pt>
                <c:pt idx="14">
                  <c:v>115.98924731182795</c:v>
                </c:pt>
                <c:pt idx="15">
                  <c:v>118.45591397849462</c:v>
                </c:pt>
                <c:pt idx="16">
                  <c:v>116.52258064516128</c:v>
                </c:pt>
                <c:pt idx="17">
                  <c:v>115.78924731182795</c:v>
                </c:pt>
                <c:pt idx="18">
                  <c:v>114.12258064516128</c:v>
                </c:pt>
                <c:pt idx="19">
                  <c:v>111.45591397849462</c:v>
                </c:pt>
                <c:pt idx="20">
                  <c:v>111.92258064516129</c:v>
                </c:pt>
                <c:pt idx="21">
                  <c:v>110.05591397849462</c:v>
                </c:pt>
                <c:pt idx="22">
                  <c:v>103.78924731182795</c:v>
                </c:pt>
                <c:pt idx="23">
                  <c:v>109.32258064516128</c:v>
                </c:pt>
                <c:pt idx="24">
                  <c:v>115.85591397849461</c:v>
                </c:pt>
                <c:pt idx="25">
                  <c:v>121.12258064516128</c:v>
                </c:pt>
                <c:pt idx="26">
                  <c:v>125.45591397849462</c:v>
                </c:pt>
                <c:pt idx="27">
                  <c:v>121.52258064516128</c:v>
                </c:pt>
                <c:pt idx="28">
                  <c:v>120.32258064516128</c:v>
                </c:pt>
                <c:pt idx="29">
                  <c:v>119.72258064516129</c:v>
                </c:pt>
                <c:pt idx="30">
                  <c:v>119.05591397849462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7E2-4D27-95B0-F55669CB8D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13277904"/>
        <c:axId val="1313281264"/>
      </c:lineChart>
      <c:catAx>
        <c:axId val="13132779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Day of the 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cross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3281264"/>
        <c:crosses val="autoZero"/>
        <c:auto val="1"/>
        <c:lblAlgn val="ctr"/>
        <c:lblOffset val="100"/>
        <c:noMultiLvlLbl val="0"/>
      </c:catAx>
      <c:valAx>
        <c:axId val="1313281264"/>
        <c:scaling>
          <c:orientation val="minMax"/>
          <c:max val="135"/>
          <c:min val="9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Tmax (deg. F)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3277904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 b="1"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val>
            <c:numRef>
              <c:f>Tmax_estimated_vs_obs_for_GR_or!$AN$89:$BR$89</c:f>
              <c:numCache>
                <c:formatCode>General</c:formatCode>
                <c:ptCount val="31"/>
                <c:pt idx="0">
                  <c:v>116</c:v>
                </c:pt>
                <c:pt idx="1">
                  <c:v>114</c:v>
                </c:pt>
                <c:pt idx="2">
                  <c:v>117</c:v>
                </c:pt>
                <c:pt idx="3">
                  <c:v>118</c:v>
                </c:pt>
                <c:pt idx="4">
                  <c:v>119</c:v>
                </c:pt>
                <c:pt idx="5">
                  <c:v>120</c:v>
                </c:pt>
                <c:pt idx="6">
                  <c:v>121</c:v>
                </c:pt>
                <c:pt idx="7">
                  <c:v>120</c:v>
                </c:pt>
                <c:pt idx="8">
                  <c:v>115</c:v>
                </c:pt>
                <c:pt idx="9">
                  <c:v>118</c:v>
                </c:pt>
                <c:pt idx="10">
                  <c:v>115</c:v>
                </c:pt>
                <c:pt idx="11">
                  <c:v>118</c:v>
                </c:pt>
                <c:pt idx="12">
                  <c:v>118</c:v>
                </c:pt>
                <c:pt idx="13">
                  <c:v>122</c:v>
                </c:pt>
                <c:pt idx="14">
                  <c:v>119</c:v>
                </c:pt>
                <c:pt idx="15">
                  <c:v>119</c:v>
                </c:pt>
                <c:pt idx="16">
                  <c:v>120</c:v>
                </c:pt>
                <c:pt idx="17">
                  <c:v>118</c:v>
                </c:pt>
                <c:pt idx="18">
                  <c:v>112</c:v>
                </c:pt>
                <c:pt idx="19">
                  <c:v>117</c:v>
                </c:pt>
                <c:pt idx="20">
                  <c:v>119</c:v>
                </c:pt>
                <c:pt idx="21">
                  <c:v>110</c:v>
                </c:pt>
                <c:pt idx="22">
                  <c:v>112</c:v>
                </c:pt>
                <c:pt idx="23">
                  <c:v>115</c:v>
                </c:pt>
                <c:pt idx="24">
                  <c:v>120</c:v>
                </c:pt>
                <c:pt idx="25">
                  <c:v>117</c:v>
                </c:pt>
                <c:pt idx="26">
                  <c:v>114</c:v>
                </c:pt>
                <c:pt idx="27">
                  <c:v>115</c:v>
                </c:pt>
                <c:pt idx="28">
                  <c:v>117</c:v>
                </c:pt>
                <c:pt idx="29">
                  <c:v>115</c:v>
                </c:pt>
                <c:pt idx="30">
                  <c:v>116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102-4632-B673-EAA582526857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Tmax_estimated_vs_obs_for_GR_or!$AN$4679:$BR$4679</c:f>
              <c:numCache>
                <c:formatCode>General</c:formatCode>
                <c:ptCount val="3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102-4632-B673-EAA582526857}"/>
            </c:ext>
          </c:extLst>
        </c:ser>
        <c:ser>
          <c:idx val="2"/>
          <c:order val="2"/>
          <c:spPr>
            <a:ln w="28575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75000"/>
                </a:schemeClr>
              </a:solidFill>
              <a:ln w="9525">
                <a:solidFill>
                  <a:schemeClr val="tx1"/>
                </a:solidFill>
              </a:ln>
              <a:effectLst/>
            </c:spPr>
          </c:marker>
          <c:val>
            <c:numRef>
              <c:f>Tmax_estimated_vs_obs_for_GR_or!$AN$92:$BR$92</c:f>
              <c:numCache>
                <c:formatCode>General</c:formatCode>
                <c:ptCount val="31"/>
                <c:pt idx="0">
                  <c:v>108.31725714285714</c:v>
                </c:pt>
                <c:pt idx="1">
                  <c:v>111.88868571428571</c:v>
                </c:pt>
                <c:pt idx="2">
                  <c:v>114.17439999999999</c:v>
                </c:pt>
                <c:pt idx="3">
                  <c:v>115.31725714285714</c:v>
                </c:pt>
                <c:pt idx="4">
                  <c:v>116.03154285714285</c:v>
                </c:pt>
                <c:pt idx="5">
                  <c:v>117.46011428571428</c:v>
                </c:pt>
                <c:pt idx="6">
                  <c:v>117.88868571428571</c:v>
                </c:pt>
                <c:pt idx="7">
                  <c:v>114.03154285714285</c:v>
                </c:pt>
                <c:pt idx="8">
                  <c:v>117.88868571428571</c:v>
                </c:pt>
                <c:pt idx="9">
                  <c:v>117.31725714285714</c:v>
                </c:pt>
                <c:pt idx="10">
                  <c:v>115.17439999999999</c:v>
                </c:pt>
                <c:pt idx="11">
                  <c:v>117.46011428571428</c:v>
                </c:pt>
                <c:pt idx="12">
                  <c:v>114.03154285714285</c:v>
                </c:pt>
                <c:pt idx="13">
                  <c:v>116.60297142857142</c:v>
                </c:pt>
                <c:pt idx="14">
                  <c:v>119.31725714285714</c:v>
                </c:pt>
                <c:pt idx="15">
                  <c:v>119.60297142857142</c:v>
                </c:pt>
                <c:pt idx="16">
                  <c:v>118.31725714285714</c:v>
                </c:pt>
                <c:pt idx="17">
                  <c:v>114.60297142857142</c:v>
                </c:pt>
                <c:pt idx="18">
                  <c:v>113.31725714285714</c:v>
                </c:pt>
                <c:pt idx="19">
                  <c:v>114.03154285714285</c:v>
                </c:pt>
                <c:pt idx="20">
                  <c:v>111.31725714285714</c:v>
                </c:pt>
                <c:pt idx="21">
                  <c:v>110.74582857142858</c:v>
                </c:pt>
                <c:pt idx="22">
                  <c:v>110.03154285714285</c:v>
                </c:pt>
                <c:pt idx="23">
                  <c:v>111.46011428571428</c:v>
                </c:pt>
                <c:pt idx="24">
                  <c:v>113.17439999999999</c:v>
                </c:pt>
                <c:pt idx="25">
                  <c:v>113.88868571428571</c:v>
                </c:pt>
                <c:pt idx="26">
                  <c:v>112.46011428571428</c:v>
                </c:pt>
                <c:pt idx="27">
                  <c:v>113.31725714285714</c:v>
                </c:pt>
                <c:pt idx="28">
                  <c:v>113.31725714285714</c:v>
                </c:pt>
                <c:pt idx="29">
                  <c:v>114.03154285714285</c:v>
                </c:pt>
                <c:pt idx="30">
                  <c:v>115.88868571428571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102-4632-B673-EAA5825268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13277904"/>
        <c:axId val="1313281264"/>
      </c:lineChart>
      <c:catAx>
        <c:axId val="13132779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Day of the 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cross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3281264"/>
        <c:crosses val="autoZero"/>
        <c:auto val="1"/>
        <c:lblAlgn val="ctr"/>
        <c:lblOffset val="100"/>
        <c:noMultiLvlLbl val="0"/>
      </c:catAx>
      <c:valAx>
        <c:axId val="1313281264"/>
        <c:scaling>
          <c:orientation val="minMax"/>
          <c:max val="135"/>
          <c:min val="9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Tmax (deg. F)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3277904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800" b="1"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val>
            <c:numRef>
              <c:f>Tmax_estimated_vs_obs_for_GR_or!$AN$107:$BR$107</c:f>
              <c:numCache>
                <c:formatCode>General</c:formatCode>
                <c:ptCount val="31"/>
                <c:pt idx="0">
                  <c:v>107</c:v>
                </c:pt>
                <c:pt idx="1">
                  <c:v>102</c:v>
                </c:pt>
                <c:pt idx="2">
                  <c:v>96</c:v>
                </c:pt>
                <c:pt idx="3">
                  <c:v>103</c:v>
                </c:pt>
                <c:pt idx="4">
                  <c:v>115</c:v>
                </c:pt>
                <c:pt idx="5">
                  <c:v>114</c:v>
                </c:pt>
                <c:pt idx="6">
                  <c:v>111</c:v>
                </c:pt>
                <c:pt idx="7">
                  <c:v>114</c:v>
                </c:pt>
                <c:pt idx="8">
                  <c:v>115</c:v>
                </c:pt>
                <c:pt idx="9">
                  <c:v>117</c:v>
                </c:pt>
                <c:pt idx="10">
                  <c:v>118</c:v>
                </c:pt>
                <c:pt idx="11">
                  <c:v>111</c:v>
                </c:pt>
                <c:pt idx="12">
                  <c:v>109</c:v>
                </c:pt>
                <c:pt idx="13">
                  <c:v>108</c:v>
                </c:pt>
                <c:pt idx="14">
                  <c:v>112</c:v>
                </c:pt>
                <c:pt idx="15">
                  <c:v>116</c:v>
                </c:pt>
                <c:pt idx="16">
                  <c:v>109</c:v>
                </c:pt>
                <c:pt idx="17">
                  <c:v>108</c:v>
                </c:pt>
                <c:pt idx="18">
                  <c:v>110</c:v>
                </c:pt>
                <c:pt idx="19">
                  <c:v>117</c:v>
                </c:pt>
                <c:pt idx="20">
                  <c:v>115</c:v>
                </c:pt>
                <c:pt idx="21">
                  <c:v>111</c:v>
                </c:pt>
                <c:pt idx="22">
                  <c:v>109</c:v>
                </c:pt>
                <c:pt idx="23">
                  <c:v>112</c:v>
                </c:pt>
                <c:pt idx="24">
                  <c:v>112</c:v>
                </c:pt>
                <c:pt idx="25">
                  <c:v>115</c:v>
                </c:pt>
                <c:pt idx="26">
                  <c:v>117</c:v>
                </c:pt>
                <c:pt idx="27">
                  <c:v>113</c:v>
                </c:pt>
                <c:pt idx="28">
                  <c:v>109</c:v>
                </c:pt>
                <c:pt idx="29">
                  <c:v>100</c:v>
                </c:pt>
                <c:pt idx="30">
                  <c:v>108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81-45F4-A3A4-9482EE4EDD0C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Tmax_estimated_vs_obs_for_GR_or!$AN$4679:$BR$4679</c:f>
              <c:numCache>
                <c:formatCode>General</c:formatCode>
                <c:ptCount val="3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81-45F4-A3A4-9482EE4EDD0C}"/>
            </c:ext>
          </c:extLst>
        </c:ser>
        <c:ser>
          <c:idx val="2"/>
          <c:order val="2"/>
          <c:spPr>
            <a:ln w="28575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75000"/>
                </a:schemeClr>
              </a:solidFill>
              <a:ln w="9525">
                <a:solidFill>
                  <a:schemeClr val="tx1"/>
                </a:solidFill>
              </a:ln>
              <a:effectLst/>
            </c:spPr>
          </c:marker>
          <c:val>
            <c:numRef>
              <c:f>Tmax_estimated_vs_obs_for_GR_or!$AN$110:$BR$110</c:f>
              <c:numCache>
                <c:formatCode>General</c:formatCode>
                <c:ptCount val="31"/>
                <c:pt idx="0">
                  <c:v>102.57079999999999</c:v>
                </c:pt>
                <c:pt idx="1">
                  <c:v>99.195799999999991</c:v>
                </c:pt>
                <c:pt idx="2">
                  <c:v>94.195799999999991</c:v>
                </c:pt>
                <c:pt idx="3">
                  <c:v>103.57079999999999</c:v>
                </c:pt>
                <c:pt idx="4">
                  <c:v>110.69579999999999</c:v>
                </c:pt>
                <c:pt idx="5">
                  <c:v>112.69579999999999</c:v>
                </c:pt>
                <c:pt idx="6">
                  <c:v>112.07079999999999</c:v>
                </c:pt>
                <c:pt idx="7">
                  <c:v>113.69579999999999</c:v>
                </c:pt>
                <c:pt idx="8">
                  <c:v>116.57079999999999</c:v>
                </c:pt>
                <c:pt idx="9">
                  <c:v>115.32079999999999</c:v>
                </c:pt>
                <c:pt idx="10">
                  <c:v>115.32079999999999</c:v>
                </c:pt>
                <c:pt idx="11">
                  <c:v>114.32079999999999</c:v>
                </c:pt>
                <c:pt idx="12">
                  <c:v>110.44579999999999</c:v>
                </c:pt>
                <c:pt idx="13">
                  <c:v>112.69579999999999</c:v>
                </c:pt>
                <c:pt idx="14">
                  <c:v>116.19579999999999</c:v>
                </c:pt>
                <c:pt idx="15">
                  <c:v>120.19579999999999</c:v>
                </c:pt>
                <c:pt idx="16">
                  <c:v>111.44579999999999</c:v>
                </c:pt>
                <c:pt idx="17">
                  <c:v>105.69579999999999</c:v>
                </c:pt>
                <c:pt idx="18">
                  <c:v>110.82079999999999</c:v>
                </c:pt>
                <c:pt idx="19">
                  <c:v>113.82079999999999</c:v>
                </c:pt>
                <c:pt idx="20">
                  <c:v>114.44579999999999</c:v>
                </c:pt>
                <c:pt idx="21">
                  <c:v>112.57079999999999</c:v>
                </c:pt>
                <c:pt idx="22">
                  <c:v>110.69579999999999</c:v>
                </c:pt>
                <c:pt idx="23">
                  <c:v>112.57079999999999</c:v>
                </c:pt>
                <c:pt idx="24">
                  <c:v>111.19579999999999</c:v>
                </c:pt>
                <c:pt idx="25">
                  <c:v>111.94579999999999</c:v>
                </c:pt>
                <c:pt idx="26">
                  <c:v>115.07079999999999</c:v>
                </c:pt>
                <c:pt idx="27">
                  <c:v>110.94579999999999</c:v>
                </c:pt>
                <c:pt idx="28">
                  <c:v>105.69579999999999</c:v>
                </c:pt>
                <c:pt idx="29">
                  <c:v>105.44579999999999</c:v>
                </c:pt>
                <c:pt idx="30">
                  <c:v>107.25829999999999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E81-45F4-A3A4-9482EE4EDD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13277904"/>
        <c:axId val="1313281264"/>
      </c:lineChart>
      <c:catAx>
        <c:axId val="13132779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Day of the 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cross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3281264"/>
        <c:crosses val="autoZero"/>
        <c:auto val="1"/>
        <c:lblAlgn val="ctr"/>
        <c:lblOffset val="100"/>
        <c:noMultiLvlLbl val="0"/>
      </c:catAx>
      <c:valAx>
        <c:axId val="1313281264"/>
        <c:scaling>
          <c:orientation val="minMax"/>
          <c:max val="135"/>
          <c:min val="9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Tmax (deg. F)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3277904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800" b="1"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dPt>
            <c:idx val="9"/>
            <c:marker>
              <c:symbol val="circle"/>
              <c:size val="9"/>
              <c:spPr>
                <a:solidFill>
                  <a:srgbClr val="FF0000"/>
                </a:solidFill>
                <a:ln w="9525">
                  <a:solidFill>
                    <a:schemeClr val="tx1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4-9579-4675-B005-D5E6FFC2B14B}"/>
              </c:ext>
            </c:extLst>
          </c:dPt>
          <c:val>
            <c:numRef>
              <c:f>Tmax_estimated_vs_obs_for_GR_or!$AN$127:$BR$127</c:f>
              <c:numCache>
                <c:formatCode>General</c:formatCode>
                <c:ptCount val="31"/>
                <c:pt idx="0">
                  <c:v>117</c:v>
                </c:pt>
                <c:pt idx="1">
                  <c:v>121</c:v>
                </c:pt>
                <c:pt idx="2">
                  <c:v>124</c:v>
                </c:pt>
                <c:pt idx="3">
                  <c:v>119</c:v>
                </c:pt>
                <c:pt idx="4">
                  <c:v>126</c:v>
                </c:pt>
                <c:pt idx="5">
                  <c:v>125</c:v>
                </c:pt>
                <c:pt idx="6">
                  <c:v>127</c:v>
                </c:pt>
                <c:pt idx="7">
                  <c:v>128</c:v>
                </c:pt>
                <c:pt idx="8">
                  <c:v>129</c:v>
                </c:pt>
                <c:pt idx="9">
                  <c:v>134</c:v>
                </c:pt>
                <c:pt idx="10">
                  <c:v>129</c:v>
                </c:pt>
                <c:pt idx="11">
                  <c:v>130</c:v>
                </c:pt>
                <c:pt idx="12">
                  <c:v>131</c:v>
                </c:pt>
                <c:pt idx="13">
                  <c:v>127</c:v>
                </c:pt>
                <c:pt idx="14">
                  <c:v>119</c:v>
                </c:pt>
                <c:pt idx="15">
                  <c:v>118</c:v>
                </c:pt>
                <c:pt idx="16">
                  <c:v>118</c:v>
                </c:pt>
                <c:pt idx="17">
                  <c:v>108</c:v>
                </c:pt>
                <c:pt idx="18">
                  <c:v>106</c:v>
                </c:pt>
                <c:pt idx="19">
                  <c:v>105</c:v>
                </c:pt>
                <c:pt idx="20">
                  <c:v>98</c:v>
                </c:pt>
                <c:pt idx="21">
                  <c:v>100</c:v>
                </c:pt>
                <c:pt idx="22">
                  <c:v>108</c:v>
                </c:pt>
                <c:pt idx="23">
                  <c:v>107</c:v>
                </c:pt>
                <c:pt idx="24">
                  <c:v>108</c:v>
                </c:pt>
                <c:pt idx="25">
                  <c:v>104</c:v>
                </c:pt>
                <c:pt idx="26">
                  <c:v>106</c:v>
                </c:pt>
                <c:pt idx="27">
                  <c:v>108</c:v>
                </c:pt>
                <c:pt idx="28">
                  <c:v>108</c:v>
                </c:pt>
                <c:pt idx="29">
                  <c:v>111</c:v>
                </c:pt>
                <c:pt idx="30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79-4675-B005-D5E6FFC2B14B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Tmax_estimated_vs_obs_for_GR_or!$AN$4679:$BR$4679</c:f>
              <c:numCache>
                <c:formatCode>General</c:formatCode>
                <c:ptCount val="3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579-4675-B005-D5E6FFC2B14B}"/>
            </c:ext>
          </c:extLst>
        </c:ser>
        <c:ser>
          <c:idx val="2"/>
          <c:order val="2"/>
          <c:spPr>
            <a:ln w="28575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75000"/>
                </a:schemeClr>
              </a:solidFill>
              <a:ln w="9525">
                <a:solidFill>
                  <a:schemeClr val="tx1"/>
                </a:solidFill>
              </a:ln>
              <a:effectLst/>
            </c:spPr>
          </c:marker>
          <c:val>
            <c:numRef>
              <c:f>Tmax_estimated_vs_obs_for_GR_or!$AN$130:$BR$130</c:f>
              <c:numCache>
                <c:formatCode>General</c:formatCode>
                <c:ptCount val="31"/>
                <c:pt idx="0">
                  <c:v>116.32096</c:v>
                </c:pt>
                <c:pt idx="1">
                  <c:v>115.22096000000001</c:v>
                </c:pt>
                <c:pt idx="2">
                  <c:v>115.12096</c:v>
                </c:pt>
                <c:pt idx="3">
                  <c:v>114.62096</c:v>
                </c:pt>
                <c:pt idx="4">
                  <c:v>119.72096000000001</c:v>
                </c:pt>
                <c:pt idx="5">
                  <c:v>120.02096</c:v>
                </c:pt>
                <c:pt idx="6">
                  <c:v>118.32096</c:v>
                </c:pt>
                <c:pt idx="7">
                  <c:v>118.92096000000001</c:v>
                </c:pt>
                <c:pt idx="8">
                  <c:v>119.22096000000001</c:v>
                </c:pt>
                <c:pt idx="9">
                  <c:v>120.12096</c:v>
                </c:pt>
                <c:pt idx="10">
                  <c:v>118.62096</c:v>
                </c:pt>
                <c:pt idx="11">
                  <c:v>121.52096</c:v>
                </c:pt>
                <c:pt idx="12">
                  <c:v>116.92096000000001</c:v>
                </c:pt>
                <c:pt idx="13">
                  <c:v>114.52096</c:v>
                </c:pt>
                <c:pt idx="14">
                  <c:v>113.62096</c:v>
                </c:pt>
                <c:pt idx="15">
                  <c:v>114.62096</c:v>
                </c:pt>
                <c:pt idx="16">
                  <c:v>109.42096000000001</c:v>
                </c:pt>
                <c:pt idx="17">
                  <c:v>103.22096000000001</c:v>
                </c:pt>
                <c:pt idx="18">
                  <c:v>103.72096000000001</c:v>
                </c:pt>
                <c:pt idx="19">
                  <c:v>102.42096000000001</c:v>
                </c:pt>
                <c:pt idx="20">
                  <c:v>103.02096</c:v>
                </c:pt>
                <c:pt idx="21">
                  <c:v>98.620959999999997</c:v>
                </c:pt>
                <c:pt idx="22">
                  <c:v>101.92096000000001</c:v>
                </c:pt>
                <c:pt idx="23">
                  <c:v>104.12096</c:v>
                </c:pt>
                <c:pt idx="24">
                  <c:v>101.22096000000001</c:v>
                </c:pt>
                <c:pt idx="25">
                  <c:v>99.220960000000005</c:v>
                </c:pt>
                <c:pt idx="26">
                  <c:v>102.52096</c:v>
                </c:pt>
                <c:pt idx="27">
                  <c:v>103.52096</c:v>
                </c:pt>
                <c:pt idx="28">
                  <c:v>105.82096</c:v>
                </c:pt>
                <c:pt idx="29">
                  <c:v>109.32096</c:v>
                </c:pt>
                <c:pt idx="30">
                  <c:v>111.42096000000001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579-4675-B005-D5E6FFC2B1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13277904"/>
        <c:axId val="1313281264"/>
      </c:lineChart>
      <c:catAx>
        <c:axId val="13132779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Day of the 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cross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3281264"/>
        <c:crosses val="autoZero"/>
        <c:auto val="1"/>
        <c:lblAlgn val="ctr"/>
        <c:lblOffset val="100"/>
        <c:noMultiLvlLbl val="0"/>
      </c:catAx>
      <c:valAx>
        <c:axId val="1313281264"/>
        <c:scaling>
          <c:orientation val="minMax"/>
          <c:max val="135"/>
          <c:min val="9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Tmax (deg. F)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3277904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800" b="1"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val>
            <c:numRef>
              <c:f>Tmax_estimated_vs_obs_for_GR_or!$AN$148:$BR$148</c:f>
              <c:numCache>
                <c:formatCode>General</c:formatCode>
                <c:ptCount val="31"/>
                <c:pt idx="0">
                  <c:v>119</c:v>
                </c:pt>
                <c:pt idx="1">
                  <c:v>119</c:v>
                </c:pt>
                <c:pt idx="2">
                  <c:v>120</c:v>
                </c:pt>
                <c:pt idx="3">
                  <c:v>115</c:v>
                </c:pt>
                <c:pt idx="4">
                  <c:v>114</c:v>
                </c:pt>
                <c:pt idx="5">
                  <c:v>116</c:v>
                </c:pt>
                <c:pt idx="6">
                  <c:v>120</c:v>
                </c:pt>
                <c:pt idx="7">
                  <c:v>122</c:v>
                </c:pt>
                <c:pt idx="8">
                  <c:v>118</c:v>
                </c:pt>
                <c:pt idx="9">
                  <c:v>115</c:v>
                </c:pt>
                <c:pt idx="10">
                  <c:v>115</c:v>
                </c:pt>
                <c:pt idx="11">
                  <c:v>118</c:v>
                </c:pt>
                <c:pt idx="12">
                  <c:v>120</c:v>
                </c:pt>
                <c:pt idx="13">
                  <c:v>115</c:v>
                </c:pt>
                <c:pt idx="14">
                  <c:v>116</c:v>
                </c:pt>
                <c:pt idx="15">
                  <c:v>112</c:v>
                </c:pt>
                <c:pt idx="16">
                  <c:v>116</c:v>
                </c:pt>
                <c:pt idx="17">
                  <c:v>120</c:v>
                </c:pt>
                <c:pt idx="18">
                  <c:v>120</c:v>
                </c:pt>
                <c:pt idx="19">
                  <c:v>119</c:v>
                </c:pt>
                <c:pt idx="20">
                  <c:v>112</c:v>
                </c:pt>
                <c:pt idx="21">
                  <c:v>109</c:v>
                </c:pt>
                <c:pt idx="22">
                  <c:v>116</c:v>
                </c:pt>
                <c:pt idx="23">
                  <c:v>115</c:v>
                </c:pt>
                <c:pt idx="24">
                  <c:v>115</c:v>
                </c:pt>
                <c:pt idx="25">
                  <c:v>115</c:v>
                </c:pt>
                <c:pt idx="26">
                  <c:v>116</c:v>
                </c:pt>
                <c:pt idx="27">
                  <c:v>116</c:v>
                </c:pt>
                <c:pt idx="28">
                  <c:v>118</c:v>
                </c:pt>
                <c:pt idx="29">
                  <c:v>118</c:v>
                </c:pt>
                <c:pt idx="30">
                  <c:v>115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E47-44BA-9884-8E4ADF7DCFD2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Tmax_estimated_vs_obs_for_GR_or!$AN$4679:$BR$4679</c:f>
              <c:numCache>
                <c:formatCode>General</c:formatCode>
                <c:ptCount val="3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E47-44BA-9884-8E4ADF7DCFD2}"/>
            </c:ext>
          </c:extLst>
        </c:ser>
        <c:ser>
          <c:idx val="2"/>
          <c:order val="2"/>
          <c:spPr>
            <a:ln w="28575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75000"/>
                </a:schemeClr>
              </a:solidFill>
              <a:ln w="9525">
                <a:solidFill>
                  <a:schemeClr val="tx1"/>
                </a:solidFill>
              </a:ln>
              <a:effectLst/>
            </c:spPr>
          </c:marker>
          <c:val>
            <c:numRef>
              <c:f>Tmax_estimated_vs_obs_for_GR_or!$AN$151:$BR$151</c:f>
              <c:numCache>
                <c:formatCode>General</c:formatCode>
                <c:ptCount val="31"/>
                <c:pt idx="0">
                  <c:v>117.82516363636364</c:v>
                </c:pt>
                <c:pt idx="1">
                  <c:v>115.91607272727273</c:v>
                </c:pt>
                <c:pt idx="2">
                  <c:v>112.91607272727273</c:v>
                </c:pt>
                <c:pt idx="3">
                  <c:v>113.91607272727273</c:v>
                </c:pt>
                <c:pt idx="4">
                  <c:v>113.64334545454545</c:v>
                </c:pt>
                <c:pt idx="5">
                  <c:v>115.1888</c:v>
                </c:pt>
                <c:pt idx="6">
                  <c:v>116.6888</c:v>
                </c:pt>
                <c:pt idx="7">
                  <c:v>116.64334545454545</c:v>
                </c:pt>
                <c:pt idx="8">
                  <c:v>111.55243636363636</c:v>
                </c:pt>
                <c:pt idx="9">
                  <c:v>111.55243636363636</c:v>
                </c:pt>
                <c:pt idx="10">
                  <c:v>112.82516363636364</c:v>
                </c:pt>
                <c:pt idx="11">
                  <c:v>114.55243636363636</c:v>
                </c:pt>
                <c:pt idx="12">
                  <c:v>115.73425454545455</c:v>
                </c:pt>
                <c:pt idx="13">
                  <c:v>113.46152727272728</c:v>
                </c:pt>
                <c:pt idx="14">
                  <c:v>113.37061818181819</c:v>
                </c:pt>
                <c:pt idx="15">
                  <c:v>111.91607272727273</c:v>
                </c:pt>
                <c:pt idx="16">
                  <c:v>114.82516363636364</c:v>
                </c:pt>
                <c:pt idx="17">
                  <c:v>114.55243636363636</c:v>
                </c:pt>
                <c:pt idx="18">
                  <c:v>114.64334545454545</c:v>
                </c:pt>
                <c:pt idx="19">
                  <c:v>111.1888</c:v>
                </c:pt>
                <c:pt idx="20">
                  <c:v>107.73425454545455</c:v>
                </c:pt>
                <c:pt idx="21">
                  <c:v>110.46152727272728</c:v>
                </c:pt>
                <c:pt idx="22">
                  <c:v>114.46152727272728</c:v>
                </c:pt>
                <c:pt idx="23">
                  <c:v>114.82516363636364</c:v>
                </c:pt>
                <c:pt idx="24">
                  <c:v>111.1888</c:v>
                </c:pt>
                <c:pt idx="25">
                  <c:v>110.1888</c:v>
                </c:pt>
                <c:pt idx="26">
                  <c:v>111.91607272727273</c:v>
                </c:pt>
                <c:pt idx="27">
                  <c:v>113.64334545454545</c:v>
                </c:pt>
                <c:pt idx="28">
                  <c:v>113.1888</c:v>
                </c:pt>
                <c:pt idx="29">
                  <c:v>113.1888</c:v>
                </c:pt>
                <c:pt idx="30">
                  <c:v>109.55243636363636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E47-44BA-9884-8E4ADF7DCF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13277904"/>
        <c:axId val="1313281264"/>
      </c:lineChart>
      <c:catAx>
        <c:axId val="13132779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Day of the 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cross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3281264"/>
        <c:crosses val="autoZero"/>
        <c:auto val="1"/>
        <c:lblAlgn val="ctr"/>
        <c:lblOffset val="100"/>
        <c:noMultiLvlLbl val="0"/>
      </c:catAx>
      <c:valAx>
        <c:axId val="1313281264"/>
        <c:scaling>
          <c:orientation val="minMax"/>
          <c:max val="135"/>
          <c:min val="9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Tmax (deg. F)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3277904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800" b="1"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val>
            <c:numRef>
              <c:f>Tmax_estimated_vs_obs_for_GR_or!$AN$170:$BR$170</c:f>
              <c:numCache>
                <c:formatCode>General</c:formatCode>
                <c:ptCount val="31"/>
                <c:pt idx="0">
                  <c:v>115</c:v>
                </c:pt>
                <c:pt idx="1">
                  <c:v>118</c:v>
                </c:pt>
                <c:pt idx="2">
                  <c:v>118</c:v>
                </c:pt>
                <c:pt idx="3">
                  <c:v>116</c:v>
                </c:pt>
                <c:pt idx="4">
                  <c:v>110</c:v>
                </c:pt>
                <c:pt idx="5">
                  <c:v>114</c:v>
                </c:pt>
                <c:pt idx="6">
                  <c:v>116</c:v>
                </c:pt>
                <c:pt idx="7">
                  <c:v>114</c:v>
                </c:pt>
                <c:pt idx="8">
                  <c:v>111</c:v>
                </c:pt>
                <c:pt idx="9">
                  <c:v>115</c:v>
                </c:pt>
                <c:pt idx="10">
                  <c:v>114</c:v>
                </c:pt>
                <c:pt idx="11">
                  <c:v>114</c:v>
                </c:pt>
                <c:pt idx="12">
                  <c:v>115</c:v>
                </c:pt>
                <c:pt idx="13">
                  <c:v>115</c:v>
                </c:pt>
                <c:pt idx="14">
                  <c:v>113</c:v>
                </c:pt>
                <c:pt idx="15">
                  <c:v>115</c:v>
                </c:pt>
                <c:pt idx="16">
                  <c:v>118</c:v>
                </c:pt>
                <c:pt idx="17">
                  <c:v>116</c:v>
                </c:pt>
                <c:pt idx="18">
                  <c:v>115</c:v>
                </c:pt>
                <c:pt idx="19">
                  <c:v>120</c:v>
                </c:pt>
                <c:pt idx="20">
                  <c:v>119</c:v>
                </c:pt>
                <c:pt idx="21">
                  <c:v>117</c:v>
                </c:pt>
                <c:pt idx="22">
                  <c:v>110</c:v>
                </c:pt>
                <c:pt idx="23">
                  <c:v>112</c:v>
                </c:pt>
                <c:pt idx="24">
                  <c:v>118</c:v>
                </c:pt>
                <c:pt idx="25">
                  <c:v>117</c:v>
                </c:pt>
                <c:pt idx="26">
                  <c:v>116</c:v>
                </c:pt>
                <c:pt idx="27">
                  <c:v>114</c:v>
                </c:pt>
                <c:pt idx="28">
                  <c:v>110</c:v>
                </c:pt>
                <c:pt idx="29">
                  <c:v>110</c:v>
                </c:pt>
                <c:pt idx="30">
                  <c:v>109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797-4C34-92B6-96CA3F416E95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Tmax_estimated_vs_obs_for_GR_or!$AN$4679:$BR$4679</c:f>
              <c:numCache>
                <c:formatCode>General</c:formatCode>
                <c:ptCount val="3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797-4C34-92B6-96CA3F416E95}"/>
            </c:ext>
          </c:extLst>
        </c:ser>
        <c:ser>
          <c:idx val="2"/>
          <c:order val="2"/>
          <c:spPr>
            <a:ln w="28575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75000"/>
                </a:schemeClr>
              </a:solidFill>
              <a:ln w="9525">
                <a:solidFill>
                  <a:schemeClr val="tx1"/>
                </a:solidFill>
              </a:ln>
              <a:effectLst/>
            </c:spPr>
          </c:marker>
          <c:val>
            <c:numRef>
              <c:f>Tmax_estimated_vs_obs_for_GR_or!$AN$173:$BR$173</c:f>
              <c:numCache>
                <c:formatCode>General</c:formatCode>
                <c:ptCount val="31"/>
                <c:pt idx="0">
                  <c:v>109.89313666666666</c:v>
                </c:pt>
                <c:pt idx="1">
                  <c:v>115.39313666666666</c:v>
                </c:pt>
                <c:pt idx="2">
                  <c:v>112.14313666666666</c:v>
                </c:pt>
                <c:pt idx="3">
                  <c:v>113.89313666666666</c:v>
                </c:pt>
                <c:pt idx="4">
                  <c:v>107.30980333333335</c:v>
                </c:pt>
                <c:pt idx="5">
                  <c:v>107.72647000000001</c:v>
                </c:pt>
                <c:pt idx="6">
                  <c:v>109.80980333333335</c:v>
                </c:pt>
                <c:pt idx="7">
                  <c:v>113.55980333333335</c:v>
                </c:pt>
                <c:pt idx="8">
                  <c:v>113.39313666666666</c:v>
                </c:pt>
                <c:pt idx="9">
                  <c:v>113.22647000000001</c:v>
                </c:pt>
                <c:pt idx="10">
                  <c:v>113.64313666666666</c:v>
                </c:pt>
                <c:pt idx="11">
                  <c:v>114.72647000000001</c:v>
                </c:pt>
                <c:pt idx="12">
                  <c:v>115.89313666666666</c:v>
                </c:pt>
                <c:pt idx="13">
                  <c:v>114.64313666666666</c:v>
                </c:pt>
                <c:pt idx="14">
                  <c:v>114.39313666666666</c:v>
                </c:pt>
                <c:pt idx="15">
                  <c:v>116.22647000000001</c:v>
                </c:pt>
                <c:pt idx="16">
                  <c:v>116.89313666666666</c:v>
                </c:pt>
                <c:pt idx="17">
                  <c:v>116.47647000000001</c:v>
                </c:pt>
                <c:pt idx="18">
                  <c:v>113.55980333333335</c:v>
                </c:pt>
                <c:pt idx="19">
                  <c:v>113.05980333333335</c:v>
                </c:pt>
                <c:pt idx="20">
                  <c:v>114.55980333333335</c:v>
                </c:pt>
                <c:pt idx="21">
                  <c:v>110.30980333333335</c:v>
                </c:pt>
                <c:pt idx="22">
                  <c:v>112.39313666666666</c:v>
                </c:pt>
                <c:pt idx="23">
                  <c:v>116.30980333333335</c:v>
                </c:pt>
                <c:pt idx="24">
                  <c:v>116.80980333333335</c:v>
                </c:pt>
                <c:pt idx="25">
                  <c:v>113.39313666666666</c:v>
                </c:pt>
                <c:pt idx="26">
                  <c:v>112.55980333333335</c:v>
                </c:pt>
                <c:pt idx="27">
                  <c:v>110.64313666666666</c:v>
                </c:pt>
                <c:pt idx="28">
                  <c:v>110.80980333333335</c:v>
                </c:pt>
                <c:pt idx="29">
                  <c:v>110.89313666666666</c:v>
                </c:pt>
                <c:pt idx="30">
                  <c:v>110.30980333333335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797-4C34-92B6-96CA3F416E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13277904"/>
        <c:axId val="1313281264"/>
      </c:lineChart>
      <c:catAx>
        <c:axId val="13132779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Day of the 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cross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3281264"/>
        <c:crosses val="autoZero"/>
        <c:auto val="1"/>
        <c:lblAlgn val="ctr"/>
        <c:lblOffset val="100"/>
        <c:noMultiLvlLbl val="0"/>
      </c:catAx>
      <c:valAx>
        <c:axId val="1313281264"/>
        <c:scaling>
          <c:orientation val="minMax"/>
          <c:max val="135"/>
          <c:min val="9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Tmax (deg. F)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3277904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800" b="1"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val>
            <c:numRef>
              <c:f>Tmax_estimated_vs_obs_for_GR_or!$AN$190:$BR$190</c:f>
              <c:numCache>
                <c:formatCode>General</c:formatCode>
                <c:ptCount val="31"/>
                <c:pt idx="0">
                  <c:v>112</c:v>
                </c:pt>
                <c:pt idx="1">
                  <c:v>114</c:v>
                </c:pt>
                <c:pt idx="2">
                  <c:v>112</c:v>
                </c:pt>
                <c:pt idx="3">
                  <c:v>116</c:v>
                </c:pt>
                <c:pt idx="4">
                  <c:v>116</c:v>
                </c:pt>
                <c:pt idx="5">
                  <c:v>120</c:v>
                </c:pt>
                <c:pt idx="6">
                  <c:v>122</c:v>
                </c:pt>
                <c:pt idx="7">
                  <c:v>119</c:v>
                </c:pt>
                <c:pt idx="8">
                  <c:v>117</c:v>
                </c:pt>
                <c:pt idx="9">
                  <c:v>119</c:v>
                </c:pt>
                <c:pt idx="10">
                  <c:v>124</c:v>
                </c:pt>
                <c:pt idx="11">
                  <c:v>120</c:v>
                </c:pt>
                <c:pt idx="12">
                  <c:v>115</c:v>
                </c:pt>
                <c:pt idx="13">
                  <c:v>110</c:v>
                </c:pt>
                <c:pt idx="14">
                  <c:v>112</c:v>
                </c:pt>
                <c:pt idx="15">
                  <c:v>118</c:v>
                </c:pt>
                <c:pt idx="16">
                  <c:v>116</c:v>
                </c:pt>
                <c:pt idx="17">
                  <c:v>115</c:v>
                </c:pt>
                <c:pt idx="18">
                  <c:v>117</c:v>
                </c:pt>
                <c:pt idx="19">
                  <c:v>122</c:v>
                </c:pt>
                <c:pt idx="20">
                  <c:v>123</c:v>
                </c:pt>
                <c:pt idx="21">
                  <c:v>125</c:v>
                </c:pt>
                <c:pt idx="22">
                  <c:v>127</c:v>
                </c:pt>
                <c:pt idx="23">
                  <c:v>126</c:v>
                </c:pt>
                <c:pt idx="24">
                  <c:v>122</c:v>
                </c:pt>
                <c:pt idx="25">
                  <c:v>120</c:v>
                </c:pt>
                <c:pt idx="26">
                  <c:v>115</c:v>
                </c:pt>
                <c:pt idx="27">
                  <c:v>116</c:v>
                </c:pt>
                <c:pt idx="28">
                  <c:v>120</c:v>
                </c:pt>
                <c:pt idx="29">
                  <c:v>121</c:v>
                </c:pt>
                <c:pt idx="30" formatCode="0.0">
                  <c:v>120.5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B2-48D8-9658-C606555CC03C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Tmax_estimated_vs_obs_for_GR_or!$AN$4679:$BR$4679</c:f>
              <c:numCache>
                <c:formatCode>General</c:formatCode>
                <c:ptCount val="3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DB2-48D8-9658-C606555CC03C}"/>
            </c:ext>
          </c:extLst>
        </c:ser>
        <c:ser>
          <c:idx val="2"/>
          <c:order val="2"/>
          <c:spPr>
            <a:ln w="28575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75000"/>
                </a:schemeClr>
              </a:solidFill>
              <a:ln w="9525">
                <a:solidFill>
                  <a:schemeClr val="tx1"/>
                </a:solidFill>
              </a:ln>
              <a:effectLst/>
            </c:spPr>
          </c:marker>
          <c:val>
            <c:numRef>
              <c:f>Tmax_estimated_vs_obs_for_GR_or!$AN$193:$BR$193</c:f>
              <c:numCache>
                <c:formatCode>General</c:formatCode>
                <c:ptCount val="31"/>
                <c:pt idx="0">
                  <c:v>107.70479999999999</c:v>
                </c:pt>
                <c:pt idx="1">
                  <c:v>104.70479999999999</c:v>
                </c:pt>
                <c:pt idx="2">
                  <c:v>109.3048</c:v>
                </c:pt>
                <c:pt idx="3">
                  <c:v>112.70479999999999</c:v>
                </c:pt>
                <c:pt idx="4">
                  <c:v>114.40479999999999</c:v>
                </c:pt>
                <c:pt idx="5">
                  <c:v>116.50479999999999</c:v>
                </c:pt>
                <c:pt idx="6">
                  <c:v>116.90479999999999</c:v>
                </c:pt>
                <c:pt idx="7">
                  <c:v>115.6048</c:v>
                </c:pt>
                <c:pt idx="8">
                  <c:v>115.00479999999999</c:v>
                </c:pt>
                <c:pt idx="9">
                  <c:v>116.1048</c:v>
                </c:pt>
                <c:pt idx="10">
                  <c:v>119.90479999999999</c:v>
                </c:pt>
                <c:pt idx="11">
                  <c:v>117.70479999999999</c:v>
                </c:pt>
                <c:pt idx="12">
                  <c:v>111.1048</c:v>
                </c:pt>
                <c:pt idx="13">
                  <c:v>103.00479999999999</c:v>
                </c:pt>
                <c:pt idx="14">
                  <c:v>108.20479999999999</c:v>
                </c:pt>
                <c:pt idx="15">
                  <c:v>112.70479999999999</c:v>
                </c:pt>
                <c:pt idx="16">
                  <c:v>110.40479999999999</c:v>
                </c:pt>
                <c:pt idx="17">
                  <c:v>111.50479999999999</c:v>
                </c:pt>
                <c:pt idx="18">
                  <c:v>112.90479999999999</c:v>
                </c:pt>
                <c:pt idx="19">
                  <c:v>115.6048</c:v>
                </c:pt>
                <c:pt idx="20">
                  <c:v>117.6048</c:v>
                </c:pt>
                <c:pt idx="21">
                  <c:v>119.1048</c:v>
                </c:pt>
                <c:pt idx="22">
                  <c:v>119.90479999999999</c:v>
                </c:pt>
                <c:pt idx="23">
                  <c:v>117.00479999999999</c:v>
                </c:pt>
                <c:pt idx="24">
                  <c:v>115.8048</c:v>
                </c:pt>
                <c:pt idx="25">
                  <c:v>113.20479999999999</c:v>
                </c:pt>
                <c:pt idx="26">
                  <c:v>109.8048</c:v>
                </c:pt>
                <c:pt idx="27">
                  <c:v>109.00479999999999</c:v>
                </c:pt>
                <c:pt idx="28">
                  <c:v>111.1048</c:v>
                </c:pt>
                <c:pt idx="29">
                  <c:v>114.20479999999999</c:v>
                </c:pt>
                <c:pt idx="30">
                  <c:v>117.00479999999999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DB2-48D8-9658-C606555CC0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13277904"/>
        <c:axId val="1313281264"/>
      </c:lineChart>
      <c:catAx>
        <c:axId val="13132779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Day of the 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cross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3281264"/>
        <c:crosses val="autoZero"/>
        <c:auto val="1"/>
        <c:lblAlgn val="ctr"/>
        <c:lblOffset val="100"/>
        <c:noMultiLvlLbl val="0"/>
      </c:catAx>
      <c:valAx>
        <c:axId val="1313281264"/>
        <c:scaling>
          <c:orientation val="minMax"/>
          <c:max val="135"/>
          <c:min val="9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Tmax (deg. F)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3277904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800" b="1"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val>
            <c:numRef>
              <c:f>Tmax_estimated_vs_obs_for_GR_or!$AN$209:$BR$209</c:f>
              <c:numCache>
                <c:formatCode>General</c:formatCode>
                <c:ptCount val="31"/>
                <c:pt idx="0">
                  <c:v>122</c:v>
                </c:pt>
                <c:pt idx="1">
                  <c:v>121</c:v>
                </c:pt>
                <c:pt idx="2">
                  <c:v>120</c:v>
                </c:pt>
                <c:pt idx="3">
                  <c:v>119</c:v>
                </c:pt>
                <c:pt idx="4">
                  <c:v>119</c:v>
                </c:pt>
                <c:pt idx="5">
                  <c:v>120</c:v>
                </c:pt>
                <c:pt idx="6">
                  <c:v>121</c:v>
                </c:pt>
                <c:pt idx="7">
                  <c:v>121</c:v>
                </c:pt>
                <c:pt idx="8">
                  <c:v>121</c:v>
                </c:pt>
                <c:pt idx="9">
                  <c:v>120</c:v>
                </c:pt>
                <c:pt idx="10">
                  <c:v>123</c:v>
                </c:pt>
                <c:pt idx="11">
                  <c:v>125</c:v>
                </c:pt>
                <c:pt idx="12">
                  <c:v>123</c:v>
                </c:pt>
                <c:pt idx="13">
                  <c:v>120</c:v>
                </c:pt>
                <c:pt idx="14">
                  <c:v>122</c:v>
                </c:pt>
                <c:pt idx="15">
                  <c:v>122</c:v>
                </c:pt>
                <c:pt idx="16">
                  <c:v>123</c:v>
                </c:pt>
                <c:pt idx="17">
                  <c:v>122</c:v>
                </c:pt>
                <c:pt idx="18">
                  <c:v>122</c:v>
                </c:pt>
                <c:pt idx="19">
                  <c:v>123</c:v>
                </c:pt>
                <c:pt idx="20">
                  <c:v>124</c:v>
                </c:pt>
                <c:pt idx="21">
                  <c:v>124</c:v>
                </c:pt>
                <c:pt idx="22">
                  <c:v>124</c:v>
                </c:pt>
                <c:pt idx="23">
                  <c:v>124</c:v>
                </c:pt>
                <c:pt idx="24">
                  <c:v>124</c:v>
                </c:pt>
                <c:pt idx="25">
                  <c:v>123</c:v>
                </c:pt>
                <c:pt idx="26">
                  <c:v>123</c:v>
                </c:pt>
                <c:pt idx="27">
                  <c:v>120</c:v>
                </c:pt>
                <c:pt idx="28">
                  <c:v>123</c:v>
                </c:pt>
                <c:pt idx="29">
                  <c:v>121</c:v>
                </c:pt>
                <c:pt idx="30">
                  <c:v>120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08-4169-B402-240F1BE04AC2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Tmax_estimated_vs_obs_for_GR_or!$AN$4679:$BR$4679</c:f>
              <c:numCache>
                <c:formatCode>General</c:formatCode>
                <c:ptCount val="3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508-4169-B402-240F1BE04AC2}"/>
            </c:ext>
          </c:extLst>
        </c:ser>
        <c:ser>
          <c:idx val="2"/>
          <c:order val="2"/>
          <c:spPr>
            <a:ln w="28575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75000"/>
                </a:schemeClr>
              </a:solidFill>
              <a:ln w="9525">
                <a:solidFill>
                  <a:schemeClr val="tx1"/>
                </a:solidFill>
              </a:ln>
              <a:effectLst/>
            </c:spPr>
          </c:marker>
          <c:val>
            <c:numRef>
              <c:f>Tmax_estimated_vs_obs_for_GR_or!$AN$212:$BR$212</c:f>
              <c:numCache>
                <c:formatCode>General</c:formatCode>
                <c:ptCount val="31"/>
                <c:pt idx="0">
                  <c:v>117.86543999999999</c:v>
                </c:pt>
                <c:pt idx="1">
                  <c:v>117.96544</c:v>
                </c:pt>
                <c:pt idx="2">
                  <c:v>117.66544</c:v>
                </c:pt>
                <c:pt idx="3">
                  <c:v>114.96544</c:v>
                </c:pt>
                <c:pt idx="4">
                  <c:v>117.66544</c:v>
                </c:pt>
                <c:pt idx="5">
                  <c:v>117.26544</c:v>
                </c:pt>
                <c:pt idx="6">
                  <c:v>117.86543999999999</c:v>
                </c:pt>
                <c:pt idx="7">
                  <c:v>118.26544</c:v>
                </c:pt>
                <c:pt idx="8">
                  <c:v>119.26544</c:v>
                </c:pt>
                <c:pt idx="9">
                  <c:v>118.76544</c:v>
                </c:pt>
                <c:pt idx="10">
                  <c:v>120.56544</c:v>
                </c:pt>
                <c:pt idx="11">
                  <c:v>120.86543999999999</c:v>
                </c:pt>
                <c:pt idx="12">
                  <c:v>120.96544</c:v>
                </c:pt>
                <c:pt idx="13">
                  <c:v>120.86543999999999</c:v>
                </c:pt>
                <c:pt idx="14">
                  <c:v>119.96544</c:v>
                </c:pt>
                <c:pt idx="15">
                  <c:v>118.06544</c:v>
                </c:pt>
                <c:pt idx="16">
                  <c:v>118.66544</c:v>
                </c:pt>
                <c:pt idx="17">
                  <c:v>118.36543999999999</c:v>
                </c:pt>
                <c:pt idx="18">
                  <c:v>118.06544</c:v>
                </c:pt>
                <c:pt idx="19">
                  <c:v>119.56544</c:v>
                </c:pt>
                <c:pt idx="20">
                  <c:v>119.86543999999999</c:v>
                </c:pt>
                <c:pt idx="21">
                  <c:v>118.36543999999999</c:v>
                </c:pt>
                <c:pt idx="22">
                  <c:v>115.66544</c:v>
                </c:pt>
                <c:pt idx="23">
                  <c:v>114.86543999999999</c:v>
                </c:pt>
                <c:pt idx="24">
                  <c:v>112.36543999999999</c:v>
                </c:pt>
                <c:pt idx="25">
                  <c:v>112.16544</c:v>
                </c:pt>
                <c:pt idx="26">
                  <c:v>109.06544</c:v>
                </c:pt>
                <c:pt idx="27">
                  <c:v>105.56544</c:v>
                </c:pt>
                <c:pt idx="28">
                  <c:v>105.76544</c:v>
                </c:pt>
                <c:pt idx="29">
                  <c:v>109.66544</c:v>
                </c:pt>
                <c:pt idx="30">
                  <c:v>112.36543999999999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508-4169-B402-240F1BE04A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13277904"/>
        <c:axId val="1313281264"/>
      </c:lineChart>
      <c:catAx>
        <c:axId val="13132779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Day of the 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cross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3281264"/>
        <c:crosses val="autoZero"/>
        <c:auto val="1"/>
        <c:lblAlgn val="ctr"/>
        <c:lblOffset val="100"/>
        <c:noMultiLvlLbl val="0"/>
      </c:catAx>
      <c:valAx>
        <c:axId val="1313281264"/>
        <c:scaling>
          <c:orientation val="minMax"/>
          <c:max val="135"/>
          <c:min val="9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Tmax (deg. F)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3277904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800" b="1"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val>
            <c:numRef>
              <c:f>Tmax_estimated_vs_obs_for_GR_or!$AN$230:$BR$230</c:f>
              <c:numCache>
                <c:formatCode>General</c:formatCode>
                <c:ptCount val="31"/>
                <c:pt idx="0">
                  <c:v>105</c:v>
                </c:pt>
                <c:pt idx="1">
                  <c:v>115</c:v>
                </c:pt>
                <c:pt idx="2">
                  <c:v>105</c:v>
                </c:pt>
                <c:pt idx="3">
                  <c:v>120</c:v>
                </c:pt>
                <c:pt idx="4">
                  <c:v>120</c:v>
                </c:pt>
                <c:pt idx="5">
                  <c:v>116</c:v>
                </c:pt>
                <c:pt idx="6">
                  <c:v>108</c:v>
                </c:pt>
                <c:pt idx="7">
                  <c:v>85</c:v>
                </c:pt>
                <c:pt idx="8">
                  <c:v>110</c:v>
                </c:pt>
                <c:pt idx="9">
                  <c:v>110</c:v>
                </c:pt>
                <c:pt idx="10">
                  <c:v>105</c:v>
                </c:pt>
                <c:pt idx="11">
                  <c:v>95</c:v>
                </c:pt>
                <c:pt idx="12">
                  <c:v>106</c:v>
                </c:pt>
                <c:pt idx="13">
                  <c:v>110</c:v>
                </c:pt>
                <c:pt idx="14">
                  <c:v>111</c:v>
                </c:pt>
                <c:pt idx="15">
                  <c:v>110</c:v>
                </c:pt>
                <c:pt idx="16">
                  <c:v>110</c:v>
                </c:pt>
                <c:pt idx="17">
                  <c:v>116</c:v>
                </c:pt>
                <c:pt idx="18">
                  <c:v>118</c:v>
                </c:pt>
                <c:pt idx="19">
                  <c:v>115</c:v>
                </c:pt>
                <c:pt idx="20">
                  <c:v>115</c:v>
                </c:pt>
                <c:pt idx="21">
                  <c:v>114</c:v>
                </c:pt>
                <c:pt idx="22">
                  <c:v>110</c:v>
                </c:pt>
                <c:pt idx="23">
                  <c:v>105</c:v>
                </c:pt>
                <c:pt idx="24">
                  <c:v>110</c:v>
                </c:pt>
                <c:pt idx="25">
                  <c:v>110</c:v>
                </c:pt>
                <c:pt idx="26">
                  <c:v>111</c:v>
                </c:pt>
                <c:pt idx="27">
                  <c:v>115</c:v>
                </c:pt>
                <c:pt idx="28">
                  <c:v>119</c:v>
                </c:pt>
                <c:pt idx="29">
                  <c:v>115</c:v>
                </c:pt>
                <c:pt idx="30">
                  <c:v>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4D-4E68-87E2-0770ABA7C173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Tmax_estimated_vs_obs_for_GR_or!$AN$4679:$BR$4679</c:f>
              <c:numCache>
                <c:formatCode>General</c:formatCode>
                <c:ptCount val="3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04D-4E68-87E2-0770ABA7C173}"/>
            </c:ext>
          </c:extLst>
        </c:ser>
        <c:ser>
          <c:idx val="2"/>
          <c:order val="2"/>
          <c:spPr>
            <a:ln w="28575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75000"/>
                </a:schemeClr>
              </a:solidFill>
              <a:ln w="9525">
                <a:solidFill>
                  <a:schemeClr val="tx1"/>
                </a:solidFill>
              </a:ln>
              <a:effectLst/>
            </c:spPr>
          </c:marker>
          <c:val>
            <c:numRef>
              <c:f>Tmax_estimated_vs_obs_for_GR_or!$AN$233:$BR$233</c:f>
              <c:numCache>
                <c:formatCode>General</c:formatCode>
                <c:ptCount val="31"/>
                <c:pt idx="0">
                  <c:v>111.20866666666667</c:v>
                </c:pt>
                <c:pt idx="1">
                  <c:v>112.042</c:v>
                </c:pt>
                <c:pt idx="2">
                  <c:v>112.87533333333333</c:v>
                </c:pt>
                <c:pt idx="3">
                  <c:v>115.87533333333333</c:v>
                </c:pt>
                <c:pt idx="4">
                  <c:v>116.12533333333333</c:v>
                </c:pt>
                <c:pt idx="5">
                  <c:v>116.292</c:v>
                </c:pt>
                <c:pt idx="6">
                  <c:v>113.37533333333333</c:v>
                </c:pt>
                <c:pt idx="7">
                  <c:v>111.87533333333333</c:v>
                </c:pt>
                <c:pt idx="8">
                  <c:v>108.87533333333333</c:v>
                </c:pt>
                <c:pt idx="9">
                  <c:v>108.292</c:v>
                </c:pt>
                <c:pt idx="10">
                  <c:v>108.62533333333333</c:v>
                </c:pt>
                <c:pt idx="11">
                  <c:v>107.042</c:v>
                </c:pt>
                <c:pt idx="12">
                  <c:v>100.70866666666667</c:v>
                </c:pt>
                <c:pt idx="13">
                  <c:v>105.95866666666667</c:v>
                </c:pt>
                <c:pt idx="14">
                  <c:v>109.542</c:v>
                </c:pt>
                <c:pt idx="15">
                  <c:v>110.87533333333333</c:v>
                </c:pt>
                <c:pt idx="16">
                  <c:v>111.62533333333333</c:v>
                </c:pt>
                <c:pt idx="17">
                  <c:v>110.62533333333333</c:v>
                </c:pt>
                <c:pt idx="18">
                  <c:v>114.20866666666667</c:v>
                </c:pt>
                <c:pt idx="19">
                  <c:v>115.542</c:v>
                </c:pt>
                <c:pt idx="20">
                  <c:v>114.37533333333333</c:v>
                </c:pt>
                <c:pt idx="21">
                  <c:v>113.20866666666667</c:v>
                </c:pt>
                <c:pt idx="22">
                  <c:v>111.70866666666667</c:v>
                </c:pt>
                <c:pt idx="23">
                  <c:v>105.95866666666667</c:v>
                </c:pt>
                <c:pt idx="24">
                  <c:v>108.45866666666667</c:v>
                </c:pt>
                <c:pt idx="25">
                  <c:v>112.12533333333333</c:v>
                </c:pt>
                <c:pt idx="26">
                  <c:v>113.12533333333333</c:v>
                </c:pt>
                <c:pt idx="27">
                  <c:v>115.37533333333333</c:v>
                </c:pt>
                <c:pt idx="28">
                  <c:v>117.792</c:v>
                </c:pt>
                <c:pt idx="29">
                  <c:v>117.62533333333333</c:v>
                </c:pt>
                <c:pt idx="30">
                  <c:v>113.20866666666667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04D-4E68-87E2-0770ABA7C1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13277904"/>
        <c:axId val="1313281264"/>
      </c:lineChart>
      <c:catAx>
        <c:axId val="13132779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Day of the 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cross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3281264"/>
        <c:crosses val="autoZero"/>
        <c:auto val="1"/>
        <c:lblAlgn val="ctr"/>
        <c:lblOffset val="100"/>
        <c:noMultiLvlLbl val="0"/>
      </c:catAx>
      <c:valAx>
        <c:axId val="1313281264"/>
        <c:scaling>
          <c:orientation val="minMax"/>
          <c:max val="135"/>
          <c:min val="9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Tmax (deg. F)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3277904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800" b="1"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val>
            <c:numRef>
              <c:f>Tmax_estimated_vs_obs_for_GR_or!$AN$248:$BR$248</c:f>
              <c:numCache>
                <c:formatCode>General</c:formatCode>
                <c:ptCount val="31"/>
                <c:pt idx="0">
                  <c:v>118</c:v>
                </c:pt>
                <c:pt idx="1">
                  <c:v>115</c:v>
                </c:pt>
                <c:pt idx="2">
                  <c:v>115</c:v>
                </c:pt>
                <c:pt idx="3">
                  <c:v>116</c:v>
                </c:pt>
                <c:pt idx="4">
                  <c:v>117</c:v>
                </c:pt>
                <c:pt idx="5">
                  <c:v>116</c:v>
                </c:pt>
                <c:pt idx="6">
                  <c:v>118</c:v>
                </c:pt>
                <c:pt idx="7">
                  <c:v>120</c:v>
                </c:pt>
                <c:pt idx="8">
                  <c:v>120</c:v>
                </c:pt>
                <c:pt idx="9">
                  <c:v>122</c:v>
                </c:pt>
                <c:pt idx="10">
                  <c:v>121</c:v>
                </c:pt>
                <c:pt idx="11">
                  <c:v>119</c:v>
                </c:pt>
                <c:pt idx="12">
                  <c:v>120</c:v>
                </c:pt>
                <c:pt idx="13">
                  <c:v>119</c:v>
                </c:pt>
                <c:pt idx="14">
                  <c:v>118</c:v>
                </c:pt>
                <c:pt idx="15">
                  <c:v>117</c:v>
                </c:pt>
                <c:pt idx="16">
                  <c:v>114</c:v>
                </c:pt>
                <c:pt idx="17">
                  <c:v>112</c:v>
                </c:pt>
                <c:pt idx="18">
                  <c:v>106</c:v>
                </c:pt>
                <c:pt idx="19">
                  <c:v>114</c:v>
                </c:pt>
                <c:pt idx="20">
                  <c:v>113</c:v>
                </c:pt>
                <c:pt idx="21">
                  <c:v>120</c:v>
                </c:pt>
                <c:pt idx="22">
                  <c:v>118</c:v>
                </c:pt>
                <c:pt idx="23">
                  <c:v>121</c:v>
                </c:pt>
                <c:pt idx="24">
                  <c:v>120</c:v>
                </c:pt>
                <c:pt idx="25">
                  <c:v>118</c:v>
                </c:pt>
                <c:pt idx="26">
                  <c:v>110</c:v>
                </c:pt>
                <c:pt idx="27">
                  <c:v>108</c:v>
                </c:pt>
                <c:pt idx="28">
                  <c:v>109</c:v>
                </c:pt>
                <c:pt idx="29">
                  <c:v>114</c:v>
                </c:pt>
                <c:pt idx="30">
                  <c:v>114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2B3-47D4-833B-6FEE6093DDBC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Tmax_estimated_vs_obs_for_GR_or!$AN$4679:$BR$4679</c:f>
              <c:numCache>
                <c:formatCode>General</c:formatCode>
                <c:ptCount val="3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2B3-47D4-833B-6FEE6093DDBC}"/>
            </c:ext>
          </c:extLst>
        </c:ser>
        <c:ser>
          <c:idx val="2"/>
          <c:order val="2"/>
          <c:spPr>
            <a:ln w="28575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75000"/>
                </a:schemeClr>
              </a:solidFill>
              <a:ln w="9525">
                <a:solidFill>
                  <a:schemeClr val="tx1"/>
                </a:solidFill>
              </a:ln>
              <a:effectLst/>
            </c:spPr>
          </c:marker>
          <c:val>
            <c:numRef>
              <c:f>Tmax_estimated_vs_obs_for_GR_or!$AN$251:$BR$251</c:f>
              <c:numCache>
                <c:formatCode>General</c:formatCode>
                <c:ptCount val="31"/>
                <c:pt idx="0">
                  <c:v>115.0192</c:v>
                </c:pt>
                <c:pt idx="1">
                  <c:v>114.68586666666667</c:v>
                </c:pt>
                <c:pt idx="2">
                  <c:v>116.68586666666667</c:v>
                </c:pt>
                <c:pt idx="3">
                  <c:v>118.13031111111111</c:v>
                </c:pt>
                <c:pt idx="4">
                  <c:v>116.57475555555556</c:v>
                </c:pt>
                <c:pt idx="5">
                  <c:v>115.9080888888889</c:v>
                </c:pt>
                <c:pt idx="6">
                  <c:v>117.68586666666667</c:v>
                </c:pt>
                <c:pt idx="7">
                  <c:v>118.46364444444444</c:v>
                </c:pt>
                <c:pt idx="8">
                  <c:v>119.35253333333334</c:v>
                </c:pt>
                <c:pt idx="9">
                  <c:v>120.24142222222223</c:v>
                </c:pt>
                <c:pt idx="10">
                  <c:v>118.35253333333334</c:v>
                </c:pt>
                <c:pt idx="11">
                  <c:v>115.0192</c:v>
                </c:pt>
                <c:pt idx="12">
                  <c:v>116.79697777777778</c:v>
                </c:pt>
                <c:pt idx="13">
                  <c:v>117.35253333333334</c:v>
                </c:pt>
                <c:pt idx="14">
                  <c:v>119.24142222222223</c:v>
                </c:pt>
                <c:pt idx="15">
                  <c:v>116.0192</c:v>
                </c:pt>
                <c:pt idx="16">
                  <c:v>115.13031111111111</c:v>
                </c:pt>
                <c:pt idx="17">
                  <c:v>112.24142222222223</c:v>
                </c:pt>
                <c:pt idx="18">
                  <c:v>112.35253333333334</c:v>
                </c:pt>
                <c:pt idx="19">
                  <c:v>111.57475555555556</c:v>
                </c:pt>
                <c:pt idx="20">
                  <c:v>115.57475555555556</c:v>
                </c:pt>
                <c:pt idx="21">
                  <c:v>118.46364444444444</c:v>
                </c:pt>
                <c:pt idx="22">
                  <c:v>118.57475555555556</c:v>
                </c:pt>
                <c:pt idx="23">
                  <c:v>118.68586666666667</c:v>
                </c:pt>
                <c:pt idx="24">
                  <c:v>119.35253333333334</c:v>
                </c:pt>
                <c:pt idx="25">
                  <c:v>117.9080888888889</c:v>
                </c:pt>
                <c:pt idx="26">
                  <c:v>113.79697777777778</c:v>
                </c:pt>
                <c:pt idx="27">
                  <c:v>110.57475555555556</c:v>
                </c:pt>
                <c:pt idx="28">
                  <c:v>110.0192</c:v>
                </c:pt>
                <c:pt idx="29">
                  <c:v>114.0192</c:v>
                </c:pt>
                <c:pt idx="30">
                  <c:v>112.9080888888889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2B3-47D4-833B-6FEE6093DD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13277904"/>
        <c:axId val="1313281264"/>
      </c:lineChart>
      <c:catAx>
        <c:axId val="13132779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Day of the 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cross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3281264"/>
        <c:crosses val="autoZero"/>
        <c:auto val="1"/>
        <c:lblAlgn val="ctr"/>
        <c:lblOffset val="100"/>
        <c:noMultiLvlLbl val="0"/>
      </c:catAx>
      <c:valAx>
        <c:axId val="1313281264"/>
        <c:scaling>
          <c:orientation val="minMax"/>
          <c:max val="135"/>
          <c:min val="9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Tmax (deg. F)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3277904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800" b="1"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val>
            <c:numRef>
              <c:f>Tmax_estimated_vs_obs_for_GR_or!$AN$268:$BR$268</c:f>
              <c:numCache>
                <c:formatCode>General</c:formatCode>
                <c:ptCount val="31"/>
                <c:pt idx="0">
                  <c:v>105</c:v>
                </c:pt>
                <c:pt idx="1">
                  <c:v>108</c:v>
                </c:pt>
                <c:pt idx="2">
                  <c:v>105</c:v>
                </c:pt>
                <c:pt idx="3">
                  <c:v>110</c:v>
                </c:pt>
                <c:pt idx="4">
                  <c:v>115</c:v>
                </c:pt>
                <c:pt idx="5">
                  <c:v>121</c:v>
                </c:pt>
                <c:pt idx="6">
                  <c:v>123</c:v>
                </c:pt>
                <c:pt idx="7">
                  <c:v>120</c:v>
                </c:pt>
                <c:pt idx="8">
                  <c:v>121</c:v>
                </c:pt>
                <c:pt idx="9">
                  <c:v>119</c:v>
                </c:pt>
                <c:pt idx="10">
                  <c:v>120</c:v>
                </c:pt>
                <c:pt idx="11">
                  <c:v>110</c:v>
                </c:pt>
                <c:pt idx="12">
                  <c:v>105</c:v>
                </c:pt>
                <c:pt idx="13">
                  <c:v>110</c:v>
                </c:pt>
                <c:pt idx="14">
                  <c:v>105</c:v>
                </c:pt>
                <c:pt idx="15">
                  <c:v>112</c:v>
                </c:pt>
                <c:pt idx="16">
                  <c:v>115</c:v>
                </c:pt>
                <c:pt idx="17">
                  <c:v>116</c:v>
                </c:pt>
                <c:pt idx="18">
                  <c:v>117</c:v>
                </c:pt>
                <c:pt idx="19">
                  <c:v>120</c:v>
                </c:pt>
                <c:pt idx="20">
                  <c:v>116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118</c:v>
                </c:pt>
                <c:pt idx="25">
                  <c:v>120</c:v>
                </c:pt>
                <c:pt idx="26">
                  <c:v>116</c:v>
                </c:pt>
                <c:pt idx="27">
                  <c:v>115</c:v>
                </c:pt>
                <c:pt idx="28">
                  <c:v>124</c:v>
                </c:pt>
                <c:pt idx="29">
                  <c:v>120</c:v>
                </c:pt>
                <c:pt idx="30">
                  <c:v>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10-4B73-BA49-A1809C88241D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Tmax_estimated_vs_obs_for_GR_or!$AN$4679:$BR$4679</c:f>
              <c:numCache>
                <c:formatCode>General</c:formatCode>
                <c:ptCount val="3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10-4B73-BA49-A1809C88241D}"/>
            </c:ext>
          </c:extLst>
        </c:ser>
        <c:ser>
          <c:idx val="2"/>
          <c:order val="2"/>
          <c:spPr>
            <a:ln w="28575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75000"/>
                </a:schemeClr>
              </a:solidFill>
              <a:ln w="9525">
                <a:solidFill>
                  <a:schemeClr val="tx1"/>
                </a:solidFill>
              </a:ln>
              <a:effectLst/>
            </c:spPr>
          </c:marker>
          <c:val>
            <c:numRef>
              <c:f>Tmax_estimated_vs_obs_for_GR_or!$AN$271:$BR$271</c:f>
              <c:numCache>
                <c:formatCode>General</c:formatCode>
                <c:ptCount val="31"/>
                <c:pt idx="0">
                  <c:v>109.14127999999999</c:v>
                </c:pt>
                <c:pt idx="1">
                  <c:v>109.54128</c:v>
                </c:pt>
                <c:pt idx="2">
                  <c:v>109.84128</c:v>
                </c:pt>
                <c:pt idx="3">
                  <c:v>111.69127999999999</c:v>
                </c:pt>
                <c:pt idx="4">
                  <c:v>116.84128</c:v>
                </c:pt>
                <c:pt idx="5">
                  <c:v>120.24127999999999</c:v>
                </c:pt>
                <c:pt idx="6">
                  <c:v>120.44127999999999</c:v>
                </c:pt>
                <c:pt idx="7">
                  <c:v>119.14127999999999</c:v>
                </c:pt>
                <c:pt idx="8">
                  <c:v>118.74127999999999</c:v>
                </c:pt>
                <c:pt idx="9">
                  <c:v>118.34128</c:v>
                </c:pt>
                <c:pt idx="10">
                  <c:v>117.84128</c:v>
                </c:pt>
                <c:pt idx="11">
                  <c:v>112.84128</c:v>
                </c:pt>
                <c:pt idx="12">
                  <c:v>108.14127999999999</c:v>
                </c:pt>
                <c:pt idx="13">
                  <c:v>110.34128</c:v>
                </c:pt>
                <c:pt idx="14">
                  <c:v>109.54128</c:v>
                </c:pt>
                <c:pt idx="15">
                  <c:v>111.64127999999999</c:v>
                </c:pt>
                <c:pt idx="16">
                  <c:v>115.44127999999999</c:v>
                </c:pt>
                <c:pt idx="17">
                  <c:v>116.89127999999999</c:v>
                </c:pt>
                <c:pt idx="18">
                  <c:v>117.24127999999999</c:v>
                </c:pt>
                <c:pt idx="19">
                  <c:v>118.04128</c:v>
                </c:pt>
                <c:pt idx="20">
                  <c:v>117.14127999999999</c:v>
                </c:pt>
                <c:pt idx="21">
                  <c:v>111.74127999999999</c:v>
                </c:pt>
                <c:pt idx="22">
                  <c:v>110.84128</c:v>
                </c:pt>
                <c:pt idx="23">
                  <c:v>112.34128</c:v>
                </c:pt>
                <c:pt idx="24">
                  <c:v>116.59128</c:v>
                </c:pt>
                <c:pt idx="25">
                  <c:v>117.24127999999999</c:v>
                </c:pt>
                <c:pt idx="26">
                  <c:v>115.04128</c:v>
                </c:pt>
                <c:pt idx="27">
                  <c:v>117.74127999999999</c:v>
                </c:pt>
                <c:pt idx="28">
                  <c:v>119.24127999999999</c:v>
                </c:pt>
                <c:pt idx="29">
                  <c:v>119.54128</c:v>
                </c:pt>
                <c:pt idx="30">
                  <c:v>118.64127999999999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010-4B73-BA49-A1809C8824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13277904"/>
        <c:axId val="1313281264"/>
      </c:lineChart>
      <c:catAx>
        <c:axId val="13132779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Day of the 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cross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3281264"/>
        <c:crosses val="autoZero"/>
        <c:auto val="1"/>
        <c:lblAlgn val="ctr"/>
        <c:lblOffset val="100"/>
        <c:noMultiLvlLbl val="0"/>
      </c:catAx>
      <c:valAx>
        <c:axId val="1313281264"/>
        <c:scaling>
          <c:orientation val="minMax"/>
          <c:max val="135"/>
          <c:min val="9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Tmax (deg. F)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3277904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800" b="1"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val>
            <c:numRef>
              <c:f>Tmax_estimated_vs_obs_for_GR_or!$AN$287:$BR$287</c:f>
              <c:numCache>
                <c:formatCode>General</c:formatCode>
                <c:ptCount val="31"/>
                <c:pt idx="0">
                  <c:v>123</c:v>
                </c:pt>
                <c:pt idx="1">
                  <c:v>115</c:v>
                </c:pt>
                <c:pt idx="2">
                  <c:v>116</c:v>
                </c:pt>
                <c:pt idx="3">
                  <c:v>100</c:v>
                </c:pt>
                <c:pt idx="4">
                  <c:v>105</c:v>
                </c:pt>
                <c:pt idx="5">
                  <c:v>113</c:v>
                </c:pt>
                <c:pt idx="6">
                  <c:v>120</c:v>
                </c:pt>
                <c:pt idx="7">
                  <c:v>123</c:v>
                </c:pt>
                <c:pt idx="8">
                  <c:v>119</c:v>
                </c:pt>
                <c:pt idx="9">
                  <c:v>118</c:v>
                </c:pt>
                <c:pt idx="10" formatCode="0.0">
                  <c:v>119</c:v>
                </c:pt>
                <c:pt idx="11">
                  <c:v>116.33333333333333</c:v>
                </c:pt>
                <c:pt idx="12">
                  <c:v>121</c:v>
                </c:pt>
                <c:pt idx="13">
                  <c:v>115</c:v>
                </c:pt>
                <c:pt idx="14" formatCode="0.0">
                  <c:v>113.5</c:v>
                </c:pt>
                <c:pt idx="15">
                  <c:v>112</c:v>
                </c:pt>
                <c:pt idx="16">
                  <c:v>118</c:v>
                </c:pt>
                <c:pt idx="17">
                  <c:v>120</c:v>
                </c:pt>
                <c:pt idx="18">
                  <c:v>120</c:v>
                </c:pt>
                <c:pt idx="19">
                  <c:v>112</c:v>
                </c:pt>
                <c:pt idx="20">
                  <c:v>110</c:v>
                </c:pt>
                <c:pt idx="21">
                  <c:v>120</c:v>
                </c:pt>
                <c:pt idx="22">
                  <c:v>120</c:v>
                </c:pt>
                <c:pt idx="23">
                  <c:v>120</c:v>
                </c:pt>
                <c:pt idx="24">
                  <c:v>117</c:v>
                </c:pt>
                <c:pt idx="25">
                  <c:v>116</c:v>
                </c:pt>
                <c:pt idx="26">
                  <c:v>118</c:v>
                </c:pt>
                <c:pt idx="27">
                  <c:v>115</c:v>
                </c:pt>
                <c:pt idx="28">
                  <c:v>117</c:v>
                </c:pt>
                <c:pt idx="29">
                  <c:v>114</c:v>
                </c:pt>
                <c:pt idx="30">
                  <c:v>113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ED-4514-BBC8-192374F42F9F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Tmax_estimated_vs_obs_for_GR_or!$AN$4679:$BR$4679</c:f>
              <c:numCache>
                <c:formatCode>General</c:formatCode>
                <c:ptCount val="3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ED-4514-BBC8-192374F42F9F}"/>
            </c:ext>
          </c:extLst>
        </c:ser>
        <c:ser>
          <c:idx val="2"/>
          <c:order val="2"/>
          <c:spPr>
            <a:ln w="28575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75000"/>
                </a:schemeClr>
              </a:solidFill>
              <a:ln w="9525">
                <a:solidFill>
                  <a:schemeClr val="tx1"/>
                </a:solidFill>
              </a:ln>
              <a:effectLst/>
            </c:spPr>
          </c:marker>
          <c:val>
            <c:numRef>
              <c:f>Tmax_estimated_vs_obs_for_GR_or!$AN$290:$BR$290</c:f>
              <c:numCache>
                <c:formatCode>General</c:formatCode>
                <c:ptCount val="31"/>
                <c:pt idx="0">
                  <c:v>119.8032</c:v>
                </c:pt>
                <c:pt idx="1">
                  <c:v>116.24764444444445</c:v>
                </c:pt>
                <c:pt idx="2">
                  <c:v>105.02542222222222</c:v>
                </c:pt>
                <c:pt idx="3">
                  <c:v>105.9143111111111</c:v>
                </c:pt>
                <c:pt idx="4">
                  <c:v>114.46986666666666</c:v>
                </c:pt>
                <c:pt idx="5">
                  <c:v>118.35875555555556</c:v>
                </c:pt>
                <c:pt idx="6">
                  <c:v>120.69208888888889</c:v>
                </c:pt>
                <c:pt idx="7">
                  <c:v>121.46986666666666</c:v>
                </c:pt>
                <c:pt idx="8">
                  <c:v>119.13653333333333</c:v>
                </c:pt>
                <c:pt idx="9">
                  <c:v>117.13653333333333</c:v>
                </c:pt>
                <c:pt idx="10">
                  <c:v>116.8032</c:v>
                </c:pt>
                <c:pt idx="11">
                  <c:v>117.46986666666666</c:v>
                </c:pt>
                <c:pt idx="12">
                  <c:v>116.8032</c:v>
                </c:pt>
                <c:pt idx="13">
                  <c:v>114.13653333333333</c:v>
                </c:pt>
                <c:pt idx="14">
                  <c:v>112.46986666666666</c:v>
                </c:pt>
                <c:pt idx="15">
                  <c:v>114.46986666666666</c:v>
                </c:pt>
                <c:pt idx="16">
                  <c:v>116.69208888888889</c:v>
                </c:pt>
                <c:pt idx="17">
                  <c:v>118.24764444444445</c:v>
                </c:pt>
                <c:pt idx="18">
                  <c:v>120.24764444444445</c:v>
                </c:pt>
                <c:pt idx="19">
                  <c:v>114.69208888888889</c:v>
                </c:pt>
                <c:pt idx="20">
                  <c:v>114.8032</c:v>
                </c:pt>
                <c:pt idx="21">
                  <c:v>118.58097777777778</c:v>
                </c:pt>
                <c:pt idx="22">
                  <c:v>120.58097777777778</c:v>
                </c:pt>
                <c:pt idx="23">
                  <c:v>119.8032</c:v>
                </c:pt>
                <c:pt idx="24">
                  <c:v>118.69208888888889</c:v>
                </c:pt>
                <c:pt idx="25">
                  <c:v>117.9143111111111</c:v>
                </c:pt>
                <c:pt idx="26">
                  <c:v>116.35875555555556</c:v>
                </c:pt>
                <c:pt idx="27">
                  <c:v>116.35875555555556</c:v>
                </c:pt>
                <c:pt idx="28">
                  <c:v>116.69208888888889</c:v>
                </c:pt>
                <c:pt idx="29">
                  <c:v>114.9143111111111</c:v>
                </c:pt>
                <c:pt idx="30">
                  <c:v>112.8032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3ED-4514-BBC8-192374F42F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13277904"/>
        <c:axId val="1313281264"/>
      </c:lineChart>
      <c:catAx>
        <c:axId val="13132779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Day of the 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cross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3281264"/>
        <c:crosses val="autoZero"/>
        <c:auto val="1"/>
        <c:lblAlgn val="ctr"/>
        <c:lblOffset val="100"/>
        <c:noMultiLvlLbl val="0"/>
      </c:catAx>
      <c:valAx>
        <c:axId val="1313281264"/>
        <c:scaling>
          <c:orientation val="minMax"/>
          <c:max val="135"/>
          <c:min val="9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Tmax (deg. F)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3277904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800" b="1"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val>
            <c:numRef>
              <c:f>Tmax_estimated_vs_obs_for_GR_or!$AN$307:$BR$307</c:f>
              <c:numCache>
                <c:formatCode>General</c:formatCode>
                <c:ptCount val="31"/>
                <c:pt idx="0">
                  <c:v>116</c:v>
                </c:pt>
                <c:pt idx="1">
                  <c:v>120</c:v>
                </c:pt>
                <c:pt idx="2">
                  <c:v>122</c:v>
                </c:pt>
                <c:pt idx="3">
                  <c:v>121</c:v>
                </c:pt>
                <c:pt idx="4">
                  <c:v>124</c:v>
                </c:pt>
                <c:pt idx="5">
                  <c:v>125</c:v>
                </c:pt>
                <c:pt idx="6">
                  <c:v>123</c:v>
                </c:pt>
                <c:pt idx="7">
                  <c:v>121</c:v>
                </c:pt>
                <c:pt idx="8">
                  <c:v>117</c:v>
                </c:pt>
                <c:pt idx="9">
                  <c:v>115</c:v>
                </c:pt>
                <c:pt idx="10">
                  <c:v>114</c:v>
                </c:pt>
                <c:pt idx="11">
                  <c:v>119</c:v>
                </c:pt>
                <c:pt idx="12">
                  <c:v>121</c:v>
                </c:pt>
                <c:pt idx="13">
                  <c:v>123</c:v>
                </c:pt>
                <c:pt idx="14">
                  <c:v>126</c:v>
                </c:pt>
                <c:pt idx="15">
                  <c:v>124</c:v>
                </c:pt>
                <c:pt idx="16">
                  <c:v>125</c:v>
                </c:pt>
                <c:pt idx="17">
                  <c:v>124</c:v>
                </c:pt>
                <c:pt idx="18">
                  <c:v>122</c:v>
                </c:pt>
                <c:pt idx="19">
                  <c:v>123</c:v>
                </c:pt>
                <c:pt idx="20">
                  <c:v>115</c:v>
                </c:pt>
                <c:pt idx="21">
                  <c:v>114</c:v>
                </c:pt>
                <c:pt idx="22">
                  <c:v>113</c:v>
                </c:pt>
                <c:pt idx="23">
                  <c:v>114</c:v>
                </c:pt>
                <c:pt idx="24">
                  <c:v>116</c:v>
                </c:pt>
                <c:pt idx="25">
                  <c:v>118</c:v>
                </c:pt>
                <c:pt idx="26">
                  <c:v>115</c:v>
                </c:pt>
                <c:pt idx="27">
                  <c:v>112</c:v>
                </c:pt>
                <c:pt idx="28">
                  <c:v>116</c:v>
                </c:pt>
                <c:pt idx="29">
                  <c:v>115</c:v>
                </c:pt>
                <c:pt idx="30">
                  <c:v>114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162-49E4-B8CC-35E5F1C64A38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Tmax_estimated_vs_obs_for_GR_or!$AN$4679:$BR$4679</c:f>
              <c:numCache>
                <c:formatCode>General</c:formatCode>
                <c:ptCount val="3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162-49E4-B8CC-35E5F1C64A38}"/>
            </c:ext>
          </c:extLst>
        </c:ser>
        <c:ser>
          <c:idx val="2"/>
          <c:order val="2"/>
          <c:spPr>
            <a:ln w="28575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75000"/>
                </a:schemeClr>
              </a:solidFill>
              <a:ln w="9525">
                <a:solidFill>
                  <a:schemeClr val="tx1"/>
                </a:solidFill>
              </a:ln>
              <a:effectLst/>
            </c:spPr>
          </c:marker>
          <c:val>
            <c:numRef>
              <c:f>Tmax_estimated_vs_obs_for_GR_or!$AN$310:$BR$310</c:f>
              <c:numCache>
                <c:formatCode>General</c:formatCode>
                <c:ptCount val="31"/>
                <c:pt idx="0">
                  <c:v>116.2248</c:v>
                </c:pt>
                <c:pt idx="1">
                  <c:v>119.5248</c:v>
                </c:pt>
                <c:pt idx="2">
                  <c:v>121.62479999999999</c:v>
                </c:pt>
                <c:pt idx="3">
                  <c:v>122.2248</c:v>
                </c:pt>
                <c:pt idx="4">
                  <c:v>122.92479999999999</c:v>
                </c:pt>
                <c:pt idx="5">
                  <c:v>119.8248</c:v>
                </c:pt>
                <c:pt idx="6">
                  <c:v>119.0248</c:v>
                </c:pt>
                <c:pt idx="7">
                  <c:v>117.2248</c:v>
                </c:pt>
                <c:pt idx="8">
                  <c:v>114.62479999999999</c:v>
                </c:pt>
                <c:pt idx="9">
                  <c:v>114.2248</c:v>
                </c:pt>
                <c:pt idx="10">
                  <c:v>114.12479999999999</c:v>
                </c:pt>
                <c:pt idx="11">
                  <c:v>117.8248</c:v>
                </c:pt>
                <c:pt idx="12">
                  <c:v>120.5248</c:v>
                </c:pt>
                <c:pt idx="13">
                  <c:v>122.7248</c:v>
                </c:pt>
                <c:pt idx="14">
                  <c:v>123.8248</c:v>
                </c:pt>
                <c:pt idx="15">
                  <c:v>122.62479999999999</c:v>
                </c:pt>
                <c:pt idx="16">
                  <c:v>119.42479999999999</c:v>
                </c:pt>
                <c:pt idx="17">
                  <c:v>114.7248</c:v>
                </c:pt>
                <c:pt idx="18">
                  <c:v>107.0248</c:v>
                </c:pt>
                <c:pt idx="19">
                  <c:v>107.7248</c:v>
                </c:pt>
                <c:pt idx="20">
                  <c:v>111.92479999999999</c:v>
                </c:pt>
                <c:pt idx="21">
                  <c:v>113.2248</c:v>
                </c:pt>
                <c:pt idx="22">
                  <c:v>112.8248</c:v>
                </c:pt>
                <c:pt idx="23">
                  <c:v>113.92479999999999</c:v>
                </c:pt>
                <c:pt idx="24">
                  <c:v>116.3248</c:v>
                </c:pt>
                <c:pt idx="25">
                  <c:v>114.62479999999999</c:v>
                </c:pt>
                <c:pt idx="26">
                  <c:v>109.0248</c:v>
                </c:pt>
                <c:pt idx="27">
                  <c:v>111.7248</c:v>
                </c:pt>
                <c:pt idx="28">
                  <c:v>114.7248</c:v>
                </c:pt>
                <c:pt idx="29">
                  <c:v>113.92479999999999</c:v>
                </c:pt>
                <c:pt idx="30">
                  <c:v>107.3248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162-49E4-B8CC-35E5F1C64A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13277904"/>
        <c:axId val="1313281264"/>
      </c:lineChart>
      <c:catAx>
        <c:axId val="13132779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Day of the 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cross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3281264"/>
        <c:crosses val="autoZero"/>
        <c:auto val="1"/>
        <c:lblAlgn val="ctr"/>
        <c:lblOffset val="100"/>
        <c:noMultiLvlLbl val="0"/>
      </c:catAx>
      <c:valAx>
        <c:axId val="1313281264"/>
        <c:scaling>
          <c:orientation val="minMax"/>
          <c:max val="135"/>
          <c:min val="9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Tmax (deg. F)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3277904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800" b="1"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val>
            <c:numRef>
              <c:f>Tmax_estimated_vs_obs_for_GR_or!$AN$329:$BR$329</c:f>
              <c:numCache>
                <c:formatCode>General</c:formatCode>
                <c:ptCount val="31"/>
                <c:pt idx="0">
                  <c:v>114</c:v>
                </c:pt>
                <c:pt idx="1">
                  <c:v>117</c:v>
                </c:pt>
                <c:pt idx="2">
                  <c:v>118</c:v>
                </c:pt>
                <c:pt idx="3">
                  <c:v>120</c:v>
                </c:pt>
                <c:pt idx="4" formatCode="0.0">
                  <c:v>116.5</c:v>
                </c:pt>
                <c:pt idx="5">
                  <c:v>113</c:v>
                </c:pt>
                <c:pt idx="6">
                  <c:v>110</c:v>
                </c:pt>
                <c:pt idx="7">
                  <c:v>111</c:v>
                </c:pt>
                <c:pt idx="8" formatCode="0.0">
                  <c:v>112</c:v>
                </c:pt>
                <c:pt idx="9">
                  <c:v>113</c:v>
                </c:pt>
                <c:pt idx="10">
                  <c:v>113</c:v>
                </c:pt>
                <c:pt idx="11">
                  <c:v>112</c:v>
                </c:pt>
                <c:pt idx="12">
                  <c:v>113</c:v>
                </c:pt>
                <c:pt idx="13">
                  <c:v>114</c:v>
                </c:pt>
                <c:pt idx="14">
                  <c:v>113</c:v>
                </c:pt>
                <c:pt idx="15">
                  <c:v>112</c:v>
                </c:pt>
                <c:pt idx="16">
                  <c:v>112</c:v>
                </c:pt>
                <c:pt idx="17">
                  <c:v>115</c:v>
                </c:pt>
                <c:pt idx="18">
                  <c:v>115</c:v>
                </c:pt>
                <c:pt idx="19">
                  <c:v>117</c:v>
                </c:pt>
                <c:pt idx="20">
                  <c:v>119</c:v>
                </c:pt>
                <c:pt idx="21">
                  <c:v>113</c:v>
                </c:pt>
                <c:pt idx="22">
                  <c:v>112</c:v>
                </c:pt>
                <c:pt idx="23">
                  <c:v>103</c:v>
                </c:pt>
                <c:pt idx="24">
                  <c:v>112</c:v>
                </c:pt>
                <c:pt idx="25">
                  <c:v>117</c:v>
                </c:pt>
                <c:pt idx="26">
                  <c:v>121</c:v>
                </c:pt>
                <c:pt idx="27">
                  <c:v>121</c:v>
                </c:pt>
                <c:pt idx="28">
                  <c:v>123</c:v>
                </c:pt>
                <c:pt idx="29">
                  <c:v>118</c:v>
                </c:pt>
                <c:pt idx="30">
                  <c:v>109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F2A-4594-B952-ACBCDED13994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Tmax_estimated_vs_obs_for_GR_or!$AN$4679:$BR$4679</c:f>
              <c:numCache>
                <c:formatCode>General</c:formatCode>
                <c:ptCount val="3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F2A-4594-B952-ACBCDED13994}"/>
            </c:ext>
          </c:extLst>
        </c:ser>
        <c:ser>
          <c:idx val="2"/>
          <c:order val="2"/>
          <c:spPr>
            <a:ln w="28575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75000"/>
                </a:schemeClr>
              </a:solidFill>
              <a:ln w="9525">
                <a:solidFill>
                  <a:schemeClr val="tx1"/>
                </a:solidFill>
              </a:ln>
              <a:effectLst/>
            </c:spPr>
          </c:marker>
          <c:val>
            <c:numRef>
              <c:f>Tmax_estimated_vs_obs_for_GR_or!$AN$332:$BR$332</c:f>
              <c:numCache>
                <c:formatCode>General</c:formatCode>
                <c:ptCount val="31"/>
                <c:pt idx="0">
                  <c:v>119.80241935483872</c:v>
                </c:pt>
                <c:pt idx="1">
                  <c:v>118.80241935483872</c:v>
                </c:pt>
                <c:pt idx="2">
                  <c:v>118.21908602150539</c:v>
                </c:pt>
                <c:pt idx="3">
                  <c:v>115.63575268817205</c:v>
                </c:pt>
                <c:pt idx="4">
                  <c:v>114.42741935483872</c:v>
                </c:pt>
                <c:pt idx="5">
                  <c:v>110.38575268817205</c:v>
                </c:pt>
                <c:pt idx="6">
                  <c:v>108.88575268817205</c:v>
                </c:pt>
                <c:pt idx="7">
                  <c:v>109.88575268817205</c:v>
                </c:pt>
                <c:pt idx="8">
                  <c:v>111.38575268817205</c:v>
                </c:pt>
                <c:pt idx="9">
                  <c:v>112.46908602150539</c:v>
                </c:pt>
                <c:pt idx="10">
                  <c:v>111.71908602150539</c:v>
                </c:pt>
                <c:pt idx="11">
                  <c:v>109.30241935483872</c:v>
                </c:pt>
                <c:pt idx="12">
                  <c:v>111.38575268817205</c:v>
                </c:pt>
                <c:pt idx="13">
                  <c:v>113.88575268817205</c:v>
                </c:pt>
                <c:pt idx="14">
                  <c:v>112.63575268817205</c:v>
                </c:pt>
                <c:pt idx="15">
                  <c:v>112.88575268817205</c:v>
                </c:pt>
                <c:pt idx="16">
                  <c:v>112.38575268817205</c:v>
                </c:pt>
                <c:pt idx="17">
                  <c:v>115.21908602150539</c:v>
                </c:pt>
                <c:pt idx="18">
                  <c:v>115.30241935483872</c:v>
                </c:pt>
                <c:pt idx="19">
                  <c:v>118.13575268817205</c:v>
                </c:pt>
                <c:pt idx="20">
                  <c:v>117.80241935483872</c:v>
                </c:pt>
                <c:pt idx="21">
                  <c:v>112.96908602150539</c:v>
                </c:pt>
                <c:pt idx="22">
                  <c:v>111.63575268817205</c:v>
                </c:pt>
                <c:pt idx="23">
                  <c:v>107.96908602150539</c:v>
                </c:pt>
                <c:pt idx="24">
                  <c:v>112.88575268817205</c:v>
                </c:pt>
                <c:pt idx="25">
                  <c:v>117.55241935483872</c:v>
                </c:pt>
                <c:pt idx="26">
                  <c:v>120.46908602150539</c:v>
                </c:pt>
                <c:pt idx="27">
                  <c:v>120.88575268817205</c:v>
                </c:pt>
                <c:pt idx="28">
                  <c:v>123.55241935483872</c:v>
                </c:pt>
                <c:pt idx="29">
                  <c:v>118.46908602150539</c:v>
                </c:pt>
                <c:pt idx="30">
                  <c:v>111.55241935483872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F2A-4594-B952-ACBCDED139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13277904"/>
        <c:axId val="1313281264"/>
      </c:lineChart>
      <c:catAx>
        <c:axId val="13132779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Day of the 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cross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3281264"/>
        <c:crosses val="autoZero"/>
        <c:auto val="1"/>
        <c:lblAlgn val="ctr"/>
        <c:lblOffset val="100"/>
        <c:noMultiLvlLbl val="0"/>
      </c:catAx>
      <c:valAx>
        <c:axId val="1313281264"/>
        <c:scaling>
          <c:orientation val="minMax"/>
          <c:max val="135"/>
          <c:min val="9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Tmax (deg. F)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3277904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800" b="1"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val>
            <c:numRef>
              <c:f>Tmax_estimated_vs_obs_for_GR_or!$AN$352:$BR$352</c:f>
              <c:numCache>
                <c:formatCode>General</c:formatCode>
                <c:ptCount val="31"/>
                <c:pt idx="0">
                  <c:v>124</c:v>
                </c:pt>
                <c:pt idx="1">
                  <c:v>123</c:v>
                </c:pt>
                <c:pt idx="2">
                  <c:v>120</c:v>
                </c:pt>
                <c:pt idx="3">
                  <c:v>122</c:v>
                </c:pt>
                <c:pt idx="4">
                  <c:v>122</c:v>
                </c:pt>
                <c:pt idx="5">
                  <c:v>117</c:v>
                </c:pt>
                <c:pt idx="6">
                  <c:v>118</c:v>
                </c:pt>
                <c:pt idx="7">
                  <c:v>117</c:v>
                </c:pt>
                <c:pt idx="8">
                  <c:v>114</c:v>
                </c:pt>
                <c:pt idx="9">
                  <c:v>115</c:v>
                </c:pt>
                <c:pt idx="10" formatCode="0.0">
                  <c:v>113.5</c:v>
                </c:pt>
                <c:pt idx="11">
                  <c:v>112</c:v>
                </c:pt>
                <c:pt idx="12">
                  <c:v>114</c:v>
                </c:pt>
                <c:pt idx="13">
                  <c:v>117</c:v>
                </c:pt>
                <c:pt idx="14">
                  <c:v>115</c:v>
                </c:pt>
                <c:pt idx="15">
                  <c:v>112</c:v>
                </c:pt>
                <c:pt idx="16">
                  <c:v>112</c:v>
                </c:pt>
                <c:pt idx="17">
                  <c:v>111</c:v>
                </c:pt>
                <c:pt idx="18">
                  <c:v>112</c:v>
                </c:pt>
                <c:pt idx="19">
                  <c:v>113</c:v>
                </c:pt>
                <c:pt idx="20">
                  <c:v>114</c:v>
                </c:pt>
                <c:pt idx="21">
                  <c:v>118</c:v>
                </c:pt>
                <c:pt idx="22">
                  <c:v>120</c:v>
                </c:pt>
                <c:pt idx="23">
                  <c:v>120</c:v>
                </c:pt>
                <c:pt idx="24">
                  <c:v>121</c:v>
                </c:pt>
                <c:pt idx="25">
                  <c:v>118</c:v>
                </c:pt>
                <c:pt idx="26">
                  <c:v>120</c:v>
                </c:pt>
                <c:pt idx="27">
                  <c:v>119</c:v>
                </c:pt>
                <c:pt idx="28">
                  <c:v>118</c:v>
                </c:pt>
                <c:pt idx="29">
                  <c:v>116</c:v>
                </c:pt>
                <c:pt idx="30">
                  <c:v>114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08-4488-AE93-49449AA31EF6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Tmax_estimated_vs_obs_for_GR_or!$AN$4679:$BR$4679</c:f>
              <c:numCache>
                <c:formatCode>General</c:formatCode>
                <c:ptCount val="3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308-4488-AE93-49449AA31EF6}"/>
            </c:ext>
          </c:extLst>
        </c:ser>
        <c:ser>
          <c:idx val="2"/>
          <c:order val="2"/>
          <c:spPr>
            <a:ln w="28575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75000"/>
                </a:schemeClr>
              </a:solidFill>
              <a:ln w="9525">
                <a:solidFill>
                  <a:schemeClr val="tx1"/>
                </a:solidFill>
              </a:ln>
              <a:effectLst/>
            </c:spPr>
          </c:marker>
          <c:val>
            <c:numRef>
              <c:f>Tmax_estimated_vs_obs_for_GR_or!$AN$355:$BR$355</c:f>
              <c:numCache>
                <c:formatCode>General</c:formatCode>
                <c:ptCount val="31"/>
                <c:pt idx="0">
                  <c:v>122.42427034945922</c:v>
                </c:pt>
                <c:pt idx="1">
                  <c:v>119.96273188792077</c:v>
                </c:pt>
                <c:pt idx="2">
                  <c:v>119.42427034945922</c:v>
                </c:pt>
                <c:pt idx="3">
                  <c:v>118.73196265715154</c:v>
                </c:pt>
                <c:pt idx="4">
                  <c:v>117.34734727253615</c:v>
                </c:pt>
                <c:pt idx="5">
                  <c:v>113.65503958022845</c:v>
                </c:pt>
                <c:pt idx="6">
                  <c:v>111.96273188792077</c:v>
                </c:pt>
                <c:pt idx="7">
                  <c:v>112.57811650330538</c:v>
                </c:pt>
                <c:pt idx="8">
                  <c:v>113.00119342638229</c:v>
                </c:pt>
                <c:pt idx="9">
                  <c:v>113.19350111868999</c:v>
                </c:pt>
                <c:pt idx="10">
                  <c:v>113.1165780417669</c:v>
                </c:pt>
                <c:pt idx="11">
                  <c:v>113.88580881099767</c:v>
                </c:pt>
                <c:pt idx="12">
                  <c:v>115.65503958022845</c:v>
                </c:pt>
                <c:pt idx="13">
                  <c:v>115.57811650330538</c:v>
                </c:pt>
                <c:pt idx="14">
                  <c:v>114.19350111868999</c:v>
                </c:pt>
                <c:pt idx="15">
                  <c:v>113.73196265715154</c:v>
                </c:pt>
                <c:pt idx="16">
                  <c:v>113.03965496484383</c:v>
                </c:pt>
                <c:pt idx="17">
                  <c:v>112.27042419561306</c:v>
                </c:pt>
                <c:pt idx="18">
                  <c:v>112.03965496484383</c:v>
                </c:pt>
                <c:pt idx="19">
                  <c:v>111.27042419561306</c:v>
                </c:pt>
                <c:pt idx="20">
                  <c:v>115.1165780417669</c:v>
                </c:pt>
                <c:pt idx="21">
                  <c:v>116.57811650330538</c:v>
                </c:pt>
                <c:pt idx="22">
                  <c:v>116.27042419561306</c:v>
                </c:pt>
                <c:pt idx="23">
                  <c:v>116.96273188792077</c:v>
                </c:pt>
                <c:pt idx="24">
                  <c:v>119.50119342638229</c:v>
                </c:pt>
                <c:pt idx="25">
                  <c:v>118.1165780417669</c:v>
                </c:pt>
                <c:pt idx="26">
                  <c:v>118.34734727253615</c:v>
                </c:pt>
                <c:pt idx="27">
                  <c:v>118.50119342638229</c:v>
                </c:pt>
                <c:pt idx="28">
                  <c:v>116.65503958022845</c:v>
                </c:pt>
                <c:pt idx="29">
                  <c:v>116.27042419561306</c:v>
                </c:pt>
                <c:pt idx="30">
                  <c:v>117.80888573407461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308-4488-AE93-49449AA31E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13277904"/>
        <c:axId val="1313281264"/>
      </c:lineChart>
      <c:catAx>
        <c:axId val="13132779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Day of the 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cross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3281264"/>
        <c:crosses val="autoZero"/>
        <c:auto val="1"/>
        <c:lblAlgn val="ctr"/>
        <c:lblOffset val="100"/>
        <c:noMultiLvlLbl val="0"/>
      </c:catAx>
      <c:valAx>
        <c:axId val="1313281264"/>
        <c:scaling>
          <c:orientation val="minMax"/>
          <c:max val="135"/>
          <c:min val="9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Tmax (deg. F)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3277904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800" b="1"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val>
            <c:numRef>
              <c:f>Tmax_estimated_vs_obs_for_GR_or!$AN$372:$BR$372</c:f>
              <c:numCache>
                <c:formatCode>General</c:formatCode>
                <c:ptCount val="31"/>
                <c:pt idx="0">
                  <c:v>107</c:v>
                </c:pt>
                <c:pt idx="1">
                  <c:v>103</c:v>
                </c:pt>
                <c:pt idx="2">
                  <c:v>108</c:v>
                </c:pt>
                <c:pt idx="3">
                  <c:v>104</c:v>
                </c:pt>
                <c:pt idx="4">
                  <c:v>109</c:v>
                </c:pt>
                <c:pt idx="5">
                  <c:v>112</c:v>
                </c:pt>
                <c:pt idx="6">
                  <c:v>111</c:v>
                </c:pt>
                <c:pt idx="7">
                  <c:v>115</c:v>
                </c:pt>
                <c:pt idx="8">
                  <c:v>119</c:v>
                </c:pt>
                <c:pt idx="9">
                  <c:v>120</c:v>
                </c:pt>
                <c:pt idx="10">
                  <c:v>120</c:v>
                </c:pt>
                <c:pt idx="11">
                  <c:v>118</c:v>
                </c:pt>
                <c:pt idx="12">
                  <c:v>124</c:v>
                </c:pt>
                <c:pt idx="13">
                  <c:v>124</c:v>
                </c:pt>
                <c:pt idx="14">
                  <c:v>117</c:v>
                </c:pt>
                <c:pt idx="15">
                  <c:v>123</c:v>
                </c:pt>
                <c:pt idx="16">
                  <c:v>124</c:v>
                </c:pt>
                <c:pt idx="17">
                  <c:v>122</c:v>
                </c:pt>
                <c:pt idx="18">
                  <c:v>122</c:v>
                </c:pt>
                <c:pt idx="19" formatCode="0.0">
                  <c:v>119</c:v>
                </c:pt>
                <c:pt idx="20">
                  <c:v>116</c:v>
                </c:pt>
                <c:pt idx="21">
                  <c:v>115</c:v>
                </c:pt>
                <c:pt idx="22">
                  <c:v>116</c:v>
                </c:pt>
                <c:pt idx="23">
                  <c:v>117</c:v>
                </c:pt>
                <c:pt idx="24">
                  <c:v>115</c:v>
                </c:pt>
                <c:pt idx="25">
                  <c:v>120</c:v>
                </c:pt>
                <c:pt idx="26">
                  <c:v>120</c:v>
                </c:pt>
                <c:pt idx="27">
                  <c:v>121</c:v>
                </c:pt>
                <c:pt idx="28">
                  <c:v>120</c:v>
                </c:pt>
                <c:pt idx="29">
                  <c:v>118</c:v>
                </c:pt>
                <c:pt idx="30">
                  <c:v>113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B9-4461-B355-70CAC48275C7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Tmax_estimated_vs_obs_for_GR_or!$AN$4679:$BR$4679</c:f>
              <c:numCache>
                <c:formatCode>General</c:formatCode>
                <c:ptCount val="3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B9-4461-B355-70CAC48275C7}"/>
            </c:ext>
          </c:extLst>
        </c:ser>
        <c:ser>
          <c:idx val="2"/>
          <c:order val="2"/>
          <c:spPr>
            <a:ln w="28575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75000"/>
                </a:schemeClr>
              </a:solidFill>
              <a:ln w="9525">
                <a:solidFill>
                  <a:schemeClr val="tx1"/>
                </a:solidFill>
              </a:ln>
              <a:effectLst/>
            </c:spPr>
          </c:marker>
          <c:val>
            <c:numRef>
              <c:f>Tmax_estimated_vs_obs_for_GR_or!$AN$375:$BR$375</c:f>
              <c:numCache>
                <c:formatCode>General</c:formatCode>
                <c:ptCount val="31"/>
                <c:pt idx="0">
                  <c:v>104.96480938416423</c:v>
                </c:pt>
                <c:pt idx="1">
                  <c:v>105.05571847507331</c:v>
                </c:pt>
                <c:pt idx="2">
                  <c:v>107.1466275659824</c:v>
                </c:pt>
                <c:pt idx="3">
                  <c:v>106.60117302052785</c:v>
                </c:pt>
                <c:pt idx="4">
                  <c:v>110.32844574780059</c:v>
                </c:pt>
                <c:pt idx="5">
                  <c:v>112.1466275659824</c:v>
                </c:pt>
                <c:pt idx="6">
                  <c:v>114.69208211143695</c:v>
                </c:pt>
                <c:pt idx="7">
                  <c:v>116.05571847507331</c:v>
                </c:pt>
                <c:pt idx="8">
                  <c:v>117.41935483870968</c:v>
                </c:pt>
                <c:pt idx="9">
                  <c:v>115.87390029325513</c:v>
                </c:pt>
                <c:pt idx="10">
                  <c:v>119.05571847507331</c:v>
                </c:pt>
                <c:pt idx="11">
                  <c:v>121.87390029325513</c:v>
                </c:pt>
                <c:pt idx="12">
                  <c:v>125.87390029325513</c:v>
                </c:pt>
                <c:pt idx="13">
                  <c:v>125.32844574780059</c:v>
                </c:pt>
                <c:pt idx="14">
                  <c:v>123.51026392961877</c:v>
                </c:pt>
                <c:pt idx="15">
                  <c:v>125.69208211143695</c:v>
                </c:pt>
                <c:pt idx="16">
                  <c:v>125.41935483870968</c:v>
                </c:pt>
                <c:pt idx="17">
                  <c:v>119.05571847507331</c:v>
                </c:pt>
                <c:pt idx="18">
                  <c:v>117.69208211143695</c:v>
                </c:pt>
                <c:pt idx="19">
                  <c:v>114.69208211143695</c:v>
                </c:pt>
                <c:pt idx="20">
                  <c:v>114.23753665689149</c:v>
                </c:pt>
                <c:pt idx="21">
                  <c:v>112.87390029325513</c:v>
                </c:pt>
                <c:pt idx="22">
                  <c:v>113.32844574780059</c:v>
                </c:pt>
                <c:pt idx="23">
                  <c:v>114.51026392961877</c:v>
                </c:pt>
                <c:pt idx="24">
                  <c:v>116.32844574780059</c:v>
                </c:pt>
                <c:pt idx="25">
                  <c:v>117.23753665689149</c:v>
                </c:pt>
                <c:pt idx="26">
                  <c:v>119.05571847507331</c:v>
                </c:pt>
                <c:pt idx="27">
                  <c:v>119.87390029325513</c:v>
                </c:pt>
                <c:pt idx="28">
                  <c:v>119.1466275659824</c:v>
                </c:pt>
                <c:pt idx="29">
                  <c:v>119.1466275659824</c:v>
                </c:pt>
                <c:pt idx="30">
                  <c:v>117.78299120234604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0B9-4461-B355-70CAC48275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13277904"/>
        <c:axId val="1313281264"/>
      </c:lineChart>
      <c:catAx>
        <c:axId val="13132779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Day of the 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cross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3281264"/>
        <c:crosses val="autoZero"/>
        <c:auto val="1"/>
        <c:lblAlgn val="ctr"/>
        <c:lblOffset val="100"/>
        <c:noMultiLvlLbl val="0"/>
      </c:catAx>
      <c:valAx>
        <c:axId val="1313281264"/>
        <c:scaling>
          <c:orientation val="minMax"/>
          <c:max val="135"/>
          <c:min val="9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Tmax (deg. F)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3277904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800" b="1"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val>
            <c:numRef>
              <c:f>Tmax_estimated_vs_obs_for_GR_or!$AN$392:$BR$392</c:f>
              <c:numCache>
                <c:formatCode>General</c:formatCode>
                <c:ptCount val="31"/>
                <c:pt idx="0">
                  <c:v>118</c:v>
                </c:pt>
                <c:pt idx="1">
                  <c:v>117</c:v>
                </c:pt>
                <c:pt idx="2">
                  <c:v>118</c:v>
                </c:pt>
                <c:pt idx="3">
                  <c:v>119</c:v>
                </c:pt>
                <c:pt idx="4" formatCode="0.0">
                  <c:v>117</c:v>
                </c:pt>
                <c:pt idx="5">
                  <c:v>115</c:v>
                </c:pt>
                <c:pt idx="6">
                  <c:v>114</c:v>
                </c:pt>
                <c:pt idx="7">
                  <c:v>103</c:v>
                </c:pt>
                <c:pt idx="8" formatCode="0.0">
                  <c:v>106</c:v>
                </c:pt>
                <c:pt idx="9" formatCode="0.0">
                  <c:v>112.66666666666667</c:v>
                </c:pt>
                <c:pt idx="10">
                  <c:v>112</c:v>
                </c:pt>
                <c:pt idx="11">
                  <c:v>116</c:v>
                </c:pt>
                <c:pt idx="12">
                  <c:v>118</c:v>
                </c:pt>
                <c:pt idx="13">
                  <c:v>122</c:v>
                </c:pt>
                <c:pt idx="14" formatCode="0.0">
                  <c:v>123.5</c:v>
                </c:pt>
                <c:pt idx="15">
                  <c:v>125</c:v>
                </c:pt>
                <c:pt idx="16">
                  <c:v>119</c:v>
                </c:pt>
                <c:pt idx="17">
                  <c:v>115</c:v>
                </c:pt>
                <c:pt idx="18">
                  <c:v>119</c:v>
                </c:pt>
                <c:pt idx="19">
                  <c:v>116</c:v>
                </c:pt>
                <c:pt idx="20">
                  <c:v>119</c:v>
                </c:pt>
                <c:pt idx="21">
                  <c:v>116</c:v>
                </c:pt>
                <c:pt idx="22">
                  <c:v>117</c:v>
                </c:pt>
                <c:pt idx="23">
                  <c:v>120</c:v>
                </c:pt>
                <c:pt idx="24">
                  <c:v>124</c:v>
                </c:pt>
                <c:pt idx="25">
                  <c:v>118</c:v>
                </c:pt>
                <c:pt idx="26" formatCode="0.0">
                  <c:v>111</c:v>
                </c:pt>
                <c:pt idx="27">
                  <c:v>104</c:v>
                </c:pt>
                <c:pt idx="28">
                  <c:v>113</c:v>
                </c:pt>
                <c:pt idx="29">
                  <c:v>118</c:v>
                </c:pt>
                <c:pt idx="30">
                  <c:v>121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5A-4AC1-8594-BC70F9258F72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Tmax_estimated_vs_obs_for_GR_or!$AN$4679:$BR$4679</c:f>
              <c:numCache>
                <c:formatCode>General</c:formatCode>
                <c:ptCount val="3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D5A-4AC1-8594-BC70F9258F72}"/>
            </c:ext>
          </c:extLst>
        </c:ser>
        <c:ser>
          <c:idx val="2"/>
          <c:order val="2"/>
          <c:spPr>
            <a:ln w="28575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75000"/>
                </a:schemeClr>
              </a:solidFill>
              <a:ln w="9525">
                <a:solidFill>
                  <a:schemeClr val="tx1"/>
                </a:solidFill>
              </a:ln>
              <a:effectLst/>
            </c:spPr>
          </c:marker>
          <c:val>
            <c:numRef>
              <c:f>Tmax_estimated_vs_obs_for_GR_or!$AN$395:$BR$395</c:f>
              <c:numCache>
                <c:formatCode>General</c:formatCode>
                <c:ptCount val="31"/>
                <c:pt idx="0">
                  <c:v>115.91446725317695</c:v>
                </c:pt>
                <c:pt idx="1">
                  <c:v>116.3690127077224</c:v>
                </c:pt>
                <c:pt idx="2">
                  <c:v>116.27810361681331</c:v>
                </c:pt>
                <c:pt idx="3">
                  <c:v>112.3690127077224</c:v>
                </c:pt>
                <c:pt idx="4">
                  <c:v>111.64173998044967</c:v>
                </c:pt>
                <c:pt idx="5">
                  <c:v>112.18719452590422</c:v>
                </c:pt>
                <c:pt idx="6">
                  <c:v>110.73264907135876</c:v>
                </c:pt>
                <c:pt idx="7">
                  <c:v>106.18719452590422</c:v>
                </c:pt>
                <c:pt idx="8">
                  <c:v>106.55083088954058</c:v>
                </c:pt>
                <c:pt idx="9">
                  <c:v>109.73264907135876</c:v>
                </c:pt>
                <c:pt idx="10">
                  <c:v>114.73264907135876</c:v>
                </c:pt>
                <c:pt idx="11">
                  <c:v>117.3690127077224</c:v>
                </c:pt>
                <c:pt idx="12">
                  <c:v>121.00537634408603</c:v>
                </c:pt>
                <c:pt idx="13">
                  <c:v>122.09628543499512</c:v>
                </c:pt>
                <c:pt idx="14">
                  <c:v>123.82355816226786</c:v>
                </c:pt>
                <c:pt idx="15">
                  <c:v>123.82355816226786</c:v>
                </c:pt>
                <c:pt idx="16">
                  <c:v>118.64173998044967</c:v>
                </c:pt>
                <c:pt idx="17">
                  <c:v>116.64173998044967</c:v>
                </c:pt>
                <c:pt idx="18">
                  <c:v>118.18719452590422</c:v>
                </c:pt>
                <c:pt idx="19">
                  <c:v>118.00537634408603</c:v>
                </c:pt>
                <c:pt idx="20">
                  <c:v>117.82355816226786</c:v>
                </c:pt>
                <c:pt idx="21">
                  <c:v>117.64173998044967</c:v>
                </c:pt>
                <c:pt idx="22">
                  <c:v>118.18719452590422</c:v>
                </c:pt>
                <c:pt idx="23">
                  <c:v>119.82355816226786</c:v>
                </c:pt>
                <c:pt idx="24">
                  <c:v>119.3690127077224</c:v>
                </c:pt>
                <c:pt idx="25">
                  <c:v>117.45992179863148</c:v>
                </c:pt>
                <c:pt idx="26">
                  <c:v>113.18719452590422</c:v>
                </c:pt>
                <c:pt idx="27">
                  <c:v>113.91446725317695</c:v>
                </c:pt>
                <c:pt idx="28">
                  <c:v>116.55083088954058</c:v>
                </c:pt>
                <c:pt idx="29">
                  <c:v>119.27810361681331</c:v>
                </c:pt>
                <c:pt idx="30">
                  <c:v>120.64173998044967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D5A-4AC1-8594-BC70F9258F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13277904"/>
        <c:axId val="1313281264"/>
      </c:lineChart>
      <c:catAx>
        <c:axId val="13132779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Day of the 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cross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3281264"/>
        <c:crosses val="autoZero"/>
        <c:auto val="1"/>
        <c:lblAlgn val="ctr"/>
        <c:lblOffset val="100"/>
        <c:noMultiLvlLbl val="0"/>
      </c:catAx>
      <c:valAx>
        <c:axId val="1313281264"/>
        <c:scaling>
          <c:orientation val="minMax"/>
          <c:max val="135"/>
          <c:min val="9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Tmax (deg. F)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3277904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800" b="1"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val>
            <c:numRef>
              <c:f>Tmax_estimated_vs_obs_for_GR_or!$AN$412:$BR$412</c:f>
              <c:numCache>
                <c:formatCode>General</c:formatCode>
                <c:ptCount val="31"/>
                <c:pt idx="0">
                  <c:v>118</c:v>
                </c:pt>
                <c:pt idx="1">
                  <c:v>115</c:v>
                </c:pt>
                <c:pt idx="2">
                  <c:v>115</c:v>
                </c:pt>
                <c:pt idx="3">
                  <c:v>112</c:v>
                </c:pt>
                <c:pt idx="4">
                  <c:v>113</c:v>
                </c:pt>
                <c:pt idx="5">
                  <c:v>115</c:v>
                </c:pt>
                <c:pt idx="6">
                  <c:v>116</c:v>
                </c:pt>
                <c:pt idx="7">
                  <c:v>117</c:v>
                </c:pt>
                <c:pt idx="8">
                  <c:v>119</c:v>
                </c:pt>
                <c:pt idx="9">
                  <c:v>123</c:v>
                </c:pt>
                <c:pt idx="10">
                  <c:v>123</c:v>
                </c:pt>
                <c:pt idx="11">
                  <c:v>123</c:v>
                </c:pt>
                <c:pt idx="12">
                  <c:v>123</c:v>
                </c:pt>
                <c:pt idx="13">
                  <c:v>124</c:v>
                </c:pt>
                <c:pt idx="14">
                  <c:v>121</c:v>
                </c:pt>
                <c:pt idx="15">
                  <c:v>120</c:v>
                </c:pt>
                <c:pt idx="16">
                  <c:v>115</c:v>
                </c:pt>
                <c:pt idx="17">
                  <c:v>121</c:v>
                </c:pt>
                <c:pt idx="18">
                  <c:v>115</c:v>
                </c:pt>
                <c:pt idx="19">
                  <c:v>122</c:v>
                </c:pt>
                <c:pt idx="20">
                  <c:v>117</c:v>
                </c:pt>
                <c:pt idx="21">
                  <c:v>121</c:v>
                </c:pt>
                <c:pt idx="22">
                  <c:v>120</c:v>
                </c:pt>
                <c:pt idx="23">
                  <c:v>114</c:v>
                </c:pt>
                <c:pt idx="24">
                  <c:v>118</c:v>
                </c:pt>
                <c:pt idx="25">
                  <c:v>117</c:v>
                </c:pt>
                <c:pt idx="26">
                  <c:v>114</c:v>
                </c:pt>
                <c:pt idx="27" formatCode="0.0">
                  <c:v>117.5</c:v>
                </c:pt>
                <c:pt idx="28">
                  <c:v>121</c:v>
                </c:pt>
                <c:pt idx="29">
                  <c:v>114</c:v>
                </c:pt>
                <c:pt idx="30" formatCode="0.0">
                  <c:v>116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B8-4B20-B131-58CA382E6136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Tmax_estimated_vs_obs_for_GR_or!$AN$4679:$BR$4679</c:f>
              <c:numCache>
                <c:formatCode>General</c:formatCode>
                <c:ptCount val="3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8B8-4B20-B131-58CA382E6136}"/>
            </c:ext>
          </c:extLst>
        </c:ser>
        <c:ser>
          <c:idx val="2"/>
          <c:order val="2"/>
          <c:spPr>
            <a:ln w="28575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75000"/>
                </a:schemeClr>
              </a:solidFill>
              <a:ln w="9525">
                <a:solidFill>
                  <a:schemeClr val="tx1"/>
                </a:solidFill>
              </a:ln>
              <a:effectLst/>
            </c:spPr>
          </c:marker>
          <c:val>
            <c:numRef>
              <c:f>Tmax_estimated_vs_obs_for_GR_or!$AN$415:$BR$415</c:f>
              <c:numCache>
                <c:formatCode>General</c:formatCode>
                <c:ptCount val="31"/>
                <c:pt idx="0">
                  <c:v>115.7492668621701</c:v>
                </c:pt>
                <c:pt idx="1">
                  <c:v>114.56744868035192</c:v>
                </c:pt>
                <c:pt idx="2">
                  <c:v>112.93108504398828</c:v>
                </c:pt>
                <c:pt idx="3">
                  <c:v>113.56744868035192</c:v>
                </c:pt>
                <c:pt idx="4">
                  <c:v>113.93108504398828</c:v>
                </c:pt>
                <c:pt idx="5">
                  <c:v>114.56744868035192</c:v>
                </c:pt>
                <c:pt idx="6">
                  <c:v>116.02199413489737</c:v>
                </c:pt>
                <c:pt idx="7">
                  <c:v>113.56744868035192</c:v>
                </c:pt>
                <c:pt idx="8">
                  <c:v>118.02199413489737</c:v>
                </c:pt>
                <c:pt idx="9">
                  <c:v>119.56744868035192</c:v>
                </c:pt>
                <c:pt idx="10">
                  <c:v>122.47653958944282</c:v>
                </c:pt>
                <c:pt idx="11">
                  <c:v>122.29472140762465</c:v>
                </c:pt>
                <c:pt idx="12">
                  <c:v>122.7492668621701</c:v>
                </c:pt>
                <c:pt idx="13">
                  <c:v>121.38563049853373</c:v>
                </c:pt>
                <c:pt idx="14">
                  <c:v>120.8401759530792</c:v>
                </c:pt>
                <c:pt idx="15">
                  <c:v>119.93108504398828</c:v>
                </c:pt>
                <c:pt idx="16">
                  <c:v>120.47653958944282</c:v>
                </c:pt>
                <c:pt idx="17">
                  <c:v>121.93108504398828</c:v>
                </c:pt>
                <c:pt idx="18">
                  <c:v>122.02199413489737</c:v>
                </c:pt>
                <c:pt idx="19">
                  <c:v>118.93108504398828</c:v>
                </c:pt>
                <c:pt idx="20">
                  <c:v>119.47653958944282</c:v>
                </c:pt>
                <c:pt idx="21">
                  <c:v>119.7492668621701</c:v>
                </c:pt>
                <c:pt idx="22">
                  <c:v>118.65835777126101</c:v>
                </c:pt>
                <c:pt idx="23">
                  <c:v>118.56744868035192</c:v>
                </c:pt>
                <c:pt idx="24">
                  <c:v>114.93108504398828</c:v>
                </c:pt>
                <c:pt idx="25">
                  <c:v>114.47653958944282</c:v>
                </c:pt>
                <c:pt idx="26">
                  <c:v>116.20381231671556</c:v>
                </c:pt>
                <c:pt idx="27">
                  <c:v>118.29472140762465</c:v>
                </c:pt>
                <c:pt idx="28">
                  <c:v>119.20381231671556</c:v>
                </c:pt>
                <c:pt idx="29">
                  <c:v>117.20381231671556</c:v>
                </c:pt>
                <c:pt idx="30">
                  <c:v>117.20381231671556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8B8-4B20-B131-58CA382E61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13277904"/>
        <c:axId val="1313281264"/>
      </c:lineChart>
      <c:catAx>
        <c:axId val="13132779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Day of the 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cross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3281264"/>
        <c:crosses val="autoZero"/>
        <c:auto val="1"/>
        <c:lblAlgn val="ctr"/>
        <c:lblOffset val="100"/>
        <c:noMultiLvlLbl val="0"/>
      </c:catAx>
      <c:valAx>
        <c:axId val="1313281264"/>
        <c:scaling>
          <c:orientation val="minMax"/>
          <c:max val="135"/>
          <c:min val="9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Tmax (deg. F)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3277904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800" b="1"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val>
            <c:numRef>
              <c:f>Tmax_estimated_vs_obs_for_GR_or!$AN$431:$BR$431</c:f>
              <c:numCache>
                <c:formatCode>General</c:formatCode>
                <c:ptCount val="31"/>
                <c:pt idx="0">
                  <c:v>110</c:v>
                </c:pt>
                <c:pt idx="1">
                  <c:v>110</c:v>
                </c:pt>
                <c:pt idx="2">
                  <c:v>113</c:v>
                </c:pt>
                <c:pt idx="3">
                  <c:v>105</c:v>
                </c:pt>
                <c:pt idx="4">
                  <c:v>110</c:v>
                </c:pt>
                <c:pt idx="5">
                  <c:v>114</c:v>
                </c:pt>
                <c:pt idx="6">
                  <c:v>115</c:v>
                </c:pt>
                <c:pt idx="7">
                  <c:v>120</c:v>
                </c:pt>
                <c:pt idx="8">
                  <c:v>112</c:v>
                </c:pt>
                <c:pt idx="9">
                  <c:v>115</c:v>
                </c:pt>
                <c:pt idx="10">
                  <c:v>120</c:v>
                </c:pt>
                <c:pt idx="11">
                  <c:v>120</c:v>
                </c:pt>
                <c:pt idx="12">
                  <c:v>121</c:v>
                </c:pt>
                <c:pt idx="13">
                  <c:v>121</c:v>
                </c:pt>
                <c:pt idx="14">
                  <c:v>119</c:v>
                </c:pt>
                <c:pt idx="15">
                  <c:v>120</c:v>
                </c:pt>
                <c:pt idx="16">
                  <c:v>120</c:v>
                </c:pt>
                <c:pt idx="17">
                  <c:v>119</c:v>
                </c:pt>
                <c:pt idx="18">
                  <c:v>115</c:v>
                </c:pt>
                <c:pt idx="19">
                  <c:v>120</c:v>
                </c:pt>
                <c:pt idx="20">
                  <c:v>121</c:v>
                </c:pt>
                <c:pt idx="21">
                  <c:v>121</c:v>
                </c:pt>
                <c:pt idx="22">
                  <c:v>122</c:v>
                </c:pt>
                <c:pt idx="23">
                  <c:v>123</c:v>
                </c:pt>
                <c:pt idx="24">
                  <c:v>123</c:v>
                </c:pt>
                <c:pt idx="25">
                  <c:v>124</c:v>
                </c:pt>
                <c:pt idx="26">
                  <c:v>125</c:v>
                </c:pt>
                <c:pt idx="27">
                  <c:v>123</c:v>
                </c:pt>
                <c:pt idx="28">
                  <c:v>123</c:v>
                </c:pt>
                <c:pt idx="29">
                  <c:v>124</c:v>
                </c:pt>
                <c:pt idx="30" formatCode="0.0">
                  <c:v>122.5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553-4833-822A-8855BBADD891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Tmax_estimated_vs_obs_for_GR_or!$AN$4679:$BR$4679</c:f>
              <c:numCache>
                <c:formatCode>General</c:formatCode>
                <c:ptCount val="3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553-4833-822A-8855BBADD891}"/>
            </c:ext>
          </c:extLst>
        </c:ser>
        <c:ser>
          <c:idx val="2"/>
          <c:order val="2"/>
          <c:spPr>
            <a:ln w="28575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75000"/>
                </a:schemeClr>
              </a:solidFill>
              <a:ln w="9525">
                <a:solidFill>
                  <a:schemeClr val="tx1"/>
                </a:solidFill>
              </a:ln>
              <a:effectLst/>
            </c:spPr>
          </c:marker>
          <c:val>
            <c:numRef>
              <c:f>Tmax_estimated_vs_obs_for_GR_or!$AN$434:$BR$434</c:f>
              <c:numCache>
                <c:formatCode>General</c:formatCode>
                <c:ptCount val="31"/>
                <c:pt idx="0">
                  <c:v>110.34164222873903</c:v>
                </c:pt>
                <c:pt idx="1">
                  <c:v>110.97800586510267</c:v>
                </c:pt>
                <c:pt idx="2">
                  <c:v>111.70527859237539</c:v>
                </c:pt>
                <c:pt idx="3">
                  <c:v>114.52346041055721</c:v>
                </c:pt>
                <c:pt idx="4">
                  <c:v>114.06891495601175</c:v>
                </c:pt>
                <c:pt idx="5">
                  <c:v>113.43255131964813</c:v>
                </c:pt>
                <c:pt idx="6">
                  <c:v>116.25073313782994</c:v>
                </c:pt>
                <c:pt idx="7">
                  <c:v>117.52346041055721</c:v>
                </c:pt>
                <c:pt idx="8">
                  <c:v>117.15982404692085</c:v>
                </c:pt>
                <c:pt idx="9">
                  <c:v>117.34164222873903</c:v>
                </c:pt>
                <c:pt idx="10">
                  <c:v>118.52346041055721</c:v>
                </c:pt>
                <c:pt idx="11">
                  <c:v>118.52346041055721</c:v>
                </c:pt>
                <c:pt idx="12">
                  <c:v>118.43255131964813</c:v>
                </c:pt>
                <c:pt idx="13">
                  <c:v>118.52346041055721</c:v>
                </c:pt>
                <c:pt idx="14">
                  <c:v>116.79618768328449</c:v>
                </c:pt>
                <c:pt idx="15">
                  <c:v>117.25073313782994</c:v>
                </c:pt>
                <c:pt idx="16">
                  <c:v>118.43255131964813</c:v>
                </c:pt>
                <c:pt idx="17">
                  <c:v>117.34164222873903</c:v>
                </c:pt>
                <c:pt idx="18">
                  <c:v>117.70527859237539</c:v>
                </c:pt>
                <c:pt idx="19">
                  <c:v>116.70527859237539</c:v>
                </c:pt>
                <c:pt idx="20">
                  <c:v>116.6143695014663</c:v>
                </c:pt>
                <c:pt idx="21">
                  <c:v>119.34164222873903</c:v>
                </c:pt>
                <c:pt idx="22">
                  <c:v>122.88709677419358</c:v>
                </c:pt>
                <c:pt idx="23">
                  <c:v>124.88709677419358</c:v>
                </c:pt>
                <c:pt idx="24">
                  <c:v>124.88709677419358</c:v>
                </c:pt>
                <c:pt idx="25">
                  <c:v>124.25073313782994</c:v>
                </c:pt>
                <c:pt idx="26">
                  <c:v>124.79618768328449</c:v>
                </c:pt>
                <c:pt idx="27">
                  <c:v>122.70527859237539</c:v>
                </c:pt>
                <c:pt idx="28">
                  <c:v>123.97800586510267</c:v>
                </c:pt>
                <c:pt idx="29">
                  <c:v>123.6143695014663</c:v>
                </c:pt>
                <c:pt idx="30">
                  <c:v>120.97800586510267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553-4833-822A-8855BBADD8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13277904"/>
        <c:axId val="1313281264"/>
      </c:lineChart>
      <c:catAx>
        <c:axId val="13132779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Day of the 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cross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3281264"/>
        <c:crosses val="autoZero"/>
        <c:auto val="1"/>
        <c:lblAlgn val="ctr"/>
        <c:lblOffset val="100"/>
        <c:noMultiLvlLbl val="0"/>
      </c:catAx>
      <c:valAx>
        <c:axId val="1313281264"/>
        <c:scaling>
          <c:orientation val="minMax"/>
          <c:max val="135"/>
          <c:min val="9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Tmax (deg. F)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3277904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800" b="1"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val>
            <c:numRef>
              <c:f>Tmax_estimated_vs_obs_for_GR_or!$AN$450:$BR$450</c:f>
              <c:numCache>
                <c:formatCode>General</c:formatCode>
                <c:ptCount val="31"/>
                <c:pt idx="0">
                  <c:v>121</c:v>
                </c:pt>
                <c:pt idx="1">
                  <c:v>120</c:v>
                </c:pt>
                <c:pt idx="2">
                  <c:v>122</c:v>
                </c:pt>
                <c:pt idx="3">
                  <c:v>122</c:v>
                </c:pt>
                <c:pt idx="4">
                  <c:v>123</c:v>
                </c:pt>
                <c:pt idx="5">
                  <c:v>122</c:v>
                </c:pt>
                <c:pt idx="6">
                  <c:v>121</c:v>
                </c:pt>
                <c:pt idx="7">
                  <c:v>123</c:v>
                </c:pt>
                <c:pt idx="8">
                  <c:v>123</c:v>
                </c:pt>
                <c:pt idx="9">
                  <c:v>121</c:v>
                </c:pt>
                <c:pt idx="10">
                  <c:v>120</c:v>
                </c:pt>
                <c:pt idx="11">
                  <c:v>119</c:v>
                </c:pt>
                <c:pt idx="12">
                  <c:v>118</c:v>
                </c:pt>
                <c:pt idx="13">
                  <c:v>120</c:v>
                </c:pt>
                <c:pt idx="14">
                  <c:v>119</c:v>
                </c:pt>
                <c:pt idx="15">
                  <c:v>118</c:v>
                </c:pt>
                <c:pt idx="16">
                  <c:v>120</c:v>
                </c:pt>
                <c:pt idx="17">
                  <c:v>121</c:v>
                </c:pt>
                <c:pt idx="18">
                  <c:v>120</c:v>
                </c:pt>
                <c:pt idx="19">
                  <c:v>119</c:v>
                </c:pt>
                <c:pt idx="20">
                  <c:v>120</c:v>
                </c:pt>
                <c:pt idx="21">
                  <c:v>120</c:v>
                </c:pt>
                <c:pt idx="22">
                  <c:v>121</c:v>
                </c:pt>
                <c:pt idx="23">
                  <c:v>122</c:v>
                </c:pt>
                <c:pt idx="24">
                  <c:v>120</c:v>
                </c:pt>
                <c:pt idx="25">
                  <c:v>119</c:v>
                </c:pt>
                <c:pt idx="26">
                  <c:v>114</c:v>
                </c:pt>
                <c:pt idx="27">
                  <c:v>115</c:v>
                </c:pt>
                <c:pt idx="28">
                  <c:v>109</c:v>
                </c:pt>
                <c:pt idx="29">
                  <c:v>119</c:v>
                </c:pt>
                <c:pt idx="30">
                  <c:v>114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D76-4AF1-8F30-EC28CEBB6E30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Tmax_estimated_vs_obs_for_GR_or!$AN$4679:$BR$4679</c:f>
              <c:numCache>
                <c:formatCode>General</c:formatCode>
                <c:ptCount val="3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D76-4AF1-8F30-EC28CEBB6E30}"/>
            </c:ext>
          </c:extLst>
        </c:ser>
        <c:ser>
          <c:idx val="2"/>
          <c:order val="2"/>
          <c:spPr>
            <a:ln w="28575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75000"/>
                </a:schemeClr>
              </a:solidFill>
              <a:ln w="9525">
                <a:solidFill>
                  <a:schemeClr val="tx1"/>
                </a:solidFill>
              </a:ln>
              <a:effectLst/>
            </c:spPr>
          </c:marker>
          <c:val>
            <c:numRef>
              <c:f>Tmax_estimated_vs_obs_for_GR_or!$AN$453:$BR$453</c:f>
              <c:numCache>
                <c:formatCode>General</c:formatCode>
                <c:ptCount val="31"/>
                <c:pt idx="0">
                  <c:v>124.32551319648093</c:v>
                </c:pt>
                <c:pt idx="1">
                  <c:v>124.23460410557183</c:v>
                </c:pt>
                <c:pt idx="2">
                  <c:v>123.6891495601173</c:v>
                </c:pt>
                <c:pt idx="3">
                  <c:v>124.41642228739002</c:v>
                </c:pt>
                <c:pt idx="4">
                  <c:v>123.78005865102638</c:v>
                </c:pt>
                <c:pt idx="5">
                  <c:v>123.14369501466275</c:v>
                </c:pt>
                <c:pt idx="6">
                  <c:v>121.78005865102638</c:v>
                </c:pt>
                <c:pt idx="7">
                  <c:v>120.14369501466275</c:v>
                </c:pt>
                <c:pt idx="8">
                  <c:v>119.41642228739002</c:v>
                </c:pt>
                <c:pt idx="9">
                  <c:v>117.96187683284457</c:v>
                </c:pt>
                <c:pt idx="10">
                  <c:v>116.59824046920821</c:v>
                </c:pt>
                <c:pt idx="11">
                  <c:v>115.32551319648093</c:v>
                </c:pt>
                <c:pt idx="12">
                  <c:v>115.6891495601173</c:v>
                </c:pt>
                <c:pt idx="13">
                  <c:v>118.6891495601173</c:v>
                </c:pt>
                <c:pt idx="14">
                  <c:v>120.41642228739002</c:v>
                </c:pt>
                <c:pt idx="15">
                  <c:v>119.96187683284457</c:v>
                </c:pt>
                <c:pt idx="16">
                  <c:v>119.14369501466275</c:v>
                </c:pt>
                <c:pt idx="17">
                  <c:v>116.59824046920821</c:v>
                </c:pt>
                <c:pt idx="18">
                  <c:v>118.50733137829911</c:v>
                </c:pt>
                <c:pt idx="19">
                  <c:v>120.23460410557183</c:v>
                </c:pt>
                <c:pt idx="20">
                  <c:v>120.96187683284457</c:v>
                </c:pt>
                <c:pt idx="21">
                  <c:v>121.50733137829911</c:v>
                </c:pt>
                <c:pt idx="22">
                  <c:v>122.50733137829911</c:v>
                </c:pt>
                <c:pt idx="23">
                  <c:v>123.05278592375366</c:v>
                </c:pt>
                <c:pt idx="24">
                  <c:v>120.50733137829911</c:v>
                </c:pt>
                <c:pt idx="25">
                  <c:v>114.6891495601173</c:v>
                </c:pt>
                <c:pt idx="26">
                  <c:v>115.32551319648093</c:v>
                </c:pt>
                <c:pt idx="27">
                  <c:v>115.87096774193547</c:v>
                </c:pt>
                <c:pt idx="28">
                  <c:v>114.23460410557183</c:v>
                </c:pt>
                <c:pt idx="29">
                  <c:v>116.32551319648093</c:v>
                </c:pt>
                <c:pt idx="30">
                  <c:v>115.96187683284457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D76-4AF1-8F30-EC28CEBB6E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13277904"/>
        <c:axId val="1313281264"/>
      </c:lineChart>
      <c:catAx>
        <c:axId val="13132779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Day of the 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cross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3281264"/>
        <c:crosses val="autoZero"/>
        <c:auto val="1"/>
        <c:lblAlgn val="ctr"/>
        <c:lblOffset val="100"/>
        <c:noMultiLvlLbl val="0"/>
      </c:catAx>
      <c:valAx>
        <c:axId val="1313281264"/>
        <c:scaling>
          <c:orientation val="minMax"/>
          <c:max val="135"/>
          <c:min val="9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Tmax (deg. F)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3277904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800" b="1"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val>
            <c:numRef>
              <c:f>Tmax_estimated_vs_obs_for_GR_or!$AN$469:$BR$469</c:f>
              <c:numCache>
                <c:formatCode>General</c:formatCode>
                <c:ptCount val="31"/>
                <c:pt idx="0">
                  <c:v>120</c:v>
                </c:pt>
                <c:pt idx="1">
                  <c:v>117</c:v>
                </c:pt>
                <c:pt idx="2">
                  <c:v>118</c:v>
                </c:pt>
                <c:pt idx="3">
                  <c:v>117</c:v>
                </c:pt>
                <c:pt idx="4">
                  <c:v>117</c:v>
                </c:pt>
                <c:pt idx="5">
                  <c:v>118</c:v>
                </c:pt>
                <c:pt idx="6">
                  <c:v>114</c:v>
                </c:pt>
                <c:pt idx="7">
                  <c:v>111</c:v>
                </c:pt>
                <c:pt idx="8">
                  <c:v>110</c:v>
                </c:pt>
                <c:pt idx="9">
                  <c:v>112</c:v>
                </c:pt>
                <c:pt idx="10">
                  <c:v>114</c:v>
                </c:pt>
                <c:pt idx="11">
                  <c:v>116</c:v>
                </c:pt>
                <c:pt idx="12">
                  <c:v>120</c:v>
                </c:pt>
                <c:pt idx="13">
                  <c:v>122</c:v>
                </c:pt>
                <c:pt idx="14">
                  <c:v>120</c:v>
                </c:pt>
                <c:pt idx="15">
                  <c:v>120</c:v>
                </c:pt>
                <c:pt idx="16">
                  <c:v>119</c:v>
                </c:pt>
                <c:pt idx="17">
                  <c:v>120</c:v>
                </c:pt>
                <c:pt idx="18">
                  <c:v>121</c:v>
                </c:pt>
                <c:pt idx="19">
                  <c:v>117</c:v>
                </c:pt>
                <c:pt idx="20">
                  <c:v>118</c:v>
                </c:pt>
                <c:pt idx="21">
                  <c:v>118</c:v>
                </c:pt>
                <c:pt idx="22">
                  <c:v>116</c:v>
                </c:pt>
                <c:pt idx="23">
                  <c:v>114</c:v>
                </c:pt>
                <c:pt idx="24">
                  <c:v>115</c:v>
                </c:pt>
                <c:pt idx="25">
                  <c:v>113</c:v>
                </c:pt>
                <c:pt idx="26">
                  <c:v>111</c:v>
                </c:pt>
                <c:pt idx="27">
                  <c:v>110</c:v>
                </c:pt>
                <c:pt idx="28">
                  <c:v>112</c:v>
                </c:pt>
                <c:pt idx="29">
                  <c:v>113</c:v>
                </c:pt>
                <c:pt idx="30">
                  <c:v>114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598-4E1C-AAD3-179BE3E0A2DA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Tmax_estimated_vs_obs_for_GR_or!$AN$4679:$BR$4679</c:f>
              <c:numCache>
                <c:formatCode>General</c:formatCode>
                <c:ptCount val="3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598-4E1C-AAD3-179BE3E0A2DA}"/>
            </c:ext>
          </c:extLst>
        </c:ser>
        <c:ser>
          <c:idx val="2"/>
          <c:order val="2"/>
          <c:spPr>
            <a:ln w="28575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75000"/>
                </a:schemeClr>
              </a:solidFill>
              <a:ln w="9525">
                <a:solidFill>
                  <a:schemeClr val="tx1"/>
                </a:solidFill>
              </a:ln>
              <a:effectLst/>
            </c:spPr>
          </c:marker>
          <c:val>
            <c:numRef>
              <c:f>Tmax_estimated_vs_obs_for_GR_or!$AN$472:$BR$472</c:f>
              <c:numCache>
                <c:formatCode>General</c:formatCode>
                <c:ptCount val="31"/>
                <c:pt idx="0">
                  <c:v>120.05278592375367</c:v>
                </c:pt>
                <c:pt idx="1">
                  <c:v>118.14369501466277</c:v>
                </c:pt>
                <c:pt idx="2">
                  <c:v>117.59824046920822</c:v>
                </c:pt>
                <c:pt idx="3">
                  <c:v>118.50733137829913</c:v>
                </c:pt>
                <c:pt idx="4">
                  <c:v>119.23460410557185</c:v>
                </c:pt>
                <c:pt idx="5">
                  <c:v>118.23460410557185</c:v>
                </c:pt>
                <c:pt idx="6">
                  <c:v>116.14369501466277</c:v>
                </c:pt>
                <c:pt idx="7">
                  <c:v>111.05278592375367</c:v>
                </c:pt>
                <c:pt idx="8">
                  <c:v>105.78005865102639</c:v>
                </c:pt>
                <c:pt idx="9">
                  <c:v>110.50733137829913</c:v>
                </c:pt>
                <c:pt idx="10">
                  <c:v>114.68914956011731</c:v>
                </c:pt>
                <c:pt idx="11">
                  <c:v>117.59824046920822</c:v>
                </c:pt>
                <c:pt idx="12">
                  <c:v>120.05278592375367</c:v>
                </c:pt>
                <c:pt idx="13">
                  <c:v>120.87096774193549</c:v>
                </c:pt>
                <c:pt idx="14">
                  <c:v>119.78005865102639</c:v>
                </c:pt>
                <c:pt idx="15">
                  <c:v>117.96187683284458</c:v>
                </c:pt>
                <c:pt idx="16">
                  <c:v>118.78005865102639</c:v>
                </c:pt>
                <c:pt idx="17">
                  <c:v>118.78005865102639</c:v>
                </c:pt>
                <c:pt idx="18">
                  <c:v>116.59824046920822</c:v>
                </c:pt>
                <c:pt idx="19">
                  <c:v>116.23460410557185</c:v>
                </c:pt>
                <c:pt idx="20">
                  <c:v>114.87096774193549</c:v>
                </c:pt>
                <c:pt idx="21">
                  <c:v>112.68914956011731</c:v>
                </c:pt>
                <c:pt idx="22">
                  <c:v>113.59824046920822</c:v>
                </c:pt>
                <c:pt idx="23">
                  <c:v>115.96187683284458</c:v>
                </c:pt>
                <c:pt idx="24">
                  <c:v>116.05278592375367</c:v>
                </c:pt>
                <c:pt idx="25">
                  <c:v>113.59824046920822</c:v>
                </c:pt>
                <c:pt idx="26">
                  <c:v>112.87096774193549</c:v>
                </c:pt>
                <c:pt idx="27">
                  <c:v>112.41642228739003</c:v>
                </c:pt>
                <c:pt idx="28">
                  <c:v>117.32551319648094</c:v>
                </c:pt>
                <c:pt idx="29">
                  <c:v>115.87096774193549</c:v>
                </c:pt>
                <c:pt idx="30">
                  <c:v>115.14369501466277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598-4E1C-AAD3-179BE3E0A2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13277904"/>
        <c:axId val="1313281264"/>
      </c:lineChart>
      <c:catAx>
        <c:axId val="13132779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Day of the 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cross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3281264"/>
        <c:crosses val="autoZero"/>
        <c:auto val="1"/>
        <c:lblAlgn val="ctr"/>
        <c:lblOffset val="100"/>
        <c:noMultiLvlLbl val="0"/>
      </c:catAx>
      <c:valAx>
        <c:axId val="1313281264"/>
        <c:scaling>
          <c:orientation val="minMax"/>
          <c:max val="135"/>
          <c:min val="9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Tmax (deg. F)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3277904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800" b="1"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val>
            <c:numRef>
              <c:f>Tmax_estimated_vs_obs_for_GR_or!$AN$766:$BR$766</c:f>
              <c:numCache>
                <c:formatCode>General</c:formatCode>
                <c:ptCount val="31"/>
                <c:pt idx="0">
                  <c:v>118</c:v>
                </c:pt>
                <c:pt idx="1">
                  <c:v>119</c:v>
                </c:pt>
                <c:pt idx="2">
                  <c:v>120</c:v>
                </c:pt>
                <c:pt idx="3">
                  <c:v>120</c:v>
                </c:pt>
                <c:pt idx="4">
                  <c:v>121</c:v>
                </c:pt>
                <c:pt idx="5">
                  <c:v>122</c:v>
                </c:pt>
                <c:pt idx="6">
                  <c:v>117</c:v>
                </c:pt>
                <c:pt idx="7">
                  <c:v>118</c:v>
                </c:pt>
                <c:pt idx="8">
                  <c:v>117</c:v>
                </c:pt>
                <c:pt idx="9">
                  <c:v>115</c:v>
                </c:pt>
                <c:pt idx="10">
                  <c:v>115</c:v>
                </c:pt>
                <c:pt idx="11">
                  <c:v>118</c:v>
                </c:pt>
                <c:pt idx="12">
                  <c:v>119</c:v>
                </c:pt>
                <c:pt idx="13">
                  <c:v>117</c:v>
                </c:pt>
                <c:pt idx="14">
                  <c:v>115</c:v>
                </c:pt>
                <c:pt idx="15">
                  <c:v>114</c:v>
                </c:pt>
                <c:pt idx="16">
                  <c:v>111</c:v>
                </c:pt>
                <c:pt idx="17">
                  <c:v>110</c:v>
                </c:pt>
                <c:pt idx="18">
                  <c:v>115</c:v>
                </c:pt>
                <c:pt idx="19">
                  <c:v>117</c:v>
                </c:pt>
                <c:pt idx="20">
                  <c:v>120</c:v>
                </c:pt>
                <c:pt idx="21">
                  <c:v>122</c:v>
                </c:pt>
                <c:pt idx="22">
                  <c:v>124</c:v>
                </c:pt>
                <c:pt idx="23">
                  <c:v>125</c:v>
                </c:pt>
                <c:pt idx="24">
                  <c:v>123</c:v>
                </c:pt>
                <c:pt idx="25">
                  <c:v>123</c:v>
                </c:pt>
                <c:pt idx="26">
                  <c:v>120</c:v>
                </c:pt>
                <c:pt idx="27">
                  <c:v>117</c:v>
                </c:pt>
                <c:pt idx="28">
                  <c:v>117</c:v>
                </c:pt>
                <c:pt idx="29">
                  <c:v>114</c:v>
                </c:pt>
                <c:pt idx="30">
                  <c:v>116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169-407B-A20F-AA5D98447E00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Tmax_estimated_vs_obs_for_GR_or!$AN$4679:$BR$4679</c:f>
              <c:numCache>
                <c:formatCode>General</c:formatCode>
                <c:ptCount val="3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169-407B-A20F-AA5D98447E00}"/>
            </c:ext>
          </c:extLst>
        </c:ser>
        <c:ser>
          <c:idx val="2"/>
          <c:order val="2"/>
          <c:spPr>
            <a:ln w="28575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75000"/>
                </a:schemeClr>
              </a:solidFill>
              <a:ln w="9525">
                <a:solidFill>
                  <a:schemeClr val="tx1"/>
                </a:solidFill>
              </a:ln>
              <a:effectLst/>
            </c:spPr>
          </c:marker>
          <c:val>
            <c:numRef>
              <c:f>Tmax_estimated_vs_obs_for_GR_or!$AN$769:$BR$769</c:f>
              <c:numCache>
                <c:formatCode>General</c:formatCode>
                <c:ptCount val="31"/>
                <c:pt idx="0">
                  <c:v>118.5168010752688</c:v>
                </c:pt>
                <c:pt idx="1">
                  <c:v>120.0168010752688</c:v>
                </c:pt>
                <c:pt idx="2">
                  <c:v>119.85013440860213</c:v>
                </c:pt>
                <c:pt idx="3">
                  <c:v>119.1418010752688</c:v>
                </c:pt>
                <c:pt idx="4">
                  <c:v>120.5168010752688</c:v>
                </c:pt>
                <c:pt idx="5">
                  <c:v>121.1418010752688</c:v>
                </c:pt>
                <c:pt idx="6">
                  <c:v>119.6418010752688</c:v>
                </c:pt>
                <c:pt idx="7">
                  <c:v>118.6418010752688</c:v>
                </c:pt>
                <c:pt idx="8">
                  <c:v>117.68346774193547</c:v>
                </c:pt>
                <c:pt idx="9">
                  <c:v>116.05846774193547</c:v>
                </c:pt>
                <c:pt idx="10">
                  <c:v>116.43346774193547</c:v>
                </c:pt>
                <c:pt idx="11">
                  <c:v>117.78763440860213</c:v>
                </c:pt>
                <c:pt idx="12">
                  <c:v>118.85013440860213</c:v>
                </c:pt>
                <c:pt idx="13">
                  <c:v>116.93346774193547</c:v>
                </c:pt>
                <c:pt idx="14">
                  <c:v>113.5168010752688</c:v>
                </c:pt>
                <c:pt idx="15">
                  <c:v>110.93346774193547</c:v>
                </c:pt>
                <c:pt idx="16">
                  <c:v>111.55846774193547</c:v>
                </c:pt>
                <c:pt idx="17">
                  <c:v>113.0168010752688</c:v>
                </c:pt>
                <c:pt idx="18">
                  <c:v>115.12096774193547</c:v>
                </c:pt>
                <c:pt idx="19">
                  <c:v>118.10013440860213</c:v>
                </c:pt>
                <c:pt idx="20">
                  <c:v>121.10013440860213</c:v>
                </c:pt>
                <c:pt idx="21">
                  <c:v>122.47513440860213</c:v>
                </c:pt>
                <c:pt idx="22">
                  <c:v>123.8918010752688</c:v>
                </c:pt>
                <c:pt idx="23">
                  <c:v>123.3918010752688</c:v>
                </c:pt>
                <c:pt idx="24">
                  <c:v>122.2668010752688</c:v>
                </c:pt>
                <c:pt idx="25">
                  <c:v>119.55846774193547</c:v>
                </c:pt>
                <c:pt idx="26">
                  <c:v>118.60013440860213</c:v>
                </c:pt>
                <c:pt idx="27">
                  <c:v>116.3918010752688</c:v>
                </c:pt>
                <c:pt idx="28">
                  <c:v>116.85013440860213</c:v>
                </c:pt>
                <c:pt idx="29">
                  <c:v>116.5168010752688</c:v>
                </c:pt>
                <c:pt idx="30">
                  <c:v>114.49596774193547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169-407B-A20F-AA5D98447E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13277904"/>
        <c:axId val="1313281264"/>
      </c:lineChart>
      <c:catAx>
        <c:axId val="13132779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Day of the 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cross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3281264"/>
        <c:crosses val="autoZero"/>
        <c:auto val="1"/>
        <c:lblAlgn val="ctr"/>
        <c:lblOffset val="100"/>
        <c:noMultiLvlLbl val="0"/>
      </c:catAx>
      <c:valAx>
        <c:axId val="1313281264"/>
        <c:scaling>
          <c:orientation val="minMax"/>
          <c:max val="135"/>
          <c:min val="9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Tmax (deg. F)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3277904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 b="1"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val>
            <c:numRef>
              <c:f>Tmax_estimated_vs_obs_for_GR_or!$AN$734:$BR$734</c:f>
              <c:numCache>
                <c:formatCode>General</c:formatCode>
                <c:ptCount val="31"/>
                <c:pt idx="0">
                  <c:v>110</c:v>
                </c:pt>
                <c:pt idx="1">
                  <c:v>112</c:v>
                </c:pt>
                <c:pt idx="2">
                  <c:v>112</c:v>
                </c:pt>
                <c:pt idx="3">
                  <c:v>113</c:v>
                </c:pt>
                <c:pt idx="4">
                  <c:v>115</c:v>
                </c:pt>
                <c:pt idx="5">
                  <c:v>119</c:v>
                </c:pt>
                <c:pt idx="6">
                  <c:v>121</c:v>
                </c:pt>
                <c:pt idx="7">
                  <c:v>120</c:v>
                </c:pt>
                <c:pt idx="8">
                  <c:v>120</c:v>
                </c:pt>
                <c:pt idx="9">
                  <c:v>118</c:v>
                </c:pt>
                <c:pt idx="10">
                  <c:v>115</c:v>
                </c:pt>
                <c:pt idx="11">
                  <c:v>114</c:v>
                </c:pt>
                <c:pt idx="12">
                  <c:v>116</c:v>
                </c:pt>
                <c:pt idx="13">
                  <c:v>116</c:v>
                </c:pt>
                <c:pt idx="14">
                  <c:v>119</c:v>
                </c:pt>
                <c:pt idx="15">
                  <c:v>119</c:v>
                </c:pt>
                <c:pt idx="16">
                  <c:v>118</c:v>
                </c:pt>
                <c:pt idx="17">
                  <c:v>112</c:v>
                </c:pt>
                <c:pt idx="18">
                  <c:v>112</c:v>
                </c:pt>
                <c:pt idx="19">
                  <c:v>116</c:v>
                </c:pt>
                <c:pt idx="20">
                  <c:v>120</c:v>
                </c:pt>
                <c:pt idx="21">
                  <c:v>124</c:v>
                </c:pt>
                <c:pt idx="22">
                  <c:v>119</c:v>
                </c:pt>
                <c:pt idx="23">
                  <c:v>105</c:v>
                </c:pt>
                <c:pt idx="24">
                  <c:v>108</c:v>
                </c:pt>
                <c:pt idx="25">
                  <c:v>105</c:v>
                </c:pt>
                <c:pt idx="26">
                  <c:v>104</c:v>
                </c:pt>
                <c:pt idx="27">
                  <c:v>100</c:v>
                </c:pt>
                <c:pt idx="28">
                  <c:v>109</c:v>
                </c:pt>
                <c:pt idx="29">
                  <c:v>113</c:v>
                </c:pt>
                <c:pt idx="30">
                  <c:v>112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50-49B0-97AD-AED809DBD999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Tmax_estimated_vs_obs_for_GR_or!$AN$4679:$BR$4679</c:f>
              <c:numCache>
                <c:formatCode>General</c:formatCode>
                <c:ptCount val="3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050-49B0-97AD-AED809DBD999}"/>
            </c:ext>
          </c:extLst>
        </c:ser>
        <c:ser>
          <c:idx val="2"/>
          <c:order val="2"/>
          <c:spPr>
            <a:ln w="28575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75000"/>
                </a:schemeClr>
              </a:solidFill>
              <a:ln w="9525">
                <a:solidFill>
                  <a:schemeClr val="tx1"/>
                </a:solidFill>
              </a:ln>
              <a:effectLst/>
            </c:spPr>
          </c:marker>
          <c:val>
            <c:numRef>
              <c:f>Tmax_estimated_vs_obs_for_GR_or!$AN$737:$BR$737</c:f>
              <c:numCache>
                <c:formatCode>General</c:formatCode>
                <c:ptCount val="31"/>
                <c:pt idx="0">
                  <c:v>109.46290322580643</c:v>
                </c:pt>
                <c:pt idx="1">
                  <c:v>111.56290322580644</c:v>
                </c:pt>
                <c:pt idx="2">
                  <c:v>107.11290322580643</c:v>
                </c:pt>
                <c:pt idx="3">
                  <c:v>114.66290322580643</c:v>
                </c:pt>
                <c:pt idx="4">
                  <c:v>116.66290322580643</c:v>
                </c:pt>
                <c:pt idx="5">
                  <c:v>119.01290322580644</c:v>
                </c:pt>
                <c:pt idx="6">
                  <c:v>120.46290322580643</c:v>
                </c:pt>
                <c:pt idx="7">
                  <c:v>120.11290322580643</c:v>
                </c:pt>
                <c:pt idx="8">
                  <c:v>119.91290322580643</c:v>
                </c:pt>
                <c:pt idx="9">
                  <c:v>118.66290322580643</c:v>
                </c:pt>
                <c:pt idx="10">
                  <c:v>117.01290322580644</c:v>
                </c:pt>
                <c:pt idx="11">
                  <c:v>115.96290322580643</c:v>
                </c:pt>
                <c:pt idx="12">
                  <c:v>116.76290322580644</c:v>
                </c:pt>
                <c:pt idx="13">
                  <c:v>117.01290322580644</c:v>
                </c:pt>
                <c:pt idx="14">
                  <c:v>117.31290322580644</c:v>
                </c:pt>
                <c:pt idx="15">
                  <c:v>117.21290322580643</c:v>
                </c:pt>
                <c:pt idx="16">
                  <c:v>114.41290322580643</c:v>
                </c:pt>
                <c:pt idx="17">
                  <c:v>112.91290322580643</c:v>
                </c:pt>
                <c:pt idx="18">
                  <c:v>114.21290322580643</c:v>
                </c:pt>
                <c:pt idx="19">
                  <c:v>117.51290322580644</c:v>
                </c:pt>
                <c:pt idx="20">
                  <c:v>121.11290322580643</c:v>
                </c:pt>
                <c:pt idx="21">
                  <c:v>122.16290322580643</c:v>
                </c:pt>
                <c:pt idx="22">
                  <c:v>116.86290322580643</c:v>
                </c:pt>
                <c:pt idx="23">
                  <c:v>105.41290322580643</c:v>
                </c:pt>
                <c:pt idx="24">
                  <c:v>103.96290322580643</c:v>
                </c:pt>
                <c:pt idx="25">
                  <c:v>103.26290322580644</c:v>
                </c:pt>
                <c:pt idx="26">
                  <c:v>103.66290322580643</c:v>
                </c:pt>
                <c:pt idx="27">
                  <c:v>103.91290322580643</c:v>
                </c:pt>
                <c:pt idx="28">
                  <c:v>110.06290322580644</c:v>
                </c:pt>
                <c:pt idx="29">
                  <c:v>113.66290322580643</c:v>
                </c:pt>
                <c:pt idx="30">
                  <c:v>113.96290322580643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050-49B0-97AD-AED809DBD9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13277904"/>
        <c:axId val="1313281264"/>
      </c:lineChart>
      <c:catAx>
        <c:axId val="13132779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Day of the 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cross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3281264"/>
        <c:crosses val="autoZero"/>
        <c:auto val="1"/>
        <c:lblAlgn val="ctr"/>
        <c:lblOffset val="100"/>
        <c:noMultiLvlLbl val="0"/>
      </c:catAx>
      <c:valAx>
        <c:axId val="1313281264"/>
        <c:scaling>
          <c:orientation val="minMax"/>
          <c:max val="135"/>
          <c:min val="9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Tmax (deg. F)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3277904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 b="1"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val>
            <c:numRef>
              <c:f>Tmax_estimated_vs_obs_for_GR_or!$AN$706:$BR$706</c:f>
              <c:numCache>
                <c:formatCode>General</c:formatCode>
                <c:ptCount val="31"/>
                <c:pt idx="0">
                  <c:v>113</c:v>
                </c:pt>
                <c:pt idx="1">
                  <c:v>115</c:v>
                </c:pt>
                <c:pt idx="2">
                  <c:v>117</c:v>
                </c:pt>
                <c:pt idx="3">
                  <c:v>119</c:v>
                </c:pt>
                <c:pt idx="4">
                  <c:v>121</c:v>
                </c:pt>
                <c:pt idx="5">
                  <c:v>121</c:v>
                </c:pt>
                <c:pt idx="6">
                  <c:v>117</c:v>
                </c:pt>
                <c:pt idx="7">
                  <c:v>119</c:v>
                </c:pt>
                <c:pt idx="8">
                  <c:v>120</c:v>
                </c:pt>
                <c:pt idx="9">
                  <c:v>116</c:v>
                </c:pt>
                <c:pt idx="10">
                  <c:v>115</c:v>
                </c:pt>
                <c:pt idx="11">
                  <c:v>114</c:v>
                </c:pt>
                <c:pt idx="12">
                  <c:v>117</c:v>
                </c:pt>
                <c:pt idx="13">
                  <c:v>113</c:v>
                </c:pt>
                <c:pt idx="14">
                  <c:v>113</c:v>
                </c:pt>
                <c:pt idx="15">
                  <c:v>110</c:v>
                </c:pt>
                <c:pt idx="16">
                  <c:v>106</c:v>
                </c:pt>
                <c:pt idx="17">
                  <c:v>104</c:v>
                </c:pt>
                <c:pt idx="18">
                  <c:v>107</c:v>
                </c:pt>
                <c:pt idx="19">
                  <c:v>108</c:v>
                </c:pt>
                <c:pt idx="20">
                  <c:v>112</c:v>
                </c:pt>
                <c:pt idx="21">
                  <c:v>114</c:v>
                </c:pt>
                <c:pt idx="22">
                  <c:v>121</c:v>
                </c:pt>
                <c:pt idx="23">
                  <c:v>123</c:v>
                </c:pt>
                <c:pt idx="24">
                  <c:v>122</c:v>
                </c:pt>
                <c:pt idx="25">
                  <c:v>116</c:v>
                </c:pt>
                <c:pt idx="26">
                  <c:v>115</c:v>
                </c:pt>
                <c:pt idx="27">
                  <c:v>110</c:v>
                </c:pt>
                <c:pt idx="28">
                  <c:v>112</c:v>
                </c:pt>
                <c:pt idx="29">
                  <c:v>113</c:v>
                </c:pt>
                <c:pt idx="30">
                  <c:v>113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46A-453C-B7CC-3999D274B72E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Tmax_estimated_vs_obs_for_GR_or!$AN$4679:$BR$4679</c:f>
              <c:numCache>
                <c:formatCode>General</c:formatCode>
                <c:ptCount val="3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46A-453C-B7CC-3999D274B72E}"/>
            </c:ext>
          </c:extLst>
        </c:ser>
        <c:ser>
          <c:idx val="2"/>
          <c:order val="2"/>
          <c:spPr>
            <a:ln w="28575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75000"/>
                </a:schemeClr>
              </a:solidFill>
              <a:ln w="9525">
                <a:solidFill>
                  <a:schemeClr val="tx1"/>
                </a:solidFill>
              </a:ln>
              <a:effectLst/>
            </c:spPr>
          </c:marker>
          <c:val>
            <c:numRef>
              <c:f>Tmax_estimated_vs_obs_for_GR_or!$AN$709:$BR$709</c:f>
              <c:numCache>
                <c:formatCode>General</c:formatCode>
                <c:ptCount val="31"/>
                <c:pt idx="0">
                  <c:v>111.99308755760369</c:v>
                </c:pt>
                <c:pt idx="1">
                  <c:v>115.8026113671275</c:v>
                </c:pt>
                <c:pt idx="2">
                  <c:v>118.32642089093703</c:v>
                </c:pt>
                <c:pt idx="3">
                  <c:v>118.85023041474655</c:v>
                </c:pt>
                <c:pt idx="4">
                  <c:v>121.18356374807988</c:v>
                </c:pt>
                <c:pt idx="5">
                  <c:v>120.42165898617512</c:v>
                </c:pt>
                <c:pt idx="6">
                  <c:v>119.51689708141322</c:v>
                </c:pt>
                <c:pt idx="7">
                  <c:v>118.23118279569893</c:v>
                </c:pt>
                <c:pt idx="8">
                  <c:v>117.08832565284179</c:v>
                </c:pt>
                <c:pt idx="9">
                  <c:v>116.65975422427036</c:v>
                </c:pt>
                <c:pt idx="10">
                  <c:v>115.61213517665131</c:v>
                </c:pt>
                <c:pt idx="11">
                  <c:v>115.42165898617512</c:v>
                </c:pt>
                <c:pt idx="12">
                  <c:v>115.70737327188941</c:v>
                </c:pt>
                <c:pt idx="13">
                  <c:v>113.85023041474655</c:v>
                </c:pt>
                <c:pt idx="14">
                  <c:v>112.13594470046084</c:v>
                </c:pt>
                <c:pt idx="15">
                  <c:v>109.8978494623656</c:v>
                </c:pt>
                <c:pt idx="16">
                  <c:v>106.8978494623656</c:v>
                </c:pt>
                <c:pt idx="17">
                  <c:v>105.70737327188941</c:v>
                </c:pt>
                <c:pt idx="18">
                  <c:v>106.42165898617512</c:v>
                </c:pt>
                <c:pt idx="19">
                  <c:v>109.85023041474655</c:v>
                </c:pt>
                <c:pt idx="20">
                  <c:v>113.42165898617512</c:v>
                </c:pt>
                <c:pt idx="21">
                  <c:v>117.18356374807988</c:v>
                </c:pt>
                <c:pt idx="22">
                  <c:v>120.42165898617512</c:v>
                </c:pt>
                <c:pt idx="23">
                  <c:v>120.70737327188941</c:v>
                </c:pt>
                <c:pt idx="24">
                  <c:v>118.75499231950846</c:v>
                </c:pt>
                <c:pt idx="25">
                  <c:v>115.42165898617512</c:v>
                </c:pt>
                <c:pt idx="26">
                  <c:v>111.99308755760369</c:v>
                </c:pt>
                <c:pt idx="27">
                  <c:v>110.46927803379417</c:v>
                </c:pt>
                <c:pt idx="28">
                  <c:v>111.32642089093703</c:v>
                </c:pt>
                <c:pt idx="29">
                  <c:v>112.99308755760369</c:v>
                </c:pt>
                <c:pt idx="30">
                  <c:v>113.73118279569893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46A-453C-B7CC-3999D274B7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13277904"/>
        <c:axId val="1313281264"/>
      </c:lineChart>
      <c:catAx>
        <c:axId val="13132779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Day of the 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cross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3281264"/>
        <c:crosses val="autoZero"/>
        <c:auto val="1"/>
        <c:lblAlgn val="ctr"/>
        <c:lblOffset val="100"/>
        <c:noMultiLvlLbl val="0"/>
      </c:catAx>
      <c:valAx>
        <c:axId val="1313281264"/>
        <c:scaling>
          <c:orientation val="minMax"/>
          <c:max val="135"/>
          <c:min val="9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Tmax (deg. F)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3277904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 b="1"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val>
            <c:numRef>
              <c:f>Tmax_estimated_vs_obs_for_GR_or!$AN$677:$BR$677</c:f>
              <c:numCache>
                <c:formatCode>General</c:formatCode>
                <c:ptCount val="31"/>
                <c:pt idx="0">
                  <c:v>118</c:v>
                </c:pt>
                <c:pt idx="1">
                  <c:v>109</c:v>
                </c:pt>
                <c:pt idx="2">
                  <c:v>106</c:v>
                </c:pt>
                <c:pt idx="3">
                  <c:v>104</c:v>
                </c:pt>
                <c:pt idx="4">
                  <c:v>107</c:v>
                </c:pt>
                <c:pt idx="5">
                  <c:v>106</c:v>
                </c:pt>
                <c:pt idx="6">
                  <c:v>112</c:v>
                </c:pt>
                <c:pt idx="7">
                  <c:v>119</c:v>
                </c:pt>
                <c:pt idx="8">
                  <c:v>120</c:v>
                </c:pt>
                <c:pt idx="9">
                  <c:v>121</c:v>
                </c:pt>
                <c:pt idx="10">
                  <c:v>118</c:v>
                </c:pt>
                <c:pt idx="11">
                  <c:v>120</c:v>
                </c:pt>
                <c:pt idx="12">
                  <c:v>123</c:v>
                </c:pt>
                <c:pt idx="13">
                  <c:v>123</c:v>
                </c:pt>
                <c:pt idx="14">
                  <c:v>116</c:v>
                </c:pt>
                <c:pt idx="15">
                  <c:v>114</c:v>
                </c:pt>
                <c:pt idx="16">
                  <c:v>114</c:v>
                </c:pt>
                <c:pt idx="17">
                  <c:v>116</c:v>
                </c:pt>
                <c:pt idx="18">
                  <c:v>119</c:v>
                </c:pt>
                <c:pt idx="19">
                  <c:v>112</c:v>
                </c:pt>
                <c:pt idx="20">
                  <c:v>121</c:v>
                </c:pt>
                <c:pt idx="21">
                  <c:v>123</c:v>
                </c:pt>
                <c:pt idx="22">
                  <c:v>123</c:v>
                </c:pt>
                <c:pt idx="23">
                  <c:v>120</c:v>
                </c:pt>
                <c:pt idx="24">
                  <c:v>119</c:v>
                </c:pt>
                <c:pt idx="25">
                  <c:v>115</c:v>
                </c:pt>
                <c:pt idx="26">
                  <c:v>111</c:v>
                </c:pt>
                <c:pt idx="27">
                  <c:v>107</c:v>
                </c:pt>
                <c:pt idx="28">
                  <c:v>106</c:v>
                </c:pt>
                <c:pt idx="29">
                  <c:v>110</c:v>
                </c:pt>
                <c:pt idx="30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E3B-4499-9E9D-E8D3D16F2961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Tmax_estimated_vs_obs_for_GR_or!$AN$4679:$BR$4679</c:f>
              <c:numCache>
                <c:formatCode>General</c:formatCode>
                <c:ptCount val="3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E3B-4499-9E9D-E8D3D16F2961}"/>
            </c:ext>
          </c:extLst>
        </c:ser>
        <c:ser>
          <c:idx val="2"/>
          <c:order val="2"/>
          <c:spPr>
            <a:ln w="28575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75000"/>
                </a:schemeClr>
              </a:solidFill>
              <a:ln w="9525">
                <a:solidFill>
                  <a:schemeClr val="tx1"/>
                </a:solidFill>
              </a:ln>
              <a:effectLst/>
            </c:spPr>
          </c:marker>
          <c:val>
            <c:numRef>
              <c:f>Tmax_estimated_vs_obs_for_GR_or!$AN$680:$BR$680</c:f>
              <c:numCache>
                <c:formatCode>General</c:formatCode>
                <c:ptCount val="31"/>
                <c:pt idx="0">
                  <c:v>115.64516129032256</c:v>
                </c:pt>
                <c:pt idx="1">
                  <c:v>112.26420890937018</c:v>
                </c:pt>
                <c:pt idx="2">
                  <c:v>109.50230414746542</c:v>
                </c:pt>
                <c:pt idx="3">
                  <c:v>106.78801843317972</c:v>
                </c:pt>
                <c:pt idx="4">
                  <c:v>106.74039938556066</c:v>
                </c:pt>
                <c:pt idx="5">
                  <c:v>108.45468509984637</c:v>
                </c:pt>
                <c:pt idx="6">
                  <c:v>113.74039938556066</c:v>
                </c:pt>
                <c:pt idx="7">
                  <c:v>119.16897081413209</c:v>
                </c:pt>
                <c:pt idx="8">
                  <c:v>118.07373271889399</c:v>
                </c:pt>
                <c:pt idx="9">
                  <c:v>117.93087557603685</c:v>
                </c:pt>
                <c:pt idx="10">
                  <c:v>117.21658986175115</c:v>
                </c:pt>
                <c:pt idx="11">
                  <c:v>120.02611367127494</c:v>
                </c:pt>
                <c:pt idx="12">
                  <c:v>121.31182795698923</c:v>
                </c:pt>
                <c:pt idx="13">
                  <c:v>120.35944700460828</c:v>
                </c:pt>
                <c:pt idx="14">
                  <c:v>117.83563748079875</c:v>
                </c:pt>
                <c:pt idx="15">
                  <c:v>114.35944700460828</c:v>
                </c:pt>
                <c:pt idx="16">
                  <c:v>115.21658986175115</c:v>
                </c:pt>
                <c:pt idx="17">
                  <c:v>115.97849462365591</c:v>
                </c:pt>
                <c:pt idx="18">
                  <c:v>116.64516129032256</c:v>
                </c:pt>
                <c:pt idx="19">
                  <c:v>118.45468509984637</c:v>
                </c:pt>
                <c:pt idx="20">
                  <c:v>121.12135176651304</c:v>
                </c:pt>
                <c:pt idx="21">
                  <c:v>120.83563748079875</c:v>
                </c:pt>
                <c:pt idx="22">
                  <c:v>119.74039938556066</c:v>
                </c:pt>
                <c:pt idx="23">
                  <c:v>119.59754224270353</c:v>
                </c:pt>
                <c:pt idx="24">
                  <c:v>117.26420890937018</c:v>
                </c:pt>
                <c:pt idx="25">
                  <c:v>114.59754224270353</c:v>
                </c:pt>
                <c:pt idx="26">
                  <c:v>109.93087557603685</c:v>
                </c:pt>
                <c:pt idx="27">
                  <c:v>108.54992319508447</c:v>
                </c:pt>
                <c:pt idx="28">
                  <c:v>107.8832565284178</c:v>
                </c:pt>
                <c:pt idx="29">
                  <c:v>110.69278033794161</c:v>
                </c:pt>
                <c:pt idx="30">
                  <c:v>114.07373271889399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E3B-4499-9E9D-E8D3D16F29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13277904"/>
        <c:axId val="1313281264"/>
      </c:lineChart>
      <c:catAx>
        <c:axId val="13132779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Day of the 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cross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3281264"/>
        <c:crosses val="autoZero"/>
        <c:auto val="1"/>
        <c:lblAlgn val="ctr"/>
        <c:lblOffset val="100"/>
        <c:noMultiLvlLbl val="0"/>
      </c:catAx>
      <c:valAx>
        <c:axId val="1313281264"/>
        <c:scaling>
          <c:orientation val="minMax"/>
          <c:max val="135"/>
          <c:min val="9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Tmax (deg. F)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3277904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 b="1"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val>
            <c:numRef>
              <c:f>Tmax_estimated_vs_obs_for_GR_or!$AN$628:$BR$628</c:f>
              <c:numCache>
                <c:formatCode>General</c:formatCode>
                <c:ptCount val="31"/>
                <c:pt idx="0">
                  <c:v>119</c:v>
                </c:pt>
                <c:pt idx="1">
                  <c:v>121</c:v>
                </c:pt>
                <c:pt idx="2">
                  <c:v>122</c:v>
                </c:pt>
                <c:pt idx="3">
                  <c:v>123</c:v>
                </c:pt>
                <c:pt idx="4">
                  <c:v>114</c:v>
                </c:pt>
                <c:pt idx="5">
                  <c:v>117</c:v>
                </c:pt>
                <c:pt idx="6">
                  <c:v>114</c:v>
                </c:pt>
                <c:pt idx="7">
                  <c:v>114</c:v>
                </c:pt>
                <c:pt idx="8">
                  <c:v>114</c:v>
                </c:pt>
                <c:pt idx="9">
                  <c:v>112</c:v>
                </c:pt>
                <c:pt idx="10">
                  <c:v>111</c:v>
                </c:pt>
                <c:pt idx="11">
                  <c:v>109</c:v>
                </c:pt>
                <c:pt idx="12">
                  <c:v>112</c:v>
                </c:pt>
                <c:pt idx="13">
                  <c:v>112</c:v>
                </c:pt>
                <c:pt idx="14">
                  <c:v>115</c:v>
                </c:pt>
                <c:pt idx="15">
                  <c:v>116</c:v>
                </c:pt>
                <c:pt idx="16">
                  <c:v>115</c:v>
                </c:pt>
                <c:pt idx="17">
                  <c:v>115</c:v>
                </c:pt>
                <c:pt idx="18">
                  <c:v>115</c:v>
                </c:pt>
                <c:pt idx="19">
                  <c:v>119</c:v>
                </c:pt>
                <c:pt idx="20">
                  <c:v>123</c:v>
                </c:pt>
                <c:pt idx="21">
                  <c:v>121</c:v>
                </c:pt>
                <c:pt idx="22">
                  <c:v>119</c:v>
                </c:pt>
                <c:pt idx="23">
                  <c:v>119</c:v>
                </c:pt>
                <c:pt idx="24">
                  <c:v>120</c:v>
                </c:pt>
                <c:pt idx="25">
                  <c:v>120</c:v>
                </c:pt>
                <c:pt idx="26">
                  <c:v>120</c:v>
                </c:pt>
                <c:pt idx="27">
                  <c:v>122</c:v>
                </c:pt>
                <c:pt idx="28">
                  <c:v>115</c:v>
                </c:pt>
                <c:pt idx="29">
                  <c:v>108</c:v>
                </c:pt>
                <c:pt idx="30">
                  <c:v>110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74-4D9C-9579-3F2A2C318175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Tmax_estimated_vs_obs_for_GR_or!$AN$4679:$BR$4679</c:f>
              <c:numCache>
                <c:formatCode>General</c:formatCode>
                <c:ptCount val="3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674-4D9C-9579-3F2A2C318175}"/>
            </c:ext>
          </c:extLst>
        </c:ser>
        <c:ser>
          <c:idx val="2"/>
          <c:order val="2"/>
          <c:spPr>
            <a:ln w="28575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75000"/>
                </a:schemeClr>
              </a:solidFill>
              <a:ln w="9525">
                <a:solidFill>
                  <a:schemeClr val="tx1"/>
                </a:solidFill>
              </a:ln>
              <a:effectLst/>
            </c:spPr>
          </c:marker>
          <c:val>
            <c:numRef>
              <c:f>Tmax_estimated_vs_obs_for_GR_or!$AN$631:$BR$631</c:f>
              <c:numCache>
                <c:formatCode>General</c:formatCode>
                <c:ptCount val="31"/>
                <c:pt idx="0">
                  <c:v>119.55698924731183</c:v>
                </c:pt>
                <c:pt idx="1">
                  <c:v>123.09032258064516</c:v>
                </c:pt>
                <c:pt idx="2">
                  <c:v>124.35698924731184</c:v>
                </c:pt>
                <c:pt idx="3">
                  <c:v>121.62365591397851</c:v>
                </c:pt>
                <c:pt idx="4">
                  <c:v>111.55698924731183</c:v>
                </c:pt>
                <c:pt idx="5">
                  <c:v>113.8236559139785</c:v>
                </c:pt>
                <c:pt idx="6">
                  <c:v>112.42365591397851</c:v>
                </c:pt>
                <c:pt idx="7">
                  <c:v>113.62365591397851</c:v>
                </c:pt>
                <c:pt idx="8">
                  <c:v>113.2236559139785</c:v>
                </c:pt>
                <c:pt idx="9">
                  <c:v>109.8236559139785</c:v>
                </c:pt>
                <c:pt idx="10">
                  <c:v>109.0236559139785</c:v>
                </c:pt>
                <c:pt idx="11">
                  <c:v>107.75698924731184</c:v>
                </c:pt>
                <c:pt idx="12">
                  <c:v>112.15698924731184</c:v>
                </c:pt>
                <c:pt idx="13">
                  <c:v>114.42365591397851</c:v>
                </c:pt>
                <c:pt idx="14">
                  <c:v>114.15698924731184</c:v>
                </c:pt>
                <c:pt idx="15">
                  <c:v>115.35698924731184</c:v>
                </c:pt>
                <c:pt idx="16">
                  <c:v>116.09032258064516</c:v>
                </c:pt>
                <c:pt idx="17">
                  <c:v>115.69032258064517</c:v>
                </c:pt>
                <c:pt idx="18">
                  <c:v>118.29032258064517</c:v>
                </c:pt>
                <c:pt idx="19">
                  <c:v>121.8236559139785</c:v>
                </c:pt>
                <c:pt idx="20">
                  <c:v>123.62365591397851</c:v>
                </c:pt>
                <c:pt idx="21">
                  <c:v>121.75698924731184</c:v>
                </c:pt>
                <c:pt idx="22">
                  <c:v>119.42365591397851</c:v>
                </c:pt>
                <c:pt idx="23">
                  <c:v>119.62365591397851</c:v>
                </c:pt>
                <c:pt idx="24">
                  <c:v>121.42365591397851</c:v>
                </c:pt>
                <c:pt idx="25">
                  <c:v>119.29032258064517</c:v>
                </c:pt>
                <c:pt idx="26">
                  <c:v>121.75698924731184</c:v>
                </c:pt>
                <c:pt idx="27">
                  <c:v>118.69032258064517</c:v>
                </c:pt>
                <c:pt idx="28">
                  <c:v>112.69032258064517</c:v>
                </c:pt>
                <c:pt idx="29">
                  <c:v>109.29032258064517</c:v>
                </c:pt>
                <c:pt idx="30">
                  <c:v>110.55698924731183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674-4D9C-9579-3F2A2C3181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13277904"/>
        <c:axId val="1313281264"/>
      </c:lineChart>
      <c:catAx>
        <c:axId val="13132779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Day of the 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cross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3281264"/>
        <c:crosses val="autoZero"/>
        <c:auto val="1"/>
        <c:lblAlgn val="ctr"/>
        <c:lblOffset val="100"/>
        <c:noMultiLvlLbl val="0"/>
      </c:catAx>
      <c:valAx>
        <c:axId val="1313281264"/>
        <c:scaling>
          <c:orientation val="minMax"/>
          <c:max val="135"/>
          <c:min val="9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Tmax (deg. F)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3277904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 b="1"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val>
            <c:numRef>
              <c:f>Tmax_estimated_vs_obs_for_GR_or!$AN$606:$BR$606</c:f>
              <c:numCache>
                <c:formatCode>General</c:formatCode>
                <c:ptCount val="31"/>
                <c:pt idx="0">
                  <c:v>114</c:v>
                </c:pt>
                <c:pt idx="1">
                  <c:v>118</c:v>
                </c:pt>
                <c:pt idx="2">
                  <c:v>120</c:v>
                </c:pt>
                <c:pt idx="3">
                  <c:v>123</c:v>
                </c:pt>
                <c:pt idx="4">
                  <c:v>122</c:v>
                </c:pt>
                <c:pt idx="5">
                  <c:v>114</c:v>
                </c:pt>
                <c:pt idx="6">
                  <c:v>109</c:v>
                </c:pt>
                <c:pt idx="7">
                  <c:v>109</c:v>
                </c:pt>
                <c:pt idx="8">
                  <c:v>97</c:v>
                </c:pt>
                <c:pt idx="9">
                  <c:v>98</c:v>
                </c:pt>
                <c:pt idx="10">
                  <c:v>106</c:v>
                </c:pt>
                <c:pt idx="11">
                  <c:v>111</c:v>
                </c:pt>
                <c:pt idx="12">
                  <c:v>118</c:v>
                </c:pt>
                <c:pt idx="13">
                  <c:v>121</c:v>
                </c:pt>
                <c:pt idx="14">
                  <c:v>121</c:v>
                </c:pt>
                <c:pt idx="15">
                  <c:v>123</c:v>
                </c:pt>
                <c:pt idx="16">
                  <c:v>125</c:v>
                </c:pt>
                <c:pt idx="17">
                  <c:v>125</c:v>
                </c:pt>
                <c:pt idx="18">
                  <c:v>121</c:v>
                </c:pt>
                <c:pt idx="19">
                  <c:v>120</c:v>
                </c:pt>
                <c:pt idx="20">
                  <c:v>122</c:v>
                </c:pt>
                <c:pt idx="21">
                  <c:v>123</c:v>
                </c:pt>
                <c:pt idx="22">
                  <c:v>123</c:v>
                </c:pt>
                <c:pt idx="23">
                  <c:v>122</c:v>
                </c:pt>
                <c:pt idx="24">
                  <c:v>122</c:v>
                </c:pt>
                <c:pt idx="25">
                  <c:v>118</c:v>
                </c:pt>
                <c:pt idx="26">
                  <c:v>110</c:v>
                </c:pt>
                <c:pt idx="27">
                  <c:v>112</c:v>
                </c:pt>
                <c:pt idx="28">
                  <c:v>115</c:v>
                </c:pt>
                <c:pt idx="29">
                  <c:v>98</c:v>
                </c:pt>
                <c:pt idx="30">
                  <c:v>104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94-42DC-A6DF-CAEB16E22B2F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Tmax_estimated_vs_obs_for_GR_or!$AN$4679:$BR$4679</c:f>
              <c:numCache>
                <c:formatCode>General</c:formatCode>
                <c:ptCount val="3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094-42DC-A6DF-CAEB16E22B2F}"/>
            </c:ext>
          </c:extLst>
        </c:ser>
        <c:ser>
          <c:idx val="2"/>
          <c:order val="2"/>
          <c:spPr>
            <a:ln w="28575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75000"/>
                </a:schemeClr>
              </a:solidFill>
              <a:ln w="9525">
                <a:solidFill>
                  <a:schemeClr val="tx1"/>
                </a:solidFill>
              </a:ln>
              <a:effectLst/>
            </c:spPr>
          </c:marker>
          <c:val>
            <c:numRef>
              <c:f>Tmax_estimated_vs_obs_for_GR_or!$AN$609:$BR$609</c:f>
              <c:numCache>
                <c:formatCode>General</c:formatCode>
                <c:ptCount val="31"/>
                <c:pt idx="0">
                  <c:v>116.03548387096777</c:v>
                </c:pt>
                <c:pt idx="1">
                  <c:v>117.90215053763443</c:v>
                </c:pt>
                <c:pt idx="2">
                  <c:v>119.83548387096776</c:v>
                </c:pt>
                <c:pt idx="3">
                  <c:v>120.5688172043011</c:v>
                </c:pt>
                <c:pt idx="4">
                  <c:v>119.03548387096777</c:v>
                </c:pt>
                <c:pt idx="5">
                  <c:v>117.10215053763443</c:v>
                </c:pt>
                <c:pt idx="6">
                  <c:v>112.10215053763443</c:v>
                </c:pt>
                <c:pt idx="7">
                  <c:v>108.03548387096777</c:v>
                </c:pt>
                <c:pt idx="8">
                  <c:v>104.16881720430109</c:v>
                </c:pt>
                <c:pt idx="9">
                  <c:v>101.5688172043011</c:v>
                </c:pt>
                <c:pt idx="10">
                  <c:v>105.50215053763444</c:v>
                </c:pt>
                <c:pt idx="11">
                  <c:v>111.5688172043011</c:v>
                </c:pt>
                <c:pt idx="12">
                  <c:v>117.70215053763442</c:v>
                </c:pt>
                <c:pt idx="13">
                  <c:v>120.16881720430109</c:v>
                </c:pt>
                <c:pt idx="14">
                  <c:v>120.10215053763443</c:v>
                </c:pt>
                <c:pt idx="15">
                  <c:v>121.63548387096776</c:v>
                </c:pt>
                <c:pt idx="16">
                  <c:v>121.83548387096776</c:v>
                </c:pt>
                <c:pt idx="17">
                  <c:v>122.16881720430109</c:v>
                </c:pt>
                <c:pt idx="18">
                  <c:v>118.16881720430109</c:v>
                </c:pt>
                <c:pt idx="19">
                  <c:v>118.43548387096776</c:v>
                </c:pt>
                <c:pt idx="20">
                  <c:v>119.63548387096776</c:v>
                </c:pt>
                <c:pt idx="21">
                  <c:v>120.96881720430109</c:v>
                </c:pt>
                <c:pt idx="22">
                  <c:v>121.93548387096776</c:v>
                </c:pt>
                <c:pt idx="23">
                  <c:v>121.7688172043011</c:v>
                </c:pt>
                <c:pt idx="24">
                  <c:v>120.10215053763443</c:v>
                </c:pt>
                <c:pt idx="25">
                  <c:v>114.96881720430109</c:v>
                </c:pt>
                <c:pt idx="26">
                  <c:v>108.43548387096776</c:v>
                </c:pt>
                <c:pt idx="27">
                  <c:v>110.30215053763443</c:v>
                </c:pt>
                <c:pt idx="28">
                  <c:v>112.03548387096777</c:v>
                </c:pt>
                <c:pt idx="29">
                  <c:v>109.63548387096776</c:v>
                </c:pt>
                <c:pt idx="30">
                  <c:v>110.5688172043011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094-42DC-A6DF-CAEB16E22B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13277904"/>
        <c:axId val="1313281264"/>
      </c:lineChart>
      <c:catAx>
        <c:axId val="13132779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Day of the 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cross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3281264"/>
        <c:crosses val="autoZero"/>
        <c:auto val="1"/>
        <c:lblAlgn val="ctr"/>
        <c:lblOffset val="100"/>
        <c:noMultiLvlLbl val="0"/>
      </c:catAx>
      <c:valAx>
        <c:axId val="1313281264"/>
        <c:scaling>
          <c:orientation val="minMax"/>
          <c:max val="135"/>
          <c:min val="9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Tmax (deg. F)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3277904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 b="1"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val>
            <c:numRef>
              <c:f>Tmax_estimated_vs_obs_for_GR_or!$AN$766:$BR$766</c:f>
              <c:numCache>
                <c:formatCode>General</c:formatCode>
                <c:ptCount val="31"/>
                <c:pt idx="0">
                  <c:v>118</c:v>
                </c:pt>
                <c:pt idx="1">
                  <c:v>119</c:v>
                </c:pt>
                <c:pt idx="2">
                  <c:v>120</c:v>
                </c:pt>
                <c:pt idx="3">
                  <c:v>120</c:v>
                </c:pt>
                <c:pt idx="4">
                  <c:v>121</c:v>
                </c:pt>
                <c:pt idx="5">
                  <c:v>122</c:v>
                </c:pt>
                <c:pt idx="6">
                  <c:v>117</c:v>
                </c:pt>
                <c:pt idx="7">
                  <c:v>118</c:v>
                </c:pt>
                <c:pt idx="8">
                  <c:v>117</c:v>
                </c:pt>
                <c:pt idx="9">
                  <c:v>115</c:v>
                </c:pt>
                <c:pt idx="10">
                  <c:v>115</c:v>
                </c:pt>
                <c:pt idx="11">
                  <c:v>118</c:v>
                </c:pt>
                <c:pt idx="12">
                  <c:v>119</c:v>
                </c:pt>
                <c:pt idx="13">
                  <c:v>117</c:v>
                </c:pt>
                <c:pt idx="14">
                  <c:v>115</c:v>
                </c:pt>
                <c:pt idx="15">
                  <c:v>114</c:v>
                </c:pt>
                <c:pt idx="16">
                  <c:v>111</c:v>
                </c:pt>
                <c:pt idx="17">
                  <c:v>110</c:v>
                </c:pt>
                <c:pt idx="18">
                  <c:v>115</c:v>
                </c:pt>
                <c:pt idx="19">
                  <c:v>117</c:v>
                </c:pt>
                <c:pt idx="20">
                  <c:v>120</c:v>
                </c:pt>
                <c:pt idx="21">
                  <c:v>122</c:v>
                </c:pt>
                <c:pt idx="22">
                  <c:v>124</c:v>
                </c:pt>
                <c:pt idx="23">
                  <c:v>125</c:v>
                </c:pt>
                <c:pt idx="24">
                  <c:v>123</c:v>
                </c:pt>
                <c:pt idx="25">
                  <c:v>123</c:v>
                </c:pt>
                <c:pt idx="26">
                  <c:v>120</c:v>
                </c:pt>
                <c:pt idx="27">
                  <c:v>117</c:v>
                </c:pt>
                <c:pt idx="28">
                  <c:v>117</c:v>
                </c:pt>
                <c:pt idx="29">
                  <c:v>114</c:v>
                </c:pt>
                <c:pt idx="30">
                  <c:v>116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309-40F4-B42C-CE36A15F8FC0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Tmax_estimated_vs_obs_for_GR_or!$AN$4679:$BR$4679</c:f>
              <c:numCache>
                <c:formatCode>General</c:formatCode>
                <c:ptCount val="3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309-40F4-B42C-CE36A15F8FC0}"/>
            </c:ext>
          </c:extLst>
        </c:ser>
        <c:ser>
          <c:idx val="2"/>
          <c:order val="2"/>
          <c:spPr>
            <a:ln w="28575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75000"/>
                </a:schemeClr>
              </a:solidFill>
              <a:ln w="9525">
                <a:solidFill>
                  <a:schemeClr val="tx1"/>
                </a:solidFill>
              </a:ln>
              <a:effectLst/>
            </c:spPr>
          </c:marker>
          <c:val>
            <c:numRef>
              <c:f>Tmax_estimated_vs_obs_for_GR_or!$AN$769:$BR$769</c:f>
              <c:numCache>
                <c:formatCode>General</c:formatCode>
                <c:ptCount val="31"/>
                <c:pt idx="0">
                  <c:v>118.5168010752688</c:v>
                </c:pt>
                <c:pt idx="1">
                  <c:v>120.0168010752688</c:v>
                </c:pt>
                <c:pt idx="2">
                  <c:v>119.85013440860213</c:v>
                </c:pt>
                <c:pt idx="3">
                  <c:v>119.1418010752688</c:v>
                </c:pt>
                <c:pt idx="4">
                  <c:v>120.5168010752688</c:v>
                </c:pt>
                <c:pt idx="5">
                  <c:v>121.1418010752688</c:v>
                </c:pt>
                <c:pt idx="6">
                  <c:v>119.6418010752688</c:v>
                </c:pt>
                <c:pt idx="7">
                  <c:v>118.6418010752688</c:v>
                </c:pt>
                <c:pt idx="8">
                  <c:v>117.68346774193547</c:v>
                </c:pt>
                <c:pt idx="9">
                  <c:v>116.05846774193547</c:v>
                </c:pt>
                <c:pt idx="10">
                  <c:v>116.43346774193547</c:v>
                </c:pt>
                <c:pt idx="11">
                  <c:v>117.78763440860213</c:v>
                </c:pt>
                <c:pt idx="12">
                  <c:v>118.85013440860213</c:v>
                </c:pt>
                <c:pt idx="13">
                  <c:v>116.93346774193547</c:v>
                </c:pt>
                <c:pt idx="14">
                  <c:v>113.5168010752688</c:v>
                </c:pt>
                <c:pt idx="15">
                  <c:v>110.93346774193547</c:v>
                </c:pt>
                <c:pt idx="16">
                  <c:v>111.55846774193547</c:v>
                </c:pt>
                <c:pt idx="17">
                  <c:v>113.0168010752688</c:v>
                </c:pt>
                <c:pt idx="18">
                  <c:v>115.12096774193547</c:v>
                </c:pt>
                <c:pt idx="19">
                  <c:v>118.10013440860213</c:v>
                </c:pt>
                <c:pt idx="20">
                  <c:v>121.10013440860213</c:v>
                </c:pt>
                <c:pt idx="21">
                  <c:v>122.47513440860213</c:v>
                </c:pt>
                <c:pt idx="22">
                  <c:v>123.8918010752688</c:v>
                </c:pt>
                <c:pt idx="23">
                  <c:v>123.3918010752688</c:v>
                </c:pt>
                <c:pt idx="24">
                  <c:v>122.2668010752688</c:v>
                </c:pt>
                <c:pt idx="25">
                  <c:v>119.55846774193547</c:v>
                </c:pt>
                <c:pt idx="26">
                  <c:v>118.60013440860213</c:v>
                </c:pt>
                <c:pt idx="27">
                  <c:v>116.3918010752688</c:v>
                </c:pt>
                <c:pt idx="28">
                  <c:v>116.85013440860213</c:v>
                </c:pt>
                <c:pt idx="29">
                  <c:v>116.5168010752688</c:v>
                </c:pt>
                <c:pt idx="30">
                  <c:v>114.49596774193547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309-40F4-B42C-CE36A15F8F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13277904"/>
        <c:axId val="1313281264"/>
      </c:lineChart>
      <c:catAx>
        <c:axId val="13132779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Day of the 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cross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3281264"/>
        <c:crosses val="autoZero"/>
        <c:auto val="1"/>
        <c:lblAlgn val="ctr"/>
        <c:lblOffset val="100"/>
        <c:noMultiLvlLbl val="0"/>
      </c:catAx>
      <c:valAx>
        <c:axId val="1313281264"/>
        <c:scaling>
          <c:orientation val="minMax"/>
          <c:max val="135"/>
          <c:min val="9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Tmax (deg. F)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3277904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 b="1"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val>
            <c:numRef>
              <c:f>Tmax_estimated_vs_obs_for_GR_or!$AN$825:$BR$825</c:f>
              <c:numCache>
                <c:formatCode>General</c:formatCode>
                <c:ptCount val="31"/>
                <c:pt idx="0">
                  <c:v>120</c:v>
                </c:pt>
                <c:pt idx="1">
                  <c:v>120</c:v>
                </c:pt>
                <c:pt idx="2">
                  <c:v>115</c:v>
                </c:pt>
                <c:pt idx="3">
                  <c:v>119</c:v>
                </c:pt>
                <c:pt idx="4">
                  <c:v>112</c:v>
                </c:pt>
                <c:pt idx="5">
                  <c:v>113</c:v>
                </c:pt>
                <c:pt idx="6">
                  <c:v>115</c:v>
                </c:pt>
                <c:pt idx="7">
                  <c:v>111</c:v>
                </c:pt>
                <c:pt idx="8">
                  <c:v>112</c:v>
                </c:pt>
                <c:pt idx="9">
                  <c:v>108</c:v>
                </c:pt>
                <c:pt idx="10">
                  <c:v>111</c:v>
                </c:pt>
                <c:pt idx="11">
                  <c:v>112</c:v>
                </c:pt>
                <c:pt idx="12">
                  <c:v>114</c:v>
                </c:pt>
                <c:pt idx="13">
                  <c:v>115</c:v>
                </c:pt>
                <c:pt idx="14">
                  <c:v>114</c:v>
                </c:pt>
                <c:pt idx="15">
                  <c:v>113</c:v>
                </c:pt>
                <c:pt idx="16">
                  <c:v>111</c:v>
                </c:pt>
                <c:pt idx="17">
                  <c:v>115</c:v>
                </c:pt>
                <c:pt idx="18">
                  <c:v>118</c:v>
                </c:pt>
                <c:pt idx="19">
                  <c:v>117</c:v>
                </c:pt>
                <c:pt idx="20">
                  <c:v>117</c:v>
                </c:pt>
                <c:pt idx="21">
                  <c:v>114</c:v>
                </c:pt>
                <c:pt idx="22">
                  <c:v>113</c:v>
                </c:pt>
                <c:pt idx="23">
                  <c:v>114</c:v>
                </c:pt>
                <c:pt idx="24">
                  <c:v>109</c:v>
                </c:pt>
                <c:pt idx="25">
                  <c:v>109</c:v>
                </c:pt>
                <c:pt idx="26">
                  <c:v>111</c:v>
                </c:pt>
                <c:pt idx="27">
                  <c:v>113</c:v>
                </c:pt>
                <c:pt idx="28">
                  <c:v>114</c:v>
                </c:pt>
                <c:pt idx="29">
                  <c:v>113</c:v>
                </c:pt>
                <c:pt idx="30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8BC-47FC-8BBC-019BF12589D1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Tmax_estimated_vs_obs_for_GR_or!$AN$4679:$BR$4679</c:f>
              <c:numCache>
                <c:formatCode>General</c:formatCode>
                <c:ptCount val="3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8BC-47FC-8BBC-019BF12589D1}"/>
            </c:ext>
          </c:extLst>
        </c:ser>
        <c:ser>
          <c:idx val="2"/>
          <c:order val="2"/>
          <c:spPr>
            <a:ln w="28575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75000"/>
                </a:schemeClr>
              </a:solidFill>
              <a:ln w="9525">
                <a:solidFill>
                  <a:schemeClr val="tx1"/>
                </a:solidFill>
              </a:ln>
              <a:effectLst/>
            </c:spPr>
          </c:marker>
          <c:val>
            <c:numRef>
              <c:f>Tmax_estimated_vs_obs_for_GR_or!$AN$828:$BR$828</c:f>
              <c:numCache>
                <c:formatCode>General</c:formatCode>
                <c:ptCount val="31"/>
                <c:pt idx="0">
                  <c:v>117.66129032258067</c:v>
                </c:pt>
                <c:pt idx="1">
                  <c:v>115.3569424964937</c:v>
                </c:pt>
                <c:pt idx="2">
                  <c:v>113.57433380084153</c:v>
                </c:pt>
                <c:pt idx="3">
                  <c:v>113.66129032258067</c:v>
                </c:pt>
                <c:pt idx="4">
                  <c:v>112.53085553997197</c:v>
                </c:pt>
                <c:pt idx="5">
                  <c:v>114.53085553997197</c:v>
                </c:pt>
                <c:pt idx="6">
                  <c:v>113.44389901823284</c:v>
                </c:pt>
                <c:pt idx="7">
                  <c:v>111.53085553997197</c:v>
                </c:pt>
                <c:pt idx="8">
                  <c:v>110.09607293127631</c:v>
                </c:pt>
                <c:pt idx="9">
                  <c:v>110.09607293127631</c:v>
                </c:pt>
                <c:pt idx="10">
                  <c:v>111.66129032258067</c:v>
                </c:pt>
                <c:pt idx="11">
                  <c:v>113.79172510518936</c:v>
                </c:pt>
                <c:pt idx="12">
                  <c:v>114.92215988779806</c:v>
                </c:pt>
                <c:pt idx="13">
                  <c:v>113.79172510518936</c:v>
                </c:pt>
                <c:pt idx="14">
                  <c:v>113.57433380084153</c:v>
                </c:pt>
                <c:pt idx="15">
                  <c:v>114.44389901823284</c:v>
                </c:pt>
                <c:pt idx="16">
                  <c:v>115.13955119214587</c:v>
                </c:pt>
                <c:pt idx="17">
                  <c:v>115.92215988779806</c:v>
                </c:pt>
                <c:pt idx="18">
                  <c:v>117.22650771388501</c:v>
                </c:pt>
                <c:pt idx="19">
                  <c:v>116.79172510518936</c:v>
                </c:pt>
                <c:pt idx="20">
                  <c:v>116.3569424964937</c:v>
                </c:pt>
                <c:pt idx="21">
                  <c:v>116.00911640953719</c:v>
                </c:pt>
                <c:pt idx="22">
                  <c:v>113.00911640953719</c:v>
                </c:pt>
                <c:pt idx="23">
                  <c:v>111.87868162692848</c:v>
                </c:pt>
                <c:pt idx="24">
                  <c:v>109.96563814866762</c:v>
                </c:pt>
                <c:pt idx="25">
                  <c:v>110.79172510518936</c:v>
                </c:pt>
                <c:pt idx="26">
                  <c:v>111.83520336605892</c:v>
                </c:pt>
                <c:pt idx="27">
                  <c:v>113.3569424964937</c:v>
                </c:pt>
                <c:pt idx="28">
                  <c:v>114.96563814866762</c:v>
                </c:pt>
                <c:pt idx="29">
                  <c:v>112.63955119214587</c:v>
                </c:pt>
                <c:pt idx="30">
                  <c:v>112.44389901823284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8BC-47FC-8BBC-019BF12589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13277904"/>
        <c:axId val="1313281264"/>
      </c:lineChart>
      <c:catAx>
        <c:axId val="13132779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Day of the 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cross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3281264"/>
        <c:crosses val="autoZero"/>
        <c:auto val="1"/>
        <c:lblAlgn val="ctr"/>
        <c:lblOffset val="100"/>
        <c:noMultiLvlLbl val="0"/>
      </c:catAx>
      <c:valAx>
        <c:axId val="1313281264"/>
        <c:scaling>
          <c:orientation val="minMax"/>
          <c:max val="135"/>
          <c:min val="9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Tmax (deg. F)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3277904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 b="1"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val>
            <c:numRef>
              <c:f>Tmax_estimated_vs_obs_for_GR_or!$AN$859:$BR$859</c:f>
              <c:numCache>
                <c:formatCode>General</c:formatCode>
                <c:ptCount val="31"/>
                <c:pt idx="0">
                  <c:v>116</c:v>
                </c:pt>
                <c:pt idx="1">
                  <c:v>116</c:v>
                </c:pt>
                <c:pt idx="2">
                  <c:v>117</c:v>
                </c:pt>
                <c:pt idx="3">
                  <c:v>117</c:v>
                </c:pt>
                <c:pt idx="4">
                  <c:v>119</c:v>
                </c:pt>
                <c:pt idx="5">
                  <c:v>120</c:v>
                </c:pt>
                <c:pt idx="6">
                  <c:v>116</c:v>
                </c:pt>
                <c:pt idx="7">
                  <c:v>117</c:v>
                </c:pt>
                <c:pt idx="8">
                  <c:v>111</c:v>
                </c:pt>
                <c:pt idx="9">
                  <c:v>112</c:v>
                </c:pt>
                <c:pt idx="10">
                  <c:v>115</c:v>
                </c:pt>
                <c:pt idx="11">
                  <c:v>117</c:v>
                </c:pt>
                <c:pt idx="12">
                  <c:v>116</c:v>
                </c:pt>
                <c:pt idx="13">
                  <c:v>115</c:v>
                </c:pt>
                <c:pt idx="14">
                  <c:v>112</c:v>
                </c:pt>
                <c:pt idx="15">
                  <c:v>115</c:v>
                </c:pt>
                <c:pt idx="16">
                  <c:v>116</c:v>
                </c:pt>
                <c:pt idx="17">
                  <c:v>112</c:v>
                </c:pt>
                <c:pt idx="18">
                  <c:v>110</c:v>
                </c:pt>
                <c:pt idx="19">
                  <c:v>115</c:v>
                </c:pt>
                <c:pt idx="20">
                  <c:v>119</c:v>
                </c:pt>
                <c:pt idx="21">
                  <c:v>120</c:v>
                </c:pt>
                <c:pt idx="22">
                  <c:v>116</c:v>
                </c:pt>
                <c:pt idx="23">
                  <c:v>118</c:v>
                </c:pt>
                <c:pt idx="24">
                  <c:v>122</c:v>
                </c:pt>
                <c:pt idx="25">
                  <c:v>123</c:v>
                </c:pt>
                <c:pt idx="26">
                  <c:v>120</c:v>
                </c:pt>
                <c:pt idx="27">
                  <c:v>118</c:v>
                </c:pt>
                <c:pt idx="28">
                  <c:v>118</c:v>
                </c:pt>
                <c:pt idx="29">
                  <c:v>118</c:v>
                </c:pt>
                <c:pt idx="30">
                  <c:v>116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17E-4BB9-B592-366B5DF86243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Tmax_estimated_vs_obs_for_GR_or!$AN$4679:$BR$4679</c:f>
              <c:numCache>
                <c:formatCode>General</c:formatCode>
                <c:ptCount val="3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17E-4BB9-B592-366B5DF86243}"/>
            </c:ext>
          </c:extLst>
        </c:ser>
        <c:ser>
          <c:idx val="2"/>
          <c:order val="2"/>
          <c:spPr>
            <a:ln w="28575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75000"/>
                </a:schemeClr>
              </a:solidFill>
              <a:ln w="9525">
                <a:solidFill>
                  <a:schemeClr val="tx1"/>
                </a:solidFill>
              </a:ln>
              <a:effectLst/>
            </c:spPr>
          </c:marker>
          <c:val>
            <c:numRef>
              <c:f>Tmax_estimated_vs_obs_for_GR_or!$AN$862:$BR$862</c:f>
              <c:numCache>
                <c:formatCode>General</c:formatCode>
                <c:ptCount val="31"/>
                <c:pt idx="0">
                  <c:v>117.16394530731451</c:v>
                </c:pt>
                <c:pt idx="1">
                  <c:v>119.64542678879599</c:v>
                </c:pt>
                <c:pt idx="2">
                  <c:v>118.01579715916635</c:v>
                </c:pt>
                <c:pt idx="3">
                  <c:v>117.47258728262314</c:v>
                </c:pt>
                <c:pt idx="4">
                  <c:v>119.51373954599762</c:v>
                </c:pt>
                <c:pt idx="5">
                  <c:v>120.75653789990709</c:v>
                </c:pt>
                <c:pt idx="6">
                  <c:v>117.90468604805524</c:v>
                </c:pt>
                <c:pt idx="7">
                  <c:v>109.49727864064783</c:v>
                </c:pt>
                <c:pt idx="8">
                  <c:v>110.4602416036108</c:v>
                </c:pt>
                <c:pt idx="9">
                  <c:v>113.12690827027747</c:v>
                </c:pt>
                <c:pt idx="10">
                  <c:v>114.8676490110182</c:v>
                </c:pt>
                <c:pt idx="11">
                  <c:v>117.12690827027747</c:v>
                </c:pt>
                <c:pt idx="12">
                  <c:v>117.53431567768487</c:v>
                </c:pt>
                <c:pt idx="13">
                  <c:v>115.83061197398116</c:v>
                </c:pt>
                <c:pt idx="14">
                  <c:v>114.60838975175895</c:v>
                </c:pt>
                <c:pt idx="15">
                  <c:v>115.4602416036108</c:v>
                </c:pt>
                <c:pt idx="16">
                  <c:v>116.49727864064783</c:v>
                </c:pt>
                <c:pt idx="17">
                  <c:v>109.8676490110182</c:v>
                </c:pt>
                <c:pt idx="18">
                  <c:v>109.38616752953672</c:v>
                </c:pt>
                <c:pt idx="19">
                  <c:v>115.16394530731451</c:v>
                </c:pt>
                <c:pt idx="20">
                  <c:v>119.16394530731451</c:v>
                </c:pt>
                <c:pt idx="21">
                  <c:v>119.34913049249968</c:v>
                </c:pt>
                <c:pt idx="22">
                  <c:v>116.97876012212932</c:v>
                </c:pt>
                <c:pt idx="23">
                  <c:v>118.90468604805524</c:v>
                </c:pt>
                <c:pt idx="24">
                  <c:v>121.42320456657376</c:v>
                </c:pt>
                <c:pt idx="25">
                  <c:v>122.05283419620339</c:v>
                </c:pt>
                <c:pt idx="26">
                  <c:v>119.8676490110182</c:v>
                </c:pt>
                <c:pt idx="27">
                  <c:v>116.68246382583303</c:v>
                </c:pt>
                <c:pt idx="28">
                  <c:v>115.97876012212932</c:v>
                </c:pt>
                <c:pt idx="29">
                  <c:v>116.42320456657376</c:v>
                </c:pt>
                <c:pt idx="30">
                  <c:v>115.27505641842561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17E-4BB9-B592-366B5DF862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13277904"/>
        <c:axId val="1313281264"/>
      </c:lineChart>
      <c:catAx>
        <c:axId val="13132779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Day of the 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cross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3281264"/>
        <c:crosses val="autoZero"/>
        <c:auto val="1"/>
        <c:lblAlgn val="ctr"/>
        <c:lblOffset val="100"/>
        <c:noMultiLvlLbl val="0"/>
      </c:catAx>
      <c:valAx>
        <c:axId val="1313281264"/>
        <c:scaling>
          <c:orientation val="minMax"/>
          <c:max val="135"/>
          <c:min val="9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Tmax (deg. F)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3277904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 b="1"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val>
            <c:numRef>
              <c:f>Tmax_estimated_vs_obs_for_GR_or!$AN$892:$BR$892</c:f>
              <c:numCache>
                <c:formatCode>General</c:formatCode>
                <c:ptCount val="31"/>
                <c:pt idx="0">
                  <c:v>115</c:v>
                </c:pt>
                <c:pt idx="1">
                  <c:v>116</c:v>
                </c:pt>
                <c:pt idx="2">
                  <c:v>116</c:v>
                </c:pt>
                <c:pt idx="3">
                  <c:v>114</c:v>
                </c:pt>
                <c:pt idx="4">
                  <c:v>112</c:v>
                </c:pt>
                <c:pt idx="5">
                  <c:v>111</c:v>
                </c:pt>
                <c:pt idx="6">
                  <c:v>114</c:v>
                </c:pt>
                <c:pt idx="7">
                  <c:v>114</c:v>
                </c:pt>
                <c:pt idx="8">
                  <c:v>112</c:v>
                </c:pt>
                <c:pt idx="9">
                  <c:v>117</c:v>
                </c:pt>
                <c:pt idx="10">
                  <c:v>118</c:v>
                </c:pt>
                <c:pt idx="11">
                  <c:v>115</c:v>
                </c:pt>
                <c:pt idx="12">
                  <c:v>116</c:v>
                </c:pt>
                <c:pt idx="13">
                  <c:v>113</c:v>
                </c:pt>
                <c:pt idx="14">
                  <c:v>113</c:v>
                </c:pt>
                <c:pt idx="15">
                  <c:v>115</c:v>
                </c:pt>
                <c:pt idx="16">
                  <c:v>116</c:v>
                </c:pt>
                <c:pt idx="17">
                  <c:v>113</c:v>
                </c:pt>
                <c:pt idx="18">
                  <c:v>113</c:v>
                </c:pt>
                <c:pt idx="19">
                  <c:v>110</c:v>
                </c:pt>
                <c:pt idx="20">
                  <c:v>111</c:v>
                </c:pt>
                <c:pt idx="21">
                  <c:v>115</c:v>
                </c:pt>
                <c:pt idx="22">
                  <c:v>112</c:v>
                </c:pt>
                <c:pt idx="23">
                  <c:v>106</c:v>
                </c:pt>
                <c:pt idx="24">
                  <c:v>111</c:v>
                </c:pt>
                <c:pt idx="25">
                  <c:v>113</c:v>
                </c:pt>
                <c:pt idx="26">
                  <c:v>117</c:v>
                </c:pt>
                <c:pt idx="27">
                  <c:v>115</c:v>
                </c:pt>
                <c:pt idx="28">
                  <c:v>116</c:v>
                </c:pt>
                <c:pt idx="29">
                  <c:v>116</c:v>
                </c:pt>
                <c:pt idx="30">
                  <c:v>114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1F3-408E-9B4D-3122A2B7F13D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Tmax_estimated_vs_obs_for_GR_or!$AN$4679:$BR$4679</c:f>
              <c:numCache>
                <c:formatCode>General</c:formatCode>
                <c:ptCount val="3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1F3-408E-9B4D-3122A2B7F13D}"/>
            </c:ext>
          </c:extLst>
        </c:ser>
        <c:ser>
          <c:idx val="2"/>
          <c:order val="2"/>
          <c:spPr>
            <a:ln w="28575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75000"/>
                </a:schemeClr>
              </a:solidFill>
              <a:ln w="9525">
                <a:solidFill>
                  <a:schemeClr val="tx1"/>
                </a:solidFill>
              </a:ln>
              <a:effectLst/>
            </c:spPr>
          </c:marker>
          <c:val>
            <c:numRef>
              <c:f>Tmax_estimated_vs_obs_for_GR_or!$AN$895:$BR$895</c:f>
              <c:numCache>
                <c:formatCode>General</c:formatCode>
                <c:ptCount val="31"/>
                <c:pt idx="0">
                  <c:v>114.7730907085746</c:v>
                </c:pt>
                <c:pt idx="1">
                  <c:v>114.65770609318999</c:v>
                </c:pt>
                <c:pt idx="2">
                  <c:v>114.31155224703613</c:v>
                </c:pt>
                <c:pt idx="3">
                  <c:v>113.11924455472844</c:v>
                </c:pt>
                <c:pt idx="4">
                  <c:v>112.50385993934383</c:v>
                </c:pt>
                <c:pt idx="5">
                  <c:v>112.19616763165152</c:v>
                </c:pt>
                <c:pt idx="6">
                  <c:v>113.55514199062587</c:v>
                </c:pt>
                <c:pt idx="7">
                  <c:v>114.18762062310452</c:v>
                </c:pt>
                <c:pt idx="8">
                  <c:v>115.08078301626691</c:v>
                </c:pt>
                <c:pt idx="9">
                  <c:v>116.58078301626691</c:v>
                </c:pt>
                <c:pt idx="10">
                  <c:v>116.11924455472844</c:v>
                </c:pt>
                <c:pt idx="11">
                  <c:v>114.74744968293356</c:v>
                </c:pt>
                <c:pt idx="12">
                  <c:v>114.82864626413016</c:v>
                </c:pt>
                <c:pt idx="13">
                  <c:v>113.7730907085746</c:v>
                </c:pt>
                <c:pt idx="14">
                  <c:v>113.85001378549768</c:v>
                </c:pt>
                <c:pt idx="15">
                  <c:v>115.65770609318999</c:v>
                </c:pt>
                <c:pt idx="16">
                  <c:v>115.65770609318999</c:v>
                </c:pt>
                <c:pt idx="17">
                  <c:v>111.69616763165152</c:v>
                </c:pt>
                <c:pt idx="18">
                  <c:v>112.88847532395921</c:v>
                </c:pt>
                <c:pt idx="19">
                  <c:v>111.69616763165152</c:v>
                </c:pt>
                <c:pt idx="20">
                  <c:v>112.85001378549768</c:v>
                </c:pt>
                <c:pt idx="21">
                  <c:v>113.42693686242076</c:v>
                </c:pt>
                <c:pt idx="22">
                  <c:v>109.31155224703613</c:v>
                </c:pt>
                <c:pt idx="23">
                  <c:v>107.85001378549768</c:v>
                </c:pt>
                <c:pt idx="24">
                  <c:v>109.23462917011307</c:v>
                </c:pt>
                <c:pt idx="25">
                  <c:v>114.00385993934383</c:v>
                </c:pt>
                <c:pt idx="26">
                  <c:v>116.96539840088229</c:v>
                </c:pt>
                <c:pt idx="27">
                  <c:v>114.81155224703613</c:v>
                </c:pt>
                <c:pt idx="28">
                  <c:v>115.42693686242076</c:v>
                </c:pt>
                <c:pt idx="29">
                  <c:v>116.00385993934383</c:v>
                </c:pt>
                <c:pt idx="30">
                  <c:v>117.23462917011307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1F3-408E-9B4D-3122A2B7F1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13277904"/>
        <c:axId val="1313281264"/>
      </c:lineChart>
      <c:catAx>
        <c:axId val="13132779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Day of the 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cross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3281264"/>
        <c:crosses val="autoZero"/>
        <c:auto val="1"/>
        <c:lblAlgn val="ctr"/>
        <c:lblOffset val="100"/>
        <c:noMultiLvlLbl val="0"/>
      </c:catAx>
      <c:valAx>
        <c:axId val="1313281264"/>
        <c:scaling>
          <c:orientation val="minMax"/>
          <c:max val="135"/>
          <c:min val="9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Tmax (deg. F)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3277904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 b="1"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val>
            <c:numRef>
              <c:f>Tmax_estimated_vs_obs_for_GR_or!$AN$926:$BR$926</c:f>
              <c:numCache>
                <c:formatCode>General</c:formatCode>
                <c:ptCount val="31"/>
                <c:pt idx="0">
                  <c:v>114</c:v>
                </c:pt>
                <c:pt idx="1">
                  <c:v>116</c:v>
                </c:pt>
                <c:pt idx="2">
                  <c:v>116</c:v>
                </c:pt>
                <c:pt idx="3">
                  <c:v>110</c:v>
                </c:pt>
                <c:pt idx="4">
                  <c:v>112</c:v>
                </c:pt>
                <c:pt idx="5">
                  <c:v>110</c:v>
                </c:pt>
                <c:pt idx="6">
                  <c:v>113</c:v>
                </c:pt>
                <c:pt idx="7">
                  <c:v>113</c:v>
                </c:pt>
                <c:pt idx="8">
                  <c:v>114</c:v>
                </c:pt>
                <c:pt idx="9">
                  <c:v>113</c:v>
                </c:pt>
                <c:pt idx="10">
                  <c:v>106</c:v>
                </c:pt>
                <c:pt idx="11">
                  <c:v>110</c:v>
                </c:pt>
                <c:pt idx="12">
                  <c:v>115</c:v>
                </c:pt>
                <c:pt idx="13">
                  <c:v>115</c:v>
                </c:pt>
                <c:pt idx="14">
                  <c:v>112</c:v>
                </c:pt>
                <c:pt idx="15">
                  <c:v>112</c:v>
                </c:pt>
                <c:pt idx="16">
                  <c:v>116</c:v>
                </c:pt>
                <c:pt idx="17">
                  <c:v>120</c:v>
                </c:pt>
                <c:pt idx="18">
                  <c:v>122</c:v>
                </c:pt>
                <c:pt idx="19">
                  <c:v>117</c:v>
                </c:pt>
                <c:pt idx="20">
                  <c:v>118</c:v>
                </c:pt>
                <c:pt idx="21">
                  <c:v>114</c:v>
                </c:pt>
                <c:pt idx="22">
                  <c:v>111</c:v>
                </c:pt>
                <c:pt idx="23">
                  <c:v>112</c:v>
                </c:pt>
                <c:pt idx="24">
                  <c:v>113</c:v>
                </c:pt>
                <c:pt idx="25">
                  <c:v>116</c:v>
                </c:pt>
                <c:pt idx="26">
                  <c:v>117</c:v>
                </c:pt>
                <c:pt idx="27">
                  <c:v>119</c:v>
                </c:pt>
                <c:pt idx="28">
                  <c:v>118</c:v>
                </c:pt>
                <c:pt idx="29">
                  <c:v>117</c:v>
                </c:pt>
                <c:pt idx="30">
                  <c:v>117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FEC-4674-A630-D8653685A1E5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Tmax_estimated_vs_obs_for_GR_or!$AN$4679:$BR$4679</c:f>
              <c:numCache>
                <c:formatCode>General</c:formatCode>
                <c:ptCount val="3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FEC-4674-A630-D8653685A1E5}"/>
            </c:ext>
          </c:extLst>
        </c:ser>
        <c:ser>
          <c:idx val="2"/>
          <c:order val="2"/>
          <c:spPr>
            <a:ln w="28575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75000"/>
                </a:schemeClr>
              </a:solidFill>
              <a:ln w="9525">
                <a:solidFill>
                  <a:schemeClr val="tx1"/>
                </a:solidFill>
              </a:ln>
              <a:effectLst/>
            </c:spPr>
          </c:marker>
          <c:val>
            <c:numRef>
              <c:f>Tmax_estimated_vs_obs_for_GR_or!$AN$929:$BR$929</c:f>
              <c:numCache>
                <c:formatCode>General</c:formatCode>
                <c:ptCount val="31"/>
                <c:pt idx="0">
                  <c:v>114.15246760408051</c:v>
                </c:pt>
                <c:pt idx="1">
                  <c:v>115.80631375792666</c:v>
                </c:pt>
                <c:pt idx="2">
                  <c:v>112.92169837331127</c:v>
                </c:pt>
                <c:pt idx="3">
                  <c:v>111.29349324510615</c:v>
                </c:pt>
                <c:pt idx="4">
                  <c:v>111.59691204852496</c:v>
                </c:pt>
                <c:pt idx="5">
                  <c:v>108.61400606561897</c:v>
                </c:pt>
                <c:pt idx="6">
                  <c:v>110.42169837331127</c:v>
                </c:pt>
                <c:pt idx="7">
                  <c:v>112.19092914254205</c:v>
                </c:pt>
                <c:pt idx="8">
                  <c:v>112.99862145023435</c:v>
                </c:pt>
                <c:pt idx="9">
                  <c:v>112.38323683484974</c:v>
                </c:pt>
                <c:pt idx="10">
                  <c:v>110.0370829886959</c:v>
                </c:pt>
                <c:pt idx="11">
                  <c:v>112.52426247587537</c:v>
                </c:pt>
                <c:pt idx="12">
                  <c:v>115.34477529638821</c:v>
                </c:pt>
                <c:pt idx="13">
                  <c:v>114.92169837331127</c:v>
                </c:pt>
                <c:pt idx="14">
                  <c:v>111.57554452715743</c:v>
                </c:pt>
                <c:pt idx="15">
                  <c:v>113.46015991177282</c:v>
                </c:pt>
                <c:pt idx="16">
                  <c:v>116.99862145023435</c:v>
                </c:pt>
                <c:pt idx="17">
                  <c:v>121.30631375792666</c:v>
                </c:pt>
                <c:pt idx="18">
                  <c:v>120.69092914254205</c:v>
                </c:pt>
                <c:pt idx="19">
                  <c:v>115.92169837331127</c:v>
                </c:pt>
                <c:pt idx="20">
                  <c:v>115.92169837331127</c:v>
                </c:pt>
                <c:pt idx="21">
                  <c:v>115.48580093741386</c:v>
                </c:pt>
                <c:pt idx="22">
                  <c:v>113.48152743314034</c:v>
                </c:pt>
                <c:pt idx="23">
                  <c:v>113.5370829886959</c:v>
                </c:pt>
                <c:pt idx="24">
                  <c:v>114.19092914254205</c:v>
                </c:pt>
                <c:pt idx="25">
                  <c:v>115.34477529638821</c:v>
                </c:pt>
                <c:pt idx="26">
                  <c:v>115.96015991177282</c:v>
                </c:pt>
                <c:pt idx="27">
                  <c:v>117.61400606561897</c:v>
                </c:pt>
                <c:pt idx="28">
                  <c:v>117.22939068100359</c:v>
                </c:pt>
                <c:pt idx="29">
                  <c:v>116.92169837331127</c:v>
                </c:pt>
                <c:pt idx="30">
                  <c:v>117.15246760408051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FEC-4674-A630-D8653685A1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13277904"/>
        <c:axId val="1313281264"/>
      </c:lineChart>
      <c:catAx>
        <c:axId val="13132779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Day of the 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cross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3281264"/>
        <c:crosses val="autoZero"/>
        <c:auto val="1"/>
        <c:lblAlgn val="ctr"/>
        <c:lblOffset val="100"/>
        <c:noMultiLvlLbl val="0"/>
      </c:catAx>
      <c:valAx>
        <c:axId val="1313281264"/>
        <c:scaling>
          <c:orientation val="minMax"/>
          <c:max val="135"/>
          <c:min val="9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Tmax (deg. F)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3277904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 b="1"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val>
            <c:numRef>
              <c:f>Tmax_estimated_vs_obs_for_GR_or!$AN$960:$BR$960</c:f>
              <c:numCache>
                <c:formatCode>General</c:formatCode>
                <c:ptCount val="31"/>
                <c:pt idx="0">
                  <c:v>115</c:v>
                </c:pt>
                <c:pt idx="1">
                  <c:v>110</c:v>
                </c:pt>
                <c:pt idx="2">
                  <c:v>110</c:v>
                </c:pt>
                <c:pt idx="3">
                  <c:v>107</c:v>
                </c:pt>
                <c:pt idx="4">
                  <c:v>109</c:v>
                </c:pt>
                <c:pt idx="5">
                  <c:v>105</c:v>
                </c:pt>
                <c:pt idx="6">
                  <c:v>110</c:v>
                </c:pt>
                <c:pt idx="7">
                  <c:v>109</c:v>
                </c:pt>
                <c:pt idx="8">
                  <c:v>112</c:v>
                </c:pt>
                <c:pt idx="9">
                  <c:v>114</c:v>
                </c:pt>
                <c:pt idx="10">
                  <c:v>114</c:v>
                </c:pt>
                <c:pt idx="11">
                  <c:v>115</c:v>
                </c:pt>
                <c:pt idx="12">
                  <c:v>114</c:v>
                </c:pt>
                <c:pt idx="13">
                  <c:v>118</c:v>
                </c:pt>
                <c:pt idx="14">
                  <c:v>120</c:v>
                </c:pt>
                <c:pt idx="15">
                  <c:v>120</c:v>
                </c:pt>
                <c:pt idx="16">
                  <c:v>117</c:v>
                </c:pt>
                <c:pt idx="17">
                  <c:v>116</c:v>
                </c:pt>
                <c:pt idx="18">
                  <c:v>117</c:v>
                </c:pt>
                <c:pt idx="19">
                  <c:v>114</c:v>
                </c:pt>
                <c:pt idx="20">
                  <c:v>114</c:v>
                </c:pt>
                <c:pt idx="21">
                  <c:v>115</c:v>
                </c:pt>
                <c:pt idx="22">
                  <c:v>109</c:v>
                </c:pt>
                <c:pt idx="23">
                  <c:v>112</c:v>
                </c:pt>
                <c:pt idx="24">
                  <c:v>112</c:v>
                </c:pt>
                <c:pt idx="25">
                  <c:v>116</c:v>
                </c:pt>
                <c:pt idx="26">
                  <c:v>119</c:v>
                </c:pt>
                <c:pt idx="27">
                  <c:v>112</c:v>
                </c:pt>
                <c:pt idx="28">
                  <c:v>111</c:v>
                </c:pt>
                <c:pt idx="29">
                  <c:v>115</c:v>
                </c:pt>
                <c:pt idx="30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4B-4FBD-8DC7-DEBECDDDD92D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Tmax_estimated_vs_obs_for_GR_or!$AN$4679:$BR$4679</c:f>
              <c:numCache>
                <c:formatCode>General</c:formatCode>
                <c:ptCount val="3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04B-4FBD-8DC7-DEBECDDDD92D}"/>
            </c:ext>
          </c:extLst>
        </c:ser>
        <c:ser>
          <c:idx val="2"/>
          <c:order val="2"/>
          <c:spPr>
            <a:ln w="28575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75000"/>
                </a:schemeClr>
              </a:solidFill>
              <a:ln w="9525">
                <a:solidFill>
                  <a:schemeClr val="tx1"/>
                </a:solidFill>
              </a:ln>
              <a:effectLst/>
            </c:spPr>
          </c:marker>
          <c:val>
            <c:numRef>
              <c:f>Tmax_estimated_vs_obs_for_GR_or!$AN$963:$BR$963</c:f>
              <c:numCache>
                <c:formatCode>General</c:formatCode>
                <c:ptCount val="31"/>
                <c:pt idx="0">
                  <c:v>113.819341053212</c:v>
                </c:pt>
                <c:pt idx="1">
                  <c:v>110.65694789081884</c:v>
                </c:pt>
                <c:pt idx="2">
                  <c:v>109.10993934381028</c:v>
                </c:pt>
                <c:pt idx="3">
                  <c:v>107.65267438654533</c:v>
                </c:pt>
                <c:pt idx="4">
                  <c:v>106.66549489936583</c:v>
                </c:pt>
                <c:pt idx="5">
                  <c:v>108.56720430107525</c:v>
                </c:pt>
                <c:pt idx="6">
                  <c:v>109.4219051557761</c:v>
                </c:pt>
                <c:pt idx="7">
                  <c:v>111.38344361731455</c:v>
                </c:pt>
                <c:pt idx="8">
                  <c:v>114.22959746346841</c:v>
                </c:pt>
                <c:pt idx="9">
                  <c:v>115.34498207885302</c:v>
                </c:pt>
                <c:pt idx="10">
                  <c:v>115.30652054039149</c:v>
                </c:pt>
                <c:pt idx="11">
                  <c:v>114.80652054039149</c:v>
                </c:pt>
                <c:pt idx="12">
                  <c:v>114.72959746346841</c:v>
                </c:pt>
                <c:pt idx="13">
                  <c:v>117.69113592500686</c:v>
                </c:pt>
                <c:pt idx="14">
                  <c:v>120.15267438654533</c:v>
                </c:pt>
                <c:pt idx="15">
                  <c:v>120.1142128480838</c:v>
                </c:pt>
                <c:pt idx="16">
                  <c:v>117.4219051557761</c:v>
                </c:pt>
                <c:pt idx="17">
                  <c:v>115.76805900192994</c:v>
                </c:pt>
                <c:pt idx="18">
                  <c:v>115.72959746346841</c:v>
                </c:pt>
                <c:pt idx="19">
                  <c:v>114.07575130962225</c:v>
                </c:pt>
                <c:pt idx="20">
                  <c:v>113.49882823269918</c:v>
                </c:pt>
                <c:pt idx="21">
                  <c:v>112.78728977116072</c:v>
                </c:pt>
                <c:pt idx="22">
                  <c:v>108.69113592500686</c:v>
                </c:pt>
                <c:pt idx="23">
                  <c:v>111.19113592500686</c:v>
                </c:pt>
                <c:pt idx="24">
                  <c:v>112.4219051557761</c:v>
                </c:pt>
                <c:pt idx="25">
                  <c:v>115.6142128480838</c:v>
                </c:pt>
                <c:pt idx="26">
                  <c:v>115.80652054039149</c:v>
                </c:pt>
                <c:pt idx="27">
                  <c:v>112.26805900192994</c:v>
                </c:pt>
                <c:pt idx="28">
                  <c:v>111.22959746346841</c:v>
                </c:pt>
                <c:pt idx="29">
                  <c:v>115.22959746346841</c:v>
                </c:pt>
                <c:pt idx="30">
                  <c:v>117.6142128480838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04B-4FBD-8DC7-DEBECDDDD9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13277904"/>
        <c:axId val="1313281264"/>
      </c:lineChart>
      <c:catAx>
        <c:axId val="13132779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Day of the 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cross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3281264"/>
        <c:crosses val="autoZero"/>
        <c:auto val="1"/>
        <c:lblAlgn val="ctr"/>
        <c:lblOffset val="100"/>
        <c:noMultiLvlLbl val="0"/>
      </c:catAx>
      <c:valAx>
        <c:axId val="1313281264"/>
        <c:scaling>
          <c:orientation val="minMax"/>
          <c:max val="135"/>
          <c:min val="9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Tmax (deg. F)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3277904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 b="1"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val>
            <c:numRef>
              <c:f>Tmax_estimated_vs_obs_for_GR_or!$AN$999:$BR$999</c:f>
              <c:numCache>
                <c:formatCode>General</c:formatCode>
                <c:ptCount val="31"/>
                <c:pt idx="0">
                  <c:v>115</c:v>
                </c:pt>
                <c:pt idx="1">
                  <c:v>112</c:v>
                </c:pt>
                <c:pt idx="2">
                  <c:v>116</c:v>
                </c:pt>
                <c:pt idx="3">
                  <c:v>113</c:v>
                </c:pt>
                <c:pt idx="4">
                  <c:v>111</c:v>
                </c:pt>
                <c:pt idx="5">
                  <c:v>111</c:v>
                </c:pt>
                <c:pt idx="6">
                  <c:v>112</c:v>
                </c:pt>
                <c:pt idx="7">
                  <c:v>114</c:v>
                </c:pt>
                <c:pt idx="8">
                  <c:v>118</c:v>
                </c:pt>
                <c:pt idx="9">
                  <c:v>119</c:v>
                </c:pt>
                <c:pt idx="10">
                  <c:v>120</c:v>
                </c:pt>
                <c:pt idx="11">
                  <c:v>117</c:v>
                </c:pt>
                <c:pt idx="12">
                  <c:v>118</c:v>
                </c:pt>
                <c:pt idx="13">
                  <c:v>121</c:v>
                </c:pt>
                <c:pt idx="14">
                  <c:v>124</c:v>
                </c:pt>
                <c:pt idx="15">
                  <c:v>125</c:v>
                </c:pt>
                <c:pt idx="16">
                  <c:v>122</c:v>
                </c:pt>
                <c:pt idx="17">
                  <c:v>121</c:v>
                </c:pt>
                <c:pt idx="18">
                  <c:v>120</c:v>
                </c:pt>
                <c:pt idx="19">
                  <c:v>113</c:v>
                </c:pt>
                <c:pt idx="20">
                  <c:v>113</c:v>
                </c:pt>
                <c:pt idx="21">
                  <c:v>112</c:v>
                </c:pt>
                <c:pt idx="22">
                  <c:v>114</c:v>
                </c:pt>
                <c:pt idx="23">
                  <c:v>110</c:v>
                </c:pt>
                <c:pt idx="24">
                  <c:v>109</c:v>
                </c:pt>
                <c:pt idx="25">
                  <c:v>113</c:v>
                </c:pt>
                <c:pt idx="26">
                  <c:v>111</c:v>
                </c:pt>
                <c:pt idx="27">
                  <c:v>111</c:v>
                </c:pt>
                <c:pt idx="28">
                  <c:v>114</c:v>
                </c:pt>
                <c:pt idx="29">
                  <c:v>111</c:v>
                </c:pt>
                <c:pt idx="30">
                  <c:v>115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CD-4F86-B171-B04B8792033E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Tmax_estimated_vs_obs_for_GR_or!$AN$4679:$BR$4679</c:f>
              <c:numCache>
                <c:formatCode>General</c:formatCode>
                <c:ptCount val="3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CD-4F86-B171-B04B8792033E}"/>
            </c:ext>
          </c:extLst>
        </c:ser>
        <c:ser>
          <c:idx val="2"/>
          <c:order val="2"/>
          <c:spPr>
            <a:ln w="28575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75000"/>
                </a:schemeClr>
              </a:solidFill>
              <a:ln w="9525">
                <a:solidFill>
                  <a:schemeClr val="tx1"/>
                </a:solidFill>
              </a:ln>
              <a:effectLst/>
            </c:spPr>
          </c:marker>
          <c:val>
            <c:numRef>
              <c:f>Tmax_estimated_vs_obs_for_GR_or!$AN$1002:$BR$1002</c:f>
              <c:numCache>
                <c:formatCode>General</c:formatCode>
                <c:ptCount val="31"/>
                <c:pt idx="0">
                  <c:v>113.83025313620072</c:v>
                </c:pt>
                <c:pt idx="1">
                  <c:v>111.70525313620072</c:v>
                </c:pt>
                <c:pt idx="2">
                  <c:v>112.50733646953407</c:v>
                </c:pt>
                <c:pt idx="3">
                  <c:v>109.83719758064517</c:v>
                </c:pt>
                <c:pt idx="4">
                  <c:v>111.20525313620072</c:v>
                </c:pt>
                <c:pt idx="5">
                  <c:v>111.48650313620072</c:v>
                </c:pt>
                <c:pt idx="6">
                  <c:v>112.17400313620072</c:v>
                </c:pt>
                <c:pt idx="7">
                  <c:v>114.20525313620072</c:v>
                </c:pt>
                <c:pt idx="8">
                  <c:v>117.11150313620072</c:v>
                </c:pt>
                <c:pt idx="9">
                  <c:v>117.70525313620072</c:v>
                </c:pt>
                <c:pt idx="10">
                  <c:v>117.76775313620072</c:v>
                </c:pt>
                <c:pt idx="11">
                  <c:v>116.79900313620072</c:v>
                </c:pt>
                <c:pt idx="12">
                  <c:v>118.23650313620072</c:v>
                </c:pt>
                <c:pt idx="13">
                  <c:v>121.73650313620072</c:v>
                </c:pt>
                <c:pt idx="14">
                  <c:v>123.58025313620072</c:v>
                </c:pt>
                <c:pt idx="15">
                  <c:v>123.53337813620072</c:v>
                </c:pt>
                <c:pt idx="16">
                  <c:v>122.17400313620072</c:v>
                </c:pt>
                <c:pt idx="17">
                  <c:v>119.20525313620072</c:v>
                </c:pt>
                <c:pt idx="18">
                  <c:v>116.86150313620072</c:v>
                </c:pt>
                <c:pt idx="19">
                  <c:v>114.51775313620072</c:v>
                </c:pt>
                <c:pt idx="20">
                  <c:v>113.42400313620072</c:v>
                </c:pt>
                <c:pt idx="21">
                  <c:v>113.86150313620072</c:v>
                </c:pt>
                <c:pt idx="22">
                  <c:v>113.42400313620072</c:v>
                </c:pt>
                <c:pt idx="23">
                  <c:v>111.42400313620072</c:v>
                </c:pt>
                <c:pt idx="24">
                  <c:v>111.73650313620072</c:v>
                </c:pt>
                <c:pt idx="25">
                  <c:v>112.92400313620072</c:v>
                </c:pt>
                <c:pt idx="26">
                  <c:v>112.79900313620072</c:v>
                </c:pt>
                <c:pt idx="27">
                  <c:v>113.08025313620072</c:v>
                </c:pt>
                <c:pt idx="28">
                  <c:v>114.48650313620072</c:v>
                </c:pt>
                <c:pt idx="29">
                  <c:v>115.92400313620072</c:v>
                </c:pt>
                <c:pt idx="30">
                  <c:v>115.73650313620072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ACD-4F86-B171-B04B879203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13277904"/>
        <c:axId val="1313281264"/>
      </c:lineChart>
      <c:catAx>
        <c:axId val="13132779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Day of the 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cross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3281264"/>
        <c:crosses val="autoZero"/>
        <c:auto val="1"/>
        <c:lblAlgn val="ctr"/>
        <c:lblOffset val="100"/>
        <c:noMultiLvlLbl val="0"/>
      </c:catAx>
      <c:valAx>
        <c:axId val="1313281264"/>
        <c:scaling>
          <c:orientation val="minMax"/>
          <c:max val="135"/>
          <c:min val="9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Tmax (deg. F)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3277904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 b="1"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val>
            <c:numRef>
              <c:f>Tmax_estimated_vs_obs_for_GR_or!$AN$1040:$BR$1040</c:f>
              <c:numCache>
                <c:formatCode>General</c:formatCode>
                <c:ptCount val="31"/>
                <c:pt idx="0">
                  <c:v>124</c:v>
                </c:pt>
                <c:pt idx="1">
                  <c:v>123</c:v>
                </c:pt>
                <c:pt idx="2">
                  <c:v>122</c:v>
                </c:pt>
                <c:pt idx="3">
                  <c:v>120</c:v>
                </c:pt>
                <c:pt idx="4">
                  <c:v>112</c:v>
                </c:pt>
                <c:pt idx="5">
                  <c:v>109</c:v>
                </c:pt>
                <c:pt idx="6">
                  <c:v>108</c:v>
                </c:pt>
                <c:pt idx="7">
                  <c:v>105</c:v>
                </c:pt>
                <c:pt idx="8">
                  <c:v>106</c:v>
                </c:pt>
                <c:pt idx="9">
                  <c:v>108</c:v>
                </c:pt>
                <c:pt idx="10">
                  <c:v>111</c:v>
                </c:pt>
                <c:pt idx="11">
                  <c:v>116</c:v>
                </c:pt>
                <c:pt idx="12">
                  <c:v>120</c:v>
                </c:pt>
                <c:pt idx="13">
                  <c:v>123</c:v>
                </c:pt>
                <c:pt idx="14">
                  <c:v>121</c:v>
                </c:pt>
                <c:pt idx="15">
                  <c:v>119</c:v>
                </c:pt>
                <c:pt idx="16">
                  <c:v>115</c:v>
                </c:pt>
                <c:pt idx="17">
                  <c:v>113</c:v>
                </c:pt>
                <c:pt idx="18">
                  <c:v>115</c:v>
                </c:pt>
                <c:pt idx="19">
                  <c:v>114</c:v>
                </c:pt>
                <c:pt idx="20">
                  <c:v>118</c:v>
                </c:pt>
                <c:pt idx="21">
                  <c:v>117</c:v>
                </c:pt>
                <c:pt idx="22">
                  <c:v>116</c:v>
                </c:pt>
                <c:pt idx="23">
                  <c:v>115</c:v>
                </c:pt>
                <c:pt idx="24">
                  <c:v>115</c:v>
                </c:pt>
                <c:pt idx="25">
                  <c:v>109</c:v>
                </c:pt>
                <c:pt idx="26">
                  <c:v>115</c:v>
                </c:pt>
                <c:pt idx="27">
                  <c:v>114</c:v>
                </c:pt>
                <c:pt idx="28">
                  <c:v>110</c:v>
                </c:pt>
                <c:pt idx="29">
                  <c:v>112</c:v>
                </c:pt>
                <c:pt idx="30">
                  <c:v>112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E89-4FEB-98AE-462CDD036FF8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Tmax_estimated_vs_obs_for_GR_or!$AN$4679:$BR$4679</c:f>
              <c:numCache>
                <c:formatCode>General</c:formatCode>
                <c:ptCount val="3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E89-4FEB-98AE-462CDD036FF8}"/>
            </c:ext>
          </c:extLst>
        </c:ser>
        <c:ser>
          <c:idx val="2"/>
          <c:order val="2"/>
          <c:spPr>
            <a:ln w="28575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75000"/>
                </a:schemeClr>
              </a:solidFill>
              <a:ln w="9525">
                <a:solidFill>
                  <a:schemeClr val="tx1"/>
                </a:solidFill>
              </a:ln>
              <a:effectLst/>
            </c:spPr>
          </c:marker>
          <c:val>
            <c:numRef>
              <c:f>Tmax_estimated_vs_obs_for_GR_or!$AN$1043:$BR$1043</c:f>
              <c:numCache>
                <c:formatCode>General</c:formatCode>
                <c:ptCount val="31"/>
                <c:pt idx="0">
                  <c:v>123.96801346801345</c:v>
                </c:pt>
                <c:pt idx="1">
                  <c:v>123.42255892255891</c:v>
                </c:pt>
                <c:pt idx="2">
                  <c:v>122.14983164983163</c:v>
                </c:pt>
                <c:pt idx="3">
                  <c:v>120.30134680134678</c:v>
                </c:pt>
                <c:pt idx="4">
                  <c:v>115.08922558922556</c:v>
                </c:pt>
                <c:pt idx="5">
                  <c:v>104.33164983164981</c:v>
                </c:pt>
                <c:pt idx="6">
                  <c:v>107.24074074074072</c:v>
                </c:pt>
                <c:pt idx="7">
                  <c:v>107.39225589225587</c:v>
                </c:pt>
                <c:pt idx="8">
                  <c:v>104.69528619528617</c:v>
                </c:pt>
                <c:pt idx="9">
                  <c:v>107.18013468013466</c:v>
                </c:pt>
                <c:pt idx="10">
                  <c:v>111.93771043771042</c:v>
                </c:pt>
                <c:pt idx="11">
                  <c:v>116.96801346801345</c:v>
                </c:pt>
                <c:pt idx="12">
                  <c:v>121.18013468013466</c:v>
                </c:pt>
                <c:pt idx="13">
                  <c:v>121.54377104377102</c:v>
                </c:pt>
                <c:pt idx="14">
                  <c:v>120.48316498316497</c:v>
                </c:pt>
                <c:pt idx="15">
                  <c:v>118.78619528619527</c:v>
                </c:pt>
                <c:pt idx="16">
                  <c:v>115.63468013468011</c:v>
                </c:pt>
                <c:pt idx="17">
                  <c:v>113.21043771043769</c:v>
                </c:pt>
                <c:pt idx="18">
                  <c:v>113.27104377104375</c:v>
                </c:pt>
                <c:pt idx="19">
                  <c:v>115.0286195286195</c:v>
                </c:pt>
                <c:pt idx="20">
                  <c:v>117.33164983164981</c:v>
                </c:pt>
                <c:pt idx="21">
                  <c:v>116.63468013468011</c:v>
                </c:pt>
                <c:pt idx="22">
                  <c:v>116.13468013468011</c:v>
                </c:pt>
                <c:pt idx="23">
                  <c:v>115.13973063973063</c:v>
                </c:pt>
                <c:pt idx="24">
                  <c:v>114.59090909090908</c:v>
                </c:pt>
                <c:pt idx="25">
                  <c:v>111.24074074074072</c:v>
                </c:pt>
                <c:pt idx="26">
                  <c:v>113.36195286195284</c:v>
                </c:pt>
                <c:pt idx="27">
                  <c:v>113.08922558922556</c:v>
                </c:pt>
                <c:pt idx="28">
                  <c:v>111.57407407407405</c:v>
                </c:pt>
                <c:pt idx="29">
                  <c:v>112.69528619528617</c:v>
                </c:pt>
                <c:pt idx="30">
                  <c:v>111.39225589225587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E89-4FEB-98AE-462CDD036F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13277904"/>
        <c:axId val="1313281264"/>
      </c:lineChart>
      <c:catAx>
        <c:axId val="13132779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Day of the 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cross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3281264"/>
        <c:crosses val="autoZero"/>
        <c:auto val="1"/>
        <c:lblAlgn val="ctr"/>
        <c:lblOffset val="100"/>
        <c:noMultiLvlLbl val="0"/>
      </c:catAx>
      <c:valAx>
        <c:axId val="1313281264"/>
        <c:scaling>
          <c:orientation val="minMax"/>
          <c:max val="135"/>
          <c:min val="9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Tmax (deg. F)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3277904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 b="1"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val>
            <c:numRef>
              <c:f>Tmax_estimated_vs_obs_for_GR_or!$AN$489:$BR$489</c:f>
              <c:numCache>
                <c:formatCode>General</c:formatCode>
                <c:ptCount val="31"/>
                <c:pt idx="0">
                  <c:v>117</c:v>
                </c:pt>
                <c:pt idx="1">
                  <c:v>121</c:v>
                </c:pt>
                <c:pt idx="2">
                  <c:v>123</c:v>
                </c:pt>
                <c:pt idx="3">
                  <c:v>120</c:v>
                </c:pt>
                <c:pt idx="4">
                  <c:v>122</c:v>
                </c:pt>
                <c:pt idx="5">
                  <c:v>123</c:v>
                </c:pt>
                <c:pt idx="6">
                  <c:v>120</c:v>
                </c:pt>
                <c:pt idx="7">
                  <c:v>120</c:v>
                </c:pt>
                <c:pt idx="8">
                  <c:v>121</c:v>
                </c:pt>
                <c:pt idx="9">
                  <c:v>122</c:v>
                </c:pt>
                <c:pt idx="10">
                  <c:v>120</c:v>
                </c:pt>
                <c:pt idx="11">
                  <c:v>119</c:v>
                </c:pt>
                <c:pt idx="12">
                  <c:v>120</c:v>
                </c:pt>
                <c:pt idx="13">
                  <c:v>119</c:v>
                </c:pt>
                <c:pt idx="14">
                  <c:v>116</c:v>
                </c:pt>
                <c:pt idx="15">
                  <c:v>117</c:v>
                </c:pt>
                <c:pt idx="16">
                  <c:v>121</c:v>
                </c:pt>
                <c:pt idx="17">
                  <c:v>122</c:v>
                </c:pt>
                <c:pt idx="18">
                  <c:v>126</c:v>
                </c:pt>
                <c:pt idx="19">
                  <c:v>126</c:v>
                </c:pt>
                <c:pt idx="20">
                  <c:v>123</c:v>
                </c:pt>
                <c:pt idx="21">
                  <c:v>123</c:v>
                </c:pt>
                <c:pt idx="22">
                  <c:v>121</c:v>
                </c:pt>
                <c:pt idx="23">
                  <c:v>121</c:v>
                </c:pt>
                <c:pt idx="24">
                  <c:v>123</c:v>
                </c:pt>
                <c:pt idx="25">
                  <c:v>126</c:v>
                </c:pt>
                <c:pt idx="26">
                  <c:v>120</c:v>
                </c:pt>
                <c:pt idx="27">
                  <c:v>119</c:v>
                </c:pt>
                <c:pt idx="28">
                  <c:v>117</c:v>
                </c:pt>
                <c:pt idx="29">
                  <c:v>115</c:v>
                </c:pt>
                <c:pt idx="30">
                  <c:v>115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1ED-4ED3-B625-C346737F64B7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Tmax_estimated_vs_obs_for_GR_or!$AN$4679:$BR$4679</c:f>
              <c:numCache>
                <c:formatCode>General</c:formatCode>
                <c:ptCount val="3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1ED-4ED3-B625-C346737F64B7}"/>
            </c:ext>
          </c:extLst>
        </c:ser>
        <c:ser>
          <c:idx val="2"/>
          <c:order val="2"/>
          <c:spPr>
            <a:ln w="28575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75000"/>
                </a:schemeClr>
              </a:solidFill>
              <a:ln w="9525">
                <a:solidFill>
                  <a:schemeClr val="tx1"/>
                </a:solidFill>
              </a:ln>
              <a:effectLst/>
            </c:spPr>
          </c:marker>
          <c:val>
            <c:numRef>
              <c:f>Tmax_estimated_vs_obs_for_GR_or!$AN$492:$BR$492</c:f>
              <c:numCache>
                <c:formatCode>General</c:formatCode>
                <c:ptCount val="31"/>
                <c:pt idx="0">
                  <c:v>117.68548387096773</c:v>
                </c:pt>
                <c:pt idx="1">
                  <c:v>120.93548387096773</c:v>
                </c:pt>
                <c:pt idx="2">
                  <c:v>122.3521505376344</c:v>
                </c:pt>
                <c:pt idx="3">
                  <c:v>119.6021505376344</c:v>
                </c:pt>
                <c:pt idx="4">
                  <c:v>120.76881720430107</c:v>
                </c:pt>
                <c:pt idx="5">
                  <c:v>120.26881720430107</c:v>
                </c:pt>
                <c:pt idx="6">
                  <c:v>119.51881720430107</c:v>
                </c:pt>
                <c:pt idx="7">
                  <c:v>120.43548387096773</c:v>
                </c:pt>
                <c:pt idx="8">
                  <c:v>122.01881720430107</c:v>
                </c:pt>
                <c:pt idx="9">
                  <c:v>121.18548387096773</c:v>
                </c:pt>
                <c:pt idx="10">
                  <c:v>120.2271505376344</c:v>
                </c:pt>
                <c:pt idx="11">
                  <c:v>120.68548387096773</c:v>
                </c:pt>
                <c:pt idx="12">
                  <c:v>121.3521505376344</c:v>
                </c:pt>
                <c:pt idx="13">
                  <c:v>119.1021505376344</c:v>
                </c:pt>
                <c:pt idx="14">
                  <c:v>117.43548387096773</c:v>
                </c:pt>
                <c:pt idx="15">
                  <c:v>118.93548387096773</c:v>
                </c:pt>
                <c:pt idx="16">
                  <c:v>119.6021505376344</c:v>
                </c:pt>
                <c:pt idx="17">
                  <c:v>120.8521505376344</c:v>
                </c:pt>
                <c:pt idx="18">
                  <c:v>123.7271505376344</c:v>
                </c:pt>
                <c:pt idx="19">
                  <c:v>123.76881720430107</c:v>
                </c:pt>
                <c:pt idx="20">
                  <c:v>122.8521505376344</c:v>
                </c:pt>
                <c:pt idx="21">
                  <c:v>122.68548387096773</c:v>
                </c:pt>
                <c:pt idx="22">
                  <c:v>122.3521505376344</c:v>
                </c:pt>
                <c:pt idx="23">
                  <c:v>124.3521505376344</c:v>
                </c:pt>
                <c:pt idx="24">
                  <c:v>124.1021505376344</c:v>
                </c:pt>
                <c:pt idx="25">
                  <c:v>125.1021505376344</c:v>
                </c:pt>
                <c:pt idx="26">
                  <c:v>120.8521505376344</c:v>
                </c:pt>
                <c:pt idx="27">
                  <c:v>120.01881720430107</c:v>
                </c:pt>
                <c:pt idx="28">
                  <c:v>116.1021505376344</c:v>
                </c:pt>
                <c:pt idx="29">
                  <c:v>114.18548387096773</c:v>
                </c:pt>
                <c:pt idx="30">
                  <c:v>114.93548387096773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1ED-4ED3-B625-C346737F64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13277904"/>
        <c:axId val="1313281264"/>
      </c:lineChart>
      <c:catAx>
        <c:axId val="13132779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Day of the 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cross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3281264"/>
        <c:crosses val="autoZero"/>
        <c:auto val="1"/>
        <c:lblAlgn val="ctr"/>
        <c:lblOffset val="100"/>
        <c:noMultiLvlLbl val="0"/>
      </c:catAx>
      <c:valAx>
        <c:axId val="1313281264"/>
        <c:scaling>
          <c:orientation val="minMax"/>
          <c:max val="135"/>
          <c:min val="9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Tmax (deg. F)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3277904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 b="1"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val>
            <c:numRef>
              <c:f>Tmax_estimated_vs_obs_for_GR_or!$AN$582:$BR$582</c:f>
              <c:numCache>
                <c:formatCode>General</c:formatCode>
                <c:ptCount val="31"/>
                <c:pt idx="0">
                  <c:v>105</c:v>
                </c:pt>
                <c:pt idx="1">
                  <c:v>100</c:v>
                </c:pt>
                <c:pt idx="2">
                  <c:v>98</c:v>
                </c:pt>
                <c:pt idx="3">
                  <c:v>109</c:v>
                </c:pt>
                <c:pt idx="4">
                  <c:v>108</c:v>
                </c:pt>
                <c:pt idx="5">
                  <c:v>106</c:v>
                </c:pt>
                <c:pt idx="6">
                  <c:v>107</c:v>
                </c:pt>
                <c:pt idx="7">
                  <c:v>106</c:v>
                </c:pt>
                <c:pt idx="8">
                  <c:v>106</c:v>
                </c:pt>
                <c:pt idx="9">
                  <c:v>107</c:v>
                </c:pt>
                <c:pt idx="10">
                  <c:v>113</c:v>
                </c:pt>
                <c:pt idx="11">
                  <c:v>115</c:v>
                </c:pt>
                <c:pt idx="12">
                  <c:v>121</c:v>
                </c:pt>
                <c:pt idx="13">
                  <c:v>120</c:v>
                </c:pt>
                <c:pt idx="14">
                  <c:v>114</c:v>
                </c:pt>
                <c:pt idx="15">
                  <c:v>109</c:v>
                </c:pt>
                <c:pt idx="16">
                  <c:v>117</c:v>
                </c:pt>
                <c:pt idx="17">
                  <c:v>109</c:v>
                </c:pt>
                <c:pt idx="18">
                  <c:v>115</c:v>
                </c:pt>
                <c:pt idx="19">
                  <c:v>111</c:v>
                </c:pt>
                <c:pt idx="20">
                  <c:v>115</c:v>
                </c:pt>
                <c:pt idx="21">
                  <c:v>109</c:v>
                </c:pt>
                <c:pt idx="22">
                  <c:v>107</c:v>
                </c:pt>
                <c:pt idx="23">
                  <c:v>109</c:v>
                </c:pt>
                <c:pt idx="24">
                  <c:v>112</c:v>
                </c:pt>
                <c:pt idx="25">
                  <c:v>112</c:v>
                </c:pt>
                <c:pt idx="26">
                  <c:v>112</c:v>
                </c:pt>
                <c:pt idx="27">
                  <c:v>114</c:v>
                </c:pt>
                <c:pt idx="28">
                  <c:v>118</c:v>
                </c:pt>
                <c:pt idx="29">
                  <c:v>119</c:v>
                </c:pt>
                <c:pt idx="30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D70-4D9E-BEF5-C35B4DCD4520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Tmax_estimated_vs_obs_for_GR_or!$AN$4679:$BR$4679</c:f>
              <c:numCache>
                <c:formatCode>General</c:formatCode>
                <c:ptCount val="3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D70-4D9E-BEF5-C35B4DCD4520}"/>
            </c:ext>
          </c:extLst>
        </c:ser>
        <c:ser>
          <c:idx val="2"/>
          <c:order val="2"/>
          <c:spPr>
            <a:ln w="28575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75000"/>
                </a:schemeClr>
              </a:solidFill>
              <a:ln w="9525">
                <a:solidFill>
                  <a:schemeClr val="tx1"/>
                </a:solidFill>
              </a:ln>
              <a:effectLst/>
            </c:spPr>
          </c:marker>
          <c:val>
            <c:numRef>
              <c:f>Tmax_estimated_vs_obs_for_GR_or!$AN$585:$BR$585</c:f>
              <c:numCache>
                <c:formatCode>General</c:formatCode>
                <c:ptCount val="31"/>
                <c:pt idx="0">
                  <c:v>102.05443548387096</c:v>
                </c:pt>
                <c:pt idx="1">
                  <c:v>99.616935483870961</c:v>
                </c:pt>
                <c:pt idx="2">
                  <c:v>100.17943548387096</c:v>
                </c:pt>
                <c:pt idx="3">
                  <c:v>105.92943548387096</c:v>
                </c:pt>
                <c:pt idx="4">
                  <c:v>106.36693548387096</c:v>
                </c:pt>
                <c:pt idx="5">
                  <c:v>105.92943548387096</c:v>
                </c:pt>
                <c:pt idx="6">
                  <c:v>106.11693548387096</c:v>
                </c:pt>
                <c:pt idx="7">
                  <c:v>106.30443548387096</c:v>
                </c:pt>
                <c:pt idx="8">
                  <c:v>107.86693548387096</c:v>
                </c:pt>
                <c:pt idx="9">
                  <c:v>110.11693548387096</c:v>
                </c:pt>
                <c:pt idx="10">
                  <c:v>113.55443548387096</c:v>
                </c:pt>
                <c:pt idx="11">
                  <c:v>116.86693548387096</c:v>
                </c:pt>
                <c:pt idx="12">
                  <c:v>119.86693548387096</c:v>
                </c:pt>
                <c:pt idx="13">
                  <c:v>117.11693548387096</c:v>
                </c:pt>
                <c:pt idx="14">
                  <c:v>114.42943548387096</c:v>
                </c:pt>
                <c:pt idx="15">
                  <c:v>113.67943548387096</c:v>
                </c:pt>
                <c:pt idx="16">
                  <c:v>114.42943548387096</c:v>
                </c:pt>
                <c:pt idx="17">
                  <c:v>113.11693548387096</c:v>
                </c:pt>
                <c:pt idx="18">
                  <c:v>111.92943548387096</c:v>
                </c:pt>
                <c:pt idx="19">
                  <c:v>111.24193548387096</c:v>
                </c:pt>
                <c:pt idx="20">
                  <c:v>111.24193548387096</c:v>
                </c:pt>
                <c:pt idx="21">
                  <c:v>110.61693548387096</c:v>
                </c:pt>
                <c:pt idx="22">
                  <c:v>111.55443548387096</c:v>
                </c:pt>
                <c:pt idx="23">
                  <c:v>111.83568548387096</c:v>
                </c:pt>
                <c:pt idx="24">
                  <c:v>113.05443548387096</c:v>
                </c:pt>
                <c:pt idx="25">
                  <c:v>114.11693548387096</c:v>
                </c:pt>
                <c:pt idx="26">
                  <c:v>113.92943548387096</c:v>
                </c:pt>
                <c:pt idx="27">
                  <c:v>115.11693548387096</c:v>
                </c:pt>
                <c:pt idx="28">
                  <c:v>114.67943548387096</c:v>
                </c:pt>
                <c:pt idx="29">
                  <c:v>113.80443548387096</c:v>
                </c:pt>
                <c:pt idx="30">
                  <c:v>114.33568548387096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D70-4D9E-BEF5-C35B4DCD45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13277904"/>
        <c:axId val="1313281264"/>
      </c:lineChart>
      <c:catAx>
        <c:axId val="13132779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Day of the 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cross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3281264"/>
        <c:crosses val="autoZero"/>
        <c:auto val="1"/>
        <c:lblAlgn val="ctr"/>
        <c:lblOffset val="100"/>
        <c:noMultiLvlLbl val="0"/>
      </c:catAx>
      <c:valAx>
        <c:axId val="1313281264"/>
        <c:scaling>
          <c:orientation val="minMax"/>
          <c:max val="135"/>
          <c:min val="9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Tmax (deg. F)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3277904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 b="1"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val>
            <c:numRef>
              <c:f>Tmax_estimated_vs_obs_for_GR_or!$AN$2321:$BR$2321</c:f>
              <c:numCache>
                <c:formatCode>General</c:formatCode>
                <c:ptCount val="31"/>
                <c:pt idx="0">
                  <c:v>112</c:v>
                </c:pt>
                <c:pt idx="1">
                  <c:v>112</c:v>
                </c:pt>
                <c:pt idx="2">
                  <c:v>116</c:v>
                </c:pt>
                <c:pt idx="3">
                  <c:v>120</c:v>
                </c:pt>
                <c:pt idx="4">
                  <c:v>120</c:v>
                </c:pt>
                <c:pt idx="5">
                  <c:v>117</c:v>
                </c:pt>
                <c:pt idx="6">
                  <c:v>115</c:v>
                </c:pt>
                <c:pt idx="7">
                  <c:v>115</c:v>
                </c:pt>
                <c:pt idx="8">
                  <c:v>116</c:v>
                </c:pt>
                <c:pt idx="9">
                  <c:v>116</c:v>
                </c:pt>
                <c:pt idx="10">
                  <c:v>114</c:v>
                </c:pt>
                <c:pt idx="11">
                  <c:v>113</c:v>
                </c:pt>
                <c:pt idx="12">
                  <c:v>113</c:v>
                </c:pt>
                <c:pt idx="13">
                  <c:v>117</c:v>
                </c:pt>
                <c:pt idx="14">
                  <c:v>114</c:v>
                </c:pt>
                <c:pt idx="15">
                  <c:v>114</c:v>
                </c:pt>
                <c:pt idx="16">
                  <c:v>116</c:v>
                </c:pt>
                <c:pt idx="17">
                  <c:v>115</c:v>
                </c:pt>
                <c:pt idx="18">
                  <c:v>117</c:v>
                </c:pt>
                <c:pt idx="19">
                  <c:v>120</c:v>
                </c:pt>
                <c:pt idx="20">
                  <c:v>119</c:v>
                </c:pt>
                <c:pt idx="21">
                  <c:v>119</c:v>
                </c:pt>
                <c:pt idx="22">
                  <c:v>118</c:v>
                </c:pt>
                <c:pt idx="23">
                  <c:v>118</c:v>
                </c:pt>
                <c:pt idx="24">
                  <c:v>114</c:v>
                </c:pt>
                <c:pt idx="25">
                  <c:v>114</c:v>
                </c:pt>
                <c:pt idx="26">
                  <c:v>116</c:v>
                </c:pt>
                <c:pt idx="27">
                  <c:v>119</c:v>
                </c:pt>
                <c:pt idx="28">
                  <c:v>117</c:v>
                </c:pt>
                <c:pt idx="29">
                  <c:v>114</c:v>
                </c:pt>
                <c:pt idx="30">
                  <c:v>114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270-4844-831C-F96AA353F0DC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Tmax_estimated_vs_obs_for_GR_or!$AN$4679:$BR$4679</c:f>
              <c:numCache>
                <c:formatCode>General</c:formatCode>
                <c:ptCount val="3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270-4844-831C-F96AA353F0DC}"/>
            </c:ext>
          </c:extLst>
        </c:ser>
        <c:ser>
          <c:idx val="2"/>
          <c:order val="2"/>
          <c:spPr>
            <a:ln w="28575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75000"/>
                </a:schemeClr>
              </a:solidFill>
              <a:ln w="9525">
                <a:solidFill>
                  <a:schemeClr val="tx1"/>
                </a:solidFill>
              </a:ln>
              <a:effectLst/>
            </c:spPr>
          </c:marker>
          <c:val>
            <c:numRef>
              <c:f>Tmax_estimated_vs_obs_for_GR_or!$AN$2324:$BR$2324</c:f>
              <c:numCache>
                <c:formatCode>General</c:formatCode>
                <c:ptCount val="31"/>
                <c:pt idx="0">
                  <c:v>113.03514536041419</c:v>
                </c:pt>
                <c:pt idx="1">
                  <c:v>112.00736758263641</c:v>
                </c:pt>
                <c:pt idx="2">
                  <c:v>114.56292313819196</c:v>
                </c:pt>
                <c:pt idx="3">
                  <c:v>118.72958980485863</c:v>
                </c:pt>
                <c:pt idx="4">
                  <c:v>119.89625647152531</c:v>
                </c:pt>
                <c:pt idx="5">
                  <c:v>117.78514536041419</c:v>
                </c:pt>
                <c:pt idx="6">
                  <c:v>116.00736758263641</c:v>
                </c:pt>
                <c:pt idx="7">
                  <c:v>114.86847869374752</c:v>
                </c:pt>
                <c:pt idx="8">
                  <c:v>116.03514536041419</c:v>
                </c:pt>
                <c:pt idx="9">
                  <c:v>115.89625647152531</c:v>
                </c:pt>
                <c:pt idx="10">
                  <c:v>114.27125647152531</c:v>
                </c:pt>
                <c:pt idx="11">
                  <c:v>112.75736758263641</c:v>
                </c:pt>
                <c:pt idx="12">
                  <c:v>113.00736758263641</c:v>
                </c:pt>
                <c:pt idx="13">
                  <c:v>115.61847869374752</c:v>
                </c:pt>
                <c:pt idx="14">
                  <c:v>113.72958980485863</c:v>
                </c:pt>
                <c:pt idx="15">
                  <c:v>112.42403424930308</c:v>
                </c:pt>
                <c:pt idx="16">
                  <c:v>113.97958980485863</c:v>
                </c:pt>
                <c:pt idx="17">
                  <c:v>115.67403424930308</c:v>
                </c:pt>
                <c:pt idx="18">
                  <c:v>117.11847869374752</c:v>
                </c:pt>
                <c:pt idx="19">
                  <c:v>118.21570091596975</c:v>
                </c:pt>
                <c:pt idx="20">
                  <c:v>119.14625647152531</c:v>
                </c:pt>
                <c:pt idx="21">
                  <c:v>119.42403424930308</c:v>
                </c:pt>
                <c:pt idx="22">
                  <c:v>119.31292313819196</c:v>
                </c:pt>
                <c:pt idx="23">
                  <c:v>118.42403424930308</c:v>
                </c:pt>
                <c:pt idx="24">
                  <c:v>116.51662684189567</c:v>
                </c:pt>
                <c:pt idx="25">
                  <c:v>115.15860215053765</c:v>
                </c:pt>
                <c:pt idx="26">
                  <c:v>116.89625647152531</c:v>
                </c:pt>
                <c:pt idx="27">
                  <c:v>117.78514536041419</c:v>
                </c:pt>
                <c:pt idx="28">
                  <c:v>116.81292313819196</c:v>
                </c:pt>
                <c:pt idx="29">
                  <c:v>114.84070091596975</c:v>
                </c:pt>
                <c:pt idx="30">
                  <c:v>114.06292313819196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270-4844-831C-F96AA353F0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13277904"/>
        <c:axId val="1313281264"/>
      </c:lineChart>
      <c:catAx>
        <c:axId val="13132779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Day of the 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cross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3281264"/>
        <c:crosses val="autoZero"/>
        <c:auto val="1"/>
        <c:lblAlgn val="ctr"/>
        <c:lblOffset val="100"/>
        <c:noMultiLvlLbl val="0"/>
      </c:catAx>
      <c:valAx>
        <c:axId val="1313281264"/>
        <c:scaling>
          <c:orientation val="minMax"/>
          <c:max val="135"/>
          <c:min val="9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Tmax (deg. F)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3277904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 b="1"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Tmax_estimated_vs_obs_for_GR_or!$DE$11:$DE$125</c:f>
              <c:numCache>
                <c:formatCode>General</c:formatCode>
                <c:ptCount val="115"/>
                <c:pt idx="0">
                  <c:v>1911</c:v>
                </c:pt>
                <c:pt idx="1">
                  <c:v>1912</c:v>
                </c:pt>
                <c:pt idx="2">
                  <c:v>1913</c:v>
                </c:pt>
                <c:pt idx="3">
                  <c:v>1914</c:v>
                </c:pt>
                <c:pt idx="4">
                  <c:v>1915</c:v>
                </c:pt>
                <c:pt idx="5">
                  <c:v>1916</c:v>
                </c:pt>
                <c:pt idx="6">
                  <c:v>1917</c:v>
                </c:pt>
                <c:pt idx="7">
                  <c:v>1918</c:v>
                </c:pt>
                <c:pt idx="8">
                  <c:v>1919</c:v>
                </c:pt>
                <c:pt idx="9">
                  <c:v>1920</c:v>
                </c:pt>
                <c:pt idx="10">
                  <c:v>1921</c:v>
                </c:pt>
                <c:pt idx="11">
                  <c:v>1922</c:v>
                </c:pt>
                <c:pt idx="12">
                  <c:v>1923</c:v>
                </c:pt>
                <c:pt idx="13">
                  <c:v>1924</c:v>
                </c:pt>
                <c:pt idx="14">
                  <c:v>1925</c:v>
                </c:pt>
                <c:pt idx="15">
                  <c:v>1926</c:v>
                </c:pt>
                <c:pt idx="16">
                  <c:v>1927</c:v>
                </c:pt>
                <c:pt idx="17">
                  <c:v>1928</c:v>
                </c:pt>
                <c:pt idx="18">
                  <c:v>1929</c:v>
                </c:pt>
                <c:pt idx="19">
                  <c:v>1930</c:v>
                </c:pt>
                <c:pt idx="20">
                  <c:v>1931</c:v>
                </c:pt>
                <c:pt idx="21">
                  <c:v>1932</c:v>
                </c:pt>
                <c:pt idx="22">
                  <c:v>1933</c:v>
                </c:pt>
                <c:pt idx="23">
                  <c:v>1934</c:v>
                </c:pt>
                <c:pt idx="24">
                  <c:v>1935</c:v>
                </c:pt>
                <c:pt idx="25">
                  <c:v>1936</c:v>
                </c:pt>
                <c:pt idx="26">
                  <c:v>1937</c:v>
                </c:pt>
                <c:pt idx="27">
                  <c:v>1938</c:v>
                </c:pt>
                <c:pt idx="28">
                  <c:v>1939</c:v>
                </c:pt>
                <c:pt idx="29">
                  <c:v>1940</c:v>
                </c:pt>
                <c:pt idx="30">
                  <c:v>1941</c:v>
                </c:pt>
                <c:pt idx="31">
                  <c:v>1942</c:v>
                </c:pt>
                <c:pt idx="32">
                  <c:v>1943</c:v>
                </c:pt>
                <c:pt idx="33">
                  <c:v>1944</c:v>
                </c:pt>
                <c:pt idx="34">
                  <c:v>1945</c:v>
                </c:pt>
                <c:pt idx="35">
                  <c:v>1946</c:v>
                </c:pt>
                <c:pt idx="36">
                  <c:v>1947</c:v>
                </c:pt>
                <c:pt idx="37">
                  <c:v>1948</c:v>
                </c:pt>
                <c:pt idx="38">
                  <c:v>1949</c:v>
                </c:pt>
                <c:pt idx="39">
                  <c:v>1950</c:v>
                </c:pt>
                <c:pt idx="40">
                  <c:v>1951</c:v>
                </c:pt>
                <c:pt idx="41">
                  <c:v>1952</c:v>
                </c:pt>
                <c:pt idx="42">
                  <c:v>1953</c:v>
                </c:pt>
                <c:pt idx="43">
                  <c:v>1954</c:v>
                </c:pt>
                <c:pt idx="44">
                  <c:v>1955</c:v>
                </c:pt>
                <c:pt idx="45">
                  <c:v>1956</c:v>
                </c:pt>
                <c:pt idx="46">
                  <c:v>1957</c:v>
                </c:pt>
                <c:pt idx="47">
                  <c:v>1958</c:v>
                </c:pt>
                <c:pt idx="48">
                  <c:v>1959</c:v>
                </c:pt>
                <c:pt idx="49">
                  <c:v>1960</c:v>
                </c:pt>
                <c:pt idx="50">
                  <c:v>1961</c:v>
                </c:pt>
                <c:pt idx="51">
                  <c:v>1962</c:v>
                </c:pt>
                <c:pt idx="52">
                  <c:v>1963</c:v>
                </c:pt>
                <c:pt idx="53">
                  <c:v>1964</c:v>
                </c:pt>
                <c:pt idx="54">
                  <c:v>1965</c:v>
                </c:pt>
                <c:pt idx="55">
                  <c:v>1966</c:v>
                </c:pt>
                <c:pt idx="56">
                  <c:v>1967</c:v>
                </c:pt>
                <c:pt idx="57">
                  <c:v>1968</c:v>
                </c:pt>
                <c:pt idx="58">
                  <c:v>1969</c:v>
                </c:pt>
                <c:pt idx="59">
                  <c:v>1970</c:v>
                </c:pt>
                <c:pt idx="60">
                  <c:v>1971</c:v>
                </c:pt>
                <c:pt idx="61">
                  <c:v>1972</c:v>
                </c:pt>
                <c:pt idx="62">
                  <c:v>1973</c:v>
                </c:pt>
                <c:pt idx="63">
                  <c:v>1974</c:v>
                </c:pt>
                <c:pt idx="64">
                  <c:v>1975</c:v>
                </c:pt>
                <c:pt idx="65">
                  <c:v>1976</c:v>
                </c:pt>
                <c:pt idx="66">
                  <c:v>1977</c:v>
                </c:pt>
                <c:pt idx="67">
                  <c:v>1978</c:v>
                </c:pt>
                <c:pt idx="68">
                  <c:v>1979</c:v>
                </c:pt>
                <c:pt idx="69">
                  <c:v>1980</c:v>
                </c:pt>
                <c:pt idx="70">
                  <c:v>1981</c:v>
                </c:pt>
                <c:pt idx="71">
                  <c:v>1982</c:v>
                </c:pt>
                <c:pt idx="72">
                  <c:v>1983</c:v>
                </c:pt>
                <c:pt idx="73">
                  <c:v>1984</c:v>
                </c:pt>
                <c:pt idx="74">
                  <c:v>1985</c:v>
                </c:pt>
                <c:pt idx="75">
                  <c:v>1986</c:v>
                </c:pt>
                <c:pt idx="76">
                  <c:v>1987</c:v>
                </c:pt>
                <c:pt idx="77">
                  <c:v>1988</c:v>
                </c:pt>
                <c:pt idx="78">
                  <c:v>1989</c:v>
                </c:pt>
                <c:pt idx="79">
                  <c:v>1990</c:v>
                </c:pt>
                <c:pt idx="80">
                  <c:v>1991</c:v>
                </c:pt>
                <c:pt idx="81">
                  <c:v>1992</c:v>
                </c:pt>
                <c:pt idx="82">
                  <c:v>1993</c:v>
                </c:pt>
                <c:pt idx="83">
                  <c:v>1994</c:v>
                </c:pt>
                <c:pt idx="84">
                  <c:v>1995</c:v>
                </c:pt>
                <c:pt idx="85">
                  <c:v>1996</c:v>
                </c:pt>
                <c:pt idx="86">
                  <c:v>1997</c:v>
                </c:pt>
                <c:pt idx="87">
                  <c:v>1998</c:v>
                </c:pt>
                <c:pt idx="88">
                  <c:v>1999</c:v>
                </c:pt>
                <c:pt idx="89">
                  <c:v>2000</c:v>
                </c:pt>
                <c:pt idx="90">
                  <c:v>2001</c:v>
                </c:pt>
                <c:pt idx="91">
                  <c:v>2002</c:v>
                </c:pt>
                <c:pt idx="92">
                  <c:v>2003</c:v>
                </c:pt>
                <c:pt idx="93">
                  <c:v>2004</c:v>
                </c:pt>
                <c:pt idx="94">
                  <c:v>2005</c:v>
                </c:pt>
                <c:pt idx="95">
                  <c:v>2006</c:v>
                </c:pt>
                <c:pt idx="96">
                  <c:v>2007</c:v>
                </c:pt>
                <c:pt idx="97">
                  <c:v>2008</c:v>
                </c:pt>
                <c:pt idx="98">
                  <c:v>2009</c:v>
                </c:pt>
                <c:pt idx="99">
                  <c:v>2010</c:v>
                </c:pt>
                <c:pt idx="100">
                  <c:v>2011</c:v>
                </c:pt>
                <c:pt idx="101">
                  <c:v>2012</c:v>
                </c:pt>
                <c:pt idx="102">
                  <c:v>2013</c:v>
                </c:pt>
                <c:pt idx="103">
                  <c:v>2014</c:v>
                </c:pt>
                <c:pt idx="104">
                  <c:v>2015</c:v>
                </c:pt>
                <c:pt idx="105">
                  <c:v>2016</c:v>
                </c:pt>
                <c:pt idx="106">
                  <c:v>2017</c:v>
                </c:pt>
                <c:pt idx="107">
                  <c:v>2018</c:v>
                </c:pt>
                <c:pt idx="108">
                  <c:v>2019</c:v>
                </c:pt>
                <c:pt idx="109">
                  <c:v>2020</c:v>
                </c:pt>
                <c:pt idx="110">
                  <c:v>2021</c:v>
                </c:pt>
                <c:pt idx="111">
                  <c:v>2022</c:v>
                </c:pt>
                <c:pt idx="112">
                  <c:v>2023</c:v>
                </c:pt>
                <c:pt idx="113">
                  <c:v>2024</c:v>
                </c:pt>
              </c:numCache>
            </c:numRef>
          </c:cat>
          <c:val>
            <c:numRef>
              <c:f>Tmax_estimated_vs_obs_for_GR_or!$DC$11:$DC$125</c:f>
              <c:numCache>
                <c:formatCode>General</c:formatCode>
                <c:ptCount val="115"/>
                <c:pt idx="0">
                  <c:v>10</c:v>
                </c:pt>
                <c:pt idx="1">
                  <c:v>6</c:v>
                </c:pt>
                <c:pt idx="2">
                  <c:v>4</c:v>
                </c:pt>
                <c:pt idx="3">
                  <c:v>13</c:v>
                </c:pt>
                <c:pt idx="4">
                  <c:v>11</c:v>
                </c:pt>
                <c:pt idx="5">
                  <c:v>9</c:v>
                </c:pt>
                <c:pt idx="6">
                  <c:v>7</c:v>
                </c:pt>
                <c:pt idx="7">
                  <c:v>22</c:v>
                </c:pt>
                <c:pt idx="8">
                  <c:v>8</c:v>
                </c:pt>
                <c:pt idx="9">
                  <c:v>19</c:v>
                </c:pt>
                <c:pt idx="10">
                  <c:v>12</c:v>
                </c:pt>
                <c:pt idx="11">
                  <c:v>7</c:v>
                </c:pt>
                <c:pt idx="12">
                  <c:v>4</c:v>
                </c:pt>
                <c:pt idx="13">
                  <c:v>6</c:v>
                </c:pt>
                <c:pt idx="14">
                  <c:v>8</c:v>
                </c:pt>
                <c:pt idx="15">
                  <c:v>4</c:v>
                </c:pt>
                <c:pt idx="16">
                  <c:v>7</c:v>
                </c:pt>
                <c:pt idx="17">
                  <c:v>14</c:v>
                </c:pt>
                <c:pt idx="18">
                  <c:v>9</c:v>
                </c:pt>
                <c:pt idx="19">
                  <c:v>8</c:v>
                </c:pt>
                <c:pt idx="20">
                  <c:v>8</c:v>
                </c:pt>
                <c:pt idx="21">
                  <c:v>3</c:v>
                </c:pt>
                <c:pt idx="22">
                  <c:v>5</c:v>
                </c:pt>
                <c:pt idx="23">
                  <c:v>7</c:v>
                </c:pt>
                <c:pt idx="24">
                  <c:v>6</c:v>
                </c:pt>
                <c:pt idx="25">
                  <c:v>6</c:v>
                </c:pt>
                <c:pt idx="26">
                  <c:v>9</c:v>
                </c:pt>
                <c:pt idx="28">
                  <c:v>5</c:v>
                </c:pt>
                <c:pt idx="29">
                  <c:v>6</c:v>
                </c:pt>
                <c:pt idx="30">
                  <c:v>9</c:v>
                </c:pt>
                <c:pt idx="31">
                  <c:v>10</c:v>
                </c:pt>
                <c:pt idx="32">
                  <c:v>7</c:v>
                </c:pt>
                <c:pt idx="33">
                  <c:v>6</c:v>
                </c:pt>
                <c:pt idx="34">
                  <c:v>8</c:v>
                </c:pt>
                <c:pt idx="35">
                  <c:v>6</c:v>
                </c:pt>
                <c:pt idx="36">
                  <c:v>6</c:v>
                </c:pt>
                <c:pt idx="37">
                  <c:v>10</c:v>
                </c:pt>
                <c:pt idx="38">
                  <c:v>6</c:v>
                </c:pt>
                <c:pt idx="39">
                  <c:v>9</c:v>
                </c:pt>
                <c:pt idx="40">
                  <c:v>8</c:v>
                </c:pt>
                <c:pt idx="41">
                  <c:v>8</c:v>
                </c:pt>
                <c:pt idx="42">
                  <c:v>9</c:v>
                </c:pt>
                <c:pt idx="43">
                  <c:v>8</c:v>
                </c:pt>
                <c:pt idx="44">
                  <c:v>10</c:v>
                </c:pt>
                <c:pt idx="45">
                  <c:v>3</c:v>
                </c:pt>
                <c:pt idx="46">
                  <c:v>5</c:v>
                </c:pt>
                <c:pt idx="47">
                  <c:v>4</c:v>
                </c:pt>
                <c:pt idx="48">
                  <c:v>4</c:v>
                </c:pt>
                <c:pt idx="49">
                  <c:v>9</c:v>
                </c:pt>
                <c:pt idx="50">
                  <c:v>6</c:v>
                </c:pt>
                <c:pt idx="51">
                  <c:v>9</c:v>
                </c:pt>
                <c:pt idx="52">
                  <c:v>6</c:v>
                </c:pt>
                <c:pt idx="53">
                  <c:v>6</c:v>
                </c:pt>
                <c:pt idx="54">
                  <c:v>8</c:v>
                </c:pt>
                <c:pt idx="55">
                  <c:v>9</c:v>
                </c:pt>
                <c:pt idx="56">
                  <c:v>9</c:v>
                </c:pt>
                <c:pt idx="57">
                  <c:v>5</c:v>
                </c:pt>
                <c:pt idx="58">
                  <c:v>8</c:v>
                </c:pt>
                <c:pt idx="59">
                  <c:v>6</c:v>
                </c:pt>
                <c:pt idx="60">
                  <c:v>4</c:v>
                </c:pt>
                <c:pt idx="61">
                  <c:v>9</c:v>
                </c:pt>
                <c:pt idx="62">
                  <c:v>5</c:v>
                </c:pt>
                <c:pt idx="63">
                  <c:v>7</c:v>
                </c:pt>
                <c:pt idx="64">
                  <c:v>5</c:v>
                </c:pt>
                <c:pt idx="65">
                  <c:v>6</c:v>
                </c:pt>
                <c:pt idx="66">
                  <c:v>5</c:v>
                </c:pt>
                <c:pt idx="67">
                  <c:v>6</c:v>
                </c:pt>
                <c:pt idx="68">
                  <c:v>8</c:v>
                </c:pt>
                <c:pt idx="69">
                  <c:v>4</c:v>
                </c:pt>
                <c:pt idx="70" formatCode="0">
                  <c:v>6</c:v>
                </c:pt>
                <c:pt idx="71" formatCode="0">
                  <c:v>2</c:v>
                </c:pt>
                <c:pt idx="72" formatCode="0">
                  <c:v>7</c:v>
                </c:pt>
                <c:pt idx="73" formatCode="0">
                  <c:v>7</c:v>
                </c:pt>
                <c:pt idx="74" formatCode="0">
                  <c:v>8</c:v>
                </c:pt>
                <c:pt idx="75" formatCode="0">
                  <c:v>8</c:v>
                </c:pt>
                <c:pt idx="76" formatCode="0">
                  <c:v>5</c:v>
                </c:pt>
                <c:pt idx="77" formatCode="0">
                  <c:v>8</c:v>
                </c:pt>
                <c:pt idx="78" formatCode="0">
                  <c:v>4</c:v>
                </c:pt>
                <c:pt idx="79" formatCode="0">
                  <c:v>8</c:v>
                </c:pt>
                <c:pt idx="80" formatCode="0">
                  <c:v>2</c:v>
                </c:pt>
                <c:pt idx="81" formatCode="0">
                  <c:v>8</c:v>
                </c:pt>
                <c:pt idx="82" formatCode="0">
                  <c:v>5</c:v>
                </c:pt>
                <c:pt idx="83" formatCode="0">
                  <c:v>5</c:v>
                </c:pt>
                <c:pt idx="84" formatCode="0">
                  <c:v>6</c:v>
                </c:pt>
                <c:pt idx="85" formatCode="0">
                  <c:v>9</c:v>
                </c:pt>
                <c:pt idx="86" formatCode="0">
                  <c:v>10</c:v>
                </c:pt>
                <c:pt idx="87" formatCode="0">
                  <c:v>6</c:v>
                </c:pt>
                <c:pt idx="88" formatCode="0">
                  <c:v>8</c:v>
                </c:pt>
                <c:pt idx="89" formatCode="0">
                  <c:v>11</c:v>
                </c:pt>
                <c:pt idx="90" formatCode="0">
                  <c:v>6</c:v>
                </c:pt>
                <c:pt idx="91" formatCode="0">
                  <c:v>8</c:v>
                </c:pt>
                <c:pt idx="92" formatCode="0">
                  <c:v>6</c:v>
                </c:pt>
                <c:pt idx="93" formatCode="0">
                  <c:v>8</c:v>
                </c:pt>
                <c:pt idx="94" formatCode="0">
                  <c:v>2</c:v>
                </c:pt>
                <c:pt idx="95" formatCode="0">
                  <c:v>5</c:v>
                </c:pt>
                <c:pt idx="96" formatCode="0">
                  <c:v>4</c:v>
                </c:pt>
                <c:pt idx="97" formatCode="0">
                  <c:v>6</c:v>
                </c:pt>
                <c:pt idx="98" formatCode="0">
                  <c:v>11</c:v>
                </c:pt>
                <c:pt idx="99" formatCode="0">
                  <c:v>8</c:v>
                </c:pt>
                <c:pt idx="100" formatCode="0">
                  <c:v>5</c:v>
                </c:pt>
                <c:pt idx="101" formatCode="0">
                  <c:v>9</c:v>
                </c:pt>
                <c:pt idx="102" formatCode="0">
                  <c:v>8</c:v>
                </c:pt>
                <c:pt idx="103" formatCode="0">
                  <c:v>5</c:v>
                </c:pt>
                <c:pt idx="104" formatCode="0">
                  <c:v>5</c:v>
                </c:pt>
                <c:pt idx="105" formatCode="0">
                  <c:v>6</c:v>
                </c:pt>
                <c:pt idx="106" formatCode="0">
                  <c:v>7</c:v>
                </c:pt>
                <c:pt idx="107" formatCode="0">
                  <c:v>8</c:v>
                </c:pt>
                <c:pt idx="108" formatCode="0">
                  <c:v>8</c:v>
                </c:pt>
                <c:pt idx="109" formatCode="0">
                  <c:v>7</c:v>
                </c:pt>
                <c:pt idx="110" formatCode="0">
                  <c:v>6</c:v>
                </c:pt>
                <c:pt idx="111" formatCode="0">
                  <c:v>3</c:v>
                </c:pt>
                <c:pt idx="112" formatCode="0">
                  <c:v>2</c:v>
                </c:pt>
                <c:pt idx="113" formatCode="0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00F-4657-A3EA-17AB00D615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8342320"/>
        <c:axId val="458332336"/>
      </c:lineChart>
      <c:catAx>
        <c:axId val="4583423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cross"/>
        <c:minorTickMark val="none"/>
        <c:tickLblPos val="low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8332336"/>
        <c:crosses val="autoZero"/>
        <c:auto val="1"/>
        <c:lblAlgn val="ctr"/>
        <c:lblOffset val="100"/>
        <c:tickLblSkip val="5"/>
        <c:tickMarkSkip val="5"/>
        <c:noMultiLvlLbl val="0"/>
      </c:catAx>
      <c:valAx>
        <c:axId val="458332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  <a:r>
                  <a:rPr lang="en-US" baseline="0"/>
                  <a:t> of July Days w/Tmax Multiple of 5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8342320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 b="1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Pt>
            <c:idx val="2"/>
            <c:marker>
              <c:symbol val="circle"/>
              <c:size val="8"/>
              <c:spPr>
                <a:solidFill>
                  <a:srgbClr val="FF0000"/>
                </a:solidFill>
                <a:ln w="9525">
                  <a:solidFill>
                    <a:srgbClr val="C00000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1-24D2-4AB5-A69D-21DE0363562F}"/>
              </c:ext>
            </c:extLst>
          </c:dPt>
          <c:cat>
            <c:numRef>
              <c:f>Tmax_estimated_vs_obs_for_GR_or!$DE$11:$DE$125</c:f>
              <c:numCache>
                <c:formatCode>General</c:formatCode>
                <c:ptCount val="115"/>
                <c:pt idx="0">
                  <c:v>1911</c:v>
                </c:pt>
                <c:pt idx="1">
                  <c:v>1912</c:v>
                </c:pt>
                <c:pt idx="2">
                  <c:v>1913</c:v>
                </c:pt>
                <c:pt idx="3">
                  <c:v>1914</c:v>
                </c:pt>
                <c:pt idx="4">
                  <c:v>1915</c:v>
                </c:pt>
                <c:pt idx="5">
                  <c:v>1916</c:v>
                </c:pt>
                <c:pt idx="6">
                  <c:v>1917</c:v>
                </c:pt>
                <c:pt idx="7">
                  <c:v>1918</c:v>
                </c:pt>
                <c:pt idx="8">
                  <c:v>1919</c:v>
                </c:pt>
                <c:pt idx="9">
                  <c:v>1920</c:v>
                </c:pt>
                <c:pt idx="10">
                  <c:v>1921</c:v>
                </c:pt>
                <c:pt idx="11">
                  <c:v>1922</c:v>
                </c:pt>
                <c:pt idx="12">
                  <c:v>1923</c:v>
                </c:pt>
                <c:pt idx="13">
                  <c:v>1924</c:v>
                </c:pt>
                <c:pt idx="14">
                  <c:v>1925</c:v>
                </c:pt>
                <c:pt idx="15">
                  <c:v>1926</c:v>
                </c:pt>
                <c:pt idx="16">
                  <c:v>1927</c:v>
                </c:pt>
                <c:pt idx="17">
                  <c:v>1928</c:v>
                </c:pt>
                <c:pt idx="18">
                  <c:v>1929</c:v>
                </c:pt>
                <c:pt idx="19">
                  <c:v>1930</c:v>
                </c:pt>
                <c:pt idx="20">
                  <c:v>1931</c:v>
                </c:pt>
                <c:pt idx="21">
                  <c:v>1932</c:v>
                </c:pt>
                <c:pt idx="22">
                  <c:v>1933</c:v>
                </c:pt>
                <c:pt idx="23">
                  <c:v>1934</c:v>
                </c:pt>
                <c:pt idx="24">
                  <c:v>1935</c:v>
                </c:pt>
                <c:pt idx="25">
                  <c:v>1936</c:v>
                </c:pt>
                <c:pt idx="26">
                  <c:v>1937</c:v>
                </c:pt>
                <c:pt idx="27">
                  <c:v>1938</c:v>
                </c:pt>
                <c:pt idx="28">
                  <c:v>1939</c:v>
                </c:pt>
                <c:pt idx="29">
                  <c:v>1940</c:v>
                </c:pt>
                <c:pt idx="30">
                  <c:v>1941</c:v>
                </c:pt>
                <c:pt idx="31">
                  <c:v>1942</c:v>
                </c:pt>
                <c:pt idx="32">
                  <c:v>1943</c:v>
                </c:pt>
                <c:pt idx="33">
                  <c:v>1944</c:v>
                </c:pt>
                <c:pt idx="34">
                  <c:v>1945</c:v>
                </c:pt>
                <c:pt idx="35">
                  <c:v>1946</c:v>
                </c:pt>
                <c:pt idx="36">
                  <c:v>1947</c:v>
                </c:pt>
                <c:pt idx="37">
                  <c:v>1948</c:v>
                </c:pt>
                <c:pt idx="38">
                  <c:v>1949</c:v>
                </c:pt>
                <c:pt idx="39">
                  <c:v>1950</c:v>
                </c:pt>
                <c:pt idx="40">
                  <c:v>1951</c:v>
                </c:pt>
                <c:pt idx="41">
                  <c:v>1952</c:v>
                </c:pt>
                <c:pt idx="42">
                  <c:v>1953</c:v>
                </c:pt>
                <c:pt idx="43">
                  <c:v>1954</c:v>
                </c:pt>
                <c:pt idx="44">
                  <c:v>1955</c:v>
                </c:pt>
                <c:pt idx="45">
                  <c:v>1956</c:v>
                </c:pt>
                <c:pt idx="46">
                  <c:v>1957</c:v>
                </c:pt>
                <c:pt idx="47">
                  <c:v>1958</c:v>
                </c:pt>
                <c:pt idx="48">
                  <c:v>1959</c:v>
                </c:pt>
                <c:pt idx="49">
                  <c:v>1960</c:v>
                </c:pt>
                <c:pt idx="50">
                  <c:v>1961</c:v>
                </c:pt>
                <c:pt idx="51">
                  <c:v>1962</c:v>
                </c:pt>
                <c:pt idx="52">
                  <c:v>1963</c:v>
                </c:pt>
                <c:pt idx="53">
                  <c:v>1964</c:v>
                </c:pt>
                <c:pt idx="54">
                  <c:v>1965</c:v>
                </c:pt>
                <c:pt idx="55">
                  <c:v>1966</c:v>
                </c:pt>
                <c:pt idx="56">
                  <c:v>1967</c:v>
                </c:pt>
                <c:pt idx="57">
                  <c:v>1968</c:v>
                </c:pt>
                <c:pt idx="58">
                  <c:v>1969</c:v>
                </c:pt>
                <c:pt idx="59">
                  <c:v>1970</c:v>
                </c:pt>
                <c:pt idx="60">
                  <c:v>1971</c:v>
                </c:pt>
                <c:pt idx="61">
                  <c:v>1972</c:v>
                </c:pt>
                <c:pt idx="62">
                  <c:v>1973</c:v>
                </c:pt>
                <c:pt idx="63">
                  <c:v>1974</c:v>
                </c:pt>
                <c:pt idx="64">
                  <c:v>1975</c:v>
                </c:pt>
                <c:pt idx="65">
                  <c:v>1976</c:v>
                </c:pt>
                <c:pt idx="66">
                  <c:v>1977</c:v>
                </c:pt>
                <c:pt idx="67">
                  <c:v>1978</c:v>
                </c:pt>
                <c:pt idx="68">
                  <c:v>1979</c:v>
                </c:pt>
                <c:pt idx="69">
                  <c:v>1980</c:v>
                </c:pt>
                <c:pt idx="70">
                  <c:v>1981</c:v>
                </c:pt>
                <c:pt idx="71">
                  <c:v>1982</c:v>
                </c:pt>
                <c:pt idx="72">
                  <c:v>1983</c:v>
                </c:pt>
                <c:pt idx="73">
                  <c:v>1984</c:v>
                </c:pt>
                <c:pt idx="74">
                  <c:v>1985</c:v>
                </c:pt>
                <c:pt idx="75">
                  <c:v>1986</c:v>
                </c:pt>
                <c:pt idx="76">
                  <c:v>1987</c:v>
                </c:pt>
                <c:pt idx="77">
                  <c:v>1988</c:v>
                </c:pt>
                <c:pt idx="78">
                  <c:v>1989</c:v>
                </c:pt>
                <c:pt idx="79">
                  <c:v>1990</c:v>
                </c:pt>
                <c:pt idx="80">
                  <c:v>1991</c:v>
                </c:pt>
                <c:pt idx="81">
                  <c:v>1992</c:v>
                </c:pt>
                <c:pt idx="82">
                  <c:v>1993</c:v>
                </c:pt>
                <c:pt idx="83">
                  <c:v>1994</c:v>
                </c:pt>
                <c:pt idx="84">
                  <c:v>1995</c:v>
                </c:pt>
                <c:pt idx="85">
                  <c:v>1996</c:v>
                </c:pt>
                <c:pt idx="86">
                  <c:v>1997</c:v>
                </c:pt>
                <c:pt idx="87">
                  <c:v>1998</c:v>
                </c:pt>
                <c:pt idx="88">
                  <c:v>1999</c:v>
                </c:pt>
                <c:pt idx="89">
                  <c:v>2000</c:v>
                </c:pt>
                <c:pt idx="90">
                  <c:v>2001</c:v>
                </c:pt>
                <c:pt idx="91">
                  <c:v>2002</c:v>
                </c:pt>
                <c:pt idx="92">
                  <c:v>2003</c:v>
                </c:pt>
                <c:pt idx="93">
                  <c:v>2004</c:v>
                </c:pt>
                <c:pt idx="94">
                  <c:v>2005</c:v>
                </c:pt>
                <c:pt idx="95">
                  <c:v>2006</c:v>
                </c:pt>
                <c:pt idx="96">
                  <c:v>2007</c:v>
                </c:pt>
                <c:pt idx="97">
                  <c:v>2008</c:v>
                </c:pt>
                <c:pt idx="98">
                  <c:v>2009</c:v>
                </c:pt>
                <c:pt idx="99">
                  <c:v>2010</c:v>
                </c:pt>
                <c:pt idx="100">
                  <c:v>2011</c:v>
                </c:pt>
                <c:pt idx="101">
                  <c:v>2012</c:v>
                </c:pt>
                <c:pt idx="102">
                  <c:v>2013</c:v>
                </c:pt>
                <c:pt idx="103">
                  <c:v>2014</c:v>
                </c:pt>
                <c:pt idx="104">
                  <c:v>2015</c:v>
                </c:pt>
                <c:pt idx="105">
                  <c:v>2016</c:v>
                </c:pt>
                <c:pt idx="106">
                  <c:v>2017</c:v>
                </c:pt>
                <c:pt idx="107">
                  <c:v>2018</c:v>
                </c:pt>
                <c:pt idx="108">
                  <c:v>2019</c:v>
                </c:pt>
                <c:pt idx="109">
                  <c:v>2020</c:v>
                </c:pt>
                <c:pt idx="110">
                  <c:v>2021</c:v>
                </c:pt>
                <c:pt idx="111">
                  <c:v>2022</c:v>
                </c:pt>
                <c:pt idx="112">
                  <c:v>2023</c:v>
                </c:pt>
                <c:pt idx="113">
                  <c:v>2024</c:v>
                </c:pt>
              </c:numCache>
            </c:numRef>
          </c:cat>
          <c:val>
            <c:numRef>
              <c:f>Tmax_estimated_vs_obs_for_GR_or!$DG$11:$DG$125</c:f>
              <c:numCache>
                <c:formatCode>0.00</c:formatCode>
                <c:ptCount val="115"/>
                <c:pt idx="0">
                  <c:v>5.3309914902038367</c:v>
                </c:pt>
                <c:pt idx="1">
                  <c:v>4.8265846574406286</c:v>
                </c:pt>
                <c:pt idx="2">
                  <c:v>5.6200540629606373</c:v>
                </c:pt>
                <c:pt idx="3">
                  <c:v>5.6533045438199405</c:v>
                </c:pt>
                <c:pt idx="4">
                  <c:v>5.175931600688064</c:v>
                </c:pt>
                <c:pt idx="5">
                  <c:v>6.1856128676405193</c:v>
                </c:pt>
                <c:pt idx="6">
                  <c:v>6.2391757506296415</c:v>
                </c:pt>
                <c:pt idx="7">
                  <c:v>4.3537905340546725</c:v>
                </c:pt>
                <c:pt idx="8">
                  <c:v>4.8491234871621431</c:v>
                </c:pt>
                <c:pt idx="9">
                  <c:v>4.7304106453790826</c:v>
                </c:pt>
                <c:pt idx="10">
                  <c:v>4.7140743078418996</c:v>
                </c:pt>
                <c:pt idx="11">
                  <c:v>5.6482438751410866</c:v>
                </c:pt>
                <c:pt idx="12">
                  <c:v>4.716794026716447</c:v>
                </c:pt>
                <c:pt idx="13">
                  <c:v>5.2861986822750291</c:v>
                </c:pt>
                <c:pt idx="14">
                  <c:v>5.2813538303515779</c:v>
                </c:pt>
                <c:pt idx="15">
                  <c:v>5.1051990659606794</c:v>
                </c:pt>
                <c:pt idx="16">
                  <c:v>5.3833649686042682</c:v>
                </c:pt>
                <c:pt idx="17">
                  <c:v>5.3994101346744561</c:v>
                </c:pt>
                <c:pt idx="18">
                  <c:v>5.9106696267823509</c:v>
                </c:pt>
                <c:pt idx="19">
                  <c:v>4.8433751326491734</c:v>
                </c:pt>
                <c:pt idx="20">
                  <c:v>4.9353332704658319</c:v>
                </c:pt>
                <c:pt idx="21">
                  <c:v>4.4844147666728302</c:v>
                </c:pt>
                <c:pt idx="22">
                  <c:v>4.9518030254920635</c:v>
                </c:pt>
                <c:pt idx="23">
                  <c:v>4.6945500159137277</c:v>
                </c:pt>
                <c:pt idx="24">
                  <c:v>3.9392398263365989</c:v>
                </c:pt>
                <c:pt idx="25">
                  <c:v>4.725265852882262</c:v>
                </c:pt>
                <c:pt idx="26">
                  <c:v>5.0934455515185926</c:v>
                </c:pt>
                <c:pt idx="28">
                  <c:v>4.5018059357619142</c:v>
                </c:pt>
                <c:pt idx="29">
                  <c:v>4.3886474127512907</c:v>
                </c:pt>
                <c:pt idx="30">
                  <c:v>4.5871025460444281</c:v>
                </c:pt>
                <c:pt idx="31">
                  <c:v>4.2247326407041728</c:v>
                </c:pt>
                <c:pt idx="32">
                  <c:v>4.5845656579500123</c:v>
                </c:pt>
                <c:pt idx="33">
                  <c:v>4.569014141651131</c:v>
                </c:pt>
                <c:pt idx="34">
                  <c:v>4.4354591246928834</c:v>
                </c:pt>
                <c:pt idx="35">
                  <c:v>4.610605925276559</c:v>
                </c:pt>
                <c:pt idx="36">
                  <c:v>4.4442250711156976</c:v>
                </c:pt>
                <c:pt idx="37">
                  <c:v>4.1052252635523203</c:v>
                </c:pt>
                <c:pt idx="38">
                  <c:v>4.5853300987155352</c:v>
                </c:pt>
                <c:pt idx="39">
                  <c:v>4.616331014897602</c:v>
                </c:pt>
                <c:pt idx="40">
                  <c:v>4.8296670352516538</c:v>
                </c:pt>
                <c:pt idx="41">
                  <c:v>4.706612210069518</c:v>
                </c:pt>
                <c:pt idx="42">
                  <c:v>4.7015338540272023</c:v>
                </c:pt>
                <c:pt idx="43">
                  <c:v>4.6757516981049658</c:v>
                </c:pt>
                <c:pt idx="44">
                  <c:v>4.4661027610653541</c:v>
                </c:pt>
                <c:pt idx="45">
                  <c:v>4.4315883218733125</c:v>
                </c:pt>
                <c:pt idx="46">
                  <c:v>4.5086572848031317</c:v>
                </c:pt>
                <c:pt idx="47">
                  <c:v>4.7329857651361102</c:v>
                </c:pt>
                <c:pt idx="48">
                  <c:v>4.7515254724540146</c:v>
                </c:pt>
                <c:pt idx="49">
                  <c:v>4.7703376821967218</c:v>
                </c:pt>
                <c:pt idx="50">
                  <c:v>4.844881341634844</c:v>
                </c:pt>
                <c:pt idx="51">
                  <c:v>4.7684485733668902</c:v>
                </c:pt>
                <c:pt idx="52">
                  <c:v>4.499302692214405</c:v>
                </c:pt>
                <c:pt idx="53">
                  <c:v>4.686801219707176</c:v>
                </c:pt>
                <c:pt idx="54">
                  <c:v>4.5042380237017019</c:v>
                </c:pt>
                <c:pt idx="55">
                  <c:v>4.4562585254552465</c:v>
                </c:pt>
                <c:pt idx="56">
                  <c:v>4.8320021326317013</c:v>
                </c:pt>
                <c:pt idx="57">
                  <c:v>4.4486494110241823</c:v>
                </c:pt>
                <c:pt idx="58">
                  <c:v>4.7288214198286678</c:v>
                </c:pt>
                <c:pt idx="59">
                  <c:v>4.865929590718963</c:v>
                </c:pt>
                <c:pt idx="60">
                  <c:v>4.5188576135425818</c:v>
                </c:pt>
                <c:pt idx="61">
                  <c:v>4.7391902227620335</c:v>
                </c:pt>
                <c:pt idx="62">
                  <c:v>4.8223519762708413</c:v>
                </c:pt>
                <c:pt idx="63">
                  <c:v>4.7267639323072821</c:v>
                </c:pt>
                <c:pt idx="64">
                  <c:v>4.4259013989023819</c:v>
                </c:pt>
                <c:pt idx="65">
                  <c:v>4.537145633996106</c:v>
                </c:pt>
                <c:pt idx="66">
                  <c:v>4.3993445950964789</c:v>
                </c:pt>
                <c:pt idx="67">
                  <c:v>4.3202510952128188</c:v>
                </c:pt>
                <c:pt idx="68">
                  <c:v>4.4968837992367474</c:v>
                </c:pt>
                <c:pt idx="69">
                  <c:v>4.511453072509708</c:v>
                </c:pt>
                <c:pt idx="70">
                  <c:v>4.3061497037996386</c:v>
                </c:pt>
                <c:pt idx="71">
                  <c:v>4.3223503180828997</c:v>
                </c:pt>
                <c:pt idx="72">
                  <c:v>4.2033911279322993</c:v>
                </c:pt>
                <c:pt idx="73">
                  <c:v>4.8362813160876286</c:v>
                </c:pt>
                <c:pt idx="74">
                  <c:v>4.5385790995119715</c:v>
                </c:pt>
                <c:pt idx="75">
                  <c:v>4.490688730778607</c:v>
                </c:pt>
                <c:pt idx="76">
                  <c:v>4.722260943867278</c:v>
                </c:pt>
                <c:pt idx="77">
                  <c:v>4.7263370797513033</c:v>
                </c:pt>
                <c:pt idx="78">
                  <c:v>4.6673863538379896</c:v>
                </c:pt>
                <c:pt idx="79">
                  <c:v>5.0955840378207444</c:v>
                </c:pt>
                <c:pt idx="80">
                  <c:v>4.4745203743229576</c:v>
                </c:pt>
                <c:pt idx="81">
                  <c:v>5.1083208810991811</c:v>
                </c:pt>
                <c:pt idx="82">
                  <c:v>4.9537616451522215</c:v>
                </c:pt>
                <c:pt idx="83">
                  <c:v>4.952361803281554</c:v>
                </c:pt>
                <c:pt idx="84">
                  <c:v>5.0302963635196951</c:v>
                </c:pt>
                <c:pt idx="85">
                  <c:v>5.2142852255701602</c:v>
                </c:pt>
                <c:pt idx="86">
                  <c:v>4.9559514648635243</c:v>
                </c:pt>
                <c:pt idx="87">
                  <c:v>5.1433166104847983</c:v>
                </c:pt>
                <c:pt idx="88">
                  <c:v>4.8171802905439618</c:v>
                </c:pt>
                <c:pt idx="89">
                  <c:v>5.0124677459426259</c:v>
                </c:pt>
                <c:pt idx="90">
                  <c:v>5.1435781207540936</c:v>
                </c:pt>
                <c:pt idx="91">
                  <c:v>5.2079301173871828</c:v>
                </c:pt>
                <c:pt idx="92">
                  <c:v>5.0670255389320316</c:v>
                </c:pt>
                <c:pt idx="93">
                  <c:v>5.0762132161629046</c:v>
                </c:pt>
                <c:pt idx="94">
                  <c:v>5.183511895941348</c:v>
                </c:pt>
                <c:pt idx="95">
                  <c:v>5.3763361385094397</c:v>
                </c:pt>
                <c:pt idx="96">
                  <c:v>5.1806441305140609</c:v>
                </c:pt>
                <c:pt idx="97">
                  <c:v>5.2176395248012266</c:v>
                </c:pt>
                <c:pt idx="98">
                  <c:v>5.5724111683371964</c:v>
                </c:pt>
                <c:pt idx="99">
                  <c:v>5.1766976541110958</c:v>
                </c:pt>
                <c:pt idx="100">
                  <c:v>4.996021566732515</c:v>
                </c:pt>
                <c:pt idx="101">
                  <c:v>5.2467998762874819</c:v>
                </c:pt>
                <c:pt idx="102">
                  <c:v>5.1290890833013112</c:v>
                </c:pt>
                <c:pt idx="103">
                  <c:v>5.4493552167567261</c:v>
                </c:pt>
                <c:pt idx="104">
                  <c:v>5.1782701336555839</c:v>
                </c:pt>
                <c:pt idx="105">
                  <c:v>4.9407217343879797</c:v>
                </c:pt>
                <c:pt idx="106">
                  <c:v>5.0738157493833409</c:v>
                </c:pt>
                <c:pt idx="107">
                  <c:v>5.3375681159406874</c:v>
                </c:pt>
                <c:pt idx="108">
                  <c:v>4.974330155594691</c:v>
                </c:pt>
                <c:pt idx="109">
                  <c:v>4.9100092802657658</c:v>
                </c:pt>
                <c:pt idx="110">
                  <c:v>4.9077230124891571</c:v>
                </c:pt>
                <c:pt idx="111">
                  <c:v>4.8680275673603441</c:v>
                </c:pt>
                <c:pt idx="112">
                  <c:v>4.8154875497206424</c:v>
                </c:pt>
                <c:pt idx="113">
                  <c:v>4.8270014022753296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D37-4054-9135-7E5BFBE3C9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8342320"/>
        <c:axId val="458332336"/>
      </c:lineChart>
      <c:catAx>
        <c:axId val="4583423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cross"/>
        <c:minorTickMark val="none"/>
        <c:tickLblPos val="low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8332336"/>
        <c:crosses val="autoZero"/>
        <c:auto val="1"/>
        <c:lblAlgn val="ctr"/>
        <c:lblOffset val="100"/>
        <c:tickLblSkip val="5"/>
        <c:tickMarkSkip val="5"/>
        <c:noMultiLvlLbl val="0"/>
      </c:catAx>
      <c:valAx>
        <c:axId val="458332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Computed Lapse Rate (°F kft</a:t>
                </a:r>
                <a:r>
                  <a:rPr lang="en-US" sz="2000" baseline="30000"/>
                  <a:t>-1</a:t>
                </a:r>
                <a:r>
                  <a:rPr lang="en-US"/>
                  <a:t>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8342320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800" b="1"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11635797474288"/>
          <c:y val="3.8431443064809209E-2"/>
          <c:w val="0.87324464137234437"/>
          <c:h val="0.75627574197456082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Pt>
            <c:idx val="2"/>
            <c:marker>
              <c:symbol val="circle"/>
              <c:size val="8"/>
              <c:spPr>
                <a:solidFill>
                  <a:srgbClr val="FF0000"/>
                </a:solidFill>
                <a:ln w="9525">
                  <a:solidFill>
                    <a:srgbClr val="C00000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1-1A82-480C-AA45-5789457A63E8}"/>
              </c:ext>
            </c:extLst>
          </c:dPt>
          <c:cat>
            <c:numRef>
              <c:f>Tmax_estimated_vs_obs_for_GR_or!$DE$11:$DE$125</c:f>
              <c:numCache>
                <c:formatCode>General</c:formatCode>
                <c:ptCount val="115"/>
                <c:pt idx="0">
                  <c:v>1911</c:v>
                </c:pt>
                <c:pt idx="1">
                  <c:v>1912</c:v>
                </c:pt>
                <c:pt idx="2">
                  <c:v>1913</c:v>
                </c:pt>
                <c:pt idx="3">
                  <c:v>1914</c:v>
                </c:pt>
                <c:pt idx="4">
                  <c:v>1915</c:v>
                </c:pt>
                <c:pt idx="5">
                  <c:v>1916</c:v>
                </c:pt>
                <c:pt idx="6">
                  <c:v>1917</c:v>
                </c:pt>
                <c:pt idx="7">
                  <c:v>1918</c:v>
                </c:pt>
                <c:pt idx="8">
                  <c:v>1919</c:v>
                </c:pt>
                <c:pt idx="9">
                  <c:v>1920</c:v>
                </c:pt>
                <c:pt idx="10">
                  <c:v>1921</c:v>
                </c:pt>
                <c:pt idx="11">
                  <c:v>1922</c:v>
                </c:pt>
                <c:pt idx="12">
                  <c:v>1923</c:v>
                </c:pt>
                <c:pt idx="13">
                  <c:v>1924</c:v>
                </c:pt>
                <c:pt idx="14">
                  <c:v>1925</c:v>
                </c:pt>
                <c:pt idx="15">
                  <c:v>1926</c:v>
                </c:pt>
                <c:pt idx="16">
                  <c:v>1927</c:v>
                </c:pt>
                <c:pt idx="17">
                  <c:v>1928</c:v>
                </c:pt>
                <c:pt idx="18">
                  <c:v>1929</c:v>
                </c:pt>
                <c:pt idx="19">
                  <c:v>1930</c:v>
                </c:pt>
                <c:pt idx="20">
                  <c:v>1931</c:v>
                </c:pt>
                <c:pt idx="21">
                  <c:v>1932</c:v>
                </c:pt>
                <c:pt idx="22">
                  <c:v>1933</c:v>
                </c:pt>
                <c:pt idx="23">
                  <c:v>1934</c:v>
                </c:pt>
                <c:pt idx="24">
                  <c:v>1935</c:v>
                </c:pt>
                <c:pt idx="25">
                  <c:v>1936</c:v>
                </c:pt>
                <c:pt idx="26">
                  <c:v>1937</c:v>
                </c:pt>
                <c:pt idx="27">
                  <c:v>1938</c:v>
                </c:pt>
                <c:pt idx="28">
                  <c:v>1939</c:v>
                </c:pt>
                <c:pt idx="29">
                  <c:v>1940</c:v>
                </c:pt>
                <c:pt idx="30">
                  <c:v>1941</c:v>
                </c:pt>
                <c:pt idx="31">
                  <c:v>1942</c:v>
                </c:pt>
                <c:pt idx="32">
                  <c:v>1943</c:v>
                </c:pt>
                <c:pt idx="33">
                  <c:v>1944</c:v>
                </c:pt>
                <c:pt idx="34">
                  <c:v>1945</c:v>
                </c:pt>
                <c:pt idx="35">
                  <c:v>1946</c:v>
                </c:pt>
                <c:pt idx="36">
                  <c:v>1947</c:v>
                </c:pt>
                <c:pt idx="37">
                  <c:v>1948</c:v>
                </c:pt>
                <c:pt idx="38">
                  <c:v>1949</c:v>
                </c:pt>
                <c:pt idx="39">
                  <c:v>1950</c:v>
                </c:pt>
                <c:pt idx="40">
                  <c:v>1951</c:v>
                </c:pt>
                <c:pt idx="41">
                  <c:v>1952</c:v>
                </c:pt>
                <c:pt idx="42">
                  <c:v>1953</c:v>
                </c:pt>
                <c:pt idx="43">
                  <c:v>1954</c:v>
                </c:pt>
                <c:pt idx="44">
                  <c:v>1955</c:v>
                </c:pt>
                <c:pt idx="45">
                  <c:v>1956</c:v>
                </c:pt>
                <c:pt idx="46">
                  <c:v>1957</c:v>
                </c:pt>
                <c:pt idx="47">
                  <c:v>1958</c:v>
                </c:pt>
                <c:pt idx="48">
                  <c:v>1959</c:v>
                </c:pt>
                <c:pt idx="49">
                  <c:v>1960</c:v>
                </c:pt>
                <c:pt idx="50">
                  <c:v>1961</c:v>
                </c:pt>
                <c:pt idx="51">
                  <c:v>1962</c:v>
                </c:pt>
                <c:pt idx="52">
                  <c:v>1963</c:v>
                </c:pt>
                <c:pt idx="53">
                  <c:v>1964</c:v>
                </c:pt>
                <c:pt idx="54">
                  <c:v>1965</c:v>
                </c:pt>
                <c:pt idx="55">
                  <c:v>1966</c:v>
                </c:pt>
                <c:pt idx="56">
                  <c:v>1967</c:v>
                </c:pt>
                <c:pt idx="57">
                  <c:v>1968</c:v>
                </c:pt>
                <c:pt idx="58">
                  <c:v>1969</c:v>
                </c:pt>
                <c:pt idx="59">
                  <c:v>1970</c:v>
                </c:pt>
                <c:pt idx="60">
                  <c:v>1971</c:v>
                </c:pt>
                <c:pt idx="61">
                  <c:v>1972</c:v>
                </c:pt>
                <c:pt idx="62">
                  <c:v>1973</c:v>
                </c:pt>
                <c:pt idx="63">
                  <c:v>1974</c:v>
                </c:pt>
                <c:pt idx="64">
                  <c:v>1975</c:v>
                </c:pt>
                <c:pt idx="65">
                  <c:v>1976</c:v>
                </c:pt>
                <c:pt idx="66">
                  <c:v>1977</c:v>
                </c:pt>
                <c:pt idx="67">
                  <c:v>1978</c:v>
                </c:pt>
                <c:pt idx="68">
                  <c:v>1979</c:v>
                </c:pt>
                <c:pt idx="69">
                  <c:v>1980</c:v>
                </c:pt>
                <c:pt idx="70">
                  <c:v>1981</c:v>
                </c:pt>
                <c:pt idx="71">
                  <c:v>1982</c:v>
                </c:pt>
                <c:pt idx="72">
                  <c:v>1983</c:v>
                </c:pt>
                <c:pt idx="73">
                  <c:v>1984</c:v>
                </c:pt>
                <c:pt idx="74">
                  <c:v>1985</c:v>
                </c:pt>
                <c:pt idx="75">
                  <c:v>1986</c:v>
                </c:pt>
                <c:pt idx="76">
                  <c:v>1987</c:v>
                </c:pt>
                <c:pt idx="77">
                  <c:v>1988</c:v>
                </c:pt>
                <c:pt idx="78">
                  <c:v>1989</c:v>
                </c:pt>
                <c:pt idx="79">
                  <c:v>1990</c:v>
                </c:pt>
                <c:pt idx="80">
                  <c:v>1991</c:v>
                </c:pt>
                <c:pt idx="81">
                  <c:v>1992</c:v>
                </c:pt>
                <c:pt idx="82">
                  <c:v>1993</c:v>
                </c:pt>
                <c:pt idx="83">
                  <c:v>1994</c:v>
                </c:pt>
                <c:pt idx="84">
                  <c:v>1995</c:v>
                </c:pt>
                <c:pt idx="85">
                  <c:v>1996</c:v>
                </c:pt>
                <c:pt idx="86">
                  <c:v>1997</c:v>
                </c:pt>
                <c:pt idx="87">
                  <c:v>1998</c:v>
                </c:pt>
                <c:pt idx="88">
                  <c:v>1999</c:v>
                </c:pt>
                <c:pt idx="89">
                  <c:v>2000</c:v>
                </c:pt>
                <c:pt idx="90">
                  <c:v>2001</c:v>
                </c:pt>
                <c:pt idx="91">
                  <c:v>2002</c:v>
                </c:pt>
                <c:pt idx="92">
                  <c:v>2003</c:v>
                </c:pt>
                <c:pt idx="93">
                  <c:v>2004</c:v>
                </c:pt>
                <c:pt idx="94">
                  <c:v>2005</c:v>
                </c:pt>
                <c:pt idx="95">
                  <c:v>2006</c:v>
                </c:pt>
                <c:pt idx="96">
                  <c:v>2007</c:v>
                </c:pt>
                <c:pt idx="97">
                  <c:v>2008</c:v>
                </c:pt>
                <c:pt idx="98">
                  <c:v>2009</c:v>
                </c:pt>
                <c:pt idx="99">
                  <c:v>2010</c:v>
                </c:pt>
                <c:pt idx="100">
                  <c:v>2011</c:v>
                </c:pt>
                <c:pt idx="101">
                  <c:v>2012</c:v>
                </c:pt>
                <c:pt idx="102">
                  <c:v>2013</c:v>
                </c:pt>
                <c:pt idx="103">
                  <c:v>2014</c:v>
                </c:pt>
                <c:pt idx="104">
                  <c:v>2015</c:v>
                </c:pt>
                <c:pt idx="105">
                  <c:v>2016</c:v>
                </c:pt>
                <c:pt idx="106">
                  <c:v>2017</c:v>
                </c:pt>
                <c:pt idx="107">
                  <c:v>2018</c:v>
                </c:pt>
                <c:pt idx="108">
                  <c:v>2019</c:v>
                </c:pt>
                <c:pt idx="109">
                  <c:v>2020</c:v>
                </c:pt>
                <c:pt idx="110">
                  <c:v>2021</c:v>
                </c:pt>
                <c:pt idx="111">
                  <c:v>2022</c:v>
                </c:pt>
                <c:pt idx="112">
                  <c:v>2023</c:v>
                </c:pt>
                <c:pt idx="113">
                  <c:v>2024</c:v>
                </c:pt>
              </c:numCache>
            </c:numRef>
          </c:cat>
          <c:val>
            <c:numRef>
              <c:f>Tmax_estimated_vs_obs_for_GR_or!$DH$11:$DH$125</c:f>
              <c:numCache>
                <c:formatCode>General</c:formatCode>
                <c:ptCount val="115"/>
                <c:pt idx="0">
                  <c:v>7</c:v>
                </c:pt>
                <c:pt idx="1">
                  <c:v>8</c:v>
                </c:pt>
                <c:pt idx="2">
                  <c:v>10</c:v>
                </c:pt>
                <c:pt idx="3">
                  <c:v>11</c:v>
                </c:pt>
                <c:pt idx="4">
                  <c:v>12</c:v>
                </c:pt>
                <c:pt idx="5">
                  <c:v>10</c:v>
                </c:pt>
                <c:pt idx="6">
                  <c:v>10</c:v>
                </c:pt>
                <c:pt idx="7">
                  <c:v>12</c:v>
                </c:pt>
                <c:pt idx="8">
                  <c:v>9</c:v>
                </c:pt>
                <c:pt idx="9">
                  <c:v>10</c:v>
                </c:pt>
                <c:pt idx="10">
                  <c:v>9</c:v>
                </c:pt>
                <c:pt idx="11">
                  <c:v>10</c:v>
                </c:pt>
                <c:pt idx="12">
                  <c:v>12</c:v>
                </c:pt>
                <c:pt idx="13">
                  <c:v>13</c:v>
                </c:pt>
                <c:pt idx="14">
                  <c:v>11</c:v>
                </c:pt>
                <c:pt idx="15">
                  <c:v>11</c:v>
                </c:pt>
                <c:pt idx="16">
                  <c:v>11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12</c:v>
                </c:pt>
                <c:pt idx="21">
                  <c:v>16</c:v>
                </c:pt>
                <c:pt idx="22">
                  <c:v>14</c:v>
                </c:pt>
                <c:pt idx="23">
                  <c:v>15</c:v>
                </c:pt>
                <c:pt idx="24">
                  <c:v>17</c:v>
                </c:pt>
                <c:pt idx="25">
                  <c:v>16</c:v>
                </c:pt>
                <c:pt idx="26">
                  <c:v>15</c:v>
                </c:pt>
                <c:pt idx="27">
                  <c:v>15</c:v>
                </c:pt>
                <c:pt idx="28">
                  <c:v>21</c:v>
                </c:pt>
                <c:pt idx="29">
                  <c:v>21</c:v>
                </c:pt>
                <c:pt idx="30">
                  <c:v>20</c:v>
                </c:pt>
                <c:pt idx="31">
                  <c:v>24</c:v>
                </c:pt>
                <c:pt idx="32">
                  <c:v>22</c:v>
                </c:pt>
                <c:pt idx="33">
                  <c:v>23</c:v>
                </c:pt>
                <c:pt idx="34">
                  <c:v>27</c:v>
                </c:pt>
                <c:pt idx="35">
                  <c:v>26</c:v>
                </c:pt>
                <c:pt idx="36">
                  <c:v>26</c:v>
                </c:pt>
                <c:pt idx="37">
                  <c:v>26</c:v>
                </c:pt>
                <c:pt idx="38">
                  <c:v>32</c:v>
                </c:pt>
                <c:pt idx="39">
                  <c:v>33</c:v>
                </c:pt>
                <c:pt idx="40">
                  <c:v>36</c:v>
                </c:pt>
                <c:pt idx="41">
                  <c:v>36</c:v>
                </c:pt>
                <c:pt idx="42">
                  <c:v>34</c:v>
                </c:pt>
                <c:pt idx="43">
                  <c:v>33</c:v>
                </c:pt>
                <c:pt idx="44">
                  <c:v>32</c:v>
                </c:pt>
                <c:pt idx="45">
                  <c:v>34</c:v>
                </c:pt>
                <c:pt idx="46">
                  <c:v>32</c:v>
                </c:pt>
                <c:pt idx="47">
                  <c:v>35</c:v>
                </c:pt>
                <c:pt idx="48">
                  <c:v>36</c:v>
                </c:pt>
                <c:pt idx="49">
                  <c:v>36</c:v>
                </c:pt>
                <c:pt idx="50">
                  <c:v>32</c:v>
                </c:pt>
                <c:pt idx="51">
                  <c:v>32</c:v>
                </c:pt>
                <c:pt idx="52">
                  <c:v>32</c:v>
                </c:pt>
                <c:pt idx="53">
                  <c:v>34</c:v>
                </c:pt>
                <c:pt idx="54">
                  <c:v>30</c:v>
                </c:pt>
                <c:pt idx="55">
                  <c:v>33</c:v>
                </c:pt>
                <c:pt idx="56">
                  <c:v>35</c:v>
                </c:pt>
                <c:pt idx="57">
                  <c:v>36</c:v>
                </c:pt>
                <c:pt idx="58">
                  <c:v>40</c:v>
                </c:pt>
                <c:pt idx="59">
                  <c:v>37</c:v>
                </c:pt>
                <c:pt idx="60">
                  <c:v>35</c:v>
                </c:pt>
                <c:pt idx="61">
                  <c:v>32</c:v>
                </c:pt>
                <c:pt idx="62">
                  <c:v>35</c:v>
                </c:pt>
                <c:pt idx="63">
                  <c:v>35</c:v>
                </c:pt>
                <c:pt idx="64">
                  <c:v>32</c:v>
                </c:pt>
                <c:pt idx="65">
                  <c:v>34</c:v>
                </c:pt>
                <c:pt idx="66">
                  <c:v>34</c:v>
                </c:pt>
                <c:pt idx="67">
                  <c:v>37</c:v>
                </c:pt>
                <c:pt idx="68">
                  <c:v>35</c:v>
                </c:pt>
                <c:pt idx="69">
                  <c:v>33</c:v>
                </c:pt>
                <c:pt idx="70">
                  <c:v>36</c:v>
                </c:pt>
                <c:pt idx="71">
                  <c:v>38</c:v>
                </c:pt>
                <c:pt idx="72">
                  <c:v>37</c:v>
                </c:pt>
                <c:pt idx="73">
                  <c:v>38</c:v>
                </c:pt>
                <c:pt idx="74">
                  <c:v>36</c:v>
                </c:pt>
                <c:pt idx="75">
                  <c:v>34</c:v>
                </c:pt>
                <c:pt idx="76">
                  <c:v>42</c:v>
                </c:pt>
                <c:pt idx="77">
                  <c:v>41</c:v>
                </c:pt>
                <c:pt idx="78">
                  <c:v>46</c:v>
                </c:pt>
                <c:pt idx="79">
                  <c:v>48</c:v>
                </c:pt>
                <c:pt idx="80">
                  <c:v>47</c:v>
                </c:pt>
                <c:pt idx="81">
                  <c:v>55</c:v>
                </c:pt>
                <c:pt idx="82">
                  <c:v>54</c:v>
                </c:pt>
                <c:pt idx="83">
                  <c:v>52</c:v>
                </c:pt>
                <c:pt idx="84">
                  <c:v>56</c:v>
                </c:pt>
                <c:pt idx="85">
                  <c:v>54</c:v>
                </c:pt>
                <c:pt idx="86">
                  <c:v>55</c:v>
                </c:pt>
                <c:pt idx="87">
                  <c:v>59</c:v>
                </c:pt>
                <c:pt idx="88">
                  <c:v>59</c:v>
                </c:pt>
                <c:pt idx="89">
                  <c:v>54</c:v>
                </c:pt>
                <c:pt idx="90">
                  <c:v>56</c:v>
                </c:pt>
                <c:pt idx="91">
                  <c:v>53</c:v>
                </c:pt>
                <c:pt idx="92">
                  <c:v>51</c:v>
                </c:pt>
                <c:pt idx="93">
                  <c:v>60</c:v>
                </c:pt>
                <c:pt idx="94">
                  <c:v>49</c:v>
                </c:pt>
                <c:pt idx="95">
                  <c:v>55</c:v>
                </c:pt>
                <c:pt idx="96">
                  <c:v>52</c:v>
                </c:pt>
                <c:pt idx="97">
                  <c:v>54</c:v>
                </c:pt>
                <c:pt idx="98">
                  <c:v>56</c:v>
                </c:pt>
                <c:pt idx="99">
                  <c:v>58</c:v>
                </c:pt>
                <c:pt idx="100">
                  <c:v>54</c:v>
                </c:pt>
                <c:pt idx="101">
                  <c:v>50</c:v>
                </c:pt>
                <c:pt idx="102">
                  <c:v>49</c:v>
                </c:pt>
                <c:pt idx="103">
                  <c:v>46</c:v>
                </c:pt>
                <c:pt idx="104">
                  <c:v>46</c:v>
                </c:pt>
                <c:pt idx="105">
                  <c:v>44</c:v>
                </c:pt>
                <c:pt idx="106">
                  <c:v>44</c:v>
                </c:pt>
                <c:pt idx="107">
                  <c:v>40</c:v>
                </c:pt>
                <c:pt idx="108">
                  <c:v>37</c:v>
                </c:pt>
                <c:pt idx="109">
                  <c:v>36</c:v>
                </c:pt>
                <c:pt idx="110">
                  <c:v>39</c:v>
                </c:pt>
                <c:pt idx="111">
                  <c:v>38</c:v>
                </c:pt>
                <c:pt idx="112">
                  <c:v>40</c:v>
                </c:pt>
                <c:pt idx="113">
                  <c:v>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23-4FE3-9F30-74F1E487D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8342320"/>
        <c:axId val="458332336"/>
      </c:lineChart>
      <c:catAx>
        <c:axId val="4583423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cross"/>
        <c:minorTickMark val="none"/>
        <c:tickLblPos val="low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8332336"/>
        <c:crosses val="autoZero"/>
        <c:auto val="1"/>
        <c:lblAlgn val="ctr"/>
        <c:lblOffset val="100"/>
        <c:tickLblSkip val="5"/>
        <c:tickMarkSkip val="5"/>
        <c:noMultiLvlLbl val="0"/>
      </c:catAx>
      <c:valAx>
        <c:axId val="458332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Stations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solidFill>
              <a:schemeClr val="bg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8342320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800" b="1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Tmax_estimated_vs_obs_for_GR_or!$DE$11:$DE$125</c:f>
              <c:numCache>
                <c:formatCode>General</c:formatCode>
                <c:ptCount val="115"/>
                <c:pt idx="0">
                  <c:v>1911</c:v>
                </c:pt>
                <c:pt idx="1">
                  <c:v>1912</c:v>
                </c:pt>
                <c:pt idx="2">
                  <c:v>1913</c:v>
                </c:pt>
                <c:pt idx="3">
                  <c:v>1914</c:v>
                </c:pt>
                <c:pt idx="4">
                  <c:v>1915</c:v>
                </c:pt>
                <c:pt idx="5">
                  <c:v>1916</c:v>
                </c:pt>
                <c:pt idx="6">
                  <c:v>1917</c:v>
                </c:pt>
                <c:pt idx="7">
                  <c:v>1918</c:v>
                </c:pt>
                <c:pt idx="8">
                  <c:v>1919</c:v>
                </c:pt>
                <c:pt idx="9">
                  <c:v>1920</c:v>
                </c:pt>
                <c:pt idx="10">
                  <c:v>1921</c:v>
                </c:pt>
                <c:pt idx="11">
                  <c:v>1922</c:v>
                </c:pt>
                <c:pt idx="12">
                  <c:v>1923</c:v>
                </c:pt>
                <c:pt idx="13">
                  <c:v>1924</c:v>
                </c:pt>
                <c:pt idx="14">
                  <c:v>1925</c:v>
                </c:pt>
                <c:pt idx="15">
                  <c:v>1926</c:v>
                </c:pt>
                <c:pt idx="16">
                  <c:v>1927</c:v>
                </c:pt>
                <c:pt idx="17">
                  <c:v>1928</c:v>
                </c:pt>
                <c:pt idx="18">
                  <c:v>1929</c:v>
                </c:pt>
                <c:pt idx="19">
                  <c:v>1930</c:v>
                </c:pt>
                <c:pt idx="20">
                  <c:v>1931</c:v>
                </c:pt>
                <c:pt idx="21">
                  <c:v>1932</c:v>
                </c:pt>
                <c:pt idx="22">
                  <c:v>1933</c:v>
                </c:pt>
                <c:pt idx="23">
                  <c:v>1934</c:v>
                </c:pt>
                <c:pt idx="24">
                  <c:v>1935</c:v>
                </c:pt>
                <c:pt idx="25">
                  <c:v>1936</c:v>
                </c:pt>
                <c:pt idx="26">
                  <c:v>1937</c:v>
                </c:pt>
                <c:pt idx="27">
                  <c:v>1938</c:v>
                </c:pt>
                <c:pt idx="28">
                  <c:v>1939</c:v>
                </c:pt>
                <c:pt idx="29">
                  <c:v>1940</c:v>
                </c:pt>
                <c:pt idx="30">
                  <c:v>1941</c:v>
                </c:pt>
                <c:pt idx="31">
                  <c:v>1942</c:v>
                </c:pt>
                <c:pt idx="32">
                  <c:v>1943</c:v>
                </c:pt>
                <c:pt idx="33">
                  <c:v>1944</c:v>
                </c:pt>
                <c:pt idx="34">
                  <c:v>1945</c:v>
                </c:pt>
                <c:pt idx="35">
                  <c:v>1946</c:v>
                </c:pt>
                <c:pt idx="36">
                  <c:v>1947</c:v>
                </c:pt>
                <c:pt idx="37">
                  <c:v>1948</c:v>
                </c:pt>
                <c:pt idx="38">
                  <c:v>1949</c:v>
                </c:pt>
                <c:pt idx="39">
                  <c:v>1950</c:v>
                </c:pt>
                <c:pt idx="40">
                  <c:v>1951</c:v>
                </c:pt>
                <c:pt idx="41">
                  <c:v>1952</c:v>
                </c:pt>
                <c:pt idx="42">
                  <c:v>1953</c:v>
                </c:pt>
                <c:pt idx="43">
                  <c:v>1954</c:v>
                </c:pt>
                <c:pt idx="44">
                  <c:v>1955</c:v>
                </c:pt>
                <c:pt idx="45">
                  <c:v>1956</c:v>
                </c:pt>
                <c:pt idx="46">
                  <c:v>1957</c:v>
                </c:pt>
                <c:pt idx="47">
                  <c:v>1958</c:v>
                </c:pt>
                <c:pt idx="48">
                  <c:v>1959</c:v>
                </c:pt>
                <c:pt idx="49">
                  <c:v>1960</c:v>
                </c:pt>
                <c:pt idx="50">
                  <c:v>1961</c:v>
                </c:pt>
                <c:pt idx="51">
                  <c:v>1962</c:v>
                </c:pt>
                <c:pt idx="52">
                  <c:v>1963</c:v>
                </c:pt>
                <c:pt idx="53">
                  <c:v>1964</c:v>
                </c:pt>
                <c:pt idx="54">
                  <c:v>1965</c:v>
                </c:pt>
                <c:pt idx="55">
                  <c:v>1966</c:v>
                </c:pt>
                <c:pt idx="56">
                  <c:v>1967</c:v>
                </c:pt>
                <c:pt idx="57">
                  <c:v>1968</c:v>
                </c:pt>
                <c:pt idx="58">
                  <c:v>1969</c:v>
                </c:pt>
                <c:pt idx="59">
                  <c:v>1970</c:v>
                </c:pt>
                <c:pt idx="60">
                  <c:v>1971</c:v>
                </c:pt>
                <c:pt idx="61">
                  <c:v>1972</c:v>
                </c:pt>
                <c:pt idx="62">
                  <c:v>1973</c:v>
                </c:pt>
                <c:pt idx="63">
                  <c:v>1974</c:v>
                </c:pt>
                <c:pt idx="64">
                  <c:v>1975</c:v>
                </c:pt>
                <c:pt idx="65">
                  <c:v>1976</c:v>
                </c:pt>
                <c:pt idx="66">
                  <c:v>1977</c:v>
                </c:pt>
                <c:pt idx="67">
                  <c:v>1978</c:v>
                </c:pt>
                <c:pt idx="68">
                  <c:v>1979</c:v>
                </c:pt>
                <c:pt idx="69">
                  <c:v>1980</c:v>
                </c:pt>
                <c:pt idx="70">
                  <c:v>1981</c:v>
                </c:pt>
                <c:pt idx="71">
                  <c:v>1982</c:v>
                </c:pt>
                <c:pt idx="72">
                  <c:v>1983</c:v>
                </c:pt>
                <c:pt idx="73">
                  <c:v>1984</c:v>
                </c:pt>
                <c:pt idx="74">
                  <c:v>1985</c:v>
                </c:pt>
                <c:pt idx="75">
                  <c:v>1986</c:v>
                </c:pt>
                <c:pt idx="76">
                  <c:v>1987</c:v>
                </c:pt>
                <c:pt idx="77">
                  <c:v>1988</c:v>
                </c:pt>
                <c:pt idx="78">
                  <c:v>1989</c:v>
                </c:pt>
                <c:pt idx="79">
                  <c:v>1990</c:v>
                </c:pt>
                <c:pt idx="80">
                  <c:v>1991</c:v>
                </c:pt>
                <c:pt idx="81">
                  <c:v>1992</c:v>
                </c:pt>
                <c:pt idx="82">
                  <c:v>1993</c:v>
                </c:pt>
                <c:pt idx="83">
                  <c:v>1994</c:v>
                </c:pt>
                <c:pt idx="84">
                  <c:v>1995</c:v>
                </c:pt>
                <c:pt idx="85">
                  <c:v>1996</c:v>
                </c:pt>
                <c:pt idx="86">
                  <c:v>1997</c:v>
                </c:pt>
                <c:pt idx="87">
                  <c:v>1998</c:v>
                </c:pt>
                <c:pt idx="88">
                  <c:v>1999</c:v>
                </c:pt>
                <c:pt idx="89">
                  <c:v>2000</c:v>
                </c:pt>
                <c:pt idx="90">
                  <c:v>2001</c:v>
                </c:pt>
                <c:pt idx="91">
                  <c:v>2002</c:v>
                </c:pt>
                <c:pt idx="92">
                  <c:v>2003</c:v>
                </c:pt>
                <c:pt idx="93">
                  <c:v>2004</c:v>
                </c:pt>
                <c:pt idx="94">
                  <c:v>2005</c:v>
                </c:pt>
                <c:pt idx="95">
                  <c:v>2006</c:v>
                </c:pt>
                <c:pt idx="96">
                  <c:v>2007</c:v>
                </c:pt>
                <c:pt idx="97">
                  <c:v>2008</c:v>
                </c:pt>
                <c:pt idx="98">
                  <c:v>2009</c:v>
                </c:pt>
                <c:pt idx="99">
                  <c:v>2010</c:v>
                </c:pt>
                <c:pt idx="100">
                  <c:v>2011</c:v>
                </c:pt>
                <c:pt idx="101">
                  <c:v>2012</c:v>
                </c:pt>
                <c:pt idx="102">
                  <c:v>2013</c:v>
                </c:pt>
                <c:pt idx="103">
                  <c:v>2014</c:v>
                </c:pt>
                <c:pt idx="104">
                  <c:v>2015</c:v>
                </c:pt>
                <c:pt idx="105">
                  <c:v>2016</c:v>
                </c:pt>
                <c:pt idx="106">
                  <c:v>2017</c:v>
                </c:pt>
                <c:pt idx="107">
                  <c:v>2018</c:v>
                </c:pt>
                <c:pt idx="108">
                  <c:v>2019</c:v>
                </c:pt>
                <c:pt idx="109">
                  <c:v>2020</c:v>
                </c:pt>
                <c:pt idx="110">
                  <c:v>2021</c:v>
                </c:pt>
                <c:pt idx="111">
                  <c:v>2022</c:v>
                </c:pt>
                <c:pt idx="112">
                  <c:v>2023</c:v>
                </c:pt>
                <c:pt idx="113">
                  <c:v>2024</c:v>
                </c:pt>
              </c:numCache>
            </c:numRef>
          </c:cat>
          <c:val>
            <c:numRef>
              <c:f>Tmax_estimated_vs_obs_for_GR_or!$DB$11:$DB$125</c:f>
              <c:numCache>
                <c:formatCode>0</c:formatCode>
                <c:ptCount val="115"/>
                <c:pt idx="0">
                  <c:v>4302.8571428571431</c:v>
                </c:pt>
                <c:pt idx="1">
                  <c:v>4221.75</c:v>
                </c:pt>
                <c:pt idx="2">
                  <c:v>3794.7</c:v>
                </c:pt>
                <c:pt idx="3">
                  <c:v>3640.2727272727275</c:v>
                </c:pt>
                <c:pt idx="4">
                  <c:v>3643.5833333333335</c:v>
                </c:pt>
                <c:pt idx="5">
                  <c:v>3458</c:v>
                </c:pt>
                <c:pt idx="6">
                  <c:v>3637.3</c:v>
                </c:pt>
                <c:pt idx="7">
                  <c:v>3486.5833333333335</c:v>
                </c:pt>
                <c:pt idx="8">
                  <c:v>3308.2222222222222</c:v>
                </c:pt>
                <c:pt idx="9">
                  <c:v>3090.6</c:v>
                </c:pt>
                <c:pt idx="10">
                  <c:v>3193.7777777777778</c:v>
                </c:pt>
                <c:pt idx="11">
                  <c:v>3233</c:v>
                </c:pt>
                <c:pt idx="12">
                  <c:v>3288.25</c:v>
                </c:pt>
                <c:pt idx="13">
                  <c:v>3497.6153846153848</c:v>
                </c:pt>
                <c:pt idx="14">
                  <c:v>3577.818181818182</c:v>
                </c:pt>
                <c:pt idx="15">
                  <c:v>3590.3636363636365</c:v>
                </c:pt>
                <c:pt idx="16">
                  <c:v>3382.3636363636365</c:v>
                </c:pt>
                <c:pt idx="17">
                  <c:v>3582.5454545454545</c:v>
                </c:pt>
                <c:pt idx="18">
                  <c:v>3716.818181818182</c:v>
                </c:pt>
                <c:pt idx="19">
                  <c:v>3540.5454545454545</c:v>
                </c:pt>
                <c:pt idx="20">
                  <c:v>3651.8333333333335</c:v>
                </c:pt>
                <c:pt idx="21">
                  <c:v>3495</c:v>
                </c:pt>
                <c:pt idx="22">
                  <c:v>3750.5714285714284</c:v>
                </c:pt>
                <c:pt idx="23">
                  <c:v>3507.7333333333331</c:v>
                </c:pt>
                <c:pt idx="24">
                  <c:v>3495</c:v>
                </c:pt>
                <c:pt idx="25">
                  <c:v>3507.7333333333331</c:v>
                </c:pt>
                <c:pt idx="26">
                  <c:v>3213.5333333333333</c:v>
                </c:pt>
                <c:pt idx="28">
                  <c:v>3190.9523809523807</c:v>
                </c:pt>
                <c:pt idx="29">
                  <c:v>3172.3809523809523</c:v>
                </c:pt>
                <c:pt idx="30">
                  <c:v>3017.65</c:v>
                </c:pt>
                <c:pt idx="31">
                  <c:v>3120.2083333333335</c:v>
                </c:pt>
                <c:pt idx="32">
                  <c:v>3084.409090909091</c:v>
                </c:pt>
                <c:pt idx="33">
                  <c:v>3012.304347826087</c:v>
                </c:pt>
                <c:pt idx="34">
                  <c:v>2983.5925925925926</c:v>
                </c:pt>
                <c:pt idx="35">
                  <c:v>3036.1538461538462</c:v>
                </c:pt>
                <c:pt idx="36">
                  <c:v>2999.1538461538462</c:v>
                </c:pt>
                <c:pt idx="37">
                  <c:v>3082.7307692307691</c:v>
                </c:pt>
                <c:pt idx="38">
                  <c:v>2984.5</c:v>
                </c:pt>
                <c:pt idx="39">
                  <c:v>3028.4545454545455</c:v>
                </c:pt>
                <c:pt idx="40">
                  <c:v>3131.7777777777778</c:v>
                </c:pt>
                <c:pt idx="41">
                  <c:v>3211.0277777777778</c:v>
                </c:pt>
                <c:pt idx="42">
                  <c:v>3262.9705882352941</c:v>
                </c:pt>
                <c:pt idx="43">
                  <c:v>3092.3636363636365</c:v>
                </c:pt>
                <c:pt idx="44">
                  <c:v>2965.03125</c:v>
                </c:pt>
                <c:pt idx="45">
                  <c:v>3083.4117647058824</c:v>
                </c:pt>
                <c:pt idx="46">
                  <c:v>3066.40625</c:v>
                </c:pt>
                <c:pt idx="47">
                  <c:v>3049.0857142857144</c:v>
                </c:pt>
                <c:pt idx="48">
                  <c:v>3102.7222222222222</c:v>
                </c:pt>
                <c:pt idx="49">
                  <c:v>3145.0277777777778</c:v>
                </c:pt>
                <c:pt idx="50">
                  <c:v>3168.03125</c:v>
                </c:pt>
                <c:pt idx="51">
                  <c:v>3125.78125</c:v>
                </c:pt>
                <c:pt idx="52">
                  <c:v>3131</c:v>
                </c:pt>
                <c:pt idx="53">
                  <c:v>3225.3529411764707</c:v>
                </c:pt>
                <c:pt idx="54">
                  <c:v>3313.9666666666667</c:v>
                </c:pt>
                <c:pt idx="55">
                  <c:v>3259.4545454545455</c:v>
                </c:pt>
                <c:pt idx="56">
                  <c:v>3372.457142857143</c:v>
                </c:pt>
                <c:pt idx="57">
                  <c:v>3337.6944444444443</c:v>
                </c:pt>
                <c:pt idx="58">
                  <c:v>3282.65</c:v>
                </c:pt>
                <c:pt idx="59">
                  <c:v>3192.4054054054054</c:v>
                </c:pt>
                <c:pt idx="60">
                  <c:v>3482.542857142857</c:v>
                </c:pt>
                <c:pt idx="61">
                  <c:v>3175.6875</c:v>
                </c:pt>
                <c:pt idx="62">
                  <c:v>3190.0857142857144</c:v>
                </c:pt>
                <c:pt idx="63">
                  <c:v>3202.9714285714285</c:v>
                </c:pt>
                <c:pt idx="64">
                  <c:v>3444.125</c:v>
                </c:pt>
                <c:pt idx="65">
                  <c:v>3388</c:v>
                </c:pt>
                <c:pt idx="66">
                  <c:v>3471.9117647058824</c:v>
                </c:pt>
                <c:pt idx="67">
                  <c:v>3381.1081081081079</c:v>
                </c:pt>
                <c:pt idx="68">
                  <c:v>3424.8</c:v>
                </c:pt>
                <c:pt idx="69">
                  <c:v>3302.2727272727275</c:v>
                </c:pt>
                <c:pt idx="70">
                  <c:v>3329.8055555555557</c:v>
                </c:pt>
                <c:pt idx="71">
                  <c:v>3256.5526315789475</c:v>
                </c:pt>
                <c:pt idx="72">
                  <c:v>3207.6486486486488</c:v>
                </c:pt>
                <c:pt idx="73">
                  <c:v>3222.5526315789475</c:v>
                </c:pt>
                <c:pt idx="74">
                  <c:v>3104.5277777777778</c:v>
                </c:pt>
                <c:pt idx="75">
                  <c:v>3246.6470588235293</c:v>
                </c:pt>
                <c:pt idx="76">
                  <c:v>3354.2857142857142</c:v>
                </c:pt>
                <c:pt idx="77">
                  <c:v>3225.439024390244</c:v>
                </c:pt>
                <c:pt idx="78">
                  <c:v>3201.021739130435</c:v>
                </c:pt>
                <c:pt idx="79">
                  <c:v>3197.1458333333335</c:v>
                </c:pt>
                <c:pt idx="80">
                  <c:v>3231.2765957446809</c:v>
                </c:pt>
                <c:pt idx="81">
                  <c:v>3339.3454545454547</c:v>
                </c:pt>
                <c:pt idx="82">
                  <c:v>3343.3518518518517</c:v>
                </c:pt>
                <c:pt idx="83">
                  <c:v>3397.2884615384614</c:v>
                </c:pt>
                <c:pt idx="84">
                  <c:v>3450.6785714285716</c:v>
                </c:pt>
                <c:pt idx="85">
                  <c:v>3434.1851851851852</c:v>
                </c:pt>
                <c:pt idx="86">
                  <c:v>3379.3636363636365</c:v>
                </c:pt>
                <c:pt idx="87">
                  <c:v>3382.898305084746</c:v>
                </c:pt>
                <c:pt idx="88">
                  <c:v>3408.898305084746</c:v>
                </c:pt>
                <c:pt idx="89">
                  <c:v>3408.6851851851852</c:v>
                </c:pt>
                <c:pt idx="90">
                  <c:v>3316.4285714285716</c:v>
                </c:pt>
                <c:pt idx="91">
                  <c:v>3406.7169811320755</c:v>
                </c:pt>
                <c:pt idx="92">
                  <c:v>3434.705882352941</c:v>
                </c:pt>
                <c:pt idx="93">
                  <c:v>3278.4</c:v>
                </c:pt>
                <c:pt idx="94">
                  <c:v>3281.4375</c:v>
                </c:pt>
                <c:pt idx="95">
                  <c:v>3351.5</c:v>
                </c:pt>
                <c:pt idx="96">
                  <c:v>3378.6666666666665</c:v>
                </c:pt>
                <c:pt idx="97">
                  <c:v>3397</c:v>
                </c:pt>
                <c:pt idx="98">
                  <c:v>3362.7454545454543</c:v>
                </c:pt>
                <c:pt idx="99">
                  <c:v>3288.8596491228072</c:v>
                </c:pt>
                <c:pt idx="100">
                  <c:v>3355.0943396226417</c:v>
                </c:pt>
                <c:pt idx="101">
                  <c:v>3542.591836734694</c:v>
                </c:pt>
                <c:pt idx="102">
                  <c:v>3469.5833333333335</c:v>
                </c:pt>
                <c:pt idx="103">
                  <c:v>3449.7333333333331</c:v>
                </c:pt>
                <c:pt idx="104">
                  <c:v>3531.1777777777779</c:v>
                </c:pt>
                <c:pt idx="105">
                  <c:v>3465.8837209302324</c:v>
                </c:pt>
                <c:pt idx="106">
                  <c:v>3455.7441860465115</c:v>
                </c:pt>
                <c:pt idx="107">
                  <c:v>3386.0512820512822</c:v>
                </c:pt>
                <c:pt idx="108">
                  <c:v>3620.0555555555557</c:v>
                </c:pt>
                <c:pt idx="109">
                  <c:v>3511.4</c:v>
                </c:pt>
                <c:pt idx="110">
                  <c:v>3490.9473684210525</c:v>
                </c:pt>
                <c:pt idx="111">
                  <c:v>3479.5675675675675</c:v>
                </c:pt>
                <c:pt idx="112">
                  <c:v>3403.4358974358975</c:v>
                </c:pt>
                <c:pt idx="113">
                  <c:v>3432.85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54-46A2-A193-E86116AB0C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8342320"/>
        <c:axId val="458332336"/>
      </c:lineChart>
      <c:catAx>
        <c:axId val="4583423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8332336"/>
        <c:crosses val="autoZero"/>
        <c:auto val="1"/>
        <c:lblAlgn val="ctr"/>
        <c:lblOffset val="100"/>
        <c:tickLblSkip val="5"/>
        <c:tickMarkSkip val="5"/>
        <c:noMultiLvlLbl val="0"/>
      </c:catAx>
      <c:valAx>
        <c:axId val="458332336"/>
        <c:scaling>
          <c:orientation val="minMax"/>
          <c:max val="4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Average Station Elevation (ft)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8342320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 b="1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non_DV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backward val="2000"/>
            <c:dispRSqr val="1"/>
            <c:dispEq val="1"/>
            <c:trendlineLbl>
              <c:layout>
                <c:manualLayout>
                  <c:x val="0.13285441014788399"/>
                  <c:y val="-0.3398516723871054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400" b="1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Tmax_estimated_vs_obs_for_GR_or!$D$3854:$D$3909</c:f>
              <c:numCache>
                <c:formatCode>General</c:formatCode>
                <c:ptCount val="56"/>
                <c:pt idx="0">
                  <c:v>5760</c:v>
                </c:pt>
                <c:pt idx="1">
                  <c:v>5600</c:v>
                </c:pt>
                <c:pt idx="2">
                  <c:v>5450</c:v>
                </c:pt>
                <c:pt idx="3">
                  <c:v>5413</c:v>
                </c:pt>
                <c:pt idx="4">
                  <c:v>5399</c:v>
                </c:pt>
                <c:pt idx="5">
                  <c:v>5200</c:v>
                </c:pt>
                <c:pt idx="6">
                  <c:v>5000</c:v>
                </c:pt>
                <c:pt idx="7">
                  <c:v>4900</c:v>
                </c:pt>
                <c:pt idx="8">
                  <c:v>4777</c:v>
                </c:pt>
                <c:pt idx="9">
                  <c:v>4590</c:v>
                </c:pt>
                <c:pt idx="10">
                  <c:v>4580</c:v>
                </c:pt>
                <c:pt idx="11">
                  <c:v>4390</c:v>
                </c:pt>
                <c:pt idx="12">
                  <c:v>4379</c:v>
                </c:pt>
                <c:pt idx="13">
                  <c:v>4350</c:v>
                </c:pt>
                <c:pt idx="14">
                  <c:v>4150</c:v>
                </c:pt>
                <c:pt idx="15">
                  <c:v>4110</c:v>
                </c:pt>
                <c:pt idx="16">
                  <c:v>4100</c:v>
                </c:pt>
                <c:pt idx="17">
                  <c:v>3950</c:v>
                </c:pt>
                <c:pt idx="18">
                  <c:v>3900</c:v>
                </c:pt>
                <c:pt idx="19">
                  <c:v>3825</c:v>
                </c:pt>
                <c:pt idx="20">
                  <c:v>3780</c:v>
                </c:pt>
                <c:pt idx="21">
                  <c:v>3760</c:v>
                </c:pt>
                <c:pt idx="22">
                  <c:v>3716</c:v>
                </c:pt>
                <c:pt idx="23">
                  <c:v>3620</c:v>
                </c:pt>
                <c:pt idx="24">
                  <c:v>3570</c:v>
                </c:pt>
                <c:pt idx="25">
                  <c:v>3540</c:v>
                </c:pt>
                <c:pt idx="26">
                  <c:v>3422</c:v>
                </c:pt>
                <c:pt idx="27">
                  <c:v>3334</c:v>
                </c:pt>
                <c:pt idx="28">
                  <c:v>3284</c:v>
                </c:pt>
                <c:pt idx="29">
                  <c:v>3240</c:v>
                </c:pt>
                <c:pt idx="30">
                  <c:v>3230</c:v>
                </c:pt>
                <c:pt idx="31">
                  <c:v>3167</c:v>
                </c:pt>
                <c:pt idx="32">
                  <c:v>3101</c:v>
                </c:pt>
                <c:pt idx="33">
                  <c:v>2950</c:v>
                </c:pt>
                <c:pt idx="34">
                  <c:v>2914</c:v>
                </c:pt>
                <c:pt idx="35">
                  <c:v>2900</c:v>
                </c:pt>
                <c:pt idx="36">
                  <c:v>2880</c:v>
                </c:pt>
                <c:pt idx="37">
                  <c:v>2789</c:v>
                </c:pt>
                <c:pt idx="38">
                  <c:v>2590</c:v>
                </c:pt>
                <c:pt idx="39">
                  <c:v>2450</c:v>
                </c:pt>
                <c:pt idx="40">
                  <c:v>2283</c:v>
                </c:pt>
                <c:pt idx="41">
                  <c:v>2275</c:v>
                </c:pt>
                <c:pt idx="42">
                  <c:v>2231</c:v>
                </c:pt>
                <c:pt idx="43">
                  <c:v>2220</c:v>
                </c:pt>
                <c:pt idx="44">
                  <c:v>2189</c:v>
                </c:pt>
                <c:pt idx="45">
                  <c:v>2175</c:v>
                </c:pt>
                <c:pt idx="46">
                  <c:v>2000</c:v>
                </c:pt>
                <c:pt idx="47">
                  <c:v>1898</c:v>
                </c:pt>
                <c:pt idx="48">
                  <c:v>1695</c:v>
                </c:pt>
                <c:pt idx="49">
                  <c:v>1641</c:v>
                </c:pt>
                <c:pt idx="50">
                  <c:v>1546</c:v>
                </c:pt>
                <c:pt idx="51">
                  <c:v>1532</c:v>
                </c:pt>
                <c:pt idx="52">
                  <c:v>1294</c:v>
                </c:pt>
                <c:pt idx="53">
                  <c:v>962</c:v>
                </c:pt>
                <c:pt idx="54">
                  <c:v>950</c:v>
                </c:pt>
                <c:pt idx="55">
                  <c:v>84</c:v>
                </c:pt>
              </c:numCache>
            </c:numRef>
          </c:xVal>
          <c:yVal>
            <c:numRef>
              <c:f>Tmax_estimated_vs_obs_for_GR_or!$DA$3854:$DA$3909</c:f>
              <c:numCache>
                <c:formatCode>0.0</c:formatCode>
                <c:ptCount val="56"/>
                <c:pt idx="0">
                  <c:v>89.451612903225808</c:v>
                </c:pt>
                <c:pt idx="1">
                  <c:v>90.612903225806448</c:v>
                </c:pt>
                <c:pt idx="2">
                  <c:v>94.806451612903231</c:v>
                </c:pt>
                <c:pt idx="3">
                  <c:v>89.903225806451616</c:v>
                </c:pt>
                <c:pt idx="4">
                  <c:v>93.290322580645167</c:v>
                </c:pt>
                <c:pt idx="5">
                  <c:v>94.129032258064512</c:v>
                </c:pt>
                <c:pt idx="6">
                  <c:v>93.677419354838705</c:v>
                </c:pt>
                <c:pt idx="7">
                  <c:v>95.870967741935488</c:v>
                </c:pt>
                <c:pt idx="8">
                  <c:v>91.58064516129032</c:v>
                </c:pt>
                <c:pt idx="9">
                  <c:v>96.354838709677423</c:v>
                </c:pt>
                <c:pt idx="10">
                  <c:v>96.790322580645167</c:v>
                </c:pt>
                <c:pt idx="11">
                  <c:v>96.516129032258064</c:v>
                </c:pt>
                <c:pt idx="12">
                  <c:v>96.451612903225808</c:v>
                </c:pt>
                <c:pt idx="13">
                  <c:v>94.967741935483872</c:v>
                </c:pt>
                <c:pt idx="14">
                  <c:v>99.838709677419359</c:v>
                </c:pt>
                <c:pt idx="15">
                  <c:v>100.45161290322581</c:v>
                </c:pt>
                <c:pt idx="16">
                  <c:v>100.16129032258064</c:v>
                </c:pt>
                <c:pt idx="17">
                  <c:v>103.24193548387096</c:v>
                </c:pt>
                <c:pt idx="18">
                  <c:v>98.774193548387103</c:v>
                </c:pt>
                <c:pt idx="19">
                  <c:v>104.43548387096774</c:v>
                </c:pt>
                <c:pt idx="20">
                  <c:v>98.096774193548384</c:v>
                </c:pt>
                <c:pt idx="21">
                  <c:v>100.25806451612904</c:v>
                </c:pt>
                <c:pt idx="22">
                  <c:v>105.54838709677419</c:v>
                </c:pt>
                <c:pt idx="23">
                  <c:v>99.193548387096769</c:v>
                </c:pt>
                <c:pt idx="24">
                  <c:v>100.7741935483871</c:v>
                </c:pt>
                <c:pt idx="25">
                  <c:v>99.677419354838705</c:v>
                </c:pt>
                <c:pt idx="26">
                  <c:v>102.16129032258064</c:v>
                </c:pt>
                <c:pt idx="27">
                  <c:v>102.62903225806451</c:v>
                </c:pt>
                <c:pt idx="28">
                  <c:v>101.64516129032258</c:v>
                </c:pt>
                <c:pt idx="29">
                  <c:v>101.16129032258064</c:v>
                </c:pt>
                <c:pt idx="30">
                  <c:v>102.54838709677419</c:v>
                </c:pt>
                <c:pt idx="31">
                  <c:v>101.51612903225806</c:v>
                </c:pt>
                <c:pt idx="32">
                  <c:v>99.612903225806448</c:v>
                </c:pt>
                <c:pt idx="33">
                  <c:v>100.83870967741936</c:v>
                </c:pt>
                <c:pt idx="34">
                  <c:v>103.74193548387096</c:v>
                </c:pt>
                <c:pt idx="35">
                  <c:v>104.25806451612904</c:v>
                </c:pt>
                <c:pt idx="36">
                  <c:v>103.2258064516129</c:v>
                </c:pt>
                <c:pt idx="37">
                  <c:v>104.70967741935483</c:v>
                </c:pt>
                <c:pt idx="38">
                  <c:v>104.03225806451613</c:v>
                </c:pt>
                <c:pt idx="39">
                  <c:v>106.3225806451613</c:v>
                </c:pt>
                <c:pt idx="40">
                  <c:v>104.38709677419355</c:v>
                </c:pt>
                <c:pt idx="41">
                  <c:v>105.58064516129032</c:v>
                </c:pt>
                <c:pt idx="42">
                  <c:v>107.45161290322581</c:v>
                </c:pt>
                <c:pt idx="43">
                  <c:v>104.87096774193549</c:v>
                </c:pt>
                <c:pt idx="44">
                  <c:v>105.09677419354838</c:v>
                </c:pt>
                <c:pt idx="45">
                  <c:v>105.96774193548387</c:v>
                </c:pt>
                <c:pt idx="46">
                  <c:v>107.95161290322581</c:v>
                </c:pt>
                <c:pt idx="47">
                  <c:v>106.64516129032258</c:v>
                </c:pt>
                <c:pt idx="48">
                  <c:v>109.61290322580645</c:v>
                </c:pt>
                <c:pt idx="49">
                  <c:v>110.3225806451613</c:v>
                </c:pt>
                <c:pt idx="50">
                  <c:v>108.6774193548387</c:v>
                </c:pt>
                <c:pt idx="51">
                  <c:v>107.93548387096774</c:v>
                </c:pt>
                <c:pt idx="52">
                  <c:v>111.35483870967742</c:v>
                </c:pt>
                <c:pt idx="53">
                  <c:v>112.25806451612904</c:v>
                </c:pt>
                <c:pt idx="54">
                  <c:v>113.06451612903226</c:v>
                </c:pt>
                <c:pt idx="55">
                  <c:v>117.12903225806451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04E-4D40-B622-3830FC245D26}"/>
            </c:ext>
          </c:extLst>
        </c:ser>
        <c:ser>
          <c:idx val="1"/>
          <c:order val="1"/>
          <c:tx>
            <c:v>DV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Tmax_estimated_vs_obs_for_GR_or!$D$3910</c:f>
              <c:numCache>
                <c:formatCode>General</c:formatCode>
                <c:ptCount val="1"/>
                <c:pt idx="0">
                  <c:v>-194</c:v>
                </c:pt>
              </c:numCache>
            </c:numRef>
          </c:xVal>
          <c:yVal>
            <c:numRef>
              <c:f>Tmax_estimated_vs_obs_for_GR_or!$DA$3910</c:f>
              <c:numCache>
                <c:formatCode>0.0</c:formatCode>
                <c:ptCount val="1"/>
                <c:pt idx="0">
                  <c:v>121.35483870967742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04E-4D40-B622-3830FC245D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2767536"/>
        <c:axId val="602766288"/>
      </c:scatterChart>
      <c:valAx>
        <c:axId val="602767536"/>
        <c:scaling>
          <c:orientation val="minMax"/>
          <c:min val="-2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Station Elevation (ft)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2766288"/>
        <c:crosses val="autoZero"/>
        <c:crossBetween val="midCat"/>
      </c:valAx>
      <c:valAx>
        <c:axId val="602766288"/>
        <c:scaling>
          <c:orientation val="minMax"/>
          <c:max val="135"/>
          <c:min val="8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Average Temperature (deg. F)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2767536"/>
        <c:crosses val="autoZero"/>
        <c:crossBetween val="midCat"/>
        <c:majorUnit val="5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 b="1"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Tmax_estimated_vs_obs_for_GR_or!$AN$3910:$BR$3910</c:f>
              <c:numCache>
                <c:formatCode>General</c:formatCode>
                <c:ptCount val="31"/>
                <c:pt idx="0">
                  <c:v>119</c:v>
                </c:pt>
                <c:pt idx="1">
                  <c:v>119</c:v>
                </c:pt>
                <c:pt idx="2">
                  <c:v>118</c:v>
                </c:pt>
                <c:pt idx="3">
                  <c:v>116</c:v>
                </c:pt>
                <c:pt idx="4">
                  <c:v>120</c:v>
                </c:pt>
                <c:pt idx="5">
                  <c:v>120</c:v>
                </c:pt>
                <c:pt idx="6">
                  <c:v>119</c:v>
                </c:pt>
                <c:pt idx="7">
                  <c:v>117</c:v>
                </c:pt>
                <c:pt idx="8">
                  <c:v>117</c:v>
                </c:pt>
                <c:pt idx="9">
                  <c:v>116</c:v>
                </c:pt>
                <c:pt idx="10">
                  <c:v>120</c:v>
                </c:pt>
                <c:pt idx="11">
                  <c:v>122</c:v>
                </c:pt>
                <c:pt idx="12">
                  <c:v>120</c:v>
                </c:pt>
                <c:pt idx="13">
                  <c:v>121</c:v>
                </c:pt>
                <c:pt idx="14">
                  <c:v>123</c:v>
                </c:pt>
                <c:pt idx="15">
                  <c:v>125</c:v>
                </c:pt>
                <c:pt idx="16">
                  <c:v>126</c:v>
                </c:pt>
                <c:pt idx="17">
                  <c:v>128</c:v>
                </c:pt>
                <c:pt idx="18">
                  <c:v>126</c:v>
                </c:pt>
                <c:pt idx="19">
                  <c:v>125</c:v>
                </c:pt>
                <c:pt idx="20">
                  <c:v>120</c:v>
                </c:pt>
                <c:pt idx="21">
                  <c:v>122</c:v>
                </c:pt>
                <c:pt idx="22">
                  <c:v>122</c:v>
                </c:pt>
                <c:pt idx="23">
                  <c:v>120</c:v>
                </c:pt>
                <c:pt idx="24">
                  <c:v>119</c:v>
                </c:pt>
                <c:pt idx="25">
                  <c:v>123</c:v>
                </c:pt>
                <c:pt idx="26">
                  <c:v>125</c:v>
                </c:pt>
                <c:pt idx="27">
                  <c:v>125</c:v>
                </c:pt>
                <c:pt idx="28">
                  <c:v>125</c:v>
                </c:pt>
                <c:pt idx="29">
                  <c:v>122</c:v>
                </c:pt>
                <c:pt idx="30">
                  <c:v>122</c:v>
                </c:pt>
              </c:numCache>
            </c:numRef>
          </c:xVal>
          <c:yVal>
            <c:numRef>
              <c:f>Tmax_estimated_vs_obs_for_GR_or!$AN$3911:$BR$3911</c:f>
              <c:numCache>
                <c:formatCode>General</c:formatCode>
                <c:ptCount val="3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347-43BF-8D0B-7C77F00709D9}"/>
            </c:ext>
          </c:extLst>
        </c:ser>
        <c:ser>
          <c:idx val="1"/>
          <c:order val="1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Tmax_estimated_vs_obs_for_GR_or!$AN$3910:$BR$3910</c:f>
              <c:numCache>
                <c:formatCode>General</c:formatCode>
                <c:ptCount val="31"/>
                <c:pt idx="0">
                  <c:v>119</c:v>
                </c:pt>
                <c:pt idx="1">
                  <c:v>119</c:v>
                </c:pt>
                <c:pt idx="2">
                  <c:v>118</c:v>
                </c:pt>
                <c:pt idx="3">
                  <c:v>116</c:v>
                </c:pt>
                <c:pt idx="4">
                  <c:v>120</c:v>
                </c:pt>
                <c:pt idx="5">
                  <c:v>120</c:v>
                </c:pt>
                <c:pt idx="6">
                  <c:v>119</c:v>
                </c:pt>
                <c:pt idx="7">
                  <c:v>117</c:v>
                </c:pt>
                <c:pt idx="8">
                  <c:v>117</c:v>
                </c:pt>
                <c:pt idx="9">
                  <c:v>116</c:v>
                </c:pt>
                <c:pt idx="10">
                  <c:v>120</c:v>
                </c:pt>
                <c:pt idx="11">
                  <c:v>122</c:v>
                </c:pt>
                <c:pt idx="12">
                  <c:v>120</c:v>
                </c:pt>
                <c:pt idx="13">
                  <c:v>121</c:v>
                </c:pt>
                <c:pt idx="14">
                  <c:v>123</c:v>
                </c:pt>
                <c:pt idx="15">
                  <c:v>125</c:v>
                </c:pt>
                <c:pt idx="16">
                  <c:v>126</c:v>
                </c:pt>
                <c:pt idx="17">
                  <c:v>128</c:v>
                </c:pt>
                <c:pt idx="18">
                  <c:v>126</c:v>
                </c:pt>
                <c:pt idx="19">
                  <c:v>125</c:v>
                </c:pt>
                <c:pt idx="20">
                  <c:v>120</c:v>
                </c:pt>
                <c:pt idx="21">
                  <c:v>122</c:v>
                </c:pt>
                <c:pt idx="22">
                  <c:v>122</c:v>
                </c:pt>
                <c:pt idx="23">
                  <c:v>120</c:v>
                </c:pt>
                <c:pt idx="24">
                  <c:v>119</c:v>
                </c:pt>
                <c:pt idx="25">
                  <c:v>123</c:v>
                </c:pt>
                <c:pt idx="26">
                  <c:v>125</c:v>
                </c:pt>
                <c:pt idx="27">
                  <c:v>125</c:v>
                </c:pt>
                <c:pt idx="28">
                  <c:v>125</c:v>
                </c:pt>
                <c:pt idx="29">
                  <c:v>122</c:v>
                </c:pt>
                <c:pt idx="30">
                  <c:v>122</c:v>
                </c:pt>
              </c:numCache>
            </c:numRef>
          </c:xVal>
          <c:yVal>
            <c:numRef>
              <c:f>Tmax_estimated_vs_obs_for_GR_or!$AN$3912:$BR$3912</c:f>
              <c:numCache>
                <c:formatCode>0</c:formatCode>
                <c:ptCount val="31"/>
                <c:pt idx="0">
                  <c:v>99.854545454545459</c:v>
                </c:pt>
                <c:pt idx="1">
                  <c:v>96.872727272727275</c:v>
                </c:pt>
                <c:pt idx="2">
                  <c:v>97.881818181818176</c:v>
                </c:pt>
                <c:pt idx="3">
                  <c:v>98.036363636363632</c:v>
                </c:pt>
                <c:pt idx="4">
                  <c:v>99.74545454545455</c:v>
                </c:pt>
                <c:pt idx="5">
                  <c:v>99.909090909090907</c:v>
                </c:pt>
                <c:pt idx="6">
                  <c:v>98.963636363636368</c:v>
                </c:pt>
                <c:pt idx="7">
                  <c:v>97.818181818181813</c:v>
                </c:pt>
                <c:pt idx="8">
                  <c:v>98.236363636363635</c:v>
                </c:pt>
                <c:pt idx="9">
                  <c:v>99.054545454545448</c:v>
                </c:pt>
                <c:pt idx="10">
                  <c:v>100.90909090909091</c:v>
                </c:pt>
                <c:pt idx="11">
                  <c:v>102.38181818181818</c:v>
                </c:pt>
                <c:pt idx="12">
                  <c:v>101.61818181818182</c:v>
                </c:pt>
                <c:pt idx="13">
                  <c:v>102.16363636363636</c:v>
                </c:pt>
                <c:pt idx="14">
                  <c:v>103.30909090909091</c:v>
                </c:pt>
                <c:pt idx="15">
                  <c:v>105.38181818181818</c:v>
                </c:pt>
                <c:pt idx="16">
                  <c:v>107.16363636363636</c:v>
                </c:pt>
                <c:pt idx="17">
                  <c:v>107.55454545454545</c:v>
                </c:pt>
                <c:pt idx="18">
                  <c:v>105.2909090909091</c:v>
                </c:pt>
                <c:pt idx="19">
                  <c:v>103.04545454545455</c:v>
                </c:pt>
                <c:pt idx="20">
                  <c:v>101.45454545454545</c:v>
                </c:pt>
                <c:pt idx="21">
                  <c:v>103.18181818181819</c:v>
                </c:pt>
                <c:pt idx="22">
                  <c:v>100.87272727272727</c:v>
                </c:pt>
                <c:pt idx="23">
                  <c:v>98.836363636363643</c:v>
                </c:pt>
                <c:pt idx="24">
                  <c:v>98.690909090909088</c:v>
                </c:pt>
                <c:pt idx="25">
                  <c:v>102.28181818181818</c:v>
                </c:pt>
                <c:pt idx="26">
                  <c:v>105.25454545454545</c:v>
                </c:pt>
                <c:pt idx="27">
                  <c:v>105.45454545454545</c:v>
                </c:pt>
                <c:pt idx="28">
                  <c:v>102.72727272727273</c:v>
                </c:pt>
                <c:pt idx="29">
                  <c:v>102.03636363636363</c:v>
                </c:pt>
                <c:pt idx="30">
                  <c:v>101.60909090909091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347-43BF-8D0B-7C77F00709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319152"/>
        <c:axId val="26328304"/>
      </c:scatterChart>
      <c:valAx>
        <c:axId val="263191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328304"/>
        <c:crosses val="autoZero"/>
        <c:crossBetween val="midCat"/>
      </c:valAx>
      <c:valAx>
        <c:axId val="26328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3191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92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DVNP minus Stovepipe Wells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92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Tmax_estimated_vs_obs_for_GR_or!$DE$104:$DE$124</c:f>
              <c:numCache>
                <c:formatCode>General</c:formatCode>
                <c:ptCount val="21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  <c:pt idx="4">
                  <c:v>2008</c:v>
                </c:pt>
                <c:pt idx="5">
                  <c:v>2009</c:v>
                </c:pt>
                <c:pt idx="6">
                  <c:v>2010</c:v>
                </c:pt>
                <c:pt idx="7">
                  <c:v>2011</c:v>
                </c:pt>
                <c:pt idx="8">
                  <c:v>2012</c:v>
                </c:pt>
                <c:pt idx="9">
                  <c:v>2013</c:v>
                </c:pt>
                <c:pt idx="10">
                  <c:v>2014</c:v>
                </c:pt>
                <c:pt idx="11">
                  <c:v>2015</c:v>
                </c:pt>
                <c:pt idx="12">
                  <c:v>2016</c:v>
                </c:pt>
                <c:pt idx="13">
                  <c:v>2017</c:v>
                </c:pt>
                <c:pt idx="14">
                  <c:v>2018</c:v>
                </c:pt>
                <c:pt idx="15">
                  <c:v>2019</c:v>
                </c:pt>
                <c:pt idx="16">
                  <c:v>2020</c:v>
                </c:pt>
                <c:pt idx="17">
                  <c:v>2021</c:v>
                </c:pt>
                <c:pt idx="18">
                  <c:v>2022</c:v>
                </c:pt>
                <c:pt idx="19">
                  <c:v>2023</c:v>
                </c:pt>
                <c:pt idx="20">
                  <c:v>2024</c:v>
                </c:pt>
              </c:numCache>
            </c:numRef>
          </c:cat>
          <c:val>
            <c:numRef>
              <c:f>Tmax_estimated_vs_obs_for_GR_or!$DJ$104:$DJ$124</c:f>
              <c:numCache>
                <c:formatCode>0.0</c:formatCode>
                <c:ptCount val="21"/>
                <c:pt idx="0">
                  <c:v>1.9032258064516157</c:v>
                </c:pt>
                <c:pt idx="1">
                  <c:v>2.7096774193548328</c:v>
                </c:pt>
                <c:pt idx="2">
                  <c:v>2.8064516129032313</c:v>
                </c:pt>
                <c:pt idx="3">
                  <c:v>2.1935483870967829</c:v>
                </c:pt>
                <c:pt idx="4">
                  <c:v>2.4193548387096797</c:v>
                </c:pt>
                <c:pt idx="5">
                  <c:v>4.225806451612911</c:v>
                </c:pt>
                <c:pt idx="6">
                  <c:v>2.6129032258064484</c:v>
                </c:pt>
                <c:pt idx="7">
                  <c:v>2.5161290322580641</c:v>
                </c:pt>
                <c:pt idx="8">
                  <c:v>3.0322580645161423</c:v>
                </c:pt>
                <c:pt idx="9">
                  <c:v>3</c:v>
                </c:pt>
                <c:pt idx="10">
                  <c:v>3.0967741935483843</c:v>
                </c:pt>
                <c:pt idx="11">
                  <c:v>3.1290322580645125</c:v>
                </c:pt>
                <c:pt idx="12">
                  <c:v>1.9677419354838577</c:v>
                </c:pt>
                <c:pt idx="13">
                  <c:v>1.8064516129032171</c:v>
                </c:pt>
                <c:pt idx="14">
                  <c:v>2</c:v>
                </c:pt>
                <c:pt idx="15">
                  <c:v>2.1935483870967687</c:v>
                </c:pt>
                <c:pt idx="16">
                  <c:v>1.9032258064516014</c:v>
                </c:pt>
                <c:pt idx="17">
                  <c:v>1.7096774193548328</c:v>
                </c:pt>
                <c:pt idx="18">
                  <c:v>0.90322580645161565</c:v>
                </c:pt>
                <c:pt idx="19">
                  <c:v>0.77419354838710319</c:v>
                </c:pt>
                <c:pt idx="20">
                  <c:v>1.7741935483871032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A1C-488E-97AA-856498F493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40721776"/>
        <c:axId val="2040734256"/>
      </c:lineChart>
      <c:catAx>
        <c:axId val="20407217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cross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54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0734256"/>
        <c:crosses val="autoZero"/>
        <c:auto val="1"/>
        <c:lblAlgn val="ctr"/>
        <c:lblOffset val="100"/>
        <c:noMultiLvlLbl val="0"/>
      </c:catAx>
      <c:valAx>
        <c:axId val="2040734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TMAX</a:t>
                </a:r>
                <a:r>
                  <a:rPr lang="en-US" baseline="0"/>
                  <a:t> Difference (F)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0721776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 b="1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Pt>
            <c:idx val="2"/>
            <c:marker>
              <c:symbol val="circle"/>
              <c:size val="8"/>
              <c:spPr>
                <a:solidFill>
                  <a:srgbClr val="FF0000"/>
                </a:solidFill>
                <a:ln w="9525">
                  <a:solidFill>
                    <a:srgbClr val="C00000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0-ED8F-464A-8768-5D6E813B9FA2}"/>
              </c:ext>
            </c:extLst>
          </c:dPt>
          <c:cat>
            <c:numRef>
              <c:f>Tmax_estimated_vs_obs_for_GR_or!$DE$11:$DE$125</c:f>
              <c:numCache>
                <c:formatCode>General</c:formatCode>
                <c:ptCount val="115"/>
                <c:pt idx="0">
                  <c:v>1911</c:v>
                </c:pt>
                <c:pt idx="1">
                  <c:v>1912</c:v>
                </c:pt>
                <c:pt idx="2">
                  <c:v>1913</c:v>
                </c:pt>
                <c:pt idx="3">
                  <c:v>1914</c:v>
                </c:pt>
                <c:pt idx="4">
                  <c:v>1915</c:v>
                </c:pt>
                <c:pt idx="5">
                  <c:v>1916</c:v>
                </c:pt>
                <c:pt idx="6">
                  <c:v>1917</c:v>
                </c:pt>
                <c:pt idx="7">
                  <c:v>1918</c:v>
                </c:pt>
                <c:pt idx="8">
                  <c:v>1919</c:v>
                </c:pt>
                <c:pt idx="9">
                  <c:v>1920</c:v>
                </c:pt>
                <c:pt idx="10">
                  <c:v>1921</c:v>
                </c:pt>
                <c:pt idx="11">
                  <c:v>1922</c:v>
                </c:pt>
                <c:pt idx="12">
                  <c:v>1923</c:v>
                </c:pt>
                <c:pt idx="13">
                  <c:v>1924</c:v>
                </c:pt>
                <c:pt idx="14">
                  <c:v>1925</c:v>
                </c:pt>
                <c:pt idx="15">
                  <c:v>1926</c:v>
                </c:pt>
                <c:pt idx="16">
                  <c:v>1927</c:v>
                </c:pt>
                <c:pt idx="17">
                  <c:v>1928</c:v>
                </c:pt>
                <c:pt idx="18">
                  <c:v>1929</c:v>
                </c:pt>
                <c:pt idx="19">
                  <c:v>1930</c:v>
                </c:pt>
                <c:pt idx="20">
                  <c:v>1931</c:v>
                </c:pt>
                <c:pt idx="21">
                  <c:v>1932</c:v>
                </c:pt>
                <c:pt idx="22">
                  <c:v>1933</c:v>
                </c:pt>
                <c:pt idx="23">
                  <c:v>1934</c:v>
                </c:pt>
                <c:pt idx="24">
                  <c:v>1935</c:v>
                </c:pt>
                <c:pt idx="25">
                  <c:v>1936</c:v>
                </c:pt>
                <c:pt idx="26">
                  <c:v>1937</c:v>
                </c:pt>
                <c:pt idx="27">
                  <c:v>1938</c:v>
                </c:pt>
                <c:pt idx="28">
                  <c:v>1939</c:v>
                </c:pt>
                <c:pt idx="29">
                  <c:v>1940</c:v>
                </c:pt>
                <c:pt idx="30">
                  <c:v>1941</c:v>
                </c:pt>
                <c:pt idx="31">
                  <c:v>1942</c:v>
                </c:pt>
                <c:pt idx="32">
                  <c:v>1943</c:v>
                </c:pt>
                <c:pt idx="33">
                  <c:v>1944</c:v>
                </c:pt>
                <c:pt idx="34">
                  <c:v>1945</c:v>
                </c:pt>
                <c:pt idx="35">
                  <c:v>1946</c:v>
                </c:pt>
                <c:pt idx="36">
                  <c:v>1947</c:v>
                </c:pt>
                <c:pt idx="37">
                  <c:v>1948</c:v>
                </c:pt>
                <c:pt idx="38">
                  <c:v>1949</c:v>
                </c:pt>
                <c:pt idx="39">
                  <c:v>1950</c:v>
                </c:pt>
                <c:pt idx="40">
                  <c:v>1951</c:v>
                </c:pt>
                <c:pt idx="41">
                  <c:v>1952</c:v>
                </c:pt>
                <c:pt idx="42">
                  <c:v>1953</c:v>
                </c:pt>
                <c:pt idx="43">
                  <c:v>1954</c:v>
                </c:pt>
                <c:pt idx="44">
                  <c:v>1955</c:v>
                </c:pt>
                <c:pt idx="45">
                  <c:v>1956</c:v>
                </c:pt>
                <c:pt idx="46">
                  <c:v>1957</c:v>
                </c:pt>
                <c:pt idx="47">
                  <c:v>1958</c:v>
                </c:pt>
                <c:pt idx="48">
                  <c:v>1959</c:v>
                </c:pt>
                <c:pt idx="49">
                  <c:v>1960</c:v>
                </c:pt>
                <c:pt idx="50">
                  <c:v>1961</c:v>
                </c:pt>
                <c:pt idx="51">
                  <c:v>1962</c:v>
                </c:pt>
                <c:pt idx="52">
                  <c:v>1963</c:v>
                </c:pt>
                <c:pt idx="53">
                  <c:v>1964</c:v>
                </c:pt>
                <c:pt idx="54">
                  <c:v>1965</c:v>
                </c:pt>
                <c:pt idx="55">
                  <c:v>1966</c:v>
                </c:pt>
                <c:pt idx="56">
                  <c:v>1967</c:v>
                </c:pt>
                <c:pt idx="57">
                  <c:v>1968</c:v>
                </c:pt>
                <c:pt idx="58">
                  <c:v>1969</c:v>
                </c:pt>
                <c:pt idx="59">
                  <c:v>1970</c:v>
                </c:pt>
                <c:pt idx="60">
                  <c:v>1971</c:v>
                </c:pt>
                <c:pt idx="61">
                  <c:v>1972</c:v>
                </c:pt>
                <c:pt idx="62">
                  <c:v>1973</c:v>
                </c:pt>
                <c:pt idx="63">
                  <c:v>1974</c:v>
                </c:pt>
                <c:pt idx="64">
                  <c:v>1975</c:v>
                </c:pt>
                <c:pt idx="65">
                  <c:v>1976</c:v>
                </c:pt>
                <c:pt idx="66">
                  <c:v>1977</c:v>
                </c:pt>
                <c:pt idx="67">
                  <c:v>1978</c:v>
                </c:pt>
                <c:pt idx="68">
                  <c:v>1979</c:v>
                </c:pt>
                <c:pt idx="69">
                  <c:v>1980</c:v>
                </c:pt>
                <c:pt idx="70">
                  <c:v>1981</c:v>
                </c:pt>
                <c:pt idx="71">
                  <c:v>1982</c:v>
                </c:pt>
                <c:pt idx="72">
                  <c:v>1983</c:v>
                </c:pt>
                <c:pt idx="73">
                  <c:v>1984</c:v>
                </c:pt>
                <c:pt idx="74">
                  <c:v>1985</c:v>
                </c:pt>
                <c:pt idx="75">
                  <c:v>1986</c:v>
                </c:pt>
                <c:pt idx="76">
                  <c:v>1987</c:v>
                </c:pt>
                <c:pt idx="77">
                  <c:v>1988</c:v>
                </c:pt>
                <c:pt idx="78">
                  <c:v>1989</c:v>
                </c:pt>
                <c:pt idx="79">
                  <c:v>1990</c:v>
                </c:pt>
                <c:pt idx="80">
                  <c:v>1991</c:v>
                </c:pt>
                <c:pt idx="81">
                  <c:v>1992</c:v>
                </c:pt>
                <c:pt idx="82">
                  <c:v>1993</c:v>
                </c:pt>
                <c:pt idx="83">
                  <c:v>1994</c:v>
                </c:pt>
                <c:pt idx="84">
                  <c:v>1995</c:v>
                </c:pt>
                <c:pt idx="85">
                  <c:v>1996</c:v>
                </c:pt>
                <c:pt idx="86">
                  <c:v>1997</c:v>
                </c:pt>
                <c:pt idx="87">
                  <c:v>1998</c:v>
                </c:pt>
                <c:pt idx="88">
                  <c:v>1999</c:v>
                </c:pt>
                <c:pt idx="89">
                  <c:v>2000</c:v>
                </c:pt>
                <c:pt idx="90">
                  <c:v>2001</c:v>
                </c:pt>
                <c:pt idx="91">
                  <c:v>2002</c:v>
                </c:pt>
                <c:pt idx="92">
                  <c:v>2003</c:v>
                </c:pt>
                <c:pt idx="93">
                  <c:v>2004</c:v>
                </c:pt>
                <c:pt idx="94">
                  <c:v>2005</c:v>
                </c:pt>
                <c:pt idx="95">
                  <c:v>2006</c:v>
                </c:pt>
                <c:pt idx="96">
                  <c:v>2007</c:v>
                </c:pt>
                <c:pt idx="97">
                  <c:v>2008</c:v>
                </c:pt>
                <c:pt idx="98">
                  <c:v>2009</c:v>
                </c:pt>
                <c:pt idx="99">
                  <c:v>2010</c:v>
                </c:pt>
                <c:pt idx="100">
                  <c:v>2011</c:v>
                </c:pt>
                <c:pt idx="101">
                  <c:v>2012</c:v>
                </c:pt>
                <c:pt idx="102">
                  <c:v>2013</c:v>
                </c:pt>
                <c:pt idx="103">
                  <c:v>2014</c:v>
                </c:pt>
                <c:pt idx="104">
                  <c:v>2015</c:v>
                </c:pt>
                <c:pt idx="105">
                  <c:v>2016</c:v>
                </c:pt>
                <c:pt idx="106">
                  <c:v>2017</c:v>
                </c:pt>
                <c:pt idx="107">
                  <c:v>2018</c:v>
                </c:pt>
                <c:pt idx="108">
                  <c:v>2019</c:v>
                </c:pt>
                <c:pt idx="109">
                  <c:v>2020</c:v>
                </c:pt>
                <c:pt idx="110">
                  <c:v>2021</c:v>
                </c:pt>
                <c:pt idx="111">
                  <c:v>2022</c:v>
                </c:pt>
                <c:pt idx="112">
                  <c:v>2023</c:v>
                </c:pt>
                <c:pt idx="113">
                  <c:v>2024</c:v>
                </c:pt>
              </c:numCache>
            </c:numRef>
          </c:cat>
          <c:val>
            <c:numRef>
              <c:f>Tmax_estimated_vs_obs_for_GR_or!$DI$11:$DI$125</c:f>
              <c:numCache>
                <c:formatCode>0.0</c:formatCode>
                <c:ptCount val="115"/>
                <c:pt idx="0">
                  <c:v>2.5552658112708602</c:v>
                </c:pt>
                <c:pt idx="1">
                  <c:v>2.7205334188966206</c:v>
                </c:pt>
                <c:pt idx="2">
                  <c:v>4.240085209125537</c:v>
                </c:pt>
                <c:pt idx="3">
                  <c:v>2.2528386864094463</c:v>
                </c:pt>
                <c:pt idx="4">
                  <c:v>3.0214486148828565</c:v>
                </c:pt>
                <c:pt idx="5">
                  <c:v>2.0651381791358951</c:v>
                </c:pt>
                <c:pt idx="6">
                  <c:v>4.4609247317529999</c:v>
                </c:pt>
                <c:pt idx="7">
                  <c:v>6.4939763928336696</c:v>
                </c:pt>
                <c:pt idx="8">
                  <c:v>2.2053421015073238</c:v>
                </c:pt>
                <c:pt idx="9">
                  <c:v>2.8589681573482393</c:v>
                </c:pt>
                <c:pt idx="10">
                  <c:v>3.5014978494493829</c:v>
                </c:pt>
                <c:pt idx="11">
                  <c:v>4.0656573751944611</c:v>
                </c:pt>
                <c:pt idx="12">
                  <c:v>1.9916482955317161</c:v>
                </c:pt>
                <c:pt idx="13">
                  <c:v>2.1884676074639513</c:v>
                </c:pt>
                <c:pt idx="14">
                  <c:v>2.7565776501383628</c:v>
                </c:pt>
                <c:pt idx="15">
                  <c:v>3.1098610609794961</c:v>
                </c:pt>
                <c:pt idx="16">
                  <c:v>2.5911714637949745</c:v>
                </c:pt>
                <c:pt idx="17">
                  <c:v>2.8078223812204284</c:v>
                </c:pt>
                <c:pt idx="18">
                  <c:v>2.5730939018718963</c:v>
                </c:pt>
                <c:pt idx="19">
                  <c:v>2.3077034955649385</c:v>
                </c:pt>
                <c:pt idx="20">
                  <c:v>1.3484318185120168</c:v>
                </c:pt>
                <c:pt idx="21">
                  <c:v>2.6922988694208798</c:v>
                </c:pt>
                <c:pt idx="22">
                  <c:v>2.1761477877005775</c:v>
                </c:pt>
                <c:pt idx="23">
                  <c:v>1.5475760520239672</c:v>
                </c:pt>
                <c:pt idx="24">
                  <c:v>2.6819949400024834</c:v>
                </c:pt>
                <c:pt idx="25">
                  <c:v>3.4256000878339874</c:v>
                </c:pt>
                <c:pt idx="26">
                  <c:v>1.7748488417303701</c:v>
                </c:pt>
                <c:pt idx="28">
                  <c:v>2.3294700349955488</c:v>
                </c:pt>
                <c:pt idx="29">
                  <c:v>1.5441743538005228</c:v>
                </c:pt>
                <c:pt idx="30">
                  <c:v>1.9714194438667574</c:v>
                </c:pt>
                <c:pt idx="31">
                  <c:v>1.4576329603411406</c:v>
                </c:pt>
                <c:pt idx="32">
                  <c:v>1.4189398498762149</c:v>
                </c:pt>
                <c:pt idx="33">
                  <c:v>1.9564071962730869</c:v>
                </c:pt>
                <c:pt idx="34">
                  <c:v>1.8780641733980756</c:v>
                </c:pt>
                <c:pt idx="35">
                  <c:v>1.4141736818452451</c:v>
                </c:pt>
                <c:pt idx="36">
                  <c:v>1.5619068186024447</c:v>
                </c:pt>
                <c:pt idx="37">
                  <c:v>1.3542747672547677</c:v>
                </c:pt>
                <c:pt idx="38">
                  <c:v>1.7880693563358365</c:v>
                </c:pt>
                <c:pt idx="39">
                  <c:v>1.450168975569351</c:v>
                </c:pt>
                <c:pt idx="40">
                  <c:v>2.2451360283678761</c:v>
                </c:pt>
                <c:pt idx="41">
                  <c:v>1.7734999377210767</c:v>
                </c:pt>
                <c:pt idx="42">
                  <c:v>1.4338434651851233</c:v>
                </c:pt>
                <c:pt idx="43">
                  <c:v>2.0171454330504535</c:v>
                </c:pt>
                <c:pt idx="44">
                  <c:v>1.5780640438398694</c:v>
                </c:pt>
                <c:pt idx="45">
                  <c:v>1.4160546511388934</c:v>
                </c:pt>
                <c:pt idx="46">
                  <c:v>3.0208076971010822</c:v>
                </c:pt>
                <c:pt idx="47">
                  <c:v>1.9598331791925709</c:v>
                </c:pt>
                <c:pt idx="48">
                  <c:v>1.7415912078652172</c:v>
                </c:pt>
                <c:pt idx="49">
                  <c:v>1.5036781890403521</c:v>
                </c:pt>
                <c:pt idx="50">
                  <c:v>2.1105531769006216</c:v>
                </c:pt>
                <c:pt idx="51">
                  <c:v>2.0902826888188373</c:v>
                </c:pt>
                <c:pt idx="52">
                  <c:v>1.9384441529760381</c:v>
                </c:pt>
                <c:pt idx="53">
                  <c:v>2.0334480059108002</c:v>
                </c:pt>
                <c:pt idx="54">
                  <c:v>1.7568782248077679</c:v>
                </c:pt>
                <c:pt idx="55">
                  <c:v>2.0316237888403035</c:v>
                </c:pt>
                <c:pt idx="56">
                  <c:v>1.5447324452343258</c:v>
                </c:pt>
                <c:pt idx="57">
                  <c:v>2.1543894270717843</c:v>
                </c:pt>
                <c:pt idx="58">
                  <c:v>2.3853517564066138</c:v>
                </c:pt>
                <c:pt idx="59">
                  <c:v>1.5662277989567799</c:v>
                </c:pt>
                <c:pt idx="60">
                  <c:v>1.926079274104437</c:v>
                </c:pt>
                <c:pt idx="61">
                  <c:v>1.7594718745810509</c:v>
                </c:pt>
                <c:pt idx="62">
                  <c:v>1.4013940282673321</c:v>
                </c:pt>
                <c:pt idx="63">
                  <c:v>1.945727864685739</c:v>
                </c:pt>
                <c:pt idx="64">
                  <c:v>1.8181831161074353</c:v>
                </c:pt>
                <c:pt idx="65">
                  <c:v>1.8202591872755092</c:v>
                </c:pt>
                <c:pt idx="66">
                  <c:v>1.3505487537397536</c:v>
                </c:pt>
                <c:pt idx="67">
                  <c:v>1.7180033676392397</c:v>
                </c:pt>
                <c:pt idx="68">
                  <c:v>2.2562785841642712</c:v>
                </c:pt>
                <c:pt idx="69">
                  <c:v>1.8217953339866972</c:v>
                </c:pt>
                <c:pt idx="70">
                  <c:v>1.0256618896004623</c:v>
                </c:pt>
                <c:pt idx="71">
                  <c:v>3.806680232400085</c:v>
                </c:pt>
                <c:pt idx="72">
                  <c:v>1.9101338514620609</c:v>
                </c:pt>
                <c:pt idx="73">
                  <c:v>2.8417769347563753</c:v>
                </c:pt>
                <c:pt idx="74">
                  <c:v>1.6919303181118812</c:v>
                </c:pt>
                <c:pt idx="75">
                  <c:v>1.8535963333754961</c:v>
                </c:pt>
                <c:pt idx="76">
                  <c:v>2.6834544050349192</c:v>
                </c:pt>
                <c:pt idx="77">
                  <c:v>1.9066861290121027</c:v>
                </c:pt>
                <c:pt idx="78">
                  <c:v>1.7525259261458481</c:v>
                </c:pt>
                <c:pt idx="79">
                  <c:v>1.7739288339208021</c:v>
                </c:pt>
                <c:pt idx="80">
                  <c:v>3.4628701199070466</c:v>
                </c:pt>
                <c:pt idx="81">
                  <c:v>2.3168762927265782</c:v>
                </c:pt>
                <c:pt idx="82">
                  <c:v>1.4910860464982894</c:v>
                </c:pt>
                <c:pt idx="83">
                  <c:v>1.4798540026591263</c:v>
                </c:pt>
                <c:pt idx="84">
                  <c:v>1.5025014283022677</c:v>
                </c:pt>
                <c:pt idx="85">
                  <c:v>1.8516642639918415</c:v>
                </c:pt>
                <c:pt idx="86">
                  <c:v>2.5394045920010031</c:v>
                </c:pt>
                <c:pt idx="87">
                  <c:v>2.4917848475066369</c:v>
                </c:pt>
                <c:pt idx="88">
                  <c:v>2.8935755553366223</c:v>
                </c:pt>
                <c:pt idx="89">
                  <c:v>1.6877731190379874</c:v>
                </c:pt>
                <c:pt idx="90">
                  <c:v>1.6096181636188471</c:v>
                </c:pt>
                <c:pt idx="91">
                  <c:v>1.5598326864197474</c:v>
                </c:pt>
                <c:pt idx="92">
                  <c:v>1.9342404794683243</c:v>
                </c:pt>
                <c:pt idx="93">
                  <c:v>0.80936740772673466</c:v>
                </c:pt>
                <c:pt idx="94">
                  <c:v>1.6460939311006784</c:v>
                </c:pt>
                <c:pt idx="95">
                  <c:v>1.4713309809896191</c:v>
                </c:pt>
                <c:pt idx="96">
                  <c:v>2.3889854011998821</c:v>
                </c:pt>
                <c:pt idx="97">
                  <c:v>1.5108438260994952</c:v>
                </c:pt>
                <c:pt idx="98">
                  <c:v>1.2029351083034117</c:v>
                </c:pt>
                <c:pt idx="99">
                  <c:v>1.2943114037774954</c:v>
                </c:pt>
                <c:pt idx="100">
                  <c:v>1.7622868583126892</c:v>
                </c:pt>
                <c:pt idx="101">
                  <c:v>2.7054376213159483</c:v>
                </c:pt>
                <c:pt idx="102">
                  <c:v>2.8383660946624985</c:v>
                </c:pt>
                <c:pt idx="103">
                  <c:v>1.5408986740061297</c:v>
                </c:pt>
                <c:pt idx="104">
                  <c:v>1.8362430555710207</c:v>
                </c:pt>
                <c:pt idx="105">
                  <c:v>1.3750623171780187</c:v>
                </c:pt>
                <c:pt idx="106">
                  <c:v>1.5869342897398366</c:v>
                </c:pt>
                <c:pt idx="107">
                  <c:v>1.6652436904120076</c:v>
                </c:pt>
                <c:pt idx="108">
                  <c:v>1.9761023657231531</c:v>
                </c:pt>
                <c:pt idx="109">
                  <c:v>1.4292324123693252</c:v>
                </c:pt>
                <c:pt idx="110">
                  <c:v>2.6486496877164303</c:v>
                </c:pt>
                <c:pt idx="111">
                  <c:v>1.9623362554927894</c:v>
                </c:pt>
                <c:pt idx="112">
                  <c:v>1.6258301194905584</c:v>
                </c:pt>
                <c:pt idx="113">
                  <c:v>1.6111819251215274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D8F-464A-8768-5D6E813B9F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8342320"/>
        <c:axId val="458332336"/>
      </c:lineChart>
      <c:catAx>
        <c:axId val="4583423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cross"/>
        <c:minorTickMark val="none"/>
        <c:tickLblPos val="low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8332336"/>
        <c:crosses val="autoZero"/>
        <c:auto val="1"/>
        <c:lblAlgn val="ctr"/>
        <c:lblOffset val="100"/>
        <c:tickLblSkip val="5"/>
        <c:tickMarkSkip val="5"/>
        <c:noMultiLvlLbl val="0"/>
      </c:catAx>
      <c:valAx>
        <c:axId val="458332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Average</a:t>
                </a:r>
                <a:r>
                  <a:rPr lang="en-US" baseline="0"/>
                  <a:t> Std. Dev.</a:t>
                </a:r>
                <a:r>
                  <a:rPr lang="en-US"/>
                  <a:t> of Error</a:t>
                </a:r>
                <a:r>
                  <a:rPr lang="en-US" baseline="0"/>
                  <a:t> </a:t>
                </a:r>
                <a:r>
                  <a:rPr lang="en-US"/>
                  <a:t>(°F)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8342320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800" b="1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Tmax_estimated_vs_obs_for_GR_or!$AN$4679:$BR$4679</c:f>
              <c:numCache>
                <c:formatCode>General</c:formatCode>
                <c:ptCount val="3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9E9-44FB-B9A2-83622EF3F6CF}"/>
            </c:ext>
          </c:extLst>
        </c:ser>
        <c:ser>
          <c:idx val="2"/>
          <c:order val="1"/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75000"/>
                </a:schemeClr>
              </a:solidFill>
              <a:ln w="9525">
                <a:solidFill>
                  <a:schemeClr val="tx1"/>
                </a:solidFill>
              </a:ln>
              <a:effectLst/>
            </c:spPr>
          </c:marker>
          <c:dPt>
            <c:idx val="9"/>
            <c:marker>
              <c:symbol val="circle"/>
              <c:size val="8"/>
              <c:spPr>
                <a:solidFill>
                  <a:srgbClr val="FF0000"/>
                </a:solidFill>
                <a:ln w="9525">
                  <a:solidFill>
                    <a:srgbClr val="C00000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5-39E9-44FB-B9A2-83622EF3F6CF}"/>
              </c:ext>
            </c:extLst>
          </c:dPt>
          <c:val>
            <c:numRef>
              <c:f>Tmax_estimated_vs_obs_for_GR_or!$AN$131:$BR$131</c:f>
              <c:numCache>
                <c:formatCode>General</c:formatCode>
                <c:ptCount val="31"/>
                <c:pt idx="0">
                  <c:v>0.67904000000000053</c:v>
                </c:pt>
                <c:pt idx="1">
                  <c:v>5.7790399999999948</c:v>
                </c:pt>
                <c:pt idx="2">
                  <c:v>8.8790400000000034</c:v>
                </c:pt>
                <c:pt idx="3">
                  <c:v>4.3790400000000034</c:v>
                </c:pt>
                <c:pt idx="4">
                  <c:v>6.2790399999999948</c:v>
                </c:pt>
                <c:pt idx="5">
                  <c:v>4.9790399999999977</c:v>
                </c:pt>
                <c:pt idx="6">
                  <c:v>8.6790400000000005</c:v>
                </c:pt>
                <c:pt idx="7">
                  <c:v>9.079039999999992</c:v>
                </c:pt>
                <c:pt idx="8">
                  <c:v>9.7790399999999948</c:v>
                </c:pt>
                <c:pt idx="9">
                  <c:v>13.879040000000003</c:v>
                </c:pt>
                <c:pt idx="10">
                  <c:v>10.379040000000003</c:v>
                </c:pt>
                <c:pt idx="11">
                  <c:v>8.4790399999999977</c:v>
                </c:pt>
                <c:pt idx="12">
                  <c:v>14.079039999999992</c:v>
                </c:pt>
                <c:pt idx="13">
                  <c:v>12.479039999999998</c:v>
                </c:pt>
                <c:pt idx="14">
                  <c:v>5.3790400000000034</c:v>
                </c:pt>
                <c:pt idx="15">
                  <c:v>3.3790400000000034</c:v>
                </c:pt>
                <c:pt idx="16">
                  <c:v>8.579039999999992</c:v>
                </c:pt>
                <c:pt idx="17">
                  <c:v>4.7790399999999948</c:v>
                </c:pt>
                <c:pt idx="18">
                  <c:v>2.2790399999999948</c:v>
                </c:pt>
                <c:pt idx="19">
                  <c:v>2.579039999999992</c:v>
                </c:pt>
                <c:pt idx="20">
                  <c:v>-5.0209600000000023</c:v>
                </c:pt>
                <c:pt idx="21">
                  <c:v>1.3790400000000034</c:v>
                </c:pt>
                <c:pt idx="22">
                  <c:v>6.079039999999992</c:v>
                </c:pt>
                <c:pt idx="23">
                  <c:v>2.8790400000000034</c:v>
                </c:pt>
                <c:pt idx="24">
                  <c:v>6.7790399999999948</c:v>
                </c:pt>
                <c:pt idx="25">
                  <c:v>4.7790399999999948</c:v>
                </c:pt>
                <c:pt idx="26">
                  <c:v>3.4790399999999977</c:v>
                </c:pt>
                <c:pt idx="27">
                  <c:v>4.4790399999999977</c:v>
                </c:pt>
                <c:pt idx="28">
                  <c:v>2.1790400000000005</c:v>
                </c:pt>
                <c:pt idx="29">
                  <c:v>1.6790400000000005</c:v>
                </c:pt>
                <c:pt idx="30">
                  <c:v>-0.42096000000000799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9E9-44FB-B9A2-83622EF3F6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13277904"/>
        <c:axId val="1313281264"/>
      </c:lineChart>
      <c:catAx>
        <c:axId val="13132779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Day of the 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cross"/>
        <c:minorTickMark val="none"/>
        <c:tickLblPos val="low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3281264"/>
        <c:crosses val="autoZero"/>
        <c:auto val="1"/>
        <c:lblAlgn val="ctr"/>
        <c:lblOffset val="100"/>
        <c:noMultiLvlLbl val="0"/>
      </c:catAx>
      <c:valAx>
        <c:axId val="1313281264"/>
        <c:scaling>
          <c:orientation val="minMax"/>
          <c:max val="16"/>
          <c:min val="-6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Est. Tmax Error (deg. F)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3277904"/>
        <c:crosses val="autoZero"/>
        <c:crossBetween val="between"/>
        <c:majorUnit val="2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800" b="1"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chart" Target="../charts/chart26.xml"/><Relationship Id="rId21" Type="http://schemas.openxmlformats.org/officeDocument/2006/relationships/chart" Target="../charts/chart21.xml"/><Relationship Id="rId42" Type="http://schemas.openxmlformats.org/officeDocument/2006/relationships/chart" Target="../charts/chart42.xml"/><Relationship Id="rId47" Type="http://schemas.openxmlformats.org/officeDocument/2006/relationships/chart" Target="../charts/chart47.xml"/><Relationship Id="rId63" Type="http://schemas.openxmlformats.org/officeDocument/2006/relationships/chart" Target="../charts/chart63.xml"/><Relationship Id="rId68" Type="http://schemas.openxmlformats.org/officeDocument/2006/relationships/chart" Target="../charts/chart68.xml"/><Relationship Id="rId84" Type="http://schemas.openxmlformats.org/officeDocument/2006/relationships/chart" Target="../charts/chart84.xml"/><Relationship Id="rId16" Type="http://schemas.openxmlformats.org/officeDocument/2006/relationships/chart" Target="../charts/chart16.xml"/><Relationship Id="rId11" Type="http://schemas.openxmlformats.org/officeDocument/2006/relationships/chart" Target="../charts/chart11.xml"/><Relationship Id="rId32" Type="http://schemas.openxmlformats.org/officeDocument/2006/relationships/chart" Target="../charts/chart32.xml"/><Relationship Id="rId37" Type="http://schemas.openxmlformats.org/officeDocument/2006/relationships/chart" Target="../charts/chart37.xml"/><Relationship Id="rId53" Type="http://schemas.openxmlformats.org/officeDocument/2006/relationships/chart" Target="../charts/chart53.xml"/><Relationship Id="rId58" Type="http://schemas.openxmlformats.org/officeDocument/2006/relationships/chart" Target="../charts/chart58.xml"/><Relationship Id="rId74" Type="http://schemas.openxmlformats.org/officeDocument/2006/relationships/chart" Target="../charts/chart74.xml"/><Relationship Id="rId79" Type="http://schemas.openxmlformats.org/officeDocument/2006/relationships/chart" Target="../charts/chart79.xml"/><Relationship Id="rId5" Type="http://schemas.openxmlformats.org/officeDocument/2006/relationships/chart" Target="../charts/chart5.xml"/><Relationship Id="rId19" Type="http://schemas.openxmlformats.org/officeDocument/2006/relationships/chart" Target="../charts/chart19.xml"/><Relationship Id="rId14" Type="http://schemas.openxmlformats.org/officeDocument/2006/relationships/chart" Target="../charts/chart14.xml"/><Relationship Id="rId22" Type="http://schemas.openxmlformats.org/officeDocument/2006/relationships/chart" Target="../charts/chart22.xml"/><Relationship Id="rId27" Type="http://schemas.openxmlformats.org/officeDocument/2006/relationships/chart" Target="../charts/chart27.xml"/><Relationship Id="rId30" Type="http://schemas.openxmlformats.org/officeDocument/2006/relationships/chart" Target="../charts/chart30.xml"/><Relationship Id="rId35" Type="http://schemas.openxmlformats.org/officeDocument/2006/relationships/chart" Target="../charts/chart35.xml"/><Relationship Id="rId43" Type="http://schemas.openxmlformats.org/officeDocument/2006/relationships/chart" Target="../charts/chart43.xml"/><Relationship Id="rId48" Type="http://schemas.openxmlformats.org/officeDocument/2006/relationships/chart" Target="../charts/chart48.xml"/><Relationship Id="rId56" Type="http://schemas.openxmlformats.org/officeDocument/2006/relationships/chart" Target="../charts/chart56.xml"/><Relationship Id="rId64" Type="http://schemas.openxmlformats.org/officeDocument/2006/relationships/chart" Target="../charts/chart64.xml"/><Relationship Id="rId69" Type="http://schemas.openxmlformats.org/officeDocument/2006/relationships/chart" Target="../charts/chart69.xml"/><Relationship Id="rId77" Type="http://schemas.openxmlformats.org/officeDocument/2006/relationships/chart" Target="../charts/chart77.xml"/><Relationship Id="rId8" Type="http://schemas.openxmlformats.org/officeDocument/2006/relationships/chart" Target="../charts/chart8.xml"/><Relationship Id="rId51" Type="http://schemas.openxmlformats.org/officeDocument/2006/relationships/chart" Target="../charts/chart51.xml"/><Relationship Id="rId72" Type="http://schemas.openxmlformats.org/officeDocument/2006/relationships/chart" Target="../charts/chart72.xml"/><Relationship Id="rId80" Type="http://schemas.openxmlformats.org/officeDocument/2006/relationships/chart" Target="../charts/chart80.xml"/><Relationship Id="rId85" Type="http://schemas.openxmlformats.org/officeDocument/2006/relationships/chart" Target="../charts/chart85.xml"/><Relationship Id="rId3" Type="http://schemas.openxmlformats.org/officeDocument/2006/relationships/chart" Target="../charts/chart3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5" Type="http://schemas.openxmlformats.org/officeDocument/2006/relationships/chart" Target="../charts/chart25.xml"/><Relationship Id="rId33" Type="http://schemas.openxmlformats.org/officeDocument/2006/relationships/chart" Target="../charts/chart33.xml"/><Relationship Id="rId38" Type="http://schemas.openxmlformats.org/officeDocument/2006/relationships/chart" Target="../charts/chart38.xml"/><Relationship Id="rId46" Type="http://schemas.openxmlformats.org/officeDocument/2006/relationships/chart" Target="../charts/chart46.xml"/><Relationship Id="rId59" Type="http://schemas.openxmlformats.org/officeDocument/2006/relationships/chart" Target="../charts/chart59.xml"/><Relationship Id="rId67" Type="http://schemas.openxmlformats.org/officeDocument/2006/relationships/chart" Target="../charts/chart67.xml"/><Relationship Id="rId20" Type="http://schemas.openxmlformats.org/officeDocument/2006/relationships/chart" Target="../charts/chart20.xml"/><Relationship Id="rId41" Type="http://schemas.openxmlformats.org/officeDocument/2006/relationships/chart" Target="../charts/chart41.xml"/><Relationship Id="rId54" Type="http://schemas.openxmlformats.org/officeDocument/2006/relationships/chart" Target="../charts/chart54.xml"/><Relationship Id="rId62" Type="http://schemas.openxmlformats.org/officeDocument/2006/relationships/chart" Target="../charts/chart62.xml"/><Relationship Id="rId70" Type="http://schemas.openxmlformats.org/officeDocument/2006/relationships/chart" Target="../charts/chart70.xml"/><Relationship Id="rId75" Type="http://schemas.openxmlformats.org/officeDocument/2006/relationships/chart" Target="../charts/chart75.xml"/><Relationship Id="rId83" Type="http://schemas.openxmlformats.org/officeDocument/2006/relationships/chart" Target="../charts/chart83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5" Type="http://schemas.openxmlformats.org/officeDocument/2006/relationships/chart" Target="../charts/chart15.xml"/><Relationship Id="rId23" Type="http://schemas.openxmlformats.org/officeDocument/2006/relationships/chart" Target="../charts/chart23.xml"/><Relationship Id="rId28" Type="http://schemas.openxmlformats.org/officeDocument/2006/relationships/chart" Target="../charts/chart28.xml"/><Relationship Id="rId36" Type="http://schemas.openxmlformats.org/officeDocument/2006/relationships/chart" Target="../charts/chart36.xml"/><Relationship Id="rId49" Type="http://schemas.openxmlformats.org/officeDocument/2006/relationships/chart" Target="../charts/chart49.xml"/><Relationship Id="rId57" Type="http://schemas.openxmlformats.org/officeDocument/2006/relationships/chart" Target="../charts/chart57.xml"/><Relationship Id="rId10" Type="http://schemas.openxmlformats.org/officeDocument/2006/relationships/chart" Target="../charts/chart10.xml"/><Relationship Id="rId31" Type="http://schemas.openxmlformats.org/officeDocument/2006/relationships/chart" Target="../charts/chart31.xml"/><Relationship Id="rId44" Type="http://schemas.openxmlformats.org/officeDocument/2006/relationships/chart" Target="../charts/chart44.xml"/><Relationship Id="rId52" Type="http://schemas.openxmlformats.org/officeDocument/2006/relationships/chart" Target="../charts/chart52.xml"/><Relationship Id="rId60" Type="http://schemas.openxmlformats.org/officeDocument/2006/relationships/chart" Target="../charts/chart60.xml"/><Relationship Id="rId65" Type="http://schemas.openxmlformats.org/officeDocument/2006/relationships/chart" Target="../charts/chart65.xml"/><Relationship Id="rId73" Type="http://schemas.openxmlformats.org/officeDocument/2006/relationships/chart" Target="../charts/chart73.xml"/><Relationship Id="rId78" Type="http://schemas.openxmlformats.org/officeDocument/2006/relationships/chart" Target="../charts/chart78.xml"/><Relationship Id="rId81" Type="http://schemas.openxmlformats.org/officeDocument/2006/relationships/chart" Target="../charts/chart81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39" Type="http://schemas.openxmlformats.org/officeDocument/2006/relationships/chart" Target="../charts/chart39.xml"/><Relationship Id="rId34" Type="http://schemas.openxmlformats.org/officeDocument/2006/relationships/chart" Target="../charts/chart34.xml"/><Relationship Id="rId50" Type="http://schemas.openxmlformats.org/officeDocument/2006/relationships/chart" Target="../charts/chart50.xml"/><Relationship Id="rId55" Type="http://schemas.openxmlformats.org/officeDocument/2006/relationships/chart" Target="../charts/chart55.xml"/><Relationship Id="rId76" Type="http://schemas.openxmlformats.org/officeDocument/2006/relationships/chart" Target="../charts/chart76.xml"/><Relationship Id="rId7" Type="http://schemas.openxmlformats.org/officeDocument/2006/relationships/chart" Target="../charts/chart7.xml"/><Relationship Id="rId71" Type="http://schemas.openxmlformats.org/officeDocument/2006/relationships/chart" Target="../charts/chart71.xml"/><Relationship Id="rId2" Type="http://schemas.openxmlformats.org/officeDocument/2006/relationships/chart" Target="../charts/chart2.xml"/><Relationship Id="rId29" Type="http://schemas.openxmlformats.org/officeDocument/2006/relationships/chart" Target="../charts/chart29.xml"/><Relationship Id="rId24" Type="http://schemas.openxmlformats.org/officeDocument/2006/relationships/chart" Target="../charts/chart24.xml"/><Relationship Id="rId40" Type="http://schemas.openxmlformats.org/officeDocument/2006/relationships/chart" Target="../charts/chart40.xml"/><Relationship Id="rId45" Type="http://schemas.openxmlformats.org/officeDocument/2006/relationships/chart" Target="../charts/chart45.xml"/><Relationship Id="rId66" Type="http://schemas.openxmlformats.org/officeDocument/2006/relationships/chart" Target="../charts/chart66.xml"/><Relationship Id="rId61" Type="http://schemas.openxmlformats.org/officeDocument/2006/relationships/chart" Target="../charts/chart61.xml"/><Relationship Id="rId82" Type="http://schemas.openxmlformats.org/officeDocument/2006/relationships/chart" Target="../charts/chart8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333375</xdr:colOff>
      <xdr:row>133</xdr:row>
      <xdr:rowOff>66675</xdr:rowOff>
    </xdr:from>
    <xdr:to>
      <xdr:col>23</xdr:col>
      <xdr:colOff>209550</xdr:colOff>
      <xdr:row>154</xdr:row>
      <xdr:rowOff>161925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4F2108B-812C-4D4C-834B-FC38C8863A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76200</xdr:colOff>
      <xdr:row>114</xdr:row>
      <xdr:rowOff>85725</xdr:rowOff>
    </xdr:from>
    <xdr:to>
      <xdr:col>23</xdr:col>
      <xdr:colOff>9525</xdr:colOff>
      <xdr:row>135</xdr:row>
      <xdr:rowOff>180975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A5EA144E-43B0-458A-8F39-608B32F6A8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76200</xdr:colOff>
      <xdr:row>94</xdr:row>
      <xdr:rowOff>133350</xdr:rowOff>
    </xdr:from>
    <xdr:to>
      <xdr:col>24</xdr:col>
      <xdr:colOff>47625</xdr:colOff>
      <xdr:row>114</xdr:row>
      <xdr:rowOff>38100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F5F5237B-E278-47BA-A0C0-AFB07A436C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190500</xdr:colOff>
      <xdr:row>65</xdr:row>
      <xdr:rowOff>152400</xdr:rowOff>
    </xdr:from>
    <xdr:to>
      <xdr:col>17</xdr:col>
      <xdr:colOff>95250</xdr:colOff>
      <xdr:row>85</xdr:row>
      <xdr:rowOff>57150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BECCA6ED-C40A-4124-8BED-676E13E6036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9525</xdr:colOff>
      <xdr:row>155</xdr:row>
      <xdr:rowOff>57150</xdr:rowOff>
    </xdr:from>
    <xdr:to>
      <xdr:col>22</xdr:col>
      <xdr:colOff>190500</xdr:colOff>
      <xdr:row>175</xdr:row>
      <xdr:rowOff>152400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374AA27D-7B0C-4E65-B228-13E746B4EE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</xdr:col>
      <xdr:colOff>95250</xdr:colOff>
      <xdr:row>180</xdr:row>
      <xdr:rowOff>95250</xdr:rowOff>
    </xdr:from>
    <xdr:to>
      <xdr:col>24</xdr:col>
      <xdr:colOff>66675</xdr:colOff>
      <xdr:row>202</xdr:row>
      <xdr:rowOff>0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DDF4530F-DABA-48B8-8B98-C91CA44149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7</xdr:col>
      <xdr:colOff>0</xdr:colOff>
      <xdr:row>198</xdr:row>
      <xdr:rowOff>161925</xdr:rowOff>
    </xdr:from>
    <xdr:to>
      <xdr:col>22</xdr:col>
      <xdr:colOff>180975</xdr:colOff>
      <xdr:row>220</xdr:row>
      <xdr:rowOff>66675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D22CDEB4-EA6F-44EE-953D-6696F652EA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</xdr:col>
      <xdr:colOff>142875</xdr:colOff>
      <xdr:row>220</xdr:row>
      <xdr:rowOff>171450</xdr:rowOff>
    </xdr:from>
    <xdr:to>
      <xdr:col>22</xdr:col>
      <xdr:colOff>19050</xdr:colOff>
      <xdr:row>242</xdr:row>
      <xdr:rowOff>76200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1A1198FD-257C-4FA7-BE44-8C644E40CD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5</xdr:col>
      <xdr:colOff>228600</xdr:colOff>
      <xdr:row>239</xdr:row>
      <xdr:rowOff>123825</xdr:rowOff>
    </xdr:from>
    <xdr:to>
      <xdr:col>20</xdr:col>
      <xdr:colOff>219075</xdr:colOff>
      <xdr:row>263</xdr:row>
      <xdr:rowOff>28575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EDDD078A-6691-4A1C-A854-96F2328B698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7</xdr:col>
      <xdr:colOff>104775</xdr:colOff>
      <xdr:row>260</xdr:row>
      <xdr:rowOff>133350</xdr:rowOff>
    </xdr:from>
    <xdr:to>
      <xdr:col>23</xdr:col>
      <xdr:colOff>76200</xdr:colOff>
      <xdr:row>284</xdr:row>
      <xdr:rowOff>38100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35C01265-16E4-477F-8ABD-E2B00EB4C7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5</xdr:col>
      <xdr:colOff>104776</xdr:colOff>
      <xdr:row>278</xdr:row>
      <xdr:rowOff>161925</xdr:rowOff>
    </xdr:from>
    <xdr:to>
      <xdr:col>20</xdr:col>
      <xdr:colOff>142876</xdr:colOff>
      <xdr:row>302</xdr:row>
      <xdr:rowOff>47625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1F12C07A-BE10-4571-9EAC-C132384C46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6</xdr:col>
      <xdr:colOff>95250</xdr:colOff>
      <xdr:row>295</xdr:row>
      <xdr:rowOff>161925</xdr:rowOff>
    </xdr:from>
    <xdr:to>
      <xdr:col>22</xdr:col>
      <xdr:colOff>85725</xdr:colOff>
      <xdr:row>319</xdr:row>
      <xdr:rowOff>19050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120F660B-F3F3-41AA-8991-81D97BA3D0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7</xdr:col>
      <xdr:colOff>104775</xdr:colOff>
      <xdr:row>313</xdr:row>
      <xdr:rowOff>161925</xdr:rowOff>
    </xdr:from>
    <xdr:to>
      <xdr:col>23</xdr:col>
      <xdr:colOff>85725</xdr:colOff>
      <xdr:row>335</xdr:row>
      <xdr:rowOff>19050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8314CD2B-37D8-499C-B83F-A856F5B9EF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7</xdr:col>
      <xdr:colOff>123825</xdr:colOff>
      <xdr:row>4638</xdr:row>
      <xdr:rowOff>28575</xdr:rowOff>
    </xdr:from>
    <xdr:to>
      <xdr:col>23</xdr:col>
      <xdr:colOff>104775</xdr:colOff>
      <xdr:row>4657</xdr:row>
      <xdr:rowOff>76200</xdr:rowOff>
    </xdr:to>
    <xdr:graphicFrame macro="">
      <xdr:nvGraphicFramePr>
        <xdr:cNvPr id="28" name="Chart 27">
          <a:extLst>
            <a:ext uri="{FF2B5EF4-FFF2-40B4-BE49-F238E27FC236}">
              <a16:creationId xmlns:a16="http://schemas.microsoft.com/office/drawing/2014/main" id="{39C3C9CF-BE76-46E9-9819-FD6DF775AA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7</xdr:col>
      <xdr:colOff>152400</xdr:colOff>
      <xdr:row>4591</xdr:row>
      <xdr:rowOff>19050</xdr:rowOff>
    </xdr:from>
    <xdr:to>
      <xdr:col>23</xdr:col>
      <xdr:colOff>133350</xdr:colOff>
      <xdr:row>4610</xdr:row>
      <xdr:rowOff>66675</xdr:rowOff>
    </xdr:to>
    <xdr:graphicFrame macro="">
      <xdr:nvGraphicFramePr>
        <xdr:cNvPr id="29" name="Chart 28">
          <a:extLst>
            <a:ext uri="{FF2B5EF4-FFF2-40B4-BE49-F238E27FC236}">
              <a16:creationId xmlns:a16="http://schemas.microsoft.com/office/drawing/2014/main" id="{FBA64770-B81D-47E4-A7F4-A43F289E823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7</xdr:col>
      <xdr:colOff>38100</xdr:colOff>
      <xdr:row>4545</xdr:row>
      <xdr:rowOff>161925</xdr:rowOff>
    </xdr:from>
    <xdr:to>
      <xdr:col>23</xdr:col>
      <xdr:colOff>19050</xdr:colOff>
      <xdr:row>4565</xdr:row>
      <xdr:rowOff>19050</xdr:rowOff>
    </xdr:to>
    <xdr:graphicFrame macro="">
      <xdr:nvGraphicFramePr>
        <xdr:cNvPr id="30" name="Chart 29">
          <a:extLst>
            <a:ext uri="{FF2B5EF4-FFF2-40B4-BE49-F238E27FC236}">
              <a16:creationId xmlns:a16="http://schemas.microsoft.com/office/drawing/2014/main" id="{1BF4EFFA-171E-4877-96B6-7AA6297E07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7</xdr:col>
      <xdr:colOff>28575</xdr:colOff>
      <xdr:row>4498</xdr:row>
      <xdr:rowOff>180975</xdr:rowOff>
    </xdr:from>
    <xdr:to>
      <xdr:col>23</xdr:col>
      <xdr:colOff>9525</xdr:colOff>
      <xdr:row>4518</xdr:row>
      <xdr:rowOff>38100</xdr:rowOff>
    </xdr:to>
    <xdr:graphicFrame macro="">
      <xdr:nvGraphicFramePr>
        <xdr:cNvPr id="32" name="Chart 31">
          <a:extLst>
            <a:ext uri="{FF2B5EF4-FFF2-40B4-BE49-F238E27FC236}">
              <a16:creationId xmlns:a16="http://schemas.microsoft.com/office/drawing/2014/main" id="{1A50FCCD-04A0-4253-909C-EF51853E32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7</xdr:col>
      <xdr:colOff>76200</xdr:colOff>
      <xdr:row>4460</xdr:row>
      <xdr:rowOff>28575</xdr:rowOff>
    </xdr:from>
    <xdr:to>
      <xdr:col>23</xdr:col>
      <xdr:colOff>57150</xdr:colOff>
      <xdr:row>4479</xdr:row>
      <xdr:rowOff>76200</xdr:rowOff>
    </xdr:to>
    <xdr:graphicFrame macro="">
      <xdr:nvGraphicFramePr>
        <xdr:cNvPr id="31" name="Chart 30">
          <a:extLst>
            <a:ext uri="{FF2B5EF4-FFF2-40B4-BE49-F238E27FC236}">
              <a16:creationId xmlns:a16="http://schemas.microsoft.com/office/drawing/2014/main" id="{CEFFF38D-C14F-4F2C-8DCB-5894AEEEB32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74</xdr:col>
      <xdr:colOff>0</xdr:colOff>
      <xdr:row>4415</xdr:row>
      <xdr:rowOff>0</xdr:rowOff>
    </xdr:from>
    <xdr:to>
      <xdr:col>90</xdr:col>
      <xdr:colOff>19050</xdr:colOff>
      <xdr:row>4434</xdr:row>
      <xdr:rowOff>47625</xdr:rowOff>
    </xdr:to>
    <xdr:graphicFrame macro="">
      <xdr:nvGraphicFramePr>
        <xdr:cNvPr id="33" name="Chart 32">
          <a:extLst>
            <a:ext uri="{FF2B5EF4-FFF2-40B4-BE49-F238E27FC236}">
              <a16:creationId xmlns:a16="http://schemas.microsoft.com/office/drawing/2014/main" id="{F04DC7F3-DF4B-42FA-8F70-1EE04B9500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73</xdr:col>
      <xdr:colOff>0</xdr:colOff>
      <xdr:row>4366</xdr:row>
      <xdr:rowOff>0</xdr:rowOff>
    </xdr:from>
    <xdr:to>
      <xdr:col>89</xdr:col>
      <xdr:colOff>19050</xdr:colOff>
      <xdr:row>4385</xdr:row>
      <xdr:rowOff>47625</xdr:rowOff>
    </xdr:to>
    <xdr:graphicFrame macro="">
      <xdr:nvGraphicFramePr>
        <xdr:cNvPr id="35" name="Chart 34">
          <a:extLst>
            <a:ext uri="{FF2B5EF4-FFF2-40B4-BE49-F238E27FC236}">
              <a16:creationId xmlns:a16="http://schemas.microsoft.com/office/drawing/2014/main" id="{095B7FF5-F25A-4C8A-97E6-BCB0E0E73FB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74</xdr:col>
      <xdr:colOff>0</xdr:colOff>
      <xdr:row>4319</xdr:row>
      <xdr:rowOff>0</xdr:rowOff>
    </xdr:from>
    <xdr:to>
      <xdr:col>90</xdr:col>
      <xdr:colOff>19050</xdr:colOff>
      <xdr:row>4338</xdr:row>
      <xdr:rowOff>47625</xdr:rowOff>
    </xdr:to>
    <xdr:graphicFrame macro="">
      <xdr:nvGraphicFramePr>
        <xdr:cNvPr id="36" name="Chart 35">
          <a:extLst>
            <a:ext uri="{FF2B5EF4-FFF2-40B4-BE49-F238E27FC236}">
              <a16:creationId xmlns:a16="http://schemas.microsoft.com/office/drawing/2014/main" id="{1506E60F-7150-4C3D-9FB7-8F75D6C63B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73</xdr:col>
      <xdr:colOff>0</xdr:colOff>
      <xdr:row>4266</xdr:row>
      <xdr:rowOff>0</xdr:rowOff>
    </xdr:from>
    <xdr:to>
      <xdr:col>89</xdr:col>
      <xdr:colOff>19050</xdr:colOff>
      <xdr:row>4285</xdr:row>
      <xdr:rowOff>47625</xdr:rowOff>
    </xdr:to>
    <xdr:graphicFrame macro="">
      <xdr:nvGraphicFramePr>
        <xdr:cNvPr id="37" name="Chart 36">
          <a:extLst>
            <a:ext uri="{FF2B5EF4-FFF2-40B4-BE49-F238E27FC236}">
              <a16:creationId xmlns:a16="http://schemas.microsoft.com/office/drawing/2014/main" id="{26D90CE5-A249-4951-983C-0C6ECB7A90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73</xdr:col>
      <xdr:colOff>0</xdr:colOff>
      <xdr:row>4211</xdr:row>
      <xdr:rowOff>0</xdr:rowOff>
    </xdr:from>
    <xdr:to>
      <xdr:col>89</xdr:col>
      <xdr:colOff>19050</xdr:colOff>
      <xdr:row>4230</xdr:row>
      <xdr:rowOff>47625</xdr:rowOff>
    </xdr:to>
    <xdr:graphicFrame macro="">
      <xdr:nvGraphicFramePr>
        <xdr:cNvPr id="38" name="Chart 37">
          <a:extLst>
            <a:ext uri="{FF2B5EF4-FFF2-40B4-BE49-F238E27FC236}">
              <a16:creationId xmlns:a16="http://schemas.microsoft.com/office/drawing/2014/main" id="{BCBE92F3-0575-49E2-A081-2A38A45C2B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73</xdr:col>
      <xdr:colOff>0</xdr:colOff>
      <xdr:row>4159</xdr:row>
      <xdr:rowOff>0</xdr:rowOff>
    </xdr:from>
    <xdr:to>
      <xdr:col>89</xdr:col>
      <xdr:colOff>19050</xdr:colOff>
      <xdr:row>4178</xdr:row>
      <xdr:rowOff>47625</xdr:rowOff>
    </xdr:to>
    <xdr:graphicFrame macro="">
      <xdr:nvGraphicFramePr>
        <xdr:cNvPr id="40" name="Chart 39">
          <a:extLst>
            <a:ext uri="{FF2B5EF4-FFF2-40B4-BE49-F238E27FC236}">
              <a16:creationId xmlns:a16="http://schemas.microsoft.com/office/drawing/2014/main" id="{FD678E0D-95C5-419F-8662-6ACF9A04F7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74</xdr:col>
      <xdr:colOff>0</xdr:colOff>
      <xdr:row>4103</xdr:row>
      <xdr:rowOff>0</xdr:rowOff>
    </xdr:from>
    <xdr:to>
      <xdr:col>90</xdr:col>
      <xdr:colOff>19050</xdr:colOff>
      <xdr:row>4122</xdr:row>
      <xdr:rowOff>47625</xdr:rowOff>
    </xdr:to>
    <xdr:graphicFrame macro="">
      <xdr:nvGraphicFramePr>
        <xdr:cNvPr id="41" name="Chart 40">
          <a:extLst>
            <a:ext uri="{FF2B5EF4-FFF2-40B4-BE49-F238E27FC236}">
              <a16:creationId xmlns:a16="http://schemas.microsoft.com/office/drawing/2014/main" id="{C12F1A45-1AD9-49A5-9070-25817528E1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75</xdr:col>
      <xdr:colOff>0</xdr:colOff>
      <xdr:row>4047</xdr:row>
      <xdr:rowOff>0</xdr:rowOff>
    </xdr:from>
    <xdr:to>
      <xdr:col>91</xdr:col>
      <xdr:colOff>19050</xdr:colOff>
      <xdr:row>4066</xdr:row>
      <xdr:rowOff>47625</xdr:rowOff>
    </xdr:to>
    <xdr:graphicFrame macro="">
      <xdr:nvGraphicFramePr>
        <xdr:cNvPr id="42" name="Chart 41">
          <a:extLst>
            <a:ext uri="{FF2B5EF4-FFF2-40B4-BE49-F238E27FC236}">
              <a16:creationId xmlns:a16="http://schemas.microsoft.com/office/drawing/2014/main" id="{9B0C1D7D-DED3-41C8-AF97-F8AB388E29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73</xdr:col>
      <xdr:colOff>0</xdr:colOff>
      <xdr:row>3999</xdr:row>
      <xdr:rowOff>76200</xdr:rowOff>
    </xdr:from>
    <xdr:to>
      <xdr:col>89</xdr:col>
      <xdr:colOff>19050</xdr:colOff>
      <xdr:row>4018</xdr:row>
      <xdr:rowOff>123825</xdr:rowOff>
    </xdr:to>
    <xdr:graphicFrame macro="">
      <xdr:nvGraphicFramePr>
        <xdr:cNvPr id="43" name="Chart 42">
          <a:extLst>
            <a:ext uri="{FF2B5EF4-FFF2-40B4-BE49-F238E27FC236}">
              <a16:creationId xmlns:a16="http://schemas.microsoft.com/office/drawing/2014/main" id="{BFDAE812-3957-463A-8A5B-98830EB7B2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71</xdr:col>
      <xdr:colOff>161925</xdr:colOff>
      <xdr:row>3949</xdr:row>
      <xdr:rowOff>66675</xdr:rowOff>
    </xdr:from>
    <xdr:to>
      <xdr:col>87</xdr:col>
      <xdr:colOff>180975</xdr:colOff>
      <xdr:row>3968</xdr:row>
      <xdr:rowOff>114300</xdr:rowOff>
    </xdr:to>
    <xdr:graphicFrame macro="">
      <xdr:nvGraphicFramePr>
        <xdr:cNvPr id="44" name="Chart 43">
          <a:extLst>
            <a:ext uri="{FF2B5EF4-FFF2-40B4-BE49-F238E27FC236}">
              <a16:creationId xmlns:a16="http://schemas.microsoft.com/office/drawing/2014/main" id="{C823F8A0-945D-4415-82DF-A674EBC443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7</xdr:col>
      <xdr:colOff>76200</xdr:colOff>
      <xdr:row>333</xdr:row>
      <xdr:rowOff>133350</xdr:rowOff>
    </xdr:from>
    <xdr:to>
      <xdr:col>23</xdr:col>
      <xdr:colOff>95250</xdr:colOff>
      <xdr:row>356</xdr:row>
      <xdr:rowOff>180975</xdr:rowOff>
    </xdr:to>
    <xdr:graphicFrame macro="">
      <xdr:nvGraphicFramePr>
        <xdr:cNvPr id="45" name="Chart 44">
          <a:extLst>
            <a:ext uri="{FF2B5EF4-FFF2-40B4-BE49-F238E27FC236}">
              <a16:creationId xmlns:a16="http://schemas.microsoft.com/office/drawing/2014/main" id="{99DC0A57-7780-4372-AC2E-E4C1A89DC55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7</xdr:col>
      <xdr:colOff>104775</xdr:colOff>
      <xdr:row>354</xdr:row>
      <xdr:rowOff>152400</xdr:rowOff>
    </xdr:from>
    <xdr:to>
      <xdr:col>23</xdr:col>
      <xdr:colOff>85725</xdr:colOff>
      <xdr:row>378</xdr:row>
      <xdr:rowOff>9525</xdr:rowOff>
    </xdr:to>
    <xdr:graphicFrame macro="">
      <xdr:nvGraphicFramePr>
        <xdr:cNvPr id="46" name="Chart 45">
          <a:extLst>
            <a:ext uri="{FF2B5EF4-FFF2-40B4-BE49-F238E27FC236}">
              <a16:creationId xmlns:a16="http://schemas.microsoft.com/office/drawing/2014/main" id="{1D08750A-C04E-42D9-8F8E-8291932624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5</xdr:col>
      <xdr:colOff>209550</xdr:colOff>
      <xdr:row>381</xdr:row>
      <xdr:rowOff>47625</xdr:rowOff>
    </xdr:from>
    <xdr:to>
      <xdr:col>21</xdr:col>
      <xdr:colOff>104775</xdr:colOff>
      <xdr:row>404</xdr:row>
      <xdr:rowOff>95250</xdr:rowOff>
    </xdr:to>
    <xdr:graphicFrame macro="">
      <xdr:nvGraphicFramePr>
        <xdr:cNvPr id="47" name="Chart 46">
          <a:extLst>
            <a:ext uri="{FF2B5EF4-FFF2-40B4-BE49-F238E27FC236}">
              <a16:creationId xmlns:a16="http://schemas.microsoft.com/office/drawing/2014/main" id="{79EEAFAF-C287-4501-ADED-FF7686DED3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71</xdr:col>
      <xdr:colOff>0</xdr:colOff>
      <xdr:row>3763</xdr:row>
      <xdr:rowOff>0</xdr:rowOff>
    </xdr:from>
    <xdr:to>
      <xdr:col>90</xdr:col>
      <xdr:colOff>200025</xdr:colOff>
      <xdr:row>3782</xdr:row>
      <xdr:rowOff>71437</xdr:rowOff>
    </xdr:to>
    <xdr:graphicFrame macro="">
      <xdr:nvGraphicFramePr>
        <xdr:cNvPr id="52" name="Chart 51">
          <a:extLst>
            <a:ext uri="{FF2B5EF4-FFF2-40B4-BE49-F238E27FC236}">
              <a16:creationId xmlns:a16="http://schemas.microsoft.com/office/drawing/2014/main" id="{7681C3BA-1ECB-4868-B3C3-45F8BC59B39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13</xdr:col>
      <xdr:colOff>228600</xdr:colOff>
      <xdr:row>4644</xdr:row>
      <xdr:rowOff>9525</xdr:rowOff>
    </xdr:from>
    <xdr:to>
      <xdr:col>33</xdr:col>
      <xdr:colOff>180975</xdr:colOff>
      <xdr:row>4666</xdr:row>
      <xdr:rowOff>114300</xdr:rowOff>
    </xdr:to>
    <xdr:graphicFrame macro="">
      <xdr:nvGraphicFramePr>
        <xdr:cNvPr id="80" name="Chart 79">
          <a:extLst>
            <a:ext uri="{FF2B5EF4-FFF2-40B4-BE49-F238E27FC236}">
              <a16:creationId xmlns:a16="http://schemas.microsoft.com/office/drawing/2014/main" id="{0BD5433D-A7B0-4506-B17C-01E3C6EFCE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16</xdr:col>
      <xdr:colOff>28575</xdr:colOff>
      <xdr:row>4603</xdr:row>
      <xdr:rowOff>19050</xdr:rowOff>
    </xdr:from>
    <xdr:to>
      <xdr:col>34</xdr:col>
      <xdr:colOff>476250</xdr:colOff>
      <xdr:row>4625</xdr:row>
      <xdr:rowOff>123825</xdr:rowOff>
    </xdr:to>
    <xdr:graphicFrame macro="">
      <xdr:nvGraphicFramePr>
        <xdr:cNvPr id="83" name="Chart 82">
          <a:extLst>
            <a:ext uri="{FF2B5EF4-FFF2-40B4-BE49-F238E27FC236}">
              <a16:creationId xmlns:a16="http://schemas.microsoft.com/office/drawing/2014/main" id="{3EB37D48-ADB3-4F4A-800A-905081F79B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17</xdr:col>
      <xdr:colOff>0</xdr:colOff>
      <xdr:row>4557</xdr:row>
      <xdr:rowOff>0</xdr:rowOff>
    </xdr:from>
    <xdr:to>
      <xdr:col>35</xdr:col>
      <xdr:colOff>161925</xdr:colOff>
      <xdr:row>4579</xdr:row>
      <xdr:rowOff>104775</xdr:rowOff>
    </xdr:to>
    <xdr:graphicFrame macro="">
      <xdr:nvGraphicFramePr>
        <xdr:cNvPr id="84" name="Chart 83">
          <a:extLst>
            <a:ext uri="{FF2B5EF4-FFF2-40B4-BE49-F238E27FC236}">
              <a16:creationId xmlns:a16="http://schemas.microsoft.com/office/drawing/2014/main" id="{1FC51735-5835-487E-8BA1-6EFBF6A82E4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14</xdr:col>
      <xdr:colOff>0</xdr:colOff>
      <xdr:row>4510</xdr:row>
      <xdr:rowOff>0</xdr:rowOff>
    </xdr:from>
    <xdr:to>
      <xdr:col>33</xdr:col>
      <xdr:colOff>200025</xdr:colOff>
      <xdr:row>4532</xdr:row>
      <xdr:rowOff>104775</xdr:rowOff>
    </xdr:to>
    <xdr:graphicFrame macro="">
      <xdr:nvGraphicFramePr>
        <xdr:cNvPr id="85" name="Chart 84">
          <a:extLst>
            <a:ext uri="{FF2B5EF4-FFF2-40B4-BE49-F238E27FC236}">
              <a16:creationId xmlns:a16="http://schemas.microsoft.com/office/drawing/2014/main" id="{F6F027D4-25CA-4E2D-B6BC-128953403E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7</xdr:col>
      <xdr:colOff>133350</xdr:colOff>
      <xdr:row>496</xdr:row>
      <xdr:rowOff>0</xdr:rowOff>
    </xdr:from>
    <xdr:to>
      <xdr:col>27</xdr:col>
      <xdr:colOff>47625</xdr:colOff>
      <xdr:row>518</xdr:row>
      <xdr:rowOff>104775</xdr:rowOff>
    </xdr:to>
    <xdr:graphicFrame macro="">
      <xdr:nvGraphicFramePr>
        <xdr:cNvPr id="87" name="Chart 86">
          <a:extLst>
            <a:ext uri="{FF2B5EF4-FFF2-40B4-BE49-F238E27FC236}">
              <a16:creationId xmlns:a16="http://schemas.microsoft.com/office/drawing/2014/main" id="{B3C332CB-0B61-4C65-AA33-797EA2A138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8</xdr:col>
      <xdr:colOff>133350</xdr:colOff>
      <xdr:row>517</xdr:row>
      <xdr:rowOff>104775</xdr:rowOff>
    </xdr:from>
    <xdr:to>
      <xdr:col>27</xdr:col>
      <xdr:colOff>219075</xdr:colOff>
      <xdr:row>540</xdr:row>
      <xdr:rowOff>19050</xdr:rowOff>
    </xdr:to>
    <xdr:graphicFrame macro="">
      <xdr:nvGraphicFramePr>
        <xdr:cNvPr id="89" name="Chart 88">
          <a:extLst>
            <a:ext uri="{FF2B5EF4-FFF2-40B4-BE49-F238E27FC236}">
              <a16:creationId xmlns:a16="http://schemas.microsoft.com/office/drawing/2014/main" id="{3936BC34-6679-417B-9E13-B0E3A86BBE4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7</xdr:col>
      <xdr:colOff>28575</xdr:colOff>
      <xdr:row>537</xdr:row>
      <xdr:rowOff>180975</xdr:rowOff>
    </xdr:from>
    <xdr:to>
      <xdr:col>26</xdr:col>
      <xdr:colOff>190500</xdr:colOff>
      <xdr:row>560</xdr:row>
      <xdr:rowOff>95250</xdr:rowOff>
    </xdr:to>
    <xdr:graphicFrame macro="">
      <xdr:nvGraphicFramePr>
        <xdr:cNvPr id="90" name="Chart 89">
          <a:extLst>
            <a:ext uri="{FF2B5EF4-FFF2-40B4-BE49-F238E27FC236}">
              <a16:creationId xmlns:a16="http://schemas.microsoft.com/office/drawing/2014/main" id="{0C998066-AC7C-48AC-B967-0B266A1F9F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11</xdr:col>
      <xdr:colOff>66675</xdr:colOff>
      <xdr:row>73</xdr:row>
      <xdr:rowOff>66675</xdr:rowOff>
    </xdr:from>
    <xdr:to>
      <xdr:col>31</xdr:col>
      <xdr:colOff>19050</xdr:colOff>
      <xdr:row>95</xdr:row>
      <xdr:rowOff>171450</xdr:rowOff>
    </xdr:to>
    <xdr:graphicFrame macro="">
      <xdr:nvGraphicFramePr>
        <xdr:cNvPr id="95" name="Chart 94">
          <a:extLst>
            <a:ext uri="{FF2B5EF4-FFF2-40B4-BE49-F238E27FC236}">
              <a16:creationId xmlns:a16="http://schemas.microsoft.com/office/drawing/2014/main" id="{978D7732-2FBC-4642-81BC-912F3C081EC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10</xdr:col>
      <xdr:colOff>190500</xdr:colOff>
      <xdr:row>92</xdr:row>
      <xdr:rowOff>171450</xdr:rowOff>
    </xdr:from>
    <xdr:to>
      <xdr:col>30</xdr:col>
      <xdr:colOff>142875</xdr:colOff>
      <xdr:row>115</xdr:row>
      <xdr:rowOff>85725</xdr:rowOff>
    </xdr:to>
    <xdr:graphicFrame macro="">
      <xdr:nvGraphicFramePr>
        <xdr:cNvPr id="92" name="Chart 91">
          <a:extLst>
            <a:ext uri="{FF2B5EF4-FFF2-40B4-BE49-F238E27FC236}">
              <a16:creationId xmlns:a16="http://schemas.microsoft.com/office/drawing/2014/main" id="{6CAFD201-B1EC-495C-80D8-F1644BC526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11</xdr:col>
      <xdr:colOff>85725</xdr:colOff>
      <xdr:row>113</xdr:row>
      <xdr:rowOff>38100</xdr:rowOff>
    </xdr:from>
    <xdr:to>
      <xdr:col>31</xdr:col>
      <xdr:colOff>38100</xdr:colOff>
      <xdr:row>135</xdr:row>
      <xdr:rowOff>142875</xdr:rowOff>
    </xdr:to>
    <xdr:graphicFrame macro="">
      <xdr:nvGraphicFramePr>
        <xdr:cNvPr id="91" name="Chart 90">
          <a:extLst>
            <a:ext uri="{FF2B5EF4-FFF2-40B4-BE49-F238E27FC236}">
              <a16:creationId xmlns:a16="http://schemas.microsoft.com/office/drawing/2014/main" id="{7C896959-9509-4525-B160-452D0860DF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11</xdr:col>
      <xdr:colOff>57150</xdr:colOff>
      <xdr:row>133</xdr:row>
      <xdr:rowOff>76200</xdr:rowOff>
    </xdr:from>
    <xdr:to>
      <xdr:col>31</xdr:col>
      <xdr:colOff>9525</xdr:colOff>
      <xdr:row>155</xdr:row>
      <xdr:rowOff>180975</xdr:rowOff>
    </xdr:to>
    <xdr:graphicFrame macro="">
      <xdr:nvGraphicFramePr>
        <xdr:cNvPr id="93" name="Chart 92">
          <a:extLst>
            <a:ext uri="{FF2B5EF4-FFF2-40B4-BE49-F238E27FC236}">
              <a16:creationId xmlns:a16="http://schemas.microsoft.com/office/drawing/2014/main" id="{7DB3D6B8-ED48-42A1-8626-7443B62808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11</xdr:col>
      <xdr:colOff>161925</xdr:colOff>
      <xdr:row>154</xdr:row>
      <xdr:rowOff>171450</xdr:rowOff>
    </xdr:from>
    <xdr:to>
      <xdr:col>31</xdr:col>
      <xdr:colOff>114300</xdr:colOff>
      <xdr:row>177</xdr:row>
      <xdr:rowOff>85725</xdr:rowOff>
    </xdr:to>
    <xdr:graphicFrame macro="">
      <xdr:nvGraphicFramePr>
        <xdr:cNvPr id="94" name="Chart 93">
          <a:extLst>
            <a:ext uri="{FF2B5EF4-FFF2-40B4-BE49-F238E27FC236}">
              <a16:creationId xmlns:a16="http://schemas.microsoft.com/office/drawing/2014/main" id="{AF74B9F6-CFA6-42D2-A3EB-A3F5EB3E53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12</xdr:col>
      <xdr:colOff>95250</xdr:colOff>
      <xdr:row>179</xdr:row>
      <xdr:rowOff>180975</xdr:rowOff>
    </xdr:from>
    <xdr:to>
      <xdr:col>32</xdr:col>
      <xdr:colOff>47625</xdr:colOff>
      <xdr:row>202</xdr:row>
      <xdr:rowOff>95250</xdr:rowOff>
    </xdr:to>
    <xdr:graphicFrame macro="">
      <xdr:nvGraphicFramePr>
        <xdr:cNvPr id="96" name="Chart 95">
          <a:extLst>
            <a:ext uri="{FF2B5EF4-FFF2-40B4-BE49-F238E27FC236}">
              <a16:creationId xmlns:a16="http://schemas.microsoft.com/office/drawing/2014/main" id="{3FF8DBE2-02AB-44E5-874C-9A3184CE8AD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12</xdr:col>
      <xdr:colOff>114300</xdr:colOff>
      <xdr:row>199</xdr:row>
      <xdr:rowOff>114300</xdr:rowOff>
    </xdr:from>
    <xdr:to>
      <xdr:col>32</xdr:col>
      <xdr:colOff>66675</xdr:colOff>
      <xdr:row>222</xdr:row>
      <xdr:rowOff>28575</xdr:rowOff>
    </xdr:to>
    <xdr:graphicFrame macro="">
      <xdr:nvGraphicFramePr>
        <xdr:cNvPr id="97" name="Chart 96">
          <a:extLst>
            <a:ext uri="{FF2B5EF4-FFF2-40B4-BE49-F238E27FC236}">
              <a16:creationId xmlns:a16="http://schemas.microsoft.com/office/drawing/2014/main" id="{FC9B2A10-C497-4EF3-B10B-F82B1B80A0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12</xdr:col>
      <xdr:colOff>219075</xdr:colOff>
      <xdr:row>220</xdr:row>
      <xdr:rowOff>0</xdr:rowOff>
    </xdr:from>
    <xdr:to>
      <xdr:col>32</xdr:col>
      <xdr:colOff>171450</xdr:colOff>
      <xdr:row>242</xdr:row>
      <xdr:rowOff>104775</xdr:rowOff>
    </xdr:to>
    <xdr:graphicFrame macro="">
      <xdr:nvGraphicFramePr>
        <xdr:cNvPr id="98" name="Chart 97">
          <a:extLst>
            <a:ext uri="{FF2B5EF4-FFF2-40B4-BE49-F238E27FC236}">
              <a16:creationId xmlns:a16="http://schemas.microsoft.com/office/drawing/2014/main" id="{8281B051-26FD-499C-9B6C-07CE40371F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>
    <xdr:from>
      <xdr:col>12</xdr:col>
      <xdr:colOff>19050</xdr:colOff>
      <xdr:row>238</xdr:row>
      <xdr:rowOff>85725</xdr:rowOff>
    </xdr:from>
    <xdr:to>
      <xdr:col>31</xdr:col>
      <xdr:colOff>219075</xdr:colOff>
      <xdr:row>261</xdr:row>
      <xdr:rowOff>0</xdr:rowOff>
    </xdr:to>
    <xdr:graphicFrame macro="">
      <xdr:nvGraphicFramePr>
        <xdr:cNvPr id="100" name="Chart 99">
          <a:extLst>
            <a:ext uri="{FF2B5EF4-FFF2-40B4-BE49-F238E27FC236}">
              <a16:creationId xmlns:a16="http://schemas.microsoft.com/office/drawing/2014/main" id="{5C8629FE-3C02-4C24-B1C6-5F82C0D608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  <xdr:twoCellAnchor>
    <xdr:from>
      <xdr:col>11</xdr:col>
      <xdr:colOff>161925</xdr:colOff>
      <xdr:row>260</xdr:row>
      <xdr:rowOff>66675</xdr:rowOff>
    </xdr:from>
    <xdr:to>
      <xdr:col>31</xdr:col>
      <xdr:colOff>114300</xdr:colOff>
      <xdr:row>282</xdr:row>
      <xdr:rowOff>171450</xdr:rowOff>
    </xdr:to>
    <xdr:graphicFrame macro="">
      <xdr:nvGraphicFramePr>
        <xdr:cNvPr id="102" name="Chart 101">
          <a:extLst>
            <a:ext uri="{FF2B5EF4-FFF2-40B4-BE49-F238E27FC236}">
              <a16:creationId xmlns:a16="http://schemas.microsoft.com/office/drawing/2014/main" id="{28B6B1E0-0627-4C1C-A486-4EA0E00A68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twoCellAnchor>
  <xdr:twoCellAnchor>
    <xdr:from>
      <xdr:col>31</xdr:col>
      <xdr:colOff>209550</xdr:colOff>
      <xdr:row>277</xdr:row>
      <xdr:rowOff>95250</xdr:rowOff>
    </xdr:from>
    <xdr:to>
      <xdr:col>50</xdr:col>
      <xdr:colOff>19050</xdr:colOff>
      <xdr:row>300</xdr:row>
      <xdr:rowOff>9525</xdr:rowOff>
    </xdr:to>
    <xdr:graphicFrame macro="">
      <xdr:nvGraphicFramePr>
        <xdr:cNvPr id="104" name="Chart 103">
          <a:extLst>
            <a:ext uri="{FF2B5EF4-FFF2-40B4-BE49-F238E27FC236}">
              <a16:creationId xmlns:a16="http://schemas.microsoft.com/office/drawing/2014/main" id="{608B195C-909F-4D7F-843A-F617E4F5B2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xdr:graphicFrame>
    <xdr:clientData/>
  </xdr:twoCellAnchor>
  <xdr:twoCellAnchor>
    <xdr:from>
      <xdr:col>8</xdr:col>
      <xdr:colOff>352425</xdr:colOff>
      <xdr:row>294</xdr:row>
      <xdr:rowOff>95250</xdr:rowOff>
    </xdr:from>
    <xdr:to>
      <xdr:col>28</xdr:col>
      <xdr:colOff>190500</xdr:colOff>
      <xdr:row>317</xdr:row>
      <xdr:rowOff>9525</xdr:rowOff>
    </xdr:to>
    <xdr:graphicFrame macro="">
      <xdr:nvGraphicFramePr>
        <xdr:cNvPr id="106" name="Chart 105">
          <a:extLst>
            <a:ext uri="{FF2B5EF4-FFF2-40B4-BE49-F238E27FC236}">
              <a16:creationId xmlns:a16="http://schemas.microsoft.com/office/drawing/2014/main" id="{B78BA09E-4ED4-4B7C-95B7-FB3E40F7F29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xdr:graphicFrame>
    <xdr:clientData/>
  </xdr:twoCellAnchor>
  <xdr:twoCellAnchor>
    <xdr:from>
      <xdr:col>12</xdr:col>
      <xdr:colOff>228600</xdr:colOff>
      <xdr:row>314</xdr:row>
      <xdr:rowOff>28575</xdr:rowOff>
    </xdr:from>
    <xdr:to>
      <xdr:col>32</xdr:col>
      <xdr:colOff>180975</xdr:colOff>
      <xdr:row>336</xdr:row>
      <xdr:rowOff>133350</xdr:rowOff>
    </xdr:to>
    <xdr:graphicFrame macro="">
      <xdr:nvGraphicFramePr>
        <xdr:cNvPr id="108" name="Chart 107">
          <a:extLst>
            <a:ext uri="{FF2B5EF4-FFF2-40B4-BE49-F238E27FC236}">
              <a16:creationId xmlns:a16="http://schemas.microsoft.com/office/drawing/2014/main" id="{AFBF769F-5F7D-4AE3-855B-634BDC15BB3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xdr:graphicFrame>
    <xdr:clientData/>
  </xdr:twoCellAnchor>
  <xdr:twoCellAnchor>
    <xdr:from>
      <xdr:col>12</xdr:col>
      <xdr:colOff>180975</xdr:colOff>
      <xdr:row>334</xdr:row>
      <xdr:rowOff>28575</xdr:rowOff>
    </xdr:from>
    <xdr:to>
      <xdr:col>32</xdr:col>
      <xdr:colOff>133350</xdr:colOff>
      <xdr:row>356</xdr:row>
      <xdr:rowOff>133350</xdr:rowOff>
    </xdr:to>
    <xdr:graphicFrame macro="">
      <xdr:nvGraphicFramePr>
        <xdr:cNvPr id="109" name="Chart 108">
          <a:extLst>
            <a:ext uri="{FF2B5EF4-FFF2-40B4-BE49-F238E27FC236}">
              <a16:creationId xmlns:a16="http://schemas.microsoft.com/office/drawing/2014/main" id="{D131A5F2-CE14-4319-BADE-A31F5D20805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xdr:graphicFrame>
    <xdr:clientData/>
  </xdr:twoCellAnchor>
  <xdr:twoCellAnchor>
    <xdr:from>
      <xdr:col>12</xdr:col>
      <xdr:colOff>180975</xdr:colOff>
      <xdr:row>355</xdr:row>
      <xdr:rowOff>9525</xdr:rowOff>
    </xdr:from>
    <xdr:to>
      <xdr:col>32</xdr:col>
      <xdr:colOff>133350</xdr:colOff>
      <xdr:row>377</xdr:row>
      <xdr:rowOff>114300</xdr:rowOff>
    </xdr:to>
    <xdr:graphicFrame macro="">
      <xdr:nvGraphicFramePr>
        <xdr:cNvPr id="110" name="Chart 109">
          <a:extLst>
            <a:ext uri="{FF2B5EF4-FFF2-40B4-BE49-F238E27FC236}">
              <a16:creationId xmlns:a16="http://schemas.microsoft.com/office/drawing/2014/main" id="{B851B27A-5274-4353-A9A5-347A6AEFB3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xdr:graphicFrame>
    <xdr:clientData/>
  </xdr:twoCellAnchor>
  <xdr:twoCellAnchor>
    <xdr:from>
      <xdr:col>15</xdr:col>
      <xdr:colOff>47625</xdr:colOff>
      <xdr:row>377</xdr:row>
      <xdr:rowOff>28575</xdr:rowOff>
    </xdr:from>
    <xdr:to>
      <xdr:col>34</xdr:col>
      <xdr:colOff>247650</xdr:colOff>
      <xdr:row>399</xdr:row>
      <xdr:rowOff>133350</xdr:rowOff>
    </xdr:to>
    <xdr:graphicFrame macro="">
      <xdr:nvGraphicFramePr>
        <xdr:cNvPr id="111" name="Chart 110">
          <a:extLst>
            <a:ext uri="{FF2B5EF4-FFF2-40B4-BE49-F238E27FC236}">
              <a16:creationId xmlns:a16="http://schemas.microsoft.com/office/drawing/2014/main" id="{C759638E-2590-426F-A6FD-AE43060423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xdr:graphicFrame>
    <xdr:clientData/>
  </xdr:twoCellAnchor>
  <xdr:twoCellAnchor>
    <xdr:from>
      <xdr:col>7</xdr:col>
      <xdr:colOff>76200</xdr:colOff>
      <xdr:row>394</xdr:row>
      <xdr:rowOff>47625</xdr:rowOff>
    </xdr:from>
    <xdr:to>
      <xdr:col>26</xdr:col>
      <xdr:colOff>238125</xdr:colOff>
      <xdr:row>416</xdr:row>
      <xdr:rowOff>152400</xdr:rowOff>
    </xdr:to>
    <xdr:graphicFrame macro="">
      <xdr:nvGraphicFramePr>
        <xdr:cNvPr id="113" name="Chart 112">
          <a:extLst>
            <a:ext uri="{FF2B5EF4-FFF2-40B4-BE49-F238E27FC236}">
              <a16:creationId xmlns:a16="http://schemas.microsoft.com/office/drawing/2014/main" id="{23A9B96B-E04E-4293-84BE-0102E947284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xdr:graphicFrame>
    <xdr:clientData/>
  </xdr:twoCellAnchor>
  <xdr:twoCellAnchor>
    <xdr:from>
      <xdr:col>7</xdr:col>
      <xdr:colOff>19050</xdr:colOff>
      <xdr:row>415</xdr:row>
      <xdr:rowOff>85725</xdr:rowOff>
    </xdr:from>
    <xdr:to>
      <xdr:col>26</xdr:col>
      <xdr:colOff>180975</xdr:colOff>
      <xdr:row>438</xdr:row>
      <xdr:rowOff>0</xdr:rowOff>
    </xdr:to>
    <xdr:graphicFrame macro="">
      <xdr:nvGraphicFramePr>
        <xdr:cNvPr id="114" name="Chart 113">
          <a:extLst>
            <a:ext uri="{FF2B5EF4-FFF2-40B4-BE49-F238E27FC236}">
              <a16:creationId xmlns:a16="http://schemas.microsoft.com/office/drawing/2014/main" id="{8D1D3D7F-B63D-463E-AECC-AFC1D541B3D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xdr:graphicFrame>
    <xdr:clientData/>
  </xdr:twoCellAnchor>
  <xdr:twoCellAnchor>
    <xdr:from>
      <xdr:col>7</xdr:col>
      <xdr:colOff>38100</xdr:colOff>
      <xdr:row>436</xdr:row>
      <xdr:rowOff>152400</xdr:rowOff>
    </xdr:from>
    <xdr:to>
      <xdr:col>26</xdr:col>
      <xdr:colOff>200025</xdr:colOff>
      <xdr:row>459</xdr:row>
      <xdr:rowOff>66675</xdr:rowOff>
    </xdr:to>
    <xdr:graphicFrame macro="">
      <xdr:nvGraphicFramePr>
        <xdr:cNvPr id="115" name="Chart 114">
          <a:extLst>
            <a:ext uri="{FF2B5EF4-FFF2-40B4-BE49-F238E27FC236}">
              <a16:creationId xmlns:a16="http://schemas.microsoft.com/office/drawing/2014/main" id="{D15B4E74-D251-4BC0-94AD-73E2BBEB5F4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xdr:graphicFrame>
    <xdr:clientData/>
  </xdr:twoCellAnchor>
  <xdr:twoCellAnchor>
    <xdr:from>
      <xdr:col>7</xdr:col>
      <xdr:colOff>66675</xdr:colOff>
      <xdr:row>454</xdr:row>
      <xdr:rowOff>76200</xdr:rowOff>
    </xdr:from>
    <xdr:to>
      <xdr:col>26</xdr:col>
      <xdr:colOff>228600</xdr:colOff>
      <xdr:row>476</xdr:row>
      <xdr:rowOff>180975</xdr:rowOff>
    </xdr:to>
    <xdr:graphicFrame macro="">
      <xdr:nvGraphicFramePr>
        <xdr:cNvPr id="116" name="Chart 115">
          <a:extLst>
            <a:ext uri="{FF2B5EF4-FFF2-40B4-BE49-F238E27FC236}">
              <a16:creationId xmlns:a16="http://schemas.microsoft.com/office/drawing/2014/main" id="{CC900FC4-00BB-4006-8274-A52BD0987E8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xdr:graphicFrame>
    <xdr:clientData/>
  </xdr:twoCellAnchor>
  <xdr:twoCellAnchor>
    <xdr:from>
      <xdr:col>8</xdr:col>
      <xdr:colOff>0</xdr:colOff>
      <xdr:row>743</xdr:row>
      <xdr:rowOff>0</xdr:rowOff>
    </xdr:from>
    <xdr:to>
      <xdr:col>27</xdr:col>
      <xdr:colOff>85725</xdr:colOff>
      <xdr:row>765</xdr:row>
      <xdr:rowOff>104775</xdr:rowOff>
    </xdr:to>
    <xdr:graphicFrame macro="">
      <xdr:nvGraphicFramePr>
        <xdr:cNvPr id="117" name="Chart 116">
          <a:extLst>
            <a:ext uri="{FF2B5EF4-FFF2-40B4-BE49-F238E27FC236}">
              <a16:creationId xmlns:a16="http://schemas.microsoft.com/office/drawing/2014/main" id="{17D24E6C-BED8-45C0-82BC-94681B876E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xdr:graphicFrame>
    <xdr:clientData/>
  </xdr:twoCellAnchor>
  <xdr:twoCellAnchor>
    <xdr:from>
      <xdr:col>8</xdr:col>
      <xdr:colOff>95250</xdr:colOff>
      <xdr:row>713</xdr:row>
      <xdr:rowOff>123825</xdr:rowOff>
    </xdr:from>
    <xdr:to>
      <xdr:col>27</xdr:col>
      <xdr:colOff>180975</xdr:colOff>
      <xdr:row>736</xdr:row>
      <xdr:rowOff>38100</xdr:rowOff>
    </xdr:to>
    <xdr:graphicFrame macro="">
      <xdr:nvGraphicFramePr>
        <xdr:cNvPr id="118" name="Chart 117">
          <a:extLst>
            <a:ext uri="{FF2B5EF4-FFF2-40B4-BE49-F238E27FC236}">
              <a16:creationId xmlns:a16="http://schemas.microsoft.com/office/drawing/2014/main" id="{3EA97901-A90D-4A9D-B541-54C4542F57B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xdr:graphicFrame>
    <xdr:clientData/>
  </xdr:twoCellAnchor>
  <xdr:twoCellAnchor>
    <xdr:from>
      <xdr:col>7</xdr:col>
      <xdr:colOff>114300</xdr:colOff>
      <xdr:row>685</xdr:row>
      <xdr:rowOff>66675</xdr:rowOff>
    </xdr:from>
    <xdr:to>
      <xdr:col>27</xdr:col>
      <xdr:colOff>28575</xdr:colOff>
      <xdr:row>707</xdr:row>
      <xdr:rowOff>171450</xdr:rowOff>
    </xdr:to>
    <xdr:graphicFrame macro="">
      <xdr:nvGraphicFramePr>
        <xdr:cNvPr id="119" name="Chart 118">
          <a:extLst>
            <a:ext uri="{FF2B5EF4-FFF2-40B4-BE49-F238E27FC236}">
              <a16:creationId xmlns:a16="http://schemas.microsoft.com/office/drawing/2014/main" id="{9DAD8602-B101-4DA0-B631-4836265F0CC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xdr:graphicFrame>
    <xdr:clientData/>
  </xdr:twoCellAnchor>
  <xdr:twoCellAnchor>
    <xdr:from>
      <xdr:col>7</xdr:col>
      <xdr:colOff>104775</xdr:colOff>
      <xdr:row>654</xdr:row>
      <xdr:rowOff>171450</xdr:rowOff>
    </xdr:from>
    <xdr:to>
      <xdr:col>27</xdr:col>
      <xdr:colOff>19050</xdr:colOff>
      <xdr:row>677</xdr:row>
      <xdr:rowOff>85725</xdr:rowOff>
    </xdr:to>
    <xdr:graphicFrame macro="">
      <xdr:nvGraphicFramePr>
        <xdr:cNvPr id="120" name="Chart 119">
          <a:extLst>
            <a:ext uri="{FF2B5EF4-FFF2-40B4-BE49-F238E27FC236}">
              <a16:creationId xmlns:a16="http://schemas.microsoft.com/office/drawing/2014/main" id="{F1006C2B-50B7-4402-A47F-3869B6E08C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xdr:graphicFrame>
    <xdr:clientData/>
  </xdr:twoCellAnchor>
  <xdr:twoCellAnchor>
    <xdr:from>
      <xdr:col>9</xdr:col>
      <xdr:colOff>95250</xdr:colOff>
      <xdr:row>613</xdr:row>
      <xdr:rowOff>0</xdr:rowOff>
    </xdr:from>
    <xdr:to>
      <xdr:col>29</xdr:col>
      <xdr:colOff>47625</xdr:colOff>
      <xdr:row>635</xdr:row>
      <xdr:rowOff>104775</xdr:rowOff>
    </xdr:to>
    <xdr:graphicFrame macro="">
      <xdr:nvGraphicFramePr>
        <xdr:cNvPr id="123" name="Chart 122">
          <a:extLst>
            <a:ext uri="{FF2B5EF4-FFF2-40B4-BE49-F238E27FC236}">
              <a16:creationId xmlns:a16="http://schemas.microsoft.com/office/drawing/2014/main" id="{EF6F6A38-9160-4241-8A32-A4DC05208F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xdr:graphicFrame>
    <xdr:clientData/>
  </xdr:twoCellAnchor>
  <xdr:twoCellAnchor>
    <xdr:from>
      <xdr:col>8</xdr:col>
      <xdr:colOff>38100</xdr:colOff>
      <xdr:row>589</xdr:row>
      <xdr:rowOff>123825</xdr:rowOff>
    </xdr:from>
    <xdr:to>
      <xdr:col>27</xdr:col>
      <xdr:colOff>123825</xdr:colOff>
      <xdr:row>612</xdr:row>
      <xdr:rowOff>38100</xdr:rowOff>
    </xdr:to>
    <xdr:graphicFrame macro="">
      <xdr:nvGraphicFramePr>
        <xdr:cNvPr id="124" name="Chart 123">
          <a:extLst>
            <a:ext uri="{FF2B5EF4-FFF2-40B4-BE49-F238E27FC236}">
              <a16:creationId xmlns:a16="http://schemas.microsoft.com/office/drawing/2014/main" id="{82DC5C35-F2A2-4D07-9BCD-8A2C8E2523E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xdr:graphicFrame>
    <xdr:clientData/>
  </xdr:twoCellAnchor>
  <xdr:twoCellAnchor>
    <xdr:from>
      <xdr:col>8</xdr:col>
      <xdr:colOff>19050</xdr:colOff>
      <xdr:row>771</xdr:row>
      <xdr:rowOff>180975</xdr:rowOff>
    </xdr:from>
    <xdr:to>
      <xdr:col>27</xdr:col>
      <xdr:colOff>104775</xdr:colOff>
      <xdr:row>794</xdr:row>
      <xdr:rowOff>95250</xdr:rowOff>
    </xdr:to>
    <xdr:graphicFrame macro="">
      <xdr:nvGraphicFramePr>
        <xdr:cNvPr id="125" name="Chart 124">
          <a:extLst>
            <a:ext uri="{FF2B5EF4-FFF2-40B4-BE49-F238E27FC236}">
              <a16:creationId xmlns:a16="http://schemas.microsoft.com/office/drawing/2014/main" id="{3ADA244D-BE34-4B81-B36C-C642942C8C8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6"/>
        </a:graphicData>
      </a:graphic>
    </xdr:graphicFrame>
    <xdr:clientData/>
  </xdr:twoCellAnchor>
  <xdr:twoCellAnchor>
    <xdr:from>
      <xdr:col>12</xdr:col>
      <xdr:colOff>0</xdr:colOff>
      <xdr:row>801</xdr:row>
      <xdr:rowOff>38100</xdr:rowOff>
    </xdr:from>
    <xdr:to>
      <xdr:col>31</xdr:col>
      <xdr:colOff>200025</xdr:colOff>
      <xdr:row>823</xdr:row>
      <xdr:rowOff>142875</xdr:rowOff>
    </xdr:to>
    <xdr:graphicFrame macro="">
      <xdr:nvGraphicFramePr>
        <xdr:cNvPr id="126" name="Chart 125">
          <a:extLst>
            <a:ext uri="{FF2B5EF4-FFF2-40B4-BE49-F238E27FC236}">
              <a16:creationId xmlns:a16="http://schemas.microsoft.com/office/drawing/2014/main" id="{F6862C47-885F-470F-85AE-8C3EF4DBE7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7"/>
        </a:graphicData>
      </a:graphic>
    </xdr:graphicFrame>
    <xdr:clientData/>
  </xdr:twoCellAnchor>
  <xdr:twoCellAnchor>
    <xdr:from>
      <xdr:col>12</xdr:col>
      <xdr:colOff>0</xdr:colOff>
      <xdr:row>832</xdr:row>
      <xdr:rowOff>0</xdr:rowOff>
    </xdr:from>
    <xdr:to>
      <xdr:col>31</xdr:col>
      <xdr:colOff>200025</xdr:colOff>
      <xdr:row>854</xdr:row>
      <xdr:rowOff>104775</xdr:rowOff>
    </xdr:to>
    <xdr:graphicFrame macro="">
      <xdr:nvGraphicFramePr>
        <xdr:cNvPr id="127" name="Chart 126">
          <a:extLst>
            <a:ext uri="{FF2B5EF4-FFF2-40B4-BE49-F238E27FC236}">
              <a16:creationId xmlns:a16="http://schemas.microsoft.com/office/drawing/2014/main" id="{360EFEF5-23C8-4573-89C2-54EC2342B1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8"/>
        </a:graphicData>
      </a:graphic>
    </xdr:graphicFrame>
    <xdr:clientData/>
  </xdr:twoCellAnchor>
  <xdr:twoCellAnchor>
    <xdr:from>
      <xdr:col>12</xdr:col>
      <xdr:colOff>9525</xdr:colOff>
      <xdr:row>867</xdr:row>
      <xdr:rowOff>123825</xdr:rowOff>
    </xdr:from>
    <xdr:to>
      <xdr:col>31</xdr:col>
      <xdr:colOff>209550</xdr:colOff>
      <xdr:row>890</xdr:row>
      <xdr:rowOff>38100</xdr:rowOff>
    </xdr:to>
    <xdr:graphicFrame macro="">
      <xdr:nvGraphicFramePr>
        <xdr:cNvPr id="128" name="Chart 127">
          <a:extLst>
            <a:ext uri="{FF2B5EF4-FFF2-40B4-BE49-F238E27FC236}">
              <a16:creationId xmlns:a16="http://schemas.microsoft.com/office/drawing/2014/main" id="{790AAB02-EA47-4F69-B197-6159BE9B16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9"/>
        </a:graphicData>
      </a:graphic>
    </xdr:graphicFrame>
    <xdr:clientData/>
  </xdr:twoCellAnchor>
  <xdr:twoCellAnchor>
    <xdr:from>
      <xdr:col>11</xdr:col>
      <xdr:colOff>0</xdr:colOff>
      <xdr:row>901</xdr:row>
      <xdr:rowOff>0</xdr:rowOff>
    </xdr:from>
    <xdr:to>
      <xdr:col>30</xdr:col>
      <xdr:colOff>200025</xdr:colOff>
      <xdr:row>923</xdr:row>
      <xdr:rowOff>104775</xdr:rowOff>
    </xdr:to>
    <xdr:graphicFrame macro="">
      <xdr:nvGraphicFramePr>
        <xdr:cNvPr id="129" name="Chart 128">
          <a:extLst>
            <a:ext uri="{FF2B5EF4-FFF2-40B4-BE49-F238E27FC236}">
              <a16:creationId xmlns:a16="http://schemas.microsoft.com/office/drawing/2014/main" id="{4E846931-7AEA-4D71-B3A4-824E6E80C7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0"/>
        </a:graphicData>
      </a:graphic>
    </xdr:graphicFrame>
    <xdr:clientData/>
  </xdr:twoCellAnchor>
  <xdr:twoCellAnchor>
    <xdr:from>
      <xdr:col>12</xdr:col>
      <xdr:colOff>0</xdr:colOff>
      <xdr:row>935</xdr:row>
      <xdr:rowOff>0</xdr:rowOff>
    </xdr:from>
    <xdr:to>
      <xdr:col>31</xdr:col>
      <xdr:colOff>200025</xdr:colOff>
      <xdr:row>957</xdr:row>
      <xdr:rowOff>104775</xdr:rowOff>
    </xdr:to>
    <xdr:graphicFrame macro="">
      <xdr:nvGraphicFramePr>
        <xdr:cNvPr id="130" name="Chart 129">
          <a:extLst>
            <a:ext uri="{FF2B5EF4-FFF2-40B4-BE49-F238E27FC236}">
              <a16:creationId xmlns:a16="http://schemas.microsoft.com/office/drawing/2014/main" id="{751080BE-C890-4330-9B02-683BC496F1C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1"/>
        </a:graphicData>
      </a:graphic>
    </xdr:graphicFrame>
    <xdr:clientData/>
  </xdr:twoCellAnchor>
  <xdr:twoCellAnchor>
    <xdr:from>
      <xdr:col>12</xdr:col>
      <xdr:colOff>0</xdr:colOff>
      <xdr:row>969</xdr:row>
      <xdr:rowOff>0</xdr:rowOff>
    </xdr:from>
    <xdr:to>
      <xdr:col>31</xdr:col>
      <xdr:colOff>200025</xdr:colOff>
      <xdr:row>991</xdr:row>
      <xdr:rowOff>104775</xdr:rowOff>
    </xdr:to>
    <xdr:graphicFrame macro="">
      <xdr:nvGraphicFramePr>
        <xdr:cNvPr id="131" name="Chart 130">
          <a:extLst>
            <a:ext uri="{FF2B5EF4-FFF2-40B4-BE49-F238E27FC236}">
              <a16:creationId xmlns:a16="http://schemas.microsoft.com/office/drawing/2014/main" id="{BBFF299D-10C1-46CD-A3F3-FBCC425C7AB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2"/>
        </a:graphicData>
      </a:graphic>
    </xdr:graphicFrame>
    <xdr:clientData/>
  </xdr:twoCellAnchor>
  <xdr:twoCellAnchor>
    <xdr:from>
      <xdr:col>11</xdr:col>
      <xdr:colOff>0</xdr:colOff>
      <xdr:row>1009</xdr:row>
      <xdr:rowOff>0</xdr:rowOff>
    </xdr:from>
    <xdr:to>
      <xdr:col>30</xdr:col>
      <xdr:colOff>200025</xdr:colOff>
      <xdr:row>1031</xdr:row>
      <xdr:rowOff>104775</xdr:rowOff>
    </xdr:to>
    <xdr:graphicFrame macro="">
      <xdr:nvGraphicFramePr>
        <xdr:cNvPr id="132" name="Chart 131">
          <a:extLst>
            <a:ext uri="{FF2B5EF4-FFF2-40B4-BE49-F238E27FC236}">
              <a16:creationId xmlns:a16="http://schemas.microsoft.com/office/drawing/2014/main" id="{F66F2BB8-6587-410C-9D4F-4FBD4987639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3"/>
        </a:graphicData>
      </a:graphic>
    </xdr:graphicFrame>
    <xdr:clientData/>
  </xdr:twoCellAnchor>
  <xdr:twoCellAnchor>
    <xdr:from>
      <xdr:col>7</xdr:col>
      <xdr:colOff>114300</xdr:colOff>
      <xdr:row>473</xdr:row>
      <xdr:rowOff>19050</xdr:rowOff>
    </xdr:from>
    <xdr:to>
      <xdr:col>27</xdr:col>
      <xdr:colOff>28575</xdr:colOff>
      <xdr:row>495</xdr:row>
      <xdr:rowOff>123825</xdr:rowOff>
    </xdr:to>
    <xdr:graphicFrame macro="">
      <xdr:nvGraphicFramePr>
        <xdr:cNvPr id="86" name="Chart 85">
          <a:extLst>
            <a:ext uri="{FF2B5EF4-FFF2-40B4-BE49-F238E27FC236}">
              <a16:creationId xmlns:a16="http://schemas.microsoft.com/office/drawing/2014/main" id="{3123D74D-7D62-4674-9069-F1A4619E92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4"/>
        </a:graphicData>
      </a:graphic>
    </xdr:graphicFrame>
    <xdr:clientData/>
  </xdr:twoCellAnchor>
  <xdr:twoCellAnchor>
    <xdr:from>
      <xdr:col>9</xdr:col>
      <xdr:colOff>0</xdr:colOff>
      <xdr:row>562</xdr:row>
      <xdr:rowOff>0</xdr:rowOff>
    </xdr:from>
    <xdr:to>
      <xdr:col>28</xdr:col>
      <xdr:colOff>200025</xdr:colOff>
      <xdr:row>584</xdr:row>
      <xdr:rowOff>104775</xdr:rowOff>
    </xdr:to>
    <xdr:graphicFrame macro="">
      <xdr:nvGraphicFramePr>
        <xdr:cNvPr id="133" name="Chart 132">
          <a:extLst>
            <a:ext uri="{FF2B5EF4-FFF2-40B4-BE49-F238E27FC236}">
              <a16:creationId xmlns:a16="http://schemas.microsoft.com/office/drawing/2014/main" id="{615392A3-008E-4D25-9350-8E8FE8D7E4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5"/>
        </a:graphicData>
      </a:graphic>
    </xdr:graphicFrame>
    <xdr:clientData/>
  </xdr:twoCellAnchor>
  <xdr:twoCellAnchor>
    <xdr:from>
      <xdr:col>13</xdr:col>
      <xdr:colOff>0</xdr:colOff>
      <xdr:row>2289</xdr:row>
      <xdr:rowOff>0</xdr:rowOff>
    </xdr:from>
    <xdr:to>
      <xdr:col>32</xdr:col>
      <xdr:colOff>200025</xdr:colOff>
      <xdr:row>2311</xdr:row>
      <xdr:rowOff>104775</xdr:rowOff>
    </xdr:to>
    <xdr:graphicFrame macro="">
      <xdr:nvGraphicFramePr>
        <xdr:cNvPr id="134" name="Chart 133">
          <a:extLst>
            <a:ext uri="{FF2B5EF4-FFF2-40B4-BE49-F238E27FC236}">
              <a16:creationId xmlns:a16="http://schemas.microsoft.com/office/drawing/2014/main" id="{55321FEA-E2F8-4CAE-AF6B-95BACEA9E4B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6"/>
        </a:graphicData>
      </a:graphic>
    </xdr:graphicFrame>
    <xdr:clientData/>
  </xdr:twoCellAnchor>
  <xdr:twoCellAnchor>
    <xdr:from>
      <xdr:col>56</xdr:col>
      <xdr:colOff>44450</xdr:colOff>
      <xdr:row>39</xdr:row>
      <xdr:rowOff>142875</xdr:rowOff>
    </xdr:from>
    <xdr:to>
      <xdr:col>92</xdr:col>
      <xdr:colOff>76200</xdr:colOff>
      <xdr:row>67</xdr:row>
      <xdr:rowOff>85725</xdr:rowOff>
    </xdr:to>
    <xdr:graphicFrame macro="">
      <xdr:nvGraphicFramePr>
        <xdr:cNvPr id="135" name="Chart 134">
          <a:extLst>
            <a:ext uri="{FF2B5EF4-FFF2-40B4-BE49-F238E27FC236}">
              <a16:creationId xmlns:a16="http://schemas.microsoft.com/office/drawing/2014/main" id="{5C51F41D-EF71-4F88-BE17-11C6FEDDE5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7"/>
        </a:graphicData>
      </a:graphic>
    </xdr:graphicFrame>
    <xdr:clientData/>
  </xdr:twoCellAnchor>
  <xdr:twoCellAnchor>
    <xdr:from>
      <xdr:col>16</xdr:col>
      <xdr:colOff>117473</xdr:colOff>
      <xdr:row>38</xdr:row>
      <xdr:rowOff>123825</xdr:rowOff>
    </xdr:from>
    <xdr:to>
      <xdr:col>51</xdr:col>
      <xdr:colOff>19049</xdr:colOff>
      <xdr:row>66</xdr:row>
      <xdr:rowOff>73025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80EB15C-64A2-4928-B5A3-CC9875EF89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8"/>
        </a:graphicData>
      </a:graphic>
    </xdr:graphicFrame>
    <xdr:clientData/>
  </xdr:twoCellAnchor>
  <xdr:twoCellAnchor>
    <xdr:from>
      <xdr:col>16</xdr:col>
      <xdr:colOff>161925</xdr:colOff>
      <xdr:row>9</xdr:row>
      <xdr:rowOff>152400</xdr:rowOff>
    </xdr:from>
    <xdr:to>
      <xdr:col>51</xdr:col>
      <xdr:colOff>63500</xdr:colOff>
      <xdr:row>37</xdr:row>
      <xdr:rowOff>101600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E7D1EBC-2618-4F85-929F-7D238E51495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9"/>
        </a:graphicData>
      </a:graphic>
    </xdr:graphicFrame>
    <xdr:clientData/>
  </xdr:twoCellAnchor>
  <xdr:twoCellAnchor>
    <xdr:from>
      <xdr:col>56</xdr:col>
      <xdr:colOff>161925</xdr:colOff>
      <xdr:row>11</xdr:row>
      <xdr:rowOff>76200</xdr:rowOff>
    </xdr:from>
    <xdr:to>
      <xdr:col>92</xdr:col>
      <xdr:colOff>228600</xdr:colOff>
      <xdr:row>39</xdr:row>
      <xdr:rowOff>25400</xdr:rowOff>
    </xdr:to>
    <xdr:graphicFrame macro="">
      <xdr:nvGraphicFramePr>
        <xdr:cNvPr id="82" name="Chart 81">
          <a:extLst>
            <a:ext uri="{FF2B5EF4-FFF2-40B4-BE49-F238E27FC236}">
              <a16:creationId xmlns:a16="http://schemas.microsoft.com/office/drawing/2014/main" id="{7E58533D-0434-4B5F-862B-B9BCA27D33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0"/>
        </a:graphicData>
      </a:graphic>
    </xdr:graphicFrame>
    <xdr:clientData/>
  </xdr:twoCellAnchor>
  <xdr:twoCellAnchor>
    <xdr:from>
      <xdr:col>11</xdr:col>
      <xdr:colOff>200025</xdr:colOff>
      <xdr:row>3860</xdr:row>
      <xdr:rowOff>85725</xdr:rowOff>
    </xdr:from>
    <xdr:to>
      <xdr:col>36</xdr:col>
      <xdr:colOff>76200</xdr:colOff>
      <xdr:row>3897</xdr:row>
      <xdr:rowOff>9525</xdr:rowOff>
    </xdr:to>
    <xdr:graphicFrame macro="">
      <xdr:nvGraphicFramePr>
        <xdr:cNvPr id="101" name="Chart 100">
          <a:extLst>
            <a:ext uri="{FF2B5EF4-FFF2-40B4-BE49-F238E27FC236}">
              <a16:creationId xmlns:a16="http://schemas.microsoft.com/office/drawing/2014/main" id="{5A887510-39ED-4184-8368-189A256473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1"/>
        </a:graphicData>
      </a:graphic>
    </xdr:graphicFrame>
    <xdr:clientData/>
  </xdr:twoCellAnchor>
  <xdr:twoCellAnchor>
    <xdr:from>
      <xdr:col>39</xdr:col>
      <xdr:colOff>142875</xdr:colOff>
      <xdr:row>3880</xdr:row>
      <xdr:rowOff>161926</xdr:rowOff>
    </xdr:from>
    <xdr:to>
      <xdr:col>57</xdr:col>
      <xdr:colOff>219075</xdr:colOff>
      <xdr:row>3906</xdr:row>
      <xdr:rowOff>114300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4F87BD1-1F8C-4765-884E-0429EB4988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2"/>
        </a:graphicData>
      </a:graphic>
    </xdr:graphicFrame>
    <xdr:clientData/>
  </xdr:twoCellAnchor>
  <xdr:twoCellAnchor>
    <xdr:from>
      <xdr:col>98</xdr:col>
      <xdr:colOff>85725</xdr:colOff>
      <xdr:row>24</xdr:row>
      <xdr:rowOff>47624</xdr:rowOff>
    </xdr:from>
    <xdr:to>
      <xdr:col>108</xdr:col>
      <xdr:colOff>371475</xdr:colOff>
      <xdr:row>44</xdr:row>
      <xdr:rowOff>76199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5A4654C6-3728-452D-B26C-B0838CA12A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3"/>
        </a:graphicData>
      </a:graphic>
    </xdr:graphicFrame>
    <xdr:clientData/>
  </xdr:twoCellAnchor>
  <xdr:twoCellAnchor>
    <xdr:from>
      <xdr:col>62</xdr:col>
      <xdr:colOff>0</xdr:colOff>
      <xdr:row>59</xdr:row>
      <xdr:rowOff>0</xdr:rowOff>
    </xdr:from>
    <xdr:to>
      <xdr:col>98</xdr:col>
      <xdr:colOff>44451</xdr:colOff>
      <xdr:row>86</xdr:row>
      <xdr:rowOff>139700</xdr:rowOff>
    </xdr:to>
    <xdr:graphicFrame macro="">
      <xdr:nvGraphicFramePr>
        <xdr:cNvPr id="103" name="Chart 102">
          <a:extLst>
            <a:ext uri="{FF2B5EF4-FFF2-40B4-BE49-F238E27FC236}">
              <a16:creationId xmlns:a16="http://schemas.microsoft.com/office/drawing/2014/main" id="{51B5A263-6CB9-4066-9AD7-4A1AF610A9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4"/>
        </a:graphicData>
      </a:graphic>
    </xdr:graphicFrame>
    <xdr:clientData/>
  </xdr:twoCellAnchor>
  <xdr:twoCellAnchor>
    <xdr:from>
      <xdr:col>73</xdr:col>
      <xdr:colOff>0</xdr:colOff>
      <xdr:row>112</xdr:row>
      <xdr:rowOff>38100</xdr:rowOff>
    </xdr:from>
    <xdr:to>
      <xdr:col>92</xdr:col>
      <xdr:colOff>200025</xdr:colOff>
      <xdr:row>134</xdr:row>
      <xdr:rowOff>142875</xdr:rowOff>
    </xdr:to>
    <xdr:graphicFrame macro="">
      <xdr:nvGraphicFramePr>
        <xdr:cNvPr id="105" name="Chart 104">
          <a:extLst>
            <a:ext uri="{FF2B5EF4-FFF2-40B4-BE49-F238E27FC236}">
              <a16:creationId xmlns:a16="http://schemas.microsoft.com/office/drawing/2014/main" id="{95F494B2-30F3-4E1B-8AB3-EF19964169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5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0.22518</cdr:x>
      <cdr:y>0.05128</cdr:y>
    </cdr:from>
    <cdr:to>
      <cdr:x>0.45763</cdr:x>
      <cdr:y>0.13846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C8254069-575C-204A-1619-9AE5C29F3985}"/>
            </a:ext>
          </a:extLst>
        </cdr:cNvPr>
        <cdr:cNvSpPr txBox="1"/>
      </cdr:nvSpPr>
      <cdr:spPr>
        <a:xfrm xmlns:a="http://schemas.openxmlformats.org/drawingml/2006/main">
          <a:off x="885825" y="190500"/>
          <a:ext cx="914400" cy="3238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ctr"/>
          <a:r>
            <a:rPr lang="en-US" sz="2000" b="1" kern="1200"/>
            <a:t>1914</a:t>
          </a:r>
        </a:p>
      </cdr:txBody>
    </cdr: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0.22518</cdr:x>
      <cdr:y>0.05128</cdr:y>
    </cdr:from>
    <cdr:to>
      <cdr:x>0.45763</cdr:x>
      <cdr:y>0.13846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C8254069-575C-204A-1619-9AE5C29F3985}"/>
            </a:ext>
          </a:extLst>
        </cdr:cNvPr>
        <cdr:cNvSpPr txBox="1"/>
      </cdr:nvSpPr>
      <cdr:spPr>
        <a:xfrm xmlns:a="http://schemas.openxmlformats.org/drawingml/2006/main">
          <a:off x="885825" y="190500"/>
          <a:ext cx="914400" cy="3238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ctr"/>
          <a:r>
            <a:rPr lang="en-US" sz="2000" b="1" kern="1200"/>
            <a:t>1913</a:t>
          </a:r>
        </a:p>
      </cdr:txBody>
    </cdr:sp>
  </cdr:relSizeAnchor>
  <cdr:relSizeAnchor xmlns:cdr="http://schemas.openxmlformats.org/drawingml/2006/chartDrawing">
    <cdr:from>
      <cdr:x>0.2155</cdr:x>
      <cdr:y>0.21026</cdr:y>
    </cdr:from>
    <cdr:to>
      <cdr:x>0.88216</cdr:x>
      <cdr:y>0.75726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58C8FF60-6D29-48E4-AA20-D7302FC72265}"/>
            </a:ext>
          </a:extLst>
        </cdr:cNvPr>
        <cdr:cNvCxnSpPr/>
      </cdr:nvCxnSpPr>
      <cdr:spPr>
        <a:xfrm xmlns:a="http://schemas.openxmlformats.org/drawingml/2006/main">
          <a:off x="847725" y="781050"/>
          <a:ext cx="2622550" cy="20320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0.22518</cdr:x>
      <cdr:y>0.05128</cdr:y>
    </cdr:from>
    <cdr:to>
      <cdr:x>0.45763</cdr:x>
      <cdr:y>0.13846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C8254069-575C-204A-1619-9AE5C29F3985}"/>
            </a:ext>
          </a:extLst>
        </cdr:cNvPr>
        <cdr:cNvSpPr txBox="1"/>
      </cdr:nvSpPr>
      <cdr:spPr>
        <a:xfrm xmlns:a="http://schemas.openxmlformats.org/drawingml/2006/main">
          <a:off x="885825" y="190500"/>
          <a:ext cx="914400" cy="3238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ctr"/>
          <a:r>
            <a:rPr lang="en-US" sz="2000" b="1" kern="1200"/>
            <a:t>1912</a:t>
          </a:r>
        </a:p>
      </cdr:txBody>
    </cdr:sp>
  </cdr:relSizeAnchor>
</c:userShapes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0.22518</cdr:x>
      <cdr:y>0.05128</cdr:y>
    </cdr:from>
    <cdr:to>
      <cdr:x>0.45763</cdr:x>
      <cdr:y>0.13846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C8254069-575C-204A-1619-9AE5C29F3985}"/>
            </a:ext>
          </a:extLst>
        </cdr:cNvPr>
        <cdr:cNvSpPr txBox="1"/>
      </cdr:nvSpPr>
      <cdr:spPr>
        <a:xfrm xmlns:a="http://schemas.openxmlformats.org/drawingml/2006/main">
          <a:off x="885825" y="190500"/>
          <a:ext cx="914400" cy="3238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ctr"/>
          <a:r>
            <a:rPr lang="en-US" sz="2000" b="1" kern="1200"/>
            <a:t>1911</a:t>
          </a:r>
        </a:p>
      </cdr:txBody>
    </cdr:sp>
  </cdr:relSizeAnchor>
</c:userShapes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0.22518</cdr:x>
      <cdr:y>0.05128</cdr:y>
    </cdr:from>
    <cdr:to>
      <cdr:x>0.45763</cdr:x>
      <cdr:y>0.13846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C8254069-575C-204A-1619-9AE5C29F3985}"/>
            </a:ext>
          </a:extLst>
        </cdr:cNvPr>
        <cdr:cNvSpPr txBox="1"/>
      </cdr:nvSpPr>
      <cdr:spPr>
        <a:xfrm xmlns:a="http://schemas.openxmlformats.org/drawingml/2006/main">
          <a:off x="885825" y="190500"/>
          <a:ext cx="914400" cy="3238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ctr"/>
          <a:r>
            <a:rPr lang="en-US" sz="2000" b="1" kern="1200"/>
            <a:t>1915</a:t>
          </a:r>
        </a:p>
      </cdr:txBody>
    </cdr:sp>
  </cdr:relSizeAnchor>
</c:userShapes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0.22518</cdr:x>
      <cdr:y>0.05128</cdr:y>
    </cdr:from>
    <cdr:to>
      <cdr:x>0.45763</cdr:x>
      <cdr:y>0.13846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C8254069-575C-204A-1619-9AE5C29F3985}"/>
            </a:ext>
          </a:extLst>
        </cdr:cNvPr>
        <cdr:cNvSpPr txBox="1"/>
      </cdr:nvSpPr>
      <cdr:spPr>
        <a:xfrm xmlns:a="http://schemas.openxmlformats.org/drawingml/2006/main">
          <a:off x="885825" y="190500"/>
          <a:ext cx="914400" cy="3238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ctr"/>
          <a:r>
            <a:rPr lang="en-US" sz="2000" b="1" kern="1200"/>
            <a:t>1916</a:t>
          </a:r>
        </a:p>
      </cdr:txBody>
    </cdr:sp>
  </cdr:relSizeAnchor>
</c:userShapes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0.1937</cdr:x>
      <cdr:y>0</cdr:y>
    </cdr:from>
    <cdr:to>
      <cdr:x>0.42615</cdr:x>
      <cdr:y>0.08718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C8254069-575C-204A-1619-9AE5C29F3985}"/>
            </a:ext>
          </a:extLst>
        </cdr:cNvPr>
        <cdr:cNvSpPr txBox="1"/>
      </cdr:nvSpPr>
      <cdr:spPr>
        <a:xfrm xmlns:a="http://schemas.openxmlformats.org/drawingml/2006/main">
          <a:off x="761994" y="0"/>
          <a:ext cx="914417" cy="32385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ctr"/>
          <a:r>
            <a:rPr lang="en-US" sz="2000" b="1" kern="1200"/>
            <a:t>1917</a:t>
          </a:r>
        </a:p>
      </cdr:txBody>
    </cdr:sp>
  </cdr:relSizeAnchor>
  <cdr:relSizeAnchor xmlns:cdr="http://schemas.openxmlformats.org/drawingml/2006/chartDrawing">
    <cdr:from>
      <cdr:x>0.24536</cdr:x>
      <cdr:y>0.14701</cdr:y>
    </cdr:from>
    <cdr:to>
      <cdr:x>0.91202</cdr:x>
      <cdr:y>0.69401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EEC8CC6D-327A-780E-F44B-62A9A9653EDC}"/>
            </a:ext>
          </a:extLst>
        </cdr:cNvPr>
        <cdr:cNvCxnSpPr/>
      </cdr:nvCxnSpPr>
      <cdr:spPr>
        <a:xfrm xmlns:a="http://schemas.openxmlformats.org/drawingml/2006/main">
          <a:off x="965200" y="546100"/>
          <a:ext cx="2622524" cy="203196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0.20339</cdr:x>
      <cdr:y>0.04872</cdr:y>
    </cdr:from>
    <cdr:to>
      <cdr:x>0.43584</cdr:x>
      <cdr:y>0.1359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C8254069-575C-204A-1619-9AE5C29F3985}"/>
            </a:ext>
          </a:extLst>
        </cdr:cNvPr>
        <cdr:cNvSpPr txBox="1"/>
      </cdr:nvSpPr>
      <cdr:spPr>
        <a:xfrm xmlns:a="http://schemas.openxmlformats.org/drawingml/2006/main">
          <a:off x="800082" y="180975"/>
          <a:ext cx="914418" cy="32385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ctr"/>
          <a:r>
            <a:rPr lang="en-US" sz="2000" b="1" kern="1200"/>
            <a:t>1918</a:t>
          </a:r>
        </a:p>
      </cdr:txBody>
    </cdr:sp>
  </cdr:relSizeAnchor>
</c:userShapes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0.20339</cdr:x>
      <cdr:y>0.04872</cdr:y>
    </cdr:from>
    <cdr:to>
      <cdr:x>0.43584</cdr:x>
      <cdr:y>0.1359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C8254069-575C-204A-1619-9AE5C29F3985}"/>
            </a:ext>
          </a:extLst>
        </cdr:cNvPr>
        <cdr:cNvSpPr txBox="1"/>
      </cdr:nvSpPr>
      <cdr:spPr>
        <a:xfrm xmlns:a="http://schemas.openxmlformats.org/drawingml/2006/main">
          <a:off x="800082" y="180975"/>
          <a:ext cx="914418" cy="32385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ctr"/>
          <a:r>
            <a:rPr lang="en-US" sz="2000" b="1" kern="1200"/>
            <a:t>1919</a:t>
          </a:r>
        </a:p>
      </cdr:txBody>
    </cdr:sp>
  </cdr:relSizeAnchor>
</c:userShapes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0.20339</cdr:x>
      <cdr:y>0.04872</cdr:y>
    </cdr:from>
    <cdr:to>
      <cdr:x>0.43584</cdr:x>
      <cdr:y>0.1359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C8254069-575C-204A-1619-9AE5C29F3985}"/>
            </a:ext>
          </a:extLst>
        </cdr:cNvPr>
        <cdr:cNvSpPr txBox="1"/>
      </cdr:nvSpPr>
      <cdr:spPr>
        <a:xfrm xmlns:a="http://schemas.openxmlformats.org/drawingml/2006/main">
          <a:off x="800082" y="180975"/>
          <a:ext cx="914418" cy="32385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ctr"/>
          <a:r>
            <a:rPr lang="en-US" sz="2000" b="1" kern="1200"/>
            <a:t>1920</a:t>
          </a:r>
        </a:p>
      </cdr:txBody>
    </cdr:sp>
  </cdr:relSizeAnchor>
</c:userShapes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0.20339</cdr:x>
      <cdr:y>0.04872</cdr:y>
    </cdr:from>
    <cdr:to>
      <cdr:x>0.43584</cdr:x>
      <cdr:y>0.1359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C8254069-575C-204A-1619-9AE5C29F3985}"/>
            </a:ext>
          </a:extLst>
        </cdr:cNvPr>
        <cdr:cNvSpPr txBox="1"/>
      </cdr:nvSpPr>
      <cdr:spPr>
        <a:xfrm xmlns:a="http://schemas.openxmlformats.org/drawingml/2006/main">
          <a:off x="800082" y="180975"/>
          <a:ext cx="914418" cy="32385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ctr"/>
          <a:r>
            <a:rPr lang="en-US" sz="2000" b="1" kern="1200"/>
            <a:t>1921</a:t>
          </a:r>
        </a:p>
      </cdr:txBody>
    </cdr:sp>
  </cdr:relSizeAnchor>
</c:userShapes>
</file>

<file path=xl/drawings/drawing13.xml><?xml version="1.0" encoding="utf-8"?>
<c:userShapes xmlns:c="http://schemas.openxmlformats.org/drawingml/2006/chart">
  <cdr:relSizeAnchor xmlns:cdr="http://schemas.openxmlformats.org/drawingml/2006/chartDrawing">
    <cdr:from>
      <cdr:x>0.20339</cdr:x>
      <cdr:y>0.04872</cdr:y>
    </cdr:from>
    <cdr:to>
      <cdr:x>0.43584</cdr:x>
      <cdr:y>0.1359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C8254069-575C-204A-1619-9AE5C29F3985}"/>
            </a:ext>
          </a:extLst>
        </cdr:cNvPr>
        <cdr:cNvSpPr txBox="1"/>
      </cdr:nvSpPr>
      <cdr:spPr>
        <a:xfrm xmlns:a="http://schemas.openxmlformats.org/drawingml/2006/main">
          <a:off x="800082" y="180975"/>
          <a:ext cx="914418" cy="32385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ctr"/>
          <a:r>
            <a:rPr lang="en-US" sz="2000" b="1" kern="1200"/>
            <a:t>1922</a:t>
          </a:r>
        </a:p>
      </cdr:txBody>
    </cdr:sp>
  </cdr:relSizeAnchor>
</c:userShapes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0.20339</cdr:x>
      <cdr:y>0.04872</cdr:y>
    </cdr:from>
    <cdr:to>
      <cdr:x>0.43584</cdr:x>
      <cdr:y>0.1359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C8254069-575C-204A-1619-9AE5C29F3985}"/>
            </a:ext>
          </a:extLst>
        </cdr:cNvPr>
        <cdr:cNvSpPr txBox="1"/>
      </cdr:nvSpPr>
      <cdr:spPr>
        <a:xfrm xmlns:a="http://schemas.openxmlformats.org/drawingml/2006/main">
          <a:off x="800082" y="180975"/>
          <a:ext cx="914418" cy="32385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ctr"/>
          <a:r>
            <a:rPr lang="en-US" sz="2000" b="1" kern="1200"/>
            <a:t>1923</a:t>
          </a:r>
        </a:p>
      </cdr:txBody>
    </cdr:sp>
  </cdr:relSizeAnchor>
</c:userShapes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0.66272</cdr:x>
      <cdr:y>0.07469</cdr:y>
    </cdr:from>
    <cdr:to>
      <cdr:x>0.89517</cdr:x>
      <cdr:y>0.16187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C8254069-575C-204A-1619-9AE5C29F3985}"/>
            </a:ext>
          </a:extLst>
        </cdr:cNvPr>
        <cdr:cNvSpPr txBox="1"/>
      </cdr:nvSpPr>
      <cdr:spPr>
        <a:xfrm xmlns:a="http://schemas.openxmlformats.org/drawingml/2006/main">
          <a:off x="2638587" y="273912"/>
          <a:ext cx="925488" cy="319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ctr"/>
          <a:r>
            <a:rPr lang="en-US" sz="2000" b="1" kern="1200"/>
            <a:t>2024</a:t>
          </a:r>
        </a:p>
      </cdr:txBody>
    </cdr:sp>
  </cdr:relSizeAnchor>
</c:userShapes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0.66032</cdr:x>
      <cdr:y>0.0747</cdr:y>
    </cdr:from>
    <cdr:to>
      <cdr:x>0.89277</cdr:x>
      <cdr:y>0.16188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C8254069-575C-204A-1619-9AE5C29F3985}"/>
            </a:ext>
          </a:extLst>
        </cdr:cNvPr>
        <cdr:cNvSpPr txBox="1"/>
      </cdr:nvSpPr>
      <cdr:spPr>
        <a:xfrm xmlns:a="http://schemas.openxmlformats.org/drawingml/2006/main">
          <a:off x="2629043" y="273917"/>
          <a:ext cx="925488" cy="319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ctr"/>
          <a:r>
            <a:rPr lang="en-US" sz="2000" b="1" kern="1200"/>
            <a:t>2023</a:t>
          </a:r>
        </a:p>
      </cdr:txBody>
    </cdr:sp>
  </cdr:relSizeAnchor>
</c:userShapes>
</file>

<file path=xl/drawings/drawing17.xml><?xml version="1.0" encoding="utf-8"?>
<c:userShapes xmlns:c="http://schemas.openxmlformats.org/drawingml/2006/chart">
  <cdr:relSizeAnchor xmlns:cdr="http://schemas.openxmlformats.org/drawingml/2006/chartDrawing">
    <cdr:from>
      <cdr:x>0.66272</cdr:x>
      <cdr:y>0.07729</cdr:y>
    </cdr:from>
    <cdr:to>
      <cdr:x>0.89517</cdr:x>
      <cdr:y>0.16447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C8254069-575C-204A-1619-9AE5C29F3985}"/>
            </a:ext>
          </a:extLst>
        </cdr:cNvPr>
        <cdr:cNvSpPr txBox="1"/>
      </cdr:nvSpPr>
      <cdr:spPr>
        <a:xfrm xmlns:a="http://schemas.openxmlformats.org/drawingml/2006/main">
          <a:off x="2638568" y="283442"/>
          <a:ext cx="925488" cy="319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ctr"/>
          <a:r>
            <a:rPr lang="en-US" sz="2000" b="1" kern="1200"/>
            <a:t>2022</a:t>
          </a:r>
        </a:p>
      </cdr:txBody>
    </cdr:sp>
  </cdr:relSizeAnchor>
</c:userShapes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0.6675</cdr:x>
      <cdr:y>0.07729</cdr:y>
    </cdr:from>
    <cdr:to>
      <cdr:x>0.89995</cdr:x>
      <cdr:y>0.16447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C8254069-575C-204A-1619-9AE5C29F3985}"/>
            </a:ext>
          </a:extLst>
        </cdr:cNvPr>
        <cdr:cNvSpPr txBox="1"/>
      </cdr:nvSpPr>
      <cdr:spPr>
        <a:xfrm xmlns:a="http://schemas.openxmlformats.org/drawingml/2006/main">
          <a:off x="2657605" y="283445"/>
          <a:ext cx="925488" cy="319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ctr"/>
          <a:r>
            <a:rPr lang="en-US" sz="2000" b="1" kern="1200"/>
            <a:t>2021</a:t>
          </a:r>
        </a:p>
      </cdr:txBody>
    </cdr:sp>
  </cdr:relSizeAnchor>
</c:userShapes>
</file>

<file path=xl/drawings/drawing19.xml><?xml version="1.0" encoding="utf-8"?>
<c:userShapes xmlns:c="http://schemas.openxmlformats.org/drawingml/2006/chart">
  <cdr:relSizeAnchor xmlns:cdr="http://schemas.openxmlformats.org/drawingml/2006/chartDrawing">
    <cdr:from>
      <cdr:x>0.6675</cdr:x>
      <cdr:y>0.07729</cdr:y>
    </cdr:from>
    <cdr:to>
      <cdr:x>0.89995</cdr:x>
      <cdr:y>0.16447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C8254069-575C-204A-1619-9AE5C29F3985}"/>
            </a:ext>
          </a:extLst>
        </cdr:cNvPr>
        <cdr:cNvSpPr txBox="1"/>
      </cdr:nvSpPr>
      <cdr:spPr>
        <a:xfrm xmlns:a="http://schemas.openxmlformats.org/drawingml/2006/main">
          <a:off x="2657605" y="283445"/>
          <a:ext cx="925488" cy="319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ctr"/>
          <a:r>
            <a:rPr lang="en-US" sz="2000" b="1" kern="1200"/>
            <a:t>2020</a:t>
          </a:r>
        </a:p>
      </cdr:txBody>
    </cdr:sp>
  </cdr:relSizeAnchor>
</c:userShapes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0.6675</cdr:x>
      <cdr:y>0.07729</cdr:y>
    </cdr:from>
    <cdr:to>
      <cdr:x>0.89995</cdr:x>
      <cdr:y>0.16447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C8254069-575C-204A-1619-9AE5C29F3985}"/>
            </a:ext>
          </a:extLst>
        </cdr:cNvPr>
        <cdr:cNvSpPr txBox="1"/>
      </cdr:nvSpPr>
      <cdr:spPr>
        <a:xfrm xmlns:a="http://schemas.openxmlformats.org/drawingml/2006/main">
          <a:off x="2657605" y="283445"/>
          <a:ext cx="925488" cy="319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ctr"/>
          <a:r>
            <a:rPr lang="en-US" sz="2000" b="1" kern="1200"/>
            <a:t>2019</a:t>
          </a:r>
        </a:p>
      </cdr:txBody>
    </cdr:sp>
  </cdr:relSizeAnchor>
</c:userShapes>
</file>

<file path=xl/drawings/drawing21.xml><?xml version="1.0" encoding="utf-8"?>
<c:userShapes xmlns:c="http://schemas.openxmlformats.org/drawingml/2006/chart">
  <cdr:relSizeAnchor xmlns:cdr="http://schemas.openxmlformats.org/drawingml/2006/chartDrawing">
    <cdr:from>
      <cdr:x>0.6675</cdr:x>
      <cdr:y>0.07729</cdr:y>
    </cdr:from>
    <cdr:to>
      <cdr:x>0.89995</cdr:x>
      <cdr:y>0.16447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C8254069-575C-204A-1619-9AE5C29F3985}"/>
            </a:ext>
          </a:extLst>
        </cdr:cNvPr>
        <cdr:cNvSpPr txBox="1"/>
      </cdr:nvSpPr>
      <cdr:spPr>
        <a:xfrm xmlns:a="http://schemas.openxmlformats.org/drawingml/2006/main">
          <a:off x="2657605" y="283445"/>
          <a:ext cx="925488" cy="319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ctr"/>
          <a:r>
            <a:rPr lang="en-US" sz="2000" b="1" kern="1200"/>
            <a:t>2018</a:t>
          </a:r>
        </a:p>
      </cdr:txBody>
    </cdr:sp>
  </cdr:relSizeAnchor>
</c:userShapes>
</file>

<file path=xl/drawings/drawing22.xml><?xml version="1.0" encoding="utf-8"?>
<c:userShapes xmlns:c="http://schemas.openxmlformats.org/drawingml/2006/chart">
  <cdr:relSizeAnchor xmlns:cdr="http://schemas.openxmlformats.org/drawingml/2006/chartDrawing">
    <cdr:from>
      <cdr:x>0.6675</cdr:x>
      <cdr:y>0.07729</cdr:y>
    </cdr:from>
    <cdr:to>
      <cdr:x>0.89995</cdr:x>
      <cdr:y>0.16447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C8254069-575C-204A-1619-9AE5C29F3985}"/>
            </a:ext>
          </a:extLst>
        </cdr:cNvPr>
        <cdr:cNvSpPr txBox="1"/>
      </cdr:nvSpPr>
      <cdr:spPr>
        <a:xfrm xmlns:a="http://schemas.openxmlformats.org/drawingml/2006/main">
          <a:off x="2657605" y="283445"/>
          <a:ext cx="925488" cy="319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ctr"/>
          <a:r>
            <a:rPr lang="en-US" sz="2000" b="1" kern="1200"/>
            <a:t>2017</a:t>
          </a:r>
        </a:p>
      </cdr:txBody>
    </cdr:sp>
  </cdr:relSizeAnchor>
</c:userShapes>
</file>

<file path=xl/drawings/drawing23.xml><?xml version="1.0" encoding="utf-8"?>
<c:userShapes xmlns:c="http://schemas.openxmlformats.org/drawingml/2006/chart">
  <cdr:relSizeAnchor xmlns:cdr="http://schemas.openxmlformats.org/drawingml/2006/chartDrawing">
    <cdr:from>
      <cdr:x>0.6675</cdr:x>
      <cdr:y>0.07729</cdr:y>
    </cdr:from>
    <cdr:to>
      <cdr:x>0.89995</cdr:x>
      <cdr:y>0.16447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C8254069-575C-204A-1619-9AE5C29F3985}"/>
            </a:ext>
          </a:extLst>
        </cdr:cNvPr>
        <cdr:cNvSpPr txBox="1"/>
      </cdr:nvSpPr>
      <cdr:spPr>
        <a:xfrm xmlns:a="http://schemas.openxmlformats.org/drawingml/2006/main">
          <a:off x="2657605" y="283445"/>
          <a:ext cx="925488" cy="319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ctr"/>
          <a:r>
            <a:rPr lang="en-US" sz="2000" b="1" kern="1200"/>
            <a:t>2016</a:t>
          </a:r>
        </a:p>
      </cdr:txBody>
    </cdr:sp>
  </cdr:relSizeAnchor>
</c:userShapes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0.6675</cdr:x>
      <cdr:y>0.07729</cdr:y>
    </cdr:from>
    <cdr:to>
      <cdr:x>0.89995</cdr:x>
      <cdr:y>0.16447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C8254069-575C-204A-1619-9AE5C29F3985}"/>
            </a:ext>
          </a:extLst>
        </cdr:cNvPr>
        <cdr:cNvSpPr txBox="1"/>
      </cdr:nvSpPr>
      <cdr:spPr>
        <a:xfrm xmlns:a="http://schemas.openxmlformats.org/drawingml/2006/main">
          <a:off x="2657605" y="283445"/>
          <a:ext cx="925488" cy="319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ctr"/>
          <a:r>
            <a:rPr lang="en-US" sz="2000" b="1" kern="1200"/>
            <a:t>2015</a:t>
          </a:r>
        </a:p>
      </cdr:txBody>
    </cdr:sp>
  </cdr:relSizeAnchor>
</c:userShapes>
</file>

<file path=xl/drawings/drawing25.xml><?xml version="1.0" encoding="utf-8"?>
<c:userShapes xmlns:c="http://schemas.openxmlformats.org/drawingml/2006/chart">
  <cdr:relSizeAnchor xmlns:cdr="http://schemas.openxmlformats.org/drawingml/2006/chartDrawing">
    <cdr:from>
      <cdr:x>0.6675</cdr:x>
      <cdr:y>0.07729</cdr:y>
    </cdr:from>
    <cdr:to>
      <cdr:x>0.89995</cdr:x>
      <cdr:y>0.16447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C8254069-575C-204A-1619-9AE5C29F3985}"/>
            </a:ext>
          </a:extLst>
        </cdr:cNvPr>
        <cdr:cNvSpPr txBox="1"/>
      </cdr:nvSpPr>
      <cdr:spPr>
        <a:xfrm xmlns:a="http://schemas.openxmlformats.org/drawingml/2006/main">
          <a:off x="2657605" y="283445"/>
          <a:ext cx="925488" cy="319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ctr"/>
          <a:r>
            <a:rPr lang="en-US" sz="2000" b="1" kern="1200"/>
            <a:t>2014</a:t>
          </a:r>
        </a:p>
      </cdr:txBody>
    </cdr:sp>
  </cdr:relSizeAnchor>
</c:userShapes>
</file>

<file path=xl/drawings/drawing26.xml><?xml version="1.0" encoding="utf-8"?>
<c:userShapes xmlns:c="http://schemas.openxmlformats.org/drawingml/2006/chart">
  <cdr:relSizeAnchor xmlns:cdr="http://schemas.openxmlformats.org/drawingml/2006/chartDrawing">
    <cdr:from>
      <cdr:x>0.6675</cdr:x>
      <cdr:y>0.07729</cdr:y>
    </cdr:from>
    <cdr:to>
      <cdr:x>0.89995</cdr:x>
      <cdr:y>0.16447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C8254069-575C-204A-1619-9AE5C29F3985}"/>
            </a:ext>
          </a:extLst>
        </cdr:cNvPr>
        <cdr:cNvSpPr txBox="1"/>
      </cdr:nvSpPr>
      <cdr:spPr>
        <a:xfrm xmlns:a="http://schemas.openxmlformats.org/drawingml/2006/main">
          <a:off x="2657605" y="283445"/>
          <a:ext cx="925488" cy="319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ctr"/>
          <a:r>
            <a:rPr lang="en-US" sz="2000" b="1" kern="1200"/>
            <a:t>2013</a:t>
          </a:r>
        </a:p>
      </cdr:txBody>
    </cdr:sp>
  </cdr:relSizeAnchor>
</c:userShapes>
</file>

<file path=xl/drawings/drawing27.xml><?xml version="1.0" encoding="utf-8"?>
<c:userShapes xmlns:c="http://schemas.openxmlformats.org/drawingml/2006/chart">
  <cdr:relSizeAnchor xmlns:cdr="http://schemas.openxmlformats.org/drawingml/2006/chartDrawing">
    <cdr:from>
      <cdr:x>0.6675</cdr:x>
      <cdr:y>0.07729</cdr:y>
    </cdr:from>
    <cdr:to>
      <cdr:x>0.89995</cdr:x>
      <cdr:y>0.16447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C8254069-575C-204A-1619-9AE5C29F3985}"/>
            </a:ext>
          </a:extLst>
        </cdr:cNvPr>
        <cdr:cNvSpPr txBox="1"/>
      </cdr:nvSpPr>
      <cdr:spPr>
        <a:xfrm xmlns:a="http://schemas.openxmlformats.org/drawingml/2006/main">
          <a:off x="2657605" y="283445"/>
          <a:ext cx="925488" cy="319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ctr"/>
          <a:r>
            <a:rPr lang="en-US" sz="2000" b="1" kern="1200"/>
            <a:t>2012</a:t>
          </a:r>
        </a:p>
      </cdr:txBody>
    </cdr:sp>
  </cdr:relSizeAnchor>
</c:userShapes>
</file>

<file path=xl/drawings/drawing28.xml><?xml version="1.0" encoding="utf-8"?>
<c:userShapes xmlns:c="http://schemas.openxmlformats.org/drawingml/2006/chart">
  <cdr:relSizeAnchor xmlns:cdr="http://schemas.openxmlformats.org/drawingml/2006/chartDrawing">
    <cdr:from>
      <cdr:x>0.6675</cdr:x>
      <cdr:y>0.07729</cdr:y>
    </cdr:from>
    <cdr:to>
      <cdr:x>0.89995</cdr:x>
      <cdr:y>0.16447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C8254069-575C-204A-1619-9AE5C29F3985}"/>
            </a:ext>
          </a:extLst>
        </cdr:cNvPr>
        <cdr:cNvSpPr txBox="1"/>
      </cdr:nvSpPr>
      <cdr:spPr>
        <a:xfrm xmlns:a="http://schemas.openxmlformats.org/drawingml/2006/main">
          <a:off x="2657605" y="283445"/>
          <a:ext cx="925488" cy="319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ctr"/>
          <a:r>
            <a:rPr lang="en-US" sz="2000" b="1" kern="1200"/>
            <a:t>2011</a:t>
          </a:r>
        </a:p>
      </cdr:txBody>
    </cdr:sp>
  </cdr:relSizeAnchor>
</c:userShapes>
</file>

<file path=xl/drawings/drawing29.xml><?xml version="1.0" encoding="utf-8"?>
<c:userShapes xmlns:c="http://schemas.openxmlformats.org/drawingml/2006/chart">
  <cdr:relSizeAnchor xmlns:cdr="http://schemas.openxmlformats.org/drawingml/2006/chartDrawing">
    <cdr:from>
      <cdr:x>0.6675</cdr:x>
      <cdr:y>0.07729</cdr:y>
    </cdr:from>
    <cdr:to>
      <cdr:x>0.89995</cdr:x>
      <cdr:y>0.16447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C8254069-575C-204A-1619-9AE5C29F3985}"/>
            </a:ext>
          </a:extLst>
        </cdr:cNvPr>
        <cdr:cNvSpPr txBox="1"/>
      </cdr:nvSpPr>
      <cdr:spPr>
        <a:xfrm xmlns:a="http://schemas.openxmlformats.org/drawingml/2006/main">
          <a:off x="2657605" y="283445"/>
          <a:ext cx="925488" cy="319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ctr"/>
          <a:r>
            <a:rPr lang="en-US" sz="2000" b="1" kern="1200"/>
            <a:t>2010</a:t>
          </a:r>
        </a:p>
      </cdr:txBody>
    </cdr:sp>
  </cdr:relSizeAnchor>
</c:userShapes>
</file>

<file path=xl/drawings/drawing30.xml><?xml version="1.0" encoding="utf-8"?>
<c:userShapes xmlns:c="http://schemas.openxmlformats.org/drawingml/2006/chart">
  <cdr:relSizeAnchor xmlns:cdr="http://schemas.openxmlformats.org/drawingml/2006/chartDrawing">
    <cdr:from>
      <cdr:x>0.6675</cdr:x>
      <cdr:y>0.07729</cdr:y>
    </cdr:from>
    <cdr:to>
      <cdr:x>0.89995</cdr:x>
      <cdr:y>0.16447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C8254069-575C-204A-1619-9AE5C29F3985}"/>
            </a:ext>
          </a:extLst>
        </cdr:cNvPr>
        <cdr:cNvSpPr txBox="1"/>
      </cdr:nvSpPr>
      <cdr:spPr>
        <a:xfrm xmlns:a="http://schemas.openxmlformats.org/drawingml/2006/main">
          <a:off x="2657605" y="283445"/>
          <a:ext cx="925488" cy="319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ctr"/>
          <a:r>
            <a:rPr lang="en-US" sz="2000" b="1" kern="1200"/>
            <a:t>1924</a:t>
          </a:r>
        </a:p>
      </cdr:txBody>
    </cdr:sp>
  </cdr:relSizeAnchor>
  <cdr:relSizeAnchor xmlns:cdr="http://schemas.openxmlformats.org/drawingml/2006/chartDrawing">
    <cdr:from>
      <cdr:x>0.22568</cdr:x>
      <cdr:y>0.14372</cdr:y>
    </cdr:from>
    <cdr:to>
      <cdr:x>0.90271</cdr:x>
      <cdr:y>0.69957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58C8FF60-6D29-48E4-AA20-D7302FC72265}"/>
            </a:ext>
          </a:extLst>
        </cdr:cNvPr>
        <cdr:cNvCxnSpPr/>
      </cdr:nvCxnSpPr>
      <cdr:spPr>
        <a:xfrm xmlns:a="http://schemas.openxmlformats.org/drawingml/2006/main">
          <a:off x="898525" y="527050"/>
          <a:ext cx="2695575" cy="203835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1.xml><?xml version="1.0" encoding="utf-8"?>
<c:userShapes xmlns:c="http://schemas.openxmlformats.org/drawingml/2006/chart">
  <cdr:relSizeAnchor xmlns:cdr="http://schemas.openxmlformats.org/drawingml/2006/chartDrawing">
    <cdr:from>
      <cdr:x>0.6675</cdr:x>
      <cdr:y>0.07729</cdr:y>
    </cdr:from>
    <cdr:to>
      <cdr:x>0.89995</cdr:x>
      <cdr:y>0.16447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C8254069-575C-204A-1619-9AE5C29F3985}"/>
            </a:ext>
          </a:extLst>
        </cdr:cNvPr>
        <cdr:cNvSpPr txBox="1"/>
      </cdr:nvSpPr>
      <cdr:spPr>
        <a:xfrm xmlns:a="http://schemas.openxmlformats.org/drawingml/2006/main">
          <a:off x="2657605" y="283445"/>
          <a:ext cx="925488" cy="319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ctr"/>
          <a:r>
            <a:rPr lang="en-US" sz="2000" b="1" kern="1200"/>
            <a:t>1925</a:t>
          </a:r>
        </a:p>
      </cdr:txBody>
    </cdr:sp>
  </cdr:relSizeAnchor>
  <cdr:relSizeAnchor xmlns:cdr="http://schemas.openxmlformats.org/drawingml/2006/chartDrawing">
    <cdr:from>
      <cdr:x>0.23046</cdr:x>
      <cdr:y>0.15671</cdr:y>
    </cdr:from>
    <cdr:to>
      <cdr:x>0.9075</cdr:x>
      <cdr:y>0.71255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58C8FF60-6D29-48E4-AA20-D7302FC72265}"/>
            </a:ext>
          </a:extLst>
        </cdr:cNvPr>
        <cdr:cNvCxnSpPr/>
      </cdr:nvCxnSpPr>
      <cdr:spPr>
        <a:xfrm xmlns:a="http://schemas.openxmlformats.org/drawingml/2006/main">
          <a:off x="917575" y="574675"/>
          <a:ext cx="2695575" cy="203835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2.xml><?xml version="1.0" encoding="utf-8"?>
<c:userShapes xmlns:c="http://schemas.openxmlformats.org/drawingml/2006/chart">
  <cdr:relSizeAnchor xmlns:cdr="http://schemas.openxmlformats.org/drawingml/2006/chartDrawing">
    <cdr:from>
      <cdr:x>0.6675</cdr:x>
      <cdr:y>0.07729</cdr:y>
    </cdr:from>
    <cdr:to>
      <cdr:x>0.89995</cdr:x>
      <cdr:y>0.16447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C8254069-575C-204A-1619-9AE5C29F3985}"/>
            </a:ext>
          </a:extLst>
        </cdr:cNvPr>
        <cdr:cNvSpPr txBox="1"/>
      </cdr:nvSpPr>
      <cdr:spPr>
        <a:xfrm xmlns:a="http://schemas.openxmlformats.org/drawingml/2006/main">
          <a:off x="2657605" y="283445"/>
          <a:ext cx="925488" cy="319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ctr"/>
          <a:r>
            <a:rPr lang="en-US" sz="2000" b="1" kern="1200"/>
            <a:t>1926</a:t>
          </a:r>
        </a:p>
      </cdr:txBody>
    </cdr:sp>
  </cdr:relSizeAnchor>
  <cdr:relSizeAnchor xmlns:cdr="http://schemas.openxmlformats.org/drawingml/2006/chartDrawing">
    <cdr:from>
      <cdr:x>0.22249</cdr:x>
      <cdr:y>0.14805</cdr:y>
    </cdr:from>
    <cdr:to>
      <cdr:x>0.89952</cdr:x>
      <cdr:y>0.7039</cdr:y>
    </cdr:to>
    <cdr:cxnSp macro="">
      <cdr:nvCxnSpPr>
        <cdr:cNvPr id="4" name="Straight Connector 3">
          <a:extLst xmlns:a="http://schemas.openxmlformats.org/drawingml/2006/main">
            <a:ext uri="{FF2B5EF4-FFF2-40B4-BE49-F238E27FC236}">
              <a16:creationId xmlns:a16="http://schemas.microsoft.com/office/drawing/2014/main" id="{575499AE-48DC-40D9-98E5-BE244A7E3866}"/>
            </a:ext>
          </a:extLst>
        </cdr:cNvPr>
        <cdr:cNvCxnSpPr/>
      </cdr:nvCxnSpPr>
      <cdr:spPr>
        <a:xfrm xmlns:a="http://schemas.openxmlformats.org/drawingml/2006/main">
          <a:off x="885825" y="542925"/>
          <a:ext cx="2695575" cy="203835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3.xml><?xml version="1.0" encoding="utf-8"?>
<c:userShapes xmlns:c="http://schemas.openxmlformats.org/drawingml/2006/chart">
  <cdr:relSizeAnchor xmlns:cdr="http://schemas.openxmlformats.org/drawingml/2006/chartDrawing">
    <cdr:from>
      <cdr:x>0.17476</cdr:x>
      <cdr:y>0.06194</cdr:y>
    </cdr:from>
    <cdr:to>
      <cdr:x>0.38252</cdr:x>
      <cdr:y>0.14452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2F6D26BC-FBC6-4559-A6FC-70C9EDC26D83}"/>
            </a:ext>
          </a:extLst>
        </cdr:cNvPr>
        <cdr:cNvSpPr txBox="1"/>
      </cdr:nvSpPr>
      <cdr:spPr>
        <a:xfrm xmlns:a="http://schemas.openxmlformats.org/drawingml/2006/main">
          <a:off x="857250" y="228600"/>
          <a:ext cx="1019176" cy="3048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r>
            <a:rPr lang="en-US" sz="2400" b="1"/>
            <a:t>d. 2024</a:t>
          </a:r>
        </a:p>
      </cdr:txBody>
    </cdr:sp>
  </cdr:relSizeAnchor>
  <cdr:relSizeAnchor xmlns:cdr="http://schemas.openxmlformats.org/drawingml/2006/chartDrawing">
    <cdr:from>
      <cdr:x>0.59417</cdr:x>
      <cdr:y>0.7232</cdr:y>
    </cdr:from>
    <cdr:to>
      <cdr:x>0.93786</cdr:x>
      <cdr:y>0.82901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7E0519FC-41ED-4EC4-814E-F8053DD0A68B}"/>
            </a:ext>
          </a:extLst>
        </cdr:cNvPr>
        <cdr:cNvSpPr txBox="1"/>
      </cdr:nvSpPr>
      <cdr:spPr>
        <a:xfrm xmlns:a="http://schemas.openxmlformats.org/drawingml/2006/main">
          <a:off x="2914649" y="3106724"/>
          <a:ext cx="1685926" cy="4545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2000" b="1">
              <a:latin typeface="Symbol" panose="05050102010706020507" pitchFamily="18" charset="2"/>
            </a:rPr>
            <a:t>G</a:t>
          </a:r>
          <a:r>
            <a:rPr lang="en-US" sz="2000" b="1"/>
            <a:t> = 4.8 °F kft</a:t>
          </a:r>
          <a:r>
            <a:rPr lang="en-US" sz="2000" b="1" baseline="30000"/>
            <a:t>-1</a:t>
          </a:r>
        </a:p>
      </cdr:txBody>
    </cdr:sp>
  </cdr:relSizeAnchor>
</c:userShapes>
</file>

<file path=xl/drawings/drawing34.xml><?xml version="1.0" encoding="utf-8"?>
<c:userShapes xmlns:c="http://schemas.openxmlformats.org/drawingml/2006/chart">
  <cdr:relSizeAnchor xmlns:cdr="http://schemas.openxmlformats.org/drawingml/2006/chartDrawing">
    <cdr:from>
      <cdr:x>0.18447</cdr:x>
      <cdr:y>0.05085</cdr:y>
    </cdr:from>
    <cdr:to>
      <cdr:x>0.39223</cdr:x>
      <cdr:y>0.13343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2F6D26BC-FBC6-4559-A6FC-70C9EDC26D83}"/>
            </a:ext>
          </a:extLst>
        </cdr:cNvPr>
        <cdr:cNvSpPr txBox="1"/>
      </cdr:nvSpPr>
      <cdr:spPr>
        <a:xfrm xmlns:a="http://schemas.openxmlformats.org/drawingml/2006/main">
          <a:off x="904888" y="218455"/>
          <a:ext cx="1019141" cy="35474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r>
            <a:rPr lang="en-US" sz="2400" b="1"/>
            <a:t>c. 2023</a:t>
          </a:r>
        </a:p>
      </cdr:txBody>
    </cdr:sp>
  </cdr:relSizeAnchor>
  <cdr:relSizeAnchor xmlns:cdr="http://schemas.openxmlformats.org/drawingml/2006/chartDrawing">
    <cdr:from>
      <cdr:x>0.59611</cdr:x>
      <cdr:y>0.72321</cdr:y>
    </cdr:from>
    <cdr:to>
      <cdr:x>0.9398</cdr:x>
      <cdr:y>0.82901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7E0519FC-41ED-4EC4-814E-F8053DD0A68B}"/>
            </a:ext>
          </a:extLst>
        </cdr:cNvPr>
        <cdr:cNvSpPr txBox="1"/>
      </cdr:nvSpPr>
      <cdr:spPr>
        <a:xfrm xmlns:a="http://schemas.openxmlformats.org/drawingml/2006/main">
          <a:off x="2924152" y="3106732"/>
          <a:ext cx="1685928" cy="4544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2000" b="1">
              <a:latin typeface="Symbol" panose="05050102010706020507" pitchFamily="18" charset="2"/>
            </a:rPr>
            <a:t>G</a:t>
          </a:r>
          <a:r>
            <a:rPr lang="en-US" sz="2000" b="1"/>
            <a:t> = 4.8 °F kft</a:t>
          </a:r>
          <a:r>
            <a:rPr lang="en-US" sz="2000" b="1" baseline="30000"/>
            <a:t>-1</a:t>
          </a:r>
        </a:p>
      </cdr:txBody>
    </cdr:sp>
  </cdr:relSizeAnchor>
</c:userShapes>
</file>

<file path=xl/drawings/drawing35.xml><?xml version="1.0" encoding="utf-8"?>
<c:userShapes xmlns:c="http://schemas.openxmlformats.org/drawingml/2006/chart">
  <cdr:relSizeAnchor xmlns:cdr="http://schemas.openxmlformats.org/drawingml/2006/chartDrawing">
    <cdr:from>
      <cdr:x>0.18447</cdr:x>
      <cdr:y>0.05085</cdr:y>
    </cdr:from>
    <cdr:to>
      <cdr:x>0.39223</cdr:x>
      <cdr:y>0.13343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2F6D26BC-FBC6-4559-A6FC-70C9EDC26D83}"/>
            </a:ext>
          </a:extLst>
        </cdr:cNvPr>
        <cdr:cNvSpPr txBox="1"/>
      </cdr:nvSpPr>
      <cdr:spPr>
        <a:xfrm xmlns:a="http://schemas.openxmlformats.org/drawingml/2006/main">
          <a:off x="904888" y="218455"/>
          <a:ext cx="1019141" cy="35474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r>
            <a:rPr lang="en-US" sz="2400" b="1"/>
            <a:t>b. 2022</a:t>
          </a:r>
        </a:p>
      </cdr:txBody>
    </cdr:sp>
  </cdr:relSizeAnchor>
  <cdr:relSizeAnchor xmlns:cdr="http://schemas.openxmlformats.org/drawingml/2006/chartDrawing">
    <cdr:from>
      <cdr:x>0.59611</cdr:x>
      <cdr:y>0.72542</cdr:y>
    </cdr:from>
    <cdr:to>
      <cdr:x>0.9398</cdr:x>
      <cdr:y>0.83122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7E0519FC-41ED-4EC4-814E-F8053DD0A68B}"/>
            </a:ext>
          </a:extLst>
        </cdr:cNvPr>
        <cdr:cNvSpPr txBox="1"/>
      </cdr:nvSpPr>
      <cdr:spPr>
        <a:xfrm xmlns:a="http://schemas.openxmlformats.org/drawingml/2006/main">
          <a:off x="2924152" y="3116257"/>
          <a:ext cx="1685928" cy="4544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2000" b="1">
              <a:latin typeface="Symbol" panose="05050102010706020507" pitchFamily="18" charset="2"/>
            </a:rPr>
            <a:t>G</a:t>
          </a:r>
          <a:r>
            <a:rPr lang="en-US" sz="2000" b="1"/>
            <a:t> = 4.9 °F kft</a:t>
          </a:r>
          <a:r>
            <a:rPr lang="en-US" sz="2000" b="1" baseline="30000"/>
            <a:t>-1</a:t>
          </a:r>
        </a:p>
      </cdr:txBody>
    </cdr:sp>
  </cdr:relSizeAnchor>
</c:userShapes>
</file>

<file path=xl/drawings/drawing36.xml><?xml version="1.0" encoding="utf-8"?>
<c:userShapes xmlns:c="http://schemas.openxmlformats.org/drawingml/2006/chart">
  <cdr:relSizeAnchor xmlns:cdr="http://schemas.openxmlformats.org/drawingml/2006/chartDrawing">
    <cdr:from>
      <cdr:x>0.18447</cdr:x>
      <cdr:y>0.05085</cdr:y>
    </cdr:from>
    <cdr:to>
      <cdr:x>0.39223</cdr:x>
      <cdr:y>0.13343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2F6D26BC-FBC6-4559-A6FC-70C9EDC26D83}"/>
            </a:ext>
          </a:extLst>
        </cdr:cNvPr>
        <cdr:cNvSpPr txBox="1"/>
      </cdr:nvSpPr>
      <cdr:spPr>
        <a:xfrm xmlns:a="http://schemas.openxmlformats.org/drawingml/2006/main">
          <a:off x="904888" y="218455"/>
          <a:ext cx="1019141" cy="35474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r>
            <a:rPr lang="en-US" sz="2400" b="1"/>
            <a:t>a. 2021</a:t>
          </a:r>
        </a:p>
      </cdr:txBody>
    </cdr:sp>
  </cdr:relSizeAnchor>
  <cdr:relSizeAnchor xmlns:cdr="http://schemas.openxmlformats.org/drawingml/2006/chartDrawing">
    <cdr:from>
      <cdr:x>0.59611</cdr:x>
      <cdr:y>0.72321</cdr:y>
    </cdr:from>
    <cdr:to>
      <cdr:x>0.9398</cdr:x>
      <cdr:y>0.82901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7E0519FC-41ED-4EC4-814E-F8053DD0A68B}"/>
            </a:ext>
          </a:extLst>
        </cdr:cNvPr>
        <cdr:cNvSpPr txBox="1"/>
      </cdr:nvSpPr>
      <cdr:spPr>
        <a:xfrm xmlns:a="http://schemas.openxmlformats.org/drawingml/2006/main">
          <a:off x="2924152" y="3106732"/>
          <a:ext cx="1685928" cy="4544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2000" b="1">
              <a:latin typeface="Symbol" panose="05050102010706020507" pitchFamily="18" charset="2"/>
            </a:rPr>
            <a:t>G</a:t>
          </a:r>
          <a:r>
            <a:rPr lang="en-US" sz="2000" b="1"/>
            <a:t> = 4.9 °F kft</a:t>
          </a:r>
          <a:r>
            <a:rPr lang="en-US" sz="2000" b="1" baseline="30000"/>
            <a:t>-1</a:t>
          </a:r>
        </a:p>
      </cdr:txBody>
    </cdr:sp>
  </cdr:relSizeAnchor>
</c:userShapes>
</file>

<file path=xl/drawings/drawing37.xml><?xml version="1.0" encoding="utf-8"?>
<c:userShapes xmlns:c="http://schemas.openxmlformats.org/drawingml/2006/chart">
  <cdr:relSizeAnchor xmlns:cdr="http://schemas.openxmlformats.org/drawingml/2006/chartDrawing">
    <cdr:from>
      <cdr:x>0.18447</cdr:x>
      <cdr:y>0.05085</cdr:y>
    </cdr:from>
    <cdr:to>
      <cdr:x>0.39223</cdr:x>
      <cdr:y>0.13343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2F6D26BC-FBC6-4559-A6FC-70C9EDC26D83}"/>
            </a:ext>
          </a:extLst>
        </cdr:cNvPr>
        <cdr:cNvSpPr txBox="1"/>
      </cdr:nvSpPr>
      <cdr:spPr>
        <a:xfrm xmlns:a="http://schemas.openxmlformats.org/drawingml/2006/main">
          <a:off x="904888" y="218455"/>
          <a:ext cx="1019141" cy="35474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r>
            <a:rPr lang="en-US" sz="2400" b="1"/>
            <a:t>b. 1932</a:t>
          </a:r>
        </a:p>
      </cdr:txBody>
    </cdr:sp>
  </cdr:relSizeAnchor>
  <cdr:relSizeAnchor xmlns:cdr="http://schemas.openxmlformats.org/drawingml/2006/chartDrawing">
    <cdr:from>
      <cdr:x>0.59417</cdr:x>
      <cdr:y>0.56578</cdr:y>
    </cdr:from>
    <cdr:to>
      <cdr:x>0.93786</cdr:x>
      <cdr:y>0.67158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7E0519FC-41ED-4EC4-814E-F8053DD0A68B}"/>
            </a:ext>
          </a:extLst>
        </cdr:cNvPr>
        <cdr:cNvSpPr txBox="1"/>
      </cdr:nvSpPr>
      <cdr:spPr>
        <a:xfrm xmlns:a="http://schemas.openxmlformats.org/drawingml/2006/main">
          <a:off x="2914618" y="2430472"/>
          <a:ext cx="1685928" cy="4544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2000" b="1">
              <a:latin typeface="Symbol" panose="05050102010706020507" pitchFamily="18" charset="2"/>
            </a:rPr>
            <a:t>G</a:t>
          </a:r>
          <a:r>
            <a:rPr lang="en-US" sz="2000" b="1"/>
            <a:t> = 4.5 °F kft</a:t>
          </a:r>
          <a:r>
            <a:rPr lang="en-US" sz="2000" b="1" baseline="30000"/>
            <a:t>-1</a:t>
          </a:r>
        </a:p>
      </cdr:txBody>
    </cdr:sp>
  </cdr:relSizeAnchor>
  <cdr:relSizeAnchor xmlns:cdr="http://schemas.openxmlformats.org/drawingml/2006/chartDrawing">
    <cdr:from>
      <cdr:x>0.59094</cdr:x>
      <cdr:y>0.63932</cdr:y>
    </cdr:from>
    <cdr:to>
      <cdr:x>0.90939</cdr:x>
      <cdr:y>0.85218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558E0EBD-AE1F-41D5-98E3-83849BF6150A}"/>
            </a:ext>
          </a:extLst>
        </cdr:cNvPr>
        <cdr:cNvSpPr txBox="1"/>
      </cdr:nvSpPr>
      <cdr:spPr>
        <a:xfrm xmlns:a="http://schemas.openxmlformats.org/drawingml/2006/main">
          <a:off x="2898775" y="2746375"/>
          <a:ext cx="15621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2000" b="1"/>
            <a:t>nstns</a:t>
          </a:r>
          <a:r>
            <a:rPr lang="en-US" sz="2000" b="1" baseline="0"/>
            <a:t> = 16</a:t>
          </a:r>
        </a:p>
        <a:p xmlns:a="http://schemas.openxmlformats.org/drawingml/2006/main">
          <a:pPr algn="ctr"/>
          <a:r>
            <a:rPr lang="en-US" sz="2000" b="1" baseline="0">
              <a:latin typeface="Symbol" panose="05050102010706020507" pitchFamily="18" charset="2"/>
            </a:rPr>
            <a:t>s</a:t>
          </a:r>
          <a:r>
            <a:rPr lang="en-US" sz="2000" b="1" baseline="0"/>
            <a:t> = 2.1 </a:t>
          </a:r>
          <a:r>
            <a:rPr lang="en-US" sz="2000" b="1" i="0" baseline="0"/>
            <a:t>°</a:t>
          </a:r>
          <a:r>
            <a:rPr lang="en-US" sz="2000" b="1" baseline="0"/>
            <a:t>F</a:t>
          </a:r>
          <a:endParaRPr lang="en-US" sz="2000" b="1"/>
        </a:p>
      </cdr:txBody>
    </cdr:sp>
  </cdr:relSizeAnchor>
</c:userShapes>
</file>

<file path=xl/drawings/drawing38.xml><?xml version="1.0" encoding="utf-8"?>
<c:userShapes xmlns:c="http://schemas.openxmlformats.org/drawingml/2006/chart">
  <cdr:relSizeAnchor xmlns:cdr="http://schemas.openxmlformats.org/drawingml/2006/chartDrawing">
    <cdr:from>
      <cdr:x>0.18447</cdr:x>
      <cdr:y>0.05085</cdr:y>
    </cdr:from>
    <cdr:to>
      <cdr:x>0.39223</cdr:x>
      <cdr:y>0.13343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2F6D26BC-FBC6-4559-A6FC-70C9EDC26D83}"/>
            </a:ext>
          </a:extLst>
        </cdr:cNvPr>
        <cdr:cNvSpPr txBox="1"/>
      </cdr:nvSpPr>
      <cdr:spPr>
        <a:xfrm xmlns:a="http://schemas.openxmlformats.org/drawingml/2006/main">
          <a:off x="904888" y="218455"/>
          <a:ext cx="1019141" cy="35474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r>
            <a:rPr lang="en-US" sz="2400" b="1"/>
            <a:t>c. 1933</a:t>
          </a:r>
        </a:p>
      </cdr:txBody>
    </cdr:sp>
  </cdr:relSizeAnchor>
  <cdr:relSizeAnchor xmlns:cdr="http://schemas.openxmlformats.org/drawingml/2006/chartDrawing">
    <cdr:from>
      <cdr:x>0.59611</cdr:x>
      <cdr:y>0.4394</cdr:y>
    </cdr:from>
    <cdr:to>
      <cdr:x>0.9398</cdr:x>
      <cdr:y>0.5452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7E0519FC-41ED-4EC4-814E-F8053DD0A68B}"/>
            </a:ext>
          </a:extLst>
        </cdr:cNvPr>
        <cdr:cNvSpPr txBox="1"/>
      </cdr:nvSpPr>
      <cdr:spPr>
        <a:xfrm xmlns:a="http://schemas.openxmlformats.org/drawingml/2006/main">
          <a:off x="2924143" y="1887547"/>
          <a:ext cx="1685928" cy="4544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2000" b="1">
              <a:latin typeface="Symbol" panose="05050102010706020507" pitchFamily="18" charset="2"/>
            </a:rPr>
            <a:t>G</a:t>
          </a:r>
          <a:r>
            <a:rPr lang="en-US" sz="2000" b="1"/>
            <a:t> = 5.0 °F kft</a:t>
          </a:r>
          <a:r>
            <a:rPr lang="en-US" sz="2000" b="1" baseline="30000"/>
            <a:t>-1</a:t>
          </a:r>
        </a:p>
      </cdr:txBody>
    </cdr:sp>
  </cdr:relSizeAnchor>
  <cdr:relSizeAnchor xmlns:cdr="http://schemas.openxmlformats.org/drawingml/2006/chartDrawing">
    <cdr:from>
      <cdr:x>0.58317</cdr:x>
      <cdr:y>0.53954</cdr:y>
    </cdr:from>
    <cdr:to>
      <cdr:x>0.90162</cdr:x>
      <cdr:y>0.7524</cdr:y>
    </cdr:to>
    <cdr:sp macro="" textlink="">
      <cdr:nvSpPr>
        <cdr:cNvPr id="5" name="TextBox 1">
          <a:extLst xmlns:a="http://schemas.openxmlformats.org/drawingml/2006/main">
            <a:ext uri="{FF2B5EF4-FFF2-40B4-BE49-F238E27FC236}">
              <a16:creationId xmlns:a16="http://schemas.microsoft.com/office/drawing/2014/main" id="{08F29078-E1AF-4390-94E7-F3ED76116D1A}"/>
            </a:ext>
          </a:extLst>
        </cdr:cNvPr>
        <cdr:cNvSpPr txBox="1"/>
      </cdr:nvSpPr>
      <cdr:spPr>
        <a:xfrm xmlns:a="http://schemas.openxmlformats.org/drawingml/2006/main">
          <a:off x="2860675" y="2317750"/>
          <a:ext cx="15621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2000" b="1"/>
            <a:t>nstns</a:t>
          </a:r>
          <a:r>
            <a:rPr lang="en-US" sz="2000" b="1" baseline="0"/>
            <a:t> = 14</a:t>
          </a:r>
        </a:p>
        <a:p xmlns:a="http://schemas.openxmlformats.org/drawingml/2006/main">
          <a:pPr algn="ctr"/>
          <a:r>
            <a:rPr lang="en-US" sz="2000" b="1" baseline="0">
              <a:latin typeface="Symbol" panose="05050102010706020507" pitchFamily="18" charset="2"/>
            </a:rPr>
            <a:t>s</a:t>
          </a:r>
          <a:r>
            <a:rPr lang="en-US" sz="2000" b="1" baseline="0"/>
            <a:t> = 2.2 </a:t>
          </a:r>
          <a:r>
            <a:rPr lang="en-US" sz="2000" b="1" i="0" baseline="0"/>
            <a:t>°</a:t>
          </a:r>
          <a:r>
            <a:rPr lang="en-US" sz="2000" b="1" baseline="0"/>
            <a:t>F</a:t>
          </a:r>
          <a:endParaRPr lang="en-US" sz="2000" b="1"/>
        </a:p>
      </cdr:txBody>
    </cdr:sp>
  </cdr:relSizeAnchor>
</c:userShapes>
</file>

<file path=xl/drawings/drawing39.xml><?xml version="1.0" encoding="utf-8"?>
<c:userShapes xmlns:c="http://schemas.openxmlformats.org/drawingml/2006/chart">
  <cdr:relSizeAnchor xmlns:cdr="http://schemas.openxmlformats.org/drawingml/2006/chartDrawing">
    <cdr:from>
      <cdr:x>0.18447</cdr:x>
      <cdr:y>0.05085</cdr:y>
    </cdr:from>
    <cdr:to>
      <cdr:x>0.39223</cdr:x>
      <cdr:y>0.13343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2F6D26BC-FBC6-4559-A6FC-70C9EDC26D83}"/>
            </a:ext>
          </a:extLst>
        </cdr:cNvPr>
        <cdr:cNvSpPr txBox="1"/>
      </cdr:nvSpPr>
      <cdr:spPr>
        <a:xfrm xmlns:a="http://schemas.openxmlformats.org/drawingml/2006/main">
          <a:off x="904888" y="218455"/>
          <a:ext cx="1019141" cy="35474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r>
            <a:rPr lang="en-US" sz="2400" b="1"/>
            <a:t>d. 1934</a:t>
          </a:r>
        </a:p>
      </cdr:txBody>
    </cdr:sp>
  </cdr:relSizeAnchor>
  <cdr:relSizeAnchor xmlns:cdr="http://schemas.openxmlformats.org/drawingml/2006/chartDrawing">
    <cdr:from>
      <cdr:x>0.33592</cdr:x>
      <cdr:y>0.52144</cdr:y>
    </cdr:from>
    <cdr:to>
      <cdr:x>0.67961</cdr:x>
      <cdr:y>0.62724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7E0519FC-41ED-4EC4-814E-F8053DD0A68B}"/>
            </a:ext>
          </a:extLst>
        </cdr:cNvPr>
        <cdr:cNvSpPr txBox="1"/>
      </cdr:nvSpPr>
      <cdr:spPr>
        <a:xfrm xmlns:a="http://schemas.openxmlformats.org/drawingml/2006/main">
          <a:off x="1647793" y="2239972"/>
          <a:ext cx="1685928" cy="4544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2000" b="1">
              <a:latin typeface="Symbol" panose="05050102010706020507" pitchFamily="18" charset="2"/>
            </a:rPr>
            <a:t>G</a:t>
          </a:r>
          <a:r>
            <a:rPr lang="en-US" sz="2000" b="1"/>
            <a:t> = 4.7 °F kft</a:t>
          </a:r>
          <a:r>
            <a:rPr lang="en-US" sz="2000" b="1" baseline="30000"/>
            <a:t>-1</a:t>
          </a:r>
        </a:p>
      </cdr:txBody>
    </cdr:sp>
  </cdr:relSizeAnchor>
  <cdr:relSizeAnchor xmlns:cdr="http://schemas.openxmlformats.org/drawingml/2006/chartDrawing">
    <cdr:from>
      <cdr:x>0.34045</cdr:x>
      <cdr:y>0.61715</cdr:y>
    </cdr:from>
    <cdr:to>
      <cdr:x>0.6589</cdr:x>
      <cdr:y>0.83001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D580AC73-F3DF-4541-AA8A-5A1BAA42B896}"/>
            </a:ext>
          </a:extLst>
        </cdr:cNvPr>
        <cdr:cNvSpPr txBox="1"/>
      </cdr:nvSpPr>
      <cdr:spPr>
        <a:xfrm xmlns:a="http://schemas.openxmlformats.org/drawingml/2006/main">
          <a:off x="1670050" y="2651125"/>
          <a:ext cx="15621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2000" b="1"/>
            <a:t>nstns</a:t>
          </a:r>
          <a:r>
            <a:rPr lang="en-US" sz="2000" b="1" baseline="0"/>
            <a:t> = 15</a:t>
          </a:r>
        </a:p>
        <a:p xmlns:a="http://schemas.openxmlformats.org/drawingml/2006/main">
          <a:pPr algn="ctr"/>
          <a:r>
            <a:rPr lang="en-US" sz="2000" b="1" baseline="0">
              <a:latin typeface="Symbol" panose="05050102010706020507" pitchFamily="18" charset="2"/>
            </a:rPr>
            <a:t>s</a:t>
          </a:r>
          <a:r>
            <a:rPr lang="en-US" sz="2000" b="1" baseline="0"/>
            <a:t> = 1.5 </a:t>
          </a:r>
          <a:r>
            <a:rPr lang="en-US" sz="2000" b="1" i="0" baseline="0"/>
            <a:t>°</a:t>
          </a:r>
          <a:r>
            <a:rPr lang="en-US" sz="2000" b="1" baseline="0"/>
            <a:t>F</a:t>
          </a:r>
          <a:endParaRPr lang="en-US" sz="2000" b="1"/>
        </a:p>
      </cdr:txBody>
    </cdr:sp>
  </cdr:relSizeAnchor>
</c:userShapes>
</file>

<file path=xl/drawings/drawing40.xml><?xml version="1.0" encoding="utf-8"?>
<c:userShapes xmlns:c="http://schemas.openxmlformats.org/drawingml/2006/chart">
  <cdr:relSizeAnchor xmlns:cdr="http://schemas.openxmlformats.org/drawingml/2006/chartDrawing">
    <cdr:from>
      <cdr:x>0.20777</cdr:x>
      <cdr:y>0.05307</cdr:y>
    </cdr:from>
    <cdr:to>
      <cdr:x>0.41553</cdr:x>
      <cdr:y>0.13565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2F6D26BC-FBC6-4559-A6FC-70C9EDC26D83}"/>
            </a:ext>
          </a:extLst>
        </cdr:cNvPr>
        <cdr:cNvSpPr txBox="1"/>
      </cdr:nvSpPr>
      <cdr:spPr>
        <a:xfrm xmlns:a="http://schemas.openxmlformats.org/drawingml/2006/main">
          <a:off x="1019195" y="227965"/>
          <a:ext cx="1019140" cy="35474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r>
            <a:rPr lang="en-US" sz="2800" b="1"/>
            <a:t>a. 1911</a:t>
          </a:r>
        </a:p>
      </cdr:txBody>
    </cdr:sp>
  </cdr:relSizeAnchor>
  <cdr:relSizeAnchor xmlns:cdr="http://schemas.openxmlformats.org/drawingml/2006/chartDrawing">
    <cdr:from>
      <cdr:x>0.65696</cdr:x>
      <cdr:y>0.61936</cdr:y>
    </cdr:from>
    <cdr:to>
      <cdr:x>0.97541</cdr:x>
      <cdr:y>0.83222</cdr:y>
    </cdr:to>
    <cdr:sp macro="" textlink="">
      <cdr:nvSpPr>
        <cdr:cNvPr id="5" name="TextBox 1">
          <a:extLst xmlns:a="http://schemas.openxmlformats.org/drawingml/2006/main">
            <a:ext uri="{FF2B5EF4-FFF2-40B4-BE49-F238E27FC236}">
              <a16:creationId xmlns:a16="http://schemas.microsoft.com/office/drawing/2014/main" id="{C7907FC9-D31A-4531-A3E2-494A1AF1ECE2}"/>
            </a:ext>
          </a:extLst>
        </cdr:cNvPr>
        <cdr:cNvSpPr txBox="1"/>
      </cdr:nvSpPr>
      <cdr:spPr>
        <a:xfrm xmlns:a="http://schemas.openxmlformats.org/drawingml/2006/main">
          <a:off x="3222625" y="2660650"/>
          <a:ext cx="1562117" cy="91439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2000" b="1"/>
            <a:t>nstns</a:t>
          </a:r>
          <a:r>
            <a:rPr lang="en-US" sz="2000" b="1" baseline="0"/>
            <a:t> = 7</a:t>
          </a:r>
        </a:p>
        <a:p xmlns:a="http://schemas.openxmlformats.org/drawingml/2006/main">
          <a:pPr algn="ctr"/>
          <a:r>
            <a:rPr lang="en-US" sz="2000" b="1" baseline="0">
              <a:latin typeface="Symbol" panose="05050102010706020507" pitchFamily="18" charset="2"/>
            </a:rPr>
            <a:t>s</a:t>
          </a:r>
          <a:r>
            <a:rPr lang="en-US" sz="2000" b="1" baseline="0"/>
            <a:t> = 2.6 </a:t>
          </a:r>
          <a:r>
            <a:rPr lang="en-US" sz="2000" b="1" i="0" baseline="0"/>
            <a:t>°</a:t>
          </a:r>
          <a:r>
            <a:rPr lang="en-US" sz="2000" b="1" baseline="0"/>
            <a:t>F</a:t>
          </a:r>
          <a:endParaRPr lang="en-US" sz="2000" b="1"/>
        </a:p>
      </cdr:txBody>
    </cdr:sp>
  </cdr:relSizeAnchor>
</c:userShapes>
</file>

<file path=xl/drawings/drawing41.xml><?xml version="1.0" encoding="utf-8"?>
<c:userShapes xmlns:c="http://schemas.openxmlformats.org/drawingml/2006/chart">
  <cdr:relSizeAnchor xmlns:cdr="http://schemas.openxmlformats.org/drawingml/2006/chartDrawing">
    <cdr:from>
      <cdr:x>0.21165</cdr:x>
      <cdr:y>0.05307</cdr:y>
    </cdr:from>
    <cdr:to>
      <cdr:x>0.41941</cdr:x>
      <cdr:y>0.13565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2F6D26BC-FBC6-4559-A6FC-70C9EDC26D83}"/>
            </a:ext>
          </a:extLst>
        </cdr:cNvPr>
        <cdr:cNvSpPr txBox="1"/>
      </cdr:nvSpPr>
      <cdr:spPr>
        <a:xfrm xmlns:a="http://schemas.openxmlformats.org/drawingml/2006/main">
          <a:off x="1038245" y="227965"/>
          <a:ext cx="1019140" cy="35474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r>
            <a:rPr lang="en-US" sz="2800" b="1"/>
            <a:t>b. 1912</a:t>
          </a:r>
        </a:p>
      </cdr:txBody>
    </cdr:sp>
  </cdr:relSizeAnchor>
  <cdr:relSizeAnchor xmlns:cdr="http://schemas.openxmlformats.org/drawingml/2006/chartDrawing">
    <cdr:from>
      <cdr:x>0.62589</cdr:x>
      <cdr:y>0.6105</cdr:y>
    </cdr:from>
    <cdr:to>
      <cdr:x>0.94434</cdr:x>
      <cdr:y>0.82336</cdr:y>
    </cdr:to>
    <cdr:sp macro="" textlink="">
      <cdr:nvSpPr>
        <cdr:cNvPr id="5" name="TextBox 1">
          <a:extLst xmlns:a="http://schemas.openxmlformats.org/drawingml/2006/main">
            <a:ext uri="{FF2B5EF4-FFF2-40B4-BE49-F238E27FC236}">
              <a16:creationId xmlns:a16="http://schemas.microsoft.com/office/drawing/2014/main" id="{C7907FC9-D31A-4531-A3E2-494A1AF1ECE2}"/>
            </a:ext>
          </a:extLst>
        </cdr:cNvPr>
        <cdr:cNvSpPr txBox="1"/>
      </cdr:nvSpPr>
      <cdr:spPr>
        <a:xfrm xmlns:a="http://schemas.openxmlformats.org/drawingml/2006/main">
          <a:off x="3070225" y="2622550"/>
          <a:ext cx="1562117" cy="91439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2000" b="1"/>
            <a:t>nstns</a:t>
          </a:r>
          <a:r>
            <a:rPr lang="en-US" sz="2000" b="1" baseline="0"/>
            <a:t> = 8</a:t>
          </a:r>
        </a:p>
        <a:p xmlns:a="http://schemas.openxmlformats.org/drawingml/2006/main">
          <a:pPr algn="ctr"/>
          <a:r>
            <a:rPr lang="en-US" sz="2000" b="1" baseline="0">
              <a:latin typeface="Symbol" panose="05050102010706020507" pitchFamily="18" charset="2"/>
            </a:rPr>
            <a:t>s</a:t>
          </a:r>
          <a:r>
            <a:rPr lang="en-US" sz="2000" b="1" baseline="0"/>
            <a:t> = 2.7 </a:t>
          </a:r>
          <a:r>
            <a:rPr lang="en-US" sz="2000" b="1" i="0" baseline="0"/>
            <a:t>°</a:t>
          </a:r>
          <a:r>
            <a:rPr lang="en-US" sz="2000" b="1" baseline="0"/>
            <a:t>F</a:t>
          </a:r>
          <a:endParaRPr lang="en-US" sz="2000" b="1"/>
        </a:p>
      </cdr:txBody>
    </cdr:sp>
  </cdr:relSizeAnchor>
</c:userShapes>
</file>

<file path=xl/drawings/drawing42.xml><?xml version="1.0" encoding="utf-8"?>
<c:userShapes xmlns:c="http://schemas.openxmlformats.org/drawingml/2006/chart">
  <cdr:relSizeAnchor xmlns:cdr="http://schemas.openxmlformats.org/drawingml/2006/chartDrawing">
    <cdr:from>
      <cdr:x>0.19806</cdr:x>
      <cdr:y>0.05085</cdr:y>
    </cdr:from>
    <cdr:to>
      <cdr:x>0.40582</cdr:x>
      <cdr:y>0.13343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2F6D26BC-FBC6-4559-A6FC-70C9EDC26D83}"/>
            </a:ext>
          </a:extLst>
        </cdr:cNvPr>
        <cdr:cNvSpPr txBox="1"/>
      </cdr:nvSpPr>
      <cdr:spPr>
        <a:xfrm xmlns:a="http://schemas.openxmlformats.org/drawingml/2006/main">
          <a:off x="971570" y="218440"/>
          <a:ext cx="1019140" cy="35474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r>
            <a:rPr lang="en-US" sz="2800" b="1"/>
            <a:t>c. 1913</a:t>
          </a:r>
        </a:p>
      </cdr:txBody>
    </cdr:sp>
  </cdr:relSizeAnchor>
  <cdr:relSizeAnchor xmlns:cdr="http://schemas.openxmlformats.org/drawingml/2006/chartDrawing">
    <cdr:from>
      <cdr:x>0.45825</cdr:x>
      <cdr:y>0.06208</cdr:y>
    </cdr:from>
    <cdr:to>
      <cdr:x>0.73981</cdr:x>
      <cdr:y>0.32816</cdr:y>
    </cdr:to>
    <cdr:sp macro="" textlink="">
      <cdr:nvSpPr>
        <cdr:cNvPr id="4" name="Right Brace 3">
          <a:extLst xmlns:a="http://schemas.openxmlformats.org/drawingml/2006/main">
            <a:ext uri="{FF2B5EF4-FFF2-40B4-BE49-F238E27FC236}">
              <a16:creationId xmlns:a16="http://schemas.microsoft.com/office/drawing/2014/main" id="{17E0A063-9974-429E-9FC6-8636BF7F945D}"/>
            </a:ext>
          </a:extLst>
        </cdr:cNvPr>
        <cdr:cNvSpPr/>
      </cdr:nvSpPr>
      <cdr:spPr>
        <a:xfrm xmlns:a="http://schemas.openxmlformats.org/drawingml/2006/main">
          <a:off x="2247900" y="266700"/>
          <a:ext cx="1381125" cy="1143000"/>
        </a:xfrm>
        <a:prstGeom xmlns:a="http://schemas.openxmlformats.org/drawingml/2006/main" prst="rightBrace">
          <a:avLst/>
        </a:prstGeom>
        <a:ln xmlns:a="http://schemas.openxmlformats.org/drawingml/2006/main" w="28575">
          <a:solidFill>
            <a:srgbClr val="7030A0"/>
          </a:solidFill>
        </a:ln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0.75534</cdr:x>
      <cdr:y>0.13747</cdr:y>
    </cdr:from>
    <cdr:to>
      <cdr:x>0.9068</cdr:x>
      <cdr:y>0.26164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75FA0C93-6DC0-42C9-BFF7-7BF8203FDAE5}"/>
            </a:ext>
          </a:extLst>
        </cdr:cNvPr>
        <cdr:cNvSpPr txBox="1"/>
      </cdr:nvSpPr>
      <cdr:spPr>
        <a:xfrm xmlns:a="http://schemas.openxmlformats.org/drawingml/2006/main">
          <a:off x="3705224" y="590550"/>
          <a:ext cx="742951" cy="533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2400" b="1">
              <a:solidFill>
                <a:srgbClr val="7030A0"/>
              </a:solidFill>
            </a:rPr>
            <a:t>+14°F</a:t>
          </a:r>
        </a:p>
      </cdr:txBody>
    </cdr:sp>
  </cdr:relSizeAnchor>
  <cdr:relSizeAnchor xmlns:cdr="http://schemas.openxmlformats.org/drawingml/2006/chartDrawing">
    <cdr:from>
      <cdr:x>0.18706</cdr:x>
      <cdr:y>0.62158</cdr:y>
    </cdr:from>
    <cdr:to>
      <cdr:x>0.50551</cdr:x>
      <cdr:y>0.83444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D10768F8-4356-45E8-83CF-06844F050023}"/>
            </a:ext>
          </a:extLst>
        </cdr:cNvPr>
        <cdr:cNvSpPr txBox="1"/>
      </cdr:nvSpPr>
      <cdr:spPr>
        <a:xfrm xmlns:a="http://schemas.openxmlformats.org/drawingml/2006/main">
          <a:off x="917575" y="2670175"/>
          <a:ext cx="1562117" cy="91439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2000" b="1"/>
            <a:t>nstns</a:t>
          </a:r>
          <a:r>
            <a:rPr lang="en-US" sz="2000" b="1" baseline="0"/>
            <a:t> = 10</a:t>
          </a:r>
        </a:p>
        <a:p xmlns:a="http://schemas.openxmlformats.org/drawingml/2006/main">
          <a:pPr algn="ctr"/>
          <a:r>
            <a:rPr lang="en-US" sz="2000" b="1" baseline="0">
              <a:latin typeface="Symbol" panose="05050102010706020507" pitchFamily="18" charset="2"/>
            </a:rPr>
            <a:t>s</a:t>
          </a:r>
          <a:r>
            <a:rPr lang="en-US" sz="2000" b="1" baseline="0"/>
            <a:t> = 4.2 </a:t>
          </a:r>
          <a:r>
            <a:rPr lang="en-US" sz="2000" b="1" i="0" baseline="0"/>
            <a:t>°</a:t>
          </a:r>
          <a:r>
            <a:rPr lang="en-US" sz="2000" b="1" baseline="0"/>
            <a:t>F</a:t>
          </a:r>
          <a:endParaRPr lang="en-US" sz="2000" b="1"/>
        </a:p>
      </cdr:txBody>
    </cdr:sp>
  </cdr:relSizeAnchor>
</c:userShapes>
</file>

<file path=xl/drawings/drawing43.xml><?xml version="1.0" encoding="utf-8"?>
<c:userShapes xmlns:c="http://schemas.openxmlformats.org/drawingml/2006/chart">
  <cdr:relSizeAnchor xmlns:cdr="http://schemas.openxmlformats.org/drawingml/2006/chartDrawing">
    <cdr:from>
      <cdr:x>0.20777</cdr:x>
      <cdr:y>0.05085</cdr:y>
    </cdr:from>
    <cdr:to>
      <cdr:x>0.41553</cdr:x>
      <cdr:y>0.13343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2F6D26BC-FBC6-4559-A6FC-70C9EDC26D83}"/>
            </a:ext>
          </a:extLst>
        </cdr:cNvPr>
        <cdr:cNvSpPr txBox="1"/>
      </cdr:nvSpPr>
      <cdr:spPr>
        <a:xfrm xmlns:a="http://schemas.openxmlformats.org/drawingml/2006/main">
          <a:off x="1019195" y="218440"/>
          <a:ext cx="1019140" cy="35474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r>
            <a:rPr lang="en-US" sz="2800" b="1"/>
            <a:t>d. 1914</a:t>
          </a:r>
        </a:p>
      </cdr:txBody>
    </cdr:sp>
  </cdr:relSizeAnchor>
  <cdr:relSizeAnchor xmlns:cdr="http://schemas.openxmlformats.org/drawingml/2006/chartDrawing">
    <cdr:from>
      <cdr:x>0.63366</cdr:x>
      <cdr:y>0.60828</cdr:y>
    </cdr:from>
    <cdr:to>
      <cdr:x>0.95211</cdr:x>
      <cdr:y>0.82114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D10768F8-4356-45E8-83CF-06844F050023}"/>
            </a:ext>
          </a:extLst>
        </cdr:cNvPr>
        <cdr:cNvSpPr txBox="1"/>
      </cdr:nvSpPr>
      <cdr:spPr>
        <a:xfrm xmlns:a="http://schemas.openxmlformats.org/drawingml/2006/main">
          <a:off x="3108325" y="2613025"/>
          <a:ext cx="1562117" cy="91439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2000" b="1"/>
            <a:t>nstns</a:t>
          </a:r>
          <a:r>
            <a:rPr lang="en-US" sz="2000" b="1" baseline="0"/>
            <a:t> = 11</a:t>
          </a:r>
        </a:p>
        <a:p xmlns:a="http://schemas.openxmlformats.org/drawingml/2006/main">
          <a:pPr algn="ctr"/>
          <a:r>
            <a:rPr lang="en-US" sz="2000" b="1" baseline="0">
              <a:latin typeface="Symbol" panose="05050102010706020507" pitchFamily="18" charset="2"/>
            </a:rPr>
            <a:t>s</a:t>
          </a:r>
          <a:r>
            <a:rPr lang="en-US" sz="2000" b="1" baseline="0"/>
            <a:t> = 2.3 </a:t>
          </a:r>
          <a:r>
            <a:rPr lang="en-US" sz="2000" b="1" i="0" baseline="0"/>
            <a:t>°</a:t>
          </a:r>
          <a:r>
            <a:rPr lang="en-US" sz="2000" b="1" baseline="0"/>
            <a:t>F</a:t>
          </a:r>
          <a:endParaRPr lang="en-US" sz="2000" b="1"/>
        </a:p>
      </cdr:txBody>
    </cdr:sp>
  </cdr:relSizeAnchor>
</c:userShapes>
</file>

<file path=xl/drawings/drawing44.xml><?xml version="1.0" encoding="utf-8"?>
<c:userShapes xmlns:c="http://schemas.openxmlformats.org/drawingml/2006/chart">
  <cdr:relSizeAnchor xmlns:cdr="http://schemas.openxmlformats.org/drawingml/2006/chartDrawing">
    <cdr:from>
      <cdr:x>0.20777</cdr:x>
      <cdr:y>0.04642</cdr:y>
    </cdr:from>
    <cdr:to>
      <cdr:x>0.45437</cdr:x>
      <cdr:y>0.129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2F6D26BC-FBC6-4559-A6FC-70C9EDC26D83}"/>
            </a:ext>
          </a:extLst>
        </cdr:cNvPr>
        <cdr:cNvSpPr txBox="1"/>
      </cdr:nvSpPr>
      <cdr:spPr>
        <a:xfrm xmlns:a="http://schemas.openxmlformats.org/drawingml/2006/main">
          <a:off x="1019194" y="199390"/>
          <a:ext cx="1209655" cy="35474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r>
            <a:rPr lang="en-US" sz="2800" b="1"/>
            <a:t>e. 1915</a:t>
          </a:r>
        </a:p>
      </cdr:txBody>
    </cdr:sp>
  </cdr:relSizeAnchor>
  <cdr:relSizeAnchor xmlns:cdr="http://schemas.openxmlformats.org/drawingml/2006/chartDrawing">
    <cdr:from>
      <cdr:x>0.62977</cdr:x>
      <cdr:y>0.61271</cdr:y>
    </cdr:from>
    <cdr:to>
      <cdr:x>0.94822</cdr:x>
      <cdr:y>0.82557</cdr:y>
    </cdr:to>
    <cdr:sp macro="" textlink="">
      <cdr:nvSpPr>
        <cdr:cNvPr id="5" name="TextBox 1">
          <a:extLst xmlns:a="http://schemas.openxmlformats.org/drawingml/2006/main">
            <a:ext uri="{FF2B5EF4-FFF2-40B4-BE49-F238E27FC236}">
              <a16:creationId xmlns:a16="http://schemas.microsoft.com/office/drawing/2014/main" id="{D10768F8-4356-45E8-83CF-06844F050023}"/>
            </a:ext>
          </a:extLst>
        </cdr:cNvPr>
        <cdr:cNvSpPr txBox="1"/>
      </cdr:nvSpPr>
      <cdr:spPr>
        <a:xfrm xmlns:a="http://schemas.openxmlformats.org/drawingml/2006/main">
          <a:off x="3089275" y="2632075"/>
          <a:ext cx="1562117" cy="91439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2000" b="1"/>
            <a:t>nstns</a:t>
          </a:r>
          <a:r>
            <a:rPr lang="en-US" sz="2000" b="1" baseline="0"/>
            <a:t> = 12</a:t>
          </a:r>
        </a:p>
        <a:p xmlns:a="http://schemas.openxmlformats.org/drawingml/2006/main">
          <a:pPr algn="ctr"/>
          <a:r>
            <a:rPr lang="en-US" sz="2000" b="1" baseline="0">
              <a:latin typeface="Symbol" panose="05050102010706020507" pitchFamily="18" charset="2"/>
            </a:rPr>
            <a:t>s</a:t>
          </a:r>
          <a:r>
            <a:rPr lang="en-US" sz="2000" b="1" baseline="0"/>
            <a:t> = 3.0 </a:t>
          </a:r>
          <a:r>
            <a:rPr lang="en-US" sz="2000" b="1" i="0" baseline="0"/>
            <a:t>°</a:t>
          </a:r>
          <a:r>
            <a:rPr lang="en-US" sz="2000" b="1" baseline="0"/>
            <a:t>F</a:t>
          </a:r>
          <a:endParaRPr lang="en-US" sz="2000" b="1"/>
        </a:p>
      </cdr:txBody>
    </cdr:sp>
  </cdr:relSizeAnchor>
</c:userShapes>
</file>

<file path=xl/drawings/drawing45.xml><?xml version="1.0" encoding="utf-8"?>
<c:userShapes xmlns:c="http://schemas.openxmlformats.org/drawingml/2006/chart">
  <cdr:relSizeAnchor xmlns:cdr="http://schemas.openxmlformats.org/drawingml/2006/chartDrawing">
    <cdr:from>
      <cdr:x>0.20777</cdr:x>
      <cdr:y>0.04642</cdr:y>
    </cdr:from>
    <cdr:to>
      <cdr:x>0.41553</cdr:x>
      <cdr:y>0.129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2F6D26BC-FBC6-4559-A6FC-70C9EDC26D83}"/>
            </a:ext>
          </a:extLst>
        </cdr:cNvPr>
        <cdr:cNvSpPr txBox="1"/>
      </cdr:nvSpPr>
      <cdr:spPr>
        <a:xfrm xmlns:a="http://schemas.openxmlformats.org/drawingml/2006/main">
          <a:off x="1019195" y="199390"/>
          <a:ext cx="1019140" cy="35474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r>
            <a:rPr lang="en-US" sz="2800" b="1"/>
            <a:t>f. 1916</a:t>
          </a:r>
        </a:p>
      </cdr:txBody>
    </cdr:sp>
  </cdr:relSizeAnchor>
  <cdr:relSizeAnchor xmlns:cdr="http://schemas.openxmlformats.org/drawingml/2006/chartDrawing">
    <cdr:from>
      <cdr:x>0.64531</cdr:x>
      <cdr:y>0.61271</cdr:y>
    </cdr:from>
    <cdr:to>
      <cdr:x>0.96376</cdr:x>
      <cdr:y>0.82557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D10768F8-4356-45E8-83CF-06844F050023}"/>
            </a:ext>
          </a:extLst>
        </cdr:cNvPr>
        <cdr:cNvSpPr txBox="1"/>
      </cdr:nvSpPr>
      <cdr:spPr>
        <a:xfrm xmlns:a="http://schemas.openxmlformats.org/drawingml/2006/main">
          <a:off x="3165475" y="2632075"/>
          <a:ext cx="1562117" cy="91439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2000" b="1"/>
            <a:t>nstns</a:t>
          </a:r>
          <a:r>
            <a:rPr lang="en-US" sz="2000" b="1" baseline="0"/>
            <a:t> = 10</a:t>
          </a:r>
        </a:p>
        <a:p xmlns:a="http://schemas.openxmlformats.org/drawingml/2006/main">
          <a:pPr algn="ctr"/>
          <a:r>
            <a:rPr lang="en-US" sz="2000" b="1" baseline="0">
              <a:latin typeface="Symbol" panose="05050102010706020507" pitchFamily="18" charset="2"/>
            </a:rPr>
            <a:t>s</a:t>
          </a:r>
          <a:r>
            <a:rPr lang="en-US" sz="2000" b="1" baseline="0"/>
            <a:t> = 2.1 </a:t>
          </a:r>
          <a:r>
            <a:rPr lang="en-US" sz="2000" b="1" i="0" baseline="0"/>
            <a:t>°</a:t>
          </a:r>
          <a:r>
            <a:rPr lang="en-US" sz="2000" b="1" baseline="0"/>
            <a:t>F</a:t>
          </a:r>
          <a:endParaRPr lang="en-US" sz="2000" b="1"/>
        </a:p>
      </cdr:txBody>
    </cdr:sp>
  </cdr:relSizeAnchor>
</c:userShapes>
</file>

<file path=xl/drawings/drawing46.xml><?xml version="1.0" encoding="utf-8"?>
<c:userShapes xmlns:c="http://schemas.openxmlformats.org/drawingml/2006/chart">
  <cdr:relSizeAnchor xmlns:cdr="http://schemas.openxmlformats.org/drawingml/2006/chartDrawing">
    <cdr:from>
      <cdr:x>0.20777</cdr:x>
      <cdr:y>0.04642</cdr:y>
    </cdr:from>
    <cdr:to>
      <cdr:x>0.41553</cdr:x>
      <cdr:y>0.129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2F6D26BC-FBC6-4559-A6FC-70C9EDC26D83}"/>
            </a:ext>
          </a:extLst>
        </cdr:cNvPr>
        <cdr:cNvSpPr txBox="1"/>
      </cdr:nvSpPr>
      <cdr:spPr>
        <a:xfrm xmlns:a="http://schemas.openxmlformats.org/drawingml/2006/main">
          <a:off x="1019195" y="199390"/>
          <a:ext cx="1019140" cy="35474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r>
            <a:rPr lang="en-US" sz="2800" b="1"/>
            <a:t>g. 1917</a:t>
          </a:r>
        </a:p>
      </cdr:txBody>
    </cdr:sp>
  </cdr:relSizeAnchor>
  <cdr:relSizeAnchor xmlns:cdr="http://schemas.openxmlformats.org/drawingml/2006/chartDrawing">
    <cdr:from>
      <cdr:x>0.63366</cdr:x>
      <cdr:y>0.61936</cdr:y>
    </cdr:from>
    <cdr:to>
      <cdr:x>0.95211</cdr:x>
      <cdr:y>0.83222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D10768F8-4356-45E8-83CF-06844F050023}"/>
            </a:ext>
          </a:extLst>
        </cdr:cNvPr>
        <cdr:cNvSpPr txBox="1"/>
      </cdr:nvSpPr>
      <cdr:spPr>
        <a:xfrm xmlns:a="http://schemas.openxmlformats.org/drawingml/2006/main">
          <a:off x="3108325" y="2660650"/>
          <a:ext cx="1562117" cy="91439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2000" b="1"/>
            <a:t>nstns</a:t>
          </a:r>
          <a:r>
            <a:rPr lang="en-US" sz="2000" b="1" baseline="0"/>
            <a:t> = 10</a:t>
          </a:r>
        </a:p>
        <a:p xmlns:a="http://schemas.openxmlformats.org/drawingml/2006/main">
          <a:pPr algn="ctr"/>
          <a:r>
            <a:rPr lang="en-US" sz="2000" b="1" baseline="0">
              <a:latin typeface="Symbol" panose="05050102010706020507" pitchFamily="18" charset="2"/>
            </a:rPr>
            <a:t>s</a:t>
          </a:r>
          <a:r>
            <a:rPr lang="en-US" sz="2000" b="1" baseline="0"/>
            <a:t> = 4.5 </a:t>
          </a:r>
          <a:r>
            <a:rPr lang="en-US" sz="2000" b="1" i="0" baseline="0"/>
            <a:t>°</a:t>
          </a:r>
          <a:r>
            <a:rPr lang="en-US" sz="2000" b="1" baseline="0"/>
            <a:t>F</a:t>
          </a:r>
          <a:endParaRPr lang="en-US" sz="2000" b="1"/>
        </a:p>
      </cdr:txBody>
    </cdr:sp>
  </cdr:relSizeAnchor>
</c:userShapes>
</file>

<file path=xl/drawings/drawing47.xml><?xml version="1.0" encoding="utf-8"?>
<c:userShapes xmlns:c="http://schemas.openxmlformats.org/drawingml/2006/chart">
  <cdr:relSizeAnchor xmlns:cdr="http://schemas.openxmlformats.org/drawingml/2006/chartDrawing">
    <cdr:from>
      <cdr:x>0.20777</cdr:x>
      <cdr:y>0.04642</cdr:y>
    </cdr:from>
    <cdr:to>
      <cdr:x>0.41553</cdr:x>
      <cdr:y>0.129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2F6D26BC-FBC6-4559-A6FC-70C9EDC26D83}"/>
            </a:ext>
          </a:extLst>
        </cdr:cNvPr>
        <cdr:cNvSpPr txBox="1"/>
      </cdr:nvSpPr>
      <cdr:spPr>
        <a:xfrm xmlns:a="http://schemas.openxmlformats.org/drawingml/2006/main">
          <a:off x="1019195" y="199390"/>
          <a:ext cx="1019140" cy="35474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r>
            <a:rPr lang="en-US" sz="2800" b="1"/>
            <a:t>h. 1918</a:t>
          </a:r>
        </a:p>
      </cdr:txBody>
    </cdr:sp>
  </cdr:relSizeAnchor>
  <cdr:relSizeAnchor xmlns:cdr="http://schemas.openxmlformats.org/drawingml/2006/chartDrawing">
    <cdr:from>
      <cdr:x>0.72427</cdr:x>
      <cdr:y>0.02882</cdr:y>
    </cdr:from>
    <cdr:to>
      <cdr:x>0.91068</cdr:x>
      <cdr:y>0.24169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0080DE88-E17E-47DE-8B0C-921DADC632CB}"/>
            </a:ext>
          </a:extLst>
        </cdr:cNvPr>
        <cdr:cNvSpPr txBox="1"/>
      </cdr:nvSpPr>
      <cdr:spPr>
        <a:xfrm xmlns:a="http://schemas.openxmlformats.org/drawingml/2006/main">
          <a:off x="3552825" y="123825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0.24725</cdr:x>
      <cdr:y>0.89727</cdr:y>
    </cdr:from>
    <cdr:to>
      <cdr:x>0.39871</cdr:x>
      <cdr:y>1</cdr:y>
    </cdr:to>
    <cdr:sp macro="" textlink="">
      <cdr:nvSpPr>
        <cdr:cNvPr id="5" name="TextBox 1">
          <a:extLst xmlns:a="http://schemas.openxmlformats.org/drawingml/2006/main">
            <a:ext uri="{FF2B5EF4-FFF2-40B4-BE49-F238E27FC236}">
              <a16:creationId xmlns:a16="http://schemas.microsoft.com/office/drawing/2014/main" id="{06489085-6D76-40DC-9B70-9F4BD3E88E4B}"/>
            </a:ext>
          </a:extLst>
        </cdr:cNvPr>
        <cdr:cNvSpPr txBox="1"/>
      </cdr:nvSpPr>
      <cdr:spPr>
        <a:xfrm xmlns:a="http://schemas.openxmlformats.org/drawingml/2006/main">
          <a:off x="1212850" y="3854450"/>
          <a:ext cx="742951" cy="4413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b="1">
              <a:solidFill>
                <a:srgbClr val="7030A0"/>
              </a:solidFill>
            </a:rPr>
            <a:t>85°F</a:t>
          </a:r>
        </a:p>
      </cdr:txBody>
    </cdr:sp>
  </cdr:relSizeAnchor>
  <cdr:relSizeAnchor xmlns:cdr="http://schemas.openxmlformats.org/drawingml/2006/chartDrawing">
    <cdr:from>
      <cdr:x>0.39417</cdr:x>
      <cdr:y>0.80044</cdr:y>
    </cdr:from>
    <cdr:to>
      <cdr:x>0.39418</cdr:x>
      <cdr:y>0.9867</cdr:y>
    </cdr:to>
    <cdr:cxnSp macro="">
      <cdr:nvCxnSpPr>
        <cdr:cNvPr id="7" name="Straight Arrow Connector 6">
          <a:extLst xmlns:a="http://schemas.openxmlformats.org/drawingml/2006/main">
            <a:ext uri="{FF2B5EF4-FFF2-40B4-BE49-F238E27FC236}">
              <a16:creationId xmlns:a16="http://schemas.microsoft.com/office/drawing/2014/main" id="{D939CD11-08EB-475A-8C5B-504C195BC1B3}"/>
            </a:ext>
          </a:extLst>
        </cdr:cNvPr>
        <cdr:cNvCxnSpPr/>
      </cdr:nvCxnSpPr>
      <cdr:spPr>
        <a:xfrm xmlns:a="http://schemas.openxmlformats.org/drawingml/2006/main" flipH="1">
          <a:off x="1933575" y="3438525"/>
          <a:ext cx="2" cy="800100"/>
        </a:xfrm>
        <a:prstGeom xmlns:a="http://schemas.openxmlformats.org/drawingml/2006/main" prst="straightConnector1">
          <a:avLst/>
        </a:prstGeom>
        <a:ln xmlns:a="http://schemas.openxmlformats.org/drawingml/2006/main" w="34925">
          <a:solidFill>
            <a:srgbClr val="7030A0"/>
          </a:solidFill>
          <a:tailEnd type="triangle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0.6356</cdr:x>
      <cdr:y>0.62158</cdr:y>
    </cdr:from>
    <cdr:to>
      <cdr:x>0.95405</cdr:x>
      <cdr:y>0.83444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D10768F8-4356-45E8-83CF-06844F050023}"/>
            </a:ext>
          </a:extLst>
        </cdr:cNvPr>
        <cdr:cNvSpPr txBox="1"/>
      </cdr:nvSpPr>
      <cdr:spPr>
        <a:xfrm xmlns:a="http://schemas.openxmlformats.org/drawingml/2006/main">
          <a:off x="3117850" y="2670175"/>
          <a:ext cx="1562117" cy="91439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2000" b="1"/>
            <a:t>nstns</a:t>
          </a:r>
          <a:r>
            <a:rPr lang="en-US" sz="2000" b="1" baseline="0"/>
            <a:t> = 12</a:t>
          </a:r>
        </a:p>
        <a:p xmlns:a="http://schemas.openxmlformats.org/drawingml/2006/main">
          <a:pPr algn="ctr"/>
          <a:r>
            <a:rPr lang="en-US" sz="2000" b="1" baseline="0">
              <a:latin typeface="Symbol" panose="05050102010706020507" pitchFamily="18" charset="2"/>
            </a:rPr>
            <a:t>s</a:t>
          </a:r>
          <a:r>
            <a:rPr lang="en-US" sz="2000" b="1" baseline="0"/>
            <a:t> = 6.5 </a:t>
          </a:r>
          <a:r>
            <a:rPr lang="en-US" sz="2000" b="1" i="0" baseline="0"/>
            <a:t>°</a:t>
          </a:r>
          <a:r>
            <a:rPr lang="en-US" sz="2000" b="1" baseline="0"/>
            <a:t>F</a:t>
          </a:r>
          <a:endParaRPr lang="en-US" sz="2000" b="1"/>
        </a:p>
      </cdr:txBody>
    </cdr:sp>
  </cdr:relSizeAnchor>
</c:userShapes>
</file>

<file path=xl/drawings/drawing48.xml><?xml version="1.0" encoding="utf-8"?>
<c:userShapes xmlns:c="http://schemas.openxmlformats.org/drawingml/2006/chart">
  <cdr:relSizeAnchor xmlns:cdr="http://schemas.openxmlformats.org/drawingml/2006/chartDrawing">
    <cdr:from>
      <cdr:x>0.20777</cdr:x>
      <cdr:y>0.04642</cdr:y>
    </cdr:from>
    <cdr:to>
      <cdr:x>0.41553</cdr:x>
      <cdr:y>0.129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2F6D26BC-FBC6-4559-A6FC-70C9EDC26D83}"/>
            </a:ext>
          </a:extLst>
        </cdr:cNvPr>
        <cdr:cNvSpPr txBox="1"/>
      </cdr:nvSpPr>
      <cdr:spPr>
        <a:xfrm xmlns:a="http://schemas.openxmlformats.org/drawingml/2006/main">
          <a:off x="1019195" y="199390"/>
          <a:ext cx="1019140" cy="35474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r>
            <a:rPr lang="en-US" sz="2800" b="1"/>
            <a:t>i. 1919</a:t>
          </a:r>
        </a:p>
      </cdr:txBody>
    </cdr:sp>
  </cdr:relSizeAnchor>
  <cdr:relSizeAnchor xmlns:cdr="http://schemas.openxmlformats.org/drawingml/2006/chartDrawing">
    <cdr:from>
      <cdr:x>0.72427</cdr:x>
      <cdr:y>0.02882</cdr:y>
    </cdr:from>
    <cdr:to>
      <cdr:x>0.91068</cdr:x>
      <cdr:y>0.24169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0080DE88-E17E-47DE-8B0C-921DADC632CB}"/>
            </a:ext>
          </a:extLst>
        </cdr:cNvPr>
        <cdr:cNvSpPr txBox="1"/>
      </cdr:nvSpPr>
      <cdr:spPr>
        <a:xfrm xmlns:a="http://schemas.openxmlformats.org/drawingml/2006/main">
          <a:off x="3552825" y="123825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0.62589</cdr:x>
      <cdr:y>0.61936</cdr:y>
    </cdr:from>
    <cdr:to>
      <cdr:x>0.94434</cdr:x>
      <cdr:y>0.83222</cdr:y>
    </cdr:to>
    <cdr:sp macro="" textlink="">
      <cdr:nvSpPr>
        <cdr:cNvPr id="5" name="TextBox 1">
          <a:extLst xmlns:a="http://schemas.openxmlformats.org/drawingml/2006/main">
            <a:ext uri="{FF2B5EF4-FFF2-40B4-BE49-F238E27FC236}">
              <a16:creationId xmlns:a16="http://schemas.microsoft.com/office/drawing/2014/main" id="{D10768F8-4356-45E8-83CF-06844F050023}"/>
            </a:ext>
          </a:extLst>
        </cdr:cNvPr>
        <cdr:cNvSpPr txBox="1"/>
      </cdr:nvSpPr>
      <cdr:spPr>
        <a:xfrm xmlns:a="http://schemas.openxmlformats.org/drawingml/2006/main">
          <a:off x="3070225" y="2660650"/>
          <a:ext cx="1562117" cy="91439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2000" b="1"/>
            <a:t>nstns</a:t>
          </a:r>
          <a:r>
            <a:rPr lang="en-US" sz="2000" b="1" baseline="0"/>
            <a:t> = 9</a:t>
          </a:r>
        </a:p>
        <a:p xmlns:a="http://schemas.openxmlformats.org/drawingml/2006/main">
          <a:pPr algn="ctr"/>
          <a:r>
            <a:rPr lang="en-US" sz="2000" b="1" baseline="0">
              <a:latin typeface="Symbol" panose="05050102010706020507" pitchFamily="18" charset="2"/>
            </a:rPr>
            <a:t>s</a:t>
          </a:r>
          <a:r>
            <a:rPr lang="en-US" sz="2000" b="1" baseline="0"/>
            <a:t> = 2.2 </a:t>
          </a:r>
          <a:r>
            <a:rPr lang="en-US" sz="2000" b="1" i="0" baseline="0"/>
            <a:t>°</a:t>
          </a:r>
          <a:r>
            <a:rPr lang="en-US" sz="2000" b="1" baseline="0"/>
            <a:t>F</a:t>
          </a:r>
          <a:endParaRPr lang="en-US" sz="2000" b="1"/>
        </a:p>
      </cdr:txBody>
    </cdr:sp>
  </cdr:relSizeAnchor>
</c:userShapes>
</file>

<file path=xl/drawings/drawing49.xml><?xml version="1.0" encoding="utf-8"?>
<c:userShapes xmlns:c="http://schemas.openxmlformats.org/drawingml/2006/chart">
  <cdr:relSizeAnchor xmlns:cdr="http://schemas.openxmlformats.org/drawingml/2006/chartDrawing">
    <cdr:from>
      <cdr:x>0.20777</cdr:x>
      <cdr:y>0.04642</cdr:y>
    </cdr:from>
    <cdr:to>
      <cdr:x>0.41553</cdr:x>
      <cdr:y>0.129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2F6D26BC-FBC6-4559-A6FC-70C9EDC26D83}"/>
            </a:ext>
          </a:extLst>
        </cdr:cNvPr>
        <cdr:cNvSpPr txBox="1"/>
      </cdr:nvSpPr>
      <cdr:spPr>
        <a:xfrm xmlns:a="http://schemas.openxmlformats.org/drawingml/2006/main">
          <a:off x="1019195" y="199390"/>
          <a:ext cx="1019140" cy="35474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r>
            <a:rPr lang="en-US" sz="2800" b="1"/>
            <a:t>j. 1920</a:t>
          </a:r>
        </a:p>
      </cdr:txBody>
    </cdr:sp>
  </cdr:relSizeAnchor>
  <cdr:relSizeAnchor xmlns:cdr="http://schemas.openxmlformats.org/drawingml/2006/chartDrawing">
    <cdr:from>
      <cdr:x>0.72427</cdr:x>
      <cdr:y>0.02882</cdr:y>
    </cdr:from>
    <cdr:to>
      <cdr:x>0.91068</cdr:x>
      <cdr:y>0.24169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0080DE88-E17E-47DE-8B0C-921DADC632CB}"/>
            </a:ext>
          </a:extLst>
        </cdr:cNvPr>
        <cdr:cNvSpPr txBox="1"/>
      </cdr:nvSpPr>
      <cdr:spPr>
        <a:xfrm xmlns:a="http://schemas.openxmlformats.org/drawingml/2006/main">
          <a:off x="3552825" y="123825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0.63172</cdr:x>
      <cdr:y>0.61493</cdr:y>
    </cdr:from>
    <cdr:to>
      <cdr:x>0.95017</cdr:x>
      <cdr:y>0.82779</cdr:y>
    </cdr:to>
    <cdr:sp macro="" textlink="">
      <cdr:nvSpPr>
        <cdr:cNvPr id="5" name="TextBox 1">
          <a:extLst xmlns:a="http://schemas.openxmlformats.org/drawingml/2006/main">
            <a:ext uri="{FF2B5EF4-FFF2-40B4-BE49-F238E27FC236}">
              <a16:creationId xmlns:a16="http://schemas.microsoft.com/office/drawing/2014/main" id="{D10768F8-4356-45E8-83CF-06844F050023}"/>
            </a:ext>
          </a:extLst>
        </cdr:cNvPr>
        <cdr:cNvSpPr txBox="1"/>
      </cdr:nvSpPr>
      <cdr:spPr>
        <a:xfrm xmlns:a="http://schemas.openxmlformats.org/drawingml/2006/main">
          <a:off x="3098800" y="2641600"/>
          <a:ext cx="1562117" cy="91439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2000" b="1"/>
            <a:t>nstns</a:t>
          </a:r>
          <a:r>
            <a:rPr lang="en-US" sz="2000" b="1" baseline="0"/>
            <a:t> = 10</a:t>
          </a:r>
        </a:p>
        <a:p xmlns:a="http://schemas.openxmlformats.org/drawingml/2006/main">
          <a:pPr algn="ctr"/>
          <a:r>
            <a:rPr lang="en-US" sz="2000" b="1" baseline="0">
              <a:latin typeface="Symbol" panose="05050102010706020507" pitchFamily="18" charset="2"/>
            </a:rPr>
            <a:t>s</a:t>
          </a:r>
          <a:r>
            <a:rPr lang="en-US" sz="2000" b="1" baseline="0"/>
            <a:t> = 2.9 </a:t>
          </a:r>
          <a:r>
            <a:rPr lang="en-US" sz="2000" b="1" i="0" baseline="0"/>
            <a:t>°</a:t>
          </a:r>
          <a:r>
            <a:rPr lang="en-US" sz="2000" b="1" baseline="0"/>
            <a:t>F</a:t>
          </a:r>
          <a:endParaRPr lang="en-US" sz="2000" b="1"/>
        </a:p>
      </cdr:txBody>
    </cdr:sp>
  </cdr:relSizeAnchor>
</c:userShapes>
</file>

<file path=xl/drawings/drawing50.xml><?xml version="1.0" encoding="utf-8"?>
<c:userShapes xmlns:c="http://schemas.openxmlformats.org/drawingml/2006/chart">
  <cdr:relSizeAnchor xmlns:cdr="http://schemas.openxmlformats.org/drawingml/2006/chartDrawing">
    <cdr:from>
      <cdr:x>0.20777</cdr:x>
      <cdr:y>0.04642</cdr:y>
    </cdr:from>
    <cdr:to>
      <cdr:x>0.41553</cdr:x>
      <cdr:y>0.129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2F6D26BC-FBC6-4559-A6FC-70C9EDC26D83}"/>
            </a:ext>
          </a:extLst>
        </cdr:cNvPr>
        <cdr:cNvSpPr txBox="1"/>
      </cdr:nvSpPr>
      <cdr:spPr>
        <a:xfrm xmlns:a="http://schemas.openxmlformats.org/drawingml/2006/main">
          <a:off x="1019195" y="199390"/>
          <a:ext cx="1019140" cy="35474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r>
            <a:rPr lang="en-US" sz="2800" b="1"/>
            <a:t>k. 1921</a:t>
          </a:r>
        </a:p>
      </cdr:txBody>
    </cdr:sp>
  </cdr:relSizeAnchor>
  <cdr:relSizeAnchor xmlns:cdr="http://schemas.openxmlformats.org/drawingml/2006/chartDrawing">
    <cdr:from>
      <cdr:x>0.72427</cdr:x>
      <cdr:y>0.02882</cdr:y>
    </cdr:from>
    <cdr:to>
      <cdr:x>0.91068</cdr:x>
      <cdr:y>0.24169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0080DE88-E17E-47DE-8B0C-921DADC632CB}"/>
            </a:ext>
          </a:extLst>
        </cdr:cNvPr>
        <cdr:cNvSpPr txBox="1"/>
      </cdr:nvSpPr>
      <cdr:spPr>
        <a:xfrm xmlns:a="http://schemas.openxmlformats.org/drawingml/2006/main">
          <a:off x="3552825" y="123825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0.63754</cdr:x>
      <cdr:y>0.61493</cdr:y>
    </cdr:from>
    <cdr:to>
      <cdr:x>0.95599</cdr:x>
      <cdr:y>0.82779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71486A39-C3D0-44C3-968C-2DC97850F5A8}"/>
            </a:ext>
          </a:extLst>
        </cdr:cNvPr>
        <cdr:cNvSpPr txBox="1"/>
      </cdr:nvSpPr>
      <cdr:spPr>
        <a:xfrm xmlns:a="http://schemas.openxmlformats.org/drawingml/2006/main">
          <a:off x="3127375" y="2641600"/>
          <a:ext cx="1562117" cy="91439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2000" b="1"/>
            <a:t>nstns</a:t>
          </a:r>
          <a:r>
            <a:rPr lang="en-US" sz="2000" b="1" baseline="0"/>
            <a:t> = 9</a:t>
          </a:r>
        </a:p>
        <a:p xmlns:a="http://schemas.openxmlformats.org/drawingml/2006/main">
          <a:pPr algn="ctr"/>
          <a:r>
            <a:rPr lang="en-US" sz="2000" b="1" baseline="0">
              <a:latin typeface="Symbol" panose="05050102010706020507" pitchFamily="18" charset="2"/>
            </a:rPr>
            <a:t>s</a:t>
          </a:r>
          <a:r>
            <a:rPr lang="en-US" sz="2000" b="1" baseline="0"/>
            <a:t> = 3.5 </a:t>
          </a:r>
          <a:r>
            <a:rPr lang="en-US" sz="2000" b="1" i="0" baseline="0"/>
            <a:t>°</a:t>
          </a:r>
          <a:r>
            <a:rPr lang="en-US" sz="2000" b="1" baseline="0"/>
            <a:t>F</a:t>
          </a:r>
          <a:endParaRPr lang="en-US" sz="2000" b="1"/>
        </a:p>
      </cdr:txBody>
    </cdr:sp>
  </cdr:relSizeAnchor>
</c:userShapes>
</file>

<file path=xl/drawings/drawing51.xml><?xml version="1.0" encoding="utf-8"?>
<c:userShapes xmlns:c="http://schemas.openxmlformats.org/drawingml/2006/chart">
  <cdr:relSizeAnchor xmlns:cdr="http://schemas.openxmlformats.org/drawingml/2006/chartDrawing">
    <cdr:from>
      <cdr:x>0.20777</cdr:x>
      <cdr:y>0.04642</cdr:y>
    </cdr:from>
    <cdr:to>
      <cdr:x>0.41553</cdr:x>
      <cdr:y>0.129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2F6D26BC-FBC6-4559-A6FC-70C9EDC26D83}"/>
            </a:ext>
          </a:extLst>
        </cdr:cNvPr>
        <cdr:cNvSpPr txBox="1"/>
      </cdr:nvSpPr>
      <cdr:spPr>
        <a:xfrm xmlns:a="http://schemas.openxmlformats.org/drawingml/2006/main">
          <a:off x="1019195" y="199390"/>
          <a:ext cx="1019140" cy="35474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r>
            <a:rPr lang="en-US" sz="2800" b="1"/>
            <a:t>l. 1922</a:t>
          </a:r>
        </a:p>
      </cdr:txBody>
    </cdr:sp>
  </cdr:relSizeAnchor>
  <cdr:relSizeAnchor xmlns:cdr="http://schemas.openxmlformats.org/drawingml/2006/chartDrawing">
    <cdr:from>
      <cdr:x>0.72427</cdr:x>
      <cdr:y>0.02882</cdr:y>
    </cdr:from>
    <cdr:to>
      <cdr:x>0.91068</cdr:x>
      <cdr:y>0.24169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0080DE88-E17E-47DE-8B0C-921DADC632CB}"/>
            </a:ext>
          </a:extLst>
        </cdr:cNvPr>
        <cdr:cNvSpPr txBox="1"/>
      </cdr:nvSpPr>
      <cdr:spPr>
        <a:xfrm xmlns:a="http://schemas.openxmlformats.org/drawingml/2006/main">
          <a:off x="3552825" y="123825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0.65696</cdr:x>
      <cdr:y>0.61493</cdr:y>
    </cdr:from>
    <cdr:to>
      <cdr:x>0.97541</cdr:x>
      <cdr:y>0.82779</cdr:y>
    </cdr:to>
    <cdr:sp macro="" textlink="">
      <cdr:nvSpPr>
        <cdr:cNvPr id="5" name="TextBox 1">
          <a:extLst xmlns:a="http://schemas.openxmlformats.org/drawingml/2006/main">
            <a:ext uri="{FF2B5EF4-FFF2-40B4-BE49-F238E27FC236}">
              <a16:creationId xmlns:a16="http://schemas.microsoft.com/office/drawing/2014/main" id="{D10768F8-4356-45E8-83CF-06844F050023}"/>
            </a:ext>
          </a:extLst>
        </cdr:cNvPr>
        <cdr:cNvSpPr txBox="1"/>
      </cdr:nvSpPr>
      <cdr:spPr>
        <a:xfrm xmlns:a="http://schemas.openxmlformats.org/drawingml/2006/main">
          <a:off x="3222625" y="2641600"/>
          <a:ext cx="1562117" cy="91439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2000" b="1"/>
            <a:t>nstns</a:t>
          </a:r>
          <a:r>
            <a:rPr lang="en-US" sz="2000" b="1" baseline="0"/>
            <a:t> = 10</a:t>
          </a:r>
        </a:p>
        <a:p xmlns:a="http://schemas.openxmlformats.org/drawingml/2006/main">
          <a:pPr algn="ctr"/>
          <a:r>
            <a:rPr lang="en-US" sz="2000" b="1" baseline="0">
              <a:latin typeface="Symbol" panose="05050102010706020507" pitchFamily="18" charset="2"/>
            </a:rPr>
            <a:t>s</a:t>
          </a:r>
          <a:r>
            <a:rPr lang="en-US" sz="2000" b="1" baseline="0"/>
            <a:t> = 4.1 </a:t>
          </a:r>
          <a:r>
            <a:rPr lang="en-US" sz="2000" b="1" i="0" baseline="0"/>
            <a:t>°</a:t>
          </a:r>
          <a:r>
            <a:rPr lang="en-US" sz="2000" b="1" baseline="0"/>
            <a:t>F</a:t>
          </a:r>
          <a:endParaRPr lang="en-US" sz="2000" b="1"/>
        </a:p>
      </cdr:txBody>
    </cdr:sp>
  </cdr:relSizeAnchor>
</c:userShapes>
</file>

<file path=xl/drawings/drawing52.xml><?xml version="1.0" encoding="utf-8"?>
<c:userShapes xmlns:c="http://schemas.openxmlformats.org/drawingml/2006/chart">
  <cdr:relSizeAnchor xmlns:cdr="http://schemas.openxmlformats.org/drawingml/2006/chartDrawing">
    <cdr:from>
      <cdr:x>0.20777</cdr:x>
      <cdr:y>0.04642</cdr:y>
    </cdr:from>
    <cdr:to>
      <cdr:x>0.41553</cdr:x>
      <cdr:y>0.129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2F6D26BC-FBC6-4559-A6FC-70C9EDC26D83}"/>
            </a:ext>
          </a:extLst>
        </cdr:cNvPr>
        <cdr:cNvSpPr txBox="1"/>
      </cdr:nvSpPr>
      <cdr:spPr>
        <a:xfrm xmlns:a="http://schemas.openxmlformats.org/drawingml/2006/main">
          <a:off x="1019195" y="199390"/>
          <a:ext cx="1019140" cy="35474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r>
            <a:rPr lang="en-US" sz="2800" b="1"/>
            <a:t>1923</a:t>
          </a:r>
        </a:p>
      </cdr:txBody>
    </cdr:sp>
  </cdr:relSizeAnchor>
  <cdr:relSizeAnchor xmlns:cdr="http://schemas.openxmlformats.org/drawingml/2006/chartDrawing">
    <cdr:from>
      <cdr:x>0.58899</cdr:x>
      <cdr:y>0.61492</cdr:y>
    </cdr:from>
    <cdr:to>
      <cdr:x>0.86796</cdr:x>
      <cdr:y>0.82778</cdr:y>
    </cdr:to>
    <cdr:sp macro="" textlink="">
      <cdr:nvSpPr>
        <cdr:cNvPr id="3" name="TextBox 1">
          <a:extLst xmlns:a="http://schemas.openxmlformats.org/drawingml/2006/main">
            <a:ext uri="{FF2B5EF4-FFF2-40B4-BE49-F238E27FC236}">
              <a16:creationId xmlns:a16="http://schemas.microsoft.com/office/drawing/2014/main" id="{620850D3-47E1-4ADA-80F8-BD8FCCB161A9}"/>
            </a:ext>
          </a:extLst>
        </cdr:cNvPr>
        <cdr:cNvSpPr txBox="1"/>
      </cdr:nvSpPr>
      <cdr:spPr>
        <a:xfrm xmlns:a="http://schemas.openxmlformats.org/drawingml/2006/main">
          <a:off x="2889235" y="2641577"/>
          <a:ext cx="1368453" cy="91439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2400">
              <a:solidFill>
                <a:schemeClr val="bg2">
                  <a:lumMod val="50000"/>
                </a:schemeClr>
              </a:solidFill>
            </a:rPr>
            <a:t>nstns = 12</a:t>
          </a:r>
        </a:p>
      </cdr:txBody>
    </cdr:sp>
  </cdr:relSizeAnchor>
</c:userShapes>
</file>

<file path=xl/drawings/drawing53.xml><?xml version="1.0" encoding="utf-8"?>
<c:userShapes xmlns:c="http://schemas.openxmlformats.org/drawingml/2006/chart">
  <cdr:relSizeAnchor xmlns:cdr="http://schemas.openxmlformats.org/drawingml/2006/chartDrawing">
    <cdr:from>
      <cdr:x>0.20777</cdr:x>
      <cdr:y>0.04642</cdr:y>
    </cdr:from>
    <cdr:to>
      <cdr:x>0.41553</cdr:x>
      <cdr:y>0.129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2F6D26BC-FBC6-4559-A6FC-70C9EDC26D83}"/>
            </a:ext>
          </a:extLst>
        </cdr:cNvPr>
        <cdr:cNvSpPr txBox="1"/>
      </cdr:nvSpPr>
      <cdr:spPr>
        <a:xfrm xmlns:a="http://schemas.openxmlformats.org/drawingml/2006/main">
          <a:off x="1019195" y="199390"/>
          <a:ext cx="1019140" cy="35474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r>
            <a:rPr lang="en-US" sz="2800" b="1"/>
            <a:t>1924</a:t>
          </a:r>
        </a:p>
      </cdr:txBody>
    </cdr:sp>
  </cdr:relSizeAnchor>
  <cdr:relSizeAnchor xmlns:cdr="http://schemas.openxmlformats.org/drawingml/2006/chartDrawing">
    <cdr:from>
      <cdr:x>0.58899</cdr:x>
      <cdr:y>0.61492</cdr:y>
    </cdr:from>
    <cdr:to>
      <cdr:x>0.86796</cdr:x>
      <cdr:y>0.82778</cdr:y>
    </cdr:to>
    <cdr:sp macro="" textlink="">
      <cdr:nvSpPr>
        <cdr:cNvPr id="3" name="TextBox 1">
          <a:extLst xmlns:a="http://schemas.openxmlformats.org/drawingml/2006/main">
            <a:ext uri="{FF2B5EF4-FFF2-40B4-BE49-F238E27FC236}">
              <a16:creationId xmlns:a16="http://schemas.microsoft.com/office/drawing/2014/main" id="{620850D3-47E1-4ADA-80F8-BD8FCCB161A9}"/>
            </a:ext>
          </a:extLst>
        </cdr:cNvPr>
        <cdr:cNvSpPr txBox="1"/>
      </cdr:nvSpPr>
      <cdr:spPr>
        <a:xfrm xmlns:a="http://schemas.openxmlformats.org/drawingml/2006/main">
          <a:off x="2889235" y="2641577"/>
          <a:ext cx="1368453" cy="91439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2400">
              <a:solidFill>
                <a:schemeClr val="bg2">
                  <a:lumMod val="50000"/>
                </a:schemeClr>
              </a:solidFill>
            </a:rPr>
            <a:t>nstns = 13</a:t>
          </a:r>
        </a:p>
      </cdr:txBody>
    </cdr:sp>
  </cdr:relSizeAnchor>
</c:userShapes>
</file>

<file path=xl/drawings/drawing54.xml><?xml version="1.0" encoding="utf-8"?>
<c:userShapes xmlns:c="http://schemas.openxmlformats.org/drawingml/2006/chart">
  <cdr:relSizeAnchor xmlns:cdr="http://schemas.openxmlformats.org/drawingml/2006/chartDrawing">
    <cdr:from>
      <cdr:x>0.20777</cdr:x>
      <cdr:y>0.04642</cdr:y>
    </cdr:from>
    <cdr:to>
      <cdr:x>0.41553</cdr:x>
      <cdr:y>0.129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2F6D26BC-FBC6-4559-A6FC-70C9EDC26D83}"/>
            </a:ext>
          </a:extLst>
        </cdr:cNvPr>
        <cdr:cNvSpPr txBox="1"/>
      </cdr:nvSpPr>
      <cdr:spPr>
        <a:xfrm xmlns:a="http://schemas.openxmlformats.org/drawingml/2006/main">
          <a:off x="1019195" y="199390"/>
          <a:ext cx="1019140" cy="35474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r>
            <a:rPr lang="en-US" sz="2800" b="1"/>
            <a:t>1925</a:t>
          </a:r>
        </a:p>
      </cdr:txBody>
    </cdr:sp>
  </cdr:relSizeAnchor>
  <cdr:relSizeAnchor xmlns:cdr="http://schemas.openxmlformats.org/drawingml/2006/chartDrawing">
    <cdr:from>
      <cdr:x>0.58899</cdr:x>
      <cdr:y>0.61492</cdr:y>
    </cdr:from>
    <cdr:to>
      <cdr:x>0.86796</cdr:x>
      <cdr:y>0.82778</cdr:y>
    </cdr:to>
    <cdr:sp macro="" textlink="">
      <cdr:nvSpPr>
        <cdr:cNvPr id="3" name="TextBox 1">
          <a:extLst xmlns:a="http://schemas.openxmlformats.org/drawingml/2006/main">
            <a:ext uri="{FF2B5EF4-FFF2-40B4-BE49-F238E27FC236}">
              <a16:creationId xmlns:a16="http://schemas.microsoft.com/office/drawing/2014/main" id="{620850D3-47E1-4ADA-80F8-BD8FCCB161A9}"/>
            </a:ext>
          </a:extLst>
        </cdr:cNvPr>
        <cdr:cNvSpPr txBox="1"/>
      </cdr:nvSpPr>
      <cdr:spPr>
        <a:xfrm xmlns:a="http://schemas.openxmlformats.org/drawingml/2006/main">
          <a:off x="2889235" y="2641577"/>
          <a:ext cx="1368453" cy="91439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2400">
              <a:solidFill>
                <a:schemeClr val="bg2">
                  <a:lumMod val="50000"/>
                </a:schemeClr>
              </a:solidFill>
            </a:rPr>
            <a:t>nstns = 11</a:t>
          </a:r>
        </a:p>
      </cdr:txBody>
    </cdr:sp>
  </cdr:relSizeAnchor>
</c:userShapes>
</file>

<file path=xl/drawings/drawing55.xml><?xml version="1.0" encoding="utf-8"?>
<c:userShapes xmlns:c="http://schemas.openxmlformats.org/drawingml/2006/chart">
  <cdr:relSizeAnchor xmlns:cdr="http://schemas.openxmlformats.org/drawingml/2006/chartDrawing">
    <cdr:from>
      <cdr:x>0.20777</cdr:x>
      <cdr:y>0.04642</cdr:y>
    </cdr:from>
    <cdr:to>
      <cdr:x>0.41553</cdr:x>
      <cdr:y>0.129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2F6D26BC-FBC6-4559-A6FC-70C9EDC26D83}"/>
            </a:ext>
          </a:extLst>
        </cdr:cNvPr>
        <cdr:cNvSpPr txBox="1"/>
      </cdr:nvSpPr>
      <cdr:spPr>
        <a:xfrm xmlns:a="http://schemas.openxmlformats.org/drawingml/2006/main">
          <a:off x="1019195" y="199390"/>
          <a:ext cx="1019140" cy="35474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r>
            <a:rPr lang="en-US" sz="2800" b="1"/>
            <a:t>1926</a:t>
          </a:r>
        </a:p>
      </cdr:txBody>
    </cdr:sp>
  </cdr:relSizeAnchor>
  <cdr:relSizeAnchor xmlns:cdr="http://schemas.openxmlformats.org/drawingml/2006/chartDrawing">
    <cdr:from>
      <cdr:x>0.58899</cdr:x>
      <cdr:y>0.61492</cdr:y>
    </cdr:from>
    <cdr:to>
      <cdr:x>0.86796</cdr:x>
      <cdr:y>0.82778</cdr:y>
    </cdr:to>
    <cdr:sp macro="" textlink="">
      <cdr:nvSpPr>
        <cdr:cNvPr id="3" name="TextBox 1">
          <a:extLst xmlns:a="http://schemas.openxmlformats.org/drawingml/2006/main">
            <a:ext uri="{FF2B5EF4-FFF2-40B4-BE49-F238E27FC236}">
              <a16:creationId xmlns:a16="http://schemas.microsoft.com/office/drawing/2014/main" id="{620850D3-47E1-4ADA-80F8-BD8FCCB161A9}"/>
            </a:ext>
          </a:extLst>
        </cdr:cNvPr>
        <cdr:cNvSpPr txBox="1"/>
      </cdr:nvSpPr>
      <cdr:spPr>
        <a:xfrm xmlns:a="http://schemas.openxmlformats.org/drawingml/2006/main">
          <a:off x="2889235" y="2641577"/>
          <a:ext cx="1368453" cy="91439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2400">
              <a:solidFill>
                <a:schemeClr val="bg2">
                  <a:lumMod val="50000"/>
                </a:schemeClr>
              </a:solidFill>
            </a:rPr>
            <a:t>nstns = 11</a:t>
          </a:r>
        </a:p>
      </cdr:txBody>
    </cdr:sp>
  </cdr:relSizeAnchor>
</c:userShapes>
</file>

<file path=xl/drawings/drawing56.xml><?xml version="1.0" encoding="utf-8"?>
<c:userShapes xmlns:c="http://schemas.openxmlformats.org/drawingml/2006/chart">
  <cdr:relSizeAnchor xmlns:cdr="http://schemas.openxmlformats.org/drawingml/2006/chartDrawing">
    <cdr:from>
      <cdr:x>0.20777</cdr:x>
      <cdr:y>0.04642</cdr:y>
    </cdr:from>
    <cdr:to>
      <cdr:x>0.41553</cdr:x>
      <cdr:y>0.129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2F6D26BC-FBC6-4559-A6FC-70C9EDC26D83}"/>
            </a:ext>
          </a:extLst>
        </cdr:cNvPr>
        <cdr:cNvSpPr txBox="1"/>
      </cdr:nvSpPr>
      <cdr:spPr>
        <a:xfrm xmlns:a="http://schemas.openxmlformats.org/drawingml/2006/main">
          <a:off x="1019195" y="199390"/>
          <a:ext cx="1019140" cy="35474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r>
            <a:rPr lang="en-US" sz="2800" b="1"/>
            <a:t>1927</a:t>
          </a:r>
        </a:p>
      </cdr:txBody>
    </cdr:sp>
  </cdr:relSizeAnchor>
  <cdr:relSizeAnchor xmlns:cdr="http://schemas.openxmlformats.org/drawingml/2006/chartDrawing">
    <cdr:from>
      <cdr:x>0.58899</cdr:x>
      <cdr:y>0.61492</cdr:y>
    </cdr:from>
    <cdr:to>
      <cdr:x>0.86796</cdr:x>
      <cdr:y>0.82778</cdr:y>
    </cdr:to>
    <cdr:sp macro="" textlink="">
      <cdr:nvSpPr>
        <cdr:cNvPr id="3" name="TextBox 1">
          <a:extLst xmlns:a="http://schemas.openxmlformats.org/drawingml/2006/main">
            <a:ext uri="{FF2B5EF4-FFF2-40B4-BE49-F238E27FC236}">
              <a16:creationId xmlns:a16="http://schemas.microsoft.com/office/drawing/2014/main" id="{620850D3-47E1-4ADA-80F8-BD8FCCB161A9}"/>
            </a:ext>
          </a:extLst>
        </cdr:cNvPr>
        <cdr:cNvSpPr txBox="1"/>
      </cdr:nvSpPr>
      <cdr:spPr>
        <a:xfrm xmlns:a="http://schemas.openxmlformats.org/drawingml/2006/main">
          <a:off x="2889235" y="2641577"/>
          <a:ext cx="1368453" cy="91439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2400">
              <a:solidFill>
                <a:schemeClr val="bg2">
                  <a:lumMod val="50000"/>
                </a:schemeClr>
              </a:solidFill>
            </a:rPr>
            <a:t>nstns = 11</a:t>
          </a:r>
        </a:p>
      </cdr:txBody>
    </cdr:sp>
  </cdr:relSizeAnchor>
</c:userShapes>
</file>

<file path=xl/drawings/drawing57.xml><?xml version="1.0" encoding="utf-8"?>
<c:userShapes xmlns:c="http://schemas.openxmlformats.org/drawingml/2006/chart">
  <cdr:relSizeAnchor xmlns:cdr="http://schemas.openxmlformats.org/drawingml/2006/chartDrawing">
    <cdr:from>
      <cdr:x>0.20777</cdr:x>
      <cdr:y>0.04642</cdr:y>
    </cdr:from>
    <cdr:to>
      <cdr:x>0.41553</cdr:x>
      <cdr:y>0.129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2F6D26BC-FBC6-4559-A6FC-70C9EDC26D83}"/>
            </a:ext>
          </a:extLst>
        </cdr:cNvPr>
        <cdr:cNvSpPr txBox="1"/>
      </cdr:nvSpPr>
      <cdr:spPr>
        <a:xfrm xmlns:a="http://schemas.openxmlformats.org/drawingml/2006/main">
          <a:off x="1019195" y="199390"/>
          <a:ext cx="1019140" cy="35474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r>
            <a:rPr lang="en-US" sz="2800" b="1"/>
            <a:t>1928</a:t>
          </a:r>
        </a:p>
      </cdr:txBody>
    </cdr:sp>
  </cdr:relSizeAnchor>
  <cdr:relSizeAnchor xmlns:cdr="http://schemas.openxmlformats.org/drawingml/2006/chartDrawing">
    <cdr:from>
      <cdr:x>0.58899</cdr:x>
      <cdr:y>0.61492</cdr:y>
    </cdr:from>
    <cdr:to>
      <cdr:x>0.86796</cdr:x>
      <cdr:y>0.82778</cdr:y>
    </cdr:to>
    <cdr:sp macro="" textlink="">
      <cdr:nvSpPr>
        <cdr:cNvPr id="3" name="TextBox 1">
          <a:extLst xmlns:a="http://schemas.openxmlformats.org/drawingml/2006/main">
            <a:ext uri="{FF2B5EF4-FFF2-40B4-BE49-F238E27FC236}">
              <a16:creationId xmlns:a16="http://schemas.microsoft.com/office/drawing/2014/main" id="{620850D3-47E1-4ADA-80F8-BD8FCCB161A9}"/>
            </a:ext>
          </a:extLst>
        </cdr:cNvPr>
        <cdr:cNvSpPr txBox="1"/>
      </cdr:nvSpPr>
      <cdr:spPr>
        <a:xfrm xmlns:a="http://schemas.openxmlformats.org/drawingml/2006/main">
          <a:off x="2889235" y="2641577"/>
          <a:ext cx="1368453" cy="91439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2400">
              <a:solidFill>
                <a:schemeClr val="bg2">
                  <a:lumMod val="50000"/>
                </a:schemeClr>
              </a:solidFill>
            </a:rPr>
            <a:t>nstns = 11</a:t>
          </a:r>
        </a:p>
      </cdr:txBody>
    </cdr:sp>
  </cdr:relSizeAnchor>
</c:userShapes>
</file>

<file path=xl/drawings/drawing58.xml><?xml version="1.0" encoding="utf-8"?>
<c:userShapes xmlns:c="http://schemas.openxmlformats.org/drawingml/2006/chart">
  <cdr:relSizeAnchor xmlns:cdr="http://schemas.openxmlformats.org/drawingml/2006/chartDrawing">
    <cdr:from>
      <cdr:x>0.20777</cdr:x>
      <cdr:y>0.04642</cdr:y>
    </cdr:from>
    <cdr:to>
      <cdr:x>0.41553</cdr:x>
      <cdr:y>0.129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2F6D26BC-FBC6-4559-A6FC-70C9EDC26D83}"/>
            </a:ext>
          </a:extLst>
        </cdr:cNvPr>
        <cdr:cNvSpPr txBox="1"/>
      </cdr:nvSpPr>
      <cdr:spPr>
        <a:xfrm xmlns:a="http://schemas.openxmlformats.org/drawingml/2006/main">
          <a:off x="1019195" y="199390"/>
          <a:ext cx="1019140" cy="35474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r>
            <a:rPr lang="en-US" sz="2800" b="1"/>
            <a:t>1929</a:t>
          </a:r>
        </a:p>
      </cdr:txBody>
    </cdr:sp>
  </cdr:relSizeAnchor>
  <cdr:relSizeAnchor xmlns:cdr="http://schemas.openxmlformats.org/drawingml/2006/chartDrawing">
    <cdr:from>
      <cdr:x>0.58899</cdr:x>
      <cdr:y>0.61492</cdr:y>
    </cdr:from>
    <cdr:to>
      <cdr:x>0.86796</cdr:x>
      <cdr:y>0.82778</cdr:y>
    </cdr:to>
    <cdr:sp macro="" textlink="">
      <cdr:nvSpPr>
        <cdr:cNvPr id="3" name="TextBox 1">
          <a:extLst xmlns:a="http://schemas.openxmlformats.org/drawingml/2006/main">
            <a:ext uri="{FF2B5EF4-FFF2-40B4-BE49-F238E27FC236}">
              <a16:creationId xmlns:a16="http://schemas.microsoft.com/office/drawing/2014/main" id="{620850D3-47E1-4ADA-80F8-BD8FCCB161A9}"/>
            </a:ext>
          </a:extLst>
        </cdr:cNvPr>
        <cdr:cNvSpPr txBox="1"/>
      </cdr:nvSpPr>
      <cdr:spPr>
        <a:xfrm xmlns:a="http://schemas.openxmlformats.org/drawingml/2006/main">
          <a:off x="2889235" y="2641577"/>
          <a:ext cx="1368453" cy="91439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2400">
              <a:solidFill>
                <a:schemeClr val="bg2">
                  <a:lumMod val="50000"/>
                </a:schemeClr>
              </a:solidFill>
            </a:rPr>
            <a:t>nstns = 11</a:t>
          </a:r>
        </a:p>
      </cdr:txBody>
    </cdr:sp>
  </cdr:relSizeAnchor>
</c:userShapes>
</file>

<file path=xl/drawings/drawing59.xml><?xml version="1.0" encoding="utf-8"?>
<c:userShapes xmlns:c="http://schemas.openxmlformats.org/drawingml/2006/chart">
  <cdr:relSizeAnchor xmlns:cdr="http://schemas.openxmlformats.org/drawingml/2006/chartDrawing">
    <cdr:from>
      <cdr:x>0.20777</cdr:x>
      <cdr:y>0.04642</cdr:y>
    </cdr:from>
    <cdr:to>
      <cdr:x>0.41553</cdr:x>
      <cdr:y>0.129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2F6D26BC-FBC6-4559-A6FC-70C9EDC26D83}"/>
            </a:ext>
          </a:extLst>
        </cdr:cNvPr>
        <cdr:cNvSpPr txBox="1"/>
      </cdr:nvSpPr>
      <cdr:spPr>
        <a:xfrm xmlns:a="http://schemas.openxmlformats.org/drawingml/2006/main">
          <a:off x="1019195" y="199390"/>
          <a:ext cx="1019140" cy="35474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r>
            <a:rPr lang="en-US" sz="2800" b="1"/>
            <a:t>1930</a:t>
          </a:r>
        </a:p>
      </cdr:txBody>
    </cdr:sp>
  </cdr:relSizeAnchor>
  <cdr:relSizeAnchor xmlns:cdr="http://schemas.openxmlformats.org/drawingml/2006/chartDrawing">
    <cdr:from>
      <cdr:x>0.58899</cdr:x>
      <cdr:y>0.61492</cdr:y>
    </cdr:from>
    <cdr:to>
      <cdr:x>0.86796</cdr:x>
      <cdr:y>0.82778</cdr:y>
    </cdr:to>
    <cdr:sp macro="" textlink="">
      <cdr:nvSpPr>
        <cdr:cNvPr id="3" name="TextBox 1">
          <a:extLst xmlns:a="http://schemas.openxmlformats.org/drawingml/2006/main">
            <a:ext uri="{FF2B5EF4-FFF2-40B4-BE49-F238E27FC236}">
              <a16:creationId xmlns:a16="http://schemas.microsoft.com/office/drawing/2014/main" id="{620850D3-47E1-4ADA-80F8-BD8FCCB161A9}"/>
            </a:ext>
          </a:extLst>
        </cdr:cNvPr>
        <cdr:cNvSpPr txBox="1"/>
      </cdr:nvSpPr>
      <cdr:spPr>
        <a:xfrm xmlns:a="http://schemas.openxmlformats.org/drawingml/2006/main">
          <a:off x="2889235" y="2641577"/>
          <a:ext cx="1368453" cy="91439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2400">
              <a:solidFill>
                <a:schemeClr val="bg2">
                  <a:lumMod val="50000"/>
                </a:schemeClr>
              </a:solidFill>
            </a:rPr>
            <a:t>nstns = 11</a:t>
          </a:r>
        </a:p>
      </cdr:txBody>
    </cdr:sp>
  </cdr:relSizeAnchor>
</c:userShapes>
</file>

<file path=xl/drawings/drawing60.xml><?xml version="1.0" encoding="utf-8"?>
<c:userShapes xmlns:c="http://schemas.openxmlformats.org/drawingml/2006/chart">
  <cdr:relSizeAnchor xmlns:cdr="http://schemas.openxmlformats.org/drawingml/2006/chartDrawing">
    <cdr:from>
      <cdr:x>0.18447</cdr:x>
      <cdr:y>0.05085</cdr:y>
    </cdr:from>
    <cdr:to>
      <cdr:x>0.39223</cdr:x>
      <cdr:y>0.13343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2F6D26BC-FBC6-4559-A6FC-70C9EDC26D83}"/>
            </a:ext>
          </a:extLst>
        </cdr:cNvPr>
        <cdr:cNvSpPr txBox="1"/>
      </cdr:nvSpPr>
      <cdr:spPr>
        <a:xfrm xmlns:a="http://schemas.openxmlformats.org/drawingml/2006/main">
          <a:off x="904888" y="218455"/>
          <a:ext cx="1019141" cy="35474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r>
            <a:rPr lang="en-US" sz="2400" b="1"/>
            <a:t>1942</a:t>
          </a:r>
        </a:p>
      </cdr:txBody>
    </cdr:sp>
  </cdr:relSizeAnchor>
  <cdr:relSizeAnchor xmlns:cdr="http://schemas.openxmlformats.org/drawingml/2006/chartDrawing">
    <cdr:from>
      <cdr:x>0.59611</cdr:x>
      <cdr:y>0.72321</cdr:y>
    </cdr:from>
    <cdr:to>
      <cdr:x>0.9398</cdr:x>
      <cdr:y>0.82901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7E0519FC-41ED-4EC4-814E-F8053DD0A68B}"/>
            </a:ext>
          </a:extLst>
        </cdr:cNvPr>
        <cdr:cNvSpPr txBox="1"/>
      </cdr:nvSpPr>
      <cdr:spPr>
        <a:xfrm xmlns:a="http://schemas.openxmlformats.org/drawingml/2006/main">
          <a:off x="2924152" y="3106732"/>
          <a:ext cx="1685928" cy="4544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2000" b="1">
              <a:latin typeface="Symbol" panose="05050102010706020507" pitchFamily="18" charset="2"/>
            </a:rPr>
            <a:t>G</a:t>
          </a:r>
          <a:r>
            <a:rPr lang="en-US" sz="2000" b="1"/>
            <a:t> = 4.2 °F kft</a:t>
          </a:r>
          <a:r>
            <a:rPr lang="en-US" sz="2000" b="1" baseline="30000"/>
            <a:t>-1</a:t>
          </a:r>
        </a:p>
      </cdr:txBody>
    </cdr:sp>
  </cdr:relSizeAnchor>
</c:userShapes>
</file>

<file path=xl/drawings/drawing61.xml><?xml version="1.0" encoding="utf-8"?>
<c:userShapes xmlns:c="http://schemas.openxmlformats.org/drawingml/2006/chart">
  <cdr:relSizeAnchor xmlns:cdr="http://schemas.openxmlformats.org/drawingml/2006/chartDrawing">
    <cdr:from>
      <cdr:x>0.18447</cdr:x>
      <cdr:y>0.05085</cdr:y>
    </cdr:from>
    <cdr:to>
      <cdr:x>0.39223</cdr:x>
      <cdr:y>0.13343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2F6D26BC-FBC6-4559-A6FC-70C9EDC26D83}"/>
            </a:ext>
          </a:extLst>
        </cdr:cNvPr>
        <cdr:cNvSpPr txBox="1"/>
      </cdr:nvSpPr>
      <cdr:spPr>
        <a:xfrm xmlns:a="http://schemas.openxmlformats.org/drawingml/2006/main">
          <a:off x="904888" y="218455"/>
          <a:ext cx="1019141" cy="35474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r>
            <a:rPr lang="en-US" sz="2400" b="1"/>
            <a:t>1941</a:t>
          </a:r>
        </a:p>
      </cdr:txBody>
    </cdr:sp>
  </cdr:relSizeAnchor>
  <cdr:relSizeAnchor xmlns:cdr="http://schemas.openxmlformats.org/drawingml/2006/chartDrawing">
    <cdr:from>
      <cdr:x>0.59611</cdr:x>
      <cdr:y>0.72321</cdr:y>
    </cdr:from>
    <cdr:to>
      <cdr:x>0.9398</cdr:x>
      <cdr:y>0.82901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7E0519FC-41ED-4EC4-814E-F8053DD0A68B}"/>
            </a:ext>
          </a:extLst>
        </cdr:cNvPr>
        <cdr:cNvSpPr txBox="1"/>
      </cdr:nvSpPr>
      <cdr:spPr>
        <a:xfrm xmlns:a="http://schemas.openxmlformats.org/drawingml/2006/main">
          <a:off x="2924152" y="3106732"/>
          <a:ext cx="1685928" cy="4544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2000" b="1">
              <a:latin typeface="Symbol" panose="05050102010706020507" pitchFamily="18" charset="2"/>
            </a:rPr>
            <a:t>G</a:t>
          </a:r>
          <a:r>
            <a:rPr lang="en-US" sz="2000" b="1"/>
            <a:t> = 4.6 °F kft</a:t>
          </a:r>
          <a:r>
            <a:rPr lang="en-US" sz="2000" b="1" baseline="30000"/>
            <a:t>-1</a:t>
          </a:r>
        </a:p>
      </cdr:txBody>
    </cdr:sp>
  </cdr:relSizeAnchor>
</c:userShapes>
</file>

<file path=xl/drawings/drawing62.xml><?xml version="1.0" encoding="utf-8"?>
<c:userShapes xmlns:c="http://schemas.openxmlformats.org/drawingml/2006/chart">
  <cdr:relSizeAnchor xmlns:cdr="http://schemas.openxmlformats.org/drawingml/2006/chartDrawing">
    <cdr:from>
      <cdr:x>0.18447</cdr:x>
      <cdr:y>0.05085</cdr:y>
    </cdr:from>
    <cdr:to>
      <cdr:x>0.39223</cdr:x>
      <cdr:y>0.13343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2F6D26BC-FBC6-4559-A6FC-70C9EDC26D83}"/>
            </a:ext>
          </a:extLst>
        </cdr:cNvPr>
        <cdr:cNvSpPr txBox="1"/>
      </cdr:nvSpPr>
      <cdr:spPr>
        <a:xfrm xmlns:a="http://schemas.openxmlformats.org/drawingml/2006/main">
          <a:off x="904888" y="218455"/>
          <a:ext cx="1019141" cy="35474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r>
            <a:rPr lang="en-US" sz="2400" b="1"/>
            <a:t>1940</a:t>
          </a:r>
        </a:p>
      </cdr:txBody>
    </cdr:sp>
  </cdr:relSizeAnchor>
  <cdr:relSizeAnchor xmlns:cdr="http://schemas.openxmlformats.org/drawingml/2006/chartDrawing">
    <cdr:from>
      <cdr:x>0.59611</cdr:x>
      <cdr:y>0.72321</cdr:y>
    </cdr:from>
    <cdr:to>
      <cdr:x>0.9398</cdr:x>
      <cdr:y>0.82901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7E0519FC-41ED-4EC4-814E-F8053DD0A68B}"/>
            </a:ext>
          </a:extLst>
        </cdr:cNvPr>
        <cdr:cNvSpPr txBox="1"/>
      </cdr:nvSpPr>
      <cdr:spPr>
        <a:xfrm xmlns:a="http://schemas.openxmlformats.org/drawingml/2006/main">
          <a:off x="2924152" y="3106732"/>
          <a:ext cx="1685928" cy="4544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2000" b="1">
              <a:latin typeface="Symbol" panose="05050102010706020507" pitchFamily="18" charset="2"/>
            </a:rPr>
            <a:t>G</a:t>
          </a:r>
          <a:r>
            <a:rPr lang="en-US" sz="2000" b="1"/>
            <a:t> = 4.4 °F kft</a:t>
          </a:r>
          <a:r>
            <a:rPr lang="en-US" sz="2000" b="1" baseline="30000"/>
            <a:t>-1</a:t>
          </a:r>
        </a:p>
      </cdr:txBody>
    </cdr:sp>
  </cdr:relSizeAnchor>
</c:userShapes>
</file>

<file path=xl/drawings/drawing63.xml><?xml version="1.0" encoding="utf-8"?>
<c:userShapes xmlns:c="http://schemas.openxmlformats.org/drawingml/2006/chart">
  <cdr:relSizeAnchor xmlns:cdr="http://schemas.openxmlformats.org/drawingml/2006/chartDrawing">
    <cdr:from>
      <cdr:x>0.18447</cdr:x>
      <cdr:y>0.05085</cdr:y>
    </cdr:from>
    <cdr:to>
      <cdr:x>0.39223</cdr:x>
      <cdr:y>0.13343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2F6D26BC-FBC6-4559-A6FC-70C9EDC26D83}"/>
            </a:ext>
          </a:extLst>
        </cdr:cNvPr>
        <cdr:cNvSpPr txBox="1"/>
      </cdr:nvSpPr>
      <cdr:spPr>
        <a:xfrm xmlns:a="http://schemas.openxmlformats.org/drawingml/2006/main">
          <a:off x="904888" y="218455"/>
          <a:ext cx="1019141" cy="35474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r>
            <a:rPr lang="en-US" sz="2400" b="1"/>
            <a:t>1939</a:t>
          </a:r>
        </a:p>
      </cdr:txBody>
    </cdr:sp>
  </cdr:relSizeAnchor>
  <cdr:relSizeAnchor xmlns:cdr="http://schemas.openxmlformats.org/drawingml/2006/chartDrawing">
    <cdr:from>
      <cdr:x>0.59611</cdr:x>
      <cdr:y>0.72321</cdr:y>
    </cdr:from>
    <cdr:to>
      <cdr:x>0.9398</cdr:x>
      <cdr:y>0.82901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7E0519FC-41ED-4EC4-814E-F8053DD0A68B}"/>
            </a:ext>
          </a:extLst>
        </cdr:cNvPr>
        <cdr:cNvSpPr txBox="1"/>
      </cdr:nvSpPr>
      <cdr:spPr>
        <a:xfrm xmlns:a="http://schemas.openxmlformats.org/drawingml/2006/main">
          <a:off x="2924152" y="3106732"/>
          <a:ext cx="1685928" cy="4544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2000" b="1">
              <a:latin typeface="Symbol" panose="05050102010706020507" pitchFamily="18" charset="2"/>
            </a:rPr>
            <a:t>G</a:t>
          </a:r>
          <a:r>
            <a:rPr lang="en-US" sz="2000" b="1"/>
            <a:t> = 4.5 °F kft</a:t>
          </a:r>
          <a:r>
            <a:rPr lang="en-US" sz="2000" b="1" baseline="30000"/>
            <a:t>-1</a:t>
          </a:r>
        </a:p>
      </cdr:txBody>
    </cdr:sp>
  </cdr:relSizeAnchor>
</c:userShapes>
</file>

<file path=xl/drawings/drawing64.xml><?xml version="1.0" encoding="utf-8"?>
<c:userShapes xmlns:c="http://schemas.openxmlformats.org/drawingml/2006/chart">
  <cdr:relSizeAnchor xmlns:cdr="http://schemas.openxmlformats.org/drawingml/2006/chartDrawing">
    <cdr:from>
      <cdr:x>0.18447</cdr:x>
      <cdr:y>0.05085</cdr:y>
    </cdr:from>
    <cdr:to>
      <cdr:x>0.39223</cdr:x>
      <cdr:y>0.13343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2F6D26BC-FBC6-4559-A6FC-70C9EDC26D83}"/>
            </a:ext>
          </a:extLst>
        </cdr:cNvPr>
        <cdr:cNvSpPr txBox="1"/>
      </cdr:nvSpPr>
      <cdr:spPr>
        <a:xfrm xmlns:a="http://schemas.openxmlformats.org/drawingml/2006/main">
          <a:off x="904888" y="218455"/>
          <a:ext cx="1019141" cy="35474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r>
            <a:rPr lang="en-US" sz="2400" b="1"/>
            <a:t>1937</a:t>
          </a:r>
        </a:p>
      </cdr:txBody>
    </cdr:sp>
  </cdr:relSizeAnchor>
  <cdr:relSizeAnchor xmlns:cdr="http://schemas.openxmlformats.org/drawingml/2006/chartDrawing">
    <cdr:from>
      <cdr:x>0.59611</cdr:x>
      <cdr:y>0.72321</cdr:y>
    </cdr:from>
    <cdr:to>
      <cdr:x>0.9398</cdr:x>
      <cdr:y>0.82901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7E0519FC-41ED-4EC4-814E-F8053DD0A68B}"/>
            </a:ext>
          </a:extLst>
        </cdr:cNvPr>
        <cdr:cNvSpPr txBox="1"/>
      </cdr:nvSpPr>
      <cdr:spPr>
        <a:xfrm xmlns:a="http://schemas.openxmlformats.org/drawingml/2006/main">
          <a:off x="2924152" y="3106732"/>
          <a:ext cx="1685928" cy="4544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2000" b="1">
              <a:latin typeface="Symbol" panose="05050102010706020507" pitchFamily="18" charset="2"/>
            </a:rPr>
            <a:t>G</a:t>
          </a:r>
          <a:r>
            <a:rPr lang="en-US" sz="2000" b="1"/>
            <a:t> = 5.1 °F kft</a:t>
          </a:r>
          <a:r>
            <a:rPr lang="en-US" sz="2000" b="1" baseline="30000"/>
            <a:t>-1</a:t>
          </a:r>
        </a:p>
      </cdr:txBody>
    </cdr:sp>
  </cdr:relSizeAnchor>
</c:userShapes>
</file>

<file path=xl/drawings/drawing65.xml><?xml version="1.0" encoding="utf-8"?>
<c:userShapes xmlns:c="http://schemas.openxmlformats.org/drawingml/2006/chart">
  <cdr:relSizeAnchor xmlns:cdr="http://schemas.openxmlformats.org/drawingml/2006/chartDrawing">
    <cdr:from>
      <cdr:x>0.18447</cdr:x>
      <cdr:y>0.05085</cdr:y>
    </cdr:from>
    <cdr:to>
      <cdr:x>0.39223</cdr:x>
      <cdr:y>0.13343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2F6D26BC-FBC6-4559-A6FC-70C9EDC26D83}"/>
            </a:ext>
          </a:extLst>
        </cdr:cNvPr>
        <cdr:cNvSpPr txBox="1"/>
      </cdr:nvSpPr>
      <cdr:spPr>
        <a:xfrm xmlns:a="http://schemas.openxmlformats.org/drawingml/2006/main">
          <a:off x="904888" y="218455"/>
          <a:ext cx="1019141" cy="35474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r>
            <a:rPr lang="en-US" sz="2400" b="1"/>
            <a:t>1936</a:t>
          </a:r>
        </a:p>
      </cdr:txBody>
    </cdr:sp>
  </cdr:relSizeAnchor>
  <cdr:relSizeAnchor xmlns:cdr="http://schemas.openxmlformats.org/drawingml/2006/chartDrawing">
    <cdr:from>
      <cdr:x>0.59611</cdr:x>
      <cdr:y>0.72321</cdr:y>
    </cdr:from>
    <cdr:to>
      <cdr:x>0.9398</cdr:x>
      <cdr:y>0.82901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7E0519FC-41ED-4EC4-814E-F8053DD0A68B}"/>
            </a:ext>
          </a:extLst>
        </cdr:cNvPr>
        <cdr:cNvSpPr txBox="1"/>
      </cdr:nvSpPr>
      <cdr:spPr>
        <a:xfrm xmlns:a="http://schemas.openxmlformats.org/drawingml/2006/main">
          <a:off x="2924152" y="3106732"/>
          <a:ext cx="1685928" cy="4544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2000" b="1">
              <a:latin typeface="Symbol" panose="05050102010706020507" pitchFamily="18" charset="2"/>
            </a:rPr>
            <a:t>G</a:t>
          </a:r>
          <a:r>
            <a:rPr lang="en-US" sz="2000" b="1"/>
            <a:t> = 4.7 °F kft</a:t>
          </a:r>
          <a:r>
            <a:rPr lang="en-US" sz="2000" b="1" baseline="30000"/>
            <a:t>-1</a:t>
          </a:r>
        </a:p>
      </cdr:txBody>
    </cdr:sp>
  </cdr:relSizeAnchor>
</c:userShapes>
</file>

<file path=xl/drawings/drawing66.xml><?xml version="1.0" encoding="utf-8"?>
<c:userShapes xmlns:c="http://schemas.openxmlformats.org/drawingml/2006/chart">
  <cdr:relSizeAnchor xmlns:cdr="http://schemas.openxmlformats.org/drawingml/2006/chartDrawing">
    <cdr:from>
      <cdr:x>0.18447</cdr:x>
      <cdr:y>0.05085</cdr:y>
    </cdr:from>
    <cdr:to>
      <cdr:x>0.39223</cdr:x>
      <cdr:y>0.13343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2F6D26BC-FBC6-4559-A6FC-70C9EDC26D83}"/>
            </a:ext>
          </a:extLst>
        </cdr:cNvPr>
        <cdr:cNvSpPr txBox="1"/>
      </cdr:nvSpPr>
      <cdr:spPr>
        <a:xfrm xmlns:a="http://schemas.openxmlformats.org/drawingml/2006/main">
          <a:off x="904888" y="218455"/>
          <a:ext cx="1019141" cy="35474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r>
            <a:rPr lang="en-US" sz="2400" b="1"/>
            <a:t>1943</a:t>
          </a:r>
        </a:p>
      </cdr:txBody>
    </cdr:sp>
  </cdr:relSizeAnchor>
  <cdr:relSizeAnchor xmlns:cdr="http://schemas.openxmlformats.org/drawingml/2006/chartDrawing">
    <cdr:from>
      <cdr:x>0.59611</cdr:x>
      <cdr:y>0.72321</cdr:y>
    </cdr:from>
    <cdr:to>
      <cdr:x>0.9398</cdr:x>
      <cdr:y>0.82901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7E0519FC-41ED-4EC4-814E-F8053DD0A68B}"/>
            </a:ext>
          </a:extLst>
        </cdr:cNvPr>
        <cdr:cNvSpPr txBox="1"/>
      </cdr:nvSpPr>
      <cdr:spPr>
        <a:xfrm xmlns:a="http://schemas.openxmlformats.org/drawingml/2006/main">
          <a:off x="2924152" y="3106732"/>
          <a:ext cx="1685928" cy="4544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2000" b="1">
              <a:latin typeface="Symbol" panose="05050102010706020507" pitchFamily="18" charset="2"/>
            </a:rPr>
            <a:t>G</a:t>
          </a:r>
          <a:r>
            <a:rPr lang="en-US" sz="2000" b="1"/>
            <a:t> = 4.6 °F kft</a:t>
          </a:r>
          <a:r>
            <a:rPr lang="en-US" sz="2000" b="1" baseline="30000"/>
            <a:t>-1</a:t>
          </a:r>
        </a:p>
      </cdr:txBody>
    </cdr:sp>
  </cdr:relSizeAnchor>
</c:userShapes>
</file>

<file path=xl/drawings/drawing67.xml><?xml version="1.0" encoding="utf-8"?>
<c:userShapes xmlns:c="http://schemas.openxmlformats.org/drawingml/2006/chart">
  <cdr:relSizeAnchor xmlns:cdr="http://schemas.openxmlformats.org/drawingml/2006/chartDrawing">
    <cdr:from>
      <cdr:x>0.18447</cdr:x>
      <cdr:y>0.05085</cdr:y>
    </cdr:from>
    <cdr:to>
      <cdr:x>0.39223</cdr:x>
      <cdr:y>0.13343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2F6D26BC-FBC6-4559-A6FC-70C9EDC26D83}"/>
            </a:ext>
          </a:extLst>
        </cdr:cNvPr>
        <cdr:cNvSpPr txBox="1"/>
      </cdr:nvSpPr>
      <cdr:spPr>
        <a:xfrm xmlns:a="http://schemas.openxmlformats.org/drawingml/2006/main">
          <a:off x="904888" y="218455"/>
          <a:ext cx="1019141" cy="35474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r>
            <a:rPr lang="en-US" sz="2400" b="1"/>
            <a:t>1944</a:t>
          </a:r>
        </a:p>
      </cdr:txBody>
    </cdr:sp>
  </cdr:relSizeAnchor>
  <cdr:relSizeAnchor xmlns:cdr="http://schemas.openxmlformats.org/drawingml/2006/chartDrawing">
    <cdr:from>
      <cdr:x>0.59611</cdr:x>
      <cdr:y>0.72321</cdr:y>
    </cdr:from>
    <cdr:to>
      <cdr:x>0.9398</cdr:x>
      <cdr:y>0.82901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7E0519FC-41ED-4EC4-814E-F8053DD0A68B}"/>
            </a:ext>
          </a:extLst>
        </cdr:cNvPr>
        <cdr:cNvSpPr txBox="1"/>
      </cdr:nvSpPr>
      <cdr:spPr>
        <a:xfrm xmlns:a="http://schemas.openxmlformats.org/drawingml/2006/main">
          <a:off x="2924152" y="3106732"/>
          <a:ext cx="1685928" cy="4544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2000" b="1">
              <a:latin typeface="Symbol" panose="05050102010706020507" pitchFamily="18" charset="2"/>
            </a:rPr>
            <a:t>G</a:t>
          </a:r>
          <a:r>
            <a:rPr lang="en-US" sz="2000" b="1"/>
            <a:t> = 4.6 °F kft</a:t>
          </a:r>
          <a:r>
            <a:rPr lang="en-US" sz="2000" b="1" baseline="30000"/>
            <a:t>-1</a:t>
          </a:r>
        </a:p>
      </cdr:txBody>
    </cdr:sp>
  </cdr:relSizeAnchor>
</c:userShapes>
</file>

<file path=xl/drawings/drawing68.xml><?xml version="1.0" encoding="utf-8"?>
<c:userShapes xmlns:c="http://schemas.openxmlformats.org/drawingml/2006/chart">
  <cdr:relSizeAnchor xmlns:cdr="http://schemas.openxmlformats.org/drawingml/2006/chartDrawing">
    <cdr:from>
      <cdr:x>0.18447</cdr:x>
      <cdr:y>0.05085</cdr:y>
    </cdr:from>
    <cdr:to>
      <cdr:x>0.39223</cdr:x>
      <cdr:y>0.13343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2F6D26BC-FBC6-4559-A6FC-70C9EDC26D83}"/>
            </a:ext>
          </a:extLst>
        </cdr:cNvPr>
        <cdr:cNvSpPr txBox="1"/>
      </cdr:nvSpPr>
      <cdr:spPr>
        <a:xfrm xmlns:a="http://schemas.openxmlformats.org/drawingml/2006/main">
          <a:off x="904888" y="218455"/>
          <a:ext cx="1019141" cy="35474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r>
            <a:rPr lang="en-US" sz="2400" b="1"/>
            <a:t>1945</a:t>
          </a:r>
        </a:p>
      </cdr:txBody>
    </cdr:sp>
  </cdr:relSizeAnchor>
  <cdr:relSizeAnchor xmlns:cdr="http://schemas.openxmlformats.org/drawingml/2006/chartDrawing">
    <cdr:from>
      <cdr:x>0.59611</cdr:x>
      <cdr:y>0.72321</cdr:y>
    </cdr:from>
    <cdr:to>
      <cdr:x>0.9398</cdr:x>
      <cdr:y>0.82901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7E0519FC-41ED-4EC4-814E-F8053DD0A68B}"/>
            </a:ext>
          </a:extLst>
        </cdr:cNvPr>
        <cdr:cNvSpPr txBox="1"/>
      </cdr:nvSpPr>
      <cdr:spPr>
        <a:xfrm xmlns:a="http://schemas.openxmlformats.org/drawingml/2006/main">
          <a:off x="2924152" y="3106732"/>
          <a:ext cx="1685928" cy="4544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2000" b="1">
              <a:latin typeface="Symbol" panose="05050102010706020507" pitchFamily="18" charset="2"/>
            </a:rPr>
            <a:t>G</a:t>
          </a:r>
          <a:r>
            <a:rPr lang="en-US" sz="2000" b="1"/>
            <a:t> = 4.4 °F kft</a:t>
          </a:r>
          <a:r>
            <a:rPr lang="en-US" sz="2000" b="1" baseline="30000"/>
            <a:t>-1</a:t>
          </a:r>
        </a:p>
      </cdr:txBody>
    </cdr:sp>
  </cdr:relSizeAnchor>
</c:userShapes>
</file>

<file path=xl/drawings/drawing69.xml><?xml version="1.0" encoding="utf-8"?>
<c:userShapes xmlns:c="http://schemas.openxmlformats.org/drawingml/2006/chart">
  <cdr:relSizeAnchor xmlns:cdr="http://schemas.openxmlformats.org/drawingml/2006/chartDrawing">
    <cdr:from>
      <cdr:x>0.18447</cdr:x>
      <cdr:y>0.05085</cdr:y>
    </cdr:from>
    <cdr:to>
      <cdr:x>0.39223</cdr:x>
      <cdr:y>0.13343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2F6D26BC-FBC6-4559-A6FC-70C9EDC26D83}"/>
            </a:ext>
          </a:extLst>
        </cdr:cNvPr>
        <cdr:cNvSpPr txBox="1"/>
      </cdr:nvSpPr>
      <cdr:spPr>
        <a:xfrm xmlns:a="http://schemas.openxmlformats.org/drawingml/2006/main">
          <a:off x="904888" y="218455"/>
          <a:ext cx="1019141" cy="35474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r>
            <a:rPr lang="en-US" sz="2400" b="1"/>
            <a:t>1946</a:t>
          </a:r>
        </a:p>
      </cdr:txBody>
    </cdr:sp>
  </cdr:relSizeAnchor>
  <cdr:relSizeAnchor xmlns:cdr="http://schemas.openxmlformats.org/drawingml/2006/chartDrawing">
    <cdr:from>
      <cdr:x>0.59611</cdr:x>
      <cdr:y>0.72321</cdr:y>
    </cdr:from>
    <cdr:to>
      <cdr:x>0.9398</cdr:x>
      <cdr:y>0.82901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7E0519FC-41ED-4EC4-814E-F8053DD0A68B}"/>
            </a:ext>
          </a:extLst>
        </cdr:cNvPr>
        <cdr:cNvSpPr txBox="1"/>
      </cdr:nvSpPr>
      <cdr:spPr>
        <a:xfrm xmlns:a="http://schemas.openxmlformats.org/drawingml/2006/main">
          <a:off x="2924152" y="3106732"/>
          <a:ext cx="1685928" cy="4544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2000" b="1">
              <a:latin typeface="Symbol" panose="05050102010706020507" pitchFamily="18" charset="2"/>
            </a:rPr>
            <a:t>G</a:t>
          </a:r>
          <a:r>
            <a:rPr lang="en-US" sz="2000" b="1"/>
            <a:t> = 4.6 °F kft</a:t>
          </a:r>
          <a:r>
            <a:rPr lang="en-US" sz="2000" b="1" baseline="30000"/>
            <a:t>-1</a:t>
          </a:r>
        </a:p>
      </cdr:txBody>
    </cdr:sp>
  </cdr:relSizeAnchor>
</c:userShapes>
</file>

<file path=xl/drawings/drawing70.xml><?xml version="1.0" encoding="utf-8"?>
<c:userShapes xmlns:c="http://schemas.openxmlformats.org/drawingml/2006/chart">
  <cdr:relSizeAnchor xmlns:cdr="http://schemas.openxmlformats.org/drawingml/2006/chartDrawing">
    <cdr:from>
      <cdr:x>0.18447</cdr:x>
      <cdr:y>0.05085</cdr:y>
    </cdr:from>
    <cdr:to>
      <cdr:x>0.39223</cdr:x>
      <cdr:y>0.13343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2F6D26BC-FBC6-4559-A6FC-70C9EDC26D83}"/>
            </a:ext>
          </a:extLst>
        </cdr:cNvPr>
        <cdr:cNvSpPr txBox="1"/>
      </cdr:nvSpPr>
      <cdr:spPr>
        <a:xfrm xmlns:a="http://schemas.openxmlformats.org/drawingml/2006/main">
          <a:off x="904888" y="218455"/>
          <a:ext cx="1019141" cy="35474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r>
            <a:rPr lang="en-US" sz="2400" b="1"/>
            <a:t>1947</a:t>
          </a:r>
        </a:p>
      </cdr:txBody>
    </cdr:sp>
  </cdr:relSizeAnchor>
  <cdr:relSizeAnchor xmlns:cdr="http://schemas.openxmlformats.org/drawingml/2006/chartDrawing">
    <cdr:from>
      <cdr:x>0.59611</cdr:x>
      <cdr:y>0.72321</cdr:y>
    </cdr:from>
    <cdr:to>
      <cdr:x>0.9398</cdr:x>
      <cdr:y>0.82901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7E0519FC-41ED-4EC4-814E-F8053DD0A68B}"/>
            </a:ext>
          </a:extLst>
        </cdr:cNvPr>
        <cdr:cNvSpPr txBox="1"/>
      </cdr:nvSpPr>
      <cdr:spPr>
        <a:xfrm xmlns:a="http://schemas.openxmlformats.org/drawingml/2006/main">
          <a:off x="2924152" y="3106732"/>
          <a:ext cx="1685928" cy="4544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2000" b="1">
              <a:latin typeface="Symbol" panose="05050102010706020507" pitchFamily="18" charset="2"/>
            </a:rPr>
            <a:t>G</a:t>
          </a:r>
          <a:r>
            <a:rPr lang="en-US" sz="2000" b="1"/>
            <a:t> = 4.4 °F kft</a:t>
          </a:r>
          <a:r>
            <a:rPr lang="en-US" sz="2000" b="1" baseline="30000"/>
            <a:t>-1</a:t>
          </a:r>
        </a:p>
      </cdr:txBody>
    </cdr:sp>
  </cdr:relSizeAnchor>
</c:userShapes>
</file>

<file path=xl/drawings/drawing71.xml><?xml version="1.0" encoding="utf-8"?>
<c:userShapes xmlns:c="http://schemas.openxmlformats.org/drawingml/2006/chart">
  <cdr:relSizeAnchor xmlns:cdr="http://schemas.openxmlformats.org/drawingml/2006/chartDrawing">
    <cdr:from>
      <cdr:x>0.18447</cdr:x>
      <cdr:y>0.05085</cdr:y>
    </cdr:from>
    <cdr:to>
      <cdr:x>0.39223</cdr:x>
      <cdr:y>0.13343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2F6D26BC-FBC6-4559-A6FC-70C9EDC26D83}"/>
            </a:ext>
          </a:extLst>
        </cdr:cNvPr>
        <cdr:cNvSpPr txBox="1"/>
      </cdr:nvSpPr>
      <cdr:spPr>
        <a:xfrm xmlns:a="http://schemas.openxmlformats.org/drawingml/2006/main">
          <a:off x="904888" y="218455"/>
          <a:ext cx="1019141" cy="35474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r>
            <a:rPr lang="en-US" sz="2400" b="1"/>
            <a:t>1948</a:t>
          </a:r>
        </a:p>
      </cdr:txBody>
    </cdr:sp>
  </cdr:relSizeAnchor>
  <cdr:relSizeAnchor xmlns:cdr="http://schemas.openxmlformats.org/drawingml/2006/chartDrawing">
    <cdr:from>
      <cdr:x>0.59611</cdr:x>
      <cdr:y>0.72321</cdr:y>
    </cdr:from>
    <cdr:to>
      <cdr:x>0.9398</cdr:x>
      <cdr:y>0.82901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7E0519FC-41ED-4EC4-814E-F8053DD0A68B}"/>
            </a:ext>
          </a:extLst>
        </cdr:cNvPr>
        <cdr:cNvSpPr txBox="1"/>
      </cdr:nvSpPr>
      <cdr:spPr>
        <a:xfrm xmlns:a="http://schemas.openxmlformats.org/drawingml/2006/main">
          <a:off x="2924152" y="3106732"/>
          <a:ext cx="1685928" cy="4544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2000" b="1">
              <a:latin typeface="Symbol" panose="05050102010706020507" pitchFamily="18" charset="2"/>
            </a:rPr>
            <a:t>G</a:t>
          </a:r>
          <a:r>
            <a:rPr lang="en-US" sz="2000" b="1"/>
            <a:t> = 4.1 °F kft</a:t>
          </a:r>
          <a:r>
            <a:rPr lang="en-US" sz="2000" b="1" baseline="30000"/>
            <a:t>-1</a:t>
          </a:r>
        </a:p>
      </cdr:txBody>
    </cdr:sp>
  </cdr:relSizeAnchor>
</c:userShapes>
</file>

<file path=xl/drawings/drawing72.xml><?xml version="1.0" encoding="utf-8"?>
<c:userShapes xmlns:c="http://schemas.openxmlformats.org/drawingml/2006/chart">
  <cdr:relSizeAnchor xmlns:cdr="http://schemas.openxmlformats.org/drawingml/2006/chartDrawing">
    <cdr:from>
      <cdr:x>0.18447</cdr:x>
      <cdr:y>0.05085</cdr:y>
    </cdr:from>
    <cdr:to>
      <cdr:x>0.39223</cdr:x>
      <cdr:y>0.13343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2F6D26BC-FBC6-4559-A6FC-70C9EDC26D83}"/>
            </a:ext>
          </a:extLst>
        </cdr:cNvPr>
        <cdr:cNvSpPr txBox="1"/>
      </cdr:nvSpPr>
      <cdr:spPr>
        <a:xfrm xmlns:a="http://schemas.openxmlformats.org/drawingml/2006/main">
          <a:off x="904888" y="218455"/>
          <a:ext cx="1019141" cy="35474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r>
            <a:rPr lang="en-US" sz="2400" b="1"/>
            <a:t>1949</a:t>
          </a:r>
        </a:p>
      </cdr:txBody>
    </cdr:sp>
  </cdr:relSizeAnchor>
  <cdr:relSizeAnchor xmlns:cdr="http://schemas.openxmlformats.org/drawingml/2006/chartDrawing">
    <cdr:from>
      <cdr:x>0.59611</cdr:x>
      <cdr:y>0.72321</cdr:y>
    </cdr:from>
    <cdr:to>
      <cdr:x>0.9398</cdr:x>
      <cdr:y>0.82901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7E0519FC-41ED-4EC4-814E-F8053DD0A68B}"/>
            </a:ext>
          </a:extLst>
        </cdr:cNvPr>
        <cdr:cNvSpPr txBox="1"/>
      </cdr:nvSpPr>
      <cdr:spPr>
        <a:xfrm xmlns:a="http://schemas.openxmlformats.org/drawingml/2006/main">
          <a:off x="2924152" y="3106732"/>
          <a:ext cx="1685928" cy="4544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2000" b="1">
              <a:latin typeface="Symbol" panose="05050102010706020507" pitchFamily="18" charset="2"/>
            </a:rPr>
            <a:t>G</a:t>
          </a:r>
          <a:r>
            <a:rPr lang="en-US" sz="2000" b="1"/>
            <a:t> = 4.1 °F kft</a:t>
          </a:r>
          <a:r>
            <a:rPr lang="en-US" sz="2000" b="1" baseline="30000"/>
            <a:t>-1</a:t>
          </a:r>
        </a:p>
      </cdr:txBody>
    </cdr:sp>
  </cdr:relSizeAnchor>
</c:userShapes>
</file>

<file path=xl/drawings/drawing73.xml><?xml version="1.0" encoding="utf-8"?>
<c:userShapes xmlns:c="http://schemas.openxmlformats.org/drawingml/2006/chart">
  <cdr:relSizeAnchor xmlns:cdr="http://schemas.openxmlformats.org/drawingml/2006/chartDrawing">
    <cdr:from>
      <cdr:x>0.18447</cdr:x>
      <cdr:y>0.05085</cdr:y>
    </cdr:from>
    <cdr:to>
      <cdr:x>0.39223</cdr:x>
      <cdr:y>0.13343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2F6D26BC-FBC6-4559-A6FC-70C9EDC26D83}"/>
            </a:ext>
          </a:extLst>
        </cdr:cNvPr>
        <cdr:cNvSpPr txBox="1"/>
      </cdr:nvSpPr>
      <cdr:spPr>
        <a:xfrm xmlns:a="http://schemas.openxmlformats.org/drawingml/2006/main">
          <a:off x="904888" y="218455"/>
          <a:ext cx="1019141" cy="35474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r>
            <a:rPr lang="en-US" sz="2400" b="1"/>
            <a:t>1950</a:t>
          </a:r>
        </a:p>
      </cdr:txBody>
    </cdr:sp>
  </cdr:relSizeAnchor>
  <cdr:relSizeAnchor xmlns:cdr="http://schemas.openxmlformats.org/drawingml/2006/chartDrawing">
    <cdr:from>
      <cdr:x>0.59611</cdr:x>
      <cdr:y>0.72321</cdr:y>
    </cdr:from>
    <cdr:to>
      <cdr:x>0.9398</cdr:x>
      <cdr:y>0.82901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7E0519FC-41ED-4EC4-814E-F8053DD0A68B}"/>
            </a:ext>
          </a:extLst>
        </cdr:cNvPr>
        <cdr:cNvSpPr txBox="1"/>
      </cdr:nvSpPr>
      <cdr:spPr>
        <a:xfrm xmlns:a="http://schemas.openxmlformats.org/drawingml/2006/main">
          <a:off x="2924152" y="3106732"/>
          <a:ext cx="1685928" cy="4544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2000" b="1">
              <a:latin typeface="Symbol" panose="05050102010706020507" pitchFamily="18" charset="2"/>
            </a:rPr>
            <a:t>G</a:t>
          </a:r>
          <a:r>
            <a:rPr lang="en-US" sz="2000" b="1"/>
            <a:t> = 4.1 °F kft</a:t>
          </a:r>
          <a:r>
            <a:rPr lang="en-US" sz="2000" b="1" baseline="30000"/>
            <a:t>-1</a:t>
          </a:r>
        </a:p>
      </cdr:txBody>
    </cdr:sp>
  </cdr:relSizeAnchor>
</c:userShapes>
</file>

<file path=xl/drawings/drawing74.xml><?xml version="1.0" encoding="utf-8"?>
<c:userShapes xmlns:c="http://schemas.openxmlformats.org/drawingml/2006/chart">
  <cdr:relSizeAnchor xmlns:cdr="http://schemas.openxmlformats.org/drawingml/2006/chartDrawing">
    <cdr:from>
      <cdr:x>0.18447</cdr:x>
      <cdr:y>0.05085</cdr:y>
    </cdr:from>
    <cdr:to>
      <cdr:x>0.39223</cdr:x>
      <cdr:y>0.13343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2F6D26BC-FBC6-4559-A6FC-70C9EDC26D83}"/>
            </a:ext>
          </a:extLst>
        </cdr:cNvPr>
        <cdr:cNvSpPr txBox="1"/>
      </cdr:nvSpPr>
      <cdr:spPr>
        <a:xfrm xmlns:a="http://schemas.openxmlformats.org/drawingml/2006/main">
          <a:off x="904888" y="218455"/>
          <a:ext cx="1019141" cy="35474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r>
            <a:rPr lang="en-US" sz="2400" b="1"/>
            <a:t>a. 1931</a:t>
          </a:r>
        </a:p>
      </cdr:txBody>
    </cdr:sp>
  </cdr:relSizeAnchor>
  <cdr:relSizeAnchor xmlns:cdr="http://schemas.openxmlformats.org/drawingml/2006/chartDrawing">
    <cdr:from>
      <cdr:x>0.57281</cdr:x>
      <cdr:y>0.45935</cdr:y>
    </cdr:from>
    <cdr:to>
      <cdr:x>0.9165</cdr:x>
      <cdr:y>0.56515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7E0519FC-41ED-4EC4-814E-F8053DD0A68B}"/>
            </a:ext>
          </a:extLst>
        </cdr:cNvPr>
        <cdr:cNvSpPr txBox="1"/>
      </cdr:nvSpPr>
      <cdr:spPr>
        <a:xfrm xmlns:a="http://schemas.openxmlformats.org/drawingml/2006/main">
          <a:off x="2809843" y="1973272"/>
          <a:ext cx="1685928" cy="4544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2000" b="1">
              <a:latin typeface="Symbol" panose="05050102010706020507" pitchFamily="18" charset="2"/>
            </a:rPr>
            <a:t>G</a:t>
          </a:r>
          <a:r>
            <a:rPr lang="en-US" sz="2000" b="1"/>
            <a:t> = 4.9 °F kft</a:t>
          </a:r>
          <a:r>
            <a:rPr lang="en-US" sz="2000" b="1" baseline="30000"/>
            <a:t>-1</a:t>
          </a:r>
        </a:p>
      </cdr:txBody>
    </cdr:sp>
  </cdr:relSizeAnchor>
  <cdr:relSizeAnchor xmlns:cdr="http://schemas.openxmlformats.org/drawingml/2006/chartDrawing">
    <cdr:from>
      <cdr:x>0.58252</cdr:x>
      <cdr:y>0.5388</cdr:y>
    </cdr:from>
    <cdr:to>
      <cdr:x>0.90097</cdr:x>
      <cdr:y>0.75166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EDD32B5D-5188-4696-AA45-5393375B7FC1}"/>
            </a:ext>
          </a:extLst>
        </cdr:cNvPr>
        <cdr:cNvSpPr txBox="1"/>
      </cdr:nvSpPr>
      <cdr:spPr>
        <a:xfrm xmlns:a="http://schemas.openxmlformats.org/drawingml/2006/main">
          <a:off x="2857500" y="2314575"/>
          <a:ext cx="15621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algn="ctr"/>
          <a:r>
            <a:rPr lang="en-US" sz="2000" b="1"/>
            <a:t>nstns</a:t>
          </a:r>
          <a:r>
            <a:rPr lang="en-US" sz="2000" b="1" baseline="0"/>
            <a:t> = 12</a:t>
          </a:r>
        </a:p>
        <a:p xmlns:a="http://schemas.openxmlformats.org/drawingml/2006/main">
          <a:pPr algn="ctr"/>
          <a:r>
            <a:rPr lang="en-US" sz="2000" b="1" baseline="0">
              <a:latin typeface="Symbol" panose="05050102010706020507" pitchFamily="18" charset="2"/>
            </a:rPr>
            <a:t>s</a:t>
          </a:r>
          <a:r>
            <a:rPr lang="en-US" sz="2000" b="1" baseline="0"/>
            <a:t> = 1.3 </a:t>
          </a:r>
          <a:r>
            <a:rPr lang="en-US" sz="2000" b="1" i="0" baseline="0"/>
            <a:t>°</a:t>
          </a:r>
          <a:r>
            <a:rPr lang="en-US" sz="2000" b="1" baseline="0"/>
            <a:t>F</a:t>
          </a:r>
          <a:endParaRPr lang="en-US" sz="2000" b="1"/>
        </a:p>
      </cdr:txBody>
    </cdr:sp>
  </cdr:relSizeAnchor>
</c:userShapes>
</file>

<file path=xl/drawings/drawing75.xml><?xml version="1.0" encoding="utf-8"?>
<c:userShapes xmlns:c="http://schemas.openxmlformats.org/drawingml/2006/chart">
  <cdr:relSizeAnchor xmlns:cdr="http://schemas.openxmlformats.org/drawingml/2006/chartDrawing">
    <cdr:from>
      <cdr:x>0.18447</cdr:x>
      <cdr:y>0.05085</cdr:y>
    </cdr:from>
    <cdr:to>
      <cdr:x>0.39223</cdr:x>
      <cdr:y>0.13343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2F6D26BC-FBC6-4559-A6FC-70C9EDC26D83}"/>
            </a:ext>
          </a:extLst>
        </cdr:cNvPr>
        <cdr:cNvSpPr txBox="1"/>
      </cdr:nvSpPr>
      <cdr:spPr>
        <a:xfrm xmlns:a="http://schemas.openxmlformats.org/drawingml/2006/main">
          <a:off x="904888" y="218455"/>
          <a:ext cx="1019141" cy="35474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r>
            <a:rPr lang="en-US" sz="2400" b="1"/>
            <a:t>1935</a:t>
          </a:r>
        </a:p>
      </cdr:txBody>
    </cdr:sp>
  </cdr:relSizeAnchor>
  <cdr:relSizeAnchor xmlns:cdr="http://schemas.openxmlformats.org/drawingml/2006/chartDrawing">
    <cdr:from>
      <cdr:x>0.59611</cdr:x>
      <cdr:y>0.72321</cdr:y>
    </cdr:from>
    <cdr:to>
      <cdr:x>0.9398</cdr:x>
      <cdr:y>0.82901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7E0519FC-41ED-4EC4-814E-F8053DD0A68B}"/>
            </a:ext>
          </a:extLst>
        </cdr:cNvPr>
        <cdr:cNvSpPr txBox="1"/>
      </cdr:nvSpPr>
      <cdr:spPr>
        <a:xfrm xmlns:a="http://schemas.openxmlformats.org/drawingml/2006/main">
          <a:off x="2924152" y="3106732"/>
          <a:ext cx="1685928" cy="4544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2000" b="1">
              <a:latin typeface="Symbol" panose="05050102010706020507" pitchFamily="18" charset="2"/>
            </a:rPr>
            <a:t>G</a:t>
          </a:r>
          <a:r>
            <a:rPr lang="en-US" sz="2000" b="1"/>
            <a:t> = 3.9 °F kft</a:t>
          </a:r>
          <a:r>
            <a:rPr lang="en-US" sz="2000" b="1" baseline="30000"/>
            <a:t>-1</a:t>
          </a:r>
        </a:p>
      </cdr:txBody>
    </cdr:sp>
  </cdr:relSizeAnchor>
</c:userShapes>
</file>

<file path=xl/drawings/drawing76.xml><?xml version="1.0" encoding="utf-8"?>
<c:userShapes xmlns:c="http://schemas.openxmlformats.org/drawingml/2006/chart">
  <cdr:relSizeAnchor xmlns:cdr="http://schemas.openxmlformats.org/drawingml/2006/chartDrawing">
    <cdr:from>
      <cdr:x>0.18447</cdr:x>
      <cdr:y>0.05085</cdr:y>
    </cdr:from>
    <cdr:to>
      <cdr:x>0.39223</cdr:x>
      <cdr:y>0.13343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2F6D26BC-FBC6-4559-A6FC-70C9EDC26D83}"/>
            </a:ext>
          </a:extLst>
        </cdr:cNvPr>
        <cdr:cNvSpPr txBox="1"/>
      </cdr:nvSpPr>
      <cdr:spPr>
        <a:xfrm xmlns:a="http://schemas.openxmlformats.org/drawingml/2006/main">
          <a:off x="904888" y="218455"/>
          <a:ext cx="1019141" cy="35474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r>
            <a:rPr lang="en-US" sz="2400" b="1"/>
            <a:t>1981</a:t>
          </a:r>
        </a:p>
      </cdr:txBody>
    </cdr:sp>
  </cdr:relSizeAnchor>
  <cdr:relSizeAnchor xmlns:cdr="http://schemas.openxmlformats.org/drawingml/2006/chartDrawing">
    <cdr:from>
      <cdr:x>0.59611</cdr:x>
      <cdr:y>0.72321</cdr:y>
    </cdr:from>
    <cdr:to>
      <cdr:x>0.9398</cdr:x>
      <cdr:y>0.82901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7E0519FC-41ED-4EC4-814E-F8053DD0A68B}"/>
            </a:ext>
          </a:extLst>
        </cdr:cNvPr>
        <cdr:cNvSpPr txBox="1"/>
      </cdr:nvSpPr>
      <cdr:spPr>
        <a:xfrm xmlns:a="http://schemas.openxmlformats.org/drawingml/2006/main">
          <a:off x="2924152" y="3106732"/>
          <a:ext cx="1685928" cy="4544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2000" b="1">
              <a:latin typeface="Symbol" panose="05050102010706020507" pitchFamily="18" charset="2"/>
            </a:rPr>
            <a:t>G</a:t>
          </a:r>
          <a:r>
            <a:rPr lang="en-US" sz="2000" b="1"/>
            <a:t> = 4.5 °F kft</a:t>
          </a:r>
          <a:r>
            <a:rPr lang="en-US" sz="2000" b="1" baseline="30000"/>
            <a:t>-1</a:t>
          </a:r>
        </a:p>
      </cdr:txBody>
    </cdr:sp>
  </cdr:relSizeAnchor>
</c:userShapes>
</file>

<file path=xl/drawings/drawing77.xml><?xml version="1.0" encoding="utf-8"?>
<c:userShapes xmlns:c="http://schemas.openxmlformats.org/drawingml/2006/chart">
  <cdr:relSizeAnchor xmlns:cdr="http://schemas.openxmlformats.org/drawingml/2006/chartDrawing">
    <cdr:from>
      <cdr:x>0.20163</cdr:x>
      <cdr:y>0.21094</cdr:y>
    </cdr:from>
    <cdr:to>
      <cdr:x>0.98405</cdr:x>
      <cdr:y>0.21274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7A8074DD-F501-4F7A-A404-0D328DCFBAF5}"/>
            </a:ext>
          </a:extLst>
        </cdr:cNvPr>
        <cdr:cNvCxnSpPr/>
      </cdr:nvCxnSpPr>
      <cdr:spPr>
        <a:xfrm xmlns:a="http://schemas.openxmlformats.org/drawingml/2006/main">
          <a:off x="1806577" y="1114425"/>
          <a:ext cx="7010400" cy="952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  <a:prstDash val="sysDot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0.19844</cdr:x>
      <cdr:y>0.27584</cdr:y>
    </cdr:from>
    <cdr:to>
      <cdr:x>0.98283</cdr:x>
      <cdr:y>0.27764</cdr:y>
    </cdr:to>
    <cdr:cxnSp macro="">
      <cdr:nvCxnSpPr>
        <cdr:cNvPr id="4" name="Straight Connector 3">
          <a:extLst xmlns:a="http://schemas.openxmlformats.org/drawingml/2006/main">
            <a:ext uri="{FF2B5EF4-FFF2-40B4-BE49-F238E27FC236}">
              <a16:creationId xmlns:a16="http://schemas.microsoft.com/office/drawing/2014/main" id="{35C0ADBB-84DA-42D8-ACB3-74402AC70195}"/>
            </a:ext>
          </a:extLst>
        </cdr:cNvPr>
        <cdr:cNvCxnSpPr/>
      </cdr:nvCxnSpPr>
      <cdr:spPr>
        <a:xfrm xmlns:a="http://schemas.openxmlformats.org/drawingml/2006/main" flipV="1">
          <a:off x="1778002" y="1457303"/>
          <a:ext cx="7027981" cy="9547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>
              <a:alpha val="36000"/>
            </a:schemeClr>
          </a:solidFill>
          <a:prstDash val="solid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0.20269</cdr:x>
      <cdr:y>0.34075</cdr:y>
    </cdr:from>
    <cdr:to>
      <cdr:x>0.98405</cdr:x>
      <cdr:y>0.34075</cdr:y>
    </cdr:to>
    <cdr:cxnSp macro="">
      <cdr:nvCxnSpPr>
        <cdr:cNvPr id="5" name="Straight Connector 4">
          <a:extLst xmlns:a="http://schemas.openxmlformats.org/drawingml/2006/main">
            <a:ext uri="{FF2B5EF4-FFF2-40B4-BE49-F238E27FC236}">
              <a16:creationId xmlns:a16="http://schemas.microsoft.com/office/drawing/2014/main" id="{FD5BAE5F-976E-4017-8B02-5F982B7772BA}"/>
            </a:ext>
          </a:extLst>
        </cdr:cNvPr>
        <cdr:cNvCxnSpPr/>
      </cdr:nvCxnSpPr>
      <cdr:spPr>
        <a:xfrm xmlns:a="http://schemas.openxmlformats.org/drawingml/2006/main">
          <a:off x="1816102" y="1800225"/>
          <a:ext cx="7000875" cy="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  <a:prstDash val="dash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0.36735</cdr:x>
      <cdr:y>0.14964</cdr:y>
    </cdr:from>
    <cdr:to>
      <cdr:x>0.72077</cdr:x>
      <cdr:y>0.21455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88DE80AA-7B7F-448E-B774-C2BDB79A2650}"/>
            </a:ext>
          </a:extLst>
        </cdr:cNvPr>
        <cdr:cNvSpPr txBox="1"/>
      </cdr:nvSpPr>
      <cdr:spPr>
        <a:xfrm xmlns:a="http://schemas.openxmlformats.org/drawingml/2006/main">
          <a:off x="3291360" y="790555"/>
          <a:ext cx="3166591" cy="34293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ctr"/>
          <a:r>
            <a:rPr lang="en-US" sz="2000"/>
            <a:t>dry adiabatic lapse rate</a:t>
          </a:r>
        </a:p>
      </cdr:txBody>
    </cdr:sp>
  </cdr:relSizeAnchor>
  <cdr:relSizeAnchor xmlns:cdr="http://schemas.openxmlformats.org/drawingml/2006/chartDrawing">
    <cdr:from>
      <cdr:x>0.1995</cdr:x>
      <cdr:y>0.16226</cdr:y>
    </cdr:from>
    <cdr:to>
      <cdr:x>0.1995</cdr:x>
      <cdr:y>0.38401</cdr:y>
    </cdr:to>
    <cdr:cxnSp macro="">
      <cdr:nvCxnSpPr>
        <cdr:cNvPr id="14" name="Straight Connector 13">
          <a:extLst xmlns:a="http://schemas.openxmlformats.org/drawingml/2006/main">
            <a:ext uri="{FF2B5EF4-FFF2-40B4-BE49-F238E27FC236}">
              <a16:creationId xmlns:a16="http://schemas.microsoft.com/office/drawing/2014/main" id="{E3E0AA78-BD74-4A50-B6C1-F01687C38E2A}"/>
            </a:ext>
          </a:extLst>
        </cdr:cNvPr>
        <cdr:cNvCxnSpPr/>
      </cdr:nvCxnSpPr>
      <cdr:spPr>
        <a:xfrm xmlns:a="http://schemas.openxmlformats.org/drawingml/2006/main">
          <a:off x="1787527" y="857250"/>
          <a:ext cx="0" cy="1171575"/>
        </a:xfrm>
        <a:prstGeom xmlns:a="http://schemas.openxmlformats.org/drawingml/2006/main" prst="line">
          <a:avLst/>
        </a:prstGeom>
        <a:ln xmlns:a="http://schemas.openxmlformats.org/drawingml/2006/main" w="47625">
          <a:solidFill>
            <a:schemeClr val="tx1">
              <a:alpha val="34000"/>
            </a:schemeClr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78.xml><?xml version="1.0" encoding="utf-8"?>
<c:userShapes xmlns:c="http://schemas.openxmlformats.org/drawingml/2006/chart">
  <cdr:relSizeAnchor xmlns:cdr="http://schemas.openxmlformats.org/drawingml/2006/chartDrawing">
    <cdr:from>
      <cdr:x>0.07076</cdr:x>
      <cdr:y>0.11276</cdr:y>
    </cdr:from>
    <cdr:to>
      <cdr:x>0.30321</cdr:x>
      <cdr:y>0.19994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C8254069-575C-204A-1619-9AE5C29F3985}"/>
            </a:ext>
          </a:extLst>
        </cdr:cNvPr>
        <cdr:cNvSpPr txBox="1"/>
      </cdr:nvSpPr>
      <cdr:spPr>
        <a:xfrm xmlns:a="http://schemas.openxmlformats.org/drawingml/2006/main">
          <a:off x="449533" y="786165"/>
          <a:ext cx="1476795" cy="60784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ctr"/>
          <a:r>
            <a:rPr lang="en-US" sz="2000" b="1" kern="1200"/>
            <a:t>2009</a:t>
          </a:r>
        </a:p>
      </cdr:txBody>
    </cdr:sp>
  </cdr:relSizeAnchor>
  <cdr:relSizeAnchor xmlns:cdr="http://schemas.openxmlformats.org/drawingml/2006/chartDrawing">
    <cdr:from>
      <cdr:x>0.10195</cdr:x>
      <cdr:y>0.0724</cdr:y>
    </cdr:from>
    <cdr:to>
      <cdr:x>0.91904</cdr:x>
      <cdr:y>0.89481</cdr:y>
    </cdr:to>
    <cdr:cxnSp macro="">
      <cdr:nvCxnSpPr>
        <cdr:cNvPr id="4" name="Straight Connector 3">
          <a:extLst xmlns:a="http://schemas.openxmlformats.org/drawingml/2006/main">
            <a:ext uri="{FF2B5EF4-FFF2-40B4-BE49-F238E27FC236}">
              <a16:creationId xmlns:a16="http://schemas.microsoft.com/office/drawing/2014/main" id="{406A4887-4870-48AF-8EDB-7DBFE1FE14CB}"/>
            </a:ext>
          </a:extLst>
        </cdr:cNvPr>
        <cdr:cNvCxnSpPr/>
      </cdr:nvCxnSpPr>
      <cdr:spPr>
        <a:xfrm xmlns:a="http://schemas.openxmlformats.org/drawingml/2006/main" flipH="1" flipV="1">
          <a:off x="647700" y="504825"/>
          <a:ext cx="5191126" cy="5734051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79.xml><?xml version="1.0" encoding="utf-8"?>
<c:userShapes xmlns:c="http://schemas.openxmlformats.org/drawingml/2006/chart">
  <cdr:relSizeAnchor xmlns:cdr="http://schemas.openxmlformats.org/drawingml/2006/chartDrawing">
    <cdr:from>
      <cdr:x>0.6233</cdr:x>
      <cdr:y>0.03976</cdr:y>
    </cdr:from>
    <cdr:to>
      <cdr:x>0.9301</cdr:x>
      <cdr:y>0.12234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2F6D26BC-FBC6-4559-A6FC-70C9EDC26D83}"/>
            </a:ext>
          </a:extLst>
        </cdr:cNvPr>
        <cdr:cNvSpPr txBox="1"/>
      </cdr:nvSpPr>
      <cdr:spPr>
        <a:xfrm xmlns:a="http://schemas.openxmlformats.org/drawingml/2006/main">
          <a:off x="3057533" y="170815"/>
          <a:ext cx="1504941" cy="35474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r>
            <a:rPr lang="en-US" sz="2800" b="1"/>
            <a:t>July 1913</a:t>
          </a:r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J4683"/>
  <sheetViews>
    <sheetView tabSelected="1" zoomScaleNormal="100" workbookViewId="0">
      <selection activeCell="N8" sqref="N8"/>
    </sheetView>
  </sheetViews>
  <sheetFormatPr defaultRowHeight="15" x14ac:dyDescent="0.25"/>
  <cols>
    <col min="1" max="1" width="12.42578125" customWidth="1"/>
    <col min="2" max="2" width="8" customWidth="1"/>
    <col min="3" max="3" width="8.85546875" customWidth="1"/>
    <col min="4" max="4" width="6" customWidth="1"/>
    <col min="5" max="5" width="5" customWidth="1"/>
    <col min="6" max="6" width="5.140625" customWidth="1"/>
    <col min="7" max="7" width="6.7109375" customWidth="1"/>
    <col min="8" max="8" width="2.5703125" customWidth="1"/>
    <col min="9" max="9" width="5.42578125" customWidth="1"/>
    <col min="10" max="34" width="3.7109375" customWidth="1"/>
    <col min="35" max="35" width="8" customWidth="1"/>
    <col min="36" max="38" width="3.7109375" customWidth="1"/>
    <col min="39" max="39" width="4.7109375" customWidth="1"/>
    <col min="40" max="40" width="3.7109375" style="5" customWidth="1"/>
    <col min="41" max="41" width="4.28515625" style="5" customWidth="1"/>
    <col min="42" max="70" width="3.7109375" style="5" customWidth="1"/>
    <col min="71" max="101" width="3.7109375" customWidth="1"/>
    <col min="102" max="102" width="4.42578125" customWidth="1"/>
    <col min="103" max="103" width="14.28515625" customWidth="1"/>
    <col min="104" max="104" width="6.28515625" customWidth="1"/>
    <col min="105" max="105" width="7.42578125" customWidth="1"/>
    <col min="106" max="106" width="7" customWidth="1"/>
    <col min="107" max="107" width="6.28515625" customWidth="1"/>
    <col min="108" max="108" width="7.42578125" customWidth="1"/>
    <col min="109" max="109" width="6.5703125" customWidth="1"/>
    <col min="110" max="110" width="10.5703125" bestFit="1" customWidth="1"/>
    <col min="111" max="111" width="9.140625" customWidth="1"/>
    <col min="112" max="113" width="6.7109375" customWidth="1"/>
    <col min="114" max="114" width="15" customWidth="1"/>
  </cols>
  <sheetData>
    <row r="1" spans="1:114" ht="15.75" x14ac:dyDescent="0.25">
      <c r="A1" s="31" t="s">
        <v>305</v>
      </c>
    </row>
    <row r="2" spans="1:114" ht="15.75" x14ac:dyDescent="0.25">
      <c r="A2" s="31" t="s">
        <v>302</v>
      </c>
    </row>
    <row r="3" spans="1:114" ht="15.75" x14ac:dyDescent="0.25">
      <c r="A3" s="31" t="s">
        <v>303</v>
      </c>
    </row>
    <row r="4" spans="1:114" ht="15.75" x14ac:dyDescent="0.25">
      <c r="A4" s="31" t="s">
        <v>304</v>
      </c>
      <c r="DC4" s="5" t="s">
        <v>277</v>
      </c>
    </row>
    <row r="5" spans="1:114" x14ac:dyDescent="0.25">
      <c r="DC5" s="5" t="s">
        <v>280</v>
      </c>
      <c r="DG5" s="24" t="s">
        <v>277</v>
      </c>
      <c r="DI5" s="24" t="s">
        <v>290</v>
      </c>
    </row>
    <row r="6" spans="1:114" x14ac:dyDescent="0.25">
      <c r="DC6" s="5" t="s">
        <v>281</v>
      </c>
      <c r="DG6" s="24" t="s">
        <v>278</v>
      </c>
      <c r="DI6" s="24" t="s">
        <v>289</v>
      </c>
    </row>
    <row r="7" spans="1:114" s="31" customFormat="1" ht="15.75" x14ac:dyDescent="0.25">
      <c r="F7" s="31" t="s">
        <v>298</v>
      </c>
      <c r="AN7" s="32"/>
      <c r="AO7" s="32"/>
      <c r="AP7" s="32"/>
      <c r="AQ7" s="32"/>
      <c r="AR7" s="32"/>
      <c r="AS7" s="32"/>
      <c r="AT7" s="32"/>
      <c r="AU7" s="32"/>
      <c r="AV7" s="32"/>
      <c r="AW7" s="32"/>
      <c r="AX7" s="32"/>
      <c r="AY7" s="32"/>
      <c r="AZ7" s="32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2"/>
      <c r="BP7" s="32"/>
      <c r="BQ7" s="32"/>
      <c r="BR7" s="32"/>
      <c r="DC7" s="33">
        <f>AVERAGE(DC23:DC124)</f>
        <v>6.6633663366336631</v>
      </c>
      <c r="DF7" s="34"/>
      <c r="DG7" s="33">
        <f>AVERAGE(DG23:DG124)</f>
        <v>4.8073205943699548</v>
      </c>
      <c r="DI7" s="33">
        <f>AVERAGE(DI23:DI124)</f>
        <v>1.9522020042230741</v>
      </c>
    </row>
    <row r="8" spans="1:114" s="31" customFormat="1" ht="15.75" x14ac:dyDescent="0.25">
      <c r="F8" s="31" t="s">
        <v>299</v>
      </c>
      <c r="AN8" s="32"/>
      <c r="AO8" s="32"/>
      <c r="AP8" s="32"/>
      <c r="AQ8" s="32"/>
      <c r="AR8" s="32"/>
      <c r="AS8" s="32"/>
      <c r="AT8" s="32"/>
      <c r="AU8" s="32"/>
      <c r="AV8" s="32"/>
      <c r="AW8" s="32"/>
      <c r="AX8" s="32"/>
      <c r="AY8" s="32"/>
      <c r="AZ8" s="32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2"/>
      <c r="BP8" s="32"/>
      <c r="BQ8" s="32"/>
      <c r="BR8" s="32"/>
      <c r="DF8" s="32" t="s">
        <v>274</v>
      </c>
      <c r="DG8" s="32" t="s">
        <v>274</v>
      </c>
      <c r="DI8" s="35"/>
      <c r="DJ8" s="32" t="s">
        <v>284</v>
      </c>
    </row>
    <row r="9" spans="1:114" s="31" customFormat="1" ht="15.75" x14ac:dyDescent="0.25">
      <c r="A9" s="31" t="s">
        <v>294</v>
      </c>
      <c r="B9" s="31" t="s">
        <v>295</v>
      </c>
      <c r="C9" s="31" t="s">
        <v>296</v>
      </c>
      <c r="D9" s="31" t="s">
        <v>297</v>
      </c>
      <c r="F9" s="31" t="s">
        <v>300</v>
      </c>
      <c r="J9" s="31" t="s">
        <v>291</v>
      </c>
      <c r="AN9" s="32" t="s">
        <v>292</v>
      </c>
      <c r="AO9" s="32"/>
      <c r="AP9" s="32"/>
      <c r="AQ9" s="32"/>
      <c r="AR9" s="32"/>
      <c r="AS9" s="32"/>
      <c r="AT9" s="32"/>
      <c r="AU9" s="32"/>
      <c r="AV9" s="32"/>
      <c r="AW9" s="32"/>
      <c r="AX9" s="32"/>
      <c r="AY9" s="32"/>
      <c r="AZ9" s="32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2"/>
      <c r="BP9" s="32"/>
      <c r="BQ9" s="32"/>
      <c r="BR9" s="32"/>
      <c r="BS9" s="31" t="s">
        <v>293</v>
      </c>
      <c r="DB9" s="32"/>
      <c r="DC9" s="32"/>
      <c r="DD9" s="32"/>
      <c r="DE9" s="32"/>
      <c r="DF9" s="32" t="s">
        <v>270</v>
      </c>
      <c r="DG9" s="32" t="s">
        <v>270</v>
      </c>
      <c r="DH9" s="32"/>
      <c r="DI9" s="35" t="s">
        <v>287</v>
      </c>
      <c r="DJ9" s="32" t="s">
        <v>285</v>
      </c>
    </row>
    <row r="10" spans="1:114" s="31" customFormat="1" ht="15.75" x14ac:dyDescent="0.25">
      <c r="F10" s="31" t="s">
        <v>301</v>
      </c>
      <c r="G10" s="31" t="s">
        <v>269</v>
      </c>
      <c r="J10" s="31">
        <v>1</v>
      </c>
      <c r="K10" s="31">
        <v>2</v>
      </c>
      <c r="L10" s="31">
        <v>3</v>
      </c>
      <c r="M10" s="31">
        <v>4</v>
      </c>
      <c r="N10" s="31">
        <v>5</v>
      </c>
      <c r="O10" s="31">
        <v>6</v>
      </c>
      <c r="P10" s="31">
        <v>7</v>
      </c>
      <c r="Q10" s="31">
        <v>8</v>
      </c>
      <c r="R10" s="31">
        <v>9</v>
      </c>
      <c r="S10" s="31">
        <v>10</v>
      </c>
      <c r="T10" s="31">
        <v>11</v>
      </c>
      <c r="U10" s="31">
        <v>12</v>
      </c>
      <c r="V10" s="31">
        <v>13</v>
      </c>
      <c r="W10" s="31">
        <v>14</v>
      </c>
      <c r="X10" s="31">
        <v>15</v>
      </c>
      <c r="Y10" s="31">
        <v>16</v>
      </c>
      <c r="Z10" s="31">
        <v>17</v>
      </c>
      <c r="AA10" s="31">
        <v>18</v>
      </c>
      <c r="AB10" s="31">
        <v>19</v>
      </c>
      <c r="AC10" s="31">
        <v>20</v>
      </c>
      <c r="AD10" s="31">
        <v>21</v>
      </c>
      <c r="AE10" s="31">
        <v>22</v>
      </c>
      <c r="AF10" s="31">
        <v>23</v>
      </c>
      <c r="AG10" s="31">
        <v>24</v>
      </c>
      <c r="AH10" s="31">
        <v>25</v>
      </c>
      <c r="AI10" s="31">
        <v>26</v>
      </c>
      <c r="AJ10" s="31">
        <v>27</v>
      </c>
      <c r="AK10" s="31">
        <v>28</v>
      </c>
      <c r="AL10" s="31">
        <v>29</v>
      </c>
      <c r="AM10" s="31">
        <v>30</v>
      </c>
      <c r="AN10" s="32">
        <v>1</v>
      </c>
      <c r="AO10" s="32">
        <v>2</v>
      </c>
      <c r="AP10" s="32">
        <v>3</v>
      </c>
      <c r="AQ10" s="32">
        <v>4</v>
      </c>
      <c r="AR10" s="32">
        <v>5</v>
      </c>
      <c r="AS10" s="32">
        <v>6</v>
      </c>
      <c r="AT10" s="32">
        <v>7</v>
      </c>
      <c r="AU10" s="32">
        <v>8</v>
      </c>
      <c r="AV10" s="32">
        <v>9</v>
      </c>
      <c r="AW10" s="32">
        <v>10</v>
      </c>
      <c r="AX10" s="32">
        <v>11</v>
      </c>
      <c r="AY10" s="32">
        <v>12</v>
      </c>
      <c r="AZ10" s="32">
        <v>13</v>
      </c>
      <c r="BA10" s="32">
        <v>14</v>
      </c>
      <c r="BB10" s="32">
        <v>15</v>
      </c>
      <c r="BC10" s="32">
        <v>16</v>
      </c>
      <c r="BD10" s="32">
        <v>17</v>
      </c>
      <c r="BE10" s="32">
        <v>18</v>
      </c>
      <c r="BF10" s="32">
        <v>19</v>
      </c>
      <c r="BG10" s="32">
        <v>20</v>
      </c>
      <c r="BH10" s="32">
        <v>21</v>
      </c>
      <c r="BI10" s="32">
        <v>22</v>
      </c>
      <c r="BJ10" s="32">
        <v>23</v>
      </c>
      <c r="BK10" s="32">
        <v>24</v>
      </c>
      <c r="BL10" s="32">
        <v>25</v>
      </c>
      <c r="BM10" s="32">
        <v>26</v>
      </c>
      <c r="BN10" s="32">
        <v>27</v>
      </c>
      <c r="BO10" s="32">
        <v>28</v>
      </c>
      <c r="BP10" s="32">
        <v>29</v>
      </c>
      <c r="BQ10" s="32">
        <v>30</v>
      </c>
      <c r="BR10" s="32">
        <v>31</v>
      </c>
      <c r="BS10" s="31">
        <v>1</v>
      </c>
      <c r="BT10" s="31">
        <v>2</v>
      </c>
      <c r="BU10" s="31">
        <v>3</v>
      </c>
      <c r="BV10" s="31">
        <v>4</v>
      </c>
      <c r="BW10" s="31">
        <v>5</v>
      </c>
      <c r="BX10" s="31">
        <v>6</v>
      </c>
      <c r="BY10" s="31">
        <v>7</v>
      </c>
      <c r="BZ10" s="31">
        <v>8</v>
      </c>
      <c r="CA10" s="31">
        <v>9</v>
      </c>
      <c r="CB10" s="31">
        <v>10</v>
      </c>
      <c r="CC10" s="31">
        <v>11</v>
      </c>
      <c r="CD10" s="31">
        <v>12</v>
      </c>
      <c r="CE10" s="31">
        <v>13</v>
      </c>
      <c r="CF10" s="31">
        <v>14</v>
      </c>
      <c r="CG10" s="31">
        <v>15</v>
      </c>
      <c r="CH10" s="31">
        <v>16</v>
      </c>
      <c r="CI10" s="31">
        <v>17</v>
      </c>
      <c r="CJ10" s="31">
        <v>18</v>
      </c>
      <c r="CK10" s="31">
        <v>19</v>
      </c>
      <c r="CL10" s="31">
        <v>20</v>
      </c>
      <c r="CM10" s="31">
        <v>21</v>
      </c>
      <c r="CN10" s="31">
        <v>22</v>
      </c>
      <c r="CO10" s="31">
        <v>23</v>
      </c>
      <c r="CP10" s="31">
        <v>24</v>
      </c>
      <c r="CQ10" s="31">
        <v>25</v>
      </c>
      <c r="CR10" s="31">
        <v>26</v>
      </c>
      <c r="CS10" s="31">
        <v>27</v>
      </c>
      <c r="CT10" s="31">
        <v>28</v>
      </c>
      <c r="CU10" s="31">
        <v>29</v>
      </c>
      <c r="CV10" s="31">
        <v>30</v>
      </c>
      <c r="CW10" s="31">
        <v>31</v>
      </c>
      <c r="DB10" s="32" t="s">
        <v>273</v>
      </c>
      <c r="DC10" s="35" t="s">
        <v>271</v>
      </c>
      <c r="DD10" s="35" t="s">
        <v>272</v>
      </c>
      <c r="DE10" s="32" t="s">
        <v>269</v>
      </c>
      <c r="DF10" s="32" t="s">
        <v>276</v>
      </c>
      <c r="DG10" s="32" t="s">
        <v>276</v>
      </c>
      <c r="DH10" s="32" t="s">
        <v>282</v>
      </c>
      <c r="DI10" s="35" t="s">
        <v>288</v>
      </c>
      <c r="DJ10" s="32" t="s">
        <v>286</v>
      </c>
    </row>
    <row r="11" spans="1:114" x14ac:dyDescent="0.25">
      <c r="A11" t="s">
        <v>9</v>
      </c>
      <c r="B11">
        <v>37.466700000000003</v>
      </c>
      <c r="C11">
        <v>-117.7667</v>
      </c>
      <c r="D11">
        <v>5906</v>
      </c>
      <c r="E11" t="s">
        <v>1</v>
      </c>
      <c r="F11">
        <v>137.19999999999999</v>
      </c>
      <c r="G11">
        <v>1901</v>
      </c>
      <c r="H11">
        <v>8</v>
      </c>
      <c r="I11" t="s">
        <v>260</v>
      </c>
      <c r="J11">
        <v>82</v>
      </c>
      <c r="K11">
        <v>76</v>
      </c>
      <c r="L11">
        <v>82</v>
      </c>
      <c r="M11">
        <v>77</v>
      </c>
      <c r="N11">
        <v>78</v>
      </c>
      <c r="O11">
        <v>80</v>
      </c>
      <c r="P11">
        <v>83</v>
      </c>
      <c r="Q11">
        <v>78</v>
      </c>
      <c r="R11">
        <v>72</v>
      </c>
      <c r="S11">
        <v>70</v>
      </c>
      <c r="T11">
        <v>60</v>
      </c>
      <c r="U11">
        <v>60</v>
      </c>
      <c r="V11">
        <v>63</v>
      </c>
      <c r="W11">
        <v>68</v>
      </c>
      <c r="X11">
        <v>78</v>
      </c>
      <c r="Y11">
        <v>81</v>
      </c>
      <c r="Z11">
        <v>83</v>
      </c>
      <c r="AA11">
        <v>81</v>
      </c>
      <c r="AB11">
        <v>80</v>
      </c>
      <c r="AC11">
        <v>83</v>
      </c>
      <c r="AD11">
        <v>90</v>
      </c>
      <c r="AE11">
        <v>90</v>
      </c>
      <c r="AF11">
        <v>84</v>
      </c>
      <c r="AG11">
        <v>77</v>
      </c>
      <c r="AH11">
        <v>72</v>
      </c>
      <c r="AI11">
        <v>80</v>
      </c>
      <c r="AJ11">
        <v>90</v>
      </c>
      <c r="AK11">
        <v>98</v>
      </c>
      <c r="AL11">
        <v>98</v>
      </c>
      <c r="AM11">
        <v>95</v>
      </c>
      <c r="AN11" s="5">
        <v>85</v>
      </c>
      <c r="AO11" s="5">
        <v>82</v>
      </c>
      <c r="AP11" s="5">
        <v>83</v>
      </c>
      <c r="AQ11" s="5">
        <v>85</v>
      </c>
      <c r="AR11" s="5">
        <v>89</v>
      </c>
      <c r="AS11" s="5">
        <v>90</v>
      </c>
      <c r="AT11" s="5">
        <v>89</v>
      </c>
      <c r="AU11" s="5">
        <v>91</v>
      </c>
      <c r="AV11" s="5">
        <v>86</v>
      </c>
      <c r="AW11" s="5">
        <v>86</v>
      </c>
      <c r="AX11" s="5">
        <v>88</v>
      </c>
      <c r="AY11" s="5">
        <v>86</v>
      </c>
      <c r="AZ11" s="5">
        <v>87</v>
      </c>
      <c r="BA11" s="5">
        <v>87</v>
      </c>
      <c r="BB11" s="5">
        <v>88</v>
      </c>
      <c r="BC11" s="5">
        <v>87</v>
      </c>
      <c r="BD11" s="5">
        <v>89</v>
      </c>
      <c r="BE11" s="5">
        <v>94</v>
      </c>
      <c r="BF11" s="5">
        <v>95</v>
      </c>
      <c r="BG11" s="5">
        <v>95</v>
      </c>
      <c r="BH11" s="5">
        <v>90</v>
      </c>
      <c r="BI11" s="5">
        <v>87</v>
      </c>
      <c r="BJ11" s="5">
        <v>86</v>
      </c>
      <c r="BK11" s="5">
        <v>88</v>
      </c>
      <c r="BL11" s="5">
        <v>87</v>
      </c>
      <c r="BM11" s="5">
        <v>93</v>
      </c>
      <c r="BN11" s="5">
        <v>90</v>
      </c>
      <c r="BO11" s="5">
        <v>93</v>
      </c>
      <c r="BP11" s="5">
        <v>90</v>
      </c>
      <c r="BQ11" s="5">
        <v>82</v>
      </c>
      <c r="BR11" s="5">
        <v>83</v>
      </c>
      <c r="BS11">
        <v>80</v>
      </c>
      <c r="BT11">
        <v>68</v>
      </c>
      <c r="BU11">
        <v>84</v>
      </c>
      <c r="BV11">
        <v>78</v>
      </c>
      <c r="BW11">
        <v>78</v>
      </c>
      <c r="BX11">
        <v>78</v>
      </c>
      <c r="BY11">
        <v>84</v>
      </c>
      <c r="BZ11">
        <v>84</v>
      </c>
      <c r="CA11">
        <v>85</v>
      </c>
      <c r="CB11">
        <v>90</v>
      </c>
      <c r="CC11">
        <v>91</v>
      </c>
      <c r="CD11">
        <v>93</v>
      </c>
      <c r="CE11">
        <v>88</v>
      </c>
      <c r="CF11">
        <v>74</v>
      </c>
      <c r="CG11">
        <v>78</v>
      </c>
      <c r="CH11">
        <v>72</v>
      </c>
      <c r="CI11">
        <v>72</v>
      </c>
      <c r="CJ11">
        <v>72</v>
      </c>
      <c r="CK11">
        <v>73</v>
      </c>
      <c r="CL11">
        <v>77</v>
      </c>
      <c r="CM11">
        <v>78</v>
      </c>
      <c r="CN11">
        <v>73</v>
      </c>
      <c r="CO11">
        <v>74</v>
      </c>
      <c r="CP11">
        <v>80</v>
      </c>
      <c r="CQ11">
        <v>85</v>
      </c>
      <c r="CR11">
        <v>87</v>
      </c>
      <c r="CS11">
        <v>84</v>
      </c>
      <c r="CT11">
        <v>79</v>
      </c>
      <c r="CU11">
        <v>77</v>
      </c>
      <c r="CV11">
        <v>74</v>
      </c>
      <c r="CW11">
        <v>76</v>
      </c>
      <c r="CX11" t="s">
        <v>2</v>
      </c>
      <c r="CY11" t="s">
        <v>10</v>
      </c>
      <c r="DB11" s="6">
        <f>D91</f>
        <v>4302.8571428571431</v>
      </c>
      <c r="DC11" s="5">
        <f>BS90</f>
        <v>10</v>
      </c>
      <c r="DD11" s="8">
        <f>BT90</f>
        <v>116.96774193548387</v>
      </c>
      <c r="DE11" s="5">
        <v>1911</v>
      </c>
      <c r="DF11" s="23">
        <f>-AI93</f>
        <v>5.3309914902038369E-3</v>
      </c>
      <c r="DG11" s="14">
        <f>1000*DF11</f>
        <v>5.3309914902038367</v>
      </c>
      <c r="DH11" s="5">
        <f>COUNTIF(G$1:G$4678,DE11)-1</f>
        <v>7</v>
      </c>
      <c r="DI11" s="8">
        <f>BS93</f>
        <v>2.5552658112708602</v>
      </c>
    </row>
    <row r="12" spans="1:114" x14ac:dyDescent="0.25">
      <c r="A12" t="s">
        <v>0</v>
      </c>
      <c r="B12">
        <v>38.387799999999999</v>
      </c>
      <c r="C12">
        <v>-118.1092</v>
      </c>
      <c r="D12">
        <v>4580</v>
      </c>
      <c r="E12" t="s">
        <v>1</v>
      </c>
      <c r="F12">
        <v>240.3</v>
      </c>
      <c r="G12">
        <v>1901</v>
      </c>
      <c r="H12">
        <v>8</v>
      </c>
      <c r="I12" t="s">
        <v>260</v>
      </c>
      <c r="J12">
        <v>79</v>
      </c>
      <c r="K12">
        <v>81</v>
      </c>
      <c r="L12">
        <v>79</v>
      </c>
      <c r="M12">
        <v>81</v>
      </c>
      <c r="N12">
        <v>81</v>
      </c>
      <c r="O12">
        <v>79</v>
      </c>
      <c r="P12">
        <v>80</v>
      </c>
      <c r="Q12">
        <v>80</v>
      </c>
      <c r="R12">
        <v>75</v>
      </c>
      <c r="S12">
        <v>74</v>
      </c>
      <c r="T12">
        <v>68</v>
      </c>
      <c r="U12">
        <v>70</v>
      </c>
      <c r="V12">
        <v>71</v>
      </c>
      <c r="W12">
        <v>73</v>
      </c>
      <c r="X12">
        <v>75</v>
      </c>
      <c r="Y12">
        <v>78</v>
      </c>
      <c r="Z12">
        <v>88</v>
      </c>
      <c r="AA12">
        <v>91</v>
      </c>
      <c r="AB12">
        <v>90</v>
      </c>
      <c r="AC12">
        <v>89</v>
      </c>
      <c r="AD12">
        <v>89</v>
      </c>
      <c r="AE12">
        <v>86</v>
      </c>
      <c r="AF12">
        <v>87</v>
      </c>
      <c r="AG12">
        <v>88</v>
      </c>
      <c r="AH12">
        <v>88</v>
      </c>
      <c r="AI12">
        <v>81</v>
      </c>
      <c r="AJ12">
        <v>90</v>
      </c>
      <c r="AK12">
        <v>92</v>
      </c>
      <c r="AL12">
        <v>92</v>
      </c>
      <c r="AM12">
        <v>94</v>
      </c>
      <c r="AN12" s="5">
        <v>96</v>
      </c>
      <c r="AO12" s="5">
        <v>97</v>
      </c>
      <c r="AP12" s="5">
        <v>94</v>
      </c>
      <c r="AQ12" s="5">
        <v>89</v>
      </c>
      <c r="AR12" s="5">
        <v>85</v>
      </c>
      <c r="AS12" s="5">
        <v>95</v>
      </c>
      <c r="AT12" s="5">
        <v>100</v>
      </c>
      <c r="AU12" s="5">
        <v>98</v>
      </c>
      <c r="AV12" s="5">
        <v>94</v>
      </c>
      <c r="AW12" s="5">
        <v>96</v>
      </c>
      <c r="AX12" s="5">
        <v>94</v>
      </c>
      <c r="AY12" s="5">
        <v>98</v>
      </c>
      <c r="AZ12" s="5">
        <v>96</v>
      </c>
      <c r="BA12" s="5">
        <v>95</v>
      </c>
      <c r="BB12" s="5">
        <v>95</v>
      </c>
      <c r="BC12" s="5">
        <v>95</v>
      </c>
      <c r="BD12" s="5">
        <v>93</v>
      </c>
      <c r="BE12" s="5">
        <v>100</v>
      </c>
      <c r="BF12" s="5">
        <v>100</v>
      </c>
      <c r="BG12" s="5">
        <v>102</v>
      </c>
      <c r="BH12" s="5">
        <v>100</v>
      </c>
      <c r="BI12" s="5">
        <v>96</v>
      </c>
      <c r="BJ12" s="5">
        <v>98</v>
      </c>
      <c r="BK12" s="5">
        <v>98</v>
      </c>
      <c r="BL12" s="5">
        <v>95</v>
      </c>
      <c r="BM12" s="5">
        <v>103</v>
      </c>
      <c r="BN12" s="5">
        <v>104</v>
      </c>
      <c r="BO12" s="5">
        <v>100</v>
      </c>
      <c r="BP12" s="5">
        <v>102</v>
      </c>
      <c r="BQ12" s="5">
        <v>103</v>
      </c>
      <c r="BR12" s="5">
        <v>102</v>
      </c>
      <c r="BS12">
        <v>92</v>
      </c>
      <c r="BT12">
        <v>92</v>
      </c>
      <c r="BU12">
        <v>95</v>
      </c>
      <c r="BV12">
        <v>90</v>
      </c>
      <c r="BW12">
        <v>90</v>
      </c>
      <c r="BX12">
        <v>90</v>
      </c>
      <c r="BY12">
        <v>87</v>
      </c>
      <c r="BZ12">
        <v>86</v>
      </c>
      <c r="CA12">
        <v>93</v>
      </c>
      <c r="CB12">
        <v>96</v>
      </c>
      <c r="CC12">
        <v>94</v>
      </c>
      <c r="CD12">
        <v>95</v>
      </c>
      <c r="CE12">
        <v>98</v>
      </c>
      <c r="CF12">
        <v>100</v>
      </c>
      <c r="CG12">
        <v>86</v>
      </c>
      <c r="CH12">
        <v>93</v>
      </c>
      <c r="CI12">
        <v>80</v>
      </c>
      <c r="CJ12">
        <v>87</v>
      </c>
      <c r="CK12">
        <v>86</v>
      </c>
      <c r="CL12">
        <v>90</v>
      </c>
      <c r="CM12">
        <v>92</v>
      </c>
      <c r="CN12">
        <v>92</v>
      </c>
      <c r="CO12">
        <v>90</v>
      </c>
      <c r="CP12">
        <v>92</v>
      </c>
      <c r="CQ12">
        <v>90</v>
      </c>
      <c r="CR12">
        <v>94</v>
      </c>
      <c r="CS12">
        <v>92</v>
      </c>
      <c r="CT12">
        <v>90</v>
      </c>
      <c r="CU12">
        <v>92</v>
      </c>
      <c r="CV12">
        <v>89</v>
      </c>
      <c r="CW12">
        <v>89</v>
      </c>
      <c r="CX12" t="s">
        <v>2</v>
      </c>
      <c r="CY12" t="s">
        <v>3</v>
      </c>
      <c r="DB12" s="6">
        <f>D109</f>
        <v>4221.75</v>
      </c>
      <c r="DC12" s="5">
        <f>BS108</f>
        <v>6</v>
      </c>
      <c r="DD12" s="8">
        <f>BT108</f>
        <v>110.74193548387096</v>
      </c>
      <c r="DE12" s="5">
        <f>DE11+1</f>
        <v>1912</v>
      </c>
      <c r="DF12" s="23">
        <f>-AI111</f>
        <v>4.8265846574406289E-3</v>
      </c>
      <c r="DG12" s="14">
        <f t="shared" ref="DG12:DG75" si="0">1000*DF12</f>
        <v>4.8265846574406286</v>
      </c>
      <c r="DH12" s="5">
        <f t="shared" ref="DH12:DH75" si="1">COUNTIF(G$1:G$4678,DE12)-1</f>
        <v>8</v>
      </c>
      <c r="DI12" s="8">
        <f>BS111</f>
        <v>2.7205334188966206</v>
      </c>
    </row>
    <row r="13" spans="1:114" x14ac:dyDescent="0.25">
      <c r="A13" t="s">
        <v>7</v>
      </c>
      <c r="B13">
        <v>37.371099999999998</v>
      </c>
      <c r="C13">
        <v>-118.35890000000001</v>
      </c>
      <c r="D13">
        <v>4110</v>
      </c>
      <c r="E13" t="s">
        <v>1</v>
      </c>
      <c r="F13">
        <v>166.6</v>
      </c>
      <c r="G13">
        <v>1901</v>
      </c>
      <c r="H13">
        <v>8</v>
      </c>
      <c r="I13" t="s">
        <v>260</v>
      </c>
      <c r="J13">
        <v>88</v>
      </c>
      <c r="K13">
        <v>86</v>
      </c>
      <c r="L13">
        <v>85</v>
      </c>
      <c r="M13">
        <v>86</v>
      </c>
      <c r="N13">
        <v>83</v>
      </c>
      <c r="O13">
        <v>90</v>
      </c>
      <c r="P13">
        <v>83</v>
      </c>
      <c r="Q13">
        <v>83</v>
      </c>
      <c r="R13">
        <v>81</v>
      </c>
      <c r="S13">
        <v>70</v>
      </c>
      <c r="T13">
        <v>77</v>
      </c>
      <c r="U13">
        <v>73</v>
      </c>
      <c r="V13">
        <v>71</v>
      </c>
      <c r="W13">
        <v>76</v>
      </c>
      <c r="X13">
        <v>84</v>
      </c>
      <c r="Y13">
        <v>87</v>
      </c>
      <c r="Z13">
        <v>88</v>
      </c>
      <c r="AA13">
        <v>87</v>
      </c>
      <c r="AB13">
        <v>90</v>
      </c>
      <c r="AC13">
        <v>93</v>
      </c>
      <c r="AD13">
        <v>95</v>
      </c>
      <c r="AE13">
        <v>90</v>
      </c>
      <c r="AF13">
        <v>86</v>
      </c>
      <c r="AG13">
        <v>85</v>
      </c>
      <c r="AH13">
        <v>78</v>
      </c>
      <c r="AI13">
        <v>88</v>
      </c>
      <c r="AJ13">
        <v>95</v>
      </c>
      <c r="AK13">
        <v>101</v>
      </c>
      <c r="AL13">
        <v>102</v>
      </c>
      <c r="AM13">
        <v>99</v>
      </c>
      <c r="AN13" s="5">
        <v>93</v>
      </c>
      <c r="AO13" s="5">
        <v>90</v>
      </c>
      <c r="AP13" s="5">
        <v>91</v>
      </c>
      <c r="AQ13" s="5">
        <v>93</v>
      </c>
      <c r="AR13" s="5">
        <v>95</v>
      </c>
      <c r="AS13" s="5">
        <v>98</v>
      </c>
      <c r="AT13" s="5">
        <v>96</v>
      </c>
      <c r="AU13" s="5">
        <v>92</v>
      </c>
      <c r="AV13" s="5">
        <v>92</v>
      </c>
      <c r="AW13" s="5">
        <v>92</v>
      </c>
      <c r="AX13" s="5">
        <v>93</v>
      </c>
      <c r="AY13" s="5">
        <v>92</v>
      </c>
      <c r="AZ13" s="5">
        <v>90</v>
      </c>
      <c r="BA13" s="5">
        <v>92</v>
      </c>
      <c r="BB13" s="5">
        <v>93</v>
      </c>
      <c r="BC13" s="5">
        <v>92</v>
      </c>
      <c r="BD13" s="5">
        <v>94</v>
      </c>
      <c r="BE13" s="5">
        <v>98</v>
      </c>
      <c r="BF13" s="5">
        <v>98</v>
      </c>
      <c r="BG13" s="5">
        <v>96</v>
      </c>
      <c r="BH13" s="5">
        <v>91</v>
      </c>
      <c r="BI13" s="5">
        <v>93</v>
      </c>
      <c r="BJ13" s="5">
        <v>91</v>
      </c>
      <c r="BK13" s="5">
        <v>96</v>
      </c>
      <c r="BL13" s="5">
        <v>96</v>
      </c>
      <c r="BM13" s="5">
        <v>95</v>
      </c>
      <c r="BN13" s="5">
        <v>98</v>
      </c>
      <c r="BO13" s="5">
        <v>98</v>
      </c>
      <c r="BP13" s="5">
        <v>99</v>
      </c>
      <c r="BQ13" s="5">
        <v>86</v>
      </c>
      <c r="BR13" s="5">
        <v>93</v>
      </c>
      <c r="BS13">
        <v>89</v>
      </c>
      <c r="BT13">
        <v>93</v>
      </c>
      <c r="BU13">
        <v>96</v>
      </c>
      <c r="BV13">
        <v>87</v>
      </c>
      <c r="BW13">
        <v>86</v>
      </c>
      <c r="BX13">
        <v>95</v>
      </c>
      <c r="BY13">
        <v>96</v>
      </c>
      <c r="BZ13">
        <v>97</v>
      </c>
      <c r="CA13">
        <v>96</v>
      </c>
      <c r="CB13">
        <v>98</v>
      </c>
      <c r="CC13">
        <v>99</v>
      </c>
      <c r="CD13">
        <v>98</v>
      </c>
      <c r="CE13">
        <v>95</v>
      </c>
      <c r="CF13">
        <v>86</v>
      </c>
      <c r="CG13">
        <v>91</v>
      </c>
      <c r="CH13">
        <v>76</v>
      </c>
      <c r="CI13">
        <v>84</v>
      </c>
      <c r="CJ13">
        <v>89</v>
      </c>
      <c r="CK13">
        <v>89</v>
      </c>
      <c r="CL13">
        <v>87</v>
      </c>
      <c r="CM13">
        <v>87</v>
      </c>
      <c r="CN13">
        <v>85</v>
      </c>
      <c r="CO13">
        <v>85</v>
      </c>
      <c r="CP13">
        <v>91</v>
      </c>
      <c r="CQ13">
        <v>93</v>
      </c>
      <c r="CR13">
        <v>93</v>
      </c>
      <c r="CS13">
        <v>92</v>
      </c>
      <c r="CT13">
        <v>87</v>
      </c>
      <c r="CU13">
        <v>86</v>
      </c>
      <c r="CV13">
        <v>87</v>
      </c>
      <c r="CW13">
        <v>85</v>
      </c>
      <c r="CX13" t="s">
        <v>5</v>
      </c>
      <c r="CY13" t="s">
        <v>8</v>
      </c>
      <c r="DB13" s="6">
        <f>D129</f>
        <v>3794.7</v>
      </c>
      <c r="DC13" s="5">
        <f>BS128</f>
        <v>4</v>
      </c>
      <c r="DD13" s="8">
        <f>BT128</f>
        <v>116.45161290322581</v>
      </c>
      <c r="DE13" s="5">
        <f t="shared" ref="DE13:DE76" si="2">DE12+1</f>
        <v>1913</v>
      </c>
      <c r="DF13" s="23">
        <f>-AI131</f>
        <v>5.6200540629606369E-3</v>
      </c>
      <c r="DG13" s="14">
        <f t="shared" si="0"/>
        <v>5.6200540629606373</v>
      </c>
      <c r="DH13" s="5">
        <f t="shared" si="1"/>
        <v>10</v>
      </c>
      <c r="DI13" s="8">
        <f>BS131</f>
        <v>4.240085209125537</v>
      </c>
    </row>
    <row r="14" spans="1:114" x14ac:dyDescent="0.25">
      <c r="A14" t="s">
        <v>4</v>
      </c>
      <c r="B14">
        <v>36.798099999999998</v>
      </c>
      <c r="C14">
        <v>-118.20359999999999</v>
      </c>
      <c r="D14">
        <v>3950</v>
      </c>
      <c r="E14" t="s">
        <v>1</v>
      </c>
      <c r="F14">
        <v>124.8</v>
      </c>
      <c r="G14">
        <v>1901</v>
      </c>
      <c r="H14">
        <v>8</v>
      </c>
      <c r="I14" t="s">
        <v>260</v>
      </c>
      <c r="J14">
        <v>86</v>
      </c>
      <c r="K14">
        <v>82</v>
      </c>
      <c r="L14">
        <v>86</v>
      </c>
      <c r="M14">
        <v>84</v>
      </c>
      <c r="N14">
        <v>84</v>
      </c>
      <c r="O14">
        <v>88</v>
      </c>
      <c r="P14">
        <v>87</v>
      </c>
      <c r="Q14">
        <v>81</v>
      </c>
      <c r="R14">
        <v>79</v>
      </c>
      <c r="S14">
        <v>70</v>
      </c>
      <c r="T14">
        <v>78</v>
      </c>
      <c r="U14">
        <v>72</v>
      </c>
      <c r="V14">
        <v>70</v>
      </c>
      <c r="W14">
        <v>75</v>
      </c>
      <c r="X14">
        <v>83</v>
      </c>
      <c r="Y14">
        <v>86</v>
      </c>
      <c r="Z14">
        <v>88</v>
      </c>
      <c r="AA14">
        <v>86</v>
      </c>
      <c r="AB14">
        <v>85</v>
      </c>
      <c r="AC14">
        <v>88</v>
      </c>
      <c r="AD14">
        <v>94</v>
      </c>
      <c r="AE14">
        <v>94</v>
      </c>
      <c r="AF14">
        <v>88</v>
      </c>
      <c r="AG14">
        <v>87</v>
      </c>
      <c r="AH14">
        <v>78</v>
      </c>
      <c r="AI14">
        <v>84</v>
      </c>
      <c r="AJ14">
        <v>92</v>
      </c>
      <c r="AK14">
        <v>99</v>
      </c>
      <c r="AL14">
        <v>101</v>
      </c>
      <c r="AM14">
        <v>98</v>
      </c>
      <c r="AN14" s="5">
        <v>96</v>
      </c>
      <c r="AO14" s="5">
        <v>92</v>
      </c>
      <c r="AP14" s="5">
        <v>90</v>
      </c>
      <c r="AQ14" s="5">
        <v>90</v>
      </c>
      <c r="AR14" s="5">
        <v>94</v>
      </c>
      <c r="AS14" s="5">
        <v>95</v>
      </c>
      <c r="AT14" s="5">
        <v>97</v>
      </c>
      <c r="AU14" s="5">
        <v>92</v>
      </c>
      <c r="AV14" s="5">
        <v>92</v>
      </c>
      <c r="AW14" s="5">
        <v>94</v>
      </c>
      <c r="AX14" s="5">
        <v>94</v>
      </c>
      <c r="AY14" s="5">
        <v>94</v>
      </c>
      <c r="AZ14" s="5">
        <v>95</v>
      </c>
      <c r="BA14" s="5">
        <v>92</v>
      </c>
      <c r="BB14" s="5">
        <v>92</v>
      </c>
      <c r="BC14" s="5">
        <v>92</v>
      </c>
      <c r="BD14" s="5">
        <v>94</v>
      </c>
      <c r="BE14" s="5">
        <v>98</v>
      </c>
      <c r="BF14" s="5">
        <v>99</v>
      </c>
      <c r="BG14" s="5">
        <v>98</v>
      </c>
      <c r="BH14" s="5">
        <v>94</v>
      </c>
      <c r="BI14" s="5">
        <v>94</v>
      </c>
      <c r="BJ14" s="5">
        <v>92</v>
      </c>
      <c r="BK14" s="5">
        <v>94</v>
      </c>
      <c r="BL14" s="5">
        <v>96</v>
      </c>
      <c r="BM14" s="5">
        <v>96</v>
      </c>
      <c r="BN14" s="5">
        <v>98</v>
      </c>
      <c r="BO14" s="5">
        <v>99</v>
      </c>
      <c r="BP14" s="5">
        <v>97</v>
      </c>
      <c r="BQ14" s="5">
        <v>87</v>
      </c>
      <c r="BR14" s="5">
        <v>92</v>
      </c>
      <c r="BS14">
        <v>88</v>
      </c>
      <c r="BT14">
        <v>92</v>
      </c>
      <c r="BU14">
        <v>97</v>
      </c>
      <c r="BV14">
        <v>85</v>
      </c>
      <c r="BW14">
        <v>87</v>
      </c>
      <c r="BX14">
        <v>90</v>
      </c>
      <c r="BY14">
        <v>93</v>
      </c>
      <c r="BZ14">
        <v>94</v>
      </c>
      <c r="CA14">
        <v>98</v>
      </c>
      <c r="CB14">
        <v>98</v>
      </c>
      <c r="CC14">
        <v>98</v>
      </c>
      <c r="CD14">
        <v>98</v>
      </c>
      <c r="CE14">
        <v>95</v>
      </c>
      <c r="CF14">
        <v>84</v>
      </c>
      <c r="CG14">
        <v>86</v>
      </c>
      <c r="CH14">
        <v>76</v>
      </c>
      <c r="CI14">
        <v>87</v>
      </c>
      <c r="CJ14">
        <v>85</v>
      </c>
      <c r="CK14">
        <v>87</v>
      </c>
      <c r="CL14">
        <v>88</v>
      </c>
      <c r="CM14">
        <v>87</v>
      </c>
      <c r="CN14">
        <v>86</v>
      </c>
      <c r="CO14">
        <v>85</v>
      </c>
      <c r="CP14">
        <v>92</v>
      </c>
      <c r="CQ14">
        <v>95</v>
      </c>
      <c r="CR14">
        <v>95</v>
      </c>
      <c r="CS14">
        <v>89</v>
      </c>
      <c r="CT14">
        <v>86</v>
      </c>
      <c r="CU14">
        <v>84</v>
      </c>
      <c r="CV14">
        <v>84</v>
      </c>
      <c r="CW14">
        <v>85</v>
      </c>
      <c r="CX14" t="s">
        <v>5</v>
      </c>
      <c r="CY14" t="s">
        <v>6</v>
      </c>
      <c r="DB14" s="6">
        <f>D150</f>
        <v>3640.2727272727275</v>
      </c>
      <c r="DC14" s="5">
        <f>BS149</f>
        <v>13</v>
      </c>
      <c r="DD14" s="8">
        <f>BT149</f>
        <v>116.58064516129032</v>
      </c>
      <c r="DE14" s="5">
        <f t="shared" si="2"/>
        <v>1914</v>
      </c>
      <c r="DF14" s="23">
        <f>-AI152</f>
        <v>5.653304543819941E-3</v>
      </c>
      <c r="DG14" s="14">
        <f t="shared" si="0"/>
        <v>5.6533045438199405</v>
      </c>
      <c r="DH14" s="5">
        <f t="shared" si="1"/>
        <v>11</v>
      </c>
      <c r="DI14" s="8">
        <f>BS152</f>
        <v>2.2528386864094463</v>
      </c>
    </row>
    <row r="15" spans="1:114" x14ac:dyDescent="0.25">
      <c r="A15" t="s">
        <v>13</v>
      </c>
      <c r="B15">
        <v>38.069400000000002</v>
      </c>
      <c r="C15">
        <v>-117.2355</v>
      </c>
      <c r="D15">
        <v>6010</v>
      </c>
      <c r="E15" t="s">
        <v>1</v>
      </c>
      <c r="F15">
        <v>181.5</v>
      </c>
      <c r="G15">
        <v>1902</v>
      </c>
      <c r="H15">
        <v>8</v>
      </c>
      <c r="I15" t="s">
        <v>260</v>
      </c>
      <c r="J15">
        <v>78</v>
      </c>
      <c r="K15">
        <v>72</v>
      </c>
      <c r="L15">
        <v>77</v>
      </c>
      <c r="M15">
        <v>81</v>
      </c>
      <c r="N15">
        <v>82</v>
      </c>
      <c r="O15">
        <v>85</v>
      </c>
      <c r="P15">
        <v>87</v>
      </c>
      <c r="Q15">
        <v>86</v>
      </c>
      <c r="R15">
        <v>88</v>
      </c>
      <c r="S15">
        <v>86</v>
      </c>
      <c r="T15">
        <v>88</v>
      </c>
      <c r="U15">
        <v>85</v>
      </c>
      <c r="V15">
        <v>83</v>
      </c>
      <c r="W15">
        <v>80</v>
      </c>
      <c r="X15">
        <v>82</v>
      </c>
      <c r="Y15">
        <v>87</v>
      </c>
      <c r="Z15">
        <v>82</v>
      </c>
      <c r="AA15">
        <v>88</v>
      </c>
      <c r="AB15">
        <v>88</v>
      </c>
      <c r="AC15">
        <v>91</v>
      </c>
      <c r="AD15">
        <v>91</v>
      </c>
      <c r="AE15">
        <v>92</v>
      </c>
      <c r="AF15">
        <v>93</v>
      </c>
      <c r="AG15">
        <v>92</v>
      </c>
      <c r="AH15">
        <v>90</v>
      </c>
      <c r="AI15">
        <v>86</v>
      </c>
      <c r="AJ15">
        <v>81</v>
      </c>
      <c r="AK15">
        <v>78</v>
      </c>
      <c r="AL15">
        <v>87</v>
      </c>
      <c r="AM15">
        <v>84</v>
      </c>
      <c r="AN15" s="5">
        <v>83</v>
      </c>
      <c r="AO15" s="5">
        <v>56</v>
      </c>
      <c r="AP15" s="5">
        <v>67</v>
      </c>
      <c r="AQ15" s="5">
        <v>65</v>
      </c>
      <c r="AR15" s="5">
        <v>72</v>
      </c>
      <c r="AS15" s="5">
        <v>77</v>
      </c>
      <c r="AT15" s="5">
        <v>81</v>
      </c>
      <c r="AU15" s="5">
        <v>82</v>
      </c>
      <c r="AV15" s="5">
        <v>85</v>
      </c>
      <c r="AW15" s="5">
        <v>87</v>
      </c>
      <c r="AX15" s="5">
        <v>87</v>
      </c>
      <c r="AY15" s="5">
        <v>89</v>
      </c>
      <c r="AZ15" s="5">
        <v>90</v>
      </c>
      <c r="BA15" s="5">
        <v>92</v>
      </c>
      <c r="BB15" s="5">
        <v>91</v>
      </c>
      <c r="BC15" s="5">
        <v>88</v>
      </c>
      <c r="BD15" s="5">
        <v>86</v>
      </c>
      <c r="BE15" s="5">
        <v>87</v>
      </c>
      <c r="BF15" s="5">
        <v>88</v>
      </c>
      <c r="BG15" s="5">
        <v>92</v>
      </c>
      <c r="BH15" s="5">
        <v>90</v>
      </c>
      <c r="BI15" s="5">
        <v>93</v>
      </c>
      <c r="BJ15" s="5">
        <v>94</v>
      </c>
      <c r="BK15" s="5">
        <v>96</v>
      </c>
      <c r="BL15" s="5">
        <v>94</v>
      </c>
      <c r="BM15" s="5">
        <v>88</v>
      </c>
      <c r="BN15" s="5">
        <v>89</v>
      </c>
      <c r="BO15" s="5">
        <v>86</v>
      </c>
      <c r="BP15" s="5">
        <v>86</v>
      </c>
      <c r="BQ15" s="5">
        <v>89</v>
      </c>
      <c r="BR15" s="5">
        <v>91</v>
      </c>
      <c r="BS15">
        <v>91</v>
      </c>
      <c r="BT15">
        <v>92</v>
      </c>
      <c r="BU15">
        <v>94</v>
      </c>
      <c r="BV15">
        <v>93</v>
      </c>
      <c r="BW15">
        <v>94</v>
      </c>
      <c r="BX15">
        <v>96</v>
      </c>
      <c r="BY15">
        <v>96</v>
      </c>
      <c r="BZ15">
        <v>92</v>
      </c>
      <c r="CA15">
        <v>83</v>
      </c>
      <c r="CB15">
        <v>77</v>
      </c>
      <c r="CC15">
        <v>83</v>
      </c>
      <c r="CD15">
        <v>81</v>
      </c>
      <c r="CE15">
        <v>78</v>
      </c>
      <c r="CF15">
        <v>79</v>
      </c>
      <c r="CG15">
        <v>81</v>
      </c>
      <c r="CH15">
        <v>79</v>
      </c>
      <c r="CI15">
        <v>78</v>
      </c>
      <c r="CJ15">
        <v>83</v>
      </c>
      <c r="CK15">
        <v>84</v>
      </c>
      <c r="CL15">
        <v>82</v>
      </c>
      <c r="CM15">
        <v>83</v>
      </c>
      <c r="CN15">
        <v>85</v>
      </c>
      <c r="CO15">
        <v>82</v>
      </c>
      <c r="CP15">
        <v>82</v>
      </c>
      <c r="CQ15">
        <v>83</v>
      </c>
      <c r="CR15">
        <v>83</v>
      </c>
      <c r="CS15">
        <v>82</v>
      </c>
      <c r="CT15">
        <v>84</v>
      </c>
      <c r="CU15">
        <v>81</v>
      </c>
      <c r="CV15">
        <v>79</v>
      </c>
      <c r="CW15">
        <v>81</v>
      </c>
      <c r="CX15" t="s">
        <v>2</v>
      </c>
      <c r="CY15" t="s">
        <v>14</v>
      </c>
      <c r="DB15" s="6">
        <f>D172</f>
        <v>3643.5833333333335</v>
      </c>
      <c r="DC15" s="5">
        <f>BS171</f>
        <v>11</v>
      </c>
      <c r="DD15" s="8">
        <f>BT171</f>
        <v>114.64516129032258</v>
      </c>
      <c r="DE15" s="5">
        <f t="shared" si="2"/>
        <v>1915</v>
      </c>
      <c r="DF15" s="23">
        <f>-AI174</f>
        <v>5.1759316006880643E-3</v>
      </c>
      <c r="DG15" s="14">
        <f t="shared" si="0"/>
        <v>5.175931600688064</v>
      </c>
      <c r="DH15" s="5">
        <f t="shared" si="1"/>
        <v>12</v>
      </c>
      <c r="DI15" s="8">
        <f>BS174</f>
        <v>3.0214486148828565</v>
      </c>
    </row>
    <row r="16" spans="1:114" x14ac:dyDescent="0.25">
      <c r="A16" t="s">
        <v>9</v>
      </c>
      <c r="B16">
        <v>37.466700000000003</v>
      </c>
      <c r="C16">
        <v>-117.7667</v>
      </c>
      <c r="D16">
        <v>5906</v>
      </c>
      <c r="E16" t="s">
        <v>1</v>
      </c>
      <c r="F16">
        <v>137.19999999999999</v>
      </c>
      <c r="G16">
        <v>1902</v>
      </c>
      <c r="H16">
        <v>8</v>
      </c>
      <c r="I16" t="s">
        <v>260</v>
      </c>
      <c r="J16">
        <v>61</v>
      </c>
      <c r="K16">
        <v>72</v>
      </c>
      <c r="L16">
        <v>78</v>
      </c>
      <c r="M16">
        <v>81</v>
      </c>
      <c r="N16">
        <v>82</v>
      </c>
      <c r="O16">
        <v>82</v>
      </c>
      <c r="P16">
        <v>87</v>
      </c>
      <c r="Q16">
        <v>86</v>
      </c>
      <c r="R16">
        <v>88</v>
      </c>
      <c r="S16">
        <v>83</v>
      </c>
      <c r="T16">
        <v>85</v>
      </c>
      <c r="U16">
        <v>86</v>
      </c>
      <c r="V16">
        <v>83</v>
      </c>
      <c r="W16">
        <v>82</v>
      </c>
      <c r="X16">
        <v>85</v>
      </c>
      <c r="Y16">
        <v>88</v>
      </c>
      <c r="Z16">
        <v>85</v>
      </c>
      <c r="AA16">
        <v>86</v>
      </c>
      <c r="AB16">
        <v>90</v>
      </c>
      <c r="AC16">
        <v>91</v>
      </c>
      <c r="AD16">
        <v>91</v>
      </c>
      <c r="AE16">
        <v>93</v>
      </c>
      <c r="AF16">
        <v>94</v>
      </c>
      <c r="AG16">
        <v>93</v>
      </c>
      <c r="AH16">
        <v>89</v>
      </c>
      <c r="AI16">
        <v>87</v>
      </c>
      <c r="AJ16">
        <v>82</v>
      </c>
      <c r="AK16">
        <v>78</v>
      </c>
      <c r="AL16">
        <v>84</v>
      </c>
      <c r="AM16">
        <v>84</v>
      </c>
      <c r="AN16" s="5">
        <v>78</v>
      </c>
      <c r="AO16" s="5">
        <v>65</v>
      </c>
      <c r="AP16" s="5">
        <v>71</v>
      </c>
      <c r="AQ16" s="5">
        <v>68</v>
      </c>
      <c r="AR16" s="5">
        <v>73</v>
      </c>
      <c r="AS16" s="5">
        <v>80</v>
      </c>
      <c r="AU16" s="5">
        <v>84</v>
      </c>
      <c r="AV16" s="5">
        <v>84</v>
      </c>
      <c r="AW16" s="5">
        <v>86</v>
      </c>
      <c r="AY16" s="5">
        <v>85</v>
      </c>
      <c r="AZ16" s="5">
        <v>89</v>
      </c>
      <c r="BA16" s="5">
        <v>90</v>
      </c>
      <c r="BB16" s="5">
        <v>89</v>
      </c>
      <c r="BC16" s="5">
        <v>87</v>
      </c>
      <c r="BD16" s="5">
        <v>88</v>
      </c>
      <c r="BE16" s="5">
        <v>88</v>
      </c>
      <c r="BF16" s="5">
        <v>89</v>
      </c>
      <c r="BG16" s="5">
        <v>90</v>
      </c>
      <c r="BH16" s="5">
        <v>88</v>
      </c>
      <c r="BI16" s="5">
        <v>90</v>
      </c>
      <c r="BJ16" s="5">
        <v>93</v>
      </c>
      <c r="BK16" s="5">
        <v>96</v>
      </c>
      <c r="BL16" s="5">
        <v>90</v>
      </c>
      <c r="BM16" s="5">
        <v>78</v>
      </c>
      <c r="BN16" s="5">
        <v>85</v>
      </c>
      <c r="BO16" s="5">
        <v>83</v>
      </c>
      <c r="BP16" s="5">
        <v>83</v>
      </c>
      <c r="BQ16" s="5">
        <v>85</v>
      </c>
      <c r="BR16" s="5">
        <v>85</v>
      </c>
      <c r="BS16">
        <v>88</v>
      </c>
      <c r="BT16">
        <v>92</v>
      </c>
      <c r="BU16">
        <v>90</v>
      </c>
      <c r="BV16">
        <v>92</v>
      </c>
      <c r="BW16">
        <v>90</v>
      </c>
      <c r="BX16">
        <v>88</v>
      </c>
      <c r="BY16">
        <v>90</v>
      </c>
      <c r="BZ16">
        <v>84</v>
      </c>
      <c r="CA16">
        <v>78</v>
      </c>
      <c r="CB16">
        <v>75</v>
      </c>
      <c r="CC16">
        <v>75</v>
      </c>
      <c r="CD16">
        <v>75</v>
      </c>
      <c r="CE16">
        <v>73</v>
      </c>
      <c r="CF16">
        <v>73</v>
      </c>
      <c r="CG16">
        <v>75</v>
      </c>
      <c r="CH16">
        <v>78</v>
      </c>
      <c r="CI16">
        <v>76</v>
      </c>
      <c r="CJ16">
        <v>78</v>
      </c>
      <c r="CK16">
        <v>77</v>
      </c>
      <c r="CL16">
        <v>77</v>
      </c>
      <c r="CM16">
        <v>79</v>
      </c>
      <c r="CN16">
        <v>80</v>
      </c>
      <c r="CO16">
        <v>80</v>
      </c>
      <c r="CP16">
        <v>78</v>
      </c>
      <c r="CQ16">
        <v>76</v>
      </c>
      <c r="CR16">
        <v>80</v>
      </c>
      <c r="CS16">
        <v>80</v>
      </c>
      <c r="CT16">
        <v>78</v>
      </c>
      <c r="CU16">
        <v>76</v>
      </c>
      <c r="CV16">
        <v>78</v>
      </c>
      <c r="CW16">
        <v>82</v>
      </c>
      <c r="CX16" t="s">
        <v>2</v>
      </c>
      <c r="CY16" t="s">
        <v>10</v>
      </c>
      <c r="DB16" s="6">
        <f>D192</f>
        <v>3458</v>
      </c>
      <c r="DC16" s="5">
        <f>BS191</f>
        <v>9</v>
      </c>
      <c r="DD16" s="8">
        <f>BT191</f>
        <v>118.43548387096774</v>
      </c>
      <c r="DE16" s="5">
        <f t="shared" si="2"/>
        <v>1916</v>
      </c>
      <c r="DF16" s="23">
        <f>-AI194</f>
        <v>6.1856128676405194E-3</v>
      </c>
      <c r="DG16" s="14">
        <f t="shared" si="0"/>
        <v>6.1856128676405193</v>
      </c>
      <c r="DH16" s="5">
        <f t="shared" si="1"/>
        <v>10</v>
      </c>
      <c r="DI16" s="8">
        <f>BS194</f>
        <v>2.0651381791358951</v>
      </c>
    </row>
    <row r="17" spans="1:114" x14ac:dyDescent="0.25">
      <c r="A17" t="s">
        <v>0</v>
      </c>
      <c r="B17">
        <v>38.387799999999999</v>
      </c>
      <c r="C17">
        <v>-118.1092</v>
      </c>
      <c r="D17">
        <v>4580</v>
      </c>
      <c r="E17" t="s">
        <v>1</v>
      </c>
      <c r="F17">
        <v>240.3</v>
      </c>
      <c r="G17">
        <v>1902</v>
      </c>
      <c r="H17">
        <v>8</v>
      </c>
      <c r="I17" t="s">
        <v>260</v>
      </c>
      <c r="J17">
        <v>79</v>
      </c>
      <c r="K17">
        <v>66</v>
      </c>
      <c r="L17">
        <v>84</v>
      </c>
      <c r="M17">
        <v>85</v>
      </c>
      <c r="N17">
        <v>88</v>
      </c>
      <c r="O17">
        <v>90</v>
      </c>
      <c r="P17">
        <v>93</v>
      </c>
      <c r="Q17">
        <v>97</v>
      </c>
      <c r="R17">
        <v>99</v>
      </c>
      <c r="S17">
        <v>99</v>
      </c>
      <c r="T17">
        <v>99</v>
      </c>
      <c r="U17">
        <v>97</v>
      </c>
      <c r="V17">
        <v>95</v>
      </c>
      <c r="W17">
        <v>90</v>
      </c>
      <c r="X17">
        <v>85</v>
      </c>
      <c r="Y17">
        <v>85</v>
      </c>
      <c r="Z17">
        <v>90</v>
      </c>
      <c r="AA17">
        <v>85</v>
      </c>
      <c r="AB17">
        <v>93</v>
      </c>
      <c r="AC17">
        <v>94</v>
      </c>
      <c r="AD17">
        <v>102</v>
      </c>
      <c r="AE17">
        <v>103</v>
      </c>
      <c r="AF17">
        <v>104</v>
      </c>
      <c r="AG17">
        <v>103</v>
      </c>
      <c r="AH17">
        <v>95</v>
      </c>
      <c r="AI17">
        <v>90</v>
      </c>
      <c r="AJ17">
        <v>81</v>
      </c>
      <c r="AK17">
        <v>82</v>
      </c>
      <c r="AL17">
        <v>93</v>
      </c>
      <c r="AM17">
        <v>89</v>
      </c>
      <c r="AN17" s="5">
        <v>91</v>
      </c>
      <c r="AO17" s="5">
        <v>65</v>
      </c>
      <c r="AP17" s="5">
        <v>79</v>
      </c>
      <c r="AQ17" s="5">
        <v>72</v>
      </c>
      <c r="AR17" s="5">
        <v>79</v>
      </c>
      <c r="AS17" s="5">
        <v>86</v>
      </c>
      <c r="AT17" s="5">
        <v>80</v>
      </c>
      <c r="AU17" s="5">
        <v>88</v>
      </c>
      <c r="AV17" s="5">
        <v>96</v>
      </c>
      <c r="AW17" s="5">
        <v>99</v>
      </c>
      <c r="AX17" s="5">
        <v>97</v>
      </c>
      <c r="AY17" s="5">
        <v>99</v>
      </c>
      <c r="AZ17" s="5">
        <v>100</v>
      </c>
      <c r="BA17" s="5">
        <v>102</v>
      </c>
      <c r="BB17" s="5">
        <v>102</v>
      </c>
      <c r="BC17" s="5">
        <v>93</v>
      </c>
      <c r="BD17" s="5">
        <v>90</v>
      </c>
      <c r="BE17" s="5">
        <v>93</v>
      </c>
      <c r="BF17" s="5">
        <v>102</v>
      </c>
      <c r="BG17" s="5">
        <v>103</v>
      </c>
      <c r="BH17" s="5">
        <v>101</v>
      </c>
      <c r="BI17" s="5">
        <v>100</v>
      </c>
      <c r="BJ17" s="5">
        <v>98</v>
      </c>
      <c r="BK17" s="5">
        <v>101</v>
      </c>
      <c r="BL17" s="5">
        <v>101</v>
      </c>
      <c r="BM17" s="5">
        <v>99</v>
      </c>
      <c r="BN17" s="5">
        <v>102</v>
      </c>
      <c r="BO17" s="5">
        <v>100</v>
      </c>
      <c r="BP17" s="5">
        <v>98</v>
      </c>
      <c r="BQ17" s="5">
        <v>101</v>
      </c>
      <c r="BR17" s="5">
        <v>102</v>
      </c>
      <c r="BS17">
        <v>99</v>
      </c>
      <c r="BT17">
        <v>101</v>
      </c>
      <c r="BU17">
        <v>102</v>
      </c>
      <c r="BV17">
        <v>102</v>
      </c>
      <c r="BW17">
        <v>103</v>
      </c>
      <c r="BX17">
        <v>105</v>
      </c>
      <c r="BY17">
        <v>102</v>
      </c>
      <c r="BZ17">
        <v>100</v>
      </c>
      <c r="CA17">
        <v>95</v>
      </c>
      <c r="CB17">
        <v>95</v>
      </c>
      <c r="CC17">
        <v>85</v>
      </c>
      <c r="CD17">
        <v>90</v>
      </c>
      <c r="CE17">
        <v>90</v>
      </c>
      <c r="CF17">
        <v>87</v>
      </c>
      <c r="CG17">
        <v>85</v>
      </c>
      <c r="CH17">
        <v>85</v>
      </c>
      <c r="CI17">
        <v>82</v>
      </c>
      <c r="CJ17">
        <v>90</v>
      </c>
      <c r="CK17">
        <v>90</v>
      </c>
      <c r="CL17">
        <v>88</v>
      </c>
      <c r="CM17">
        <v>89</v>
      </c>
      <c r="CN17">
        <v>95</v>
      </c>
      <c r="CO17">
        <v>95</v>
      </c>
      <c r="CP17">
        <v>95</v>
      </c>
      <c r="CQ17">
        <v>94</v>
      </c>
      <c r="CR17">
        <v>93</v>
      </c>
      <c r="CS17">
        <v>95</v>
      </c>
      <c r="CT17">
        <v>91</v>
      </c>
      <c r="CU17">
        <v>88</v>
      </c>
      <c r="CV17">
        <v>83</v>
      </c>
      <c r="CW17">
        <v>88</v>
      </c>
      <c r="CX17" t="s">
        <v>2</v>
      </c>
      <c r="CY17" t="s">
        <v>3</v>
      </c>
      <c r="DB17" s="6">
        <f>D211</f>
        <v>3637.3</v>
      </c>
      <c r="DC17" s="5">
        <f>BS210</f>
        <v>7</v>
      </c>
      <c r="DD17" s="8">
        <f>BT210</f>
        <v>121.90322580645162</v>
      </c>
      <c r="DE17" s="5">
        <f t="shared" si="2"/>
        <v>1917</v>
      </c>
      <c r="DF17" s="23">
        <f>-AI213</f>
        <v>6.2391757506296414E-3</v>
      </c>
      <c r="DG17" s="14">
        <f t="shared" si="0"/>
        <v>6.2391757506296415</v>
      </c>
      <c r="DH17" s="5">
        <f t="shared" si="1"/>
        <v>10</v>
      </c>
      <c r="DI17" s="8">
        <f>BS213</f>
        <v>4.4609247317529999</v>
      </c>
    </row>
    <row r="18" spans="1:114" x14ac:dyDescent="0.25">
      <c r="A18" t="s">
        <v>11</v>
      </c>
      <c r="B18">
        <v>37.75</v>
      </c>
      <c r="C18">
        <v>-117.65</v>
      </c>
      <c r="D18">
        <v>4000</v>
      </c>
      <c r="E18" t="s">
        <v>1</v>
      </c>
      <c r="F18">
        <v>159</v>
      </c>
      <c r="G18">
        <v>1902</v>
      </c>
      <c r="H18">
        <v>8</v>
      </c>
      <c r="I18" t="s">
        <v>260</v>
      </c>
      <c r="J18">
        <v>66</v>
      </c>
      <c r="K18">
        <v>78</v>
      </c>
      <c r="L18">
        <v>82</v>
      </c>
      <c r="M18">
        <v>88</v>
      </c>
      <c r="N18">
        <v>87</v>
      </c>
      <c r="O18">
        <v>90</v>
      </c>
      <c r="P18">
        <v>94</v>
      </c>
      <c r="Q18">
        <v>95</v>
      </c>
      <c r="R18">
        <v>96</v>
      </c>
      <c r="S18">
        <v>88</v>
      </c>
      <c r="T18">
        <v>87</v>
      </c>
      <c r="U18">
        <v>88</v>
      </c>
      <c r="V18">
        <v>88</v>
      </c>
      <c r="W18">
        <v>85</v>
      </c>
      <c r="X18">
        <v>89</v>
      </c>
      <c r="Y18">
        <v>93</v>
      </c>
      <c r="Z18">
        <v>89</v>
      </c>
      <c r="AA18">
        <v>93</v>
      </c>
      <c r="AB18">
        <v>95</v>
      </c>
      <c r="AC18">
        <v>97</v>
      </c>
      <c r="AD18">
        <v>99</v>
      </c>
      <c r="AE18">
        <v>99</v>
      </c>
      <c r="AF18">
        <v>99</v>
      </c>
      <c r="AG18">
        <v>96</v>
      </c>
      <c r="AH18">
        <v>97</v>
      </c>
      <c r="AI18">
        <v>96</v>
      </c>
      <c r="AJ18">
        <v>88</v>
      </c>
      <c r="AK18">
        <v>84</v>
      </c>
      <c r="AL18">
        <v>90</v>
      </c>
      <c r="AM18">
        <v>88</v>
      </c>
      <c r="AN18" s="5">
        <v>87</v>
      </c>
      <c r="AO18" s="5">
        <v>66</v>
      </c>
      <c r="AP18" s="5">
        <v>73</v>
      </c>
      <c r="AQ18" s="5">
        <v>65</v>
      </c>
      <c r="AR18" s="5">
        <v>78</v>
      </c>
      <c r="AS18" s="5">
        <v>84</v>
      </c>
      <c r="AT18" s="5">
        <v>88</v>
      </c>
      <c r="AU18" s="5">
        <v>86</v>
      </c>
      <c r="AV18" s="5">
        <v>92</v>
      </c>
      <c r="AW18" s="5">
        <v>93</v>
      </c>
      <c r="AX18" s="5">
        <v>93</v>
      </c>
      <c r="AY18" s="5">
        <v>95</v>
      </c>
      <c r="AZ18" s="5">
        <v>98</v>
      </c>
      <c r="BA18" s="5">
        <v>98</v>
      </c>
      <c r="BB18" s="5">
        <v>97</v>
      </c>
      <c r="BC18" s="5">
        <v>94</v>
      </c>
      <c r="BD18" s="5">
        <v>95</v>
      </c>
      <c r="BE18" s="5">
        <v>95</v>
      </c>
      <c r="BF18" s="5">
        <v>96</v>
      </c>
      <c r="BG18" s="5">
        <v>97</v>
      </c>
      <c r="BH18" s="5">
        <v>95</v>
      </c>
      <c r="BI18" s="5">
        <v>98</v>
      </c>
      <c r="BJ18" s="5">
        <v>100</v>
      </c>
      <c r="BK18" s="5">
        <v>101</v>
      </c>
      <c r="BL18" s="5">
        <v>101</v>
      </c>
      <c r="BM18" s="5">
        <v>93</v>
      </c>
      <c r="BN18" s="5">
        <v>92</v>
      </c>
      <c r="BO18" s="5">
        <v>93</v>
      </c>
      <c r="BP18" s="5">
        <v>95</v>
      </c>
      <c r="BQ18" s="5">
        <v>97</v>
      </c>
      <c r="BR18" s="5">
        <v>96</v>
      </c>
      <c r="BS18">
        <v>98</v>
      </c>
      <c r="BT18">
        <v>100</v>
      </c>
      <c r="BU18">
        <v>98</v>
      </c>
      <c r="BV18">
        <v>98</v>
      </c>
      <c r="BW18">
        <v>93</v>
      </c>
      <c r="BX18">
        <v>94</v>
      </c>
      <c r="BY18">
        <v>88</v>
      </c>
      <c r="BZ18">
        <v>88</v>
      </c>
      <c r="CA18">
        <v>86</v>
      </c>
      <c r="CB18">
        <v>72</v>
      </c>
      <c r="CC18">
        <v>80</v>
      </c>
      <c r="CD18">
        <v>86</v>
      </c>
      <c r="CE18">
        <v>85</v>
      </c>
      <c r="CF18">
        <v>86</v>
      </c>
      <c r="CG18">
        <v>85</v>
      </c>
      <c r="CH18">
        <v>84</v>
      </c>
      <c r="CI18">
        <v>84</v>
      </c>
      <c r="CJ18">
        <v>86</v>
      </c>
      <c r="CK18">
        <v>85</v>
      </c>
      <c r="CL18">
        <v>88</v>
      </c>
      <c r="CM18">
        <v>88</v>
      </c>
      <c r="CN18">
        <v>90</v>
      </c>
      <c r="CO18">
        <v>88</v>
      </c>
      <c r="CP18">
        <v>86</v>
      </c>
      <c r="CQ18">
        <v>87</v>
      </c>
      <c r="CR18">
        <v>87</v>
      </c>
      <c r="CS18">
        <v>88</v>
      </c>
      <c r="CT18">
        <v>86</v>
      </c>
      <c r="CU18">
        <v>81</v>
      </c>
      <c r="CV18">
        <v>84</v>
      </c>
      <c r="CW18">
        <v>87</v>
      </c>
      <c r="CX18" t="s">
        <v>2</v>
      </c>
      <c r="CY18" t="s">
        <v>12</v>
      </c>
      <c r="DB18" s="6">
        <f>D232</f>
        <v>3486.5833333333335</v>
      </c>
      <c r="DC18" s="5">
        <f>BS231</f>
        <v>22</v>
      </c>
      <c r="DD18" s="8">
        <f>BT231</f>
        <v>110.12903225806451</v>
      </c>
      <c r="DE18" s="5">
        <f t="shared" si="2"/>
        <v>1918</v>
      </c>
      <c r="DF18" s="23">
        <f>-AI234</f>
        <v>4.3537905340546726E-3</v>
      </c>
      <c r="DG18" s="14">
        <f t="shared" si="0"/>
        <v>4.3537905340546725</v>
      </c>
      <c r="DH18" s="5">
        <f t="shared" si="1"/>
        <v>12</v>
      </c>
      <c r="DI18" s="8">
        <f>BS234</f>
        <v>6.4939763928336696</v>
      </c>
    </row>
    <row r="19" spans="1:114" x14ac:dyDescent="0.25">
      <c r="A19" t="s">
        <v>4</v>
      </c>
      <c r="B19">
        <v>36.798099999999998</v>
      </c>
      <c r="C19">
        <v>-118.20359999999999</v>
      </c>
      <c r="D19">
        <v>3950</v>
      </c>
      <c r="E19" t="s">
        <v>1</v>
      </c>
      <c r="F19">
        <v>124.8</v>
      </c>
      <c r="G19">
        <v>1902</v>
      </c>
      <c r="H19">
        <v>8</v>
      </c>
      <c r="I19" t="s">
        <v>260</v>
      </c>
      <c r="J19">
        <v>69</v>
      </c>
      <c r="K19">
        <v>77</v>
      </c>
      <c r="L19">
        <v>81</v>
      </c>
      <c r="M19">
        <v>86</v>
      </c>
      <c r="N19">
        <v>87</v>
      </c>
      <c r="O19">
        <v>87</v>
      </c>
      <c r="P19">
        <v>90</v>
      </c>
      <c r="Q19">
        <v>91</v>
      </c>
      <c r="R19">
        <v>94</v>
      </c>
      <c r="S19">
        <v>89</v>
      </c>
      <c r="T19">
        <v>92</v>
      </c>
      <c r="U19">
        <v>91</v>
      </c>
      <c r="V19">
        <v>88</v>
      </c>
      <c r="W19">
        <v>87</v>
      </c>
      <c r="X19">
        <v>89</v>
      </c>
      <c r="Y19">
        <v>92</v>
      </c>
      <c r="Z19">
        <v>91</v>
      </c>
      <c r="AA19">
        <v>91</v>
      </c>
      <c r="AB19">
        <v>94</v>
      </c>
      <c r="AC19">
        <v>97</v>
      </c>
      <c r="AD19">
        <v>96</v>
      </c>
      <c r="AE19">
        <v>98</v>
      </c>
      <c r="AF19">
        <v>99</v>
      </c>
      <c r="AG19">
        <v>97</v>
      </c>
      <c r="AH19">
        <v>97</v>
      </c>
      <c r="AI19">
        <v>91</v>
      </c>
      <c r="AJ19">
        <v>87</v>
      </c>
      <c r="AK19">
        <v>88</v>
      </c>
      <c r="AL19">
        <v>92</v>
      </c>
      <c r="AM19">
        <v>89</v>
      </c>
      <c r="AN19" s="5">
        <v>85</v>
      </c>
      <c r="AO19" s="5">
        <v>77</v>
      </c>
      <c r="AP19" s="5">
        <v>75</v>
      </c>
      <c r="AQ19" s="5">
        <v>78</v>
      </c>
      <c r="AR19" s="5">
        <v>79</v>
      </c>
      <c r="AS19" s="5">
        <v>85</v>
      </c>
      <c r="AT19" s="5">
        <v>87</v>
      </c>
      <c r="AU19" s="5">
        <v>88</v>
      </c>
      <c r="AV19" s="5">
        <v>90</v>
      </c>
      <c r="AW19" s="5">
        <v>90</v>
      </c>
      <c r="AX19" s="5">
        <v>91</v>
      </c>
      <c r="AY19" s="5">
        <v>93</v>
      </c>
      <c r="AZ19" s="5">
        <v>95</v>
      </c>
      <c r="BA19" s="5">
        <v>97</v>
      </c>
      <c r="BB19" s="5">
        <v>96</v>
      </c>
      <c r="BC19" s="5">
        <v>92</v>
      </c>
      <c r="BD19" s="5">
        <v>91</v>
      </c>
      <c r="BE19" s="5">
        <v>93</v>
      </c>
      <c r="BF19" s="5">
        <v>92</v>
      </c>
      <c r="BG19" s="5">
        <v>95</v>
      </c>
      <c r="BH19" s="5">
        <v>96</v>
      </c>
      <c r="BI19" s="5">
        <v>95</v>
      </c>
      <c r="BJ19" s="5">
        <v>99</v>
      </c>
      <c r="BK19" s="5">
        <v>100</v>
      </c>
      <c r="BL19" s="5">
        <v>93</v>
      </c>
      <c r="BM19" s="5">
        <v>89</v>
      </c>
      <c r="BN19" s="5">
        <v>91</v>
      </c>
      <c r="BO19" s="5">
        <v>90</v>
      </c>
      <c r="BP19" s="5">
        <v>90</v>
      </c>
      <c r="BQ19" s="5">
        <v>92</v>
      </c>
      <c r="BR19" s="5">
        <v>93</v>
      </c>
      <c r="BS19">
        <v>97</v>
      </c>
      <c r="BT19">
        <v>100</v>
      </c>
      <c r="BU19">
        <v>94</v>
      </c>
      <c r="BV19">
        <v>96</v>
      </c>
      <c r="BW19">
        <v>97</v>
      </c>
      <c r="BX19">
        <v>95</v>
      </c>
      <c r="BY19">
        <v>94</v>
      </c>
      <c r="BZ19">
        <v>90</v>
      </c>
      <c r="CA19">
        <v>90</v>
      </c>
      <c r="CB19">
        <v>85</v>
      </c>
      <c r="CC19">
        <v>84</v>
      </c>
      <c r="CD19">
        <v>84</v>
      </c>
      <c r="CE19">
        <v>80</v>
      </c>
      <c r="CF19">
        <v>81</v>
      </c>
      <c r="CG19">
        <v>84</v>
      </c>
      <c r="CH19">
        <v>85</v>
      </c>
      <c r="CI19">
        <v>84</v>
      </c>
      <c r="CJ19">
        <v>85</v>
      </c>
      <c r="CK19">
        <v>85</v>
      </c>
      <c r="CL19">
        <v>85</v>
      </c>
      <c r="CM19">
        <v>86</v>
      </c>
      <c r="CN19">
        <v>88</v>
      </c>
      <c r="CO19">
        <v>86</v>
      </c>
      <c r="CP19">
        <v>85</v>
      </c>
      <c r="CQ19">
        <v>85</v>
      </c>
      <c r="CR19">
        <v>86</v>
      </c>
      <c r="CS19">
        <v>84</v>
      </c>
      <c r="CT19">
        <v>84</v>
      </c>
      <c r="CU19">
        <v>80</v>
      </c>
      <c r="CV19">
        <v>85</v>
      </c>
      <c r="CW19">
        <v>90</v>
      </c>
      <c r="CX19" t="s">
        <v>5</v>
      </c>
      <c r="CY19" t="s">
        <v>6</v>
      </c>
      <c r="DB19" s="6">
        <f>D250</f>
        <v>3308.2222222222222</v>
      </c>
      <c r="DC19" s="5">
        <f>BS249</f>
        <v>8</v>
      </c>
      <c r="DD19" s="8">
        <f>BT249</f>
        <v>116.19354838709677</v>
      </c>
      <c r="DE19" s="5">
        <f t="shared" si="2"/>
        <v>1919</v>
      </c>
      <c r="DF19" s="23">
        <f>-AI252</f>
        <v>4.8491234871621434E-3</v>
      </c>
      <c r="DG19" s="14">
        <f t="shared" si="0"/>
        <v>4.8491234871621431</v>
      </c>
      <c r="DH19" s="5">
        <f t="shared" si="1"/>
        <v>9</v>
      </c>
      <c r="DI19" s="8">
        <f>BS252</f>
        <v>2.2053421015073238</v>
      </c>
    </row>
    <row r="20" spans="1:114" x14ac:dyDescent="0.25">
      <c r="A20" t="s">
        <v>9</v>
      </c>
      <c r="B20">
        <v>37.466700000000003</v>
      </c>
      <c r="C20">
        <v>-117.7667</v>
      </c>
      <c r="D20">
        <v>5906</v>
      </c>
      <c r="E20" t="s">
        <v>1</v>
      </c>
      <c r="F20">
        <v>137.19999999999999</v>
      </c>
      <c r="G20">
        <v>1903</v>
      </c>
      <c r="H20">
        <v>8</v>
      </c>
      <c r="I20" t="s">
        <v>260</v>
      </c>
      <c r="J20">
        <v>82</v>
      </c>
      <c r="K20">
        <v>72</v>
      </c>
      <c r="L20">
        <v>77</v>
      </c>
      <c r="M20">
        <v>80</v>
      </c>
      <c r="N20">
        <v>72</v>
      </c>
      <c r="O20">
        <v>82</v>
      </c>
      <c r="P20">
        <v>73</v>
      </c>
      <c r="Q20">
        <v>72</v>
      </c>
      <c r="R20">
        <v>70</v>
      </c>
      <c r="S20">
        <v>62</v>
      </c>
      <c r="T20">
        <v>70</v>
      </c>
      <c r="U20">
        <v>74</v>
      </c>
      <c r="V20">
        <v>75</v>
      </c>
      <c r="W20">
        <v>70</v>
      </c>
      <c r="X20">
        <v>64</v>
      </c>
      <c r="Y20">
        <v>72</v>
      </c>
      <c r="Z20">
        <v>66</v>
      </c>
      <c r="AA20">
        <v>78</v>
      </c>
      <c r="AB20">
        <v>82</v>
      </c>
      <c r="AC20">
        <v>84</v>
      </c>
      <c r="AD20">
        <v>84</v>
      </c>
      <c r="AE20">
        <v>84</v>
      </c>
      <c r="AF20">
        <v>80</v>
      </c>
      <c r="AG20">
        <v>82</v>
      </c>
      <c r="AH20">
        <v>90</v>
      </c>
      <c r="AI20">
        <v>92</v>
      </c>
      <c r="AJ20">
        <v>93</v>
      </c>
      <c r="AK20">
        <v>93</v>
      </c>
      <c r="AL20">
        <v>84</v>
      </c>
      <c r="AM20">
        <v>84</v>
      </c>
      <c r="AN20" s="5">
        <v>92</v>
      </c>
      <c r="AO20" s="5">
        <v>70</v>
      </c>
      <c r="AP20" s="5">
        <v>73</v>
      </c>
      <c r="AQ20" s="5">
        <v>82</v>
      </c>
      <c r="AR20" s="5">
        <v>83</v>
      </c>
      <c r="AS20" s="5">
        <v>80</v>
      </c>
      <c r="AT20" s="5">
        <v>72</v>
      </c>
      <c r="AU20" s="5">
        <v>78</v>
      </c>
      <c r="AV20" s="5">
        <v>82</v>
      </c>
      <c r="AW20" s="5">
        <v>83</v>
      </c>
      <c r="AX20" s="5">
        <v>85</v>
      </c>
      <c r="AY20" s="5">
        <v>83</v>
      </c>
      <c r="AZ20" s="5">
        <v>85</v>
      </c>
      <c r="BA20" s="5">
        <v>86</v>
      </c>
      <c r="BB20" s="5">
        <v>81</v>
      </c>
      <c r="BC20" s="5">
        <v>81</v>
      </c>
      <c r="BD20" s="5">
        <v>82</v>
      </c>
      <c r="BE20" s="5">
        <v>81</v>
      </c>
      <c r="BF20" s="5">
        <v>80</v>
      </c>
      <c r="BG20" s="5">
        <v>80</v>
      </c>
      <c r="BH20" s="5">
        <v>80</v>
      </c>
      <c r="BI20" s="5">
        <v>80</v>
      </c>
      <c r="BJ20" s="5">
        <v>78</v>
      </c>
      <c r="BK20" s="5">
        <v>78</v>
      </c>
      <c r="BL20" s="5">
        <v>81</v>
      </c>
      <c r="BM20" s="5">
        <v>82</v>
      </c>
      <c r="BN20" s="5">
        <v>86</v>
      </c>
      <c r="BO20" s="5">
        <v>88</v>
      </c>
      <c r="BP20" s="5">
        <v>90</v>
      </c>
      <c r="BQ20" s="5">
        <v>88</v>
      </c>
      <c r="BR20" s="5">
        <v>90</v>
      </c>
      <c r="BS20">
        <v>87</v>
      </c>
      <c r="BT20">
        <v>86</v>
      </c>
      <c r="BU20">
        <v>83</v>
      </c>
      <c r="BV20">
        <v>82</v>
      </c>
      <c r="BW20">
        <v>84</v>
      </c>
      <c r="BX20">
        <v>88</v>
      </c>
      <c r="BY20">
        <v>92</v>
      </c>
      <c r="BZ20">
        <v>86</v>
      </c>
      <c r="CA20">
        <v>91</v>
      </c>
      <c r="CB20">
        <v>88</v>
      </c>
      <c r="CC20">
        <v>86</v>
      </c>
      <c r="CD20">
        <v>86</v>
      </c>
      <c r="CE20">
        <v>84</v>
      </c>
      <c r="CF20">
        <v>83</v>
      </c>
      <c r="CG20">
        <v>80</v>
      </c>
      <c r="CH20">
        <v>84</v>
      </c>
      <c r="CI20">
        <v>87</v>
      </c>
      <c r="CJ20">
        <v>90</v>
      </c>
      <c r="CK20">
        <v>90</v>
      </c>
      <c r="CL20">
        <v>90</v>
      </c>
      <c r="CM20">
        <v>86</v>
      </c>
      <c r="CN20">
        <v>84</v>
      </c>
      <c r="CO20">
        <v>82</v>
      </c>
      <c r="CP20">
        <v>78</v>
      </c>
      <c r="CQ20">
        <v>76</v>
      </c>
      <c r="CR20">
        <v>74</v>
      </c>
      <c r="CS20">
        <v>78</v>
      </c>
      <c r="CT20">
        <v>80</v>
      </c>
      <c r="CU20">
        <v>82</v>
      </c>
      <c r="CV20">
        <v>84</v>
      </c>
      <c r="CW20">
        <v>85</v>
      </c>
      <c r="CX20" t="s">
        <v>2</v>
      </c>
      <c r="CY20" t="s">
        <v>10</v>
      </c>
      <c r="DB20" s="6">
        <f>D270</f>
        <v>3090.6</v>
      </c>
      <c r="DC20" s="5">
        <f>BS269</f>
        <v>19</v>
      </c>
      <c r="DD20" s="8">
        <f>BT269</f>
        <v>114.87096774193549</v>
      </c>
      <c r="DE20" s="5">
        <f t="shared" si="2"/>
        <v>1920</v>
      </c>
      <c r="DF20" s="23">
        <f>-AI272</f>
        <v>4.7304106453790826E-3</v>
      </c>
      <c r="DG20" s="14">
        <f t="shared" si="0"/>
        <v>4.7304106453790826</v>
      </c>
      <c r="DH20" s="5">
        <f t="shared" si="1"/>
        <v>10</v>
      </c>
      <c r="DI20" s="8">
        <f>BS272</f>
        <v>2.8589681573482393</v>
      </c>
    </row>
    <row r="21" spans="1:114" x14ac:dyDescent="0.25">
      <c r="A21" t="s">
        <v>15</v>
      </c>
      <c r="B21">
        <v>37.606400000000001</v>
      </c>
      <c r="C21">
        <v>-118</v>
      </c>
      <c r="D21">
        <v>4900</v>
      </c>
      <c r="E21" t="s">
        <v>1</v>
      </c>
      <c r="F21">
        <v>162</v>
      </c>
      <c r="G21">
        <v>1903</v>
      </c>
      <c r="H21">
        <v>8</v>
      </c>
      <c r="I21" t="s">
        <v>260</v>
      </c>
      <c r="J21">
        <v>85</v>
      </c>
      <c r="K21">
        <v>83</v>
      </c>
      <c r="L21">
        <v>81</v>
      </c>
      <c r="M21">
        <v>85</v>
      </c>
      <c r="N21">
        <v>85</v>
      </c>
      <c r="O21">
        <v>86</v>
      </c>
      <c r="P21">
        <v>83</v>
      </c>
      <c r="Q21">
        <v>80</v>
      </c>
      <c r="R21">
        <v>77</v>
      </c>
      <c r="S21">
        <v>72</v>
      </c>
      <c r="T21">
        <v>78</v>
      </c>
      <c r="U21">
        <v>83</v>
      </c>
      <c r="V21">
        <v>88</v>
      </c>
      <c r="W21">
        <v>81</v>
      </c>
      <c r="X21">
        <v>78</v>
      </c>
      <c r="Y21">
        <v>76</v>
      </c>
      <c r="Z21">
        <v>81</v>
      </c>
      <c r="AA21">
        <v>86</v>
      </c>
      <c r="AB21">
        <v>88</v>
      </c>
      <c r="AC21">
        <v>89</v>
      </c>
      <c r="AD21">
        <v>88</v>
      </c>
      <c r="AE21">
        <v>85</v>
      </c>
      <c r="AF21">
        <v>88</v>
      </c>
      <c r="AG21">
        <v>89</v>
      </c>
      <c r="AH21">
        <v>91</v>
      </c>
      <c r="AI21">
        <v>97</v>
      </c>
      <c r="AJ21">
        <v>96</v>
      </c>
      <c r="AK21">
        <v>96</v>
      </c>
      <c r="AL21">
        <v>90</v>
      </c>
      <c r="AM21">
        <v>91</v>
      </c>
      <c r="AN21" s="5">
        <v>94</v>
      </c>
      <c r="AO21" s="5">
        <v>96</v>
      </c>
      <c r="AP21" s="5">
        <v>90</v>
      </c>
      <c r="AQ21" s="5">
        <v>98</v>
      </c>
      <c r="AR21" s="5">
        <v>90</v>
      </c>
      <c r="AS21" s="5">
        <v>90</v>
      </c>
      <c r="AT21" s="5">
        <v>92</v>
      </c>
      <c r="AU21" s="5">
        <v>90</v>
      </c>
      <c r="AV21" s="5">
        <v>89</v>
      </c>
      <c r="AW21" s="5">
        <v>90</v>
      </c>
      <c r="AX21" s="5">
        <v>91</v>
      </c>
      <c r="AY21" s="5">
        <v>89</v>
      </c>
      <c r="AZ21" s="5">
        <v>90</v>
      </c>
      <c r="BA21" s="5">
        <v>91</v>
      </c>
      <c r="BB21" s="5">
        <v>89</v>
      </c>
      <c r="BC21" s="5">
        <v>85</v>
      </c>
      <c r="BD21" s="5">
        <v>89</v>
      </c>
      <c r="BE21" s="5">
        <v>87</v>
      </c>
      <c r="BF21" s="5">
        <v>88</v>
      </c>
      <c r="BG21" s="5">
        <v>87</v>
      </c>
      <c r="BH21" s="5">
        <v>88</v>
      </c>
      <c r="BI21" s="5">
        <v>86</v>
      </c>
      <c r="BJ21" s="5">
        <v>81</v>
      </c>
      <c r="BK21" s="5">
        <v>85</v>
      </c>
      <c r="BL21" s="5">
        <v>87</v>
      </c>
      <c r="BM21" s="5">
        <v>88</v>
      </c>
      <c r="BN21" s="5">
        <v>92</v>
      </c>
      <c r="BO21" s="5">
        <v>94</v>
      </c>
      <c r="BP21" s="5">
        <v>96</v>
      </c>
      <c r="BQ21" s="5">
        <v>96</v>
      </c>
      <c r="BR21" s="5">
        <v>90</v>
      </c>
      <c r="BS21">
        <v>94</v>
      </c>
      <c r="BT21">
        <v>94</v>
      </c>
      <c r="BU21">
        <v>92</v>
      </c>
      <c r="BV21">
        <v>89</v>
      </c>
      <c r="BW21">
        <v>90</v>
      </c>
      <c r="BX21">
        <v>93</v>
      </c>
      <c r="BY21">
        <v>96</v>
      </c>
      <c r="BZ21">
        <v>96</v>
      </c>
      <c r="CA21">
        <v>87</v>
      </c>
      <c r="CB21">
        <v>93</v>
      </c>
      <c r="CC21">
        <v>93</v>
      </c>
      <c r="CD21">
        <v>92</v>
      </c>
      <c r="CE21">
        <v>92</v>
      </c>
      <c r="CF21">
        <v>90</v>
      </c>
      <c r="CG21">
        <v>91</v>
      </c>
      <c r="CH21">
        <v>90</v>
      </c>
      <c r="CI21">
        <v>93</v>
      </c>
      <c r="CJ21">
        <v>94</v>
      </c>
      <c r="CK21">
        <v>94</v>
      </c>
      <c r="CL21">
        <v>94</v>
      </c>
      <c r="CM21">
        <v>93</v>
      </c>
      <c r="CN21">
        <v>91</v>
      </c>
      <c r="CO21">
        <v>90</v>
      </c>
      <c r="CP21">
        <v>91</v>
      </c>
      <c r="CQ21">
        <v>92</v>
      </c>
      <c r="CR21">
        <v>93</v>
      </c>
      <c r="CS21">
        <v>90</v>
      </c>
      <c r="CT21">
        <v>87</v>
      </c>
      <c r="CU21">
        <v>91</v>
      </c>
      <c r="CV21">
        <v>90</v>
      </c>
      <c r="CW21">
        <v>92</v>
      </c>
      <c r="CX21" t="s">
        <v>2</v>
      </c>
      <c r="CY21" t="s">
        <v>16</v>
      </c>
      <c r="DB21" s="6">
        <f>D289</f>
        <v>3193.7777777777778</v>
      </c>
      <c r="DC21" s="5">
        <f>BS288</f>
        <v>12</v>
      </c>
      <c r="DD21" s="8">
        <f>BT288</f>
        <v>116.09139784946235</v>
      </c>
      <c r="DE21" s="5">
        <f t="shared" si="2"/>
        <v>1921</v>
      </c>
      <c r="DF21" s="23">
        <f>-AI291</f>
        <v>4.7140743078418999E-3</v>
      </c>
      <c r="DG21" s="14">
        <f t="shared" si="0"/>
        <v>4.7140743078418996</v>
      </c>
      <c r="DH21" s="5">
        <f t="shared" si="1"/>
        <v>9</v>
      </c>
      <c r="DI21" s="8">
        <f>BS291</f>
        <v>3.5014978494493829</v>
      </c>
    </row>
    <row r="22" spans="1:114" x14ac:dyDescent="0.25">
      <c r="A22" t="s">
        <v>0</v>
      </c>
      <c r="B22">
        <v>38.387799999999999</v>
      </c>
      <c r="C22">
        <v>-118.1092</v>
      </c>
      <c r="D22">
        <v>4580</v>
      </c>
      <c r="E22" t="s">
        <v>1</v>
      </c>
      <c r="F22">
        <v>240.3</v>
      </c>
      <c r="G22">
        <v>1903</v>
      </c>
      <c r="H22">
        <v>8</v>
      </c>
      <c r="I22" t="s">
        <v>260</v>
      </c>
      <c r="J22">
        <v>85</v>
      </c>
      <c r="K22">
        <v>78</v>
      </c>
      <c r="L22">
        <v>76</v>
      </c>
      <c r="M22">
        <v>86</v>
      </c>
      <c r="N22">
        <v>88</v>
      </c>
      <c r="O22">
        <v>82</v>
      </c>
      <c r="P22">
        <v>84</v>
      </c>
      <c r="Q22">
        <v>83</v>
      </c>
      <c r="R22">
        <v>78</v>
      </c>
      <c r="S22">
        <v>74</v>
      </c>
      <c r="T22">
        <v>78</v>
      </c>
      <c r="U22">
        <v>82</v>
      </c>
      <c r="V22">
        <v>85</v>
      </c>
      <c r="W22">
        <v>83</v>
      </c>
      <c r="X22">
        <v>79</v>
      </c>
      <c r="Y22">
        <v>77</v>
      </c>
      <c r="Z22">
        <v>81</v>
      </c>
      <c r="AA22">
        <v>83</v>
      </c>
      <c r="AB22">
        <v>85</v>
      </c>
      <c r="AC22">
        <v>87</v>
      </c>
      <c r="AD22">
        <v>89</v>
      </c>
      <c r="AE22">
        <v>92</v>
      </c>
      <c r="AF22">
        <v>94</v>
      </c>
      <c r="AG22">
        <v>93</v>
      </c>
      <c r="AH22">
        <v>97</v>
      </c>
      <c r="AI22">
        <v>96</v>
      </c>
      <c r="AJ22">
        <v>95</v>
      </c>
      <c r="AK22">
        <v>102</v>
      </c>
      <c r="AL22">
        <v>88</v>
      </c>
      <c r="AM22">
        <v>88</v>
      </c>
      <c r="AN22" s="5">
        <v>83</v>
      </c>
      <c r="AO22" s="5">
        <v>82</v>
      </c>
      <c r="AP22" s="5">
        <v>96</v>
      </c>
      <c r="AQ22" s="5">
        <v>95</v>
      </c>
      <c r="AR22" s="5">
        <v>88</v>
      </c>
      <c r="AS22" s="5">
        <v>82</v>
      </c>
      <c r="AT22" s="5">
        <v>86</v>
      </c>
      <c r="AU22" s="5">
        <v>91</v>
      </c>
      <c r="AV22" s="5">
        <v>94</v>
      </c>
      <c r="AW22" s="5">
        <v>98</v>
      </c>
      <c r="AX22" s="5">
        <v>102</v>
      </c>
      <c r="AY22" s="5">
        <v>98</v>
      </c>
      <c r="AZ22" s="5">
        <v>91</v>
      </c>
      <c r="BA22" s="5">
        <v>97</v>
      </c>
      <c r="BB22" s="5">
        <v>98</v>
      </c>
      <c r="BC22" s="5">
        <v>87</v>
      </c>
      <c r="BD22" s="5">
        <v>97</v>
      </c>
      <c r="BE22" s="5">
        <v>98</v>
      </c>
      <c r="BF22" s="5">
        <v>99</v>
      </c>
      <c r="BG22" s="5">
        <v>96</v>
      </c>
      <c r="BH22" s="5">
        <v>95</v>
      </c>
      <c r="BI22" s="5">
        <v>96</v>
      </c>
      <c r="BJ22" s="5">
        <v>95</v>
      </c>
      <c r="BK22" s="5">
        <v>96</v>
      </c>
      <c r="BL22" s="5">
        <v>97</v>
      </c>
      <c r="BM22" s="5">
        <v>98</v>
      </c>
      <c r="BN22" s="5">
        <v>98</v>
      </c>
      <c r="BO22" s="5">
        <v>100</v>
      </c>
      <c r="BP22" s="5">
        <v>96</v>
      </c>
      <c r="BQ22" s="5">
        <v>95</v>
      </c>
      <c r="BR22" s="5">
        <v>89</v>
      </c>
      <c r="BS22">
        <v>97</v>
      </c>
      <c r="BT22">
        <v>101</v>
      </c>
      <c r="BU22">
        <v>101</v>
      </c>
      <c r="BV22">
        <v>99</v>
      </c>
      <c r="BW22">
        <v>99</v>
      </c>
      <c r="BX22">
        <v>98</v>
      </c>
      <c r="BY22">
        <v>101</v>
      </c>
      <c r="BZ22">
        <v>100</v>
      </c>
      <c r="CA22">
        <v>100</v>
      </c>
      <c r="CB22">
        <v>101</v>
      </c>
      <c r="CC22">
        <v>99</v>
      </c>
      <c r="CD22">
        <v>98</v>
      </c>
      <c r="CE22">
        <v>93</v>
      </c>
      <c r="CF22">
        <v>98</v>
      </c>
      <c r="CG22">
        <v>100</v>
      </c>
      <c r="CH22">
        <v>100</v>
      </c>
      <c r="CI22">
        <v>101</v>
      </c>
      <c r="CJ22">
        <v>105</v>
      </c>
      <c r="CK22">
        <v>100</v>
      </c>
      <c r="CL22">
        <v>107</v>
      </c>
      <c r="CM22">
        <v>100</v>
      </c>
      <c r="CN22">
        <v>95</v>
      </c>
      <c r="CO22">
        <v>85</v>
      </c>
      <c r="CP22">
        <v>96</v>
      </c>
      <c r="CQ22">
        <v>90</v>
      </c>
      <c r="CR22">
        <v>78</v>
      </c>
      <c r="CS22">
        <v>89</v>
      </c>
      <c r="CT22">
        <v>93</v>
      </c>
      <c r="CU22">
        <v>96</v>
      </c>
      <c r="CV22">
        <v>97</v>
      </c>
      <c r="CW22">
        <v>98</v>
      </c>
      <c r="CX22" t="s">
        <v>2</v>
      </c>
      <c r="CY22" t="s">
        <v>3</v>
      </c>
      <c r="DB22" s="6">
        <f>D309</f>
        <v>3233</v>
      </c>
      <c r="DC22" s="5">
        <f>BS308</f>
        <v>7</v>
      </c>
      <c r="DD22" s="8">
        <f>BT308</f>
        <v>118.93548387096774</v>
      </c>
      <c r="DE22" s="5">
        <f t="shared" si="2"/>
        <v>1922</v>
      </c>
      <c r="DF22" s="23">
        <f>-AI311</f>
        <v>5.6482438751410862E-3</v>
      </c>
      <c r="DG22" s="14">
        <f t="shared" si="0"/>
        <v>5.6482438751410866</v>
      </c>
      <c r="DH22" s="5">
        <f t="shared" si="1"/>
        <v>10</v>
      </c>
      <c r="DI22" s="8">
        <f>BS311</f>
        <v>4.0656573751944611</v>
      </c>
    </row>
    <row r="23" spans="1:114" x14ac:dyDescent="0.25">
      <c r="A23" t="s">
        <v>17</v>
      </c>
      <c r="B23">
        <v>37.6128</v>
      </c>
      <c r="C23">
        <v>-114.5264</v>
      </c>
      <c r="D23">
        <v>4379</v>
      </c>
      <c r="E23" t="s">
        <v>1</v>
      </c>
      <c r="F23">
        <v>243.8</v>
      </c>
      <c r="G23">
        <v>1903</v>
      </c>
      <c r="H23">
        <v>8</v>
      </c>
      <c r="I23" t="s">
        <v>260</v>
      </c>
      <c r="J23">
        <v>95</v>
      </c>
      <c r="K23">
        <v>90</v>
      </c>
      <c r="L23">
        <v>90</v>
      </c>
      <c r="M23">
        <v>92</v>
      </c>
      <c r="N23">
        <v>94</v>
      </c>
      <c r="O23">
        <v>94</v>
      </c>
      <c r="P23">
        <v>92</v>
      </c>
      <c r="Q23">
        <v>93</v>
      </c>
      <c r="R23">
        <v>90</v>
      </c>
      <c r="S23">
        <v>86</v>
      </c>
      <c r="T23">
        <v>92</v>
      </c>
      <c r="U23">
        <v>90</v>
      </c>
      <c r="V23">
        <v>90</v>
      </c>
      <c r="W23">
        <v>91</v>
      </c>
      <c r="X23">
        <v>90</v>
      </c>
      <c r="Y23">
        <v>88</v>
      </c>
      <c r="Z23">
        <v>85</v>
      </c>
      <c r="AA23">
        <v>92</v>
      </c>
      <c r="AB23">
        <v>94</v>
      </c>
      <c r="AC23">
        <v>95</v>
      </c>
      <c r="AD23">
        <v>95</v>
      </c>
      <c r="AE23">
        <v>96</v>
      </c>
      <c r="AF23">
        <v>91</v>
      </c>
      <c r="AG23">
        <v>96</v>
      </c>
      <c r="AH23">
        <v>98</v>
      </c>
      <c r="AI23">
        <v>104</v>
      </c>
      <c r="AJ23">
        <v>102</v>
      </c>
      <c r="AK23">
        <v>104</v>
      </c>
      <c r="AL23">
        <v>100</v>
      </c>
      <c r="AM23">
        <v>99</v>
      </c>
      <c r="AN23" s="5">
        <v>103</v>
      </c>
      <c r="AO23" s="5">
        <v>89</v>
      </c>
      <c r="AP23" s="5">
        <v>104</v>
      </c>
      <c r="AQ23" s="5">
        <v>100</v>
      </c>
      <c r="AR23" s="5">
        <v>98</v>
      </c>
      <c r="AS23" s="5">
        <v>98</v>
      </c>
      <c r="AT23" s="5">
        <v>90</v>
      </c>
      <c r="AU23" s="5">
        <v>100</v>
      </c>
      <c r="AV23" s="5">
        <v>100</v>
      </c>
      <c r="AW23" s="5">
        <v>98</v>
      </c>
      <c r="AX23" s="5">
        <v>98</v>
      </c>
      <c r="AY23" s="5">
        <v>98</v>
      </c>
      <c r="AZ23" s="5">
        <v>98</v>
      </c>
      <c r="BA23" s="5">
        <v>99</v>
      </c>
      <c r="BB23" s="5">
        <v>96</v>
      </c>
      <c r="BC23" s="5">
        <v>95</v>
      </c>
      <c r="BD23" s="5">
        <v>98</v>
      </c>
      <c r="BE23" s="5">
        <v>98</v>
      </c>
      <c r="BF23" s="5">
        <v>96</v>
      </c>
      <c r="BG23" s="5">
        <v>94</v>
      </c>
      <c r="BH23" s="5">
        <v>94</v>
      </c>
      <c r="BI23" s="5">
        <v>98</v>
      </c>
      <c r="BJ23" s="5">
        <v>88</v>
      </c>
      <c r="BK23" s="5">
        <v>94</v>
      </c>
      <c r="BL23" s="5">
        <v>97</v>
      </c>
      <c r="BM23" s="5">
        <v>95</v>
      </c>
      <c r="BN23" s="5">
        <v>102</v>
      </c>
      <c r="BO23" s="5">
        <v>103</v>
      </c>
      <c r="BP23" s="5">
        <v>101</v>
      </c>
      <c r="BQ23" s="5">
        <v>101</v>
      </c>
      <c r="BR23" s="5">
        <v>98</v>
      </c>
      <c r="BS23">
        <v>100</v>
      </c>
      <c r="BT23">
        <v>103</v>
      </c>
      <c r="BU23">
        <v>94</v>
      </c>
      <c r="BV23">
        <v>97</v>
      </c>
      <c r="BW23">
        <v>99</v>
      </c>
      <c r="BX23">
        <v>105</v>
      </c>
      <c r="BY23">
        <v>102</v>
      </c>
      <c r="BZ23">
        <v>100</v>
      </c>
      <c r="CA23">
        <v>98</v>
      </c>
      <c r="CB23">
        <v>97</v>
      </c>
      <c r="CC23">
        <v>100</v>
      </c>
      <c r="CD23">
        <v>97</v>
      </c>
      <c r="CE23">
        <v>96</v>
      </c>
      <c r="CF23">
        <v>98</v>
      </c>
      <c r="CG23">
        <v>98</v>
      </c>
      <c r="CH23">
        <v>96</v>
      </c>
      <c r="CI23">
        <v>104</v>
      </c>
      <c r="CJ23">
        <v>105</v>
      </c>
      <c r="CK23">
        <v>101</v>
      </c>
      <c r="CL23">
        <v>103</v>
      </c>
      <c r="CM23">
        <v>100</v>
      </c>
      <c r="CN23">
        <v>101</v>
      </c>
      <c r="CO23">
        <v>98</v>
      </c>
      <c r="CP23">
        <v>99</v>
      </c>
      <c r="CQ23">
        <v>100</v>
      </c>
      <c r="CR23">
        <v>98</v>
      </c>
      <c r="CS23">
        <v>100</v>
      </c>
      <c r="CT23">
        <v>101</v>
      </c>
      <c r="CU23">
        <v>98</v>
      </c>
      <c r="CV23">
        <v>97</v>
      </c>
      <c r="CW23">
        <v>103</v>
      </c>
      <c r="CX23" t="s">
        <v>2</v>
      </c>
      <c r="CY23" t="s">
        <v>18</v>
      </c>
      <c r="DB23" s="6">
        <f>D331</f>
        <v>3288.25</v>
      </c>
      <c r="DC23" s="5">
        <f>BS330</f>
        <v>4</v>
      </c>
      <c r="DD23" s="8">
        <f>BT330</f>
        <v>114.46774193548387</v>
      </c>
      <c r="DE23" s="5">
        <f t="shared" si="2"/>
        <v>1923</v>
      </c>
      <c r="DF23" s="23">
        <f>-AI332</f>
        <v>4.7167940267164466E-3</v>
      </c>
      <c r="DG23" s="14">
        <f t="shared" si="0"/>
        <v>4.716794026716447</v>
      </c>
      <c r="DH23" s="5">
        <f t="shared" si="1"/>
        <v>12</v>
      </c>
      <c r="DI23" s="8">
        <f>BS333</f>
        <v>1.9916482955317161</v>
      </c>
      <c r="DJ23" s="4"/>
    </row>
    <row r="24" spans="1:114" x14ac:dyDescent="0.25">
      <c r="A24" t="s">
        <v>11</v>
      </c>
      <c r="B24">
        <v>37.75</v>
      </c>
      <c r="C24">
        <v>-117.65</v>
      </c>
      <c r="D24">
        <v>4000</v>
      </c>
      <c r="E24" t="s">
        <v>1</v>
      </c>
      <c r="F24">
        <v>159</v>
      </c>
      <c r="G24">
        <v>1903</v>
      </c>
      <c r="H24">
        <v>8</v>
      </c>
      <c r="I24" t="s">
        <v>260</v>
      </c>
      <c r="J24">
        <v>89</v>
      </c>
      <c r="K24">
        <v>85</v>
      </c>
      <c r="L24">
        <v>85</v>
      </c>
      <c r="M24">
        <v>89</v>
      </c>
      <c r="N24">
        <v>87</v>
      </c>
      <c r="O24">
        <v>90</v>
      </c>
      <c r="P24">
        <v>82</v>
      </c>
      <c r="Q24">
        <v>83</v>
      </c>
      <c r="R24">
        <v>73</v>
      </c>
      <c r="S24">
        <v>79</v>
      </c>
      <c r="T24">
        <v>80</v>
      </c>
      <c r="U24">
        <v>85</v>
      </c>
      <c r="V24">
        <v>87</v>
      </c>
      <c r="W24">
        <v>82</v>
      </c>
      <c r="X24">
        <v>75</v>
      </c>
      <c r="Y24">
        <v>80</v>
      </c>
      <c r="Z24">
        <v>87</v>
      </c>
      <c r="AA24">
        <v>91</v>
      </c>
      <c r="AB24">
        <v>93</v>
      </c>
      <c r="AC24">
        <v>92</v>
      </c>
      <c r="AD24">
        <v>93</v>
      </c>
      <c r="AE24">
        <v>87</v>
      </c>
      <c r="AF24">
        <v>88</v>
      </c>
      <c r="AG24">
        <v>91</v>
      </c>
      <c r="AH24">
        <v>100</v>
      </c>
      <c r="AI24">
        <v>102</v>
      </c>
      <c r="AJ24">
        <v>101</v>
      </c>
      <c r="AK24">
        <v>100</v>
      </c>
      <c r="AL24">
        <v>88</v>
      </c>
      <c r="AM24">
        <v>94</v>
      </c>
      <c r="AN24" s="5">
        <v>99</v>
      </c>
      <c r="AO24" s="5">
        <v>78</v>
      </c>
      <c r="AP24" s="5">
        <v>82</v>
      </c>
      <c r="AQ24" s="5">
        <v>94</v>
      </c>
      <c r="AR24" s="5">
        <v>93</v>
      </c>
      <c r="AS24" s="5">
        <v>88</v>
      </c>
      <c r="AT24" s="5">
        <v>84</v>
      </c>
      <c r="AU24" s="5">
        <v>87</v>
      </c>
      <c r="AV24" s="5">
        <v>93</v>
      </c>
      <c r="AW24" s="5">
        <v>94</v>
      </c>
      <c r="AX24" s="5">
        <v>98</v>
      </c>
      <c r="AY24" s="5">
        <v>96</v>
      </c>
      <c r="AZ24" s="5">
        <v>93</v>
      </c>
      <c r="BA24" s="5">
        <v>95</v>
      </c>
      <c r="BB24" s="5">
        <v>95</v>
      </c>
      <c r="BC24" s="5">
        <v>90</v>
      </c>
      <c r="BD24" s="5">
        <v>92</v>
      </c>
      <c r="BE24" s="5">
        <v>92</v>
      </c>
      <c r="BF24" s="5">
        <v>92</v>
      </c>
      <c r="BG24" s="5">
        <v>93</v>
      </c>
      <c r="BH24" s="5">
        <v>92</v>
      </c>
      <c r="BI24" s="5">
        <v>91</v>
      </c>
      <c r="BJ24" s="5">
        <v>90</v>
      </c>
      <c r="BK24" s="5">
        <v>90</v>
      </c>
      <c r="BL24" s="5">
        <v>94</v>
      </c>
      <c r="BM24" s="5">
        <v>95</v>
      </c>
      <c r="BN24" s="5">
        <v>98</v>
      </c>
      <c r="BO24" s="5">
        <v>99</v>
      </c>
      <c r="BP24" s="5">
        <v>99</v>
      </c>
      <c r="BQ24" s="5">
        <v>98</v>
      </c>
      <c r="BR24" s="5">
        <v>94</v>
      </c>
      <c r="BS24">
        <v>98</v>
      </c>
      <c r="BT24">
        <v>97</v>
      </c>
      <c r="BU24">
        <v>97</v>
      </c>
      <c r="BV24">
        <v>95</v>
      </c>
      <c r="BW24">
        <v>96</v>
      </c>
      <c r="BX24">
        <v>98</v>
      </c>
      <c r="BY24">
        <v>99</v>
      </c>
      <c r="BZ24">
        <v>102</v>
      </c>
      <c r="CA24">
        <v>100</v>
      </c>
      <c r="CB24">
        <v>100</v>
      </c>
      <c r="CC24">
        <v>98</v>
      </c>
      <c r="CD24">
        <v>92</v>
      </c>
      <c r="CE24">
        <v>95</v>
      </c>
      <c r="CF24">
        <v>94</v>
      </c>
      <c r="CG24">
        <v>94</v>
      </c>
      <c r="CH24">
        <v>93</v>
      </c>
      <c r="CI24">
        <v>97</v>
      </c>
      <c r="CJ24">
        <v>100</v>
      </c>
      <c r="CK24">
        <v>100</v>
      </c>
      <c r="CL24">
        <v>101</v>
      </c>
      <c r="CM24">
        <v>97</v>
      </c>
      <c r="CN24">
        <v>98</v>
      </c>
      <c r="CO24">
        <v>92</v>
      </c>
      <c r="CP24">
        <v>92</v>
      </c>
      <c r="CQ24">
        <v>91</v>
      </c>
      <c r="CR24">
        <v>81</v>
      </c>
      <c r="CS24">
        <v>90</v>
      </c>
      <c r="CT24">
        <v>91</v>
      </c>
      <c r="CU24">
        <v>93</v>
      </c>
      <c r="CV24">
        <v>94</v>
      </c>
      <c r="CW24">
        <v>95</v>
      </c>
      <c r="CX24" t="s">
        <v>2</v>
      </c>
      <c r="CY24" t="s">
        <v>12</v>
      </c>
      <c r="DB24" s="6">
        <f>D354</f>
        <v>3497.6153846153848</v>
      </c>
      <c r="DC24" s="5">
        <f>BS353</f>
        <v>6</v>
      </c>
      <c r="DD24" s="8">
        <f>BT353</f>
        <v>116.8225806451613</v>
      </c>
      <c r="DE24" s="5">
        <f t="shared" si="2"/>
        <v>1924</v>
      </c>
      <c r="DF24" s="23">
        <f>-AI355</f>
        <v>5.2861986822750288E-3</v>
      </c>
      <c r="DG24" s="14">
        <f t="shared" si="0"/>
        <v>5.2861986822750291</v>
      </c>
      <c r="DH24" s="5">
        <f t="shared" si="1"/>
        <v>13</v>
      </c>
      <c r="DI24" s="8">
        <f>BS356</f>
        <v>2.1884676074639513</v>
      </c>
    </row>
    <row r="25" spans="1:114" x14ac:dyDescent="0.25">
      <c r="A25" t="s">
        <v>4</v>
      </c>
      <c r="B25">
        <v>36.798099999999998</v>
      </c>
      <c r="C25">
        <v>-118.20359999999999</v>
      </c>
      <c r="D25">
        <v>3950</v>
      </c>
      <c r="E25" t="s">
        <v>1</v>
      </c>
      <c r="F25">
        <v>124.8</v>
      </c>
      <c r="G25">
        <v>1903</v>
      </c>
      <c r="H25">
        <v>8</v>
      </c>
      <c r="I25" t="s">
        <v>260</v>
      </c>
      <c r="J25">
        <v>87</v>
      </c>
      <c r="K25">
        <v>84</v>
      </c>
      <c r="L25">
        <v>84</v>
      </c>
      <c r="M25">
        <v>87</v>
      </c>
      <c r="N25">
        <v>88</v>
      </c>
      <c r="O25">
        <v>88</v>
      </c>
      <c r="P25">
        <v>84</v>
      </c>
      <c r="Q25">
        <v>82</v>
      </c>
      <c r="R25">
        <v>82</v>
      </c>
      <c r="S25">
        <v>73</v>
      </c>
      <c r="T25">
        <v>80</v>
      </c>
      <c r="U25">
        <v>84</v>
      </c>
      <c r="V25">
        <v>86</v>
      </c>
      <c r="W25">
        <v>82</v>
      </c>
      <c r="X25">
        <v>73</v>
      </c>
      <c r="Y25">
        <v>78</v>
      </c>
      <c r="Z25">
        <v>82</v>
      </c>
      <c r="AA25">
        <v>86</v>
      </c>
      <c r="AB25">
        <v>89</v>
      </c>
      <c r="AC25">
        <v>91</v>
      </c>
      <c r="AD25">
        <v>90</v>
      </c>
      <c r="AE25">
        <v>87</v>
      </c>
      <c r="AF25">
        <v>89</v>
      </c>
      <c r="AG25">
        <v>92</v>
      </c>
      <c r="AH25">
        <v>97</v>
      </c>
      <c r="AI25">
        <v>98</v>
      </c>
      <c r="AJ25">
        <v>98</v>
      </c>
      <c r="AK25">
        <v>99</v>
      </c>
      <c r="AL25">
        <v>93</v>
      </c>
      <c r="AM25">
        <v>91</v>
      </c>
      <c r="AN25" s="5">
        <v>97</v>
      </c>
      <c r="AO25" s="5">
        <v>85</v>
      </c>
      <c r="AP25" s="5">
        <v>84</v>
      </c>
      <c r="AQ25" s="5">
        <v>91</v>
      </c>
      <c r="AR25" s="5">
        <v>91</v>
      </c>
      <c r="AS25" s="5">
        <v>87</v>
      </c>
      <c r="AT25" s="5">
        <v>83</v>
      </c>
      <c r="AU25" s="5">
        <v>85</v>
      </c>
      <c r="AV25" s="5">
        <v>92</v>
      </c>
      <c r="AW25" s="5">
        <v>90</v>
      </c>
      <c r="AX25" s="5">
        <v>92</v>
      </c>
      <c r="AY25" s="5">
        <v>92</v>
      </c>
      <c r="AZ25" s="5">
        <v>89</v>
      </c>
      <c r="BA25" s="5">
        <v>90</v>
      </c>
      <c r="BB25" s="5">
        <v>91</v>
      </c>
      <c r="BC25" s="5">
        <v>90</v>
      </c>
      <c r="BD25" s="5">
        <v>90</v>
      </c>
      <c r="BE25" s="5">
        <v>89</v>
      </c>
      <c r="BF25" s="5">
        <v>89</v>
      </c>
      <c r="BG25" s="5">
        <v>86</v>
      </c>
      <c r="BH25" s="5">
        <v>87</v>
      </c>
      <c r="BI25" s="5">
        <v>89</v>
      </c>
      <c r="BJ25" s="5">
        <v>86</v>
      </c>
      <c r="BK25" s="5">
        <v>86</v>
      </c>
      <c r="BL25" s="5">
        <v>89</v>
      </c>
      <c r="BM25" s="5">
        <v>90</v>
      </c>
      <c r="BN25" s="5">
        <v>92</v>
      </c>
      <c r="BO25" s="5">
        <v>94</v>
      </c>
      <c r="BP25" s="5">
        <v>94</v>
      </c>
      <c r="BQ25" s="5">
        <v>98</v>
      </c>
      <c r="BR25" s="5">
        <v>94</v>
      </c>
      <c r="BS25">
        <v>94</v>
      </c>
      <c r="BT25">
        <v>94</v>
      </c>
      <c r="BU25">
        <v>92</v>
      </c>
      <c r="BV25">
        <v>90</v>
      </c>
      <c r="BW25">
        <v>92</v>
      </c>
      <c r="BX25">
        <v>93</v>
      </c>
      <c r="BY25">
        <v>96</v>
      </c>
      <c r="BZ25">
        <v>97</v>
      </c>
      <c r="CA25">
        <v>96</v>
      </c>
      <c r="CB25">
        <v>93</v>
      </c>
      <c r="CC25">
        <v>92</v>
      </c>
      <c r="CD25">
        <v>90</v>
      </c>
      <c r="CE25">
        <v>92</v>
      </c>
      <c r="CF25">
        <v>91</v>
      </c>
      <c r="CG25">
        <v>91</v>
      </c>
      <c r="CH25">
        <v>92</v>
      </c>
      <c r="CI25">
        <v>95</v>
      </c>
      <c r="CJ25">
        <v>96</v>
      </c>
      <c r="CK25">
        <v>99</v>
      </c>
      <c r="CL25">
        <v>97</v>
      </c>
      <c r="CM25">
        <v>94</v>
      </c>
      <c r="CN25">
        <v>92</v>
      </c>
      <c r="CO25">
        <v>88</v>
      </c>
      <c r="CP25">
        <v>86</v>
      </c>
      <c r="CQ25">
        <v>88</v>
      </c>
      <c r="CR25">
        <v>83</v>
      </c>
      <c r="CS25">
        <v>86</v>
      </c>
      <c r="CT25">
        <v>88</v>
      </c>
      <c r="CU25">
        <v>88</v>
      </c>
      <c r="CV25">
        <v>89</v>
      </c>
      <c r="CW25">
        <v>92</v>
      </c>
      <c r="CX25" t="s">
        <v>5</v>
      </c>
      <c r="CY25" t="s">
        <v>6</v>
      </c>
      <c r="DB25" s="6">
        <f>D374</f>
        <v>3577.818181818182</v>
      </c>
      <c r="DC25" s="5">
        <f>BS373</f>
        <v>8</v>
      </c>
      <c r="DD25" s="8">
        <f>BT373</f>
        <v>116.51612903225806</v>
      </c>
      <c r="DE25" s="5">
        <f t="shared" si="2"/>
        <v>1925</v>
      </c>
      <c r="DF25" s="23">
        <f>-AI375</f>
        <v>5.2813538303515782E-3</v>
      </c>
      <c r="DG25" s="14">
        <f t="shared" si="0"/>
        <v>5.2813538303515779</v>
      </c>
      <c r="DH25" s="5">
        <f t="shared" si="1"/>
        <v>11</v>
      </c>
      <c r="DI25" s="8">
        <f>BS376</f>
        <v>2.7565776501383628</v>
      </c>
    </row>
    <row r="26" spans="1:114" x14ac:dyDescent="0.25">
      <c r="A26" t="s">
        <v>19</v>
      </c>
      <c r="B26">
        <v>34.9</v>
      </c>
      <c r="C26">
        <v>-117.0333</v>
      </c>
      <c r="D26">
        <v>2162</v>
      </c>
      <c r="E26" t="s">
        <v>1</v>
      </c>
      <c r="F26">
        <v>174.2</v>
      </c>
      <c r="G26">
        <v>1903</v>
      </c>
      <c r="H26">
        <v>8</v>
      </c>
      <c r="I26" t="s">
        <v>260</v>
      </c>
      <c r="J26">
        <v>98</v>
      </c>
      <c r="K26">
        <v>92</v>
      </c>
      <c r="L26">
        <v>92</v>
      </c>
      <c r="M26">
        <v>98</v>
      </c>
      <c r="N26">
        <v>102</v>
      </c>
      <c r="O26">
        <v>101</v>
      </c>
      <c r="P26">
        <v>100</v>
      </c>
      <c r="Q26">
        <v>99</v>
      </c>
      <c r="R26">
        <v>96</v>
      </c>
      <c r="S26">
        <v>87</v>
      </c>
      <c r="T26">
        <v>94</v>
      </c>
      <c r="U26">
        <v>97</v>
      </c>
      <c r="V26">
        <v>97</v>
      </c>
      <c r="W26">
        <v>92</v>
      </c>
      <c r="X26">
        <v>86</v>
      </c>
      <c r="Y26">
        <v>90</v>
      </c>
      <c r="Z26">
        <v>93</v>
      </c>
      <c r="AA26">
        <v>97</v>
      </c>
      <c r="AB26">
        <v>100</v>
      </c>
      <c r="AC26">
        <v>101</v>
      </c>
      <c r="AD26">
        <v>98</v>
      </c>
      <c r="AE26">
        <v>95</v>
      </c>
      <c r="AF26">
        <v>99</v>
      </c>
      <c r="AG26">
        <v>102</v>
      </c>
      <c r="AH26">
        <v>109</v>
      </c>
      <c r="AI26">
        <v>109</v>
      </c>
      <c r="AJ26">
        <v>110</v>
      </c>
      <c r="AK26">
        <v>108</v>
      </c>
      <c r="AL26">
        <v>100</v>
      </c>
      <c r="AM26">
        <v>102</v>
      </c>
      <c r="AN26" s="5">
        <v>106</v>
      </c>
      <c r="AO26" s="5">
        <v>103</v>
      </c>
      <c r="AP26" s="5">
        <v>96</v>
      </c>
      <c r="AQ26" s="5">
        <v>103</v>
      </c>
      <c r="AR26" s="5">
        <v>103</v>
      </c>
      <c r="AS26" s="5">
        <v>97</v>
      </c>
      <c r="AT26" s="5">
        <v>95</v>
      </c>
      <c r="AU26" s="5">
        <v>99</v>
      </c>
      <c r="AV26" s="5">
        <v>104</v>
      </c>
      <c r="AW26" s="5">
        <v>103</v>
      </c>
      <c r="AX26" s="5">
        <v>102</v>
      </c>
      <c r="AY26" s="5">
        <v>103</v>
      </c>
      <c r="AZ26" s="5">
        <v>100</v>
      </c>
      <c r="BA26" s="5">
        <v>104</v>
      </c>
      <c r="BB26" s="5">
        <v>101</v>
      </c>
      <c r="BC26" s="5">
        <v>100</v>
      </c>
      <c r="BD26" s="5">
        <v>100</v>
      </c>
      <c r="BE26" s="5">
        <v>101</v>
      </c>
      <c r="BF26" s="5">
        <v>100</v>
      </c>
      <c r="BG26" s="5">
        <v>102</v>
      </c>
      <c r="BH26" s="5">
        <v>100</v>
      </c>
      <c r="BI26" s="5">
        <v>101</v>
      </c>
      <c r="BJ26" s="5">
        <v>99</v>
      </c>
      <c r="BK26" s="5">
        <v>98</v>
      </c>
      <c r="BL26" s="5">
        <v>101</v>
      </c>
      <c r="BM26" s="5">
        <v>102</v>
      </c>
      <c r="BN26" s="5">
        <v>103</v>
      </c>
      <c r="BO26" s="5">
        <v>103</v>
      </c>
      <c r="BP26" s="5">
        <v>105</v>
      </c>
      <c r="BQ26" s="5">
        <v>106</v>
      </c>
      <c r="BR26" s="5">
        <v>108</v>
      </c>
      <c r="BS26">
        <v>107</v>
      </c>
      <c r="BT26">
        <v>106</v>
      </c>
      <c r="BU26">
        <v>105</v>
      </c>
      <c r="BV26">
        <v>104</v>
      </c>
      <c r="BW26">
        <v>104</v>
      </c>
      <c r="BX26">
        <v>107</v>
      </c>
      <c r="BY26">
        <v>107</v>
      </c>
      <c r="BZ26">
        <v>107</v>
      </c>
      <c r="CA26">
        <v>107</v>
      </c>
      <c r="CB26">
        <v>104</v>
      </c>
      <c r="CC26">
        <v>103</v>
      </c>
      <c r="CD26">
        <v>103</v>
      </c>
      <c r="CE26">
        <v>102</v>
      </c>
      <c r="CF26">
        <v>104</v>
      </c>
      <c r="CG26">
        <v>103</v>
      </c>
      <c r="CH26">
        <v>106</v>
      </c>
      <c r="CI26">
        <v>109</v>
      </c>
      <c r="CJ26">
        <v>105</v>
      </c>
      <c r="CK26">
        <v>109</v>
      </c>
      <c r="CL26">
        <v>104</v>
      </c>
      <c r="CM26">
        <v>105</v>
      </c>
      <c r="CN26">
        <v>104</v>
      </c>
      <c r="CO26">
        <v>99</v>
      </c>
      <c r="CP26">
        <v>98</v>
      </c>
      <c r="CQ26">
        <v>98</v>
      </c>
      <c r="CR26">
        <v>95</v>
      </c>
      <c r="CS26">
        <v>100</v>
      </c>
      <c r="CT26">
        <v>101</v>
      </c>
      <c r="CU26">
        <v>100</v>
      </c>
      <c r="CV26">
        <v>103</v>
      </c>
      <c r="CW26">
        <v>105</v>
      </c>
      <c r="CX26" t="s">
        <v>5</v>
      </c>
      <c r="CY26" t="s">
        <v>20</v>
      </c>
      <c r="DB26" s="6">
        <f>D394</f>
        <v>3590.3636363636365</v>
      </c>
      <c r="DC26" s="5">
        <f>BS393</f>
        <v>4</v>
      </c>
      <c r="DD26" s="8">
        <f>BT393</f>
        <v>116.32795698924733</v>
      </c>
      <c r="DE26" s="5">
        <f t="shared" si="2"/>
        <v>1926</v>
      </c>
      <c r="DF26" s="23">
        <f>-AI395</f>
        <v>5.1051990659606791E-3</v>
      </c>
      <c r="DG26" s="14">
        <f t="shared" si="0"/>
        <v>5.1051990659606794</v>
      </c>
      <c r="DH26" s="5">
        <f t="shared" si="1"/>
        <v>11</v>
      </c>
      <c r="DI26" s="8">
        <f>BS396</f>
        <v>3.1098610609794961</v>
      </c>
    </row>
    <row r="27" spans="1:114" x14ac:dyDescent="0.25">
      <c r="A27" t="s">
        <v>9</v>
      </c>
      <c r="B27">
        <v>37.466700000000003</v>
      </c>
      <c r="C27">
        <v>-117.7667</v>
      </c>
      <c r="D27">
        <v>5906</v>
      </c>
      <c r="E27" t="s">
        <v>1</v>
      </c>
      <c r="F27">
        <v>137.19999999999999</v>
      </c>
      <c r="G27">
        <v>1904</v>
      </c>
      <c r="H27">
        <v>8</v>
      </c>
      <c r="I27" t="s">
        <v>260</v>
      </c>
      <c r="J27">
        <v>75</v>
      </c>
      <c r="K27">
        <v>76</v>
      </c>
      <c r="L27">
        <v>68</v>
      </c>
      <c r="M27">
        <v>67</v>
      </c>
      <c r="N27">
        <v>78</v>
      </c>
      <c r="O27">
        <v>80</v>
      </c>
      <c r="P27">
        <v>65</v>
      </c>
      <c r="Q27">
        <v>72</v>
      </c>
      <c r="R27">
        <v>83</v>
      </c>
      <c r="S27">
        <v>80</v>
      </c>
      <c r="T27">
        <v>82</v>
      </c>
      <c r="U27">
        <v>85</v>
      </c>
      <c r="V27">
        <v>85</v>
      </c>
      <c r="W27">
        <v>85</v>
      </c>
      <c r="X27">
        <v>77</v>
      </c>
      <c r="Y27">
        <v>78</v>
      </c>
      <c r="Z27">
        <v>80</v>
      </c>
      <c r="AA27">
        <v>83</v>
      </c>
      <c r="AB27">
        <v>85</v>
      </c>
      <c r="AC27">
        <v>82</v>
      </c>
      <c r="AD27">
        <v>85</v>
      </c>
      <c r="AE27">
        <v>80</v>
      </c>
      <c r="AF27">
        <v>78</v>
      </c>
      <c r="AG27">
        <v>70</v>
      </c>
      <c r="AH27">
        <v>78</v>
      </c>
      <c r="AI27">
        <v>83</v>
      </c>
      <c r="AJ27">
        <v>84</v>
      </c>
      <c r="AK27">
        <v>81</v>
      </c>
      <c r="AL27">
        <v>80</v>
      </c>
      <c r="AM27">
        <v>81</v>
      </c>
      <c r="AN27" s="5">
        <v>82</v>
      </c>
      <c r="AO27" s="5">
        <v>84</v>
      </c>
      <c r="AP27" s="5">
        <v>84</v>
      </c>
      <c r="AQ27" s="5">
        <v>77</v>
      </c>
      <c r="AR27" s="5">
        <v>82</v>
      </c>
      <c r="AS27" s="5">
        <v>80</v>
      </c>
      <c r="AT27" s="5">
        <v>85</v>
      </c>
      <c r="AU27" s="5">
        <v>75</v>
      </c>
      <c r="AV27" s="5">
        <v>73</v>
      </c>
      <c r="AW27" s="5">
        <v>77</v>
      </c>
      <c r="AX27" s="5">
        <v>80</v>
      </c>
      <c r="AY27" s="5">
        <v>74</v>
      </c>
      <c r="AZ27" s="5">
        <v>83</v>
      </c>
      <c r="BA27" s="5">
        <v>83</v>
      </c>
      <c r="BB27" s="5">
        <v>82</v>
      </c>
      <c r="BC27" s="5">
        <v>77</v>
      </c>
      <c r="BD27" s="5">
        <v>84</v>
      </c>
      <c r="BE27" s="5">
        <v>86</v>
      </c>
      <c r="BF27" s="5">
        <v>88</v>
      </c>
      <c r="BG27" s="5">
        <v>88</v>
      </c>
      <c r="BH27" s="5">
        <v>90</v>
      </c>
      <c r="BI27" s="5">
        <v>81</v>
      </c>
      <c r="BJ27" s="5">
        <v>80</v>
      </c>
      <c r="BK27" s="5">
        <v>85</v>
      </c>
      <c r="BL27" s="5">
        <v>80</v>
      </c>
      <c r="BM27" s="5">
        <v>80</v>
      </c>
      <c r="BN27" s="5">
        <v>83</v>
      </c>
      <c r="BO27" s="5">
        <v>82</v>
      </c>
      <c r="BP27" s="5">
        <v>83</v>
      </c>
      <c r="BQ27" s="5">
        <v>74</v>
      </c>
      <c r="BR27" s="5">
        <v>78</v>
      </c>
      <c r="BS27">
        <v>73</v>
      </c>
      <c r="BT27">
        <v>78</v>
      </c>
      <c r="BU27">
        <v>82</v>
      </c>
      <c r="BV27">
        <v>82</v>
      </c>
      <c r="BW27">
        <v>83</v>
      </c>
      <c r="BX27">
        <v>90</v>
      </c>
      <c r="BY27">
        <v>88</v>
      </c>
      <c r="BZ27">
        <v>85</v>
      </c>
      <c r="CA27">
        <v>83</v>
      </c>
      <c r="CB27">
        <v>84</v>
      </c>
      <c r="CC27">
        <v>85</v>
      </c>
      <c r="CD27">
        <v>83</v>
      </c>
      <c r="CE27">
        <v>78</v>
      </c>
      <c r="CF27">
        <v>75</v>
      </c>
      <c r="CG27">
        <v>80</v>
      </c>
      <c r="CH27">
        <v>82</v>
      </c>
      <c r="CI27">
        <v>78</v>
      </c>
      <c r="CJ27">
        <v>84</v>
      </c>
      <c r="CK27">
        <v>85</v>
      </c>
      <c r="CL27">
        <v>85</v>
      </c>
      <c r="CM27">
        <v>78</v>
      </c>
      <c r="CN27">
        <v>80</v>
      </c>
      <c r="CO27">
        <v>65</v>
      </c>
      <c r="CP27">
        <v>74</v>
      </c>
      <c r="CQ27">
        <v>76</v>
      </c>
      <c r="CR27">
        <v>75</v>
      </c>
      <c r="CS27">
        <v>72</v>
      </c>
      <c r="CT27">
        <v>77</v>
      </c>
      <c r="CU27">
        <v>80</v>
      </c>
      <c r="CV27">
        <v>78</v>
      </c>
      <c r="CW27">
        <v>81</v>
      </c>
      <c r="CX27" t="s">
        <v>2</v>
      </c>
      <c r="CY27" t="s">
        <v>10</v>
      </c>
      <c r="DB27" s="6">
        <f>D414</f>
        <v>3382.3636363636365</v>
      </c>
      <c r="DC27" s="5">
        <f>BS413</f>
        <v>7</v>
      </c>
      <c r="DD27" s="8">
        <f>BT413</f>
        <v>118.04838709677419</v>
      </c>
      <c r="DE27" s="5">
        <f t="shared" si="2"/>
        <v>1927</v>
      </c>
      <c r="DF27" s="23">
        <f>-AI415</f>
        <v>5.3833649686042678E-3</v>
      </c>
      <c r="DG27" s="14">
        <f t="shared" si="0"/>
        <v>5.3833649686042682</v>
      </c>
      <c r="DH27" s="5">
        <f t="shared" si="1"/>
        <v>11</v>
      </c>
      <c r="DI27" s="8">
        <f>BS416</f>
        <v>2.5911714637949745</v>
      </c>
    </row>
    <row r="28" spans="1:114" x14ac:dyDescent="0.25">
      <c r="A28" t="s">
        <v>15</v>
      </c>
      <c r="B28">
        <v>37.606400000000001</v>
      </c>
      <c r="C28">
        <v>-118</v>
      </c>
      <c r="D28">
        <v>4900</v>
      </c>
      <c r="E28" t="s">
        <v>1</v>
      </c>
      <c r="F28">
        <v>162</v>
      </c>
      <c r="G28">
        <v>1904</v>
      </c>
      <c r="H28">
        <v>8</v>
      </c>
      <c r="I28" t="s">
        <v>260</v>
      </c>
      <c r="J28">
        <v>77</v>
      </c>
      <c r="K28">
        <v>85</v>
      </c>
      <c r="L28">
        <v>73</v>
      </c>
      <c r="M28">
        <v>77</v>
      </c>
      <c r="N28">
        <v>84</v>
      </c>
      <c r="O28">
        <v>81</v>
      </c>
      <c r="P28">
        <v>75</v>
      </c>
      <c r="Q28">
        <v>79</v>
      </c>
      <c r="R28">
        <v>89</v>
      </c>
      <c r="S28">
        <v>84</v>
      </c>
      <c r="T28">
        <v>86</v>
      </c>
      <c r="U28">
        <v>90</v>
      </c>
      <c r="V28">
        <v>91</v>
      </c>
      <c r="W28">
        <v>87</v>
      </c>
      <c r="X28">
        <v>85</v>
      </c>
      <c r="Y28">
        <v>84</v>
      </c>
      <c r="Z28">
        <v>86</v>
      </c>
      <c r="AA28">
        <v>89</v>
      </c>
      <c r="AB28">
        <v>88</v>
      </c>
      <c r="AC28">
        <v>86</v>
      </c>
      <c r="AD28">
        <v>87</v>
      </c>
      <c r="AE28">
        <v>89</v>
      </c>
      <c r="AF28">
        <v>87</v>
      </c>
      <c r="AG28">
        <v>77</v>
      </c>
      <c r="AH28">
        <v>85</v>
      </c>
      <c r="AI28">
        <v>89</v>
      </c>
      <c r="AJ28">
        <v>91</v>
      </c>
      <c r="AK28">
        <v>90</v>
      </c>
      <c r="AL28">
        <v>86</v>
      </c>
      <c r="AM28">
        <v>87</v>
      </c>
      <c r="AN28" s="5">
        <v>88</v>
      </c>
      <c r="AO28" s="5">
        <v>89</v>
      </c>
      <c r="AP28" s="5">
        <v>89</v>
      </c>
      <c r="AQ28" s="5">
        <v>86</v>
      </c>
      <c r="AR28" s="5">
        <v>87</v>
      </c>
      <c r="AS28" s="5">
        <v>85</v>
      </c>
      <c r="AT28" s="5">
        <v>85</v>
      </c>
      <c r="AU28" s="5">
        <v>82</v>
      </c>
      <c r="AV28" s="5">
        <v>81</v>
      </c>
      <c r="AW28" s="5">
        <v>85</v>
      </c>
      <c r="AX28" s="5">
        <v>88</v>
      </c>
      <c r="AY28" s="5">
        <v>84</v>
      </c>
      <c r="AZ28" s="5">
        <v>88</v>
      </c>
      <c r="BA28" s="5">
        <v>88</v>
      </c>
      <c r="BB28" s="5">
        <v>87</v>
      </c>
      <c r="BC28" s="5">
        <v>84</v>
      </c>
      <c r="BD28" s="5">
        <v>89</v>
      </c>
      <c r="BE28" s="5">
        <v>90</v>
      </c>
      <c r="BF28" s="5">
        <v>92</v>
      </c>
      <c r="BG28" s="5">
        <v>94</v>
      </c>
      <c r="BH28" s="5">
        <v>96</v>
      </c>
      <c r="BI28" s="5">
        <v>90</v>
      </c>
      <c r="BJ28" s="5">
        <v>88</v>
      </c>
      <c r="BK28" s="5">
        <v>92</v>
      </c>
      <c r="BL28" s="5">
        <v>94</v>
      </c>
      <c r="BM28" s="5">
        <v>88</v>
      </c>
      <c r="BN28" s="5">
        <v>89</v>
      </c>
      <c r="BO28" s="5">
        <v>92</v>
      </c>
      <c r="BP28" s="5">
        <v>86</v>
      </c>
      <c r="BQ28" s="5">
        <v>83</v>
      </c>
      <c r="BR28" s="5">
        <v>87</v>
      </c>
      <c r="BS28">
        <v>85</v>
      </c>
      <c r="BT28">
        <v>89</v>
      </c>
      <c r="BU28">
        <v>91</v>
      </c>
      <c r="BV28">
        <v>92</v>
      </c>
      <c r="BW28">
        <v>85</v>
      </c>
      <c r="BX28">
        <v>91</v>
      </c>
      <c r="BY28">
        <v>95</v>
      </c>
      <c r="BZ28">
        <v>92</v>
      </c>
      <c r="CA28">
        <v>86</v>
      </c>
      <c r="CB28">
        <v>90</v>
      </c>
      <c r="CC28">
        <v>89</v>
      </c>
      <c r="CD28">
        <v>88</v>
      </c>
      <c r="CE28">
        <v>87</v>
      </c>
      <c r="CF28">
        <v>86</v>
      </c>
      <c r="CG28">
        <v>87</v>
      </c>
      <c r="CH28">
        <v>89</v>
      </c>
      <c r="CI28">
        <v>89</v>
      </c>
      <c r="CJ28">
        <v>91</v>
      </c>
      <c r="CK28">
        <v>92</v>
      </c>
      <c r="CL28">
        <v>93</v>
      </c>
      <c r="CM28">
        <v>93</v>
      </c>
      <c r="CN28">
        <v>84</v>
      </c>
      <c r="CO28">
        <v>88</v>
      </c>
      <c r="CP28">
        <v>73</v>
      </c>
      <c r="CQ28">
        <v>79</v>
      </c>
      <c r="CR28">
        <v>83</v>
      </c>
      <c r="CS28">
        <v>83</v>
      </c>
      <c r="CT28">
        <v>81</v>
      </c>
      <c r="CU28">
        <v>85</v>
      </c>
      <c r="CV28">
        <v>86</v>
      </c>
      <c r="CW28">
        <v>84</v>
      </c>
      <c r="CX28" t="s">
        <v>2</v>
      </c>
      <c r="CY28" t="s">
        <v>16</v>
      </c>
      <c r="DB28" s="6">
        <f>D433</f>
        <v>3582.5454545454545</v>
      </c>
      <c r="DC28" s="5">
        <f>BS432</f>
        <v>14</v>
      </c>
      <c r="DD28" s="8">
        <f>BT432</f>
        <v>118.40322580645162</v>
      </c>
      <c r="DE28" s="5">
        <f t="shared" si="2"/>
        <v>1928</v>
      </c>
      <c r="DF28" s="23">
        <f>-AI434</f>
        <v>5.3994101346744559E-3</v>
      </c>
      <c r="DG28" s="14">
        <f t="shared" si="0"/>
        <v>5.3994101346744561</v>
      </c>
      <c r="DH28" s="5">
        <f t="shared" si="1"/>
        <v>11</v>
      </c>
      <c r="DI28" s="8">
        <f>BS435</f>
        <v>2.8078223812204284</v>
      </c>
    </row>
    <row r="29" spans="1:114" x14ac:dyDescent="0.25">
      <c r="A29" t="s">
        <v>0</v>
      </c>
      <c r="B29">
        <v>38.387799999999999</v>
      </c>
      <c r="C29">
        <v>-118.1092</v>
      </c>
      <c r="D29">
        <v>4580</v>
      </c>
      <c r="E29" t="s">
        <v>1</v>
      </c>
      <c r="F29">
        <v>240.3</v>
      </c>
      <c r="G29">
        <v>1904</v>
      </c>
      <c r="H29">
        <v>8</v>
      </c>
      <c r="I29" t="s">
        <v>260</v>
      </c>
      <c r="J29">
        <v>78</v>
      </c>
      <c r="K29">
        <v>85</v>
      </c>
      <c r="L29">
        <v>72</v>
      </c>
      <c r="M29">
        <v>87</v>
      </c>
      <c r="N29">
        <v>95</v>
      </c>
      <c r="O29">
        <v>88</v>
      </c>
      <c r="P29">
        <v>73</v>
      </c>
      <c r="Q29">
        <v>82</v>
      </c>
      <c r="R29">
        <v>93</v>
      </c>
      <c r="S29">
        <v>87</v>
      </c>
      <c r="T29">
        <v>85</v>
      </c>
      <c r="U29">
        <v>98</v>
      </c>
      <c r="V29">
        <v>97</v>
      </c>
      <c r="W29">
        <v>100</v>
      </c>
      <c r="X29">
        <v>97</v>
      </c>
      <c r="Y29">
        <v>96</v>
      </c>
      <c r="Z29">
        <v>98</v>
      </c>
      <c r="AA29">
        <v>95</v>
      </c>
      <c r="AB29">
        <v>97</v>
      </c>
      <c r="AC29">
        <v>90</v>
      </c>
      <c r="AD29">
        <v>96</v>
      </c>
      <c r="AE29">
        <v>92</v>
      </c>
      <c r="AF29">
        <v>86</v>
      </c>
      <c r="AG29">
        <v>90</v>
      </c>
      <c r="AH29">
        <v>96</v>
      </c>
      <c r="AI29">
        <v>97</v>
      </c>
      <c r="AJ29">
        <v>100</v>
      </c>
      <c r="AK29">
        <v>96</v>
      </c>
      <c r="AL29">
        <v>98</v>
      </c>
      <c r="AM29">
        <v>90</v>
      </c>
      <c r="AN29" s="5">
        <v>90</v>
      </c>
      <c r="AO29" s="5">
        <v>93</v>
      </c>
      <c r="AP29" s="5">
        <v>96</v>
      </c>
      <c r="AQ29" s="5">
        <v>98</v>
      </c>
      <c r="AR29" s="5">
        <v>92</v>
      </c>
      <c r="AS29" s="5">
        <v>94</v>
      </c>
      <c r="AT29" s="5">
        <v>96</v>
      </c>
      <c r="AU29" s="5">
        <v>94</v>
      </c>
      <c r="AV29" s="5">
        <v>92</v>
      </c>
      <c r="AW29" s="5">
        <v>92</v>
      </c>
      <c r="AX29" s="5">
        <v>98</v>
      </c>
      <c r="AY29" s="5">
        <v>96</v>
      </c>
      <c r="AZ29" s="5">
        <v>100</v>
      </c>
      <c r="BA29" s="5">
        <v>96</v>
      </c>
      <c r="BB29" s="5">
        <v>96</v>
      </c>
      <c r="BC29" s="5">
        <v>91</v>
      </c>
      <c r="BD29" s="5">
        <v>93</v>
      </c>
      <c r="BE29" s="5">
        <v>90</v>
      </c>
      <c r="BF29" s="5">
        <v>97</v>
      </c>
      <c r="BG29" s="5">
        <v>103</v>
      </c>
      <c r="BH29" s="5">
        <v>105</v>
      </c>
      <c r="BI29" s="5">
        <v>107</v>
      </c>
      <c r="BJ29" s="5">
        <v>100</v>
      </c>
      <c r="BK29" s="5">
        <v>93</v>
      </c>
      <c r="BL29" s="5">
        <v>97</v>
      </c>
      <c r="BM29" s="5">
        <v>101</v>
      </c>
      <c r="BN29" s="5">
        <v>98</v>
      </c>
      <c r="BO29" s="5">
        <v>103</v>
      </c>
      <c r="BP29" s="5">
        <v>97</v>
      </c>
      <c r="BQ29" s="5">
        <v>88</v>
      </c>
      <c r="BR29" s="5">
        <v>93</v>
      </c>
      <c r="BS29">
        <v>95</v>
      </c>
      <c r="BT29">
        <v>88</v>
      </c>
      <c r="BU29">
        <v>97</v>
      </c>
      <c r="BV29">
        <v>101</v>
      </c>
      <c r="BW29">
        <v>102</v>
      </c>
      <c r="BX29">
        <v>100</v>
      </c>
      <c r="BY29">
        <v>105</v>
      </c>
      <c r="BZ29">
        <v>101</v>
      </c>
      <c r="CA29">
        <v>95</v>
      </c>
      <c r="CB29">
        <v>98</v>
      </c>
      <c r="CC29">
        <v>100</v>
      </c>
      <c r="CD29">
        <v>95</v>
      </c>
      <c r="CE29">
        <v>98</v>
      </c>
      <c r="CF29">
        <v>92</v>
      </c>
      <c r="CG29">
        <v>95</v>
      </c>
      <c r="CH29">
        <v>97</v>
      </c>
      <c r="CI29">
        <v>88</v>
      </c>
      <c r="CJ29">
        <v>88</v>
      </c>
      <c r="CK29">
        <v>95</v>
      </c>
      <c r="CL29">
        <v>98</v>
      </c>
      <c r="CM29">
        <v>97</v>
      </c>
      <c r="CN29">
        <v>96</v>
      </c>
      <c r="CO29">
        <v>96</v>
      </c>
      <c r="CP29">
        <v>78</v>
      </c>
      <c r="CQ29">
        <v>85</v>
      </c>
      <c r="CR29">
        <v>83</v>
      </c>
      <c r="CS29">
        <v>80</v>
      </c>
      <c r="CT29">
        <v>82</v>
      </c>
      <c r="CU29">
        <v>85</v>
      </c>
      <c r="CV29">
        <v>87</v>
      </c>
      <c r="CW29">
        <v>88</v>
      </c>
      <c r="CX29" t="s">
        <v>2</v>
      </c>
      <c r="CY29" t="s">
        <v>3</v>
      </c>
      <c r="DB29" s="6">
        <f>D452</f>
        <v>3716.818181818182</v>
      </c>
      <c r="DC29" s="5">
        <f>BS451</f>
        <v>9</v>
      </c>
      <c r="DD29" s="8">
        <f>BT451</f>
        <v>119.51612903225806</v>
      </c>
      <c r="DE29" s="5">
        <f t="shared" si="2"/>
        <v>1929</v>
      </c>
      <c r="DF29" s="23">
        <f>-AI453</f>
        <v>5.9106696267823512E-3</v>
      </c>
      <c r="DG29" s="14">
        <f t="shared" si="0"/>
        <v>5.9106696267823509</v>
      </c>
      <c r="DH29" s="5">
        <f t="shared" si="1"/>
        <v>11</v>
      </c>
      <c r="DI29" s="8">
        <f>BS454</f>
        <v>2.5730939018718963</v>
      </c>
    </row>
    <row r="30" spans="1:114" x14ac:dyDescent="0.25">
      <c r="A30" t="s">
        <v>4</v>
      </c>
      <c r="B30">
        <v>36.798099999999998</v>
      </c>
      <c r="C30">
        <v>-118.20359999999999</v>
      </c>
      <c r="D30">
        <v>3950</v>
      </c>
      <c r="E30" t="s">
        <v>1</v>
      </c>
      <c r="F30">
        <v>124.8</v>
      </c>
      <c r="G30">
        <v>1904</v>
      </c>
      <c r="H30">
        <v>8</v>
      </c>
      <c r="I30" t="s">
        <v>260</v>
      </c>
      <c r="J30">
        <v>83</v>
      </c>
      <c r="K30">
        <v>90</v>
      </c>
      <c r="L30">
        <v>80</v>
      </c>
      <c r="M30">
        <v>83</v>
      </c>
      <c r="N30">
        <v>86</v>
      </c>
      <c r="O30">
        <v>85</v>
      </c>
      <c r="P30">
        <v>79</v>
      </c>
      <c r="Q30">
        <v>85</v>
      </c>
      <c r="R30">
        <v>90</v>
      </c>
      <c r="S30">
        <v>89</v>
      </c>
      <c r="T30">
        <v>90</v>
      </c>
      <c r="U30">
        <v>92</v>
      </c>
      <c r="V30">
        <v>93</v>
      </c>
      <c r="W30">
        <v>90</v>
      </c>
      <c r="X30">
        <v>86</v>
      </c>
      <c r="Y30">
        <v>85</v>
      </c>
      <c r="Z30">
        <v>87</v>
      </c>
      <c r="AA30">
        <v>91</v>
      </c>
      <c r="AB30">
        <v>91</v>
      </c>
      <c r="AC30">
        <v>86</v>
      </c>
      <c r="AD30">
        <v>90</v>
      </c>
      <c r="AE30">
        <v>88</v>
      </c>
      <c r="AF30">
        <v>89</v>
      </c>
      <c r="AG30">
        <v>85</v>
      </c>
      <c r="AH30">
        <v>87</v>
      </c>
      <c r="AI30">
        <v>90</v>
      </c>
      <c r="AJ30">
        <v>91</v>
      </c>
      <c r="AK30">
        <v>89</v>
      </c>
      <c r="AL30">
        <v>87</v>
      </c>
      <c r="AM30">
        <v>89</v>
      </c>
      <c r="AN30" s="5">
        <v>90</v>
      </c>
      <c r="AO30" s="5">
        <v>91</v>
      </c>
      <c r="AP30" s="5">
        <v>90</v>
      </c>
      <c r="AQ30" s="5">
        <v>87</v>
      </c>
      <c r="AR30" s="5">
        <v>90</v>
      </c>
      <c r="AS30" s="5">
        <v>90</v>
      </c>
      <c r="AT30" s="5">
        <v>88</v>
      </c>
      <c r="AU30" s="5">
        <v>87</v>
      </c>
      <c r="AV30" s="5">
        <v>83</v>
      </c>
      <c r="AW30" s="5">
        <v>90</v>
      </c>
      <c r="AX30" s="5">
        <v>92</v>
      </c>
      <c r="AY30" s="5">
        <v>85</v>
      </c>
      <c r="AZ30" s="5">
        <v>90</v>
      </c>
      <c r="BA30" s="5">
        <v>93</v>
      </c>
      <c r="BB30" s="5">
        <v>90</v>
      </c>
      <c r="BC30" s="5">
        <v>84</v>
      </c>
      <c r="BD30" s="5">
        <v>90</v>
      </c>
      <c r="BE30" s="5">
        <v>94</v>
      </c>
      <c r="BF30" s="5">
        <v>95</v>
      </c>
      <c r="BG30" s="5">
        <v>97</v>
      </c>
      <c r="BH30" s="5">
        <v>95</v>
      </c>
      <c r="BI30" s="5">
        <v>90</v>
      </c>
      <c r="BJ30" s="5">
        <v>90</v>
      </c>
      <c r="BK30" s="5">
        <v>92</v>
      </c>
      <c r="BL30" s="5">
        <v>94</v>
      </c>
      <c r="BM30" s="5">
        <v>90</v>
      </c>
      <c r="BN30" s="5">
        <v>93</v>
      </c>
      <c r="BO30" s="5">
        <v>95</v>
      </c>
      <c r="BP30" s="5">
        <v>91</v>
      </c>
      <c r="BQ30" s="5">
        <v>86</v>
      </c>
      <c r="BR30" s="5">
        <v>86</v>
      </c>
      <c r="BS30">
        <v>88</v>
      </c>
      <c r="BT30">
        <v>91</v>
      </c>
      <c r="BU30">
        <v>94</v>
      </c>
      <c r="BV30">
        <v>93</v>
      </c>
      <c r="BW30">
        <v>93</v>
      </c>
      <c r="BX30">
        <v>95</v>
      </c>
      <c r="BY30">
        <v>95</v>
      </c>
      <c r="BZ30">
        <v>90</v>
      </c>
      <c r="CA30">
        <v>89</v>
      </c>
      <c r="CB30">
        <v>92</v>
      </c>
      <c r="CC30">
        <v>93</v>
      </c>
      <c r="CD30">
        <v>91</v>
      </c>
      <c r="CE30">
        <v>89</v>
      </c>
      <c r="CF30">
        <v>88</v>
      </c>
      <c r="CG30">
        <v>90</v>
      </c>
      <c r="CH30">
        <v>90</v>
      </c>
      <c r="CI30">
        <v>90</v>
      </c>
      <c r="CJ30">
        <v>93</v>
      </c>
      <c r="CK30">
        <v>93</v>
      </c>
      <c r="CL30">
        <v>94</v>
      </c>
      <c r="CM30">
        <v>88</v>
      </c>
      <c r="CN30">
        <v>88</v>
      </c>
      <c r="CO30">
        <v>80</v>
      </c>
      <c r="CP30">
        <v>85</v>
      </c>
      <c r="CQ30">
        <v>86</v>
      </c>
      <c r="CR30">
        <v>86</v>
      </c>
      <c r="CS30">
        <v>85</v>
      </c>
      <c r="CT30">
        <v>90</v>
      </c>
      <c r="CU30">
        <v>90</v>
      </c>
      <c r="CV30">
        <v>87</v>
      </c>
      <c r="CW30">
        <v>88</v>
      </c>
      <c r="CX30" t="s">
        <v>5</v>
      </c>
      <c r="CY30" t="s">
        <v>6</v>
      </c>
      <c r="DB30" s="6">
        <f>D471</f>
        <v>3540.5454545454545</v>
      </c>
      <c r="DC30" s="5">
        <f>BS470</f>
        <v>8</v>
      </c>
      <c r="DD30" s="8">
        <f>BT470</f>
        <v>116.03225806451613</v>
      </c>
      <c r="DE30" s="5">
        <f t="shared" si="2"/>
        <v>1930</v>
      </c>
      <c r="DF30" s="23">
        <f>-AI472</f>
        <v>4.8433751326491734E-3</v>
      </c>
      <c r="DG30" s="14">
        <f t="shared" si="0"/>
        <v>4.8433751326491734</v>
      </c>
      <c r="DH30" s="5">
        <f t="shared" si="1"/>
        <v>11</v>
      </c>
      <c r="DI30" s="8">
        <f>BS473</f>
        <v>2.3077034955649385</v>
      </c>
    </row>
    <row r="31" spans="1:114" x14ac:dyDescent="0.25">
      <c r="A31" t="s">
        <v>19</v>
      </c>
      <c r="B31">
        <v>34.9</v>
      </c>
      <c r="C31">
        <v>-117.0333</v>
      </c>
      <c r="D31">
        <v>2162</v>
      </c>
      <c r="E31" t="s">
        <v>1</v>
      </c>
      <c r="F31">
        <v>174.2</v>
      </c>
      <c r="G31">
        <v>1904</v>
      </c>
      <c r="H31">
        <v>8</v>
      </c>
      <c r="I31" t="s">
        <v>260</v>
      </c>
      <c r="J31">
        <v>87</v>
      </c>
      <c r="K31">
        <v>94</v>
      </c>
      <c r="L31">
        <v>95</v>
      </c>
      <c r="M31">
        <v>94</v>
      </c>
      <c r="N31">
        <v>98</v>
      </c>
      <c r="O31">
        <v>98</v>
      </c>
      <c r="P31">
        <v>98</v>
      </c>
      <c r="Q31">
        <v>95</v>
      </c>
      <c r="R31">
        <v>101</v>
      </c>
      <c r="S31">
        <v>103</v>
      </c>
      <c r="T31">
        <v>104</v>
      </c>
      <c r="U31">
        <v>105</v>
      </c>
      <c r="V31">
        <v>106</v>
      </c>
      <c r="W31">
        <v>99</v>
      </c>
      <c r="X31">
        <v>99</v>
      </c>
      <c r="Y31">
        <v>98</v>
      </c>
      <c r="Z31">
        <v>100</v>
      </c>
      <c r="AA31">
        <v>101</v>
      </c>
      <c r="AB31">
        <v>103</v>
      </c>
      <c r="AC31">
        <v>95</v>
      </c>
      <c r="AD31">
        <v>98</v>
      </c>
      <c r="AE31">
        <v>100</v>
      </c>
      <c r="AF31">
        <v>99</v>
      </c>
      <c r="AG31">
        <v>101</v>
      </c>
      <c r="AH31">
        <v>101</v>
      </c>
      <c r="AI31">
        <v>100</v>
      </c>
      <c r="AJ31">
        <v>101</v>
      </c>
      <c r="AK31">
        <v>104</v>
      </c>
      <c r="AL31">
        <v>102</v>
      </c>
      <c r="AM31">
        <v>106</v>
      </c>
      <c r="AN31" s="5">
        <v>102</v>
      </c>
      <c r="AO31" s="5">
        <v>104</v>
      </c>
      <c r="AP31" s="5">
        <v>102</v>
      </c>
      <c r="AQ31" s="5">
        <v>98</v>
      </c>
      <c r="AR31" s="5">
        <v>100</v>
      </c>
      <c r="AS31" s="5">
        <v>100</v>
      </c>
      <c r="AT31" s="5">
        <v>99</v>
      </c>
      <c r="AU31" s="5">
        <v>96</v>
      </c>
      <c r="AV31" s="5">
        <v>104</v>
      </c>
      <c r="AW31" s="5">
        <v>102</v>
      </c>
      <c r="AX31" s="5">
        <v>103</v>
      </c>
      <c r="AY31" s="5">
        <v>95</v>
      </c>
      <c r="AZ31" s="5">
        <v>103</v>
      </c>
      <c r="BA31" s="5">
        <v>103</v>
      </c>
      <c r="BB31" s="5">
        <v>96</v>
      </c>
      <c r="BC31" s="5">
        <v>95</v>
      </c>
      <c r="BD31" s="5">
        <v>98</v>
      </c>
      <c r="BE31" s="5">
        <v>105</v>
      </c>
      <c r="BF31" s="5">
        <v>109</v>
      </c>
      <c r="BG31" s="5">
        <v>108</v>
      </c>
      <c r="BH31" s="5">
        <v>102</v>
      </c>
      <c r="BI31" s="5">
        <v>99</v>
      </c>
      <c r="BJ31" s="5">
        <v>105</v>
      </c>
      <c r="BK31" s="5">
        <v>109</v>
      </c>
      <c r="BL31" s="5">
        <v>107</v>
      </c>
      <c r="BM31" s="5">
        <v>105</v>
      </c>
      <c r="BN31" s="5">
        <v>107</v>
      </c>
      <c r="BO31" s="5">
        <v>106</v>
      </c>
      <c r="BP31" s="5">
        <v>104</v>
      </c>
      <c r="BQ31" s="5">
        <v>93</v>
      </c>
      <c r="BR31" s="5">
        <v>93</v>
      </c>
      <c r="BS31">
        <v>100</v>
      </c>
      <c r="BT31">
        <v>104</v>
      </c>
      <c r="BU31">
        <v>103</v>
      </c>
      <c r="BV31">
        <v>105</v>
      </c>
      <c r="BW31">
        <v>107</v>
      </c>
      <c r="BX31">
        <v>108</v>
      </c>
      <c r="BY31">
        <v>104</v>
      </c>
      <c r="BZ31">
        <v>100</v>
      </c>
      <c r="CA31">
        <v>104</v>
      </c>
      <c r="CB31">
        <v>106</v>
      </c>
      <c r="CC31">
        <v>105</v>
      </c>
      <c r="CD31">
        <v>102</v>
      </c>
      <c r="CE31">
        <v>95</v>
      </c>
      <c r="CF31">
        <v>97</v>
      </c>
      <c r="CG31">
        <v>102</v>
      </c>
      <c r="CH31">
        <v>105</v>
      </c>
      <c r="CI31">
        <v>104</v>
      </c>
      <c r="CJ31">
        <v>104</v>
      </c>
      <c r="CK31">
        <v>106</v>
      </c>
      <c r="CL31">
        <v>107</v>
      </c>
      <c r="CM31">
        <v>100</v>
      </c>
      <c r="CN31">
        <v>92</v>
      </c>
      <c r="CO31">
        <v>94</v>
      </c>
      <c r="CP31">
        <v>98</v>
      </c>
      <c r="CQ31">
        <v>95</v>
      </c>
      <c r="CR31">
        <v>99</v>
      </c>
      <c r="CS31">
        <v>97</v>
      </c>
      <c r="CT31">
        <v>100</v>
      </c>
      <c r="CU31">
        <v>101</v>
      </c>
      <c r="CV31">
        <v>100</v>
      </c>
      <c r="CW31">
        <v>99</v>
      </c>
      <c r="CX31" t="s">
        <v>5</v>
      </c>
      <c r="CY31" t="s">
        <v>20</v>
      </c>
      <c r="DB31" s="6">
        <f>D491</f>
        <v>3651.8333333333335</v>
      </c>
      <c r="DC31" s="5">
        <f>BS490</f>
        <v>8</v>
      </c>
      <c r="DD31" s="8">
        <f>BT490</f>
        <v>120.58064516129032</v>
      </c>
      <c r="DE31" s="5">
        <f t="shared" si="2"/>
        <v>1931</v>
      </c>
      <c r="DF31" s="23">
        <f>-AI492</f>
        <v>4.9353332704658321E-3</v>
      </c>
      <c r="DG31" s="14">
        <f t="shared" si="0"/>
        <v>4.9353332704658319</v>
      </c>
      <c r="DH31" s="5">
        <f t="shared" si="1"/>
        <v>12</v>
      </c>
      <c r="DI31" s="8">
        <f>BS493</f>
        <v>1.3484318185120168</v>
      </c>
    </row>
    <row r="32" spans="1:114" x14ac:dyDescent="0.25">
      <c r="A32" t="s">
        <v>9</v>
      </c>
      <c r="B32">
        <v>37.466700000000003</v>
      </c>
      <c r="C32">
        <v>-117.7667</v>
      </c>
      <c r="D32">
        <v>5906</v>
      </c>
      <c r="E32" t="s">
        <v>1</v>
      </c>
      <c r="F32">
        <v>137.19999999999999</v>
      </c>
      <c r="G32">
        <v>1905</v>
      </c>
      <c r="H32">
        <v>8</v>
      </c>
      <c r="I32" t="s">
        <v>260</v>
      </c>
      <c r="J32">
        <v>70</v>
      </c>
      <c r="K32">
        <v>70</v>
      </c>
      <c r="L32">
        <v>65</v>
      </c>
      <c r="M32">
        <v>64</v>
      </c>
      <c r="N32">
        <v>68</v>
      </c>
      <c r="O32">
        <v>73</v>
      </c>
      <c r="P32">
        <v>74</v>
      </c>
      <c r="Q32">
        <v>66</v>
      </c>
      <c r="R32">
        <v>73</v>
      </c>
      <c r="S32">
        <v>77</v>
      </c>
      <c r="T32">
        <v>81</v>
      </c>
      <c r="U32">
        <v>82</v>
      </c>
      <c r="V32">
        <v>83</v>
      </c>
      <c r="W32">
        <v>80</v>
      </c>
      <c r="X32">
        <v>81</v>
      </c>
      <c r="Y32">
        <v>80</v>
      </c>
      <c r="Z32">
        <v>78</v>
      </c>
      <c r="AA32">
        <v>79</v>
      </c>
      <c r="AB32">
        <v>82</v>
      </c>
      <c r="AC32">
        <v>85</v>
      </c>
      <c r="AD32">
        <v>87</v>
      </c>
      <c r="AE32">
        <v>88</v>
      </c>
      <c r="AF32">
        <v>82</v>
      </c>
      <c r="AG32">
        <v>76</v>
      </c>
      <c r="AH32">
        <v>78</v>
      </c>
      <c r="AI32">
        <v>80</v>
      </c>
      <c r="AJ32">
        <v>84</v>
      </c>
      <c r="AK32">
        <v>84</v>
      </c>
      <c r="AL32">
        <v>87</v>
      </c>
      <c r="AM32">
        <v>88</v>
      </c>
      <c r="AN32" s="5">
        <v>84</v>
      </c>
      <c r="AO32" s="5">
        <v>87</v>
      </c>
      <c r="AP32" s="5">
        <v>91</v>
      </c>
      <c r="AQ32" s="5">
        <v>93</v>
      </c>
      <c r="AR32" s="5">
        <v>94</v>
      </c>
      <c r="AS32" s="5">
        <v>94</v>
      </c>
      <c r="AT32" s="5">
        <v>92</v>
      </c>
      <c r="AU32" s="5">
        <v>94</v>
      </c>
      <c r="AV32" s="5">
        <v>95</v>
      </c>
      <c r="AW32" s="5">
        <v>93</v>
      </c>
      <c r="AX32" s="5">
        <v>87</v>
      </c>
      <c r="AY32" s="5">
        <v>84</v>
      </c>
      <c r="AZ32" s="5">
        <v>82</v>
      </c>
      <c r="BA32" s="5">
        <v>78</v>
      </c>
      <c r="BB32" s="5">
        <v>74</v>
      </c>
      <c r="BC32" s="5">
        <v>77</v>
      </c>
      <c r="BD32" s="5">
        <v>80</v>
      </c>
      <c r="BE32" s="5">
        <v>81</v>
      </c>
      <c r="BF32" s="5">
        <v>80</v>
      </c>
      <c r="BG32" s="5">
        <v>82</v>
      </c>
      <c r="BH32" s="5">
        <v>88</v>
      </c>
      <c r="BI32" s="5">
        <v>92</v>
      </c>
      <c r="BJ32" s="5">
        <v>95</v>
      </c>
      <c r="BK32" s="5">
        <v>90</v>
      </c>
      <c r="BL32" s="5">
        <v>92</v>
      </c>
      <c r="BM32" s="5">
        <v>90</v>
      </c>
      <c r="BN32" s="5">
        <v>85</v>
      </c>
      <c r="BO32" s="5">
        <v>88</v>
      </c>
      <c r="BP32" s="5">
        <v>81</v>
      </c>
      <c r="BQ32" s="5">
        <v>80</v>
      </c>
      <c r="BR32" s="5">
        <v>82</v>
      </c>
      <c r="BS32">
        <v>81</v>
      </c>
      <c r="BT32">
        <v>81</v>
      </c>
      <c r="BU32">
        <v>79</v>
      </c>
      <c r="BV32">
        <v>80</v>
      </c>
      <c r="BW32">
        <v>85</v>
      </c>
      <c r="BX32">
        <v>88</v>
      </c>
      <c r="BY32">
        <v>94</v>
      </c>
      <c r="BZ32">
        <v>92</v>
      </c>
      <c r="CA32">
        <v>87</v>
      </c>
      <c r="CB32">
        <v>87</v>
      </c>
      <c r="CC32">
        <v>82</v>
      </c>
      <c r="CD32">
        <v>82</v>
      </c>
      <c r="CE32">
        <v>78</v>
      </c>
      <c r="CF32">
        <v>82</v>
      </c>
      <c r="CG32">
        <v>81</v>
      </c>
      <c r="CH32">
        <v>84</v>
      </c>
      <c r="CI32">
        <v>86</v>
      </c>
      <c r="CJ32">
        <v>90</v>
      </c>
      <c r="CK32">
        <v>88</v>
      </c>
      <c r="CL32">
        <v>86</v>
      </c>
      <c r="CM32">
        <v>84</v>
      </c>
      <c r="CN32">
        <v>83</v>
      </c>
      <c r="CO32">
        <v>83</v>
      </c>
      <c r="CP32">
        <v>79</v>
      </c>
      <c r="CQ32">
        <v>80</v>
      </c>
      <c r="CR32">
        <v>80</v>
      </c>
      <c r="CS32">
        <v>82</v>
      </c>
      <c r="CT32">
        <v>84</v>
      </c>
      <c r="CU32">
        <v>85</v>
      </c>
      <c r="CV32">
        <v>85</v>
      </c>
      <c r="CW32">
        <v>84</v>
      </c>
      <c r="CX32" t="s">
        <v>2</v>
      </c>
      <c r="CY32" t="s">
        <v>10</v>
      </c>
      <c r="DB32" s="6">
        <f>D515</f>
        <v>3495</v>
      </c>
      <c r="DC32" s="5">
        <f>BS514</f>
        <v>3</v>
      </c>
      <c r="DD32" s="8">
        <f>BT514</f>
        <v>114.51612903225806</v>
      </c>
      <c r="DE32" s="5">
        <f t="shared" si="2"/>
        <v>1932</v>
      </c>
      <c r="DF32" s="23">
        <f>-AI516</f>
        <v>4.4844147666728302E-3</v>
      </c>
      <c r="DG32" s="14">
        <f t="shared" si="0"/>
        <v>4.4844147666728302</v>
      </c>
      <c r="DH32" s="5">
        <f t="shared" si="1"/>
        <v>16</v>
      </c>
      <c r="DI32" s="8">
        <f>BS517</f>
        <v>2.6922988694208798</v>
      </c>
    </row>
    <row r="33" spans="1:113" x14ac:dyDescent="0.25">
      <c r="A33" t="s">
        <v>0</v>
      </c>
      <c r="B33">
        <v>38.387799999999999</v>
      </c>
      <c r="C33">
        <v>-118.1092</v>
      </c>
      <c r="D33">
        <v>4580</v>
      </c>
      <c r="E33" t="s">
        <v>1</v>
      </c>
      <c r="F33">
        <v>240.3</v>
      </c>
      <c r="G33">
        <v>1905</v>
      </c>
      <c r="H33">
        <v>8</v>
      </c>
      <c r="I33" t="s">
        <v>260</v>
      </c>
      <c r="J33">
        <v>84</v>
      </c>
      <c r="K33">
        <v>84</v>
      </c>
      <c r="L33">
        <v>79</v>
      </c>
      <c r="M33">
        <v>78</v>
      </c>
      <c r="N33">
        <v>72</v>
      </c>
      <c r="O33">
        <v>72</v>
      </c>
      <c r="P33">
        <v>75</v>
      </c>
      <c r="Q33">
        <v>86</v>
      </c>
      <c r="R33">
        <v>82</v>
      </c>
      <c r="S33">
        <v>76</v>
      </c>
      <c r="T33">
        <v>80</v>
      </c>
      <c r="U33">
        <v>90</v>
      </c>
      <c r="V33">
        <v>96</v>
      </c>
      <c r="W33">
        <v>95</v>
      </c>
      <c r="X33">
        <v>92</v>
      </c>
      <c r="Y33">
        <v>87</v>
      </c>
      <c r="Z33">
        <v>87</v>
      </c>
      <c r="AA33">
        <v>90</v>
      </c>
      <c r="AB33">
        <v>82</v>
      </c>
      <c r="AC33">
        <v>86</v>
      </c>
      <c r="AD33">
        <v>94</v>
      </c>
      <c r="AE33">
        <v>98</v>
      </c>
      <c r="AF33">
        <v>98</v>
      </c>
      <c r="AG33">
        <v>96</v>
      </c>
      <c r="AH33">
        <v>91</v>
      </c>
      <c r="AI33">
        <v>94</v>
      </c>
      <c r="AJ33">
        <v>93</v>
      </c>
      <c r="AK33">
        <v>91</v>
      </c>
      <c r="AL33">
        <v>90</v>
      </c>
      <c r="AM33">
        <v>94</v>
      </c>
      <c r="AN33" s="5">
        <v>95</v>
      </c>
      <c r="AO33" s="5">
        <v>85</v>
      </c>
      <c r="AP33" s="5">
        <v>92</v>
      </c>
      <c r="AQ33" s="5">
        <v>99</v>
      </c>
      <c r="AR33" s="5">
        <v>98</v>
      </c>
      <c r="AS33" s="5">
        <v>104</v>
      </c>
      <c r="AT33" s="5">
        <v>99</v>
      </c>
      <c r="AU33" s="5">
        <v>98</v>
      </c>
      <c r="AV33" s="5">
        <v>101</v>
      </c>
      <c r="AW33" s="5">
        <v>100</v>
      </c>
      <c r="AX33" s="5">
        <v>108</v>
      </c>
      <c r="AY33" s="5">
        <v>109</v>
      </c>
      <c r="AZ33" s="5">
        <v>104</v>
      </c>
      <c r="BA33" s="5">
        <v>100</v>
      </c>
      <c r="BB33" s="5">
        <v>99</v>
      </c>
      <c r="BC33" s="5">
        <v>95</v>
      </c>
      <c r="BD33" s="5">
        <v>95</v>
      </c>
      <c r="BE33" s="5">
        <v>96</v>
      </c>
      <c r="BF33" s="5">
        <v>98</v>
      </c>
      <c r="BG33" s="5">
        <v>100</v>
      </c>
      <c r="BH33" s="5">
        <v>99</v>
      </c>
      <c r="BI33" s="5">
        <v>102</v>
      </c>
      <c r="BJ33" s="5">
        <v>102</v>
      </c>
      <c r="BK33" s="5">
        <v>97</v>
      </c>
      <c r="BL33" s="5">
        <v>102</v>
      </c>
      <c r="BM33" s="5">
        <v>105</v>
      </c>
      <c r="BN33" s="5">
        <v>103</v>
      </c>
      <c r="BO33" s="5">
        <v>100</v>
      </c>
      <c r="BP33" s="5">
        <v>95</v>
      </c>
      <c r="BQ33" s="5">
        <v>97</v>
      </c>
      <c r="BR33" s="5">
        <v>95</v>
      </c>
      <c r="BS33">
        <v>98</v>
      </c>
      <c r="BT33">
        <v>98</v>
      </c>
      <c r="BU33">
        <v>99</v>
      </c>
      <c r="BV33">
        <v>97</v>
      </c>
      <c r="BW33">
        <v>95</v>
      </c>
      <c r="BX33">
        <v>97</v>
      </c>
      <c r="BY33">
        <v>102</v>
      </c>
      <c r="BZ33">
        <v>105</v>
      </c>
      <c r="CA33">
        <v>100</v>
      </c>
      <c r="CB33">
        <v>98</v>
      </c>
      <c r="CC33">
        <v>93</v>
      </c>
      <c r="CD33">
        <v>95</v>
      </c>
      <c r="CE33">
        <v>95</v>
      </c>
      <c r="CF33">
        <v>98</v>
      </c>
      <c r="CG33">
        <v>95</v>
      </c>
      <c r="CH33">
        <v>93</v>
      </c>
      <c r="CI33">
        <v>91</v>
      </c>
      <c r="CJ33">
        <v>95</v>
      </c>
      <c r="CK33">
        <v>98</v>
      </c>
      <c r="CL33">
        <v>97</v>
      </c>
      <c r="CM33">
        <v>93</v>
      </c>
      <c r="CN33">
        <v>97</v>
      </c>
      <c r="CO33">
        <v>93</v>
      </c>
      <c r="CP33">
        <v>95</v>
      </c>
      <c r="CQ33">
        <v>93</v>
      </c>
      <c r="CR33">
        <v>95</v>
      </c>
      <c r="CS33">
        <v>97</v>
      </c>
      <c r="CT33">
        <v>95</v>
      </c>
      <c r="CU33">
        <v>97</v>
      </c>
      <c r="CV33">
        <v>93</v>
      </c>
      <c r="CW33">
        <v>92</v>
      </c>
      <c r="CX33" t="s">
        <v>2</v>
      </c>
      <c r="CY33" t="s">
        <v>3</v>
      </c>
      <c r="DB33" s="6">
        <f>D537</f>
        <v>3750.5714285714284</v>
      </c>
      <c r="DC33" s="5">
        <f>BS536</f>
        <v>5</v>
      </c>
      <c r="DD33" s="8">
        <f>BT536</f>
        <v>119.87096774193549</v>
      </c>
      <c r="DE33" s="5">
        <f t="shared" si="2"/>
        <v>1933</v>
      </c>
      <c r="DF33" s="23">
        <f>-AI538</f>
        <v>4.9518030254920636E-3</v>
      </c>
      <c r="DG33" s="14">
        <f t="shared" si="0"/>
        <v>4.9518030254920635</v>
      </c>
      <c r="DH33" s="5">
        <f t="shared" si="1"/>
        <v>14</v>
      </c>
      <c r="DI33" s="8">
        <f>BS539</f>
        <v>2.1761477877005775</v>
      </c>
    </row>
    <row r="34" spans="1:113" x14ac:dyDescent="0.25">
      <c r="A34" t="s">
        <v>7</v>
      </c>
      <c r="B34">
        <v>37.371099999999998</v>
      </c>
      <c r="C34">
        <v>-118.35890000000001</v>
      </c>
      <c r="D34">
        <v>4110</v>
      </c>
      <c r="E34" t="s">
        <v>1</v>
      </c>
      <c r="F34">
        <v>166.6</v>
      </c>
      <c r="G34">
        <v>1905</v>
      </c>
      <c r="H34">
        <v>8</v>
      </c>
      <c r="I34" t="s">
        <v>260</v>
      </c>
      <c r="J34">
        <v>70</v>
      </c>
      <c r="K34">
        <v>75</v>
      </c>
      <c r="L34">
        <v>76</v>
      </c>
      <c r="M34">
        <v>80</v>
      </c>
      <c r="N34">
        <v>79</v>
      </c>
      <c r="O34">
        <v>83</v>
      </c>
      <c r="P34">
        <v>80</v>
      </c>
      <c r="Q34">
        <v>79</v>
      </c>
      <c r="R34">
        <v>84</v>
      </c>
      <c r="S34">
        <v>89</v>
      </c>
      <c r="T34">
        <v>88</v>
      </c>
      <c r="U34">
        <v>90</v>
      </c>
      <c r="V34">
        <v>92</v>
      </c>
      <c r="W34">
        <v>88</v>
      </c>
      <c r="X34">
        <v>89</v>
      </c>
      <c r="Y34">
        <v>88</v>
      </c>
      <c r="Z34">
        <v>89</v>
      </c>
      <c r="AA34">
        <v>88</v>
      </c>
      <c r="AB34">
        <v>90</v>
      </c>
      <c r="AC34">
        <v>93</v>
      </c>
      <c r="AD34">
        <v>96</v>
      </c>
      <c r="AE34">
        <v>94</v>
      </c>
      <c r="AF34">
        <v>86</v>
      </c>
      <c r="AG34">
        <v>89</v>
      </c>
      <c r="AH34">
        <v>87</v>
      </c>
      <c r="AI34">
        <v>89</v>
      </c>
      <c r="AJ34">
        <v>90</v>
      </c>
      <c r="AK34">
        <v>90</v>
      </c>
      <c r="AL34">
        <v>92</v>
      </c>
      <c r="AM34">
        <v>93</v>
      </c>
      <c r="AN34" s="5">
        <v>91</v>
      </c>
      <c r="AO34" s="5">
        <v>90</v>
      </c>
      <c r="AP34" s="5">
        <v>95</v>
      </c>
      <c r="AQ34" s="5">
        <v>98</v>
      </c>
      <c r="AR34" s="5">
        <v>98</v>
      </c>
      <c r="AS34" s="5">
        <v>98</v>
      </c>
      <c r="AT34" s="5">
        <v>98</v>
      </c>
      <c r="AU34" s="5">
        <v>99</v>
      </c>
      <c r="AV34" s="5">
        <v>97</v>
      </c>
      <c r="AW34" s="5">
        <v>97</v>
      </c>
      <c r="AX34" s="5">
        <v>95</v>
      </c>
      <c r="AY34" s="5">
        <v>95</v>
      </c>
      <c r="AZ34" s="5">
        <v>92</v>
      </c>
      <c r="BA34" s="5">
        <v>89</v>
      </c>
      <c r="BB34" s="5">
        <v>85</v>
      </c>
      <c r="BC34" s="5">
        <v>85</v>
      </c>
      <c r="BD34" s="5">
        <v>88</v>
      </c>
      <c r="BE34" s="5">
        <v>89</v>
      </c>
      <c r="BF34" s="5">
        <v>91</v>
      </c>
      <c r="BG34" s="5">
        <v>92</v>
      </c>
      <c r="BH34" s="5">
        <v>94</v>
      </c>
      <c r="BI34" s="5">
        <v>96</v>
      </c>
      <c r="BJ34" s="5">
        <v>98</v>
      </c>
      <c r="BK34" s="5">
        <v>95</v>
      </c>
      <c r="BL34" s="5">
        <v>99</v>
      </c>
      <c r="BM34" s="5">
        <v>97</v>
      </c>
      <c r="BN34" s="5">
        <v>93</v>
      </c>
      <c r="BO34" s="5">
        <v>94</v>
      </c>
      <c r="BP34" s="5">
        <v>91</v>
      </c>
      <c r="BQ34" s="5">
        <v>89</v>
      </c>
      <c r="BR34" s="5">
        <v>88</v>
      </c>
      <c r="BS34">
        <v>88</v>
      </c>
      <c r="BT34">
        <v>89</v>
      </c>
      <c r="BU34">
        <v>86</v>
      </c>
      <c r="BV34">
        <v>88</v>
      </c>
      <c r="BX34">
        <v>89</v>
      </c>
      <c r="BY34">
        <v>94</v>
      </c>
      <c r="BZ34">
        <v>96</v>
      </c>
      <c r="CA34">
        <v>98</v>
      </c>
      <c r="CC34">
        <v>93</v>
      </c>
      <c r="CD34">
        <v>90</v>
      </c>
      <c r="CE34">
        <v>88</v>
      </c>
      <c r="CF34">
        <v>90</v>
      </c>
      <c r="CG34">
        <v>92</v>
      </c>
      <c r="CO34">
        <v>99</v>
      </c>
      <c r="CP34">
        <v>90</v>
      </c>
      <c r="CQ34">
        <v>88</v>
      </c>
      <c r="CR34">
        <v>98</v>
      </c>
      <c r="CS34">
        <v>93</v>
      </c>
      <c r="CT34">
        <v>92</v>
      </c>
      <c r="CU34">
        <v>93</v>
      </c>
      <c r="CV34">
        <v>94</v>
      </c>
      <c r="CW34">
        <v>93</v>
      </c>
      <c r="CX34" t="s">
        <v>5</v>
      </c>
      <c r="CY34" t="s">
        <v>8</v>
      </c>
      <c r="DB34" s="6">
        <f>D559</f>
        <v>3507.7333333333331</v>
      </c>
      <c r="DC34" s="5">
        <f>BS558</f>
        <v>7</v>
      </c>
      <c r="DD34" s="8">
        <f>BT558</f>
        <v>116.90322580645162</v>
      </c>
      <c r="DE34" s="5">
        <f t="shared" si="2"/>
        <v>1934</v>
      </c>
      <c r="DF34" s="23">
        <f>-AI560</f>
        <v>4.6945500159137274E-3</v>
      </c>
      <c r="DG34" s="14">
        <f t="shared" si="0"/>
        <v>4.6945500159137277</v>
      </c>
      <c r="DH34" s="5">
        <f t="shared" si="1"/>
        <v>15</v>
      </c>
      <c r="DI34" s="8">
        <f>BS561</f>
        <v>1.5475760520239672</v>
      </c>
    </row>
    <row r="35" spans="1:113" x14ac:dyDescent="0.25">
      <c r="A35" t="s">
        <v>4</v>
      </c>
      <c r="B35">
        <v>36.798099999999998</v>
      </c>
      <c r="C35">
        <v>-118.20359999999999</v>
      </c>
      <c r="D35">
        <v>3950</v>
      </c>
      <c r="E35" t="s">
        <v>1</v>
      </c>
      <c r="F35">
        <v>124.8</v>
      </c>
      <c r="G35">
        <v>1905</v>
      </c>
      <c r="H35">
        <v>8</v>
      </c>
      <c r="I35" t="s">
        <v>260</v>
      </c>
      <c r="J35">
        <v>79</v>
      </c>
      <c r="K35">
        <v>79</v>
      </c>
      <c r="L35">
        <v>77</v>
      </c>
      <c r="M35">
        <v>75</v>
      </c>
      <c r="N35">
        <v>78</v>
      </c>
      <c r="O35">
        <v>83</v>
      </c>
      <c r="P35">
        <v>80</v>
      </c>
      <c r="Q35">
        <v>77</v>
      </c>
      <c r="R35">
        <v>83</v>
      </c>
      <c r="S35">
        <v>88</v>
      </c>
      <c r="T35">
        <v>91</v>
      </c>
      <c r="U35">
        <v>91</v>
      </c>
      <c r="V35">
        <v>90</v>
      </c>
      <c r="W35">
        <v>87</v>
      </c>
      <c r="X35">
        <v>90</v>
      </c>
      <c r="Y35">
        <v>90</v>
      </c>
      <c r="Z35">
        <v>90</v>
      </c>
      <c r="AA35">
        <v>86</v>
      </c>
      <c r="AB35">
        <v>89</v>
      </c>
      <c r="AC35">
        <v>93</v>
      </c>
      <c r="AD35">
        <v>97</v>
      </c>
      <c r="AE35">
        <v>96</v>
      </c>
      <c r="AF35">
        <v>93</v>
      </c>
      <c r="AG35">
        <v>85</v>
      </c>
      <c r="AH35">
        <v>88</v>
      </c>
      <c r="AI35">
        <v>87</v>
      </c>
      <c r="AJ35">
        <v>89</v>
      </c>
      <c r="AK35">
        <v>91</v>
      </c>
      <c r="AL35">
        <v>94</v>
      </c>
      <c r="AM35">
        <v>95</v>
      </c>
      <c r="AN35" s="5">
        <v>92</v>
      </c>
      <c r="AO35" s="5">
        <v>93</v>
      </c>
      <c r="AP35" s="5">
        <v>98</v>
      </c>
      <c r="AQ35" s="5">
        <v>100</v>
      </c>
      <c r="AR35" s="5">
        <v>100</v>
      </c>
      <c r="AS35" s="5">
        <v>102</v>
      </c>
      <c r="AT35" s="5">
        <v>102</v>
      </c>
      <c r="AU35" s="5">
        <v>102</v>
      </c>
      <c r="AV35" s="5">
        <v>102</v>
      </c>
      <c r="AW35" s="5">
        <v>102</v>
      </c>
      <c r="AX35" s="5">
        <v>98</v>
      </c>
      <c r="AY35" s="5">
        <v>96</v>
      </c>
      <c r="AZ35" s="5">
        <v>93</v>
      </c>
      <c r="BA35" s="5">
        <v>91</v>
      </c>
      <c r="BB35" s="5">
        <v>86</v>
      </c>
      <c r="BC35" s="5">
        <v>88</v>
      </c>
      <c r="BD35" s="5">
        <v>88</v>
      </c>
      <c r="BE35" s="5">
        <v>90</v>
      </c>
      <c r="BF35" s="5">
        <v>91</v>
      </c>
      <c r="BG35" s="5">
        <v>92</v>
      </c>
      <c r="BH35" s="5">
        <v>95</v>
      </c>
      <c r="BI35" s="5">
        <v>98</v>
      </c>
      <c r="BJ35" s="5">
        <v>100</v>
      </c>
      <c r="BK35" s="5">
        <v>100</v>
      </c>
      <c r="BL35" s="5">
        <v>100</v>
      </c>
      <c r="BM35" s="5">
        <v>100</v>
      </c>
      <c r="BN35" s="5">
        <v>95</v>
      </c>
      <c r="BO35" s="5">
        <v>95</v>
      </c>
      <c r="BP35" s="5">
        <v>92</v>
      </c>
      <c r="BQ35" s="5">
        <v>91</v>
      </c>
      <c r="BR35" s="5">
        <v>92</v>
      </c>
      <c r="BS35">
        <v>91</v>
      </c>
      <c r="BT35">
        <v>92</v>
      </c>
      <c r="BU35">
        <v>88</v>
      </c>
      <c r="BV35">
        <v>88</v>
      </c>
      <c r="BW35">
        <v>91</v>
      </c>
      <c r="BX35">
        <v>96</v>
      </c>
      <c r="BY35">
        <v>100</v>
      </c>
      <c r="BZ35">
        <v>97</v>
      </c>
      <c r="CA35">
        <v>95</v>
      </c>
      <c r="CB35">
        <v>94</v>
      </c>
      <c r="CC35">
        <v>93</v>
      </c>
      <c r="CD35">
        <v>92</v>
      </c>
      <c r="CE35">
        <v>92</v>
      </c>
      <c r="CF35">
        <v>89</v>
      </c>
      <c r="CG35">
        <v>91</v>
      </c>
      <c r="CH35">
        <v>91</v>
      </c>
      <c r="CI35">
        <v>94</v>
      </c>
      <c r="CJ35">
        <v>97</v>
      </c>
      <c r="CK35">
        <v>96</v>
      </c>
      <c r="CL35">
        <v>94</v>
      </c>
      <c r="CM35">
        <v>95</v>
      </c>
      <c r="CN35">
        <v>94</v>
      </c>
      <c r="CO35">
        <v>93</v>
      </c>
      <c r="CP35">
        <v>90</v>
      </c>
      <c r="CQ35">
        <v>89</v>
      </c>
      <c r="CR35">
        <v>92</v>
      </c>
      <c r="CS35">
        <v>93</v>
      </c>
      <c r="CT35">
        <v>94</v>
      </c>
      <c r="CU35">
        <v>95</v>
      </c>
      <c r="CV35">
        <v>95</v>
      </c>
      <c r="CW35">
        <v>94</v>
      </c>
      <c r="CX35" t="s">
        <v>5</v>
      </c>
      <c r="CY35" t="s">
        <v>6</v>
      </c>
      <c r="DB35" s="6">
        <f>D584</f>
        <v>3495</v>
      </c>
      <c r="DC35" s="5">
        <f>BS583</f>
        <v>6</v>
      </c>
      <c r="DD35" s="8">
        <f>BT583</f>
        <v>111</v>
      </c>
      <c r="DE35" s="5">
        <f t="shared" si="2"/>
        <v>1935</v>
      </c>
      <c r="DF35" s="23">
        <f>-AI585</f>
        <v>3.9392398263365987E-3</v>
      </c>
      <c r="DG35" s="14">
        <f t="shared" si="0"/>
        <v>3.9392398263365989</v>
      </c>
      <c r="DH35" s="5">
        <f t="shared" si="1"/>
        <v>17</v>
      </c>
      <c r="DI35" s="8">
        <f>BS586</f>
        <v>2.6819949400024834</v>
      </c>
    </row>
    <row r="36" spans="1:113" x14ac:dyDescent="0.25">
      <c r="A36" t="s">
        <v>13</v>
      </c>
      <c r="B36">
        <v>38.069400000000002</v>
      </c>
      <c r="C36">
        <v>-117.2355</v>
      </c>
      <c r="D36">
        <v>6010</v>
      </c>
      <c r="E36" t="s">
        <v>1</v>
      </c>
      <c r="F36">
        <v>181.5</v>
      </c>
      <c r="G36">
        <v>1906</v>
      </c>
      <c r="H36">
        <v>8</v>
      </c>
      <c r="I36" t="s">
        <v>260</v>
      </c>
      <c r="AV36" s="5">
        <v>86</v>
      </c>
      <c r="AW36" s="5">
        <v>90</v>
      </c>
      <c r="AX36" s="5">
        <v>93</v>
      </c>
      <c r="AY36" s="5">
        <v>93</v>
      </c>
      <c r="AZ36" s="5">
        <v>90</v>
      </c>
      <c r="BA36" s="5">
        <v>89</v>
      </c>
      <c r="BB36" s="5">
        <v>90</v>
      </c>
      <c r="BC36" s="5">
        <v>86</v>
      </c>
      <c r="BD36" s="5">
        <v>88</v>
      </c>
      <c r="BE36" s="5">
        <v>89</v>
      </c>
      <c r="BF36" s="5">
        <v>90</v>
      </c>
      <c r="BG36" s="5">
        <v>87</v>
      </c>
      <c r="BH36" s="5">
        <v>90</v>
      </c>
      <c r="BI36" s="5">
        <v>88</v>
      </c>
      <c r="BJ36" s="5">
        <v>83</v>
      </c>
      <c r="BK36" s="5">
        <v>89</v>
      </c>
      <c r="BL36" s="5">
        <v>88</v>
      </c>
      <c r="BM36" s="5">
        <v>85</v>
      </c>
      <c r="BN36" s="5">
        <v>79</v>
      </c>
      <c r="BO36" s="5">
        <v>87</v>
      </c>
      <c r="BP36" s="5">
        <v>90</v>
      </c>
      <c r="BQ36" s="5">
        <v>88</v>
      </c>
      <c r="BR36" s="5">
        <v>85</v>
      </c>
      <c r="CX36" t="s">
        <v>2</v>
      </c>
      <c r="CY36" t="s">
        <v>14</v>
      </c>
      <c r="DB36" s="6">
        <f>D608</f>
        <v>3507.7333333333331</v>
      </c>
      <c r="DC36" s="5">
        <f>BS607</f>
        <v>6</v>
      </c>
      <c r="DD36" s="8">
        <f>BT607</f>
        <v>115.61290322580645</v>
      </c>
      <c r="DE36" s="5">
        <f t="shared" si="2"/>
        <v>1936</v>
      </c>
      <c r="DF36" s="23">
        <f>-AI609</f>
        <v>4.7252658528822624E-3</v>
      </c>
      <c r="DG36" s="14">
        <f t="shared" si="0"/>
        <v>4.725265852882262</v>
      </c>
      <c r="DH36" s="5">
        <f t="shared" si="1"/>
        <v>16</v>
      </c>
      <c r="DI36" s="8">
        <f>BS610</f>
        <v>3.4256000878339874</v>
      </c>
    </row>
    <row r="37" spans="1:113" x14ac:dyDescent="0.25">
      <c r="A37" t="s">
        <v>9</v>
      </c>
      <c r="B37">
        <v>37.466700000000003</v>
      </c>
      <c r="C37">
        <v>-117.7667</v>
      </c>
      <c r="D37">
        <v>5906</v>
      </c>
      <c r="E37" t="s">
        <v>1</v>
      </c>
      <c r="F37">
        <v>137.19999999999999</v>
      </c>
      <c r="G37">
        <v>1906</v>
      </c>
      <c r="H37">
        <v>8</v>
      </c>
      <c r="I37" t="s">
        <v>260</v>
      </c>
      <c r="J37">
        <v>67</v>
      </c>
      <c r="K37">
        <v>68</v>
      </c>
      <c r="L37">
        <v>68</v>
      </c>
      <c r="M37">
        <v>68</v>
      </c>
      <c r="N37">
        <v>62</v>
      </c>
      <c r="O37">
        <v>62</v>
      </c>
      <c r="P37">
        <v>70</v>
      </c>
      <c r="Q37">
        <v>77</v>
      </c>
      <c r="R37">
        <v>78</v>
      </c>
      <c r="S37">
        <v>80</v>
      </c>
      <c r="T37">
        <v>85</v>
      </c>
      <c r="U37">
        <v>85</v>
      </c>
      <c r="V37">
        <v>78</v>
      </c>
      <c r="W37">
        <v>80</v>
      </c>
      <c r="X37">
        <v>85</v>
      </c>
      <c r="Y37">
        <v>70</v>
      </c>
      <c r="Z37">
        <v>75</v>
      </c>
      <c r="AA37">
        <v>86</v>
      </c>
      <c r="AB37">
        <v>88</v>
      </c>
      <c r="AC37">
        <v>87</v>
      </c>
      <c r="AD37">
        <v>88</v>
      </c>
      <c r="AE37">
        <v>80</v>
      </c>
      <c r="AF37">
        <v>75</v>
      </c>
      <c r="AG37">
        <v>80</v>
      </c>
      <c r="AH37">
        <v>75</v>
      </c>
      <c r="AI37">
        <v>66</v>
      </c>
      <c r="AJ37">
        <v>58</v>
      </c>
      <c r="AK37">
        <v>68</v>
      </c>
      <c r="AL37">
        <v>78</v>
      </c>
      <c r="AM37">
        <v>84</v>
      </c>
      <c r="AN37" s="5">
        <v>86</v>
      </c>
      <c r="AO37" s="5">
        <v>90</v>
      </c>
      <c r="AP37" s="5">
        <v>86</v>
      </c>
      <c r="AQ37" s="5">
        <v>80</v>
      </c>
      <c r="AR37" s="5">
        <v>82</v>
      </c>
      <c r="AS37" s="5">
        <v>83</v>
      </c>
      <c r="AT37" s="5">
        <v>78</v>
      </c>
      <c r="AU37" s="5">
        <v>84</v>
      </c>
      <c r="AV37" s="5">
        <v>88</v>
      </c>
      <c r="AW37" s="5">
        <v>89</v>
      </c>
      <c r="AX37" s="5">
        <v>90</v>
      </c>
      <c r="AY37" s="5">
        <v>90</v>
      </c>
      <c r="AZ37" s="5">
        <v>86</v>
      </c>
      <c r="BA37" s="5">
        <v>85</v>
      </c>
      <c r="BB37" s="5">
        <v>88</v>
      </c>
      <c r="BC37" s="5">
        <v>86</v>
      </c>
      <c r="BD37" s="5">
        <v>85</v>
      </c>
      <c r="BE37" s="5">
        <v>88</v>
      </c>
      <c r="BF37" s="5">
        <v>88</v>
      </c>
      <c r="BG37" s="5">
        <v>88</v>
      </c>
      <c r="BH37" s="5">
        <v>85</v>
      </c>
      <c r="BI37" s="5">
        <v>88</v>
      </c>
      <c r="BJ37" s="5">
        <v>86</v>
      </c>
      <c r="BK37" s="5">
        <v>90</v>
      </c>
      <c r="BL37" s="5">
        <v>83</v>
      </c>
      <c r="BM37" s="5">
        <v>85</v>
      </c>
      <c r="BN37" s="5">
        <v>78</v>
      </c>
      <c r="BO37" s="5">
        <v>85</v>
      </c>
      <c r="BP37" s="5">
        <v>82</v>
      </c>
      <c r="BQ37" s="5">
        <v>88</v>
      </c>
      <c r="BR37" s="5">
        <v>86</v>
      </c>
      <c r="BS37">
        <v>85</v>
      </c>
      <c r="BT37">
        <v>82</v>
      </c>
      <c r="BU37">
        <v>88</v>
      </c>
      <c r="BV37">
        <v>88</v>
      </c>
      <c r="BW37">
        <v>87</v>
      </c>
      <c r="BX37">
        <v>82</v>
      </c>
      <c r="BY37">
        <v>86</v>
      </c>
      <c r="BZ37">
        <v>88</v>
      </c>
      <c r="CA37">
        <v>78</v>
      </c>
      <c r="CB37">
        <v>78</v>
      </c>
      <c r="CC37">
        <v>72</v>
      </c>
      <c r="CD37">
        <v>84</v>
      </c>
      <c r="CE37">
        <v>88</v>
      </c>
      <c r="CF37">
        <v>90</v>
      </c>
      <c r="CG37">
        <v>90</v>
      </c>
      <c r="CH37">
        <v>92</v>
      </c>
      <c r="CI37">
        <v>84</v>
      </c>
      <c r="CJ37">
        <v>75</v>
      </c>
      <c r="CK37">
        <v>72</v>
      </c>
      <c r="CL37">
        <v>74</v>
      </c>
      <c r="CM37">
        <v>70</v>
      </c>
      <c r="CN37">
        <v>70</v>
      </c>
      <c r="CO37">
        <v>75</v>
      </c>
      <c r="CP37">
        <v>76</v>
      </c>
      <c r="CQ37">
        <v>80</v>
      </c>
      <c r="CR37">
        <v>84</v>
      </c>
      <c r="CS37">
        <v>84</v>
      </c>
      <c r="CT37">
        <v>80</v>
      </c>
      <c r="CU37">
        <v>78</v>
      </c>
      <c r="CV37">
        <v>73</v>
      </c>
      <c r="CW37">
        <v>75</v>
      </c>
      <c r="CX37" t="s">
        <v>2</v>
      </c>
      <c r="CY37" t="s">
        <v>10</v>
      </c>
      <c r="DB37" s="6">
        <f>D630</f>
        <v>3213.5333333333333</v>
      </c>
      <c r="DC37" s="5">
        <f>BS629</f>
        <v>9</v>
      </c>
      <c r="DD37" s="8">
        <f>BT629</f>
        <v>116.3225806451613</v>
      </c>
      <c r="DE37" s="5">
        <f t="shared" si="2"/>
        <v>1937</v>
      </c>
      <c r="DF37" s="23">
        <f>-AI631</f>
        <v>5.0934455515185923E-3</v>
      </c>
      <c r="DG37" s="14">
        <f t="shared" si="0"/>
        <v>5.0934455515185926</v>
      </c>
      <c r="DH37" s="5">
        <f t="shared" si="1"/>
        <v>15</v>
      </c>
      <c r="DI37" s="8">
        <f>BS632</f>
        <v>1.7748488417303701</v>
      </c>
    </row>
    <row r="38" spans="1:113" x14ac:dyDescent="0.25">
      <c r="A38" t="s">
        <v>21</v>
      </c>
      <c r="B38">
        <v>37.708100000000002</v>
      </c>
      <c r="C38">
        <v>-117.23309999999999</v>
      </c>
      <c r="D38">
        <v>5690</v>
      </c>
      <c r="E38" t="s">
        <v>1</v>
      </c>
      <c r="F38">
        <v>142.1</v>
      </c>
      <c r="G38">
        <v>1906</v>
      </c>
      <c r="H38">
        <v>8</v>
      </c>
      <c r="I38" t="s">
        <v>260</v>
      </c>
      <c r="J38">
        <v>72</v>
      </c>
      <c r="K38">
        <v>72</v>
      </c>
      <c r="L38">
        <v>76</v>
      </c>
      <c r="M38">
        <v>76</v>
      </c>
      <c r="N38">
        <v>67</v>
      </c>
      <c r="O38">
        <v>69</v>
      </c>
      <c r="P38">
        <v>74</v>
      </c>
      <c r="Q38">
        <v>84</v>
      </c>
      <c r="R38">
        <v>86</v>
      </c>
      <c r="S38">
        <v>86</v>
      </c>
      <c r="T38">
        <v>90</v>
      </c>
      <c r="U38">
        <v>87</v>
      </c>
      <c r="V38">
        <v>78</v>
      </c>
      <c r="W38">
        <v>87</v>
      </c>
      <c r="X38">
        <v>88</v>
      </c>
      <c r="Y38">
        <v>75</v>
      </c>
      <c r="Z38">
        <v>79</v>
      </c>
      <c r="AA38">
        <v>89</v>
      </c>
      <c r="AB38">
        <v>90</v>
      </c>
      <c r="AC38">
        <v>89</v>
      </c>
      <c r="AD38">
        <v>89</v>
      </c>
      <c r="AE38">
        <v>82</v>
      </c>
      <c r="AF38">
        <v>78</v>
      </c>
      <c r="AG38">
        <v>85</v>
      </c>
      <c r="AH38">
        <v>82</v>
      </c>
      <c r="AI38">
        <v>77</v>
      </c>
      <c r="AJ38">
        <v>66</v>
      </c>
      <c r="AK38">
        <v>75</v>
      </c>
      <c r="AL38">
        <v>86</v>
      </c>
      <c r="AM38">
        <v>91</v>
      </c>
      <c r="AN38" s="5">
        <v>93</v>
      </c>
      <c r="AO38" s="5">
        <v>103</v>
      </c>
      <c r="AP38" s="5">
        <v>94</v>
      </c>
      <c r="AQ38" s="5">
        <v>97</v>
      </c>
      <c r="AR38" s="5">
        <v>95</v>
      </c>
      <c r="AS38" s="5">
        <v>95</v>
      </c>
      <c r="AT38" s="5">
        <v>98</v>
      </c>
      <c r="AU38" s="5">
        <v>92</v>
      </c>
      <c r="AV38" s="5">
        <v>97</v>
      </c>
      <c r="AW38" s="5">
        <v>95</v>
      </c>
      <c r="AX38" s="5">
        <v>101</v>
      </c>
      <c r="AY38" s="5">
        <v>101</v>
      </c>
      <c r="AZ38" s="5">
        <v>102</v>
      </c>
      <c r="BA38" s="5">
        <v>97</v>
      </c>
      <c r="BB38" s="5">
        <v>101</v>
      </c>
      <c r="BC38" s="5">
        <v>96</v>
      </c>
      <c r="BD38" s="5">
        <v>94</v>
      </c>
      <c r="BE38" s="5">
        <v>102</v>
      </c>
      <c r="BF38" s="5">
        <v>97</v>
      </c>
      <c r="BG38" s="5">
        <v>108</v>
      </c>
      <c r="BH38" s="5">
        <v>100</v>
      </c>
      <c r="BI38" s="5">
        <v>99</v>
      </c>
      <c r="BJ38" s="5">
        <v>92</v>
      </c>
      <c r="BK38" s="5">
        <v>99</v>
      </c>
      <c r="BL38" s="5">
        <v>102</v>
      </c>
      <c r="BM38" s="5">
        <v>93</v>
      </c>
      <c r="BN38" s="5">
        <v>86</v>
      </c>
      <c r="BO38" s="5">
        <v>94</v>
      </c>
      <c r="BP38" s="5">
        <v>96</v>
      </c>
      <c r="BQ38" s="5">
        <v>96</v>
      </c>
      <c r="BR38" s="5">
        <v>95</v>
      </c>
      <c r="BS38">
        <v>90</v>
      </c>
      <c r="BT38">
        <v>92</v>
      </c>
      <c r="BU38">
        <v>92</v>
      </c>
      <c r="BV38">
        <v>97</v>
      </c>
      <c r="BW38">
        <v>97</v>
      </c>
      <c r="BX38">
        <v>90</v>
      </c>
      <c r="BY38">
        <v>93</v>
      </c>
      <c r="BZ38">
        <v>94</v>
      </c>
      <c r="CA38">
        <v>90</v>
      </c>
      <c r="CB38">
        <v>88</v>
      </c>
      <c r="CC38">
        <v>87</v>
      </c>
      <c r="CD38">
        <v>94</v>
      </c>
      <c r="CE38">
        <v>98</v>
      </c>
      <c r="CF38">
        <v>96</v>
      </c>
      <c r="CG38">
        <v>98</v>
      </c>
      <c r="CH38">
        <v>99</v>
      </c>
      <c r="CI38">
        <v>96</v>
      </c>
      <c r="CJ38">
        <v>85</v>
      </c>
      <c r="CK38">
        <v>80</v>
      </c>
      <c r="CL38">
        <v>78</v>
      </c>
      <c r="CM38">
        <v>78</v>
      </c>
      <c r="CN38">
        <v>78</v>
      </c>
      <c r="CO38">
        <v>84</v>
      </c>
      <c r="CP38">
        <v>83</v>
      </c>
      <c r="CQ38">
        <v>83</v>
      </c>
      <c r="CR38">
        <v>87</v>
      </c>
      <c r="CS38">
        <v>90</v>
      </c>
      <c r="CT38">
        <v>91</v>
      </c>
      <c r="CU38">
        <v>91</v>
      </c>
      <c r="CV38">
        <v>81</v>
      </c>
      <c r="CW38">
        <v>81</v>
      </c>
      <c r="CX38" t="s">
        <v>2</v>
      </c>
      <c r="CY38" t="s">
        <v>22</v>
      </c>
      <c r="DB38" s="6"/>
      <c r="DC38" s="5"/>
      <c r="DD38" s="8"/>
      <c r="DE38" s="5">
        <f t="shared" si="2"/>
        <v>1938</v>
      </c>
      <c r="DF38" s="23"/>
      <c r="DG38" s="14"/>
      <c r="DH38" s="5">
        <f t="shared" si="1"/>
        <v>15</v>
      </c>
      <c r="DI38" s="5"/>
    </row>
    <row r="39" spans="1:113" x14ac:dyDescent="0.25">
      <c r="A39" t="s">
        <v>7</v>
      </c>
      <c r="B39">
        <v>37.371099999999998</v>
      </c>
      <c r="C39">
        <v>-118.35890000000001</v>
      </c>
      <c r="D39">
        <v>4110</v>
      </c>
      <c r="E39" t="s">
        <v>1</v>
      </c>
      <c r="F39">
        <v>166.6</v>
      </c>
      <c r="G39">
        <v>1906</v>
      </c>
      <c r="H39">
        <v>8</v>
      </c>
      <c r="I39" t="s">
        <v>260</v>
      </c>
      <c r="J39">
        <v>74</v>
      </c>
      <c r="K39">
        <v>80</v>
      </c>
      <c r="L39">
        <v>77</v>
      </c>
      <c r="M39">
        <v>74</v>
      </c>
      <c r="N39">
        <v>70</v>
      </c>
      <c r="O39">
        <v>77</v>
      </c>
      <c r="P39">
        <v>80</v>
      </c>
      <c r="Q39">
        <v>85</v>
      </c>
      <c r="R39">
        <v>90</v>
      </c>
      <c r="S39">
        <v>84</v>
      </c>
      <c r="T39">
        <v>89</v>
      </c>
      <c r="U39">
        <v>88</v>
      </c>
      <c r="V39">
        <v>89</v>
      </c>
      <c r="W39">
        <v>90</v>
      </c>
      <c r="X39">
        <v>86</v>
      </c>
      <c r="Y39">
        <v>81</v>
      </c>
      <c r="Z39">
        <v>87</v>
      </c>
      <c r="AA39">
        <v>92</v>
      </c>
      <c r="AB39">
        <v>93</v>
      </c>
      <c r="AC39">
        <v>93</v>
      </c>
      <c r="AD39">
        <v>92</v>
      </c>
      <c r="AE39">
        <v>94</v>
      </c>
      <c r="AF39">
        <v>87</v>
      </c>
      <c r="AG39">
        <v>90</v>
      </c>
      <c r="AH39">
        <v>84</v>
      </c>
      <c r="AI39">
        <v>76</v>
      </c>
      <c r="AJ39">
        <v>74</v>
      </c>
      <c r="AK39">
        <v>81</v>
      </c>
      <c r="AL39">
        <v>84</v>
      </c>
      <c r="AM39">
        <v>93</v>
      </c>
      <c r="AN39" s="5">
        <v>95</v>
      </c>
      <c r="AO39" s="5">
        <v>96</v>
      </c>
      <c r="AP39" s="5">
        <v>93</v>
      </c>
      <c r="AQ39" s="5">
        <v>91</v>
      </c>
      <c r="AR39" s="5">
        <v>92</v>
      </c>
      <c r="AS39" s="5">
        <v>88</v>
      </c>
      <c r="AT39" s="5">
        <v>91</v>
      </c>
      <c r="AU39" s="5">
        <v>93</v>
      </c>
      <c r="AV39" s="5">
        <v>94</v>
      </c>
      <c r="AW39" s="5">
        <v>97</v>
      </c>
      <c r="AX39" s="5">
        <v>96</v>
      </c>
      <c r="AY39" s="5">
        <v>100</v>
      </c>
      <c r="AZ39" s="5">
        <v>95</v>
      </c>
      <c r="BA39" s="5">
        <v>94</v>
      </c>
      <c r="BB39" s="5">
        <v>96</v>
      </c>
      <c r="BC39" s="5">
        <v>91</v>
      </c>
      <c r="BD39" s="5">
        <v>94</v>
      </c>
      <c r="BH39" s="5">
        <v>96</v>
      </c>
      <c r="BI39" s="5">
        <v>91</v>
      </c>
      <c r="BJ39" s="5">
        <v>90</v>
      </c>
      <c r="BK39" s="5">
        <v>96</v>
      </c>
      <c r="BL39" s="5">
        <v>91</v>
      </c>
      <c r="BM39" s="5">
        <v>87</v>
      </c>
      <c r="BN39" s="5">
        <v>90</v>
      </c>
      <c r="BO39" s="5">
        <v>92</v>
      </c>
      <c r="BP39" s="5">
        <v>97</v>
      </c>
      <c r="BQ39" s="5">
        <v>93</v>
      </c>
      <c r="BR39" s="5">
        <v>92</v>
      </c>
      <c r="BS39">
        <v>93</v>
      </c>
      <c r="BT39">
        <v>92</v>
      </c>
      <c r="BU39">
        <v>93</v>
      </c>
      <c r="BV39">
        <v>94</v>
      </c>
      <c r="BW39">
        <v>94</v>
      </c>
      <c r="BX39">
        <v>93</v>
      </c>
      <c r="BY39">
        <v>92</v>
      </c>
      <c r="BZ39">
        <v>91</v>
      </c>
      <c r="CA39">
        <v>87</v>
      </c>
      <c r="CB39">
        <v>82</v>
      </c>
      <c r="CC39">
        <v>84</v>
      </c>
      <c r="CD39">
        <v>89</v>
      </c>
      <c r="CE39">
        <v>92</v>
      </c>
      <c r="CF39">
        <v>95</v>
      </c>
      <c r="CG39">
        <v>97</v>
      </c>
      <c r="CH39">
        <v>96</v>
      </c>
      <c r="CI39">
        <v>92</v>
      </c>
      <c r="CJ39">
        <v>85</v>
      </c>
      <c r="CK39">
        <v>84</v>
      </c>
      <c r="CL39">
        <v>85</v>
      </c>
      <c r="CM39">
        <v>80</v>
      </c>
      <c r="CN39">
        <v>84</v>
      </c>
      <c r="CO39">
        <v>85</v>
      </c>
      <c r="CP39">
        <v>85</v>
      </c>
      <c r="CQ39">
        <v>87</v>
      </c>
      <c r="CR39">
        <v>91</v>
      </c>
      <c r="CS39">
        <v>92</v>
      </c>
      <c r="CT39">
        <v>94</v>
      </c>
      <c r="CU39">
        <v>87</v>
      </c>
      <c r="CV39">
        <v>84</v>
      </c>
      <c r="CW39">
        <v>87</v>
      </c>
      <c r="CX39" t="s">
        <v>5</v>
      </c>
      <c r="CY39" t="s">
        <v>8</v>
      </c>
      <c r="DB39" s="6">
        <f>D679</f>
        <v>3190.9523809523807</v>
      </c>
      <c r="DC39" s="5">
        <f>BS678</f>
        <v>5</v>
      </c>
      <c r="DD39" s="8">
        <f>BT678</f>
        <v>115.16129032258064</v>
      </c>
      <c r="DE39" s="5">
        <f t="shared" si="2"/>
        <v>1939</v>
      </c>
      <c r="DF39" s="23">
        <f>-AI680</f>
        <v>4.5018059357619144E-3</v>
      </c>
      <c r="DG39" s="14">
        <f t="shared" si="0"/>
        <v>4.5018059357619142</v>
      </c>
      <c r="DH39" s="5">
        <f t="shared" si="1"/>
        <v>21</v>
      </c>
      <c r="DI39" s="8">
        <f>BS681</f>
        <v>2.3294700349955488</v>
      </c>
    </row>
    <row r="40" spans="1:113" x14ac:dyDescent="0.25">
      <c r="A40" t="s">
        <v>4</v>
      </c>
      <c r="B40">
        <v>36.798099999999998</v>
      </c>
      <c r="C40">
        <v>-118.20359999999999</v>
      </c>
      <c r="D40">
        <v>3950</v>
      </c>
      <c r="E40" t="s">
        <v>1</v>
      </c>
      <c r="F40">
        <v>124.8</v>
      </c>
      <c r="G40">
        <v>1906</v>
      </c>
      <c r="H40">
        <v>8</v>
      </c>
      <c r="I40" t="s">
        <v>260</v>
      </c>
      <c r="J40">
        <v>75</v>
      </c>
      <c r="K40">
        <v>80</v>
      </c>
      <c r="L40">
        <v>76</v>
      </c>
      <c r="M40">
        <v>83</v>
      </c>
      <c r="N40">
        <v>70</v>
      </c>
      <c r="O40">
        <v>76</v>
      </c>
      <c r="P40">
        <v>80</v>
      </c>
      <c r="Q40">
        <v>88</v>
      </c>
      <c r="R40">
        <v>91</v>
      </c>
      <c r="S40">
        <v>89</v>
      </c>
      <c r="T40">
        <v>93</v>
      </c>
      <c r="U40">
        <v>90</v>
      </c>
      <c r="V40">
        <v>88</v>
      </c>
      <c r="W40">
        <v>89</v>
      </c>
      <c r="X40">
        <v>90</v>
      </c>
      <c r="Y40">
        <v>83</v>
      </c>
      <c r="Z40">
        <v>87</v>
      </c>
      <c r="AA40">
        <v>93</v>
      </c>
      <c r="AB40">
        <v>95</v>
      </c>
      <c r="AC40">
        <v>95</v>
      </c>
      <c r="AD40">
        <v>93</v>
      </c>
      <c r="AE40">
        <v>92</v>
      </c>
      <c r="AF40">
        <v>87</v>
      </c>
      <c r="AG40">
        <v>90</v>
      </c>
      <c r="AH40">
        <v>86</v>
      </c>
      <c r="AI40">
        <v>80</v>
      </c>
      <c r="AJ40">
        <v>74</v>
      </c>
      <c r="AK40">
        <v>80</v>
      </c>
      <c r="AL40">
        <v>88</v>
      </c>
      <c r="AM40">
        <v>91</v>
      </c>
      <c r="AN40" s="5">
        <v>94</v>
      </c>
      <c r="AO40" s="5">
        <v>95</v>
      </c>
      <c r="AP40" s="5">
        <v>96</v>
      </c>
      <c r="AQ40" s="5">
        <v>95</v>
      </c>
      <c r="AR40" s="5">
        <v>94</v>
      </c>
      <c r="AS40" s="5">
        <v>92</v>
      </c>
      <c r="AT40" s="5">
        <v>93</v>
      </c>
      <c r="AU40" s="5">
        <v>94</v>
      </c>
      <c r="AV40" s="5">
        <v>94</v>
      </c>
      <c r="AW40" s="5">
        <v>96</v>
      </c>
      <c r="AX40" s="5">
        <v>98</v>
      </c>
      <c r="AY40" s="5">
        <v>98</v>
      </c>
      <c r="AZ40" s="5">
        <v>98</v>
      </c>
      <c r="BA40" s="5">
        <v>96</v>
      </c>
      <c r="BB40" s="5">
        <v>95</v>
      </c>
      <c r="BC40" s="5">
        <v>94</v>
      </c>
      <c r="BD40" s="5">
        <v>95</v>
      </c>
      <c r="BE40" s="5">
        <v>96</v>
      </c>
      <c r="BF40" s="5">
        <v>98</v>
      </c>
      <c r="BG40" s="5">
        <v>96</v>
      </c>
      <c r="BH40" s="5">
        <v>96</v>
      </c>
      <c r="BI40" s="5">
        <v>88</v>
      </c>
      <c r="BJ40" s="5">
        <v>93</v>
      </c>
      <c r="BK40" s="5">
        <v>97</v>
      </c>
      <c r="BL40" s="5">
        <v>96</v>
      </c>
      <c r="BM40" s="5">
        <v>87</v>
      </c>
      <c r="BN40" s="5">
        <v>91</v>
      </c>
      <c r="BO40" s="5">
        <v>94</v>
      </c>
      <c r="BP40" s="5">
        <v>97</v>
      </c>
      <c r="BQ40" s="5">
        <v>97</v>
      </c>
      <c r="BR40" s="5">
        <v>94</v>
      </c>
      <c r="BS40">
        <v>94</v>
      </c>
      <c r="BT40">
        <v>93</v>
      </c>
      <c r="BU40">
        <v>96</v>
      </c>
      <c r="BV40">
        <v>96</v>
      </c>
      <c r="BW40">
        <v>96</v>
      </c>
      <c r="BX40">
        <v>95</v>
      </c>
      <c r="BY40">
        <v>94</v>
      </c>
      <c r="BZ40">
        <v>94</v>
      </c>
      <c r="CA40">
        <v>93</v>
      </c>
      <c r="CB40">
        <v>84</v>
      </c>
      <c r="CC40">
        <v>91</v>
      </c>
      <c r="CD40">
        <v>94</v>
      </c>
      <c r="CE40">
        <v>94</v>
      </c>
      <c r="CF40">
        <v>97</v>
      </c>
      <c r="CG40">
        <v>98</v>
      </c>
      <c r="CH40">
        <v>98</v>
      </c>
      <c r="CI40">
        <v>92</v>
      </c>
      <c r="CJ40">
        <v>88</v>
      </c>
      <c r="CK40">
        <v>84</v>
      </c>
      <c r="CL40">
        <v>86</v>
      </c>
      <c r="CM40">
        <v>83</v>
      </c>
      <c r="CN40">
        <v>84</v>
      </c>
      <c r="CO40">
        <v>86</v>
      </c>
      <c r="CP40">
        <v>85</v>
      </c>
      <c r="CQ40">
        <v>86</v>
      </c>
      <c r="CR40">
        <v>96</v>
      </c>
      <c r="CS40">
        <v>92</v>
      </c>
      <c r="CT40">
        <v>91</v>
      </c>
      <c r="CU40">
        <v>90</v>
      </c>
      <c r="CV40">
        <v>83</v>
      </c>
      <c r="CW40">
        <v>86</v>
      </c>
      <c r="CX40" t="s">
        <v>5</v>
      </c>
      <c r="CY40" t="s">
        <v>6</v>
      </c>
      <c r="DB40" s="6">
        <f>D708</f>
        <v>3172.3809523809523</v>
      </c>
      <c r="DC40" s="5">
        <f>BS707</f>
        <v>6</v>
      </c>
      <c r="DD40" s="8">
        <f>BT707</f>
        <v>114.70967741935483</v>
      </c>
      <c r="DE40" s="5">
        <f t="shared" si="2"/>
        <v>1940</v>
      </c>
      <c r="DF40" s="23">
        <f>-AI709</f>
        <v>4.3886474127512905E-3</v>
      </c>
      <c r="DG40" s="14">
        <f t="shared" si="0"/>
        <v>4.3886474127512907</v>
      </c>
      <c r="DH40" s="5">
        <f t="shared" si="1"/>
        <v>21</v>
      </c>
      <c r="DI40" s="8">
        <f>BS710</f>
        <v>1.5441743538005228</v>
      </c>
    </row>
    <row r="41" spans="1:113" x14ac:dyDescent="0.25">
      <c r="A41" t="s">
        <v>23</v>
      </c>
      <c r="B41">
        <v>36.6</v>
      </c>
      <c r="C41">
        <v>-114.4833</v>
      </c>
      <c r="D41">
        <v>1401</v>
      </c>
      <c r="E41" t="s">
        <v>1</v>
      </c>
      <c r="F41">
        <v>213.4</v>
      </c>
      <c r="G41">
        <v>1906</v>
      </c>
      <c r="H41">
        <v>8</v>
      </c>
      <c r="I41" t="s">
        <v>260</v>
      </c>
      <c r="J41">
        <v>93</v>
      </c>
      <c r="K41">
        <v>99</v>
      </c>
      <c r="L41">
        <v>92</v>
      </c>
      <c r="M41">
        <v>95</v>
      </c>
      <c r="N41">
        <v>96</v>
      </c>
      <c r="O41">
        <v>92</v>
      </c>
      <c r="P41">
        <v>91</v>
      </c>
      <c r="Q41">
        <v>99</v>
      </c>
      <c r="R41">
        <v>106</v>
      </c>
      <c r="S41">
        <v>107</v>
      </c>
      <c r="T41">
        <v>109</v>
      </c>
      <c r="U41">
        <v>105</v>
      </c>
      <c r="V41">
        <v>103</v>
      </c>
      <c r="W41">
        <v>102</v>
      </c>
      <c r="X41">
        <v>115</v>
      </c>
      <c r="Y41">
        <v>109</v>
      </c>
      <c r="Z41">
        <v>97</v>
      </c>
      <c r="AA41">
        <v>104</v>
      </c>
      <c r="AB41">
        <v>107</v>
      </c>
      <c r="AC41">
        <v>108</v>
      </c>
      <c r="AD41">
        <v>108</v>
      </c>
      <c r="AE41">
        <v>106</v>
      </c>
      <c r="AF41">
        <v>124</v>
      </c>
      <c r="AG41">
        <v>99</v>
      </c>
      <c r="AH41">
        <v>98</v>
      </c>
      <c r="AI41">
        <v>94</v>
      </c>
      <c r="AJ41">
        <v>90</v>
      </c>
      <c r="AK41">
        <v>93</v>
      </c>
      <c r="AL41">
        <v>98</v>
      </c>
      <c r="AM41">
        <v>104</v>
      </c>
      <c r="AN41" s="5">
        <v>109</v>
      </c>
      <c r="AO41" s="5">
        <v>113</v>
      </c>
      <c r="AP41" s="5">
        <v>109</v>
      </c>
      <c r="AQ41" s="5">
        <v>104</v>
      </c>
      <c r="AR41" s="5">
        <v>101</v>
      </c>
      <c r="AS41" s="5">
        <v>102</v>
      </c>
      <c r="AT41" s="5">
        <v>105</v>
      </c>
      <c r="AU41" s="5">
        <v>104</v>
      </c>
      <c r="AV41" s="5">
        <v>107</v>
      </c>
      <c r="AW41" s="5">
        <v>107</v>
      </c>
      <c r="AX41" s="5">
        <v>112</v>
      </c>
      <c r="AY41" s="5">
        <v>113</v>
      </c>
      <c r="AZ41" s="5">
        <v>110</v>
      </c>
      <c r="BA41" s="5">
        <v>105</v>
      </c>
      <c r="BB41" s="5">
        <v>105</v>
      </c>
      <c r="BC41" s="5">
        <v>103</v>
      </c>
      <c r="BD41" s="5">
        <v>106</v>
      </c>
      <c r="BE41" s="5">
        <v>110</v>
      </c>
      <c r="BF41" s="5">
        <v>106</v>
      </c>
      <c r="BG41" s="5">
        <v>112</v>
      </c>
      <c r="BH41" s="5">
        <v>114</v>
      </c>
      <c r="BI41" s="5">
        <v>114</v>
      </c>
      <c r="BJ41" s="5">
        <v>109</v>
      </c>
      <c r="BK41" s="5">
        <v>112</v>
      </c>
      <c r="BL41" s="5">
        <v>105</v>
      </c>
      <c r="BM41" s="5">
        <v>104</v>
      </c>
      <c r="BN41" s="5">
        <v>101</v>
      </c>
      <c r="BO41" s="5">
        <v>100</v>
      </c>
      <c r="BP41" s="5">
        <v>109</v>
      </c>
      <c r="BQ41" s="5">
        <v>111</v>
      </c>
      <c r="BR41" s="5">
        <v>107</v>
      </c>
      <c r="BS41">
        <v>101</v>
      </c>
      <c r="BT41">
        <v>104</v>
      </c>
      <c r="BU41">
        <v>107</v>
      </c>
      <c r="BV41">
        <v>110</v>
      </c>
      <c r="BW41">
        <v>106</v>
      </c>
      <c r="BX41">
        <v>106</v>
      </c>
      <c r="BY41">
        <v>106</v>
      </c>
      <c r="BZ41">
        <v>108</v>
      </c>
      <c r="CA41">
        <v>107</v>
      </c>
      <c r="CB41">
        <v>108</v>
      </c>
      <c r="CC41">
        <v>109</v>
      </c>
      <c r="CD41">
        <v>102</v>
      </c>
      <c r="CE41">
        <v>109</v>
      </c>
      <c r="CF41">
        <v>110</v>
      </c>
      <c r="CG41">
        <v>111</v>
      </c>
      <c r="CH41">
        <v>105</v>
      </c>
      <c r="CI41">
        <v>100</v>
      </c>
      <c r="CJ41">
        <v>98</v>
      </c>
      <c r="CK41">
        <v>81</v>
      </c>
      <c r="CL41">
        <v>94</v>
      </c>
      <c r="CM41">
        <v>93</v>
      </c>
      <c r="CN41">
        <v>95</v>
      </c>
      <c r="CO41">
        <v>96</v>
      </c>
      <c r="CP41">
        <v>97</v>
      </c>
      <c r="CQ41">
        <v>97</v>
      </c>
      <c r="CR41">
        <v>100</v>
      </c>
      <c r="CS41">
        <v>101</v>
      </c>
      <c r="CT41">
        <v>101</v>
      </c>
      <c r="CU41">
        <v>100</v>
      </c>
      <c r="CV41">
        <v>100</v>
      </c>
      <c r="CW41">
        <v>96</v>
      </c>
      <c r="CX41" t="s">
        <v>2</v>
      </c>
      <c r="CY41" t="s">
        <v>24</v>
      </c>
      <c r="DB41" s="6">
        <f>D736</f>
        <v>3017.65</v>
      </c>
      <c r="DC41" s="5">
        <f>BS735</f>
        <v>9</v>
      </c>
      <c r="DD41" s="8">
        <f>BT735</f>
        <v>114.06451612903226</v>
      </c>
      <c r="DE41" s="5">
        <f t="shared" si="2"/>
        <v>1941</v>
      </c>
      <c r="DF41" s="23">
        <f>-AI737</f>
        <v>4.5871025460444284E-3</v>
      </c>
      <c r="DG41" s="14">
        <f t="shared" si="0"/>
        <v>4.5871025460444281</v>
      </c>
      <c r="DH41" s="5">
        <f t="shared" si="1"/>
        <v>20</v>
      </c>
      <c r="DI41" s="8">
        <f>BS738</f>
        <v>1.9714194438667574</v>
      </c>
    </row>
    <row r="42" spans="1:113" x14ac:dyDescent="0.25">
      <c r="A42" t="s">
        <v>9</v>
      </c>
      <c r="B42">
        <v>37.466700000000003</v>
      </c>
      <c r="C42">
        <v>-117.7667</v>
      </c>
      <c r="D42">
        <v>5906</v>
      </c>
      <c r="E42" t="s">
        <v>1</v>
      </c>
      <c r="F42">
        <v>137.19999999999999</v>
      </c>
      <c r="G42">
        <v>1907</v>
      </c>
      <c r="H42">
        <v>8</v>
      </c>
      <c r="I42" t="s">
        <v>260</v>
      </c>
      <c r="J42">
        <v>82</v>
      </c>
      <c r="K42">
        <v>82</v>
      </c>
      <c r="L42">
        <v>82</v>
      </c>
      <c r="M42">
        <v>73</v>
      </c>
      <c r="N42">
        <v>63</v>
      </c>
      <c r="O42">
        <v>60</v>
      </c>
      <c r="P42">
        <v>55</v>
      </c>
      <c r="Q42">
        <v>58</v>
      </c>
      <c r="R42">
        <v>68</v>
      </c>
      <c r="S42">
        <v>72</v>
      </c>
      <c r="T42">
        <v>65</v>
      </c>
      <c r="U42">
        <v>58</v>
      </c>
      <c r="V42">
        <v>53</v>
      </c>
      <c r="W42">
        <v>40</v>
      </c>
      <c r="X42">
        <v>55</v>
      </c>
      <c r="Y42">
        <v>65</v>
      </c>
      <c r="Z42">
        <v>73</v>
      </c>
      <c r="AA42">
        <v>78</v>
      </c>
      <c r="AB42">
        <v>80</v>
      </c>
      <c r="AC42">
        <v>83</v>
      </c>
      <c r="AD42">
        <v>70</v>
      </c>
      <c r="AE42">
        <v>63</v>
      </c>
      <c r="AF42">
        <v>66</v>
      </c>
      <c r="AG42">
        <v>64</v>
      </c>
      <c r="AH42">
        <v>76</v>
      </c>
      <c r="AI42">
        <v>80</v>
      </c>
      <c r="AJ42">
        <v>84</v>
      </c>
      <c r="AK42">
        <v>80</v>
      </c>
      <c r="AL42">
        <v>84</v>
      </c>
      <c r="AM42">
        <v>86</v>
      </c>
      <c r="AN42" s="5">
        <v>87</v>
      </c>
      <c r="AO42" s="5">
        <v>90</v>
      </c>
      <c r="AP42" s="5">
        <v>87</v>
      </c>
      <c r="AQ42" s="5">
        <v>85</v>
      </c>
      <c r="AR42" s="5">
        <v>90</v>
      </c>
      <c r="AS42" s="5">
        <v>90</v>
      </c>
      <c r="AT42" s="5">
        <v>80</v>
      </c>
      <c r="AU42" s="5">
        <v>78</v>
      </c>
      <c r="AV42" s="5">
        <v>78</v>
      </c>
      <c r="AW42" s="5">
        <v>80</v>
      </c>
      <c r="AX42" s="5">
        <v>84</v>
      </c>
      <c r="AY42" s="5">
        <v>87</v>
      </c>
      <c r="AZ42" s="5">
        <v>82</v>
      </c>
      <c r="BA42" s="5">
        <v>82</v>
      </c>
      <c r="BB42" s="5">
        <v>80</v>
      </c>
      <c r="BC42" s="5">
        <v>78</v>
      </c>
      <c r="BD42" s="5">
        <v>83</v>
      </c>
      <c r="BE42" s="5">
        <v>85</v>
      </c>
      <c r="BF42" s="5">
        <v>80</v>
      </c>
      <c r="BG42" s="5">
        <v>80</v>
      </c>
      <c r="BH42" s="5">
        <v>85</v>
      </c>
      <c r="BI42" s="5">
        <v>88</v>
      </c>
      <c r="BJ42" s="5">
        <v>86</v>
      </c>
      <c r="BK42" s="5">
        <v>88</v>
      </c>
      <c r="BL42" s="5">
        <v>80</v>
      </c>
      <c r="BM42" s="5">
        <v>80</v>
      </c>
      <c r="BN42" s="5">
        <v>80</v>
      </c>
      <c r="BO42" s="5">
        <v>82</v>
      </c>
      <c r="BP42" s="5">
        <v>80</v>
      </c>
      <c r="BQ42" s="5">
        <v>85</v>
      </c>
      <c r="BR42" s="5">
        <v>86</v>
      </c>
      <c r="BS42">
        <v>84</v>
      </c>
      <c r="BT42">
        <v>88</v>
      </c>
      <c r="BU42">
        <v>86</v>
      </c>
      <c r="BV42">
        <v>85</v>
      </c>
      <c r="BW42">
        <v>84</v>
      </c>
      <c r="BX42">
        <v>85</v>
      </c>
      <c r="BY42">
        <v>84</v>
      </c>
      <c r="BZ42">
        <v>84</v>
      </c>
      <c r="CA42">
        <v>80</v>
      </c>
      <c r="CB42">
        <v>67</v>
      </c>
      <c r="CC42">
        <v>78</v>
      </c>
      <c r="CD42">
        <v>80</v>
      </c>
      <c r="CE42">
        <v>82</v>
      </c>
      <c r="CF42">
        <v>86</v>
      </c>
      <c r="CG42">
        <v>86</v>
      </c>
      <c r="CH42">
        <v>88</v>
      </c>
      <c r="CI42">
        <v>85</v>
      </c>
      <c r="CJ42">
        <v>88</v>
      </c>
      <c r="CK42">
        <v>86</v>
      </c>
      <c r="CL42">
        <v>88</v>
      </c>
      <c r="CM42">
        <v>88</v>
      </c>
      <c r="CN42">
        <v>80</v>
      </c>
      <c r="CO42">
        <v>78</v>
      </c>
      <c r="CP42">
        <v>78</v>
      </c>
      <c r="CQ42">
        <v>78</v>
      </c>
      <c r="CR42">
        <v>75</v>
      </c>
      <c r="CS42">
        <v>70</v>
      </c>
      <c r="CT42">
        <v>70</v>
      </c>
      <c r="CU42">
        <v>62</v>
      </c>
      <c r="CV42">
        <v>70</v>
      </c>
      <c r="CW42">
        <v>68</v>
      </c>
      <c r="CX42" t="s">
        <v>2</v>
      </c>
      <c r="CY42" t="s">
        <v>10</v>
      </c>
      <c r="DB42" s="6">
        <f>D768</f>
        <v>3120.2083333333335</v>
      </c>
      <c r="DC42" s="5">
        <f>BS767</f>
        <v>10</v>
      </c>
      <c r="DD42" s="8">
        <f>BT767</f>
        <v>118.03225806451613</v>
      </c>
      <c r="DE42" s="5">
        <f t="shared" si="2"/>
        <v>1942</v>
      </c>
      <c r="DF42" s="23">
        <f>-AI769</f>
        <v>4.224732640704173E-3</v>
      </c>
      <c r="DG42" s="14">
        <f t="shared" si="0"/>
        <v>4.2247326407041728</v>
      </c>
      <c r="DH42" s="5">
        <f t="shared" si="1"/>
        <v>24</v>
      </c>
      <c r="DI42" s="8">
        <f>BS770</f>
        <v>1.4576329603411406</v>
      </c>
    </row>
    <row r="43" spans="1:113" x14ac:dyDescent="0.25">
      <c r="A43" t="s">
        <v>21</v>
      </c>
      <c r="B43">
        <v>37.708100000000002</v>
      </c>
      <c r="C43">
        <v>-117.23309999999999</v>
      </c>
      <c r="D43">
        <v>5690</v>
      </c>
      <c r="E43" t="s">
        <v>1</v>
      </c>
      <c r="F43">
        <v>142.1</v>
      </c>
      <c r="G43">
        <v>1907</v>
      </c>
      <c r="H43">
        <v>8</v>
      </c>
      <c r="I43" t="s">
        <v>260</v>
      </c>
      <c r="J43">
        <v>86</v>
      </c>
      <c r="K43">
        <v>82</v>
      </c>
      <c r="L43">
        <v>81</v>
      </c>
      <c r="M43">
        <v>80</v>
      </c>
      <c r="N43">
        <v>73</v>
      </c>
      <c r="O43">
        <v>64</v>
      </c>
      <c r="P43">
        <v>60</v>
      </c>
      <c r="Q43">
        <v>68</v>
      </c>
      <c r="R43">
        <v>79</v>
      </c>
      <c r="S43">
        <v>80</v>
      </c>
      <c r="T43">
        <v>79</v>
      </c>
      <c r="U43">
        <v>63</v>
      </c>
      <c r="V43">
        <v>58</v>
      </c>
      <c r="W43">
        <v>54</v>
      </c>
      <c r="X43">
        <v>59</v>
      </c>
      <c r="Y43">
        <v>69</v>
      </c>
      <c r="Z43">
        <v>79</v>
      </c>
      <c r="AA43">
        <v>83</v>
      </c>
      <c r="AB43">
        <v>83</v>
      </c>
      <c r="AC43">
        <v>84</v>
      </c>
      <c r="AD43">
        <v>78</v>
      </c>
      <c r="AE43">
        <v>81</v>
      </c>
      <c r="AF43">
        <v>74</v>
      </c>
      <c r="AG43">
        <v>72</v>
      </c>
      <c r="AH43">
        <v>78</v>
      </c>
      <c r="AI43">
        <v>86</v>
      </c>
      <c r="AJ43">
        <v>89</v>
      </c>
      <c r="AK43">
        <v>88</v>
      </c>
      <c r="AL43">
        <v>87</v>
      </c>
      <c r="AM43">
        <v>87</v>
      </c>
      <c r="AN43" s="5">
        <v>88</v>
      </c>
      <c r="AO43" s="5">
        <v>92</v>
      </c>
      <c r="AP43" s="5">
        <v>89</v>
      </c>
      <c r="AQ43" s="5">
        <v>91</v>
      </c>
      <c r="AR43" s="5">
        <v>91</v>
      </c>
      <c r="AS43" s="5">
        <v>90</v>
      </c>
      <c r="AT43" s="5">
        <v>90</v>
      </c>
      <c r="AU43" s="5">
        <v>88</v>
      </c>
      <c r="AV43" s="5">
        <v>86</v>
      </c>
      <c r="AW43" s="5">
        <v>89</v>
      </c>
      <c r="AX43" s="5">
        <v>90</v>
      </c>
      <c r="AY43" s="5">
        <v>89</v>
      </c>
      <c r="AZ43" s="5">
        <v>85</v>
      </c>
      <c r="BA43" s="5">
        <v>85</v>
      </c>
      <c r="BB43" s="5">
        <v>87</v>
      </c>
      <c r="BC43" s="5">
        <v>86</v>
      </c>
      <c r="BD43" s="5">
        <v>88</v>
      </c>
      <c r="BE43" s="5">
        <v>90</v>
      </c>
      <c r="BF43" s="5">
        <v>84</v>
      </c>
      <c r="BG43" s="5">
        <v>83</v>
      </c>
      <c r="BH43" s="5">
        <v>89</v>
      </c>
      <c r="BI43" s="5">
        <v>92</v>
      </c>
      <c r="BJ43" s="5">
        <v>91</v>
      </c>
      <c r="BK43" s="5">
        <v>91</v>
      </c>
      <c r="BL43" s="5">
        <v>91</v>
      </c>
      <c r="BM43" s="5">
        <v>87</v>
      </c>
      <c r="BN43" s="5">
        <v>86</v>
      </c>
      <c r="BO43" s="5">
        <v>87</v>
      </c>
      <c r="BP43" s="5">
        <v>88</v>
      </c>
      <c r="BQ43" s="5">
        <v>91</v>
      </c>
      <c r="BR43" s="5">
        <v>89</v>
      </c>
      <c r="BS43">
        <v>89</v>
      </c>
      <c r="BT43">
        <v>90</v>
      </c>
      <c r="BU43">
        <v>90</v>
      </c>
      <c r="BV43">
        <v>89</v>
      </c>
      <c r="BW43">
        <v>90</v>
      </c>
      <c r="BX43">
        <v>88</v>
      </c>
      <c r="BY43">
        <v>90</v>
      </c>
      <c r="BZ43">
        <v>89</v>
      </c>
      <c r="CA43">
        <v>86</v>
      </c>
      <c r="CB43">
        <v>78</v>
      </c>
      <c r="CC43">
        <v>81</v>
      </c>
      <c r="CD43">
        <v>88</v>
      </c>
      <c r="CE43">
        <v>88</v>
      </c>
      <c r="CF43">
        <v>89</v>
      </c>
      <c r="CG43">
        <v>92</v>
      </c>
      <c r="CH43">
        <v>92</v>
      </c>
      <c r="CI43">
        <v>88</v>
      </c>
      <c r="CJ43">
        <v>91</v>
      </c>
      <c r="CK43">
        <v>92</v>
      </c>
      <c r="CL43">
        <v>90</v>
      </c>
      <c r="CM43">
        <v>90</v>
      </c>
      <c r="CN43">
        <v>84</v>
      </c>
      <c r="CO43">
        <v>84</v>
      </c>
      <c r="CP43">
        <v>82</v>
      </c>
      <c r="CQ43">
        <v>82</v>
      </c>
      <c r="CR43">
        <v>81</v>
      </c>
      <c r="CS43">
        <v>77</v>
      </c>
      <c r="CT43">
        <v>72</v>
      </c>
      <c r="CU43">
        <v>74</v>
      </c>
      <c r="CV43">
        <v>74</v>
      </c>
      <c r="CW43">
        <v>72</v>
      </c>
      <c r="CX43" t="s">
        <v>2</v>
      </c>
      <c r="CY43" t="s">
        <v>22</v>
      </c>
      <c r="DB43" s="6">
        <f>D797</f>
        <v>3084.409090909091</v>
      </c>
      <c r="DC43" s="5">
        <f>BS796</f>
        <v>7</v>
      </c>
      <c r="DD43" s="8">
        <f>BT796</f>
        <v>115.51612903225806</v>
      </c>
      <c r="DE43" s="5">
        <f t="shared" si="2"/>
        <v>1943</v>
      </c>
      <c r="DF43" s="23">
        <f>-AI798</f>
        <v>4.5845656579500127E-3</v>
      </c>
      <c r="DG43" s="14">
        <f t="shared" si="0"/>
        <v>4.5845656579500123</v>
      </c>
      <c r="DH43" s="5">
        <f t="shared" si="1"/>
        <v>22</v>
      </c>
      <c r="DI43" s="8">
        <f>BS799</f>
        <v>1.4189398498762149</v>
      </c>
    </row>
    <row r="44" spans="1:113" x14ac:dyDescent="0.25">
      <c r="A44" t="s">
        <v>15</v>
      </c>
      <c r="B44">
        <v>37.606400000000001</v>
      </c>
      <c r="C44">
        <v>-118</v>
      </c>
      <c r="D44">
        <v>4900</v>
      </c>
      <c r="E44" t="s">
        <v>1</v>
      </c>
      <c r="F44">
        <v>162</v>
      </c>
      <c r="G44">
        <v>1907</v>
      </c>
      <c r="H44">
        <v>8</v>
      </c>
      <c r="I44" t="s">
        <v>260</v>
      </c>
      <c r="J44">
        <v>83</v>
      </c>
      <c r="K44">
        <v>81</v>
      </c>
      <c r="L44">
        <v>79</v>
      </c>
      <c r="M44">
        <v>74</v>
      </c>
      <c r="N44">
        <v>70</v>
      </c>
      <c r="P44">
        <v>64</v>
      </c>
      <c r="Q44">
        <v>69</v>
      </c>
      <c r="R44">
        <v>75</v>
      </c>
      <c r="S44">
        <v>70</v>
      </c>
      <c r="T44">
        <v>70</v>
      </c>
      <c r="U44">
        <v>64</v>
      </c>
      <c r="V44">
        <v>61</v>
      </c>
      <c r="W44">
        <v>57</v>
      </c>
      <c r="X44">
        <v>62</v>
      </c>
      <c r="Y44">
        <v>70</v>
      </c>
      <c r="Z44">
        <v>78</v>
      </c>
      <c r="AA44">
        <v>83</v>
      </c>
      <c r="AB44">
        <v>85</v>
      </c>
      <c r="AC44">
        <v>79</v>
      </c>
      <c r="AD44">
        <v>79</v>
      </c>
      <c r="AE44">
        <v>69</v>
      </c>
      <c r="AF44">
        <v>74</v>
      </c>
      <c r="AG44">
        <v>72</v>
      </c>
      <c r="AH44">
        <v>79</v>
      </c>
      <c r="AI44">
        <v>85</v>
      </c>
      <c r="AJ44">
        <v>88</v>
      </c>
      <c r="AK44">
        <v>90</v>
      </c>
      <c r="AL44">
        <v>92</v>
      </c>
      <c r="AM44">
        <v>90</v>
      </c>
      <c r="AN44" s="5">
        <v>96</v>
      </c>
      <c r="AO44" s="5">
        <v>87</v>
      </c>
      <c r="AP44" s="5">
        <v>87</v>
      </c>
      <c r="AQ44" s="5">
        <v>91</v>
      </c>
      <c r="AR44" s="5">
        <v>89</v>
      </c>
      <c r="AS44" s="5">
        <v>86</v>
      </c>
      <c r="AT44" s="5">
        <v>87</v>
      </c>
      <c r="AU44" s="5">
        <v>85</v>
      </c>
      <c r="AV44" s="5">
        <v>89</v>
      </c>
      <c r="AW44" s="5">
        <v>87</v>
      </c>
      <c r="AX44" s="5">
        <v>90</v>
      </c>
      <c r="AY44" s="5">
        <v>85</v>
      </c>
      <c r="AZ44" s="5">
        <v>90</v>
      </c>
      <c r="BA44" s="5">
        <v>81</v>
      </c>
      <c r="BB44" s="5">
        <v>85</v>
      </c>
      <c r="BC44" s="5">
        <v>88</v>
      </c>
      <c r="BD44" s="5">
        <v>88</v>
      </c>
      <c r="BE44" s="5">
        <v>88</v>
      </c>
      <c r="BF44" s="5">
        <v>88</v>
      </c>
      <c r="BG44" s="5">
        <v>89</v>
      </c>
      <c r="BH44" s="5">
        <v>91</v>
      </c>
      <c r="BI44" s="5">
        <v>92</v>
      </c>
      <c r="BJ44" s="5">
        <v>87</v>
      </c>
      <c r="BK44" s="5">
        <v>84</v>
      </c>
      <c r="BL44" s="5">
        <v>85</v>
      </c>
      <c r="BM44" s="5">
        <v>84</v>
      </c>
      <c r="BN44" s="5">
        <v>84</v>
      </c>
      <c r="BO44" s="5">
        <v>84</v>
      </c>
      <c r="BP44" s="5">
        <v>88</v>
      </c>
      <c r="BQ44" s="5">
        <v>87</v>
      </c>
      <c r="BS44">
        <v>83</v>
      </c>
      <c r="BT44">
        <v>88</v>
      </c>
      <c r="BU44">
        <v>86</v>
      </c>
      <c r="BV44">
        <v>87</v>
      </c>
      <c r="BW44">
        <v>86</v>
      </c>
      <c r="BX44">
        <v>85</v>
      </c>
      <c r="BY44">
        <v>86</v>
      </c>
      <c r="BZ44">
        <v>86</v>
      </c>
      <c r="CA44">
        <v>84</v>
      </c>
      <c r="CB44">
        <v>73</v>
      </c>
      <c r="CC44">
        <v>83</v>
      </c>
      <c r="CD44">
        <v>84</v>
      </c>
      <c r="CE44">
        <v>86</v>
      </c>
      <c r="CF44">
        <v>89</v>
      </c>
      <c r="CG44">
        <v>87</v>
      </c>
      <c r="CH44">
        <v>91</v>
      </c>
      <c r="CI44">
        <v>91</v>
      </c>
      <c r="CJ44">
        <v>89</v>
      </c>
      <c r="CK44">
        <v>86</v>
      </c>
      <c r="CL44">
        <v>90</v>
      </c>
      <c r="CM44">
        <v>91</v>
      </c>
      <c r="CN44">
        <v>85</v>
      </c>
      <c r="CO44">
        <v>81</v>
      </c>
      <c r="CP44">
        <v>83</v>
      </c>
      <c r="CQ44">
        <v>81</v>
      </c>
      <c r="CR44">
        <v>81</v>
      </c>
      <c r="CS44">
        <v>78</v>
      </c>
      <c r="CT44">
        <v>74</v>
      </c>
      <c r="CU44">
        <v>70</v>
      </c>
      <c r="CV44">
        <v>75</v>
      </c>
      <c r="CW44">
        <v>70</v>
      </c>
      <c r="CX44" t="s">
        <v>2</v>
      </c>
      <c r="CY44" t="s">
        <v>16</v>
      </c>
      <c r="DB44" s="6">
        <f>D827</f>
        <v>3012.304347826087</v>
      </c>
      <c r="DC44" s="5">
        <f>BS826</f>
        <v>6</v>
      </c>
      <c r="DD44" s="8">
        <f>BT826</f>
        <v>113.64516129032258</v>
      </c>
      <c r="DE44" s="5">
        <f t="shared" si="2"/>
        <v>1944</v>
      </c>
      <c r="DF44" s="23">
        <f>-AI828</f>
        <v>4.5690141416511306E-3</v>
      </c>
      <c r="DG44" s="14">
        <f t="shared" si="0"/>
        <v>4.569014141651131</v>
      </c>
      <c r="DH44" s="5">
        <f t="shared" si="1"/>
        <v>23</v>
      </c>
      <c r="DI44" s="8">
        <f>BS829</f>
        <v>1.9564071962730869</v>
      </c>
    </row>
    <row r="45" spans="1:113" x14ac:dyDescent="0.25">
      <c r="A45" t="s">
        <v>0</v>
      </c>
      <c r="B45">
        <v>38.387799999999999</v>
      </c>
      <c r="C45">
        <v>-118.1092</v>
      </c>
      <c r="D45">
        <v>4580</v>
      </c>
      <c r="E45" t="s">
        <v>1</v>
      </c>
      <c r="F45">
        <v>240.3</v>
      </c>
      <c r="G45">
        <v>1907</v>
      </c>
      <c r="H45">
        <v>8</v>
      </c>
      <c r="I45" t="s">
        <v>260</v>
      </c>
      <c r="J45">
        <v>79</v>
      </c>
      <c r="K45">
        <v>81</v>
      </c>
      <c r="L45">
        <v>74</v>
      </c>
      <c r="M45">
        <v>72</v>
      </c>
      <c r="N45">
        <v>74</v>
      </c>
      <c r="O45">
        <v>77</v>
      </c>
      <c r="P45">
        <v>75</v>
      </c>
      <c r="Q45">
        <v>70</v>
      </c>
      <c r="R45">
        <v>65</v>
      </c>
      <c r="S45">
        <v>64</v>
      </c>
      <c r="T45">
        <v>66</v>
      </c>
      <c r="U45">
        <v>65</v>
      </c>
      <c r="V45">
        <v>62</v>
      </c>
      <c r="W45">
        <v>67</v>
      </c>
      <c r="X45">
        <v>61</v>
      </c>
      <c r="Y45">
        <v>66</v>
      </c>
      <c r="Z45">
        <v>68</v>
      </c>
      <c r="AA45">
        <v>71</v>
      </c>
      <c r="AB45">
        <v>74</v>
      </c>
      <c r="AC45">
        <v>82</v>
      </c>
      <c r="AD45">
        <v>84</v>
      </c>
      <c r="AE45">
        <v>82</v>
      </c>
      <c r="AF45">
        <v>87</v>
      </c>
      <c r="AG45">
        <v>84</v>
      </c>
      <c r="AH45">
        <v>87</v>
      </c>
      <c r="AI45">
        <v>89</v>
      </c>
      <c r="AJ45">
        <v>91</v>
      </c>
      <c r="AK45">
        <v>90</v>
      </c>
      <c r="AL45">
        <v>92</v>
      </c>
      <c r="AM45">
        <v>91</v>
      </c>
      <c r="AN45" s="5">
        <v>94</v>
      </c>
      <c r="AO45" s="5">
        <v>94</v>
      </c>
      <c r="AP45" s="5">
        <v>93</v>
      </c>
      <c r="AQ45" s="5">
        <v>94</v>
      </c>
      <c r="AR45" s="5">
        <v>96</v>
      </c>
      <c r="AS45" s="5">
        <v>95</v>
      </c>
      <c r="AT45" s="5">
        <v>98</v>
      </c>
      <c r="AU45" s="5">
        <v>96</v>
      </c>
      <c r="AV45" s="5">
        <v>94</v>
      </c>
      <c r="AW45" s="5">
        <v>92</v>
      </c>
      <c r="AX45" s="5">
        <v>91</v>
      </c>
      <c r="AY45" s="5">
        <v>91</v>
      </c>
      <c r="AZ45" s="5">
        <v>88</v>
      </c>
      <c r="BA45" s="5">
        <v>92</v>
      </c>
      <c r="BB45" s="5">
        <v>93</v>
      </c>
      <c r="BC45" s="5">
        <v>94</v>
      </c>
      <c r="BD45" s="5">
        <v>92</v>
      </c>
      <c r="BE45" s="5">
        <v>95</v>
      </c>
      <c r="BF45" s="5">
        <v>96</v>
      </c>
      <c r="BG45" s="5">
        <v>92</v>
      </c>
      <c r="BH45" s="5">
        <v>94</v>
      </c>
      <c r="BI45" s="5">
        <v>89</v>
      </c>
      <c r="BJ45" s="5">
        <v>94</v>
      </c>
      <c r="BK45" s="5">
        <v>96</v>
      </c>
      <c r="BL45" s="5">
        <v>92</v>
      </c>
      <c r="BM45" s="5">
        <v>93</v>
      </c>
      <c r="BN45" s="5">
        <v>92</v>
      </c>
      <c r="BO45" s="5">
        <v>91</v>
      </c>
      <c r="BP45" s="5">
        <v>93</v>
      </c>
      <c r="BQ45" s="5">
        <v>96</v>
      </c>
      <c r="BR45" s="5">
        <v>95</v>
      </c>
      <c r="CX45" t="s">
        <v>2</v>
      </c>
      <c r="CY45" t="s">
        <v>3</v>
      </c>
      <c r="DB45" s="6">
        <f>D861</f>
        <v>2983.5925925925926</v>
      </c>
      <c r="DC45" s="5">
        <f>BS860</f>
        <v>8</v>
      </c>
      <c r="DD45" s="8">
        <f>BT860</f>
        <v>116.51612903225806</v>
      </c>
      <c r="DE45" s="5">
        <f t="shared" si="2"/>
        <v>1945</v>
      </c>
      <c r="DF45" s="23">
        <f>-AI862</f>
        <v>4.4354591246928837E-3</v>
      </c>
      <c r="DG45" s="14">
        <f t="shared" si="0"/>
        <v>4.4354591246928834</v>
      </c>
      <c r="DH45" s="5">
        <f t="shared" si="1"/>
        <v>27</v>
      </c>
      <c r="DI45" s="8">
        <f>BS863</f>
        <v>1.8780641733980756</v>
      </c>
    </row>
    <row r="46" spans="1:113" x14ac:dyDescent="0.25">
      <c r="A46" t="s">
        <v>7</v>
      </c>
      <c r="B46">
        <v>37.371099999999998</v>
      </c>
      <c r="C46">
        <v>-118.35890000000001</v>
      </c>
      <c r="D46">
        <v>4110</v>
      </c>
      <c r="E46" t="s">
        <v>1</v>
      </c>
      <c r="F46">
        <v>166.6</v>
      </c>
      <c r="G46">
        <v>1907</v>
      </c>
      <c r="H46">
        <v>8</v>
      </c>
      <c r="I46" t="s">
        <v>260</v>
      </c>
      <c r="J46">
        <v>85</v>
      </c>
      <c r="K46">
        <v>86</v>
      </c>
      <c r="L46">
        <v>85</v>
      </c>
      <c r="M46">
        <v>83</v>
      </c>
      <c r="N46">
        <v>72</v>
      </c>
      <c r="O46">
        <v>72</v>
      </c>
      <c r="P46">
        <v>67</v>
      </c>
      <c r="Q46">
        <v>78</v>
      </c>
      <c r="R46">
        <v>82</v>
      </c>
      <c r="S46">
        <v>82</v>
      </c>
      <c r="T46">
        <v>73</v>
      </c>
      <c r="U46">
        <v>64</v>
      </c>
      <c r="V46">
        <v>69</v>
      </c>
      <c r="W46">
        <v>56</v>
      </c>
      <c r="X46">
        <v>70</v>
      </c>
      <c r="Y46">
        <v>76</v>
      </c>
      <c r="Z46">
        <v>67</v>
      </c>
      <c r="AA46">
        <v>87</v>
      </c>
      <c r="AB46">
        <v>87</v>
      </c>
      <c r="AC46">
        <v>85</v>
      </c>
      <c r="AD46">
        <v>80</v>
      </c>
      <c r="AE46">
        <v>75</v>
      </c>
      <c r="AF46">
        <v>82</v>
      </c>
      <c r="AG46">
        <v>81</v>
      </c>
      <c r="AH46">
        <v>84</v>
      </c>
      <c r="AI46">
        <v>90</v>
      </c>
      <c r="AJ46">
        <v>89</v>
      </c>
      <c r="AK46">
        <v>90</v>
      </c>
      <c r="AL46">
        <v>86</v>
      </c>
      <c r="AM46">
        <v>90</v>
      </c>
      <c r="AN46" s="5">
        <v>90</v>
      </c>
      <c r="AO46" s="5">
        <v>88</v>
      </c>
      <c r="AP46" s="5">
        <v>90</v>
      </c>
      <c r="AQ46" s="5">
        <v>89</v>
      </c>
      <c r="AR46" s="5">
        <v>90</v>
      </c>
      <c r="AS46" s="5">
        <v>92</v>
      </c>
      <c r="AT46" s="5">
        <v>89</v>
      </c>
      <c r="AU46" s="5">
        <v>91</v>
      </c>
      <c r="AV46" s="5">
        <v>88</v>
      </c>
      <c r="AW46" s="5">
        <v>88</v>
      </c>
      <c r="AX46" s="5">
        <v>90</v>
      </c>
      <c r="AY46" s="5">
        <v>92</v>
      </c>
      <c r="AZ46" s="5">
        <v>87</v>
      </c>
      <c r="BA46" s="5">
        <v>88</v>
      </c>
      <c r="BB46" s="5">
        <v>90</v>
      </c>
      <c r="BC46" s="5">
        <v>89</v>
      </c>
      <c r="BD46" s="5">
        <v>91</v>
      </c>
      <c r="BE46" s="5">
        <v>90</v>
      </c>
      <c r="BF46" s="5">
        <v>88</v>
      </c>
      <c r="BG46" s="5">
        <v>89</v>
      </c>
      <c r="BH46" s="5">
        <v>89</v>
      </c>
      <c r="BI46" s="5">
        <v>95</v>
      </c>
      <c r="BJ46" s="5">
        <v>93</v>
      </c>
      <c r="BK46" s="5">
        <v>90</v>
      </c>
      <c r="BL46" s="5">
        <v>92</v>
      </c>
      <c r="BM46" s="5">
        <v>92</v>
      </c>
      <c r="BN46" s="5">
        <v>88</v>
      </c>
      <c r="BO46" s="5">
        <v>87</v>
      </c>
      <c r="BP46" s="5">
        <v>89</v>
      </c>
      <c r="BQ46" s="5">
        <v>93</v>
      </c>
      <c r="BR46" s="5">
        <v>89</v>
      </c>
      <c r="BS46">
        <v>93</v>
      </c>
      <c r="BT46">
        <v>94</v>
      </c>
      <c r="BU46">
        <v>91</v>
      </c>
      <c r="BV46">
        <v>91</v>
      </c>
      <c r="BW46">
        <v>88</v>
      </c>
      <c r="BX46">
        <v>89</v>
      </c>
      <c r="BY46">
        <v>91</v>
      </c>
      <c r="BZ46">
        <v>88</v>
      </c>
      <c r="CA46">
        <v>90</v>
      </c>
      <c r="CB46">
        <v>82</v>
      </c>
      <c r="CC46">
        <v>86</v>
      </c>
      <c r="CD46">
        <v>90</v>
      </c>
      <c r="CE46">
        <v>92</v>
      </c>
      <c r="CF46">
        <v>92</v>
      </c>
      <c r="CG46">
        <v>94</v>
      </c>
      <c r="CH46">
        <v>95</v>
      </c>
      <c r="CI46">
        <v>93</v>
      </c>
      <c r="CJ46">
        <v>94</v>
      </c>
      <c r="CK46">
        <v>95</v>
      </c>
      <c r="CL46">
        <v>92</v>
      </c>
      <c r="CM46">
        <v>93</v>
      </c>
      <c r="CN46">
        <v>84</v>
      </c>
      <c r="CO46">
        <v>86</v>
      </c>
      <c r="CP46">
        <v>83</v>
      </c>
      <c r="CQ46">
        <v>86</v>
      </c>
      <c r="CR46">
        <v>88</v>
      </c>
      <c r="CS46">
        <v>81</v>
      </c>
      <c r="CT46">
        <v>79</v>
      </c>
      <c r="CU46">
        <v>77</v>
      </c>
      <c r="CV46">
        <v>81</v>
      </c>
      <c r="CW46">
        <v>80</v>
      </c>
      <c r="CX46" t="s">
        <v>5</v>
      </c>
      <c r="CY46" t="s">
        <v>8</v>
      </c>
      <c r="DB46" s="6">
        <f>D894</f>
        <v>3036.1538461538462</v>
      </c>
      <c r="DC46" s="5">
        <f>BS893</f>
        <v>6</v>
      </c>
      <c r="DD46" s="8">
        <f>BT893</f>
        <v>113.83870967741936</v>
      </c>
      <c r="DE46" s="5">
        <f t="shared" si="2"/>
        <v>1946</v>
      </c>
      <c r="DF46" s="23">
        <f>-AI895</f>
        <v>4.6106059252765588E-3</v>
      </c>
      <c r="DG46" s="14">
        <f t="shared" si="0"/>
        <v>4.610605925276559</v>
      </c>
      <c r="DH46" s="5">
        <f t="shared" si="1"/>
        <v>26</v>
      </c>
      <c r="DI46" s="8">
        <f>BS896</f>
        <v>1.4141736818452451</v>
      </c>
    </row>
    <row r="47" spans="1:113" x14ac:dyDescent="0.25">
      <c r="A47" t="s">
        <v>4</v>
      </c>
      <c r="B47">
        <v>36.798099999999998</v>
      </c>
      <c r="C47">
        <v>-118.20359999999999</v>
      </c>
      <c r="D47">
        <v>3950</v>
      </c>
      <c r="E47" t="s">
        <v>1</v>
      </c>
      <c r="F47">
        <v>124.8</v>
      </c>
      <c r="G47">
        <v>1907</v>
      </c>
      <c r="H47">
        <v>8</v>
      </c>
      <c r="I47" t="s">
        <v>260</v>
      </c>
      <c r="J47">
        <v>84</v>
      </c>
      <c r="K47">
        <v>86</v>
      </c>
      <c r="L47">
        <v>86</v>
      </c>
      <c r="M47">
        <v>84</v>
      </c>
      <c r="N47">
        <v>78</v>
      </c>
      <c r="O47">
        <v>76</v>
      </c>
      <c r="P47">
        <v>67</v>
      </c>
      <c r="Q47">
        <v>76</v>
      </c>
      <c r="R47">
        <v>81</v>
      </c>
      <c r="S47">
        <v>84</v>
      </c>
      <c r="T47">
        <v>75</v>
      </c>
      <c r="U47">
        <v>65</v>
      </c>
      <c r="V47">
        <v>68</v>
      </c>
      <c r="W47">
        <v>60</v>
      </c>
      <c r="X47">
        <v>67</v>
      </c>
      <c r="Y47">
        <v>74</v>
      </c>
      <c r="Z47">
        <v>82</v>
      </c>
      <c r="AA47">
        <v>88</v>
      </c>
      <c r="AB47">
        <v>88</v>
      </c>
      <c r="AC47">
        <v>86</v>
      </c>
      <c r="AD47">
        <v>82</v>
      </c>
      <c r="AE47">
        <v>76</v>
      </c>
      <c r="AF47">
        <v>80</v>
      </c>
      <c r="AG47">
        <v>79</v>
      </c>
      <c r="AH47">
        <v>85</v>
      </c>
      <c r="AI47">
        <v>90</v>
      </c>
      <c r="AJ47">
        <v>93</v>
      </c>
      <c r="AK47">
        <v>93</v>
      </c>
      <c r="AL47">
        <v>89</v>
      </c>
      <c r="AM47">
        <v>92</v>
      </c>
      <c r="AN47" s="5">
        <v>92</v>
      </c>
      <c r="AO47" s="5">
        <v>92</v>
      </c>
      <c r="AP47" s="5">
        <v>94</v>
      </c>
      <c r="AQ47" s="5">
        <v>94</v>
      </c>
      <c r="AR47" s="5">
        <v>94</v>
      </c>
      <c r="AS47" s="5">
        <v>94</v>
      </c>
      <c r="AT47" s="5">
        <v>92</v>
      </c>
      <c r="AU47" s="5">
        <v>92</v>
      </c>
      <c r="AV47" s="5">
        <v>89</v>
      </c>
      <c r="AW47" s="5">
        <v>91</v>
      </c>
      <c r="AX47" s="5">
        <v>92</v>
      </c>
      <c r="AY47" s="5">
        <v>94</v>
      </c>
      <c r="AZ47" s="5">
        <v>89</v>
      </c>
      <c r="BA47" s="5">
        <v>92</v>
      </c>
      <c r="BB47" s="5">
        <v>89</v>
      </c>
      <c r="BC47" s="5">
        <v>89</v>
      </c>
      <c r="BD47" s="5">
        <v>92</v>
      </c>
      <c r="BE47" s="5">
        <v>94</v>
      </c>
      <c r="BF47" s="5">
        <v>91</v>
      </c>
      <c r="BG47" s="5">
        <v>91</v>
      </c>
      <c r="BH47" s="5">
        <v>92</v>
      </c>
      <c r="BI47" s="5">
        <v>95</v>
      </c>
      <c r="BJ47" s="5">
        <v>93</v>
      </c>
      <c r="BK47" s="5">
        <v>92</v>
      </c>
      <c r="BL47" s="5">
        <v>92</v>
      </c>
      <c r="BM47" s="5">
        <v>89</v>
      </c>
      <c r="BN47" s="5">
        <v>89</v>
      </c>
      <c r="BO47" s="5">
        <v>90</v>
      </c>
      <c r="BP47" s="5">
        <v>91</v>
      </c>
      <c r="BQ47" s="5">
        <v>94</v>
      </c>
      <c r="BR47" s="5">
        <v>90</v>
      </c>
      <c r="BS47">
        <v>90</v>
      </c>
      <c r="BT47">
        <v>95</v>
      </c>
      <c r="BU47">
        <v>92</v>
      </c>
      <c r="BV47">
        <v>93</v>
      </c>
      <c r="BW47">
        <v>91</v>
      </c>
      <c r="BX47">
        <v>90</v>
      </c>
      <c r="BY47">
        <v>92</v>
      </c>
      <c r="BZ47">
        <v>91</v>
      </c>
      <c r="CA47">
        <v>90</v>
      </c>
      <c r="CB47">
        <v>84</v>
      </c>
      <c r="CC47">
        <v>89</v>
      </c>
      <c r="CD47">
        <v>90</v>
      </c>
      <c r="CE47">
        <v>92</v>
      </c>
      <c r="CF47">
        <v>93</v>
      </c>
      <c r="CG47">
        <v>94</v>
      </c>
      <c r="CH47">
        <v>96</v>
      </c>
      <c r="CI47">
        <v>94</v>
      </c>
      <c r="CJ47">
        <v>94</v>
      </c>
      <c r="CK47">
        <v>94</v>
      </c>
      <c r="CL47">
        <v>94</v>
      </c>
      <c r="CM47">
        <v>93</v>
      </c>
      <c r="CN47">
        <v>89</v>
      </c>
      <c r="CO47">
        <v>89</v>
      </c>
      <c r="CP47">
        <v>87</v>
      </c>
      <c r="CQ47">
        <v>86</v>
      </c>
      <c r="CR47">
        <v>85</v>
      </c>
      <c r="CS47">
        <v>82</v>
      </c>
      <c r="CT47">
        <v>78</v>
      </c>
      <c r="CU47">
        <v>76</v>
      </c>
      <c r="CV47">
        <v>80</v>
      </c>
      <c r="CW47">
        <v>73</v>
      </c>
      <c r="CX47" t="s">
        <v>5</v>
      </c>
      <c r="CY47" t="s">
        <v>6</v>
      </c>
      <c r="DB47" s="6">
        <f>D928</f>
        <v>2999.1538461538462</v>
      </c>
      <c r="DC47" s="5">
        <f>BS927</f>
        <v>6</v>
      </c>
      <c r="DD47" s="8">
        <f>BT927</f>
        <v>114.45161290322581</v>
      </c>
      <c r="DE47" s="5">
        <f t="shared" si="2"/>
        <v>1947</v>
      </c>
      <c r="DF47" s="23">
        <f>-AI929</f>
        <v>4.444225071115698E-3</v>
      </c>
      <c r="DG47" s="14">
        <f t="shared" si="0"/>
        <v>4.4442250711156976</v>
      </c>
      <c r="DH47" s="5">
        <f t="shared" si="1"/>
        <v>26</v>
      </c>
      <c r="DI47" s="8">
        <f>BS930</f>
        <v>1.5619068186024447</v>
      </c>
    </row>
    <row r="48" spans="1:113" x14ac:dyDescent="0.25">
      <c r="A48" t="s">
        <v>25</v>
      </c>
      <c r="B48">
        <v>35.783299999999997</v>
      </c>
      <c r="C48">
        <v>-115.3167</v>
      </c>
      <c r="D48">
        <v>2864</v>
      </c>
      <c r="E48" t="s">
        <v>1</v>
      </c>
      <c r="F48">
        <v>158.30000000000001</v>
      </c>
      <c r="G48">
        <v>1907</v>
      </c>
      <c r="H48">
        <v>8</v>
      </c>
      <c r="I48" t="s">
        <v>260</v>
      </c>
      <c r="J48">
        <v>95</v>
      </c>
      <c r="K48">
        <v>94</v>
      </c>
      <c r="L48">
        <v>95</v>
      </c>
      <c r="M48">
        <v>93</v>
      </c>
      <c r="N48">
        <v>95</v>
      </c>
      <c r="O48">
        <v>88</v>
      </c>
      <c r="P48">
        <v>87</v>
      </c>
      <c r="Q48">
        <v>90</v>
      </c>
      <c r="R48">
        <v>93</v>
      </c>
      <c r="S48">
        <v>97</v>
      </c>
      <c r="T48">
        <v>92</v>
      </c>
      <c r="U48">
        <v>86</v>
      </c>
      <c r="V48">
        <v>80</v>
      </c>
      <c r="W48">
        <v>85</v>
      </c>
      <c r="X48">
        <v>77</v>
      </c>
      <c r="Y48">
        <v>82</v>
      </c>
      <c r="Z48">
        <v>92</v>
      </c>
      <c r="AA48">
        <v>96</v>
      </c>
      <c r="AB48">
        <v>95</v>
      </c>
      <c r="AC48">
        <v>94</v>
      </c>
      <c r="AD48">
        <v>96</v>
      </c>
      <c r="AE48">
        <v>84</v>
      </c>
      <c r="AF48">
        <v>90</v>
      </c>
      <c r="AG48">
        <v>90</v>
      </c>
      <c r="AH48">
        <v>94</v>
      </c>
      <c r="AI48">
        <v>99</v>
      </c>
      <c r="AJ48">
        <v>103</v>
      </c>
      <c r="AK48">
        <v>104</v>
      </c>
      <c r="AL48">
        <v>102</v>
      </c>
      <c r="AM48">
        <v>100</v>
      </c>
      <c r="AN48" s="5">
        <v>104</v>
      </c>
      <c r="AO48" s="5">
        <v>107</v>
      </c>
      <c r="AP48" s="5">
        <v>104</v>
      </c>
      <c r="AQ48" s="5">
        <v>106</v>
      </c>
      <c r="AR48" s="5">
        <v>107</v>
      </c>
      <c r="AS48" s="5">
        <v>106</v>
      </c>
      <c r="AT48" s="5">
        <v>103</v>
      </c>
      <c r="AU48" s="5">
        <v>101</v>
      </c>
      <c r="AV48" s="5">
        <v>100</v>
      </c>
      <c r="AW48" s="5">
        <v>98</v>
      </c>
      <c r="AX48" s="5">
        <v>102</v>
      </c>
      <c r="AY48" s="5">
        <v>103</v>
      </c>
      <c r="AZ48" s="5">
        <v>98</v>
      </c>
      <c r="BA48" s="5">
        <v>97</v>
      </c>
      <c r="BB48" s="5">
        <v>95</v>
      </c>
      <c r="BC48" s="5">
        <v>99</v>
      </c>
      <c r="BD48" s="5">
        <v>100</v>
      </c>
      <c r="BE48" s="5">
        <v>102</v>
      </c>
      <c r="BF48" s="5">
        <v>92</v>
      </c>
      <c r="BG48" s="5">
        <v>99</v>
      </c>
      <c r="BH48" s="5">
        <v>102</v>
      </c>
      <c r="BI48" s="5">
        <v>102</v>
      </c>
      <c r="BJ48" s="5">
        <v>100</v>
      </c>
      <c r="BK48" s="5">
        <v>94</v>
      </c>
      <c r="BL48" s="5">
        <v>98</v>
      </c>
      <c r="BM48" s="5">
        <v>96</v>
      </c>
      <c r="BN48" s="5">
        <v>97</v>
      </c>
      <c r="BO48" s="5">
        <v>98</v>
      </c>
      <c r="BP48" s="5">
        <v>100</v>
      </c>
      <c r="BQ48" s="5">
        <v>104</v>
      </c>
      <c r="BR48" s="5">
        <v>99</v>
      </c>
      <c r="BS48">
        <v>93</v>
      </c>
      <c r="BT48">
        <v>100</v>
      </c>
      <c r="BU48">
        <v>100</v>
      </c>
      <c r="BV48">
        <v>99</v>
      </c>
      <c r="BW48">
        <v>101</v>
      </c>
      <c r="BX48">
        <v>102</v>
      </c>
      <c r="BY48">
        <v>103</v>
      </c>
      <c r="BZ48">
        <v>101</v>
      </c>
      <c r="CB48">
        <v>98</v>
      </c>
      <c r="CC48">
        <v>100</v>
      </c>
      <c r="CD48">
        <v>98</v>
      </c>
      <c r="CE48">
        <v>98</v>
      </c>
      <c r="CF48">
        <v>100</v>
      </c>
      <c r="CG48">
        <v>102</v>
      </c>
      <c r="CH48">
        <v>102</v>
      </c>
      <c r="CI48">
        <v>101</v>
      </c>
      <c r="CJ48">
        <v>102</v>
      </c>
      <c r="CK48">
        <v>101</v>
      </c>
      <c r="CL48">
        <v>98</v>
      </c>
      <c r="CM48">
        <v>100</v>
      </c>
      <c r="CN48">
        <v>99</v>
      </c>
      <c r="CO48">
        <v>97</v>
      </c>
      <c r="CP48">
        <v>98</v>
      </c>
      <c r="CQ48">
        <v>97</v>
      </c>
      <c r="CR48">
        <v>92</v>
      </c>
      <c r="CS48">
        <v>91</v>
      </c>
      <c r="CT48">
        <v>89</v>
      </c>
      <c r="CU48">
        <v>88</v>
      </c>
      <c r="CV48">
        <v>87</v>
      </c>
      <c r="CW48">
        <v>87</v>
      </c>
      <c r="CX48" t="s">
        <v>2</v>
      </c>
      <c r="CY48" t="s">
        <v>26</v>
      </c>
      <c r="DB48" s="6">
        <f>D962</f>
        <v>3082.7307692307691</v>
      </c>
      <c r="DC48" s="5">
        <f>BS961</f>
        <v>10</v>
      </c>
      <c r="DD48" s="8">
        <f>BT961</f>
        <v>113.51612903225806</v>
      </c>
      <c r="DE48" s="5">
        <f t="shared" si="2"/>
        <v>1948</v>
      </c>
      <c r="DF48" s="23">
        <f>-AI963</f>
        <v>4.1052252635523203E-3</v>
      </c>
      <c r="DG48" s="14">
        <f t="shared" si="0"/>
        <v>4.1052252635523203</v>
      </c>
      <c r="DH48" s="5">
        <f t="shared" si="1"/>
        <v>26</v>
      </c>
      <c r="DI48" s="8">
        <f>BS964</f>
        <v>1.3542747672547677</v>
      </c>
    </row>
    <row r="49" spans="1:113" x14ac:dyDescent="0.25">
      <c r="A49" t="s">
        <v>19</v>
      </c>
      <c r="B49">
        <v>34.9</v>
      </c>
      <c r="C49">
        <v>-117.0333</v>
      </c>
      <c r="D49">
        <v>2162</v>
      </c>
      <c r="E49" t="s">
        <v>1</v>
      </c>
      <c r="F49">
        <v>174.2</v>
      </c>
      <c r="G49">
        <v>1907</v>
      </c>
      <c r="H49">
        <v>8</v>
      </c>
      <c r="I49" t="s">
        <v>260</v>
      </c>
      <c r="Z49">
        <v>94</v>
      </c>
      <c r="AA49">
        <v>101</v>
      </c>
      <c r="AB49">
        <v>103</v>
      </c>
      <c r="AC49">
        <v>99</v>
      </c>
      <c r="AD49">
        <v>92</v>
      </c>
      <c r="AE49">
        <v>86</v>
      </c>
      <c r="AF49">
        <v>89</v>
      </c>
      <c r="AG49">
        <v>92</v>
      </c>
      <c r="AH49">
        <v>97</v>
      </c>
      <c r="AI49">
        <v>104</v>
      </c>
      <c r="AJ49">
        <v>107</v>
      </c>
      <c r="AK49">
        <v>106</v>
      </c>
      <c r="AL49">
        <v>104</v>
      </c>
      <c r="AM49">
        <v>102</v>
      </c>
      <c r="AN49" s="5">
        <v>107</v>
      </c>
      <c r="AO49" s="5">
        <v>109</v>
      </c>
      <c r="AP49" s="5">
        <v>106</v>
      </c>
      <c r="AQ49" s="5">
        <v>109</v>
      </c>
      <c r="AR49" s="5">
        <v>109</v>
      </c>
      <c r="AS49" s="5">
        <v>110</v>
      </c>
      <c r="AT49" s="5">
        <v>105</v>
      </c>
      <c r="AU49" s="5">
        <v>103</v>
      </c>
      <c r="AV49" s="5">
        <v>103</v>
      </c>
      <c r="AW49" s="5">
        <v>105</v>
      </c>
      <c r="AX49" s="5">
        <v>107</v>
      </c>
      <c r="AY49" s="5">
        <v>107</v>
      </c>
      <c r="AZ49" s="5">
        <v>100</v>
      </c>
      <c r="BA49" s="5">
        <v>101</v>
      </c>
      <c r="BB49" s="5">
        <v>101</v>
      </c>
      <c r="BC49" s="5">
        <v>101</v>
      </c>
      <c r="BD49" s="5">
        <v>100</v>
      </c>
      <c r="BE49" s="5">
        <v>103</v>
      </c>
      <c r="BF49" s="5">
        <v>102</v>
      </c>
      <c r="BG49" s="5">
        <v>101</v>
      </c>
      <c r="BH49" s="5">
        <v>103</v>
      </c>
      <c r="BI49" s="5">
        <v>106</v>
      </c>
      <c r="BJ49" s="5">
        <v>106</v>
      </c>
      <c r="BK49" s="5">
        <v>104</v>
      </c>
      <c r="BL49" s="5">
        <v>102</v>
      </c>
      <c r="BM49" s="5">
        <v>96</v>
      </c>
      <c r="BN49" s="5">
        <v>101</v>
      </c>
      <c r="BO49" s="5">
        <v>101</v>
      </c>
      <c r="BP49" s="5">
        <v>101</v>
      </c>
      <c r="BQ49" s="5">
        <v>106</v>
      </c>
      <c r="BR49" s="5">
        <v>106</v>
      </c>
      <c r="BS49">
        <v>102</v>
      </c>
      <c r="BT49">
        <v>106</v>
      </c>
      <c r="BU49">
        <v>104</v>
      </c>
      <c r="BV49">
        <v>104</v>
      </c>
      <c r="BW49">
        <v>103</v>
      </c>
      <c r="BX49">
        <v>103</v>
      </c>
      <c r="BY49">
        <v>103</v>
      </c>
      <c r="BZ49">
        <v>103</v>
      </c>
      <c r="CA49">
        <v>101</v>
      </c>
      <c r="CB49">
        <v>96</v>
      </c>
      <c r="CC49">
        <v>100</v>
      </c>
      <c r="CD49">
        <v>102</v>
      </c>
      <c r="CE49">
        <v>105</v>
      </c>
      <c r="CF49">
        <v>104</v>
      </c>
      <c r="CG49">
        <v>105</v>
      </c>
      <c r="CH49">
        <v>106</v>
      </c>
      <c r="CI49">
        <v>104</v>
      </c>
      <c r="CJ49">
        <v>106</v>
      </c>
      <c r="CK49">
        <v>106</v>
      </c>
      <c r="CL49">
        <v>107</v>
      </c>
      <c r="CM49">
        <v>106</v>
      </c>
      <c r="CN49">
        <v>106</v>
      </c>
      <c r="CO49">
        <v>103</v>
      </c>
      <c r="CP49">
        <v>100</v>
      </c>
      <c r="CQ49">
        <v>99</v>
      </c>
      <c r="CR49">
        <v>96</v>
      </c>
      <c r="CS49">
        <v>94</v>
      </c>
      <c r="CT49">
        <v>95</v>
      </c>
      <c r="CU49">
        <v>89</v>
      </c>
      <c r="CV49">
        <v>91</v>
      </c>
      <c r="CW49">
        <v>90</v>
      </c>
      <c r="CX49" t="s">
        <v>5</v>
      </c>
      <c r="CY49" t="s">
        <v>20</v>
      </c>
      <c r="DB49" s="6">
        <f>D1001</f>
        <v>2984.5</v>
      </c>
      <c r="DC49" s="5">
        <f>BS1000</f>
        <v>6</v>
      </c>
      <c r="DD49" s="8">
        <f>BT1000</f>
        <v>115.3225806451613</v>
      </c>
      <c r="DE49" s="5">
        <f t="shared" si="2"/>
        <v>1949</v>
      </c>
      <c r="DF49" s="23">
        <f>-AI1002</f>
        <v>4.5853300987155352E-3</v>
      </c>
      <c r="DG49" s="14">
        <f t="shared" si="0"/>
        <v>4.5853300987155352</v>
      </c>
      <c r="DH49" s="5">
        <f t="shared" si="1"/>
        <v>32</v>
      </c>
      <c r="DI49" s="8">
        <f>BS1003</f>
        <v>1.7880693563358365</v>
      </c>
    </row>
    <row r="50" spans="1:113" x14ac:dyDescent="0.25">
      <c r="A50" t="s">
        <v>23</v>
      </c>
      <c r="B50">
        <v>36.6</v>
      </c>
      <c r="C50">
        <v>-114.4833</v>
      </c>
      <c r="D50">
        <v>1401</v>
      </c>
      <c r="E50" t="s">
        <v>1</v>
      </c>
      <c r="F50">
        <v>213.4</v>
      </c>
      <c r="G50">
        <v>1907</v>
      </c>
      <c r="H50">
        <v>8</v>
      </c>
      <c r="I50" t="s">
        <v>260</v>
      </c>
      <c r="J50">
        <v>100</v>
      </c>
      <c r="K50">
        <v>100</v>
      </c>
      <c r="L50">
        <v>98</v>
      </c>
      <c r="M50">
        <v>95</v>
      </c>
      <c r="N50">
        <v>95</v>
      </c>
      <c r="O50">
        <v>94</v>
      </c>
      <c r="P50">
        <v>87</v>
      </c>
      <c r="Q50">
        <v>83</v>
      </c>
      <c r="R50">
        <v>91</v>
      </c>
      <c r="S50">
        <v>96</v>
      </c>
      <c r="T50">
        <v>92</v>
      </c>
      <c r="U50">
        <v>86</v>
      </c>
      <c r="V50">
        <v>82</v>
      </c>
      <c r="W50">
        <v>81</v>
      </c>
      <c r="X50">
        <v>80</v>
      </c>
      <c r="Y50">
        <v>89</v>
      </c>
      <c r="Z50">
        <v>98</v>
      </c>
      <c r="AA50">
        <v>101</v>
      </c>
      <c r="AB50">
        <v>101</v>
      </c>
      <c r="AC50">
        <v>100</v>
      </c>
      <c r="AD50">
        <v>95</v>
      </c>
      <c r="AE50">
        <v>92</v>
      </c>
      <c r="AF50">
        <v>95</v>
      </c>
      <c r="AG50">
        <v>95</v>
      </c>
      <c r="AH50">
        <v>98</v>
      </c>
      <c r="AI50">
        <v>103</v>
      </c>
      <c r="AJ50">
        <v>108</v>
      </c>
      <c r="AK50">
        <v>111</v>
      </c>
      <c r="AL50">
        <v>104</v>
      </c>
      <c r="AM50">
        <v>105</v>
      </c>
      <c r="AN50" s="5">
        <v>108</v>
      </c>
      <c r="AO50" s="5">
        <v>112</v>
      </c>
      <c r="AP50" s="5">
        <v>111</v>
      </c>
      <c r="AQ50" s="5">
        <v>110</v>
      </c>
      <c r="AR50" s="5">
        <v>113</v>
      </c>
      <c r="AS50" s="5">
        <v>112</v>
      </c>
      <c r="AT50" s="5">
        <v>109</v>
      </c>
      <c r="AU50" s="5">
        <v>105</v>
      </c>
      <c r="AV50" s="5">
        <v>104</v>
      </c>
      <c r="AW50" s="5">
        <v>105</v>
      </c>
      <c r="AX50" s="5">
        <v>107</v>
      </c>
      <c r="AY50" s="5">
        <v>111</v>
      </c>
      <c r="AZ50" s="5">
        <v>106</v>
      </c>
      <c r="BA50" s="5">
        <v>100</v>
      </c>
      <c r="BB50" s="5">
        <v>98</v>
      </c>
      <c r="BC50" s="5">
        <v>102</v>
      </c>
      <c r="BD50" s="5">
        <v>108</v>
      </c>
      <c r="BE50" s="5">
        <v>105</v>
      </c>
      <c r="BF50" s="5">
        <v>100</v>
      </c>
      <c r="BG50" s="5">
        <v>104</v>
      </c>
      <c r="BH50" s="5">
        <v>105</v>
      </c>
      <c r="BI50" s="5">
        <v>107</v>
      </c>
      <c r="BJ50" s="5">
        <v>106</v>
      </c>
      <c r="BK50" s="5">
        <v>104</v>
      </c>
      <c r="BL50" s="5">
        <v>99</v>
      </c>
      <c r="BM50" s="5">
        <v>103</v>
      </c>
      <c r="BN50" s="5">
        <v>101</v>
      </c>
      <c r="BO50" s="5">
        <v>104</v>
      </c>
      <c r="BP50" s="5">
        <v>106</v>
      </c>
      <c r="BQ50" s="5">
        <v>111</v>
      </c>
      <c r="BR50" s="5">
        <v>109</v>
      </c>
      <c r="BS50">
        <v>104</v>
      </c>
      <c r="BT50">
        <v>105</v>
      </c>
      <c r="BU50">
        <v>104</v>
      </c>
      <c r="BV50">
        <v>104</v>
      </c>
      <c r="BW50">
        <v>106</v>
      </c>
      <c r="BX50">
        <v>107</v>
      </c>
      <c r="BY50">
        <v>106</v>
      </c>
      <c r="BZ50">
        <v>108</v>
      </c>
      <c r="CA50">
        <v>108</v>
      </c>
      <c r="CB50">
        <v>101</v>
      </c>
      <c r="CC50">
        <v>103</v>
      </c>
      <c r="CD50">
        <v>105</v>
      </c>
      <c r="CE50">
        <v>105</v>
      </c>
      <c r="CF50">
        <v>105</v>
      </c>
      <c r="CG50">
        <v>107</v>
      </c>
      <c r="CH50">
        <v>107</v>
      </c>
      <c r="CI50">
        <v>107</v>
      </c>
      <c r="CJ50">
        <v>106</v>
      </c>
      <c r="CK50">
        <v>104</v>
      </c>
      <c r="CL50">
        <v>103</v>
      </c>
      <c r="CM50">
        <v>105</v>
      </c>
      <c r="CN50">
        <v>105</v>
      </c>
      <c r="CO50">
        <v>103</v>
      </c>
      <c r="CP50">
        <v>103</v>
      </c>
      <c r="CQ50">
        <v>103</v>
      </c>
      <c r="CR50">
        <v>99</v>
      </c>
      <c r="CS50">
        <v>96</v>
      </c>
      <c r="CT50">
        <v>95</v>
      </c>
      <c r="CU50">
        <v>95</v>
      </c>
      <c r="CV50">
        <v>91</v>
      </c>
      <c r="CW50">
        <v>94</v>
      </c>
      <c r="CX50" t="s">
        <v>2</v>
      </c>
      <c r="CY50" t="s">
        <v>24</v>
      </c>
      <c r="DB50" s="6">
        <f>D1042</f>
        <v>3028.4545454545455</v>
      </c>
      <c r="DC50" s="5">
        <f>BS1041</f>
        <v>9</v>
      </c>
      <c r="DD50" s="8">
        <f>BT1041</f>
        <v>114.74193548387096</v>
      </c>
      <c r="DE50" s="5">
        <f t="shared" si="2"/>
        <v>1950</v>
      </c>
      <c r="DF50" s="23">
        <f>-AI1043</f>
        <v>4.6163310148976018E-3</v>
      </c>
      <c r="DG50" s="14">
        <f t="shared" si="0"/>
        <v>4.616331014897602</v>
      </c>
      <c r="DH50" s="5">
        <f t="shared" si="1"/>
        <v>33</v>
      </c>
      <c r="DI50" s="8">
        <f>BS1044</f>
        <v>1.450168975569351</v>
      </c>
    </row>
    <row r="51" spans="1:113" x14ac:dyDescent="0.25">
      <c r="A51" t="s">
        <v>21</v>
      </c>
      <c r="B51">
        <v>37.708100000000002</v>
      </c>
      <c r="C51">
        <v>-117.23309999999999</v>
      </c>
      <c r="D51">
        <v>5690</v>
      </c>
      <c r="E51" t="s">
        <v>1</v>
      </c>
      <c r="F51">
        <v>142.1</v>
      </c>
      <c r="G51">
        <v>1908</v>
      </c>
      <c r="H51">
        <v>8</v>
      </c>
      <c r="I51" t="s">
        <v>260</v>
      </c>
      <c r="J51">
        <v>71</v>
      </c>
      <c r="K51">
        <v>70</v>
      </c>
      <c r="L51">
        <v>69</v>
      </c>
      <c r="M51">
        <v>66</v>
      </c>
      <c r="N51">
        <v>71</v>
      </c>
      <c r="O51">
        <v>71</v>
      </c>
      <c r="P51">
        <v>77</v>
      </c>
      <c r="Q51">
        <v>80</v>
      </c>
      <c r="R51">
        <v>83</v>
      </c>
      <c r="S51">
        <v>82</v>
      </c>
      <c r="T51">
        <v>81</v>
      </c>
      <c r="U51">
        <v>85</v>
      </c>
      <c r="V51">
        <v>84</v>
      </c>
      <c r="W51">
        <v>83</v>
      </c>
      <c r="X51">
        <v>84</v>
      </c>
      <c r="Y51">
        <v>82</v>
      </c>
      <c r="Z51">
        <v>80</v>
      </c>
      <c r="AA51">
        <v>81</v>
      </c>
      <c r="AB51">
        <v>80</v>
      </c>
      <c r="AC51">
        <v>80</v>
      </c>
      <c r="AD51">
        <v>75</v>
      </c>
      <c r="AE51">
        <v>82</v>
      </c>
      <c r="AF51">
        <v>86</v>
      </c>
      <c r="AG51">
        <v>88</v>
      </c>
      <c r="AH51">
        <v>86</v>
      </c>
      <c r="AI51">
        <v>86</v>
      </c>
      <c r="AJ51">
        <v>85</v>
      </c>
      <c r="AK51">
        <v>90</v>
      </c>
      <c r="AL51">
        <v>86</v>
      </c>
      <c r="AM51">
        <v>89</v>
      </c>
      <c r="AN51" s="5">
        <v>92</v>
      </c>
      <c r="AO51" s="5">
        <v>92</v>
      </c>
      <c r="AP51" s="5">
        <v>92</v>
      </c>
      <c r="AQ51" s="5">
        <v>94</v>
      </c>
      <c r="AR51" s="5">
        <v>93</v>
      </c>
      <c r="AS51" s="5">
        <v>93</v>
      </c>
      <c r="AT51" s="5">
        <v>92</v>
      </c>
      <c r="AU51" s="5">
        <v>93</v>
      </c>
      <c r="AV51" s="5">
        <v>93</v>
      </c>
      <c r="AW51" s="5">
        <v>96</v>
      </c>
      <c r="AX51" s="5">
        <v>95</v>
      </c>
      <c r="AY51" s="5">
        <v>86</v>
      </c>
      <c r="AZ51" s="5">
        <v>87</v>
      </c>
      <c r="BA51" s="5">
        <v>86</v>
      </c>
      <c r="BB51" s="5">
        <v>90</v>
      </c>
      <c r="BS51">
        <v>94</v>
      </c>
      <c r="BT51">
        <v>97</v>
      </c>
      <c r="BU51">
        <v>91</v>
      </c>
      <c r="BV51">
        <v>96</v>
      </c>
      <c r="BW51">
        <v>90</v>
      </c>
      <c r="BX51">
        <v>92</v>
      </c>
      <c r="BY51">
        <v>94</v>
      </c>
      <c r="BZ51">
        <v>87</v>
      </c>
      <c r="CA51">
        <v>87</v>
      </c>
      <c r="CB51">
        <v>85</v>
      </c>
      <c r="CC51">
        <v>85</v>
      </c>
      <c r="CD51">
        <v>85</v>
      </c>
      <c r="CE51">
        <v>85</v>
      </c>
      <c r="CF51">
        <v>85</v>
      </c>
      <c r="CG51">
        <v>82</v>
      </c>
      <c r="CH51">
        <v>86</v>
      </c>
      <c r="CI51">
        <v>84</v>
      </c>
      <c r="CJ51">
        <v>88</v>
      </c>
      <c r="CK51">
        <v>87</v>
      </c>
      <c r="CL51">
        <v>89</v>
      </c>
      <c r="CM51">
        <v>87</v>
      </c>
      <c r="CN51">
        <v>86</v>
      </c>
      <c r="CO51">
        <v>87</v>
      </c>
      <c r="CP51">
        <v>87</v>
      </c>
      <c r="CQ51">
        <v>87</v>
      </c>
      <c r="CR51">
        <v>87</v>
      </c>
      <c r="CS51">
        <v>86</v>
      </c>
      <c r="CT51">
        <v>85</v>
      </c>
      <c r="CU51">
        <v>84</v>
      </c>
      <c r="CV51">
        <v>84</v>
      </c>
      <c r="CW51">
        <v>82</v>
      </c>
      <c r="CX51" t="s">
        <v>2</v>
      </c>
      <c r="CY51" t="s">
        <v>22</v>
      </c>
      <c r="DB51" s="6">
        <f>D1086</f>
        <v>3131.7777777777778</v>
      </c>
      <c r="DC51" s="5">
        <f>BS1085</f>
        <v>8</v>
      </c>
      <c r="DD51" s="8">
        <f>BT1085</f>
        <v>116.74193548387096</v>
      </c>
      <c r="DE51" s="5">
        <f t="shared" si="2"/>
        <v>1951</v>
      </c>
      <c r="DF51" s="23">
        <f>-AI1087</f>
        <v>4.8296670352516533E-3</v>
      </c>
      <c r="DG51" s="14">
        <f t="shared" si="0"/>
        <v>4.8296670352516538</v>
      </c>
      <c r="DH51" s="5">
        <f t="shared" si="1"/>
        <v>36</v>
      </c>
      <c r="DI51" s="8">
        <f>BS1088</f>
        <v>2.2451360283678761</v>
      </c>
    </row>
    <row r="52" spans="1:113" x14ac:dyDescent="0.25">
      <c r="A52" t="s">
        <v>15</v>
      </c>
      <c r="B52">
        <v>37.606400000000001</v>
      </c>
      <c r="C52">
        <v>-118</v>
      </c>
      <c r="D52">
        <v>4900</v>
      </c>
      <c r="E52" t="s">
        <v>1</v>
      </c>
      <c r="F52">
        <v>162</v>
      </c>
      <c r="G52">
        <v>1908</v>
      </c>
      <c r="H52">
        <v>8</v>
      </c>
      <c r="I52" t="s">
        <v>260</v>
      </c>
      <c r="J52">
        <v>66</v>
      </c>
      <c r="K52">
        <v>72</v>
      </c>
      <c r="L52">
        <v>62</v>
      </c>
      <c r="M52">
        <v>65</v>
      </c>
      <c r="N52">
        <v>68</v>
      </c>
      <c r="O52">
        <v>70</v>
      </c>
      <c r="P52">
        <v>73</v>
      </c>
      <c r="Q52">
        <v>76</v>
      </c>
      <c r="R52">
        <v>81</v>
      </c>
      <c r="S52">
        <v>84</v>
      </c>
      <c r="T52">
        <v>83</v>
      </c>
      <c r="U52">
        <v>81</v>
      </c>
      <c r="V52">
        <v>85</v>
      </c>
      <c r="W52">
        <v>82</v>
      </c>
      <c r="X52">
        <v>80</v>
      </c>
      <c r="Y52">
        <v>78</v>
      </c>
      <c r="Z52">
        <v>77</v>
      </c>
      <c r="AA52">
        <v>77</v>
      </c>
      <c r="AB52">
        <v>82</v>
      </c>
      <c r="AC52">
        <v>82</v>
      </c>
      <c r="AD52">
        <v>80</v>
      </c>
      <c r="AE52">
        <v>66</v>
      </c>
      <c r="AF52">
        <v>81</v>
      </c>
      <c r="AG52">
        <v>85</v>
      </c>
      <c r="AH52">
        <v>82</v>
      </c>
      <c r="AI52">
        <v>85</v>
      </c>
      <c r="AJ52">
        <v>83</v>
      </c>
      <c r="AK52">
        <v>83</v>
      </c>
      <c r="AL52">
        <v>87</v>
      </c>
      <c r="AM52">
        <v>88</v>
      </c>
      <c r="AN52" s="5">
        <v>88</v>
      </c>
      <c r="AO52" s="5">
        <v>90</v>
      </c>
      <c r="AP52" s="5">
        <v>89</v>
      </c>
      <c r="AQ52" s="5">
        <v>91</v>
      </c>
      <c r="AR52" s="5">
        <v>91</v>
      </c>
      <c r="AS52" s="5">
        <v>90</v>
      </c>
      <c r="AT52" s="5">
        <v>89</v>
      </c>
      <c r="AU52" s="5">
        <v>89</v>
      </c>
      <c r="AV52" s="5">
        <v>90</v>
      </c>
      <c r="AW52" s="5">
        <v>91</v>
      </c>
      <c r="AX52" s="5">
        <v>92</v>
      </c>
      <c r="AY52" s="5">
        <v>93</v>
      </c>
      <c r="AZ52" s="5">
        <v>84</v>
      </c>
      <c r="BA52" s="5">
        <v>87</v>
      </c>
      <c r="BB52" s="5">
        <v>84</v>
      </c>
      <c r="BC52" s="5">
        <v>87</v>
      </c>
      <c r="BD52" s="5">
        <v>88</v>
      </c>
      <c r="BE52" s="5">
        <v>91</v>
      </c>
      <c r="BF52" s="5">
        <v>91</v>
      </c>
      <c r="BG52" s="5">
        <v>91</v>
      </c>
      <c r="BH52" s="5">
        <v>94</v>
      </c>
      <c r="BI52" s="5">
        <v>91</v>
      </c>
      <c r="BJ52" s="5">
        <v>92</v>
      </c>
      <c r="BK52" s="5">
        <v>89</v>
      </c>
      <c r="BL52" s="5">
        <v>84</v>
      </c>
      <c r="BM52" s="5">
        <v>81</v>
      </c>
      <c r="BN52" s="5">
        <v>81</v>
      </c>
      <c r="BO52" s="5">
        <v>85</v>
      </c>
      <c r="BP52" s="5">
        <v>88</v>
      </c>
      <c r="BQ52" s="5">
        <v>89</v>
      </c>
      <c r="BR52" s="5">
        <v>90</v>
      </c>
      <c r="BS52">
        <v>88</v>
      </c>
      <c r="BT52">
        <v>92</v>
      </c>
      <c r="BU52">
        <v>91</v>
      </c>
      <c r="BV52">
        <v>83</v>
      </c>
      <c r="BW52">
        <v>86</v>
      </c>
      <c r="BX52">
        <v>89</v>
      </c>
      <c r="BY52">
        <v>88</v>
      </c>
      <c r="BZ52">
        <v>91</v>
      </c>
      <c r="CA52">
        <v>92</v>
      </c>
      <c r="CB52">
        <v>87</v>
      </c>
      <c r="CC52">
        <v>87</v>
      </c>
      <c r="CD52">
        <v>85</v>
      </c>
      <c r="CE52">
        <v>82</v>
      </c>
      <c r="CF52">
        <v>83</v>
      </c>
      <c r="CG52">
        <v>79</v>
      </c>
      <c r="CH52">
        <v>81</v>
      </c>
      <c r="CI52">
        <v>83</v>
      </c>
      <c r="CJ52">
        <v>88</v>
      </c>
      <c r="CK52">
        <v>86</v>
      </c>
      <c r="CL52">
        <v>85</v>
      </c>
      <c r="CM52">
        <v>85</v>
      </c>
      <c r="CN52">
        <v>85</v>
      </c>
      <c r="CO52">
        <v>85</v>
      </c>
      <c r="CP52">
        <v>85</v>
      </c>
      <c r="CQ52">
        <v>86</v>
      </c>
      <c r="CR52">
        <v>85</v>
      </c>
      <c r="CS52">
        <v>86</v>
      </c>
      <c r="CT52">
        <v>85</v>
      </c>
      <c r="CU52">
        <v>88</v>
      </c>
      <c r="CV52">
        <v>82</v>
      </c>
      <c r="CW52">
        <v>81</v>
      </c>
      <c r="CX52" t="s">
        <v>2</v>
      </c>
      <c r="CY52" t="s">
        <v>16</v>
      </c>
      <c r="DB52" s="6">
        <f>D1129</f>
        <v>3211.0277777777778</v>
      </c>
      <c r="DC52" s="5">
        <f>BS1128</f>
        <v>8</v>
      </c>
      <c r="DD52" s="8">
        <f>BT1128</f>
        <v>114.93548387096774</v>
      </c>
      <c r="DE52" s="5">
        <f t="shared" si="2"/>
        <v>1952</v>
      </c>
      <c r="DF52" s="23">
        <f>-AI1130</f>
        <v>4.706612210069518E-3</v>
      </c>
      <c r="DG52" s="14">
        <f t="shared" si="0"/>
        <v>4.706612210069518</v>
      </c>
      <c r="DH52" s="5">
        <f t="shared" si="1"/>
        <v>36</v>
      </c>
      <c r="DI52" s="8">
        <f>BS1131</f>
        <v>1.7734999377210767</v>
      </c>
    </row>
    <row r="53" spans="1:113" x14ac:dyDescent="0.25">
      <c r="A53" t="s">
        <v>0</v>
      </c>
      <c r="B53">
        <v>38.387799999999999</v>
      </c>
      <c r="C53">
        <v>-118.1092</v>
      </c>
      <c r="D53">
        <v>4580</v>
      </c>
      <c r="E53" t="s">
        <v>1</v>
      </c>
      <c r="F53">
        <v>240.3</v>
      </c>
      <c r="G53">
        <v>1908</v>
      </c>
      <c r="H53">
        <v>8</v>
      </c>
      <c r="I53" t="s">
        <v>260</v>
      </c>
      <c r="J53">
        <v>64</v>
      </c>
      <c r="K53">
        <v>63</v>
      </c>
      <c r="L53">
        <v>66</v>
      </c>
      <c r="M53">
        <v>64</v>
      </c>
      <c r="N53">
        <v>67</v>
      </c>
      <c r="O53">
        <v>72</v>
      </c>
      <c r="P53">
        <v>84</v>
      </c>
      <c r="Q53">
        <v>86</v>
      </c>
      <c r="R53">
        <v>86</v>
      </c>
      <c r="S53">
        <v>91</v>
      </c>
      <c r="T53">
        <v>88</v>
      </c>
      <c r="U53">
        <v>96</v>
      </c>
      <c r="V53">
        <v>94</v>
      </c>
      <c r="W53">
        <v>89</v>
      </c>
      <c r="X53">
        <v>91</v>
      </c>
      <c r="Y53">
        <v>90</v>
      </c>
      <c r="Z53">
        <v>89</v>
      </c>
      <c r="AA53">
        <v>87</v>
      </c>
      <c r="AB53">
        <v>86</v>
      </c>
      <c r="AC53">
        <v>87</v>
      </c>
      <c r="AD53">
        <v>89</v>
      </c>
      <c r="AE53">
        <v>87</v>
      </c>
      <c r="AF53">
        <v>90</v>
      </c>
      <c r="AG53">
        <v>94</v>
      </c>
      <c r="AH53">
        <v>97</v>
      </c>
      <c r="AI53">
        <v>97</v>
      </c>
      <c r="AJ53">
        <v>94</v>
      </c>
      <c r="AK53">
        <v>99</v>
      </c>
      <c r="AL53">
        <v>99</v>
      </c>
      <c r="AM53">
        <v>98</v>
      </c>
      <c r="AN53" s="5">
        <v>101</v>
      </c>
      <c r="AO53" s="5">
        <v>98</v>
      </c>
      <c r="AP53" s="5">
        <v>101</v>
      </c>
      <c r="AQ53" s="5">
        <v>97</v>
      </c>
      <c r="AR53" s="5">
        <v>102</v>
      </c>
      <c r="AS53" s="5">
        <v>101</v>
      </c>
      <c r="AT53" s="5">
        <v>98</v>
      </c>
      <c r="AU53" s="5">
        <v>99</v>
      </c>
      <c r="AV53" s="5">
        <v>101</v>
      </c>
      <c r="AW53" s="5">
        <v>97</v>
      </c>
      <c r="AX53" s="5">
        <v>94</v>
      </c>
      <c r="AY53" s="5">
        <v>99</v>
      </c>
      <c r="AZ53" s="5">
        <v>98</v>
      </c>
      <c r="BA53" s="5">
        <v>101</v>
      </c>
      <c r="BB53" s="5">
        <v>102</v>
      </c>
      <c r="BC53" s="5">
        <v>99</v>
      </c>
      <c r="BD53" s="5">
        <v>101</v>
      </c>
      <c r="BE53" s="5">
        <v>101</v>
      </c>
      <c r="BF53" s="5">
        <v>102</v>
      </c>
      <c r="BG53" s="5">
        <v>101</v>
      </c>
      <c r="BH53" s="5">
        <v>98</v>
      </c>
      <c r="BI53" s="5">
        <v>99</v>
      </c>
      <c r="BJ53" s="5">
        <v>96</v>
      </c>
      <c r="BK53" s="5">
        <v>102</v>
      </c>
      <c r="BL53" s="5">
        <v>103</v>
      </c>
      <c r="BM53" s="5">
        <v>101</v>
      </c>
      <c r="BN53" s="5">
        <v>99</v>
      </c>
      <c r="BO53" s="5">
        <v>99</v>
      </c>
      <c r="BP53" s="5">
        <v>101</v>
      </c>
      <c r="BQ53" s="5">
        <v>100</v>
      </c>
      <c r="BR53" s="5">
        <v>98</v>
      </c>
      <c r="BS53">
        <v>103</v>
      </c>
      <c r="BT53">
        <v>102</v>
      </c>
      <c r="BU53">
        <v>104</v>
      </c>
      <c r="BV53">
        <v>101</v>
      </c>
      <c r="BW53">
        <v>103</v>
      </c>
      <c r="BX53">
        <v>101</v>
      </c>
      <c r="BY53">
        <v>99</v>
      </c>
      <c r="BZ53">
        <v>98</v>
      </c>
      <c r="CA53">
        <v>99</v>
      </c>
      <c r="CB53">
        <v>99</v>
      </c>
      <c r="CC53">
        <v>101</v>
      </c>
      <c r="CD53">
        <v>98</v>
      </c>
      <c r="CE53">
        <v>96</v>
      </c>
      <c r="CF53">
        <v>78</v>
      </c>
      <c r="CG53">
        <v>82</v>
      </c>
      <c r="CH53">
        <v>81</v>
      </c>
      <c r="CI53">
        <v>84</v>
      </c>
      <c r="CJ53">
        <v>87</v>
      </c>
      <c r="CK53">
        <v>84</v>
      </c>
      <c r="CL53">
        <v>86</v>
      </c>
      <c r="CM53">
        <v>89</v>
      </c>
      <c r="CN53">
        <v>88</v>
      </c>
      <c r="CO53">
        <v>91</v>
      </c>
      <c r="CP53">
        <v>94</v>
      </c>
      <c r="CQ53">
        <v>92</v>
      </c>
      <c r="CR53">
        <v>96</v>
      </c>
      <c r="CS53">
        <v>92</v>
      </c>
      <c r="CT53">
        <v>94</v>
      </c>
      <c r="CU53">
        <v>90</v>
      </c>
      <c r="CV53">
        <v>92</v>
      </c>
      <c r="CW53">
        <v>90</v>
      </c>
      <c r="CX53" t="s">
        <v>2</v>
      </c>
      <c r="CY53" t="s">
        <v>3</v>
      </c>
      <c r="DB53" s="6">
        <f>D1170</f>
        <v>3262.9705882352941</v>
      </c>
      <c r="DC53" s="5">
        <f>BS1169</f>
        <v>9</v>
      </c>
      <c r="DD53" s="8">
        <f>BT1169</f>
        <v>117.35483870967742</v>
      </c>
      <c r="DE53" s="5">
        <f t="shared" si="2"/>
        <v>1953</v>
      </c>
      <c r="DF53" s="23">
        <f>-AI1171</f>
        <v>4.7015338540272022E-3</v>
      </c>
      <c r="DG53" s="14">
        <f t="shared" si="0"/>
        <v>4.7015338540272023</v>
      </c>
      <c r="DH53" s="5">
        <f t="shared" si="1"/>
        <v>34</v>
      </c>
      <c r="DI53" s="8">
        <f>BS1172</f>
        <v>1.4338434651851233</v>
      </c>
    </row>
    <row r="54" spans="1:113" x14ac:dyDescent="0.25">
      <c r="A54" t="s">
        <v>7</v>
      </c>
      <c r="B54">
        <v>37.371099999999998</v>
      </c>
      <c r="C54">
        <v>-118.35890000000001</v>
      </c>
      <c r="D54">
        <v>4110</v>
      </c>
      <c r="E54" t="s">
        <v>1</v>
      </c>
      <c r="F54">
        <v>166.6</v>
      </c>
      <c r="G54">
        <v>1908</v>
      </c>
      <c r="H54">
        <v>8</v>
      </c>
      <c r="I54" t="s">
        <v>260</v>
      </c>
      <c r="J54">
        <v>75</v>
      </c>
      <c r="K54">
        <v>78</v>
      </c>
      <c r="L54">
        <v>72</v>
      </c>
      <c r="M54">
        <v>76</v>
      </c>
      <c r="N54">
        <v>80</v>
      </c>
      <c r="O54">
        <v>78</v>
      </c>
      <c r="P54">
        <v>80</v>
      </c>
      <c r="Q54">
        <v>84</v>
      </c>
      <c r="R54">
        <v>86</v>
      </c>
      <c r="S54">
        <v>87</v>
      </c>
      <c r="T54">
        <v>86</v>
      </c>
      <c r="U54">
        <v>90</v>
      </c>
      <c r="V54">
        <v>85</v>
      </c>
      <c r="W54">
        <v>83</v>
      </c>
      <c r="X54">
        <v>85</v>
      </c>
      <c r="Y54">
        <v>86</v>
      </c>
      <c r="Z54">
        <v>80</v>
      </c>
      <c r="AA54">
        <v>82</v>
      </c>
      <c r="AB54">
        <v>80</v>
      </c>
      <c r="AC54">
        <v>82</v>
      </c>
      <c r="AD54">
        <v>82</v>
      </c>
      <c r="AE54">
        <v>81</v>
      </c>
      <c r="AF54">
        <v>85</v>
      </c>
      <c r="AG54">
        <v>90</v>
      </c>
      <c r="AH54">
        <v>93</v>
      </c>
      <c r="AI54">
        <v>94</v>
      </c>
      <c r="AJ54">
        <v>91</v>
      </c>
      <c r="AK54">
        <v>93</v>
      </c>
      <c r="AL54">
        <v>90</v>
      </c>
      <c r="AM54">
        <v>91</v>
      </c>
      <c r="AN54" s="5">
        <v>94</v>
      </c>
      <c r="AO54" s="5">
        <v>94</v>
      </c>
      <c r="AP54" s="5">
        <v>92</v>
      </c>
      <c r="AQ54" s="5">
        <v>94</v>
      </c>
      <c r="AR54" s="5">
        <v>93</v>
      </c>
      <c r="AS54" s="5">
        <v>93</v>
      </c>
      <c r="AT54" s="5">
        <v>91</v>
      </c>
      <c r="AU54" s="5">
        <v>93</v>
      </c>
      <c r="AV54" s="5">
        <v>92</v>
      </c>
      <c r="AW54" s="5">
        <v>95</v>
      </c>
      <c r="AX54" s="5">
        <v>91</v>
      </c>
      <c r="AY54" s="5">
        <v>92</v>
      </c>
      <c r="AZ54" s="5">
        <v>87</v>
      </c>
      <c r="BA54" s="5">
        <v>90</v>
      </c>
      <c r="BB54" s="5">
        <v>85</v>
      </c>
      <c r="BC54" s="5">
        <v>91</v>
      </c>
      <c r="BD54" s="5">
        <v>94</v>
      </c>
      <c r="BE54" s="5">
        <v>98</v>
      </c>
      <c r="BF54" s="5">
        <v>97</v>
      </c>
      <c r="BG54" s="5">
        <v>98</v>
      </c>
      <c r="BH54" s="5">
        <v>94</v>
      </c>
      <c r="BI54" s="5">
        <v>95</v>
      </c>
      <c r="BJ54" s="5">
        <v>92</v>
      </c>
      <c r="BK54" s="5">
        <v>94</v>
      </c>
      <c r="BL54" s="5">
        <v>92</v>
      </c>
      <c r="BM54" s="5">
        <v>91</v>
      </c>
      <c r="BN54" s="5">
        <v>84</v>
      </c>
      <c r="BO54" s="5">
        <v>91</v>
      </c>
      <c r="BP54" s="5">
        <v>92</v>
      </c>
      <c r="BQ54" s="5">
        <v>92</v>
      </c>
      <c r="BR54" s="5">
        <v>93</v>
      </c>
      <c r="BS54">
        <v>92</v>
      </c>
      <c r="BT54">
        <v>94</v>
      </c>
      <c r="BU54">
        <v>93</v>
      </c>
      <c r="BV54">
        <v>85</v>
      </c>
      <c r="BW54">
        <v>91</v>
      </c>
      <c r="BX54">
        <v>93</v>
      </c>
      <c r="BY54">
        <v>95</v>
      </c>
      <c r="BZ54">
        <v>95</v>
      </c>
      <c r="CA54">
        <v>84</v>
      </c>
      <c r="CB54">
        <v>89</v>
      </c>
      <c r="CC54">
        <v>91</v>
      </c>
      <c r="CD54">
        <v>90</v>
      </c>
      <c r="CE54">
        <v>88</v>
      </c>
      <c r="CF54">
        <v>83</v>
      </c>
      <c r="CG54">
        <v>83</v>
      </c>
      <c r="CH54">
        <v>84</v>
      </c>
      <c r="CI54">
        <v>87</v>
      </c>
      <c r="CJ54">
        <v>86</v>
      </c>
      <c r="CK54">
        <v>86</v>
      </c>
      <c r="CL54">
        <v>87</v>
      </c>
      <c r="CM54">
        <v>90</v>
      </c>
      <c r="CN54">
        <v>88</v>
      </c>
      <c r="CO54">
        <v>90</v>
      </c>
      <c r="CP54">
        <v>88</v>
      </c>
      <c r="CQ54">
        <v>86</v>
      </c>
      <c r="CR54">
        <v>89</v>
      </c>
      <c r="CS54">
        <v>90</v>
      </c>
      <c r="CT54">
        <v>89</v>
      </c>
      <c r="CU54">
        <v>90</v>
      </c>
      <c r="CV54">
        <v>84</v>
      </c>
      <c r="CW54">
        <v>84</v>
      </c>
      <c r="CX54" t="s">
        <v>5</v>
      </c>
      <c r="CY54" t="s">
        <v>8</v>
      </c>
      <c r="DB54" s="6">
        <f>D1210</f>
        <v>3092.3636363636365</v>
      </c>
      <c r="DC54" s="5">
        <f>BS1209</f>
        <v>8</v>
      </c>
      <c r="DD54" s="8">
        <f>BT1209</f>
        <v>116.48387096774194</v>
      </c>
      <c r="DE54" s="5">
        <f t="shared" si="2"/>
        <v>1954</v>
      </c>
      <c r="DF54" s="23">
        <f>-AI1211</f>
        <v>4.6757516981049659E-3</v>
      </c>
      <c r="DG54" s="14">
        <f t="shared" si="0"/>
        <v>4.6757516981049658</v>
      </c>
      <c r="DH54" s="5">
        <f t="shared" si="1"/>
        <v>33</v>
      </c>
      <c r="DI54" s="8">
        <f>BS1212</f>
        <v>2.0171454330504535</v>
      </c>
    </row>
    <row r="55" spans="1:113" x14ac:dyDescent="0.25">
      <c r="A55" t="s">
        <v>4</v>
      </c>
      <c r="B55">
        <v>36.798099999999998</v>
      </c>
      <c r="C55">
        <v>-118.20359999999999</v>
      </c>
      <c r="D55">
        <v>3950</v>
      </c>
      <c r="E55" t="s">
        <v>1</v>
      </c>
      <c r="F55">
        <v>124.8</v>
      </c>
      <c r="G55">
        <v>1908</v>
      </c>
      <c r="H55">
        <v>8</v>
      </c>
      <c r="I55" t="s">
        <v>260</v>
      </c>
      <c r="J55">
        <v>75</v>
      </c>
      <c r="K55">
        <v>69</v>
      </c>
      <c r="L55">
        <v>67</v>
      </c>
      <c r="M55">
        <v>72</v>
      </c>
      <c r="N55">
        <v>75</v>
      </c>
      <c r="O55">
        <v>81</v>
      </c>
      <c r="P55">
        <v>80</v>
      </c>
      <c r="Q55">
        <v>84</v>
      </c>
      <c r="R55">
        <v>90</v>
      </c>
      <c r="S55">
        <v>87</v>
      </c>
      <c r="T55">
        <v>86</v>
      </c>
      <c r="U55">
        <v>88</v>
      </c>
      <c r="V55">
        <v>89</v>
      </c>
      <c r="W55">
        <v>80</v>
      </c>
      <c r="X55">
        <v>86</v>
      </c>
      <c r="Y55">
        <v>82</v>
      </c>
      <c r="Z55">
        <v>82</v>
      </c>
      <c r="AA55">
        <v>82</v>
      </c>
      <c r="AB55">
        <v>86</v>
      </c>
      <c r="AC55">
        <v>86</v>
      </c>
      <c r="AD55">
        <v>87</v>
      </c>
      <c r="AE55">
        <v>79</v>
      </c>
      <c r="AF55">
        <v>86</v>
      </c>
      <c r="AG55">
        <v>91</v>
      </c>
      <c r="AH55">
        <v>93</v>
      </c>
      <c r="AI55">
        <v>92</v>
      </c>
      <c r="AJ55">
        <v>90</v>
      </c>
      <c r="AK55">
        <v>90</v>
      </c>
      <c r="AL55">
        <v>92</v>
      </c>
      <c r="AM55">
        <v>95</v>
      </c>
      <c r="AN55" s="5">
        <v>96</v>
      </c>
      <c r="AO55" s="5">
        <v>96</v>
      </c>
      <c r="AP55" s="5">
        <v>96</v>
      </c>
      <c r="AQ55" s="5">
        <v>96</v>
      </c>
      <c r="AR55" s="5">
        <v>96</v>
      </c>
      <c r="AS55" s="5">
        <v>96</v>
      </c>
      <c r="AT55" s="5">
        <v>95</v>
      </c>
      <c r="AU55" s="5">
        <v>94</v>
      </c>
      <c r="AV55" s="5">
        <v>96</v>
      </c>
      <c r="AW55" s="5">
        <v>98</v>
      </c>
      <c r="AX55" s="5">
        <v>96</v>
      </c>
      <c r="AY55" s="5">
        <v>89</v>
      </c>
      <c r="AZ55" s="5">
        <v>92</v>
      </c>
      <c r="BA55" s="5">
        <v>90</v>
      </c>
      <c r="BB55" s="5">
        <v>91</v>
      </c>
      <c r="BC55" s="5">
        <v>93</v>
      </c>
      <c r="BD55" s="5">
        <v>95</v>
      </c>
      <c r="BE55" s="5">
        <v>100</v>
      </c>
      <c r="BF55" s="5">
        <v>100</v>
      </c>
      <c r="BG55" s="5">
        <v>101</v>
      </c>
      <c r="BH55" s="5">
        <v>100</v>
      </c>
      <c r="BI55" s="5">
        <v>98</v>
      </c>
      <c r="BJ55" s="5">
        <v>97</v>
      </c>
      <c r="BK55" s="5">
        <v>95</v>
      </c>
      <c r="BL55" s="5">
        <v>90</v>
      </c>
      <c r="BM55" s="5">
        <v>88</v>
      </c>
      <c r="BN55" s="5">
        <v>85</v>
      </c>
      <c r="BO55" s="5">
        <v>92</v>
      </c>
      <c r="BP55" s="5">
        <v>95</v>
      </c>
      <c r="BQ55" s="5">
        <v>95</v>
      </c>
      <c r="BR55" s="5">
        <v>95</v>
      </c>
      <c r="BS55">
        <v>96</v>
      </c>
      <c r="BT55">
        <v>96</v>
      </c>
      <c r="BU55">
        <v>96</v>
      </c>
      <c r="BV55">
        <v>84</v>
      </c>
      <c r="BW55">
        <v>91</v>
      </c>
      <c r="BX55">
        <v>95</v>
      </c>
      <c r="BY55">
        <v>96</v>
      </c>
      <c r="BZ55">
        <v>98</v>
      </c>
      <c r="CA55">
        <v>92</v>
      </c>
      <c r="CB55">
        <v>90</v>
      </c>
      <c r="CC55">
        <v>92</v>
      </c>
      <c r="CD55">
        <v>90</v>
      </c>
      <c r="CE55">
        <v>90</v>
      </c>
      <c r="CF55">
        <v>82</v>
      </c>
      <c r="CG55">
        <v>85</v>
      </c>
      <c r="CH55">
        <v>87</v>
      </c>
      <c r="CI55">
        <v>87</v>
      </c>
      <c r="CJ55">
        <v>92</v>
      </c>
      <c r="CK55">
        <v>93</v>
      </c>
      <c r="CL55">
        <v>91</v>
      </c>
      <c r="CM55">
        <v>91</v>
      </c>
      <c r="CN55">
        <v>92</v>
      </c>
      <c r="CO55">
        <v>90</v>
      </c>
      <c r="CP55">
        <v>88</v>
      </c>
      <c r="CQ55">
        <v>88</v>
      </c>
      <c r="CR55">
        <v>87</v>
      </c>
      <c r="CS55">
        <v>90</v>
      </c>
      <c r="CT55">
        <v>90</v>
      </c>
      <c r="CU55">
        <v>88</v>
      </c>
      <c r="CV55">
        <v>80</v>
      </c>
      <c r="CW55">
        <v>86</v>
      </c>
      <c r="CX55" t="s">
        <v>5</v>
      </c>
      <c r="CY55" t="s">
        <v>6</v>
      </c>
      <c r="DB55" s="6">
        <f>D1249</f>
        <v>2965.03125</v>
      </c>
      <c r="DC55" s="5">
        <f>BS1248</f>
        <v>10</v>
      </c>
      <c r="DD55" s="8">
        <f>BT1248</f>
        <v>111.93548387096774</v>
      </c>
      <c r="DE55" s="5">
        <f t="shared" si="2"/>
        <v>1955</v>
      </c>
      <c r="DF55" s="23">
        <f>-AI1250</f>
        <v>4.4661027610653544E-3</v>
      </c>
      <c r="DG55" s="14">
        <f t="shared" si="0"/>
        <v>4.4661027610653541</v>
      </c>
      <c r="DH55" s="5">
        <f t="shared" si="1"/>
        <v>32</v>
      </c>
      <c r="DI55" s="8">
        <f>BS1251</f>
        <v>1.5780640438398694</v>
      </c>
    </row>
    <row r="56" spans="1:113" x14ac:dyDescent="0.25">
      <c r="A56" t="s">
        <v>25</v>
      </c>
      <c r="B56">
        <v>35.783299999999997</v>
      </c>
      <c r="C56">
        <v>-115.3167</v>
      </c>
      <c r="D56">
        <v>2864</v>
      </c>
      <c r="E56" t="s">
        <v>1</v>
      </c>
      <c r="F56">
        <v>158.30000000000001</v>
      </c>
      <c r="G56">
        <v>1908</v>
      </c>
      <c r="H56">
        <v>8</v>
      </c>
      <c r="I56" t="s">
        <v>260</v>
      </c>
      <c r="J56">
        <v>80</v>
      </c>
      <c r="K56">
        <v>82</v>
      </c>
      <c r="L56">
        <v>85</v>
      </c>
      <c r="M56">
        <v>88</v>
      </c>
      <c r="N56">
        <v>90</v>
      </c>
      <c r="O56">
        <v>91</v>
      </c>
      <c r="P56">
        <v>92</v>
      </c>
      <c r="Q56">
        <v>93</v>
      </c>
      <c r="R56">
        <v>98</v>
      </c>
      <c r="S56">
        <v>88</v>
      </c>
      <c r="T56">
        <v>90</v>
      </c>
      <c r="U56">
        <v>92</v>
      </c>
      <c r="V56">
        <v>90</v>
      </c>
      <c r="W56">
        <v>96</v>
      </c>
      <c r="X56">
        <v>98</v>
      </c>
      <c r="Y56">
        <v>94</v>
      </c>
      <c r="Z56">
        <v>96</v>
      </c>
      <c r="AA56">
        <v>92</v>
      </c>
      <c r="AB56">
        <v>90</v>
      </c>
      <c r="AC56">
        <v>95</v>
      </c>
      <c r="AD56">
        <v>92</v>
      </c>
      <c r="AE56">
        <v>96</v>
      </c>
      <c r="AF56">
        <v>98</v>
      </c>
      <c r="AG56">
        <v>100</v>
      </c>
      <c r="AH56">
        <v>102</v>
      </c>
      <c r="AI56">
        <v>102</v>
      </c>
      <c r="AJ56">
        <v>104</v>
      </c>
      <c r="AK56">
        <v>105</v>
      </c>
      <c r="AL56">
        <v>108</v>
      </c>
      <c r="AM56">
        <v>116</v>
      </c>
      <c r="AN56" s="5">
        <v>105</v>
      </c>
      <c r="AO56" s="5">
        <v>105</v>
      </c>
      <c r="AP56" s="5">
        <v>107</v>
      </c>
      <c r="AQ56" s="5">
        <v>104</v>
      </c>
      <c r="AR56" s="5">
        <v>105</v>
      </c>
      <c r="AS56" s="5">
        <v>110</v>
      </c>
      <c r="AT56" s="5">
        <v>105</v>
      </c>
      <c r="AU56" s="5">
        <v>104</v>
      </c>
      <c r="AV56" s="5">
        <v>105</v>
      </c>
      <c r="AW56" s="5">
        <v>106</v>
      </c>
      <c r="AX56" s="5">
        <v>102</v>
      </c>
      <c r="AY56" s="5">
        <v>100</v>
      </c>
      <c r="AZ56" s="5">
        <v>106</v>
      </c>
      <c r="BA56" s="5">
        <v>110</v>
      </c>
      <c r="BB56" s="5">
        <v>100</v>
      </c>
      <c r="BC56" s="5">
        <v>116</v>
      </c>
      <c r="BD56" s="5">
        <v>108</v>
      </c>
      <c r="BE56" s="5">
        <v>104</v>
      </c>
      <c r="BF56" s="5">
        <v>106</v>
      </c>
      <c r="BG56" s="5">
        <v>108</v>
      </c>
      <c r="BH56" s="5">
        <v>102</v>
      </c>
      <c r="BI56" s="5">
        <v>104</v>
      </c>
      <c r="BJ56" s="5">
        <v>106</v>
      </c>
      <c r="BK56" s="5">
        <v>100</v>
      </c>
      <c r="BL56" s="5">
        <v>102</v>
      </c>
      <c r="BM56" s="5">
        <v>100</v>
      </c>
      <c r="BN56" s="5">
        <v>104</v>
      </c>
      <c r="BO56" s="5">
        <v>100</v>
      </c>
      <c r="BP56" s="5">
        <v>108</v>
      </c>
      <c r="BQ56" s="5">
        <v>100</v>
      </c>
      <c r="BR56" s="5">
        <v>100</v>
      </c>
      <c r="BS56">
        <v>96</v>
      </c>
      <c r="BT56">
        <v>94</v>
      </c>
      <c r="BU56">
        <v>90</v>
      </c>
      <c r="BV56">
        <v>95</v>
      </c>
      <c r="BW56">
        <v>92</v>
      </c>
      <c r="BX56">
        <v>100</v>
      </c>
      <c r="BY56">
        <v>102</v>
      </c>
      <c r="BZ56">
        <v>96</v>
      </c>
      <c r="CA56">
        <v>90</v>
      </c>
      <c r="CB56">
        <v>96</v>
      </c>
      <c r="CC56">
        <v>88</v>
      </c>
      <c r="CD56">
        <v>90</v>
      </c>
      <c r="CE56">
        <v>96</v>
      </c>
      <c r="CF56">
        <v>98</v>
      </c>
      <c r="CG56">
        <v>100</v>
      </c>
      <c r="CH56">
        <v>102</v>
      </c>
      <c r="CI56">
        <v>98</v>
      </c>
      <c r="CJ56">
        <v>96</v>
      </c>
      <c r="CK56">
        <v>98</v>
      </c>
      <c r="CL56">
        <v>96</v>
      </c>
      <c r="CM56">
        <v>100</v>
      </c>
      <c r="CN56">
        <v>98</v>
      </c>
      <c r="CO56">
        <v>102</v>
      </c>
      <c r="CP56">
        <v>101</v>
      </c>
      <c r="CQ56">
        <v>100</v>
      </c>
      <c r="CR56">
        <v>100</v>
      </c>
      <c r="CS56">
        <v>100</v>
      </c>
      <c r="CT56">
        <v>99</v>
      </c>
      <c r="CU56">
        <v>96</v>
      </c>
      <c r="CV56">
        <v>98</v>
      </c>
      <c r="CW56">
        <v>100</v>
      </c>
      <c r="CX56" t="s">
        <v>2</v>
      </c>
      <c r="CY56" t="s">
        <v>26</v>
      </c>
      <c r="DB56" s="6">
        <f>D1290</f>
        <v>3083.4117647058824</v>
      </c>
      <c r="DC56" s="5">
        <f>BS1289</f>
        <v>3</v>
      </c>
      <c r="DD56" s="8">
        <f>BT1289</f>
        <v>112.54838709677419</v>
      </c>
      <c r="DE56" s="5">
        <f t="shared" si="2"/>
        <v>1956</v>
      </c>
      <c r="DF56" s="23">
        <f>-AI1291</f>
        <v>4.4315883218733129E-3</v>
      </c>
      <c r="DG56" s="14">
        <f t="shared" si="0"/>
        <v>4.4315883218733125</v>
      </c>
      <c r="DH56" s="5">
        <f t="shared" si="1"/>
        <v>34</v>
      </c>
      <c r="DI56" s="8">
        <f>BS1292</f>
        <v>1.4160546511388934</v>
      </c>
    </row>
    <row r="57" spans="1:113" x14ac:dyDescent="0.25">
      <c r="A57" t="s">
        <v>19</v>
      </c>
      <c r="B57">
        <v>34.9</v>
      </c>
      <c r="C57">
        <v>-117.0333</v>
      </c>
      <c r="D57">
        <v>2162</v>
      </c>
      <c r="E57" t="s">
        <v>1</v>
      </c>
      <c r="F57">
        <v>174.2</v>
      </c>
      <c r="G57">
        <v>1908</v>
      </c>
      <c r="H57">
        <v>8</v>
      </c>
      <c r="I57" t="s">
        <v>260</v>
      </c>
      <c r="J57">
        <v>87</v>
      </c>
      <c r="K57">
        <v>84</v>
      </c>
      <c r="L57">
        <v>84</v>
      </c>
      <c r="M57">
        <v>80</v>
      </c>
      <c r="N57">
        <v>88</v>
      </c>
      <c r="O57">
        <v>94</v>
      </c>
      <c r="P57">
        <v>90</v>
      </c>
      <c r="Q57">
        <v>94</v>
      </c>
      <c r="R57">
        <v>99</v>
      </c>
      <c r="S57">
        <v>99</v>
      </c>
      <c r="T57">
        <v>98</v>
      </c>
      <c r="U57">
        <v>98</v>
      </c>
      <c r="V57">
        <v>99</v>
      </c>
      <c r="W57">
        <v>94</v>
      </c>
      <c r="X57">
        <v>97</v>
      </c>
      <c r="Y57">
        <v>93</v>
      </c>
      <c r="Z57">
        <v>86</v>
      </c>
      <c r="AA57">
        <v>97</v>
      </c>
      <c r="AB57">
        <v>93</v>
      </c>
      <c r="AC57">
        <v>98</v>
      </c>
      <c r="AD57">
        <v>90</v>
      </c>
      <c r="AE57">
        <v>90</v>
      </c>
      <c r="AF57">
        <v>94</v>
      </c>
      <c r="AG57">
        <v>103</v>
      </c>
      <c r="AH57">
        <v>104</v>
      </c>
      <c r="AI57">
        <v>104</v>
      </c>
      <c r="AJ57">
        <v>102</v>
      </c>
      <c r="AK57">
        <v>103</v>
      </c>
      <c r="AL57">
        <v>106</v>
      </c>
      <c r="AM57">
        <v>105</v>
      </c>
      <c r="AN57" s="5">
        <v>107</v>
      </c>
      <c r="AO57" s="5">
        <v>106</v>
      </c>
      <c r="AP57" s="5">
        <v>104</v>
      </c>
      <c r="AQ57" s="5">
        <v>104</v>
      </c>
      <c r="AR57" s="5">
        <v>104</v>
      </c>
      <c r="AS57" s="5">
        <v>104</v>
      </c>
      <c r="AT57" s="5">
        <v>108</v>
      </c>
      <c r="AU57" s="5">
        <v>107</v>
      </c>
      <c r="AV57" s="5">
        <v>107</v>
      </c>
      <c r="AW57" s="5">
        <v>107</v>
      </c>
      <c r="AX57" s="5">
        <v>108</v>
      </c>
      <c r="AY57" s="5">
        <v>106</v>
      </c>
      <c r="AZ57" s="5">
        <v>103</v>
      </c>
      <c r="BA57" s="5">
        <v>99</v>
      </c>
      <c r="BB57" s="5">
        <v>102</v>
      </c>
      <c r="BC57" s="5">
        <v>103</v>
      </c>
      <c r="BD57" s="5">
        <v>103</v>
      </c>
      <c r="BE57" s="5">
        <v>105</v>
      </c>
      <c r="BF57" s="5">
        <v>108</v>
      </c>
      <c r="BG57" s="5">
        <v>111</v>
      </c>
      <c r="BH57" s="5">
        <v>112</v>
      </c>
      <c r="BI57" s="5">
        <v>111</v>
      </c>
      <c r="BJ57" s="5">
        <v>108</v>
      </c>
      <c r="BK57" s="5">
        <v>103</v>
      </c>
      <c r="BL57" s="5">
        <v>103</v>
      </c>
      <c r="BM57" s="5">
        <v>101</v>
      </c>
      <c r="BN57" s="5">
        <v>105</v>
      </c>
      <c r="BO57" s="5">
        <v>105</v>
      </c>
      <c r="BP57" s="5">
        <v>105</v>
      </c>
      <c r="BQ57" s="5">
        <v>103</v>
      </c>
      <c r="BR57" s="5">
        <v>103</v>
      </c>
      <c r="BS57">
        <v>107</v>
      </c>
      <c r="BT57">
        <v>110</v>
      </c>
      <c r="BU57">
        <v>105</v>
      </c>
      <c r="BV57">
        <v>108</v>
      </c>
      <c r="BW57">
        <v>107</v>
      </c>
      <c r="BX57">
        <v>109</v>
      </c>
      <c r="BY57">
        <v>108</v>
      </c>
      <c r="BZ57">
        <v>107</v>
      </c>
      <c r="CA57">
        <v>90</v>
      </c>
      <c r="CB57">
        <v>96</v>
      </c>
      <c r="CC57">
        <v>101</v>
      </c>
      <c r="CD57">
        <v>100</v>
      </c>
      <c r="CE57">
        <v>95</v>
      </c>
      <c r="CF57">
        <v>92</v>
      </c>
      <c r="CG57">
        <v>97</v>
      </c>
      <c r="CH57">
        <v>92</v>
      </c>
      <c r="CI57">
        <v>100</v>
      </c>
      <c r="CJ57">
        <v>102</v>
      </c>
      <c r="CK57">
        <v>103</v>
      </c>
      <c r="CL57">
        <v>103</v>
      </c>
      <c r="CM57">
        <v>105</v>
      </c>
      <c r="CN57">
        <v>103</v>
      </c>
      <c r="CO57">
        <v>100</v>
      </c>
      <c r="CP57">
        <v>99</v>
      </c>
      <c r="CQ57">
        <v>98</v>
      </c>
      <c r="CR57">
        <v>95</v>
      </c>
      <c r="CS57">
        <v>97</v>
      </c>
      <c r="CT57">
        <v>96</v>
      </c>
      <c r="CU57">
        <v>97</v>
      </c>
      <c r="CV57">
        <v>91</v>
      </c>
      <c r="CW57">
        <v>90</v>
      </c>
      <c r="CX57" t="s">
        <v>5</v>
      </c>
      <c r="CY57" t="s">
        <v>20</v>
      </c>
      <c r="DB57" s="6">
        <f>D1329</f>
        <v>3066.40625</v>
      </c>
      <c r="DC57" s="5">
        <f>BS1328</f>
        <v>5</v>
      </c>
      <c r="DD57" s="8">
        <f>BT1328</f>
        <v>114.54838709677419</v>
      </c>
      <c r="DE57" s="5">
        <f t="shared" si="2"/>
        <v>1957</v>
      </c>
      <c r="DF57" s="23">
        <f>-AI1330</f>
        <v>4.5086572848031317E-3</v>
      </c>
      <c r="DG57" s="14">
        <f t="shared" si="0"/>
        <v>4.5086572848031317</v>
      </c>
      <c r="DH57" s="5">
        <f t="shared" si="1"/>
        <v>32</v>
      </c>
      <c r="DI57" s="8">
        <f>BS1331</f>
        <v>3.0208076971010822</v>
      </c>
    </row>
    <row r="58" spans="1:113" x14ac:dyDescent="0.25">
      <c r="A58" t="s">
        <v>27</v>
      </c>
      <c r="B58">
        <v>36.166699999999999</v>
      </c>
      <c r="C58">
        <v>-115.13330000000001</v>
      </c>
      <c r="D58">
        <v>2011</v>
      </c>
      <c r="E58" t="s">
        <v>1</v>
      </c>
      <c r="F58">
        <v>158.69999999999999</v>
      </c>
      <c r="G58">
        <v>1908</v>
      </c>
      <c r="H58">
        <v>8</v>
      </c>
      <c r="I58" t="s">
        <v>260</v>
      </c>
      <c r="J58">
        <v>86</v>
      </c>
      <c r="K58">
        <v>85</v>
      </c>
      <c r="L58">
        <v>83</v>
      </c>
      <c r="M58">
        <v>83</v>
      </c>
      <c r="N58">
        <v>88</v>
      </c>
      <c r="O58">
        <v>90</v>
      </c>
      <c r="P58">
        <v>91</v>
      </c>
      <c r="Q58">
        <v>96</v>
      </c>
      <c r="R58">
        <v>103</v>
      </c>
      <c r="S58">
        <v>99</v>
      </c>
      <c r="T58">
        <v>99</v>
      </c>
      <c r="U58">
        <v>101</v>
      </c>
      <c r="V58">
        <v>102</v>
      </c>
      <c r="W58">
        <v>101</v>
      </c>
      <c r="X58">
        <v>101</v>
      </c>
      <c r="Y58">
        <v>98</v>
      </c>
      <c r="Z58">
        <v>93</v>
      </c>
      <c r="AA58">
        <v>91</v>
      </c>
      <c r="AB58">
        <v>95</v>
      </c>
      <c r="AC58">
        <v>97</v>
      </c>
      <c r="AD58">
        <v>97</v>
      </c>
      <c r="AE58">
        <v>90</v>
      </c>
      <c r="AF58">
        <v>93</v>
      </c>
      <c r="AG58">
        <v>95</v>
      </c>
      <c r="AH58">
        <v>99</v>
      </c>
      <c r="AI58">
        <v>107</v>
      </c>
      <c r="AJ58">
        <v>105</v>
      </c>
      <c r="AK58">
        <v>105</v>
      </c>
      <c r="AL58">
        <v>105</v>
      </c>
      <c r="AM58">
        <v>108</v>
      </c>
      <c r="AN58" s="5">
        <v>107</v>
      </c>
      <c r="AO58" s="5">
        <v>106</v>
      </c>
      <c r="AP58" s="5">
        <v>107</v>
      </c>
      <c r="AQ58" s="5">
        <v>107</v>
      </c>
      <c r="AR58" s="5">
        <v>105</v>
      </c>
      <c r="AS58" s="5">
        <v>106</v>
      </c>
      <c r="AT58" s="5">
        <v>107</v>
      </c>
      <c r="AU58" s="5">
        <v>107</v>
      </c>
      <c r="AV58" s="5">
        <v>108</v>
      </c>
      <c r="AW58" s="5">
        <v>109</v>
      </c>
      <c r="AX58" s="5">
        <v>106</v>
      </c>
      <c r="AY58" s="5">
        <v>102</v>
      </c>
      <c r="AZ58" s="5">
        <v>104</v>
      </c>
      <c r="BA58" s="5">
        <v>103</v>
      </c>
      <c r="BB58" s="5">
        <v>103</v>
      </c>
      <c r="BC58" s="5">
        <v>107</v>
      </c>
      <c r="BD58" s="5">
        <v>107</v>
      </c>
      <c r="BE58" s="5">
        <v>106</v>
      </c>
      <c r="BF58" s="5">
        <v>109</v>
      </c>
      <c r="BG58" s="5">
        <v>110</v>
      </c>
      <c r="BH58" s="5">
        <v>111</v>
      </c>
      <c r="BI58" s="5">
        <v>108</v>
      </c>
      <c r="BJ58" s="5">
        <v>103</v>
      </c>
      <c r="BK58" s="5">
        <v>102</v>
      </c>
      <c r="BL58" s="5">
        <v>104</v>
      </c>
      <c r="BM58" s="5">
        <v>99</v>
      </c>
      <c r="BN58" s="5">
        <v>98</v>
      </c>
      <c r="BO58" s="5">
        <v>100</v>
      </c>
      <c r="BP58" s="5">
        <v>102</v>
      </c>
      <c r="BQ58" s="5">
        <v>105</v>
      </c>
      <c r="BR58" s="5">
        <v>104</v>
      </c>
      <c r="BS58">
        <v>104</v>
      </c>
      <c r="BT58">
        <v>100</v>
      </c>
      <c r="BU58">
        <v>104</v>
      </c>
      <c r="BV58">
        <v>97</v>
      </c>
      <c r="BW58">
        <v>97</v>
      </c>
      <c r="BX58">
        <v>103</v>
      </c>
      <c r="BY58">
        <v>107</v>
      </c>
      <c r="BZ58">
        <v>101</v>
      </c>
      <c r="CA58">
        <v>97</v>
      </c>
      <c r="CB58">
        <v>96</v>
      </c>
      <c r="CC58">
        <v>95</v>
      </c>
      <c r="CD58">
        <v>98</v>
      </c>
      <c r="CE58">
        <v>104</v>
      </c>
      <c r="CF58">
        <v>104</v>
      </c>
      <c r="CG58">
        <v>106</v>
      </c>
      <c r="CH58">
        <v>106</v>
      </c>
      <c r="CI58">
        <v>107</v>
      </c>
      <c r="CJ58">
        <v>102</v>
      </c>
      <c r="CK58">
        <v>101</v>
      </c>
      <c r="CL58">
        <v>103</v>
      </c>
      <c r="CM58">
        <v>101</v>
      </c>
      <c r="CN58">
        <v>102</v>
      </c>
      <c r="CO58">
        <v>106</v>
      </c>
      <c r="CP58">
        <v>103</v>
      </c>
      <c r="CQ58">
        <v>103</v>
      </c>
      <c r="CR58">
        <v>104</v>
      </c>
      <c r="CS58">
        <v>102</v>
      </c>
      <c r="CT58">
        <v>102</v>
      </c>
      <c r="CU58">
        <v>103</v>
      </c>
      <c r="CV58">
        <v>102</v>
      </c>
      <c r="CW58">
        <v>97</v>
      </c>
      <c r="CX58" t="s">
        <v>2</v>
      </c>
      <c r="CY58" t="s">
        <v>28</v>
      </c>
      <c r="DB58" s="6">
        <f>D1371</f>
        <v>3049.0857142857144</v>
      </c>
      <c r="DC58" s="5">
        <f>BS1370</f>
        <v>4</v>
      </c>
      <c r="DD58" s="8">
        <f>BT1370</f>
        <v>114.35483870967742</v>
      </c>
      <c r="DE58" s="5">
        <f t="shared" si="2"/>
        <v>1958</v>
      </c>
      <c r="DF58" s="23">
        <f>-AI1372</f>
        <v>4.7329857651361102E-3</v>
      </c>
      <c r="DG58" s="14">
        <f t="shared" si="0"/>
        <v>4.7329857651361102</v>
      </c>
      <c r="DH58" s="5">
        <f t="shared" si="1"/>
        <v>35</v>
      </c>
      <c r="DI58" s="8">
        <f>BS1373</f>
        <v>1.9598331791925709</v>
      </c>
    </row>
    <row r="59" spans="1:113" x14ac:dyDescent="0.25">
      <c r="A59" t="s">
        <v>23</v>
      </c>
      <c r="B59">
        <v>36.6</v>
      </c>
      <c r="C59">
        <v>-114.4833</v>
      </c>
      <c r="D59">
        <v>1401</v>
      </c>
      <c r="E59" t="s">
        <v>1</v>
      </c>
      <c r="F59">
        <v>213.4</v>
      </c>
      <c r="G59">
        <v>1908</v>
      </c>
      <c r="H59">
        <v>8</v>
      </c>
      <c r="I59" t="s">
        <v>260</v>
      </c>
      <c r="J59">
        <v>85</v>
      </c>
      <c r="K59">
        <v>87</v>
      </c>
      <c r="L59">
        <v>76</v>
      </c>
      <c r="M59">
        <v>83</v>
      </c>
      <c r="N59">
        <v>89</v>
      </c>
      <c r="O59">
        <v>89</v>
      </c>
      <c r="P59">
        <v>91</v>
      </c>
      <c r="Q59">
        <v>96</v>
      </c>
      <c r="R59">
        <v>101</v>
      </c>
      <c r="S59">
        <v>101</v>
      </c>
      <c r="T59">
        <v>98</v>
      </c>
      <c r="U59">
        <v>103</v>
      </c>
      <c r="V59">
        <v>102</v>
      </c>
      <c r="W59">
        <v>100</v>
      </c>
      <c r="X59">
        <v>98</v>
      </c>
      <c r="Y59">
        <v>99</v>
      </c>
      <c r="Z59">
        <v>97</v>
      </c>
      <c r="AA59">
        <v>91</v>
      </c>
      <c r="AB59">
        <v>99</v>
      </c>
      <c r="AC59">
        <v>98</v>
      </c>
      <c r="AD59">
        <v>99</v>
      </c>
      <c r="AE59">
        <v>95</v>
      </c>
      <c r="AF59">
        <v>98</v>
      </c>
      <c r="AG59">
        <v>104</v>
      </c>
      <c r="AH59">
        <v>106</v>
      </c>
      <c r="AI59">
        <v>106</v>
      </c>
      <c r="AJ59">
        <v>104</v>
      </c>
      <c r="AK59">
        <v>107</v>
      </c>
      <c r="AL59">
        <v>104</v>
      </c>
      <c r="AM59">
        <v>107</v>
      </c>
      <c r="AN59" s="5">
        <v>110</v>
      </c>
      <c r="AO59" s="5">
        <v>107</v>
      </c>
      <c r="AP59" s="5">
        <v>107</v>
      </c>
      <c r="AQ59" s="5">
        <v>107</v>
      </c>
      <c r="AR59" s="5">
        <v>107</v>
      </c>
      <c r="AS59" s="5">
        <v>107</v>
      </c>
      <c r="AT59" s="5">
        <v>109</v>
      </c>
      <c r="AU59" s="5">
        <v>108</v>
      </c>
      <c r="AV59" s="5">
        <v>110</v>
      </c>
      <c r="AW59" s="5">
        <v>110</v>
      </c>
      <c r="AX59" s="5">
        <v>109</v>
      </c>
      <c r="AY59" s="5">
        <v>105</v>
      </c>
      <c r="AZ59" s="5">
        <v>100</v>
      </c>
      <c r="BA59" s="5">
        <v>102</v>
      </c>
      <c r="BB59" s="5">
        <v>104</v>
      </c>
      <c r="BC59" s="5">
        <v>104</v>
      </c>
      <c r="BD59" s="5">
        <v>107</v>
      </c>
      <c r="BE59" s="5">
        <v>109</v>
      </c>
      <c r="BF59" s="5">
        <v>110</v>
      </c>
      <c r="BG59" s="5">
        <v>113</v>
      </c>
      <c r="BH59" s="5">
        <v>113</v>
      </c>
      <c r="BI59" s="5">
        <v>110</v>
      </c>
      <c r="BJ59" s="5">
        <v>106</v>
      </c>
      <c r="BK59" s="5">
        <v>105</v>
      </c>
      <c r="BL59" s="5">
        <v>102</v>
      </c>
      <c r="BM59" s="5">
        <v>102</v>
      </c>
      <c r="BN59" s="5">
        <v>103</v>
      </c>
      <c r="BO59" s="5">
        <v>100</v>
      </c>
      <c r="BP59" s="5">
        <v>103</v>
      </c>
      <c r="BQ59" s="5">
        <v>107</v>
      </c>
      <c r="BR59" s="5">
        <v>106</v>
      </c>
      <c r="BS59">
        <v>103</v>
      </c>
      <c r="BT59">
        <v>102</v>
      </c>
      <c r="BU59">
        <v>102</v>
      </c>
      <c r="BV59">
        <v>106</v>
      </c>
      <c r="BW59">
        <v>98</v>
      </c>
      <c r="BX59">
        <v>103</v>
      </c>
      <c r="BY59">
        <v>108</v>
      </c>
      <c r="BZ59">
        <v>106</v>
      </c>
      <c r="CA59">
        <v>100</v>
      </c>
      <c r="CB59">
        <v>91</v>
      </c>
      <c r="CC59">
        <v>100</v>
      </c>
      <c r="CD59">
        <v>96</v>
      </c>
      <c r="CE59">
        <v>100</v>
      </c>
      <c r="CF59">
        <v>98</v>
      </c>
      <c r="CG59">
        <v>96</v>
      </c>
      <c r="CH59">
        <v>99</v>
      </c>
      <c r="CI59">
        <v>104</v>
      </c>
      <c r="CJ59">
        <v>103</v>
      </c>
      <c r="CK59">
        <v>105</v>
      </c>
      <c r="CL59">
        <v>104</v>
      </c>
      <c r="CM59">
        <v>99</v>
      </c>
      <c r="CN59">
        <v>104</v>
      </c>
      <c r="CO59">
        <v>102</v>
      </c>
      <c r="CP59">
        <v>104</v>
      </c>
      <c r="CQ59">
        <v>100</v>
      </c>
      <c r="CR59">
        <v>100</v>
      </c>
      <c r="CS59">
        <v>100</v>
      </c>
      <c r="CT59">
        <v>102</v>
      </c>
      <c r="CU59">
        <v>100</v>
      </c>
      <c r="CV59">
        <v>96</v>
      </c>
      <c r="CW59">
        <v>98</v>
      </c>
      <c r="CX59" t="s">
        <v>2</v>
      </c>
      <c r="CY59" t="s">
        <v>24</v>
      </c>
      <c r="DB59" s="6">
        <f>D1414</f>
        <v>3102.7222222222222</v>
      </c>
      <c r="DC59" s="5">
        <f>BS1413</f>
        <v>4</v>
      </c>
      <c r="DD59" s="8">
        <f>BT1413</f>
        <v>119.3225806451613</v>
      </c>
      <c r="DE59" s="5">
        <f t="shared" si="2"/>
        <v>1959</v>
      </c>
      <c r="DF59" s="23">
        <f>-AI1415</f>
        <v>4.7515254724540146E-3</v>
      </c>
      <c r="DG59" s="14">
        <f t="shared" si="0"/>
        <v>4.7515254724540146</v>
      </c>
      <c r="DH59" s="5">
        <f t="shared" si="1"/>
        <v>36</v>
      </c>
      <c r="DI59" s="8">
        <f>BS1416</f>
        <v>1.7415912078652172</v>
      </c>
    </row>
    <row r="60" spans="1:113" x14ac:dyDescent="0.25">
      <c r="A60" t="s">
        <v>21</v>
      </c>
      <c r="B60">
        <v>37.708100000000002</v>
      </c>
      <c r="C60">
        <v>-117.23309999999999</v>
      </c>
      <c r="D60">
        <v>5690</v>
      </c>
      <c r="E60" t="s">
        <v>1</v>
      </c>
      <c r="F60">
        <v>142.1</v>
      </c>
      <c r="G60">
        <v>1909</v>
      </c>
      <c r="H60">
        <v>8</v>
      </c>
      <c r="I60" t="s">
        <v>260</v>
      </c>
      <c r="J60">
        <v>88</v>
      </c>
      <c r="K60">
        <v>92</v>
      </c>
      <c r="L60">
        <v>92</v>
      </c>
      <c r="M60">
        <v>90</v>
      </c>
      <c r="N60">
        <v>86</v>
      </c>
      <c r="O60">
        <v>82</v>
      </c>
      <c r="P60">
        <v>76</v>
      </c>
      <c r="Q60">
        <v>76</v>
      </c>
      <c r="R60">
        <v>74</v>
      </c>
      <c r="S60">
        <v>77</v>
      </c>
      <c r="T60">
        <v>82</v>
      </c>
      <c r="U60">
        <v>86</v>
      </c>
      <c r="V60">
        <v>84</v>
      </c>
      <c r="W60">
        <v>82</v>
      </c>
      <c r="X60">
        <v>82</v>
      </c>
      <c r="Y60">
        <v>81</v>
      </c>
      <c r="Z60">
        <v>76</v>
      </c>
      <c r="AA60">
        <v>65</v>
      </c>
      <c r="AB60">
        <v>68</v>
      </c>
      <c r="AC60">
        <v>77</v>
      </c>
      <c r="AD60">
        <v>87</v>
      </c>
      <c r="AE60">
        <v>89</v>
      </c>
      <c r="AF60">
        <v>91</v>
      </c>
      <c r="AG60">
        <v>95</v>
      </c>
      <c r="AH60">
        <v>90</v>
      </c>
      <c r="AI60">
        <v>86</v>
      </c>
      <c r="AJ60">
        <v>84</v>
      </c>
      <c r="AK60">
        <v>87</v>
      </c>
      <c r="AL60">
        <v>87</v>
      </c>
      <c r="AM60">
        <v>92</v>
      </c>
      <c r="AN60" s="5">
        <v>96</v>
      </c>
      <c r="AO60" s="5">
        <v>96</v>
      </c>
      <c r="AP60" s="5">
        <v>92</v>
      </c>
      <c r="AQ60" s="5">
        <v>88</v>
      </c>
      <c r="AR60" s="5">
        <v>83</v>
      </c>
      <c r="AS60" s="5">
        <v>82</v>
      </c>
      <c r="AT60" s="5">
        <v>84</v>
      </c>
      <c r="AU60" s="5">
        <v>86</v>
      </c>
      <c r="AV60" s="5">
        <v>87</v>
      </c>
      <c r="AW60" s="5">
        <v>91</v>
      </c>
      <c r="AX60" s="5">
        <v>96</v>
      </c>
      <c r="AY60" s="5">
        <v>97</v>
      </c>
      <c r="AZ60" s="5">
        <v>97</v>
      </c>
      <c r="BA60" s="5">
        <v>95</v>
      </c>
      <c r="BB60" s="5">
        <v>93</v>
      </c>
      <c r="BC60" s="5">
        <v>92</v>
      </c>
      <c r="BD60" s="5">
        <v>91</v>
      </c>
      <c r="BE60" s="5">
        <v>90</v>
      </c>
      <c r="BF60" s="5">
        <v>89</v>
      </c>
      <c r="BG60" s="5">
        <v>89</v>
      </c>
      <c r="BH60" s="5">
        <v>91</v>
      </c>
      <c r="BI60" s="5">
        <v>93</v>
      </c>
      <c r="BJ60" s="5">
        <v>91</v>
      </c>
      <c r="BK60" s="5">
        <v>93</v>
      </c>
      <c r="BL60" s="5">
        <v>89</v>
      </c>
      <c r="BM60" s="5">
        <v>83</v>
      </c>
      <c r="BN60" s="5">
        <v>81</v>
      </c>
      <c r="BO60" s="5">
        <v>83</v>
      </c>
      <c r="BP60" s="5">
        <v>86</v>
      </c>
      <c r="BQ60" s="5">
        <v>89</v>
      </c>
      <c r="BR60" s="5">
        <v>87</v>
      </c>
      <c r="BS60">
        <v>84</v>
      </c>
      <c r="BT60">
        <v>89</v>
      </c>
      <c r="BU60">
        <v>89</v>
      </c>
      <c r="BV60">
        <v>91</v>
      </c>
      <c r="BW60">
        <v>92</v>
      </c>
      <c r="BX60">
        <v>86</v>
      </c>
      <c r="BY60">
        <v>85</v>
      </c>
      <c r="BZ60">
        <v>87</v>
      </c>
      <c r="CA60">
        <v>85</v>
      </c>
      <c r="CB60">
        <v>86</v>
      </c>
      <c r="CC60">
        <v>88</v>
      </c>
      <c r="CD60">
        <v>88</v>
      </c>
      <c r="CE60">
        <v>89</v>
      </c>
      <c r="CF60">
        <v>91</v>
      </c>
      <c r="CG60">
        <v>89</v>
      </c>
      <c r="CH60">
        <v>90</v>
      </c>
      <c r="CI60">
        <v>87</v>
      </c>
      <c r="CJ60">
        <v>89</v>
      </c>
      <c r="CK60">
        <v>89</v>
      </c>
      <c r="CL60">
        <v>88</v>
      </c>
      <c r="CM60">
        <v>88</v>
      </c>
      <c r="CN60">
        <v>88</v>
      </c>
      <c r="CO60">
        <v>87</v>
      </c>
      <c r="CP60">
        <v>88</v>
      </c>
      <c r="CQ60">
        <v>91</v>
      </c>
      <c r="CR60">
        <v>87</v>
      </c>
      <c r="CS60">
        <v>92</v>
      </c>
      <c r="CT60">
        <v>88</v>
      </c>
      <c r="CU60">
        <v>86</v>
      </c>
      <c r="CV60">
        <v>78</v>
      </c>
      <c r="CW60">
        <v>77</v>
      </c>
      <c r="CX60" t="s">
        <v>2</v>
      </c>
      <c r="CY60" t="s">
        <v>22</v>
      </c>
      <c r="DB60" s="6">
        <f>D1457</f>
        <v>3145.0277777777778</v>
      </c>
      <c r="DC60" s="5">
        <f>BS1456</f>
        <v>9</v>
      </c>
      <c r="DD60" s="8">
        <f>BT1456</f>
        <v>118.12903225806451</v>
      </c>
      <c r="DE60" s="5">
        <f t="shared" si="2"/>
        <v>1960</v>
      </c>
      <c r="DF60" s="23">
        <f>-AI1458</f>
        <v>4.7703376821967222E-3</v>
      </c>
      <c r="DG60" s="14">
        <f t="shared" si="0"/>
        <v>4.7703376821967218</v>
      </c>
      <c r="DH60" s="5">
        <f t="shared" si="1"/>
        <v>36</v>
      </c>
      <c r="DI60" s="8">
        <f>BS1459</f>
        <v>1.5036781890403521</v>
      </c>
    </row>
    <row r="61" spans="1:113" x14ac:dyDescent="0.25">
      <c r="A61" t="s">
        <v>0</v>
      </c>
      <c r="B61">
        <v>38.387799999999999</v>
      </c>
      <c r="C61">
        <v>-118.1092</v>
      </c>
      <c r="D61">
        <v>4580</v>
      </c>
      <c r="E61" t="s">
        <v>1</v>
      </c>
      <c r="F61">
        <v>240.3</v>
      </c>
      <c r="G61">
        <v>1909</v>
      </c>
      <c r="H61">
        <v>8</v>
      </c>
      <c r="I61" t="s">
        <v>260</v>
      </c>
      <c r="J61">
        <v>97</v>
      </c>
      <c r="K61">
        <v>100</v>
      </c>
      <c r="L61">
        <v>100</v>
      </c>
      <c r="M61">
        <v>89</v>
      </c>
      <c r="N61">
        <v>88</v>
      </c>
      <c r="O61">
        <v>82</v>
      </c>
      <c r="P61">
        <v>81</v>
      </c>
      <c r="Q61">
        <v>80</v>
      </c>
      <c r="R61">
        <v>89</v>
      </c>
      <c r="S61">
        <v>88</v>
      </c>
      <c r="T61">
        <v>90</v>
      </c>
      <c r="U61">
        <v>90</v>
      </c>
      <c r="V61">
        <v>90</v>
      </c>
      <c r="W61">
        <v>85</v>
      </c>
      <c r="X61">
        <v>88</v>
      </c>
      <c r="Y61">
        <v>85</v>
      </c>
      <c r="Z61">
        <v>76</v>
      </c>
      <c r="AA61">
        <v>70</v>
      </c>
      <c r="AB61">
        <v>80</v>
      </c>
      <c r="AC61">
        <v>89</v>
      </c>
      <c r="AD61">
        <v>94</v>
      </c>
      <c r="AE61">
        <v>94</v>
      </c>
      <c r="AF61">
        <v>96</v>
      </c>
      <c r="AG61">
        <v>98</v>
      </c>
      <c r="AH61">
        <v>96</v>
      </c>
      <c r="AI61">
        <v>95</v>
      </c>
      <c r="AJ61">
        <v>95</v>
      </c>
      <c r="AK61">
        <v>97</v>
      </c>
      <c r="AL61">
        <v>100</v>
      </c>
      <c r="AM61">
        <v>103</v>
      </c>
      <c r="AN61" s="5">
        <v>103</v>
      </c>
      <c r="AO61" s="5">
        <v>98</v>
      </c>
      <c r="AP61" s="5">
        <v>96</v>
      </c>
      <c r="AQ61" s="5">
        <v>92</v>
      </c>
      <c r="AR61" s="5">
        <v>94</v>
      </c>
      <c r="AS61" s="5">
        <v>90</v>
      </c>
      <c r="AT61" s="5">
        <v>90</v>
      </c>
      <c r="AU61" s="5">
        <v>91</v>
      </c>
      <c r="AV61" s="5">
        <v>94</v>
      </c>
      <c r="AW61" s="5">
        <v>96</v>
      </c>
      <c r="AX61" s="5">
        <v>103</v>
      </c>
      <c r="AY61" s="5">
        <v>101</v>
      </c>
      <c r="AZ61" s="5">
        <v>94</v>
      </c>
      <c r="BA61" s="5">
        <v>102</v>
      </c>
      <c r="BB61" s="5">
        <v>104</v>
      </c>
      <c r="BC61" s="5">
        <v>101</v>
      </c>
      <c r="BD61" s="5">
        <v>96</v>
      </c>
      <c r="BE61" s="5">
        <v>97</v>
      </c>
      <c r="BF61" s="5">
        <v>95</v>
      </c>
      <c r="BG61" s="5">
        <v>96</v>
      </c>
      <c r="BH61" s="5">
        <v>101</v>
      </c>
      <c r="BI61" s="5">
        <v>101</v>
      </c>
      <c r="BJ61" s="5">
        <v>100</v>
      </c>
      <c r="BK61" s="5">
        <v>102</v>
      </c>
      <c r="BL61" s="5">
        <v>89</v>
      </c>
      <c r="BM61" s="5">
        <v>85</v>
      </c>
      <c r="BN61" s="5">
        <v>89</v>
      </c>
      <c r="BO61" s="5">
        <v>94</v>
      </c>
      <c r="BP61" s="5">
        <v>95</v>
      </c>
      <c r="BQ61" s="5">
        <v>94</v>
      </c>
      <c r="BR61" s="5">
        <v>89</v>
      </c>
      <c r="BS61">
        <v>94</v>
      </c>
      <c r="BT61">
        <v>98</v>
      </c>
      <c r="BU61">
        <v>99</v>
      </c>
      <c r="BV61">
        <v>99</v>
      </c>
      <c r="BW61">
        <v>98</v>
      </c>
      <c r="BX61">
        <v>94</v>
      </c>
      <c r="BY61">
        <v>92</v>
      </c>
      <c r="BZ61">
        <v>95</v>
      </c>
      <c r="CA61">
        <v>92</v>
      </c>
      <c r="CB61">
        <v>95</v>
      </c>
      <c r="CC61">
        <v>97</v>
      </c>
      <c r="CD61">
        <v>96</v>
      </c>
      <c r="CE61">
        <v>98</v>
      </c>
      <c r="CF61">
        <v>98</v>
      </c>
      <c r="CG61">
        <v>98</v>
      </c>
      <c r="CH61">
        <v>99</v>
      </c>
      <c r="CI61">
        <v>98</v>
      </c>
      <c r="CJ61">
        <v>100</v>
      </c>
      <c r="CK61">
        <v>98</v>
      </c>
      <c r="CL61">
        <v>93</v>
      </c>
      <c r="CM61">
        <v>90</v>
      </c>
      <c r="CN61">
        <v>88</v>
      </c>
      <c r="CO61">
        <v>95</v>
      </c>
      <c r="CP61">
        <v>97</v>
      </c>
      <c r="CQ61">
        <v>98</v>
      </c>
      <c r="CR61">
        <v>96</v>
      </c>
      <c r="CS61">
        <v>95</v>
      </c>
      <c r="CT61">
        <v>90</v>
      </c>
      <c r="CU61">
        <v>88</v>
      </c>
      <c r="CV61">
        <v>89</v>
      </c>
      <c r="CW61">
        <v>88</v>
      </c>
      <c r="CX61" t="s">
        <v>2</v>
      </c>
      <c r="CY61" t="s">
        <v>3</v>
      </c>
      <c r="DB61" s="6">
        <f>D1496</f>
        <v>3168.03125</v>
      </c>
      <c r="DC61" s="5">
        <f>BS1495</f>
        <v>6</v>
      </c>
      <c r="DD61" s="8">
        <f>BT1495</f>
        <v>117.90322580645162</v>
      </c>
      <c r="DE61" s="5">
        <f t="shared" si="2"/>
        <v>1961</v>
      </c>
      <c r="DF61" s="23">
        <f>-AI1497</f>
        <v>4.8448813416348442E-3</v>
      </c>
      <c r="DG61" s="14">
        <f t="shared" si="0"/>
        <v>4.844881341634844</v>
      </c>
      <c r="DH61" s="5">
        <f t="shared" si="1"/>
        <v>32</v>
      </c>
      <c r="DI61" s="8">
        <f>BS1498</f>
        <v>2.1105531769006216</v>
      </c>
    </row>
    <row r="62" spans="1:113" x14ac:dyDescent="0.25">
      <c r="A62" t="s">
        <v>4</v>
      </c>
      <c r="B62">
        <v>36.798099999999998</v>
      </c>
      <c r="C62">
        <v>-118.20359999999999</v>
      </c>
      <c r="D62">
        <v>3950</v>
      </c>
      <c r="E62" t="s">
        <v>1</v>
      </c>
      <c r="F62">
        <v>124.8</v>
      </c>
      <c r="G62">
        <v>1909</v>
      </c>
      <c r="H62">
        <v>8</v>
      </c>
      <c r="I62" t="s">
        <v>260</v>
      </c>
      <c r="J62">
        <v>93</v>
      </c>
      <c r="K62">
        <v>95</v>
      </c>
      <c r="L62">
        <v>96</v>
      </c>
      <c r="M62">
        <v>94</v>
      </c>
      <c r="N62">
        <v>90</v>
      </c>
      <c r="O62">
        <v>85</v>
      </c>
      <c r="P62">
        <v>80</v>
      </c>
      <c r="Q62">
        <v>84</v>
      </c>
      <c r="R62">
        <v>82</v>
      </c>
      <c r="S62">
        <v>84</v>
      </c>
      <c r="T62">
        <v>88</v>
      </c>
      <c r="U62">
        <v>90</v>
      </c>
      <c r="V62">
        <v>90</v>
      </c>
      <c r="W62">
        <v>87</v>
      </c>
      <c r="X62">
        <v>87</v>
      </c>
      <c r="Y62">
        <v>86</v>
      </c>
      <c r="Z62">
        <v>78</v>
      </c>
      <c r="AA62">
        <v>70</v>
      </c>
      <c r="AB62">
        <v>76</v>
      </c>
      <c r="AC62">
        <v>83</v>
      </c>
      <c r="AD62">
        <v>89</v>
      </c>
      <c r="AE62">
        <v>94</v>
      </c>
      <c r="AF62">
        <v>97</v>
      </c>
      <c r="AG62">
        <v>99</v>
      </c>
      <c r="AH62">
        <v>96</v>
      </c>
      <c r="AI62">
        <v>90</v>
      </c>
      <c r="AJ62">
        <v>90</v>
      </c>
      <c r="AK62">
        <v>93</v>
      </c>
      <c r="AL62">
        <v>93</v>
      </c>
      <c r="AM62">
        <v>96</v>
      </c>
      <c r="AN62" s="5">
        <v>101</v>
      </c>
      <c r="AO62" s="5">
        <v>100</v>
      </c>
      <c r="AP62" s="5">
        <v>97</v>
      </c>
      <c r="AQ62" s="5">
        <v>96</v>
      </c>
      <c r="AR62" s="5">
        <v>91</v>
      </c>
      <c r="AS62" s="5">
        <v>84</v>
      </c>
      <c r="AT62" s="5">
        <v>89</v>
      </c>
      <c r="AU62" s="5">
        <v>89</v>
      </c>
      <c r="AV62" s="5">
        <v>91</v>
      </c>
      <c r="AW62" s="5">
        <v>92</v>
      </c>
      <c r="AX62" s="5">
        <v>100</v>
      </c>
      <c r="AY62" s="5">
        <v>102</v>
      </c>
      <c r="AZ62" s="5">
        <v>101</v>
      </c>
      <c r="BA62" s="5">
        <v>98</v>
      </c>
      <c r="BB62" s="5">
        <v>97</v>
      </c>
      <c r="BC62" s="5">
        <v>96</v>
      </c>
      <c r="BD62" s="5">
        <v>94</v>
      </c>
      <c r="BE62" s="5">
        <v>93</v>
      </c>
      <c r="BF62" s="5">
        <v>94</v>
      </c>
      <c r="BG62" s="5">
        <v>92</v>
      </c>
      <c r="BH62" s="5">
        <v>95</v>
      </c>
      <c r="BI62" s="5">
        <v>97</v>
      </c>
      <c r="BJ62" s="5">
        <v>95</v>
      </c>
      <c r="BK62" s="5">
        <v>97</v>
      </c>
      <c r="BL62" s="5">
        <v>94</v>
      </c>
      <c r="BM62" s="5">
        <v>88</v>
      </c>
      <c r="BN62" s="5">
        <v>85</v>
      </c>
      <c r="BO62" s="5">
        <v>87</v>
      </c>
      <c r="BP62" s="5">
        <v>91</v>
      </c>
      <c r="BQ62" s="5">
        <v>93</v>
      </c>
      <c r="BR62" s="5">
        <v>92</v>
      </c>
      <c r="BS62">
        <v>88</v>
      </c>
      <c r="BT62">
        <v>93</v>
      </c>
      <c r="BU62">
        <v>94</v>
      </c>
      <c r="BV62">
        <v>95</v>
      </c>
      <c r="BW62">
        <v>95</v>
      </c>
      <c r="BX62">
        <v>90</v>
      </c>
      <c r="BY62">
        <v>89</v>
      </c>
      <c r="BZ62">
        <v>90</v>
      </c>
      <c r="CA62">
        <v>90</v>
      </c>
      <c r="CB62">
        <v>90</v>
      </c>
      <c r="CC62">
        <v>92</v>
      </c>
      <c r="CD62">
        <v>92</v>
      </c>
      <c r="CE62">
        <v>92</v>
      </c>
      <c r="CF62">
        <v>95</v>
      </c>
      <c r="CG62">
        <v>92</v>
      </c>
      <c r="CH62">
        <v>93</v>
      </c>
      <c r="CI62">
        <v>92</v>
      </c>
      <c r="CJ62">
        <v>88</v>
      </c>
      <c r="CK62">
        <v>92</v>
      </c>
      <c r="CL62">
        <v>92</v>
      </c>
      <c r="CM62">
        <v>92</v>
      </c>
      <c r="CN62">
        <v>92</v>
      </c>
      <c r="CO62">
        <v>92</v>
      </c>
      <c r="CP62">
        <v>92</v>
      </c>
      <c r="CQ62">
        <v>94</v>
      </c>
      <c r="CR62">
        <v>94</v>
      </c>
      <c r="CS62">
        <v>95</v>
      </c>
      <c r="CT62">
        <v>92</v>
      </c>
      <c r="CU62">
        <v>87</v>
      </c>
      <c r="CV62">
        <v>84</v>
      </c>
      <c r="CW62">
        <v>86</v>
      </c>
      <c r="CX62" t="s">
        <v>5</v>
      </c>
      <c r="CY62" t="s">
        <v>6</v>
      </c>
      <c r="DB62" s="6">
        <f>D1535</f>
        <v>3125.78125</v>
      </c>
      <c r="DC62" s="5">
        <f>BS1534</f>
        <v>9</v>
      </c>
      <c r="DD62" s="8">
        <f>BT1534</f>
        <v>113.83870967741936</v>
      </c>
      <c r="DE62" s="5">
        <f t="shared" si="2"/>
        <v>1962</v>
      </c>
      <c r="DF62" s="23">
        <f>-AI1536</f>
        <v>4.7684485733668902E-3</v>
      </c>
      <c r="DG62" s="14">
        <f t="shared" si="0"/>
        <v>4.7684485733668902</v>
      </c>
      <c r="DH62" s="5">
        <f t="shared" si="1"/>
        <v>32</v>
      </c>
      <c r="DI62" s="8">
        <f>BS1537</f>
        <v>2.0902826888188373</v>
      </c>
    </row>
    <row r="63" spans="1:113" x14ac:dyDescent="0.25">
      <c r="A63" t="s">
        <v>25</v>
      </c>
      <c r="B63">
        <v>35.783299999999997</v>
      </c>
      <c r="C63">
        <v>-115.3167</v>
      </c>
      <c r="D63">
        <v>2864</v>
      </c>
      <c r="E63" t="s">
        <v>1</v>
      </c>
      <c r="F63">
        <v>158.30000000000001</v>
      </c>
      <c r="G63">
        <v>1909</v>
      </c>
      <c r="H63">
        <v>8</v>
      </c>
      <c r="I63" t="s">
        <v>260</v>
      </c>
      <c r="J63">
        <v>95</v>
      </c>
      <c r="K63">
        <v>100</v>
      </c>
      <c r="L63">
        <v>108</v>
      </c>
      <c r="M63">
        <v>102</v>
      </c>
      <c r="N63">
        <v>96</v>
      </c>
      <c r="O63">
        <v>95</v>
      </c>
      <c r="P63">
        <v>88</v>
      </c>
      <c r="Q63">
        <v>92</v>
      </c>
      <c r="R63">
        <v>92</v>
      </c>
      <c r="S63">
        <v>93</v>
      </c>
      <c r="T63">
        <v>95</v>
      </c>
      <c r="U63">
        <v>96</v>
      </c>
      <c r="V63">
        <v>97</v>
      </c>
      <c r="W63">
        <v>95</v>
      </c>
      <c r="X63">
        <v>93</v>
      </c>
      <c r="AW63" s="5">
        <v>100</v>
      </c>
      <c r="AX63" s="5">
        <v>107</v>
      </c>
      <c r="AY63" s="5">
        <v>109</v>
      </c>
      <c r="AZ63" s="5">
        <v>109</v>
      </c>
      <c r="BA63" s="5">
        <v>105</v>
      </c>
      <c r="BB63" s="5">
        <v>105</v>
      </c>
      <c r="BC63" s="5">
        <v>105</v>
      </c>
      <c r="BD63" s="5">
        <v>104</v>
      </c>
      <c r="BE63" s="5">
        <v>102</v>
      </c>
      <c r="BF63" s="5">
        <v>102</v>
      </c>
      <c r="BG63" s="5">
        <v>102</v>
      </c>
      <c r="BH63" s="5">
        <v>104</v>
      </c>
      <c r="BI63" s="5">
        <v>102</v>
      </c>
      <c r="BJ63" s="5">
        <v>95</v>
      </c>
      <c r="BK63" s="5">
        <v>102</v>
      </c>
      <c r="BL63" s="5">
        <v>90</v>
      </c>
      <c r="BM63" s="5">
        <v>94</v>
      </c>
      <c r="BN63" s="5">
        <v>92</v>
      </c>
      <c r="BO63" s="5">
        <v>94</v>
      </c>
      <c r="BP63" s="5">
        <v>98</v>
      </c>
      <c r="BQ63" s="5">
        <v>102</v>
      </c>
      <c r="BR63" s="5">
        <v>102</v>
      </c>
      <c r="BS63">
        <v>98</v>
      </c>
      <c r="BT63">
        <v>98</v>
      </c>
      <c r="BU63">
        <v>104</v>
      </c>
      <c r="BV63">
        <v>106</v>
      </c>
      <c r="BW63">
        <v>102</v>
      </c>
      <c r="BX63">
        <v>92</v>
      </c>
      <c r="BY63">
        <v>95</v>
      </c>
      <c r="BZ63">
        <v>100</v>
      </c>
      <c r="CA63">
        <v>95</v>
      </c>
      <c r="CB63">
        <v>100</v>
      </c>
      <c r="CC63">
        <v>102</v>
      </c>
      <c r="CD63">
        <v>104</v>
      </c>
      <c r="CE63">
        <v>102</v>
      </c>
      <c r="CF63">
        <v>102</v>
      </c>
      <c r="CG63">
        <v>80</v>
      </c>
      <c r="CH63">
        <v>84</v>
      </c>
      <c r="CI63">
        <v>88</v>
      </c>
      <c r="CJ63">
        <v>92</v>
      </c>
      <c r="CK63">
        <v>95</v>
      </c>
      <c r="CL63">
        <v>98</v>
      </c>
      <c r="CM63">
        <v>98</v>
      </c>
      <c r="CN63">
        <v>100</v>
      </c>
      <c r="CO63">
        <v>98</v>
      </c>
      <c r="CP63">
        <v>100</v>
      </c>
      <c r="CQ63">
        <v>98</v>
      </c>
      <c r="CR63">
        <v>100</v>
      </c>
      <c r="CS63">
        <v>98</v>
      </c>
      <c r="CT63">
        <v>100</v>
      </c>
      <c r="CU63">
        <v>98</v>
      </c>
      <c r="CV63">
        <v>92</v>
      </c>
      <c r="CW63">
        <v>80</v>
      </c>
      <c r="CX63" t="s">
        <v>2</v>
      </c>
      <c r="CY63" t="s">
        <v>26</v>
      </c>
      <c r="DB63" s="6">
        <f>D1574</f>
        <v>3131</v>
      </c>
      <c r="DC63" s="5">
        <f>BS1573</f>
        <v>6</v>
      </c>
      <c r="DD63" s="8">
        <f>BT1573</f>
        <v>114.03225806451613</v>
      </c>
      <c r="DE63" s="5">
        <f t="shared" si="2"/>
        <v>1963</v>
      </c>
      <c r="DF63" s="23">
        <f>-AI1575</f>
        <v>4.4993026922144049E-3</v>
      </c>
      <c r="DG63" s="14">
        <f t="shared" si="0"/>
        <v>4.499302692214405</v>
      </c>
      <c r="DH63" s="5">
        <f t="shared" si="1"/>
        <v>32</v>
      </c>
      <c r="DI63" s="8">
        <f>BS1576</f>
        <v>1.9384441529760381</v>
      </c>
    </row>
    <row r="64" spans="1:113" x14ac:dyDescent="0.25">
      <c r="A64" t="s">
        <v>27</v>
      </c>
      <c r="B64">
        <v>36.166699999999999</v>
      </c>
      <c r="C64">
        <v>-115.13330000000001</v>
      </c>
      <c r="D64">
        <v>2011</v>
      </c>
      <c r="E64" t="s">
        <v>1</v>
      </c>
      <c r="F64">
        <v>158.69999999999999</v>
      </c>
      <c r="G64">
        <v>1909</v>
      </c>
      <c r="H64">
        <v>8</v>
      </c>
      <c r="I64" t="s">
        <v>260</v>
      </c>
      <c r="J64">
        <v>100</v>
      </c>
      <c r="K64">
        <v>107</v>
      </c>
      <c r="L64">
        <v>108</v>
      </c>
      <c r="M64">
        <v>106</v>
      </c>
      <c r="N64">
        <v>104</v>
      </c>
      <c r="O64">
        <v>100</v>
      </c>
      <c r="P64">
        <v>101</v>
      </c>
      <c r="Q64">
        <v>99</v>
      </c>
      <c r="R64">
        <v>100</v>
      </c>
      <c r="S64">
        <v>97</v>
      </c>
      <c r="T64">
        <v>101</v>
      </c>
      <c r="U64">
        <v>106</v>
      </c>
      <c r="V64">
        <v>105</v>
      </c>
      <c r="W64">
        <v>98</v>
      </c>
      <c r="X64">
        <v>100</v>
      </c>
      <c r="Y64">
        <v>99</v>
      </c>
      <c r="Z64">
        <v>103</v>
      </c>
      <c r="AA64">
        <v>90</v>
      </c>
      <c r="AB64">
        <v>91</v>
      </c>
      <c r="AC64">
        <v>96</v>
      </c>
      <c r="AD64">
        <v>102</v>
      </c>
      <c r="AE64">
        <v>109</v>
      </c>
      <c r="AF64">
        <v>101</v>
      </c>
      <c r="AG64">
        <v>110</v>
      </c>
      <c r="AH64">
        <v>106</v>
      </c>
      <c r="AI64">
        <v>108</v>
      </c>
      <c r="AJ64">
        <v>103</v>
      </c>
      <c r="AK64">
        <v>106</v>
      </c>
      <c r="AL64">
        <v>106</v>
      </c>
      <c r="AM64">
        <v>111</v>
      </c>
      <c r="AN64" s="5">
        <v>115</v>
      </c>
      <c r="AO64" s="5">
        <v>111</v>
      </c>
      <c r="AP64" s="5">
        <v>104</v>
      </c>
      <c r="AQ64" s="5">
        <v>109</v>
      </c>
      <c r="AS64" s="5">
        <v>99</v>
      </c>
      <c r="AT64" s="5">
        <v>103</v>
      </c>
      <c r="AU64" s="5">
        <v>104</v>
      </c>
      <c r="AV64" s="5">
        <v>103</v>
      </c>
      <c r="AW64" s="5">
        <v>109</v>
      </c>
      <c r="AX64" s="5">
        <v>110</v>
      </c>
      <c r="AY64" s="5">
        <v>112</v>
      </c>
      <c r="AZ64" s="5">
        <v>114</v>
      </c>
      <c r="BA64" s="5">
        <v>110</v>
      </c>
      <c r="BB64" s="5">
        <v>109</v>
      </c>
      <c r="BC64" s="5">
        <v>107</v>
      </c>
      <c r="BD64" s="5">
        <v>105</v>
      </c>
      <c r="BE64" s="5">
        <v>106</v>
      </c>
      <c r="BF64" s="5">
        <v>107</v>
      </c>
      <c r="BG64" s="5">
        <v>107</v>
      </c>
      <c r="BH64" s="5">
        <v>109</v>
      </c>
      <c r="BI64" s="5">
        <v>104</v>
      </c>
      <c r="BJ64" s="5">
        <v>106</v>
      </c>
      <c r="BK64" s="5">
        <v>105</v>
      </c>
      <c r="BL64" s="5">
        <v>98</v>
      </c>
      <c r="BM64" s="5">
        <v>96</v>
      </c>
      <c r="BN64" s="5">
        <v>98</v>
      </c>
      <c r="BO64" s="5">
        <v>100</v>
      </c>
      <c r="BP64" s="5">
        <v>102</v>
      </c>
      <c r="BQ64" s="5">
        <v>104</v>
      </c>
      <c r="BR64" s="5">
        <v>105</v>
      </c>
      <c r="BS64">
        <v>103</v>
      </c>
      <c r="BT64">
        <v>104</v>
      </c>
      <c r="BU64">
        <v>107</v>
      </c>
      <c r="BV64">
        <v>106</v>
      </c>
      <c r="BW64">
        <v>106</v>
      </c>
      <c r="BX64">
        <v>97</v>
      </c>
      <c r="BY64">
        <v>100</v>
      </c>
      <c r="BZ64">
        <v>100</v>
      </c>
      <c r="CA64">
        <v>96</v>
      </c>
      <c r="CB64">
        <v>102</v>
      </c>
      <c r="CC64">
        <v>106</v>
      </c>
      <c r="CD64">
        <v>108</v>
      </c>
      <c r="CE64">
        <v>107</v>
      </c>
      <c r="CF64">
        <v>106</v>
      </c>
      <c r="CG64">
        <v>98</v>
      </c>
      <c r="CH64">
        <v>85</v>
      </c>
      <c r="CI64">
        <v>81</v>
      </c>
      <c r="CJ64">
        <v>98</v>
      </c>
      <c r="CK64">
        <v>102</v>
      </c>
      <c r="CL64">
        <v>103</v>
      </c>
      <c r="CM64">
        <v>105</v>
      </c>
      <c r="CN64">
        <v>104</v>
      </c>
      <c r="CO64">
        <v>104</v>
      </c>
      <c r="CP64">
        <v>103</v>
      </c>
      <c r="CQ64">
        <v>106</v>
      </c>
      <c r="CR64">
        <v>99</v>
      </c>
      <c r="CS64">
        <v>103</v>
      </c>
      <c r="CT64">
        <v>105</v>
      </c>
      <c r="CU64">
        <v>101</v>
      </c>
      <c r="CV64">
        <v>95</v>
      </c>
      <c r="CW64">
        <v>79</v>
      </c>
      <c r="CX64" t="s">
        <v>2</v>
      </c>
      <c r="CY64" t="s">
        <v>28</v>
      </c>
      <c r="DB64" s="6">
        <f>D1615</f>
        <v>3225.3529411764707</v>
      </c>
      <c r="DC64" s="5">
        <f>BS1614</f>
        <v>6</v>
      </c>
      <c r="DD64" s="8">
        <f>BT1614</f>
        <v>115.45161290322581</v>
      </c>
      <c r="DE64" s="5">
        <f t="shared" si="2"/>
        <v>1964</v>
      </c>
      <c r="DF64" s="23">
        <f>-AI1616</f>
        <v>4.6868012197071761E-3</v>
      </c>
      <c r="DG64" s="14">
        <f t="shared" si="0"/>
        <v>4.686801219707176</v>
      </c>
      <c r="DH64" s="5">
        <f t="shared" si="1"/>
        <v>34</v>
      </c>
      <c r="DI64" s="8">
        <f>BS1617</f>
        <v>2.0334480059108002</v>
      </c>
    </row>
    <row r="65" spans="1:113" x14ac:dyDescent="0.25">
      <c r="A65" t="s">
        <v>23</v>
      </c>
      <c r="B65">
        <v>36.6</v>
      </c>
      <c r="C65">
        <v>-114.4833</v>
      </c>
      <c r="D65">
        <v>1401</v>
      </c>
      <c r="E65" t="s">
        <v>1</v>
      </c>
      <c r="F65">
        <v>213.4</v>
      </c>
      <c r="G65">
        <v>1909</v>
      </c>
      <c r="H65">
        <v>8</v>
      </c>
      <c r="I65" t="s">
        <v>260</v>
      </c>
      <c r="J65">
        <v>102</v>
      </c>
      <c r="K65">
        <v>103</v>
      </c>
      <c r="L65">
        <v>108</v>
      </c>
      <c r="M65">
        <v>108</v>
      </c>
      <c r="N65">
        <v>104</v>
      </c>
      <c r="O65">
        <v>101</v>
      </c>
      <c r="P65">
        <v>95</v>
      </c>
      <c r="Q65">
        <v>96</v>
      </c>
      <c r="R65">
        <v>98</v>
      </c>
      <c r="S65">
        <v>97</v>
      </c>
      <c r="T65">
        <v>100</v>
      </c>
      <c r="U65">
        <v>102</v>
      </c>
      <c r="V65">
        <v>102</v>
      </c>
      <c r="W65">
        <v>100</v>
      </c>
      <c r="X65">
        <v>101</v>
      </c>
      <c r="Y65">
        <v>100</v>
      </c>
      <c r="Z65">
        <v>100</v>
      </c>
      <c r="AA65">
        <v>90</v>
      </c>
      <c r="AB65">
        <v>90</v>
      </c>
      <c r="AC65">
        <v>96</v>
      </c>
      <c r="AD65">
        <v>102</v>
      </c>
      <c r="AE65">
        <v>107</v>
      </c>
      <c r="AF65">
        <v>109</v>
      </c>
      <c r="AG65">
        <v>111</v>
      </c>
      <c r="AH65">
        <v>108</v>
      </c>
      <c r="AI65">
        <v>104</v>
      </c>
      <c r="AJ65">
        <v>102</v>
      </c>
      <c r="AK65">
        <v>105</v>
      </c>
      <c r="AL65">
        <v>107</v>
      </c>
      <c r="AM65">
        <v>112</v>
      </c>
      <c r="AN65" s="5">
        <v>116</v>
      </c>
      <c r="AO65" s="5">
        <v>113</v>
      </c>
      <c r="AP65" s="5">
        <v>102</v>
      </c>
      <c r="AQ65" s="5">
        <v>105</v>
      </c>
      <c r="AR65" s="5">
        <v>103</v>
      </c>
      <c r="AS65" s="5">
        <v>100</v>
      </c>
      <c r="AT65" s="5">
        <v>103</v>
      </c>
      <c r="AU65" s="5">
        <v>103</v>
      </c>
      <c r="AV65" s="5">
        <v>104</v>
      </c>
      <c r="AW65" s="5">
        <v>104</v>
      </c>
      <c r="AX65" s="5">
        <v>109</v>
      </c>
      <c r="AY65" s="5">
        <v>110</v>
      </c>
      <c r="AZ65" s="5">
        <v>114</v>
      </c>
      <c r="BA65" s="5">
        <v>111</v>
      </c>
      <c r="BB65" s="5">
        <v>110</v>
      </c>
      <c r="BC65" s="5">
        <v>108</v>
      </c>
      <c r="BD65" s="5">
        <v>105</v>
      </c>
      <c r="BE65" s="5">
        <v>101</v>
      </c>
      <c r="BF65" s="5">
        <v>104</v>
      </c>
      <c r="BG65" s="5">
        <v>106</v>
      </c>
      <c r="BH65" s="5">
        <v>108</v>
      </c>
      <c r="BI65" s="5">
        <v>106</v>
      </c>
      <c r="BJ65" s="5">
        <v>101</v>
      </c>
      <c r="BK65" s="5">
        <v>106</v>
      </c>
      <c r="BL65" s="5">
        <v>95</v>
      </c>
      <c r="BM65" s="5">
        <v>97</v>
      </c>
      <c r="BN65" s="5">
        <v>96</v>
      </c>
      <c r="BO65" s="5">
        <v>100</v>
      </c>
      <c r="BP65" s="5">
        <v>102</v>
      </c>
      <c r="BQ65" s="5">
        <v>100</v>
      </c>
      <c r="BR65" s="5">
        <v>106</v>
      </c>
      <c r="BS65">
        <v>104</v>
      </c>
      <c r="BT65">
        <v>104</v>
      </c>
      <c r="BU65">
        <v>108</v>
      </c>
      <c r="BV65">
        <v>108</v>
      </c>
      <c r="BW65">
        <v>107</v>
      </c>
      <c r="BX65">
        <v>90</v>
      </c>
      <c r="BY65">
        <v>100</v>
      </c>
      <c r="BZ65">
        <v>103</v>
      </c>
      <c r="CA65">
        <v>97</v>
      </c>
      <c r="CB65">
        <v>103</v>
      </c>
      <c r="CC65">
        <v>105</v>
      </c>
      <c r="CD65">
        <v>106</v>
      </c>
      <c r="CE65">
        <v>107</v>
      </c>
      <c r="CF65">
        <v>107</v>
      </c>
      <c r="CG65">
        <v>97</v>
      </c>
      <c r="CH65">
        <v>80</v>
      </c>
      <c r="CI65">
        <v>90</v>
      </c>
      <c r="CJ65">
        <v>96</v>
      </c>
      <c r="CK65">
        <v>97</v>
      </c>
      <c r="CL65">
        <v>102</v>
      </c>
      <c r="CM65">
        <v>103</v>
      </c>
      <c r="CN65">
        <v>105</v>
      </c>
      <c r="CO65">
        <v>106</v>
      </c>
      <c r="CP65">
        <v>105</v>
      </c>
      <c r="CQ65">
        <v>107</v>
      </c>
      <c r="CR65">
        <v>103</v>
      </c>
      <c r="CS65">
        <v>102</v>
      </c>
      <c r="CT65">
        <v>105</v>
      </c>
      <c r="CU65">
        <v>102</v>
      </c>
      <c r="CV65">
        <v>92</v>
      </c>
      <c r="CW65">
        <v>83</v>
      </c>
      <c r="CX65" t="s">
        <v>2</v>
      </c>
      <c r="CY65" t="s">
        <v>24</v>
      </c>
      <c r="DB65" s="6">
        <f>D1652</f>
        <v>3313.9666666666667</v>
      </c>
      <c r="DC65" s="5">
        <f>BS1651</f>
        <v>8</v>
      </c>
      <c r="DD65" s="8">
        <f>BT1651</f>
        <v>112.09677419354838</v>
      </c>
      <c r="DE65" s="5">
        <f t="shared" si="2"/>
        <v>1965</v>
      </c>
      <c r="DF65" s="23">
        <f>-AI1653</f>
        <v>4.5042380237017019E-3</v>
      </c>
      <c r="DG65" s="14">
        <f t="shared" si="0"/>
        <v>4.5042380237017019</v>
      </c>
      <c r="DH65" s="5">
        <f t="shared" si="1"/>
        <v>30</v>
      </c>
      <c r="DI65" s="8">
        <f>BS1654</f>
        <v>1.7568782248077679</v>
      </c>
    </row>
    <row r="66" spans="1:113" x14ac:dyDescent="0.25">
      <c r="A66" t="s">
        <v>9</v>
      </c>
      <c r="B66">
        <v>37.466700000000003</v>
      </c>
      <c r="C66">
        <v>-117.7667</v>
      </c>
      <c r="D66">
        <v>5906</v>
      </c>
      <c r="E66" t="s">
        <v>1</v>
      </c>
      <c r="F66">
        <v>137.19999999999999</v>
      </c>
      <c r="G66">
        <v>1910</v>
      </c>
      <c r="H66">
        <v>8</v>
      </c>
      <c r="I66" t="s">
        <v>260</v>
      </c>
      <c r="AN66" s="5">
        <v>82</v>
      </c>
      <c r="AO66" s="5">
        <v>81</v>
      </c>
      <c r="AP66" s="5">
        <v>76</v>
      </c>
      <c r="AQ66" s="5">
        <v>77</v>
      </c>
      <c r="AR66" s="5">
        <v>83</v>
      </c>
      <c r="AS66" s="5">
        <v>88</v>
      </c>
      <c r="AT66" s="5">
        <v>90</v>
      </c>
      <c r="AU66" s="5">
        <v>92</v>
      </c>
      <c r="AV66" s="5">
        <v>95</v>
      </c>
      <c r="AW66" s="5">
        <v>97</v>
      </c>
      <c r="AX66" s="5">
        <v>93</v>
      </c>
      <c r="AY66" s="5">
        <v>89</v>
      </c>
      <c r="AZ66" s="5">
        <v>87</v>
      </c>
      <c r="BA66" s="5">
        <v>78</v>
      </c>
      <c r="BB66" s="5">
        <v>82</v>
      </c>
      <c r="BC66" s="5">
        <v>92</v>
      </c>
      <c r="BD66" s="5">
        <v>85</v>
      </c>
      <c r="BE66" s="5">
        <v>87</v>
      </c>
      <c r="BF66" s="5">
        <v>88</v>
      </c>
      <c r="BG66" s="5">
        <v>91</v>
      </c>
      <c r="BH66" s="5">
        <v>91</v>
      </c>
      <c r="BI66" s="5">
        <v>93</v>
      </c>
      <c r="BJ66" s="5">
        <v>92</v>
      </c>
      <c r="BK66" s="5">
        <v>89</v>
      </c>
      <c r="BL66" s="5">
        <v>85</v>
      </c>
      <c r="BM66" s="5">
        <v>87</v>
      </c>
      <c r="BN66" s="5">
        <v>95</v>
      </c>
      <c r="BO66" s="5">
        <v>92</v>
      </c>
      <c r="BP66" s="5">
        <v>91</v>
      </c>
      <c r="BQ66" s="5">
        <v>90</v>
      </c>
      <c r="BR66" s="5">
        <v>91</v>
      </c>
      <c r="BS66">
        <v>92</v>
      </c>
      <c r="BT66">
        <v>89</v>
      </c>
      <c r="BU66">
        <v>89</v>
      </c>
      <c r="BV66">
        <v>89</v>
      </c>
      <c r="BW66">
        <v>93</v>
      </c>
      <c r="BX66">
        <v>91</v>
      </c>
      <c r="BY66">
        <v>90</v>
      </c>
      <c r="BZ66">
        <v>88</v>
      </c>
      <c r="CA66">
        <v>85</v>
      </c>
      <c r="CB66">
        <v>87</v>
      </c>
      <c r="CC66">
        <v>85</v>
      </c>
      <c r="CD66">
        <v>85</v>
      </c>
      <c r="CE66">
        <v>85</v>
      </c>
      <c r="CF66">
        <v>85</v>
      </c>
      <c r="CG66">
        <v>85</v>
      </c>
      <c r="CH66">
        <v>82</v>
      </c>
      <c r="CI66">
        <v>82</v>
      </c>
      <c r="CJ66">
        <v>84</v>
      </c>
      <c r="CK66">
        <v>86</v>
      </c>
      <c r="CL66">
        <v>88</v>
      </c>
      <c r="CM66">
        <v>89</v>
      </c>
      <c r="CN66">
        <v>91</v>
      </c>
      <c r="CO66">
        <v>87</v>
      </c>
      <c r="CP66">
        <v>88</v>
      </c>
      <c r="CQ66">
        <v>89</v>
      </c>
      <c r="CR66">
        <v>89</v>
      </c>
      <c r="CS66">
        <v>89</v>
      </c>
      <c r="CT66">
        <v>85</v>
      </c>
      <c r="CU66">
        <v>80</v>
      </c>
      <c r="CV66">
        <v>82</v>
      </c>
      <c r="CW66">
        <v>93</v>
      </c>
      <c r="CX66" t="s">
        <v>2</v>
      </c>
      <c r="CY66" t="s">
        <v>10</v>
      </c>
      <c r="DB66" s="6">
        <f>D1692</f>
        <v>3259.4545454545455</v>
      </c>
      <c r="DC66" s="5">
        <f>BS1691</f>
        <v>9</v>
      </c>
      <c r="DD66" s="8">
        <f>BT1691</f>
        <v>113.45161290322581</v>
      </c>
      <c r="DE66" s="5">
        <f t="shared" si="2"/>
        <v>1966</v>
      </c>
      <c r="DF66" s="23">
        <f>-AI1693</f>
        <v>4.4562585254552464E-3</v>
      </c>
      <c r="DG66" s="14">
        <f t="shared" si="0"/>
        <v>4.4562585254552465</v>
      </c>
      <c r="DH66" s="5">
        <f t="shared" si="1"/>
        <v>33</v>
      </c>
      <c r="DI66" s="8">
        <f>BS1694</f>
        <v>2.0316237888403035</v>
      </c>
    </row>
    <row r="67" spans="1:113" x14ac:dyDescent="0.25">
      <c r="A67" t="s">
        <v>21</v>
      </c>
      <c r="B67">
        <v>37.708100000000002</v>
      </c>
      <c r="C67">
        <v>-117.23309999999999</v>
      </c>
      <c r="D67">
        <v>5690</v>
      </c>
      <c r="E67" t="s">
        <v>1</v>
      </c>
      <c r="F67">
        <v>142.1</v>
      </c>
      <c r="G67">
        <v>1910</v>
      </c>
      <c r="H67">
        <v>8</v>
      </c>
      <c r="I67" t="s">
        <v>260</v>
      </c>
      <c r="J67">
        <v>95</v>
      </c>
      <c r="K67">
        <v>89</v>
      </c>
      <c r="L67">
        <v>88</v>
      </c>
      <c r="M67">
        <v>87</v>
      </c>
      <c r="N67">
        <v>84</v>
      </c>
      <c r="O67">
        <v>81</v>
      </c>
      <c r="P67">
        <v>82</v>
      </c>
      <c r="Q67">
        <v>86</v>
      </c>
      <c r="R67">
        <v>91</v>
      </c>
      <c r="S67">
        <v>92</v>
      </c>
      <c r="T67">
        <v>89</v>
      </c>
      <c r="U67">
        <v>82</v>
      </c>
      <c r="V67">
        <v>85</v>
      </c>
      <c r="W67">
        <v>75</v>
      </c>
      <c r="X67">
        <v>79</v>
      </c>
      <c r="Y67">
        <v>85</v>
      </c>
      <c r="Z67">
        <v>84</v>
      </c>
      <c r="AA67">
        <v>86</v>
      </c>
      <c r="AB67">
        <v>86</v>
      </c>
      <c r="AC67">
        <v>84</v>
      </c>
      <c r="AD67">
        <v>80</v>
      </c>
      <c r="AE67">
        <v>82</v>
      </c>
      <c r="AF67">
        <v>78</v>
      </c>
      <c r="AG67">
        <v>87</v>
      </c>
      <c r="AH67">
        <v>92</v>
      </c>
      <c r="AI67">
        <v>93</v>
      </c>
      <c r="AJ67">
        <v>93</v>
      </c>
      <c r="AK67">
        <v>86</v>
      </c>
      <c r="AL67">
        <v>82</v>
      </c>
      <c r="AM67">
        <v>84</v>
      </c>
      <c r="AN67" s="5">
        <v>87</v>
      </c>
      <c r="AO67" s="5">
        <v>86</v>
      </c>
      <c r="AP67" s="5">
        <v>78</v>
      </c>
      <c r="AQ67" s="5">
        <v>77</v>
      </c>
      <c r="AR67" s="5">
        <v>85</v>
      </c>
      <c r="AS67" s="5">
        <v>91</v>
      </c>
      <c r="AT67" s="5">
        <v>96</v>
      </c>
      <c r="AU67" s="5">
        <v>97</v>
      </c>
      <c r="AV67" s="5">
        <v>95</v>
      </c>
      <c r="AW67" s="5">
        <v>97</v>
      </c>
      <c r="AX67" s="5">
        <v>97</v>
      </c>
      <c r="AY67" s="5">
        <v>94</v>
      </c>
      <c r="AZ67" s="5">
        <v>91</v>
      </c>
      <c r="BA67" s="5">
        <v>83</v>
      </c>
      <c r="BB67" s="5">
        <v>86</v>
      </c>
      <c r="BC67" s="5">
        <v>92</v>
      </c>
      <c r="BD67" s="5">
        <v>84</v>
      </c>
      <c r="BE67" s="5">
        <v>88</v>
      </c>
      <c r="BF67" s="5">
        <v>93</v>
      </c>
      <c r="BG67" s="5">
        <v>94</v>
      </c>
      <c r="BH67" s="5">
        <v>95</v>
      </c>
      <c r="BI67" s="5">
        <v>95</v>
      </c>
      <c r="BJ67" s="5">
        <v>96</v>
      </c>
      <c r="BK67" s="5">
        <v>93</v>
      </c>
      <c r="BL67" s="5">
        <v>89</v>
      </c>
      <c r="BM67" s="5">
        <v>91</v>
      </c>
      <c r="BN67" s="5">
        <v>86</v>
      </c>
      <c r="BO67" s="5">
        <v>88</v>
      </c>
      <c r="BP67" s="5">
        <v>91</v>
      </c>
      <c r="BQ67" s="5">
        <v>91</v>
      </c>
      <c r="BR67" s="5">
        <v>91</v>
      </c>
      <c r="BS67">
        <v>92</v>
      </c>
      <c r="BT67">
        <v>93</v>
      </c>
      <c r="BU67">
        <v>93</v>
      </c>
      <c r="BV67">
        <v>92</v>
      </c>
      <c r="BW67">
        <v>94</v>
      </c>
      <c r="BX67">
        <v>95</v>
      </c>
      <c r="BY67">
        <v>93</v>
      </c>
      <c r="BZ67">
        <v>91</v>
      </c>
      <c r="CA67">
        <v>89</v>
      </c>
      <c r="CB67">
        <v>89</v>
      </c>
      <c r="CC67">
        <v>90</v>
      </c>
      <c r="CD67">
        <v>88</v>
      </c>
      <c r="CE67">
        <v>89</v>
      </c>
      <c r="CF67">
        <v>89</v>
      </c>
      <c r="CG67">
        <v>88</v>
      </c>
      <c r="CH67">
        <v>86</v>
      </c>
      <c r="CI67">
        <v>86</v>
      </c>
      <c r="CJ67">
        <v>88</v>
      </c>
      <c r="CK67">
        <v>89</v>
      </c>
      <c r="CL67">
        <v>92</v>
      </c>
      <c r="CM67">
        <v>93</v>
      </c>
      <c r="CN67">
        <v>94</v>
      </c>
      <c r="CO67">
        <v>96</v>
      </c>
      <c r="CP67">
        <v>92</v>
      </c>
      <c r="CQ67">
        <v>93</v>
      </c>
      <c r="CR67">
        <v>93</v>
      </c>
      <c r="CS67">
        <v>91</v>
      </c>
      <c r="CT67">
        <v>89</v>
      </c>
      <c r="CU67">
        <v>82</v>
      </c>
      <c r="CV67">
        <v>84</v>
      </c>
      <c r="CW67">
        <v>85</v>
      </c>
      <c r="CX67" t="s">
        <v>2</v>
      </c>
      <c r="CY67" t="s">
        <v>22</v>
      </c>
      <c r="DB67" s="6">
        <f>D1734</f>
        <v>3372.457142857143</v>
      </c>
      <c r="DC67" s="5">
        <f>BS1733</f>
        <v>9</v>
      </c>
      <c r="DD67" s="8">
        <f>BT1733</f>
        <v>117.06451612903226</v>
      </c>
      <c r="DE67" s="5">
        <f t="shared" si="2"/>
        <v>1967</v>
      </c>
      <c r="DF67" s="23">
        <f>-AI1735</f>
        <v>4.8320021326317009E-3</v>
      </c>
      <c r="DG67" s="14">
        <f t="shared" si="0"/>
        <v>4.8320021326317013</v>
      </c>
      <c r="DH67" s="5">
        <f t="shared" si="1"/>
        <v>35</v>
      </c>
      <c r="DI67" s="8">
        <f>BS1736</f>
        <v>1.5447324452343258</v>
      </c>
    </row>
    <row r="68" spans="1:113" x14ac:dyDescent="0.25">
      <c r="A68" t="s">
        <v>15</v>
      </c>
      <c r="B68">
        <v>37.606400000000001</v>
      </c>
      <c r="C68">
        <v>-118</v>
      </c>
      <c r="D68">
        <v>4900</v>
      </c>
      <c r="E68" t="s">
        <v>1</v>
      </c>
      <c r="F68">
        <v>162</v>
      </c>
      <c r="G68">
        <v>1910</v>
      </c>
      <c r="H68">
        <v>8</v>
      </c>
      <c r="I68" t="s">
        <v>260</v>
      </c>
      <c r="J68">
        <v>90</v>
      </c>
      <c r="K68">
        <v>94</v>
      </c>
      <c r="L68">
        <v>85</v>
      </c>
      <c r="M68">
        <v>89</v>
      </c>
      <c r="N68">
        <v>91</v>
      </c>
      <c r="O68">
        <v>87</v>
      </c>
      <c r="P68">
        <v>99</v>
      </c>
      <c r="Q68">
        <v>96</v>
      </c>
      <c r="R68">
        <v>95</v>
      </c>
      <c r="S68">
        <v>93</v>
      </c>
      <c r="T68">
        <v>89</v>
      </c>
      <c r="U68">
        <v>87</v>
      </c>
      <c r="V68">
        <v>90</v>
      </c>
      <c r="W68">
        <v>86</v>
      </c>
      <c r="X68">
        <v>88</v>
      </c>
      <c r="Y68">
        <v>91</v>
      </c>
      <c r="Z68">
        <v>94</v>
      </c>
      <c r="AA68">
        <v>88</v>
      </c>
      <c r="AB68">
        <v>93</v>
      </c>
      <c r="AC68">
        <v>86</v>
      </c>
      <c r="AD68">
        <v>89</v>
      </c>
      <c r="AE68">
        <v>90</v>
      </c>
      <c r="AF68">
        <v>91</v>
      </c>
      <c r="AG68">
        <v>96</v>
      </c>
      <c r="AH68">
        <v>100</v>
      </c>
      <c r="AI68">
        <v>101</v>
      </c>
      <c r="AJ68">
        <v>98</v>
      </c>
      <c r="AK68">
        <v>89</v>
      </c>
      <c r="AL68">
        <v>87</v>
      </c>
      <c r="AN68" s="5">
        <v>93</v>
      </c>
      <c r="AO68" s="5">
        <v>98</v>
      </c>
      <c r="AP68" s="5">
        <v>90</v>
      </c>
      <c r="AQ68" s="5">
        <v>96</v>
      </c>
      <c r="AR68" s="5">
        <v>100</v>
      </c>
      <c r="AS68" s="5">
        <v>95</v>
      </c>
      <c r="AT68" s="5">
        <v>96</v>
      </c>
      <c r="AU68" s="5">
        <v>93</v>
      </c>
      <c r="AV68" s="5">
        <v>94</v>
      </c>
      <c r="AW68" s="5">
        <v>93</v>
      </c>
      <c r="AX68" s="5">
        <v>100</v>
      </c>
      <c r="AY68" s="5">
        <v>90</v>
      </c>
      <c r="AZ68" s="5">
        <v>83</v>
      </c>
      <c r="BA68" s="5">
        <v>97</v>
      </c>
      <c r="BB68" s="5">
        <v>90</v>
      </c>
      <c r="BC68" s="5">
        <v>93</v>
      </c>
      <c r="BE68" s="5">
        <v>89</v>
      </c>
      <c r="BF68" s="5">
        <v>95</v>
      </c>
      <c r="BG68" s="5">
        <v>96</v>
      </c>
      <c r="BH68" s="5">
        <v>92</v>
      </c>
      <c r="BI68" s="5">
        <v>95</v>
      </c>
      <c r="BJ68" s="5">
        <v>90</v>
      </c>
      <c r="BK68" s="5">
        <v>93</v>
      </c>
      <c r="BL68" s="5">
        <v>97</v>
      </c>
      <c r="BM68" s="5">
        <v>99</v>
      </c>
      <c r="BN68" s="5">
        <v>100</v>
      </c>
      <c r="BO68" s="5">
        <v>100</v>
      </c>
      <c r="BP68" s="5">
        <v>111</v>
      </c>
      <c r="BQ68" s="5">
        <v>98</v>
      </c>
      <c r="BR68" s="5">
        <v>98</v>
      </c>
      <c r="BS68">
        <v>92</v>
      </c>
      <c r="BT68">
        <v>94</v>
      </c>
      <c r="BU68">
        <v>97</v>
      </c>
      <c r="BV68">
        <v>98</v>
      </c>
      <c r="BW68">
        <v>96</v>
      </c>
      <c r="BX68">
        <v>95</v>
      </c>
      <c r="BY68">
        <v>94</v>
      </c>
      <c r="BZ68">
        <v>84</v>
      </c>
      <c r="CA68">
        <v>90</v>
      </c>
      <c r="CB68">
        <v>99</v>
      </c>
      <c r="CC68">
        <v>91</v>
      </c>
      <c r="CD68">
        <v>86</v>
      </c>
      <c r="CE68">
        <v>94</v>
      </c>
      <c r="CF68">
        <v>96</v>
      </c>
      <c r="CG68">
        <v>92</v>
      </c>
      <c r="CH68">
        <v>94</v>
      </c>
      <c r="CI68">
        <v>93</v>
      </c>
      <c r="CJ68">
        <v>96</v>
      </c>
      <c r="CK68">
        <v>95</v>
      </c>
      <c r="CL68">
        <v>96</v>
      </c>
      <c r="CM68">
        <v>98</v>
      </c>
      <c r="CN68">
        <v>98</v>
      </c>
      <c r="CO68">
        <v>99</v>
      </c>
      <c r="CP68">
        <v>90</v>
      </c>
      <c r="CQ68">
        <v>100</v>
      </c>
      <c r="CR68">
        <v>90</v>
      </c>
      <c r="CS68">
        <v>86</v>
      </c>
      <c r="CT68">
        <v>88</v>
      </c>
      <c r="CU68">
        <v>90</v>
      </c>
      <c r="CV68">
        <v>85</v>
      </c>
      <c r="CW68">
        <v>90</v>
      </c>
      <c r="CX68" t="s">
        <v>2</v>
      </c>
      <c r="CY68" t="s">
        <v>16</v>
      </c>
      <c r="DB68" s="6">
        <f>D1777</f>
        <v>3337.6944444444443</v>
      </c>
      <c r="DC68" s="5">
        <f>BS1776</f>
        <v>5</v>
      </c>
      <c r="DD68" s="8">
        <f>BT1776</f>
        <v>113.51612903225806</v>
      </c>
      <c r="DE68" s="5">
        <f t="shared" si="2"/>
        <v>1968</v>
      </c>
      <c r="DF68" s="23">
        <f>-AI1778</f>
        <v>4.4486494110241824E-3</v>
      </c>
      <c r="DG68" s="14">
        <f t="shared" si="0"/>
        <v>4.4486494110241823</v>
      </c>
      <c r="DH68" s="5">
        <f t="shared" si="1"/>
        <v>36</v>
      </c>
      <c r="DI68" s="8">
        <f>BS1779</f>
        <v>2.1543894270717843</v>
      </c>
    </row>
    <row r="69" spans="1:113" x14ac:dyDescent="0.25">
      <c r="A69" t="s">
        <v>0</v>
      </c>
      <c r="B69">
        <v>38.387799999999999</v>
      </c>
      <c r="C69">
        <v>-118.1092</v>
      </c>
      <c r="D69">
        <v>4580</v>
      </c>
      <c r="E69" t="s">
        <v>1</v>
      </c>
      <c r="F69">
        <v>240.3</v>
      </c>
      <c r="G69">
        <v>1910</v>
      </c>
      <c r="H69">
        <v>8</v>
      </c>
      <c r="I69" t="s">
        <v>260</v>
      </c>
      <c r="J69">
        <v>102</v>
      </c>
      <c r="K69">
        <v>100</v>
      </c>
      <c r="L69">
        <v>94</v>
      </c>
      <c r="M69">
        <v>90</v>
      </c>
      <c r="N69">
        <v>94</v>
      </c>
      <c r="O69">
        <v>88</v>
      </c>
      <c r="P69">
        <v>89</v>
      </c>
      <c r="Q69">
        <v>91</v>
      </c>
      <c r="R69">
        <v>94</v>
      </c>
      <c r="S69">
        <v>98</v>
      </c>
      <c r="T69">
        <v>92</v>
      </c>
      <c r="U69">
        <v>90</v>
      </c>
      <c r="V69">
        <v>88</v>
      </c>
      <c r="W69">
        <v>64</v>
      </c>
      <c r="X69">
        <v>84</v>
      </c>
      <c r="Y69">
        <v>88</v>
      </c>
      <c r="Z69">
        <v>90</v>
      </c>
      <c r="AA69">
        <v>94</v>
      </c>
      <c r="AB69">
        <v>90</v>
      </c>
      <c r="AC69">
        <v>94</v>
      </c>
      <c r="AD69">
        <v>88</v>
      </c>
      <c r="AE69">
        <v>84</v>
      </c>
      <c r="AF69">
        <v>80</v>
      </c>
      <c r="AG69">
        <v>92</v>
      </c>
      <c r="AH69">
        <v>96</v>
      </c>
      <c r="AI69">
        <v>100</v>
      </c>
      <c r="AJ69">
        <v>98</v>
      </c>
      <c r="AK69">
        <v>92</v>
      </c>
      <c r="AL69">
        <v>90</v>
      </c>
      <c r="AM69">
        <v>90</v>
      </c>
      <c r="AN69" s="5">
        <v>92</v>
      </c>
      <c r="AO69" s="5">
        <v>92</v>
      </c>
      <c r="AP69" s="5">
        <v>90</v>
      </c>
      <c r="AQ69" s="5">
        <v>80</v>
      </c>
      <c r="AR69" s="5">
        <v>88</v>
      </c>
      <c r="AS69" s="5">
        <v>94</v>
      </c>
      <c r="AT69" s="5">
        <v>100</v>
      </c>
      <c r="AU69" s="5">
        <v>102</v>
      </c>
      <c r="AV69" s="5">
        <v>100</v>
      </c>
      <c r="AW69" s="5">
        <v>104</v>
      </c>
      <c r="AX69" s="5">
        <v>100</v>
      </c>
      <c r="AY69" s="5">
        <v>98</v>
      </c>
      <c r="AZ69" s="5">
        <v>100</v>
      </c>
      <c r="BA69" s="5">
        <v>98</v>
      </c>
      <c r="BB69" s="5">
        <v>92</v>
      </c>
      <c r="BC69" s="5">
        <v>96</v>
      </c>
      <c r="BD69" s="5">
        <v>101</v>
      </c>
      <c r="BE69" s="5">
        <v>98</v>
      </c>
      <c r="BF69" s="5">
        <v>102</v>
      </c>
      <c r="BG69" s="5">
        <v>100</v>
      </c>
      <c r="BH69" s="5">
        <v>98</v>
      </c>
      <c r="BI69" s="5">
        <v>98</v>
      </c>
      <c r="BJ69" s="5">
        <v>98</v>
      </c>
      <c r="BK69" s="5">
        <v>102</v>
      </c>
      <c r="BL69" s="5">
        <v>104</v>
      </c>
      <c r="BM69" s="5">
        <v>102</v>
      </c>
      <c r="BN69" s="5">
        <v>100</v>
      </c>
      <c r="BO69" s="5">
        <v>98</v>
      </c>
      <c r="BP69" s="5">
        <v>98</v>
      </c>
      <c r="BQ69" s="5">
        <v>98</v>
      </c>
      <c r="BR69" s="5">
        <v>100</v>
      </c>
      <c r="CR69">
        <v>104</v>
      </c>
      <c r="CX69" t="s">
        <v>2</v>
      </c>
      <c r="CY69" t="s">
        <v>3</v>
      </c>
      <c r="DB69" s="6">
        <f>D1824</f>
        <v>3282.65</v>
      </c>
      <c r="DC69" s="5">
        <f>BS1823</f>
        <v>8</v>
      </c>
      <c r="DD69" s="8">
        <f>BT1823</f>
        <v>114.80645161290323</v>
      </c>
      <c r="DE69" s="5">
        <f t="shared" si="2"/>
        <v>1969</v>
      </c>
      <c r="DF69" s="23">
        <f>-AI1825</f>
        <v>4.7288214198286677E-3</v>
      </c>
      <c r="DG69" s="14">
        <f t="shared" si="0"/>
        <v>4.7288214198286678</v>
      </c>
      <c r="DH69" s="5">
        <f t="shared" si="1"/>
        <v>40</v>
      </c>
      <c r="DI69" s="8">
        <f>BS1826</f>
        <v>2.3853517564066138</v>
      </c>
    </row>
    <row r="70" spans="1:113" x14ac:dyDescent="0.25">
      <c r="A70" t="s">
        <v>17</v>
      </c>
      <c r="B70">
        <v>37.6128</v>
      </c>
      <c r="C70">
        <v>-114.5264</v>
      </c>
      <c r="D70">
        <v>4379</v>
      </c>
      <c r="E70" t="s">
        <v>1</v>
      </c>
      <c r="F70">
        <v>243.8</v>
      </c>
      <c r="G70">
        <v>1910</v>
      </c>
      <c r="H70">
        <v>8</v>
      </c>
      <c r="I70" t="s">
        <v>260</v>
      </c>
      <c r="J70">
        <v>98</v>
      </c>
      <c r="K70">
        <v>90</v>
      </c>
      <c r="L70">
        <v>88</v>
      </c>
      <c r="M70">
        <v>90</v>
      </c>
      <c r="N70">
        <v>87</v>
      </c>
      <c r="O70">
        <v>85</v>
      </c>
      <c r="P70">
        <v>86</v>
      </c>
      <c r="Q70">
        <v>90</v>
      </c>
      <c r="R70">
        <v>94</v>
      </c>
      <c r="S70">
        <v>98</v>
      </c>
      <c r="T70">
        <v>95</v>
      </c>
      <c r="U70">
        <v>94</v>
      </c>
      <c r="V70">
        <v>90</v>
      </c>
      <c r="W70">
        <v>87</v>
      </c>
      <c r="X70">
        <v>80</v>
      </c>
      <c r="Y70">
        <v>85</v>
      </c>
      <c r="Z70">
        <v>90</v>
      </c>
      <c r="AG70">
        <v>88</v>
      </c>
      <c r="AH70">
        <v>90</v>
      </c>
      <c r="AI70">
        <v>84</v>
      </c>
      <c r="AJ70">
        <v>87</v>
      </c>
      <c r="AK70">
        <v>90</v>
      </c>
      <c r="AL70">
        <v>86</v>
      </c>
      <c r="AM70">
        <v>90</v>
      </c>
      <c r="AN70" s="5">
        <v>90</v>
      </c>
      <c r="AO70" s="5">
        <v>92</v>
      </c>
      <c r="AP70" s="5">
        <v>88</v>
      </c>
      <c r="AQ70" s="5">
        <v>90</v>
      </c>
      <c r="AR70" s="5">
        <v>89</v>
      </c>
      <c r="AS70" s="5">
        <v>94</v>
      </c>
      <c r="AT70" s="5">
        <v>102</v>
      </c>
      <c r="AU70" s="5">
        <v>102</v>
      </c>
      <c r="AV70" s="5">
        <v>104</v>
      </c>
      <c r="AW70" s="5">
        <v>102</v>
      </c>
      <c r="AX70" s="5">
        <v>102</v>
      </c>
      <c r="AY70" s="5">
        <v>100</v>
      </c>
      <c r="AZ70" s="5">
        <v>98</v>
      </c>
      <c r="BA70" s="5">
        <v>100</v>
      </c>
      <c r="BB70" s="5">
        <v>92</v>
      </c>
      <c r="BC70" s="5">
        <v>96</v>
      </c>
      <c r="BD70" s="5">
        <v>98</v>
      </c>
      <c r="BE70" s="5">
        <v>98</v>
      </c>
      <c r="BF70" s="5">
        <v>99</v>
      </c>
      <c r="BG70" s="5">
        <v>104</v>
      </c>
      <c r="BH70" s="5">
        <v>102</v>
      </c>
      <c r="BI70" s="5">
        <v>100</v>
      </c>
      <c r="BJ70" s="5">
        <v>98</v>
      </c>
      <c r="BK70" s="5">
        <v>98</v>
      </c>
      <c r="BL70" s="5">
        <v>95</v>
      </c>
      <c r="BM70" s="5">
        <v>92</v>
      </c>
      <c r="BN70" s="5">
        <v>94</v>
      </c>
      <c r="BO70" s="5">
        <v>96</v>
      </c>
      <c r="BP70" s="5">
        <v>96</v>
      </c>
      <c r="BQ70" s="5">
        <v>91</v>
      </c>
      <c r="BR70" s="5">
        <v>93</v>
      </c>
      <c r="BS70">
        <v>96</v>
      </c>
      <c r="BT70">
        <v>98</v>
      </c>
      <c r="BU70">
        <v>90</v>
      </c>
      <c r="BZ70">
        <v>105</v>
      </c>
      <c r="CB70">
        <v>97</v>
      </c>
      <c r="CC70">
        <v>85</v>
      </c>
      <c r="CD70">
        <v>92</v>
      </c>
      <c r="CF70">
        <v>89</v>
      </c>
      <c r="CG70">
        <v>93</v>
      </c>
      <c r="CH70">
        <v>96</v>
      </c>
      <c r="CI70">
        <v>85</v>
      </c>
      <c r="CJ70">
        <v>96</v>
      </c>
      <c r="CK70">
        <v>98</v>
      </c>
      <c r="CL70">
        <v>104</v>
      </c>
      <c r="CM70">
        <v>100</v>
      </c>
      <c r="CN70">
        <v>99</v>
      </c>
      <c r="CO70">
        <v>95</v>
      </c>
      <c r="CP70">
        <v>99</v>
      </c>
      <c r="CQ70">
        <v>100</v>
      </c>
      <c r="CR70">
        <v>102</v>
      </c>
      <c r="CS70">
        <v>94</v>
      </c>
      <c r="CT70">
        <v>93</v>
      </c>
      <c r="CU70">
        <v>95</v>
      </c>
      <c r="CV70">
        <v>91</v>
      </c>
      <c r="CW70">
        <v>91</v>
      </c>
      <c r="CX70" t="s">
        <v>2</v>
      </c>
      <c r="CY70" t="s">
        <v>18</v>
      </c>
      <c r="DB70" s="6">
        <f>D1868</f>
        <v>3192.4054054054054</v>
      </c>
      <c r="DC70" s="5">
        <f>BS1867</f>
        <v>6</v>
      </c>
      <c r="DD70" s="8">
        <f>BT1867</f>
        <v>116.74193548387096</v>
      </c>
      <c r="DE70" s="5">
        <f t="shared" si="2"/>
        <v>1970</v>
      </c>
      <c r="DF70" s="23">
        <f>-AI1869</f>
        <v>4.8659295907189631E-3</v>
      </c>
      <c r="DG70" s="14">
        <f t="shared" si="0"/>
        <v>4.865929590718963</v>
      </c>
      <c r="DH70" s="5">
        <f t="shared" si="1"/>
        <v>37</v>
      </c>
      <c r="DI70" s="8">
        <f>BS1870</f>
        <v>1.5662277989567799</v>
      </c>
    </row>
    <row r="71" spans="1:113" x14ac:dyDescent="0.25">
      <c r="A71" t="s">
        <v>7</v>
      </c>
      <c r="B71">
        <v>37.371099999999998</v>
      </c>
      <c r="C71">
        <v>-118.35890000000001</v>
      </c>
      <c r="D71">
        <v>4110</v>
      </c>
      <c r="E71" t="s">
        <v>1</v>
      </c>
      <c r="F71">
        <v>166.6</v>
      </c>
      <c r="G71">
        <v>1910</v>
      </c>
      <c r="H71">
        <v>8</v>
      </c>
      <c r="I71" t="s">
        <v>260</v>
      </c>
      <c r="J71">
        <v>93</v>
      </c>
      <c r="K71">
        <v>91</v>
      </c>
      <c r="L71">
        <v>90</v>
      </c>
      <c r="M71">
        <v>88</v>
      </c>
      <c r="N71">
        <v>81</v>
      </c>
      <c r="O71">
        <v>87</v>
      </c>
      <c r="P71">
        <v>86</v>
      </c>
      <c r="Q71">
        <v>88</v>
      </c>
      <c r="R71">
        <v>96</v>
      </c>
      <c r="S71">
        <v>96</v>
      </c>
      <c r="T71">
        <v>94</v>
      </c>
      <c r="U71">
        <v>90</v>
      </c>
      <c r="V71">
        <v>84</v>
      </c>
      <c r="W71">
        <v>81</v>
      </c>
      <c r="X71">
        <v>82</v>
      </c>
      <c r="Y71">
        <v>84</v>
      </c>
      <c r="Z71">
        <v>89</v>
      </c>
      <c r="AA71">
        <v>81</v>
      </c>
      <c r="AB71">
        <v>88</v>
      </c>
      <c r="AC71">
        <v>88</v>
      </c>
      <c r="AD71">
        <v>85</v>
      </c>
      <c r="AE71">
        <v>86</v>
      </c>
      <c r="AF71">
        <v>94</v>
      </c>
      <c r="AG71">
        <v>93</v>
      </c>
      <c r="AH71">
        <v>94</v>
      </c>
      <c r="AI71">
        <v>95</v>
      </c>
      <c r="AJ71">
        <v>94</v>
      </c>
      <c r="AK71">
        <v>93</v>
      </c>
      <c r="AL71">
        <v>96</v>
      </c>
      <c r="AM71">
        <v>87</v>
      </c>
      <c r="AN71" s="5">
        <v>94</v>
      </c>
      <c r="AO71" s="5">
        <v>93</v>
      </c>
      <c r="AP71" s="5">
        <v>95</v>
      </c>
      <c r="AQ71" s="5">
        <v>92</v>
      </c>
      <c r="AR71" s="5">
        <v>91</v>
      </c>
      <c r="AS71" s="5">
        <v>95</v>
      </c>
      <c r="AT71" s="5">
        <v>95</v>
      </c>
      <c r="AU71" s="5">
        <v>95</v>
      </c>
      <c r="AV71" s="5">
        <v>91</v>
      </c>
      <c r="AW71" s="5">
        <v>91</v>
      </c>
      <c r="AX71" s="5">
        <v>90</v>
      </c>
      <c r="AY71" s="5">
        <v>92</v>
      </c>
      <c r="AZ71" s="5">
        <v>91</v>
      </c>
      <c r="BA71" s="5">
        <v>90</v>
      </c>
      <c r="BB71" s="5">
        <v>96</v>
      </c>
      <c r="BC71" s="5">
        <v>90</v>
      </c>
      <c r="BD71" s="5">
        <v>88</v>
      </c>
      <c r="BE71" s="5">
        <v>90</v>
      </c>
      <c r="BF71" s="5">
        <v>90</v>
      </c>
      <c r="BG71" s="5">
        <v>89</v>
      </c>
      <c r="BH71" s="5">
        <v>90</v>
      </c>
      <c r="BI71" s="5">
        <v>92</v>
      </c>
      <c r="BJ71" s="5">
        <v>93</v>
      </c>
      <c r="BK71" s="5">
        <v>93</v>
      </c>
      <c r="BL71" s="5">
        <v>94</v>
      </c>
      <c r="BM71" s="5">
        <v>92</v>
      </c>
      <c r="BN71" s="5">
        <v>91</v>
      </c>
      <c r="BO71" s="5">
        <v>91</v>
      </c>
      <c r="BP71" s="5">
        <v>83</v>
      </c>
      <c r="BQ71" s="5">
        <v>84</v>
      </c>
      <c r="BR71" s="5">
        <v>86</v>
      </c>
      <c r="CX71" t="s">
        <v>5</v>
      </c>
      <c r="CY71" t="s">
        <v>8</v>
      </c>
      <c r="DB71" s="6">
        <f>D1910</f>
        <v>3482.542857142857</v>
      </c>
      <c r="DC71" s="5">
        <f>BS1909</f>
        <v>4</v>
      </c>
      <c r="DD71" s="8">
        <f>BT1909</f>
        <v>116.58064516129032</v>
      </c>
      <c r="DE71" s="5">
        <f t="shared" si="2"/>
        <v>1971</v>
      </c>
      <c r="DF71" s="23">
        <f>-AI1911</f>
        <v>4.5188576135425816E-3</v>
      </c>
      <c r="DG71" s="14">
        <f t="shared" si="0"/>
        <v>4.5188576135425818</v>
      </c>
      <c r="DH71" s="5">
        <f t="shared" si="1"/>
        <v>35</v>
      </c>
      <c r="DI71" s="8">
        <f>BS1912</f>
        <v>1.926079274104437</v>
      </c>
    </row>
    <row r="72" spans="1:113" x14ac:dyDescent="0.25">
      <c r="A72" t="s">
        <v>4</v>
      </c>
      <c r="B72">
        <v>36.798099999999998</v>
      </c>
      <c r="C72">
        <v>-118.20359999999999</v>
      </c>
      <c r="D72">
        <v>3950</v>
      </c>
      <c r="E72" t="s">
        <v>1</v>
      </c>
      <c r="F72">
        <v>124.8</v>
      </c>
      <c r="G72">
        <v>1910</v>
      </c>
      <c r="H72">
        <v>8</v>
      </c>
      <c r="I72" t="s">
        <v>260</v>
      </c>
      <c r="J72">
        <v>98</v>
      </c>
      <c r="K72">
        <v>91</v>
      </c>
      <c r="L72">
        <v>91</v>
      </c>
      <c r="M72">
        <v>91</v>
      </c>
      <c r="N72">
        <v>89</v>
      </c>
      <c r="O72">
        <v>85</v>
      </c>
      <c r="P72">
        <v>86</v>
      </c>
      <c r="Q72">
        <v>90</v>
      </c>
      <c r="R72">
        <v>94</v>
      </c>
      <c r="S72">
        <v>96</v>
      </c>
      <c r="T72">
        <v>94</v>
      </c>
      <c r="U72">
        <v>88</v>
      </c>
      <c r="V72">
        <v>88</v>
      </c>
      <c r="W72">
        <v>76</v>
      </c>
      <c r="X72">
        <v>82</v>
      </c>
      <c r="Y72">
        <v>88</v>
      </c>
      <c r="Z72">
        <v>90</v>
      </c>
      <c r="AA72">
        <v>92</v>
      </c>
      <c r="AB72">
        <v>92</v>
      </c>
      <c r="AC72">
        <v>91</v>
      </c>
      <c r="AD72">
        <v>84</v>
      </c>
      <c r="AE72">
        <v>86</v>
      </c>
      <c r="AF72">
        <v>84</v>
      </c>
      <c r="AG72">
        <v>85</v>
      </c>
      <c r="AH72">
        <v>88</v>
      </c>
      <c r="AI72">
        <v>86</v>
      </c>
      <c r="AJ72">
        <v>97</v>
      </c>
      <c r="AK72">
        <v>92</v>
      </c>
      <c r="AL72">
        <v>86</v>
      </c>
      <c r="AM72">
        <v>88</v>
      </c>
      <c r="AN72" s="5">
        <v>90</v>
      </c>
      <c r="AO72" s="5">
        <v>92</v>
      </c>
      <c r="AP72" s="5">
        <v>86</v>
      </c>
      <c r="AQ72" s="5">
        <v>82</v>
      </c>
      <c r="AR72" s="5">
        <v>88</v>
      </c>
      <c r="AS72" s="5">
        <v>95</v>
      </c>
      <c r="AT72" s="5">
        <v>98</v>
      </c>
      <c r="AU72" s="5">
        <v>101</v>
      </c>
      <c r="AV72" s="5">
        <v>102</v>
      </c>
      <c r="AW72" s="5">
        <v>99</v>
      </c>
      <c r="AX72" s="5">
        <v>100</v>
      </c>
      <c r="AY72" s="5">
        <v>97</v>
      </c>
      <c r="AZ72" s="5">
        <v>94</v>
      </c>
      <c r="BA72" s="5">
        <v>88</v>
      </c>
      <c r="BB72" s="5">
        <v>91</v>
      </c>
      <c r="BC72" s="5">
        <v>93</v>
      </c>
      <c r="BD72" s="5">
        <v>90</v>
      </c>
      <c r="BE72" s="5">
        <v>90</v>
      </c>
      <c r="BF72" s="5">
        <v>94</v>
      </c>
      <c r="BG72" s="5">
        <v>98</v>
      </c>
      <c r="BH72" s="5">
        <v>98</v>
      </c>
      <c r="BI72" s="5">
        <v>99</v>
      </c>
      <c r="BJ72" s="5">
        <v>99</v>
      </c>
      <c r="BK72" s="5">
        <v>97</v>
      </c>
      <c r="BL72" s="5">
        <v>90</v>
      </c>
      <c r="BM72" s="5">
        <v>92</v>
      </c>
      <c r="BN72" s="5">
        <v>88</v>
      </c>
      <c r="BO72" s="5">
        <v>92</v>
      </c>
      <c r="BP72" s="5">
        <v>96</v>
      </c>
      <c r="BQ72" s="5">
        <v>96</v>
      </c>
      <c r="BR72" s="5">
        <v>96</v>
      </c>
      <c r="BS72">
        <v>96</v>
      </c>
      <c r="BT72">
        <v>96</v>
      </c>
      <c r="BU72">
        <v>96</v>
      </c>
      <c r="BV72">
        <v>96</v>
      </c>
      <c r="BW72">
        <v>97</v>
      </c>
      <c r="BX72">
        <v>99</v>
      </c>
      <c r="BY72">
        <v>96</v>
      </c>
      <c r="BZ72">
        <v>94</v>
      </c>
      <c r="CA72">
        <v>94</v>
      </c>
      <c r="CB72">
        <v>95</v>
      </c>
      <c r="CC72">
        <v>94</v>
      </c>
      <c r="CD72">
        <v>94</v>
      </c>
      <c r="CE72">
        <v>92</v>
      </c>
      <c r="CF72">
        <v>93</v>
      </c>
      <c r="CG72">
        <v>92</v>
      </c>
      <c r="CH72">
        <v>91</v>
      </c>
      <c r="CI72">
        <v>90</v>
      </c>
      <c r="CJ72">
        <v>93</v>
      </c>
      <c r="CK72">
        <v>94</v>
      </c>
      <c r="CL72">
        <v>94</v>
      </c>
      <c r="CM72">
        <v>95</v>
      </c>
      <c r="CN72">
        <v>98</v>
      </c>
      <c r="CO72">
        <v>98</v>
      </c>
      <c r="CP72">
        <v>98</v>
      </c>
      <c r="CQ72">
        <v>96</v>
      </c>
      <c r="CR72">
        <v>97</v>
      </c>
      <c r="CS72">
        <v>95</v>
      </c>
      <c r="CT72">
        <v>92</v>
      </c>
      <c r="CU72">
        <v>88</v>
      </c>
      <c r="CV72">
        <v>88</v>
      </c>
      <c r="CW72">
        <v>89</v>
      </c>
      <c r="CX72" t="s">
        <v>5</v>
      </c>
      <c r="CY72" t="s">
        <v>6</v>
      </c>
      <c r="DB72" s="6">
        <f>D1949</f>
        <v>3175.6875</v>
      </c>
      <c r="DC72" s="5">
        <f>BS1948</f>
        <v>9</v>
      </c>
      <c r="DD72" s="8">
        <f>BT1948</f>
        <v>118.25806451612904</v>
      </c>
      <c r="DE72" s="5">
        <f t="shared" si="2"/>
        <v>1972</v>
      </c>
      <c r="DF72" s="23">
        <f>-AI1950</f>
        <v>4.7391902227620335E-3</v>
      </c>
      <c r="DG72" s="14">
        <f t="shared" si="0"/>
        <v>4.7391902227620335</v>
      </c>
      <c r="DH72" s="5">
        <f t="shared" si="1"/>
        <v>32</v>
      </c>
      <c r="DI72" s="8">
        <f>BS1951</f>
        <v>1.7594718745810509</v>
      </c>
    </row>
    <row r="73" spans="1:113" x14ac:dyDescent="0.25">
      <c r="A73" t="s">
        <v>25</v>
      </c>
      <c r="B73">
        <v>35.783299999999997</v>
      </c>
      <c r="C73">
        <v>-115.3167</v>
      </c>
      <c r="D73">
        <v>2864</v>
      </c>
      <c r="E73" t="s">
        <v>1</v>
      </c>
      <c r="F73">
        <v>158.30000000000001</v>
      </c>
      <c r="G73">
        <v>1910</v>
      </c>
      <c r="H73">
        <v>8</v>
      </c>
      <c r="I73" t="s">
        <v>260</v>
      </c>
      <c r="J73">
        <v>108</v>
      </c>
      <c r="L73">
        <v>100</v>
      </c>
      <c r="M73">
        <v>99</v>
      </c>
      <c r="N73">
        <v>95</v>
      </c>
      <c r="O73">
        <v>94</v>
      </c>
      <c r="P73">
        <v>94</v>
      </c>
      <c r="Q73">
        <v>100</v>
      </c>
      <c r="R73">
        <v>103</v>
      </c>
      <c r="S73">
        <v>107</v>
      </c>
      <c r="T73">
        <v>103</v>
      </c>
      <c r="U73">
        <v>99</v>
      </c>
      <c r="V73">
        <v>97</v>
      </c>
      <c r="W73">
        <v>96</v>
      </c>
      <c r="X73">
        <v>87</v>
      </c>
      <c r="Y73">
        <v>95</v>
      </c>
      <c r="Z73">
        <v>98</v>
      </c>
      <c r="AA73">
        <v>102</v>
      </c>
      <c r="AB73">
        <v>100</v>
      </c>
      <c r="AC73">
        <v>96</v>
      </c>
      <c r="AD73">
        <v>96</v>
      </c>
      <c r="AE73">
        <v>95</v>
      </c>
      <c r="AF73">
        <v>95</v>
      </c>
      <c r="AG73">
        <v>99</v>
      </c>
      <c r="AH73">
        <v>105</v>
      </c>
      <c r="AI73">
        <v>107</v>
      </c>
      <c r="AJ73">
        <v>100</v>
      </c>
      <c r="AL73">
        <v>99</v>
      </c>
      <c r="AM73">
        <v>96</v>
      </c>
      <c r="AN73" s="5">
        <v>101</v>
      </c>
      <c r="AO73" s="5">
        <v>101</v>
      </c>
      <c r="AP73" s="5">
        <v>97</v>
      </c>
      <c r="AQ73" s="5">
        <v>93</v>
      </c>
      <c r="AR73" s="5">
        <v>100</v>
      </c>
      <c r="AS73" s="5">
        <v>108</v>
      </c>
      <c r="AT73" s="5">
        <v>109</v>
      </c>
      <c r="AU73" s="5">
        <v>109</v>
      </c>
      <c r="AV73" s="5">
        <v>109</v>
      </c>
      <c r="AW73" s="5">
        <v>109</v>
      </c>
      <c r="AX73" s="5">
        <v>110</v>
      </c>
      <c r="AY73" s="5">
        <v>107</v>
      </c>
      <c r="AZ73" s="5">
        <v>103</v>
      </c>
      <c r="BA73" s="5">
        <v>94</v>
      </c>
      <c r="BB73" s="5">
        <v>94</v>
      </c>
      <c r="BC73" s="5">
        <v>102</v>
      </c>
      <c r="BD73" s="5">
        <v>102</v>
      </c>
      <c r="BE73" s="5">
        <v>103</v>
      </c>
      <c r="BF73" s="5">
        <v>105</v>
      </c>
      <c r="BG73" s="5">
        <v>108</v>
      </c>
      <c r="BH73" s="5">
        <v>109</v>
      </c>
      <c r="BI73" s="5">
        <v>103</v>
      </c>
      <c r="BJ73" s="5">
        <v>103</v>
      </c>
      <c r="BK73" s="5">
        <v>101</v>
      </c>
      <c r="BL73" s="5">
        <v>99</v>
      </c>
      <c r="BM73" s="5">
        <v>102</v>
      </c>
      <c r="BN73" s="5">
        <v>97</v>
      </c>
      <c r="BO73" s="5">
        <v>101</v>
      </c>
      <c r="BP73" s="5">
        <v>102</v>
      </c>
      <c r="BQ73" s="5">
        <v>99</v>
      </c>
      <c r="BR73" s="5">
        <v>103</v>
      </c>
      <c r="BS73">
        <v>104</v>
      </c>
      <c r="BT73">
        <v>103</v>
      </c>
      <c r="BV73">
        <v>106</v>
      </c>
      <c r="BW73">
        <v>104</v>
      </c>
      <c r="CK73">
        <v>103</v>
      </c>
      <c r="CL73">
        <v>102</v>
      </c>
      <c r="CM73">
        <v>105</v>
      </c>
      <c r="CN73">
        <v>105</v>
      </c>
      <c r="CO73">
        <v>104</v>
      </c>
      <c r="CQ73">
        <v>105</v>
      </c>
      <c r="CR73">
        <v>105</v>
      </c>
      <c r="CS73">
        <v>104</v>
      </c>
      <c r="CT73">
        <v>103</v>
      </c>
      <c r="CU73">
        <v>100</v>
      </c>
      <c r="CV73">
        <v>92</v>
      </c>
      <c r="CW73">
        <v>95</v>
      </c>
      <c r="CX73" t="s">
        <v>2</v>
      </c>
      <c r="CY73" t="s">
        <v>26</v>
      </c>
      <c r="DB73" s="6">
        <f>D1991</f>
        <v>3190.0857142857144</v>
      </c>
      <c r="DC73" s="5">
        <f>BS1990</f>
        <v>5</v>
      </c>
      <c r="DD73" s="8">
        <f>BT1990</f>
        <v>117.29032258064517</v>
      </c>
      <c r="DE73" s="5">
        <f t="shared" si="2"/>
        <v>1973</v>
      </c>
      <c r="DF73" s="23">
        <f>-AI1992</f>
        <v>4.822351976270841E-3</v>
      </c>
      <c r="DG73" s="14">
        <f t="shared" si="0"/>
        <v>4.8223519762708413</v>
      </c>
      <c r="DH73" s="5">
        <f t="shared" si="1"/>
        <v>35</v>
      </c>
      <c r="DI73" s="8">
        <f>BS1993</f>
        <v>1.4013940282673321</v>
      </c>
    </row>
    <row r="74" spans="1:113" x14ac:dyDescent="0.25">
      <c r="A74" t="s">
        <v>27</v>
      </c>
      <c r="B74">
        <v>36.166699999999999</v>
      </c>
      <c r="C74">
        <v>-115.13330000000001</v>
      </c>
      <c r="D74">
        <v>2011</v>
      </c>
      <c r="E74" t="s">
        <v>1</v>
      </c>
      <c r="F74">
        <v>158.69999999999999</v>
      </c>
      <c r="G74">
        <v>1910</v>
      </c>
      <c r="H74">
        <v>8</v>
      </c>
      <c r="I74" t="s">
        <v>260</v>
      </c>
      <c r="J74">
        <v>112</v>
      </c>
      <c r="K74">
        <v>102</v>
      </c>
      <c r="L74">
        <v>100</v>
      </c>
      <c r="M74">
        <v>105</v>
      </c>
      <c r="N74">
        <v>99</v>
      </c>
      <c r="O74">
        <v>100</v>
      </c>
      <c r="P74">
        <v>104</v>
      </c>
      <c r="Q74">
        <v>101</v>
      </c>
      <c r="R74">
        <v>103</v>
      </c>
      <c r="S74">
        <v>101</v>
      </c>
      <c r="T74">
        <v>105</v>
      </c>
      <c r="U74">
        <v>105</v>
      </c>
      <c r="V74">
        <v>105</v>
      </c>
      <c r="W74">
        <v>105</v>
      </c>
      <c r="X74">
        <v>100</v>
      </c>
      <c r="Y74">
        <v>102</v>
      </c>
      <c r="Z74">
        <v>100</v>
      </c>
      <c r="AA74">
        <v>106</v>
      </c>
      <c r="AB74">
        <v>103</v>
      </c>
      <c r="AC74">
        <v>98</v>
      </c>
      <c r="AD74">
        <v>99</v>
      </c>
      <c r="AE74">
        <v>97</v>
      </c>
      <c r="AF74">
        <v>96</v>
      </c>
      <c r="AG74">
        <v>99</v>
      </c>
      <c r="AH74">
        <v>110</v>
      </c>
      <c r="AI74">
        <v>111</v>
      </c>
      <c r="AJ74">
        <v>100</v>
      </c>
      <c r="AK74">
        <v>99</v>
      </c>
      <c r="AL74">
        <v>100</v>
      </c>
      <c r="AM74">
        <v>100</v>
      </c>
      <c r="AN74" s="5">
        <v>105</v>
      </c>
      <c r="AO74" s="5">
        <v>99</v>
      </c>
      <c r="AP74" s="5">
        <v>106</v>
      </c>
      <c r="AQ74" s="5">
        <v>105</v>
      </c>
      <c r="AR74" s="5">
        <v>101</v>
      </c>
      <c r="AS74" s="5">
        <v>106</v>
      </c>
      <c r="AT74" s="5">
        <v>109</v>
      </c>
      <c r="AU74" s="5">
        <v>112</v>
      </c>
      <c r="AV74" s="5">
        <v>111</v>
      </c>
      <c r="AW74" s="5">
        <v>114</v>
      </c>
      <c r="AX74" s="5">
        <v>112</v>
      </c>
      <c r="AY74" s="5">
        <v>110</v>
      </c>
      <c r="AZ74" s="5">
        <v>98</v>
      </c>
      <c r="BA74" s="5">
        <v>104</v>
      </c>
      <c r="BB74" s="5">
        <v>94</v>
      </c>
      <c r="BC74" s="5">
        <v>104</v>
      </c>
      <c r="BD74" s="5">
        <v>106</v>
      </c>
      <c r="BE74" s="5">
        <v>110</v>
      </c>
      <c r="BF74" s="5">
        <v>109</v>
      </c>
      <c r="BG74" s="5">
        <v>111</v>
      </c>
      <c r="BH74" s="5">
        <v>111</v>
      </c>
      <c r="BI74" s="5">
        <v>107</v>
      </c>
      <c r="BJ74" s="5">
        <v>105</v>
      </c>
      <c r="BK74" s="5">
        <v>104</v>
      </c>
      <c r="BL74" s="5">
        <v>100</v>
      </c>
      <c r="BM74" s="5">
        <v>105</v>
      </c>
      <c r="BN74" s="5">
        <v>100</v>
      </c>
      <c r="BO74" s="5">
        <v>104</v>
      </c>
      <c r="BP74" s="5">
        <v>104</v>
      </c>
      <c r="BQ74" s="5">
        <v>106</v>
      </c>
      <c r="BR74" s="5">
        <v>106</v>
      </c>
      <c r="BS74">
        <v>108</v>
      </c>
      <c r="BT74">
        <v>107</v>
      </c>
      <c r="BU74">
        <v>105</v>
      </c>
      <c r="BV74">
        <v>108</v>
      </c>
      <c r="BW74">
        <v>109</v>
      </c>
      <c r="BX74">
        <v>109</v>
      </c>
      <c r="BY74">
        <v>107</v>
      </c>
      <c r="BZ74">
        <v>109</v>
      </c>
      <c r="CA74">
        <v>109</v>
      </c>
      <c r="CB74">
        <v>100</v>
      </c>
      <c r="CC74">
        <v>96</v>
      </c>
      <c r="CD74">
        <v>103</v>
      </c>
      <c r="CE74">
        <v>103</v>
      </c>
      <c r="CF74">
        <v>109</v>
      </c>
      <c r="CG74">
        <v>105</v>
      </c>
      <c r="CH74">
        <v>104</v>
      </c>
      <c r="CI74">
        <v>105</v>
      </c>
      <c r="CJ74">
        <v>104</v>
      </c>
      <c r="CK74">
        <v>105</v>
      </c>
      <c r="CL74">
        <v>106</v>
      </c>
      <c r="CM74">
        <v>108</v>
      </c>
      <c r="CN74">
        <v>109</v>
      </c>
      <c r="CO74">
        <v>110</v>
      </c>
      <c r="CP74">
        <v>110</v>
      </c>
      <c r="CQ74">
        <v>109</v>
      </c>
      <c r="CR74">
        <v>108</v>
      </c>
      <c r="CS74">
        <v>106</v>
      </c>
      <c r="CT74">
        <v>104</v>
      </c>
      <c r="CU74">
        <v>103</v>
      </c>
      <c r="CV74">
        <v>104</v>
      </c>
      <c r="CW74">
        <v>103</v>
      </c>
      <c r="CX74" t="s">
        <v>2</v>
      </c>
      <c r="CY74" t="s">
        <v>28</v>
      </c>
      <c r="DB74" s="6">
        <f>D2033</f>
        <v>3202.9714285714285</v>
      </c>
      <c r="DC74" s="5">
        <f>BS2032</f>
        <v>7</v>
      </c>
      <c r="DD74" s="8">
        <f>BT2032</f>
        <v>114.35483870967742</v>
      </c>
      <c r="DE74" s="5">
        <f t="shared" si="2"/>
        <v>1974</v>
      </c>
      <c r="DF74" s="23">
        <f>-AI2034</f>
        <v>4.7267639323072819E-3</v>
      </c>
      <c r="DG74" s="14">
        <f t="shared" si="0"/>
        <v>4.7267639323072821</v>
      </c>
      <c r="DH74" s="5">
        <f t="shared" si="1"/>
        <v>35</v>
      </c>
      <c r="DI74" s="8">
        <f>BS2035</f>
        <v>1.945727864685739</v>
      </c>
    </row>
    <row r="75" spans="1:113" x14ac:dyDescent="0.25">
      <c r="A75" t="s">
        <v>23</v>
      </c>
      <c r="B75">
        <v>36.6</v>
      </c>
      <c r="C75">
        <v>-114.4833</v>
      </c>
      <c r="D75">
        <v>1401</v>
      </c>
      <c r="E75" t="s">
        <v>1</v>
      </c>
      <c r="F75">
        <v>213.4</v>
      </c>
      <c r="G75">
        <v>1910</v>
      </c>
      <c r="H75">
        <v>8</v>
      </c>
      <c r="I75" t="s">
        <v>260</v>
      </c>
      <c r="J75">
        <v>111</v>
      </c>
      <c r="K75">
        <v>102</v>
      </c>
      <c r="L75">
        <v>99</v>
      </c>
      <c r="M75">
        <v>100</v>
      </c>
      <c r="N75">
        <v>100</v>
      </c>
      <c r="O75">
        <v>101</v>
      </c>
      <c r="P75">
        <v>100</v>
      </c>
      <c r="Q75">
        <v>102</v>
      </c>
      <c r="R75">
        <v>105</v>
      </c>
      <c r="S75">
        <v>108</v>
      </c>
      <c r="T75">
        <v>108</v>
      </c>
      <c r="U75">
        <v>105</v>
      </c>
      <c r="V75">
        <v>100</v>
      </c>
      <c r="W75">
        <v>92</v>
      </c>
      <c r="X75">
        <v>91</v>
      </c>
      <c r="Y75">
        <v>97</v>
      </c>
      <c r="Z75">
        <v>97</v>
      </c>
      <c r="AA75">
        <v>101</v>
      </c>
      <c r="AB75">
        <v>103</v>
      </c>
      <c r="AC75">
        <v>102</v>
      </c>
      <c r="AD75">
        <v>100</v>
      </c>
      <c r="AE75">
        <v>98</v>
      </c>
      <c r="AF75">
        <v>97</v>
      </c>
      <c r="AG75">
        <v>105</v>
      </c>
      <c r="AH75">
        <v>109</v>
      </c>
      <c r="AI75">
        <v>110</v>
      </c>
      <c r="AJ75">
        <v>99</v>
      </c>
      <c r="AK75">
        <v>94</v>
      </c>
      <c r="AL75">
        <v>94</v>
      </c>
      <c r="AM75">
        <v>100</v>
      </c>
      <c r="AN75" s="5">
        <v>104</v>
      </c>
      <c r="AO75" s="5">
        <v>105</v>
      </c>
      <c r="AP75" s="5">
        <v>103</v>
      </c>
      <c r="AQ75" s="5">
        <v>100</v>
      </c>
      <c r="AR75" s="5">
        <v>103</v>
      </c>
      <c r="AS75" s="5">
        <v>107</v>
      </c>
      <c r="AT75" s="5">
        <v>110</v>
      </c>
      <c r="AU75" s="5">
        <v>109</v>
      </c>
      <c r="AV75" s="5">
        <v>110</v>
      </c>
      <c r="AW75" s="5">
        <v>110</v>
      </c>
      <c r="AX75" s="5">
        <v>112</v>
      </c>
      <c r="AY75" s="5">
        <v>110</v>
      </c>
      <c r="AZ75" s="5">
        <v>107</v>
      </c>
      <c r="BA75" s="5">
        <v>90</v>
      </c>
      <c r="BB75" s="5">
        <v>100</v>
      </c>
      <c r="BC75" s="5">
        <v>104</v>
      </c>
      <c r="BD75" s="5">
        <v>109</v>
      </c>
      <c r="BE75" s="5">
        <v>108</v>
      </c>
      <c r="BF75" s="5">
        <v>110</v>
      </c>
      <c r="BG75" s="5">
        <v>112</v>
      </c>
      <c r="BH75" s="5">
        <v>114</v>
      </c>
      <c r="BI75" s="5">
        <v>106</v>
      </c>
      <c r="BJ75" s="5">
        <v>105</v>
      </c>
      <c r="BK75" s="5">
        <v>101</v>
      </c>
      <c r="BL75" s="5">
        <v>105</v>
      </c>
      <c r="BM75" s="5">
        <v>106</v>
      </c>
      <c r="BN75" s="5">
        <v>103</v>
      </c>
      <c r="BO75" s="5">
        <v>105</v>
      </c>
      <c r="BP75" s="5">
        <v>104</v>
      </c>
      <c r="BQ75" s="5">
        <v>107</v>
      </c>
      <c r="BR75" s="5">
        <v>103</v>
      </c>
      <c r="BS75">
        <v>108</v>
      </c>
      <c r="BT75">
        <v>108</v>
      </c>
      <c r="BU75">
        <v>98</v>
      </c>
      <c r="BV75">
        <v>101</v>
      </c>
      <c r="BW75">
        <v>104</v>
      </c>
      <c r="BX75">
        <v>111</v>
      </c>
      <c r="BY75">
        <v>110</v>
      </c>
      <c r="BZ75">
        <v>107</v>
      </c>
      <c r="CA75">
        <v>104</v>
      </c>
      <c r="CB75">
        <v>103</v>
      </c>
      <c r="CC75">
        <v>96</v>
      </c>
      <c r="CD75">
        <v>101</v>
      </c>
      <c r="CE75">
        <v>103</v>
      </c>
      <c r="CF75">
        <v>105</v>
      </c>
      <c r="CG75">
        <v>103</v>
      </c>
      <c r="CH75">
        <v>100</v>
      </c>
      <c r="CI75">
        <v>103</v>
      </c>
      <c r="CJ75">
        <v>108</v>
      </c>
      <c r="CK75">
        <v>107</v>
      </c>
      <c r="CL75">
        <v>107</v>
      </c>
      <c r="CM75">
        <v>107</v>
      </c>
      <c r="CN75">
        <v>107</v>
      </c>
      <c r="CO75">
        <v>107</v>
      </c>
      <c r="CP75">
        <v>110</v>
      </c>
      <c r="CQ75">
        <v>105</v>
      </c>
      <c r="CR75">
        <v>109</v>
      </c>
      <c r="CS75">
        <v>105</v>
      </c>
      <c r="CT75">
        <v>105</v>
      </c>
      <c r="CU75">
        <v>105</v>
      </c>
      <c r="CV75">
        <v>96</v>
      </c>
      <c r="CW75">
        <v>97</v>
      </c>
      <c r="CX75" t="s">
        <v>2</v>
      </c>
      <c r="CY75" t="s">
        <v>24</v>
      </c>
      <c r="DB75" s="6">
        <f>D2072</f>
        <v>3444.125</v>
      </c>
      <c r="DC75" s="5">
        <f>BS2071</f>
        <v>5</v>
      </c>
      <c r="DD75" s="8">
        <f>BT2071</f>
        <v>114.64516129032258</v>
      </c>
      <c r="DE75" s="5">
        <f t="shared" si="2"/>
        <v>1975</v>
      </c>
      <c r="DF75" s="23">
        <f>-AI2073</f>
        <v>4.4259013989023819E-3</v>
      </c>
      <c r="DG75" s="14">
        <f t="shared" si="0"/>
        <v>4.4259013989023819</v>
      </c>
      <c r="DH75" s="5">
        <f t="shared" si="1"/>
        <v>32</v>
      </c>
      <c r="DI75" s="8">
        <f>BS2074</f>
        <v>1.8181831161074353</v>
      </c>
    </row>
    <row r="76" spans="1:113" x14ac:dyDescent="0.25">
      <c r="DB76" s="6">
        <f>D2113</f>
        <v>3388</v>
      </c>
      <c r="DC76" s="5">
        <f>BS2112</f>
        <v>6</v>
      </c>
      <c r="DD76" s="8">
        <f>BT2112</f>
        <v>114</v>
      </c>
      <c r="DE76" s="5">
        <f t="shared" si="2"/>
        <v>1976</v>
      </c>
      <c r="DF76" s="23">
        <f>-AI2114</f>
        <v>4.5371456339961059E-3</v>
      </c>
      <c r="DG76" s="14">
        <f t="shared" ref="DG76:DG124" si="3">1000*DF76</f>
        <v>4.537145633996106</v>
      </c>
      <c r="DH76" s="5">
        <f t="shared" ref="DH76:DH124" si="4">COUNTIF(G$1:G$4678,DE76)-1</f>
        <v>34</v>
      </c>
      <c r="DI76" s="8">
        <f>BS2115</f>
        <v>1.8202591872755092</v>
      </c>
    </row>
    <row r="77" spans="1:113" x14ac:dyDescent="0.25">
      <c r="DB77" s="6">
        <f>D2154</f>
        <v>3471.9117647058824</v>
      </c>
      <c r="DC77" s="5">
        <f>BS2153</f>
        <v>5</v>
      </c>
      <c r="DD77" s="8">
        <f>BT2153</f>
        <v>115.06451612903226</v>
      </c>
      <c r="DE77" s="5">
        <f t="shared" ref="DE77:DE124" si="5">DE76+1</f>
        <v>1977</v>
      </c>
      <c r="DF77" s="23">
        <f>-AI2155</f>
        <v>4.3993445950964785E-3</v>
      </c>
      <c r="DG77" s="14">
        <f t="shared" si="3"/>
        <v>4.3993445950964789</v>
      </c>
      <c r="DH77" s="5">
        <f t="shared" si="4"/>
        <v>34</v>
      </c>
      <c r="DI77" s="8">
        <f>BS2156</f>
        <v>1.3505487537397536</v>
      </c>
    </row>
    <row r="78" spans="1:113" x14ac:dyDescent="0.25">
      <c r="DB78" s="6">
        <f>D2198</f>
        <v>3381.1081081081079</v>
      </c>
      <c r="DC78" s="5">
        <f>BS2197</f>
        <v>6</v>
      </c>
      <c r="DD78" s="8">
        <f>BT2197</f>
        <v>114.93548387096774</v>
      </c>
      <c r="DE78" s="5">
        <f t="shared" si="5"/>
        <v>1978</v>
      </c>
      <c r="DF78" s="23">
        <f>-AI2199</f>
        <v>4.3202510952128192E-3</v>
      </c>
      <c r="DG78" s="14">
        <f t="shared" si="3"/>
        <v>4.3202510952128188</v>
      </c>
      <c r="DH78" s="5">
        <f t="shared" si="4"/>
        <v>37</v>
      </c>
      <c r="DI78" s="8">
        <f>BS2200</f>
        <v>1.7180033676392397</v>
      </c>
    </row>
    <row r="79" spans="1:113" x14ac:dyDescent="0.25">
      <c r="DB79" s="6">
        <f>D2240</f>
        <v>3424.8</v>
      </c>
      <c r="DC79" s="5">
        <f>BS2239</f>
        <v>8</v>
      </c>
      <c r="DD79" s="8">
        <f>BT2239</f>
        <v>115.09677419354838</v>
      </c>
      <c r="DE79" s="5">
        <f t="shared" si="5"/>
        <v>1979</v>
      </c>
      <c r="DF79" s="23">
        <f>-AI2241</f>
        <v>4.4968837992367472E-3</v>
      </c>
      <c r="DG79" s="14">
        <f t="shared" si="3"/>
        <v>4.4968837992367474</v>
      </c>
      <c r="DH79" s="5">
        <f t="shared" si="4"/>
        <v>35</v>
      </c>
      <c r="DI79" s="8">
        <f>BS2242</f>
        <v>2.2562785841642712</v>
      </c>
    </row>
    <row r="80" spans="1:113" x14ac:dyDescent="0.25">
      <c r="DB80" s="6">
        <f>D2280</f>
        <v>3302.2727272727275</v>
      </c>
      <c r="DC80" s="5">
        <f>BS2279</f>
        <v>4</v>
      </c>
      <c r="DD80" s="8">
        <f>BT2279</f>
        <v>116.09677419354838</v>
      </c>
      <c r="DE80" s="5">
        <f t="shared" si="5"/>
        <v>1980</v>
      </c>
      <c r="DF80" s="23">
        <f>-AI2281</f>
        <v>4.5114530725097078E-3</v>
      </c>
      <c r="DG80" s="14">
        <f t="shared" si="3"/>
        <v>4.511453072509708</v>
      </c>
      <c r="DH80" s="5">
        <f t="shared" si="4"/>
        <v>33</v>
      </c>
      <c r="DI80" s="8">
        <f>BS2282</f>
        <v>1.8217953339866972</v>
      </c>
    </row>
    <row r="81" spans="1:113" s="3" customFormat="1" x14ac:dyDescent="0.25">
      <c r="AN81" s="6"/>
      <c r="AO81" s="6"/>
      <c r="AP81" s="6"/>
      <c r="AQ81" s="6"/>
      <c r="AR81" s="6"/>
      <c r="AS81" s="6"/>
      <c r="AT81" s="6"/>
      <c r="AU81" s="6"/>
      <c r="AV81" s="6"/>
      <c r="AW81" s="6"/>
      <c r="AX81" s="6"/>
      <c r="AY81" s="6"/>
      <c r="AZ81" s="6"/>
      <c r="BA81" s="6"/>
      <c r="BB81" s="6"/>
      <c r="BC81" s="6"/>
      <c r="BD81" s="6"/>
      <c r="BE81" s="6"/>
      <c r="BF81" s="6"/>
      <c r="BG81" s="6"/>
      <c r="BH81" s="6"/>
      <c r="BI81" s="6"/>
      <c r="BJ81" s="6"/>
      <c r="BK81" s="6"/>
      <c r="BL81" s="6"/>
      <c r="BM81" s="6"/>
      <c r="BN81" s="6"/>
      <c r="BO81" s="6"/>
      <c r="BP81" s="6"/>
      <c r="BQ81" s="6"/>
      <c r="BR81" s="6"/>
      <c r="CZ81" s="9"/>
      <c r="DA81" s="10"/>
      <c r="DB81" s="25">
        <f>D2323</f>
        <v>3329.8055555555557</v>
      </c>
      <c r="DC81" s="25">
        <f>BS2322</f>
        <v>6</v>
      </c>
      <c r="DD81" s="26">
        <f>BT2322</f>
        <v>115.93548387096774</v>
      </c>
      <c r="DE81" s="5">
        <f t="shared" si="5"/>
        <v>1981</v>
      </c>
      <c r="DF81" s="23">
        <f>-AI2324</f>
        <v>4.3061497037996388E-3</v>
      </c>
      <c r="DG81" s="14">
        <f t="shared" si="3"/>
        <v>4.3061497037996386</v>
      </c>
      <c r="DH81" s="5">
        <f t="shared" si="4"/>
        <v>36</v>
      </c>
      <c r="DI81" s="8">
        <f>BS2325</f>
        <v>1.0256618896004623</v>
      </c>
    </row>
    <row r="82" spans="1:113" x14ac:dyDescent="0.25">
      <c r="A82" t="s">
        <v>13</v>
      </c>
      <c r="B82">
        <v>38.069400000000002</v>
      </c>
      <c r="C82">
        <v>-117.2355</v>
      </c>
      <c r="D82">
        <v>6010</v>
      </c>
      <c r="E82" t="s">
        <v>1</v>
      </c>
      <c r="F82">
        <v>181.5</v>
      </c>
      <c r="G82">
        <v>1911</v>
      </c>
      <c r="H82">
        <v>8</v>
      </c>
      <c r="I82" t="s">
        <v>260</v>
      </c>
      <c r="AN82" s="5">
        <v>77</v>
      </c>
      <c r="AO82" s="5">
        <v>83</v>
      </c>
      <c r="AP82" s="5">
        <v>88</v>
      </c>
      <c r="AQ82" s="5">
        <v>88</v>
      </c>
      <c r="AR82" s="5">
        <v>90</v>
      </c>
      <c r="AS82" s="5">
        <v>89</v>
      </c>
      <c r="AT82" s="5">
        <v>89</v>
      </c>
      <c r="AU82" s="5">
        <v>80</v>
      </c>
      <c r="AV82" s="5">
        <v>88</v>
      </c>
      <c r="AW82" s="5">
        <v>90</v>
      </c>
      <c r="AX82" s="5">
        <v>84</v>
      </c>
      <c r="AY82" s="5">
        <v>90</v>
      </c>
      <c r="AZ82" s="5">
        <v>84</v>
      </c>
      <c r="BA82" s="5">
        <v>88</v>
      </c>
      <c r="BB82" s="5">
        <v>93</v>
      </c>
      <c r="BC82" s="5">
        <v>90</v>
      </c>
      <c r="BD82" s="5">
        <v>90</v>
      </c>
      <c r="BE82" s="5">
        <v>81</v>
      </c>
      <c r="BF82" s="5">
        <v>84</v>
      </c>
      <c r="BG82" s="5">
        <v>86</v>
      </c>
      <c r="BH82" s="5">
        <v>81</v>
      </c>
      <c r="BI82" s="5">
        <v>81</v>
      </c>
      <c r="BJ82" s="5">
        <v>84</v>
      </c>
      <c r="BK82" s="5">
        <v>81</v>
      </c>
      <c r="BL82" s="5">
        <v>84</v>
      </c>
      <c r="BM82" s="5">
        <v>84</v>
      </c>
      <c r="BN82" s="5">
        <v>83</v>
      </c>
      <c r="BO82" s="5">
        <v>83</v>
      </c>
      <c r="BP82" s="5">
        <v>83</v>
      </c>
      <c r="BQ82" s="5">
        <v>84</v>
      </c>
      <c r="BR82" s="5">
        <v>88</v>
      </c>
      <c r="CX82" t="s">
        <v>2</v>
      </c>
      <c r="CY82" t="s">
        <v>14</v>
      </c>
      <c r="CZ82" s="1">
        <f>CORREL(AN82:BR82,AN$89:BR$89)</f>
        <v>0.43918873580729018</v>
      </c>
      <c r="DA82" s="4">
        <f>AVERAGE(AN82:BR82)</f>
        <v>85.41935483870968</v>
      </c>
      <c r="DB82" s="25">
        <f>D2368</f>
        <v>3256.5526315789475</v>
      </c>
      <c r="DC82" s="25">
        <f>BS2367</f>
        <v>2</v>
      </c>
      <c r="DD82" s="26">
        <f>BT2367</f>
        <v>111.45161290322581</v>
      </c>
      <c r="DE82" s="5">
        <f t="shared" si="5"/>
        <v>1982</v>
      </c>
      <c r="DF82" s="23">
        <f>-AI2369</f>
        <v>4.3223503180828994E-3</v>
      </c>
      <c r="DG82" s="14">
        <f t="shared" si="3"/>
        <v>4.3223503180828997</v>
      </c>
      <c r="DH82" s="5">
        <f t="shared" si="4"/>
        <v>38</v>
      </c>
      <c r="DI82" s="8">
        <f>BS2370</f>
        <v>3.806680232400085</v>
      </c>
    </row>
    <row r="83" spans="1:113" x14ac:dyDescent="0.25">
      <c r="A83" t="s">
        <v>21</v>
      </c>
      <c r="B83">
        <v>37.708100000000002</v>
      </c>
      <c r="C83">
        <v>-117.23309999999999</v>
      </c>
      <c r="D83">
        <v>5690</v>
      </c>
      <c r="E83" t="s">
        <v>1</v>
      </c>
      <c r="F83">
        <v>142.1</v>
      </c>
      <c r="G83">
        <v>1911</v>
      </c>
      <c r="H83">
        <v>8</v>
      </c>
      <c r="I83" t="s">
        <v>260</v>
      </c>
      <c r="J83">
        <v>71</v>
      </c>
      <c r="K83">
        <v>73</v>
      </c>
      <c r="L83">
        <v>79</v>
      </c>
      <c r="M83">
        <v>80</v>
      </c>
      <c r="N83">
        <v>80</v>
      </c>
      <c r="O83">
        <v>72</v>
      </c>
      <c r="P83">
        <v>74</v>
      </c>
      <c r="Q83">
        <v>79</v>
      </c>
      <c r="R83">
        <v>79</v>
      </c>
      <c r="S83">
        <v>88</v>
      </c>
      <c r="T83">
        <v>91</v>
      </c>
      <c r="U83">
        <v>92</v>
      </c>
      <c r="V83">
        <v>80</v>
      </c>
      <c r="W83">
        <v>78</v>
      </c>
      <c r="X83">
        <v>80</v>
      </c>
      <c r="Y83">
        <v>83</v>
      </c>
      <c r="Z83">
        <v>88</v>
      </c>
      <c r="AA83">
        <v>86</v>
      </c>
      <c r="AB83">
        <v>82</v>
      </c>
      <c r="AC83">
        <v>82</v>
      </c>
      <c r="AD83">
        <v>81</v>
      </c>
      <c r="AE83">
        <v>80</v>
      </c>
      <c r="AF83">
        <v>75</v>
      </c>
      <c r="AG83">
        <v>71</v>
      </c>
      <c r="AH83">
        <v>80</v>
      </c>
      <c r="AI83">
        <v>89</v>
      </c>
      <c r="AJ83">
        <v>89</v>
      </c>
      <c r="AK83">
        <v>86</v>
      </c>
      <c r="AL83">
        <v>82</v>
      </c>
      <c r="AM83">
        <v>73</v>
      </c>
      <c r="AN83" s="5">
        <v>81</v>
      </c>
      <c r="AO83" s="5">
        <v>87</v>
      </c>
      <c r="AP83" s="5">
        <v>90</v>
      </c>
      <c r="AQ83" s="5">
        <v>91</v>
      </c>
      <c r="AR83" s="5">
        <v>93</v>
      </c>
      <c r="AS83" s="5">
        <v>95</v>
      </c>
      <c r="AT83" s="5">
        <v>94</v>
      </c>
      <c r="AU83" s="5">
        <v>87</v>
      </c>
      <c r="AV83" s="5">
        <v>94</v>
      </c>
      <c r="AW83" s="5">
        <v>93</v>
      </c>
      <c r="AX83" s="5">
        <v>90</v>
      </c>
      <c r="AY83" s="5">
        <v>93</v>
      </c>
      <c r="AZ83" s="5">
        <v>89</v>
      </c>
      <c r="BA83" s="5">
        <v>94</v>
      </c>
      <c r="BB83" s="5">
        <v>97</v>
      </c>
      <c r="BC83" s="5">
        <v>95</v>
      </c>
      <c r="BD83" s="5">
        <v>95</v>
      </c>
      <c r="BE83" s="5">
        <v>88</v>
      </c>
      <c r="BF83" s="5">
        <v>87</v>
      </c>
      <c r="BG83" s="5">
        <v>91</v>
      </c>
      <c r="BH83" s="5">
        <v>85</v>
      </c>
      <c r="BI83" s="5">
        <v>85</v>
      </c>
      <c r="BJ83" s="5">
        <v>85</v>
      </c>
      <c r="BK83" s="5">
        <v>86</v>
      </c>
      <c r="BL83" s="5">
        <v>88</v>
      </c>
      <c r="BM83" s="5">
        <v>89</v>
      </c>
      <c r="BN83" s="5">
        <v>88</v>
      </c>
      <c r="BO83" s="5">
        <v>88</v>
      </c>
      <c r="BP83" s="5">
        <v>86</v>
      </c>
      <c r="BQ83" s="5">
        <v>89</v>
      </c>
      <c r="BR83" s="5">
        <v>92</v>
      </c>
      <c r="BS83">
        <v>93</v>
      </c>
      <c r="BT83">
        <v>87</v>
      </c>
      <c r="BU83">
        <v>90</v>
      </c>
      <c r="BV83">
        <v>91</v>
      </c>
      <c r="BW83">
        <v>88</v>
      </c>
      <c r="BX83">
        <v>89</v>
      </c>
      <c r="BY83">
        <v>90</v>
      </c>
      <c r="BZ83">
        <v>90</v>
      </c>
      <c r="CA83">
        <v>87</v>
      </c>
      <c r="CB83">
        <v>85</v>
      </c>
      <c r="CC83">
        <v>86</v>
      </c>
      <c r="CD83">
        <v>88</v>
      </c>
      <c r="CE83">
        <v>85</v>
      </c>
      <c r="CF83">
        <v>87</v>
      </c>
      <c r="CG83">
        <v>89</v>
      </c>
      <c r="CH83">
        <v>92</v>
      </c>
      <c r="CI83">
        <v>94</v>
      </c>
      <c r="CJ83">
        <v>95</v>
      </c>
      <c r="CK83">
        <v>97</v>
      </c>
      <c r="CL83">
        <v>96</v>
      </c>
      <c r="CM83">
        <v>92</v>
      </c>
      <c r="CN83">
        <v>90</v>
      </c>
      <c r="CO83">
        <v>90</v>
      </c>
      <c r="CP83">
        <v>91</v>
      </c>
      <c r="CQ83">
        <v>92</v>
      </c>
      <c r="CR83">
        <v>90</v>
      </c>
      <c r="CS83">
        <v>90</v>
      </c>
      <c r="CT83">
        <v>87</v>
      </c>
      <c r="CU83">
        <v>89</v>
      </c>
      <c r="CV83">
        <v>92</v>
      </c>
      <c r="CW83">
        <v>90</v>
      </c>
      <c r="CX83" t="s">
        <v>2</v>
      </c>
      <c r="CY83" t="s">
        <v>22</v>
      </c>
      <c r="CZ83" s="1">
        <f t="shared" ref="CZ83:CZ89" si="6">CORREL(AN83:BR83,AN$89:BR$89)</f>
        <v>0.55188513182718024</v>
      </c>
      <c r="DA83" s="4">
        <f t="shared" ref="DA83:DA89" si="7">AVERAGE(AN83:BR83)</f>
        <v>89.838709677419359</v>
      </c>
      <c r="DB83" s="25">
        <f>D2413</f>
        <v>3207.6486486486488</v>
      </c>
      <c r="DC83" s="25">
        <f>BS2412</f>
        <v>7</v>
      </c>
      <c r="DD83" s="26">
        <f>BT2412</f>
        <v>111.03225806451613</v>
      </c>
      <c r="DE83" s="5">
        <f t="shared" si="5"/>
        <v>1983</v>
      </c>
      <c r="DF83" s="23">
        <f>-AI2414</f>
        <v>4.2033911279322992E-3</v>
      </c>
      <c r="DG83" s="14">
        <f t="shared" si="3"/>
        <v>4.2033911279322993</v>
      </c>
      <c r="DH83" s="5">
        <f t="shared" si="4"/>
        <v>37</v>
      </c>
      <c r="DI83" s="8">
        <f>BS2415</f>
        <v>1.9101338514620609</v>
      </c>
    </row>
    <row r="84" spans="1:113" x14ac:dyDescent="0.25">
      <c r="A84" t="s">
        <v>0</v>
      </c>
      <c r="B84">
        <v>38.387799999999999</v>
      </c>
      <c r="C84">
        <v>-118.1092</v>
      </c>
      <c r="D84">
        <v>4580</v>
      </c>
      <c r="E84" t="s">
        <v>1</v>
      </c>
      <c r="F84">
        <v>240.3</v>
      </c>
      <c r="G84">
        <v>1911</v>
      </c>
      <c r="H84">
        <v>8</v>
      </c>
      <c r="I84" t="s">
        <v>260</v>
      </c>
      <c r="J84">
        <v>74</v>
      </c>
      <c r="K84">
        <v>77</v>
      </c>
      <c r="L84">
        <v>85</v>
      </c>
      <c r="M84">
        <v>74</v>
      </c>
      <c r="N84">
        <v>85</v>
      </c>
      <c r="O84">
        <v>85</v>
      </c>
      <c r="P84">
        <v>74</v>
      </c>
      <c r="Q84">
        <v>80</v>
      </c>
      <c r="R84">
        <v>80</v>
      </c>
      <c r="S84">
        <v>89</v>
      </c>
      <c r="T84">
        <v>95</v>
      </c>
      <c r="U84">
        <v>98</v>
      </c>
      <c r="V84">
        <v>94</v>
      </c>
      <c r="W84">
        <v>87</v>
      </c>
      <c r="X84">
        <v>88</v>
      </c>
      <c r="Y84">
        <v>90</v>
      </c>
      <c r="Z84">
        <v>93</v>
      </c>
      <c r="AA84">
        <v>94</v>
      </c>
      <c r="AB84">
        <v>92</v>
      </c>
      <c r="AC84">
        <v>91</v>
      </c>
      <c r="AD84">
        <v>92</v>
      </c>
      <c r="AE84">
        <v>88</v>
      </c>
      <c r="AF84">
        <v>88</v>
      </c>
      <c r="AG84">
        <v>76</v>
      </c>
      <c r="AH84">
        <v>84</v>
      </c>
      <c r="AI84">
        <v>91</v>
      </c>
      <c r="AJ84">
        <v>92</v>
      </c>
      <c r="AK84">
        <v>87</v>
      </c>
      <c r="AL84">
        <v>86</v>
      </c>
      <c r="AM84">
        <v>82</v>
      </c>
      <c r="AN84" s="5">
        <v>82</v>
      </c>
      <c r="AO84" s="5">
        <v>91</v>
      </c>
      <c r="AP84" s="5">
        <v>93</v>
      </c>
      <c r="AQ84" s="5">
        <v>96</v>
      </c>
      <c r="AR84" s="5">
        <v>99</v>
      </c>
      <c r="AS84" s="5">
        <v>98</v>
      </c>
      <c r="AT84" s="5">
        <v>98</v>
      </c>
      <c r="AU84" s="5">
        <v>91</v>
      </c>
      <c r="AV84" s="5">
        <v>95</v>
      </c>
      <c r="AW84" s="5">
        <v>98</v>
      </c>
      <c r="AX84" s="5">
        <v>95</v>
      </c>
      <c r="AY84" s="5">
        <v>98</v>
      </c>
      <c r="AZ84" s="5">
        <v>91</v>
      </c>
      <c r="BA84" s="5">
        <v>98</v>
      </c>
      <c r="BB84" s="5">
        <v>98</v>
      </c>
      <c r="BC84" s="5">
        <v>96</v>
      </c>
      <c r="BD84" s="5">
        <v>93</v>
      </c>
      <c r="BE84" s="5">
        <v>94</v>
      </c>
      <c r="BF84" s="5">
        <v>91</v>
      </c>
      <c r="BG84" s="5">
        <v>94</v>
      </c>
      <c r="BH84" s="5">
        <v>94</v>
      </c>
      <c r="BI84" s="5">
        <v>94</v>
      </c>
      <c r="BJ84" s="5">
        <v>92</v>
      </c>
      <c r="BK84" s="5">
        <v>85</v>
      </c>
      <c r="BL84" s="5">
        <v>90</v>
      </c>
      <c r="BM84" s="5">
        <v>92</v>
      </c>
      <c r="BN84" s="5">
        <v>90</v>
      </c>
      <c r="BO84" s="5">
        <v>95</v>
      </c>
      <c r="BP84" s="5">
        <v>90</v>
      </c>
      <c r="BQ84" s="5">
        <v>92</v>
      </c>
      <c r="BR84" s="5">
        <v>95</v>
      </c>
      <c r="BS84">
        <v>95</v>
      </c>
      <c r="BT84">
        <v>95</v>
      </c>
      <c r="BU84">
        <v>94</v>
      </c>
      <c r="BV84">
        <v>93</v>
      </c>
      <c r="BW84">
        <v>92</v>
      </c>
      <c r="BX84">
        <v>92</v>
      </c>
      <c r="BY84">
        <v>91</v>
      </c>
      <c r="BZ84">
        <v>96</v>
      </c>
      <c r="CA84">
        <v>93</v>
      </c>
      <c r="CB84">
        <v>92</v>
      </c>
      <c r="CC84">
        <v>92</v>
      </c>
      <c r="CD84">
        <v>92</v>
      </c>
      <c r="CE84">
        <v>91</v>
      </c>
      <c r="CF84">
        <v>91</v>
      </c>
      <c r="CG84">
        <v>91</v>
      </c>
      <c r="CH84">
        <v>95</v>
      </c>
      <c r="CI84">
        <v>98</v>
      </c>
      <c r="CJ84">
        <v>100</v>
      </c>
      <c r="CK84">
        <v>102</v>
      </c>
      <c r="CL84">
        <v>99</v>
      </c>
      <c r="CM84">
        <v>93</v>
      </c>
      <c r="CN84">
        <v>91</v>
      </c>
      <c r="CO84">
        <v>89</v>
      </c>
      <c r="CP84">
        <v>91</v>
      </c>
      <c r="CQ84">
        <v>93</v>
      </c>
      <c r="CR84">
        <v>94</v>
      </c>
      <c r="CS84">
        <v>94</v>
      </c>
      <c r="CT84">
        <v>92</v>
      </c>
      <c r="CU84">
        <v>94</v>
      </c>
      <c r="CV84">
        <v>95</v>
      </c>
      <c r="CW84">
        <v>96</v>
      </c>
      <c r="CX84" t="s">
        <v>2</v>
      </c>
      <c r="CY84" t="s">
        <v>3</v>
      </c>
      <c r="CZ84" s="1">
        <f t="shared" si="6"/>
        <v>0.38523825435891668</v>
      </c>
      <c r="DA84" s="4">
        <f t="shared" si="7"/>
        <v>93.483870967741936</v>
      </c>
      <c r="DB84" s="25">
        <f>D2458</f>
        <v>3222.5526315789475</v>
      </c>
      <c r="DC84" s="25">
        <f>BS2457</f>
        <v>7</v>
      </c>
      <c r="DD84" s="26">
        <f>BT2457</f>
        <v>113.61290322580645</v>
      </c>
      <c r="DE84" s="5">
        <f t="shared" si="5"/>
        <v>1984</v>
      </c>
      <c r="DF84" s="23">
        <f>-AI2459</f>
        <v>4.8362813160876287E-3</v>
      </c>
      <c r="DG84" s="14">
        <f t="shared" si="3"/>
        <v>4.8362813160876286</v>
      </c>
      <c r="DH84" s="5">
        <f t="shared" si="4"/>
        <v>38</v>
      </c>
      <c r="DI84" s="8">
        <f>BS2460</f>
        <v>2.8417769347563753</v>
      </c>
    </row>
    <row r="85" spans="1:113" x14ac:dyDescent="0.25">
      <c r="A85" t="s">
        <v>17</v>
      </c>
      <c r="B85">
        <v>37.6128</v>
      </c>
      <c r="C85">
        <v>-114.5264</v>
      </c>
      <c r="D85">
        <v>4379</v>
      </c>
      <c r="E85" t="s">
        <v>1</v>
      </c>
      <c r="F85">
        <v>243.8</v>
      </c>
      <c r="G85">
        <v>1911</v>
      </c>
      <c r="H85">
        <v>8</v>
      </c>
      <c r="I85" t="s">
        <v>260</v>
      </c>
      <c r="J85">
        <v>84</v>
      </c>
      <c r="K85">
        <v>86</v>
      </c>
      <c r="L85">
        <v>88</v>
      </c>
      <c r="M85">
        <v>84</v>
      </c>
      <c r="N85">
        <v>82</v>
      </c>
      <c r="O85">
        <v>86</v>
      </c>
      <c r="P85">
        <v>88</v>
      </c>
      <c r="Q85">
        <v>90</v>
      </c>
      <c r="R85">
        <v>92</v>
      </c>
      <c r="S85">
        <v>94</v>
      </c>
      <c r="T85">
        <v>92</v>
      </c>
      <c r="U85">
        <v>96</v>
      </c>
      <c r="V85">
        <v>86</v>
      </c>
      <c r="W85">
        <v>84</v>
      </c>
      <c r="X85">
        <v>86</v>
      </c>
      <c r="Y85">
        <v>88</v>
      </c>
      <c r="Z85">
        <v>90</v>
      </c>
      <c r="AA85">
        <v>86</v>
      </c>
      <c r="AB85">
        <v>89</v>
      </c>
      <c r="AC85">
        <v>92</v>
      </c>
      <c r="AD85">
        <v>91</v>
      </c>
      <c r="AE85">
        <v>88</v>
      </c>
      <c r="AF85">
        <v>86</v>
      </c>
      <c r="AG85">
        <v>88</v>
      </c>
      <c r="AH85">
        <v>89</v>
      </c>
      <c r="AI85">
        <v>92</v>
      </c>
      <c r="AJ85">
        <v>94</v>
      </c>
      <c r="AK85">
        <v>90</v>
      </c>
      <c r="AL85">
        <v>92</v>
      </c>
      <c r="AM85">
        <v>90</v>
      </c>
      <c r="AN85" s="5">
        <v>92</v>
      </c>
      <c r="AO85" s="5">
        <v>90</v>
      </c>
      <c r="AP85" s="5">
        <v>88</v>
      </c>
      <c r="AQ85" s="5">
        <v>90</v>
      </c>
      <c r="AR85" s="5">
        <v>86</v>
      </c>
      <c r="AS85" s="5">
        <v>94</v>
      </c>
      <c r="AT85" s="5">
        <v>96</v>
      </c>
      <c r="AU85" s="5">
        <v>98</v>
      </c>
      <c r="AV85" s="5">
        <v>100</v>
      </c>
      <c r="AW85" s="5">
        <v>102</v>
      </c>
      <c r="AX85" s="5">
        <v>104</v>
      </c>
      <c r="AY85" s="5">
        <v>99</v>
      </c>
      <c r="AZ85" s="5">
        <v>101</v>
      </c>
      <c r="BA85" s="5">
        <v>100</v>
      </c>
      <c r="BB85" s="5">
        <v>103</v>
      </c>
      <c r="BC85" s="5">
        <v>102</v>
      </c>
      <c r="BD85" s="5">
        <v>104</v>
      </c>
      <c r="BE85" s="5">
        <v>102</v>
      </c>
      <c r="BF85" s="5">
        <v>100</v>
      </c>
      <c r="BG85" s="5">
        <v>98</v>
      </c>
      <c r="BH85" s="5">
        <v>94</v>
      </c>
      <c r="BI85" s="5">
        <v>98</v>
      </c>
      <c r="BJ85" s="5">
        <v>96</v>
      </c>
      <c r="BK85" s="5">
        <v>98</v>
      </c>
      <c r="BL85" s="5">
        <v>97</v>
      </c>
      <c r="BM85" s="5">
        <v>95</v>
      </c>
      <c r="BN85" s="5">
        <v>96</v>
      </c>
      <c r="BO85" s="5">
        <v>93</v>
      </c>
      <c r="BP85" s="5">
        <v>98</v>
      </c>
      <c r="BQ85" s="5">
        <v>93</v>
      </c>
      <c r="BR85" s="5">
        <v>92</v>
      </c>
      <c r="BS85">
        <v>96</v>
      </c>
      <c r="BT85">
        <v>90</v>
      </c>
      <c r="BV85">
        <v>90</v>
      </c>
      <c r="BW85">
        <v>93</v>
      </c>
      <c r="BX85">
        <v>90</v>
      </c>
      <c r="BY85">
        <v>96</v>
      </c>
      <c r="BZ85">
        <v>89</v>
      </c>
      <c r="CA85">
        <v>96</v>
      </c>
      <c r="CB85">
        <v>90</v>
      </c>
      <c r="CC85">
        <v>92</v>
      </c>
      <c r="CD85">
        <v>81</v>
      </c>
      <c r="CE85">
        <v>89</v>
      </c>
      <c r="CF85">
        <v>72</v>
      </c>
      <c r="CG85">
        <v>70</v>
      </c>
      <c r="CH85">
        <v>96</v>
      </c>
      <c r="CI85">
        <v>99</v>
      </c>
      <c r="CJ85">
        <v>100</v>
      </c>
      <c r="CK85">
        <v>101</v>
      </c>
      <c r="CL85">
        <v>99</v>
      </c>
      <c r="CM85">
        <v>100</v>
      </c>
      <c r="CN85">
        <v>99</v>
      </c>
      <c r="CO85">
        <v>99</v>
      </c>
      <c r="CP85">
        <v>96</v>
      </c>
      <c r="CQ85">
        <v>98</v>
      </c>
      <c r="CR85">
        <v>100</v>
      </c>
      <c r="CS85">
        <v>91</v>
      </c>
      <c r="CT85">
        <v>97</v>
      </c>
      <c r="CU85">
        <v>96</v>
      </c>
      <c r="CV85">
        <v>99</v>
      </c>
      <c r="CX85" t="s">
        <v>2</v>
      </c>
      <c r="CY85" t="s">
        <v>18</v>
      </c>
      <c r="CZ85" s="1">
        <f t="shared" si="6"/>
        <v>0.10004337182919877</v>
      </c>
      <c r="DA85" s="4">
        <f t="shared" si="7"/>
        <v>96.741935483870961</v>
      </c>
      <c r="DB85" s="25">
        <f>D2501</f>
        <v>3104.5277777777778</v>
      </c>
      <c r="DC85" s="25">
        <f>BS2500</f>
        <v>8</v>
      </c>
      <c r="DD85" s="26">
        <f>BT2500</f>
        <v>116.16129032258064</v>
      </c>
      <c r="DE85" s="5">
        <f t="shared" si="5"/>
        <v>1985</v>
      </c>
      <c r="DF85" s="23">
        <f>-AI2502</f>
        <v>4.5385790995119716E-3</v>
      </c>
      <c r="DG85" s="14">
        <f t="shared" si="3"/>
        <v>4.5385790995119715</v>
      </c>
      <c r="DH85" s="5">
        <f t="shared" si="4"/>
        <v>36</v>
      </c>
      <c r="DI85" s="8">
        <f>BS2503</f>
        <v>1.6919303181118812</v>
      </c>
    </row>
    <row r="86" spans="1:113" x14ac:dyDescent="0.25">
      <c r="A86" t="s">
        <v>7</v>
      </c>
      <c r="B86">
        <v>37.371099999999998</v>
      </c>
      <c r="C86">
        <v>-118.35890000000001</v>
      </c>
      <c r="D86">
        <v>4110</v>
      </c>
      <c r="E86" t="s">
        <v>1</v>
      </c>
      <c r="F86">
        <v>166.6</v>
      </c>
      <c r="G86">
        <v>1911</v>
      </c>
      <c r="H86">
        <v>8</v>
      </c>
      <c r="I86" t="s">
        <v>260</v>
      </c>
      <c r="AN86" s="5">
        <v>91</v>
      </c>
      <c r="AO86" s="5">
        <v>91</v>
      </c>
      <c r="AP86" s="5">
        <v>92</v>
      </c>
      <c r="AQ86" s="5">
        <v>92</v>
      </c>
      <c r="AR86" s="5">
        <v>94</v>
      </c>
      <c r="AS86" s="5">
        <v>91</v>
      </c>
      <c r="AT86" s="5">
        <v>94</v>
      </c>
      <c r="AU86" s="5">
        <v>93</v>
      </c>
      <c r="AV86" s="5">
        <v>94</v>
      </c>
      <c r="AW86" s="5">
        <v>88</v>
      </c>
      <c r="AX86" s="5">
        <v>87</v>
      </c>
      <c r="AY86" s="5">
        <v>91</v>
      </c>
      <c r="AZ86" s="5">
        <v>87</v>
      </c>
      <c r="BA86" s="5">
        <v>92</v>
      </c>
      <c r="BB86" s="5">
        <v>88</v>
      </c>
      <c r="BC86" s="5">
        <v>95</v>
      </c>
      <c r="BD86" s="5">
        <v>92</v>
      </c>
      <c r="BE86" s="5">
        <v>93</v>
      </c>
      <c r="BF86" s="5">
        <v>92</v>
      </c>
      <c r="BG86" s="5">
        <v>90</v>
      </c>
      <c r="BH86" s="5">
        <v>86</v>
      </c>
      <c r="BI86" s="5">
        <v>87</v>
      </c>
      <c r="BJ86" s="5">
        <v>82</v>
      </c>
      <c r="BK86" s="5">
        <v>88</v>
      </c>
      <c r="BL86" s="5">
        <v>88</v>
      </c>
      <c r="BM86" s="5">
        <v>90</v>
      </c>
      <c r="BN86" s="5">
        <v>89</v>
      </c>
      <c r="BO86" s="5">
        <v>89</v>
      </c>
      <c r="BP86" s="5">
        <v>89</v>
      </c>
      <c r="BQ86" s="5">
        <v>91</v>
      </c>
      <c r="BR86" s="5">
        <v>94</v>
      </c>
      <c r="CX86" t="s">
        <v>5</v>
      </c>
      <c r="CY86" t="s">
        <v>8</v>
      </c>
      <c r="CZ86" s="1">
        <f t="shared" si="6"/>
        <v>0.37980826129700751</v>
      </c>
      <c r="DA86" s="4">
        <f t="shared" si="7"/>
        <v>90.322580645161295</v>
      </c>
      <c r="DB86" s="25">
        <f>D2542</f>
        <v>3246.6470588235293</v>
      </c>
      <c r="DC86" s="25">
        <f>BS2541</f>
        <v>8</v>
      </c>
      <c r="DD86" s="26">
        <f>BT2541</f>
        <v>111.51612903225806</v>
      </c>
      <c r="DE86" s="5">
        <f t="shared" si="5"/>
        <v>1986</v>
      </c>
      <c r="DF86" s="23">
        <f>-AI2543</f>
        <v>4.4906887307786074E-3</v>
      </c>
      <c r="DG86" s="14">
        <f t="shared" si="3"/>
        <v>4.490688730778607</v>
      </c>
      <c r="DH86" s="5">
        <f t="shared" si="4"/>
        <v>34</v>
      </c>
      <c r="DI86" s="8">
        <f>BS2544</f>
        <v>1.8535963333754961</v>
      </c>
    </row>
    <row r="87" spans="1:113" x14ac:dyDescent="0.25">
      <c r="A87" t="s">
        <v>4</v>
      </c>
      <c r="B87">
        <v>36.798099999999998</v>
      </c>
      <c r="C87">
        <v>-118.20359999999999</v>
      </c>
      <c r="D87">
        <v>3950</v>
      </c>
      <c r="E87" t="s">
        <v>1</v>
      </c>
      <c r="F87">
        <v>124.8</v>
      </c>
      <c r="G87">
        <v>1911</v>
      </c>
      <c r="H87">
        <v>8</v>
      </c>
      <c r="I87" t="s">
        <v>260</v>
      </c>
      <c r="J87">
        <v>74</v>
      </c>
      <c r="K87">
        <v>80</v>
      </c>
      <c r="L87">
        <v>84</v>
      </c>
      <c r="M87">
        <v>84</v>
      </c>
      <c r="N87">
        <v>87</v>
      </c>
      <c r="O87">
        <v>78</v>
      </c>
      <c r="P87">
        <v>80</v>
      </c>
      <c r="Q87">
        <v>82</v>
      </c>
      <c r="R87">
        <v>85</v>
      </c>
      <c r="S87">
        <v>92</v>
      </c>
      <c r="T87">
        <v>94</v>
      </c>
      <c r="U87">
        <v>96</v>
      </c>
      <c r="V87">
        <v>83</v>
      </c>
      <c r="W87">
        <v>82</v>
      </c>
      <c r="X87">
        <v>86</v>
      </c>
      <c r="Y87">
        <v>89</v>
      </c>
      <c r="Z87">
        <v>92</v>
      </c>
      <c r="AA87">
        <v>92</v>
      </c>
      <c r="AB87">
        <v>84</v>
      </c>
      <c r="AC87">
        <v>88</v>
      </c>
      <c r="AD87">
        <v>85</v>
      </c>
      <c r="AE87">
        <v>84</v>
      </c>
      <c r="AF87">
        <v>82</v>
      </c>
      <c r="AG87">
        <v>78</v>
      </c>
      <c r="AH87">
        <v>88</v>
      </c>
      <c r="AI87">
        <v>92</v>
      </c>
      <c r="AJ87">
        <v>92</v>
      </c>
      <c r="AK87">
        <v>90</v>
      </c>
      <c r="AL87">
        <v>88</v>
      </c>
      <c r="AM87">
        <v>84</v>
      </c>
      <c r="AN87" s="5">
        <v>90</v>
      </c>
      <c r="AO87" s="5">
        <v>90</v>
      </c>
      <c r="AP87" s="5">
        <v>94</v>
      </c>
      <c r="AQ87" s="5">
        <v>94</v>
      </c>
      <c r="AR87" s="5">
        <v>96</v>
      </c>
      <c r="AS87" s="5">
        <v>96</v>
      </c>
      <c r="AT87" s="5">
        <v>96</v>
      </c>
      <c r="AU87" s="5">
        <v>94</v>
      </c>
      <c r="AV87" s="5">
        <v>96</v>
      </c>
      <c r="AW87" s="5">
        <v>95</v>
      </c>
      <c r="AX87" s="5">
        <v>90</v>
      </c>
      <c r="AY87" s="5">
        <v>94</v>
      </c>
      <c r="AZ87" s="5">
        <v>90</v>
      </c>
      <c r="BA87" s="5">
        <v>96</v>
      </c>
      <c r="BB87" s="5">
        <v>96</v>
      </c>
      <c r="BC87" s="5">
        <v>97</v>
      </c>
      <c r="BD87" s="5">
        <v>91</v>
      </c>
      <c r="BE87" s="5">
        <v>91</v>
      </c>
      <c r="BF87" s="5">
        <v>92</v>
      </c>
      <c r="BG87" s="5">
        <v>94</v>
      </c>
      <c r="BH87" s="5">
        <v>90</v>
      </c>
      <c r="BI87" s="5">
        <v>90</v>
      </c>
      <c r="BJ87" s="5">
        <v>88</v>
      </c>
      <c r="BK87" s="5">
        <v>89</v>
      </c>
      <c r="BL87" s="5">
        <v>91</v>
      </c>
      <c r="BM87" s="5">
        <v>92</v>
      </c>
      <c r="BN87" s="5">
        <v>88</v>
      </c>
      <c r="BO87" s="5">
        <v>91</v>
      </c>
      <c r="BP87" s="5">
        <v>91</v>
      </c>
      <c r="BQ87" s="5">
        <v>94</v>
      </c>
      <c r="BR87" s="5">
        <v>95</v>
      </c>
      <c r="BS87">
        <v>97</v>
      </c>
      <c r="BT87">
        <v>93</v>
      </c>
      <c r="BU87">
        <v>94</v>
      </c>
      <c r="BV87">
        <v>94</v>
      </c>
      <c r="BW87">
        <v>93</v>
      </c>
      <c r="BX87">
        <v>92</v>
      </c>
      <c r="BY87">
        <v>94</v>
      </c>
      <c r="BZ87">
        <v>94</v>
      </c>
      <c r="CA87">
        <v>92</v>
      </c>
      <c r="CB87">
        <v>88</v>
      </c>
      <c r="CC87">
        <v>88</v>
      </c>
      <c r="CD87">
        <v>90</v>
      </c>
      <c r="CE87">
        <v>89</v>
      </c>
      <c r="CF87">
        <v>89</v>
      </c>
      <c r="CG87">
        <v>90</v>
      </c>
      <c r="CH87">
        <v>94</v>
      </c>
      <c r="CI87">
        <v>97</v>
      </c>
      <c r="CJ87">
        <v>100</v>
      </c>
      <c r="CK87">
        <v>98</v>
      </c>
      <c r="CL87">
        <v>96</v>
      </c>
      <c r="CM87">
        <v>95</v>
      </c>
      <c r="CN87">
        <v>92</v>
      </c>
      <c r="CO87">
        <v>92</v>
      </c>
      <c r="CP87">
        <v>93</v>
      </c>
      <c r="CQ87">
        <v>93</v>
      </c>
      <c r="CR87">
        <v>92</v>
      </c>
      <c r="CS87">
        <v>91</v>
      </c>
      <c r="CT87">
        <v>90</v>
      </c>
      <c r="CU87">
        <v>91</v>
      </c>
      <c r="CV87">
        <v>94</v>
      </c>
      <c r="CW87">
        <v>93</v>
      </c>
      <c r="CX87" t="s">
        <v>5</v>
      </c>
      <c r="CY87" t="s">
        <v>6</v>
      </c>
      <c r="CZ87" s="1">
        <f t="shared" si="6"/>
        <v>0.5484602134176173</v>
      </c>
      <c r="DA87" s="4">
        <f t="shared" si="7"/>
        <v>92.612903225806448</v>
      </c>
      <c r="DB87" s="25">
        <f>D2591</f>
        <v>3354.2857142857142</v>
      </c>
      <c r="DC87" s="25">
        <f>BS2590</f>
        <v>5</v>
      </c>
      <c r="DD87" s="26">
        <f>BT2590</f>
        <v>111.38709677419355</v>
      </c>
      <c r="DE87" s="5">
        <f t="shared" si="5"/>
        <v>1987</v>
      </c>
      <c r="DF87" s="23">
        <f>-AI2592</f>
        <v>4.7222609438672784E-3</v>
      </c>
      <c r="DG87" s="14">
        <f t="shared" si="3"/>
        <v>4.722260943867278</v>
      </c>
      <c r="DH87" s="5">
        <f t="shared" si="4"/>
        <v>42</v>
      </c>
      <c r="DI87" s="8">
        <f>BS2593</f>
        <v>2.6834544050349192</v>
      </c>
    </row>
    <row r="88" spans="1:113" x14ac:dyDescent="0.25">
      <c r="A88" t="s">
        <v>23</v>
      </c>
      <c r="B88">
        <v>36.6</v>
      </c>
      <c r="C88">
        <v>-114.4833</v>
      </c>
      <c r="D88">
        <v>1401</v>
      </c>
      <c r="E88" t="s">
        <v>1</v>
      </c>
      <c r="F88">
        <v>213.4</v>
      </c>
      <c r="G88">
        <v>1911</v>
      </c>
      <c r="H88">
        <v>8</v>
      </c>
      <c r="I88" t="s">
        <v>260</v>
      </c>
      <c r="J88">
        <v>88</v>
      </c>
      <c r="K88">
        <v>95</v>
      </c>
      <c r="L88">
        <v>99</v>
      </c>
      <c r="M88">
        <v>99</v>
      </c>
      <c r="N88">
        <v>100</v>
      </c>
      <c r="O88">
        <v>97</v>
      </c>
      <c r="P88">
        <v>98</v>
      </c>
      <c r="Q88">
        <v>96</v>
      </c>
      <c r="R88">
        <v>106</v>
      </c>
      <c r="S88">
        <v>107</v>
      </c>
      <c r="T88">
        <v>109</v>
      </c>
      <c r="U88">
        <v>107</v>
      </c>
      <c r="V88">
        <v>99</v>
      </c>
      <c r="W88">
        <v>89</v>
      </c>
      <c r="X88">
        <v>86</v>
      </c>
      <c r="Y88">
        <v>100</v>
      </c>
      <c r="Z88">
        <v>97</v>
      </c>
      <c r="AA88">
        <v>102</v>
      </c>
      <c r="AB88">
        <v>100</v>
      </c>
      <c r="AC88">
        <v>101</v>
      </c>
      <c r="AD88">
        <v>104</v>
      </c>
      <c r="AE88">
        <v>101</v>
      </c>
      <c r="AF88">
        <v>95</v>
      </c>
      <c r="AG88">
        <v>102</v>
      </c>
      <c r="AH88">
        <v>105</v>
      </c>
      <c r="AI88">
        <v>105</v>
      </c>
      <c r="AJ88">
        <v>102</v>
      </c>
      <c r="AK88">
        <v>99</v>
      </c>
      <c r="AL88">
        <v>98</v>
      </c>
      <c r="AM88">
        <v>95</v>
      </c>
      <c r="AN88" s="5">
        <v>95</v>
      </c>
      <c r="AO88" s="5">
        <v>101</v>
      </c>
      <c r="AP88" s="5">
        <v>104</v>
      </c>
      <c r="AQ88" s="5">
        <v>106</v>
      </c>
      <c r="AR88" s="5">
        <v>104</v>
      </c>
      <c r="AS88" s="5">
        <v>109</v>
      </c>
      <c r="AT88" s="5">
        <v>108</v>
      </c>
      <c r="AU88" s="5">
        <v>105</v>
      </c>
      <c r="AV88" s="5">
        <v>108</v>
      </c>
      <c r="AW88" s="5">
        <v>105</v>
      </c>
      <c r="AX88" s="5">
        <v>106</v>
      </c>
      <c r="AY88" s="5">
        <v>107</v>
      </c>
      <c r="AZ88" s="5">
        <v>106</v>
      </c>
      <c r="BA88" s="5">
        <v>98</v>
      </c>
      <c r="BB88" s="5">
        <v>110</v>
      </c>
      <c r="BC88" s="5">
        <v>112</v>
      </c>
      <c r="BD88" s="5">
        <v>113</v>
      </c>
      <c r="BE88" s="5">
        <v>103</v>
      </c>
      <c r="BF88" s="5">
        <v>97</v>
      </c>
      <c r="BG88" s="5">
        <v>95</v>
      </c>
      <c r="BH88" s="5">
        <v>99</v>
      </c>
      <c r="BI88" s="5">
        <v>90</v>
      </c>
      <c r="BJ88" s="5">
        <v>93</v>
      </c>
      <c r="BK88" s="5">
        <v>103</v>
      </c>
      <c r="BL88" s="5">
        <v>104</v>
      </c>
      <c r="BM88" s="5">
        <v>105</v>
      </c>
      <c r="BN88" s="5">
        <v>103</v>
      </c>
      <c r="BO88" s="5">
        <v>104</v>
      </c>
      <c r="BP88" s="5">
        <v>106</v>
      </c>
      <c r="BQ88" s="5">
        <v>105</v>
      </c>
      <c r="BR88" s="5">
        <v>105</v>
      </c>
      <c r="BS88">
        <v>107</v>
      </c>
      <c r="BT88">
        <v>106</v>
      </c>
      <c r="BU88">
        <v>96</v>
      </c>
      <c r="BV88">
        <v>106</v>
      </c>
      <c r="BW88">
        <v>104</v>
      </c>
      <c r="BX88">
        <v>103</v>
      </c>
      <c r="BY88">
        <v>106</v>
      </c>
      <c r="BZ88">
        <v>105</v>
      </c>
      <c r="CA88">
        <v>105</v>
      </c>
      <c r="CB88">
        <v>103</v>
      </c>
      <c r="CC88">
        <v>105</v>
      </c>
      <c r="CD88">
        <v>102</v>
      </c>
      <c r="CE88">
        <v>103</v>
      </c>
      <c r="CF88">
        <v>106</v>
      </c>
      <c r="CG88">
        <v>106</v>
      </c>
      <c r="CH88">
        <v>110</v>
      </c>
      <c r="CI88">
        <v>110</v>
      </c>
      <c r="CJ88">
        <v>110</v>
      </c>
      <c r="CK88">
        <v>110</v>
      </c>
      <c r="CL88">
        <v>108</v>
      </c>
      <c r="CM88">
        <v>105</v>
      </c>
      <c r="CN88">
        <v>104</v>
      </c>
      <c r="CO88">
        <v>103</v>
      </c>
      <c r="CP88">
        <v>105</v>
      </c>
      <c r="CQ88">
        <v>104</v>
      </c>
      <c r="CR88">
        <v>97</v>
      </c>
      <c r="CS88">
        <v>100</v>
      </c>
      <c r="CT88">
        <v>100</v>
      </c>
      <c r="CU88">
        <v>104</v>
      </c>
      <c r="CV88">
        <v>105</v>
      </c>
      <c r="CW88">
        <v>107</v>
      </c>
      <c r="CX88" t="s">
        <v>2</v>
      </c>
      <c r="CY88" t="s">
        <v>24</v>
      </c>
      <c r="CZ88" s="1">
        <f t="shared" si="6"/>
        <v>0.55658642705237693</v>
      </c>
      <c r="DA88" s="4">
        <f t="shared" si="7"/>
        <v>103.51612903225806</v>
      </c>
      <c r="DB88" s="25">
        <f>D2639</f>
        <v>3225.439024390244</v>
      </c>
      <c r="DC88" s="25">
        <f>BS2638</f>
        <v>8</v>
      </c>
      <c r="DD88" s="26">
        <f>BT2638</f>
        <v>118.29032258064517</v>
      </c>
      <c r="DE88" s="5">
        <f t="shared" si="5"/>
        <v>1988</v>
      </c>
      <c r="DF88" s="23">
        <f>-AI2640</f>
        <v>4.7263370797513034E-3</v>
      </c>
      <c r="DG88" s="14">
        <f t="shared" si="3"/>
        <v>4.7263370797513033</v>
      </c>
      <c r="DH88" s="5">
        <f t="shared" si="4"/>
        <v>41</v>
      </c>
      <c r="DI88" s="8">
        <f>BS2641</f>
        <v>1.9066861290121027</v>
      </c>
    </row>
    <row r="89" spans="1:113" s="2" customFormat="1" x14ac:dyDescent="0.25">
      <c r="A89" s="2" t="s">
        <v>29</v>
      </c>
      <c r="B89" s="2">
        <v>36.450000000000003</v>
      </c>
      <c r="C89" s="2">
        <v>-116.86669999999999</v>
      </c>
      <c r="D89" s="2">
        <v>-168</v>
      </c>
      <c r="E89" s="2" t="s">
        <v>1</v>
      </c>
      <c r="F89" s="2">
        <v>1.4</v>
      </c>
      <c r="G89" s="2">
        <v>1911</v>
      </c>
      <c r="H89" s="2">
        <v>8</v>
      </c>
      <c r="I89" s="2" t="s">
        <v>260</v>
      </c>
      <c r="Q89" s="2">
        <v>104</v>
      </c>
      <c r="R89" s="2">
        <v>108</v>
      </c>
      <c r="S89" s="2">
        <v>115</v>
      </c>
      <c r="T89" s="2">
        <v>117</v>
      </c>
      <c r="U89" s="2">
        <v>120</v>
      </c>
      <c r="V89" s="2">
        <v>115</v>
      </c>
      <c r="W89" s="2">
        <v>107</v>
      </c>
      <c r="X89" s="2">
        <v>109</v>
      </c>
      <c r="Y89" s="2">
        <v>114</v>
      </c>
      <c r="Z89" s="2">
        <v>113</v>
      </c>
      <c r="AA89" s="2">
        <v>116</v>
      </c>
      <c r="AB89" s="2">
        <v>110</v>
      </c>
      <c r="AC89" s="2">
        <v>112</v>
      </c>
      <c r="AD89" s="2">
        <v>110</v>
      </c>
      <c r="AE89" s="2">
        <v>111</v>
      </c>
      <c r="AF89" s="2">
        <v>111</v>
      </c>
      <c r="AG89" s="2">
        <v>103</v>
      </c>
      <c r="AH89" s="2">
        <v>107</v>
      </c>
      <c r="AI89" s="2">
        <v>115</v>
      </c>
      <c r="AJ89" s="2">
        <v>116</v>
      </c>
      <c r="AK89" s="2">
        <v>116</v>
      </c>
      <c r="AL89" s="2">
        <v>114</v>
      </c>
      <c r="AM89" s="2">
        <v>110</v>
      </c>
      <c r="AN89" s="7">
        <v>116</v>
      </c>
      <c r="AO89" s="7">
        <v>114</v>
      </c>
      <c r="AP89" s="7">
        <v>117</v>
      </c>
      <c r="AQ89" s="7">
        <v>118</v>
      </c>
      <c r="AR89" s="7">
        <v>119</v>
      </c>
      <c r="AS89" s="7">
        <v>120</v>
      </c>
      <c r="AT89" s="7">
        <v>121</v>
      </c>
      <c r="AU89" s="7">
        <v>120</v>
      </c>
      <c r="AV89" s="7">
        <v>115</v>
      </c>
      <c r="AW89" s="7">
        <v>118</v>
      </c>
      <c r="AX89" s="7">
        <v>115</v>
      </c>
      <c r="AY89" s="7">
        <v>118</v>
      </c>
      <c r="AZ89" s="7">
        <v>118</v>
      </c>
      <c r="BA89" s="7">
        <v>122</v>
      </c>
      <c r="BB89" s="7">
        <v>119</v>
      </c>
      <c r="BC89" s="7">
        <v>119</v>
      </c>
      <c r="BD89" s="7">
        <v>120</v>
      </c>
      <c r="BE89" s="7">
        <v>118</v>
      </c>
      <c r="BF89" s="7">
        <v>112</v>
      </c>
      <c r="BG89" s="7">
        <v>117</v>
      </c>
      <c r="BH89" s="7">
        <v>119</v>
      </c>
      <c r="BI89" s="7">
        <v>110</v>
      </c>
      <c r="BJ89" s="7">
        <v>112</v>
      </c>
      <c r="BK89" s="7">
        <v>115</v>
      </c>
      <c r="BL89" s="7">
        <v>120</v>
      </c>
      <c r="BM89" s="7">
        <v>117</v>
      </c>
      <c r="BN89" s="7">
        <v>114</v>
      </c>
      <c r="BO89" s="7">
        <v>115</v>
      </c>
      <c r="BP89" s="7">
        <v>117</v>
      </c>
      <c r="BQ89" s="7">
        <v>115</v>
      </c>
      <c r="BR89" s="7">
        <v>116</v>
      </c>
      <c r="BS89" s="2">
        <v>117</v>
      </c>
      <c r="BT89" s="2">
        <v>117</v>
      </c>
      <c r="BU89" s="2">
        <v>111</v>
      </c>
      <c r="BV89" s="2">
        <v>112</v>
      </c>
      <c r="BW89" s="2">
        <v>113</v>
      </c>
      <c r="BX89" s="2">
        <v>114</v>
      </c>
      <c r="BY89" s="2">
        <v>118</v>
      </c>
      <c r="BZ89" s="2">
        <v>117</v>
      </c>
      <c r="CA89" s="2">
        <v>119</v>
      </c>
      <c r="CB89" s="2">
        <v>116</v>
      </c>
      <c r="CC89" s="2">
        <v>115</v>
      </c>
      <c r="CD89" s="2">
        <v>116</v>
      </c>
      <c r="CE89" s="2">
        <v>116</v>
      </c>
      <c r="CF89" s="2">
        <v>115</v>
      </c>
      <c r="CG89" s="2">
        <v>116</v>
      </c>
      <c r="CH89" s="2">
        <v>115</v>
      </c>
      <c r="CI89" s="2">
        <v>120</v>
      </c>
      <c r="CJ89" s="2">
        <v>121</v>
      </c>
      <c r="CK89" s="2">
        <v>120</v>
      </c>
      <c r="CL89" s="2">
        <v>122</v>
      </c>
      <c r="CM89" s="2">
        <v>116</v>
      </c>
      <c r="CN89" s="2">
        <v>117</v>
      </c>
      <c r="CO89" s="2">
        <v>115</v>
      </c>
      <c r="CP89" s="2">
        <v>113</v>
      </c>
      <c r="CQ89" s="2">
        <v>115</v>
      </c>
      <c r="CR89" s="2">
        <v>114</v>
      </c>
      <c r="CS89" s="2">
        <v>112</v>
      </c>
      <c r="CT89" s="2">
        <v>119</v>
      </c>
      <c r="CU89" s="2">
        <v>114</v>
      </c>
      <c r="CV89" s="2">
        <v>110</v>
      </c>
      <c r="CW89" s="2">
        <v>114</v>
      </c>
      <c r="CX89" s="2" t="s">
        <v>5</v>
      </c>
      <c r="CY89" s="2" t="s">
        <v>30</v>
      </c>
      <c r="CZ89" s="1">
        <f t="shared" si="6"/>
        <v>1.0000000000000002</v>
      </c>
      <c r="DA89" s="4">
        <f t="shared" si="7"/>
        <v>116.96774193548387</v>
      </c>
      <c r="DB89" s="25">
        <f>D2692</f>
        <v>3201.021739130435</v>
      </c>
      <c r="DC89" s="25">
        <f>BS2691</f>
        <v>4</v>
      </c>
      <c r="DD89" s="26">
        <f>BT2691</f>
        <v>118.03225806451613</v>
      </c>
      <c r="DE89" s="5">
        <f t="shared" si="5"/>
        <v>1989</v>
      </c>
      <c r="DF89" s="27">
        <f>-AI2693</f>
        <v>4.6673863538379892E-3</v>
      </c>
      <c r="DG89" s="14">
        <f t="shared" si="3"/>
        <v>4.6673863538379896</v>
      </c>
      <c r="DH89" s="5">
        <f t="shared" si="4"/>
        <v>46</v>
      </c>
      <c r="DI89" s="8">
        <f>BS2694</f>
        <v>1.7525259261458481</v>
      </c>
    </row>
    <row r="90" spans="1:113" x14ac:dyDescent="0.25">
      <c r="BS90" cm="1">
        <f t="array" ref="BS90">SUMPRODUCT(--(MOD(AN89:BR89,5)=0))</f>
        <v>10</v>
      </c>
      <c r="BT90">
        <f>AVERAGE(AN89:BR89)</f>
        <v>116.96774193548387</v>
      </c>
      <c r="CZ90" s="1"/>
      <c r="DB90" s="25">
        <f>D2747</f>
        <v>3197.1458333333335</v>
      </c>
      <c r="DC90" s="25">
        <f>BS2746</f>
        <v>8</v>
      </c>
      <c r="DD90" s="26">
        <f>BT2746</f>
        <v>116.74193548387096</v>
      </c>
      <c r="DE90" s="5">
        <f t="shared" si="5"/>
        <v>1990</v>
      </c>
      <c r="DF90" s="23">
        <f>-AI2748</f>
        <v>5.0955840378207442E-3</v>
      </c>
      <c r="DG90" s="14">
        <f t="shared" si="3"/>
        <v>5.0955840378207444</v>
      </c>
      <c r="DH90" s="5">
        <f t="shared" si="4"/>
        <v>48</v>
      </c>
      <c r="DI90" s="8">
        <f>BS2749</f>
        <v>1.7739288339208021</v>
      </c>
    </row>
    <row r="91" spans="1:113" x14ac:dyDescent="0.25">
      <c r="D91" s="5">
        <f t="shared" ref="D91" si="8">AVERAGE(D82:D88)</f>
        <v>4302.8571428571431</v>
      </c>
      <c r="AN91" s="5">
        <f t="shared" ref="AN91:BR91" si="9">AVERAGE(AN82:AN88)</f>
        <v>86.857142857142861</v>
      </c>
      <c r="AO91" s="5">
        <f t="shared" si="9"/>
        <v>90.428571428571431</v>
      </c>
      <c r="AP91" s="5">
        <f t="shared" si="9"/>
        <v>92.714285714285708</v>
      </c>
      <c r="AQ91" s="5">
        <f t="shared" si="9"/>
        <v>93.857142857142861</v>
      </c>
      <c r="AR91" s="5">
        <f t="shared" si="9"/>
        <v>94.571428571428569</v>
      </c>
      <c r="AS91" s="5">
        <f t="shared" si="9"/>
        <v>96</v>
      </c>
      <c r="AT91" s="5">
        <f t="shared" si="9"/>
        <v>96.428571428571431</v>
      </c>
      <c r="AU91" s="5">
        <f t="shared" si="9"/>
        <v>92.571428571428569</v>
      </c>
      <c r="AV91" s="5">
        <f t="shared" si="9"/>
        <v>96.428571428571431</v>
      </c>
      <c r="AW91" s="5">
        <f t="shared" si="9"/>
        <v>95.857142857142861</v>
      </c>
      <c r="AX91" s="5">
        <f t="shared" si="9"/>
        <v>93.714285714285708</v>
      </c>
      <c r="AY91" s="5">
        <f t="shared" si="9"/>
        <v>96</v>
      </c>
      <c r="AZ91" s="5">
        <f t="shared" si="9"/>
        <v>92.571428571428569</v>
      </c>
      <c r="BA91" s="5">
        <f t="shared" si="9"/>
        <v>95.142857142857139</v>
      </c>
      <c r="BB91" s="5">
        <f t="shared" si="9"/>
        <v>97.857142857142861</v>
      </c>
      <c r="BC91" s="5">
        <f t="shared" si="9"/>
        <v>98.142857142857139</v>
      </c>
      <c r="BD91" s="5">
        <f t="shared" si="9"/>
        <v>96.857142857142861</v>
      </c>
      <c r="BE91" s="5">
        <f t="shared" si="9"/>
        <v>93.142857142857139</v>
      </c>
      <c r="BF91" s="5">
        <f t="shared" si="9"/>
        <v>91.857142857142861</v>
      </c>
      <c r="BG91" s="5">
        <f t="shared" si="9"/>
        <v>92.571428571428569</v>
      </c>
      <c r="BH91" s="5">
        <f t="shared" si="9"/>
        <v>89.857142857142861</v>
      </c>
      <c r="BI91" s="5">
        <f t="shared" si="9"/>
        <v>89.285714285714292</v>
      </c>
      <c r="BJ91" s="5">
        <f t="shared" si="9"/>
        <v>88.571428571428569</v>
      </c>
      <c r="BK91" s="5">
        <f t="shared" si="9"/>
        <v>90</v>
      </c>
      <c r="BL91" s="5">
        <f t="shared" si="9"/>
        <v>91.714285714285708</v>
      </c>
      <c r="BM91" s="5">
        <f t="shared" si="9"/>
        <v>92.428571428571431</v>
      </c>
      <c r="BN91" s="5">
        <f t="shared" si="9"/>
        <v>91</v>
      </c>
      <c r="BO91" s="5">
        <f t="shared" si="9"/>
        <v>91.857142857142861</v>
      </c>
      <c r="BP91" s="5">
        <f t="shared" si="9"/>
        <v>91.857142857142861</v>
      </c>
      <c r="BQ91" s="5">
        <f t="shared" si="9"/>
        <v>92.571428571428569</v>
      </c>
      <c r="BR91" s="5">
        <f t="shared" si="9"/>
        <v>94.428571428571431</v>
      </c>
      <c r="CZ91" s="1"/>
      <c r="DB91" s="25">
        <f>D2801</f>
        <v>3231.2765957446809</v>
      </c>
      <c r="DC91" s="25">
        <f>BS2800</f>
        <v>2</v>
      </c>
      <c r="DD91" s="26">
        <f>BT2800</f>
        <v>114.48387096774194</v>
      </c>
      <c r="DE91" s="5">
        <f t="shared" si="5"/>
        <v>1991</v>
      </c>
      <c r="DF91" s="23">
        <f>-AI2802</f>
        <v>4.4745203743229572E-3</v>
      </c>
      <c r="DG91" s="14">
        <f t="shared" si="3"/>
        <v>4.4745203743229576</v>
      </c>
      <c r="DH91" s="5">
        <f t="shared" si="4"/>
        <v>47</v>
      </c>
      <c r="DI91" s="8">
        <f>BS2803</f>
        <v>3.4628701199070466</v>
      </c>
    </row>
    <row r="92" spans="1:113" x14ac:dyDescent="0.25">
      <c r="AH92" s="16" t="s">
        <v>265</v>
      </c>
      <c r="AI92" s="18">
        <v>-4.7999999999999996E-3</v>
      </c>
      <c r="AJ92" t="s">
        <v>263</v>
      </c>
      <c r="AK92">
        <f>AVERAGE(AN89:BR89)</f>
        <v>116.96774193548387</v>
      </c>
      <c r="AL92">
        <f>AVERAGE(AN91:BR91)</f>
        <v>93.133640552995402</v>
      </c>
      <c r="AM92">
        <f>AK92-AL92</f>
        <v>23.83410138248847</v>
      </c>
      <c r="AN92" s="5">
        <f>AN91-(AVERAGE($D82:$D88)-$D89)*$AI92</f>
        <v>108.31725714285714</v>
      </c>
      <c r="AO92" s="5">
        <f t="shared" ref="AO92:BR92" si="10">AO91-(AVERAGE($D82:$D88)-$D89)*$AI92</f>
        <v>111.88868571428571</v>
      </c>
      <c r="AP92" s="5">
        <f t="shared" si="10"/>
        <v>114.17439999999999</v>
      </c>
      <c r="AQ92" s="5">
        <f t="shared" si="10"/>
        <v>115.31725714285714</v>
      </c>
      <c r="AR92" s="5">
        <f t="shared" si="10"/>
        <v>116.03154285714285</v>
      </c>
      <c r="AS92" s="5">
        <f t="shared" si="10"/>
        <v>117.46011428571428</v>
      </c>
      <c r="AT92" s="5">
        <f t="shared" si="10"/>
        <v>117.88868571428571</v>
      </c>
      <c r="AU92" s="5">
        <f t="shared" si="10"/>
        <v>114.03154285714285</v>
      </c>
      <c r="AV92" s="5">
        <f t="shared" si="10"/>
        <v>117.88868571428571</v>
      </c>
      <c r="AW92" s="5">
        <f t="shared" si="10"/>
        <v>117.31725714285714</v>
      </c>
      <c r="AX92" s="5">
        <f t="shared" si="10"/>
        <v>115.17439999999999</v>
      </c>
      <c r="AY92" s="5">
        <f t="shared" si="10"/>
        <v>117.46011428571428</v>
      </c>
      <c r="AZ92" s="5">
        <f t="shared" si="10"/>
        <v>114.03154285714285</v>
      </c>
      <c r="BA92" s="5">
        <f t="shared" si="10"/>
        <v>116.60297142857142</v>
      </c>
      <c r="BB92" s="5">
        <f t="shared" si="10"/>
        <v>119.31725714285714</v>
      </c>
      <c r="BC92" s="5">
        <f t="shared" si="10"/>
        <v>119.60297142857142</v>
      </c>
      <c r="BD92" s="5">
        <f t="shared" si="10"/>
        <v>118.31725714285714</v>
      </c>
      <c r="BE92" s="5">
        <f t="shared" si="10"/>
        <v>114.60297142857142</v>
      </c>
      <c r="BF92" s="5">
        <f t="shared" si="10"/>
        <v>113.31725714285714</v>
      </c>
      <c r="BG92" s="5">
        <f t="shared" si="10"/>
        <v>114.03154285714285</v>
      </c>
      <c r="BH92" s="5">
        <f t="shared" si="10"/>
        <v>111.31725714285714</v>
      </c>
      <c r="BI92" s="5">
        <f t="shared" si="10"/>
        <v>110.74582857142858</v>
      </c>
      <c r="BJ92" s="5">
        <f t="shared" si="10"/>
        <v>110.03154285714285</v>
      </c>
      <c r="BK92" s="5">
        <f t="shared" si="10"/>
        <v>111.46011428571428</v>
      </c>
      <c r="BL92" s="5">
        <f t="shared" si="10"/>
        <v>113.17439999999999</v>
      </c>
      <c r="BM92" s="5">
        <f t="shared" si="10"/>
        <v>113.88868571428571</v>
      </c>
      <c r="BN92" s="5">
        <f t="shared" si="10"/>
        <v>112.46011428571428</v>
      </c>
      <c r="BO92" s="5">
        <f t="shared" si="10"/>
        <v>113.31725714285714</v>
      </c>
      <c r="BP92" s="5">
        <f t="shared" si="10"/>
        <v>113.31725714285714</v>
      </c>
      <c r="BQ92" s="5">
        <f t="shared" si="10"/>
        <v>114.03154285714285</v>
      </c>
      <c r="BR92" s="5">
        <f t="shared" si="10"/>
        <v>115.88868571428571</v>
      </c>
      <c r="CZ92" s="1"/>
      <c r="DB92" s="25">
        <f>D2863</f>
        <v>3339.3454545454547</v>
      </c>
      <c r="DC92" s="25">
        <f>BS2862</f>
        <v>8</v>
      </c>
      <c r="DD92" s="26">
        <f>BT2862</f>
        <v>113.45161290322581</v>
      </c>
      <c r="DE92" s="5">
        <f t="shared" si="5"/>
        <v>1992</v>
      </c>
      <c r="DF92" s="23">
        <f>-AI2864</f>
        <v>5.108320881099181E-3</v>
      </c>
      <c r="DG92" s="14">
        <f t="shared" si="3"/>
        <v>5.1083208810991811</v>
      </c>
      <c r="DH92" s="5">
        <f t="shared" si="4"/>
        <v>55</v>
      </c>
      <c r="DI92" s="8">
        <f>BS2865</f>
        <v>2.3168762927265782</v>
      </c>
    </row>
    <row r="93" spans="1:113" x14ac:dyDescent="0.25">
      <c r="AH93" s="19" t="s">
        <v>275</v>
      </c>
      <c r="AI93" s="11">
        <f>-AM92/(AVERAGE(D82:D88)-D89)</f>
        <v>-5.3309914902038369E-3</v>
      </c>
      <c r="AN93" s="5">
        <f>AN89-AN92</f>
        <v>7.6827428571428555</v>
      </c>
      <c r="AO93" s="5">
        <f t="shared" ref="AO93:BR93" si="11">AO89-AO92</f>
        <v>2.1113142857142861</v>
      </c>
      <c r="AP93" s="5">
        <f t="shared" si="11"/>
        <v>2.8256000000000085</v>
      </c>
      <c r="AQ93" s="5">
        <f t="shared" si="11"/>
        <v>2.6827428571428555</v>
      </c>
      <c r="AR93" s="5">
        <f t="shared" si="11"/>
        <v>2.9684571428571473</v>
      </c>
      <c r="AS93" s="5">
        <f t="shared" si="11"/>
        <v>2.5398857142857167</v>
      </c>
      <c r="AT93" s="5">
        <f t="shared" si="11"/>
        <v>3.1113142857142861</v>
      </c>
      <c r="AU93" s="5">
        <f t="shared" si="11"/>
        <v>5.9684571428571473</v>
      </c>
      <c r="AV93" s="5">
        <f t="shared" si="11"/>
        <v>-2.8886857142857139</v>
      </c>
      <c r="AW93" s="5">
        <f t="shared" si="11"/>
        <v>0.68274285714285554</v>
      </c>
      <c r="AX93" s="5">
        <f t="shared" si="11"/>
        <v>-0.17439999999999145</v>
      </c>
      <c r="AY93" s="5">
        <f t="shared" si="11"/>
        <v>0.53988571428571674</v>
      </c>
      <c r="AZ93" s="5">
        <f t="shared" si="11"/>
        <v>3.9684571428571473</v>
      </c>
      <c r="BA93" s="5">
        <f t="shared" si="11"/>
        <v>5.3970285714285779</v>
      </c>
      <c r="BB93" s="5">
        <f t="shared" si="11"/>
        <v>-0.31725714285714446</v>
      </c>
      <c r="BC93" s="5">
        <f t="shared" si="11"/>
        <v>-0.60297142857142205</v>
      </c>
      <c r="BD93" s="5">
        <f t="shared" si="11"/>
        <v>1.6827428571428555</v>
      </c>
      <c r="BE93" s="5">
        <f t="shared" si="11"/>
        <v>3.3970285714285779</v>
      </c>
      <c r="BF93" s="5">
        <f t="shared" si="11"/>
        <v>-1.3172571428571445</v>
      </c>
      <c r="BG93" s="5">
        <f t="shared" si="11"/>
        <v>2.9684571428571473</v>
      </c>
      <c r="BH93" s="5">
        <f t="shared" si="11"/>
        <v>7.6827428571428555</v>
      </c>
      <c r="BI93" s="5">
        <f t="shared" si="11"/>
        <v>-0.74582857142857506</v>
      </c>
      <c r="BJ93" s="5">
        <f t="shared" si="11"/>
        <v>1.9684571428571473</v>
      </c>
      <c r="BK93" s="5">
        <f t="shared" si="11"/>
        <v>3.5398857142857167</v>
      </c>
      <c r="BL93" s="5">
        <f t="shared" si="11"/>
        <v>6.8256000000000085</v>
      </c>
      <c r="BM93" s="5">
        <f t="shared" si="11"/>
        <v>3.1113142857142861</v>
      </c>
      <c r="BN93" s="5">
        <f t="shared" si="11"/>
        <v>1.5398857142857167</v>
      </c>
      <c r="BO93" s="5">
        <f t="shared" si="11"/>
        <v>1.6827428571428555</v>
      </c>
      <c r="BP93" s="5">
        <f t="shared" si="11"/>
        <v>3.6827428571428555</v>
      </c>
      <c r="BQ93" s="5">
        <f t="shared" si="11"/>
        <v>0.96845714285714735</v>
      </c>
      <c r="BR93" s="5">
        <f t="shared" si="11"/>
        <v>0.11131428571428614</v>
      </c>
      <c r="BS93" s="15">
        <f>STDEV(AN93:BR93)</f>
        <v>2.5552658112708602</v>
      </c>
      <c r="BT93" t="s">
        <v>264</v>
      </c>
      <c r="CZ93" s="1"/>
      <c r="DB93" s="25">
        <f>D2924</f>
        <v>3343.3518518518517</v>
      </c>
      <c r="DC93" s="25">
        <f>BS2923</f>
        <v>5</v>
      </c>
      <c r="DD93" s="26">
        <f>BT2923</f>
        <v>113.41935483870968</v>
      </c>
      <c r="DE93" s="5">
        <f t="shared" si="5"/>
        <v>1993</v>
      </c>
      <c r="DF93" s="23">
        <f>-AI2925</f>
        <v>4.9537616451522217E-3</v>
      </c>
      <c r="DG93" s="14">
        <f t="shared" si="3"/>
        <v>4.9537616451522215</v>
      </c>
      <c r="DH93" s="5">
        <f t="shared" si="4"/>
        <v>54</v>
      </c>
      <c r="DI93" s="8">
        <f>BS2926</f>
        <v>1.4910860464982894</v>
      </c>
    </row>
    <row r="94" spans="1:113" x14ac:dyDescent="0.25">
      <c r="AI94" s="11"/>
      <c r="AN94" s="5">
        <f>ABS(AN93)</f>
        <v>7.6827428571428555</v>
      </c>
      <c r="AO94" s="5">
        <f t="shared" ref="AO94" si="12">ABS(AO93)</f>
        <v>2.1113142857142861</v>
      </c>
      <c r="AP94" s="5">
        <f t="shared" ref="AP94" si="13">ABS(AP93)</f>
        <v>2.8256000000000085</v>
      </c>
      <c r="AQ94" s="5">
        <f t="shared" ref="AQ94" si="14">ABS(AQ93)</f>
        <v>2.6827428571428555</v>
      </c>
      <c r="AR94" s="5">
        <f t="shared" ref="AR94" si="15">ABS(AR93)</f>
        <v>2.9684571428571473</v>
      </c>
      <c r="AS94" s="5">
        <f t="shared" ref="AS94" si="16">ABS(AS93)</f>
        <v>2.5398857142857167</v>
      </c>
      <c r="AT94" s="5">
        <f t="shared" ref="AT94" si="17">ABS(AT93)</f>
        <v>3.1113142857142861</v>
      </c>
      <c r="AU94" s="5">
        <f t="shared" ref="AU94" si="18">ABS(AU93)</f>
        <v>5.9684571428571473</v>
      </c>
      <c r="AV94" s="5">
        <f t="shared" ref="AV94" si="19">ABS(AV93)</f>
        <v>2.8886857142857139</v>
      </c>
      <c r="AW94" s="5">
        <f t="shared" ref="AW94" si="20">ABS(AW93)</f>
        <v>0.68274285714285554</v>
      </c>
      <c r="AX94" s="5">
        <f t="shared" ref="AX94" si="21">ABS(AX93)</f>
        <v>0.17439999999999145</v>
      </c>
      <c r="AY94" s="5">
        <f t="shared" ref="AY94" si="22">ABS(AY93)</f>
        <v>0.53988571428571674</v>
      </c>
      <c r="AZ94" s="5">
        <f t="shared" ref="AZ94" si="23">ABS(AZ93)</f>
        <v>3.9684571428571473</v>
      </c>
      <c r="BA94" s="5">
        <f t="shared" ref="BA94" si="24">ABS(BA93)</f>
        <v>5.3970285714285779</v>
      </c>
      <c r="BB94" s="5">
        <f t="shared" ref="BB94" si="25">ABS(BB93)</f>
        <v>0.31725714285714446</v>
      </c>
      <c r="BC94" s="5">
        <f t="shared" ref="BC94" si="26">ABS(BC93)</f>
        <v>0.60297142857142205</v>
      </c>
      <c r="BD94" s="5">
        <f t="shared" ref="BD94" si="27">ABS(BD93)</f>
        <v>1.6827428571428555</v>
      </c>
      <c r="BE94" s="5">
        <f t="shared" ref="BE94" si="28">ABS(BE93)</f>
        <v>3.3970285714285779</v>
      </c>
      <c r="BF94" s="5">
        <f t="shared" ref="BF94" si="29">ABS(BF93)</f>
        <v>1.3172571428571445</v>
      </c>
      <c r="BG94" s="5">
        <f t="shared" ref="BG94" si="30">ABS(BG93)</f>
        <v>2.9684571428571473</v>
      </c>
      <c r="BH94" s="5">
        <f t="shared" ref="BH94" si="31">ABS(BH93)</f>
        <v>7.6827428571428555</v>
      </c>
      <c r="BI94" s="5">
        <f t="shared" ref="BI94" si="32">ABS(BI93)</f>
        <v>0.74582857142857506</v>
      </c>
      <c r="BJ94" s="5">
        <f t="shared" ref="BJ94" si="33">ABS(BJ93)</f>
        <v>1.9684571428571473</v>
      </c>
      <c r="BK94" s="5">
        <f t="shared" ref="BK94" si="34">ABS(BK93)</f>
        <v>3.5398857142857167</v>
      </c>
      <c r="BL94" s="5">
        <f t="shared" ref="BL94" si="35">ABS(BL93)</f>
        <v>6.8256000000000085</v>
      </c>
      <c r="BM94" s="5">
        <f t="shared" ref="BM94" si="36">ABS(BM93)</f>
        <v>3.1113142857142861</v>
      </c>
      <c r="BN94" s="5">
        <f t="shared" ref="BN94" si="37">ABS(BN93)</f>
        <v>1.5398857142857167</v>
      </c>
      <c r="BO94" s="5">
        <f t="shared" ref="BO94" si="38">ABS(BO93)</f>
        <v>1.6827428571428555</v>
      </c>
      <c r="BP94" s="5">
        <f t="shared" ref="BP94" si="39">ABS(BP93)</f>
        <v>3.6827428571428555</v>
      </c>
      <c r="BQ94" s="5">
        <f t="shared" ref="BQ94" si="40">ABS(BQ93)</f>
        <v>0.96845714285714735</v>
      </c>
      <c r="BR94" s="5">
        <f t="shared" ref="BR94" si="41">ABS(BR93)</f>
        <v>0.11131428571428614</v>
      </c>
      <c r="BS94" s="15">
        <f>AVERAGE(AN94:BR94)</f>
        <v>2.7640774193548401</v>
      </c>
      <c r="BT94" t="s">
        <v>268</v>
      </c>
      <c r="DB94" s="25">
        <f>D2983</f>
        <v>3397.2884615384614</v>
      </c>
      <c r="DC94" s="25">
        <f>BS2982</f>
        <v>5</v>
      </c>
      <c r="DD94" s="26">
        <f>BT2982</f>
        <v>118.74193548387096</v>
      </c>
      <c r="DE94" s="5">
        <f t="shared" si="5"/>
        <v>1994</v>
      </c>
      <c r="DF94" s="23">
        <f>-AI2984</f>
        <v>4.9523618032815539E-3</v>
      </c>
      <c r="DG94" s="14">
        <f t="shared" si="3"/>
        <v>4.952361803281554</v>
      </c>
      <c r="DH94" s="5">
        <f t="shared" si="4"/>
        <v>52</v>
      </c>
      <c r="DI94" s="8">
        <f>BS2985</f>
        <v>1.4798540026591263</v>
      </c>
    </row>
    <row r="95" spans="1:113" x14ac:dyDescent="0.25">
      <c r="BS95" s="15"/>
      <c r="CZ95" s="1"/>
      <c r="DB95" s="25">
        <f>D3046</f>
        <v>3450.6785714285716</v>
      </c>
      <c r="DC95" s="25">
        <f>BS3045</f>
        <v>6</v>
      </c>
      <c r="DD95" s="26">
        <f>BT3045</f>
        <v>116.51612903225806</v>
      </c>
      <c r="DE95" s="5">
        <f t="shared" si="5"/>
        <v>1995</v>
      </c>
      <c r="DF95" s="23">
        <f>-AI3047</f>
        <v>5.0302963635196953E-3</v>
      </c>
      <c r="DG95" s="14">
        <f t="shared" si="3"/>
        <v>5.0302963635196951</v>
      </c>
      <c r="DH95" s="5">
        <f t="shared" si="4"/>
        <v>56</v>
      </c>
      <c r="DI95" s="8">
        <f>BS3048</f>
        <v>1.5025014283022677</v>
      </c>
    </row>
    <row r="96" spans="1:113" x14ac:dyDescent="0.25">
      <c r="BS96" s="15"/>
      <c r="CZ96" s="1"/>
      <c r="DB96" s="25">
        <f>D3107</f>
        <v>3434.1851851851852</v>
      </c>
      <c r="DC96" s="25">
        <f>BS3106</f>
        <v>9</v>
      </c>
      <c r="DD96" s="26">
        <f>BT3106</f>
        <v>120.19354838709677</v>
      </c>
      <c r="DE96" s="5">
        <f t="shared" si="5"/>
        <v>1996</v>
      </c>
      <c r="DF96" s="23">
        <f>-AI3108</f>
        <v>5.2142852255701606E-3</v>
      </c>
      <c r="DG96" s="14">
        <f t="shared" si="3"/>
        <v>5.2142852255701602</v>
      </c>
      <c r="DH96" s="5">
        <f t="shared" si="4"/>
        <v>54</v>
      </c>
      <c r="DI96" s="8">
        <f>BS3109</f>
        <v>1.8516642639918415</v>
      </c>
    </row>
    <row r="97" spans="1:114" x14ac:dyDescent="0.25">
      <c r="CZ97" s="1"/>
      <c r="DB97" s="25">
        <f>D3169</f>
        <v>3379.3636363636365</v>
      </c>
      <c r="DC97" s="25">
        <f>BS3168</f>
        <v>10</v>
      </c>
      <c r="DD97" s="26">
        <f>BT3168</f>
        <v>114.2258064516129</v>
      </c>
      <c r="DE97" s="5">
        <f t="shared" si="5"/>
        <v>1997</v>
      </c>
      <c r="DF97" s="23">
        <f>-AI3170</f>
        <v>4.9559514648635245E-3</v>
      </c>
      <c r="DG97" s="14">
        <f t="shared" si="3"/>
        <v>4.9559514648635243</v>
      </c>
      <c r="DH97" s="5">
        <f t="shared" si="4"/>
        <v>55</v>
      </c>
      <c r="DI97" s="8">
        <f>BS3171</f>
        <v>2.5394045920010031</v>
      </c>
    </row>
    <row r="98" spans="1:114" x14ac:dyDescent="0.25">
      <c r="CZ98" s="9"/>
      <c r="DA98" s="10"/>
      <c r="DB98" s="25">
        <f>D3235</f>
        <v>3382.898305084746</v>
      </c>
      <c r="DC98" s="25">
        <f>BS3234</f>
        <v>6</v>
      </c>
      <c r="DD98" s="26">
        <f>BT3234</f>
        <v>118.03225806451613</v>
      </c>
      <c r="DE98" s="5">
        <f t="shared" si="5"/>
        <v>1998</v>
      </c>
      <c r="DF98" s="23">
        <f>-AI3236</f>
        <v>5.1433166104847983E-3</v>
      </c>
      <c r="DG98" s="14">
        <f t="shared" si="3"/>
        <v>5.1433166104847983</v>
      </c>
      <c r="DH98" s="5">
        <f t="shared" si="4"/>
        <v>59</v>
      </c>
      <c r="DI98" s="8">
        <f>BS3237</f>
        <v>2.4917848475066369</v>
      </c>
    </row>
    <row r="99" spans="1:114" x14ac:dyDescent="0.25">
      <c r="A99" t="s">
        <v>13</v>
      </c>
      <c r="B99">
        <v>38.069400000000002</v>
      </c>
      <c r="C99">
        <v>-117.2355</v>
      </c>
      <c r="D99">
        <v>6010</v>
      </c>
      <c r="E99" t="s">
        <v>1</v>
      </c>
      <c r="F99">
        <v>181.5</v>
      </c>
      <c r="G99">
        <v>1912</v>
      </c>
      <c r="H99">
        <v>8</v>
      </c>
      <c r="I99" t="s">
        <v>260</v>
      </c>
      <c r="AN99" s="5">
        <v>69</v>
      </c>
      <c r="AO99" s="5">
        <v>64</v>
      </c>
      <c r="AP99" s="5">
        <v>58</v>
      </c>
      <c r="AQ99" s="5">
        <v>73</v>
      </c>
      <c r="AR99" s="5">
        <v>83</v>
      </c>
      <c r="AS99" s="5">
        <v>86</v>
      </c>
      <c r="AT99" s="5">
        <v>85</v>
      </c>
      <c r="AU99" s="5">
        <v>85</v>
      </c>
      <c r="AV99" s="5">
        <v>88</v>
      </c>
      <c r="AW99" s="5">
        <v>87</v>
      </c>
      <c r="AX99" s="5">
        <v>85</v>
      </c>
      <c r="AY99" s="5">
        <v>86</v>
      </c>
      <c r="AZ99" s="5">
        <v>80</v>
      </c>
      <c r="BA99" s="5">
        <v>83</v>
      </c>
      <c r="BB99" s="5">
        <v>88</v>
      </c>
      <c r="BC99" s="5">
        <v>91</v>
      </c>
      <c r="BD99" s="5">
        <v>78</v>
      </c>
      <c r="BE99" s="5">
        <v>74</v>
      </c>
      <c r="BF99" s="5">
        <v>79</v>
      </c>
      <c r="BG99" s="5">
        <v>84</v>
      </c>
      <c r="BH99" s="5">
        <v>84</v>
      </c>
      <c r="BI99" s="5">
        <v>78</v>
      </c>
      <c r="BJ99" s="5">
        <v>79</v>
      </c>
      <c r="BK99" s="5">
        <v>80</v>
      </c>
      <c r="BL99" s="5">
        <v>82</v>
      </c>
      <c r="BM99" s="5">
        <v>84</v>
      </c>
      <c r="BN99" s="5">
        <v>86</v>
      </c>
      <c r="BO99" s="5">
        <v>82</v>
      </c>
      <c r="BP99" s="5">
        <v>74</v>
      </c>
      <c r="BQ99" s="5">
        <v>75</v>
      </c>
      <c r="BR99" s="5">
        <v>75</v>
      </c>
      <c r="CX99" t="s">
        <v>2</v>
      </c>
      <c r="CY99" t="s">
        <v>14</v>
      </c>
      <c r="CZ99" s="1">
        <f>CORREL(AN99:BR99,AN$107:BR$107)</f>
        <v>0.86387702980854375</v>
      </c>
      <c r="DA99" s="4">
        <f>AVERAGE(AN99:BR99)</f>
        <v>80.161290322580641</v>
      </c>
      <c r="DB99" s="25">
        <f>D3301</f>
        <v>3408.898305084746</v>
      </c>
      <c r="DC99" s="25">
        <f>BS3300</f>
        <v>8</v>
      </c>
      <c r="DD99" s="26">
        <f>BT3300</f>
        <v>112.48387096774194</v>
      </c>
      <c r="DE99" s="5">
        <f t="shared" si="5"/>
        <v>1999</v>
      </c>
      <c r="DF99" s="23">
        <f>-AI3302</f>
        <v>4.8171802905439621E-3</v>
      </c>
      <c r="DG99" s="14">
        <f t="shared" si="3"/>
        <v>4.8171802905439618</v>
      </c>
      <c r="DH99" s="5">
        <f t="shared" si="4"/>
        <v>59</v>
      </c>
      <c r="DI99" s="8">
        <f>BS3303</f>
        <v>2.8935755553366223</v>
      </c>
    </row>
    <row r="100" spans="1:114" x14ac:dyDescent="0.25">
      <c r="A100" t="s">
        <v>21</v>
      </c>
      <c r="B100">
        <v>37.708100000000002</v>
      </c>
      <c r="C100">
        <v>-117.23309999999999</v>
      </c>
      <c r="D100">
        <v>5690</v>
      </c>
      <c r="E100" t="s">
        <v>1</v>
      </c>
      <c r="F100">
        <v>142.1</v>
      </c>
      <c r="G100">
        <v>1912</v>
      </c>
      <c r="H100">
        <v>8</v>
      </c>
      <c r="I100" t="s">
        <v>260</v>
      </c>
      <c r="J100">
        <v>86</v>
      </c>
      <c r="K100">
        <v>90</v>
      </c>
      <c r="L100">
        <v>93</v>
      </c>
      <c r="M100">
        <v>94</v>
      </c>
      <c r="N100">
        <v>91</v>
      </c>
      <c r="O100">
        <v>90</v>
      </c>
      <c r="P100">
        <v>85</v>
      </c>
      <c r="Q100">
        <v>81</v>
      </c>
      <c r="R100">
        <v>74</v>
      </c>
      <c r="S100">
        <v>77</v>
      </c>
      <c r="T100">
        <v>84</v>
      </c>
      <c r="U100">
        <v>75</v>
      </c>
      <c r="V100">
        <v>81</v>
      </c>
      <c r="W100">
        <v>79</v>
      </c>
      <c r="X100">
        <v>69</v>
      </c>
      <c r="Y100">
        <v>72</v>
      </c>
      <c r="Z100">
        <v>79</v>
      </c>
      <c r="AA100">
        <v>85</v>
      </c>
      <c r="AB100">
        <v>89</v>
      </c>
      <c r="AC100">
        <v>86</v>
      </c>
      <c r="AD100">
        <v>72</v>
      </c>
      <c r="AE100">
        <v>67</v>
      </c>
      <c r="AF100">
        <v>66</v>
      </c>
      <c r="AG100">
        <v>76</v>
      </c>
      <c r="AH100">
        <v>81</v>
      </c>
      <c r="AI100">
        <v>85</v>
      </c>
      <c r="AJ100">
        <v>85</v>
      </c>
      <c r="AK100">
        <v>85</v>
      </c>
      <c r="AL100">
        <v>78</v>
      </c>
      <c r="AM100">
        <v>77</v>
      </c>
      <c r="AN100" s="5">
        <v>76</v>
      </c>
      <c r="AO100" s="5">
        <v>76</v>
      </c>
      <c r="AP100" s="5">
        <v>65</v>
      </c>
      <c r="AQ100" s="5">
        <v>78</v>
      </c>
      <c r="AR100" s="5">
        <v>87</v>
      </c>
      <c r="AS100" s="5">
        <v>89</v>
      </c>
      <c r="AT100" s="5">
        <v>90</v>
      </c>
      <c r="AU100" s="5">
        <v>90</v>
      </c>
      <c r="AV100" s="5">
        <v>92</v>
      </c>
      <c r="AW100" s="5">
        <v>91</v>
      </c>
      <c r="AX100" s="5">
        <v>90</v>
      </c>
      <c r="AY100" s="5">
        <v>91</v>
      </c>
      <c r="AZ100" s="5">
        <v>86</v>
      </c>
      <c r="BA100" s="5">
        <v>87</v>
      </c>
      <c r="BB100" s="5">
        <v>93</v>
      </c>
      <c r="BC100" s="8">
        <f>AVERAGE(BB100,BD100)</f>
        <v>89</v>
      </c>
      <c r="BD100" s="5">
        <v>85</v>
      </c>
      <c r="BE100" s="5">
        <v>81</v>
      </c>
      <c r="BF100" s="5">
        <v>85</v>
      </c>
      <c r="BG100" s="5">
        <v>90</v>
      </c>
      <c r="BH100" s="5">
        <v>89</v>
      </c>
      <c r="BI100" s="5">
        <v>86</v>
      </c>
      <c r="BJ100" s="5">
        <v>86</v>
      </c>
      <c r="BK100" s="5">
        <v>86</v>
      </c>
      <c r="BL100" s="5">
        <v>88</v>
      </c>
      <c r="BM100" s="5">
        <v>90</v>
      </c>
      <c r="BN100" s="5">
        <v>91</v>
      </c>
      <c r="BO100" s="5">
        <v>87</v>
      </c>
      <c r="BP100" s="5">
        <v>79</v>
      </c>
      <c r="BQ100" s="5">
        <v>79</v>
      </c>
      <c r="BR100" s="5">
        <v>81</v>
      </c>
      <c r="BS100">
        <v>82</v>
      </c>
      <c r="BT100">
        <v>83</v>
      </c>
      <c r="BU100">
        <v>85</v>
      </c>
      <c r="BV100">
        <v>89</v>
      </c>
      <c r="BW100">
        <v>93</v>
      </c>
      <c r="BX100">
        <v>94</v>
      </c>
      <c r="BY100">
        <v>96</v>
      </c>
      <c r="BZ100">
        <v>95</v>
      </c>
      <c r="CA100">
        <v>93</v>
      </c>
      <c r="CB100">
        <v>89</v>
      </c>
      <c r="CC100">
        <v>89</v>
      </c>
      <c r="CD100">
        <v>90</v>
      </c>
      <c r="CE100">
        <v>91</v>
      </c>
      <c r="CF100">
        <v>88</v>
      </c>
      <c r="CG100">
        <v>87</v>
      </c>
      <c r="CH100">
        <v>81</v>
      </c>
      <c r="CI100">
        <v>81</v>
      </c>
      <c r="CJ100">
        <v>82</v>
      </c>
      <c r="CK100">
        <v>84</v>
      </c>
      <c r="CL100">
        <v>84</v>
      </c>
      <c r="CM100">
        <v>86</v>
      </c>
      <c r="CN100">
        <v>90</v>
      </c>
      <c r="CO100">
        <v>93</v>
      </c>
      <c r="CP100">
        <v>93</v>
      </c>
      <c r="CQ100">
        <v>93</v>
      </c>
      <c r="CR100">
        <v>89</v>
      </c>
      <c r="CS100">
        <v>84</v>
      </c>
      <c r="CT100">
        <v>82</v>
      </c>
      <c r="CU100">
        <v>81</v>
      </c>
      <c r="CV100">
        <v>79</v>
      </c>
      <c r="CW100">
        <v>84</v>
      </c>
      <c r="CX100" t="s">
        <v>2</v>
      </c>
      <c r="CY100" t="s">
        <v>22</v>
      </c>
      <c r="CZ100" s="1">
        <f t="shared" ref="CZ100:CZ107" si="42">CORREL(AN100:BR100,AN$107:BR$107)</f>
        <v>0.87688633015951323</v>
      </c>
      <c r="DA100" s="4">
        <f t="shared" ref="DA100:DA107" si="43">AVERAGE(AN100:BR100)</f>
        <v>85.58064516129032</v>
      </c>
      <c r="DB100" s="25">
        <f>D3362</f>
        <v>3408.6851851851852</v>
      </c>
      <c r="DC100" s="25">
        <f>BS3361</f>
        <v>11</v>
      </c>
      <c r="DD100" s="26">
        <f>BT3361</f>
        <v>116.51612903225806</v>
      </c>
      <c r="DE100" s="5">
        <f t="shared" si="5"/>
        <v>2000</v>
      </c>
      <c r="DF100" s="23">
        <f>-AI3363</f>
        <v>5.0124677459426259E-3</v>
      </c>
      <c r="DG100" s="14">
        <f t="shared" si="3"/>
        <v>5.0124677459426259</v>
      </c>
      <c r="DH100" s="5">
        <f t="shared" si="4"/>
        <v>54</v>
      </c>
      <c r="DI100" s="8">
        <f>BS3364</f>
        <v>1.6877731190379874</v>
      </c>
    </row>
    <row r="101" spans="1:114" x14ac:dyDescent="0.25">
      <c r="A101" t="s">
        <v>15</v>
      </c>
      <c r="B101">
        <v>37.606400000000001</v>
      </c>
      <c r="C101">
        <v>-118</v>
      </c>
      <c r="D101">
        <v>4900</v>
      </c>
      <c r="E101" t="s">
        <v>1</v>
      </c>
      <c r="F101">
        <v>162</v>
      </c>
      <c r="G101">
        <v>1912</v>
      </c>
      <c r="H101">
        <v>8</v>
      </c>
      <c r="I101" t="s">
        <v>260</v>
      </c>
      <c r="AN101" s="5">
        <v>79</v>
      </c>
      <c r="AO101" s="5">
        <v>70</v>
      </c>
      <c r="AP101" s="5">
        <v>65</v>
      </c>
      <c r="AQ101" s="5">
        <v>80</v>
      </c>
      <c r="AR101" s="5">
        <v>91</v>
      </c>
      <c r="AS101" s="5">
        <v>91</v>
      </c>
      <c r="AT101" s="5">
        <v>92</v>
      </c>
      <c r="AU101" s="5">
        <v>92</v>
      </c>
      <c r="AV101" s="5">
        <v>94</v>
      </c>
      <c r="AW101" s="5">
        <v>89</v>
      </c>
      <c r="AX101" s="5">
        <v>90</v>
      </c>
      <c r="AY101" s="5">
        <v>91</v>
      </c>
      <c r="AZ101" s="5">
        <v>86</v>
      </c>
      <c r="BA101" s="5">
        <v>90</v>
      </c>
      <c r="BB101" s="5">
        <v>91</v>
      </c>
      <c r="BC101" s="5">
        <v>95</v>
      </c>
      <c r="BD101" s="5">
        <v>81</v>
      </c>
      <c r="BE101" s="5">
        <v>81</v>
      </c>
      <c r="BF101" s="5">
        <v>85</v>
      </c>
      <c r="BG101" s="5">
        <v>91</v>
      </c>
      <c r="BH101" s="5">
        <v>92</v>
      </c>
      <c r="BI101" s="5">
        <v>86</v>
      </c>
      <c r="BJ101" s="5">
        <v>88</v>
      </c>
      <c r="BK101" s="5">
        <v>91</v>
      </c>
      <c r="BL101" s="5">
        <v>87</v>
      </c>
      <c r="BM101" s="5">
        <v>81</v>
      </c>
      <c r="BN101" s="5">
        <v>96</v>
      </c>
      <c r="BO101" s="5">
        <v>93</v>
      </c>
      <c r="BP101" s="8">
        <f>AVERAGE(BO101,BQ101)</f>
        <v>92</v>
      </c>
      <c r="BQ101" s="5">
        <v>91</v>
      </c>
      <c r="BR101" s="8">
        <f>AVERAGE(BQ101,BS101)</f>
        <v>90.5</v>
      </c>
      <c r="BS101">
        <v>90</v>
      </c>
      <c r="BT101">
        <v>91</v>
      </c>
      <c r="BU101">
        <v>91</v>
      </c>
      <c r="BV101">
        <v>91</v>
      </c>
      <c r="BW101">
        <v>92</v>
      </c>
      <c r="BX101">
        <v>93</v>
      </c>
      <c r="BY101">
        <v>94</v>
      </c>
      <c r="BZ101">
        <v>93</v>
      </c>
      <c r="CA101">
        <v>96</v>
      </c>
      <c r="CB101">
        <v>95</v>
      </c>
      <c r="CC101">
        <v>92</v>
      </c>
      <c r="CD101">
        <v>94</v>
      </c>
      <c r="CE101">
        <v>95</v>
      </c>
      <c r="CF101">
        <v>95</v>
      </c>
      <c r="CG101">
        <v>96</v>
      </c>
      <c r="CH101">
        <v>80</v>
      </c>
      <c r="CI101">
        <v>83</v>
      </c>
      <c r="CJ101">
        <v>80</v>
      </c>
      <c r="CK101">
        <v>84</v>
      </c>
      <c r="CL101">
        <v>85</v>
      </c>
      <c r="CM101">
        <v>86</v>
      </c>
      <c r="CN101">
        <v>89</v>
      </c>
      <c r="CO101">
        <v>91</v>
      </c>
      <c r="CP101">
        <v>91</v>
      </c>
      <c r="CQ101">
        <v>92</v>
      </c>
      <c r="CR101">
        <v>87</v>
      </c>
      <c r="CS101">
        <v>90</v>
      </c>
      <c r="CT101">
        <v>83</v>
      </c>
      <c r="CU101">
        <v>80</v>
      </c>
      <c r="CV101">
        <v>78</v>
      </c>
      <c r="CW101">
        <v>84</v>
      </c>
      <c r="CX101" t="s">
        <v>2</v>
      </c>
      <c r="CY101" t="s">
        <v>16</v>
      </c>
      <c r="CZ101" s="1">
        <f t="shared" si="42"/>
        <v>0.70238146773529175</v>
      </c>
      <c r="DA101" s="4">
        <f t="shared" si="43"/>
        <v>87.467741935483872</v>
      </c>
      <c r="DB101" s="25">
        <f>D3425</f>
        <v>3316.4285714285716</v>
      </c>
      <c r="DC101" s="25">
        <f>BS3424</f>
        <v>6</v>
      </c>
      <c r="DD101" s="26">
        <f>BT3424</f>
        <v>115.06451612903226</v>
      </c>
      <c r="DE101" s="5">
        <f t="shared" si="5"/>
        <v>2001</v>
      </c>
      <c r="DF101" s="23">
        <f>-AI3426</f>
        <v>5.1435781207540936E-3</v>
      </c>
      <c r="DG101" s="14">
        <f t="shared" si="3"/>
        <v>5.1435781207540936</v>
      </c>
      <c r="DH101" s="5">
        <f t="shared" si="4"/>
        <v>56</v>
      </c>
      <c r="DI101" s="8">
        <f>BS3427</f>
        <v>1.6096181636188471</v>
      </c>
    </row>
    <row r="102" spans="1:114" x14ac:dyDescent="0.25">
      <c r="A102" t="s">
        <v>0</v>
      </c>
      <c r="B102">
        <v>38.387799999999999</v>
      </c>
      <c r="C102">
        <v>-118.1092</v>
      </c>
      <c r="D102">
        <v>4580</v>
      </c>
      <c r="E102" t="s">
        <v>1</v>
      </c>
      <c r="F102">
        <v>240.3</v>
      </c>
      <c r="G102">
        <v>1912</v>
      </c>
      <c r="H102">
        <v>8</v>
      </c>
      <c r="I102" t="s">
        <v>260</v>
      </c>
      <c r="J102">
        <v>89</v>
      </c>
      <c r="K102">
        <v>92</v>
      </c>
      <c r="L102">
        <v>98</v>
      </c>
      <c r="M102">
        <v>98</v>
      </c>
      <c r="N102">
        <v>96</v>
      </c>
      <c r="O102">
        <v>92</v>
      </c>
      <c r="P102">
        <v>92</v>
      </c>
      <c r="Q102">
        <v>87</v>
      </c>
      <c r="R102">
        <v>72</v>
      </c>
      <c r="S102">
        <v>82</v>
      </c>
      <c r="T102">
        <v>84</v>
      </c>
      <c r="U102">
        <v>80</v>
      </c>
      <c r="V102">
        <v>82</v>
      </c>
      <c r="W102">
        <v>77</v>
      </c>
      <c r="X102">
        <v>75</v>
      </c>
      <c r="Y102">
        <v>72</v>
      </c>
      <c r="Z102">
        <v>83</v>
      </c>
      <c r="AA102">
        <v>89</v>
      </c>
      <c r="AB102">
        <v>95</v>
      </c>
      <c r="AC102">
        <v>93</v>
      </c>
      <c r="AD102">
        <v>81</v>
      </c>
      <c r="AE102">
        <v>67</v>
      </c>
      <c r="AF102">
        <v>72</v>
      </c>
      <c r="AG102">
        <v>83</v>
      </c>
      <c r="AH102">
        <v>87</v>
      </c>
      <c r="AI102">
        <v>90</v>
      </c>
      <c r="AJ102">
        <v>88</v>
      </c>
      <c r="AK102">
        <v>90</v>
      </c>
      <c r="AL102">
        <v>92</v>
      </c>
      <c r="AM102">
        <v>80</v>
      </c>
      <c r="AN102" s="5">
        <v>76</v>
      </c>
      <c r="AO102" s="5">
        <v>77</v>
      </c>
      <c r="AP102" s="5">
        <v>76</v>
      </c>
      <c r="AQ102" s="5">
        <v>82</v>
      </c>
      <c r="AR102" s="5">
        <v>91</v>
      </c>
      <c r="AS102" s="5">
        <v>84</v>
      </c>
      <c r="AT102" s="5">
        <v>80</v>
      </c>
      <c r="AU102" s="5">
        <v>90</v>
      </c>
      <c r="AV102" s="5">
        <v>96</v>
      </c>
      <c r="AW102" s="5">
        <v>95</v>
      </c>
      <c r="AX102" s="5">
        <v>93</v>
      </c>
      <c r="AY102" s="5">
        <v>94</v>
      </c>
      <c r="AZ102" s="5">
        <v>91</v>
      </c>
      <c r="BA102" s="5">
        <v>91</v>
      </c>
      <c r="BB102" s="5">
        <v>94</v>
      </c>
      <c r="BC102" s="5">
        <v>103</v>
      </c>
      <c r="BD102" s="5">
        <v>94</v>
      </c>
      <c r="BE102" s="5">
        <v>87</v>
      </c>
      <c r="BF102" s="5">
        <v>90</v>
      </c>
      <c r="BG102" s="5">
        <v>94</v>
      </c>
      <c r="BH102" s="5">
        <v>92</v>
      </c>
      <c r="BI102" s="5">
        <v>100</v>
      </c>
      <c r="BJ102" s="5">
        <v>91</v>
      </c>
      <c r="BK102" s="5">
        <v>94</v>
      </c>
      <c r="BL102" s="5">
        <v>94</v>
      </c>
      <c r="BM102" s="5">
        <v>96</v>
      </c>
      <c r="BN102" s="5">
        <v>96</v>
      </c>
      <c r="BO102" s="5">
        <v>86</v>
      </c>
      <c r="BP102" s="5">
        <v>86</v>
      </c>
      <c r="BQ102" s="5">
        <v>86</v>
      </c>
      <c r="BR102" s="5">
        <v>85</v>
      </c>
      <c r="BS102">
        <v>88</v>
      </c>
      <c r="BT102">
        <v>90</v>
      </c>
      <c r="BU102">
        <v>88</v>
      </c>
      <c r="BV102">
        <v>90</v>
      </c>
      <c r="BW102">
        <v>95</v>
      </c>
      <c r="BX102">
        <v>96</v>
      </c>
      <c r="BY102">
        <v>99</v>
      </c>
      <c r="BZ102">
        <v>100</v>
      </c>
      <c r="CA102">
        <v>99</v>
      </c>
      <c r="CB102">
        <v>92</v>
      </c>
      <c r="CC102">
        <v>96</v>
      </c>
      <c r="CD102">
        <v>96</v>
      </c>
      <c r="CE102">
        <v>91</v>
      </c>
      <c r="CF102">
        <v>90</v>
      </c>
      <c r="CG102">
        <v>92</v>
      </c>
      <c r="CH102">
        <v>86</v>
      </c>
      <c r="CI102">
        <v>82</v>
      </c>
      <c r="CJ102">
        <v>88</v>
      </c>
      <c r="CK102">
        <v>97</v>
      </c>
      <c r="CL102">
        <v>90</v>
      </c>
      <c r="CM102">
        <v>90</v>
      </c>
      <c r="CN102">
        <v>95</v>
      </c>
      <c r="CO102">
        <v>100</v>
      </c>
      <c r="CP102">
        <v>98</v>
      </c>
      <c r="CQ102">
        <v>100</v>
      </c>
      <c r="CR102">
        <v>96</v>
      </c>
      <c r="CS102">
        <v>95</v>
      </c>
      <c r="CT102">
        <v>94</v>
      </c>
      <c r="CU102">
        <v>92</v>
      </c>
      <c r="CV102">
        <v>82</v>
      </c>
      <c r="CW102">
        <v>84</v>
      </c>
      <c r="CX102" t="s">
        <v>2</v>
      </c>
      <c r="CY102" t="s">
        <v>3</v>
      </c>
      <c r="CZ102" s="1">
        <f t="shared" si="42"/>
        <v>0.6906320932204274</v>
      </c>
      <c r="DA102" s="4">
        <f t="shared" si="43"/>
        <v>89.806451612903231</v>
      </c>
      <c r="DB102" s="25">
        <f>D3485</f>
        <v>3406.7169811320755</v>
      </c>
      <c r="DC102" s="25">
        <f>BS3484</f>
        <v>8</v>
      </c>
      <c r="DD102" s="26">
        <f>BT3484</f>
        <v>120.58064516129032</v>
      </c>
      <c r="DE102" s="5">
        <f t="shared" si="5"/>
        <v>2002</v>
      </c>
      <c r="DF102" s="23">
        <f>-AI3486</f>
        <v>5.2079301173871828E-3</v>
      </c>
      <c r="DG102" s="14">
        <f t="shared" si="3"/>
        <v>5.2079301173871828</v>
      </c>
      <c r="DH102" s="5">
        <f t="shared" si="4"/>
        <v>53</v>
      </c>
      <c r="DI102" s="8">
        <f>BS3487</f>
        <v>1.5598326864197474</v>
      </c>
    </row>
    <row r="103" spans="1:114" x14ac:dyDescent="0.25">
      <c r="A103" t="s">
        <v>17</v>
      </c>
      <c r="B103">
        <v>37.6128</v>
      </c>
      <c r="C103">
        <v>-114.5264</v>
      </c>
      <c r="D103">
        <v>4379</v>
      </c>
      <c r="E103" t="s">
        <v>1</v>
      </c>
      <c r="F103">
        <v>243.8</v>
      </c>
      <c r="G103">
        <v>1912</v>
      </c>
      <c r="H103">
        <v>8</v>
      </c>
      <c r="I103" t="s">
        <v>260</v>
      </c>
      <c r="J103">
        <v>92</v>
      </c>
      <c r="K103">
        <v>94</v>
      </c>
      <c r="L103">
        <v>98</v>
      </c>
      <c r="M103">
        <v>100</v>
      </c>
      <c r="N103">
        <v>98</v>
      </c>
      <c r="O103">
        <v>93</v>
      </c>
      <c r="P103">
        <v>91</v>
      </c>
      <c r="Q103">
        <v>85</v>
      </c>
      <c r="R103">
        <v>82</v>
      </c>
      <c r="S103">
        <v>80</v>
      </c>
      <c r="T103">
        <v>87</v>
      </c>
      <c r="U103">
        <v>82</v>
      </c>
      <c r="V103">
        <v>85</v>
      </c>
      <c r="W103">
        <v>89</v>
      </c>
      <c r="X103">
        <v>86</v>
      </c>
      <c r="Y103">
        <v>82</v>
      </c>
      <c r="Z103">
        <v>81</v>
      </c>
      <c r="AA103">
        <v>88</v>
      </c>
      <c r="AB103">
        <v>92</v>
      </c>
      <c r="AC103">
        <v>90</v>
      </c>
      <c r="AD103">
        <v>88</v>
      </c>
      <c r="AE103">
        <v>85</v>
      </c>
      <c r="AF103">
        <v>89</v>
      </c>
      <c r="AG103">
        <v>87</v>
      </c>
      <c r="AH103">
        <v>90</v>
      </c>
      <c r="AI103">
        <v>92</v>
      </c>
      <c r="AJ103">
        <v>90</v>
      </c>
      <c r="AK103">
        <v>91</v>
      </c>
      <c r="AL103">
        <v>87</v>
      </c>
      <c r="AM103">
        <v>83</v>
      </c>
      <c r="AN103" s="5">
        <v>84</v>
      </c>
      <c r="AO103" s="5">
        <v>81</v>
      </c>
      <c r="AP103" s="5">
        <v>73</v>
      </c>
      <c r="AQ103" s="5">
        <v>78</v>
      </c>
      <c r="AR103" s="5">
        <v>84</v>
      </c>
      <c r="AS103" s="5">
        <v>90</v>
      </c>
      <c r="AT103" s="5">
        <v>91</v>
      </c>
      <c r="AU103" s="5">
        <v>90</v>
      </c>
      <c r="AV103" s="5">
        <v>91</v>
      </c>
      <c r="AW103" s="5">
        <v>89</v>
      </c>
      <c r="AX103" s="5">
        <v>94</v>
      </c>
      <c r="AY103" s="5">
        <v>92</v>
      </c>
      <c r="AZ103" s="5">
        <v>91</v>
      </c>
      <c r="BA103" s="5">
        <v>93</v>
      </c>
      <c r="BB103" s="5">
        <v>95</v>
      </c>
      <c r="BC103" s="5">
        <v>100</v>
      </c>
      <c r="BD103" s="5">
        <v>96</v>
      </c>
      <c r="BE103" s="5">
        <v>92</v>
      </c>
      <c r="BF103" s="5">
        <v>93</v>
      </c>
      <c r="BG103" s="5">
        <v>90</v>
      </c>
      <c r="BH103" s="5">
        <v>94</v>
      </c>
      <c r="BI103" s="5">
        <v>96</v>
      </c>
      <c r="BJ103" s="5">
        <v>94</v>
      </c>
      <c r="BK103" s="5">
        <v>93</v>
      </c>
      <c r="BL103" s="5">
        <v>91</v>
      </c>
      <c r="BM103" s="5">
        <v>90</v>
      </c>
      <c r="BN103" s="5">
        <v>91</v>
      </c>
      <c r="BO103" s="5">
        <v>92</v>
      </c>
      <c r="BP103" s="5">
        <v>84</v>
      </c>
      <c r="BQ103" s="5">
        <v>80</v>
      </c>
      <c r="BR103" s="5">
        <v>81</v>
      </c>
      <c r="BS103">
        <v>86</v>
      </c>
      <c r="BT103">
        <v>83</v>
      </c>
      <c r="BU103">
        <v>88</v>
      </c>
      <c r="BV103">
        <v>86</v>
      </c>
      <c r="BW103">
        <v>83</v>
      </c>
      <c r="BX103">
        <v>98</v>
      </c>
      <c r="BY103">
        <v>99</v>
      </c>
      <c r="BZ103">
        <v>98</v>
      </c>
      <c r="CA103">
        <v>96</v>
      </c>
      <c r="CB103">
        <v>98</v>
      </c>
      <c r="CC103">
        <v>97</v>
      </c>
      <c r="CD103">
        <v>96</v>
      </c>
      <c r="CE103">
        <v>98</v>
      </c>
      <c r="CF103">
        <v>94</v>
      </c>
      <c r="CG103">
        <v>96</v>
      </c>
      <c r="CH103">
        <v>88</v>
      </c>
      <c r="CI103">
        <v>86</v>
      </c>
      <c r="CJ103">
        <v>88</v>
      </c>
      <c r="CK103">
        <v>84</v>
      </c>
      <c r="CL103">
        <v>90</v>
      </c>
      <c r="CM103">
        <v>94</v>
      </c>
      <c r="CN103">
        <v>96</v>
      </c>
      <c r="CO103">
        <v>100</v>
      </c>
      <c r="CP103">
        <v>96</v>
      </c>
      <c r="CQ103">
        <v>95</v>
      </c>
      <c r="CR103">
        <v>94</v>
      </c>
      <c r="CS103">
        <v>96</v>
      </c>
      <c r="CT103">
        <v>96</v>
      </c>
      <c r="CU103">
        <v>94</v>
      </c>
      <c r="CV103">
        <v>92</v>
      </c>
      <c r="CW103">
        <v>90</v>
      </c>
      <c r="CX103" t="s">
        <v>2</v>
      </c>
      <c r="CY103" t="s">
        <v>18</v>
      </c>
      <c r="CZ103" s="1">
        <f t="shared" si="42"/>
        <v>0.6870299033735543</v>
      </c>
      <c r="DA103" s="4">
        <f t="shared" si="43"/>
        <v>89.451612903225808</v>
      </c>
      <c r="DB103" s="25">
        <f>D3543</f>
        <v>3434.705882352941</v>
      </c>
      <c r="DC103" s="25">
        <f>BS3542</f>
        <v>6</v>
      </c>
      <c r="DD103" s="26">
        <f>BT3542</f>
        <v>120.25806451612904</v>
      </c>
      <c r="DE103" s="5">
        <f t="shared" si="5"/>
        <v>2003</v>
      </c>
      <c r="DF103" s="23">
        <f>-AI3544</f>
        <v>5.0670255389320311E-3</v>
      </c>
      <c r="DG103" s="14">
        <f t="shared" si="3"/>
        <v>5.0670255389320316</v>
      </c>
      <c r="DH103" s="5">
        <f t="shared" si="4"/>
        <v>51</v>
      </c>
      <c r="DI103" s="8">
        <f>BS3545</f>
        <v>1.9342404794683243</v>
      </c>
    </row>
    <row r="104" spans="1:114" x14ac:dyDescent="0.25">
      <c r="A104" t="s">
        <v>4</v>
      </c>
      <c r="B104">
        <v>36.798099999999998</v>
      </c>
      <c r="C104">
        <v>-118.20359999999999</v>
      </c>
      <c r="D104">
        <v>3950</v>
      </c>
      <c r="E104" t="s">
        <v>1</v>
      </c>
      <c r="F104">
        <v>124.8</v>
      </c>
      <c r="G104">
        <v>1912</v>
      </c>
      <c r="H104">
        <v>8</v>
      </c>
      <c r="I104" t="s">
        <v>260</v>
      </c>
      <c r="J104">
        <v>91</v>
      </c>
      <c r="K104">
        <v>95</v>
      </c>
      <c r="L104">
        <v>97</v>
      </c>
      <c r="M104">
        <v>97</v>
      </c>
      <c r="N104">
        <v>94</v>
      </c>
      <c r="O104">
        <v>93</v>
      </c>
      <c r="P104">
        <v>90</v>
      </c>
      <c r="Q104">
        <v>84</v>
      </c>
      <c r="R104">
        <v>81</v>
      </c>
      <c r="S104">
        <v>84</v>
      </c>
      <c r="T104">
        <v>87</v>
      </c>
      <c r="U104">
        <v>78</v>
      </c>
      <c r="V104">
        <v>85</v>
      </c>
      <c r="W104">
        <v>88</v>
      </c>
      <c r="X104">
        <v>82</v>
      </c>
      <c r="Y104">
        <v>79</v>
      </c>
      <c r="Z104">
        <v>85</v>
      </c>
      <c r="AA104">
        <v>91</v>
      </c>
      <c r="AB104">
        <v>93</v>
      </c>
      <c r="AC104">
        <v>92</v>
      </c>
      <c r="AD104">
        <v>82</v>
      </c>
      <c r="AE104">
        <v>71</v>
      </c>
      <c r="AF104">
        <v>69</v>
      </c>
      <c r="AG104">
        <v>78</v>
      </c>
      <c r="AH104">
        <v>85</v>
      </c>
      <c r="AI104">
        <v>90</v>
      </c>
      <c r="AJ104">
        <v>90</v>
      </c>
      <c r="AK104">
        <v>90</v>
      </c>
      <c r="AL104">
        <v>85</v>
      </c>
      <c r="AM104">
        <v>84</v>
      </c>
      <c r="AN104" s="5">
        <v>80</v>
      </c>
      <c r="AO104" s="5">
        <v>76</v>
      </c>
      <c r="AP104" s="5">
        <v>73</v>
      </c>
      <c r="AQ104" s="5">
        <v>83</v>
      </c>
      <c r="AR104" s="5">
        <v>89</v>
      </c>
      <c r="AS104" s="5">
        <v>93</v>
      </c>
      <c r="AT104" s="5">
        <v>92</v>
      </c>
      <c r="AU104" s="5">
        <v>92</v>
      </c>
      <c r="AV104" s="5">
        <v>97</v>
      </c>
      <c r="AW104" s="5">
        <v>94</v>
      </c>
      <c r="AX104" s="5">
        <v>94</v>
      </c>
      <c r="AY104" s="5">
        <v>92</v>
      </c>
      <c r="AZ104" s="5">
        <v>87</v>
      </c>
      <c r="BA104" s="5">
        <v>91</v>
      </c>
      <c r="BB104" s="5">
        <v>96</v>
      </c>
      <c r="BC104" s="5">
        <v>98</v>
      </c>
      <c r="BD104" s="5">
        <v>85</v>
      </c>
      <c r="BE104" s="5">
        <v>80</v>
      </c>
      <c r="BF104" s="5">
        <v>92</v>
      </c>
      <c r="BG104" s="5">
        <v>94</v>
      </c>
      <c r="BH104" s="5">
        <v>94</v>
      </c>
      <c r="BI104" s="5">
        <v>89</v>
      </c>
      <c r="BJ104" s="5">
        <v>87</v>
      </c>
      <c r="BK104" s="5">
        <v>90</v>
      </c>
      <c r="BL104" s="5">
        <v>89</v>
      </c>
      <c r="BM104" s="5">
        <v>92</v>
      </c>
      <c r="BN104" s="5">
        <v>94</v>
      </c>
      <c r="BO104" s="5">
        <v>91</v>
      </c>
      <c r="BP104" s="5">
        <v>87</v>
      </c>
      <c r="BQ104" s="5">
        <v>86</v>
      </c>
      <c r="BR104" s="5">
        <v>90</v>
      </c>
      <c r="BS104">
        <v>86</v>
      </c>
      <c r="BT104">
        <v>87</v>
      </c>
      <c r="BU104">
        <v>88</v>
      </c>
      <c r="BV104">
        <v>91</v>
      </c>
      <c r="BW104">
        <v>95</v>
      </c>
      <c r="BX104">
        <v>97</v>
      </c>
      <c r="BY104">
        <v>100</v>
      </c>
      <c r="BZ104">
        <v>98</v>
      </c>
      <c r="CA104">
        <v>96</v>
      </c>
      <c r="CB104">
        <v>92</v>
      </c>
      <c r="CC104">
        <v>93</v>
      </c>
      <c r="CD104">
        <v>93</v>
      </c>
      <c r="CE104">
        <v>94</v>
      </c>
      <c r="CF104">
        <v>92</v>
      </c>
      <c r="CG104">
        <v>90</v>
      </c>
      <c r="CH104">
        <v>86</v>
      </c>
      <c r="CI104">
        <v>84</v>
      </c>
      <c r="CJ104">
        <v>84</v>
      </c>
      <c r="CK104">
        <v>88</v>
      </c>
      <c r="CL104">
        <v>89</v>
      </c>
      <c r="CM104">
        <v>89</v>
      </c>
      <c r="CN104">
        <v>92</v>
      </c>
      <c r="CO104">
        <v>96</v>
      </c>
      <c r="CP104">
        <v>94</v>
      </c>
      <c r="CQ104">
        <v>95</v>
      </c>
      <c r="CR104">
        <v>90</v>
      </c>
      <c r="CS104">
        <v>87</v>
      </c>
      <c r="CT104">
        <v>86</v>
      </c>
      <c r="CU104">
        <v>84</v>
      </c>
      <c r="CV104">
        <v>84</v>
      </c>
      <c r="CW104">
        <v>86</v>
      </c>
      <c r="CX104" t="s">
        <v>5</v>
      </c>
      <c r="CY104" t="s">
        <v>6</v>
      </c>
      <c r="CZ104" s="1">
        <f t="shared" si="42"/>
        <v>0.83937976572044171</v>
      </c>
      <c r="DA104" s="4">
        <f t="shared" si="43"/>
        <v>89.258064516129039</v>
      </c>
      <c r="DB104" s="25">
        <f>D3610</f>
        <v>3278.4</v>
      </c>
      <c r="DC104" s="25">
        <f>BS3609</f>
        <v>8</v>
      </c>
      <c r="DD104" s="26">
        <f>BT3609</f>
        <v>117.38709677419355</v>
      </c>
      <c r="DE104" s="5">
        <f t="shared" si="5"/>
        <v>2004</v>
      </c>
      <c r="DF104" s="23">
        <f>-AI3611</f>
        <v>5.0762132161629048E-3</v>
      </c>
      <c r="DG104" s="14">
        <f t="shared" si="3"/>
        <v>5.0762132161629046</v>
      </c>
      <c r="DH104" s="5">
        <f t="shared" si="4"/>
        <v>60</v>
      </c>
      <c r="DI104" s="8">
        <f>BS3612</f>
        <v>0.80936740772673466</v>
      </c>
      <c r="DJ104" s="8">
        <f>DB3608</f>
        <v>1.9032258064516157</v>
      </c>
    </row>
    <row r="105" spans="1:114" x14ac:dyDescent="0.25">
      <c r="A105" t="s">
        <v>25</v>
      </c>
      <c r="B105">
        <v>35.783299999999997</v>
      </c>
      <c r="C105">
        <v>-115.3167</v>
      </c>
      <c r="D105">
        <v>2864</v>
      </c>
      <c r="E105" t="s">
        <v>1</v>
      </c>
      <c r="F105">
        <v>158.30000000000001</v>
      </c>
      <c r="G105">
        <v>1912</v>
      </c>
      <c r="H105">
        <v>8</v>
      </c>
      <c r="I105" t="s">
        <v>260</v>
      </c>
      <c r="J105">
        <v>95</v>
      </c>
      <c r="K105">
        <v>101</v>
      </c>
      <c r="L105">
        <v>103</v>
      </c>
      <c r="M105">
        <v>104</v>
      </c>
      <c r="N105">
        <v>102</v>
      </c>
      <c r="O105">
        <v>102</v>
      </c>
      <c r="P105">
        <v>100</v>
      </c>
      <c r="Q105">
        <v>92</v>
      </c>
      <c r="R105">
        <v>95</v>
      </c>
      <c r="S105">
        <v>92</v>
      </c>
      <c r="T105">
        <v>95</v>
      </c>
      <c r="U105">
        <v>93</v>
      </c>
      <c r="V105">
        <v>91</v>
      </c>
      <c r="W105">
        <v>90</v>
      </c>
      <c r="X105">
        <v>89</v>
      </c>
      <c r="Y105">
        <v>87</v>
      </c>
      <c r="Z105">
        <v>85</v>
      </c>
      <c r="AA105">
        <v>94</v>
      </c>
      <c r="AB105">
        <v>100</v>
      </c>
      <c r="AC105">
        <v>98</v>
      </c>
      <c r="AD105">
        <v>93</v>
      </c>
      <c r="AE105">
        <v>89</v>
      </c>
      <c r="AF105">
        <v>96</v>
      </c>
      <c r="AG105">
        <v>96</v>
      </c>
      <c r="AH105">
        <v>98</v>
      </c>
      <c r="AI105">
        <v>99</v>
      </c>
      <c r="AJ105">
        <v>96</v>
      </c>
      <c r="AK105">
        <v>100</v>
      </c>
      <c r="AL105">
        <v>89</v>
      </c>
      <c r="AM105">
        <v>91</v>
      </c>
      <c r="AN105" s="5">
        <v>93</v>
      </c>
      <c r="AO105" s="5">
        <v>92</v>
      </c>
      <c r="AP105" s="5">
        <v>90</v>
      </c>
      <c r="AQ105" s="5">
        <v>96</v>
      </c>
      <c r="AR105" s="5">
        <v>98</v>
      </c>
      <c r="AS105" s="5">
        <v>99</v>
      </c>
      <c r="AT105" s="5">
        <v>98</v>
      </c>
      <c r="AU105" s="5">
        <v>100</v>
      </c>
      <c r="AV105" s="5">
        <v>101</v>
      </c>
      <c r="AW105" s="5">
        <v>105</v>
      </c>
      <c r="AX105" s="5">
        <v>103</v>
      </c>
      <c r="AY105" s="5">
        <v>98</v>
      </c>
      <c r="AZ105" s="5">
        <v>100</v>
      </c>
      <c r="BA105" s="5">
        <v>99</v>
      </c>
      <c r="BB105" s="5">
        <v>100</v>
      </c>
      <c r="BC105" s="5">
        <v>104</v>
      </c>
      <c r="BD105" s="5">
        <v>100</v>
      </c>
      <c r="BE105" s="5">
        <v>90</v>
      </c>
      <c r="BF105" s="5">
        <v>95</v>
      </c>
      <c r="BG105" s="5">
        <v>100</v>
      </c>
      <c r="BH105" s="5">
        <v>98</v>
      </c>
      <c r="BI105" s="5">
        <v>95</v>
      </c>
      <c r="BJ105" s="5">
        <v>93</v>
      </c>
      <c r="BK105" s="5">
        <v>98</v>
      </c>
      <c r="BL105" s="5">
        <v>97</v>
      </c>
      <c r="BM105" s="5">
        <v>98</v>
      </c>
      <c r="BN105" s="5">
        <v>99</v>
      </c>
      <c r="BO105" s="5">
        <v>90</v>
      </c>
      <c r="BP105" s="5">
        <v>85</v>
      </c>
      <c r="BQ105" s="5">
        <v>87</v>
      </c>
      <c r="BR105" s="5">
        <v>90</v>
      </c>
      <c r="BS105">
        <v>96</v>
      </c>
      <c r="BT105">
        <v>99</v>
      </c>
      <c r="BU105">
        <v>100</v>
      </c>
      <c r="BV105">
        <v>99</v>
      </c>
      <c r="BW105">
        <v>102</v>
      </c>
      <c r="BX105">
        <v>103</v>
      </c>
      <c r="BY105">
        <v>105</v>
      </c>
      <c r="BZ105">
        <v>110</v>
      </c>
      <c r="CA105">
        <v>103</v>
      </c>
      <c r="CB105">
        <v>99</v>
      </c>
      <c r="CC105">
        <v>98</v>
      </c>
      <c r="CD105">
        <v>99</v>
      </c>
      <c r="CE105">
        <v>96</v>
      </c>
      <c r="CF105">
        <v>95</v>
      </c>
      <c r="CG105">
        <v>98</v>
      </c>
      <c r="CH105">
        <v>97</v>
      </c>
      <c r="CI105">
        <v>95</v>
      </c>
      <c r="CJ105">
        <v>94</v>
      </c>
      <c r="CK105">
        <v>99</v>
      </c>
      <c r="CL105">
        <v>96</v>
      </c>
      <c r="CM105">
        <v>101</v>
      </c>
      <c r="CN105">
        <v>102</v>
      </c>
      <c r="CO105">
        <v>104</v>
      </c>
      <c r="CP105">
        <v>103</v>
      </c>
      <c r="CQ105">
        <v>101</v>
      </c>
      <c r="CR105">
        <v>98</v>
      </c>
      <c r="CS105">
        <v>98</v>
      </c>
      <c r="CT105">
        <v>95</v>
      </c>
      <c r="CU105">
        <v>93</v>
      </c>
      <c r="CV105">
        <v>92</v>
      </c>
      <c r="CW105">
        <v>92</v>
      </c>
      <c r="CX105" t="s">
        <v>2</v>
      </c>
      <c r="CY105" t="s">
        <v>26</v>
      </c>
      <c r="CZ105" s="1">
        <f t="shared" si="42"/>
        <v>0.68170777133595217</v>
      </c>
      <c r="DA105" s="4">
        <f t="shared" si="43"/>
        <v>96.483870967741936</v>
      </c>
      <c r="DB105" s="25">
        <f>D3666</f>
        <v>3281.4375</v>
      </c>
      <c r="DC105" s="25">
        <f>BS3665</f>
        <v>2</v>
      </c>
      <c r="DD105" s="26">
        <f>BT3665</f>
        <v>120.16129032258064</v>
      </c>
      <c r="DE105" s="5">
        <f t="shared" si="5"/>
        <v>2005</v>
      </c>
      <c r="DF105" s="23">
        <f>-AI3667</f>
        <v>5.183511895941348E-3</v>
      </c>
      <c r="DG105" s="14">
        <f t="shared" si="3"/>
        <v>5.183511895941348</v>
      </c>
      <c r="DH105" s="5">
        <f t="shared" si="4"/>
        <v>49</v>
      </c>
      <c r="DI105" s="8">
        <f>BS3668</f>
        <v>1.6460939311006784</v>
      </c>
      <c r="DJ105" s="8">
        <f>DB3664</f>
        <v>2.7096774193548328</v>
      </c>
    </row>
    <row r="106" spans="1:114" x14ac:dyDescent="0.25">
      <c r="A106" t="s">
        <v>23</v>
      </c>
      <c r="B106">
        <v>36.6</v>
      </c>
      <c r="C106">
        <v>-114.4833</v>
      </c>
      <c r="D106">
        <v>1401</v>
      </c>
      <c r="E106" t="s">
        <v>1</v>
      </c>
      <c r="F106">
        <v>213.4</v>
      </c>
      <c r="G106">
        <v>1912</v>
      </c>
      <c r="H106">
        <v>8</v>
      </c>
      <c r="I106" t="s">
        <v>260</v>
      </c>
      <c r="J106">
        <v>101</v>
      </c>
      <c r="K106">
        <v>104</v>
      </c>
      <c r="L106">
        <v>112</v>
      </c>
      <c r="M106">
        <v>107</v>
      </c>
      <c r="N106">
        <v>108</v>
      </c>
      <c r="O106">
        <v>104</v>
      </c>
      <c r="P106">
        <v>106</v>
      </c>
      <c r="Q106">
        <v>98</v>
      </c>
      <c r="R106">
        <v>94</v>
      </c>
      <c r="S106">
        <v>96</v>
      </c>
      <c r="T106">
        <v>98</v>
      </c>
      <c r="U106">
        <v>97</v>
      </c>
      <c r="V106">
        <v>97</v>
      </c>
      <c r="W106">
        <v>98</v>
      </c>
      <c r="X106">
        <v>93</v>
      </c>
      <c r="Y106">
        <v>88</v>
      </c>
      <c r="Z106">
        <v>91</v>
      </c>
      <c r="AA106">
        <v>98</v>
      </c>
      <c r="AB106">
        <v>104</v>
      </c>
      <c r="AC106">
        <v>104</v>
      </c>
      <c r="AD106">
        <v>98</v>
      </c>
      <c r="AE106">
        <v>92</v>
      </c>
      <c r="AF106">
        <v>92</v>
      </c>
      <c r="AG106">
        <v>99</v>
      </c>
      <c r="AH106">
        <v>103</v>
      </c>
      <c r="AI106">
        <v>105</v>
      </c>
      <c r="AJ106">
        <v>104</v>
      </c>
      <c r="AK106">
        <v>103</v>
      </c>
      <c r="AL106">
        <v>83</v>
      </c>
      <c r="AM106">
        <v>95</v>
      </c>
      <c r="AN106" s="5">
        <v>95</v>
      </c>
      <c r="AO106" s="5">
        <v>89</v>
      </c>
      <c r="AP106" s="5">
        <v>85</v>
      </c>
      <c r="AQ106" s="5">
        <v>90</v>
      </c>
      <c r="AR106" s="5">
        <v>94</v>
      </c>
      <c r="AS106" s="5">
        <v>101</v>
      </c>
      <c r="AT106" s="5">
        <v>100</v>
      </c>
      <c r="AU106" s="5">
        <v>102</v>
      </c>
      <c r="AV106" s="5">
        <v>105</v>
      </c>
      <c r="AW106" s="5">
        <v>104</v>
      </c>
      <c r="AX106" s="5">
        <v>105</v>
      </c>
      <c r="AY106" s="5">
        <v>102</v>
      </c>
      <c r="AZ106" s="5">
        <v>94</v>
      </c>
      <c r="BA106" s="8">
        <f>AVERAGE(AZ106,BB106)</f>
        <v>99</v>
      </c>
      <c r="BB106" s="5">
        <v>104</v>
      </c>
      <c r="BC106" s="5">
        <v>113</v>
      </c>
      <c r="BD106" s="5">
        <v>104</v>
      </c>
      <c r="BE106" s="5">
        <v>92</v>
      </c>
      <c r="BF106" s="5">
        <v>99</v>
      </c>
      <c r="BG106" s="5">
        <v>99</v>
      </c>
      <c r="BH106" s="5">
        <v>104</v>
      </c>
      <c r="BI106" s="5">
        <v>102</v>
      </c>
      <c r="BJ106" s="5">
        <v>99</v>
      </c>
      <c r="BK106" s="5">
        <v>100</v>
      </c>
      <c r="BL106" s="5">
        <v>93</v>
      </c>
      <c r="BM106" s="5">
        <v>96</v>
      </c>
      <c r="BN106" s="5">
        <v>99</v>
      </c>
      <c r="BO106" s="5">
        <v>98</v>
      </c>
      <c r="BP106" s="5">
        <v>90</v>
      </c>
      <c r="BQ106" s="5">
        <v>91</v>
      </c>
      <c r="BR106" s="5">
        <v>97</v>
      </c>
      <c r="BS106">
        <v>98</v>
      </c>
      <c r="BT106">
        <v>101</v>
      </c>
      <c r="BU106">
        <v>102</v>
      </c>
      <c r="BV106">
        <v>105</v>
      </c>
      <c r="BW106">
        <v>105</v>
      </c>
      <c r="BX106">
        <v>105</v>
      </c>
      <c r="BY106">
        <v>106</v>
      </c>
      <c r="BZ106">
        <v>108</v>
      </c>
      <c r="CA106">
        <v>106</v>
      </c>
      <c r="CB106">
        <v>102</v>
      </c>
      <c r="CC106">
        <v>102</v>
      </c>
      <c r="CD106">
        <v>102</v>
      </c>
      <c r="CE106">
        <v>101</v>
      </c>
      <c r="CF106">
        <v>98</v>
      </c>
      <c r="CG106">
        <v>99</v>
      </c>
      <c r="CH106">
        <v>100</v>
      </c>
      <c r="CI106">
        <v>96</v>
      </c>
      <c r="CJ106">
        <v>96</v>
      </c>
      <c r="CK106">
        <v>99</v>
      </c>
      <c r="CL106">
        <v>100</v>
      </c>
      <c r="CM106">
        <v>102</v>
      </c>
      <c r="CN106">
        <v>106</v>
      </c>
      <c r="CO106">
        <v>107</v>
      </c>
      <c r="CP106">
        <v>103</v>
      </c>
      <c r="CQ106">
        <v>104</v>
      </c>
      <c r="CR106">
        <v>103</v>
      </c>
      <c r="CS106">
        <v>98</v>
      </c>
      <c r="CT106">
        <v>95</v>
      </c>
      <c r="CU106">
        <v>93</v>
      </c>
      <c r="CV106">
        <v>90</v>
      </c>
      <c r="CW106">
        <v>96</v>
      </c>
      <c r="CX106" t="s">
        <v>2</v>
      </c>
      <c r="CY106" t="s">
        <v>24</v>
      </c>
      <c r="CZ106" s="1">
        <f t="shared" si="42"/>
        <v>0.72811041904938723</v>
      </c>
      <c r="DA106" s="4">
        <f t="shared" si="43"/>
        <v>98.225806451612897</v>
      </c>
      <c r="DB106" s="25">
        <f>D3729</f>
        <v>3351.5</v>
      </c>
      <c r="DC106" s="25">
        <f>BS3728</f>
        <v>5</v>
      </c>
      <c r="DD106" s="26">
        <f>BT3728</f>
        <v>120.25806451612904</v>
      </c>
      <c r="DE106" s="5">
        <f t="shared" si="5"/>
        <v>2006</v>
      </c>
      <c r="DF106" s="23">
        <f>-AI3730</f>
        <v>5.3763361385094398E-3</v>
      </c>
      <c r="DG106" s="14">
        <f t="shared" si="3"/>
        <v>5.3763361385094397</v>
      </c>
      <c r="DH106" s="5">
        <f t="shared" si="4"/>
        <v>55</v>
      </c>
      <c r="DI106" s="8">
        <f>BS3731</f>
        <v>1.4713309809896191</v>
      </c>
      <c r="DJ106" s="8">
        <f>DB3727</f>
        <v>2.8064516129032313</v>
      </c>
    </row>
    <row r="107" spans="1:114" s="2" customFormat="1" x14ac:dyDescent="0.25">
      <c r="A107" s="2" t="s">
        <v>29</v>
      </c>
      <c r="B107" s="2">
        <v>36.450000000000003</v>
      </c>
      <c r="C107" s="2">
        <v>-116.86669999999999</v>
      </c>
      <c r="D107" s="2">
        <v>-168</v>
      </c>
      <c r="E107" s="2" t="s">
        <v>1</v>
      </c>
      <c r="F107" s="2">
        <v>1.4</v>
      </c>
      <c r="G107" s="2">
        <v>1912</v>
      </c>
      <c r="H107" s="2">
        <v>8</v>
      </c>
      <c r="I107" s="2" t="s">
        <v>260</v>
      </c>
      <c r="J107" s="2">
        <v>110</v>
      </c>
      <c r="K107" s="2">
        <v>115</v>
      </c>
      <c r="L107" s="2">
        <v>116</v>
      </c>
      <c r="M107" s="2">
        <v>119</v>
      </c>
      <c r="N107" s="2">
        <v>120</v>
      </c>
      <c r="O107" s="2">
        <v>118</v>
      </c>
      <c r="P107" s="2">
        <v>112</v>
      </c>
      <c r="Q107" s="2">
        <v>107</v>
      </c>
      <c r="R107" s="2">
        <v>106</v>
      </c>
      <c r="S107" s="2">
        <v>102</v>
      </c>
      <c r="T107" s="2">
        <v>112</v>
      </c>
      <c r="U107" s="2">
        <v>105</v>
      </c>
      <c r="V107" s="2">
        <v>103</v>
      </c>
      <c r="W107" s="2">
        <v>109</v>
      </c>
      <c r="X107" s="2">
        <v>103</v>
      </c>
      <c r="Y107" s="2">
        <v>102</v>
      </c>
      <c r="Z107" s="2">
        <v>107</v>
      </c>
      <c r="AA107" s="2">
        <v>109</v>
      </c>
      <c r="AB107" s="2">
        <v>114</v>
      </c>
      <c r="AC107" s="2">
        <v>116</v>
      </c>
      <c r="AD107" s="2">
        <v>109</v>
      </c>
      <c r="AE107" s="2">
        <v>100</v>
      </c>
      <c r="AF107" s="2">
        <v>94</v>
      </c>
      <c r="AG107" s="2">
        <v>106</v>
      </c>
      <c r="AH107" s="2">
        <v>109</v>
      </c>
      <c r="AI107" s="2">
        <v>112</v>
      </c>
      <c r="AJ107" s="2">
        <v>114</v>
      </c>
      <c r="AK107" s="2">
        <v>115</v>
      </c>
      <c r="AL107" s="2">
        <v>114</v>
      </c>
      <c r="AM107" s="2">
        <v>108</v>
      </c>
      <c r="AN107" s="7">
        <v>107</v>
      </c>
      <c r="AO107" s="7">
        <v>102</v>
      </c>
      <c r="AP107" s="7">
        <v>96</v>
      </c>
      <c r="AQ107" s="7">
        <v>103</v>
      </c>
      <c r="AR107" s="7">
        <v>115</v>
      </c>
      <c r="AS107" s="7">
        <v>114</v>
      </c>
      <c r="AT107" s="7">
        <v>111</v>
      </c>
      <c r="AU107" s="7">
        <v>114</v>
      </c>
      <c r="AV107" s="7">
        <v>115</v>
      </c>
      <c r="AW107" s="7">
        <v>117</v>
      </c>
      <c r="AX107" s="7">
        <v>118</v>
      </c>
      <c r="AY107" s="7">
        <v>111</v>
      </c>
      <c r="AZ107" s="7">
        <v>109</v>
      </c>
      <c r="BA107" s="7">
        <v>108</v>
      </c>
      <c r="BB107" s="7">
        <v>112</v>
      </c>
      <c r="BC107" s="7">
        <v>116</v>
      </c>
      <c r="BD107" s="7">
        <v>109</v>
      </c>
      <c r="BE107" s="7">
        <v>108</v>
      </c>
      <c r="BF107" s="7">
        <v>110</v>
      </c>
      <c r="BG107" s="7">
        <v>117</v>
      </c>
      <c r="BH107" s="7">
        <v>115</v>
      </c>
      <c r="BI107" s="7">
        <v>111</v>
      </c>
      <c r="BJ107" s="7">
        <v>109</v>
      </c>
      <c r="BK107" s="7">
        <v>112</v>
      </c>
      <c r="BL107" s="7">
        <v>112</v>
      </c>
      <c r="BM107" s="7">
        <v>115</v>
      </c>
      <c r="BN107" s="7">
        <v>117</v>
      </c>
      <c r="BO107" s="7">
        <v>113</v>
      </c>
      <c r="BP107" s="7">
        <v>109</v>
      </c>
      <c r="BQ107" s="7">
        <v>100</v>
      </c>
      <c r="BR107" s="7">
        <v>108</v>
      </c>
      <c r="BS107" s="2">
        <v>108</v>
      </c>
      <c r="BT107" s="2">
        <v>110</v>
      </c>
      <c r="BU107" s="2">
        <v>109</v>
      </c>
      <c r="BV107" s="2">
        <v>112</v>
      </c>
      <c r="BW107" s="2">
        <v>115</v>
      </c>
      <c r="BX107" s="2">
        <v>117</v>
      </c>
      <c r="BY107" s="2">
        <v>118</v>
      </c>
      <c r="BZ107" s="2">
        <v>120</v>
      </c>
      <c r="CA107" s="2">
        <v>118</v>
      </c>
      <c r="CB107" s="2">
        <v>112</v>
      </c>
      <c r="CC107" s="2">
        <v>113</v>
      </c>
      <c r="CD107" s="2">
        <v>113</v>
      </c>
      <c r="CE107" s="2">
        <v>112</v>
      </c>
      <c r="CF107" s="2">
        <v>111</v>
      </c>
      <c r="CG107" s="2">
        <v>108</v>
      </c>
      <c r="CH107" s="2">
        <v>106</v>
      </c>
      <c r="CI107" s="2">
        <v>104</v>
      </c>
      <c r="CJ107" s="2">
        <v>103</v>
      </c>
      <c r="CK107" s="2">
        <v>108</v>
      </c>
      <c r="CL107" s="2">
        <v>110</v>
      </c>
      <c r="CM107" s="2">
        <v>110</v>
      </c>
      <c r="CN107" s="2">
        <v>114</v>
      </c>
      <c r="CO107" s="2">
        <v>117</v>
      </c>
      <c r="CP107" s="2">
        <v>116</v>
      </c>
      <c r="CQ107" s="2">
        <v>117</v>
      </c>
      <c r="CR107" s="2">
        <v>115</v>
      </c>
      <c r="CS107" s="2">
        <v>110</v>
      </c>
      <c r="CT107" s="2">
        <v>107</v>
      </c>
      <c r="CU107" s="2">
        <v>106</v>
      </c>
      <c r="CV107" s="2">
        <v>107</v>
      </c>
      <c r="CW107" s="2">
        <v>108</v>
      </c>
      <c r="CX107" s="2" t="s">
        <v>5</v>
      </c>
      <c r="CY107" s="2" t="s">
        <v>30</v>
      </c>
      <c r="CZ107" s="1">
        <f t="shared" si="42"/>
        <v>0.99999999999999989</v>
      </c>
      <c r="DA107" s="4">
        <f t="shared" si="43"/>
        <v>110.74193548387096</v>
      </c>
      <c r="DB107" s="25">
        <f>D3788</f>
        <v>3378.6666666666665</v>
      </c>
      <c r="DC107" s="25">
        <f>BS3787</f>
        <v>4</v>
      </c>
      <c r="DD107" s="26">
        <f>BT3787</f>
        <v>119.80645161290323</v>
      </c>
      <c r="DE107" s="5">
        <f t="shared" si="5"/>
        <v>2007</v>
      </c>
      <c r="DF107" s="23">
        <f>-AI3789</f>
        <v>5.1806441305140612E-3</v>
      </c>
      <c r="DG107" s="14">
        <f t="shared" si="3"/>
        <v>5.1806441305140609</v>
      </c>
      <c r="DH107" s="5">
        <f t="shared" si="4"/>
        <v>52</v>
      </c>
      <c r="DI107" s="8">
        <f>BS3790</f>
        <v>2.3889854011998821</v>
      </c>
      <c r="DJ107" s="30">
        <f>DB3786</f>
        <v>2.1935483870967829</v>
      </c>
    </row>
    <row r="108" spans="1:114" x14ac:dyDescent="0.25">
      <c r="BS108" cm="1">
        <f t="array" ref="BS108">SUMPRODUCT(--(MOD(AN107:BR107,5)=0))</f>
        <v>6</v>
      </c>
      <c r="BT108">
        <f>AVERAGE(AN107:BR107)</f>
        <v>110.74193548387096</v>
      </c>
      <c r="CZ108" s="1"/>
      <c r="DB108" s="25">
        <f>D3849</f>
        <v>3397</v>
      </c>
      <c r="DC108" s="25">
        <f>BS3848</f>
        <v>6</v>
      </c>
      <c r="DD108" s="26">
        <f>BT3848</f>
        <v>118.38709677419355</v>
      </c>
      <c r="DE108" s="5">
        <f t="shared" si="5"/>
        <v>2008</v>
      </c>
      <c r="DF108" s="23">
        <f>-AI3850</f>
        <v>5.2176395248012264E-3</v>
      </c>
      <c r="DG108" s="14">
        <f t="shared" si="3"/>
        <v>5.2176395248012266</v>
      </c>
      <c r="DH108" s="5">
        <f t="shared" si="4"/>
        <v>54</v>
      </c>
      <c r="DI108" s="8">
        <f>BS3851</f>
        <v>1.5108438260994952</v>
      </c>
      <c r="DJ108" s="30">
        <f>DB3847</f>
        <v>2.4193548387096797</v>
      </c>
    </row>
    <row r="109" spans="1:114" x14ac:dyDescent="0.25">
      <c r="D109" s="5">
        <f>AVERAGE(D99:D106)</f>
        <v>4221.75</v>
      </c>
      <c r="AN109" s="5">
        <f>AVERAGE(AN99:AN106)</f>
        <v>81.5</v>
      </c>
      <c r="AO109" s="5">
        <f t="shared" ref="AO109:BR109" si="44">AVERAGE(AO99:AO106)</f>
        <v>78.125</v>
      </c>
      <c r="AP109" s="5">
        <f t="shared" si="44"/>
        <v>73.125</v>
      </c>
      <c r="AQ109" s="5">
        <f t="shared" si="44"/>
        <v>82.5</v>
      </c>
      <c r="AR109" s="5">
        <f t="shared" si="44"/>
        <v>89.625</v>
      </c>
      <c r="AS109" s="5">
        <f t="shared" si="44"/>
        <v>91.625</v>
      </c>
      <c r="AT109" s="5">
        <f t="shared" si="44"/>
        <v>91</v>
      </c>
      <c r="AU109" s="5">
        <f t="shared" si="44"/>
        <v>92.625</v>
      </c>
      <c r="AV109" s="5">
        <f t="shared" si="44"/>
        <v>95.5</v>
      </c>
      <c r="AW109" s="5">
        <f t="shared" si="44"/>
        <v>94.25</v>
      </c>
      <c r="AX109" s="5">
        <f t="shared" si="44"/>
        <v>94.25</v>
      </c>
      <c r="AY109" s="5">
        <f t="shared" si="44"/>
        <v>93.25</v>
      </c>
      <c r="AZ109" s="5">
        <f t="shared" si="44"/>
        <v>89.375</v>
      </c>
      <c r="BA109" s="5">
        <f t="shared" si="44"/>
        <v>91.625</v>
      </c>
      <c r="BB109" s="5">
        <f t="shared" si="44"/>
        <v>95.125</v>
      </c>
      <c r="BC109" s="5">
        <f t="shared" si="44"/>
        <v>99.125</v>
      </c>
      <c r="BD109" s="5">
        <f t="shared" si="44"/>
        <v>90.375</v>
      </c>
      <c r="BE109" s="5">
        <f t="shared" si="44"/>
        <v>84.625</v>
      </c>
      <c r="BF109" s="5">
        <f t="shared" si="44"/>
        <v>89.75</v>
      </c>
      <c r="BG109" s="5">
        <f t="shared" si="44"/>
        <v>92.75</v>
      </c>
      <c r="BH109" s="5">
        <f t="shared" si="44"/>
        <v>93.375</v>
      </c>
      <c r="BI109" s="5">
        <f t="shared" si="44"/>
        <v>91.5</v>
      </c>
      <c r="BJ109" s="5">
        <f t="shared" si="44"/>
        <v>89.625</v>
      </c>
      <c r="BK109" s="5">
        <f t="shared" si="44"/>
        <v>91.5</v>
      </c>
      <c r="BL109" s="5">
        <f t="shared" si="44"/>
        <v>90.125</v>
      </c>
      <c r="BM109" s="5">
        <f t="shared" si="44"/>
        <v>90.875</v>
      </c>
      <c r="BN109" s="5">
        <f t="shared" si="44"/>
        <v>94</v>
      </c>
      <c r="BO109" s="5">
        <f t="shared" si="44"/>
        <v>89.875</v>
      </c>
      <c r="BP109" s="5">
        <f t="shared" si="44"/>
        <v>84.625</v>
      </c>
      <c r="BQ109" s="5">
        <f t="shared" si="44"/>
        <v>84.375</v>
      </c>
      <c r="BR109" s="5">
        <f t="shared" si="44"/>
        <v>86.1875</v>
      </c>
      <c r="CZ109" s="1"/>
      <c r="DB109" s="25">
        <f>D3912</f>
        <v>3362.7454545454543</v>
      </c>
      <c r="DC109" s="25">
        <f>BS3911</f>
        <v>11</v>
      </c>
      <c r="DD109" s="26">
        <f>BT3911</f>
        <v>121.35483870967742</v>
      </c>
      <c r="DE109" s="5">
        <f t="shared" si="5"/>
        <v>2009</v>
      </c>
      <c r="DF109" s="23">
        <f>-AI3913</f>
        <v>5.5724111683371968E-3</v>
      </c>
      <c r="DG109" s="14">
        <f t="shared" si="3"/>
        <v>5.5724111683371964</v>
      </c>
      <c r="DH109" s="5">
        <f t="shared" si="4"/>
        <v>56</v>
      </c>
      <c r="DI109" s="8">
        <f>BS3914</f>
        <v>1.2029351083034117</v>
      </c>
      <c r="DJ109" s="30">
        <f>DB3910</f>
        <v>4.225806451612911</v>
      </c>
    </row>
    <row r="110" spans="1:114" x14ac:dyDescent="0.25">
      <c r="AH110" s="16" t="s">
        <v>265</v>
      </c>
      <c r="AI110" s="18">
        <v>-4.7999999999999996E-3</v>
      </c>
      <c r="AJ110" t="s">
        <v>263</v>
      </c>
      <c r="AK110">
        <f>AVERAGE(AN107:BR107)</f>
        <v>110.74193548387096</v>
      </c>
      <c r="AL110">
        <f>AVERAGE(AN109:BR109)</f>
        <v>89.554435483870961</v>
      </c>
      <c r="AM110">
        <f>AK110-AL110</f>
        <v>21.1875</v>
      </c>
      <c r="AN110" s="5">
        <f>AN109-(AVERAGE($D99:$D106)-$D107)*$AI110</f>
        <v>102.57079999999999</v>
      </c>
      <c r="AO110" s="5">
        <f t="shared" ref="AO110:BR110" si="45">AO109-(AVERAGE($D99:$D106)-$D107)*$AI110</f>
        <v>99.195799999999991</v>
      </c>
      <c r="AP110" s="5">
        <f t="shared" si="45"/>
        <v>94.195799999999991</v>
      </c>
      <c r="AQ110" s="5">
        <f t="shared" si="45"/>
        <v>103.57079999999999</v>
      </c>
      <c r="AR110" s="5">
        <f t="shared" si="45"/>
        <v>110.69579999999999</v>
      </c>
      <c r="AS110" s="5">
        <f t="shared" si="45"/>
        <v>112.69579999999999</v>
      </c>
      <c r="AT110" s="5">
        <f t="shared" si="45"/>
        <v>112.07079999999999</v>
      </c>
      <c r="AU110" s="5">
        <f t="shared" si="45"/>
        <v>113.69579999999999</v>
      </c>
      <c r="AV110" s="5">
        <f t="shared" si="45"/>
        <v>116.57079999999999</v>
      </c>
      <c r="AW110" s="5">
        <f t="shared" si="45"/>
        <v>115.32079999999999</v>
      </c>
      <c r="AX110" s="5">
        <f t="shared" si="45"/>
        <v>115.32079999999999</v>
      </c>
      <c r="AY110" s="5">
        <f t="shared" si="45"/>
        <v>114.32079999999999</v>
      </c>
      <c r="AZ110" s="5">
        <f t="shared" si="45"/>
        <v>110.44579999999999</v>
      </c>
      <c r="BA110" s="5">
        <f t="shared" si="45"/>
        <v>112.69579999999999</v>
      </c>
      <c r="BB110" s="5">
        <f t="shared" si="45"/>
        <v>116.19579999999999</v>
      </c>
      <c r="BC110" s="5">
        <f t="shared" si="45"/>
        <v>120.19579999999999</v>
      </c>
      <c r="BD110" s="5">
        <f t="shared" si="45"/>
        <v>111.44579999999999</v>
      </c>
      <c r="BE110" s="5">
        <f t="shared" si="45"/>
        <v>105.69579999999999</v>
      </c>
      <c r="BF110" s="5">
        <f t="shared" si="45"/>
        <v>110.82079999999999</v>
      </c>
      <c r="BG110" s="5">
        <f t="shared" si="45"/>
        <v>113.82079999999999</v>
      </c>
      <c r="BH110" s="5">
        <f t="shared" si="45"/>
        <v>114.44579999999999</v>
      </c>
      <c r="BI110" s="5">
        <f t="shared" si="45"/>
        <v>112.57079999999999</v>
      </c>
      <c r="BJ110" s="5">
        <f t="shared" si="45"/>
        <v>110.69579999999999</v>
      </c>
      <c r="BK110" s="5">
        <f t="shared" si="45"/>
        <v>112.57079999999999</v>
      </c>
      <c r="BL110" s="5">
        <f t="shared" si="45"/>
        <v>111.19579999999999</v>
      </c>
      <c r="BM110" s="5">
        <f t="shared" si="45"/>
        <v>111.94579999999999</v>
      </c>
      <c r="BN110" s="5">
        <f t="shared" si="45"/>
        <v>115.07079999999999</v>
      </c>
      <c r="BO110" s="5">
        <f t="shared" si="45"/>
        <v>110.94579999999999</v>
      </c>
      <c r="BP110" s="5">
        <f t="shared" si="45"/>
        <v>105.69579999999999</v>
      </c>
      <c r="BQ110" s="5">
        <f t="shared" si="45"/>
        <v>105.44579999999999</v>
      </c>
      <c r="BR110" s="5">
        <f t="shared" si="45"/>
        <v>107.25829999999999</v>
      </c>
      <c r="CZ110" s="3"/>
      <c r="DA110" s="3"/>
      <c r="DB110" s="25">
        <f>D3977</f>
        <v>3288.8596491228072</v>
      </c>
      <c r="DC110" s="25">
        <f>BS3976</f>
        <v>8</v>
      </c>
      <c r="DD110" s="26">
        <f>BT3976</f>
        <v>119.16129032258064</v>
      </c>
      <c r="DE110" s="5">
        <f t="shared" si="5"/>
        <v>2010</v>
      </c>
      <c r="DF110" s="23">
        <f>-AI3978</f>
        <v>5.1766976541110961E-3</v>
      </c>
      <c r="DG110" s="14">
        <f t="shared" si="3"/>
        <v>5.1766976541110958</v>
      </c>
      <c r="DH110" s="5">
        <f t="shared" si="4"/>
        <v>58</v>
      </c>
      <c r="DI110" s="8">
        <f>BS3979</f>
        <v>1.2943114037774954</v>
      </c>
      <c r="DJ110" s="30">
        <f>DB3975</f>
        <v>2.6129032258064484</v>
      </c>
    </row>
    <row r="111" spans="1:114" x14ac:dyDescent="0.25">
      <c r="AH111" s="19" t="s">
        <v>275</v>
      </c>
      <c r="AI111" s="11">
        <f>-AM110/(AVERAGE(D99:D106)-D107)</f>
        <v>-4.8265846574406289E-3</v>
      </c>
      <c r="AN111" s="5">
        <f>AN107-AN110</f>
        <v>4.4292000000000087</v>
      </c>
      <c r="AO111" s="5">
        <f t="shared" ref="AO111" si="46">AO107-AO110</f>
        <v>2.8042000000000087</v>
      </c>
      <c r="AP111" s="5">
        <f t="shared" ref="AP111" si="47">AP107-AP110</f>
        <v>1.8042000000000087</v>
      </c>
      <c r="AQ111" s="5">
        <f t="shared" ref="AQ111" si="48">AQ107-AQ110</f>
        <v>-0.57079999999999131</v>
      </c>
      <c r="AR111" s="5">
        <f t="shared" ref="AR111" si="49">AR107-AR110</f>
        <v>4.3042000000000087</v>
      </c>
      <c r="AS111" s="5">
        <f t="shared" ref="AS111" si="50">AS107-AS110</f>
        <v>1.3042000000000087</v>
      </c>
      <c r="AT111" s="5">
        <f t="shared" ref="AT111" si="51">AT107-AT110</f>
        <v>-1.0707999999999913</v>
      </c>
      <c r="AU111" s="5">
        <f t="shared" ref="AU111" si="52">AU107-AU110</f>
        <v>0.30420000000000869</v>
      </c>
      <c r="AV111" s="5">
        <f t="shared" ref="AV111" si="53">AV107-AV110</f>
        <v>-1.5707999999999913</v>
      </c>
      <c r="AW111" s="5">
        <f t="shared" ref="AW111" si="54">AW107-AW110</f>
        <v>1.6792000000000087</v>
      </c>
      <c r="AX111" s="5">
        <f t="shared" ref="AX111" si="55">AX107-AX110</f>
        <v>2.6792000000000087</v>
      </c>
      <c r="AY111" s="5">
        <f t="shared" ref="AY111" si="56">AY107-AY110</f>
        <v>-3.3207999999999913</v>
      </c>
      <c r="AZ111" s="5">
        <f t="shared" ref="AZ111" si="57">AZ107-AZ110</f>
        <v>-1.4457999999999913</v>
      </c>
      <c r="BA111" s="5">
        <f t="shared" ref="BA111" si="58">BA107-BA110</f>
        <v>-4.6957999999999913</v>
      </c>
      <c r="BB111" s="5">
        <f t="shared" ref="BB111" si="59">BB107-BB110</f>
        <v>-4.1957999999999913</v>
      </c>
      <c r="BC111" s="5">
        <f t="shared" ref="BC111" si="60">BC107-BC110</f>
        <v>-4.1957999999999913</v>
      </c>
      <c r="BD111" s="5">
        <f t="shared" ref="BD111" si="61">BD107-BD110</f>
        <v>-2.4457999999999913</v>
      </c>
      <c r="BE111" s="5">
        <f t="shared" ref="BE111" si="62">BE107-BE110</f>
        <v>2.3042000000000087</v>
      </c>
      <c r="BF111" s="5">
        <f t="shared" ref="BF111" si="63">BF107-BF110</f>
        <v>-0.82079999999999131</v>
      </c>
      <c r="BG111" s="5">
        <f t="shared" ref="BG111" si="64">BG107-BG110</f>
        <v>3.1792000000000087</v>
      </c>
      <c r="BH111" s="5">
        <f t="shared" ref="BH111" si="65">BH107-BH110</f>
        <v>0.55420000000000869</v>
      </c>
      <c r="BI111" s="5">
        <f t="shared" ref="BI111" si="66">BI107-BI110</f>
        <v>-1.5707999999999913</v>
      </c>
      <c r="BJ111" s="5">
        <f t="shared" ref="BJ111" si="67">BJ107-BJ110</f>
        <v>-1.6957999999999913</v>
      </c>
      <c r="BK111" s="5">
        <f t="shared" ref="BK111" si="68">BK107-BK110</f>
        <v>-0.57079999999999131</v>
      </c>
      <c r="BL111" s="5">
        <f t="shared" ref="BL111" si="69">BL107-BL110</f>
        <v>0.80420000000000869</v>
      </c>
      <c r="BM111" s="5">
        <f t="shared" ref="BM111" si="70">BM107-BM110</f>
        <v>3.0542000000000087</v>
      </c>
      <c r="BN111" s="5">
        <f t="shared" ref="BN111" si="71">BN107-BN110</f>
        <v>1.9292000000000087</v>
      </c>
      <c r="BO111" s="5">
        <f t="shared" ref="BO111" si="72">BO107-BO110</f>
        <v>2.0542000000000087</v>
      </c>
      <c r="BP111" s="5">
        <f t="shared" ref="BP111" si="73">BP107-BP110</f>
        <v>3.3042000000000087</v>
      </c>
      <c r="BQ111" s="5">
        <f t="shared" ref="BQ111" si="74">BQ107-BQ110</f>
        <v>-5.4457999999999913</v>
      </c>
      <c r="BR111" s="5">
        <f t="shared" ref="BR111" si="75">BR107-BR110</f>
        <v>0.74170000000000869</v>
      </c>
      <c r="BS111" s="15">
        <f>STDEV(AN111:BR111)</f>
        <v>2.7205334188966206</v>
      </c>
      <c r="BT111" t="s">
        <v>264</v>
      </c>
      <c r="CZ111" s="3"/>
      <c r="DA111" s="3"/>
      <c r="DB111" s="25">
        <f>D4038</f>
        <v>3355.0943396226417</v>
      </c>
      <c r="DC111" s="25">
        <f>BS4037</f>
        <v>5</v>
      </c>
      <c r="DD111" s="26">
        <f>BT4037</f>
        <v>115.16129032258064</v>
      </c>
      <c r="DE111" s="5">
        <f t="shared" si="5"/>
        <v>2011</v>
      </c>
      <c r="DF111" s="23">
        <f>-AI4039</f>
        <v>4.9960215667325149E-3</v>
      </c>
      <c r="DG111" s="14">
        <f t="shared" si="3"/>
        <v>4.996021566732515</v>
      </c>
      <c r="DH111" s="5">
        <f t="shared" si="4"/>
        <v>54</v>
      </c>
      <c r="DI111" s="8">
        <f>BS4040</f>
        <v>1.7622868583126892</v>
      </c>
      <c r="DJ111" s="30">
        <f>DB4036</f>
        <v>2.5161290322580641</v>
      </c>
    </row>
    <row r="112" spans="1:114" x14ac:dyDescent="0.25">
      <c r="AI112" s="11"/>
      <c r="AN112" s="5">
        <f>ABS(AN111)</f>
        <v>4.4292000000000087</v>
      </c>
      <c r="AO112" s="5">
        <f t="shared" ref="AO112" si="76">ABS(AO111)</f>
        <v>2.8042000000000087</v>
      </c>
      <c r="AP112" s="5">
        <f t="shared" ref="AP112" si="77">ABS(AP111)</f>
        <v>1.8042000000000087</v>
      </c>
      <c r="AQ112" s="5">
        <f t="shared" ref="AQ112" si="78">ABS(AQ111)</f>
        <v>0.57079999999999131</v>
      </c>
      <c r="AR112" s="5">
        <f t="shared" ref="AR112" si="79">ABS(AR111)</f>
        <v>4.3042000000000087</v>
      </c>
      <c r="AS112" s="5">
        <f t="shared" ref="AS112" si="80">ABS(AS111)</f>
        <v>1.3042000000000087</v>
      </c>
      <c r="AT112" s="5">
        <f t="shared" ref="AT112" si="81">ABS(AT111)</f>
        <v>1.0707999999999913</v>
      </c>
      <c r="AU112" s="5">
        <f t="shared" ref="AU112" si="82">ABS(AU111)</f>
        <v>0.30420000000000869</v>
      </c>
      <c r="AV112" s="5">
        <f t="shared" ref="AV112" si="83">ABS(AV111)</f>
        <v>1.5707999999999913</v>
      </c>
      <c r="AW112" s="5">
        <f t="shared" ref="AW112" si="84">ABS(AW111)</f>
        <v>1.6792000000000087</v>
      </c>
      <c r="AX112" s="5">
        <f t="shared" ref="AX112" si="85">ABS(AX111)</f>
        <v>2.6792000000000087</v>
      </c>
      <c r="AY112" s="5">
        <f t="shared" ref="AY112" si="86">ABS(AY111)</f>
        <v>3.3207999999999913</v>
      </c>
      <c r="AZ112" s="5">
        <f t="shared" ref="AZ112" si="87">ABS(AZ111)</f>
        <v>1.4457999999999913</v>
      </c>
      <c r="BA112" s="5">
        <f t="shared" ref="BA112" si="88">ABS(BA111)</f>
        <v>4.6957999999999913</v>
      </c>
      <c r="BB112" s="5">
        <f t="shared" ref="BB112" si="89">ABS(BB111)</f>
        <v>4.1957999999999913</v>
      </c>
      <c r="BC112" s="5">
        <f t="shared" ref="BC112" si="90">ABS(BC111)</f>
        <v>4.1957999999999913</v>
      </c>
      <c r="BD112" s="5">
        <f t="shared" ref="BD112" si="91">ABS(BD111)</f>
        <v>2.4457999999999913</v>
      </c>
      <c r="BE112" s="5">
        <f t="shared" ref="BE112" si="92">ABS(BE111)</f>
        <v>2.3042000000000087</v>
      </c>
      <c r="BF112" s="5">
        <f t="shared" ref="BF112" si="93">ABS(BF111)</f>
        <v>0.82079999999999131</v>
      </c>
      <c r="BG112" s="5">
        <f t="shared" ref="BG112" si="94">ABS(BG111)</f>
        <v>3.1792000000000087</v>
      </c>
      <c r="BH112" s="5">
        <f t="shared" ref="BH112" si="95">ABS(BH111)</f>
        <v>0.55420000000000869</v>
      </c>
      <c r="BI112" s="5">
        <f t="shared" ref="BI112" si="96">ABS(BI111)</f>
        <v>1.5707999999999913</v>
      </c>
      <c r="BJ112" s="5">
        <f t="shared" ref="BJ112" si="97">ABS(BJ111)</f>
        <v>1.6957999999999913</v>
      </c>
      <c r="BK112" s="5">
        <f t="shared" ref="BK112" si="98">ABS(BK111)</f>
        <v>0.57079999999999131</v>
      </c>
      <c r="BL112" s="5">
        <f t="shared" ref="BL112" si="99">ABS(BL111)</f>
        <v>0.80420000000000869</v>
      </c>
      <c r="BM112" s="5">
        <f t="shared" ref="BM112" si="100">ABS(BM111)</f>
        <v>3.0542000000000087</v>
      </c>
      <c r="BN112" s="5">
        <f t="shared" ref="BN112" si="101">ABS(BN111)</f>
        <v>1.9292000000000087</v>
      </c>
      <c r="BO112" s="5">
        <f t="shared" ref="BO112" si="102">ABS(BO111)</f>
        <v>2.0542000000000087</v>
      </c>
      <c r="BP112" s="5">
        <f t="shared" ref="BP112" si="103">ABS(BP111)</f>
        <v>3.3042000000000087</v>
      </c>
      <c r="BQ112" s="5">
        <f t="shared" ref="BQ112" si="104">ABS(BQ111)</f>
        <v>5.4457999999999913</v>
      </c>
      <c r="BR112" s="5">
        <f t="shared" ref="BR112" si="105">ABS(BR111)</f>
        <v>0.74170000000000869</v>
      </c>
      <c r="BS112" s="15">
        <f>AVERAGE(AN112:BR112)</f>
        <v>2.2854870967741943</v>
      </c>
      <c r="BT112" t="s">
        <v>268</v>
      </c>
      <c r="DB112" s="25">
        <f>D4095</f>
        <v>3542.591836734694</v>
      </c>
      <c r="DC112" s="25">
        <f>BS4094</f>
        <v>9</v>
      </c>
      <c r="DD112" s="26">
        <f>BT4094</f>
        <v>116.25806451612904</v>
      </c>
      <c r="DE112" s="5">
        <f t="shared" si="5"/>
        <v>2012</v>
      </c>
      <c r="DF112" s="23">
        <f>-AI4096</f>
        <v>5.2467998762874817E-3</v>
      </c>
      <c r="DG112" s="14">
        <f t="shared" si="3"/>
        <v>5.2467998762874819</v>
      </c>
      <c r="DH112" s="5">
        <f t="shared" si="4"/>
        <v>50</v>
      </c>
      <c r="DI112" s="8">
        <f>BS4097</f>
        <v>2.7054376213159483</v>
      </c>
      <c r="DJ112" s="30">
        <f>DB4093</f>
        <v>3.0322580645161423</v>
      </c>
    </row>
    <row r="113" spans="1:114" x14ac:dyDescent="0.25">
      <c r="AI113" s="11"/>
      <c r="CZ113" s="3"/>
      <c r="DA113" s="3"/>
      <c r="DB113" s="25">
        <f>D4151</f>
        <v>3469.5833333333335</v>
      </c>
      <c r="DC113" s="25">
        <f>BS4150</f>
        <v>8</v>
      </c>
      <c r="DD113" s="26">
        <f>BT4150</f>
        <v>118.41935483870968</v>
      </c>
      <c r="DE113" s="5">
        <f t="shared" si="5"/>
        <v>2013</v>
      </c>
      <c r="DF113" s="23">
        <f>-AI4152</f>
        <v>5.129089083301311E-3</v>
      </c>
      <c r="DG113" s="14">
        <f t="shared" si="3"/>
        <v>5.1290890833013112</v>
      </c>
      <c r="DH113" s="5">
        <f t="shared" si="4"/>
        <v>49</v>
      </c>
      <c r="DI113" s="8">
        <f>BS4153</f>
        <v>2.8383660946624985</v>
      </c>
      <c r="DJ113" s="30">
        <f>DB4149</f>
        <v>3</v>
      </c>
    </row>
    <row r="114" spans="1:114" x14ac:dyDescent="0.25">
      <c r="AI114" s="11"/>
      <c r="BS114" s="15"/>
      <c r="CZ114" s="3"/>
      <c r="DA114" s="3"/>
      <c r="DB114" s="25">
        <f>D4204</f>
        <v>3449.7333333333331</v>
      </c>
      <c r="DC114" s="25">
        <f>BS4203</f>
        <v>5</v>
      </c>
      <c r="DD114" s="26">
        <f>BT4203</f>
        <v>119</v>
      </c>
      <c r="DE114" s="5">
        <f t="shared" si="5"/>
        <v>2014</v>
      </c>
      <c r="DF114" s="23">
        <f>-AI4205</f>
        <v>5.4493552167567258E-3</v>
      </c>
      <c r="DG114" s="14">
        <f t="shared" si="3"/>
        <v>5.4493552167567261</v>
      </c>
      <c r="DH114" s="5">
        <f t="shared" si="4"/>
        <v>46</v>
      </c>
      <c r="DI114" s="8">
        <f>BS4206</f>
        <v>1.5408986740061297</v>
      </c>
      <c r="DJ114" s="30">
        <f>DB4202</f>
        <v>3.0967741935483843</v>
      </c>
    </row>
    <row r="115" spans="1:114" x14ac:dyDescent="0.25">
      <c r="AI115" s="11"/>
      <c r="BS115" s="15"/>
      <c r="CZ115" s="3"/>
      <c r="DA115" s="3"/>
      <c r="DB115" s="25">
        <f>D4257</f>
        <v>3531.1777777777779</v>
      </c>
      <c r="DC115" s="25">
        <f>BS4256</f>
        <v>5</v>
      </c>
      <c r="DD115" s="26">
        <f>BT4256</f>
        <v>113.06451612903226</v>
      </c>
      <c r="DE115" s="5">
        <f t="shared" si="5"/>
        <v>2015</v>
      </c>
      <c r="DF115" s="23">
        <f>-AI4258</f>
        <v>5.1782701336555836E-3</v>
      </c>
      <c r="DG115" s="14">
        <f t="shared" si="3"/>
        <v>5.1782701336555839</v>
      </c>
      <c r="DH115" s="5">
        <f t="shared" si="4"/>
        <v>46</v>
      </c>
      <c r="DI115" s="8">
        <f>BS4259</f>
        <v>1.8362430555710207</v>
      </c>
      <c r="DJ115" s="30">
        <f>DB4255</f>
        <v>3.1290322580645125</v>
      </c>
    </row>
    <row r="116" spans="1:114" x14ac:dyDescent="0.25">
      <c r="CZ116" s="9"/>
      <c r="DA116" s="10"/>
      <c r="DB116" s="25">
        <f>D4308</f>
        <v>3465.8837209302324</v>
      </c>
      <c r="DC116" s="25">
        <f>BS4307</f>
        <v>6</v>
      </c>
      <c r="DD116" s="26">
        <f>BT4307</f>
        <v>118.74193548387096</v>
      </c>
      <c r="DE116" s="5">
        <f t="shared" si="5"/>
        <v>2016</v>
      </c>
      <c r="DF116" s="23">
        <f>-AI4309</f>
        <v>4.9407217343879796E-3</v>
      </c>
      <c r="DG116" s="14">
        <f t="shared" si="3"/>
        <v>4.9407217343879797</v>
      </c>
      <c r="DH116" s="5">
        <f t="shared" si="4"/>
        <v>44</v>
      </c>
      <c r="DI116" s="8">
        <f>BS4310</f>
        <v>1.3750623171780187</v>
      </c>
      <c r="DJ116" s="30">
        <f>DB4306</f>
        <v>1.9677419354838577</v>
      </c>
    </row>
    <row r="117" spans="1:114" x14ac:dyDescent="0.25">
      <c r="A117" t="s">
        <v>13</v>
      </c>
      <c r="B117">
        <v>38.069400000000002</v>
      </c>
      <c r="C117">
        <v>-117.2355</v>
      </c>
      <c r="D117">
        <v>6010</v>
      </c>
      <c r="E117" t="s">
        <v>1</v>
      </c>
      <c r="F117">
        <v>181.5</v>
      </c>
      <c r="G117">
        <v>1913</v>
      </c>
      <c r="H117">
        <v>8</v>
      </c>
      <c r="I117" t="s">
        <v>260</v>
      </c>
      <c r="AN117" s="5">
        <v>89</v>
      </c>
      <c r="AO117" s="5">
        <v>85</v>
      </c>
      <c r="AP117" s="5">
        <v>86</v>
      </c>
      <c r="AQ117" s="5">
        <v>83</v>
      </c>
      <c r="AR117" s="5">
        <v>91</v>
      </c>
      <c r="AS117" s="5">
        <v>92</v>
      </c>
      <c r="AT117" s="5">
        <v>91</v>
      </c>
      <c r="AU117" s="5">
        <v>91</v>
      </c>
      <c r="AV117" s="5">
        <v>89</v>
      </c>
      <c r="AW117" s="5">
        <v>89</v>
      </c>
      <c r="AX117" s="5">
        <v>86</v>
      </c>
      <c r="AY117" s="5">
        <v>92</v>
      </c>
      <c r="AZ117" s="5">
        <v>89</v>
      </c>
      <c r="BA117" s="5">
        <v>85</v>
      </c>
      <c r="BB117" s="5">
        <v>85</v>
      </c>
      <c r="BC117" s="5">
        <v>87</v>
      </c>
      <c r="BD117" s="5">
        <v>85</v>
      </c>
      <c r="BE117" s="5">
        <v>66</v>
      </c>
      <c r="BF117" s="5">
        <v>77</v>
      </c>
      <c r="BG117" s="5">
        <v>78</v>
      </c>
      <c r="BH117" s="5">
        <v>76</v>
      </c>
      <c r="BI117" s="5">
        <v>66</v>
      </c>
      <c r="BJ117" s="5">
        <v>73</v>
      </c>
      <c r="BK117" s="5">
        <v>73</v>
      </c>
      <c r="BL117" s="5">
        <v>75</v>
      </c>
      <c r="BM117" s="5">
        <v>68</v>
      </c>
      <c r="BN117" s="5">
        <v>74</v>
      </c>
      <c r="BO117" s="5">
        <v>74</v>
      </c>
      <c r="BP117" s="5">
        <v>77</v>
      </c>
      <c r="BQ117" s="5">
        <v>80</v>
      </c>
      <c r="BR117" s="5">
        <v>85</v>
      </c>
      <c r="CX117" t="s">
        <v>2</v>
      </c>
      <c r="CY117" t="s">
        <v>14</v>
      </c>
      <c r="CZ117" s="1">
        <f>CORREL(AN117:BR117,AN$127:BR$127)</f>
        <v>0.86990689846867997</v>
      </c>
      <c r="DA117" s="4">
        <f>AVERAGE(AN117:BR117)</f>
        <v>81.838709677419359</v>
      </c>
      <c r="DB117" s="25">
        <f>D4359</f>
        <v>3455.7441860465115</v>
      </c>
      <c r="DC117" s="25">
        <f>BS4358</f>
        <v>7</v>
      </c>
      <c r="DD117" s="26">
        <f>BT4358</f>
        <v>119.64516129032258</v>
      </c>
      <c r="DE117" s="5">
        <f t="shared" si="5"/>
        <v>2017</v>
      </c>
      <c r="DF117" s="23">
        <f>-AI4360</f>
        <v>5.0738157493833407E-3</v>
      </c>
      <c r="DG117" s="14">
        <f t="shared" si="3"/>
        <v>5.0738157493833409</v>
      </c>
      <c r="DH117" s="5">
        <f t="shared" si="4"/>
        <v>44</v>
      </c>
      <c r="DI117" s="8">
        <f>BS4361</f>
        <v>1.5869342897398366</v>
      </c>
      <c r="DJ117" s="30">
        <f>DB4357</f>
        <v>1.8064516129032171</v>
      </c>
    </row>
    <row r="118" spans="1:114" x14ac:dyDescent="0.25">
      <c r="A118" t="s">
        <v>21</v>
      </c>
      <c r="B118">
        <v>37.708100000000002</v>
      </c>
      <c r="C118">
        <v>-117.23309999999999</v>
      </c>
      <c r="D118">
        <v>5690</v>
      </c>
      <c r="E118" t="s">
        <v>1</v>
      </c>
      <c r="F118">
        <v>142.1</v>
      </c>
      <c r="G118">
        <v>1913</v>
      </c>
      <c r="H118">
        <v>8</v>
      </c>
      <c r="I118" t="s">
        <v>260</v>
      </c>
      <c r="J118">
        <v>73</v>
      </c>
      <c r="K118">
        <v>72</v>
      </c>
      <c r="L118">
        <v>71</v>
      </c>
      <c r="M118">
        <v>75</v>
      </c>
      <c r="N118">
        <v>74</v>
      </c>
      <c r="O118">
        <v>77</v>
      </c>
      <c r="P118">
        <v>76</v>
      </c>
      <c r="Q118">
        <v>76</v>
      </c>
      <c r="R118">
        <v>71</v>
      </c>
      <c r="S118">
        <v>58</v>
      </c>
      <c r="T118">
        <v>70</v>
      </c>
      <c r="U118">
        <v>80</v>
      </c>
      <c r="V118">
        <v>84</v>
      </c>
      <c r="W118">
        <v>84</v>
      </c>
      <c r="X118">
        <v>81</v>
      </c>
      <c r="Y118">
        <v>83</v>
      </c>
      <c r="Z118">
        <v>82</v>
      </c>
      <c r="AA118">
        <v>82</v>
      </c>
      <c r="AB118">
        <v>84</v>
      </c>
      <c r="AC118">
        <v>83</v>
      </c>
      <c r="AD118">
        <v>88</v>
      </c>
      <c r="AE118">
        <v>86</v>
      </c>
      <c r="AF118">
        <v>82</v>
      </c>
      <c r="AG118">
        <v>80</v>
      </c>
      <c r="AH118">
        <v>74</v>
      </c>
      <c r="AI118">
        <v>68</v>
      </c>
      <c r="AJ118">
        <v>55</v>
      </c>
      <c r="AK118">
        <v>64</v>
      </c>
      <c r="AL118">
        <v>73</v>
      </c>
      <c r="AM118">
        <v>87</v>
      </c>
      <c r="AN118" s="5">
        <v>91</v>
      </c>
      <c r="AO118" s="5">
        <v>89</v>
      </c>
      <c r="AP118" s="5">
        <v>90</v>
      </c>
      <c r="AQ118" s="5">
        <v>88</v>
      </c>
      <c r="AR118" s="5">
        <v>94</v>
      </c>
      <c r="AS118" s="5">
        <v>97</v>
      </c>
      <c r="AT118" s="5">
        <v>94</v>
      </c>
      <c r="AU118" s="5">
        <v>96</v>
      </c>
      <c r="AV118" s="5">
        <v>92</v>
      </c>
      <c r="AW118" s="5">
        <v>94</v>
      </c>
      <c r="AX118" s="5">
        <v>91</v>
      </c>
      <c r="AY118" s="5">
        <v>97</v>
      </c>
      <c r="AZ118" s="5">
        <v>93</v>
      </c>
      <c r="BA118" s="5">
        <v>89</v>
      </c>
      <c r="BB118" s="5">
        <v>88</v>
      </c>
      <c r="BC118" s="5">
        <v>90</v>
      </c>
      <c r="BD118" s="5">
        <v>86</v>
      </c>
      <c r="BE118" s="5">
        <v>74</v>
      </c>
      <c r="BF118" s="5">
        <v>80</v>
      </c>
      <c r="BG118" s="5">
        <v>81</v>
      </c>
      <c r="BH118" s="5">
        <v>80</v>
      </c>
      <c r="BI118" s="5">
        <v>68</v>
      </c>
      <c r="BJ118" s="5">
        <v>78</v>
      </c>
      <c r="BK118" s="5">
        <v>77</v>
      </c>
      <c r="BL118" s="5">
        <v>76</v>
      </c>
      <c r="BM118" s="5">
        <v>75</v>
      </c>
      <c r="BN118" s="5">
        <v>79</v>
      </c>
      <c r="BO118" s="5">
        <v>76</v>
      </c>
      <c r="BP118" s="5">
        <v>79</v>
      </c>
      <c r="BQ118" s="5">
        <v>84</v>
      </c>
      <c r="BR118" s="5">
        <v>89</v>
      </c>
      <c r="BS118">
        <v>76</v>
      </c>
      <c r="BT118">
        <v>87</v>
      </c>
      <c r="BU118">
        <v>89</v>
      </c>
      <c r="BV118">
        <v>91</v>
      </c>
      <c r="BW118">
        <v>93</v>
      </c>
      <c r="BX118">
        <v>94</v>
      </c>
      <c r="BY118">
        <v>93</v>
      </c>
      <c r="BZ118">
        <v>93</v>
      </c>
      <c r="CA118">
        <v>95</v>
      </c>
      <c r="CB118">
        <v>91</v>
      </c>
      <c r="CC118">
        <v>91</v>
      </c>
      <c r="CD118">
        <v>91</v>
      </c>
      <c r="CE118">
        <v>90</v>
      </c>
      <c r="CF118">
        <v>90</v>
      </c>
      <c r="CG118">
        <v>93</v>
      </c>
      <c r="CH118">
        <v>93</v>
      </c>
      <c r="CI118">
        <v>91</v>
      </c>
      <c r="CJ118">
        <v>90</v>
      </c>
      <c r="CK118">
        <v>93</v>
      </c>
      <c r="CL118">
        <v>91</v>
      </c>
      <c r="CM118">
        <v>92</v>
      </c>
      <c r="CN118">
        <v>92</v>
      </c>
      <c r="CO118">
        <v>91</v>
      </c>
      <c r="CP118">
        <v>90</v>
      </c>
      <c r="CQ118">
        <v>88</v>
      </c>
      <c r="CR118">
        <v>83</v>
      </c>
      <c r="CS118">
        <v>78</v>
      </c>
      <c r="CT118">
        <v>87</v>
      </c>
      <c r="CU118">
        <v>87</v>
      </c>
      <c r="CV118">
        <v>82</v>
      </c>
      <c r="CW118">
        <v>75</v>
      </c>
      <c r="CX118" t="s">
        <v>2</v>
      </c>
      <c r="CY118" t="s">
        <v>22</v>
      </c>
      <c r="CZ118" s="1">
        <f t="shared" ref="CZ118:CZ127" si="106">CORREL(AN118:BR118,AN$127:BR$127)</f>
        <v>0.89602753334683305</v>
      </c>
      <c r="DA118" s="4">
        <f t="shared" ref="DA118:DA127" si="107">AVERAGE(AN118:BR118)</f>
        <v>85.645161290322577</v>
      </c>
      <c r="DB118" s="25">
        <f>D4406</f>
        <v>3386.0512820512822</v>
      </c>
      <c r="DC118" s="25">
        <f>BS4405</f>
        <v>8</v>
      </c>
      <c r="DD118" s="26">
        <f>BT4405</f>
        <v>120.54838709677419</v>
      </c>
      <c r="DE118" s="5">
        <f t="shared" si="5"/>
        <v>2018</v>
      </c>
      <c r="DF118" s="23">
        <f>-AI4407</f>
        <v>5.3375681159406876E-3</v>
      </c>
      <c r="DG118" s="14">
        <f t="shared" si="3"/>
        <v>5.3375681159406874</v>
      </c>
      <c r="DH118" s="5">
        <f t="shared" si="4"/>
        <v>40</v>
      </c>
      <c r="DI118" s="8">
        <f>BS4408</f>
        <v>1.6652436904120076</v>
      </c>
      <c r="DJ118" s="30">
        <f>DB4404</f>
        <v>2</v>
      </c>
    </row>
    <row r="119" spans="1:114" x14ac:dyDescent="0.25">
      <c r="A119" t="s">
        <v>15</v>
      </c>
      <c r="B119">
        <v>37.606400000000001</v>
      </c>
      <c r="C119">
        <v>-118</v>
      </c>
      <c r="D119">
        <v>4900</v>
      </c>
      <c r="E119" t="s">
        <v>1</v>
      </c>
      <c r="F119">
        <v>162</v>
      </c>
      <c r="G119">
        <v>1913</v>
      </c>
      <c r="H119">
        <v>8</v>
      </c>
      <c r="I119" t="s">
        <v>260</v>
      </c>
      <c r="J119">
        <v>66</v>
      </c>
      <c r="K119">
        <v>64</v>
      </c>
      <c r="L119">
        <v>67</v>
      </c>
      <c r="M119">
        <v>76</v>
      </c>
      <c r="N119">
        <v>80</v>
      </c>
      <c r="O119">
        <v>85</v>
      </c>
      <c r="P119">
        <v>80</v>
      </c>
      <c r="Q119">
        <v>81</v>
      </c>
      <c r="R119">
        <v>76</v>
      </c>
      <c r="S119">
        <v>65</v>
      </c>
      <c r="T119">
        <v>76</v>
      </c>
      <c r="U119">
        <v>80</v>
      </c>
      <c r="V119">
        <v>82</v>
      </c>
      <c r="W119">
        <v>82</v>
      </c>
      <c r="X119">
        <v>88</v>
      </c>
      <c r="Y119">
        <v>91</v>
      </c>
      <c r="Z119">
        <v>90</v>
      </c>
      <c r="AA119">
        <v>87</v>
      </c>
      <c r="AB119">
        <v>90</v>
      </c>
      <c r="AC119">
        <v>88</v>
      </c>
      <c r="AD119">
        <v>89</v>
      </c>
      <c r="AE119">
        <v>92</v>
      </c>
      <c r="AF119">
        <v>88</v>
      </c>
      <c r="AG119">
        <v>87</v>
      </c>
      <c r="AH119">
        <v>89</v>
      </c>
      <c r="AI119">
        <v>76</v>
      </c>
      <c r="AJ119">
        <v>62</v>
      </c>
      <c r="AK119">
        <v>53</v>
      </c>
      <c r="AL119">
        <v>80</v>
      </c>
      <c r="AM119">
        <v>91</v>
      </c>
      <c r="AN119" s="5">
        <v>96</v>
      </c>
      <c r="AO119" s="5">
        <v>95</v>
      </c>
      <c r="AP119" s="5">
        <v>96</v>
      </c>
      <c r="AQ119" s="5">
        <v>91</v>
      </c>
      <c r="AR119" s="5">
        <v>98</v>
      </c>
      <c r="AS119" s="5">
        <v>97</v>
      </c>
      <c r="AT119" s="5">
        <v>94</v>
      </c>
      <c r="AU119" s="5">
        <v>94</v>
      </c>
      <c r="AV119" s="5">
        <v>96</v>
      </c>
      <c r="AW119" s="5">
        <v>95</v>
      </c>
      <c r="AX119" s="5">
        <v>94</v>
      </c>
      <c r="AY119" s="5">
        <v>95</v>
      </c>
      <c r="AZ119" s="5">
        <v>97</v>
      </c>
      <c r="BA119" s="5">
        <v>94</v>
      </c>
      <c r="BB119" s="5">
        <v>92</v>
      </c>
      <c r="BC119" s="5">
        <v>95</v>
      </c>
      <c r="BD119" s="5">
        <v>94</v>
      </c>
      <c r="BE119" s="5">
        <v>81</v>
      </c>
      <c r="BF119" s="5">
        <v>74</v>
      </c>
      <c r="BG119" s="5">
        <v>75</v>
      </c>
      <c r="BH119" s="5">
        <v>78</v>
      </c>
      <c r="BI119" s="5">
        <v>69</v>
      </c>
      <c r="BJ119" s="5">
        <v>74</v>
      </c>
      <c r="BK119" s="5">
        <v>82</v>
      </c>
      <c r="BL119" s="5">
        <v>79</v>
      </c>
      <c r="BM119" s="5">
        <v>81</v>
      </c>
      <c r="BN119" s="5">
        <v>78</v>
      </c>
      <c r="BO119" s="5">
        <v>80</v>
      </c>
      <c r="BP119" s="5">
        <v>82</v>
      </c>
      <c r="BQ119" s="5">
        <v>83</v>
      </c>
      <c r="BR119" s="5">
        <v>80</v>
      </c>
      <c r="BS119">
        <v>87</v>
      </c>
      <c r="BT119">
        <v>88</v>
      </c>
      <c r="BU119">
        <v>90</v>
      </c>
      <c r="BV119">
        <v>92</v>
      </c>
      <c r="BW119">
        <v>93</v>
      </c>
      <c r="BX119">
        <v>91</v>
      </c>
      <c r="BY119">
        <v>92</v>
      </c>
      <c r="BZ119">
        <v>90</v>
      </c>
      <c r="CA119">
        <v>87</v>
      </c>
      <c r="CB119">
        <v>89</v>
      </c>
      <c r="CC119">
        <v>89</v>
      </c>
      <c r="CD119">
        <v>88</v>
      </c>
      <c r="CE119">
        <v>85</v>
      </c>
      <c r="CF119">
        <v>87</v>
      </c>
      <c r="CG119">
        <v>87</v>
      </c>
      <c r="CH119">
        <v>89</v>
      </c>
      <c r="CI119">
        <v>85</v>
      </c>
      <c r="CJ119">
        <v>85</v>
      </c>
      <c r="CK119">
        <v>89</v>
      </c>
      <c r="CL119">
        <v>87</v>
      </c>
      <c r="CM119">
        <v>90</v>
      </c>
      <c r="CN119">
        <v>89</v>
      </c>
      <c r="CO119">
        <v>86</v>
      </c>
      <c r="CP119">
        <v>84</v>
      </c>
      <c r="CQ119">
        <v>89</v>
      </c>
      <c r="CR119">
        <v>84</v>
      </c>
      <c r="CS119">
        <v>78</v>
      </c>
      <c r="CT119">
        <v>80</v>
      </c>
      <c r="CU119">
        <v>77</v>
      </c>
      <c r="CV119">
        <v>78</v>
      </c>
      <c r="CW119">
        <v>81</v>
      </c>
      <c r="CX119" t="s">
        <v>2</v>
      </c>
      <c r="CY119" t="s">
        <v>16</v>
      </c>
      <c r="CZ119" s="1">
        <f t="shared" si="106"/>
        <v>0.9039375749622045</v>
      </c>
      <c r="DA119" s="4">
        <f t="shared" si="107"/>
        <v>87.387096774193552</v>
      </c>
      <c r="DB119" s="25">
        <f>D4450</f>
        <v>3620.0555555555557</v>
      </c>
      <c r="DC119" s="25">
        <f>BS4449</f>
        <v>8</v>
      </c>
      <c r="DD119" s="26">
        <f>BT4449</f>
        <v>116.54838709677419</v>
      </c>
      <c r="DE119" s="5">
        <f t="shared" si="5"/>
        <v>2019</v>
      </c>
      <c r="DF119" s="23">
        <f>-AI4451</f>
        <v>4.9743301555946907E-3</v>
      </c>
      <c r="DG119" s="14">
        <f t="shared" si="3"/>
        <v>4.974330155594691</v>
      </c>
      <c r="DH119" s="5">
        <f t="shared" si="4"/>
        <v>37</v>
      </c>
      <c r="DI119" s="8">
        <f>BS4452</f>
        <v>1.9761023657231531</v>
      </c>
      <c r="DJ119" s="30">
        <f>DB4448</f>
        <v>2.1935483870967687</v>
      </c>
    </row>
    <row r="120" spans="1:114" x14ac:dyDescent="0.25">
      <c r="A120" t="s">
        <v>0</v>
      </c>
      <c r="B120">
        <v>38.387799999999999</v>
      </c>
      <c r="C120">
        <v>-118.1092</v>
      </c>
      <c r="D120">
        <v>4580</v>
      </c>
      <c r="E120" t="s">
        <v>1</v>
      </c>
      <c r="F120">
        <v>240.3</v>
      </c>
      <c r="G120">
        <v>1913</v>
      </c>
      <c r="H120">
        <v>8</v>
      </c>
      <c r="I120" t="s">
        <v>260</v>
      </c>
      <c r="J120">
        <v>68</v>
      </c>
      <c r="K120">
        <v>78</v>
      </c>
      <c r="L120">
        <v>79</v>
      </c>
      <c r="M120">
        <v>81</v>
      </c>
      <c r="N120">
        <v>81</v>
      </c>
      <c r="O120">
        <v>82</v>
      </c>
      <c r="P120">
        <v>82</v>
      </c>
      <c r="Q120">
        <v>79</v>
      </c>
      <c r="R120">
        <v>76</v>
      </c>
      <c r="S120">
        <v>59</v>
      </c>
      <c r="T120">
        <v>72</v>
      </c>
      <c r="U120">
        <v>81</v>
      </c>
      <c r="V120">
        <v>79</v>
      </c>
      <c r="W120">
        <v>81</v>
      </c>
      <c r="X120">
        <v>89</v>
      </c>
      <c r="Y120">
        <v>85</v>
      </c>
      <c r="Z120">
        <v>81</v>
      </c>
      <c r="AA120">
        <v>80</v>
      </c>
      <c r="AB120">
        <v>82</v>
      </c>
      <c r="AC120">
        <v>83</v>
      </c>
      <c r="AD120">
        <v>90</v>
      </c>
      <c r="AE120">
        <v>87</v>
      </c>
      <c r="AF120">
        <v>89</v>
      </c>
      <c r="AG120">
        <v>82</v>
      </c>
      <c r="AH120">
        <v>79</v>
      </c>
      <c r="AI120">
        <v>71</v>
      </c>
      <c r="AJ120">
        <v>59</v>
      </c>
      <c r="AK120">
        <v>65</v>
      </c>
      <c r="AL120">
        <v>68</v>
      </c>
      <c r="AM120">
        <v>89</v>
      </c>
      <c r="AN120" s="5">
        <v>96</v>
      </c>
      <c r="AO120" s="5">
        <v>97</v>
      </c>
      <c r="AP120" s="5">
        <v>95</v>
      </c>
      <c r="AQ120" s="5">
        <v>96</v>
      </c>
      <c r="AR120" s="5">
        <v>99</v>
      </c>
      <c r="AS120" s="5">
        <v>100</v>
      </c>
      <c r="AT120" s="5">
        <v>98</v>
      </c>
      <c r="AU120" s="5">
        <v>99</v>
      </c>
      <c r="AV120" s="5">
        <v>99</v>
      </c>
      <c r="AW120" s="5">
        <v>90</v>
      </c>
      <c r="AX120" s="5">
        <v>90</v>
      </c>
      <c r="AY120" s="5">
        <v>102</v>
      </c>
      <c r="AZ120" s="5">
        <v>102</v>
      </c>
      <c r="BA120" s="5">
        <v>100</v>
      </c>
      <c r="BB120" s="5">
        <v>99</v>
      </c>
      <c r="BC120" s="5">
        <v>95</v>
      </c>
      <c r="BD120" s="5">
        <v>94</v>
      </c>
      <c r="BE120" s="5">
        <v>92</v>
      </c>
      <c r="BF120" s="5">
        <v>85</v>
      </c>
      <c r="BG120" s="5">
        <v>75</v>
      </c>
      <c r="BH120" s="5">
        <v>88</v>
      </c>
      <c r="BI120" s="5">
        <v>85</v>
      </c>
      <c r="BJ120" s="5">
        <v>84</v>
      </c>
      <c r="BK120" s="5">
        <v>81</v>
      </c>
      <c r="BL120" s="5">
        <v>70</v>
      </c>
      <c r="BM120" s="5">
        <v>78</v>
      </c>
      <c r="BN120" s="5">
        <v>79</v>
      </c>
      <c r="BO120" s="5">
        <v>83</v>
      </c>
      <c r="BP120" s="5">
        <v>86</v>
      </c>
      <c r="BQ120" s="5">
        <v>89</v>
      </c>
      <c r="BR120" s="5">
        <v>90</v>
      </c>
      <c r="BS120">
        <v>94</v>
      </c>
      <c r="BT120">
        <v>95</v>
      </c>
      <c r="BU120">
        <v>96</v>
      </c>
      <c r="BV120">
        <v>95</v>
      </c>
      <c r="BW120">
        <v>95</v>
      </c>
      <c r="BX120">
        <v>97</v>
      </c>
      <c r="BY120">
        <v>94</v>
      </c>
      <c r="BZ120">
        <v>94</v>
      </c>
      <c r="CA120">
        <v>91</v>
      </c>
      <c r="CB120">
        <v>93</v>
      </c>
      <c r="CC120">
        <v>91</v>
      </c>
      <c r="CD120">
        <v>92</v>
      </c>
      <c r="CE120">
        <v>90</v>
      </c>
      <c r="CF120">
        <v>91</v>
      </c>
      <c r="CG120">
        <v>92</v>
      </c>
      <c r="CH120">
        <v>94</v>
      </c>
      <c r="CI120">
        <v>93</v>
      </c>
      <c r="CJ120">
        <v>95</v>
      </c>
      <c r="CK120">
        <v>95</v>
      </c>
      <c r="CL120">
        <v>96</v>
      </c>
      <c r="CM120">
        <v>92</v>
      </c>
      <c r="CN120">
        <v>91</v>
      </c>
      <c r="CO120">
        <v>94</v>
      </c>
      <c r="CP120">
        <v>93</v>
      </c>
      <c r="CQ120">
        <v>95</v>
      </c>
      <c r="CR120">
        <v>93</v>
      </c>
      <c r="CS120">
        <v>94</v>
      </c>
      <c r="CT120">
        <v>91</v>
      </c>
      <c r="CU120">
        <v>92</v>
      </c>
      <c r="CV120">
        <v>91</v>
      </c>
      <c r="CW120">
        <v>92</v>
      </c>
      <c r="CX120" t="s">
        <v>2</v>
      </c>
      <c r="CY120" t="s">
        <v>3</v>
      </c>
      <c r="CZ120" s="1">
        <f t="shared" si="106"/>
        <v>0.76495537919243639</v>
      </c>
      <c r="DA120" s="4">
        <f t="shared" si="107"/>
        <v>90.838709677419359</v>
      </c>
      <c r="DB120" s="25">
        <f>D4493</f>
        <v>3511.4</v>
      </c>
      <c r="DC120" s="25">
        <f>BS4492</f>
        <v>7</v>
      </c>
      <c r="DD120" s="26">
        <f>BT4492</f>
        <v>118.19354838709677</v>
      </c>
      <c r="DE120" s="5">
        <f t="shared" si="5"/>
        <v>2020</v>
      </c>
      <c r="DF120" s="23">
        <f>-AI4494</f>
        <v>4.9100092802657654E-3</v>
      </c>
      <c r="DG120" s="14">
        <f t="shared" si="3"/>
        <v>4.9100092802657658</v>
      </c>
      <c r="DH120" s="5">
        <f t="shared" si="4"/>
        <v>36</v>
      </c>
      <c r="DI120" s="8">
        <f>BS4495</f>
        <v>1.4292324123693252</v>
      </c>
      <c r="DJ120" s="30">
        <f>DB4491</f>
        <v>1.9032258064516014</v>
      </c>
    </row>
    <row r="121" spans="1:114" x14ac:dyDescent="0.25">
      <c r="A121" t="s">
        <v>17</v>
      </c>
      <c r="B121">
        <v>37.6128</v>
      </c>
      <c r="C121">
        <v>-114.5264</v>
      </c>
      <c r="D121">
        <v>4379</v>
      </c>
      <c r="E121" t="s">
        <v>1</v>
      </c>
      <c r="F121">
        <v>243.8</v>
      </c>
      <c r="G121">
        <v>1913</v>
      </c>
      <c r="H121">
        <v>8</v>
      </c>
      <c r="I121" t="s">
        <v>260</v>
      </c>
      <c r="J121">
        <v>78</v>
      </c>
      <c r="K121">
        <v>81</v>
      </c>
      <c r="L121">
        <v>80</v>
      </c>
      <c r="M121">
        <v>82</v>
      </c>
      <c r="N121">
        <v>84</v>
      </c>
      <c r="O121">
        <v>80</v>
      </c>
      <c r="P121">
        <v>80</v>
      </c>
      <c r="Q121">
        <v>84</v>
      </c>
      <c r="R121">
        <v>82</v>
      </c>
      <c r="S121">
        <v>78</v>
      </c>
      <c r="T121">
        <v>70</v>
      </c>
      <c r="U121">
        <v>78</v>
      </c>
      <c r="V121">
        <v>84</v>
      </c>
      <c r="W121">
        <v>80</v>
      </c>
      <c r="X121">
        <v>84</v>
      </c>
      <c r="Y121">
        <v>82</v>
      </c>
      <c r="Z121">
        <v>80</v>
      </c>
      <c r="AA121">
        <v>84</v>
      </c>
      <c r="AB121">
        <v>88</v>
      </c>
      <c r="AC121">
        <v>90</v>
      </c>
      <c r="AD121">
        <v>88</v>
      </c>
      <c r="AE121">
        <v>84</v>
      </c>
      <c r="AF121">
        <v>82</v>
      </c>
      <c r="AG121">
        <v>82</v>
      </c>
      <c r="AH121">
        <v>80</v>
      </c>
      <c r="AI121">
        <v>76</v>
      </c>
      <c r="AJ121">
        <v>70</v>
      </c>
      <c r="AK121">
        <v>70</v>
      </c>
      <c r="AL121">
        <v>83</v>
      </c>
      <c r="AM121">
        <v>81</v>
      </c>
      <c r="AN121" s="5">
        <v>92</v>
      </c>
      <c r="AO121" s="5">
        <v>88</v>
      </c>
      <c r="AP121" s="5">
        <v>91</v>
      </c>
      <c r="AQ121" s="5">
        <v>90</v>
      </c>
      <c r="AR121" s="5">
        <v>95</v>
      </c>
      <c r="AS121" s="5">
        <v>91</v>
      </c>
      <c r="AT121" s="5">
        <v>90</v>
      </c>
      <c r="AU121" s="5">
        <v>86</v>
      </c>
      <c r="AV121" s="5">
        <v>91</v>
      </c>
      <c r="AW121" s="5">
        <v>98</v>
      </c>
      <c r="AX121" s="5">
        <v>92</v>
      </c>
      <c r="AY121" s="5">
        <v>96</v>
      </c>
      <c r="AZ121" s="5">
        <v>90</v>
      </c>
      <c r="BA121" s="5">
        <v>87</v>
      </c>
      <c r="BB121" s="5">
        <v>84</v>
      </c>
      <c r="BC121" s="5">
        <v>82</v>
      </c>
      <c r="BD121" s="5">
        <v>80</v>
      </c>
      <c r="BE121" s="5">
        <v>71</v>
      </c>
      <c r="BF121" s="5">
        <v>75</v>
      </c>
      <c r="BG121" s="5">
        <v>72</v>
      </c>
      <c r="BH121" s="5">
        <v>73</v>
      </c>
      <c r="BI121" s="5">
        <v>75</v>
      </c>
      <c r="BJ121" s="5">
        <v>77</v>
      </c>
      <c r="BK121" s="5">
        <v>82</v>
      </c>
      <c r="BL121" s="5">
        <v>80</v>
      </c>
      <c r="BM121" s="5">
        <v>70</v>
      </c>
      <c r="BN121" s="5">
        <v>81</v>
      </c>
      <c r="BO121" s="5">
        <v>82</v>
      </c>
      <c r="BP121" s="5">
        <v>83</v>
      </c>
      <c r="BQ121" s="5">
        <v>84</v>
      </c>
      <c r="BR121" s="5">
        <v>86</v>
      </c>
      <c r="BS121">
        <v>85</v>
      </c>
      <c r="BT121">
        <v>77</v>
      </c>
      <c r="BU121">
        <v>80</v>
      </c>
      <c r="BV121">
        <v>82</v>
      </c>
      <c r="BW121">
        <v>85</v>
      </c>
      <c r="BX121">
        <v>84</v>
      </c>
      <c r="BY121">
        <v>82</v>
      </c>
      <c r="BZ121">
        <v>84</v>
      </c>
      <c r="CA121">
        <v>80</v>
      </c>
      <c r="CB121">
        <v>82</v>
      </c>
      <c r="CC121">
        <v>86</v>
      </c>
      <c r="CD121">
        <v>84</v>
      </c>
      <c r="CE121">
        <v>82</v>
      </c>
      <c r="CF121">
        <v>86</v>
      </c>
      <c r="CG121">
        <v>86</v>
      </c>
      <c r="CH121">
        <v>82</v>
      </c>
      <c r="CI121">
        <v>81</v>
      </c>
      <c r="CJ121">
        <v>83</v>
      </c>
      <c r="CK121">
        <v>85</v>
      </c>
      <c r="CL121">
        <v>84</v>
      </c>
      <c r="CM121">
        <v>86</v>
      </c>
      <c r="CN121">
        <v>86</v>
      </c>
      <c r="CO121">
        <v>85</v>
      </c>
      <c r="CP121">
        <v>83</v>
      </c>
      <c r="CQ121">
        <v>78</v>
      </c>
      <c r="CR121">
        <v>74</v>
      </c>
      <c r="CS121">
        <v>76</v>
      </c>
      <c r="CT121">
        <v>86</v>
      </c>
      <c r="CU121">
        <v>80</v>
      </c>
      <c r="CV121">
        <v>74</v>
      </c>
      <c r="CX121" t="s">
        <v>2</v>
      </c>
      <c r="CY121" t="s">
        <v>18</v>
      </c>
      <c r="CZ121" s="1">
        <f t="shared" si="106"/>
        <v>0.86364304318568119</v>
      </c>
      <c r="DA121" s="4">
        <f t="shared" si="107"/>
        <v>84.322580645161295</v>
      </c>
      <c r="DB121" s="25">
        <f>D4540</f>
        <v>3490.9473684210525</v>
      </c>
      <c r="DC121" s="25">
        <f>BS4539</f>
        <v>6</v>
      </c>
      <c r="DD121" s="26">
        <f>BT4539</f>
        <v>118.61290322580645</v>
      </c>
      <c r="DE121" s="5">
        <f t="shared" si="5"/>
        <v>2021</v>
      </c>
      <c r="DF121" s="23">
        <f>-AI4541</f>
        <v>4.9077230124891574E-3</v>
      </c>
      <c r="DG121" s="14">
        <f t="shared" si="3"/>
        <v>4.9077230124891571</v>
      </c>
      <c r="DH121" s="5">
        <f t="shared" si="4"/>
        <v>39</v>
      </c>
      <c r="DI121" s="8">
        <f>BS4542</f>
        <v>2.6486496877164303</v>
      </c>
      <c r="DJ121" s="30">
        <f>DB4538</f>
        <v>1.7096774193548328</v>
      </c>
    </row>
    <row r="122" spans="1:114" x14ac:dyDescent="0.25">
      <c r="A122" t="s">
        <v>4</v>
      </c>
      <c r="B122">
        <v>36.798099999999998</v>
      </c>
      <c r="C122">
        <v>-118.20359999999999</v>
      </c>
      <c r="D122">
        <v>3950</v>
      </c>
      <c r="E122" t="s">
        <v>1</v>
      </c>
      <c r="F122">
        <v>124.8</v>
      </c>
      <c r="G122">
        <v>1913</v>
      </c>
      <c r="H122">
        <v>8</v>
      </c>
      <c r="I122" t="s">
        <v>260</v>
      </c>
      <c r="J122">
        <v>73</v>
      </c>
      <c r="K122">
        <v>72</v>
      </c>
      <c r="L122">
        <v>80</v>
      </c>
      <c r="M122">
        <v>79</v>
      </c>
      <c r="N122">
        <v>78</v>
      </c>
      <c r="O122">
        <v>79</v>
      </c>
      <c r="P122">
        <v>81</v>
      </c>
      <c r="Q122">
        <v>80</v>
      </c>
      <c r="R122">
        <v>68</v>
      </c>
      <c r="S122">
        <v>70</v>
      </c>
      <c r="T122">
        <v>82</v>
      </c>
      <c r="U122">
        <v>85</v>
      </c>
      <c r="V122">
        <v>88</v>
      </c>
      <c r="W122">
        <v>89</v>
      </c>
      <c r="X122">
        <v>87</v>
      </c>
      <c r="Y122">
        <v>84</v>
      </c>
      <c r="Z122">
        <v>86</v>
      </c>
      <c r="AA122">
        <v>86</v>
      </c>
      <c r="AB122">
        <v>86</v>
      </c>
      <c r="AC122">
        <v>88</v>
      </c>
      <c r="AD122">
        <v>92</v>
      </c>
      <c r="AE122">
        <v>90</v>
      </c>
      <c r="AF122">
        <v>88</v>
      </c>
      <c r="AG122">
        <v>88</v>
      </c>
      <c r="AH122">
        <v>81</v>
      </c>
      <c r="AI122">
        <v>76</v>
      </c>
      <c r="AJ122">
        <v>71</v>
      </c>
      <c r="AK122">
        <v>77</v>
      </c>
      <c r="AL122">
        <v>82</v>
      </c>
      <c r="AM122">
        <v>92</v>
      </c>
      <c r="AN122" s="5">
        <v>96</v>
      </c>
      <c r="AO122" s="5">
        <v>96</v>
      </c>
      <c r="AP122" s="5">
        <v>92</v>
      </c>
      <c r="AQ122" s="5">
        <v>93</v>
      </c>
      <c r="AR122" s="5">
        <v>98</v>
      </c>
      <c r="AS122" s="5">
        <v>97</v>
      </c>
      <c r="AT122" s="5">
        <v>98</v>
      </c>
      <c r="AU122" s="5">
        <v>98</v>
      </c>
      <c r="AV122" s="5">
        <v>98</v>
      </c>
      <c r="AW122" s="5">
        <v>103</v>
      </c>
      <c r="AX122" s="5">
        <v>102</v>
      </c>
      <c r="AY122" s="5">
        <v>100</v>
      </c>
      <c r="AZ122" s="5">
        <v>98</v>
      </c>
      <c r="BA122" s="5">
        <v>94</v>
      </c>
      <c r="BB122" s="5">
        <v>90</v>
      </c>
      <c r="BC122" s="5">
        <v>95</v>
      </c>
      <c r="BD122" s="5">
        <v>92</v>
      </c>
      <c r="BE122" s="5">
        <v>83</v>
      </c>
      <c r="BF122" s="5">
        <v>81</v>
      </c>
      <c r="BG122" s="5">
        <v>80</v>
      </c>
      <c r="BH122" s="5">
        <v>80</v>
      </c>
      <c r="BI122" s="5">
        <v>77</v>
      </c>
      <c r="BJ122" s="5">
        <v>82</v>
      </c>
      <c r="BK122" s="5">
        <v>80</v>
      </c>
      <c r="BL122" s="5">
        <v>74</v>
      </c>
      <c r="BM122" s="5">
        <v>82</v>
      </c>
      <c r="BN122" s="5">
        <v>78</v>
      </c>
      <c r="BO122" s="5">
        <v>78</v>
      </c>
      <c r="BP122" s="5">
        <v>83</v>
      </c>
      <c r="BQ122" s="5">
        <v>86</v>
      </c>
      <c r="BR122" s="5">
        <v>90</v>
      </c>
      <c r="BS122">
        <v>78</v>
      </c>
      <c r="BT122">
        <v>87</v>
      </c>
      <c r="BU122">
        <v>91</v>
      </c>
      <c r="BV122">
        <v>93</v>
      </c>
      <c r="BW122">
        <v>94</v>
      </c>
      <c r="BX122">
        <v>96</v>
      </c>
      <c r="BY122">
        <v>96</v>
      </c>
      <c r="BZ122">
        <v>88</v>
      </c>
      <c r="CA122">
        <v>88</v>
      </c>
      <c r="CB122">
        <v>86</v>
      </c>
      <c r="CC122">
        <v>86</v>
      </c>
      <c r="CD122">
        <v>88</v>
      </c>
      <c r="CE122">
        <v>90</v>
      </c>
      <c r="CF122">
        <v>87</v>
      </c>
      <c r="CG122">
        <v>84</v>
      </c>
      <c r="CH122">
        <v>84</v>
      </c>
      <c r="CI122">
        <v>84</v>
      </c>
      <c r="CJ122">
        <v>86</v>
      </c>
      <c r="CK122">
        <v>90</v>
      </c>
      <c r="CL122">
        <v>91</v>
      </c>
      <c r="CM122">
        <v>92</v>
      </c>
      <c r="CN122">
        <v>90</v>
      </c>
      <c r="CO122">
        <v>94</v>
      </c>
      <c r="CP122">
        <v>94</v>
      </c>
      <c r="CQ122">
        <v>90</v>
      </c>
      <c r="CR122">
        <v>88</v>
      </c>
      <c r="CS122">
        <v>76</v>
      </c>
      <c r="CT122">
        <v>86</v>
      </c>
      <c r="CU122">
        <v>90</v>
      </c>
      <c r="CV122">
        <v>78</v>
      </c>
      <c r="CW122">
        <v>81</v>
      </c>
      <c r="CX122" t="s">
        <v>5</v>
      </c>
      <c r="CY122" t="s">
        <v>6</v>
      </c>
      <c r="CZ122" s="1">
        <f t="shared" si="106"/>
        <v>0.93366712936501295</v>
      </c>
      <c r="DA122" s="4">
        <f t="shared" si="107"/>
        <v>89.483870967741936</v>
      </c>
      <c r="DB122" s="25">
        <f>D4585</f>
        <v>3479.5675675675675</v>
      </c>
      <c r="DC122" s="25">
        <f>BS4584</f>
        <v>3</v>
      </c>
      <c r="DD122" s="26">
        <f>BT4584</f>
        <v>117.35483870967742</v>
      </c>
      <c r="DE122" s="5">
        <f t="shared" si="5"/>
        <v>2022</v>
      </c>
      <c r="DF122" s="23">
        <f>-AI4586</f>
        <v>4.8680275673603441E-3</v>
      </c>
      <c r="DG122" s="14">
        <f t="shared" si="3"/>
        <v>4.8680275673603441</v>
      </c>
      <c r="DH122" s="5">
        <f t="shared" si="4"/>
        <v>38</v>
      </c>
      <c r="DI122" s="8">
        <f>BS4587</f>
        <v>1.9623362554927894</v>
      </c>
      <c r="DJ122" s="30">
        <f>DB4583</f>
        <v>0.90322580645161565</v>
      </c>
    </row>
    <row r="123" spans="1:114" x14ac:dyDescent="0.25">
      <c r="A123" t="s">
        <v>25</v>
      </c>
      <c r="B123">
        <v>35.783299999999997</v>
      </c>
      <c r="C123">
        <v>-115.3167</v>
      </c>
      <c r="D123">
        <v>2864</v>
      </c>
      <c r="E123" t="s">
        <v>1</v>
      </c>
      <c r="F123">
        <v>158.30000000000001</v>
      </c>
      <c r="G123">
        <v>1913</v>
      </c>
      <c r="H123">
        <v>8</v>
      </c>
      <c r="I123" t="s">
        <v>260</v>
      </c>
      <c r="J123">
        <v>97</v>
      </c>
      <c r="K123">
        <v>96</v>
      </c>
      <c r="L123">
        <v>93</v>
      </c>
      <c r="M123">
        <v>90</v>
      </c>
      <c r="N123">
        <v>92</v>
      </c>
      <c r="O123">
        <v>92</v>
      </c>
      <c r="P123">
        <v>93</v>
      </c>
      <c r="Q123">
        <v>93</v>
      </c>
      <c r="R123">
        <v>94</v>
      </c>
      <c r="S123">
        <v>93</v>
      </c>
      <c r="T123">
        <v>95</v>
      </c>
      <c r="U123">
        <v>97</v>
      </c>
      <c r="V123">
        <v>97</v>
      </c>
      <c r="W123">
        <v>99</v>
      </c>
      <c r="X123">
        <v>99</v>
      </c>
      <c r="Y123">
        <v>98</v>
      </c>
      <c r="Z123">
        <v>99</v>
      </c>
      <c r="AA123">
        <v>98</v>
      </c>
      <c r="AB123">
        <v>99</v>
      </c>
      <c r="AC123">
        <v>99</v>
      </c>
      <c r="AD123">
        <v>100</v>
      </c>
      <c r="AE123">
        <v>102</v>
      </c>
      <c r="AF123">
        <v>102</v>
      </c>
      <c r="AG123">
        <v>103</v>
      </c>
      <c r="AH123">
        <v>101</v>
      </c>
      <c r="AI123">
        <v>100</v>
      </c>
      <c r="AJ123">
        <v>100</v>
      </c>
      <c r="AK123">
        <v>102</v>
      </c>
      <c r="AL123">
        <v>104</v>
      </c>
      <c r="AM123">
        <v>106</v>
      </c>
      <c r="AN123" s="5">
        <v>105</v>
      </c>
      <c r="AO123" s="5">
        <v>103</v>
      </c>
      <c r="AP123" s="5">
        <v>102</v>
      </c>
      <c r="AQ123" s="5">
        <v>106</v>
      </c>
      <c r="AR123" s="5">
        <v>108</v>
      </c>
      <c r="AS123" s="5">
        <v>106</v>
      </c>
      <c r="AT123" s="5">
        <v>105</v>
      </c>
      <c r="AU123" s="5">
        <v>108</v>
      </c>
      <c r="AV123" s="5">
        <v>107</v>
      </c>
      <c r="AW123" s="5">
        <v>109</v>
      </c>
      <c r="AX123" s="5">
        <v>110</v>
      </c>
      <c r="AY123" s="5">
        <v>109</v>
      </c>
      <c r="AZ123" s="5">
        <v>102</v>
      </c>
      <c r="BA123" s="5">
        <v>99</v>
      </c>
      <c r="BB123" s="5">
        <v>100</v>
      </c>
      <c r="BC123" s="5">
        <v>100</v>
      </c>
      <c r="BD123" s="5">
        <v>89</v>
      </c>
      <c r="BE123" s="5">
        <v>90</v>
      </c>
      <c r="BF123" s="5">
        <v>91</v>
      </c>
      <c r="BG123" s="5">
        <v>91</v>
      </c>
      <c r="BH123" s="5">
        <v>90</v>
      </c>
      <c r="BI123" s="5">
        <v>90</v>
      </c>
      <c r="BJ123" s="5">
        <v>84</v>
      </c>
      <c r="BK123" s="5">
        <v>91</v>
      </c>
      <c r="BL123" s="5">
        <v>90</v>
      </c>
      <c r="BM123" s="5">
        <v>81</v>
      </c>
      <c r="BN123" s="5">
        <v>84</v>
      </c>
      <c r="BO123" s="5">
        <v>87</v>
      </c>
      <c r="BP123" s="5">
        <v>90</v>
      </c>
      <c r="BQ123" s="5">
        <v>98</v>
      </c>
      <c r="BR123" s="5">
        <v>99</v>
      </c>
      <c r="BS123">
        <v>98</v>
      </c>
      <c r="BT123">
        <v>99</v>
      </c>
      <c r="BU123">
        <v>97</v>
      </c>
      <c r="BV123">
        <v>102</v>
      </c>
      <c r="BW123">
        <v>106</v>
      </c>
      <c r="BX123">
        <v>103</v>
      </c>
      <c r="BY123">
        <v>100</v>
      </c>
      <c r="BZ123">
        <v>99</v>
      </c>
      <c r="CA123">
        <v>99</v>
      </c>
      <c r="CB123">
        <v>101</v>
      </c>
      <c r="CC123">
        <v>100</v>
      </c>
      <c r="CD123">
        <v>98</v>
      </c>
      <c r="CE123">
        <v>99</v>
      </c>
      <c r="CF123">
        <v>98</v>
      </c>
      <c r="CG123">
        <v>91</v>
      </c>
      <c r="CH123">
        <v>93</v>
      </c>
      <c r="CI123">
        <v>95</v>
      </c>
      <c r="CJ123">
        <v>98</v>
      </c>
      <c r="CK123">
        <v>98</v>
      </c>
      <c r="CL123">
        <v>99</v>
      </c>
      <c r="CM123">
        <v>106</v>
      </c>
      <c r="CN123">
        <v>103</v>
      </c>
      <c r="CO123">
        <v>103</v>
      </c>
      <c r="CP123">
        <v>105</v>
      </c>
      <c r="CQ123">
        <v>101</v>
      </c>
      <c r="CR123">
        <v>103</v>
      </c>
      <c r="CS123">
        <v>102</v>
      </c>
      <c r="CT123">
        <v>102</v>
      </c>
      <c r="CU123">
        <v>100</v>
      </c>
      <c r="CV123">
        <v>102</v>
      </c>
      <c r="CW123">
        <v>98</v>
      </c>
      <c r="CX123" t="s">
        <v>2</v>
      </c>
      <c r="CY123" t="s">
        <v>26</v>
      </c>
      <c r="CZ123" s="1">
        <f t="shared" si="106"/>
        <v>0.86332678179196165</v>
      </c>
      <c r="DA123" s="4">
        <f t="shared" si="107"/>
        <v>97.548387096774192</v>
      </c>
      <c r="DB123" s="25">
        <f>D4632</f>
        <v>3403.4358974358975</v>
      </c>
      <c r="DC123" s="25">
        <f>BS4631</f>
        <v>2</v>
      </c>
      <c r="DD123" s="26">
        <f>BT4631</f>
        <v>120.41935483870968</v>
      </c>
      <c r="DE123" s="5">
        <f t="shared" si="5"/>
        <v>2023</v>
      </c>
      <c r="DF123" s="23">
        <f>-AI4633</f>
        <v>4.8154875497206425E-3</v>
      </c>
      <c r="DG123" s="14">
        <f t="shared" si="3"/>
        <v>4.8154875497206424</v>
      </c>
      <c r="DH123" s="5">
        <f t="shared" si="4"/>
        <v>40</v>
      </c>
      <c r="DI123" s="8">
        <f>BS4634</f>
        <v>1.6258301194905584</v>
      </c>
      <c r="DJ123" s="30">
        <f>DB4630</f>
        <v>0.77419354838710319</v>
      </c>
    </row>
    <row r="124" spans="1:114" x14ac:dyDescent="0.25">
      <c r="A124" t="s">
        <v>19</v>
      </c>
      <c r="B124">
        <v>34.9</v>
      </c>
      <c r="C124">
        <v>-117.0333</v>
      </c>
      <c r="D124">
        <v>2162</v>
      </c>
      <c r="E124" t="s">
        <v>1</v>
      </c>
      <c r="F124">
        <v>174.2</v>
      </c>
      <c r="G124">
        <v>1913</v>
      </c>
      <c r="H124">
        <v>8</v>
      </c>
      <c r="I124" t="s">
        <v>260</v>
      </c>
      <c r="J124">
        <v>94</v>
      </c>
      <c r="K124">
        <v>92</v>
      </c>
      <c r="L124">
        <v>90</v>
      </c>
      <c r="M124">
        <v>87</v>
      </c>
      <c r="N124">
        <v>88</v>
      </c>
      <c r="O124">
        <v>90</v>
      </c>
      <c r="P124">
        <v>91</v>
      </c>
      <c r="Q124">
        <v>88</v>
      </c>
      <c r="R124">
        <v>75</v>
      </c>
      <c r="S124">
        <v>77</v>
      </c>
      <c r="T124">
        <v>87</v>
      </c>
      <c r="U124">
        <v>93</v>
      </c>
      <c r="V124">
        <v>97</v>
      </c>
      <c r="W124">
        <v>96</v>
      </c>
      <c r="X124">
        <v>95</v>
      </c>
      <c r="Y124">
        <v>91</v>
      </c>
      <c r="Z124">
        <v>95</v>
      </c>
      <c r="AA124">
        <v>95</v>
      </c>
      <c r="AB124">
        <v>91</v>
      </c>
      <c r="AC124">
        <v>96</v>
      </c>
      <c r="AD124">
        <v>101</v>
      </c>
      <c r="AE124">
        <v>101</v>
      </c>
      <c r="AF124">
        <v>90</v>
      </c>
      <c r="AG124">
        <v>95</v>
      </c>
      <c r="AH124">
        <v>85</v>
      </c>
      <c r="AI124">
        <v>83</v>
      </c>
      <c r="AJ124">
        <v>82</v>
      </c>
      <c r="AK124">
        <v>92</v>
      </c>
      <c r="AL124">
        <v>93</v>
      </c>
      <c r="AM124">
        <v>98</v>
      </c>
      <c r="AN124" s="5">
        <v>101</v>
      </c>
      <c r="AO124" s="5">
        <v>102</v>
      </c>
      <c r="AP124" s="5">
        <v>100</v>
      </c>
      <c r="AQ124" s="5">
        <v>100</v>
      </c>
      <c r="AR124" s="5">
        <v>105</v>
      </c>
      <c r="AS124" s="5">
        <v>108</v>
      </c>
      <c r="AT124" s="5">
        <v>105</v>
      </c>
      <c r="AU124" s="5">
        <v>105</v>
      </c>
      <c r="AV124" s="5">
        <v>108</v>
      </c>
      <c r="AW124" s="5">
        <v>108</v>
      </c>
      <c r="AX124" s="5">
        <v>110</v>
      </c>
      <c r="AY124" s="5">
        <v>109</v>
      </c>
      <c r="AZ124" s="5">
        <v>104</v>
      </c>
      <c r="BA124" s="5">
        <v>101</v>
      </c>
      <c r="BB124" s="5">
        <v>101</v>
      </c>
      <c r="BC124" s="5">
        <v>102</v>
      </c>
      <c r="BD124" s="5">
        <v>98</v>
      </c>
      <c r="BE124" s="5">
        <v>95</v>
      </c>
      <c r="BF124" s="5">
        <v>90</v>
      </c>
      <c r="BG124" s="5">
        <v>86</v>
      </c>
      <c r="BH124" s="5">
        <v>85</v>
      </c>
      <c r="BI124" s="5">
        <v>92</v>
      </c>
      <c r="BJ124" s="5">
        <v>93</v>
      </c>
      <c r="BK124" s="5">
        <v>92</v>
      </c>
      <c r="BL124" s="5">
        <v>87</v>
      </c>
      <c r="BM124" s="5">
        <v>86</v>
      </c>
      <c r="BN124" s="5">
        <v>93</v>
      </c>
      <c r="BO124" s="5">
        <v>93</v>
      </c>
      <c r="BP124" s="5">
        <v>92</v>
      </c>
      <c r="BQ124" s="5">
        <v>96</v>
      </c>
      <c r="BR124" s="5">
        <v>97</v>
      </c>
      <c r="BS124">
        <v>98</v>
      </c>
      <c r="BT124">
        <v>103</v>
      </c>
      <c r="BU124">
        <v>103</v>
      </c>
      <c r="BV124">
        <v>104</v>
      </c>
      <c r="BW124">
        <v>105</v>
      </c>
      <c r="BX124">
        <v>105</v>
      </c>
      <c r="BY124">
        <v>102</v>
      </c>
      <c r="BZ124">
        <v>105</v>
      </c>
      <c r="CA124">
        <v>101</v>
      </c>
      <c r="CB124">
        <v>101</v>
      </c>
      <c r="CC124">
        <v>101</v>
      </c>
      <c r="CD124">
        <v>100</v>
      </c>
      <c r="CE124">
        <v>98</v>
      </c>
      <c r="CF124">
        <v>95</v>
      </c>
      <c r="CG124">
        <v>93</v>
      </c>
      <c r="CH124">
        <v>90</v>
      </c>
      <c r="CI124">
        <v>96</v>
      </c>
      <c r="CJ124">
        <v>98</v>
      </c>
      <c r="CK124">
        <v>94</v>
      </c>
      <c r="CL124">
        <v>98</v>
      </c>
      <c r="CM124">
        <v>101</v>
      </c>
      <c r="CN124">
        <v>95</v>
      </c>
      <c r="CO124">
        <v>99</v>
      </c>
      <c r="CP124">
        <v>103</v>
      </c>
      <c r="CQ124">
        <v>104</v>
      </c>
      <c r="CR124">
        <v>100</v>
      </c>
      <c r="CS124">
        <v>95</v>
      </c>
      <c r="CT124">
        <v>99</v>
      </c>
      <c r="CU124">
        <v>98</v>
      </c>
      <c r="CV124">
        <v>99</v>
      </c>
      <c r="CW124">
        <v>93</v>
      </c>
      <c r="CX124" t="s">
        <v>5</v>
      </c>
      <c r="CY124" t="s">
        <v>20</v>
      </c>
      <c r="CZ124" s="1">
        <f t="shared" si="106"/>
        <v>0.93471994565552097</v>
      </c>
      <c r="DA124" s="4">
        <f t="shared" si="107"/>
        <v>98.193548387096769</v>
      </c>
      <c r="DB124" s="25">
        <f>D4680</f>
        <v>3432.85</v>
      </c>
      <c r="DC124" s="25">
        <f>BS4679</f>
        <v>6</v>
      </c>
      <c r="DD124" s="26">
        <f>BT4679</f>
        <v>121.87096774193549</v>
      </c>
      <c r="DE124" s="5">
        <f t="shared" si="5"/>
        <v>2024</v>
      </c>
      <c r="DF124" s="23">
        <f>-AI4681</f>
        <v>4.8270014022753294E-3</v>
      </c>
      <c r="DG124" s="14">
        <f t="shared" si="3"/>
        <v>4.8270014022753296</v>
      </c>
      <c r="DH124" s="5">
        <f t="shared" si="4"/>
        <v>41</v>
      </c>
      <c r="DI124" s="8">
        <f>BS4682</f>
        <v>1.6111819251215274</v>
      </c>
      <c r="DJ124" s="30">
        <f>DB4678</f>
        <v>1.7741935483871032</v>
      </c>
    </row>
    <row r="125" spans="1:114" x14ac:dyDescent="0.25">
      <c r="A125" t="s">
        <v>27</v>
      </c>
      <c r="B125">
        <v>36.166699999999999</v>
      </c>
      <c r="C125">
        <v>-115.13330000000001</v>
      </c>
      <c r="D125">
        <v>2011</v>
      </c>
      <c r="E125" t="s">
        <v>1</v>
      </c>
      <c r="F125">
        <v>158.69999999999999</v>
      </c>
      <c r="G125">
        <v>1913</v>
      </c>
      <c r="H125">
        <v>8</v>
      </c>
      <c r="I125" t="s">
        <v>260</v>
      </c>
      <c r="J125">
        <v>90</v>
      </c>
      <c r="K125">
        <v>94</v>
      </c>
      <c r="L125">
        <v>95</v>
      </c>
      <c r="M125">
        <v>93</v>
      </c>
      <c r="N125">
        <v>91</v>
      </c>
      <c r="O125">
        <v>90</v>
      </c>
      <c r="P125">
        <v>90</v>
      </c>
      <c r="Q125">
        <v>94</v>
      </c>
      <c r="R125">
        <v>84</v>
      </c>
      <c r="S125">
        <v>76</v>
      </c>
      <c r="T125">
        <v>87</v>
      </c>
      <c r="U125">
        <v>94</v>
      </c>
      <c r="V125">
        <v>100</v>
      </c>
      <c r="W125">
        <v>98</v>
      </c>
      <c r="X125">
        <v>100</v>
      </c>
      <c r="Y125">
        <v>98</v>
      </c>
      <c r="Z125">
        <v>98</v>
      </c>
      <c r="AA125">
        <v>99</v>
      </c>
      <c r="AB125">
        <v>100</v>
      </c>
      <c r="AC125">
        <v>101</v>
      </c>
      <c r="AD125">
        <v>104</v>
      </c>
      <c r="AE125">
        <v>103</v>
      </c>
      <c r="AF125">
        <v>96</v>
      </c>
      <c r="AG125">
        <v>98</v>
      </c>
      <c r="AH125">
        <v>91</v>
      </c>
      <c r="AI125">
        <v>86</v>
      </c>
      <c r="AJ125">
        <v>81</v>
      </c>
      <c r="AK125">
        <v>85</v>
      </c>
      <c r="AL125">
        <v>87</v>
      </c>
      <c r="AM125">
        <v>92</v>
      </c>
      <c r="AN125" s="5">
        <v>98</v>
      </c>
      <c r="AO125" s="5">
        <v>98</v>
      </c>
      <c r="AP125" s="5">
        <v>103</v>
      </c>
      <c r="AQ125" s="5">
        <v>103</v>
      </c>
      <c r="AR125" s="5">
        <v>107</v>
      </c>
      <c r="AS125" s="5">
        <v>109</v>
      </c>
      <c r="AT125" s="5">
        <v>108</v>
      </c>
      <c r="AU125" s="5">
        <v>110</v>
      </c>
      <c r="AV125" s="5">
        <v>109</v>
      </c>
      <c r="AW125" s="5">
        <v>112</v>
      </c>
      <c r="AX125" s="5">
        <v>110</v>
      </c>
      <c r="AY125" s="5">
        <v>112</v>
      </c>
      <c r="AZ125" s="5">
        <v>104</v>
      </c>
      <c r="BA125" s="5">
        <v>103</v>
      </c>
      <c r="BB125" s="5">
        <v>103</v>
      </c>
      <c r="BC125" s="5">
        <v>104</v>
      </c>
      <c r="BD125" s="5">
        <v>96</v>
      </c>
      <c r="BE125" s="5">
        <v>95</v>
      </c>
      <c r="BF125" s="5">
        <v>95</v>
      </c>
      <c r="BG125" s="5">
        <v>95</v>
      </c>
      <c r="BH125" s="5">
        <v>92</v>
      </c>
      <c r="BI125" s="5">
        <v>88</v>
      </c>
      <c r="BJ125" s="5">
        <v>90</v>
      </c>
      <c r="BK125" s="5">
        <v>95</v>
      </c>
      <c r="BL125" s="5">
        <v>94</v>
      </c>
      <c r="BM125" s="5">
        <v>88</v>
      </c>
      <c r="BN125" s="5">
        <v>93</v>
      </c>
      <c r="BO125" s="5">
        <v>94</v>
      </c>
      <c r="BP125" s="5">
        <v>97</v>
      </c>
      <c r="BQ125" s="5">
        <v>100</v>
      </c>
      <c r="BR125" s="5">
        <v>101</v>
      </c>
      <c r="BS125">
        <v>93</v>
      </c>
      <c r="BT125">
        <v>99</v>
      </c>
      <c r="BU125">
        <v>101</v>
      </c>
      <c r="BV125">
        <v>103</v>
      </c>
      <c r="BW125">
        <v>107</v>
      </c>
      <c r="BX125">
        <v>104</v>
      </c>
      <c r="BY125">
        <v>102</v>
      </c>
      <c r="BZ125">
        <v>101</v>
      </c>
      <c r="CA125">
        <v>102</v>
      </c>
      <c r="CB125">
        <v>102</v>
      </c>
      <c r="CC125">
        <v>101</v>
      </c>
      <c r="CD125">
        <v>102</v>
      </c>
      <c r="CE125">
        <v>102</v>
      </c>
      <c r="CF125">
        <v>102</v>
      </c>
      <c r="CG125">
        <v>96</v>
      </c>
      <c r="CH125">
        <v>97</v>
      </c>
      <c r="CI125">
        <v>99</v>
      </c>
      <c r="CJ125">
        <v>100</v>
      </c>
      <c r="CK125">
        <v>102</v>
      </c>
      <c r="CL125">
        <v>103</v>
      </c>
      <c r="CM125">
        <v>105</v>
      </c>
      <c r="CN125">
        <v>106</v>
      </c>
      <c r="CO125">
        <v>107</v>
      </c>
      <c r="CP125">
        <v>106</v>
      </c>
      <c r="CQ125">
        <v>103</v>
      </c>
      <c r="CR125">
        <v>95</v>
      </c>
      <c r="CS125">
        <v>101</v>
      </c>
      <c r="CT125">
        <v>104</v>
      </c>
      <c r="CU125">
        <v>104</v>
      </c>
      <c r="CV125">
        <v>101</v>
      </c>
      <c r="CW125">
        <v>91</v>
      </c>
      <c r="CX125" t="s">
        <v>2</v>
      </c>
      <c r="CY125" t="s">
        <v>28</v>
      </c>
      <c r="CZ125" s="1">
        <f t="shared" si="106"/>
        <v>0.91436613797304989</v>
      </c>
      <c r="DA125" s="4">
        <f t="shared" si="107"/>
        <v>100.19354838709677</v>
      </c>
      <c r="DB125" s="4"/>
      <c r="DC125" s="4"/>
      <c r="DD125" s="4"/>
      <c r="DE125" s="4"/>
    </row>
    <row r="126" spans="1:114" x14ac:dyDescent="0.25">
      <c r="A126" t="s">
        <v>23</v>
      </c>
      <c r="B126">
        <v>36.6</v>
      </c>
      <c r="C126">
        <v>-114.4833</v>
      </c>
      <c r="D126">
        <v>1401</v>
      </c>
      <c r="E126" t="s">
        <v>1</v>
      </c>
      <c r="F126">
        <v>213.4</v>
      </c>
      <c r="G126">
        <v>1913</v>
      </c>
      <c r="H126">
        <v>8</v>
      </c>
      <c r="I126" t="s">
        <v>260</v>
      </c>
      <c r="J126">
        <v>97</v>
      </c>
      <c r="K126">
        <v>96</v>
      </c>
      <c r="L126">
        <v>97</v>
      </c>
      <c r="M126">
        <v>94</v>
      </c>
      <c r="N126">
        <v>95</v>
      </c>
      <c r="O126">
        <v>93</v>
      </c>
      <c r="P126">
        <v>94</v>
      </c>
      <c r="Q126">
        <v>97</v>
      </c>
      <c r="R126">
        <v>86</v>
      </c>
      <c r="S126">
        <v>77</v>
      </c>
      <c r="T126">
        <v>86</v>
      </c>
      <c r="U126">
        <v>92</v>
      </c>
      <c r="V126">
        <v>100</v>
      </c>
      <c r="W126">
        <v>100</v>
      </c>
      <c r="X126">
        <v>94</v>
      </c>
      <c r="Y126">
        <v>101</v>
      </c>
      <c r="Z126">
        <v>100</v>
      </c>
      <c r="AA126">
        <v>102</v>
      </c>
      <c r="AB126">
        <v>101</v>
      </c>
      <c r="AC126">
        <v>104</v>
      </c>
      <c r="AD126">
        <v>105</v>
      </c>
      <c r="AE126">
        <v>105</v>
      </c>
      <c r="AF126">
        <v>99</v>
      </c>
      <c r="AG126">
        <v>96</v>
      </c>
      <c r="AH126">
        <v>95</v>
      </c>
      <c r="AI126">
        <v>91</v>
      </c>
      <c r="AJ126">
        <v>89</v>
      </c>
      <c r="AK126">
        <v>90</v>
      </c>
      <c r="AL126">
        <v>94</v>
      </c>
      <c r="AM126">
        <v>105</v>
      </c>
      <c r="AN126" s="5">
        <v>109</v>
      </c>
      <c r="AO126" s="5">
        <v>109</v>
      </c>
      <c r="AP126" s="5">
        <v>106</v>
      </c>
      <c r="AQ126" s="5">
        <v>106</v>
      </c>
      <c r="AR126" s="5">
        <v>112</v>
      </c>
      <c r="AS126" s="5">
        <v>113</v>
      </c>
      <c r="AT126" s="5">
        <v>110</v>
      </c>
      <c r="AU126" s="5">
        <v>112</v>
      </c>
      <c r="AV126" s="5">
        <v>113</v>
      </c>
      <c r="AW126" s="5">
        <v>113</v>
      </c>
      <c r="AX126" s="5">
        <v>111</v>
      </c>
      <c r="AY126" s="5">
        <v>113</v>
      </c>
      <c r="AZ126" s="5">
        <v>100</v>
      </c>
      <c r="BA126" s="5">
        <v>103</v>
      </c>
      <c r="BB126" s="5">
        <v>104</v>
      </c>
      <c r="BC126" s="5">
        <v>106</v>
      </c>
      <c r="BD126" s="5">
        <v>90</v>
      </c>
      <c r="BE126" s="5">
        <v>95</v>
      </c>
      <c r="BF126" s="5">
        <v>99</v>
      </c>
      <c r="BG126" s="5">
        <v>101</v>
      </c>
      <c r="BH126" s="5">
        <v>98</v>
      </c>
      <c r="BI126" s="5">
        <v>86</v>
      </c>
      <c r="BJ126" s="5">
        <v>94</v>
      </c>
      <c r="BK126" s="5">
        <v>98</v>
      </c>
      <c r="BL126" s="5">
        <v>97</v>
      </c>
      <c r="BM126" s="5">
        <v>93</v>
      </c>
      <c r="BN126" s="5">
        <v>96</v>
      </c>
      <c r="BO126" s="5">
        <v>98</v>
      </c>
      <c r="BP126" s="5">
        <v>99</v>
      </c>
      <c r="BQ126" s="5">
        <v>103</v>
      </c>
      <c r="BR126" s="5">
        <v>107</v>
      </c>
      <c r="BS126">
        <v>97</v>
      </c>
      <c r="BT126">
        <v>102</v>
      </c>
      <c r="BU126">
        <v>102</v>
      </c>
      <c r="BV126">
        <v>107</v>
      </c>
      <c r="BW126">
        <v>109</v>
      </c>
      <c r="BX126">
        <v>105</v>
      </c>
      <c r="BY126">
        <v>106</v>
      </c>
      <c r="BZ126">
        <v>99</v>
      </c>
      <c r="CA126">
        <v>102</v>
      </c>
      <c r="CB126">
        <v>101</v>
      </c>
      <c r="CC126">
        <v>104</v>
      </c>
      <c r="CD126">
        <v>104</v>
      </c>
      <c r="CE126">
        <v>105</v>
      </c>
      <c r="CF126">
        <v>102</v>
      </c>
      <c r="CG126">
        <v>97</v>
      </c>
      <c r="CH126">
        <v>100</v>
      </c>
      <c r="CI126">
        <v>99</v>
      </c>
      <c r="CJ126">
        <v>103</v>
      </c>
      <c r="CK126">
        <v>103</v>
      </c>
      <c r="CL126">
        <v>106</v>
      </c>
      <c r="CM126">
        <v>107</v>
      </c>
      <c r="CN126">
        <v>106</v>
      </c>
      <c r="CO126">
        <v>108</v>
      </c>
      <c r="CP126">
        <v>107</v>
      </c>
      <c r="CQ126">
        <v>105</v>
      </c>
      <c r="CR126">
        <v>98</v>
      </c>
      <c r="CS126">
        <v>104</v>
      </c>
      <c r="CT126">
        <v>107</v>
      </c>
      <c r="CU126">
        <v>104</v>
      </c>
      <c r="CV126">
        <v>104</v>
      </c>
      <c r="CW126">
        <v>95</v>
      </c>
      <c r="CX126" t="s">
        <v>2</v>
      </c>
      <c r="CY126" t="s">
        <v>24</v>
      </c>
      <c r="CZ126" s="1">
        <f t="shared" si="106"/>
        <v>0.7740855777114668</v>
      </c>
      <c r="DA126" s="4">
        <f t="shared" si="107"/>
        <v>103.03225806451613</v>
      </c>
      <c r="DB126" s="4"/>
      <c r="DC126" s="4"/>
      <c r="DD126" s="4"/>
    </row>
    <row r="127" spans="1:114" s="2" customFormat="1" x14ac:dyDescent="0.25">
      <c r="A127" s="2" t="s">
        <v>29</v>
      </c>
      <c r="B127" s="2">
        <v>36.450000000000003</v>
      </c>
      <c r="C127" s="2">
        <v>-116.86669999999999</v>
      </c>
      <c r="D127" s="2">
        <v>-168</v>
      </c>
      <c r="E127" s="2" t="s">
        <v>1</v>
      </c>
      <c r="F127" s="2">
        <v>1.4</v>
      </c>
      <c r="G127" s="2">
        <v>1913</v>
      </c>
      <c r="H127" s="2">
        <v>8</v>
      </c>
      <c r="I127" s="2" t="s">
        <v>260</v>
      </c>
      <c r="J127" s="2">
        <v>105</v>
      </c>
      <c r="K127" s="2">
        <v>104</v>
      </c>
      <c r="L127" s="2">
        <v>108</v>
      </c>
      <c r="M127" s="2">
        <v>110</v>
      </c>
      <c r="N127" s="2">
        <v>108</v>
      </c>
      <c r="O127" s="2">
        <v>105</v>
      </c>
      <c r="P127" s="2">
        <v>110</v>
      </c>
      <c r="Q127" s="2">
        <v>106</v>
      </c>
      <c r="R127" s="2">
        <v>103</v>
      </c>
      <c r="S127" s="2">
        <v>92</v>
      </c>
      <c r="T127" s="2">
        <v>104</v>
      </c>
      <c r="U127" s="2">
        <v>110</v>
      </c>
      <c r="V127" s="2">
        <v>114</v>
      </c>
      <c r="W127" s="2">
        <v>115</v>
      </c>
      <c r="X127" s="2">
        <v>113</v>
      </c>
      <c r="Y127" s="2">
        <v>110</v>
      </c>
      <c r="Z127" s="2">
        <v>109</v>
      </c>
      <c r="AA127" s="2">
        <v>111</v>
      </c>
      <c r="AB127" s="2">
        <v>116</v>
      </c>
      <c r="AC127" s="2">
        <v>116</v>
      </c>
      <c r="AD127" s="2">
        <v>118</v>
      </c>
      <c r="AE127" s="2">
        <v>119</v>
      </c>
      <c r="AF127" s="2">
        <v>116</v>
      </c>
      <c r="AG127" s="2">
        <v>118</v>
      </c>
      <c r="AH127" s="2">
        <v>109</v>
      </c>
      <c r="AI127" s="2">
        <v>117</v>
      </c>
      <c r="AJ127" s="2">
        <v>105</v>
      </c>
      <c r="AK127" s="2">
        <v>105</v>
      </c>
      <c r="AL127" s="2">
        <v>111</v>
      </c>
      <c r="AM127" s="2">
        <v>114</v>
      </c>
      <c r="AN127" s="7">
        <v>117</v>
      </c>
      <c r="AO127" s="7">
        <v>121</v>
      </c>
      <c r="AP127" s="7">
        <v>124</v>
      </c>
      <c r="AQ127" s="7">
        <v>119</v>
      </c>
      <c r="AR127" s="7">
        <v>126</v>
      </c>
      <c r="AS127" s="7">
        <v>125</v>
      </c>
      <c r="AT127" s="7">
        <v>127</v>
      </c>
      <c r="AU127" s="7">
        <v>128</v>
      </c>
      <c r="AV127" s="7">
        <v>129</v>
      </c>
      <c r="AW127" s="28">
        <v>134</v>
      </c>
      <c r="AX127" s="7">
        <v>129</v>
      </c>
      <c r="AY127" s="7">
        <v>130</v>
      </c>
      <c r="AZ127" s="7">
        <v>131</v>
      </c>
      <c r="BA127" s="7">
        <v>127</v>
      </c>
      <c r="BB127" s="7">
        <v>119</v>
      </c>
      <c r="BC127" s="7">
        <v>118</v>
      </c>
      <c r="BD127" s="7">
        <v>118</v>
      </c>
      <c r="BE127" s="7">
        <v>108</v>
      </c>
      <c r="BF127" s="7">
        <v>106</v>
      </c>
      <c r="BG127" s="7">
        <v>105</v>
      </c>
      <c r="BH127" s="7">
        <v>98</v>
      </c>
      <c r="BI127" s="7">
        <v>100</v>
      </c>
      <c r="BJ127" s="7">
        <v>108</v>
      </c>
      <c r="BK127" s="7">
        <v>107</v>
      </c>
      <c r="BL127" s="7">
        <v>108</v>
      </c>
      <c r="BM127" s="7">
        <v>104</v>
      </c>
      <c r="BN127" s="7">
        <v>106</v>
      </c>
      <c r="BO127" s="7">
        <v>108</v>
      </c>
      <c r="BP127" s="7">
        <v>108</v>
      </c>
      <c r="BQ127" s="7">
        <v>111</v>
      </c>
      <c r="BR127" s="7">
        <v>111</v>
      </c>
      <c r="BS127" s="2">
        <v>114</v>
      </c>
      <c r="BT127" s="2">
        <v>117</v>
      </c>
      <c r="BU127" s="2">
        <v>116</v>
      </c>
      <c r="BV127" s="2">
        <v>119</v>
      </c>
      <c r="BW127" s="2">
        <v>122</v>
      </c>
      <c r="BX127" s="2">
        <v>120</v>
      </c>
      <c r="BY127" s="2">
        <v>120</v>
      </c>
      <c r="BZ127" s="2">
        <v>114</v>
      </c>
      <c r="CA127" s="2">
        <v>109</v>
      </c>
      <c r="CB127" s="2">
        <v>118</v>
      </c>
      <c r="CC127" s="2">
        <v>115</v>
      </c>
      <c r="CD127" s="2">
        <v>114</v>
      </c>
      <c r="CE127" s="2">
        <v>115</v>
      </c>
      <c r="CF127" s="2">
        <v>113</v>
      </c>
      <c r="CG127" s="2">
        <v>112</v>
      </c>
      <c r="CH127" s="2">
        <v>109</v>
      </c>
      <c r="CI127" s="2">
        <v>108</v>
      </c>
      <c r="CJ127" s="2">
        <v>113</v>
      </c>
      <c r="CK127" s="2">
        <v>117</v>
      </c>
      <c r="CL127" s="2">
        <v>121</v>
      </c>
      <c r="CM127" s="2">
        <v>118</v>
      </c>
      <c r="CN127" s="2">
        <v>121</v>
      </c>
      <c r="CO127" s="2">
        <v>123</v>
      </c>
      <c r="CP127" s="2">
        <v>124</v>
      </c>
      <c r="CQ127" s="2">
        <v>123</v>
      </c>
      <c r="CR127" s="2">
        <v>121</v>
      </c>
      <c r="CS127" s="2">
        <v>110</v>
      </c>
      <c r="CT127" s="2">
        <v>118</v>
      </c>
      <c r="CU127" s="2">
        <v>120</v>
      </c>
      <c r="CV127" s="2">
        <v>118</v>
      </c>
      <c r="CW127" s="2">
        <v>115</v>
      </c>
      <c r="CX127" s="2" t="s">
        <v>5</v>
      </c>
      <c r="CY127" s="2" t="s">
        <v>30</v>
      </c>
      <c r="CZ127" s="1">
        <f t="shared" si="106"/>
        <v>1.0000000000000002</v>
      </c>
      <c r="DA127" s="4">
        <f t="shared" si="107"/>
        <v>116.45161290322581</v>
      </c>
      <c r="DB127" s="4"/>
      <c r="DC127" s="4"/>
      <c r="DD127" s="4"/>
    </row>
    <row r="128" spans="1:114" x14ac:dyDescent="0.25">
      <c r="AW128" s="29"/>
      <c r="BS128" cm="1">
        <f t="array" ref="BS128">SUMPRODUCT(--(MOD(AN127:BR127,5)=0))</f>
        <v>4</v>
      </c>
      <c r="BT128">
        <f>AVERAGE(AN127:BR127)</f>
        <v>116.45161290322581</v>
      </c>
      <c r="CZ128" s="1"/>
    </row>
    <row r="129" spans="1:111" x14ac:dyDescent="0.25">
      <c r="D129" s="5">
        <f>AVERAGE(D117:D126)</f>
        <v>3794.7</v>
      </c>
      <c r="AN129" s="5">
        <f>AVERAGE(AN117:AN126)</f>
        <v>97.3</v>
      </c>
      <c r="AO129" s="5">
        <f t="shared" ref="AO129:BR129" si="108">AVERAGE(AO117:AO126)</f>
        <v>96.2</v>
      </c>
      <c r="AP129" s="5">
        <f t="shared" si="108"/>
        <v>96.1</v>
      </c>
      <c r="AQ129" s="5">
        <f t="shared" si="108"/>
        <v>95.6</v>
      </c>
      <c r="AR129" s="5">
        <f t="shared" si="108"/>
        <v>100.7</v>
      </c>
      <c r="AS129" s="5">
        <f t="shared" si="108"/>
        <v>101</v>
      </c>
      <c r="AT129" s="5">
        <f t="shared" si="108"/>
        <v>99.3</v>
      </c>
      <c r="AU129" s="5">
        <f t="shared" si="108"/>
        <v>99.9</v>
      </c>
      <c r="AV129" s="5">
        <f t="shared" si="108"/>
        <v>100.2</v>
      </c>
      <c r="AW129" s="29">
        <f t="shared" si="108"/>
        <v>101.1</v>
      </c>
      <c r="AX129" s="5">
        <f t="shared" si="108"/>
        <v>99.6</v>
      </c>
      <c r="AY129" s="5">
        <f t="shared" si="108"/>
        <v>102.5</v>
      </c>
      <c r="AZ129" s="5">
        <f t="shared" si="108"/>
        <v>97.9</v>
      </c>
      <c r="BA129" s="5">
        <f t="shared" si="108"/>
        <v>95.5</v>
      </c>
      <c r="BB129" s="5">
        <f t="shared" si="108"/>
        <v>94.6</v>
      </c>
      <c r="BC129" s="5">
        <f t="shared" si="108"/>
        <v>95.6</v>
      </c>
      <c r="BD129" s="5">
        <f t="shared" si="108"/>
        <v>90.4</v>
      </c>
      <c r="BE129" s="5">
        <f t="shared" si="108"/>
        <v>84.2</v>
      </c>
      <c r="BF129" s="5">
        <f t="shared" si="108"/>
        <v>84.7</v>
      </c>
      <c r="BG129" s="5">
        <f t="shared" si="108"/>
        <v>83.4</v>
      </c>
      <c r="BH129" s="5">
        <f t="shared" si="108"/>
        <v>84</v>
      </c>
      <c r="BI129" s="5">
        <f t="shared" si="108"/>
        <v>79.599999999999994</v>
      </c>
      <c r="BJ129" s="5">
        <f t="shared" si="108"/>
        <v>82.9</v>
      </c>
      <c r="BK129" s="5">
        <f t="shared" si="108"/>
        <v>85.1</v>
      </c>
      <c r="BL129" s="5">
        <f t="shared" si="108"/>
        <v>82.2</v>
      </c>
      <c r="BM129" s="5">
        <f t="shared" si="108"/>
        <v>80.2</v>
      </c>
      <c r="BN129" s="5">
        <f t="shared" si="108"/>
        <v>83.5</v>
      </c>
      <c r="BO129" s="5">
        <f t="shared" si="108"/>
        <v>84.5</v>
      </c>
      <c r="BP129" s="5">
        <f t="shared" si="108"/>
        <v>86.8</v>
      </c>
      <c r="BQ129" s="5">
        <f t="shared" si="108"/>
        <v>90.3</v>
      </c>
      <c r="BR129" s="5">
        <f t="shared" si="108"/>
        <v>92.4</v>
      </c>
      <c r="CZ129" s="1"/>
    </row>
    <row r="130" spans="1:111" x14ac:dyDescent="0.25">
      <c r="AH130" s="16" t="s">
        <v>265</v>
      </c>
      <c r="AI130" s="18">
        <v>-4.7999999999999996E-3</v>
      </c>
      <c r="AJ130" t="s">
        <v>263</v>
      </c>
      <c r="AK130">
        <f>AVERAGE(BB127:BR127)</f>
        <v>108.41176470588235</v>
      </c>
      <c r="AL130">
        <f>AVERAGE(BB129:BR129)</f>
        <v>86.141176470588235</v>
      </c>
      <c r="AM130">
        <f>AK130-AL130</f>
        <v>22.270588235294113</v>
      </c>
      <c r="AN130" s="5">
        <f>AN129-(AVERAGE($D117:$D126)-$D127)*$AI130</f>
        <v>116.32096</v>
      </c>
      <c r="AO130" s="5">
        <f t="shared" ref="AO130:BR130" si="109">AO129-(AVERAGE($D117:$D126)-$D127)*$AI130</f>
        <v>115.22096000000001</v>
      </c>
      <c r="AP130" s="5">
        <f t="shared" si="109"/>
        <v>115.12096</v>
      </c>
      <c r="AQ130" s="5">
        <f t="shared" si="109"/>
        <v>114.62096</v>
      </c>
      <c r="AR130" s="5">
        <f t="shared" si="109"/>
        <v>119.72096000000001</v>
      </c>
      <c r="AS130" s="5">
        <f t="shared" si="109"/>
        <v>120.02096</v>
      </c>
      <c r="AT130" s="5">
        <f t="shared" si="109"/>
        <v>118.32096</v>
      </c>
      <c r="AU130" s="5">
        <f t="shared" si="109"/>
        <v>118.92096000000001</v>
      </c>
      <c r="AV130" s="5">
        <f t="shared" si="109"/>
        <v>119.22096000000001</v>
      </c>
      <c r="AW130" s="29">
        <f t="shared" si="109"/>
        <v>120.12096</v>
      </c>
      <c r="AX130" s="5">
        <f t="shared" si="109"/>
        <v>118.62096</v>
      </c>
      <c r="AY130" s="5">
        <f t="shared" si="109"/>
        <v>121.52096</v>
      </c>
      <c r="AZ130" s="5">
        <f t="shared" si="109"/>
        <v>116.92096000000001</v>
      </c>
      <c r="BA130" s="5">
        <f t="shared" si="109"/>
        <v>114.52096</v>
      </c>
      <c r="BB130" s="5">
        <f t="shared" si="109"/>
        <v>113.62096</v>
      </c>
      <c r="BC130" s="5">
        <f t="shared" si="109"/>
        <v>114.62096</v>
      </c>
      <c r="BD130" s="5">
        <f t="shared" si="109"/>
        <v>109.42096000000001</v>
      </c>
      <c r="BE130" s="5">
        <f t="shared" si="109"/>
        <v>103.22096000000001</v>
      </c>
      <c r="BF130" s="5">
        <f t="shared" si="109"/>
        <v>103.72096000000001</v>
      </c>
      <c r="BG130" s="5">
        <f t="shared" si="109"/>
        <v>102.42096000000001</v>
      </c>
      <c r="BH130" s="5">
        <f t="shared" si="109"/>
        <v>103.02096</v>
      </c>
      <c r="BI130" s="5">
        <f t="shared" si="109"/>
        <v>98.620959999999997</v>
      </c>
      <c r="BJ130" s="5">
        <f t="shared" si="109"/>
        <v>101.92096000000001</v>
      </c>
      <c r="BK130" s="5">
        <f t="shared" si="109"/>
        <v>104.12096</v>
      </c>
      <c r="BL130" s="5">
        <f t="shared" si="109"/>
        <v>101.22096000000001</v>
      </c>
      <c r="BM130" s="5">
        <f t="shared" si="109"/>
        <v>99.220960000000005</v>
      </c>
      <c r="BN130" s="5">
        <f t="shared" si="109"/>
        <v>102.52096</v>
      </c>
      <c r="BO130" s="5">
        <f t="shared" si="109"/>
        <v>103.52096</v>
      </c>
      <c r="BP130" s="5">
        <f t="shared" si="109"/>
        <v>105.82096</v>
      </c>
      <c r="BQ130" s="5">
        <f t="shared" si="109"/>
        <v>109.32096</v>
      </c>
      <c r="BR130" s="5">
        <f t="shared" si="109"/>
        <v>111.42096000000001</v>
      </c>
    </row>
    <row r="131" spans="1:111" x14ac:dyDescent="0.25">
      <c r="AH131" s="19" t="s">
        <v>275</v>
      </c>
      <c r="AI131" s="11">
        <f>-AM130/(AVERAGE(D117:D126)-D127)</f>
        <v>-5.6200540629606369E-3</v>
      </c>
      <c r="AN131" s="5">
        <f>AN127-AN130</f>
        <v>0.67904000000000053</v>
      </c>
      <c r="AO131" s="5">
        <f t="shared" ref="AO131" si="110">AO127-AO130</f>
        <v>5.7790399999999948</v>
      </c>
      <c r="AP131" s="5">
        <f t="shared" ref="AP131" si="111">AP127-AP130</f>
        <v>8.8790400000000034</v>
      </c>
      <c r="AQ131" s="5">
        <f t="shared" ref="AQ131" si="112">AQ127-AQ130</f>
        <v>4.3790400000000034</v>
      </c>
      <c r="AR131" s="5">
        <f t="shared" ref="AR131" si="113">AR127-AR130</f>
        <v>6.2790399999999948</v>
      </c>
      <c r="AS131" s="5">
        <f t="shared" ref="AS131" si="114">AS127-AS130</f>
        <v>4.9790399999999977</v>
      </c>
      <c r="AT131" s="5">
        <f t="shared" ref="AT131" si="115">AT127-AT130</f>
        <v>8.6790400000000005</v>
      </c>
      <c r="AU131" s="5">
        <f t="shared" ref="AU131" si="116">AU127-AU130</f>
        <v>9.079039999999992</v>
      </c>
      <c r="AV131" s="5">
        <f t="shared" ref="AV131" si="117">AV127-AV130</f>
        <v>9.7790399999999948</v>
      </c>
      <c r="AW131" s="29">
        <f t="shared" ref="AW131" si="118">AW127-AW130</f>
        <v>13.879040000000003</v>
      </c>
      <c r="AX131" s="5">
        <f t="shared" ref="AX131" si="119">AX127-AX130</f>
        <v>10.379040000000003</v>
      </c>
      <c r="AY131" s="5">
        <f t="shared" ref="AY131" si="120">AY127-AY130</f>
        <v>8.4790399999999977</v>
      </c>
      <c r="AZ131" s="5">
        <f t="shared" ref="AZ131" si="121">AZ127-AZ130</f>
        <v>14.079039999999992</v>
      </c>
      <c r="BA131" s="5">
        <f t="shared" ref="BA131" si="122">BA127-BA130</f>
        <v>12.479039999999998</v>
      </c>
      <c r="BB131" s="5">
        <f t="shared" ref="BB131" si="123">BB127-BB130</f>
        <v>5.3790400000000034</v>
      </c>
      <c r="BC131" s="5">
        <f t="shared" ref="BC131" si="124">BC127-BC130</f>
        <v>3.3790400000000034</v>
      </c>
      <c r="BD131" s="5">
        <f t="shared" ref="BD131" si="125">BD127-BD130</f>
        <v>8.579039999999992</v>
      </c>
      <c r="BE131" s="5">
        <f t="shared" ref="BE131" si="126">BE127-BE130</f>
        <v>4.7790399999999948</v>
      </c>
      <c r="BF131" s="5">
        <f t="shared" ref="BF131" si="127">BF127-BF130</f>
        <v>2.2790399999999948</v>
      </c>
      <c r="BG131" s="5">
        <f t="shared" ref="BG131" si="128">BG127-BG130</f>
        <v>2.579039999999992</v>
      </c>
      <c r="BH131" s="5">
        <f t="shared" ref="BH131" si="129">BH127-BH130</f>
        <v>-5.0209600000000023</v>
      </c>
      <c r="BI131" s="5">
        <f t="shared" ref="BI131" si="130">BI127-BI130</f>
        <v>1.3790400000000034</v>
      </c>
      <c r="BJ131" s="5">
        <f t="shared" ref="BJ131" si="131">BJ127-BJ130</f>
        <v>6.079039999999992</v>
      </c>
      <c r="BK131" s="5">
        <f t="shared" ref="BK131" si="132">BK127-BK130</f>
        <v>2.8790400000000034</v>
      </c>
      <c r="BL131" s="5">
        <f t="shared" ref="BL131" si="133">BL127-BL130</f>
        <v>6.7790399999999948</v>
      </c>
      <c r="BM131" s="5">
        <f t="shared" ref="BM131" si="134">BM127-BM130</f>
        <v>4.7790399999999948</v>
      </c>
      <c r="BN131" s="5">
        <f t="shared" ref="BN131" si="135">BN127-BN130</f>
        <v>3.4790399999999977</v>
      </c>
      <c r="BO131" s="5">
        <f t="shared" ref="BO131" si="136">BO127-BO130</f>
        <v>4.4790399999999977</v>
      </c>
      <c r="BP131" s="5">
        <f t="shared" ref="BP131" si="137">BP127-BP130</f>
        <v>2.1790400000000005</v>
      </c>
      <c r="BQ131" s="5">
        <f t="shared" ref="BQ131" si="138">BQ127-BQ130</f>
        <v>1.6790400000000005</v>
      </c>
      <c r="BR131" s="5">
        <f t="shared" ref="BR131" si="139">BR127-BR130</f>
        <v>-0.42096000000000799</v>
      </c>
      <c r="BS131" s="15">
        <f>STDEV(AN131:BR131)</f>
        <v>4.240085209125537</v>
      </c>
      <c r="BT131" t="s">
        <v>264</v>
      </c>
      <c r="CC131">
        <f>AVERAGE(AO131:BE131)</f>
        <v>8.1908047058823517</v>
      </c>
      <c r="CD131" t="s">
        <v>279</v>
      </c>
      <c r="CZ131" s="9"/>
      <c r="DA131" s="10"/>
      <c r="DB131" s="10"/>
      <c r="DC131" s="10"/>
      <c r="DD131" s="10"/>
    </row>
    <row r="132" spans="1:111" x14ac:dyDescent="0.25">
      <c r="AI132" s="11"/>
      <c r="AN132" s="5">
        <f>ABS(AN131)</f>
        <v>0.67904000000000053</v>
      </c>
      <c r="AO132" s="5">
        <f t="shared" ref="AO132" si="140">ABS(AO131)</f>
        <v>5.7790399999999948</v>
      </c>
      <c r="AP132" s="5">
        <f t="shared" ref="AP132" si="141">ABS(AP131)</f>
        <v>8.8790400000000034</v>
      </c>
      <c r="AQ132" s="5">
        <f t="shared" ref="AQ132" si="142">ABS(AQ131)</f>
        <v>4.3790400000000034</v>
      </c>
      <c r="AR132" s="5">
        <f t="shared" ref="AR132" si="143">ABS(AR131)</f>
        <v>6.2790399999999948</v>
      </c>
      <c r="AS132" s="5">
        <f t="shared" ref="AS132" si="144">ABS(AS131)</f>
        <v>4.9790399999999977</v>
      </c>
      <c r="AT132" s="5">
        <f t="shared" ref="AT132" si="145">ABS(AT131)</f>
        <v>8.6790400000000005</v>
      </c>
      <c r="AU132" s="5">
        <f t="shared" ref="AU132" si="146">ABS(AU131)</f>
        <v>9.079039999999992</v>
      </c>
      <c r="AV132" s="5">
        <f t="shared" ref="AV132" si="147">ABS(AV131)</f>
        <v>9.7790399999999948</v>
      </c>
      <c r="AW132" s="29">
        <f t="shared" ref="AW132" si="148">ABS(AW131)</f>
        <v>13.879040000000003</v>
      </c>
      <c r="AX132" s="5">
        <f t="shared" ref="AX132" si="149">ABS(AX131)</f>
        <v>10.379040000000003</v>
      </c>
      <c r="AY132" s="5">
        <f t="shared" ref="AY132" si="150">ABS(AY131)</f>
        <v>8.4790399999999977</v>
      </c>
      <c r="AZ132" s="5">
        <f t="shared" ref="AZ132" si="151">ABS(AZ131)</f>
        <v>14.079039999999992</v>
      </c>
      <c r="BA132" s="5">
        <f t="shared" ref="BA132" si="152">ABS(BA131)</f>
        <v>12.479039999999998</v>
      </c>
      <c r="BB132" s="5">
        <f t="shared" ref="BB132" si="153">ABS(BB131)</f>
        <v>5.3790400000000034</v>
      </c>
      <c r="BC132" s="5">
        <f t="shared" ref="BC132" si="154">ABS(BC131)</f>
        <v>3.3790400000000034</v>
      </c>
      <c r="BD132" s="5">
        <f t="shared" ref="BD132" si="155">ABS(BD131)</f>
        <v>8.579039999999992</v>
      </c>
      <c r="BE132" s="5">
        <f t="shared" ref="BE132" si="156">ABS(BE131)</f>
        <v>4.7790399999999948</v>
      </c>
      <c r="BF132" s="5">
        <f t="shared" ref="BF132" si="157">ABS(BF131)</f>
        <v>2.2790399999999948</v>
      </c>
      <c r="BG132" s="5">
        <f t="shared" ref="BG132" si="158">ABS(BG131)</f>
        <v>2.579039999999992</v>
      </c>
      <c r="BH132" s="5">
        <f t="shared" ref="BH132" si="159">ABS(BH131)</f>
        <v>5.0209600000000023</v>
      </c>
      <c r="BI132" s="5">
        <f t="shared" ref="BI132" si="160">ABS(BI131)</f>
        <v>1.3790400000000034</v>
      </c>
      <c r="BJ132" s="5">
        <f t="shared" ref="BJ132" si="161">ABS(BJ131)</f>
        <v>6.079039999999992</v>
      </c>
      <c r="BK132" s="5">
        <f t="shared" ref="BK132" si="162">ABS(BK131)</f>
        <v>2.8790400000000034</v>
      </c>
      <c r="BL132" s="5">
        <f t="shared" ref="BL132" si="163">ABS(BL131)</f>
        <v>6.7790399999999948</v>
      </c>
      <c r="BM132" s="5">
        <f t="shared" ref="BM132" si="164">ABS(BM131)</f>
        <v>4.7790399999999948</v>
      </c>
      <c r="BN132" s="5">
        <f t="shared" ref="BN132" si="165">ABS(BN131)</f>
        <v>3.4790399999999977</v>
      </c>
      <c r="BO132" s="5">
        <f t="shared" ref="BO132" si="166">ABS(BO131)</f>
        <v>4.4790399999999977</v>
      </c>
      <c r="BP132" s="5">
        <f t="shared" ref="BP132" si="167">ABS(BP131)</f>
        <v>2.1790400000000005</v>
      </c>
      <c r="BQ132" s="5">
        <f t="shared" ref="BQ132" si="168">ABS(BQ131)</f>
        <v>1.6790400000000005</v>
      </c>
      <c r="BR132" s="5">
        <f t="shared" ref="BR132" si="169">ABS(BR131)</f>
        <v>0.42096000000000799</v>
      </c>
      <c r="BS132" s="15">
        <f>AVERAGE(AN132:BR132)</f>
        <v>5.933357419354838</v>
      </c>
      <c r="BT132" t="s">
        <v>268</v>
      </c>
    </row>
    <row r="133" spans="1:111" x14ac:dyDescent="0.25">
      <c r="AI133" s="11"/>
      <c r="BS133" s="15"/>
      <c r="CZ133" s="9"/>
      <c r="DA133" s="10"/>
      <c r="DB133" s="10"/>
      <c r="DC133" s="10"/>
      <c r="DD133" s="10"/>
    </row>
    <row r="134" spans="1:111" x14ac:dyDescent="0.25">
      <c r="AI134" s="11"/>
      <c r="BS134" s="15"/>
      <c r="CZ134" s="9"/>
      <c r="DA134" s="10"/>
      <c r="DB134" s="10"/>
      <c r="DC134" s="10"/>
      <c r="DD134" s="10"/>
    </row>
    <row r="135" spans="1:111" x14ac:dyDescent="0.25">
      <c r="AI135" s="11"/>
      <c r="BS135" s="15"/>
      <c r="CZ135" s="9"/>
      <c r="DA135" s="10"/>
      <c r="DB135" s="10"/>
      <c r="DC135" s="10"/>
      <c r="DD135" s="10"/>
    </row>
    <row r="136" spans="1:111" x14ac:dyDescent="0.25">
      <c r="AI136" s="11"/>
      <c r="BS136" s="15"/>
      <c r="CZ136" s="9"/>
      <c r="DA136" s="10"/>
      <c r="DB136" s="10"/>
      <c r="DC136" s="10"/>
      <c r="DD136" s="10"/>
    </row>
    <row r="137" spans="1:111" x14ac:dyDescent="0.25">
      <c r="A137" t="s">
        <v>13</v>
      </c>
      <c r="B137">
        <v>38.069400000000002</v>
      </c>
      <c r="C137">
        <v>-117.2355</v>
      </c>
      <c r="D137">
        <v>6010</v>
      </c>
      <c r="E137" t="s">
        <v>1</v>
      </c>
      <c r="F137">
        <v>181.5</v>
      </c>
      <c r="G137">
        <v>1914</v>
      </c>
      <c r="H137">
        <v>8</v>
      </c>
      <c r="I137" t="s">
        <v>260</v>
      </c>
      <c r="AN137" s="5">
        <v>90</v>
      </c>
      <c r="AO137" s="5">
        <v>88</v>
      </c>
      <c r="AP137" s="5">
        <v>84</v>
      </c>
      <c r="AQ137" s="5">
        <v>83</v>
      </c>
      <c r="AR137" s="5">
        <v>82</v>
      </c>
      <c r="AS137" s="5">
        <v>82</v>
      </c>
      <c r="AT137" s="5">
        <v>85</v>
      </c>
      <c r="AU137" s="5">
        <v>88</v>
      </c>
      <c r="AV137" s="5">
        <v>82</v>
      </c>
      <c r="AW137" s="5">
        <v>79</v>
      </c>
      <c r="AX137" s="5">
        <v>81</v>
      </c>
      <c r="AY137" s="5">
        <v>83</v>
      </c>
      <c r="AZ137" s="5">
        <v>85</v>
      </c>
      <c r="BA137" s="5">
        <v>86</v>
      </c>
      <c r="BB137" s="5">
        <v>88</v>
      </c>
      <c r="BC137" s="5">
        <v>87</v>
      </c>
      <c r="BD137" s="5">
        <v>88</v>
      </c>
      <c r="BE137" s="5">
        <v>85</v>
      </c>
      <c r="BF137" s="5">
        <v>82</v>
      </c>
      <c r="BG137" s="5">
        <v>78</v>
      </c>
      <c r="BH137" s="5">
        <v>68</v>
      </c>
      <c r="BI137" s="5">
        <v>78</v>
      </c>
      <c r="BJ137" s="5">
        <v>84</v>
      </c>
      <c r="BK137" s="5">
        <v>84</v>
      </c>
      <c r="BL137" s="5">
        <v>80</v>
      </c>
      <c r="BM137" s="5">
        <v>79</v>
      </c>
      <c r="BN137" s="5">
        <v>83</v>
      </c>
      <c r="BO137" s="5">
        <v>85</v>
      </c>
      <c r="BP137" s="5">
        <v>86</v>
      </c>
      <c r="BQ137" s="5">
        <v>88</v>
      </c>
      <c r="BR137" s="5">
        <v>78</v>
      </c>
      <c r="CX137" t="s">
        <v>2</v>
      </c>
      <c r="CY137" t="s">
        <v>14</v>
      </c>
      <c r="CZ137" s="1">
        <f>CORREL(AN137:BR137,AN$148:BR$148)</f>
        <v>0.48444105148956729</v>
      </c>
      <c r="DA137" s="4">
        <f>AVERAGE(AN137:BR137)</f>
        <v>83.193548387096769</v>
      </c>
      <c r="DB137" s="4"/>
      <c r="DC137" s="4"/>
      <c r="DD137" s="4"/>
      <c r="DF137" s="11"/>
      <c r="DG137" s="11"/>
    </row>
    <row r="138" spans="1:111" x14ac:dyDescent="0.25">
      <c r="A138" t="s">
        <v>21</v>
      </c>
      <c r="B138">
        <v>37.708100000000002</v>
      </c>
      <c r="C138">
        <v>-117.23309999999999</v>
      </c>
      <c r="D138">
        <v>5690</v>
      </c>
      <c r="E138" t="s">
        <v>1</v>
      </c>
      <c r="F138">
        <v>142.1</v>
      </c>
      <c r="G138">
        <v>1914</v>
      </c>
      <c r="H138">
        <v>8</v>
      </c>
      <c r="I138" t="s">
        <v>260</v>
      </c>
      <c r="J138">
        <v>77</v>
      </c>
      <c r="K138">
        <v>58</v>
      </c>
      <c r="L138">
        <v>69</v>
      </c>
      <c r="M138">
        <v>75</v>
      </c>
      <c r="N138">
        <v>64</v>
      </c>
      <c r="O138">
        <v>62</v>
      </c>
      <c r="P138">
        <v>63</v>
      </c>
      <c r="Q138">
        <v>65</v>
      </c>
      <c r="R138">
        <v>75</v>
      </c>
      <c r="S138">
        <v>80</v>
      </c>
      <c r="T138">
        <v>82</v>
      </c>
      <c r="U138">
        <v>81</v>
      </c>
      <c r="V138">
        <v>83</v>
      </c>
      <c r="W138">
        <v>85</v>
      </c>
      <c r="X138">
        <v>79</v>
      </c>
      <c r="Y138">
        <v>85</v>
      </c>
      <c r="Z138">
        <v>88</v>
      </c>
      <c r="AA138">
        <v>84</v>
      </c>
      <c r="AB138">
        <v>75</v>
      </c>
      <c r="AC138">
        <v>81</v>
      </c>
      <c r="AD138">
        <v>80</v>
      </c>
      <c r="AE138">
        <v>83</v>
      </c>
      <c r="AF138">
        <v>82</v>
      </c>
      <c r="AG138">
        <v>73</v>
      </c>
      <c r="AH138">
        <v>77</v>
      </c>
      <c r="AI138">
        <v>83</v>
      </c>
      <c r="AJ138">
        <v>91</v>
      </c>
      <c r="AK138">
        <v>94</v>
      </c>
      <c r="AL138">
        <v>95</v>
      </c>
      <c r="AM138">
        <v>96</v>
      </c>
      <c r="AN138" s="5">
        <v>94</v>
      </c>
      <c r="AO138" s="5">
        <v>92</v>
      </c>
      <c r="AP138" s="5">
        <v>90</v>
      </c>
      <c r="AQ138" s="5">
        <v>89</v>
      </c>
      <c r="AR138" s="5">
        <v>88</v>
      </c>
      <c r="AS138" s="5">
        <v>89</v>
      </c>
      <c r="AT138" s="5">
        <v>90</v>
      </c>
      <c r="AU138" s="5">
        <v>92</v>
      </c>
      <c r="AV138" s="5">
        <v>89</v>
      </c>
      <c r="AW138" s="5">
        <v>86</v>
      </c>
      <c r="AX138" s="5">
        <v>91</v>
      </c>
      <c r="AY138" s="5">
        <v>92</v>
      </c>
      <c r="AZ138" s="5">
        <v>92</v>
      </c>
      <c r="BA138" s="5">
        <v>98</v>
      </c>
      <c r="BB138" s="5">
        <v>100</v>
      </c>
      <c r="BC138" s="5">
        <v>95</v>
      </c>
      <c r="BD138" s="5">
        <v>95</v>
      </c>
      <c r="BE138" s="5">
        <v>95</v>
      </c>
      <c r="BF138" s="5">
        <v>95</v>
      </c>
      <c r="BG138" s="5">
        <v>92</v>
      </c>
      <c r="BH138" s="5">
        <v>90</v>
      </c>
      <c r="BI138" s="5">
        <v>89</v>
      </c>
      <c r="BJ138" s="5">
        <v>95</v>
      </c>
      <c r="BK138" s="5">
        <v>98</v>
      </c>
      <c r="BL138" s="5">
        <v>87</v>
      </c>
      <c r="BM138" s="5">
        <v>87</v>
      </c>
      <c r="BN138" s="5">
        <v>87</v>
      </c>
      <c r="BO138" s="5">
        <v>90</v>
      </c>
      <c r="BP138" s="5">
        <v>91</v>
      </c>
      <c r="BQ138" s="5">
        <v>93</v>
      </c>
      <c r="BR138" s="5">
        <v>83</v>
      </c>
      <c r="BS138">
        <v>88</v>
      </c>
      <c r="BT138">
        <v>92</v>
      </c>
      <c r="BU138">
        <v>95</v>
      </c>
      <c r="BV138">
        <v>97</v>
      </c>
      <c r="BW138">
        <v>100</v>
      </c>
      <c r="BX138">
        <v>95</v>
      </c>
      <c r="BY138">
        <v>89</v>
      </c>
      <c r="BZ138">
        <v>88</v>
      </c>
      <c r="CA138">
        <v>88</v>
      </c>
      <c r="CB138">
        <v>90</v>
      </c>
      <c r="CC138">
        <v>92</v>
      </c>
      <c r="CD138">
        <v>94</v>
      </c>
      <c r="CE138">
        <v>96</v>
      </c>
      <c r="CF138">
        <v>95</v>
      </c>
      <c r="CG138">
        <v>96</v>
      </c>
      <c r="CH138">
        <v>96</v>
      </c>
      <c r="CI138">
        <v>93</v>
      </c>
      <c r="CJ138">
        <v>91</v>
      </c>
      <c r="CK138">
        <v>87</v>
      </c>
      <c r="CL138">
        <v>86</v>
      </c>
      <c r="CM138">
        <v>86</v>
      </c>
      <c r="CN138">
        <v>87</v>
      </c>
      <c r="CO138">
        <v>87</v>
      </c>
      <c r="CP138">
        <v>88</v>
      </c>
      <c r="CQ138">
        <v>88</v>
      </c>
      <c r="CR138">
        <v>86</v>
      </c>
      <c r="CS138">
        <v>86</v>
      </c>
      <c r="CT138">
        <v>84</v>
      </c>
      <c r="CU138">
        <v>82</v>
      </c>
      <c r="CV138">
        <v>84</v>
      </c>
      <c r="CW138">
        <v>85</v>
      </c>
      <c r="CX138" t="s">
        <v>2</v>
      </c>
      <c r="CY138" t="s">
        <v>22</v>
      </c>
      <c r="CZ138" s="1">
        <f t="shared" ref="CZ138:CZ147" si="170">CORREL(AN138:BR138,AN$148:BR$148)</f>
        <v>0.18594854228935651</v>
      </c>
      <c r="DA138" s="4">
        <f t="shared" ref="DA138:DA147" si="171">AVERAGE(AN138:BR138)</f>
        <v>91.41935483870968</v>
      </c>
      <c r="DB138" s="4"/>
      <c r="DC138" s="4"/>
      <c r="DD138" s="4"/>
      <c r="DF138" s="11"/>
      <c r="DG138" s="11"/>
    </row>
    <row r="139" spans="1:111" x14ac:dyDescent="0.25">
      <c r="A139" t="s">
        <v>15</v>
      </c>
      <c r="B139">
        <v>37.606400000000001</v>
      </c>
      <c r="C139">
        <v>-118</v>
      </c>
      <c r="D139">
        <v>4900</v>
      </c>
      <c r="E139" t="s">
        <v>1</v>
      </c>
      <c r="F139">
        <v>162</v>
      </c>
      <c r="G139">
        <v>1914</v>
      </c>
      <c r="H139">
        <v>8</v>
      </c>
      <c r="I139" t="s">
        <v>260</v>
      </c>
      <c r="J139">
        <v>79</v>
      </c>
      <c r="K139">
        <v>76</v>
      </c>
      <c r="L139">
        <v>74</v>
      </c>
      <c r="M139">
        <v>80</v>
      </c>
      <c r="N139">
        <v>64</v>
      </c>
      <c r="O139">
        <v>66</v>
      </c>
      <c r="P139">
        <v>68</v>
      </c>
      <c r="Q139">
        <v>72</v>
      </c>
      <c r="R139">
        <v>89</v>
      </c>
      <c r="S139">
        <v>86</v>
      </c>
      <c r="T139">
        <v>80</v>
      </c>
      <c r="U139">
        <v>88</v>
      </c>
      <c r="V139">
        <v>85</v>
      </c>
      <c r="W139">
        <v>85</v>
      </c>
      <c r="X139">
        <v>81</v>
      </c>
      <c r="Y139">
        <v>84</v>
      </c>
      <c r="Z139">
        <v>90</v>
      </c>
      <c r="AA139">
        <v>82</v>
      </c>
      <c r="AB139">
        <v>78</v>
      </c>
      <c r="AC139">
        <v>84</v>
      </c>
      <c r="AD139">
        <v>87</v>
      </c>
      <c r="AE139">
        <v>84</v>
      </c>
      <c r="AF139">
        <v>88</v>
      </c>
      <c r="AG139">
        <v>86</v>
      </c>
      <c r="AH139">
        <v>90</v>
      </c>
      <c r="AI139">
        <v>91</v>
      </c>
      <c r="AJ139">
        <v>93</v>
      </c>
      <c r="AK139">
        <v>91</v>
      </c>
      <c r="AL139">
        <v>95</v>
      </c>
      <c r="AM139">
        <v>97</v>
      </c>
      <c r="AN139" s="5">
        <v>97</v>
      </c>
      <c r="AO139" s="5">
        <v>93</v>
      </c>
      <c r="AP139" s="5">
        <v>89</v>
      </c>
      <c r="AQ139" s="5">
        <v>91</v>
      </c>
      <c r="AR139" s="5">
        <v>89</v>
      </c>
      <c r="AS139" s="5">
        <v>93</v>
      </c>
      <c r="AT139" s="5">
        <v>93</v>
      </c>
      <c r="AU139" s="5">
        <v>89</v>
      </c>
      <c r="AV139" s="5">
        <v>87</v>
      </c>
      <c r="AW139" s="5">
        <v>93</v>
      </c>
      <c r="AX139" s="5">
        <v>91</v>
      </c>
      <c r="AY139" s="5">
        <v>94</v>
      </c>
      <c r="AZ139" s="5">
        <v>96</v>
      </c>
      <c r="BA139" s="5">
        <v>94</v>
      </c>
      <c r="BB139" s="5">
        <v>88</v>
      </c>
      <c r="BC139" s="5">
        <v>85</v>
      </c>
      <c r="BD139" s="5">
        <v>91</v>
      </c>
      <c r="BE139" s="5">
        <v>88</v>
      </c>
      <c r="BF139" s="5">
        <v>89</v>
      </c>
      <c r="BG139" s="5">
        <v>81</v>
      </c>
      <c r="BH139" s="5">
        <v>79</v>
      </c>
      <c r="BI139" s="5">
        <v>83</v>
      </c>
      <c r="BJ139" s="5">
        <v>90</v>
      </c>
      <c r="BK139" s="5">
        <v>89</v>
      </c>
      <c r="BL139" s="5">
        <v>88</v>
      </c>
      <c r="BM139" s="5">
        <v>86</v>
      </c>
      <c r="BN139" s="5">
        <v>91</v>
      </c>
      <c r="BO139" s="5">
        <v>91</v>
      </c>
      <c r="BP139" s="5">
        <v>92</v>
      </c>
      <c r="BQ139" s="5">
        <v>88</v>
      </c>
      <c r="BR139" s="5">
        <v>84</v>
      </c>
      <c r="BS139">
        <v>87</v>
      </c>
      <c r="BT139">
        <v>90</v>
      </c>
      <c r="BU139">
        <v>87</v>
      </c>
      <c r="BV139">
        <v>95</v>
      </c>
      <c r="BW139">
        <v>97</v>
      </c>
      <c r="BX139">
        <v>94</v>
      </c>
      <c r="BY139">
        <v>89</v>
      </c>
      <c r="BZ139">
        <v>89</v>
      </c>
      <c r="CA139">
        <v>88</v>
      </c>
      <c r="CB139">
        <v>89</v>
      </c>
      <c r="CC139">
        <v>90</v>
      </c>
      <c r="CD139">
        <v>94</v>
      </c>
      <c r="CE139">
        <v>97</v>
      </c>
      <c r="CF139">
        <v>89</v>
      </c>
      <c r="CI139">
        <v>90</v>
      </c>
      <c r="CJ139">
        <v>91</v>
      </c>
      <c r="CK139">
        <v>86</v>
      </c>
      <c r="CL139">
        <v>85</v>
      </c>
      <c r="CM139">
        <v>82</v>
      </c>
      <c r="CN139">
        <v>84</v>
      </c>
      <c r="CO139">
        <v>86</v>
      </c>
      <c r="CP139">
        <v>88</v>
      </c>
      <c r="CQ139">
        <v>87</v>
      </c>
      <c r="CR139">
        <v>85</v>
      </c>
      <c r="CS139">
        <v>84</v>
      </c>
      <c r="CT139">
        <v>80</v>
      </c>
      <c r="CU139">
        <v>80</v>
      </c>
      <c r="CV139">
        <v>83</v>
      </c>
      <c r="CW139">
        <v>83</v>
      </c>
      <c r="CX139" t="s">
        <v>2</v>
      </c>
      <c r="CY139" t="s">
        <v>16</v>
      </c>
      <c r="CZ139" s="1">
        <f t="shared" si="170"/>
        <v>0.42314589681023579</v>
      </c>
      <c r="DA139" s="4">
        <f t="shared" si="171"/>
        <v>89.41935483870968</v>
      </c>
      <c r="DB139" s="4"/>
      <c r="DC139" s="4"/>
      <c r="DD139" s="4"/>
      <c r="DF139" s="11"/>
      <c r="DG139" s="11"/>
    </row>
    <row r="140" spans="1:111" x14ac:dyDescent="0.25">
      <c r="A140" t="s">
        <v>17</v>
      </c>
      <c r="B140">
        <v>37.6128</v>
      </c>
      <c r="C140">
        <v>-114.5264</v>
      </c>
      <c r="D140">
        <v>4379</v>
      </c>
      <c r="E140" t="s">
        <v>1</v>
      </c>
      <c r="F140">
        <v>243.8</v>
      </c>
      <c r="G140">
        <v>1914</v>
      </c>
      <c r="H140">
        <v>8</v>
      </c>
      <c r="I140" t="s">
        <v>260</v>
      </c>
      <c r="J140">
        <v>74</v>
      </c>
      <c r="K140">
        <v>68</v>
      </c>
      <c r="L140">
        <v>62</v>
      </c>
      <c r="M140">
        <v>62</v>
      </c>
      <c r="N140">
        <v>64</v>
      </c>
      <c r="O140">
        <v>60</v>
      </c>
      <c r="P140">
        <v>60</v>
      </c>
      <c r="Q140">
        <v>64</v>
      </c>
      <c r="R140">
        <v>66</v>
      </c>
      <c r="S140">
        <v>66</v>
      </c>
      <c r="T140">
        <v>70</v>
      </c>
      <c r="U140">
        <v>70</v>
      </c>
      <c r="V140">
        <v>74</v>
      </c>
      <c r="W140">
        <v>72</v>
      </c>
      <c r="X140">
        <v>74</v>
      </c>
      <c r="Y140">
        <v>74</v>
      </c>
      <c r="Z140">
        <v>76</v>
      </c>
      <c r="AA140">
        <v>76</v>
      </c>
      <c r="AB140">
        <v>80</v>
      </c>
      <c r="AC140">
        <v>80</v>
      </c>
      <c r="AD140">
        <v>84</v>
      </c>
      <c r="AE140">
        <v>84</v>
      </c>
      <c r="AF140">
        <v>86</v>
      </c>
      <c r="AG140">
        <v>88</v>
      </c>
      <c r="AH140">
        <v>90</v>
      </c>
      <c r="AI140">
        <v>90</v>
      </c>
      <c r="AJ140">
        <v>84</v>
      </c>
      <c r="AK140">
        <v>84</v>
      </c>
      <c r="AL140">
        <v>90</v>
      </c>
      <c r="AM140">
        <v>90</v>
      </c>
      <c r="AN140" s="5">
        <v>94</v>
      </c>
      <c r="AO140" s="5">
        <v>94</v>
      </c>
      <c r="AP140" s="5">
        <v>96</v>
      </c>
      <c r="AQ140" s="5">
        <v>96</v>
      </c>
      <c r="AR140" s="5">
        <v>100</v>
      </c>
      <c r="AS140" s="5">
        <v>102</v>
      </c>
      <c r="AT140" s="5">
        <v>102</v>
      </c>
      <c r="AU140" s="5">
        <v>100</v>
      </c>
      <c r="AV140" s="5">
        <v>98</v>
      </c>
      <c r="AW140" s="5">
        <v>100</v>
      </c>
      <c r="AX140" s="5">
        <v>95</v>
      </c>
      <c r="AY140" s="5">
        <v>98</v>
      </c>
      <c r="AZ140" s="5">
        <v>100</v>
      </c>
      <c r="BA140" s="5">
        <v>95</v>
      </c>
      <c r="BB140" s="5">
        <v>95</v>
      </c>
      <c r="BC140" s="5">
        <v>95</v>
      </c>
      <c r="BD140" s="5">
        <v>95</v>
      </c>
      <c r="BE140" s="5">
        <v>90</v>
      </c>
      <c r="BF140" s="5">
        <v>90</v>
      </c>
      <c r="BG140" s="5">
        <v>94</v>
      </c>
      <c r="BH140" s="5">
        <v>94</v>
      </c>
      <c r="BI140" s="5">
        <v>100</v>
      </c>
      <c r="BJ140" s="5">
        <v>102</v>
      </c>
      <c r="BK140" s="5">
        <v>100</v>
      </c>
      <c r="BL140" s="5">
        <v>100</v>
      </c>
      <c r="BM140" s="5">
        <v>95</v>
      </c>
      <c r="BN140" s="5">
        <v>95</v>
      </c>
      <c r="BO140" s="5">
        <v>90</v>
      </c>
      <c r="BP140" s="5">
        <v>87</v>
      </c>
      <c r="BQ140" s="5">
        <v>85</v>
      </c>
      <c r="BR140" s="5">
        <v>85</v>
      </c>
      <c r="BS140">
        <v>90</v>
      </c>
      <c r="BT140">
        <v>95</v>
      </c>
      <c r="BU140">
        <v>95</v>
      </c>
      <c r="BV140">
        <v>96</v>
      </c>
      <c r="BW140">
        <v>98</v>
      </c>
      <c r="BX140">
        <v>98</v>
      </c>
      <c r="BY140">
        <v>98</v>
      </c>
      <c r="BZ140">
        <v>90</v>
      </c>
      <c r="CA140">
        <v>90</v>
      </c>
      <c r="CB140">
        <v>93</v>
      </c>
      <c r="CC140">
        <v>93</v>
      </c>
      <c r="CD140">
        <v>90</v>
      </c>
      <c r="CE140">
        <v>90</v>
      </c>
      <c r="CF140">
        <v>90</v>
      </c>
      <c r="CG140">
        <v>88</v>
      </c>
      <c r="CH140">
        <v>88</v>
      </c>
      <c r="CI140">
        <v>85</v>
      </c>
      <c r="CJ140">
        <v>85</v>
      </c>
      <c r="CK140">
        <v>85</v>
      </c>
      <c r="CL140">
        <v>90</v>
      </c>
      <c r="CM140">
        <v>90</v>
      </c>
      <c r="CN140">
        <v>90</v>
      </c>
      <c r="CO140">
        <v>92</v>
      </c>
      <c r="CP140">
        <v>90</v>
      </c>
      <c r="CQ140">
        <v>90</v>
      </c>
      <c r="CR140">
        <v>90</v>
      </c>
      <c r="CS140">
        <v>88</v>
      </c>
      <c r="CT140">
        <v>88</v>
      </c>
      <c r="CU140">
        <v>90</v>
      </c>
      <c r="CV140">
        <v>90</v>
      </c>
      <c r="CW140">
        <v>90</v>
      </c>
      <c r="CX140" t="s">
        <v>2</v>
      </c>
      <c r="CY140" t="s">
        <v>18</v>
      </c>
      <c r="CZ140" s="1">
        <f t="shared" si="170"/>
        <v>-0.1184951113701898</v>
      </c>
      <c r="DA140" s="4">
        <f t="shared" si="171"/>
        <v>95.548387096774192</v>
      </c>
      <c r="DB140" s="4"/>
      <c r="DC140" s="4"/>
      <c r="DD140" s="4"/>
      <c r="DF140" s="11"/>
      <c r="DG140" s="11"/>
    </row>
    <row r="141" spans="1:111" x14ac:dyDescent="0.25">
      <c r="A141" t="s">
        <v>4</v>
      </c>
      <c r="B141">
        <v>36.798099999999998</v>
      </c>
      <c r="C141">
        <v>-118.20359999999999</v>
      </c>
      <c r="D141">
        <v>3950</v>
      </c>
      <c r="E141" t="s">
        <v>1</v>
      </c>
      <c r="F141">
        <v>124.8</v>
      </c>
      <c r="G141">
        <v>1914</v>
      </c>
      <c r="H141">
        <v>8</v>
      </c>
      <c r="I141" t="s">
        <v>260</v>
      </c>
      <c r="J141">
        <v>80</v>
      </c>
      <c r="K141">
        <v>66</v>
      </c>
      <c r="L141">
        <v>75</v>
      </c>
      <c r="M141">
        <v>79</v>
      </c>
      <c r="N141">
        <v>70</v>
      </c>
      <c r="O141">
        <v>66</v>
      </c>
      <c r="P141">
        <v>68</v>
      </c>
      <c r="Q141">
        <v>71</v>
      </c>
      <c r="R141">
        <v>80</v>
      </c>
      <c r="S141">
        <v>84</v>
      </c>
      <c r="T141">
        <v>86</v>
      </c>
      <c r="U141">
        <v>88</v>
      </c>
      <c r="V141">
        <v>86</v>
      </c>
      <c r="W141">
        <v>85</v>
      </c>
      <c r="X141">
        <v>86</v>
      </c>
      <c r="Y141">
        <v>89</v>
      </c>
      <c r="Z141">
        <v>91</v>
      </c>
      <c r="AA141">
        <v>79</v>
      </c>
      <c r="AB141">
        <v>78</v>
      </c>
      <c r="AC141">
        <v>84</v>
      </c>
      <c r="AD141">
        <v>86</v>
      </c>
      <c r="AE141">
        <v>86</v>
      </c>
      <c r="AF141">
        <v>85</v>
      </c>
      <c r="AG141">
        <v>84</v>
      </c>
      <c r="AH141">
        <v>82</v>
      </c>
      <c r="AI141">
        <v>84</v>
      </c>
      <c r="AJ141">
        <v>93</v>
      </c>
      <c r="AK141">
        <v>101</v>
      </c>
      <c r="AL141">
        <v>100</v>
      </c>
      <c r="AM141">
        <v>97</v>
      </c>
      <c r="AN141" s="5">
        <v>96</v>
      </c>
      <c r="AO141" s="5">
        <v>95</v>
      </c>
      <c r="AP141" s="5">
        <v>90</v>
      </c>
      <c r="AQ141" s="5">
        <v>90</v>
      </c>
      <c r="AR141" s="5">
        <v>89</v>
      </c>
      <c r="AS141" s="5">
        <v>90</v>
      </c>
      <c r="AT141" s="5">
        <v>92</v>
      </c>
      <c r="AU141" s="5">
        <v>92</v>
      </c>
      <c r="AV141" s="5">
        <v>90</v>
      </c>
      <c r="AW141" s="5">
        <v>88</v>
      </c>
      <c r="AX141" s="5">
        <v>88</v>
      </c>
      <c r="AY141" s="5">
        <v>91</v>
      </c>
      <c r="AZ141" s="5">
        <v>91</v>
      </c>
      <c r="BA141" s="5">
        <v>91</v>
      </c>
      <c r="BB141" s="5">
        <v>92</v>
      </c>
      <c r="BC141" s="5">
        <v>88</v>
      </c>
      <c r="BD141" s="5">
        <v>92</v>
      </c>
      <c r="BE141" s="5">
        <v>91</v>
      </c>
      <c r="BF141" s="5">
        <v>89</v>
      </c>
      <c r="BG141" s="5">
        <v>86</v>
      </c>
      <c r="BH141" s="5">
        <v>83</v>
      </c>
      <c r="BI141" s="5">
        <v>86</v>
      </c>
      <c r="BJ141" s="5">
        <v>91</v>
      </c>
      <c r="BK141" s="5">
        <v>92</v>
      </c>
      <c r="BL141" s="5">
        <v>88</v>
      </c>
      <c r="BM141" s="5">
        <v>88</v>
      </c>
      <c r="BN141" s="5">
        <v>90</v>
      </c>
      <c r="BO141" s="5">
        <v>92</v>
      </c>
      <c r="BP141" s="5">
        <v>93</v>
      </c>
      <c r="BQ141" s="5">
        <v>94</v>
      </c>
      <c r="BR141" s="5">
        <v>92</v>
      </c>
      <c r="BS141">
        <v>88</v>
      </c>
      <c r="BT141">
        <v>90</v>
      </c>
      <c r="BU141">
        <v>97</v>
      </c>
      <c r="BV141">
        <v>98</v>
      </c>
      <c r="BW141">
        <v>100</v>
      </c>
      <c r="BX141">
        <v>97</v>
      </c>
      <c r="BY141">
        <v>92</v>
      </c>
      <c r="BZ141">
        <v>94</v>
      </c>
      <c r="CA141">
        <v>94</v>
      </c>
      <c r="CB141">
        <v>93</v>
      </c>
      <c r="CC141">
        <v>96</v>
      </c>
      <c r="CD141">
        <v>95</v>
      </c>
      <c r="CE141">
        <v>97</v>
      </c>
      <c r="CF141">
        <v>94</v>
      </c>
      <c r="CG141">
        <v>99</v>
      </c>
      <c r="CH141">
        <v>98</v>
      </c>
      <c r="CI141">
        <v>96</v>
      </c>
      <c r="CJ141">
        <v>94</v>
      </c>
      <c r="CK141">
        <v>90</v>
      </c>
      <c r="CL141">
        <v>88</v>
      </c>
      <c r="CM141">
        <v>88</v>
      </c>
      <c r="CN141">
        <v>89</v>
      </c>
      <c r="CO141">
        <v>90</v>
      </c>
      <c r="CP141">
        <v>90</v>
      </c>
      <c r="CQ141">
        <v>88</v>
      </c>
      <c r="CR141">
        <v>88</v>
      </c>
      <c r="CS141">
        <v>88</v>
      </c>
      <c r="CT141">
        <v>86</v>
      </c>
      <c r="CU141">
        <v>88</v>
      </c>
      <c r="CV141">
        <v>87</v>
      </c>
      <c r="CW141">
        <v>86</v>
      </c>
      <c r="CX141" t="s">
        <v>5</v>
      </c>
      <c r="CY141" t="s">
        <v>6</v>
      </c>
      <c r="CZ141" s="1">
        <f t="shared" si="170"/>
        <v>0.5402551542556524</v>
      </c>
      <c r="DA141" s="4">
        <f t="shared" si="171"/>
        <v>90.322580645161295</v>
      </c>
      <c r="DB141" s="4"/>
      <c r="DC141" s="4"/>
      <c r="DD141" s="4"/>
      <c r="DF141" s="11"/>
      <c r="DG141" s="11"/>
    </row>
    <row r="142" spans="1:111" x14ac:dyDescent="0.25">
      <c r="A142" t="s">
        <v>31</v>
      </c>
      <c r="B142">
        <v>35.466099999999997</v>
      </c>
      <c r="C142">
        <v>-114.9217</v>
      </c>
      <c r="D142">
        <v>3540</v>
      </c>
      <c r="E142" t="s">
        <v>1</v>
      </c>
      <c r="F142">
        <v>207</v>
      </c>
      <c r="G142">
        <v>1914</v>
      </c>
      <c r="H142">
        <v>8</v>
      </c>
      <c r="I142" t="s">
        <v>260</v>
      </c>
      <c r="J142">
        <v>87</v>
      </c>
      <c r="K142">
        <v>77</v>
      </c>
      <c r="L142">
        <v>77</v>
      </c>
      <c r="M142">
        <v>84</v>
      </c>
      <c r="N142">
        <v>76</v>
      </c>
      <c r="O142">
        <v>71</v>
      </c>
      <c r="P142">
        <v>70</v>
      </c>
      <c r="Q142">
        <v>77</v>
      </c>
      <c r="R142">
        <v>84</v>
      </c>
      <c r="S142">
        <v>91</v>
      </c>
      <c r="T142">
        <v>91</v>
      </c>
      <c r="U142">
        <v>93</v>
      </c>
      <c r="V142">
        <v>94</v>
      </c>
      <c r="W142">
        <v>95</v>
      </c>
      <c r="X142">
        <v>91</v>
      </c>
      <c r="Y142">
        <v>93</v>
      </c>
      <c r="Z142">
        <v>94</v>
      </c>
      <c r="AA142">
        <v>87</v>
      </c>
      <c r="AB142">
        <v>87</v>
      </c>
      <c r="AC142">
        <v>88</v>
      </c>
      <c r="AD142">
        <v>90</v>
      </c>
      <c r="AE142">
        <v>92</v>
      </c>
      <c r="AF142">
        <v>94</v>
      </c>
      <c r="AG142">
        <v>92</v>
      </c>
      <c r="AH142">
        <v>90</v>
      </c>
      <c r="AI142">
        <v>93</v>
      </c>
      <c r="AJ142">
        <v>100</v>
      </c>
      <c r="AK142">
        <v>102</v>
      </c>
      <c r="AL142">
        <v>102</v>
      </c>
      <c r="AM142">
        <v>98</v>
      </c>
      <c r="AN142" s="5">
        <v>97</v>
      </c>
      <c r="AO142" s="5">
        <v>94</v>
      </c>
      <c r="AP142" s="5">
        <v>87</v>
      </c>
      <c r="AQ142" s="5">
        <v>93</v>
      </c>
      <c r="AR142" s="5">
        <v>95</v>
      </c>
      <c r="AS142" s="5">
        <v>98</v>
      </c>
      <c r="AT142" s="5">
        <v>101</v>
      </c>
      <c r="AU142" s="5">
        <v>100</v>
      </c>
      <c r="AV142" s="5">
        <v>92</v>
      </c>
      <c r="AW142" s="5">
        <v>88</v>
      </c>
      <c r="AX142" s="5">
        <v>94</v>
      </c>
      <c r="AY142" s="5">
        <v>97</v>
      </c>
      <c r="AZ142" s="5">
        <v>97</v>
      </c>
      <c r="BA142" s="5">
        <v>87</v>
      </c>
      <c r="BB142" s="5">
        <v>86</v>
      </c>
      <c r="BC142" s="5">
        <v>89</v>
      </c>
      <c r="BD142" s="5">
        <v>97</v>
      </c>
      <c r="BE142" s="5">
        <v>95</v>
      </c>
      <c r="BF142" s="5">
        <v>100</v>
      </c>
      <c r="BG142" s="5">
        <v>92</v>
      </c>
      <c r="BH142" s="5">
        <v>91</v>
      </c>
      <c r="BI142" s="5">
        <v>92</v>
      </c>
      <c r="BJ142" s="5">
        <v>96</v>
      </c>
      <c r="BK142" s="5">
        <v>95</v>
      </c>
      <c r="BL142" s="5">
        <v>90</v>
      </c>
      <c r="BM142" s="5">
        <v>87</v>
      </c>
      <c r="BN142" s="5">
        <v>92</v>
      </c>
      <c r="BO142" s="5">
        <v>96</v>
      </c>
      <c r="BP142" s="5">
        <v>95</v>
      </c>
      <c r="BQ142" s="5">
        <v>90</v>
      </c>
      <c r="BR142" s="5">
        <v>90</v>
      </c>
      <c r="BS142">
        <v>97</v>
      </c>
      <c r="BT142">
        <v>101</v>
      </c>
      <c r="BU142">
        <v>104</v>
      </c>
      <c r="BV142">
        <v>103</v>
      </c>
      <c r="BW142">
        <v>100</v>
      </c>
      <c r="BX142">
        <v>92</v>
      </c>
      <c r="BY142">
        <v>98</v>
      </c>
      <c r="BZ142">
        <v>97</v>
      </c>
      <c r="CA142">
        <v>96</v>
      </c>
      <c r="CB142">
        <v>95</v>
      </c>
      <c r="CC142">
        <v>98</v>
      </c>
      <c r="CD142">
        <v>102</v>
      </c>
      <c r="CE142">
        <v>103</v>
      </c>
      <c r="CF142">
        <v>99</v>
      </c>
      <c r="CG142">
        <v>102</v>
      </c>
      <c r="CH142">
        <v>102</v>
      </c>
      <c r="CI142">
        <v>99</v>
      </c>
      <c r="CJ142">
        <v>97</v>
      </c>
      <c r="CK142">
        <v>94</v>
      </c>
      <c r="CL142">
        <v>93</v>
      </c>
      <c r="CM142">
        <v>92</v>
      </c>
      <c r="CN142">
        <v>92</v>
      </c>
      <c r="CO142">
        <v>93</v>
      </c>
      <c r="CP142">
        <v>94</v>
      </c>
      <c r="CQ142">
        <v>93</v>
      </c>
      <c r="CR142">
        <v>94</v>
      </c>
      <c r="CS142">
        <v>94</v>
      </c>
      <c r="CT142">
        <v>91</v>
      </c>
      <c r="CU142">
        <v>87</v>
      </c>
      <c r="CV142">
        <v>86</v>
      </c>
      <c r="CW142">
        <v>86</v>
      </c>
      <c r="CX142" t="s">
        <v>2</v>
      </c>
      <c r="CY142" t="s">
        <v>32</v>
      </c>
      <c r="CZ142" s="1">
        <f t="shared" si="170"/>
        <v>0.45058111280368146</v>
      </c>
      <c r="DA142" s="4">
        <f t="shared" si="171"/>
        <v>93.322580645161295</v>
      </c>
      <c r="DB142" s="4"/>
      <c r="DC142" s="4"/>
      <c r="DD142" s="4"/>
    </row>
    <row r="143" spans="1:111" x14ac:dyDescent="0.25">
      <c r="A143" t="s">
        <v>33</v>
      </c>
      <c r="B143">
        <v>36.583300000000001</v>
      </c>
      <c r="C143">
        <v>-115.66670000000001</v>
      </c>
      <c r="D143">
        <v>3136</v>
      </c>
      <c r="E143" t="s">
        <v>1</v>
      </c>
      <c r="F143">
        <v>108</v>
      </c>
      <c r="G143">
        <v>1914</v>
      </c>
      <c r="H143">
        <v>8</v>
      </c>
      <c r="I143" t="s">
        <v>260</v>
      </c>
      <c r="J143">
        <v>86</v>
      </c>
      <c r="K143">
        <v>88</v>
      </c>
      <c r="L143">
        <v>73</v>
      </c>
      <c r="M143">
        <v>78</v>
      </c>
      <c r="N143">
        <v>86</v>
      </c>
      <c r="O143">
        <v>84</v>
      </c>
      <c r="P143">
        <v>73</v>
      </c>
      <c r="Q143">
        <v>79</v>
      </c>
      <c r="R143">
        <v>88</v>
      </c>
      <c r="S143">
        <v>94</v>
      </c>
      <c r="T143">
        <v>94</v>
      </c>
      <c r="U143">
        <v>93</v>
      </c>
      <c r="V143">
        <v>95</v>
      </c>
      <c r="W143">
        <v>98</v>
      </c>
      <c r="X143">
        <v>94</v>
      </c>
      <c r="Y143">
        <v>94</v>
      </c>
      <c r="Z143">
        <v>95</v>
      </c>
      <c r="AA143">
        <v>96</v>
      </c>
      <c r="AB143">
        <v>90</v>
      </c>
      <c r="AC143">
        <v>92</v>
      </c>
      <c r="AD143">
        <v>94</v>
      </c>
      <c r="AE143">
        <v>94</v>
      </c>
      <c r="AF143">
        <v>92</v>
      </c>
      <c r="AG143">
        <v>94</v>
      </c>
      <c r="AH143">
        <v>94</v>
      </c>
      <c r="AI143">
        <v>92</v>
      </c>
      <c r="AJ143">
        <v>94</v>
      </c>
      <c r="AK143">
        <v>94</v>
      </c>
      <c r="AL143">
        <v>105</v>
      </c>
      <c r="AM143">
        <v>102</v>
      </c>
      <c r="AN143" s="5">
        <v>101</v>
      </c>
      <c r="AO143" s="5">
        <v>103</v>
      </c>
      <c r="AP143" s="5">
        <v>100</v>
      </c>
      <c r="AQ143" s="5">
        <v>102</v>
      </c>
      <c r="AR143" s="5">
        <v>98</v>
      </c>
      <c r="AS143" s="5">
        <v>101</v>
      </c>
      <c r="AT143" s="5">
        <v>103</v>
      </c>
      <c r="AU143" s="5">
        <v>100</v>
      </c>
      <c r="AV143" s="5">
        <v>97</v>
      </c>
      <c r="AW143" s="5">
        <v>98</v>
      </c>
      <c r="AX143" s="5">
        <v>97</v>
      </c>
      <c r="AY143" s="5">
        <v>95</v>
      </c>
      <c r="AZ143" s="5">
        <v>100</v>
      </c>
      <c r="BA143" s="5">
        <v>95</v>
      </c>
      <c r="BB143" s="5">
        <v>97</v>
      </c>
      <c r="BC143" s="5">
        <v>95</v>
      </c>
      <c r="BD143" s="5">
        <v>96</v>
      </c>
      <c r="BE143" s="5">
        <v>98</v>
      </c>
      <c r="BF143" s="5">
        <v>100</v>
      </c>
      <c r="BG143" s="5">
        <v>98</v>
      </c>
      <c r="BH143" s="5">
        <v>86</v>
      </c>
      <c r="BI143" s="5">
        <v>92</v>
      </c>
      <c r="BJ143" s="5">
        <v>94</v>
      </c>
      <c r="BK143" s="5">
        <v>96</v>
      </c>
      <c r="BL143" s="5">
        <v>95</v>
      </c>
      <c r="BM143" s="5">
        <v>93</v>
      </c>
      <c r="BN143" s="5">
        <v>92</v>
      </c>
      <c r="BO143" s="5">
        <v>99</v>
      </c>
      <c r="BP143" s="5">
        <v>98</v>
      </c>
      <c r="BQ143" s="5">
        <v>99</v>
      </c>
      <c r="BR143" s="5">
        <v>94</v>
      </c>
      <c r="CX143" t="s">
        <v>2</v>
      </c>
      <c r="CY143" t="s">
        <v>34</v>
      </c>
      <c r="CZ143" s="1">
        <f t="shared" si="170"/>
        <v>0.65966237995100496</v>
      </c>
      <c r="DA143" s="4">
        <f t="shared" si="171"/>
        <v>97.161290322580641</v>
      </c>
      <c r="DB143" s="4"/>
      <c r="DC143" s="4"/>
      <c r="DD143" s="4"/>
    </row>
    <row r="144" spans="1:111" x14ac:dyDescent="0.25">
      <c r="A144" t="s">
        <v>25</v>
      </c>
      <c r="B144">
        <v>35.783299999999997</v>
      </c>
      <c r="C144">
        <v>-115.3167</v>
      </c>
      <c r="D144">
        <v>2864</v>
      </c>
      <c r="E144" t="s">
        <v>1</v>
      </c>
      <c r="F144">
        <v>158.30000000000001</v>
      </c>
      <c r="G144">
        <v>1914</v>
      </c>
      <c r="H144">
        <v>8</v>
      </c>
      <c r="I144" t="s">
        <v>260</v>
      </c>
      <c r="J144">
        <v>97</v>
      </c>
      <c r="K144">
        <v>93</v>
      </c>
      <c r="L144">
        <v>92</v>
      </c>
      <c r="M144">
        <v>90</v>
      </c>
      <c r="N144">
        <v>93</v>
      </c>
      <c r="O144">
        <v>97</v>
      </c>
      <c r="P144">
        <v>95</v>
      </c>
      <c r="Q144">
        <v>93</v>
      </c>
      <c r="R144">
        <v>90</v>
      </c>
      <c r="S144">
        <v>92</v>
      </c>
      <c r="T144">
        <v>95</v>
      </c>
      <c r="U144">
        <v>95</v>
      </c>
      <c r="V144">
        <v>98</v>
      </c>
      <c r="W144">
        <v>96</v>
      </c>
      <c r="X144">
        <v>98</v>
      </c>
      <c r="Y144">
        <v>100</v>
      </c>
      <c r="Z144">
        <v>99</v>
      </c>
      <c r="AA144">
        <v>98</v>
      </c>
      <c r="AB144">
        <v>90</v>
      </c>
      <c r="AC144">
        <v>92</v>
      </c>
      <c r="AD144">
        <v>93</v>
      </c>
      <c r="AE144">
        <v>97</v>
      </c>
      <c r="AF144">
        <v>99</v>
      </c>
      <c r="AG144">
        <v>100</v>
      </c>
      <c r="AH144">
        <v>98</v>
      </c>
      <c r="AI144">
        <v>98</v>
      </c>
      <c r="AJ144">
        <v>103</v>
      </c>
      <c r="AK144">
        <v>103</v>
      </c>
      <c r="AL144">
        <v>106</v>
      </c>
      <c r="AM144">
        <v>105</v>
      </c>
      <c r="AN144" s="5">
        <v>106</v>
      </c>
      <c r="AO144" s="5">
        <v>105</v>
      </c>
      <c r="AP144" s="5">
        <v>103</v>
      </c>
      <c r="AQ144" s="5">
        <v>106</v>
      </c>
      <c r="AR144" s="5">
        <v>103</v>
      </c>
      <c r="AS144" s="5">
        <v>98</v>
      </c>
      <c r="AT144" s="5">
        <v>99</v>
      </c>
      <c r="AU144" s="5">
        <v>101</v>
      </c>
      <c r="AV144" s="5">
        <v>107</v>
      </c>
      <c r="AW144" s="5">
        <v>105</v>
      </c>
      <c r="AX144" s="5">
        <v>101</v>
      </c>
      <c r="AY144" s="5">
        <v>100</v>
      </c>
      <c r="AZ144" s="5">
        <v>104</v>
      </c>
      <c r="BA144" s="5">
        <v>104</v>
      </c>
      <c r="BB144" s="5">
        <v>103</v>
      </c>
      <c r="BC144" s="5">
        <v>102</v>
      </c>
      <c r="BD144" s="5">
        <v>100</v>
      </c>
      <c r="BE144" s="5">
        <v>103</v>
      </c>
      <c r="BF144" s="5">
        <v>102</v>
      </c>
      <c r="BG144" s="5">
        <v>100</v>
      </c>
      <c r="BH144" s="5">
        <v>101</v>
      </c>
      <c r="BI144" s="5">
        <v>101</v>
      </c>
      <c r="BJ144" s="5">
        <v>104</v>
      </c>
      <c r="BK144" s="5">
        <v>103</v>
      </c>
      <c r="BL144" s="5">
        <v>100</v>
      </c>
      <c r="BM144" s="5">
        <v>101</v>
      </c>
      <c r="BN144" s="5">
        <v>101</v>
      </c>
      <c r="BO144" s="5">
        <v>100</v>
      </c>
      <c r="BP144" s="5">
        <v>98</v>
      </c>
      <c r="BQ144" s="5">
        <v>103</v>
      </c>
      <c r="BR144" s="5">
        <v>105</v>
      </c>
      <c r="BS144">
        <v>104</v>
      </c>
      <c r="BT144">
        <v>103</v>
      </c>
      <c r="BU144">
        <v>104</v>
      </c>
      <c r="BV144">
        <v>109</v>
      </c>
      <c r="BW144">
        <v>108</v>
      </c>
      <c r="BX144">
        <v>108</v>
      </c>
      <c r="BY144">
        <v>103</v>
      </c>
      <c r="BZ144">
        <v>105</v>
      </c>
      <c r="CA144">
        <v>105</v>
      </c>
      <c r="CB144">
        <v>110</v>
      </c>
      <c r="CC144">
        <v>110</v>
      </c>
      <c r="CD144">
        <v>109</v>
      </c>
      <c r="CE144">
        <v>105</v>
      </c>
      <c r="CF144">
        <v>101</v>
      </c>
      <c r="CG144">
        <v>101</v>
      </c>
      <c r="CH144">
        <v>103</v>
      </c>
      <c r="CI144">
        <v>100</v>
      </c>
      <c r="CJ144">
        <v>100</v>
      </c>
      <c r="CK144">
        <v>101</v>
      </c>
      <c r="CL144">
        <v>102</v>
      </c>
      <c r="CM144">
        <v>100</v>
      </c>
      <c r="CN144">
        <v>99</v>
      </c>
      <c r="CO144">
        <v>99</v>
      </c>
      <c r="CP144">
        <v>103</v>
      </c>
      <c r="CQ144">
        <v>103</v>
      </c>
      <c r="CR144">
        <v>100</v>
      </c>
      <c r="CS144">
        <v>99</v>
      </c>
      <c r="CT144">
        <v>99</v>
      </c>
      <c r="CU144">
        <v>98</v>
      </c>
      <c r="CV144">
        <v>100</v>
      </c>
      <c r="CW144">
        <v>98</v>
      </c>
      <c r="CX144" t="s">
        <v>2</v>
      </c>
      <c r="CY144" t="s">
        <v>26</v>
      </c>
      <c r="CZ144" s="1">
        <f t="shared" si="170"/>
        <v>4.4433770981349437E-2</v>
      </c>
      <c r="DA144" s="4">
        <f t="shared" si="171"/>
        <v>102.2258064516129</v>
      </c>
      <c r="DB144" s="4"/>
      <c r="DC144" s="4"/>
      <c r="DD144" s="4"/>
    </row>
    <row r="145" spans="1:111" x14ac:dyDescent="0.25">
      <c r="A145" t="s">
        <v>19</v>
      </c>
      <c r="B145">
        <v>34.9</v>
      </c>
      <c r="C145">
        <v>-117.0333</v>
      </c>
      <c r="D145">
        <v>2162</v>
      </c>
      <c r="E145" t="s">
        <v>1</v>
      </c>
      <c r="F145">
        <v>174.2</v>
      </c>
      <c r="G145">
        <v>1914</v>
      </c>
      <c r="H145">
        <v>8</v>
      </c>
      <c r="I145" t="s">
        <v>260</v>
      </c>
      <c r="J145">
        <v>93</v>
      </c>
      <c r="K145">
        <v>82</v>
      </c>
      <c r="L145">
        <v>86</v>
      </c>
      <c r="M145">
        <v>86</v>
      </c>
      <c r="N145">
        <v>72</v>
      </c>
      <c r="O145">
        <v>75</v>
      </c>
      <c r="P145">
        <v>73</v>
      </c>
      <c r="Q145">
        <v>82</v>
      </c>
      <c r="R145">
        <v>90</v>
      </c>
      <c r="S145">
        <v>92</v>
      </c>
      <c r="T145">
        <v>93</v>
      </c>
      <c r="U145">
        <v>94</v>
      </c>
      <c r="V145">
        <v>97</v>
      </c>
      <c r="W145">
        <v>96</v>
      </c>
      <c r="X145">
        <v>94</v>
      </c>
      <c r="Y145">
        <v>98</v>
      </c>
      <c r="Z145">
        <v>97</v>
      </c>
      <c r="AA145">
        <v>89</v>
      </c>
      <c r="AB145">
        <v>85</v>
      </c>
      <c r="AC145">
        <v>91</v>
      </c>
      <c r="AD145">
        <v>92</v>
      </c>
      <c r="AE145">
        <v>90</v>
      </c>
      <c r="AF145">
        <v>93</v>
      </c>
      <c r="AG145">
        <v>92</v>
      </c>
      <c r="AH145">
        <v>94</v>
      </c>
      <c r="AI145">
        <v>98</v>
      </c>
      <c r="AJ145">
        <v>105</v>
      </c>
      <c r="AK145">
        <v>107</v>
      </c>
      <c r="AL145">
        <v>106</v>
      </c>
      <c r="AM145">
        <v>105</v>
      </c>
      <c r="AN145" s="5">
        <v>106</v>
      </c>
      <c r="AO145" s="5">
        <v>103</v>
      </c>
      <c r="AP145" s="5">
        <v>101</v>
      </c>
      <c r="AQ145" s="5">
        <v>99</v>
      </c>
      <c r="AR145" s="5">
        <v>97</v>
      </c>
      <c r="AS145" s="5">
        <v>101</v>
      </c>
      <c r="AT145" s="5">
        <v>101</v>
      </c>
      <c r="AU145" s="5">
        <v>103</v>
      </c>
      <c r="AV145" s="5">
        <v>100</v>
      </c>
      <c r="AW145" s="5">
        <v>100</v>
      </c>
      <c r="AX145" s="5">
        <v>97</v>
      </c>
      <c r="AY145" s="5">
        <v>98</v>
      </c>
      <c r="AZ145" s="5">
        <v>97</v>
      </c>
      <c r="BA145" s="5">
        <v>101</v>
      </c>
      <c r="BB145" s="5">
        <v>97</v>
      </c>
      <c r="BC145" s="5">
        <v>97</v>
      </c>
      <c r="BD145" s="5">
        <v>100</v>
      </c>
      <c r="BE145" s="5">
        <v>105</v>
      </c>
      <c r="BF145" s="5">
        <v>102</v>
      </c>
      <c r="BG145" s="5">
        <v>98</v>
      </c>
      <c r="BH145" s="5">
        <v>98</v>
      </c>
      <c r="BI145" s="5">
        <v>96</v>
      </c>
      <c r="BJ145" s="5">
        <v>95</v>
      </c>
      <c r="BK145" s="5">
        <v>96</v>
      </c>
      <c r="BL145" s="5">
        <v>96</v>
      </c>
      <c r="BM145" s="5">
        <v>98</v>
      </c>
      <c r="BN145" s="5">
        <v>98</v>
      </c>
      <c r="BO145" s="5">
        <v>98</v>
      </c>
      <c r="BP145" s="5">
        <v>98</v>
      </c>
      <c r="BQ145" s="5">
        <v>99</v>
      </c>
      <c r="BR145" s="5">
        <v>95</v>
      </c>
      <c r="BS145">
        <v>102</v>
      </c>
      <c r="BT145">
        <v>104</v>
      </c>
      <c r="BU145">
        <v>105</v>
      </c>
      <c r="BV145">
        <v>106</v>
      </c>
      <c r="BW145">
        <v>107</v>
      </c>
      <c r="BX145">
        <v>105</v>
      </c>
      <c r="BY145">
        <v>102</v>
      </c>
      <c r="BZ145">
        <v>101</v>
      </c>
      <c r="CA145">
        <v>98</v>
      </c>
      <c r="CB145">
        <v>100</v>
      </c>
      <c r="CC145">
        <v>101</v>
      </c>
      <c r="CD145">
        <v>105</v>
      </c>
      <c r="CE145">
        <v>105</v>
      </c>
      <c r="CF145">
        <v>104</v>
      </c>
      <c r="CG145">
        <v>105</v>
      </c>
      <c r="CH145">
        <v>107</v>
      </c>
      <c r="CI145">
        <v>102</v>
      </c>
      <c r="CJ145">
        <v>97</v>
      </c>
      <c r="CK145">
        <v>95</v>
      </c>
      <c r="CL145">
        <v>96</v>
      </c>
      <c r="CM145">
        <v>92</v>
      </c>
      <c r="CN145">
        <v>96</v>
      </c>
      <c r="CO145">
        <v>99</v>
      </c>
      <c r="CP145">
        <v>96</v>
      </c>
      <c r="CQ145">
        <v>98</v>
      </c>
      <c r="CR145">
        <v>95</v>
      </c>
      <c r="CS145">
        <v>94</v>
      </c>
      <c r="CT145">
        <v>95</v>
      </c>
      <c r="CU145">
        <v>93</v>
      </c>
      <c r="CV145">
        <v>91</v>
      </c>
      <c r="CW145">
        <v>92</v>
      </c>
      <c r="CX145" t="s">
        <v>5</v>
      </c>
      <c r="CY145" t="s">
        <v>20</v>
      </c>
      <c r="CZ145" s="1">
        <f t="shared" si="170"/>
        <v>0.60296385499422711</v>
      </c>
      <c r="DA145" s="4">
        <f t="shared" si="171"/>
        <v>99.032258064516128</v>
      </c>
      <c r="DB145" s="4"/>
      <c r="DC145" s="4"/>
      <c r="DD145" s="4"/>
    </row>
    <row r="146" spans="1:111" x14ac:dyDescent="0.25">
      <c r="A146" t="s">
        <v>27</v>
      </c>
      <c r="B146">
        <v>36.166699999999999</v>
      </c>
      <c r="C146">
        <v>-115.13330000000001</v>
      </c>
      <c r="D146">
        <v>2011</v>
      </c>
      <c r="E146" t="s">
        <v>1</v>
      </c>
      <c r="F146">
        <v>158.69999999999999</v>
      </c>
      <c r="G146">
        <v>1914</v>
      </c>
      <c r="H146">
        <v>8</v>
      </c>
      <c r="I146" t="s">
        <v>260</v>
      </c>
      <c r="J146">
        <v>94</v>
      </c>
      <c r="K146">
        <v>86</v>
      </c>
      <c r="L146">
        <v>84</v>
      </c>
      <c r="M146">
        <v>91</v>
      </c>
      <c r="N146">
        <v>82</v>
      </c>
      <c r="O146">
        <v>75</v>
      </c>
      <c r="P146">
        <v>78</v>
      </c>
      <c r="Q146">
        <v>90</v>
      </c>
      <c r="R146">
        <v>95</v>
      </c>
      <c r="S146">
        <v>98</v>
      </c>
      <c r="T146">
        <v>98</v>
      </c>
      <c r="U146">
        <v>99</v>
      </c>
      <c r="V146">
        <v>99</v>
      </c>
      <c r="W146">
        <v>103</v>
      </c>
      <c r="X146">
        <v>98</v>
      </c>
      <c r="Y146">
        <v>99</v>
      </c>
      <c r="Z146">
        <v>103</v>
      </c>
      <c r="AA146">
        <v>98</v>
      </c>
      <c r="AB146">
        <v>94</v>
      </c>
      <c r="AC146">
        <v>96</v>
      </c>
      <c r="AD146">
        <v>99</v>
      </c>
      <c r="AE146">
        <v>99</v>
      </c>
      <c r="AF146">
        <v>99</v>
      </c>
      <c r="AG146">
        <v>99</v>
      </c>
      <c r="AH146">
        <v>94</v>
      </c>
      <c r="AI146">
        <v>97</v>
      </c>
      <c r="AJ146">
        <v>104</v>
      </c>
      <c r="AK146">
        <v>109</v>
      </c>
      <c r="AL146">
        <v>110</v>
      </c>
      <c r="AM146">
        <v>106</v>
      </c>
      <c r="AN146" s="5">
        <v>106</v>
      </c>
      <c r="AO146" s="5">
        <v>103</v>
      </c>
      <c r="AP146" s="5">
        <v>100</v>
      </c>
      <c r="AQ146" s="5">
        <v>101</v>
      </c>
      <c r="AR146" s="5">
        <v>103</v>
      </c>
      <c r="AS146" s="5">
        <v>104</v>
      </c>
      <c r="AT146" s="8">
        <f>AVERAGE(AS146,AU146)</f>
        <v>105.5</v>
      </c>
      <c r="AU146" s="5">
        <v>107</v>
      </c>
      <c r="AV146" s="5">
        <v>89</v>
      </c>
      <c r="AW146" s="5">
        <v>92</v>
      </c>
      <c r="AX146" s="5">
        <v>100</v>
      </c>
      <c r="AY146" s="5">
        <v>104</v>
      </c>
      <c r="AZ146" s="5">
        <v>103</v>
      </c>
      <c r="BA146" s="5">
        <v>99</v>
      </c>
      <c r="BB146" s="5">
        <v>99</v>
      </c>
      <c r="BC146" s="5">
        <v>96</v>
      </c>
      <c r="BD146" s="5">
        <v>102</v>
      </c>
      <c r="BE146" s="5">
        <v>102</v>
      </c>
      <c r="BF146" s="5">
        <v>103</v>
      </c>
      <c r="BG146" s="5">
        <v>100</v>
      </c>
      <c r="BH146" s="5">
        <v>96</v>
      </c>
      <c r="BI146" s="5">
        <v>97</v>
      </c>
      <c r="BJ146" s="5">
        <v>102</v>
      </c>
      <c r="BK146" s="5">
        <v>101</v>
      </c>
      <c r="BL146" s="5">
        <v>97</v>
      </c>
      <c r="BM146" s="5">
        <v>95</v>
      </c>
      <c r="BN146" s="5">
        <v>99</v>
      </c>
      <c r="BO146" s="5">
        <v>103</v>
      </c>
      <c r="BP146" s="5">
        <v>102</v>
      </c>
      <c r="BQ146" s="5">
        <v>102</v>
      </c>
      <c r="BR146" s="5">
        <v>98</v>
      </c>
      <c r="BS146">
        <v>103</v>
      </c>
      <c r="BT146">
        <v>107</v>
      </c>
      <c r="BU146">
        <v>110</v>
      </c>
      <c r="BV146">
        <v>110</v>
      </c>
      <c r="BW146">
        <v>108</v>
      </c>
      <c r="BX146">
        <v>100</v>
      </c>
      <c r="BY146">
        <v>99</v>
      </c>
      <c r="BZ146">
        <v>104</v>
      </c>
      <c r="CA146">
        <v>100</v>
      </c>
      <c r="CB146">
        <v>103</v>
      </c>
      <c r="CC146">
        <v>105</v>
      </c>
      <c r="CD146">
        <v>106</v>
      </c>
      <c r="CE146">
        <v>108</v>
      </c>
      <c r="CF146">
        <v>107</v>
      </c>
      <c r="CG146">
        <v>106</v>
      </c>
      <c r="CH146">
        <v>109</v>
      </c>
      <c r="CI146">
        <v>106</v>
      </c>
      <c r="CJ146">
        <v>104</v>
      </c>
      <c r="CK146">
        <v>101</v>
      </c>
      <c r="CL146">
        <v>100</v>
      </c>
      <c r="CM146">
        <v>101</v>
      </c>
      <c r="CN146">
        <v>100</v>
      </c>
      <c r="CO146">
        <v>102</v>
      </c>
      <c r="CP146">
        <v>102</v>
      </c>
      <c r="CQ146">
        <v>102</v>
      </c>
      <c r="CR146">
        <v>99</v>
      </c>
      <c r="CS146">
        <v>99</v>
      </c>
      <c r="CT146">
        <v>97</v>
      </c>
      <c r="CU146">
        <v>96</v>
      </c>
      <c r="CV146">
        <v>96</v>
      </c>
      <c r="CW146">
        <v>96</v>
      </c>
      <c r="CX146" t="s">
        <v>2</v>
      </c>
      <c r="CY146" t="s">
        <v>28</v>
      </c>
      <c r="CZ146" s="1">
        <f t="shared" si="170"/>
        <v>0.51489782882689128</v>
      </c>
      <c r="DA146" s="4">
        <f t="shared" si="171"/>
        <v>100.33870967741936</v>
      </c>
      <c r="DB146" s="4"/>
      <c r="DC146" s="4"/>
      <c r="DD146" s="4"/>
    </row>
    <row r="147" spans="1:111" x14ac:dyDescent="0.25">
      <c r="A147" t="s">
        <v>23</v>
      </c>
      <c r="B147">
        <v>36.6</v>
      </c>
      <c r="C147">
        <v>-114.4833</v>
      </c>
      <c r="D147">
        <v>1401</v>
      </c>
      <c r="E147" t="s">
        <v>1</v>
      </c>
      <c r="F147">
        <v>213.4</v>
      </c>
      <c r="G147">
        <v>1914</v>
      </c>
      <c r="H147">
        <v>8</v>
      </c>
      <c r="I147" t="s">
        <v>260</v>
      </c>
      <c r="J147">
        <v>97</v>
      </c>
      <c r="K147">
        <v>88</v>
      </c>
      <c r="L147">
        <v>90</v>
      </c>
      <c r="M147">
        <v>94</v>
      </c>
      <c r="N147">
        <v>87</v>
      </c>
      <c r="O147">
        <v>79</v>
      </c>
      <c r="P147">
        <v>81</v>
      </c>
      <c r="Q147">
        <v>86</v>
      </c>
      <c r="R147">
        <v>95</v>
      </c>
      <c r="S147">
        <v>100</v>
      </c>
      <c r="T147">
        <v>102</v>
      </c>
      <c r="U147">
        <v>103</v>
      </c>
      <c r="V147">
        <v>104</v>
      </c>
      <c r="W147">
        <v>105</v>
      </c>
      <c r="X147">
        <v>102</v>
      </c>
      <c r="Y147">
        <v>105</v>
      </c>
      <c r="Z147">
        <v>107</v>
      </c>
      <c r="AA147">
        <v>104</v>
      </c>
      <c r="AB147">
        <v>99</v>
      </c>
      <c r="AC147">
        <v>99</v>
      </c>
      <c r="AD147">
        <v>101</v>
      </c>
      <c r="AE147">
        <v>102</v>
      </c>
      <c r="AF147">
        <v>102</v>
      </c>
      <c r="AG147">
        <v>103</v>
      </c>
      <c r="AH147">
        <v>100</v>
      </c>
      <c r="AI147">
        <v>102</v>
      </c>
      <c r="AJ147">
        <v>109</v>
      </c>
      <c r="AK147">
        <v>112</v>
      </c>
      <c r="AL147">
        <v>111</v>
      </c>
      <c r="AM147">
        <v>109</v>
      </c>
      <c r="AN147" s="5">
        <v>108</v>
      </c>
      <c r="AO147" s="5">
        <v>104</v>
      </c>
      <c r="AP147" s="5">
        <v>101</v>
      </c>
      <c r="AQ147" s="5">
        <v>102</v>
      </c>
      <c r="AR147" s="5">
        <v>105</v>
      </c>
      <c r="AS147" s="5">
        <v>108</v>
      </c>
      <c r="AT147" s="5">
        <v>111</v>
      </c>
      <c r="AU147" s="5">
        <v>110</v>
      </c>
      <c r="AV147" s="5">
        <v>95</v>
      </c>
      <c r="AW147" s="5">
        <v>97</v>
      </c>
      <c r="AX147" s="5">
        <v>105</v>
      </c>
      <c r="AY147" s="5">
        <v>107</v>
      </c>
      <c r="AZ147" s="5">
        <v>107</v>
      </c>
      <c r="BA147" s="5">
        <v>97</v>
      </c>
      <c r="BB147" s="5">
        <v>101</v>
      </c>
      <c r="BC147" s="5">
        <v>101</v>
      </c>
      <c r="BD147" s="5">
        <v>106</v>
      </c>
      <c r="BE147" s="5">
        <v>107</v>
      </c>
      <c r="BF147" s="5">
        <v>108</v>
      </c>
      <c r="BG147" s="5">
        <v>103</v>
      </c>
      <c r="BH147" s="5">
        <v>98</v>
      </c>
      <c r="BI147" s="5">
        <v>100</v>
      </c>
      <c r="BJ147" s="5">
        <v>105</v>
      </c>
      <c r="BK147" s="5">
        <v>108</v>
      </c>
      <c r="BL147" s="5">
        <v>101</v>
      </c>
      <c r="BM147" s="5">
        <v>102</v>
      </c>
      <c r="BN147" s="5">
        <v>102</v>
      </c>
      <c r="BO147" s="5">
        <v>105</v>
      </c>
      <c r="BP147" s="5">
        <v>104</v>
      </c>
      <c r="BQ147" s="5">
        <v>103</v>
      </c>
      <c r="BR147" s="5">
        <v>100</v>
      </c>
      <c r="BS147">
        <v>105</v>
      </c>
      <c r="BT147">
        <v>109</v>
      </c>
      <c r="BU147">
        <v>112</v>
      </c>
      <c r="BV147">
        <v>113</v>
      </c>
      <c r="BW147">
        <v>111</v>
      </c>
      <c r="BX147">
        <v>105</v>
      </c>
      <c r="BY147">
        <v>100</v>
      </c>
      <c r="BZ147">
        <v>106</v>
      </c>
      <c r="CA147">
        <v>106</v>
      </c>
      <c r="CB147">
        <v>106</v>
      </c>
      <c r="CC147">
        <v>105</v>
      </c>
      <c r="CD147">
        <v>109</v>
      </c>
      <c r="CE147">
        <v>109</v>
      </c>
      <c r="CF147">
        <v>110</v>
      </c>
      <c r="CG147">
        <v>109</v>
      </c>
      <c r="CH147">
        <v>110</v>
      </c>
      <c r="CI147">
        <v>106</v>
      </c>
      <c r="CJ147">
        <v>102</v>
      </c>
      <c r="CK147">
        <v>99</v>
      </c>
      <c r="CL147">
        <v>92</v>
      </c>
      <c r="CM147">
        <v>100</v>
      </c>
      <c r="CN147">
        <v>100</v>
      </c>
      <c r="CO147">
        <v>99</v>
      </c>
      <c r="CP147">
        <v>102</v>
      </c>
      <c r="CQ147">
        <v>95</v>
      </c>
      <c r="CR147">
        <v>102</v>
      </c>
      <c r="CS147">
        <v>102</v>
      </c>
      <c r="CT147">
        <v>98</v>
      </c>
      <c r="CU147">
        <v>95</v>
      </c>
      <c r="CV147">
        <v>96</v>
      </c>
      <c r="CW147">
        <v>93</v>
      </c>
      <c r="CX147" t="s">
        <v>2</v>
      </c>
      <c r="CY147" t="s">
        <v>24</v>
      </c>
      <c r="CZ147" s="1">
        <f t="shared" si="170"/>
        <v>0.52091195761634568</v>
      </c>
      <c r="DA147" s="4">
        <f t="shared" si="171"/>
        <v>103.58064516129032</v>
      </c>
      <c r="DB147" s="4"/>
      <c r="DC147" s="4"/>
      <c r="DD147" s="4"/>
    </row>
    <row r="148" spans="1:111" s="2" customFormat="1" x14ac:dyDescent="0.25">
      <c r="A148" s="2" t="s">
        <v>29</v>
      </c>
      <c r="B148" s="2">
        <v>36.450000000000003</v>
      </c>
      <c r="C148" s="2">
        <v>-116.86669999999999</v>
      </c>
      <c r="D148" s="2">
        <v>-168</v>
      </c>
      <c r="E148" s="2" t="s">
        <v>1</v>
      </c>
      <c r="F148" s="2">
        <v>1.4</v>
      </c>
      <c r="G148" s="2">
        <v>1914</v>
      </c>
      <c r="H148" s="2">
        <v>8</v>
      </c>
      <c r="I148" s="2" t="s">
        <v>260</v>
      </c>
      <c r="J148" s="2">
        <v>103</v>
      </c>
      <c r="K148" s="2">
        <v>96</v>
      </c>
      <c r="L148" s="2">
        <v>90</v>
      </c>
      <c r="M148" s="2">
        <v>103</v>
      </c>
      <c r="N148" s="2">
        <v>100</v>
      </c>
      <c r="O148" s="2">
        <v>88</v>
      </c>
      <c r="P148" s="2">
        <v>90</v>
      </c>
      <c r="Q148" s="2">
        <v>91</v>
      </c>
      <c r="R148" s="2">
        <v>102</v>
      </c>
      <c r="S148" s="2">
        <v>108</v>
      </c>
      <c r="T148" s="2">
        <v>110</v>
      </c>
      <c r="U148" s="2">
        <v>111</v>
      </c>
      <c r="V148" s="2">
        <v>107</v>
      </c>
      <c r="W148" s="2">
        <v>112</v>
      </c>
      <c r="X148" s="2">
        <v>112</v>
      </c>
      <c r="Y148" s="2">
        <v>114</v>
      </c>
      <c r="Z148" s="2">
        <v>113</v>
      </c>
      <c r="AA148" s="2">
        <v>105</v>
      </c>
      <c r="AB148" s="2">
        <v>112</v>
      </c>
      <c r="AC148" s="2">
        <v>109</v>
      </c>
      <c r="AD148" s="2">
        <v>107</v>
      </c>
      <c r="AE148" s="2">
        <v>110</v>
      </c>
      <c r="AF148" s="2">
        <v>109</v>
      </c>
      <c r="AG148" s="2">
        <v>107</v>
      </c>
      <c r="AH148" s="2">
        <v>108</v>
      </c>
      <c r="AI148" s="2">
        <v>106</v>
      </c>
      <c r="AJ148" s="2">
        <v>118</v>
      </c>
      <c r="AK148" s="2">
        <v>121</v>
      </c>
      <c r="AL148" s="2">
        <v>124</v>
      </c>
      <c r="AM148" s="2">
        <v>122</v>
      </c>
      <c r="AN148" s="7">
        <v>119</v>
      </c>
      <c r="AO148" s="7">
        <v>119</v>
      </c>
      <c r="AP148" s="7">
        <v>120</v>
      </c>
      <c r="AQ148" s="7">
        <v>115</v>
      </c>
      <c r="AR148" s="7">
        <v>114</v>
      </c>
      <c r="AS148" s="7">
        <v>116</v>
      </c>
      <c r="AT148" s="7">
        <v>120</v>
      </c>
      <c r="AU148" s="7">
        <v>122</v>
      </c>
      <c r="AV148" s="7">
        <v>118</v>
      </c>
      <c r="AW148" s="7">
        <v>115</v>
      </c>
      <c r="AX148" s="7">
        <v>115</v>
      </c>
      <c r="AY148" s="7">
        <v>118</v>
      </c>
      <c r="AZ148" s="7">
        <v>120</v>
      </c>
      <c r="BA148" s="7">
        <v>115</v>
      </c>
      <c r="BB148" s="7">
        <v>116</v>
      </c>
      <c r="BC148" s="7">
        <v>112</v>
      </c>
      <c r="BD148" s="7">
        <v>116</v>
      </c>
      <c r="BE148" s="7">
        <v>120</v>
      </c>
      <c r="BF148" s="7">
        <v>120</v>
      </c>
      <c r="BG148" s="7">
        <v>119</v>
      </c>
      <c r="BH148" s="7">
        <v>112</v>
      </c>
      <c r="BI148" s="7">
        <v>109</v>
      </c>
      <c r="BJ148" s="7">
        <v>116</v>
      </c>
      <c r="BK148" s="7">
        <v>115</v>
      </c>
      <c r="BL148" s="7">
        <v>115</v>
      </c>
      <c r="BM148" s="7">
        <v>115</v>
      </c>
      <c r="BN148" s="7">
        <v>116</v>
      </c>
      <c r="BO148" s="7">
        <v>116</v>
      </c>
      <c r="BP148" s="7">
        <v>118</v>
      </c>
      <c r="BQ148" s="7">
        <v>118</v>
      </c>
      <c r="BR148" s="7">
        <v>115</v>
      </c>
      <c r="BS148" s="2">
        <v>114</v>
      </c>
      <c r="BT148" s="2">
        <v>118</v>
      </c>
      <c r="BU148" s="2">
        <v>121</v>
      </c>
      <c r="BV148" s="2">
        <v>123</v>
      </c>
      <c r="BW148" s="2">
        <v>125</v>
      </c>
      <c r="BX148" s="2">
        <v>126</v>
      </c>
      <c r="BY148" s="2">
        <v>120</v>
      </c>
      <c r="BZ148" s="2">
        <v>124</v>
      </c>
      <c r="CA148" s="2">
        <v>118</v>
      </c>
      <c r="CB148" s="2">
        <v>116</v>
      </c>
      <c r="CC148" s="2">
        <v>120</v>
      </c>
      <c r="CD148" s="2">
        <v>121</v>
      </c>
      <c r="CE148" s="2">
        <v>123</v>
      </c>
      <c r="CF148" s="2">
        <v>121</v>
      </c>
      <c r="CG148" s="2">
        <v>121</v>
      </c>
      <c r="CH148" s="2">
        <v>123</v>
      </c>
      <c r="CI148" s="2">
        <v>124</v>
      </c>
      <c r="CJ148" s="2">
        <v>119</v>
      </c>
      <c r="CK148" s="2">
        <v>115</v>
      </c>
      <c r="CL148" s="2">
        <v>110</v>
      </c>
      <c r="CM148" s="2">
        <v>108</v>
      </c>
      <c r="CN148" s="2">
        <v>110</v>
      </c>
      <c r="CO148" s="2">
        <v>114</v>
      </c>
      <c r="CP148" s="2">
        <v>115</v>
      </c>
      <c r="CQ148" s="2">
        <v>114</v>
      </c>
      <c r="CR148" s="2">
        <v>111</v>
      </c>
      <c r="CS148" s="2">
        <v>109</v>
      </c>
      <c r="CT148" s="2">
        <v>108</v>
      </c>
      <c r="CU148" s="2">
        <v>105</v>
      </c>
      <c r="CV148" s="2">
        <v>107</v>
      </c>
      <c r="CW148" s="2">
        <v>103</v>
      </c>
      <c r="CX148" s="2" t="s">
        <v>5</v>
      </c>
      <c r="CY148" s="2" t="s">
        <v>30</v>
      </c>
      <c r="CZ148" s="1">
        <f t="shared" ref="CZ148" si="172">CORREL(AN148:BR148,AN$148:BR$148)</f>
        <v>1</v>
      </c>
      <c r="DA148" s="4">
        <f t="shared" ref="DA148" si="173">AVERAGE(AN148:BR148)</f>
        <v>116.58064516129032</v>
      </c>
      <c r="DB148" s="4"/>
      <c r="DC148" s="4"/>
      <c r="DD148" s="4"/>
    </row>
    <row r="149" spans="1:111" x14ac:dyDescent="0.25">
      <c r="BS149" cm="1">
        <f t="array" ref="BS149">SUMPRODUCT(--(MOD(AN148:BR148,5)=0))</f>
        <v>13</v>
      </c>
      <c r="BT149">
        <f>AVERAGE(AN148:BR148)</f>
        <v>116.58064516129032</v>
      </c>
      <c r="CZ149" s="1"/>
    </row>
    <row r="150" spans="1:111" x14ac:dyDescent="0.25">
      <c r="D150" s="5">
        <f>AVERAGE(D137:D147)</f>
        <v>3640.2727272727275</v>
      </c>
      <c r="AN150" s="5">
        <f>AVERAGE(AN137:AN147)</f>
        <v>99.545454545454547</v>
      </c>
      <c r="AO150" s="5">
        <f t="shared" ref="AO150:BR150" si="174">AVERAGE(AO137:AO147)</f>
        <v>97.63636363636364</v>
      </c>
      <c r="AP150" s="5">
        <f t="shared" si="174"/>
        <v>94.63636363636364</v>
      </c>
      <c r="AQ150" s="5">
        <f t="shared" si="174"/>
        <v>95.63636363636364</v>
      </c>
      <c r="AR150" s="5">
        <f t="shared" si="174"/>
        <v>95.36363636363636</v>
      </c>
      <c r="AS150" s="5">
        <f t="shared" si="174"/>
        <v>96.909090909090907</v>
      </c>
      <c r="AT150" s="5">
        <f t="shared" si="174"/>
        <v>98.409090909090907</v>
      </c>
      <c r="AU150" s="5">
        <f t="shared" si="174"/>
        <v>98.36363636363636</v>
      </c>
      <c r="AV150" s="5">
        <f t="shared" si="174"/>
        <v>93.272727272727266</v>
      </c>
      <c r="AW150" s="5">
        <f t="shared" si="174"/>
        <v>93.272727272727266</v>
      </c>
      <c r="AX150" s="5">
        <f t="shared" si="174"/>
        <v>94.545454545454547</v>
      </c>
      <c r="AY150" s="5">
        <f t="shared" si="174"/>
        <v>96.272727272727266</v>
      </c>
      <c r="AZ150" s="5">
        <f t="shared" si="174"/>
        <v>97.454545454545453</v>
      </c>
      <c r="BA150" s="5">
        <f t="shared" si="174"/>
        <v>95.181818181818187</v>
      </c>
      <c r="BB150" s="5">
        <f t="shared" si="174"/>
        <v>95.090909090909093</v>
      </c>
      <c r="BC150" s="5">
        <f t="shared" si="174"/>
        <v>93.63636363636364</v>
      </c>
      <c r="BD150" s="5">
        <f t="shared" si="174"/>
        <v>96.545454545454547</v>
      </c>
      <c r="BE150" s="5">
        <f t="shared" si="174"/>
        <v>96.272727272727266</v>
      </c>
      <c r="BF150" s="5">
        <f t="shared" si="174"/>
        <v>96.36363636363636</v>
      </c>
      <c r="BG150" s="5">
        <f t="shared" si="174"/>
        <v>92.909090909090907</v>
      </c>
      <c r="BH150" s="5">
        <f t="shared" si="174"/>
        <v>89.454545454545453</v>
      </c>
      <c r="BI150" s="5">
        <f t="shared" si="174"/>
        <v>92.181818181818187</v>
      </c>
      <c r="BJ150" s="5">
        <f t="shared" si="174"/>
        <v>96.181818181818187</v>
      </c>
      <c r="BK150" s="5">
        <f t="shared" si="174"/>
        <v>96.545454545454547</v>
      </c>
      <c r="BL150" s="5">
        <f t="shared" si="174"/>
        <v>92.909090909090907</v>
      </c>
      <c r="BM150" s="5">
        <f t="shared" si="174"/>
        <v>91.909090909090907</v>
      </c>
      <c r="BN150" s="5">
        <f t="shared" si="174"/>
        <v>93.63636363636364</v>
      </c>
      <c r="BO150" s="5">
        <f t="shared" si="174"/>
        <v>95.36363636363636</v>
      </c>
      <c r="BP150" s="5">
        <f t="shared" si="174"/>
        <v>94.909090909090907</v>
      </c>
      <c r="BQ150" s="5">
        <f t="shared" si="174"/>
        <v>94.909090909090907</v>
      </c>
      <c r="BR150" s="5">
        <f t="shared" si="174"/>
        <v>91.272727272727266</v>
      </c>
      <c r="CZ150" s="1"/>
    </row>
    <row r="151" spans="1:111" x14ac:dyDescent="0.25">
      <c r="AH151" s="16" t="s">
        <v>265</v>
      </c>
      <c r="AI151" s="18">
        <v>-4.7999999999999996E-3</v>
      </c>
      <c r="AJ151" t="s">
        <v>263</v>
      </c>
      <c r="AK151">
        <f>AVERAGE(AN148:BR148)</f>
        <v>116.58064516129032</v>
      </c>
      <c r="AL151">
        <f>AVERAGE(AN150:BR150)</f>
        <v>95.051319648093852</v>
      </c>
      <c r="AM151">
        <f>AK151-AL151</f>
        <v>21.529325513196468</v>
      </c>
      <c r="AN151" s="5">
        <f>AN150-(AVERAGE($D137:$D147)-$D148)*$AI151</f>
        <v>117.82516363636364</v>
      </c>
      <c r="AO151" s="5">
        <f t="shared" ref="AO151:BR151" si="175">AO150-(AVERAGE($D137:$D147)-$D148)*$AI151</f>
        <v>115.91607272727273</v>
      </c>
      <c r="AP151" s="5">
        <f t="shared" si="175"/>
        <v>112.91607272727273</v>
      </c>
      <c r="AQ151" s="5">
        <f t="shared" si="175"/>
        <v>113.91607272727273</v>
      </c>
      <c r="AR151" s="5">
        <f t="shared" si="175"/>
        <v>113.64334545454545</v>
      </c>
      <c r="AS151" s="5">
        <f t="shared" si="175"/>
        <v>115.1888</v>
      </c>
      <c r="AT151" s="5">
        <f t="shared" si="175"/>
        <v>116.6888</v>
      </c>
      <c r="AU151" s="5">
        <f t="shared" si="175"/>
        <v>116.64334545454545</v>
      </c>
      <c r="AV151" s="5">
        <f t="shared" si="175"/>
        <v>111.55243636363636</v>
      </c>
      <c r="AW151" s="5">
        <f t="shared" si="175"/>
        <v>111.55243636363636</v>
      </c>
      <c r="AX151" s="5">
        <f t="shared" si="175"/>
        <v>112.82516363636364</v>
      </c>
      <c r="AY151" s="5">
        <f t="shared" si="175"/>
        <v>114.55243636363636</v>
      </c>
      <c r="AZ151" s="5">
        <f t="shared" si="175"/>
        <v>115.73425454545455</v>
      </c>
      <c r="BA151" s="5">
        <f t="shared" si="175"/>
        <v>113.46152727272728</v>
      </c>
      <c r="BB151" s="5">
        <f t="shared" si="175"/>
        <v>113.37061818181819</v>
      </c>
      <c r="BC151" s="5">
        <f t="shared" si="175"/>
        <v>111.91607272727273</v>
      </c>
      <c r="BD151" s="5">
        <f t="shared" si="175"/>
        <v>114.82516363636364</v>
      </c>
      <c r="BE151" s="5">
        <f t="shared" si="175"/>
        <v>114.55243636363636</v>
      </c>
      <c r="BF151" s="5">
        <f t="shared" si="175"/>
        <v>114.64334545454545</v>
      </c>
      <c r="BG151" s="5">
        <f t="shared" si="175"/>
        <v>111.1888</v>
      </c>
      <c r="BH151" s="5">
        <f t="shared" si="175"/>
        <v>107.73425454545455</v>
      </c>
      <c r="BI151" s="5">
        <f t="shared" si="175"/>
        <v>110.46152727272728</v>
      </c>
      <c r="BJ151" s="5">
        <f t="shared" si="175"/>
        <v>114.46152727272728</v>
      </c>
      <c r="BK151" s="5">
        <f t="shared" si="175"/>
        <v>114.82516363636364</v>
      </c>
      <c r="BL151" s="5">
        <f t="shared" si="175"/>
        <v>111.1888</v>
      </c>
      <c r="BM151" s="5">
        <f t="shared" si="175"/>
        <v>110.1888</v>
      </c>
      <c r="BN151" s="5">
        <f t="shared" si="175"/>
        <v>111.91607272727273</v>
      </c>
      <c r="BO151" s="5">
        <f t="shared" si="175"/>
        <v>113.64334545454545</v>
      </c>
      <c r="BP151" s="5">
        <f t="shared" si="175"/>
        <v>113.1888</v>
      </c>
      <c r="BQ151" s="5">
        <f t="shared" si="175"/>
        <v>113.1888</v>
      </c>
      <c r="BR151" s="5">
        <f t="shared" si="175"/>
        <v>109.55243636363636</v>
      </c>
    </row>
    <row r="152" spans="1:111" x14ac:dyDescent="0.25">
      <c r="AH152" s="19" t="s">
        <v>275</v>
      </c>
      <c r="AI152" s="11">
        <f>-AM151/(AVERAGE(D137:D147)-D148)</f>
        <v>-5.653304543819941E-3</v>
      </c>
      <c r="AN152" s="5">
        <f>AN148-AN151</f>
        <v>1.1748363636363592</v>
      </c>
      <c r="AO152" s="5">
        <f t="shared" ref="AO152" si="176">AO148-AO151</f>
        <v>3.0839272727272657</v>
      </c>
      <c r="AP152" s="5">
        <f t="shared" ref="AP152" si="177">AP148-AP151</f>
        <v>7.0839272727272657</v>
      </c>
      <c r="AQ152" s="5">
        <f t="shared" ref="AQ152" si="178">AQ148-AQ151</f>
        <v>1.0839272727272657</v>
      </c>
      <c r="AR152" s="5">
        <f t="shared" ref="AR152" si="179">AR148-AR151</f>
        <v>0.35665454545454622</v>
      </c>
      <c r="AS152" s="5">
        <f t="shared" ref="AS152" si="180">AS148-AS151</f>
        <v>0.81119999999999948</v>
      </c>
      <c r="AT152" s="5">
        <f t="shared" ref="AT152" si="181">AT148-AT151</f>
        <v>3.3111999999999995</v>
      </c>
      <c r="AU152" s="5">
        <f t="shared" ref="AU152" si="182">AU148-AU151</f>
        <v>5.3566545454545462</v>
      </c>
      <c r="AV152" s="5">
        <f t="shared" ref="AV152" si="183">AV148-AV151</f>
        <v>6.4475636363636397</v>
      </c>
      <c r="AW152" s="5">
        <f t="shared" ref="AW152" si="184">AW148-AW151</f>
        <v>3.4475636363636397</v>
      </c>
      <c r="AX152" s="5">
        <f t="shared" ref="AX152" si="185">AX148-AX151</f>
        <v>2.1748363636363592</v>
      </c>
      <c r="AY152" s="5">
        <f t="shared" ref="AY152" si="186">AY148-AY151</f>
        <v>3.4475636363636397</v>
      </c>
      <c r="AZ152" s="5">
        <f t="shared" ref="AZ152" si="187">AZ148-AZ151</f>
        <v>4.2657454545454527</v>
      </c>
      <c r="BA152" s="5">
        <f t="shared" ref="BA152" si="188">BA148-BA151</f>
        <v>1.538472727272719</v>
      </c>
      <c r="BB152" s="5">
        <f t="shared" ref="BB152" si="189">BB148-BB151</f>
        <v>2.6293818181818125</v>
      </c>
      <c r="BC152" s="5">
        <f t="shared" ref="BC152" si="190">BC148-BC151</f>
        <v>8.3927272727265745E-2</v>
      </c>
      <c r="BD152" s="5">
        <f t="shared" ref="BD152" si="191">BD148-BD151</f>
        <v>1.1748363636363592</v>
      </c>
      <c r="BE152" s="5">
        <f t="shared" ref="BE152" si="192">BE148-BE151</f>
        <v>5.4475636363636397</v>
      </c>
      <c r="BF152" s="5">
        <f t="shared" ref="BF152" si="193">BF148-BF151</f>
        <v>5.3566545454545462</v>
      </c>
      <c r="BG152" s="5">
        <f t="shared" ref="BG152" si="194">BG148-BG151</f>
        <v>7.8111999999999995</v>
      </c>
      <c r="BH152" s="5">
        <f t="shared" ref="BH152" si="195">BH148-BH151</f>
        <v>4.2657454545454527</v>
      </c>
      <c r="BI152" s="5">
        <f t="shared" ref="BI152" si="196">BI148-BI151</f>
        <v>-1.461527272727281</v>
      </c>
      <c r="BJ152" s="5">
        <f t="shared" ref="BJ152" si="197">BJ148-BJ151</f>
        <v>1.538472727272719</v>
      </c>
      <c r="BK152" s="5">
        <f t="shared" ref="BK152" si="198">BK148-BK151</f>
        <v>0.17483636363635924</v>
      </c>
      <c r="BL152" s="5">
        <f t="shared" ref="BL152" si="199">BL148-BL151</f>
        <v>3.8111999999999995</v>
      </c>
      <c r="BM152" s="5">
        <f t="shared" ref="BM152" si="200">BM148-BM151</f>
        <v>4.8111999999999995</v>
      </c>
      <c r="BN152" s="5">
        <f t="shared" ref="BN152" si="201">BN148-BN151</f>
        <v>4.0839272727272657</v>
      </c>
      <c r="BO152" s="5">
        <f t="shared" ref="BO152" si="202">BO148-BO151</f>
        <v>2.3566545454545462</v>
      </c>
      <c r="BP152" s="5">
        <f t="shared" ref="BP152" si="203">BP148-BP151</f>
        <v>4.8111999999999995</v>
      </c>
      <c r="BQ152" s="5">
        <f t="shared" ref="BQ152" si="204">BQ148-BQ151</f>
        <v>4.8111999999999995</v>
      </c>
      <c r="BR152" s="5">
        <f t="shared" ref="BR152" si="205">BR148-BR151</f>
        <v>5.4475636363636397</v>
      </c>
      <c r="BS152" s="15">
        <f>STDEV(AN152:BR152)</f>
        <v>2.2528386864094463</v>
      </c>
      <c r="BT152" t="s">
        <v>264</v>
      </c>
      <c r="CZ152" s="9"/>
      <c r="DA152" s="10"/>
      <c r="DB152" s="10"/>
      <c r="DC152" s="10"/>
      <c r="DD152" s="10"/>
    </row>
    <row r="153" spans="1:111" x14ac:dyDescent="0.25">
      <c r="AI153" s="11"/>
      <c r="AN153" s="5">
        <f>ABS(AN152)</f>
        <v>1.1748363636363592</v>
      </c>
      <c r="AO153" s="5">
        <f t="shared" ref="AO153" si="206">ABS(AO152)</f>
        <v>3.0839272727272657</v>
      </c>
      <c r="AP153" s="5">
        <f t="shared" ref="AP153" si="207">ABS(AP152)</f>
        <v>7.0839272727272657</v>
      </c>
      <c r="AQ153" s="5">
        <f t="shared" ref="AQ153" si="208">ABS(AQ152)</f>
        <v>1.0839272727272657</v>
      </c>
      <c r="AR153" s="5">
        <f t="shared" ref="AR153" si="209">ABS(AR152)</f>
        <v>0.35665454545454622</v>
      </c>
      <c r="AS153" s="5">
        <f t="shared" ref="AS153" si="210">ABS(AS152)</f>
        <v>0.81119999999999948</v>
      </c>
      <c r="AT153" s="5">
        <f t="shared" ref="AT153" si="211">ABS(AT152)</f>
        <v>3.3111999999999995</v>
      </c>
      <c r="AU153" s="5">
        <f t="shared" ref="AU153" si="212">ABS(AU152)</f>
        <v>5.3566545454545462</v>
      </c>
      <c r="AV153" s="5">
        <f t="shared" ref="AV153" si="213">ABS(AV152)</f>
        <v>6.4475636363636397</v>
      </c>
      <c r="AW153" s="5">
        <f t="shared" ref="AW153" si="214">ABS(AW152)</f>
        <v>3.4475636363636397</v>
      </c>
      <c r="AX153" s="5">
        <f t="shared" ref="AX153" si="215">ABS(AX152)</f>
        <v>2.1748363636363592</v>
      </c>
      <c r="AY153" s="5">
        <f t="shared" ref="AY153" si="216">ABS(AY152)</f>
        <v>3.4475636363636397</v>
      </c>
      <c r="AZ153" s="5">
        <f t="shared" ref="AZ153" si="217">ABS(AZ152)</f>
        <v>4.2657454545454527</v>
      </c>
      <c r="BA153" s="5">
        <f t="shared" ref="BA153" si="218">ABS(BA152)</f>
        <v>1.538472727272719</v>
      </c>
      <c r="BB153" s="5">
        <f t="shared" ref="BB153" si="219">ABS(BB152)</f>
        <v>2.6293818181818125</v>
      </c>
      <c r="BC153" s="5">
        <f t="shared" ref="BC153" si="220">ABS(BC152)</f>
        <v>8.3927272727265745E-2</v>
      </c>
      <c r="BD153" s="5">
        <f t="shared" ref="BD153" si="221">ABS(BD152)</f>
        <v>1.1748363636363592</v>
      </c>
      <c r="BE153" s="5">
        <f t="shared" ref="BE153" si="222">ABS(BE152)</f>
        <v>5.4475636363636397</v>
      </c>
      <c r="BF153" s="5">
        <f t="shared" ref="BF153" si="223">ABS(BF152)</f>
        <v>5.3566545454545462</v>
      </c>
      <c r="BG153" s="5">
        <f t="shared" ref="BG153" si="224">ABS(BG152)</f>
        <v>7.8111999999999995</v>
      </c>
      <c r="BH153" s="5">
        <f t="shared" ref="BH153" si="225">ABS(BH152)</f>
        <v>4.2657454545454527</v>
      </c>
      <c r="BI153" s="5">
        <f t="shared" ref="BI153" si="226">ABS(BI152)</f>
        <v>1.461527272727281</v>
      </c>
      <c r="BJ153" s="5">
        <f t="shared" ref="BJ153" si="227">ABS(BJ152)</f>
        <v>1.538472727272719</v>
      </c>
      <c r="BK153" s="5">
        <f t="shared" ref="BK153" si="228">ABS(BK152)</f>
        <v>0.17483636363635924</v>
      </c>
      <c r="BL153" s="5">
        <f t="shared" ref="BL153" si="229">ABS(BL152)</f>
        <v>3.8111999999999995</v>
      </c>
      <c r="BM153" s="5">
        <f t="shared" ref="BM153" si="230">ABS(BM152)</f>
        <v>4.8111999999999995</v>
      </c>
      <c r="BN153" s="5">
        <f t="shared" ref="BN153" si="231">ABS(BN152)</f>
        <v>4.0839272727272657</v>
      </c>
      <c r="BO153" s="5">
        <f t="shared" ref="BO153" si="232">ABS(BO152)</f>
        <v>2.3566545454545462</v>
      </c>
      <c r="BP153" s="5">
        <f t="shared" ref="BP153" si="233">ABS(BP152)</f>
        <v>4.8111999999999995</v>
      </c>
      <c r="BQ153" s="5">
        <f t="shared" ref="BQ153" si="234">ABS(BQ152)</f>
        <v>4.8111999999999995</v>
      </c>
      <c r="BR153" s="5">
        <f t="shared" ref="BR153" si="235">ABS(BR152)</f>
        <v>5.4475636363636397</v>
      </c>
      <c r="BS153" s="15">
        <f>AVERAGE(AN153:BR153)</f>
        <v>3.3439085043988253</v>
      </c>
      <c r="BT153" t="s">
        <v>268</v>
      </c>
    </row>
    <row r="154" spans="1:111" x14ac:dyDescent="0.25">
      <c r="AI154" s="11"/>
      <c r="BS154" s="15"/>
      <c r="CZ154" s="9"/>
      <c r="DA154" s="10"/>
      <c r="DB154" s="10"/>
      <c r="DC154" s="10"/>
      <c r="DD154" s="10"/>
    </row>
    <row r="155" spans="1:111" x14ac:dyDescent="0.25">
      <c r="AI155" s="11"/>
      <c r="BS155" s="15"/>
      <c r="CZ155" s="9"/>
      <c r="DA155" s="10"/>
      <c r="DB155" s="10"/>
      <c r="DC155" s="10"/>
      <c r="DD155" s="10"/>
    </row>
    <row r="156" spans="1:111" x14ac:dyDescent="0.25">
      <c r="AI156" s="11"/>
      <c r="BS156" s="15"/>
      <c r="CZ156" s="9"/>
      <c r="DA156" s="10"/>
      <c r="DB156" s="10"/>
      <c r="DC156" s="10"/>
      <c r="DD156" s="10"/>
    </row>
    <row r="157" spans="1:111" x14ac:dyDescent="0.25">
      <c r="AI157" s="11"/>
      <c r="BS157" s="15"/>
      <c r="CZ157" s="9" t="s">
        <v>258</v>
      </c>
      <c r="DA157" s="10" t="s">
        <v>259</v>
      </c>
      <c r="DB157" s="10"/>
      <c r="DC157" s="10"/>
      <c r="DD157" s="10"/>
    </row>
    <row r="158" spans="1:111" x14ac:dyDescent="0.25">
      <c r="A158" t="s">
        <v>13</v>
      </c>
      <c r="B158">
        <v>38.069400000000002</v>
      </c>
      <c r="C158">
        <v>-117.2355</v>
      </c>
      <c r="D158">
        <v>6010</v>
      </c>
      <c r="E158" t="s">
        <v>1</v>
      </c>
      <c r="F158">
        <v>181.5</v>
      </c>
      <c r="G158">
        <v>1915</v>
      </c>
      <c r="H158">
        <v>8</v>
      </c>
      <c r="I158" t="s">
        <v>260</v>
      </c>
      <c r="AN158" s="5">
        <v>79</v>
      </c>
      <c r="AO158" s="5">
        <v>87</v>
      </c>
      <c r="AP158" s="5">
        <v>82</v>
      </c>
      <c r="AQ158" s="5">
        <v>83</v>
      </c>
      <c r="AR158" s="5">
        <v>71</v>
      </c>
      <c r="AS158" s="5">
        <v>75</v>
      </c>
      <c r="AT158" s="5">
        <v>77</v>
      </c>
      <c r="AU158" s="5">
        <v>83</v>
      </c>
      <c r="AV158" s="5">
        <v>80</v>
      </c>
      <c r="AW158" s="5">
        <v>84</v>
      </c>
      <c r="AX158" s="5">
        <v>83</v>
      </c>
      <c r="AY158" s="5">
        <v>84</v>
      </c>
      <c r="AZ158" s="5">
        <v>86</v>
      </c>
      <c r="BA158" s="5">
        <v>80</v>
      </c>
      <c r="BB158" s="5">
        <v>84</v>
      </c>
      <c r="BC158" s="5">
        <v>87</v>
      </c>
      <c r="BD158" s="5">
        <v>88</v>
      </c>
      <c r="BE158" s="5">
        <v>88</v>
      </c>
      <c r="BF158" s="5">
        <v>87</v>
      </c>
      <c r="BG158" s="5">
        <v>84</v>
      </c>
      <c r="BH158" s="5">
        <v>87</v>
      </c>
      <c r="BI158" s="5">
        <v>86</v>
      </c>
      <c r="BJ158" s="5">
        <v>85</v>
      </c>
      <c r="BK158" s="5">
        <v>89</v>
      </c>
      <c r="BL158" s="5">
        <v>89</v>
      </c>
      <c r="BM158" s="5">
        <v>83</v>
      </c>
      <c r="BN158" s="5">
        <v>83</v>
      </c>
      <c r="BO158" s="5">
        <v>81</v>
      </c>
      <c r="BP158" s="5">
        <v>79</v>
      </c>
      <c r="BQ158" s="5">
        <v>80</v>
      </c>
      <c r="BR158" s="5">
        <v>76</v>
      </c>
      <c r="CX158" t="s">
        <v>2</v>
      </c>
      <c r="CY158" t="s">
        <v>14</v>
      </c>
      <c r="CZ158" s="1">
        <f>CORREL(AN158:BR158,AN$170:BR$170)</f>
        <v>0.51179154604318644</v>
      </c>
      <c r="DA158" s="4">
        <f>AVERAGE(AN158:BR158)</f>
        <v>82.903225806451616</v>
      </c>
      <c r="DB158" s="4"/>
      <c r="DC158" s="4"/>
      <c r="DD158" s="4"/>
      <c r="DF158" s="11"/>
      <c r="DG158" s="11"/>
    </row>
    <row r="159" spans="1:111" x14ac:dyDescent="0.25">
      <c r="A159" t="s">
        <v>21</v>
      </c>
      <c r="B159">
        <v>37.708100000000002</v>
      </c>
      <c r="C159">
        <v>-117.23309999999999</v>
      </c>
      <c r="D159">
        <v>5690</v>
      </c>
      <c r="E159" t="s">
        <v>1</v>
      </c>
      <c r="F159">
        <v>142.1</v>
      </c>
      <c r="G159">
        <v>1915</v>
      </c>
      <c r="H159">
        <v>8</v>
      </c>
      <c r="I159" t="s">
        <v>260</v>
      </c>
      <c r="J159">
        <v>80</v>
      </c>
      <c r="K159">
        <v>67</v>
      </c>
      <c r="L159">
        <v>64</v>
      </c>
      <c r="M159">
        <v>69</v>
      </c>
      <c r="N159">
        <v>77</v>
      </c>
      <c r="O159">
        <v>82</v>
      </c>
      <c r="P159">
        <v>85</v>
      </c>
      <c r="Q159">
        <v>88</v>
      </c>
      <c r="R159">
        <v>87</v>
      </c>
      <c r="S159">
        <v>86</v>
      </c>
      <c r="T159">
        <v>77</v>
      </c>
      <c r="U159">
        <v>68</v>
      </c>
      <c r="V159">
        <v>73</v>
      </c>
      <c r="W159">
        <v>81</v>
      </c>
      <c r="X159">
        <v>87</v>
      </c>
      <c r="Y159">
        <v>84</v>
      </c>
      <c r="Z159">
        <v>85</v>
      </c>
      <c r="AA159">
        <v>83</v>
      </c>
      <c r="AB159">
        <v>83</v>
      </c>
      <c r="AC159">
        <v>82</v>
      </c>
      <c r="AD159">
        <v>86</v>
      </c>
      <c r="AE159">
        <v>88</v>
      </c>
      <c r="AF159">
        <v>90</v>
      </c>
      <c r="AG159">
        <v>89</v>
      </c>
      <c r="AH159">
        <v>76</v>
      </c>
      <c r="AI159">
        <v>82</v>
      </c>
      <c r="AJ159">
        <v>86</v>
      </c>
      <c r="AK159">
        <v>88</v>
      </c>
      <c r="AL159">
        <v>91</v>
      </c>
      <c r="AM159">
        <v>95</v>
      </c>
      <c r="AN159" s="5">
        <v>81</v>
      </c>
      <c r="AO159" s="5">
        <v>93</v>
      </c>
      <c r="AP159" s="5">
        <v>76</v>
      </c>
      <c r="AQ159" s="5">
        <v>88</v>
      </c>
      <c r="AR159" s="5">
        <v>78</v>
      </c>
      <c r="AS159" s="5">
        <v>83</v>
      </c>
      <c r="AT159" s="5">
        <v>81</v>
      </c>
      <c r="AU159" s="5">
        <v>88</v>
      </c>
      <c r="AV159" s="5">
        <v>86</v>
      </c>
      <c r="AW159" s="5">
        <v>88</v>
      </c>
      <c r="AX159" s="5">
        <v>88</v>
      </c>
      <c r="AY159" s="5">
        <v>89</v>
      </c>
      <c r="AZ159" s="5">
        <v>92</v>
      </c>
      <c r="BA159" s="5">
        <v>91</v>
      </c>
      <c r="BB159" s="5">
        <v>90</v>
      </c>
      <c r="BC159" s="5">
        <v>93</v>
      </c>
      <c r="BD159" s="5">
        <v>95</v>
      </c>
      <c r="BE159" s="5">
        <v>93</v>
      </c>
      <c r="BF159" s="5">
        <v>92</v>
      </c>
      <c r="BG159" s="5">
        <v>92</v>
      </c>
      <c r="BH159" s="5">
        <v>90</v>
      </c>
      <c r="BI159" s="5">
        <v>87</v>
      </c>
      <c r="BJ159" s="5">
        <v>89</v>
      </c>
      <c r="BK159" s="5">
        <v>96</v>
      </c>
      <c r="BL159" s="5">
        <v>92</v>
      </c>
      <c r="BM159" s="5">
        <v>91</v>
      </c>
      <c r="BN159" s="5">
        <v>89</v>
      </c>
      <c r="BO159" s="5">
        <v>86</v>
      </c>
      <c r="BP159" s="5">
        <v>86</v>
      </c>
      <c r="BQ159" s="5">
        <v>87</v>
      </c>
      <c r="BR159" s="5">
        <v>82</v>
      </c>
      <c r="BS159">
        <v>86</v>
      </c>
      <c r="BT159">
        <v>91</v>
      </c>
      <c r="BU159">
        <v>91</v>
      </c>
      <c r="BV159">
        <v>91</v>
      </c>
      <c r="BW159">
        <v>93</v>
      </c>
      <c r="BX159">
        <v>89</v>
      </c>
      <c r="BY159">
        <v>92</v>
      </c>
      <c r="BZ159">
        <v>94</v>
      </c>
      <c r="CA159">
        <v>94</v>
      </c>
      <c r="CB159">
        <v>94</v>
      </c>
      <c r="CC159">
        <v>94</v>
      </c>
      <c r="CD159">
        <v>92</v>
      </c>
      <c r="CE159">
        <v>88</v>
      </c>
      <c r="CF159">
        <v>85</v>
      </c>
      <c r="CG159">
        <v>84</v>
      </c>
      <c r="CH159">
        <v>87</v>
      </c>
      <c r="CI159">
        <v>91</v>
      </c>
      <c r="CJ159">
        <v>93</v>
      </c>
      <c r="CK159">
        <v>96</v>
      </c>
      <c r="CL159">
        <v>97</v>
      </c>
      <c r="CM159">
        <v>94</v>
      </c>
      <c r="CN159">
        <v>91</v>
      </c>
      <c r="CO159">
        <v>89</v>
      </c>
      <c r="CP159">
        <v>89</v>
      </c>
      <c r="CQ159">
        <v>89</v>
      </c>
      <c r="CR159">
        <v>91</v>
      </c>
      <c r="CS159">
        <v>93</v>
      </c>
      <c r="CT159">
        <v>96</v>
      </c>
      <c r="CU159">
        <v>98</v>
      </c>
      <c r="CV159">
        <v>93</v>
      </c>
      <c r="CW159">
        <v>88</v>
      </c>
      <c r="CX159" t="s">
        <v>2</v>
      </c>
      <c r="CY159" t="s">
        <v>22</v>
      </c>
      <c r="CZ159" s="1">
        <f t="shared" ref="CZ159:CZ170" si="236">CORREL(AN159:BR159,AN$170:BR$170)</f>
        <v>0.29970500916398635</v>
      </c>
      <c r="DA159" s="4">
        <f t="shared" ref="DA159:DA170" si="237">AVERAGE(AN159:BR159)</f>
        <v>88.129032258064512</v>
      </c>
      <c r="DB159" s="4"/>
      <c r="DC159" s="4"/>
      <c r="DD159" s="4"/>
      <c r="DF159" s="11"/>
      <c r="DG159" s="11"/>
    </row>
    <row r="160" spans="1:111" x14ac:dyDescent="0.25">
      <c r="A160" t="s">
        <v>15</v>
      </c>
      <c r="B160">
        <v>37.606400000000001</v>
      </c>
      <c r="C160">
        <v>-118</v>
      </c>
      <c r="D160">
        <v>4900</v>
      </c>
      <c r="E160" t="s">
        <v>1</v>
      </c>
      <c r="F160">
        <v>162</v>
      </c>
      <c r="G160">
        <v>1915</v>
      </c>
      <c r="H160">
        <v>8</v>
      </c>
      <c r="I160" t="s">
        <v>260</v>
      </c>
      <c r="J160">
        <v>92</v>
      </c>
      <c r="K160">
        <v>92</v>
      </c>
      <c r="L160">
        <v>90</v>
      </c>
      <c r="M160">
        <v>89</v>
      </c>
      <c r="N160">
        <v>87</v>
      </c>
      <c r="O160">
        <v>80</v>
      </c>
      <c r="P160">
        <v>90</v>
      </c>
      <c r="Q160">
        <v>93</v>
      </c>
      <c r="R160">
        <v>90</v>
      </c>
      <c r="S160">
        <v>90</v>
      </c>
      <c r="T160">
        <v>80</v>
      </c>
      <c r="U160">
        <v>83</v>
      </c>
      <c r="V160">
        <v>88</v>
      </c>
      <c r="W160">
        <v>89</v>
      </c>
      <c r="X160">
        <v>94</v>
      </c>
      <c r="Y160">
        <v>93</v>
      </c>
      <c r="Z160">
        <v>93</v>
      </c>
      <c r="AA160">
        <v>93</v>
      </c>
      <c r="AB160">
        <v>93</v>
      </c>
      <c r="AC160">
        <v>94</v>
      </c>
      <c r="AD160">
        <v>94</v>
      </c>
      <c r="AE160">
        <v>94</v>
      </c>
      <c r="AF160">
        <v>93</v>
      </c>
      <c r="AG160">
        <v>94</v>
      </c>
      <c r="AH160">
        <v>93</v>
      </c>
      <c r="AI160">
        <v>93</v>
      </c>
      <c r="AJ160">
        <v>93</v>
      </c>
      <c r="AK160">
        <v>94</v>
      </c>
      <c r="AL160">
        <v>94</v>
      </c>
      <c r="AM160">
        <v>94</v>
      </c>
      <c r="AN160" s="5">
        <v>84</v>
      </c>
      <c r="AO160" s="5">
        <v>94</v>
      </c>
      <c r="AP160" s="5">
        <v>79</v>
      </c>
      <c r="AQ160" s="5">
        <v>94</v>
      </c>
      <c r="AR160" s="5">
        <v>76</v>
      </c>
      <c r="AS160" s="5">
        <v>83</v>
      </c>
      <c r="AT160" s="5">
        <v>83</v>
      </c>
      <c r="AU160" s="5">
        <v>94</v>
      </c>
      <c r="AV160" s="5">
        <v>94</v>
      </c>
      <c r="AW160" s="5">
        <v>94</v>
      </c>
      <c r="AX160" s="5">
        <v>94</v>
      </c>
      <c r="AY160" s="5">
        <v>94</v>
      </c>
      <c r="AZ160" s="5">
        <v>95</v>
      </c>
      <c r="BA160" s="5">
        <v>95</v>
      </c>
      <c r="BB160" s="5">
        <v>94</v>
      </c>
      <c r="BC160" s="5">
        <v>95</v>
      </c>
      <c r="BD160" s="5">
        <v>95</v>
      </c>
      <c r="BE160" s="5">
        <v>95</v>
      </c>
      <c r="BF160" s="5">
        <v>95</v>
      </c>
      <c r="BG160" s="5">
        <v>95</v>
      </c>
      <c r="BH160" s="5">
        <v>95</v>
      </c>
      <c r="BI160" s="5">
        <v>84</v>
      </c>
      <c r="BJ160" s="5">
        <v>85</v>
      </c>
      <c r="BK160" s="5">
        <v>95</v>
      </c>
      <c r="BL160" s="5">
        <v>95</v>
      </c>
      <c r="BM160" s="5">
        <v>94</v>
      </c>
      <c r="BN160" s="5">
        <v>94</v>
      </c>
      <c r="BO160" s="5">
        <v>84</v>
      </c>
      <c r="BP160" s="5">
        <v>85</v>
      </c>
      <c r="BQ160" s="5">
        <v>89</v>
      </c>
      <c r="BR160" s="5">
        <v>84</v>
      </c>
      <c r="BS160">
        <v>94</v>
      </c>
      <c r="BT160">
        <v>94</v>
      </c>
      <c r="BU160">
        <v>94</v>
      </c>
      <c r="BV160">
        <v>93</v>
      </c>
      <c r="BW160">
        <v>93</v>
      </c>
      <c r="BX160">
        <v>94</v>
      </c>
      <c r="BY160">
        <v>94</v>
      </c>
      <c r="BZ160">
        <v>94</v>
      </c>
      <c r="CA160">
        <v>93</v>
      </c>
      <c r="CB160">
        <v>93</v>
      </c>
      <c r="CC160">
        <v>93</v>
      </c>
      <c r="CD160">
        <v>93</v>
      </c>
      <c r="CE160">
        <v>87</v>
      </c>
      <c r="CF160">
        <v>89</v>
      </c>
      <c r="CG160">
        <v>87</v>
      </c>
      <c r="CH160">
        <v>88</v>
      </c>
      <c r="CI160">
        <v>89</v>
      </c>
      <c r="CJ160">
        <v>88</v>
      </c>
      <c r="CK160">
        <v>93</v>
      </c>
      <c r="CL160">
        <v>94</v>
      </c>
      <c r="CM160">
        <v>90</v>
      </c>
      <c r="CN160">
        <v>97</v>
      </c>
      <c r="CO160">
        <v>99</v>
      </c>
      <c r="CP160">
        <v>90</v>
      </c>
      <c r="CQ160">
        <v>91</v>
      </c>
      <c r="CR160">
        <v>88</v>
      </c>
      <c r="CS160">
        <v>89</v>
      </c>
      <c r="CT160">
        <v>90</v>
      </c>
      <c r="CU160">
        <v>91</v>
      </c>
      <c r="CV160">
        <v>91</v>
      </c>
      <c r="CW160">
        <v>88</v>
      </c>
      <c r="CX160" t="s">
        <v>2</v>
      </c>
      <c r="CY160" t="s">
        <v>16</v>
      </c>
      <c r="CZ160" s="1">
        <f t="shared" si="236"/>
        <v>0.36351843341073142</v>
      </c>
      <c r="DA160" s="4">
        <f t="shared" si="237"/>
        <v>90.516129032258064</v>
      </c>
      <c r="DB160" s="4"/>
      <c r="DC160" s="4"/>
      <c r="DD160" s="4"/>
      <c r="DF160" s="11"/>
      <c r="DG160" s="11"/>
    </row>
    <row r="161" spans="1:111" x14ac:dyDescent="0.25">
      <c r="A161" t="s">
        <v>17</v>
      </c>
      <c r="B161">
        <v>37.6128</v>
      </c>
      <c r="C161">
        <v>-114.5264</v>
      </c>
      <c r="D161">
        <v>4379</v>
      </c>
      <c r="E161" t="s">
        <v>1</v>
      </c>
      <c r="F161">
        <v>243.8</v>
      </c>
      <c r="G161">
        <v>1915</v>
      </c>
      <c r="H161">
        <v>8</v>
      </c>
      <c r="I161" t="s">
        <v>260</v>
      </c>
      <c r="J161">
        <v>74</v>
      </c>
      <c r="K161">
        <v>75</v>
      </c>
      <c r="L161">
        <v>70</v>
      </c>
      <c r="M161">
        <v>74</v>
      </c>
      <c r="N161">
        <v>74</v>
      </c>
      <c r="O161">
        <v>80</v>
      </c>
      <c r="P161">
        <v>80</v>
      </c>
      <c r="Q161">
        <v>82</v>
      </c>
      <c r="R161">
        <v>84</v>
      </c>
      <c r="S161">
        <v>84</v>
      </c>
      <c r="T161">
        <v>86</v>
      </c>
      <c r="U161">
        <v>80</v>
      </c>
      <c r="V161">
        <v>80</v>
      </c>
      <c r="W161">
        <v>80</v>
      </c>
      <c r="X161">
        <v>80</v>
      </c>
      <c r="Y161">
        <v>76</v>
      </c>
      <c r="Z161">
        <v>76</v>
      </c>
      <c r="AA161">
        <v>78</v>
      </c>
      <c r="AB161">
        <v>78</v>
      </c>
      <c r="AC161">
        <v>80</v>
      </c>
      <c r="AD161">
        <v>80</v>
      </c>
      <c r="AE161">
        <v>86</v>
      </c>
      <c r="AF161">
        <v>88</v>
      </c>
      <c r="AG161">
        <v>98</v>
      </c>
      <c r="AH161">
        <v>100</v>
      </c>
      <c r="AI161">
        <v>100</v>
      </c>
      <c r="AJ161">
        <v>98</v>
      </c>
      <c r="AK161">
        <v>96</v>
      </c>
      <c r="AL161">
        <v>100</v>
      </c>
      <c r="AM161">
        <v>100</v>
      </c>
      <c r="AN161" s="5">
        <v>100</v>
      </c>
      <c r="AO161" s="5">
        <v>100</v>
      </c>
      <c r="AP161" s="5">
        <v>94</v>
      </c>
      <c r="AQ161" s="5">
        <v>94</v>
      </c>
      <c r="AR161" s="5">
        <v>98</v>
      </c>
      <c r="AS161" s="5">
        <v>98</v>
      </c>
      <c r="AT161" s="5">
        <v>100</v>
      </c>
      <c r="AU161" s="5">
        <v>100</v>
      </c>
      <c r="AV161" s="5">
        <v>100</v>
      </c>
      <c r="AW161" s="5">
        <v>104</v>
      </c>
      <c r="AX161" s="5">
        <v>106</v>
      </c>
      <c r="AY161" s="5">
        <v>106</v>
      </c>
      <c r="AZ161" s="5">
        <v>110</v>
      </c>
      <c r="BA161" s="5">
        <v>110</v>
      </c>
      <c r="BB161" s="5">
        <v>105</v>
      </c>
      <c r="BC161" s="5">
        <v>105</v>
      </c>
      <c r="BD161" s="5">
        <v>104</v>
      </c>
      <c r="BE161" s="5">
        <v>104</v>
      </c>
      <c r="BF161" s="5">
        <v>98</v>
      </c>
      <c r="BG161" s="5">
        <v>96</v>
      </c>
      <c r="BH161" s="5">
        <v>96</v>
      </c>
      <c r="BI161" s="5">
        <v>94</v>
      </c>
      <c r="BJ161" s="5">
        <v>94</v>
      </c>
      <c r="BK161" s="5">
        <v>98</v>
      </c>
      <c r="BL161" s="5">
        <v>100</v>
      </c>
      <c r="BM161" s="5">
        <v>90</v>
      </c>
      <c r="BN161" s="5">
        <v>94</v>
      </c>
      <c r="BO161" s="5">
        <v>96</v>
      </c>
      <c r="BP161" s="5">
        <v>95</v>
      </c>
      <c r="BQ161" s="5">
        <v>98</v>
      </c>
      <c r="BR161" s="5">
        <v>96</v>
      </c>
      <c r="BS161">
        <v>101</v>
      </c>
      <c r="BT161">
        <v>100</v>
      </c>
      <c r="BU161">
        <v>104</v>
      </c>
      <c r="BV161">
        <v>98</v>
      </c>
      <c r="BW161">
        <v>103</v>
      </c>
      <c r="BX161">
        <v>104</v>
      </c>
      <c r="BY161">
        <v>103</v>
      </c>
      <c r="BZ161">
        <v>98</v>
      </c>
      <c r="CA161">
        <v>97</v>
      </c>
      <c r="CB161">
        <v>99</v>
      </c>
      <c r="CC161">
        <v>100</v>
      </c>
      <c r="CD161">
        <v>100</v>
      </c>
      <c r="CE161">
        <v>106</v>
      </c>
      <c r="CF161">
        <v>104</v>
      </c>
      <c r="CG161">
        <v>105</v>
      </c>
      <c r="CH161">
        <v>108</v>
      </c>
      <c r="CI161">
        <v>104</v>
      </c>
      <c r="CJ161">
        <v>100</v>
      </c>
      <c r="CK161">
        <v>101</v>
      </c>
      <c r="CL161">
        <v>102</v>
      </c>
      <c r="CM161">
        <v>104</v>
      </c>
      <c r="CN161">
        <v>104</v>
      </c>
      <c r="CO161">
        <v>106</v>
      </c>
      <c r="CP161">
        <v>106</v>
      </c>
      <c r="CQ161">
        <v>104</v>
      </c>
      <c r="CR161">
        <v>106</v>
      </c>
      <c r="CS161">
        <v>105</v>
      </c>
      <c r="CT161">
        <v>103</v>
      </c>
      <c r="CU161">
        <v>102</v>
      </c>
      <c r="CV161">
        <v>102</v>
      </c>
      <c r="CW161">
        <v>100</v>
      </c>
      <c r="CX161" t="s">
        <v>2</v>
      </c>
      <c r="CY161" t="s">
        <v>18</v>
      </c>
      <c r="CZ161" s="1">
        <f t="shared" si="236"/>
        <v>2.2129411392919217E-3</v>
      </c>
      <c r="DA161" s="4">
        <f t="shared" si="237"/>
        <v>99.451612903225808</v>
      </c>
      <c r="DB161" s="4"/>
      <c r="DC161" s="4"/>
      <c r="DD161" s="4"/>
      <c r="DF161" s="11"/>
      <c r="DG161" s="11"/>
    </row>
    <row r="162" spans="1:111" x14ac:dyDescent="0.25">
      <c r="A162" t="s">
        <v>4</v>
      </c>
      <c r="B162">
        <v>36.798099999999998</v>
      </c>
      <c r="C162">
        <v>-118.20359999999999</v>
      </c>
      <c r="D162">
        <v>3950</v>
      </c>
      <c r="E162" t="s">
        <v>1</v>
      </c>
      <c r="F162">
        <v>124.8</v>
      </c>
      <c r="G162">
        <v>1915</v>
      </c>
      <c r="H162">
        <v>8</v>
      </c>
      <c r="I162" t="s">
        <v>260</v>
      </c>
      <c r="J162">
        <v>90</v>
      </c>
      <c r="K162">
        <v>77</v>
      </c>
      <c r="L162">
        <v>70</v>
      </c>
      <c r="M162">
        <v>78</v>
      </c>
      <c r="N162">
        <v>84</v>
      </c>
      <c r="O162">
        <v>90</v>
      </c>
      <c r="P162">
        <v>90</v>
      </c>
      <c r="Q162">
        <v>93</v>
      </c>
      <c r="R162">
        <v>92</v>
      </c>
      <c r="S162">
        <v>88</v>
      </c>
      <c r="T162">
        <v>79</v>
      </c>
      <c r="U162">
        <v>76</v>
      </c>
      <c r="V162">
        <v>80</v>
      </c>
      <c r="W162">
        <v>86</v>
      </c>
      <c r="X162">
        <v>92</v>
      </c>
      <c r="Y162">
        <v>91</v>
      </c>
      <c r="Z162">
        <v>89</v>
      </c>
      <c r="AA162">
        <v>86</v>
      </c>
      <c r="AB162">
        <v>85</v>
      </c>
      <c r="AC162">
        <v>86</v>
      </c>
      <c r="AD162">
        <v>90</v>
      </c>
      <c r="AE162">
        <v>90</v>
      </c>
      <c r="AF162">
        <v>93</v>
      </c>
      <c r="AG162">
        <v>91</v>
      </c>
      <c r="AH162">
        <v>86</v>
      </c>
      <c r="AI162">
        <v>86</v>
      </c>
      <c r="AJ162">
        <v>89</v>
      </c>
      <c r="AK162">
        <v>90</v>
      </c>
      <c r="AL162">
        <v>94</v>
      </c>
      <c r="AM162">
        <v>92</v>
      </c>
      <c r="AN162" s="5">
        <v>88</v>
      </c>
      <c r="AO162" s="5">
        <v>94</v>
      </c>
      <c r="AP162" s="5">
        <v>93</v>
      </c>
      <c r="AQ162" s="5">
        <v>92</v>
      </c>
      <c r="AR162" s="5">
        <v>91</v>
      </c>
      <c r="AS162" s="5">
        <v>85</v>
      </c>
      <c r="AT162" s="5">
        <v>85</v>
      </c>
      <c r="AU162" s="5">
        <v>91</v>
      </c>
      <c r="AV162" s="5">
        <v>92</v>
      </c>
      <c r="AW162" s="5">
        <v>91</v>
      </c>
      <c r="AX162" s="5">
        <v>90</v>
      </c>
      <c r="AY162" s="5">
        <v>90</v>
      </c>
      <c r="AZ162" s="5">
        <v>95</v>
      </c>
      <c r="BA162" s="5">
        <v>93</v>
      </c>
      <c r="BB162" s="5">
        <v>92</v>
      </c>
      <c r="BC162" s="5">
        <v>95</v>
      </c>
      <c r="BD162" s="5">
        <v>96</v>
      </c>
      <c r="BE162" s="5">
        <v>94</v>
      </c>
      <c r="BF162" s="5">
        <v>94</v>
      </c>
      <c r="BG162" s="5">
        <v>93</v>
      </c>
      <c r="BH162" s="5">
        <v>96</v>
      </c>
      <c r="BI162" s="5">
        <v>99</v>
      </c>
      <c r="BJ162" s="5">
        <v>95</v>
      </c>
      <c r="BK162" s="5">
        <v>98</v>
      </c>
      <c r="BL162" s="5">
        <v>96</v>
      </c>
      <c r="BM162" s="5">
        <v>96</v>
      </c>
      <c r="BN162" s="5">
        <v>92</v>
      </c>
      <c r="BO162" s="5">
        <v>87</v>
      </c>
      <c r="BP162" s="5">
        <v>91</v>
      </c>
      <c r="BQ162" s="5">
        <v>87</v>
      </c>
      <c r="BR162" s="5">
        <v>88</v>
      </c>
      <c r="BS162">
        <v>91</v>
      </c>
      <c r="BT162">
        <v>94</v>
      </c>
      <c r="BU162">
        <v>94</v>
      </c>
      <c r="BV162">
        <v>94</v>
      </c>
      <c r="BW162">
        <v>94</v>
      </c>
      <c r="BX162">
        <v>92</v>
      </c>
      <c r="BY162">
        <v>92</v>
      </c>
      <c r="BZ162">
        <v>96</v>
      </c>
      <c r="CA162">
        <v>96</v>
      </c>
      <c r="CB162">
        <v>97</v>
      </c>
      <c r="CC162">
        <v>96</v>
      </c>
      <c r="CD162">
        <v>93</v>
      </c>
      <c r="CE162">
        <v>90</v>
      </c>
      <c r="CF162">
        <v>88</v>
      </c>
      <c r="CG162">
        <v>88</v>
      </c>
      <c r="CH162">
        <v>87</v>
      </c>
      <c r="CI162">
        <v>92</v>
      </c>
      <c r="CJ162">
        <v>95</v>
      </c>
      <c r="CK162">
        <v>97</v>
      </c>
      <c r="CL162">
        <v>98</v>
      </c>
      <c r="CM162">
        <v>96</v>
      </c>
      <c r="CN162">
        <v>93</v>
      </c>
      <c r="CO162">
        <v>92</v>
      </c>
      <c r="CP162">
        <v>90</v>
      </c>
      <c r="CQ162">
        <v>90</v>
      </c>
      <c r="CR162">
        <v>93</v>
      </c>
      <c r="CS162">
        <v>93</v>
      </c>
      <c r="CT162">
        <v>96</v>
      </c>
      <c r="CU162">
        <v>98</v>
      </c>
      <c r="CV162">
        <v>95</v>
      </c>
      <c r="CW162">
        <v>91</v>
      </c>
      <c r="CX162" t="s">
        <v>5</v>
      </c>
      <c r="CY162" t="s">
        <v>6</v>
      </c>
      <c r="CZ162" s="1">
        <f t="shared" si="236"/>
        <v>0.37343235853311313</v>
      </c>
      <c r="DA162" s="4">
        <f t="shared" si="237"/>
        <v>92.225806451612897</v>
      </c>
      <c r="DB162" s="4"/>
      <c r="DC162" s="4"/>
      <c r="DD162" s="4"/>
      <c r="DF162" s="11"/>
      <c r="DG162" s="11"/>
    </row>
    <row r="163" spans="1:111" x14ac:dyDescent="0.25">
      <c r="A163" t="s">
        <v>35</v>
      </c>
      <c r="B163">
        <v>36.9</v>
      </c>
      <c r="C163">
        <v>-116.83329999999999</v>
      </c>
      <c r="D163">
        <v>3680</v>
      </c>
      <c r="E163" t="s">
        <v>1</v>
      </c>
      <c r="F163">
        <v>48.7</v>
      </c>
      <c r="G163">
        <v>1915</v>
      </c>
      <c r="H163">
        <v>8</v>
      </c>
      <c r="I163" t="s">
        <v>260</v>
      </c>
      <c r="J163">
        <v>90</v>
      </c>
      <c r="K163">
        <v>89</v>
      </c>
      <c r="L163">
        <v>74</v>
      </c>
      <c r="M163">
        <v>81</v>
      </c>
      <c r="N163">
        <v>89</v>
      </c>
      <c r="O163">
        <v>91</v>
      </c>
      <c r="P163">
        <v>94</v>
      </c>
      <c r="Q163">
        <v>96</v>
      </c>
      <c r="R163">
        <v>98</v>
      </c>
      <c r="S163">
        <v>95</v>
      </c>
      <c r="T163">
        <v>85</v>
      </c>
      <c r="U163">
        <v>78</v>
      </c>
      <c r="V163">
        <v>80</v>
      </c>
      <c r="W163">
        <v>86</v>
      </c>
      <c r="X163">
        <v>96</v>
      </c>
      <c r="Y163">
        <v>94</v>
      </c>
      <c r="Z163">
        <v>91</v>
      </c>
      <c r="AA163">
        <v>92</v>
      </c>
      <c r="AB163">
        <v>88</v>
      </c>
      <c r="AC163">
        <v>93</v>
      </c>
      <c r="AD163">
        <v>95</v>
      </c>
      <c r="AE163">
        <v>97</v>
      </c>
      <c r="AF163">
        <v>97</v>
      </c>
      <c r="AG163">
        <v>94</v>
      </c>
      <c r="AH163">
        <v>96</v>
      </c>
      <c r="AI163">
        <v>92</v>
      </c>
      <c r="AJ163">
        <v>93</v>
      </c>
      <c r="AK163">
        <v>93</v>
      </c>
      <c r="AL163">
        <v>99</v>
      </c>
      <c r="AM163">
        <v>105</v>
      </c>
      <c r="AN163" s="5">
        <v>90</v>
      </c>
      <c r="AO163" s="5">
        <v>102</v>
      </c>
      <c r="AP163" s="5">
        <v>98</v>
      </c>
      <c r="AQ163" s="5">
        <v>98</v>
      </c>
      <c r="AR163" s="5">
        <v>91</v>
      </c>
      <c r="AS163" s="5">
        <v>90</v>
      </c>
      <c r="AT163" s="5">
        <v>92</v>
      </c>
      <c r="AU163" s="5">
        <v>93</v>
      </c>
      <c r="AV163" s="5">
        <v>99</v>
      </c>
      <c r="AW163" s="5">
        <v>95</v>
      </c>
      <c r="AX163" s="5">
        <v>94</v>
      </c>
      <c r="AY163" s="5">
        <v>95</v>
      </c>
      <c r="AZ163" s="5">
        <v>98</v>
      </c>
      <c r="BA163" s="5">
        <v>97</v>
      </c>
      <c r="BB163" s="5">
        <v>98</v>
      </c>
      <c r="BC163" s="5">
        <v>97</v>
      </c>
      <c r="BD163" s="5">
        <v>97</v>
      </c>
      <c r="BE163" s="5">
        <v>99</v>
      </c>
      <c r="BF163" s="5">
        <v>100</v>
      </c>
      <c r="BG163" s="5">
        <v>99</v>
      </c>
      <c r="BH163" s="5">
        <v>102</v>
      </c>
      <c r="BI163" s="5">
        <v>97</v>
      </c>
      <c r="BJ163" s="5">
        <v>98</v>
      </c>
      <c r="BK163" s="5">
        <v>102</v>
      </c>
      <c r="BL163" s="5">
        <v>103</v>
      </c>
      <c r="BM163" s="5">
        <v>99</v>
      </c>
      <c r="BN163" s="5">
        <v>98</v>
      </c>
      <c r="BO163" s="5">
        <v>98</v>
      </c>
      <c r="BP163" s="5">
        <v>94</v>
      </c>
      <c r="BQ163" s="5">
        <v>95</v>
      </c>
      <c r="BR163" s="5">
        <v>94</v>
      </c>
      <c r="BS163">
        <v>97</v>
      </c>
      <c r="BT163">
        <v>98</v>
      </c>
      <c r="BU163">
        <v>100</v>
      </c>
      <c r="BV163">
        <v>100</v>
      </c>
      <c r="BW163">
        <v>102</v>
      </c>
      <c r="BX163">
        <v>97</v>
      </c>
      <c r="BY163">
        <v>98</v>
      </c>
      <c r="BZ163">
        <v>101</v>
      </c>
      <c r="CA163">
        <v>101</v>
      </c>
      <c r="CB163">
        <v>103</v>
      </c>
      <c r="CC163">
        <v>101</v>
      </c>
      <c r="CD163">
        <v>97</v>
      </c>
      <c r="CE163">
        <v>100</v>
      </c>
      <c r="CF163">
        <v>97</v>
      </c>
      <c r="CG163">
        <v>97</v>
      </c>
      <c r="CH163">
        <v>95</v>
      </c>
      <c r="CI163">
        <v>99</v>
      </c>
      <c r="CJ163">
        <v>100</v>
      </c>
      <c r="CK163">
        <v>106</v>
      </c>
      <c r="CL163">
        <v>107</v>
      </c>
      <c r="CM163">
        <v>105</v>
      </c>
      <c r="CN163">
        <v>99</v>
      </c>
      <c r="CO163">
        <v>99</v>
      </c>
      <c r="CP163">
        <v>100</v>
      </c>
      <c r="CQ163">
        <v>95</v>
      </c>
      <c r="CR163">
        <v>96</v>
      </c>
      <c r="CS163">
        <v>95</v>
      </c>
      <c r="CT163">
        <v>104</v>
      </c>
      <c r="CU163">
        <v>103</v>
      </c>
      <c r="CV163">
        <v>97</v>
      </c>
      <c r="CW163">
        <v>100</v>
      </c>
      <c r="CX163" t="s">
        <v>2</v>
      </c>
      <c r="CY163" t="s">
        <v>36</v>
      </c>
      <c r="CZ163" s="1">
        <f t="shared" si="236"/>
        <v>0.4154304531355521</v>
      </c>
      <c r="DA163" s="4">
        <f t="shared" si="237"/>
        <v>96.838709677419359</v>
      </c>
      <c r="DB163" s="4"/>
      <c r="DC163" s="4"/>
      <c r="DD163" s="4"/>
    </row>
    <row r="164" spans="1:111" x14ac:dyDescent="0.25">
      <c r="A164" t="s">
        <v>31</v>
      </c>
      <c r="B164">
        <v>35.466099999999997</v>
      </c>
      <c r="C164">
        <v>-114.9217</v>
      </c>
      <c r="D164">
        <v>3540</v>
      </c>
      <c r="E164" t="s">
        <v>1</v>
      </c>
      <c r="F164">
        <v>207</v>
      </c>
      <c r="G164">
        <v>1915</v>
      </c>
      <c r="H164">
        <v>8</v>
      </c>
      <c r="I164" t="s">
        <v>260</v>
      </c>
      <c r="J164">
        <v>93</v>
      </c>
      <c r="K164">
        <v>80</v>
      </c>
      <c r="L164">
        <v>68</v>
      </c>
      <c r="M164">
        <v>74</v>
      </c>
      <c r="N164">
        <v>83</v>
      </c>
      <c r="O164">
        <v>89</v>
      </c>
      <c r="P164">
        <v>90</v>
      </c>
      <c r="Q164">
        <v>94</v>
      </c>
      <c r="R164">
        <v>94</v>
      </c>
      <c r="S164">
        <v>94</v>
      </c>
      <c r="T164">
        <v>86</v>
      </c>
      <c r="U164">
        <v>84</v>
      </c>
      <c r="V164">
        <v>83</v>
      </c>
      <c r="W164">
        <v>92</v>
      </c>
      <c r="X164">
        <v>95</v>
      </c>
      <c r="Y164">
        <v>91</v>
      </c>
      <c r="Z164">
        <v>92</v>
      </c>
      <c r="AA164">
        <v>86</v>
      </c>
      <c r="AB164">
        <v>88</v>
      </c>
      <c r="AC164">
        <v>92</v>
      </c>
      <c r="AD164">
        <v>93</v>
      </c>
      <c r="AE164">
        <v>94</v>
      </c>
      <c r="AF164">
        <v>95</v>
      </c>
      <c r="AG164">
        <v>92</v>
      </c>
      <c r="AH164">
        <v>92</v>
      </c>
      <c r="AI164">
        <v>89</v>
      </c>
      <c r="AJ164">
        <v>92</v>
      </c>
      <c r="AK164">
        <v>91</v>
      </c>
      <c r="AL164">
        <v>97</v>
      </c>
      <c r="AM164">
        <v>99</v>
      </c>
      <c r="AN164" s="5">
        <v>91</v>
      </c>
      <c r="AO164" s="5">
        <v>96</v>
      </c>
      <c r="AP164" s="5">
        <v>96</v>
      </c>
      <c r="AQ164" s="5">
        <v>96</v>
      </c>
      <c r="AR164" s="5">
        <v>91</v>
      </c>
      <c r="AS164" s="5">
        <v>92</v>
      </c>
      <c r="AT164" s="5">
        <v>91</v>
      </c>
      <c r="AU164" s="5">
        <v>94</v>
      </c>
      <c r="AV164" s="5">
        <v>94</v>
      </c>
      <c r="AW164" s="5">
        <v>93</v>
      </c>
      <c r="AX164" s="5">
        <v>94</v>
      </c>
      <c r="AY164" s="5">
        <v>96</v>
      </c>
      <c r="AZ164" s="5">
        <v>95</v>
      </c>
      <c r="BA164" s="5">
        <v>95</v>
      </c>
      <c r="BB164" s="5">
        <v>94</v>
      </c>
      <c r="BC164" s="5">
        <v>95</v>
      </c>
      <c r="BD164" s="5">
        <v>92</v>
      </c>
      <c r="BE164" s="5">
        <v>92</v>
      </c>
      <c r="BF164" s="5">
        <v>87</v>
      </c>
      <c r="BG164" s="5">
        <v>83</v>
      </c>
      <c r="BH164" s="5">
        <v>90</v>
      </c>
      <c r="BI164" s="5">
        <v>84</v>
      </c>
      <c r="BJ164" s="5">
        <v>91</v>
      </c>
      <c r="BK164" s="5">
        <v>96</v>
      </c>
      <c r="BL164" s="5">
        <v>92</v>
      </c>
      <c r="BM164" s="5">
        <v>92</v>
      </c>
      <c r="BN164" s="5">
        <v>92</v>
      </c>
      <c r="BO164" s="5">
        <v>92</v>
      </c>
      <c r="BP164" s="5">
        <v>92</v>
      </c>
      <c r="BQ164" s="5">
        <v>92</v>
      </c>
      <c r="BR164" s="5">
        <v>91</v>
      </c>
      <c r="BS164">
        <v>94</v>
      </c>
      <c r="BT164">
        <v>97</v>
      </c>
      <c r="BU164">
        <v>97</v>
      </c>
      <c r="BV164">
        <v>97</v>
      </c>
      <c r="BW164">
        <v>92</v>
      </c>
      <c r="BX164">
        <v>90</v>
      </c>
      <c r="BY164">
        <v>97</v>
      </c>
      <c r="BZ164">
        <v>99</v>
      </c>
      <c r="CA164">
        <v>101</v>
      </c>
      <c r="CB164">
        <v>102</v>
      </c>
      <c r="CC164">
        <v>101</v>
      </c>
      <c r="CD164">
        <v>100</v>
      </c>
      <c r="CE164">
        <v>96</v>
      </c>
      <c r="CF164">
        <v>91</v>
      </c>
      <c r="CG164">
        <v>93</v>
      </c>
      <c r="CH164">
        <v>93</v>
      </c>
      <c r="CI164">
        <v>97</v>
      </c>
      <c r="CJ164">
        <v>100</v>
      </c>
      <c r="CK164">
        <v>102</v>
      </c>
      <c r="CL164">
        <v>104</v>
      </c>
      <c r="CM164">
        <v>99</v>
      </c>
      <c r="CN164">
        <v>95</v>
      </c>
      <c r="CO164">
        <v>93</v>
      </c>
      <c r="CP164">
        <v>95</v>
      </c>
      <c r="CQ164">
        <v>93</v>
      </c>
      <c r="CR164">
        <v>91</v>
      </c>
      <c r="CS164">
        <v>85</v>
      </c>
      <c r="CT164">
        <v>96</v>
      </c>
      <c r="CU164">
        <v>97</v>
      </c>
      <c r="CV164">
        <v>90</v>
      </c>
      <c r="CW164">
        <v>91</v>
      </c>
      <c r="CX164" t="s">
        <v>2</v>
      </c>
      <c r="CY164" t="s">
        <v>32</v>
      </c>
      <c r="CZ164" s="1">
        <f t="shared" si="236"/>
        <v>-0.1979878615521676</v>
      </c>
      <c r="DA164" s="4">
        <f t="shared" si="237"/>
        <v>92.290322580645167</v>
      </c>
      <c r="DB164" s="4"/>
      <c r="DC164" s="4"/>
      <c r="DD164" s="4"/>
    </row>
    <row r="165" spans="1:111" x14ac:dyDescent="0.25">
      <c r="A165" t="s">
        <v>33</v>
      </c>
      <c r="B165">
        <v>36.583300000000001</v>
      </c>
      <c r="C165">
        <v>-115.66670000000001</v>
      </c>
      <c r="D165">
        <v>3136</v>
      </c>
      <c r="E165" t="s">
        <v>1</v>
      </c>
      <c r="F165">
        <v>108</v>
      </c>
      <c r="G165">
        <v>1915</v>
      </c>
      <c r="H165">
        <v>8</v>
      </c>
      <c r="I165" t="s">
        <v>260</v>
      </c>
      <c r="J165">
        <v>94</v>
      </c>
      <c r="K165">
        <v>82</v>
      </c>
      <c r="L165">
        <v>93</v>
      </c>
      <c r="M165">
        <v>92</v>
      </c>
      <c r="N165">
        <v>93</v>
      </c>
      <c r="O165">
        <v>90</v>
      </c>
      <c r="P165">
        <v>91</v>
      </c>
      <c r="Q165">
        <v>95</v>
      </c>
      <c r="R165">
        <v>96</v>
      </c>
      <c r="S165">
        <v>94</v>
      </c>
      <c r="T165">
        <v>81</v>
      </c>
      <c r="U165">
        <v>88</v>
      </c>
      <c r="V165">
        <v>97</v>
      </c>
      <c r="W165">
        <v>94</v>
      </c>
      <c r="X165">
        <v>90</v>
      </c>
      <c r="Y165">
        <v>95</v>
      </c>
      <c r="Z165">
        <v>92</v>
      </c>
      <c r="AA165">
        <v>93</v>
      </c>
      <c r="AB165">
        <v>91</v>
      </c>
      <c r="AC165">
        <v>92</v>
      </c>
      <c r="AD165">
        <v>95</v>
      </c>
      <c r="AE165">
        <v>99</v>
      </c>
      <c r="AF165">
        <v>97</v>
      </c>
      <c r="AG165">
        <v>98</v>
      </c>
      <c r="AH165">
        <v>94</v>
      </c>
      <c r="AI165">
        <v>92</v>
      </c>
      <c r="AJ165">
        <v>94</v>
      </c>
      <c r="AK165">
        <v>93</v>
      </c>
      <c r="AL165">
        <v>92</v>
      </c>
      <c r="AM165">
        <v>100</v>
      </c>
      <c r="AN165" s="5">
        <v>98</v>
      </c>
      <c r="AO165" s="5">
        <v>98</v>
      </c>
      <c r="AP165" s="5">
        <v>99</v>
      </c>
      <c r="AQ165" s="5">
        <v>98</v>
      </c>
      <c r="AR165" s="5">
        <v>97</v>
      </c>
      <c r="AS165" s="5">
        <v>97</v>
      </c>
      <c r="AT165" s="5">
        <v>98</v>
      </c>
      <c r="AU165" s="5">
        <v>97</v>
      </c>
      <c r="AV165" s="5">
        <v>96</v>
      </c>
      <c r="AW165" s="5">
        <v>96</v>
      </c>
      <c r="AX165" s="5">
        <v>97</v>
      </c>
      <c r="AY165" s="5">
        <v>99</v>
      </c>
      <c r="AZ165" s="5">
        <v>97</v>
      </c>
      <c r="BA165" s="5">
        <v>96</v>
      </c>
      <c r="BB165" s="5">
        <v>96</v>
      </c>
      <c r="BC165" s="5">
        <v>98</v>
      </c>
      <c r="BD165" s="5">
        <v>99</v>
      </c>
      <c r="BE165" s="5">
        <v>99</v>
      </c>
      <c r="BF165" s="5">
        <v>95</v>
      </c>
      <c r="BG165" s="5">
        <v>95</v>
      </c>
      <c r="BH165" s="5">
        <v>97</v>
      </c>
      <c r="BI165" s="5">
        <v>90</v>
      </c>
      <c r="BJ165" s="5">
        <v>99</v>
      </c>
      <c r="BK165" s="5">
        <v>96</v>
      </c>
      <c r="BL165" s="5">
        <v>99</v>
      </c>
      <c r="BM165" s="5">
        <v>95</v>
      </c>
      <c r="BN165" s="5">
        <v>95</v>
      </c>
      <c r="BO165" s="5">
        <v>96</v>
      </c>
      <c r="BP165" s="5">
        <v>96</v>
      </c>
      <c r="BQ165" s="5">
        <v>93</v>
      </c>
      <c r="BR165" s="5">
        <v>95</v>
      </c>
      <c r="BS165">
        <v>97</v>
      </c>
      <c r="BT165">
        <v>96</v>
      </c>
      <c r="BU165">
        <v>100</v>
      </c>
      <c r="BV165">
        <v>98</v>
      </c>
      <c r="BW165">
        <v>99</v>
      </c>
      <c r="BX165">
        <v>96</v>
      </c>
      <c r="BY165">
        <v>99</v>
      </c>
      <c r="BZ165">
        <v>103</v>
      </c>
      <c r="CA165">
        <v>100</v>
      </c>
      <c r="CB165">
        <v>103</v>
      </c>
      <c r="CC165">
        <v>103</v>
      </c>
      <c r="CD165">
        <v>102</v>
      </c>
      <c r="CE165">
        <v>99</v>
      </c>
      <c r="CF165">
        <v>97</v>
      </c>
      <c r="CG165">
        <v>95</v>
      </c>
      <c r="CH165">
        <v>98</v>
      </c>
      <c r="CI165">
        <v>100</v>
      </c>
      <c r="CJ165">
        <v>99</v>
      </c>
      <c r="CK165">
        <v>103</v>
      </c>
      <c r="CL165">
        <v>104</v>
      </c>
      <c r="CM165">
        <v>100</v>
      </c>
      <c r="CN165">
        <v>97</v>
      </c>
      <c r="CO165">
        <v>95</v>
      </c>
      <c r="CP165">
        <v>93</v>
      </c>
      <c r="CQ165">
        <v>96</v>
      </c>
      <c r="CR165">
        <v>94</v>
      </c>
      <c r="CS165">
        <v>91</v>
      </c>
      <c r="CT165">
        <v>98</v>
      </c>
      <c r="CU165">
        <v>99</v>
      </c>
      <c r="CV165">
        <v>95</v>
      </c>
      <c r="CW165">
        <v>97</v>
      </c>
      <c r="CX165" t="s">
        <v>2</v>
      </c>
      <c r="CY165" t="s">
        <v>34</v>
      </c>
      <c r="CZ165" s="1">
        <f t="shared" si="236"/>
        <v>0.1509947609119911</v>
      </c>
      <c r="DA165" s="4">
        <f t="shared" si="237"/>
        <v>96.645161290322577</v>
      </c>
      <c r="DB165" s="4"/>
      <c r="DC165" s="4"/>
      <c r="DD165" s="4"/>
    </row>
    <row r="166" spans="1:111" x14ac:dyDescent="0.25">
      <c r="A166" t="s">
        <v>25</v>
      </c>
      <c r="B166">
        <v>35.783299999999997</v>
      </c>
      <c r="C166">
        <v>-115.3167</v>
      </c>
      <c r="D166">
        <v>2864</v>
      </c>
      <c r="E166" t="s">
        <v>1</v>
      </c>
      <c r="F166">
        <v>158.30000000000001</v>
      </c>
      <c r="G166">
        <v>1915</v>
      </c>
      <c r="H166">
        <v>8</v>
      </c>
      <c r="I166" t="s">
        <v>260</v>
      </c>
      <c r="J166">
        <v>96</v>
      </c>
      <c r="K166">
        <v>92</v>
      </c>
      <c r="L166">
        <v>80</v>
      </c>
      <c r="M166">
        <v>82</v>
      </c>
      <c r="N166">
        <v>87</v>
      </c>
      <c r="O166">
        <v>96</v>
      </c>
      <c r="P166">
        <v>94</v>
      </c>
      <c r="Q166">
        <v>100</v>
      </c>
      <c r="R166">
        <v>98</v>
      </c>
      <c r="S166">
        <v>91</v>
      </c>
      <c r="T166">
        <v>87</v>
      </c>
      <c r="U166">
        <v>83</v>
      </c>
      <c r="V166">
        <v>82</v>
      </c>
      <c r="W166">
        <v>88</v>
      </c>
      <c r="X166">
        <v>97</v>
      </c>
      <c r="Y166">
        <v>98</v>
      </c>
      <c r="Z166">
        <v>97</v>
      </c>
      <c r="AA166">
        <v>95</v>
      </c>
      <c r="AB166">
        <v>90</v>
      </c>
      <c r="AC166">
        <v>100</v>
      </c>
      <c r="AD166">
        <v>101</v>
      </c>
      <c r="AE166">
        <v>93</v>
      </c>
      <c r="AF166">
        <v>93</v>
      </c>
      <c r="AG166">
        <v>94</v>
      </c>
      <c r="AH166">
        <v>93</v>
      </c>
      <c r="AI166">
        <v>95</v>
      </c>
      <c r="AJ166">
        <v>98</v>
      </c>
      <c r="AK166">
        <v>100</v>
      </c>
      <c r="AL166">
        <v>103</v>
      </c>
      <c r="AM166">
        <v>105</v>
      </c>
      <c r="AN166" s="5">
        <v>93</v>
      </c>
      <c r="AO166" s="5">
        <v>95</v>
      </c>
      <c r="AP166" s="5">
        <v>97</v>
      </c>
      <c r="AQ166" s="5">
        <v>96</v>
      </c>
      <c r="AR166" s="5">
        <v>86</v>
      </c>
      <c r="AS166" s="5">
        <v>86</v>
      </c>
      <c r="AT166" s="5">
        <v>95</v>
      </c>
      <c r="AU166" s="5">
        <v>100</v>
      </c>
      <c r="AV166" s="5">
        <v>100</v>
      </c>
      <c r="AW166" s="5">
        <v>97</v>
      </c>
      <c r="AX166" s="5">
        <v>99</v>
      </c>
      <c r="AY166" s="5">
        <v>101</v>
      </c>
      <c r="AZ166" s="5">
        <v>98</v>
      </c>
      <c r="BA166" s="5">
        <v>97</v>
      </c>
      <c r="BB166" s="5">
        <v>99</v>
      </c>
      <c r="BC166" s="5">
        <v>103</v>
      </c>
      <c r="BD166" s="5">
        <v>104</v>
      </c>
      <c r="BE166" s="5">
        <v>105</v>
      </c>
      <c r="BF166" s="5">
        <v>102</v>
      </c>
      <c r="BG166" s="5">
        <v>98</v>
      </c>
      <c r="BH166" s="5">
        <v>92</v>
      </c>
      <c r="BI166" s="5">
        <v>98</v>
      </c>
      <c r="BJ166" s="5">
        <v>96</v>
      </c>
      <c r="BK166" s="5">
        <v>100</v>
      </c>
      <c r="BL166" s="5">
        <v>105</v>
      </c>
      <c r="BM166" s="5">
        <v>102</v>
      </c>
      <c r="BN166" s="5">
        <v>98</v>
      </c>
      <c r="BO166" s="5">
        <v>96</v>
      </c>
      <c r="BP166" s="5">
        <v>97</v>
      </c>
      <c r="BQ166" s="5">
        <v>96</v>
      </c>
      <c r="BR166" s="5">
        <v>98</v>
      </c>
      <c r="BS166">
        <v>102</v>
      </c>
      <c r="BT166">
        <v>104</v>
      </c>
      <c r="BU166">
        <v>105</v>
      </c>
      <c r="BV166">
        <v>104</v>
      </c>
      <c r="BW166">
        <v>103</v>
      </c>
      <c r="BX166">
        <v>102</v>
      </c>
      <c r="BY166">
        <v>104</v>
      </c>
      <c r="BZ166">
        <v>106</v>
      </c>
      <c r="CA166">
        <v>103</v>
      </c>
      <c r="CB166">
        <v>102</v>
      </c>
      <c r="CC166">
        <v>107</v>
      </c>
      <c r="CD166">
        <v>104</v>
      </c>
      <c r="CE166">
        <v>103</v>
      </c>
      <c r="CF166">
        <v>105</v>
      </c>
      <c r="CG166">
        <v>106</v>
      </c>
      <c r="CH166">
        <v>107</v>
      </c>
      <c r="CI166">
        <v>105</v>
      </c>
      <c r="CJ166">
        <v>109</v>
      </c>
      <c r="CK166">
        <v>108</v>
      </c>
      <c r="CL166">
        <v>110</v>
      </c>
      <c r="CM166">
        <v>108</v>
      </c>
      <c r="CN166">
        <v>105</v>
      </c>
      <c r="CO166">
        <v>102</v>
      </c>
      <c r="CP166">
        <v>98</v>
      </c>
      <c r="CQ166">
        <v>102</v>
      </c>
      <c r="CR166">
        <v>102</v>
      </c>
      <c r="CS166">
        <v>100</v>
      </c>
      <c r="CT166">
        <v>102</v>
      </c>
      <c r="CU166">
        <v>106</v>
      </c>
      <c r="CV166">
        <v>102</v>
      </c>
      <c r="CW166">
        <v>100</v>
      </c>
      <c r="CX166" t="s">
        <v>2</v>
      </c>
      <c r="CY166" t="s">
        <v>26</v>
      </c>
      <c r="CZ166" s="1">
        <f t="shared" si="236"/>
        <v>0.22218176398121101</v>
      </c>
      <c r="DA166" s="4">
        <f t="shared" si="237"/>
        <v>97.709677419354833</v>
      </c>
      <c r="DB166" s="4"/>
      <c r="DC166" s="4"/>
      <c r="DD166" s="4"/>
    </row>
    <row r="167" spans="1:111" x14ac:dyDescent="0.25">
      <c r="A167" t="s">
        <v>19</v>
      </c>
      <c r="B167">
        <v>34.9</v>
      </c>
      <c r="C167">
        <v>-117.0333</v>
      </c>
      <c r="D167">
        <v>2162</v>
      </c>
      <c r="E167" t="s">
        <v>1</v>
      </c>
      <c r="F167">
        <v>174.2</v>
      </c>
      <c r="G167">
        <v>1915</v>
      </c>
      <c r="H167">
        <v>8</v>
      </c>
      <c r="I167" t="s">
        <v>260</v>
      </c>
      <c r="J167">
        <v>93</v>
      </c>
      <c r="K167">
        <v>86</v>
      </c>
      <c r="L167">
        <v>82</v>
      </c>
      <c r="M167">
        <v>85</v>
      </c>
      <c r="N167">
        <v>88</v>
      </c>
      <c r="O167">
        <v>96</v>
      </c>
      <c r="P167">
        <v>100</v>
      </c>
      <c r="Q167">
        <v>100</v>
      </c>
      <c r="R167">
        <v>94</v>
      </c>
      <c r="S167">
        <v>93</v>
      </c>
      <c r="T167">
        <v>81</v>
      </c>
      <c r="U167">
        <v>87</v>
      </c>
      <c r="V167">
        <v>88</v>
      </c>
      <c r="W167">
        <v>89</v>
      </c>
      <c r="X167">
        <v>93</v>
      </c>
      <c r="Y167">
        <v>96</v>
      </c>
      <c r="Z167">
        <v>94</v>
      </c>
      <c r="AA167">
        <v>90</v>
      </c>
      <c r="AB167">
        <v>87</v>
      </c>
      <c r="AC167">
        <v>90</v>
      </c>
      <c r="AD167">
        <v>92</v>
      </c>
      <c r="AE167">
        <v>95</v>
      </c>
      <c r="AF167">
        <v>97</v>
      </c>
      <c r="AG167">
        <v>95</v>
      </c>
      <c r="AH167">
        <v>90</v>
      </c>
      <c r="AI167">
        <v>90</v>
      </c>
      <c r="AJ167">
        <v>94</v>
      </c>
      <c r="AK167">
        <v>96</v>
      </c>
      <c r="AL167">
        <v>100</v>
      </c>
      <c r="AM167">
        <v>100</v>
      </c>
      <c r="AN167" s="5">
        <v>96</v>
      </c>
      <c r="AO167" s="5">
        <v>100</v>
      </c>
      <c r="AP167" s="5">
        <v>102</v>
      </c>
      <c r="AQ167" s="5">
        <v>97</v>
      </c>
      <c r="AR167" s="5">
        <v>89</v>
      </c>
      <c r="AS167" s="5">
        <v>93</v>
      </c>
      <c r="AT167" s="5">
        <v>95</v>
      </c>
      <c r="AU167" s="5">
        <v>96</v>
      </c>
      <c r="AV167" s="5">
        <v>96</v>
      </c>
      <c r="AW167" s="5">
        <v>92</v>
      </c>
      <c r="AX167" s="5">
        <v>95</v>
      </c>
      <c r="AY167" s="5">
        <v>95</v>
      </c>
      <c r="AZ167" s="5">
        <v>96</v>
      </c>
      <c r="BA167" s="5">
        <v>95</v>
      </c>
      <c r="BB167" s="5">
        <v>94</v>
      </c>
      <c r="BC167" s="5">
        <v>101</v>
      </c>
      <c r="BD167" s="5">
        <v>104</v>
      </c>
      <c r="BE167" s="5">
        <v>101</v>
      </c>
      <c r="BF167" s="5">
        <v>100</v>
      </c>
      <c r="BG167" s="5">
        <v>101</v>
      </c>
      <c r="BH167" s="5">
        <v>104</v>
      </c>
      <c r="BI167" s="5">
        <v>99</v>
      </c>
      <c r="BJ167" s="5">
        <v>100</v>
      </c>
      <c r="BK167" s="5">
        <v>107</v>
      </c>
      <c r="BL167" s="5">
        <v>108</v>
      </c>
      <c r="BM167" s="5">
        <v>104</v>
      </c>
      <c r="BN167" s="5">
        <v>100</v>
      </c>
      <c r="BO167" s="5">
        <v>99</v>
      </c>
      <c r="BP167" s="5">
        <v>95</v>
      </c>
      <c r="BQ167" s="5">
        <v>97</v>
      </c>
      <c r="BR167" s="5">
        <v>98</v>
      </c>
      <c r="BS167">
        <v>100</v>
      </c>
      <c r="BT167">
        <v>104</v>
      </c>
      <c r="BU167">
        <v>105</v>
      </c>
      <c r="BV167">
        <v>104</v>
      </c>
      <c r="BW167">
        <v>103</v>
      </c>
      <c r="BX167">
        <v>102</v>
      </c>
      <c r="BY167">
        <v>100</v>
      </c>
      <c r="BZ167">
        <v>102</v>
      </c>
      <c r="CA167">
        <v>104</v>
      </c>
      <c r="CB167">
        <v>104</v>
      </c>
      <c r="CC167">
        <v>104</v>
      </c>
      <c r="CD167">
        <v>100</v>
      </c>
      <c r="CE167">
        <v>97</v>
      </c>
      <c r="CF167">
        <v>95</v>
      </c>
      <c r="CG167">
        <v>95</v>
      </c>
      <c r="CH167">
        <v>96</v>
      </c>
      <c r="CI167">
        <v>100</v>
      </c>
      <c r="CJ167">
        <v>101</v>
      </c>
      <c r="CK167">
        <v>104</v>
      </c>
      <c r="CL167">
        <v>105</v>
      </c>
      <c r="CM167">
        <v>103</v>
      </c>
      <c r="CN167">
        <v>98</v>
      </c>
      <c r="CO167">
        <v>95</v>
      </c>
      <c r="CP167">
        <v>97</v>
      </c>
      <c r="CQ167">
        <v>99</v>
      </c>
      <c r="CR167">
        <v>96</v>
      </c>
      <c r="CS167">
        <v>94</v>
      </c>
      <c r="CT167">
        <v>97</v>
      </c>
      <c r="CU167">
        <v>104</v>
      </c>
      <c r="CV167">
        <v>100</v>
      </c>
      <c r="CW167">
        <v>98</v>
      </c>
      <c r="CX167" t="s">
        <v>5</v>
      </c>
      <c r="CY167" t="s">
        <v>20</v>
      </c>
      <c r="CZ167" s="1">
        <f t="shared" si="236"/>
        <v>0.47299644736469915</v>
      </c>
      <c r="DA167" s="4">
        <f t="shared" si="237"/>
        <v>98.354838709677423</v>
      </c>
      <c r="DB167" s="4"/>
      <c r="DC167" s="4"/>
      <c r="DD167" s="4"/>
    </row>
    <row r="168" spans="1:111" x14ac:dyDescent="0.25">
      <c r="A168" t="s">
        <v>27</v>
      </c>
      <c r="B168">
        <v>36.166699999999999</v>
      </c>
      <c r="C168">
        <v>-115.13330000000001</v>
      </c>
      <c r="D168">
        <v>2011</v>
      </c>
      <c r="E168" t="s">
        <v>1</v>
      </c>
      <c r="F168">
        <v>158.69999999999999</v>
      </c>
      <c r="G168">
        <v>1915</v>
      </c>
      <c r="H168">
        <v>8</v>
      </c>
      <c r="I168" t="s">
        <v>260</v>
      </c>
      <c r="J168">
        <v>99</v>
      </c>
      <c r="K168">
        <v>88</v>
      </c>
      <c r="L168">
        <v>77</v>
      </c>
      <c r="M168">
        <v>78</v>
      </c>
      <c r="N168">
        <v>88</v>
      </c>
      <c r="O168">
        <v>95</v>
      </c>
      <c r="P168">
        <v>98</v>
      </c>
      <c r="Q168">
        <v>102</v>
      </c>
      <c r="R168">
        <v>106</v>
      </c>
      <c r="S168">
        <v>108</v>
      </c>
      <c r="T168">
        <v>106</v>
      </c>
      <c r="U168">
        <v>104</v>
      </c>
      <c r="V168">
        <v>103</v>
      </c>
      <c r="W168">
        <v>107</v>
      </c>
      <c r="X168">
        <v>105</v>
      </c>
      <c r="Y168">
        <v>103</v>
      </c>
      <c r="Z168">
        <v>98</v>
      </c>
      <c r="AA168">
        <v>94</v>
      </c>
      <c r="AB168">
        <v>98</v>
      </c>
      <c r="AC168">
        <v>100</v>
      </c>
      <c r="AD168">
        <v>102</v>
      </c>
      <c r="AE168">
        <v>103</v>
      </c>
      <c r="AF168">
        <v>102</v>
      </c>
      <c r="AG168">
        <v>103</v>
      </c>
      <c r="AH168">
        <v>98</v>
      </c>
      <c r="AI168">
        <v>102</v>
      </c>
      <c r="AJ168">
        <v>103</v>
      </c>
      <c r="AK168">
        <v>105</v>
      </c>
      <c r="AL168">
        <v>104</v>
      </c>
      <c r="AM168">
        <v>105</v>
      </c>
      <c r="AN168" s="5">
        <v>101</v>
      </c>
      <c r="AO168" s="5">
        <v>102</v>
      </c>
      <c r="AP168" s="5">
        <v>105</v>
      </c>
      <c r="AQ168" s="5">
        <v>106</v>
      </c>
      <c r="AR168" s="5">
        <v>105</v>
      </c>
      <c r="AS168" s="5">
        <v>96</v>
      </c>
      <c r="AT168" s="5">
        <v>102</v>
      </c>
      <c r="AU168" s="5">
        <v>104</v>
      </c>
      <c r="AV168" s="5">
        <v>102</v>
      </c>
      <c r="AW168" s="5">
        <v>104</v>
      </c>
      <c r="AX168" s="5">
        <v>103</v>
      </c>
      <c r="AY168" s="5">
        <v>105</v>
      </c>
      <c r="AZ168" s="5">
        <v>106</v>
      </c>
      <c r="BA168" s="5">
        <v>105</v>
      </c>
      <c r="BB168" s="5">
        <v>105</v>
      </c>
      <c r="BC168" s="5">
        <v>105</v>
      </c>
      <c r="BD168" s="5">
        <v>106</v>
      </c>
      <c r="BE168" s="5">
        <v>104</v>
      </c>
      <c r="BF168" s="5">
        <v>98</v>
      </c>
      <c r="BG168" s="5">
        <v>101</v>
      </c>
      <c r="BH168" s="5">
        <v>105</v>
      </c>
      <c r="BI168" s="5">
        <v>94</v>
      </c>
      <c r="BJ168" s="5">
        <v>98</v>
      </c>
      <c r="BK168" s="5">
        <v>99</v>
      </c>
      <c r="BL168" s="5">
        <v>102</v>
      </c>
      <c r="BM168" s="5">
        <v>97</v>
      </c>
      <c r="BN168" s="5">
        <v>98</v>
      </c>
      <c r="BO168" s="5">
        <v>98</v>
      </c>
      <c r="BP168" s="5">
        <v>98</v>
      </c>
      <c r="BQ168" s="5">
        <v>99</v>
      </c>
      <c r="BR168" s="5">
        <v>101</v>
      </c>
      <c r="BS168">
        <v>102</v>
      </c>
      <c r="BT168">
        <v>102</v>
      </c>
      <c r="BU168">
        <v>105</v>
      </c>
      <c r="BV168">
        <v>104</v>
      </c>
      <c r="BW168">
        <v>104</v>
      </c>
      <c r="BX168">
        <v>106</v>
      </c>
      <c r="BY168">
        <v>104</v>
      </c>
      <c r="BZ168">
        <v>105</v>
      </c>
      <c r="CA168">
        <v>106</v>
      </c>
      <c r="CB168">
        <v>108</v>
      </c>
      <c r="CC168">
        <v>105</v>
      </c>
      <c r="CD168">
        <v>105</v>
      </c>
      <c r="CE168">
        <v>101</v>
      </c>
      <c r="CF168">
        <v>102</v>
      </c>
      <c r="CG168">
        <v>103</v>
      </c>
      <c r="CH168">
        <v>105</v>
      </c>
      <c r="CI168">
        <v>105</v>
      </c>
      <c r="CJ168">
        <v>104</v>
      </c>
      <c r="CK168">
        <v>105</v>
      </c>
      <c r="CL168">
        <v>109</v>
      </c>
      <c r="CM168">
        <v>106</v>
      </c>
      <c r="CN168">
        <v>104</v>
      </c>
      <c r="CO168">
        <v>101</v>
      </c>
      <c r="CP168">
        <v>104</v>
      </c>
      <c r="CQ168">
        <v>104</v>
      </c>
      <c r="CR168">
        <v>102</v>
      </c>
      <c r="CS168">
        <v>104</v>
      </c>
      <c r="CT168">
        <v>103</v>
      </c>
      <c r="CU168">
        <v>102</v>
      </c>
      <c r="CV168">
        <v>103</v>
      </c>
      <c r="CW168">
        <v>102</v>
      </c>
      <c r="CX168" t="s">
        <v>2</v>
      </c>
      <c r="CY168" t="s">
        <v>28</v>
      </c>
      <c r="CZ168" s="1">
        <f t="shared" si="236"/>
        <v>0.18179718652541355</v>
      </c>
      <c r="DA168" s="4">
        <f t="shared" si="237"/>
        <v>101.74193548387096</v>
      </c>
      <c r="DB168" s="4"/>
      <c r="DC168" s="4"/>
      <c r="DD168" s="4"/>
    </row>
    <row r="169" spans="1:111" x14ac:dyDescent="0.25">
      <c r="A169" t="s">
        <v>23</v>
      </c>
      <c r="B169">
        <v>36.6</v>
      </c>
      <c r="C169">
        <v>-114.4833</v>
      </c>
      <c r="D169">
        <v>1401</v>
      </c>
      <c r="E169" t="s">
        <v>1</v>
      </c>
      <c r="F169">
        <v>213.4</v>
      </c>
      <c r="G169">
        <v>1915</v>
      </c>
      <c r="H169">
        <v>8</v>
      </c>
      <c r="I169" t="s">
        <v>260</v>
      </c>
      <c r="J169">
        <v>103</v>
      </c>
      <c r="K169">
        <v>92</v>
      </c>
      <c r="L169">
        <v>74</v>
      </c>
      <c r="M169">
        <v>77</v>
      </c>
      <c r="N169">
        <v>90</v>
      </c>
      <c r="O169">
        <v>98</v>
      </c>
      <c r="P169">
        <v>97</v>
      </c>
      <c r="Q169">
        <v>104</v>
      </c>
      <c r="R169">
        <v>104</v>
      </c>
      <c r="S169">
        <v>102</v>
      </c>
      <c r="T169">
        <v>96</v>
      </c>
      <c r="U169">
        <v>87</v>
      </c>
      <c r="V169">
        <v>92</v>
      </c>
      <c r="W169">
        <v>97</v>
      </c>
      <c r="X169">
        <v>103</v>
      </c>
      <c r="Y169">
        <v>105</v>
      </c>
      <c r="Z169">
        <v>101</v>
      </c>
      <c r="AA169">
        <v>100</v>
      </c>
      <c r="AB169">
        <v>97</v>
      </c>
      <c r="AC169">
        <v>98</v>
      </c>
      <c r="AD169">
        <v>103</v>
      </c>
      <c r="AE169">
        <v>104</v>
      </c>
      <c r="AF169">
        <v>106</v>
      </c>
      <c r="AG169">
        <v>103</v>
      </c>
      <c r="AH169">
        <v>102</v>
      </c>
      <c r="AI169">
        <v>101</v>
      </c>
      <c r="AJ169">
        <v>103</v>
      </c>
      <c r="AK169">
        <v>104</v>
      </c>
      <c r="AL169">
        <v>106</v>
      </c>
      <c r="AM169">
        <v>109</v>
      </c>
      <c r="AN169" s="5">
        <v>100</v>
      </c>
      <c r="AO169" s="5">
        <v>106</v>
      </c>
      <c r="AP169" s="5">
        <v>107</v>
      </c>
      <c r="AQ169" s="5">
        <v>107</v>
      </c>
      <c r="AR169" s="5">
        <v>97</v>
      </c>
      <c r="AS169" s="5">
        <v>97</v>
      </c>
      <c r="AT169" s="5">
        <v>101</v>
      </c>
      <c r="AU169" s="5">
        <v>105</v>
      </c>
      <c r="AV169" s="5">
        <v>104</v>
      </c>
      <c r="AW169" s="5">
        <v>103</v>
      </c>
      <c r="AX169" s="5">
        <v>103</v>
      </c>
      <c r="AY169" s="5">
        <v>105</v>
      </c>
      <c r="AZ169" s="5">
        <v>105</v>
      </c>
      <c r="BA169" s="5">
        <v>104</v>
      </c>
      <c r="BB169" s="5">
        <v>104</v>
      </c>
      <c r="BC169" s="5">
        <v>103</v>
      </c>
      <c r="BD169" s="5">
        <v>105</v>
      </c>
      <c r="BE169" s="5">
        <v>106</v>
      </c>
      <c r="BF169" s="5">
        <v>97</v>
      </c>
      <c r="BG169" s="5">
        <v>102</v>
      </c>
      <c r="BH169" s="5">
        <v>103</v>
      </c>
      <c r="BI169" s="5">
        <v>94</v>
      </c>
      <c r="BJ169" s="5">
        <v>101</v>
      </c>
      <c r="BK169" s="5">
        <v>102</v>
      </c>
      <c r="BL169" s="5">
        <v>103</v>
      </c>
      <c r="BM169" s="5">
        <v>100</v>
      </c>
      <c r="BN169" s="5">
        <v>100</v>
      </c>
      <c r="BO169" s="5">
        <v>97</v>
      </c>
      <c r="BP169" s="5">
        <v>104</v>
      </c>
      <c r="BQ169" s="5">
        <v>100</v>
      </c>
      <c r="BR169" s="5">
        <v>103</v>
      </c>
      <c r="BS169">
        <v>102</v>
      </c>
      <c r="BT169">
        <v>105</v>
      </c>
      <c r="BU169">
        <v>108</v>
      </c>
      <c r="BV169">
        <v>105</v>
      </c>
      <c r="BW169">
        <v>105</v>
      </c>
      <c r="BX169">
        <v>102</v>
      </c>
      <c r="BY169">
        <v>105</v>
      </c>
      <c r="BZ169">
        <v>108</v>
      </c>
      <c r="CA169">
        <v>111</v>
      </c>
      <c r="CB169">
        <v>110</v>
      </c>
      <c r="CC169">
        <v>109</v>
      </c>
      <c r="CD169">
        <v>106</v>
      </c>
      <c r="CE169">
        <v>104</v>
      </c>
      <c r="CF169">
        <v>101</v>
      </c>
      <c r="CG169">
        <v>103</v>
      </c>
      <c r="CH169">
        <v>105</v>
      </c>
      <c r="CI169">
        <v>107</v>
      </c>
      <c r="CJ169">
        <v>107</v>
      </c>
      <c r="CK169">
        <v>110</v>
      </c>
      <c r="CL169">
        <v>112</v>
      </c>
      <c r="CM169">
        <v>107</v>
      </c>
      <c r="CN169">
        <v>105</v>
      </c>
      <c r="CO169">
        <v>105</v>
      </c>
      <c r="CP169">
        <v>100</v>
      </c>
      <c r="CQ169">
        <v>103</v>
      </c>
      <c r="CR169">
        <v>103</v>
      </c>
      <c r="CS169">
        <v>97</v>
      </c>
      <c r="CT169">
        <v>106</v>
      </c>
      <c r="CU169">
        <v>107</v>
      </c>
      <c r="CV169">
        <v>102</v>
      </c>
      <c r="CW169">
        <v>102</v>
      </c>
      <c r="CX169" t="s">
        <v>2</v>
      </c>
      <c r="CY169" t="s">
        <v>24</v>
      </c>
      <c r="CZ169" s="1">
        <f t="shared" si="236"/>
        <v>0.16124211261329816</v>
      </c>
      <c r="DA169" s="4">
        <f t="shared" si="237"/>
        <v>102.19354838709677</v>
      </c>
      <c r="DB169" s="4"/>
      <c r="DC169" s="4"/>
      <c r="DD169" s="4"/>
    </row>
    <row r="170" spans="1:111" x14ac:dyDescent="0.25">
      <c r="A170" t="s">
        <v>29</v>
      </c>
      <c r="B170">
        <v>36.450000000000003</v>
      </c>
      <c r="C170">
        <v>-116.86669999999999</v>
      </c>
      <c r="D170">
        <v>-168</v>
      </c>
      <c r="E170" t="s">
        <v>1</v>
      </c>
      <c r="F170">
        <v>1.4</v>
      </c>
      <c r="G170">
        <v>1915</v>
      </c>
      <c r="H170">
        <v>8</v>
      </c>
      <c r="I170" t="s">
        <v>260</v>
      </c>
      <c r="J170">
        <v>112</v>
      </c>
      <c r="K170">
        <v>105</v>
      </c>
      <c r="L170">
        <v>102</v>
      </c>
      <c r="M170">
        <v>102</v>
      </c>
      <c r="N170">
        <v>114</v>
      </c>
      <c r="O170">
        <v>110</v>
      </c>
      <c r="P170">
        <v>111</v>
      </c>
      <c r="Q170">
        <v>116</v>
      </c>
      <c r="R170">
        <v>114</v>
      </c>
      <c r="S170">
        <v>114</v>
      </c>
      <c r="T170">
        <v>111</v>
      </c>
      <c r="U170">
        <v>102</v>
      </c>
      <c r="V170">
        <v>108</v>
      </c>
      <c r="W170">
        <v>105</v>
      </c>
      <c r="X170">
        <v>112</v>
      </c>
      <c r="Y170">
        <v>118</v>
      </c>
      <c r="Z170">
        <v>115</v>
      </c>
      <c r="AA170">
        <v>110</v>
      </c>
      <c r="AB170">
        <v>108</v>
      </c>
      <c r="AC170">
        <v>108</v>
      </c>
      <c r="AD170">
        <v>110</v>
      </c>
      <c r="AE170">
        <v>114</v>
      </c>
      <c r="AF170">
        <v>112</v>
      </c>
      <c r="AG170">
        <v>112</v>
      </c>
      <c r="AH170">
        <v>110</v>
      </c>
      <c r="AI170">
        <v>108</v>
      </c>
      <c r="AJ170">
        <v>112</v>
      </c>
      <c r="AK170">
        <v>114</v>
      </c>
      <c r="AL170">
        <v>116</v>
      </c>
      <c r="AM170">
        <v>116</v>
      </c>
      <c r="AN170" s="5">
        <v>115</v>
      </c>
      <c r="AO170" s="5">
        <v>118</v>
      </c>
      <c r="AP170" s="5">
        <v>118</v>
      </c>
      <c r="AQ170" s="5">
        <v>116</v>
      </c>
      <c r="AR170" s="5">
        <v>110</v>
      </c>
      <c r="AS170" s="5">
        <v>114</v>
      </c>
      <c r="AT170" s="5">
        <v>116</v>
      </c>
      <c r="AU170" s="5">
        <v>114</v>
      </c>
      <c r="AV170" s="5">
        <v>111</v>
      </c>
      <c r="AW170" s="5">
        <v>115</v>
      </c>
      <c r="AX170" s="5">
        <v>114</v>
      </c>
      <c r="AY170" s="5">
        <v>114</v>
      </c>
      <c r="AZ170" s="5">
        <v>115</v>
      </c>
      <c r="BA170" s="5">
        <v>115</v>
      </c>
      <c r="BB170" s="5">
        <v>113</v>
      </c>
      <c r="BC170" s="5">
        <v>115</v>
      </c>
      <c r="BD170" s="5">
        <v>118</v>
      </c>
      <c r="BE170" s="5">
        <v>116</v>
      </c>
      <c r="BF170" s="5">
        <v>115</v>
      </c>
      <c r="BG170" s="5">
        <v>120</v>
      </c>
      <c r="BH170" s="5">
        <v>119</v>
      </c>
      <c r="BI170" s="5">
        <v>117</v>
      </c>
      <c r="BJ170" s="5">
        <v>110</v>
      </c>
      <c r="BK170" s="5">
        <v>112</v>
      </c>
      <c r="BL170" s="5">
        <v>118</v>
      </c>
      <c r="BM170" s="5">
        <v>117</v>
      </c>
      <c r="BN170" s="5">
        <v>116</v>
      </c>
      <c r="BO170" s="5">
        <v>114</v>
      </c>
      <c r="BP170" s="5">
        <v>110</v>
      </c>
      <c r="BQ170" s="5">
        <v>110</v>
      </c>
      <c r="BR170" s="5">
        <v>109</v>
      </c>
      <c r="BS170">
        <v>117</v>
      </c>
      <c r="BT170">
        <v>118</v>
      </c>
      <c r="BU170">
        <v>119</v>
      </c>
      <c r="BV170">
        <v>119</v>
      </c>
      <c r="BW170">
        <v>120</v>
      </c>
      <c r="BX170">
        <v>118</v>
      </c>
      <c r="BY170">
        <v>116</v>
      </c>
      <c r="BZ170">
        <v>118</v>
      </c>
      <c r="CA170">
        <v>119</v>
      </c>
      <c r="CB170">
        <v>120</v>
      </c>
      <c r="CC170">
        <v>124</v>
      </c>
      <c r="CD170">
        <v>122</v>
      </c>
      <c r="CE170">
        <v>120</v>
      </c>
      <c r="CF170">
        <v>119</v>
      </c>
      <c r="CG170">
        <v>118</v>
      </c>
      <c r="CH170">
        <v>118</v>
      </c>
      <c r="CI170">
        <v>116</v>
      </c>
      <c r="CJ170">
        <v>116</v>
      </c>
      <c r="CK170">
        <v>118</v>
      </c>
      <c r="CL170">
        <v>120</v>
      </c>
      <c r="CM170">
        <v>120</v>
      </c>
      <c r="CN170">
        <v>118</v>
      </c>
      <c r="CO170">
        <v>118</v>
      </c>
      <c r="CP170">
        <v>117</v>
      </c>
      <c r="CQ170">
        <v>116</v>
      </c>
      <c r="CR170">
        <v>115</v>
      </c>
      <c r="CS170">
        <v>116</v>
      </c>
      <c r="CT170">
        <v>117</v>
      </c>
      <c r="CU170">
        <v>119</v>
      </c>
      <c r="CV170">
        <v>117</v>
      </c>
      <c r="CW170">
        <v>115</v>
      </c>
      <c r="CX170" t="s">
        <v>5</v>
      </c>
      <c r="CY170" t="s">
        <v>30</v>
      </c>
      <c r="CZ170" s="1">
        <f t="shared" si="236"/>
        <v>1</v>
      </c>
      <c r="DA170" s="4">
        <f t="shared" si="237"/>
        <v>114.64516129032258</v>
      </c>
      <c r="DB170" s="4"/>
      <c r="DC170" s="4"/>
      <c r="DD170" s="4"/>
    </row>
    <row r="171" spans="1:111" x14ac:dyDescent="0.25">
      <c r="BS171" cm="1">
        <f t="array" ref="BS171">SUMPRODUCT(--(MOD(AN170:BR170,5)=0))</f>
        <v>11</v>
      </c>
      <c r="BT171">
        <f>AVERAGE(AN170:BR170)</f>
        <v>114.64516129032258</v>
      </c>
      <c r="CZ171" s="1"/>
      <c r="DA171" s="4"/>
      <c r="DB171" s="4"/>
      <c r="DC171" s="4"/>
      <c r="DD171" s="4"/>
    </row>
    <row r="172" spans="1:111" x14ac:dyDescent="0.25">
      <c r="D172" s="5">
        <f>AVERAGE(D158:D169)</f>
        <v>3643.5833333333335</v>
      </c>
      <c r="AN172" s="5">
        <f>AVERAGE(AN158:AN169)</f>
        <v>91.75</v>
      </c>
      <c r="AO172" s="5">
        <f t="shared" ref="AO172:BR172" si="238">AVERAGE(AO158:AO169)</f>
        <v>97.25</v>
      </c>
      <c r="AP172" s="5">
        <f t="shared" si="238"/>
        <v>94</v>
      </c>
      <c r="AQ172" s="5">
        <f t="shared" si="238"/>
        <v>95.75</v>
      </c>
      <c r="AR172" s="5">
        <f t="shared" si="238"/>
        <v>89.166666666666671</v>
      </c>
      <c r="AS172" s="5">
        <f t="shared" si="238"/>
        <v>89.583333333333329</v>
      </c>
      <c r="AT172" s="5">
        <f t="shared" si="238"/>
        <v>91.666666666666671</v>
      </c>
      <c r="AU172" s="5">
        <f t="shared" si="238"/>
        <v>95.416666666666671</v>
      </c>
      <c r="AV172" s="5">
        <f t="shared" si="238"/>
        <v>95.25</v>
      </c>
      <c r="AW172" s="5">
        <f t="shared" si="238"/>
        <v>95.083333333333329</v>
      </c>
      <c r="AX172" s="5">
        <f t="shared" si="238"/>
        <v>95.5</v>
      </c>
      <c r="AY172" s="5">
        <f t="shared" si="238"/>
        <v>96.583333333333329</v>
      </c>
      <c r="AZ172" s="5">
        <f t="shared" si="238"/>
        <v>97.75</v>
      </c>
      <c r="BA172" s="5">
        <f t="shared" si="238"/>
        <v>96.5</v>
      </c>
      <c r="BB172" s="5">
        <f t="shared" si="238"/>
        <v>96.25</v>
      </c>
      <c r="BC172" s="5">
        <f t="shared" si="238"/>
        <v>98.083333333333329</v>
      </c>
      <c r="BD172" s="5">
        <f t="shared" si="238"/>
        <v>98.75</v>
      </c>
      <c r="BE172" s="5">
        <f t="shared" si="238"/>
        <v>98.333333333333329</v>
      </c>
      <c r="BF172" s="5">
        <f t="shared" si="238"/>
        <v>95.416666666666671</v>
      </c>
      <c r="BG172" s="5">
        <f t="shared" si="238"/>
        <v>94.916666666666671</v>
      </c>
      <c r="BH172" s="5">
        <f t="shared" si="238"/>
        <v>96.416666666666671</v>
      </c>
      <c r="BI172" s="5">
        <f t="shared" si="238"/>
        <v>92.166666666666671</v>
      </c>
      <c r="BJ172" s="5">
        <f t="shared" si="238"/>
        <v>94.25</v>
      </c>
      <c r="BK172" s="5">
        <f t="shared" si="238"/>
        <v>98.166666666666671</v>
      </c>
      <c r="BL172" s="5">
        <f t="shared" si="238"/>
        <v>98.666666666666671</v>
      </c>
      <c r="BM172" s="5">
        <f t="shared" si="238"/>
        <v>95.25</v>
      </c>
      <c r="BN172" s="5">
        <f t="shared" si="238"/>
        <v>94.416666666666671</v>
      </c>
      <c r="BO172" s="5">
        <f t="shared" si="238"/>
        <v>92.5</v>
      </c>
      <c r="BP172" s="5">
        <f t="shared" si="238"/>
        <v>92.666666666666671</v>
      </c>
      <c r="BQ172" s="5">
        <f t="shared" si="238"/>
        <v>92.75</v>
      </c>
      <c r="BR172" s="5">
        <f t="shared" si="238"/>
        <v>92.166666666666671</v>
      </c>
      <c r="CZ172" s="1"/>
    </row>
    <row r="173" spans="1:111" x14ac:dyDescent="0.25">
      <c r="AH173" s="16" t="s">
        <v>265</v>
      </c>
      <c r="AI173" s="18">
        <v>-4.7600000000000003E-3</v>
      </c>
      <c r="AJ173" t="s">
        <v>263</v>
      </c>
      <c r="AK173">
        <f>AVERAGE(AN170:BR170)</f>
        <v>114.64516129032258</v>
      </c>
      <c r="AL173">
        <f>AVERAGE(AN172:BR172)</f>
        <v>94.916666666666629</v>
      </c>
      <c r="AM173">
        <f>AK173-AL173</f>
        <v>19.728494623655948</v>
      </c>
      <c r="AN173" s="5">
        <f>AN172-(AVERAGE($D158:$D169)-$D170)*$AI173</f>
        <v>109.89313666666666</v>
      </c>
      <c r="AO173" s="5">
        <f t="shared" ref="AO173:BR173" si="239">AO172-(AVERAGE($D158:$D169)-$D170)*$AI173</f>
        <v>115.39313666666666</v>
      </c>
      <c r="AP173" s="5">
        <f t="shared" si="239"/>
        <v>112.14313666666666</v>
      </c>
      <c r="AQ173" s="5">
        <f t="shared" si="239"/>
        <v>113.89313666666666</v>
      </c>
      <c r="AR173" s="5">
        <f t="shared" si="239"/>
        <v>107.30980333333335</v>
      </c>
      <c r="AS173" s="5">
        <f t="shared" si="239"/>
        <v>107.72647000000001</v>
      </c>
      <c r="AT173" s="5">
        <f t="shared" si="239"/>
        <v>109.80980333333335</v>
      </c>
      <c r="AU173" s="5">
        <f t="shared" si="239"/>
        <v>113.55980333333335</v>
      </c>
      <c r="AV173" s="5">
        <f t="shared" si="239"/>
        <v>113.39313666666666</v>
      </c>
      <c r="AW173" s="5">
        <f t="shared" si="239"/>
        <v>113.22647000000001</v>
      </c>
      <c r="AX173" s="5">
        <f t="shared" si="239"/>
        <v>113.64313666666666</v>
      </c>
      <c r="AY173" s="5">
        <f t="shared" si="239"/>
        <v>114.72647000000001</v>
      </c>
      <c r="AZ173" s="5">
        <f t="shared" si="239"/>
        <v>115.89313666666666</v>
      </c>
      <c r="BA173" s="5">
        <f t="shared" si="239"/>
        <v>114.64313666666666</v>
      </c>
      <c r="BB173" s="5">
        <f t="shared" si="239"/>
        <v>114.39313666666666</v>
      </c>
      <c r="BC173" s="5">
        <f t="shared" si="239"/>
        <v>116.22647000000001</v>
      </c>
      <c r="BD173" s="5">
        <f t="shared" si="239"/>
        <v>116.89313666666666</v>
      </c>
      <c r="BE173" s="5">
        <f t="shared" si="239"/>
        <v>116.47647000000001</v>
      </c>
      <c r="BF173" s="5">
        <f t="shared" si="239"/>
        <v>113.55980333333335</v>
      </c>
      <c r="BG173" s="5">
        <f t="shared" si="239"/>
        <v>113.05980333333335</v>
      </c>
      <c r="BH173" s="5">
        <f t="shared" si="239"/>
        <v>114.55980333333335</v>
      </c>
      <c r="BI173" s="5">
        <f t="shared" si="239"/>
        <v>110.30980333333335</v>
      </c>
      <c r="BJ173" s="5">
        <f t="shared" si="239"/>
        <v>112.39313666666666</v>
      </c>
      <c r="BK173" s="5">
        <f t="shared" si="239"/>
        <v>116.30980333333335</v>
      </c>
      <c r="BL173" s="5">
        <f t="shared" si="239"/>
        <v>116.80980333333335</v>
      </c>
      <c r="BM173" s="5">
        <f t="shared" si="239"/>
        <v>113.39313666666666</v>
      </c>
      <c r="BN173" s="5">
        <f t="shared" si="239"/>
        <v>112.55980333333335</v>
      </c>
      <c r="BO173" s="5">
        <f t="shared" si="239"/>
        <v>110.64313666666666</v>
      </c>
      <c r="BP173" s="5">
        <f t="shared" si="239"/>
        <v>110.80980333333335</v>
      </c>
      <c r="BQ173" s="5">
        <f t="shared" si="239"/>
        <v>110.89313666666666</v>
      </c>
      <c r="BR173" s="5">
        <f t="shared" si="239"/>
        <v>110.30980333333335</v>
      </c>
    </row>
    <row r="174" spans="1:111" x14ac:dyDescent="0.25">
      <c r="AH174" s="19" t="s">
        <v>275</v>
      </c>
      <c r="AI174" s="11">
        <f>-AM173/(AVERAGE(D158:D169)-D170)</f>
        <v>-5.1759316006880643E-3</v>
      </c>
      <c r="AN174" s="5">
        <f>AN170-AN173</f>
        <v>5.1068633333333366</v>
      </c>
      <c r="AO174" s="5">
        <f t="shared" ref="AO174:BR174" si="240">AO170-AO173</f>
        <v>2.6068633333333366</v>
      </c>
      <c r="AP174" s="5">
        <f t="shared" si="240"/>
        <v>5.8568633333333366</v>
      </c>
      <c r="AQ174" s="5">
        <f t="shared" si="240"/>
        <v>2.1068633333333366</v>
      </c>
      <c r="AR174" s="5">
        <f t="shared" si="240"/>
        <v>2.690196666666651</v>
      </c>
      <c r="AS174" s="5">
        <f t="shared" si="240"/>
        <v>6.2735299999999938</v>
      </c>
      <c r="AT174" s="5">
        <f t="shared" si="240"/>
        <v>6.190196666666651</v>
      </c>
      <c r="AU174" s="5">
        <f t="shared" si="240"/>
        <v>0.44019666666665103</v>
      </c>
      <c r="AV174" s="5">
        <f t="shared" si="240"/>
        <v>-2.3931366666666634</v>
      </c>
      <c r="AW174" s="5">
        <f t="shared" si="240"/>
        <v>1.7735299999999938</v>
      </c>
      <c r="AX174" s="5">
        <f t="shared" si="240"/>
        <v>0.35686333333333664</v>
      </c>
      <c r="AY174" s="5">
        <f t="shared" si="240"/>
        <v>-0.72647000000000617</v>
      </c>
      <c r="AZ174" s="5">
        <f t="shared" si="240"/>
        <v>-0.89313666666666336</v>
      </c>
      <c r="BA174" s="5">
        <f t="shared" si="240"/>
        <v>0.35686333333333664</v>
      </c>
      <c r="BB174" s="5">
        <f t="shared" si="240"/>
        <v>-1.3931366666666634</v>
      </c>
      <c r="BC174" s="5">
        <f t="shared" si="240"/>
        <v>-1.2264700000000062</v>
      </c>
      <c r="BD174" s="5">
        <f t="shared" si="240"/>
        <v>1.1068633333333366</v>
      </c>
      <c r="BE174" s="5">
        <f t="shared" si="240"/>
        <v>-0.47647000000000617</v>
      </c>
      <c r="BF174" s="5">
        <f t="shared" si="240"/>
        <v>1.440196666666651</v>
      </c>
      <c r="BG174" s="5">
        <f t="shared" si="240"/>
        <v>6.940196666666651</v>
      </c>
      <c r="BH174" s="5">
        <f t="shared" si="240"/>
        <v>4.440196666666651</v>
      </c>
      <c r="BI174" s="5">
        <f t="shared" si="240"/>
        <v>6.690196666666651</v>
      </c>
      <c r="BJ174" s="5">
        <f t="shared" si="240"/>
        <v>-2.3931366666666634</v>
      </c>
      <c r="BK174" s="5">
        <f t="shared" si="240"/>
        <v>-4.309803333333349</v>
      </c>
      <c r="BL174" s="5">
        <f t="shared" si="240"/>
        <v>1.190196666666651</v>
      </c>
      <c r="BM174" s="5">
        <f t="shared" si="240"/>
        <v>3.6068633333333366</v>
      </c>
      <c r="BN174" s="5">
        <f t="shared" si="240"/>
        <v>3.440196666666651</v>
      </c>
      <c r="BO174" s="5">
        <f t="shared" si="240"/>
        <v>3.3568633333333366</v>
      </c>
      <c r="BP174" s="5">
        <f t="shared" si="240"/>
        <v>-0.80980333333334897</v>
      </c>
      <c r="BQ174" s="5">
        <f t="shared" si="240"/>
        <v>-0.89313666666666336</v>
      </c>
      <c r="BR174" s="5">
        <f t="shared" si="240"/>
        <v>-1.309803333333349</v>
      </c>
      <c r="BS174" s="15">
        <f>STDEV(AN174:BR174)</f>
        <v>3.0214486148828565</v>
      </c>
      <c r="BT174" t="s">
        <v>264</v>
      </c>
    </row>
    <row r="175" spans="1:111" x14ac:dyDescent="0.25">
      <c r="AI175" s="11"/>
      <c r="AN175" s="5">
        <f>ABS(AN174)</f>
        <v>5.1068633333333366</v>
      </c>
      <c r="AO175" s="5">
        <f t="shared" ref="AO175" si="241">ABS(AO174)</f>
        <v>2.6068633333333366</v>
      </c>
      <c r="AP175" s="5">
        <f t="shared" ref="AP175" si="242">ABS(AP174)</f>
        <v>5.8568633333333366</v>
      </c>
      <c r="AQ175" s="5">
        <f t="shared" ref="AQ175" si="243">ABS(AQ174)</f>
        <v>2.1068633333333366</v>
      </c>
      <c r="AR175" s="5">
        <f t="shared" ref="AR175" si="244">ABS(AR174)</f>
        <v>2.690196666666651</v>
      </c>
      <c r="AS175" s="5">
        <f t="shared" ref="AS175" si="245">ABS(AS174)</f>
        <v>6.2735299999999938</v>
      </c>
      <c r="AT175" s="5">
        <f t="shared" ref="AT175" si="246">ABS(AT174)</f>
        <v>6.190196666666651</v>
      </c>
      <c r="AU175" s="5">
        <f t="shared" ref="AU175" si="247">ABS(AU174)</f>
        <v>0.44019666666665103</v>
      </c>
      <c r="AV175" s="5">
        <f t="shared" ref="AV175" si="248">ABS(AV174)</f>
        <v>2.3931366666666634</v>
      </c>
      <c r="AW175" s="5">
        <f t="shared" ref="AW175" si="249">ABS(AW174)</f>
        <v>1.7735299999999938</v>
      </c>
      <c r="AX175" s="5">
        <f t="shared" ref="AX175" si="250">ABS(AX174)</f>
        <v>0.35686333333333664</v>
      </c>
      <c r="AY175" s="5">
        <f t="shared" ref="AY175" si="251">ABS(AY174)</f>
        <v>0.72647000000000617</v>
      </c>
      <c r="AZ175" s="5">
        <f t="shared" ref="AZ175" si="252">ABS(AZ174)</f>
        <v>0.89313666666666336</v>
      </c>
      <c r="BA175" s="5">
        <f t="shared" ref="BA175" si="253">ABS(BA174)</f>
        <v>0.35686333333333664</v>
      </c>
      <c r="BB175" s="5">
        <f t="shared" ref="BB175" si="254">ABS(BB174)</f>
        <v>1.3931366666666634</v>
      </c>
      <c r="BC175" s="5">
        <f t="shared" ref="BC175" si="255">ABS(BC174)</f>
        <v>1.2264700000000062</v>
      </c>
      <c r="BD175" s="5">
        <f t="shared" ref="BD175" si="256">ABS(BD174)</f>
        <v>1.1068633333333366</v>
      </c>
      <c r="BE175" s="5">
        <f t="shared" ref="BE175" si="257">ABS(BE174)</f>
        <v>0.47647000000000617</v>
      </c>
      <c r="BF175" s="5">
        <f t="shared" ref="BF175" si="258">ABS(BF174)</f>
        <v>1.440196666666651</v>
      </c>
      <c r="BG175" s="5">
        <f t="shared" ref="BG175" si="259">ABS(BG174)</f>
        <v>6.940196666666651</v>
      </c>
      <c r="BH175" s="5">
        <f t="shared" ref="BH175" si="260">ABS(BH174)</f>
        <v>4.440196666666651</v>
      </c>
      <c r="BI175" s="5">
        <f t="shared" ref="BI175" si="261">ABS(BI174)</f>
        <v>6.690196666666651</v>
      </c>
      <c r="BJ175" s="5">
        <f t="shared" ref="BJ175" si="262">ABS(BJ174)</f>
        <v>2.3931366666666634</v>
      </c>
      <c r="BK175" s="5">
        <f t="shared" ref="BK175" si="263">ABS(BK174)</f>
        <v>4.309803333333349</v>
      </c>
      <c r="BL175" s="5">
        <f t="shared" ref="BL175" si="264">ABS(BL174)</f>
        <v>1.190196666666651</v>
      </c>
      <c r="BM175" s="5">
        <f t="shared" ref="BM175" si="265">ABS(BM174)</f>
        <v>3.6068633333333366</v>
      </c>
      <c r="BN175" s="5">
        <f t="shared" ref="BN175" si="266">ABS(BN174)</f>
        <v>3.440196666666651</v>
      </c>
      <c r="BO175" s="5">
        <f t="shared" ref="BO175" si="267">ABS(BO174)</f>
        <v>3.3568633333333366</v>
      </c>
      <c r="BP175" s="5">
        <f t="shared" ref="BP175" si="268">ABS(BP174)</f>
        <v>0.80980333333334897</v>
      </c>
      <c r="BQ175" s="5">
        <f t="shared" ref="BQ175" si="269">ABS(BQ174)</f>
        <v>0.89313666666666336</v>
      </c>
      <c r="BR175" s="5">
        <f t="shared" ref="BR175" si="270">ABS(BR174)</f>
        <v>1.309803333333349</v>
      </c>
      <c r="BS175" s="15">
        <f>AVERAGE(AN175:BR175)</f>
        <v>2.670809784946234</v>
      </c>
      <c r="BT175" t="s">
        <v>268</v>
      </c>
    </row>
    <row r="176" spans="1:111" x14ac:dyDescent="0.25">
      <c r="AI176" s="11"/>
      <c r="BS176" s="15"/>
    </row>
    <row r="177" spans="1:111" x14ac:dyDescent="0.25">
      <c r="AI177" s="11"/>
      <c r="BS177" s="15"/>
    </row>
    <row r="178" spans="1:111" x14ac:dyDescent="0.25">
      <c r="AI178" s="11"/>
      <c r="BS178" s="15"/>
    </row>
    <row r="179" spans="1:111" x14ac:dyDescent="0.25">
      <c r="CZ179" s="9" t="s">
        <v>258</v>
      </c>
      <c r="DA179" s="10" t="s">
        <v>259</v>
      </c>
      <c r="DB179" s="10"/>
      <c r="DC179" s="10"/>
      <c r="DD179" s="10"/>
    </row>
    <row r="180" spans="1:111" x14ac:dyDescent="0.25">
      <c r="A180" t="s">
        <v>21</v>
      </c>
      <c r="B180">
        <v>37.708100000000002</v>
      </c>
      <c r="C180">
        <v>-117.23309999999999</v>
      </c>
      <c r="D180">
        <v>5690</v>
      </c>
      <c r="E180" t="s">
        <v>1</v>
      </c>
      <c r="F180">
        <v>142.1</v>
      </c>
      <c r="G180">
        <v>1916</v>
      </c>
      <c r="H180">
        <v>8</v>
      </c>
      <c r="I180" t="s">
        <v>260</v>
      </c>
      <c r="J180">
        <v>69</v>
      </c>
      <c r="K180">
        <v>76</v>
      </c>
      <c r="L180">
        <v>75</v>
      </c>
      <c r="M180">
        <v>83</v>
      </c>
      <c r="N180">
        <v>82</v>
      </c>
      <c r="O180">
        <v>81</v>
      </c>
      <c r="P180">
        <v>88</v>
      </c>
      <c r="Q180">
        <v>91</v>
      </c>
      <c r="R180">
        <v>84</v>
      </c>
      <c r="S180">
        <v>82</v>
      </c>
      <c r="T180">
        <v>85</v>
      </c>
      <c r="U180">
        <v>86</v>
      </c>
      <c r="V180">
        <v>90</v>
      </c>
      <c r="W180">
        <v>93</v>
      </c>
      <c r="X180">
        <v>94</v>
      </c>
      <c r="Y180">
        <v>93</v>
      </c>
      <c r="Z180">
        <v>88</v>
      </c>
      <c r="AA180">
        <v>82</v>
      </c>
      <c r="AB180">
        <v>84</v>
      </c>
      <c r="AC180">
        <v>83</v>
      </c>
      <c r="AD180">
        <v>69</v>
      </c>
      <c r="AE180">
        <v>77</v>
      </c>
      <c r="AF180">
        <v>85</v>
      </c>
      <c r="AG180">
        <v>84</v>
      </c>
      <c r="AH180">
        <v>86</v>
      </c>
      <c r="AI180">
        <v>89</v>
      </c>
      <c r="AJ180">
        <v>87</v>
      </c>
      <c r="AK180">
        <v>83</v>
      </c>
      <c r="AL180">
        <v>80</v>
      </c>
      <c r="AM180">
        <v>83</v>
      </c>
      <c r="AN180" s="5">
        <v>85</v>
      </c>
      <c r="AO180" s="5">
        <v>78</v>
      </c>
      <c r="AP180" s="5">
        <v>85</v>
      </c>
      <c r="AQ180" s="5">
        <v>89</v>
      </c>
      <c r="AR180" s="5">
        <v>91</v>
      </c>
      <c r="AS180" s="5">
        <v>92</v>
      </c>
      <c r="AT180" s="5">
        <v>92</v>
      </c>
      <c r="AU180" s="5">
        <v>89</v>
      </c>
      <c r="AV180" s="5">
        <v>91</v>
      </c>
      <c r="AW180" s="5">
        <v>94</v>
      </c>
      <c r="AX180" s="5">
        <v>97</v>
      </c>
      <c r="AY180" s="5">
        <v>95</v>
      </c>
      <c r="AZ180" s="5">
        <v>90</v>
      </c>
      <c r="BA180" s="5">
        <v>86</v>
      </c>
      <c r="BB180" s="5">
        <v>86</v>
      </c>
      <c r="BC180" s="5">
        <v>91</v>
      </c>
      <c r="BD180" s="5">
        <v>90</v>
      </c>
      <c r="BE180" s="5">
        <v>89</v>
      </c>
      <c r="BF180" s="5">
        <v>91</v>
      </c>
      <c r="BG180" s="5">
        <v>95</v>
      </c>
      <c r="BH180" s="5">
        <v>95</v>
      </c>
      <c r="BI180" s="5">
        <v>98</v>
      </c>
      <c r="BJ180" s="5">
        <v>99</v>
      </c>
      <c r="BK180" s="5">
        <v>96</v>
      </c>
      <c r="BL180" s="5">
        <v>93</v>
      </c>
      <c r="BM180" s="5">
        <v>89</v>
      </c>
      <c r="BN180" s="5">
        <v>87</v>
      </c>
      <c r="BO180" s="5">
        <v>86</v>
      </c>
      <c r="BP180" s="5">
        <v>90</v>
      </c>
      <c r="BQ180" s="5">
        <v>91</v>
      </c>
      <c r="BR180" s="5">
        <v>93</v>
      </c>
      <c r="BS180">
        <v>94</v>
      </c>
      <c r="BT180">
        <v>95</v>
      </c>
      <c r="BU180">
        <v>91</v>
      </c>
      <c r="BV180">
        <v>93</v>
      </c>
      <c r="BW180">
        <v>89</v>
      </c>
      <c r="BX180">
        <v>90</v>
      </c>
      <c r="BY180">
        <v>90</v>
      </c>
      <c r="BZ180">
        <v>86</v>
      </c>
      <c r="CA180">
        <v>86</v>
      </c>
      <c r="CB180">
        <v>86</v>
      </c>
      <c r="CC180">
        <v>84</v>
      </c>
      <c r="CD180">
        <v>88</v>
      </c>
      <c r="CE180">
        <v>85</v>
      </c>
      <c r="CF180">
        <v>83</v>
      </c>
      <c r="CG180">
        <v>80</v>
      </c>
      <c r="CH180">
        <v>82</v>
      </c>
      <c r="CI180">
        <v>81</v>
      </c>
      <c r="CJ180">
        <v>75</v>
      </c>
      <c r="CK180">
        <v>81</v>
      </c>
      <c r="CL180">
        <v>81</v>
      </c>
      <c r="CM180">
        <v>86</v>
      </c>
      <c r="CN180">
        <v>89</v>
      </c>
      <c r="CO180">
        <v>92</v>
      </c>
      <c r="CP180">
        <v>91</v>
      </c>
      <c r="CQ180">
        <v>90</v>
      </c>
      <c r="CR180">
        <v>91</v>
      </c>
      <c r="CS180">
        <v>88</v>
      </c>
      <c r="CT180">
        <v>77</v>
      </c>
      <c r="CU180">
        <v>80</v>
      </c>
      <c r="CV180">
        <v>86</v>
      </c>
      <c r="CW180">
        <v>88</v>
      </c>
      <c r="CX180" t="s">
        <v>2</v>
      </c>
      <c r="CY180" t="s">
        <v>22</v>
      </c>
      <c r="CZ180" s="1">
        <f>CORREL(AN180:BR180,AN$190:BR$190)</f>
        <v>0.84906100409719687</v>
      </c>
      <c r="DA180" s="4">
        <f>AVERAGE(AN180:BR180)</f>
        <v>90.741935483870961</v>
      </c>
      <c r="DB180" s="4"/>
      <c r="DC180" s="4"/>
      <c r="DD180" s="4"/>
      <c r="DF180" s="11"/>
      <c r="DG180" s="11"/>
    </row>
    <row r="181" spans="1:111" x14ac:dyDescent="0.25">
      <c r="A181" t="s">
        <v>15</v>
      </c>
      <c r="B181">
        <v>37.606400000000001</v>
      </c>
      <c r="C181">
        <v>-118</v>
      </c>
      <c r="D181">
        <v>4900</v>
      </c>
      <c r="E181" t="s">
        <v>1</v>
      </c>
      <c r="F181">
        <v>162</v>
      </c>
      <c r="G181">
        <v>1916</v>
      </c>
      <c r="H181">
        <v>8</v>
      </c>
      <c r="I181" t="s">
        <v>260</v>
      </c>
      <c r="J181">
        <v>75</v>
      </c>
      <c r="K181">
        <v>74</v>
      </c>
      <c r="L181">
        <v>75</v>
      </c>
      <c r="M181">
        <v>86</v>
      </c>
      <c r="N181">
        <v>85</v>
      </c>
      <c r="O181">
        <v>85</v>
      </c>
      <c r="P181">
        <v>94</v>
      </c>
      <c r="Q181">
        <v>90</v>
      </c>
      <c r="R181">
        <v>89</v>
      </c>
      <c r="S181">
        <v>85</v>
      </c>
      <c r="T181">
        <v>89</v>
      </c>
      <c r="U181">
        <v>90</v>
      </c>
      <c r="V181">
        <v>92</v>
      </c>
      <c r="W181">
        <v>93</v>
      </c>
      <c r="X181">
        <v>96</v>
      </c>
      <c r="Y181">
        <v>96</v>
      </c>
      <c r="Z181">
        <v>92</v>
      </c>
      <c r="AA181">
        <v>86</v>
      </c>
      <c r="AB181">
        <v>86</v>
      </c>
      <c r="AC181">
        <v>81</v>
      </c>
      <c r="AD181">
        <v>72</v>
      </c>
      <c r="AE181">
        <v>80</v>
      </c>
      <c r="AF181">
        <v>93</v>
      </c>
      <c r="AG181">
        <v>90</v>
      </c>
      <c r="AH181">
        <v>90</v>
      </c>
      <c r="AI181">
        <v>94</v>
      </c>
      <c r="AJ181">
        <v>92</v>
      </c>
      <c r="AK181">
        <v>86</v>
      </c>
      <c r="AL181">
        <v>85</v>
      </c>
      <c r="AM181">
        <v>88</v>
      </c>
      <c r="AN181" s="5">
        <v>89</v>
      </c>
      <c r="AO181" s="5">
        <v>82</v>
      </c>
      <c r="AP181" s="5">
        <v>89</v>
      </c>
      <c r="AQ181" s="5">
        <v>94</v>
      </c>
      <c r="AR181" s="5">
        <v>95</v>
      </c>
      <c r="AS181" s="5">
        <v>96</v>
      </c>
      <c r="AT181" s="5">
        <v>96</v>
      </c>
      <c r="AU181" s="5">
        <v>97</v>
      </c>
      <c r="AV181" s="5">
        <v>103</v>
      </c>
      <c r="AW181" s="5">
        <v>95</v>
      </c>
      <c r="AX181" s="5">
        <v>104</v>
      </c>
      <c r="AY181" s="5">
        <v>100</v>
      </c>
      <c r="AZ181" s="5">
        <v>91</v>
      </c>
      <c r="BA181" s="5">
        <v>86</v>
      </c>
      <c r="BB181" s="5">
        <v>87</v>
      </c>
      <c r="BC181" s="5">
        <v>93</v>
      </c>
      <c r="BD181" s="5">
        <v>90</v>
      </c>
      <c r="BE181" s="5">
        <v>90</v>
      </c>
      <c r="BF181" s="5">
        <v>93</v>
      </c>
      <c r="BG181" s="5">
        <v>92</v>
      </c>
      <c r="BH181" s="5">
        <v>92</v>
      </c>
      <c r="BI181" s="5">
        <v>97</v>
      </c>
      <c r="BJ181" s="5">
        <v>99</v>
      </c>
      <c r="BK181" s="5">
        <v>98</v>
      </c>
      <c r="BL181" s="5">
        <v>94</v>
      </c>
      <c r="BM181" s="5">
        <v>90</v>
      </c>
      <c r="BN181" s="5">
        <v>90</v>
      </c>
      <c r="BO181" s="5">
        <v>91</v>
      </c>
      <c r="BP181" s="5">
        <v>87</v>
      </c>
      <c r="BQ181" s="5">
        <v>94</v>
      </c>
      <c r="BR181" s="5">
        <v>99</v>
      </c>
      <c r="BS181">
        <v>97</v>
      </c>
      <c r="BT181">
        <v>91</v>
      </c>
      <c r="BU181">
        <v>91</v>
      </c>
      <c r="BV181">
        <v>98</v>
      </c>
      <c r="BW181">
        <v>85</v>
      </c>
      <c r="BX181">
        <v>98</v>
      </c>
      <c r="BY181">
        <v>96</v>
      </c>
      <c r="BZ181">
        <v>89</v>
      </c>
      <c r="CA181">
        <v>85</v>
      </c>
      <c r="CB181">
        <v>86</v>
      </c>
      <c r="CC181">
        <v>93</v>
      </c>
      <c r="CD181">
        <v>95</v>
      </c>
      <c r="CE181">
        <v>88</v>
      </c>
      <c r="CF181">
        <v>86</v>
      </c>
      <c r="CG181">
        <v>82</v>
      </c>
      <c r="CH181">
        <v>84</v>
      </c>
      <c r="CI181">
        <v>85</v>
      </c>
      <c r="CJ181">
        <v>79</v>
      </c>
      <c r="CK181">
        <v>81</v>
      </c>
      <c r="CL181">
        <v>80</v>
      </c>
      <c r="CM181">
        <v>85</v>
      </c>
      <c r="CN181">
        <v>85</v>
      </c>
      <c r="CO181">
        <v>90</v>
      </c>
      <c r="CP181">
        <v>95</v>
      </c>
      <c r="CQ181">
        <v>88</v>
      </c>
      <c r="CR181">
        <v>94</v>
      </c>
      <c r="CS181">
        <v>85</v>
      </c>
      <c r="CT181">
        <v>81</v>
      </c>
      <c r="CU181">
        <v>78</v>
      </c>
      <c r="CV181">
        <v>89</v>
      </c>
      <c r="CW181">
        <v>89</v>
      </c>
      <c r="CX181" t="s">
        <v>2</v>
      </c>
      <c r="CY181" t="s">
        <v>16</v>
      </c>
      <c r="CZ181" s="1">
        <f t="shared" ref="CZ181:CZ190" si="271">CORREL(AN181:BR181,AN$190:BR$190)</f>
        <v>0.64630353999836931</v>
      </c>
      <c r="DA181" s="4">
        <f t="shared" ref="DA181:DA190" si="272">AVERAGE(AR181:BR181)</f>
        <v>94.037037037037038</v>
      </c>
      <c r="DB181" s="4"/>
      <c r="DC181" s="4"/>
      <c r="DD181" s="4"/>
      <c r="DF181" s="11"/>
      <c r="DG181" s="11"/>
    </row>
    <row r="182" spans="1:111" x14ac:dyDescent="0.25">
      <c r="A182" t="s">
        <v>7</v>
      </c>
      <c r="B182">
        <v>37.371099999999998</v>
      </c>
      <c r="C182">
        <v>-118.35890000000001</v>
      </c>
      <c r="D182">
        <v>4110</v>
      </c>
      <c r="E182" t="s">
        <v>1</v>
      </c>
      <c r="F182">
        <v>166.6</v>
      </c>
      <c r="G182">
        <v>1916</v>
      </c>
      <c r="H182">
        <v>8</v>
      </c>
      <c r="I182" t="s">
        <v>260</v>
      </c>
      <c r="J182">
        <v>79</v>
      </c>
      <c r="K182">
        <v>77</v>
      </c>
      <c r="L182">
        <v>77</v>
      </c>
      <c r="M182">
        <v>77</v>
      </c>
      <c r="N182">
        <v>87</v>
      </c>
      <c r="O182">
        <v>85</v>
      </c>
      <c r="P182">
        <v>89</v>
      </c>
      <c r="Q182">
        <v>89</v>
      </c>
      <c r="R182">
        <v>88</v>
      </c>
      <c r="S182">
        <v>86</v>
      </c>
      <c r="T182">
        <v>84</v>
      </c>
      <c r="U182">
        <v>85</v>
      </c>
      <c r="V182">
        <v>88</v>
      </c>
      <c r="W182">
        <v>88</v>
      </c>
      <c r="X182">
        <v>91</v>
      </c>
      <c r="Y182">
        <v>91</v>
      </c>
      <c r="Z182">
        <v>88</v>
      </c>
      <c r="AA182">
        <v>84</v>
      </c>
      <c r="AB182">
        <v>85</v>
      </c>
      <c r="AC182">
        <v>81</v>
      </c>
      <c r="AD182">
        <v>86</v>
      </c>
      <c r="AE182">
        <v>81</v>
      </c>
      <c r="AF182">
        <v>84</v>
      </c>
      <c r="AG182">
        <v>82</v>
      </c>
      <c r="AH182">
        <v>85</v>
      </c>
      <c r="AI182">
        <v>88</v>
      </c>
      <c r="AJ182">
        <v>86</v>
      </c>
      <c r="AK182">
        <v>84</v>
      </c>
      <c r="AL182">
        <v>80</v>
      </c>
      <c r="AM182">
        <v>82</v>
      </c>
      <c r="AN182" s="5">
        <v>83</v>
      </c>
      <c r="AO182" s="5">
        <v>86</v>
      </c>
      <c r="AP182" s="5">
        <v>85</v>
      </c>
      <c r="AQ182" s="5">
        <v>88</v>
      </c>
      <c r="AR182" s="5">
        <v>88</v>
      </c>
      <c r="AS182" s="5">
        <v>87</v>
      </c>
      <c r="AT182" s="5">
        <v>92</v>
      </c>
      <c r="AU182" s="5">
        <v>89</v>
      </c>
      <c r="AV182" s="5">
        <v>87</v>
      </c>
      <c r="AW182" s="5">
        <v>94</v>
      </c>
      <c r="AX182" s="5">
        <v>91</v>
      </c>
      <c r="AY182" s="5">
        <v>95</v>
      </c>
      <c r="AZ182" s="5">
        <v>91</v>
      </c>
      <c r="BA182" s="5">
        <v>85</v>
      </c>
      <c r="BB182" s="5">
        <v>87</v>
      </c>
      <c r="BC182" s="5">
        <v>90</v>
      </c>
      <c r="BD182" s="5">
        <v>85</v>
      </c>
      <c r="BE182" s="5">
        <v>87</v>
      </c>
      <c r="BF182" s="5">
        <v>88</v>
      </c>
      <c r="BG182" s="5">
        <v>89</v>
      </c>
      <c r="BH182" s="5">
        <v>91</v>
      </c>
      <c r="BI182" s="5">
        <v>91</v>
      </c>
      <c r="BJ182" s="5">
        <v>94</v>
      </c>
      <c r="BK182" s="5">
        <v>91</v>
      </c>
      <c r="BL182" s="5">
        <v>96</v>
      </c>
      <c r="BM182" s="5">
        <v>93</v>
      </c>
      <c r="BN182" s="5">
        <v>89</v>
      </c>
      <c r="BO182" s="5">
        <v>88</v>
      </c>
      <c r="BP182" s="5">
        <v>91</v>
      </c>
      <c r="BQ182" s="5">
        <v>92</v>
      </c>
      <c r="BR182" s="5">
        <v>95</v>
      </c>
      <c r="BS182">
        <v>96</v>
      </c>
      <c r="BT182">
        <v>98</v>
      </c>
      <c r="BU182">
        <v>97</v>
      </c>
      <c r="BV182">
        <v>96</v>
      </c>
      <c r="BW182">
        <v>90</v>
      </c>
      <c r="BX182">
        <v>91</v>
      </c>
      <c r="BY182">
        <v>94</v>
      </c>
      <c r="BZ182">
        <v>93</v>
      </c>
      <c r="CA182">
        <v>90</v>
      </c>
      <c r="CB182">
        <v>89</v>
      </c>
      <c r="CC182">
        <v>88</v>
      </c>
      <c r="CD182">
        <v>89</v>
      </c>
      <c r="CE182">
        <v>87</v>
      </c>
      <c r="CF182">
        <v>85</v>
      </c>
      <c r="CG182">
        <v>84</v>
      </c>
      <c r="CH182">
        <v>85</v>
      </c>
      <c r="CI182">
        <v>85</v>
      </c>
      <c r="CJ182">
        <v>79</v>
      </c>
      <c r="CK182">
        <v>83</v>
      </c>
      <c r="CL182">
        <v>84</v>
      </c>
      <c r="CM182">
        <v>76</v>
      </c>
      <c r="CN182">
        <v>91</v>
      </c>
      <c r="CO182">
        <v>92</v>
      </c>
      <c r="CP182">
        <v>94</v>
      </c>
      <c r="CQ182">
        <v>90</v>
      </c>
      <c r="CR182">
        <v>90</v>
      </c>
      <c r="CS182">
        <v>89</v>
      </c>
      <c r="CT182">
        <v>75</v>
      </c>
      <c r="CU182">
        <v>89</v>
      </c>
      <c r="CV182">
        <v>91</v>
      </c>
      <c r="CW182">
        <v>90</v>
      </c>
      <c r="CX182" t="s">
        <v>5</v>
      </c>
      <c r="CY182" t="s">
        <v>8</v>
      </c>
      <c r="CZ182" s="1">
        <f t="shared" si="271"/>
        <v>0.71917309903394033</v>
      </c>
      <c r="DA182" s="4">
        <f t="shared" si="272"/>
        <v>90.222222222222229</v>
      </c>
      <c r="DB182" s="4"/>
      <c r="DC182" s="4"/>
      <c r="DD182" s="4"/>
      <c r="DF182" s="11"/>
      <c r="DG182" s="11"/>
    </row>
    <row r="183" spans="1:111" x14ac:dyDescent="0.25">
      <c r="A183" t="s">
        <v>4</v>
      </c>
      <c r="B183">
        <v>36.798099999999998</v>
      </c>
      <c r="C183">
        <v>-118.20359999999999</v>
      </c>
      <c r="D183">
        <v>3950</v>
      </c>
      <c r="E183" t="s">
        <v>1</v>
      </c>
      <c r="F183">
        <v>124.8</v>
      </c>
      <c r="G183">
        <v>1916</v>
      </c>
      <c r="H183">
        <v>8</v>
      </c>
      <c r="I183" t="s">
        <v>260</v>
      </c>
      <c r="J183">
        <v>72</v>
      </c>
      <c r="K183">
        <v>79</v>
      </c>
      <c r="L183">
        <v>84</v>
      </c>
      <c r="M183">
        <v>87</v>
      </c>
      <c r="N183">
        <v>90</v>
      </c>
      <c r="O183">
        <v>90</v>
      </c>
      <c r="P183">
        <v>90</v>
      </c>
      <c r="Q183">
        <v>91</v>
      </c>
      <c r="R183">
        <v>91</v>
      </c>
      <c r="S183">
        <v>88</v>
      </c>
      <c r="T183">
        <v>88</v>
      </c>
      <c r="U183">
        <v>88</v>
      </c>
      <c r="V183">
        <v>90</v>
      </c>
      <c r="W183">
        <v>92</v>
      </c>
      <c r="X183">
        <v>96</v>
      </c>
      <c r="Y183">
        <v>97</v>
      </c>
      <c r="Z183">
        <v>94</v>
      </c>
      <c r="AA183">
        <v>86</v>
      </c>
      <c r="AB183">
        <v>87</v>
      </c>
      <c r="AC183">
        <v>85</v>
      </c>
      <c r="AD183">
        <v>82</v>
      </c>
      <c r="AE183">
        <v>80</v>
      </c>
      <c r="AF183">
        <v>86</v>
      </c>
      <c r="AG183">
        <v>86</v>
      </c>
      <c r="AH183">
        <v>89</v>
      </c>
      <c r="AI183">
        <v>91</v>
      </c>
      <c r="AJ183">
        <v>92</v>
      </c>
      <c r="AK183">
        <v>86</v>
      </c>
      <c r="AL183">
        <v>86</v>
      </c>
      <c r="AM183">
        <v>84</v>
      </c>
      <c r="AN183" s="5">
        <v>89</v>
      </c>
      <c r="AO183" s="5">
        <v>85</v>
      </c>
      <c r="AP183" s="5">
        <v>87</v>
      </c>
      <c r="AQ183" s="5">
        <v>90</v>
      </c>
      <c r="AR183" s="5">
        <v>94</v>
      </c>
      <c r="AS183" s="5">
        <v>94</v>
      </c>
      <c r="AT183" s="5">
        <v>97</v>
      </c>
      <c r="AU183" s="5">
        <v>91</v>
      </c>
      <c r="AV183" s="5">
        <v>91</v>
      </c>
      <c r="AW183" s="5">
        <v>93</v>
      </c>
      <c r="AX183" s="5">
        <v>98</v>
      </c>
      <c r="AY183" s="5">
        <v>100</v>
      </c>
      <c r="AZ183" s="5">
        <v>92</v>
      </c>
      <c r="BA183" s="5">
        <v>90</v>
      </c>
      <c r="BB183" s="5">
        <v>89</v>
      </c>
      <c r="BC183" s="5">
        <v>95</v>
      </c>
      <c r="BD183" s="5">
        <v>88</v>
      </c>
      <c r="BE183" s="5">
        <v>92</v>
      </c>
      <c r="BF183" s="5">
        <v>92</v>
      </c>
      <c r="BG183" s="5">
        <v>93</v>
      </c>
      <c r="BH183" s="5">
        <v>97</v>
      </c>
      <c r="BI183" s="5">
        <v>98</v>
      </c>
      <c r="BJ183" s="5">
        <v>103</v>
      </c>
      <c r="BK183" s="5">
        <v>99</v>
      </c>
      <c r="BL183" s="5">
        <v>98</v>
      </c>
      <c r="BM183" s="5">
        <v>93</v>
      </c>
      <c r="BN183" s="5">
        <v>92</v>
      </c>
      <c r="BO183" s="5">
        <v>90</v>
      </c>
      <c r="BP183" s="5">
        <v>90</v>
      </c>
      <c r="BQ183" s="5">
        <v>92</v>
      </c>
      <c r="BR183" s="5">
        <v>96</v>
      </c>
      <c r="BS183">
        <v>96</v>
      </c>
      <c r="BT183">
        <v>95</v>
      </c>
      <c r="BU183">
        <v>93</v>
      </c>
      <c r="BV183">
        <v>94</v>
      </c>
      <c r="BW183">
        <v>89</v>
      </c>
      <c r="BX183">
        <v>90</v>
      </c>
      <c r="BY183">
        <v>92</v>
      </c>
      <c r="BZ183">
        <v>88</v>
      </c>
      <c r="CA183">
        <v>87</v>
      </c>
      <c r="CB183">
        <v>86</v>
      </c>
      <c r="CC183">
        <v>86</v>
      </c>
      <c r="CD183">
        <v>87</v>
      </c>
      <c r="CE183">
        <v>86</v>
      </c>
      <c r="CF183">
        <v>85</v>
      </c>
      <c r="CG183">
        <v>82</v>
      </c>
      <c r="CH183">
        <v>84</v>
      </c>
      <c r="CI183">
        <v>84</v>
      </c>
      <c r="CJ183">
        <v>78</v>
      </c>
      <c r="CK183">
        <v>87</v>
      </c>
      <c r="CL183">
        <v>84</v>
      </c>
      <c r="CM183">
        <v>88</v>
      </c>
      <c r="CN183">
        <v>90</v>
      </c>
      <c r="CO183">
        <v>94</v>
      </c>
      <c r="CP183">
        <v>92</v>
      </c>
      <c r="CQ183">
        <v>86</v>
      </c>
      <c r="CR183">
        <v>90</v>
      </c>
      <c r="CS183">
        <v>82</v>
      </c>
      <c r="CT183">
        <v>80</v>
      </c>
      <c r="CU183">
        <v>84</v>
      </c>
      <c r="CV183">
        <v>88</v>
      </c>
      <c r="CW183">
        <v>90</v>
      </c>
      <c r="CX183" t="s">
        <v>5</v>
      </c>
      <c r="CY183" t="s">
        <v>6</v>
      </c>
      <c r="CZ183" s="1">
        <f t="shared" si="271"/>
        <v>0.82156487987524252</v>
      </c>
      <c r="DA183" s="4">
        <f t="shared" si="272"/>
        <v>93.962962962962962</v>
      </c>
      <c r="DB183" s="4"/>
      <c r="DC183" s="4"/>
      <c r="DD183" s="4"/>
      <c r="DF183" s="11"/>
      <c r="DG183" s="11"/>
    </row>
    <row r="184" spans="1:111" x14ac:dyDescent="0.25">
      <c r="A184" t="s">
        <v>35</v>
      </c>
      <c r="B184">
        <v>36.9</v>
      </c>
      <c r="C184">
        <v>-116.83329999999999</v>
      </c>
      <c r="D184">
        <v>3680</v>
      </c>
      <c r="E184" t="s">
        <v>1</v>
      </c>
      <c r="F184">
        <v>48.7</v>
      </c>
      <c r="G184">
        <v>1916</v>
      </c>
      <c r="H184">
        <v>8</v>
      </c>
      <c r="I184" t="s">
        <v>260</v>
      </c>
      <c r="J184">
        <v>66</v>
      </c>
      <c r="K184">
        <v>72</v>
      </c>
      <c r="L184">
        <v>79</v>
      </c>
      <c r="M184">
        <v>92</v>
      </c>
      <c r="N184">
        <v>92</v>
      </c>
      <c r="O184">
        <v>90</v>
      </c>
      <c r="P184">
        <v>93</v>
      </c>
      <c r="Q184">
        <v>90</v>
      </c>
      <c r="R184">
        <v>83</v>
      </c>
      <c r="S184">
        <v>81</v>
      </c>
      <c r="T184">
        <v>83</v>
      </c>
      <c r="U184">
        <v>85</v>
      </c>
      <c r="V184">
        <v>86</v>
      </c>
      <c r="W184">
        <v>85</v>
      </c>
      <c r="X184">
        <v>89</v>
      </c>
      <c r="Y184">
        <v>88</v>
      </c>
      <c r="Z184">
        <v>93</v>
      </c>
      <c r="AA184">
        <v>97</v>
      </c>
      <c r="AB184">
        <v>89</v>
      </c>
      <c r="AC184">
        <v>88</v>
      </c>
      <c r="AD184">
        <v>82</v>
      </c>
      <c r="AE184">
        <v>73</v>
      </c>
      <c r="AF184">
        <v>78</v>
      </c>
      <c r="AG184">
        <v>80</v>
      </c>
      <c r="AH184">
        <v>82</v>
      </c>
      <c r="AI184">
        <v>85</v>
      </c>
      <c r="AJ184">
        <v>91</v>
      </c>
      <c r="AK184">
        <v>90</v>
      </c>
      <c r="AL184">
        <v>87</v>
      </c>
      <c r="AM184">
        <v>80</v>
      </c>
      <c r="AN184" s="5">
        <v>78</v>
      </c>
      <c r="AO184" s="5">
        <v>76</v>
      </c>
      <c r="AP184" s="5">
        <v>85</v>
      </c>
      <c r="AQ184" s="5">
        <v>88</v>
      </c>
      <c r="AR184" s="5">
        <v>87</v>
      </c>
      <c r="AS184" s="5">
        <v>95</v>
      </c>
      <c r="AT184" s="5">
        <v>97</v>
      </c>
      <c r="AU184" s="5">
        <v>100</v>
      </c>
      <c r="AV184" s="5">
        <v>89</v>
      </c>
      <c r="AW184" s="5">
        <v>93</v>
      </c>
      <c r="AX184" s="5">
        <v>102</v>
      </c>
      <c r="AY184" s="5">
        <v>102</v>
      </c>
      <c r="AZ184" s="5">
        <v>95</v>
      </c>
      <c r="BA184" s="5">
        <v>82</v>
      </c>
      <c r="BB184" s="5">
        <v>85</v>
      </c>
      <c r="BC184" s="5">
        <v>91</v>
      </c>
      <c r="BD184" s="5">
        <v>88</v>
      </c>
      <c r="BE184" s="5">
        <v>92</v>
      </c>
      <c r="BF184" s="5">
        <v>84</v>
      </c>
      <c r="BG184" s="5">
        <v>92</v>
      </c>
      <c r="BH184" s="5">
        <v>95</v>
      </c>
      <c r="BI184" s="5">
        <v>96</v>
      </c>
      <c r="BJ184" s="5">
        <v>104</v>
      </c>
      <c r="BK184" s="5">
        <v>102</v>
      </c>
      <c r="BL184" s="5">
        <v>93</v>
      </c>
      <c r="BM184" s="5">
        <v>90</v>
      </c>
      <c r="BN184" s="5">
        <v>87</v>
      </c>
      <c r="BO184" s="5">
        <v>85</v>
      </c>
      <c r="BP184" s="5">
        <v>86</v>
      </c>
      <c r="BQ184" s="5">
        <v>89</v>
      </c>
      <c r="BR184" s="5">
        <v>93</v>
      </c>
      <c r="BS184">
        <v>97</v>
      </c>
      <c r="BT184">
        <v>90</v>
      </c>
      <c r="BU184">
        <v>92</v>
      </c>
      <c r="BV184">
        <v>93</v>
      </c>
      <c r="BW184">
        <v>97</v>
      </c>
      <c r="BX184">
        <v>95</v>
      </c>
      <c r="BY184">
        <v>87</v>
      </c>
      <c r="BZ184">
        <v>93</v>
      </c>
      <c r="CA184">
        <v>87</v>
      </c>
      <c r="CB184">
        <v>80</v>
      </c>
      <c r="CC184">
        <v>81</v>
      </c>
      <c r="CD184">
        <v>84</v>
      </c>
      <c r="CE184">
        <v>90</v>
      </c>
      <c r="CF184">
        <v>87</v>
      </c>
      <c r="CG184">
        <v>77</v>
      </c>
      <c r="CH184">
        <v>79</v>
      </c>
      <c r="CI184">
        <v>77</v>
      </c>
      <c r="CJ184">
        <v>74</v>
      </c>
      <c r="CK184">
        <v>78</v>
      </c>
      <c r="CL184">
        <v>80</v>
      </c>
      <c r="CM184">
        <v>84</v>
      </c>
      <c r="CN184">
        <v>85</v>
      </c>
      <c r="CO184">
        <v>89</v>
      </c>
      <c r="CP184">
        <v>95</v>
      </c>
      <c r="CQ184">
        <v>87</v>
      </c>
      <c r="CR184">
        <v>82</v>
      </c>
      <c r="CS184">
        <v>75</v>
      </c>
      <c r="CT184">
        <v>77</v>
      </c>
      <c r="CU184">
        <v>85</v>
      </c>
      <c r="CV184">
        <v>84</v>
      </c>
      <c r="CW184">
        <v>87</v>
      </c>
      <c r="CX184" t="s">
        <v>2</v>
      </c>
      <c r="CY184" t="s">
        <v>36</v>
      </c>
      <c r="CZ184" s="1">
        <f t="shared" si="271"/>
        <v>0.78501473593277971</v>
      </c>
      <c r="DA184" s="4">
        <f t="shared" si="272"/>
        <v>92.370370370370367</v>
      </c>
      <c r="DB184" s="4"/>
      <c r="DC184" s="4"/>
      <c r="DD184" s="4"/>
      <c r="DF184" s="11"/>
      <c r="DG184" s="11"/>
    </row>
    <row r="185" spans="1:111" x14ac:dyDescent="0.25">
      <c r="A185" t="s">
        <v>31</v>
      </c>
      <c r="B185">
        <v>35.466099999999997</v>
      </c>
      <c r="C185">
        <v>-114.9217</v>
      </c>
      <c r="D185">
        <v>3540</v>
      </c>
      <c r="E185" t="s">
        <v>1</v>
      </c>
      <c r="F185">
        <v>207</v>
      </c>
      <c r="G185">
        <v>1916</v>
      </c>
      <c r="H185">
        <v>8</v>
      </c>
      <c r="I185" t="s">
        <v>260</v>
      </c>
      <c r="J185">
        <v>78</v>
      </c>
      <c r="K185">
        <v>85</v>
      </c>
      <c r="L185">
        <v>86</v>
      </c>
      <c r="M185">
        <v>92</v>
      </c>
      <c r="N185">
        <v>96</v>
      </c>
      <c r="O185">
        <v>93</v>
      </c>
      <c r="P185">
        <v>95</v>
      </c>
      <c r="Q185">
        <v>97</v>
      </c>
      <c r="R185">
        <v>95</v>
      </c>
      <c r="S185">
        <v>91</v>
      </c>
      <c r="T185">
        <v>90</v>
      </c>
      <c r="U185">
        <v>91</v>
      </c>
      <c r="V185">
        <v>96</v>
      </c>
      <c r="W185">
        <v>100</v>
      </c>
      <c r="X185">
        <v>102</v>
      </c>
      <c r="Y185">
        <v>103</v>
      </c>
      <c r="Z185">
        <v>97</v>
      </c>
      <c r="AA185">
        <v>91</v>
      </c>
      <c r="AB185">
        <v>93</v>
      </c>
      <c r="AC185">
        <v>90</v>
      </c>
      <c r="AD185">
        <v>85</v>
      </c>
      <c r="AE185">
        <v>86</v>
      </c>
      <c r="AF185">
        <v>91</v>
      </c>
      <c r="AG185">
        <v>93</v>
      </c>
      <c r="AH185">
        <v>92</v>
      </c>
      <c r="AI185">
        <v>94</v>
      </c>
      <c r="AJ185">
        <v>93</v>
      </c>
      <c r="AK185">
        <v>93</v>
      </c>
      <c r="AL185">
        <v>92</v>
      </c>
      <c r="AM185">
        <v>93</v>
      </c>
      <c r="AN185" s="5">
        <v>93</v>
      </c>
      <c r="AO185" s="5">
        <v>89</v>
      </c>
      <c r="AP185" s="5">
        <v>95</v>
      </c>
      <c r="AQ185" s="5">
        <v>96</v>
      </c>
      <c r="AR185" s="5">
        <v>98</v>
      </c>
      <c r="AS185" s="5">
        <v>102</v>
      </c>
      <c r="AT185" s="5">
        <v>101</v>
      </c>
      <c r="AU185" s="5">
        <v>98</v>
      </c>
      <c r="AV185" s="5">
        <v>98</v>
      </c>
      <c r="AW185" s="5">
        <v>99</v>
      </c>
      <c r="AX185" s="5">
        <v>103</v>
      </c>
      <c r="AY185" s="5">
        <v>97</v>
      </c>
      <c r="AZ185" s="5">
        <v>85</v>
      </c>
      <c r="BA185" s="5">
        <v>80</v>
      </c>
      <c r="BB185" s="5">
        <v>90</v>
      </c>
      <c r="BC185" s="5">
        <v>95</v>
      </c>
      <c r="BD185" s="5">
        <v>94</v>
      </c>
      <c r="BE185" s="5">
        <v>94</v>
      </c>
      <c r="BF185" s="5">
        <v>97</v>
      </c>
      <c r="BG185" s="5">
        <v>100</v>
      </c>
      <c r="BH185" s="5">
        <v>103</v>
      </c>
      <c r="BI185" s="5">
        <v>105</v>
      </c>
      <c r="BJ185" s="5">
        <v>101</v>
      </c>
      <c r="BK185" s="5">
        <v>99</v>
      </c>
      <c r="BL185" s="5">
        <v>98</v>
      </c>
      <c r="BM185" s="5">
        <v>97</v>
      </c>
      <c r="BN185" s="5">
        <v>90</v>
      </c>
      <c r="BO185" s="5">
        <v>90</v>
      </c>
      <c r="BP185" s="5">
        <v>94</v>
      </c>
      <c r="BQ185" s="5">
        <v>97</v>
      </c>
      <c r="BR185" s="5">
        <v>101</v>
      </c>
      <c r="BS185">
        <v>92</v>
      </c>
      <c r="BT185">
        <v>93</v>
      </c>
      <c r="BU185">
        <v>91</v>
      </c>
      <c r="BV185">
        <v>92</v>
      </c>
      <c r="BW185">
        <v>96</v>
      </c>
      <c r="BX185">
        <v>97</v>
      </c>
      <c r="BY185">
        <v>97</v>
      </c>
      <c r="BZ185">
        <v>96</v>
      </c>
      <c r="CA185">
        <v>91</v>
      </c>
      <c r="CB185">
        <v>89</v>
      </c>
      <c r="CC185">
        <v>93</v>
      </c>
      <c r="CD185">
        <v>84</v>
      </c>
      <c r="CE185">
        <v>90</v>
      </c>
      <c r="CF185">
        <v>92</v>
      </c>
      <c r="CG185">
        <v>88</v>
      </c>
      <c r="CH185">
        <v>88</v>
      </c>
      <c r="CI185">
        <v>88</v>
      </c>
      <c r="CJ185">
        <v>87</v>
      </c>
      <c r="CK185">
        <v>88</v>
      </c>
      <c r="CL185">
        <v>90</v>
      </c>
      <c r="CM185">
        <v>89</v>
      </c>
      <c r="CN185">
        <v>96</v>
      </c>
      <c r="CO185">
        <v>95</v>
      </c>
      <c r="CP185">
        <v>85</v>
      </c>
      <c r="CQ185">
        <v>90</v>
      </c>
      <c r="CR185">
        <v>91</v>
      </c>
      <c r="CS185">
        <v>93</v>
      </c>
      <c r="CT185">
        <v>93</v>
      </c>
      <c r="CU185">
        <v>91</v>
      </c>
      <c r="CV185">
        <v>90</v>
      </c>
      <c r="CW185">
        <v>96</v>
      </c>
      <c r="CX185" t="s">
        <v>2</v>
      </c>
      <c r="CY185" t="s">
        <v>32</v>
      </c>
      <c r="CZ185" s="1">
        <f t="shared" si="271"/>
        <v>0.79483186653342963</v>
      </c>
      <c r="DA185" s="4">
        <f t="shared" si="272"/>
        <v>96.518518518518519</v>
      </c>
      <c r="DB185" s="4"/>
      <c r="DC185" s="4"/>
      <c r="DD185" s="4"/>
    </row>
    <row r="186" spans="1:111" x14ac:dyDescent="0.25">
      <c r="A186" t="s">
        <v>33</v>
      </c>
      <c r="B186">
        <v>36.583300000000001</v>
      </c>
      <c r="C186">
        <v>-115.66670000000001</v>
      </c>
      <c r="D186">
        <v>3136</v>
      </c>
      <c r="E186" t="s">
        <v>1</v>
      </c>
      <c r="F186">
        <v>108</v>
      </c>
      <c r="G186">
        <v>1916</v>
      </c>
      <c r="H186">
        <v>8</v>
      </c>
      <c r="I186" t="s">
        <v>260</v>
      </c>
      <c r="AN186" s="5">
        <v>95</v>
      </c>
      <c r="AO186" s="5">
        <v>95</v>
      </c>
      <c r="AP186" s="5">
        <v>93</v>
      </c>
      <c r="AQ186" s="5">
        <v>98</v>
      </c>
      <c r="AR186" s="5">
        <v>100</v>
      </c>
      <c r="AS186" s="5">
        <v>103</v>
      </c>
      <c r="AT186" s="5">
        <v>102</v>
      </c>
      <c r="AU186" s="5">
        <v>102</v>
      </c>
      <c r="AV186" s="5">
        <v>100</v>
      </c>
      <c r="AW186" s="5">
        <v>102</v>
      </c>
      <c r="AX186" s="5">
        <v>103</v>
      </c>
      <c r="AY186" s="5">
        <v>100</v>
      </c>
      <c r="AZ186" s="5">
        <v>93</v>
      </c>
      <c r="BA186" s="5">
        <v>79</v>
      </c>
      <c r="BB186" s="5">
        <v>90</v>
      </c>
      <c r="BC186" s="5">
        <v>97</v>
      </c>
      <c r="BD186" s="5">
        <v>91</v>
      </c>
      <c r="BE186" s="5">
        <v>93</v>
      </c>
      <c r="BF186" s="5">
        <v>99</v>
      </c>
      <c r="BG186" s="5">
        <v>100</v>
      </c>
      <c r="BH186" s="5">
        <v>104</v>
      </c>
      <c r="BI186" s="5">
        <v>105</v>
      </c>
      <c r="BJ186" s="5">
        <v>100</v>
      </c>
      <c r="BK186" s="5">
        <v>96</v>
      </c>
      <c r="BL186" s="5">
        <v>101</v>
      </c>
      <c r="BM186" s="5">
        <v>100</v>
      </c>
      <c r="BN186" s="5">
        <v>98</v>
      </c>
      <c r="BO186" s="5">
        <v>95</v>
      </c>
      <c r="BP186" s="5">
        <v>96</v>
      </c>
      <c r="BQ186" s="5">
        <v>99</v>
      </c>
      <c r="BR186" s="8">
        <f>AVERAGE(BQ186,BS186)</f>
        <v>99</v>
      </c>
      <c r="BS186">
        <v>99</v>
      </c>
      <c r="BT186">
        <v>97</v>
      </c>
      <c r="BU186">
        <v>97</v>
      </c>
      <c r="BV186">
        <v>95</v>
      </c>
      <c r="BW186">
        <v>98</v>
      </c>
      <c r="BX186">
        <v>98</v>
      </c>
      <c r="BY186">
        <v>101</v>
      </c>
      <c r="BZ186">
        <v>96</v>
      </c>
      <c r="CA186">
        <v>94</v>
      </c>
      <c r="CB186">
        <v>92</v>
      </c>
      <c r="CC186">
        <v>96</v>
      </c>
      <c r="CD186">
        <v>89</v>
      </c>
      <c r="CE186">
        <v>91</v>
      </c>
      <c r="CF186">
        <v>92</v>
      </c>
      <c r="CG186">
        <v>96</v>
      </c>
      <c r="CH186">
        <v>90</v>
      </c>
      <c r="CI186">
        <v>92</v>
      </c>
      <c r="CJ186">
        <v>86</v>
      </c>
      <c r="CK186">
        <v>89</v>
      </c>
      <c r="CL186">
        <v>92</v>
      </c>
      <c r="CM186">
        <v>92</v>
      </c>
      <c r="CN186">
        <v>95</v>
      </c>
      <c r="CO186">
        <v>99</v>
      </c>
      <c r="CP186">
        <v>92</v>
      </c>
      <c r="CQ186">
        <v>94</v>
      </c>
      <c r="CR186">
        <v>96</v>
      </c>
      <c r="CS186">
        <v>93</v>
      </c>
      <c r="CT186">
        <v>87</v>
      </c>
      <c r="CU186">
        <v>92</v>
      </c>
      <c r="CV186">
        <v>94</v>
      </c>
      <c r="CW186">
        <v>96</v>
      </c>
      <c r="CX186" t="s">
        <v>2</v>
      </c>
      <c r="CY186" t="s">
        <v>34</v>
      </c>
      <c r="CZ186" s="1">
        <f t="shared" si="271"/>
        <v>0.71740427243183569</v>
      </c>
      <c r="DA186" s="4">
        <f t="shared" si="272"/>
        <v>98.037037037037038</v>
      </c>
      <c r="DB186" s="4"/>
      <c r="DC186" s="4"/>
      <c r="DD186" s="4"/>
    </row>
    <row r="187" spans="1:111" x14ac:dyDescent="0.25">
      <c r="A187" t="s">
        <v>19</v>
      </c>
      <c r="B187">
        <v>34.9</v>
      </c>
      <c r="C187">
        <v>-117.0333</v>
      </c>
      <c r="D187">
        <v>2162</v>
      </c>
      <c r="E187" t="s">
        <v>1</v>
      </c>
      <c r="F187">
        <v>174.2</v>
      </c>
      <c r="G187">
        <v>1916</v>
      </c>
      <c r="H187">
        <v>8</v>
      </c>
      <c r="I187" t="s">
        <v>260</v>
      </c>
      <c r="J187">
        <v>82</v>
      </c>
      <c r="K187">
        <v>76</v>
      </c>
      <c r="L187">
        <v>78</v>
      </c>
      <c r="M187">
        <v>89</v>
      </c>
      <c r="N187">
        <v>96</v>
      </c>
      <c r="O187">
        <v>96</v>
      </c>
      <c r="P187">
        <v>99</v>
      </c>
      <c r="Q187">
        <v>101</v>
      </c>
      <c r="R187">
        <v>96</v>
      </c>
      <c r="S187">
        <v>100</v>
      </c>
      <c r="T187">
        <v>96</v>
      </c>
      <c r="U187">
        <v>97</v>
      </c>
      <c r="V187">
        <v>104</v>
      </c>
      <c r="W187">
        <v>108</v>
      </c>
      <c r="X187">
        <v>106</v>
      </c>
      <c r="Y187">
        <v>103</v>
      </c>
      <c r="Z187">
        <v>97</v>
      </c>
      <c r="AA187">
        <v>94</v>
      </c>
      <c r="AB187">
        <v>93</v>
      </c>
      <c r="AC187">
        <v>90</v>
      </c>
      <c r="AD187">
        <v>90</v>
      </c>
      <c r="AE187">
        <v>93</v>
      </c>
      <c r="AF187">
        <v>98</v>
      </c>
      <c r="AG187">
        <v>96</v>
      </c>
      <c r="AH187">
        <v>94</v>
      </c>
      <c r="AI187">
        <v>98</v>
      </c>
      <c r="AJ187">
        <v>93</v>
      </c>
      <c r="AK187">
        <v>91</v>
      </c>
      <c r="AL187">
        <v>94</v>
      </c>
      <c r="AM187">
        <v>96</v>
      </c>
      <c r="AN187" s="5">
        <v>91</v>
      </c>
      <c r="AO187" s="5">
        <v>88</v>
      </c>
      <c r="AP187" s="5">
        <v>100</v>
      </c>
      <c r="AQ187" s="5">
        <v>101</v>
      </c>
      <c r="AR187" s="5">
        <v>105</v>
      </c>
      <c r="AS187" s="5">
        <v>104</v>
      </c>
      <c r="AT187" s="5">
        <v>103</v>
      </c>
      <c r="AU187" s="5">
        <v>101</v>
      </c>
      <c r="AV187" s="5">
        <v>104</v>
      </c>
      <c r="AW187" s="5">
        <v>102</v>
      </c>
      <c r="AX187" s="5">
        <v>110</v>
      </c>
      <c r="AY187" s="5">
        <v>103</v>
      </c>
      <c r="AZ187" s="5">
        <v>101</v>
      </c>
      <c r="BA187" s="5">
        <v>92</v>
      </c>
      <c r="BB187" s="5">
        <v>100</v>
      </c>
      <c r="BC187" s="5">
        <v>95</v>
      </c>
      <c r="BD187" s="5">
        <v>98</v>
      </c>
      <c r="BE187" s="5">
        <v>100</v>
      </c>
      <c r="BF187" s="5">
        <v>103</v>
      </c>
      <c r="BG187" s="5">
        <v>105</v>
      </c>
      <c r="BH187" s="5">
        <v>107</v>
      </c>
      <c r="BI187" s="5">
        <v>110</v>
      </c>
      <c r="BJ187" s="5">
        <v>104</v>
      </c>
      <c r="BK187" s="5">
        <v>104</v>
      </c>
      <c r="BL187" s="5">
        <v>100</v>
      </c>
      <c r="BM187" s="5">
        <v>98</v>
      </c>
      <c r="BN187" s="5">
        <v>96</v>
      </c>
      <c r="BO187" s="5">
        <v>98</v>
      </c>
      <c r="BP187" s="5">
        <v>99</v>
      </c>
      <c r="BQ187" s="5">
        <v>104</v>
      </c>
      <c r="BR187" s="5">
        <v>107</v>
      </c>
      <c r="BS187">
        <v>101</v>
      </c>
      <c r="BT187">
        <v>108</v>
      </c>
      <c r="BU187">
        <v>102</v>
      </c>
      <c r="BV187">
        <v>104</v>
      </c>
      <c r="BW187">
        <v>100</v>
      </c>
      <c r="BX187">
        <v>102</v>
      </c>
      <c r="BY187">
        <v>98</v>
      </c>
      <c r="BZ187">
        <v>96</v>
      </c>
      <c r="CA187">
        <v>94</v>
      </c>
      <c r="CB187">
        <v>92</v>
      </c>
      <c r="CC187">
        <v>96</v>
      </c>
      <c r="CD187">
        <v>94</v>
      </c>
      <c r="CE187">
        <v>97</v>
      </c>
      <c r="CF187">
        <v>94</v>
      </c>
      <c r="CG187">
        <v>90</v>
      </c>
      <c r="CH187">
        <v>90</v>
      </c>
      <c r="CI187">
        <v>88</v>
      </c>
      <c r="CJ187">
        <v>89</v>
      </c>
      <c r="CK187">
        <v>91</v>
      </c>
      <c r="CL187">
        <v>96</v>
      </c>
      <c r="CM187">
        <v>92</v>
      </c>
      <c r="CN187">
        <v>98</v>
      </c>
      <c r="CO187">
        <v>99</v>
      </c>
      <c r="CP187">
        <v>92</v>
      </c>
      <c r="CQ187">
        <v>94</v>
      </c>
      <c r="CR187">
        <v>96</v>
      </c>
      <c r="CS187">
        <v>94</v>
      </c>
      <c r="CT187">
        <v>93</v>
      </c>
      <c r="CU187">
        <v>96</v>
      </c>
      <c r="CV187">
        <v>95</v>
      </c>
      <c r="CW187">
        <v>98</v>
      </c>
      <c r="CX187" t="s">
        <v>5</v>
      </c>
      <c r="CY187" t="s">
        <v>20</v>
      </c>
      <c r="CZ187" s="1">
        <f t="shared" si="271"/>
        <v>0.69108001986946455</v>
      </c>
      <c r="DA187" s="4">
        <f t="shared" si="272"/>
        <v>101.96296296296296</v>
      </c>
      <c r="DB187" s="4"/>
      <c r="DC187" s="4"/>
      <c r="DD187" s="4"/>
    </row>
    <row r="188" spans="1:111" x14ac:dyDescent="0.25">
      <c r="A188" t="s">
        <v>27</v>
      </c>
      <c r="B188">
        <v>36.166699999999999</v>
      </c>
      <c r="C188">
        <v>-115.13330000000001</v>
      </c>
      <c r="D188">
        <v>2011</v>
      </c>
      <c r="E188" t="s">
        <v>1</v>
      </c>
      <c r="F188">
        <v>158.69999999999999</v>
      </c>
      <c r="G188">
        <v>1916</v>
      </c>
      <c r="H188">
        <v>8</v>
      </c>
      <c r="I188" t="s">
        <v>260</v>
      </c>
      <c r="J188">
        <v>86</v>
      </c>
      <c r="K188">
        <v>92</v>
      </c>
      <c r="L188">
        <v>94</v>
      </c>
      <c r="M188">
        <v>97</v>
      </c>
      <c r="N188">
        <v>101</v>
      </c>
      <c r="O188">
        <v>97</v>
      </c>
      <c r="P188">
        <v>99</v>
      </c>
      <c r="Q188">
        <v>103</v>
      </c>
      <c r="R188">
        <v>100</v>
      </c>
      <c r="S188">
        <v>100</v>
      </c>
      <c r="T188">
        <v>99</v>
      </c>
      <c r="U188">
        <v>100</v>
      </c>
      <c r="V188">
        <v>102</v>
      </c>
      <c r="W188">
        <v>104</v>
      </c>
      <c r="X188">
        <v>105</v>
      </c>
      <c r="Y188">
        <v>107</v>
      </c>
      <c r="Z188">
        <v>102</v>
      </c>
      <c r="AA188">
        <v>100</v>
      </c>
      <c r="AB188">
        <v>100</v>
      </c>
      <c r="AC188">
        <v>94</v>
      </c>
      <c r="AD188">
        <v>89</v>
      </c>
      <c r="AE188">
        <v>92</v>
      </c>
      <c r="AF188">
        <v>98</v>
      </c>
      <c r="AG188">
        <v>99</v>
      </c>
      <c r="AH188">
        <v>99</v>
      </c>
      <c r="AI188">
        <v>98</v>
      </c>
      <c r="AJ188">
        <v>99</v>
      </c>
      <c r="AK188">
        <v>97</v>
      </c>
      <c r="AL188">
        <v>96</v>
      </c>
      <c r="AM188">
        <v>98</v>
      </c>
      <c r="AN188" s="5">
        <v>97</v>
      </c>
      <c r="AO188" s="5">
        <v>94</v>
      </c>
      <c r="AP188" s="5">
        <v>97</v>
      </c>
      <c r="AQ188" s="5">
        <v>103</v>
      </c>
      <c r="AR188" s="5">
        <v>104</v>
      </c>
      <c r="AS188" s="5">
        <v>108</v>
      </c>
      <c r="AT188" s="5">
        <v>105</v>
      </c>
      <c r="AU188" s="5">
        <v>107</v>
      </c>
      <c r="AV188" s="5">
        <v>105</v>
      </c>
      <c r="AW188" s="5">
        <v>105</v>
      </c>
      <c r="AX188" s="5">
        <v>106</v>
      </c>
      <c r="AY188" s="5">
        <v>104</v>
      </c>
      <c r="AZ188" s="5">
        <v>99</v>
      </c>
      <c r="BA188" s="5">
        <v>88</v>
      </c>
      <c r="BB188" s="5">
        <v>98</v>
      </c>
      <c r="BC188" s="5">
        <v>102</v>
      </c>
      <c r="BD188" s="5">
        <v>101</v>
      </c>
      <c r="BE188" s="5">
        <v>101</v>
      </c>
      <c r="BF188" s="5">
        <v>103</v>
      </c>
      <c r="BG188" s="5">
        <v>106</v>
      </c>
      <c r="BH188" s="5">
        <v>106</v>
      </c>
      <c r="BI188" s="5">
        <v>104</v>
      </c>
      <c r="BJ188" s="5">
        <v>109</v>
      </c>
      <c r="BK188" s="5">
        <v>103</v>
      </c>
      <c r="BL188" s="5">
        <v>104</v>
      </c>
      <c r="BM188" s="5">
        <v>103</v>
      </c>
      <c r="BN188" s="5">
        <v>98</v>
      </c>
      <c r="BO188" s="5">
        <v>98</v>
      </c>
      <c r="BP188" s="5">
        <v>101</v>
      </c>
      <c r="BQ188" s="5">
        <v>104</v>
      </c>
      <c r="BR188" s="5">
        <v>105</v>
      </c>
      <c r="BS188">
        <v>100</v>
      </c>
      <c r="BT188">
        <v>99</v>
      </c>
      <c r="BU188">
        <v>103</v>
      </c>
      <c r="BV188">
        <v>97</v>
      </c>
      <c r="BW188">
        <v>100</v>
      </c>
      <c r="BX188">
        <v>103</v>
      </c>
      <c r="BY188">
        <v>99</v>
      </c>
      <c r="BZ188">
        <v>99</v>
      </c>
      <c r="CA188">
        <v>97</v>
      </c>
      <c r="CB188">
        <v>97</v>
      </c>
      <c r="CC188">
        <v>100</v>
      </c>
      <c r="CD188">
        <v>99</v>
      </c>
      <c r="CE188">
        <v>99</v>
      </c>
      <c r="CF188">
        <v>97</v>
      </c>
      <c r="CG188">
        <v>98</v>
      </c>
      <c r="CH188">
        <v>95</v>
      </c>
      <c r="CI188">
        <v>96</v>
      </c>
      <c r="CJ188">
        <v>92</v>
      </c>
      <c r="CK188">
        <v>95</v>
      </c>
      <c r="CL188">
        <v>98</v>
      </c>
      <c r="CM188">
        <v>96</v>
      </c>
      <c r="CN188">
        <v>99</v>
      </c>
      <c r="CO188">
        <v>102</v>
      </c>
      <c r="CP188">
        <v>91</v>
      </c>
      <c r="CQ188">
        <v>99</v>
      </c>
      <c r="CR188">
        <v>102</v>
      </c>
      <c r="CS188">
        <v>98</v>
      </c>
      <c r="CT188">
        <v>99</v>
      </c>
      <c r="CU188">
        <v>97</v>
      </c>
      <c r="CV188">
        <v>100</v>
      </c>
      <c r="CW188">
        <v>101</v>
      </c>
      <c r="CX188" t="s">
        <v>2</v>
      </c>
      <c r="CY188" t="s">
        <v>28</v>
      </c>
      <c r="CZ188" s="1">
        <f t="shared" si="271"/>
        <v>0.78591093686494495</v>
      </c>
      <c r="DA188" s="4">
        <f t="shared" si="272"/>
        <v>102.85185185185185</v>
      </c>
      <c r="DB188" s="4"/>
      <c r="DC188" s="4"/>
      <c r="DD188" s="4"/>
    </row>
    <row r="189" spans="1:111" x14ac:dyDescent="0.25">
      <c r="A189" t="s">
        <v>23</v>
      </c>
      <c r="B189">
        <v>36.6</v>
      </c>
      <c r="C189">
        <v>-114.4833</v>
      </c>
      <c r="D189">
        <v>1401</v>
      </c>
      <c r="E189" t="s">
        <v>1</v>
      </c>
      <c r="F189">
        <v>213.4</v>
      </c>
      <c r="G189">
        <v>1916</v>
      </c>
      <c r="H189">
        <v>8</v>
      </c>
      <c r="I189" t="s">
        <v>260</v>
      </c>
      <c r="J189">
        <v>88</v>
      </c>
      <c r="K189">
        <v>94</v>
      </c>
      <c r="L189">
        <v>98</v>
      </c>
      <c r="M189">
        <v>103</v>
      </c>
      <c r="N189">
        <v>102</v>
      </c>
      <c r="O189">
        <v>101</v>
      </c>
      <c r="P189">
        <v>101</v>
      </c>
      <c r="Q189">
        <v>106</v>
      </c>
      <c r="R189">
        <v>105</v>
      </c>
      <c r="S189">
        <v>101</v>
      </c>
      <c r="T189">
        <v>105</v>
      </c>
      <c r="U189">
        <v>104</v>
      </c>
      <c r="V189">
        <v>105</v>
      </c>
      <c r="W189">
        <v>108</v>
      </c>
      <c r="X189">
        <v>109</v>
      </c>
      <c r="Y189">
        <v>112</v>
      </c>
      <c r="Z189">
        <v>108</v>
      </c>
      <c r="AA189">
        <v>97</v>
      </c>
      <c r="AB189">
        <v>103</v>
      </c>
      <c r="AC189">
        <v>100</v>
      </c>
      <c r="AD189">
        <v>92</v>
      </c>
      <c r="AE189">
        <v>94</v>
      </c>
      <c r="AF189">
        <v>99</v>
      </c>
      <c r="AG189">
        <v>102</v>
      </c>
      <c r="AH189">
        <v>101</v>
      </c>
      <c r="AI189">
        <v>104</v>
      </c>
      <c r="AJ189">
        <v>105</v>
      </c>
      <c r="AK189">
        <v>102</v>
      </c>
      <c r="AL189">
        <v>100</v>
      </c>
      <c r="AM189">
        <v>102</v>
      </c>
      <c r="AN189" s="5">
        <v>103</v>
      </c>
      <c r="AO189" s="5">
        <v>100</v>
      </c>
      <c r="AP189" s="5">
        <v>103</v>
      </c>
      <c r="AQ189" s="5">
        <v>106</v>
      </c>
      <c r="AR189" s="5">
        <v>108</v>
      </c>
      <c r="AS189" s="5">
        <v>110</v>
      </c>
      <c r="AT189" s="5">
        <v>110</v>
      </c>
      <c r="AU189" s="5">
        <v>108</v>
      </c>
      <c r="AV189" s="5">
        <v>108</v>
      </c>
      <c r="AW189" s="5">
        <v>110</v>
      </c>
      <c r="AX189" s="5">
        <v>111</v>
      </c>
      <c r="AY189" s="5">
        <v>107</v>
      </c>
      <c r="AZ189" s="5">
        <v>100</v>
      </c>
      <c r="BA189" s="5">
        <v>88</v>
      </c>
      <c r="BB189" s="5">
        <v>96</v>
      </c>
      <c r="BC189" s="5">
        <v>104</v>
      </c>
      <c r="BD189" s="5">
        <v>105</v>
      </c>
      <c r="BE189" s="5">
        <v>103</v>
      </c>
      <c r="BF189" s="5">
        <v>105</v>
      </c>
      <c r="BG189" s="5">
        <v>110</v>
      </c>
      <c r="BH189" s="5">
        <v>112</v>
      </c>
      <c r="BI189" s="5">
        <v>113</v>
      </c>
      <c r="BJ189" s="5">
        <v>112</v>
      </c>
      <c r="BK189" s="5">
        <v>108</v>
      </c>
      <c r="BL189" s="5">
        <v>107</v>
      </c>
      <c r="BM189" s="5">
        <v>105</v>
      </c>
      <c r="BN189" s="5">
        <v>97</v>
      </c>
      <c r="BO189" s="5">
        <v>95</v>
      </c>
      <c r="BP189" s="5">
        <v>103</v>
      </c>
      <c r="BQ189" s="5">
        <v>106</v>
      </c>
      <c r="BR189" s="5">
        <v>108</v>
      </c>
      <c r="BS189">
        <v>104</v>
      </c>
      <c r="BT189">
        <v>105</v>
      </c>
      <c r="BU189">
        <v>105</v>
      </c>
      <c r="BV189">
        <v>95</v>
      </c>
      <c r="BW189">
        <v>101</v>
      </c>
      <c r="BX189">
        <v>103</v>
      </c>
      <c r="BY189">
        <v>106</v>
      </c>
      <c r="BZ189">
        <v>104</v>
      </c>
      <c r="CA189">
        <v>100</v>
      </c>
      <c r="CB189">
        <v>101</v>
      </c>
      <c r="CC189">
        <v>104</v>
      </c>
      <c r="CD189">
        <v>82</v>
      </c>
      <c r="CE189">
        <v>95</v>
      </c>
      <c r="CF189">
        <v>100</v>
      </c>
      <c r="CG189">
        <v>98</v>
      </c>
      <c r="CH189">
        <v>97</v>
      </c>
      <c r="CI189">
        <v>99</v>
      </c>
      <c r="CJ189">
        <v>95</v>
      </c>
      <c r="CK189">
        <v>99</v>
      </c>
      <c r="CL189">
        <v>100</v>
      </c>
      <c r="CM189">
        <v>100</v>
      </c>
      <c r="CN189">
        <v>104</v>
      </c>
      <c r="CO189">
        <v>107</v>
      </c>
      <c r="CP189">
        <v>93</v>
      </c>
      <c r="CQ189">
        <v>100</v>
      </c>
      <c r="CR189">
        <v>102</v>
      </c>
      <c r="CS189">
        <v>101</v>
      </c>
      <c r="CT189">
        <v>101</v>
      </c>
      <c r="CU189">
        <v>98</v>
      </c>
      <c r="CV189">
        <v>100</v>
      </c>
      <c r="CW189">
        <v>104</v>
      </c>
      <c r="CX189" t="s">
        <v>2</v>
      </c>
      <c r="CY189" t="s">
        <v>24</v>
      </c>
      <c r="CZ189" s="1">
        <f t="shared" si="271"/>
        <v>0.78601425141783388</v>
      </c>
      <c r="DA189" s="4">
        <f t="shared" si="272"/>
        <v>105.51851851851852</v>
      </c>
      <c r="DB189" s="4"/>
      <c r="DC189" s="4"/>
      <c r="DD189" s="4"/>
    </row>
    <row r="190" spans="1:111" x14ac:dyDescent="0.25">
      <c r="A190" t="s">
        <v>29</v>
      </c>
      <c r="B190">
        <v>36.450000000000003</v>
      </c>
      <c r="C190">
        <v>-116.86669999999999</v>
      </c>
      <c r="D190">
        <v>-168</v>
      </c>
      <c r="E190" t="s">
        <v>1</v>
      </c>
      <c r="F190">
        <v>1.4</v>
      </c>
      <c r="G190">
        <v>1916</v>
      </c>
      <c r="H190">
        <v>8</v>
      </c>
      <c r="I190" t="s">
        <v>260</v>
      </c>
      <c r="J190">
        <v>100</v>
      </c>
      <c r="K190">
        <v>102</v>
      </c>
      <c r="L190">
        <v>100</v>
      </c>
      <c r="M190">
        <v>109</v>
      </c>
      <c r="N190">
        <v>112</v>
      </c>
      <c r="O190">
        <v>112</v>
      </c>
      <c r="P190">
        <v>115</v>
      </c>
      <c r="Q190">
        <v>120</v>
      </c>
      <c r="R190">
        <v>118</v>
      </c>
      <c r="S190">
        <v>115</v>
      </c>
      <c r="T190">
        <v>112</v>
      </c>
      <c r="U190">
        <v>114</v>
      </c>
      <c r="V190">
        <v>115</v>
      </c>
      <c r="W190">
        <v>118</v>
      </c>
      <c r="X190">
        <v>121</v>
      </c>
      <c r="Y190">
        <v>120</v>
      </c>
      <c r="Z190">
        <v>118</v>
      </c>
      <c r="AA190">
        <v>115</v>
      </c>
      <c r="AB190">
        <v>111</v>
      </c>
      <c r="AC190">
        <v>110</v>
      </c>
      <c r="AD190">
        <v>105</v>
      </c>
      <c r="AE190">
        <v>103</v>
      </c>
      <c r="AF190">
        <v>109</v>
      </c>
      <c r="AG190">
        <v>110</v>
      </c>
      <c r="AH190">
        <v>111</v>
      </c>
      <c r="AI190">
        <v>115</v>
      </c>
      <c r="AJ190">
        <v>112</v>
      </c>
      <c r="AK190">
        <v>110</v>
      </c>
      <c r="AL190">
        <v>106</v>
      </c>
      <c r="AM190">
        <v>110</v>
      </c>
      <c r="AN190" s="5">
        <v>112</v>
      </c>
      <c r="AO190" s="5">
        <v>114</v>
      </c>
      <c r="AP190" s="5">
        <v>112</v>
      </c>
      <c r="AQ190" s="5">
        <v>116</v>
      </c>
      <c r="AR190" s="5">
        <v>116</v>
      </c>
      <c r="AS190" s="5">
        <v>120</v>
      </c>
      <c r="AT190" s="5">
        <v>122</v>
      </c>
      <c r="AU190" s="5">
        <v>119</v>
      </c>
      <c r="AV190" s="5">
        <v>117</v>
      </c>
      <c r="AW190" s="5">
        <v>119</v>
      </c>
      <c r="AX190" s="5">
        <v>124</v>
      </c>
      <c r="AY190" s="5">
        <v>120</v>
      </c>
      <c r="AZ190" s="5">
        <v>115</v>
      </c>
      <c r="BA190" s="5">
        <v>110</v>
      </c>
      <c r="BB190" s="5">
        <v>112</v>
      </c>
      <c r="BC190" s="5">
        <v>118</v>
      </c>
      <c r="BD190" s="5">
        <v>116</v>
      </c>
      <c r="BE190" s="5">
        <v>115</v>
      </c>
      <c r="BF190" s="5">
        <v>117</v>
      </c>
      <c r="BG190" s="5">
        <v>122</v>
      </c>
      <c r="BH190" s="5">
        <v>123</v>
      </c>
      <c r="BI190" s="5">
        <v>125</v>
      </c>
      <c r="BJ190" s="5">
        <v>127</v>
      </c>
      <c r="BK190" s="5">
        <v>126</v>
      </c>
      <c r="BL190" s="5">
        <v>122</v>
      </c>
      <c r="BM190" s="5">
        <v>120</v>
      </c>
      <c r="BN190" s="5">
        <v>115</v>
      </c>
      <c r="BO190" s="5">
        <v>116</v>
      </c>
      <c r="BP190" s="5">
        <v>120</v>
      </c>
      <c r="BQ190" s="5">
        <v>121</v>
      </c>
      <c r="BR190" s="8">
        <f>AVERAGE(BQ190,BS190)</f>
        <v>120.5</v>
      </c>
      <c r="BS190">
        <v>120</v>
      </c>
      <c r="BT190">
        <v>121</v>
      </c>
      <c r="BU190">
        <v>119</v>
      </c>
      <c r="BV190">
        <v>118</v>
      </c>
      <c r="BW190">
        <v>115</v>
      </c>
      <c r="BX190">
        <v>115</v>
      </c>
      <c r="BY190">
        <v>114</v>
      </c>
      <c r="BZ190">
        <v>114</v>
      </c>
      <c r="CA190">
        <v>110</v>
      </c>
      <c r="CB190">
        <v>110</v>
      </c>
      <c r="CC190">
        <v>111</v>
      </c>
      <c r="CD190">
        <v>114</v>
      </c>
      <c r="CE190">
        <v>112</v>
      </c>
      <c r="CF190">
        <v>110</v>
      </c>
      <c r="CG190">
        <v>108</v>
      </c>
      <c r="CH190">
        <v>105</v>
      </c>
      <c r="CI190">
        <v>105</v>
      </c>
      <c r="CJ190">
        <v>103</v>
      </c>
      <c r="CK190">
        <v>104</v>
      </c>
      <c r="CL190">
        <v>110</v>
      </c>
      <c r="CM190">
        <v>115</v>
      </c>
      <c r="CN190">
        <v>114</v>
      </c>
      <c r="CO190">
        <v>117</v>
      </c>
      <c r="CP190">
        <v>118</v>
      </c>
      <c r="CQ190">
        <v>116</v>
      </c>
      <c r="CR190">
        <v>115</v>
      </c>
      <c r="CS190">
        <v>114</v>
      </c>
      <c r="CT190">
        <v>110</v>
      </c>
      <c r="CU190">
        <v>110</v>
      </c>
      <c r="CV190">
        <v>112</v>
      </c>
      <c r="CW190">
        <v>115</v>
      </c>
      <c r="CX190" t="s">
        <v>5</v>
      </c>
      <c r="CY190" t="s">
        <v>30</v>
      </c>
      <c r="CZ190" s="1">
        <f t="shared" si="271"/>
        <v>0.99999999999999978</v>
      </c>
      <c r="DA190" s="4">
        <f t="shared" si="272"/>
        <v>119.16666666666667</v>
      </c>
      <c r="DB190" s="4"/>
      <c r="DC190" s="4"/>
      <c r="DD190" s="4"/>
    </row>
    <row r="191" spans="1:111" x14ac:dyDescent="0.25">
      <c r="BR191" s="8"/>
      <c r="BS191" cm="1">
        <f t="array" ref="BS191">SUMPRODUCT(--(MOD(AN190:BR190,5)=0))</f>
        <v>9</v>
      </c>
      <c r="BT191">
        <f>AVERAGE(AN190:BR190)</f>
        <v>118.43548387096774</v>
      </c>
      <c r="CZ191" s="1"/>
      <c r="DA191" s="4"/>
      <c r="DB191" s="4"/>
      <c r="DC191" s="4"/>
      <c r="DD191" s="4"/>
    </row>
    <row r="192" spans="1:111" x14ac:dyDescent="0.25">
      <c r="D192" s="5">
        <f>AVERAGE(D180:D189)</f>
        <v>3458</v>
      </c>
      <c r="AN192" s="5">
        <f>AVERAGE(AN180:AN189)</f>
        <v>90.3</v>
      </c>
      <c r="AO192" s="5">
        <f t="shared" ref="AO192:BR192" si="273">AVERAGE(AO180:AO189)</f>
        <v>87.3</v>
      </c>
      <c r="AP192" s="5">
        <f t="shared" si="273"/>
        <v>91.9</v>
      </c>
      <c r="AQ192" s="5">
        <f t="shared" si="273"/>
        <v>95.3</v>
      </c>
      <c r="AR192" s="5">
        <f t="shared" si="273"/>
        <v>97</v>
      </c>
      <c r="AS192" s="5">
        <f t="shared" si="273"/>
        <v>99.1</v>
      </c>
      <c r="AT192" s="5">
        <f t="shared" si="273"/>
        <v>99.5</v>
      </c>
      <c r="AU192" s="5">
        <f t="shared" si="273"/>
        <v>98.2</v>
      </c>
      <c r="AV192" s="5">
        <f t="shared" si="273"/>
        <v>97.6</v>
      </c>
      <c r="AW192" s="5">
        <f t="shared" si="273"/>
        <v>98.7</v>
      </c>
      <c r="AX192" s="5">
        <f t="shared" si="273"/>
        <v>102.5</v>
      </c>
      <c r="AY192" s="5">
        <f t="shared" si="273"/>
        <v>100.3</v>
      </c>
      <c r="AZ192" s="5">
        <f t="shared" si="273"/>
        <v>93.7</v>
      </c>
      <c r="BA192" s="5">
        <f t="shared" si="273"/>
        <v>85.6</v>
      </c>
      <c r="BB192" s="5">
        <f t="shared" si="273"/>
        <v>90.8</v>
      </c>
      <c r="BC192" s="5">
        <f t="shared" si="273"/>
        <v>95.3</v>
      </c>
      <c r="BD192" s="5">
        <f t="shared" si="273"/>
        <v>93</v>
      </c>
      <c r="BE192" s="5">
        <f t="shared" si="273"/>
        <v>94.1</v>
      </c>
      <c r="BF192" s="5">
        <f t="shared" si="273"/>
        <v>95.5</v>
      </c>
      <c r="BG192" s="5">
        <f t="shared" si="273"/>
        <v>98.2</v>
      </c>
      <c r="BH192" s="5">
        <f t="shared" si="273"/>
        <v>100.2</v>
      </c>
      <c r="BI192" s="5">
        <f t="shared" si="273"/>
        <v>101.7</v>
      </c>
      <c r="BJ192" s="5">
        <f t="shared" si="273"/>
        <v>102.5</v>
      </c>
      <c r="BK192" s="5">
        <f t="shared" si="273"/>
        <v>99.6</v>
      </c>
      <c r="BL192" s="5">
        <f t="shared" si="273"/>
        <v>98.4</v>
      </c>
      <c r="BM192" s="5">
        <f t="shared" si="273"/>
        <v>95.8</v>
      </c>
      <c r="BN192" s="5">
        <f t="shared" si="273"/>
        <v>92.4</v>
      </c>
      <c r="BO192" s="5">
        <f t="shared" si="273"/>
        <v>91.6</v>
      </c>
      <c r="BP192" s="5">
        <f t="shared" si="273"/>
        <v>93.7</v>
      </c>
      <c r="BQ192" s="5">
        <f t="shared" si="273"/>
        <v>96.8</v>
      </c>
      <c r="BR192" s="5">
        <f t="shared" si="273"/>
        <v>99.6</v>
      </c>
      <c r="CZ192" s="1"/>
    </row>
    <row r="193" spans="1:111" x14ac:dyDescent="0.25">
      <c r="AH193" s="16" t="s">
        <v>265</v>
      </c>
      <c r="AI193" s="18">
        <v>-4.7999999999999996E-3</v>
      </c>
      <c r="AJ193" t="s">
        <v>263</v>
      </c>
      <c r="AK193">
        <f>AVERAGE(AN190:BR190)</f>
        <v>118.43548387096774</v>
      </c>
      <c r="AL193">
        <f>AVERAGE(AN192:BR192)</f>
        <v>96.00645161290322</v>
      </c>
      <c r="AM193">
        <f>AK193-AL193</f>
        <v>22.429032258064524</v>
      </c>
      <c r="AN193" s="5">
        <f>AN192-(AVERAGE($D174:$D189)-$D190)*$AI193</f>
        <v>107.70479999999999</v>
      </c>
      <c r="AO193" s="5">
        <f t="shared" ref="AO193" si="274">AO192-(AVERAGE($D174:$D189)-$D190)*$AI193</f>
        <v>104.70479999999999</v>
      </c>
      <c r="AP193" s="5">
        <f t="shared" ref="AP193" si="275">AP192-(AVERAGE($D174:$D189)-$D190)*$AI193</f>
        <v>109.3048</v>
      </c>
      <c r="AQ193" s="5">
        <f t="shared" ref="AQ193" si="276">AQ192-(AVERAGE($D174:$D189)-$D190)*$AI193</f>
        <v>112.70479999999999</v>
      </c>
      <c r="AR193" s="5">
        <f t="shared" ref="AR193" si="277">AR192-(AVERAGE($D174:$D189)-$D190)*$AI193</f>
        <v>114.40479999999999</v>
      </c>
      <c r="AS193" s="5">
        <f t="shared" ref="AS193" si="278">AS192-(AVERAGE($D174:$D189)-$D190)*$AI193</f>
        <v>116.50479999999999</v>
      </c>
      <c r="AT193" s="5">
        <f t="shared" ref="AT193" si="279">AT192-(AVERAGE($D174:$D189)-$D190)*$AI193</f>
        <v>116.90479999999999</v>
      </c>
      <c r="AU193" s="5">
        <f t="shared" ref="AU193" si="280">AU192-(AVERAGE($D174:$D189)-$D190)*$AI193</f>
        <v>115.6048</v>
      </c>
      <c r="AV193" s="5">
        <f t="shared" ref="AV193" si="281">AV192-(AVERAGE($D174:$D189)-$D190)*$AI193</f>
        <v>115.00479999999999</v>
      </c>
      <c r="AW193" s="5">
        <f t="shared" ref="AW193" si="282">AW192-(AVERAGE($D174:$D189)-$D190)*$AI193</f>
        <v>116.1048</v>
      </c>
      <c r="AX193" s="5">
        <f t="shared" ref="AX193" si="283">AX192-(AVERAGE($D174:$D189)-$D190)*$AI193</f>
        <v>119.90479999999999</v>
      </c>
      <c r="AY193" s="5">
        <f t="shared" ref="AY193" si="284">AY192-(AVERAGE($D174:$D189)-$D190)*$AI193</f>
        <v>117.70479999999999</v>
      </c>
      <c r="AZ193" s="5">
        <f t="shared" ref="AZ193" si="285">AZ192-(AVERAGE($D174:$D189)-$D190)*$AI193</f>
        <v>111.1048</v>
      </c>
      <c r="BA193" s="5">
        <f t="shared" ref="BA193" si="286">BA192-(AVERAGE($D174:$D189)-$D190)*$AI193</f>
        <v>103.00479999999999</v>
      </c>
      <c r="BB193" s="5">
        <f t="shared" ref="BB193" si="287">BB192-(AVERAGE($D174:$D189)-$D190)*$AI193</f>
        <v>108.20479999999999</v>
      </c>
      <c r="BC193" s="5">
        <f t="shared" ref="BC193" si="288">BC192-(AVERAGE($D174:$D189)-$D190)*$AI193</f>
        <v>112.70479999999999</v>
      </c>
      <c r="BD193" s="5">
        <f t="shared" ref="BD193" si="289">BD192-(AVERAGE($D174:$D189)-$D190)*$AI193</f>
        <v>110.40479999999999</v>
      </c>
      <c r="BE193" s="5">
        <f t="shared" ref="BE193" si="290">BE192-(AVERAGE($D174:$D189)-$D190)*$AI193</f>
        <v>111.50479999999999</v>
      </c>
      <c r="BF193" s="5">
        <f t="shared" ref="BF193" si="291">BF192-(AVERAGE($D174:$D189)-$D190)*$AI193</f>
        <v>112.90479999999999</v>
      </c>
      <c r="BG193" s="5">
        <f t="shared" ref="BG193" si="292">BG192-(AVERAGE($D174:$D189)-$D190)*$AI193</f>
        <v>115.6048</v>
      </c>
      <c r="BH193" s="5">
        <f t="shared" ref="BH193" si="293">BH192-(AVERAGE($D174:$D189)-$D190)*$AI193</f>
        <v>117.6048</v>
      </c>
      <c r="BI193" s="5">
        <f t="shared" ref="BI193" si="294">BI192-(AVERAGE($D174:$D189)-$D190)*$AI193</f>
        <v>119.1048</v>
      </c>
      <c r="BJ193" s="5">
        <f t="shared" ref="BJ193" si="295">BJ192-(AVERAGE($D174:$D189)-$D190)*$AI193</f>
        <v>119.90479999999999</v>
      </c>
      <c r="BK193" s="5">
        <f t="shared" ref="BK193" si="296">BK192-(AVERAGE($D174:$D189)-$D190)*$AI193</f>
        <v>117.00479999999999</v>
      </c>
      <c r="BL193" s="5">
        <f t="shared" ref="BL193" si="297">BL192-(AVERAGE($D174:$D189)-$D190)*$AI193</f>
        <v>115.8048</v>
      </c>
      <c r="BM193" s="5">
        <f t="shared" ref="BM193" si="298">BM192-(AVERAGE($D174:$D189)-$D190)*$AI193</f>
        <v>113.20479999999999</v>
      </c>
      <c r="BN193" s="5">
        <f t="shared" ref="BN193" si="299">BN192-(AVERAGE($D174:$D189)-$D190)*$AI193</f>
        <v>109.8048</v>
      </c>
      <c r="BO193" s="5">
        <f t="shared" ref="BO193" si="300">BO192-(AVERAGE($D174:$D189)-$D190)*$AI193</f>
        <v>109.00479999999999</v>
      </c>
      <c r="BP193" s="5">
        <f t="shared" ref="BP193" si="301">BP192-(AVERAGE($D174:$D189)-$D190)*$AI193</f>
        <v>111.1048</v>
      </c>
      <c r="BQ193" s="5">
        <f t="shared" ref="BQ193" si="302">BQ192-(AVERAGE($D174:$D189)-$D190)*$AI193</f>
        <v>114.20479999999999</v>
      </c>
      <c r="BR193" s="5">
        <f t="shared" ref="BR193" si="303">BR192-(AVERAGE($D174:$D189)-$D190)*$AI193</f>
        <v>117.00479999999999</v>
      </c>
    </row>
    <row r="194" spans="1:111" x14ac:dyDescent="0.25">
      <c r="AH194" s="19" t="s">
        <v>275</v>
      </c>
      <c r="AI194" s="11">
        <f>-AM193/(AVERAGE(D180:D189)-D190)</f>
        <v>-6.1856128676405194E-3</v>
      </c>
      <c r="AN194" s="5">
        <f>AN190-AN193</f>
        <v>4.2952000000000083</v>
      </c>
      <c r="AO194" s="5">
        <f t="shared" ref="AO194:BR194" si="304">AO190-AO193</f>
        <v>9.2952000000000083</v>
      </c>
      <c r="AP194" s="5">
        <f t="shared" si="304"/>
        <v>2.6951999999999998</v>
      </c>
      <c r="AQ194" s="5">
        <f t="shared" si="304"/>
        <v>3.2952000000000083</v>
      </c>
      <c r="AR194" s="5">
        <f t="shared" si="304"/>
        <v>1.5952000000000055</v>
      </c>
      <c r="AS194" s="5">
        <f t="shared" si="304"/>
        <v>3.4952000000000112</v>
      </c>
      <c r="AT194" s="5">
        <f t="shared" si="304"/>
        <v>5.0952000000000055</v>
      </c>
      <c r="AU194" s="5">
        <f t="shared" si="304"/>
        <v>3.3952000000000027</v>
      </c>
      <c r="AV194" s="5">
        <f t="shared" si="304"/>
        <v>1.9952000000000112</v>
      </c>
      <c r="AW194" s="5">
        <f t="shared" si="304"/>
        <v>2.8952000000000027</v>
      </c>
      <c r="AX194" s="5">
        <f t="shared" si="304"/>
        <v>4.0952000000000055</v>
      </c>
      <c r="AY194" s="5">
        <f t="shared" si="304"/>
        <v>2.2952000000000083</v>
      </c>
      <c r="AZ194" s="5">
        <f t="shared" si="304"/>
        <v>3.8952000000000027</v>
      </c>
      <c r="BA194" s="5">
        <f t="shared" si="304"/>
        <v>6.9952000000000112</v>
      </c>
      <c r="BB194" s="5">
        <f t="shared" si="304"/>
        <v>3.7952000000000083</v>
      </c>
      <c r="BC194" s="5">
        <f t="shared" si="304"/>
        <v>5.2952000000000083</v>
      </c>
      <c r="BD194" s="5">
        <f t="shared" si="304"/>
        <v>5.5952000000000055</v>
      </c>
      <c r="BE194" s="5">
        <f t="shared" si="304"/>
        <v>3.4952000000000112</v>
      </c>
      <c r="BF194" s="5">
        <f t="shared" si="304"/>
        <v>4.0952000000000055</v>
      </c>
      <c r="BG194" s="5">
        <f t="shared" si="304"/>
        <v>6.3952000000000027</v>
      </c>
      <c r="BH194" s="5">
        <f t="shared" si="304"/>
        <v>5.3952000000000027</v>
      </c>
      <c r="BI194" s="5">
        <f t="shared" si="304"/>
        <v>5.8952000000000027</v>
      </c>
      <c r="BJ194" s="5">
        <f t="shared" si="304"/>
        <v>7.0952000000000055</v>
      </c>
      <c r="BK194" s="5">
        <f t="shared" si="304"/>
        <v>8.9952000000000112</v>
      </c>
      <c r="BL194" s="5">
        <f t="shared" si="304"/>
        <v>6.1951999999999998</v>
      </c>
      <c r="BM194" s="5">
        <f t="shared" si="304"/>
        <v>6.7952000000000083</v>
      </c>
      <c r="BN194" s="5">
        <f t="shared" si="304"/>
        <v>5.1951999999999998</v>
      </c>
      <c r="BO194" s="5">
        <f t="shared" si="304"/>
        <v>6.9952000000000112</v>
      </c>
      <c r="BP194" s="5">
        <f t="shared" si="304"/>
        <v>8.8952000000000027</v>
      </c>
      <c r="BQ194" s="5">
        <f t="shared" si="304"/>
        <v>6.7952000000000083</v>
      </c>
      <c r="BR194" s="5">
        <f t="shared" si="304"/>
        <v>3.4952000000000112</v>
      </c>
      <c r="BS194" s="15">
        <f>STDEV(AN194:BR194)</f>
        <v>2.0651381791358951</v>
      </c>
      <c r="BT194" t="s">
        <v>264</v>
      </c>
    </row>
    <row r="195" spans="1:111" x14ac:dyDescent="0.25">
      <c r="AI195" s="11"/>
      <c r="AN195" s="5">
        <f>ABS(AN194)</f>
        <v>4.2952000000000083</v>
      </c>
      <c r="AO195" s="5">
        <f t="shared" ref="AO195" si="305">ABS(AO194)</f>
        <v>9.2952000000000083</v>
      </c>
      <c r="AP195" s="5">
        <f t="shared" ref="AP195" si="306">ABS(AP194)</f>
        <v>2.6951999999999998</v>
      </c>
      <c r="AQ195" s="5">
        <f t="shared" ref="AQ195" si="307">ABS(AQ194)</f>
        <v>3.2952000000000083</v>
      </c>
      <c r="AR195" s="5">
        <f t="shared" ref="AR195" si="308">ABS(AR194)</f>
        <v>1.5952000000000055</v>
      </c>
      <c r="AS195" s="5">
        <f t="shared" ref="AS195" si="309">ABS(AS194)</f>
        <v>3.4952000000000112</v>
      </c>
      <c r="AT195" s="5">
        <f t="shared" ref="AT195" si="310">ABS(AT194)</f>
        <v>5.0952000000000055</v>
      </c>
      <c r="AU195" s="5">
        <f t="shared" ref="AU195" si="311">ABS(AU194)</f>
        <v>3.3952000000000027</v>
      </c>
      <c r="AV195" s="5">
        <f t="shared" ref="AV195" si="312">ABS(AV194)</f>
        <v>1.9952000000000112</v>
      </c>
      <c r="AW195" s="5">
        <f t="shared" ref="AW195" si="313">ABS(AW194)</f>
        <v>2.8952000000000027</v>
      </c>
      <c r="AX195" s="5">
        <f t="shared" ref="AX195" si="314">ABS(AX194)</f>
        <v>4.0952000000000055</v>
      </c>
      <c r="AY195" s="5">
        <f t="shared" ref="AY195" si="315">ABS(AY194)</f>
        <v>2.2952000000000083</v>
      </c>
      <c r="AZ195" s="5">
        <f t="shared" ref="AZ195" si="316">ABS(AZ194)</f>
        <v>3.8952000000000027</v>
      </c>
      <c r="BA195" s="5">
        <f t="shared" ref="BA195" si="317">ABS(BA194)</f>
        <v>6.9952000000000112</v>
      </c>
      <c r="BB195" s="5">
        <f t="shared" ref="BB195" si="318">ABS(BB194)</f>
        <v>3.7952000000000083</v>
      </c>
      <c r="BC195" s="5">
        <f t="shared" ref="BC195" si="319">ABS(BC194)</f>
        <v>5.2952000000000083</v>
      </c>
      <c r="BD195" s="5">
        <f t="shared" ref="BD195" si="320">ABS(BD194)</f>
        <v>5.5952000000000055</v>
      </c>
      <c r="BE195" s="5">
        <f t="shared" ref="BE195" si="321">ABS(BE194)</f>
        <v>3.4952000000000112</v>
      </c>
      <c r="BF195" s="5">
        <f t="shared" ref="BF195" si="322">ABS(BF194)</f>
        <v>4.0952000000000055</v>
      </c>
      <c r="BG195" s="5">
        <f t="shared" ref="BG195" si="323">ABS(BG194)</f>
        <v>6.3952000000000027</v>
      </c>
      <c r="BH195" s="5">
        <f t="shared" ref="BH195" si="324">ABS(BH194)</f>
        <v>5.3952000000000027</v>
      </c>
      <c r="BI195" s="5">
        <f t="shared" ref="BI195" si="325">ABS(BI194)</f>
        <v>5.8952000000000027</v>
      </c>
      <c r="BJ195" s="5">
        <f t="shared" ref="BJ195" si="326">ABS(BJ194)</f>
        <v>7.0952000000000055</v>
      </c>
      <c r="BK195" s="5">
        <f t="shared" ref="BK195" si="327">ABS(BK194)</f>
        <v>8.9952000000000112</v>
      </c>
      <c r="BL195" s="5">
        <f t="shared" ref="BL195" si="328">ABS(BL194)</f>
        <v>6.1951999999999998</v>
      </c>
      <c r="BM195" s="5">
        <f t="shared" ref="BM195" si="329">ABS(BM194)</f>
        <v>6.7952000000000083</v>
      </c>
      <c r="BN195" s="5">
        <f t="shared" ref="BN195" si="330">ABS(BN194)</f>
        <v>5.1951999999999998</v>
      </c>
      <c r="BO195" s="5">
        <f t="shared" ref="BO195" si="331">ABS(BO194)</f>
        <v>6.9952000000000112</v>
      </c>
      <c r="BP195" s="5">
        <f t="shared" ref="BP195" si="332">ABS(BP194)</f>
        <v>8.8952000000000027</v>
      </c>
      <c r="BQ195" s="5">
        <f t="shared" ref="BQ195" si="333">ABS(BQ194)</f>
        <v>6.7952000000000083</v>
      </c>
      <c r="BR195" s="5">
        <f t="shared" ref="BR195" si="334">ABS(BR194)</f>
        <v>3.4952000000000112</v>
      </c>
      <c r="BS195" s="15">
        <f>AVERAGE(AN195:BR195)</f>
        <v>5.0242322580645231</v>
      </c>
      <c r="BT195" t="s">
        <v>268</v>
      </c>
    </row>
    <row r="196" spans="1:111" x14ac:dyDescent="0.25">
      <c r="AI196" s="11"/>
      <c r="BS196" s="15"/>
    </row>
    <row r="198" spans="1:111" x14ac:dyDescent="0.25">
      <c r="CZ198" s="9" t="s">
        <v>258</v>
      </c>
      <c r="DA198" s="10" t="s">
        <v>259</v>
      </c>
      <c r="DB198" s="10"/>
      <c r="DC198" s="10"/>
      <c r="DD198" s="10"/>
    </row>
    <row r="199" spans="1:111" x14ac:dyDescent="0.25">
      <c r="A199" t="s">
        <v>21</v>
      </c>
      <c r="B199">
        <v>37.708100000000002</v>
      </c>
      <c r="C199">
        <v>-117.23309999999999</v>
      </c>
      <c r="D199">
        <v>5690</v>
      </c>
      <c r="E199" t="s">
        <v>1</v>
      </c>
      <c r="F199">
        <v>142.1</v>
      </c>
      <c r="G199">
        <v>1917</v>
      </c>
      <c r="H199">
        <v>8</v>
      </c>
      <c r="I199" t="s">
        <v>260</v>
      </c>
      <c r="J199">
        <v>71</v>
      </c>
      <c r="K199">
        <v>78</v>
      </c>
      <c r="L199">
        <v>76</v>
      </c>
      <c r="M199">
        <v>70</v>
      </c>
      <c r="N199">
        <v>75</v>
      </c>
      <c r="O199">
        <v>79</v>
      </c>
      <c r="P199">
        <v>84</v>
      </c>
      <c r="Q199">
        <v>87</v>
      </c>
      <c r="R199">
        <v>86</v>
      </c>
      <c r="S199">
        <v>84</v>
      </c>
      <c r="T199">
        <v>79</v>
      </c>
      <c r="U199">
        <v>74</v>
      </c>
      <c r="V199">
        <v>83</v>
      </c>
      <c r="W199">
        <v>94</v>
      </c>
      <c r="X199">
        <v>93</v>
      </c>
      <c r="Y199">
        <v>93</v>
      </c>
      <c r="Z199">
        <v>94</v>
      </c>
      <c r="AA199">
        <v>93</v>
      </c>
      <c r="AB199">
        <v>93</v>
      </c>
      <c r="AC199">
        <v>93</v>
      </c>
      <c r="AD199">
        <v>93</v>
      </c>
      <c r="AE199">
        <v>89</v>
      </c>
      <c r="AF199">
        <v>89</v>
      </c>
      <c r="AG199">
        <v>89</v>
      </c>
      <c r="AH199">
        <v>89</v>
      </c>
      <c r="AI199">
        <v>89</v>
      </c>
      <c r="AJ199">
        <v>91</v>
      </c>
      <c r="AK199">
        <v>92</v>
      </c>
      <c r="AL199">
        <v>92</v>
      </c>
      <c r="AM199">
        <v>92</v>
      </c>
      <c r="AN199" s="5">
        <v>98</v>
      </c>
      <c r="AO199" s="5">
        <v>97</v>
      </c>
      <c r="AP199" s="5">
        <v>96</v>
      </c>
      <c r="AQ199" s="5">
        <v>95</v>
      </c>
      <c r="AR199" s="5">
        <v>95</v>
      </c>
      <c r="AS199" s="5">
        <v>94</v>
      </c>
      <c r="AT199" s="5">
        <v>94</v>
      </c>
      <c r="AU199" s="5">
        <v>95</v>
      </c>
      <c r="AV199" s="5">
        <v>95</v>
      </c>
      <c r="AW199" s="5">
        <v>98</v>
      </c>
      <c r="AX199" s="5">
        <v>101</v>
      </c>
      <c r="AY199" s="5">
        <v>99</v>
      </c>
      <c r="AZ199" s="5">
        <v>101</v>
      </c>
      <c r="BA199" s="5">
        <v>102</v>
      </c>
      <c r="BB199" s="5">
        <v>99</v>
      </c>
      <c r="BC199" s="5">
        <v>95</v>
      </c>
      <c r="BD199" s="5">
        <v>97</v>
      </c>
      <c r="BE199" s="5">
        <v>95</v>
      </c>
      <c r="BF199" s="5">
        <v>95</v>
      </c>
      <c r="BG199" s="5">
        <v>100</v>
      </c>
      <c r="BH199" s="5">
        <v>95</v>
      </c>
      <c r="BI199" s="5">
        <v>95</v>
      </c>
      <c r="BJ199" s="5">
        <v>93</v>
      </c>
      <c r="BK199" s="5">
        <v>95</v>
      </c>
      <c r="BL199" s="5">
        <v>96</v>
      </c>
      <c r="BM199" s="5">
        <v>92</v>
      </c>
      <c r="BN199" s="5">
        <v>90</v>
      </c>
      <c r="BO199" s="5">
        <v>79</v>
      </c>
      <c r="BP199" s="5">
        <v>80</v>
      </c>
      <c r="BQ199" s="5">
        <v>86</v>
      </c>
      <c r="BR199" s="5">
        <v>91</v>
      </c>
      <c r="BS199">
        <v>93</v>
      </c>
      <c r="BT199">
        <v>94</v>
      </c>
      <c r="BU199">
        <v>90</v>
      </c>
      <c r="BV199">
        <v>87</v>
      </c>
      <c r="BW199">
        <v>93</v>
      </c>
      <c r="BX199">
        <v>96</v>
      </c>
      <c r="BY199">
        <v>94</v>
      </c>
      <c r="BZ199">
        <v>93</v>
      </c>
      <c r="CA199">
        <v>95</v>
      </c>
      <c r="CB199">
        <v>94</v>
      </c>
      <c r="CC199">
        <v>83</v>
      </c>
      <c r="CD199">
        <v>82</v>
      </c>
      <c r="CE199">
        <v>87</v>
      </c>
      <c r="CF199">
        <v>84</v>
      </c>
      <c r="CG199">
        <v>86</v>
      </c>
      <c r="CH199">
        <v>85</v>
      </c>
      <c r="CI199">
        <v>86</v>
      </c>
      <c r="CJ199">
        <v>87</v>
      </c>
      <c r="CK199">
        <v>89</v>
      </c>
      <c r="CL199">
        <v>92</v>
      </c>
      <c r="CM199">
        <v>89</v>
      </c>
      <c r="CN199">
        <v>90</v>
      </c>
      <c r="CO199">
        <v>96</v>
      </c>
      <c r="CP199">
        <v>90</v>
      </c>
      <c r="CQ199">
        <v>86</v>
      </c>
      <c r="CR199">
        <v>82</v>
      </c>
      <c r="CS199">
        <v>87</v>
      </c>
      <c r="CT199">
        <v>88</v>
      </c>
      <c r="CU199">
        <v>89</v>
      </c>
      <c r="CV199">
        <v>91</v>
      </c>
      <c r="CW199">
        <v>91</v>
      </c>
      <c r="CX199" t="s">
        <v>2</v>
      </c>
      <c r="CY199" t="s">
        <v>22</v>
      </c>
      <c r="CZ199" s="12">
        <f>CORREL(AN199:BR199,AN$209:BR$209)</f>
        <v>0.12614554262929728</v>
      </c>
      <c r="DA199" s="4">
        <f>AVERAGE(AN199:BR199)</f>
        <v>94.612903225806448</v>
      </c>
      <c r="DB199" s="4"/>
      <c r="DC199" s="4"/>
      <c r="DD199" s="4"/>
      <c r="DF199" s="11"/>
      <c r="DG199" s="11"/>
    </row>
    <row r="200" spans="1:111" x14ac:dyDescent="0.25">
      <c r="A200" t="s">
        <v>15</v>
      </c>
      <c r="B200">
        <v>37.606400000000001</v>
      </c>
      <c r="C200">
        <v>-118</v>
      </c>
      <c r="D200">
        <v>4900</v>
      </c>
      <c r="E200" t="s">
        <v>1</v>
      </c>
      <c r="F200">
        <v>162</v>
      </c>
      <c r="G200">
        <v>1917</v>
      </c>
      <c r="H200">
        <v>8</v>
      </c>
      <c r="I200" t="s">
        <v>260</v>
      </c>
      <c r="J200">
        <v>78</v>
      </c>
      <c r="K200">
        <v>84</v>
      </c>
      <c r="L200">
        <v>82</v>
      </c>
      <c r="M200">
        <v>71</v>
      </c>
      <c r="N200">
        <v>75</v>
      </c>
      <c r="O200">
        <v>84</v>
      </c>
      <c r="P200">
        <v>85</v>
      </c>
      <c r="Q200">
        <v>92</v>
      </c>
      <c r="R200">
        <v>90</v>
      </c>
      <c r="S200">
        <v>77</v>
      </c>
      <c r="T200">
        <v>85</v>
      </c>
      <c r="U200">
        <v>75</v>
      </c>
      <c r="V200">
        <v>96</v>
      </c>
      <c r="W200">
        <v>97</v>
      </c>
      <c r="X200">
        <v>96</v>
      </c>
      <c r="Y200">
        <v>98</v>
      </c>
      <c r="Z200">
        <v>99</v>
      </c>
      <c r="AA200">
        <v>98</v>
      </c>
      <c r="AB200">
        <v>101</v>
      </c>
      <c r="AC200">
        <v>98</v>
      </c>
      <c r="AD200">
        <v>99</v>
      </c>
      <c r="AE200">
        <v>93</v>
      </c>
      <c r="AF200">
        <v>94</v>
      </c>
      <c r="AG200">
        <v>95</v>
      </c>
      <c r="AH200">
        <v>95</v>
      </c>
      <c r="AI200">
        <v>94</v>
      </c>
      <c r="AJ200">
        <v>96</v>
      </c>
      <c r="AK200">
        <v>95</v>
      </c>
      <c r="AL200">
        <v>96</v>
      </c>
      <c r="AM200">
        <v>98</v>
      </c>
      <c r="AN200" s="5">
        <v>96</v>
      </c>
      <c r="AO200" s="5">
        <v>100</v>
      </c>
      <c r="AP200" s="5">
        <v>102</v>
      </c>
      <c r="AQ200" s="5">
        <v>97</v>
      </c>
      <c r="AR200" s="5">
        <v>98</v>
      </c>
      <c r="AS200" s="5">
        <v>98</v>
      </c>
      <c r="AT200" s="5">
        <v>97</v>
      </c>
      <c r="AU200" s="5">
        <v>97</v>
      </c>
      <c r="AV200" s="5">
        <v>102</v>
      </c>
      <c r="AW200" s="5">
        <v>97</v>
      </c>
      <c r="AX200" s="5">
        <v>100</v>
      </c>
      <c r="AY200" s="5">
        <v>99</v>
      </c>
      <c r="AZ200" s="5">
        <v>101</v>
      </c>
      <c r="BA200" s="5">
        <v>98</v>
      </c>
      <c r="BB200" s="5">
        <v>95</v>
      </c>
      <c r="BC200" s="5">
        <v>98</v>
      </c>
      <c r="BD200" s="5">
        <v>94</v>
      </c>
      <c r="BE200" s="5">
        <v>97</v>
      </c>
      <c r="BF200" s="5">
        <v>100</v>
      </c>
      <c r="BG200" s="5">
        <v>96</v>
      </c>
      <c r="BH200" s="5">
        <v>102</v>
      </c>
      <c r="BI200" s="5">
        <v>98</v>
      </c>
      <c r="BJ200" s="5">
        <v>91</v>
      </c>
      <c r="BK200" s="5">
        <v>95</v>
      </c>
      <c r="BL200" s="5">
        <v>91</v>
      </c>
      <c r="BM200" s="5">
        <v>96</v>
      </c>
      <c r="BN200" s="5">
        <v>88</v>
      </c>
      <c r="BO200" s="5">
        <v>87</v>
      </c>
      <c r="BP200" s="5">
        <v>77</v>
      </c>
      <c r="BQ200" s="5">
        <v>89</v>
      </c>
      <c r="BR200" s="5">
        <v>88</v>
      </c>
      <c r="BS200">
        <v>90</v>
      </c>
      <c r="BT200">
        <v>92</v>
      </c>
      <c r="BU200">
        <v>90</v>
      </c>
      <c r="BX200">
        <v>90</v>
      </c>
      <c r="BY200">
        <v>86</v>
      </c>
      <c r="BZ200">
        <v>84</v>
      </c>
      <c r="CA200">
        <v>84</v>
      </c>
      <c r="CB200">
        <v>97</v>
      </c>
      <c r="CC200">
        <v>82</v>
      </c>
      <c r="CD200">
        <v>80</v>
      </c>
      <c r="CE200">
        <v>88</v>
      </c>
      <c r="CF200">
        <v>85</v>
      </c>
      <c r="CG200">
        <v>83</v>
      </c>
      <c r="CH200">
        <v>81</v>
      </c>
      <c r="CI200">
        <v>85</v>
      </c>
      <c r="CJ200">
        <v>85</v>
      </c>
      <c r="CK200">
        <v>92</v>
      </c>
      <c r="CL200">
        <v>87</v>
      </c>
      <c r="CM200">
        <v>86</v>
      </c>
      <c r="CN200">
        <v>87</v>
      </c>
      <c r="CO200">
        <v>90</v>
      </c>
      <c r="CP200">
        <v>85</v>
      </c>
      <c r="CQ200">
        <v>87</v>
      </c>
      <c r="CR200">
        <v>79</v>
      </c>
      <c r="CS200">
        <v>88</v>
      </c>
      <c r="CT200">
        <v>85</v>
      </c>
      <c r="CU200">
        <v>89</v>
      </c>
      <c r="CV200">
        <v>88</v>
      </c>
      <c r="CW200">
        <v>89</v>
      </c>
      <c r="CX200" t="s">
        <v>2</v>
      </c>
      <c r="CY200" t="s">
        <v>16</v>
      </c>
      <c r="CZ200" s="12">
        <f t="shared" ref="CZ200:CZ209" si="335">CORREL(AN200:BR200,AN$209:BR$209)</f>
        <v>-7.45043237998642E-2</v>
      </c>
      <c r="DA200" s="4">
        <f t="shared" ref="DA200:DA209" si="336">AVERAGE(AN200:BR200)</f>
        <v>95.612903225806448</v>
      </c>
      <c r="DB200" s="4"/>
      <c r="DC200" s="4"/>
      <c r="DD200" s="4"/>
      <c r="DF200" s="11"/>
      <c r="DG200" s="11"/>
    </row>
    <row r="201" spans="1:111" x14ac:dyDescent="0.25">
      <c r="A201" t="s">
        <v>0</v>
      </c>
      <c r="B201">
        <v>38.387799999999999</v>
      </c>
      <c r="C201">
        <v>-118.1092</v>
      </c>
      <c r="D201">
        <v>4580</v>
      </c>
      <c r="E201" t="s">
        <v>1</v>
      </c>
      <c r="F201">
        <v>240.3</v>
      </c>
      <c r="G201">
        <v>1917</v>
      </c>
      <c r="H201">
        <v>8</v>
      </c>
      <c r="I201" t="s">
        <v>260</v>
      </c>
      <c r="J201">
        <v>79</v>
      </c>
      <c r="K201">
        <v>86</v>
      </c>
      <c r="L201">
        <v>79</v>
      </c>
      <c r="M201">
        <v>81</v>
      </c>
      <c r="N201">
        <v>82</v>
      </c>
      <c r="O201">
        <v>81</v>
      </c>
      <c r="P201">
        <v>85</v>
      </c>
      <c r="Q201">
        <v>91</v>
      </c>
      <c r="R201">
        <v>90</v>
      </c>
      <c r="S201">
        <v>73</v>
      </c>
      <c r="T201">
        <v>82</v>
      </c>
      <c r="U201">
        <v>75</v>
      </c>
      <c r="V201">
        <v>90</v>
      </c>
      <c r="W201">
        <v>97</v>
      </c>
      <c r="X201">
        <v>98</v>
      </c>
      <c r="Y201">
        <v>95</v>
      </c>
      <c r="Z201">
        <v>104</v>
      </c>
      <c r="AA201">
        <v>102</v>
      </c>
      <c r="AB201">
        <v>95</v>
      </c>
      <c r="AC201">
        <v>97</v>
      </c>
      <c r="AD201">
        <v>97</v>
      </c>
      <c r="AE201">
        <v>91</v>
      </c>
      <c r="AF201">
        <v>96</v>
      </c>
      <c r="AG201">
        <v>90</v>
      </c>
      <c r="AH201">
        <v>93</v>
      </c>
      <c r="AI201">
        <v>96</v>
      </c>
      <c r="AJ201">
        <v>95</v>
      </c>
      <c r="AK201">
        <v>97</v>
      </c>
      <c r="AL201">
        <v>96</v>
      </c>
      <c r="AM201">
        <v>93</v>
      </c>
      <c r="AN201" s="5">
        <v>96</v>
      </c>
      <c r="AO201" s="5">
        <v>98</v>
      </c>
      <c r="AP201" s="5">
        <v>99</v>
      </c>
      <c r="AQ201" s="5">
        <v>79</v>
      </c>
      <c r="AR201" s="5">
        <v>99</v>
      </c>
      <c r="AS201" s="5">
        <v>100</v>
      </c>
      <c r="AT201" s="5">
        <v>100</v>
      </c>
      <c r="AU201" s="5">
        <v>101</v>
      </c>
      <c r="AV201" s="5">
        <v>100</v>
      </c>
      <c r="AW201" s="5">
        <v>100</v>
      </c>
      <c r="AX201" s="5">
        <v>104</v>
      </c>
      <c r="AY201" s="5">
        <v>106</v>
      </c>
      <c r="AZ201" s="5">
        <v>105</v>
      </c>
      <c r="BA201" s="5">
        <v>101</v>
      </c>
      <c r="BB201" s="5">
        <v>101</v>
      </c>
      <c r="BC201" s="5">
        <v>100</v>
      </c>
      <c r="BD201" s="5">
        <v>101</v>
      </c>
      <c r="BE201" s="5">
        <v>100</v>
      </c>
      <c r="BF201" s="5">
        <v>98</v>
      </c>
      <c r="BG201" s="5">
        <v>97</v>
      </c>
      <c r="BH201" s="5">
        <v>100</v>
      </c>
      <c r="BI201" s="5">
        <v>100</v>
      </c>
      <c r="BJ201" s="5">
        <v>95</v>
      </c>
      <c r="BK201" s="5">
        <v>97</v>
      </c>
      <c r="BL201" s="5">
        <v>98</v>
      </c>
      <c r="BM201" s="5">
        <v>98</v>
      </c>
      <c r="BN201" s="5">
        <v>92</v>
      </c>
      <c r="BO201" s="5">
        <v>91</v>
      </c>
      <c r="BP201" s="5">
        <v>93</v>
      </c>
      <c r="BQ201" s="5">
        <v>96</v>
      </c>
      <c r="BR201" s="8">
        <f>AVERAGE(BQ201,BS201)</f>
        <v>96</v>
      </c>
      <c r="BS201">
        <v>96</v>
      </c>
      <c r="BT201">
        <v>100</v>
      </c>
      <c r="BU201">
        <v>91</v>
      </c>
      <c r="BV201">
        <v>101</v>
      </c>
      <c r="BW201">
        <v>98</v>
      </c>
      <c r="BX201">
        <v>98</v>
      </c>
      <c r="BY201">
        <v>99</v>
      </c>
      <c r="BZ201">
        <v>91</v>
      </c>
      <c r="CA201">
        <v>98</v>
      </c>
      <c r="CB201">
        <v>98</v>
      </c>
      <c r="CC201">
        <v>94</v>
      </c>
      <c r="CD201">
        <v>93</v>
      </c>
      <c r="CE201">
        <v>92</v>
      </c>
      <c r="CF201">
        <v>91</v>
      </c>
      <c r="CG201">
        <v>92</v>
      </c>
      <c r="CH201">
        <v>92</v>
      </c>
      <c r="CI201">
        <v>91</v>
      </c>
      <c r="CJ201">
        <v>92</v>
      </c>
      <c r="CK201">
        <v>93</v>
      </c>
      <c r="CL201">
        <v>94</v>
      </c>
      <c r="CM201">
        <v>95</v>
      </c>
      <c r="CN201">
        <v>98</v>
      </c>
      <c r="CO201">
        <v>99</v>
      </c>
      <c r="CP201">
        <v>96</v>
      </c>
      <c r="CQ201">
        <v>87</v>
      </c>
      <c r="CR201">
        <v>94</v>
      </c>
      <c r="CS201">
        <v>95</v>
      </c>
      <c r="CT201">
        <v>94</v>
      </c>
      <c r="CU201">
        <v>93</v>
      </c>
      <c r="CV201">
        <v>96</v>
      </c>
      <c r="CW201">
        <v>98</v>
      </c>
      <c r="CX201" t="s">
        <v>2</v>
      </c>
      <c r="CY201" t="s">
        <v>3</v>
      </c>
      <c r="CZ201" s="12">
        <f t="shared" si="335"/>
        <v>0.32657707375754053</v>
      </c>
      <c r="DA201" s="4">
        <f t="shared" si="336"/>
        <v>98.096774193548384</v>
      </c>
      <c r="DB201" s="4"/>
      <c r="DC201" s="4"/>
      <c r="DD201" s="4"/>
      <c r="DF201" s="11"/>
      <c r="DG201" s="11"/>
    </row>
    <row r="202" spans="1:111" x14ac:dyDescent="0.25">
      <c r="A202" t="s">
        <v>7</v>
      </c>
      <c r="B202">
        <v>37.371099999999998</v>
      </c>
      <c r="C202">
        <v>-118.35890000000001</v>
      </c>
      <c r="D202">
        <v>4110</v>
      </c>
      <c r="E202" t="s">
        <v>1</v>
      </c>
      <c r="F202">
        <v>166.6</v>
      </c>
      <c r="G202">
        <v>1917</v>
      </c>
      <c r="H202">
        <v>8</v>
      </c>
      <c r="I202" t="s">
        <v>260</v>
      </c>
      <c r="J202">
        <v>76</v>
      </c>
      <c r="K202">
        <v>80</v>
      </c>
      <c r="L202">
        <v>80</v>
      </c>
      <c r="M202">
        <v>76</v>
      </c>
      <c r="N202">
        <v>76</v>
      </c>
      <c r="O202">
        <v>82</v>
      </c>
      <c r="P202">
        <v>84</v>
      </c>
      <c r="Q202">
        <v>82</v>
      </c>
      <c r="R202">
        <v>82</v>
      </c>
      <c r="S202">
        <v>79</v>
      </c>
      <c r="T202">
        <v>86</v>
      </c>
      <c r="U202">
        <v>89</v>
      </c>
      <c r="V202">
        <v>88</v>
      </c>
      <c r="W202">
        <v>88</v>
      </c>
      <c r="X202">
        <v>93</v>
      </c>
      <c r="Y202">
        <v>91</v>
      </c>
      <c r="Z202">
        <v>93</v>
      </c>
      <c r="AA202">
        <v>90</v>
      </c>
      <c r="AM202">
        <v>87</v>
      </c>
      <c r="AN202" s="5">
        <v>96</v>
      </c>
      <c r="AO202" s="5">
        <v>97</v>
      </c>
      <c r="AP202" s="5">
        <v>96</v>
      </c>
      <c r="AQ202" s="5">
        <v>95</v>
      </c>
      <c r="AR202" s="5">
        <v>95</v>
      </c>
      <c r="AS202" s="5">
        <v>95</v>
      </c>
      <c r="AT202" s="5">
        <v>95</v>
      </c>
      <c r="AU202" s="5">
        <v>95</v>
      </c>
      <c r="AV202" s="5">
        <v>95</v>
      </c>
      <c r="AW202" s="5">
        <v>95</v>
      </c>
      <c r="AX202" s="5">
        <v>95</v>
      </c>
      <c r="AY202" s="5">
        <v>95</v>
      </c>
      <c r="AZ202" s="5">
        <v>97</v>
      </c>
      <c r="BA202" s="5">
        <v>97</v>
      </c>
      <c r="BB202" s="5">
        <v>98</v>
      </c>
      <c r="BC202" s="5">
        <v>94</v>
      </c>
      <c r="BD202" s="5">
        <v>93</v>
      </c>
      <c r="BE202" s="5">
        <v>92</v>
      </c>
      <c r="BF202" s="5">
        <v>94</v>
      </c>
      <c r="BG202" s="5">
        <v>92</v>
      </c>
      <c r="BH202" s="5">
        <v>94</v>
      </c>
      <c r="BI202" s="5">
        <v>96</v>
      </c>
      <c r="BJ202" s="5">
        <v>88</v>
      </c>
      <c r="BK202" s="5">
        <v>93</v>
      </c>
      <c r="BL202" s="5">
        <v>64</v>
      </c>
      <c r="BM202" s="5">
        <v>89</v>
      </c>
      <c r="BN202" s="5">
        <v>92</v>
      </c>
      <c r="BO202" s="5">
        <v>86</v>
      </c>
      <c r="BP202" s="5">
        <v>86</v>
      </c>
      <c r="BQ202" s="5">
        <v>91</v>
      </c>
      <c r="BR202" s="5">
        <v>92</v>
      </c>
      <c r="BS202">
        <v>88</v>
      </c>
      <c r="BT202">
        <v>92</v>
      </c>
      <c r="BU202">
        <v>91</v>
      </c>
      <c r="BV202">
        <v>92</v>
      </c>
      <c r="BW202">
        <v>91</v>
      </c>
      <c r="BX202">
        <v>94</v>
      </c>
      <c r="BY202">
        <v>93</v>
      </c>
      <c r="BZ202">
        <v>92</v>
      </c>
      <c r="CA202">
        <v>90</v>
      </c>
      <c r="CB202">
        <v>90</v>
      </c>
      <c r="CC202">
        <v>88</v>
      </c>
      <c r="CD202">
        <v>85</v>
      </c>
      <c r="CE202">
        <v>86</v>
      </c>
      <c r="CF202">
        <v>85</v>
      </c>
      <c r="CG202">
        <v>85</v>
      </c>
      <c r="CH202">
        <v>85</v>
      </c>
      <c r="CI202">
        <v>86</v>
      </c>
      <c r="CJ202">
        <v>85</v>
      </c>
      <c r="CK202">
        <v>87</v>
      </c>
      <c r="CL202">
        <v>88</v>
      </c>
      <c r="CM202">
        <v>88</v>
      </c>
      <c r="CN202">
        <v>88</v>
      </c>
      <c r="CO202">
        <v>89</v>
      </c>
      <c r="CP202">
        <v>89</v>
      </c>
      <c r="CQ202">
        <v>85</v>
      </c>
      <c r="CR202">
        <v>85</v>
      </c>
      <c r="CS202">
        <v>86</v>
      </c>
      <c r="CT202">
        <v>85</v>
      </c>
      <c r="CU202">
        <v>85</v>
      </c>
      <c r="CV202">
        <v>87</v>
      </c>
      <c r="CW202">
        <v>88</v>
      </c>
      <c r="CX202" t="s">
        <v>5</v>
      </c>
      <c r="CY202" t="s">
        <v>8</v>
      </c>
      <c r="CZ202" s="12">
        <f t="shared" si="335"/>
        <v>-0.28894434538163499</v>
      </c>
      <c r="DA202" s="4">
        <f t="shared" si="336"/>
        <v>92.645161290322577</v>
      </c>
      <c r="DB202" s="4"/>
      <c r="DC202" s="4"/>
      <c r="DD202" s="4"/>
      <c r="DF202" s="11"/>
      <c r="DG202" s="11"/>
    </row>
    <row r="203" spans="1:111" x14ac:dyDescent="0.25">
      <c r="A203" t="s">
        <v>4</v>
      </c>
      <c r="B203">
        <v>36.798099999999998</v>
      </c>
      <c r="C203">
        <v>-118.20359999999999</v>
      </c>
      <c r="D203">
        <v>3950</v>
      </c>
      <c r="E203" t="s">
        <v>1</v>
      </c>
      <c r="F203">
        <v>124.8</v>
      </c>
      <c r="G203">
        <v>1917</v>
      </c>
      <c r="H203">
        <v>8</v>
      </c>
      <c r="I203" t="s">
        <v>260</v>
      </c>
      <c r="J203">
        <v>78</v>
      </c>
      <c r="K203">
        <v>84</v>
      </c>
      <c r="L203">
        <v>82</v>
      </c>
      <c r="M203">
        <v>79</v>
      </c>
      <c r="N203">
        <v>76</v>
      </c>
      <c r="O203">
        <v>84</v>
      </c>
      <c r="P203">
        <v>83</v>
      </c>
      <c r="Q203">
        <v>91</v>
      </c>
      <c r="R203">
        <v>94</v>
      </c>
      <c r="S203">
        <v>82</v>
      </c>
      <c r="T203">
        <v>82</v>
      </c>
      <c r="U203">
        <v>82</v>
      </c>
      <c r="V203">
        <v>90</v>
      </c>
      <c r="W203">
        <v>97</v>
      </c>
      <c r="X203">
        <v>98</v>
      </c>
      <c r="Y203">
        <v>98</v>
      </c>
      <c r="Z203">
        <v>98</v>
      </c>
      <c r="AA203">
        <v>98</v>
      </c>
      <c r="AB203">
        <v>98</v>
      </c>
      <c r="AC203">
        <v>98</v>
      </c>
      <c r="AD203">
        <v>95</v>
      </c>
      <c r="AE203">
        <v>92</v>
      </c>
      <c r="AF203">
        <v>92</v>
      </c>
      <c r="AG203">
        <v>93</v>
      </c>
      <c r="AH203">
        <v>92</v>
      </c>
      <c r="AI203">
        <v>94</v>
      </c>
      <c r="AJ203">
        <v>94</v>
      </c>
      <c r="AK203">
        <v>92</v>
      </c>
      <c r="AL203">
        <v>94</v>
      </c>
      <c r="AM203">
        <v>96</v>
      </c>
      <c r="AN203" s="5">
        <v>98</v>
      </c>
      <c r="AO203" s="5">
        <v>99</v>
      </c>
      <c r="AP203" s="5">
        <v>98</v>
      </c>
      <c r="AQ203" s="5">
        <v>99</v>
      </c>
      <c r="AR203" s="5">
        <v>97</v>
      </c>
      <c r="AS203" s="5">
        <v>96</v>
      </c>
      <c r="AT203" s="5">
        <v>96</v>
      </c>
      <c r="AU203" s="5">
        <v>98</v>
      </c>
      <c r="AV203" s="5">
        <v>97</v>
      </c>
      <c r="AW203" s="5">
        <v>100</v>
      </c>
      <c r="AX203" s="5">
        <v>102</v>
      </c>
      <c r="AY203" s="5">
        <v>102</v>
      </c>
      <c r="AZ203" s="5">
        <v>102</v>
      </c>
      <c r="BA203" s="5">
        <v>99</v>
      </c>
      <c r="BB203" s="5">
        <v>100</v>
      </c>
      <c r="BC203" s="5">
        <v>96</v>
      </c>
      <c r="BD203" s="5">
        <v>98</v>
      </c>
      <c r="BE203" s="5">
        <v>98</v>
      </c>
      <c r="BF203" s="5">
        <v>95</v>
      </c>
      <c r="BG203" s="5">
        <v>100</v>
      </c>
      <c r="BH203" s="5">
        <v>100</v>
      </c>
      <c r="BI203" s="5">
        <v>98</v>
      </c>
      <c r="BJ203" s="5">
        <v>96</v>
      </c>
      <c r="BK203" s="5">
        <v>96</v>
      </c>
      <c r="BL203" s="5">
        <v>94</v>
      </c>
      <c r="BM203" s="5">
        <v>92</v>
      </c>
      <c r="BN203" s="5">
        <v>90</v>
      </c>
      <c r="BO203" s="5">
        <v>88</v>
      </c>
      <c r="BP203" s="5">
        <v>86</v>
      </c>
      <c r="BQ203" s="5">
        <v>91</v>
      </c>
      <c r="BR203" s="5">
        <v>94</v>
      </c>
      <c r="BS203">
        <v>95</v>
      </c>
      <c r="BT203">
        <v>96</v>
      </c>
      <c r="BU203">
        <v>95</v>
      </c>
      <c r="BV203">
        <v>92</v>
      </c>
      <c r="BW203">
        <v>98</v>
      </c>
      <c r="BX203">
        <v>98</v>
      </c>
      <c r="BY203">
        <v>96</v>
      </c>
      <c r="BZ203">
        <v>94</v>
      </c>
      <c r="CA203">
        <v>95</v>
      </c>
      <c r="CB203">
        <v>94</v>
      </c>
      <c r="CC203">
        <v>90</v>
      </c>
      <c r="CD203">
        <v>90</v>
      </c>
      <c r="CE203">
        <v>90</v>
      </c>
      <c r="CF203">
        <v>90</v>
      </c>
      <c r="CG203">
        <v>89</v>
      </c>
      <c r="CH203">
        <v>92</v>
      </c>
      <c r="CI203">
        <v>88</v>
      </c>
      <c r="CJ203">
        <v>91</v>
      </c>
      <c r="CK203">
        <v>91</v>
      </c>
      <c r="CL203">
        <v>93</v>
      </c>
      <c r="CM203">
        <v>92</v>
      </c>
      <c r="CN203">
        <v>94</v>
      </c>
      <c r="CO203">
        <v>94</v>
      </c>
      <c r="CP203">
        <v>91</v>
      </c>
      <c r="CQ203">
        <v>91</v>
      </c>
      <c r="CR203">
        <v>90</v>
      </c>
      <c r="CS203">
        <v>90</v>
      </c>
      <c r="CT203">
        <v>91</v>
      </c>
      <c r="CU203">
        <v>92</v>
      </c>
      <c r="CV203">
        <v>93</v>
      </c>
      <c r="CW203">
        <v>93</v>
      </c>
      <c r="CX203" t="s">
        <v>5</v>
      </c>
      <c r="CY203" t="s">
        <v>6</v>
      </c>
      <c r="CZ203" s="12">
        <f t="shared" si="335"/>
        <v>7.5798589308702521E-2</v>
      </c>
      <c r="DA203" s="4">
        <f t="shared" si="336"/>
        <v>96.612903225806448</v>
      </c>
      <c r="DB203" s="4"/>
      <c r="DC203" s="4"/>
      <c r="DD203" s="4"/>
      <c r="DF203" s="11"/>
      <c r="DG203" s="11"/>
    </row>
    <row r="204" spans="1:111" x14ac:dyDescent="0.25">
      <c r="A204" t="s">
        <v>31</v>
      </c>
      <c r="B204">
        <v>35.466099999999997</v>
      </c>
      <c r="C204">
        <v>-114.9217</v>
      </c>
      <c r="D204">
        <v>3540</v>
      </c>
      <c r="E204" t="s">
        <v>1</v>
      </c>
      <c r="F204">
        <v>207</v>
      </c>
      <c r="G204">
        <v>1917</v>
      </c>
      <c r="H204">
        <v>8</v>
      </c>
      <c r="I204" t="s">
        <v>260</v>
      </c>
      <c r="J204">
        <v>78</v>
      </c>
      <c r="K204">
        <v>85</v>
      </c>
      <c r="L204">
        <v>86</v>
      </c>
      <c r="M204">
        <v>81</v>
      </c>
      <c r="N204">
        <v>83</v>
      </c>
      <c r="O204">
        <v>89</v>
      </c>
      <c r="P204">
        <v>91</v>
      </c>
      <c r="Q204">
        <v>95</v>
      </c>
      <c r="R204">
        <v>95</v>
      </c>
      <c r="S204">
        <v>85</v>
      </c>
      <c r="T204">
        <v>86</v>
      </c>
      <c r="U204">
        <v>89</v>
      </c>
      <c r="V204">
        <v>92</v>
      </c>
      <c r="W204">
        <v>100</v>
      </c>
      <c r="X204">
        <v>103</v>
      </c>
      <c r="Y204">
        <v>104</v>
      </c>
      <c r="Z204">
        <v>106</v>
      </c>
      <c r="AA204">
        <v>104</v>
      </c>
      <c r="AB204">
        <v>102</v>
      </c>
      <c r="AC204">
        <v>101</v>
      </c>
      <c r="AD204">
        <v>100</v>
      </c>
      <c r="AE204">
        <v>97</v>
      </c>
      <c r="AF204">
        <v>96</v>
      </c>
      <c r="AG204">
        <v>95</v>
      </c>
      <c r="AH204">
        <v>95</v>
      </c>
      <c r="AI204">
        <v>95</v>
      </c>
      <c r="AJ204">
        <v>96</v>
      </c>
      <c r="AK204">
        <v>99</v>
      </c>
      <c r="AL204">
        <v>101</v>
      </c>
      <c r="AM204">
        <v>105</v>
      </c>
      <c r="AN204" s="5">
        <v>100</v>
      </c>
      <c r="AO204" s="5">
        <v>97</v>
      </c>
      <c r="AP204" s="5">
        <v>97</v>
      </c>
      <c r="AQ204" s="5">
        <v>99</v>
      </c>
      <c r="AR204" s="5">
        <v>100</v>
      </c>
      <c r="AS204" s="5">
        <v>100</v>
      </c>
      <c r="AT204" s="5">
        <v>100</v>
      </c>
      <c r="AU204" s="5">
        <v>101</v>
      </c>
      <c r="AV204" s="5">
        <v>100</v>
      </c>
      <c r="AW204" s="5">
        <v>100</v>
      </c>
      <c r="AX204" s="5">
        <v>103</v>
      </c>
      <c r="AY204" s="5">
        <v>105</v>
      </c>
      <c r="AZ204" s="5">
        <v>101</v>
      </c>
      <c r="BA204" s="5">
        <v>106</v>
      </c>
      <c r="BB204" s="5">
        <v>105</v>
      </c>
      <c r="BC204" s="5">
        <v>101</v>
      </c>
      <c r="BD204" s="5">
        <v>102</v>
      </c>
      <c r="BE204" s="5">
        <v>102</v>
      </c>
      <c r="BF204" s="5">
        <v>104</v>
      </c>
      <c r="BG204" s="5">
        <v>105</v>
      </c>
      <c r="BH204" s="5">
        <v>103</v>
      </c>
      <c r="BI204" s="5">
        <v>99</v>
      </c>
      <c r="BJ204" s="5">
        <v>100</v>
      </c>
      <c r="BK204" s="5">
        <v>96</v>
      </c>
      <c r="BL204" s="5">
        <v>98</v>
      </c>
      <c r="BM204" s="5">
        <v>93</v>
      </c>
      <c r="BN204" s="5">
        <v>87</v>
      </c>
      <c r="BO204" s="5">
        <v>85</v>
      </c>
      <c r="BP204" s="5">
        <v>88</v>
      </c>
      <c r="BQ204" s="5">
        <v>88</v>
      </c>
      <c r="BR204" s="5">
        <v>95</v>
      </c>
      <c r="BS204">
        <v>100</v>
      </c>
      <c r="BT204">
        <v>100</v>
      </c>
      <c r="BU204">
        <v>93</v>
      </c>
      <c r="BV204">
        <v>93</v>
      </c>
      <c r="BW204">
        <v>99</v>
      </c>
      <c r="BX204">
        <v>100</v>
      </c>
      <c r="BY204">
        <v>99</v>
      </c>
      <c r="BZ204">
        <v>99</v>
      </c>
      <c r="CA204">
        <v>98</v>
      </c>
      <c r="CB204">
        <v>99</v>
      </c>
      <c r="CC204">
        <v>90</v>
      </c>
      <c r="CD204">
        <v>84</v>
      </c>
      <c r="CE204">
        <v>84</v>
      </c>
      <c r="CF204">
        <v>90</v>
      </c>
      <c r="CG204">
        <v>92</v>
      </c>
      <c r="CH204">
        <v>93</v>
      </c>
      <c r="CI204">
        <v>95</v>
      </c>
      <c r="CJ204">
        <v>95</v>
      </c>
      <c r="CK204">
        <v>92</v>
      </c>
      <c r="CL204">
        <v>93</v>
      </c>
      <c r="CM204">
        <v>96</v>
      </c>
      <c r="CN204">
        <v>99</v>
      </c>
      <c r="CO204">
        <v>98</v>
      </c>
      <c r="CP204">
        <v>98</v>
      </c>
      <c r="CQ204">
        <v>94</v>
      </c>
      <c r="CR204">
        <v>94</v>
      </c>
      <c r="CS204">
        <v>97</v>
      </c>
      <c r="CT204">
        <v>97</v>
      </c>
      <c r="CU204">
        <v>99</v>
      </c>
      <c r="CV204">
        <v>97</v>
      </c>
      <c r="CW204">
        <v>95</v>
      </c>
      <c r="CX204" t="s">
        <v>2</v>
      </c>
      <c r="CY204" t="s">
        <v>32</v>
      </c>
      <c r="CZ204" s="12">
        <f t="shared" si="335"/>
        <v>0.12139923637597157</v>
      </c>
      <c r="DA204" s="4">
        <f t="shared" si="336"/>
        <v>98.709677419354833</v>
      </c>
      <c r="DB204" s="4"/>
      <c r="DC204" s="4"/>
      <c r="DD204" s="4"/>
    </row>
    <row r="205" spans="1:111" x14ac:dyDescent="0.25">
      <c r="A205" t="s">
        <v>41</v>
      </c>
      <c r="B205">
        <v>34.5</v>
      </c>
      <c r="C205">
        <v>-117.8167</v>
      </c>
      <c r="D205">
        <v>3402</v>
      </c>
      <c r="E205" t="s">
        <v>1</v>
      </c>
      <c r="F205">
        <v>234.3</v>
      </c>
      <c r="G205">
        <v>1917</v>
      </c>
      <c r="H205">
        <v>8</v>
      </c>
      <c r="I205" t="s">
        <v>260</v>
      </c>
      <c r="J205">
        <v>84</v>
      </c>
      <c r="K205">
        <v>83</v>
      </c>
      <c r="L205">
        <v>84</v>
      </c>
      <c r="M205">
        <v>78</v>
      </c>
      <c r="N205">
        <v>89</v>
      </c>
      <c r="O205">
        <v>87</v>
      </c>
      <c r="P205">
        <v>93</v>
      </c>
      <c r="Q205">
        <v>98</v>
      </c>
      <c r="R205">
        <v>93</v>
      </c>
      <c r="S205">
        <v>84</v>
      </c>
      <c r="T205">
        <v>85</v>
      </c>
      <c r="U205">
        <v>94</v>
      </c>
      <c r="V205">
        <v>100</v>
      </c>
      <c r="W205">
        <v>105</v>
      </c>
      <c r="X205">
        <v>104</v>
      </c>
      <c r="Y205">
        <v>108</v>
      </c>
      <c r="Z205">
        <v>108</v>
      </c>
      <c r="AA205">
        <v>106</v>
      </c>
      <c r="AB205">
        <v>107</v>
      </c>
      <c r="AC205">
        <v>102</v>
      </c>
      <c r="AD205">
        <v>97</v>
      </c>
      <c r="AE205">
        <v>95</v>
      </c>
      <c r="AF205">
        <v>92</v>
      </c>
      <c r="AG205">
        <v>92</v>
      </c>
      <c r="AH205">
        <v>94</v>
      </c>
      <c r="AI205">
        <v>96</v>
      </c>
      <c r="AJ205">
        <v>100</v>
      </c>
      <c r="AK205">
        <v>92</v>
      </c>
      <c r="AL205">
        <v>96</v>
      </c>
      <c r="AM205">
        <v>101</v>
      </c>
      <c r="AN205" s="5">
        <v>102</v>
      </c>
      <c r="AO205" s="5">
        <v>99</v>
      </c>
      <c r="AP205" s="5">
        <v>97</v>
      </c>
      <c r="AQ205" s="5">
        <v>96</v>
      </c>
      <c r="AR205" s="5">
        <v>100</v>
      </c>
      <c r="AS205" s="5">
        <v>98</v>
      </c>
      <c r="AT205" s="5">
        <v>99</v>
      </c>
      <c r="AU205" s="5">
        <v>106</v>
      </c>
      <c r="AV205" s="5">
        <v>104</v>
      </c>
      <c r="AW205" s="5">
        <v>102</v>
      </c>
      <c r="AX205" s="5">
        <v>104</v>
      </c>
      <c r="AY205" s="5">
        <v>102</v>
      </c>
      <c r="AZ205" s="5">
        <v>102</v>
      </c>
      <c r="BA205" s="5">
        <v>104</v>
      </c>
      <c r="BB205" s="5">
        <v>101</v>
      </c>
      <c r="BC205" s="5">
        <v>102</v>
      </c>
      <c r="BD205" s="5">
        <v>104</v>
      </c>
      <c r="BE205" s="5">
        <v>100</v>
      </c>
      <c r="BF205" s="5">
        <v>98</v>
      </c>
      <c r="BG205" s="5">
        <v>104</v>
      </c>
      <c r="BH205" s="5">
        <v>104</v>
      </c>
      <c r="BI205" s="5">
        <v>105</v>
      </c>
      <c r="BJ205" s="5">
        <v>106</v>
      </c>
      <c r="BK205" s="5">
        <v>97</v>
      </c>
      <c r="BL205" s="5">
        <v>98</v>
      </c>
      <c r="BM205" s="5">
        <v>94</v>
      </c>
      <c r="BN205" s="5">
        <v>89</v>
      </c>
      <c r="BO205" s="5">
        <v>88</v>
      </c>
      <c r="BP205" s="5">
        <v>94</v>
      </c>
      <c r="BQ205" s="5">
        <v>94</v>
      </c>
      <c r="BR205" s="5">
        <v>91</v>
      </c>
      <c r="BS205">
        <v>99</v>
      </c>
      <c r="BT205">
        <v>102</v>
      </c>
      <c r="BU205">
        <v>96</v>
      </c>
      <c r="BV205">
        <v>96</v>
      </c>
      <c r="BW205">
        <v>98</v>
      </c>
      <c r="BX205">
        <v>99</v>
      </c>
      <c r="BY205">
        <v>100</v>
      </c>
      <c r="BZ205">
        <v>103</v>
      </c>
      <c r="CA205">
        <v>102</v>
      </c>
      <c r="CB205">
        <v>98</v>
      </c>
      <c r="CC205">
        <v>96</v>
      </c>
      <c r="CD205">
        <v>92</v>
      </c>
      <c r="CE205">
        <v>93</v>
      </c>
      <c r="CF205">
        <v>96</v>
      </c>
      <c r="CG205">
        <v>92</v>
      </c>
      <c r="CH205">
        <v>92</v>
      </c>
      <c r="CI205">
        <v>97</v>
      </c>
      <c r="CJ205">
        <v>92</v>
      </c>
      <c r="CK205">
        <v>94</v>
      </c>
      <c r="CL205">
        <v>97</v>
      </c>
      <c r="CM205">
        <v>98</v>
      </c>
      <c r="CN205">
        <v>101</v>
      </c>
      <c r="CO205">
        <v>96</v>
      </c>
      <c r="CP205">
        <v>96</v>
      </c>
      <c r="CQ205">
        <v>99</v>
      </c>
      <c r="CR205">
        <v>95</v>
      </c>
      <c r="CS205">
        <v>94</v>
      </c>
      <c r="CT205">
        <v>95</v>
      </c>
      <c r="CU205">
        <v>98</v>
      </c>
      <c r="CV205">
        <v>100</v>
      </c>
      <c r="CW205">
        <v>98</v>
      </c>
      <c r="CX205" t="s">
        <v>5</v>
      </c>
      <c r="CY205" t="s">
        <v>42</v>
      </c>
      <c r="CZ205" s="12">
        <f t="shared" si="335"/>
        <v>0.27052333016669089</v>
      </c>
      <c r="DA205" s="4">
        <f t="shared" si="336"/>
        <v>99.483870967741936</v>
      </c>
      <c r="DB205" s="4"/>
      <c r="DC205" s="4"/>
      <c r="DD205" s="4"/>
    </row>
    <row r="206" spans="1:111" x14ac:dyDescent="0.25">
      <c r="A206" t="s">
        <v>39</v>
      </c>
      <c r="B206">
        <v>34.525300000000001</v>
      </c>
      <c r="C206">
        <v>-117.29640000000001</v>
      </c>
      <c r="D206">
        <v>2789</v>
      </c>
      <c r="E206" t="s">
        <v>1</v>
      </c>
      <c r="F206">
        <v>218.7</v>
      </c>
      <c r="G206">
        <v>1917</v>
      </c>
      <c r="H206">
        <v>8</v>
      </c>
      <c r="I206" t="s">
        <v>260</v>
      </c>
      <c r="J206">
        <v>84</v>
      </c>
      <c r="K206">
        <v>86</v>
      </c>
      <c r="L206">
        <v>85</v>
      </c>
      <c r="M206">
        <v>83</v>
      </c>
      <c r="N206">
        <v>88</v>
      </c>
      <c r="O206">
        <v>80</v>
      </c>
      <c r="P206">
        <v>92</v>
      </c>
      <c r="Q206">
        <v>96</v>
      </c>
      <c r="R206">
        <v>90</v>
      </c>
      <c r="S206">
        <v>82</v>
      </c>
      <c r="T206">
        <v>88</v>
      </c>
      <c r="U206">
        <v>90</v>
      </c>
      <c r="V206">
        <v>98</v>
      </c>
      <c r="W206">
        <v>100</v>
      </c>
      <c r="X206">
        <v>100</v>
      </c>
      <c r="Y206">
        <v>102</v>
      </c>
      <c r="Z206">
        <v>102</v>
      </c>
      <c r="AA206">
        <v>100</v>
      </c>
      <c r="AB206">
        <v>101</v>
      </c>
      <c r="AC206">
        <v>100</v>
      </c>
      <c r="AD206">
        <v>104</v>
      </c>
      <c r="AE206">
        <v>92</v>
      </c>
      <c r="AF206">
        <v>90</v>
      </c>
      <c r="AG206">
        <v>94</v>
      </c>
      <c r="AH206">
        <v>94</v>
      </c>
      <c r="AI206">
        <v>94</v>
      </c>
      <c r="AJ206">
        <v>96</v>
      </c>
      <c r="AK206">
        <v>94</v>
      </c>
      <c r="AL206">
        <v>98</v>
      </c>
      <c r="AM206">
        <v>98</v>
      </c>
      <c r="AN206" s="5">
        <v>100</v>
      </c>
      <c r="AO206" s="5">
        <v>98</v>
      </c>
      <c r="AP206" s="5">
        <v>96</v>
      </c>
      <c r="AQ206" s="5">
        <v>95</v>
      </c>
      <c r="AR206" s="5">
        <v>96</v>
      </c>
      <c r="AS206" s="5">
        <v>96</v>
      </c>
      <c r="AT206" s="5">
        <v>98</v>
      </c>
      <c r="AU206" s="5">
        <v>99</v>
      </c>
      <c r="AV206" s="5">
        <v>100</v>
      </c>
      <c r="AW206" s="5">
        <v>99</v>
      </c>
      <c r="AX206" s="5">
        <v>98</v>
      </c>
      <c r="AY206" s="5">
        <v>98</v>
      </c>
      <c r="AZ206" s="5">
        <v>100</v>
      </c>
      <c r="BA206" s="5">
        <v>100</v>
      </c>
      <c r="BB206" s="5">
        <v>98</v>
      </c>
      <c r="BC206" s="5">
        <v>98</v>
      </c>
      <c r="BD206" s="5">
        <v>96</v>
      </c>
      <c r="BE206" s="5">
        <v>100</v>
      </c>
      <c r="BF206" s="5">
        <v>98</v>
      </c>
      <c r="BG206" s="5">
        <v>98</v>
      </c>
      <c r="BH206" s="5">
        <v>98</v>
      </c>
      <c r="BI206" s="5">
        <v>98</v>
      </c>
      <c r="BJ206" s="5">
        <v>98</v>
      </c>
      <c r="BK206" s="5">
        <v>88</v>
      </c>
      <c r="BL206" s="5">
        <v>92</v>
      </c>
      <c r="BM206" s="5">
        <v>95</v>
      </c>
      <c r="BN206" s="5">
        <v>92</v>
      </c>
      <c r="BO206" s="5">
        <v>83</v>
      </c>
      <c r="BP206" s="5">
        <v>92</v>
      </c>
      <c r="BQ206" s="5">
        <v>94</v>
      </c>
      <c r="BR206" s="5">
        <v>93</v>
      </c>
      <c r="BS206">
        <v>91</v>
      </c>
      <c r="BT206">
        <v>100</v>
      </c>
      <c r="BU206">
        <v>100</v>
      </c>
      <c r="BV206">
        <v>94</v>
      </c>
      <c r="BW206">
        <v>98</v>
      </c>
      <c r="BX206">
        <v>98</v>
      </c>
      <c r="BY206">
        <v>100</v>
      </c>
      <c r="BZ206">
        <v>100</v>
      </c>
      <c r="CA206">
        <v>99</v>
      </c>
      <c r="CB206">
        <v>98</v>
      </c>
      <c r="CC206">
        <v>98</v>
      </c>
      <c r="CD206">
        <v>94</v>
      </c>
      <c r="CE206">
        <v>94</v>
      </c>
      <c r="CF206">
        <v>92</v>
      </c>
      <c r="CG206">
        <v>99</v>
      </c>
      <c r="CH206">
        <v>94</v>
      </c>
      <c r="CI206">
        <v>91</v>
      </c>
      <c r="CJ206">
        <v>91</v>
      </c>
      <c r="CK206">
        <v>92</v>
      </c>
      <c r="CL206">
        <v>92</v>
      </c>
      <c r="CM206">
        <v>95</v>
      </c>
      <c r="CN206">
        <v>95</v>
      </c>
      <c r="CO206">
        <v>96</v>
      </c>
      <c r="CP206">
        <v>86</v>
      </c>
      <c r="CQ206">
        <v>94</v>
      </c>
      <c r="CR206">
        <v>96</v>
      </c>
      <c r="CS206">
        <v>96</v>
      </c>
      <c r="CT206">
        <v>93</v>
      </c>
      <c r="CU206">
        <v>94</v>
      </c>
      <c r="CV206">
        <v>94</v>
      </c>
      <c r="CW206">
        <v>96</v>
      </c>
      <c r="CX206" t="s">
        <v>5</v>
      </c>
      <c r="CY206" t="s">
        <v>40</v>
      </c>
      <c r="CZ206" s="12">
        <f t="shared" si="335"/>
        <v>3.0408994724578104E-2</v>
      </c>
      <c r="DA206" s="4">
        <f t="shared" si="336"/>
        <v>96.258064516129039</v>
      </c>
      <c r="DB206" s="4"/>
      <c r="DC206" s="4"/>
      <c r="DD206" s="4"/>
    </row>
    <row r="207" spans="1:111" x14ac:dyDescent="0.25">
      <c r="A207" t="s">
        <v>27</v>
      </c>
      <c r="B207">
        <v>36.166699999999999</v>
      </c>
      <c r="C207">
        <v>-115.13330000000001</v>
      </c>
      <c r="D207">
        <v>2011</v>
      </c>
      <c r="E207" t="s">
        <v>1</v>
      </c>
      <c r="F207">
        <v>158.69999999999999</v>
      </c>
      <c r="G207">
        <v>1917</v>
      </c>
      <c r="H207">
        <v>8</v>
      </c>
      <c r="I207" t="s">
        <v>260</v>
      </c>
      <c r="J207">
        <v>87</v>
      </c>
      <c r="K207">
        <v>92</v>
      </c>
      <c r="L207">
        <v>92</v>
      </c>
      <c r="M207">
        <v>90</v>
      </c>
      <c r="N207">
        <v>89</v>
      </c>
      <c r="O207">
        <v>93</v>
      </c>
      <c r="P207">
        <v>97</v>
      </c>
      <c r="Q207">
        <v>102</v>
      </c>
      <c r="R207">
        <v>100</v>
      </c>
      <c r="S207">
        <v>100</v>
      </c>
      <c r="T207">
        <v>97</v>
      </c>
      <c r="U207">
        <v>95</v>
      </c>
      <c r="V207">
        <v>95</v>
      </c>
      <c r="W207">
        <v>104</v>
      </c>
      <c r="X207">
        <v>108</v>
      </c>
      <c r="Y207">
        <v>110</v>
      </c>
      <c r="Z207">
        <v>108</v>
      </c>
      <c r="AA207">
        <v>104</v>
      </c>
      <c r="AB207">
        <v>105</v>
      </c>
      <c r="AC207">
        <v>104</v>
      </c>
      <c r="AD207">
        <v>105</v>
      </c>
      <c r="AE207">
        <v>100</v>
      </c>
      <c r="AF207">
        <v>102</v>
      </c>
      <c r="AG207">
        <v>103</v>
      </c>
      <c r="AH207">
        <v>101</v>
      </c>
      <c r="AI207">
        <v>102</v>
      </c>
      <c r="AJ207">
        <v>104</v>
      </c>
      <c r="AK207">
        <v>105</v>
      </c>
      <c r="AL207">
        <v>104</v>
      </c>
      <c r="AM207">
        <v>105</v>
      </c>
      <c r="AN207" s="5">
        <v>107</v>
      </c>
      <c r="AO207" s="5">
        <v>106</v>
      </c>
      <c r="AP207" s="5">
        <v>106</v>
      </c>
      <c r="AQ207" s="5">
        <v>105</v>
      </c>
      <c r="AR207" s="5">
        <v>107</v>
      </c>
      <c r="AS207" s="5">
        <v>107</v>
      </c>
      <c r="AT207" s="5">
        <v>108</v>
      </c>
      <c r="AU207" s="5">
        <v>108</v>
      </c>
      <c r="AV207" s="5">
        <v>108</v>
      </c>
      <c r="AW207" s="5">
        <v>105</v>
      </c>
      <c r="AX207" s="5">
        <v>107</v>
      </c>
      <c r="AY207" s="5">
        <v>109</v>
      </c>
      <c r="AZ207" s="5">
        <v>109</v>
      </c>
      <c r="BA207" s="5">
        <v>108</v>
      </c>
      <c r="BB207" s="5">
        <v>109</v>
      </c>
      <c r="BC207" s="5">
        <v>106</v>
      </c>
      <c r="BD207" s="5">
        <v>110</v>
      </c>
      <c r="BE207" s="5">
        <v>109</v>
      </c>
      <c r="BF207" s="5">
        <v>108</v>
      </c>
      <c r="BG207" s="5">
        <v>110</v>
      </c>
      <c r="BH207" s="5">
        <v>110</v>
      </c>
      <c r="BI207" s="5">
        <v>105</v>
      </c>
      <c r="BJ207" s="5">
        <v>103</v>
      </c>
      <c r="BK207" s="5">
        <v>103</v>
      </c>
      <c r="BL207" s="5">
        <v>104</v>
      </c>
      <c r="BM207" s="5">
        <v>95</v>
      </c>
      <c r="BN207" s="5">
        <v>95</v>
      </c>
      <c r="BO207" s="5">
        <v>92</v>
      </c>
      <c r="BP207" s="5">
        <v>89</v>
      </c>
      <c r="BQ207" s="5">
        <v>92</v>
      </c>
      <c r="BR207" s="5">
        <v>100</v>
      </c>
      <c r="BS207">
        <v>102</v>
      </c>
      <c r="BT207">
        <v>104</v>
      </c>
      <c r="BU207">
        <v>100</v>
      </c>
      <c r="BV207">
        <v>100</v>
      </c>
      <c r="BW207">
        <v>104</v>
      </c>
      <c r="BX207">
        <v>106</v>
      </c>
      <c r="BY207">
        <v>108</v>
      </c>
      <c r="BZ207">
        <v>106</v>
      </c>
      <c r="CA207">
        <v>106</v>
      </c>
      <c r="CB207">
        <v>107</v>
      </c>
      <c r="CC207">
        <v>96</v>
      </c>
      <c r="CD207">
        <v>93</v>
      </c>
      <c r="CE207">
        <v>99</v>
      </c>
      <c r="CF207">
        <v>98</v>
      </c>
      <c r="CG207">
        <v>101</v>
      </c>
      <c r="CH207">
        <v>102</v>
      </c>
      <c r="CI207">
        <v>101</v>
      </c>
      <c r="CJ207">
        <v>100</v>
      </c>
      <c r="CK207">
        <v>100</v>
      </c>
      <c r="CL207">
        <v>100</v>
      </c>
      <c r="CM207">
        <v>103</v>
      </c>
      <c r="CN207">
        <v>102</v>
      </c>
      <c r="CO207">
        <v>105</v>
      </c>
      <c r="CP207">
        <v>105</v>
      </c>
      <c r="CQ207">
        <v>105</v>
      </c>
      <c r="CR207">
        <v>104</v>
      </c>
      <c r="CS207">
        <v>102</v>
      </c>
      <c r="CT207">
        <v>102</v>
      </c>
      <c r="CU207">
        <v>103</v>
      </c>
      <c r="CV207">
        <v>104</v>
      </c>
      <c r="CW207">
        <v>105</v>
      </c>
      <c r="CX207" t="s">
        <v>2</v>
      </c>
      <c r="CY207" t="s">
        <v>28</v>
      </c>
      <c r="CZ207" s="12">
        <f t="shared" si="335"/>
        <v>3.9686968136000006E-2</v>
      </c>
      <c r="DA207" s="4">
        <f t="shared" si="336"/>
        <v>104.51612903225806</v>
      </c>
      <c r="DB207" s="4"/>
      <c r="DC207" s="4"/>
      <c r="DD207" s="4"/>
    </row>
    <row r="208" spans="1:111" x14ac:dyDescent="0.25">
      <c r="A208" t="s">
        <v>23</v>
      </c>
      <c r="B208">
        <v>36.6</v>
      </c>
      <c r="C208">
        <v>-114.4833</v>
      </c>
      <c r="D208">
        <v>1401</v>
      </c>
      <c r="E208" t="s">
        <v>1</v>
      </c>
      <c r="F208">
        <v>213.4</v>
      </c>
      <c r="G208">
        <v>1917</v>
      </c>
      <c r="H208">
        <v>8</v>
      </c>
      <c r="I208" t="s">
        <v>260</v>
      </c>
      <c r="J208">
        <v>83</v>
      </c>
      <c r="K208">
        <v>91</v>
      </c>
      <c r="L208">
        <v>93</v>
      </c>
      <c r="M208">
        <v>89</v>
      </c>
      <c r="N208">
        <v>89</v>
      </c>
      <c r="O208">
        <v>94</v>
      </c>
      <c r="P208">
        <v>98</v>
      </c>
      <c r="Q208">
        <v>101</v>
      </c>
      <c r="R208">
        <v>103</v>
      </c>
      <c r="S208">
        <v>93</v>
      </c>
      <c r="T208">
        <v>93</v>
      </c>
      <c r="U208">
        <v>95</v>
      </c>
      <c r="V208">
        <v>102</v>
      </c>
      <c r="W208">
        <v>106</v>
      </c>
      <c r="X208">
        <v>107</v>
      </c>
      <c r="Y208">
        <v>110</v>
      </c>
      <c r="Z208">
        <v>109</v>
      </c>
      <c r="AA208">
        <v>108</v>
      </c>
      <c r="AB208">
        <v>107</v>
      </c>
      <c r="AC208">
        <v>109</v>
      </c>
      <c r="AD208">
        <v>107</v>
      </c>
      <c r="AE208">
        <v>102</v>
      </c>
      <c r="AF208">
        <v>103</v>
      </c>
      <c r="AG208">
        <v>100</v>
      </c>
      <c r="AH208">
        <v>102</v>
      </c>
      <c r="AI208">
        <v>103</v>
      </c>
      <c r="AJ208">
        <v>106</v>
      </c>
      <c r="AK208">
        <v>106</v>
      </c>
      <c r="AL208">
        <v>106</v>
      </c>
      <c r="AM208">
        <v>108</v>
      </c>
      <c r="AN208" s="5">
        <v>103</v>
      </c>
      <c r="AO208" s="5">
        <v>106</v>
      </c>
      <c r="AP208" s="5">
        <v>107</v>
      </c>
      <c r="AQ208" s="5">
        <v>107</v>
      </c>
      <c r="AR208" s="5">
        <v>107</v>
      </c>
      <c r="AS208" s="5">
        <v>106</v>
      </c>
      <c r="AT208" s="5">
        <v>109</v>
      </c>
      <c r="AU208" s="5">
        <v>100</v>
      </c>
      <c r="AV208" s="5">
        <v>109</v>
      </c>
      <c r="AW208" s="5">
        <v>109</v>
      </c>
      <c r="AX208" s="5">
        <v>109</v>
      </c>
      <c r="AY208" s="5">
        <v>111</v>
      </c>
      <c r="AZ208" s="5">
        <v>109</v>
      </c>
      <c r="BA208" s="5">
        <v>111</v>
      </c>
      <c r="BB208" s="5">
        <v>111</v>
      </c>
      <c r="BC208" s="5">
        <v>108</v>
      </c>
      <c r="BD208" s="5">
        <v>109</v>
      </c>
      <c r="BE208" s="5">
        <v>108</v>
      </c>
      <c r="BF208" s="5">
        <v>108</v>
      </c>
      <c r="BG208" s="5">
        <v>111</v>
      </c>
      <c r="BH208" s="5">
        <v>110</v>
      </c>
      <c r="BI208" s="5">
        <v>107</v>
      </c>
      <c r="BJ208" s="5">
        <v>104</v>
      </c>
      <c r="BK208" s="5">
        <v>106</v>
      </c>
      <c r="BL208" s="5">
        <v>106</v>
      </c>
      <c r="BM208" s="5">
        <v>95</v>
      </c>
      <c r="BN208" s="5">
        <v>93</v>
      </c>
      <c r="BO208" s="5">
        <v>94</v>
      </c>
      <c r="BP208" s="5">
        <v>90</v>
      </c>
      <c r="BQ208" s="5">
        <v>93</v>
      </c>
      <c r="BR208" s="5">
        <v>101</v>
      </c>
      <c r="BS208">
        <v>105</v>
      </c>
      <c r="BT208">
        <v>105</v>
      </c>
      <c r="BU208">
        <v>100</v>
      </c>
      <c r="BV208">
        <v>103</v>
      </c>
      <c r="BW208">
        <v>107</v>
      </c>
      <c r="BX208">
        <v>107</v>
      </c>
      <c r="BY208">
        <v>106</v>
      </c>
      <c r="BZ208">
        <v>104</v>
      </c>
      <c r="CA208">
        <v>106</v>
      </c>
      <c r="CB208">
        <v>95</v>
      </c>
      <c r="CC208">
        <v>93</v>
      </c>
      <c r="CD208">
        <v>95</v>
      </c>
      <c r="CE208">
        <v>95</v>
      </c>
      <c r="CF208">
        <v>101</v>
      </c>
      <c r="CG208">
        <v>99</v>
      </c>
      <c r="CH208">
        <v>100</v>
      </c>
      <c r="CI208">
        <v>101</v>
      </c>
      <c r="CJ208">
        <v>101</v>
      </c>
      <c r="CK208">
        <v>101</v>
      </c>
      <c r="CL208">
        <v>98</v>
      </c>
      <c r="CM208">
        <v>100</v>
      </c>
      <c r="CN208">
        <v>104</v>
      </c>
      <c r="CO208">
        <v>106</v>
      </c>
      <c r="CP208">
        <v>104</v>
      </c>
      <c r="CQ208">
        <v>101</v>
      </c>
      <c r="CR208">
        <v>101</v>
      </c>
      <c r="CS208">
        <v>102</v>
      </c>
      <c r="CT208">
        <v>102</v>
      </c>
      <c r="CU208">
        <v>104</v>
      </c>
      <c r="CV208">
        <v>104</v>
      </c>
      <c r="CW208">
        <v>103</v>
      </c>
      <c r="CX208" t="s">
        <v>2</v>
      </c>
      <c r="CY208" t="s">
        <v>24</v>
      </c>
      <c r="CZ208" s="12">
        <f t="shared" si="335"/>
        <v>5.0558640861300568E-2</v>
      </c>
      <c r="DA208" s="4">
        <f t="shared" si="336"/>
        <v>105.06451612903226</v>
      </c>
      <c r="DB208" s="4"/>
      <c r="DC208" s="4"/>
      <c r="DD208" s="4"/>
    </row>
    <row r="209" spans="1:111" x14ac:dyDescent="0.25">
      <c r="A209" t="s">
        <v>29</v>
      </c>
      <c r="B209">
        <v>36.450000000000003</v>
      </c>
      <c r="C209">
        <v>-116.86669999999999</v>
      </c>
      <c r="D209">
        <v>-168</v>
      </c>
      <c r="E209" t="s">
        <v>1</v>
      </c>
      <c r="F209">
        <v>1.4</v>
      </c>
      <c r="G209">
        <v>1917</v>
      </c>
      <c r="H209">
        <v>8</v>
      </c>
      <c r="I209" t="s">
        <v>260</v>
      </c>
      <c r="J209">
        <v>98</v>
      </c>
      <c r="K209">
        <v>106</v>
      </c>
      <c r="L209">
        <v>105</v>
      </c>
      <c r="M209">
        <v>102</v>
      </c>
      <c r="N209">
        <v>101</v>
      </c>
      <c r="O209">
        <v>107</v>
      </c>
      <c r="P209">
        <v>110</v>
      </c>
      <c r="Q209">
        <v>114</v>
      </c>
      <c r="R209">
        <v>115</v>
      </c>
      <c r="S209">
        <v>112</v>
      </c>
      <c r="T209">
        <v>111</v>
      </c>
      <c r="U209">
        <v>105</v>
      </c>
      <c r="V209">
        <v>109</v>
      </c>
      <c r="W209">
        <v>118</v>
      </c>
      <c r="X209">
        <v>121</v>
      </c>
      <c r="Y209">
        <v>123</v>
      </c>
      <c r="Z209">
        <v>122</v>
      </c>
      <c r="AA209">
        <v>121</v>
      </c>
      <c r="AB209">
        <v>119</v>
      </c>
      <c r="AC209">
        <v>122</v>
      </c>
      <c r="AD209">
        <v>121</v>
      </c>
      <c r="AE209">
        <v>116</v>
      </c>
      <c r="AF209">
        <v>115</v>
      </c>
      <c r="AG209">
        <v>112</v>
      </c>
      <c r="AH209">
        <v>113</v>
      </c>
      <c r="AI209">
        <v>113</v>
      </c>
      <c r="AJ209">
        <v>115</v>
      </c>
      <c r="AK209">
        <v>118</v>
      </c>
      <c r="AL209">
        <v>115</v>
      </c>
      <c r="AM209">
        <v>118</v>
      </c>
      <c r="AN209" s="5">
        <v>122</v>
      </c>
      <c r="AO209" s="5">
        <v>121</v>
      </c>
      <c r="AP209" s="5">
        <v>120</v>
      </c>
      <c r="AQ209" s="5">
        <v>119</v>
      </c>
      <c r="AR209" s="5">
        <v>119</v>
      </c>
      <c r="AS209" s="5">
        <v>120</v>
      </c>
      <c r="AT209" s="5">
        <v>121</v>
      </c>
      <c r="AU209" s="5">
        <v>121</v>
      </c>
      <c r="AV209" s="5">
        <v>121</v>
      </c>
      <c r="AW209" s="5">
        <v>120</v>
      </c>
      <c r="AX209" s="5">
        <v>123</v>
      </c>
      <c r="AY209" s="5">
        <v>125</v>
      </c>
      <c r="AZ209" s="5">
        <v>123</v>
      </c>
      <c r="BA209" s="5">
        <v>120</v>
      </c>
      <c r="BB209" s="5">
        <v>122</v>
      </c>
      <c r="BC209" s="5">
        <v>122</v>
      </c>
      <c r="BD209" s="5">
        <v>123</v>
      </c>
      <c r="BE209" s="5">
        <v>122</v>
      </c>
      <c r="BF209" s="5">
        <v>122</v>
      </c>
      <c r="BG209" s="5">
        <v>123</v>
      </c>
      <c r="BH209" s="5">
        <v>124</v>
      </c>
      <c r="BI209" s="5">
        <v>124</v>
      </c>
      <c r="BJ209" s="5">
        <v>124</v>
      </c>
      <c r="BK209" s="5">
        <v>124</v>
      </c>
      <c r="BL209" s="5">
        <v>124</v>
      </c>
      <c r="BM209" s="5">
        <v>123</v>
      </c>
      <c r="BN209" s="5">
        <v>123</v>
      </c>
      <c r="BO209" s="5">
        <v>120</v>
      </c>
      <c r="BP209" s="5">
        <v>123</v>
      </c>
      <c r="BQ209" s="5">
        <v>121</v>
      </c>
      <c r="BR209" s="5">
        <v>120</v>
      </c>
      <c r="BS209">
        <v>123</v>
      </c>
      <c r="BT209">
        <v>123</v>
      </c>
      <c r="BU209">
        <v>123</v>
      </c>
      <c r="BV209">
        <v>122</v>
      </c>
      <c r="BW209">
        <v>123</v>
      </c>
      <c r="BX209">
        <v>123</v>
      </c>
      <c r="BY209">
        <v>123</v>
      </c>
      <c r="BZ209">
        <v>123</v>
      </c>
      <c r="CA209">
        <v>121</v>
      </c>
      <c r="CB209">
        <v>120</v>
      </c>
      <c r="CC209">
        <v>122</v>
      </c>
      <c r="CD209">
        <v>122</v>
      </c>
      <c r="CE209">
        <v>121</v>
      </c>
      <c r="CF209">
        <v>120</v>
      </c>
      <c r="CG209">
        <v>122</v>
      </c>
      <c r="CH209">
        <v>122</v>
      </c>
      <c r="CI209">
        <v>121</v>
      </c>
      <c r="CJ209">
        <v>119</v>
      </c>
      <c r="CK209">
        <v>115</v>
      </c>
      <c r="CL209">
        <v>113</v>
      </c>
      <c r="CM209">
        <v>112</v>
      </c>
      <c r="CN209">
        <v>115</v>
      </c>
      <c r="CO209">
        <v>115</v>
      </c>
      <c r="CP209">
        <v>117</v>
      </c>
      <c r="CQ209">
        <v>116</v>
      </c>
      <c r="CR209">
        <v>115</v>
      </c>
      <c r="CS209">
        <v>112</v>
      </c>
      <c r="CT209">
        <v>113</v>
      </c>
      <c r="CU209">
        <v>112</v>
      </c>
      <c r="CV209">
        <v>115</v>
      </c>
      <c r="CW209">
        <v>114</v>
      </c>
      <c r="CX209" t="s">
        <v>5</v>
      </c>
      <c r="CY209" t="s">
        <v>30</v>
      </c>
      <c r="CZ209" s="12">
        <f t="shared" si="335"/>
        <v>1</v>
      </c>
      <c r="DA209" s="4">
        <f t="shared" si="336"/>
        <v>121.90322580645162</v>
      </c>
      <c r="DB209" s="4"/>
      <c r="DC209" s="4"/>
      <c r="DD209" s="4"/>
    </row>
    <row r="210" spans="1:111" x14ac:dyDescent="0.25">
      <c r="BS210" cm="1">
        <f t="array" ref="BS210">SUMPRODUCT(--(MOD(AN209:BR209,5)=0))</f>
        <v>7</v>
      </c>
      <c r="BT210">
        <f>AVERAGE(AN209:BR209)</f>
        <v>121.90322580645162</v>
      </c>
      <c r="CZ210" s="1"/>
      <c r="DA210" s="4"/>
      <c r="DB210" s="4"/>
      <c r="DC210" s="4"/>
      <c r="DD210" s="4"/>
    </row>
    <row r="211" spans="1:111" x14ac:dyDescent="0.25">
      <c r="D211" s="5">
        <f>AVERAGE(D199:D208)</f>
        <v>3637.3</v>
      </c>
      <c r="AN211" s="5">
        <f>AVERAGE(AN199:AN208)</f>
        <v>99.6</v>
      </c>
      <c r="AO211" s="5">
        <f t="shared" ref="AO211:BR211" si="337">AVERAGE(AO199:AO208)</f>
        <v>99.7</v>
      </c>
      <c r="AP211" s="5">
        <f t="shared" si="337"/>
        <v>99.4</v>
      </c>
      <c r="AQ211" s="5">
        <f t="shared" si="337"/>
        <v>96.7</v>
      </c>
      <c r="AR211" s="5">
        <f t="shared" si="337"/>
        <v>99.4</v>
      </c>
      <c r="AS211" s="5">
        <f t="shared" si="337"/>
        <v>99</v>
      </c>
      <c r="AT211" s="5">
        <f t="shared" si="337"/>
        <v>99.6</v>
      </c>
      <c r="AU211" s="5">
        <f t="shared" si="337"/>
        <v>100</v>
      </c>
      <c r="AV211" s="5">
        <f t="shared" si="337"/>
        <v>101</v>
      </c>
      <c r="AW211" s="5">
        <f t="shared" si="337"/>
        <v>100.5</v>
      </c>
      <c r="AX211" s="5">
        <f t="shared" si="337"/>
        <v>102.3</v>
      </c>
      <c r="AY211" s="5">
        <f t="shared" si="337"/>
        <v>102.6</v>
      </c>
      <c r="AZ211" s="5">
        <f t="shared" si="337"/>
        <v>102.7</v>
      </c>
      <c r="BA211" s="5">
        <f t="shared" si="337"/>
        <v>102.6</v>
      </c>
      <c r="BB211" s="5">
        <f t="shared" si="337"/>
        <v>101.7</v>
      </c>
      <c r="BC211" s="5">
        <f t="shared" si="337"/>
        <v>99.8</v>
      </c>
      <c r="BD211" s="5">
        <f t="shared" si="337"/>
        <v>100.4</v>
      </c>
      <c r="BE211" s="5">
        <f t="shared" si="337"/>
        <v>100.1</v>
      </c>
      <c r="BF211" s="5">
        <f t="shared" si="337"/>
        <v>99.8</v>
      </c>
      <c r="BG211" s="5">
        <f t="shared" si="337"/>
        <v>101.3</v>
      </c>
      <c r="BH211" s="5">
        <f t="shared" si="337"/>
        <v>101.6</v>
      </c>
      <c r="BI211" s="5">
        <f t="shared" si="337"/>
        <v>100.1</v>
      </c>
      <c r="BJ211" s="5">
        <f t="shared" si="337"/>
        <v>97.4</v>
      </c>
      <c r="BK211" s="5">
        <f t="shared" si="337"/>
        <v>96.6</v>
      </c>
      <c r="BL211" s="5">
        <f t="shared" si="337"/>
        <v>94.1</v>
      </c>
      <c r="BM211" s="5">
        <f t="shared" si="337"/>
        <v>93.9</v>
      </c>
      <c r="BN211" s="5">
        <f t="shared" si="337"/>
        <v>90.8</v>
      </c>
      <c r="BO211" s="5">
        <f t="shared" si="337"/>
        <v>87.3</v>
      </c>
      <c r="BP211" s="5">
        <f t="shared" si="337"/>
        <v>87.5</v>
      </c>
      <c r="BQ211" s="5">
        <f t="shared" si="337"/>
        <v>91.4</v>
      </c>
      <c r="BR211" s="5">
        <f t="shared" si="337"/>
        <v>94.1</v>
      </c>
      <c r="CZ211" s="1"/>
    </row>
    <row r="212" spans="1:111" x14ac:dyDescent="0.25">
      <c r="AH212" s="16" t="s">
        <v>265</v>
      </c>
      <c r="AI212" s="18">
        <v>-4.7999999999999996E-3</v>
      </c>
      <c r="AJ212" t="s">
        <v>263</v>
      </c>
      <c r="AK212">
        <f>AVERAGE(AN209:BR209)</f>
        <v>121.90322580645162</v>
      </c>
      <c r="AL212">
        <f>AVERAGE(AN211:BR211)</f>
        <v>98.161290322580641</v>
      </c>
      <c r="AM212">
        <f>AK212-AL212</f>
        <v>23.741935483870975</v>
      </c>
      <c r="AN212" s="5">
        <f>AN211-(AVERAGE($D197:$D208)-$D209)*$AI212</f>
        <v>117.86543999999999</v>
      </c>
      <c r="AO212" s="5">
        <f t="shared" ref="AO212" si="338">AO211-(AVERAGE($D197:$D208)-$D209)*$AI212</f>
        <v>117.96544</v>
      </c>
      <c r="AP212" s="5">
        <f t="shared" ref="AP212" si="339">AP211-(AVERAGE($D197:$D208)-$D209)*$AI212</f>
        <v>117.66544</v>
      </c>
      <c r="AQ212" s="5">
        <f t="shared" ref="AQ212" si="340">AQ211-(AVERAGE($D197:$D208)-$D209)*$AI212</f>
        <v>114.96544</v>
      </c>
      <c r="AR212" s="5">
        <f t="shared" ref="AR212" si="341">AR211-(AVERAGE($D197:$D208)-$D209)*$AI212</f>
        <v>117.66544</v>
      </c>
      <c r="AS212" s="5">
        <f t="shared" ref="AS212" si="342">AS211-(AVERAGE($D197:$D208)-$D209)*$AI212</f>
        <v>117.26544</v>
      </c>
      <c r="AT212" s="5">
        <f t="shared" ref="AT212" si="343">AT211-(AVERAGE($D197:$D208)-$D209)*$AI212</f>
        <v>117.86543999999999</v>
      </c>
      <c r="AU212" s="5">
        <f t="shared" ref="AU212" si="344">AU211-(AVERAGE($D197:$D208)-$D209)*$AI212</f>
        <v>118.26544</v>
      </c>
      <c r="AV212" s="5">
        <f t="shared" ref="AV212" si="345">AV211-(AVERAGE($D197:$D208)-$D209)*$AI212</f>
        <v>119.26544</v>
      </c>
      <c r="AW212" s="5">
        <f t="shared" ref="AW212" si="346">AW211-(AVERAGE($D197:$D208)-$D209)*$AI212</f>
        <v>118.76544</v>
      </c>
      <c r="AX212" s="5">
        <f t="shared" ref="AX212" si="347">AX211-(AVERAGE($D197:$D208)-$D209)*$AI212</f>
        <v>120.56544</v>
      </c>
      <c r="AY212" s="5">
        <f t="shared" ref="AY212" si="348">AY211-(AVERAGE($D197:$D208)-$D209)*$AI212</f>
        <v>120.86543999999999</v>
      </c>
      <c r="AZ212" s="5">
        <f t="shared" ref="AZ212" si="349">AZ211-(AVERAGE($D197:$D208)-$D209)*$AI212</f>
        <v>120.96544</v>
      </c>
      <c r="BA212" s="5">
        <f t="shared" ref="BA212" si="350">BA211-(AVERAGE($D197:$D208)-$D209)*$AI212</f>
        <v>120.86543999999999</v>
      </c>
      <c r="BB212" s="5">
        <f t="shared" ref="BB212" si="351">BB211-(AVERAGE($D197:$D208)-$D209)*$AI212</f>
        <v>119.96544</v>
      </c>
      <c r="BC212" s="5">
        <f t="shared" ref="BC212" si="352">BC211-(AVERAGE($D197:$D208)-$D209)*$AI212</f>
        <v>118.06544</v>
      </c>
      <c r="BD212" s="5">
        <f t="shared" ref="BD212" si="353">BD211-(AVERAGE($D197:$D208)-$D209)*$AI212</f>
        <v>118.66544</v>
      </c>
      <c r="BE212" s="5">
        <f t="shared" ref="BE212" si="354">BE211-(AVERAGE($D197:$D208)-$D209)*$AI212</f>
        <v>118.36543999999999</v>
      </c>
      <c r="BF212" s="5">
        <f t="shared" ref="BF212" si="355">BF211-(AVERAGE($D197:$D208)-$D209)*$AI212</f>
        <v>118.06544</v>
      </c>
      <c r="BG212" s="5">
        <f t="shared" ref="BG212" si="356">BG211-(AVERAGE($D197:$D208)-$D209)*$AI212</f>
        <v>119.56544</v>
      </c>
      <c r="BH212" s="5">
        <f t="shared" ref="BH212" si="357">BH211-(AVERAGE($D197:$D208)-$D209)*$AI212</f>
        <v>119.86543999999999</v>
      </c>
      <c r="BI212" s="5">
        <f t="shared" ref="BI212" si="358">BI211-(AVERAGE($D197:$D208)-$D209)*$AI212</f>
        <v>118.36543999999999</v>
      </c>
      <c r="BJ212" s="5">
        <f t="shared" ref="BJ212" si="359">BJ211-(AVERAGE($D197:$D208)-$D209)*$AI212</f>
        <v>115.66544</v>
      </c>
      <c r="BK212" s="5">
        <f t="shared" ref="BK212" si="360">BK211-(AVERAGE($D197:$D208)-$D209)*$AI212</f>
        <v>114.86543999999999</v>
      </c>
      <c r="BL212" s="5">
        <f t="shared" ref="BL212" si="361">BL211-(AVERAGE($D197:$D208)-$D209)*$AI212</f>
        <v>112.36543999999999</v>
      </c>
      <c r="BM212" s="5">
        <f t="shared" ref="BM212" si="362">BM211-(AVERAGE($D197:$D208)-$D209)*$AI212</f>
        <v>112.16544</v>
      </c>
      <c r="BN212" s="5">
        <f t="shared" ref="BN212" si="363">BN211-(AVERAGE($D197:$D208)-$D209)*$AI212</f>
        <v>109.06544</v>
      </c>
      <c r="BO212" s="5">
        <f t="shared" ref="BO212" si="364">BO211-(AVERAGE($D197:$D208)-$D209)*$AI212</f>
        <v>105.56544</v>
      </c>
      <c r="BP212" s="5">
        <f t="shared" ref="BP212" si="365">BP211-(AVERAGE($D197:$D208)-$D209)*$AI212</f>
        <v>105.76544</v>
      </c>
      <c r="BQ212" s="5">
        <f t="shared" ref="BQ212" si="366">BQ211-(AVERAGE($D197:$D208)-$D209)*$AI212</f>
        <v>109.66544</v>
      </c>
      <c r="BR212" s="5">
        <f t="shared" ref="BR212" si="367">BR211-(AVERAGE($D197:$D208)-$D209)*$AI212</f>
        <v>112.36543999999999</v>
      </c>
    </row>
    <row r="213" spans="1:111" x14ac:dyDescent="0.25">
      <c r="AH213" s="19" t="s">
        <v>275</v>
      </c>
      <c r="AI213" s="11">
        <f>-AM212/(AVERAGE(D199:D208)-D209)</f>
        <v>-6.2391757506296414E-3</v>
      </c>
      <c r="AN213" s="5">
        <f>AN209-AN212</f>
        <v>4.1345600000000076</v>
      </c>
      <c r="AO213" s="5">
        <f t="shared" ref="AO213" si="368">AO209-AO212</f>
        <v>3.034559999999999</v>
      </c>
      <c r="AP213" s="5">
        <f t="shared" ref="AP213" si="369">AP209-AP212</f>
        <v>2.3345599999999962</v>
      </c>
      <c r="AQ213" s="5">
        <f t="shared" ref="AQ213" si="370">AQ209-AQ212</f>
        <v>4.034559999999999</v>
      </c>
      <c r="AR213" s="5">
        <f t="shared" ref="AR213" si="371">AR209-AR212</f>
        <v>1.3345599999999962</v>
      </c>
      <c r="AS213" s="5">
        <f t="shared" ref="AS213" si="372">AS209-AS212</f>
        <v>2.7345600000000019</v>
      </c>
      <c r="AT213" s="5">
        <f t="shared" ref="AT213" si="373">AT209-AT212</f>
        <v>3.1345600000000076</v>
      </c>
      <c r="AU213" s="5">
        <f t="shared" ref="AU213" si="374">AU209-AU212</f>
        <v>2.7345600000000019</v>
      </c>
      <c r="AV213" s="5">
        <f t="shared" ref="AV213" si="375">AV209-AV212</f>
        <v>1.7345600000000019</v>
      </c>
      <c r="AW213" s="5">
        <f t="shared" ref="AW213" si="376">AW209-AW212</f>
        <v>1.2345600000000019</v>
      </c>
      <c r="AX213" s="5">
        <f t="shared" ref="AX213" si="377">AX209-AX212</f>
        <v>2.4345600000000047</v>
      </c>
      <c r="AY213" s="5">
        <f t="shared" ref="AY213" si="378">AY209-AY212</f>
        <v>4.1345600000000076</v>
      </c>
      <c r="AZ213" s="5">
        <f t="shared" ref="AZ213" si="379">AZ209-AZ212</f>
        <v>2.034559999999999</v>
      </c>
      <c r="BA213" s="5">
        <f t="shared" ref="BA213" si="380">BA209-BA212</f>
        <v>-0.86543999999999244</v>
      </c>
      <c r="BB213" s="5">
        <f t="shared" ref="BB213" si="381">BB209-BB212</f>
        <v>2.034559999999999</v>
      </c>
      <c r="BC213" s="5">
        <f t="shared" ref="BC213" si="382">BC209-BC212</f>
        <v>3.9345600000000047</v>
      </c>
      <c r="BD213" s="5">
        <f t="shared" ref="BD213" si="383">BD209-BD212</f>
        <v>4.3345599999999962</v>
      </c>
      <c r="BE213" s="5">
        <f t="shared" ref="BE213" si="384">BE209-BE212</f>
        <v>3.6345600000000076</v>
      </c>
      <c r="BF213" s="5">
        <f t="shared" ref="BF213" si="385">BF209-BF212</f>
        <v>3.9345600000000047</v>
      </c>
      <c r="BG213" s="5">
        <f t="shared" ref="BG213" si="386">BG209-BG212</f>
        <v>3.4345600000000047</v>
      </c>
      <c r="BH213" s="5">
        <f t="shared" ref="BH213" si="387">BH209-BH212</f>
        <v>4.1345600000000076</v>
      </c>
      <c r="BI213" s="5">
        <f t="shared" ref="BI213" si="388">BI209-BI212</f>
        <v>5.6345600000000076</v>
      </c>
      <c r="BJ213" s="5">
        <f t="shared" ref="BJ213" si="389">BJ209-BJ212</f>
        <v>8.3345599999999962</v>
      </c>
      <c r="BK213" s="5">
        <f t="shared" ref="BK213" si="390">BK209-BK212</f>
        <v>9.1345600000000076</v>
      </c>
      <c r="BL213" s="5">
        <f t="shared" ref="BL213" si="391">BL209-BL212</f>
        <v>11.634560000000008</v>
      </c>
      <c r="BM213" s="5">
        <f t="shared" ref="BM213" si="392">BM209-BM212</f>
        <v>10.834559999999996</v>
      </c>
      <c r="BN213" s="5">
        <f t="shared" ref="BN213" si="393">BN209-BN212</f>
        <v>13.934560000000005</v>
      </c>
      <c r="BO213" s="5">
        <f t="shared" ref="BO213" si="394">BO209-BO212</f>
        <v>14.434560000000005</v>
      </c>
      <c r="BP213" s="5">
        <f t="shared" ref="BP213" si="395">BP209-BP212</f>
        <v>17.234560000000002</v>
      </c>
      <c r="BQ213" s="5">
        <f t="shared" ref="BQ213" si="396">BQ209-BQ212</f>
        <v>11.334559999999996</v>
      </c>
      <c r="BR213" s="5">
        <f t="shared" ref="BR213" si="397">BR209-BR212</f>
        <v>7.6345600000000076</v>
      </c>
      <c r="BS213" s="15">
        <f>STDEV(AN213:BR213)</f>
        <v>4.4609247317529999</v>
      </c>
      <c r="BT213" t="s">
        <v>264</v>
      </c>
    </row>
    <row r="214" spans="1:111" x14ac:dyDescent="0.25">
      <c r="AI214" s="11"/>
      <c r="AN214" s="5">
        <f>ABS(AN213)</f>
        <v>4.1345600000000076</v>
      </c>
      <c r="AO214" s="5">
        <f t="shared" ref="AO214" si="398">ABS(AO213)</f>
        <v>3.034559999999999</v>
      </c>
      <c r="AP214" s="5">
        <f t="shared" ref="AP214" si="399">ABS(AP213)</f>
        <v>2.3345599999999962</v>
      </c>
      <c r="AQ214" s="5">
        <f t="shared" ref="AQ214" si="400">ABS(AQ213)</f>
        <v>4.034559999999999</v>
      </c>
      <c r="AR214" s="5">
        <f t="shared" ref="AR214" si="401">ABS(AR213)</f>
        <v>1.3345599999999962</v>
      </c>
      <c r="AS214" s="5">
        <f t="shared" ref="AS214" si="402">ABS(AS213)</f>
        <v>2.7345600000000019</v>
      </c>
      <c r="AT214" s="5">
        <f t="shared" ref="AT214" si="403">ABS(AT213)</f>
        <v>3.1345600000000076</v>
      </c>
      <c r="AU214" s="5">
        <f t="shared" ref="AU214" si="404">ABS(AU213)</f>
        <v>2.7345600000000019</v>
      </c>
      <c r="AV214" s="5">
        <f t="shared" ref="AV214" si="405">ABS(AV213)</f>
        <v>1.7345600000000019</v>
      </c>
      <c r="AW214" s="5">
        <f t="shared" ref="AW214" si="406">ABS(AW213)</f>
        <v>1.2345600000000019</v>
      </c>
      <c r="AX214" s="5">
        <f t="shared" ref="AX214" si="407">ABS(AX213)</f>
        <v>2.4345600000000047</v>
      </c>
      <c r="AY214" s="5">
        <f t="shared" ref="AY214" si="408">ABS(AY213)</f>
        <v>4.1345600000000076</v>
      </c>
      <c r="AZ214" s="5">
        <f t="shared" ref="AZ214" si="409">ABS(AZ213)</f>
        <v>2.034559999999999</v>
      </c>
      <c r="BA214" s="5">
        <f t="shared" ref="BA214" si="410">ABS(BA213)</f>
        <v>0.86543999999999244</v>
      </c>
      <c r="BB214" s="5">
        <f t="shared" ref="BB214" si="411">ABS(BB213)</f>
        <v>2.034559999999999</v>
      </c>
      <c r="BC214" s="5">
        <f t="shared" ref="BC214" si="412">ABS(BC213)</f>
        <v>3.9345600000000047</v>
      </c>
      <c r="BD214" s="5">
        <f t="shared" ref="BD214" si="413">ABS(BD213)</f>
        <v>4.3345599999999962</v>
      </c>
      <c r="BE214" s="5">
        <f t="shared" ref="BE214" si="414">ABS(BE213)</f>
        <v>3.6345600000000076</v>
      </c>
      <c r="BF214" s="5">
        <f t="shared" ref="BF214" si="415">ABS(BF213)</f>
        <v>3.9345600000000047</v>
      </c>
      <c r="BG214" s="5">
        <f t="shared" ref="BG214" si="416">ABS(BG213)</f>
        <v>3.4345600000000047</v>
      </c>
      <c r="BH214" s="5">
        <f t="shared" ref="BH214" si="417">ABS(BH213)</f>
        <v>4.1345600000000076</v>
      </c>
      <c r="BI214" s="5">
        <f t="shared" ref="BI214" si="418">ABS(BI213)</f>
        <v>5.6345600000000076</v>
      </c>
      <c r="BJ214" s="5">
        <f t="shared" ref="BJ214" si="419">ABS(BJ213)</f>
        <v>8.3345599999999962</v>
      </c>
      <c r="BK214" s="5">
        <f t="shared" ref="BK214" si="420">ABS(BK213)</f>
        <v>9.1345600000000076</v>
      </c>
      <c r="BL214" s="5">
        <f t="shared" ref="BL214" si="421">ABS(BL213)</f>
        <v>11.634560000000008</v>
      </c>
      <c r="BM214" s="5">
        <f t="shared" ref="BM214" si="422">ABS(BM213)</f>
        <v>10.834559999999996</v>
      </c>
      <c r="BN214" s="5">
        <f t="shared" ref="BN214" si="423">ABS(BN213)</f>
        <v>13.934560000000005</v>
      </c>
      <c r="BO214" s="5">
        <f t="shared" ref="BO214" si="424">ABS(BO213)</f>
        <v>14.434560000000005</v>
      </c>
      <c r="BP214" s="5">
        <f t="shared" ref="BP214" si="425">ABS(BP213)</f>
        <v>17.234560000000002</v>
      </c>
      <c r="BQ214" s="5">
        <f t="shared" ref="BQ214" si="426">ABS(BQ213)</f>
        <v>11.334559999999996</v>
      </c>
      <c r="BR214" s="5">
        <f t="shared" ref="BR214" si="427">ABS(BR213)</f>
        <v>7.6345600000000076</v>
      </c>
      <c r="BS214" s="15">
        <f>AVERAGE(AN214:BR214)</f>
        <v>5.5323303225806475</v>
      </c>
      <c r="BT214" t="s">
        <v>268</v>
      </c>
    </row>
    <row r="215" spans="1:111" x14ac:dyDescent="0.25">
      <c r="AI215" s="11"/>
      <c r="BS215" s="15"/>
    </row>
    <row r="216" spans="1:111" x14ac:dyDescent="0.25">
      <c r="CZ216" s="9"/>
      <c r="DA216" s="10"/>
      <c r="DB216" s="10"/>
      <c r="DC216" s="10"/>
      <c r="DD216" s="10"/>
    </row>
    <row r="217" spans="1:111" x14ac:dyDescent="0.25">
      <c r="CZ217" s="9" t="s">
        <v>258</v>
      </c>
      <c r="DA217" s="10" t="s">
        <v>259</v>
      </c>
      <c r="DB217" s="10"/>
      <c r="DC217" s="10"/>
      <c r="DD217" s="10"/>
    </row>
    <row r="218" spans="1:111" x14ac:dyDescent="0.25">
      <c r="A218" t="s">
        <v>21</v>
      </c>
      <c r="B218">
        <v>37.708100000000002</v>
      </c>
      <c r="C218">
        <v>-117.23309999999999</v>
      </c>
      <c r="D218">
        <v>5690</v>
      </c>
      <c r="E218" t="s">
        <v>1</v>
      </c>
      <c r="F218">
        <v>142.1</v>
      </c>
      <c r="G218">
        <v>1918</v>
      </c>
      <c r="H218">
        <v>8</v>
      </c>
      <c r="I218" t="s">
        <v>260</v>
      </c>
      <c r="J218">
        <v>73</v>
      </c>
      <c r="K218">
        <v>82</v>
      </c>
      <c r="L218">
        <v>84</v>
      </c>
      <c r="M218">
        <v>86</v>
      </c>
      <c r="N218">
        <v>87</v>
      </c>
      <c r="O218">
        <v>89</v>
      </c>
      <c r="P218">
        <v>90</v>
      </c>
      <c r="Q218">
        <v>90</v>
      </c>
      <c r="R218">
        <v>93</v>
      </c>
      <c r="S218">
        <v>95</v>
      </c>
      <c r="T218">
        <v>97</v>
      </c>
      <c r="U218">
        <v>99</v>
      </c>
      <c r="V218">
        <v>98</v>
      </c>
      <c r="W218">
        <v>98</v>
      </c>
      <c r="X218">
        <v>91</v>
      </c>
      <c r="Y218">
        <v>84</v>
      </c>
      <c r="Z218">
        <v>86</v>
      </c>
      <c r="AA218">
        <v>83</v>
      </c>
      <c r="AB218">
        <v>84</v>
      </c>
      <c r="AC218">
        <v>78</v>
      </c>
      <c r="AD218">
        <v>81</v>
      </c>
      <c r="AE218">
        <v>86</v>
      </c>
      <c r="AF218">
        <v>85</v>
      </c>
      <c r="AG218">
        <v>87</v>
      </c>
      <c r="AH218">
        <v>93</v>
      </c>
      <c r="AI218">
        <v>95</v>
      </c>
      <c r="AJ218">
        <v>95</v>
      </c>
      <c r="AK218">
        <v>95</v>
      </c>
      <c r="AL218">
        <v>92</v>
      </c>
      <c r="AM218">
        <v>94</v>
      </c>
      <c r="AN218" s="5">
        <v>91</v>
      </c>
      <c r="AO218" s="5">
        <v>87</v>
      </c>
      <c r="AP218" s="5">
        <v>89</v>
      </c>
      <c r="AQ218" s="5">
        <v>91</v>
      </c>
      <c r="AR218" s="5">
        <v>92</v>
      </c>
      <c r="AS218" s="5">
        <v>93</v>
      </c>
      <c r="AT218" s="5">
        <v>89</v>
      </c>
      <c r="AU218" s="5">
        <v>86</v>
      </c>
      <c r="AV218" s="5">
        <v>81</v>
      </c>
      <c r="AW218" s="5">
        <v>85</v>
      </c>
      <c r="AX218" s="5">
        <v>85</v>
      </c>
      <c r="AY218" s="5">
        <v>83</v>
      </c>
      <c r="AZ218" s="5">
        <v>73</v>
      </c>
      <c r="BA218" s="5">
        <v>81</v>
      </c>
      <c r="BB218" s="5">
        <v>84</v>
      </c>
      <c r="BC218" s="5">
        <v>85</v>
      </c>
      <c r="BD218" s="5">
        <v>85</v>
      </c>
      <c r="BE218" s="5">
        <v>86</v>
      </c>
      <c r="BF218" s="5">
        <v>91</v>
      </c>
      <c r="BG218" s="5">
        <v>92</v>
      </c>
      <c r="BH218" s="5">
        <v>90</v>
      </c>
      <c r="BI218" s="5">
        <v>93</v>
      </c>
      <c r="BJ218" s="5">
        <v>87</v>
      </c>
      <c r="BK218" s="5">
        <v>79</v>
      </c>
      <c r="BL218" s="5">
        <v>79</v>
      </c>
      <c r="BM218" s="5">
        <v>89</v>
      </c>
      <c r="BN218" s="5">
        <v>88</v>
      </c>
      <c r="BO218" s="5">
        <v>91</v>
      </c>
      <c r="BP218" s="5">
        <v>94</v>
      </c>
      <c r="BQ218" s="5">
        <v>94</v>
      </c>
      <c r="BR218" s="5">
        <v>88</v>
      </c>
      <c r="BS218">
        <v>83</v>
      </c>
      <c r="BT218">
        <v>89</v>
      </c>
      <c r="BU218">
        <v>94</v>
      </c>
      <c r="BV218">
        <v>95</v>
      </c>
      <c r="BW218">
        <v>86</v>
      </c>
      <c r="BX218">
        <v>86</v>
      </c>
      <c r="BY218">
        <v>87</v>
      </c>
      <c r="BZ218">
        <v>87</v>
      </c>
      <c r="CA218">
        <v>89</v>
      </c>
      <c r="CB218">
        <v>89</v>
      </c>
      <c r="CC218">
        <v>87</v>
      </c>
      <c r="CD218">
        <v>88</v>
      </c>
      <c r="CE218">
        <v>84</v>
      </c>
      <c r="CF218">
        <v>79</v>
      </c>
      <c r="CG218">
        <v>75</v>
      </c>
      <c r="CH218">
        <v>72</v>
      </c>
      <c r="CI218">
        <v>77</v>
      </c>
      <c r="CJ218">
        <v>79</v>
      </c>
      <c r="CK218">
        <v>82</v>
      </c>
      <c r="CL218">
        <v>82</v>
      </c>
      <c r="CM218">
        <v>82</v>
      </c>
      <c r="CN218">
        <v>85</v>
      </c>
      <c r="CO218">
        <v>88</v>
      </c>
      <c r="CP218">
        <v>90</v>
      </c>
      <c r="CQ218">
        <v>92</v>
      </c>
      <c r="CR218">
        <v>91</v>
      </c>
      <c r="CS218">
        <v>92</v>
      </c>
      <c r="CT218">
        <v>90</v>
      </c>
      <c r="CU218">
        <v>86</v>
      </c>
      <c r="CV218">
        <v>86</v>
      </c>
      <c r="CW218">
        <v>85</v>
      </c>
      <c r="CX218" t="s">
        <v>2</v>
      </c>
      <c r="CY218" t="s">
        <v>22</v>
      </c>
      <c r="CZ218" s="1">
        <f>CORREL(AN218:BR218,AN$230:BR$230)</f>
        <v>0.43413334453766789</v>
      </c>
      <c r="DA218" s="4">
        <f>AVERAGE(AN218:BR218)</f>
        <v>87.129032258064512</v>
      </c>
      <c r="DB218" s="4"/>
      <c r="DC218" s="4"/>
      <c r="DD218" s="4"/>
      <c r="DF218" s="11"/>
      <c r="DG218" s="11"/>
    </row>
    <row r="219" spans="1:111" x14ac:dyDescent="0.25">
      <c r="A219" t="s">
        <v>15</v>
      </c>
      <c r="B219">
        <v>37.606400000000001</v>
      </c>
      <c r="C219">
        <v>-118</v>
      </c>
      <c r="D219">
        <v>4900</v>
      </c>
      <c r="E219" t="s">
        <v>1</v>
      </c>
      <c r="F219">
        <v>162</v>
      </c>
      <c r="G219">
        <v>1918</v>
      </c>
      <c r="H219">
        <v>8</v>
      </c>
      <c r="I219" t="s">
        <v>260</v>
      </c>
      <c r="J219">
        <v>85</v>
      </c>
      <c r="K219">
        <v>89</v>
      </c>
      <c r="L219">
        <v>88</v>
      </c>
      <c r="M219">
        <v>90</v>
      </c>
      <c r="N219">
        <v>94</v>
      </c>
      <c r="O219">
        <v>93</v>
      </c>
      <c r="P219">
        <v>94</v>
      </c>
      <c r="Q219">
        <v>95</v>
      </c>
      <c r="R219">
        <v>100</v>
      </c>
      <c r="S219">
        <v>99</v>
      </c>
      <c r="T219">
        <v>98</v>
      </c>
      <c r="U219">
        <v>100</v>
      </c>
      <c r="V219">
        <v>100</v>
      </c>
      <c r="W219">
        <v>100</v>
      </c>
      <c r="X219">
        <v>94</v>
      </c>
      <c r="Y219">
        <v>79</v>
      </c>
      <c r="Z219">
        <v>85</v>
      </c>
      <c r="AA219">
        <v>84</v>
      </c>
      <c r="AB219">
        <v>90</v>
      </c>
      <c r="AC219">
        <v>85</v>
      </c>
      <c r="AD219">
        <v>84</v>
      </c>
      <c r="AE219">
        <v>92</v>
      </c>
      <c r="AF219">
        <v>88</v>
      </c>
      <c r="AG219">
        <v>95</v>
      </c>
      <c r="AH219">
        <v>97</v>
      </c>
      <c r="AI219">
        <v>98</v>
      </c>
      <c r="AJ219">
        <v>100</v>
      </c>
      <c r="AK219">
        <v>94</v>
      </c>
      <c r="AL219">
        <v>93</v>
      </c>
      <c r="AM219">
        <v>95</v>
      </c>
      <c r="AN219" s="5">
        <v>91</v>
      </c>
      <c r="AO219" s="5">
        <v>92</v>
      </c>
      <c r="AP219" s="5">
        <v>89</v>
      </c>
      <c r="AQ219" s="5">
        <v>96</v>
      </c>
      <c r="AR219" s="5">
        <v>98</v>
      </c>
      <c r="AS219" s="5">
        <v>91</v>
      </c>
      <c r="AT219" s="5">
        <v>92</v>
      </c>
      <c r="AU219" s="5">
        <v>94</v>
      </c>
      <c r="AV219" s="5">
        <v>92</v>
      </c>
      <c r="AW219" s="5">
        <v>96</v>
      </c>
      <c r="AX219" s="5">
        <v>93</v>
      </c>
      <c r="AY219" s="5">
        <v>88</v>
      </c>
      <c r="AZ219" s="5">
        <v>79</v>
      </c>
      <c r="BA219" s="5">
        <v>88</v>
      </c>
      <c r="BB219" s="5">
        <v>92</v>
      </c>
      <c r="BC219" s="5">
        <v>91</v>
      </c>
      <c r="BD219" s="5">
        <v>93</v>
      </c>
      <c r="BE219" s="5">
        <v>97</v>
      </c>
      <c r="BF219" s="5">
        <v>95</v>
      </c>
      <c r="BG219" s="5">
        <v>98</v>
      </c>
      <c r="BH219" s="5">
        <v>94</v>
      </c>
      <c r="BI219" s="5">
        <v>95</v>
      </c>
      <c r="BJ219" s="5">
        <v>87</v>
      </c>
      <c r="BK219" s="5">
        <v>82</v>
      </c>
      <c r="BL219" s="5">
        <v>94</v>
      </c>
      <c r="BM219" s="5">
        <v>95</v>
      </c>
      <c r="BN219" s="5">
        <v>94</v>
      </c>
      <c r="BO219" s="5">
        <v>95</v>
      </c>
      <c r="BP219" s="5">
        <v>99</v>
      </c>
      <c r="BQ219" s="5">
        <v>97</v>
      </c>
      <c r="BR219" s="5">
        <v>87</v>
      </c>
      <c r="BS219">
        <v>81</v>
      </c>
      <c r="BT219">
        <v>90</v>
      </c>
      <c r="BU219">
        <v>97</v>
      </c>
      <c r="BV219">
        <v>98</v>
      </c>
      <c r="BW219">
        <v>92</v>
      </c>
      <c r="BX219">
        <v>89</v>
      </c>
      <c r="BY219">
        <v>91</v>
      </c>
      <c r="BZ219">
        <v>90</v>
      </c>
      <c r="CA219">
        <v>89</v>
      </c>
      <c r="CB219">
        <v>93</v>
      </c>
      <c r="CC219">
        <v>89</v>
      </c>
      <c r="CD219">
        <v>88</v>
      </c>
      <c r="CE219">
        <v>84</v>
      </c>
      <c r="CF219">
        <v>85</v>
      </c>
      <c r="CG219">
        <v>80</v>
      </c>
      <c r="CH219">
        <v>78</v>
      </c>
      <c r="CI219">
        <v>78</v>
      </c>
      <c r="CJ219">
        <v>80</v>
      </c>
      <c r="CK219">
        <v>85</v>
      </c>
      <c r="CL219">
        <v>84</v>
      </c>
      <c r="CM219">
        <v>82</v>
      </c>
      <c r="CN219">
        <v>85</v>
      </c>
      <c r="CO219">
        <v>86</v>
      </c>
      <c r="CP219">
        <v>88</v>
      </c>
      <c r="CQ219">
        <v>93</v>
      </c>
      <c r="CR219">
        <v>90</v>
      </c>
      <c r="CS219">
        <v>88</v>
      </c>
      <c r="CT219">
        <v>90</v>
      </c>
      <c r="CU219">
        <v>87</v>
      </c>
      <c r="CV219">
        <v>84</v>
      </c>
      <c r="CW219">
        <v>85</v>
      </c>
      <c r="CX219" t="s">
        <v>2</v>
      </c>
      <c r="CY219" t="s">
        <v>16</v>
      </c>
      <c r="CZ219" s="1">
        <f t="shared" ref="CZ219:CZ230" si="428">CORREL(AN219:BR219,AN$230:BR$230)</f>
        <v>0.47980173345106408</v>
      </c>
      <c r="DA219" s="4">
        <f t="shared" ref="DA219:DA230" si="429">AVERAGE(AN219:BR219)</f>
        <v>92.387096774193552</v>
      </c>
      <c r="DB219" s="4"/>
      <c r="DC219" s="4"/>
      <c r="DD219" s="4"/>
      <c r="DF219" s="11"/>
      <c r="DG219" s="11"/>
    </row>
    <row r="220" spans="1:111" x14ac:dyDescent="0.25">
      <c r="A220" t="s">
        <v>0</v>
      </c>
      <c r="B220">
        <v>38.387799999999999</v>
      </c>
      <c r="C220">
        <v>-118.1092</v>
      </c>
      <c r="D220">
        <v>4580</v>
      </c>
      <c r="E220" t="s">
        <v>1</v>
      </c>
      <c r="F220">
        <v>240.3</v>
      </c>
      <c r="G220">
        <v>1918</v>
      </c>
      <c r="H220">
        <v>8</v>
      </c>
      <c r="I220" t="s">
        <v>260</v>
      </c>
      <c r="J220">
        <v>80</v>
      </c>
      <c r="K220">
        <v>88</v>
      </c>
      <c r="L220">
        <v>90</v>
      </c>
      <c r="M220">
        <v>89</v>
      </c>
      <c r="N220">
        <v>93</v>
      </c>
      <c r="O220">
        <v>94</v>
      </c>
      <c r="P220">
        <v>94</v>
      </c>
      <c r="Q220">
        <v>97</v>
      </c>
      <c r="R220">
        <v>99</v>
      </c>
      <c r="S220">
        <v>100</v>
      </c>
      <c r="T220">
        <v>95</v>
      </c>
      <c r="U220">
        <v>100</v>
      </c>
      <c r="V220">
        <v>99</v>
      </c>
      <c r="W220">
        <v>103</v>
      </c>
      <c r="X220">
        <v>94</v>
      </c>
      <c r="Y220">
        <v>89</v>
      </c>
      <c r="Z220">
        <v>89</v>
      </c>
      <c r="AA220">
        <v>89</v>
      </c>
      <c r="AB220">
        <v>79</v>
      </c>
      <c r="AC220">
        <v>80</v>
      </c>
      <c r="AD220">
        <v>84</v>
      </c>
      <c r="AE220">
        <v>89</v>
      </c>
      <c r="AF220">
        <v>88</v>
      </c>
      <c r="AG220">
        <v>94</v>
      </c>
      <c r="AH220">
        <v>98</v>
      </c>
      <c r="AI220">
        <v>96</v>
      </c>
      <c r="AJ220">
        <v>99</v>
      </c>
      <c r="AK220">
        <v>98</v>
      </c>
      <c r="AL220">
        <v>97</v>
      </c>
      <c r="AM220">
        <v>96</v>
      </c>
      <c r="AN220" s="5">
        <v>96</v>
      </c>
      <c r="AO220" s="5">
        <v>91</v>
      </c>
      <c r="AP220" s="5">
        <v>94</v>
      </c>
      <c r="AQ220" s="5">
        <v>97</v>
      </c>
      <c r="AR220" s="5">
        <v>96</v>
      </c>
      <c r="AS220" s="5">
        <v>97</v>
      </c>
      <c r="AT220" s="5">
        <v>98</v>
      </c>
      <c r="AU220" s="5">
        <v>98</v>
      </c>
      <c r="AV220" s="5">
        <v>98</v>
      </c>
      <c r="AW220" s="5">
        <v>90</v>
      </c>
      <c r="AX220" s="5">
        <v>98</v>
      </c>
      <c r="AY220" s="5">
        <v>91</v>
      </c>
      <c r="AZ220" s="5">
        <v>93</v>
      </c>
      <c r="BA220" s="5">
        <v>89</v>
      </c>
      <c r="BB220" s="5">
        <v>93</v>
      </c>
      <c r="BC220" s="5">
        <v>94</v>
      </c>
      <c r="BD220" s="5">
        <v>95</v>
      </c>
      <c r="BE220" s="5">
        <v>94</v>
      </c>
      <c r="BF220" s="5">
        <v>96</v>
      </c>
      <c r="BG220" s="5">
        <v>93</v>
      </c>
      <c r="BH220" s="5">
        <v>95</v>
      </c>
      <c r="BI220" s="5">
        <v>96</v>
      </c>
      <c r="BJ220" s="5">
        <v>97</v>
      </c>
      <c r="BK220" s="5">
        <v>93</v>
      </c>
      <c r="BL220" s="5">
        <v>90</v>
      </c>
      <c r="BM220" s="5">
        <v>93</v>
      </c>
      <c r="BN220" s="5">
        <v>94</v>
      </c>
      <c r="BO220" s="5">
        <v>96</v>
      </c>
      <c r="BP220" s="5">
        <v>100</v>
      </c>
      <c r="BQ220" s="5">
        <v>101</v>
      </c>
      <c r="BR220" s="5">
        <v>93</v>
      </c>
      <c r="BS220">
        <v>87</v>
      </c>
      <c r="BT220">
        <v>94</v>
      </c>
      <c r="BU220">
        <v>100</v>
      </c>
      <c r="BV220">
        <v>98</v>
      </c>
      <c r="BW220">
        <v>96</v>
      </c>
      <c r="BX220">
        <v>91</v>
      </c>
      <c r="BY220">
        <v>94</v>
      </c>
      <c r="BZ220">
        <v>91</v>
      </c>
      <c r="CA220">
        <v>92</v>
      </c>
      <c r="CB220">
        <v>93</v>
      </c>
      <c r="CC220">
        <v>90</v>
      </c>
      <c r="CD220">
        <v>91</v>
      </c>
      <c r="CE220">
        <v>94</v>
      </c>
      <c r="CF220">
        <v>88</v>
      </c>
      <c r="CG220">
        <v>85</v>
      </c>
      <c r="CH220">
        <v>79</v>
      </c>
      <c r="CI220">
        <v>80</v>
      </c>
      <c r="CJ220">
        <v>87</v>
      </c>
      <c r="CK220">
        <v>86</v>
      </c>
      <c r="CL220">
        <v>86</v>
      </c>
      <c r="CM220">
        <v>93</v>
      </c>
      <c r="CN220">
        <v>87</v>
      </c>
      <c r="CO220">
        <v>89</v>
      </c>
      <c r="CP220">
        <v>94</v>
      </c>
      <c r="CQ220">
        <v>96</v>
      </c>
      <c r="CR220">
        <v>96</v>
      </c>
      <c r="CS220">
        <v>96</v>
      </c>
      <c r="CT220">
        <v>91</v>
      </c>
      <c r="CU220">
        <v>96</v>
      </c>
      <c r="CV220">
        <v>95</v>
      </c>
      <c r="CW220">
        <v>95</v>
      </c>
      <c r="CX220" t="s">
        <v>2</v>
      </c>
      <c r="CY220" t="s">
        <v>3</v>
      </c>
      <c r="CZ220" s="1">
        <f t="shared" si="428"/>
        <v>0.15055132996584689</v>
      </c>
      <c r="DA220" s="4">
        <f t="shared" si="429"/>
        <v>94.806451612903231</v>
      </c>
      <c r="DB220" s="4"/>
      <c r="DC220" s="4"/>
      <c r="DD220" s="4"/>
      <c r="DF220" s="11"/>
      <c r="DG220" s="11"/>
    </row>
    <row r="221" spans="1:111" x14ac:dyDescent="0.25">
      <c r="A221" t="s">
        <v>7</v>
      </c>
      <c r="B221">
        <v>37.371099999999998</v>
      </c>
      <c r="C221">
        <v>-118.35890000000001</v>
      </c>
      <c r="D221">
        <v>4110</v>
      </c>
      <c r="E221" t="s">
        <v>1</v>
      </c>
      <c r="F221">
        <v>166.6</v>
      </c>
      <c r="G221">
        <v>1918</v>
      </c>
      <c r="H221">
        <v>8</v>
      </c>
      <c r="I221" t="s">
        <v>260</v>
      </c>
      <c r="J221">
        <v>83</v>
      </c>
      <c r="K221">
        <v>88</v>
      </c>
      <c r="L221">
        <v>86</v>
      </c>
      <c r="M221">
        <v>88</v>
      </c>
      <c r="N221">
        <v>89</v>
      </c>
      <c r="O221">
        <v>86</v>
      </c>
      <c r="P221">
        <v>88</v>
      </c>
      <c r="Q221">
        <v>87</v>
      </c>
      <c r="R221">
        <v>89</v>
      </c>
      <c r="S221">
        <v>91</v>
      </c>
      <c r="T221">
        <v>94</v>
      </c>
      <c r="U221">
        <v>98</v>
      </c>
      <c r="V221">
        <v>100</v>
      </c>
      <c r="W221">
        <v>98</v>
      </c>
      <c r="X221">
        <v>91</v>
      </c>
      <c r="Y221">
        <v>90</v>
      </c>
      <c r="Z221">
        <v>89</v>
      </c>
      <c r="AA221">
        <v>90</v>
      </c>
      <c r="AB221">
        <v>88</v>
      </c>
      <c r="AC221">
        <v>87</v>
      </c>
      <c r="AD221">
        <v>86</v>
      </c>
      <c r="AE221">
        <v>88</v>
      </c>
      <c r="AF221">
        <v>90</v>
      </c>
      <c r="AG221">
        <v>93</v>
      </c>
      <c r="AH221">
        <v>94</v>
      </c>
      <c r="AI221">
        <v>99</v>
      </c>
      <c r="AJ221">
        <v>100</v>
      </c>
      <c r="AK221">
        <v>94</v>
      </c>
      <c r="AL221">
        <v>96</v>
      </c>
      <c r="AM221">
        <v>91</v>
      </c>
      <c r="AN221" s="5">
        <v>84</v>
      </c>
      <c r="AO221" s="5">
        <v>90</v>
      </c>
      <c r="AP221" s="5">
        <v>93</v>
      </c>
      <c r="AQ221" s="5">
        <v>92</v>
      </c>
      <c r="AR221" s="5">
        <v>94</v>
      </c>
      <c r="AS221" s="5">
        <v>95</v>
      </c>
      <c r="AT221" s="5">
        <v>92</v>
      </c>
      <c r="AU221" s="5">
        <v>90</v>
      </c>
      <c r="AV221" s="5">
        <v>88</v>
      </c>
      <c r="AW221" s="5">
        <v>86</v>
      </c>
      <c r="AX221" s="5">
        <v>88</v>
      </c>
      <c r="AY221" s="5">
        <v>90</v>
      </c>
      <c r="AZ221" s="5">
        <v>74</v>
      </c>
      <c r="BA221" s="5">
        <v>86</v>
      </c>
      <c r="BB221" s="5">
        <v>86</v>
      </c>
      <c r="BC221" s="5">
        <v>88</v>
      </c>
      <c r="BD221" s="5">
        <v>90</v>
      </c>
      <c r="BE221" s="5">
        <v>91</v>
      </c>
      <c r="BF221" s="5">
        <v>94</v>
      </c>
      <c r="BG221" s="5">
        <v>93</v>
      </c>
      <c r="BH221" s="5">
        <v>91</v>
      </c>
      <c r="BI221" s="5">
        <v>92</v>
      </c>
      <c r="BJ221" s="5">
        <v>91</v>
      </c>
      <c r="BK221" s="5">
        <v>85</v>
      </c>
      <c r="BL221" s="5">
        <v>86</v>
      </c>
      <c r="BM221" s="5">
        <v>90</v>
      </c>
      <c r="BN221" s="5">
        <v>90</v>
      </c>
      <c r="BO221" s="5">
        <v>92</v>
      </c>
      <c r="BP221" s="5">
        <v>93</v>
      </c>
      <c r="BQ221" s="5">
        <v>92</v>
      </c>
      <c r="BR221" s="5">
        <v>90</v>
      </c>
      <c r="BS221">
        <v>83</v>
      </c>
      <c r="BT221">
        <v>88</v>
      </c>
      <c r="BU221">
        <v>98</v>
      </c>
      <c r="BV221">
        <v>99</v>
      </c>
      <c r="BW221">
        <v>90</v>
      </c>
      <c r="BX221">
        <v>90</v>
      </c>
      <c r="BY221">
        <v>91</v>
      </c>
      <c r="BZ221">
        <v>93</v>
      </c>
      <c r="CA221">
        <v>96</v>
      </c>
      <c r="CB221">
        <v>95</v>
      </c>
      <c r="CC221">
        <v>96</v>
      </c>
      <c r="CD221">
        <v>93</v>
      </c>
      <c r="CE221">
        <v>92</v>
      </c>
      <c r="CF221">
        <v>85</v>
      </c>
      <c r="CG221">
        <v>59</v>
      </c>
      <c r="CH221">
        <v>80</v>
      </c>
      <c r="CI221">
        <v>83</v>
      </c>
      <c r="CJ221">
        <v>86</v>
      </c>
      <c r="CK221">
        <v>88</v>
      </c>
      <c r="CL221">
        <v>89</v>
      </c>
      <c r="CM221">
        <v>93</v>
      </c>
      <c r="CN221">
        <v>94</v>
      </c>
      <c r="CO221">
        <v>95</v>
      </c>
      <c r="CP221">
        <v>96</v>
      </c>
      <c r="CQ221">
        <v>97</v>
      </c>
      <c r="CR221">
        <v>97</v>
      </c>
      <c r="CS221">
        <v>97</v>
      </c>
      <c r="CT221">
        <v>97</v>
      </c>
      <c r="CU221">
        <v>95</v>
      </c>
      <c r="CV221">
        <v>90</v>
      </c>
      <c r="CW221">
        <v>86</v>
      </c>
      <c r="CX221" t="s">
        <v>5</v>
      </c>
      <c r="CY221" t="s">
        <v>8</v>
      </c>
      <c r="CZ221" s="1">
        <f t="shared" si="428"/>
        <v>0.34653201231213698</v>
      </c>
      <c r="DA221" s="4">
        <f t="shared" si="429"/>
        <v>89.548387096774192</v>
      </c>
      <c r="DB221" s="4"/>
      <c r="DC221" s="4"/>
      <c r="DD221" s="4"/>
      <c r="DF221" s="11"/>
      <c r="DG221" s="11"/>
    </row>
    <row r="222" spans="1:111" x14ac:dyDescent="0.25">
      <c r="A222" t="s">
        <v>4</v>
      </c>
      <c r="B222">
        <v>36.798099999999998</v>
      </c>
      <c r="C222">
        <v>-118.20359999999999</v>
      </c>
      <c r="D222">
        <v>3950</v>
      </c>
      <c r="E222" t="s">
        <v>1</v>
      </c>
      <c r="F222">
        <v>124.8</v>
      </c>
      <c r="G222">
        <v>1918</v>
      </c>
      <c r="H222">
        <v>8</v>
      </c>
      <c r="I222" t="s">
        <v>260</v>
      </c>
      <c r="J222">
        <v>83</v>
      </c>
      <c r="K222">
        <v>86</v>
      </c>
      <c r="L222">
        <v>87</v>
      </c>
      <c r="M222">
        <v>89</v>
      </c>
      <c r="N222">
        <v>90</v>
      </c>
      <c r="O222">
        <v>90</v>
      </c>
      <c r="P222">
        <v>92</v>
      </c>
      <c r="Q222">
        <v>94</v>
      </c>
      <c r="R222">
        <v>96</v>
      </c>
      <c r="S222">
        <v>98</v>
      </c>
      <c r="T222">
        <v>98</v>
      </c>
      <c r="U222">
        <v>100</v>
      </c>
      <c r="V222">
        <v>99</v>
      </c>
      <c r="W222">
        <v>98</v>
      </c>
      <c r="X222">
        <v>94</v>
      </c>
      <c r="Y222">
        <v>85</v>
      </c>
      <c r="Z222">
        <v>88</v>
      </c>
      <c r="AA222">
        <v>85</v>
      </c>
      <c r="AB222">
        <v>90</v>
      </c>
      <c r="AC222">
        <v>86</v>
      </c>
      <c r="AD222">
        <v>88</v>
      </c>
      <c r="AE222">
        <v>91</v>
      </c>
      <c r="AF222">
        <v>89</v>
      </c>
      <c r="AG222">
        <v>91</v>
      </c>
      <c r="AH222">
        <v>96</v>
      </c>
      <c r="AI222">
        <v>100</v>
      </c>
      <c r="AJ222">
        <v>101</v>
      </c>
      <c r="AK222">
        <v>98</v>
      </c>
      <c r="AL222">
        <v>96</v>
      </c>
      <c r="AM222">
        <v>90</v>
      </c>
      <c r="AN222" s="5">
        <v>84</v>
      </c>
      <c r="AO222" s="5">
        <v>91</v>
      </c>
      <c r="AP222" s="5">
        <v>92</v>
      </c>
      <c r="AQ222" s="5">
        <v>95</v>
      </c>
      <c r="AR222" s="5">
        <v>96</v>
      </c>
      <c r="AS222" s="5">
        <v>95</v>
      </c>
      <c r="AT222" s="5">
        <v>93</v>
      </c>
      <c r="AU222" s="5">
        <v>94</v>
      </c>
      <c r="AV222" s="5">
        <v>90</v>
      </c>
      <c r="AW222" s="5">
        <v>88</v>
      </c>
      <c r="AX222" s="5">
        <v>89</v>
      </c>
      <c r="AY222" s="5">
        <v>89</v>
      </c>
      <c r="AZ222" s="5">
        <v>80</v>
      </c>
      <c r="BA222" s="5">
        <v>86</v>
      </c>
      <c r="BB222" s="5">
        <v>89</v>
      </c>
      <c r="BC222" s="5">
        <v>88</v>
      </c>
      <c r="BD222" s="5">
        <v>90</v>
      </c>
      <c r="BE222" s="5">
        <v>91</v>
      </c>
      <c r="BF222" s="5">
        <v>94</v>
      </c>
      <c r="BG222" s="5">
        <v>95</v>
      </c>
      <c r="BH222" s="5">
        <v>94</v>
      </c>
      <c r="BI222" s="5">
        <v>93</v>
      </c>
      <c r="BJ222" s="5">
        <v>92</v>
      </c>
      <c r="BK222" s="5">
        <v>83</v>
      </c>
      <c r="BL222" s="5">
        <v>87</v>
      </c>
      <c r="BM222" s="5">
        <v>91</v>
      </c>
      <c r="BN222" s="5">
        <v>91</v>
      </c>
      <c r="BO222" s="5">
        <v>94</v>
      </c>
      <c r="BP222" s="5">
        <v>97</v>
      </c>
      <c r="BQ222" s="5">
        <v>94</v>
      </c>
      <c r="BR222" s="5">
        <v>94</v>
      </c>
      <c r="BS222">
        <v>82</v>
      </c>
      <c r="BT222">
        <v>94</v>
      </c>
      <c r="BU222">
        <v>99</v>
      </c>
      <c r="BV222">
        <v>100</v>
      </c>
      <c r="BW222">
        <v>90</v>
      </c>
      <c r="BX222">
        <v>90</v>
      </c>
      <c r="BY222">
        <v>88</v>
      </c>
      <c r="BZ222">
        <v>88</v>
      </c>
      <c r="CA222">
        <v>90</v>
      </c>
      <c r="CB222">
        <v>88</v>
      </c>
      <c r="CC222">
        <v>89</v>
      </c>
      <c r="CD222">
        <v>90</v>
      </c>
      <c r="CE222">
        <v>87</v>
      </c>
      <c r="CF222">
        <v>82</v>
      </c>
      <c r="CG222">
        <v>76</v>
      </c>
      <c r="CH222">
        <v>76</v>
      </c>
      <c r="CI222">
        <v>79</v>
      </c>
      <c r="CJ222">
        <v>82</v>
      </c>
      <c r="CK222">
        <v>84</v>
      </c>
      <c r="CL222">
        <v>85</v>
      </c>
      <c r="CM222">
        <v>87</v>
      </c>
      <c r="CN222">
        <v>89</v>
      </c>
      <c r="CO222">
        <v>92</v>
      </c>
      <c r="CP222">
        <v>94</v>
      </c>
      <c r="CQ222">
        <v>93</v>
      </c>
      <c r="CR222">
        <v>93</v>
      </c>
      <c r="CS222">
        <v>93</v>
      </c>
      <c r="CT222">
        <v>93</v>
      </c>
      <c r="CU222">
        <v>88</v>
      </c>
      <c r="CV222">
        <v>91</v>
      </c>
      <c r="CW222">
        <v>88</v>
      </c>
      <c r="CX222" t="s">
        <v>5</v>
      </c>
      <c r="CY222" t="s">
        <v>6</v>
      </c>
      <c r="CZ222" s="1">
        <f t="shared" si="428"/>
        <v>0.34859983425348995</v>
      </c>
      <c r="DA222" s="4">
        <f t="shared" si="429"/>
        <v>90.935483870967744</v>
      </c>
      <c r="DB222" s="4"/>
      <c r="DC222" s="4"/>
      <c r="DD222" s="4"/>
      <c r="DF222" s="11"/>
      <c r="DG222" s="11"/>
    </row>
    <row r="223" spans="1:111" x14ac:dyDescent="0.25">
      <c r="A223" t="s">
        <v>31</v>
      </c>
      <c r="B223">
        <v>35.466099999999997</v>
      </c>
      <c r="C223">
        <v>-114.9217</v>
      </c>
      <c r="D223">
        <v>3540</v>
      </c>
      <c r="E223" t="s">
        <v>1</v>
      </c>
      <c r="F223">
        <v>207</v>
      </c>
      <c r="G223">
        <v>1918</v>
      </c>
      <c r="H223">
        <v>8</v>
      </c>
      <c r="I223" t="s">
        <v>260</v>
      </c>
      <c r="J223">
        <v>87</v>
      </c>
      <c r="K223">
        <v>91</v>
      </c>
      <c r="L223">
        <v>91</v>
      </c>
      <c r="M223">
        <v>92</v>
      </c>
      <c r="N223">
        <v>96</v>
      </c>
      <c r="O223">
        <v>96</v>
      </c>
      <c r="P223">
        <v>95</v>
      </c>
      <c r="Q223">
        <v>97</v>
      </c>
      <c r="R223">
        <v>100</v>
      </c>
      <c r="S223">
        <v>103</v>
      </c>
      <c r="T223">
        <v>108</v>
      </c>
      <c r="U223">
        <v>106</v>
      </c>
      <c r="V223">
        <v>105</v>
      </c>
      <c r="W223">
        <v>100</v>
      </c>
      <c r="X223">
        <v>91</v>
      </c>
      <c r="Y223">
        <v>91</v>
      </c>
      <c r="Z223">
        <v>97</v>
      </c>
      <c r="AA223">
        <v>96</v>
      </c>
      <c r="AB223">
        <v>91</v>
      </c>
      <c r="AC223">
        <v>95</v>
      </c>
      <c r="AD223">
        <v>98</v>
      </c>
      <c r="AE223">
        <v>95</v>
      </c>
      <c r="AF223">
        <v>94</v>
      </c>
      <c r="AG223">
        <v>96</v>
      </c>
      <c r="AH223">
        <v>101</v>
      </c>
      <c r="AI223">
        <v>107</v>
      </c>
      <c r="AJ223">
        <v>108</v>
      </c>
      <c r="AK223">
        <v>106</v>
      </c>
      <c r="AL223">
        <v>102</v>
      </c>
      <c r="AM223">
        <v>100</v>
      </c>
      <c r="AN223" s="5">
        <v>94</v>
      </c>
      <c r="AO223" s="5">
        <v>95</v>
      </c>
      <c r="AP223" s="5">
        <v>99</v>
      </c>
      <c r="AQ223" s="5">
        <v>100</v>
      </c>
      <c r="AR223" s="5">
        <v>96</v>
      </c>
      <c r="AS223" s="5">
        <v>100</v>
      </c>
      <c r="AT223" s="5">
        <v>94</v>
      </c>
      <c r="AU223" s="5">
        <v>91</v>
      </c>
      <c r="AV223" s="5">
        <v>82</v>
      </c>
      <c r="AW223" s="5">
        <v>90</v>
      </c>
      <c r="AX223" s="5">
        <v>91</v>
      </c>
      <c r="AY223" s="5">
        <v>78</v>
      </c>
      <c r="AZ223" s="5">
        <v>85</v>
      </c>
      <c r="BA223" s="5">
        <v>89</v>
      </c>
      <c r="BB223" s="5">
        <v>91</v>
      </c>
      <c r="BC223" s="5">
        <v>94</v>
      </c>
      <c r="BD223" s="5">
        <v>96</v>
      </c>
      <c r="BE223" s="5">
        <v>88</v>
      </c>
      <c r="BF223" s="5">
        <v>99</v>
      </c>
      <c r="BG223" s="5">
        <v>98</v>
      </c>
      <c r="BH223" s="5">
        <v>95</v>
      </c>
      <c r="BI223" s="5">
        <v>95</v>
      </c>
      <c r="BJ223" s="5">
        <v>95</v>
      </c>
      <c r="BK223" s="5">
        <v>90</v>
      </c>
      <c r="BL223" s="5">
        <v>92</v>
      </c>
      <c r="BM223" s="5">
        <v>93</v>
      </c>
      <c r="BN223" s="5">
        <v>95</v>
      </c>
      <c r="BO223" s="5">
        <v>97</v>
      </c>
      <c r="BP223" s="5">
        <v>102</v>
      </c>
      <c r="BQ223" s="5">
        <v>100</v>
      </c>
      <c r="BR223" s="5">
        <v>97</v>
      </c>
      <c r="BS223">
        <v>94</v>
      </c>
      <c r="BT223">
        <v>103</v>
      </c>
      <c r="BU223">
        <v>107</v>
      </c>
      <c r="BV223">
        <v>95</v>
      </c>
      <c r="BW223">
        <v>89</v>
      </c>
      <c r="BX223">
        <v>91</v>
      </c>
      <c r="BY223">
        <v>90</v>
      </c>
      <c r="BZ223">
        <v>90</v>
      </c>
      <c r="CA223">
        <v>90</v>
      </c>
      <c r="CB223">
        <v>78</v>
      </c>
      <c r="CC223">
        <v>84</v>
      </c>
      <c r="CD223">
        <v>91</v>
      </c>
      <c r="CE223">
        <v>84</v>
      </c>
      <c r="CF223">
        <v>84</v>
      </c>
      <c r="CG223">
        <v>82</v>
      </c>
      <c r="CH223">
        <v>82</v>
      </c>
      <c r="CI223">
        <v>85</v>
      </c>
      <c r="CJ223">
        <v>87</v>
      </c>
      <c r="CK223">
        <v>88</v>
      </c>
      <c r="CL223">
        <v>90</v>
      </c>
      <c r="CM223">
        <v>92</v>
      </c>
      <c r="CN223">
        <v>95</v>
      </c>
      <c r="CO223">
        <v>97</v>
      </c>
      <c r="CP223">
        <v>99</v>
      </c>
      <c r="CQ223">
        <v>100</v>
      </c>
      <c r="CR223">
        <v>99</v>
      </c>
      <c r="CS223">
        <v>94</v>
      </c>
      <c r="CT223">
        <v>97</v>
      </c>
      <c r="CU223">
        <v>100</v>
      </c>
      <c r="CV223">
        <v>98</v>
      </c>
      <c r="CW223">
        <v>96</v>
      </c>
      <c r="CX223" t="s">
        <v>2</v>
      </c>
      <c r="CY223" t="s">
        <v>32</v>
      </c>
      <c r="CZ223" s="1">
        <f t="shared" si="428"/>
        <v>0.50546583093906439</v>
      </c>
      <c r="DA223" s="4">
        <f t="shared" si="429"/>
        <v>93.58064516129032</v>
      </c>
      <c r="DB223" s="4"/>
      <c r="DC223" s="4"/>
      <c r="DD223" s="4"/>
    </row>
    <row r="224" spans="1:111" x14ac:dyDescent="0.25">
      <c r="A224" t="s">
        <v>41</v>
      </c>
      <c r="B224">
        <v>34.5</v>
      </c>
      <c r="C224">
        <v>-117.8167</v>
      </c>
      <c r="D224">
        <v>3402</v>
      </c>
      <c r="E224" t="s">
        <v>1</v>
      </c>
      <c r="F224">
        <v>234.3</v>
      </c>
      <c r="G224">
        <v>1918</v>
      </c>
      <c r="H224">
        <v>8</v>
      </c>
      <c r="I224" t="s">
        <v>260</v>
      </c>
      <c r="J224">
        <v>83</v>
      </c>
      <c r="K224">
        <v>82</v>
      </c>
      <c r="L224">
        <v>77</v>
      </c>
      <c r="M224">
        <v>79</v>
      </c>
      <c r="N224">
        <v>82</v>
      </c>
      <c r="O224">
        <v>92</v>
      </c>
      <c r="P224">
        <v>98</v>
      </c>
      <c r="Q224">
        <v>87</v>
      </c>
      <c r="R224">
        <v>82</v>
      </c>
      <c r="S224">
        <v>85</v>
      </c>
      <c r="T224">
        <v>95</v>
      </c>
      <c r="U224">
        <v>96</v>
      </c>
      <c r="V224">
        <v>95</v>
      </c>
      <c r="W224">
        <v>90</v>
      </c>
      <c r="X224">
        <v>80</v>
      </c>
      <c r="Y224">
        <v>75</v>
      </c>
      <c r="Z224">
        <v>91</v>
      </c>
      <c r="AA224">
        <v>80</v>
      </c>
      <c r="AB224">
        <v>78</v>
      </c>
      <c r="AC224">
        <v>85</v>
      </c>
      <c r="AD224">
        <v>89</v>
      </c>
      <c r="AE224">
        <v>80</v>
      </c>
      <c r="AF224">
        <v>80</v>
      </c>
      <c r="AG224">
        <v>80</v>
      </c>
      <c r="AH224">
        <v>91</v>
      </c>
      <c r="AI224">
        <v>100</v>
      </c>
      <c r="AJ224">
        <v>102</v>
      </c>
      <c r="AK224">
        <v>97</v>
      </c>
      <c r="AL224">
        <v>90</v>
      </c>
      <c r="AM224">
        <v>92</v>
      </c>
      <c r="AN224" s="5">
        <v>85</v>
      </c>
      <c r="AO224" s="5">
        <v>87</v>
      </c>
      <c r="AP224" s="5">
        <v>83</v>
      </c>
      <c r="AQ224" s="5">
        <v>92</v>
      </c>
      <c r="AR224" s="5">
        <v>93</v>
      </c>
      <c r="AS224" s="5">
        <v>92</v>
      </c>
      <c r="AT224" s="5">
        <v>90</v>
      </c>
      <c r="AU224" s="5">
        <v>88</v>
      </c>
      <c r="AV224" s="5">
        <v>85</v>
      </c>
      <c r="AW224" s="5">
        <v>90</v>
      </c>
      <c r="AX224" s="5">
        <v>83</v>
      </c>
      <c r="AY224" s="5">
        <v>85</v>
      </c>
      <c r="AZ224" s="5">
        <v>85</v>
      </c>
      <c r="BA224" s="5">
        <v>84</v>
      </c>
      <c r="BB224" s="5">
        <v>82</v>
      </c>
      <c r="BC224" s="5">
        <v>88</v>
      </c>
      <c r="BD224" s="5">
        <v>88</v>
      </c>
      <c r="BE224" s="5">
        <v>90</v>
      </c>
      <c r="BF224" s="5">
        <v>93</v>
      </c>
      <c r="BG224" s="5">
        <v>90</v>
      </c>
      <c r="BH224" s="5">
        <v>90</v>
      </c>
      <c r="BI224" s="5">
        <v>80</v>
      </c>
      <c r="BJ224" s="5">
        <v>85</v>
      </c>
      <c r="BK224" s="5">
        <v>78</v>
      </c>
      <c r="BL224" s="5">
        <v>84</v>
      </c>
      <c r="BM224" s="5">
        <v>90</v>
      </c>
      <c r="BN224" s="5">
        <v>90</v>
      </c>
      <c r="BO224" s="5">
        <v>92</v>
      </c>
      <c r="BP224" s="5">
        <v>91</v>
      </c>
      <c r="BQ224" s="5">
        <v>98</v>
      </c>
      <c r="BR224" s="5">
        <v>94</v>
      </c>
      <c r="BS224">
        <v>82</v>
      </c>
      <c r="BT224">
        <v>95</v>
      </c>
      <c r="BU224">
        <v>95</v>
      </c>
      <c r="BV224">
        <v>87</v>
      </c>
      <c r="BW224">
        <v>94</v>
      </c>
      <c r="BX224">
        <v>86</v>
      </c>
      <c r="BY224">
        <v>80</v>
      </c>
      <c r="BZ224">
        <v>86</v>
      </c>
      <c r="CA224">
        <v>84</v>
      </c>
      <c r="CB224">
        <v>82</v>
      </c>
      <c r="CC224">
        <v>77</v>
      </c>
      <c r="CD224">
        <v>92</v>
      </c>
      <c r="CE224">
        <v>80</v>
      </c>
      <c r="CF224">
        <v>77</v>
      </c>
      <c r="CG224">
        <v>64</v>
      </c>
      <c r="CH224">
        <v>69</v>
      </c>
      <c r="CI224">
        <v>76</v>
      </c>
      <c r="CJ224">
        <v>80</v>
      </c>
      <c r="CK224">
        <v>77</v>
      </c>
      <c r="CL224">
        <v>73</v>
      </c>
      <c r="CM224">
        <v>85</v>
      </c>
      <c r="CN224">
        <v>90</v>
      </c>
      <c r="CO224">
        <v>90</v>
      </c>
      <c r="CP224">
        <v>87</v>
      </c>
      <c r="CQ224">
        <v>93</v>
      </c>
      <c r="CR224">
        <v>85</v>
      </c>
      <c r="CS224">
        <v>90</v>
      </c>
      <c r="CT224">
        <v>88</v>
      </c>
      <c r="CU224">
        <v>90</v>
      </c>
      <c r="CV224">
        <v>82</v>
      </c>
      <c r="CW224">
        <v>83</v>
      </c>
      <c r="CX224" t="s">
        <v>5</v>
      </c>
      <c r="CY224" t="s">
        <v>42</v>
      </c>
      <c r="CZ224" s="1">
        <f t="shared" si="428"/>
        <v>0.35474389696323338</v>
      </c>
      <c r="DA224" s="4">
        <f t="shared" si="429"/>
        <v>87.903225806451616</v>
      </c>
      <c r="DB224" s="4"/>
      <c r="DC224" s="4"/>
      <c r="DD224" s="4"/>
    </row>
    <row r="225" spans="1:111" x14ac:dyDescent="0.25">
      <c r="A225" t="s">
        <v>43</v>
      </c>
      <c r="B225">
        <v>36.916699999999999</v>
      </c>
      <c r="C225">
        <v>-116.75</v>
      </c>
      <c r="D225">
        <v>3304</v>
      </c>
      <c r="E225" t="s">
        <v>1</v>
      </c>
      <c r="F225">
        <v>51.5</v>
      </c>
      <c r="G225">
        <v>1918</v>
      </c>
      <c r="H225">
        <v>8</v>
      </c>
      <c r="I225" t="s">
        <v>260</v>
      </c>
      <c r="J225">
        <v>86</v>
      </c>
      <c r="K225">
        <v>90</v>
      </c>
      <c r="L225">
        <v>92</v>
      </c>
      <c r="M225">
        <v>95</v>
      </c>
      <c r="N225">
        <v>97</v>
      </c>
      <c r="O225">
        <v>97</v>
      </c>
      <c r="P225">
        <v>98</v>
      </c>
      <c r="Q225">
        <v>100</v>
      </c>
      <c r="R225">
        <v>105</v>
      </c>
      <c r="S225">
        <v>103</v>
      </c>
      <c r="T225">
        <v>108</v>
      </c>
      <c r="U225">
        <v>110</v>
      </c>
      <c r="V225">
        <v>109</v>
      </c>
      <c r="W225">
        <v>102</v>
      </c>
      <c r="X225">
        <v>100</v>
      </c>
      <c r="Y225">
        <v>93</v>
      </c>
      <c r="Z225">
        <v>95</v>
      </c>
      <c r="AB225">
        <v>97</v>
      </c>
      <c r="AC225">
        <v>97</v>
      </c>
      <c r="AD225">
        <v>97</v>
      </c>
      <c r="AE225">
        <v>99</v>
      </c>
      <c r="AF225">
        <v>98</v>
      </c>
      <c r="AG225">
        <v>97</v>
      </c>
      <c r="AH225">
        <v>103</v>
      </c>
      <c r="AI225">
        <v>107</v>
      </c>
      <c r="AJ225">
        <v>110</v>
      </c>
      <c r="AK225">
        <v>112</v>
      </c>
      <c r="AL225">
        <v>110</v>
      </c>
      <c r="AM225">
        <v>100</v>
      </c>
      <c r="AN225" s="5">
        <v>95</v>
      </c>
      <c r="AO225" s="5">
        <v>98</v>
      </c>
      <c r="AP225" s="5">
        <v>98</v>
      </c>
      <c r="AQ225" s="5">
        <v>105</v>
      </c>
      <c r="AR225" s="5">
        <v>104</v>
      </c>
      <c r="AS225" s="5">
        <v>103</v>
      </c>
      <c r="AT225" s="5">
        <v>100</v>
      </c>
      <c r="AU225" s="5">
        <v>98</v>
      </c>
      <c r="AV225" s="5">
        <v>94</v>
      </c>
      <c r="AW225" s="5">
        <v>96</v>
      </c>
      <c r="AX225" s="5">
        <v>95</v>
      </c>
      <c r="AY225" s="5">
        <v>89</v>
      </c>
      <c r="AZ225" s="5">
        <v>86</v>
      </c>
      <c r="BA225" s="5">
        <v>92</v>
      </c>
      <c r="BB225" s="5">
        <v>99</v>
      </c>
      <c r="BC225" s="5">
        <v>98</v>
      </c>
      <c r="BD225" s="5">
        <v>97</v>
      </c>
      <c r="BE225" s="5">
        <v>99</v>
      </c>
      <c r="BF225" s="5">
        <v>101</v>
      </c>
      <c r="BG225" s="5">
        <v>105</v>
      </c>
      <c r="BH225" s="5">
        <v>100</v>
      </c>
      <c r="BI225" s="5">
        <v>100</v>
      </c>
      <c r="BJ225" s="5">
        <v>98</v>
      </c>
      <c r="BK225" s="5">
        <v>94</v>
      </c>
      <c r="BL225" s="5">
        <v>92</v>
      </c>
      <c r="BM225" s="5">
        <v>98</v>
      </c>
      <c r="BN225" s="5">
        <v>98</v>
      </c>
      <c r="BO225" s="5">
        <v>99</v>
      </c>
      <c r="BP225" s="5">
        <v>105</v>
      </c>
      <c r="BQ225" s="5">
        <v>106</v>
      </c>
      <c r="BR225" s="5">
        <v>99</v>
      </c>
      <c r="BS225">
        <v>92</v>
      </c>
      <c r="BT225">
        <v>102</v>
      </c>
      <c r="BU225">
        <v>106</v>
      </c>
      <c r="BV225">
        <v>104</v>
      </c>
      <c r="BW225">
        <v>105</v>
      </c>
      <c r="BX225">
        <v>97</v>
      </c>
      <c r="BY225">
        <v>93</v>
      </c>
      <c r="BZ225">
        <v>93</v>
      </c>
      <c r="CA225">
        <v>96</v>
      </c>
      <c r="CB225">
        <v>93</v>
      </c>
      <c r="CC225">
        <v>92</v>
      </c>
      <c r="CD225">
        <v>95</v>
      </c>
      <c r="CE225">
        <v>94</v>
      </c>
      <c r="CF225">
        <v>91</v>
      </c>
      <c r="CG225">
        <v>89</v>
      </c>
      <c r="CH225">
        <v>85</v>
      </c>
      <c r="CI225">
        <v>86</v>
      </c>
      <c r="CJ225">
        <v>88</v>
      </c>
      <c r="CK225">
        <v>90</v>
      </c>
      <c r="CL225">
        <v>92</v>
      </c>
      <c r="CM225">
        <v>93</v>
      </c>
      <c r="CN225">
        <v>96</v>
      </c>
      <c r="CO225">
        <v>97</v>
      </c>
      <c r="CP225">
        <v>101</v>
      </c>
      <c r="CQ225">
        <v>103</v>
      </c>
      <c r="CR225">
        <v>102</v>
      </c>
      <c r="CS225">
        <v>102</v>
      </c>
      <c r="CT225">
        <v>99</v>
      </c>
      <c r="CU225">
        <v>101</v>
      </c>
      <c r="CV225">
        <v>101</v>
      </c>
      <c r="CW225">
        <v>97</v>
      </c>
      <c r="CX225" t="s">
        <v>2</v>
      </c>
      <c r="CY225" t="s">
        <v>44</v>
      </c>
      <c r="CZ225" s="1">
        <f t="shared" si="428"/>
        <v>0.55499793430105981</v>
      </c>
      <c r="DA225" s="4">
        <f t="shared" si="429"/>
        <v>98.096774193548384</v>
      </c>
      <c r="DB225" s="4"/>
      <c r="DC225" s="4"/>
      <c r="DD225" s="4"/>
    </row>
    <row r="226" spans="1:111" x14ac:dyDescent="0.25">
      <c r="A226" t="s">
        <v>39</v>
      </c>
      <c r="B226">
        <v>34.525300000000001</v>
      </c>
      <c r="C226">
        <v>-117.29640000000001</v>
      </c>
      <c r="D226">
        <v>2789</v>
      </c>
      <c r="E226" t="s">
        <v>1</v>
      </c>
      <c r="F226">
        <v>218.7</v>
      </c>
      <c r="G226">
        <v>1918</v>
      </c>
      <c r="H226">
        <v>8</v>
      </c>
      <c r="I226" t="s">
        <v>260</v>
      </c>
      <c r="J226">
        <v>100</v>
      </c>
      <c r="K226">
        <v>102</v>
      </c>
      <c r="L226">
        <v>96</v>
      </c>
      <c r="M226">
        <v>96</v>
      </c>
      <c r="N226">
        <v>100</v>
      </c>
      <c r="O226">
        <v>100</v>
      </c>
      <c r="P226">
        <v>102</v>
      </c>
      <c r="Q226">
        <v>100</v>
      </c>
      <c r="R226">
        <v>100</v>
      </c>
      <c r="S226">
        <v>102</v>
      </c>
      <c r="T226">
        <v>110</v>
      </c>
      <c r="U226">
        <v>114</v>
      </c>
      <c r="V226">
        <v>106</v>
      </c>
      <c r="W226">
        <v>102</v>
      </c>
      <c r="X226">
        <v>94</v>
      </c>
      <c r="Y226">
        <v>92</v>
      </c>
      <c r="Z226">
        <v>98</v>
      </c>
      <c r="AA226">
        <v>90</v>
      </c>
      <c r="AB226">
        <v>92</v>
      </c>
      <c r="AC226">
        <v>96</v>
      </c>
      <c r="AD226">
        <v>94</v>
      </c>
      <c r="AE226">
        <v>95</v>
      </c>
      <c r="AF226">
        <v>94</v>
      </c>
      <c r="AG226">
        <v>98</v>
      </c>
      <c r="AH226">
        <v>98</v>
      </c>
      <c r="AI226">
        <v>100</v>
      </c>
      <c r="AJ226">
        <v>104</v>
      </c>
      <c r="AK226">
        <v>102</v>
      </c>
      <c r="AL226">
        <v>102</v>
      </c>
      <c r="AM226">
        <v>98</v>
      </c>
      <c r="AN226" s="5">
        <v>96</v>
      </c>
      <c r="AO226" s="5">
        <v>96</v>
      </c>
      <c r="AP226" s="5">
        <v>96</v>
      </c>
      <c r="AQ226" s="5">
        <v>100</v>
      </c>
      <c r="AR226" s="5">
        <v>100</v>
      </c>
      <c r="AS226" s="5">
        <v>102</v>
      </c>
      <c r="AT226" s="5">
        <v>96</v>
      </c>
      <c r="AU226" s="5">
        <v>94</v>
      </c>
      <c r="AV226" s="5">
        <v>96</v>
      </c>
      <c r="AW226" s="5">
        <v>92</v>
      </c>
      <c r="AX226" s="5">
        <v>88</v>
      </c>
      <c r="AY226" s="5">
        <v>92</v>
      </c>
      <c r="AZ226" s="5">
        <v>90</v>
      </c>
      <c r="BA226" s="5">
        <v>90</v>
      </c>
      <c r="BB226" s="5">
        <v>94</v>
      </c>
      <c r="BC226" s="5">
        <v>92</v>
      </c>
      <c r="BD226" s="5">
        <v>94</v>
      </c>
      <c r="BE226" s="5">
        <v>92</v>
      </c>
      <c r="BF226" s="5">
        <v>100</v>
      </c>
      <c r="BG226" s="5">
        <v>100</v>
      </c>
      <c r="BH226" s="5">
        <v>98</v>
      </c>
      <c r="BI226" s="5">
        <v>98</v>
      </c>
      <c r="BJ226" s="5">
        <v>96</v>
      </c>
      <c r="BK226" s="5">
        <v>88</v>
      </c>
      <c r="BL226" s="5">
        <v>92</v>
      </c>
      <c r="BM226" s="5">
        <v>94</v>
      </c>
      <c r="BN226" s="5">
        <v>96</v>
      </c>
      <c r="BO226" s="5">
        <v>100</v>
      </c>
      <c r="BP226" s="5">
        <v>100</v>
      </c>
      <c r="BQ226" s="5">
        <v>102</v>
      </c>
      <c r="BR226" s="5">
        <v>100</v>
      </c>
      <c r="BS226">
        <v>94</v>
      </c>
      <c r="BT226">
        <v>100</v>
      </c>
      <c r="BU226">
        <v>104</v>
      </c>
      <c r="BV226">
        <v>100</v>
      </c>
      <c r="BW226">
        <v>92</v>
      </c>
      <c r="BX226">
        <v>92</v>
      </c>
      <c r="BY226">
        <v>94</v>
      </c>
      <c r="BZ226">
        <v>94</v>
      </c>
      <c r="CA226">
        <v>96</v>
      </c>
      <c r="CB226">
        <v>90</v>
      </c>
      <c r="CC226">
        <v>91</v>
      </c>
      <c r="CD226">
        <v>94</v>
      </c>
      <c r="CE226">
        <v>90</v>
      </c>
      <c r="CF226">
        <v>86</v>
      </c>
      <c r="CG226">
        <v>72</v>
      </c>
      <c r="CH226">
        <v>80</v>
      </c>
      <c r="CI226">
        <v>86</v>
      </c>
      <c r="CJ226">
        <v>88</v>
      </c>
      <c r="CK226">
        <v>89</v>
      </c>
      <c r="CL226">
        <v>91</v>
      </c>
      <c r="CM226">
        <v>94</v>
      </c>
      <c r="CN226">
        <v>98</v>
      </c>
      <c r="CO226">
        <v>98</v>
      </c>
      <c r="CP226">
        <v>102</v>
      </c>
      <c r="CQ226">
        <v>104</v>
      </c>
      <c r="CR226">
        <v>96</v>
      </c>
      <c r="CS226">
        <v>100</v>
      </c>
      <c r="CT226">
        <v>98</v>
      </c>
      <c r="CU226">
        <v>102</v>
      </c>
      <c r="CV226">
        <v>96</v>
      </c>
      <c r="CW226">
        <v>96</v>
      </c>
      <c r="CX226" t="s">
        <v>5</v>
      </c>
      <c r="CY226" t="s">
        <v>40</v>
      </c>
      <c r="CZ226" s="1">
        <f t="shared" si="428"/>
        <v>0.47499535610142718</v>
      </c>
      <c r="DA226" s="4">
        <f t="shared" si="429"/>
        <v>95.612903225806448</v>
      </c>
      <c r="DB226" s="4"/>
      <c r="DC226" s="4"/>
      <c r="DD226" s="4"/>
    </row>
    <row r="227" spans="1:111" x14ac:dyDescent="0.25">
      <c r="A227" t="s">
        <v>19</v>
      </c>
      <c r="B227">
        <v>34.9</v>
      </c>
      <c r="C227">
        <v>-117.0333</v>
      </c>
      <c r="D227">
        <v>2162</v>
      </c>
      <c r="E227" t="s">
        <v>1</v>
      </c>
      <c r="F227">
        <v>174.2</v>
      </c>
      <c r="G227">
        <v>1918</v>
      </c>
      <c r="H227">
        <v>8</v>
      </c>
      <c r="I227" t="s">
        <v>260</v>
      </c>
      <c r="J227">
        <v>95</v>
      </c>
      <c r="K227">
        <v>98</v>
      </c>
      <c r="L227">
        <v>94</v>
      </c>
      <c r="M227">
        <v>98</v>
      </c>
      <c r="N227">
        <v>100</v>
      </c>
      <c r="O227">
        <v>100</v>
      </c>
      <c r="P227">
        <v>103</v>
      </c>
      <c r="Q227">
        <v>102</v>
      </c>
      <c r="R227">
        <v>102</v>
      </c>
      <c r="S227">
        <v>101</v>
      </c>
      <c r="T227">
        <v>107</v>
      </c>
      <c r="U227">
        <v>109</v>
      </c>
      <c r="V227">
        <v>108</v>
      </c>
      <c r="W227">
        <v>102</v>
      </c>
      <c r="X227">
        <v>94</v>
      </c>
      <c r="Y227">
        <v>89</v>
      </c>
      <c r="Z227">
        <v>92</v>
      </c>
      <c r="AA227">
        <v>93</v>
      </c>
      <c r="AB227">
        <v>95</v>
      </c>
      <c r="AC227">
        <v>94</v>
      </c>
      <c r="AD227">
        <v>100</v>
      </c>
      <c r="AE227">
        <v>98</v>
      </c>
      <c r="AF227">
        <v>97</v>
      </c>
      <c r="AG227">
        <v>101</v>
      </c>
      <c r="AH227">
        <v>109</v>
      </c>
      <c r="AI227">
        <v>109</v>
      </c>
      <c r="AJ227">
        <v>111</v>
      </c>
      <c r="AK227">
        <v>108</v>
      </c>
      <c r="AL227">
        <v>108</v>
      </c>
      <c r="AM227">
        <v>97</v>
      </c>
      <c r="AN227" s="5">
        <v>100</v>
      </c>
      <c r="AO227" s="5">
        <v>100</v>
      </c>
      <c r="AP227" s="5">
        <v>102</v>
      </c>
      <c r="AQ227" s="5">
        <v>102</v>
      </c>
      <c r="AR227" s="5">
        <v>103</v>
      </c>
      <c r="AS227" s="5">
        <v>105</v>
      </c>
      <c r="AT227" s="5">
        <v>99</v>
      </c>
      <c r="AU227" s="5">
        <v>97</v>
      </c>
      <c r="AV227" s="5">
        <v>100</v>
      </c>
      <c r="AW227" s="5">
        <v>96</v>
      </c>
      <c r="AX227" s="5">
        <v>92</v>
      </c>
      <c r="AY227" s="5">
        <v>94</v>
      </c>
      <c r="AZ227" s="5">
        <v>87</v>
      </c>
      <c r="BA227" s="5">
        <v>97</v>
      </c>
      <c r="BB227" s="5">
        <v>98</v>
      </c>
      <c r="BC227" s="5">
        <v>99</v>
      </c>
      <c r="BD227" s="5">
        <v>95</v>
      </c>
      <c r="BE227" s="5">
        <v>97</v>
      </c>
      <c r="BF227" s="5">
        <v>103</v>
      </c>
      <c r="BG227" s="5">
        <v>104</v>
      </c>
      <c r="BH227" s="5">
        <v>102</v>
      </c>
      <c r="BI227" s="5">
        <v>98</v>
      </c>
      <c r="BJ227" s="5">
        <v>96</v>
      </c>
      <c r="BK227" s="5">
        <v>90</v>
      </c>
      <c r="BL227" s="5">
        <v>98</v>
      </c>
      <c r="BM227" s="5">
        <v>98</v>
      </c>
      <c r="BN227" s="5">
        <v>102</v>
      </c>
      <c r="BO227" s="5">
        <v>104</v>
      </c>
      <c r="BP227" s="5">
        <v>103</v>
      </c>
      <c r="BQ227" s="5">
        <v>102</v>
      </c>
      <c r="BR227" s="5">
        <v>97</v>
      </c>
      <c r="BS227">
        <v>97</v>
      </c>
      <c r="BT227">
        <v>105</v>
      </c>
      <c r="BU227">
        <v>103</v>
      </c>
      <c r="BV227">
        <v>98</v>
      </c>
      <c r="BW227">
        <v>94</v>
      </c>
      <c r="BX227">
        <v>99</v>
      </c>
      <c r="BY227">
        <v>97</v>
      </c>
      <c r="BZ227">
        <v>98</v>
      </c>
      <c r="CA227">
        <v>99</v>
      </c>
      <c r="CB227">
        <v>95</v>
      </c>
      <c r="CC227">
        <v>93</v>
      </c>
      <c r="CD227">
        <v>96</v>
      </c>
      <c r="CE227">
        <v>93</v>
      </c>
      <c r="CF227">
        <v>95</v>
      </c>
      <c r="CG227">
        <v>80</v>
      </c>
      <c r="CH227">
        <v>83</v>
      </c>
      <c r="CI227">
        <v>88</v>
      </c>
      <c r="CJ227">
        <v>90</v>
      </c>
      <c r="CK227">
        <v>90</v>
      </c>
      <c r="CL227">
        <v>93</v>
      </c>
      <c r="CM227">
        <v>96</v>
      </c>
      <c r="CN227">
        <v>99</v>
      </c>
      <c r="CO227">
        <v>100</v>
      </c>
      <c r="CP227">
        <v>101</v>
      </c>
      <c r="CQ227">
        <v>100</v>
      </c>
      <c r="CR227">
        <v>100</v>
      </c>
      <c r="CS227">
        <v>95</v>
      </c>
      <c r="CT227">
        <v>100</v>
      </c>
      <c r="CU227">
        <v>100</v>
      </c>
      <c r="CV227">
        <v>98</v>
      </c>
      <c r="CW227">
        <v>96</v>
      </c>
      <c r="CX227" t="s">
        <v>5</v>
      </c>
      <c r="CY227" t="s">
        <v>20</v>
      </c>
      <c r="CZ227" s="1">
        <f t="shared" si="428"/>
        <v>0.53592264114520249</v>
      </c>
      <c r="DA227" s="4">
        <f t="shared" si="429"/>
        <v>98.709677419354833</v>
      </c>
      <c r="DB227" s="4"/>
      <c r="DC227" s="4"/>
      <c r="DD227" s="4"/>
    </row>
    <row r="228" spans="1:111" x14ac:dyDescent="0.25">
      <c r="A228" t="s">
        <v>27</v>
      </c>
      <c r="B228">
        <v>36.166699999999999</v>
      </c>
      <c r="C228">
        <v>-115.13330000000001</v>
      </c>
      <c r="D228">
        <v>2011</v>
      </c>
      <c r="E228" t="s">
        <v>1</v>
      </c>
      <c r="F228">
        <v>158.69999999999999</v>
      </c>
      <c r="G228">
        <v>1918</v>
      </c>
      <c r="H228">
        <v>8</v>
      </c>
      <c r="I228" t="s">
        <v>260</v>
      </c>
      <c r="J228">
        <v>91</v>
      </c>
      <c r="K228">
        <v>96</v>
      </c>
      <c r="L228">
        <v>98</v>
      </c>
      <c r="M228">
        <v>98</v>
      </c>
      <c r="N228">
        <v>100</v>
      </c>
      <c r="O228">
        <v>101</v>
      </c>
      <c r="P228">
        <v>99</v>
      </c>
      <c r="Q228">
        <v>104</v>
      </c>
      <c r="R228">
        <v>105</v>
      </c>
      <c r="S228">
        <v>105</v>
      </c>
      <c r="T228">
        <v>110</v>
      </c>
      <c r="U228">
        <v>112</v>
      </c>
      <c r="V228">
        <v>111</v>
      </c>
      <c r="W228">
        <v>105</v>
      </c>
      <c r="X228">
        <v>99</v>
      </c>
      <c r="Y228">
        <v>85</v>
      </c>
      <c r="Z228">
        <v>98</v>
      </c>
      <c r="AA228">
        <v>102</v>
      </c>
      <c r="AB228">
        <v>98</v>
      </c>
      <c r="AC228">
        <v>96</v>
      </c>
      <c r="AD228">
        <v>102</v>
      </c>
      <c r="AE228">
        <v>101</v>
      </c>
      <c r="AF228">
        <v>102</v>
      </c>
      <c r="AG228">
        <v>103</v>
      </c>
      <c r="AH228">
        <v>106</v>
      </c>
      <c r="AI228">
        <v>105</v>
      </c>
      <c r="AJ228">
        <v>110</v>
      </c>
      <c r="AK228">
        <v>111</v>
      </c>
      <c r="AL228">
        <v>106</v>
      </c>
      <c r="AM228">
        <v>98</v>
      </c>
      <c r="AN228" s="5">
        <v>102</v>
      </c>
      <c r="AO228" s="5">
        <v>103</v>
      </c>
      <c r="AP228" s="5">
        <v>104</v>
      </c>
      <c r="AQ228" s="5">
        <v>103</v>
      </c>
      <c r="AR228" s="5">
        <v>105</v>
      </c>
      <c r="AS228" s="5">
        <v>106</v>
      </c>
      <c r="AT228" s="5">
        <v>99</v>
      </c>
      <c r="AU228" s="5">
        <v>97</v>
      </c>
      <c r="AV228" s="5">
        <v>90</v>
      </c>
      <c r="AW228" s="5">
        <v>94</v>
      </c>
      <c r="AX228" s="5">
        <v>94</v>
      </c>
      <c r="AY228" s="5">
        <v>95</v>
      </c>
      <c r="AZ228" s="5">
        <v>82</v>
      </c>
      <c r="BA228" s="5">
        <v>95</v>
      </c>
      <c r="BB228" s="5">
        <v>99</v>
      </c>
      <c r="BC228" s="5">
        <v>101</v>
      </c>
      <c r="BD228" s="5">
        <v>103</v>
      </c>
      <c r="BE228" s="5">
        <v>87</v>
      </c>
      <c r="BF228" s="5">
        <v>102</v>
      </c>
      <c r="BG228" s="5">
        <v>104</v>
      </c>
      <c r="BH228" s="5">
        <v>104</v>
      </c>
      <c r="BI228" s="5">
        <v>102</v>
      </c>
      <c r="BJ228" s="5">
        <v>102</v>
      </c>
      <c r="BK228" s="5">
        <v>95</v>
      </c>
      <c r="BL228" s="5">
        <v>97</v>
      </c>
      <c r="BM228" s="5">
        <v>101</v>
      </c>
      <c r="BN228" s="5">
        <v>104</v>
      </c>
      <c r="BO228" s="5">
        <v>105</v>
      </c>
      <c r="BP228" s="5">
        <v>107</v>
      </c>
      <c r="BQ228" s="5">
        <v>109</v>
      </c>
      <c r="BR228" s="5">
        <v>104</v>
      </c>
      <c r="BS228">
        <v>97</v>
      </c>
      <c r="BT228">
        <v>103</v>
      </c>
      <c r="BU228">
        <v>108</v>
      </c>
      <c r="BV228">
        <v>104</v>
      </c>
      <c r="BW228">
        <v>100</v>
      </c>
      <c r="BX228">
        <v>100</v>
      </c>
      <c r="BY228">
        <v>98</v>
      </c>
      <c r="BZ228">
        <v>100</v>
      </c>
      <c r="CA228">
        <v>98</v>
      </c>
      <c r="CB228">
        <v>87</v>
      </c>
      <c r="CC228">
        <v>86</v>
      </c>
      <c r="CD228">
        <v>90</v>
      </c>
      <c r="CE228">
        <v>88</v>
      </c>
      <c r="CF228">
        <v>94</v>
      </c>
      <c r="CG228">
        <v>90</v>
      </c>
      <c r="CH228">
        <v>88</v>
      </c>
      <c r="CI228">
        <v>90</v>
      </c>
      <c r="CJ228">
        <v>92</v>
      </c>
      <c r="CK228">
        <v>96</v>
      </c>
      <c r="CL228">
        <v>96</v>
      </c>
      <c r="CM228">
        <v>98</v>
      </c>
      <c r="CN228">
        <v>104</v>
      </c>
      <c r="CO228">
        <v>110</v>
      </c>
      <c r="CP228">
        <v>108</v>
      </c>
      <c r="CQ228">
        <v>112</v>
      </c>
      <c r="CR228">
        <v>108</v>
      </c>
      <c r="CS228">
        <v>106</v>
      </c>
      <c r="CT228">
        <v>104</v>
      </c>
      <c r="CU228">
        <v>104</v>
      </c>
      <c r="CV228">
        <v>96</v>
      </c>
      <c r="CW228">
        <v>102</v>
      </c>
      <c r="CX228" t="s">
        <v>2</v>
      </c>
      <c r="CY228" t="s">
        <v>28</v>
      </c>
      <c r="CZ228" s="1">
        <f t="shared" si="428"/>
        <v>0.34553213558483775</v>
      </c>
      <c r="DA228" s="4">
        <f t="shared" si="429"/>
        <v>99.838709677419359</v>
      </c>
      <c r="DB228" s="4"/>
      <c r="DC228" s="4"/>
      <c r="DD228" s="4"/>
    </row>
    <row r="229" spans="1:111" x14ac:dyDescent="0.25">
      <c r="A229" t="s">
        <v>23</v>
      </c>
      <c r="B229">
        <v>36.6</v>
      </c>
      <c r="C229">
        <v>-114.4833</v>
      </c>
      <c r="D229">
        <v>1401</v>
      </c>
      <c r="E229" t="s">
        <v>1</v>
      </c>
      <c r="F229">
        <v>213.4</v>
      </c>
      <c r="G229">
        <v>1918</v>
      </c>
      <c r="H229">
        <v>8</v>
      </c>
      <c r="I229" t="s">
        <v>260</v>
      </c>
      <c r="J229">
        <v>94</v>
      </c>
      <c r="K229">
        <v>100</v>
      </c>
      <c r="L229">
        <v>101</v>
      </c>
      <c r="M229">
        <v>104</v>
      </c>
      <c r="N229">
        <v>103</v>
      </c>
      <c r="O229">
        <v>103</v>
      </c>
      <c r="P229">
        <v>103</v>
      </c>
      <c r="Q229">
        <v>107</v>
      </c>
      <c r="R229">
        <v>110</v>
      </c>
      <c r="S229">
        <v>113</v>
      </c>
      <c r="T229">
        <v>114</v>
      </c>
      <c r="U229">
        <v>114</v>
      </c>
      <c r="V229">
        <v>112</v>
      </c>
      <c r="W229">
        <v>103</v>
      </c>
      <c r="X229">
        <v>100</v>
      </c>
      <c r="Y229">
        <v>96</v>
      </c>
      <c r="Z229">
        <v>102</v>
      </c>
      <c r="AA229">
        <v>106</v>
      </c>
      <c r="AB229">
        <v>103</v>
      </c>
      <c r="AC229">
        <v>104</v>
      </c>
      <c r="AD229">
        <v>105</v>
      </c>
      <c r="AE229">
        <v>104</v>
      </c>
      <c r="AF229">
        <v>103</v>
      </c>
      <c r="AG229">
        <v>104</v>
      </c>
      <c r="AH229">
        <v>107</v>
      </c>
      <c r="AI229">
        <v>111</v>
      </c>
      <c r="AJ229">
        <v>112</v>
      </c>
      <c r="AK229">
        <v>112</v>
      </c>
      <c r="AL229">
        <v>108</v>
      </c>
      <c r="AM229">
        <v>107</v>
      </c>
      <c r="AN229" s="5">
        <v>106</v>
      </c>
      <c r="AO229" s="5">
        <v>104</v>
      </c>
      <c r="AP229" s="5">
        <v>105</v>
      </c>
      <c r="AQ229" s="5">
        <v>107</v>
      </c>
      <c r="AR229" s="5">
        <v>106</v>
      </c>
      <c r="AS229" s="5">
        <v>106</v>
      </c>
      <c r="AT229" s="5">
        <v>108</v>
      </c>
      <c r="AU229" s="5">
        <v>105</v>
      </c>
      <c r="AV229" s="5">
        <v>100</v>
      </c>
      <c r="AW229" s="5">
        <v>86</v>
      </c>
      <c r="AX229" s="5">
        <v>97</v>
      </c>
      <c r="AY229" s="5">
        <v>100</v>
      </c>
      <c r="AZ229" s="5">
        <v>84</v>
      </c>
      <c r="BA229" s="5">
        <v>84</v>
      </c>
      <c r="BB229" s="5">
        <v>97</v>
      </c>
      <c r="BC229" s="5">
        <v>102</v>
      </c>
      <c r="BD229" s="5">
        <v>103</v>
      </c>
      <c r="BE229" s="5">
        <v>105</v>
      </c>
      <c r="BF229" s="5">
        <v>92</v>
      </c>
      <c r="BG229" s="5">
        <v>104</v>
      </c>
      <c r="BH229" s="5">
        <v>109</v>
      </c>
      <c r="BI229" s="5">
        <v>106</v>
      </c>
      <c r="BJ229" s="5">
        <v>104</v>
      </c>
      <c r="BK229" s="5">
        <v>104</v>
      </c>
      <c r="BL229" s="5">
        <v>100</v>
      </c>
      <c r="BM229" s="5">
        <v>103</v>
      </c>
      <c r="BN229" s="5">
        <v>105</v>
      </c>
      <c r="BO229" s="5">
        <v>109</v>
      </c>
      <c r="BP229" s="5">
        <v>112</v>
      </c>
      <c r="BQ229" s="5">
        <v>106</v>
      </c>
      <c r="BR229" s="5">
        <v>105</v>
      </c>
      <c r="BS229">
        <v>103</v>
      </c>
      <c r="BT229">
        <v>109</v>
      </c>
      <c r="BU229">
        <v>112</v>
      </c>
      <c r="BV229">
        <v>104</v>
      </c>
      <c r="BW229">
        <v>98</v>
      </c>
      <c r="BX229">
        <v>102</v>
      </c>
      <c r="BY229">
        <v>101</v>
      </c>
      <c r="BZ229">
        <v>98</v>
      </c>
      <c r="CA229">
        <v>99</v>
      </c>
      <c r="CB229">
        <v>89</v>
      </c>
      <c r="CC229">
        <v>98</v>
      </c>
      <c r="CD229">
        <v>95</v>
      </c>
      <c r="CE229">
        <v>95</v>
      </c>
      <c r="CF229">
        <v>97</v>
      </c>
      <c r="CG229">
        <v>92</v>
      </c>
      <c r="CH229">
        <v>92</v>
      </c>
      <c r="CI229">
        <v>95</v>
      </c>
      <c r="CJ229">
        <v>97</v>
      </c>
      <c r="CK229">
        <v>97</v>
      </c>
      <c r="CL229">
        <v>101</v>
      </c>
      <c r="CM229">
        <v>103</v>
      </c>
      <c r="CN229">
        <v>103</v>
      </c>
      <c r="CO229">
        <v>108</v>
      </c>
      <c r="CP229">
        <v>107</v>
      </c>
      <c r="CQ229">
        <v>107</v>
      </c>
      <c r="CR229">
        <v>104</v>
      </c>
      <c r="CS229">
        <v>105</v>
      </c>
      <c r="CT229">
        <v>106</v>
      </c>
      <c r="CU229">
        <v>109</v>
      </c>
      <c r="CV229">
        <v>102</v>
      </c>
      <c r="CW229">
        <v>102</v>
      </c>
      <c r="CX229" t="s">
        <v>2</v>
      </c>
      <c r="CY229" t="s">
        <v>24</v>
      </c>
      <c r="CZ229" s="1">
        <f t="shared" si="428"/>
        <v>0.14919612987031128</v>
      </c>
      <c r="DA229" s="4">
        <f t="shared" si="429"/>
        <v>102.06451612903226</v>
      </c>
      <c r="DB229" s="4"/>
      <c r="DC229" s="4"/>
      <c r="DD229" s="4"/>
    </row>
    <row r="230" spans="1:111" x14ac:dyDescent="0.25">
      <c r="A230" t="s">
        <v>29</v>
      </c>
      <c r="B230">
        <v>36.450000000000003</v>
      </c>
      <c r="C230">
        <v>-116.86669999999999</v>
      </c>
      <c r="D230">
        <v>-168</v>
      </c>
      <c r="E230" t="s">
        <v>1</v>
      </c>
      <c r="F230">
        <v>1.4</v>
      </c>
      <c r="G230">
        <v>1918</v>
      </c>
      <c r="H230">
        <v>8</v>
      </c>
      <c r="I230" t="s">
        <v>260</v>
      </c>
      <c r="J230">
        <v>103</v>
      </c>
      <c r="K230">
        <v>109</v>
      </c>
      <c r="L230">
        <v>110</v>
      </c>
      <c r="M230">
        <v>110</v>
      </c>
      <c r="N230">
        <v>111</v>
      </c>
      <c r="O230">
        <v>110</v>
      </c>
      <c r="P230">
        <v>113</v>
      </c>
      <c r="Q230">
        <v>112</v>
      </c>
      <c r="R230">
        <v>118</v>
      </c>
      <c r="S230">
        <v>119</v>
      </c>
      <c r="T230">
        <v>115</v>
      </c>
      <c r="U230">
        <v>124</v>
      </c>
      <c r="V230">
        <v>123</v>
      </c>
      <c r="W230">
        <v>115</v>
      </c>
      <c r="X230">
        <v>105</v>
      </c>
      <c r="Y230">
        <v>105</v>
      </c>
      <c r="Z230">
        <v>110</v>
      </c>
      <c r="AA230">
        <v>100</v>
      </c>
      <c r="AB230">
        <v>100</v>
      </c>
      <c r="AC230">
        <v>108</v>
      </c>
      <c r="AD230">
        <v>111</v>
      </c>
      <c r="AE230">
        <v>108</v>
      </c>
      <c r="AF230">
        <v>111</v>
      </c>
      <c r="AG230">
        <v>110</v>
      </c>
      <c r="AH230">
        <v>105</v>
      </c>
      <c r="AI230">
        <v>121</v>
      </c>
      <c r="AJ230">
        <v>124</v>
      </c>
      <c r="AK230">
        <v>122</v>
      </c>
      <c r="AL230">
        <v>119</v>
      </c>
      <c r="AM230">
        <v>115</v>
      </c>
      <c r="AN230" s="5">
        <v>105</v>
      </c>
      <c r="AO230" s="5">
        <v>115</v>
      </c>
      <c r="AP230" s="5">
        <v>105</v>
      </c>
      <c r="AQ230" s="5">
        <v>120</v>
      </c>
      <c r="AR230" s="5">
        <v>120</v>
      </c>
      <c r="AS230" s="5">
        <v>116</v>
      </c>
      <c r="AT230" s="5">
        <v>108</v>
      </c>
      <c r="AU230" s="5">
        <v>85</v>
      </c>
      <c r="AV230" s="5">
        <v>110</v>
      </c>
      <c r="AW230" s="5">
        <v>110</v>
      </c>
      <c r="AX230" s="5">
        <v>105</v>
      </c>
      <c r="AY230" s="5">
        <v>95</v>
      </c>
      <c r="AZ230" s="5">
        <v>106</v>
      </c>
      <c r="BA230" s="5">
        <v>110</v>
      </c>
      <c r="BB230" s="5">
        <v>111</v>
      </c>
      <c r="BC230" s="5">
        <v>110</v>
      </c>
      <c r="BD230" s="5">
        <v>110</v>
      </c>
      <c r="BE230" s="5">
        <v>116</v>
      </c>
      <c r="BF230" s="5">
        <v>118</v>
      </c>
      <c r="BG230" s="5">
        <v>115</v>
      </c>
      <c r="BH230" s="5">
        <v>115</v>
      </c>
      <c r="BI230" s="5">
        <v>114</v>
      </c>
      <c r="BJ230" s="5">
        <v>110</v>
      </c>
      <c r="BK230" s="5">
        <v>105</v>
      </c>
      <c r="BL230" s="5">
        <v>110</v>
      </c>
      <c r="BM230" s="5">
        <v>110</v>
      </c>
      <c r="BN230" s="5">
        <v>111</v>
      </c>
      <c r="BO230" s="5">
        <v>115</v>
      </c>
      <c r="BP230" s="5">
        <v>119</v>
      </c>
      <c r="BQ230" s="5">
        <v>115</v>
      </c>
      <c r="BR230" s="5">
        <v>100</v>
      </c>
      <c r="BS230">
        <v>100</v>
      </c>
      <c r="BT230">
        <v>116</v>
      </c>
      <c r="BU230">
        <v>125</v>
      </c>
      <c r="BV230">
        <v>123</v>
      </c>
      <c r="BW230">
        <v>115</v>
      </c>
      <c r="BX230">
        <v>110</v>
      </c>
      <c r="BY230">
        <v>110</v>
      </c>
      <c r="BZ230">
        <v>110</v>
      </c>
      <c r="CA230">
        <v>110</v>
      </c>
      <c r="CB230">
        <v>108</v>
      </c>
      <c r="CC230">
        <v>110</v>
      </c>
      <c r="CD230">
        <v>110</v>
      </c>
      <c r="CE230">
        <v>110</v>
      </c>
      <c r="CF230">
        <v>105</v>
      </c>
      <c r="CG230">
        <v>95</v>
      </c>
      <c r="CH230">
        <v>97</v>
      </c>
      <c r="CI230">
        <v>97</v>
      </c>
      <c r="CJ230">
        <v>102</v>
      </c>
      <c r="CK230">
        <v>105</v>
      </c>
      <c r="CL230">
        <v>105</v>
      </c>
      <c r="CM230">
        <v>108</v>
      </c>
      <c r="CN230">
        <v>110</v>
      </c>
      <c r="CO230">
        <v>111</v>
      </c>
      <c r="CP230">
        <v>110</v>
      </c>
      <c r="CQ230">
        <v>115</v>
      </c>
      <c r="CR230">
        <v>118</v>
      </c>
      <c r="CS230">
        <v>109</v>
      </c>
      <c r="CT230">
        <v>112</v>
      </c>
      <c r="CU230">
        <v>110</v>
      </c>
      <c r="CV230">
        <v>108</v>
      </c>
      <c r="CW230">
        <v>108</v>
      </c>
      <c r="CX230" t="s">
        <v>5</v>
      </c>
      <c r="CY230" t="s">
        <v>30</v>
      </c>
      <c r="CZ230" s="1">
        <f t="shared" si="428"/>
        <v>1</v>
      </c>
      <c r="DA230" s="4">
        <f t="shared" si="429"/>
        <v>110.12903225806451</v>
      </c>
      <c r="DB230" s="4"/>
      <c r="DC230" s="4"/>
      <c r="DD230" s="4"/>
    </row>
    <row r="231" spans="1:111" x14ac:dyDescent="0.25">
      <c r="BS231" cm="1">
        <f t="array" ref="BS231">SUMPRODUCT(--(MOD(AN230:BR230,5)=0))</f>
        <v>22</v>
      </c>
      <c r="BT231">
        <f>AVERAGE(AN230:BR230)</f>
        <v>110.12903225806451</v>
      </c>
      <c r="CZ231" s="1"/>
      <c r="DA231" s="4"/>
      <c r="DB231" s="4"/>
      <c r="DC231" s="4"/>
      <c r="DD231" s="4"/>
    </row>
    <row r="232" spans="1:111" x14ac:dyDescent="0.25">
      <c r="D232" s="5">
        <f>AVERAGE(D218:D229)</f>
        <v>3486.5833333333335</v>
      </c>
      <c r="AN232" s="5">
        <f>AVERAGE(AN218:AN229)</f>
        <v>93.666666666666671</v>
      </c>
      <c r="AO232" s="5">
        <f t="shared" ref="AO232:BR232" si="430">AVERAGE(AO218:AO229)</f>
        <v>94.5</v>
      </c>
      <c r="AP232" s="5">
        <f t="shared" si="430"/>
        <v>95.333333333333329</v>
      </c>
      <c r="AQ232" s="5">
        <f t="shared" si="430"/>
        <v>98.333333333333329</v>
      </c>
      <c r="AR232" s="5">
        <f t="shared" si="430"/>
        <v>98.583333333333329</v>
      </c>
      <c r="AS232" s="5">
        <f t="shared" si="430"/>
        <v>98.75</v>
      </c>
      <c r="AT232" s="5">
        <f t="shared" si="430"/>
        <v>95.833333333333329</v>
      </c>
      <c r="AU232" s="5">
        <f t="shared" si="430"/>
        <v>94.333333333333329</v>
      </c>
      <c r="AV232" s="5">
        <f t="shared" si="430"/>
        <v>91.333333333333329</v>
      </c>
      <c r="AW232" s="5">
        <f t="shared" si="430"/>
        <v>90.75</v>
      </c>
      <c r="AX232" s="5">
        <f t="shared" si="430"/>
        <v>91.083333333333329</v>
      </c>
      <c r="AY232" s="5">
        <f t="shared" si="430"/>
        <v>89.5</v>
      </c>
      <c r="AZ232" s="5">
        <f t="shared" si="430"/>
        <v>83.166666666666671</v>
      </c>
      <c r="BA232" s="5">
        <f t="shared" si="430"/>
        <v>88.416666666666671</v>
      </c>
      <c r="BB232" s="5">
        <f t="shared" si="430"/>
        <v>92</v>
      </c>
      <c r="BC232" s="5">
        <f t="shared" si="430"/>
        <v>93.333333333333329</v>
      </c>
      <c r="BD232" s="5">
        <f t="shared" si="430"/>
        <v>94.083333333333329</v>
      </c>
      <c r="BE232" s="5">
        <f t="shared" si="430"/>
        <v>93.083333333333329</v>
      </c>
      <c r="BF232" s="5">
        <f t="shared" si="430"/>
        <v>96.666666666666671</v>
      </c>
      <c r="BG232" s="5">
        <f t="shared" si="430"/>
        <v>98</v>
      </c>
      <c r="BH232" s="5">
        <f t="shared" si="430"/>
        <v>96.833333333333329</v>
      </c>
      <c r="BI232" s="5">
        <f t="shared" si="430"/>
        <v>95.666666666666671</v>
      </c>
      <c r="BJ232" s="5">
        <f t="shared" si="430"/>
        <v>94.166666666666671</v>
      </c>
      <c r="BK232" s="5">
        <f t="shared" si="430"/>
        <v>88.416666666666671</v>
      </c>
      <c r="BL232" s="5">
        <f t="shared" si="430"/>
        <v>90.916666666666671</v>
      </c>
      <c r="BM232" s="5">
        <f t="shared" si="430"/>
        <v>94.583333333333329</v>
      </c>
      <c r="BN232" s="5">
        <f t="shared" si="430"/>
        <v>95.583333333333329</v>
      </c>
      <c r="BO232" s="5">
        <f t="shared" si="430"/>
        <v>97.833333333333329</v>
      </c>
      <c r="BP232" s="5">
        <f t="shared" si="430"/>
        <v>100.25</v>
      </c>
      <c r="BQ232" s="5">
        <f t="shared" si="430"/>
        <v>100.08333333333333</v>
      </c>
      <c r="BR232" s="5">
        <f t="shared" si="430"/>
        <v>95.666666666666671</v>
      </c>
      <c r="CZ232" s="1"/>
    </row>
    <row r="233" spans="1:111" x14ac:dyDescent="0.25">
      <c r="AH233" s="16" t="s">
        <v>265</v>
      </c>
      <c r="AI233" s="18">
        <v>-4.7999999999999996E-3</v>
      </c>
      <c r="AJ233" t="s">
        <v>263</v>
      </c>
      <c r="AK233">
        <f>AVERAGE(AN230:BR230)</f>
        <v>110.12903225806451</v>
      </c>
      <c r="AL233">
        <f>AVERAGE(AN232:BR232)</f>
        <v>94.217741935483872</v>
      </c>
      <c r="AM233">
        <f>AK233-AL233</f>
        <v>15.911290322580641</v>
      </c>
      <c r="AN233" s="5">
        <f>AN232-(AVERAGE($D218:$D229)-$D230)*$AI233</f>
        <v>111.20866666666667</v>
      </c>
      <c r="AO233" s="5">
        <f t="shared" ref="AO233" si="431">AO232-(AVERAGE($D218:$D229)-$D230)*$AI233</f>
        <v>112.042</v>
      </c>
      <c r="AP233" s="5">
        <f t="shared" ref="AP233" si="432">AP232-(AVERAGE($D218:$D229)-$D230)*$AI233</f>
        <v>112.87533333333333</v>
      </c>
      <c r="AQ233" s="5">
        <f t="shared" ref="AQ233" si="433">AQ232-(AVERAGE($D218:$D229)-$D230)*$AI233</f>
        <v>115.87533333333333</v>
      </c>
      <c r="AR233" s="5">
        <f t="shared" ref="AR233" si="434">AR232-(AVERAGE($D218:$D229)-$D230)*$AI233</f>
        <v>116.12533333333333</v>
      </c>
      <c r="AS233" s="5">
        <f t="shared" ref="AS233" si="435">AS232-(AVERAGE($D218:$D229)-$D230)*$AI233</f>
        <v>116.292</v>
      </c>
      <c r="AT233" s="5">
        <f t="shared" ref="AT233" si="436">AT232-(AVERAGE($D218:$D229)-$D230)*$AI233</f>
        <v>113.37533333333333</v>
      </c>
      <c r="AU233" s="5">
        <f t="shared" ref="AU233" si="437">AU232-(AVERAGE($D218:$D229)-$D230)*$AI233</f>
        <v>111.87533333333333</v>
      </c>
      <c r="AV233" s="5">
        <f t="shared" ref="AV233" si="438">AV232-(AVERAGE($D218:$D229)-$D230)*$AI233</f>
        <v>108.87533333333333</v>
      </c>
      <c r="AW233" s="5">
        <f t="shared" ref="AW233" si="439">AW232-(AVERAGE($D218:$D229)-$D230)*$AI233</f>
        <v>108.292</v>
      </c>
      <c r="AX233" s="5">
        <f t="shared" ref="AX233" si="440">AX232-(AVERAGE($D218:$D229)-$D230)*$AI233</f>
        <v>108.62533333333333</v>
      </c>
      <c r="AY233" s="5">
        <f t="shared" ref="AY233" si="441">AY232-(AVERAGE($D218:$D229)-$D230)*$AI233</f>
        <v>107.042</v>
      </c>
      <c r="AZ233" s="5">
        <f t="shared" ref="AZ233" si="442">AZ232-(AVERAGE($D218:$D229)-$D230)*$AI233</f>
        <v>100.70866666666667</v>
      </c>
      <c r="BA233" s="5">
        <f t="shared" ref="BA233" si="443">BA232-(AVERAGE($D218:$D229)-$D230)*$AI233</f>
        <v>105.95866666666667</v>
      </c>
      <c r="BB233" s="5">
        <f t="shared" ref="BB233" si="444">BB232-(AVERAGE($D218:$D229)-$D230)*$AI233</f>
        <v>109.542</v>
      </c>
      <c r="BC233" s="5">
        <f t="shared" ref="BC233" si="445">BC232-(AVERAGE($D218:$D229)-$D230)*$AI233</f>
        <v>110.87533333333333</v>
      </c>
      <c r="BD233" s="5">
        <f t="shared" ref="BD233" si="446">BD232-(AVERAGE($D218:$D229)-$D230)*$AI233</f>
        <v>111.62533333333333</v>
      </c>
      <c r="BE233" s="5">
        <f t="shared" ref="BE233" si="447">BE232-(AVERAGE($D218:$D229)-$D230)*$AI233</f>
        <v>110.62533333333333</v>
      </c>
      <c r="BF233" s="5">
        <f t="shared" ref="BF233" si="448">BF232-(AVERAGE($D218:$D229)-$D230)*$AI233</f>
        <v>114.20866666666667</v>
      </c>
      <c r="BG233" s="5">
        <f t="shared" ref="BG233" si="449">BG232-(AVERAGE($D218:$D229)-$D230)*$AI233</f>
        <v>115.542</v>
      </c>
      <c r="BH233" s="5">
        <f t="shared" ref="BH233" si="450">BH232-(AVERAGE($D218:$D229)-$D230)*$AI233</f>
        <v>114.37533333333333</v>
      </c>
      <c r="BI233" s="5">
        <f t="shared" ref="BI233" si="451">BI232-(AVERAGE($D218:$D229)-$D230)*$AI233</f>
        <v>113.20866666666667</v>
      </c>
      <c r="BJ233" s="5">
        <f t="shared" ref="BJ233" si="452">BJ232-(AVERAGE($D218:$D229)-$D230)*$AI233</f>
        <v>111.70866666666667</v>
      </c>
      <c r="BK233" s="5">
        <f t="shared" ref="BK233" si="453">BK232-(AVERAGE($D218:$D229)-$D230)*$AI233</f>
        <v>105.95866666666667</v>
      </c>
      <c r="BL233" s="5">
        <f t="shared" ref="BL233" si="454">BL232-(AVERAGE($D218:$D229)-$D230)*$AI233</f>
        <v>108.45866666666667</v>
      </c>
      <c r="BM233" s="5">
        <f t="shared" ref="BM233" si="455">BM232-(AVERAGE($D218:$D229)-$D230)*$AI233</f>
        <v>112.12533333333333</v>
      </c>
      <c r="BN233" s="5">
        <f t="shared" ref="BN233" si="456">BN232-(AVERAGE($D218:$D229)-$D230)*$AI233</f>
        <v>113.12533333333333</v>
      </c>
      <c r="BO233" s="5">
        <f t="shared" ref="BO233" si="457">BO232-(AVERAGE($D218:$D229)-$D230)*$AI233</f>
        <v>115.37533333333333</v>
      </c>
      <c r="BP233" s="5">
        <f t="shared" ref="BP233" si="458">BP232-(AVERAGE($D218:$D229)-$D230)*$AI233</f>
        <v>117.792</v>
      </c>
      <c r="BQ233" s="5">
        <f t="shared" ref="BQ233" si="459">BQ232-(AVERAGE($D218:$D229)-$D230)*$AI233</f>
        <v>117.62533333333333</v>
      </c>
      <c r="BR233" s="5">
        <f t="shared" ref="BR233" si="460">BR232-(AVERAGE($D218:$D229)-$D230)*$AI233</f>
        <v>113.20866666666667</v>
      </c>
    </row>
    <row r="234" spans="1:111" x14ac:dyDescent="0.25">
      <c r="AH234" s="19" t="s">
        <v>275</v>
      </c>
      <c r="AI234" s="11">
        <f>-AM233/(AVERAGE(D218:D229)-D230)</f>
        <v>-4.3537905340546726E-3</v>
      </c>
      <c r="AN234" s="5">
        <f>AN230-AN233</f>
        <v>-6.208666666666673</v>
      </c>
      <c r="AO234" s="5">
        <f t="shared" ref="AO234" si="461">AO230-AO233</f>
        <v>2.9579999999999984</v>
      </c>
      <c r="AP234" s="5">
        <f t="shared" ref="AP234" si="462">AP230-AP233</f>
        <v>-7.8753333333333302</v>
      </c>
      <c r="AQ234" s="5">
        <f t="shared" ref="AQ234" si="463">AQ230-AQ233</f>
        <v>4.1246666666666698</v>
      </c>
      <c r="AR234" s="5">
        <f t="shared" ref="AR234" si="464">AR230-AR233</f>
        <v>3.8746666666666698</v>
      </c>
      <c r="AS234" s="5">
        <f t="shared" ref="AS234" si="465">AS230-AS233</f>
        <v>-0.29200000000000159</v>
      </c>
      <c r="AT234" s="5">
        <f t="shared" ref="AT234" si="466">AT230-AT233</f>
        <v>-5.3753333333333302</v>
      </c>
      <c r="AU234" s="5">
        <f t="shared" ref="AU234" si="467">AU230-AU233</f>
        <v>-26.87533333333333</v>
      </c>
      <c r="AV234" s="5">
        <f t="shared" ref="AV234" si="468">AV230-AV233</f>
        <v>1.1246666666666698</v>
      </c>
      <c r="AW234" s="5">
        <f t="shared" ref="AW234" si="469">AW230-AW233</f>
        <v>1.7079999999999984</v>
      </c>
      <c r="AX234" s="5">
        <f t="shared" ref="AX234" si="470">AX230-AX233</f>
        <v>-3.6253333333333302</v>
      </c>
      <c r="AY234" s="5">
        <f t="shared" ref="AY234" si="471">AY230-AY233</f>
        <v>-12.042000000000002</v>
      </c>
      <c r="AZ234" s="5">
        <f t="shared" ref="AZ234" si="472">AZ230-AZ233</f>
        <v>5.291333333333327</v>
      </c>
      <c r="BA234" s="5">
        <f t="shared" ref="BA234" si="473">BA230-BA233</f>
        <v>4.041333333333327</v>
      </c>
      <c r="BB234" s="5">
        <f t="shared" ref="BB234" si="474">BB230-BB233</f>
        <v>1.4579999999999984</v>
      </c>
      <c r="BC234" s="5">
        <f t="shared" ref="BC234" si="475">BC230-BC233</f>
        <v>-0.87533333333333019</v>
      </c>
      <c r="BD234" s="5">
        <f t="shared" ref="BD234" si="476">BD230-BD233</f>
        <v>-1.6253333333333302</v>
      </c>
      <c r="BE234" s="5">
        <f t="shared" ref="BE234" si="477">BE230-BE233</f>
        <v>5.3746666666666698</v>
      </c>
      <c r="BF234" s="5">
        <f t="shared" ref="BF234" si="478">BF230-BF233</f>
        <v>3.791333333333327</v>
      </c>
      <c r="BG234" s="5">
        <f t="shared" ref="BG234" si="479">BG230-BG233</f>
        <v>-0.54200000000000159</v>
      </c>
      <c r="BH234" s="5">
        <f t="shared" ref="BH234" si="480">BH230-BH233</f>
        <v>0.62466666666666981</v>
      </c>
      <c r="BI234" s="5">
        <f t="shared" ref="BI234" si="481">BI230-BI233</f>
        <v>0.791333333333327</v>
      </c>
      <c r="BJ234" s="5">
        <f t="shared" ref="BJ234" si="482">BJ230-BJ233</f>
        <v>-1.708666666666673</v>
      </c>
      <c r="BK234" s="5">
        <f t="shared" ref="BK234" si="483">BK230-BK233</f>
        <v>-0.958666666666673</v>
      </c>
      <c r="BL234" s="5">
        <f t="shared" ref="BL234" si="484">BL230-BL233</f>
        <v>1.541333333333327</v>
      </c>
      <c r="BM234" s="5">
        <f t="shared" ref="BM234" si="485">BM230-BM233</f>
        <v>-2.1253333333333302</v>
      </c>
      <c r="BN234" s="5">
        <f t="shared" ref="BN234" si="486">BN230-BN233</f>
        <v>-2.1253333333333302</v>
      </c>
      <c r="BO234" s="5">
        <f t="shared" ref="BO234" si="487">BO230-BO233</f>
        <v>-0.37533333333333019</v>
      </c>
      <c r="BP234" s="5">
        <f t="shared" ref="BP234" si="488">BP230-BP233</f>
        <v>1.2079999999999984</v>
      </c>
      <c r="BQ234" s="5">
        <f t="shared" ref="BQ234" si="489">BQ230-BQ233</f>
        <v>-2.6253333333333302</v>
      </c>
      <c r="BR234" s="5">
        <f t="shared" ref="BR234" si="490">BR230-BR233</f>
        <v>-13.208666666666673</v>
      </c>
      <c r="BS234" s="15">
        <f>STDEV(AN234:BR234)</f>
        <v>6.4939763928336696</v>
      </c>
      <c r="BT234" t="s">
        <v>264</v>
      </c>
    </row>
    <row r="235" spans="1:111" x14ac:dyDescent="0.25">
      <c r="AI235" s="11"/>
      <c r="AN235" s="5">
        <f>ABS(AN234)</f>
        <v>6.208666666666673</v>
      </c>
      <c r="AO235" s="5">
        <f t="shared" ref="AO235" si="491">ABS(AO234)</f>
        <v>2.9579999999999984</v>
      </c>
      <c r="AP235" s="5">
        <f t="shared" ref="AP235" si="492">ABS(AP234)</f>
        <v>7.8753333333333302</v>
      </c>
      <c r="AQ235" s="5">
        <f t="shared" ref="AQ235" si="493">ABS(AQ234)</f>
        <v>4.1246666666666698</v>
      </c>
      <c r="AR235" s="5">
        <f t="shared" ref="AR235" si="494">ABS(AR234)</f>
        <v>3.8746666666666698</v>
      </c>
      <c r="AS235" s="5">
        <f t="shared" ref="AS235" si="495">ABS(AS234)</f>
        <v>0.29200000000000159</v>
      </c>
      <c r="AT235" s="5">
        <f t="shared" ref="AT235" si="496">ABS(AT234)</f>
        <v>5.3753333333333302</v>
      </c>
      <c r="AU235" s="5">
        <f t="shared" ref="AU235" si="497">ABS(AU234)</f>
        <v>26.87533333333333</v>
      </c>
      <c r="AV235" s="5">
        <f t="shared" ref="AV235" si="498">ABS(AV234)</f>
        <v>1.1246666666666698</v>
      </c>
      <c r="AW235" s="5">
        <f t="shared" ref="AW235" si="499">ABS(AW234)</f>
        <v>1.7079999999999984</v>
      </c>
      <c r="AX235" s="5">
        <f t="shared" ref="AX235" si="500">ABS(AX234)</f>
        <v>3.6253333333333302</v>
      </c>
      <c r="AY235" s="5">
        <f t="shared" ref="AY235" si="501">ABS(AY234)</f>
        <v>12.042000000000002</v>
      </c>
      <c r="AZ235" s="5">
        <f t="shared" ref="AZ235" si="502">ABS(AZ234)</f>
        <v>5.291333333333327</v>
      </c>
      <c r="BA235" s="5">
        <f t="shared" ref="BA235" si="503">ABS(BA234)</f>
        <v>4.041333333333327</v>
      </c>
      <c r="BB235" s="5">
        <f t="shared" ref="BB235" si="504">ABS(BB234)</f>
        <v>1.4579999999999984</v>
      </c>
      <c r="BC235" s="5">
        <f t="shared" ref="BC235" si="505">ABS(BC234)</f>
        <v>0.87533333333333019</v>
      </c>
      <c r="BD235" s="5">
        <f t="shared" ref="BD235" si="506">ABS(BD234)</f>
        <v>1.6253333333333302</v>
      </c>
      <c r="BE235" s="5">
        <f t="shared" ref="BE235" si="507">ABS(BE234)</f>
        <v>5.3746666666666698</v>
      </c>
      <c r="BF235" s="5">
        <f t="shared" ref="BF235" si="508">ABS(BF234)</f>
        <v>3.791333333333327</v>
      </c>
      <c r="BG235" s="5">
        <f t="shared" ref="BG235" si="509">ABS(BG234)</f>
        <v>0.54200000000000159</v>
      </c>
      <c r="BH235" s="5">
        <f t="shared" ref="BH235" si="510">ABS(BH234)</f>
        <v>0.62466666666666981</v>
      </c>
      <c r="BI235" s="5">
        <f t="shared" ref="BI235" si="511">ABS(BI234)</f>
        <v>0.791333333333327</v>
      </c>
      <c r="BJ235" s="5">
        <f t="shared" ref="BJ235" si="512">ABS(BJ234)</f>
        <v>1.708666666666673</v>
      </c>
      <c r="BK235" s="5">
        <f t="shared" ref="BK235" si="513">ABS(BK234)</f>
        <v>0.958666666666673</v>
      </c>
      <c r="BL235" s="5">
        <f t="shared" ref="BL235" si="514">ABS(BL234)</f>
        <v>1.541333333333327</v>
      </c>
      <c r="BM235" s="5">
        <f t="shared" ref="BM235" si="515">ABS(BM234)</f>
        <v>2.1253333333333302</v>
      </c>
      <c r="BN235" s="5">
        <f t="shared" ref="BN235" si="516">ABS(BN234)</f>
        <v>2.1253333333333302</v>
      </c>
      <c r="BO235" s="5">
        <f t="shared" ref="BO235" si="517">ABS(BO234)</f>
        <v>0.37533333333333019</v>
      </c>
      <c r="BP235" s="5">
        <f t="shared" ref="BP235" si="518">ABS(BP234)</f>
        <v>1.2079999999999984</v>
      </c>
      <c r="BQ235" s="5">
        <f t="shared" ref="BQ235" si="519">ABS(BQ234)</f>
        <v>2.6253333333333302</v>
      </c>
      <c r="BR235" s="5">
        <f t="shared" ref="BR235" si="520">ABS(BR234)</f>
        <v>13.208666666666673</v>
      </c>
      <c r="BS235" s="15">
        <f>AVERAGE(AN235:BR235)</f>
        <v>4.0766451612903216</v>
      </c>
      <c r="BT235" t="s">
        <v>268</v>
      </c>
    </row>
    <row r="236" spans="1:111" x14ac:dyDescent="0.25">
      <c r="AI236" s="11"/>
      <c r="BS236" s="15"/>
    </row>
    <row r="237" spans="1:111" x14ac:dyDescent="0.25">
      <c r="CZ237" s="9"/>
      <c r="DA237" s="10"/>
      <c r="DB237" s="10"/>
      <c r="DC237" s="10"/>
      <c r="DD237" s="10"/>
    </row>
    <row r="238" spans="1:111" x14ac:dyDescent="0.25">
      <c r="CZ238" s="9" t="s">
        <v>258</v>
      </c>
      <c r="DA238" s="10" t="s">
        <v>259</v>
      </c>
      <c r="DB238" s="10"/>
      <c r="DC238" s="10"/>
      <c r="DD238" s="10"/>
    </row>
    <row r="239" spans="1:111" x14ac:dyDescent="0.25">
      <c r="A239" t="s">
        <v>21</v>
      </c>
      <c r="B239">
        <v>37.708100000000002</v>
      </c>
      <c r="C239">
        <v>-117.23309999999999</v>
      </c>
      <c r="D239">
        <v>5690</v>
      </c>
      <c r="E239" t="s">
        <v>1</v>
      </c>
      <c r="F239">
        <v>142.1</v>
      </c>
      <c r="G239">
        <v>1919</v>
      </c>
      <c r="H239">
        <v>8</v>
      </c>
      <c r="I239" t="s">
        <v>260</v>
      </c>
      <c r="J239">
        <v>70</v>
      </c>
      <c r="K239">
        <v>80</v>
      </c>
      <c r="L239">
        <v>82</v>
      </c>
      <c r="M239">
        <v>84</v>
      </c>
      <c r="N239">
        <v>87</v>
      </c>
      <c r="O239">
        <v>85</v>
      </c>
      <c r="P239">
        <v>80</v>
      </c>
      <c r="Q239">
        <v>80</v>
      </c>
      <c r="R239">
        <v>84</v>
      </c>
      <c r="S239">
        <v>80</v>
      </c>
      <c r="T239">
        <v>70</v>
      </c>
      <c r="U239">
        <v>74</v>
      </c>
      <c r="V239">
        <v>70</v>
      </c>
      <c r="W239">
        <v>80</v>
      </c>
      <c r="X239">
        <v>81</v>
      </c>
      <c r="Y239">
        <v>80</v>
      </c>
      <c r="Z239">
        <v>85</v>
      </c>
      <c r="AA239">
        <v>89</v>
      </c>
      <c r="AB239">
        <v>90</v>
      </c>
      <c r="AC239">
        <v>92</v>
      </c>
      <c r="AD239">
        <v>90</v>
      </c>
      <c r="AE239">
        <v>90</v>
      </c>
      <c r="AF239">
        <v>91</v>
      </c>
      <c r="AG239">
        <v>93</v>
      </c>
      <c r="AH239">
        <v>91</v>
      </c>
      <c r="AI239">
        <v>91</v>
      </c>
      <c r="AJ239">
        <v>92</v>
      </c>
      <c r="AK239">
        <v>90</v>
      </c>
      <c r="AL239">
        <v>89</v>
      </c>
      <c r="AM239">
        <v>88</v>
      </c>
      <c r="AN239" s="5">
        <v>90</v>
      </c>
      <c r="AO239" s="5">
        <v>90</v>
      </c>
      <c r="AP239" s="5">
        <v>92</v>
      </c>
      <c r="AQ239" s="5">
        <v>93</v>
      </c>
      <c r="AR239" s="5">
        <v>92</v>
      </c>
      <c r="AS239" s="5">
        <v>93</v>
      </c>
      <c r="AT239" s="5">
        <v>93</v>
      </c>
      <c r="AU239" s="5">
        <v>97</v>
      </c>
      <c r="AV239" s="5">
        <v>96</v>
      </c>
      <c r="AW239" s="5">
        <v>97</v>
      </c>
      <c r="AX239" s="5">
        <v>98</v>
      </c>
      <c r="AY239" s="5">
        <v>90</v>
      </c>
      <c r="AZ239" s="5">
        <v>95</v>
      </c>
      <c r="BA239" s="5">
        <v>94</v>
      </c>
      <c r="BB239" s="5">
        <v>95</v>
      </c>
      <c r="BC239" s="5">
        <v>98</v>
      </c>
      <c r="BD239" s="5">
        <v>96</v>
      </c>
      <c r="BE239" s="5">
        <v>93</v>
      </c>
      <c r="BF239" s="5">
        <v>92</v>
      </c>
      <c r="BG239" s="5">
        <v>92</v>
      </c>
      <c r="BH239" s="5">
        <v>90</v>
      </c>
      <c r="BI239" s="5">
        <v>94</v>
      </c>
      <c r="BJ239" s="5">
        <v>95</v>
      </c>
      <c r="BK239" s="5">
        <v>95</v>
      </c>
      <c r="BL239" s="5">
        <v>95</v>
      </c>
      <c r="BM239" s="5">
        <v>95</v>
      </c>
      <c r="BN239" s="5">
        <v>88</v>
      </c>
      <c r="BO239" s="5">
        <v>86</v>
      </c>
      <c r="BP239" s="5">
        <v>85</v>
      </c>
      <c r="BQ239" s="5">
        <v>88</v>
      </c>
      <c r="BR239" s="5">
        <v>86</v>
      </c>
      <c r="BS239">
        <v>84</v>
      </c>
      <c r="BT239">
        <v>84</v>
      </c>
      <c r="BU239">
        <v>85</v>
      </c>
      <c r="BV239">
        <v>85</v>
      </c>
      <c r="BW239">
        <v>86</v>
      </c>
      <c r="BX239">
        <v>85</v>
      </c>
      <c r="BY239">
        <v>89</v>
      </c>
      <c r="BZ239">
        <v>87</v>
      </c>
      <c r="CA239">
        <v>87</v>
      </c>
      <c r="CB239">
        <v>89</v>
      </c>
      <c r="CC239">
        <v>91</v>
      </c>
      <c r="CD239">
        <v>90</v>
      </c>
      <c r="CE239">
        <v>95</v>
      </c>
      <c r="CF239">
        <v>96</v>
      </c>
      <c r="CG239">
        <v>95</v>
      </c>
      <c r="CH239">
        <v>87</v>
      </c>
      <c r="CI239">
        <v>88</v>
      </c>
      <c r="CJ239">
        <v>90</v>
      </c>
      <c r="CK239">
        <v>96</v>
      </c>
      <c r="CL239">
        <v>96</v>
      </c>
      <c r="CM239">
        <v>98</v>
      </c>
      <c r="CN239">
        <v>97</v>
      </c>
      <c r="CO239">
        <v>96</v>
      </c>
      <c r="CP239">
        <v>95</v>
      </c>
      <c r="CQ239">
        <v>94</v>
      </c>
      <c r="CR239">
        <v>90</v>
      </c>
      <c r="CS239">
        <v>90</v>
      </c>
      <c r="CT239">
        <v>92</v>
      </c>
      <c r="CU239">
        <v>93</v>
      </c>
      <c r="CV239">
        <v>90</v>
      </c>
      <c r="CW239">
        <v>81</v>
      </c>
      <c r="CX239" t="s">
        <v>2</v>
      </c>
      <c r="CY239" t="s">
        <v>22</v>
      </c>
      <c r="CZ239" s="1">
        <f>CORREL(AN239:BR239,AN$248:BR$248)</f>
        <v>0.69044593754177663</v>
      </c>
      <c r="DA239" s="4">
        <f>AVERAGE(AN239:BR239)</f>
        <v>92.677419354838705</v>
      </c>
      <c r="DB239" s="4"/>
      <c r="DC239" s="4"/>
      <c r="DD239" s="4"/>
      <c r="DF239" s="11"/>
      <c r="DG239" s="11"/>
    </row>
    <row r="240" spans="1:111" x14ac:dyDescent="0.25">
      <c r="A240" t="s">
        <v>0</v>
      </c>
      <c r="B240">
        <v>38.387799999999999</v>
      </c>
      <c r="C240">
        <v>-118.1092</v>
      </c>
      <c r="D240">
        <v>4580</v>
      </c>
      <c r="E240" t="s">
        <v>1</v>
      </c>
      <c r="F240">
        <v>240.3</v>
      </c>
      <c r="G240">
        <v>1919</v>
      </c>
      <c r="H240">
        <v>8</v>
      </c>
      <c r="I240" t="s">
        <v>260</v>
      </c>
      <c r="J240">
        <v>77</v>
      </c>
      <c r="K240">
        <v>85</v>
      </c>
      <c r="L240">
        <v>90</v>
      </c>
      <c r="M240">
        <v>87</v>
      </c>
      <c r="N240">
        <v>91</v>
      </c>
      <c r="O240">
        <v>93</v>
      </c>
      <c r="P240">
        <v>90</v>
      </c>
      <c r="Q240">
        <v>90</v>
      </c>
      <c r="R240">
        <v>87</v>
      </c>
      <c r="S240">
        <v>90</v>
      </c>
      <c r="T240">
        <v>89</v>
      </c>
      <c r="U240">
        <v>90</v>
      </c>
      <c r="V240">
        <v>90</v>
      </c>
      <c r="W240">
        <v>92</v>
      </c>
      <c r="X240">
        <v>89</v>
      </c>
      <c r="Y240">
        <v>91</v>
      </c>
      <c r="Z240">
        <v>93</v>
      </c>
      <c r="AA240">
        <v>94</v>
      </c>
      <c r="AB240">
        <v>93</v>
      </c>
      <c r="AC240">
        <v>94</v>
      </c>
      <c r="AD240">
        <v>95</v>
      </c>
      <c r="AE240">
        <v>96</v>
      </c>
      <c r="AF240">
        <v>95</v>
      </c>
      <c r="AG240">
        <v>96</v>
      </c>
      <c r="AH240">
        <v>97</v>
      </c>
      <c r="AI240">
        <v>98</v>
      </c>
      <c r="AJ240">
        <v>99</v>
      </c>
      <c r="AK240">
        <v>98</v>
      </c>
      <c r="AL240">
        <v>97</v>
      </c>
      <c r="AM240">
        <v>96</v>
      </c>
      <c r="AN240" s="5">
        <v>97</v>
      </c>
      <c r="AO240" s="5">
        <v>96</v>
      </c>
      <c r="AP240" s="5">
        <v>95</v>
      </c>
      <c r="AQ240" s="5">
        <v>98</v>
      </c>
      <c r="AR240" s="5">
        <v>98</v>
      </c>
      <c r="AS240" s="5">
        <v>99</v>
      </c>
      <c r="AT240" s="5">
        <v>98</v>
      </c>
      <c r="AU240" s="5">
        <v>99</v>
      </c>
      <c r="AV240" s="5">
        <v>97</v>
      </c>
      <c r="AW240" s="5">
        <v>100</v>
      </c>
      <c r="AX240" s="5">
        <v>102</v>
      </c>
      <c r="AY240" s="5">
        <v>101</v>
      </c>
      <c r="AZ240" s="5">
        <v>100</v>
      </c>
      <c r="BA240" s="5">
        <v>103</v>
      </c>
      <c r="BB240" s="5">
        <v>104</v>
      </c>
      <c r="BC240" s="5">
        <v>100</v>
      </c>
      <c r="BD240" s="5">
        <v>98</v>
      </c>
      <c r="BE240" s="5">
        <v>96</v>
      </c>
      <c r="BF240" s="5">
        <v>99</v>
      </c>
      <c r="BG240" s="5">
        <v>98</v>
      </c>
      <c r="BH240" s="5">
        <v>99</v>
      </c>
      <c r="BI240" s="5">
        <v>99</v>
      </c>
      <c r="BJ240" s="5">
        <v>99</v>
      </c>
      <c r="BK240" s="5">
        <v>100</v>
      </c>
      <c r="BL240" s="5">
        <v>101</v>
      </c>
      <c r="BM240" s="5">
        <v>102</v>
      </c>
      <c r="BN240" s="5">
        <v>102</v>
      </c>
      <c r="BO240" s="5">
        <v>101</v>
      </c>
      <c r="BP240" s="5">
        <v>100</v>
      </c>
      <c r="BQ240" s="5">
        <v>98</v>
      </c>
      <c r="BR240" s="5">
        <v>96</v>
      </c>
      <c r="BS240">
        <v>96</v>
      </c>
      <c r="BT240">
        <v>92</v>
      </c>
      <c r="BU240">
        <v>94</v>
      </c>
      <c r="BV240">
        <v>93</v>
      </c>
      <c r="BW240">
        <v>92</v>
      </c>
      <c r="BX240">
        <v>93</v>
      </c>
      <c r="BY240">
        <v>95</v>
      </c>
      <c r="BZ240">
        <v>94</v>
      </c>
      <c r="CA240">
        <v>95</v>
      </c>
      <c r="CB240">
        <v>96</v>
      </c>
      <c r="CC240">
        <v>96</v>
      </c>
      <c r="CD240">
        <v>93</v>
      </c>
      <c r="CE240">
        <v>96</v>
      </c>
      <c r="CF240">
        <v>94</v>
      </c>
      <c r="CG240">
        <v>97</v>
      </c>
      <c r="CH240">
        <v>96</v>
      </c>
      <c r="CI240">
        <v>94</v>
      </c>
      <c r="CJ240">
        <v>97</v>
      </c>
      <c r="CK240">
        <v>101</v>
      </c>
      <c r="CL240">
        <v>102</v>
      </c>
      <c r="CM240">
        <v>101</v>
      </c>
      <c r="CN240">
        <v>99</v>
      </c>
      <c r="CO240">
        <v>99</v>
      </c>
      <c r="CP240">
        <v>98</v>
      </c>
      <c r="CQ240">
        <v>99</v>
      </c>
      <c r="CR240">
        <v>97</v>
      </c>
      <c r="CS240">
        <v>95</v>
      </c>
      <c r="CT240">
        <v>90</v>
      </c>
      <c r="CU240">
        <v>98</v>
      </c>
      <c r="CV240">
        <v>92</v>
      </c>
      <c r="CW240">
        <v>90</v>
      </c>
      <c r="CX240" t="s">
        <v>2</v>
      </c>
      <c r="CY240" t="s">
        <v>3</v>
      </c>
      <c r="CZ240" s="1">
        <f t="shared" ref="CZ240:CZ248" si="521">CORREL(AN240:BR240,AN$248:BR$248)</f>
        <v>0.17706641368607398</v>
      </c>
      <c r="DA240" s="4">
        <f t="shared" ref="DA240:DA248" si="522">AVERAGE(AN240:BR240)</f>
        <v>99.193548387096769</v>
      </c>
      <c r="DB240" s="4"/>
      <c r="DC240" s="4"/>
      <c r="DD240" s="4"/>
      <c r="DF240" s="11"/>
      <c r="DG240" s="11"/>
    </row>
    <row r="241" spans="1:111" x14ac:dyDescent="0.25">
      <c r="A241" t="s">
        <v>4</v>
      </c>
      <c r="B241">
        <v>36.798099999999998</v>
      </c>
      <c r="C241">
        <v>-118.20359999999999</v>
      </c>
      <c r="D241">
        <v>3950</v>
      </c>
      <c r="E241" t="s">
        <v>1</v>
      </c>
      <c r="F241">
        <v>124.8</v>
      </c>
      <c r="G241">
        <v>1919</v>
      </c>
      <c r="H241">
        <v>8</v>
      </c>
      <c r="I241" t="s">
        <v>260</v>
      </c>
      <c r="J241">
        <v>82</v>
      </c>
      <c r="K241">
        <v>86</v>
      </c>
      <c r="L241">
        <v>90</v>
      </c>
      <c r="M241">
        <v>90</v>
      </c>
      <c r="N241">
        <v>92</v>
      </c>
      <c r="O241">
        <v>89</v>
      </c>
      <c r="P241">
        <v>90</v>
      </c>
      <c r="Q241">
        <v>89</v>
      </c>
      <c r="R241">
        <v>89</v>
      </c>
      <c r="S241">
        <v>89</v>
      </c>
      <c r="T241">
        <v>74</v>
      </c>
      <c r="U241">
        <v>79</v>
      </c>
      <c r="V241">
        <v>83</v>
      </c>
      <c r="W241">
        <v>86</v>
      </c>
      <c r="X241">
        <v>86</v>
      </c>
      <c r="Y241">
        <v>83</v>
      </c>
      <c r="Z241">
        <v>88</v>
      </c>
      <c r="AA241">
        <v>93</v>
      </c>
      <c r="AB241">
        <v>95</v>
      </c>
      <c r="AC241">
        <v>95</v>
      </c>
      <c r="AD241">
        <v>94</v>
      </c>
      <c r="AE241">
        <v>93</v>
      </c>
      <c r="AF241">
        <v>96</v>
      </c>
      <c r="AG241">
        <v>95</v>
      </c>
      <c r="AH241">
        <v>97</v>
      </c>
      <c r="AI241">
        <v>96</v>
      </c>
      <c r="AJ241">
        <v>96</v>
      </c>
      <c r="AK241">
        <v>96</v>
      </c>
      <c r="AL241">
        <v>95</v>
      </c>
      <c r="AM241">
        <v>91</v>
      </c>
      <c r="AN241" s="5">
        <v>94</v>
      </c>
      <c r="AO241" s="5">
        <v>92</v>
      </c>
      <c r="AP241" s="5">
        <v>94</v>
      </c>
      <c r="AQ241" s="5">
        <v>95</v>
      </c>
      <c r="AR241" s="5">
        <v>94</v>
      </c>
      <c r="AS241" s="5">
        <v>93</v>
      </c>
      <c r="AT241" s="5">
        <v>96</v>
      </c>
      <c r="AU241" s="5">
        <v>99</v>
      </c>
      <c r="AV241" s="5">
        <v>97</v>
      </c>
      <c r="AW241" s="5">
        <v>99</v>
      </c>
      <c r="AX241" s="5">
        <v>98</v>
      </c>
      <c r="AY241" s="5">
        <v>98</v>
      </c>
      <c r="AZ241" s="5">
        <v>97</v>
      </c>
      <c r="BA241" s="5">
        <v>95</v>
      </c>
      <c r="BB241" s="5">
        <v>99</v>
      </c>
      <c r="BC241" s="5">
        <v>99</v>
      </c>
      <c r="BD241" s="5">
        <v>94</v>
      </c>
      <c r="BE241" s="5">
        <v>95</v>
      </c>
      <c r="BF241" s="5">
        <v>94</v>
      </c>
      <c r="BG241" s="5">
        <v>92</v>
      </c>
      <c r="BH241" s="5">
        <v>93</v>
      </c>
      <c r="BI241" s="5">
        <v>95</v>
      </c>
      <c r="BJ241" s="5">
        <v>99</v>
      </c>
      <c r="BK241" s="5">
        <v>99</v>
      </c>
      <c r="BL241" s="5">
        <v>98</v>
      </c>
      <c r="BM241" s="5">
        <v>96</v>
      </c>
      <c r="BN241" s="5">
        <v>90</v>
      </c>
      <c r="BO241" s="5">
        <v>90</v>
      </c>
      <c r="BP241" s="5">
        <v>88</v>
      </c>
      <c r="BQ241" s="5">
        <v>92</v>
      </c>
      <c r="BR241" s="5">
        <v>90</v>
      </c>
      <c r="BS241">
        <v>89</v>
      </c>
      <c r="BT241">
        <v>87</v>
      </c>
      <c r="BU241">
        <v>89</v>
      </c>
      <c r="BV241">
        <v>88</v>
      </c>
      <c r="BW241">
        <v>89</v>
      </c>
      <c r="BX241">
        <v>91</v>
      </c>
      <c r="BY241">
        <v>92</v>
      </c>
      <c r="BZ241">
        <v>92</v>
      </c>
      <c r="CA241">
        <v>91</v>
      </c>
      <c r="CB241">
        <v>94</v>
      </c>
      <c r="CC241">
        <v>95</v>
      </c>
      <c r="CD241">
        <v>94</v>
      </c>
      <c r="CE241">
        <v>96</v>
      </c>
      <c r="CF241">
        <v>97</v>
      </c>
      <c r="CG241">
        <v>98</v>
      </c>
      <c r="CH241">
        <v>93</v>
      </c>
      <c r="CI241">
        <v>91</v>
      </c>
      <c r="CJ241">
        <v>96</v>
      </c>
      <c r="CK241">
        <v>100</v>
      </c>
      <c r="CL241">
        <v>101</v>
      </c>
      <c r="CM241">
        <v>101</v>
      </c>
      <c r="CN241">
        <v>100</v>
      </c>
      <c r="CO241">
        <v>97</v>
      </c>
      <c r="CP241">
        <v>97</v>
      </c>
      <c r="CQ241">
        <v>95</v>
      </c>
      <c r="CR241">
        <v>95</v>
      </c>
      <c r="CS241">
        <v>95</v>
      </c>
      <c r="CT241">
        <v>95</v>
      </c>
      <c r="CU241">
        <v>95</v>
      </c>
      <c r="CV241">
        <v>95</v>
      </c>
      <c r="CW241">
        <v>90</v>
      </c>
      <c r="CX241" t="s">
        <v>5</v>
      </c>
      <c r="CY241" t="s">
        <v>6</v>
      </c>
      <c r="CZ241" s="1">
        <f t="shared" si="521"/>
        <v>0.77110451072781172</v>
      </c>
      <c r="DA241" s="4">
        <f t="shared" si="522"/>
        <v>94.967741935483872</v>
      </c>
      <c r="DB241" s="4"/>
      <c r="DC241" s="4"/>
      <c r="DD241" s="4"/>
      <c r="DF241" s="11"/>
      <c r="DG241" s="11"/>
    </row>
    <row r="242" spans="1:111" x14ac:dyDescent="0.25">
      <c r="A242" t="s">
        <v>31</v>
      </c>
      <c r="B242">
        <v>35.466099999999997</v>
      </c>
      <c r="C242">
        <v>-114.9217</v>
      </c>
      <c r="D242">
        <v>3540</v>
      </c>
      <c r="E242" t="s">
        <v>1</v>
      </c>
      <c r="F242">
        <v>207</v>
      </c>
      <c r="G242">
        <v>1919</v>
      </c>
      <c r="H242">
        <v>8</v>
      </c>
      <c r="I242" t="s">
        <v>260</v>
      </c>
      <c r="J242">
        <v>75</v>
      </c>
      <c r="K242">
        <v>82</v>
      </c>
      <c r="L242">
        <v>92</v>
      </c>
      <c r="M242">
        <v>93</v>
      </c>
      <c r="N242">
        <v>94</v>
      </c>
      <c r="O242">
        <v>94</v>
      </c>
      <c r="P242">
        <v>91</v>
      </c>
      <c r="Q242">
        <v>92</v>
      </c>
      <c r="R242">
        <v>91</v>
      </c>
      <c r="S242">
        <v>89</v>
      </c>
      <c r="T242">
        <v>85</v>
      </c>
      <c r="U242">
        <v>84</v>
      </c>
      <c r="V242">
        <v>88</v>
      </c>
      <c r="W242">
        <v>91</v>
      </c>
      <c r="X242">
        <v>91</v>
      </c>
      <c r="Y242">
        <v>91</v>
      </c>
      <c r="Z242">
        <v>93</v>
      </c>
      <c r="AA242">
        <v>97</v>
      </c>
      <c r="AB242">
        <v>99</v>
      </c>
      <c r="AC242">
        <v>100</v>
      </c>
      <c r="AD242">
        <v>101</v>
      </c>
      <c r="AE242">
        <v>104</v>
      </c>
      <c r="AF242">
        <v>104</v>
      </c>
      <c r="AG242">
        <v>103</v>
      </c>
      <c r="AH242">
        <v>102</v>
      </c>
      <c r="AI242">
        <v>104</v>
      </c>
      <c r="AJ242">
        <v>102</v>
      </c>
      <c r="AK242">
        <v>101</v>
      </c>
      <c r="AL242">
        <v>100</v>
      </c>
      <c r="AM242">
        <v>95</v>
      </c>
      <c r="AN242" s="5">
        <v>94</v>
      </c>
      <c r="AO242" s="5">
        <v>97</v>
      </c>
      <c r="AP242" s="5">
        <v>100</v>
      </c>
      <c r="AQ242" s="5">
        <v>100</v>
      </c>
      <c r="AR242" s="5">
        <v>95</v>
      </c>
      <c r="AS242" s="5">
        <v>95</v>
      </c>
      <c r="AT242" s="5">
        <v>98</v>
      </c>
      <c r="AU242" s="5">
        <v>98</v>
      </c>
      <c r="AV242" s="5">
        <v>104</v>
      </c>
      <c r="AW242" s="5">
        <v>99</v>
      </c>
      <c r="AX242" s="5">
        <v>93</v>
      </c>
      <c r="AY242" s="5">
        <v>90</v>
      </c>
      <c r="AZ242" s="5">
        <v>95</v>
      </c>
      <c r="BA242" s="5">
        <v>97</v>
      </c>
      <c r="BB242" s="5">
        <v>95</v>
      </c>
      <c r="BC242" s="5">
        <v>89</v>
      </c>
      <c r="BD242" s="5">
        <v>88</v>
      </c>
      <c r="BE242" s="5">
        <v>89</v>
      </c>
      <c r="BF242" s="5">
        <v>90</v>
      </c>
      <c r="BG242" s="5">
        <v>94</v>
      </c>
      <c r="BH242" s="5">
        <v>88</v>
      </c>
      <c r="BI242" s="5">
        <v>101</v>
      </c>
      <c r="BJ242" s="5">
        <v>99</v>
      </c>
      <c r="BK242" s="5">
        <v>101</v>
      </c>
      <c r="BL242" s="5">
        <v>102</v>
      </c>
      <c r="BM242" s="5">
        <v>99</v>
      </c>
      <c r="BN242" s="5">
        <v>89</v>
      </c>
      <c r="BO242" s="5">
        <v>82</v>
      </c>
      <c r="BP242" s="5">
        <v>94</v>
      </c>
      <c r="BQ242" s="5">
        <v>95</v>
      </c>
      <c r="BR242" s="5">
        <v>94</v>
      </c>
      <c r="BS242">
        <v>91</v>
      </c>
      <c r="BT242">
        <v>91</v>
      </c>
      <c r="BU242">
        <v>91</v>
      </c>
      <c r="BV242">
        <v>92</v>
      </c>
      <c r="BW242">
        <v>93</v>
      </c>
      <c r="BX242">
        <v>94</v>
      </c>
      <c r="BY242">
        <v>98</v>
      </c>
      <c r="BZ242">
        <v>95</v>
      </c>
      <c r="CA242">
        <v>97</v>
      </c>
      <c r="CB242">
        <v>98</v>
      </c>
      <c r="CC242">
        <v>100</v>
      </c>
      <c r="CD242">
        <v>102</v>
      </c>
      <c r="CE242">
        <v>105</v>
      </c>
      <c r="CF242">
        <v>101</v>
      </c>
      <c r="CG242">
        <v>97</v>
      </c>
      <c r="CH242">
        <v>87</v>
      </c>
      <c r="CI242">
        <v>90</v>
      </c>
      <c r="CJ242">
        <v>97</v>
      </c>
      <c r="CK242">
        <v>100</v>
      </c>
      <c r="CL242">
        <v>103</v>
      </c>
      <c r="CM242">
        <v>104</v>
      </c>
      <c r="CN242">
        <v>105</v>
      </c>
      <c r="CO242">
        <v>105</v>
      </c>
      <c r="CP242">
        <v>104</v>
      </c>
      <c r="CQ242">
        <v>98</v>
      </c>
      <c r="CR242">
        <v>90</v>
      </c>
      <c r="CS242">
        <v>95</v>
      </c>
      <c r="CT242">
        <v>96</v>
      </c>
      <c r="CU242">
        <v>100</v>
      </c>
      <c r="CV242">
        <v>101</v>
      </c>
      <c r="CW242">
        <v>92</v>
      </c>
      <c r="CX242" t="s">
        <v>2</v>
      </c>
      <c r="CY242" t="s">
        <v>32</v>
      </c>
      <c r="CZ242" s="1">
        <f t="shared" si="521"/>
        <v>0.6549614341246861</v>
      </c>
      <c r="DA242" s="4">
        <f t="shared" si="522"/>
        <v>94.967741935483872</v>
      </c>
      <c r="DB242" s="4"/>
      <c r="DC242" s="4"/>
      <c r="DD242" s="4"/>
      <c r="DF242" s="11"/>
      <c r="DG242" s="11"/>
    </row>
    <row r="243" spans="1:111" x14ac:dyDescent="0.25">
      <c r="A243" t="s">
        <v>43</v>
      </c>
      <c r="B243">
        <v>36.916699999999999</v>
      </c>
      <c r="C243">
        <v>-116.75</v>
      </c>
      <c r="D243">
        <v>3304</v>
      </c>
      <c r="E243" t="s">
        <v>1</v>
      </c>
      <c r="F243">
        <v>51.5</v>
      </c>
      <c r="G243">
        <v>1919</v>
      </c>
      <c r="H243">
        <v>8</v>
      </c>
      <c r="I243" t="s">
        <v>260</v>
      </c>
      <c r="J243">
        <v>81</v>
      </c>
      <c r="K243">
        <v>79</v>
      </c>
      <c r="L243">
        <v>95</v>
      </c>
      <c r="M243">
        <v>94</v>
      </c>
      <c r="N243">
        <v>99</v>
      </c>
      <c r="O243">
        <v>96</v>
      </c>
      <c r="P243">
        <v>97</v>
      </c>
      <c r="Q243">
        <v>92</v>
      </c>
      <c r="R243">
        <v>96</v>
      </c>
      <c r="S243">
        <v>94</v>
      </c>
      <c r="T243">
        <v>86</v>
      </c>
      <c r="U243">
        <v>84</v>
      </c>
      <c r="V243">
        <v>89</v>
      </c>
      <c r="W243">
        <v>92</v>
      </c>
      <c r="X243">
        <v>95</v>
      </c>
      <c r="Y243">
        <v>94</v>
      </c>
      <c r="Z243">
        <v>89</v>
      </c>
      <c r="AA243">
        <v>100</v>
      </c>
      <c r="AB243">
        <v>101</v>
      </c>
      <c r="AC243">
        <v>102</v>
      </c>
      <c r="AD243">
        <v>102</v>
      </c>
      <c r="AE243">
        <v>99</v>
      </c>
      <c r="AF243">
        <v>101</v>
      </c>
      <c r="AG243">
        <v>102</v>
      </c>
      <c r="AH243">
        <v>100</v>
      </c>
      <c r="AI243">
        <v>102</v>
      </c>
      <c r="AJ243">
        <v>102</v>
      </c>
      <c r="AK243">
        <v>101</v>
      </c>
      <c r="AL243">
        <v>100</v>
      </c>
      <c r="AM243">
        <v>101</v>
      </c>
      <c r="AN243" s="5">
        <v>98</v>
      </c>
      <c r="AO243" s="5">
        <v>97</v>
      </c>
      <c r="AP243" s="5">
        <v>99</v>
      </c>
      <c r="AQ243" s="5">
        <v>104</v>
      </c>
      <c r="AR243" s="5">
        <v>101</v>
      </c>
      <c r="AS243" s="5">
        <v>97</v>
      </c>
      <c r="AT243" s="5">
        <v>100</v>
      </c>
      <c r="AU243" s="5">
        <v>106</v>
      </c>
      <c r="AV243" s="5">
        <v>104</v>
      </c>
      <c r="AW243" s="5">
        <v>105</v>
      </c>
      <c r="AX243" s="5">
        <v>106</v>
      </c>
      <c r="AY243" s="5">
        <v>104</v>
      </c>
      <c r="AZ243" s="5">
        <v>101</v>
      </c>
      <c r="BA243" s="5">
        <v>105</v>
      </c>
      <c r="BB243" s="5">
        <v>109</v>
      </c>
      <c r="BC243" s="5">
        <v>103</v>
      </c>
      <c r="BD243" s="5">
        <v>103</v>
      </c>
      <c r="BE243" s="5">
        <v>102</v>
      </c>
      <c r="BF243" s="5">
        <v>100</v>
      </c>
      <c r="BG243" s="5">
        <v>94</v>
      </c>
      <c r="BH243" s="5">
        <v>104</v>
      </c>
      <c r="BI243" s="5">
        <v>105</v>
      </c>
      <c r="BJ243" s="5">
        <v>109</v>
      </c>
      <c r="BK243" s="5">
        <v>104</v>
      </c>
      <c r="BL243" s="5">
        <v>106</v>
      </c>
      <c r="BM243" s="5">
        <v>106</v>
      </c>
      <c r="BN243" s="5">
        <v>103</v>
      </c>
      <c r="BO243" s="5">
        <v>101</v>
      </c>
      <c r="BP243" s="5">
        <v>98</v>
      </c>
      <c r="BQ243" s="5">
        <v>97</v>
      </c>
      <c r="BR243" s="5">
        <v>98</v>
      </c>
      <c r="BS243">
        <v>94</v>
      </c>
      <c r="BT243">
        <v>95</v>
      </c>
      <c r="BU243">
        <v>92</v>
      </c>
      <c r="BV243">
        <v>96</v>
      </c>
      <c r="BW243">
        <v>90</v>
      </c>
      <c r="BX243">
        <v>97</v>
      </c>
      <c r="BY243">
        <v>100</v>
      </c>
      <c r="BZ243">
        <v>99</v>
      </c>
      <c r="CA243">
        <v>96</v>
      </c>
      <c r="CB243">
        <v>104</v>
      </c>
      <c r="CC243">
        <v>101</v>
      </c>
      <c r="CD243">
        <v>103</v>
      </c>
      <c r="CE243">
        <v>103</v>
      </c>
      <c r="CF243">
        <v>105</v>
      </c>
      <c r="CG243">
        <v>105</v>
      </c>
      <c r="CH243">
        <v>99</v>
      </c>
      <c r="CI243">
        <v>99</v>
      </c>
      <c r="CJ243">
        <v>102</v>
      </c>
      <c r="CK243">
        <v>108</v>
      </c>
      <c r="CL243">
        <v>108</v>
      </c>
      <c r="CM243">
        <v>110</v>
      </c>
      <c r="CN243">
        <v>110</v>
      </c>
      <c r="CO243">
        <v>108</v>
      </c>
      <c r="CP243">
        <v>103</v>
      </c>
      <c r="CQ243">
        <v>103</v>
      </c>
      <c r="CR243">
        <v>91</v>
      </c>
      <c r="CS243">
        <v>98</v>
      </c>
      <c r="CT243">
        <v>102</v>
      </c>
      <c r="CU243">
        <v>102</v>
      </c>
      <c r="CV243">
        <v>105</v>
      </c>
      <c r="CW243">
        <v>99</v>
      </c>
      <c r="CX243" t="s">
        <v>2</v>
      </c>
      <c r="CY243" t="s">
        <v>44</v>
      </c>
      <c r="CZ243" s="1">
        <f t="shared" si="521"/>
        <v>0.47791978783449779</v>
      </c>
      <c r="DA243" s="4">
        <f t="shared" si="522"/>
        <v>102.2258064516129</v>
      </c>
      <c r="DB243" s="4"/>
      <c r="DC243" s="4"/>
      <c r="DD243" s="4"/>
      <c r="DF243" s="11"/>
      <c r="DG243" s="11"/>
    </row>
    <row r="244" spans="1:111" x14ac:dyDescent="0.25">
      <c r="A244" t="s">
        <v>33</v>
      </c>
      <c r="B244">
        <v>36.583300000000001</v>
      </c>
      <c r="C244">
        <v>-115.66670000000001</v>
      </c>
      <c r="D244">
        <v>3136</v>
      </c>
      <c r="E244" t="s">
        <v>1</v>
      </c>
      <c r="F244">
        <v>108</v>
      </c>
      <c r="G244">
        <v>1919</v>
      </c>
      <c r="H244">
        <v>8</v>
      </c>
      <c r="I244" t="s">
        <v>260</v>
      </c>
      <c r="Y244">
        <v>97</v>
      </c>
      <c r="Z244">
        <v>92</v>
      </c>
      <c r="AA244">
        <v>98</v>
      </c>
      <c r="AB244">
        <v>102</v>
      </c>
      <c r="AC244">
        <v>103</v>
      </c>
      <c r="AD244">
        <v>104</v>
      </c>
      <c r="AE244">
        <v>102</v>
      </c>
      <c r="AF244">
        <v>103</v>
      </c>
      <c r="AG244">
        <v>104</v>
      </c>
      <c r="AH244">
        <v>102</v>
      </c>
      <c r="AI244">
        <v>102</v>
      </c>
      <c r="AJ244">
        <v>105</v>
      </c>
      <c r="AK244">
        <v>104</v>
      </c>
      <c r="AL244">
        <v>106</v>
      </c>
      <c r="AM244">
        <v>108</v>
      </c>
      <c r="AN244" s="8">
        <f>AVERAGE(AM244,AO244)</f>
        <v>104</v>
      </c>
      <c r="AO244" s="5">
        <v>100</v>
      </c>
      <c r="AP244" s="5">
        <v>102</v>
      </c>
      <c r="AQ244" s="5">
        <v>103</v>
      </c>
      <c r="AR244" s="5">
        <v>103</v>
      </c>
      <c r="AS244" s="5">
        <v>104</v>
      </c>
      <c r="AT244" s="5">
        <v>104</v>
      </c>
      <c r="AU244" s="5">
        <v>103</v>
      </c>
      <c r="AV244" s="5">
        <v>102</v>
      </c>
      <c r="AW244" s="5">
        <v>105</v>
      </c>
      <c r="AX244" s="5">
        <v>102</v>
      </c>
      <c r="AY244" s="5">
        <v>100</v>
      </c>
      <c r="AZ244" s="5">
        <v>101</v>
      </c>
      <c r="BA244" s="5">
        <v>101</v>
      </c>
      <c r="BB244" s="5">
        <v>103</v>
      </c>
      <c r="BC244" s="5">
        <v>100</v>
      </c>
      <c r="BD244" s="5">
        <v>101</v>
      </c>
      <c r="BE244" s="5">
        <v>100</v>
      </c>
      <c r="BF244" s="5">
        <v>95</v>
      </c>
      <c r="BG244" s="5">
        <v>96</v>
      </c>
      <c r="BH244" s="5">
        <v>100</v>
      </c>
      <c r="BI244" s="5">
        <v>101</v>
      </c>
      <c r="BJ244" s="5">
        <v>99</v>
      </c>
      <c r="BK244" s="5">
        <v>98</v>
      </c>
      <c r="BL244" s="5">
        <v>102</v>
      </c>
      <c r="BM244" s="5">
        <v>101</v>
      </c>
      <c r="BN244" s="5">
        <v>103</v>
      </c>
      <c r="BO244" s="5">
        <v>105</v>
      </c>
      <c r="BP244" s="5">
        <v>85</v>
      </c>
      <c r="BQ244" s="5">
        <v>94</v>
      </c>
      <c r="BR244" s="5">
        <v>98</v>
      </c>
      <c r="CX244" t="s">
        <v>2</v>
      </c>
      <c r="CY244" t="s">
        <v>34</v>
      </c>
      <c r="CZ244" s="1">
        <f t="shared" si="521"/>
        <v>0.43167259815055853</v>
      </c>
      <c r="DA244" s="4">
        <f t="shared" si="522"/>
        <v>100.48387096774194</v>
      </c>
      <c r="DB244" s="4"/>
      <c r="DC244" s="4"/>
      <c r="DD244" s="4"/>
    </row>
    <row r="245" spans="1:111" x14ac:dyDescent="0.25">
      <c r="A245" t="s">
        <v>19</v>
      </c>
      <c r="B245">
        <v>34.9</v>
      </c>
      <c r="C245">
        <v>-117.0333</v>
      </c>
      <c r="D245">
        <v>2162</v>
      </c>
      <c r="E245" t="s">
        <v>1</v>
      </c>
      <c r="F245">
        <v>174.2</v>
      </c>
      <c r="G245">
        <v>1919</v>
      </c>
      <c r="H245">
        <v>8</v>
      </c>
      <c r="I245" t="s">
        <v>260</v>
      </c>
      <c r="J245">
        <v>100</v>
      </c>
      <c r="K245">
        <v>102</v>
      </c>
      <c r="L245">
        <v>100</v>
      </c>
      <c r="M245">
        <v>96</v>
      </c>
      <c r="N245">
        <v>95</v>
      </c>
      <c r="O245">
        <v>95</v>
      </c>
      <c r="P245">
        <v>96</v>
      </c>
      <c r="Q245">
        <v>99</v>
      </c>
      <c r="R245">
        <v>96</v>
      </c>
      <c r="S245">
        <v>91</v>
      </c>
      <c r="T245">
        <v>80</v>
      </c>
      <c r="U245">
        <v>91</v>
      </c>
      <c r="V245">
        <v>95</v>
      </c>
      <c r="W245">
        <v>95</v>
      </c>
      <c r="X245">
        <v>98</v>
      </c>
      <c r="Y245">
        <v>96</v>
      </c>
      <c r="Z245">
        <v>99</v>
      </c>
      <c r="AA245">
        <v>106</v>
      </c>
      <c r="AB245">
        <v>105</v>
      </c>
      <c r="AC245">
        <v>101</v>
      </c>
      <c r="AD245">
        <v>101</v>
      </c>
      <c r="AE245">
        <v>105</v>
      </c>
      <c r="AF245">
        <v>107</v>
      </c>
      <c r="AG245">
        <v>102</v>
      </c>
      <c r="AH245">
        <v>105</v>
      </c>
      <c r="AI245">
        <v>104</v>
      </c>
      <c r="AJ245">
        <v>102</v>
      </c>
      <c r="AK245">
        <v>101</v>
      </c>
      <c r="AL245">
        <v>98</v>
      </c>
      <c r="AM245">
        <v>99</v>
      </c>
      <c r="AN245" s="5">
        <v>101</v>
      </c>
      <c r="AO245" s="5">
        <v>100</v>
      </c>
      <c r="AP245" s="5">
        <v>104</v>
      </c>
      <c r="AQ245" s="5">
        <v>103</v>
      </c>
      <c r="AR245" s="5">
        <v>104</v>
      </c>
      <c r="AS245" s="5">
        <v>102</v>
      </c>
      <c r="AT245" s="5">
        <v>108</v>
      </c>
      <c r="AU245" s="5">
        <v>101</v>
      </c>
      <c r="AV245" s="5">
        <v>106</v>
      </c>
      <c r="AW245" s="5">
        <v>107</v>
      </c>
      <c r="AX245" s="5">
        <v>106</v>
      </c>
      <c r="AY245" s="5">
        <v>103</v>
      </c>
      <c r="AZ245" s="5">
        <v>104</v>
      </c>
      <c r="BA245" s="5">
        <v>103</v>
      </c>
      <c r="BB245" s="5">
        <v>107</v>
      </c>
      <c r="BC245" s="5">
        <v>101</v>
      </c>
      <c r="BD245" s="5">
        <v>102</v>
      </c>
      <c r="BE245" s="5">
        <v>99</v>
      </c>
      <c r="BF245" s="5">
        <v>96</v>
      </c>
      <c r="BG245" s="5">
        <v>95</v>
      </c>
      <c r="BH245" s="5">
        <v>103</v>
      </c>
      <c r="BI245" s="5">
        <v>106</v>
      </c>
      <c r="BJ245" s="5">
        <v>104</v>
      </c>
      <c r="BK245" s="5">
        <v>107</v>
      </c>
      <c r="BL245" s="5">
        <v>104</v>
      </c>
      <c r="BM245" s="5">
        <v>100</v>
      </c>
      <c r="BN245" s="5">
        <v>98</v>
      </c>
      <c r="BO245" s="5">
        <v>95</v>
      </c>
      <c r="BP245" s="5">
        <v>98</v>
      </c>
      <c r="BQ245" s="5">
        <v>101</v>
      </c>
      <c r="BR245" s="5">
        <v>98</v>
      </c>
      <c r="BS245">
        <v>95</v>
      </c>
      <c r="BT245">
        <v>95</v>
      </c>
      <c r="BU245">
        <v>94</v>
      </c>
      <c r="BV245">
        <v>95</v>
      </c>
      <c r="BW245">
        <v>100</v>
      </c>
      <c r="BX245">
        <v>99</v>
      </c>
      <c r="BY245">
        <v>100</v>
      </c>
      <c r="BZ245">
        <v>98</v>
      </c>
      <c r="CA245">
        <v>99</v>
      </c>
      <c r="CB245">
        <v>99</v>
      </c>
      <c r="CC245">
        <v>99</v>
      </c>
      <c r="CD245">
        <v>104</v>
      </c>
      <c r="CE245">
        <v>105</v>
      </c>
      <c r="CF245">
        <v>104</v>
      </c>
      <c r="CG245">
        <v>102</v>
      </c>
      <c r="CH245">
        <v>99</v>
      </c>
      <c r="CI245">
        <v>97</v>
      </c>
      <c r="CJ245">
        <v>103</v>
      </c>
      <c r="CK245">
        <v>103</v>
      </c>
      <c r="CL245">
        <v>107</v>
      </c>
      <c r="CM245">
        <v>107</v>
      </c>
      <c r="CN245">
        <v>105</v>
      </c>
      <c r="CO245">
        <v>104</v>
      </c>
      <c r="CP245">
        <v>103</v>
      </c>
      <c r="CQ245">
        <v>101</v>
      </c>
      <c r="CR245">
        <v>98</v>
      </c>
      <c r="CS245">
        <v>100</v>
      </c>
      <c r="CT245">
        <v>100</v>
      </c>
      <c r="CU245">
        <v>100</v>
      </c>
      <c r="CV245">
        <v>100</v>
      </c>
      <c r="CW245">
        <v>92</v>
      </c>
      <c r="CX245" t="s">
        <v>5</v>
      </c>
      <c r="CY245" t="s">
        <v>20</v>
      </c>
      <c r="CZ245" s="1">
        <f t="shared" si="521"/>
        <v>0.79113139123891008</v>
      </c>
      <c r="DA245" s="4">
        <f t="shared" si="522"/>
        <v>102.12903225806451</v>
      </c>
      <c r="DB245" s="4"/>
      <c r="DC245" s="4"/>
      <c r="DD245" s="4"/>
    </row>
    <row r="246" spans="1:111" x14ac:dyDescent="0.25">
      <c r="A246" t="s">
        <v>27</v>
      </c>
      <c r="B246">
        <v>36.166699999999999</v>
      </c>
      <c r="C246">
        <v>-115.13330000000001</v>
      </c>
      <c r="D246">
        <v>2011</v>
      </c>
      <c r="E246" t="s">
        <v>1</v>
      </c>
      <c r="F246">
        <v>158.69999999999999</v>
      </c>
      <c r="G246">
        <v>1919</v>
      </c>
      <c r="H246">
        <v>8</v>
      </c>
      <c r="I246" t="s">
        <v>260</v>
      </c>
      <c r="J246">
        <v>80</v>
      </c>
      <c r="K246">
        <v>86</v>
      </c>
      <c r="L246">
        <v>94</v>
      </c>
      <c r="M246">
        <v>97</v>
      </c>
      <c r="N246">
        <v>102</v>
      </c>
      <c r="O246">
        <v>104</v>
      </c>
      <c r="P246">
        <v>97</v>
      </c>
      <c r="Q246">
        <v>92</v>
      </c>
      <c r="R246">
        <v>88</v>
      </c>
      <c r="S246">
        <v>90</v>
      </c>
      <c r="T246">
        <v>91</v>
      </c>
      <c r="U246">
        <v>92</v>
      </c>
      <c r="V246">
        <v>93</v>
      </c>
      <c r="W246">
        <v>97</v>
      </c>
      <c r="X246">
        <v>97</v>
      </c>
      <c r="Y246">
        <v>99</v>
      </c>
      <c r="Z246">
        <v>99</v>
      </c>
      <c r="AA246">
        <v>102</v>
      </c>
      <c r="AB246">
        <v>106</v>
      </c>
      <c r="AC246">
        <v>106</v>
      </c>
      <c r="AD246">
        <v>106</v>
      </c>
      <c r="AE246">
        <v>106</v>
      </c>
      <c r="AF246">
        <v>108</v>
      </c>
      <c r="AG246">
        <v>108</v>
      </c>
      <c r="AH246">
        <v>107</v>
      </c>
      <c r="AI246">
        <v>106</v>
      </c>
      <c r="AJ246">
        <v>108</v>
      </c>
      <c r="AK246">
        <v>106</v>
      </c>
      <c r="AL246">
        <v>103</v>
      </c>
      <c r="AM246">
        <v>105</v>
      </c>
      <c r="AN246" s="5">
        <v>102</v>
      </c>
      <c r="AO246" s="5">
        <v>103</v>
      </c>
      <c r="AP246" s="5">
        <v>105</v>
      </c>
      <c r="AQ246" s="5">
        <v>106</v>
      </c>
      <c r="AR246" s="5">
        <v>106</v>
      </c>
      <c r="AS246" s="5">
        <v>105</v>
      </c>
      <c r="AT246" s="5">
        <v>105</v>
      </c>
      <c r="AU246" s="5">
        <v>104</v>
      </c>
      <c r="AV246" s="5">
        <v>107</v>
      </c>
      <c r="AW246" s="5">
        <v>107</v>
      </c>
      <c r="AX246" s="5">
        <v>105</v>
      </c>
      <c r="AY246" s="5">
        <v>102</v>
      </c>
      <c r="AZ246" s="5">
        <v>104</v>
      </c>
      <c r="BA246" s="5">
        <v>103</v>
      </c>
      <c r="BB246" s="5">
        <v>104</v>
      </c>
      <c r="BC246" s="5">
        <v>101</v>
      </c>
      <c r="BD246" s="5">
        <v>101</v>
      </c>
      <c r="BE246" s="5">
        <v>92</v>
      </c>
      <c r="BF246" s="5">
        <v>95</v>
      </c>
      <c r="BG246" s="5">
        <v>96</v>
      </c>
      <c r="BH246" s="5">
        <v>106</v>
      </c>
      <c r="BI246" s="5">
        <v>107</v>
      </c>
      <c r="BJ246" s="5">
        <v>105</v>
      </c>
      <c r="BK246" s="5">
        <v>107</v>
      </c>
      <c r="BL246" s="5">
        <v>106</v>
      </c>
      <c r="BM246" s="5">
        <v>103</v>
      </c>
      <c r="BN246" s="5">
        <v>100</v>
      </c>
      <c r="BO246" s="5">
        <v>93</v>
      </c>
      <c r="BP246" s="5">
        <v>98</v>
      </c>
      <c r="BQ246" s="5">
        <v>109</v>
      </c>
      <c r="BR246" s="5">
        <v>102</v>
      </c>
      <c r="BS246">
        <v>98</v>
      </c>
      <c r="BT246">
        <v>97</v>
      </c>
      <c r="BU246">
        <v>99</v>
      </c>
      <c r="BV246">
        <v>100</v>
      </c>
      <c r="BW246">
        <v>102</v>
      </c>
      <c r="BX246">
        <v>103</v>
      </c>
      <c r="BY246">
        <v>104</v>
      </c>
      <c r="BZ246">
        <v>102</v>
      </c>
      <c r="CA246">
        <v>103</v>
      </c>
      <c r="CB246">
        <v>106</v>
      </c>
      <c r="CC246">
        <v>105</v>
      </c>
      <c r="CD246">
        <v>107</v>
      </c>
      <c r="CE246">
        <v>109</v>
      </c>
      <c r="CF246">
        <v>111</v>
      </c>
      <c r="CG246">
        <v>110</v>
      </c>
      <c r="CH246">
        <v>105</v>
      </c>
      <c r="CI246">
        <v>101</v>
      </c>
      <c r="CJ246">
        <v>103</v>
      </c>
      <c r="CK246">
        <v>105</v>
      </c>
      <c r="CL246">
        <v>106</v>
      </c>
      <c r="CM246">
        <v>109</v>
      </c>
      <c r="CN246">
        <v>111</v>
      </c>
      <c r="CO246">
        <v>110</v>
      </c>
      <c r="CP246">
        <v>108</v>
      </c>
      <c r="CQ246">
        <v>106</v>
      </c>
      <c r="CR246">
        <v>102</v>
      </c>
      <c r="CS246">
        <v>101</v>
      </c>
      <c r="CT246">
        <v>104</v>
      </c>
      <c r="CU246">
        <v>102</v>
      </c>
      <c r="CV246">
        <v>105</v>
      </c>
      <c r="CW246">
        <v>89</v>
      </c>
      <c r="CX246" t="s">
        <v>2</v>
      </c>
      <c r="CY246" t="s">
        <v>28</v>
      </c>
      <c r="CZ246" s="1">
        <f t="shared" si="521"/>
        <v>0.70975480293468241</v>
      </c>
      <c r="DA246" s="4">
        <f t="shared" si="522"/>
        <v>102.87096774193549</v>
      </c>
      <c r="DB246" s="4"/>
      <c r="DC246" s="4"/>
      <c r="DD246" s="4"/>
    </row>
    <row r="247" spans="1:111" x14ac:dyDescent="0.25">
      <c r="A247" t="s">
        <v>23</v>
      </c>
      <c r="B247">
        <v>36.6</v>
      </c>
      <c r="C247">
        <v>-114.4833</v>
      </c>
      <c r="D247">
        <v>1401</v>
      </c>
      <c r="E247" t="s">
        <v>1</v>
      </c>
      <c r="F247">
        <v>213.4</v>
      </c>
      <c r="G247">
        <v>1919</v>
      </c>
      <c r="H247">
        <v>8</v>
      </c>
      <c r="I247" t="s">
        <v>260</v>
      </c>
      <c r="J247">
        <v>85</v>
      </c>
      <c r="K247">
        <v>90</v>
      </c>
      <c r="L247">
        <v>97</v>
      </c>
      <c r="M247">
        <v>101</v>
      </c>
      <c r="N247">
        <v>104</v>
      </c>
      <c r="O247">
        <v>102</v>
      </c>
      <c r="P247">
        <v>102</v>
      </c>
      <c r="Q247">
        <v>101</v>
      </c>
      <c r="R247">
        <v>100</v>
      </c>
      <c r="S247">
        <v>98</v>
      </c>
      <c r="T247">
        <v>94</v>
      </c>
      <c r="U247">
        <v>97</v>
      </c>
      <c r="V247">
        <v>95</v>
      </c>
      <c r="W247">
        <v>100</v>
      </c>
      <c r="X247">
        <v>101</v>
      </c>
      <c r="Y247">
        <v>99</v>
      </c>
      <c r="Z247">
        <v>101</v>
      </c>
      <c r="AA247">
        <v>106</v>
      </c>
      <c r="AB247">
        <v>109</v>
      </c>
      <c r="AC247">
        <v>108</v>
      </c>
      <c r="AD247">
        <v>108</v>
      </c>
      <c r="AE247">
        <v>110</v>
      </c>
      <c r="AF247">
        <v>110</v>
      </c>
      <c r="AG247">
        <v>111</v>
      </c>
      <c r="AH247">
        <v>109</v>
      </c>
      <c r="AI247">
        <v>110</v>
      </c>
      <c r="AJ247">
        <v>112</v>
      </c>
      <c r="AK247">
        <v>110</v>
      </c>
      <c r="AL247">
        <v>109</v>
      </c>
      <c r="AM247">
        <v>105</v>
      </c>
      <c r="AN247" s="5">
        <v>105</v>
      </c>
      <c r="AO247" s="5">
        <v>107</v>
      </c>
      <c r="AP247" s="5">
        <v>109</v>
      </c>
      <c r="AQ247" s="5">
        <v>111</v>
      </c>
      <c r="AR247" s="5">
        <v>106</v>
      </c>
      <c r="AS247" s="5">
        <v>105</v>
      </c>
      <c r="AT247" s="5">
        <v>107</v>
      </c>
      <c r="AU247" s="8">
        <f>AVERAGE(AT247,AV247)</f>
        <v>109</v>
      </c>
      <c r="AV247" s="5">
        <v>111</v>
      </c>
      <c r="AW247" s="5">
        <v>113</v>
      </c>
      <c r="AX247" s="8">
        <f>AVERAGE(AW247,AY247)</f>
        <v>105</v>
      </c>
      <c r="AY247" s="5">
        <v>97</v>
      </c>
      <c r="AZ247" s="5">
        <v>104</v>
      </c>
      <c r="BA247" s="5">
        <v>105</v>
      </c>
      <c r="BB247" s="5">
        <v>107</v>
      </c>
      <c r="BC247" s="5">
        <v>103</v>
      </c>
      <c r="BD247" s="5">
        <v>103</v>
      </c>
      <c r="BE247" s="5">
        <v>94</v>
      </c>
      <c r="BF247" s="5">
        <v>100</v>
      </c>
      <c r="BG247" s="5">
        <v>97</v>
      </c>
      <c r="BH247" s="5">
        <v>107</v>
      </c>
      <c r="BI247" s="5">
        <v>108</v>
      </c>
      <c r="BJ247" s="5">
        <v>108</v>
      </c>
      <c r="BK247" s="5">
        <v>107</v>
      </c>
      <c r="BL247" s="5">
        <v>110</v>
      </c>
      <c r="BM247" s="5">
        <v>109</v>
      </c>
      <c r="BN247" s="5">
        <v>101</v>
      </c>
      <c r="BO247" s="5">
        <v>92</v>
      </c>
      <c r="BP247" s="5">
        <v>94</v>
      </c>
      <c r="BQ247" s="5">
        <v>102</v>
      </c>
      <c r="BR247" s="5">
        <v>104</v>
      </c>
      <c r="BS247">
        <v>97</v>
      </c>
      <c r="BT247">
        <v>97</v>
      </c>
      <c r="BU247">
        <v>101</v>
      </c>
      <c r="BV247">
        <v>101</v>
      </c>
      <c r="BW247">
        <v>103</v>
      </c>
      <c r="BX247">
        <v>105</v>
      </c>
      <c r="BY247">
        <v>106</v>
      </c>
      <c r="BZ247">
        <v>103</v>
      </c>
      <c r="CA247">
        <v>106</v>
      </c>
      <c r="CB247">
        <v>105</v>
      </c>
      <c r="CC247">
        <v>109</v>
      </c>
      <c r="CD247">
        <v>106</v>
      </c>
      <c r="CE247">
        <v>109</v>
      </c>
      <c r="CF247">
        <v>109</v>
      </c>
      <c r="CG247">
        <v>108</v>
      </c>
      <c r="CH247">
        <v>96</v>
      </c>
      <c r="CI247">
        <v>99</v>
      </c>
      <c r="CJ247">
        <v>105</v>
      </c>
      <c r="CK247">
        <v>111</v>
      </c>
      <c r="CL247">
        <v>110</v>
      </c>
      <c r="CM247">
        <v>111</v>
      </c>
      <c r="CN247">
        <v>111</v>
      </c>
      <c r="CO247">
        <v>111</v>
      </c>
      <c r="CP247">
        <v>110</v>
      </c>
      <c r="CQ247">
        <v>107</v>
      </c>
      <c r="CR247">
        <v>103</v>
      </c>
      <c r="CS247">
        <v>104</v>
      </c>
      <c r="CT247">
        <v>107</v>
      </c>
      <c r="CU247">
        <v>108</v>
      </c>
      <c r="CV247">
        <v>110</v>
      </c>
      <c r="CW247">
        <v>92</v>
      </c>
      <c r="CX247" t="s">
        <v>2</v>
      </c>
      <c r="CY247" t="s">
        <v>24</v>
      </c>
      <c r="CZ247" s="1">
        <f t="shared" si="521"/>
        <v>0.68259427708218134</v>
      </c>
      <c r="DA247" s="4">
        <f t="shared" si="522"/>
        <v>104.51612903225806</v>
      </c>
      <c r="DB247" s="4"/>
      <c r="DC247" s="4"/>
      <c r="DD247" s="4"/>
    </row>
    <row r="248" spans="1:111" x14ac:dyDescent="0.25">
      <c r="A248" t="s">
        <v>29</v>
      </c>
      <c r="B248">
        <v>36.450000000000003</v>
      </c>
      <c r="C248">
        <v>-116.86669999999999</v>
      </c>
      <c r="D248">
        <v>-168</v>
      </c>
      <c r="E248" t="s">
        <v>1</v>
      </c>
      <c r="F248">
        <v>1.4</v>
      </c>
      <c r="G248">
        <v>1919</v>
      </c>
      <c r="H248">
        <v>8</v>
      </c>
      <c r="I248" t="s">
        <v>260</v>
      </c>
      <c r="J248">
        <v>95</v>
      </c>
      <c r="K248">
        <v>101</v>
      </c>
      <c r="L248">
        <v>110</v>
      </c>
      <c r="M248">
        <v>110</v>
      </c>
      <c r="N248">
        <v>112</v>
      </c>
      <c r="O248">
        <v>111</v>
      </c>
      <c r="P248">
        <v>110</v>
      </c>
      <c r="Q248">
        <v>109</v>
      </c>
      <c r="R248">
        <v>110</v>
      </c>
      <c r="S248">
        <v>107</v>
      </c>
      <c r="T248">
        <v>101</v>
      </c>
      <c r="U248">
        <v>100</v>
      </c>
      <c r="V248">
        <v>102</v>
      </c>
      <c r="W248">
        <v>104</v>
      </c>
      <c r="X248">
        <v>105</v>
      </c>
      <c r="Y248">
        <v>102</v>
      </c>
      <c r="Z248">
        <v>106</v>
      </c>
      <c r="AA248">
        <v>114</v>
      </c>
      <c r="AB248">
        <v>115</v>
      </c>
      <c r="AC248">
        <v>114</v>
      </c>
      <c r="AD248">
        <v>115</v>
      </c>
      <c r="AE248">
        <v>120</v>
      </c>
      <c r="AF248">
        <v>118</v>
      </c>
      <c r="AG248">
        <v>120</v>
      </c>
      <c r="AH248">
        <v>121</v>
      </c>
      <c r="AI248">
        <v>119</v>
      </c>
      <c r="AJ248">
        <v>120</v>
      </c>
      <c r="AK248">
        <v>118</v>
      </c>
      <c r="AL248">
        <v>121</v>
      </c>
      <c r="AM248">
        <v>120</v>
      </c>
      <c r="AN248" s="5">
        <v>118</v>
      </c>
      <c r="AO248" s="5">
        <v>115</v>
      </c>
      <c r="AP248" s="5">
        <v>115</v>
      </c>
      <c r="AQ248" s="5">
        <v>116</v>
      </c>
      <c r="AR248" s="5">
        <v>117</v>
      </c>
      <c r="AS248" s="5">
        <v>116</v>
      </c>
      <c r="AT248" s="5">
        <v>118</v>
      </c>
      <c r="AU248" s="5">
        <v>120</v>
      </c>
      <c r="AV248" s="5">
        <v>120</v>
      </c>
      <c r="AW248" s="5">
        <v>122</v>
      </c>
      <c r="AX248" s="5">
        <v>121</v>
      </c>
      <c r="AY248" s="5">
        <v>119</v>
      </c>
      <c r="AZ248" s="5">
        <v>120</v>
      </c>
      <c r="BA248" s="5">
        <v>119</v>
      </c>
      <c r="BB248" s="5">
        <v>118</v>
      </c>
      <c r="BC248" s="5">
        <v>117</v>
      </c>
      <c r="BD248" s="5">
        <v>114</v>
      </c>
      <c r="BE248" s="5">
        <v>112</v>
      </c>
      <c r="BF248" s="5">
        <v>106</v>
      </c>
      <c r="BG248" s="5">
        <v>114</v>
      </c>
      <c r="BH248" s="5">
        <v>113</v>
      </c>
      <c r="BI248" s="5">
        <v>120</v>
      </c>
      <c r="BJ248" s="5">
        <v>118</v>
      </c>
      <c r="BK248" s="5">
        <v>121</v>
      </c>
      <c r="BL248" s="5">
        <v>120</v>
      </c>
      <c r="BM248" s="5">
        <v>118</v>
      </c>
      <c r="BN248" s="5">
        <v>110</v>
      </c>
      <c r="BO248" s="5">
        <v>108</v>
      </c>
      <c r="BP248" s="5">
        <v>109</v>
      </c>
      <c r="BQ248" s="5">
        <v>114</v>
      </c>
      <c r="BR248" s="5">
        <v>114</v>
      </c>
      <c r="BS248">
        <v>110</v>
      </c>
      <c r="BT248">
        <v>107</v>
      </c>
      <c r="BU248">
        <v>110</v>
      </c>
      <c r="BV248">
        <v>109</v>
      </c>
      <c r="BW248">
        <v>110</v>
      </c>
      <c r="BX248">
        <v>105</v>
      </c>
      <c r="BY248">
        <v>108</v>
      </c>
      <c r="BZ248">
        <v>110</v>
      </c>
      <c r="CA248">
        <v>112</v>
      </c>
      <c r="CB248">
        <v>114</v>
      </c>
      <c r="CC248">
        <v>112</v>
      </c>
      <c r="CD248">
        <v>116</v>
      </c>
      <c r="CE248">
        <v>116</v>
      </c>
      <c r="CF248">
        <v>117</v>
      </c>
      <c r="CG248">
        <v>120</v>
      </c>
      <c r="CH248">
        <v>112</v>
      </c>
      <c r="CI248">
        <v>114</v>
      </c>
      <c r="CJ248">
        <v>115</v>
      </c>
      <c r="CK248">
        <v>116</v>
      </c>
      <c r="CL248">
        <v>123</v>
      </c>
      <c r="CM248">
        <v>120</v>
      </c>
      <c r="CN248">
        <v>119</v>
      </c>
      <c r="CO248">
        <v>116</v>
      </c>
      <c r="CP248">
        <v>114</v>
      </c>
      <c r="CQ248">
        <v>115</v>
      </c>
      <c r="CR248">
        <v>112</v>
      </c>
      <c r="CS248">
        <v>114</v>
      </c>
      <c r="CT248">
        <v>114</v>
      </c>
      <c r="CU248">
        <v>115</v>
      </c>
      <c r="CV248">
        <v>113</v>
      </c>
      <c r="CW248">
        <v>105</v>
      </c>
      <c r="CX248" t="s">
        <v>5</v>
      </c>
      <c r="CY248" t="s">
        <v>30</v>
      </c>
      <c r="CZ248" s="1">
        <f t="shared" si="521"/>
        <v>1</v>
      </c>
      <c r="DA248" s="4">
        <f t="shared" si="522"/>
        <v>116.19354838709677</v>
      </c>
      <c r="DB248" s="4"/>
      <c r="DC248" s="4"/>
      <c r="DD248" s="4"/>
    </row>
    <row r="249" spans="1:111" x14ac:dyDescent="0.25">
      <c r="BS249" cm="1">
        <f t="array" ref="BS249">SUMPRODUCT(--(MOD(AN248:BR248,5)=0))</f>
        <v>8</v>
      </c>
      <c r="BT249">
        <f>AVERAGE(AN248:BR248)</f>
        <v>116.19354838709677</v>
      </c>
      <c r="CZ249" s="1"/>
      <c r="DA249" s="4"/>
      <c r="DB249" s="4"/>
      <c r="DC249" s="4"/>
      <c r="DD249" s="4"/>
    </row>
    <row r="250" spans="1:111" x14ac:dyDescent="0.25">
      <c r="D250" s="5">
        <f>AVERAGE(D239:D247)</f>
        <v>3308.2222222222222</v>
      </c>
      <c r="AN250" s="5">
        <f>AVERAGE(AN239:AN247)</f>
        <v>98.333333333333329</v>
      </c>
      <c r="AO250" s="5">
        <f t="shared" ref="AO250:BR250" si="523">AVERAGE(AO239:AO247)</f>
        <v>98</v>
      </c>
      <c r="AP250" s="5">
        <f t="shared" si="523"/>
        <v>100</v>
      </c>
      <c r="AQ250" s="5">
        <f t="shared" si="523"/>
        <v>101.44444444444444</v>
      </c>
      <c r="AR250" s="5">
        <f t="shared" si="523"/>
        <v>99.888888888888886</v>
      </c>
      <c r="AS250" s="5">
        <f t="shared" si="523"/>
        <v>99.222222222222229</v>
      </c>
      <c r="AT250" s="5">
        <f t="shared" si="523"/>
        <v>101</v>
      </c>
      <c r="AU250" s="5">
        <f t="shared" si="523"/>
        <v>101.77777777777777</v>
      </c>
      <c r="AV250" s="5">
        <f t="shared" si="523"/>
        <v>102.66666666666667</v>
      </c>
      <c r="AW250" s="5">
        <f t="shared" si="523"/>
        <v>103.55555555555556</v>
      </c>
      <c r="AX250" s="5">
        <f t="shared" si="523"/>
        <v>101.66666666666667</v>
      </c>
      <c r="AY250" s="5">
        <f t="shared" si="523"/>
        <v>98.333333333333329</v>
      </c>
      <c r="AZ250" s="5">
        <f t="shared" si="523"/>
        <v>100.11111111111111</v>
      </c>
      <c r="BA250" s="5">
        <f t="shared" si="523"/>
        <v>100.66666666666667</v>
      </c>
      <c r="BB250" s="5">
        <f t="shared" si="523"/>
        <v>102.55555555555556</v>
      </c>
      <c r="BC250" s="5">
        <f t="shared" si="523"/>
        <v>99.333333333333329</v>
      </c>
      <c r="BD250" s="5">
        <f t="shared" si="523"/>
        <v>98.444444444444443</v>
      </c>
      <c r="BE250" s="5">
        <f t="shared" si="523"/>
        <v>95.555555555555557</v>
      </c>
      <c r="BF250" s="5">
        <f t="shared" si="523"/>
        <v>95.666666666666671</v>
      </c>
      <c r="BG250" s="5">
        <f t="shared" si="523"/>
        <v>94.888888888888886</v>
      </c>
      <c r="BH250" s="5">
        <f t="shared" si="523"/>
        <v>98.888888888888886</v>
      </c>
      <c r="BI250" s="5">
        <f t="shared" si="523"/>
        <v>101.77777777777777</v>
      </c>
      <c r="BJ250" s="5">
        <f>AVERAGE(BJ239:BJ247)</f>
        <v>101.88888888888889</v>
      </c>
      <c r="BK250" s="5">
        <f t="shared" si="523"/>
        <v>102</v>
      </c>
      <c r="BL250" s="5">
        <f t="shared" si="523"/>
        <v>102.66666666666667</v>
      </c>
      <c r="BM250" s="5">
        <f t="shared" si="523"/>
        <v>101.22222222222223</v>
      </c>
      <c r="BN250" s="5">
        <f t="shared" si="523"/>
        <v>97.111111111111114</v>
      </c>
      <c r="BO250" s="5">
        <f t="shared" si="523"/>
        <v>93.888888888888886</v>
      </c>
      <c r="BP250" s="5">
        <f t="shared" si="523"/>
        <v>93.333333333333329</v>
      </c>
      <c r="BQ250" s="5">
        <f t="shared" si="523"/>
        <v>97.333333333333329</v>
      </c>
      <c r="BR250" s="5">
        <f t="shared" si="523"/>
        <v>96.222222222222229</v>
      </c>
      <c r="CZ250" s="1"/>
    </row>
    <row r="251" spans="1:111" x14ac:dyDescent="0.25">
      <c r="AH251" s="16" t="s">
        <v>265</v>
      </c>
      <c r="AI251" s="18">
        <v>-4.7999999999999996E-3</v>
      </c>
      <c r="AJ251" t="s">
        <v>263</v>
      </c>
      <c r="AK251">
        <f>AVERAGE(AN248:BR248)</f>
        <v>116.19354838709677</v>
      </c>
      <c r="AL251">
        <f>AVERAGE(AN250:BR250)</f>
        <v>99.336917562724011</v>
      </c>
      <c r="AM251">
        <f>AK251-AL251</f>
        <v>16.856630824372758</v>
      </c>
      <c r="AN251" s="5">
        <f>AN250-(AVERAGE($D234:$D247)-$D248)*$AI251</f>
        <v>115.0192</v>
      </c>
      <c r="AO251" s="5">
        <f t="shared" ref="AO251" si="524">AO250-(AVERAGE($D234:$D247)-$D248)*$AI251</f>
        <v>114.68586666666667</v>
      </c>
      <c r="AP251" s="5">
        <f t="shared" ref="AP251" si="525">AP250-(AVERAGE($D234:$D247)-$D248)*$AI251</f>
        <v>116.68586666666667</v>
      </c>
      <c r="AQ251" s="5">
        <f t="shared" ref="AQ251" si="526">AQ250-(AVERAGE($D234:$D247)-$D248)*$AI251</f>
        <v>118.13031111111111</v>
      </c>
      <c r="AR251" s="5">
        <f t="shared" ref="AR251" si="527">AR250-(AVERAGE($D234:$D247)-$D248)*$AI251</f>
        <v>116.57475555555556</v>
      </c>
      <c r="AS251" s="5">
        <f t="shared" ref="AS251" si="528">AS250-(AVERAGE($D234:$D247)-$D248)*$AI251</f>
        <v>115.9080888888889</v>
      </c>
      <c r="AT251" s="5">
        <f t="shared" ref="AT251" si="529">AT250-(AVERAGE($D234:$D247)-$D248)*$AI251</f>
        <v>117.68586666666667</v>
      </c>
      <c r="AU251" s="5">
        <f t="shared" ref="AU251" si="530">AU250-(AVERAGE($D234:$D247)-$D248)*$AI251</f>
        <v>118.46364444444444</v>
      </c>
      <c r="AV251" s="5">
        <f t="shared" ref="AV251" si="531">AV250-(AVERAGE($D234:$D247)-$D248)*$AI251</f>
        <v>119.35253333333334</v>
      </c>
      <c r="AW251" s="5">
        <f t="shared" ref="AW251" si="532">AW250-(AVERAGE($D234:$D247)-$D248)*$AI251</f>
        <v>120.24142222222223</v>
      </c>
      <c r="AX251" s="5">
        <f t="shared" ref="AX251" si="533">AX250-(AVERAGE($D234:$D247)-$D248)*$AI251</f>
        <v>118.35253333333334</v>
      </c>
      <c r="AY251" s="5">
        <f t="shared" ref="AY251" si="534">AY250-(AVERAGE($D234:$D247)-$D248)*$AI251</f>
        <v>115.0192</v>
      </c>
      <c r="AZ251" s="5">
        <f t="shared" ref="AZ251" si="535">AZ250-(AVERAGE($D234:$D247)-$D248)*$AI251</f>
        <v>116.79697777777778</v>
      </c>
      <c r="BA251" s="5">
        <f t="shared" ref="BA251" si="536">BA250-(AVERAGE($D234:$D247)-$D248)*$AI251</f>
        <v>117.35253333333334</v>
      </c>
      <c r="BB251" s="5">
        <f t="shared" ref="BB251" si="537">BB250-(AVERAGE($D234:$D247)-$D248)*$AI251</f>
        <v>119.24142222222223</v>
      </c>
      <c r="BC251" s="5">
        <f t="shared" ref="BC251" si="538">BC250-(AVERAGE($D234:$D247)-$D248)*$AI251</f>
        <v>116.0192</v>
      </c>
      <c r="BD251" s="5">
        <f t="shared" ref="BD251" si="539">BD250-(AVERAGE($D234:$D247)-$D248)*$AI251</f>
        <v>115.13031111111111</v>
      </c>
      <c r="BE251" s="5">
        <f t="shared" ref="BE251" si="540">BE250-(AVERAGE($D234:$D247)-$D248)*$AI251</f>
        <v>112.24142222222223</v>
      </c>
      <c r="BF251" s="5">
        <f t="shared" ref="BF251" si="541">BF250-(AVERAGE($D234:$D247)-$D248)*$AI251</f>
        <v>112.35253333333334</v>
      </c>
      <c r="BG251" s="5">
        <f t="shared" ref="BG251" si="542">BG250-(AVERAGE($D234:$D247)-$D248)*$AI251</f>
        <v>111.57475555555556</v>
      </c>
      <c r="BH251" s="5">
        <f t="shared" ref="BH251" si="543">BH250-(AVERAGE($D234:$D247)-$D248)*$AI251</f>
        <v>115.57475555555556</v>
      </c>
      <c r="BI251" s="5">
        <f t="shared" ref="BI251" si="544">BI250-(AVERAGE($D234:$D247)-$D248)*$AI251</f>
        <v>118.46364444444444</v>
      </c>
      <c r="BJ251" s="5">
        <f t="shared" ref="BJ251" si="545">BJ250-(AVERAGE($D234:$D247)-$D248)*$AI251</f>
        <v>118.57475555555556</v>
      </c>
      <c r="BK251" s="5">
        <f t="shared" ref="BK251" si="546">BK250-(AVERAGE($D234:$D247)-$D248)*$AI251</f>
        <v>118.68586666666667</v>
      </c>
      <c r="BL251" s="5">
        <f t="shared" ref="BL251" si="547">BL250-(AVERAGE($D234:$D247)-$D248)*$AI251</f>
        <v>119.35253333333334</v>
      </c>
      <c r="BM251" s="5">
        <f t="shared" ref="BM251" si="548">BM250-(AVERAGE($D234:$D247)-$D248)*$AI251</f>
        <v>117.9080888888889</v>
      </c>
      <c r="BN251" s="5">
        <f t="shared" ref="BN251" si="549">BN250-(AVERAGE($D234:$D247)-$D248)*$AI251</f>
        <v>113.79697777777778</v>
      </c>
      <c r="BO251" s="5">
        <f t="shared" ref="BO251" si="550">BO250-(AVERAGE($D234:$D247)-$D248)*$AI251</f>
        <v>110.57475555555556</v>
      </c>
      <c r="BP251" s="5">
        <f t="shared" ref="BP251" si="551">BP250-(AVERAGE($D234:$D247)-$D248)*$AI251</f>
        <v>110.0192</v>
      </c>
      <c r="BQ251" s="5">
        <f t="shared" ref="BQ251" si="552">BQ250-(AVERAGE($D234:$D247)-$D248)*$AI251</f>
        <v>114.0192</v>
      </c>
      <c r="BR251" s="5">
        <f t="shared" ref="BR251" si="553">BR250-(AVERAGE($D234:$D247)-$D248)*$AI251</f>
        <v>112.9080888888889</v>
      </c>
    </row>
    <row r="252" spans="1:111" x14ac:dyDescent="0.25">
      <c r="AH252" s="19" t="s">
        <v>275</v>
      </c>
      <c r="AI252" s="11">
        <f>-AM251/(AVERAGE(D239:D247)-D248)</f>
        <v>-4.8491234871621434E-3</v>
      </c>
      <c r="AN252" s="5">
        <f>AN248-AN251</f>
        <v>2.9808000000000021</v>
      </c>
      <c r="AO252" s="5">
        <f t="shared" ref="AO252" si="554">AO248-AO251</f>
        <v>0.31413333333333071</v>
      </c>
      <c r="AP252" s="5">
        <f t="shared" ref="AP252" si="555">AP248-AP251</f>
        <v>-1.6858666666666693</v>
      </c>
      <c r="AQ252" s="5">
        <f t="shared" ref="AQ252" si="556">AQ248-AQ251</f>
        <v>-2.1303111111111122</v>
      </c>
      <c r="AR252" s="5">
        <f t="shared" ref="AR252" si="557">AR248-AR251</f>
        <v>0.42524444444444498</v>
      </c>
      <c r="AS252" s="5">
        <f t="shared" ref="AS252" si="558">AS248-AS251</f>
        <v>9.1911111111102173E-2</v>
      </c>
      <c r="AT252" s="5">
        <f t="shared" ref="AT252" si="559">AT248-AT251</f>
        <v>0.31413333333333071</v>
      </c>
      <c r="AU252" s="5">
        <f t="shared" ref="AU252" si="560">AU248-AU251</f>
        <v>1.5363555555555592</v>
      </c>
      <c r="AV252" s="5">
        <f t="shared" ref="AV252" si="561">AV248-AV251</f>
        <v>0.64746666666665931</v>
      </c>
      <c r="AW252" s="5">
        <f t="shared" ref="AW252" si="562">AW248-AW251</f>
        <v>1.7585777777777736</v>
      </c>
      <c r="AX252" s="5">
        <f t="shared" ref="AX252" si="563">AX248-AX251</f>
        <v>2.6474666666666593</v>
      </c>
      <c r="AY252" s="5">
        <f t="shared" ref="AY252" si="564">AY248-AY251</f>
        <v>3.9808000000000021</v>
      </c>
      <c r="AZ252" s="5">
        <f t="shared" ref="AZ252" si="565">AZ248-AZ251</f>
        <v>3.2030222222222164</v>
      </c>
      <c r="BA252" s="5">
        <f t="shared" ref="BA252" si="566">BA248-BA251</f>
        <v>1.6474666666666593</v>
      </c>
      <c r="BB252" s="5">
        <f t="shared" ref="BB252" si="567">BB248-BB251</f>
        <v>-1.2414222222222264</v>
      </c>
      <c r="BC252" s="5">
        <f t="shared" ref="BC252" si="568">BC248-BC251</f>
        <v>0.98080000000000211</v>
      </c>
      <c r="BD252" s="5">
        <f t="shared" ref="BD252" si="569">BD248-BD251</f>
        <v>-1.1303111111111122</v>
      </c>
      <c r="BE252" s="5">
        <f t="shared" ref="BE252" si="570">BE248-BE251</f>
        <v>-0.24142222222222642</v>
      </c>
      <c r="BF252" s="5">
        <f t="shared" ref="BF252" si="571">BF248-BF251</f>
        <v>-6.3525333333333407</v>
      </c>
      <c r="BG252" s="5">
        <f t="shared" ref="BG252" si="572">BG248-BG251</f>
        <v>2.425244444444445</v>
      </c>
      <c r="BH252" s="5">
        <f t="shared" ref="BH252" si="573">BH248-BH251</f>
        <v>-2.574755555555555</v>
      </c>
      <c r="BI252" s="5">
        <f t="shared" ref="BI252" si="574">BI248-BI251</f>
        <v>1.5363555555555592</v>
      </c>
      <c r="BJ252" s="5">
        <f t="shared" ref="BJ252" si="575">BJ248-BJ251</f>
        <v>-0.57475555555555502</v>
      </c>
      <c r="BK252" s="5">
        <f t="shared" ref="BK252" si="576">BK248-BK251</f>
        <v>2.3141333333333307</v>
      </c>
      <c r="BL252" s="5">
        <f t="shared" ref="BL252" si="577">BL248-BL251</f>
        <v>0.64746666666665931</v>
      </c>
      <c r="BM252" s="5">
        <f t="shared" ref="BM252" si="578">BM248-BM251</f>
        <v>9.1911111111102173E-2</v>
      </c>
      <c r="BN252" s="5">
        <f t="shared" ref="BN252" si="579">BN248-BN251</f>
        <v>-3.7969777777777836</v>
      </c>
      <c r="BO252" s="5">
        <f t="shared" ref="BO252" si="580">BO248-BO251</f>
        <v>-2.574755555555555</v>
      </c>
      <c r="BP252" s="5">
        <f t="shared" ref="BP252" si="581">BP248-BP251</f>
        <v>-1.0191999999999979</v>
      </c>
      <c r="BQ252" s="5">
        <f t="shared" ref="BQ252" si="582">BQ248-BQ251</f>
        <v>-1.9199999999997885E-2</v>
      </c>
      <c r="BR252" s="5">
        <f t="shared" ref="BR252" si="583">BR248-BR251</f>
        <v>1.0919111111111022</v>
      </c>
      <c r="BS252" s="15">
        <f>STDEV(AN252:BR252)</f>
        <v>2.2053421015073238</v>
      </c>
      <c r="BT252" t="s">
        <v>264</v>
      </c>
    </row>
    <row r="253" spans="1:111" x14ac:dyDescent="0.25">
      <c r="AI253" s="11"/>
      <c r="AN253" s="5">
        <f>ABS(AN252)</f>
        <v>2.9808000000000021</v>
      </c>
      <c r="AO253" s="5">
        <f t="shared" ref="AO253" si="584">ABS(AO252)</f>
        <v>0.31413333333333071</v>
      </c>
      <c r="AP253" s="5">
        <f t="shared" ref="AP253" si="585">ABS(AP252)</f>
        <v>1.6858666666666693</v>
      </c>
      <c r="AQ253" s="5">
        <f t="shared" ref="AQ253" si="586">ABS(AQ252)</f>
        <v>2.1303111111111122</v>
      </c>
      <c r="AR253" s="5">
        <f t="shared" ref="AR253" si="587">ABS(AR252)</f>
        <v>0.42524444444444498</v>
      </c>
      <c r="AS253" s="5">
        <f t="shared" ref="AS253" si="588">ABS(AS252)</f>
        <v>9.1911111111102173E-2</v>
      </c>
      <c r="AT253" s="5">
        <f t="shared" ref="AT253" si="589">ABS(AT252)</f>
        <v>0.31413333333333071</v>
      </c>
      <c r="AU253" s="5">
        <f t="shared" ref="AU253" si="590">ABS(AU252)</f>
        <v>1.5363555555555592</v>
      </c>
      <c r="AV253" s="5">
        <f t="shared" ref="AV253" si="591">ABS(AV252)</f>
        <v>0.64746666666665931</v>
      </c>
      <c r="AW253" s="5">
        <f t="shared" ref="AW253" si="592">ABS(AW252)</f>
        <v>1.7585777777777736</v>
      </c>
      <c r="AX253" s="5">
        <f t="shared" ref="AX253" si="593">ABS(AX252)</f>
        <v>2.6474666666666593</v>
      </c>
      <c r="AY253" s="5">
        <f t="shared" ref="AY253" si="594">ABS(AY252)</f>
        <v>3.9808000000000021</v>
      </c>
      <c r="AZ253" s="5">
        <f t="shared" ref="AZ253" si="595">ABS(AZ252)</f>
        <v>3.2030222222222164</v>
      </c>
      <c r="BA253" s="5">
        <f t="shared" ref="BA253" si="596">ABS(BA252)</f>
        <v>1.6474666666666593</v>
      </c>
      <c r="BB253" s="5">
        <f t="shared" ref="BB253" si="597">ABS(BB252)</f>
        <v>1.2414222222222264</v>
      </c>
      <c r="BC253" s="5">
        <f t="shared" ref="BC253" si="598">ABS(BC252)</f>
        <v>0.98080000000000211</v>
      </c>
      <c r="BD253" s="5">
        <f t="shared" ref="BD253" si="599">ABS(BD252)</f>
        <v>1.1303111111111122</v>
      </c>
      <c r="BE253" s="5">
        <f t="shared" ref="BE253" si="600">ABS(BE252)</f>
        <v>0.24142222222222642</v>
      </c>
      <c r="BF253" s="5">
        <f t="shared" ref="BF253" si="601">ABS(BF252)</f>
        <v>6.3525333333333407</v>
      </c>
      <c r="BG253" s="5">
        <f t="shared" ref="BG253" si="602">ABS(BG252)</f>
        <v>2.425244444444445</v>
      </c>
      <c r="BH253" s="5">
        <f t="shared" ref="BH253" si="603">ABS(BH252)</f>
        <v>2.574755555555555</v>
      </c>
      <c r="BI253" s="5">
        <f t="shared" ref="BI253" si="604">ABS(BI252)</f>
        <v>1.5363555555555592</v>
      </c>
      <c r="BJ253" s="5">
        <f t="shared" ref="BJ253" si="605">ABS(BJ252)</f>
        <v>0.57475555555555502</v>
      </c>
      <c r="BK253" s="5">
        <f t="shared" ref="BK253" si="606">ABS(BK252)</f>
        <v>2.3141333333333307</v>
      </c>
      <c r="BL253" s="5">
        <f t="shared" ref="BL253" si="607">ABS(BL252)</f>
        <v>0.64746666666665931</v>
      </c>
      <c r="BM253" s="5">
        <f t="shared" ref="BM253" si="608">ABS(BM252)</f>
        <v>9.1911111111102173E-2</v>
      </c>
      <c r="BN253" s="5">
        <f t="shared" ref="BN253" si="609">ABS(BN252)</f>
        <v>3.7969777777777836</v>
      </c>
      <c r="BO253" s="5">
        <f t="shared" ref="BO253" si="610">ABS(BO252)</f>
        <v>2.574755555555555</v>
      </c>
      <c r="BP253" s="5">
        <f t="shared" ref="BP253" si="611">ABS(BP252)</f>
        <v>1.0191999999999979</v>
      </c>
      <c r="BQ253" s="5">
        <f t="shared" ref="BQ253" si="612">ABS(BQ252)</f>
        <v>1.9199999999997885E-2</v>
      </c>
      <c r="BR253" s="5">
        <f t="shared" ref="BR253" si="613">ABS(BR252)</f>
        <v>1.0919111111111022</v>
      </c>
      <c r="BS253" s="15">
        <f>AVERAGE(AN253:BR253)</f>
        <v>1.6766681003584216</v>
      </c>
      <c r="BT253" t="s">
        <v>268</v>
      </c>
    </row>
    <row r="254" spans="1:111" x14ac:dyDescent="0.25">
      <c r="AI254" s="11"/>
      <c r="BS254" s="15"/>
    </row>
    <row r="255" spans="1:111" x14ac:dyDescent="0.25">
      <c r="AI255" s="11"/>
      <c r="BS255" s="15"/>
    </row>
    <row r="256" spans="1:111" x14ac:dyDescent="0.25">
      <c r="CZ256" s="9"/>
      <c r="DA256" s="10"/>
      <c r="DB256" s="10"/>
      <c r="DC256" s="10"/>
      <c r="DD256" s="10"/>
    </row>
    <row r="257" spans="1:108" x14ac:dyDescent="0.25">
      <c r="CZ257" s="9" t="s">
        <v>258</v>
      </c>
      <c r="DA257" s="10" t="s">
        <v>259</v>
      </c>
      <c r="DB257" s="10"/>
      <c r="DC257" s="10"/>
      <c r="DD257" s="10"/>
    </row>
    <row r="258" spans="1:108" x14ac:dyDescent="0.25">
      <c r="A258" t="s">
        <v>21</v>
      </c>
      <c r="B258">
        <v>37.708100000000002</v>
      </c>
      <c r="C258">
        <v>-117.23309999999999</v>
      </c>
      <c r="D258">
        <v>5690</v>
      </c>
      <c r="E258" t="s">
        <v>1</v>
      </c>
      <c r="F258">
        <v>142.1</v>
      </c>
      <c r="G258">
        <v>1920</v>
      </c>
      <c r="H258">
        <v>8</v>
      </c>
      <c r="I258" t="s">
        <v>260</v>
      </c>
      <c r="J258">
        <v>72</v>
      </c>
      <c r="K258">
        <v>80</v>
      </c>
      <c r="L258">
        <v>81</v>
      </c>
      <c r="M258">
        <v>86</v>
      </c>
      <c r="N258">
        <v>80</v>
      </c>
      <c r="O258">
        <v>84</v>
      </c>
      <c r="P258">
        <v>80</v>
      </c>
      <c r="Q258">
        <v>80</v>
      </c>
      <c r="R258">
        <v>82</v>
      </c>
      <c r="S258">
        <v>76</v>
      </c>
      <c r="T258">
        <v>78</v>
      </c>
      <c r="U258">
        <v>77</v>
      </c>
      <c r="V258">
        <v>70</v>
      </c>
      <c r="W258">
        <v>67</v>
      </c>
      <c r="X258">
        <v>74</v>
      </c>
      <c r="Y258">
        <v>70</v>
      </c>
      <c r="Z258">
        <v>78</v>
      </c>
      <c r="AA258">
        <v>80</v>
      </c>
      <c r="AB258">
        <v>88</v>
      </c>
      <c r="AC258">
        <v>87</v>
      </c>
      <c r="AD258">
        <v>90</v>
      </c>
      <c r="AE258">
        <v>90</v>
      </c>
      <c r="AF258">
        <v>84</v>
      </c>
      <c r="AG258">
        <v>80</v>
      </c>
      <c r="AH258">
        <v>80</v>
      </c>
      <c r="AI258">
        <v>70</v>
      </c>
      <c r="AJ258">
        <v>66</v>
      </c>
      <c r="AK258">
        <v>66</v>
      </c>
      <c r="AL258">
        <v>68</v>
      </c>
      <c r="AM258">
        <v>78</v>
      </c>
      <c r="AN258" s="5">
        <v>83</v>
      </c>
      <c r="AO258" s="5">
        <v>82</v>
      </c>
      <c r="AP258" s="5">
        <v>82</v>
      </c>
      <c r="AQ258" s="5">
        <v>84</v>
      </c>
      <c r="AR258" s="5">
        <v>92</v>
      </c>
      <c r="AS258" s="5">
        <v>94</v>
      </c>
      <c r="AT258" s="5">
        <v>95</v>
      </c>
      <c r="AU258" s="5">
        <v>92</v>
      </c>
      <c r="AV258" s="5">
        <v>97</v>
      </c>
      <c r="AW258" s="5">
        <v>95</v>
      </c>
      <c r="AX258" s="5">
        <v>95</v>
      </c>
      <c r="AY258" s="5">
        <v>78</v>
      </c>
      <c r="AZ258" s="5">
        <v>79</v>
      </c>
      <c r="BA258" s="5">
        <v>78</v>
      </c>
      <c r="BB258" s="5">
        <v>79</v>
      </c>
      <c r="BC258" s="5">
        <v>86</v>
      </c>
      <c r="BD258" s="5">
        <v>91</v>
      </c>
      <c r="BE258" s="5">
        <v>90</v>
      </c>
      <c r="BF258" s="5">
        <v>92</v>
      </c>
      <c r="BG258" s="5">
        <v>93</v>
      </c>
      <c r="BH258" s="5">
        <v>92</v>
      </c>
      <c r="BI258" s="5">
        <v>94</v>
      </c>
      <c r="BJ258" s="5">
        <v>90</v>
      </c>
      <c r="BK258" s="5">
        <v>81</v>
      </c>
      <c r="BL258" s="5">
        <v>92</v>
      </c>
      <c r="BM258" s="5">
        <v>93</v>
      </c>
      <c r="BN258" s="5">
        <v>91</v>
      </c>
      <c r="BO258" s="5">
        <v>92</v>
      </c>
      <c r="BP258" s="5">
        <v>94</v>
      </c>
      <c r="BQ258" s="5">
        <v>94</v>
      </c>
      <c r="BR258" s="5">
        <v>94</v>
      </c>
      <c r="BS258">
        <v>94</v>
      </c>
      <c r="BT258">
        <v>90</v>
      </c>
      <c r="BU258">
        <v>92</v>
      </c>
      <c r="BV258">
        <v>90</v>
      </c>
      <c r="BW258">
        <v>91</v>
      </c>
      <c r="BX258">
        <v>93</v>
      </c>
      <c r="BY258">
        <v>93</v>
      </c>
      <c r="BZ258">
        <v>94</v>
      </c>
      <c r="CA258">
        <v>90</v>
      </c>
      <c r="CB258">
        <v>93</v>
      </c>
      <c r="CC258">
        <v>92</v>
      </c>
      <c r="CD258">
        <v>92</v>
      </c>
      <c r="CE258">
        <v>94</v>
      </c>
      <c r="CF258">
        <v>94</v>
      </c>
      <c r="CG258">
        <v>98</v>
      </c>
      <c r="CH258">
        <v>94</v>
      </c>
      <c r="CI258">
        <v>94</v>
      </c>
      <c r="CJ258">
        <v>87</v>
      </c>
      <c r="CK258">
        <v>87</v>
      </c>
      <c r="CL258">
        <v>88</v>
      </c>
      <c r="CM258">
        <v>89</v>
      </c>
      <c r="CN258">
        <v>88</v>
      </c>
      <c r="CO258">
        <v>87</v>
      </c>
      <c r="CP258">
        <v>86</v>
      </c>
      <c r="CQ258">
        <v>69</v>
      </c>
      <c r="CR258">
        <v>69</v>
      </c>
      <c r="CS258">
        <v>66</v>
      </c>
      <c r="CT258">
        <v>78</v>
      </c>
      <c r="CU258">
        <v>84</v>
      </c>
      <c r="CV258">
        <v>84</v>
      </c>
      <c r="CW258">
        <v>84</v>
      </c>
      <c r="CX258" t="s">
        <v>2</v>
      </c>
      <c r="CY258" t="s">
        <v>22</v>
      </c>
      <c r="CZ258" s="1">
        <f>CORREL(AN258:BR258,AN$268:BR$268)</f>
        <v>0.76901018108705654</v>
      </c>
      <c r="DA258" s="4">
        <f>AVERAGE(AN258:BR258)</f>
        <v>89.161290322580641</v>
      </c>
      <c r="DB258" s="4"/>
      <c r="DC258" s="4"/>
      <c r="DD258" s="4"/>
    </row>
    <row r="259" spans="1:108" x14ac:dyDescent="0.25">
      <c r="A259" t="s">
        <v>0</v>
      </c>
      <c r="B259">
        <v>38.387799999999999</v>
      </c>
      <c r="C259">
        <v>-118.1092</v>
      </c>
      <c r="D259">
        <v>4580</v>
      </c>
      <c r="E259" t="s">
        <v>1</v>
      </c>
      <c r="F259">
        <v>240.3</v>
      </c>
      <c r="G259">
        <v>1920</v>
      </c>
      <c r="H259">
        <v>8</v>
      </c>
      <c r="I259" t="s">
        <v>260</v>
      </c>
      <c r="J259">
        <v>84</v>
      </c>
      <c r="K259">
        <v>83</v>
      </c>
      <c r="L259">
        <v>86</v>
      </c>
      <c r="M259">
        <v>89</v>
      </c>
      <c r="N259">
        <v>88</v>
      </c>
      <c r="P259">
        <v>90</v>
      </c>
      <c r="Q259">
        <v>90</v>
      </c>
      <c r="R259">
        <v>84</v>
      </c>
      <c r="S259">
        <v>79</v>
      </c>
      <c r="T259">
        <v>83</v>
      </c>
      <c r="U259">
        <v>88</v>
      </c>
      <c r="W259">
        <v>88</v>
      </c>
      <c r="X259">
        <v>80</v>
      </c>
      <c r="Y259">
        <v>74</v>
      </c>
      <c r="Z259">
        <v>80</v>
      </c>
      <c r="AA259">
        <v>89</v>
      </c>
      <c r="AB259">
        <v>90</v>
      </c>
      <c r="AD259">
        <v>91</v>
      </c>
      <c r="AE259">
        <v>95</v>
      </c>
      <c r="AF259">
        <v>93</v>
      </c>
      <c r="AG259">
        <v>85</v>
      </c>
      <c r="AH259">
        <v>85</v>
      </c>
      <c r="AI259">
        <v>80</v>
      </c>
      <c r="AK259">
        <v>80</v>
      </c>
      <c r="AL259">
        <v>84</v>
      </c>
      <c r="AM259">
        <v>87</v>
      </c>
      <c r="AN259" s="5">
        <v>92</v>
      </c>
      <c r="AO259" s="5">
        <v>93</v>
      </c>
      <c r="AP259" s="5">
        <v>94</v>
      </c>
      <c r="AQ259" s="8">
        <f>AVERAGE(AP259,AR259)</f>
        <v>95.5</v>
      </c>
      <c r="AR259" s="5">
        <v>97</v>
      </c>
      <c r="AS259" s="5">
        <v>98</v>
      </c>
      <c r="AT259" s="5">
        <v>100</v>
      </c>
      <c r="AU259" s="5">
        <v>100</v>
      </c>
      <c r="AV259" s="5">
        <v>99</v>
      </c>
      <c r="AW259" s="5">
        <v>98</v>
      </c>
      <c r="AX259" s="5">
        <v>98</v>
      </c>
      <c r="AY259" s="5">
        <v>98</v>
      </c>
      <c r="AZ259" s="5">
        <v>91</v>
      </c>
      <c r="BA259" s="5">
        <v>89</v>
      </c>
      <c r="BB259" s="5">
        <v>90</v>
      </c>
      <c r="BC259" s="5">
        <v>92</v>
      </c>
      <c r="BD259" s="5">
        <v>94</v>
      </c>
      <c r="BE259" s="8">
        <f>AVERAGE(BD259,BF259)</f>
        <v>95.5</v>
      </c>
      <c r="BF259" s="5">
        <v>97</v>
      </c>
      <c r="BG259" s="5">
        <v>98</v>
      </c>
      <c r="BH259" s="5">
        <v>100</v>
      </c>
      <c r="BI259" s="5">
        <v>101</v>
      </c>
      <c r="BJ259" s="5">
        <v>97</v>
      </c>
      <c r="BK259" s="5">
        <v>97</v>
      </c>
      <c r="BL259" s="8">
        <f>AVERAGE(BK259,BM259)</f>
        <v>97.5</v>
      </c>
      <c r="BM259" s="5">
        <v>98</v>
      </c>
      <c r="BN259" s="5">
        <v>98</v>
      </c>
      <c r="BO259" s="5">
        <v>99</v>
      </c>
      <c r="BP259" s="5">
        <v>102</v>
      </c>
      <c r="BQ259" s="5">
        <v>102</v>
      </c>
      <c r="BR259" s="5">
        <v>99</v>
      </c>
      <c r="BT259">
        <v>102</v>
      </c>
      <c r="BU259">
        <v>92</v>
      </c>
      <c r="BV259">
        <v>92</v>
      </c>
      <c r="BW259">
        <v>95</v>
      </c>
      <c r="BX259">
        <v>98</v>
      </c>
      <c r="BY259">
        <v>101</v>
      </c>
      <c r="CA259">
        <v>101</v>
      </c>
      <c r="CB259">
        <v>95</v>
      </c>
      <c r="CC259">
        <v>97</v>
      </c>
      <c r="CD259">
        <v>98</v>
      </c>
      <c r="CE259">
        <v>98</v>
      </c>
      <c r="CG259">
        <v>103</v>
      </c>
      <c r="CH259">
        <v>89</v>
      </c>
      <c r="CI259">
        <v>98</v>
      </c>
      <c r="CJ259">
        <v>99</v>
      </c>
      <c r="CK259">
        <v>90</v>
      </c>
      <c r="CL259">
        <v>92</v>
      </c>
      <c r="CM259">
        <v>94</v>
      </c>
      <c r="CO259">
        <v>95</v>
      </c>
      <c r="CP259">
        <v>93</v>
      </c>
      <c r="CQ259">
        <v>73</v>
      </c>
      <c r="CR259">
        <v>72</v>
      </c>
      <c r="CS259">
        <v>70</v>
      </c>
      <c r="CT259">
        <v>78</v>
      </c>
      <c r="CV259">
        <v>91</v>
      </c>
      <c r="CW259">
        <v>88</v>
      </c>
      <c r="CX259" t="s">
        <v>2</v>
      </c>
      <c r="CY259" t="s">
        <v>3</v>
      </c>
      <c r="CZ259" s="1">
        <f t="shared" ref="CZ259:CZ268" si="614">CORREL(AN259:BR259,AN$268:BR$268)</f>
        <v>0.67660803488641219</v>
      </c>
      <c r="DA259" s="4">
        <f t="shared" ref="DA259:DA268" si="615">AVERAGE(AN259:BR259)</f>
        <v>96.758064516129039</v>
      </c>
      <c r="DB259" s="4"/>
      <c r="DC259" s="4"/>
      <c r="DD259" s="4"/>
    </row>
    <row r="260" spans="1:108" x14ac:dyDescent="0.25">
      <c r="A260" t="s">
        <v>4</v>
      </c>
      <c r="B260">
        <v>36.798099999999998</v>
      </c>
      <c r="C260">
        <v>-118.20359999999999</v>
      </c>
      <c r="D260">
        <v>3950</v>
      </c>
      <c r="E260" t="s">
        <v>1</v>
      </c>
      <c r="F260">
        <v>124.8</v>
      </c>
      <c r="G260">
        <v>1920</v>
      </c>
      <c r="H260">
        <v>8</v>
      </c>
      <c r="I260" t="s">
        <v>260</v>
      </c>
      <c r="J260">
        <v>79</v>
      </c>
      <c r="K260">
        <v>87</v>
      </c>
      <c r="L260">
        <v>89</v>
      </c>
      <c r="M260">
        <v>90</v>
      </c>
      <c r="N260">
        <v>90</v>
      </c>
      <c r="O260">
        <v>89</v>
      </c>
      <c r="P260">
        <v>87</v>
      </c>
      <c r="Q260">
        <v>89</v>
      </c>
      <c r="R260">
        <v>87</v>
      </c>
      <c r="S260">
        <v>81</v>
      </c>
      <c r="T260">
        <v>82</v>
      </c>
      <c r="U260">
        <v>82</v>
      </c>
      <c r="V260">
        <v>82</v>
      </c>
      <c r="W260">
        <v>77</v>
      </c>
      <c r="X260">
        <v>76</v>
      </c>
      <c r="Y260">
        <v>81</v>
      </c>
      <c r="Z260">
        <v>87</v>
      </c>
      <c r="AA260">
        <v>93</v>
      </c>
      <c r="AB260">
        <v>95</v>
      </c>
      <c r="AC260">
        <v>96</v>
      </c>
      <c r="AD260">
        <v>97</v>
      </c>
      <c r="AE260">
        <v>95</v>
      </c>
      <c r="AF260">
        <v>93</v>
      </c>
      <c r="AG260">
        <v>89</v>
      </c>
      <c r="AH260">
        <v>89</v>
      </c>
      <c r="AI260">
        <v>84</v>
      </c>
      <c r="AJ260">
        <v>80</v>
      </c>
      <c r="AK260">
        <v>65</v>
      </c>
      <c r="AL260">
        <v>74</v>
      </c>
      <c r="AM260">
        <v>83</v>
      </c>
      <c r="AN260" s="5">
        <v>88</v>
      </c>
      <c r="AO260" s="5">
        <v>86</v>
      </c>
      <c r="AP260" s="5">
        <v>87</v>
      </c>
      <c r="AQ260" s="5">
        <v>90</v>
      </c>
      <c r="AR260" s="5">
        <v>96</v>
      </c>
      <c r="AS260" s="5">
        <v>100</v>
      </c>
      <c r="AT260" s="5">
        <v>100</v>
      </c>
      <c r="AU260" s="5">
        <v>98</v>
      </c>
      <c r="AV260" s="5">
        <v>98</v>
      </c>
      <c r="AW260" s="5">
        <v>98</v>
      </c>
      <c r="AX260" s="5">
        <v>98</v>
      </c>
      <c r="AY260" s="5">
        <v>92</v>
      </c>
      <c r="AZ260" s="5">
        <v>87</v>
      </c>
      <c r="BA260" s="5">
        <v>89</v>
      </c>
      <c r="BB260" s="5">
        <v>87</v>
      </c>
      <c r="BC260" s="5">
        <v>90</v>
      </c>
      <c r="BD260" s="5">
        <v>93</v>
      </c>
      <c r="BE260" s="5">
        <v>95</v>
      </c>
      <c r="BF260" s="5">
        <v>95</v>
      </c>
      <c r="BG260" s="5">
        <v>96</v>
      </c>
      <c r="BH260" s="5">
        <v>97</v>
      </c>
      <c r="BI260" s="5">
        <v>93</v>
      </c>
      <c r="BJ260" s="5">
        <v>90</v>
      </c>
      <c r="BK260" s="5">
        <v>95</v>
      </c>
      <c r="BL260" s="5">
        <v>96</v>
      </c>
      <c r="BM260" s="5">
        <v>96</v>
      </c>
      <c r="BN260" s="5">
        <v>96</v>
      </c>
      <c r="BO260" s="5">
        <v>97</v>
      </c>
      <c r="BP260" s="5">
        <v>98</v>
      </c>
      <c r="BQ260" s="5">
        <v>99</v>
      </c>
      <c r="BR260" s="5">
        <v>99</v>
      </c>
      <c r="BS260">
        <v>97</v>
      </c>
      <c r="BT260">
        <v>97</v>
      </c>
      <c r="BU260">
        <v>90</v>
      </c>
      <c r="BV260">
        <v>92</v>
      </c>
      <c r="BW260">
        <v>95</v>
      </c>
      <c r="BX260">
        <v>96</v>
      </c>
      <c r="BY260">
        <v>99</v>
      </c>
      <c r="BZ260">
        <v>98</v>
      </c>
      <c r="CA260">
        <v>95</v>
      </c>
      <c r="CB260">
        <v>95</v>
      </c>
      <c r="CC260">
        <v>97</v>
      </c>
      <c r="CD260">
        <v>101</v>
      </c>
      <c r="CE260">
        <v>101</v>
      </c>
      <c r="CF260">
        <v>102</v>
      </c>
      <c r="CG260">
        <v>101</v>
      </c>
      <c r="CH260">
        <v>101</v>
      </c>
      <c r="CI260">
        <v>99</v>
      </c>
      <c r="CJ260">
        <v>95</v>
      </c>
      <c r="CK260">
        <v>89</v>
      </c>
      <c r="CL260">
        <v>91</v>
      </c>
      <c r="CM260">
        <v>93</v>
      </c>
      <c r="CN260">
        <v>92</v>
      </c>
      <c r="CO260">
        <v>91</v>
      </c>
      <c r="CP260">
        <v>74</v>
      </c>
      <c r="CQ260">
        <v>74</v>
      </c>
      <c r="CR260">
        <v>70</v>
      </c>
      <c r="CS260">
        <v>78</v>
      </c>
      <c r="CT260">
        <v>83</v>
      </c>
      <c r="CU260">
        <v>86</v>
      </c>
      <c r="CV260">
        <v>89</v>
      </c>
      <c r="CW260">
        <v>90</v>
      </c>
      <c r="CX260" t="s">
        <v>5</v>
      </c>
      <c r="CY260" t="s">
        <v>6</v>
      </c>
      <c r="CZ260" s="1">
        <f t="shared" si="614"/>
        <v>0.91373729799345904</v>
      </c>
      <c r="DA260" s="4">
        <f t="shared" si="615"/>
        <v>94.161290322580641</v>
      </c>
      <c r="DB260" s="4"/>
      <c r="DC260" s="4"/>
      <c r="DD260" s="4"/>
    </row>
    <row r="261" spans="1:108" x14ac:dyDescent="0.25">
      <c r="A261" t="s">
        <v>31</v>
      </c>
      <c r="B261">
        <v>35.466099999999997</v>
      </c>
      <c r="C261">
        <v>-114.9217</v>
      </c>
      <c r="D261">
        <v>3540</v>
      </c>
      <c r="E261" t="s">
        <v>1</v>
      </c>
      <c r="F261">
        <v>207</v>
      </c>
      <c r="G261">
        <v>1920</v>
      </c>
      <c r="H261">
        <v>8</v>
      </c>
      <c r="I261" t="s">
        <v>260</v>
      </c>
      <c r="J261">
        <v>85</v>
      </c>
      <c r="K261">
        <v>90</v>
      </c>
      <c r="L261">
        <v>92</v>
      </c>
      <c r="M261">
        <v>93</v>
      </c>
      <c r="N261">
        <v>90</v>
      </c>
      <c r="O261">
        <v>90</v>
      </c>
      <c r="P261">
        <v>91</v>
      </c>
      <c r="Q261">
        <v>93</v>
      </c>
      <c r="R261">
        <v>91</v>
      </c>
      <c r="S261">
        <v>85</v>
      </c>
      <c r="T261">
        <v>86</v>
      </c>
      <c r="U261">
        <v>86</v>
      </c>
      <c r="V261">
        <v>86</v>
      </c>
      <c r="W261">
        <v>84</v>
      </c>
      <c r="X261">
        <v>82</v>
      </c>
      <c r="Y261">
        <v>86</v>
      </c>
      <c r="Z261">
        <v>92</v>
      </c>
      <c r="AA261">
        <v>96</v>
      </c>
      <c r="AB261">
        <v>96</v>
      </c>
      <c r="AC261">
        <v>99</v>
      </c>
      <c r="AD261">
        <v>102</v>
      </c>
      <c r="AE261">
        <v>100</v>
      </c>
      <c r="AF261">
        <v>97</v>
      </c>
      <c r="AG261">
        <v>95</v>
      </c>
      <c r="AH261">
        <v>94</v>
      </c>
      <c r="AI261">
        <v>88</v>
      </c>
      <c r="AJ261">
        <v>78</v>
      </c>
      <c r="AK261">
        <v>77</v>
      </c>
      <c r="AL261">
        <v>79</v>
      </c>
      <c r="AM261">
        <v>87</v>
      </c>
      <c r="AN261" s="5">
        <v>91</v>
      </c>
      <c r="AO261" s="5">
        <v>94</v>
      </c>
      <c r="AP261" s="5">
        <v>93</v>
      </c>
      <c r="AQ261" s="5">
        <v>95</v>
      </c>
      <c r="AR261" s="5">
        <v>100</v>
      </c>
      <c r="AS261" s="5">
        <v>103</v>
      </c>
      <c r="AT261" s="5">
        <v>104</v>
      </c>
      <c r="AU261" s="5">
        <v>103</v>
      </c>
      <c r="AV261" s="5">
        <v>102</v>
      </c>
      <c r="AW261" s="5">
        <v>102</v>
      </c>
      <c r="AX261" s="5">
        <v>101</v>
      </c>
      <c r="AY261" s="5">
        <v>95</v>
      </c>
      <c r="AZ261" s="5">
        <v>91</v>
      </c>
      <c r="BA261" s="5">
        <v>94</v>
      </c>
      <c r="BB261" s="5">
        <v>95</v>
      </c>
      <c r="BC261" s="5">
        <v>90</v>
      </c>
      <c r="BD261" s="5">
        <v>99</v>
      </c>
      <c r="BE261" s="5">
        <v>102</v>
      </c>
      <c r="BF261" s="5">
        <v>102</v>
      </c>
      <c r="BG261" s="5">
        <v>101</v>
      </c>
      <c r="BH261" s="5">
        <v>97</v>
      </c>
      <c r="BI261" s="5">
        <v>88</v>
      </c>
      <c r="BJ261" s="5">
        <v>87</v>
      </c>
      <c r="BK261" s="5">
        <v>93</v>
      </c>
      <c r="BL261" s="5">
        <v>100</v>
      </c>
      <c r="BM261" s="5">
        <v>100</v>
      </c>
      <c r="BN261" s="5">
        <v>100</v>
      </c>
      <c r="BO261" s="5">
        <v>99</v>
      </c>
      <c r="BP261" s="5">
        <v>100</v>
      </c>
      <c r="BQ261" s="5">
        <v>102</v>
      </c>
      <c r="BR261" s="5">
        <v>98</v>
      </c>
      <c r="BS261">
        <v>93</v>
      </c>
      <c r="BT261">
        <v>84</v>
      </c>
      <c r="BU261">
        <v>89</v>
      </c>
      <c r="BV261">
        <v>94</v>
      </c>
      <c r="BW261">
        <v>98</v>
      </c>
      <c r="BX261">
        <v>102</v>
      </c>
      <c r="BY261">
        <v>98</v>
      </c>
      <c r="BZ261">
        <v>98</v>
      </c>
      <c r="CA261">
        <v>100</v>
      </c>
      <c r="CB261">
        <v>98</v>
      </c>
      <c r="CC261">
        <v>101</v>
      </c>
      <c r="CD261">
        <v>103</v>
      </c>
      <c r="CE261">
        <v>98</v>
      </c>
      <c r="CF261">
        <v>97</v>
      </c>
      <c r="CG261">
        <v>101</v>
      </c>
      <c r="CH261">
        <v>102</v>
      </c>
      <c r="CI261">
        <v>95</v>
      </c>
      <c r="CJ261">
        <v>91</v>
      </c>
      <c r="CK261">
        <v>87</v>
      </c>
      <c r="CL261">
        <v>91</v>
      </c>
      <c r="CM261">
        <v>93</v>
      </c>
      <c r="CN261">
        <v>97</v>
      </c>
      <c r="CO261">
        <v>98</v>
      </c>
      <c r="CP261">
        <v>87</v>
      </c>
      <c r="CQ261">
        <v>80</v>
      </c>
      <c r="CR261">
        <v>82</v>
      </c>
      <c r="CS261">
        <v>82</v>
      </c>
      <c r="CT261">
        <v>86</v>
      </c>
      <c r="CU261">
        <v>84</v>
      </c>
      <c r="CV261">
        <v>91</v>
      </c>
      <c r="CW261">
        <v>95</v>
      </c>
      <c r="CX261" t="s">
        <v>2</v>
      </c>
      <c r="CY261" t="s">
        <v>32</v>
      </c>
      <c r="CZ261" s="1">
        <f t="shared" si="614"/>
        <v>0.80917280117243717</v>
      </c>
      <c r="DA261" s="4">
        <f t="shared" si="615"/>
        <v>97.451612903225808</v>
      </c>
      <c r="DB261" s="4"/>
      <c r="DC261" s="4"/>
      <c r="DD261" s="4"/>
    </row>
    <row r="262" spans="1:108" x14ac:dyDescent="0.25">
      <c r="A262" t="s">
        <v>43</v>
      </c>
      <c r="B262">
        <v>36.916699999999999</v>
      </c>
      <c r="C262">
        <v>-116.75</v>
      </c>
      <c r="D262">
        <v>3304</v>
      </c>
      <c r="E262" t="s">
        <v>1</v>
      </c>
      <c r="F262">
        <v>51.5</v>
      </c>
      <c r="G262">
        <v>1920</v>
      </c>
      <c r="H262">
        <v>8</v>
      </c>
      <c r="I262" t="s">
        <v>260</v>
      </c>
      <c r="J262">
        <v>83</v>
      </c>
      <c r="K262">
        <v>89</v>
      </c>
      <c r="L262">
        <v>93</v>
      </c>
      <c r="M262">
        <v>93</v>
      </c>
      <c r="N262">
        <v>90</v>
      </c>
      <c r="O262">
        <v>90</v>
      </c>
      <c r="P262">
        <v>90</v>
      </c>
      <c r="Q262">
        <v>91</v>
      </c>
      <c r="R262">
        <v>90</v>
      </c>
      <c r="S262">
        <v>85</v>
      </c>
      <c r="T262">
        <v>86</v>
      </c>
      <c r="U262">
        <v>87</v>
      </c>
      <c r="V262">
        <v>86</v>
      </c>
      <c r="W262">
        <v>83</v>
      </c>
      <c r="X262">
        <v>84</v>
      </c>
      <c r="Y262">
        <v>90</v>
      </c>
      <c r="Z262">
        <v>97</v>
      </c>
      <c r="AA262">
        <v>98</v>
      </c>
      <c r="AB262">
        <v>101</v>
      </c>
      <c r="AC262">
        <v>102</v>
      </c>
      <c r="AD262">
        <v>98</v>
      </c>
      <c r="AE262">
        <v>96</v>
      </c>
      <c r="AF262">
        <v>93</v>
      </c>
      <c r="AG262">
        <v>92</v>
      </c>
      <c r="AH262">
        <v>90</v>
      </c>
      <c r="AI262">
        <v>88</v>
      </c>
      <c r="AJ262">
        <v>85</v>
      </c>
      <c r="AK262">
        <v>78</v>
      </c>
      <c r="AL262">
        <v>74</v>
      </c>
      <c r="AM262">
        <v>86</v>
      </c>
      <c r="AN262" s="5">
        <v>91</v>
      </c>
      <c r="AO262" s="5">
        <v>91</v>
      </c>
      <c r="AP262" s="5">
        <v>90</v>
      </c>
      <c r="AQ262" s="5">
        <v>95</v>
      </c>
      <c r="AR262" s="5">
        <v>99</v>
      </c>
      <c r="AS262" s="5">
        <v>104</v>
      </c>
      <c r="AT262" s="5">
        <v>104</v>
      </c>
      <c r="AU262" s="5">
        <v>102</v>
      </c>
      <c r="AV262" s="5">
        <v>101</v>
      </c>
      <c r="AW262" s="5">
        <v>102</v>
      </c>
      <c r="AX262" s="5">
        <v>101</v>
      </c>
      <c r="AY262" s="5">
        <v>99</v>
      </c>
      <c r="AZ262" s="5">
        <v>91</v>
      </c>
      <c r="BA262" s="5">
        <v>92</v>
      </c>
      <c r="BB262" s="5">
        <v>93</v>
      </c>
      <c r="BC262" s="5">
        <v>97</v>
      </c>
      <c r="BD262" s="5">
        <v>98</v>
      </c>
      <c r="BE262" s="5">
        <v>100</v>
      </c>
      <c r="BF262" s="5">
        <v>99</v>
      </c>
      <c r="BG262" s="5">
        <v>100</v>
      </c>
      <c r="BH262" s="5">
        <v>101</v>
      </c>
      <c r="BI262" s="5">
        <v>94</v>
      </c>
      <c r="BJ262" s="5">
        <v>94</v>
      </c>
      <c r="BK262" s="5">
        <v>96</v>
      </c>
      <c r="BL262" s="5">
        <v>100</v>
      </c>
      <c r="BM262" s="5">
        <v>101</v>
      </c>
      <c r="BN262" s="5">
        <v>95</v>
      </c>
      <c r="BO262" s="5">
        <v>100</v>
      </c>
      <c r="BP262" s="5">
        <v>102</v>
      </c>
      <c r="BQ262" s="5">
        <v>102</v>
      </c>
      <c r="BR262" s="5">
        <v>102</v>
      </c>
      <c r="BS262">
        <v>100</v>
      </c>
      <c r="BT262">
        <v>101</v>
      </c>
      <c r="BU262">
        <v>95</v>
      </c>
      <c r="BV262">
        <v>95</v>
      </c>
      <c r="BW262">
        <v>99</v>
      </c>
      <c r="BX262">
        <v>102</v>
      </c>
      <c r="BY262">
        <v>102</v>
      </c>
      <c r="BZ262">
        <v>100</v>
      </c>
      <c r="CA262">
        <v>100</v>
      </c>
      <c r="CB262">
        <v>100</v>
      </c>
      <c r="CC262">
        <v>104</v>
      </c>
      <c r="CD262">
        <v>105</v>
      </c>
      <c r="CE262">
        <v>105</v>
      </c>
      <c r="CF262">
        <v>104</v>
      </c>
      <c r="CG262">
        <v>104</v>
      </c>
      <c r="CH262">
        <v>105</v>
      </c>
      <c r="CI262">
        <v>101</v>
      </c>
      <c r="CJ262">
        <v>96</v>
      </c>
      <c r="CK262">
        <v>91</v>
      </c>
      <c r="CL262">
        <v>94</v>
      </c>
      <c r="CM262">
        <v>96</v>
      </c>
      <c r="CN262">
        <v>96</v>
      </c>
      <c r="CO262">
        <v>85</v>
      </c>
      <c r="CP262">
        <v>82</v>
      </c>
      <c r="CQ262">
        <v>79</v>
      </c>
      <c r="CR262">
        <v>82</v>
      </c>
      <c r="CS262">
        <v>82</v>
      </c>
      <c r="CT262">
        <v>87</v>
      </c>
      <c r="CU262">
        <v>90</v>
      </c>
      <c r="CV262">
        <v>92</v>
      </c>
      <c r="CW262">
        <v>95</v>
      </c>
      <c r="CX262" t="s">
        <v>2</v>
      </c>
      <c r="CY262" t="s">
        <v>44</v>
      </c>
      <c r="CZ262" s="1">
        <f t="shared" si="614"/>
        <v>0.90803709002269051</v>
      </c>
      <c r="DA262" s="4">
        <f t="shared" si="615"/>
        <v>97.935483870967744</v>
      </c>
      <c r="DB262" s="4"/>
      <c r="DC262" s="4"/>
      <c r="DD262" s="4"/>
    </row>
    <row r="263" spans="1:108" x14ac:dyDescent="0.25">
      <c r="A263" t="s">
        <v>37</v>
      </c>
      <c r="B263">
        <v>36.261400000000002</v>
      </c>
      <c r="C263">
        <v>-116.0564</v>
      </c>
      <c r="D263">
        <v>2573</v>
      </c>
      <c r="E263" t="s">
        <v>1</v>
      </c>
      <c r="F263">
        <v>75.900000000000006</v>
      </c>
      <c r="G263">
        <v>1920</v>
      </c>
      <c r="H263">
        <v>8</v>
      </c>
      <c r="I263" t="s">
        <v>260</v>
      </c>
      <c r="J263">
        <v>88</v>
      </c>
      <c r="K263">
        <v>94</v>
      </c>
      <c r="L263">
        <v>97</v>
      </c>
      <c r="M263">
        <v>95</v>
      </c>
      <c r="N263">
        <v>92</v>
      </c>
      <c r="O263">
        <v>92</v>
      </c>
      <c r="P263">
        <v>93</v>
      </c>
      <c r="Q263">
        <v>96</v>
      </c>
      <c r="R263">
        <v>92</v>
      </c>
      <c r="S263">
        <v>88</v>
      </c>
      <c r="T263">
        <v>88</v>
      </c>
      <c r="U263">
        <v>91</v>
      </c>
      <c r="V263">
        <v>90</v>
      </c>
      <c r="W263">
        <v>85</v>
      </c>
      <c r="X263">
        <v>85</v>
      </c>
      <c r="Y263">
        <v>89</v>
      </c>
      <c r="Z263">
        <v>95</v>
      </c>
      <c r="AA263">
        <v>100</v>
      </c>
      <c r="AB263">
        <v>103</v>
      </c>
      <c r="AC263">
        <v>105</v>
      </c>
      <c r="AD263">
        <v>105</v>
      </c>
      <c r="AE263">
        <v>101</v>
      </c>
      <c r="AF263">
        <v>99</v>
      </c>
      <c r="AG263">
        <v>97</v>
      </c>
      <c r="AH263">
        <v>95</v>
      </c>
      <c r="AI263">
        <v>90</v>
      </c>
      <c r="AJ263">
        <v>88</v>
      </c>
      <c r="AK263">
        <v>72</v>
      </c>
      <c r="AL263">
        <v>80</v>
      </c>
      <c r="AM263">
        <v>91</v>
      </c>
      <c r="AN263" s="5">
        <v>95</v>
      </c>
      <c r="AO263" s="5">
        <v>95</v>
      </c>
      <c r="AP263" s="5">
        <v>96</v>
      </c>
      <c r="AQ263" s="5">
        <v>97</v>
      </c>
      <c r="AR263" s="5">
        <v>103</v>
      </c>
      <c r="AS263" s="5">
        <v>107</v>
      </c>
      <c r="AT263" s="5">
        <v>108</v>
      </c>
      <c r="AU263" s="5">
        <v>106</v>
      </c>
      <c r="AV263" s="5">
        <v>103</v>
      </c>
      <c r="AW263" s="5">
        <v>105</v>
      </c>
      <c r="AX263" s="5">
        <v>104</v>
      </c>
      <c r="AY263" s="5">
        <v>98</v>
      </c>
      <c r="AZ263" s="5">
        <v>92</v>
      </c>
      <c r="BA263" s="5">
        <v>98</v>
      </c>
      <c r="BB263" s="5">
        <v>97</v>
      </c>
      <c r="BC263" s="5">
        <v>98</v>
      </c>
      <c r="BD263" s="5">
        <v>104</v>
      </c>
      <c r="BE263" s="5">
        <v>103</v>
      </c>
      <c r="BF263" s="5">
        <v>104</v>
      </c>
      <c r="BG263" s="5">
        <v>107</v>
      </c>
      <c r="BH263" s="5">
        <v>102</v>
      </c>
      <c r="BI263" s="5">
        <v>94</v>
      </c>
      <c r="BJ263" s="5">
        <v>95</v>
      </c>
      <c r="BK263" s="5">
        <v>101</v>
      </c>
      <c r="BL263" s="5">
        <v>105</v>
      </c>
      <c r="BM263" s="5">
        <v>105</v>
      </c>
      <c r="BN263" s="5">
        <v>100</v>
      </c>
      <c r="BO263" s="5">
        <v>105</v>
      </c>
      <c r="BP263" s="5">
        <v>107</v>
      </c>
      <c r="BQ263" s="5">
        <v>107</v>
      </c>
      <c r="BR263" s="5">
        <v>106</v>
      </c>
      <c r="BS263">
        <v>104</v>
      </c>
      <c r="BT263">
        <v>102</v>
      </c>
      <c r="BU263">
        <v>98</v>
      </c>
      <c r="BV263">
        <v>100</v>
      </c>
      <c r="BW263">
        <v>103</v>
      </c>
      <c r="BX263">
        <v>108</v>
      </c>
      <c r="BY263">
        <v>106</v>
      </c>
      <c r="BZ263">
        <v>102</v>
      </c>
      <c r="CA263">
        <v>103</v>
      </c>
      <c r="CB263">
        <v>103</v>
      </c>
      <c r="CC263">
        <v>106</v>
      </c>
      <c r="CD263">
        <v>108</v>
      </c>
      <c r="CE263">
        <v>108</v>
      </c>
      <c r="CF263">
        <v>108</v>
      </c>
      <c r="CG263">
        <v>109</v>
      </c>
      <c r="CH263">
        <v>109</v>
      </c>
      <c r="CI263">
        <v>103</v>
      </c>
      <c r="CJ263">
        <v>99</v>
      </c>
      <c r="CK263">
        <v>95</v>
      </c>
      <c r="CL263">
        <v>97</v>
      </c>
      <c r="CM263">
        <v>99</v>
      </c>
      <c r="CN263">
        <v>101</v>
      </c>
      <c r="CO263">
        <v>101</v>
      </c>
      <c r="CP263">
        <v>82</v>
      </c>
      <c r="CQ263">
        <v>84</v>
      </c>
      <c r="CR263">
        <v>82</v>
      </c>
      <c r="CS263">
        <v>84</v>
      </c>
      <c r="CT263">
        <v>92</v>
      </c>
      <c r="CU263">
        <v>95</v>
      </c>
      <c r="CV263">
        <v>97</v>
      </c>
      <c r="CW263">
        <v>100</v>
      </c>
      <c r="CX263" t="s">
        <v>2</v>
      </c>
      <c r="CY263" t="s">
        <v>38</v>
      </c>
      <c r="CZ263" s="1">
        <f t="shared" si="614"/>
        <v>0.93269519806479584</v>
      </c>
      <c r="DA263" s="4">
        <f t="shared" si="615"/>
        <v>101.51612903225806</v>
      </c>
      <c r="DB263" s="4"/>
      <c r="DC263" s="4"/>
      <c r="DD263" s="4"/>
    </row>
    <row r="264" spans="1:108" x14ac:dyDescent="0.25">
      <c r="A264" t="s">
        <v>19</v>
      </c>
      <c r="B264">
        <v>34.9</v>
      </c>
      <c r="C264">
        <v>-117.0333</v>
      </c>
      <c r="D264">
        <v>2162</v>
      </c>
      <c r="E264" t="s">
        <v>1</v>
      </c>
      <c r="F264">
        <v>174.2</v>
      </c>
      <c r="G264">
        <v>1920</v>
      </c>
      <c r="H264">
        <v>8</v>
      </c>
      <c r="I264" t="s">
        <v>260</v>
      </c>
      <c r="J264">
        <v>92</v>
      </c>
      <c r="K264">
        <v>96</v>
      </c>
      <c r="L264">
        <v>101</v>
      </c>
      <c r="M264">
        <v>97</v>
      </c>
      <c r="N264">
        <v>96</v>
      </c>
      <c r="O264">
        <v>94</v>
      </c>
      <c r="P264">
        <v>96</v>
      </c>
      <c r="Q264">
        <v>94</v>
      </c>
      <c r="R264">
        <v>92</v>
      </c>
      <c r="S264">
        <v>87</v>
      </c>
      <c r="T264">
        <v>89</v>
      </c>
      <c r="U264">
        <v>92</v>
      </c>
      <c r="V264">
        <v>90</v>
      </c>
      <c r="W264">
        <v>87</v>
      </c>
      <c r="X264">
        <v>85</v>
      </c>
      <c r="Y264">
        <v>89</v>
      </c>
      <c r="Z264">
        <v>100</v>
      </c>
      <c r="AA264">
        <v>105</v>
      </c>
      <c r="AB264">
        <v>104</v>
      </c>
      <c r="AC264">
        <v>110</v>
      </c>
      <c r="AD264">
        <v>106</v>
      </c>
      <c r="AE264">
        <v>100</v>
      </c>
      <c r="AF264">
        <v>96</v>
      </c>
      <c r="AG264">
        <v>99</v>
      </c>
      <c r="AH264">
        <v>96</v>
      </c>
      <c r="AI264">
        <v>90</v>
      </c>
      <c r="AJ264">
        <v>85</v>
      </c>
      <c r="AK264">
        <v>84</v>
      </c>
      <c r="AL264">
        <v>90</v>
      </c>
      <c r="AM264">
        <v>94</v>
      </c>
      <c r="AN264" s="5">
        <v>98</v>
      </c>
      <c r="AO264" s="5">
        <v>100</v>
      </c>
      <c r="AP264" s="5">
        <v>101</v>
      </c>
      <c r="AQ264" s="5">
        <v>102</v>
      </c>
      <c r="AR264" s="5">
        <v>107</v>
      </c>
      <c r="AS264" s="5">
        <v>111</v>
      </c>
      <c r="AT264" s="5">
        <v>106</v>
      </c>
      <c r="AU264" s="5">
        <v>107</v>
      </c>
      <c r="AV264" s="5">
        <v>107</v>
      </c>
      <c r="AW264" s="5">
        <v>100</v>
      </c>
      <c r="AX264" s="5">
        <v>100</v>
      </c>
      <c r="AY264" s="5">
        <v>99</v>
      </c>
      <c r="AZ264" s="5">
        <v>98</v>
      </c>
      <c r="BA264" s="5">
        <v>99</v>
      </c>
      <c r="BB264" s="5">
        <v>98</v>
      </c>
      <c r="BC264" s="5">
        <v>101</v>
      </c>
      <c r="BD264" s="5">
        <v>105</v>
      </c>
      <c r="BE264" s="5">
        <v>102</v>
      </c>
      <c r="BF264" s="5">
        <v>105</v>
      </c>
      <c r="BG264" s="5">
        <v>103</v>
      </c>
      <c r="BH264" s="5">
        <v>104</v>
      </c>
      <c r="BI264" s="5">
        <v>95</v>
      </c>
      <c r="BJ264" s="5">
        <v>100</v>
      </c>
      <c r="BK264" s="5">
        <v>103</v>
      </c>
      <c r="BL264" s="5">
        <v>105</v>
      </c>
      <c r="BM264" s="5">
        <v>102</v>
      </c>
      <c r="BN264" s="5">
        <v>104</v>
      </c>
      <c r="BO264" s="5">
        <v>107</v>
      </c>
      <c r="BP264" s="5">
        <v>108</v>
      </c>
      <c r="BQ264" s="5">
        <v>107</v>
      </c>
      <c r="BR264" s="5">
        <v>107</v>
      </c>
      <c r="BS264">
        <v>99</v>
      </c>
      <c r="BT264">
        <v>98</v>
      </c>
      <c r="BU264">
        <v>98</v>
      </c>
      <c r="BV264">
        <v>102</v>
      </c>
      <c r="BW264">
        <v>104</v>
      </c>
      <c r="BX264">
        <v>107</v>
      </c>
      <c r="BY264">
        <v>105</v>
      </c>
      <c r="BZ264">
        <v>104</v>
      </c>
      <c r="CA264">
        <v>103</v>
      </c>
      <c r="CB264">
        <v>103</v>
      </c>
      <c r="CC264">
        <v>107</v>
      </c>
      <c r="CD264">
        <v>108</v>
      </c>
      <c r="CE264">
        <v>108</v>
      </c>
      <c r="CF264">
        <v>105</v>
      </c>
      <c r="CG264">
        <v>105</v>
      </c>
      <c r="CH264">
        <v>106</v>
      </c>
      <c r="CI264">
        <v>104</v>
      </c>
      <c r="CJ264">
        <v>99</v>
      </c>
      <c r="CK264">
        <v>96</v>
      </c>
      <c r="CL264">
        <v>98</v>
      </c>
      <c r="CM264">
        <v>99</v>
      </c>
      <c r="CN264">
        <v>100</v>
      </c>
      <c r="CO264">
        <v>100</v>
      </c>
      <c r="CP264">
        <v>91</v>
      </c>
      <c r="CQ264">
        <v>83</v>
      </c>
      <c r="CR264">
        <v>79</v>
      </c>
      <c r="CS264">
        <v>84</v>
      </c>
      <c r="CT264">
        <v>89</v>
      </c>
      <c r="CU264">
        <v>90</v>
      </c>
      <c r="CV264">
        <v>91</v>
      </c>
      <c r="CW264">
        <v>94</v>
      </c>
      <c r="CX264" t="s">
        <v>5</v>
      </c>
      <c r="CY264" t="s">
        <v>20</v>
      </c>
      <c r="CZ264" s="1">
        <f t="shared" si="614"/>
        <v>0.77321866101245718</v>
      </c>
      <c r="DA264" s="4">
        <f t="shared" si="615"/>
        <v>102.93548387096774</v>
      </c>
      <c r="DB264" s="4"/>
      <c r="DC264" s="4"/>
      <c r="DD264" s="4"/>
    </row>
    <row r="265" spans="1:108" x14ac:dyDescent="0.25">
      <c r="A265" t="s">
        <v>27</v>
      </c>
      <c r="B265">
        <v>36.166699999999999</v>
      </c>
      <c r="C265">
        <v>-115.13330000000001</v>
      </c>
      <c r="D265">
        <v>2011</v>
      </c>
      <c r="E265" t="s">
        <v>1</v>
      </c>
      <c r="F265">
        <v>158.69999999999999</v>
      </c>
      <c r="G265">
        <v>1920</v>
      </c>
      <c r="H265">
        <v>8</v>
      </c>
      <c r="I265" t="s">
        <v>260</v>
      </c>
      <c r="J265">
        <v>94</v>
      </c>
      <c r="K265">
        <v>97</v>
      </c>
      <c r="L265">
        <v>98</v>
      </c>
      <c r="M265">
        <v>101</v>
      </c>
      <c r="N265">
        <v>100</v>
      </c>
      <c r="O265">
        <v>96</v>
      </c>
      <c r="P265">
        <v>96</v>
      </c>
      <c r="Q265">
        <v>98</v>
      </c>
      <c r="R265">
        <v>95</v>
      </c>
      <c r="S265">
        <v>90</v>
      </c>
      <c r="T265">
        <v>97</v>
      </c>
      <c r="U265">
        <v>96</v>
      </c>
      <c r="V265">
        <v>95</v>
      </c>
      <c r="W265">
        <v>93</v>
      </c>
      <c r="X265">
        <v>90</v>
      </c>
      <c r="Y265">
        <v>92</v>
      </c>
      <c r="Z265">
        <v>95</v>
      </c>
      <c r="AA265">
        <v>99</v>
      </c>
      <c r="AB265">
        <v>96</v>
      </c>
      <c r="AC265">
        <v>100</v>
      </c>
      <c r="AD265">
        <v>105</v>
      </c>
      <c r="AE265">
        <v>96</v>
      </c>
      <c r="AF265">
        <v>102</v>
      </c>
      <c r="AG265">
        <v>105</v>
      </c>
      <c r="AH265">
        <v>102</v>
      </c>
      <c r="AI265">
        <v>96</v>
      </c>
      <c r="AJ265">
        <v>85</v>
      </c>
      <c r="AK265">
        <v>82</v>
      </c>
      <c r="AL265">
        <v>87</v>
      </c>
      <c r="AM265">
        <v>91</v>
      </c>
      <c r="AN265" s="5">
        <v>96</v>
      </c>
      <c r="AO265" s="5">
        <v>97</v>
      </c>
      <c r="AP265" s="5">
        <v>98</v>
      </c>
      <c r="AQ265" s="5">
        <v>99</v>
      </c>
      <c r="AR265" s="5">
        <v>103</v>
      </c>
      <c r="AS265" s="5">
        <v>108</v>
      </c>
      <c r="AT265" s="5">
        <v>109</v>
      </c>
      <c r="AU265" s="5">
        <v>106</v>
      </c>
      <c r="AV265" s="5">
        <v>106</v>
      </c>
      <c r="AW265" s="5">
        <v>108</v>
      </c>
      <c r="AX265" s="5">
        <v>106</v>
      </c>
      <c r="AY265" s="5">
        <v>102</v>
      </c>
      <c r="AZ265" s="5">
        <v>97</v>
      </c>
      <c r="BA265" s="5">
        <v>101</v>
      </c>
      <c r="BB265" s="5">
        <v>97</v>
      </c>
      <c r="BC265" s="5">
        <v>99</v>
      </c>
      <c r="BD265" s="5">
        <v>105</v>
      </c>
      <c r="BE265" s="5">
        <v>107</v>
      </c>
      <c r="BF265" s="5">
        <v>107</v>
      </c>
      <c r="BG265" s="5">
        <v>109</v>
      </c>
      <c r="BH265" s="5">
        <v>107</v>
      </c>
      <c r="BI265" s="5">
        <v>98</v>
      </c>
      <c r="BJ265" s="5">
        <v>97</v>
      </c>
      <c r="BK265" s="5">
        <v>95</v>
      </c>
      <c r="BL265" s="8">
        <f>AVERAGE(BK265,BM265)</f>
        <v>101</v>
      </c>
      <c r="BM265" s="5">
        <v>107</v>
      </c>
      <c r="BN265" s="5">
        <v>98</v>
      </c>
      <c r="BO265" s="5">
        <v>107</v>
      </c>
      <c r="BP265" s="5">
        <v>108</v>
      </c>
      <c r="BQ265" s="5">
        <v>108</v>
      </c>
      <c r="BR265" s="5">
        <v>109</v>
      </c>
      <c r="BS265">
        <v>100</v>
      </c>
      <c r="BT265">
        <v>97</v>
      </c>
      <c r="BU265">
        <v>97</v>
      </c>
      <c r="BV265">
        <v>100</v>
      </c>
      <c r="BW265">
        <v>107</v>
      </c>
      <c r="BX265">
        <v>109</v>
      </c>
      <c r="BY265">
        <v>108</v>
      </c>
      <c r="BZ265">
        <v>103</v>
      </c>
      <c r="CA265">
        <v>107</v>
      </c>
      <c r="CB265">
        <v>107</v>
      </c>
      <c r="CC265">
        <v>107</v>
      </c>
      <c r="CD265">
        <v>106</v>
      </c>
      <c r="CE265">
        <v>104</v>
      </c>
      <c r="CF265">
        <v>104</v>
      </c>
      <c r="CG265">
        <v>108</v>
      </c>
      <c r="CH265">
        <v>106</v>
      </c>
      <c r="CI265">
        <v>109</v>
      </c>
      <c r="CJ265">
        <v>103</v>
      </c>
      <c r="CK265">
        <v>100</v>
      </c>
      <c r="CL265">
        <v>102</v>
      </c>
      <c r="CM265">
        <v>102</v>
      </c>
      <c r="CN265">
        <v>106</v>
      </c>
      <c r="CO265">
        <v>104</v>
      </c>
      <c r="CP265">
        <v>94</v>
      </c>
      <c r="CQ265">
        <v>91</v>
      </c>
      <c r="CR265">
        <v>90</v>
      </c>
      <c r="CS265">
        <v>92</v>
      </c>
      <c r="CT265">
        <v>95</v>
      </c>
      <c r="CU265">
        <v>97</v>
      </c>
      <c r="CV265">
        <v>97</v>
      </c>
      <c r="CW265">
        <v>99</v>
      </c>
      <c r="CX265" t="s">
        <v>2</v>
      </c>
      <c r="CY265" t="s">
        <v>28</v>
      </c>
      <c r="CZ265" s="1">
        <f t="shared" si="614"/>
        <v>0.8366549984597077</v>
      </c>
      <c r="DA265" s="4">
        <f t="shared" si="615"/>
        <v>103.06451612903226</v>
      </c>
      <c r="DB265" s="4"/>
      <c r="DC265" s="4"/>
      <c r="DD265" s="4"/>
    </row>
    <row r="266" spans="1:108" x14ac:dyDescent="0.25">
      <c r="A266" t="s">
        <v>45</v>
      </c>
      <c r="B266">
        <v>35.763599999999997</v>
      </c>
      <c r="C266">
        <v>-117.3908</v>
      </c>
      <c r="D266">
        <v>1695</v>
      </c>
      <c r="E266" t="s">
        <v>1</v>
      </c>
      <c r="F266">
        <v>90.8</v>
      </c>
      <c r="G266">
        <v>1920</v>
      </c>
      <c r="H266">
        <v>8</v>
      </c>
      <c r="I266" t="s">
        <v>260</v>
      </c>
      <c r="J266">
        <v>93</v>
      </c>
      <c r="K266">
        <v>97</v>
      </c>
      <c r="L266">
        <v>99</v>
      </c>
      <c r="M266">
        <v>100</v>
      </c>
      <c r="N266">
        <v>100</v>
      </c>
      <c r="O266">
        <v>97</v>
      </c>
      <c r="P266">
        <v>97</v>
      </c>
      <c r="Q266">
        <v>99</v>
      </c>
      <c r="R266">
        <v>96</v>
      </c>
      <c r="S266">
        <v>90</v>
      </c>
      <c r="T266">
        <v>92</v>
      </c>
      <c r="U266">
        <v>93</v>
      </c>
      <c r="V266">
        <v>92</v>
      </c>
      <c r="W266">
        <v>88</v>
      </c>
      <c r="X266">
        <v>87</v>
      </c>
      <c r="Y266">
        <v>92</v>
      </c>
      <c r="Z266">
        <v>97</v>
      </c>
      <c r="AA266">
        <v>102</v>
      </c>
      <c r="AB266">
        <v>105</v>
      </c>
      <c r="AC266">
        <v>108</v>
      </c>
      <c r="AD266">
        <v>109</v>
      </c>
      <c r="AE266">
        <v>104</v>
      </c>
      <c r="AF266">
        <v>105</v>
      </c>
      <c r="AG266">
        <v>102</v>
      </c>
      <c r="AH266">
        <v>100</v>
      </c>
      <c r="AI266">
        <v>94</v>
      </c>
      <c r="AJ266">
        <v>86</v>
      </c>
      <c r="AK266">
        <v>80</v>
      </c>
      <c r="AL266">
        <v>86</v>
      </c>
      <c r="AM266">
        <v>94</v>
      </c>
      <c r="AN266" s="5">
        <v>100</v>
      </c>
      <c r="AO266" s="5">
        <v>98</v>
      </c>
      <c r="AP266" s="5">
        <v>97</v>
      </c>
      <c r="AQ266" s="5">
        <v>100</v>
      </c>
      <c r="AR266" s="5">
        <v>108</v>
      </c>
      <c r="AS266" s="5">
        <v>111</v>
      </c>
      <c r="AT266" s="5">
        <v>111</v>
      </c>
      <c r="AU266" s="5">
        <v>109</v>
      </c>
      <c r="AV266" s="5">
        <v>107</v>
      </c>
      <c r="AW266" s="5">
        <v>110</v>
      </c>
      <c r="AX266" s="5">
        <v>109</v>
      </c>
      <c r="AY266" s="5">
        <v>102</v>
      </c>
      <c r="AZ266" s="5">
        <v>96</v>
      </c>
      <c r="BA266" s="5">
        <v>98</v>
      </c>
      <c r="BB266" s="5">
        <v>98</v>
      </c>
      <c r="BC266" s="5">
        <v>104</v>
      </c>
      <c r="BD266" s="5">
        <v>104</v>
      </c>
      <c r="BE266" s="5">
        <v>105</v>
      </c>
      <c r="BF266" s="5">
        <v>105</v>
      </c>
      <c r="BG266" s="5">
        <v>106</v>
      </c>
      <c r="BH266" s="5">
        <v>106</v>
      </c>
      <c r="BI266" s="5">
        <v>102</v>
      </c>
      <c r="BJ266" s="5">
        <v>104</v>
      </c>
      <c r="BK266" s="5">
        <v>105</v>
      </c>
      <c r="BL266" s="5">
        <v>106</v>
      </c>
      <c r="BM266" s="5">
        <v>106</v>
      </c>
      <c r="BN266" s="5">
        <v>105</v>
      </c>
      <c r="BO266" s="5">
        <v>107</v>
      </c>
      <c r="BP266" s="5">
        <v>108</v>
      </c>
      <c r="BQ266" s="5">
        <v>109</v>
      </c>
      <c r="BR266" s="5">
        <v>109</v>
      </c>
      <c r="BS266">
        <v>108</v>
      </c>
      <c r="BT266">
        <v>107</v>
      </c>
      <c r="BU266">
        <v>104</v>
      </c>
      <c r="BV266">
        <v>103</v>
      </c>
      <c r="BW266">
        <v>106</v>
      </c>
      <c r="BX266">
        <v>109</v>
      </c>
      <c r="BY266">
        <v>110</v>
      </c>
      <c r="BZ266">
        <v>107</v>
      </c>
      <c r="CA266">
        <v>107</v>
      </c>
      <c r="CB266">
        <v>105</v>
      </c>
      <c r="CC266">
        <v>108</v>
      </c>
      <c r="CD266">
        <v>111</v>
      </c>
      <c r="CE266">
        <v>111</v>
      </c>
      <c r="CF266">
        <v>110</v>
      </c>
      <c r="CG266">
        <v>112</v>
      </c>
      <c r="CH266">
        <v>112</v>
      </c>
      <c r="CI266">
        <v>109</v>
      </c>
      <c r="CJ266">
        <v>106</v>
      </c>
      <c r="CK266">
        <v>99</v>
      </c>
      <c r="CL266">
        <v>106</v>
      </c>
      <c r="CM266">
        <v>103</v>
      </c>
      <c r="CN266">
        <v>104</v>
      </c>
      <c r="CO266">
        <v>104</v>
      </c>
      <c r="CP266">
        <v>89</v>
      </c>
      <c r="CQ266">
        <v>86</v>
      </c>
      <c r="CR266">
        <v>84</v>
      </c>
      <c r="CS266">
        <v>87</v>
      </c>
      <c r="CT266">
        <v>92</v>
      </c>
      <c r="CU266">
        <v>97</v>
      </c>
      <c r="CV266">
        <v>98</v>
      </c>
      <c r="CW266">
        <v>103</v>
      </c>
      <c r="CX266" t="s">
        <v>5</v>
      </c>
      <c r="CY266" t="s">
        <v>46</v>
      </c>
      <c r="CZ266" s="1">
        <f t="shared" si="614"/>
        <v>0.89648733580884099</v>
      </c>
      <c r="DA266" s="4">
        <f t="shared" si="615"/>
        <v>104.6774193548387</v>
      </c>
      <c r="DB266" s="4"/>
      <c r="DC266" s="4"/>
      <c r="DD266" s="4"/>
    </row>
    <row r="267" spans="1:108" x14ac:dyDescent="0.25">
      <c r="A267" t="s">
        <v>23</v>
      </c>
      <c r="B267">
        <v>36.6</v>
      </c>
      <c r="C267">
        <v>-114.4833</v>
      </c>
      <c r="D267">
        <v>1401</v>
      </c>
      <c r="E267" t="s">
        <v>1</v>
      </c>
      <c r="F267">
        <v>213.4</v>
      </c>
      <c r="G267">
        <v>1920</v>
      </c>
      <c r="H267">
        <v>8</v>
      </c>
      <c r="I267" t="s">
        <v>260</v>
      </c>
      <c r="J267">
        <v>95</v>
      </c>
      <c r="K267">
        <v>97</v>
      </c>
      <c r="L267">
        <v>100</v>
      </c>
      <c r="M267">
        <v>102</v>
      </c>
      <c r="N267">
        <v>99</v>
      </c>
      <c r="O267">
        <v>99</v>
      </c>
      <c r="P267">
        <v>99</v>
      </c>
      <c r="Q267">
        <v>100</v>
      </c>
      <c r="R267">
        <v>99</v>
      </c>
      <c r="S267">
        <v>94</v>
      </c>
      <c r="T267">
        <v>95</v>
      </c>
      <c r="U267">
        <v>95</v>
      </c>
      <c r="V267">
        <v>96</v>
      </c>
      <c r="W267">
        <v>94</v>
      </c>
      <c r="X267">
        <v>95</v>
      </c>
      <c r="Y267">
        <v>100</v>
      </c>
      <c r="Z267">
        <v>102</v>
      </c>
      <c r="AA267">
        <v>105</v>
      </c>
      <c r="AB267">
        <v>104</v>
      </c>
      <c r="AC267">
        <v>107</v>
      </c>
      <c r="AD267">
        <v>109</v>
      </c>
      <c r="AE267">
        <v>109</v>
      </c>
      <c r="AF267">
        <v>105</v>
      </c>
      <c r="AG267">
        <v>104</v>
      </c>
      <c r="AH267">
        <v>103</v>
      </c>
      <c r="AI267">
        <v>97</v>
      </c>
      <c r="AJ267">
        <v>94</v>
      </c>
      <c r="AK267">
        <v>89</v>
      </c>
      <c r="AL267">
        <v>89</v>
      </c>
      <c r="AM267">
        <v>98</v>
      </c>
      <c r="AN267" s="5">
        <v>101</v>
      </c>
      <c r="AO267" s="5">
        <v>103</v>
      </c>
      <c r="AP267" s="5">
        <v>104</v>
      </c>
      <c r="AQ267" s="5">
        <v>103</v>
      </c>
      <c r="AR267" s="5">
        <v>107</v>
      </c>
      <c r="AS267" s="5">
        <v>110</v>
      </c>
      <c r="AT267" s="5">
        <v>111</v>
      </c>
      <c r="AU267" s="5">
        <v>112</v>
      </c>
      <c r="AV267" s="5">
        <v>111</v>
      </c>
      <c r="AW267" s="5">
        <v>109</v>
      </c>
      <c r="AX267" s="5">
        <v>110</v>
      </c>
      <c r="AY267" s="5">
        <v>109</v>
      </c>
      <c r="AZ267" s="5">
        <v>103</v>
      </c>
      <c r="BA267" s="5">
        <v>109</v>
      </c>
      <c r="BB267" s="5">
        <v>105</v>
      </c>
      <c r="BC267" s="5">
        <v>103</v>
      </c>
      <c r="BD267" s="5">
        <v>105</v>
      </c>
      <c r="BE267" s="5">
        <v>113</v>
      </c>
      <c r="BF267" s="5">
        <v>110</v>
      </c>
      <c r="BG267" s="5">
        <v>111</v>
      </c>
      <c r="BH267" s="5">
        <v>109</v>
      </c>
      <c r="BI267" s="5">
        <v>102</v>
      </c>
      <c r="BJ267" s="5">
        <v>98</v>
      </c>
      <c r="BK267" s="5">
        <v>101</v>
      </c>
      <c r="BL267" s="5">
        <v>107</v>
      </c>
      <c r="BM267" s="5">
        <v>108</v>
      </c>
      <c r="BN267" s="5">
        <v>107</v>
      </c>
      <c r="BO267" s="5">
        <v>108</v>
      </c>
      <c r="BP267" s="5">
        <v>109</v>
      </c>
      <c r="BQ267" s="5">
        <v>109</v>
      </c>
      <c r="BR267" s="5">
        <v>107</v>
      </c>
      <c r="BS267">
        <v>101</v>
      </c>
      <c r="BT267">
        <v>93</v>
      </c>
      <c r="BU267">
        <v>95</v>
      </c>
      <c r="BV267">
        <v>101</v>
      </c>
      <c r="BW267">
        <v>107</v>
      </c>
      <c r="BX267">
        <v>111</v>
      </c>
      <c r="BY267">
        <v>113</v>
      </c>
      <c r="BZ267">
        <v>104</v>
      </c>
      <c r="CA267">
        <v>110</v>
      </c>
      <c r="CB267">
        <v>107</v>
      </c>
      <c r="CC267">
        <v>109</v>
      </c>
      <c r="CD267">
        <v>110</v>
      </c>
      <c r="CE267">
        <v>108</v>
      </c>
      <c r="CF267">
        <v>106</v>
      </c>
      <c r="CG267">
        <v>110</v>
      </c>
      <c r="CH267">
        <v>109</v>
      </c>
      <c r="CI267">
        <v>109</v>
      </c>
      <c r="CJ267">
        <v>100</v>
      </c>
      <c r="CK267">
        <v>101</v>
      </c>
      <c r="CL267">
        <v>102</v>
      </c>
      <c r="CM267">
        <v>100</v>
      </c>
      <c r="CN267">
        <v>98</v>
      </c>
      <c r="CO267">
        <v>99</v>
      </c>
      <c r="CP267">
        <v>96</v>
      </c>
      <c r="CQ267">
        <v>92</v>
      </c>
      <c r="CR267">
        <v>92</v>
      </c>
      <c r="CS267">
        <v>91</v>
      </c>
      <c r="CT267">
        <v>95</v>
      </c>
      <c r="CU267">
        <v>99</v>
      </c>
      <c r="CV267">
        <v>100</v>
      </c>
      <c r="CW267">
        <v>103</v>
      </c>
      <c r="CX267" t="s">
        <v>2</v>
      </c>
      <c r="CY267" t="s">
        <v>24</v>
      </c>
      <c r="CZ267" s="1">
        <f t="shared" si="614"/>
        <v>0.68644870664914015</v>
      </c>
      <c r="DA267" s="4">
        <f t="shared" si="615"/>
        <v>106.90322580645162</v>
      </c>
      <c r="DB267" s="4"/>
      <c r="DC267" s="4"/>
      <c r="DD267" s="4"/>
    </row>
    <row r="268" spans="1:108" x14ac:dyDescent="0.25">
      <c r="A268" t="s">
        <v>29</v>
      </c>
      <c r="B268">
        <v>36.450000000000003</v>
      </c>
      <c r="C268">
        <v>-116.86669999999999</v>
      </c>
      <c r="D268">
        <v>-168</v>
      </c>
      <c r="E268" t="s">
        <v>1</v>
      </c>
      <c r="F268">
        <v>1.4</v>
      </c>
      <c r="G268">
        <v>1920</v>
      </c>
      <c r="H268">
        <v>8</v>
      </c>
      <c r="I268" t="s">
        <v>260</v>
      </c>
      <c r="J268">
        <v>105</v>
      </c>
      <c r="K268">
        <v>107</v>
      </c>
      <c r="L268">
        <v>110</v>
      </c>
      <c r="M268">
        <v>111</v>
      </c>
      <c r="N268">
        <v>109</v>
      </c>
      <c r="O268">
        <v>105</v>
      </c>
      <c r="P268">
        <v>107</v>
      </c>
      <c r="Q268">
        <v>105</v>
      </c>
      <c r="R268">
        <v>106</v>
      </c>
      <c r="S268">
        <v>100</v>
      </c>
      <c r="T268">
        <v>102</v>
      </c>
      <c r="U268">
        <v>104</v>
      </c>
      <c r="V268">
        <v>105</v>
      </c>
      <c r="W268">
        <v>96</v>
      </c>
      <c r="X268">
        <v>95</v>
      </c>
      <c r="Y268">
        <v>99</v>
      </c>
      <c r="Z268">
        <v>101</v>
      </c>
      <c r="AA268">
        <v>106</v>
      </c>
      <c r="AB268">
        <v>115</v>
      </c>
      <c r="AC268">
        <v>111</v>
      </c>
      <c r="AD268">
        <v>120</v>
      </c>
      <c r="AE268">
        <v>115</v>
      </c>
      <c r="AF268">
        <v>115</v>
      </c>
      <c r="AG268">
        <v>110</v>
      </c>
      <c r="AH268">
        <v>108</v>
      </c>
      <c r="AI268">
        <v>98</v>
      </c>
      <c r="AJ268">
        <v>95</v>
      </c>
      <c r="AK268">
        <v>85</v>
      </c>
      <c r="AL268">
        <v>90</v>
      </c>
      <c r="AM268">
        <v>101</v>
      </c>
      <c r="AN268" s="5">
        <v>105</v>
      </c>
      <c r="AO268" s="5">
        <v>108</v>
      </c>
      <c r="AP268" s="5">
        <v>105</v>
      </c>
      <c r="AQ268" s="5">
        <v>110</v>
      </c>
      <c r="AR268" s="5">
        <v>115</v>
      </c>
      <c r="AS268" s="5">
        <v>121</v>
      </c>
      <c r="AT268" s="5">
        <v>123</v>
      </c>
      <c r="AU268" s="5">
        <v>120</v>
      </c>
      <c r="AV268" s="5">
        <v>121</v>
      </c>
      <c r="AW268" s="5">
        <v>119</v>
      </c>
      <c r="AX268" s="5">
        <v>120</v>
      </c>
      <c r="AY268" s="5">
        <v>110</v>
      </c>
      <c r="AZ268" s="5">
        <v>105</v>
      </c>
      <c r="BA268" s="5">
        <v>110</v>
      </c>
      <c r="BB268" s="5">
        <v>105</v>
      </c>
      <c r="BC268" s="5">
        <v>112</v>
      </c>
      <c r="BD268" s="5">
        <v>115</v>
      </c>
      <c r="BE268" s="5">
        <v>116</v>
      </c>
      <c r="BF268" s="5">
        <v>117</v>
      </c>
      <c r="BG268" s="5">
        <v>120</v>
      </c>
      <c r="BH268" s="5">
        <v>116</v>
      </c>
      <c r="BI268" s="5">
        <v>105</v>
      </c>
      <c r="BJ268" s="5">
        <v>110</v>
      </c>
      <c r="BK268" s="5">
        <v>115</v>
      </c>
      <c r="BL268" s="5">
        <v>118</v>
      </c>
      <c r="BM268" s="5">
        <v>120</v>
      </c>
      <c r="BN268" s="5">
        <v>116</v>
      </c>
      <c r="BO268" s="5">
        <v>115</v>
      </c>
      <c r="BP268" s="5">
        <v>124</v>
      </c>
      <c r="BQ268" s="5">
        <v>120</v>
      </c>
      <c r="BR268" s="5">
        <v>125</v>
      </c>
      <c r="BS268">
        <v>115</v>
      </c>
      <c r="BT268">
        <v>116</v>
      </c>
      <c r="BU268">
        <v>117</v>
      </c>
      <c r="BV268">
        <v>115</v>
      </c>
      <c r="BX268">
        <v>119</v>
      </c>
      <c r="BY268">
        <v>124</v>
      </c>
      <c r="BZ268">
        <v>120</v>
      </c>
      <c r="CA268">
        <v>118</v>
      </c>
      <c r="CB268">
        <v>116</v>
      </c>
      <c r="CC268">
        <v>115</v>
      </c>
      <c r="CD268">
        <v>120</v>
      </c>
      <c r="CE268">
        <v>118</v>
      </c>
      <c r="CF268">
        <v>120</v>
      </c>
      <c r="CG268">
        <v>117</v>
      </c>
      <c r="CH268">
        <v>112</v>
      </c>
      <c r="CI268">
        <v>120</v>
      </c>
      <c r="CJ268">
        <v>115</v>
      </c>
      <c r="CK268">
        <v>112</v>
      </c>
      <c r="CL268">
        <v>109</v>
      </c>
      <c r="CM268">
        <v>112</v>
      </c>
      <c r="CN268">
        <v>111</v>
      </c>
      <c r="CO268">
        <v>105</v>
      </c>
      <c r="CP268">
        <v>86</v>
      </c>
      <c r="CQ268">
        <v>93</v>
      </c>
      <c r="CR268">
        <v>91</v>
      </c>
      <c r="CS268">
        <v>95</v>
      </c>
      <c r="CT268">
        <v>101</v>
      </c>
      <c r="CU268">
        <v>105</v>
      </c>
      <c r="CV268">
        <v>107</v>
      </c>
      <c r="CW268">
        <v>110</v>
      </c>
      <c r="CX268" t="s">
        <v>5</v>
      </c>
      <c r="CY268" t="s">
        <v>30</v>
      </c>
      <c r="CZ268" s="1">
        <f t="shared" si="614"/>
        <v>0.99999999999999978</v>
      </c>
      <c r="DA268" s="4">
        <f t="shared" si="615"/>
        <v>114.87096774193549</v>
      </c>
      <c r="DB268" s="4"/>
      <c r="DC268" s="4"/>
      <c r="DD268" s="4"/>
    </row>
    <row r="269" spans="1:108" x14ac:dyDescent="0.25">
      <c r="BS269" cm="1">
        <f t="array" ref="BS269">SUMPRODUCT(--(MOD(AN268:BR268,5)=0))</f>
        <v>19</v>
      </c>
      <c r="BT269">
        <f>AVERAGE(AN268:BR268)</f>
        <v>114.87096774193549</v>
      </c>
      <c r="CZ269" s="1"/>
      <c r="DA269" s="4"/>
      <c r="DB269" s="4"/>
      <c r="DC269" s="4"/>
      <c r="DD269" s="4"/>
    </row>
    <row r="270" spans="1:108" x14ac:dyDescent="0.25">
      <c r="D270" s="5">
        <f>AVERAGE(D258:D267)</f>
        <v>3090.6</v>
      </c>
      <c r="AN270" s="5">
        <f>AVERAGE(AN258:AN267)</f>
        <v>93.5</v>
      </c>
      <c r="AO270" s="5">
        <f t="shared" ref="AO270:BR270" si="616">AVERAGE(AO258:AO267)</f>
        <v>93.9</v>
      </c>
      <c r="AP270" s="5">
        <f t="shared" si="616"/>
        <v>94.2</v>
      </c>
      <c r="AQ270" s="5">
        <f t="shared" si="616"/>
        <v>96.05</v>
      </c>
      <c r="AR270" s="5">
        <f t="shared" si="616"/>
        <v>101.2</v>
      </c>
      <c r="AS270" s="5">
        <f t="shared" si="616"/>
        <v>104.6</v>
      </c>
      <c r="AT270" s="5">
        <f t="shared" si="616"/>
        <v>104.8</v>
      </c>
      <c r="AU270" s="5">
        <f t="shared" si="616"/>
        <v>103.5</v>
      </c>
      <c r="AV270" s="5">
        <f t="shared" si="616"/>
        <v>103.1</v>
      </c>
      <c r="AW270" s="5">
        <f t="shared" si="616"/>
        <v>102.7</v>
      </c>
      <c r="AX270" s="5">
        <f t="shared" si="616"/>
        <v>102.2</v>
      </c>
      <c r="AY270" s="5">
        <f t="shared" si="616"/>
        <v>97.2</v>
      </c>
      <c r="AZ270" s="5">
        <f t="shared" si="616"/>
        <v>92.5</v>
      </c>
      <c r="BA270" s="5">
        <f t="shared" si="616"/>
        <v>94.7</v>
      </c>
      <c r="BB270" s="5">
        <f t="shared" si="616"/>
        <v>93.9</v>
      </c>
      <c r="BC270" s="5">
        <f t="shared" si="616"/>
        <v>96</v>
      </c>
      <c r="BD270" s="5">
        <f t="shared" si="616"/>
        <v>99.8</v>
      </c>
      <c r="BE270" s="5">
        <f t="shared" si="616"/>
        <v>101.25</v>
      </c>
      <c r="BF270" s="5">
        <f t="shared" si="616"/>
        <v>101.6</v>
      </c>
      <c r="BG270" s="5">
        <f t="shared" si="616"/>
        <v>102.4</v>
      </c>
      <c r="BH270" s="5">
        <f t="shared" si="616"/>
        <v>101.5</v>
      </c>
      <c r="BI270" s="5">
        <f t="shared" si="616"/>
        <v>96.1</v>
      </c>
      <c r="BJ270" s="5">
        <f t="shared" si="616"/>
        <v>95.2</v>
      </c>
      <c r="BK270" s="5">
        <f t="shared" si="616"/>
        <v>96.7</v>
      </c>
      <c r="BL270" s="5">
        <f t="shared" si="616"/>
        <v>100.95</v>
      </c>
      <c r="BM270" s="5">
        <f t="shared" si="616"/>
        <v>101.6</v>
      </c>
      <c r="BN270" s="5">
        <f t="shared" si="616"/>
        <v>99.4</v>
      </c>
      <c r="BO270" s="5">
        <f t="shared" si="616"/>
        <v>102.1</v>
      </c>
      <c r="BP270" s="5">
        <f t="shared" si="616"/>
        <v>103.6</v>
      </c>
      <c r="BQ270" s="5">
        <f t="shared" si="616"/>
        <v>103.9</v>
      </c>
      <c r="BR270" s="5">
        <f t="shared" si="616"/>
        <v>103</v>
      </c>
      <c r="CZ270" s="1"/>
    </row>
    <row r="271" spans="1:108" x14ac:dyDescent="0.25">
      <c r="AH271" s="16" t="s">
        <v>265</v>
      </c>
      <c r="AI271" s="18">
        <v>-4.7999999999999996E-3</v>
      </c>
      <c r="AJ271" t="s">
        <v>263</v>
      </c>
      <c r="AK271">
        <f>AVERAGE(AN268:BR268)</f>
        <v>114.87096774193549</v>
      </c>
      <c r="AL271">
        <f>AVERAGE(AN270:BR270)</f>
        <v>99.456451612903209</v>
      </c>
      <c r="AM271">
        <f>AK271-AL271</f>
        <v>15.414516129032279</v>
      </c>
      <c r="AN271" s="5">
        <f>AN270-(AVERAGE($D256:$D267)-$D268)*$AI271</f>
        <v>109.14127999999999</v>
      </c>
      <c r="AO271" s="5">
        <f t="shared" ref="AO271" si="617">AO270-(AVERAGE($D256:$D267)-$D268)*$AI271</f>
        <v>109.54128</v>
      </c>
      <c r="AP271" s="5">
        <f t="shared" ref="AP271" si="618">AP270-(AVERAGE($D256:$D267)-$D268)*$AI271</f>
        <v>109.84128</v>
      </c>
      <c r="AQ271" s="5">
        <f t="shared" ref="AQ271" si="619">AQ270-(AVERAGE($D256:$D267)-$D268)*$AI271</f>
        <v>111.69127999999999</v>
      </c>
      <c r="AR271" s="5">
        <f t="shared" ref="AR271" si="620">AR270-(AVERAGE($D256:$D267)-$D268)*$AI271</f>
        <v>116.84128</v>
      </c>
      <c r="AS271" s="5">
        <f t="shared" ref="AS271" si="621">AS270-(AVERAGE($D256:$D267)-$D268)*$AI271</f>
        <v>120.24127999999999</v>
      </c>
      <c r="AT271" s="5">
        <f t="shared" ref="AT271" si="622">AT270-(AVERAGE($D256:$D267)-$D268)*$AI271</f>
        <v>120.44127999999999</v>
      </c>
      <c r="AU271" s="5">
        <f t="shared" ref="AU271" si="623">AU270-(AVERAGE($D256:$D267)-$D268)*$AI271</f>
        <v>119.14127999999999</v>
      </c>
      <c r="AV271" s="5">
        <f t="shared" ref="AV271" si="624">AV270-(AVERAGE($D256:$D267)-$D268)*$AI271</f>
        <v>118.74127999999999</v>
      </c>
      <c r="AW271" s="5">
        <f t="shared" ref="AW271" si="625">AW270-(AVERAGE($D256:$D267)-$D268)*$AI271</f>
        <v>118.34128</v>
      </c>
      <c r="AX271" s="5">
        <f t="shared" ref="AX271" si="626">AX270-(AVERAGE($D256:$D267)-$D268)*$AI271</f>
        <v>117.84128</v>
      </c>
      <c r="AY271" s="5">
        <f t="shared" ref="AY271" si="627">AY270-(AVERAGE($D256:$D267)-$D268)*$AI271</f>
        <v>112.84128</v>
      </c>
      <c r="AZ271" s="5">
        <f t="shared" ref="AZ271" si="628">AZ270-(AVERAGE($D256:$D267)-$D268)*$AI271</f>
        <v>108.14127999999999</v>
      </c>
      <c r="BA271" s="5">
        <f t="shared" ref="BA271" si="629">BA270-(AVERAGE($D256:$D267)-$D268)*$AI271</f>
        <v>110.34128</v>
      </c>
      <c r="BB271" s="5">
        <f t="shared" ref="BB271" si="630">BB270-(AVERAGE($D256:$D267)-$D268)*$AI271</f>
        <v>109.54128</v>
      </c>
      <c r="BC271" s="5">
        <f t="shared" ref="BC271" si="631">BC270-(AVERAGE($D256:$D267)-$D268)*$AI271</f>
        <v>111.64127999999999</v>
      </c>
      <c r="BD271" s="5">
        <f t="shared" ref="BD271" si="632">BD270-(AVERAGE($D256:$D267)-$D268)*$AI271</f>
        <v>115.44127999999999</v>
      </c>
      <c r="BE271" s="5">
        <f t="shared" ref="BE271" si="633">BE270-(AVERAGE($D256:$D267)-$D268)*$AI271</f>
        <v>116.89127999999999</v>
      </c>
      <c r="BF271" s="5">
        <f t="shared" ref="BF271" si="634">BF270-(AVERAGE($D256:$D267)-$D268)*$AI271</f>
        <v>117.24127999999999</v>
      </c>
      <c r="BG271" s="5">
        <f t="shared" ref="BG271" si="635">BG270-(AVERAGE($D256:$D267)-$D268)*$AI271</f>
        <v>118.04128</v>
      </c>
      <c r="BH271" s="5">
        <f t="shared" ref="BH271" si="636">BH270-(AVERAGE($D256:$D267)-$D268)*$AI271</f>
        <v>117.14127999999999</v>
      </c>
      <c r="BI271" s="5">
        <f t="shared" ref="BI271" si="637">BI270-(AVERAGE($D256:$D267)-$D268)*$AI271</f>
        <v>111.74127999999999</v>
      </c>
      <c r="BJ271" s="5">
        <f t="shared" ref="BJ271" si="638">BJ270-(AVERAGE($D256:$D267)-$D268)*$AI271</f>
        <v>110.84128</v>
      </c>
      <c r="BK271" s="5">
        <f t="shared" ref="BK271" si="639">BK270-(AVERAGE($D256:$D267)-$D268)*$AI271</f>
        <v>112.34128</v>
      </c>
      <c r="BL271" s="5">
        <f t="shared" ref="BL271" si="640">BL270-(AVERAGE($D256:$D267)-$D268)*$AI271</f>
        <v>116.59128</v>
      </c>
      <c r="BM271" s="5">
        <f t="shared" ref="BM271" si="641">BM270-(AVERAGE($D256:$D267)-$D268)*$AI271</f>
        <v>117.24127999999999</v>
      </c>
      <c r="BN271" s="5">
        <f t="shared" ref="BN271" si="642">BN270-(AVERAGE($D256:$D267)-$D268)*$AI271</f>
        <v>115.04128</v>
      </c>
      <c r="BO271" s="5">
        <f t="shared" ref="BO271" si="643">BO270-(AVERAGE($D256:$D267)-$D268)*$AI271</f>
        <v>117.74127999999999</v>
      </c>
      <c r="BP271" s="5">
        <f t="shared" ref="BP271" si="644">BP270-(AVERAGE($D256:$D267)-$D268)*$AI271</f>
        <v>119.24127999999999</v>
      </c>
      <c r="BQ271" s="5">
        <f t="shared" ref="BQ271" si="645">BQ270-(AVERAGE($D256:$D267)-$D268)*$AI271</f>
        <v>119.54128</v>
      </c>
      <c r="BR271" s="5">
        <f t="shared" ref="BR271" si="646">BR270-(AVERAGE($D256:$D267)-$D268)*$AI271</f>
        <v>118.64127999999999</v>
      </c>
    </row>
    <row r="272" spans="1:108" x14ac:dyDescent="0.25">
      <c r="AH272" s="19" t="s">
        <v>275</v>
      </c>
      <c r="AI272" s="11">
        <f>-AM271/(AVERAGE(D258:D267)-D268)</f>
        <v>-4.7304106453790826E-3</v>
      </c>
      <c r="AN272" s="5">
        <f>AN268-AN271</f>
        <v>-4.1412799999999947</v>
      </c>
      <c r="AO272" s="5">
        <f t="shared" ref="AO272" si="647">AO268-AO271</f>
        <v>-1.5412800000000004</v>
      </c>
      <c r="AP272" s="5">
        <f t="shared" ref="AP272" si="648">AP268-AP271</f>
        <v>-4.8412799999999976</v>
      </c>
      <c r="AQ272" s="5">
        <f t="shared" ref="AQ272" si="649">AQ268-AQ271</f>
        <v>-1.6912799999999919</v>
      </c>
      <c r="AR272" s="5">
        <f t="shared" ref="AR272" si="650">AR268-AR271</f>
        <v>-1.8412799999999976</v>
      </c>
      <c r="AS272" s="5">
        <f t="shared" ref="AS272" si="651">AS268-AS271</f>
        <v>0.75872000000001094</v>
      </c>
      <c r="AT272" s="5">
        <f t="shared" ref="AT272" si="652">AT268-AT271</f>
        <v>2.5587200000000081</v>
      </c>
      <c r="AU272" s="5">
        <f t="shared" ref="AU272" si="653">AU268-AU271</f>
        <v>0.85872000000000526</v>
      </c>
      <c r="AV272" s="5">
        <f t="shared" ref="AV272" si="654">AV268-AV271</f>
        <v>2.2587200000000109</v>
      </c>
      <c r="AW272" s="5">
        <f t="shared" ref="AW272" si="655">AW268-AW271</f>
        <v>0.65872000000000241</v>
      </c>
      <c r="AX272" s="5">
        <f t="shared" ref="AX272" si="656">AX268-AX271</f>
        <v>2.1587200000000024</v>
      </c>
      <c r="AY272" s="5">
        <f t="shared" ref="AY272" si="657">AY268-AY271</f>
        <v>-2.8412799999999976</v>
      </c>
      <c r="AZ272" s="5">
        <f t="shared" ref="AZ272" si="658">AZ268-AZ271</f>
        <v>-3.1412799999999947</v>
      </c>
      <c r="BA272" s="5">
        <f t="shared" ref="BA272" si="659">BA268-BA271</f>
        <v>-0.34127999999999759</v>
      </c>
      <c r="BB272" s="5">
        <f t="shared" ref="BB272" si="660">BB268-BB271</f>
        <v>-4.5412800000000004</v>
      </c>
      <c r="BC272" s="5">
        <f t="shared" ref="BC272" si="661">BC268-BC271</f>
        <v>0.35872000000000526</v>
      </c>
      <c r="BD272" s="5">
        <f t="shared" ref="BD272" si="662">BD268-BD271</f>
        <v>-0.4412799999999919</v>
      </c>
      <c r="BE272" s="5">
        <f t="shared" ref="BE272" si="663">BE268-BE271</f>
        <v>-0.89127999999999474</v>
      </c>
      <c r="BF272" s="5">
        <f t="shared" ref="BF272" si="664">BF268-BF271</f>
        <v>-0.24127999999998906</v>
      </c>
      <c r="BG272" s="5">
        <f t="shared" ref="BG272" si="665">BG268-BG271</f>
        <v>1.9587199999999996</v>
      </c>
      <c r="BH272" s="5">
        <f t="shared" ref="BH272" si="666">BH268-BH271</f>
        <v>-1.1412799999999947</v>
      </c>
      <c r="BI272" s="5">
        <f t="shared" ref="BI272" si="667">BI268-BI271</f>
        <v>-6.7412799999999891</v>
      </c>
      <c r="BJ272" s="5">
        <f t="shared" ref="BJ272" si="668">BJ268-BJ271</f>
        <v>-0.84127999999999759</v>
      </c>
      <c r="BK272" s="5">
        <f t="shared" ref="BK272" si="669">BK268-BK271</f>
        <v>2.6587200000000024</v>
      </c>
      <c r="BL272" s="5">
        <f t="shared" ref="BL272" si="670">BL268-BL271</f>
        <v>1.4087200000000024</v>
      </c>
      <c r="BM272" s="5">
        <f t="shared" ref="BM272" si="671">BM268-BM271</f>
        <v>2.7587200000000109</v>
      </c>
      <c r="BN272" s="5">
        <f t="shared" ref="BN272" si="672">BN268-BN271</f>
        <v>0.95871999999999957</v>
      </c>
      <c r="BO272" s="5">
        <f t="shared" ref="BO272" si="673">BO268-BO271</f>
        <v>-2.7412799999999891</v>
      </c>
      <c r="BP272" s="5">
        <f t="shared" ref="BP272" si="674">BP268-BP271</f>
        <v>4.7587200000000109</v>
      </c>
      <c r="BQ272" s="5">
        <f t="shared" ref="BQ272" si="675">BQ268-BQ271</f>
        <v>0.45871999999999957</v>
      </c>
      <c r="BR272" s="5">
        <f t="shared" ref="BR272" si="676">BR268-BR271</f>
        <v>6.3587200000000053</v>
      </c>
      <c r="BS272" s="15">
        <f>STDEV(AN272:BR272)</f>
        <v>2.8589681573482393</v>
      </c>
      <c r="BT272" t="s">
        <v>264</v>
      </c>
    </row>
    <row r="273" spans="1:108" x14ac:dyDescent="0.25">
      <c r="AI273" s="11"/>
      <c r="AN273" s="5">
        <f>ABS(AN272)</f>
        <v>4.1412799999999947</v>
      </c>
      <c r="AO273" s="5">
        <f t="shared" ref="AO273" si="677">ABS(AO272)</f>
        <v>1.5412800000000004</v>
      </c>
      <c r="AP273" s="5">
        <f t="shared" ref="AP273" si="678">ABS(AP272)</f>
        <v>4.8412799999999976</v>
      </c>
      <c r="AQ273" s="5">
        <f t="shared" ref="AQ273" si="679">ABS(AQ272)</f>
        <v>1.6912799999999919</v>
      </c>
      <c r="AR273" s="5">
        <f t="shared" ref="AR273" si="680">ABS(AR272)</f>
        <v>1.8412799999999976</v>
      </c>
      <c r="AS273" s="5">
        <f t="shared" ref="AS273" si="681">ABS(AS272)</f>
        <v>0.75872000000001094</v>
      </c>
      <c r="AT273" s="5">
        <f t="shared" ref="AT273" si="682">ABS(AT272)</f>
        <v>2.5587200000000081</v>
      </c>
      <c r="AU273" s="5">
        <f t="shared" ref="AU273" si="683">ABS(AU272)</f>
        <v>0.85872000000000526</v>
      </c>
      <c r="AV273" s="5">
        <f t="shared" ref="AV273" si="684">ABS(AV272)</f>
        <v>2.2587200000000109</v>
      </c>
      <c r="AW273" s="5">
        <f t="shared" ref="AW273" si="685">ABS(AW272)</f>
        <v>0.65872000000000241</v>
      </c>
      <c r="AX273" s="5">
        <f t="shared" ref="AX273" si="686">ABS(AX272)</f>
        <v>2.1587200000000024</v>
      </c>
      <c r="AY273" s="5">
        <f t="shared" ref="AY273" si="687">ABS(AY272)</f>
        <v>2.8412799999999976</v>
      </c>
      <c r="AZ273" s="5">
        <f t="shared" ref="AZ273" si="688">ABS(AZ272)</f>
        <v>3.1412799999999947</v>
      </c>
      <c r="BA273" s="5">
        <f t="shared" ref="BA273" si="689">ABS(BA272)</f>
        <v>0.34127999999999759</v>
      </c>
      <c r="BB273" s="5">
        <f t="shared" ref="BB273" si="690">ABS(BB272)</f>
        <v>4.5412800000000004</v>
      </c>
      <c r="BC273" s="5">
        <f t="shared" ref="BC273" si="691">ABS(BC272)</f>
        <v>0.35872000000000526</v>
      </c>
      <c r="BD273" s="5">
        <f t="shared" ref="BD273" si="692">ABS(BD272)</f>
        <v>0.4412799999999919</v>
      </c>
      <c r="BE273" s="5">
        <f t="shared" ref="BE273" si="693">ABS(BE272)</f>
        <v>0.89127999999999474</v>
      </c>
      <c r="BF273" s="5">
        <f t="shared" ref="BF273" si="694">ABS(BF272)</f>
        <v>0.24127999999998906</v>
      </c>
      <c r="BG273" s="5">
        <f t="shared" ref="BG273" si="695">ABS(BG272)</f>
        <v>1.9587199999999996</v>
      </c>
      <c r="BH273" s="5">
        <f t="shared" ref="BH273" si="696">ABS(BH272)</f>
        <v>1.1412799999999947</v>
      </c>
      <c r="BI273" s="5">
        <f t="shared" ref="BI273" si="697">ABS(BI272)</f>
        <v>6.7412799999999891</v>
      </c>
      <c r="BJ273" s="5">
        <f t="shared" ref="BJ273" si="698">ABS(BJ272)</f>
        <v>0.84127999999999759</v>
      </c>
      <c r="BK273" s="5">
        <f t="shared" ref="BK273" si="699">ABS(BK272)</f>
        <v>2.6587200000000024</v>
      </c>
      <c r="BL273" s="5">
        <f t="shared" ref="BL273" si="700">ABS(BL272)</f>
        <v>1.4087200000000024</v>
      </c>
      <c r="BM273" s="5">
        <f t="shared" ref="BM273" si="701">ABS(BM272)</f>
        <v>2.7587200000000109</v>
      </c>
      <c r="BN273" s="5">
        <f t="shared" ref="BN273" si="702">ABS(BN272)</f>
        <v>0.95871999999999957</v>
      </c>
      <c r="BO273" s="5">
        <f t="shared" ref="BO273" si="703">ABS(BO272)</f>
        <v>2.7412799999999891</v>
      </c>
      <c r="BP273" s="5">
        <f t="shared" ref="BP273" si="704">ABS(BP272)</f>
        <v>4.7587200000000109</v>
      </c>
      <c r="BQ273" s="5">
        <f t="shared" ref="BQ273" si="705">ABS(BQ272)</f>
        <v>0.45871999999999957</v>
      </c>
      <c r="BR273" s="5">
        <f t="shared" ref="BR273" si="706">ABS(BR272)</f>
        <v>6.3587200000000053</v>
      </c>
      <c r="BS273" s="15">
        <f>AVERAGE(AN273:BR273)</f>
        <v>2.2222993548387096</v>
      </c>
      <c r="BT273" t="s">
        <v>268</v>
      </c>
    </row>
    <row r="274" spans="1:108" x14ac:dyDescent="0.25">
      <c r="AI274" s="11"/>
      <c r="BS274" s="15"/>
    </row>
    <row r="275" spans="1:108" x14ac:dyDescent="0.25">
      <c r="AI275" s="11"/>
      <c r="BS275" s="15"/>
    </row>
    <row r="276" spans="1:108" x14ac:dyDescent="0.25">
      <c r="CZ276" s="9" t="s">
        <v>258</v>
      </c>
      <c r="DA276" s="10" t="s">
        <v>259</v>
      </c>
      <c r="DB276" s="10"/>
      <c r="DC276" s="10"/>
      <c r="DD276" s="10"/>
    </row>
    <row r="277" spans="1:108" x14ac:dyDescent="0.25">
      <c r="CZ277" s="9" t="s">
        <v>258</v>
      </c>
      <c r="DA277" s="10" t="s">
        <v>259</v>
      </c>
      <c r="DB277" s="10"/>
      <c r="DC277" s="10"/>
      <c r="DD277" s="10"/>
    </row>
    <row r="278" spans="1:108" x14ac:dyDescent="0.25">
      <c r="A278" t="s">
        <v>21</v>
      </c>
      <c r="B278">
        <v>37.708100000000002</v>
      </c>
      <c r="C278">
        <v>-117.23309999999999</v>
      </c>
      <c r="D278">
        <v>5690</v>
      </c>
      <c r="E278" t="s">
        <v>1</v>
      </c>
      <c r="F278">
        <v>142.1</v>
      </c>
      <c r="G278">
        <v>1921</v>
      </c>
      <c r="H278">
        <v>8</v>
      </c>
      <c r="I278" t="s">
        <v>260</v>
      </c>
      <c r="J278">
        <v>70</v>
      </c>
      <c r="K278">
        <v>74</v>
      </c>
      <c r="L278">
        <v>72</v>
      </c>
      <c r="M278">
        <v>74</v>
      </c>
      <c r="N278">
        <v>78</v>
      </c>
      <c r="O278">
        <v>85</v>
      </c>
      <c r="P278">
        <v>89</v>
      </c>
      <c r="Q278">
        <v>89</v>
      </c>
      <c r="R278">
        <v>88</v>
      </c>
      <c r="S278">
        <v>95</v>
      </c>
      <c r="T278">
        <v>94</v>
      </c>
      <c r="U278">
        <v>95</v>
      </c>
      <c r="V278">
        <v>92</v>
      </c>
      <c r="W278">
        <v>90</v>
      </c>
      <c r="X278">
        <v>85</v>
      </c>
      <c r="Y278">
        <v>61</v>
      </c>
      <c r="Z278">
        <v>63</v>
      </c>
      <c r="AA278">
        <v>72</v>
      </c>
      <c r="AB278">
        <v>77</v>
      </c>
      <c r="AC278">
        <v>80</v>
      </c>
      <c r="AD278">
        <v>86</v>
      </c>
      <c r="AE278">
        <v>90</v>
      </c>
      <c r="AF278">
        <v>91</v>
      </c>
      <c r="AG278">
        <v>90</v>
      </c>
      <c r="AH278">
        <v>85</v>
      </c>
      <c r="AI278">
        <v>88</v>
      </c>
      <c r="AJ278">
        <v>89</v>
      </c>
      <c r="AK278">
        <v>90</v>
      </c>
      <c r="AL278">
        <v>91</v>
      </c>
      <c r="AM278">
        <v>89</v>
      </c>
      <c r="AN278" s="5">
        <v>94</v>
      </c>
      <c r="AO278" s="5">
        <v>94</v>
      </c>
      <c r="AP278" s="5">
        <v>78</v>
      </c>
      <c r="AQ278" s="5">
        <v>81</v>
      </c>
      <c r="AR278" s="5">
        <v>90</v>
      </c>
      <c r="AS278" s="5">
        <v>90</v>
      </c>
      <c r="AT278" s="5">
        <v>95</v>
      </c>
      <c r="AU278" s="5">
        <v>96</v>
      </c>
      <c r="AV278" s="5">
        <v>96</v>
      </c>
      <c r="AW278" s="5">
        <v>94</v>
      </c>
      <c r="AX278" s="5">
        <v>94</v>
      </c>
      <c r="AY278" s="5">
        <v>93</v>
      </c>
      <c r="AZ278" s="5">
        <v>93</v>
      </c>
      <c r="BA278" s="5">
        <v>93</v>
      </c>
      <c r="BB278" s="5">
        <v>93</v>
      </c>
      <c r="BC278" s="5">
        <v>88</v>
      </c>
      <c r="BD278" s="5">
        <v>93</v>
      </c>
      <c r="BE278" s="5">
        <v>93</v>
      </c>
      <c r="BF278" s="5">
        <v>94</v>
      </c>
      <c r="BG278" s="5">
        <v>94</v>
      </c>
      <c r="BH278" s="5">
        <v>90</v>
      </c>
      <c r="BI278" s="5">
        <v>89</v>
      </c>
      <c r="BJ278" s="5">
        <v>95</v>
      </c>
      <c r="BK278" s="5">
        <v>97</v>
      </c>
      <c r="BL278" s="5">
        <v>96</v>
      </c>
      <c r="BM278" s="5">
        <v>94</v>
      </c>
      <c r="BN278" s="5">
        <v>94</v>
      </c>
      <c r="BO278" s="5">
        <v>92</v>
      </c>
      <c r="BP278" s="5">
        <v>93</v>
      </c>
      <c r="BQ278" s="5">
        <v>93</v>
      </c>
      <c r="BR278" s="5">
        <v>93</v>
      </c>
      <c r="BS278">
        <v>93</v>
      </c>
      <c r="BT278">
        <v>90</v>
      </c>
      <c r="BU278">
        <v>91</v>
      </c>
      <c r="BV278">
        <v>93</v>
      </c>
      <c r="BW278">
        <v>95</v>
      </c>
      <c r="BX278">
        <v>94</v>
      </c>
      <c r="BY278">
        <v>85</v>
      </c>
      <c r="BZ278">
        <v>87</v>
      </c>
      <c r="CA278">
        <v>90</v>
      </c>
      <c r="CB278">
        <v>89</v>
      </c>
      <c r="CC278">
        <v>90</v>
      </c>
      <c r="CD278">
        <v>89</v>
      </c>
      <c r="CE278">
        <v>90</v>
      </c>
      <c r="CF278">
        <v>90</v>
      </c>
      <c r="CG278">
        <v>89</v>
      </c>
      <c r="CH278">
        <v>88</v>
      </c>
      <c r="CI278">
        <v>89</v>
      </c>
      <c r="CJ278">
        <v>89</v>
      </c>
      <c r="CK278">
        <v>89</v>
      </c>
      <c r="CL278">
        <v>88</v>
      </c>
      <c r="CM278">
        <v>86</v>
      </c>
      <c r="CN278">
        <v>87</v>
      </c>
      <c r="CO278">
        <v>82</v>
      </c>
      <c r="CP278">
        <v>78</v>
      </c>
      <c r="CQ278">
        <v>79</v>
      </c>
      <c r="CR278">
        <v>83</v>
      </c>
      <c r="CS278">
        <v>85</v>
      </c>
      <c r="CT278">
        <v>86</v>
      </c>
      <c r="CU278">
        <v>89</v>
      </c>
      <c r="CV278">
        <v>90</v>
      </c>
      <c r="CW278">
        <v>83</v>
      </c>
      <c r="CX278" t="s">
        <v>2</v>
      </c>
      <c r="CY278" t="s">
        <v>22</v>
      </c>
      <c r="CZ278" s="1">
        <f>CORREL(AN278:BR278,AN$287:BR$287)</f>
        <v>0.56866463733491657</v>
      </c>
      <c r="DA278" s="4">
        <f>AVERAGE(AN278:BR278)</f>
        <v>92.322580645161295</v>
      </c>
      <c r="DB278" s="4"/>
      <c r="DC278" s="4"/>
      <c r="DD278" s="4"/>
    </row>
    <row r="279" spans="1:108" x14ac:dyDescent="0.25">
      <c r="A279" t="s">
        <v>0</v>
      </c>
      <c r="B279">
        <v>38.387799999999999</v>
      </c>
      <c r="C279">
        <v>-118.1092</v>
      </c>
      <c r="D279">
        <v>4580</v>
      </c>
      <c r="E279" t="s">
        <v>1</v>
      </c>
      <c r="F279">
        <v>240.3</v>
      </c>
      <c r="G279">
        <v>1921</v>
      </c>
      <c r="H279">
        <v>8</v>
      </c>
      <c r="I279" t="s">
        <v>260</v>
      </c>
      <c r="J279">
        <v>74</v>
      </c>
      <c r="K279">
        <v>80</v>
      </c>
      <c r="L279">
        <v>78</v>
      </c>
      <c r="M279">
        <v>82</v>
      </c>
      <c r="N279">
        <v>85</v>
      </c>
      <c r="O279">
        <v>91</v>
      </c>
      <c r="P279">
        <v>93</v>
      </c>
      <c r="Q279">
        <v>90</v>
      </c>
      <c r="R279">
        <v>92</v>
      </c>
      <c r="S279">
        <v>99</v>
      </c>
      <c r="T279">
        <v>100</v>
      </c>
      <c r="U279">
        <v>97</v>
      </c>
      <c r="V279">
        <v>98</v>
      </c>
      <c r="W279">
        <v>92</v>
      </c>
      <c r="X279">
        <v>80</v>
      </c>
      <c r="Y279">
        <v>57</v>
      </c>
      <c r="Z279">
        <v>67</v>
      </c>
      <c r="AA279">
        <v>78</v>
      </c>
      <c r="AB279">
        <v>82</v>
      </c>
      <c r="AC279">
        <v>87</v>
      </c>
      <c r="AD279">
        <v>93</v>
      </c>
      <c r="AE279">
        <v>94</v>
      </c>
      <c r="AF279">
        <v>94</v>
      </c>
      <c r="AG279">
        <v>92</v>
      </c>
      <c r="AH279">
        <v>88</v>
      </c>
      <c r="AI279">
        <v>94</v>
      </c>
      <c r="AJ279">
        <v>95</v>
      </c>
      <c r="AK279">
        <v>96</v>
      </c>
      <c r="AL279">
        <v>92</v>
      </c>
      <c r="AM279">
        <v>97</v>
      </c>
      <c r="AN279" s="5">
        <v>96</v>
      </c>
      <c r="AO279" s="5">
        <v>92</v>
      </c>
      <c r="AP279" s="5">
        <v>72</v>
      </c>
      <c r="AQ279" s="5">
        <v>75</v>
      </c>
      <c r="AR279" s="5">
        <v>95</v>
      </c>
      <c r="AS279" s="5">
        <v>98</v>
      </c>
      <c r="AT279" s="5">
        <v>100</v>
      </c>
      <c r="AU279" s="5">
        <v>102</v>
      </c>
      <c r="AV279" s="5">
        <v>98</v>
      </c>
      <c r="AW279" s="5">
        <v>97</v>
      </c>
      <c r="AX279" s="5">
        <v>97</v>
      </c>
      <c r="AY279" s="5">
        <v>97</v>
      </c>
      <c r="AZ279" s="5">
        <v>99</v>
      </c>
      <c r="BA279" s="5">
        <v>99</v>
      </c>
      <c r="BB279" s="5">
        <v>100</v>
      </c>
      <c r="BC279" s="5">
        <v>100</v>
      </c>
      <c r="BD279" s="5">
        <v>92</v>
      </c>
      <c r="BE279" s="5">
        <v>98</v>
      </c>
      <c r="BF279" s="5">
        <v>101</v>
      </c>
      <c r="BG279" s="5">
        <v>98</v>
      </c>
      <c r="BH279" s="5">
        <v>90</v>
      </c>
      <c r="BI279" s="5">
        <v>97</v>
      </c>
      <c r="BJ279" s="5">
        <v>100</v>
      </c>
      <c r="BK279" s="5">
        <v>102</v>
      </c>
      <c r="BL279" s="5">
        <v>97</v>
      </c>
      <c r="BM279" s="5">
        <v>101</v>
      </c>
      <c r="BN279" s="5">
        <v>96</v>
      </c>
      <c r="BO279" s="5">
        <v>97</v>
      </c>
      <c r="BP279" s="5">
        <v>98</v>
      </c>
      <c r="BQ279" s="5">
        <v>97</v>
      </c>
      <c r="BR279" s="5">
        <v>93</v>
      </c>
      <c r="BS279">
        <v>92</v>
      </c>
      <c r="BT279">
        <v>93</v>
      </c>
      <c r="BU279">
        <v>98</v>
      </c>
      <c r="BV279">
        <v>97</v>
      </c>
      <c r="BW279">
        <v>100</v>
      </c>
      <c r="BX279">
        <v>98</v>
      </c>
      <c r="BY279">
        <v>98</v>
      </c>
      <c r="BZ279">
        <v>91</v>
      </c>
      <c r="CA279">
        <v>95</v>
      </c>
      <c r="CB279">
        <v>94</v>
      </c>
      <c r="CC279">
        <v>95</v>
      </c>
      <c r="CD279">
        <v>96</v>
      </c>
      <c r="CE279">
        <v>97</v>
      </c>
      <c r="CF279">
        <v>94</v>
      </c>
      <c r="CG279">
        <v>89</v>
      </c>
      <c r="CH279">
        <v>94</v>
      </c>
      <c r="CI279">
        <v>96</v>
      </c>
      <c r="CJ279">
        <v>93</v>
      </c>
      <c r="CK279">
        <v>92</v>
      </c>
      <c r="CL279">
        <v>88</v>
      </c>
      <c r="CM279">
        <v>89</v>
      </c>
      <c r="CN279">
        <v>88</v>
      </c>
      <c r="CO279">
        <v>83</v>
      </c>
      <c r="CP279">
        <v>87</v>
      </c>
      <c r="CQ279">
        <v>90</v>
      </c>
      <c r="CR279">
        <v>91</v>
      </c>
      <c r="CS279">
        <v>94</v>
      </c>
      <c r="CT279">
        <v>94</v>
      </c>
      <c r="CU279">
        <v>94</v>
      </c>
      <c r="CV279">
        <v>94</v>
      </c>
      <c r="CW279">
        <v>94</v>
      </c>
      <c r="CX279" t="s">
        <v>2</v>
      </c>
      <c r="CY279" t="s">
        <v>3</v>
      </c>
      <c r="CZ279" s="1">
        <f t="shared" ref="CZ279:CZ287" si="707">CORREL(AN279:BR279,AN$287:BR$287)</f>
        <v>0.51078314710056605</v>
      </c>
      <c r="DA279" s="4">
        <f t="shared" ref="DA279:DA287" si="708">AVERAGE(AN279:BR279)</f>
        <v>95.935483870967744</v>
      </c>
      <c r="DB279" s="4"/>
      <c r="DC279" s="4"/>
      <c r="DD279" s="4"/>
    </row>
    <row r="280" spans="1:108" x14ac:dyDescent="0.25">
      <c r="A280" t="s">
        <v>4</v>
      </c>
      <c r="B280">
        <v>36.798099999999998</v>
      </c>
      <c r="C280">
        <v>-118.20359999999999</v>
      </c>
      <c r="D280">
        <v>3950</v>
      </c>
      <c r="E280" t="s">
        <v>1</v>
      </c>
      <c r="F280">
        <v>124.8</v>
      </c>
      <c r="G280">
        <v>1921</v>
      </c>
      <c r="H280">
        <v>8</v>
      </c>
      <c r="I280" t="s">
        <v>260</v>
      </c>
      <c r="J280">
        <v>79</v>
      </c>
      <c r="K280">
        <v>75</v>
      </c>
      <c r="L280">
        <v>78</v>
      </c>
      <c r="M280">
        <v>84</v>
      </c>
      <c r="N280">
        <v>91</v>
      </c>
      <c r="O280">
        <v>92</v>
      </c>
      <c r="P280">
        <v>95</v>
      </c>
      <c r="Q280">
        <v>94</v>
      </c>
      <c r="R280">
        <v>98</v>
      </c>
      <c r="S280">
        <v>99</v>
      </c>
      <c r="T280">
        <v>100</v>
      </c>
      <c r="U280">
        <v>97</v>
      </c>
      <c r="V280">
        <v>94</v>
      </c>
      <c r="W280">
        <v>90</v>
      </c>
      <c r="X280">
        <v>77</v>
      </c>
      <c r="Y280">
        <v>64</v>
      </c>
      <c r="Z280">
        <v>75</v>
      </c>
      <c r="AA280">
        <v>80</v>
      </c>
      <c r="AB280">
        <v>86</v>
      </c>
      <c r="AC280">
        <v>91</v>
      </c>
      <c r="AD280">
        <v>95</v>
      </c>
      <c r="AE280">
        <v>92</v>
      </c>
      <c r="AF280">
        <v>95</v>
      </c>
      <c r="AG280">
        <v>89</v>
      </c>
      <c r="AH280">
        <v>90</v>
      </c>
      <c r="AI280">
        <v>93</v>
      </c>
      <c r="AJ280">
        <v>95</v>
      </c>
      <c r="AK280">
        <v>95</v>
      </c>
      <c r="AL280">
        <v>92</v>
      </c>
      <c r="AM280">
        <v>94</v>
      </c>
      <c r="AN280" s="5">
        <v>100</v>
      </c>
      <c r="AO280" s="5">
        <v>96</v>
      </c>
      <c r="AP280" s="5">
        <v>80</v>
      </c>
      <c r="AQ280" s="5">
        <v>88</v>
      </c>
      <c r="AR280" s="5">
        <v>93</v>
      </c>
      <c r="AS280" s="5">
        <v>97</v>
      </c>
      <c r="AT280" s="5">
        <v>99</v>
      </c>
      <c r="AU280" s="5">
        <v>99</v>
      </c>
      <c r="AV280" s="5">
        <v>97</v>
      </c>
      <c r="AW280" s="5">
        <v>97</v>
      </c>
      <c r="AX280" s="5">
        <v>97</v>
      </c>
      <c r="AY280" s="5">
        <v>97</v>
      </c>
      <c r="AZ280" s="5">
        <v>96</v>
      </c>
      <c r="BA280" s="5">
        <v>96</v>
      </c>
      <c r="BB280" s="5">
        <v>97</v>
      </c>
      <c r="BC280" s="5">
        <v>91</v>
      </c>
      <c r="BD280" s="5">
        <v>96</v>
      </c>
      <c r="BE280" s="5">
        <v>96</v>
      </c>
      <c r="BF280" s="5">
        <v>97</v>
      </c>
      <c r="BG280" s="5">
        <v>90</v>
      </c>
      <c r="BH280" s="5">
        <v>89</v>
      </c>
      <c r="BI280" s="5">
        <v>98</v>
      </c>
      <c r="BJ280" s="5">
        <v>100</v>
      </c>
      <c r="BK280" s="5">
        <v>100</v>
      </c>
      <c r="BL280" s="5">
        <v>98</v>
      </c>
      <c r="BM280" s="5">
        <v>98</v>
      </c>
      <c r="BN280" s="5">
        <v>95</v>
      </c>
      <c r="BO280" s="5">
        <v>96</v>
      </c>
      <c r="BP280" s="5">
        <v>93</v>
      </c>
      <c r="BQ280" s="5">
        <v>94</v>
      </c>
      <c r="BR280" s="5">
        <v>92</v>
      </c>
      <c r="BS280">
        <v>90</v>
      </c>
      <c r="BT280">
        <v>92</v>
      </c>
      <c r="BU280">
        <v>94</v>
      </c>
      <c r="BV280">
        <v>96</v>
      </c>
      <c r="BW280">
        <v>98</v>
      </c>
      <c r="BX280">
        <v>100</v>
      </c>
      <c r="BY280">
        <v>88</v>
      </c>
      <c r="BZ280">
        <v>86</v>
      </c>
      <c r="CA280">
        <v>92</v>
      </c>
      <c r="CB280">
        <v>95</v>
      </c>
      <c r="CC280">
        <v>93</v>
      </c>
      <c r="CD280">
        <v>93</v>
      </c>
      <c r="CE280">
        <v>95</v>
      </c>
      <c r="CF280">
        <v>93</v>
      </c>
      <c r="CG280">
        <v>90</v>
      </c>
      <c r="CH280">
        <v>93</v>
      </c>
      <c r="CI280">
        <v>91</v>
      </c>
      <c r="CJ280">
        <v>91</v>
      </c>
      <c r="CK280">
        <v>90</v>
      </c>
      <c r="CL280">
        <v>90</v>
      </c>
      <c r="CM280">
        <v>89</v>
      </c>
      <c r="CN280">
        <v>88</v>
      </c>
      <c r="CO280">
        <v>83</v>
      </c>
      <c r="CP280">
        <v>86</v>
      </c>
      <c r="CQ280">
        <v>88</v>
      </c>
      <c r="CR280">
        <v>89</v>
      </c>
      <c r="CS280">
        <v>91</v>
      </c>
      <c r="CT280">
        <v>90</v>
      </c>
      <c r="CU280">
        <v>94</v>
      </c>
      <c r="CV280">
        <v>90</v>
      </c>
      <c r="CW280">
        <v>91</v>
      </c>
      <c r="CX280" t="s">
        <v>5</v>
      </c>
      <c r="CY280" t="s">
        <v>6</v>
      </c>
      <c r="CZ280" s="1">
        <f t="shared" si="707"/>
        <v>0.5930462008129862</v>
      </c>
      <c r="DA280" s="4">
        <f t="shared" si="708"/>
        <v>95.225806451612897</v>
      </c>
      <c r="DB280" s="4"/>
      <c r="DC280" s="4"/>
      <c r="DD280" s="4"/>
    </row>
    <row r="281" spans="1:108" x14ac:dyDescent="0.25">
      <c r="A281" t="s">
        <v>31</v>
      </c>
      <c r="B281">
        <v>35.466099999999997</v>
      </c>
      <c r="C281">
        <v>-114.9217</v>
      </c>
      <c r="D281">
        <v>3540</v>
      </c>
      <c r="E281" t="s">
        <v>1</v>
      </c>
      <c r="F281">
        <v>207</v>
      </c>
      <c r="G281">
        <v>1921</v>
      </c>
      <c r="H281">
        <v>8</v>
      </c>
      <c r="I281" t="s">
        <v>260</v>
      </c>
      <c r="J281">
        <v>84</v>
      </c>
      <c r="K281">
        <v>85</v>
      </c>
      <c r="L281">
        <v>80</v>
      </c>
      <c r="M281">
        <v>86</v>
      </c>
      <c r="N281">
        <v>90</v>
      </c>
      <c r="O281">
        <v>95</v>
      </c>
      <c r="P281">
        <v>98</v>
      </c>
      <c r="Q281">
        <v>97</v>
      </c>
      <c r="R281">
        <v>99</v>
      </c>
      <c r="S281">
        <v>104</v>
      </c>
      <c r="T281">
        <v>103</v>
      </c>
      <c r="U281">
        <v>98</v>
      </c>
      <c r="V281">
        <v>86</v>
      </c>
      <c r="W281">
        <v>88</v>
      </c>
      <c r="X281">
        <v>84</v>
      </c>
      <c r="Y281">
        <v>77</v>
      </c>
      <c r="Z281">
        <v>78</v>
      </c>
      <c r="AA281">
        <v>82</v>
      </c>
      <c r="AB281">
        <v>90</v>
      </c>
      <c r="AC281">
        <v>94</v>
      </c>
      <c r="AD281">
        <v>98</v>
      </c>
      <c r="AE281">
        <v>102</v>
      </c>
      <c r="AF281">
        <v>99</v>
      </c>
      <c r="AG281">
        <v>95</v>
      </c>
      <c r="AH281">
        <v>92</v>
      </c>
      <c r="AI281">
        <v>95</v>
      </c>
      <c r="AJ281">
        <v>97</v>
      </c>
      <c r="AK281">
        <v>98</v>
      </c>
      <c r="AL281">
        <v>99</v>
      </c>
      <c r="AM281">
        <v>101</v>
      </c>
      <c r="AN281" s="5">
        <v>103</v>
      </c>
      <c r="AO281" s="5">
        <v>98</v>
      </c>
      <c r="AP281" s="5">
        <v>89</v>
      </c>
      <c r="AQ281" s="5">
        <v>87</v>
      </c>
      <c r="AR281" s="5">
        <v>96</v>
      </c>
      <c r="AS281" s="5">
        <v>103</v>
      </c>
      <c r="AT281" s="5">
        <v>103</v>
      </c>
      <c r="AU281" s="5">
        <v>103</v>
      </c>
      <c r="AV281" s="5">
        <v>99</v>
      </c>
      <c r="AW281" s="5">
        <v>96</v>
      </c>
      <c r="AX281" s="5">
        <v>95</v>
      </c>
      <c r="AY281" s="5">
        <v>96</v>
      </c>
      <c r="AZ281" s="5">
        <v>93</v>
      </c>
      <c r="BA281" s="5">
        <v>89</v>
      </c>
      <c r="BB281" s="5">
        <v>88</v>
      </c>
      <c r="BC281" s="5">
        <v>95</v>
      </c>
      <c r="BD281" s="5">
        <v>98</v>
      </c>
      <c r="BE281" s="5">
        <v>100</v>
      </c>
      <c r="BF281" s="5">
        <v>104</v>
      </c>
      <c r="BG281" s="5">
        <v>95</v>
      </c>
      <c r="BH281" s="5">
        <v>98</v>
      </c>
      <c r="BI281" s="5">
        <v>101</v>
      </c>
      <c r="BJ281" s="5">
        <v>101</v>
      </c>
      <c r="BK281" s="5">
        <v>97</v>
      </c>
      <c r="BL281" s="5">
        <v>99</v>
      </c>
      <c r="BM281" s="5">
        <v>97</v>
      </c>
      <c r="BN281" s="5">
        <v>96</v>
      </c>
      <c r="BO281" s="5">
        <v>96</v>
      </c>
      <c r="BP281" s="5">
        <v>97</v>
      </c>
      <c r="BQ281" s="5">
        <v>93</v>
      </c>
      <c r="BR281" s="5">
        <v>90</v>
      </c>
      <c r="BS281">
        <v>91</v>
      </c>
      <c r="BT281">
        <v>95</v>
      </c>
      <c r="BU281">
        <v>99</v>
      </c>
      <c r="BV281">
        <v>99</v>
      </c>
      <c r="BW281">
        <v>98</v>
      </c>
      <c r="BX281">
        <v>92</v>
      </c>
      <c r="BY281">
        <v>88</v>
      </c>
      <c r="BZ281">
        <v>80</v>
      </c>
      <c r="CA281">
        <v>94</v>
      </c>
      <c r="CB281">
        <v>95</v>
      </c>
      <c r="CC281">
        <v>96</v>
      </c>
      <c r="CD281">
        <v>97</v>
      </c>
      <c r="CE281">
        <v>99</v>
      </c>
      <c r="CF281">
        <v>94</v>
      </c>
      <c r="CG281">
        <v>94</v>
      </c>
      <c r="CH281">
        <v>93</v>
      </c>
      <c r="CI281">
        <v>96</v>
      </c>
      <c r="CJ281">
        <v>95</v>
      </c>
      <c r="CK281">
        <v>95</v>
      </c>
      <c r="CL281">
        <v>86</v>
      </c>
      <c r="CM281">
        <v>84</v>
      </c>
      <c r="CN281">
        <v>85</v>
      </c>
      <c r="CO281">
        <v>74</v>
      </c>
      <c r="CP281">
        <v>82</v>
      </c>
      <c r="CQ281">
        <v>88</v>
      </c>
      <c r="CR281">
        <v>92</v>
      </c>
      <c r="CS281">
        <v>83</v>
      </c>
      <c r="CT281">
        <v>94</v>
      </c>
      <c r="CU281">
        <v>92</v>
      </c>
      <c r="CV281">
        <v>90</v>
      </c>
      <c r="CW281">
        <v>87</v>
      </c>
      <c r="CX281" t="s">
        <v>2</v>
      </c>
      <c r="CY281" t="s">
        <v>32</v>
      </c>
      <c r="CZ281" s="1">
        <f t="shared" si="707"/>
        <v>0.55863543542027205</v>
      </c>
      <c r="DA281" s="4">
        <f t="shared" si="708"/>
        <v>96.612903225806448</v>
      </c>
      <c r="DB281" s="4"/>
      <c r="DC281" s="4"/>
      <c r="DD281" s="4"/>
    </row>
    <row r="282" spans="1:108" x14ac:dyDescent="0.25">
      <c r="A282" t="s">
        <v>43</v>
      </c>
      <c r="B282">
        <v>36.916699999999999</v>
      </c>
      <c r="C282">
        <v>-116.75</v>
      </c>
      <c r="D282">
        <v>3304</v>
      </c>
      <c r="E282" t="s">
        <v>1</v>
      </c>
      <c r="F282">
        <v>51.5</v>
      </c>
      <c r="G282">
        <v>1921</v>
      </c>
      <c r="H282">
        <v>8</v>
      </c>
      <c r="I282" t="s">
        <v>260</v>
      </c>
      <c r="J282">
        <v>82</v>
      </c>
      <c r="K282">
        <v>83</v>
      </c>
      <c r="L282">
        <v>83</v>
      </c>
      <c r="M282">
        <v>87</v>
      </c>
      <c r="N282">
        <v>91</v>
      </c>
      <c r="O282">
        <v>95</v>
      </c>
      <c r="P282">
        <v>98</v>
      </c>
      <c r="Q282">
        <v>97</v>
      </c>
      <c r="R282">
        <v>101</v>
      </c>
      <c r="S282">
        <v>103</v>
      </c>
      <c r="T282">
        <v>102</v>
      </c>
      <c r="U282">
        <v>100</v>
      </c>
      <c r="V282">
        <v>95</v>
      </c>
      <c r="W282">
        <v>95</v>
      </c>
      <c r="X282">
        <v>88</v>
      </c>
      <c r="Y282">
        <v>85</v>
      </c>
      <c r="Z282">
        <v>86</v>
      </c>
      <c r="AA282">
        <v>90</v>
      </c>
      <c r="AB282">
        <v>90</v>
      </c>
      <c r="AC282">
        <v>95</v>
      </c>
      <c r="AD282">
        <v>100</v>
      </c>
      <c r="AE282">
        <v>102</v>
      </c>
      <c r="AF282">
        <v>100</v>
      </c>
      <c r="AG282">
        <v>93</v>
      </c>
      <c r="AH282">
        <v>93</v>
      </c>
      <c r="AI282">
        <v>95</v>
      </c>
      <c r="AJ282">
        <v>98</v>
      </c>
      <c r="AK282">
        <v>99</v>
      </c>
      <c r="AL282">
        <v>95</v>
      </c>
      <c r="AM282">
        <v>98</v>
      </c>
      <c r="AN282" s="5">
        <v>103</v>
      </c>
      <c r="AO282" s="5">
        <v>100</v>
      </c>
      <c r="AP282" s="5">
        <v>90</v>
      </c>
      <c r="AQ282" s="5">
        <v>90</v>
      </c>
      <c r="AR282" s="5">
        <v>98</v>
      </c>
      <c r="AS282" s="5">
        <v>101</v>
      </c>
      <c r="AT282" s="5">
        <v>103</v>
      </c>
      <c r="AU282" s="5">
        <v>105</v>
      </c>
      <c r="AV282" s="5">
        <v>102</v>
      </c>
      <c r="AW282" s="5">
        <v>101</v>
      </c>
      <c r="AX282" s="5">
        <v>102</v>
      </c>
      <c r="AY282" s="5">
        <v>100</v>
      </c>
      <c r="AZ282" s="5">
        <v>101</v>
      </c>
      <c r="BA282" s="5">
        <v>97</v>
      </c>
      <c r="BB282" s="5">
        <v>98</v>
      </c>
      <c r="BC282" s="5">
        <v>96</v>
      </c>
      <c r="BD282" s="5">
        <v>99</v>
      </c>
      <c r="BE282" s="5">
        <v>101</v>
      </c>
      <c r="BF282" s="5">
        <v>104</v>
      </c>
      <c r="BG282" s="5">
        <v>100</v>
      </c>
      <c r="BH282" s="5">
        <v>99</v>
      </c>
      <c r="BI282" s="5">
        <v>103</v>
      </c>
      <c r="BJ282" s="5">
        <v>103</v>
      </c>
      <c r="BK282" s="5">
        <v>103</v>
      </c>
      <c r="BL282" s="5">
        <v>103</v>
      </c>
      <c r="BM282" s="5">
        <v>100</v>
      </c>
      <c r="BN282" s="5">
        <v>98</v>
      </c>
      <c r="BO282" s="5">
        <v>100</v>
      </c>
      <c r="BP282" s="5">
        <v>100</v>
      </c>
      <c r="BQ282" s="5">
        <v>98</v>
      </c>
      <c r="BR282" s="5">
        <v>96</v>
      </c>
      <c r="BS282">
        <v>94</v>
      </c>
      <c r="BT282">
        <v>95</v>
      </c>
      <c r="BU282">
        <v>98</v>
      </c>
      <c r="BV282">
        <v>100</v>
      </c>
      <c r="BW282">
        <v>104</v>
      </c>
      <c r="BX282">
        <v>100</v>
      </c>
      <c r="BY282">
        <v>95</v>
      </c>
      <c r="BZ282">
        <v>91</v>
      </c>
      <c r="CA282">
        <v>94</v>
      </c>
      <c r="CB282">
        <v>97</v>
      </c>
      <c r="CC282">
        <v>98</v>
      </c>
      <c r="CD282">
        <v>96</v>
      </c>
      <c r="CE282">
        <v>98</v>
      </c>
      <c r="CF282">
        <v>96</v>
      </c>
      <c r="CG282">
        <v>96</v>
      </c>
      <c r="CH282">
        <v>97</v>
      </c>
      <c r="CI282">
        <v>96</v>
      </c>
      <c r="CJ282">
        <v>97</v>
      </c>
      <c r="CK282">
        <v>95</v>
      </c>
      <c r="CL282">
        <v>96</v>
      </c>
      <c r="CM282">
        <v>98</v>
      </c>
      <c r="CN282">
        <v>95</v>
      </c>
      <c r="CO282">
        <v>95</v>
      </c>
      <c r="CP282">
        <v>92</v>
      </c>
      <c r="CQ282">
        <v>96</v>
      </c>
      <c r="CR282">
        <v>96</v>
      </c>
      <c r="CS282">
        <v>95</v>
      </c>
      <c r="CT282">
        <v>97</v>
      </c>
      <c r="CU282">
        <v>98</v>
      </c>
      <c r="CV282">
        <v>94</v>
      </c>
      <c r="CW282">
        <v>94</v>
      </c>
      <c r="CX282" t="s">
        <v>2</v>
      </c>
      <c r="CY282" t="s">
        <v>44</v>
      </c>
      <c r="CZ282" s="1">
        <f t="shared" si="707"/>
        <v>0.70973578321830988</v>
      </c>
      <c r="DA282" s="4">
        <f t="shared" si="708"/>
        <v>99.806451612903231</v>
      </c>
      <c r="DB282" s="4"/>
      <c r="DC282" s="4"/>
      <c r="DD282" s="4"/>
    </row>
    <row r="283" spans="1:108" x14ac:dyDescent="0.25">
      <c r="A283" t="s">
        <v>37</v>
      </c>
      <c r="B283">
        <v>36.261400000000002</v>
      </c>
      <c r="C283">
        <v>-116.0564</v>
      </c>
      <c r="D283">
        <v>2573</v>
      </c>
      <c r="E283" t="s">
        <v>1</v>
      </c>
      <c r="F283">
        <v>75.900000000000006</v>
      </c>
      <c r="G283">
        <v>1921</v>
      </c>
      <c r="H283">
        <v>8</v>
      </c>
      <c r="I283" t="s">
        <v>260</v>
      </c>
      <c r="N283">
        <v>95</v>
      </c>
      <c r="O283">
        <v>98</v>
      </c>
      <c r="P283">
        <v>101</v>
      </c>
      <c r="Q283">
        <v>99</v>
      </c>
      <c r="R283">
        <v>105</v>
      </c>
      <c r="S283">
        <v>108</v>
      </c>
      <c r="T283">
        <v>106</v>
      </c>
      <c r="U283">
        <v>104</v>
      </c>
      <c r="V283">
        <v>98</v>
      </c>
      <c r="W283">
        <v>91</v>
      </c>
      <c r="X283">
        <v>89</v>
      </c>
      <c r="Y283">
        <v>88</v>
      </c>
      <c r="Z283">
        <v>82</v>
      </c>
      <c r="AA283">
        <v>92</v>
      </c>
      <c r="AB283">
        <v>94</v>
      </c>
      <c r="AC283">
        <v>98</v>
      </c>
      <c r="AD283">
        <v>104</v>
      </c>
      <c r="AE283">
        <v>106</v>
      </c>
      <c r="AF283">
        <v>103</v>
      </c>
      <c r="AG283">
        <v>98</v>
      </c>
      <c r="AH283">
        <v>97</v>
      </c>
      <c r="AI283">
        <v>99</v>
      </c>
      <c r="AJ283">
        <v>101</v>
      </c>
      <c r="AK283">
        <v>102</v>
      </c>
      <c r="AL283">
        <v>101</v>
      </c>
      <c r="AM283">
        <v>102</v>
      </c>
      <c r="AN283" s="5">
        <v>106</v>
      </c>
      <c r="AO283" s="5">
        <v>102</v>
      </c>
      <c r="AP283" s="5">
        <v>101</v>
      </c>
      <c r="AQ283" s="5">
        <v>102</v>
      </c>
      <c r="AR283" s="5">
        <v>101</v>
      </c>
      <c r="AS283" s="5">
        <v>106</v>
      </c>
      <c r="AT283" s="5">
        <v>109</v>
      </c>
      <c r="AU283" s="5">
        <v>110</v>
      </c>
      <c r="AV283" s="5">
        <v>107</v>
      </c>
      <c r="AW283" s="5">
        <v>105</v>
      </c>
      <c r="AX283" s="5">
        <v>105</v>
      </c>
      <c r="AY283" s="5">
        <v>105</v>
      </c>
      <c r="AZ283" s="5">
        <v>105</v>
      </c>
      <c r="BA283" s="5">
        <v>102</v>
      </c>
      <c r="BB283" s="5">
        <v>92</v>
      </c>
      <c r="BC283" s="5">
        <v>101</v>
      </c>
      <c r="BD283" s="5">
        <v>105</v>
      </c>
      <c r="BE283" s="5">
        <v>105</v>
      </c>
      <c r="BF283" s="5">
        <v>108</v>
      </c>
      <c r="BG283" s="5">
        <v>104</v>
      </c>
      <c r="BH283" s="5">
        <v>103</v>
      </c>
      <c r="BI283" s="5">
        <v>107</v>
      </c>
      <c r="BJ283" s="5">
        <v>107</v>
      </c>
      <c r="BK283" s="5">
        <v>107</v>
      </c>
      <c r="BL283" s="5">
        <v>104</v>
      </c>
      <c r="BM283" s="5">
        <v>104</v>
      </c>
      <c r="BN283" s="5">
        <v>102</v>
      </c>
      <c r="BO283" s="5">
        <v>103</v>
      </c>
      <c r="BP283" s="5">
        <v>104</v>
      </c>
      <c r="BQ283" s="5">
        <v>102</v>
      </c>
      <c r="BR283" s="5">
        <v>99</v>
      </c>
      <c r="BS283">
        <v>99</v>
      </c>
      <c r="BT283">
        <v>100</v>
      </c>
      <c r="BU283">
        <v>102</v>
      </c>
      <c r="BV283">
        <v>104</v>
      </c>
      <c r="BW283">
        <v>106</v>
      </c>
      <c r="BX283">
        <v>104</v>
      </c>
      <c r="BY283">
        <v>100</v>
      </c>
      <c r="BZ283">
        <v>103</v>
      </c>
      <c r="CA283">
        <v>102</v>
      </c>
      <c r="CB283">
        <v>101</v>
      </c>
      <c r="CC283">
        <v>101</v>
      </c>
      <c r="CD283">
        <v>101</v>
      </c>
      <c r="CE283">
        <v>101</v>
      </c>
      <c r="CF283">
        <v>100</v>
      </c>
      <c r="CG283">
        <v>99</v>
      </c>
      <c r="CH283">
        <v>101</v>
      </c>
      <c r="CI283">
        <v>101</v>
      </c>
      <c r="CJ283">
        <v>100</v>
      </c>
      <c r="CK283">
        <v>100</v>
      </c>
      <c r="CL283">
        <v>101</v>
      </c>
      <c r="CM283">
        <v>99</v>
      </c>
      <c r="CN283">
        <v>95</v>
      </c>
      <c r="CO283">
        <v>101</v>
      </c>
      <c r="CP283">
        <v>92</v>
      </c>
      <c r="CQ283">
        <v>98</v>
      </c>
      <c r="CR283">
        <v>98</v>
      </c>
      <c r="CS283">
        <v>96</v>
      </c>
      <c r="CT283">
        <v>100</v>
      </c>
      <c r="CU283">
        <v>99</v>
      </c>
      <c r="CV283">
        <v>100</v>
      </c>
      <c r="CW283">
        <v>98</v>
      </c>
      <c r="CX283" t="s">
        <v>2</v>
      </c>
      <c r="CY283" t="s">
        <v>38</v>
      </c>
      <c r="CZ283" s="1">
        <f t="shared" si="707"/>
        <v>0.55992435022677656</v>
      </c>
      <c r="DA283" s="4">
        <f t="shared" si="708"/>
        <v>103.96774193548387</v>
      </c>
      <c r="DB283" s="4"/>
      <c r="DC283" s="4"/>
      <c r="DD283" s="4"/>
    </row>
    <row r="284" spans="1:108" x14ac:dyDescent="0.25">
      <c r="A284" t="s">
        <v>27</v>
      </c>
      <c r="B284">
        <v>36.166699999999999</v>
      </c>
      <c r="C284">
        <v>-115.13330000000001</v>
      </c>
      <c r="D284">
        <v>2011</v>
      </c>
      <c r="E284" t="s">
        <v>1</v>
      </c>
      <c r="F284">
        <v>158.69999999999999</v>
      </c>
      <c r="G284">
        <v>1921</v>
      </c>
      <c r="H284">
        <v>8</v>
      </c>
      <c r="I284" t="s">
        <v>260</v>
      </c>
      <c r="J284">
        <v>89</v>
      </c>
      <c r="K284">
        <v>89</v>
      </c>
      <c r="L284">
        <v>84</v>
      </c>
      <c r="M284">
        <v>92</v>
      </c>
      <c r="N284">
        <v>96</v>
      </c>
      <c r="O284">
        <v>98</v>
      </c>
      <c r="P284">
        <v>102</v>
      </c>
      <c r="Q284">
        <v>103</v>
      </c>
      <c r="R284">
        <v>102</v>
      </c>
      <c r="S284">
        <v>109</v>
      </c>
      <c r="T284">
        <v>108</v>
      </c>
      <c r="U284">
        <v>106</v>
      </c>
      <c r="V284">
        <v>100</v>
      </c>
      <c r="W284">
        <v>95</v>
      </c>
      <c r="X284">
        <v>90</v>
      </c>
      <c r="Y284">
        <v>82</v>
      </c>
      <c r="Z284">
        <v>82</v>
      </c>
      <c r="AA284">
        <v>82</v>
      </c>
      <c r="AB284">
        <v>98</v>
      </c>
      <c r="AC284">
        <v>98</v>
      </c>
      <c r="AD284">
        <v>104</v>
      </c>
      <c r="AE284">
        <v>107</v>
      </c>
      <c r="AF284">
        <v>106</v>
      </c>
      <c r="AG284">
        <v>104</v>
      </c>
      <c r="AH284">
        <v>102</v>
      </c>
      <c r="AI284">
        <v>104</v>
      </c>
      <c r="AJ284">
        <v>103</v>
      </c>
      <c r="AK284">
        <v>106</v>
      </c>
      <c r="AL284">
        <v>103</v>
      </c>
      <c r="AM284">
        <v>106</v>
      </c>
      <c r="AN284" s="5">
        <v>108</v>
      </c>
      <c r="AO284" s="5">
        <v>102</v>
      </c>
      <c r="AP284" s="5">
        <v>98</v>
      </c>
      <c r="AQ284" s="5">
        <v>91</v>
      </c>
      <c r="AR284" s="5">
        <v>100</v>
      </c>
      <c r="AS284" s="5">
        <v>106</v>
      </c>
      <c r="AT284" s="5">
        <v>108</v>
      </c>
      <c r="AU284" s="5">
        <v>108</v>
      </c>
      <c r="AV284" s="5">
        <v>108</v>
      </c>
      <c r="AW284" s="5">
        <v>103</v>
      </c>
      <c r="AX284" s="5">
        <v>102</v>
      </c>
      <c r="AY284" s="5">
        <v>108</v>
      </c>
      <c r="AZ284" s="5">
        <v>103</v>
      </c>
      <c r="BA284" s="5">
        <v>98</v>
      </c>
      <c r="BB284" s="5">
        <v>92</v>
      </c>
      <c r="BC284" s="5">
        <v>100</v>
      </c>
      <c r="BD284" s="5">
        <v>104</v>
      </c>
      <c r="BE284" s="5">
        <v>106</v>
      </c>
      <c r="BF284" s="5">
        <v>108</v>
      </c>
      <c r="BG284" s="5">
        <v>97</v>
      </c>
      <c r="BH284" s="5">
        <v>104</v>
      </c>
      <c r="BI284" s="5">
        <v>107</v>
      </c>
      <c r="BJ284" s="5">
        <v>110</v>
      </c>
      <c r="BK284" s="5">
        <v>108</v>
      </c>
      <c r="BL284" s="5">
        <v>107</v>
      </c>
      <c r="BM284" s="5">
        <v>106</v>
      </c>
      <c r="BN284" s="5">
        <v>106</v>
      </c>
      <c r="BO284" s="5">
        <v>105</v>
      </c>
      <c r="BP284" s="5">
        <v>107</v>
      </c>
      <c r="BQ284" s="5">
        <v>103</v>
      </c>
      <c r="BR284" s="5">
        <v>101</v>
      </c>
      <c r="BS284">
        <v>102</v>
      </c>
      <c r="BT284">
        <v>103</v>
      </c>
      <c r="BU284">
        <v>106</v>
      </c>
      <c r="BV284">
        <v>104</v>
      </c>
      <c r="BW284">
        <v>108</v>
      </c>
      <c r="BX284">
        <v>100</v>
      </c>
      <c r="BY284">
        <v>98</v>
      </c>
      <c r="BZ284">
        <v>98</v>
      </c>
      <c r="CA284">
        <v>100</v>
      </c>
      <c r="CL284">
        <v>92</v>
      </c>
      <c r="CM284">
        <v>95</v>
      </c>
      <c r="CN284">
        <v>95</v>
      </c>
      <c r="CO284">
        <v>80</v>
      </c>
      <c r="CP284">
        <v>96</v>
      </c>
      <c r="CQ284">
        <v>96</v>
      </c>
      <c r="CR284">
        <v>101</v>
      </c>
      <c r="CS284">
        <v>97</v>
      </c>
      <c r="CT284">
        <v>102</v>
      </c>
      <c r="CU284">
        <v>102</v>
      </c>
      <c r="CV284">
        <v>102</v>
      </c>
      <c r="CW284">
        <v>101</v>
      </c>
      <c r="CX284" t="s">
        <v>2</v>
      </c>
      <c r="CY284" t="s">
        <v>28</v>
      </c>
      <c r="CZ284" s="1">
        <f t="shared" si="707"/>
        <v>0.70989725517166846</v>
      </c>
      <c r="DA284" s="4">
        <f t="shared" si="708"/>
        <v>103.6774193548387</v>
      </c>
      <c r="DB284" s="4"/>
      <c r="DC284" s="4"/>
      <c r="DD284" s="4"/>
    </row>
    <row r="285" spans="1:108" x14ac:dyDescent="0.25">
      <c r="A285" t="s">
        <v>45</v>
      </c>
      <c r="B285">
        <v>35.763599999999997</v>
      </c>
      <c r="C285">
        <v>-117.3908</v>
      </c>
      <c r="D285">
        <v>1695</v>
      </c>
      <c r="E285" t="s">
        <v>1</v>
      </c>
      <c r="F285">
        <v>90.8</v>
      </c>
      <c r="G285">
        <v>1921</v>
      </c>
      <c r="H285">
        <v>8</v>
      </c>
      <c r="I285" t="s">
        <v>260</v>
      </c>
      <c r="J285">
        <v>89</v>
      </c>
      <c r="K285">
        <v>89</v>
      </c>
      <c r="L285">
        <v>92</v>
      </c>
      <c r="M285">
        <v>94</v>
      </c>
      <c r="N285">
        <v>97</v>
      </c>
      <c r="O285">
        <v>101</v>
      </c>
      <c r="P285">
        <v>104</v>
      </c>
      <c r="Q285">
        <v>102</v>
      </c>
      <c r="R285">
        <v>106</v>
      </c>
      <c r="S285">
        <v>110</v>
      </c>
      <c r="T285">
        <v>109</v>
      </c>
      <c r="U285">
        <v>107</v>
      </c>
      <c r="V285">
        <v>102</v>
      </c>
      <c r="W285">
        <v>98</v>
      </c>
      <c r="X285">
        <v>81</v>
      </c>
      <c r="Y285">
        <v>79</v>
      </c>
      <c r="Z285">
        <v>83</v>
      </c>
      <c r="AA285">
        <v>89</v>
      </c>
      <c r="AB285">
        <v>97</v>
      </c>
      <c r="AC285">
        <v>101</v>
      </c>
      <c r="AD285">
        <v>106</v>
      </c>
      <c r="AE285">
        <v>110</v>
      </c>
      <c r="AF285">
        <v>106</v>
      </c>
      <c r="AG285">
        <v>96</v>
      </c>
      <c r="AH285">
        <v>100</v>
      </c>
      <c r="AI285">
        <v>101</v>
      </c>
      <c r="AJ285">
        <v>103</v>
      </c>
      <c r="AK285">
        <v>105</v>
      </c>
      <c r="AL285">
        <v>103</v>
      </c>
      <c r="AM285">
        <v>104</v>
      </c>
      <c r="AN285" s="5">
        <v>109</v>
      </c>
      <c r="AO285" s="5">
        <v>106</v>
      </c>
      <c r="AP285" s="5">
        <v>89</v>
      </c>
      <c r="AQ285" s="5">
        <v>97</v>
      </c>
      <c r="AR285" s="5">
        <v>105</v>
      </c>
      <c r="AS285" s="5">
        <v>109</v>
      </c>
      <c r="AT285" s="5">
        <v>111</v>
      </c>
      <c r="AU285" s="5">
        <v>112</v>
      </c>
      <c r="AV285" s="5">
        <v>110</v>
      </c>
      <c r="AW285" s="5">
        <v>108</v>
      </c>
      <c r="AX285" s="5">
        <v>109</v>
      </c>
      <c r="AY285" s="5">
        <v>108</v>
      </c>
      <c r="AZ285" s="5">
        <v>109</v>
      </c>
      <c r="BA285" s="5">
        <v>106</v>
      </c>
      <c r="BB285" s="5">
        <v>105</v>
      </c>
      <c r="BC285" s="5">
        <v>106</v>
      </c>
      <c r="BD285" s="5">
        <v>108</v>
      </c>
      <c r="BE285" s="5">
        <v>109</v>
      </c>
      <c r="BF285" s="5">
        <v>108</v>
      </c>
      <c r="BG285" s="5">
        <v>105</v>
      </c>
      <c r="BH285" s="5">
        <v>105</v>
      </c>
      <c r="BI285" s="5">
        <v>109</v>
      </c>
      <c r="BJ285" s="5">
        <v>110</v>
      </c>
      <c r="BK285" s="5">
        <v>110</v>
      </c>
      <c r="BL285" s="5">
        <v>109</v>
      </c>
      <c r="BM285" s="5">
        <v>107</v>
      </c>
      <c r="BN285" s="5">
        <v>107</v>
      </c>
      <c r="BO285" s="5">
        <v>104</v>
      </c>
      <c r="BP285" s="5">
        <v>105</v>
      </c>
      <c r="BQ285" s="5">
        <v>106</v>
      </c>
      <c r="BR285" s="5">
        <v>102</v>
      </c>
      <c r="BS285">
        <v>100</v>
      </c>
      <c r="BT285">
        <v>101</v>
      </c>
      <c r="BU285">
        <v>106</v>
      </c>
      <c r="BV285">
        <v>108</v>
      </c>
      <c r="BW285">
        <v>109</v>
      </c>
      <c r="BX285">
        <v>101</v>
      </c>
      <c r="BY285">
        <v>103</v>
      </c>
      <c r="BZ285">
        <v>96</v>
      </c>
      <c r="CA285">
        <v>103</v>
      </c>
      <c r="CB285">
        <v>105</v>
      </c>
      <c r="CC285">
        <v>105</v>
      </c>
      <c r="CD285">
        <v>104</v>
      </c>
      <c r="CE285">
        <v>105</v>
      </c>
      <c r="CF285">
        <v>103</v>
      </c>
      <c r="CG285">
        <v>102</v>
      </c>
      <c r="CH285">
        <v>103</v>
      </c>
      <c r="CI285">
        <v>103</v>
      </c>
      <c r="CJ285">
        <v>105</v>
      </c>
      <c r="CK285">
        <v>102</v>
      </c>
      <c r="CL285">
        <v>102</v>
      </c>
      <c r="CM285">
        <v>102</v>
      </c>
      <c r="CN285">
        <v>100</v>
      </c>
      <c r="CO285">
        <v>92</v>
      </c>
      <c r="CP285">
        <v>97</v>
      </c>
      <c r="CQ285">
        <v>100</v>
      </c>
      <c r="CR285">
        <v>102</v>
      </c>
      <c r="CS285">
        <v>100</v>
      </c>
      <c r="CT285">
        <v>103</v>
      </c>
      <c r="CU285">
        <v>105</v>
      </c>
      <c r="CV285">
        <v>99</v>
      </c>
      <c r="CW285">
        <v>101</v>
      </c>
      <c r="CX285" t="s">
        <v>5</v>
      </c>
      <c r="CY285" t="s">
        <v>46</v>
      </c>
      <c r="CZ285" s="1">
        <f t="shared" si="707"/>
        <v>0.56665722990260892</v>
      </c>
      <c r="DA285" s="4">
        <f t="shared" si="708"/>
        <v>106.54838709677419</v>
      </c>
      <c r="DB285" s="4"/>
      <c r="DC285" s="4"/>
      <c r="DD285" s="4"/>
    </row>
    <row r="286" spans="1:108" x14ac:dyDescent="0.25">
      <c r="A286" t="s">
        <v>23</v>
      </c>
      <c r="B286">
        <v>36.6</v>
      </c>
      <c r="C286">
        <v>-114.4833</v>
      </c>
      <c r="D286">
        <v>1401</v>
      </c>
      <c r="E286" t="s">
        <v>1</v>
      </c>
      <c r="F286">
        <v>213.4</v>
      </c>
      <c r="G286">
        <v>1921</v>
      </c>
      <c r="H286">
        <v>8</v>
      </c>
      <c r="I286" t="s">
        <v>260</v>
      </c>
      <c r="J286">
        <v>96</v>
      </c>
      <c r="K286">
        <v>94</v>
      </c>
      <c r="L286">
        <v>90</v>
      </c>
      <c r="M286">
        <v>95</v>
      </c>
      <c r="N286">
        <v>99</v>
      </c>
      <c r="O286">
        <v>103</v>
      </c>
      <c r="P286">
        <v>107</v>
      </c>
      <c r="Q286">
        <v>108</v>
      </c>
      <c r="R286">
        <v>112</v>
      </c>
      <c r="S286">
        <v>114</v>
      </c>
      <c r="T286">
        <v>113</v>
      </c>
      <c r="U286">
        <v>110</v>
      </c>
      <c r="V286">
        <v>101</v>
      </c>
      <c r="W286">
        <v>99</v>
      </c>
      <c r="X286">
        <v>94</v>
      </c>
      <c r="Y286">
        <v>86</v>
      </c>
      <c r="Z286">
        <v>88</v>
      </c>
      <c r="AA286">
        <v>91</v>
      </c>
      <c r="AB286">
        <v>88</v>
      </c>
      <c r="AC286">
        <v>102</v>
      </c>
      <c r="AD286">
        <v>108</v>
      </c>
      <c r="AE286">
        <v>113</v>
      </c>
      <c r="AF286">
        <v>110</v>
      </c>
      <c r="AG286">
        <v>106</v>
      </c>
      <c r="AH286">
        <v>106</v>
      </c>
      <c r="AI286">
        <v>106</v>
      </c>
      <c r="AJ286">
        <v>107</v>
      </c>
      <c r="AK286">
        <v>110</v>
      </c>
      <c r="AL286">
        <v>109</v>
      </c>
      <c r="AM286">
        <v>115</v>
      </c>
      <c r="AN286" s="5">
        <v>114</v>
      </c>
      <c r="AO286" s="5">
        <v>111</v>
      </c>
      <c r="AP286" s="5">
        <v>103</v>
      </c>
      <c r="AQ286" s="5">
        <v>97</v>
      </c>
      <c r="AR286" s="5">
        <v>107</v>
      </c>
      <c r="AS286" s="5">
        <v>110</v>
      </c>
      <c r="AT286" s="5">
        <v>113</v>
      </c>
      <c r="AU286" s="5">
        <v>113</v>
      </c>
      <c r="AV286" s="5">
        <v>110</v>
      </c>
      <c r="AW286" s="5">
        <v>108</v>
      </c>
      <c r="AX286" s="5">
        <v>105</v>
      </c>
      <c r="AY286" s="5">
        <v>108</v>
      </c>
      <c r="AZ286" s="5">
        <v>107</v>
      </c>
      <c r="BA286" s="5">
        <v>102</v>
      </c>
      <c r="BB286" s="5">
        <v>102</v>
      </c>
      <c r="BC286" s="5">
        <v>108</v>
      </c>
      <c r="BD286" s="5">
        <v>110</v>
      </c>
      <c r="BE286" s="5">
        <v>111</v>
      </c>
      <c r="BF286" s="5">
        <v>113</v>
      </c>
      <c r="BG286" s="5">
        <v>104</v>
      </c>
      <c r="BH286" s="5">
        <v>110</v>
      </c>
      <c r="BI286" s="5">
        <v>111</v>
      </c>
      <c r="BJ286" s="5">
        <v>114</v>
      </c>
      <c r="BK286" s="5">
        <v>109</v>
      </c>
      <c r="BL286" s="5">
        <v>110</v>
      </c>
      <c r="BM286" s="5">
        <v>109</v>
      </c>
      <c r="BN286" s="5">
        <v>108</v>
      </c>
      <c r="BO286" s="5">
        <v>109</v>
      </c>
      <c r="BP286" s="5">
        <v>108</v>
      </c>
      <c r="BQ286" s="5">
        <v>103</v>
      </c>
      <c r="BR286" s="5">
        <v>104</v>
      </c>
      <c r="BS286">
        <v>103</v>
      </c>
      <c r="BT286">
        <v>106</v>
      </c>
      <c r="BU286">
        <v>109</v>
      </c>
      <c r="BV286">
        <v>110</v>
      </c>
      <c r="BW286">
        <v>110</v>
      </c>
      <c r="BX286">
        <v>110</v>
      </c>
      <c r="BY286">
        <v>98</v>
      </c>
      <c r="BZ286">
        <v>90</v>
      </c>
      <c r="CA286">
        <v>102</v>
      </c>
      <c r="CB286">
        <v>102</v>
      </c>
      <c r="CC286">
        <v>105</v>
      </c>
      <c r="CD286">
        <v>109</v>
      </c>
      <c r="CE286">
        <v>107</v>
      </c>
      <c r="CF286">
        <v>107</v>
      </c>
      <c r="CG286">
        <v>105</v>
      </c>
      <c r="CH286">
        <v>106</v>
      </c>
      <c r="CI286">
        <v>106</v>
      </c>
      <c r="CJ286">
        <v>107</v>
      </c>
      <c r="CK286">
        <v>107</v>
      </c>
      <c r="CL286">
        <v>99</v>
      </c>
      <c r="CM286">
        <v>94</v>
      </c>
      <c r="CN286">
        <v>94</v>
      </c>
      <c r="CO286">
        <v>89</v>
      </c>
      <c r="CP286">
        <v>90</v>
      </c>
      <c r="CQ286">
        <v>96</v>
      </c>
      <c r="CR286">
        <v>102</v>
      </c>
      <c r="CS286">
        <v>99</v>
      </c>
      <c r="CT286">
        <v>101</v>
      </c>
      <c r="CU286">
        <v>104</v>
      </c>
      <c r="CV286">
        <v>103</v>
      </c>
      <c r="CW286">
        <v>94</v>
      </c>
      <c r="CX286" t="s">
        <v>2</v>
      </c>
      <c r="CY286" t="s">
        <v>24</v>
      </c>
      <c r="CZ286" s="1">
        <f t="shared" si="707"/>
        <v>0.65952517648120668</v>
      </c>
      <c r="DA286" s="4">
        <f t="shared" si="708"/>
        <v>108.09677419354838</v>
      </c>
      <c r="DB286" s="4"/>
      <c r="DC286" s="4"/>
      <c r="DD286" s="4"/>
    </row>
    <row r="287" spans="1:108" x14ac:dyDescent="0.25">
      <c r="A287" t="s">
        <v>29</v>
      </c>
      <c r="B287">
        <v>36.450000000000003</v>
      </c>
      <c r="C287">
        <v>-116.86669999999999</v>
      </c>
      <c r="D287">
        <v>-168</v>
      </c>
      <c r="E287" t="s">
        <v>1</v>
      </c>
      <c r="F287">
        <v>1.4</v>
      </c>
      <c r="G287">
        <v>1921</v>
      </c>
      <c r="H287">
        <v>8</v>
      </c>
      <c r="I287" t="s">
        <v>260</v>
      </c>
      <c r="J287">
        <v>97</v>
      </c>
      <c r="K287">
        <v>97</v>
      </c>
      <c r="L287">
        <v>90</v>
      </c>
      <c r="M287">
        <v>108</v>
      </c>
      <c r="N287">
        <v>108</v>
      </c>
      <c r="O287">
        <v>112</v>
      </c>
      <c r="P287">
        <v>116</v>
      </c>
      <c r="Q287">
        <v>111</v>
      </c>
      <c r="R287">
        <v>116</v>
      </c>
      <c r="S287">
        <v>120</v>
      </c>
      <c r="T287">
        <v>121</v>
      </c>
      <c r="U287">
        <v>119</v>
      </c>
      <c r="V287">
        <v>114</v>
      </c>
      <c r="W287">
        <v>107</v>
      </c>
      <c r="X287">
        <v>97</v>
      </c>
      <c r="Y287">
        <v>88</v>
      </c>
      <c r="Z287">
        <v>93</v>
      </c>
      <c r="AA287">
        <v>99</v>
      </c>
      <c r="AB287">
        <v>105</v>
      </c>
      <c r="AC287">
        <v>110</v>
      </c>
      <c r="AD287">
        <v>112</v>
      </c>
      <c r="AE287">
        <v>120</v>
      </c>
      <c r="AF287">
        <v>117</v>
      </c>
      <c r="AG287">
        <v>104</v>
      </c>
      <c r="AH287">
        <v>110</v>
      </c>
      <c r="AI287">
        <v>114</v>
      </c>
      <c r="AJ287">
        <v>115</v>
      </c>
      <c r="AK287">
        <v>95</v>
      </c>
      <c r="AL287">
        <v>113</v>
      </c>
      <c r="AM287">
        <v>115</v>
      </c>
      <c r="AN287" s="5">
        <v>123</v>
      </c>
      <c r="AO287" s="5">
        <v>115</v>
      </c>
      <c r="AP287" s="5">
        <v>116</v>
      </c>
      <c r="AQ287" s="5">
        <v>100</v>
      </c>
      <c r="AR287" s="5">
        <v>105</v>
      </c>
      <c r="AS287" s="5">
        <v>113</v>
      </c>
      <c r="AT287" s="5">
        <v>120</v>
      </c>
      <c r="AU287" s="5">
        <v>123</v>
      </c>
      <c r="AV287" s="5">
        <v>119</v>
      </c>
      <c r="AW287" s="5">
        <v>118</v>
      </c>
      <c r="AX287" s="8">
        <f>(2*AW287+AZ287)/3</f>
        <v>119</v>
      </c>
      <c r="AY287" s="5">
        <f>(AX287+2*BA287)/3</f>
        <v>116.33333333333333</v>
      </c>
      <c r="AZ287" s="5">
        <v>121</v>
      </c>
      <c r="BA287" s="5">
        <v>115</v>
      </c>
      <c r="BB287" s="8">
        <f>AVERAGE(BA287,BC287)</f>
        <v>113.5</v>
      </c>
      <c r="BC287" s="5">
        <v>112</v>
      </c>
      <c r="BD287" s="5">
        <v>118</v>
      </c>
      <c r="BE287" s="5">
        <v>120</v>
      </c>
      <c r="BF287" s="5">
        <v>120</v>
      </c>
      <c r="BG287" s="5">
        <v>112</v>
      </c>
      <c r="BH287" s="5">
        <v>110</v>
      </c>
      <c r="BI287" s="5">
        <v>120</v>
      </c>
      <c r="BJ287" s="5">
        <v>120</v>
      </c>
      <c r="BK287" s="5">
        <v>120</v>
      </c>
      <c r="BL287" s="5">
        <v>117</v>
      </c>
      <c r="BM287" s="5">
        <v>116</v>
      </c>
      <c r="BN287" s="5">
        <v>118</v>
      </c>
      <c r="BO287" s="5">
        <v>115</v>
      </c>
      <c r="BP287" s="5">
        <v>117</v>
      </c>
      <c r="BQ287" s="5">
        <v>114</v>
      </c>
      <c r="BR287" s="5">
        <v>113</v>
      </c>
      <c r="BT287">
        <v>112</v>
      </c>
      <c r="BU287">
        <v>117</v>
      </c>
      <c r="BV287">
        <v>118</v>
      </c>
      <c r="BW287">
        <v>118</v>
      </c>
      <c r="BX287">
        <v>110</v>
      </c>
      <c r="BY287">
        <v>115</v>
      </c>
      <c r="BZ287">
        <v>100</v>
      </c>
      <c r="CA287">
        <v>103</v>
      </c>
      <c r="CB287">
        <v>115</v>
      </c>
      <c r="CC287">
        <v>118</v>
      </c>
      <c r="CD287">
        <v>115</v>
      </c>
      <c r="CE287">
        <v>104</v>
      </c>
      <c r="CF287">
        <v>114</v>
      </c>
      <c r="CG287">
        <v>114</v>
      </c>
      <c r="CH287">
        <v>112</v>
      </c>
      <c r="CI287">
        <v>115</v>
      </c>
      <c r="CK287">
        <v>115</v>
      </c>
      <c r="CN287">
        <v>109</v>
      </c>
      <c r="CO287">
        <v>94</v>
      </c>
      <c r="CP287">
        <v>101</v>
      </c>
      <c r="CQ287">
        <v>107</v>
      </c>
      <c r="CR287">
        <v>113</v>
      </c>
      <c r="CT287">
        <v>110</v>
      </c>
      <c r="CU287">
        <v>115</v>
      </c>
      <c r="CV287">
        <v>109</v>
      </c>
      <c r="CW287">
        <v>102</v>
      </c>
      <c r="CX287" t="s">
        <v>5</v>
      </c>
      <c r="CY287" t="s">
        <v>30</v>
      </c>
      <c r="CZ287" s="1">
        <f t="shared" si="707"/>
        <v>1.0000000000000002</v>
      </c>
      <c r="DA287" s="4">
        <f t="shared" si="708"/>
        <v>116.09139784946235</v>
      </c>
      <c r="DB287" s="4"/>
      <c r="DC287" s="4"/>
      <c r="DD287" s="4"/>
    </row>
    <row r="288" spans="1:108" x14ac:dyDescent="0.25">
      <c r="AX288" s="8"/>
      <c r="BB288" s="8"/>
      <c r="BS288" cm="1">
        <f t="array" ref="BS288">SUMPRODUCT(--(MOD(AN287:BR287,5)=0))</f>
        <v>12</v>
      </c>
      <c r="BT288">
        <f>AVERAGE(AN287:BR287)</f>
        <v>116.09139784946235</v>
      </c>
      <c r="CZ288" s="1"/>
      <c r="DA288" s="4"/>
      <c r="DB288" s="4"/>
      <c r="DC288" s="4"/>
      <c r="DD288" s="4"/>
    </row>
    <row r="289" spans="1:108" x14ac:dyDescent="0.25">
      <c r="D289" s="5">
        <f>AVERAGE(D278:D286)</f>
        <v>3193.7777777777778</v>
      </c>
      <c r="AN289" s="5">
        <f>AVERAGE(AN278:AN286)</f>
        <v>103.66666666666667</v>
      </c>
      <c r="AO289" s="5">
        <f t="shared" ref="AO289:BR289" si="709">AVERAGE(AO278:AO286)</f>
        <v>100.11111111111111</v>
      </c>
      <c r="AP289" s="5">
        <f t="shared" si="709"/>
        <v>88.888888888888886</v>
      </c>
      <c r="AQ289" s="5">
        <f t="shared" si="709"/>
        <v>89.777777777777771</v>
      </c>
      <c r="AR289" s="5">
        <f t="shared" si="709"/>
        <v>98.333333333333329</v>
      </c>
      <c r="AS289" s="5">
        <f t="shared" si="709"/>
        <v>102.22222222222223</v>
      </c>
      <c r="AT289" s="5">
        <f t="shared" si="709"/>
        <v>104.55555555555556</v>
      </c>
      <c r="AU289" s="5">
        <f t="shared" si="709"/>
        <v>105.33333333333333</v>
      </c>
      <c r="AV289" s="5">
        <f t="shared" si="709"/>
        <v>103</v>
      </c>
      <c r="AW289" s="5">
        <f t="shared" si="709"/>
        <v>101</v>
      </c>
      <c r="AX289" s="5">
        <f t="shared" si="709"/>
        <v>100.66666666666667</v>
      </c>
      <c r="AY289" s="5">
        <f t="shared" si="709"/>
        <v>101.33333333333333</v>
      </c>
      <c r="AZ289" s="5">
        <f t="shared" si="709"/>
        <v>100.66666666666667</v>
      </c>
      <c r="BA289" s="5">
        <f t="shared" si="709"/>
        <v>98</v>
      </c>
      <c r="BB289" s="5">
        <f t="shared" si="709"/>
        <v>96.333333333333329</v>
      </c>
      <c r="BC289" s="5">
        <f t="shared" si="709"/>
        <v>98.333333333333329</v>
      </c>
      <c r="BD289" s="5">
        <f t="shared" si="709"/>
        <v>100.55555555555556</v>
      </c>
      <c r="BE289" s="5">
        <f t="shared" si="709"/>
        <v>102.11111111111111</v>
      </c>
      <c r="BF289" s="5">
        <f t="shared" si="709"/>
        <v>104.11111111111111</v>
      </c>
      <c r="BG289" s="5">
        <f t="shared" si="709"/>
        <v>98.555555555555557</v>
      </c>
      <c r="BH289" s="5">
        <f t="shared" si="709"/>
        <v>98.666666666666671</v>
      </c>
      <c r="BI289" s="5">
        <f t="shared" si="709"/>
        <v>102.44444444444444</v>
      </c>
      <c r="BJ289" s="5">
        <f t="shared" si="709"/>
        <v>104.44444444444444</v>
      </c>
      <c r="BK289" s="5">
        <f t="shared" si="709"/>
        <v>103.66666666666667</v>
      </c>
      <c r="BL289" s="5">
        <f t="shared" si="709"/>
        <v>102.55555555555556</v>
      </c>
      <c r="BM289" s="5">
        <f t="shared" si="709"/>
        <v>101.77777777777777</v>
      </c>
      <c r="BN289" s="5">
        <f t="shared" si="709"/>
        <v>100.22222222222223</v>
      </c>
      <c r="BO289" s="5">
        <f t="shared" si="709"/>
        <v>100.22222222222223</v>
      </c>
      <c r="BP289" s="5">
        <f t="shared" si="709"/>
        <v>100.55555555555556</v>
      </c>
      <c r="BQ289" s="5">
        <f t="shared" si="709"/>
        <v>98.777777777777771</v>
      </c>
      <c r="BR289" s="5">
        <f t="shared" si="709"/>
        <v>96.666666666666671</v>
      </c>
      <c r="CZ289" s="1"/>
    </row>
    <row r="290" spans="1:108" x14ac:dyDescent="0.25">
      <c r="AH290" s="16" t="s">
        <v>265</v>
      </c>
      <c r="AI290" s="18">
        <v>-4.7999999999999996E-3</v>
      </c>
      <c r="AJ290" t="s">
        <v>263</v>
      </c>
      <c r="AK290">
        <f>AVERAGE(AN287:BR287)</f>
        <v>116.09139784946235</v>
      </c>
      <c r="AL290">
        <f>AVERAGE(AN289:BR289)</f>
        <v>100.2437275985663</v>
      </c>
      <c r="AM290">
        <f>AK290-AL290</f>
        <v>15.847670250896059</v>
      </c>
      <c r="AN290" s="5">
        <f>AN289-(AVERAGE($D272:$D286)-$D287)*$AI290</f>
        <v>119.8032</v>
      </c>
      <c r="AO290" s="5">
        <f t="shared" ref="AO290" si="710">AO289-(AVERAGE($D272:$D286)-$D287)*$AI290</f>
        <v>116.24764444444445</v>
      </c>
      <c r="AP290" s="5">
        <f t="shared" ref="AP290" si="711">AP289-(AVERAGE($D272:$D286)-$D287)*$AI290</f>
        <v>105.02542222222222</v>
      </c>
      <c r="AQ290" s="5">
        <f t="shared" ref="AQ290" si="712">AQ289-(AVERAGE($D272:$D286)-$D287)*$AI290</f>
        <v>105.9143111111111</v>
      </c>
      <c r="AR290" s="5">
        <f t="shared" ref="AR290" si="713">AR289-(AVERAGE($D272:$D286)-$D287)*$AI290</f>
        <v>114.46986666666666</v>
      </c>
      <c r="AS290" s="5">
        <f t="shared" ref="AS290" si="714">AS289-(AVERAGE($D272:$D286)-$D287)*$AI290</f>
        <v>118.35875555555556</v>
      </c>
      <c r="AT290" s="5">
        <f t="shared" ref="AT290" si="715">AT289-(AVERAGE($D272:$D286)-$D287)*$AI290</f>
        <v>120.69208888888889</v>
      </c>
      <c r="AU290" s="5">
        <f t="shared" ref="AU290" si="716">AU289-(AVERAGE($D272:$D286)-$D287)*$AI290</f>
        <v>121.46986666666666</v>
      </c>
      <c r="AV290" s="5">
        <f t="shared" ref="AV290" si="717">AV289-(AVERAGE($D272:$D286)-$D287)*$AI290</f>
        <v>119.13653333333333</v>
      </c>
      <c r="AW290" s="5">
        <f t="shared" ref="AW290" si="718">AW289-(AVERAGE($D272:$D286)-$D287)*$AI290</f>
        <v>117.13653333333333</v>
      </c>
      <c r="AX290" s="5">
        <f t="shared" ref="AX290" si="719">AX289-(AVERAGE($D272:$D286)-$D287)*$AI290</f>
        <v>116.8032</v>
      </c>
      <c r="AY290" s="5">
        <f t="shared" ref="AY290" si="720">AY289-(AVERAGE($D272:$D286)-$D287)*$AI290</f>
        <v>117.46986666666666</v>
      </c>
      <c r="AZ290" s="5">
        <f t="shared" ref="AZ290" si="721">AZ289-(AVERAGE($D272:$D286)-$D287)*$AI290</f>
        <v>116.8032</v>
      </c>
      <c r="BA290" s="5">
        <f t="shared" ref="BA290" si="722">BA289-(AVERAGE($D272:$D286)-$D287)*$AI290</f>
        <v>114.13653333333333</v>
      </c>
      <c r="BB290" s="5">
        <f t="shared" ref="BB290" si="723">BB289-(AVERAGE($D272:$D286)-$D287)*$AI290</f>
        <v>112.46986666666666</v>
      </c>
      <c r="BC290" s="5">
        <f t="shared" ref="BC290" si="724">BC289-(AVERAGE($D272:$D286)-$D287)*$AI290</f>
        <v>114.46986666666666</v>
      </c>
      <c r="BD290" s="5">
        <f t="shared" ref="BD290" si="725">BD289-(AVERAGE($D272:$D286)-$D287)*$AI290</f>
        <v>116.69208888888889</v>
      </c>
      <c r="BE290" s="5">
        <f t="shared" ref="BE290" si="726">BE289-(AVERAGE($D272:$D286)-$D287)*$AI290</f>
        <v>118.24764444444445</v>
      </c>
      <c r="BF290" s="5">
        <f t="shared" ref="BF290" si="727">BF289-(AVERAGE($D272:$D286)-$D287)*$AI290</f>
        <v>120.24764444444445</v>
      </c>
      <c r="BG290" s="5">
        <f t="shared" ref="BG290" si="728">BG289-(AVERAGE($D272:$D286)-$D287)*$AI290</f>
        <v>114.69208888888889</v>
      </c>
      <c r="BH290" s="5">
        <f t="shared" ref="BH290" si="729">BH289-(AVERAGE($D272:$D286)-$D287)*$AI290</f>
        <v>114.8032</v>
      </c>
      <c r="BI290" s="5">
        <f t="shared" ref="BI290" si="730">BI289-(AVERAGE($D272:$D286)-$D287)*$AI290</f>
        <v>118.58097777777778</v>
      </c>
      <c r="BJ290" s="5">
        <f t="shared" ref="BJ290" si="731">BJ289-(AVERAGE($D272:$D286)-$D287)*$AI290</f>
        <v>120.58097777777778</v>
      </c>
      <c r="BK290" s="5">
        <f t="shared" ref="BK290" si="732">BK289-(AVERAGE($D272:$D286)-$D287)*$AI290</f>
        <v>119.8032</v>
      </c>
      <c r="BL290" s="5">
        <f t="shared" ref="BL290" si="733">BL289-(AVERAGE($D272:$D286)-$D287)*$AI290</f>
        <v>118.69208888888889</v>
      </c>
      <c r="BM290" s="5">
        <f t="shared" ref="BM290" si="734">BM289-(AVERAGE($D272:$D286)-$D287)*$AI290</f>
        <v>117.9143111111111</v>
      </c>
      <c r="BN290" s="5">
        <f t="shared" ref="BN290" si="735">BN289-(AVERAGE($D272:$D286)-$D287)*$AI290</f>
        <v>116.35875555555556</v>
      </c>
      <c r="BO290" s="5">
        <f t="shared" ref="BO290" si="736">BO289-(AVERAGE($D272:$D286)-$D287)*$AI290</f>
        <v>116.35875555555556</v>
      </c>
      <c r="BP290" s="5">
        <f t="shared" ref="BP290" si="737">BP289-(AVERAGE($D272:$D286)-$D287)*$AI290</f>
        <v>116.69208888888889</v>
      </c>
      <c r="BQ290" s="5">
        <f t="shared" ref="BQ290" si="738">BQ289-(AVERAGE($D272:$D286)-$D287)*$AI290</f>
        <v>114.9143111111111</v>
      </c>
      <c r="BR290" s="5">
        <f t="shared" ref="BR290" si="739">BR289-(AVERAGE($D272:$D286)-$D287)*$AI290</f>
        <v>112.8032</v>
      </c>
    </row>
    <row r="291" spans="1:108" x14ac:dyDescent="0.25">
      <c r="AH291" s="19" t="s">
        <v>275</v>
      </c>
      <c r="AI291" s="11">
        <f>-AM290/(AVERAGE(D278:D286)-D287)</f>
        <v>-4.7140743078418999E-3</v>
      </c>
      <c r="AN291" s="5">
        <f>AN287-AN290</f>
        <v>3.1967999999999961</v>
      </c>
      <c r="AO291" s="5">
        <f t="shared" ref="AO291" si="740">AO287-AO290</f>
        <v>-1.2476444444444468</v>
      </c>
      <c r="AP291" s="5">
        <f t="shared" ref="AP291" si="741">AP287-AP290</f>
        <v>10.974577777777782</v>
      </c>
      <c r="AQ291" s="5">
        <f t="shared" ref="AQ291" si="742">AQ287-AQ290</f>
        <v>-5.914311111111104</v>
      </c>
      <c r="AR291" s="5">
        <f t="shared" ref="AR291" si="743">AR287-AR290</f>
        <v>-9.4698666666666611</v>
      </c>
      <c r="AS291" s="5">
        <f t="shared" ref="AS291" si="744">AS287-AS290</f>
        <v>-5.358755555555561</v>
      </c>
      <c r="AT291" s="5">
        <f t="shared" ref="AT291" si="745">AT287-AT290</f>
        <v>-0.69208888888888964</v>
      </c>
      <c r="AU291" s="5">
        <f t="shared" ref="AU291" si="746">AU287-AU290</f>
        <v>1.5301333333333389</v>
      </c>
      <c r="AV291" s="5">
        <f t="shared" ref="AV291" si="747">AV287-AV290</f>
        <v>-0.13653333333333251</v>
      </c>
      <c r="AW291" s="5">
        <f t="shared" ref="AW291" si="748">AW287-AW290</f>
        <v>0.86346666666666749</v>
      </c>
      <c r="AX291" s="5">
        <f t="shared" ref="AX291" si="749">AX287-AX290</f>
        <v>2.1967999999999961</v>
      </c>
      <c r="AY291" s="5">
        <f t="shared" ref="AY291" si="750">AY287-AY290</f>
        <v>-1.1365333333333325</v>
      </c>
      <c r="AZ291" s="5">
        <f t="shared" ref="AZ291" si="751">AZ287-AZ290</f>
        <v>4.1967999999999961</v>
      </c>
      <c r="BA291" s="5">
        <f t="shared" ref="BA291" si="752">BA287-BA290</f>
        <v>0.86346666666666749</v>
      </c>
      <c r="BB291" s="5">
        <f t="shared" ref="BB291" si="753">BB287-BB290</f>
        <v>1.0301333333333389</v>
      </c>
      <c r="BC291" s="5">
        <f t="shared" ref="BC291" si="754">BC287-BC290</f>
        <v>-2.4698666666666611</v>
      </c>
      <c r="BD291" s="5">
        <f t="shared" ref="BD291" si="755">BD287-BD290</f>
        <v>1.3079111111111104</v>
      </c>
      <c r="BE291" s="5">
        <f t="shared" ref="BE291" si="756">BE287-BE290</f>
        <v>1.7523555555555532</v>
      </c>
      <c r="BF291" s="5">
        <f t="shared" ref="BF291" si="757">BF287-BF290</f>
        <v>-0.24764444444444678</v>
      </c>
      <c r="BG291" s="5">
        <f t="shared" ref="BG291" si="758">BG287-BG290</f>
        <v>-2.6920888888888896</v>
      </c>
      <c r="BH291" s="5">
        <f t="shared" ref="BH291" si="759">BH287-BH290</f>
        <v>-4.8032000000000039</v>
      </c>
      <c r="BI291" s="5">
        <f t="shared" ref="BI291" si="760">BI287-BI290</f>
        <v>1.4190222222222246</v>
      </c>
      <c r="BJ291" s="5">
        <f t="shared" ref="BJ291" si="761">BJ287-BJ290</f>
        <v>-0.58097777777777537</v>
      </c>
      <c r="BK291" s="5">
        <f t="shared" ref="BK291" si="762">BK287-BK290</f>
        <v>0.19679999999999609</v>
      </c>
      <c r="BL291" s="5">
        <f t="shared" ref="BL291" si="763">BL287-BL290</f>
        <v>-1.6920888888888896</v>
      </c>
      <c r="BM291" s="5">
        <f t="shared" ref="BM291" si="764">BM287-BM290</f>
        <v>-1.914311111111104</v>
      </c>
      <c r="BN291" s="5">
        <f t="shared" ref="BN291" si="765">BN287-BN290</f>
        <v>1.641244444444439</v>
      </c>
      <c r="BO291" s="5">
        <f t="shared" ref="BO291" si="766">BO287-BO290</f>
        <v>-1.358755555555561</v>
      </c>
      <c r="BP291" s="5">
        <f t="shared" ref="BP291" si="767">BP287-BP290</f>
        <v>0.30791111111111036</v>
      </c>
      <c r="BQ291" s="5">
        <f t="shared" ref="BQ291" si="768">BQ287-BQ290</f>
        <v>-0.91431111111110397</v>
      </c>
      <c r="BR291" s="5">
        <f t="shared" ref="BR291" si="769">BR287-BR290</f>
        <v>0.19679999999999609</v>
      </c>
      <c r="BS291" s="15">
        <f>STDEV(AN291:BR291)</f>
        <v>3.5014978494493829</v>
      </c>
      <c r="BT291" t="s">
        <v>264</v>
      </c>
    </row>
    <row r="292" spans="1:108" x14ac:dyDescent="0.25">
      <c r="AI292" s="11"/>
      <c r="AN292" s="5">
        <f>ABS(AN291)</f>
        <v>3.1967999999999961</v>
      </c>
      <c r="AO292" s="5">
        <f t="shared" ref="AO292" si="770">ABS(AO291)</f>
        <v>1.2476444444444468</v>
      </c>
      <c r="AP292" s="5">
        <f t="shared" ref="AP292" si="771">ABS(AP291)</f>
        <v>10.974577777777782</v>
      </c>
      <c r="AQ292" s="5">
        <f t="shared" ref="AQ292" si="772">ABS(AQ291)</f>
        <v>5.914311111111104</v>
      </c>
      <c r="AR292" s="5">
        <f t="shared" ref="AR292" si="773">ABS(AR291)</f>
        <v>9.4698666666666611</v>
      </c>
      <c r="AS292" s="5">
        <f t="shared" ref="AS292" si="774">ABS(AS291)</f>
        <v>5.358755555555561</v>
      </c>
      <c r="AT292" s="5">
        <f t="shared" ref="AT292" si="775">ABS(AT291)</f>
        <v>0.69208888888888964</v>
      </c>
      <c r="AU292" s="5">
        <f t="shared" ref="AU292" si="776">ABS(AU291)</f>
        <v>1.5301333333333389</v>
      </c>
      <c r="AV292" s="5">
        <f t="shared" ref="AV292" si="777">ABS(AV291)</f>
        <v>0.13653333333333251</v>
      </c>
      <c r="AW292" s="5">
        <f t="shared" ref="AW292" si="778">ABS(AW291)</f>
        <v>0.86346666666666749</v>
      </c>
      <c r="AX292" s="5">
        <f t="shared" ref="AX292" si="779">ABS(AX291)</f>
        <v>2.1967999999999961</v>
      </c>
      <c r="AY292" s="5">
        <f t="shared" ref="AY292" si="780">ABS(AY291)</f>
        <v>1.1365333333333325</v>
      </c>
      <c r="AZ292" s="5">
        <f t="shared" ref="AZ292" si="781">ABS(AZ291)</f>
        <v>4.1967999999999961</v>
      </c>
      <c r="BA292" s="5">
        <f t="shared" ref="BA292" si="782">ABS(BA291)</f>
        <v>0.86346666666666749</v>
      </c>
      <c r="BB292" s="5">
        <f t="shared" ref="BB292" si="783">ABS(BB291)</f>
        <v>1.0301333333333389</v>
      </c>
      <c r="BC292" s="5">
        <f t="shared" ref="BC292" si="784">ABS(BC291)</f>
        <v>2.4698666666666611</v>
      </c>
      <c r="BD292" s="5">
        <f t="shared" ref="BD292" si="785">ABS(BD291)</f>
        <v>1.3079111111111104</v>
      </c>
      <c r="BE292" s="5">
        <f t="shared" ref="BE292" si="786">ABS(BE291)</f>
        <v>1.7523555555555532</v>
      </c>
      <c r="BF292" s="5">
        <f t="shared" ref="BF292" si="787">ABS(BF291)</f>
        <v>0.24764444444444678</v>
      </c>
      <c r="BG292" s="5">
        <f t="shared" ref="BG292" si="788">ABS(BG291)</f>
        <v>2.6920888888888896</v>
      </c>
      <c r="BH292" s="5">
        <f t="shared" ref="BH292" si="789">ABS(BH291)</f>
        <v>4.8032000000000039</v>
      </c>
      <c r="BI292" s="5">
        <f t="shared" ref="BI292" si="790">ABS(BI291)</f>
        <v>1.4190222222222246</v>
      </c>
      <c r="BJ292" s="5">
        <f t="shared" ref="BJ292" si="791">ABS(BJ291)</f>
        <v>0.58097777777777537</v>
      </c>
      <c r="BK292" s="5">
        <f t="shared" ref="BK292" si="792">ABS(BK291)</f>
        <v>0.19679999999999609</v>
      </c>
      <c r="BL292" s="5">
        <f t="shared" ref="BL292" si="793">ABS(BL291)</f>
        <v>1.6920888888888896</v>
      </c>
      <c r="BM292" s="5">
        <f t="shared" ref="BM292" si="794">ABS(BM291)</f>
        <v>1.914311111111104</v>
      </c>
      <c r="BN292" s="5">
        <f t="shared" ref="BN292" si="795">ABS(BN291)</f>
        <v>1.641244444444439</v>
      </c>
      <c r="BO292" s="5">
        <f t="shared" ref="BO292" si="796">ABS(BO291)</f>
        <v>1.358755555555561</v>
      </c>
      <c r="BP292" s="5">
        <f t="shared" ref="BP292" si="797">ABS(BP291)</f>
        <v>0.30791111111111036</v>
      </c>
      <c r="BQ292" s="5">
        <f t="shared" ref="BQ292" si="798">ABS(BQ291)</f>
        <v>0.91431111111110397</v>
      </c>
      <c r="BR292" s="5">
        <f t="shared" ref="BR292" si="799">ABS(BR291)</f>
        <v>0.19679999999999609</v>
      </c>
      <c r="BS292" s="15">
        <f>AVERAGE(AN292:BR292)</f>
        <v>2.3323612903225799</v>
      </c>
      <c r="BT292" t="s">
        <v>268</v>
      </c>
    </row>
    <row r="293" spans="1:108" x14ac:dyDescent="0.25">
      <c r="AI293" s="11"/>
      <c r="BS293" s="15"/>
    </row>
    <row r="294" spans="1:108" x14ac:dyDescent="0.25">
      <c r="AI294" s="11"/>
      <c r="BS294" s="15"/>
    </row>
    <row r="295" spans="1:108" x14ac:dyDescent="0.25">
      <c r="CZ295" s="9" t="s">
        <v>258</v>
      </c>
      <c r="DA295" s="10" t="s">
        <v>259</v>
      </c>
      <c r="DB295" s="10"/>
      <c r="DC295" s="10"/>
      <c r="DD295" s="10"/>
    </row>
    <row r="296" spans="1:108" x14ac:dyDescent="0.25">
      <c r="CZ296" s="9" t="s">
        <v>258</v>
      </c>
      <c r="DA296" s="10" t="s">
        <v>259</v>
      </c>
      <c r="DB296" s="10"/>
      <c r="DC296" s="10"/>
      <c r="DD296" s="10"/>
    </row>
    <row r="297" spans="1:108" x14ac:dyDescent="0.25">
      <c r="A297" t="s">
        <v>21</v>
      </c>
      <c r="B297">
        <v>37.708100000000002</v>
      </c>
      <c r="C297">
        <v>-117.23309999999999</v>
      </c>
      <c r="D297">
        <v>5690</v>
      </c>
      <c r="E297" t="s">
        <v>1</v>
      </c>
      <c r="F297">
        <v>142.1</v>
      </c>
      <c r="G297">
        <v>1922</v>
      </c>
      <c r="H297">
        <v>8</v>
      </c>
      <c r="I297" t="s">
        <v>260</v>
      </c>
      <c r="J297">
        <v>81</v>
      </c>
      <c r="K297">
        <v>80</v>
      </c>
      <c r="L297">
        <v>82</v>
      </c>
      <c r="M297">
        <v>85</v>
      </c>
      <c r="N297">
        <v>85</v>
      </c>
      <c r="O297">
        <v>85</v>
      </c>
      <c r="P297">
        <v>84</v>
      </c>
      <c r="Q297">
        <v>84</v>
      </c>
      <c r="R297">
        <v>81</v>
      </c>
      <c r="S297">
        <v>81</v>
      </c>
      <c r="T297">
        <v>80</v>
      </c>
      <c r="U297">
        <v>76</v>
      </c>
      <c r="V297">
        <v>76</v>
      </c>
      <c r="W297">
        <v>77</v>
      </c>
      <c r="X297">
        <v>81</v>
      </c>
      <c r="Y297">
        <v>89</v>
      </c>
      <c r="Z297">
        <v>90</v>
      </c>
      <c r="AA297">
        <v>92</v>
      </c>
      <c r="AB297">
        <v>92</v>
      </c>
      <c r="AC297">
        <v>93</v>
      </c>
      <c r="AD297">
        <v>92</v>
      </c>
      <c r="AE297">
        <v>92</v>
      </c>
      <c r="AF297">
        <v>92</v>
      </c>
      <c r="AG297">
        <v>94</v>
      </c>
      <c r="AH297">
        <v>94</v>
      </c>
      <c r="AI297">
        <v>96</v>
      </c>
      <c r="AJ297">
        <v>90</v>
      </c>
      <c r="AK297">
        <v>85</v>
      </c>
      <c r="AL297">
        <v>85</v>
      </c>
      <c r="AM297">
        <v>86</v>
      </c>
      <c r="AN297" s="5">
        <v>86</v>
      </c>
      <c r="AO297" s="5">
        <v>91</v>
      </c>
      <c r="AP297" s="5">
        <v>95</v>
      </c>
      <c r="AQ297" s="5">
        <v>96</v>
      </c>
      <c r="AR297" s="5">
        <v>98</v>
      </c>
      <c r="AS297" s="5">
        <v>92</v>
      </c>
      <c r="AT297" s="5">
        <v>92</v>
      </c>
      <c r="AU297" s="5">
        <v>94</v>
      </c>
      <c r="AV297" s="5">
        <v>94</v>
      </c>
      <c r="AW297" s="5">
        <v>93</v>
      </c>
      <c r="AX297" s="5">
        <v>93</v>
      </c>
      <c r="AY297" s="5">
        <v>93</v>
      </c>
      <c r="AZ297" s="5">
        <v>96</v>
      </c>
      <c r="BA297" s="5">
        <v>99</v>
      </c>
      <c r="BB297" s="5">
        <v>98</v>
      </c>
      <c r="BC297" s="5">
        <v>100</v>
      </c>
      <c r="BD297" s="5">
        <v>96</v>
      </c>
      <c r="BE297" s="5">
        <v>94</v>
      </c>
      <c r="BF297" s="5">
        <v>86</v>
      </c>
      <c r="BG297" s="5">
        <v>76</v>
      </c>
      <c r="BH297" s="5">
        <v>87</v>
      </c>
      <c r="BI297" s="5">
        <v>88</v>
      </c>
      <c r="BJ297" s="5">
        <v>87</v>
      </c>
      <c r="BK297" s="5">
        <v>88</v>
      </c>
      <c r="BL297" s="5">
        <v>90</v>
      </c>
      <c r="BM297" s="5">
        <v>90</v>
      </c>
      <c r="BN297" s="5">
        <v>91</v>
      </c>
      <c r="BO297" s="5">
        <v>90</v>
      </c>
      <c r="BP297" s="5">
        <v>90</v>
      </c>
      <c r="BQ297" s="5">
        <v>90</v>
      </c>
      <c r="BR297" s="5">
        <v>82</v>
      </c>
      <c r="BS297">
        <v>74</v>
      </c>
      <c r="BT297">
        <v>82</v>
      </c>
      <c r="BU297">
        <v>82</v>
      </c>
      <c r="BV297">
        <v>80</v>
      </c>
      <c r="BW297">
        <v>85</v>
      </c>
      <c r="BX297">
        <v>87</v>
      </c>
      <c r="BY297">
        <v>92</v>
      </c>
      <c r="BZ297">
        <v>89</v>
      </c>
      <c r="CA297">
        <v>89</v>
      </c>
      <c r="CB297">
        <v>88</v>
      </c>
      <c r="CC297">
        <v>85</v>
      </c>
      <c r="CD297">
        <v>92</v>
      </c>
      <c r="CE297">
        <v>91</v>
      </c>
      <c r="CF297">
        <v>90</v>
      </c>
      <c r="CG297">
        <v>88</v>
      </c>
      <c r="CH297">
        <v>87</v>
      </c>
      <c r="CI297">
        <v>89</v>
      </c>
      <c r="CJ297">
        <v>89</v>
      </c>
      <c r="CK297">
        <v>89</v>
      </c>
      <c r="CL297">
        <v>89</v>
      </c>
      <c r="CM297">
        <v>89</v>
      </c>
      <c r="CN297">
        <v>89</v>
      </c>
      <c r="CO297">
        <v>87</v>
      </c>
      <c r="CP297">
        <v>87</v>
      </c>
      <c r="CQ297">
        <v>88</v>
      </c>
      <c r="CR297">
        <v>94</v>
      </c>
      <c r="CS297">
        <v>92</v>
      </c>
      <c r="CT297">
        <v>92</v>
      </c>
      <c r="CU297">
        <v>93</v>
      </c>
      <c r="CV297">
        <v>90</v>
      </c>
      <c r="CW297">
        <v>87</v>
      </c>
      <c r="CX297" t="s">
        <v>2</v>
      </c>
      <c r="CY297" t="s">
        <v>22</v>
      </c>
      <c r="CZ297" s="1">
        <f>CORREL(AN297:BR297,AN$307:BR$307)</f>
        <v>0.46162661029447916</v>
      </c>
      <c r="DA297" s="4">
        <f>AVERAGE(AN297:BR297)</f>
        <v>91.451612903225808</v>
      </c>
      <c r="DB297" s="4"/>
      <c r="DC297" s="4"/>
      <c r="DD297" s="4"/>
    </row>
    <row r="298" spans="1:108" x14ac:dyDescent="0.25">
      <c r="A298" t="s">
        <v>0</v>
      </c>
      <c r="B298">
        <v>38.387799999999999</v>
      </c>
      <c r="C298">
        <v>-118.1092</v>
      </c>
      <c r="D298">
        <v>4580</v>
      </c>
      <c r="E298" t="s">
        <v>1</v>
      </c>
      <c r="F298">
        <v>240.3</v>
      </c>
      <c r="G298">
        <v>1922</v>
      </c>
      <c r="H298">
        <v>8</v>
      </c>
      <c r="I298" t="s">
        <v>260</v>
      </c>
      <c r="J298">
        <v>86</v>
      </c>
      <c r="K298">
        <v>87</v>
      </c>
      <c r="L298">
        <v>89</v>
      </c>
      <c r="M298">
        <v>92</v>
      </c>
      <c r="N298">
        <v>90</v>
      </c>
      <c r="O298">
        <v>88</v>
      </c>
      <c r="P298">
        <v>90</v>
      </c>
      <c r="Q298">
        <v>86</v>
      </c>
      <c r="R298">
        <v>88</v>
      </c>
      <c r="S298">
        <v>89</v>
      </c>
      <c r="T298">
        <v>86</v>
      </c>
      <c r="U298">
        <v>87</v>
      </c>
      <c r="V298">
        <v>87</v>
      </c>
      <c r="W298">
        <v>84</v>
      </c>
      <c r="X298">
        <v>88</v>
      </c>
      <c r="Y298">
        <v>92</v>
      </c>
      <c r="Z298">
        <v>97</v>
      </c>
      <c r="AA298">
        <v>95</v>
      </c>
      <c r="AB298">
        <v>99</v>
      </c>
      <c r="AC298">
        <v>98</v>
      </c>
      <c r="AD298">
        <v>99</v>
      </c>
      <c r="AE298">
        <v>96</v>
      </c>
      <c r="AF298">
        <v>96</v>
      </c>
      <c r="AG298">
        <v>100</v>
      </c>
      <c r="AH298">
        <v>102</v>
      </c>
      <c r="AI298">
        <v>99</v>
      </c>
      <c r="AJ298">
        <v>95</v>
      </c>
      <c r="AK298">
        <v>89</v>
      </c>
      <c r="AL298">
        <v>89</v>
      </c>
      <c r="AM298">
        <v>92</v>
      </c>
      <c r="AN298" s="5">
        <v>96</v>
      </c>
      <c r="AO298" s="5">
        <v>100</v>
      </c>
      <c r="AP298" s="5">
        <v>103</v>
      </c>
      <c r="AQ298" s="5">
        <v>103</v>
      </c>
      <c r="AR298" s="5">
        <v>100</v>
      </c>
      <c r="AS298" s="5">
        <v>100</v>
      </c>
      <c r="AT298" s="5">
        <v>99</v>
      </c>
      <c r="AU298" s="5">
        <v>98</v>
      </c>
      <c r="AV298" s="5">
        <v>95</v>
      </c>
      <c r="AW298" s="5">
        <v>94</v>
      </c>
      <c r="AX298" s="5">
        <v>92</v>
      </c>
      <c r="AY298" s="5">
        <v>100</v>
      </c>
      <c r="AZ298" s="5">
        <v>103</v>
      </c>
      <c r="BA298" s="5">
        <v>104</v>
      </c>
      <c r="BB298" s="5">
        <v>103</v>
      </c>
      <c r="BC298" s="5">
        <v>96</v>
      </c>
      <c r="BD298" s="5">
        <v>101</v>
      </c>
      <c r="BE298" s="5">
        <v>96</v>
      </c>
      <c r="BF298" s="5">
        <v>81</v>
      </c>
      <c r="BG298" s="5">
        <v>84</v>
      </c>
      <c r="BH298" s="5">
        <v>91</v>
      </c>
      <c r="BI298" s="5">
        <v>91</v>
      </c>
      <c r="BJ298" s="5">
        <v>92</v>
      </c>
      <c r="BK298" s="5">
        <v>94</v>
      </c>
      <c r="BL298" s="5">
        <v>95</v>
      </c>
      <c r="BM298" s="5">
        <v>94</v>
      </c>
      <c r="BN298" s="5">
        <v>97</v>
      </c>
      <c r="BO298" s="5">
        <v>97</v>
      </c>
      <c r="BP298" s="5">
        <v>96</v>
      </c>
      <c r="BQ298" s="5">
        <v>97</v>
      </c>
      <c r="BR298" s="5">
        <v>97</v>
      </c>
      <c r="BS298">
        <v>91</v>
      </c>
      <c r="BT298">
        <v>90</v>
      </c>
      <c r="BU298">
        <v>80</v>
      </c>
      <c r="BV298">
        <v>84</v>
      </c>
      <c r="BW298">
        <v>86</v>
      </c>
      <c r="BX298">
        <v>89</v>
      </c>
      <c r="BY298">
        <v>90</v>
      </c>
      <c r="BZ298">
        <v>94</v>
      </c>
      <c r="CA298">
        <v>90</v>
      </c>
      <c r="CB298">
        <v>94</v>
      </c>
      <c r="CC298">
        <v>97</v>
      </c>
      <c r="CD298">
        <v>98</v>
      </c>
      <c r="CE298">
        <v>94</v>
      </c>
      <c r="CF298">
        <v>89</v>
      </c>
      <c r="CG298">
        <v>89</v>
      </c>
      <c r="CH298">
        <v>92</v>
      </c>
      <c r="CI298">
        <v>95</v>
      </c>
      <c r="CJ298">
        <v>97</v>
      </c>
      <c r="CK298">
        <v>95</v>
      </c>
      <c r="CL298">
        <v>95</v>
      </c>
      <c r="CM298">
        <v>92</v>
      </c>
      <c r="CN298">
        <v>87</v>
      </c>
      <c r="CO298">
        <v>90</v>
      </c>
      <c r="CP298">
        <v>87</v>
      </c>
      <c r="CQ298">
        <v>95</v>
      </c>
      <c r="CR298">
        <v>96</v>
      </c>
      <c r="CS298">
        <v>94</v>
      </c>
      <c r="CT298">
        <v>93</v>
      </c>
      <c r="CU298">
        <v>90</v>
      </c>
      <c r="CV298">
        <v>91</v>
      </c>
      <c r="CW298">
        <v>88</v>
      </c>
      <c r="CX298" t="s">
        <v>2</v>
      </c>
      <c r="CY298" t="s">
        <v>3</v>
      </c>
      <c r="CZ298" s="1">
        <f t="shared" ref="CZ298:CZ307" si="800">CORREL(AN298:BR298,AN$307:BR$307)</f>
        <v>0.33338044437304315</v>
      </c>
      <c r="DA298" s="4">
        <f t="shared" ref="DA298:DA307" si="801">AVERAGE(AN298:BR298)</f>
        <v>96.41935483870968</v>
      </c>
      <c r="DB298" s="4"/>
      <c r="DC298" s="4"/>
      <c r="DD298" s="4"/>
    </row>
    <row r="299" spans="1:108" x14ac:dyDescent="0.25">
      <c r="A299" t="s">
        <v>4</v>
      </c>
      <c r="B299">
        <v>36.798099999999998</v>
      </c>
      <c r="C299">
        <v>-118.20359999999999</v>
      </c>
      <c r="D299">
        <v>3950</v>
      </c>
      <c r="E299" t="s">
        <v>1</v>
      </c>
      <c r="F299">
        <v>124.8</v>
      </c>
      <c r="G299">
        <v>1922</v>
      </c>
      <c r="H299">
        <v>8</v>
      </c>
      <c r="I299" t="s">
        <v>260</v>
      </c>
      <c r="J299">
        <v>84</v>
      </c>
      <c r="K299">
        <v>85</v>
      </c>
      <c r="L299">
        <v>88</v>
      </c>
      <c r="M299">
        <v>90</v>
      </c>
      <c r="N299">
        <v>89</v>
      </c>
      <c r="O299">
        <v>88</v>
      </c>
      <c r="P299">
        <v>88</v>
      </c>
      <c r="Q299">
        <v>88</v>
      </c>
      <c r="R299">
        <v>80</v>
      </c>
      <c r="S299">
        <v>78</v>
      </c>
      <c r="T299">
        <v>78</v>
      </c>
      <c r="U299">
        <v>77</v>
      </c>
      <c r="V299">
        <v>71</v>
      </c>
      <c r="W299">
        <v>88</v>
      </c>
      <c r="X299">
        <v>90</v>
      </c>
      <c r="Y299">
        <v>94</v>
      </c>
      <c r="Z299">
        <v>95</v>
      </c>
      <c r="AA299">
        <v>96</v>
      </c>
      <c r="AB299">
        <v>97</v>
      </c>
      <c r="AC299">
        <v>95</v>
      </c>
      <c r="AD299">
        <v>99</v>
      </c>
      <c r="AE299">
        <v>97</v>
      </c>
      <c r="AF299">
        <v>95</v>
      </c>
      <c r="AG299">
        <v>99</v>
      </c>
      <c r="AH299">
        <v>100</v>
      </c>
      <c r="AI299">
        <v>98</v>
      </c>
      <c r="AJ299">
        <v>93</v>
      </c>
      <c r="AK299">
        <v>89</v>
      </c>
      <c r="AL299">
        <v>90</v>
      </c>
      <c r="AM299">
        <v>94</v>
      </c>
      <c r="AN299" s="5">
        <v>96</v>
      </c>
      <c r="AO299" s="5">
        <v>99</v>
      </c>
      <c r="AP299" s="5">
        <v>101</v>
      </c>
      <c r="AQ299" s="5">
        <v>102</v>
      </c>
      <c r="AR299" s="5">
        <v>101</v>
      </c>
      <c r="AS299" s="5">
        <v>98</v>
      </c>
      <c r="AT299" s="5">
        <v>100</v>
      </c>
      <c r="AU299" s="5">
        <v>98</v>
      </c>
      <c r="AV299" s="5">
        <v>96</v>
      </c>
      <c r="AW299" s="5">
        <v>95</v>
      </c>
      <c r="AX299" s="5">
        <v>95</v>
      </c>
      <c r="AY299" s="5">
        <v>98</v>
      </c>
      <c r="AZ299" s="5">
        <v>100</v>
      </c>
      <c r="BA299" s="5">
        <v>101</v>
      </c>
      <c r="BB299" s="5">
        <v>103</v>
      </c>
      <c r="BC299" s="5">
        <v>97</v>
      </c>
      <c r="BD299" s="5">
        <v>98</v>
      </c>
      <c r="BE299" s="5">
        <v>92</v>
      </c>
      <c r="BF299" s="5">
        <v>83</v>
      </c>
      <c r="BG299" s="5">
        <v>89</v>
      </c>
      <c r="BH299" s="5">
        <v>92</v>
      </c>
      <c r="BI299" s="5">
        <v>93</v>
      </c>
      <c r="BJ299" s="5">
        <v>93</v>
      </c>
      <c r="BK299" s="5">
        <v>94</v>
      </c>
      <c r="BL299" s="5">
        <v>96</v>
      </c>
      <c r="BM299" s="5">
        <v>95</v>
      </c>
      <c r="BN299" s="5">
        <v>92</v>
      </c>
      <c r="BO299" s="5">
        <v>93</v>
      </c>
      <c r="BP299" s="5">
        <v>95</v>
      </c>
      <c r="BQ299" s="5">
        <v>97</v>
      </c>
      <c r="BR299" s="5">
        <v>79</v>
      </c>
      <c r="BS299">
        <v>86</v>
      </c>
      <c r="BT299">
        <v>88</v>
      </c>
      <c r="BU299">
        <v>87</v>
      </c>
      <c r="BV299">
        <v>88</v>
      </c>
      <c r="BW299">
        <v>93</v>
      </c>
      <c r="BX299">
        <v>96</v>
      </c>
      <c r="BY299">
        <v>96</v>
      </c>
      <c r="BZ299">
        <v>94</v>
      </c>
      <c r="CA299">
        <v>84</v>
      </c>
      <c r="CB299">
        <v>91</v>
      </c>
      <c r="CC299">
        <v>95</v>
      </c>
      <c r="CD299">
        <v>96</v>
      </c>
      <c r="CE299">
        <v>94</v>
      </c>
      <c r="CF299">
        <v>89</v>
      </c>
      <c r="CG299">
        <v>88</v>
      </c>
      <c r="CH299">
        <v>90</v>
      </c>
      <c r="CI299">
        <v>92</v>
      </c>
      <c r="CJ299">
        <v>92</v>
      </c>
      <c r="CK299">
        <v>90</v>
      </c>
      <c r="CL299">
        <v>90</v>
      </c>
      <c r="CM299">
        <v>91</v>
      </c>
      <c r="CN299">
        <v>86</v>
      </c>
      <c r="CO299">
        <v>86</v>
      </c>
      <c r="CP299">
        <v>74</v>
      </c>
      <c r="CQ299">
        <v>91</v>
      </c>
      <c r="CR299">
        <v>89</v>
      </c>
      <c r="CS299">
        <v>95</v>
      </c>
      <c r="CT299">
        <v>79</v>
      </c>
      <c r="CU299">
        <v>87</v>
      </c>
      <c r="CV299">
        <v>94</v>
      </c>
      <c r="CW299">
        <v>90</v>
      </c>
      <c r="CX299" t="s">
        <v>5</v>
      </c>
      <c r="CY299" t="s">
        <v>6</v>
      </c>
      <c r="CZ299" s="1">
        <f t="shared" si="800"/>
        <v>0.42396659588031271</v>
      </c>
      <c r="DA299" s="4">
        <f t="shared" si="801"/>
        <v>95.516129032258064</v>
      </c>
      <c r="DB299" s="4"/>
      <c r="DC299" s="4"/>
      <c r="DD299" s="4"/>
    </row>
    <row r="300" spans="1:108" x14ac:dyDescent="0.25">
      <c r="A300" t="s">
        <v>31</v>
      </c>
      <c r="B300">
        <v>35.466099999999997</v>
      </c>
      <c r="C300">
        <v>-114.9217</v>
      </c>
      <c r="D300">
        <v>3540</v>
      </c>
      <c r="E300" t="s">
        <v>1</v>
      </c>
      <c r="F300">
        <v>207</v>
      </c>
      <c r="G300">
        <v>1922</v>
      </c>
      <c r="H300">
        <v>8</v>
      </c>
      <c r="I300" t="s">
        <v>260</v>
      </c>
      <c r="J300">
        <v>90</v>
      </c>
      <c r="K300">
        <v>88</v>
      </c>
      <c r="L300">
        <v>90</v>
      </c>
      <c r="M300">
        <v>93</v>
      </c>
      <c r="N300">
        <v>92</v>
      </c>
      <c r="O300">
        <v>92</v>
      </c>
      <c r="P300">
        <v>93</v>
      </c>
      <c r="Q300">
        <v>94</v>
      </c>
      <c r="R300">
        <v>87</v>
      </c>
      <c r="S300">
        <v>82</v>
      </c>
      <c r="T300">
        <v>85</v>
      </c>
      <c r="U300">
        <v>85</v>
      </c>
      <c r="V300">
        <v>77</v>
      </c>
      <c r="W300">
        <v>87</v>
      </c>
      <c r="X300">
        <v>92</v>
      </c>
      <c r="Y300">
        <v>97</v>
      </c>
      <c r="Z300">
        <v>103</v>
      </c>
      <c r="AA300">
        <v>104</v>
      </c>
      <c r="AB300">
        <v>105</v>
      </c>
      <c r="AC300">
        <v>103</v>
      </c>
      <c r="AD300">
        <v>104</v>
      </c>
      <c r="AE300">
        <v>103</v>
      </c>
      <c r="AF300">
        <v>101</v>
      </c>
      <c r="AG300">
        <v>104</v>
      </c>
      <c r="AH300">
        <v>97</v>
      </c>
      <c r="AI300">
        <v>97</v>
      </c>
      <c r="AJ300">
        <v>96</v>
      </c>
      <c r="AK300">
        <v>92</v>
      </c>
      <c r="AL300">
        <v>97</v>
      </c>
      <c r="AM300">
        <v>98</v>
      </c>
      <c r="AN300" s="5">
        <v>99</v>
      </c>
      <c r="AO300" s="5">
        <v>104</v>
      </c>
      <c r="AP300" s="5">
        <v>102</v>
      </c>
      <c r="AQ300" s="5">
        <v>106</v>
      </c>
      <c r="AR300" s="5">
        <v>106</v>
      </c>
      <c r="AS300" s="5">
        <v>106</v>
      </c>
      <c r="AT300" s="5">
        <v>98</v>
      </c>
      <c r="AU300" s="5">
        <v>98</v>
      </c>
      <c r="AV300" s="5">
        <v>97</v>
      </c>
      <c r="AW300" s="5">
        <v>96</v>
      </c>
      <c r="AX300" s="5">
        <v>97</v>
      </c>
      <c r="AY300" s="5">
        <v>99</v>
      </c>
      <c r="AZ300" s="5">
        <v>103</v>
      </c>
      <c r="BA300" s="5">
        <v>107</v>
      </c>
      <c r="BB300" s="5">
        <v>105</v>
      </c>
      <c r="BC300" s="5">
        <v>105</v>
      </c>
      <c r="BD300" s="5">
        <v>102</v>
      </c>
      <c r="BE300" s="5">
        <v>96</v>
      </c>
      <c r="BF300" s="5">
        <v>88</v>
      </c>
      <c r="BG300" s="5">
        <v>90</v>
      </c>
      <c r="BH300" s="5">
        <v>94</v>
      </c>
      <c r="BI300" s="5">
        <v>96</v>
      </c>
      <c r="BJ300" s="5">
        <v>95</v>
      </c>
      <c r="BK300" s="5">
        <v>97</v>
      </c>
      <c r="BL300" s="5">
        <v>98</v>
      </c>
      <c r="BM300" s="5">
        <v>94</v>
      </c>
      <c r="BN300" s="5">
        <v>85</v>
      </c>
      <c r="BO300" s="5">
        <v>95</v>
      </c>
      <c r="BP300" s="5">
        <v>99</v>
      </c>
      <c r="BQ300" s="5">
        <v>92</v>
      </c>
      <c r="BR300" s="5">
        <v>90</v>
      </c>
      <c r="BS300">
        <v>82</v>
      </c>
      <c r="BT300">
        <v>78</v>
      </c>
      <c r="BU300">
        <v>89</v>
      </c>
      <c r="BV300">
        <v>94</v>
      </c>
      <c r="BW300">
        <v>98</v>
      </c>
      <c r="BX300">
        <v>102</v>
      </c>
      <c r="BY300">
        <v>101</v>
      </c>
      <c r="BZ300">
        <v>89</v>
      </c>
      <c r="CA300">
        <v>84</v>
      </c>
      <c r="CB300">
        <v>88</v>
      </c>
      <c r="CC300">
        <v>96</v>
      </c>
      <c r="CD300">
        <v>97</v>
      </c>
      <c r="CE300">
        <v>96</v>
      </c>
      <c r="CF300">
        <v>92</v>
      </c>
      <c r="CG300">
        <v>91</v>
      </c>
      <c r="CH300">
        <v>90</v>
      </c>
      <c r="CI300">
        <v>94</v>
      </c>
      <c r="CJ300">
        <v>85</v>
      </c>
      <c r="CK300">
        <v>81</v>
      </c>
      <c r="CL300">
        <v>87</v>
      </c>
      <c r="CM300">
        <v>90</v>
      </c>
      <c r="CN300">
        <v>88</v>
      </c>
      <c r="CO300">
        <v>89</v>
      </c>
      <c r="CP300">
        <v>89</v>
      </c>
      <c r="CQ300">
        <v>95</v>
      </c>
      <c r="CR300">
        <v>100</v>
      </c>
      <c r="CS300">
        <v>97</v>
      </c>
      <c r="CT300">
        <v>97</v>
      </c>
      <c r="CU300">
        <v>96</v>
      </c>
      <c r="CV300">
        <v>95</v>
      </c>
      <c r="CW300">
        <v>95</v>
      </c>
      <c r="CX300" t="s">
        <v>2</v>
      </c>
      <c r="CY300" t="s">
        <v>32</v>
      </c>
      <c r="CZ300" s="1">
        <f t="shared" si="800"/>
        <v>0.55034011826501938</v>
      </c>
      <c r="DA300" s="4">
        <f t="shared" si="801"/>
        <v>98.032258064516128</v>
      </c>
      <c r="DB300" s="4"/>
      <c r="DC300" s="4"/>
      <c r="DD300" s="4"/>
    </row>
    <row r="301" spans="1:108" x14ac:dyDescent="0.25">
      <c r="A301" t="s">
        <v>47</v>
      </c>
      <c r="B301">
        <v>37.366700000000002</v>
      </c>
      <c r="C301">
        <v>-115.16670000000001</v>
      </c>
      <c r="D301">
        <v>3488</v>
      </c>
      <c r="E301" t="s">
        <v>1</v>
      </c>
      <c r="F301">
        <v>181.4</v>
      </c>
      <c r="G301">
        <v>1922</v>
      </c>
      <c r="H301">
        <v>8</v>
      </c>
      <c r="I301" t="s">
        <v>260</v>
      </c>
      <c r="J301">
        <v>84</v>
      </c>
      <c r="K301">
        <v>89</v>
      </c>
      <c r="L301">
        <v>90</v>
      </c>
      <c r="M301">
        <v>94</v>
      </c>
      <c r="N301">
        <v>95</v>
      </c>
      <c r="O301">
        <v>96</v>
      </c>
      <c r="P301">
        <v>93</v>
      </c>
      <c r="Q301">
        <v>94</v>
      </c>
      <c r="R301">
        <v>92</v>
      </c>
      <c r="S301">
        <v>86</v>
      </c>
      <c r="T301">
        <v>85</v>
      </c>
      <c r="U301">
        <v>86</v>
      </c>
      <c r="V301">
        <v>80</v>
      </c>
      <c r="W301">
        <v>86</v>
      </c>
      <c r="X301">
        <v>93</v>
      </c>
      <c r="Y301">
        <v>96</v>
      </c>
      <c r="Z301">
        <v>100</v>
      </c>
      <c r="AA301">
        <v>103</v>
      </c>
      <c r="AB301">
        <v>104</v>
      </c>
      <c r="AC301">
        <v>103</v>
      </c>
      <c r="AD301">
        <v>103</v>
      </c>
      <c r="AE301">
        <v>102</v>
      </c>
      <c r="AF301">
        <v>101</v>
      </c>
      <c r="AG301">
        <v>105</v>
      </c>
      <c r="AH301">
        <v>99</v>
      </c>
      <c r="AI301">
        <v>102</v>
      </c>
      <c r="AJ301">
        <v>99</v>
      </c>
      <c r="AK301">
        <v>93</v>
      </c>
      <c r="AL301">
        <v>94</v>
      </c>
      <c r="AM301">
        <v>96</v>
      </c>
      <c r="AN301" s="5">
        <v>100</v>
      </c>
      <c r="AO301" s="5">
        <v>103</v>
      </c>
      <c r="AP301" s="5">
        <v>106</v>
      </c>
      <c r="AQ301" s="5">
        <v>108</v>
      </c>
      <c r="AR301" s="5">
        <v>107</v>
      </c>
      <c r="AS301" s="5">
        <v>102</v>
      </c>
      <c r="AT301" s="5">
        <v>105</v>
      </c>
      <c r="AU301" s="5">
        <v>100</v>
      </c>
      <c r="AV301" s="5">
        <v>99</v>
      </c>
      <c r="AW301" s="5">
        <v>99</v>
      </c>
      <c r="AX301" s="5">
        <v>99</v>
      </c>
      <c r="AY301" s="5">
        <v>101</v>
      </c>
      <c r="AZ301" s="5">
        <v>104</v>
      </c>
      <c r="BA301" s="5">
        <v>108</v>
      </c>
      <c r="BB301" s="5">
        <v>110</v>
      </c>
      <c r="BC301" s="5">
        <v>107</v>
      </c>
      <c r="BD301" s="5">
        <v>104</v>
      </c>
      <c r="BE301" s="5">
        <v>100</v>
      </c>
      <c r="BF301" s="5">
        <v>94</v>
      </c>
      <c r="BG301" s="5">
        <v>93</v>
      </c>
      <c r="BH301" s="5">
        <v>96</v>
      </c>
      <c r="BI301" s="5">
        <v>97</v>
      </c>
      <c r="BJ301" s="5">
        <v>96</v>
      </c>
      <c r="BK301" s="5">
        <v>97</v>
      </c>
      <c r="BL301" s="5">
        <v>99</v>
      </c>
      <c r="BM301" s="5">
        <v>99</v>
      </c>
      <c r="BN301" s="5">
        <v>89</v>
      </c>
      <c r="BO301" s="5">
        <v>94</v>
      </c>
      <c r="BP301" s="5">
        <v>98</v>
      </c>
      <c r="BQ301" s="5">
        <v>96</v>
      </c>
      <c r="BR301" s="5">
        <v>85</v>
      </c>
      <c r="BT301">
        <v>86</v>
      </c>
      <c r="BU301">
        <v>86</v>
      </c>
      <c r="BV301">
        <v>90</v>
      </c>
      <c r="BW301">
        <v>98</v>
      </c>
      <c r="BX301">
        <v>101</v>
      </c>
      <c r="BY301">
        <v>100</v>
      </c>
      <c r="BZ301">
        <v>99</v>
      </c>
      <c r="CA301">
        <v>98</v>
      </c>
      <c r="CC301">
        <v>96</v>
      </c>
      <c r="CD301">
        <v>98</v>
      </c>
      <c r="CE301">
        <v>97</v>
      </c>
      <c r="CF301">
        <v>94</v>
      </c>
      <c r="CG301">
        <v>92</v>
      </c>
      <c r="CH301">
        <v>91</v>
      </c>
      <c r="CI301">
        <v>92</v>
      </c>
      <c r="CJ301">
        <v>90</v>
      </c>
      <c r="CK301">
        <v>81</v>
      </c>
      <c r="CL301">
        <v>89</v>
      </c>
      <c r="CM301">
        <v>92</v>
      </c>
      <c r="CN301">
        <v>91</v>
      </c>
      <c r="CO301">
        <v>89</v>
      </c>
      <c r="CP301">
        <v>91</v>
      </c>
      <c r="CQ301">
        <v>98</v>
      </c>
      <c r="CR301">
        <v>100</v>
      </c>
      <c r="CS301">
        <v>99</v>
      </c>
      <c r="CT301">
        <v>96</v>
      </c>
      <c r="CU301">
        <v>91</v>
      </c>
      <c r="CV301">
        <v>95</v>
      </c>
      <c r="CW301">
        <v>93</v>
      </c>
      <c r="CX301" t="s">
        <v>2</v>
      </c>
      <c r="CY301" t="s">
        <v>48</v>
      </c>
      <c r="CZ301" s="1">
        <f t="shared" si="800"/>
        <v>0.6722216040888005</v>
      </c>
      <c r="DA301" s="4">
        <f t="shared" si="801"/>
        <v>99.838709677419359</v>
      </c>
      <c r="DB301" s="4"/>
      <c r="DC301" s="4"/>
      <c r="DD301" s="4"/>
    </row>
    <row r="302" spans="1:108" x14ac:dyDescent="0.25">
      <c r="A302" t="s">
        <v>41</v>
      </c>
      <c r="B302">
        <v>34.5</v>
      </c>
      <c r="C302">
        <v>-117.8167</v>
      </c>
      <c r="D302">
        <v>3402</v>
      </c>
      <c r="E302" t="s">
        <v>1</v>
      </c>
      <c r="F302">
        <v>234.3</v>
      </c>
      <c r="G302">
        <v>1922</v>
      </c>
      <c r="H302">
        <v>8</v>
      </c>
      <c r="I302" t="s">
        <v>260</v>
      </c>
      <c r="J302">
        <v>89</v>
      </c>
      <c r="K302">
        <v>87</v>
      </c>
      <c r="L302">
        <v>89</v>
      </c>
      <c r="M302">
        <v>88</v>
      </c>
      <c r="N302">
        <v>87</v>
      </c>
      <c r="O302">
        <v>91</v>
      </c>
      <c r="P302">
        <v>87</v>
      </c>
      <c r="Q302">
        <v>90</v>
      </c>
      <c r="R302">
        <v>80</v>
      </c>
      <c r="S302">
        <v>73</v>
      </c>
      <c r="T302">
        <v>76</v>
      </c>
      <c r="U302">
        <v>76</v>
      </c>
      <c r="V302">
        <v>73</v>
      </c>
      <c r="W302">
        <v>87</v>
      </c>
      <c r="X302">
        <v>94</v>
      </c>
      <c r="Y302">
        <v>97</v>
      </c>
      <c r="Z302">
        <v>99</v>
      </c>
      <c r="AA302">
        <v>100</v>
      </c>
      <c r="AB302">
        <v>102</v>
      </c>
      <c r="AC302">
        <v>97</v>
      </c>
      <c r="AD302">
        <v>104</v>
      </c>
      <c r="AE302">
        <v>100</v>
      </c>
      <c r="AF302">
        <v>101</v>
      </c>
      <c r="AG302">
        <v>101</v>
      </c>
      <c r="AH302">
        <v>97</v>
      </c>
      <c r="AI302">
        <v>94</v>
      </c>
      <c r="AJ302">
        <v>94</v>
      </c>
      <c r="AK302">
        <v>94</v>
      </c>
      <c r="AL302">
        <v>94</v>
      </c>
      <c r="AM302">
        <v>96</v>
      </c>
      <c r="AN302" s="5">
        <v>101</v>
      </c>
      <c r="AO302" s="5">
        <v>101</v>
      </c>
      <c r="AP302" s="5">
        <v>104</v>
      </c>
      <c r="AQ302" s="5">
        <v>101</v>
      </c>
      <c r="AR302" s="5">
        <v>103</v>
      </c>
      <c r="AS302" s="5">
        <v>98</v>
      </c>
      <c r="AT302" s="5">
        <v>100</v>
      </c>
      <c r="AU302" s="5">
        <v>98</v>
      </c>
      <c r="AV302" s="5">
        <v>92</v>
      </c>
      <c r="AW302" s="5">
        <v>91</v>
      </c>
      <c r="AX302" s="5">
        <v>93</v>
      </c>
      <c r="AY302" s="5">
        <v>99</v>
      </c>
      <c r="AZ302" s="5">
        <v>101</v>
      </c>
      <c r="BA302" s="5">
        <v>103</v>
      </c>
      <c r="BB302" s="5">
        <v>105</v>
      </c>
      <c r="BC302" s="5">
        <v>105</v>
      </c>
      <c r="BD302" s="5">
        <v>97</v>
      </c>
      <c r="BE302" s="5">
        <v>91</v>
      </c>
      <c r="BF302" s="5">
        <v>92</v>
      </c>
      <c r="BG302" s="5">
        <v>93</v>
      </c>
      <c r="BH302" s="5">
        <v>97</v>
      </c>
      <c r="BI302" s="5">
        <v>95</v>
      </c>
      <c r="BJ302" s="5">
        <v>93</v>
      </c>
      <c r="BK302" s="5">
        <v>95</v>
      </c>
      <c r="BL302" s="5">
        <v>98</v>
      </c>
      <c r="BM302" s="5">
        <v>100</v>
      </c>
      <c r="BN302" s="5">
        <v>95</v>
      </c>
      <c r="BO302" s="5">
        <v>96</v>
      </c>
      <c r="BP302" s="5">
        <v>100</v>
      </c>
      <c r="BQ302" s="5">
        <v>97</v>
      </c>
      <c r="BR302" s="5">
        <v>89</v>
      </c>
      <c r="BS302">
        <v>93</v>
      </c>
      <c r="BT302">
        <v>91</v>
      </c>
      <c r="BU302">
        <v>94</v>
      </c>
      <c r="BV302">
        <v>94</v>
      </c>
      <c r="BW302">
        <v>99</v>
      </c>
      <c r="BX302">
        <v>102</v>
      </c>
      <c r="BY302">
        <v>98</v>
      </c>
      <c r="BZ302">
        <v>97</v>
      </c>
      <c r="CA302">
        <v>92</v>
      </c>
      <c r="CB302">
        <v>97</v>
      </c>
      <c r="CC302">
        <v>99</v>
      </c>
      <c r="CD302">
        <v>96</v>
      </c>
      <c r="CE302">
        <v>96</v>
      </c>
      <c r="CF302">
        <v>87</v>
      </c>
      <c r="CG302">
        <v>91</v>
      </c>
      <c r="CH302">
        <v>95</v>
      </c>
      <c r="CI302">
        <v>94</v>
      </c>
      <c r="CJ302">
        <v>97</v>
      </c>
      <c r="CK302">
        <v>92</v>
      </c>
      <c r="CL302">
        <v>94</v>
      </c>
      <c r="CM302">
        <v>90</v>
      </c>
      <c r="CN302">
        <v>87</v>
      </c>
      <c r="CO302">
        <v>88</v>
      </c>
      <c r="CP302">
        <v>92</v>
      </c>
      <c r="CQ302">
        <v>98</v>
      </c>
      <c r="CR302">
        <v>97</v>
      </c>
      <c r="CS302">
        <v>99</v>
      </c>
      <c r="CT302">
        <v>97</v>
      </c>
      <c r="CU302">
        <v>99</v>
      </c>
      <c r="CV302">
        <v>98</v>
      </c>
      <c r="CW302">
        <v>97</v>
      </c>
      <c r="CX302" t="s">
        <v>5</v>
      </c>
      <c r="CY302" t="s">
        <v>42</v>
      </c>
      <c r="CZ302" s="1">
        <f t="shared" si="800"/>
        <v>0.48550106498692475</v>
      </c>
      <c r="DA302" s="4">
        <f t="shared" si="801"/>
        <v>97.516129032258064</v>
      </c>
      <c r="DB302" s="4"/>
      <c r="DC302" s="4"/>
      <c r="DD302" s="4"/>
    </row>
    <row r="303" spans="1:108" x14ac:dyDescent="0.25">
      <c r="A303" t="s">
        <v>37</v>
      </c>
      <c r="B303">
        <v>36.261400000000002</v>
      </c>
      <c r="C303">
        <v>-116.0564</v>
      </c>
      <c r="D303">
        <v>2573</v>
      </c>
      <c r="E303" t="s">
        <v>1</v>
      </c>
      <c r="F303">
        <v>75.900000000000006</v>
      </c>
      <c r="G303">
        <v>1922</v>
      </c>
      <c r="H303">
        <v>8</v>
      </c>
      <c r="I303" t="s">
        <v>260</v>
      </c>
      <c r="J303">
        <v>98</v>
      </c>
      <c r="K303">
        <v>92</v>
      </c>
      <c r="L303">
        <v>95</v>
      </c>
      <c r="M303">
        <v>97</v>
      </c>
      <c r="N303">
        <v>100</v>
      </c>
      <c r="O303">
        <v>97</v>
      </c>
      <c r="P303">
        <v>95</v>
      </c>
      <c r="R303">
        <v>96</v>
      </c>
      <c r="S303">
        <v>94</v>
      </c>
      <c r="T303">
        <v>85</v>
      </c>
      <c r="U303">
        <v>85</v>
      </c>
      <c r="V303">
        <v>89</v>
      </c>
      <c r="W303">
        <v>80</v>
      </c>
      <c r="X303">
        <v>91</v>
      </c>
      <c r="Y303">
        <v>97</v>
      </c>
      <c r="Z303">
        <v>102</v>
      </c>
      <c r="AA303">
        <v>105</v>
      </c>
      <c r="AB303">
        <v>105</v>
      </c>
      <c r="AC303">
        <v>107</v>
      </c>
      <c r="AD303">
        <v>110</v>
      </c>
      <c r="AE303">
        <v>103</v>
      </c>
      <c r="AF303">
        <v>104</v>
      </c>
      <c r="AG303">
        <v>104</v>
      </c>
      <c r="AH303">
        <v>109</v>
      </c>
      <c r="AI303">
        <v>101</v>
      </c>
      <c r="AJ303">
        <v>103</v>
      </c>
      <c r="AK303">
        <v>100</v>
      </c>
      <c r="AL303">
        <v>99</v>
      </c>
      <c r="AM303">
        <v>101</v>
      </c>
      <c r="AN303" s="5">
        <v>101</v>
      </c>
      <c r="AO303" s="5">
        <v>104</v>
      </c>
      <c r="AP303" s="5">
        <v>108</v>
      </c>
      <c r="AQ303" s="5">
        <v>110</v>
      </c>
      <c r="AR303" s="5">
        <v>110</v>
      </c>
      <c r="AS303" s="5">
        <v>110</v>
      </c>
      <c r="AT303" s="5">
        <v>107</v>
      </c>
      <c r="AU303" s="5">
        <v>107</v>
      </c>
      <c r="AV303" s="5">
        <v>100</v>
      </c>
      <c r="AW303" s="5">
        <v>99</v>
      </c>
      <c r="AX303" s="5">
        <v>100</v>
      </c>
      <c r="AY303" s="5">
        <v>101</v>
      </c>
      <c r="AZ303" s="5">
        <v>106</v>
      </c>
      <c r="BA303" s="5">
        <v>106</v>
      </c>
      <c r="BB303" s="5">
        <v>111</v>
      </c>
      <c r="BC303" s="5">
        <v>113</v>
      </c>
      <c r="BD303" s="5">
        <v>110</v>
      </c>
      <c r="BE303" s="5">
        <v>108</v>
      </c>
      <c r="BF303" s="5">
        <v>100</v>
      </c>
      <c r="BG303" s="5">
        <v>94</v>
      </c>
      <c r="BH303" s="5">
        <v>96</v>
      </c>
      <c r="BI303" s="5">
        <v>100</v>
      </c>
      <c r="BJ303" s="5">
        <v>98</v>
      </c>
      <c r="BK303" s="5">
        <v>98</v>
      </c>
      <c r="BL303" s="5">
        <v>99</v>
      </c>
      <c r="BM303" s="5">
        <v>103</v>
      </c>
      <c r="BN303" s="5">
        <v>101</v>
      </c>
      <c r="BO303" s="5">
        <v>94</v>
      </c>
      <c r="BP303" s="5">
        <v>101</v>
      </c>
      <c r="BQ303" s="5">
        <v>104</v>
      </c>
      <c r="BR303" s="5">
        <v>99</v>
      </c>
      <c r="BS303">
        <v>96</v>
      </c>
      <c r="BT303">
        <v>90</v>
      </c>
      <c r="BU303">
        <v>89</v>
      </c>
      <c r="BV303">
        <v>94</v>
      </c>
      <c r="BW303">
        <v>102</v>
      </c>
      <c r="BX303">
        <v>105</v>
      </c>
      <c r="BY303">
        <v>106</v>
      </c>
      <c r="BZ303">
        <v>104</v>
      </c>
      <c r="CA303">
        <v>96</v>
      </c>
      <c r="CB303">
        <v>86</v>
      </c>
      <c r="CC303">
        <v>99</v>
      </c>
      <c r="CD303">
        <v>102</v>
      </c>
      <c r="CE303">
        <v>101</v>
      </c>
      <c r="CF303">
        <v>100</v>
      </c>
      <c r="CG303">
        <v>93</v>
      </c>
      <c r="CH303">
        <v>96</v>
      </c>
      <c r="CI303">
        <v>96</v>
      </c>
      <c r="CJ303">
        <v>100</v>
      </c>
      <c r="CK303">
        <v>99</v>
      </c>
      <c r="CL303">
        <v>96</v>
      </c>
      <c r="CM303">
        <v>95</v>
      </c>
      <c r="CN303">
        <v>96</v>
      </c>
      <c r="CO303">
        <v>94</v>
      </c>
      <c r="CP303">
        <v>93</v>
      </c>
      <c r="CQ303">
        <v>92</v>
      </c>
      <c r="CR303">
        <v>104</v>
      </c>
      <c r="CS303">
        <v>107</v>
      </c>
      <c r="CT303">
        <v>105</v>
      </c>
      <c r="CU303">
        <v>103</v>
      </c>
      <c r="CV303">
        <v>99</v>
      </c>
      <c r="CW303">
        <v>102</v>
      </c>
      <c r="CX303" t="s">
        <v>2</v>
      </c>
      <c r="CY303" t="s">
        <v>38</v>
      </c>
      <c r="CZ303" s="1">
        <f t="shared" si="800"/>
        <v>0.77409710983250035</v>
      </c>
      <c r="DA303" s="4">
        <f t="shared" si="801"/>
        <v>103.16129032258064</v>
      </c>
      <c r="DB303" s="4"/>
      <c r="DC303" s="4"/>
      <c r="DD303" s="4"/>
    </row>
    <row r="304" spans="1:108" x14ac:dyDescent="0.25">
      <c r="A304" t="s">
        <v>27</v>
      </c>
      <c r="B304">
        <v>36.166699999999999</v>
      </c>
      <c r="C304">
        <v>-115.13330000000001</v>
      </c>
      <c r="D304">
        <v>2011</v>
      </c>
      <c r="E304" t="s">
        <v>1</v>
      </c>
      <c r="F304">
        <v>158.69999999999999</v>
      </c>
      <c r="G304">
        <v>1922</v>
      </c>
      <c r="H304">
        <v>8</v>
      </c>
      <c r="I304" t="s">
        <v>260</v>
      </c>
      <c r="J304">
        <v>95</v>
      </c>
      <c r="K304">
        <v>96</v>
      </c>
      <c r="L304">
        <v>95</v>
      </c>
      <c r="M304">
        <v>99</v>
      </c>
      <c r="N304">
        <v>102</v>
      </c>
      <c r="O304">
        <v>98</v>
      </c>
      <c r="P304">
        <v>99</v>
      </c>
      <c r="Q304">
        <v>101</v>
      </c>
      <c r="R304">
        <v>90</v>
      </c>
      <c r="S304">
        <v>89</v>
      </c>
      <c r="T304">
        <v>90</v>
      </c>
      <c r="U304">
        <v>91</v>
      </c>
      <c r="V304">
        <v>87</v>
      </c>
      <c r="W304">
        <v>91</v>
      </c>
      <c r="X304">
        <v>95</v>
      </c>
      <c r="Y304">
        <v>100</v>
      </c>
      <c r="Z304">
        <v>105</v>
      </c>
      <c r="AA304">
        <v>107</v>
      </c>
      <c r="AB304">
        <v>108</v>
      </c>
      <c r="AC304">
        <v>106</v>
      </c>
      <c r="AD304">
        <v>107</v>
      </c>
      <c r="AE304">
        <v>108</v>
      </c>
      <c r="AF304">
        <v>102</v>
      </c>
      <c r="AG304">
        <v>103</v>
      </c>
      <c r="AH304">
        <v>102</v>
      </c>
      <c r="AI304">
        <v>105</v>
      </c>
      <c r="AJ304">
        <v>101</v>
      </c>
      <c r="AK304">
        <v>96</v>
      </c>
      <c r="AL304">
        <v>94</v>
      </c>
      <c r="AM304">
        <v>102</v>
      </c>
      <c r="AN304" s="5">
        <v>105</v>
      </c>
      <c r="AO304" s="5">
        <v>107</v>
      </c>
      <c r="AP304" s="5">
        <v>107</v>
      </c>
      <c r="AQ304" s="5">
        <v>106</v>
      </c>
      <c r="AR304" s="5">
        <v>111</v>
      </c>
      <c r="AS304" s="5">
        <v>106</v>
      </c>
      <c r="AT304" s="5">
        <v>106</v>
      </c>
      <c r="AU304" s="5">
        <v>104</v>
      </c>
      <c r="AV304" s="5">
        <v>100</v>
      </c>
      <c r="AW304" s="5">
        <v>102</v>
      </c>
      <c r="AX304" s="5">
        <v>99</v>
      </c>
      <c r="AY304" s="5">
        <v>105</v>
      </c>
      <c r="AZ304" s="5">
        <v>109</v>
      </c>
      <c r="BA304" s="5">
        <v>109</v>
      </c>
      <c r="BB304" s="5">
        <v>110</v>
      </c>
      <c r="BC304" s="5">
        <v>112</v>
      </c>
      <c r="BD304" s="5">
        <v>104</v>
      </c>
      <c r="BE304" s="5">
        <v>103</v>
      </c>
      <c r="BF304" s="5">
        <v>93</v>
      </c>
      <c r="BG304" s="5">
        <v>97</v>
      </c>
      <c r="BH304" s="5">
        <v>99</v>
      </c>
      <c r="BI304" s="5">
        <v>102</v>
      </c>
      <c r="BJ304" s="5">
        <v>102</v>
      </c>
      <c r="BK304" s="5">
        <v>103</v>
      </c>
      <c r="BL304" s="5">
        <v>105</v>
      </c>
      <c r="BM304" s="5">
        <v>103</v>
      </c>
      <c r="BN304" s="5">
        <v>82</v>
      </c>
      <c r="BO304" s="5">
        <v>94</v>
      </c>
      <c r="BP304" s="5">
        <v>92</v>
      </c>
      <c r="BQ304" s="5">
        <v>94</v>
      </c>
      <c r="BR304" s="5">
        <v>95</v>
      </c>
      <c r="BS304">
        <v>88</v>
      </c>
      <c r="BT304">
        <v>89</v>
      </c>
      <c r="BU304">
        <v>94</v>
      </c>
      <c r="BV304">
        <v>98</v>
      </c>
      <c r="BW304">
        <v>101</v>
      </c>
      <c r="BX304">
        <v>107</v>
      </c>
      <c r="BY304">
        <v>108</v>
      </c>
      <c r="BZ304">
        <v>99</v>
      </c>
      <c r="CA304">
        <v>92</v>
      </c>
      <c r="CB304">
        <v>89</v>
      </c>
      <c r="CC304">
        <v>102</v>
      </c>
      <c r="CD304">
        <v>106</v>
      </c>
      <c r="CE304">
        <v>102</v>
      </c>
      <c r="CF304">
        <v>102</v>
      </c>
      <c r="CG304">
        <v>101</v>
      </c>
      <c r="CH304">
        <v>101</v>
      </c>
      <c r="CI304">
        <v>100</v>
      </c>
      <c r="CJ304">
        <v>96</v>
      </c>
      <c r="CK304">
        <v>98</v>
      </c>
      <c r="CL304">
        <v>98</v>
      </c>
      <c r="CM304">
        <v>100</v>
      </c>
      <c r="CN304">
        <v>100</v>
      </c>
      <c r="CO304">
        <v>88</v>
      </c>
      <c r="CP304">
        <v>95</v>
      </c>
      <c r="CQ304">
        <v>101</v>
      </c>
      <c r="CR304">
        <v>105</v>
      </c>
      <c r="CS304">
        <v>107</v>
      </c>
      <c r="CT304">
        <v>95</v>
      </c>
      <c r="CU304">
        <v>95</v>
      </c>
      <c r="CV304">
        <v>99</v>
      </c>
      <c r="CW304">
        <v>100</v>
      </c>
      <c r="CX304" t="s">
        <v>2</v>
      </c>
      <c r="CY304" t="s">
        <v>28</v>
      </c>
      <c r="CZ304" s="1">
        <f t="shared" si="800"/>
        <v>0.56266161865073605</v>
      </c>
      <c r="DA304" s="4">
        <f t="shared" si="801"/>
        <v>102.12903225806451</v>
      </c>
      <c r="DB304" s="4"/>
      <c r="DC304" s="4"/>
      <c r="DD304" s="4"/>
    </row>
    <row r="305" spans="1:108" x14ac:dyDescent="0.25">
      <c r="A305" t="s">
        <v>45</v>
      </c>
      <c r="B305">
        <v>35.763599999999997</v>
      </c>
      <c r="C305">
        <v>-117.3908</v>
      </c>
      <c r="D305">
        <v>1695</v>
      </c>
      <c r="E305" t="s">
        <v>1</v>
      </c>
      <c r="F305">
        <v>90.8</v>
      </c>
      <c r="G305">
        <v>1922</v>
      </c>
      <c r="H305">
        <v>8</v>
      </c>
      <c r="I305" t="s">
        <v>260</v>
      </c>
      <c r="J305">
        <v>96</v>
      </c>
      <c r="K305">
        <v>96</v>
      </c>
      <c r="L305">
        <v>98</v>
      </c>
      <c r="M305">
        <v>100</v>
      </c>
      <c r="N305">
        <v>98</v>
      </c>
      <c r="O305">
        <v>97</v>
      </c>
      <c r="P305">
        <v>98</v>
      </c>
      <c r="Q305">
        <v>94</v>
      </c>
      <c r="R305">
        <v>87</v>
      </c>
      <c r="S305">
        <v>87</v>
      </c>
      <c r="T305">
        <v>87</v>
      </c>
      <c r="U305">
        <v>89</v>
      </c>
      <c r="V305">
        <v>85</v>
      </c>
      <c r="W305">
        <v>93</v>
      </c>
      <c r="X305">
        <v>101</v>
      </c>
      <c r="Y305">
        <v>105</v>
      </c>
      <c r="Z305">
        <v>108</v>
      </c>
      <c r="AA305">
        <v>108</v>
      </c>
      <c r="AB305">
        <v>107</v>
      </c>
      <c r="AC305">
        <v>106</v>
      </c>
      <c r="AD305">
        <v>106</v>
      </c>
      <c r="AE305">
        <v>107</v>
      </c>
      <c r="AF305">
        <v>106</v>
      </c>
      <c r="AG305">
        <v>108</v>
      </c>
      <c r="AH305">
        <v>109</v>
      </c>
      <c r="AI305">
        <v>105</v>
      </c>
      <c r="AJ305">
        <v>102</v>
      </c>
      <c r="AK305">
        <v>104</v>
      </c>
      <c r="AL305">
        <v>105</v>
      </c>
      <c r="AM305">
        <v>105</v>
      </c>
      <c r="AN305" s="5">
        <v>108</v>
      </c>
      <c r="AO305" s="5">
        <v>112</v>
      </c>
      <c r="AP305" s="5">
        <v>114</v>
      </c>
      <c r="AQ305" s="5">
        <v>114</v>
      </c>
      <c r="AR305" s="5">
        <v>114</v>
      </c>
      <c r="AS305" s="5">
        <v>111</v>
      </c>
      <c r="AT305" s="5">
        <v>110</v>
      </c>
      <c r="AU305" s="5">
        <v>104</v>
      </c>
      <c r="AV305" s="5">
        <v>106</v>
      </c>
      <c r="AW305" s="5">
        <v>104</v>
      </c>
      <c r="AX305" s="5">
        <v>105</v>
      </c>
      <c r="AY305" s="5">
        <v>108</v>
      </c>
      <c r="AZ305" s="5">
        <v>108</v>
      </c>
      <c r="BA305" s="5">
        <v>112</v>
      </c>
      <c r="BB305" s="5">
        <v>115</v>
      </c>
      <c r="BC305" s="5">
        <v>114</v>
      </c>
      <c r="BD305" s="5">
        <v>109</v>
      </c>
      <c r="BE305" s="5">
        <v>97</v>
      </c>
      <c r="BF305" s="5">
        <v>97</v>
      </c>
      <c r="BG305" s="5">
        <v>101</v>
      </c>
      <c r="BH305" s="5">
        <v>103</v>
      </c>
      <c r="BI305" s="5">
        <v>102</v>
      </c>
      <c r="BJ305" s="5">
        <v>104</v>
      </c>
      <c r="BK305" s="5">
        <v>104</v>
      </c>
      <c r="BL305" s="5">
        <v>105</v>
      </c>
      <c r="BM305" s="5">
        <v>103</v>
      </c>
      <c r="BN305" s="5">
        <v>101</v>
      </c>
      <c r="BO305" s="5">
        <v>102</v>
      </c>
      <c r="BP305" s="5">
        <v>106</v>
      </c>
      <c r="BQ305" s="5">
        <v>105</v>
      </c>
      <c r="BR305" s="5">
        <v>98</v>
      </c>
      <c r="BS305">
        <v>100</v>
      </c>
      <c r="BT305">
        <v>97</v>
      </c>
      <c r="BU305">
        <v>99</v>
      </c>
      <c r="BV305">
        <v>100</v>
      </c>
      <c r="BW305">
        <v>106</v>
      </c>
      <c r="BX305">
        <v>110</v>
      </c>
      <c r="BY305">
        <v>108</v>
      </c>
      <c r="BZ305">
        <v>104</v>
      </c>
      <c r="CA305">
        <v>94</v>
      </c>
      <c r="CB305">
        <v>103</v>
      </c>
      <c r="CC305">
        <v>106</v>
      </c>
      <c r="CD305">
        <v>106</v>
      </c>
      <c r="CE305">
        <v>102</v>
      </c>
      <c r="CF305">
        <v>98</v>
      </c>
      <c r="CG305">
        <v>98</v>
      </c>
      <c r="CH305">
        <v>103</v>
      </c>
      <c r="CI305">
        <v>103</v>
      </c>
      <c r="CJ305">
        <v>104</v>
      </c>
      <c r="CK305">
        <v>102</v>
      </c>
      <c r="CL305">
        <v>101</v>
      </c>
      <c r="CM305">
        <v>100</v>
      </c>
      <c r="CN305">
        <v>98</v>
      </c>
      <c r="CO305">
        <v>96</v>
      </c>
      <c r="CP305">
        <v>98</v>
      </c>
      <c r="CQ305">
        <v>105</v>
      </c>
      <c r="CR305">
        <v>110</v>
      </c>
      <c r="CS305">
        <v>109</v>
      </c>
      <c r="CT305">
        <v>105</v>
      </c>
      <c r="CU305">
        <v>104</v>
      </c>
      <c r="CV305">
        <v>104</v>
      </c>
      <c r="CW305">
        <v>103</v>
      </c>
      <c r="CX305" t="s">
        <v>5</v>
      </c>
      <c r="CY305" t="s">
        <v>46</v>
      </c>
      <c r="CZ305" s="1">
        <f t="shared" si="800"/>
        <v>0.5127435861480456</v>
      </c>
      <c r="DA305" s="4">
        <f t="shared" si="801"/>
        <v>106.3225806451613</v>
      </c>
      <c r="DB305" s="4"/>
      <c r="DC305" s="4"/>
      <c r="DD305" s="4"/>
    </row>
    <row r="306" spans="1:108" x14ac:dyDescent="0.25">
      <c r="A306" t="s">
        <v>23</v>
      </c>
      <c r="B306">
        <v>36.6</v>
      </c>
      <c r="C306">
        <v>-114.4833</v>
      </c>
      <c r="D306">
        <v>1401</v>
      </c>
      <c r="E306" t="s">
        <v>1</v>
      </c>
      <c r="F306">
        <v>213.4</v>
      </c>
      <c r="G306">
        <v>1922</v>
      </c>
      <c r="H306">
        <v>8</v>
      </c>
      <c r="I306" t="s">
        <v>260</v>
      </c>
      <c r="J306">
        <v>98</v>
      </c>
      <c r="K306">
        <v>99</v>
      </c>
      <c r="L306">
        <v>101</v>
      </c>
      <c r="M306">
        <v>102</v>
      </c>
      <c r="N306">
        <v>104</v>
      </c>
      <c r="O306">
        <v>103</v>
      </c>
      <c r="P306">
        <v>105</v>
      </c>
      <c r="Q306">
        <v>98</v>
      </c>
      <c r="R306">
        <v>96</v>
      </c>
      <c r="S306">
        <v>97</v>
      </c>
      <c r="T306">
        <v>95</v>
      </c>
      <c r="U306">
        <v>96</v>
      </c>
      <c r="V306">
        <v>97</v>
      </c>
      <c r="W306">
        <v>95</v>
      </c>
      <c r="X306">
        <v>100</v>
      </c>
      <c r="Y306">
        <v>105</v>
      </c>
      <c r="Z306">
        <v>111</v>
      </c>
      <c r="AA306">
        <v>111</v>
      </c>
      <c r="AB306">
        <v>112</v>
      </c>
      <c r="AC306">
        <v>113</v>
      </c>
      <c r="AD306">
        <v>113</v>
      </c>
      <c r="AE306">
        <v>112</v>
      </c>
      <c r="AF306">
        <v>108</v>
      </c>
      <c r="AG306">
        <v>113</v>
      </c>
      <c r="AH306">
        <v>108</v>
      </c>
      <c r="AI306">
        <v>107</v>
      </c>
      <c r="AJ306">
        <v>105</v>
      </c>
      <c r="AK306">
        <v>99</v>
      </c>
      <c r="AL306">
        <v>101</v>
      </c>
      <c r="AM306">
        <v>105</v>
      </c>
      <c r="AN306" s="5">
        <v>107</v>
      </c>
      <c r="AO306" s="5">
        <v>111</v>
      </c>
      <c r="AP306" s="5">
        <v>113</v>
      </c>
      <c r="AQ306" s="5">
        <v>113</v>
      </c>
      <c r="AR306" s="5">
        <v>116</v>
      </c>
      <c r="AS306" s="5">
        <v>112</v>
      </c>
      <c r="AT306" s="5">
        <v>110</v>
      </c>
      <c r="AU306" s="5">
        <v>108</v>
      </c>
      <c r="AV306" s="5">
        <v>104</v>
      </c>
      <c r="AW306" s="5">
        <v>106</v>
      </c>
      <c r="AX306" s="5">
        <v>105</v>
      </c>
      <c r="AY306" s="5">
        <v>111</v>
      </c>
      <c r="AZ306" s="5">
        <v>112</v>
      </c>
      <c r="BA306" s="5">
        <v>115</v>
      </c>
      <c r="BB306" s="5">
        <v>115</v>
      </c>
      <c r="BC306" s="5">
        <v>114</v>
      </c>
      <c r="BD306" s="5">
        <v>110</v>
      </c>
      <c r="BE306" s="5">
        <v>107</v>
      </c>
      <c r="BF306" s="5">
        <v>93</v>
      </c>
      <c r="BG306" s="5">
        <v>97</v>
      </c>
      <c r="BH306" s="5">
        <v>101</v>
      </c>
      <c r="BI306" s="5">
        <v>105</v>
      </c>
      <c r="BJ306" s="5">
        <v>105</v>
      </c>
      <c r="BK306" s="5">
        <v>106</v>
      </c>
      <c r="BL306" s="5">
        <v>115</v>
      </c>
      <c r="BM306" s="5">
        <v>102</v>
      </c>
      <c r="BN306" s="5">
        <v>94</v>
      </c>
      <c r="BO306" s="5">
        <v>99</v>
      </c>
      <c r="BP306" s="5">
        <v>107</v>
      </c>
      <c r="BQ306" s="5">
        <v>104</v>
      </c>
      <c r="BR306" s="5">
        <v>96</v>
      </c>
      <c r="BS306">
        <v>89</v>
      </c>
      <c r="BT306">
        <v>95</v>
      </c>
      <c r="BU306">
        <v>98</v>
      </c>
      <c r="BV306">
        <v>104</v>
      </c>
      <c r="BW306">
        <v>107</v>
      </c>
      <c r="BX306">
        <v>109</v>
      </c>
      <c r="BY306">
        <v>110</v>
      </c>
      <c r="BZ306">
        <v>104</v>
      </c>
      <c r="CA306">
        <v>96</v>
      </c>
      <c r="CB306">
        <v>98</v>
      </c>
      <c r="CC306">
        <v>105</v>
      </c>
      <c r="CD306">
        <v>108</v>
      </c>
      <c r="CE306">
        <v>107</v>
      </c>
      <c r="CF306">
        <v>103</v>
      </c>
      <c r="CG306">
        <v>98</v>
      </c>
      <c r="CH306">
        <v>99</v>
      </c>
      <c r="CI306">
        <v>102</v>
      </c>
      <c r="CJ306">
        <v>97</v>
      </c>
      <c r="CK306">
        <v>89</v>
      </c>
      <c r="CL306">
        <v>94</v>
      </c>
      <c r="CM306">
        <v>97</v>
      </c>
      <c r="CN306">
        <v>97</v>
      </c>
      <c r="CO306">
        <v>98</v>
      </c>
      <c r="CP306">
        <v>97</v>
      </c>
      <c r="CQ306">
        <v>108</v>
      </c>
      <c r="CR306">
        <v>107</v>
      </c>
      <c r="CS306">
        <v>108</v>
      </c>
      <c r="CT306">
        <v>101</v>
      </c>
      <c r="CU306">
        <v>95</v>
      </c>
      <c r="CV306">
        <v>101</v>
      </c>
      <c r="CW306">
        <v>101</v>
      </c>
      <c r="CX306" t="s">
        <v>2</v>
      </c>
      <c r="CY306" t="s">
        <v>24</v>
      </c>
      <c r="CZ306" s="1">
        <f t="shared" si="800"/>
        <v>0.50488176620472192</v>
      </c>
      <c r="DA306" s="4">
        <f t="shared" si="801"/>
        <v>106.87096774193549</v>
      </c>
      <c r="DB306" s="4"/>
      <c r="DC306" s="4"/>
      <c r="DD306" s="4"/>
    </row>
    <row r="307" spans="1:108" x14ac:dyDescent="0.25">
      <c r="A307" t="s">
        <v>29</v>
      </c>
      <c r="B307">
        <v>36.450000000000003</v>
      </c>
      <c r="C307">
        <v>-116.86669999999999</v>
      </c>
      <c r="D307">
        <v>-168</v>
      </c>
      <c r="E307" t="s">
        <v>1</v>
      </c>
      <c r="F307">
        <v>1.4</v>
      </c>
      <c r="G307">
        <v>1922</v>
      </c>
      <c r="H307">
        <v>8</v>
      </c>
      <c r="I307" t="s">
        <v>260</v>
      </c>
      <c r="J307">
        <v>108</v>
      </c>
      <c r="K307">
        <v>107</v>
      </c>
      <c r="L307">
        <v>104</v>
      </c>
      <c r="M307">
        <v>112</v>
      </c>
      <c r="O307">
        <v>108</v>
      </c>
      <c r="P307">
        <v>110</v>
      </c>
      <c r="Q307">
        <v>104</v>
      </c>
      <c r="R307">
        <v>106</v>
      </c>
      <c r="S307">
        <v>100</v>
      </c>
      <c r="T307">
        <v>98</v>
      </c>
      <c r="U307">
        <v>101</v>
      </c>
      <c r="V307">
        <v>94</v>
      </c>
      <c r="W307">
        <v>103</v>
      </c>
      <c r="X307">
        <v>110</v>
      </c>
      <c r="Y307">
        <v>115</v>
      </c>
      <c r="Z307">
        <v>120</v>
      </c>
      <c r="AA307">
        <v>121</v>
      </c>
      <c r="AB307">
        <v>122</v>
      </c>
      <c r="AC307">
        <v>120</v>
      </c>
      <c r="AD307">
        <v>123</v>
      </c>
      <c r="AE307">
        <v>118</v>
      </c>
      <c r="AF307">
        <v>120</v>
      </c>
      <c r="AG307">
        <v>121</v>
      </c>
      <c r="AH307">
        <v>118</v>
      </c>
      <c r="AI307">
        <v>117</v>
      </c>
      <c r="AJ307">
        <v>110</v>
      </c>
      <c r="AK307">
        <v>112</v>
      </c>
      <c r="AL307">
        <v>110</v>
      </c>
      <c r="AM307">
        <v>115</v>
      </c>
      <c r="AN307" s="5">
        <v>116</v>
      </c>
      <c r="AO307" s="5">
        <v>120</v>
      </c>
      <c r="AP307" s="5">
        <v>122</v>
      </c>
      <c r="AQ307" s="5">
        <v>121</v>
      </c>
      <c r="AR307" s="5">
        <v>124</v>
      </c>
      <c r="AS307" s="5">
        <v>125</v>
      </c>
      <c r="AT307" s="5">
        <v>123</v>
      </c>
      <c r="AU307" s="5">
        <v>121</v>
      </c>
      <c r="AV307" s="5">
        <v>117</v>
      </c>
      <c r="AW307" s="5">
        <v>115</v>
      </c>
      <c r="AX307" s="5">
        <v>114</v>
      </c>
      <c r="AY307" s="5">
        <v>119</v>
      </c>
      <c r="AZ307" s="5">
        <v>121</v>
      </c>
      <c r="BA307" s="5">
        <v>123</v>
      </c>
      <c r="BB307" s="5">
        <v>126</v>
      </c>
      <c r="BC307" s="5">
        <v>124</v>
      </c>
      <c r="BD307" s="5">
        <v>125</v>
      </c>
      <c r="BE307" s="5">
        <v>124</v>
      </c>
      <c r="BF307" s="5">
        <v>122</v>
      </c>
      <c r="BG307" s="5">
        <v>123</v>
      </c>
      <c r="BH307" s="5">
        <v>115</v>
      </c>
      <c r="BI307" s="5">
        <v>114</v>
      </c>
      <c r="BJ307" s="5">
        <v>113</v>
      </c>
      <c r="BK307" s="5">
        <v>114</v>
      </c>
      <c r="BL307" s="5">
        <v>116</v>
      </c>
      <c r="BM307" s="5">
        <v>118</v>
      </c>
      <c r="BN307" s="5">
        <v>115</v>
      </c>
      <c r="BO307" s="5">
        <v>112</v>
      </c>
      <c r="BP307" s="5">
        <v>116</v>
      </c>
      <c r="BQ307" s="5">
        <v>115</v>
      </c>
      <c r="BR307" s="5">
        <v>114</v>
      </c>
      <c r="BS307">
        <v>114</v>
      </c>
      <c r="BT307">
        <v>103</v>
      </c>
      <c r="BU307">
        <v>104</v>
      </c>
      <c r="BV307">
        <v>109</v>
      </c>
      <c r="BW307">
        <v>119</v>
      </c>
      <c r="BX307">
        <v>118</v>
      </c>
      <c r="BY307">
        <v>120</v>
      </c>
      <c r="BZ307">
        <v>107</v>
      </c>
      <c r="CA307">
        <v>109</v>
      </c>
      <c r="CB307">
        <v>111</v>
      </c>
      <c r="CC307">
        <v>116</v>
      </c>
      <c r="CD307">
        <v>120</v>
      </c>
      <c r="CE307">
        <v>117</v>
      </c>
      <c r="CF307">
        <v>113</v>
      </c>
      <c r="CG307">
        <v>109</v>
      </c>
      <c r="CH307">
        <v>111</v>
      </c>
      <c r="CI307">
        <v>114</v>
      </c>
      <c r="CJ307">
        <v>115</v>
      </c>
      <c r="CK307">
        <v>114</v>
      </c>
      <c r="CL307">
        <v>113</v>
      </c>
      <c r="CM307">
        <v>112</v>
      </c>
      <c r="CN307">
        <v>115</v>
      </c>
      <c r="CO307">
        <v>114</v>
      </c>
      <c r="CP307">
        <v>108</v>
      </c>
      <c r="CQ307">
        <v>116</v>
      </c>
      <c r="CR307">
        <v>120</v>
      </c>
      <c r="CS307">
        <v>122</v>
      </c>
      <c r="CT307">
        <v>115</v>
      </c>
      <c r="CU307">
        <v>110</v>
      </c>
      <c r="CV307">
        <v>115</v>
      </c>
      <c r="CW307">
        <v>117</v>
      </c>
      <c r="CX307" t="s">
        <v>5</v>
      </c>
      <c r="CY307" t="s">
        <v>30</v>
      </c>
      <c r="CZ307" s="1">
        <f t="shared" si="800"/>
        <v>0.99999999999999978</v>
      </c>
      <c r="DA307" s="4">
        <f t="shared" si="801"/>
        <v>118.93548387096774</v>
      </c>
      <c r="DB307" s="4"/>
      <c r="DC307" s="4"/>
      <c r="DD307" s="4"/>
    </row>
    <row r="308" spans="1:108" x14ac:dyDescent="0.25">
      <c r="BS308" cm="1">
        <f t="array" ref="BS308">SUMPRODUCT(--(MOD(AN307:BR307,5)=0))</f>
        <v>7</v>
      </c>
      <c r="BT308">
        <f>AVERAGE(AN307:BR307)</f>
        <v>118.93548387096774</v>
      </c>
      <c r="CZ308" s="1"/>
      <c r="DA308" s="4"/>
      <c r="DB308" s="4"/>
      <c r="DC308" s="4"/>
      <c r="DD308" s="4"/>
    </row>
    <row r="309" spans="1:108" x14ac:dyDescent="0.25">
      <c r="D309" s="5">
        <f>AVERAGE(D297:D306)</f>
        <v>3233</v>
      </c>
      <c r="AN309" s="5">
        <f>AVERAGE(AN297:AN306)</f>
        <v>99.9</v>
      </c>
      <c r="AO309" s="5">
        <f t="shared" ref="AO309:BR309" si="802">AVERAGE(AO297:AO306)</f>
        <v>103.2</v>
      </c>
      <c r="AP309" s="5">
        <f t="shared" si="802"/>
        <v>105.3</v>
      </c>
      <c r="AQ309" s="5">
        <f t="shared" si="802"/>
        <v>105.9</v>
      </c>
      <c r="AR309" s="5">
        <f t="shared" si="802"/>
        <v>106.6</v>
      </c>
      <c r="AS309" s="5">
        <f t="shared" si="802"/>
        <v>103.5</v>
      </c>
      <c r="AT309" s="5">
        <f t="shared" si="802"/>
        <v>102.7</v>
      </c>
      <c r="AU309" s="5">
        <f t="shared" si="802"/>
        <v>100.9</v>
      </c>
      <c r="AV309" s="5">
        <f t="shared" si="802"/>
        <v>98.3</v>
      </c>
      <c r="AW309" s="5">
        <f t="shared" si="802"/>
        <v>97.9</v>
      </c>
      <c r="AX309" s="5">
        <f t="shared" si="802"/>
        <v>97.8</v>
      </c>
      <c r="AY309" s="5">
        <f t="shared" si="802"/>
        <v>101.5</v>
      </c>
      <c r="AZ309" s="5">
        <f t="shared" si="802"/>
        <v>104.2</v>
      </c>
      <c r="BA309" s="5">
        <f t="shared" si="802"/>
        <v>106.4</v>
      </c>
      <c r="BB309" s="5">
        <f t="shared" si="802"/>
        <v>107.5</v>
      </c>
      <c r="BC309" s="5">
        <f t="shared" si="802"/>
        <v>106.3</v>
      </c>
      <c r="BD309" s="5">
        <f t="shared" si="802"/>
        <v>103.1</v>
      </c>
      <c r="BE309" s="5">
        <f t="shared" si="802"/>
        <v>98.4</v>
      </c>
      <c r="BF309" s="5">
        <f t="shared" si="802"/>
        <v>90.7</v>
      </c>
      <c r="BG309" s="5">
        <f t="shared" si="802"/>
        <v>91.4</v>
      </c>
      <c r="BH309" s="5">
        <f t="shared" si="802"/>
        <v>95.6</v>
      </c>
      <c r="BI309" s="5">
        <f t="shared" si="802"/>
        <v>96.9</v>
      </c>
      <c r="BJ309" s="5">
        <f t="shared" si="802"/>
        <v>96.5</v>
      </c>
      <c r="BK309" s="5">
        <f t="shared" si="802"/>
        <v>97.6</v>
      </c>
      <c r="BL309" s="5">
        <f t="shared" si="802"/>
        <v>100</v>
      </c>
      <c r="BM309" s="5">
        <f t="shared" si="802"/>
        <v>98.3</v>
      </c>
      <c r="BN309" s="5">
        <f t="shared" si="802"/>
        <v>92.7</v>
      </c>
      <c r="BO309" s="5">
        <f t="shared" si="802"/>
        <v>95.4</v>
      </c>
      <c r="BP309" s="5">
        <f t="shared" si="802"/>
        <v>98.4</v>
      </c>
      <c r="BQ309" s="5">
        <f t="shared" si="802"/>
        <v>97.6</v>
      </c>
      <c r="BR309" s="5">
        <f t="shared" si="802"/>
        <v>91</v>
      </c>
      <c r="CZ309" s="1"/>
    </row>
    <row r="310" spans="1:108" x14ac:dyDescent="0.25">
      <c r="AH310" s="16" t="s">
        <v>265</v>
      </c>
      <c r="AI310" s="18">
        <v>-4.7999999999999996E-3</v>
      </c>
      <c r="AJ310" t="s">
        <v>263</v>
      </c>
      <c r="AK310">
        <f>AVERAGE(AN307:BR307)</f>
        <v>118.93548387096774</v>
      </c>
      <c r="AL310">
        <f>AVERAGE(AN309:BR309)</f>
        <v>99.725806451612911</v>
      </c>
      <c r="AM310">
        <f>AK310-AL310</f>
        <v>19.209677419354833</v>
      </c>
      <c r="AN310" s="5">
        <f>AN309-(AVERAGE($D295:$D306)-$D307)*$AI310</f>
        <v>116.2248</v>
      </c>
      <c r="AO310" s="5">
        <f t="shared" ref="AO310" si="803">AO309-(AVERAGE($D295:$D306)-$D307)*$AI310</f>
        <v>119.5248</v>
      </c>
      <c r="AP310" s="5">
        <f t="shared" ref="AP310" si="804">AP309-(AVERAGE($D295:$D306)-$D307)*$AI310</f>
        <v>121.62479999999999</v>
      </c>
      <c r="AQ310" s="5">
        <f t="shared" ref="AQ310" si="805">AQ309-(AVERAGE($D295:$D306)-$D307)*$AI310</f>
        <v>122.2248</v>
      </c>
      <c r="AR310" s="5">
        <f t="shared" ref="AR310" si="806">AR309-(AVERAGE($D295:$D306)-$D307)*$AI310</f>
        <v>122.92479999999999</v>
      </c>
      <c r="AS310" s="5">
        <f t="shared" ref="AS310" si="807">AS309-(AVERAGE($D295:$D306)-$D307)*$AI310</f>
        <v>119.8248</v>
      </c>
      <c r="AT310" s="5">
        <f t="shared" ref="AT310" si="808">AT309-(AVERAGE($D295:$D306)-$D307)*$AI310</f>
        <v>119.0248</v>
      </c>
      <c r="AU310" s="5">
        <f t="shared" ref="AU310" si="809">AU309-(AVERAGE($D295:$D306)-$D307)*$AI310</f>
        <v>117.2248</v>
      </c>
      <c r="AV310" s="5">
        <f t="shared" ref="AV310" si="810">AV309-(AVERAGE($D295:$D306)-$D307)*$AI310</f>
        <v>114.62479999999999</v>
      </c>
      <c r="AW310" s="5">
        <f t="shared" ref="AW310" si="811">AW309-(AVERAGE($D295:$D306)-$D307)*$AI310</f>
        <v>114.2248</v>
      </c>
      <c r="AX310" s="5">
        <f t="shared" ref="AX310" si="812">AX309-(AVERAGE($D295:$D306)-$D307)*$AI310</f>
        <v>114.12479999999999</v>
      </c>
      <c r="AY310" s="5">
        <f t="shared" ref="AY310" si="813">AY309-(AVERAGE($D295:$D306)-$D307)*$AI310</f>
        <v>117.8248</v>
      </c>
      <c r="AZ310" s="5">
        <f t="shared" ref="AZ310" si="814">AZ309-(AVERAGE($D295:$D306)-$D307)*$AI310</f>
        <v>120.5248</v>
      </c>
      <c r="BA310" s="5">
        <f t="shared" ref="BA310" si="815">BA309-(AVERAGE($D295:$D306)-$D307)*$AI310</f>
        <v>122.7248</v>
      </c>
      <c r="BB310" s="5">
        <f t="shared" ref="BB310" si="816">BB309-(AVERAGE($D295:$D306)-$D307)*$AI310</f>
        <v>123.8248</v>
      </c>
      <c r="BC310" s="5">
        <f t="shared" ref="BC310" si="817">BC309-(AVERAGE($D295:$D306)-$D307)*$AI310</f>
        <v>122.62479999999999</v>
      </c>
      <c r="BD310" s="5">
        <f t="shared" ref="BD310" si="818">BD309-(AVERAGE($D295:$D306)-$D307)*$AI310</f>
        <v>119.42479999999999</v>
      </c>
      <c r="BE310" s="5">
        <f t="shared" ref="BE310" si="819">BE309-(AVERAGE($D295:$D306)-$D307)*$AI310</f>
        <v>114.7248</v>
      </c>
      <c r="BF310" s="5">
        <f t="shared" ref="BF310" si="820">BF309-(AVERAGE($D295:$D306)-$D307)*$AI310</f>
        <v>107.0248</v>
      </c>
      <c r="BG310" s="5">
        <f t="shared" ref="BG310" si="821">BG309-(AVERAGE($D295:$D306)-$D307)*$AI310</f>
        <v>107.7248</v>
      </c>
      <c r="BH310" s="5">
        <f t="shared" ref="BH310" si="822">BH309-(AVERAGE($D295:$D306)-$D307)*$AI310</f>
        <v>111.92479999999999</v>
      </c>
      <c r="BI310" s="5">
        <f t="shared" ref="BI310" si="823">BI309-(AVERAGE($D295:$D306)-$D307)*$AI310</f>
        <v>113.2248</v>
      </c>
      <c r="BJ310" s="5">
        <f t="shared" ref="BJ310" si="824">BJ309-(AVERAGE($D295:$D306)-$D307)*$AI310</f>
        <v>112.8248</v>
      </c>
      <c r="BK310" s="5">
        <f t="shared" ref="BK310" si="825">BK309-(AVERAGE($D295:$D306)-$D307)*$AI310</f>
        <v>113.92479999999999</v>
      </c>
      <c r="BL310" s="5">
        <f t="shared" ref="BL310" si="826">BL309-(AVERAGE($D295:$D306)-$D307)*$AI310</f>
        <v>116.3248</v>
      </c>
      <c r="BM310" s="5">
        <f t="shared" ref="BM310" si="827">BM309-(AVERAGE($D295:$D306)-$D307)*$AI310</f>
        <v>114.62479999999999</v>
      </c>
      <c r="BN310" s="5">
        <f t="shared" ref="BN310" si="828">BN309-(AVERAGE($D295:$D306)-$D307)*$AI310</f>
        <v>109.0248</v>
      </c>
      <c r="BO310" s="5">
        <f t="shared" ref="BO310" si="829">BO309-(AVERAGE($D295:$D306)-$D307)*$AI310</f>
        <v>111.7248</v>
      </c>
      <c r="BP310" s="5">
        <f t="shared" ref="BP310" si="830">BP309-(AVERAGE($D295:$D306)-$D307)*$AI310</f>
        <v>114.7248</v>
      </c>
      <c r="BQ310" s="5">
        <f t="shared" ref="BQ310" si="831">BQ309-(AVERAGE($D295:$D306)-$D307)*$AI310</f>
        <v>113.92479999999999</v>
      </c>
      <c r="BR310" s="5">
        <f t="shared" ref="BR310" si="832">BR309-(AVERAGE($D295:$D306)-$D307)*$AI310</f>
        <v>107.3248</v>
      </c>
    </row>
    <row r="311" spans="1:108" x14ac:dyDescent="0.25">
      <c r="AH311" s="19" t="s">
        <v>275</v>
      </c>
      <c r="AI311" s="11">
        <f>-AM310/(AVERAGE(D296:D306)-D307)</f>
        <v>-5.6482438751410862E-3</v>
      </c>
      <c r="AN311" s="5">
        <f>AN307-AN310</f>
        <v>-0.22480000000000189</v>
      </c>
      <c r="AO311" s="5">
        <f t="shared" ref="AO311" si="833">AO307-AO310</f>
        <v>0.47520000000000095</v>
      </c>
      <c r="AP311" s="5">
        <f t="shared" ref="AP311" si="834">AP307-AP310</f>
        <v>0.37520000000000664</v>
      </c>
      <c r="AQ311" s="5">
        <f t="shared" ref="AQ311" si="835">AQ307-AQ310</f>
        <v>-1.2248000000000019</v>
      </c>
      <c r="AR311" s="5">
        <f t="shared" ref="AR311" si="836">AR307-AR310</f>
        <v>1.0752000000000095</v>
      </c>
      <c r="AS311" s="5">
        <f t="shared" ref="AS311" si="837">AS307-AS310</f>
        <v>5.1752000000000038</v>
      </c>
      <c r="AT311" s="5">
        <f t="shared" ref="AT311" si="838">AT307-AT310</f>
        <v>3.975200000000001</v>
      </c>
      <c r="AU311" s="5">
        <f t="shared" ref="AU311" si="839">AU307-AU310</f>
        <v>3.7751999999999981</v>
      </c>
      <c r="AV311" s="5">
        <f t="shared" ref="AV311" si="840">AV307-AV310</f>
        <v>2.3752000000000066</v>
      </c>
      <c r="AW311" s="5">
        <f t="shared" ref="AW311" si="841">AW307-AW310</f>
        <v>0.77519999999999811</v>
      </c>
      <c r="AX311" s="5">
        <f t="shared" ref="AX311" si="842">AX307-AX310</f>
        <v>-0.12479999999999336</v>
      </c>
      <c r="AY311" s="5">
        <f t="shared" ref="AY311" si="843">AY307-AY310</f>
        <v>1.1752000000000038</v>
      </c>
      <c r="AZ311" s="5">
        <f t="shared" ref="AZ311" si="844">AZ307-AZ310</f>
        <v>0.47520000000000095</v>
      </c>
      <c r="BA311" s="5">
        <f t="shared" ref="BA311" si="845">BA307-BA310</f>
        <v>0.27519999999999811</v>
      </c>
      <c r="BB311" s="5">
        <f t="shared" ref="BB311" si="846">BB307-BB310</f>
        <v>2.1752000000000038</v>
      </c>
      <c r="BC311" s="5">
        <f t="shared" ref="BC311" si="847">BC307-BC310</f>
        <v>1.3752000000000066</v>
      </c>
      <c r="BD311" s="5">
        <f t="shared" ref="BD311" si="848">BD307-BD310</f>
        <v>5.5752000000000095</v>
      </c>
      <c r="BE311" s="5">
        <f t="shared" ref="BE311" si="849">BE307-BE310</f>
        <v>9.2751999999999981</v>
      </c>
      <c r="BF311" s="5">
        <f t="shared" ref="BF311" si="850">BF307-BF310</f>
        <v>14.975200000000001</v>
      </c>
      <c r="BG311" s="5">
        <f t="shared" ref="BG311" si="851">BG307-BG310</f>
        <v>15.275199999999998</v>
      </c>
      <c r="BH311" s="5">
        <f t="shared" ref="BH311" si="852">BH307-BH310</f>
        <v>3.0752000000000095</v>
      </c>
      <c r="BI311" s="5">
        <f t="shared" ref="BI311" si="853">BI307-BI310</f>
        <v>0.77519999999999811</v>
      </c>
      <c r="BJ311" s="5">
        <f t="shared" ref="BJ311" si="854">BJ307-BJ310</f>
        <v>0.1752000000000038</v>
      </c>
      <c r="BK311" s="5">
        <f t="shared" ref="BK311" si="855">BK307-BK310</f>
        <v>7.5200000000009481E-2</v>
      </c>
      <c r="BL311" s="5">
        <f t="shared" ref="BL311" si="856">BL307-BL310</f>
        <v>-0.3247999999999962</v>
      </c>
      <c r="BM311" s="5">
        <f t="shared" ref="BM311" si="857">BM307-BM310</f>
        <v>3.3752000000000066</v>
      </c>
      <c r="BN311" s="5">
        <f t="shared" ref="BN311" si="858">BN307-BN310</f>
        <v>5.975200000000001</v>
      </c>
      <c r="BO311" s="5">
        <f t="shared" ref="BO311" si="859">BO307-BO310</f>
        <v>0.27519999999999811</v>
      </c>
      <c r="BP311" s="5">
        <f t="shared" ref="BP311" si="860">BP307-BP310</f>
        <v>1.2751999999999981</v>
      </c>
      <c r="BQ311" s="5">
        <f t="shared" ref="BQ311" si="861">BQ307-BQ310</f>
        <v>1.0752000000000095</v>
      </c>
      <c r="BR311" s="5">
        <f t="shared" ref="BR311" si="862">BR307-BR310</f>
        <v>6.6752000000000038</v>
      </c>
      <c r="BS311" s="15">
        <f>STDEV(AN311:BR311)</f>
        <v>4.0656573751944611</v>
      </c>
      <c r="BT311" t="s">
        <v>264</v>
      </c>
    </row>
    <row r="312" spans="1:108" x14ac:dyDescent="0.25">
      <c r="AI312" s="11"/>
      <c r="AN312" s="5">
        <f>ABS(AN311)</f>
        <v>0.22480000000000189</v>
      </c>
      <c r="AO312" s="5">
        <f t="shared" ref="AO312" si="863">ABS(AO311)</f>
        <v>0.47520000000000095</v>
      </c>
      <c r="AP312" s="5">
        <f t="shared" ref="AP312" si="864">ABS(AP311)</f>
        <v>0.37520000000000664</v>
      </c>
      <c r="AQ312" s="5">
        <f t="shared" ref="AQ312" si="865">ABS(AQ311)</f>
        <v>1.2248000000000019</v>
      </c>
      <c r="AR312" s="5">
        <f t="shared" ref="AR312" si="866">ABS(AR311)</f>
        <v>1.0752000000000095</v>
      </c>
      <c r="AS312" s="5">
        <f t="shared" ref="AS312" si="867">ABS(AS311)</f>
        <v>5.1752000000000038</v>
      </c>
      <c r="AT312" s="5">
        <f t="shared" ref="AT312" si="868">ABS(AT311)</f>
        <v>3.975200000000001</v>
      </c>
      <c r="AU312" s="5">
        <f t="shared" ref="AU312" si="869">ABS(AU311)</f>
        <v>3.7751999999999981</v>
      </c>
      <c r="AV312" s="5">
        <f t="shared" ref="AV312" si="870">ABS(AV311)</f>
        <v>2.3752000000000066</v>
      </c>
      <c r="AW312" s="5">
        <f t="shared" ref="AW312" si="871">ABS(AW311)</f>
        <v>0.77519999999999811</v>
      </c>
      <c r="AX312" s="5">
        <f t="shared" ref="AX312" si="872">ABS(AX311)</f>
        <v>0.12479999999999336</v>
      </c>
      <c r="AY312" s="5">
        <f t="shared" ref="AY312" si="873">ABS(AY311)</f>
        <v>1.1752000000000038</v>
      </c>
      <c r="AZ312" s="5">
        <f t="shared" ref="AZ312" si="874">ABS(AZ311)</f>
        <v>0.47520000000000095</v>
      </c>
      <c r="BA312" s="5">
        <f t="shared" ref="BA312" si="875">ABS(BA311)</f>
        <v>0.27519999999999811</v>
      </c>
      <c r="BB312" s="5">
        <f t="shared" ref="BB312" si="876">ABS(BB311)</f>
        <v>2.1752000000000038</v>
      </c>
      <c r="BC312" s="5">
        <f t="shared" ref="BC312" si="877">ABS(BC311)</f>
        <v>1.3752000000000066</v>
      </c>
      <c r="BD312" s="5">
        <f t="shared" ref="BD312" si="878">ABS(BD311)</f>
        <v>5.5752000000000095</v>
      </c>
      <c r="BE312" s="5">
        <f t="shared" ref="BE312" si="879">ABS(BE311)</f>
        <v>9.2751999999999981</v>
      </c>
      <c r="BF312" s="5">
        <f t="shared" ref="BF312" si="880">ABS(BF311)</f>
        <v>14.975200000000001</v>
      </c>
      <c r="BG312" s="5">
        <f t="shared" ref="BG312" si="881">ABS(BG311)</f>
        <v>15.275199999999998</v>
      </c>
      <c r="BH312" s="5">
        <f t="shared" ref="BH312" si="882">ABS(BH311)</f>
        <v>3.0752000000000095</v>
      </c>
      <c r="BI312" s="5">
        <f t="shared" ref="BI312" si="883">ABS(BI311)</f>
        <v>0.77519999999999811</v>
      </c>
      <c r="BJ312" s="5">
        <f t="shared" ref="BJ312" si="884">ABS(BJ311)</f>
        <v>0.1752000000000038</v>
      </c>
      <c r="BK312" s="5">
        <f t="shared" ref="BK312" si="885">ABS(BK311)</f>
        <v>7.5200000000009481E-2</v>
      </c>
      <c r="BL312" s="5">
        <f t="shared" ref="BL312" si="886">ABS(BL311)</f>
        <v>0.3247999999999962</v>
      </c>
      <c r="BM312" s="5">
        <f t="shared" ref="BM312" si="887">ABS(BM311)</f>
        <v>3.3752000000000066</v>
      </c>
      <c r="BN312" s="5">
        <f t="shared" ref="BN312" si="888">ABS(BN311)</f>
        <v>5.975200000000001</v>
      </c>
      <c r="BO312" s="5">
        <f t="shared" ref="BO312" si="889">ABS(BO311)</f>
        <v>0.27519999999999811</v>
      </c>
      <c r="BP312" s="5">
        <f t="shared" ref="BP312" si="890">ABS(BP311)</f>
        <v>1.2751999999999981</v>
      </c>
      <c r="BQ312" s="5">
        <f t="shared" ref="BQ312" si="891">ABS(BQ311)</f>
        <v>1.0752000000000095</v>
      </c>
      <c r="BR312" s="5">
        <f t="shared" ref="BR312" si="892">ABS(BR311)</f>
        <v>6.6752000000000038</v>
      </c>
      <c r="BS312" s="15">
        <f>AVERAGE(AN312:BR312)</f>
        <v>3.0074064516129058</v>
      </c>
      <c r="BT312" t="s">
        <v>268</v>
      </c>
    </row>
    <row r="313" spans="1:108" x14ac:dyDescent="0.25">
      <c r="AI313" s="11"/>
      <c r="BS313" s="15"/>
    </row>
    <row r="314" spans="1:108" x14ac:dyDescent="0.25">
      <c r="AI314" s="11"/>
      <c r="BS314" s="15"/>
    </row>
    <row r="315" spans="1:108" x14ac:dyDescent="0.25">
      <c r="CZ315" s="9" t="s">
        <v>258</v>
      </c>
      <c r="DA315" s="10" t="s">
        <v>259</v>
      </c>
      <c r="DB315" s="10"/>
      <c r="DC315" s="10"/>
      <c r="DD315" s="10"/>
    </row>
    <row r="316" spans="1:108" x14ac:dyDescent="0.25">
      <c r="CZ316" s="9" t="s">
        <v>258</v>
      </c>
      <c r="DA316" s="10" t="s">
        <v>259</v>
      </c>
      <c r="DB316" s="10"/>
      <c r="DC316" s="10"/>
      <c r="DD316" s="10"/>
    </row>
    <row r="317" spans="1:108" x14ac:dyDescent="0.25">
      <c r="A317" t="s">
        <v>21</v>
      </c>
      <c r="B317">
        <v>37.708100000000002</v>
      </c>
      <c r="C317">
        <v>-117.23309999999999</v>
      </c>
      <c r="D317">
        <v>5690</v>
      </c>
      <c r="E317" t="s">
        <v>1</v>
      </c>
      <c r="F317">
        <v>142.1</v>
      </c>
      <c r="G317">
        <v>1923</v>
      </c>
      <c r="H317">
        <v>8</v>
      </c>
      <c r="I317" t="s">
        <v>260</v>
      </c>
      <c r="J317">
        <v>63</v>
      </c>
      <c r="K317">
        <v>65</v>
      </c>
      <c r="L317">
        <v>73</v>
      </c>
      <c r="M317">
        <v>79</v>
      </c>
      <c r="N317">
        <v>81</v>
      </c>
      <c r="O317">
        <v>75</v>
      </c>
      <c r="P317">
        <v>91</v>
      </c>
      <c r="Q317">
        <v>77</v>
      </c>
      <c r="R317">
        <v>94</v>
      </c>
      <c r="S317">
        <v>90</v>
      </c>
      <c r="T317">
        <v>88</v>
      </c>
      <c r="U317">
        <v>85</v>
      </c>
      <c r="V317">
        <v>71</v>
      </c>
      <c r="W317">
        <v>76</v>
      </c>
      <c r="X317">
        <v>71</v>
      </c>
      <c r="Y317">
        <v>60</v>
      </c>
      <c r="Z317">
        <v>75</v>
      </c>
      <c r="AA317">
        <v>75</v>
      </c>
      <c r="AB317">
        <v>76</v>
      </c>
      <c r="AC317">
        <v>74</v>
      </c>
      <c r="AD317">
        <v>74</v>
      </c>
      <c r="AE317">
        <v>74</v>
      </c>
      <c r="AF317">
        <v>79</v>
      </c>
      <c r="AG317">
        <v>80</v>
      </c>
      <c r="AH317">
        <v>80</v>
      </c>
      <c r="AI317">
        <v>81</v>
      </c>
      <c r="AJ317">
        <v>83</v>
      </c>
      <c r="AK317">
        <v>88</v>
      </c>
      <c r="AL317">
        <v>92</v>
      </c>
      <c r="AM317">
        <v>95</v>
      </c>
      <c r="AN317" s="5">
        <v>92</v>
      </c>
      <c r="AO317" s="5">
        <v>91</v>
      </c>
      <c r="AP317" s="5">
        <v>95</v>
      </c>
      <c r="AQ317" s="5">
        <v>94</v>
      </c>
      <c r="AR317" s="5">
        <v>92</v>
      </c>
      <c r="AS317" s="5">
        <v>84</v>
      </c>
      <c r="AT317" s="5">
        <v>74</v>
      </c>
      <c r="AU317" s="5">
        <v>86</v>
      </c>
      <c r="AV317" s="5">
        <v>85</v>
      </c>
      <c r="AW317" s="5">
        <v>87</v>
      </c>
      <c r="AX317" s="5">
        <v>86</v>
      </c>
      <c r="AY317" s="5">
        <v>87</v>
      </c>
      <c r="AZ317" s="5">
        <v>86</v>
      </c>
      <c r="BA317" s="5">
        <v>87</v>
      </c>
      <c r="BB317" s="5">
        <v>89</v>
      </c>
      <c r="BC317" s="5">
        <v>85</v>
      </c>
      <c r="BD317" s="5">
        <v>81</v>
      </c>
      <c r="BE317" s="5">
        <v>88</v>
      </c>
      <c r="BF317" s="5">
        <v>89</v>
      </c>
      <c r="BG317" s="5">
        <v>90</v>
      </c>
      <c r="BH317" s="5">
        <v>92</v>
      </c>
      <c r="BI317" s="5">
        <v>79</v>
      </c>
      <c r="BJ317" s="5">
        <v>88</v>
      </c>
      <c r="BK317" s="5">
        <v>87</v>
      </c>
      <c r="BL317" s="5">
        <v>86</v>
      </c>
      <c r="BM317" s="5">
        <v>89</v>
      </c>
      <c r="BN317" s="5">
        <v>93</v>
      </c>
      <c r="BO317" s="5">
        <v>92</v>
      </c>
      <c r="BP317" s="5">
        <v>98</v>
      </c>
      <c r="BQ317" s="5">
        <v>95</v>
      </c>
      <c r="BR317" s="5">
        <v>83</v>
      </c>
      <c r="BS317">
        <v>98</v>
      </c>
      <c r="BT317">
        <v>89</v>
      </c>
      <c r="BU317">
        <v>86</v>
      </c>
      <c r="BV317">
        <v>86</v>
      </c>
      <c r="BW317">
        <v>88</v>
      </c>
      <c r="BX317">
        <v>85</v>
      </c>
      <c r="BY317">
        <v>86</v>
      </c>
      <c r="BZ317">
        <v>85</v>
      </c>
      <c r="CA317">
        <v>86</v>
      </c>
      <c r="CB317">
        <v>85</v>
      </c>
      <c r="CC317">
        <v>89</v>
      </c>
      <c r="CD317">
        <v>84</v>
      </c>
      <c r="CE317">
        <v>81</v>
      </c>
      <c r="CF317">
        <v>82</v>
      </c>
      <c r="CG317">
        <v>88</v>
      </c>
      <c r="CH317">
        <v>81</v>
      </c>
      <c r="CI317">
        <v>81</v>
      </c>
      <c r="CJ317">
        <v>85</v>
      </c>
      <c r="CK317">
        <v>84</v>
      </c>
      <c r="CL317">
        <v>81</v>
      </c>
      <c r="CM317">
        <v>85</v>
      </c>
      <c r="CN317">
        <v>82</v>
      </c>
      <c r="CO317">
        <v>86</v>
      </c>
      <c r="CP317">
        <v>86</v>
      </c>
      <c r="CQ317">
        <v>87</v>
      </c>
      <c r="CR317">
        <v>88</v>
      </c>
      <c r="CS317">
        <v>89</v>
      </c>
      <c r="CT317">
        <v>92</v>
      </c>
      <c r="CU317">
        <v>89</v>
      </c>
      <c r="CV317">
        <v>81</v>
      </c>
      <c r="CW317">
        <v>81</v>
      </c>
      <c r="CX317" t="s">
        <v>2</v>
      </c>
      <c r="CY317" t="s">
        <v>22</v>
      </c>
      <c r="CZ317" s="1">
        <f>CORREL(AN317:BR317,AN$329:BR$329)</f>
        <v>0.72052000965535601</v>
      </c>
      <c r="DA317" s="4">
        <f>AVERAGE(AN317:BR317)</f>
        <v>88.064516129032256</v>
      </c>
      <c r="DB317" s="4"/>
      <c r="DC317" s="4"/>
      <c r="DD317" s="4"/>
    </row>
    <row r="318" spans="1:108" x14ac:dyDescent="0.25">
      <c r="A318" t="s">
        <v>0</v>
      </c>
      <c r="B318">
        <v>38.387799999999999</v>
      </c>
      <c r="C318">
        <v>-118.1092</v>
      </c>
      <c r="D318">
        <v>4580</v>
      </c>
      <c r="E318" t="s">
        <v>1</v>
      </c>
      <c r="F318">
        <v>240.3</v>
      </c>
      <c r="G318">
        <v>1923</v>
      </c>
      <c r="H318">
        <v>8</v>
      </c>
      <c r="I318" t="s">
        <v>260</v>
      </c>
      <c r="J318">
        <v>74</v>
      </c>
      <c r="K318">
        <v>72</v>
      </c>
      <c r="L318">
        <v>74</v>
      </c>
      <c r="M318">
        <v>78</v>
      </c>
      <c r="N318">
        <v>79</v>
      </c>
      <c r="O318">
        <v>74</v>
      </c>
      <c r="P318">
        <v>74</v>
      </c>
      <c r="Q318">
        <v>74</v>
      </c>
      <c r="R318">
        <v>89</v>
      </c>
      <c r="S318">
        <v>92</v>
      </c>
      <c r="T318">
        <v>92</v>
      </c>
      <c r="U318">
        <v>70</v>
      </c>
      <c r="V318">
        <v>72</v>
      </c>
      <c r="W318">
        <v>75</v>
      </c>
      <c r="X318">
        <v>62</v>
      </c>
      <c r="Y318">
        <v>63</v>
      </c>
      <c r="Z318">
        <v>60</v>
      </c>
      <c r="AA318">
        <v>61</v>
      </c>
      <c r="AB318">
        <v>72</v>
      </c>
      <c r="AC318">
        <v>74</v>
      </c>
      <c r="AD318">
        <v>72</v>
      </c>
      <c r="AE318">
        <v>74</v>
      </c>
      <c r="AF318">
        <v>78</v>
      </c>
      <c r="AG318">
        <v>84</v>
      </c>
      <c r="AH318">
        <v>84</v>
      </c>
      <c r="AI318">
        <v>86</v>
      </c>
      <c r="AJ318">
        <v>98</v>
      </c>
      <c r="AK318">
        <v>99</v>
      </c>
      <c r="AL318">
        <v>101</v>
      </c>
      <c r="AM318">
        <v>101</v>
      </c>
      <c r="AN318" s="5">
        <v>101</v>
      </c>
      <c r="AO318" s="5">
        <v>95</v>
      </c>
      <c r="AP318" s="5">
        <v>94</v>
      </c>
      <c r="AQ318" s="5">
        <v>96</v>
      </c>
      <c r="AR318" s="5">
        <v>95</v>
      </c>
      <c r="AS318" s="5">
        <v>94</v>
      </c>
      <c r="AT318" s="5">
        <v>94</v>
      </c>
      <c r="AU318" s="5">
        <v>93</v>
      </c>
      <c r="AV318" s="5">
        <v>94</v>
      </c>
      <c r="AW318" s="5">
        <v>94</v>
      </c>
      <c r="AX318" s="5">
        <v>95</v>
      </c>
      <c r="AY318" s="5">
        <v>95</v>
      </c>
      <c r="AZ318" s="5">
        <v>96</v>
      </c>
      <c r="BA318" s="5">
        <v>97</v>
      </c>
      <c r="BB318" s="5">
        <v>97</v>
      </c>
      <c r="BC318" s="5">
        <v>97</v>
      </c>
      <c r="BD318" s="5">
        <v>98</v>
      </c>
      <c r="BE318" s="5">
        <v>98</v>
      </c>
      <c r="BF318" s="5">
        <v>99</v>
      </c>
      <c r="BG318" s="5">
        <v>99</v>
      </c>
      <c r="BH318" s="5">
        <v>101</v>
      </c>
      <c r="BI318" s="5">
        <v>98</v>
      </c>
      <c r="BJ318" s="5">
        <v>98</v>
      </c>
      <c r="BK318" s="5">
        <v>98</v>
      </c>
      <c r="BL318" s="5">
        <v>98</v>
      </c>
      <c r="BM318" s="5">
        <v>99</v>
      </c>
      <c r="BN318" s="5">
        <v>99</v>
      </c>
      <c r="BO318" s="5">
        <v>104</v>
      </c>
      <c r="BP318" s="5">
        <v>104</v>
      </c>
      <c r="BQ318" s="5">
        <v>100</v>
      </c>
      <c r="BR318" s="5">
        <v>98</v>
      </c>
      <c r="BS318">
        <v>100</v>
      </c>
      <c r="BT318">
        <v>96</v>
      </c>
      <c r="BU318">
        <v>94</v>
      </c>
      <c r="BV318">
        <v>94</v>
      </c>
      <c r="BW318">
        <v>95</v>
      </c>
      <c r="BX318">
        <v>95</v>
      </c>
      <c r="BY318">
        <v>96</v>
      </c>
      <c r="BZ318">
        <v>97</v>
      </c>
      <c r="CA318">
        <v>94</v>
      </c>
      <c r="CB318">
        <v>90</v>
      </c>
      <c r="CC318">
        <v>90</v>
      </c>
      <c r="CD318">
        <v>80</v>
      </c>
      <c r="CE318">
        <v>84</v>
      </c>
      <c r="CF318">
        <v>86</v>
      </c>
      <c r="CG318">
        <v>89</v>
      </c>
      <c r="CH318">
        <v>96</v>
      </c>
      <c r="CI318">
        <v>96</v>
      </c>
      <c r="CJ318">
        <v>95</v>
      </c>
      <c r="CK318">
        <v>94</v>
      </c>
      <c r="CL318">
        <v>95</v>
      </c>
      <c r="CM318">
        <v>95</v>
      </c>
      <c r="CN318">
        <v>96</v>
      </c>
      <c r="CO318">
        <v>96</v>
      </c>
      <c r="CP318">
        <v>94</v>
      </c>
      <c r="CQ318">
        <v>94</v>
      </c>
      <c r="CR318">
        <v>95</v>
      </c>
      <c r="CS318">
        <v>94</v>
      </c>
      <c r="CT318">
        <v>94</v>
      </c>
      <c r="CU318">
        <v>94</v>
      </c>
      <c r="CV318">
        <v>95</v>
      </c>
      <c r="CW318">
        <v>95</v>
      </c>
      <c r="CX318" t="s">
        <v>2</v>
      </c>
      <c r="CY318" t="s">
        <v>3</v>
      </c>
      <c r="CZ318" s="1">
        <f t="shared" ref="CZ318:CZ329" si="893">CORREL(AN318:BR318,AN$329:BR$329)</f>
        <v>0.46069778552048712</v>
      </c>
      <c r="DA318" s="4">
        <f t="shared" ref="DA318:DA329" si="894">AVERAGE(AN318:BR318)</f>
        <v>97.354838709677423</v>
      </c>
      <c r="DB318" s="4"/>
      <c r="DC318" s="4"/>
      <c r="DD318" s="4"/>
    </row>
    <row r="319" spans="1:108" x14ac:dyDescent="0.25">
      <c r="A319" t="s">
        <v>4</v>
      </c>
      <c r="B319">
        <v>36.798099999999998</v>
      </c>
      <c r="C319">
        <v>-118.20359999999999</v>
      </c>
      <c r="D319">
        <v>3950</v>
      </c>
      <c r="E319" t="s">
        <v>1</v>
      </c>
      <c r="F319">
        <v>124.8</v>
      </c>
      <c r="G319">
        <v>1923</v>
      </c>
      <c r="H319">
        <v>8</v>
      </c>
      <c r="I319" t="s">
        <v>260</v>
      </c>
      <c r="J319">
        <v>61</v>
      </c>
      <c r="K319">
        <v>75</v>
      </c>
      <c r="L319">
        <v>81</v>
      </c>
      <c r="M319">
        <v>80</v>
      </c>
      <c r="N319">
        <v>77</v>
      </c>
      <c r="O319">
        <v>80</v>
      </c>
      <c r="P319">
        <v>79</v>
      </c>
      <c r="Q319">
        <v>86</v>
      </c>
      <c r="R319">
        <v>91</v>
      </c>
      <c r="S319">
        <v>93</v>
      </c>
      <c r="T319">
        <v>94</v>
      </c>
      <c r="U319">
        <v>81</v>
      </c>
      <c r="V319">
        <v>74</v>
      </c>
      <c r="W319">
        <v>79</v>
      </c>
      <c r="X319">
        <v>64</v>
      </c>
      <c r="Y319">
        <v>72</v>
      </c>
      <c r="Z319">
        <v>77</v>
      </c>
      <c r="AA319">
        <v>80</v>
      </c>
      <c r="AB319">
        <v>74</v>
      </c>
      <c r="AC319">
        <v>78</v>
      </c>
      <c r="AD319">
        <v>77</v>
      </c>
      <c r="AE319">
        <v>78</v>
      </c>
      <c r="AF319">
        <v>88</v>
      </c>
      <c r="AG319">
        <v>83</v>
      </c>
      <c r="AH319">
        <v>87</v>
      </c>
      <c r="AI319">
        <v>87</v>
      </c>
      <c r="AJ319">
        <v>92</v>
      </c>
      <c r="AK319">
        <v>96</v>
      </c>
      <c r="AL319">
        <v>100</v>
      </c>
      <c r="AM319">
        <v>100</v>
      </c>
      <c r="AN319" s="5">
        <v>99</v>
      </c>
      <c r="AO319" s="5">
        <v>94</v>
      </c>
      <c r="AP319" s="5">
        <v>97</v>
      </c>
      <c r="AQ319" s="5">
        <v>96</v>
      </c>
      <c r="AR319" s="5">
        <v>93</v>
      </c>
      <c r="AS319" s="5">
        <v>92</v>
      </c>
      <c r="AT319" s="5">
        <v>88</v>
      </c>
      <c r="AU319" s="5">
        <v>89</v>
      </c>
      <c r="AV319" s="5">
        <v>90</v>
      </c>
      <c r="AW319" s="5">
        <v>91</v>
      </c>
      <c r="AX319" s="5">
        <v>91</v>
      </c>
      <c r="AY319" s="5">
        <v>91</v>
      </c>
      <c r="AZ319" s="5">
        <v>92</v>
      </c>
      <c r="BA319" s="5">
        <v>92</v>
      </c>
      <c r="BB319" s="5">
        <v>90</v>
      </c>
      <c r="BC319" s="5">
        <v>90</v>
      </c>
      <c r="BD319" s="5">
        <v>89</v>
      </c>
      <c r="BE319" s="5">
        <v>93</v>
      </c>
      <c r="BF319" s="5">
        <v>93</v>
      </c>
      <c r="BG319" s="5">
        <v>96</v>
      </c>
      <c r="BH319" s="5">
        <v>97</v>
      </c>
      <c r="BI319" s="5">
        <v>97</v>
      </c>
      <c r="BJ319" s="5">
        <v>92</v>
      </c>
      <c r="BK319" s="5">
        <v>87</v>
      </c>
      <c r="BL319" s="5">
        <v>93</v>
      </c>
      <c r="BM319" s="5">
        <v>97</v>
      </c>
      <c r="BN319" s="5">
        <v>100</v>
      </c>
      <c r="BO319" s="5">
        <v>102</v>
      </c>
      <c r="BP319" s="5">
        <v>103</v>
      </c>
      <c r="BQ319" s="5">
        <v>96</v>
      </c>
      <c r="BR319" s="5">
        <v>93</v>
      </c>
      <c r="BS319">
        <v>95</v>
      </c>
      <c r="BT319">
        <v>95</v>
      </c>
      <c r="BU319">
        <v>93</v>
      </c>
      <c r="BV319">
        <v>91</v>
      </c>
      <c r="BW319">
        <v>90</v>
      </c>
      <c r="BX319">
        <v>90</v>
      </c>
      <c r="BY319">
        <v>91</v>
      </c>
      <c r="BZ319">
        <v>91</v>
      </c>
      <c r="CA319">
        <v>91</v>
      </c>
      <c r="CB319">
        <v>90</v>
      </c>
      <c r="CC319">
        <v>94</v>
      </c>
      <c r="CD319">
        <v>75</v>
      </c>
      <c r="CE319">
        <v>89</v>
      </c>
      <c r="CF319">
        <v>92</v>
      </c>
      <c r="CG319">
        <v>96</v>
      </c>
      <c r="CH319">
        <v>97</v>
      </c>
      <c r="CI319">
        <v>95</v>
      </c>
      <c r="CJ319">
        <v>76</v>
      </c>
      <c r="CK319">
        <v>85</v>
      </c>
      <c r="CL319">
        <v>88</v>
      </c>
      <c r="CM319">
        <v>89</v>
      </c>
      <c r="CN319">
        <v>90</v>
      </c>
      <c r="CO319">
        <v>92</v>
      </c>
      <c r="CP319">
        <v>94</v>
      </c>
      <c r="CQ319">
        <v>95</v>
      </c>
      <c r="CR319">
        <v>97</v>
      </c>
      <c r="CS319">
        <v>97</v>
      </c>
      <c r="CT319">
        <v>93</v>
      </c>
      <c r="CU319">
        <v>88</v>
      </c>
      <c r="CV319">
        <v>89</v>
      </c>
      <c r="CW319">
        <v>91</v>
      </c>
      <c r="CX319" t="s">
        <v>5</v>
      </c>
      <c r="CY319" t="s">
        <v>6</v>
      </c>
      <c r="CZ319" s="1">
        <f t="shared" si="893"/>
        <v>0.83807964299100002</v>
      </c>
      <c r="DA319" s="4">
        <f t="shared" si="894"/>
        <v>93.645161290322577</v>
      </c>
      <c r="DB319" s="4"/>
      <c r="DC319" s="4"/>
      <c r="DD319" s="4"/>
    </row>
    <row r="320" spans="1:108" x14ac:dyDescent="0.25">
      <c r="A320" t="s">
        <v>49</v>
      </c>
      <c r="B320">
        <v>36.1389</v>
      </c>
      <c r="C320">
        <v>-117.9528</v>
      </c>
      <c r="D320">
        <v>3825</v>
      </c>
      <c r="E320" t="s">
        <v>1</v>
      </c>
      <c r="F320">
        <v>103.6</v>
      </c>
      <c r="G320">
        <v>1923</v>
      </c>
      <c r="H320">
        <v>8</v>
      </c>
      <c r="I320" t="s">
        <v>260</v>
      </c>
      <c r="J320">
        <v>68</v>
      </c>
      <c r="K320">
        <v>76</v>
      </c>
      <c r="L320">
        <v>81</v>
      </c>
      <c r="M320">
        <v>79</v>
      </c>
      <c r="N320">
        <v>80</v>
      </c>
      <c r="O320">
        <v>75</v>
      </c>
      <c r="P320">
        <v>79</v>
      </c>
      <c r="Q320">
        <v>87</v>
      </c>
      <c r="R320">
        <v>91</v>
      </c>
      <c r="S320">
        <v>94</v>
      </c>
      <c r="T320">
        <v>93</v>
      </c>
      <c r="U320">
        <v>80</v>
      </c>
      <c r="V320">
        <v>75</v>
      </c>
      <c r="W320">
        <v>79</v>
      </c>
      <c r="X320">
        <v>68</v>
      </c>
      <c r="Y320">
        <v>70</v>
      </c>
      <c r="Z320">
        <v>78</v>
      </c>
      <c r="AA320">
        <v>79</v>
      </c>
      <c r="AB320">
        <v>74</v>
      </c>
      <c r="AC320">
        <v>80</v>
      </c>
      <c r="AD320">
        <v>77</v>
      </c>
      <c r="AE320">
        <v>80</v>
      </c>
      <c r="AF320">
        <v>86</v>
      </c>
      <c r="AG320">
        <v>82</v>
      </c>
      <c r="AH320">
        <v>85</v>
      </c>
      <c r="AI320">
        <v>85</v>
      </c>
      <c r="AJ320">
        <v>85</v>
      </c>
      <c r="AK320">
        <v>91</v>
      </c>
      <c r="AL320">
        <v>100</v>
      </c>
      <c r="AM320">
        <v>100</v>
      </c>
      <c r="AN320" s="5">
        <v>97</v>
      </c>
      <c r="AO320" s="5">
        <v>101</v>
      </c>
      <c r="AP320" s="5">
        <v>97</v>
      </c>
      <c r="AQ320" s="5">
        <v>94</v>
      </c>
      <c r="AR320" s="5">
        <v>91</v>
      </c>
      <c r="AS320" s="5">
        <v>88</v>
      </c>
      <c r="AT320" s="5">
        <v>86</v>
      </c>
      <c r="AU320" s="5">
        <v>87</v>
      </c>
      <c r="AV320" s="5">
        <v>87</v>
      </c>
      <c r="AW320" s="5">
        <v>90</v>
      </c>
      <c r="AX320" s="5">
        <v>90</v>
      </c>
      <c r="AY320" s="5">
        <v>90</v>
      </c>
      <c r="AZ320" s="5">
        <v>92</v>
      </c>
      <c r="BA320" s="5">
        <v>92</v>
      </c>
      <c r="BB320" s="5">
        <v>92</v>
      </c>
      <c r="BC320" s="5">
        <v>90</v>
      </c>
      <c r="BD320" s="5">
        <v>89</v>
      </c>
      <c r="BE320" s="5">
        <v>91</v>
      </c>
      <c r="BF320" s="5">
        <v>92</v>
      </c>
      <c r="BG320" s="5">
        <v>95</v>
      </c>
      <c r="BH320" s="5">
        <v>97</v>
      </c>
      <c r="BI320" s="5">
        <v>92</v>
      </c>
      <c r="BJ320" s="5">
        <v>92</v>
      </c>
      <c r="BK320" s="5">
        <v>90</v>
      </c>
      <c r="BL320" s="8">
        <f>AVERAGE(BK320,BM320)</f>
        <v>94</v>
      </c>
      <c r="BM320" s="5">
        <v>98</v>
      </c>
      <c r="BN320" s="5">
        <v>103</v>
      </c>
      <c r="BO320" s="5">
        <v>101</v>
      </c>
      <c r="BP320" s="5">
        <v>106</v>
      </c>
      <c r="BQ320" s="5">
        <v>98</v>
      </c>
      <c r="BR320" s="5">
        <v>90</v>
      </c>
      <c r="BS320">
        <v>94</v>
      </c>
      <c r="BT320">
        <v>95</v>
      </c>
      <c r="BU320">
        <v>95</v>
      </c>
      <c r="BV320">
        <v>93</v>
      </c>
      <c r="BW320">
        <v>90</v>
      </c>
      <c r="BX320">
        <v>90</v>
      </c>
      <c r="BY320">
        <v>90</v>
      </c>
      <c r="BZ320">
        <v>91</v>
      </c>
      <c r="CA320">
        <v>90</v>
      </c>
      <c r="CB320">
        <v>85</v>
      </c>
      <c r="CC320">
        <v>85</v>
      </c>
      <c r="CD320">
        <v>85</v>
      </c>
      <c r="CE320">
        <v>88</v>
      </c>
      <c r="CF320">
        <v>96</v>
      </c>
      <c r="CG320">
        <v>98</v>
      </c>
      <c r="CH320">
        <v>89</v>
      </c>
      <c r="CI320">
        <v>84</v>
      </c>
      <c r="CJ320">
        <v>84</v>
      </c>
      <c r="CK320">
        <v>85</v>
      </c>
      <c r="CL320">
        <v>83</v>
      </c>
      <c r="CM320">
        <v>83</v>
      </c>
      <c r="CN320">
        <v>83</v>
      </c>
      <c r="CO320">
        <v>83</v>
      </c>
      <c r="CP320">
        <v>87</v>
      </c>
      <c r="CQ320">
        <v>87</v>
      </c>
      <c r="CR320">
        <v>90</v>
      </c>
      <c r="CS320">
        <v>90</v>
      </c>
      <c r="CT320">
        <v>90</v>
      </c>
      <c r="CU320">
        <v>88</v>
      </c>
      <c r="CV320">
        <v>89</v>
      </c>
      <c r="CW320">
        <v>92</v>
      </c>
      <c r="CX320" t="s">
        <v>5</v>
      </c>
      <c r="CY320" t="s">
        <v>50</v>
      </c>
      <c r="CZ320" s="1">
        <f t="shared" si="893"/>
        <v>0.79055979979348423</v>
      </c>
      <c r="DA320" s="4">
        <f t="shared" si="894"/>
        <v>93.290322580645167</v>
      </c>
      <c r="DB320" s="4"/>
      <c r="DC320" s="4"/>
      <c r="DD320" s="4"/>
    </row>
    <row r="321" spans="1:108" x14ac:dyDescent="0.25">
      <c r="A321" t="s">
        <v>31</v>
      </c>
      <c r="B321">
        <v>35.466099999999997</v>
      </c>
      <c r="C321">
        <v>-114.9217</v>
      </c>
      <c r="D321">
        <v>3540</v>
      </c>
      <c r="E321" t="s">
        <v>1</v>
      </c>
      <c r="F321">
        <v>207</v>
      </c>
      <c r="G321">
        <v>1923</v>
      </c>
      <c r="H321">
        <v>8</v>
      </c>
      <c r="I321" t="s">
        <v>260</v>
      </c>
      <c r="J321">
        <v>77</v>
      </c>
      <c r="K321">
        <v>81</v>
      </c>
      <c r="L321">
        <v>84</v>
      </c>
      <c r="M321">
        <v>82</v>
      </c>
      <c r="N321">
        <v>81</v>
      </c>
      <c r="O321">
        <v>83</v>
      </c>
      <c r="P321">
        <v>83</v>
      </c>
      <c r="Q321">
        <v>90</v>
      </c>
      <c r="R321">
        <v>94</v>
      </c>
      <c r="S321">
        <v>99</v>
      </c>
      <c r="T321">
        <v>97</v>
      </c>
      <c r="U321">
        <v>91</v>
      </c>
      <c r="V321">
        <v>83</v>
      </c>
      <c r="W321">
        <v>84</v>
      </c>
      <c r="X321">
        <v>78</v>
      </c>
      <c r="Y321">
        <v>72</v>
      </c>
      <c r="Z321">
        <v>83</v>
      </c>
      <c r="AA321">
        <v>82</v>
      </c>
      <c r="AB321">
        <v>79</v>
      </c>
      <c r="AC321">
        <v>77</v>
      </c>
      <c r="AD321">
        <v>79</v>
      </c>
      <c r="AE321">
        <v>82</v>
      </c>
      <c r="AF321">
        <v>87</v>
      </c>
      <c r="AG321">
        <v>90</v>
      </c>
      <c r="AH321">
        <v>92</v>
      </c>
      <c r="AI321">
        <v>94</v>
      </c>
      <c r="AJ321">
        <v>97</v>
      </c>
      <c r="AK321">
        <v>102</v>
      </c>
      <c r="AL321">
        <v>104</v>
      </c>
      <c r="AM321">
        <v>104</v>
      </c>
      <c r="AN321" s="5">
        <v>104</v>
      </c>
      <c r="AO321" s="5">
        <v>100</v>
      </c>
      <c r="AP321" s="5">
        <v>102</v>
      </c>
      <c r="AQ321" s="5">
        <v>98</v>
      </c>
      <c r="AR321" s="5">
        <v>96</v>
      </c>
      <c r="AS321" s="5">
        <v>91</v>
      </c>
      <c r="AT321" s="5">
        <v>92</v>
      </c>
      <c r="AU321" s="5">
        <v>93</v>
      </c>
      <c r="AV321" s="5">
        <v>94</v>
      </c>
      <c r="AW321" s="5">
        <v>96</v>
      </c>
      <c r="AX321" s="5">
        <v>93</v>
      </c>
      <c r="AY321" s="5">
        <v>88</v>
      </c>
      <c r="AZ321" s="5">
        <v>92</v>
      </c>
      <c r="BA321" s="5">
        <v>96</v>
      </c>
      <c r="BB321" s="5">
        <v>93</v>
      </c>
      <c r="BC321" s="5">
        <v>95</v>
      </c>
      <c r="BD321" s="5">
        <v>97</v>
      </c>
      <c r="BE321" s="5">
        <v>96</v>
      </c>
      <c r="BF321" s="5">
        <v>97</v>
      </c>
      <c r="BG321" s="5">
        <v>102</v>
      </c>
      <c r="BH321" s="5">
        <v>97</v>
      </c>
      <c r="BI321" s="5">
        <v>92</v>
      </c>
      <c r="BJ321" s="5">
        <v>90</v>
      </c>
      <c r="BK321" s="5">
        <v>79</v>
      </c>
      <c r="BL321" s="5">
        <v>94</v>
      </c>
      <c r="BM321" s="5">
        <v>98</v>
      </c>
      <c r="BN321" s="5">
        <v>101</v>
      </c>
      <c r="BO321" s="5">
        <v>92</v>
      </c>
      <c r="BP321" s="5">
        <v>104</v>
      </c>
      <c r="BQ321" s="5">
        <v>100</v>
      </c>
      <c r="BR321" s="5">
        <v>98</v>
      </c>
      <c r="BS321">
        <v>96</v>
      </c>
      <c r="BT321">
        <v>96</v>
      </c>
      <c r="BU321">
        <v>95</v>
      </c>
      <c r="BV321">
        <v>92</v>
      </c>
      <c r="BW321">
        <v>93</v>
      </c>
      <c r="BX321">
        <v>92</v>
      </c>
      <c r="BY321">
        <v>93</v>
      </c>
      <c r="BZ321">
        <v>94</v>
      </c>
      <c r="CA321">
        <v>92</v>
      </c>
      <c r="CB321">
        <v>91</v>
      </c>
      <c r="CC321">
        <v>92</v>
      </c>
      <c r="CD321">
        <v>76</v>
      </c>
      <c r="CE321">
        <v>88</v>
      </c>
      <c r="CF321">
        <v>93</v>
      </c>
      <c r="CG321">
        <v>96</v>
      </c>
      <c r="CH321">
        <v>95</v>
      </c>
      <c r="CI321">
        <v>86</v>
      </c>
      <c r="CJ321">
        <v>80</v>
      </c>
      <c r="CK321">
        <v>89</v>
      </c>
      <c r="CL321">
        <v>89</v>
      </c>
      <c r="CM321">
        <v>91</v>
      </c>
      <c r="CN321">
        <v>93</v>
      </c>
      <c r="CO321">
        <v>95</v>
      </c>
      <c r="CP321">
        <v>99</v>
      </c>
      <c r="CQ321">
        <v>101</v>
      </c>
      <c r="CR321">
        <v>102</v>
      </c>
      <c r="CS321">
        <v>100</v>
      </c>
      <c r="CT321">
        <v>100</v>
      </c>
      <c r="CU321">
        <v>99</v>
      </c>
      <c r="CV321">
        <v>101</v>
      </c>
      <c r="CW321">
        <v>101</v>
      </c>
      <c r="CX321" t="s">
        <v>2</v>
      </c>
      <c r="CY321" t="s">
        <v>32</v>
      </c>
      <c r="CZ321" s="1">
        <f t="shared" si="893"/>
        <v>0.70052362653450817</v>
      </c>
      <c r="DA321" s="4">
        <f t="shared" si="894"/>
        <v>95.483870967741936</v>
      </c>
      <c r="DB321" s="4"/>
      <c r="DC321" s="4"/>
      <c r="DD321" s="4"/>
    </row>
    <row r="322" spans="1:108" x14ac:dyDescent="0.25">
      <c r="A322" t="s">
        <v>47</v>
      </c>
      <c r="B322">
        <v>37.366700000000002</v>
      </c>
      <c r="C322">
        <v>-115.16670000000001</v>
      </c>
      <c r="D322">
        <v>3488</v>
      </c>
      <c r="E322" t="s">
        <v>1</v>
      </c>
      <c r="F322">
        <v>181.4</v>
      </c>
      <c r="G322">
        <v>1923</v>
      </c>
      <c r="H322">
        <v>8</v>
      </c>
      <c r="I322" t="s">
        <v>260</v>
      </c>
      <c r="J322">
        <v>76</v>
      </c>
      <c r="K322">
        <v>80</v>
      </c>
      <c r="L322">
        <v>85</v>
      </c>
      <c r="M322">
        <v>80</v>
      </c>
      <c r="N322">
        <v>82</v>
      </c>
      <c r="O322">
        <v>85</v>
      </c>
      <c r="P322">
        <v>87</v>
      </c>
      <c r="Q322">
        <v>89</v>
      </c>
      <c r="R322">
        <v>95</v>
      </c>
      <c r="S322">
        <v>98</v>
      </c>
      <c r="T322">
        <v>98</v>
      </c>
      <c r="U322">
        <v>93</v>
      </c>
      <c r="V322">
        <v>86</v>
      </c>
      <c r="W322">
        <v>79</v>
      </c>
      <c r="X322">
        <v>76</v>
      </c>
      <c r="Y322">
        <v>83</v>
      </c>
      <c r="Z322">
        <v>77</v>
      </c>
      <c r="AA322">
        <v>81</v>
      </c>
      <c r="AB322">
        <v>79</v>
      </c>
      <c r="AC322">
        <v>80</v>
      </c>
      <c r="AD322">
        <v>80</v>
      </c>
      <c r="AE322">
        <v>83</v>
      </c>
      <c r="AF322">
        <v>86</v>
      </c>
      <c r="AG322">
        <v>90</v>
      </c>
      <c r="AH322">
        <v>93</v>
      </c>
      <c r="AI322">
        <v>96</v>
      </c>
      <c r="AJ322">
        <v>98</v>
      </c>
      <c r="AK322">
        <v>102</v>
      </c>
      <c r="AL322">
        <v>104</v>
      </c>
      <c r="AM322">
        <v>105</v>
      </c>
      <c r="AN322" s="5">
        <v>103</v>
      </c>
      <c r="AO322" s="5">
        <v>103</v>
      </c>
      <c r="AP322" s="5">
        <v>100</v>
      </c>
      <c r="AQ322" s="5">
        <v>100</v>
      </c>
      <c r="AR322" s="5">
        <v>98</v>
      </c>
      <c r="AS322" s="5">
        <v>94</v>
      </c>
      <c r="AT322" s="5">
        <v>93</v>
      </c>
      <c r="AU322" s="5">
        <v>94</v>
      </c>
      <c r="AV322" s="5">
        <v>95</v>
      </c>
      <c r="AW322" s="5">
        <v>97</v>
      </c>
      <c r="AX322" s="5">
        <v>95</v>
      </c>
      <c r="AY322" s="5">
        <v>89</v>
      </c>
      <c r="AZ322" s="5">
        <v>95</v>
      </c>
      <c r="BA322" s="5">
        <v>99</v>
      </c>
      <c r="BB322" s="5">
        <v>97</v>
      </c>
      <c r="BC322" s="5">
        <v>98</v>
      </c>
      <c r="BD322" s="5">
        <v>98</v>
      </c>
      <c r="BE322" s="5">
        <v>99</v>
      </c>
      <c r="BF322" s="5">
        <v>99</v>
      </c>
      <c r="BG322" s="5">
        <v>103</v>
      </c>
      <c r="BH322" s="5">
        <v>101</v>
      </c>
      <c r="BI322" s="5">
        <v>96</v>
      </c>
      <c r="BJ322" s="5">
        <v>86</v>
      </c>
      <c r="BK322" s="5">
        <v>96</v>
      </c>
      <c r="BL322" s="5">
        <v>92</v>
      </c>
      <c r="BM322" s="5">
        <v>96</v>
      </c>
      <c r="BN322" s="5">
        <v>103</v>
      </c>
      <c r="BO322" s="5">
        <v>104</v>
      </c>
      <c r="BP322" s="5">
        <v>108</v>
      </c>
      <c r="BQ322" s="5">
        <v>97</v>
      </c>
      <c r="BR322" s="5">
        <v>95</v>
      </c>
      <c r="BS322">
        <v>90</v>
      </c>
      <c r="BT322">
        <v>96</v>
      </c>
      <c r="BU322">
        <v>97</v>
      </c>
      <c r="BV322">
        <v>94</v>
      </c>
      <c r="BW322">
        <v>91</v>
      </c>
      <c r="BX322">
        <v>93</v>
      </c>
      <c r="BY322">
        <v>95</v>
      </c>
      <c r="BZ322">
        <v>94</v>
      </c>
      <c r="CA322">
        <v>95</v>
      </c>
      <c r="CB322">
        <v>94</v>
      </c>
      <c r="CC322">
        <v>98</v>
      </c>
      <c r="CD322">
        <v>98</v>
      </c>
      <c r="CE322">
        <v>99</v>
      </c>
      <c r="CF322">
        <v>97</v>
      </c>
      <c r="CG322">
        <v>99</v>
      </c>
      <c r="CH322">
        <v>100</v>
      </c>
      <c r="CI322">
        <v>96</v>
      </c>
      <c r="CJ322">
        <v>85</v>
      </c>
      <c r="CK322">
        <v>88</v>
      </c>
      <c r="CL322">
        <v>92</v>
      </c>
      <c r="CM322">
        <v>89</v>
      </c>
      <c r="CN322">
        <v>91</v>
      </c>
      <c r="CO322">
        <v>83</v>
      </c>
      <c r="CP322">
        <v>87</v>
      </c>
      <c r="CQ322">
        <v>84</v>
      </c>
      <c r="CR322">
        <v>88</v>
      </c>
      <c r="CS322">
        <v>80</v>
      </c>
      <c r="CT322">
        <v>84</v>
      </c>
      <c r="CU322">
        <v>85</v>
      </c>
      <c r="CV322">
        <v>86</v>
      </c>
      <c r="CW322">
        <v>75</v>
      </c>
      <c r="CX322" t="s">
        <v>2</v>
      </c>
      <c r="CY322" t="s">
        <v>48</v>
      </c>
      <c r="CZ322" s="1">
        <f t="shared" si="893"/>
        <v>0.67199383412568681</v>
      </c>
      <c r="DA322" s="4">
        <f t="shared" si="894"/>
        <v>97.516129032258064</v>
      </c>
      <c r="DB322" s="4"/>
      <c r="DC322" s="4"/>
      <c r="DD322" s="4"/>
    </row>
    <row r="323" spans="1:108" x14ac:dyDescent="0.25">
      <c r="A323" t="s">
        <v>41</v>
      </c>
      <c r="B323">
        <v>34.5</v>
      </c>
      <c r="C323">
        <v>-117.8167</v>
      </c>
      <c r="D323">
        <v>3402</v>
      </c>
      <c r="E323" t="s">
        <v>1</v>
      </c>
      <c r="F323">
        <v>234.3</v>
      </c>
      <c r="G323">
        <v>1923</v>
      </c>
      <c r="H323">
        <v>8</v>
      </c>
      <c r="I323" t="s">
        <v>260</v>
      </c>
      <c r="J323">
        <v>77</v>
      </c>
      <c r="K323">
        <v>78</v>
      </c>
      <c r="L323">
        <v>79</v>
      </c>
      <c r="M323">
        <v>82</v>
      </c>
      <c r="N323">
        <v>80</v>
      </c>
      <c r="O323">
        <v>79</v>
      </c>
      <c r="P323">
        <v>80</v>
      </c>
      <c r="Q323">
        <v>87</v>
      </c>
      <c r="R323">
        <v>96</v>
      </c>
      <c r="S323">
        <v>98</v>
      </c>
      <c r="T323">
        <v>98</v>
      </c>
      <c r="U323">
        <v>78</v>
      </c>
      <c r="V323">
        <v>78</v>
      </c>
      <c r="W323">
        <v>82</v>
      </c>
      <c r="X323">
        <v>65</v>
      </c>
      <c r="Y323">
        <v>70</v>
      </c>
      <c r="Z323">
        <v>81</v>
      </c>
      <c r="AA323">
        <v>75</v>
      </c>
      <c r="AB323">
        <v>70</v>
      </c>
      <c r="AC323">
        <v>73</v>
      </c>
      <c r="AD323">
        <v>77</v>
      </c>
      <c r="AE323">
        <v>79</v>
      </c>
      <c r="AF323">
        <v>81</v>
      </c>
      <c r="AG323">
        <v>85</v>
      </c>
      <c r="AH323">
        <v>90</v>
      </c>
      <c r="AI323">
        <v>88</v>
      </c>
      <c r="AJ323">
        <v>95</v>
      </c>
      <c r="AK323">
        <v>103</v>
      </c>
      <c r="AL323">
        <v>103</v>
      </c>
      <c r="AM323">
        <v>103</v>
      </c>
      <c r="AN323" s="5">
        <v>97</v>
      </c>
      <c r="AO323" s="5">
        <v>97</v>
      </c>
      <c r="AP323" s="5">
        <v>96</v>
      </c>
      <c r="AQ323" s="5">
        <v>94</v>
      </c>
      <c r="AR323" s="5">
        <v>96</v>
      </c>
      <c r="AS323" s="5">
        <v>94</v>
      </c>
      <c r="AT323" s="5">
        <v>92</v>
      </c>
      <c r="AU323" s="5">
        <v>96</v>
      </c>
      <c r="AV323" s="5">
        <v>94</v>
      </c>
      <c r="AW323" s="5">
        <v>92</v>
      </c>
      <c r="AX323" s="5">
        <v>93</v>
      </c>
      <c r="AY323" s="5">
        <v>92</v>
      </c>
      <c r="AZ323" s="5">
        <v>93</v>
      </c>
      <c r="BA323" s="5">
        <v>94</v>
      </c>
      <c r="BB323" s="5">
        <v>96</v>
      </c>
      <c r="BC323" s="5">
        <v>95</v>
      </c>
      <c r="BD323" s="5">
        <v>92</v>
      </c>
      <c r="BE323" s="5">
        <v>96</v>
      </c>
      <c r="BF323" s="5">
        <v>96</v>
      </c>
      <c r="BG323" s="5">
        <v>97</v>
      </c>
      <c r="BH323" s="5">
        <v>100</v>
      </c>
      <c r="BI323" s="5">
        <v>98</v>
      </c>
      <c r="BJ323" s="5">
        <v>92</v>
      </c>
      <c r="BK323" s="5">
        <v>95</v>
      </c>
      <c r="BL323" s="5">
        <v>98</v>
      </c>
      <c r="BM323" s="5">
        <v>100</v>
      </c>
      <c r="BN323" s="5">
        <v>102</v>
      </c>
      <c r="BO323" s="5">
        <v>100</v>
      </c>
      <c r="BP323" s="5">
        <v>104</v>
      </c>
      <c r="BQ323" s="5">
        <v>100</v>
      </c>
      <c r="BR323" s="5">
        <v>84</v>
      </c>
      <c r="BS323">
        <v>93</v>
      </c>
      <c r="BT323">
        <v>94</v>
      </c>
      <c r="BU323">
        <v>93</v>
      </c>
      <c r="BV323">
        <v>92</v>
      </c>
      <c r="BW323">
        <v>90</v>
      </c>
      <c r="BX323">
        <v>91</v>
      </c>
      <c r="BY323">
        <v>95</v>
      </c>
      <c r="BZ323">
        <v>95</v>
      </c>
      <c r="CA323">
        <v>93</v>
      </c>
      <c r="CB323">
        <v>95</v>
      </c>
      <c r="CC323">
        <v>93</v>
      </c>
      <c r="CD323">
        <v>95</v>
      </c>
      <c r="CE323">
        <v>94</v>
      </c>
      <c r="CF323">
        <v>95</v>
      </c>
      <c r="CG323">
        <v>98</v>
      </c>
      <c r="CH323">
        <v>98</v>
      </c>
      <c r="CI323">
        <v>94</v>
      </c>
      <c r="CJ323">
        <v>90</v>
      </c>
      <c r="CK323">
        <v>91</v>
      </c>
      <c r="CL323">
        <v>90</v>
      </c>
      <c r="CM323">
        <v>93</v>
      </c>
      <c r="CN323">
        <v>96</v>
      </c>
      <c r="CO323">
        <v>95</v>
      </c>
      <c r="CP323">
        <v>96</v>
      </c>
      <c r="CQ323">
        <v>98</v>
      </c>
      <c r="CR323">
        <v>96</v>
      </c>
      <c r="CS323">
        <v>93</v>
      </c>
      <c r="CT323">
        <v>94</v>
      </c>
      <c r="CU323">
        <v>96</v>
      </c>
      <c r="CV323">
        <v>95</v>
      </c>
      <c r="CW323">
        <v>96</v>
      </c>
      <c r="CX323" t="s">
        <v>5</v>
      </c>
      <c r="CY323" t="s">
        <v>42</v>
      </c>
      <c r="CZ323" s="1">
        <f t="shared" si="893"/>
        <v>0.67134803162893641</v>
      </c>
      <c r="DA323" s="4">
        <f t="shared" si="894"/>
        <v>95.645161290322577</v>
      </c>
      <c r="DB323" s="4"/>
      <c r="DC323" s="4"/>
      <c r="DD323" s="4"/>
    </row>
    <row r="324" spans="1:108" x14ac:dyDescent="0.25">
      <c r="A324" t="s">
        <v>43</v>
      </c>
      <c r="B324">
        <v>36.916699999999999</v>
      </c>
      <c r="C324">
        <v>-116.75</v>
      </c>
      <c r="D324">
        <v>3304</v>
      </c>
      <c r="E324" t="s">
        <v>1</v>
      </c>
      <c r="F324">
        <v>51.5</v>
      </c>
      <c r="G324">
        <v>1923</v>
      </c>
      <c r="H324">
        <v>8</v>
      </c>
      <c r="I324" t="s">
        <v>260</v>
      </c>
      <c r="J324">
        <v>78</v>
      </c>
      <c r="K324">
        <v>82</v>
      </c>
      <c r="L324">
        <v>82</v>
      </c>
      <c r="M324">
        <v>87</v>
      </c>
      <c r="N324">
        <v>86</v>
      </c>
      <c r="O324">
        <v>87</v>
      </c>
      <c r="P324">
        <v>89</v>
      </c>
      <c r="Q324">
        <v>90</v>
      </c>
      <c r="R324">
        <v>96</v>
      </c>
      <c r="S324">
        <v>103</v>
      </c>
      <c r="T324">
        <v>99</v>
      </c>
      <c r="U324">
        <v>94</v>
      </c>
      <c r="V324">
        <v>87</v>
      </c>
      <c r="W324">
        <v>86</v>
      </c>
      <c r="X324">
        <v>86</v>
      </c>
      <c r="Y324">
        <v>78</v>
      </c>
      <c r="Z324">
        <v>87</v>
      </c>
      <c r="AA324">
        <v>86</v>
      </c>
      <c r="AB324">
        <v>84</v>
      </c>
      <c r="AC324">
        <v>87</v>
      </c>
      <c r="AD324">
        <v>86</v>
      </c>
      <c r="AE324">
        <v>83</v>
      </c>
      <c r="AF324">
        <v>90</v>
      </c>
      <c r="AG324">
        <v>93</v>
      </c>
      <c r="AH324">
        <v>95</v>
      </c>
      <c r="AI324">
        <v>90</v>
      </c>
      <c r="AJ324">
        <v>95</v>
      </c>
      <c r="AK324">
        <v>101</v>
      </c>
      <c r="AL324">
        <v>105</v>
      </c>
      <c r="AM324">
        <v>110</v>
      </c>
      <c r="AN324" s="5">
        <v>109</v>
      </c>
      <c r="AO324" s="5">
        <v>111</v>
      </c>
      <c r="AP324" s="5">
        <v>107</v>
      </c>
      <c r="AQ324" s="5">
        <v>102</v>
      </c>
      <c r="AR324" s="5">
        <v>98</v>
      </c>
      <c r="AS324" s="5">
        <v>96</v>
      </c>
      <c r="AT324" s="5">
        <v>95</v>
      </c>
      <c r="AU324" s="5">
        <v>94</v>
      </c>
      <c r="AV324" s="5">
        <v>98</v>
      </c>
      <c r="AW324" s="5">
        <v>97</v>
      </c>
      <c r="AX324" s="5">
        <v>98</v>
      </c>
      <c r="AY324" s="5">
        <v>95</v>
      </c>
      <c r="AZ324" s="5">
        <v>97</v>
      </c>
      <c r="BA324" s="5">
        <v>100</v>
      </c>
      <c r="BB324" s="5">
        <v>97</v>
      </c>
      <c r="BC324" s="5">
        <v>105</v>
      </c>
      <c r="BD324" s="5">
        <v>100</v>
      </c>
      <c r="BE324" s="5">
        <v>107</v>
      </c>
      <c r="BF324" s="5">
        <v>100</v>
      </c>
      <c r="BG324" s="5">
        <v>107</v>
      </c>
      <c r="BH324" s="5">
        <v>105</v>
      </c>
      <c r="BI324" s="5">
        <v>95</v>
      </c>
      <c r="BJ324" s="5">
        <v>105</v>
      </c>
      <c r="BK324" s="5">
        <v>88</v>
      </c>
      <c r="BL324" s="5">
        <v>105</v>
      </c>
      <c r="BM324" s="5">
        <v>106</v>
      </c>
      <c r="BN324" s="5">
        <v>108</v>
      </c>
      <c r="BO324" s="5">
        <v>110</v>
      </c>
      <c r="BP324" s="5">
        <v>112</v>
      </c>
      <c r="BQ324" s="5">
        <v>106</v>
      </c>
      <c r="BR324" s="5">
        <v>100</v>
      </c>
      <c r="BS324">
        <v>102</v>
      </c>
      <c r="BT324">
        <v>106</v>
      </c>
      <c r="BU324">
        <v>101</v>
      </c>
      <c r="BV324">
        <v>102</v>
      </c>
      <c r="BW324">
        <v>102</v>
      </c>
      <c r="BX324">
        <v>106</v>
      </c>
      <c r="BY324">
        <v>102</v>
      </c>
      <c r="BZ324">
        <v>100</v>
      </c>
      <c r="CA324">
        <v>100</v>
      </c>
      <c r="CB324">
        <v>102</v>
      </c>
      <c r="CC324">
        <v>96</v>
      </c>
      <c r="CD324">
        <v>100</v>
      </c>
      <c r="CE324">
        <v>104</v>
      </c>
      <c r="CF324">
        <v>99</v>
      </c>
      <c r="CG324">
        <v>98</v>
      </c>
      <c r="CH324">
        <v>104</v>
      </c>
      <c r="CI324">
        <v>108</v>
      </c>
      <c r="CJ324">
        <v>106</v>
      </c>
      <c r="CK324">
        <v>106</v>
      </c>
      <c r="CL324">
        <v>106</v>
      </c>
      <c r="CM324">
        <v>103</v>
      </c>
      <c r="CN324">
        <v>108</v>
      </c>
      <c r="CO324">
        <v>105</v>
      </c>
      <c r="CP324">
        <v>106</v>
      </c>
      <c r="CQ324">
        <v>101</v>
      </c>
      <c r="CR324">
        <v>107</v>
      </c>
      <c r="CS324">
        <v>104</v>
      </c>
      <c r="CT324">
        <v>102</v>
      </c>
      <c r="CU324">
        <v>107</v>
      </c>
      <c r="CV324">
        <v>105</v>
      </c>
      <c r="CW324">
        <v>104</v>
      </c>
      <c r="CX324" t="s">
        <v>2</v>
      </c>
      <c r="CY324" t="s">
        <v>44</v>
      </c>
      <c r="CZ324" s="1">
        <f t="shared" si="893"/>
        <v>0.75188276961997047</v>
      </c>
      <c r="DA324" s="4">
        <f t="shared" si="894"/>
        <v>101.70967741935483</v>
      </c>
      <c r="DB324" s="4"/>
      <c r="DC324" s="4"/>
      <c r="DD324" s="4"/>
    </row>
    <row r="325" spans="1:108" x14ac:dyDescent="0.25">
      <c r="A325" t="s">
        <v>37</v>
      </c>
      <c r="B325">
        <v>36.261400000000002</v>
      </c>
      <c r="C325">
        <v>-116.0564</v>
      </c>
      <c r="D325">
        <v>2573</v>
      </c>
      <c r="E325" t="s">
        <v>1</v>
      </c>
      <c r="F325">
        <v>75.900000000000006</v>
      </c>
      <c r="G325">
        <v>1923</v>
      </c>
      <c r="H325">
        <v>8</v>
      </c>
      <c r="I325" t="s">
        <v>260</v>
      </c>
      <c r="J325">
        <v>85</v>
      </c>
      <c r="K325">
        <v>86</v>
      </c>
      <c r="L325">
        <v>90</v>
      </c>
      <c r="M325">
        <v>92</v>
      </c>
      <c r="N325">
        <v>95</v>
      </c>
      <c r="O325">
        <v>93</v>
      </c>
      <c r="P325">
        <v>89</v>
      </c>
      <c r="Q325">
        <v>90</v>
      </c>
      <c r="R325">
        <v>96</v>
      </c>
      <c r="S325">
        <v>101</v>
      </c>
      <c r="T325">
        <v>102</v>
      </c>
      <c r="U325">
        <v>104</v>
      </c>
      <c r="V325">
        <v>96</v>
      </c>
      <c r="W325">
        <v>89</v>
      </c>
      <c r="X325">
        <v>87</v>
      </c>
      <c r="Y325">
        <v>80</v>
      </c>
      <c r="Z325">
        <v>82</v>
      </c>
      <c r="AA325">
        <v>87</v>
      </c>
      <c r="AB325">
        <v>86</v>
      </c>
      <c r="AC325">
        <v>88</v>
      </c>
      <c r="AD325">
        <v>87</v>
      </c>
      <c r="AE325">
        <v>85</v>
      </c>
      <c r="AF325">
        <v>90</v>
      </c>
      <c r="AG325">
        <v>90</v>
      </c>
      <c r="AH325">
        <v>95</v>
      </c>
      <c r="AI325">
        <v>96</v>
      </c>
      <c r="AJ325">
        <v>99</v>
      </c>
      <c r="AK325">
        <v>106</v>
      </c>
      <c r="AL325">
        <v>109</v>
      </c>
      <c r="AM325">
        <v>109</v>
      </c>
      <c r="AN325" s="5">
        <v>110</v>
      </c>
      <c r="AO325" s="5">
        <v>110</v>
      </c>
      <c r="AP325" s="5">
        <v>110</v>
      </c>
      <c r="AQ325" s="5">
        <v>108</v>
      </c>
      <c r="AR325" s="5">
        <v>111</v>
      </c>
      <c r="AS325" s="5">
        <v>97</v>
      </c>
      <c r="AT325" s="5">
        <v>100</v>
      </c>
      <c r="AU325" s="5">
        <v>99</v>
      </c>
      <c r="AV325" s="5">
        <v>100</v>
      </c>
      <c r="AW325" s="5">
        <v>101</v>
      </c>
      <c r="AX325" s="5">
        <v>102</v>
      </c>
      <c r="AY325" s="5">
        <v>101</v>
      </c>
      <c r="AZ325" s="5">
        <v>99</v>
      </c>
      <c r="BA325" s="5">
        <v>105</v>
      </c>
      <c r="BB325" s="5">
        <v>100</v>
      </c>
      <c r="BC325" s="5">
        <v>94</v>
      </c>
      <c r="BD325" s="5">
        <v>100</v>
      </c>
      <c r="BE325" s="5">
        <v>104</v>
      </c>
      <c r="BF325" s="5">
        <v>105</v>
      </c>
      <c r="BG325" s="5">
        <v>109</v>
      </c>
      <c r="BH325" s="5">
        <v>110</v>
      </c>
      <c r="BI325" s="5">
        <v>109</v>
      </c>
      <c r="BJ325" s="5">
        <v>98</v>
      </c>
      <c r="BK325" s="5">
        <v>92</v>
      </c>
      <c r="BL325" s="5">
        <v>93</v>
      </c>
      <c r="BM325" s="5">
        <v>109</v>
      </c>
      <c r="BN325" s="5">
        <v>112</v>
      </c>
      <c r="BO325" s="5">
        <v>116</v>
      </c>
      <c r="BP325" s="5">
        <v>111</v>
      </c>
      <c r="BQ325" s="5">
        <v>113</v>
      </c>
      <c r="BR325" s="5">
        <v>100</v>
      </c>
      <c r="BS325">
        <v>99</v>
      </c>
      <c r="BT325">
        <v>115</v>
      </c>
      <c r="BU325">
        <v>100</v>
      </c>
      <c r="BV325">
        <v>104</v>
      </c>
      <c r="BW325">
        <v>105</v>
      </c>
      <c r="BX325">
        <v>99</v>
      </c>
      <c r="BY325">
        <v>100</v>
      </c>
      <c r="BZ325">
        <v>90</v>
      </c>
      <c r="CA325">
        <v>92</v>
      </c>
      <c r="CB325">
        <v>93</v>
      </c>
      <c r="CC325">
        <v>100</v>
      </c>
      <c r="CD325">
        <v>103</v>
      </c>
      <c r="CE325">
        <v>100</v>
      </c>
      <c r="CF325">
        <v>99</v>
      </c>
      <c r="CG325">
        <v>105</v>
      </c>
      <c r="CH325">
        <v>109</v>
      </c>
      <c r="CI325">
        <v>110</v>
      </c>
      <c r="CJ325">
        <v>90</v>
      </c>
      <c r="CK325">
        <v>95</v>
      </c>
      <c r="CL325">
        <v>90</v>
      </c>
      <c r="CM325">
        <v>99</v>
      </c>
      <c r="CN325">
        <v>105</v>
      </c>
      <c r="CO325">
        <v>104</v>
      </c>
      <c r="CP325">
        <v>104</v>
      </c>
      <c r="CQ325">
        <v>110</v>
      </c>
      <c r="CR325">
        <v>111</v>
      </c>
      <c r="CS325">
        <v>100</v>
      </c>
      <c r="CT325">
        <v>112</v>
      </c>
      <c r="CU325">
        <v>105</v>
      </c>
      <c r="CV325">
        <v>102</v>
      </c>
      <c r="CW325">
        <v>106</v>
      </c>
      <c r="CX325" t="s">
        <v>2</v>
      </c>
      <c r="CY325" t="s">
        <v>38</v>
      </c>
      <c r="CZ325" s="1">
        <f t="shared" si="893"/>
        <v>0.83761564452913595</v>
      </c>
      <c r="DA325" s="4">
        <f t="shared" si="894"/>
        <v>104.12903225806451</v>
      </c>
      <c r="DB325" s="4"/>
      <c r="DC325" s="4"/>
      <c r="DD325" s="4"/>
    </row>
    <row r="326" spans="1:108" x14ac:dyDescent="0.25">
      <c r="A326" t="s">
        <v>27</v>
      </c>
      <c r="B326">
        <v>36.166699999999999</v>
      </c>
      <c r="C326">
        <v>-115.13330000000001</v>
      </c>
      <c r="D326">
        <v>2011</v>
      </c>
      <c r="E326" t="s">
        <v>1</v>
      </c>
      <c r="F326">
        <v>158.69999999999999</v>
      </c>
      <c r="G326">
        <v>1923</v>
      </c>
      <c r="H326">
        <v>8</v>
      </c>
      <c r="I326" t="s">
        <v>260</v>
      </c>
      <c r="J326">
        <v>85</v>
      </c>
      <c r="K326">
        <v>86</v>
      </c>
      <c r="L326">
        <v>88</v>
      </c>
      <c r="M326">
        <v>90</v>
      </c>
      <c r="N326">
        <v>90</v>
      </c>
      <c r="O326">
        <v>92</v>
      </c>
      <c r="P326">
        <v>94</v>
      </c>
      <c r="Q326">
        <v>94</v>
      </c>
      <c r="R326">
        <v>96</v>
      </c>
      <c r="S326">
        <v>102</v>
      </c>
      <c r="T326">
        <v>103</v>
      </c>
      <c r="U326">
        <v>94</v>
      </c>
      <c r="V326">
        <v>85</v>
      </c>
      <c r="W326">
        <v>91</v>
      </c>
      <c r="X326">
        <v>83</v>
      </c>
      <c r="AD326">
        <v>84</v>
      </c>
      <c r="AL326">
        <v>107</v>
      </c>
      <c r="AM326">
        <v>106</v>
      </c>
      <c r="AN326" s="5">
        <v>108</v>
      </c>
      <c r="AO326" s="5">
        <v>107</v>
      </c>
      <c r="AP326" s="5">
        <v>105</v>
      </c>
      <c r="AQ326" s="5">
        <v>99</v>
      </c>
      <c r="AR326" s="8">
        <f>AVERAGE(AQ326,AS326)</f>
        <v>100.5</v>
      </c>
      <c r="AS326" s="5">
        <v>102</v>
      </c>
      <c r="AT326" s="5">
        <v>99</v>
      </c>
      <c r="AU326" s="5">
        <v>93</v>
      </c>
      <c r="AV326" s="5">
        <v>99</v>
      </c>
      <c r="AW326" s="5">
        <v>102</v>
      </c>
      <c r="AX326" s="5">
        <v>99</v>
      </c>
      <c r="AY326" s="5">
        <v>90</v>
      </c>
      <c r="AZ326" s="5">
        <v>96</v>
      </c>
      <c r="BA326" s="5">
        <v>102</v>
      </c>
      <c r="BB326" s="5">
        <v>100</v>
      </c>
      <c r="BC326" s="5">
        <v>101</v>
      </c>
      <c r="BD326" s="5">
        <v>103</v>
      </c>
      <c r="BE326" s="5">
        <v>103</v>
      </c>
      <c r="BF326" s="5">
        <v>103</v>
      </c>
      <c r="BG326" s="5">
        <v>105</v>
      </c>
      <c r="BH326" s="5">
        <v>103</v>
      </c>
      <c r="BI326" s="5">
        <v>97</v>
      </c>
      <c r="BJ326" s="5">
        <v>95</v>
      </c>
      <c r="BK326" s="5">
        <v>89</v>
      </c>
      <c r="BL326" s="5">
        <v>98</v>
      </c>
      <c r="BM326" s="5">
        <v>103</v>
      </c>
      <c r="BN326" s="5">
        <v>105</v>
      </c>
      <c r="BO326" s="5">
        <v>107</v>
      </c>
      <c r="BP326" s="5">
        <v>110</v>
      </c>
      <c r="BQ326" s="5">
        <v>105</v>
      </c>
      <c r="BR326" s="5">
        <v>100</v>
      </c>
      <c r="BS326">
        <v>100</v>
      </c>
      <c r="BT326">
        <v>103</v>
      </c>
      <c r="BU326">
        <v>102</v>
      </c>
      <c r="BV326">
        <v>100</v>
      </c>
      <c r="BW326">
        <v>102</v>
      </c>
      <c r="BX326">
        <v>101</v>
      </c>
      <c r="BY326">
        <v>100</v>
      </c>
      <c r="BZ326">
        <v>99</v>
      </c>
      <c r="CA326">
        <v>100</v>
      </c>
      <c r="CB326">
        <v>98</v>
      </c>
      <c r="CC326">
        <v>99</v>
      </c>
      <c r="CD326">
        <v>88</v>
      </c>
      <c r="CE326">
        <v>95</v>
      </c>
      <c r="CF326">
        <v>99</v>
      </c>
      <c r="CG326">
        <v>101</v>
      </c>
      <c r="CH326">
        <v>102</v>
      </c>
      <c r="CI326">
        <v>98</v>
      </c>
      <c r="CJ326">
        <v>89</v>
      </c>
      <c r="CK326">
        <v>92</v>
      </c>
      <c r="CL326">
        <v>97</v>
      </c>
      <c r="CM326">
        <v>99</v>
      </c>
      <c r="CN326">
        <v>99</v>
      </c>
      <c r="CO326">
        <v>102</v>
      </c>
      <c r="CP326">
        <v>102</v>
      </c>
      <c r="CQ326">
        <v>100</v>
      </c>
      <c r="CR326">
        <v>102</v>
      </c>
      <c r="CS326">
        <v>103</v>
      </c>
      <c r="CT326">
        <v>102</v>
      </c>
      <c r="CU326">
        <v>100</v>
      </c>
      <c r="CV326">
        <v>100</v>
      </c>
      <c r="CW326">
        <v>102</v>
      </c>
      <c r="CX326" t="s">
        <v>2</v>
      </c>
      <c r="CY326" t="s">
        <v>28</v>
      </c>
      <c r="CZ326" s="1">
        <f t="shared" si="893"/>
        <v>0.73108591685314606</v>
      </c>
      <c r="DA326" s="4">
        <f t="shared" si="894"/>
        <v>100.91935483870968</v>
      </c>
      <c r="DB326" s="4"/>
      <c r="DC326" s="4"/>
      <c r="DD326" s="4"/>
    </row>
    <row r="327" spans="1:108" x14ac:dyDescent="0.25">
      <c r="A327" t="s">
        <v>45</v>
      </c>
      <c r="B327">
        <v>35.763599999999997</v>
      </c>
      <c r="C327">
        <v>-117.3908</v>
      </c>
      <c r="D327">
        <v>1695</v>
      </c>
      <c r="E327" t="s">
        <v>1</v>
      </c>
      <c r="F327">
        <v>90.8</v>
      </c>
      <c r="G327">
        <v>1923</v>
      </c>
      <c r="H327">
        <v>8</v>
      </c>
      <c r="I327" t="s">
        <v>260</v>
      </c>
      <c r="J327">
        <v>78</v>
      </c>
      <c r="K327">
        <v>89</v>
      </c>
      <c r="L327">
        <v>92</v>
      </c>
      <c r="M327">
        <v>91</v>
      </c>
      <c r="N327">
        <v>92</v>
      </c>
      <c r="O327">
        <v>91</v>
      </c>
      <c r="P327">
        <v>89</v>
      </c>
      <c r="Q327">
        <v>93</v>
      </c>
      <c r="R327">
        <v>101</v>
      </c>
      <c r="S327">
        <v>104</v>
      </c>
      <c r="T327">
        <v>103</v>
      </c>
      <c r="U327">
        <v>85</v>
      </c>
      <c r="V327">
        <v>84</v>
      </c>
      <c r="W327">
        <v>86</v>
      </c>
      <c r="X327">
        <v>73</v>
      </c>
      <c r="Y327">
        <v>88</v>
      </c>
      <c r="Z327">
        <v>87</v>
      </c>
      <c r="AA327">
        <v>84</v>
      </c>
      <c r="AB327">
        <v>81</v>
      </c>
      <c r="AC327">
        <v>88</v>
      </c>
      <c r="AD327">
        <v>87</v>
      </c>
      <c r="AE327">
        <v>89</v>
      </c>
      <c r="AF327">
        <v>92</v>
      </c>
      <c r="AG327">
        <v>93</v>
      </c>
      <c r="AH327">
        <v>95</v>
      </c>
      <c r="AI327">
        <v>98</v>
      </c>
      <c r="AJ327">
        <v>102</v>
      </c>
      <c r="AK327">
        <v>105</v>
      </c>
      <c r="AL327">
        <v>110</v>
      </c>
      <c r="AM327">
        <v>109</v>
      </c>
      <c r="AN327" s="5">
        <v>109</v>
      </c>
      <c r="AO327" s="5">
        <v>110</v>
      </c>
      <c r="AP327" s="5">
        <v>108</v>
      </c>
      <c r="AQ327" s="5">
        <v>104</v>
      </c>
      <c r="AR327" s="5">
        <v>102</v>
      </c>
      <c r="AS327" s="5">
        <v>97</v>
      </c>
      <c r="AT327" s="5">
        <v>96</v>
      </c>
      <c r="AU327" s="5">
        <v>99</v>
      </c>
      <c r="AV327" s="5">
        <v>101</v>
      </c>
      <c r="AW327" s="5">
        <v>101</v>
      </c>
      <c r="AX327" s="5">
        <v>102</v>
      </c>
      <c r="AY327" s="5">
        <v>102</v>
      </c>
      <c r="AZ327" s="5">
        <v>101</v>
      </c>
      <c r="BA327" s="5">
        <v>103</v>
      </c>
      <c r="BB327" s="5">
        <v>102</v>
      </c>
      <c r="BC327" s="5">
        <v>102</v>
      </c>
      <c r="BD327" s="5">
        <v>102</v>
      </c>
      <c r="BE327" s="5">
        <v>104</v>
      </c>
      <c r="BF327" s="5">
        <v>107</v>
      </c>
      <c r="BG327" s="5">
        <v>108</v>
      </c>
      <c r="BH327" s="5">
        <v>109</v>
      </c>
      <c r="BI327" s="5">
        <v>102</v>
      </c>
      <c r="BJ327" s="5">
        <v>108</v>
      </c>
      <c r="BK327" s="5">
        <v>102</v>
      </c>
      <c r="BL327" s="5">
        <v>106</v>
      </c>
      <c r="BM327" s="5">
        <v>111</v>
      </c>
      <c r="BN327" s="5">
        <v>112</v>
      </c>
      <c r="BO327" s="5">
        <v>113</v>
      </c>
      <c r="BP327" s="5">
        <v>113</v>
      </c>
      <c r="BQ327" s="5">
        <v>109</v>
      </c>
      <c r="BR327" s="5">
        <v>100</v>
      </c>
      <c r="BS327">
        <v>106</v>
      </c>
      <c r="BT327">
        <v>106</v>
      </c>
      <c r="BU327">
        <v>104</v>
      </c>
      <c r="BV327">
        <v>104</v>
      </c>
      <c r="BW327">
        <v>102</v>
      </c>
      <c r="BX327">
        <v>100</v>
      </c>
      <c r="BY327">
        <v>102</v>
      </c>
      <c r="BZ327">
        <v>101</v>
      </c>
      <c r="CA327">
        <v>100</v>
      </c>
      <c r="CB327">
        <v>100</v>
      </c>
      <c r="CC327">
        <v>101</v>
      </c>
      <c r="CD327">
        <v>90</v>
      </c>
      <c r="CE327">
        <v>99</v>
      </c>
      <c r="CF327">
        <v>103</v>
      </c>
      <c r="CG327">
        <v>106</v>
      </c>
      <c r="CH327">
        <v>107</v>
      </c>
      <c r="CI327">
        <v>101</v>
      </c>
      <c r="CJ327">
        <v>93</v>
      </c>
      <c r="CK327">
        <v>98</v>
      </c>
      <c r="CL327">
        <v>98</v>
      </c>
      <c r="CM327">
        <v>99</v>
      </c>
      <c r="CN327">
        <v>100</v>
      </c>
      <c r="CO327">
        <v>103</v>
      </c>
      <c r="CP327">
        <v>105</v>
      </c>
      <c r="CQ327">
        <v>105</v>
      </c>
      <c r="CR327">
        <v>106</v>
      </c>
      <c r="CS327">
        <v>107</v>
      </c>
      <c r="CT327">
        <v>102</v>
      </c>
      <c r="CU327">
        <v>99</v>
      </c>
      <c r="CV327">
        <v>98</v>
      </c>
      <c r="CW327">
        <v>102</v>
      </c>
      <c r="CX327" t="s">
        <v>5</v>
      </c>
      <c r="CY327" t="s">
        <v>46</v>
      </c>
      <c r="CZ327" s="1">
        <f t="shared" si="893"/>
        <v>0.7272581143995841</v>
      </c>
      <c r="DA327" s="4">
        <f t="shared" si="894"/>
        <v>104.6774193548387</v>
      </c>
      <c r="DB327" s="4"/>
      <c r="DC327" s="4"/>
      <c r="DD327" s="4"/>
    </row>
    <row r="328" spans="1:108" x14ac:dyDescent="0.25">
      <c r="A328" t="s">
        <v>23</v>
      </c>
      <c r="B328">
        <v>36.6</v>
      </c>
      <c r="C328">
        <v>-114.4833</v>
      </c>
      <c r="D328">
        <v>1401</v>
      </c>
      <c r="E328" t="s">
        <v>1</v>
      </c>
      <c r="F328">
        <v>213.4</v>
      </c>
      <c r="G328">
        <v>1923</v>
      </c>
      <c r="H328">
        <v>8</v>
      </c>
      <c r="I328" t="s">
        <v>260</v>
      </c>
      <c r="J328">
        <v>86</v>
      </c>
      <c r="K328">
        <v>89</v>
      </c>
      <c r="L328">
        <v>95</v>
      </c>
      <c r="M328">
        <v>92</v>
      </c>
      <c r="N328">
        <v>92</v>
      </c>
      <c r="O328">
        <v>96</v>
      </c>
      <c r="P328">
        <v>92</v>
      </c>
      <c r="Q328">
        <v>98</v>
      </c>
      <c r="R328">
        <v>102</v>
      </c>
      <c r="S328">
        <v>107</v>
      </c>
      <c r="T328">
        <v>106</v>
      </c>
      <c r="U328">
        <v>101</v>
      </c>
      <c r="V328">
        <v>93</v>
      </c>
      <c r="W328">
        <v>94</v>
      </c>
      <c r="X328">
        <v>91</v>
      </c>
      <c r="Y328">
        <v>88</v>
      </c>
      <c r="Z328">
        <v>91</v>
      </c>
      <c r="AA328">
        <v>91</v>
      </c>
      <c r="AB328">
        <v>88</v>
      </c>
      <c r="AC328">
        <v>84</v>
      </c>
      <c r="AD328">
        <v>88</v>
      </c>
      <c r="AE328">
        <v>90</v>
      </c>
      <c r="AF328">
        <v>96</v>
      </c>
      <c r="AG328">
        <v>98</v>
      </c>
      <c r="AH328">
        <v>102</v>
      </c>
      <c r="AI328">
        <v>103</v>
      </c>
      <c r="AJ328">
        <v>105</v>
      </c>
      <c r="AK328">
        <v>110</v>
      </c>
      <c r="AL328">
        <v>112</v>
      </c>
      <c r="AM328">
        <v>113</v>
      </c>
      <c r="AN328" s="5">
        <v>113</v>
      </c>
      <c r="AO328" s="5">
        <v>111</v>
      </c>
      <c r="AP328" s="5">
        <v>112</v>
      </c>
      <c r="AQ328" s="5">
        <v>107</v>
      </c>
      <c r="AR328" s="5">
        <v>105</v>
      </c>
      <c r="AS328" s="5">
        <v>100</v>
      </c>
      <c r="AT328" s="5">
        <v>102</v>
      </c>
      <c r="AU328" s="5">
        <v>100</v>
      </c>
      <c r="AV328" s="5">
        <v>104</v>
      </c>
      <c r="AW328" s="5">
        <v>106</v>
      </c>
      <c r="AX328" s="5">
        <v>101</v>
      </c>
      <c r="AY328" s="5">
        <v>96</v>
      </c>
      <c r="AZ328" s="5">
        <v>102</v>
      </c>
      <c r="BA328" s="5">
        <v>104</v>
      </c>
      <c r="BB328" s="5">
        <v>103</v>
      </c>
      <c r="BC328" s="5">
        <v>107</v>
      </c>
      <c r="BD328" s="5">
        <v>104</v>
      </c>
      <c r="BE328" s="5">
        <v>108</v>
      </c>
      <c r="BF328" s="5">
        <v>108</v>
      </c>
      <c r="BG328" s="5">
        <v>111</v>
      </c>
      <c r="BH328" s="5">
        <v>106</v>
      </c>
      <c r="BI328" s="5">
        <v>105</v>
      </c>
      <c r="BJ328" s="5">
        <v>100</v>
      </c>
      <c r="BK328" s="5">
        <v>97</v>
      </c>
      <c r="BL328" s="5">
        <v>102</v>
      </c>
      <c r="BM328" s="5">
        <v>109</v>
      </c>
      <c r="BN328" s="5">
        <v>112</v>
      </c>
      <c r="BO328" s="5">
        <v>114</v>
      </c>
      <c r="BP328" s="5">
        <v>114</v>
      </c>
      <c r="BQ328" s="5">
        <v>107</v>
      </c>
      <c r="BR328" s="5">
        <v>102</v>
      </c>
      <c r="BS328">
        <v>99</v>
      </c>
      <c r="BT328">
        <v>105</v>
      </c>
      <c r="BU328">
        <v>106</v>
      </c>
      <c r="BV328">
        <v>104</v>
      </c>
      <c r="BW328">
        <v>103</v>
      </c>
      <c r="BX328">
        <v>102</v>
      </c>
      <c r="BY328">
        <v>103</v>
      </c>
      <c r="BZ328">
        <v>104</v>
      </c>
      <c r="CA328">
        <v>103</v>
      </c>
      <c r="CB328">
        <v>102</v>
      </c>
      <c r="CC328">
        <v>105</v>
      </c>
      <c r="CD328">
        <v>99</v>
      </c>
      <c r="CE328">
        <v>99</v>
      </c>
      <c r="CF328">
        <v>104</v>
      </c>
      <c r="CG328">
        <v>106</v>
      </c>
      <c r="CH328">
        <v>107</v>
      </c>
      <c r="CI328">
        <v>95</v>
      </c>
      <c r="CJ328">
        <v>94</v>
      </c>
      <c r="CK328">
        <v>99</v>
      </c>
      <c r="CL328">
        <v>101</v>
      </c>
      <c r="CM328">
        <v>102</v>
      </c>
      <c r="CX328" t="s">
        <v>2</v>
      </c>
      <c r="CY328" t="s">
        <v>24</v>
      </c>
      <c r="CZ328" s="1">
        <f t="shared" si="893"/>
        <v>0.7840525439799203</v>
      </c>
      <c r="DA328" s="4">
        <f t="shared" si="894"/>
        <v>105.54838709677419</v>
      </c>
      <c r="DB328" s="4"/>
      <c r="DC328" s="4"/>
      <c r="DD328" s="4"/>
    </row>
    <row r="329" spans="1:108" x14ac:dyDescent="0.25">
      <c r="A329" t="s">
        <v>29</v>
      </c>
      <c r="B329">
        <v>36.450000000000003</v>
      </c>
      <c r="C329">
        <v>-116.86669999999999</v>
      </c>
      <c r="D329">
        <v>-168</v>
      </c>
      <c r="E329" t="s">
        <v>1</v>
      </c>
      <c r="F329">
        <v>1.4</v>
      </c>
      <c r="G329">
        <v>1923</v>
      </c>
      <c r="H329">
        <v>8</v>
      </c>
      <c r="I329" t="s">
        <v>260</v>
      </c>
      <c r="J329">
        <v>93</v>
      </c>
      <c r="K329">
        <v>95</v>
      </c>
      <c r="L329">
        <v>100</v>
      </c>
      <c r="M329">
        <v>101</v>
      </c>
      <c r="N329">
        <v>106</v>
      </c>
      <c r="O329">
        <v>103</v>
      </c>
      <c r="P329">
        <v>104</v>
      </c>
      <c r="Q329">
        <v>103</v>
      </c>
      <c r="R329">
        <v>110</v>
      </c>
      <c r="S329">
        <v>117</v>
      </c>
      <c r="T329">
        <v>116</v>
      </c>
      <c r="U329">
        <v>111</v>
      </c>
      <c r="V329">
        <v>106</v>
      </c>
      <c r="W329">
        <v>101</v>
      </c>
      <c r="X329">
        <v>98</v>
      </c>
      <c r="Y329">
        <v>100</v>
      </c>
      <c r="Z329">
        <v>98</v>
      </c>
      <c r="AA329">
        <v>100</v>
      </c>
      <c r="AB329">
        <v>98</v>
      </c>
      <c r="AC329">
        <v>97</v>
      </c>
      <c r="AD329">
        <v>90</v>
      </c>
      <c r="AE329">
        <v>89</v>
      </c>
      <c r="AF329">
        <v>106</v>
      </c>
      <c r="AG329">
        <v>102</v>
      </c>
      <c r="AH329">
        <v>110</v>
      </c>
      <c r="AI329">
        <v>107</v>
      </c>
      <c r="AJ329">
        <v>111</v>
      </c>
      <c r="AK329">
        <v>115</v>
      </c>
      <c r="AL329">
        <v>114</v>
      </c>
      <c r="AM329">
        <v>120</v>
      </c>
      <c r="AN329" s="5">
        <v>114</v>
      </c>
      <c r="AO329" s="5">
        <v>117</v>
      </c>
      <c r="AP329" s="5">
        <v>118</v>
      </c>
      <c r="AQ329" s="5">
        <v>120</v>
      </c>
      <c r="AR329" s="8">
        <f>AVERAGE(AQ329,AS329)</f>
        <v>116.5</v>
      </c>
      <c r="AS329" s="5">
        <v>113</v>
      </c>
      <c r="AT329" s="5">
        <v>110</v>
      </c>
      <c r="AU329" s="5">
        <v>111</v>
      </c>
      <c r="AV329" s="8">
        <f>AVERAGE(AU329,AW329)</f>
        <v>112</v>
      </c>
      <c r="AW329" s="5">
        <v>113</v>
      </c>
      <c r="AX329" s="5">
        <v>113</v>
      </c>
      <c r="AY329" s="5">
        <v>112</v>
      </c>
      <c r="AZ329" s="5">
        <v>113</v>
      </c>
      <c r="BA329" s="5">
        <v>114</v>
      </c>
      <c r="BB329" s="5">
        <v>113</v>
      </c>
      <c r="BC329" s="5">
        <v>112</v>
      </c>
      <c r="BD329" s="5">
        <v>112</v>
      </c>
      <c r="BE329" s="5">
        <v>115</v>
      </c>
      <c r="BF329" s="5">
        <v>115</v>
      </c>
      <c r="BG329" s="5">
        <v>117</v>
      </c>
      <c r="BH329" s="5">
        <v>119</v>
      </c>
      <c r="BI329" s="5">
        <v>113</v>
      </c>
      <c r="BJ329" s="5">
        <v>112</v>
      </c>
      <c r="BK329" s="5">
        <v>103</v>
      </c>
      <c r="BL329" s="5">
        <v>112</v>
      </c>
      <c r="BM329" s="5">
        <v>117</v>
      </c>
      <c r="BN329" s="5">
        <v>121</v>
      </c>
      <c r="BO329" s="5">
        <v>121</v>
      </c>
      <c r="BP329" s="5">
        <v>123</v>
      </c>
      <c r="BQ329" s="5">
        <v>118</v>
      </c>
      <c r="BR329" s="5">
        <v>109</v>
      </c>
      <c r="BS329">
        <v>115</v>
      </c>
      <c r="BT329">
        <v>114</v>
      </c>
      <c r="BU329">
        <v>112</v>
      </c>
      <c r="BV329">
        <v>113</v>
      </c>
      <c r="BW329">
        <v>109</v>
      </c>
      <c r="BX329">
        <v>107</v>
      </c>
      <c r="BY329">
        <v>110</v>
      </c>
      <c r="BZ329">
        <v>110</v>
      </c>
      <c r="CA329">
        <v>111</v>
      </c>
      <c r="CB329">
        <v>112</v>
      </c>
      <c r="CC329">
        <v>113</v>
      </c>
      <c r="CD329">
        <v>108</v>
      </c>
      <c r="CE329">
        <v>109</v>
      </c>
      <c r="CF329">
        <v>111</v>
      </c>
      <c r="CG329">
        <v>116</v>
      </c>
      <c r="CH329">
        <v>115</v>
      </c>
      <c r="CI329">
        <v>114</v>
      </c>
      <c r="CJ329">
        <v>110</v>
      </c>
      <c r="CK329">
        <v>107</v>
      </c>
      <c r="CL329">
        <v>109</v>
      </c>
      <c r="CM329">
        <v>112</v>
      </c>
      <c r="CN329">
        <v>111</v>
      </c>
      <c r="CO329">
        <v>113</v>
      </c>
      <c r="CP329">
        <v>114</v>
      </c>
      <c r="CQ329">
        <v>113</v>
      </c>
      <c r="CR329">
        <v>115</v>
      </c>
      <c r="CS329">
        <v>116</v>
      </c>
      <c r="CT329">
        <v>118</v>
      </c>
      <c r="CU329">
        <v>112</v>
      </c>
      <c r="CV329">
        <v>108</v>
      </c>
      <c r="CW329">
        <v>112</v>
      </c>
      <c r="CX329" t="s">
        <v>5</v>
      </c>
      <c r="CY329" t="s">
        <v>30</v>
      </c>
      <c r="CZ329" s="1">
        <f t="shared" si="893"/>
        <v>1.0000000000000002</v>
      </c>
      <c r="DA329" s="4">
        <f t="shared" si="894"/>
        <v>114.46774193548387</v>
      </c>
      <c r="DB329" s="4"/>
      <c r="DC329" s="4"/>
      <c r="DD329" s="4"/>
    </row>
    <row r="330" spans="1:108" x14ac:dyDescent="0.25">
      <c r="AR330" s="8"/>
      <c r="AV330" s="8"/>
      <c r="BS330" cm="1">
        <f t="array" ref="BS330">SUMPRODUCT(--(MOD(AN329:BR329,5)=0))</f>
        <v>4</v>
      </c>
      <c r="BT330">
        <f>AVERAGE(AN329:BR329)</f>
        <v>114.46774193548387</v>
      </c>
      <c r="CZ330" s="1"/>
    </row>
    <row r="331" spans="1:108" x14ac:dyDescent="0.25">
      <c r="D331" s="5">
        <f>AVERAGE(D317:D328)</f>
        <v>3288.25</v>
      </c>
      <c r="AN331" s="5">
        <f>AVERAGE(AN317:AN328)</f>
        <v>103.5</v>
      </c>
      <c r="AO331" s="5">
        <f t="shared" ref="AO331:BR331" si="895">AVERAGE(AO317:AO328)</f>
        <v>102.5</v>
      </c>
      <c r="AP331" s="5">
        <f t="shared" si="895"/>
        <v>101.91666666666667</v>
      </c>
      <c r="AQ331" s="5">
        <f t="shared" si="895"/>
        <v>99.333333333333329</v>
      </c>
      <c r="AR331" s="5">
        <f t="shared" si="895"/>
        <v>98.125</v>
      </c>
      <c r="AS331" s="5">
        <f t="shared" si="895"/>
        <v>94.083333333333329</v>
      </c>
      <c r="AT331" s="5">
        <f t="shared" si="895"/>
        <v>92.583333333333329</v>
      </c>
      <c r="AU331" s="5">
        <f t="shared" si="895"/>
        <v>93.583333333333329</v>
      </c>
      <c r="AV331" s="5">
        <f t="shared" si="895"/>
        <v>95.083333333333329</v>
      </c>
      <c r="AW331" s="5">
        <f t="shared" si="895"/>
        <v>96.166666666666671</v>
      </c>
      <c r="AX331" s="5">
        <f t="shared" si="895"/>
        <v>95.416666666666671</v>
      </c>
      <c r="AY331" s="5">
        <f t="shared" si="895"/>
        <v>93</v>
      </c>
      <c r="AZ331" s="5">
        <f t="shared" si="895"/>
        <v>95.083333333333329</v>
      </c>
      <c r="BA331" s="5">
        <f t="shared" si="895"/>
        <v>97.583333333333329</v>
      </c>
      <c r="BB331" s="5">
        <f t="shared" si="895"/>
        <v>96.333333333333329</v>
      </c>
      <c r="BC331" s="5">
        <f t="shared" si="895"/>
        <v>96.583333333333329</v>
      </c>
      <c r="BD331" s="5">
        <f t="shared" si="895"/>
        <v>96.083333333333329</v>
      </c>
      <c r="BE331" s="5">
        <f t="shared" si="895"/>
        <v>98.916666666666671</v>
      </c>
      <c r="BF331" s="5">
        <f t="shared" si="895"/>
        <v>99</v>
      </c>
      <c r="BG331" s="5">
        <f t="shared" si="895"/>
        <v>101.83333333333333</v>
      </c>
      <c r="BH331" s="5">
        <f t="shared" si="895"/>
        <v>101.5</v>
      </c>
      <c r="BI331" s="5">
        <f t="shared" si="895"/>
        <v>96.666666666666671</v>
      </c>
      <c r="BJ331" s="5">
        <f t="shared" si="895"/>
        <v>95.333333333333329</v>
      </c>
      <c r="BK331" s="5">
        <f t="shared" si="895"/>
        <v>91.666666666666671</v>
      </c>
      <c r="BL331" s="5">
        <f t="shared" si="895"/>
        <v>96.583333333333329</v>
      </c>
      <c r="BM331" s="5">
        <f t="shared" si="895"/>
        <v>101.25</v>
      </c>
      <c r="BN331" s="5">
        <f t="shared" si="895"/>
        <v>104.16666666666667</v>
      </c>
      <c r="BO331" s="5">
        <f t="shared" si="895"/>
        <v>104.58333333333333</v>
      </c>
      <c r="BP331" s="5">
        <f t="shared" si="895"/>
        <v>107.25</v>
      </c>
      <c r="BQ331" s="5">
        <f t="shared" si="895"/>
        <v>102.16666666666667</v>
      </c>
      <c r="BR331" s="5">
        <f t="shared" si="895"/>
        <v>95.25</v>
      </c>
      <c r="CZ331" s="1"/>
    </row>
    <row r="332" spans="1:108" x14ac:dyDescent="0.25">
      <c r="AI332" s="13">
        <f>-AM332/(AVERAGE(D317:D328)-D329)</f>
        <v>-4.7167940267164466E-3</v>
      </c>
      <c r="AJ332" t="s">
        <v>263</v>
      </c>
      <c r="AK332">
        <f>AVERAGE(AN329:BR329)</f>
        <v>114.46774193548387</v>
      </c>
      <c r="AL332">
        <f>AVERAGE(AN331:BR331)</f>
        <v>98.165322580645153</v>
      </c>
      <c r="AM332">
        <f>AK332-AL332</f>
        <v>16.302419354838719</v>
      </c>
      <c r="AN332" s="5">
        <f>AN331-(AVERAGE($D317:$D328)-$D329)*$AI332</f>
        <v>119.80241935483872</v>
      </c>
      <c r="AO332" s="5">
        <f t="shared" ref="AO332" si="896">AO331-(AVERAGE($D317:$D328)-$D329)*$AI332</f>
        <v>118.80241935483872</v>
      </c>
      <c r="AP332" s="5">
        <f t="shared" ref="AP332" si="897">AP331-(AVERAGE($D317:$D328)-$D329)*$AI332</f>
        <v>118.21908602150539</v>
      </c>
      <c r="AQ332" s="5">
        <f t="shared" ref="AQ332" si="898">AQ331-(AVERAGE($D317:$D328)-$D329)*$AI332</f>
        <v>115.63575268817205</v>
      </c>
      <c r="AR332" s="5">
        <f t="shared" ref="AR332" si="899">AR331-(AVERAGE($D317:$D328)-$D329)*$AI332</f>
        <v>114.42741935483872</v>
      </c>
      <c r="AS332" s="5">
        <f t="shared" ref="AS332" si="900">AS331-(AVERAGE($D317:$D328)-$D329)*$AI332</f>
        <v>110.38575268817205</v>
      </c>
      <c r="AT332" s="5">
        <f t="shared" ref="AT332" si="901">AT331-(AVERAGE($D317:$D328)-$D329)*$AI332</f>
        <v>108.88575268817205</v>
      </c>
      <c r="AU332" s="5">
        <f t="shared" ref="AU332" si="902">AU331-(AVERAGE($D317:$D328)-$D329)*$AI332</f>
        <v>109.88575268817205</v>
      </c>
      <c r="AV332" s="5">
        <f t="shared" ref="AV332" si="903">AV331-(AVERAGE($D317:$D328)-$D329)*$AI332</f>
        <v>111.38575268817205</v>
      </c>
      <c r="AW332" s="5">
        <f t="shared" ref="AW332" si="904">AW331-(AVERAGE($D317:$D328)-$D329)*$AI332</f>
        <v>112.46908602150539</v>
      </c>
      <c r="AX332" s="5">
        <f t="shared" ref="AX332" si="905">AX331-(AVERAGE($D317:$D328)-$D329)*$AI332</f>
        <v>111.71908602150539</v>
      </c>
      <c r="AY332" s="5">
        <f t="shared" ref="AY332" si="906">AY331-(AVERAGE($D317:$D328)-$D329)*$AI332</f>
        <v>109.30241935483872</v>
      </c>
      <c r="AZ332" s="5">
        <f t="shared" ref="AZ332" si="907">AZ331-(AVERAGE($D317:$D328)-$D329)*$AI332</f>
        <v>111.38575268817205</v>
      </c>
      <c r="BA332" s="5">
        <f t="shared" ref="BA332" si="908">BA331-(AVERAGE($D317:$D328)-$D329)*$AI332</f>
        <v>113.88575268817205</v>
      </c>
      <c r="BB332" s="5">
        <f t="shared" ref="BB332" si="909">BB331-(AVERAGE($D317:$D328)-$D329)*$AI332</f>
        <v>112.63575268817205</v>
      </c>
      <c r="BC332" s="5">
        <f t="shared" ref="BC332" si="910">BC331-(AVERAGE($D317:$D328)-$D329)*$AI332</f>
        <v>112.88575268817205</v>
      </c>
      <c r="BD332" s="5">
        <f t="shared" ref="BD332" si="911">BD331-(AVERAGE($D317:$D328)-$D329)*$AI332</f>
        <v>112.38575268817205</v>
      </c>
      <c r="BE332" s="5">
        <f t="shared" ref="BE332" si="912">BE331-(AVERAGE($D317:$D328)-$D329)*$AI332</f>
        <v>115.21908602150539</v>
      </c>
      <c r="BF332" s="5">
        <f t="shared" ref="BF332" si="913">BF331-(AVERAGE($D317:$D328)-$D329)*$AI332</f>
        <v>115.30241935483872</v>
      </c>
      <c r="BG332" s="5">
        <f t="shared" ref="BG332" si="914">BG331-(AVERAGE($D317:$D328)-$D329)*$AI332</f>
        <v>118.13575268817205</v>
      </c>
      <c r="BH332" s="5">
        <f t="shared" ref="BH332" si="915">BH331-(AVERAGE($D317:$D328)-$D329)*$AI332</f>
        <v>117.80241935483872</v>
      </c>
      <c r="BI332" s="5">
        <f t="shared" ref="BI332" si="916">BI331-(AVERAGE($D317:$D328)-$D329)*$AI332</f>
        <v>112.96908602150539</v>
      </c>
      <c r="BJ332" s="5">
        <f t="shared" ref="BJ332" si="917">BJ331-(AVERAGE($D317:$D328)-$D329)*$AI332</f>
        <v>111.63575268817205</v>
      </c>
      <c r="BK332" s="5">
        <f t="shared" ref="BK332" si="918">BK331-(AVERAGE($D317:$D328)-$D329)*$AI332</f>
        <v>107.96908602150539</v>
      </c>
      <c r="BL332" s="5">
        <f t="shared" ref="BL332" si="919">BL331-(AVERAGE($D317:$D328)-$D329)*$AI332</f>
        <v>112.88575268817205</v>
      </c>
      <c r="BM332" s="5">
        <f t="shared" ref="BM332" si="920">BM331-(AVERAGE($D317:$D328)-$D329)*$AI332</f>
        <v>117.55241935483872</v>
      </c>
      <c r="BN332" s="5">
        <f t="shared" ref="BN332" si="921">BN331-(AVERAGE($D317:$D328)-$D329)*$AI332</f>
        <v>120.46908602150539</v>
      </c>
      <c r="BO332" s="5">
        <f t="shared" ref="BO332" si="922">BO331-(AVERAGE($D317:$D328)-$D329)*$AI332</f>
        <v>120.88575268817205</v>
      </c>
      <c r="BP332" s="5">
        <f t="shared" ref="BP332" si="923">BP331-(AVERAGE($D317:$D328)-$D329)*$AI332</f>
        <v>123.55241935483872</v>
      </c>
      <c r="BQ332" s="5">
        <f t="shared" ref="BQ332" si="924">BQ331-(AVERAGE($D317:$D328)-$D329)*$AI332</f>
        <v>118.46908602150539</v>
      </c>
      <c r="BR332" s="5">
        <f t="shared" ref="BR332" si="925">BR331-(AVERAGE($D317:$D328)-$D329)*$AI332</f>
        <v>111.55241935483872</v>
      </c>
    </row>
    <row r="333" spans="1:108" x14ac:dyDescent="0.25">
      <c r="AI333" s="11"/>
      <c r="AN333" s="5">
        <f>AN329-AN332</f>
        <v>-5.8024193548387188</v>
      </c>
      <c r="AO333" s="5">
        <f t="shared" ref="AO333" si="926">AO329-AO332</f>
        <v>-1.8024193548387188</v>
      </c>
      <c r="AP333" s="5">
        <f t="shared" ref="AP333" si="927">AP329-AP332</f>
        <v>-0.21908602150539025</v>
      </c>
      <c r="AQ333" s="5">
        <f t="shared" ref="AQ333" si="928">AQ329-AQ332</f>
        <v>4.3642473118279526</v>
      </c>
      <c r="AR333" s="5">
        <f t="shared" ref="AR333" si="929">AR329-AR332</f>
        <v>2.0725806451612812</v>
      </c>
      <c r="AS333" s="5">
        <f t="shared" ref="AS333" si="930">AS329-AS332</f>
        <v>2.6142473118279526</v>
      </c>
      <c r="AT333" s="5">
        <f t="shared" ref="AT333" si="931">AT329-AT332</f>
        <v>1.1142473118279526</v>
      </c>
      <c r="AU333" s="5">
        <f t="shared" ref="AU333" si="932">AU329-AU332</f>
        <v>1.1142473118279526</v>
      </c>
      <c r="AV333" s="5">
        <f t="shared" ref="AV333" si="933">AV329-AV332</f>
        <v>0.61424731182795256</v>
      </c>
      <c r="AW333" s="5">
        <f t="shared" ref="AW333" si="934">AW329-AW332</f>
        <v>0.53091397849460975</v>
      </c>
      <c r="AX333" s="5">
        <f t="shared" ref="AX333" si="935">AX329-AX332</f>
        <v>1.2809139784946098</v>
      </c>
      <c r="AY333" s="5">
        <f t="shared" ref="AY333" si="936">AY329-AY332</f>
        <v>2.6975806451612812</v>
      </c>
      <c r="AZ333" s="5">
        <f t="shared" ref="AZ333" si="937">AZ329-AZ332</f>
        <v>1.6142473118279526</v>
      </c>
      <c r="BA333" s="5">
        <f t="shared" ref="BA333" si="938">BA329-BA332</f>
        <v>0.11424731182795256</v>
      </c>
      <c r="BB333" s="5">
        <f t="shared" ref="BB333" si="939">BB329-BB332</f>
        <v>0.36424731182795256</v>
      </c>
      <c r="BC333" s="5">
        <f t="shared" ref="BC333" si="940">BC329-BC332</f>
        <v>-0.88575268817204744</v>
      </c>
      <c r="BD333" s="5">
        <f t="shared" ref="BD333" si="941">BD329-BD332</f>
        <v>-0.38575268817204744</v>
      </c>
      <c r="BE333" s="5">
        <f t="shared" ref="BE333" si="942">BE329-BE332</f>
        <v>-0.21908602150539025</v>
      </c>
      <c r="BF333" s="5">
        <f t="shared" ref="BF333" si="943">BF329-BF332</f>
        <v>-0.30241935483871885</v>
      </c>
      <c r="BG333" s="5">
        <f t="shared" ref="BG333" si="944">BG329-BG332</f>
        <v>-1.1357526881720474</v>
      </c>
      <c r="BH333" s="5">
        <f t="shared" ref="BH333" si="945">BH329-BH332</f>
        <v>1.1975806451612812</v>
      </c>
      <c r="BI333" s="5">
        <f t="shared" ref="BI333" si="946">BI329-BI332</f>
        <v>3.0913978494609751E-2</v>
      </c>
      <c r="BJ333" s="5">
        <f t="shared" ref="BJ333" si="947">BJ329-BJ332</f>
        <v>0.36424731182795256</v>
      </c>
      <c r="BK333" s="5">
        <f t="shared" ref="BK333" si="948">BK329-BK332</f>
        <v>-4.9690860215053902</v>
      </c>
      <c r="BL333" s="5">
        <f t="shared" ref="BL333" si="949">BL329-BL332</f>
        <v>-0.88575268817204744</v>
      </c>
      <c r="BM333" s="5">
        <f t="shared" ref="BM333" si="950">BM329-BM332</f>
        <v>-0.55241935483871885</v>
      </c>
      <c r="BN333" s="5">
        <f t="shared" ref="BN333" si="951">BN329-BN332</f>
        <v>0.53091397849460975</v>
      </c>
      <c r="BO333" s="5">
        <f t="shared" ref="BO333" si="952">BO329-BO332</f>
        <v>0.11424731182795256</v>
      </c>
      <c r="BP333" s="5">
        <f t="shared" ref="BP333" si="953">BP329-BP332</f>
        <v>-0.55241935483871885</v>
      </c>
      <c r="BQ333" s="5">
        <f t="shared" ref="BQ333" si="954">BQ329-BQ332</f>
        <v>-0.46908602150539025</v>
      </c>
      <c r="BR333" s="5">
        <f t="shared" ref="BR333" si="955">BR329-BR332</f>
        <v>-2.5524193548387188</v>
      </c>
      <c r="BS333" s="15">
        <f>STDEV(AN333:BR333)</f>
        <v>1.9916482955317161</v>
      </c>
      <c r="BT333" t="s">
        <v>264</v>
      </c>
    </row>
    <row r="334" spans="1:108" x14ac:dyDescent="0.25">
      <c r="AI334" s="11"/>
      <c r="AN334" s="5">
        <f>ABS(AN333)</f>
        <v>5.8024193548387188</v>
      </c>
      <c r="AO334" s="5">
        <f t="shared" ref="AO334" si="956">ABS(AO333)</f>
        <v>1.8024193548387188</v>
      </c>
      <c r="AP334" s="5">
        <f t="shared" ref="AP334" si="957">ABS(AP333)</f>
        <v>0.21908602150539025</v>
      </c>
      <c r="AQ334" s="5">
        <f t="shared" ref="AQ334" si="958">ABS(AQ333)</f>
        <v>4.3642473118279526</v>
      </c>
      <c r="AR334" s="5">
        <f t="shared" ref="AR334" si="959">ABS(AR333)</f>
        <v>2.0725806451612812</v>
      </c>
      <c r="AS334" s="5">
        <f t="shared" ref="AS334" si="960">ABS(AS333)</f>
        <v>2.6142473118279526</v>
      </c>
      <c r="AT334" s="5">
        <f t="shared" ref="AT334" si="961">ABS(AT333)</f>
        <v>1.1142473118279526</v>
      </c>
      <c r="AU334" s="5">
        <f t="shared" ref="AU334" si="962">ABS(AU333)</f>
        <v>1.1142473118279526</v>
      </c>
      <c r="AV334" s="5">
        <f t="shared" ref="AV334" si="963">ABS(AV333)</f>
        <v>0.61424731182795256</v>
      </c>
      <c r="AW334" s="5">
        <f t="shared" ref="AW334" si="964">ABS(AW333)</f>
        <v>0.53091397849460975</v>
      </c>
      <c r="AX334" s="5">
        <f t="shared" ref="AX334" si="965">ABS(AX333)</f>
        <v>1.2809139784946098</v>
      </c>
      <c r="AY334" s="5">
        <f t="shared" ref="AY334" si="966">ABS(AY333)</f>
        <v>2.6975806451612812</v>
      </c>
      <c r="AZ334" s="5">
        <f t="shared" ref="AZ334" si="967">ABS(AZ333)</f>
        <v>1.6142473118279526</v>
      </c>
      <c r="BA334" s="5">
        <f t="shared" ref="BA334" si="968">ABS(BA333)</f>
        <v>0.11424731182795256</v>
      </c>
      <c r="BB334" s="5">
        <f t="shared" ref="BB334" si="969">ABS(BB333)</f>
        <v>0.36424731182795256</v>
      </c>
      <c r="BC334" s="5">
        <f t="shared" ref="BC334" si="970">ABS(BC333)</f>
        <v>0.88575268817204744</v>
      </c>
      <c r="BD334" s="5">
        <f t="shared" ref="BD334" si="971">ABS(BD333)</f>
        <v>0.38575268817204744</v>
      </c>
      <c r="BE334" s="5">
        <f t="shared" ref="BE334" si="972">ABS(BE333)</f>
        <v>0.21908602150539025</v>
      </c>
      <c r="BF334" s="5">
        <f t="shared" ref="BF334" si="973">ABS(BF333)</f>
        <v>0.30241935483871885</v>
      </c>
      <c r="BG334" s="5">
        <f t="shared" ref="BG334" si="974">ABS(BG333)</f>
        <v>1.1357526881720474</v>
      </c>
      <c r="BH334" s="5">
        <f t="shared" ref="BH334" si="975">ABS(BH333)</f>
        <v>1.1975806451612812</v>
      </c>
      <c r="BI334" s="5">
        <f t="shared" ref="BI334" si="976">ABS(BI333)</f>
        <v>3.0913978494609751E-2</v>
      </c>
      <c r="BJ334" s="5">
        <f t="shared" ref="BJ334" si="977">ABS(BJ333)</f>
        <v>0.36424731182795256</v>
      </c>
      <c r="BK334" s="5">
        <f t="shared" ref="BK334" si="978">ABS(BK333)</f>
        <v>4.9690860215053902</v>
      </c>
      <c r="BL334" s="5">
        <f t="shared" ref="BL334" si="979">ABS(BL333)</f>
        <v>0.88575268817204744</v>
      </c>
      <c r="BM334" s="5">
        <f t="shared" ref="BM334" si="980">ABS(BM333)</f>
        <v>0.55241935483871885</v>
      </c>
      <c r="BN334" s="5">
        <f t="shared" ref="BN334" si="981">ABS(BN333)</f>
        <v>0.53091397849460975</v>
      </c>
      <c r="BO334" s="5">
        <f t="shared" ref="BO334" si="982">ABS(BO333)</f>
        <v>0.11424731182795256</v>
      </c>
      <c r="BP334" s="5">
        <f t="shared" ref="BP334" si="983">ABS(BP333)</f>
        <v>0.55241935483871885</v>
      </c>
      <c r="BQ334" s="5">
        <f t="shared" ref="BQ334" si="984">ABS(BQ333)</f>
        <v>0.46908602150539025</v>
      </c>
      <c r="BR334" s="5">
        <f t="shared" ref="BR334" si="985">ABS(BR333)</f>
        <v>2.5524193548387188</v>
      </c>
      <c r="BS334" s="15">
        <f>AVERAGE(AN334:BR334)</f>
        <v>1.3376690946930281</v>
      </c>
      <c r="BT334" t="s">
        <v>268</v>
      </c>
    </row>
    <row r="335" spans="1:108" x14ac:dyDescent="0.25">
      <c r="AI335" s="11"/>
      <c r="BS335" s="15"/>
    </row>
    <row r="336" spans="1:108" x14ac:dyDescent="0.25">
      <c r="AI336" s="11"/>
      <c r="BS336" s="15"/>
    </row>
    <row r="337" spans="1:108" x14ac:dyDescent="0.25">
      <c r="CZ337" s="9" t="s">
        <v>258</v>
      </c>
      <c r="DA337" s="10" t="s">
        <v>259</v>
      </c>
      <c r="DB337" s="10"/>
      <c r="DC337" s="10"/>
      <c r="DD337" s="10"/>
    </row>
    <row r="338" spans="1:108" x14ac:dyDescent="0.25">
      <c r="AR338" s="8"/>
      <c r="AV338" s="8"/>
      <c r="CZ338" s="9" t="s">
        <v>258</v>
      </c>
      <c r="DA338" s="10" t="s">
        <v>259</v>
      </c>
      <c r="DB338" s="10"/>
      <c r="DC338" s="10"/>
      <c r="DD338" s="10"/>
    </row>
    <row r="339" spans="1:108" x14ac:dyDescent="0.25">
      <c r="A339" t="s">
        <v>13</v>
      </c>
      <c r="B339">
        <v>38.069400000000002</v>
      </c>
      <c r="C339">
        <v>-117.2355</v>
      </c>
      <c r="D339">
        <v>6010</v>
      </c>
      <c r="E339" t="s">
        <v>1</v>
      </c>
      <c r="F339">
        <v>181.5</v>
      </c>
      <c r="G339">
        <v>1924</v>
      </c>
      <c r="H339">
        <v>8</v>
      </c>
      <c r="I339" t="s">
        <v>260</v>
      </c>
      <c r="AN339" s="5">
        <v>93</v>
      </c>
      <c r="AO339" s="5">
        <v>90</v>
      </c>
      <c r="AP339" s="5">
        <v>90</v>
      </c>
      <c r="AQ339" s="5">
        <v>88</v>
      </c>
      <c r="AR339" s="5">
        <v>89</v>
      </c>
      <c r="AS339" s="5">
        <v>83</v>
      </c>
      <c r="AT339" s="5">
        <v>82</v>
      </c>
      <c r="AU339" s="5">
        <v>81</v>
      </c>
      <c r="AV339" s="5">
        <v>84</v>
      </c>
      <c r="AW339" s="5">
        <v>85</v>
      </c>
      <c r="AX339" s="5">
        <v>82</v>
      </c>
      <c r="AY339" s="5">
        <v>82</v>
      </c>
      <c r="AZ339" s="5">
        <v>89</v>
      </c>
      <c r="BA339" s="5">
        <v>86</v>
      </c>
      <c r="BB339" s="5">
        <v>84</v>
      </c>
      <c r="BC339" s="5">
        <v>83</v>
      </c>
      <c r="BD339" s="5">
        <v>83</v>
      </c>
      <c r="BE339" s="5">
        <v>83</v>
      </c>
      <c r="BF339" s="5">
        <v>82</v>
      </c>
      <c r="BG339" s="5">
        <v>80</v>
      </c>
      <c r="BH339" s="5">
        <v>85</v>
      </c>
      <c r="BI339" s="5">
        <v>87</v>
      </c>
      <c r="BJ339" s="5">
        <v>86</v>
      </c>
      <c r="BK339" s="5">
        <v>86</v>
      </c>
      <c r="BL339" s="5">
        <v>89</v>
      </c>
      <c r="BM339" s="5">
        <v>87</v>
      </c>
      <c r="BN339" s="5">
        <v>90</v>
      </c>
      <c r="BO339" s="5">
        <v>88</v>
      </c>
      <c r="BP339" s="5">
        <v>86</v>
      </c>
      <c r="BQ339" s="5">
        <v>86</v>
      </c>
      <c r="BR339" s="5">
        <v>89</v>
      </c>
      <c r="BS339">
        <v>89</v>
      </c>
      <c r="BT339">
        <v>83</v>
      </c>
      <c r="BU339">
        <v>82</v>
      </c>
      <c r="BV339">
        <v>83</v>
      </c>
      <c r="BW339">
        <v>86</v>
      </c>
      <c r="BX339">
        <v>86</v>
      </c>
      <c r="BY339">
        <v>83</v>
      </c>
      <c r="BZ339">
        <v>82</v>
      </c>
      <c r="CA339">
        <v>83</v>
      </c>
      <c r="CB339">
        <v>85</v>
      </c>
      <c r="CC339">
        <v>88</v>
      </c>
      <c r="CD339">
        <v>82</v>
      </c>
      <c r="CE339">
        <v>83</v>
      </c>
      <c r="CF339">
        <v>81</v>
      </c>
      <c r="CG339">
        <v>82</v>
      </c>
      <c r="CH339">
        <v>81</v>
      </c>
      <c r="CI339">
        <v>78</v>
      </c>
      <c r="CJ339">
        <v>76</v>
      </c>
      <c r="CK339">
        <v>68</v>
      </c>
      <c r="CL339">
        <v>70</v>
      </c>
      <c r="CM339">
        <v>79</v>
      </c>
      <c r="CN339">
        <v>81</v>
      </c>
      <c r="CO339">
        <v>81</v>
      </c>
      <c r="CP339">
        <v>85</v>
      </c>
      <c r="CQ339">
        <v>89</v>
      </c>
      <c r="CR339">
        <v>91</v>
      </c>
      <c r="CS339">
        <v>93</v>
      </c>
      <c r="CT339">
        <v>92</v>
      </c>
      <c r="CU339">
        <v>87</v>
      </c>
      <c r="CV339">
        <v>84</v>
      </c>
      <c r="CW339">
        <v>81</v>
      </c>
      <c r="CX339" t="s">
        <v>2</v>
      </c>
      <c r="CY339" t="s">
        <v>14</v>
      </c>
      <c r="CZ339" s="1">
        <f>CORREL(AN339:BR339,AN$352:BR$352)</f>
        <v>0.72624076157483686</v>
      </c>
      <c r="DA339" s="4">
        <f>AVERAGE(AN339:BR339)</f>
        <v>85.741935483870961</v>
      </c>
      <c r="DB339" s="4"/>
      <c r="DC339" s="4"/>
      <c r="DD339" s="4"/>
    </row>
    <row r="340" spans="1:108" x14ac:dyDescent="0.25">
      <c r="A340" t="s">
        <v>21</v>
      </c>
      <c r="B340">
        <v>37.708100000000002</v>
      </c>
      <c r="C340">
        <v>-117.23309999999999</v>
      </c>
      <c r="D340">
        <v>5690</v>
      </c>
      <c r="E340" t="s">
        <v>1</v>
      </c>
      <c r="F340">
        <v>142.1</v>
      </c>
      <c r="G340">
        <v>1924</v>
      </c>
      <c r="H340">
        <v>8</v>
      </c>
      <c r="I340" t="s">
        <v>260</v>
      </c>
      <c r="J340">
        <v>87</v>
      </c>
      <c r="K340">
        <v>90</v>
      </c>
      <c r="L340">
        <v>94</v>
      </c>
      <c r="M340">
        <v>91</v>
      </c>
      <c r="N340">
        <v>90</v>
      </c>
      <c r="O340">
        <v>87</v>
      </c>
      <c r="P340">
        <v>83</v>
      </c>
      <c r="Q340">
        <v>75</v>
      </c>
      <c r="R340">
        <v>73</v>
      </c>
      <c r="S340">
        <v>85</v>
      </c>
      <c r="T340">
        <v>84</v>
      </c>
      <c r="U340">
        <v>85</v>
      </c>
      <c r="V340">
        <v>86</v>
      </c>
      <c r="W340">
        <v>87</v>
      </c>
      <c r="X340">
        <v>89</v>
      </c>
      <c r="Y340">
        <v>88</v>
      </c>
      <c r="Z340">
        <v>85</v>
      </c>
      <c r="AA340">
        <v>81</v>
      </c>
      <c r="AB340">
        <v>75</v>
      </c>
      <c r="AC340">
        <v>84</v>
      </c>
      <c r="AD340">
        <v>89</v>
      </c>
      <c r="AE340">
        <v>88</v>
      </c>
      <c r="AF340">
        <v>90</v>
      </c>
      <c r="AG340">
        <v>90</v>
      </c>
      <c r="AH340">
        <v>89</v>
      </c>
      <c r="AI340">
        <v>91</v>
      </c>
      <c r="AJ340">
        <v>90</v>
      </c>
      <c r="AK340">
        <v>94</v>
      </c>
      <c r="AL340">
        <v>97</v>
      </c>
      <c r="AM340">
        <v>99</v>
      </c>
      <c r="AN340" s="5">
        <v>97</v>
      </c>
      <c r="AO340" s="5">
        <v>93</v>
      </c>
      <c r="AP340" s="5">
        <v>93</v>
      </c>
      <c r="AQ340" s="5">
        <v>93</v>
      </c>
      <c r="AR340" s="5">
        <v>91</v>
      </c>
      <c r="AS340" s="5">
        <v>85</v>
      </c>
      <c r="AT340" s="5">
        <v>87</v>
      </c>
      <c r="AU340" s="5">
        <v>90</v>
      </c>
      <c r="AV340" s="5">
        <v>88</v>
      </c>
      <c r="AW340" s="5">
        <v>89</v>
      </c>
      <c r="AX340" s="5">
        <v>85</v>
      </c>
      <c r="AY340" s="5">
        <v>88</v>
      </c>
      <c r="AZ340" s="5">
        <v>90</v>
      </c>
      <c r="BA340" s="5">
        <v>89</v>
      </c>
      <c r="BB340" s="5">
        <v>90</v>
      </c>
      <c r="BC340" s="5">
        <v>89</v>
      </c>
      <c r="BD340" s="5">
        <v>88</v>
      </c>
      <c r="BE340" s="5">
        <v>85</v>
      </c>
      <c r="BF340" s="8">
        <f>AVERAGE(BE340,BG340)</f>
        <v>86</v>
      </c>
      <c r="BG340" s="5">
        <v>87</v>
      </c>
      <c r="BH340" s="5">
        <v>90</v>
      </c>
      <c r="BI340" s="5">
        <v>90</v>
      </c>
      <c r="BJ340" s="5">
        <v>90</v>
      </c>
      <c r="BK340" s="5">
        <v>90</v>
      </c>
      <c r="BL340" s="5">
        <v>94</v>
      </c>
      <c r="BM340" s="5">
        <v>92</v>
      </c>
      <c r="BN340" s="5">
        <v>96</v>
      </c>
      <c r="BO340" s="5">
        <v>92</v>
      </c>
      <c r="BP340" s="5">
        <v>87</v>
      </c>
      <c r="BQ340" s="5">
        <v>90</v>
      </c>
      <c r="BR340" s="5">
        <v>93</v>
      </c>
      <c r="BS340">
        <v>92</v>
      </c>
      <c r="BT340">
        <v>95</v>
      </c>
      <c r="BU340">
        <v>87</v>
      </c>
      <c r="BV340">
        <v>88</v>
      </c>
      <c r="BW340">
        <v>87</v>
      </c>
      <c r="BX340">
        <v>88</v>
      </c>
      <c r="BY340">
        <v>88</v>
      </c>
      <c r="BZ340">
        <v>89</v>
      </c>
      <c r="CA340">
        <v>88</v>
      </c>
      <c r="CB340">
        <v>90</v>
      </c>
      <c r="CC340">
        <v>91</v>
      </c>
      <c r="CD340">
        <v>91</v>
      </c>
      <c r="CE340">
        <v>90</v>
      </c>
      <c r="CF340">
        <v>87</v>
      </c>
      <c r="CG340">
        <v>86</v>
      </c>
      <c r="CH340">
        <v>85</v>
      </c>
      <c r="CI340">
        <v>87</v>
      </c>
      <c r="CJ340">
        <v>85</v>
      </c>
      <c r="CK340">
        <v>80</v>
      </c>
      <c r="CL340">
        <v>76</v>
      </c>
      <c r="CM340">
        <v>80</v>
      </c>
      <c r="CN340">
        <v>81</v>
      </c>
      <c r="CO340">
        <v>87</v>
      </c>
      <c r="CP340">
        <v>83</v>
      </c>
      <c r="CQ340">
        <v>95</v>
      </c>
      <c r="CR340">
        <v>97</v>
      </c>
      <c r="CS340">
        <v>99</v>
      </c>
      <c r="CT340">
        <v>94</v>
      </c>
      <c r="CU340">
        <v>92</v>
      </c>
      <c r="CV340">
        <v>90</v>
      </c>
      <c r="CW340">
        <v>85</v>
      </c>
      <c r="CX340" t="s">
        <v>2</v>
      </c>
      <c r="CY340" t="s">
        <v>22</v>
      </c>
      <c r="CZ340" s="1">
        <f t="shared" ref="CZ340:CZ352" si="986">CORREL(AN340:BR340,AN$352:BR$352)</f>
        <v>0.69489558153042474</v>
      </c>
      <c r="DA340" s="4">
        <f t="shared" ref="DA340:DA352" si="987">AVERAGE(AN340:BR340)</f>
        <v>89.903225806451616</v>
      </c>
      <c r="DB340" s="4"/>
      <c r="DC340" s="4"/>
      <c r="DD340" s="4"/>
    </row>
    <row r="341" spans="1:108" x14ac:dyDescent="0.25">
      <c r="A341" t="s">
        <v>0</v>
      </c>
      <c r="B341">
        <v>38.387799999999999</v>
      </c>
      <c r="C341">
        <v>-118.1092</v>
      </c>
      <c r="D341">
        <v>4580</v>
      </c>
      <c r="E341" t="s">
        <v>1</v>
      </c>
      <c r="F341">
        <v>240.3</v>
      </c>
      <c r="G341">
        <v>1924</v>
      </c>
      <c r="H341">
        <v>8</v>
      </c>
      <c r="I341" t="s">
        <v>260</v>
      </c>
      <c r="J341">
        <v>90</v>
      </c>
      <c r="K341">
        <v>93</v>
      </c>
      <c r="L341">
        <v>97</v>
      </c>
      <c r="M341">
        <v>94</v>
      </c>
      <c r="N341">
        <v>92</v>
      </c>
      <c r="O341">
        <v>86</v>
      </c>
      <c r="P341">
        <v>80</v>
      </c>
      <c r="Q341">
        <v>77</v>
      </c>
      <c r="R341">
        <v>88</v>
      </c>
      <c r="S341">
        <v>89</v>
      </c>
      <c r="T341">
        <v>91</v>
      </c>
      <c r="U341">
        <v>92</v>
      </c>
      <c r="V341">
        <v>91</v>
      </c>
      <c r="W341">
        <v>86</v>
      </c>
      <c r="X341">
        <v>84</v>
      </c>
      <c r="Y341">
        <v>81</v>
      </c>
      <c r="Z341">
        <v>82</v>
      </c>
      <c r="AA341">
        <v>82</v>
      </c>
      <c r="AB341">
        <v>78</v>
      </c>
      <c r="AC341">
        <v>87</v>
      </c>
      <c r="AD341">
        <v>93</v>
      </c>
      <c r="AE341">
        <v>95</v>
      </c>
      <c r="AF341">
        <v>92</v>
      </c>
      <c r="AG341">
        <v>96</v>
      </c>
      <c r="AH341">
        <v>96</v>
      </c>
      <c r="AI341">
        <v>98</v>
      </c>
      <c r="AJ341">
        <v>93</v>
      </c>
      <c r="AK341">
        <v>99</v>
      </c>
      <c r="AL341">
        <v>103</v>
      </c>
      <c r="AM341">
        <v>104</v>
      </c>
      <c r="AN341" s="5">
        <v>103</v>
      </c>
      <c r="AO341" s="5">
        <v>101</v>
      </c>
      <c r="AP341" s="5">
        <v>99</v>
      </c>
      <c r="AQ341" s="5">
        <v>101</v>
      </c>
      <c r="AR341" s="5">
        <v>99</v>
      </c>
      <c r="AS341" s="5">
        <v>97</v>
      </c>
      <c r="AT341" s="5">
        <v>93</v>
      </c>
      <c r="AU341" s="5">
        <v>93</v>
      </c>
      <c r="AV341" s="5">
        <v>94</v>
      </c>
      <c r="AW341" s="5">
        <v>93</v>
      </c>
      <c r="AX341" s="5">
        <v>94</v>
      </c>
      <c r="AY341" s="5">
        <v>94</v>
      </c>
      <c r="AZ341" s="5">
        <v>96</v>
      </c>
      <c r="BA341" s="5">
        <v>96</v>
      </c>
      <c r="BB341" s="5">
        <v>95</v>
      </c>
      <c r="BC341" s="5">
        <v>95</v>
      </c>
      <c r="BD341" s="5">
        <v>94</v>
      </c>
      <c r="BE341" s="5">
        <v>92</v>
      </c>
      <c r="BF341" s="5">
        <v>93</v>
      </c>
      <c r="BG341" s="5">
        <v>92</v>
      </c>
      <c r="BH341" s="5">
        <v>94</v>
      </c>
      <c r="BI341" s="5">
        <v>98</v>
      </c>
      <c r="BJ341" s="5">
        <v>97</v>
      </c>
      <c r="BK341" s="5">
        <v>98</v>
      </c>
      <c r="BL341" s="5">
        <v>100</v>
      </c>
      <c r="BM341" s="5">
        <v>100</v>
      </c>
      <c r="BN341" s="5">
        <v>100</v>
      </c>
      <c r="BO341" s="5">
        <v>98</v>
      </c>
      <c r="BP341" s="5">
        <v>96</v>
      </c>
      <c r="BQ341" s="5">
        <v>96</v>
      </c>
      <c r="BR341" s="5">
        <v>99</v>
      </c>
      <c r="BS341">
        <v>93</v>
      </c>
      <c r="BT341">
        <v>93</v>
      </c>
      <c r="BU341">
        <v>92</v>
      </c>
      <c r="BV341">
        <v>90</v>
      </c>
      <c r="BW341">
        <v>97</v>
      </c>
      <c r="BX341">
        <v>93</v>
      </c>
      <c r="BY341">
        <v>91</v>
      </c>
      <c r="BZ341">
        <v>92</v>
      </c>
      <c r="CA341">
        <v>92</v>
      </c>
      <c r="CB341">
        <v>93</v>
      </c>
      <c r="CC341">
        <v>92</v>
      </c>
      <c r="CD341">
        <v>97</v>
      </c>
      <c r="CE341">
        <v>93</v>
      </c>
      <c r="CF341">
        <v>94</v>
      </c>
      <c r="CG341">
        <v>92</v>
      </c>
      <c r="CH341">
        <v>92</v>
      </c>
      <c r="CI341">
        <v>78</v>
      </c>
      <c r="CJ341">
        <v>82</v>
      </c>
      <c r="CK341">
        <v>80</v>
      </c>
      <c r="CL341">
        <v>88</v>
      </c>
      <c r="CM341">
        <v>88</v>
      </c>
      <c r="CN341">
        <v>90</v>
      </c>
      <c r="CO341">
        <v>91</v>
      </c>
      <c r="CP341">
        <v>95</v>
      </c>
      <c r="CQ341">
        <v>98</v>
      </c>
      <c r="CR341">
        <v>100</v>
      </c>
      <c r="CS341">
        <v>102</v>
      </c>
      <c r="CT341">
        <v>100</v>
      </c>
      <c r="CU341">
        <v>91</v>
      </c>
      <c r="CV341">
        <v>91</v>
      </c>
      <c r="CW341">
        <v>90</v>
      </c>
      <c r="CX341" t="s">
        <v>2</v>
      </c>
      <c r="CY341" t="s">
        <v>3</v>
      </c>
      <c r="CZ341" s="1">
        <f t="shared" si="986"/>
        <v>0.82321601944953993</v>
      </c>
      <c r="DA341" s="4">
        <f t="shared" si="987"/>
        <v>96.451612903225808</v>
      </c>
      <c r="DB341" s="4"/>
      <c r="DC341" s="4"/>
      <c r="DD341" s="4"/>
    </row>
    <row r="342" spans="1:108" x14ac:dyDescent="0.25">
      <c r="A342" t="s">
        <v>4</v>
      </c>
      <c r="B342">
        <v>36.798099999999998</v>
      </c>
      <c r="C342">
        <v>-118.20359999999999</v>
      </c>
      <c r="D342">
        <v>3950</v>
      </c>
      <c r="E342" t="s">
        <v>1</v>
      </c>
      <c r="F342">
        <v>124.8</v>
      </c>
      <c r="G342">
        <v>1924</v>
      </c>
      <c r="H342">
        <v>8</v>
      </c>
      <c r="I342" t="s">
        <v>260</v>
      </c>
      <c r="J342">
        <v>93</v>
      </c>
      <c r="K342">
        <v>97</v>
      </c>
      <c r="L342">
        <v>98</v>
      </c>
      <c r="M342">
        <v>96</v>
      </c>
      <c r="N342">
        <v>95</v>
      </c>
      <c r="O342">
        <v>90</v>
      </c>
      <c r="P342">
        <v>79</v>
      </c>
      <c r="Q342">
        <v>79</v>
      </c>
      <c r="R342">
        <v>80</v>
      </c>
      <c r="S342">
        <v>88</v>
      </c>
      <c r="T342">
        <v>92</v>
      </c>
      <c r="U342">
        <v>92</v>
      </c>
      <c r="V342">
        <v>93</v>
      </c>
      <c r="W342">
        <v>96</v>
      </c>
      <c r="X342">
        <v>96</v>
      </c>
      <c r="Y342">
        <v>91</v>
      </c>
      <c r="Z342">
        <v>93</v>
      </c>
      <c r="AA342">
        <v>81</v>
      </c>
      <c r="AB342">
        <v>84</v>
      </c>
      <c r="AC342">
        <v>88</v>
      </c>
      <c r="AD342">
        <v>92</v>
      </c>
      <c r="AE342">
        <v>94</v>
      </c>
      <c r="AF342">
        <v>97</v>
      </c>
      <c r="AG342">
        <v>93</v>
      </c>
      <c r="AH342">
        <v>94</v>
      </c>
      <c r="AI342">
        <v>100</v>
      </c>
      <c r="AJ342">
        <v>98</v>
      </c>
      <c r="AK342">
        <v>100</v>
      </c>
      <c r="AL342">
        <v>101</v>
      </c>
      <c r="AM342">
        <v>101</v>
      </c>
      <c r="AN342" s="5">
        <v>101</v>
      </c>
      <c r="AO342" s="5">
        <v>95</v>
      </c>
      <c r="AP342" s="5">
        <v>94</v>
      </c>
      <c r="AQ342" s="5">
        <v>97</v>
      </c>
      <c r="AR342" s="5">
        <v>97</v>
      </c>
      <c r="AS342" s="5">
        <v>93</v>
      </c>
      <c r="AT342" s="5">
        <v>92</v>
      </c>
      <c r="AU342" s="5">
        <v>89</v>
      </c>
      <c r="AV342" s="5">
        <v>93</v>
      </c>
      <c r="AW342" s="5">
        <v>93</v>
      </c>
      <c r="AX342" s="5">
        <v>93</v>
      </c>
      <c r="AY342" s="5">
        <v>90</v>
      </c>
      <c r="AZ342" s="5">
        <v>94</v>
      </c>
      <c r="BA342" s="5">
        <v>94</v>
      </c>
      <c r="BB342" s="5">
        <v>92</v>
      </c>
      <c r="BC342" s="5">
        <v>92</v>
      </c>
      <c r="BD342" s="5">
        <v>92</v>
      </c>
      <c r="BE342" s="5">
        <v>92</v>
      </c>
      <c r="BF342" s="5">
        <v>90</v>
      </c>
      <c r="BG342" s="5">
        <v>90</v>
      </c>
      <c r="BH342" s="5">
        <v>94</v>
      </c>
      <c r="BI342" s="5">
        <v>96</v>
      </c>
      <c r="BJ342" s="5">
        <v>94</v>
      </c>
      <c r="BK342" s="5">
        <v>94</v>
      </c>
      <c r="BL342" s="5">
        <v>98</v>
      </c>
      <c r="BM342" s="5">
        <v>97</v>
      </c>
      <c r="BN342" s="5">
        <v>99</v>
      </c>
      <c r="BO342" s="5">
        <v>98</v>
      </c>
      <c r="BP342" s="5">
        <v>96</v>
      </c>
      <c r="BQ342" s="5">
        <v>94</v>
      </c>
      <c r="BR342" s="5">
        <v>97</v>
      </c>
      <c r="BS342">
        <v>96</v>
      </c>
      <c r="BT342">
        <v>94</v>
      </c>
      <c r="BU342">
        <v>91</v>
      </c>
      <c r="BV342">
        <v>92</v>
      </c>
      <c r="BW342">
        <v>94</v>
      </c>
      <c r="BX342">
        <v>95</v>
      </c>
      <c r="BY342">
        <v>95</v>
      </c>
      <c r="BZ342">
        <v>95</v>
      </c>
      <c r="CA342">
        <v>94</v>
      </c>
      <c r="CB342">
        <v>95</v>
      </c>
      <c r="CC342">
        <v>96</v>
      </c>
      <c r="CD342">
        <v>96</v>
      </c>
      <c r="CE342">
        <v>97</v>
      </c>
      <c r="CF342">
        <v>94</v>
      </c>
      <c r="CG342">
        <v>94</v>
      </c>
      <c r="CH342">
        <v>92</v>
      </c>
      <c r="CI342">
        <v>89</v>
      </c>
      <c r="CJ342">
        <v>86</v>
      </c>
      <c r="CK342">
        <v>85</v>
      </c>
      <c r="CL342">
        <v>86</v>
      </c>
      <c r="CM342">
        <v>90</v>
      </c>
      <c r="CN342">
        <v>90</v>
      </c>
      <c r="CO342">
        <v>92</v>
      </c>
      <c r="CP342">
        <v>96</v>
      </c>
      <c r="CQ342">
        <v>100</v>
      </c>
      <c r="CR342">
        <v>103</v>
      </c>
      <c r="CS342">
        <v>103</v>
      </c>
      <c r="CT342">
        <v>103</v>
      </c>
      <c r="CU342">
        <v>97</v>
      </c>
      <c r="CV342">
        <v>95</v>
      </c>
      <c r="CW342">
        <v>94</v>
      </c>
      <c r="CX342" t="s">
        <v>5</v>
      </c>
      <c r="CY342" t="s">
        <v>6</v>
      </c>
      <c r="CZ342" s="1">
        <f t="shared" si="986"/>
        <v>0.70225260565955971</v>
      </c>
      <c r="DA342" s="4">
        <f t="shared" si="987"/>
        <v>94.193548387096769</v>
      </c>
      <c r="DB342" s="4"/>
      <c r="DC342" s="4"/>
      <c r="DD342" s="4"/>
    </row>
    <row r="343" spans="1:108" x14ac:dyDescent="0.25">
      <c r="A343" t="s">
        <v>49</v>
      </c>
      <c r="B343">
        <v>36.1389</v>
      </c>
      <c r="C343">
        <v>-117.9528</v>
      </c>
      <c r="D343">
        <v>3825</v>
      </c>
      <c r="E343" t="s">
        <v>1</v>
      </c>
      <c r="F343">
        <v>103.6</v>
      </c>
      <c r="G343">
        <v>1924</v>
      </c>
      <c r="H343">
        <v>8</v>
      </c>
      <c r="I343" t="s">
        <v>260</v>
      </c>
      <c r="J343">
        <v>91</v>
      </c>
      <c r="K343">
        <v>94</v>
      </c>
      <c r="L343">
        <v>97</v>
      </c>
      <c r="M343">
        <v>95</v>
      </c>
      <c r="N343">
        <v>94</v>
      </c>
      <c r="O343">
        <v>90</v>
      </c>
      <c r="P343">
        <v>79</v>
      </c>
      <c r="Q343">
        <v>78</v>
      </c>
      <c r="R343">
        <v>78</v>
      </c>
      <c r="S343">
        <v>86</v>
      </c>
      <c r="T343">
        <v>89</v>
      </c>
      <c r="U343">
        <v>89</v>
      </c>
      <c r="V343">
        <v>90</v>
      </c>
      <c r="W343">
        <v>92</v>
      </c>
      <c r="X343">
        <v>96</v>
      </c>
      <c r="Y343">
        <v>93</v>
      </c>
      <c r="Z343">
        <v>78</v>
      </c>
      <c r="AA343">
        <v>79</v>
      </c>
      <c r="AB343">
        <v>83</v>
      </c>
      <c r="AC343">
        <v>88</v>
      </c>
      <c r="AD343">
        <v>92</v>
      </c>
      <c r="AE343">
        <v>94</v>
      </c>
      <c r="AF343">
        <v>93</v>
      </c>
      <c r="AG343">
        <v>95</v>
      </c>
      <c r="AH343">
        <v>95</v>
      </c>
      <c r="AI343">
        <v>98</v>
      </c>
      <c r="AJ343">
        <v>100</v>
      </c>
      <c r="AK343">
        <v>98</v>
      </c>
      <c r="AL343">
        <v>100</v>
      </c>
      <c r="AM343">
        <v>101</v>
      </c>
      <c r="AN343" s="5">
        <v>99</v>
      </c>
      <c r="AO343" s="5">
        <v>97</v>
      </c>
      <c r="AP343" s="5">
        <v>100</v>
      </c>
      <c r="AQ343" s="5">
        <v>97</v>
      </c>
      <c r="AR343" s="5">
        <v>95</v>
      </c>
      <c r="AS343" s="5">
        <v>93</v>
      </c>
      <c r="AT343" s="5">
        <v>89</v>
      </c>
      <c r="AU343" s="5">
        <v>87</v>
      </c>
      <c r="AV343" s="5">
        <v>92</v>
      </c>
      <c r="AW343" s="5">
        <v>90</v>
      </c>
      <c r="AX343" s="5">
        <v>92</v>
      </c>
      <c r="AY343" s="5">
        <v>92</v>
      </c>
      <c r="AZ343" s="5">
        <v>92</v>
      </c>
      <c r="BA343" s="5">
        <v>93</v>
      </c>
      <c r="BB343" s="5">
        <v>90</v>
      </c>
      <c r="BC343" s="5">
        <v>92</v>
      </c>
      <c r="BD343" s="5">
        <v>91</v>
      </c>
      <c r="BE343" s="5">
        <v>89</v>
      </c>
      <c r="BF343" s="5">
        <v>88</v>
      </c>
      <c r="BG343" s="5">
        <v>87</v>
      </c>
      <c r="BH343" s="5">
        <v>91</v>
      </c>
      <c r="BI343" s="5">
        <v>95</v>
      </c>
      <c r="BJ343" s="5">
        <v>94</v>
      </c>
      <c r="BK343" s="5">
        <v>94</v>
      </c>
      <c r="BL343" s="5">
        <v>97</v>
      </c>
      <c r="BM343" s="5">
        <v>92</v>
      </c>
      <c r="BN343" s="5">
        <v>96</v>
      </c>
      <c r="BO343" s="5">
        <v>100</v>
      </c>
      <c r="BP343" s="5">
        <v>99</v>
      </c>
      <c r="BQ343" s="5">
        <v>92</v>
      </c>
      <c r="BR343" s="5">
        <v>94</v>
      </c>
      <c r="BS343">
        <v>97</v>
      </c>
      <c r="BT343">
        <v>94</v>
      </c>
      <c r="BU343">
        <v>88</v>
      </c>
      <c r="BV343">
        <v>89</v>
      </c>
      <c r="BW343">
        <v>92</v>
      </c>
      <c r="BX343">
        <v>96</v>
      </c>
      <c r="BY343">
        <v>95</v>
      </c>
      <c r="BZ343">
        <v>94</v>
      </c>
      <c r="CA343">
        <v>94</v>
      </c>
      <c r="CB343">
        <v>95</v>
      </c>
      <c r="CC343">
        <v>95</v>
      </c>
      <c r="CD343">
        <v>94</v>
      </c>
      <c r="CE343">
        <v>96</v>
      </c>
      <c r="CF343">
        <v>95</v>
      </c>
      <c r="CG343">
        <v>92</v>
      </c>
      <c r="CH343">
        <v>91</v>
      </c>
      <c r="CI343">
        <v>88</v>
      </c>
      <c r="CJ343">
        <v>88</v>
      </c>
      <c r="CK343">
        <v>86</v>
      </c>
      <c r="CL343">
        <v>83</v>
      </c>
      <c r="CM343">
        <v>88</v>
      </c>
      <c r="CN343">
        <v>88</v>
      </c>
      <c r="CO343">
        <v>90</v>
      </c>
      <c r="CP343">
        <v>96</v>
      </c>
      <c r="CQ343">
        <v>102</v>
      </c>
      <c r="CR343">
        <v>102</v>
      </c>
      <c r="CS343">
        <v>105</v>
      </c>
      <c r="CT343">
        <v>102</v>
      </c>
      <c r="CU343">
        <v>97</v>
      </c>
      <c r="CV343">
        <v>96</v>
      </c>
      <c r="CW343">
        <v>96</v>
      </c>
      <c r="CX343" t="s">
        <v>5</v>
      </c>
      <c r="CY343" t="s">
        <v>50</v>
      </c>
      <c r="CZ343" s="1">
        <f t="shared" si="986"/>
        <v>0.70954815914460712</v>
      </c>
      <c r="DA343" s="4">
        <f t="shared" si="987"/>
        <v>93.193548387096769</v>
      </c>
      <c r="DB343" s="4"/>
      <c r="DC343" s="4"/>
      <c r="DD343" s="4"/>
    </row>
    <row r="344" spans="1:108" x14ac:dyDescent="0.25">
      <c r="A344" t="s">
        <v>31</v>
      </c>
      <c r="B344">
        <v>35.466099999999997</v>
      </c>
      <c r="C344">
        <v>-114.9217</v>
      </c>
      <c r="D344">
        <v>3540</v>
      </c>
      <c r="E344" t="s">
        <v>1</v>
      </c>
      <c r="F344">
        <v>207</v>
      </c>
      <c r="G344">
        <v>1924</v>
      </c>
      <c r="H344">
        <v>8</v>
      </c>
      <c r="I344" t="s">
        <v>260</v>
      </c>
      <c r="J344">
        <v>96</v>
      </c>
      <c r="K344">
        <v>100</v>
      </c>
      <c r="L344">
        <v>102</v>
      </c>
      <c r="M344">
        <v>101</v>
      </c>
      <c r="N344">
        <v>99</v>
      </c>
      <c r="O344">
        <v>98</v>
      </c>
      <c r="P344">
        <v>93</v>
      </c>
      <c r="Q344">
        <v>90</v>
      </c>
      <c r="R344">
        <v>91</v>
      </c>
      <c r="S344">
        <v>90</v>
      </c>
      <c r="T344">
        <v>95</v>
      </c>
      <c r="U344">
        <v>98</v>
      </c>
      <c r="V344">
        <v>100</v>
      </c>
      <c r="W344">
        <v>100</v>
      </c>
      <c r="X344">
        <v>100</v>
      </c>
      <c r="Y344">
        <v>101</v>
      </c>
      <c r="Z344">
        <v>92</v>
      </c>
      <c r="AA344">
        <v>90</v>
      </c>
      <c r="AB344">
        <v>82</v>
      </c>
      <c r="AC344">
        <v>98</v>
      </c>
      <c r="AD344">
        <v>98</v>
      </c>
      <c r="AE344">
        <v>101</v>
      </c>
      <c r="AF344">
        <v>101</v>
      </c>
      <c r="AG344">
        <v>100</v>
      </c>
      <c r="AH344">
        <v>102</v>
      </c>
      <c r="AI344">
        <v>103</v>
      </c>
      <c r="AJ344">
        <v>105</v>
      </c>
      <c r="AK344">
        <v>106</v>
      </c>
      <c r="AL344">
        <v>110</v>
      </c>
      <c r="AM344">
        <v>107</v>
      </c>
      <c r="AN344" s="5">
        <v>105</v>
      </c>
      <c r="AO344" s="5">
        <v>101</v>
      </c>
      <c r="AP344" s="5">
        <v>100</v>
      </c>
      <c r="AQ344" s="5">
        <v>98</v>
      </c>
      <c r="AR344" s="5">
        <v>97</v>
      </c>
      <c r="AS344" s="5">
        <v>95</v>
      </c>
      <c r="AT344" s="5">
        <v>97</v>
      </c>
      <c r="AU344" s="5">
        <v>98</v>
      </c>
      <c r="AV344" s="5">
        <v>97</v>
      </c>
      <c r="AW344" s="5">
        <v>96</v>
      </c>
      <c r="AX344" s="5">
        <v>98</v>
      </c>
      <c r="AY344" s="5">
        <v>97</v>
      </c>
      <c r="AZ344" s="5">
        <v>99</v>
      </c>
      <c r="BA344" s="5">
        <v>100</v>
      </c>
      <c r="BB344" s="5">
        <v>96</v>
      </c>
      <c r="BC344" s="5">
        <v>96</v>
      </c>
      <c r="BD344" s="5">
        <v>99</v>
      </c>
      <c r="BE344" s="5">
        <v>98</v>
      </c>
      <c r="BF344" s="5">
        <v>91</v>
      </c>
      <c r="BG344" s="5">
        <v>92</v>
      </c>
      <c r="BH344" s="5">
        <v>95</v>
      </c>
      <c r="BI344" s="5">
        <v>100</v>
      </c>
      <c r="BJ344" s="5">
        <v>100</v>
      </c>
      <c r="BK344" s="5">
        <v>100</v>
      </c>
      <c r="BL344" s="5">
        <v>100</v>
      </c>
      <c r="BM344" s="5">
        <v>101</v>
      </c>
      <c r="BN344" s="5">
        <v>99</v>
      </c>
      <c r="BO344" s="5">
        <v>99</v>
      </c>
      <c r="BP344" s="5">
        <v>99</v>
      </c>
      <c r="BQ344" s="5">
        <v>100</v>
      </c>
      <c r="BR344" s="5">
        <v>102</v>
      </c>
      <c r="BS344">
        <v>103</v>
      </c>
      <c r="BT344">
        <v>100</v>
      </c>
      <c r="BU344">
        <v>95</v>
      </c>
      <c r="BV344">
        <v>102</v>
      </c>
      <c r="BW344">
        <v>103</v>
      </c>
      <c r="BX344">
        <v>98</v>
      </c>
      <c r="BY344">
        <v>96</v>
      </c>
      <c r="BZ344">
        <v>97</v>
      </c>
      <c r="CA344">
        <v>98</v>
      </c>
      <c r="CB344">
        <v>99</v>
      </c>
      <c r="CC344">
        <v>100</v>
      </c>
      <c r="CD344">
        <v>94</v>
      </c>
      <c r="CE344">
        <v>99</v>
      </c>
      <c r="CF344">
        <v>100</v>
      </c>
      <c r="CG344">
        <v>95</v>
      </c>
      <c r="CH344">
        <v>96</v>
      </c>
      <c r="CI344">
        <v>95</v>
      </c>
      <c r="CJ344">
        <v>97</v>
      </c>
      <c r="CK344">
        <v>92</v>
      </c>
      <c r="CL344">
        <v>91</v>
      </c>
      <c r="CM344">
        <v>92</v>
      </c>
      <c r="CN344">
        <v>96</v>
      </c>
      <c r="CO344">
        <v>95</v>
      </c>
      <c r="CP344">
        <v>99</v>
      </c>
      <c r="CQ344">
        <v>103</v>
      </c>
      <c r="CR344">
        <v>105</v>
      </c>
      <c r="CS344">
        <v>103</v>
      </c>
      <c r="CT344">
        <v>105</v>
      </c>
      <c r="CU344">
        <v>103</v>
      </c>
      <c r="CV344">
        <v>99</v>
      </c>
      <c r="CW344">
        <v>101</v>
      </c>
      <c r="CX344" t="s">
        <v>2</v>
      </c>
      <c r="CY344" t="s">
        <v>32</v>
      </c>
      <c r="CZ344" s="1">
        <f t="shared" si="986"/>
        <v>0.558137856279455</v>
      </c>
      <c r="DA344" s="4">
        <f t="shared" si="987"/>
        <v>98.225806451612897</v>
      </c>
      <c r="DB344" s="4"/>
      <c r="DC344" s="4"/>
      <c r="DD344" s="4"/>
    </row>
    <row r="345" spans="1:108" x14ac:dyDescent="0.25">
      <c r="A345" t="s">
        <v>47</v>
      </c>
      <c r="B345">
        <v>37.366700000000002</v>
      </c>
      <c r="C345">
        <v>-115.16670000000001</v>
      </c>
      <c r="D345">
        <v>3488</v>
      </c>
      <c r="E345" t="s">
        <v>1</v>
      </c>
      <c r="F345">
        <v>181.4</v>
      </c>
      <c r="G345">
        <v>1924</v>
      </c>
      <c r="H345">
        <v>8</v>
      </c>
      <c r="I345" t="s">
        <v>260</v>
      </c>
      <c r="J345">
        <v>94</v>
      </c>
      <c r="K345">
        <v>100</v>
      </c>
      <c r="L345">
        <v>103</v>
      </c>
      <c r="M345">
        <v>100</v>
      </c>
      <c r="N345">
        <v>98</v>
      </c>
      <c r="O345">
        <v>95</v>
      </c>
      <c r="P345">
        <v>83</v>
      </c>
      <c r="Q345">
        <v>83</v>
      </c>
      <c r="R345">
        <v>84</v>
      </c>
      <c r="S345">
        <v>91</v>
      </c>
      <c r="T345">
        <v>96</v>
      </c>
      <c r="U345">
        <v>98</v>
      </c>
      <c r="V345">
        <v>98</v>
      </c>
      <c r="W345">
        <v>100</v>
      </c>
      <c r="X345">
        <v>100</v>
      </c>
      <c r="Y345">
        <v>97</v>
      </c>
      <c r="Z345">
        <v>95</v>
      </c>
      <c r="AA345">
        <v>90</v>
      </c>
      <c r="AB345">
        <v>90</v>
      </c>
      <c r="AC345">
        <v>92</v>
      </c>
      <c r="AD345">
        <v>100</v>
      </c>
      <c r="AE345">
        <v>99</v>
      </c>
      <c r="AF345">
        <v>100</v>
      </c>
      <c r="AG345">
        <v>100</v>
      </c>
      <c r="AH345">
        <v>102</v>
      </c>
      <c r="AI345">
        <v>105</v>
      </c>
      <c r="AJ345">
        <v>105</v>
      </c>
      <c r="AK345">
        <v>105</v>
      </c>
      <c r="AL345">
        <v>108</v>
      </c>
      <c r="AM345">
        <v>106</v>
      </c>
      <c r="AN345" s="5">
        <v>106</v>
      </c>
      <c r="AO345" s="5">
        <v>102</v>
      </c>
      <c r="AP345" s="5">
        <v>102</v>
      </c>
      <c r="AQ345" s="5">
        <v>107</v>
      </c>
      <c r="AR345" s="5">
        <v>97</v>
      </c>
      <c r="AS345" s="5">
        <v>96</v>
      </c>
      <c r="AT345" s="5">
        <v>94</v>
      </c>
      <c r="AU345" s="5">
        <v>95</v>
      </c>
      <c r="AV345" s="5">
        <v>94</v>
      </c>
      <c r="AW345" s="5">
        <v>96</v>
      </c>
      <c r="AX345" s="5">
        <v>98</v>
      </c>
      <c r="AY345" s="5">
        <v>98</v>
      </c>
      <c r="AZ345" s="5">
        <v>97</v>
      </c>
      <c r="BA345" s="5">
        <v>99</v>
      </c>
      <c r="BB345" s="5">
        <v>99</v>
      </c>
      <c r="BC345" s="5">
        <v>98</v>
      </c>
      <c r="BD345" s="5">
        <v>99</v>
      </c>
      <c r="BE345" s="5">
        <v>97</v>
      </c>
      <c r="BF345" s="5">
        <v>99</v>
      </c>
      <c r="BG345" s="5">
        <v>94</v>
      </c>
      <c r="BH345" s="5">
        <v>101</v>
      </c>
      <c r="BI345" s="5">
        <v>100</v>
      </c>
      <c r="BJ345" s="5">
        <v>106</v>
      </c>
      <c r="BK345" s="5">
        <v>103</v>
      </c>
      <c r="BL345" s="5">
        <v>104</v>
      </c>
      <c r="BM345" s="5">
        <v>105</v>
      </c>
      <c r="BN345" s="5">
        <v>96</v>
      </c>
      <c r="BO345" s="5">
        <v>100</v>
      </c>
      <c r="BP345" s="5">
        <v>100</v>
      </c>
      <c r="BQ345" s="5">
        <v>101</v>
      </c>
      <c r="BR345" s="5">
        <v>102</v>
      </c>
      <c r="BS345">
        <v>102</v>
      </c>
      <c r="BT345">
        <v>98</v>
      </c>
      <c r="BU345">
        <v>98</v>
      </c>
      <c r="BV345">
        <v>95</v>
      </c>
      <c r="BW345">
        <v>100</v>
      </c>
      <c r="BX345">
        <v>98</v>
      </c>
      <c r="BY345">
        <v>100</v>
      </c>
      <c r="BZ345">
        <v>99</v>
      </c>
      <c r="CA345">
        <v>99</v>
      </c>
      <c r="CB345">
        <v>98</v>
      </c>
      <c r="CC345">
        <v>99</v>
      </c>
      <c r="CD345">
        <v>94</v>
      </c>
      <c r="CE345">
        <v>98</v>
      </c>
      <c r="CF345">
        <v>95</v>
      </c>
      <c r="CG345">
        <v>96</v>
      </c>
      <c r="CH345">
        <v>97</v>
      </c>
      <c r="CI345">
        <v>93</v>
      </c>
      <c r="CJ345">
        <v>91</v>
      </c>
      <c r="CK345">
        <v>89</v>
      </c>
      <c r="CL345">
        <v>90</v>
      </c>
      <c r="CM345">
        <v>92</v>
      </c>
      <c r="CN345">
        <v>97</v>
      </c>
      <c r="CO345">
        <v>101</v>
      </c>
      <c r="CP345">
        <v>104</v>
      </c>
      <c r="CQ345">
        <v>105</v>
      </c>
      <c r="CR345">
        <v>107</v>
      </c>
      <c r="CS345">
        <v>104</v>
      </c>
      <c r="CT345">
        <v>103</v>
      </c>
      <c r="CU345">
        <v>99</v>
      </c>
      <c r="CV345">
        <v>99</v>
      </c>
      <c r="CW345">
        <v>99</v>
      </c>
      <c r="CX345" t="s">
        <v>2</v>
      </c>
      <c r="CY345" t="s">
        <v>48</v>
      </c>
      <c r="CZ345" s="1">
        <f t="shared" si="986"/>
        <v>0.53002440183613331</v>
      </c>
      <c r="DA345" s="4">
        <f t="shared" si="987"/>
        <v>99.516129032258064</v>
      </c>
      <c r="DB345" s="4"/>
      <c r="DC345" s="4"/>
      <c r="DD345" s="4"/>
    </row>
    <row r="346" spans="1:108" x14ac:dyDescent="0.25">
      <c r="A346" t="s">
        <v>41</v>
      </c>
      <c r="B346">
        <v>34.5</v>
      </c>
      <c r="C346">
        <v>-117.8167</v>
      </c>
      <c r="D346">
        <v>3402</v>
      </c>
      <c r="E346" t="s">
        <v>1</v>
      </c>
      <c r="F346">
        <v>234.3</v>
      </c>
      <c r="G346">
        <v>1924</v>
      </c>
      <c r="H346">
        <v>8</v>
      </c>
      <c r="I346" t="s">
        <v>260</v>
      </c>
      <c r="J346">
        <v>90</v>
      </c>
      <c r="K346">
        <v>91</v>
      </c>
      <c r="L346">
        <v>94</v>
      </c>
      <c r="M346">
        <v>90</v>
      </c>
      <c r="N346">
        <v>78</v>
      </c>
      <c r="O346">
        <v>79</v>
      </c>
      <c r="P346">
        <v>85</v>
      </c>
      <c r="Q346">
        <v>89</v>
      </c>
      <c r="R346">
        <v>87</v>
      </c>
      <c r="S346">
        <v>86</v>
      </c>
      <c r="T346">
        <v>84</v>
      </c>
      <c r="U346">
        <v>86</v>
      </c>
      <c r="V346">
        <v>84</v>
      </c>
      <c r="W346">
        <v>85</v>
      </c>
      <c r="X346">
        <v>92</v>
      </c>
      <c r="Y346">
        <v>94</v>
      </c>
      <c r="Z346">
        <v>92</v>
      </c>
      <c r="AA346">
        <v>89</v>
      </c>
      <c r="AB346">
        <v>88</v>
      </c>
      <c r="AC346">
        <v>84</v>
      </c>
      <c r="AD346">
        <v>81</v>
      </c>
      <c r="AE346">
        <v>82</v>
      </c>
      <c r="AF346">
        <v>84</v>
      </c>
      <c r="AG346">
        <v>80</v>
      </c>
      <c r="AH346">
        <v>81</v>
      </c>
      <c r="AI346">
        <v>86</v>
      </c>
      <c r="AJ346">
        <v>83</v>
      </c>
      <c r="AK346">
        <v>98</v>
      </c>
      <c r="AL346">
        <v>97</v>
      </c>
      <c r="AM346">
        <v>100</v>
      </c>
      <c r="AN346" s="5">
        <v>102</v>
      </c>
      <c r="AO346" s="5">
        <v>104</v>
      </c>
      <c r="AP346" s="5">
        <v>101</v>
      </c>
      <c r="AQ346" s="5">
        <v>99</v>
      </c>
      <c r="AR346" s="5">
        <v>95</v>
      </c>
      <c r="AS346" s="5">
        <v>91</v>
      </c>
      <c r="AT346" s="5">
        <v>90</v>
      </c>
      <c r="AU346" s="5">
        <v>94</v>
      </c>
      <c r="AV346" s="5">
        <v>94</v>
      </c>
      <c r="AW346" s="5">
        <v>93</v>
      </c>
      <c r="AX346" s="5">
        <v>91</v>
      </c>
      <c r="AY346" s="5">
        <v>90</v>
      </c>
      <c r="AZ346" s="5">
        <v>95</v>
      </c>
      <c r="BA346" s="5">
        <v>95</v>
      </c>
      <c r="BB346" s="5">
        <v>93</v>
      </c>
      <c r="BC346" s="5">
        <v>91</v>
      </c>
      <c r="BD346" s="5">
        <v>88</v>
      </c>
      <c r="BE346" s="5">
        <v>90</v>
      </c>
      <c r="BF346" s="5">
        <v>91</v>
      </c>
      <c r="BG346" s="5">
        <v>88</v>
      </c>
      <c r="BH346" s="5">
        <v>96</v>
      </c>
      <c r="BI346" s="5">
        <v>94</v>
      </c>
      <c r="BJ346" s="5">
        <v>96</v>
      </c>
      <c r="BK346" s="5">
        <v>98</v>
      </c>
      <c r="BL346" s="5">
        <v>100</v>
      </c>
      <c r="BM346" s="5">
        <v>100</v>
      </c>
      <c r="BN346" s="5">
        <v>100</v>
      </c>
      <c r="BO346" s="5">
        <v>99</v>
      </c>
      <c r="BP346" s="5">
        <v>95</v>
      </c>
      <c r="BQ346" s="5">
        <v>96</v>
      </c>
      <c r="BR346" s="5">
        <v>96</v>
      </c>
      <c r="BS346">
        <v>97</v>
      </c>
      <c r="BT346">
        <v>95</v>
      </c>
      <c r="BU346">
        <v>94</v>
      </c>
      <c r="BV346">
        <v>93</v>
      </c>
      <c r="BW346">
        <v>94</v>
      </c>
      <c r="BX346">
        <v>95</v>
      </c>
      <c r="BY346">
        <v>97</v>
      </c>
      <c r="BZ346">
        <v>94</v>
      </c>
      <c r="CA346">
        <v>95</v>
      </c>
      <c r="CB346">
        <v>94</v>
      </c>
      <c r="CC346">
        <v>95</v>
      </c>
      <c r="CD346">
        <v>98</v>
      </c>
      <c r="CE346">
        <v>97</v>
      </c>
      <c r="CF346">
        <v>91</v>
      </c>
      <c r="CG346">
        <v>89</v>
      </c>
      <c r="CH346">
        <v>93</v>
      </c>
      <c r="CI346">
        <v>91</v>
      </c>
      <c r="CJ346">
        <v>89</v>
      </c>
      <c r="CK346">
        <v>87</v>
      </c>
      <c r="CL346">
        <v>88</v>
      </c>
      <c r="CM346">
        <v>90</v>
      </c>
      <c r="CN346">
        <v>92</v>
      </c>
      <c r="CO346">
        <v>94</v>
      </c>
      <c r="CP346">
        <v>98</v>
      </c>
      <c r="CQ346">
        <v>100</v>
      </c>
      <c r="CR346">
        <v>103</v>
      </c>
      <c r="CS346">
        <v>105</v>
      </c>
      <c r="CT346">
        <v>103</v>
      </c>
      <c r="CU346">
        <v>99</v>
      </c>
      <c r="CV346">
        <v>93</v>
      </c>
      <c r="CW346">
        <v>96</v>
      </c>
      <c r="CX346" t="s">
        <v>5</v>
      </c>
      <c r="CY346" t="s">
        <v>42</v>
      </c>
      <c r="CZ346" s="1">
        <f t="shared" si="986"/>
        <v>0.79947164546184124</v>
      </c>
      <c r="DA346" s="4">
        <f t="shared" si="987"/>
        <v>95</v>
      </c>
      <c r="DB346" s="4"/>
      <c r="DC346" s="4"/>
      <c r="DD346" s="4"/>
    </row>
    <row r="347" spans="1:108" x14ac:dyDescent="0.25">
      <c r="A347" t="s">
        <v>43</v>
      </c>
      <c r="B347">
        <v>36.916699999999999</v>
      </c>
      <c r="C347">
        <v>-116.75</v>
      </c>
      <c r="D347">
        <v>3304</v>
      </c>
      <c r="E347" t="s">
        <v>1</v>
      </c>
      <c r="F347">
        <v>51.5</v>
      </c>
      <c r="G347">
        <v>1924</v>
      </c>
      <c r="H347">
        <v>8</v>
      </c>
      <c r="I347" t="s">
        <v>260</v>
      </c>
      <c r="J347">
        <v>87</v>
      </c>
      <c r="K347">
        <v>80</v>
      </c>
      <c r="L347">
        <v>103</v>
      </c>
      <c r="M347">
        <v>102</v>
      </c>
      <c r="N347">
        <v>101</v>
      </c>
      <c r="O347">
        <v>100</v>
      </c>
      <c r="P347">
        <v>99</v>
      </c>
      <c r="Q347">
        <v>87</v>
      </c>
      <c r="R347">
        <v>83</v>
      </c>
      <c r="S347">
        <v>84</v>
      </c>
      <c r="T347">
        <v>89</v>
      </c>
      <c r="U347">
        <v>93</v>
      </c>
      <c r="V347">
        <v>94</v>
      </c>
      <c r="W347">
        <v>95</v>
      </c>
      <c r="X347">
        <v>96</v>
      </c>
      <c r="Y347">
        <v>97</v>
      </c>
      <c r="Z347">
        <v>94</v>
      </c>
      <c r="AA347">
        <v>94</v>
      </c>
      <c r="AB347">
        <v>85</v>
      </c>
      <c r="AC347">
        <v>86</v>
      </c>
      <c r="AD347">
        <v>88</v>
      </c>
      <c r="AE347">
        <v>94</v>
      </c>
      <c r="AF347">
        <v>105</v>
      </c>
      <c r="AG347">
        <v>110</v>
      </c>
      <c r="AH347">
        <v>103</v>
      </c>
      <c r="AI347">
        <v>100</v>
      </c>
      <c r="AJ347">
        <v>102</v>
      </c>
      <c r="AK347">
        <v>104</v>
      </c>
      <c r="AL347">
        <v>111</v>
      </c>
      <c r="AM347">
        <v>105</v>
      </c>
      <c r="AN347" s="5">
        <v>105</v>
      </c>
      <c r="AO347" s="5">
        <v>102</v>
      </c>
      <c r="AP347" s="5">
        <v>106</v>
      </c>
      <c r="AQ347" s="5">
        <v>102</v>
      </c>
      <c r="AR347" s="5">
        <v>108</v>
      </c>
      <c r="AS347" s="5">
        <v>101</v>
      </c>
      <c r="AT347" s="5">
        <v>104</v>
      </c>
      <c r="AU347" s="5">
        <v>103</v>
      </c>
      <c r="AV347" s="5">
        <v>97</v>
      </c>
      <c r="AW347" s="5">
        <v>97</v>
      </c>
      <c r="AX347" s="5">
        <v>98</v>
      </c>
      <c r="AY347" s="5">
        <v>100</v>
      </c>
      <c r="AZ347" s="5">
        <v>104</v>
      </c>
      <c r="BA347" s="5">
        <v>98</v>
      </c>
      <c r="BB347" s="5">
        <v>97</v>
      </c>
      <c r="BC347" s="5">
        <v>94</v>
      </c>
      <c r="BD347" s="5">
        <v>94</v>
      </c>
      <c r="BE347" s="5">
        <v>94</v>
      </c>
      <c r="BF347" s="5">
        <v>99</v>
      </c>
      <c r="BG347" s="5">
        <v>102</v>
      </c>
      <c r="BH347" s="5">
        <v>99</v>
      </c>
      <c r="BI347" s="5">
        <v>98</v>
      </c>
      <c r="BJ347" s="5">
        <v>101</v>
      </c>
      <c r="BK347" s="5">
        <v>102</v>
      </c>
      <c r="BL347" s="5">
        <v>104</v>
      </c>
      <c r="BM347" s="5">
        <v>98</v>
      </c>
      <c r="BN347" s="5">
        <v>102</v>
      </c>
      <c r="BO347" s="5">
        <v>102</v>
      </c>
      <c r="BP347" s="5">
        <v>98</v>
      </c>
      <c r="BQ347" s="5">
        <v>99</v>
      </c>
      <c r="BR347" s="5">
        <v>99</v>
      </c>
      <c r="BS347">
        <v>100</v>
      </c>
      <c r="BT347">
        <v>96</v>
      </c>
      <c r="BU347">
        <v>94</v>
      </c>
      <c r="BV347">
        <v>96</v>
      </c>
      <c r="BW347">
        <v>97</v>
      </c>
      <c r="BX347">
        <v>98</v>
      </c>
      <c r="BY347">
        <v>99</v>
      </c>
      <c r="BZ347">
        <v>98</v>
      </c>
      <c r="CA347">
        <v>97</v>
      </c>
      <c r="CB347">
        <v>98</v>
      </c>
      <c r="CC347">
        <v>104</v>
      </c>
      <c r="CD347">
        <v>99</v>
      </c>
      <c r="CE347">
        <v>100</v>
      </c>
      <c r="CF347">
        <v>100</v>
      </c>
      <c r="CG347">
        <v>105</v>
      </c>
      <c r="CH347">
        <v>95</v>
      </c>
      <c r="CI347">
        <v>93</v>
      </c>
      <c r="CJ347">
        <v>83</v>
      </c>
      <c r="CK347">
        <v>89</v>
      </c>
      <c r="CL347">
        <v>88</v>
      </c>
      <c r="CM347">
        <v>92</v>
      </c>
      <c r="CN347">
        <v>95</v>
      </c>
      <c r="CO347">
        <v>94</v>
      </c>
      <c r="CP347">
        <v>95</v>
      </c>
      <c r="CQ347">
        <v>100</v>
      </c>
      <c r="CR347">
        <v>102</v>
      </c>
      <c r="CS347">
        <v>104</v>
      </c>
      <c r="CT347">
        <v>105</v>
      </c>
      <c r="CU347">
        <v>111</v>
      </c>
      <c r="CV347">
        <v>106</v>
      </c>
      <c r="CW347">
        <v>104</v>
      </c>
      <c r="CX347" t="s">
        <v>2</v>
      </c>
      <c r="CY347" t="s">
        <v>44</v>
      </c>
      <c r="CZ347" s="1">
        <f t="shared" si="986"/>
        <v>0.69094932893836847</v>
      </c>
      <c r="DA347" s="4">
        <f t="shared" si="987"/>
        <v>100.2258064516129</v>
      </c>
      <c r="DB347" s="4"/>
      <c r="DC347" s="4"/>
      <c r="DD347" s="4"/>
    </row>
    <row r="348" spans="1:108" x14ac:dyDescent="0.25">
      <c r="A348" t="s">
        <v>37</v>
      </c>
      <c r="B348">
        <v>36.261400000000002</v>
      </c>
      <c r="C348">
        <v>-116.0564</v>
      </c>
      <c r="D348">
        <v>2573</v>
      </c>
      <c r="E348" t="s">
        <v>1</v>
      </c>
      <c r="F348">
        <v>75.900000000000006</v>
      </c>
      <c r="G348">
        <v>1924</v>
      </c>
      <c r="H348">
        <v>8</v>
      </c>
      <c r="I348" t="s">
        <v>260</v>
      </c>
      <c r="AG348">
        <v>106</v>
      </c>
      <c r="AH348">
        <v>101</v>
      </c>
      <c r="AI348">
        <v>102</v>
      </c>
      <c r="AJ348">
        <v>104</v>
      </c>
      <c r="AK348">
        <v>106</v>
      </c>
      <c r="AL348">
        <v>110</v>
      </c>
      <c r="AM348">
        <v>112</v>
      </c>
      <c r="AN348" s="5">
        <v>116</v>
      </c>
      <c r="AO348" s="5">
        <v>117</v>
      </c>
      <c r="AP348" s="5">
        <v>112</v>
      </c>
      <c r="AQ348" s="5">
        <v>110</v>
      </c>
      <c r="AR348" s="5">
        <v>108</v>
      </c>
      <c r="AS348" s="5">
        <v>105</v>
      </c>
      <c r="AT348" s="5">
        <v>101</v>
      </c>
      <c r="AU348" s="5">
        <v>99</v>
      </c>
      <c r="AV348" s="5">
        <v>102</v>
      </c>
      <c r="AW348" s="5">
        <v>101</v>
      </c>
      <c r="AX348" s="5">
        <v>103</v>
      </c>
      <c r="AY348" s="5">
        <v>103</v>
      </c>
      <c r="AZ348" s="5">
        <v>102</v>
      </c>
      <c r="BA348" s="5">
        <v>104</v>
      </c>
      <c r="BB348" s="5">
        <v>103</v>
      </c>
      <c r="BC348" s="5">
        <v>101</v>
      </c>
      <c r="BD348" s="5">
        <v>99</v>
      </c>
      <c r="BE348" s="5">
        <v>99</v>
      </c>
      <c r="BF348" s="5">
        <v>100</v>
      </c>
      <c r="BG348" s="8">
        <f>AVERAGE(BF348,BH348)</f>
        <v>102</v>
      </c>
      <c r="BH348" s="5">
        <v>104</v>
      </c>
      <c r="BI348" s="5">
        <v>107</v>
      </c>
      <c r="BJ348" s="5">
        <v>106</v>
      </c>
      <c r="BK348" s="5">
        <v>105</v>
      </c>
      <c r="BL348" s="5">
        <v>106</v>
      </c>
      <c r="BM348" s="5">
        <v>108</v>
      </c>
      <c r="BN348" s="5">
        <v>105</v>
      </c>
      <c r="BO348" s="5">
        <v>107</v>
      </c>
      <c r="BP348" s="5">
        <v>106</v>
      </c>
      <c r="BQ348" s="5">
        <v>102</v>
      </c>
      <c r="BR348" s="5">
        <v>104</v>
      </c>
      <c r="BS348">
        <v>105</v>
      </c>
      <c r="BT348">
        <v>104</v>
      </c>
      <c r="BU348">
        <v>97</v>
      </c>
      <c r="BV348">
        <v>100</v>
      </c>
      <c r="BW348">
        <v>97</v>
      </c>
      <c r="BX348">
        <v>99</v>
      </c>
      <c r="BY348">
        <v>99</v>
      </c>
      <c r="BZ348">
        <v>101</v>
      </c>
      <c r="CA348">
        <v>99</v>
      </c>
      <c r="CB348">
        <v>102</v>
      </c>
      <c r="CC348">
        <v>102</v>
      </c>
      <c r="CD348">
        <v>105</v>
      </c>
      <c r="CE348">
        <v>103</v>
      </c>
      <c r="CF348">
        <v>104</v>
      </c>
      <c r="CG348">
        <v>102</v>
      </c>
      <c r="CH348">
        <v>100</v>
      </c>
      <c r="CI348">
        <v>100</v>
      </c>
      <c r="CJ348">
        <v>97</v>
      </c>
      <c r="CK348">
        <v>93</v>
      </c>
      <c r="CL348">
        <v>90</v>
      </c>
      <c r="CM348">
        <v>93</v>
      </c>
      <c r="CN348">
        <v>102</v>
      </c>
      <c r="CO348">
        <v>100</v>
      </c>
      <c r="CP348">
        <v>102</v>
      </c>
      <c r="CQ348">
        <v>108</v>
      </c>
      <c r="CR348">
        <v>110</v>
      </c>
      <c r="CS348">
        <v>111</v>
      </c>
      <c r="CT348">
        <v>110</v>
      </c>
      <c r="CU348">
        <v>107</v>
      </c>
      <c r="CV348">
        <v>104</v>
      </c>
      <c r="CW348">
        <v>103</v>
      </c>
      <c r="CX348" t="s">
        <v>2</v>
      </c>
      <c r="CY348" t="s">
        <v>38</v>
      </c>
      <c r="CZ348" s="1">
        <f t="shared" si="986"/>
        <v>0.81576033099420964</v>
      </c>
      <c r="DA348" s="4">
        <f t="shared" si="987"/>
        <v>104.74193548387096</v>
      </c>
      <c r="DB348" s="4"/>
      <c r="DC348" s="4"/>
      <c r="DD348" s="4"/>
    </row>
    <row r="349" spans="1:108" x14ac:dyDescent="0.25">
      <c r="A349" t="s">
        <v>27</v>
      </c>
      <c r="B349">
        <v>36.166699999999999</v>
      </c>
      <c r="C349">
        <v>-115.13330000000001</v>
      </c>
      <c r="D349">
        <v>2011</v>
      </c>
      <c r="E349" t="s">
        <v>1</v>
      </c>
      <c r="F349">
        <v>158.69999999999999</v>
      </c>
      <c r="G349">
        <v>1924</v>
      </c>
      <c r="H349">
        <v>8</v>
      </c>
      <c r="I349" t="s">
        <v>260</v>
      </c>
      <c r="J349">
        <v>90</v>
      </c>
      <c r="K349">
        <v>99</v>
      </c>
      <c r="L349">
        <v>100</v>
      </c>
      <c r="M349">
        <v>100</v>
      </c>
      <c r="N349">
        <v>104</v>
      </c>
      <c r="O349">
        <v>100</v>
      </c>
      <c r="P349">
        <v>86</v>
      </c>
      <c r="Q349">
        <v>88</v>
      </c>
      <c r="R349">
        <v>90</v>
      </c>
      <c r="S349">
        <v>95</v>
      </c>
      <c r="T349">
        <v>97</v>
      </c>
      <c r="U349">
        <v>98</v>
      </c>
      <c r="V349">
        <v>100</v>
      </c>
      <c r="W349">
        <v>102</v>
      </c>
      <c r="X349">
        <v>103</v>
      </c>
      <c r="Y349">
        <v>101</v>
      </c>
      <c r="Z349">
        <v>98</v>
      </c>
      <c r="AA349">
        <v>98</v>
      </c>
      <c r="AB349">
        <v>85</v>
      </c>
      <c r="AC349">
        <v>94</v>
      </c>
      <c r="AD349">
        <v>101</v>
      </c>
      <c r="AE349">
        <v>103</v>
      </c>
      <c r="AF349">
        <v>104</v>
      </c>
      <c r="AG349">
        <v>104</v>
      </c>
      <c r="AH349">
        <v>103</v>
      </c>
      <c r="AI349">
        <v>104</v>
      </c>
      <c r="AJ349">
        <v>107</v>
      </c>
      <c r="AK349">
        <v>107</v>
      </c>
      <c r="AL349">
        <v>110</v>
      </c>
      <c r="AM349">
        <v>108</v>
      </c>
      <c r="AN349" s="5">
        <v>107</v>
      </c>
      <c r="AO349" s="5">
        <v>102</v>
      </c>
      <c r="AP349" s="5">
        <v>100</v>
      </c>
      <c r="AQ349" s="5">
        <v>100</v>
      </c>
      <c r="AR349" s="5">
        <v>102</v>
      </c>
      <c r="AS349" s="5">
        <v>101</v>
      </c>
      <c r="AT349" s="5">
        <v>98</v>
      </c>
      <c r="AU349" s="5">
        <v>95</v>
      </c>
      <c r="AV349" s="5">
        <v>92</v>
      </c>
      <c r="AW349" s="5">
        <v>96</v>
      </c>
      <c r="AX349" s="5">
        <v>98</v>
      </c>
      <c r="AY349" s="5">
        <v>102</v>
      </c>
      <c r="AZ349" s="5">
        <v>100</v>
      </c>
      <c r="BA349" s="5">
        <v>102</v>
      </c>
      <c r="BB349" s="5">
        <v>102</v>
      </c>
      <c r="BC349" s="5">
        <v>103</v>
      </c>
      <c r="BD349" s="5">
        <v>100</v>
      </c>
      <c r="BE349" s="5">
        <v>98</v>
      </c>
      <c r="BF349" s="5">
        <v>99</v>
      </c>
      <c r="BG349" s="5">
        <v>98</v>
      </c>
      <c r="BH349" s="5">
        <v>102</v>
      </c>
      <c r="BI349" s="5">
        <v>102</v>
      </c>
      <c r="BJ349" s="5">
        <v>102</v>
      </c>
      <c r="BK349" s="5">
        <v>103</v>
      </c>
      <c r="BL349" s="5">
        <v>105</v>
      </c>
      <c r="BM349" s="5">
        <v>103</v>
      </c>
      <c r="BN349" s="5">
        <v>104</v>
      </c>
      <c r="BO349" s="5">
        <v>104</v>
      </c>
      <c r="BP349" s="5">
        <v>105</v>
      </c>
      <c r="BQ349" s="5">
        <v>106</v>
      </c>
      <c r="BR349" s="5">
        <v>106</v>
      </c>
      <c r="BS349">
        <v>107</v>
      </c>
      <c r="BT349">
        <v>102</v>
      </c>
      <c r="BU349">
        <v>102</v>
      </c>
      <c r="BV349">
        <v>100</v>
      </c>
      <c r="BW349">
        <v>101</v>
      </c>
      <c r="BX349">
        <v>102</v>
      </c>
      <c r="BY349">
        <v>101</v>
      </c>
      <c r="BZ349">
        <v>103</v>
      </c>
      <c r="CA349">
        <v>104</v>
      </c>
      <c r="CB349">
        <v>104</v>
      </c>
      <c r="CC349">
        <v>106</v>
      </c>
      <c r="CD349">
        <v>97</v>
      </c>
      <c r="CE349">
        <v>104</v>
      </c>
      <c r="CF349">
        <v>105</v>
      </c>
      <c r="CG349">
        <v>102</v>
      </c>
      <c r="CH349">
        <v>102</v>
      </c>
      <c r="CI349">
        <v>98</v>
      </c>
      <c r="CJ349">
        <v>95</v>
      </c>
      <c r="CK349">
        <v>94</v>
      </c>
      <c r="CL349">
        <v>93</v>
      </c>
      <c r="CM349">
        <v>96</v>
      </c>
      <c r="CN349">
        <v>100</v>
      </c>
      <c r="CO349">
        <v>103</v>
      </c>
      <c r="CP349">
        <v>102</v>
      </c>
      <c r="CQ349">
        <v>106</v>
      </c>
      <c r="CR349">
        <v>109</v>
      </c>
      <c r="CS349">
        <v>108</v>
      </c>
      <c r="CT349">
        <v>107</v>
      </c>
      <c r="CU349">
        <v>106</v>
      </c>
      <c r="CV349">
        <v>105</v>
      </c>
      <c r="CW349">
        <v>104</v>
      </c>
      <c r="CX349" t="s">
        <v>2</v>
      </c>
      <c r="CY349" t="s">
        <v>28</v>
      </c>
      <c r="CZ349" s="1">
        <f t="shared" si="986"/>
        <v>0.39262762150967179</v>
      </c>
      <c r="DA349" s="4">
        <f t="shared" si="987"/>
        <v>101.19354838709677</v>
      </c>
      <c r="DB349" s="4"/>
      <c r="DC349" s="4"/>
      <c r="DD349" s="4"/>
    </row>
    <row r="350" spans="1:108" x14ac:dyDescent="0.25">
      <c r="A350" t="s">
        <v>45</v>
      </c>
      <c r="B350">
        <v>35.763599999999997</v>
      </c>
      <c r="C350">
        <v>-117.3908</v>
      </c>
      <c r="D350">
        <v>1695</v>
      </c>
      <c r="E350" t="s">
        <v>1</v>
      </c>
      <c r="F350">
        <v>90.8</v>
      </c>
      <c r="G350">
        <v>1924</v>
      </c>
      <c r="H350">
        <v>8</v>
      </c>
      <c r="I350" t="s">
        <v>260</v>
      </c>
      <c r="J350">
        <v>100</v>
      </c>
      <c r="K350">
        <v>105</v>
      </c>
      <c r="L350">
        <v>108</v>
      </c>
      <c r="M350">
        <v>106</v>
      </c>
      <c r="N350">
        <v>104</v>
      </c>
      <c r="O350">
        <v>101</v>
      </c>
      <c r="P350">
        <v>88</v>
      </c>
      <c r="Q350">
        <v>89</v>
      </c>
      <c r="R350">
        <v>89</v>
      </c>
      <c r="S350">
        <v>95</v>
      </c>
      <c r="T350">
        <v>100</v>
      </c>
      <c r="U350">
        <v>98</v>
      </c>
      <c r="V350">
        <v>99</v>
      </c>
      <c r="W350">
        <v>101</v>
      </c>
      <c r="X350">
        <v>104</v>
      </c>
      <c r="Y350">
        <v>100</v>
      </c>
      <c r="Z350">
        <v>98</v>
      </c>
      <c r="AA350">
        <v>90</v>
      </c>
      <c r="AB350">
        <v>91</v>
      </c>
      <c r="AC350">
        <v>98</v>
      </c>
      <c r="AD350">
        <v>103</v>
      </c>
      <c r="AE350">
        <v>105</v>
      </c>
      <c r="AF350">
        <v>104</v>
      </c>
      <c r="AG350">
        <v>103</v>
      </c>
      <c r="AH350">
        <v>105</v>
      </c>
      <c r="AI350">
        <v>109</v>
      </c>
      <c r="AJ350">
        <v>108</v>
      </c>
      <c r="AK350">
        <v>108</v>
      </c>
      <c r="AL350">
        <v>112</v>
      </c>
      <c r="AM350">
        <v>111</v>
      </c>
      <c r="AN350" s="5">
        <v>109</v>
      </c>
      <c r="AO350" s="5">
        <v>109</v>
      </c>
      <c r="AP350" s="5">
        <v>110</v>
      </c>
      <c r="AQ350" s="5">
        <v>109</v>
      </c>
      <c r="AR350" s="5">
        <v>106</v>
      </c>
      <c r="AS350" s="5">
        <v>103</v>
      </c>
      <c r="AT350" s="5">
        <v>101</v>
      </c>
      <c r="AU350" s="5">
        <v>101</v>
      </c>
      <c r="AV350" s="5">
        <v>103</v>
      </c>
      <c r="AW350" s="5">
        <v>103</v>
      </c>
      <c r="AX350" s="5">
        <v>100</v>
      </c>
      <c r="AY350" s="5">
        <v>102</v>
      </c>
      <c r="AZ350" s="5">
        <v>103</v>
      </c>
      <c r="BA350" s="5">
        <v>104</v>
      </c>
      <c r="BB350" s="5">
        <v>102</v>
      </c>
      <c r="BC350" s="5">
        <v>102</v>
      </c>
      <c r="BD350" s="5">
        <v>101</v>
      </c>
      <c r="BE350" s="5">
        <v>100</v>
      </c>
      <c r="BF350" s="5">
        <v>99</v>
      </c>
      <c r="BG350" s="5">
        <v>99</v>
      </c>
      <c r="BH350" s="5">
        <v>103</v>
      </c>
      <c r="BI350" s="5">
        <v>104</v>
      </c>
      <c r="BJ350" s="5">
        <v>103</v>
      </c>
      <c r="BK350" s="5">
        <v>104</v>
      </c>
      <c r="BL350" s="5">
        <v>108</v>
      </c>
      <c r="BM350" s="5">
        <v>105</v>
      </c>
      <c r="BN350" s="5">
        <v>109</v>
      </c>
      <c r="BO350" s="5">
        <v>107</v>
      </c>
      <c r="BP350" s="5">
        <v>104</v>
      </c>
      <c r="BQ350" s="5">
        <v>103</v>
      </c>
      <c r="BR350" s="5">
        <v>104</v>
      </c>
      <c r="BS350">
        <v>105</v>
      </c>
      <c r="BT350">
        <v>102</v>
      </c>
      <c r="BU350">
        <v>99</v>
      </c>
      <c r="BV350">
        <v>100</v>
      </c>
      <c r="BW350">
        <v>101</v>
      </c>
      <c r="BX350">
        <v>105</v>
      </c>
      <c r="BY350">
        <v>104</v>
      </c>
      <c r="BZ350">
        <v>104</v>
      </c>
      <c r="CA350">
        <v>104</v>
      </c>
      <c r="CB350">
        <v>104</v>
      </c>
      <c r="CC350">
        <v>106</v>
      </c>
      <c r="CD350">
        <v>105</v>
      </c>
      <c r="CE350">
        <v>106</v>
      </c>
      <c r="CF350">
        <v>104</v>
      </c>
      <c r="CG350">
        <v>102</v>
      </c>
      <c r="CH350">
        <v>99</v>
      </c>
      <c r="CI350">
        <v>97</v>
      </c>
      <c r="CJ350">
        <v>95</v>
      </c>
      <c r="CK350">
        <v>95</v>
      </c>
      <c r="CL350">
        <v>93</v>
      </c>
      <c r="CM350">
        <v>100</v>
      </c>
      <c r="CN350">
        <v>100</v>
      </c>
      <c r="CO350">
        <v>101</v>
      </c>
      <c r="CP350">
        <v>105</v>
      </c>
      <c r="CQ350">
        <v>108</v>
      </c>
      <c r="CR350">
        <v>111</v>
      </c>
      <c r="CS350">
        <v>113</v>
      </c>
      <c r="CT350">
        <v>112</v>
      </c>
      <c r="CU350">
        <v>107</v>
      </c>
      <c r="CV350">
        <v>105</v>
      </c>
      <c r="CW350">
        <v>104</v>
      </c>
      <c r="CX350" t="s">
        <v>5</v>
      </c>
      <c r="CY350" t="s">
        <v>46</v>
      </c>
      <c r="CZ350" s="1">
        <f t="shared" si="986"/>
        <v>0.82345411452076256</v>
      </c>
      <c r="DA350" s="4">
        <f t="shared" si="987"/>
        <v>103.87096774193549</v>
      </c>
      <c r="DB350" s="4"/>
      <c r="DC350" s="4"/>
      <c r="DD350" s="4"/>
    </row>
    <row r="351" spans="1:108" x14ac:dyDescent="0.25">
      <c r="A351" t="s">
        <v>23</v>
      </c>
      <c r="B351">
        <v>36.6</v>
      </c>
      <c r="C351">
        <v>-114.4833</v>
      </c>
      <c r="D351">
        <v>1401</v>
      </c>
      <c r="E351" t="s">
        <v>1</v>
      </c>
      <c r="F351">
        <v>213.4</v>
      </c>
      <c r="G351">
        <v>1924</v>
      </c>
      <c r="H351">
        <v>8</v>
      </c>
      <c r="I351" t="s">
        <v>260</v>
      </c>
      <c r="J351">
        <v>100</v>
      </c>
      <c r="K351">
        <v>106</v>
      </c>
      <c r="L351">
        <v>108</v>
      </c>
      <c r="M351">
        <v>108</v>
      </c>
      <c r="N351">
        <v>105</v>
      </c>
      <c r="O351">
        <v>101</v>
      </c>
      <c r="P351">
        <v>90</v>
      </c>
      <c r="Q351">
        <v>93</v>
      </c>
      <c r="R351">
        <v>92</v>
      </c>
      <c r="S351">
        <v>97</v>
      </c>
      <c r="T351">
        <v>104</v>
      </c>
      <c r="U351">
        <v>109</v>
      </c>
      <c r="V351">
        <v>103</v>
      </c>
      <c r="W351">
        <v>104</v>
      </c>
      <c r="X351">
        <v>101</v>
      </c>
      <c r="Y351">
        <v>103</v>
      </c>
      <c r="Z351">
        <v>105</v>
      </c>
      <c r="AA351">
        <v>96</v>
      </c>
      <c r="AB351">
        <v>99</v>
      </c>
      <c r="AC351">
        <v>100</v>
      </c>
      <c r="AD351">
        <v>101</v>
      </c>
      <c r="AE351">
        <v>103</v>
      </c>
      <c r="AF351">
        <v>104</v>
      </c>
      <c r="AG351">
        <v>104</v>
      </c>
      <c r="AH351">
        <v>105</v>
      </c>
      <c r="AI351">
        <v>109</v>
      </c>
      <c r="AJ351">
        <v>112</v>
      </c>
      <c r="AK351">
        <v>112</v>
      </c>
      <c r="AL351">
        <v>113</v>
      </c>
      <c r="AM351">
        <v>112</v>
      </c>
      <c r="AN351" s="5">
        <v>111</v>
      </c>
      <c r="AO351" s="5">
        <v>109</v>
      </c>
      <c r="AP351" s="5">
        <v>108</v>
      </c>
      <c r="AQ351" s="5">
        <v>105</v>
      </c>
      <c r="AR351" s="5">
        <v>104</v>
      </c>
      <c r="AS351" s="5">
        <v>97</v>
      </c>
      <c r="AT351" s="5">
        <v>90</v>
      </c>
      <c r="AU351" s="5">
        <v>101</v>
      </c>
      <c r="AV351" s="8">
        <f>AVERAGE(AU351,AW351)</f>
        <v>101.5</v>
      </c>
      <c r="AW351" s="5">
        <v>102</v>
      </c>
      <c r="AX351" s="5">
        <v>101</v>
      </c>
      <c r="AY351" s="5">
        <v>105</v>
      </c>
      <c r="AZ351" s="5">
        <v>105</v>
      </c>
      <c r="BA351" s="5">
        <v>105</v>
      </c>
      <c r="BB351" s="5">
        <v>104</v>
      </c>
      <c r="BC351" s="5">
        <v>105</v>
      </c>
      <c r="BD351" s="5">
        <v>104</v>
      </c>
      <c r="BE351" s="5">
        <v>105</v>
      </c>
      <c r="BF351" s="5">
        <v>102</v>
      </c>
      <c r="BG351" s="5">
        <v>98</v>
      </c>
      <c r="BH351" s="5">
        <v>105</v>
      </c>
      <c r="BI351" s="5">
        <v>107</v>
      </c>
      <c r="BJ351" s="5">
        <v>99</v>
      </c>
      <c r="BK351" s="5">
        <v>106</v>
      </c>
      <c r="BL351" s="5">
        <v>111</v>
      </c>
      <c r="BM351" s="5">
        <v>110</v>
      </c>
      <c r="BN351" s="5">
        <v>105</v>
      </c>
      <c r="BO351" s="5">
        <v>109</v>
      </c>
      <c r="BP351" s="5">
        <v>108</v>
      </c>
      <c r="BQ351" s="5">
        <v>109</v>
      </c>
      <c r="BR351" s="5">
        <v>109</v>
      </c>
      <c r="BS351">
        <v>111</v>
      </c>
      <c r="BT351">
        <v>105</v>
      </c>
      <c r="BU351">
        <v>104</v>
      </c>
      <c r="BV351">
        <v>104</v>
      </c>
      <c r="BW351">
        <v>105</v>
      </c>
      <c r="BX351">
        <v>107</v>
      </c>
      <c r="BY351">
        <v>108</v>
      </c>
      <c r="BZ351">
        <v>107</v>
      </c>
      <c r="CA351">
        <v>107</v>
      </c>
      <c r="CB351">
        <v>108</v>
      </c>
      <c r="CC351">
        <v>108</v>
      </c>
      <c r="CD351">
        <v>104</v>
      </c>
      <c r="CE351">
        <v>110</v>
      </c>
      <c r="CF351">
        <v>110</v>
      </c>
      <c r="CG351">
        <v>108</v>
      </c>
      <c r="CK351">
        <v>103</v>
      </c>
      <c r="CL351">
        <v>96</v>
      </c>
      <c r="CM351">
        <v>102</v>
      </c>
      <c r="CN351">
        <v>104</v>
      </c>
      <c r="CO351">
        <v>104</v>
      </c>
      <c r="CP351">
        <v>107</v>
      </c>
      <c r="CQ351">
        <v>113</v>
      </c>
      <c r="CR351">
        <v>114</v>
      </c>
      <c r="CS351">
        <v>112</v>
      </c>
      <c r="CT351">
        <v>111</v>
      </c>
      <c r="CU351">
        <v>108</v>
      </c>
      <c r="CV351">
        <v>106</v>
      </c>
      <c r="CW351">
        <v>107</v>
      </c>
      <c r="CX351" t="s">
        <v>2</v>
      </c>
      <c r="CY351" t="s">
        <v>24</v>
      </c>
      <c r="CZ351" s="1">
        <f t="shared" si="986"/>
        <v>0.2886610218961389</v>
      </c>
      <c r="DA351" s="4">
        <f t="shared" si="987"/>
        <v>104.53225806451613</v>
      </c>
      <c r="DB351" s="4"/>
      <c r="DC351" s="4"/>
      <c r="DD351" s="4"/>
    </row>
    <row r="352" spans="1:108" x14ac:dyDescent="0.25">
      <c r="A352" t="s">
        <v>29</v>
      </c>
      <c r="B352">
        <v>36.450000000000003</v>
      </c>
      <c r="C352">
        <v>-116.86669999999999</v>
      </c>
      <c r="D352">
        <v>-168</v>
      </c>
      <c r="E352" t="s">
        <v>1</v>
      </c>
      <c r="F352">
        <v>1.4</v>
      </c>
      <c r="G352">
        <v>1924</v>
      </c>
      <c r="H352">
        <v>8</v>
      </c>
      <c r="I352" t="s">
        <v>260</v>
      </c>
      <c r="J352">
        <v>104</v>
      </c>
      <c r="K352">
        <v>117</v>
      </c>
      <c r="L352">
        <v>118</v>
      </c>
      <c r="M352">
        <v>117</v>
      </c>
      <c r="N352">
        <v>116</v>
      </c>
      <c r="O352">
        <v>113</v>
      </c>
      <c r="P352">
        <v>111</v>
      </c>
      <c r="Q352">
        <v>109</v>
      </c>
      <c r="R352">
        <v>110</v>
      </c>
      <c r="S352">
        <v>108</v>
      </c>
      <c r="T352">
        <v>112</v>
      </c>
      <c r="U352">
        <v>121</v>
      </c>
      <c r="V352">
        <v>115</v>
      </c>
      <c r="W352">
        <v>114</v>
      </c>
      <c r="X352">
        <v>115</v>
      </c>
      <c r="Y352">
        <v>113</v>
      </c>
      <c r="Z352">
        <v>114</v>
      </c>
      <c r="AA352">
        <v>115</v>
      </c>
      <c r="AB352">
        <v>113</v>
      </c>
      <c r="AC352">
        <v>114</v>
      </c>
      <c r="AD352">
        <v>116</v>
      </c>
      <c r="AE352">
        <v>120</v>
      </c>
      <c r="AF352">
        <v>122</v>
      </c>
      <c r="AG352">
        <v>119</v>
      </c>
      <c r="AH352">
        <v>118</v>
      </c>
      <c r="AI352">
        <v>120</v>
      </c>
      <c r="AJ352">
        <v>120</v>
      </c>
      <c r="AK352">
        <v>122</v>
      </c>
      <c r="AL352">
        <v>123</v>
      </c>
      <c r="AM352">
        <v>120</v>
      </c>
      <c r="AN352" s="5">
        <v>124</v>
      </c>
      <c r="AO352" s="5">
        <v>123</v>
      </c>
      <c r="AP352" s="5">
        <v>120</v>
      </c>
      <c r="AQ352" s="5">
        <v>122</v>
      </c>
      <c r="AR352" s="5">
        <v>122</v>
      </c>
      <c r="AS352" s="5">
        <v>117</v>
      </c>
      <c r="AT352" s="5">
        <v>118</v>
      </c>
      <c r="AU352" s="5">
        <v>117</v>
      </c>
      <c r="AV352" s="5">
        <v>114</v>
      </c>
      <c r="AW352" s="5">
        <v>115</v>
      </c>
      <c r="AX352" s="8">
        <f>AVERAGE(AW352,AY352)</f>
        <v>113.5</v>
      </c>
      <c r="AY352" s="5">
        <v>112</v>
      </c>
      <c r="AZ352" s="5">
        <v>114</v>
      </c>
      <c r="BA352" s="5">
        <v>117</v>
      </c>
      <c r="BB352" s="5">
        <v>115</v>
      </c>
      <c r="BC352" s="5">
        <v>112</v>
      </c>
      <c r="BD352" s="5">
        <v>112</v>
      </c>
      <c r="BE352" s="5">
        <v>111</v>
      </c>
      <c r="BF352" s="5">
        <v>112</v>
      </c>
      <c r="BG352" s="5">
        <v>113</v>
      </c>
      <c r="BH352" s="5">
        <v>114</v>
      </c>
      <c r="BI352" s="5">
        <v>118</v>
      </c>
      <c r="BJ352" s="5">
        <v>120</v>
      </c>
      <c r="BK352" s="5">
        <v>120</v>
      </c>
      <c r="BL352" s="5">
        <v>121</v>
      </c>
      <c r="BM352" s="5">
        <v>118</v>
      </c>
      <c r="BN352" s="5">
        <v>120</v>
      </c>
      <c r="BO352" s="5">
        <v>119</v>
      </c>
      <c r="BP352" s="5">
        <v>118</v>
      </c>
      <c r="BQ352" s="5">
        <v>116</v>
      </c>
      <c r="BR352" s="5">
        <v>114</v>
      </c>
      <c r="BS352">
        <v>119</v>
      </c>
      <c r="BT352">
        <v>118</v>
      </c>
      <c r="BU352">
        <v>116</v>
      </c>
      <c r="BV352">
        <v>117</v>
      </c>
      <c r="BW352">
        <v>118</v>
      </c>
      <c r="BX352">
        <v>119</v>
      </c>
      <c r="BY352">
        <v>114</v>
      </c>
      <c r="BZ352">
        <v>116</v>
      </c>
      <c r="CA352">
        <v>116</v>
      </c>
      <c r="CB352">
        <v>118</v>
      </c>
      <c r="CC352">
        <v>119</v>
      </c>
      <c r="CD352">
        <v>118</v>
      </c>
      <c r="CE352">
        <v>117</v>
      </c>
      <c r="CF352">
        <v>118</v>
      </c>
      <c r="CG352">
        <v>117</v>
      </c>
      <c r="CH352">
        <v>112</v>
      </c>
      <c r="CI352">
        <v>110</v>
      </c>
      <c r="CJ352">
        <v>102</v>
      </c>
      <c r="CK352">
        <v>106</v>
      </c>
      <c r="CL352">
        <v>110</v>
      </c>
      <c r="CM352">
        <v>118</v>
      </c>
      <c r="CN352">
        <v>112</v>
      </c>
      <c r="CO352">
        <v>110</v>
      </c>
      <c r="CP352">
        <v>115</v>
      </c>
      <c r="CQ352">
        <v>120</v>
      </c>
      <c r="CR352">
        <v>120</v>
      </c>
      <c r="CS352">
        <v>124</v>
      </c>
      <c r="CT352">
        <v>120</v>
      </c>
      <c r="CU352">
        <v>121</v>
      </c>
      <c r="CV352">
        <v>114</v>
      </c>
      <c r="CW352">
        <v>113</v>
      </c>
      <c r="CX352" t="s">
        <v>5</v>
      </c>
      <c r="CY352" t="s">
        <v>30</v>
      </c>
      <c r="CZ352" s="1">
        <f t="shared" si="986"/>
        <v>1</v>
      </c>
      <c r="DA352" s="4">
        <f t="shared" si="987"/>
        <v>116.8225806451613</v>
      </c>
      <c r="DB352" s="4"/>
      <c r="DC352" s="4"/>
      <c r="DD352" s="4"/>
    </row>
    <row r="353" spans="1:108" x14ac:dyDescent="0.25">
      <c r="BS353" cm="1">
        <f t="array" ref="BS353">SUMPRODUCT(--(MOD(AN352:BR352,5)=0))</f>
        <v>6</v>
      </c>
      <c r="BT353">
        <f>AVERAGE(AN352:BR352)</f>
        <v>116.8225806451613</v>
      </c>
      <c r="CZ353" s="1">
        <f>AVERAGE(CZ339:CZ351)</f>
        <v>0.65809534221504229</v>
      </c>
    </row>
    <row r="354" spans="1:108" x14ac:dyDescent="0.25">
      <c r="D354" s="5">
        <f>AVERAGE(D339:D351)</f>
        <v>3497.6153846153848</v>
      </c>
      <c r="AN354" s="5">
        <f>AVERAGE(AN339:AN351)</f>
        <v>104.15384615384616</v>
      </c>
      <c r="AO354" s="5">
        <f t="shared" ref="AO354:BR354" si="988">AVERAGE(AO339:AO351)</f>
        <v>101.69230769230769</v>
      </c>
      <c r="AP354" s="5">
        <f t="shared" si="988"/>
        <v>101.15384615384616</v>
      </c>
      <c r="AQ354" s="5">
        <f t="shared" si="988"/>
        <v>100.46153846153847</v>
      </c>
      <c r="AR354" s="5">
        <f t="shared" si="988"/>
        <v>99.07692307692308</v>
      </c>
      <c r="AS354" s="5">
        <f t="shared" si="988"/>
        <v>95.384615384615387</v>
      </c>
      <c r="AT354" s="5">
        <f t="shared" si="988"/>
        <v>93.692307692307693</v>
      </c>
      <c r="AU354" s="5">
        <f t="shared" si="988"/>
        <v>94.307692307692307</v>
      </c>
      <c r="AV354" s="5">
        <f t="shared" si="988"/>
        <v>94.730769230769226</v>
      </c>
      <c r="AW354" s="5">
        <f t="shared" si="988"/>
        <v>94.92307692307692</v>
      </c>
      <c r="AX354" s="5">
        <f t="shared" si="988"/>
        <v>94.84615384615384</v>
      </c>
      <c r="AY354" s="5">
        <f t="shared" si="988"/>
        <v>95.615384615384613</v>
      </c>
      <c r="AZ354" s="5">
        <f t="shared" si="988"/>
        <v>97.384615384615387</v>
      </c>
      <c r="BA354" s="5">
        <f t="shared" si="988"/>
        <v>97.307692307692307</v>
      </c>
      <c r="BB354" s="5">
        <f t="shared" si="988"/>
        <v>95.92307692307692</v>
      </c>
      <c r="BC354" s="5">
        <f t="shared" si="988"/>
        <v>95.461538461538467</v>
      </c>
      <c r="BD354" s="5">
        <f t="shared" si="988"/>
        <v>94.769230769230774</v>
      </c>
      <c r="BE354" s="5">
        <f t="shared" si="988"/>
        <v>94</v>
      </c>
      <c r="BF354" s="5">
        <f t="shared" si="988"/>
        <v>93.769230769230774</v>
      </c>
      <c r="BG354" s="5">
        <f t="shared" si="988"/>
        <v>93</v>
      </c>
      <c r="BH354" s="5">
        <f t="shared" si="988"/>
        <v>96.84615384615384</v>
      </c>
      <c r="BI354" s="5">
        <f t="shared" si="988"/>
        <v>98.307692307692307</v>
      </c>
      <c r="BJ354" s="5">
        <f t="shared" si="988"/>
        <v>98</v>
      </c>
      <c r="BK354" s="5">
        <f t="shared" si="988"/>
        <v>98.692307692307693</v>
      </c>
      <c r="BL354" s="5">
        <f t="shared" si="988"/>
        <v>101.23076923076923</v>
      </c>
      <c r="BM354" s="5">
        <f t="shared" si="988"/>
        <v>99.84615384615384</v>
      </c>
      <c r="BN354" s="5">
        <f t="shared" si="988"/>
        <v>100.07692307692308</v>
      </c>
      <c r="BO354" s="5">
        <f t="shared" si="988"/>
        <v>100.23076923076923</v>
      </c>
      <c r="BP354" s="5">
        <f t="shared" si="988"/>
        <v>98.384615384615387</v>
      </c>
      <c r="BQ354" s="5">
        <f t="shared" si="988"/>
        <v>98</v>
      </c>
      <c r="BR354" s="5">
        <f t="shared" si="988"/>
        <v>99.538461538461533</v>
      </c>
      <c r="CY354" t="s">
        <v>261</v>
      </c>
      <c r="CZ354" s="1">
        <f>CORREL(AN352:BR352,AN354:BR354)</f>
        <v>0.80278422137326788</v>
      </c>
      <c r="DA354" t="s">
        <v>262</v>
      </c>
    </row>
    <row r="355" spans="1:108" x14ac:dyDescent="0.25">
      <c r="AI355" s="13">
        <f>-AM355/(AVERAGE(D339:D351)-D352)</f>
        <v>-5.2861986822750288E-3</v>
      </c>
      <c r="AJ355" t="s">
        <v>263</v>
      </c>
      <c r="AK355">
        <f>AVERAGE(AN352:BR352)</f>
        <v>116.8225806451613</v>
      </c>
      <c r="AL355">
        <f>AVERAGE(AN354:BR354)</f>
        <v>97.445409429280375</v>
      </c>
      <c r="AM355">
        <f>AK355-AL355</f>
        <v>19.377171215880921</v>
      </c>
      <c r="AN355" s="5">
        <f>AN354-(AVERAGE($D340:$D351)-$D352)*$AI355</f>
        <v>122.42427034945922</v>
      </c>
      <c r="AO355" s="5">
        <f t="shared" ref="AO355" si="989">AO354-(AVERAGE($D340:$D351)-$D352)*$AI355</f>
        <v>119.96273188792077</v>
      </c>
      <c r="AP355" s="5">
        <f t="shared" ref="AP355" si="990">AP354-(AVERAGE($D340:$D351)-$D352)*$AI355</f>
        <v>119.42427034945922</v>
      </c>
      <c r="AQ355" s="5">
        <f t="shared" ref="AQ355" si="991">AQ354-(AVERAGE($D340:$D351)-$D352)*$AI355</f>
        <v>118.73196265715154</v>
      </c>
      <c r="AR355" s="5">
        <f t="shared" ref="AR355" si="992">AR354-(AVERAGE($D340:$D351)-$D352)*$AI355</f>
        <v>117.34734727253615</v>
      </c>
      <c r="AS355" s="5">
        <f t="shared" ref="AS355" si="993">AS354-(AVERAGE($D340:$D351)-$D352)*$AI355</f>
        <v>113.65503958022845</v>
      </c>
      <c r="AT355" s="5">
        <f t="shared" ref="AT355" si="994">AT354-(AVERAGE($D340:$D351)-$D352)*$AI355</f>
        <v>111.96273188792077</v>
      </c>
      <c r="AU355" s="5">
        <f t="shared" ref="AU355" si="995">AU354-(AVERAGE($D340:$D351)-$D352)*$AI355</f>
        <v>112.57811650330538</v>
      </c>
      <c r="AV355" s="5">
        <f t="shared" ref="AV355" si="996">AV354-(AVERAGE($D340:$D351)-$D352)*$AI355</f>
        <v>113.00119342638229</v>
      </c>
      <c r="AW355" s="5">
        <f t="shared" ref="AW355" si="997">AW354-(AVERAGE($D340:$D351)-$D352)*$AI355</f>
        <v>113.19350111868999</v>
      </c>
      <c r="AX355" s="5">
        <f t="shared" ref="AX355" si="998">AX354-(AVERAGE($D340:$D351)-$D352)*$AI355</f>
        <v>113.1165780417669</v>
      </c>
      <c r="AY355" s="5">
        <f t="shared" ref="AY355" si="999">AY354-(AVERAGE($D340:$D351)-$D352)*$AI355</f>
        <v>113.88580881099767</v>
      </c>
      <c r="AZ355" s="5">
        <f t="shared" ref="AZ355" si="1000">AZ354-(AVERAGE($D340:$D351)-$D352)*$AI355</f>
        <v>115.65503958022845</v>
      </c>
      <c r="BA355" s="5">
        <f t="shared" ref="BA355" si="1001">BA354-(AVERAGE($D340:$D351)-$D352)*$AI355</f>
        <v>115.57811650330538</v>
      </c>
      <c r="BB355" s="5">
        <f t="shared" ref="BB355" si="1002">BB354-(AVERAGE($D340:$D351)-$D352)*$AI355</f>
        <v>114.19350111868999</v>
      </c>
      <c r="BC355" s="5">
        <f t="shared" ref="BC355" si="1003">BC354-(AVERAGE($D340:$D351)-$D352)*$AI355</f>
        <v>113.73196265715154</v>
      </c>
      <c r="BD355" s="5">
        <f t="shared" ref="BD355" si="1004">BD354-(AVERAGE($D340:$D351)-$D352)*$AI355</f>
        <v>113.03965496484383</v>
      </c>
      <c r="BE355" s="5">
        <f t="shared" ref="BE355" si="1005">BE354-(AVERAGE($D340:$D351)-$D352)*$AI355</f>
        <v>112.27042419561306</v>
      </c>
      <c r="BF355" s="5">
        <f t="shared" ref="BF355" si="1006">BF354-(AVERAGE($D340:$D351)-$D352)*$AI355</f>
        <v>112.03965496484383</v>
      </c>
      <c r="BG355" s="5">
        <f t="shared" ref="BG355" si="1007">BG354-(AVERAGE($D340:$D351)-$D352)*$AI355</f>
        <v>111.27042419561306</v>
      </c>
      <c r="BH355" s="5">
        <f t="shared" ref="BH355" si="1008">BH354-(AVERAGE($D340:$D351)-$D352)*$AI355</f>
        <v>115.1165780417669</v>
      </c>
      <c r="BI355" s="5">
        <f t="shared" ref="BI355" si="1009">BI354-(AVERAGE($D340:$D351)-$D352)*$AI355</f>
        <v>116.57811650330538</v>
      </c>
      <c r="BJ355" s="5">
        <f t="shared" ref="BJ355" si="1010">BJ354-(AVERAGE($D340:$D351)-$D352)*$AI355</f>
        <v>116.27042419561306</v>
      </c>
      <c r="BK355" s="5">
        <f t="shared" ref="BK355" si="1011">BK354-(AVERAGE($D340:$D351)-$D352)*$AI355</f>
        <v>116.96273188792077</v>
      </c>
      <c r="BL355" s="5">
        <f t="shared" ref="BL355" si="1012">BL354-(AVERAGE($D340:$D351)-$D352)*$AI355</f>
        <v>119.50119342638229</v>
      </c>
      <c r="BM355" s="5">
        <f t="shared" ref="BM355" si="1013">BM354-(AVERAGE($D340:$D351)-$D352)*$AI355</f>
        <v>118.1165780417669</v>
      </c>
      <c r="BN355" s="5">
        <f t="shared" ref="BN355" si="1014">BN354-(AVERAGE($D340:$D351)-$D352)*$AI355</f>
        <v>118.34734727253615</v>
      </c>
      <c r="BO355" s="5">
        <f t="shared" ref="BO355" si="1015">BO354-(AVERAGE($D340:$D351)-$D352)*$AI355</f>
        <v>118.50119342638229</v>
      </c>
      <c r="BP355" s="5">
        <f t="shared" ref="BP355" si="1016">BP354-(AVERAGE($D340:$D351)-$D352)*$AI355</f>
        <v>116.65503958022845</v>
      </c>
      <c r="BQ355" s="5">
        <f t="shared" ref="BQ355" si="1017">BQ354-(AVERAGE($D340:$D351)-$D352)*$AI355</f>
        <v>116.27042419561306</v>
      </c>
      <c r="BR355" s="5">
        <f t="shared" ref="BR355" si="1018">BR354-(AVERAGE($D340:$D351)-$D352)*$AI355</f>
        <v>117.80888573407461</v>
      </c>
    </row>
    <row r="356" spans="1:108" x14ac:dyDescent="0.25">
      <c r="AI356" s="11"/>
      <c r="AN356" s="5">
        <f>AN352-AN355</f>
        <v>1.5757296505407794</v>
      </c>
      <c r="AO356" s="5">
        <f t="shared" ref="AO356" si="1019">AO352-AO355</f>
        <v>3.0372681120792322</v>
      </c>
      <c r="AP356" s="5">
        <f t="shared" ref="AP356" si="1020">AP352-AP355</f>
        <v>0.5757296505407794</v>
      </c>
      <c r="AQ356" s="5">
        <f t="shared" ref="AQ356" si="1021">AQ352-AQ355</f>
        <v>3.2680373428484586</v>
      </c>
      <c r="AR356" s="5">
        <f t="shared" ref="AR356" si="1022">AR352-AR355</f>
        <v>4.6526527274638454</v>
      </c>
      <c r="AS356" s="5">
        <f t="shared" ref="AS356" si="1023">AS352-AS355</f>
        <v>3.344960419771553</v>
      </c>
      <c r="AT356" s="5">
        <f t="shared" ref="AT356" si="1024">AT352-AT355</f>
        <v>6.0372681120792322</v>
      </c>
      <c r="AU356" s="5">
        <f t="shared" ref="AU356" si="1025">AU352-AU355</f>
        <v>4.421883496694619</v>
      </c>
      <c r="AV356" s="5">
        <f t="shared" ref="AV356" si="1026">AV352-AV355</f>
        <v>0.99880657361771341</v>
      </c>
      <c r="AW356" s="5">
        <f t="shared" ref="AW356" si="1027">AW352-AW355</f>
        <v>1.8064988813100058</v>
      </c>
      <c r="AX356" s="5">
        <f t="shared" ref="AX356" si="1028">AX352-AX355</f>
        <v>0.38342195823310021</v>
      </c>
      <c r="AY356" s="5">
        <f t="shared" ref="AY356" si="1029">AY352-AY355</f>
        <v>-1.8858088109976734</v>
      </c>
      <c r="AZ356" s="5">
        <f t="shared" ref="AZ356" si="1030">AZ352-AZ355</f>
        <v>-1.655039580228447</v>
      </c>
      <c r="BA356" s="5">
        <f t="shared" ref="BA356" si="1031">BA352-BA355</f>
        <v>1.421883496694619</v>
      </c>
      <c r="BB356" s="5">
        <f t="shared" ref="BB356" si="1032">BB352-BB355</f>
        <v>0.8064988813100058</v>
      </c>
      <c r="BC356" s="5">
        <f t="shared" ref="BC356" si="1033">BC352-BC355</f>
        <v>-1.7319626571515414</v>
      </c>
      <c r="BD356" s="5">
        <f t="shared" ref="BD356" si="1034">BD352-BD355</f>
        <v>-1.0396549648438338</v>
      </c>
      <c r="BE356" s="5">
        <f t="shared" ref="BE356" si="1035">BE352-BE355</f>
        <v>-1.2704241956130602</v>
      </c>
      <c r="BF356" s="5">
        <f t="shared" ref="BF356" si="1036">BF352-BF355</f>
        <v>-3.9654964843833795E-2</v>
      </c>
      <c r="BG356" s="5">
        <f t="shared" ref="BG356" si="1037">BG352-BG355</f>
        <v>1.7295758043869398</v>
      </c>
      <c r="BH356" s="5">
        <f t="shared" ref="BH356" si="1038">BH352-BH355</f>
        <v>-1.1165780417668998</v>
      </c>
      <c r="BI356" s="5">
        <f t="shared" ref="BI356" si="1039">BI352-BI355</f>
        <v>1.421883496694619</v>
      </c>
      <c r="BJ356" s="5">
        <f t="shared" ref="BJ356" si="1040">BJ352-BJ355</f>
        <v>3.7295758043869398</v>
      </c>
      <c r="BK356" s="5">
        <f t="shared" ref="BK356" si="1041">BK352-BK355</f>
        <v>3.0372681120792322</v>
      </c>
      <c r="BL356" s="5">
        <f t="shared" ref="BL356" si="1042">BL352-BL355</f>
        <v>1.4988065736177134</v>
      </c>
      <c r="BM356" s="5">
        <f t="shared" ref="BM356" si="1043">BM352-BM355</f>
        <v>-0.11657804176689979</v>
      </c>
      <c r="BN356" s="5">
        <f t="shared" ref="BN356" si="1044">BN352-BN355</f>
        <v>1.6526527274638454</v>
      </c>
      <c r="BO356" s="5">
        <f t="shared" ref="BO356" si="1045">BO352-BO355</f>
        <v>0.49880657361771341</v>
      </c>
      <c r="BP356" s="5">
        <f t="shared" ref="BP356" si="1046">BP352-BP355</f>
        <v>1.344960419771553</v>
      </c>
      <c r="BQ356" s="5">
        <f t="shared" ref="BQ356" si="1047">BQ352-BQ355</f>
        <v>-0.27042419561306019</v>
      </c>
      <c r="BR356" s="5">
        <f t="shared" ref="BR356" si="1048">BR352-BR355</f>
        <v>-3.8088857340746074</v>
      </c>
      <c r="BS356" s="15">
        <f>STDEV(AN356:BR356)</f>
        <v>2.1884676074639513</v>
      </c>
      <c r="BT356" t="s">
        <v>264</v>
      </c>
    </row>
    <row r="357" spans="1:108" x14ac:dyDescent="0.25">
      <c r="AI357" s="11"/>
      <c r="AN357" s="5">
        <f>ABS(AN356)</f>
        <v>1.5757296505407794</v>
      </c>
      <c r="AO357" s="5">
        <f t="shared" ref="AO357" si="1049">ABS(AO356)</f>
        <v>3.0372681120792322</v>
      </c>
      <c r="AP357" s="5">
        <f t="shared" ref="AP357" si="1050">ABS(AP356)</f>
        <v>0.5757296505407794</v>
      </c>
      <c r="AQ357" s="5">
        <f t="shared" ref="AQ357" si="1051">ABS(AQ356)</f>
        <v>3.2680373428484586</v>
      </c>
      <c r="AR357" s="5">
        <f t="shared" ref="AR357" si="1052">ABS(AR356)</f>
        <v>4.6526527274638454</v>
      </c>
      <c r="AS357" s="5">
        <f t="shared" ref="AS357" si="1053">ABS(AS356)</f>
        <v>3.344960419771553</v>
      </c>
      <c r="AT357" s="5">
        <f t="shared" ref="AT357" si="1054">ABS(AT356)</f>
        <v>6.0372681120792322</v>
      </c>
      <c r="AU357" s="5">
        <f t="shared" ref="AU357" si="1055">ABS(AU356)</f>
        <v>4.421883496694619</v>
      </c>
      <c r="AV357" s="5">
        <f t="shared" ref="AV357" si="1056">ABS(AV356)</f>
        <v>0.99880657361771341</v>
      </c>
      <c r="AW357" s="5">
        <f t="shared" ref="AW357" si="1057">ABS(AW356)</f>
        <v>1.8064988813100058</v>
      </c>
      <c r="AX357" s="5">
        <f t="shared" ref="AX357" si="1058">ABS(AX356)</f>
        <v>0.38342195823310021</v>
      </c>
      <c r="AY357" s="5">
        <f t="shared" ref="AY357" si="1059">ABS(AY356)</f>
        <v>1.8858088109976734</v>
      </c>
      <c r="AZ357" s="5">
        <f t="shared" ref="AZ357" si="1060">ABS(AZ356)</f>
        <v>1.655039580228447</v>
      </c>
      <c r="BA357" s="5">
        <f t="shared" ref="BA357" si="1061">ABS(BA356)</f>
        <v>1.421883496694619</v>
      </c>
      <c r="BB357" s="5">
        <f t="shared" ref="BB357" si="1062">ABS(BB356)</f>
        <v>0.8064988813100058</v>
      </c>
      <c r="BC357" s="5">
        <f t="shared" ref="BC357" si="1063">ABS(BC356)</f>
        <v>1.7319626571515414</v>
      </c>
      <c r="BD357" s="5">
        <f t="shared" ref="BD357" si="1064">ABS(BD356)</f>
        <v>1.0396549648438338</v>
      </c>
      <c r="BE357" s="5">
        <f t="shared" ref="BE357" si="1065">ABS(BE356)</f>
        <v>1.2704241956130602</v>
      </c>
      <c r="BF357" s="5">
        <f t="shared" ref="BF357" si="1066">ABS(BF356)</f>
        <v>3.9654964843833795E-2</v>
      </c>
      <c r="BG357" s="5">
        <f t="shared" ref="BG357" si="1067">ABS(BG356)</f>
        <v>1.7295758043869398</v>
      </c>
      <c r="BH357" s="5">
        <f t="shared" ref="BH357" si="1068">ABS(BH356)</f>
        <v>1.1165780417668998</v>
      </c>
      <c r="BI357" s="5">
        <f t="shared" ref="BI357" si="1069">ABS(BI356)</f>
        <v>1.421883496694619</v>
      </c>
      <c r="BJ357" s="5">
        <f t="shared" ref="BJ357" si="1070">ABS(BJ356)</f>
        <v>3.7295758043869398</v>
      </c>
      <c r="BK357" s="5">
        <f t="shared" ref="BK357" si="1071">ABS(BK356)</f>
        <v>3.0372681120792322</v>
      </c>
      <c r="BL357" s="5">
        <f t="shared" ref="BL357" si="1072">ABS(BL356)</f>
        <v>1.4988065736177134</v>
      </c>
      <c r="BM357" s="5">
        <f t="shared" ref="BM357" si="1073">ABS(BM356)</f>
        <v>0.11657804176689979</v>
      </c>
      <c r="BN357" s="5">
        <f t="shared" ref="BN357" si="1074">ABS(BN356)</f>
        <v>1.6526527274638454</v>
      </c>
      <c r="BO357" s="5">
        <f t="shared" ref="BO357" si="1075">ABS(BO356)</f>
        <v>0.49880657361771341</v>
      </c>
      <c r="BP357" s="5">
        <f t="shared" ref="BP357" si="1076">ABS(BP356)</f>
        <v>1.344960419771553</v>
      </c>
      <c r="BQ357" s="5">
        <f t="shared" ref="BQ357" si="1077">ABS(BQ356)</f>
        <v>0.27042419561306019</v>
      </c>
      <c r="BR357" s="5">
        <f t="shared" ref="BR357" si="1078">ABS(BR356)</f>
        <v>3.8088857340746074</v>
      </c>
      <c r="BS357" s="15">
        <f>AVERAGE(AN357:BR357)</f>
        <v>1.9412638710355599</v>
      </c>
      <c r="BT357" t="s">
        <v>268</v>
      </c>
    </row>
    <row r="358" spans="1:108" x14ac:dyDescent="0.25">
      <c r="AI358" s="11"/>
      <c r="BS358" s="15"/>
    </row>
    <row r="359" spans="1:108" x14ac:dyDescent="0.25">
      <c r="CZ359" s="9" t="s">
        <v>258</v>
      </c>
      <c r="DA359" s="10" t="s">
        <v>259</v>
      </c>
      <c r="DB359" s="10"/>
      <c r="DC359" s="10"/>
      <c r="DD359" s="10"/>
    </row>
    <row r="360" spans="1:108" x14ac:dyDescent="0.25">
      <c r="CZ360" s="9" t="s">
        <v>258</v>
      </c>
      <c r="DA360" s="10" t="s">
        <v>259</v>
      </c>
      <c r="DB360" s="10"/>
      <c r="DC360" s="10"/>
      <c r="DD360" s="10"/>
    </row>
    <row r="361" spans="1:108" x14ac:dyDescent="0.25">
      <c r="A361" t="s">
        <v>13</v>
      </c>
      <c r="B361">
        <v>38.069400000000002</v>
      </c>
      <c r="C361">
        <v>-117.2355</v>
      </c>
      <c r="D361">
        <v>6010</v>
      </c>
      <c r="E361" t="s">
        <v>1</v>
      </c>
      <c r="F361">
        <v>181.5</v>
      </c>
      <c r="G361">
        <v>1925</v>
      </c>
      <c r="H361">
        <v>8</v>
      </c>
      <c r="I361" t="s">
        <v>260</v>
      </c>
      <c r="J361">
        <v>64</v>
      </c>
      <c r="K361">
        <v>64</v>
      </c>
      <c r="L361">
        <v>49</v>
      </c>
      <c r="M361">
        <v>51</v>
      </c>
      <c r="N361">
        <v>48</v>
      </c>
      <c r="O361">
        <v>62</v>
      </c>
      <c r="P361">
        <v>70</v>
      </c>
      <c r="Q361">
        <v>77</v>
      </c>
      <c r="R361">
        <v>78</v>
      </c>
      <c r="S361">
        <v>79</v>
      </c>
      <c r="T361">
        <v>72</v>
      </c>
      <c r="U361">
        <v>80</v>
      </c>
      <c r="V361">
        <v>79</v>
      </c>
      <c r="W361">
        <v>76</v>
      </c>
      <c r="X361">
        <v>68</v>
      </c>
      <c r="Y361">
        <v>74</v>
      </c>
      <c r="Z361">
        <v>77</v>
      </c>
      <c r="AA361">
        <v>82</v>
      </c>
      <c r="AB361">
        <v>84</v>
      </c>
      <c r="AC361">
        <v>87</v>
      </c>
      <c r="AD361">
        <v>82</v>
      </c>
      <c r="AE361">
        <v>86</v>
      </c>
      <c r="AF361">
        <v>90</v>
      </c>
      <c r="AG361">
        <v>91</v>
      </c>
      <c r="AH361">
        <v>92</v>
      </c>
      <c r="AI361">
        <v>93</v>
      </c>
      <c r="AJ361">
        <v>90</v>
      </c>
      <c r="AK361">
        <v>76</v>
      </c>
      <c r="AL361">
        <v>73</v>
      </c>
      <c r="AM361">
        <v>77</v>
      </c>
      <c r="AN361" s="5">
        <v>75</v>
      </c>
      <c r="AO361" s="5">
        <v>64</v>
      </c>
      <c r="AP361" s="5">
        <v>76</v>
      </c>
      <c r="AQ361" s="5">
        <v>74</v>
      </c>
      <c r="AR361" s="5">
        <v>77</v>
      </c>
      <c r="AS361" s="5">
        <v>82</v>
      </c>
      <c r="AT361" s="5">
        <v>86</v>
      </c>
      <c r="AU361" s="5">
        <v>86</v>
      </c>
      <c r="AV361" s="5">
        <v>88</v>
      </c>
      <c r="AW361" s="5">
        <v>86</v>
      </c>
      <c r="AX361" s="5">
        <v>88</v>
      </c>
      <c r="AY361" s="5">
        <v>92</v>
      </c>
      <c r="AZ361" s="5">
        <v>95</v>
      </c>
      <c r="BA361" s="5">
        <v>95</v>
      </c>
      <c r="BB361" s="5">
        <v>92</v>
      </c>
      <c r="BC361" s="5">
        <v>96</v>
      </c>
      <c r="BD361" s="5">
        <v>94</v>
      </c>
      <c r="BE361" s="5">
        <v>86</v>
      </c>
      <c r="BF361" s="5">
        <v>87</v>
      </c>
      <c r="BG361" s="5">
        <v>80</v>
      </c>
      <c r="BH361" s="5">
        <v>83</v>
      </c>
      <c r="BI361" s="5">
        <v>81</v>
      </c>
      <c r="BJ361" s="5">
        <v>83</v>
      </c>
      <c r="BK361" s="5">
        <v>82</v>
      </c>
      <c r="BL361" s="5">
        <v>85</v>
      </c>
      <c r="BM361" s="5">
        <v>88</v>
      </c>
      <c r="BN361" s="5">
        <v>89</v>
      </c>
      <c r="BO361" s="5">
        <v>90</v>
      </c>
      <c r="BP361" s="5">
        <v>91</v>
      </c>
      <c r="BQ361" s="5">
        <v>90</v>
      </c>
      <c r="BR361" s="5">
        <v>88</v>
      </c>
      <c r="BS361">
        <v>82</v>
      </c>
      <c r="BT361">
        <v>78</v>
      </c>
      <c r="BU361">
        <v>84</v>
      </c>
      <c r="BV361">
        <v>86</v>
      </c>
      <c r="BW361">
        <v>86</v>
      </c>
      <c r="BX361">
        <v>83</v>
      </c>
      <c r="BY361">
        <v>85</v>
      </c>
      <c r="BZ361">
        <v>81</v>
      </c>
      <c r="CA361">
        <v>75</v>
      </c>
      <c r="CB361">
        <v>69</v>
      </c>
      <c r="CC361">
        <v>73</v>
      </c>
      <c r="CD361">
        <v>75</v>
      </c>
      <c r="CE361">
        <v>78</v>
      </c>
      <c r="CF361">
        <v>79</v>
      </c>
      <c r="CG361">
        <v>81</v>
      </c>
      <c r="CH361">
        <v>82</v>
      </c>
      <c r="CI361">
        <v>79</v>
      </c>
      <c r="CJ361">
        <v>79</v>
      </c>
      <c r="CK361">
        <v>82</v>
      </c>
      <c r="CL361">
        <v>82</v>
      </c>
      <c r="CM361">
        <v>82</v>
      </c>
      <c r="CN361">
        <v>79</v>
      </c>
      <c r="CO361">
        <v>74</v>
      </c>
      <c r="CP361">
        <v>77</v>
      </c>
      <c r="CQ361">
        <v>82</v>
      </c>
      <c r="CR361">
        <v>79</v>
      </c>
      <c r="CS361">
        <v>80</v>
      </c>
      <c r="CT361">
        <v>79</v>
      </c>
      <c r="CU361">
        <v>78</v>
      </c>
      <c r="CV361">
        <v>80</v>
      </c>
      <c r="CW361">
        <v>77</v>
      </c>
      <c r="CX361" t="s">
        <v>2</v>
      </c>
      <c r="CY361" t="s">
        <v>14</v>
      </c>
      <c r="CZ361" s="1">
        <f>CORREL(AN361:BR361,AN$372:BR$372)</f>
        <v>0.86154420995565528</v>
      </c>
      <c r="DA361" s="4">
        <f>AVERAGE(AN361:BR361)</f>
        <v>85.451612903225808</v>
      </c>
      <c r="DB361" s="4"/>
      <c r="DC361" s="4"/>
      <c r="DD361" s="4"/>
    </row>
    <row r="362" spans="1:108" x14ac:dyDescent="0.25">
      <c r="A362" t="s">
        <v>21</v>
      </c>
      <c r="B362">
        <v>37.708100000000002</v>
      </c>
      <c r="C362">
        <v>-117.23309999999999</v>
      </c>
      <c r="D362">
        <v>5690</v>
      </c>
      <c r="E362" t="s">
        <v>1</v>
      </c>
      <c r="F362">
        <v>142.1</v>
      </c>
      <c r="G362">
        <v>1925</v>
      </c>
      <c r="H362">
        <v>8</v>
      </c>
      <c r="I362" t="s">
        <v>260</v>
      </c>
      <c r="J362">
        <v>68</v>
      </c>
      <c r="K362">
        <v>66</v>
      </c>
      <c r="L362">
        <v>65</v>
      </c>
      <c r="M362">
        <v>52</v>
      </c>
      <c r="N362">
        <v>52</v>
      </c>
      <c r="O362">
        <v>62</v>
      </c>
      <c r="P362">
        <v>69</v>
      </c>
      <c r="Q362">
        <v>79</v>
      </c>
      <c r="R362">
        <v>80</v>
      </c>
      <c r="S362">
        <v>80</v>
      </c>
      <c r="T362">
        <v>80</v>
      </c>
      <c r="U362">
        <v>82</v>
      </c>
      <c r="V362">
        <v>83</v>
      </c>
      <c r="W362">
        <v>82</v>
      </c>
      <c r="X362">
        <v>70</v>
      </c>
      <c r="Y362">
        <v>75</v>
      </c>
      <c r="Z362">
        <v>78</v>
      </c>
      <c r="AA362">
        <v>82</v>
      </c>
      <c r="AB362">
        <v>85</v>
      </c>
      <c r="AC362">
        <v>88</v>
      </c>
      <c r="AD362">
        <v>85</v>
      </c>
      <c r="AE362">
        <v>84</v>
      </c>
      <c r="AF362">
        <v>89</v>
      </c>
      <c r="AG362">
        <v>89</v>
      </c>
      <c r="AH362">
        <v>89</v>
      </c>
      <c r="AI362">
        <v>95</v>
      </c>
      <c r="AJ362">
        <v>93</v>
      </c>
      <c r="AK362">
        <v>87</v>
      </c>
      <c r="AL362">
        <v>72</v>
      </c>
      <c r="AM362">
        <v>75</v>
      </c>
      <c r="AN362" s="5">
        <v>62</v>
      </c>
      <c r="AO362" s="5">
        <v>70</v>
      </c>
      <c r="AP362" s="5">
        <v>76</v>
      </c>
      <c r="AQ362" s="5">
        <v>70</v>
      </c>
      <c r="AR362" s="5">
        <v>80</v>
      </c>
      <c r="AS362" s="5">
        <v>83</v>
      </c>
      <c r="AT362" s="5">
        <v>86</v>
      </c>
      <c r="AU362" s="5">
        <v>85</v>
      </c>
      <c r="AV362" s="5">
        <v>82</v>
      </c>
      <c r="AW362" s="5">
        <v>80</v>
      </c>
      <c r="AX362" s="5">
        <v>88</v>
      </c>
      <c r="AY362" s="5">
        <v>94</v>
      </c>
      <c r="AZ362" s="5">
        <v>97</v>
      </c>
      <c r="BA362" s="5">
        <v>94</v>
      </c>
      <c r="BB362" s="5">
        <v>98</v>
      </c>
      <c r="BC362" s="5">
        <v>92</v>
      </c>
      <c r="BD362" s="5">
        <v>97</v>
      </c>
      <c r="BE362" s="5">
        <v>86</v>
      </c>
      <c r="BF362" s="5">
        <v>86</v>
      </c>
      <c r="BG362" s="5">
        <v>78</v>
      </c>
      <c r="BH362" s="5">
        <v>81</v>
      </c>
      <c r="BI362" s="5">
        <v>78</v>
      </c>
      <c r="BJ362" s="5">
        <v>78</v>
      </c>
      <c r="BK362" s="5">
        <v>84</v>
      </c>
      <c r="BL362" s="5">
        <v>85</v>
      </c>
      <c r="BM362" s="5">
        <v>89</v>
      </c>
      <c r="BN362" s="5">
        <v>89</v>
      </c>
      <c r="BO362" s="5">
        <v>90</v>
      </c>
      <c r="BP362" s="5">
        <v>90</v>
      </c>
      <c r="BQ362" s="5">
        <v>91</v>
      </c>
      <c r="BR362" s="5">
        <v>89</v>
      </c>
      <c r="BS362">
        <v>84</v>
      </c>
      <c r="BT362">
        <v>79</v>
      </c>
      <c r="BU362">
        <v>86</v>
      </c>
      <c r="BV362">
        <v>87</v>
      </c>
      <c r="BW362">
        <v>88</v>
      </c>
      <c r="BX362">
        <v>83</v>
      </c>
      <c r="BY362">
        <v>82</v>
      </c>
      <c r="BZ362">
        <v>82</v>
      </c>
      <c r="CA362">
        <v>75</v>
      </c>
      <c r="CB362">
        <v>70</v>
      </c>
      <c r="CC362">
        <v>71</v>
      </c>
      <c r="CD362">
        <v>77</v>
      </c>
      <c r="CE362">
        <v>80</v>
      </c>
      <c r="CF362">
        <v>83</v>
      </c>
      <c r="CG362">
        <v>84</v>
      </c>
      <c r="CH362">
        <v>82</v>
      </c>
      <c r="CI362">
        <v>78</v>
      </c>
      <c r="CJ362">
        <v>79</v>
      </c>
      <c r="CK362">
        <v>83</v>
      </c>
      <c r="CL362">
        <v>82</v>
      </c>
      <c r="CM362">
        <v>82</v>
      </c>
      <c r="CN362">
        <v>79</v>
      </c>
      <c r="CO362">
        <v>75</v>
      </c>
      <c r="CP362">
        <v>76</v>
      </c>
      <c r="CQ362">
        <v>83</v>
      </c>
      <c r="CR362">
        <v>79</v>
      </c>
      <c r="CS362">
        <v>81</v>
      </c>
      <c r="CT362">
        <v>82</v>
      </c>
      <c r="CU362">
        <v>79</v>
      </c>
      <c r="CV362">
        <v>81</v>
      </c>
      <c r="CW362">
        <v>78</v>
      </c>
      <c r="CX362" t="s">
        <v>2</v>
      </c>
      <c r="CY362" t="s">
        <v>22</v>
      </c>
      <c r="CZ362" s="1">
        <f t="shared" ref="CZ362:CZ372" si="1079">CORREL(AN362:BR362,AN$372:BR$372)</f>
        <v>0.75769538185657359</v>
      </c>
      <c r="DA362" s="4">
        <f t="shared" ref="DA362:DA372" si="1080">AVERAGE(AN362:BR362)</f>
        <v>84.774193548387103</v>
      </c>
      <c r="DB362" s="4"/>
      <c r="DC362" s="4"/>
      <c r="DD362" s="4"/>
    </row>
    <row r="363" spans="1:108" x14ac:dyDescent="0.25">
      <c r="A363" t="s">
        <v>0</v>
      </c>
      <c r="B363">
        <v>38.387799999999999</v>
      </c>
      <c r="C363">
        <v>-118.1092</v>
      </c>
      <c r="D363">
        <v>4580</v>
      </c>
      <c r="E363" t="s">
        <v>1</v>
      </c>
      <c r="F363">
        <v>240.3</v>
      </c>
      <c r="G363">
        <v>1925</v>
      </c>
      <c r="H363">
        <v>8</v>
      </c>
      <c r="I363" t="s">
        <v>260</v>
      </c>
      <c r="J363">
        <v>88</v>
      </c>
      <c r="K363">
        <v>80</v>
      </c>
      <c r="L363">
        <v>70</v>
      </c>
      <c r="M363">
        <v>71</v>
      </c>
      <c r="N363">
        <v>75</v>
      </c>
      <c r="O363">
        <v>80</v>
      </c>
      <c r="P363">
        <v>80</v>
      </c>
      <c r="Q363">
        <v>81</v>
      </c>
      <c r="R363">
        <v>85</v>
      </c>
      <c r="S363">
        <v>83</v>
      </c>
      <c r="T363">
        <v>82</v>
      </c>
      <c r="U363">
        <v>84</v>
      </c>
      <c r="V363">
        <v>84</v>
      </c>
      <c r="W363">
        <v>86</v>
      </c>
      <c r="X363">
        <v>86</v>
      </c>
      <c r="Y363">
        <v>87</v>
      </c>
      <c r="Z363">
        <v>88</v>
      </c>
      <c r="AA363">
        <v>89</v>
      </c>
      <c r="AB363">
        <v>96</v>
      </c>
      <c r="AC363">
        <v>97</v>
      </c>
      <c r="AD363">
        <v>99</v>
      </c>
      <c r="AE363">
        <v>96</v>
      </c>
      <c r="AF363">
        <v>96</v>
      </c>
      <c r="AG363">
        <v>97</v>
      </c>
      <c r="AH363">
        <v>102</v>
      </c>
      <c r="AI363">
        <v>102</v>
      </c>
      <c r="AJ363">
        <v>102</v>
      </c>
      <c r="AK363">
        <v>94</v>
      </c>
      <c r="AL363">
        <v>85</v>
      </c>
      <c r="AM363">
        <v>85</v>
      </c>
      <c r="AN363" s="5">
        <v>86</v>
      </c>
      <c r="AO363" s="5">
        <v>76</v>
      </c>
      <c r="AP363" s="5">
        <v>77</v>
      </c>
      <c r="AQ363" s="5">
        <v>79</v>
      </c>
      <c r="AR363" s="5">
        <v>84</v>
      </c>
      <c r="AS363" s="5">
        <v>86</v>
      </c>
      <c r="AT363" s="5">
        <v>88</v>
      </c>
      <c r="AU363" s="5">
        <v>88</v>
      </c>
      <c r="AV363" s="5">
        <v>89</v>
      </c>
      <c r="AW363" s="5">
        <v>92</v>
      </c>
      <c r="AX363" s="5">
        <v>94</v>
      </c>
      <c r="AY363" s="5">
        <v>101</v>
      </c>
      <c r="AZ363" s="5">
        <v>104</v>
      </c>
      <c r="BA363" s="5">
        <v>106</v>
      </c>
      <c r="BB363" s="5">
        <v>98</v>
      </c>
      <c r="BC363" s="5">
        <v>104</v>
      </c>
      <c r="BD363" s="5">
        <v>101</v>
      </c>
      <c r="BE363" s="5">
        <v>95</v>
      </c>
      <c r="BF363" s="5">
        <v>92</v>
      </c>
      <c r="BG363" s="5">
        <v>90</v>
      </c>
      <c r="BH363" s="5">
        <v>90</v>
      </c>
      <c r="BI363" s="5">
        <v>88</v>
      </c>
      <c r="BJ363" s="5">
        <v>89</v>
      </c>
      <c r="BK363" s="5">
        <v>92</v>
      </c>
      <c r="BL363" s="5">
        <v>94</v>
      </c>
      <c r="BM363" s="5">
        <v>95</v>
      </c>
      <c r="BN363" s="5">
        <v>98</v>
      </c>
      <c r="BO363" s="5">
        <v>99</v>
      </c>
      <c r="BP363" s="5">
        <v>100</v>
      </c>
      <c r="BQ363" s="5">
        <v>100</v>
      </c>
      <c r="BR363" s="5">
        <v>99</v>
      </c>
      <c r="BS363">
        <v>90</v>
      </c>
      <c r="BT363">
        <v>86</v>
      </c>
      <c r="BX363">
        <v>93</v>
      </c>
      <c r="BY363">
        <v>90</v>
      </c>
      <c r="BZ363">
        <v>91</v>
      </c>
      <c r="CA363">
        <v>80</v>
      </c>
      <c r="CB363">
        <v>81</v>
      </c>
      <c r="CC363">
        <v>83</v>
      </c>
      <c r="CI363">
        <v>95</v>
      </c>
      <c r="CJ363">
        <v>93</v>
      </c>
      <c r="CK363">
        <v>91</v>
      </c>
      <c r="CL363">
        <v>90</v>
      </c>
      <c r="CM363">
        <v>89</v>
      </c>
      <c r="CN363">
        <v>89</v>
      </c>
      <c r="CO363">
        <v>89</v>
      </c>
      <c r="CP363">
        <v>87</v>
      </c>
      <c r="CQ363">
        <v>87</v>
      </c>
      <c r="CR363">
        <v>87</v>
      </c>
      <c r="CS363">
        <v>88</v>
      </c>
      <c r="CT363">
        <v>87</v>
      </c>
      <c r="CU363">
        <v>88</v>
      </c>
      <c r="CV363">
        <v>89</v>
      </c>
      <c r="CW363">
        <v>89</v>
      </c>
      <c r="CX363" t="s">
        <v>2</v>
      </c>
      <c r="CY363" t="s">
        <v>3</v>
      </c>
      <c r="CZ363" s="1">
        <f t="shared" si="1079"/>
        <v>0.83959135661718642</v>
      </c>
      <c r="DA363" s="4">
        <f t="shared" si="1080"/>
        <v>92.709677419354833</v>
      </c>
      <c r="DB363" s="4"/>
      <c r="DC363" s="4"/>
      <c r="DD363" s="4"/>
    </row>
    <row r="364" spans="1:108" x14ac:dyDescent="0.25">
      <c r="A364" t="s">
        <v>4</v>
      </c>
      <c r="B364">
        <v>36.798099999999998</v>
      </c>
      <c r="C364">
        <v>-118.20359999999999</v>
      </c>
      <c r="D364">
        <v>3950</v>
      </c>
      <c r="E364" t="s">
        <v>1</v>
      </c>
      <c r="F364">
        <v>124.8</v>
      </c>
      <c r="G364">
        <v>1925</v>
      </c>
      <c r="H364">
        <v>8</v>
      </c>
      <c r="I364" t="s">
        <v>260</v>
      </c>
      <c r="J364">
        <v>80</v>
      </c>
      <c r="K364">
        <v>78</v>
      </c>
      <c r="L364">
        <v>74</v>
      </c>
      <c r="M364">
        <v>69</v>
      </c>
      <c r="N364">
        <v>63</v>
      </c>
      <c r="O364">
        <v>76</v>
      </c>
      <c r="P364">
        <v>84</v>
      </c>
      <c r="Q364">
        <v>90</v>
      </c>
      <c r="R364">
        <v>91</v>
      </c>
      <c r="S364">
        <v>92</v>
      </c>
      <c r="T364">
        <v>88</v>
      </c>
      <c r="U364">
        <v>94</v>
      </c>
      <c r="V364">
        <v>94</v>
      </c>
      <c r="W364">
        <v>91</v>
      </c>
      <c r="X364">
        <v>83</v>
      </c>
      <c r="Y364">
        <v>88</v>
      </c>
      <c r="Z364">
        <v>90</v>
      </c>
      <c r="AA364">
        <v>93</v>
      </c>
      <c r="AB364">
        <v>96</v>
      </c>
      <c r="AC364">
        <v>96</v>
      </c>
      <c r="AD364">
        <v>94</v>
      </c>
      <c r="AE364">
        <v>96</v>
      </c>
      <c r="AF364">
        <v>100</v>
      </c>
      <c r="AG364">
        <v>102</v>
      </c>
      <c r="AH364">
        <v>103</v>
      </c>
      <c r="AI364">
        <v>103</v>
      </c>
      <c r="AJ364">
        <v>100</v>
      </c>
      <c r="AK364">
        <v>94</v>
      </c>
      <c r="AL364">
        <v>87</v>
      </c>
      <c r="AM364">
        <v>87</v>
      </c>
      <c r="AN364" s="5">
        <v>87</v>
      </c>
      <c r="AO364" s="5">
        <v>84</v>
      </c>
      <c r="AP364" s="5">
        <v>89</v>
      </c>
      <c r="AQ364" s="5">
        <v>86</v>
      </c>
      <c r="AR364" s="5">
        <v>90</v>
      </c>
      <c r="AS364" s="5">
        <v>93</v>
      </c>
      <c r="AT364" s="5">
        <v>96</v>
      </c>
      <c r="AU364" s="5">
        <v>96</v>
      </c>
      <c r="AV364" s="5">
        <v>99</v>
      </c>
      <c r="AW364" s="5">
        <v>98</v>
      </c>
      <c r="AX364" s="5">
        <v>98</v>
      </c>
      <c r="AY364" s="5">
        <v>101</v>
      </c>
      <c r="AZ364" s="5">
        <v>106</v>
      </c>
      <c r="BA364" s="5">
        <v>106</v>
      </c>
      <c r="BB364" s="5">
        <v>103</v>
      </c>
      <c r="BC364" s="5">
        <v>105</v>
      </c>
      <c r="BD364" s="5">
        <v>105</v>
      </c>
      <c r="BE364" s="5">
        <v>100</v>
      </c>
      <c r="BF364" s="5">
        <v>94</v>
      </c>
      <c r="BG364" s="5">
        <v>94</v>
      </c>
      <c r="BH364" s="5">
        <v>95</v>
      </c>
      <c r="BI364" s="5">
        <v>94</v>
      </c>
      <c r="BJ364" s="5">
        <v>94</v>
      </c>
      <c r="BK364" s="5">
        <v>93</v>
      </c>
      <c r="BL364" s="5">
        <v>95</v>
      </c>
      <c r="BM364" s="5">
        <v>99</v>
      </c>
      <c r="BN364" s="5">
        <v>99</v>
      </c>
      <c r="BO364" s="5">
        <v>101</v>
      </c>
      <c r="BP364" s="5">
        <v>98</v>
      </c>
      <c r="BQ364" s="5">
        <v>100</v>
      </c>
      <c r="BR364" s="5">
        <v>97</v>
      </c>
      <c r="BS364">
        <v>92</v>
      </c>
      <c r="BT364">
        <v>94</v>
      </c>
      <c r="BU364">
        <v>96</v>
      </c>
      <c r="BV364">
        <v>99</v>
      </c>
      <c r="BW364">
        <v>98</v>
      </c>
      <c r="BX364">
        <v>98</v>
      </c>
      <c r="BY364">
        <v>97</v>
      </c>
      <c r="BZ364">
        <v>90</v>
      </c>
      <c r="CA364">
        <v>85</v>
      </c>
      <c r="CB364">
        <v>83</v>
      </c>
      <c r="CC364">
        <v>86</v>
      </c>
      <c r="CD364">
        <v>89</v>
      </c>
      <c r="CE364">
        <v>91</v>
      </c>
      <c r="CF364">
        <v>91</v>
      </c>
      <c r="CG364">
        <v>93</v>
      </c>
      <c r="CH364">
        <v>93</v>
      </c>
      <c r="CI364">
        <v>91</v>
      </c>
      <c r="CJ364">
        <v>90</v>
      </c>
      <c r="CK364">
        <v>92</v>
      </c>
      <c r="CL364">
        <v>93</v>
      </c>
      <c r="CM364">
        <v>93</v>
      </c>
      <c r="CN364">
        <v>91</v>
      </c>
      <c r="CO364">
        <v>86</v>
      </c>
      <c r="CP364">
        <v>87</v>
      </c>
      <c r="CQ364">
        <v>92</v>
      </c>
      <c r="CR364">
        <v>92</v>
      </c>
      <c r="CS364">
        <v>93</v>
      </c>
      <c r="CT364">
        <v>89</v>
      </c>
      <c r="CU364">
        <v>88</v>
      </c>
      <c r="CV364">
        <v>91</v>
      </c>
      <c r="CW364">
        <v>89</v>
      </c>
      <c r="CX364" t="s">
        <v>5</v>
      </c>
      <c r="CY364" t="s">
        <v>6</v>
      </c>
      <c r="CZ364" s="1">
        <f t="shared" si="1079"/>
        <v>0.87761240137131868</v>
      </c>
      <c r="DA364" s="4">
        <f t="shared" si="1080"/>
        <v>96.612903225806448</v>
      </c>
      <c r="DB364" s="4"/>
      <c r="DC364" s="4"/>
      <c r="DD364" s="4"/>
    </row>
    <row r="365" spans="1:108" x14ac:dyDescent="0.25">
      <c r="A365" t="s">
        <v>49</v>
      </c>
      <c r="B365">
        <v>36.1389</v>
      </c>
      <c r="C365">
        <v>-117.9528</v>
      </c>
      <c r="D365">
        <v>3825</v>
      </c>
      <c r="E365" t="s">
        <v>1</v>
      </c>
      <c r="F365">
        <v>103.6</v>
      </c>
      <c r="G365">
        <v>1925</v>
      </c>
      <c r="H365">
        <v>8</v>
      </c>
      <c r="I365" t="s">
        <v>260</v>
      </c>
      <c r="J365">
        <v>70</v>
      </c>
      <c r="K365">
        <v>64</v>
      </c>
      <c r="L365">
        <v>64</v>
      </c>
      <c r="M365">
        <v>60</v>
      </c>
      <c r="N365">
        <v>52</v>
      </c>
      <c r="O365">
        <v>70</v>
      </c>
      <c r="P365">
        <v>78</v>
      </c>
      <c r="Q365">
        <v>84</v>
      </c>
      <c r="R365">
        <v>82</v>
      </c>
      <c r="S365">
        <v>84</v>
      </c>
      <c r="T365">
        <v>88</v>
      </c>
      <c r="U365">
        <v>90</v>
      </c>
      <c r="V365">
        <v>78</v>
      </c>
      <c r="W365">
        <v>78</v>
      </c>
      <c r="X365">
        <v>78</v>
      </c>
      <c r="Y365">
        <v>80</v>
      </c>
      <c r="Z365">
        <v>84</v>
      </c>
      <c r="AA365">
        <v>90</v>
      </c>
      <c r="AB365">
        <v>92</v>
      </c>
      <c r="AC365">
        <v>94</v>
      </c>
      <c r="AD365">
        <v>92</v>
      </c>
      <c r="AE365">
        <v>95</v>
      </c>
      <c r="AF365">
        <v>98</v>
      </c>
      <c r="AG365">
        <v>103</v>
      </c>
      <c r="AH365">
        <v>103</v>
      </c>
      <c r="AI365">
        <v>104</v>
      </c>
      <c r="AJ365">
        <v>100</v>
      </c>
      <c r="AK365">
        <v>90</v>
      </c>
      <c r="AM365">
        <v>97</v>
      </c>
      <c r="AN365" s="5">
        <v>78</v>
      </c>
      <c r="AO365" s="5">
        <v>82</v>
      </c>
      <c r="AP365" s="5">
        <v>82</v>
      </c>
      <c r="AQ365" s="5">
        <v>82</v>
      </c>
      <c r="AR365" s="5">
        <v>98</v>
      </c>
      <c r="AS365" s="5">
        <v>92</v>
      </c>
      <c r="AT365" s="5">
        <v>94</v>
      </c>
      <c r="AU365" s="5">
        <v>94</v>
      </c>
      <c r="AV365" s="5">
        <v>96</v>
      </c>
      <c r="AW365" s="5">
        <v>85</v>
      </c>
      <c r="AX365" s="5">
        <v>96</v>
      </c>
      <c r="AY365" s="5">
        <v>100</v>
      </c>
      <c r="AZ365" s="5">
        <v>106</v>
      </c>
      <c r="BA365" s="5">
        <v>103</v>
      </c>
      <c r="BB365" s="5">
        <v>102</v>
      </c>
      <c r="BC365" s="5">
        <v>106</v>
      </c>
      <c r="BD365" s="5">
        <v>107</v>
      </c>
      <c r="BE365" s="5">
        <v>86</v>
      </c>
      <c r="BF365" s="5">
        <v>96</v>
      </c>
      <c r="BG365" s="5">
        <v>94</v>
      </c>
      <c r="BH365" s="5">
        <v>92</v>
      </c>
      <c r="BI365" s="5">
        <v>92</v>
      </c>
      <c r="BJ365" s="5">
        <v>92</v>
      </c>
      <c r="BK365" s="5">
        <v>95</v>
      </c>
      <c r="BL365" s="5">
        <v>95</v>
      </c>
      <c r="BM365" s="5">
        <v>96</v>
      </c>
      <c r="BN365" s="5">
        <v>96</v>
      </c>
      <c r="BO365" s="5">
        <v>98</v>
      </c>
      <c r="BP365" s="5">
        <v>92</v>
      </c>
      <c r="BQ365" s="5">
        <v>100</v>
      </c>
      <c r="BR365" s="5">
        <v>95</v>
      </c>
      <c r="BS365">
        <v>98</v>
      </c>
      <c r="BT365">
        <v>90</v>
      </c>
      <c r="BU365">
        <v>96</v>
      </c>
      <c r="BV365">
        <v>92</v>
      </c>
      <c r="BW365">
        <v>96</v>
      </c>
      <c r="BX365">
        <v>95</v>
      </c>
      <c r="BY365">
        <v>94</v>
      </c>
      <c r="BZ365">
        <v>94</v>
      </c>
      <c r="CA365">
        <v>82</v>
      </c>
      <c r="CB365">
        <v>82</v>
      </c>
      <c r="CC365">
        <v>84</v>
      </c>
      <c r="CD365">
        <v>86</v>
      </c>
      <c r="CE365">
        <v>90</v>
      </c>
      <c r="CF365">
        <v>92</v>
      </c>
      <c r="CG365">
        <v>102</v>
      </c>
      <c r="CH365">
        <v>90</v>
      </c>
      <c r="CI365">
        <v>90</v>
      </c>
      <c r="CJ365">
        <v>88</v>
      </c>
      <c r="CK365">
        <v>90</v>
      </c>
      <c r="CL365">
        <v>90</v>
      </c>
      <c r="CM365">
        <v>92</v>
      </c>
      <c r="CN365">
        <v>92</v>
      </c>
      <c r="CO365">
        <v>96</v>
      </c>
      <c r="CP365">
        <v>88</v>
      </c>
      <c r="CQ365">
        <v>94</v>
      </c>
      <c r="CR365">
        <v>98</v>
      </c>
      <c r="CS365">
        <v>92</v>
      </c>
      <c r="CT365">
        <v>88</v>
      </c>
      <c r="CU365">
        <v>86</v>
      </c>
      <c r="CV365">
        <v>88</v>
      </c>
      <c r="CW365">
        <v>86</v>
      </c>
      <c r="CX365" t="s">
        <v>5</v>
      </c>
      <c r="CY365" t="s">
        <v>50</v>
      </c>
      <c r="CZ365" s="1">
        <f t="shared" si="1079"/>
        <v>0.69521840217268605</v>
      </c>
      <c r="DA365" s="4">
        <f t="shared" si="1080"/>
        <v>94.258064516129039</v>
      </c>
      <c r="DB365" s="4"/>
      <c r="DC365" s="4"/>
      <c r="DD365" s="4"/>
    </row>
    <row r="366" spans="1:108" x14ac:dyDescent="0.25">
      <c r="A366" t="s">
        <v>47</v>
      </c>
      <c r="B366">
        <v>37.366700000000002</v>
      </c>
      <c r="C366">
        <v>-115.16670000000001</v>
      </c>
      <c r="D366">
        <v>3488</v>
      </c>
      <c r="E366" t="s">
        <v>1</v>
      </c>
      <c r="F366">
        <v>181.4</v>
      </c>
      <c r="G366">
        <v>1925</v>
      </c>
      <c r="H366">
        <v>8</v>
      </c>
      <c r="I366" t="s">
        <v>260</v>
      </c>
      <c r="J366">
        <v>86</v>
      </c>
      <c r="K366">
        <v>81</v>
      </c>
      <c r="L366">
        <v>78</v>
      </c>
      <c r="M366">
        <v>52</v>
      </c>
      <c r="N366">
        <v>61</v>
      </c>
      <c r="O366">
        <v>75</v>
      </c>
      <c r="P366">
        <v>85</v>
      </c>
      <c r="Q366">
        <v>89</v>
      </c>
      <c r="R366">
        <v>90</v>
      </c>
      <c r="S366">
        <v>93</v>
      </c>
      <c r="T366">
        <v>95</v>
      </c>
      <c r="U366">
        <v>95</v>
      </c>
      <c r="V366">
        <v>94</v>
      </c>
      <c r="W366">
        <v>90</v>
      </c>
      <c r="X366">
        <v>89</v>
      </c>
      <c r="Y366">
        <v>85</v>
      </c>
      <c r="Z366">
        <v>91</v>
      </c>
      <c r="AA366">
        <v>96</v>
      </c>
      <c r="AB366">
        <v>99</v>
      </c>
      <c r="AC366">
        <v>99</v>
      </c>
      <c r="AD366">
        <v>94</v>
      </c>
      <c r="AE366">
        <v>100</v>
      </c>
      <c r="AF366">
        <v>103</v>
      </c>
      <c r="AG366">
        <v>102</v>
      </c>
      <c r="AH366">
        <v>103</v>
      </c>
      <c r="AI366">
        <v>107</v>
      </c>
      <c r="AJ366">
        <v>104</v>
      </c>
      <c r="AK366">
        <v>94</v>
      </c>
      <c r="AL366">
        <v>79</v>
      </c>
      <c r="AM366">
        <v>91</v>
      </c>
      <c r="AN366" s="5">
        <v>88</v>
      </c>
      <c r="AO366" s="5">
        <v>88</v>
      </c>
      <c r="AP366" s="5">
        <v>92</v>
      </c>
      <c r="AQ366" s="5">
        <v>92</v>
      </c>
      <c r="AR366" s="5">
        <v>93</v>
      </c>
      <c r="AS366" s="5">
        <v>96</v>
      </c>
      <c r="AT366" s="5">
        <v>99</v>
      </c>
      <c r="AU366" s="5">
        <v>101</v>
      </c>
      <c r="AV366" s="5">
        <v>104</v>
      </c>
      <c r="AW366" s="5">
        <v>98</v>
      </c>
      <c r="AX366" s="5">
        <v>102</v>
      </c>
      <c r="AY366" s="5">
        <v>106</v>
      </c>
      <c r="AZ366" s="5">
        <v>111</v>
      </c>
      <c r="BA366" s="5">
        <v>107</v>
      </c>
      <c r="BB366" s="5">
        <v>108</v>
      </c>
      <c r="BC366" s="5">
        <v>110</v>
      </c>
      <c r="BD366" s="5">
        <v>110</v>
      </c>
      <c r="BE366" s="5">
        <v>104</v>
      </c>
      <c r="BF366" s="5">
        <v>98</v>
      </c>
      <c r="BG366" s="5">
        <v>96</v>
      </c>
      <c r="BH366" s="5">
        <v>97</v>
      </c>
      <c r="BI366" s="5">
        <v>95</v>
      </c>
      <c r="BJ366" s="5">
        <v>96</v>
      </c>
      <c r="BK366" s="5">
        <v>96</v>
      </c>
      <c r="BL366" s="5">
        <v>99</v>
      </c>
      <c r="BM366" s="5">
        <v>100</v>
      </c>
      <c r="BN366" s="5">
        <v>103</v>
      </c>
      <c r="BO366" s="5">
        <v>103</v>
      </c>
      <c r="BP366" s="5">
        <v>101</v>
      </c>
      <c r="BQ366" s="5">
        <v>98</v>
      </c>
      <c r="BR366" s="5">
        <v>101</v>
      </c>
      <c r="BS366">
        <v>98</v>
      </c>
      <c r="BT366">
        <v>94</v>
      </c>
      <c r="BU366">
        <v>97</v>
      </c>
      <c r="BV366">
        <v>101</v>
      </c>
      <c r="BW366">
        <v>93</v>
      </c>
      <c r="BX366">
        <v>93</v>
      </c>
      <c r="BY366">
        <v>95</v>
      </c>
      <c r="BZ366">
        <v>86</v>
      </c>
      <c r="CA366">
        <v>92</v>
      </c>
      <c r="CB366">
        <v>82</v>
      </c>
      <c r="CC366">
        <v>84</v>
      </c>
      <c r="CD366">
        <v>90</v>
      </c>
      <c r="CE366">
        <v>92</v>
      </c>
      <c r="CF366">
        <v>94</v>
      </c>
      <c r="CG366">
        <v>95</v>
      </c>
      <c r="CH366">
        <v>95</v>
      </c>
      <c r="CI366">
        <v>95</v>
      </c>
      <c r="CJ366">
        <v>96</v>
      </c>
      <c r="CK366">
        <v>96</v>
      </c>
      <c r="CL366">
        <v>98</v>
      </c>
      <c r="CM366">
        <v>97</v>
      </c>
      <c r="CN366">
        <v>95</v>
      </c>
      <c r="CO366">
        <v>91</v>
      </c>
      <c r="CP366">
        <v>93</v>
      </c>
      <c r="CQ366">
        <v>94</v>
      </c>
      <c r="CR366">
        <v>88</v>
      </c>
      <c r="CS366">
        <v>91</v>
      </c>
      <c r="CT366">
        <v>90</v>
      </c>
      <c r="CU366">
        <v>93</v>
      </c>
      <c r="CV366">
        <v>91</v>
      </c>
      <c r="CW366">
        <v>85</v>
      </c>
      <c r="CX366" t="s">
        <v>2</v>
      </c>
      <c r="CY366" t="s">
        <v>48</v>
      </c>
      <c r="CZ366" s="1">
        <f t="shared" si="1079"/>
        <v>0.80981626038039545</v>
      </c>
      <c r="DA366" s="4">
        <f t="shared" si="1080"/>
        <v>99.741935483870961</v>
      </c>
      <c r="DB366" s="4"/>
      <c r="DC366" s="4"/>
      <c r="DD366" s="4"/>
    </row>
    <row r="367" spans="1:108" x14ac:dyDescent="0.25">
      <c r="A367" t="s">
        <v>41</v>
      </c>
      <c r="B367">
        <v>34.5</v>
      </c>
      <c r="C367">
        <v>-117.8167</v>
      </c>
      <c r="D367">
        <v>3402</v>
      </c>
      <c r="E367" t="s">
        <v>1</v>
      </c>
      <c r="F367">
        <v>234.3</v>
      </c>
      <c r="G367">
        <v>1925</v>
      </c>
      <c r="H367">
        <v>8</v>
      </c>
      <c r="I367" t="s">
        <v>260</v>
      </c>
      <c r="J367">
        <v>63</v>
      </c>
      <c r="K367">
        <v>67</v>
      </c>
      <c r="L367">
        <v>68</v>
      </c>
      <c r="M367">
        <v>71</v>
      </c>
      <c r="N367">
        <v>74</v>
      </c>
      <c r="O367">
        <v>77</v>
      </c>
      <c r="P367">
        <v>79</v>
      </c>
      <c r="Q367">
        <v>88</v>
      </c>
      <c r="R367">
        <v>87</v>
      </c>
      <c r="S367">
        <v>89</v>
      </c>
      <c r="T367">
        <v>91</v>
      </c>
      <c r="U367">
        <v>95</v>
      </c>
      <c r="V367">
        <v>89</v>
      </c>
      <c r="W367">
        <v>90</v>
      </c>
      <c r="X367">
        <v>88</v>
      </c>
      <c r="Y367">
        <v>90</v>
      </c>
      <c r="Z367">
        <v>91</v>
      </c>
      <c r="AA367">
        <v>93</v>
      </c>
      <c r="AB367">
        <v>95</v>
      </c>
      <c r="AC367">
        <v>93</v>
      </c>
      <c r="AD367">
        <v>94</v>
      </c>
      <c r="AE367">
        <v>97</v>
      </c>
      <c r="AF367">
        <v>100</v>
      </c>
      <c r="AG367">
        <v>104</v>
      </c>
      <c r="AH367">
        <v>101</v>
      </c>
      <c r="AI367">
        <v>100</v>
      </c>
      <c r="AJ367">
        <v>103</v>
      </c>
      <c r="AK367">
        <v>99</v>
      </c>
      <c r="AL367">
        <v>97</v>
      </c>
      <c r="AM367">
        <v>95</v>
      </c>
      <c r="AN367" s="5">
        <v>91</v>
      </c>
      <c r="AO367" s="5">
        <v>93</v>
      </c>
      <c r="AP367" s="5">
        <v>90</v>
      </c>
      <c r="AQ367" s="5">
        <v>88</v>
      </c>
      <c r="AR367" s="5">
        <v>85</v>
      </c>
      <c r="AS367" s="5">
        <v>88</v>
      </c>
      <c r="AT367" s="5">
        <v>91</v>
      </c>
      <c r="AU367" s="5">
        <v>93</v>
      </c>
      <c r="AV367" s="5">
        <v>97</v>
      </c>
      <c r="AW367" s="5">
        <v>96</v>
      </c>
      <c r="AX367" s="5">
        <v>99</v>
      </c>
      <c r="AY367" s="5">
        <v>101</v>
      </c>
      <c r="AZ367" s="5">
        <v>104</v>
      </c>
      <c r="BA367" s="5">
        <v>100</v>
      </c>
      <c r="BB367" s="5">
        <v>99</v>
      </c>
      <c r="BC367" s="5">
        <v>105</v>
      </c>
      <c r="BD367" s="5">
        <v>105</v>
      </c>
      <c r="BE367" s="5">
        <v>101</v>
      </c>
      <c r="BF367" s="5">
        <v>97</v>
      </c>
      <c r="BG367" s="5">
        <v>93</v>
      </c>
      <c r="BH367" s="5">
        <v>90</v>
      </c>
      <c r="BI367" s="5">
        <v>88</v>
      </c>
      <c r="BJ367" s="5">
        <v>91</v>
      </c>
      <c r="BK367" s="5">
        <v>94</v>
      </c>
      <c r="BL367" s="5">
        <v>98</v>
      </c>
      <c r="BM367" s="5">
        <v>96</v>
      </c>
      <c r="BN367" s="5">
        <v>98</v>
      </c>
      <c r="BO367" s="5">
        <v>97</v>
      </c>
      <c r="BP367" s="5">
        <v>96</v>
      </c>
      <c r="BQ367" s="5">
        <v>98</v>
      </c>
      <c r="BR367" s="5">
        <v>98</v>
      </c>
      <c r="BS367">
        <v>95</v>
      </c>
      <c r="BT367">
        <v>93</v>
      </c>
      <c r="BU367">
        <v>89</v>
      </c>
      <c r="BV367">
        <v>86</v>
      </c>
      <c r="BW367">
        <v>93</v>
      </c>
      <c r="BX367">
        <v>100</v>
      </c>
      <c r="BY367">
        <v>94</v>
      </c>
      <c r="BZ367">
        <v>93</v>
      </c>
      <c r="CA367">
        <v>92</v>
      </c>
      <c r="CB367">
        <v>91</v>
      </c>
      <c r="CC367">
        <v>89</v>
      </c>
      <c r="CD367">
        <v>93</v>
      </c>
      <c r="CE367">
        <v>90</v>
      </c>
      <c r="CF367">
        <v>88</v>
      </c>
      <c r="CG367">
        <v>91</v>
      </c>
      <c r="CH367">
        <v>93</v>
      </c>
      <c r="CI367">
        <v>94</v>
      </c>
      <c r="CJ367">
        <v>91</v>
      </c>
      <c r="CK367">
        <v>94</v>
      </c>
      <c r="CL367">
        <v>86</v>
      </c>
      <c r="CM367">
        <v>92</v>
      </c>
      <c r="CN367">
        <v>86</v>
      </c>
      <c r="CO367">
        <v>88</v>
      </c>
      <c r="CP367">
        <v>93</v>
      </c>
      <c r="CQ367">
        <v>95</v>
      </c>
      <c r="CR367">
        <v>93</v>
      </c>
      <c r="CS367">
        <v>89</v>
      </c>
      <c r="CT367">
        <v>87</v>
      </c>
      <c r="CU367">
        <v>89</v>
      </c>
      <c r="CV367">
        <v>91</v>
      </c>
      <c r="CW367">
        <v>90</v>
      </c>
      <c r="CX367" t="s">
        <v>5</v>
      </c>
      <c r="CY367" t="s">
        <v>42</v>
      </c>
      <c r="CZ367" s="1">
        <f t="shared" si="1079"/>
        <v>0.74921772806643883</v>
      </c>
      <c r="DA367" s="4">
        <f t="shared" si="1080"/>
        <v>95.483870967741936</v>
      </c>
      <c r="DB367" s="4"/>
      <c r="DC367" s="4"/>
      <c r="DD367" s="4"/>
    </row>
    <row r="368" spans="1:108" x14ac:dyDescent="0.25">
      <c r="A368" t="s">
        <v>43</v>
      </c>
      <c r="B368">
        <v>36.916699999999999</v>
      </c>
      <c r="C368">
        <v>-116.75</v>
      </c>
      <c r="D368">
        <v>3304</v>
      </c>
      <c r="E368" t="s">
        <v>1</v>
      </c>
      <c r="F368">
        <v>51.5</v>
      </c>
      <c r="G368">
        <v>1925</v>
      </c>
      <c r="H368">
        <v>8</v>
      </c>
      <c r="I368" t="s">
        <v>260</v>
      </c>
      <c r="J368">
        <v>82</v>
      </c>
      <c r="K368">
        <v>79</v>
      </c>
      <c r="L368">
        <v>77</v>
      </c>
      <c r="M368">
        <v>70</v>
      </c>
      <c r="N368">
        <v>56</v>
      </c>
      <c r="O368">
        <v>55</v>
      </c>
      <c r="P368">
        <v>79</v>
      </c>
      <c r="Q368">
        <v>85</v>
      </c>
      <c r="R368">
        <v>91</v>
      </c>
      <c r="S368">
        <v>91</v>
      </c>
      <c r="T368">
        <v>94</v>
      </c>
      <c r="U368">
        <v>89</v>
      </c>
      <c r="V368">
        <v>94</v>
      </c>
      <c r="W368">
        <v>95</v>
      </c>
      <c r="X368">
        <v>90</v>
      </c>
      <c r="Y368">
        <v>86</v>
      </c>
      <c r="Z368">
        <v>90</v>
      </c>
      <c r="AA368">
        <v>89</v>
      </c>
      <c r="AB368">
        <v>96</v>
      </c>
      <c r="AC368">
        <v>90</v>
      </c>
      <c r="AD368">
        <v>103</v>
      </c>
      <c r="AE368">
        <v>100</v>
      </c>
      <c r="AF368">
        <v>100</v>
      </c>
      <c r="AG368">
        <v>106</v>
      </c>
      <c r="AH368">
        <v>105</v>
      </c>
      <c r="AI368">
        <v>107</v>
      </c>
      <c r="AJ368">
        <v>105</v>
      </c>
      <c r="AK368">
        <v>95</v>
      </c>
      <c r="AL368">
        <v>85</v>
      </c>
      <c r="AM368">
        <v>92</v>
      </c>
      <c r="AN368" s="5">
        <v>92</v>
      </c>
      <c r="AO368" s="5">
        <v>93</v>
      </c>
      <c r="AP368" s="5">
        <v>95</v>
      </c>
      <c r="AQ368" s="5">
        <v>93</v>
      </c>
      <c r="AR368" s="5">
        <v>90</v>
      </c>
      <c r="AS368" s="5">
        <v>92</v>
      </c>
      <c r="AT368" s="5">
        <v>96</v>
      </c>
      <c r="AU368" s="5">
        <v>100</v>
      </c>
      <c r="AV368" s="5">
        <v>100</v>
      </c>
      <c r="AW368" s="5">
        <v>102</v>
      </c>
      <c r="AX368" s="5">
        <v>102</v>
      </c>
      <c r="AY368" s="5">
        <v>102</v>
      </c>
      <c r="AZ368" s="5">
        <v>103</v>
      </c>
      <c r="BA368" s="5">
        <v>112</v>
      </c>
      <c r="BB368" s="5">
        <v>108</v>
      </c>
      <c r="BC368" s="5">
        <v>111</v>
      </c>
      <c r="BD368" s="5">
        <v>110</v>
      </c>
      <c r="BE368" s="5">
        <v>104</v>
      </c>
      <c r="BF368" s="5">
        <v>102</v>
      </c>
      <c r="BG368" s="5">
        <v>98</v>
      </c>
      <c r="BH368" s="5">
        <v>98</v>
      </c>
      <c r="BI368" s="5">
        <v>98</v>
      </c>
      <c r="BJ368" s="5">
        <v>95</v>
      </c>
      <c r="BK368" s="5">
        <v>95</v>
      </c>
      <c r="BL368" s="5">
        <v>94</v>
      </c>
      <c r="BM368" s="5">
        <v>98</v>
      </c>
      <c r="BN368" s="5">
        <v>101</v>
      </c>
      <c r="BO368" s="5">
        <v>101</v>
      </c>
      <c r="BP368" s="5">
        <v>102</v>
      </c>
      <c r="BQ368" s="5">
        <v>102</v>
      </c>
      <c r="BR368" s="5">
        <v>102</v>
      </c>
      <c r="BS368">
        <v>100</v>
      </c>
      <c r="BT368">
        <v>98</v>
      </c>
      <c r="BU368">
        <v>94</v>
      </c>
      <c r="BV368">
        <v>98</v>
      </c>
      <c r="BW368">
        <v>102</v>
      </c>
      <c r="BX368">
        <v>100</v>
      </c>
      <c r="BY368">
        <v>98</v>
      </c>
      <c r="BZ368">
        <v>98</v>
      </c>
      <c r="CA368">
        <v>88</v>
      </c>
      <c r="CB368">
        <v>90</v>
      </c>
      <c r="CC368">
        <v>88</v>
      </c>
      <c r="CD368">
        <v>89</v>
      </c>
      <c r="CE368">
        <v>92</v>
      </c>
      <c r="CF368">
        <v>94</v>
      </c>
      <c r="CG368">
        <v>93</v>
      </c>
      <c r="CH368">
        <v>95</v>
      </c>
      <c r="CI368">
        <v>93</v>
      </c>
      <c r="CJ368">
        <v>93</v>
      </c>
      <c r="CK368">
        <v>93</v>
      </c>
      <c r="CL368">
        <v>86</v>
      </c>
      <c r="CM368">
        <v>86</v>
      </c>
      <c r="CN368">
        <v>96</v>
      </c>
      <c r="CO368">
        <v>98</v>
      </c>
      <c r="CP368">
        <v>87</v>
      </c>
      <c r="CQ368">
        <v>92</v>
      </c>
      <c r="CR368">
        <v>96</v>
      </c>
      <c r="CS368">
        <v>90</v>
      </c>
      <c r="CT368">
        <v>94</v>
      </c>
      <c r="CU368">
        <v>89</v>
      </c>
      <c r="CV368">
        <v>91</v>
      </c>
      <c r="CW368">
        <v>91</v>
      </c>
      <c r="CX368" t="s">
        <v>2</v>
      </c>
      <c r="CY368" t="s">
        <v>44</v>
      </c>
      <c r="CZ368" s="1">
        <f t="shared" si="1079"/>
        <v>0.77907508088633448</v>
      </c>
      <c r="DA368" s="4">
        <f t="shared" si="1080"/>
        <v>99.709677419354833</v>
      </c>
      <c r="DB368" s="4"/>
      <c r="DC368" s="4"/>
      <c r="DD368" s="4"/>
    </row>
    <row r="369" spans="1:108" x14ac:dyDescent="0.25">
      <c r="A369" t="s">
        <v>27</v>
      </c>
      <c r="B369">
        <v>36.166699999999999</v>
      </c>
      <c r="C369">
        <v>-115.13330000000001</v>
      </c>
      <c r="D369">
        <v>2011</v>
      </c>
      <c r="E369" t="s">
        <v>1</v>
      </c>
      <c r="F369">
        <v>158.69999999999999</v>
      </c>
      <c r="G369">
        <v>1925</v>
      </c>
      <c r="H369">
        <v>8</v>
      </c>
      <c r="I369" t="s">
        <v>260</v>
      </c>
      <c r="AN369" s="5">
        <v>90</v>
      </c>
      <c r="AO369" s="5">
        <v>92</v>
      </c>
      <c r="AP369" s="5">
        <v>93</v>
      </c>
      <c r="AQ369" s="5">
        <v>94</v>
      </c>
      <c r="AR369" s="5">
        <v>95</v>
      </c>
      <c r="AS369" s="5">
        <v>95</v>
      </c>
      <c r="AT369" s="5">
        <v>96</v>
      </c>
      <c r="AU369" s="5">
        <v>99</v>
      </c>
      <c r="AV369" s="5">
        <v>102</v>
      </c>
      <c r="AW369" s="5">
        <v>102</v>
      </c>
      <c r="AX369" s="5">
        <v>104</v>
      </c>
      <c r="AY369" s="5">
        <v>106</v>
      </c>
      <c r="AZ369" s="5">
        <v>111</v>
      </c>
      <c r="BA369" s="5">
        <v>108</v>
      </c>
      <c r="BB369" s="5">
        <v>107</v>
      </c>
      <c r="BC369" s="5">
        <v>109</v>
      </c>
      <c r="BD369" s="5">
        <v>111</v>
      </c>
      <c r="BE369" s="5">
        <v>107</v>
      </c>
      <c r="BF369" s="5">
        <v>105</v>
      </c>
      <c r="BG369" s="5">
        <v>105</v>
      </c>
      <c r="BH369" s="5">
        <v>103</v>
      </c>
      <c r="BI369" s="5">
        <v>102</v>
      </c>
      <c r="BJ369" s="5">
        <v>103</v>
      </c>
      <c r="BK369" s="5">
        <v>103</v>
      </c>
      <c r="BL369" s="5">
        <v>103</v>
      </c>
      <c r="BM369" s="5">
        <v>104</v>
      </c>
      <c r="BN369" s="5">
        <v>104</v>
      </c>
      <c r="BO369" s="5">
        <v>105</v>
      </c>
      <c r="BP369" s="5">
        <v>107</v>
      </c>
      <c r="BQ369" s="5">
        <v>102</v>
      </c>
      <c r="BR369" s="5">
        <v>101</v>
      </c>
      <c r="BS369">
        <v>99</v>
      </c>
      <c r="BT369">
        <v>99</v>
      </c>
      <c r="BU369">
        <v>103</v>
      </c>
      <c r="BV369">
        <v>105</v>
      </c>
      <c r="BW369">
        <v>102</v>
      </c>
      <c r="BX369">
        <v>100</v>
      </c>
      <c r="BY369">
        <v>99</v>
      </c>
      <c r="BZ369">
        <v>98</v>
      </c>
      <c r="CA369">
        <v>98</v>
      </c>
      <c r="CB369">
        <v>99</v>
      </c>
      <c r="CC369">
        <v>100</v>
      </c>
      <c r="CD369">
        <v>100</v>
      </c>
      <c r="CE369">
        <v>100</v>
      </c>
      <c r="CF369">
        <v>100</v>
      </c>
      <c r="CG369">
        <v>103</v>
      </c>
      <c r="CH369">
        <v>103</v>
      </c>
      <c r="CI369">
        <v>102</v>
      </c>
      <c r="CJ369">
        <v>103</v>
      </c>
      <c r="CK369">
        <v>104</v>
      </c>
      <c r="CL369">
        <v>104</v>
      </c>
      <c r="CM369">
        <v>104</v>
      </c>
      <c r="CN369">
        <v>103</v>
      </c>
      <c r="CO369">
        <v>102</v>
      </c>
      <c r="CP369">
        <v>96</v>
      </c>
      <c r="CQ369">
        <v>98</v>
      </c>
      <c r="CR369">
        <v>92</v>
      </c>
      <c r="CS369">
        <v>91</v>
      </c>
      <c r="CT369">
        <v>96</v>
      </c>
      <c r="CU369">
        <v>99</v>
      </c>
      <c r="CV369">
        <v>101</v>
      </c>
      <c r="CW369">
        <v>102</v>
      </c>
      <c r="CX369" t="s">
        <v>2</v>
      </c>
      <c r="CY369" t="s">
        <v>28</v>
      </c>
      <c r="CZ369" s="1">
        <f t="shared" si="1079"/>
        <v>0.92828246275110837</v>
      </c>
      <c r="DA369" s="4">
        <f t="shared" si="1080"/>
        <v>102.19354838709677</v>
      </c>
      <c r="DB369" s="4"/>
      <c r="DC369" s="4"/>
      <c r="DD369" s="4"/>
    </row>
    <row r="370" spans="1:108" x14ac:dyDescent="0.25">
      <c r="A370" t="s">
        <v>45</v>
      </c>
      <c r="B370">
        <v>35.763599999999997</v>
      </c>
      <c r="C370">
        <v>-117.3908</v>
      </c>
      <c r="D370">
        <v>1695</v>
      </c>
      <c r="E370" t="s">
        <v>1</v>
      </c>
      <c r="F370">
        <v>90.8</v>
      </c>
      <c r="G370">
        <v>1925</v>
      </c>
      <c r="H370">
        <v>8</v>
      </c>
      <c r="I370" t="s">
        <v>260</v>
      </c>
      <c r="J370">
        <v>81</v>
      </c>
      <c r="K370">
        <v>80</v>
      </c>
      <c r="L370">
        <v>74</v>
      </c>
      <c r="M370">
        <v>74</v>
      </c>
      <c r="N370">
        <v>73</v>
      </c>
      <c r="O370">
        <v>83</v>
      </c>
      <c r="P370">
        <v>92</v>
      </c>
      <c r="Q370">
        <v>97</v>
      </c>
      <c r="R370">
        <v>100</v>
      </c>
      <c r="S370">
        <v>99</v>
      </c>
      <c r="T370">
        <v>97</v>
      </c>
      <c r="U370">
        <v>103</v>
      </c>
      <c r="V370">
        <v>100</v>
      </c>
      <c r="W370">
        <v>96</v>
      </c>
      <c r="X370">
        <v>92</v>
      </c>
      <c r="Y370">
        <v>95</v>
      </c>
      <c r="Z370">
        <v>95</v>
      </c>
      <c r="AA370">
        <v>102</v>
      </c>
      <c r="AB370">
        <v>103</v>
      </c>
      <c r="AC370">
        <v>107</v>
      </c>
      <c r="AD370">
        <v>104</v>
      </c>
      <c r="AE370">
        <v>105</v>
      </c>
      <c r="AF370">
        <v>109</v>
      </c>
      <c r="AG370">
        <v>111</v>
      </c>
      <c r="AH370">
        <v>110</v>
      </c>
      <c r="AI370">
        <v>112</v>
      </c>
      <c r="AJ370">
        <v>110</v>
      </c>
      <c r="AK370">
        <v>101</v>
      </c>
      <c r="AL370">
        <v>90</v>
      </c>
      <c r="AM370">
        <v>94</v>
      </c>
      <c r="AN370" s="5">
        <v>98</v>
      </c>
      <c r="AO370" s="5">
        <v>98</v>
      </c>
      <c r="AP370" s="5">
        <v>96</v>
      </c>
      <c r="AQ370" s="5">
        <v>95</v>
      </c>
      <c r="AR370" s="5">
        <v>98</v>
      </c>
      <c r="AS370" s="5">
        <v>102</v>
      </c>
      <c r="AT370" s="5">
        <v>103</v>
      </c>
      <c r="AU370" s="5">
        <v>105</v>
      </c>
      <c r="AV370" s="5">
        <v>106</v>
      </c>
      <c r="AW370" s="5">
        <v>106</v>
      </c>
      <c r="AX370" s="5">
        <v>106</v>
      </c>
      <c r="AY370" s="5">
        <v>108</v>
      </c>
      <c r="AZ370" s="5">
        <v>114</v>
      </c>
      <c r="BA370" s="5">
        <v>113</v>
      </c>
      <c r="BB370" s="5">
        <v>111</v>
      </c>
      <c r="BC370" s="5">
        <v>115</v>
      </c>
      <c r="BD370" s="5">
        <v>115</v>
      </c>
      <c r="BE370" s="5">
        <v>110</v>
      </c>
      <c r="BF370" s="5">
        <v>110</v>
      </c>
      <c r="BG370" s="5">
        <v>108</v>
      </c>
      <c r="BH370" s="5">
        <v>103</v>
      </c>
      <c r="BI370" s="5">
        <v>101</v>
      </c>
      <c r="BJ370" s="5">
        <v>101</v>
      </c>
      <c r="BK370" s="5">
        <v>101</v>
      </c>
      <c r="BL370" s="5">
        <v>104</v>
      </c>
      <c r="BM370" s="5">
        <v>107</v>
      </c>
      <c r="BN370" s="5">
        <v>107</v>
      </c>
      <c r="BO370" s="5">
        <v>107</v>
      </c>
      <c r="BP370" s="5">
        <v>108</v>
      </c>
      <c r="BQ370" s="5">
        <v>109</v>
      </c>
      <c r="BR370" s="5">
        <v>106</v>
      </c>
      <c r="BS370">
        <v>103</v>
      </c>
      <c r="BT370">
        <v>98</v>
      </c>
      <c r="BU370">
        <v>104</v>
      </c>
      <c r="BV370">
        <v>108</v>
      </c>
      <c r="BW370">
        <v>107</v>
      </c>
      <c r="BX370">
        <v>103</v>
      </c>
      <c r="BY370">
        <v>105</v>
      </c>
      <c r="BZ370">
        <v>100</v>
      </c>
      <c r="CA370">
        <v>95</v>
      </c>
      <c r="CB370">
        <v>97</v>
      </c>
      <c r="CC370">
        <v>96</v>
      </c>
      <c r="CD370">
        <v>98</v>
      </c>
      <c r="CE370">
        <v>99</v>
      </c>
      <c r="CF370">
        <v>102</v>
      </c>
      <c r="CG370">
        <v>102</v>
      </c>
      <c r="CH370">
        <v>101</v>
      </c>
      <c r="CI370">
        <v>99</v>
      </c>
      <c r="CJ370">
        <v>99</v>
      </c>
      <c r="CK370">
        <v>100</v>
      </c>
      <c r="CL370">
        <v>101</v>
      </c>
      <c r="CM370">
        <v>102</v>
      </c>
      <c r="CN370">
        <v>97</v>
      </c>
      <c r="CO370">
        <v>94</v>
      </c>
      <c r="CP370">
        <v>98</v>
      </c>
      <c r="CQ370">
        <v>103</v>
      </c>
      <c r="CR370">
        <v>98</v>
      </c>
      <c r="CS370">
        <v>100</v>
      </c>
      <c r="CT370">
        <v>98</v>
      </c>
      <c r="CU370">
        <v>98</v>
      </c>
      <c r="CV370">
        <v>100</v>
      </c>
      <c r="CW370">
        <v>98</v>
      </c>
      <c r="CX370" t="s">
        <v>5</v>
      </c>
      <c r="CY370" t="s">
        <v>46</v>
      </c>
      <c r="CZ370" s="1">
        <f t="shared" si="1079"/>
        <v>0.88872817281101291</v>
      </c>
      <c r="DA370" s="4">
        <f t="shared" si="1080"/>
        <v>105.51612903225806</v>
      </c>
      <c r="DB370" s="4"/>
      <c r="DC370" s="4"/>
      <c r="DD370" s="4"/>
    </row>
    <row r="371" spans="1:108" x14ac:dyDescent="0.25">
      <c r="A371" t="s">
        <v>23</v>
      </c>
      <c r="B371">
        <v>36.6</v>
      </c>
      <c r="C371">
        <v>-114.4833</v>
      </c>
      <c r="D371">
        <v>1401</v>
      </c>
      <c r="E371" t="s">
        <v>1</v>
      </c>
      <c r="F371">
        <v>213.4</v>
      </c>
      <c r="G371">
        <v>1925</v>
      </c>
      <c r="H371">
        <v>8</v>
      </c>
      <c r="I371" t="s">
        <v>260</v>
      </c>
      <c r="J371">
        <v>88</v>
      </c>
      <c r="K371">
        <v>82</v>
      </c>
      <c r="L371">
        <v>80</v>
      </c>
      <c r="M371">
        <v>70</v>
      </c>
      <c r="N371">
        <v>80</v>
      </c>
      <c r="O371">
        <v>84</v>
      </c>
      <c r="P371">
        <v>82</v>
      </c>
      <c r="Q371">
        <v>95</v>
      </c>
      <c r="R371">
        <v>101</v>
      </c>
      <c r="S371">
        <v>105</v>
      </c>
      <c r="T371">
        <v>99</v>
      </c>
      <c r="U371">
        <v>101</v>
      </c>
      <c r="V371">
        <v>101</v>
      </c>
      <c r="W371">
        <v>98</v>
      </c>
      <c r="X371">
        <v>94</v>
      </c>
      <c r="Y371">
        <v>98</v>
      </c>
      <c r="Z371">
        <v>98</v>
      </c>
      <c r="AA371">
        <v>101</v>
      </c>
      <c r="AB371">
        <v>107</v>
      </c>
      <c r="AC371">
        <v>101</v>
      </c>
      <c r="AD371">
        <v>102</v>
      </c>
      <c r="AE371">
        <v>107</v>
      </c>
      <c r="AF371">
        <v>111</v>
      </c>
      <c r="AG371">
        <v>112</v>
      </c>
      <c r="AH371">
        <v>111</v>
      </c>
      <c r="AI371">
        <v>112</v>
      </c>
      <c r="AJ371">
        <v>110</v>
      </c>
      <c r="AK371">
        <v>102</v>
      </c>
      <c r="AL371">
        <v>92</v>
      </c>
      <c r="AM371">
        <v>96</v>
      </c>
      <c r="AN371" s="5">
        <v>90</v>
      </c>
      <c r="AO371" s="5">
        <v>98</v>
      </c>
      <c r="AP371" s="5">
        <v>95</v>
      </c>
      <c r="AQ371" s="5">
        <v>102</v>
      </c>
      <c r="AR371" s="5">
        <v>106</v>
      </c>
      <c r="AS371" s="5">
        <v>107</v>
      </c>
      <c r="AT371" s="5">
        <v>109</v>
      </c>
      <c r="AU371" s="5">
        <v>112</v>
      </c>
      <c r="AV371" s="5">
        <v>111</v>
      </c>
      <c r="AW371" s="5">
        <v>112</v>
      </c>
      <c r="AX371" s="5">
        <v>115</v>
      </c>
      <c r="AY371" s="5">
        <v>112</v>
      </c>
      <c r="AZ371" s="5">
        <v>116</v>
      </c>
      <c r="BA371" s="5">
        <v>117</v>
      </c>
      <c r="BB371" s="5">
        <v>115</v>
      </c>
      <c r="BC371" s="5">
        <v>112</v>
      </c>
      <c r="BD371" s="5">
        <v>107</v>
      </c>
      <c r="BE371" s="5">
        <v>113</v>
      </c>
      <c r="BF371" s="5">
        <v>110</v>
      </c>
      <c r="BG371" s="5">
        <v>108</v>
      </c>
      <c r="BH371" s="5">
        <v>107</v>
      </c>
      <c r="BI371" s="5">
        <v>107</v>
      </c>
      <c r="BJ371" s="5">
        <v>107</v>
      </c>
      <c r="BK371" s="5">
        <v>107</v>
      </c>
      <c r="BL371" s="5">
        <v>110</v>
      </c>
      <c r="BM371" s="5">
        <v>100</v>
      </c>
      <c r="BN371" s="5">
        <v>108</v>
      </c>
      <c r="BO371" s="5">
        <v>110</v>
      </c>
      <c r="BP371" s="5">
        <v>108</v>
      </c>
      <c r="BQ371" s="5">
        <v>103</v>
      </c>
      <c r="BR371" s="5">
        <v>102</v>
      </c>
      <c r="BS371">
        <v>104</v>
      </c>
      <c r="BT371">
        <v>105</v>
      </c>
      <c r="BU371">
        <v>106</v>
      </c>
      <c r="BV371">
        <v>110</v>
      </c>
      <c r="BW371">
        <v>99</v>
      </c>
      <c r="BX371">
        <v>100</v>
      </c>
      <c r="BY371">
        <v>104</v>
      </c>
      <c r="BZ371">
        <v>103</v>
      </c>
      <c r="CA371">
        <v>94</v>
      </c>
      <c r="CB371">
        <v>90</v>
      </c>
      <c r="CC371">
        <v>98</v>
      </c>
      <c r="CD371">
        <v>102</v>
      </c>
      <c r="CE371">
        <v>101</v>
      </c>
      <c r="CF371">
        <v>103</v>
      </c>
      <c r="CG371">
        <v>104</v>
      </c>
      <c r="CH371">
        <v>102</v>
      </c>
      <c r="CM371">
        <v>112</v>
      </c>
      <c r="CP371">
        <v>102</v>
      </c>
      <c r="CQ371">
        <v>105</v>
      </c>
      <c r="CR371">
        <v>95</v>
      </c>
      <c r="CS371">
        <v>90</v>
      </c>
      <c r="CT371">
        <v>101</v>
      </c>
      <c r="CU371">
        <v>101</v>
      </c>
      <c r="CV371">
        <v>102</v>
      </c>
      <c r="CW371">
        <v>95</v>
      </c>
      <c r="CX371" t="s">
        <v>2</v>
      </c>
      <c r="CY371" t="s">
        <v>24</v>
      </c>
      <c r="CZ371" s="1">
        <f t="shared" si="1079"/>
        <v>0.69565309433397093</v>
      </c>
      <c r="DA371" s="4">
        <f t="shared" si="1080"/>
        <v>107.61290322580645</v>
      </c>
      <c r="DB371" s="4"/>
      <c r="DC371" s="4"/>
      <c r="DD371" s="4"/>
    </row>
    <row r="372" spans="1:108" x14ac:dyDescent="0.25">
      <c r="A372" t="s">
        <v>29</v>
      </c>
      <c r="B372">
        <v>36.450000000000003</v>
      </c>
      <c r="C372">
        <v>-116.86669999999999</v>
      </c>
      <c r="D372">
        <v>-168</v>
      </c>
      <c r="E372" t="s">
        <v>1</v>
      </c>
      <c r="F372">
        <v>1.4</v>
      </c>
      <c r="G372">
        <v>1925</v>
      </c>
      <c r="H372">
        <v>8</v>
      </c>
      <c r="I372" t="s">
        <v>260</v>
      </c>
      <c r="J372">
        <v>96</v>
      </c>
      <c r="K372">
        <v>92</v>
      </c>
      <c r="L372">
        <v>91</v>
      </c>
      <c r="M372">
        <v>97</v>
      </c>
      <c r="N372">
        <v>78</v>
      </c>
      <c r="O372">
        <v>74</v>
      </c>
      <c r="R372">
        <v>110</v>
      </c>
      <c r="S372">
        <v>112</v>
      </c>
      <c r="T372">
        <v>107</v>
      </c>
      <c r="U372">
        <v>111</v>
      </c>
      <c r="V372">
        <v>118</v>
      </c>
      <c r="W372">
        <v>110</v>
      </c>
      <c r="X372">
        <v>104</v>
      </c>
      <c r="Y372">
        <v>106</v>
      </c>
      <c r="Z372">
        <v>106</v>
      </c>
      <c r="AA372">
        <v>110</v>
      </c>
      <c r="AB372">
        <v>118</v>
      </c>
      <c r="AC372">
        <v>118</v>
      </c>
      <c r="AE372">
        <v>110</v>
      </c>
      <c r="AF372">
        <v>113</v>
      </c>
      <c r="AG372">
        <v>114</v>
      </c>
      <c r="AH372">
        <v>121</v>
      </c>
      <c r="AI372">
        <v>121</v>
      </c>
      <c r="AJ372">
        <v>123</v>
      </c>
      <c r="AK372">
        <v>111</v>
      </c>
      <c r="AL372">
        <v>100</v>
      </c>
      <c r="AM372">
        <v>104</v>
      </c>
      <c r="AN372" s="5">
        <v>107</v>
      </c>
      <c r="AO372" s="5">
        <v>103</v>
      </c>
      <c r="AP372" s="5">
        <v>108</v>
      </c>
      <c r="AQ372" s="5">
        <v>104</v>
      </c>
      <c r="AR372" s="5">
        <v>109</v>
      </c>
      <c r="AS372" s="5">
        <v>112</v>
      </c>
      <c r="AT372" s="5">
        <v>111</v>
      </c>
      <c r="AU372" s="5">
        <v>115</v>
      </c>
      <c r="AV372" s="5">
        <v>119</v>
      </c>
      <c r="AW372" s="5">
        <v>120</v>
      </c>
      <c r="AX372" s="5">
        <v>120</v>
      </c>
      <c r="AY372" s="5">
        <v>118</v>
      </c>
      <c r="AZ372" s="5">
        <v>124</v>
      </c>
      <c r="BA372" s="5">
        <v>124</v>
      </c>
      <c r="BB372" s="5">
        <v>117</v>
      </c>
      <c r="BC372" s="5">
        <v>123</v>
      </c>
      <c r="BD372" s="5">
        <v>124</v>
      </c>
      <c r="BE372" s="5">
        <v>122</v>
      </c>
      <c r="BF372" s="5">
        <v>122</v>
      </c>
      <c r="BG372" s="8">
        <f>AVERAGE(BF372,BH372)</f>
        <v>119</v>
      </c>
      <c r="BH372" s="5">
        <v>116</v>
      </c>
      <c r="BI372" s="5">
        <v>115</v>
      </c>
      <c r="BJ372" s="5">
        <v>116</v>
      </c>
      <c r="BK372" s="5">
        <v>117</v>
      </c>
      <c r="BL372" s="5">
        <v>115</v>
      </c>
      <c r="BM372" s="5">
        <v>120</v>
      </c>
      <c r="BN372" s="5">
        <v>120</v>
      </c>
      <c r="BO372" s="5">
        <v>121</v>
      </c>
      <c r="BP372" s="5">
        <v>120</v>
      </c>
      <c r="BQ372" s="5">
        <v>118</v>
      </c>
      <c r="BR372" s="5">
        <v>113</v>
      </c>
      <c r="BS372">
        <v>114</v>
      </c>
      <c r="BT372">
        <v>110</v>
      </c>
      <c r="BU372">
        <v>115</v>
      </c>
      <c r="BV372">
        <v>114</v>
      </c>
      <c r="BW372">
        <v>120</v>
      </c>
      <c r="BX372">
        <v>114</v>
      </c>
      <c r="BY372">
        <v>115</v>
      </c>
      <c r="BZ372">
        <v>106</v>
      </c>
      <c r="CA372">
        <v>108</v>
      </c>
      <c r="CB372">
        <v>109</v>
      </c>
      <c r="CC372">
        <v>107</v>
      </c>
      <c r="CD372">
        <v>108</v>
      </c>
      <c r="CE372">
        <v>112</v>
      </c>
      <c r="CF372">
        <v>111</v>
      </c>
      <c r="CG372">
        <v>114</v>
      </c>
      <c r="CH372">
        <v>113</v>
      </c>
      <c r="CI372">
        <v>112</v>
      </c>
      <c r="CJ372">
        <v>113</v>
      </c>
      <c r="CK372">
        <v>111</v>
      </c>
      <c r="CL372">
        <v>112</v>
      </c>
      <c r="CM372">
        <v>110</v>
      </c>
      <c r="CN372">
        <v>112</v>
      </c>
      <c r="CO372">
        <v>106</v>
      </c>
      <c r="CP372">
        <v>106</v>
      </c>
      <c r="CQ372">
        <v>113</v>
      </c>
      <c r="CR372">
        <v>110</v>
      </c>
      <c r="CS372">
        <v>113</v>
      </c>
      <c r="CT372">
        <v>107</v>
      </c>
      <c r="CU372">
        <v>108</v>
      </c>
      <c r="CV372">
        <v>104</v>
      </c>
      <c r="CW372">
        <v>110</v>
      </c>
      <c r="CX372" t="s">
        <v>5</v>
      </c>
      <c r="CY372" t="s">
        <v>30</v>
      </c>
      <c r="CZ372" s="1">
        <f t="shared" si="1079"/>
        <v>1</v>
      </c>
      <c r="DA372" s="4">
        <f t="shared" si="1080"/>
        <v>116.51612903225806</v>
      </c>
      <c r="DB372" s="4"/>
      <c r="DC372" s="4"/>
      <c r="DD372" s="4"/>
    </row>
    <row r="373" spans="1:108" x14ac:dyDescent="0.25">
      <c r="BS373" cm="1">
        <f t="array" ref="BS373">SUMPRODUCT(--(MOD(AN372:BR372,5)=0))</f>
        <v>8</v>
      </c>
      <c r="BT373">
        <f>AVERAGE(AN372:BR372)</f>
        <v>116.51612903225806</v>
      </c>
      <c r="CZ373" s="1"/>
    </row>
    <row r="374" spans="1:108" x14ac:dyDescent="0.25">
      <c r="D374" s="5">
        <f>AVERAGE(D361:D371)</f>
        <v>3577.818181818182</v>
      </c>
      <c r="AN374" s="5">
        <f>AVERAGE(AN361:AN371)</f>
        <v>85.181818181818187</v>
      </c>
      <c r="AO374" s="5">
        <f t="shared" ref="AO374:BR374" si="1081">AVERAGE(AO361:AO371)</f>
        <v>85.272727272727266</v>
      </c>
      <c r="AP374" s="5">
        <f t="shared" si="1081"/>
        <v>87.36363636363636</v>
      </c>
      <c r="AQ374" s="5">
        <f t="shared" si="1081"/>
        <v>86.818181818181813</v>
      </c>
      <c r="AR374" s="5">
        <f t="shared" si="1081"/>
        <v>90.545454545454547</v>
      </c>
      <c r="AS374" s="5">
        <f t="shared" si="1081"/>
        <v>92.36363636363636</v>
      </c>
      <c r="AT374" s="5">
        <f t="shared" si="1081"/>
        <v>94.909090909090907</v>
      </c>
      <c r="AU374" s="5">
        <f t="shared" si="1081"/>
        <v>96.272727272727266</v>
      </c>
      <c r="AV374" s="5">
        <f t="shared" si="1081"/>
        <v>97.63636363636364</v>
      </c>
      <c r="AW374" s="5">
        <f t="shared" si="1081"/>
        <v>96.090909090909093</v>
      </c>
      <c r="AX374" s="5">
        <f t="shared" si="1081"/>
        <v>99.272727272727266</v>
      </c>
      <c r="AY374" s="5">
        <f t="shared" si="1081"/>
        <v>102.09090909090909</v>
      </c>
      <c r="AZ374" s="5">
        <f t="shared" si="1081"/>
        <v>106.09090909090909</v>
      </c>
      <c r="BA374" s="5">
        <f t="shared" si="1081"/>
        <v>105.54545454545455</v>
      </c>
      <c r="BB374" s="5">
        <f t="shared" si="1081"/>
        <v>103.72727272727273</v>
      </c>
      <c r="BC374" s="5">
        <f t="shared" si="1081"/>
        <v>105.90909090909091</v>
      </c>
      <c r="BD374" s="5">
        <f t="shared" si="1081"/>
        <v>105.63636363636364</v>
      </c>
      <c r="BE374" s="5">
        <f t="shared" si="1081"/>
        <v>99.272727272727266</v>
      </c>
      <c r="BF374" s="5">
        <f t="shared" si="1081"/>
        <v>97.909090909090907</v>
      </c>
      <c r="BG374" s="5">
        <f t="shared" si="1081"/>
        <v>94.909090909090907</v>
      </c>
      <c r="BH374" s="5">
        <f t="shared" si="1081"/>
        <v>94.454545454545453</v>
      </c>
      <c r="BI374" s="5">
        <f t="shared" si="1081"/>
        <v>93.090909090909093</v>
      </c>
      <c r="BJ374" s="5">
        <f t="shared" si="1081"/>
        <v>93.545454545454547</v>
      </c>
      <c r="BK374" s="5">
        <f t="shared" si="1081"/>
        <v>94.727272727272734</v>
      </c>
      <c r="BL374" s="5">
        <f t="shared" si="1081"/>
        <v>96.545454545454547</v>
      </c>
      <c r="BM374" s="5">
        <f t="shared" si="1081"/>
        <v>97.454545454545453</v>
      </c>
      <c r="BN374" s="5">
        <f t="shared" si="1081"/>
        <v>99.272727272727266</v>
      </c>
      <c r="BO374" s="5">
        <f t="shared" si="1081"/>
        <v>100.09090909090909</v>
      </c>
      <c r="BP374" s="5">
        <f t="shared" si="1081"/>
        <v>99.36363636363636</v>
      </c>
      <c r="BQ374" s="5">
        <f t="shared" si="1081"/>
        <v>99.36363636363636</v>
      </c>
      <c r="BR374" s="5">
        <f t="shared" si="1081"/>
        <v>98</v>
      </c>
      <c r="CZ374" s="1"/>
    </row>
    <row r="375" spans="1:108" x14ac:dyDescent="0.25">
      <c r="AI375" s="13">
        <f>-AM375/(AVERAGE(D361:D371)-D372)</f>
        <v>-5.2813538303515782E-3</v>
      </c>
      <c r="AJ375" t="s">
        <v>263</v>
      </c>
      <c r="AK375">
        <f>AVERAGE(AN372:BR372)</f>
        <v>116.51612903225806</v>
      </c>
      <c r="AL375">
        <f>AVERAGE(AN374:BR374)</f>
        <v>96.733137829912025</v>
      </c>
      <c r="AM375">
        <f>AK375-AL375</f>
        <v>19.782991202346039</v>
      </c>
      <c r="AN375" s="5">
        <f>AN374-(AVERAGE($D360:$D371)-$D372)*$AI375</f>
        <v>104.96480938416423</v>
      </c>
      <c r="AO375" s="5">
        <f t="shared" ref="AO375" si="1082">AO374-(AVERAGE($D360:$D371)-$D372)*$AI375</f>
        <v>105.05571847507331</v>
      </c>
      <c r="AP375" s="5">
        <f t="shared" ref="AP375" si="1083">AP374-(AVERAGE($D360:$D371)-$D372)*$AI375</f>
        <v>107.1466275659824</v>
      </c>
      <c r="AQ375" s="5">
        <f t="shared" ref="AQ375" si="1084">AQ374-(AVERAGE($D360:$D371)-$D372)*$AI375</f>
        <v>106.60117302052785</v>
      </c>
      <c r="AR375" s="5">
        <f t="shared" ref="AR375" si="1085">AR374-(AVERAGE($D360:$D371)-$D372)*$AI375</f>
        <v>110.32844574780059</v>
      </c>
      <c r="AS375" s="5">
        <f t="shared" ref="AS375" si="1086">AS374-(AVERAGE($D360:$D371)-$D372)*$AI375</f>
        <v>112.1466275659824</v>
      </c>
      <c r="AT375" s="5">
        <f t="shared" ref="AT375" si="1087">AT374-(AVERAGE($D360:$D371)-$D372)*$AI375</f>
        <v>114.69208211143695</v>
      </c>
      <c r="AU375" s="5">
        <f t="shared" ref="AU375" si="1088">AU374-(AVERAGE($D360:$D371)-$D372)*$AI375</f>
        <v>116.05571847507331</v>
      </c>
      <c r="AV375" s="5">
        <f t="shared" ref="AV375" si="1089">AV374-(AVERAGE($D360:$D371)-$D372)*$AI375</f>
        <v>117.41935483870968</v>
      </c>
      <c r="AW375" s="5">
        <f t="shared" ref="AW375" si="1090">AW374-(AVERAGE($D360:$D371)-$D372)*$AI375</f>
        <v>115.87390029325513</v>
      </c>
      <c r="AX375" s="5">
        <f t="shared" ref="AX375" si="1091">AX374-(AVERAGE($D360:$D371)-$D372)*$AI375</f>
        <v>119.05571847507331</v>
      </c>
      <c r="AY375" s="5">
        <f t="shared" ref="AY375" si="1092">AY374-(AVERAGE($D360:$D371)-$D372)*$AI375</f>
        <v>121.87390029325513</v>
      </c>
      <c r="AZ375" s="5">
        <f t="shared" ref="AZ375" si="1093">AZ374-(AVERAGE($D360:$D371)-$D372)*$AI375</f>
        <v>125.87390029325513</v>
      </c>
      <c r="BA375" s="5">
        <f t="shared" ref="BA375" si="1094">BA374-(AVERAGE($D360:$D371)-$D372)*$AI375</f>
        <v>125.32844574780059</v>
      </c>
      <c r="BB375" s="5">
        <f t="shared" ref="BB375" si="1095">BB374-(AVERAGE($D360:$D371)-$D372)*$AI375</f>
        <v>123.51026392961877</v>
      </c>
      <c r="BC375" s="5">
        <f t="shared" ref="BC375" si="1096">BC374-(AVERAGE($D360:$D371)-$D372)*$AI375</f>
        <v>125.69208211143695</v>
      </c>
      <c r="BD375" s="5">
        <f t="shared" ref="BD375" si="1097">BD374-(AVERAGE($D360:$D371)-$D372)*$AI375</f>
        <v>125.41935483870968</v>
      </c>
      <c r="BE375" s="5">
        <f t="shared" ref="BE375" si="1098">BE374-(AVERAGE($D360:$D371)-$D372)*$AI375</f>
        <v>119.05571847507331</v>
      </c>
      <c r="BF375" s="5">
        <f t="shared" ref="BF375" si="1099">BF374-(AVERAGE($D360:$D371)-$D372)*$AI375</f>
        <v>117.69208211143695</v>
      </c>
      <c r="BG375" s="5">
        <f t="shared" ref="BG375" si="1100">BG374-(AVERAGE($D360:$D371)-$D372)*$AI375</f>
        <v>114.69208211143695</v>
      </c>
      <c r="BH375" s="5">
        <f t="shared" ref="BH375" si="1101">BH374-(AVERAGE($D360:$D371)-$D372)*$AI375</f>
        <v>114.23753665689149</v>
      </c>
      <c r="BI375" s="5">
        <f t="shared" ref="BI375" si="1102">BI374-(AVERAGE($D360:$D371)-$D372)*$AI375</f>
        <v>112.87390029325513</v>
      </c>
      <c r="BJ375" s="5">
        <f t="shared" ref="BJ375" si="1103">BJ374-(AVERAGE($D360:$D371)-$D372)*$AI375</f>
        <v>113.32844574780059</v>
      </c>
      <c r="BK375" s="5">
        <f t="shared" ref="BK375" si="1104">BK374-(AVERAGE($D360:$D371)-$D372)*$AI375</f>
        <v>114.51026392961877</v>
      </c>
      <c r="BL375" s="5">
        <f t="shared" ref="BL375" si="1105">BL374-(AVERAGE($D360:$D371)-$D372)*$AI375</f>
        <v>116.32844574780059</v>
      </c>
      <c r="BM375" s="5">
        <f t="shared" ref="BM375" si="1106">BM374-(AVERAGE($D360:$D371)-$D372)*$AI375</f>
        <v>117.23753665689149</v>
      </c>
      <c r="BN375" s="5">
        <f t="shared" ref="BN375" si="1107">BN374-(AVERAGE($D360:$D371)-$D372)*$AI375</f>
        <v>119.05571847507331</v>
      </c>
      <c r="BO375" s="5">
        <f t="shared" ref="BO375" si="1108">BO374-(AVERAGE($D360:$D371)-$D372)*$AI375</f>
        <v>119.87390029325513</v>
      </c>
      <c r="BP375" s="5">
        <f t="shared" ref="BP375" si="1109">BP374-(AVERAGE($D360:$D371)-$D372)*$AI375</f>
        <v>119.1466275659824</v>
      </c>
      <c r="BQ375" s="5">
        <f t="shared" ref="BQ375" si="1110">BQ374-(AVERAGE($D360:$D371)-$D372)*$AI375</f>
        <v>119.1466275659824</v>
      </c>
      <c r="BR375" s="5">
        <f t="shared" ref="BR375" si="1111">BR374-(AVERAGE($D360:$D371)-$D372)*$AI375</f>
        <v>117.78299120234604</v>
      </c>
    </row>
    <row r="376" spans="1:108" x14ac:dyDescent="0.25">
      <c r="AI376" s="11"/>
      <c r="AN376" s="5">
        <f>AN372-AN375</f>
        <v>2.0351906158357735</v>
      </c>
      <c r="AO376" s="5">
        <f t="shared" ref="AO376" si="1112">AO372-AO375</f>
        <v>-2.0557184750733057</v>
      </c>
      <c r="AP376" s="5">
        <f t="shared" ref="AP376" si="1113">AP372-AP375</f>
        <v>0.85337243401760077</v>
      </c>
      <c r="AQ376" s="5">
        <f t="shared" ref="AQ376" si="1114">AQ372-AQ375</f>
        <v>-2.6011730205278525</v>
      </c>
      <c r="AR376" s="5">
        <f t="shared" ref="AR376" si="1115">AR372-AR375</f>
        <v>-1.3284457478005862</v>
      </c>
      <c r="AS376" s="5">
        <f t="shared" ref="AS376" si="1116">AS372-AS375</f>
        <v>-0.14662756598239923</v>
      </c>
      <c r="AT376" s="5">
        <f t="shared" ref="AT376" si="1117">AT372-AT375</f>
        <v>-3.692082111436946</v>
      </c>
      <c r="AU376" s="5">
        <f t="shared" ref="AU376" si="1118">AU372-AU375</f>
        <v>-1.0557184750733057</v>
      </c>
      <c r="AV376" s="5">
        <f t="shared" ref="AV376" si="1119">AV372-AV375</f>
        <v>1.5806451612903203</v>
      </c>
      <c r="AW376" s="5">
        <f t="shared" ref="AW376" si="1120">AW372-AW375</f>
        <v>4.126099706744867</v>
      </c>
      <c r="AX376" s="5">
        <f t="shared" ref="AX376" si="1121">AX372-AX375</f>
        <v>0.94428152492669426</v>
      </c>
      <c r="AY376" s="5">
        <f t="shared" ref="AY376" si="1122">AY372-AY375</f>
        <v>-3.873900293255133</v>
      </c>
      <c r="AZ376" s="5">
        <f t="shared" ref="AZ376" si="1123">AZ372-AZ375</f>
        <v>-1.873900293255133</v>
      </c>
      <c r="BA376" s="5">
        <f t="shared" ref="BA376" si="1124">BA372-BA375</f>
        <v>-1.3284457478005862</v>
      </c>
      <c r="BB376" s="5">
        <f t="shared" ref="BB376" si="1125">BB372-BB375</f>
        <v>-6.5102639296187732</v>
      </c>
      <c r="BC376" s="5">
        <f t="shared" ref="BC376" si="1126">BC372-BC375</f>
        <v>-2.692082111436946</v>
      </c>
      <c r="BD376" s="5">
        <f t="shared" ref="BD376" si="1127">BD372-BD375</f>
        <v>-1.4193548387096797</v>
      </c>
      <c r="BE376" s="5">
        <f t="shared" ref="BE376" si="1128">BE372-BE375</f>
        <v>2.9442815249266943</v>
      </c>
      <c r="BF376" s="5">
        <f t="shared" ref="BF376" si="1129">BF372-BF375</f>
        <v>4.307917888563054</v>
      </c>
      <c r="BG376" s="5">
        <f t="shared" ref="BG376" si="1130">BG372-BG375</f>
        <v>4.307917888563054</v>
      </c>
      <c r="BH376" s="5">
        <f t="shared" ref="BH376" si="1131">BH372-BH375</f>
        <v>1.7624633431085073</v>
      </c>
      <c r="BI376" s="5">
        <f t="shared" ref="BI376" si="1132">BI372-BI375</f>
        <v>2.126099706744867</v>
      </c>
      <c r="BJ376" s="5">
        <f t="shared" ref="BJ376" si="1133">BJ372-BJ375</f>
        <v>2.6715542521994138</v>
      </c>
      <c r="BK376" s="5">
        <f t="shared" ref="BK376" si="1134">BK372-BK375</f>
        <v>2.4897360703812268</v>
      </c>
      <c r="BL376" s="5">
        <f t="shared" ref="BL376" si="1135">BL372-BL375</f>
        <v>-1.3284457478005862</v>
      </c>
      <c r="BM376" s="5">
        <f t="shared" ref="BM376" si="1136">BM372-BM375</f>
        <v>2.7624633431085073</v>
      </c>
      <c r="BN376" s="5">
        <f t="shared" ref="BN376" si="1137">BN372-BN375</f>
        <v>0.94428152492669426</v>
      </c>
      <c r="BO376" s="5">
        <f t="shared" ref="BO376" si="1138">BO372-BO375</f>
        <v>1.126099706744867</v>
      </c>
      <c r="BP376" s="5">
        <f t="shared" ref="BP376" si="1139">BP372-BP375</f>
        <v>0.85337243401760077</v>
      </c>
      <c r="BQ376" s="5">
        <f t="shared" ref="BQ376" si="1140">BQ372-BQ375</f>
        <v>-1.1466275659823992</v>
      </c>
      <c r="BR376" s="5">
        <f t="shared" ref="BR376" si="1141">BR372-BR375</f>
        <v>-4.7829912023460395</v>
      </c>
      <c r="BS376" s="15">
        <f>STDEV(AN376:BR376)</f>
        <v>2.7565776501383628</v>
      </c>
      <c r="BT376" t="s">
        <v>264</v>
      </c>
    </row>
    <row r="377" spans="1:108" x14ac:dyDescent="0.25">
      <c r="AI377" s="11"/>
      <c r="AN377" s="5">
        <f>ABS(AN376)</f>
        <v>2.0351906158357735</v>
      </c>
      <c r="AO377" s="5">
        <f t="shared" ref="AO377" si="1142">ABS(AO376)</f>
        <v>2.0557184750733057</v>
      </c>
      <c r="AP377" s="5">
        <f t="shared" ref="AP377" si="1143">ABS(AP376)</f>
        <v>0.85337243401760077</v>
      </c>
      <c r="AQ377" s="5">
        <f t="shared" ref="AQ377" si="1144">ABS(AQ376)</f>
        <v>2.6011730205278525</v>
      </c>
      <c r="AR377" s="5">
        <f t="shared" ref="AR377" si="1145">ABS(AR376)</f>
        <v>1.3284457478005862</v>
      </c>
      <c r="AS377" s="5">
        <f t="shared" ref="AS377" si="1146">ABS(AS376)</f>
        <v>0.14662756598239923</v>
      </c>
      <c r="AT377" s="5">
        <f t="shared" ref="AT377" si="1147">ABS(AT376)</f>
        <v>3.692082111436946</v>
      </c>
      <c r="AU377" s="5">
        <f t="shared" ref="AU377" si="1148">ABS(AU376)</f>
        <v>1.0557184750733057</v>
      </c>
      <c r="AV377" s="5">
        <f t="shared" ref="AV377" si="1149">ABS(AV376)</f>
        <v>1.5806451612903203</v>
      </c>
      <c r="AW377" s="5">
        <f t="shared" ref="AW377" si="1150">ABS(AW376)</f>
        <v>4.126099706744867</v>
      </c>
      <c r="AX377" s="5">
        <f t="shared" ref="AX377" si="1151">ABS(AX376)</f>
        <v>0.94428152492669426</v>
      </c>
      <c r="AY377" s="5">
        <f t="shared" ref="AY377" si="1152">ABS(AY376)</f>
        <v>3.873900293255133</v>
      </c>
      <c r="AZ377" s="5">
        <f t="shared" ref="AZ377" si="1153">ABS(AZ376)</f>
        <v>1.873900293255133</v>
      </c>
      <c r="BA377" s="5">
        <f t="shared" ref="BA377" si="1154">ABS(BA376)</f>
        <v>1.3284457478005862</v>
      </c>
      <c r="BB377" s="5">
        <f t="shared" ref="BB377" si="1155">ABS(BB376)</f>
        <v>6.5102639296187732</v>
      </c>
      <c r="BC377" s="5">
        <f t="shared" ref="BC377" si="1156">ABS(BC376)</f>
        <v>2.692082111436946</v>
      </c>
      <c r="BD377" s="5">
        <f t="shared" ref="BD377" si="1157">ABS(BD376)</f>
        <v>1.4193548387096797</v>
      </c>
      <c r="BE377" s="5">
        <f t="shared" ref="BE377" si="1158">ABS(BE376)</f>
        <v>2.9442815249266943</v>
      </c>
      <c r="BF377" s="5">
        <f t="shared" ref="BF377" si="1159">ABS(BF376)</f>
        <v>4.307917888563054</v>
      </c>
      <c r="BG377" s="5">
        <f t="shared" ref="BG377" si="1160">ABS(BG376)</f>
        <v>4.307917888563054</v>
      </c>
      <c r="BH377" s="5">
        <f t="shared" ref="BH377" si="1161">ABS(BH376)</f>
        <v>1.7624633431085073</v>
      </c>
      <c r="BI377" s="5">
        <f t="shared" ref="BI377" si="1162">ABS(BI376)</f>
        <v>2.126099706744867</v>
      </c>
      <c r="BJ377" s="5">
        <f t="shared" ref="BJ377" si="1163">ABS(BJ376)</f>
        <v>2.6715542521994138</v>
      </c>
      <c r="BK377" s="5">
        <f t="shared" ref="BK377" si="1164">ABS(BK376)</f>
        <v>2.4897360703812268</v>
      </c>
      <c r="BL377" s="5">
        <f t="shared" ref="BL377" si="1165">ABS(BL376)</f>
        <v>1.3284457478005862</v>
      </c>
      <c r="BM377" s="5">
        <f t="shared" ref="BM377" si="1166">ABS(BM376)</f>
        <v>2.7624633431085073</v>
      </c>
      <c r="BN377" s="5">
        <f t="shared" ref="BN377" si="1167">ABS(BN376)</f>
        <v>0.94428152492669426</v>
      </c>
      <c r="BO377" s="5">
        <f t="shared" ref="BO377" si="1168">ABS(BO376)</f>
        <v>1.126099706744867</v>
      </c>
      <c r="BP377" s="5">
        <f t="shared" ref="BP377" si="1169">ABS(BP376)</f>
        <v>0.85337243401760077</v>
      </c>
      <c r="BQ377" s="5">
        <f t="shared" ref="BQ377" si="1170">ABS(BQ376)</f>
        <v>1.1466275659823992</v>
      </c>
      <c r="BR377" s="5">
        <f t="shared" ref="BR377" si="1171">ABS(BR376)</f>
        <v>4.7829912023460395</v>
      </c>
      <c r="BS377" s="15">
        <f>AVERAGE(AN377:BR377)</f>
        <v>2.3119856210386907</v>
      </c>
      <c r="BT377" t="s">
        <v>268</v>
      </c>
    </row>
    <row r="378" spans="1:108" x14ac:dyDescent="0.25">
      <c r="AI378" s="11"/>
      <c r="BS378" s="15"/>
    </row>
    <row r="379" spans="1:108" x14ac:dyDescent="0.25">
      <c r="CZ379" s="9" t="s">
        <v>258</v>
      </c>
      <c r="DA379" s="10" t="s">
        <v>259</v>
      </c>
      <c r="DB379" s="10"/>
      <c r="DC379" s="10"/>
      <c r="DD379" s="10"/>
    </row>
    <row r="380" spans="1:108" x14ac:dyDescent="0.25">
      <c r="CZ380" s="9" t="s">
        <v>258</v>
      </c>
      <c r="DA380" s="10" t="s">
        <v>259</v>
      </c>
      <c r="DB380" s="10"/>
      <c r="DC380" s="10"/>
      <c r="DD380" s="10"/>
    </row>
    <row r="381" spans="1:108" x14ac:dyDescent="0.25">
      <c r="A381" t="s">
        <v>13</v>
      </c>
      <c r="B381">
        <v>38.069400000000002</v>
      </c>
      <c r="C381">
        <v>-117.2355</v>
      </c>
      <c r="D381">
        <v>6010</v>
      </c>
      <c r="E381" t="s">
        <v>1</v>
      </c>
      <c r="F381">
        <v>181.5</v>
      </c>
      <c r="G381">
        <v>1926</v>
      </c>
      <c r="H381">
        <v>8</v>
      </c>
      <c r="I381" t="s">
        <v>260</v>
      </c>
      <c r="J381">
        <v>84</v>
      </c>
      <c r="K381">
        <v>81</v>
      </c>
      <c r="L381">
        <v>83</v>
      </c>
      <c r="M381">
        <v>86</v>
      </c>
      <c r="N381">
        <v>87</v>
      </c>
      <c r="O381">
        <v>86</v>
      </c>
      <c r="P381">
        <v>82</v>
      </c>
      <c r="Q381">
        <v>64</v>
      </c>
      <c r="R381">
        <v>68</v>
      </c>
      <c r="S381">
        <v>77</v>
      </c>
      <c r="T381">
        <v>82</v>
      </c>
      <c r="U381">
        <v>82</v>
      </c>
      <c r="V381">
        <v>80</v>
      </c>
      <c r="W381">
        <v>79</v>
      </c>
      <c r="X381">
        <v>71</v>
      </c>
      <c r="Y381">
        <v>71</v>
      </c>
      <c r="Z381">
        <v>78</v>
      </c>
      <c r="AA381">
        <v>81</v>
      </c>
      <c r="AB381">
        <v>82</v>
      </c>
      <c r="AC381">
        <v>75</v>
      </c>
      <c r="AD381">
        <v>83</v>
      </c>
      <c r="AE381">
        <v>87</v>
      </c>
      <c r="AF381">
        <v>90</v>
      </c>
      <c r="AG381">
        <v>93</v>
      </c>
      <c r="AH381">
        <v>94</v>
      </c>
      <c r="AI381">
        <v>95</v>
      </c>
      <c r="AJ381">
        <v>92</v>
      </c>
      <c r="AK381">
        <v>90</v>
      </c>
      <c r="AL381">
        <v>82</v>
      </c>
      <c r="AM381">
        <v>82</v>
      </c>
      <c r="AN381" s="5">
        <v>85</v>
      </c>
      <c r="AO381" s="5">
        <v>86</v>
      </c>
      <c r="AP381" s="5">
        <v>87</v>
      </c>
      <c r="AQ381" s="5">
        <v>88</v>
      </c>
      <c r="AR381" s="5">
        <v>84</v>
      </c>
      <c r="AS381" s="5">
        <v>84</v>
      </c>
      <c r="AT381" s="5">
        <v>80</v>
      </c>
      <c r="AU381" s="5">
        <v>68</v>
      </c>
      <c r="AV381" s="5">
        <v>65</v>
      </c>
      <c r="AW381" s="5">
        <v>76</v>
      </c>
      <c r="AX381" s="5">
        <v>83</v>
      </c>
      <c r="AY381" s="5">
        <v>87</v>
      </c>
      <c r="AZ381" s="5">
        <v>89</v>
      </c>
      <c r="BA381" s="5">
        <v>92</v>
      </c>
      <c r="BB381" s="5">
        <v>93</v>
      </c>
      <c r="BC381" s="5">
        <v>94</v>
      </c>
      <c r="BD381" s="5">
        <v>89</v>
      </c>
      <c r="BE381" s="5">
        <v>83</v>
      </c>
      <c r="BF381" s="5">
        <v>84</v>
      </c>
      <c r="BG381" s="5">
        <v>86</v>
      </c>
      <c r="BH381" s="5">
        <v>88</v>
      </c>
      <c r="BI381" s="5">
        <v>87</v>
      </c>
      <c r="BJ381" s="5">
        <v>88</v>
      </c>
      <c r="BK381" s="5">
        <v>89</v>
      </c>
      <c r="BL381" s="5">
        <v>90</v>
      </c>
      <c r="BM381" s="5">
        <v>88</v>
      </c>
      <c r="BN381" s="5">
        <v>84</v>
      </c>
      <c r="BO381" s="5">
        <v>82</v>
      </c>
      <c r="BP381" s="5">
        <v>85</v>
      </c>
      <c r="BQ381" s="5">
        <v>90</v>
      </c>
      <c r="BR381" s="5">
        <v>91</v>
      </c>
      <c r="BS381">
        <v>90</v>
      </c>
      <c r="BT381">
        <v>69</v>
      </c>
      <c r="BU381">
        <v>84</v>
      </c>
      <c r="BV381">
        <v>84</v>
      </c>
      <c r="BW381">
        <v>85</v>
      </c>
      <c r="BX381">
        <v>80</v>
      </c>
      <c r="BY381">
        <v>72</v>
      </c>
      <c r="BZ381">
        <v>78</v>
      </c>
      <c r="CA381">
        <v>80</v>
      </c>
      <c r="CB381">
        <v>83</v>
      </c>
      <c r="CC381">
        <v>84</v>
      </c>
      <c r="CD381">
        <v>84</v>
      </c>
      <c r="CE381">
        <v>88</v>
      </c>
      <c r="CF381">
        <v>88</v>
      </c>
      <c r="CG381">
        <v>87</v>
      </c>
      <c r="CH381">
        <v>86</v>
      </c>
      <c r="CI381">
        <v>83</v>
      </c>
      <c r="CJ381">
        <v>82</v>
      </c>
      <c r="CK381">
        <v>81</v>
      </c>
      <c r="CL381">
        <v>84</v>
      </c>
      <c r="CM381">
        <v>81</v>
      </c>
      <c r="CN381">
        <v>85</v>
      </c>
      <c r="CO381">
        <v>88</v>
      </c>
      <c r="CP381">
        <v>90</v>
      </c>
      <c r="CQ381">
        <v>86</v>
      </c>
      <c r="CR381">
        <v>85</v>
      </c>
      <c r="CS381">
        <v>80</v>
      </c>
      <c r="CT381">
        <v>81</v>
      </c>
      <c r="CU381">
        <v>75</v>
      </c>
      <c r="CV381">
        <v>68</v>
      </c>
      <c r="CW381">
        <v>68</v>
      </c>
      <c r="CX381" t="s">
        <v>2</v>
      </c>
      <c r="CY381" t="s">
        <v>14</v>
      </c>
      <c r="CZ381" s="1">
        <f>CORREL(AN381:BR381,AN$392:BR$392)</f>
        <v>0.84985785486983012</v>
      </c>
      <c r="DA381" s="4">
        <f>AVERAGE(AN381:BR381)</f>
        <v>85.322580645161295</v>
      </c>
      <c r="DB381" s="4"/>
      <c r="DC381" s="4"/>
      <c r="DD381" s="4"/>
    </row>
    <row r="382" spans="1:108" x14ac:dyDescent="0.25">
      <c r="A382" t="s">
        <v>21</v>
      </c>
      <c r="B382">
        <v>37.708100000000002</v>
      </c>
      <c r="C382">
        <v>-117.23309999999999</v>
      </c>
      <c r="D382">
        <v>5690</v>
      </c>
      <c r="E382" t="s">
        <v>1</v>
      </c>
      <c r="F382">
        <v>142.1</v>
      </c>
      <c r="G382">
        <v>1926</v>
      </c>
      <c r="H382">
        <v>8</v>
      </c>
      <c r="I382" t="s">
        <v>260</v>
      </c>
      <c r="J382">
        <v>89</v>
      </c>
      <c r="K382">
        <v>88</v>
      </c>
      <c r="L382">
        <v>88</v>
      </c>
      <c r="M382">
        <v>92</v>
      </c>
      <c r="N382">
        <v>92</v>
      </c>
      <c r="O382">
        <v>93</v>
      </c>
      <c r="P382">
        <v>84</v>
      </c>
      <c r="Q382">
        <v>65</v>
      </c>
      <c r="R382">
        <v>74</v>
      </c>
      <c r="S382">
        <v>82</v>
      </c>
      <c r="T382">
        <v>86</v>
      </c>
      <c r="U382">
        <v>87</v>
      </c>
      <c r="V382">
        <v>85</v>
      </c>
      <c r="W382">
        <v>85</v>
      </c>
      <c r="X382">
        <v>79</v>
      </c>
      <c r="Y382">
        <v>77</v>
      </c>
      <c r="Z382">
        <v>82</v>
      </c>
      <c r="AA382">
        <v>85</v>
      </c>
      <c r="AB382">
        <v>87</v>
      </c>
      <c r="AC382">
        <v>85</v>
      </c>
      <c r="AD382">
        <v>88</v>
      </c>
      <c r="AE382">
        <v>92</v>
      </c>
      <c r="AF382">
        <v>94</v>
      </c>
      <c r="AG382">
        <v>96</v>
      </c>
      <c r="AH382">
        <v>97</v>
      </c>
      <c r="AI382">
        <v>98</v>
      </c>
      <c r="AJ382">
        <v>95</v>
      </c>
      <c r="AK382">
        <v>93</v>
      </c>
      <c r="AL382">
        <v>88</v>
      </c>
      <c r="AM382">
        <v>87</v>
      </c>
      <c r="AN382" s="5">
        <v>90</v>
      </c>
      <c r="AO382" s="5">
        <v>90</v>
      </c>
      <c r="AP382" s="5">
        <v>90</v>
      </c>
      <c r="AQ382" s="5">
        <v>86</v>
      </c>
      <c r="AR382" s="5">
        <v>88</v>
      </c>
      <c r="AS382" s="5">
        <v>86</v>
      </c>
      <c r="AT382" s="5">
        <v>75</v>
      </c>
      <c r="AU382" s="5">
        <v>69</v>
      </c>
      <c r="AV382" s="5">
        <v>81</v>
      </c>
      <c r="AW382" s="5">
        <v>87</v>
      </c>
      <c r="AX382" s="5">
        <v>94</v>
      </c>
      <c r="AY382" s="5">
        <v>95</v>
      </c>
      <c r="AZ382" s="5">
        <v>98</v>
      </c>
      <c r="BA382" s="5">
        <v>100</v>
      </c>
      <c r="BB382" s="5">
        <v>90</v>
      </c>
      <c r="BC382" s="5">
        <v>96</v>
      </c>
      <c r="BD382" s="5">
        <v>85</v>
      </c>
      <c r="BE382" s="5">
        <v>88</v>
      </c>
      <c r="BF382" s="5">
        <v>92</v>
      </c>
      <c r="BG382" s="5">
        <v>90</v>
      </c>
      <c r="BH382" s="5">
        <v>92</v>
      </c>
      <c r="BI382" s="5">
        <v>92</v>
      </c>
      <c r="BJ382" s="5">
        <v>93</v>
      </c>
      <c r="BK382" s="5">
        <v>93</v>
      </c>
      <c r="BL382" s="5">
        <v>92</v>
      </c>
      <c r="BM382" s="5">
        <v>88</v>
      </c>
      <c r="BN382" s="5">
        <v>85</v>
      </c>
      <c r="BO382" s="5">
        <v>89</v>
      </c>
      <c r="BP382" s="5">
        <v>93</v>
      </c>
      <c r="BQ382" s="5">
        <v>93</v>
      </c>
      <c r="BR382" s="5">
        <v>91</v>
      </c>
      <c r="BS382">
        <v>81</v>
      </c>
      <c r="BT382">
        <v>85</v>
      </c>
      <c r="BU382">
        <v>85</v>
      </c>
      <c r="BV382">
        <v>87</v>
      </c>
      <c r="BW382">
        <v>77</v>
      </c>
      <c r="BX382">
        <v>69</v>
      </c>
      <c r="BY382">
        <v>77</v>
      </c>
      <c r="BZ382">
        <v>82</v>
      </c>
      <c r="CA382">
        <v>85</v>
      </c>
      <c r="CB382">
        <v>85</v>
      </c>
      <c r="CC382">
        <v>85</v>
      </c>
      <c r="CD382">
        <v>88</v>
      </c>
      <c r="CE382">
        <v>91</v>
      </c>
      <c r="CF382">
        <v>90</v>
      </c>
      <c r="CG382">
        <v>88</v>
      </c>
      <c r="CH382">
        <v>88</v>
      </c>
      <c r="CI382">
        <v>86</v>
      </c>
      <c r="CJ382">
        <v>85</v>
      </c>
      <c r="CK382">
        <v>78</v>
      </c>
      <c r="CT382">
        <v>83</v>
      </c>
      <c r="CU382">
        <v>78</v>
      </c>
      <c r="CV382">
        <v>75</v>
      </c>
      <c r="CW382">
        <v>67</v>
      </c>
      <c r="CX382" t="s">
        <v>2</v>
      </c>
      <c r="CY382" t="s">
        <v>22</v>
      </c>
      <c r="CZ382" s="1">
        <f t="shared" ref="CZ382:CZ392" si="1172">CORREL(AN382:BR382,AN$392:BR$392)</f>
        <v>0.60200373194663759</v>
      </c>
      <c r="DA382" s="4">
        <f t="shared" ref="DA382:DA392" si="1173">AVERAGE(AN382:BR382)</f>
        <v>89.387096774193552</v>
      </c>
      <c r="DB382" s="4"/>
      <c r="DC382" s="4"/>
      <c r="DD382" s="4"/>
    </row>
    <row r="383" spans="1:108" x14ac:dyDescent="0.25">
      <c r="A383" t="s">
        <v>0</v>
      </c>
      <c r="B383">
        <v>38.387799999999999</v>
      </c>
      <c r="C383">
        <v>-118.1092</v>
      </c>
      <c r="D383">
        <v>4580</v>
      </c>
      <c r="E383" t="s">
        <v>1</v>
      </c>
      <c r="F383">
        <v>240.3</v>
      </c>
      <c r="G383">
        <v>1926</v>
      </c>
      <c r="H383">
        <v>8</v>
      </c>
      <c r="I383" t="s">
        <v>260</v>
      </c>
      <c r="J383">
        <v>94</v>
      </c>
      <c r="K383">
        <v>93</v>
      </c>
      <c r="L383">
        <v>93</v>
      </c>
      <c r="M383">
        <v>95</v>
      </c>
      <c r="N383">
        <v>96</v>
      </c>
      <c r="O383">
        <v>95</v>
      </c>
      <c r="P383">
        <v>80</v>
      </c>
      <c r="Q383">
        <v>68</v>
      </c>
      <c r="R383">
        <v>81</v>
      </c>
      <c r="S383">
        <v>87</v>
      </c>
      <c r="T383">
        <v>83</v>
      </c>
      <c r="U383">
        <v>82</v>
      </c>
      <c r="V383">
        <v>80</v>
      </c>
      <c r="W383">
        <v>87</v>
      </c>
      <c r="X383">
        <v>83</v>
      </c>
      <c r="Y383">
        <v>79</v>
      </c>
      <c r="Z383">
        <v>79</v>
      </c>
      <c r="AA383">
        <v>86</v>
      </c>
      <c r="AB383">
        <v>88</v>
      </c>
      <c r="AC383">
        <v>90</v>
      </c>
      <c r="AD383">
        <v>90</v>
      </c>
      <c r="AE383">
        <v>95</v>
      </c>
      <c r="AF383">
        <v>98</v>
      </c>
      <c r="AG383">
        <v>99</v>
      </c>
      <c r="AH383">
        <v>100</v>
      </c>
      <c r="AI383">
        <v>104</v>
      </c>
      <c r="AJ383">
        <v>96</v>
      </c>
      <c r="AK383">
        <v>100</v>
      </c>
      <c r="AL383">
        <v>94</v>
      </c>
      <c r="AM383">
        <v>96</v>
      </c>
      <c r="AN383" s="5">
        <v>93</v>
      </c>
      <c r="AO383" s="5">
        <v>94</v>
      </c>
      <c r="AP383" s="5">
        <v>96</v>
      </c>
      <c r="AQ383" s="5">
        <v>98</v>
      </c>
      <c r="AR383" s="5">
        <v>95</v>
      </c>
      <c r="AS383" s="5">
        <v>90</v>
      </c>
      <c r="AT383" s="5">
        <v>86</v>
      </c>
      <c r="AU383" s="5">
        <v>78</v>
      </c>
      <c r="AV383" s="5">
        <v>80</v>
      </c>
      <c r="AW383" s="5">
        <v>83</v>
      </c>
      <c r="AX383" s="5">
        <v>85</v>
      </c>
      <c r="AY383" s="5">
        <v>86</v>
      </c>
      <c r="AZ383" s="5">
        <v>97</v>
      </c>
      <c r="BA383" s="5">
        <v>100</v>
      </c>
      <c r="BB383" s="5">
        <v>102</v>
      </c>
      <c r="BC383" s="5">
        <v>100</v>
      </c>
      <c r="BD383" s="5">
        <v>98</v>
      </c>
      <c r="BE383" s="5">
        <v>96</v>
      </c>
      <c r="BF383" s="5">
        <v>95</v>
      </c>
      <c r="BG383" s="5">
        <v>94</v>
      </c>
      <c r="BH383" s="5">
        <v>100</v>
      </c>
      <c r="BI383" s="5">
        <v>100</v>
      </c>
      <c r="BJ383" s="5">
        <v>100</v>
      </c>
      <c r="BK383" s="5">
        <v>98</v>
      </c>
      <c r="BL383" s="5">
        <v>97</v>
      </c>
      <c r="BM383" s="5">
        <v>98</v>
      </c>
      <c r="BN383" s="5">
        <v>97</v>
      </c>
      <c r="BO383" s="5">
        <v>98</v>
      </c>
      <c r="BP383" s="5">
        <v>97</v>
      </c>
      <c r="BQ383" s="5">
        <v>97</v>
      </c>
      <c r="BR383" s="5">
        <v>98</v>
      </c>
      <c r="BS383">
        <v>99</v>
      </c>
      <c r="BT383">
        <v>99</v>
      </c>
      <c r="BU383">
        <v>98</v>
      </c>
      <c r="BV383">
        <v>99</v>
      </c>
      <c r="BW383">
        <v>98</v>
      </c>
      <c r="BX383">
        <v>95</v>
      </c>
      <c r="BY383">
        <v>94</v>
      </c>
      <c r="BZ383">
        <v>96</v>
      </c>
      <c r="CA383">
        <v>97</v>
      </c>
      <c r="CB383">
        <v>98</v>
      </c>
      <c r="CC383">
        <v>99</v>
      </c>
      <c r="CD383">
        <v>100</v>
      </c>
      <c r="CE383">
        <v>100</v>
      </c>
      <c r="CF383">
        <v>100</v>
      </c>
      <c r="CG383">
        <v>98</v>
      </c>
      <c r="CH383">
        <v>98</v>
      </c>
      <c r="CI383">
        <v>97</v>
      </c>
      <c r="CJ383">
        <v>96</v>
      </c>
      <c r="CK383">
        <v>95</v>
      </c>
      <c r="CL383">
        <v>96</v>
      </c>
      <c r="CM383">
        <v>95</v>
      </c>
      <c r="CN383">
        <v>94</v>
      </c>
      <c r="CO383">
        <v>95</v>
      </c>
      <c r="CP383">
        <v>95</v>
      </c>
      <c r="CQ383">
        <v>94</v>
      </c>
      <c r="CR383">
        <v>93</v>
      </c>
      <c r="CS383">
        <v>93</v>
      </c>
      <c r="CT383">
        <v>90</v>
      </c>
      <c r="CU383">
        <v>89</v>
      </c>
      <c r="CV383">
        <v>86</v>
      </c>
      <c r="CW383">
        <v>85</v>
      </c>
      <c r="CX383" t="s">
        <v>2</v>
      </c>
      <c r="CY383" t="s">
        <v>3</v>
      </c>
      <c r="CZ383" s="1">
        <f t="shared" si="1172"/>
        <v>0.65727740972460358</v>
      </c>
      <c r="DA383" s="4">
        <f t="shared" si="1173"/>
        <v>94.387096774193552</v>
      </c>
      <c r="DB383" s="4"/>
      <c r="DC383" s="4"/>
      <c r="DD383" s="4"/>
    </row>
    <row r="384" spans="1:108" x14ac:dyDescent="0.25">
      <c r="A384" t="s">
        <v>4</v>
      </c>
      <c r="B384">
        <v>36.798099999999998</v>
      </c>
      <c r="C384">
        <v>-118.20359999999999</v>
      </c>
      <c r="D384">
        <v>3950</v>
      </c>
      <c r="E384" t="s">
        <v>1</v>
      </c>
      <c r="F384">
        <v>124.8</v>
      </c>
      <c r="G384">
        <v>1926</v>
      </c>
      <c r="H384">
        <v>8</v>
      </c>
      <c r="I384" t="s">
        <v>260</v>
      </c>
      <c r="J384">
        <v>95</v>
      </c>
      <c r="K384">
        <v>95</v>
      </c>
      <c r="L384">
        <v>97</v>
      </c>
      <c r="M384">
        <v>97</v>
      </c>
      <c r="N384">
        <v>100</v>
      </c>
      <c r="O384">
        <v>99</v>
      </c>
      <c r="P384">
        <v>93</v>
      </c>
      <c r="Q384">
        <v>70</v>
      </c>
      <c r="R384">
        <v>81</v>
      </c>
      <c r="S384">
        <v>88</v>
      </c>
      <c r="T384">
        <v>93</v>
      </c>
      <c r="U384">
        <v>92</v>
      </c>
      <c r="V384">
        <v>92</v>
      </c>
      <c r="W384">
        <v>90</v>
      </c>
      <c r="X384">
        <v>88</v>
      </c>
      <c r="Y384">
        <v>84</v>
      </c>
      <c r="Z384">
        <v>89</v>
      </c>
      <c r="AA384">
        <v>92</v>
      </c>
      <c r="AB384">
        <v>93</v>
      </c>
      <c r="AC384">
        <v>90</v>
      </c>
      <c r="AD384">
        <v>94</v>
      </c>
      <c r="AE384">
        <v>97</v>
      </c>
      <c r="AF384">
        <v>99</v>
      </c>
      <c r="AG384">
        <v>101</v>
      </c>
      <c r="AH384">
        <v>100</v>
      </c>
      <c r="AI384">
        <v>102</v>
      </c>
      <c r="AJ384">
        <v>101</v>
      </c>
      <c r="AK384">
        <v>96</v>
      </c>
      <c r="AL384">
        <v>91</v>
      </c>
      <c r="AM384">
        <v>93</v>
      </c>
      <c r="AN384" s="5">
        <v>94</v>
      </c>
      <c r="AO384" s="5">
        <v>95</v>
      </c>
      <c r="AP384" s="5">
        <v>96</v>
      </c>
      <c r="AQ384" s="5">
        <v>96</v>
      </c>
      <c r="AR384" s="5">
        <v>90</v>
      </c>
      <c r="AS384" s="5">
        <v>92</v>
      </c>
      <c r="AT384" s="5">
        <v>90</v>
      </c>
      <c r="AU384" s="5">
        <v>85</v>
      </c>
      <c r="AV384" s="5">
        <v>81</v>
      </c>
      <c r="AW384" s="5">
        <v>87</v>
      </c>
      <c r="AX384" s="5">
        <v>94</v>
      </c>
      <c r="AY384" s="5">
        <v>99</v>
      </c>
      <c r="AZ384" s="5">
        <v>100</v>
      </c>
      <c r="BA384" s="5">
        <v>102</v>
      </c>
      <c r="BB384" s="5">
        <v>104</v>
      </c>
      <c r="BC384" s="5">
        <v>102</v>
      </c>
      <c r="BD384" s="5">
        <v>99</v>
      </c>
      <c r="BE384" s="5">
        <v>93</v>
      </c>
      <c r="BF384" s="5">
        <v>97</v>
      </c>
      <c r="BG384" s="5">
        <v>97</v>
      </c>
      <c r="BH384" s="5">
        <v>98</v>
      </c>
      <c r="BI384" s="5">
        <v>96</v>
      </c>
      <c r="BJ384" s="5">
        <v>98</v>
      </c>
      <c r="BK384" s="5">
        <v>99</v>
      </c>
      <c r="BL384" s="5">
        <v>99</v>
      </c>
      <c r="BM384" s="5">
        <v>98</v>
      </c>
      <c r="BN384" s="5">
        <v>95</v>
      </c>
      <c r="BO384" s="5">
        <v>93</v>
      </c>
      <c r="BP384" s="5">
        <v>96</v>
      </c>
      <c r="BQ384" s="5">
        <v>98</v>
      </c>
      <c r="BR384" s="5">
        <v>101</v>
      </c>
      <c r="BS384">
        <v>100</v>
      </c>
      <c r="BT384">
        <v>95</v>
      </c>
      <c r="BU384">
        <v>96</v>
      </c>
      <c r="BV384">
        <v>96</v>
      </c>
      <c r="BW384">
        <v>96</v>
      </c>
      <c r="BX384">
        <v>94</v>
      </c>
      <c r="BY384">
        <v>90</v>
      </c>
      <c r="BZ384">
        <v>88</v>
      </c>
      <c r="CA384">
        <v>92</v>
      </c>
      <c r="CB384">
        <v>94</v>
      </c>
      <c r="CC384">
        <v>96</v>
      </c>
      <c r="CD384">
        <v>96</v>
      </c>
      <c r="CE384">
        <v>97</v>
      </c>
      <c r="CF384">
        <v>99</v>
      </c>
      <c r="CG384">
        <v>99</v>
      </c>
      <c r="CH384">
        <v>96</v>
      </c>
      <c r="CI384">
        <v>96</v>
      </c>
      <c r="CJ384">
        <v>97</v>
      </c>
      <c r="CK384">
        <v>96</v>
      </c>
      <c r="CL384">
        <v>95</v>
      </c>
      <c r="CM384">
        <v>93</v>
      </c>
      <c r="CN384">
        <v>96</v>
      </c>
      <c r="CO384">
        <v>98</v>
      </c>
      <c r="CP384">
        <v>100</v>
      </c>
      <c r="CQ384">
        <v>96</v>
      </c>
      <c r="CR384">
        <v>98</v>
      </c>
      <c r="CS384">
        <v>94</v>
      </c>
      <c r="CT384">
        <v>90</v>
      </c>
      <c r="CU384">
        <v>89</v>
      </c>
      <c r="CV384">
        <v>88</v>
      </c>
      <c r="CW384">
        <v>86</v>
      </c>
      <c r="CX384" t="s">
        <v>5</v>
      </c>
      <c r="CY384" t="s">
        <v>6</v>
      </c>
      <c r="CZ384" s="1">
        <f t="shared" si="1172"/>
        <v>0.79726414763512066</v>
      </c>
      <c r="DA384" s="4">
        <f t="shared" si="1173"/>
        <v>95.612903225806448</v>
      </c>
      <c r="DB384" s="4"/>
      <c r="DC384" s="4"/>
      <c r="DD384" s="4"/>
    </row>
    <row r="385" spans="1:108" x14ac:dyDescent="0.25">
      <c r="A385" t="s">
        <v>49</v>
      </c>
      <c r="B385">
        <v>36.1389</v>
      </c>
      <c r="C385">
        <v>-117.9528</v>
      </c>
      <c r="D385">
        <v>3825</v>
      </c>
      <c r="E385" t="s">
        <v>1</v>
      </c>
      <c r="F385">
        <v>103.6</v>
      </c>
      <c r="G385">
        <v>1926</v>
      </c>
      <c r="H385">
        <v>8</v>
      </c>
      <c r="I385" t="s">
        <v>260</v>
      </c>
      <c r="J385">
        <v>94</v>
      </c>
      <c r="K385">
        <v>94</v>
      </c>
      <c r="L385">
        <v>97</v>
      </c>
      <c r="M385">
        <v>98</v>
      </c>
      <c r="N385">
        <v>98</v>
      </c>
      <c r="O385">
        <v>100</v>
      </c>
      <c r="P385">
        <v>94</v>
      </c>
      <c r="Q385">
        <v>84</v>
      </c>
      <c r="R385">
        <v>80</v>
      </c>
      <c r="S385">
        <v>98</v>
      </c>
      <c r="T385">
        <v>100</v>
      </c>
      <c r="U385">
        <v>90</v>
      </c>
      <c r="V385">
        <v>92</v>
      </c>
      <c r="W385">
        <v>92</v>
      </c>
      <c r="X385">
        <v>88</v>
      </c>
      <c r="Y385">
        <v>88</v>
      </c>
      <c r="Z385">
        <v>90</v>
      </c>
      <c r="AA385">
        <v>92</v>
      </c>
      <c r="AB385">
        <v>94</v>
      </c>
      <c r="AC385">
        <v>88</v>
      </c>
      <c r="AD385">
        <v>92</v>
      </c>
      <c r="AE385">
        <v>94</v>
      </c>
      <c r="AF385">
        <v>100</v>
      </c>
      <c r="AG385">
        <v>100</v>
      </c>
      <c r="AH385">
        <v>100</v>
      </c>
      <c r="AI385">
        <v>100</v>
      </c>
      <c r="AJ385">
        <v>102</v>
      </c>
      <c r="AK385">
        <v>100</v>
      </c>
      <c r="AL385">
        <v>96</v>
      </c>
      <c r="AM385">
        <v>94</v>
      </c>
      <c r="AN385" s="5">
        <v>92</v>
      </c>
      <c r="AO385" s="5">
        <v>94</v>
      </c>
      <c r="AP385" s="5">
        <v>92</v>
      </c>
      <c r="AQ385" s="5">
        <v>90</v>
      </c>
      <c r="AR385" s="5">
        <v>96</v>
      </c>
      <c r="AS385" s="5">
        <v>88</v>
      </c>
      <c r="AT385" s="5">
        <v>88</v>
      </c>
      <c r="AU385" s="5">
        <v>94</v>
      </c>
      <c r="AV385" s="5">
        <v>96</v>
      </c>
      <c r="AW385" s="5">
        <v>94</v>
      </c>
      <c r="AX385" s="5">
        <v>100</v>
      </c>
      <c r="AY385" s="5">
        <v>102</v>
      </c>
      <c r="AZ385" s="5">
        <v>106</v>
      </c>
      <c r="BA385" s="5">
        <v>88</v>
      </c>
      <c r="BB385" s="5">
        <v>107</v>
      </c>
      <c r="BC385" s="5">
        <v>102</v>
      </c>
      <c r="BD385" s="5">
        <v>100</v>
      </c>
      <c r="BE385" s="5">
        <v>94</v>
      </c>
      <c r="BF385" s="5">
        <v>98</v>
      </c>
      <c r="BG385" s="5">
        <v>98</v>
      </c>
      <c r="BH385" s="5">
        <v>93</v>
      </c>
      <c r="BI385" s="5">
        <v>93</v>
      </c>
      <c r="BJ385" s="5">
        <v>92</v>
      </c>
      <c r="BK385" s="5">
        <v>99</v>
      </c>
      <c r="BL385" s="5">
        <v>95</v>
      </c>
      <c r="BM385" s="5">
        <v>91</v>
      </c>
      <c r="BN385" s="5">
        <v>92</v>
      </c>
      <c r="BO385" s="5">
        <v>90</v>
      </c>
      <c r="BP385" s="5">
        <v>96</v>
      </c>
      <c r="BQ385" s="5">
        <v>94</v>
      </c>
      <c r="BR385" s="5">
        <v>95</v>
      </c>
      <c r="BS385">
        <v>96</v>
      </c>
      <c r="BT385">
        <v>93</v>
      </c>
      <c r="BU385">
        <v>94</v>
      </c>
      <c r="BV385">
        <v>94</v>
      </c>
      <c r="BW385">
        <v>96</v>
      </c>
      <c r="BX385">
        <v>92</v>
      </c>
      <c r="BY385">
        <v>90</v>
      </c>
      <c r="BZ385">
        <v>92</v>
      </c>
      <c r="CA385">
        <v>92</v>
      </c>
      <c r="CB385">
        <v>96</v>
      </c>
      <c r="CC385">
        <v>94</v>
      </c>
      <c r="CD385">
        <v>98</v>
      </c>
      <c r="CE385">
        <v>100</v>
      </c>
      <c r="CF385">
        <v>98</v>
      </c>
      <c r="CG385">
        <v>98</v>
      </c>
      <c r="CH385">
        <v>98</v>
      </c>
      <c r="CI385">
        <v>96</v>
      </c>
      <c r="CJ385">
        <v>97</v>
      </c>
      <c r="CK385">
        <v>94</v>
      </c>
      <c r="CL385">
        <v>92</v>
      </c>
      <c r="CM385">
        <v>90</v>
      </c>
      <c r="CN385">
        <v>92</v>
      </c>
      <c r="CO385">
        <v>98</v>
      </c>
      <c r="CP385">
        <v>98</v>
      </c>
      <c r="CQ385">
        <v>96</v>
      </c>
      <c r="CR385">
        <v>96</v>
      </c>
      <c r="CS385">
        <v>92</v>
      </c>
      <c r="CT385">
        <v>91</v>
      </c>
      <c r="CU385">
        <v>96</v>
      </c>
      <c r="CV385">
        <v>97</v>
      </c>
      <c r="CW385">
        <v>96</v>
      </c>
      <c r="CX385" t="s">
        <v>5</v>
      </c>
      <c r="CY385" t="s">
        <v>50</v>
      </c>
      <c r="CZ385" s="1">
        <f t="shared" si="1172"/>
        <v>0.27071396084146421</v>
      </c>
      <c r="DA385" s="4">
        <f t="shared" si="1173"/>
        <v>95.129032258064512</v>
      </c>
      <c r="DB385" s="4"/>
      <c r="DC385" s="4"/>
      <c r="DD385" s="4"/>
    </row>
    <row r="386" spans="1:108" x14ac:dyDescent="0.25">
      <c r="A386" t="s">
        <v>31</v>
      </c>
      <c r="B386">
        <v>35.466099999999997</v>
      </c>
      <c r="C386">
        <v>-114.9217</v>
      </c>
      <c r="D386">
        <v>3540</v>
      </c>
      <c r="E386" t="s">
        <v>1</v>
      </c>
      <c r="F386">
        <v>207</v>
      </c>
      <c r="G386">
        <v>1926</v>
      </c>
      <c r="H386">
        <v>8</v>
      </c>
      <c r="I386" t="s">
        <v>260</v>
      </c>
      <c r="J386">
        <v>95</v>
      </c>
      <c r="K386">
        <v>95</v>
      </c>
      <c r="L386">
        <v>96</v>
      </c>
      <c r="M386">
        <v>98</v>
      </c>
      <c r="N386">
        <v>99</v>
      </c>
      <c r="O386">
        <v>96</v>
      </c>
      <c r="P386">
        <v>95</v>
      </c>
      <c r="Q386">
        <v>92</v>
      </c>
      <c r="R386">
        <v>89</v>
      </c>
      <c r="S386">
        <v>94</v>
      </c>
      <c r="T386">
        <v>92</v>
      </c>
      <c r="U386">
        <v>92</v>
      </c>
      <c r="V386">
        <v>90</v>
      </c>
      <c r="W386">
        <v>90</v>
      </c>
      <c r="X386">
        <v>88</v>
      </c>
      <c r="Y386">
        <v>89</v>
      </c>
      <c r="Z386">
        <v>90</v>
      </c>
      <c r="AA386">
        <v>91</v>
      </c>
      <c r="AB386">
        <v>92</v>
      </c>
      <c r="AC386">
        <v>92</v>
      </c>
      <c r="AD386">
        <v>95</v>
      </c>
      <c r="AE386">
        <v>99</v>
      </c>
      <c r="AF386">
        <v>102</v>
      </c>
      <c r="AG386">
        <v>100</v>
      </c>
      <c r="AH386">
        <v>103</v>
      </c>
      <c r="AI386">
        <v>105</v>
      </c>
      <c r="AJ386">
        <v>105</v>
      </c>
      <c r="AK386">
        <v>104</v>
      </c>
      <c r="AL386">
        <v>98</v>
      </c>
      <c r="AM386">
        <v>99</v>
      </c>
      <c r="AN386" s="5">
        <v>97</v>
      </c>
      <c r="AO386" s="5">
        <v>99</v>
      </c>
      <c r="AP386" s="5">
        <v>99</v>
      </c>
      <c r="AQ386" s="5">
        <v>88</v>
      </c>
      <c r="AR386" s="5">
        <v>85</v>
      </c>
      <c r="AS386" s="5">
        <v>94</v>
      </c>
      <c r="AT386" s="5">
        <v>93</v>
      </c>
      <c r="AU386" s="5">
        <v>89</v>
      </c>
      <c r="AV386" s="5">
        <v>90</v>
      </c>
      <c r="AW386" s="5">
        <v>91</v>
      </c>
      <c r="AX386" s="5">
        <v>95</v>
      </c>
      <c r="AY386" s="5">
        <v>96</v>
      </c>
      <c r="AZ386" s="5">
        <v>101</v>
      </c>
      <c r="BA386" s="5">
        <v>105</v>
      </c>
      <c r="BB386" s="5">
        <v>103</v>
      </c>
      <c r="BC386" s="5">
        <v>104</v>
      </c>
      <c r="BD386" s="5">
        <v>101</v>
      </c>
      <c r="BE386" s="5">
        <v>102</v>
      </c>
      <c r="BF386" s="5">
        <v>102</v>
      </c>
      <c r="BG386" s="5">
        <v>100</v>
      </c>
      <c r="BH386" s="5">
        <v>97</v>
      </c>
      <c r="BI386" s="5">
        <v>100</v>
      </c>
      <c r="BJ386" s="5">
        <v>98</v>
      </c>
      <c r="BK386" s="5">
        <v>101</v>
      </c>
      <c r="BL386" s="5">
        <v>100</v>
      </c>
      <c r="BM386" s="5">
        <v>98</v>
      </c>
      <c r="BN386" s="5">
        <v>90</v>
      </c>
      <c r="BO386" s="5">
        <v>92</v>
      </c>
      <c r="BP386" s="5">
        <v>94</v>
      </c>
      <c r="BQ386" s="5">
        <v>102</v>
      </c>
      <c r="BR386" s="5">
        <v>102</v>
      </c>
      <c r="BS386">
        <v>93</v>
      </c>
      <c r="BT386">
        <v>91</v>
      </c>
      <c r="BU386">
        <v>93</v>
      </c>
      <c r="BV386">
        <v>97</v>
      </c>
      <c r="BW386">
        <v>94</v>
      </c>
      <c r="BX386">
        <v>89</v>
      </c>
      <c r="BY386">
        <v>88</v>
      </c>
      <c r="BZ386">
        <v>86</v>
      </c>
      <c r="CA386">
        <v>93</v>
      </c>
      <c r="CB386">
        <v>91</v>
      </c>
      <c r="CC386">
        <v>93</v>
      </c>
      <c r="CD386">
        <v>97</v>
      </c>
      <c r="CE386">
        <v>98</v>
      </c>
      <c r="CF386">
        <v>98</v>
      </c>
      <c r="CG386">
        <v>97</v>
      </c>
      <c r="CH386">
        <v>95</v>
      </c>
      <c r="CI386">
        <v>93</v>
      </c>
      <c r="CJ386">
        <v>95</v>
      </c>
      <c r="CK386">
        <v>94</v>
      </c>
      <c r="CL386">
        <v>92</v>
      </c>
      <c r="CM386">
        <v>92</v>
      </c>
      <c r="CN386">
        <v>95</v>
      </c>
      <c r="CO386">
        <v>101</v>
      </c>
      <c r="CP386">
        <v>101</v>
      </c>
      <c r="CQ386">
        <v>98</v>
      </c>
      <c r="CR386">
        <v>97</v>
      </c>
      <c r="CS386">
        <v>95</v>
      </c>
      <c r="CT386">
        <v>93</v>
      </c>
      <c r="CU386">
        <v>92</v>
      </c>
      <c r="CV386">
        <v>90</v>
      </c>
      <c r="CW386">
        <v>90</v>
      </c>
      <c r="CX386" t="s">
        <v>2</v>
      </c>
      <c r="CY386" t="s">
        <v>32</v>
      </c>
      <c r="CZ386" s="1">
        <f t="shared" si="1172"/>
        <v>0.66994346051463172</v>
      </c>
      <c r="DA386" s="4">
        <f t="shared" si="1173"/>
        <v>97.032258064516128</v>
      </c>
      <c r="DB386" s="4"/>
      <c r="DC386" s="4"/>
      <c r="DD386" s="4"/>
    </row>
    <row r="387" spans="1:108" x14ac:dyDescent="0.25">
      <c r="A387" t="s">
        <v>47</v>
      </c>
      <c r="B387">
        <v>37.366700000000002</v>
      </c>
      <c r="C387">
        <v>-115.16670000000001</v>
      </c>
      <c r="D387">
        <v>3488</v>
      </c>
      <c r="E387" t="s">
        <v>1</v>
      </c>
      <c r="F387">
        <v>181.4</v>
      </c>
      <c r="G387">
        <v>1926</v>
      </c>
      <c r="H387">
        <v>8</v>
      </c>
      <c r="I387" t="s">
        <v>260</v>
      </c>
      <c r="J387">
        <v>97</v>
      </c>
      <c r="K387">
        <v>96</v>
      </c>
      <c r="L387">
        <v>99</v>
      </c>
      <c r="M387">
        <v>101</v>
      </c>
      <c r="N387">
        <v>102</v>
      </c>
      <c r="O387">
        <v>100</v>
      </c>
      <c r="P387">
        <v>93</v>
      </c>
      <c r="Q387">
        <v>90</v>
      </c>
      <c r="R387">
        <v>90</v>
      </c>
      <c r="S387">
        <v>89</v>
      </c>
      <c r="T387">
        <v>90</v>
      </c>
      <c r="U387">
        <v>93</v>
      </c>
      <c r="V387">
        <v>92</v>
      </c>
      <c r="W387">
        <v>93</v>
      </c>
      <c r="X387">
        <v>93</v>
      </c>
      <c r="Y387">
        <v>93</v>
      </c>
      <c r="Z387">
        <v>92</v>
      </c>
      <c r="AA387">
        <v>93</v>
      </c>
      <c r="AB387">
        <v>90</v>
      </c>
      <c r="AC387">
        <v>95</v>
      </c>
      <c r="AD387">
        <v>100</v>
      </c>
      <c r="AE387">
        <v>103</v>
      </c>
      <c r="AF387">
        <v>104</v>
      </c>
      <c r="AG387">
        <v>106</v>
      </c>
      <c r="AH387">
        <v>108</v>
      </c>
      <c r="AI387">
        <v>104</v>
      </c>
      <c r="AJ387">
        <v>103</v>
      </c>
      <c r="AK387">
        <v>101</v>
      </c>
      <c r="AL387">
        <v>101</v>
      </c>
      <c r="AM387">
        <v>97</v>
      </c>
      <c r="AN387" s="5">
        <v>98</v>
      </c>
      <c r="AO387" s="5">
        <v>98</v>
      </c>
      <c r="AP387" s="5">
        <v>95</v>
      </c>
      <c r="AQ387" s="5">
        <v>90</v>
      </c>
      <c r="AR387" s="5">
        <v>91</v>
      </c>
      <c r="AS387" s="5">
        <v>89</v>
      </c>
      <c r="AT387" s="5">
        <v>94</v>
      </c>
      <c r="AU387" s="5">
        <v>93</v>
      </c>
      <c r="AV387" s="5">
        <v>91</v>
      </c>
      <c r="AW387" s="5">
        <v>93</v>
      </c>
      <c r="AX387" s="5">
        <v>96</v>
      </c>
      <c r="AY387" s="5">
        <v>101</v>
      </c>
      <c r="AZ387" s="5">
        <v>104</v>
      </c>
      <c r="BA387" s="5">
        <v>104</v>
      </c>
      <c r="BB387" s="5">
        <v>105</v>
      </c>
      <c r="BC387" s="5">
        <v>103</v>
      </c>
      <c r="BD387" s="5">
        <v>93</v>
      </c>
      <c r="BE387" s="5">
        <v>92</v>
      </c>
      <c r="BF387" s="5">
        <v>95</v>
      </c>
      <c r="BG387" s="5">
        <v>98</v>
      </c>
      <c r="BH387" s="5">
        <v>96</v>
      </c>
      <c r="BI387" s="5">
        <v>96</v>
      </c>
      <c r="BJ387" s="5">
        <v>99</v>
      </c>
      <c r="BK387" s="5">
        <v>100</v>
      </c>
      <c r="BL387" s="5">
        <v>100</v>
      </c>
      <c r="BM387" s="5">
        <v>99</v>
      </c>
      <c r="BN387" s="5">
        <v>94</v>
      </c>
      <c r="BO387" s="5">
        <v>99</v>
      </c>
      <c r="BP387" s="5">
        <v>100</v>
      </c>
      <c r="BQ387" s="5">
        <v>101</v>
      </c>
      <c r="BR387" s="5">
        <v>102</v>
      </c>
      <c r="BS387">
        <v>100</v>
      </c>
      <c r="BT387">
        <v>90</v>
      </c>
      <c r="BU387">
        <v>98</v>
      </c>
      <c r="BV387">
        <v>98</v>
      </c>
      <c r="BW387">
        <v>97</v>
      </c>
      <c r="BX387">
        <v>92</v>
      </c>
      <c r="BY387">
        <v>94</v>
      </c>
      <c r="BZ387">
        <v>90</v>
      </c>
      <c r="CA387">
        <v>89</v>
      </c>
      <c r="CB387">
        <v>94</v>
      </c>
      <c r="CC387">
        <v>96</v>
      </c>
      <c r="CD387">
        <v>96</v>
      </c>
      <c r="CE387">
        <v>97</v>
      </c>
      <c r="CF387">
        <v>99</v>
      </c>
      <c r="CG387">
        <v>99</v>
      </c>
      <c r="CH387">
        <v>97</v>
      </c>
      <c r="CI387">
        <v>98</v>
      </c>
      <c r="CJ387">
        <v>95</v>
      </c>
      <c r="CK387">
        <v>97</v>
      </c>
      <c r="CL387">
        <v>96</v>
      </c>
      <c r="CM387">
        <v>95</v>
      </c>
      <c r="CN387">
        <v>95</v>
      </c>
      <c r="CO387">
        <v>101</v>
      </c>
      <c r="CP387">
        <v>102</v>
      </c>
      <c r="CQ387">
        <v>99</v>
      </c>
      <c r="CR387">
        <v>97</v>
      </c>
      <c r="CS387">
        <v>95</v>
      </c>
      <c r="CT387">
        <v>93</v>
      </c>
      <c r="CU387">
        <v>92</v>
      </c>
      <c r="CV387">
        <v>90</v>
      </c>
      <c r="CW387">
        <v>88</v>
      </c>
      <c r="CX387" t="s">
        <v>2</v>
      </c>
      <c r="CY387" t="s">
        <v>48</v>
      </c>
      <c r="CZ387" s="1">
        <f t="shared" si="1172"/>
        <v>0.4723999403493378</v>
      </c>
      <c r="DA387" s="4">
        <f t="shared" si="1173"/>
        <v>97.064516129032256</v>
      </c>
      <c r="DB387" s="4"/>
      <c r="DC387" s="4"/>
      <c r="DD387" s="4"/>
    </row>
    <row r="388" spans="1:108" x14ac:dyDescent="0.25">
      <c r="A388" t="s">
        <v>43</v>
      </c>
      <c r="B388">
        <v>36.916699999999999</v>
      </c>
      <c r="C388">
        <v>-116.75</v>
      </c>
      <c r="D388">
        <v>3304</v>
      </c>
      <c r="E388" t="s">
        <v>1</v>
      </c>
      <c r="F388">
        <v>51.5</v>
      </c>
      <c r="G388">
        <v>1926</v>
      </c>
      <c r="H388">
        <v>8</v>
      </c>
      <c r="I388" t="s">
        <v>260</v>
      </c>
      <c r="J388">
        <v>95</v>
      </c>
      <c r="K388">
        <v>92</v>
      </c>
      <c r="L388">
        <v>98</v>
      </c>
      <c r="M388">
        <v>101</v>
      </c>
      <c r="N388">
        <v>101</v>
      </c>
      <c r="O388">
        <v>102</v>
      </c>
      <c r="P388">
        <v>103</v>
      </c>
      <c r="Q388">
        <v>98</v>
      </c>
      <c r="R388">
        <v>81</v>
      </c>
      <c r="S388">
        <v>85</v>
      </c>
      <c r="T388">
        <v>90</v>
      </c>
      <c r="U388">
        <v>90</v>
      </c>
      <c r="V388">
        <v>95</v>
      </c>
      <c r="W388">
        <v>93</v>
      </c>
      <c r="X388">
        <v>91</v>
      </c>
      <c r="Y388">
        <v>90</v>
      </c>
      <c r="Z388">
        <v>87</v>
      </c>
      <c r="AA388">
        <v>94</v>
      </c>
      <c r="AB388">
        <v>90</v>
      </c>
      <c r="AC388">
        <v>88</v>
      </c>
      <c r="AD388">
        <v>92</v>
      </c>
      <c r="AE388">
        <v>96</v>
      </c>
      <c r="AF388">
        <v>101</v>
      </c>
      <c r="AG388">
        <v>103</v>
      </c>
      <c r="AH388">
        <v>104</v>
      </c>
      <c r="AI388">
        <v>105</v>
      </c>
      <c r="AJ388">
        <v>108</v>
      </c>
      <c r="AK388">
        <v>107</v>
      </c>
      <c r="AL388">
        <v>104</v>
      </c>
      <c r="AM388">
        <v>98</v>
      </c>
      <c r="AN388" s="5">
        <v>98</v>
      </c>
      <c r="AO388" s="5">
        <v>99</v>
      </c>
      <c r="AP388" s="5">
        <v>99</v>
      </c>
      <c r="AQ388" s="5">
        <v>101</v>
      </c>
      <c r="AR388" s="5">
        <v>97</v>
      </c>
      <c r="AS388" s="5">
        <v>92</v>
      </c>
      <c r="AT388" s="5">
        <v>96</v>
      </c>
      <c r="AU388" s="5">
        <v>94</v>
      </c>
      <c r="AV388" s="5">
        <v>87</v>
      </c>
      <c r="AW388" s="5">
        <v>85</v>
      </c>
      <c r="AX388" s="5">
        <v>93</v>
      </c>
      <c r="AY388" s="5">
        <v>94</v>
      </c>
      <c r="AZ388" s="5">
        <v>97</v>
      </c>
      <c r="BA388" s="5">
        <v>104</v>
      </c>
      <c r="BB388" s="5">
        <v>106</v>
      </c>
      <c r="BC388" s="5">
        <v>109</v>
      </c>
      <c r="BD388" s="5">
        <v>111</v>
      </c>
      <c r="BE388" s="5">
        <v>109</v>
      </c>
      <c r="BF388" s="5">
        <v>104</v>
      </c>
      <c r="BG388" s="5">
        <v>100</v>
      </c>
      <c r="BH388" s="5">
        <v>102</v>
      </c>
      <c r="BI388" s="5">
        <v>101</v>
      </c>
      <c r="BJ388" s="5">
        <v>100</v>
      </c>
      <c r="BK388" s="5">
        <v>101</v>
      </c>
      <c r="BL388" s="5">
        <v>103</v>
      </c>
      <c r="BM388" s="5">
        <v>103</v>
      </c>
      <c r="BN388" s="5">
        <v>100</v>
      </c>
      <c r="BO388" s="5">
        <v>98</v>
      </c>
      <c r="BP388" s="5">
        <v>95</v>
      </c>
      <c r="BQ388" s="5">
        <v>99</v>
      </c>
      <c r="BR388" s="5">
        <v>105</v>
      </c>
      <c r="BS388">
        <v>105</v>
      </c>
      <c r="BT388">
        <v>103</v>
      </c>
      <c r="BU388">
        <v>106</v>
      </c>
      <c r="BV388">
        <v>98</v>
      </c>
      <c r="BW388">
        <v>100</v>
      </c>
      <c r="BX388">
        <v>101</v>
      </c>
      <c r="BY388">
        <v>100</v>
      </c>
      <c r="BZ388">
        <v>85</v>
      </c>
      <c r="CA388">
        <v>95</v>
      </c>
      <c r="CB388">
        <v>95</v>
      </c>
      <c r="CC388">
        <v>97</v>
      </c>
      <c r="CD388">
        <v>99</v>
      </c>
      <c r="CE388">
        <v>99</v>
      </c>
      <c r="CF388">
        <v>100</v>
      </c>
      <c r="CG388">
        <v>102</v>
      </c>
      <c r="CH388">
        <v>100</v>
      </c>
      <c r="CI388">
        <v>96</v>
      </c>
      <c r="CJ388">
        <v>99</v>
      </c>
      <c r="CK388">
        <v>100</v>
      </c>
      <c r="CL388">
        <v>97</v>
      </c>
      <c r="CM388">
        <v>95</v>
      </c>
      <c r="CN388">
        <v>103</v>
      </c>
      <c r="CO388">
        <v>105</v>
      </c>
      <c r="CP388">
        <v>98</v>
      </c>
      <c r="CQ388">
        <v>99</v>
      </c>
      <c r="CR388">
        <v>103</v>
      </c>
      <c r="CS388">
        <v>100</v>
      </c>
      <c r="CT388">
        <v>94</v>
      </c>
      <c r="CU388">
        <v>92</v>
      </c>
      <c r="CV388">
        <v>90</v>
      </c>
      <c r="CW388">
        <v>90</v>
      </c>
      <c r="CX388" t="s">
        <v>2</v>
      </c>
      <c r="CY388" t="s">
        <v>44</v>
      </c>
      <c r="CZ388" s="1">
        <f t="shared" si="1172"/>
        <v>0.633657720685186</v>
      </c>
      <c r="DA388" s="4">
        <f t="shared" si="1173"/>
        <v>99.41935483870968</v>
      </c>
      <c r="DB388" s="4"/>
      <c r="DC388" s="4"/>
      <c r="DD388" s="4"/>
    </row>
    <row r="389" spans="1:108" x14ac:dyDescent="0.25">
      <c r="A389" t="s">
        <v>27</v>
      </c>
      <c r="B389">
        <v>36.166699999999999</v>
      </c>
      <c r="C389">
        <v>-115.13330000000001</v>
      </c>
      <c r="D389">
        <v>2011</v>
      </c>
      <c r="E389" t="s">
        <v>1</v>
      </c>
      <c r="F389">
        <v>158.69999999999999</v>
      </c>
      <c r="G389">
        <v>1926</v>
      </c>
      <c r="H389">
        <v>8</v>
      </c>
      <c r="I389" t="s">
        <v>260</v>
      </c>
      <c r="AC389">
        <v>102</v>
      </c>
      <c r="AD389">
        <v>105</v>
      </c>
      <c r="AE389">
        <v>105</v>
      </c>
      <c r="AF389">
        <v>111</v>
      </c>
      <c r="AG389">
        <v>110</v>
      </c>
      <c r="AH389">
        <v>110</v>
      </c>
      <c r="AI389">
        <v>110</v>
      </c>
      <c r="AJ389">
        <v>110</v>
      </c>
      <c r="AK389">
        <v>107</v>
      </c>
      <c r="AL389">
        <v>103</v>
      </c>
      <c r="AM389">
        <v>105</v>
      </c>
      <c r="AN389" s="5">
        <v>105</v>
      </c>
      <c r="AO389" s="5">
        <v>106</v>
      </c>
      <c r="AP389" s="5">
        <v>100</v>
      </c>
      <c r="AQ389" s="5">
        <v>90</v>
      </c>
      <c r="AR389" s="5">
        <v>96</v>
      </c>
      <c r="AS389" s="5">
        <v>102</v>
      </c>
      <c r="AT389" s="5">
        <v>100</v>
      </c>
      <c r="AU389" s="5">
        <v>96</v>
      </c>
      <c r="AV389" s="5">
        <v>98</v>
      </c>
      <c r="AW389" s="5">
        <v>100</v>
      </c>
      <c r="AX389" s="5">
        <v>102</v>
      </c>
      <c r="AY389" s="5">
        <v>104</v>
      </c>
      <c r="AZ389" s="5">
        <v>107</v>
      </c>
      <c r="BA389" s="5">
        <v>111</v>
      </c>
      <c r="BB389" s="5">
        <v>111</v>
      </c>
      <c r="BC389" s="5">
        <v>112</v>
      </c>
      <c r="BD389" s="5">
        <v>103</v>
      </c>
      <c r="BE389" s="5">
        <v>100</v>
      </c>
      <c r="BF389" s="5">
        <v>105</v>
      </c>
      <c r="BG389" s="5">
        <v>106</v>
      </c>
      <c r="BH389" s="5">
        <v>105</v>
      </c>
      <c r="BI389" s="5">
        <v>104</v>
      </c>
      <c r="BJ389" s="5">
        <v>107</v>
      </c>
      <c r="BK389" s="5">
        <v>108</v>
      </c>
      <c r="BL389" s="5">
        <v>109</v>
      </c>
      <c r="BM389" s="5">
        <v>106</v>
      </c>
      <c r="BN389" s="5">
        <v>97</v>
      </c>
      <c r="BO389" s="5">
        <v>100</v>
      </c>
      <c r="BP389" s="5">
        <v>103</v>
      </c>
      <c r="BQ389" s="5">
        <v>107</v>
      </c>
      <c r="BR389" s="5">
        <v>109</v>
      </c>
      <c r="BS389">
        <v>102</v>
      </c>
      <c r="BT389">
        <v>90</v>
      </c>
      <c r="BU389">
        <v>100</v>
      </c>
      <c r="BV389">
        <v>104</v>
      </c>
      <c r="BW389">
        <v>103</v>
      </c>
      <c r="BX389">
        <v>100</v>
      </c>
      <c r="BY389">
        <v>92</v>
      </c>
      <c r="BZ389">
        <v>97</v>
      </c>
      <c r="CA389">
        <v>101</v>
      </c>
      <c r="CB389">
        <v>103</v>
      </c>
      <c r="CC389">
        <v>105</v>
      </c>
      <c r="CD389">
        <v>105</v>
      </c>
      <c r="CE389">
        <v>106</v>
      </c>
      <c r="CF389">
        <v>104</v>
      </c>
      <c r="CG389">
        <v>106</v>
      </c>
      <c r="CH389">
        <v>107</v>
      </c>
      <c r="CI389">
        <v>105</v>
      </c>
      <c r="CJ389">
        <v>104</v>
      </c>
      <c r="CK389">
        <v>103</v>
      </c>
      <c r="CL389">
        <v>102</v>
      </c>
      <c r="CM389">
        <v>101</v>
      </c>
      <c r="CN389">
        <v>102</v>
      </c>
      <c r="CO389">
        <v>106</v>
      </c>
      <c r="CP389">
        <v>106</v>
      </c>
      <c r="CQ389">
        <v>107</v>
      </c>
      <c r="CR389">
        <v>107</v>
      </c>
      <c r="CS389">
        <v>104</v>
      </c>
      <c r="CT389">
        <v>100</v>
      </c>
      <c r="CU389">
        <v>98</v>
      </c>
      <c r="CV389">
        <v>95</v>
      </c>
      <c r="CW389">
        <v>95</v>
      </c>
      <c r="CX389" t="s">
        <v>2</v>
      </c>
      <c r="CY389" t="s">
        <v>28</v>
      </c>
      <c r="CZ389" s="1">
        <f t="shared" si="1172"/>
        <v>0.64226594335541631</v>
      </c>
      <c r="DA389" s="4">
        <f t="shared" si="1173"/>
        <v>103.51612903225806</v>
      </c>
      <c r="DB389" s="4"/>
      <c r="DC389" s="4"/>
      <c r="DD389" s="4"/>
    </row>
    <row r="390" spans="1:108" x14ac:dyDescent="0.25">
      <c r="A390" t="s">
        <v>45</v>
      </c>
      <c r="B390">
        <v>35.763599999999997</v>
      </c>
      <c r="C390">
        <v>-117.3908</v>
      </c>
      <c r="D390">
        <v>1695</v>
      </c>
      <c r="E390" t="s">
        <v>1</v>
      </c>
      <c r="F390">
        <v>90.8</v>
      </c>
      <c r="G390">
        <v>1926</v>
      </c>
      <c r="H390">
        <v>8</v>
      </c>
      <c r="I390" t="s">
        <v>260</v>
      </c>
      <c r="J390">
        <v>105</v>
      </c>
      <c r="K390">
        <v>105</v>
      </c>
      <c r="L390">
        <v>106</v>
      </c>
      <c r="M390">
        <v>107</v>
      </c>
      <c r="N390">
        <v>109</v>
      </c>
      <c r="O390">
        <v>109</v>
      </c>
      <c r="P390">
        <v>102</v>
      </c>
      <c r="Q390">
        <v>94</v>
      </c>
      <c r="R390">
        <v>91</v>
      </c>
      <c r="S390">
        <v>96</v>
      </c>
      <c r="T390">
        <v>102</v>
      </c>
      <c r="U390">
        <v>101</v>
      </c>
      <c r="V390">
        <v>101</v>
      </c>
      <c r="W390">
        <v>100</v>
      </c>
      <c r="X390">
        <v>97</v>
      </c>
      <c r="Y390">
        <v>95</v>
      </c>
      <c r="Z390">
        <v>100</v>
      </c>
      <c r="AA390">
        <v>100</v>
      </c>
      <c r="AB390">
        <v>102</v>
      </c>
      <c r="AC390">
        <v>100</v>
      </c>
      <c r="AD390">
        <v>103</v>
      </c>
      <c r="AE390">
        <v>106</v>
      </c>
      <c r="AF390">
        <v>109</v>
      </c>
      <c r="AG390">
        <v>110</v>
      </c>
      <c r="AH390">
        <v>111</v>
      </c>
      <c r="AI390">
        <v>111</v>
      </c>
      <c r="AJ390">
        <v>112</v>
      </c>
      <c r="AK390">
        <v>110</v>
      </c>
      <c r="AL390">
        <v>106</v>
      </c>
      <c r="AM390">
        <v>104</v>
      </c>
      <c r="AN390" s="5">
        <v>103</v>
      </c>
      <c r="AO390" s="5">
        <v>106</v>
      </c>
      <c r="AP390" s="5">
        <v>107</v>
      </c>
      <c r="AQ390" s="5">
        <v>103</v>
      </c>
      <c r="AR390" s="5">
        <v>97</v>
      </c>
      <c r="AS390" s="5">
        <v>104</v>
      </c>
      <c r="AT390" s="5">
        <v>100</v>
      </c>
      <c r="AU390" s="5">
        <v>96</v>
      </c>
      <c r="AV390" s="5">
        <v>94</v>
      </c>
      <c r="AW390" s="5">
        <v>98</v>
      </c>
      <c r="AX390" s="5">
        <v>104</v>
      </c>
      <c r="AY390" s="5">
        <v>108</v>
      </c>
      <c r="AZ390" s="5">
        <v>110</v>
      </c>
      <c r="BA390" s="5">
        <v>112</v>
      </c>
      <c r="BB390" s="5">
        <v>115</v>
      </c>
      <c r="BC390" s="5">
        <v>113</v>
      </c>
      <c r="BD390" s="5">
        <v>109</v>
      </c>
      <c r="BE390" s="5">
        <v>108</v>
      </c>
      <c r="BF390" s="5">
        <v>109</v>
      </c>
      <c r="BG390" s="5">
        <v>106</v>
      </c>
      <c r="BH390" s="5">
        <v>107</v>
      </c>
      <c r="BI390" s="5">
        <v>106</v>
      </c>
      <c r="BJ390" s="5">
        <v>106</v>
      </c>
      <c r="BK390" s="5">
        <v>108</v>
      </c>
      <c r="BL390" s="5">
        <v>107</v>
      </c>
      <c r="BM390" s="5">
        <v>105</v>
      </c>
      <c r="BN390" s="5">
        <v>102</v>
      </c>
      <c r="BO390" s="5">
        <v>100</v>
      </c>
      <c r="BP390" s="5">
        <v>104</v>
      </c>
      <c r="BQ390" s="5">
        <v>109</v>
      </c>
      <c r="BR390" s="5">
        <v>110</v>
      </c>
      <c r="BS390">
        <v>107</v>
      </c>
      <c r="BT390">
        <v>97</v>
      </c>
      <c r="BU390">
        <v>106</v>
      </c>
      <c r="BV390">
        <v>107</v>
      </c>
      <c r="BW390">
        <v>106</v>
      </c>
      <c r="BX390">
        <v>103</v>
      </c>
      <c r="BY390">
        <v>86</v>
      </c>
      <c r="BZ390">
        <v>102</v>
      </c>
      <c r="CA390">
        <v>103</v>
      </c>
      <c r="CB390">
        <v>104</v>
      </c>
      <c r="CC390">
        <v>104</v>
      </c>
      <c r="CD390">
        <v>106</v>
      </c>
      <c r="CE390">
        <v>107</v>
      </c>
      <c r="CF390">
        <v>108</v>
      </c>
      <c r="CG390">
        <v>108</v>
      </c>
      <c r="CH390">
        <v>107</v>
      </c>
      <c r="CI390">
        <v>104</v>
      </c>
      <c r="CJ390">
        <v>105</v>
      </c>
      <c r="CK390">
        <v>105</v>
      </c>
      <c r="CL390">
        <v>100</v>
      </c>
      <c r="CM390">
        <v>102</v>
      </c>
      <c r="CN390">
        <v>103</v>
      </c>
      <c r="CO390">
        <v>107</v>
      </c>
      <c r="CP390">
        <v>109</v>
      </c>
      <c r="CQ390">
        <v>108</v>
      </c>
      <c r="CR390">
        <v>104</v>
      </c>
      <c r="CS390">
        <v>102</v>
      </c>
      <c r="CT390">
        <v>99</v>
      </c>
      <c r="CU390">
        <v>96</v>
      </c>
      <c r="CV390">
        <v>93</v>
      </c>
      <c r="CW390">
        <v>94</v>
      </c>
      <c r="CX390" t="s">
        <v>5</v>
      </c>
      <c r="CY390" t="s">
        <v>46</v>
      </c>
      <c r="CZ390" s="1">
        <f t="shared" si="1172"/>
        <v>0.79467548098840957</v>
      </c>
      <c r="DA390" s="4">
        <f t="shared" si="1173"/>
        <v>105.35483870967742</v>
      </c>
      <c r="DB390" s="4"/>
      <c r="DC390" s="4"/>
      <c r="DD390" s="4"/>
    </row>
    <row r="391" spans="1:108" x14ac:dyDescent="0.25">
      <c r="A391" t="s">
        <v>23</v>
      </c>
      <c r="B391">
        <v>36.6</v>
      </c>
      <c r="C391">
        <v>-114.4833</v>
      </c>
      <c r="D391">
        <v>1401</v>
      </c>
      <c r="E391" t="s">
        <v>1</v>
      </c>
      <c r="F391">
        <v>213.4</v>
      </c>
      <c r="G391">
        <v>1926</v>
      </c>
      <c r="H391">
        <v>8</v>
      </c>
      <c r="I391" t="s">
        <v>260</v>
      </c>
      <c r="J391">
        <v>106</v>
      </c>
      <c r="K391">
        <v>106</v>
      </c>
      <c r="L391">
        <v>107</v>
      </c>
      <c r="M391">
        <v>105</v>
      </c>
      <c r="N391">
        <v>110</v>
      </c>
      <c r="O391">
        <v>108</v>
      </c>
      <c r="P391">
        <v>102</v>
      </c>
      <c r="Q391">
        <v>103</v>
      </c>
      <c r="R391">
        <v>99</v>
      </c>
      <c r="S391">
        <v>101</v>
      </c>
      <c r="T391">
        <v>104</v>
      </c>
      <c r="U391">
        <v>103</v>
      </c>
      <c r="V391">
        <v>102</v>
      </c>
      <c r="W391">
        <v>101</v>
      </c>
      <c r="X391">
        <v>99</v>
      </c>
      <c r="Y391">
        <v>97</v>
      </c>
      <c r="Z391">
        <v>103</v>
      </c>
      <c r="AA391">
        <v>103</v>
      </c>
      <c r="AB391">
        <v>103</v>
      </c>
      <c r="AC391">
        <v>102</v>
      </c>
      <c r="AD391">
        <v>103</v>
      </c>
      <c r="AE391">
        <v>109</v>
      </c>
      <c r="AF391">
        <v>111</v>
      </c>
      <c r="AG391">
        <v>112</v>
      </c>
      <c r="AH391">
        <v>113</v>
      </c>
      <c r="AI391">
        <v>117</v>
      </c>
      <c r="AJ391">
        <v>116</v>
      </c>
      <c r="AK391">
        <v>113</v>
      </c>
      <c r="AL391">
        <v>107</v>
      </c>
      <c r="AM391">
        <v>110</v>
      </c>
      <c r="AN391" s="5">
        <v>109</v>
      </c>
      <c r="AO391" s="5">
        <v>102</v>
      </c>
      <c r="AP391" s="5">
        <v>107</v>
      </c>
      <c r="AQ391" s="5">
        <v>95</v>
      </c>
      <c r="AR391" s="5">
        <v>98</v>
      </c>
      <c r="AS391" s="5">
        <v>102</v>
      </c>
      <c r="AT391" s="5">
        <v>105</v>
      </c>
      <c r="AU391" s="5">
        <v>95</v>
      </c>
      <c r="AV391" s="5">
        <v>98</v>
      </c>
      <c r="AW391" s="5">
        <v>102</v>
      </c>
      <c r="AX391" s="5">
        <v>105</v>
      </c>
      <c r="AY391" s="5">
        <v>108</v>
      </c>
      <c r="AZ391" s="5">
        <v>111</v>
      </c>
      <c r="BA391" s="5">
        <v>114</v>
      </c>
      <c r="BB391" s="5">
        <v>115</v>
      </c>
      <c r="BC391" s="5">
        <v>116</v>
      </c>
      <c r="BD391" s="5">
        <v>106</v>
      </c>
      <c r="BE391" s="5">
        <v>107</v>
      </c>
      <c r="BF391" s="5">
        <v>108</v>
      </c>
      <c r="BG391" s="5">
        <v>112</v>
      </c>
      <c r="BH391" s="5">
        <v>107</v>
      </c>
      <c r="BI391" s="5">
        <v>108</v>
      </c>
      <c r="BJ391" s="5">
        <v>108</v>
      </c>
      <c r="BK391" s="5">
        <v>111</v>
      </c>
      <c r="BL391" s="5">
        <v>110</v>
      </c>
      <c r="BM391" s="5">
        <v>107</v>
      </c>
      <c r="BN391" s="5">
        <v>98</v>
      </c>
      <c r="BO391" s="5">
        <v>101</v>
      </c>
      <c r="BP391" s="5">
        <v>108</v>
      </c>
      <c r="BQ391" s="5">
        <v>111</v>
      </c>
      <c r="BR391" s="5">
        <v>112</v>
      </c>
      <c r="BS391">
        <v>108</v>
      </c>
      <c r="BT391">
        <v>89</v>
      </c>
      <c r="BU391">
        <v>102</v>
      </c>
      <c r="BV391">
        <v>108</v>
      </c>
      <c r="BW391">
        <v>105</v>
      </c>
      <c r="BX391">
        <v>102</v>
      </c>
      <c r="BY391">
        <v>98</v>
      </c>
      <c r="BZ391">
        <v>98</v>
      </c>
      <c r="CA391">
        <v>101</v>
      </c>
      <c r="CB391">
        <v>105</v>
      </c>
      <c r="CC391">
        <v>107</v>
      </c>
      <c r="CD391">
        <v>109</v>
      </c>
      <c r="CE391">
        <v>107</v>
      </c>
      <c r="CF391">
        <v>108</v>
      </c>
      <c r="CG391">
        <v>109</v>
      </c>
      <c r="CH391">
        <v>104</v>
      </c>
      <c r="CI391">
        <v>108</v>
      </c>
      <c r="CJ391">
        <v>106</v>
      </c>
      <c r="CK391">
        <v>107</v>
      </c>
      <c r="CL391">
        <v>105</v>
      </c>
      <c r="CM391">
        <v>102</v>
      </c>
      <c r="CN391">
        <v>105</v>
      </c>
      <c r="CO391">
        <v>112</v>
      </c>
      <c r="CP391">
        <v>110</v>
      </c>
      <c r="CQ391">
        <v>111</v>
      </c>
      <c r="CR391">
        <v>107</v>
      </c>
      <c r="CS391">
        <v>107</v>
      </c>
      <c r="CT391">
        <v>104</v>
      </c>
      <c r="CU391">
        <v>102</v>
      </c>
      <c r="CV391">
        <v>101</v>
      </c>
      <c r="CW391">
        <v>100</v>
      </c>
      <c r="CX391" t="s">
        <v>2</v>
      </c>
      <c r="CY391" t="s">
        <v>24</v>
      </c>
      <c r="CZ391" s="1">
        <f t="shared" si="1172"/>
        <v>0.70572649125205378</v>
      </c>
      <c r="DA391" s="4">
        <f t="shared" si="1173"/>
        <v>106.3225806451613</v>
      </c>
      <c r="DB391" s="4"/>
      <c r="DC391" s="4"/>
      <c r="DD391" s="4"/>
    </row>
    <row r="392" spans="1:108" x14ac:dyDescent="0.25">
      <c r="A392" t="s">
        <v>29</v>
      </c>
      <c r="B392">
        <v>36.450000000000003</v>
      </c>
      <c r="C392">
        <v>-116.86669999999999</v>
      </c>
      <c r="D392">
        <v>-168</v>
      </c>
      <c r="E392" t="s">
        <v>1</v>
      </c>
      <c r="F392">
        <v>1.4</v>
      </c>
      <c r="G392">
        <v>1926</v>
      </c>
      <c r="H392">
        <v>8</v>
      </c>
      <c r="I392" t="s">
        <v>260</v>
      </c>
      <c r="J392">
        <v>116</v>
      </c>
      <c r="K392">
        <v>115</v>
      </c>
      <c r="L392">
        <v>116</v>
      </c>
      <c r="M392">
        <v>118</v>
      </c>
      <c r="N392">
        <v>121</v>
      </c>
      <c r="O392">
        <v>114</v>
      </c>
      <c r="P392">
        <v>109</v>
      </c>
      <c r="Q392">
        <v>100</v>
      </c>
      <c r="R392">
        <v>105</v>
      </c>
      <c r="S392">
        <v>110</v>
      </c>
      <c r="T392">
        <v>112</v>
      </c>
      <c r="U392">
        <v>113</v>
      </c>
      <c r="V392">
        <v>109</v>
      </c>
      <c r="W392">
        <v>108</v>
      </c>
      <c r="X392">
        <v>107</v>
      </c>
      <c r="Y392">
        <v>104</v>
      </c>
      <c r="Z392">
        <v>110</v>
      </c>
      <c r="AA392">
        <v>113</v>
      </c>
      <c r="AB392">
        <v>112</v>
      </c>
      <c r="AC392">
        <v>110</v>
      </c>
      <c r="AD392">
        <v>111</v>
      </c>
      <c r="AE392">
        <v>117</v>
      </c>
      <c r="AF392">
        <v>120</v>
      </c>
      <c r="AG392">
        <v>121</v>
      </c>
      <c r="AH392">
        <v>122</v>
      </c>
      <c r="AI392">
        <v>123</v>
      </c>
      <c r="AJ392">
        <v>124</v>
      </c>
      <c r="AK392">
        <v>123</v>
      </c>
      <c r="AL392">
        <v>113</v>
      </c>
      <c r="AM392">
        <v>113</v>
      </c>
      <c r="AN392" s="5">
        <v>118</v>
      </c>
      <c r="AO392" s="5">
        <v>117</v>
      </c>
      <c r="AP392" s="5">
        <v>118</v>
      </c>
      <c r="AQ392" s="5">
        <v>119</v>
      </c>
      <c r="AR392" s="8">
        <f>AVERAGE(AQ392,AS392)</f>
        <v>117</v>
      </c>
      <c r="AS392" s="5">
        <v>115</v>
      </c>
      <c r="AT392" s="5">
        <v>114</v>
      </c>
      <c r="AU392" s="5">
        <v>103</v>
      </c>
      <c r="AV392" s="8">
        <f>(2*AU392+AX392)/3</f>
        <v>106</v>
      </c>
      <c r="AW392" s="8">
        <f>(AV392+2*AY392)/3</f>
        <v>112.66666666666667</v>
      </c>
      <c r="AX392" s="5">
        <v>112</v>
      </c>
      <c r="AY392" s="5">
        <v>116</v>
      </c>
      <c r="AZ392" s="5">
        <v>118</v>
      </c>
      <c r="BA392" s="5">
        <v>122</v>
      </c>
      <c r="BB392" s="8">
        <f>AVERAGE(BA392,BC392)</f>
        <v>123.5</v>
      </c>
      <c r="BC392" s="5">
        <v>125</v>
      </c>
      <c r="BD392" s="5">
        <v>119</v>
      </c>
      <c r="BE392" s="5">
        <v>115</v>
      </c>
      <c r="BF392" s="5">
        <v>119</v>
      </c>
      <c r="BG392" s="5">
        <v>116</v>
      </c>
      <c r="BH392" s="5">
        <v>119</v>
      </c>
      <c r="BI392" s="5">
        <v>116</v>
      </c>
      <c r="BJ392" s="5">
        <v>117</v>
      </c>
      <c r="BK392" s="5">
        <v>120</v>
      </c>
      <c r="BL392" s="5">
        <v>124</v>
      </c>
      <c r="BM392" s="5">
        <v>118</v>
      </c>
      <c r="BN392" s="8">
        <f>AVERAGE(BM392,BO392)</f>
        <v>111</v>
      </c>
      <c r="BO392" s="5">
        <v>104</v>
      </c>
      <c r="BP392" s="5">
        <v>113</v>
      </c>
      <c r="BQ392" s="5">
        <v>118</v>
      </c>
      <c r="BR392" s="5">
        <v>121</v>
      </c>
      <c r="BS392">
        <v>119</v>
      </c>
      <c r="BT392">
        <v>109</v>
      </c>
      <c r="BU392">
        <v>112</v>
      </c>
      <c r="BV392">
        <v>116</v>
      </c>
      <c r="BW392">
        <v>115</v>
      </c>
      <c r="BX392">
        <v>115</v>
      </c>
      <c r="BY392">
        <v>102</v>
      </c>
      <c r="BZ392">
        <v>110</v>
      </c>
      <c r="CA392">
        <v>113</v>
      </c>
      <c r="CB392">
        <v>115</v>
      </c>
      <c r="CC392">
        <v>117</v>
      </c>
      <c r="CD392">
        <v>112</v>
      </c>
      <c r="CE392">
        <v>118</v>
      </c>
      <c r="CF392">
        <v>119</v>
      </c>
      <c r="CG392">
        <v>118</v>
      </c>
      <c r="CH392">
        <v>118</v>
      </c>
      <c r="CI392">
        <v>110</v>
      </c>
      <c r="CJ392">
        <v>113</v>
      </c>
      <c r="CK392">
        <v>114</v>
      </c>
      <c r="CL392">
        <v>115</v>
      </c>
      <c r="CM392">
        <v>110</v>
      </c>
      <c r="CN392">
        <v>118</v>
      </c>
      <c r="CO392">
        <v>117</v>
      </c>
      <c r="CP392">
        <v>124</v>
      </c>
      <c r="CQ392">
        <v>119</v>
      </c>
      <c r="CR392">
        <v>117</v>
      </c>
      <c r="CS392">
        <v>115</v>
      </c>
      <c r="CT392">
        <v>109</v>
      </c>
      <c r="CU392">
        <v>110</v>
      </c>
      <c r="CV392">
        <v>102</v>
      </c>
      <c r="CW392">
        <v>99</v>
      </c>
      <c r="CX392" t="s">
        <v>5</v>
      </c>
      <c r="CY392" t="s">
        <v>30</v>
      </c>
      <c r="CZ392" s="1">
        <f t="shared" si="1172"/>
        <v>1.0000000000000002</v>
      </c>
      <c r="DA392" s="4">
        <f t="shared" si="1173"/>
        <v>116.32795698924733</v>
      </c>
      <c r="DB392" s="4"/>
      <c r="DC392" s="4"/>
      <c r="DD392" s="4"/>
    </row>
    <row r="393" spans="1:108" x14ac:dyDescent="0.25">
      <c r="BS393" cm="1">
        <f t="array" ref="BS393">SUMPRODUCT(--(MOD(AN392:BR392,5)=0))</f>
        <v>4</v>
      </c>
      <c r="BT393">
        <f>AVERAGE(AN392:BR392)</f>
        <v>116.32795698924733</v>
      </c>
    </row>
    <row r="394" spans="1:108" x14ac:dyDescent="0.25">
      <c r="D394" s="5">
        <f>AVERAGE(D381:D391)</f>
        <v>3590.3636363636365</v>
      </c>
      <c r="AN394" s="5">
        <f>AVERAGE(AN381:AN391)</f>
        <v>96.727272727272734</v>
      </c>
      <c r="AO394" s="5">
        <f t="shared" ref="AO394:BR394" si="1174">AVERAGE(AO381:AO391)</f>
        <v>97.181818181818187</v>
      </c>
      <c r="AP394" s="5">
        <f t="shared" si="1174"/>
        <v>97.090909090909093</v>
      </c>
      <c r="AQ394" s="5">
        <f t="shared" si="1174"/>
        <v>93.181818181818187</v>
      </c>
      <c r="AR394" s="5">
        <f t="shared" si="1174"/>
        <v>92.454545454545453</v>
      </c>
      <c r="AS394" s="5">
        <f t="shared" si="1174"/>
        <v>93</v>
      </c>
      <c r="AT394" s="5">
        <f t="shared" si="1174"/>
        <v>91.545454545454547</v>
      </c>
      <c r="AU394" s="5">
        <f t="shared" si="1174"/>
        <v>87</v>
      </c>
      <c r="AV394" s="5">
        <f t="shared" si="1174"/>
        <v>87.36363636363636</v>
      </c>
      <c r="AW394" s="5">
        <f t="shared" si="1174"/>
        <v>90.545454545454547</v>
      </c>
      <c r="AX394" s="5">
        <f t="shared" si="1174"/>
        <v>95.545454545454547</v>
      </c>
      <c r="AY394" s="5">
        <f t="shared" si="1174"/>
        <v>98.181818181818187</v>
      </c>
      <c r="AZ394" s="5">
        <f t="shared" si="1174"/>
        <v>101.81818181818181</v>
      </c>
      <c r="BA394" s="5">
        <f t="shared" si="1174"/>
        <v>102.90909090909091</v>
      </c>
      <c r="BB394" s="5">
        <f t="shared" si="1174"/>
        <v>104.63636363636364</v>
      </c>
      <c r="BC394" s="5">
        <f t="shared" si="1174"/>
        <v>104.63636363636364</v>
      </c>
      <c r="BD394" s="5">
        <f t="shared" si="1174"/>
        <v>99.454545454545453</v>
      </c>
      <c r="BE394" s="5">
        <f t="shared" si="1174"/>
        <v>97.454545454545453</v>
      </c>
      <c r="BF394" s="5">
        <f t="shared" si="1174"/>
        <v>99</v>
      </c>
      <c r="BG394" s="5">
        <f t="shared" si="1174"/>
        <v>98.818181818181813</v>
      </c>
      <c r="BH394" s="5">
        <f t="shared" si="1174"/>
        <v>98.63636363636364</v>
      </c>
      <c r="BI394" s="5">
        <f t="shared" si="1174"/>
        <v>98.454545454545453</v>
      </c>
      <c r="BJ394" s="5">
        <f t="shared" si="1174"/>
        <v>99</v>
      </c>
      <c r="BK394" s="5">
        <f t="shared" si="1174"/>
        <v>100.63636363636364</v>
      </c>
      <c r="BL394" s="5">
        <f t="shared" si="1174"/>
        <v>100.18181818181819</v>
      </c>
      <c r="BM394" s="5">
        <f t="shared" si="1174"/>
        <v>98.272727272727266</v>
      </c>
      <c r="BN394" s="5">
        <f t="shared" si="1174"/>
        <v>94</v>
      </c>
      <c r="BO394" s="5">
        <f t="shared" si="1174"/>
        <v>94.727272727272734</v>
      </c>
      <c r="BP394" s="5">
        <f t="shared" si="1174"/>
        <v>97.36363636363636</v>
      </c>
      <c r="BQ394" s="5">
        <f t="shared" si="1174"/>
        <v>100.09090909090909</v>
      </c>
      <c r="BR394" s="5">
        <f t="shared" si="1174"/>
        <v>101.45454545454545</v>
      </c>
      <c r="CZ394" s="1"/>
    </row>
    <row r="395" spans="1:108" x14ac:dyDescent="0.25">
      <c r="AI395" s="13">
        <f>-AM395/(AVERAGE(D381:D391)-D392)</f>
        <v>-5.1051990659606791E-3</v>
      </c>
      <c r="AJ395" t="s">
        <v>263</v>
      </c>
      <c r="AK395">
        <f>AVERAGE(AN392:BR392)</f>
        <v>116.32795698924733</v>
      </c>
      <c r="AL395">
        <f>AVERAGE(AN394:BR394)</f>
        <v>97.140762463343108</v>
      </c>
      <c r="AM395">
        <f>AK395-AL395</f>
        <v>19.187194525904218</v>
      </c>
      <c r="AN395" s="5">
        <f>AN394-(AVERAGE($D380:$D391)-$D392)*$AI395</f>
        <v>115.91446725317695</v>
      </c>
      <c r="AO395" s="5">
        <f t="shared" ref="AO395" si="1175">AO394-(AVERAGE($D380:$D391)-$D392)*$AI395</f>
        <v>116.3690127077224</v>
      </c>
      <c r="AP395" s="5">
        <f t="shared" ref="AP395" si="1176">AP394-(AVERAGE($D380:$D391)-$D392)*$AI395</f>
        <v>116.27810361681331</v>
      </c>
      <c r="AQ395" s="5">
        <f t="shared" ref="AQ395" si="1177">AQ394-(AVERAGE($D380:$D391)-$D392)*$AI395</f>
        <v>112.3690127077224</v>
      </c>
      <c r="AR395" s="5">
        <f t="shared" ref="AR395" si="1178">AR394-(AVERAGE($D380:$D391)-$D392)*$AI395</f>
        <v>111.64173998044967</v>
      </c>
      <c r="AS395" s="5">
        <f t="shared" ref="AS395" si="1179">AS394-(AVERAGE($D380:$D391)-$D392)*$AI395</f>
        <v>112.18719452590422</v>
      </c>
      <c r="AT395" s="5">
        <f t="shared" ref="AT395" si="1180">AT394-(AVERAGE($D380:$D391)-$D392)*$AI395</f>
        <v>110.73264907135876</v>
      </c>
      <c r="AU395" s="5">
        <f t="shared" ref="AU395" si="1181">AU394-(AVERAGE($D380:$D391)-$D392)*$AI395</f>
        <v>106.18719452590422</v>
      </c>
      <c r="AV395" s="5">
        <f t="shared" ref="AV395" si="1182">AV394-(AVERAGE($D380:$D391)-$D392)*$AI395</f>
        <v>106.55083088954058</v>
      </c>
      <c r="AW395" s="5">
        <f t="shared" ref="AW395" si="1183">AW394-(AVERAGE($D380:$D391)-$D392)*$AI395</f>
        <v>109.73264907135876</v>
      </c>
      <c r="AX395" s="5">
        <f t="shared" ref="AX395" si="1184">AX394-(AVERAGE($D380:$D391)-$D392)*$AI395</f>
        <v>114.73264907135876</v>
      </c>
      <c r="AY395" s="5">
        <f t="shared" ref="AY395" si="1185">AY394-(AVERAGE($D380:$D391)-$D392)*$AI395</f>
        <v>117.3690127077224</v>
      </c>
      <c r="AZ395" s="5">
        <f t="shared" ref="AZ395" si="1186">AZ394-(AVERAGE($D380:$D391)-$D392)*$AI395</f>
        <v>121.00537634408603</v>
      </c>
      <c r="BA395" s="5">
        <f t="shared" ref="BA395" si="1187">BA394-(AVERAGE($D380:$D391)-$D392)*$AI395</f>
        <v>122.09628543499512</v>
      </c>
      <c r="BB395" s="5">
        <f t="shared" ref="BB395" si="1188">BB394-(AVERAGE($D380:$D391)-$D392)*$AI395</f>
        <v>123.82355816226786</v>
      </c>
      <c r="BC395" s="5">
        <f t="shared" ref="BC395" si="1189">BC394-(AVERAGE($D380:$D391)-$D392)*$AI395</f>
        <v>123.82355816226786</v>
      </c>
      <c r="BD395" s="5">
        <f t="shared" ref="BD395" si="1190">BD394-(AVERAGE($D380:$D391)-$D392)*$AI395</f>
        <v>118.64173998044967</v>
      </c>
      <c r="BE395" s="5">
        <f t="shared" ref="BE395" si="1191">BE394-(AVERAGE($D380:$D391)-$D392)*$AI395</f>
        <v>116.64173998044967</v>
      </c>
      <c r="BF395" s="5">
        <f t="shared" ref="BF395" si="1192">BF394-(AVERAGE($D380:$D391)-$D392)*$AI395</f>
        <v>118.18719452590422</v>
      </c>
      <c r="BG395" s="5">
        <f t="shared" ref="BG395" si="1193">BG394-(AVERAGE($D380:$D391)-$D392)*$AI395</f>
        <v>118.00537634408603</v>
      </c>
      <c r="BH395" s="5">
        <f t="shared" ref="BH395" si="1194">BH394-(AVERAGE($D380:$D391)-$D392)*$AI395</f>
        <v>117.82355816226786</v>
      </c>
      <c r="BI395" s="5">
        <f t="shared" ref="BI395" si="1195">BI394-(AVERAGE($D380:$D391)-$D392)*$AI395</f>
        <v>117.64173998044967</v>
      </c>
      <c r="BJ395" s="5">
        <f t="shared" ref="BJ395" si="1196">BJ394-(AVERAGE($D380:$D391)-$D392)*$AI395</f>
        <v>118.18719452590422</v>
      </c>
      <c r="BK395" s="5">
        <f t="shared" ref="BK395" si="1197">BK394-(AVERAGE($D380:$D391)-$D392)*$AI395</f>
        <v>119.82355816226786</v>
      </c>
      <c r="BL395" s="5">
        <f t="shared" ref="BL395" si="1198">BL394-(AVERAGE($D380:$D391)-$D392)*$AI395</f>
        <v>119.3690127077224</v>
      </c>
      <c r="BM395" s="5">
        <f t="shared" ref="BM395" si="1199">BM394-(AVERAGE($D380:$D391)-$D392)*$AI395</f>
        <v>117.45992179863148</v>
      </c>
      <c r="BN395" s="5">
        <f t="shared" ref="BN395" si="1200">BN394-(AVERAGE($D380:$D391)-$D392)*$AI395</f>
        <v>113.18719452590422</v>
      </c>
      <c r="BO395" s="5">
        <f t="shared" ref="BO395" si="1201">BO394-(AVERAGE($D380:$D391)-$D392)*$AI395</f>
        <v>113.91446725317695</v>
      </c>
      <c r="BP395" s="5">
        <f t="shared" ref="BP395" si="1202">BP394-(AVERAGE($D380:$D391)-$D392)*$AI395</f>
        <v>116.55083088954058</v>
      </c>
      <c r="BQ395" s="5">
        <f t="shared" ref="BQ395" si="1203">BQ394-(AVERAGE($D380:$D391)-$D392)*$AI395</f>
        <v>119.27810361681331</v>
      </c>
      <c r="BR395" s="5">
        <f t="shared" ref="BR395" si="1204">BR394-(AVERAGE($D380:$D391)-$D392)*$AI395</f>
        <v>120.64173998044967</v>
      </c>
    </row>
    <row r="396" spans="1:108" x14ac:dyDescent="0.25">
      <c r="AI396" s="11"/>
      <c r="AN396" s="5">
        <f>AN392-AN395</f>
        <v>2.0855327468230485</v>
      </c>
      <c r="AO396" s="5">
        <f t="shared" ref="AO396" si="1205">AO392-AO395</f>
        <v>0.6309872922775952</v>
      </c>
      <c r="AP396" s="5">
        <f t="shared" ref="AP396" si="1206">AP392-AP395</f>
        <v>1.7218963831866887</v>
      </c>
      <c r="AQ396" s="5">
        <f t="shared" ref="AQ396" si="1207">AQ392-AQ395</f>
        <v>6.6309872922775952</v>
      </c>
      <c r="AR396" s="5">
        <f t="shared" ref="AR396" si="1208">AR392-AR395</f>
        <v>5.3582600195503289</v>
      </c>
      <c r="AS396" s="5">
        <f t="shared" ref="AS396" si="1209">AS392-AS395</f>
        <v>2.8128054740957822</v>
      </c>
      <c r="AT396" s="5">
        <f t="shared" ref="AT396" si="1210">AT392-AT395</f>
        <v>3.2673509286412354</v>
      </c>
      <c r="AU396" s="5">
        <f t="shared" ref="AU396" si="1211">AU392-AU395</f>
        <v>-3.1871945259042178</v>
      </c>
      <c r="AV396" s="5">
        <f t="shared" ref="AV396" si="1212">AV392-AV395</f>
        <v>-0.55083088954057757</v>
      </c>
      <c r="AW396" s="5">
        <f t="shared" ref="AW396" si="1213">AW392-AW395</f>
        <v>2.9340175953079068</v>
      </c>
      <c r="AX396" s="5">
        <f t="shared" ref="AX396" si="1214">AX392-AX395</f>
        <v>-2.7326490713587646</v>
      </c>
      <c r="AY396" s="5">
        <f t="shared" ref="AY396" si="1215">AY392-AY395</f>
        <v>-1.3690127077224048</v>
      </c>
      <c r="AZ396" s="5">
        <f t="shared" ref="AZ396" si="1216">AZ392-AZ395</f>
        <v>-3.0053763440860308</v>
      </c>
      <c r="BA396" s="5">
        <f t="shared" ref="BA396" si="1217">BA392-BA395</f>
        <v>-9.6285434995124319E-2</v>
      </c>
      <c r="BB396" s="5">
        <f t="shared" ref="BB396" si="1218">BB392-BB395</f>
        <v>-0.32355816226785805</v>
      </c>
      <c r="BC396" s="5">
        <f t="shared" ref="BC396" si="1219">BC392-BC395</f>
        <v>1.1764418377321419</v>
      </c>
      <c r="BD396" s="5">
        <f t="shared" ref="BD396" si="1220">BD392-BD395</f>
        <v>0.35826001955032893</v>
      </c>
      <c r="BE396" s="5">
        <f t="shared" ref="BE396" si="1221">BE392-BE395</f>
        <v>-1.6417399804496711</v>
      </c>
      <c r="BF396" s="5">
        <f t="shared" ref="BF396" si="1222">BF392-BF395</f>
        <v>0.81280547409578219</v>
      </c>
      <c r="BG396" s="5">
        <f t="shared" ref="BG396" si="1223">BG392-BG395</f>
        <v>-2.0053763440860308</v>
      </c>
      <c r="BH396" s="5">
        <f t="shared" ref="BH396" si="1224">BH392-BH395</f>
        <v>1.1764418377321419</v>
      </c>
      <c r="BI396" s="5">
        <f t="shared" ref="BI396" si="1225">BI392-BI395</f>
        <v>-1.6417399804496711</v>
      </c>
      <c r="BJ396" s="5">
        <f t="shared" ref="BJ396" si="1226">BJ392-BJ395</f>
        <v>-1.1871945259042178</v>
      </c>
      <c r="BK396" s="5">
        <f t="shared" ref="BK396" si="1227">BK392-BK395</f>
        <v>0.17644183773214195</v>
      </c>
      <c r="BL396" s="5">
        <f t="shared" ref="BL396" si="1228">BL392-BL395</f>
        <v>4.6309872922775952</v>
      </c>
      <c r="BM396" s="5">
        <f t="shared" ref="BM396" si="1229">BM392-BM395</f>
        <v>0.54007820136851592</v>
      </c>
      <c r="BN396" s="5">
        <f t="shared" ref="BN396" si="1230">BN392-BN395</f>
        <v>-2.1871945259042178</v>
      </c>
      <c r="BO396" s="5">
        <f t="shared" ref="BO396" si="1231">BO392-BO395</f>
        <v>-9.9144672531769515</v>
      </c>
      <c r="BP396" s="5">
        <f t="shared" ref="BP396" si="1232">BP392-BP395</f>
        <v>-3.5508308895405776</v>
      </c>
      <c r="BQ396" s="5">
        <f t="shared" ref="BQ396" si="1233">BQ392-BQ395</f>
        <v>-1.2781036168133113</v>
      </c>
      <c r="BR396" s="5">
        <f t="shared" ref="BR396" si="1234">BR392-BR395</f>
        <v>0.35826001955032893</v>
      </c>
      <c r="BS396" s="15">
        <f>STDEV(AN396:BR396)</f>
        <v>3.1098610609794961</v>
      </c>
      <c r="BT396" t="s">
        <v>264</v>
      </c>
    </row>
    <row r="397" spans="1:108" x14ac:dyDescent="0.25">
      <c r="AI397" s="11"/>
      <c r="AN397" s="5">
        <f>ABS(AN396)</f>
        <v>2.0855327468230485</v>
      </c>
      <c r="AO397" s="5">
        <f t="shared" ref="AO397" si="1235">ABS(AO396)</f>
        <v>0.6309872922775952</v>
      </c>
      <c r="AP397" s="5">
        <f t="shared" ref="AP397" si="1236">ABS(AP396)</f>
        <v>1.7218963831866887</v>
      </c>
      <c r="AQ397" s="5">
        <f t="shared" ref="AQ397" si="1237">ABS(AQ396)</f>
        <v>6.6309872922775952</v>
      </c>
      <c r="AR397" s="5">
        <f t="shared" ref="AR397" si="1238">ABS(AR396)</f>
        <v>5.3582600195503289</v>
      </c>
      <c r="AS397" s="5">
        <f t="shared" ref="AS397" si="1239">ABS(AS396)</f>
        <v>2.8128054740957822</v>
      </c>
      <c r="AT397" s="5">
        <f t="shared" ref="AT397" si="1240">ABS(AT396)</f>
        <v>3.2673509286412354</v>
      </c>
      <c r="AU397" s="5">
        <f t="shared" ref="AU397" si="1241">ABS(AU396)</f>
        <v>3.1871945259042178</v>
      </c>
      <c r="AV397" s="5">
        <f t="shared" ref="AV397" si="1242">ABS(AV396)</f>
        <v>0.55083088954057757</v>
      </c>
      <c r="AW397" s="5">
        <f t="shared" ref="AW397" si="1243">ABS(AW396)</f>
        <v>2.9340175953079068</v>
      </c>
      <c r="AX397" s="5">
        <f t="shared" ref="AX397" si="1244">ABS(AX396)</f>
        <v>2.7326490713587646</v>
      </c>
      <c r="AY397" s="5">
        <f t="shared" ref="AY397" si="1245">ABS(AY396)</f>
        <v>1.3690127077224048</v>
      </c>
      <c r="AZ397" s="5">
        <f t="shared" ref="AZ397" si="1246">ABS(AZ396)</f>
        <v>3.0053763440860308</v>
      </c>
      <c r="BA397" s="5">
        <f t="shared" ref="BA397" si="1247">ABS(BA396)</f>
        <v>9.6285434995124319E-2</v>
      </c>
      <c r="BB397" s="5">
        <f t="shared" ref="BB397" si="1248">ABS(BB396)</f>
        <v>0.32355816226785805</v>
      </c>
      <c r="BC397" s="5">
        <f t="shared" ref="BC397" si="1249">ABS(BC396)</f>
        <v>1.1764418377321419</v>
      </c>
      <c r="BD397" s="5">
        <f t="shared" ref="BD397" si="1250">ABS(BD396)</f>
        <v>0.35826001955032893</v>
      </c>
      <c r="BE397" s="5">
        <f t="shared" ref="BE397" si="1251">ABS(BE396)</f>
        <v>1.6417399804496711</v>
      </c>
      <c r="BF397" s="5">
        <f t="shared" ref="BF397" si="1252">ABS(BF396)</f>
        <v>0.81280547409578219</v>
      </c>
      <c r="BG397" s="5">
        <f t="shared" ref="BG397" si="1253">ABS(BG396)</f>
        <v>2.0053763440860308</v>
      </c>
      <c r="BH397" s="5">
        <f t="shared" ref="BH397" si="1254">ABS(BH396)</f>
        <v>1.1764418377321419</v>
      </c>
      <c r="BI397" s="5">
        <f t="shared" ref="BI397" si="1255">ABS(BI396)</f>
        <v>1.6417399804496711</v>
      </c>
      <c r="BJ397" s="5">
        <f t="shared" ref="BJ397" si="1256">ABS(BJ396)</f>
        <v>1.1871945259042178</v>
      </c>
      <c r="BK397" s="5">
        <f t="shared" ref="BK397" si="1257">ABS(BK396)</f>
        <v>0.17644183773214195</v>
      </c>
      <c r="BL397" s="5">
        <f t="shared" ref="BL397" si="1258">ABS(BL396)</f>
        <v>4.6309872922775952</v>
      </c>
      <c r="BM397" s="5">
        <f t="shared" ref="BM397" si="1259">ABS(BM396)</f>
        <v>0.54007820136851592</v>
      </c>
      <c r="BN397" s="5">
        <f t="shared" ref="BN397" si="1260">ABS(BN396)</f>
        <v>2.1871945259042178</v>
      </c>
      <c r="BO397" s="5">
        <f t="shared" ref="BO397" si="1261">ABS(BO396)</f>
        <v>9.9144672531769515</v>
      </c>
      <c r="BP397" s="5">
        <f t="shared" ref="BP397" si="1262">ABS(BP396)</f>
        <v>3.5508308895405776</v>
      </c>
      <c r="BQ397" s="5">
        <f t="shared" ref="BQ397" si="1263">ABS(BQ396)</f>
        <v>1.2781036168133113</v>
      </c>
      <c r="BR397" s="5">
        <f t="shared" ref="BR397" si="1264">ABS(BR396)</f>
        <v>0.35826001955032893</v>
      </c>
      <c r="BS397" s="15">
        <f>AVERAGE(AN397:BR397)</f>
        <v>2.2368744678838319</v>
      </c>
      <c r="BT397" t="s">
        <v>268</v>
      </c>
    </row>
    <row r="398" spans="1:108" x14ac:dyDescent="0.25">
      <c r="AI398" s="11"/>
      <c r="BS398" s="15"/>
    </row>
    <row r="399" spans="1:108" x14ac:dyDescent="0.25">
      <c r="CZ399" s="9" t="s">
        <v>258</v>
      </c>
      <c r="DA399" s="10" t="s">
        <v>259</v>
      </c>
      <c r="DB399" s="10"/>
      <c r="DC399" s="10"/>
      <c r="DD399" s="10"/>
    </row>
    <row r="401" spans="1:104" x14ac:dyDescent="0.25">
      <c r="A401" t="s">
        <v>13</v>
      </c>
      <c r="B401">
        <v>38.069400000000002</v>
      </c>
      <c r="C401">
        <v>-117.2355</v>
      </c>
      <c r="D401">
        <v>6010</v>
      </c>
      <c r="E401" t="s">
        <v>1</v>
      </c>
      <c r="F401">
        <v>181.5</v>
      </c>
      <c r="G401">
        <v>1927</v>
      </c>
      <c r="H401">
        <v>8</v>
      </c>
      <c r="I401" t="s">
        <v>260</v>
      </c>
      <c r="J401">
        <v>62</v>
      </c>
      <c r="K401">
        <v>67</v>
      </c>
      <c r="L401">
        <v>74</v>
      </c>
      <c r="M401">
        <v>76</v>
      </c>
      <c r="N401">
        <v>80</v>
      </c>
      <c r="O401">
        <v>82</v>
      </c>
      <c r="P401">
        <v>78</v>
      </c>
      <c r="Q401">
        <v>74</v>
      </c>
      <c r="R401">
        <v>74</v>
      </c>
      <c r="S401">
        <v>76</v>
      </c>
      <c r="T401">
        <v>76</v>
      </c>
      <c r="U401">
        <v>80</v>
      </c>
      <c r="V401">
        <v>82</v>
      </c>
      <c r="W401">
        <v>79</v>
      </c>
      <c r="X401">
        <v>81</v>
      </c>
      <c r="Y401">
        <v>86</v>
      </c>
      <c r="Z401">
        <v>87</v>
      </c>
      <c r="AA401">
        <v>86</v>
      </c>
      <c r="AB401">
        <v>86</v>
      </c>
      <c r="AC401">
        <v>85</v>
      </c>
      <c r="AD401">
        <v>89</v>
      </c>
      <c r="AE401">
        <v>90</v>
      </c>
      <c r="AF401">
        <v>88</v>
      </c>
      <c r="AG401">
        <v>90</v>
      </c>
      <c r="AH401">
        <v>86</v>
      </c>
      <c r="AI401">
        <v>85</v>
      </c>
      <c r="AJ401">
        <v>58</v>
      </c>
      <c r="AK401">
        <v>59</v>
      </c>
      <c r="AL401">
        <v>73</v>
      </c>
      <c r="AM401">
        <v>80</v>
      </c>
      <c r="AN401" s="5">
        <v>85</v>
      </c>
      <c r="AO401" s="5">
        <v>81</v>
      </c>
      <c r="AP401" s="5">
        <v>78</v>
      </c>
      <c r="AQ401" s="5">
        <v>79</v>
      </c>
      <c r="AR401" s="5">
        <v>83</v>
      </c>
      <c r="AS401" s="5">
        <v>83</v>
      </c>
      <c r="AT401" s="5">
        <v>85</v>
      </c>
      <c r="AU401" s="5">
        <v>86</v>
      </c>
      <c r="AV401" s="5">
        <v>91</v>
      </c>
      <c r="AW401" s="5">
        <v>89</v>
      </c>
      <c r="AX401" s="5">
        <v>92</v>
      </c>
      <c r="AY401" s="5">
        <v>92</v>
      </c>
      <c r="AZ401" s="5">
        <v>92</v>
      </c>
      <c r="BA401" s="5">
        <v>91</v>
      </c>
      <c r="BB401" s="5">
        <v>90</v>
      </c>
      <c r="BC401" s="5">
        <v>90</v>
      </c>
      <c r="BD401" s="5">
        <v>90</v>
      </c>
      <c r="BE401" s="5">
        <v>90</v>
      </c>
      <c r="BF401" s="5">
        <v>91</v>
      </c>
      <c r="BG401" s="5">
        <v>87</v>
      </c>
      <c r="BH401" s="5">
        <v>87</v>
      </c>
      <c r="BI401" s="5">
        <v>91</v>
      </c>
      <c r="BJ401" s="5">
        <v>87</v>
      </c>
      <c r="BK401" s="5">
        <v>87</v>
      </c>
      <c r="BL401" s="5">
        <v>79</v>
      </c>
      <c r="BM401" s="5">
        <v>79</v>
      </c>
      <c r="BN401" s="5">
        <v>86</v>
      </c>
      <c r="BO401" s="5">
        <v>87</v>
      </c>
      <c r="BP401" s="5">
        <v>88</v>
      </c>
      <c r="BQ401" s="5">
        <v>88</v>
      </c>
      <c r="BR401" s="5">
        <v>86</v>
      </c>
      <c r="BS401">
        <v>85</v>
      </c>
      <c r="BT401">
        <v>83</v>
      </c>
      <c r="BU401">
        <v>85</v>
      </c>
      <c r="BV401">
        <v>87</v>
      </c>
      <c r="BW401">
        <v>86</v>
      </c>
      <c r="BX401">
        <v>84</v>
      </c>
      <c r="BY401">
        <v>84</v>
      </c>
      <c r="BZ401">
        <v>86</v>
      </c>
      <c r="CA401">
        <v>85</v>
      </c>
      <c r="CB401">
        <v>86</v>
      </c>
      <c r="CC401">
        <v>84</v>
      </c>
      <c r="CD401">
        <v>83</v>
      </c>
      <c r="CE401">
        <v>76</v>
      </c>
      <c r="CF401">
        <v>75</v>
      </c>
      <c r="CG401">
        <v>81</v>
      </c>
      <c r="CH401">
        <v>84</v>
      </c>
      <c r="CI401">
        <v>84</v>
      </c>
      <c r="CJ401">
        <v>74</v>
      </c>
      <c r="CK401">
        <v>83</v>
      </c>
      <c r="CL401">
        <v>84</v>
      </c>
      <c r="CM401">
        <v>85</v>
      </c>
      <c r="CN401">
        <v>84</v>
      </c>
      <c r="CO401">
        <v>86</v>
      </c>
      <c r="CP401">
        <v>83</v>
      </c>
      <c r="CQ401">
        <v>84</v>
      </c>
      <c r="CR401">
        <v>80</v>
      </c>
      <c r="CS401">
        <v>80</v>
      </c>
      <c r="CT401">
        <v>74</v>
      </c>
      <c r="CU401">
        <v>72</v>
      </c>
      <c r="CV401">
        <v>77</v>
      </c>
      <c r="CW401">
        <v>80</v>
      </c>
      <c r="CX401" t="s">
        <v>2</v>
      </c>
      <c r="CY401" t="s">
        <v>14</v>
      </c>
    </row>
    <row r="402" spans="1:104" x14ac:dyDescent="0.25">
      <c r="A402" t="s">
        <v>0</v>
      </c>
      <c r="B402">
        <v>38.387799999999999</v>
      </c>
      <c r="C402">
        <v>-118.1092</v>
      </c>
      <c r="D402">
        <v>4580</v>
      </c>
      <c r="E402" t="s">
        <v>1</v>
      </c>
      <c r="F402">
        <v>240.3</v>
      </c>
      <c r="G402">
        <v>1927</v>
      </c>
      <c r="H402">
        <v>8</v>
      </c>
      <c r="I402" t="s">
        <v>260</v>
      </c>
      <c r="J402">
        <v>76</v>
      </c>
      <c r="K402">
        <v>77</v>
      </c>
      <c r="L402">
        <v>78</v>
      </c>
      <c r="M402">
        <v>80</v>
      </c>
      <c r="N402">
        <v>83</v>
      </c>
      <c r="O402">
        <v>88</v>
      </c>
      <c r="P402">
        <v>89</v>
      </c>
      <c r="Q402">
        <v>90</v>
      </c>
      <c r="R402">
        <v>90</v>
      </c>
      <c r="S402">
        <v>92</v>
      </c>
      <c r="T402">
        <v>93</v>
      </c>
      <c r="U402">
        <v>92</v>
      </c>
      <c r="V402">
        <v>91</v>
      </c>
      <c r="W402">
        <v>93</v>
      </c>
      <c r="X402">
        <v>93</v>
      </c>
      <c r="Y402">
        <v>92</v>
      </c>
      <c r="Z402">
        <v>98</v>
      </c>
      <c r="AA402">
        <v>94</v>
      </c>
      <c r="AB402">
        <v>93</v>
      </c>
      <c r="AC402">
        <v>93</v>
      </c>
      <c r="AD402">
        <v>96</v>
      </c>
      <c r="AE402">
        <v>101</v>
      </c>
      <c r="AF402">
        <v>101</v>
      </c>
      <c r="AG402">
        <v>101</v>
      </c>
      <c r="AH402">
        <v>99</v>
      </c>
      <c r="AI402">
        <v>90</v>
      </c>
      <c r="AJ402">
        <v>66</v>
      </c>
      <c r="AK402">
        <v>76</v>
      </c>
      <c r="AL402">
        <v>81</v>
      </c>
      <c r="AM402">
        <v>89</v>
      </c>
      <c r="AN402" s="5">
        <v>93</v>
      </c>
      <c r="AO402" s="5">
        <v>95</v>
      </c>
      <c r="AP402" s="5">
        <v>93</v>
      </c>
      <c r="AQ402" s="5">
        <v>93</v>
      </c>
      <c r="AR402" s="5">
        <v>92</v>
      </c>
      <c r="AS402" s="5">
        <v>93</v>
      </c>
      <c r="AT402" s="5">
        <v>96</v>
      </c>
      <c r="AU402" s="5">
        <v>97</v>
      </c>
      <c r="AV402" s="5">
        <v>99</v>
      </c>
      <c r="AW402" s="5">
        <v>101</v>
      </c>
      <c r="AX402" s="5">
        <v>99</v>
      </c>
      <c r="AY402" s="5">
        <v>98</v>
      </c>
      <c r="AZ402" s="5">
        <v>101</v>
      </c>
      <c r="BA402" s="5">
        <v>99</v>
      </c>
      <c r="BB402" s="5">
        <v>99</v>
      </c>
      <c r="BC402" s="5">
        <v>99</v>
      </c>
      <c r="BD402" s="5">
        <v>99</v>
      </c>
      <c r="BE402" s="5">
        <v>100</v>
      </c>
      <c r="BF402" s="5">
        <v>100</v>
      </c>
      <c r="BG402" s="5">
        <v>100</v>
      </c>
      <c r="BH402" s="5">
        <v>98</v>
      </c>
      <c r="BI402" s="5">
        <v>96</v>
      </c>
      <c r="BJ402" s="5">
        <v>96</v>
      </c>
      <c r="BK402" s="5">
        <v>97</v>
      </c>
      <c r="BL402" s="5">
        <v>96</v>
      </c>
      <c r="BM402" s="5">
        <v>95</v>
      </c>
      <c r="BN402" s="5">
        <v>90</v>
      </c>
      <c r="BO402" s="5">
        <v>93</v>
      </c>
      <c r="BP402" s="5">
        <v>96</v>
      </c>
      <c r="BQ402" s="5">
        <v>94</v>
      </c>
      <c r="BR402" s="5">
        <v>94</v>
      </c>
      <c r="BS402">
        <v>96</v>
      </c>
      <c r="BT402">
        <v>95</v>
      </c>
      <c r="BU402">
        <v>96</v>
      </c>
      <c r="BV402">
        <v>95</v>
      </c>
      <c r="BW402">
        <v>97</v>
      </c>
      <c r="BX402">
        <v>95</v>
      </c>
      <c r="BY402">
        <v>94</v>
      </c>
      <c r="BZ402">
        <v>93</v>
      </c>
      <c r="CA402">
        <v>93</v>
      </c>
      <c r="CB402">
        <v>92</v>
      </c>
      <c r="CC402">
        <v>93</v>
      </c>
      <c r="CD402">
        <v>92</v>
      </c>
      <c r="CE402">
        <v>90</v>
      </c>
      <c r="CF402">
        <v>90</v>
      </c>
      <c r="CG402">
        <v>89</v>
      </c>
      <c r="CH402">
        <v>88</v>
      </c>
      <c r="CI402">
        <v>89</v>
      </c>
      <c r="CJ402">
        <v>88</v>
      </c>
      <c r="CK402">
        <v>89</v>
      </c>
      <c r="CL402">
        <v>88</v>
      </c>
      <c r="CM402">
        <v>86</v>
      </c>
      <c r="CN402">
        <v>85</v>
      </c>
      <c r="CO402">
        <v>86</v>
      </c>
      <c r="CP402">
        <v>88</v>
      </c>
      <c r="CQ402">
        <v>88</v>
      </c>
      <c r="CR402">
        <v>88</v>
      </c>
      <c r="CS402">
        <v>89</v>
      </c>
      <c r="CT402">
        <v>88</v>
      </c>
      <c r="CU402">
        <v>87</v>
      </c>
      <c r="CV402">
        <v>87</v>
      </c>
      <c r="CW402">
        <v>87</v>
      </c>
      <c r="CX402" t="s">
        <v>2</v>
      </c>
      <c r="CY402" t="s">
        <v>3</v>
      </c>
    </row>
    <row r="403" spans="1:104" x14ac:dyDescent="0.25">
      <c r="A403" t="s">
        <v>4</v>
      </c>
      <c r="B403">
        <v>36.798099999999998</v>
      </c>
      <c r="C403">
        <v>-118.20359999999999</v>
      </c>
      <c r="D403">
        <v>3950</v>
      </c>
      <c r="E403" t="s">
        <v>1</v>
      </c>
      <c r="F403">
        <v>124.8</v>
      </c>
      <c r="G403">
        <v>1927</v>
      </c>
      <c r="H403">
        <v>8</v>
      </c>
      <c r="I403" t="s">
        <v>260</v>
      </c>
      <c r="J403">
        <v>78</v>
      </c>
      <c r="K403">
        <v>78</v>
      </c>
      <c r="L403">
        <v>84</v>
      </c>
      <c r="M403">
        <v>87</v>
      </c>
      <c r="N403">
        <v>89</v>
      </c>
      <c r="O403">
        <v>92</v>
      </c>
      <c r="P403">
        <v>92</v>
      </c>
      <c r="Q403">
        <v>85</v>
      </c>
      <c r="R403">
        <v>83</v>
      </c>
      <c r="S403">
        <v>85</v>
      </c>
      <c r="T403">
        <v>88</v>
      </c>
      <c r="U403">
        <v>92</v>
      </c>
      <c r="V403">
        <v>94</v>
      </c>
      <c r="W403">
        <v>92</v>
      </c>
      <c r="X403">
        <v>94</v>
      </c>
      <c r="Y403">
        <v>97</v>
      </c>
      <c r="Z403">
        <v>98</v>
      </c>
      <c r="AA403">
        <v>96</v>
      </c>
      <c r="AB403">
        <v>96</v>
      </c>
      <c r="AC403">
        <v>96</v>
      </c>
      <c r="AD403">
        <v>100</v>
      </c>
      <c r="AE403">
        <v>102</v>
      </c>
      <c r="AF403">
        <v>102</v>
      </c>
      <c r="AG403">
        <v>101</v>
      </c>
      <c r="AH403">
        <v>99</v>
      </c>
      <c r="AI403">
        <v>95</v>
      </c>
      <c r="AJ403">
        <v>86</v>
      </c>
      <c r="AK403">
        <v>79</v>
      </c>
      <c r="AL403">
        <v>87</v>
      </c>
      <c r="AM403">
        <v>94</v>
      </c>
      <c r="AN403" s="5">
        <v>96</v>
      </c>
      <c r="AO403" s="5">
        <v>93</v>
      </c>
      <c r="AP403" s="5">
        <v>93</v>
      </c>
      <c r="AQ403" s="5">
        <v>92</v>
      </c>
      <c r="AR403" s="5">
        <v>94</v>
      </c>
      <c r="AS403" s="5">
        <v>94</v>
      </c>
      <c r="AT403" s="5">
        <v>95</v>
      </c>
      <c r="AU403" s="5">
        <v>96</v>
      </c>
      <c r="AV403" s="5">
        <v>98</v>
      </c>
      <c r="AW403" s="5">
        <v>102</v>
      </c>
      <c r="AX403" s="5">
        <v>101</v>
      </c>
      <c r="AY403" s="5">
        <v>103</v>
      </c>
      <c r="AZ403" s="5">
        <v>103</v>
      </c>
      <c r="BA403" s="5">
        <v>102</v>
      </c>
      <c r="BB403" s="5">
        <v>101</v>
      </c>
      <c r="BC403" s="5">
        <v>99</v>
      </c>
      <c r="BD403" s="5">
        <v>99</v>
      </c>
      <c r="BE403" s="5">
        <v>103</v>
      </c>
      <c r="BF403" s="5">
        <v>101</v>
      </c>
      <c r="BG403" s="5">
        <v>97</v>
      </c>
      <c r="BH403" s="5">
        <v>97</v>
      </c>
      <c r="BI403" s="5">
        <v>97</v>
      </c>
      <c r="BJ403" s="5">
        <v>94</v>
      </c>
      <c r="BK403" s="5">
        <v>96</v>
      </c>
      <c r="BL403" s="5">
        <v>94</v>
      </c>
      <c r="BM403" s="5">
        <v>96</v>
      </c>
      <c r="BN403" s="5">
        <v>92</v>
      </c>
      <c r="BO403" s="5">
        <v>96</v>
      </c>
      <c r="BP403" s="5">
        <v>98</v>
      </c>
      <c r="BQ403" s="5">
        <v>96</v>
      </c>
      <c r="BR403" s="5">
        <v>95</v>
      </c>
      <c r="BS403">
        <v>93</v>
      </c>
      <c r="BT403">
        <v>93</v>
      </c>
      <c r="BU403">
        <v>94</v>
      </c>
      <c r="BV403">
        <v>95</v>
      </c>
      <c r="BW403">
        <v>92</v>
      </c>
      <c r="BX403">
        <v>90</v>
      </c>
      <c r="BY403">
        <v>94</v>
      </c>
      <c r="BZ403">
        <v>96</v>
      </c>
      <c r="CA403">
        <v>97</v>
      </c>
      <c r="CB403">
        <v>95</v>
      </c>
      <c r="CC403">
        <v>93</v>
      </c>
      <c r="CD403">
        <v>92</v>
      </c>
      <c r="CE403">
        <v>88</v>
      </c>
      <c r="CF403">
        <v>85</v>
      </c>
      <c r="CG403">
        <v>90</v>
      </c>
      <c r="CH403">
        <v>94</v>
      </c>
      <c r="CI403">
        <v>93</v>
      </c>
      <c r="CJ403">
        <v>91</v>
      </c>
      <c r="CK403">
        <v>92</v>
      </c>
      <c r="CL403">
        <v>96</v>
      </c>
      <c r="CM403">
        <v>96</v>
      </c>
      <c r="CN403">
        <v>95</v>
      </c>
      <c r="CO403">
        <v>96</v>
      </c>
      <c r="CP403">
        <v>97</v>
      </c>
      <c r="CQ403">
        <v>95</v>
      </c>
      <c r="CR403">
        <v>92</v>
      </c>
      <c r="CS403">
        <v>90</v>
      </c>
      <c r="CT403">
        <v>84</v>
      </c>
      <c r="CU403">
        <v>86</v>
      </c>
      <c r="CV403">
        <v>87</v>
      </c>
      <c r="CW403">
        <v>89</v>
      </c>
      <c r="CX403" t="s">
        <v>5</v>
      </c>
      <c r="CY403" t="s">
        <v>6</v>
      </c>
    </row>
    <row r="404" spans="1:104" x14ac:dyDescent="0.25">
      <c r="A404" t="s">
        <v>49</v>
      </c>
      <c r="B404">
        <v>36.1389</v>
      </c>
      <c r="C404">
        <v>-117.9528</v>
      </c>
      <c r="D404">
        <v>3825</v>
      </c>
      <c r="E404" t="s">
        <v>1</v>
      </c>
      <c r="F404">
        <v>103.6</v>
      </c>
      <c r="G404">
        <v>1927</v>
      </c>
      <c r="H404">
        <v>8</v>
      </c>
      <c r="I404" t="s">
        <v>260</v>
      </c>
      <c r="J404">
        <v>80</v>
      </c>
      <c r="K404">
        <v>80</v>
      </c>
      <c r="L404">
        <v>80</v>
      </c>
      <c r="M404">
        <v>84</v>
      </c>
      <c r="N404">
        <v>86</v>
      </c>
      <c r="O404">
        <v>90</v>
      </c>
      <c r="P404">
        <v>88</v>
      </c>
      <c r="Q404">
        <v>82</v>
      </c>
      <c r="R404">
        <v>80</v>
      </c>
      <c r="S404">
        <v>84</v>
      </c>
      <c r="T404">
        <v>86</v>
      </c>
      <c r="U404">
        <v>90</v>
      </c>
      <c r="V404">
        <v>88</v>
      </c>
      <c r="W404">
        <v>88</v>
      </c>
      <c r="X404">
        <v>92</v>
      </c>
      <c r="Y404">
        <v>98</v>
      </c>
      <c r="Z404">
        <v>96</v>
      </c>
      <c r="AA404">
        <v>92</v>
      </c>
      <c r="AB404">
        <v>92</v>
      </c>
      <c r="AC404">
        <v>94</v>
      </c>
      <c r="AD404">
        <v>96</v>
      </c>
      <c r="AE404">
        <v>98</v>
      </c>
      <c r="AF404">
        <v>100</v>
      </c>
      <c r="AG404">
        <v>100</v>
      </c>
      <c r="AH404">
        <v>94</v>
      </c>
      <c r="AI404">
        <v>92</v>
      </c>
      <c r="AJ404">
        <v>84</v>
      </c>
      <c r="AK404">
        <v>80</v>
      </c>
      <c r="AL404">
        <v>86</v>
      </c>
      <c r="AM404">
        <v>94</v>
      </c>
      <c r="AN404" s="5">
        <v>98</v>
      </c>
      <c r="AO404" s="5">
        <v>92</v>
      </c>
      <c r="AP404" s="5">
        <v>90</v>
      </c>
      <c r="AQ404" s="5">
        <v>102</v>
      </c>
      <c r="AR404" s="5">
        <v>90</v>
      </c>
      <c r="AS404" s="5">
        <v>92</v>
      </c>
      <c r="AT404" s="5">
        <v>94</v>
      </c>
      <c r="AU404" s="5">
        <v>94</v>
      </c>
      <c r="AV404" s="5">
        <v>98</v>
      </c>
      <c r="AW404" s="5">
        <v>100</v>
      </c>
      <c r="AX404" s="5">
        <v>100</v>
      </c>
      <c r="AY404" s="5">
        <v>102</v>
      </c>
      <c r="AZ404" s="5">
        <v>102</v>
      </c>
      <c r="BA404" s="5">
        <v>92</v>
      </c>
      <c r="BB404" s="5">
        <v>100</v>
      </c>
      <c r="BC404" s="5">
        <v>98</v>
      </c>
      <c r="BD404" s="5">
        <v>98</v>
      </c>
      <c r="BE404" s="5">
        <v>100</v>
      </c>
      <c r="BF404" s="5">
        <v>100</v>
      </c>
      <c r="BG404" s="5">
        <v>96</v>
      </c>
      <c r="BH404" s="5">
        <v>98</v>
      </c>
      <c r="BI404" s="5">
        <v>96</v>
      </c>
      <c r="BJ404" s="5">
        <v>98</v>
      </c>
      <c r="BK404" s="5">
        <v>98</v>
      </c>
      <c r="BL404" s="5">
        <v>94</v>
      </c>
      <c r="BM404" s="5">
        <v>94</v>
      </c>
      <c r="BN404" s="5">
        <v>93</v>
      </c>
      <c r="BO404" s="5">
        <v>98</v>
      </c>
      <c r="BP404" s="5">
        <v>96</v>
      </c>
      <c r="BQ404" s="5">
        <v>94</v>
      </c>
      <c r="BR404" s="5">
        <v>94</v>
      </c>
      <c r="BS404">
        <v>94</v>
      </c>
      <c r="BT404">
        <v>92</v>
      </c>
      <c r="BU404">
        <v>92</v>
      </c>
      <c r="BV404">
        <v>92</v>
      </c>
      <c r="BW404">
        <v>92</v>
      </c>
      <c r="BX404">
        <v>94</v>
      </c>
      <c r="BY404">
        <v>98</v>
      </c>
      <c r="BZ404">
        <v>96</v>
      </c>
      <c r="CA404">
        <v>96</v>
      </c>
      <c r="CB404">
        <v>94</v>
      </c>
      <c r="CC404">
        <v>92</v>
      </c>
      <c r="CD404">
        <v>88</v>
      </c>
      <c r="CE404">
        <v>84</v>
      </c>
      <c r="CF404">
        <v>90</v>
      </c>
      <c r="CG404">
        <v>94</v>
      </c>
      <c r="CH404">
        <v>94</v>
      </c>
      <c r="CI404">
        <v>94</v>
      </c>
      <c r="CJ404">
        <v>90</v>
      </c>
      <c r="CK404">
        <v>92</v>
      </c>
      <c r="CL404">
        <v>94</v>
      </c>
      <c r="CM404">
        <v>90</v>
      </c>
      <c r="CN404">
        <v>94</v>
      </c>
      <c r="CO404">
        <v>96</v>
      </c>
      <c r="CP404">
        <v>94</v>
      </c>
      <c r="CQ404">
        <v>90</v>
      </c>
      <c r="CR404">
        <v>90</v>
      </c>
      <c r="CS404">
        <v>84</v>
      </c>
      <c r="CT404">
        <v>85</v>
      </c>
      <c r="CU404">
        <v>86</v>
      </c>
      <c r="CV404">
        <v>88</v>
      </c>
      <c r="CW404">
        <v>88</v>
      </c>
      <c r="CX404" t="s">
        <v>5</v>
      </c>
      <c r="CY404" t="s">
        <v>50</v>
      </c>
    </row>
    <row r="405" spans="1:104" x14ac:dyDescent="0.25">
      <c r="A405" t="s">
        <v>31</v>
      </c>
      <c r="B405">
        <v>35.466099999999997</v>
      </c>
      <c r="C405">
        <v>-114.9217</v>
      </c>
      <c r="D405">
        <v>3540</v>
      </c>
      <c r="E405" t="s">
        <v>1</v>
      </c>
      <c r="F405">
        <v>207</v>
      </c>
      <c r="G405">
        <v>1927</v>
      </c>
      <c r="H405">
        <v>8</v>
      </c>
      <c r="I405" t="s">
        <v>260</v>
      </c>
      <c r="J405">
        <v>85</v>
      </c>
      <c r="K405">
        <v>85</v>
      </c>
      <c r="L405">
        <v>84</v>
      </c>
      <c r="M405">
        <v>88</v>
      </c>
      <c r="N405">
        <v>90</v>
      </c>
      <c r="O405">
        <v>91</v>
      </c>
      <c r="P405">
        <v>89</v>
      </c>
      <c r="Q405">
        <v>90</v>
      </c>
      <c r="R405">
        <v>93</v>
      </c>
      <c r="S405">
        <v>95</v>
      </c>
      <c r="T405">
        <v>93</v>
      </c>
      <c r="U405">
        <v>90</v>
      </c>
      <c r="V405">
        <v>90</v>
      </c>
      <c r="W405">
        <v>92</v>
      </c>
      <c r="X405">
        <v>93</v>
      </c>
      <c r="Y405">
        <v>97</v>
      </c>
      <c r="Z405">
        <v>98</v>
      </c>
      <c r="AA405">
        <v>101</v>
      </c>
      <c r="AB405">
        <v>100</v>
      </c>
      <c r="AC405">
        <v>100</v>
      </c>
      <c r="AD405">
        <v>103</v>
      </c>
      <c r="AE405">
        <v>103</v>
      </c>
      <c r="AF405">
        <v>93</v>
      </c>
      <c r="AG405">
        <v>98</v>
      </c>
      <c r="AH405">
        <v>100</v>
      </c>
      <c r="AI405">
        <v>101</v>
      </c>
      <c r="AJ405">
        <v>99</v>
      </c>
      <c r="AK405">
        <v>98</v>
      </c>
      <c r="AL405">
        <v>96</v>
      </c>
      <c r="AM405">
        <v>93</v>
      </c>
      <c r="AN405" s="5">
        <v>94</v>
      </c>
      <c r="AO405" s="5">
        <v>96</v>
      </c>
      <c r="AP405" s="5">
        <v>98</v>
      </c>
      <c r="AQ405" s="5">
        <v>98</v>
      </c>
      <c r="AR405" s="5">
        <v>97</v>
      </c>
      <c r="AS405" s="5">
        <v>97</v>
      </c>
      <c r="AT405" s="5">
        <v>99</v>
      </c>
      <c r="AU405" s="5">
        <v>96</v>
      </c>
      <c r="AV405" s="5">
        <v>99</v>
      </c>
      <c r="AW405" s="5">
        <v>100</v>
      </c>
      <c r="AX405" s="5">
        <v>103</v>
      </c>
      <c r="AY405" s="5">
        <v>100</v>
      </c>
      <c r="AZ405" s="5">
        <v>100</v>
      </c>
      <c r="BA405" s="5">
        <v>99</v>
      </c>
      <c r="BB405" s="5">
        <v>98</v>
      </c>
      <c r="BC405" s="5">
        <v>103</v>
      </c>
      <c r="BD405" s="5">
        <v>102</v>
      </c>
      <c r="BE405" s="5">
        <v>98</v>
      </c>
      <c r="BF405" s="5">
        <v>98</v>
      </c>
      <c r="BG405" s="5">
        <v>97</v>
      </c>
      <c r="BH405" s="5">
        <v>101</v>
      </c>
      <c r="BI405" s="5">
        <v>103</v>
      </c>
      <c r="BJ405" s="5">
        <v>100</v>
      </c>
      <c r="BK405" s="5">
        <v>103</v>
      </c>
      <c r="BL405" s="5">
        <v>91</v>
      </c>
      <c r="BM405" s="5">
        <v>92</v>
      </c>
      <c r="BN405" s="5">
        <v>101</v>
      </c>
      <c r="BO405" s="5">
        <v>102</v>
      </c>
      <c r="BP405" s="5">
        <v>101</v>
      </c>
      <c r="BQ405" s="5">
        <v>101</v>
      </c>
      <c r="BR405" s="5">
        <v>98</v>
      </c>
      <c r="BS405">
        <v>94</v>
      </c>
      <c r="BT405">
        <v>98</v>
      </c>
      <c r="BU405">
        <v>97</v>
      </c>
      <c r="BV405">
        <v>95</v>
      </c>
      <c r="BW405">
        <v>93</v>
      </c>
      <c r="BX405">
        <v>94</v>
      </c>
      <c r="BY405">
        <v>93</v>
      </c>
      <c r="BZ405">
        <v>98</v>
      </c>
      <c r="CA405">
        <v>101</v>
      </c>
      <c r="CB405">
        <v>104</v>
      </c>
      <c r="CC405">
        <v>99</v>
      </c>
      <c r="CD405">
        <v>95</v>
      </c>
      <c r="CE405">
        <v>94</v>
      </c>
      <c r="CF405">
        <v>91</v>
      </c>
      <c r="CG405">
        <v>93</v>
      </c>
      <c r="CH405">
        <v>94</v>
      </c>
      <c r="CI405">
        <v>96</v>
      </c>
      <c r="CJ405">
        <v>97</v>
      </c>
      <c r="CK405">
        <v>98</v>
      </c>
      <c r="CL405">
        <v>99</v>
      </c>
      <c r="CM405">
        <v>100</v>
      </c>
      <c r="CN405">
        <v>99</v>
      </c>
      <c r="CO405">
        <v>98</v>
      </c>
      <c r="CP405">
        <v>96</v>
      </c>
      <c r="CQ405">
        <v>96</v>
      </c>
      <c r="CR405">
        <v>94</v>
      </c>
      <c r="CS405">
        <v>94</v>
      </c>
      <c r="CT405">
        <v>93</v>
      </c>
      <c r="CU405">
        <v>89</v>
      </c>
      <c r="CV405">
        <v>90</v>
      </c>
      <c r="CW405">
        <v>89</v>
      </c>
      <c r="CX405" t="s">
        <v>2</v>
      </c>
      <c r="CY405" t="s">
        <v>32</v>
      </c>
    </row>
    <row r="406" spans="1:104" x14ac:dyDescent="0.25">
      <c r="A406" t="s">
        <v>47</v>
      </c>
      <c r="B406">
        <v>37.366700000000002</v>
      </c>
      <c r="C406">
        <v>-115.16670000000001</v>
      </c>
      <c r="D406">
        <v>3488</v>
      </c>
      <c r="E406" t="s">
        <v>1</v>
      </c>
      <c r="F406">
        <v>181.4</v>
      </c>
      <c r="G406">
        <v>1927</v>
      </c>
      <c r="H406">
        <v>8</v>
      </c>
      <c r="I406" t="s">
        <v>260</v>
      </c>
      <c r="J406">
        <v>81</v>
      </c>
      <c r="K406">
        <v>74</v>
      </c>
      <c r="L406">
        <v>84</v>
      </c>
      <c r="M406">
        <v>86</v>
      </c>
      <c r="N406">
        <v>89</v>
      </c>
      <c r="O406">
        <v>93</v>
      </c>
      <c r="P406">
        <v>93</v>
      </c>
      <c r="Q406">
        <v>96</v>
      </c>
      <c r="R406">
        <v>85</v>
      </c>
      <c r="S406">
        <v>80</v>
      </c>
      <c r="T406">
        <v>92</v>
      </c>
      <c r="U406">
        <v>90</v>
      </c>
      <c r="V406">
        <v>90</v>
      </c>
      <c r="W406">
        <v>90</v>
      </c>
      <c r="X406">
        <v>90</v>
      </c>
      <c r="Y406">
        <v>96</v>
      </c>
      <c r="Z406">
        <v>97</v>
      </c>
      <c r="AA406">
        <v>99</v>
      </c>
      <c r="AB406">
        <v>96</v>
      </c>
      <c r="AC406">
        <v>97</v>
      </c>
      <c r="AD406">
        <v>99</v>
      </c>
      <c r="AE406">
        <v>100</v>
      </c>
      <c r="AF406">
        <v>99</v>
      </c>
      <c r="AG406">
        <v>100</v>
      </c>
      <c r="AH406">
        <v>99</v>
      </c>
      <c r="AI406">
        <v>95</v>
      </c>
      <c r="AJ406">
        <v>92</v>
      </c>
      <c r="AK406">
        <v>81</v>
      </c>
      <c r="AL406">
        <v>84</v>
      </c>
      <c r="AM406">
        <v>93</v>
      </c>
      <c r="AN406" s="5">
        <v>96</v>
      </c>
      <c r="AO406" s="5">
        <v>96</v>
      </c>
      <c r="AP406" s="5">
        <v>93</v>
      </c>
      <c r="AQ406" s="5">
        <v>91</v>
      </c>
      <c r="AR406" s="5">
        <v>93</v>
      </c>
      <c r="AS406" s="5">
        <v>95</v>
      </c>
      <c r="AT406" s="5">
        <v>95</v>
      </c>
      <c r="AU406" s="5">
        <v>97</v>
      </c>
      <c r="AV406" s="5">
        <v>97</v>
      </c>
      <c r="AW406" s="5">
        <v>101</v>
      </c>
      <c r="AX406" s="5">
        <v>103</v>
      </c>
      <c r="AY406" s="5">
        <v>103</v>
      </c>
      <c r="AZ406" s="5">
        <v>103</v>
      </c>
      <c r="BA406" s="5">
        <v>103</v>
      </c>
      <c r="BB406" s="5">
        <v>105</v>
      </c>
      <c r="BC406" s="5">
        <v>98</v>
      </c>
      <c r="BD406" s="5">
        <v>101</v>
      </c>
      <c r="BE406" s="5">
        <v>105</v>
      </c>
      <c r="BF406" s="5">
        <v>105</v>
      </c>
      <c r="BG406" s="5">
        <v>94</v>
      </c>
      <c r="BH406" s="5">
        <v>99</v>
      </c>
      <c r="BI406" s="5">
        <v>99</v>
      </c>
      <c r="BJ406" s="5">
        <v>100</v>
      </c>
      <c r="BK406" s="5">
        <v>96</v>
      </c>
      <c r="BL406" s="5">
        <v>97</v>
      </c>
      <c r="BM406" s="5">
        <v>95</v>
      </c>
      <c r="BN406" s="5">
        <v>96</v>
      </c>
      <c r="BO406" s="5">
        <v>97</v>
      </c>
      <c r="BP406" s="5">
        <v>99</v>
      </c>
      <c r="BQ406" s="5">
        <v>99</v>
      </c>
      <c r="BR406" s="5">
        <v>98</v>
      </c>
      <c r="BS406">
        <v>97</v>
      </c>
      <c r="BT406">
        <v>94</v>
      </c>
      <c r="BU406">
        <v>95</v>
      </c>
      <c r="BV406">
        <v>96</v>
      </c>
      <c r="BW406">
        <v>89</v>
      </c>
      <c r="BX406">
        <v>90</v>
      </c>
      <c r="BY406">
        <v>94</v>
      </c>
      <c r="BZ406">
        <v>94</v>
      </c>
      <c r="CA406">
        <v>98</v>
      </c>
      <c r="CB406">
        <v>96</v>
      </c>
      <c r="CC406">
        <v>97</v>
      </c>
      <c r="CD406">
        <v>90</v>
      </c>
      <c r="CE406">
        <v>90</v>
      </c>
      <c r="CF406">
        <v>92</v>
      </c>
      <c r="CG406">
        <v>95</v>
      </c>
      <c r="CH406">
        <v>95</v>
      </c>
      <c r="CI406">
        <v>94</v>
      </c>
      <c r="CJ406">
        <v>90</v>
      </c>
      <c r="CK406">
        <v>90</v>
      </c>
      <c r="CL406">
        <v>93</v>
      </c>
      <c r="CM406">
        <v>95</v>
      </c>
      <c r="CN406">
        <v>96</v>
      </c>
      <c r="CO406">
        <v>96</v>
      </c>
      <c r="CP406">
        <v>90</v>
      </c>
      <c r="CQ406">
        <v>89</v>
      </c>
      <c r="CR406">
        <v>87</v>
      </c>
      <c r="CS406">
        <v>84</v>
      </c>
      <c r="CT406">
        <v>80</v>
      </c>
      <c r="CU406">
        <v>77</v>
      </c>
      <c r="CV406">
        <v>90</v>
      </c>
      <c r="CW406">
        <v>89</v>
      </c>
      <c r="CX406" t="s">
        <v>2</v>
      </c>
      <c r="CY406" t="s">
        <v>48</v>
      </c>
    </row>
    <row r="407" spans="1:104" x14ac:dyDescent="0.25">
      <c r="A407" t="s">
        <v>41</v>
      </c>
      <c r="B407">
        <v>34.5</v>
      </c>
      <c r="C407">
        <v>-117.8167</v>
      </c>
      <c r="D407">
        <v>3402</v>
      </c>
      <c r="E407" t="s">
        <v>1</v>
      </c>
      <c r="F407">
        <v>234.3</v>
      </c>
      <c r="G407">
        <v>1927</v>
      </c>
      <c r="H407">
        <v>8</v>
      </c>
      <c r="I407" t="s">
        <v>260</v>
      </c>
      <c r="J407">
        <v>71</v>
      </c>
      <c r="K407">
        <v>72</v>
      </c>
      <c r="L407">
        <v>80</v>
      </c>
      <c r="M407">
        <v>85</v>
      </c>
      <c r="N407">
        <v>89</v>
      </c>
      <c r="O407">
        <v>81</v>
      </c>
      <c r="P407">
        <v>80</v>
      </c>
      <c r="Q407">
        <v>83</v>
      </c>
      <c r="R407">
        <v>85</v>
      </c>
      <c r="S407">
        <v>84</v>
      </c>
      <c r="T407">
        <v>90</v>
      </c>
      <c r="U407">
        <v>88</v>
      </c>
      <c r="V407">
        <v>91</v>
      </c>
      <c r="W407">
        <v>92</v>
      </c>
      <c r="X407">
        <v>94</v>
      </c>
      <c r="Y407">
        <v>95</v>
      </c>
      <c r="Z407">
        <v>96</v>
      </c>
      <c r="AA407">
        <v>91</v>
      </c>
      <c r="AB407">
        <v>84</v>
      </c>
      <c r="AC407">
        <v>89</v>
      </c>
      <c r="AD407">
        <v>91</v>
      </c>
      <c r="AE407">
        <v>97</v>
      </c>
      <c r="AF407">
        <v>101</v>
      </c>
      <c r="AG407">
        <v>98</v>
      </c>
      <c r="AH407">
        <v>95</v>
      </c>
      <c r="AI407">
        <v>85</v>
      </c>
      <c r="AJ407">
        <v>81</v>
      </c>
      <c r="AK407">
        <v>82</v>
      </c>
      <c r="AL407">
        <v>90</v>
      </c>
      <c r="AM407">
        <v>94</v>
      </c>
      <c r="AN407" s="5">
        <v>87</v>
      </c>
      <c r="AO407" s="5">
        <v>84</v>
      </c>
      <c r="AP407" s="5">
        <v>86</v>
      </c>
      <c r="AQ407" s="5">
        <v>88</v>
      </c>
      <c r="AR407" s="5">
        <v>90</v>
      </c>
      <c r="AS407" s="5">
        <v>91</v>
      </c>
      <c r="AT407" s="5">
        <v>96</v>
      </c>
      <c r="AU407" s="5">
        <v>97</v>
      </c>
      <c r="AV407" s="5">
        <v>98</v>
      </c>
      <c r="AW407" s="5">
        <v>97</v>
      </c>
      <c r="AX407" s="5">
        <v>98</v>
      </c>
      <c r="AY407" s="5">
        <v>100</v>
      </c>
      <c r="AZ407" s="5">
        <v>101</v>
      </c>
      <c r="BA407" s="5">
        <v>96</v>
      </c>
      <c r="BB407" s="5">
        <v>94</v>
      </c>
      <c r="BC407" s="5">
        <v>91</v>
      </c>
      <c r="BD407" s="5">
        <v>98</v>
      </c>
      <c r="BE407" s="5">
        <v>96</v>
      </c>
      <c r="BF407" s="5">
        <v>100</v>
      </c>
      <c r="BG407" s="5">
        <v>104</v>
      </c>
      <c r="BH407" s="5">
        <v>100</v>
      </c>
      <c r="BI407" s="5">
        <v>97</v>
      </c>
      <c r="BJ407" s="5">
        <v>96</v>
      </c>
      <c r="BK407" s="5">
        <v>100</v>
      </c>
      <c r="BL407" s="5">
        <v>99</v>
      </c>
      <c r="BM407" s="5">
        <v>100</v>
      </c>
      <c r="BN407" s="5">
        <v>98</v>
      </c>
      <c r="BO407" s="5">
        <v>95</v>
      </c>
      <c r="BP407" s="5">
        <v>94</v>
      </c>
      <c r="BQ407" s="5">
        <v>95</v>
      </c>
      <c r="BR407" s="5">
        <v>96</v>
      </c>
      <c r="BS407">
        <v>98</v>
      </c>
      <c r="BT407">
        <v>96</v>
      </c>
      <c r="BU407">
        <v>97</v>
      </c>
      <c r="BV407">
        <v>94</v>
      </c>
      <c r="BW407">
        <v>99</v>
      </c>
      <c r="BX407">
        <v>97</v>
      </c>
      <c r="BY407">
        <v>95</v>
      </c>
      <c r="BZ407">
        <v>100</v>
      </c>
      <c r="CA407">
        <v>101</v>
      </c>
      <c r="CB407">
        <v>98</v>
      </c>
      <c r="CC407">
        <v>97</v>
      </c>
      <c r="CD407">
        <v>94</v>
      </c>
      <c r="CE407">
        <v>91</v>
      </c>
      <c r="CF407">
        <v>97</v>
      </c>
      <c r="CG407">
        <v>94</v>
      </c>
      <c r="CH407">
        <v>88</v>
      </c>
      <c r="CI407">
        <v>91</v>
      </c>
      <c r="CJ407">
        <v>93</v>
      </c>
      <c r="CK407">
        <v>95</v>
      </c>
      <c r="CL407">
        <v>94</v>
      </c>
      <c r="CM407">
        <v>96</v>
      </c>
      <c r="CN407">
        <v>92</v>
      </c>
      <c r="CO407">
        <v>94</v>
      </c>
      <c r="CP407">
        <v>97</v>
      </c>
      <c r="CQ407">
        <v>99</v>
      </c>
      <c r="CR407">
        <v>97</v>
      </c>
      <c r="CS407">
        <v>98</v>
      </c>
      <c r="CT407">
        <v>91</v>
      </c>
      <c r="CU407">
        <v>93</v>
      </c>
      <c r="CV407">
        <v>96</v>
      </c>
      <c r="CW407">
        <v>99</v>
      </c>
      <c r="CX407" t="s">
        <v>5</v>
      </c>
      <c r="CY407" t="s">
        <v>42</v>
      </c>
    </row>
    <row r="408" spans="1:104" x14ac:dyDescent="0.25">
      <c r="A408" t="s">
        <v>43</v>
      </c>
      <c r="B408">
        <v>36.916699999999999</v>
      </c>
      <c r="C408">
        <v>-116.75</v>
      </c>
      <c r="D408">
        <v>3304</v>
      </c>
      <c r="E408" t="s">
        <v>1</v>
      </c>
      <c r="F408">
        <v>51.5</v>
      </c>
      <c r="G408">
        <v>1927</v>
      </c>
      <c r="H408">
        <v>8</v>
      </c>
      <c r="I408" t="s">
        <v>260</v>
      </c>
      <c r="J408">
        <v>84</v>
      </c>
      <c r="K408">
        <v>84</v>
      </c>
      <c r="L408">
        <v>85</v>
      </c>
      <c r="M408">
        <v>75</v>
      </c>
      <c r="N408">
        <v>70</v>
      </c>
      <c r="O408">
        <v>95</v>
      </c>
      <c r="P408">
        <v>94</v>
      </c>
      <c r="Q408">
        <v>96</v>
      </c>
      <c r="R408">
        <v>87</v>
      </c>
      <c r="S408">
        <v>81</v>
      </c>
      <c r="T408">
        <v>88</v>
      </c>
      <c r="U408">
        <v>89</v>
      </c>
      <c r="V408">
        <v>94</v>
      </c>
      <c r="W408">
        <v>95</v>
      </c>
      <c r="X408">
        <v>94</v>
      </c>
      <c r="Y408">
        <v>73</v>
      </c>
      <c r="Z408">
        <v>100</v>
      </c>
      <c r="AA408">
        <v>71</v>
      </c>
      <c r="AB408">
        <v>72</v>
      </c>
      <c r="AC408">
        <v>72</v>
      </c>
      <c r="AD408">
        <v>71</v>
      </c>
      <c r="AE408">
        <v>103</v>
      </c>
      <c r="AF408">
        <v>104</v>
      </c>
      <c r="AG408">
        <v>102</v>
      </c>
      <c r="AH408">
        <v>101</v>
      </c>
      <c r="AI408">
        <v>81</v>
      </c>
      <c r="AJ408">
        <v>79</v>
      </c>
      <c r="AK408">
        <v>88</v>
      </c>
      <c r="AL408">
        <v>81</v>
      </c>
      <c r="AM408">
        <v>90</v>
      </c>
      <c r="AN408" s="5">
        <v>97</v>
      </c>
      <c r="AO408" s="5">
        <v>99</v>
      </c>
      <c r="AP408" s="5">
        <v>97</v>
      </c>
      <c r="AQ408" s="5">
        <v>94</v>
      </c>
      <c r="AR408" s="5">
        <v>94</v>
      </c>
      <c r="AS408" s="5">
        <v>96</v>
      </c>
      <c r="AT408" s="5">
        <v>96</v>
      </c>
      <c r="AU408" s="5">
        <v>84</v>
      </c>
      <c r="AV408" s="5">
        <v>96</v>
      </c>
      <c r="AW408" s="5">
        <v>88</v>
      </c>
      <c r="AX408" s="5">
        <v>105</v>
      </c>
      <c r="AY408" s="5">
        <v>105</v>
      </c>
      <c r="AZ408" s="5">
        <v>107</v>
      </c>
      <c r="BA408" s="5">
        <v>106</v>
      </c>
      <c r="BB408" s="5">
        <v>104</v>
      </c>
      <c r="BC408" s="5">
        <v>105</v>
      </c>
      <c r="BD408" s="5">
        <v>101</v>
      </c>
      <c r="BE408" s="5">
        <v>104</v>
      </c>
      <c r="BF408" s="5">
        <v>106</v>
      </c>
      <c r="BG408" s="5">
        <v>106</v>
      </c>
      <c r="BH408" s="5">
        <v>96</v>
      </c>
      <c r="BI408" s="5">
        <v>101</v>
      </c>
      <c r="BJ408" s="5">
        <v>104</v>
      </c>
      <c r="BK408" s="5">
        <v>102</v>
      </c>
      <c r="BL408" s="5">
        <v>101</v>
      </c>
      <c r="BM408" s="5">
        <v>98</v>
      </c>
      <c r="BN408" s="5">
        <v>96</v>
      </c>
      <c r="BO408" s="5">
        <v>100</v>
      </c>
      <c r="BP408" s="5">
        <v>103</v>
      </c>
      <c r="BQ408" s="5">
        <v>102</v>
      </c>
      <c r="BR408" s="5">
        <v>101</v>
      </c>
      <c r="BS408">
        <v>100</v>
      </c>
      <c r="BT408">
        <v>97</v>
      </c>
      <c r="BU408">
        <v>96</v>
      </c>
      <c r="BV408">
        <v>99</v>
      </c>
      <c r="BW408">
        <v>101</v>
      </c>
      <c r="BX408">
        <v>91</v>
      </c>
      <c r="BY408">
        <v>98</v>
      </c>
      <c r="BZ408">
        <v>100</v>
      </c>
      <c r="CA408">
        <v>102</v>
      </c>
      <c r="CB408">
        <v>101</v>
      </c>
      <c r="CC408">
        <v>102</v>
      </c>
      <c r="CD408">
        <v>98</v>
      </c>
      <c r="CE408">
        <v>94</v>
      </c>
      <c r="CF408">
        <v>90</v>
      </c>
      <c r="CG408">
        <v>90</v>
      </c>
      <c r="CH408">
        <v>95</v>
      </c>
      <c r="CI408">
        <v>96</v>
      </c>
      <c r="CJ408">
        <v>94</v>
      </c>
      <c r="CK408">
        <v>89</v>
      </c>
      <c r="CL408">
        <v>92</v>
      </c>
      <c r="CM408">
        <v>95</v>
      </c>
      <c r="CN408">
        <v>94</v>
      </c>
      <c r="CO408">
        <v>95</v>
      </c>
      <c r="CP408">
        <v>96</v>
      </c>
      <c r="CQ408">
        <v>98</v>
      </c>
      <c r="CR408">
        <v>94</v>
      </c>
      <c r="CS408">
        <v>92</v>
      </c>
      <c r="CT408">
        <v>90</v>
      </c>
      <c r="CU408">
        <v>91</v>
      </c>
      <c r="CV408">
        <v>96</v>
      </c>
      <c r="CW408">
        <v>85</v>
      </c>
      <c r="CX408" t="s">
        <v>2</v>
      </c>
      <c r="CY408" t="s">
        <v>44</v>
      </c>
    </row>
    <row r="409" spans="1:104" x14ac:dyDescent="0.25">
      <c r="A409" t="s">
        <v>27</v>
      </c>
      <c r="B409">
        <v>36.166699999999999</v>
      </c>
      <c r="C409">
        <v>-115.13330000000001</v>
      </c>
      <c r="D409">
        <v>2011</v>
      </c>
      <c r="E409" t="s">
        <v>1</v>
      </c>
      <c r="F409">
        <v>158.69999999999999</v>
      </c>
      <c r="G409">
        <v>1927</v>
      </c>
      <c r="H409">
        <v>8</v>
      </c>
      <c r="I409" t="s">
        <v>260</v>
      </c>
      <c r="J409">
        <v>91</v>
      </c>
      <c r="K409">
        <v>83</v>
      </c>
      <c r="L409">
        <v>92</v>
      </c>
      <c r="M409">
        <v>96</v>
      </c>
      <c r="N409">
        <v>99</v>
      </c>
      <c r="O409">
        <v>102</v>
      </c>
      <c r="P409">
        <v>103</v>
      </c>
      <c r="Q409">
        <v>93</v>
      </c>
      <c r="R409">
        <v>92</v>
      </c>
      <c r="S409">
        <v>86</v>
      </c>
      <c r="T409">
        <v>89</v>
      </c>
      <c r="U409">
        <v>95</v>
      </c>
      <c r="V409">
        <v>96</v>
      </c>
      <c r="W409">
        <v>88</v>
      </c>
      <c r="X409">
        <v>95</v>
      </c>
      <c r="Y409">
        <v>103</v>
      </c>
      <c r="Z409">
        <v>101</v>
      </c>
      <c r="AA409">
        <v>85</v>
      </c>
      <c r="AB409">
        <v>104</v>
      </c>
      <c r="AC409">
        <v>105</v>
      </c>
      <c r="AD409">
        <v>110</v>
      </c>
      <c r="AE409">
        <v>107</v>
      </c>
      <c r="AF409">
        <v>107</v>
      </c>
      <c r="AG409">
        <v>109</v>
      </c>
      <c r="AH409">
        <v>103</v>
      </c>
      <c r="AI409">
        <v>100</v>
      </c>
      <c r="AJ409">
        <v>102</v>
      </c>
      <c r="AK409">
        <v>100</v>
      </c>
      <c r="AL409">
        <v>101</v>
      </c>
      <c r="AM409">
        <v>103</v>
      </c>
      <c r="AN409" s="5">
        <v>105</v>
      </c>
      <c r="AO409" s="5">
        <v>104</v>
      </c>
      <c r="AP409" s="5">
        <v>99</v>
      </c>
      <c r="AQ409" s="5">
        <v>101</v>
      </c>
      <c r="AR409" s="5">
        <v>104</v>
      </c>
      <c r="AS409" s="5">
        <v>102</v>
      </c>
      <c r="AT409" s="5">
        <v>104</v>
      </c>
      <c r="AU409" s="5">
        <v>85</v>
      </c>
      <c r="AV409" s="5">
        <v>104</v>
      </c>
      <c r="AW409" s="5">
        <v>107</v>
      </c>
      <c r="AX409" s="5">
        <v>112</v>
      </c>
      <c r="AY409" s="5">
        <v>109</v>
      </c>
      <c r="AZ409" s="5">
        <v>109</v>
      </c>
      <c r="BA409" s="5">
        <v>112</v>
      </c>
      <c r="BB409" s="5">
        <v>108</v>
      </c>
      <c r="BC409" s="5">
        <v>109</v>
      </c>
      <c r="BD409" s="5">
        <v>107</v>
      </c>
      <c r="BE409" s="5">
        <v>109</v>
      </c>
      <c r="BF409" s="5">
        <v>112</v>
      </c>
      <c r="BG409" s="5">
        <v>109</v>
      </c>
      <c r="BH409" s="5">
        <v>112</v>
      </c>
      <c r="BI409" s="5">
        <v>106</v>
      </c>
      <c r="BJ409" s="5">
        <v>103</v>
      </c>
      <c r="BK409" s="5">
        <v>100</v>
      </c>
      <c r="BL409" s="5">
        <v>99</v>
      </c>
      <c r="BM409" s="5">
        <v>98</v>
      </c>
      <c r="BN409" s="5">
        <v>104</v>
      </c>
      <c r="BO409" s="5">
        <v>107</v>
      </c>
      <c r="BP409" s="5">
        <v>108</v>
      </c>
      <c r="BQ409" s="5">
        <v>106</v>
      </c>
      <c r="BR409" s="5">
        <v>106</v>
      </c>
      <c r="BS409">
        <v>103</v>
      </c>
      <c r="BT409">
        <v>105</v>
      </c>
      <c r="BU409">
        <v>106</v>
      </c>
      <c r="BV409">
        <v>104</v>
      </c>
      <c r="BW409">
        <v>91</v>
      </c>
      <c r="BX409">
        <v>98</v>
      </c>
      <c r="BY409">
        <v>103</v>
      </c>
      <c r="BZ409">
        <v>106</v>
      </c>
      <c r="CA409">
        <v>107</v>
      </c>
      <c r="CB409">
        <v>109</v>
      </c>
      <c r="CC409">
        <v>102</v>
      </c>
      <c r="CD409">
        <v>99</v>
      </c>
      <c r="CE409">
        <v>101</v>
      </c>
      <c r="CF409">
        <v>102</v>
      </c>
      <c r="CG409">
        <v>103</v>
      </c>
      <c r="CH409">
        <v>104</v>
      </c>
      <c r="CI409">
        <v>103</v>
      </c>
      <c r="CJ409">
        <v>100</v>
      </c>
      <c r="CK409">
        <v>97</v>
      </c>
      <c r="CX409" t="s">
        <v>2</v>
      </c>
      <c r="CY409" t="s">
        <v>28</v>
      </c>
    </row>
    <row r="410" spans="1:104" x14ac:dyDescent="0.25">
      <c r="A410" t="s">
        <v>45</v>
      </c>
      <c r="B410">
        <v>35.763599999999997</v>
      </c>
      <c r="C410">
        <v>-117.3908</v>
      </c>
      <c r="D410">
        <v>1695</v>
      </c>
      <c r="E410" t="s">
        <v>1</v>
      </c>
      <c r="F410">
        <v>90.8</v>
      </c>
      <c r="G410">
        <v>1927</v>
      </c>
      <c r="H410">
        <v>8</v>
      </c>
      <c r="I410" t="s">
        <v>260</v>
      </c>
      <c r="J410">
        <v>86</v>
      </c>
      <c r="K410">
        <v>87</v>
      </c>
      <c r="L410">
        <v>92</v>
      </c>
      <c r="M410">
        <v>95</v>
      </c>
      <c r="N410">
        <v>98</v>
      </c>
      <c r="O410">
        <v>101</v>
      </c>
      <c r="P410">
        <v>99</v>
      </c>
      <c r="Q410">
        <v>91</v>
      </c>
      <c r="R410">
        <v>85</v>
      </c>
      <c r="S410">
        <v>90</v>
      </c>
      <c r="T410">
        <v>92</v>
      </c>
      <c r="U410">
        <v>99</v>
      </c>
      <c r="V410">
        <v>102</v>
      </c>
      <c r="W410">
        <v>101</v>
      </c>
      <c r="X410">
        <v>102</v>
      </c>
      <c r="Y410">
        <v>105</v>
      </c>
      <c r="Z410">
        <v>105</v>
      </c>
      <c r="AA410">
        <v>104</v>
      </c>
      <c r="AB410">
        <v>104</v>
      </c>
      <c r="AC410">
        <v>105</v>
      </c>
      <c r="AD410">
        <v>107</v>
      </c>
      <c r="AE410">
        <v>109</v>
      </c>
      <c r="AF410">
        <v>106</v>
      </c>
      <c r="AG410">
        <v>109</v>
      </c>
      <c r="AH410">
        <v>104</v>
      </c>
      <c r="AI410">
        <v>97</v>
      </c>
      <c r="AJ410">
        <v>92</v>
      </c>
      <c r="AK410">
        <v>90</v>
      </c>
      <c r="AL410">
        <v>94</v>
      </c>
      <c r="AM410">
        <v>102</v>
      </c>
      <c r="AN410" s="5">
        <v>105</v>
      </c>
      <c r="AO410" s="5">
        <v>103</v>
      </c>
      <c r="AP410" s="5">
        <v>100</v>
      </c>
      <c r="AQ410" s="5">
        <v>99</v>
      </c>
      <c r="AR410" s="5">
        <v>100</v>
      </c>
      <c r="AS410" s="5">
        <v>102</v>
      </c>
      <c r="AT410" s="5">
        <v>103</v>
      </c>
      <c r="AU410" s="5">
        <v>105</v>
      </c>
      <c r="AV410" s="5">
        <v>106</v>
      </c>
      <c r="AW410" s="5">
        <v>110</v>
      </c>
      <c r="AX410" s="5">
        <v>111</v>
      </c>
      <c r="AY410" s="5">
        <v>111</v>
      </c>
      <c r="AZ410" s="5">
        <v>112</v>
      </c>
      <c r="BA410" s="5">
        <v>112</v>
      </c>
      <c r="BB410" s="5">
        <v>108</v>
      </c>
      <c r="BC410" s="5">
        <v>108</v>
      </c>
      <c r="BD410" s="5">
        <v>109</v>
      </c>
      <c r="BE410" s="5">
        <v>112</v>
      </c>
      <c r="BF410" s="5">
        <v>109</v>
      </c>
      <c r="BG410" s="5">
        <v>104</v>
      </c>
      <c r="BH410" s="5">
        <v>107</v>
      </c>
      <c r="BI410" s="5">
        <v>107</v>
      </c>
      <c r="BJ410" s="5">
        <v>109</v>
      </c>
      <c r="BK410" s="5">
        <v>107</v>
      </c>
      <c r="BL410" s="5">
        <v>105</v>
      </c>
      <c r="BM410" s="5">
        <v>105</v>
      </c>
      <c r="BN410" s="5">
        <v>107</v>
      </c>
      <c r="BO410" s="5">
        <v>108</v>
      </c>
      <c r="BP410" s="5">
        <v>107</v>
      </c>
      <c r="BQ410" s="5">
        <v>104</v>
      </c>
      <c r="BR410" s="5">
        <v>104</v>
      </c>
      <c r="BS410">
        <v>103</v>
      </c>
      <c r="BT410">
        <v>101</v>
      </c>
      <c r="BU410">
        <v>102</v>
      </c>
      <c r="BV410">
        <v>103</v>
      </c>
      <c r="BW410">
        <v>99</v>
      </c>
      <c r="BX410">
        <v>104</v>
      </c>
      <c r="BY410">
        <v>108</v>
      </c>
      <c r="BZ410">
        <v>107</v>
      </c>
      <c r="CA410">
        <v>108</v>
      </c>
      <c r="CB410">
        <v>107</v>
      </c>
      <c r="CC410">
        <v>104</v>
      </c>
      <c r="CD410">
        <v>99</v>
      </c>
      <c r="CE410">
        <v>96</v>
      </c>
      <c r="CF410">
        <v>95</v>
      </c>
      <c r="CG410">
        <v>99</v>
      </c>
      <c r="CH410">
        <v>104</v>
      </c>
      <c r="CI410">
        <v>103</v>
      </c>
      <c r="CJ410">
        <v>101</v>
      </c>
      <c r="CK410">
        <v>102</v>
      </c>
      <c r="CL410">
        <v>106</v>
      </c>
      <c r="CM410">
        <v>106</v>
      </c>
      <c r="CN410">
        <v>105</v>
      </c>
      <c r="CO410">
        <v>105</v>
      </c>
      <c r="CP410">
        <v>105</v>
      </c>
      <c r="CQ410">
        <v>102</v>
      </c>
      <c r="CR410">
        <v>100</v>
      </c>
      <c r="CS410">
        <v>98</v>
      </c>
      <c r="CT410">
        <v>90</v>
      </c>
      <c r="CU410">
        <v>92</v>
      </c>
      <c r="CV410">
        <v>97</v>
      </c>
      <c r="CW410">
        <v>99</v>
      </c>
      <c r="CX410" t="s">
        <v>5</v>
      </c>
      <c r="CY410" t="s">
        <v>46</v>
      </c>
    </row>
    <row r="411" spans="1:104" x14ac:dyDescent="0.25">
      <c r="A411" t="s">
        <v>23</v>
      </c>
      <c r="B411">
        <v>36.6</v>
      </c>
      <c r="C411">
        <v>-114.4833</v>
      </c>
      <c r="D411">
        <v>1401</v>
      </c>
      <c r="E411" t="s">
        <v>1</v>
      </c>
      <c r="F411">
        <v>213.4</v>
      </c>
      <c r="G411">
        <v>1927</v>
      </c>
      <c r="H411">
        <v>8</v>
      </c>
      <c r="I411" t="s">
        <v>260</v>
      </c>
      <c r="J411">
        <v>93</v>
      </c>
      <c r="K411">
        <v>87</v>
      </c>
      <c r="L411">
        <v>94</v>
      </c>
      <c r="M411">
        <v>97</v>
      </c>
      <c r="N411">
        <v>102</v>
      </c>
      <c r="O411">
        <v>105</v>
      </c>
      <c r="P411">
        <v>104</v>
      </c>
      <c r="Q411">
        <v>99</v>
      </c>
      <c r="R411">
        <v>98</v>
      </c>
      <c r="S411">
        <v>96</v>
      </c>
      <c r="T411">
        <v>93</v>
      </c>
      <c r="U411">
        <v>92</v>
      </c>
      <c r="V411">
        <v>96</v>
      </c>
      <c r="W411">
        <v>97</v>
      </c>
      <c r="X411">
        <v>99</v>
      </c>
      <c r="Y411">
        <v>107</v>
      </c>
      <c r="Z411">
        <v>109</v>
      </c>
      <c r="AA411">
        <v>107</v>
      </c>
      <c r="AB411">
        <v>105</v>
      </c>
      <c r="AC411">
        <v>107</v>
      </c>
      <c r="AD411">
        <v>107</v>
      </c>
      <c r="AE411">
        <v>112</v>
      </c>
      <c r="AF411">
        <v>113</v>
      </c>
      <c r="AG411">
        <v>109</v>
      </c>
      <c r="AH411">
        <v>109</v>
      </c>
      <c r="AI411">
        <v>106</v>
      </c>
      <c r="AJ411">
        <v>99</v>
      </c>
      <c r="AK411">
        <v>93</v>
      </c>
      <c r="AL411">
        <v>95</v>
      </c>
      <c r="AM411">
        <v>102</v>
      </c>
      <c r="AN411" s="5">
        <v>107</v>
      </c>
      <c r="AO411" s="5">
        <v>107</v>
      </c>
      <c r="AP411" s="5">
        <v>105</v>
      </c>
      <c r="AQ411" s="5">
        <v>102</v>
      </c>
      <c r="AR411" s="5">
        <v>106</v>
      </c>
      <c r="AS411" s="5">
        <v>105</v>
      </c>
      <c r="AT411" s="5">
        <v>103</v>
      </c>
      <c r="AU411" s="5">
        <v>102</v>
      </c>
      <c r="AV411" s="5">
        <v>102</v>
      </c>
      <c r="AW411" s="5">
        <v>110</v>
      </c>
      <c r="AX411" s="5">
        <v>113</v>
      </c>
      <c r="AY411" s="5">
        <v>112</v>
      </c>
      <c r="AZ411" s="5">
        <v>110</v>
      </c>
      <c r="BA411" s="5">
        <v>113</v>
      </c>
      <c r="BB411" s="5">
        <v>112</v>
      </c>
      <c r="BC411" s="5">
        <v>109</v>
      </c>
      <c r="BD411" s="5">
        <v>111</v>
      </c>
      <c r="BE411" s="5">
        <v>114</v>
      </c>
      <c r="BF411" s="5">
        <v>110</v>
      </c>
      <c r="BG411" s="5">
        <v>104</v>
      </c>
      <c r="BH411" s="5">
        <v>109</v>
      </c>
      <c r="BI411" s="5">
        <v>114</v>
      </c>
      <c r="BJ411" s="5">
        <v>108</v>
      </c>
      <c r="BK411" s="5">
        <v>108</v>
      </c>
      <c r="BL411" s="5">
        <v>99</v>
      </c>
      <c r="BM411" s="5">
        <v>97</v>
      </c>
      <c r="BN411" s="5">
        <v>105</v>
      </c>
      <c r="BO411" s="5">
        <v>108</v>
      </c>
      <c r="BP411" s="5">
        <v>111</v>
      </c>
      <c r="BQ411" s="5">
        <v>100</v>
      </c>
      <c r="BR411" s="5">
        <v>107</v>
      </c>
      <c r="BS411">
        <v>105</v>
      </c>
      <c r="BT411">
        <v>107</v>
      </c>
      <c r="BU411">
        <v>106</v>
      </c>
      <c r="BV411">
        <v>101</v>
      </c>
      <c r="BW411">
        <v>99</v>
      </c>
      <c r="BX411">
        <v>97</v>
      </c>
      <c r="BY411">
        <v>99</v>
      </c>
      <c r="BZ411">
        <v>106</v>
      </c>
      <c r="CA411">
        <v>109</v>
      </c>
      <c r="CB411">
        <v>111</v>
      </c>
      <c r="CC411">
        <v>104</v>
      </c>
      <c r="CD411">
        <v>102</v>
      </c>
      <c r="CX411" t="s">
        <v>2</v>
      </c>
      <c r="CY411" t="s">
        <v>24</v>
      </c>
    </row>
    <row r="412" spans="1:104" x14ac:dyDescent="0.25">
      <c r="A412" t="s">
        <v>29</v>
      </c>
      <c r="B412">
        <v>36.450000000000003</v>
      </c>
      <c r="C412">
        <v>-116.86669999999999</v>
      </c>
      <c r="D412">
        <v>-168</v>
      </c>
      <c r="E412" t="s">
        <v>1</v>
      </c>
      <c r="F412">
        <v>1.4</v>
      </c>
      <c r="G412">
        <v>1927</v>
      </c>
      <c r="H412">
        <v>8</v>
      </c>
      <c r="I412" t="s">
        <v>260</v>
      </c>
      <c r="J412">
        <v>101</v>
      </c>
      <c r="K412">
        <v>98</v>
      </c>
      <c r="L412">
        <v>105</v>
      </c>
      <c r="M412">
        <v>104</v>
      </c>
      <c r="N412">
        <v>106</v>
      </c>
      <c r="O412">
        <v>112</v>
      </c>
      <c r="P412">
        <v>108</v>
      </c>
      <c r="Q412">
        <v>104</v>
      </c>
      <c r="R412">
        <v>101</v>
      </c>
      <c r="S412">
        <v>102</v>
      </c>
      <c r="T412">
        <v>108</v>
      </c>
      <c r="U412">
        <v>109</v>
      </c>
      <c r="V412">
        <v>110</v>
      </c>
      <c r="W412">
        <v>112</v>
      </c>
      <c r="X412">
        <v>111</v>
      </c>
      <c r="Y412">
        <v>120</v>
      </c>
      <c r="Z412">
        <v>118</v>
      </c>
      <c r="AA412">
        <v>118</v>
      </c>
      <c r="AB412">
        <v>110</v>
      </c>
      <c r="AC412">
        <v>115</v>
      </c>
      <c r="AD412">
        <v>114</v>
      </c>
      <c r="AE412">
        <v>117</v>
      </c>
      <c r="AF412">
        <v>122</v>
      </c>
      <c r="AG412">
        <v>121</v>
      </c>
      <c r="AH412">
        <v>114</v>
      </c>
      <c r="AI412">
        <v>121</v>
      </c>
      <c r="AJ412">
        <v>101</v>
      </c>
      <c r="AK412">
        <v>97</v>
      </c>
      <c r="AL412">
        <v>101</v>
      </c>
      <c r="AM412">
        <v>111</v>
      </c>
      <c r="AN412" s="5">
        <v>118</v>
      </c>
      <c r="AO412" s="5">
        <v>115</v>
      </c>
      <c r="AP412" s="5">
        <v>115</v>
      </c>
      <c r="AQ412" s="5">
        <v>112</v>
      </c>
      <c r="AR412" s="5">
        <v>113</v>
      </c>
      <c r="AS412" s="5">
        <v>115</v>
      </c>
      <c r="AT412" s="5">
        <v>116</v>
      </c>
      <c r="AU412" s="5">
        <v>117</v>
      </c>
      <c r="AV412" s="5">
        <v>119</v>
      </c>
      <c r="AW412" s="5">
        <v>123</v>
      </c>
      <c r="AX412" s="5">
        <v>123</v>
      </c>
      <c r="AY412" s="5">
        <v>123</v>
      </c>
      <c r="AZ412" s="5">
        <v>123</v>
      </c>
      <c r="BA412" s="5">
        <v>124</v>
      </c>
      <c r="BB412" s="5">
        <v>121</v>
      </c>
      <c r="BC412" s="5">
        <v>120</v>
      </c>
      <c r="BD412" s="5">
        <v>115</v>
      </c>
      <c r="BE412" s="5">
        <v>121</v>
      </c>
      <c r="BF412" s="5">
        <v>115</v>
      </c>
      <c r="BG412" s="5">
        <v>122</v>
      </c>
      <c r="BH412" s="5">
        <v>117</v>
      </c>
      <c r="BI412" s="5">
        <v>121</v>
      </c>
      <c r="BJ412" s="5">
        <v>120</v>
      </c>
      <c r="BK412" s="5">
        <v>114</v>
      </c>
      <c r="BL412" s="5">
        <v>118</v>
      </c>
      <c r="BM412" s="5">
        <v>117</v>
      </c>
      <c r="BN412" s="5">
        <v>114</v>
      </c>
      <c r="BO412" s="8">
        <f>AVERAGE(BN412,BP412)</f>
        <v>117.5</v>
      </c>
      <c r="BP412" s="5">
        <v>121</v>
      </c>
      <c r="BQ412" s="5">
        <v>114</v>
      </c>
      <c r="BR412" s="8">
        <f>AVERAGE(BQ412,BS412)</f>
        <v>116</v>
      </c>
      <c r="BS412">
        <v>118</v>
      </c>
      <c r="BT412">
        <v>120</v>
      </c>
      <c r="BU412">
        <v>117</v>
      </c>
      <c r="BV412">
        <v>115</v>
      </c>
      <c r="BW412">
        <v>110</v>
      </c>
      <c r="BX412">
        <v>115</v>
      </c>
      <c r="BY412">
        <v>110</v>
      </c>
      <c r="BZ412">
        <v>119</v>
      </c>
      <c r="CA412">
        <v>120</v>
      </c>
      <c r="CB412">
        <v>121</v>
      </c>
      <c r="CC412">
        <v>120</v>
      </c>
      <c r="CD412">
        <v>114</v>
      </c>
      <c r="CE412">
        <v>109</v>
      </c>
      <c r="CF412">
        <v>110</v>
      </c>
      <c r="CG412">
        <v>109</v>
      </c>
      <c r="CH412">
        <v>104</v>
      </c>
      <c r="CI412">
        <v>115</v>
      </c>
      <c r="CJ412">
        <v>104</v>
      </c>
      <c r="CK412">
        <v>110</v>
      </c>
      <c r="CL412">
        <v>118</v>
      </c>
      <c r="CM412">
        <v>119</v>
      </c>
      <c r="CN412">
        <v>113</v>
      </c>
      <c r="CO412">
        <v>119</v>
      </c>
      <c r="CP412">
        <v>119</v>
      </c>
      <c r="CQ412">
        <v>114</v>
      </c>
      <c r="CR412">
        <v>112</v>
      </c>
      <c r="CS412">
        <v>115</v>
      </c>
      <c r="CT412">
        <v>110</v>
      </c>
      <c r="CU412">
        <v>111</v>
      </c>
      <c r="CV412">
        <v>110</v>
      </c>
      <c r="CW412">
        <v>115</v>
      </c>
      <c r="CX412" t="s">
        <v>5</v>
      </c>
      <c r="CY412" t="s">
        <v>30</v>
      </c>
    </row>
    <row r="413" spans="1:104" x14ac:dyDescent="0.25">
      <c r="BS413" cm="1">
        <f t="array" ref="BS413">SUMPRODUCT(--(MOD(AN412:BR412,5)=0))</f>
        <v>7</v>
      </c>
      <c r="BT413">
        <f>AVERAGE(AN412:BR412)</f>
        <v>118.04838709677419</v>
      </c>
    </row>
    <row r="414" spans="1:104" x14ac:dyDescent="0.25">
      <c r="D414" s="5">
        <f>AVERAGE(D401:D411)</f>
        <v>3382.3636363636365</v>
      </c>
      <c r="AN414" s="5">
        <f>AVERAGE(AN401:AN411)</f>
        <v>96.63636363636364</v>
      </c>
      <c r="AO414" s="5">
        <f t="shared" ref="AO414:BR414" si="1265">AVERAGE(AO401:AO411)</f>
        <v>95.454545454545453</v>
      </c>
      <c r="AP414" s="5">
        <f t="shared" si="1265"/>
        <v>93.818181818181813</v>
      </c>
      <c r="AQ414" s="5">
        <f t="shared" si="1265"/>
        <v>94.454545454545453</v>
      </c>
      <c r="AR414" s="5">
        <f t="shared" si="1265"/>
        <v>94.818181818181813</v>
      </c>
      <c r="AS414" s="5">
        <f t="shared" si="1265"/>
        <v>95.454545454545453</v>
      </c>
      <c r="AT414" s="5">
        <f t="shared" si="1265"/>
        <v>96.909090909090907</v>
      </c>
      <c r="AU414" s="5">
        <f t="shared" si="1265"/>
        <v>94.454545454545453</v>
      </c>
      <c r="AV414" s="5">
        <f t="shared" si="1265"/>
        <v>98.909090909090907</v>
      </c>
      <c r="AW414" s="5">
        <f t="shared" si="1265"/>
        <v>100.45454545454545</v>
      </c>
      <c r="AX414" s="5">
        <f t="shared" si="1265"/>
        <v>103.36363636363636</v>
      </c>
      <c r="AY414" s="5">
        <f t="shared" si="1265"/>
        <v>103.18181818181819</v>
      </c>
      <c r="AZ414" s="5">
        <f t="shared" si="1265"/>
        <v>103.63636363636364</v>
      </c>
      <c r="BA414" s="5">
        <f t="shared" si="1265"/>
        <v>102.27272727272727</v>
      </c>
      <c r="BB414" s="5">
        <f t="shared" si="1265"/>
        <v>101.72727272727273</v>
      </c>
      <c r="BC414" s="5">
        <f t="shared" si="1265"/>
        <v>100.81818181818181</v>
      </c>
      <c r="BD414" s="5">
        <f t="shared" si="1265"/>
        <v>101.36363636363636</v>
      </c>
      <c r="BE414" s="5">
        <f t="shared" si="1265"/>
        <v>102.81818181818181</v>
      </c>
      <c r="BF414" s="5">
        <f t="shared" si="1265"/>
        <v>102.90909090909091</v>
      </c>
      <c r="BG414" s="5">
        <f t="shared" si="1265"/>
        <v>99.818181818181813</v>
      </c>
      <c r="BH414" s="5">
        <f t="shared" si="1265"/>
        <v>100.36363636363636</v>
      </c>
      <c r="BI414" s="5">
        <f t="shared" si="1265"/>
        <v>100.63636363636364</v>
      </c>
      <c r="BJ414" s="5">
        <f t="shared" si="1265"/>
        <v>99.545454545454547</v>
      </c>
      <c r="BK414" s="5">
        <f t="shared" si="1265"/>
        <v>99.454545454545453</v>
      </c>
      <c r="BL414" s="5">
        <f t="shared" si="1265"/>
        <v>95.818181818181813</v>
      </c>
      <c r="BM414" s="5">
        <f t="shared" si="1265"/>
        <v>95.36363636363636</v>
      </c>
      <c r="BN414" s="5">
        <f t="shared" si="1265"/>
        <v>97.090909090909093</v>
      </c>
      <c r="BO414" s="5">
        <f t="shared" si="1265"/>
        <v>99.181818181818187</v>
      </c>
      <c r="BP414" s="5">
        <f t="shared" si="1265"/>
        <v>100.09090909090909</v>
      </c>
      <c r="BQ414" s="5">
        <f t="shared" si="1265"/>
        <v>98.090909090909093</v>
      </c>
      <c r="BR414" s="5">
        <f t="shared" si="1265"/>
        <v>98.090909090909093</v>
      </c>
      <c r="CZ414" s="1"/>
    </row>
    <row r="415" spans="1:104" x14ac:dyDescent="0.25">
      <c r="AI415" s="13">
        <f>-AM415/(AVERAGE(D401:D411)-D412)</f>
        <v>-5.3833649686042678E-3</v>
      </c>
      <c r="AJ415" t="s">
        <v>263</v>
      </c>
      <c r="AK415">
        <f>AVERAGE(AN412:BR412)</f>
        <v>118.04838709677419</v>
      </c>
      <c r="AL415">
        <f>AVERAGE(AN414:BR414)</f>
        <v>98.93548387096773</v>
      </c>
      <c r="AM415">
        <f>AK415-AL415</f>
        <v>19.112903225806463</v>
      </c>
      <c r="AN415" s="5">
        <f>AN414-(AVERAGE($D400:$D411)-$D412)*$AI415</f>
        <v>115.7492668621701</v>
      </c>
      <c r="AO415" s="5">
        <f t="shared" ref="AO415" si="1266">AO414-(AVERAGE($D400:$D411)-$D412)*$AI415</f>
        <v>114.56744868035192</v>
      </c>
      <c r="AP415" s="5">
        <f t="shared" ref="AP415" si="1267">AP414-(AVERAGE($D400:$D411)-$D412)*$AI415</f>
        <v>112.93108504398828</v>
      </c>
      <c r="AQ415" s="5">
        <f t="shared" ref="AQ415" si="1268">AQ414-(AVERAGE($D400:$D411)-$D412)*$AI415</f>
        <v>113.56744868035192</v>
      </c>
      <c r="AR415" s="5">
        <f t="shared" ref="AR415" si="1269">AR414-(AVERAGE($D400:$D411)-$D412)*$AI415</f>
        <v>113.93108504398828</v>
      </c>
      <c r="AS415" s="5">
        <f t="shared" ref="AS415" si="1270">AS414-(AVERAGE($D400:$D411)-$D412)*$AI415</f>
        <v>114.56744868035192</v>
      </c>
      <c r="AT415" s="5">
        <f t="shared" ref="AT415" si="1271">AT414-(AVERAGE($D400:$D411)-$D412)*$AI415</f>
        <v>116.02199413489737</v>
      </c>
      <c r="AU415" s="5">
        <f t="shared" ref="AU415" si="1272">AU414-(AVERAGE($D400:$D411)-$D412)*$AI415</f>
        <v>113.56744868035192</v>
      </c>
      <c r="AV415" s="5">
        <f t="shared" ref="AV415" si="1273">AV414-(AVERAGE($D400:$D411)-$D412)*$AI415</f>
        <v>118.02199413489737</v>
      </c>
      <c r="AW415" s="5">
        <f t="shared" ref="AW415" si="1274">AW414-(AVERAGE($D400:$D411)-$D412)*$AI415</f>
        <v>119.56744868035192</v>
      </c>
      <c r="AX415" s="5">
        <f t="shared" ref="AX415" si="1275">AX414-(AVERAGE($D400:$D411)-$D412)*$AI415</f>
        <v>122.47653958944282</v>
      </c>
      <c r="AY415" s="5">
        <f t="shared" ref="AY415" si="1276">AY414-(AVERAGE($D400:$D411)-$D412)*$AI415</f>
        <v>122.29472140762465</v>
      </c>
      <c r="AZ415" s="5">
        <f t="shared" ref="AZ415" si="1277">AZ414-(AVERAGE($D400:$D411)-$D412)*$AI415</f>
        <v>122.7492668621701</v>
      </c>
      <c r="BA415" s="5">
        <f t="shared" ref="BA415" si="1278">BA414-(AVERAGE($D400:$D411)-$D412)*$AI415</f>
        <v>121.38563049853373</v>
      </c>
      <c r="BB415" s="5">
        <f t="shared" ref="BB415" si="1279">BB414-(AVERAGE($D400:$D411)-$D412)*$AI415</f>
        <v>120.8401759530792</v>
      </c>
      <c r="BC415" s="5">
        <f t="shared" ref="BC415" si="1280">BC414-(AVERAGE($D400:$D411)-$D412)*$AI415</f>
        <v>119.93108504398828</v>
      </c>
      <c r="BD415" s="5">
        <f t="shared" ref="BD415" si="1281">BD414-(AVERAGE($D400:$D411)-$D412)*$AI415</f>
        <v>120.47653958944282</v>
      </c>
      <c r="BE415" s="5">
        <f t="shared" ref="BE415" si="1282">BE414-(AVERAGE($D400:$D411)-$D412)*$AI415</f>
        <v>121.93108504398828</v>
      </c>
      <c r="BF415" s="5">
        <f t="shared" ref="BF415" si="1283">BF414-(AVERAGE($D400:$D411)-$D412)*$AI415</f>
        <v>122.02199413489737</v>
      </c>
      <c r="BG415" s="5">
        <f t="shared" ref="BG415" si="1284">BG414-(AVERAGE($D400:$D411)-$D412)*$AI415</f>
        <v>118.93108504398828</v>
      </c>
      <c r="BH415" s="5">
        <f t="shared" ref="BH415" si="1285">BH414-(AVERAGE($D400:$D411)-$D412)*$AI415</f>
        <v>119.47653958944282</v>
      </c>
      <c r="BI415" s="5">
        <f t="shared" ref="BI415" si="1286">BI414-(AVERAGE($D400:$D411)-$D412)*$AI415</f>
        <v>119.7492668621701</v>
      </c>
      <c r="BJ415" s="5">
        <f t="shared" ref="BJ415" si="1287">BJ414-(AVERAGE($D400:$D411)-$D412)*$AI415</f>
        <v>118.65835777126101</v>
      </c>
      <c r="BK415" s="5">
        <f t="shared" ref="BK415" si="1288">BK414-(AVERAGE($D400:$D411)-$D412)*$AI415</f>
        <v>118.56744868035192</v>
      </c>
      <c r="BL415" s="5">
        <f t="shared" ref="BL415" si="1289">BL414-(AVERAGE($D400:$D411)-$D412)*$AI415</f>
        <v>114.93108504398828</v>
      </c>
      <c r="BM415" s="5">
        <f t="shared" ref="BM415" si="1290">BM414-(AVERAGE($D400:$D411)-$D412)*$AI415</f>
        <v>114.47653958944282</v>
      </c>
      <c r="BN415" s="5">
        <f t="shared" ref="BN415" si="1291">BN414-(AVERAGE($D400:$D411)-$D412)*$AI415</f>
        <v>116.20381231671556</v>
      </c>
      <c r="BO415" s="5">
        <f t="shared" ref="BO415" si="1292">BO414-(AVERAGE($D400:$D411)-$D412)*$AI415</f>
        <v>118.29472140762465</v>
      </c>
      <c r="BP415" s="5">
        <f t="shared" ref="BP415" si="1293">BP414-(AVERAGE($D400:$D411)-$D412)*$AI415</f>
        <v>119.20381231671556</v>
      </c>
      <c r="BQ415" s="5">
        <f t="shared" ref="BQ415" si="1294">BQ414-(AVERAGE($D400:$D411)-$D412)*$AI415</f>
        <v>117.20381231671556</v>
      </c>
      <c r="BR415" s="5">
        <f t="shared" ref="BR415" si="1295">BR414-(AVERAGE($D400:$D411)-$D412)*$AI415</f>
        <v>117.20381231671556</v>
      </c>
    </row>
    <row r="416" spans="1:104" x14ac:dyDescent="0.25">
      <c r="AI416" s="11"/>
      <c r="AN416" s="5">
        <f>AN412-AN415</f>
        <v>2.2507331378298971</v>
      </c>
      <c r="AO416" s="5">
        <f t="shared" ref="AO416" si="1296">AO412-AO415</f>
        <v>0.43255131964808413</v>
      </c>
      <c r="AP416" s="5">
        <f t="shared" ref="AP416" si="1297">AP412-AP415</f>
        <v>2.0689149560117244</v>
      </c>
      <c r="AQ416" s="5">
        <f t="shared" ref="AQ416" si="1298">AQ412-AQ415</f>
        <v>-1.5674486803519159</v>
      </c>
      <c r="AR416" s="5">
        <f t="shared" ref="AR416" si="1299">AR412-AR415</f>
        <v>-0.93108504398827563</v>
      </c>
      <c r="AS416" s="5">
        <f t="shared" ref="AS416" si="1300">AS412-AS415</f>
        <v>0.43255131964808413</v>
      </c>
      <c r="AT416" s="5">
        <f t="shared" ref="AT416" si="1301">AT412-AT415</f>
        <v>-2.1994134897369122E-2</v>
      </c>
      <c r="AU416" s="5">
        <f t="shared" ref="AU416" si="1302">AU412-AU415</f>
        <v>3.4325513196480841</v>
      </c>
      <c r="AV416" s="5">
        <f t="shared" ref="AV416" si="1303">AV412-AV415</f>
        <v>0.97800586510263088</v>
      </c>
      <c r="AW416" s="5">
        <f t="shared" ref="AW416" si="1304">AW412-AW415</f>
        <v>3.4325513196480841</v>
      </c>
      <c r="AX416" s="5">
        <f t="shared" ref="AX416" si="1305">AX412-AX415</f>
        <v>0.52346041055717762</v>
      </c>
      <c r="AY416" s="5">
        <f t="shared" ref="AY416" si="1306">AY412-AY415</f>
        <v>0.7052785923753504</v>
      </c>
      <c r="AZ416" s="5">
        <f t="shared" ref="AZ416" si="1307">AZ412-AZ415</f>
        <v>0.25073313782989715</v>
      </c>
      <c r="BA416" s="5">
        <f t="shared" ref="BA416" si="1308">BA412-BA415</f>
        <v>2.6143695014662711</v>
      </c>
      <c r="BB416" s="5">
        <f t="shared" ref="BB416" si="1309">BB412-BB415</f>
        <v>0.15982404692080365</v>
      </c>
      <c r="BC416" s="5">
        <f t="shared" ref="BC416" si="1310">BC412-BC415</f>
        <v>6.8914956011724371E-2</v>
      </c>
      <c r="BD416" s="5">
        <f t="shared" ref="BD416" si="1311">BD412-BD415</f>
        <v>-5.4765395894428224</v>
      </c>
      <c r="BE416" s="5">
        <f t="shared" ref="BE416" si="1312">BE412-BE415</f>
        <v>-0.93108504398827563</v>
      </c>
      <c r="BF416" s="5">
        <f t="shared" ref="BF416" si="1313">BF412-BF415</f>
        <v>-7.0219941348973691</v>
      </c>
      <c r="BG416" s="5">
        <f t="shared" ref="BG416" si="1314">BG412-BG415</f>
        <v>3.0689149560117244</v>
      </c>
      <c r="BH416" s="5">
        <f t="shared" ref="BH416" si="1315">BH412-BH415</f>
        <v>-2.4765395894428224</v>
      </c>
      <c r="BI416" s="5">
        <f t="shared" ref="BI416" si="1316">BI412-BI415</f>
        <v>1.2507331378298971</v>
      </c>
      <c r="BJ416" s="5">
        <f t="shared" ref="BJ416" si="1317">BJ412-BJ415</f>
        <v>1.3416422287389906</v>
      </c>
      <c r="BK416" s="5">
        <f t="shared" ref="BK416" si="1318">BK412-BK415</f>
        <v>-4.5674486803519159</v>
      </c>
      <c r="BL416" s="5">
        <f t="shared" ref="BL416" si="1319">BL412-BL415</f>
        <v>3.0689149560117244</v>
      </c>
      <c r="BM416" s="5">
        <f t="shared" ref="BM416" si="1320">BM412-BM415</f>
        <v>2.5234604105571776</v>
      </c>
      <c r="BN416" s="5">
        <f t="shared" ref="BN416" si="1321">BN412-BN415</f>
        <v>-2.2038123167155561</v>
      </c>
      <c r="BO416" s="5">
        <f t="shared" ref="BO416" si="1322">BO412-BO415</f>
        <v>-0.7947214076246496</v>
      </c>
      <c r="BP416" s="5">
        <f t="shared" ref="BP416" si="1323">BP412-BP415</f>
        <v>1.7961876832844439</v>
      </c>
      <c r="BQ416" s="5">
        <f t="shared" ref="BQ416" si="1324">BQ412-BQ415</f>
        <v>-3.2038123167155561</v>
      </c>
      <c r="BR416" s="5">
        <f t="shared" ref="BR416" si="1325">BR412-BR415</f>
        <v>-1.2038123167155561</v>
      </c>
      <c r="BS416" s="15">
        <f>STDEV(AN416:BR416)</f>
        <v>2.5911714637949745</v>
      </c>
      <c r="BT416" t="s">
        <v>264</v>
      </c>
    </row>
    <row r="417" spans="1:108" x14ac:dyDescent="0.25">
      <c r="AI417" s="11"/>
      <c r="AN417" s="5">
        <f>ABS(AN416)</f>
        <v>2.2507331378298971</v>
      </c>
      <c r="AO417" s="5">
        <f t="shared" ref="AO417" si="1326">ABS(AO416)</f>
        <v>0.43255131964808413</v>
      </c>
      <c r="AP417" s="5">
        <f t="shared" ref="AP417" si="1327">ABS(AP416)</f>
        <v>2.0689149560117244</v>
      </c>
      <c r="AQ417" s="5">
        <f t="shared" ref="AQ417" si="1328">ABS(AQ416)</f>
        <v>1.5674486803519159</v>
      </c>
      <c r="AR417" s="5">
        <f t="shared" ref="AR417" si="1329">ABS(AR416)</f>
        <v>0.93108504398827563</v>
      </c>
      <c r="AS417" s="5">
        <f t="shared" ref="AS417" si="1330">ABS(AS416)</f>
        <v>0.43255131964808413</v>
      </c>
      <c r="AT417" s="5">
        <f t="shared" ref="AT417" si="1331">ABS(AT416)</f>
        <v>2.1994134897369122E-2</v>
      </c>
      <c r="AU417" s="5">
        <f t="shared" ref="AU417" si="1332">ABS(AU416)</f>
        <v>3.4325513196480841</v>
      </c>
      <c r="AV417" s="5">
        <f t="shared" ref="AV417" si="1333">ABS(AV416)</f>
        <v>0.97800586510263088</v>
      </c>
      <c r="AW417" s="5">
        <f t="shared" ref="AW417" si="1334">ABS(AW416)</f>
        <v>3.4325513196480841</v>
      </c>
      <c r="AX417" s="5">
        <f t="shared" ref="AX417" si="1335">ABS(AX416)</f>
        <v>0.52346041055717762</v>
      </c>
      <c r="AY417" s="5">
        <f t="shared" ref="AY417" si="1336">ABS(AY416)</f>
        <v>0.7052785923753504</v>
      </c>
      <c r="AZ417" s="5">
        <f t="shared" ref="AZ417" si="1337">ABS(AZ416)</f>
        <v>0.25073313782989715</v>
      </c>
      <c r="BA417" s="5">
        <f t="shared" ref="BA417" si="1338">ABS(BA416)</f>
        <v>2.6143695014662711</v>
      </c>
      <c r="BB417" s="5">
        <f t="shared" ref="BB417" si="1339">ABS(BB416)</f>
        <v>0.15982404692080365</v>
      </c>
      <c r="BC417" s="5">
        <f t="shared" ref="BC417" si="1340">ABS(BC416)</f>
        <v>6.8914956011724371E-2</v>
      </c>
      <c r="BD417" s="5">
        <f t="shared" ref="BD417" si="1341">ABS(BD416)</f>
        <v>5.4765395894428224</v>
      </c>
      <c r="BE417" s="5">
        <f t="shared" ref="BE417" si="1342">ABS(BE416)</f>
        <v>0.93108504398827563</v>
      </c>
      <c r="BF417" s="5">
        <f t="shared" ref="BF417" si="1343">ABS(BF416)</f>
        <v>7.0219941348973691</v>
      </c>
      <c r="BG417" s="5">
        <f t="shared" ref="BG417" si="1344">ABS(BG416)</f>
        <v>3.0689149560117244</v>
      </c>
      <c r="BH417" s="5">
        <f t="shared" ref="BH417" si="1345">ABS(BH416)</f>
        <v>2.4765395894428224</v>
      </c>
      <c r="BI417" s="5">
        <f t="shared" ref="BI417" si="1346">ABS(BI416)</f>
        <v>1.2507331378298971</v>
      </c>
      <c r="BJ417" s="5">
        <f t="shared" ref="BJ417" si="1347">ABS(BJ416)</f>
        <v>1.3416422287389906</v>
      </c>
      <c r="BK417" s="5">
        <f t="shared" ref="BK417" si="1348">ABS(BK416)</f>
        <v>4.5674486803519159</v>
      </c>
      <c r="BL417" s="5">
        <f t="shared" ref="BL417" si="1349">ABS(BL416)</f>
        <v>3.0689149560117244</v>
      </c>
      <c r="BM417" s="5">
        <f t="shared" ref="BM417" si="1350">ABS(BM416)</f>
        <v>2.5234604105571776</v>
      </c>
      <c r="BN417" s="5">
        <f t="shared" ref="BN417" si="1351">ABS(BN416)</f>
        <v>2.2038123167155561</v>
      </c>
      <c r="BO417" s="5">
        <f t="shared" ref="BO417" si="1352">ABS(BO416)</f>
        <v>0.7947214076246496</v>
      </c>
      <c r="BP417" s="5">
        <f t="shared" ref="BP417" si="1353">ABS(BP416)</f>
        <v>1.7961876832844439</v>
      </c>
      <c r="BQ417" s="5">
        <f t="shared" ref="BQ417" si="1354">ABS(BQ416)</f>
        <v>3.2038123167155561</v>
      </c>
      <c r="BR417" s="5">
        <f t="shared" ref="BR417" si="1355">ABS(BR416)</f>
        <v>1.2038123167155561</v>
      </c>
      <c r="BS417" s="15">
        <f>AVERAGE(AN417:BR417)</f>
        <v>1.9613092422665759</v>
      </c>
      <c r="BT417" t="s">
        <v>268</v>
      </c>
    </row>
    <row r="418" spans="1:108" x14ac:dyDescent="0.25">
      <c r="CZ418" s="9" t="s">
        <v>258</v>
      </c>
      <c r="DA418" s="10" t="s">
        <v>259</v>
      </c>
      <c r="DB418" s="10"/>
      <c r="DC418" s="10"/>
      <c r="DD418" s="10"/>
    </row>
    <row r="420" spans="1:108" x14ac:dyDescent="0.25">
      <c r="A420" t="s">
        <v>13</v>
      </c>
      <c r="B420">
        <v>38.069400000000002</v>
      </c>
      <c r="C420">
        <v>-117.2355</v>
      </c>
      <c r="D420">
        <v>6010</v>
      </c>
      <c r="E420" t="s">
        <v>1</v>
      </c>
      <c r="F420">
        <v>181.5</v>
      </c>
      <c r="G420">
        <v>1928</v>
      </c>
      <c r="H420">
        <v>8</v>
      </c>
      <c r="I420" t="s">
        <v>260</v>
      </c>
      <c r="J420">
        <v>78</v>
      </c>
      <c r="K420">
        <v>80</v>
      </c>
      <c r="L420">
        <v>78</v>
      </c>
      <c r="M420">
        <v>82</v>
      </c>
      <c r="N420">
        <v>84</v>
      </c>
      <c r="O420">
        <v>84</v>
      </c>
      <c r="P420">
        <v>83</v>
      </c>
      <c r="Q420">
        <v>79</v>
      </c>
      <c r="R420">
        <v>78</v>
      </c>
      <c r="S420">
        <v>66</v>
      </c>
      <c r="T420">
        <v>66</v>
      </c>
      <c r="U420">
        <v>67</v>
      </c>
      <c r="V420">
        <v>70</v>
      </c>
      <c r="W420">
        <v>76</v>
      </c>
      <c r="X420">
        <v>78</v>
      </c>
      <c r="Y420">
        <v>76</v>
      </c>
      <c r="Z420">
        <v>67</v>
      </c>
      <c r="AA420">
        <v>67</v>
      </c>
      <c r="AB420">
        <v>75</v>
      </c>
      <c r="AC420">
        <v>80</v>
      </c>
      <c r="AD420">
        <v>80</v>
      </c>
      <c r="AE420">
        <v>85</v>
      </c>
      <c r="AF420">
        <v>88</v>
      </c>
      <c r="AG420">
        <v>91</v>
      </c>
      <c r="AH420">
        <v>88</v>
      </c>
      <c r="AI420">
        <v>85</v>
      </c>
      <c r="AJ420">
        <v>80</v>
      </c>
      <c r="AK420">
        <v>74</v>
      </c>
      <c r="AL420">
        <v>78</v>
      </c>
      <c r="AM420">
        <v>74</v>
      </c>
      <c r="AN420" s="5">
        <v>75</v>
      </c>
      <c r="AO420" s="5">
        <v>78</v>
      </c>
      <c r="AP420" s="5">
        <v>82</v>
      </c>
      <c r="AQ420" s="5">
        <v>84</v>
      </c>
      <c r="AR420" s="5">
        <v>85</v>
      </c>
      <c r="AS420" s="5">
        <v>74</v>
      </c>
      <c r="AT420" s="5">
        <v>82</v>
      </c>
      <c r="AU420" s="5">
        <v>87</v>
      </c>
      <c r="AV420" s="5">
        <v>88</v>
      </c>
      <c r="AW420" s="5">
        <v>87</v>
      </c>
      <c r="AX420" s="5">
        <v>86</v>
      </c>
      <c r="AY420" s="5">
        <v>89</v>
      </c>
      <c r="AZ420" s="5">
        <v>88</v>
      </c>
      <c r="BA420" s="5">
        <v>88</v>
      </c>
      <c r="BB420" s="5">
        <v>87</v>
      </c>
      <c r="BC420" s="5">
        <v>85</v>
      </c>
      <c r="BD420" s="5">
        <v>88</v>
      </c>
      <c r="BE420" s="5">
        <v>84</v>
      </c>
      <c r="BF420" s="5">
        <v>86</v>
      </c>
      <c r="BG420" s="5">
        <v>84</v>
      </c>
      <c r="BH420" s="5">
        <v>84</v>
      </c>
      <c r="BI420" s="5">
        <v>88</v>
      </c>
      <c r="BJ420" s="5">
        <v>91</v>
      </c>
      <c r="BK420" s="5">
        <v>92</v>
      </c>
      <c r="BL420" s="5">
        <v>94</v>
      </c>
      <c r="BM420" s="5">
        <v>94</v>
      </c>
      <c r="BN420" s="5">
        <v>94</v>
      </c>
      <c r="BO420" s="5">
        <v>95</v>
      </c>
      <c r="BP420" s="5">
        <v>94</v>
      </c>
      <c r="BQ420" s="5">
        <v>92</v>
      </c>
      <c r="BR420" s="5">
        <v>91</v>
      </c>
      <c r="BS420">
        <v>82</v>
      </c>
      <c r="BT420">
        <v>82</v>
      </c>
      <c r="BU420">
        <v>82</v>
      </c>
      <c r="BV420">
        <v>75</v>
      </c>
      <c r="BW420">
        <v>80</v>
      </c>
      <c r="BX420">
        <v>84</v>
      </c>
      <c r="BY420">
        <v>90</v>
      </c>
      <c r="BZ420">
        <v>93</v>
      </c>
      <c r="CA420">
        <v>94</v>
      </c>
      <c r="CB420">
        <v>93</v>
      </c>
      <c r="CC420">
        <v>91</v>
      </c>
      <c r="CD420">
        <v>91</v>
      </c>
      <c r="CE420">
        <v>90</v>
      </c>
      <c r="CF420">
        <v>88</v>
      </c>
      <c r="CG420">
        <v>84</v>
      </c>
      <c r="CH420">
        <v>86</v>
      </c>
      <c r="CI420">
        <v>88</v>
      </c>
      <c r="CJ420">
        <v>89</v>
      </c>
      <c r="CK420">
        <v>87</v>
      </c>
      <c r="CL420">
        <v>87</v>
      </c>
      <c r="CM420">
        <v>91</v>
      </c>
      <c r="CN420">
        <v>81</v>
      </c>
      <c r="CO420">
        <v>82</v>
      </c>
      <c r="CP420">
        <v>85</v>
      </c>
      <c r="CQ420">
        <v>82</v>
      </c>
      <c r="CR420">
        <v>73</v>
      </c>
      <c r="CS420">
        <v>76</v>
      </c>
      <c r="CT420">
        <v>79</v>
      </c>
      <c r="CU420">
        <v>80</v>
      </c>
      <c r="CV420">
        <v>80</v>
      </c>
      <c r="CW420">
        <v>80</v>
      </c>
      <c r="CX420" t="s">
        <v>2</v>
      </c>
      <c r="CY420" t="s">
        <v>14</v>
      </c>
    </row>
    <row r="421" spans="1:108" x14ac:dyDescent="0.25">
      <c r="A421" t="s">
        <v>21</v>
      </c>
      <c r="B421">
        <v>37.708100000000002</v>
      </c>
      <c r="C421">
        <v>-117.23309999999999</v>
      </c>
      <c r="D421">
        <v>5690</v>
      </c>
      <c r="E421" t="s">
        <v>1</v>
      </c>
      <c r="F421">
        <v>142.1</v>
      </c>
      <c r="G421">
        <v>1928</v>
      </c>
      <c r="H421">
        <v>8</v>
      </c>
      <c r="I421" t="s">
        <v>260</v>
      </c>
      <c r="J421">
        <v>84</v>
      </c>
      <c r="K421">
        <v>86</v>
      </c>
      <c r="L421">
        <v>83</v>
      </c>
      <c r="M421">
        <v>86</v>
      </c>
      <c r="N421">
        <v>90</v>
      </c>
      <c r="O421">
        <v>90</v>
      </c>
      <c r="P421">
        <v>92</v>
      </c>
      <c r="Q421">
        <v>87</v>
      </c>
      <c r="R421">
        <v>83</v>
      </c>
      <c r="S421">
        <v>80</v>
      </c>
      <c r="T421">
        <v>68</v>
      </c>
      <c r="U421">
        <v>57</v>
      </c>
      <c r="V421">
        <v>64</v>
      </c>
      <c r="W421">
        <v>71</v>
      </c>
      <c r="X421">
        <v>73</v>
      </c>
      <c r="Y421">
        <v>77</v>
      </c>
      <c r="Z421">
        <v>76</v>
      </c>
      <c r="AA421">
        <v>68</v>
      </c>
      <c r="AB421">
        <v>74</v>
      </c>
      <c r="AC421">
        <v>76</v>
      </c>
      <c r="AD421">
        <v>80</v>
      </c>
      <c r="AE421">
        <v>82</v>
      </c>
      <c r="AF421">
        <v>85</v>
      </c>
      <c r="AG421">
        <v>86</v>
      </c>
      <c r="AH421">
        <v>88</v>
      </c>
      <c r="AI421">
        <v>84</v>
      </c>
      <c r="AJ421">
        <v>77</v>
      </c>
      <c r="AK421">
        <v>73</v>
      </c>
      <c r="AL421">
        <v>78</v>
      </c>
      <c r="AM421">
        <v>76</v>
      </c>
      <c r="AN421" s="5">
        <v>73</v>
      </c>
      <c r="AO421" s="5">
        <v>78</v>
      </c>
      <c r="AP421" s="5">
        <v>74</v>
      </c>
      <c r="AQ421" s="5">
        <v>83</v>
      </c>
      <c r="AR421" s="5">
        <v>83</v>
      </c>
      <c r="AS421" s="5">
        <v>79</v>
      </c>
      <c r="AT421" s="5">
        <v>88</v>
      </c>
      <c r="AU421" s="5">
        <v>89</v>
      </c>
      <c r="AV421" s="5">
        <v>86</v>
      </c>
      <c r="AW421" s="5">
        <v>86</v>
      </c>
      <c r="AX421" s="5">
        <v>89</v>
      </c>
      <c r="AY421" s="5">
        <v>89</v>
      </c>
      <c r="AZ421" s="5">
        <v>93</v>
      </c>
      <c r="BA421" s="5">
        <v>93</v>
      </c>
      <c r="BB421" s="5">
        <v>87</v>
      </c>
      <c r="BC421" s="5">
        <v>92</v>
      </c>
      <c r="BD421" s="5">
        <v>89</v>
      </c>
      <c r="BE421" s="5">
        <v>90</v>
      </c>
      <c r="BF421" s="5">
        <v>89</v>
      </c>
      <c r="BG421" s="5">
        <v>90</v>
      </c>
      <c r="BH421" s="5">
        <v>86</v>
      </c>
      <c r="BI421" s="5">
        <v>89</v>
      </c>
      <c r="BJ421" s="5">
        <v>102</v>
      </c>
      <c r="BK421" s="5">
        <v>102</v>
      </c>
      <c r="BL421" s="5">
        <v>100</v>
      </c>
      <c r="BM421" s="5">
        <v>103</v>
      </c>
      <c r="BN421" s="5">
        <v>103</v>
      </c>
      <c r="BO421" s="5">
        <v>97</v>
      </c>
      <c r="BP421" s="5">
        <v>99</v>
      </c>
      <c r="BQ421" s="5">
        <v>101</v>
      </c>
      <c r="BR421" s="5">
        <v>97</v>
      </c>
      <c r="BS421">
        <v>87</v>
      </c>
      <c r="BT421">
        <v>92</v>
      </c>
      <c r="BU421">
        <v>90</v>
      </c>
      <c r="BV421">
        <v>88</v>
      </c>
      <c r="BW421">
        <v>87</v>
      </c>
      <c r="BX421">
        <v>89</v>
      </c>
      <c r="BY421">
        <v>95</v>
      </c>
      <c r="BZ421">
        <v>97</v>
      </c>
      <c r="CA421">
        <v>98</v>
      </c>
      <c r="CB421">
        <v>98</v>
      </c>
      <c r="CC421">
        <v>95</v>
      </c>
      <c r="CD421">
        <v>95</v>
      </c>
      <c r="CE421">
        <v>94</v>
      </c>
      <c r="CF421">
        <v>92</v>
      </c>
      <c r="CG421">
        <v>90</v>
      </c>
      <c r="CH421">
        <v>91</v>
      </c>
      <c r="CI421">
        <v>92</v>
      </c>
      <c r="CJ421">
        <v>94</v>
      </c>
      <c r="CK421">
        <v>92</v>
      </c>
      <c r="CL421">
        <v>92</v>
      </c>
      <c r="CM421">
        <v>94</v>
      </c>
      <c r="CN421">
        <v>90</v>
      </c>
      <c r="CO421">
        <v>88</v>
      </c>
      <c r="CP421">
        <v>89</v>
      </c>
      <c r="CQ421">
        <v>84</v>
      </c>
      <c r="CR421">
        <v>78</v>
      </c>
      <c r="CS421">
        <v>79</v>
      </c>
      <c r="CT421">
        <v>84</v>
      </c>
      <c r="CU421">
        <v>84</v>
      </c>
      <c r="CV421">
        <v>86</v>
      </c>
      <c r="CW421">
        <v>86</v>
      </c>
      <c r="CX421" t="s">
        <v>2</v>
      </c>
      <c r="CY421" t="s">
        <v>22</v>
      </c>
    </row>
    <row r="422" spans="1:108" x14ac:dyDescent="0.25">
      <c r="A422" t="s">
        <v>0</v>
      </c>
      <c r="B422">
        <v>38.387799999999999</v>
      </c>
      <c r="C422">
        <v>-118.1092</v>
      </c>
      <c r="D422">
        <v>4580</v>
      </c>
      <c r="E422" t="s">
        <v>1</v>
      </c>
      <c r="F422">
        <v>240.3</v>
      </c>
      <c r="G422">
        <v>1928</v>
      </c>
      <c r="H422">
        <v>8</v>
      </c>
      <c r="I422" t="s">
        <v>260</v>
      </c>
      <c r="J422">
        <v>88</v>
      </c>
      <c r="K422">
        <v>89</v>
      </c>
      <c r="L422">
        <v>88</v>
      </c>
      <c r="M422">
        <v>88</v>
      </c>
      <c r="N422">
        <v>90</v>
      </c>
      <c r="O422">
        <v>92</v>
      </c>
      <c r="P422">
        <v>91</v>
      </c>
      <c r="Q422">
        <v>88</v>
      </c>
      <c r="R422">
        <v>90</v>
      </c>
      <c r="S422">
        <v>90</v>
      </c>
      <c r="T422">
        <v>89</v>
      </c>
      <c r="U422">
        <v>89</v>
      </c>
      <c r="V422">
        <v>89</v>
      </c>
      <c r="W422">
        <v>90</v>
      </c>
      <c r="X422">
        <v>91</v>
      </c>
      <c r="Y422">
        <v>92</v>
      </c>
      <c r="Z422">
        <v>90</v>
      </c>
      <c r="AA422">
        <v>88</v>
      </c>
      <c r="AB422">
        <v>89</v>
      </c>
      <c r="AC422">
        <v>91</v>
      </c>
      <c r="AD422">
        <v>92</v>
      </c>
      <c r="AE422">
        <v>93</v>
      </c>
      <c r="AF422">
        <v>95</v>
      </c>
      <c r="AG422">
        <v>100</v>
      </c>
      <c r="AH422">
        <v>96</v>
      </c>
      <c r="AI422">
        <v>95</v>
      </c>
      <c r="AJ422">
        <v>93</v>
      </c>
      <c r="AK422">
        <v>92</v>
      </c>
      <c r="AL422">
        <v>92</v>
      </c>
      <c r="AM422">
        <v>90</v>
      </c>
      <c r="AN422" s="5">
        <v>90</v>
      </c>
      <c r="AO422" s="5">
        <v>90</v>
      </c>
      <c r="AP422" s="5">
        <v>91</v>
      </c>
      <c r="AQ422" s="5">
        <v>92</v>
      </c>
      <c r="AR422" s="5">
        <v>92</v>
      </c>
      <c r="AS422" s="5">
        <v>93</v>
      </c>
      <c r="AT422" s="5">
        <v>94</v>
      </c>
      <c r="AU422" s="5">
        <v>96</v>
      </c>
      <c r="AV422" s="5">
        <v>98</v>
      </c>
      <c r="AW422" s="5">
        <v>98</v>
      </c>
      <c r="AX422" s="5">
        <v>99</v>
      </c>
      <c r="AY422" s="5">
        <v>99</v>
      </c>
      <c r="AZ422" s="5">
        <v>99</v>
      </c>
      <c r="BA422" s="5">
        <v>98</v>
      </c>
      <c r="BB422" s="5">
        <v>97</v>
      </c>
      <c r="BC422" s="5">
        <v>97</v>
      </c>
      <c r="BD422" s="5">
        <v>97</v>
      </c>
      <c r="BE422" s="5">
        <v>92</v>
      </c>
      <c r="BF422" s="5">
        <v>93</v>
      </c>
      <c r="BG422" s="5">
        <v>94</v>
      </c>
      <c r="BH422" s="5">
        <v>96</v>
      </c>
      <c r="BI422" s="5">
        <v>98</v>
      </c>
      <c r="BJ422" s="5">
        <v>100</v>
      </c>
      <c r="BK422" s="5">
        <v>101</v>
      </c>
      <c r="BL422" s="5">
        <v>104</v>
      </c>
      <c r="BM422" s="5">
        <v>104</v>
      </c>
      <c r="BN422" s="5">
        <v>102</v>
      </c>
      <c r="BO422" s="5">
        <v>102</v>
      </c>
      <c r="BP422" s="5">
        <v>102</v>
      </c>
      <c r="BQ422" s="5">
        <v>103</v>
      </c>
      <c r="BR422" s="5">
        <v>100</v>
      </c>
      <c r="BS422">
        <v>88</v>
      </c>
      <c r="BT422">
        <v>87</v>
      </c>
      <c r="BU422">
        <v>90</v>
      </c>
      <c r="BV422">
        <v>88</v>
      </c>
      <c r="BW422">
        <v>89</v>
      </c>
      <c r="BX422">
        <v>92</v>
      </c>
      <c r="BY422">
        <v>98</v>
      </c>
      <c r="BZ422">
        <v>101</v>
      </c>
      <c r="CA422">
        <v>102</v>
      </c>
      <c r="CB422">
        <v>103</v>
      </c>
      <c r="CC422">
        <v>99</v>
      </c>
      <c r="CD422">
        <v>99</v>
      </c>
      <c r="CE422">
        <v>97</v>
      </c>
      <c r="CF422">
        <v>97</v>
      </c>
      <c r="CG422">
        <v>92</v>
      </c>
      <c r="CH422">
        <v>95</v>
      </c>
      <c r="CI422">
        <v>97</v>
      </c>
      <c r="CJ422">
        <v>96</v>
      </c>
      <c r="CK422">
        <v>96</v>
      </c>
      <c r="CL422">
        <v>97</v>
      </c>
      <c r="CM422">
        <v>100</v>
      </c>
      <c r="CN422">
        <v>93</v>
      </c>
      <c r="CO422">
        <v>90</v>
      </c>
      <c r="CP422">
        <v>91</v>
      </c>
      <c r="CQ422">
        <v>89</v>
      </c>
      <c r="CR422">
        <v>90</v>
      </c>
      <c r="CS422">
        <v>90</v>
      </c>
      <c r="CT422">
        <v>86</v>
      </c>
      <c r="CU422">
        <v>82</v>
      </c>
      <c r="CV422">
        <v>84</v>
      </c>
      <c r="CW422">
        <v>85</v>
      </c>
      <c r="CX422" t="s">
        <v>2</v>
      </c>
      <c r="CY422" t="s">
        <v>3</v>
      </c>
    </row>
    <row r="423" spans="1:108" x14ac:dyDescent="0.25">
      <c r="A423" t="s">
        <v>4</v>
      </c>
      <c r="B423">
        <v>36.798099999999998</v>
      </c>
      <c r="C423">
        <v>-118.20359999999999</v>
      </c>
      <c r="D423">
        <v>3950</v>
      </c>
      <c r="E423" t="s">
        <v>1</v>
      </c>
      <c r="F423">
        <v>124.8</v>
      </c>
      <c r="G423">
        <v>1928</v>
      </c>
      <c r="H423">
        <v>8</v>
      </c>
      <c r="I423" t="s">
        <v>260</v>
      </c>
      <c r="J423">
        <v>91</v>
      </c>
      <c r="K423">
        <v>94</v>
      </c>
      <c r="L423">
        <v>93</v>
      </c>
      <c r="M423">
        <v>96</v>
      </c>
      <c r="N423">
        <v>91</v>
      </c>
      <c r="O423">
        <v>95</v>
      </c>
      <c r="P423">
        <v>92</v>
      </c>
      <c r="Q423">
        <v>90</v>
      </c>
      <c r="R423">
        <v>88</v>
      </c>
      <c r="S423">
        <v>76</v>
      </c>
      <c r="T423">
        <v>67</v>
      </c>
      <c r="U423">
        <v>79</v>
      </c>
      <c r="V423">
        <v>84</v>
      </c>
      <c r="W423">
        <v>87</v>
      </c>
      <c r="X423">
        <v>86</v>
      </c>
      <c r="Y423">
        <v>87</v>
      </c>
      <c r="Z423">
        <v>90</v>
      </c>
      <c r="AA423">
        <v>82</v>
      </c>
      <c r="AB423">
        <v>84</v>
      </c>
      <c r="AC423">
        <v>89</v>
      </c>
      <c r="AD423">
        <v>90</v>
      </c>
      <c r="AE423">
        <v>94</v>
      </c>
      <c r="AF423">
        <v>97</v>
      </c>
      <c r="AG423">
        <v>98</v>
      </c>
      <c r="AH423">
        <v>98</v>
      </c>
      <c r="AI423">
        <v>91</v>
      </c>
      <c r="AJ423">
        <v>92</v>
      </c>
      <c r="AK423">
        <v>86</v>
      </c>
      <c r="AL423">
        <v>89</v>
      </c>
      <c r="AM423">
        <v>88</v>
      </c>
      <c r="AN423" s="5">
        <v>90</v>
      </c>
      <c r="AO423" s="5">
        <v>87</v>
      </c>
      <c r="AP423" s="5">
        <v>93</v>
      </c>
      <c r="AQ423" s="5">
        <v>94</v>
      </c>
      <c r="AR423" s="5">
        <v>94</v>
      </c>
      <c r="AS423" s="5">
        <v>95</v>
      </c>
      <c r="AT423" s="5">
        <v>98</v>
      </c>
      <c r="AU423" s="5">
        <v>98</v>
      </c>
      <c r="AV423" s="5">
        <v>95</v>
      </c>
      <c r="AW423" s="5">
        <v>96</v>
      </c>
      <c r="AX423" s="5">
        <v>95</v>
      </c>
      <c r="AY423" s="5">
        <v>96</v>
      </c>
      <c r="AZ423" s="5">
        <v>95</v>
      </c>
      <c r="BA423" s="5">
        <v>96</v>
      </c>
      <c r="BB423" s="5">
        <v>93</v>
      </c>
      <c r="BC423" s="5">
        <v>96</v>
      </c>
      <c r="BD423" s="5">
        <v>99</v>
      </c>
      <c r="BE423" s="5">
        <v>96</v>
      </c>
      <c r="BF423" s="5">
        <v>96</v>
      </c>
      <c r="BG423" s="5">
        <v>93</v>
      </c>
      <c r="BH423" s="5">
        <v>94</v>
      </c>
      <c r="BI423" s="5">
        <v>97</v>
      </c>
      <c r="BJ423" s="5">
        <v>102</v>
      </c>
      <c r="BK423" s="5">
        <v>102</v>
      </c>
      <c r="BL423" s="5">
        <v>101</v>
      </c>
      <c r="BM423" s="5">
        <v>100</v>
      </c>
      <c r="BN423" s="5">
        <v>98</v>
      </c>
      <c r="BO423" s="5">
        <v>93</v>
      </c>
      <c r="BP423" s="5">
        <v>98</v>
      </c>
      <c r="BQ423" s="5">
        <v>99</v>
      </c>
      <c r="BR423" s="5">
        <v>97</v>
      </c>
      <c r="BS423">
        <v>95</v>
      </c>
      <c r="BT423">
        <v>94</v>
      </c>
      <c r="BU423">
        <v>90</v>
      </c>
      <c r="BV423">
        <v>89</v>
      </c>
      <c r="BW423">
        <v>91</v>
      </c>
      <c r="BX423">
        <v>94</v>
      </c>
      <c r="BY423">
        <v>100</v>
      </c>
      <c r="BZ423">
        <v>100</v>
      </c>
      <c r="CA423">
        <v>102</v>
      </c>
      <c r="CB423">
        <v>101</v>
      </c>
      <c r="CC423">
        <v>99</v>
      </c>
      <c r="CD423">
        <v>99</v>
      </c>
      <c r="CE423">
        <v>94</v>
      </c>
      <c r="CF423">
        <v>90</v>
      </c>
      <c r="CG423">
        <v>90</v>
      </c>
      <c r="CH423">
        <v>93</v>
      </c>
      <c r="CI423">
        <v>98</v>
      </c>
      <c r="CJ423">
        <v>96</v>
      </c>
      <c r="CK423">
        <v>98</v>
      </c>
      <c r="CL423">
        <v>98</v>
      </c>
      <c r="CM423">
        <v>98</v>
      </c>
      <c r="CN423">
        <v>94</v>
      </c>
      <c r="CO423">
        <v>92</v>
      </c>
      <c r="CP423">
        <v>94</v>
      </c>
      <c r="CQ423">
        <v>85</v>
      </c>
      <c r="CR423">
        <v>84</v>
      </c>
      <c r="CS423">
        <v>85</v>
      </c>
      <c r="CT423">
        <v>85</v>
      </c>
      <c r="CU423">
        <v>85</v>
      </c>
      <c r="CV423">
        <v>90</v>
      </c>
      <c r="CW423">
        <v>92</v>
      </c>
      <c r="CX423" t="s">
        <v>5</v>
      </c>
      <c r="CY423" t="s">
        <v>6</v>
      </c>
    </row>
    <row r="424" spans="1:108" x14ac:dyDescent="0.25">
      <c r="A424" t="s">
        <v>49</v>
      </c>
      <c r="B424">
        <v>36.1389</v>
      </c>
      <c r="C424">
        <v>-117.9528</v>
      </c>
      <c r="D424">
        <v>3825</v>
      </c>
      <c r="E424" t="s">
        <v>1</v>
      </c>
      <c r="F424">
        <v>103.6</v>
      </c>
      <c r="G424">
        <v>1928</v>
      </c>
      <c r="H424">
        <v>8</v>
      </c>
      <c r="I424" t="s">
        <v>260</v>
      </c>
      <c r="J424">
        <v>90</v>
      </c>
      <c r="K424">
        <v>96</v>
      </c>
      <c r="L424">
        <v>80</v>
      </c>
      <c r="M424">
        <v>96</v>
      </c>
      <c r="N424">
        <v>98</v>
      </c>
      <c r="O424">
        <v>100</v>
      </c>
      <c r="P424">
        <v>98</v>
      </c>
      <c r="Q424">
        <v>96</v>
      </c>
      <c r="R424">
        <v>92</v>
      </c>
      <c r="S424">
        <v>82</v>
      </c>
      <c r="T424">
        <v>74</v>
      </c>
      <c r="U424">
        <v>82</v>
      </c>
      <c r="V424">
        <v>96</v>
      </c>
      <c r="W424">
        <v>84</v>
      </c>
      <c r="X424">
        <v>90</v>
      </c>
      <c r="Y424">
        <v>90</v>
      </c>
      <c r="Z424">
        <v>92</v>
      </c>
      <c r="AA424">
        <v>94</v>
      </c>
      <c r="AB424">
        <v>86</v>
      </c>
      <c r="AC424">
        <v>86</v>
      </c>
      <c r="AD424">
        <v>90</v>
      </c>
      <c r="AE424">
        <v>92</v>
      </c>
      <c r="AF424">
        <v>96</v>
      </c>
      <c r="AG424">
        <v>96</v>
      </c>
      <c r="AH424">
        <v>96</v>
      </c>
      <c r="AI424">
        <v>98</v>
      </c>
      <c r="AJ424">
        <v>92</v>
      </c>
      <c r="AK424">
        <v>88</v>
      </c>
      <c r="AL424">
        <v>88</v>
      </c>
      <c r="AM424">
        <v>88</v>
      </c>
      <c r="AN424" s="5">
        <v>96</v>
      </c>
      <c r="AO424" s="5">
        <v>88</v>
      </c>
      <c r="AP424" s="5">
        <v>90</v>
      </c>
      <c r="AQ424" s="5">
        <v>94</v>
      </c>
      <c r="AR424" s="5">
        <v>90</v>
      </c>
      <c r="AS424" s="5">
        <v>94</v>
      </c>
      <c r="AT424" s="5">
        <v>94</v>
      </c>
      <c r="AU424" s="5">
        <v>96</v>
      </c>
      <c r="AV424" s="5">
        <v>94</v>
      </c>
      <c r="AW424" s="5">
        <v>92</v>
      </c>
      <c r="AX424" s="5">
        <v>96</v>
      </c>
      <c r="AY424" s="5">
        <v>90</v>
      </c>
      <c r="AZ424" s="5">
        <v>94</v>
      </c>
      <c r="BA424" s="5">
        <v>98</v>
      </c>
      <c r="BB424" s="5">
        <v>98</v>
      </c>
      <c r="BC424" s="5">
        <v>98</v>
      </c>
      <c r="BD424" s="5">
        <v>96</v>
      </c>
      <c r="BE424" s="5">
        <v>94</v>
      </c>
      <c r="BF424" s="5">
        <v>94</v>
      </c>
      <c r="BG424" s="5">
        <v>94</v>
      </c>
      <c r="BH424" s="5">
        <v>92</v>
      </c>
      <c r="BI424" s="5">
        <v>96</v>
      </c>
      <c r="BJ424" s="5">
        <v>98</v>
      </c>
      <c r="BK424" s="5">
        <v>102</v>
      </c>
      <c r="BL424" s="5">
        <v>103</v>
      </c>
      <c r="BM424" s="5">
        <v>104</v>
      </c>
      <c r="BN424" s="5">
        <v>102</v>
      </c>
      <c r="BO424" s="5">
        <v>102</v>
      </c>
      <c r="BP424" s="5">
        <v>102</v>
      </c>
      <c r="BQ424" s="5">
        <v>102</v>
      </c>
      <c r="BR424" s="5">
        <v>100</v>
      </c>
      <c r="BS424">
        <v>96</v>
      </c>
      <c r="BT424">
        <v>94</v>
      </c>
      <c r="BU424">
        <v>94</v>
      </c>
      <c r="BV424">
        <v>88</v>
      </c>
      <c r="BW424">
        <v>88</v>
      </c>
      <c r="BX424">
        <v>92</v>
      </c>
      <c r="BY424">
        <v>98</v>
      </c>
      <c r="BZ424">
        <v>100</v>
      </c>
      <c r="CA424">
        <v>103</v>
      </c>
      <c r="CB424">
        <v>102</v>
      </c>
      <c r="CC424">
        <v>98</v>
      </c>
      <c r="CD424">
        <v>98</v>
      </c>
      <c r="CE424">
        <v>98</v>
      </c>
      <c r="CF424">
        <v>94</v>
      </c>
      <c r="CG424">
        <v>94</v>
      </c>
      <c r="CH424">
        <v>96</v>
      </c>
      <c r="CI424">
        <v>96</v>
      </c>
      <c r="CJ424">
        <v>98</v>
      </c>
      <c r="CK424">
        <v>98</v>
      </c>
      <c r="CL424">
        <v>98</v>
      </c>
      <c r="CM424">
        <v>100</v>
      </c>
      <c r="CN424">
        <v>96</v>
      </c>
      <c r="CO424">
        <v>98</v>
      </c>
      <c r="CP424">
        <v>94</v>
      </c>
      <c r="CQ424">
        <v>88</v>
      </c>
      <c r="CR424">
        <v>104</v>
      </c>
      <c r="CS424">
        <v>84</v>
      </c>
      <c r="CT424">
        <v>88</v>
      </c>
      <c r="CU424">
        <v>88</v>
      </c>
      <c r="CV424">
        <v>90</v>
      </c>
      <c r="CW424">
        <v>92</v>
      </c>
      <c r="CX424" t="s">
        <v>5</v>
      </c>
      <c r="CY424" t="s">
        <v>50</v>
      </c>
    </row>
    <row r="425" spans="1:108" x14ac:dyDescent="0.25">
      <c r="A425" t="s">
        <v>31</v>
      </c>
      <c r="B425">
        <v>35.466099999999997</v>
      </c>
      <c r="C425">
        <v>-114.9217</v>
      </c>
      <c r="D425">
        <v>3540</v>
      </c>
      <c r="E425" t="s">
        <v>1</v>
      </c>
      <c r="F425">
        <v>207</v>
      </c>
      <c r="G425">
        <v>1928</v>
      </c>
      <c r="H425">
        <v>8</v>
      </c>
      <c r="I425" t="s">
        <v>260</v>
      </c>
      <c r="J425">
        <v>88</v>
      </c>
      <c r="K425">
        <v>87</v>
      </c>
      <c r="L425">
        <v>90</v>
      </c>
      <c r="M425">
        <v>93</v>
      </c>
      <c r="N425">
        <v>93</v>
      </c>
      <c r="O425">
        <v>91</v>
      </c>
      <c r="P425">
        <v>90</v>
      </c>
      <c r="Q425">
        <v>94</v>
      </c>
      <c r="R425">
        <v>92</v>
      </c>
      <c r="S425">
        <v>97</v>
      </c>
      <c r="T425">
        <v>93</v>
      </c>
      <c r="U425">
        <v>88</v>
      </c>
      <c r="V425">
        <v>85</v>
      </c>
      <c r="W425">
        <v>85</v>
      </c>
      <c r="X425">
        <v>84</v>
      </c>
      <c r="Y425">
        <v>92</v>
      </c>
      <c r="Z425">
        <v>97</v>
      </c>
      <c r="AA425">
        <v>99</v>
      </c>
      <c r="AB425">
        <v>97</v>
      </c>
      <c r="AC425">
        <v>100</v>
      </c>
      <c r="AD425">
        <v>98</v>
      </c>
      <c r="AE425">
        <v>96</v>
      </c>
      <c r="AF425">
        <v>101</v>
      </c>
      <c r="AG425">
        <v>100</v>
      </c>
      <c r="AH425">
        <v>96</v>
      </c>
      <c r="AI425">
        <v>97</v>
      </c>
      <c r="AJ425">
        <v>94</v>
      </c>
      <c r="AK425">
        <v>92</v>
      </c>
      <c r="AL425">
        <v>95</v>
      </c>
      <c r="AM425">
        <v>93</v>
      </c>
      <c r="AN425" s="5">
        <v>96</v>
      </c>
      <c r="AO425" s="5">
        <v>96</v>
      </c>
      <c r="AP425" s="5">
        <v>98</v>
      </c>
      <c r="AQ425" s="5">
        <v>100</v>
      </c>
      <c r="AR425" s="5">
        <v>98</v>
      </c>
      <c r="AS425" s="5">
        <v>96</v>
      </c>
      <c r="AT425" s="5">
        <v>98</v>
      </c>
      <c r="AU425" s="5">
        <v>101</v>
      </c>
      <c r="AV425" s="5">
        <v>102</v>
      </c>
      <c r="AW425" s="5">
        <v>101</v>
      </c>
      <c r="AX425" s="5">
        <v>97</v>
      </c>
      <c r="AY425" s="5">
        <v>96</v>
      </c>
      <c r="AZ425" s="5">
        <v>99</v>
      </c>
      <c r="BA425" s="5">
        <v>100</v>
      </c>
      <c r="BB425" s="5">
        <v>96</v>
      </c>
      <c r="BC425" s="5">
        <v>95</v>
      </c>
      <c r="BD425" s="5">
        <v>101</v>
      </c>
      <c r="BE425" s="5">
        <v>100</v>
      </c>
      <c r="BF425" s="5">
        <v>102</v>
      </c>
      <c r="BG425" s="5">
        <v>100</v>
      </c>
      <c r="BH425" s="5">
        <v>98</v>
      </c>
      <c r="BI425" s="5">
        <v>102</v>
      </c>
      <c r="BJ425" s="5">
        <v>103</v>
      </c>
      <c r="BK425" s="5">
        <v>104</v>
      </c>
      <c r="BL425" s="5">
        <v>104</v>
      </c>
      <c r="BM425" s="5">
        <v>102</v>
      </c>
      <c r="BN425" s="5">
        <v>102</v>
      </c>
      <c r="BO425" s="5">
        <v>100</v>
      </c>
      <c r="BP425" s="5">
        <v>101</v>
      </c>
      <c r="BQ425" s="5">
        <v>98</v>
      </c>
      <c r="BR425" s="5">
        <v>96</v>
      </c>
      <c r="BS425">
        <v>94</v>
      </c>
      <c r="BT425">
        <v>90</v>
      </c>
      <c r="BU425">
        <v>92</v>
      </c>
      <c r="BV425">
        <v>90</v>
      </c>
      <c r="BW425">
        <v>94</v>
      </c>
      <c r="BX425">
        <v>96</v>
      </c>
      <c r="BY425">
        <v>101</v>
      </c>
      <c r="BZ425">
        <v>103</v>
      </c>
      <c r="CA425">
        <v>104</v>
      </c>
      <c r="CB425">
        <v>101</v>
      </c>
      <c r="CC425">
        <v>98</v>
      </c>
      <c r="CD425">
        <v>96</v>
      </c>
      <c r="CE425">
        <v>98</v>
      </c>
      <c r="CF425">
        <v>95</v>
      </c>
      <c r="CG425">
        <v>98</v>
      </c>
      <c r="CH425">
        <v>101</v>
      </c>
      <c r="CI425">
        <v>103</v>
      </c>
      <c r="CJ425">
        <v>102</v>
      </c>
      <c r="CK425">
        <v>101</v>
      </c>
      <c r="CL425">
        <v>98</v>
      </c>
      <c r="CM425">
        <v>99</v>
      </c>
      <c r="CN425">
        <v>100</v>
      </c>
      <c r="CO425">
        <v>101</v>
      </c>
      <c r="CP425">
        <v>96</v>
      </c>
      <c r="CQ425">
        <v>94</v>
      </c>
      <c r="CR425">
        <v>92</v>
      </c>
      <c r="CS425">
        <v>92</v>
      </c>
      <c r="CT425">
        <v>90</v>
      </c>
      <c r="CU425">
        <v>92</v>
      </c>
      <c r="CV425">
        <v>93</v>
      </c>
      <c r="CW425">
        <v>90</v>
      </c>
      <c r="CX425" t="s">
        <v>2</v>
      </c>
      <c r="CY425" t="s">
        <v>32</v>
      </c>
    </row>
    <row r="426" spans="1:108" x14ac:dyDescent="0.25">
      <c r="A426" t="s">
        <v>41</v>
      </c>
      <c r="B426">
        <v>34.5</v>
      </c>
      <c r="C426">
        <v>-117.8167</v>
      </c>
      <c r="D426">
        <v>3402</v>
      </c>
      <c r="E426" t="s">
        <v>1</v>
      </c>
      <c r="F426">
        <v>234.3</v>
      </c>
      <c r="G426">
        <v>1928</v>
      </c>
      <c r="H426">
        <v>8</v>
      </c>
      <c r="I426" t="s">
        <v>260</v>
      </c>
      <c r="J426">
        <v>91</v>
      </c>
      <c r="K426">
        <v>95</v>
      </c>
      <c r="L426">
        <v>97</v>
      </c>
      <c r="M426">
        <v>98</v>
      </c>
      <c r="N426">
        <v>100</v>
      </c>
      <c r="O426">
        <v>102</v>
      </c>
      <c r="P426">
        <v>97</v>
      </c>
      <c r="Q426">
        <v>95</v>
      </c>
      <c r="R426">
        <v>92</v>
      </c>
      <c r="S426">
        <v>78</v>
      </c>
      <c r="T426">
        <v>79</v>
      </c>
      <c r="U426">
        <v>81</v>
      </c>
      <c r="V426">
        <v>83</v>
      </c>
      <c r="W426">
        <v>89</v>
      </c>
      <c r="X426">
        <v>94</v>
      </c>
      <c r="Y426">
        <v>87</v>
      </c>
      <c r="Z426">
        <v>89</v>
      </c>
      <c r="AA426">
        <v>84</v>
      </c>
      <c r="AB426">
        <v>77</v>
      </c>
      <c r="AC426">
        <v>78</v>
      </c>
      <c r="AD426">
        <v>81</v>
      </c>
      <c r="AE426">
        <v>84</v>
      </c>
      <c r="AF426">
        <v>79</v>
      </c>
      <c r="AG426">
        <v>84</v>
      </c>
      <c r="AH426">
        <v>86</v>
      </c>
      <c r="AI426">
        <v>88</v>
      </c>
      <c r="AJ426">
        <v>92</v>
      </c>
      <c r="AK426">
        <v>98</v>
      </c>
      <c r="AL426">
        <v>91</v>
      </c>
      <c r="AM426">
        <v>89</v>
      </c>
      <c r="AN426" s="5">
        <v>88</v>
      </c>
      <c r="AO426" s="5">
        <v>90</v>
      </c>
      <c r="AP426" s="5">
        <v>92</v>
      </c>
      <c r="AQ426" s="5">
        <v>88</v>
      </c>
      <c r="AR426" s="5">
        <v>84</v>
      </c>
      <c r="AS426" s="5">
        <v>88</v>
      </c>
      <c r="AT426" s="5">
        <v>94</v>
      </c>
      <c r="AU426" s="5">
        <v>91</v>
      </c>
      <c r="AV426" s="5">
        <v>92</v>
      </c>
      <c r="AW426" s="5">
        <v>90</v>
      </c>
      <c r="AX426" s="5">
        <v>94</v>
      </c>
      <c r="AY426" s="5">
        <v>90</v>
      </c>
      <c r="AZ426" s="5">
        <v>87</v>
      </c>
      <c r="BA426" s="5">
        <v>86</v>
      </c>
      <c r="BB426" s="5">
        <v>88</v>
      </c>
      <c r="BC426" s="5">
        <v>89</v>
      </c>
      <c r="BD426" s="5">
        <v>91</v>
      </c>
      <c r="BE426" s="5">
        <v>94</v>
      </c>
      <c r="BF426" s="5">
        <v>92</v>
      </c>
      <c r="BG426" s="5">
        <v>94</v>
      </c>
      <c r="BH426" s="5">
        <v>98</v>
      </c>
      <c r="BI426" s="5">
        <v>99</v>
      </c>
      <c r="BJ426" s="5">
        <v>101</v>
      </c>
      <c r="BK426" s="5">
        <v>103</v>
      </c>
      <c r="BL426" s="5">
        <v>105</v>
      </c>
      <c r="BM426" s="5">
        <v>104</v>
      </c>
      <c r="BN426" s="5">
        <v>103</v>
      </c>
      <c r="BO426" s="5">
        <v>105</v>
      </c>
      <c r="BP426" s="5">
        <v>104</v>
      </c>
      <c r="BQ426" s="5">
        <v>101</v>
      </c>
      <c r="BR426" s="5">
        <v>98</v>
      </c>
      <c r="BS426">
        <v>92</v>
      </c>
      <c r="BT426">
        <v>93</v>
      </c>
      <c r="BU426">
        <v>91</v>
      </c>
      <c r="BV426">
        <v>85</v>
      </c>
      <c r="BW426">
        <v>90</v>
      </c>
      <c r="BX426">
        <v>91</v>
      </c>
      <c r="BY426">
        <v>94</v>
      </c>
      <c r="BZ426">
        <v>97</v>
      </c>
      <c r="CA426">
        <v>101</v>
      </c>
      <c r="CB426">
        <v>102</v>
      </c>
      <c r="CC426">
        <v>100</v>
      </c>
      <c r="CD426">
        <v>98</v>
      </c>
      <c r="CE426">
        <v>91</v>
      </c>
      <c r="CF426">
        <v>91</v>
      </c>
      <c r="CG426">
        <v>89</v>
      </c>
      <c r="CH426">
        <v>94</v>
      </c>
      <c r="CI426">
        <v>96</v>
      </c>
      <c r="CJ426">
        <v>98</v>
      </c>
      <c r="CK426">
        <v>99</v>
      </c>
      <c r="CL426">
        <v>97</v>
      </c>
      <c r="CM426">
        <v>95</v>
      </c>
      <c r="CN426">
        <v>98</v>
      </c>
      <c r="CO426">
        <v>100</v>
      </c>
      <c r="CP426">
        <v>97</v>
      </c>
      <c r="CQ426">
        <v>91</v>
      </c>
      <c r="CR426">
        <v>90</v>
      </c>
      <c r="CS426">
        <v>92</v>
      </c>
      <c r="CT426">
        <v>94</v>
      </c>
      <c r="CU426">
        <v>96</v>
      </c>
      <c r="CV426">
        <v>97</v>
      </c>
      <c r="CW426">
        <v>98</v>
      </c>
      <c r="CX426" t="s">
        <v>5</v>
      </c>
      <c r="CY426" t="s">
        <v>42</v>
      </c>
    </row>
    <row r="427" spans="1:108" x14ac:dyDescent="0.25">
      <c r="A427" t="s">
        <v>43</v>
      </c>
      <c r="B427">
        <v>36.916699999999999</v>
      </c>
      <c r="C427">
        <v>-116.75</v>
      </c>
      <c r="D427">
        <v>3304</v>
      </c>
      <c r="E427" t="s">
        <v>1</v>
      </c>
      <c r="F427">
        <v>51.5</v>
      </c>
      <c r="G427">
        <v>1928</v>
      </c>
      <c r="H427">
        <v>8</v>
      </c>
      <c r="I427" t="s">
        <v>260</v>
      </c>
      <c r="J427">
        <v>97</v>
      </c>
      <c r="K427">
        <v>100</v>
      </c>
      <c r="L427">
        <v>100</v>
      </c>
      <c r="M427">
        <v>94</v>
      </c>
      <c r="N427">
        <v>95</v>
      </c>
      <c r="O427">
        <v>102</v>
      </c>
      <c r="P427">
        <v>104</v>
      </c>
      <c r="Q427">
        <v>102</v>
      </c>
      <c r="R427">
        <v>98</v>
      </c>
      <c r="S427">
        <v>95</v>
      </c>
      <c r="T427">
        <v>68</v>
      </c>
      <c r="U427">
        <v>74</v>
      </c>
      <c r="V427">
        <v>82</v>
      </c>
      <c r="W427">
        <v>86</v>
      </c>
      <c r="X427">
        <v>82</v>
      </c>
      <c r="Y427">
        <v>92</v>
      </c>
      <c r="Z427">
        <v>94</v>
      </c>
      <c r="AA427">
        <v>92</v>
      </c>
      <c r="AB427">
        <v>86</v>
      </c>
      <c r="AC427">
        <v>92</v>
      </c>
      <c r="AD427">
        <v>92</v>
      </c>
      <c r="AE427">
        <v>94</v>
      </c>
      <c r="AF427">
        <v>97</v>
      </c>
      <c r="AG427">
        <v>100</v>
      </c>
      <c r="AH427">
        <v>104</v>
      </c>
      <c r="AI427">
        <v>102</v>
      </c>
      <c r="AJ427">
        <v>97</v>
      </c>
      <c r="AK427">
        <v>93</v>
      </c>
      <c r="AL427">
        <v>91</v>
      </c>
      <c r="AM427">
        <v>91</v>
      </c>
      <c r="AN427" s="5">
        <v>87</v>
      </c>
      <c r="AO427" s="5">
        <v>90</v>
      </c>
      <c r="AP427" s="5">
        <v>85</v>
      </c>
      <c r="AQ427" s="5">
        <v>92</v>
      </c>
      <c r="AR427" s="5">
        <v>93</v>
      </c>
      <c r="AS427" s="5">
        <v>95</v>
      </c>
      <c r="AT427" s="5">
        <v>95</v>
      </c>
      <c r="AU427" s="5">
        <v>98</v>
      </c>
      <c r="AV427" s="5">
        <v>95</v>
      </c>
      <c r="AW427" s="5">
        <v>99</v>
      </c>
      <c r="AX427" s="5">
        <v>100</v>
      </c>
      <c r="AY427" s="5">
        <v>104</v>
      </c>
      <c r="AZ427" s="5">
        <v>103</v>
      </c>
      <c r="BA427" s="5">
        <v>100</v>
      </c>
      <c r="BB427" s="5">
        <v>104</v>
      </c>
      <c r="BC427" s="5">
        <v>100</v>
      </c>
      <c r="BD427" s="5">
        <v>100</v>
      </c>
      <c r="BE427" s="5">
        <v>102</v>
      </c>
      <c r="BF427" s="5">
        <v>101</v>
      </c>
      <c r="BG427" s="5">
        <v>97</v>
      </c>
      <c r="BH427" s="5">
        <v>97</v>
      </c>
      <c r="BI427" s="5">
        <v>100</v>
      </c>
      <c r="BJ427" s="5">
        <v>104</v>
      </c>
      <c r="BK427" s="5">
        <v>106</v>
      </c>
      <c r="BL427" s="5">
        <v>100</v>
      </c>
      <c r="BM427" s="5">
        <v>101</v>
      </c>
      <c r="BN427" s="5">
        <v>109</v>
      </c>
      <c r="BO427" s="5">
        <v>107</v>
      </c>
      <c r="BP427" s="5">
        <v>108</v>
      </c>
      <c r="BQ427" s="5">
        <v>107</v>
      </c>
      <c r="BR427" s="5">
        <v>107</v>
      </c>
      <c r="BS427">
        <v>104</v>
      </c>
      <c r="BT427">
        <v>105</v>
      </c>
      <c r="BU427">
        <v>98</v>
      </c>
      <c r="BV427">
        <v>94</v>
      </c>
      <c r="BW427">
        <v>95</v>
      </c>
      <c r="BX427">
        <v>91</v>
      </c>
      <c r="BY427">
        <v>94</v>
      </c>
      <c r="BZ427">
        <v>102</v>
      </c>
      <c r="CA427">
        <v>105</v>
      </c>
      <c r="CB427">
        <v>107</v>
      </c>
      <c r="CC427">
        <v>104</v>
      </c>
      <c r="CD427">
        <v>102</v>
      </c>
      <c r="CE427">
        <v>104</v>
      </c>
      <c r="CF427">
        <v>102</v>
      </c>
      <c r="CG427">
        <v>100</v>
      </c>
      <c r="CH427">
        <v>98</v>
      </c>
      <c r="CI427">
        <v>100</v>
      </c>
      <c r="CJ427">
        <v>101</v>
      </c>
      <c r="CK427">
        <v>102</v>
      </c>
      <c r="CL427">
        <v>100</v>
      </c>
      <c r="CM427">
        <v>101</v>
      </c>
      <c r="CN427">
        <v>98</v>
      </c>
      <c r="CO427">
        <v>100</v>
      </c>
      <c r="CP427">
        <v>97</v>
      </c>
      <c r="CQ427">
        <v>96</v>
      </c>
      <c r="CR427">
        <v>85</v>
      </c>
      <c r="CS427">
        <v>90</v>
      </c>
      <c r="CT427">
        <v>90</v>
      </c>
      <c r="CU427">
        <v>93</v>
      </c>
      <c r="CV427">
        <v>90</v>
      </c>
      <c r="CW427">
        <v>91</v>
      </c>
      <c r="CX427" t="s">
        <v>2</v>
      </c>
      <c r="CY427" t="s">
        <v>44</v>
      </c>
    </row>
    <row r="428" spans="1:108" x14ac:dyDescent="0.25">
      <c r="A428" t="s">
        <v>27</v>
      </c>
      <c r="B428">
        <v>36.166699999999999</v>
      </c>
      <c r="C428">
        <v>-115.13330000000001</v>
      </c>
      <c r="D428">
        <v>2011</v>
      </c>
      <c r="E428" t="s">
        <v>1</v>
      </c>
      <c r="F428">
        <v>158.69999999999999</v>
      </c>
      <c r="G428">
        <v>1928</v>
      </c>
      <c r="H428">
        <v>8</v>
      </c>
      <c r="I428" t="s">
        <v>260</v>
      </c>
      <c r="J428">
        <v>102</v>
      </c>
      <c r="K428">
        <v>102</v>
      </c>
      <c r="L428">
        <v>104</v>
      </c>
      <c r="M428">
        <v>99</v>
      </c>
      <c r="N428">
        <v>105</v>
      </c>
      <c r="O428">
        <v>108</v>
      </c>
      <c r="P428">
        <v>109</v>
      </c>
      <c r="Q428">
        <v>103</v>
      </c>
      <c r="R428">
        <v>101</v>
      </c>
      <c r="S428">
        <v>91</v>
      </c>
      <c r="T428">
        <v>83</v>
      </c>
      <c r="U428">
        <v>93</v>
      </c>
      <c r="V428">
        <v>94</v>
      </c>
      <c r="W428">
        <v>96</v>
      </c>
      <c r="X428">
        <v>100</v>
      </c>
      <c r="Y428">
        <v>98</v>
      </c>
      <c r="Z428">
        <v>99</v>
      </c>
      <c r="AA428">
        <v>93</v>
      </c>
      <c r="AB428">
        <v>97</v>
      </c>
      <c r="AC428">
        <v>99</v>
      </c>
      <c r="AD428">
        <v>103</v>
      </c>
      <c r="AE428">
        <v>106</v>
      </c>
      <c r="AF428">
        <v>106</v>
      </c>
      <c r="AG428">
        <v>106</v>
      </c>
      <c r="AH428">
        <v>107</v>
      </c>
      <c r="AI428">
        <v>104</v>
      </c>
      <c r="AJ428">
        <v>99</v>
      </c>
      <c r="AK428">
        <v>96</v>
      </c>
      <c r="AL428">
        <v>96</v>
      </c>
      <c r="AM428">
        <v>99</v>
      </c>
      <c r="AN428" s="5">
        <v>98</v>
      </c>
      <c r="AO428" s="5">
        <v>101</v>
      </c>
      <c r="AP428" s="5">
        <v>100</v>
      </c>
      <c r="AQ428" s="5">
        <v>102</v>
      </c>
      <c r="AR428" s="5">
        <v>103</v>
      </c>
      <c r="AS428" s="5">
        <v>104</v>
      </c>
      <c r="AT428" s="5">
        <v>102</v>
      </c>
      <c r="AU428" s="5">
        <v>107</v>
      </c>
      <c r="AV428" s="5">
        <v>106</v>
      </c>
      <c r="AW428" s="5">
        <v>107</v>
      </c>
      <c r="AX428" s="5">
        <v>107</v>
      </c>
      <c r="AY428" s="5">
        <v>109</v>
      </c>
      <c r="AZ428" s="5">
        <v>105</v>
      </c>
      <c r="BA428" s="5">
        <v>106</v>
      </c>
      <c r="BB428" s="5">
        <v>102</v>
      </c>
      <c r="BC428" s="5">
        <v>104</v>
      </c>
      <c r="BD428" s="5">
        <v>106</v>
      </c>
      <c r="BE428" s="5">
        <v>104</v>
      </c>
      <c r="BF428" s="5">
        <v>106</v>
      </c>
      <c r="BG428" s="5">
        <v>105</v>
      </c>
      <c r="BH428" s="5">
        <v>105</v>
      </c>
      <c r="BI428" s="5">
        <v>107</v>
      </c>
      <c r="BJ428" s="5">
        <v>107</v>
      </c>
      <c r="BK428" s="5">
        <v>111</v>
      </c>
      <c r="BL428" s="5">
        <v>113</v>
      </c>
      <c r="BM428" s="5">
        <v>109</v>
      </c>
      <c r="BN428" s="5">
        <v>112</v>
      </c>
      <c r="BO428" s="5">
        <v>103</v>
      </c>
      <c r="BP428" s="5">
        <v>110</v>
      </c>
      <c r="BQ428" s="5">
        <v>110</v>
      </c>
      <c r="BR428" s="5">
        <v>107</v>
      </c>
      <c r="BS428">
        <v>103</v>
      </c>
      <c r="BT428">
        <v>103</v>
      </c>
      <c r="BU428">
        <v>100</v>
      </c>
      <c r="BV428">
        <v>100</v>
      </c>
      <c r="BW428">
        <v>102</v>
      </c>
      <c r="BX428">
        <v>103</v>
      </c>
      <c r="BY428">
        <v>107</v>
      </c>
      <c r="BZ428">
        <v>110</v>
      </c>
      <c r="CA428">
        <v>114</v>
      </c>
      <c r="CB428">
        <v>108</v>
      </c>
      <c r="CC428">
        <v>107</v>
      </c>
      <c r="CD428">
        <v>105</v>
      </c>
      <c r="CE428">
        <v>106</v>
      </c>
      <c r="CF428">
        <v>100</v>
      </c>
      <c r="CG428">
        <v>105</v>
      </c>
      <c r="CH428">
        <v>107</v>
      </c>
      <c r="CI428">
        <v>109</v>
      </c>
      <c r="CJ428">
        <v>112</v>
      </c>
      <c r="CK428">
        <v>109</v>
      </c>
      <c r="CL428">
        <v>105</v>
      </c>
      <c r="CM428">
        <v>108</v>
      </c>
      <c r="CN428">
        <v>106</v>
      </c>
      <c r="CO428">
        <v>103</v>
      </c>
      <c r="CP428">
        <v>105</v>
      </c>
      <c r="CQ428">
        <v>103</v>
      </c>
      <c r="CR428">
        <v>102</v>
      </c>
      <c r="CS428">
        <v>100</v>
      </c>
      <c r="CT428">
        <v>101</v>
      </c>
      <c r="CU428">
        <v>102</v>
      </c>
      <c r="CV428">
        <v>102</v>
      </c>
      <c r="CW428">
        <v>102</v>
      </c>
      <c r="CX428" t="s">
        <v>2</v>
      </c>
      <c r="CY428" t="s">
        <v>28</v>
      </c>
    </row>
    <row r="429" spans="1:108" x14ac:dyDescent="0.25">
      <c r="A429" t="s">
        <v>45</v>
      </c>
      <c r="B429">
        <v>35.763599999999997</v>
      </c>
      <c r="C429">
        <v>-117.3908</v>
      </c>
      <c r="D429">
        <v>1695</v>
      </c>
      <c r="E429" t="s">
        <v>1</v>
      </c>
      <c r="F429">
        <v>90.8</v>
      </c>
      <c r="G429">
        <v>1928</v>
      </c>
      <c r="H429">
        <v>8</v>
      </c>
      <c r="I429" t="s">
        <v>260</v>
      </c>
      <c r="J429">
        <v>99</v>
      </c>
      <c r="K429">
        <v>104</v>
      </c>
      <c r="L429">
        <v>102</v>
      </c>
      <c r="M429">
        <v>103</v>
      </c>
      <c r="N429">
        <v>108</v>
      </c>
      <c r="O429">
        <v>110</v>
      </c>
      <c r="P429">
        <v>110</v>
      </c>
      <c r="Q429">
        <v>105</v>
      </c>
      <c r="R429">
        <v>101</v>
      </c>
      <c r="S429">
        <v>86</v>
      </c>
      <c r="T429">
        <v>83</v>
      </c>
      <c r="U429">
        <v>88</v>
      </c>
      <c r="V429">
        <v>93</v>
      </c>
      <c r="W429">
        <v>96</v>
      </c>
      <c r="X429">
        <v>101</v>
      </c>
      <c r="Y429">
        <v>98</v>
      </c>
      <c r="Z429">
        <v>100</v>
      </c>
      <c r="AA429">
        <v>91</v>
      </c>
      <c r="AB429">
        <v>97</v>
      </c>
      <c r="AC429">
        <v>96</v>
      </c>
      <c r="AD429">
        <v>100</v>
      </c>
      <c r="AE429">
        <v>104</v>
      </c>
      <c r="AF429">
        <v>107</v>
      </c>
      <c r="AG429">
        <v>108</v>
      </c>
      <c r="AH429">
        <v>104</v>
      </c>
      <c r="AI429">
        <v>104</v>
      </c>
      <c r="AJ429">
        <v>98</v>
      </c>
      <c r="AK429">
        <v>97</v>
      </c>
      <c r="AL429">
        <v>98</v>
      </c>
      <c r="AM429">
        <v>95</v>
      </c>
      <c r="AN429" s="5">
        <v>98</v>
      </c>
      <c r="AO429" s="5">
        <v>99</v>
      </c>
      <c r="AP429" s="5">
        <v>98</v>
      </c>
      <c r="AQ429" s="5">
        <v>102</v>
      </c>
      <c r="AR429" s="5">
        <v>102</v>
      </c>
      <c r="AS429" s="5">
        <v>103</v>
      </c>
      <c r="AT429" s="5">
        <v>106</v>
      </c>
      <c r="AU429" s="5">
        <v>106</v>
      </c>
      <c r="AV429" s="5">
        <v>104</v>
      </c>
      <c r="AW429" s="5">
        <v>104</v>
      </c>
      <c r="AX429" s="5">
        <v>108</v>
      </c>
      <c r="AY429" s="5">
        <v>108</v>
      </c>
      <c r="AZ429" s="5">
        <v>109</v>
      </c>
      <c r="BA429" s="5">
        <v>107</v>
      </c>
      <c r="BB429" s="5">
        <v>104</v>
      </c>
      <c r="BC429" s="5">
        <v>107</v>
      </c>
      <c r="BD429" s="5">
        <v>106</v>
      </c>
      <c r="BE429" s="5">
        <v>104</v>
      </c>
      <c r="BF429" s="5">
        <v>105</v>
      </c>
      <c r="BG429" s="5">
        <v>103</v>
      </c>
      <c r="BH429" s="5">
        <v>103</v>
      </c>
      <c r="BI429" s="5">
        <v>106</v>
      </c>
      <c r="BJ429" s="5">
        <v>110</v>
      </c>
      <c r="BK429" s="5">
        <v>114</v>
      </c>
      <c r="BL429" s="5">
        <v>113</v>
      </c>
      <c r="BM429" s="5">
        <v>113</v>
      </c>
      <c r="BN429" s="5">
        <v>113</v>
      </c>
      <c r="BO429" s="5">
        <v>112</v>
      </c>
      <c r="BP429" s="5">
        <v>110</v>
      </c>
      <c r="BQ429" s="5">
        <v>112</v>
      </c>
      <c r="BR429" s="5">
        <v>108</v>
      </c>
      <c r="BS429">
        <v>105</v>
      </c>
      <c r="BT429">
        <v>102</v>
      </c>
      <c r="BU429">
        <v>103</v>
      </c>
      <c r="BV429">
        <v>98</v>
      </c>
      <c r="BW429">
        <v>99</v>
      </c>
      <c r="BX429">
        <v>103</v>
      </c>
      <c r="BY429">
        <v>108</v>
      </c>
      <c r="BZ429">
        <v>109</v>
      </c>
      <c r="CA429">
        <v>112</v>
      </c>
      <c r="CB429">
        <v>112</v>
      </c>
      <c r="CC429">
        <v>108</v>
      </c>
      <c r="CD429">
        <v>108</v>
      </c>
      <c r="CE429">
        <v>106</v>
      </c>
      <c r="CF429">
        <v>104</v>
      </c>
      <c r="CG429">
        <v>104</v>
      </c>
      <c r="CH429">
        <v>106</v>
      </c>
      <c r="CI429">
        <v>107</v>
      </c>
      <c r="CJ429">
        <v>109</v>
      </c>
      <c r="CK429">
        <v>107</v>
      </c>
      <c r="CL429">
        <v>106</v>
      </c>
      <c r="CM429">
        <v>108</v>
      </c>
      <c r="CN429">
        <v>103</v>
      </c>
      <c r="CO429">
        <v>104</v>
      </c>
      <c r="CP429">
        <v>100</v>
      </c>
      <c r="CQ429">
        <v>95</v>
      </c>
      <c r="CR429">
        <v>95</v>
      </c>
      <c r="CS429">
        <v>97</v>
      </c>
      <c r="CT429">
        <v>99</v>
      </c>
      <c r="CU429">
        <v>101</v>
      </c>
      <c r="CV429">
        <v>101</v>
      </c>
      <c r="CW429">
        <v>101</v>
      </c>
      <c r="CX429" t="s">
        <v>5</v>
      </c>
      <c r="CY429" t="s">
        <v>46</v>
      </c>
    </row>
    <row r="430" spans="1:108" x14ac:dyDescent="0.25">
      <c r="A430" t="s">
        <v>23</v>
      </c>
      <c r="B430">
        <v>36.6</v>
      </c>
      <c r="C430">
        <v>-114.4833</v>
      </c>
      <c r="D430">
        <v>1401</v>
      </c>
      <c r="E430" t="s">
        <v>1</v>
      </c>
      <c r="F430">
        <v>213.4</v>
      </c>
      <c r="G430">
        <v>1928</v>
      </c>
      <c r="H430">
        <v>8</v>
      </c>
      <c r="I430" t="s">
        <v>260</v>
      </c>
      <c r="J430">
        <v>100</v>
      </c>
      <c r="K430">
        <v>106</v>
      </c>
      <c r="L430">
        <v>100</v>
      </c>
      <c r="M430">
        <v>104</v>
      </c>
      <c r="N430">
        <v>103</v>
      </c>
      <c r="O430">
        <v>112</v>
      </c>
      <c r="P430">
        <v>109</v>
      </c>
      <c r="Q430">
        <v>105</v>
      </c>
      <c r="R430">
        <v>101</v>
      </c>
      <c r="S430">
        <v>94</v>
      </c>
      <c r="T430">
        <v>101</v>
      </c>
      <c r="U430">
        <v>90</v>
      </c>
      <c r="V430">
        <v>95</v>
      </c>
      <c r="W430">
        <v>99</v>
      </c>
      <c r="X430">
        <v>104</v>
      </c>
      <c r="Y430">
        <v>102</v>
      </c>
      <c r="Z430">
        <v>100</v>
      </c>
      <c r="AA430">
        <v>93</v>
      </c>
      <c r="AB430">
        <v>96</v>
      </c>
      <c r="AC430">
        <v>97</v>
      </c>
      <c r="AD430">
        <v>100</v>
      </c>
      <c r="AE430">
        <v>103</v>
      </c>
      <c r="AF430">
        <v>108</v>
      </c>
      <c r="AG430">
        <v>110</v>
      </c>
      <c r="AH430">
        <v>110</v>
      </c>
      <c r="AI430">
        <v>110</v>
      </c>
      <c r="AJ430">
        <v>103</v>
      </c>
      <c r="AK430">
        <v>101</v>
      </c>
      <c r="AL430">
        <v>100</v>
      </c>
      <c r="AM430">
        <v>100</v>
      </c>
      <c r="AN430" s="5">
        <v>100</v>
      </c>
      <c r="AO430" s="5">
        <v>101</v>
      </c>
      <c r="AP430" s="5">
        <v>103</v>
      </c>
      <c r="AQ430" s="5">
        <v>106</v>
      </c>
      <c r="AR430" s="5">
        <v>108</v>
      </c>
      <c r="AS430" s="5">
        <v>104</v>
      </c>
      <c r="AT430" s="5">
        <v>105</v>
      </c>
      <c r="AU430" s="5">
        <v>101</v>
      </c>
      <c r="AV430" s="5">
        <v>106</v>
      </c>
      <c r="AW430" s="5">
        <v>108</v>
      </c>
      <c r="AX430" s="5">
        <v>110</v>
      </c>
      <c r="AY430" s="5">
        <v>111</v>
      </c>
      <c r="AZ430" s="5">
        <v>108</v>
      </c>
      <c r="BA430" s="5">
        <v>109</v>
      </c>
      <c r="BB430" s="5">
        <v>106</v>
      </c>
      <c r="BC430" s="5">
        <v>104</v>
      </c>
      <c r="BD430" s="5">
        <v>107</v>
      </c>
      <c r="BE430" s="5">
        <v>108</v>
      </c>
      <c r="BF430" s="5">
        <v>108</v>
      </c>
      <c r="BG430" s="5">
        <v>107</v>
      </c>
      <c r="BH430" s="5">
        <v>107</v>
      </c>
      <c r="BI430" s="5">
        <v>108</v>
      </c>
      <c r="BJ430" s="5">
        <v>111</v>
      </c>
      <c r="BK430" s="5">
        <v>114</v>
      </c>
      <c r="BL430" s="5">
        <v>114</v>
      </c>
      <c r="BM430" s="5">
        <v>110</v>
      </c>
      <c r="BN430" s="5">
        <v>112</v>
      </c>
      <c r="BO430" s="5">
        <v>111</v>
      </c>
      <c r="BP430" s="5">
        <v>113</v>
      </c>
      <c r="BQ430" s="5">
        <v>112</v>
      </c>
      <c r="BR430" s="5">
        <v>107</v>
      </c>
      <c r="BS430">
        <v>106</v>
      </c>
      <c r="BT430">
        <v>103</v>
      </c>
      <c r="BU430">
        <v>102</v>
      </c>
      <c r="BV430">
        <v>99</v>
      </c>
      <c r="BW430">
        <v>101</v>
      </c>
      <c r="BX430">
        <v>104</v>
      </c>
      <c r="BY430">
        <v>108</v>
      </c>
      <c r="BZ430">
        <v>112</v>
      </c>
      <c r="CA430">
        <v>115</v>
      </c>
      <c r="CB430">
        <v>113</v>
      </c>
      <c r="CC430">
        <v>105</v>
      </c>
      <c r="CD430">
        <v>109</v>
      </c>
      <c r="CE430">
        <v>107</v>
      </c>
      <c r="CF430">
        <v>91</v>
      </c>
      <c r="CG430">
        <v>107</v>
      </c>
      <c r="CH430">
        <v>108</v>
      </c>
      <c r="CI430">
        <v>111</v>
      </c>
      <c r="CJ430">
        <v>111</v>
      </c>
      <c r="CK430">
        <v>111</v>
      </c>
      <c r="CL430">
        <v>110</v>
      </c>
      <c r="CM430">
        <v>111</v>
      </c>
      <c r="CN430">
        <v>104</v>
      </c>
      <c r="CO430">
        <v>103</v>
      </c>
      <c r="CP430">
        <v>106</v>
      </c>
      <c r="CQ430">
        <v>103</v>
      </c>
      <c r="CR430">
        <v>98</v>
      </c>
      <c r="CS430">
        <v>100</v>
      </c>
      <c r="CT430">
        <v>101</v>
      </c>
      <c r="CU430">
        <v>100</v>
      </c>
      <c r="CV430">
        <v>101</v>
      </c>
      <c r="CW430">
        <v>102</v>
      </c>
      <c r="CX430" t="s">
        <v>2</v>
      </c>
      <c r="CY430" t="s">
        <v>24</v>
      </c>
    </row>
    <row r="431" spans="1:108" x14ac:dyDescent="0.25">
      <c r="A431" t="s">
        <v>29</v>
      </c>
      <c r="B431">
        <v>36.450000000000003</v>
      </c>
      <c r="C431">
        <v>-116.86669999999999</v>
      </c>
      <c r="D431">
        <v>-168</v>
      </c>
      <c r="E431" t="s">
        <v>1</v>
      </c>
      <c r="F431">
        <v>1.4</v>
      </c>
      <c r="G431">
        <v>1928</v>
      </c>
      <c r="H431">
        <v>8</v>
      </c>
      <c r="I431" t="s">
        <v>260</v>
      </c>
      <c r="J431">
        <v>112</v>
      </c>
      <c r="K431">
        <v>113</v>
      </c>
      <c r="L431">
        <v>114</v>
      </c>
      <c r="M431">
        <v>116</v>
      </c>
      <c r="N431">
        <v>119</v>
      </c>
      <c r="O431">
        <v>119</v>
      </c>
      <c r="P431">
        <v>120</v>
      </c>
      <c r="Q431">
        <v>115</v>
      </c>
      <c r="R431">
        <v>113</v>
      </c>
      <c r="S431">
        <v>109</v>
      </c>
      <c r="T431">
        <v>96</v>
      </c>
      <c r="U431">
        <v>99</v>
      </c>
      <c r="V431">
        <v>100</v>
      </c>
      <c r="W431">
        <v>108</v>
      </c>
      <c r="X431">
        <v>109</v>
      </c>
      <c r="Y431">
        <v>110</v>
      </c>
      <c r="Z431">
        <v>110</v>
      </c>
      <c r="AA431">
        <v>111</v>
      </c>
      <c r="AB431">
        <v>113</v>
      </c>
      <c r="AC431">
        <v>110</v>
      </c>
      <c r="AD431">
        <v>116</v>
      </c>
      <c r="AE431">
        <v>114</v>
      </c>
      <c r="AF431">
        <v>112</v>
      </c>
      <c r="AG431">
        <v>113</v>
      </c>
      <c r="AH431">
        <v>112</v>
      </c>
      <c r="AI431">
        <v>90</v>
      </c>
      <c r="AJ431">
        <v>90</v>
      </c>
      <c r="AK431">
        <v>116</v>
      </c>
      <c r="AL431">
        <v>108</v>
      </c>
      <c r="AM431">
        <v>110</v>
      </c>
      <c r="AN431" s="5">
        <v>110</v>
      </c>
      <c r="AO431" s="5">
        <v>110</v>
      </c>
      <c r="AP431" s="5">
        <v>113</v>
      </c>
      <c r="AQ431" s="5">
        <v>105</v>
      </c>
      <c r="AR431" s="5">
        <v>110</v>
      </c>
      <c r="AS431" s="5">
        <v>114</v>
      </c>
      <c r="AT431" s="5">
        <v>115</v>
      </c>
      <c r="AU431" s="5">
        <v>120</v>
      </c>
      <c r="AV431" s="5">
        <v>112</v>
      </c>
      <c r="AW431" s="5">
        <v>115</v>
      </c>
      <c r="AX431" s="5">
        <v>120</v>
      </c>
      <c r="AY431" s="5">
        <v>120</v>
      </c>
      <c r="AZ431" s="5">
        <v>121</v>
      </c>
      <c r="BA431" s="5">
        <v>121</v>
      </c>
      <c r="BB431" s="5">
        <v>119</v>
      </c>
      <c r="BC431" s="5">
        <v>120</v>
      </c>
      <c r="BD431" s="5">
        <v>120</v>
      </c>
      <c r="BE431" s="5">
        <v>119</v>
      </c>
      <c r="BF431" s="5">
        <v>115</v>
      </c>
      <c r="BG431" s="5">
        <v>120</v>
      </c>
      <c r="BH431" s="5">
        <v>121</v>
      </c>
      <c r="BI431" s="5">
        <v>121</v>
      </c>
      <c r="BJ431" s="5">
        <v>122</v>
      </c>
      <c r="BK431" s="5">
        <v>123</v>
      </c>
      <c r="BL431" s="5">
        <v>123</v>
      </c>
      <c r="BM431" s="5">
        <v>124</v>
      </c>
      <c r="BN431" s="5">
        <v>125</v>
      </c>
      <c r="BO431" s="5">
        <v>123</v>
      </c>
      <c r="BP431" s="5">
        <v>123</v>
      </c>
      <c r="BQ431" s="5">
        <v>124</v>
      </c>
      <c r="BR431" s="8">
        <f>AVERAGE(BQ431,BS431)</f>
        <v>122.5</v>
      </c>
      <c r="BS431">
        <v>121</v>
      </c>
      <c r="BT431">
        <v>114</v>
      </c>
      <c r="BU431">
        <v>111</v>
      </c>
      <c r="BV431">
        <v>113</v>
      </c>
      <c r="BW431">
        <v>112</v>
      </c>
      <c r="BX431">
        <v>113</v>
      </c>
      <c r="BY431">
        <v>117</v>
      </c>
      <c r="BZ431">
        <v>120</v>
      </c>
      <c r="CA431">
        <v>118</v>
      </c>
      <c r="CB431">
        <v>119</v>
      </c>
      <c r="CC431">
        <v>120</v>
      </c>
      <c r="CD431">
        <v>117</v>
      </c>
      <c r="CE431">
        <v>118</v>
      </c>
      <c r="CF431">
        <v>113</v>
      </c>
      <c r="CG431">
        <v>117</v>
      </c>
      <c r="CH431">
        <v>120</v>
      </c>
      <c r="CI431">
        <v>116</v>
      </c>
      <c r="CJ431">
        <v>119</v>
      </c>
      <c r="CK431">
        <v>120</v>
      </c>
      <c r="CL431">
        <v>116</v>
      </c>
      <c r="CM431">
        <v>120</v>
      </c>
      <c r="CN431">
        <v>118</v>
      </c>
      <c r="CO431">
        <v>115</v>
      </c>
      <c r="CP431">
        <v>116</v>
      </c>
      <c r="CQ431">
        <v>114</v>
      </c>
      <c r="CR431">
        <v>110</v>
      </c>
      <c r="CS431">
        <v>110</v>
      </c>
      <c r="CT431">
        <v>109</v>
      </c>
      <c r="CU431">
        <v>107</v>
      </c>
      <c r="CV431">
        <v>108</v>
      </c>
      <c r="CW431">
        <v>109</v>
      </c>
      <c r="CX431" t="s">
        <v>5</v>
      </c>
      <c r="CY431" t="s">
        <v>30</v>
      </c>
    </row>
    <row r="432" spans="1:108" x14ac:dyDescent="0.25">
      <c r="BS432" cm="1">
        <f t="array" ref="BS432">SUMPRODUCT(--(MOD(AN431:BR431,5)=0))</f>
        <v>14</v>
      </c>
      <c r="BT432">
        <f>AVERAGE(AN431:BR431)</f>
        <v>118.40322580645162</v>
      </c>
    </row>
    <row r="433" spans="1:108" x14ac:dyDescent="0.25">
      <c r="D433" s="5">
        <f>AVERAGE(D420:D430)</f>
        <v>3582.5454545454545</v>
      </c>
      <c r="AN433" s="5">
        <f>AVERAGE(AN420:AN430)</f>
        <v>90.090909090909093</v>
      </c>
      <c r="AO433" s="5">
        <f t="shared" ref="AO433:BR433" si="1356">AVERAGE(AO420:AO430)</f>
        <v>90.727272727272734</v>
      </c>
      <c r="AP433" s="5">
        <f t="shared" si="1356"/>
        <v>91.454545454545453</v>
      </c>
      <c r="AQ433" s="5">
        <f t="shared" si="1356"/>
        <v>94.272727272727266</v>
      </c>
      <c r="AR433" s="5">
        <f t="shared" si="1356"/>
        <v>93.818181818181813</v>
      </c>
      <c r="AS433" s="5">
        <f t="shared" si="1356"/>
        <v>93.181818181818187</v>
      </c>
      <c r="AT433" s="5">
        <f t="shared" si="1356"/>
        <v>96</v>
      </c>
      <c r="AU433" s="5">
        <f t="shared" si="1356"/>
        <v>97.272727272727266</v>
      </c>
      <c r="AV433" s="5">
        <f t="shared" si="1356"/>
        <v>96.909090909090907</v>
      </c>
      <c r="AW433" s="5">
        <f t="shared" si="1356"/>
        <v>97.090909090909093</v>
      </c>
      <c r="AX433" s="5">
        <f t="shared" si="1356"/>
        <v>98.272727272727266</v>
      </c>
      <c r="AY433" s="5">
        <f t="shared" si="1356"/>
        <v>98.272727272727266</v>
      </c>
      <c r="AZ433" s="5">
        <f t="shared" si="1356"/>
        <v>98.181818181818187</v>
      </c>
      <c r="BA433" s="5">
        <f t="shared" si="1356"/>
        <v>98.272727272727266</v>
      </c>
      <c r="BB433" s="5">
        <f t="shared" si="1356"/>
        <v>96.545454545454547</v>
      </c>
      <c r="BC433" s="5">
        <f t="shared" si="1356"/>
        <v>97</v>
      </c>
      <c r="BD433" s="5">
        <f t="shared" si="1356"/>
        <v>98.181818181818187</v>
      </c>
      <c r="BE433" s="5">
        <f t="shared" si="1356"/>
        <v>97.090909090909093</v>
      </c>
      <c r="BF433" s="5">
        <f t="shared" si="1356"/>
        <v>97.454545454545453</v>
      </c>
      <c r="BG433" s="5">
        <f t="shared" si="1356"/>
        <v>96.454545454545453</v>
      </c>
      <c r="BH433" s="5">
        <f t="shared" si="1356"/>
        <v>96.36363636363636</v>
      </c>
      <c r="BI433" s="5">
        <f t="shared" si="1356"/>
        <v>99.090909090909093</v>
      </c>
      <c r="BJ433" s="5">
        <f t="shared" si="1356"/>
        <v>102.63636363636364</v>
      </c>
      <c r="BK433" s="5">
        <f t="shared" si="1356"/>
        <v>104.63636363636364</v>
      </c>
      <c r="BL433" s="5">
        <f t="shared" si="1356"/>
        <v>104.63636363636364</v>
      </c>
      <c r="BM433" s="5">
        <f t="shared" si="1356"/>
        <v>104</v>
      </c>
      <c r="BN433" s="5">
        <f t="shared" si="1356"/>
        <v>104.54545454545455</v>
      </c>
      <c r="BO433" s="5">
        <f t="shared" si="1356"/>
        <v>102.45454545454545</v>
      </c>
      <c r="BP433" s="5">
        <f t="shared" si="1356"/>
        <v>103.72727272727273</v>
      </c>
      <c r="BQ433" s="5">
        <f t="shared" si="1356"/>
        <v>103.36363636363636</v>
      </c>
      <c r="BR433" s="5">
        <f t="shared" si="1356"/>
        <v>100.72727272727273</v>
      </c>
      <c r="CZ433" s="1"/>
    </row>
    <row r="434" spans="1:108" x14ac:dyDescent="0.25">
      <c r="AI434" s="13">
        <f>-AM434/(AVERAGE(D420:D430)-D431)</f>
        <v>-5.3994101346744559E-3</v>
      </c>
      <c r="AJ434" t="s">
        <v>263</v>
      </c>
      <c r="AK434">
        <f>AVERAGE(AN431:BR431)</f>
        <v>118.40322580645162</v>
      </c>
      <c r="AL434">
        <f>AVERAGE(AN433:BR433)</f>
        <v>98.152492668621676</v>
      </c>
      <c r="AM434">
        <f>AK434-AL434</f>
        <v>20.25073313782994</v>
      </c>
      <c r="AN434" s="5">
        <f>AN433-(AVERAGE($D419:$D430)-$D431)*$AI434</f>
        <v>110.34164222873903</v>
      </c>
      <c r="AO434" s="5">
        <f t="shared" ref="AO434" si="1357">AO433-(AVERAGE($D419:$D430)-$D431)*$AI434</f>
        <v>110.97800586510267</v>
      </c>
      <c r="AP434" s="5">
        <f t="shared" ref="AP434" si="1358">AP433-(AVERAGE($D419:$D430)-$D431)*$AI434</f>
        <v>111.70527859237539</v>
      </c>
      <c r="AQ434" s="5">
        <f t="shared" ref="AQ434" si="1359">AQ433-(AVERAGE($D419:$D430)-$D431)*$AI434</f>
        <v>114.52346041055721</v>
      </c>
      <c r="AR434" s="5">
        <f t="shared" ref="AR434" si="1360">AR433-(AVERAGE($D419:$D430)-$D431)*$AI434</f>
        <v>114.06891495601175</v>
      </c>
      <c r="AS434" s="5">
        <f t="shared" ref="AS434" si="1361">AS433-(AVERAGE($D419:$D430)-$D431)*$AI434</f>
        <v>113.43255131964813</v>
      </c>
      <c r="AT434" s="5">
        <f t="shared" ref="AT434" si="1362">AT433-(AVERAGE($D419:$D430)-$D431)*$AI434</f>
        <v>116.25073313782994</v>
      </c>
      <c r="AU434" s="5">
        <f t="shared" ref="AU434" si="1363">AU433-(AVERAGE($D419:$D430)-$D431)*$AI434</f>
        <v>117.52346041055721</v>
      </c>
      <c r="AV434" s="5">
        <f t="shared" ref="AV434" si="1364">AV433-(AVERAGE($D419:$D430)-$D431)*$AI434</f>
        <v>117.15982404692085</v>
      </c>
      <c r="AW434" s="5">
        <f t="shared" ref="AW434" si="1365">AW433-(AVERAGE($D419:$D430)-$D431)*$AI434</f>
        <v>117.34164222873903</v>
      </c>
      <c r="AX434" s="5">
        <f t="shared" ref="AX434" si="1366">AX433-(AVERAGE($D419:$D430)-$D431)*$AI434</f>
        <v>118.52346041055721</v>
      </c>
      <c r="AY434" s="5">
        <f t="shared" ref="AY434" si="1367">AY433-(AVERAGE($D419:$D430)-$D431)*$AI434</f>
        <v>118.52346041055721</v>
      </c>
      <c r="AZ434" s="5">
        <f t="shared" ref="AZ434" si="1368">AZ433-(AVERAGE($D419:$D430)-$D431)*$AI434</f>
        <v>118.43255131964813</v>
      </c>
      <c r="BA434" s="5">
        <f t="shared" ref="BA434" si="1369">BA433-(AVERAGE($D419:$D430)-$D431)*$AI434</f>
        <v>118.52346041055721</v>
      </c>
      <c r="BB434" s="5">
        <f t="shared" ref="BB434" si="1370">BB433-(AVERAGE($D419:$D430)-$D431)*$AI434</f>
        <v>116.79618768328449</v>
      </c>
      <c r="BC434" s="5">
        <f t="shared" ref="BC434" si="1371">BC433-(AVERAGE($D419:$D430)-$D431)*$AI434</f>
        <v>117.25073313782994</v>
      </c>
      <c r="BD434" s="5">
        <f t="shared" ref="BD434" si="1372">BD433-(AVERAGE($D419:$D430)-$D431)*$AI434</f>
        <v>118.43255131964813</v>
      </c>
      <c r="BE434" s="5">
        <f t="shared" ref="BE434" si="1373">BE433-(AVERAGE($D419:$D430)-$D431)*$AI434</f>
        <v>117.34164222873903</v>
      </c>
      <c r="BF434" s="5">
        <f t="shared" ref="BF434" si="1374">BF433-(AVERAGE($D419:$D430)-$D431)*$AI434</f>
        <v>117.70527859237539</v>
      </c>
      <c r="BG434" s="5">
        <f t="shared" ref="BG434" si="1375">BG433-(AVERAGE($D419:$D430)-$D431)*$AI434</f>
        <v>116.70527859237539</v>
      </c>
      <c r="BH434" s="5">
        <f t="shared" ref="BH434" si="1376">BH433-(AVERAGE($D419:$D430)-$D431)*$AI434</f>
        <v>116.6143695014663</v>
      </c>
      <c r="BI434" s="5">
        <f t="shared" ref="BI434" si="1377">BI433-(AVERAGE($D419:$D430)-$D431)*$AI434</f>
        <v>119.34164222873903</v>
      </c>
      <c r="BJ434" s="5">
        <f t="shared" ref="BJ434" si="1378">BJ433-(AVERAGE($D419:$D430)-$D431)*$AI434</f>
        <v>122.88709677419358</v>
      </c>
      <c r="BK434" s="5">
        <f t="shared" ref="BK434" si="1379">BK433-(AVERAGE($D419:$D430)-$D431)*$AI434</f>
        <v>124.88709677419358</v>
      </c>
      <c r="BL434" s="5">
        <f t="shared" ref="BL434" si="1380">BL433-(AVERAGE($D419:$D430)-$D431)*$AI434</f>
        <v>124.88709677419358</v>
      </c>
      <c r="BM434" s="5">
        <f t="shared" ref="BM434" si="1381">BM433-(AVERAGE($D419:$D430)-$D431)*$AI434</f>
        <v>124.25073313782994</v>
      </c>
      <c r="BN434" s="5">
        <f t="shared" ref="BN434" si="1382">BN433-(AVERAGE($D419:$D430)-$D431)*$AI434</f>
        <v>124.79618768328449</v>
      </c>
      <c r="BO434" s="5">
        <f t="shared" ref="BO434" si="1383">BO433-(AVERAGE($D419:$D430)-$D431)*$AI434</f>
        <v>122.70527859237539</v>
      </c>
      <c r="BP434" s="5">
        <f t="shared" ref="BP434" si="1384">BP433-(AVERAGE($D419:$D430)-$D431)*$AI434</f>
        <v>123.97800586510267</v>
      </c>
      <c r="BQ434" s="5">
        <f t="shared" ref="BQ434" si="1385">BQ433-(AVERAGE($D419:$D430)-$D431)*$AI434</f>
        <v>123.6143695014663</v>
      </c>
      <c r="BR434" s="5">
        <f t="shared" ref="BR434" si="1386">BR433-(AVERAGE($D419:$D430)-$D431)*$AI434</f>
        <v>120.97800586510267</v>
      </c>
    </row>
    <row r="435" spans="1:108" x14ac:dyDescent="0.25">
      <c r="AI435" s="11"/>
      <c r="AN435" s="5">
        <f>AN431-AN434</f>
        <v>-0.34164222873903327</v>
      </c>
      <c r="AO435" s="5">
        <f t="shared" ref="AO435" si="1387">AO431-AO434</f>
        <v>-0.97800586510267351</v>
      </c>
      <c r="AP435" s="5">
        <f t="shared" ref="AP435" si="1388">AP431-AP434</f>
        <v>1.294721407624607</v>
      </c>
      <c r="AQ435" s="5">
        <f t="shared" ref="AQ435" si="1389">AQ431-AQ434</f>
        <v>-9.523460410557206</v>
      </c>
      <c r="AR435" s="5">
        <f t="shared" ref="AR435" si="1390">AR431-AR434</f>
        <v>-4.0689149560117528</v>
      </c>
      <c r="AS435" s="5">
        <f t="shared" ref="AS435" si="1391">AS431-AS434</f>
        <v>0.56744868035187324</v>
      </c>
      <c r="AT435" s="5">
        <f t="shared" ref="AT435" si="1392">AT431-AT434</f>
        <v>-1.2507331378299398</v>
      </c>
      <c r="AU435" s="5">
        <f t="shared" ref="AU435" si="1393">AU431-AU434</f>
        <v>2.476539589442794</v>
      </c>
      <c r="AV435" s="5">
        <f t="shared" ref="AV435" si="1394">AV431-AV434</f>
        <v>-5.1598240469208463</v>
      </c>
      <c r="AW435" s="5">
        <f t="shared" ref="AW435" si="1395">AW431-AW434</f>
        <v>-2.3416422287390333</v>
      </c>
      <c r="AX435" s="5">
        <f t="shared" ref="AX435" si="1396">AX431-AX434</f>
        <v>1.476539589442794</v>
      </c>
      <c r="AY435" s="5">
        <f t="shared" ref="AY435" si="1397">AY431-AY434</f>
        <v>1.476539589442794</v>
      </c>
      <c r="AZ435" s="5">
        <f t="shared" ref="AZ435" si="1398">AZ431-AZ434</f>
        <v>2.5674486803518732</v>
      </c>
      <c r="BA435" s="5">
        <f t="shared" ref="BA435" si="1399">BA431-BA434</f>
        <v>2.476539589442794</v>
      </c>
      <c r="BB435" s="5">
        <f t="shared" ref="BB435" si="1400">BB431-BB434</f>
        <v>2.2038123167155135</v>
      </c>
      <c r="BC435" s="5">
        <f t="shared" ref="BC435" si="1401">BC431-BC434</f>
        <v>2.7492668621700602</v>
      </c>
      <c r="BD435" s="5">
        <f t="shared" ref="BD435" si="1402">BD431-BD434</f>
        <v>1.5674486803518732</v>
      </c>
      <c r="BE435" s="5">
        <f t="shared" ref="BE435" si="1403">BE431-BE434</f>
        <v>1.6583577712609667</v>
      </c>
      <c r="BF435" s="5">
        <f t="shared" ref="BF435" si="1404">BF431-BF434</f>
        <v>-2.705278592375393</v>
      </c>
      <c r="BG435" s="5">
        <f t="shared" ref="BG435" si="1405">BG431-BG434</f>
        <v>3.294721407624607</v>
      </c>
      <c r="BH435" s="5">
        <f t="shared" ref="BH435" si="1406">BH431-BH434</f>
        <v>4.3856304985337005</v>
      </c>
      <c r="BI435" s="5">
        <f t="shared" ref="BI435" si="1407">BI431-BI434</f>
        <v>1.6583577712609667</v>
      </c>
      <c r="BJ435" s="5">
        <f t="shared" ref="BJ435" si="1408">BJ431-BJ434</f>
        <v>-0.88709677419358002</v>
      </c>
      <c r="BK435" s="5">
        <f t="shared" ref="BK435" si="1409">BK431-BK434</f>
        <v>-1.88709677419358</v>
      </c>
      <c r="BL435" s="5">
        <f t="shared" ref="BL435" si="1410">BL431-BL434</f>
        <v>-1.88709677419358</v>
      </c>
      <c r="BM435" s="5">
        <f t="shared" ref="BM435" si="1411">BM431-BM434</f>
        <v>-0.25073313782993978</v>
      </c>
      <c r="BN435" s="5">
        <f t="shared" ref="BN435" si="1412">BN431-BN434</f>
        <v>0.20381231671551348</v>
      </c>
      <c r="BO435" s="5">
        <f t="shared" ref="BO435" si="1413">BO431-BO434</f>
        <v>0.29472140762460697</v>
      </c>
      <c r="BP435" s="5">
        <f t="shared" ref="BP435" si="1414">BP431-BP434</f>
        <v>-0.97800586510267351</v>
      </c>
      <c r="BQ435" s="5">
        <f t="shared" ref="BQ435" si="1415">BQ431-BQ434</f>
        <v>0.38563049853370046</v>
      </c>
      <c r="BR435" s="5">
        <f t="shared" ref="BR435" si="1416">BR431-BR434</f>
        <v>1.5219941348973265</v>
      </c>
      <c r="BS435" s="15">
        <f>STDEV(AN435:BR435)</f>
        <v>2.8078223812204284</v>
      </c>
      <c r="BT435" t="s">
        <v>264</v>
      </c>
    </row>
    <row r="436" spans="1:108" x14ac:dyDescent="0.25">
      <c r="AI436" s="11"/>
      <c r="AN436" s="5">
        <f>ABS(AN435)</f>
        <v>0.34164222873903327</v>
      </c>
      <c r="AO436" s="5">
        <f t="shared" ref="AO436" si="1417">ABS(AO435)</f>
        <v>0.97800586510267351</v>
      </c>
      <c r="AP436" s="5">
        <f t="shared" ref="AP436" si="1418">ABS(AP435)</f>
        <v>1.294721407624607</v>
      </c>
      <c r="AQ436" s="5">
        <f t="shared" ref="AQ436" si="1419">ABS(AQ435)</f>
        <v>9.523460410557206</v>
      </c>
      <c r="AR436" s="5">
        <f t="shared" ref="AR436" si="1420">ABS(AR435)</f>
        <v>4.0689149560117528</v>
      </c>
      <c r="AS436" s="5">
        <f t="shared" ref="AS436" si="1421">ABS(AS435)</f>
        <v>0.56744868035187324</v>
      </c>
      <c r="AT436" s="5">
        <f t="shared" ref="AT436" si="1422">ABS(AT435)</f>
        <v>1.2507331378299398</v>
      </c>
      <c r="AU436" s="5">
        <f t="shared" ref="AU436" si="1423">ABS(AU435)</f>
        <v>2.476539589442794</v>
      </c>
      <c r="AV436" s="5">
        <f t="shared" ref="AV436" si="1424">ABS(AV435)</f>
        <v>5.1598240469208463</v>
      </c>
      <c r="AW436" s="5">
        <f t="shared" ref="AW436" si="1425">ABS(AW435)</f>
        <v>2.3416422287390333</v>
      </c>
      <c r="AX436" s="5">
        <f t="shared" ref="AX436" si="1426">ABS(AX435)</f>
        <v>1.476539589442794</v>
      </c>
      <c r="AY436" s="5">
        <f t="shared" ref="AY436" si="1427">ABS(AY435)</f>
        <v>1.476539589442794</v>
      </c>
      <c r="AZ436" s="5">
        <f t="shared" ref="AZ436" si="1428">ABS(AZ435)</f>
        <v>2.5674486803518732</v>
      </c>
      <c r="BA436" s="5">
        <f t="shared" ref="BA436" si="1429">ABS(BA435)</f>
        <v>2.476539589442794</v>
      </c>
      <c r="BB436" s="5">
        <f t="shared" ref="BB436" si="1430">ABS(BB435)</f>
        <v>2.2038123167155135</v>
      </c>
      <c r="BC436" s="5">
        <f t="shared" ref="BC436" si="1431">ABS(BC435)</f>
        <v>2.7492668621700602</v>
      </c>
      <c r="BD436" s="5">
        <f t="shared" ref="BD436" si="1432">ABS(BD435)</f>
        <v>1.5674486803518732</v>
      </c>
      <c r="BE436" s="5">
        <f t="shared" ref="BE436" si="1433">ABS(BE435)</f>
        <v>1.6583577712609667</v>
      </c>
      <c r="BF436" s="5">
        <f t="shared" ref="BF436" si="1434">ABS(BF435)</f>
        <v>2.705278592375393</v>
      </c>
      <c r="BG436" s="5">
        <f t="shared" ref="BG436" si="1435">ABS(BG435)</f>
        <v>3.294721407624607</v>
      </c>
      <c r="BH436" s="5">
        <f t="shared" ref="BH436" si="1436">ABS(BH435)</f>
        <v>4.3856304985337005</v>
      </c>
      <c r="BI436" s="5">
        <f t="shared" ref="BI436" si="1437">ABS(BI435)</f>
        <v>1.6583577712609667</v>
      </c>
      <c r="BJ436" s="5">
        <f t="shared" ref="BJ436" si="1438">ABS(BJ435)</f>
        <v>0.88709677419358002</v>
      </c>
      <c r="BK436" s="5">
        <f t="shared" ref="BK436" si="1439">ABS(BK435)</f>
        <v>1.88709677419358</v>
      </c>
      <c r="BL436" s="5">
        <f t="shared" ref="BL436" si="1440">ABS(BL435)</f>
        <v>1.88709677419358</v>
      </c>
      <c r="BM436" s="5">
        <f t="shared" ref="BM436" si="1441">ABS(BM435)</f>
        <v>0.25073313782993978</v>
      </c>
      <c r="BN436" s="5">
        <f t="shared" ref="BN436" si="1442">ABS(BN435)</f>
        <v>0.20381231671551348</v>
      </c>
      <c r="BO436" s="5">
        <f t="shared" ref="BO436" si="1443">ABS(BO435)</f>
        <v>0.29472140762460697</v>
      </c>
      <c r="BP436" s="5">
        <f t="shared" ref="BP436" si="1444">ABS(BP435)</f>
        <v>0.97800586510267351</v>
      </c>
      <c r="BQ436" s="5">
        <f t="shared" ref="BQ436" si="1445">ABS(BQ435)</f>
        <v>0.38563049853370046</v>
      </c>
      <c r="BR436" s="5">
        <f t="shared" ref="BR436" si="1446">ABS(BR435)</f>
        <v>1.5219941348973265</v>
      </c>
      <c r="BS436" s="15">
        <f>AVERAGE(AN436:BR436)</f>
        <v>2.0812600510831483</v>
      </c>
      <c r="BT436" t="s">
        <v>268</v>
      </c>
    </row>
    <row r="437" spans="1:108" x14ac:dyDescent="0.25">
      <c r="CZ437" s="9"/>
      <c r="DA437" s="10"/>
      <c r="DB437" s="10"/>
      <c r="DC437" s="10"/>
      <c r="DD437" s="10"/>
    </row>
    <row r="438" spans="1:108" x14ac:dyDescent="0.25">
      <c r="CZ438" s="9" t="s">
        <v>258</v>
      </c>
      <c r="DA438" s="10" t="s">
        <v>259</v>
      </c>
    </row>
    <row r="439" spans="1:108" x14ac:dyDescent="0.25">
      <c r="A439" t="s">
        <v>13</v>
      </c>
      <c r="B439">
        <v>38.069400000000002</v>
      </c>
      <c r="C439">
        <v>-117.2355</v>
      </c>
      <c r="D439">
        <v>6010</v>
      </c>
      <c r="E439" t="s">
        <v>1</v>
      </c>
      <c r="F439">
        <v>181.5</v>
      </c>
      <c r="G439">
        <v>1929</v>
      </c>
      <c r="H439">
        <v>8</v>
      </c>
      <c r="I439" t="s">
        <v>260</v>
      </c>
      <c r="S439">
        <v>58</v>
      </c>
      <c r="T439">
        <v>67</v>
      </c>
      <c r="U439">
        <v>75</v>
      </c>
      <c r="V439">
        <v>82</v>
      </c>
      <c r="W439">
        <v>83</v>
      </c>
      <c r="X439">
        <v>74</v>
      </c>
      <c r="Y439">
        <v>62</v>
      </c>
      <c r="Z439">
        <v>64</v>
      </c>
      <c r="AA439">
        <v>78</v>
      </c>
      <c r="AB439">
        <v>82</v>
      </c>
      <c r="AC439">
        <v>88</v>
      </c>
      <c r="AD439">
        <v>89</v>
      </c>
      <c r="AE439">
        <v>89</v>
      </c>
      <c r="AF439">
        <v>88</v>
      </c>
      <c r="AG439">
        <v>92</v>
      </c>
      <c r="AH439">
        <v>88</v>
      </c>
      <c r="AI439">
        <v>88</v>
      </c>
      <c r="AJ439">
        <v>92</v>
      </c>
      <c r="AK439">
        <v>91</v>
      </c>
      <c r="AL439">
        <v>84</v>
      </c>
      <c r="AM439">
        <v>88</v>
      </c>
      <c r="AN439" s="5">
        <v>92</v>
      </c>
      <c r="AO439" s="5">
        <v>92</v>
      </c>
      <c r="AP439" s="5">
        <v>88</v>
      </c>
      <c r="AQ439" s="5">
        <v>92</v>
      </c>
      <c r="AR439" s="5">
        <v>91</v>
      </c>
      <c r="AS439" s="5">
        <v>90</v>
      </c>
      <c r="AT439" s="5">
        <v>86</v>
      </c>
      <c r="AU439" s="5">
        <v>87</v>
      </c>
      <c r="AV439" s="5">
        <v>88</v>
      </c>
      <c r="AW439" s="5">
        <v>85</v>
      </c>
      <c r="AX439" s="5">
        <v>84</v>
      </c>
      <c r="AY439" s="5">
        <v>82</v>
      </c>
      <c r="AZ439" s="5">
        <v>82</v>
      </c>
      <c r="BA439" s="5">
        <v>86</v>
      </c>
      <c r="BB439" s="5">
        <v>88</v>
      </c>
      <c r="BC439" s="5">
        <v>88</v>
      </c>
      <c r="BD439" s="5">
        <v>89</v>
      </c>
      <c r="BE439" s="5">
        <v>80</v>
      </c>
      <c r="BF439" s="5">
        <v>87</v>
      </c>
      <c r="BG439" s="5">
        <v>87</v>
      </c>
      <c r="BH439" s="5">
        <v>88</v>
      </c>
      <c r="BI439" s="5">
        <v>90</v>
      </c>
      <c r="BJ439" s="5">
        <v>91</v>
      </c>
      <c r="BK439" s="5">
        <v>92</v>
      </c>
      <c r="BL439" s="5">
        <v>91</v>
      </c>
      <c r="BM439" s="5">
        <v>82</v>
      </c>
      <c r="BN439" s="5">
        <v>80</v>
      </c>
      <c r="BO439" s="5">
        <v>86</v>
      </c>
      <c r="BP439" s="5">
        <v>81</v>
      </c>
      <c r="BQ439" s="5">
        <v>85</v>
      </c>
      <c r="BR439" s="5">
        <v>81</v>
      </c>
      <c r="BS439">
        <v>85</v>
      </c>
      <c r="BT439">
        <v>87</v>
      </c>
      <c r="BU439">
        <v>82</v>
      </c>
      <c r="BV439">
        <v>80</v>
      </c>
      <c r="BW439">
        <v>79</v>
      </c>
      <c r="BX439">
        <v>85</v>
      </c>
      <c r="BY439">
        <v>86</v>
      </c>
      <c r="BZ439">
        <v>87</v>
      </c>
      <c r="CA439">
        <v>84</v>
      </c>
      <c r="CB439">
        <v>86</v>
      </c>
      <c r="CC439">
        <v>89</v>
      </c>
      <c r="CD439">
        <v>90</v>
      </c>
      <c r="CE439">
        <v>92</v>
      </c>
      <c r="CF439">
        <v>86</v>
      </c>
      <c r="CG439">
        <v>85</v>
      </c>
      <c r="CH439">
        <v>68</v>
      </c>
      <c r="CI439">
        <v>77</v>
      </c>
      <c r="CJ439">
        <v>84</v>
      </c>
      <c r="CK439">
        <v>84</v>
      </c>
      <c r="CL439">
        <v>82</v>
      </c>
      <c r="CM439">
        <v>85</v>
      </c>
      <c r="CN439">
        <v>87</v>
      </c>
      <c r="CO439">
        <v>82</v>
      </c>
      <c r="CP439">
        <v>81</v>
      </c>
      <c r="CQ439">
        <v>80</v>
      </c>
      <c r="CR439">
        <v>82</v>
      </c>
      <c r="CS439">
        <v>84</v>
      </c>
      <c r="CT439">
        <v>82</v>
      </c>
      <c r="CU439">
        <v>83</v>
      </c>
      <c r="CV439">
        <v>87</v>
      </c>
      <c r="CW439">
        <v>88</v>
      </c>
      <c r="CX439" t="s">
        <v>2</v>
      </c>
      <c r="CY439" t="s">
        <v>14</v>
      </c>
      <c r="CZ439" s="1">
        <f>CORREL(AN439:BR439,AN$450:BR$450)</f>
        <v>0.59971172156363417</v>
      </c>
      <c r="DA439" s="4">
        <f>AVERAGE(AN439:BR439)</f>
        <v>86.806451612903231</v>
      </c>
    </row>
    <row r="440" spans="1:108" x14ac:dyDescent="0.25">
      <c r="A440" t="s">
        <v>21</v>
      </c>
      <c r="B440">
        <v>37.708100000000002</v>
      </c>
      <c r="C440">
        <v>-117.23309999999999</v>
      </c>
      <c r="D440">
        <v>5690</v>
      </c>
      <c r="E440" t="s">
        <v>1</v>
      </c>
      <c r="F440">
        <v>142.1</v>
      </c>
      <c r="G440">
        <v>1929</v>
      </c>
      <c r="H440">
        <v>8</v>
      </c>
      <c r="I440" t="s">
        <v>260</v>
      </c>
      <c r="J440">
        <v>75</v>
      </c>
      <c r="K440">
        <v>71</v>
      </c>
      <c r="L440">
        <v>78</v>
      </c>
      <c r="M440">
        <v>74</v>
      </c>
      <c r="N440">
        <v>68</v>
      </c>
      <c r="O440">
        <v>67</v>
      </c>
      <c r="P440">
        <v>61</v>
      </c>
      <c r="Q440">
        <v>66</v>
      </c>
      <c r="R440">
        <v>67</v>
      </c>
      <c r="S440">
        <v>67</v>
      </c>
      <c r="T440">
        <v>70</v>
      </c>
      <c r="U440">
        <v>80</v>
      </c>
      <c r="V440">
        <v>86</v>
      </c>
      <c r="W440">
        <v>86</v>
      </c>
      <c r="X440">
        <v>76</v>
      </c>
      <c r="Y440">
        <v>70</v>
      </c>
      <c r="Z440">
        <v>71</v>
      </c>
      <c r="AA440">
        <v>84</v>
      </c>
      <c r="AB440">
        <v>86</v>
      </c>
      <c r="AC440">
        <v>95</v>
      </c>
      <c r="AD440">
        <v>95</v>
      </c>
      <c r="AE440">
        <v>95</v>
      </c>
      <c r="AF440">
        <v>95</v>
      </c>
      <c r="AG440">
        <v>97</v>
      </c>
      <c r="AH440">
        <v>97</v>
      </c>
      <c r="AI440">
        <v>94</v>
      </c>
      <c r="AJ440">
        <v>97</v>
      </c>
      <c r="AK440">
        <v>96</v>
      </c>
      <c r="AL440">
        <v>90</v>
      </c>
      <c r="AM440">
        <v>93</v>
      </c>
      <c r="AN440" s="5">
        <v>96</v>
      </c>
      <c r="AO440" s="5">
        <v>96</v>
      </c>
      <c r="AP440" s="5">
        <v>96</v>
      </c>
      <c r="AQ440" s="5">
        <v>96</v>
      </c>
      <c r="AR440" s="5">
        <v>97</v>
      </c>
      <c r="AS440" s="5">
        <v>98</v>
      </c>
      <c r="AT440" s="5">
        <v>95</v>
      </c>
      <c r="AU440" s="5">
        <v>87</v>
      </c>
      <c r="AV440" s="5">
        <v>87</v>
      </c>
      <c r="AW440" s="5">
        <v>84</v>
      </c>
      <c r="AX440" s="5">
        <v>83</v>
      </c>
      <c r="AY440" s="5">
        <v>81</v>
      </c>
      <c r="AZ440" s="5">
        <v>81</v>
      </c>
      <c r="BA440" s="5">
        <v>86</v>
      </c>
      <c r="BB440" s="5">
        <v>88</v>
      </c>
      <c r="BC440" s="5">
        <v>88</v>
      </c>
      <c r="BD440" s="5">
        <v>87</v>
      </c>
      <c r="BE440" s="5">
        <v>80</v>
      </c>
      <c r="BF440" s="5">
        <v>86</v>
      </c>
      <c r="BG440" s="5">
        <v>87</v>
      </c>
      <c r="BH440" s="5">
        <v>89</v>
      </c>
      <c r="BI440" s="5">
        <v>90</v>
      </c>
      <c r="BJ440" s="5">
        <v>89</v>
      </c>
      <c r="BK440" s="5">
        <v>84</v>
      </c>
      <c r="BL440" s="5">
        <v>77</v>
      </c>
      <c r="BM440" s="5">
        <v>83</v>
      </c>
      <c r="BN440" s="5">
        <v>83</v>
      </c>
      <c r="BO440" s="5">
        <v>85</v>
      </c>
      <c r="BP440" s="5">
        <v>84</v>
      </c>
      <c r="BQ440" s="5">
        <v>85</v>
      </c>
      <c r="BR440" s="5">
        <v>85</v>
      </c>
      <c r="BS440">
        <v>85</v>
      </c>
      <c r="BT440">
        <v>85</v>
      </c>
      <c r="BU440">
        <v>78</v>
      </c>
      <c r="BV440">
        <v>85</v>
      </c>
      <c r="BW440">
        <v>64</v>
      </c>
      <c r="BX440">
        <v>67</v>
      </c>
      <c r="BY440">
        <v>65</v>
      </c>
      <c r="BZ440">
        <v>67</v>
      </c>
      <c r="CA440">
        <v>65</v>
      </c>
      <c r="CB440">
        <v>91</v>
      </c>
      <c r="CC440">
        <v>90</v>
      </c>
      <c r="CD440">
        <v>95</v>
      </c>
      <c r="CE440">
        <v>96</v>
      </c>
      <c r="CF440">
        <v>91</v>
      </c>
      <c r="CG440">
        <v>91</v>
      </c>
      <c r="CH440">
        <v>88</v>
      </c>
      <c r="CI440">
        <v>83</v>
      </c>
      <c r="CJ440">
        <v>86</v>
      </c>
      <c r="CK440">
        <v>87</v>
      </c>
      <c r="CL440">
        <v>87</v>
      </c>
      <c r="CM440">
        <v>90</v>
      </c>
      <c r="CN440">
        <v>91</v>
      </c>
      <c r="CO440">
        <v>86</v>
      </c>
      <c r="CP440">
        <v>85</v>
      </c>
      <c r="CQ440">
        <v>85</v>
      </c>
      <c r="CR440">
        <v>87</v>
      </c>
      <c r="CS440">
        <v>89</v>
      </c>
      <c r="CT440">
        <v>87</v>
      </c>
      <c r="CU440">
        <v>89</v>
      </c>
      <c r="CV440">
        <v>90</v>
      </c>
      <c r="CW440">
        <v>93</v>
      </c>
      <c r="CX440" t="s">
        <v>2</v>
      </c>
      <c r="CY440" t="s">
        <v>22</v>
      </c>
      <c r="CZ440" s="1">
        <f t="shared" ref="CZ440:CZ450" si="1447">CORREL(AN440:BR440,AN$450:BR$450)</f>
        <v>0.39539390719158712</v>
      </c>
      <c r="DA440" s="4">
        <f t="shared" ref="DA440:DA450" si="1448">AVERAGE(AN440:BR440)</f>
        <v>87.516129032258064</v>
      </c>
    </row>
    <row r="441" spans="1:108" x14ac:dyDescent="0.25">
      <c r="A441" t="s">
        <v>0</v>
      </c>
      <c r="B441">
        <v>38.387799999999999</v>
      </c>
      <c r="C441">
        <v>-118.1092</v>
      </c>
      <c r="D441">
        <v>4580</v>
      </c>
      <c r="E441" t="s">
        <v>1</v>
      </c>
      <c r="F441">
        <v>240.3</v>
      </c>
      <c r="G441">
        <v>1929</v>
      </c>
      <c r="H441">
        <v>8</v>
      </c>
      <c r="I441" t="s">
        <v>260</v>
      </c>
      <c r="J441">
        <v>70</v>
      </c>
      <c r="K441">
        <v>74</v>
      </c>
      <c r="L441">
        <v>73</v>
      </c>
      <c r="M441">
        <v>72</v>
      </c>
      <c r="N441">
        <v>73</v>
      </c>
      <c r="O441">
        <v>72</v>
      </c>
      <c r="P441">
        <v>70</v>
      </c>
      <c r="Q441">
        <v>74</v>
      </c>
      <c r="R441">
        <v>72</v>
      </c>
      <c r="S441">
        <v>66</v>
      </c>
      <c r="T441">
        <v>74</v>
      </c>
      <c r="U441">
        <v>81</v>
      </c>
      <c r="V441">
        <v>91</v>
      </c>
      <c r="W441">
        <v>87</v>
      </c>
      <c r="X441">
        <v>69</v>
      </c>
      <c r="Y441">
        <v>68</v>
      </c>
      <c r="Z441">
        <v>72</v>
      </c>
      <c r="AA441">
        <v>86</v>
      </c>
      <c r="AB441">
        <v>96</v>
      </c>
      <c r="AC441">
        <v>96</v>
      </c>
      <c r="AD441">
        <v>96</v>
      </c>
      <c r="AE441">
        <v>99</v>
      </c>
      <c r="AF441">
        <v>96</v>
      </c>
      <c r="AG441">
        <v>99</v>
      </c>
      <c r="AH441">
        <v>96</v>
      </c>
      <c r="AI441">
        <v>96</v>
      </c>
      <c r="AJ441">
        <v>102</v>
      </c>
      <c r="AK441">
        <v>101</v>
      </c>
      <c r="AL441">
        <v>96</v>
      </c>
      <c r="AM441">
        <v>97</v>
      </c>
      <c r="AN441" s="5">
        <v>100</v>
      </c>
      <c r="AO441" s="5">
        <v>100</v>
      </c>
      <c r="AP441" s="5">
        <v>100</v>
      </c>
      <c r="AQ441" s="5">
        <v>100</v>
      </c>
      <c r="AR441" s="5">
        <v>97</v>
      </c>
      <c r="AS441" s="5">
        <v>99</v>
      </c>
      <c r="AT441" s="5">
        <v>94</v>
      </c>
      <c r="AU441" s="5">
        <v>93</v>
      </c>
      <c r="AV441" s="5">
        <v>96</v>
      </c>
      <c r="AW441" s="5">
        <v>94</v>
      </c>
      <c r="AX441" s="5">
        <v>92</v>
      </c>
      <c r="AY441" s="5">
        <v>92</v>
      </c>
      <c r="AZ441" s="5">
        <v>92</v>
      </c>
      <c r="BA441" s="5">
        <v>95</v>
      </c>
      <c r="BB441" s="5">
        <v>99</v>
      </c>
      <c r="BC441" s="5">
        <v>99</v>
      </c>
      <c r="BD441" s="5">
        <v>99</v>
      </c>
      <c r="BE441" s="5">
        <v>90</v>
      </c>
      <c r="BF441" s="5">
        <v>95</v>
      </c>
      <c r="BG441" s="5">
        <v>97</v>
      </c>
      <c r="BH441" s="5">
        <v>98</v>
      </c>
      <c r="BI441" s="5">
        <v>96</v>
      </c>
      <c r="BJ441" s="5">
        <v>102</v>
      </c>
      <c r="BK441" s="5">
        <v>101</v>
      </c>
      <c r="BL441" s="5">
        <v>100</v>
      </c>
      <c r="BM441" s="5">
        <v>94</v>
      </c>
      <c r="BN441" s="5">
        <v>92</v>
      </c>
      <c r="BO441" s="5">
        <v>95</v>
      </c>
      <c r="BP441" s="5">
        <v>97</v>
      </c>
      <c r="BQ441" s="5">
        <v>96</v>
      </c>
      <c r="BR441" s="5">
        <v>97</v>
      </c>
      <c r="BS441">
        <v>96</v>
      </c>
      <c r="BT441">
        <v>99</v>
      </c>
      <c r="BU441">
        <v>97</v>
      </c>
      <c r="BV441">
        <v>95</v>
      </c>
      <c r="BW441">
        <v>91</v>
      </c>
      <c r="BX441">
        <v>94</v>
      </c>
      <c r="BY441">
        <v>95</v>
      </c>
      <c r="BZ441">
        <v>97</v>
      </c>
      <c r="CA441">
        <v>96</v>
      </c>
      <c r="CB441">
        <v>95</v>
      </c>
      <c r="CC441">
        <v>99</v>
      </c>
      <c r="CD441">
        <v>101</v>
      </c>
      <c r="CE441">
        <v>102</v>
      </c>
      <c r="CF441">
        <v>100</v>
      </c>
      <c r="CG441">
        <v>93</v>
      </c>
      <c r="CH441">
        <v>94</v>
      </c>
      <c r="CI441">
        <v>93</v>
      </c>
      <c r="CJ441">
        <v>93</v>
      </c>
      <c r="CK441">
        <v>93</v>
      </c>
      <c r="CL441">
        <v>94</v>
      </c>
      <c r="CM441">
        <v>92</v>
      </c>
      <c r="CN441">
        <v>94</v>
      </c>
      <c r="CO441">
        <v>91</v>
      </c>
      <c r="CP441">
        <v>90</v>
      </c>
      <c r="CQ441">
        <v>91</v>
      </c>
      <c r="CR441">
        <v>90</v>
      </c>
      <c r="CS441">
        <v>91</v>
      </c>
      <c r="CT441">
        <v>90</v>
      </c>
      <c r="CU441">
        <v>90</v>
      </c>
      <c r="CV441">
        <v>89</v>
      </c>
      <c r="CW441">
        <v>91</v>
      </c>
      <c r="CX441" t="s">
        <v>2</v>
      </c>
      <c r="CY441" t="s">
        <v>3</v>
      </c>
      <c r="CZ441" s="1">
        <f t="shared" si="1447"/>
        <v>0.17202088401780177</v>
      </c>
      <c r="DA441" s="4">
        <f t="shared" si="1448"/>
        <v>96.483870967741936</v>
      </c>
    </row>
    <row r="442" spans="1:108" x14ac:dyDescent="0.25">
      <c r="A442" t="s">
        <v>4</v>
      </c>
      <c r="B442">
        <v>36.798099999999998</v>
      </c>
      <c r="C442">
        <v>-118.20359999999999</v>
      </c>
      <c r="D442">
        <v>3950</v>
      </c>
      <c r="E442" t="s">
        <v>1</v>
      </c>
      <c r="F442">
        <v>124.8</v>
      </c>
      <c r="G442">
        <v>1929</v>
      </c>
      <c r="H442">
        <v>8</v>
      </c>
      <c r="I442" t="s">
        <v>260</v>
      </c>
      <c r="J442">
        <v>73</v>
      </c>
      <c r="K442">
        <v>80</v>
      </c>
      <c r="L442">
        <v>86</v>
      </c>
      <c r="M442">
        <v>83</v>
      </c>
      <c r="N442">
        <v>75</v>
      </c>
      <c r="O442">
        <v>74</v>
      </c>
      <c r="P442">
        <v>73</v>
      </c>
      <c r="Q442">
        <v>73</v>
      </c>
      <c r="R442">
        <v>74</v>
      </c>
      <c r="S442">
        <v>76</v>
      </c>
      <c r="T442">
        <v>84</v>
      </c>
      <c r="U442">
        <v>88</v>
      </c>
      <c r="V442">
        <v>93</v>
      </c>
      <c r="W442">
        <v>92</v>
      </c>
      <c r="X442">
        <v>86</v>
      </c>
      <c r="Y442">
        <v>73</v>
      </c>
      <c r="Z442">
        <v>77</v>
      </c>
      <c r="AA442">
        <v>89</v>
      </c>
      <c r="AB442">
        <v>95</v>
      </c>
      <c r="AC442">
        <v>101</v>
      </c>
      <c r="AD442">
        <v>103</v>
      </c>
      <c r="AE442">
        <v>103</v>
      </c>
      <c r="AF442">
        <v>102</v>
      </c>
      <c r="AG442">
        <v>103</v>
      </c>
      <c r="AH442">
        <v>102</v>
      </c>
      <c r="AI442">
        <v>101</v>
      </c>
      <c r="AJ442">
        <v>102</v>
      </c>
      <c r="AK442">
        <v>101</v>
      </c>
      <c r="AL442">
        <v>99</v>
      </c>
      <c r="AM442">
        <v>100</v>
      </c>
      <c r="AN442" s="5">
        <v>100</v>
      </c>
      <c r="AO442" s="5">
        <v>100</v>
      </c>
      <c r="AP442" s="5">
        <v>101</v>
      </c>
      <c r="AQ442" s="5">
        <v>100</v>
      </c>
      <c r="AR442" s="5">
        <v>100</v>
      </c>
      <c r="AS442" s="5">
        <v>101</v>
      </c>
      <c r="AT442" s="5">
        <v>100</v>
      </c>
      <c r="AU442" s="5">
        <v>100</v>
      </c>
      <c r="AV442" s="5">
        <v>98</v>
      </c>
      <c r="AW442" s="5">
        <v>95</v>
      </c>
      <c r="AX442" s="5">
        <v>95</v>
      </c>
      <c r="AY442" s="5">
        <v>92</v>
      </c>
      <c r="AZ442" s="5">
        <v>93</v>
      </c>
      <c r="BA442" s="5">
        <v>95</v>
      </c>
      <c r="BB442" s="5">
        <v>98</v>
      </c>
      <c r="BC442" s="5">
        <v>97</v>
      </c>
      <c r="BD442" s="5">
        <v>97</v>
      </c>
      <c r="BE442" s="5">
        <v>92</v>
      </c>
      <c r="BF442" s="5">
        <v>97</v>
      </c>
      <c r="BG442" s="5">
        <v>98</v>
      </c>
      <c r="BH442" s="5">
        <v>98</v>
      </c>
      <c r="BI442" s="5">
        <v>100</v>
      </c>
      <c r="BJ442" s="5">
        <v>100</v>
      </c>
      <c r="BK442" s="5">
        <v>101</v>
      </c>
      <c r="BL442" s="5">
        <v>100</v>
      </c>
      <c r="BM442" s="5">
        <v>86</v>
      </c>
      <c r="BN442" s="5">
        <v>95</v>
      </c>
      <c r="BO442" s="5">
        <v>89</v>
      </c>
      <c r="BP442" s="5">
        <v>88</v>
      </c>
      <c r="BQ442" s="5">
        <v>94</v>
      </c>
      <c r="BR442" s="5">
        <v>94</v>
      </c>
      <c r="BS442">
        <v>97</v>
      </c>
      <c r="BT442">
        <v>98</v>
      </c>
      <c r="BU442">
        <v>96</v>
      </c>
      <c r="BV442">
        <v>93</v>
      </c>
      <c r="BW442">
        <v>94</v>
      </c>
      <c r="BX442">
        <v>97</v>
      </c>
      <c r="BY442">
        <v>100</v>
      </c>
      <c r="BZ442">
        <v>99</v>
      </c>
      <c r="CA442">
        <v>98</v>
      </c>
      <c r="CB442">
        <v>98</v>
      </c>
      <c r="CC442">
        <v>101</v>
      </c>
      <c r="CD442">
        <v>102</v>
      </c>
      <c r="CE442">
        <v>102</v>
      </c>
      <c r="CF442">
        <v>98</v>
      </c>
      <c r="CG442">
        <v>95</v>
      </c>
      <c r="CH442">
        <v>92</v>
      </c>
      <c r="CI442">
        <v>92</v>
      </c>
      <c r="CJ442">
        <v>96</v>
      </c>
      <c r="CK442">
        <v>96</v>
      </c>
      <c r="CL442">
        <v>96</v>
      </c>
      <c r="CM442">
        <v>98</v>
      </c>
      <c r="CN442">
        <v>97</v>
      </c>
      <c r="CO442">
        <v>93</v>
      </c>
      <c r="CP442">
        <v>93</v>
      </c>
      <c r="CQ442">
        <v>92</v>
      </c>
      <c r="CR442">
        <v>92</v>
      </c>
      <c r="CS442">
        <v>95</v>
      </c>
      <c r="CT442">
        <v>92</v>
      </c>
      <c r="CU442">
        <v>95</v>
      </c>
      <c r="CV442">
        <v>98</v>
      </c>
      <c r="CW442">
        <v>100</v>
      </c>
      <c r="CX442" t="s">
        <v>5</v>
      </c>
      <c r="CY442" t="s">
        <v>6</v>
      </c>
      <c r="CZ442" s="1">
        <f t="shared" si="1447"/>
        <v>0.6572798980334883</v>
      </c>
      <c r="DA442" s="4">
        <f t="shared" si="1448"/>
        <v>96.58064516129032</v>
      </c>
    </row>
    <row r="443" spans="1:108" x14ac:dyDescent="0.25">
      <c r="A443" t="s">
        <v>49</v>
      </c>
      <c r="B443">
        <v>36.1389</v>
      </c>
      <c r="C443">
        <v>-117.9528</v>
      </c>
      <c r="D443">
        <v>3825</v>
      </c>
      <c r="E443" t="s">
        <v>1</v>
      </c>
      <c r="F443">
        <v>103.6</v>
      </c>
      <c r="G443">
        <v>1929</v>
      </c>
      <c r="H443">
        <v>8</v>
      </c>
      <c r="I443" t="s">
        <v>260</v>
      </c>
      <c r="J443">
        <v>68</v>
      </c>
      <c r="K443">
        <v>76</v>
      </c>
      <c r="L443">
        <v>82</v>
      </c>
      <c r="M443">
        <v>80</v>
      </c>
      <c r="N443">
        <v>72</v>
      </c>
      <c r="O443">
        <v>70</v>
      </c>
      <c r="P443">
        <v>68</v>
      </c>
      <c r="Q443">
        <v>66</v>
      </c>
      <c r="R443">
        <v>70</v>
      </c>
      <c r="S443">
        <v>74</v>
      </c>
      <c r="T443">
        <v>82</v>
      </c>
      <c r="U443">
        <v>86</v>
      </c>
      <c r="V443">
        <v>90</v>
      </c>
      <c r="W443">
        <v>89</v>
      </c>
      <c r="X443">
        <v>70</v>
      </c>
      <c r="Y443">
        <v>88</v>
      </c>
      <c r="Z443">
        <v>74</v>
      </c>
      <c r="AA443">
        <v>86</v>
      </c>
      <c r="AB443">
        <v>96</v>
      </c>
      <c r="AC443">
        <v>100</v>
      </c>
      <c r="AD443">
        <v>102</v>
      </c>
      <c r="AE443">
        <v>106</v>
      </c>
      <c r="AF443">
        <v>103</v>
      </c>
      <c r="AG443">
        <v>102</v>
      </c>
      <c r="AH443">
        <v>100</v>
      </c>
      <c r="AI443">
        <v>101</v>
      </c>
      <c r="AJ443">
        <v>100</v>
      </c>
      <c r="AK443">
        <v>98</v>
      </c>
      <c r="AL443">
        <v>100</v>
      </c>
      <c r="AM443">
        <v>99</v>
      </c>
      <c r="AN443" s="5">
        <v>98</v>
      </c>
      <c r="AO443" s="5">
        <v>100</v>
      </c>
      <c r="AP443" s="5">
        <v>98</v>
      </c>
      <c r="AQ443" s="5">
        <v>98</v>
      </c>
      <c r="AR443" s="5">
        <v>98</v>
      </c>
      <c r="AS443" s="5">
        <v>97</v>
      </c>
      <c r="AT443" s="5">
        <v>97</v>
      </c>
      <c r="AU443" s="5">
        <v>96</v>
      </c>
      <c r="AV443" s="5">
        <v>96</v>
      </c>
      <c r="AW443" s="5">
        <v>94</v>
      </c>
      <c r="AX443" s="5">
        <v>90</v>
      </c>
      <c r="AY443" s="5">
        <v>88</v>
      </c>
      <c r="AZ443" s="5">
        <v>90</v>
      </c>
      <c r="BA443" s="5">
        <v>94</v>
      </c>
      <c r="BB443" s="5">
        <v>96</v>
      </c>
      <c r="BC443" s="5">
        <v>96</v>
      </c>
      <c r="BD443" s="5">
        <v>94</v>
      </c>
      <c r="BE443" s="5">
        <v>93</v>
      </c>
      <c r="BF443" s="5">
        <v>94</v>
      </c>
      <c r="BG443" s="5">
        <v>95</v>
      </c>
      <c r="BH443" s="5">
        <v>96</v>
      </c>
      <c r="BI443" s="5">
        <v>98</v>
      </c>
      <c r="BJ443" s="5">
        <v>98</v>
      </c>
      <c r="BK443" s="5">
        <v>100</v>
      </c>
      <c r="BL443" s="8">
        <f>AVERAGE(BK443,BM443)</f>
        <v>95</v>
      </c>
      <c r="BM443" s="5">
        <v>90</v>
      </c>
      <c r="BN443" s="5">
        <v>96</v>
      </c>
      <c r="BO443" s="5">
        <v>96</v>
      </c>
      <c r="BP443" s="5">
        <v>92</v>
      </c>
      <c r="BQ443" s="5">
        <v>94</v>
      </c>
      <c r="BR443" s="5">
        <v>92</v>
      </c>
      <c r="BS443">
        <v>94</v>
      </c>
      <c r="BT443">
        <v>96</v>
      </c>
      <c r="BU443">
        <v>96</v>
      </c>
      <c r="BV443">
        <v>92</v>
      </c>
      <c r="BW443">
        <v>92</v>
      </c>
      <c r="BX443">
        <v>94</v>
      </c>
      <c r="BY443">
        <v>98</v>
      </c>
      <c r="BZ443">
        <v>98</v>
      </c>
      <c r="CA443">
        <v>96</v>
      </c>
      <c r="CB443">
        <v>98</v>
      </c>
      <c r="CC443">
        <v>102</v>
      </c>
      <c r="CD443">
        <v>103</v>
      </c>
      <c r="CE443">
        <v>100</v>
      </c>
      <c r="CF443">
        <v>96</v>
      </c>
      <c r="CG443">
        <v>94</v>
      </c>
      <c r="CH443">
        <v>92</v>
      </c>
      <c r="CI443">
        <v>91</v>
      </c>
      <c r="CJ443">
        <v>95</v>
      </c>
      <c r="CK443">
        <v>94</v>
      </c>
      <c r="CL443">
        <v>94</v>
      </c>
      <c r="CM443">
        <v>96</v>
      </c>
      <c r="CN443">
        <v>96</v>
      </c>
      <c r="CO443">
        <v>93</v>
      </c>
      <c r="CP443">
        <v>92</v>
      </c>
      <c r="CQ443">
        <v>88</v>
      </c>
      <c r="CR443">
        <v>90</v>
      </c>
      <c r="CS443">
        <v>92</v>
      </c>
      <c r="CT443">
        <v>94</v>
      </c>
      <c r="CU443">
        <v>94</v>
      </c>
      <c r="CV443">
        <v>97</v>
      </c>
      <c r="CW443">
        <v>98</v>
      </c>
      <c r="CX443" t="s">
        <v>5</v>
      </c>
      <c r="CY443" t="s">
        <v>50</v>
      </c>
      <c r="CZ443" s="1">
        <f t="shared" si="1447"/>
        <v>0.39885911571574201</v>
      </c>
      <c r="DA443" s="4">
        <f t="shared" si="1448"/>
        <v>95.129032258064512</v>
      </c>
    </row>
    <row r="444" spans="1:108" x14ac:dyDescent="0.25">
      <c r="A444" t="s">
        <v>31</v>
      </c>
      <c r="B444">
        <v>35.466099999999997</v>
      </c>
      <c r="C444">
        <v>-114.9217</v>
      </c>
      <c r="D444">
        <v>3540</v>
      </c>
      <c r="E444" t="s">
        <v>1</v>
      </c>
      <c r="F444">
        <v>207</v>
      </c>
      <c r="G444">
        <v>1929</v>
      </c>
      <c r="H444">
        <v>8</v>
      </c>
      <c r="I444" t="s">
        <v>260</v>
      </c>
      <c r="J444">
        <v>87</v>
      </c>
      <c r="K444">
        <v>94</v>
      </c>
      <c r="L444">
        <v>95</v>
      </c>
      <c r="M444">
        <v>80</v>
      </c>
      <c r="N444">
        <v>78</v>
      </c>
      <c r="O444">
        <v>77</v>
      </c>
      <c r="P444">
        <v>76</v>
      </c>
      <c r="Q444">
        <v>75</v>
      </c>
      <c r="R444">
        <v>81</v>
      </c>
      <c r="S444">
        <v>90</v>
      </c>
      <c r="T444">
        <v>93</v>
      </c>
      <c r="U444">
        <v>97</v>
      </c>
      <c r="V444">
        <v>101</v>
      </c>
      <c r="W444">
        <v>100</v>
      </c>
      <c r="X444">
        <v>96</v>
      </c>
      <c r="Y444">
        <v>90</v>
      </c>
      <c r="Z444">
        <v>90</v>
      </c>
      <c r="AA444">
        <v>93</v>
      </c>
      <c r="AB444">
        <v>97</v>
      </c>
      <c r="AC444">
        <v>99</v>
      </c>
      <c r="AD444">
        <v>98</v>
      </c>
      <c r="AE444">
        <v>99</v>
      </c>
      <c r="AF444">
        <v>101</v>
      </c>
      <c r="AG444">
        <v>102</v>
      </c>
      <c r="AH444">
        <v>104</v>
      </c>
      <c r="AI444">
        <v>99</v>
      </c>
      <c r="AJ444">
        <v>98</v>
      </c>
      <c r="AK444">
        <v>96</v>
      </c>
      <c r="AL444">
        <v>101</v>
      </c>
      <c r="AM444">
        <v>103</v>
      </c>
      <c r="AN444" s="5">
        <v>101</v>
      </c>
      <c r="AO444" s="5">
        <v>100</v>
      </c>
      <c r="AP444" s="5">
        <v>101</v>
      </c>
      <c r="AQ444" s="5">
        <v>102</v>
      </c>
      <c r="AR444" s="5">
        <v>101</v>
      </c>
      <c r="AS444" s="5">
        <v>97</v>
      </c>
      <c r="AT444" s="5">
        <v>100</v>
      </c>
      <c r="AU444" s="5">
        <v>97</v>
      </c>
      <c r="AV444" s="5">
        <v>98</v>
      </c>
      <c r="AW444" s="5">
        <v>100</v>
      </c>
      <c r="AX444" s="5">
        <v>100</v>
      </c>
      <c r="AY444" s="5">
        <v>97</v>
      </c>
      <c r="AZ444" s="5">
        <v>95</v>
      </c>
      <c r="BA444" s="5">
        <v>96</v>
      </c>
      <c r="BB444" s="5">
        <v>93</v>
      </c>
      <c r="BC444" s="5">
        <v>91</v>
      </c>
      <c r="BD444" s="5">
        <v>93</v>
      </c>
      <c r="BE444" s="5">
        <v>95</v>
      </c>
      <c r="BF444" s="5">
        <v>91</v>
      </c>
      <c r="BG444" s="5">
        <v>94</v>
      </c>
      <c r="BH444" s="5">
        <v>95</v>
      </c>
      <c r="BI444" s="5">
        <v>98</v>
      </c>
      <c r="BJ444" s="5">
        <v>94</v>
      </c>
      <c r="BK444" s="5">
        <v>97</v>
      </c>
      <c r="BL444" s="5">
        <v>92</v>
      </c>
      <c r="BM444" s="5">
        <v>93</v>
      </c>
      <c r="BN444" s="5">
        <v>94</v>
      </c>
      <c r="BO444" s="5">
        <v>89</v>
      </c>
      <c r="BP444" s="5">
        <v>89</v>
      </c>
      <c r="BQ444" s="5">
        <v>88</v>
      </c>
      <c r="BR444" s="5">
        <v>90</v>
      </c>
      <c r="BS444">
        <v>96</v>
      </c>
      <c r="BT444">
        <v>95</v>
      </c>
      <c r="BU444">
        <v>94</v>
      </c>
      <c r="BV444">
        <v>93</v>
      </c>
      <c r="BW444">
        <v>96</v>
      </c>
      <c r="BX444">
        <v>100</v>
      </c>
      <c r="BY444">
        <v>96</v>
      </c>
      <c r="BZ444">
        <v>100</v>
      </c>
      <c r="CA444">
        <v>99</v>
      </c>
      <c r="CB444">
        <v>100</v>
      </c>
      <c r="CC444">
        <v>98</v>
      </c>
      <c r="CD444">
        <v>95</v>
      </c>
      <c r="CE444">
        <v>98</v>
      </c>
      <c r="CF444">
        <v>93</v>
      </c>
      <c r="CG444">
        <v>94</v>
      </c>
      <c r="CH444">
        <v>91</v>
      </c>
      <c r="CI444">
        <v>90</v>
      </c>
      <c r="CJ444">
        <v>95</v>
      </c>
      <c r="CK444">
        <v>96</v>
      </c>
      <c r="CL444">
        <v>94</v>
      </c>
      <c r="CM444">
        <v>96</v>
      </c>
      <c r="CN444">
        <v>95</v>
      </c>
      <c r="CO444">
        <v>98</v>
      </c>
      <c r="CP444">
        <v>93</v>
      </c>
      <c r="CQ444">
        <v>96</v>
      </c>
      <c r="CR444">
        <v>98</v>
      </c>
      <c r="CS444">
        <v>93</v>
      </c>
      <c r="CT444">
        <v>87</v>
      </c>
      <c r="CU444">
        <v>89</v>
      </c>
      <c r="CV444">
        <v>90</v>
      </c>
      <c r="CW444">
        <v>87</v>
      </c>
      <c r="CX444" t="s">
        <v>2</v>
      </c>
      <c r="CY444" t="s">
        <v>32</v>
      </c>
      <c r="CZ444" s="1">
        <f t="shared" si="1447"/>
        <v>0.6598768240422539</v>
      </c>
      <c r="DA444" s="4">
        <f t="shared" si="1448"/>
        <v>95.516129032258064</v>
      </c>
    </row>
    <row r="445" spans="1:108" x14ac:dyDescent="0.25">
      <c r="A445" t="s">
        <v>47</v>
      </c>
      <c r="B445">
        <v>37.366700000000002</v>
      </c>
      <c r="C445">
        <v>-115.16670000000001</v>
      </c>
      <c r="D445">
        <v>3488</v>
      </c>
      <c r="E445" t="s">
        <v>1</v>
      </c>
      <c r="F445">
        <v>181.4</v>
      </c>
      <c r="G445">
        <v>1929</v>
      </c>
      <c r="H445">
        <v>8</v>
      </c>
      <c r="I445" t="s">
        <v>260</v>
      </c>
      <c r="J445">
        <v>63</v>
      </c>
      <c r="K445">
        <v>62</v>
      </c>
      <c r="L445">
        <v>80</v>
      </c>
      <c r="M445">
        <v>74</v>
      </c>
      <c r="N445">
        <v>70</v>
      </c>
      <c r="O445">
        <v>73</v>
      </c>
      <c r="P445">
        <v>72</v>
      </c>
      <c r="Q445">
        <v>64</v>
      </c>
      <c r="R445">
        <v>68</v>
      </c>
      <c r="S445">
        <v>70</v>
      </c>
      <c r="T445">
        <v>72</v>
      </c>
      <c r="U445">
        <v>75</v>
      </c>
      <c r="V445">
        <v>74</v>
      </c>
      <c r="W445">
        <v>72</v>
      </c>
      <c r="X445">
        <v>70</v>
      </c>
      <c r="Y445">
        <v>68</v>
      </c>
      <c r="Z445">
        <v>65</v>
      </c>
      <c r="AA445">
        <v>80</v>
      </c>
      <c r="AB445">
        <v>98</v>
      </c>
      <c r="AC445">
        <v>95</v>
      </c>
      <c r="AD445">
        <v>102</v>
      </c>
      <c r="AE445">
        <v>100</v>
      </c>
      <c r="AF445">
        <v>102</v>
      </c>
      <c r="AG445">
        <v>102</v>
      </c>
      <c r="AH445">
        <v>102</v>
      </c>
      <c r="AI445">
        <v>103</v>
      </c>
      <c r="AJ445">
        <v>102</v>
      </c>
      <c r="AK445">
        <v>103</v>
      </c>
      <c r="AL445">
        <v>100</v>
      </c>
      <c r="AM445">
        <v>102</v>
      </c>
      <c r="AN445" s="5">
        <v>104</v>
      </c>
      <c r="AO445" s="5">
        <v>103</v>
      </c>
      <c r="AP445" s="5">
        <v>104</v>
      </c>
      <c r="AQ445" s="5">
        <v>105</v>
      </c>
      <c r="AR445" s="5">
        <v>104</v>
      </c>
      <c r="AS445" s="5">
        <v>103</v>
      </c>
      <c r="AT445" s="5">
        <v>100</v>
      </c>
      <c r="AU445" s="5">
        <v>101</v>
      </c>
      <c r="AV445" s="5">
        <v>98</v>
      </c>
      <c r="AW445" s="5">
        <v>98</v>
      </c>
      <c r="AX445" s="5">
        <v>95</v>
      </c>
      <c r="AY445" s="5">
        <v>98</v>
      </c>
      <c r="AZ445" s="5">
        <v>100</v>
      </c>
      <c r="BA445" s="5">
        <v>98</v>
      </c>
      <c r="BB445" s="5">
        <v>95</v>
      </c>
      <c r="BC445" s="5">
        <v>95</v>
      </c>
      <c r="BD445" s="5">
        <v>98</v>
      </c>
      <c r="BE445" s="5">
        <v>99</v>
      </c>
      <c r="BF445" s="5">
        <v>100</v>
      </c>
      <c r="BG445" s="5">
        <v>98</v>
      </c>
      <c r="BH445" s="5">
        <v>97</v>
      </c>
      <c r="BI445" s="5">
        <v>98</v>
      </c>
      <c r="BJ445" s="5">
        <v>98</v>
      </c>
      <c r="BK445" s="5">
        <v>100</v>
      </c>
      <c r="BL445" s="5">
        <v>100</v>
      </c>
      <c r="BM445" s="5">
        <v>95</v>
      </c>
      <c r="BN445" s="5">
        <v>94</v>
      </c>
      <c r="BO445" s="5">
        <v>92</v>
      </c>
      <c r="BP445" s="5">
        <v>94</v>
      </c>
      <c r="BQ445" s="5">
        <v>94</v>
      </c>
      <c r="BR445" s="5">
        <v>92</v>
      </c>
      <c r="BS445">
        <v>98</v>
      </c>
      <c r="BT445">
        <v>98</v>
      </c>
      <c r="BU445">
        <v>92</v>
      </c>
      <c r="BV445">
        <v>90</v>
      </c>
      <c r="BW445">
        <v>85</v>
      </c>
      <c r="BX445">
        <v>84</v>
      </c>
      <c r="BY445">
        <v>87</v>
      </c>
      <c r="BZ445">
        <v>88</v>
      </c>
      <c r="CA445">
        <v>90</v>
      </c>
      <c r="CB445">
        <v>96</v>
      </c>
      <c r="CC445">
        <v>94</v>
      </c>
      <c r="CD445">
        <v>100</v>
      </c>
      <c r="CE445">
        <v>90</v>
      </c>
      <c r="CF445">
        <v>102</v>
      </c>
      <c r="CG445">
        <v>98</v>
      </c>
      <c r="CH445">
        <v>100</v>
      </c>
      <c r="CI445">
        <v>98</v>
      </c>
      <c r="CJ445">
        <v>99</v>
      </c>
      <c r="CK445">
        <v>100</v>
      </c>
      <c r="CL445">
        <v>100</v>
      </c>
      <c r="CM445">
        <v>98</v>
      </c>
      <c r="CN445">
        <v>98</v>
      </c>
      <c r="CO445">
        <v>96</v>
      </c>
      <c r="CP445">
        <v>94</v>
      </c>
      <c r="CQ445">
        <v>92</v>
      </c>
      <c r="CR445">
        <v>94</v>
      </c>
      <c r="CS445">
        <v>92</v>
      </c>
      <c r="CT445">
        <v>88</v>
      </c>
      <c r="CU445">
        <v>88</v>
      </c>
      <c r="CV445">
        <v>80</v>
      </c>
      <c r="CW445">
        <v>82</v>
      </c>
      <c r="CX445" t="s">
        <v>2</v>
      </c>
      <c r="CY445" t="s">
        <v>48</v>
      </c>
      <c r="CZ445" s="1">
        <f t="shared" si="1447"/>
        <v>0.70034962281450641</v>
      </c>
      <c r="DA445" s="4">
        <f t="shared" si="1448"/>
        <v>98.387096774193552</v>
      </c>
    </row>
    <row r="446" spans="1:108" x14ac:dyDescent="0.25">
      <c r="A446" t="s">
        <v>41</v>
      </c>
      <c r="B446">
        <v>34.5</v>
      </c>
      <c r="C446">
        <v>-117.8167</v>
      </c>
      <c r="D446">
        <v>3402</v>
      </c>
      <c r="E446" t="s">
        <v>1</v>
      </c>
      <c r="F446">
        <v>234.3</v>
      </c>
      <c r="G446">
        <v>1929</v>
      </c>
      <c r="H446">
        <v>8</v>
      </c>
      <c r="I446" t="s">
        <v>260</v>
      </c>
      <c r="J446">
        <v>80</v>
      </c>
      <c r="K446">
        <v>85</v>
      </c>
      <c r="L446">
        <v>81</v>
      </c>
      <c r="M446">
        <v>78</v>
      </c>
      <c r="N446">
        <v>80</v>
      </c>
      <c r="O446">
        <v>81</v>
      </c>
      <c r="P446">
        <v>69</v>
      </c>
      <c r="Q446">
        <v>67</v>
      </c>
      <c r="R446">
        <v>87</v>
      </c>
      <c r="S446">
        <v>89</v>
      </c>
      <c r="T446">
        <v>90</v>
      </c>
      <c r="U446">
        <v>93</v>
      </c>
      <c r="V446">
        <v>95</v>
      </c>
      <c r="W446">
        <v>90</v>
      </c>
      <c r="X446">
        <v>80</v>
      </c>
      <c r="Y446">
        <v>85</v>
      </c>
      <c r="Z446">
        <v>89</v>
      </c>
      <c r="AA446">
        <v>94</v>
      </c>
      <c r="AB446">
        <v>100</v>
      </c>
      <c r="AC446">
        <v>103</v>
      </c>
      <c r="AD446">
        <v>105</v>
      </c>
      <c r="AE446">
        <v>105</v>
      </c>
      <c r="AF446">
        <v>104</v>
      </c>
      <c r="AG446">
        <v>105</v>
      </c>
      <c r="AH446">
        <v>102</v>
      </c>
      <c r="AI446">
        <v>104</v>
      </c>
      <c r="AJ446">
        <v>103</v>
      </c>
      <c r="AK446">
        <v>101</v>
      </c>
      <c r="AL446">
        <v>98</v>
      </c>
      <c r="AM446">
        <v>97</v>
      </c>
      <c r="AN446" s="5">
        <v>100</v>
      </c>
      <c r="AO446" s="5">
        <v>100</v>
      </c>
      <c r="AP446" s="5">
        <v>98</v>
      </c>
      <c r="AQ446" s="5">
        <v>99</v>
      </c>
      <c r="AR446" s="5">
        <v>98</v>
      </c>
      <c r="AS446" s="5">
        <v>96</v>
      </c>
      <c r="AT446" s="5">
        <v>96</v>
      </c>
      <c r="AU446" s="5">
        <v>94</v>
      </c>
      <c r="AV446" s="5">
        <v>89</v>
      </c>
      <c r="AW446" s="5">
        <v>87</v>
      </c>
      <c r="AX446" s="5">
        <v>86</v>
      </c>
      <c r="AY446" s="5">
        <v>85</v>
      </c>
      <c r="AZ446" s="5">
        <v>89</v>
      </c>
      <c r="BA446" s="5">
        <v>94</v>
      </c>
      <c r="BB446" s="5">
        <v>99</v>
      </c>
      <c r="BC446" s="5">
        <v>97</v>
      </c>
      <c r="BD446" s="5">
        <v>91</v>
      </c>
      <c r="BE446" s="5">
        <v>93</v>
      </c>
      <c r="BF446" s="5">
        <v>95</v>
      </c>
      <c r="BG446" s="5">
        <v>96</v>
      </c>
      <c r="BH446" s="5">
        <v>98</v>
      </c>
      <c r="BI446" s="5">
        <v>100</v>
      </c>
      <c r="BJ446" s="5">
        <v>103</v>
      </c>
      <c r="BK446" s="5">
        <v>101</v>
      </c>
      <c r="BL446" s="5">
        <v>100</v>
      </c>
      <c r="BM446" s="5">
        <v>95</v>
      </c>
      <c r="BN446" s="5">
        <v>90</v>
      </c>
      <c r="BO446" s="5">
        <v>93</v>
      </c>
      <c r="BP446" s="5">
        <v>98</v>
      </c>
      <c r="BQ446" s="5">
        <v>97</v>
      </c>
      <c r="BR446" s="5">
        <v>95</v>
      </c>
      <c r="BS446">
        <v>96</v>
      </c>
      <c r="BT446">
        <v>95</v>
      </c>
      <c r="BU446">
        <v>98</v>
      </c>
      <c r="BV446">
        <v>97</v>
      </c>
      <c r="BW446">
        <v>100</v>
      </c>
      <c r="BX446">
        <v>103</v>
      </c>
      <c r="BY446">
        <v>100</v>
      </c>
      <c r="BZ446">
        <v>101</v>
      </c>
      <c r="CA446">
        <v>99</v>
      </c>
      <c r="CB446">
        <v>97</v>
      </c>
      <c r="CC446">
        <v>98</v>
      </c>
      <c r="CD446">
        <v>103</v>
      </c>
      <c r="CE446">
        <v>100</v>
      </c>
      <c r="CF446">
        <v>96</v>
      </c>
      <c r="CG446">
        <v>97</v>
      </c>
      <c r="CH446">
        <v>95</v>
      </c>
      <c r="CI446">
        <v>90</v>
      </c>
      <c r="CJ446">
        <v>91</v>
      </c>
      <c r="CK446">
        <v>94</v>
      </c>
      <c r="CL446">
        <v>97</v>
      </c>
      <c r="CM446">
        <v>99</v>
      </c>
      <c r="CN446">
        <v>95</v>
      </c>
      <c r="CO446">
        <v>96</v>
      </c>
      <c r="CP446">
        <v>91</v>
      </c>
      <c r="CQ446">
        <v>93</v>
      </c>
      <c r="CR446">
        <v>94</v>
      </c>
      <c r="CS446">
        <v>97</v>
      </c>
      <c r="CT446">
        <v>95</v>
      </c>
      <c r="CU446">
        <v>98</v>
      </c>
      <c r="CV446">
        <v>102</v>
      </c>
      <c r="CW446">
        <v>99</v>
      </c>
      <c r="CX446" t="s">
        <v>5</v>
      </c>
      <c r="CY446" t="s">
        <v>42</v>
      </c>
      <c r="CZ446" s="1">
        <f t="shared" si="1447"/>
        <v>9.8824730329612476E-2</v>
      </c>
      <c r="DA446" s="4">
        <f t="shared" si="1448"/>
        <v>95.225806451612897</v>
      </c>
    </row>
    <row r="447" spans="1:108" x14ac:dyDescent="0.25">
      <c r="A447" t="s">
        <v>43</v>
      </c>
      <c r="B447">
        <v>36.916699999999999</v>
      </c>
      <c r="C447">
        <v>-116.75</v>
      </c>
      <c r="D447">
        <v>3304</v>
      </c>
      <c r="E447" t="s">
        <v>1</v>
      </c>
      <c r="F447">
        <v>51.5</v>
      </c>
      <c r="G447">
        <v>1929</v>
      </c>
      <c r="H447">
        <v>8</v>
      </c>
      <c r="I447" t="s">
        <v>260</v>
      </c>
      <c r="J447">
        <v>78</v>
      </c>
      <c r="K447">
        <v>76</v>
      </c>
      <c r="L447">
        <v>84</v>
      </c>
      <c r="M447">
        <v>80</v>
      </c>
      <c r="N447">
        <v>85</v>
      </c>
      <c r="O447">
        <v>75</v>
      </c>
      <c r="P447">
        <v>74</v>
      </c>
      <c r="Q447">
        <v>71</v>
      </c>
      <c r="R447">
        <v>76</v>
      </c>
      <c r="S447">
        <v>77</v>
      </c>
      <c r="T447">
        <v>77</v>
      </c>
      <c r="U447">
        <v>87</v>
      </c>
      <c r="V447">
        <v>92</v>
      </c>
      <c r="W447">
        <v>93</v>
      </c>
      <c r="X447">
        <v>96</v>
      </c>
      <c r="Y447">
        <v>84</v>
      </c>
      <c r="Z447">
        <v>78</v>
      </c>
      <c r="AA447">
        <v>79</v>
      </c>
      <c r="AB447">
        <v>98</v>
      </c>
      <c r="AC447">
        <v>100</v>
      </c>
      <c r="AD447">
        <v>104</v>
      </c>
      <c r="AE447">
        <v>106</v>
      </c>
      <c r="AF447">
        <v>106</v>
      </c>
      <c r="AG447">
        <v>107</v>
      </c>
      <c r="AH447">
        <v>107</v>
      </c>
      <c r="AI447">
        <v>106</v>
      </c>
      <c r="AJ447">
        <v>106</v>
      </c>
      <c r="AK447">
        <v>106</v>
      </c>
      <c r="AL447">
        <v>104</v>
      </c>
      <c r="AM447">
        <v>103</v>
      </c>
      <c r="AN447" s="5">
        <v>105</v>
      </c>
      <c r="AO447" s="5">
        <v>104</v>
      </c>
      <c r="AP447" s="5">
        <v>104</v>
      </c>
      <c r="AQ447" s="5">
        <v>105</v>
      </c>
      <c r="AR447" s="5">
        <v>104</v>
      </c>
      <c r="AS447" s="5">
        <v>105</v>
      </c>
      <c r="AT447" s="5">
        <v>103</v>
      </c>
      <c r="AU447" s="5">
        <v>103</v>
      </c>
      <c r="AV447" s="5">
        <v>102</v>
      </c>
      <c r="AW447" s="5">
        <v>100</v>
      </c>
      <c r="AX447" s="5">
        <v>98</v>
      </c>
      <c r="AY447" s="5">
        <v>98</v>
      </c>
      <c r="AZ447" s="5">
        <v>91</v>
      </c>
      <c r="BA447" s="5">
        <v>97</v>
      </c>
      <c r="BB447" s="5">
        <v>100</v>
      </c>
      <c r="BC447" s="5">
        <v>103</v>
      </c>
      <c r="BD447" s="5">
        <v>98</v>
      </c>
      <c r="BE447" s="5">
        <v>103</v>
      </c>
      <c r="BF447" s="5">
        <v>93</v>
      </c>
      <c r="BG447" s="5">
        <v>102</v>
      </c>
      <c r="BH447" s="5">
        <v>101</v>
      </c>
      <c r="BI447" s="5">
        <v>98</v>
      </c>
      <c r="BJ447" s="5">
        <v>104</v>
      </c>
      <c r="BK447" s="5">
        <v>105</v>
      </c>
      <c r="BL447" s="5">
        <v>106</v>
      </c>
      <c r="BM447" s="5">
        <v>102</v>
      </c>
      <c r="BN447" s="5">
        <v>89</v>
      </c>
      <c r="BO447" s="5">
        <v>90</v>
      </c>
      <c r="BP447" s="5">
        <v>80</v>
      </c>
      <c r="BQ447" s="5">
        <v>86</v>
      </c>
      <c r="BR447" s="5">
        <v>96</v>
      </c>
      <c r="BS447">
        <v>93</v>
      </c>
      <c r="BT447">
        <v>100</v>
      </c>
      <c r="BU447">
        <v>98</v>
      </c>
      <c r="BV447">
        <v>90</v>
      </c>
      <c r="BW447">
        <v>91</v>
      </c>
      <c r="BX447">
        <v>96</v>
      </c>
      <c r="BY447">
        <v>100</v>
      </c>
      <c r="BZ447">
        <v>104</v>
      </c>
      <c r="CA447">
        <v>102</v>
      </c>
      <c r="CB447">
        <v>100</v>
      </c>
      <c r="CC447">
        <v>104</v>
      </c>
      <c r="CD447">
        <v>105</v>
      </c>
      <c r="CE447">
        <v>103</v>
      </c>
      <c r="CF447">
        <v>106</v>
      </c>
      <c r="CG447">
        <v>92</v>
      </c>
      <c r="CH447">
        <v>102</v>
      </c>
      <c r="CI447">
        <v>98</v>
      </c>
      <c r="CJ447">
        <v>95</v>
      </c>
      <c r="CK447">
        <v>98</v>
      </c>
      <c r="CL447">
        <v>100</v>
      </c>
      <c r="CM447">
        <v>98</v>
      </c>
      <c r="CN447">
        <v>96</v>
      </c>
      <c r="CO447">
        <v>95</v>
      </c>
      <c r="CP447">
        <v>98</v>
      </c>
      <c r="CQ447">
        <v>99</v>
      </c>
      <c r="CR447">
        <v>98</v>
      </c>
      <c r="CS447">
        <v>98</v>
      </c>
      <c r="CT447">
        <v>97</v>
      </c>
      <c r="CU447">
        <v>94</v>
      </c>
      <c r="CV447">
        <v>100</v>
      </c>
      <c r="CW447">
        <v>102</v>
      </c>
      <c r="CX447" t="s">
        <v>2</v>
      </c>
      <c r="CY447" t="s">
        <v>44</v>
      </c>
      <c r="CZ447" s="1">
        <f t="shared" si="1447"/>
        <v>0.785869802053344</v>
      </c>
      <c r="DA447" s="4">
        <f t="shared" si="1448"/>
        <v>99.193548387096769</v>
      </c>
    </row>
    <row r="448" spans="1:108" x14ac:dyDescent="0.25">
      <c r="A448" t="s">
        <v>45</v>
      </c>
      <c r="B448">
        <v>35.763599999999997</v>
      </c>
      <c r="C448">
        <v>-117.3908</v>
      </c>
      <c r="D448">
        <v>1695</v>
      </c>
      <c r="E448" t="s">
        <v>1</v>
      </c>
      <c r="F448">
        <v>90.8</v>
      </c>
      <c r="G448">
        <v>1929</v>
      </c>
      <c r="H448">
        <v>8</v>
      </c>
      <c r="I448" t="s">
        <v>260</v>
      </c>
      <c r="J448">
        <v>81</v>
      </c>
      <c r="K448">
        <v>87</v>
      </c>
      <c r="L448">
        <v>94</v>
      </c>
      <c r="M448">
        <v>87</v>
      </c>
      <c r="N448">
        <v>81</v>
      </c>
      <c r="O448">
        <v>79</v>
      </c>
      <c r="P448">
        <v>79</v>
      </c>
      <c r="Q448">
        <v>78</v>
      </c>
      <c r="R448">
        <v>80</v>
      </c>
      <c r="S448">
        <v>85</v>
      </c>
      <c r="T448">
        <v>91</v>
      </c>
      <c r="U448">
        <v>97</v>
      </c>
      <c r="V448">
        <v>103</v>
      </c>
      <c r="W448">
        <v>98</v>
      </c>
      <c r="X448">
        <v>96</v>
      </c>
      <c r="Y448">
        <v>77</v>
      </c>
      <c r="Z448">
        <v>84</v>
      </c>
      <c r="AA448">
        <v>97</v>
      </c>
      <c r="AB448">
        <v>104</v>
      </c>
      <c r="AC448">
        <v>110</v>
      </c>
      <c r="AD448">
        <v>112</v>
      </c>
      <c r="AE448">
        <v>113</v>
      </c>
      <c r="AF448">
        <v>111</v>
      </c>
      <c r="AG448">
        <v>113</v>
      </c>
      <c r="AH448">
        <v>110</v>
      </c>
      <c r="AI448">
        <v>110</v>
      </c>
      <c r="AJ448">
        <v>111</v>
      </c>
      <c r="AK448">
        <v>109</v>
      </c>
      <c r="AL448">
        <v>109</v>
      </c>
      <c r="AM448">
        <v>109</v>
      </c>
      <c r="AN448" s="5">
        <v>109</v>
      </c>
      <c r="AO448" s="5">
        <v>110</v>
      </c>
      <c r="AP448" s="5">
        <v>108</v>
      </c>
      <c r="AQ448" s="5">
        <v>108</v>
      </c>
      <c r="AR448" s="5">
        <v>108</v>
      </c>
      <c r="AS448" s="5">
        <v>108</v>
      </c>
      <c r="AT448" s="5">
        <v>107</v>
      </c>
      <c r="AU448" s="5">
        <v>106</v>
      </c>
      <c r="AV448" s="5">
        <v>105</v>
      </c>
      <c r="AW448" s="5">
        <v>104</v>
      </c>
      <c r="AX448" s="5">
        <v>102</v>
      </c>
      <c r="AY448" s="5">
        <v>100</v>
      </c>
      <c r="AZ448" s="5">
        <v>102</v>
      </c>
      <c r="BA448" s="5">
        <v>104</v>
      </c>
      <c r="BB448" s="5">
        <v>107</v>
      </c>
      <c r="BC448" s="5">
        <v>107</v>
      </c>
      <c r="BD448" s="5">
        <v>105</v>
      </c>
      <c r="BE448" s="5">
        <v>104</v>
      </c>
      <c r="BF448" s="5">
        <v>106</v>
      </c>
      <c r="BG448" s="5">
        <v>107</v>
      </c>
      <c r="BH448" s="5">
        <v>108</v>
      </c>
      <c r="BI448" s="5">
        <v>108</v>
      </c>
      <c r="BJ448" s="5">
        <v>109</v>
      </c>
      <c r="BK448" s="5">
        <v>110</v>
      </c>
      <c r="BL448" s="5">
        <v>108</v>
      </c>
      <c r="BM448" s="5">
        <v>95</v>
      </c>
      <c r="BN448" s="5">
        <v>105</v>
      </c>
      <c r="BO448" s="5">
        <v>105</v>
      </c>
      <c r="BP448" s="5">
        <v>99</v>
      </c>
      <c r="BQ448" s="5">
        <v>106</v>
      </c>
      <c r="BR448" s="5">
        <v>104</v>
      </c>
      <c r="BS448">
        <v>104</v>
      </c>
      <c r="BT448">
        <v>106</v>
      </c>
      <c r="BU448">
        <v>103</v>
      </c>
      <c r="BV448">
        <v>96</v>
      </c>
      <c r="BW448">
        <v>103</v>
      </c>
      <c r="BX448">
        <v>107</v>
      </c>
      <c r="BY448">
        <v>110</v>
      </c>
      <c r="BZ448">
        <v>108</v>
      </c>
      <c r="CA448">
        <v>107</v>
      </c>
      <c r="CB448">
        <v>107</v>
      </c>
      <c r="CC448">
        <v>109</v>
      </c>
      <c r="CD448">
        <v>111</v>
      </c>
      <c r="CE448">
        <v>110</v>
      </c>
      <c r="CF448">
        <v>107</v>
      </c>
      <c r="CG448">
        <v>106</v>
      </c>
      <c r="CH448">
        <v>101</v>
      </c>
      <c r="CI448">
        <v>99</v>
      </c>
      <c r="CJ448">
        <v>104</v>
      </c>
      <c r="CK448">
        <v>106</v>
      </c>
      <c r="CL448">
        <v>106</v>
      </c>
      <c r="CM448">
        <v>109</v>
      </c>
      <c r="CN448">
        <v>107</v>
      </c>
      <c r="CO448">
        <v>103</v>
      </c>
      <c r="CP448">
        <v>100</v>
      </c>
      <c r="CQ448">
        <v>99</v>
      </c>
      <c r="CR448">
        <v>102</v>
      </c>
      <c r="CS448">
        <v>100</v>
      </c>
      <c r="CT448">
        <v>102</v>
      </c>
      <c r="CU448">
        <v>106</v>
      </c>
      <c r="CV448">
        <v>108</v>
      </c>
      <c r="CW448">
        <v>108</v>
      </c>
      <c r="CX448" t="s">
        <v>5</v>
      </c>
      <c r="CY448" t="s">
        <v>46</v>
      </c>
      <c r="CZ448" s="1">
        <f t="shared" si="1447"/>
        <v>0.46771815957842217</v>
      </c>
      <c r="DA448" s="4">
        <f t="shared" si="1448"/>
        <v>105.61290322580645</v>
      </c>
    </row>
    <row r="449" spans="1:108" x14ac:dyDescent="0.25">
      <c r="A449" t="s">
        <v>23</v>
      </c>
      <c r="B449">
        <v>36.6</v>
      </c>
      <c r="C449">
        <v>-114.4833</v>
      </c>
      <c r="D449">
        <v>1401</v>
      </c>
      <c r="E449" t="s">
        <v>1</v>
      </c>
      <c r="F449">
        <v>213.4</v>
      </c>
      <c r="G449">
        <v>1929</v>
      </c>
      <c r="H449">
        <v>8</v>
      </c>
      <c r="I449" t="s">
        <v>260</v>
      </c>
      <c r="J449">
        <v>84</v>
      </c>
      <c r="K449">
        <v>88</v>
      </c>
      <c r="L449">
        <v>98</v>
      </c>
      <c r="M449">
        <v>95</v>
      </c>
      <c r="N449">
        <v>90</v>
      </c>
      <c r="O449">
        <v>89</v>
      </c>
      <c r="P449">
        <v>90</v>
      </c>
      <c r="Q449">
        <v>88</v>
      </c>
      <c r="R449">
        <v>91</v>
      </c>
      <c r="S449">
        <v>90</v>
      </c>
      <c r="T449">
        <v>96</v>
      </c>
      <c r="U449">
        <v>102</v>
      </c>
      <c r="V449">
        <v>106</v>
      </c>
      <c r="W449">
        <v>98</v>
      </c>
      <c r="X449">
        <v>92</v>
      </c>
      <c r="Y449">
        <v>87</v>
      </c>
      <c r="Z449">
        <v>88</v>
      </c>
      <c r="AA449">
        <v>96</v>
      </c>
      <c r="AB449">
        <v>105</v>
      </c>
      <c r="AC449">
        <v>108</v>
      </c>
      <c r="AD449">
        <v>110</v>
      </c>
      <c r="AE449">
        <v>111</v>
      </c>
      <c r="AF449">
        <v>112</v>
      </c>
      <c r="AG449">
        <v>111</v>
      </c>
      <c r="AH449">
        <v>113</v>
      </c>
      <c r="AI449">
        <v>109</v>
      </c>
      <c r="AJ449">
        <v>110</v>
      </c>
      <c r="AK449">
        <v>110</v>
      </c>
      <c r="AL449">
        <v>109</v>
      </c>
      <c r="AM449">
        <v>111</v>
      </c>
      <c r="AN449" s="5">
        <v>110</v>
      </c>
      <c r="AO449" s="5">
        <v>109</v>
      </c>
      <c r="AP449" s="5">
        <v>110</v>
      </c>
      <c r="AQ449" s="5">
        <v>111</v>
      </c>
      <c r="AR449" s="5">
        <v>111</v>
      </c>
      <c r="AS449" s="5">
        <v>108</v>
      </c>
      <c r="AT449" s="5">
        <v>109</v>
      </c>
      <c r="AU449" s="5">
        <v>105</v>
      </c>
      <c r="AV449" s="5">
        <v>104</v>
      </c>
      <c r="AW449" s="5">
        <v>104</v>
      </c>
      <c r="AX449" s="5">
        <v>105</v>
      </c>
      <c r="AY449" s="5">
        <v>103</v>
      </c>
      <c r="AZ449" s="5">
        <v>105</v>
      </c>
      <c r="BA449" s="5">
        <v>108</v>
      </c>
      <c r="BB449" s="5">
        <v>109</v>
      </c>
      <c r="BC449" s="5">
        <v>106</v>
      </c>
      <c r="BD449" s="5">
        <v>107</v>
      </c>
      <c r="BE449" s="5">
        <v>101</v>
      </c>
      <c r="BF449" s="5">
        <v>107</v>
      </c>
      <c r="BG449" s="5">
        <v>109</v>
      </c>
      <c r="BH449" s="5">
        <v>110</v>
      </c>
      <c r="BI449" s="5">
        <v>108</v>
      </c>
      <c r="BJ449" s="5">
        <v>107</v>
      </c>
      <c r="BK449" s="5">
        <v>110</v>
      </c>
      <c r="BL449" s="5">
        <v>104</v>
      </c>
      <c r="BM449" s="5">
        <v>94</v>
      </c>
      <c r="BN449" s="5">
        <v>98</v>
      </c>
      <c r="BO449" s="5">
        <v>102</v>
      </c>
      <c r="BP449" s="5">
        <v>102</v>
      </c>
      <c r="BQ449" s="5">
        <v>102</v>
      </c>
      <c r="BR449" s="5">
        <v>97</v>
      </c>
      <c r="BS449">
        <v>106</v>
      </c>
      <c r="BT449">
        <v>106</v>
      </c>
      <c r="BU449">
        <v>103</v>
      </c>
      <c r="BV449">
        <v>93</v>
      </c>
      <c r="BW449">
        <v>92</v>
      </c>
      <c r="BX449">
        <v>100</v>
      </c>
      <c r="BY449">
        <v>106</v>
      </c>
      <c r="BZ449">
        <v>106</v>
      </c>
      <c r="CA449">
        <v>104</v>
      </c>
      <c r="CB449">
        <v>104</v>
      </c>
      <c r="CC449">
        <v>107</v>
      </c>
      <c r="CD449">
        <v>108</v>
      </c>
      <c r="CE449">
        <v>108</v>
      </c>
      <c r="CF449">
        <v>108</v>
      </c>
      <c r="CG449">
        <v>106</v>
      </c>
      <c r="CH449">
        <v>102</v>
      </c>
      <c r="CI449">
        <v>99</v>
      </c>
      <c r="CJ449">
        <v>102</v>
      </c>
      <c r="CK449">
        <v>101</v>
      </c>
      <c r="CL449">
        <v>103</v>
      </c>
      <c r="CM449">
        <v>105</v>
      </c>
      <c r="CN449">
        <v>106</v>
      </c>
      <c r="CO449">
        <v>100</v>
      </c>
      <c r="CP449">
        <v>101</v>
      </c>
      <c r="CQ449">
        <v>106</v>
      </c>
      <c r="CR449">
        <v>100</v>
      </c>
      <c r="CS449">
        <v>100</v>
      </c>
      <c r="CT449">
        <v>94</v>
      </c>
      <c r="CU449">
        <v>102</v>
      </c>
      <c r="CV449">
        <v>106</v>
      </c>
      <c r="CW449">
        <v>107</v>
      </c>
      <c r="CX449" t="s">
        <v>2</v>
      </c>
      <c r="CY449" t="s">
        <v>24</v>
      </c>
      <c r="CZ449" s="1">
        <f t="shared" si="1447"/>
        <v>0.55158312714306168</v>
      </c>
      <c r="DA449" s="4">
        <f t="shared" si="1448"/>
        <v>105.64516129032258</v>
      </c>
    </row>
    <row r="450" spans="1:108" x14ac:dyDescent="0.25">
      <c r="A450" t="s">
        <v>29</v>
      </c>
      <c r="B450">
        <v>36.450000000000003</v>
      </c>
      <c r="C450">
        <v>-116.86669999999999</v>
      </c>
      <c r="D450">
        <v>-168</v>
      </c>
      <c r="E450" t="s">
        <v>1</v>
      </c>
      <c r="F450">
        <v>1.4</v>
      </c>
      <c r="G450">
        <v>1929</v>
      </c>
      <c r="H450">
        <v>8</v>
      </c>
      <c r="I450" t="s">
        <v>260</v>
      </c>
      <c r="J450">
        <v>108</v>
      </c>
      <c r="K450">
        <v>107</v>
      </c>
      <c r="L450">
        <v>104</v>
      </c>
      <c r="M450">
        <v>105</v>
      </c>
      <c r="N450">
        <v>103</v>
      </c>
      <c r="O450">
        <v>100</v>
      </c>
      <c r="P450">
        <v>97</v>
      </c>
      <c r="Q450">
        <v>98</v>
      </c>
      <c r="R450">
        <v>96</v>
      </c>
      <c r="S450">
        <v>94</v>
      </c>
      <c r="T450">
        <v>101</v>
      </c>
      <c r="U450">
        <v>107</v>
      </c>
      <c r="V450">
        <v>109</v>
      </c>
      <c r="W450">
        <v>112</v>
      </c>
      <c r="X450">
        <v>114</v>
      </c>
      <c r="Y450">
        <v>110</v>
      </c>
      <c r="Z450">
        <v>107</v>
      </c>
      <c r="AA450">
        <v>105</v>
      </c>
      <c r="AB450">
        <v>115</v>
      </c>
      <c r="AC450">
        <v>119</v>
      </c>
      <c r="AD450">
        <v>121</v>
      </c>
      <c r="AE450">
        <v>122</v>
      </c>
      <c r="AF450">
        <v>124</v>
      </c>
      <c r="AG450">
        <v>123</v>
      </c>
      <c r="AH450">
        <v>122</v>
      </c>
      <c r="AI450">
        <v>121</v>
      </c>
      <c r="AJ450">
        <v>122</v>
      </c>
      <c r="AK450">
        <v>122</v>
      </c>
      <c r="AL450">
        <v>121</v>
      </c>
      <c r="AM450">
        <v>120</v>
      </c>
      <c r="AN450" s="5">
        <v>121</v>
      </c>
      <c r="AO450" s="5">
        <v>120</v>
      </c>
      <c r="AP450" s="5">
        <v>122</v>
      </c>
      <c r="AQ450" s="5">
        <v>122</v>
      </c>
      <c r="AR450" s="5">
        <v>123</v>
      </c>
      <c r="AS450" s="5">
        <v>122</v>
      </c>
      <c r="AT450" s="5">
        <v>121</v>
      </c>
      <c r="AU450" s="5">
        <v>123</v>
      </c>
      <c r="AV450" s="5">
        <v>123</v>
      </c>
      <c r="AW450" s="5">
        <v>121</v>
      </c>
      <c r="AX450" s="5">
        <v>120</v>
      </c>
      <c r="AY450" s="5">
        <v>119</v>
      </c>
      <c r="AZ450" s="5">
        <v>118</v>
      </c>
      <c r="BA450" s="5">
        <v>120</v>
      </c>
      <c r="BB450" s="5">
        <v>119</v>
      </c>
      <c r="BC450" s="5">
        <v>118</v>
      </c>
      <c r="BD450" s="5">
        <v>120</v>
      </c>
      <c r="BE450" s="5">
        <v>121</v>
      </c>
      <c r="BF450" s="5">
        <v>120</v>
      </c>
      <c r="BG450" s="5">
        <v>119</v>
      </c>
      <c r="BH450" s="5">
        <v>120</v>
      </c>
      <c r="BI450" s="5">
        <v>120</v>
      </c>
      <c r="BJ450" s="5">
        <v>121</v>
      </c>
      <c r="BK450" s="5">
        <v>122</v>
      </c>
      <c r="BL450" s="5">
        <v>120</v>
      </c>
      <c r="BM450" s="5">
        <v>119</v>
      </c>
      <c r="BN450" s="5">
        <v>114</v>
      </c>
      <c r="BO450" s="5">
        <v>115</v>
      </c>
      <c r="BP450" s="5">
        <v>109</v>
      </c>
      <c r="BQ450" s="5">
        <v>119</v>
      </c>
      <c r="BR450" s="5">
        <v>114</v>
      </c>
      <c r="BS450">
        <v>116</v>
      </c>
      <c r="BT450">
        <v>120</v>
      </c>
      <c r="BU450">
        <v>105</v>
      </c>
      <c r="BV450">
        <v>106</v>
      </c>
      <c r="BW450">
        <v>109</v>
      </c>
      <c r="BX450">
        <v>115</v>
      </c>
      <c r="BY450">
        <v>119</v>
      </c>
      <c r="BZ450">
        <v>119</v>
      </c>
      <c r="CA450">
        <v>119</v>
      </c>
      <c r="CB450">
        <v>120</v>
      </c>
      <c r="CC450">
        <v>121</v>
      </c>
      <c r="CD450">
        <v>122</v>
      </c>
      <c r="CE450">
        <v>121</v>
      </c>
      <c r="CF450">
        <v>120</v>
      </c>
      <c r="CG450">
        <v>120</v>
      </c>
      <c r="CH450">
        <v>117</v>
      </c>
      <c r="CI450">
        <v>109</v>
      </c>
      <c r="CJ450">
        <v>115</v>
      </c>
      <c r="CK450">
        <v>116</v>
      </c>
      <c r="CL450">
        <v>119</v>
      </c>
      <c r="CM450">
        <v>119</v>
      </c>
      <c r="CN450">
        <v>117</v>
      </c>
      <c r="CO450">
        <v>115</v>
      </c>
      <c r="CP450">
        <v>114</v>
      </c>
      <c r="CQ450">
        <v>111</v>
      </c>
      <c r="CR450">
        <v>112</v>
      </c>
      <c r="CS450">
        <v>117</v>
      </c>
      <c r="CT450">
        <v>119</v>
      </c>
      <c r="CU450">
        <v>120</v>
      </c>
      <c r="CV450">
        <v>120</v>
      </c>
      <c r="CW450">
        <v>119</v>
      </c>
      <c r="CX450" t="s">
        <v>5</v>
      </c>
      <c r="CY450" t="s">
        <v>30</v>
      </c>
      <c r="CZ450" s="1">
        <f t="shared" si="1447"/>
        <v>1</v>
      </c>
      <c r="DA450" s="4">
        <f t="shared" si="1448"/>
        <v>119.51612903225806</v>
      </c>
    </row>
    <row r="451" spans="1:108" x14ac:dyDescent="0.25">
      <c r="BS451" cm="1">
        <f t="array" ref="BS451">SUMPRODUCT(--(MOD(AN450:BR450,5)=0))</f>
        <v>9</v>
      </c>
      <c r="BT451">
        <f>AVERAGE(AN450:BR450)</f>
        <v>119.51612903225806</v>
      </c>
    </row>
    <row r="452" spans="1:108" x14ac:dyDescent="0.25">
      <c r="D452" s="5">
        <f>AVERAGE(D439:D449)</f>
        <v>3716.818181818182</v>
      </c>
      <c r="AN452" s="5">
        <f>AVERAGE(AN439:AN449)</f>
        <v>101.36363636363636</v>
      </c>
      <c r="AO452" s="5">
        <f t="shared" ref="AO452:BR452" si="1449">AVERAGE(AO439:AO449)</f>
        <v>101.27272727272727</v>
      </c>
      <c r="AP452" s="5">
        <f t="shared" si="1449"/>
        <v>100.72727272727273</v>
      </c>
      <c r="AQ452" s="5">
        <f t="shared" si="1449"/>
        <v>101.45454545454545</v>
      </c>
      <c r="AR452" s="5">
        <f t="shared" si="1449"/>
        <v>100.81818181818181</v>
      </c>
      <c r="AS452" s="5">
        <f t="shared" si="1449"/>
        <v>100.18181818181819</v>
      </c>
      <c r="AT452" s="5">
        <f t="shared" si="1449"/>
        <v>98.818181818181813</v>
      </c>
      <c r="AU452" s="5">
        <f t="shared" si="1449"/>
        <v>97.181818181818187</v>
      </c>
      <c r="AV452" s="5">
        <f t="shared" si="1449"/>
        <v>96.454545454545453</v>
      </c>
      <c r="AW452" s="5">
        <f t="shared" si="1449"/>
        <v>95</v>
      </c>
      <c r="AX452" s="5">
        <f t="shared" si="1449"/>
        <v>93.63636363636364</v>
      </c>
      <c r="AY452" s="5">
        <f t="shared" si="1449"/>
        <v>92.36363636363636</v>
      </c>
      <c r="AZ452" s="5">
        <f t="shared" si="1449"/>
        <v>92.727272727272734</v>
      </c>
      <c r="BA452" s="5">
        <f t="shared" si="1449"/>
        <v>95.727272727272734</v>
      </c>
      <c r="BB452" s="5">
        <f t="shared" si="1449"/>
        <v>97.454545454545453</v>
      </c>
      <c r="BC452" s="5">
        <f t="shared" si="1449"/>
        <v>97</v>
      </c>
      <c r="BD452" s="5">
        <f t="shared" si="1449"/>
        <v>96.181818181818187</v>
      </c>
      <c r="BE452" s="5">
        <f t="shared" si="1449"/>
        <v>93.63636363636364</v>
      </c>
      <c r="BF452" s="5">
        <f t="shared" si="1449"/>
        <v>95.545454545454547</v>
      </c>
      <c r="BG452" s="5">
        <f t="shared" si="1449"/>
        <v>97.272727272727266</v>
      </c>
      <c r="BH452" s="5">
        <f t="shared" si="1449"/>
        <v>98</v>
      </c>
      <c r="BI452" s="5">
        <f t="shared" si="1449"/>
        <v>98.545454545454547</v>
      </c>
      <c r="BJ452" s="5">
        <f t="shared" si="1449"/>
        <v>99.545454545454547</v>
      </c>
      <c r="BK452" s="5">
        <f t="shared" si="1449"/>
        <v>100.09090909090909</v>
      </c>
      <c r="BL452" s="5">
        <f t="shared" si="1449"/>
        <v>97.545454545454547</v>
      </c>
      <c r="BM452" s="5">
        <f t="shared" si="1449"/>
        <v>91.727272727272734</v>
      </c>
      <c r="BN452" s="5">
        <f t="shared" si="1449"/>
        <v>92.36363636363636</v>
      </c>
      <c r="BO452" s="5">
        <f t="shared" si="1449"/>
        <v>92.909090909090907</v>
      </c>
      <c r="BP452" s="5">
        <f t="shared" si="1449"/>
        <v>91.272727272727266</v>
      </c>
      <c r="BQ452" s="5">
        <f t="shared" si="1449"/>
        <v>93.36363636363636</v>
      </c>
      <c r="BR452" s="5">
        <f t="shared" si="1449"/>
        <v>93</v>
      </c>
      <c r="CZ452" s="1"/>
    </row>
    <row r="453" spans="1:108" x14ac:dyDescent="0.25">
      <c r="AI453" s="13">
        <f>-AM453/(AVERAGE(D439:D449)-D450)</f>
        <v>-5.9106696267823512E-3</v>
      </c>
      <c r="AJ453" t="s">
        <v>263</v>
      </c>
      <c r="AK453">
        <f>AVERAGE(AN450:BR450)</f>
        <v>119.51612903225806</v>
      </c>
      <c r="AL453">
        <f>AVERAGE(AN452:BR452)</f>
        <v>96.554252199413497</v>
      </c>
      <c r="AM453">
        <f>AK453-AL453</f>
        <v>22.961876832844567</v>
      </c>
      <c r="AN453" s="5">
        <f>AN452-(AVERAGE($D438:$D449)-$D450)*$AI453</f>
        <v>124.32551319648093</v>
      </c>
      <c r="AO453" s="5">
        <f t="shared" ref="AO453" si="1450">AO452-(AVERAGE($D438:$D449)-$D450)*$AI453</f>
        <v>124.23460410557183</v>
      </c>
      <c r="AP453" s="5">
        <f t="shared" ref="AP453" si="1451">AP452-(AVERAGE($D438:$D449)-$D450)*$AI453</f>
        <v>123.6891495601173</v>
      </c>
      <c r="AQ453" s="5">
        <f t="shared" ref="AQ453" si="1452">AQ452-(AVERAGE($D438:$D449)-$D450)*$AI453</f>
        <v>124.41642228739002</v>
      </c>
      <c r="AR453" s="5">
        <f t="shared" ref="AR453" si="1453">AR452-(AVERAGE($D438:$D449)-$D450)*$AI453</f>
        <v>123.78005865102638</v>
      </c>
      <c r="AS453" s="5">
        <f t="shared" ref="AS453" si="1454">AS452-(AVERAGE($D438:$D449)-$D450)*$AI453</f>
        <v>123.14369501466275</v>
      </c>
      <c r="AT453" s="5">
        <f t="shared" ref="AT453" si="1455">AT452-(AVERAGE($D438:$D449)-$D450)*$AI453</f>
        <v>121.78005865102638</v>
      </c>
      <c r="AU453" s="5">
        <f t="shared" ref="AU453" si="1456">AU452-(AVERAGE($D438:$D449)-$D450)*$AI453</f>
        <v>120.14369501466275</v>
      </c>
      <c r="AV453" s="5">
        <f t="shared" ref="AV453" si="1457">AV452-(AVERAGE($D438:$D449)-$D450)*$AI453</f>
        <v>119.41642228739002</v>
      </c>
      <c r="AW453" s="5">
        <f t="shared" ref="AW453" si="1458">AW452-(AVERAGE($D438:$D449)-$D450)*$AI453</f>
        <v>117.96187683284457</v>
      </c>
      <c r="AX453" s="5">
        <f t="shared" ref="AX453" si="1459">AX452-(AVERAGE($D438:$D449)-$D450)*$AI453</f>
        <v>116.59824046920821</v>
      </c>
      <c r="AY453" s="5">
        <f t="shared" ref="AY453" si="1460">AY452-(AVERAGE($D438:$D449)-$D450)*$AI453</f>
        <v>115.32551319648093</v>
      </c>
      <c r="AZ453" s="5">
        <f t="shared" ref="AZ453" si="1461">AZ452-(AVERAGE($D438:$D449)-$D450)*$AI453</f>
        <v>115.6891495601173</v>
      </c>
      <c r="BA453" s="5">
        <f t="shared" ref="BA453" si="1462">BA452-(AVERAGE($D438:$D449)-$D450)*$AI453</f>
        <v>118.6891495601173</v>
      </c>
      <c r="BB453" s="5">
        <f t="shared" ref="BB453" si="1463">BB452-(AVERAGE($D438:$D449)-$D450)*$AI453</f>
        <v>120.41642228739002</v>
      </c>
      <c r="BC453" s="5">
        <f t="shared" ref="BC453" si="1464">BC452-(AVERAGE($D438:$D449)-$D450)*$AI453</f>
        <v>119.96187683284457</v>
      </c>
      <c r="BD453" s="5">
        <f t="shared" ref="BD453" si="1465">BD452-(AVERAGE($D438:$D449)-$D450)*$AI453</f>
        <v>119.14369501466275</v>
      </c>
      <c r="BE453" s="5">
        <f t="shared" ref="BE453" si="1466">BE452-(AVERAGE($D438:$D449)-$D450)*$AI453</f>
        <v>116.59824046920821</v>
      </c>
      <c r="BF453" s="5">
        <f t="shared" ref="BF453" si="1467">BF452-(AVERAGE($D438:$D449)-$D450)*$AI453</f>
        <v>118.50733137829911</v>
      </c>
      <c r="BG453" s="5">
        <f t="shared" ref="BG453" si="1468">BG452-(AVERAGE($D438:$D449)-$D450)*$AI453</f>
        <v>120.23460410557183</v>
      </c>
      <c r="BH453" s="5">
        <f t="shared" ref="BH453" si="1469">BH452-(AVERAGE($D438:$D449)-$D450)*$AI453</f>
        <v>120.96187683284457</v>
      </c>
      <c r="BI453" s="5">
        <f t="shared" ref="BI453" si="1470">BI452-(AVERAGE($D438:$D449)-$D450)*$AI453</f>
        <v>121.50733137829911</v>
      </c>
      <c r="BJ453" s="5">
        <f t="shared" ref="BJ453" si="1471">BJ452-(AVERAGE($D438:$D449)-$D450)*$AI453</f>
        <v>122.50733137829911</v>
      </c>
      <c r="BK453" s="5">
        <f t="shared" ref="BK453" si="1472">BK452-(AVERAGE($D438:$D449)-$D450)*$AI453</f>
        <v>123.05278592375366</v>
      </c>
      <c r="BL453" s="5">
        <f t="shared" ref="BL453" si="1473">BL452-(AVERAGE($D438:$D449)-$D450)*$AI453</f>
        <v>120.50733137829911</v>
      </c>
      <c r="BM453" s="5">
        <f t="shared" ref="BM453" si="1474">BM452-(AVERAGE($D438:$D449)-$D450)*$AI453</f>
        <v>114.6891495601173</v>
      </c>
      <c r="BN453" s="5">
        <f t="shared" ref="BN453" si="1475">BN452-(AVERAGE($D438:$D449)-$D450)*$AI453</f>
        <v>115.32551319648093</v>
      </c>
      <c r="BO453" s="5">
        <f t="shared" ref="BO453" si="1476">BO452-(AVERAGE($D438:$D449)-$D450)*$AI453</f>
        <v>115.87096774193547</v>
      </c>
      <c r="BP453" s="5">
        <f t="shared" ref="BP453" si="1477">BP452-(AVERAGE($D438:$D449)-$D450)*$AI453</f>
        <v>114.23460410557183</v>
      </c>
      <c r="BQ453" s="5">
        <f t="shared" ref="BQ453" si="1478">BQ452-(AVERAGE($D438:$D449)-$D450)*$AI453</f>
        <v>116.32551319648093</v>
      </c>
      <c r="BR453" s="5">
        <f t="shared" ref="BR453" si="1479">BR452-(AVERAGE($D438:$D449)-$D450)*$AI453</f>
        <v>115.96187683284457</v>
      </c>
    </row>
    <row r="454" spans="1:108" x14ac:dyDescent="0.25">
      <c r="AI454" s="11"/>
      <c r="AN454" s="5">
        <f>AN450-AN453</f>
        <v>-3.3255131964809266</v>
      </c>
      <c r="AO454" s="5">
        <f t="shared" ref="AO454" si="1480">AO450-AO453</f>
        <v>-4.2346041055718331</v>
      </c>
      <c r="AP454" s="5">
        <f t="shared" ref="AP454" si="1481">AP450-AP453</f>
        <v>-1.6891495601173006</v>
      </c>
      <c r="AQ454" s="5">
        <f t="shared" ref="AQ454" si="1482">AQ450-AQ453</f>
        <v>-2.4164222873900201</v>
      </c>
      <c r="AR454" s="5">
        <f t="shared" ref="AR454" si="1483">AR450-AR453</f>
        <v>-0.78005865102637983</v>
      </c>
      <c r="AS454" s="5">
        <f t="shared" ref="AS454" si="1484">AS450-AS453</f>
        <v>-1.1436950146627538</v>
      </c>
      <c r="AT454" s="5">
        <f t="shared" ref="AT454" si="1485">AT450-AT453</f>
        <v>-0.78005865102637983</v>
      </c>
      <c r="AU454" s="5">
        <f t="shared" ref="AU454" si="1486">AU450-AU453</f>
        <v>2.8563049853372462</v>
      </c>
      <c r="AV454" s="5">
        <f t="shared" ref="AV454" si="1487">AV450-AV453</f>
        <v>3.5835777126099799</v>
      </c>
      <c r="AW454" s="5">
        <f t="shared" ref="AW454" si="1488">AW450-AW453</f>
        <v>3.0381231671554332</v>
      </c>
      <c r="AX454" s="5">
        <f t="shared" ref="AX454" si="1489">AX450-AX453</f>
        <v>3.4017595307917929</v>
      </c>
      <c r="AY454" s="5">
        <f t="shared" ref="AY454" si="1490">AY450-AY453</f>
        <v>3.6744868035190734</v>
      </c>
      <c r="AZ454" s="5">
        <f t="shared" ref="AZ454" si="1491">AZ450-AZ453</f>
        <v>2.3108504398826994</v>
      </c>
      <c r="BA454" s="5">
        <f t="shared" ref="BA454" si="1492">BA450-BA453</f>
        <v>1.3108504398826994</v>
      </c>
      <c r="BB454" s="5">
        <f t="shared" ref="BB454" si="1493">BB450-BB453</f>
        <v>-1.4164222873900201</v>
      </c>
      <c r="BC454" s="5">
        <f t="shared" ref="BC454" si="1494">BC450-BC453</f>
        <v>-1.9618768328445668</v>
      </c>
      <c r="BD454" s="5">
        <f t="shared" ref="BD454" si="1495">BD450-BD453</f>
        <v>0.85630498533724619</v>
      </c>
      <c r="BE454" s="5">
        <f t="shared" ref="BE454" si="1496">BE450-BE453</f>
        <v>4.4017595307917929</v>
      </c>
      <c r="BF454" s="5">
        <f t="shared" ref="BF454" si="1497">BF450-BF453</f>
        <v>1.4926686217008864</v>
      </c>
      <c r="BG454" s="5">
        <f t="shared" ref="BG454" si="1498">BG450-BG453</f>
        <v>-1.2346041055718331</v>
      </c>
      <c r="BH454" s="5">
        <f t="shared" ref="BH454" si="1499">BH450-BH453</f>
        <v>-0.96187683284456682</v>
      </c>
      <c r="BI454" s="5">
        <f t="shared" ref="BI454" si="1500">BI450-BI453</f>
        <v>-1.5073313782991136</v>
      </c>
      <c r="BJ454" s="5">
        <f t="shared" ref="BJ454" si="1501">BJ450-BJ453</f>
        <v>-1.5073313782991136</v>
      </c>
      <c r="BK454" s="5">
        <f t="shared" ref="BK454" si="1502">BK450-BK453</f>
        <v>-1.0527859237536603</v>
      </c>
      <c r="BL454" s="5">
        <f t="shared" ref="BL454" si="1503">BL450-BL453</f>
        <v>-0.50733137829911357</v>
      </c>
      <c r="BM454" s="5">
        <f t="shared" ref="BM454" si="1504">BM450-BM453</f>
        <v>4.3108504398826994</v>
      </c>
      <c r="BN454" s="5">
        <f t="shared" ref="BN454" si="1505">BN450-BN453</f>
        <v>-1.3255131964809266</v>
      </c>
      <c r="BO454" s="5">
        <f t="shared" ref="BO454" si="1506">BO450-BO453</f>
        <v>-0.87096774193547333</v>
      </c>
      <c r="BP454" s="5">
        <f t="shared" ref="BP454" si="1507">BP450-BP453</f>
        <v>-5.2346041055718331</v>
      </c>
      <c r="BQ454" s="5">
        <f t="shared" ref="BQ454" si="1508">BQ450-BQ453</f>
        <v>2.6744868035190734</v>
      </c>
      <c r="BR454" s="5">
        <f t="shared" ref="BR454" si="1509">BR450-BR453</f>
        <v>-1.9618768328445668</v>
      </c>
      <c r="BS454" s="15">
        <f>STDEV(AN454:BR454)</f>
        <v>2.5730939018718963</v>
      </c>
      <c r="BT454" t="s">
        <v>264</v>
      </c>
    </row>
    <row r="455" spans="1:108" x14ac:dyDescent="0.25">
      <c r="AI455" s="11"/>
      <c r="AN455" s="5">
        <f>ABS(AN454)</f>
        <v>3.3255131964809266</v>
      </c>
      <c r="AO455" s="5">
        <f t="shared" ref="AO455" si="1510">ABS(AO454)</f>
        <v>4.2346041055718331</v>
      </c>
      <c r="AP455" s="5">
        <f t="shared" ref="AP455" si="1511">ABS(AP454)</f>
        <v>1.6891495601173006</v>
      </c>
      <c r="AQ455" s="5">
        <f t="shared" ref="AQ455" si="1512">ABS(AQ454)</f>
        <v>2.4164222873900201</v>
      </c>
      <c r="AR455" s="5">
        <f t="shared" ref="AR455" si="1513">ABS(AR454)</f>
        <v>0.78005865102637983</v>
      </c>
      <c r="AS455" s="5">
        <f t="shared" ref="AS455" si="1514">ABS(AS454)</f>
        <v>1.1436950146627538</v>
      </c>
      <c r="AT455" s="5">
        <f t="shared" ref="AT455" si="1515">ABS(AT454)</f>
        <v>0.78005865102637983</v>
      </c>
      <c r="AU455" s="5">
        <f t="shared" ref="AU455" si="1516">ABS(AU454)</f>
        <v>2.8563049853372462</v>
      </c>
      <c r="AV455" s="5">
        <f t="shared" ref="AV455" si="1517">ABS(AV454)</f>
        <v>3.5835777126099799</v>
      </c>
      <c r="AW455" s="5">
        <f t="shared" ref="AW455" si="1518">ABS(AW454)</f>
        <v>3.0381231671554332</v>
      </c>
      <c r="AX455" s="5">
        <f t="shared" ref="AX455" si="1519">ABS(AX454)</f>
        <v>3.4017595307917929</v>
      </c>
      <c r="AY455" s="5">
        <f t="shared" ref="AY455" si="1520">ABS(AY454)</f>
        <v>3.6744868035190734</v>
      </c>
      <c r="AZ455" s="5">
        <f t="shared" ref="AZ455" si="1521">ABS(AZ454)</f>
        <v>2.3108504398826994</v>
      </c>
      <c r="BA455" s="5">
        <f t="shared" ref="BA455" si="1522">ABS(BA454)</f>
        <v>1.3108504398826994</v>
      </c>
      <c r="BB455" s="5">
        <f t="shared" ref="BB455" si="1523">ABS(BB454)</f>
        <v>1.4164222873900201</v>
      </c>
      <c r="BC455" s="5">
        <f t="shared" ref="BC455" si="1524">ABS(BC454)</f>
        <v>1.9618768328445668</v>
      </c>
      <c r="BD455" s="5">
        <f t="shared" ref="BD455" si="1525">ABS(BD454)</f>
        <v>0.85630498533724619</v>
      </c>
      <c r="BE455" s="5">
        <f t="shared" ref="BE455" si="1526">ABS(BE454)</f>
        <v>4.4017595307917929</v>
      </c>
      <c r="BF455" s="5">
        <f t="shared" ref="BF455" si="1527">ABS(BF454)</f>
        <v>1.4926686217008864</v>
      </c>
      <c r="BG455" s="5">
        <f t="shared" ref="BG455" si="1528">ABS(BG454)</f>
        <v>1.2346041055718331</v>
      </c>
      <c r="BH455" s="5">
        <f t="shared" ref="BH455" si="1529">ABS(BH454)</f>
        <v>0.96187683284456682</v>
      </c>
      <c r="BI455" s="5">
        <f t="shared" ref="BI455" si="1530">ABS(BI454)</f>
        <v>1.5073313782991136</v>
      </c>
      <c r="BJ455" s="5">
        <f t="shared" ref="BJ455" si="1531">ABS(BJ454)</f>
        <v>1.5073313782991136</v>
      </c>
      <c r="BK455" s="5">
        <f t="shared" ref="BK455" si="1532">ABS(BK454)</f>
        <v>1.0527859237536603</v>
      </c>
      <c r="BL455" s="5">
        <f t="shared" ref="BL455" si="1533">ABS(BL454)</f>
        <v>0.50733137829911357</v>
      </c>
      <c r="BM455" s="5">
        <f t="shared" ref="BM455" si="1534">ABS(BM454)</f>
        <v>4.3108504398826994</v>
      </c>
      <c r="BN455" s="5">
        <f t="shared" ref="BN455" si="1535">ABS(BN454)</f>
        <v>1.3255131964809266</v>
      </c>
      <c r="BO455" s="5">
        <f t="shared" ref="BO455" si="1536">ABS(BO454)</f>
        <v>0.87096774193547333</v>
      </c>
      <c r="BP455" s="5">
        <f t="shared" ref="BP455" si="1537">ABS(BP454)</f>
        <v>5.2346041055718331</v>
      </c>
      <c r="BQ455" s="5">
        <f t="shared" ref="BQ455" si="1538">ABS(BQ454)</f>
        <v>2.6744868035190734</v>
      </c>
      <c r="BR455" s="5">
        <f t="shared" ref="BR455" si="1539">ABS(BR454)</f>
        <v>1.9618768328445668</v>
      </c>
      <c r="BS455" s="15">
        <f>AVERAGE(AN455:BR455)</f>
        <v>2.1878724813168065</v>
      </c>
      <c r="BT455" t="s">
        <v>268</v>
      </c>
    </row>
    <row r="456" spans="1:108" x14ac:dyDescent="0.25">
      <c r="CZ456" s="9" t="s">
        <v>258</v>
      </c>
      <c r="DA456" s="10" t="s">
        <v>259</v>
      </c>
      <c r="DB456" s="10"/>
      <c r="DC456" s="10"/>
      <c r="DD456" s="10"/>
    </row>
    <row r="458" spans="1:108" x14ac:dyDescent="0.25">
      <c r="A458" t="s">
        <v>13</v>
      </c>
      <c r="B458">
        <v>38.069400000000002</v>
      </c>
      <c r="C458">
        <v>-117.2355</v>
      </c>
      <c r="D458">
        <v>6010</v>
      </c>
      <c r="E458" t="s">
        <v>1</v>
      </c>
      <c r="F458">
        <v>181.5</v>
      </c>
      <c r="G458">
        <v>1930</v>
      </c>
      <c r="H458">
        <v>8</v>
      </c>
      <c r="I458" t="s">
        <v>260</v>
      </c>
      <c r="J458">
        <v>62</v>
      </c>
      <c r="K458">
        <v>61</v>
      </c>
      <c r="L458">
        <v>72</v>
      </c>
      <c r="M458">
        <v>73</v>
      </c>
      <c r="N458">
        <v>81</v>
      </c>
      <c r="O458">
        <v>84</v>
      </c>
      <c r="P458">
        <v>84</v>
      </c>
      <c r="Q458">
        <v>81</v>
      </c>
      <c r="R458">
        <v>81</v>
      </c>
      <c r="S458">
        <v>86</v>
      </c>
      <c r="T458">
        <v>91</v>
      </c>
      <c r="U458">
        <v>87</v>
      </c>
      <c r="V458">
        <v>84</v>
      </c>
      <c r="W458">
        <v>87</v>
      </c>
      <c r="X458">
        <v>91</v>
      </c>
      <c r="Y458">
        <v>88</v>
      </c>
      <c r="Z458">
        <v>88</v>
      </c>
      <c r="AA458">
        <v>81</v>
      </c>
      <c r="AB458">
        <v>74</v>
      </c>
      <c r="AC458">
        <v>74</v>
      </c>
      <c r="AD458">
        <v>72</v>
      </c>
      <c r="AE458">
        <v>75</v>
      </c>
      <c r="AF458">
        <v>76</v>
      </c>
      <c r="AG458">
        <v>75</v>
      </c>
      <c r="AH458">
        <v>78</v>
      </c>
      <c r="AI458">
        <v>81</v>
      </c>
      <c r="AJ458">
        <v>86</v>
      </c>
      <c r="AK458">
        <v>78</v>
      </c>
      <c r="AL458">
        <v>84</v>
      </c>
      <c r="AM458">
        <v>89</v>
      </c>
      <c r="AN458" s="5">
        <v>89</v>
      </c>
      <c r="AO458" s="5">
        <v>88</v>
      </c>
      <c r="AP458" s="5">
        <v>87</v>
      </c>
      <c r="AQ458" s="5">
        <v>87</v>
      </c>
      <c r="AR458" s="5">
        <v>88</v>
      </c>
      <c r="AS458" s="5">
        <v>87</v>
      </c>
      <c r="AT458" s="5">
        <v>85</v>
      </c>
      <c r="AU458" s="5">
        <v>74</v>
      </c>
      <c r="AV458" s="5">
        <v>71</v>
      </c>
      <c r="AW458" s="5">
        <v>76</v>
      </c>
      <c r="AX458" s="5">
        <v>81</v>
      </c>
      <c r="AY458" s="5">
        <v>84</v>
      </c>
      <c r="AZ458" s="5">
        <v>88</v>
      </c>
      <c r="BA458" s="5">
        <v>90</v>
      </c>
      <c r="BB458" s="5">
        <v>85</v>
      </c>
      <c r="BC458" s="5">
        <v>87</v>
      </c>
      <c r="BD458" s="5">
        <v>89</v>
      </c>
      <c r="BE458" s="5">
        <v>87</v>
      </c>
      <c r="BF458" s="5">
        <v>82</v>
      </c>
      <c r="BG458" s="5">
        <v>88</v>
      </c>
      <c r="BH458" s="5">
        <v>86</v>
      </c>
      <c r="BI458" s="5">
        <v>85</v>
      </c>
      <c r="BJ458" s="5">
        <v>84</v>
      </c>
      <c r="BK458" s="5">
        <v>85</v>
      </c>
      <c r="BL458" s="5">
        <v>85</v>
      </c>
      <c r="BM458" s="5">
        <v>85</v>
      </c>
      <c r="BN458" s="5">
        <v>81</v>
      </c>
      <c r="BO458" s="5">
        <v>81</v>
      </c>
      <c r="BP458" s="5">
        <v>86</v>
      </c>
      <c r="BQ458" s="5">
        <v>88</v>
      </c>
      <c r="BR458" s="5">
        <v>85</v>
      </c>
      <c r="BS458">
        <v>84</v>
      </c>
      <c r="BT458">
        <v>79</v>
      </c>
      <c r="BU458">
        <v>80</v>
      </c>
      <c r="BV458">
        <v>82</v>
      </c>
      <c r="BW458">
        <v>82</v>
      </c>
      <c r="BX458">
        <v>84</v>
      </c>
      <c r="BY458">
        <v>82</v>
      </c>
      <c r="BZ458">
        <v>76</v>
      </c>
      <c r="CA458">
        <v>76</v>
      </c>
      <c r="CB458">
        <v>78</v>
      </c>
      <c r="CC458">
        <v>81</v>
      </c>
      <c r="CD458">
        <v>81</v>
      </c>
      <c r="CE458">
        <v>80</v>
      </c>
      <c r="CF458">
        <v>83</v>
      </c>
      <c r="CG458">
        <v>83</v>
      </c>
      <c r="CH458">
        <v>81</v>
      </c>
      <c r="CI458">
        <v>82</v>
      </c>
      <c r="CJ458">
        <v>82</v>
      </c>
      <c r="CK458">
        <v>83</v>
      </c>
      <c r="CL458">
        <v>83</v>
      </c>
      <c r="CM458">
        <v>87</v>
      </c>
      <c r="CN458">
        <v>86</v>
      </c>
      <c r="CO458">
        <v>85</v>
      </c>
      <c r="CP458">
        <v>86</v>
      </c>
      <c r="CQ458">
        <v>84</v>
      </c>
      <c r="CR458">
        <v>82</v>
      </c>
      <c r="CS458">
        <v>84</v>
      </c>
      <c r="CT458">
        <v>85</v>
      </c>
      <c r="CU458">
        <v>86</v>
      </c>
      <c r="CV458">
        <v>86</v>
      </c>
      <c r="CW458">
        <v>80</v>
      </c>
      <c r="CX458" t="s">
        <v>2</v>
      </c>
      <c r="CY458" t="s">
        <v>14</v>
      </c>
    </row>
    <row r="459" spans="1:108" x14ac:dyDescent="0.25">
      <c r="A459" t="s">
        <v>21</v>
      </c>
      <c r="B459">
        <v>37.708100000000002</v>
      </c>
      <c r="C459">
        <v>-117.23309999999999</v>
      </c>
      <c r="D459">
        <v>5690</v>
      </c>
      <c r="E459" t="s">
        <v>1</v>
      </c>
      <c r="F459">
        <v>142.1</v>
      </c>
      <c r="G459">
        <v>1930</v>
      </c>
      <c r="H459">
        <v>8</v>
      </c>
      <c r="I459" t="s">
        <v>260</v>
      </c>
      <c r="J459">
        <v>75</v>
      </c>
      <c r="K459">
        <v>72</v>
      </c>
      <c r="L459">
        <v>73</v>
      </c>
      <c r="M459">
        <v>73</v>
      </c>
      <c r="N459">
        <v>76</v>
      </c>
      <c r="O459">
        <v>80</v>
      </c>
      <c r="P459">
        <v>80</v>
      </c>
      <c r="Q459">
        <v>80</v>
      </c>
      <c r="R459">
        <v>80</v>
      </c>
      <c r="S459">
        <v>85</v>
      </c>
      <c r="T459">
        <v>97</v>
      </c>
      <c r="U459">
        <v>95</v>
      </c>
      <c r="V459">
        <v>89</v>
      </c>
      <c r="W459">
        <v>94</v>
      </c>
      <c r="X459">
        <v>94</v>
      </c>
      <c r="Y459">
        <v>91</v>
      </c>
      <c r="Z459">
        <v>81</v>
      </c>
      <c r="AA459">
        <v>80</v>
      </c>
      <c r="AB459">
        <v>81</v>
      </c>
      <c r="AC459">
        <v>79</v>
      </c>
      <c r="AD459">
        <v>81</v>
      </c>
      <c r="AE459">
        <v>82</v>
      </c>
      <c r="AF459">
        <v>82</v>
      </c>
      <c r="AG459">
        <v>84</v>
      </c>
      <c r="AH459">
        <v>86</v>
      </c>
      <c r="AI459">
        <v>90</v>
      </c>
      <c r="AJ459">
        <v>88</v>
      </c>
      <c r="AK459">
        <v>92</v>
      </c>
      <c r="AL459">
        <v>92</v>
      </c>
      <c r="AM459">
        <v>94</v>
      </c>
      <c r="AN459" s="5">
        <v>95</v>
      </c>
      <c r="AO459" s="5">
        <v>94</v>
      </c>
      <c r="AP459" s="5">
        <v>93</v>
      </c>
      <c r="AQ459" s="5">
        <v>93</v>
      </c>
      <c r="AR459" s="5">
        <v>94</v>
      </c>
      <c r="AS459" s="5">
        <v>93</v>
      </c>
      <c r="AT459" s="5">
        <v>92</v>
      </c>
      <c r="AU459" s="5">
        <v>82</v>
      </c>
      <c r="AV459" s="5">
        <v>76</v>
      </c>
      <c r="AW459" s="5">
        <v>90</v>
      </c>
      <c r="AX459" s="5">
        <v>90</v>
      </c>
      <c r="AY459" s="5">
        <v>93</v>
      </c>
      <c r="AZ459" s="5">
        <v>94</v>
      </c>
      <c r="BA459" s="5">
        <v>96</v>
      </c>
      <c r="BB459" s="5">
        <v>94</v>
      </c>
      <c r="BC459" s="5">
        <v>94</v>
      </c>
      <c r="BD459" s="5">
        <v>94</v>
      </c>
      <c r="BE459" s="5">
        <v>94</v>
      </c>
      <c r="BF459" s="5">
        <v>91</v>
      </c>
      <c r="BG459" s="5">
        <v>91</v>
      </c>
      <c r="BH459" s="5">
        <v>90</v>
      </c>
      <c r="BI459" s="5">
        <v>89</v>
      </c>
      <c r="BJ459" s="5">
        <v>88</v>
      </c>
      <c r="BK459" s="5">
        <v>90</v>
      </c>
      <c r="BL459" s="5">
        <v>90</v>
      </c>
      <c r="BM459" s="5">
        <v>87</v>
      </c>
      <c r="BN459" s="5">
        <v>90</v>
      </c>
      <c r="BO459" s="5">
        <v>85</v>
      </c>
      <c r="BP459" s="5">
        <v>92</v>
      </c>
      <c r="BQ459" s="5">
        <v>94</v>
      </c>
      <c r="BR459" s="5">
        <v>89</v>
      </c>
      <c r="BS459">
        <v>90</v>
      </c>
      <c r="BT459">
        <v>86</v>
      </c>
      <c r="BU459">
        <v>85</v>
      </c>
      <c r="BV459">
        <v>85</v>
      </c>
      <c r="BW459">
        <v>88</v>
      </c>
      <c r="BX459">
        <v>90</v>
      </c>
      <c r="BY459">
        <v>87</v>
      </c>
      <c r="BZ459">
        <v>80</v>
      </c>
      <c r="CA459">
        <v>78</v>
      </c>
      <c r="CB459">
        <v>83</v>
      </c>
      <c r="CC459">
        <v>87</v>
      </c>
      <c r="CD459">
        <v>88</v>
      </c>
      <c r="CE459">
        <v>86</v>
      </c>
      <c r="CF459">
        <v>86</v>
      </c>
      <c r="CG459">
        <v>88</v>
      </c>
      <c r="CH459">
        <v>87</v>
      </c>
      <c r="CI459">
        <v>87</v>
      </c>
      <c r="CJ459">
        <v>87</v>
      </c>
      <c r="CK459">
        <v>87</v>
      </c>
      <c r="CL459">
        <v>88</v>
      </c>
      <c r="CM459">
        <v>89</v>
      </c>
      <c r="CN459">
        <v>92</v>
      </c>
      <c r="CO459">
        <v>90</v>
      </c>
      <c r="CP459">
        <v>90</v>
      </c>
      <c r="CQ459">
        <v>89</v>
      </c>
      <c r="CR459">
        <v>88</v>
      </c>
      <c r="CS459">
        <v>90</v>
      </c>
      <c r="CT459">
        <v>91</v>
      </c>
      <c r="CU459">
        <v>92</v>
      </c>
      <c r="CV459">
        <v>90</v>
      </c>
      <c r="CW459">
        <v>86</v>
      </c>
      <c r="CX459" t="s">
        <v>2</v>
      </c>
      <c r="CY459" t="s">
        <v>22</v>
      </c>
    </row>
    <row r="460" spans="1:108" x14ac:dyDescent="0.25">
      <c r="A460" t="s">
        <v>0</v>
      </c>
      <c r="B460">
        <v>38.387799999999999</v>
      </c>
      <c r="C460">
        <v>-118.1092</v>
      </c>
      <c r="D460">
        <v>4580</v>
      </c>
      <c r="E460" t="s">
        <v>1</v>
      </c>
      <c r="F460">
        <v>240.3</v>
      </c>
      <c r="G460">
        <v>1930</v>
      </c>
      <c r="H460">
        <v>8</v>
      </c>
      <c r="I460" t="s">
        <v>260</v>
      </c>
      <c r="AN460" s="5">
        <v>100</v>
      </c>
      <c r="AO460" s="5">
        <v>99</v>
      </c>
      <c r="AP460" s="5">
        <v>101</v>
      </c>
      <c r="AQ460" s="5">
        <v>102</v>
      </c>
      <c r="AR460" s="5">
        <v>101</v>
      </c>
      <c r="AS460" s="5">
        <v>100</v>
      </c>
      <c r="AT460" s="5">
        <v>100</v>
      </c>
      <c r="AU460" s="5">
        <v>99</v>
      </c>
      <c r="AV460" s="5">
        <v>98</v>
      </c>
      <c r="AW460" s="5">
        <v>97</v>
      </c>
      <c r="AX460" s="5">
        <v>99</v>
      </c>
      <c r="AY460" s="5">
        <v>99</v>
      </c>
      <c r="AZ460" s="5">
        <v>98</v>
      </c>
      <c r="BA460" s="5">
        <v>99</v>
      </c>
      <c r="BB460" s="5">
        <v>98</v>
      </c>
      <c r="BC460" s="5">
        <v>92</v>
      </c>
      <c r="BD460" s="5">
        <v>96</v>
      </c>
      <c r="BE460" s="5">
        <v>99</v>
      </c>
      <c r="BF460" s="5">
        <v>98</v>
      </c>
      <c r="BG460" s="5">
        <v>97</v>
      </c>
      <c r="BH460" s="5">
        <v>97</v>
      </c>
      <c r="BI460" s="5">
        <v>97</v>
      </c>
      <c r="BJ460" s="5">
        <v>97</v>
      </c>
      <c r="BK460" s="5">
        <v>98</v>
      </c>
      <c r="BL460" s="5">
        <v>97</v>
      </c>
      <c r="BM460" s="5">
        <v>90</v>
      </c>
      <c r="BN460" s="5">
        <v>96</v>
      </c>
      <c r="BO460" s="5">
        <v>98</v>
      </c>
      <c r="BP460" s="5">
        <v>98</v>
      </c>
      <c r="BQ460" s="5">
        <v>98</v>
      </c>
      <c r="BR460" s="5">
        <v>92</v>
      </c>
      <c r="BS460">
        <v>97</v>
      </c>
      <c r="BT460">
        <v>96</v>
      </c>
      <c r="BU460">
        <v>96</v>
      </c>
      <c r="BV460">
        <v>98</v>
      </c>
      <c r="BW460">
        <v>97</v>
      </c>
      <c r="BX460">
        <v>96</v>
      </c>
      <c r="BY460">
        <v>95</v>
      </c>
      <c r="BZ460">
        <v>94</v>
      </c>
      <c r="CA460">
        <v>93</v>
      </c>
      <c r="CB460">
        <v>93</v>
      </c>
      <c r="CC460">
        <v>92</v>
      </c>
      <c r="CD460">
        <v>94</v>
      </c>
      <c r="CE460">
        <v>95</v>
      </c>
      <c r="CF460">
        <v>96</v>
      </c>
      <c r="CG460">
        <v>94</v>
      </c>
      <c r="CH460">
        <v>93</v>
      </c>
      <c r="CI460">
        <v>93</v>
      </c>
      <c r="CJ460">
        <v>94</v>
      </c>
      <c r="CK460">
        <v>94</v>
      </c>
      <c r="CL460">
        <v>95</v>
      </c>
      <c r="CM460">
        <v>95</v>
      </c>
      <c r="CN460">
        <v>96</v>
      </c>
      <c r="CO460">
        <v>84</v>
      </c>
      <c r="CP460">
        <v>90</v>
      </c>
      <c r="CQ460">
        <v>95</v>
      </c>
      <c r="CR460">
        <v>96</v>
      </c>
      <c r="CS460">
        <v>94</v>
      </c>
      <c r="CT460">
        <v>93</v>
      </c>
      <c r="CU460">
        <v>90</v>
      </c>
      <c r="CV460">
        <v>92</v>
      </c>
      <c r="CW460">
        <v>92</v>
      </c>
      <c r="CX460" t="s">
        <v>2</v>
      </c>
      <c r="CY460" t="s">
        <v>3</v>
      </c>
    </row>
    <row r="461" spans="1:108" x14ac:dyDescent="0.25">
      <c r="A461" t="s">
        <v>49</v>
      </c>
      <c r="B461">
        <v>36.1389</v>
      </c>
      <c r="C461">
        <v>-117.9528</v>
      </c>
      <c r="D461">
        <v>3825</v>
      </c>
      <c r="E461" t="s">
        <v>1</v>
      </c>
      <c r="F461">
        <v>103.6</v>
      </c>
      <c r="G461">
        <v>1930</v>
      </c>
      <c r="H461">
        <v>8</v>
      </c>
      <c r="I461" t="s">
        <v>260</v>
      </c>
      <c r="J461">
        <v>75</v>
      </c>
      <c r="K461">
        <v>75</v>
      </c>
      <c r="L461">
        <v>78</v>
      </c>
      <c r="M461">
        <v>84</v>
      </c>
      <c r="N461">
        <v>88</v>
      </c>
      <c r="O461">
        <v>93</v>
      </c>
      <c r="P461">
        <v>93</v>
      </c>
      <c r="Q461">
        <v>92</v>
      </c>
      <c r="R461">
        <v>96</v>
      </c>
      <c r="S461">
        <v>98</v>
      </c>
      <c r="T461">
        <v>101</v>
      </c>
      <c r="U461">
        <v>102</v>
      </c>
      <c r="V461">
        <v>100</v>
      </c>
      <c r="W461">
        <v>96</v>
      </c>
      <c r="X461">
        <v>98</v>
      </c>
      <c r="Y461">
        <v>98</v>
      </c>
      <c r="Z461">
        <v>98</v>
      </c>
      <c r="AA461">
        <v>88</v>
      </c>
      <c r="AB461">
        <v>84</v>
      </c>
      <c r="AC461">
        <v>83</v>
      </c>
      <c r="AD461">
        <v>82</v>
      </c>
      <c r="AE461">
        <v>86</v>
      </c>
      <c r="AF461">
        <v>84</v>
      </c>
      <c r="AG461">
        <v>90</v>
      </c>
      <c r="AH461">
        <v>86</v>
      </c>
      <c r="AI461">
        <v>89</v>
      </c>
      <c r="AJ461">
        <v>93</v>
      </c>
      <c r="AK461">
        <v>94</v>
      </c>
      <c r="AL461">
        <v>97</v>
      </c>
      <c r="AM461">
        <v>98</v>
      </c>
      <c r="AN461" s="5">
        <v>101</v>
      </c>
      <c r="AO461" s="5">
        <v>90</v>
      </c>
      <c r="AP461" s="5">
        <v>94</v>
      </c>
      <c r="AQ461" s="5">
        <v>96</v>
      </c>
      <c r="AR461" s="5">
        <v>95</v>
      </c>
      <c r="AS461" s="5">
        <v>95</v>
      </c>
      <c r="AT461" s="5">
        <v>94</v>
      </c>
      <c r="AU461" s="5">
        <v>90</v>
      </c>
      <c r="AV461" s="5">
        <v>88</v>
      </c>
      <c r="AW461" s="5">
        <v>94</v>
      </c>
      <c r="AX461" s="5">
        <v>93</v>
      </c>
      <c r="AY461" s="5">
        <v>100</v>
      </c>
      <c r="AZ461" s="5">
        <v>106</v>
      </c>
      <c r="BA461" s="5">
        <v>100</v>
      </c>
      <c r="BB461" s="5">
        <v>99</v>
      </c>
      <c r="BC461" s="5">
        <v>100</v>
      </c>
      <c r="BD461" s="5">
        <v>100</v>
      </c>
      <c r="BE461" s="5">
        <v>100</v>
      </c>
      <c r="BF461" s="5">
        <v>95</v>
      </c>
      <c r="BG461" s="5">
        <v>93</v>
      </c>
      <c r="BH461" s="5">
        <v>92</v>
      </c>
      <c r="BI461" s="5">
        <v>91</v>
      </c>
      <c r="BJ461" s="5">
        <v>90</v>
      </c>
      <c r="BK461" s="5">
        <v>92</v>
      </c>
      <c r="BL461" s="5">
        <v>95</v>
      </c>
      <c r="BM461" s="5">
        <v>92</v>
      </c>
      <c r="BN461" s="5">
        <v>89</v>
      </c>
      <c r="BO461" s="5">
        <v>88</v>
      </c>
      <c r="BP461" s="5">
        <v>95</v>
      </c>
      <c r="BQ461" s="5">
        <v>93</v>
      </c>
      <c r="BR461" s="5">
        <v>94</v>
      </c>
      <c r="BS461">
        <v>94</v>
      </c>
      <c r="BT461">
        <v>89</v>
      </c>
      <c r="BU461">
        <v>90</v>
      </c>
      <c r="BV461">
        <v>90</v>
      </c>
      <c r="BW461">
        <v>90</v>
      </c>
      <c r="BX461">
        <v>90</v>
      </c>
      <c r="BY461">
        <v>93</v>
      </c>
      <c r="BZ461">
        <v>86</v>
      </c>
      <c r="CA461">
        <v>89</v>
      </c>
      <c r="CB461">
        <v>90</v>
      </c>
      <c r="CC461">
        <v>92</v>
      </c>
      <c r="CD461">
        <v>93</v>
      </c>
      <c r="CE461">
        <v>93</v>
      </c>
      <c r="CF461">
        <v>94</v>
      </c>
      <c r="CG461">
        <v>92</v>
      </c>
      <c r="CH461">
        <v>90</v>
      </c>
      <c r="CI461">
        <v>90</v>
      </c>
      <c r="CJ461">
        <v>90</v>
      </c>
      <c r="CK461">
        <v>93</v>
      </c>
      <c r="CL461">
        <v>95</v>
      </c>
      <c r="CM461">
        <v>95</v>
      </c>
      <c r="CN461">
        <v>95</v>
      </c>
      <c r="CO461">
        <v>96</v>
      </c>
      <c r="CP461">
        <v>94</v>
      </c>
      <c r="CQ461">
        <v>91</v>
      </c>
      <c r="CR461">
        <v>92</v>
      </c>
      <c r="CS461">
        <v>92</v>
      </c>
      <c r="CT461">
        <v>95</v>
      </c>
      <c r="CU461">
        <v>98</v>
      </c>
      <c r="CV461">
        <v>98</v>
      </c>
      <c r="CW461">
        <v>96</v>
      </c>
      <c r="CX461" t="s">
        <v>5</v>
      </c>
      <c r="CY461" t="s">
        <v>50</v>
      </c>
    </row>
    <row r="462" spans="1:108" x14ac:dyDescent="0.25">
      <c r="A462" t="s">
        <v>31</v>
      </c>
      <c r="B462">
        <v>35.466099999999997</v>
      </c>
      <c r="C462">
        <v>-114.9217</v>
      </c>
      <c r="D462">
        <v>3540</v>
      </c>
      <c r="E462" t="s">
        <v>1</v>
      </c>
      <c r="F462">
        <v>207</v>
      </c>
      <c r="G462">
        <v>1930</v>
      </c>
      <c r="H462">
        <v>8</v>
      </c>
      <c r="I462" t="s">
        <v>260</v>
      </c>
      <c r="J462">
        <v>78</v>
      </c>
      <c r="K462">
        <v>80</v>
      </c>
      <c r="L462">
        <v>84</v>
      </c>
      <c r="M462">
        <v>90</v>
      </c>
      <c r="N462">
        <v>96</v>
      </c>
      <c r="O462">
        <v>98</v>
      </c>
      <c r="P462">
        <v>97</v>
      </c>
      <c r="Q462">
        <v>99</v>
      </c>
      <c r="R462">
        <v>98</v>
      </c>
      <c r="S462">
        <v>98</v>
      </c>
      <c r="T462">
        <v>100</v>
      </c>
      <c r="U462">
        <v>101</v>
      </c>
      <c r="V462">
        <v>97</v>
      </c>
      <c r="W462">
        <v>98</v>
      </c>
      <c r="X462">
        <v>99</v>
      </c>
      <c r="Y462">
        <v>99</v>
      </c>
      <c r="Z462">
        <v>94</v>
      </c>
      <c r="AA462">
        <v>92</v>
      </c>
      <c r="AB462">
        <v>91</v>
      </c>
      <c r="AC462">
        <v>90</v>
      </c>
      <c r="AD462">
        <v>93</v>
      </c>
      <c r="AE462">
        <v>90</v>
      </c>
      <c r="AF462">
        <v>91</v>
      </c>
      <c r="AG462">
        <v>94</v>
      </c>
      <c r="AH462">
        <v>96</v>
      </c>
      <c r="AI462">
        <v>97</v>
      </c>
      <c r="AJ462">
        <v>99</v>
      </c>
      <c r="AK462">
        <v>99</v>
      </c>
      <c r="AL462">
        <v>98</v>
      </c>
      <c r="AM462">
        <v>98</v>
      </c>
      <c r="AN462" s="5">
        <v>100</v>
      </c>
      <c r="AO462" s="5">
        <v>98</v>
      </c>
      <c r="AP462" s="5">
        <v>98</v>
      </c>
      <c r="AQ462" s="5">
        <v>98</v>
      </c>
      <c r="AR462" s="5">
        <v>101</v>
      </c>
      <c r="AS462" s="5">
        <v>100</v>
      </c>
      <c r="AT462" s="5">
        <v>96</v>
      </c>
      <c r="AU462" s="5">
        <v>89</v>
      </c>
      <c r="AV462" s="5">
        <v>90</v>
      </c>
      <c r="AW462" s="5">
        <v>92</v>
      </c>
      <c r="AX462" s="5">
        <v>98</v>
      </c>
      <c r="AY462" s="5">
        <v>100</v>
      </c>
      <c r="AZ462" s="5">
        <v>100</v>
      </c>
      <c r="BA462" s="5">
        <v>102</v>
      </c>
      <c r="BB462" s="5">
        <v>100</v>
      </c>
      <c r="BC462" s="5">
        <v>94</v>
      </c>
      <c r="BD462" s="5">
        <v>97</v>
      </c>
      <c r="BE462" s="5">
        <v>100</v>
      </c>
      <c r="BF462" s="5">
        <v>101</v>
      </c>
      <c r="BG462" s="5">
        <v>103</v>
      </c>
      <c r="BH462" s="5">
        <v>94</v>
      </c>
      <c r="BI462" s="5">
        <v>93</v>
      </c>
      <c r="BJ462" s="5">
        <v>94</v>
      </c>
      <c r="BK462" s="5">
        <v>97</v>
      </c>
      <c r="BL462" s="5">
        <v>99</v>
      </c>
      <c r="BM462" s="5">
        <v>97</v>
      </c>
      <c r="BN462" s="5">
        <v>98</v>
      </c>
      <c r="BO462" s="5">
        <v>98</v>
      </c>
      <c r="BP462" s="5">
        <v>100</v>
      </c>
      <c r="BQ462" s="5">
        <v>97</v>
      </c>
      <c r="BR462" s="5">
        <v>98</v>
      </c>
      <c r="BS462">
        <v>96</v>
      </c>
      <c r="BT462">
        <v>95</v>
      </c>
      <c r="BU462">
        <v>93</v>
      </c>
      <c r="BV462">
        <v>97</v>
      </c>
      <c r="BW462">
        <v>94</v>
      </c>
      <c r="BX462">
        <v>96</v>
      </c>
      <c r="BY462">
        <v>96</v>
      </c>
      <c r="BZ462">
        <v>93</v>
      </c>
      <c r="CA462">
        <v>89</v>
      </c>
      <c r="CB462">
        <v>95</v>
      </c>
      <c r="CC462">
        <v>96</v>
      </c>
      <c r="CD462">
        <v>93</v>
      </c>
      <c r="CE462">
        <v>93</v>
      </c>
      <c r="CF462">
        <v>91</v>
      </c>
      <c r="CG462">
        <v>90</v>
      </c>
      <c r="CH462">
        <v>90</v>
      </c>
      <c r="CI462">
        <v>93</v>
      </c>
      <c r="CJ462">
        <v>96</v>
      </c>
      <c r="CK462">
        <v>94</v>
      </c>
      <c r="CL462">
        <v>98</v>
      </c>
      <c r="CM462">
        <v>95</v>
      </c>
      <c r="CN462">
        <v>93</v>
      </c>
      <c r="CO462">
        <v>90</v>
      </c>
      <c r="CP462">
        <v>92</v>
      </c>
      <c r="CQ462">
        <v>94</v>
      </c>
      <c r="CR462">
        <v>96</v>
      </c>
      <c r="CS462">
        <v>95</v>
      </c>
      <c r="CT462">
        <v>98</v>
      </c>
      <c r="CU462">
        <v>99</v>
      </c>
      <c r="CV462">
        <v>102</v>
      </c>
      <c r="CW462">
        <v>100</v>
      </c>
      <c r="CX462" t="s">
        <v>2</v>
      </c>
      <c r="CY462" t="s">
        <v>32</v>
      </c>
    </row>
    <row r="463" spans="1:108" x14ac:dyDescent="0.25">
      <c r="A463" t="s">
        <v>47</v>
      </c>
      <c r="B463">
        <v>37.366700000000002</v>
      </c>
      <c r="C463">
        <v>-115.16670000000001</v>
      </c>
      <c r="D463">
        <v>3488</v>
      </c>
      <c r="E463" t="s">
        <v>1</v>
      </c>
      <c r="F463">
        <v>181.4</v>
      </c>
      <c r="G463">
        <v>1930</v>
      </c>
      <c r="H463">
        <v>8</v>
      </c>
      <c r="I463" t="s">
        <v>260</v>
      </c>
      <c r="J463">
        <v>80</v>
      </c>
      <c r="K463">
        <v>80</v>
      </c>
      <c r="L463">
        <v>82</v>
      </c>
      <c r="M463">
        <v>90</v>
      </c>
      <c r="N463">
        <v>94</v>
      </c>
      <c r="O463">
        <v>98</v>
      </c>
      <c r="P463">
        <v>98</v>
      </c>
      <c r="Q463">
        <v>98</v>
      </c>
      <c r="R463">
        <v>97</v>
      </c>
      <c r="S463">
        <v>105</v>
      </c>
      <c r="T463">
        <v>104</v>
      </c>
      <c r="U463">
        <v>103</v>
      </c>
      <c r="V463">
        <v>101</v>
      </c>
      <c r="W463">
        <v>100</v>
      </c>
      <c r="X463">
        <v>103</v>
      </c>
      <c r="Y463">
        <v>103</v>
      </c>
      <c r="Z463">
        <v>94</v>
      </c>
      <c r="AA463">
        <v>85</v>
      </c>
      <c r="AB463">
        <v>87</v>
      </c>
      <c r="AC463">
        <v>92</v>
      </c>
      <c r="AD463">
        <v>93</v>
      </c>
      <c r="AE463">
        <v>88</v>
      </c>
      <c r="AF463">
        <v>93</v>
      </c>
      <c r="AG463">
        <v>93</v>
      </c>
      <c r="AH463">
        <v>93</v>
      </c>
      <c r="AI463">
        <v>94</v>
      </c>
      <c r="AJ463">
        <v>99</v>
      </c>
      <c r="AK463">
        <v>101</v>
      </c>
      <c r="AL463">
        <v>100</v>
      </c>
      <c r="AM463">
        <v>101</v>
      </c>
      <c r="AN463" s="5">
        <v>104</v>
      </c>
      <c r="AO463" s="5">
        <v>102</v>
      </c>
      <c r="AP463" s="5">
        <v>100</v>
      </c>
      <c r="AQ463" s="5">
        <v>101</v>
      </c>
      <c r="AR463" s="5">
        <v>103</v>
      </c>
      <c r="AS463" s="5">
        <v>102</v>
      </c>
      <c r="AT463" s="5">
        <v>100</v>
      </c>
      <c r="AU463" s="5">
        <v>95</v>
      </c>
      <c r="AV463" s="5">
        <v>92</v>
      </c>
      <c r="AW463" s="5">
        <v>93</v>
      </c>
      <c r="AX463" s="5">
        <v>96</v>
      </c>
      <c r="AY463" s="5">
        <v>98</v>
      </c>
      <c r="AZ463" s="5">
        <v>104</v>
      </c>
      <c r="BA463" s="5">
        <v>102</v>
      </c>
      <c r="BB463" s="5">
        <v>101</v>
      </c>
      <c r="BC463" s="5">
        <v>101</v>
      </c>
      <c r="BD463" s="5">
        <v>104</v>
      </c>
      <c r="BE463" s="5">
        <v>100</v>
      </c>
      <c r="BF463" s="5">
        <v>98</v>
      </c>
      <c r="BG463" s="5">
        <v>98</v>
      </c>
      <c r="BH463" s="5">
        <v>101</v>
      </c>
      <c r="BI463" s="5">
        <v>98</v>
      </c>
      <c r="BJ463" s="5">
        <v>96</v>
      </c>
      <c r="BK463" s="5">
        <v>100</v>
      </c>
      <c r="BL463" s="5">
        <v>100</v>
      </c>
      <c r="BM463" s="5">
        <v>100</v>
      </c>
      <c r="BN463" s="5">
        <v>96</v>
      </c>
      <c r="BO463" s="5">
        <v>96</v>
      </c>
      <c r="BP463" s="5">
        <v>100</v>
      </c>
      <c r="BQ463" s="5">
        <v>99</v>
      </c>
      <c r="BR463" s="5">
        <v>96</v>
      </c>
      <c r="BS463">
        <v>96</v>
      </c>
      <c r="BT463">
        <v>97</v>
      </c>
      <c r="BU463">
        <v>91</v>
      </c>
      <c r="BV463">
        <v>91</v>
      </c>
      <c r="BW463">
        <v>95</v>
      </c>
      <c r="BX463">
        <v>100</v>
      </c>
      <c r="BY463">
        <v>97</v>
      </c>
      <c r="BZ463">
        <v>87</v>
      </c>
      <c r="CA463">
        <v>90</v>
      </c>
      <c r="CB463">
        <v>92</v>
      </c>
      <c r="CC463">
        <v>94</v>
      </c>
      <c r="CD463">
        <v>94</v>
      </c>
      <c r="CE463">
        <v>95</v>
      </c>
      <c r="CF463">
        <v>96</v>
      </c>
      <c r="CG463">
        <v>98</v>
      </c>
      <c r="CH463">
        <v>97</v>
      </c>
      <c r="CI463">
        <v>95</v>
      </c>
      <c r="CJ463">
        <v>97</v>
      </c>
      <c r="CK463">
        <v>92</v>
      </c>
      <c r="CL463">
        <v>99</v>
      </c>
      <c r="CM463">
        <v>99</v>
      </c>
      <c r="CN463">
        <v>96</v>
      </c>
      <c r="CO463">
        <v>98</v>
      </c>
      <c r="CP463">
        <v>94</v>
      </c>
      <c r="CQ463">
        <v>95</v>
      </c>
      <c r="CR463">
        <v>98</v>
      </c>
      <c r="CS463">
        <v>98</v>
      </c>
      <c r="CT463">
        <v>100</v>
      </c>
      <c r="CU463">
        <v>101</v>
      </c>
      <c r="CV463">
        <v>98</v>
      </c>
      <c r="CW463">
        <v>95</v>
      </c>
      <c r="CX463" t="s">
        <v>2</v>
      </c>
      <c r="CY463" t="s">
        <v>48</v>
      </c>
    </row>
    <row r="464" spans="1:108" x14ac:dyDescent="0.25">
      <c r="A464" t="s">
        <v>41</v>
      </c>
      <c r="B464">
        <v>34.5</v>
      </c>
      <c r="C464">
        <v>-117.8167</v>
      </c>
      <c r="D464">
        <v>3402</v>
      </c>
      <c r="E464" t="s">
        <v>1</v>
      </c>
      <c r="F464">
        <v>234.3</v>
      </c>
      <c r="G464">
        <v>1930</v>
      </c>
      <c r="H464">
        <v>8</v>
      </c>
      <c r="I464" t="s">
        <v>260</v>
      </c>
      <c r="J464">
        <v>76</v>
      </c>
      <c r="K464">
        <v>71</v>
      </c>
      <c r="L464">
        <v>81</v>
      </c>
      <c r="M464">
        <v>87</v>
      </c>
      <c r="N464">
        <v>92</v>
      </c>
      <c r="O464">
        <v>96</v>
      </c>
      <c r="P464">
        <v>95</v>
      </c>
      <c r="Q464">
        <v>94</v>
      </c>
      <c r="R464">
        <v>95</v>
      </c>
      <c r="S464">
        <v>98</v>
      </c>
      <c r="T464">
        <v>102</v>
      </c>
      <c r="U464">
        <v>97</v>
      </c>
      <c r="V464">
        <v>98</v>
      </c>
      <c r="W464">
        <v>100</v>
      </c>
      <c r="X464">
        <v>98</v>
      </c>
      <c r="Y464">
        <v>98</v>
      </c>
      <c r="Z464">
        <v>91</v>
      </c>
      <c r="AA464">
        <v>81</v>
      </c>
      <c r="AB464">
        <v>78</v>
      </c>
      <c r="AC464">
        <v>74</v>
      </c>
      <c r="AD464">
        <v>76</v>
      </c>
      <c r="AE464">
        <v>87</v>
      </c>
      <c r="AF464">
        <v>88</v>
      </c>
      <c r="AG464">
        <v>89</v>
      </c>
      <c r="AH464">
        <v>88</v>
      </c>
      <c r="AI464">
        <v>89</v>
      </c>
      <c r="AJ464">
        <v>95</v>
      </c>
      <c r="AK464">
        <v>96</v>
      </c>
      <c r="AL464">
        <v>98</v>
      </c>
      <c r="AM464">
        <v>100</v>
      </c>
      <c r="AN464" s="5">
        <v>99</v>
      </c>
      <c r="AO464" s="5">
        <v>97</v>
      </c>
      <c r="AP464" s="5">
        <v>95</v>
      </c>
      <c r="AQ464" s="5">
        <v>99</v>
      </c>
      <c r="AR464" s="5">
        <v>97</v>
      </c>
      <c r="AS464" s="5">
        <v>97</v>
      </c>
      <c r="AT464" s="5">
        <v>94</v>
      </c>
      <c r="AU464" s="5">
        <v>90</v>
      </c>
      <c r="AV464" s="5">
        <v>86</v>
      </c>
      <c r="AW464" s="5">
        <v>92</v>
      </c>
      <c r="AX464" s="5">
        <v>97</v>
      </c>
      <c r="AY464" s="5">
        <v>98</v>
      </c>
      <c r="AZ464" s="5">
        <v>101</v>
      </c>
      <c r="BA464" s="5">
        <v>104</v>
      </c>
      <c r="BB464" s="5">
        <v>112</v>
      </c>
      <c r="BC464" s="5">
        <v>102</v>
      </c>
      <c r="BD464" s="5">
        <v>102</v>
      </c>
      <c r="BE464" s="5">
        <v>100</v>
      </c>
      <c r="BF464" s="5">
        <v>98</v>
      </c>
      <c r="BG464" s="5">
        <v>92</v>
      </c>
      <c r="BH464" s="5">
        <v>94</v>
      </c>
      <c r="BI464" s="5">
        <v>92</v>
      </c>
      <c r="BJ464" s="5">
        <v>94</v>
      </c>
      <c r="BK464" s="5">
        <v>96</v>
      </c>
      <c r="BL464" s="5">
        <v>97</v>
      </c>
      <c r="BM464" s="5">
        <v>94</v>
      </c>
      <c r="BN464" s="5">
        <v>91</v>
      </c>
      <c r="BO464" s="5">
        <v>92</v>
      </c>
      <c r="BP464" s="5">
        <v>103</v>
      </c>
      <c r="BQ464" s="5">
        <v>92</v>
      </c>
      <c r="BR464" s="5">
        <v>97</v>
      </c>
      <c r="BS464">
        <v>95</v>
      </c>
      <c r="BT464">
        <v>92</v>
      </c>
      <c r="BU464">
        <v>90</v>
      </c>
      <c r="BV464">
        <v>94</v>
      </c>
      <c r="BW464">
        <v>95</v>
      </c>
      <c r="BX464">
        <v>98</v>
      </c>
      <c r="BY464">
        <v>91</v>
      </c>
      <c r="BZ464">
        <v>90</v>
      </c>
      <c r="CA464">
        <v>98</v>
      </c>
      <c r="CB464">
        <v>94</v>
      </c>
      <c r="CC464">
        <v>94</v>
      </c>
      <c r="CD464">
        <v>97</v>
      </c>
      <c r="CE464">
        <v>96</v>
      </c>
      <c r="CF464">
        <v>96</v>
      </c>
      <c r="CG464">
        <v>95</v>
      </c>
      <c r="CH464">
        <v>91</v>
      </c>
      <c r="CI464">
        <v>92</v>
      </c>
      <c r="CJ464">
        <v>97</v>
      </c>
      <c r="CK464">
        <v>96</v>
      </c>
      <c r="CL464">
        <v>102</v>
      </c>
      <c r="CM464">
        <v>99</v>
      </c>
      <c r="CN464">
        <v>99</v>
      </c>
      <c r="CO464">
        <v>98</v>
      </c>
      <c r="CP464">
        <v>98</v>
      </c>
      <c r="CQ464">
        <v>94</v>
      </c>
      <c r="CR464">
        <v>96</v>
      </c>
      <c r="CS464">
        <v>96</v>
      </c>
      <c r="CT464">
        <v>99</v>
      </c>
      <c r="CU464">
        <v>100</v>
      </c>
      <c r="CV464">
        <v>97</v>
      </c>
      <c r="CW464">
        <v>94</v>
      </c>
      <c r="CX464" t="s">
        <v>5</v>
      </c>
      <c r="CY464" t="s">
        <v>42</v>
      </c>
    </row>
    <row r="465" spans="1:108" x14ac:dyDescent="0.25">
      <c r="A465" t="s">
        <v>43</v>
      </c>
      <c r="B465">
        <v>36.916699999999999</v>
      </c>
      <c r="C465">
        <v>-116.75</v>
      </c>
      <c r="D465">
        <v>3304</v>
      </c>
      <c r="E465" t="s">
        <v>1</v>
      </c>
      <c r="F465">
        <v>51.5</v>
      </c>
      <c r="G465">
        <v>1930</v>
      </c>
      <c r="H465">
        <v>8</v>
      </c>
      <c r="I465" t="s">
        <v>260</v>
      </c>
      <c r="J465">
        <v>58</v>
      </c>
      <c r="K465">
        <v>76</v>
      </c>
      <c r="L465">
        <v>78</v>
      </c>
      <c r="M465">
        <v>80</v>
      </c>
      <c r="N465">
        <v>88</v>
      </c>
      <c r="O465">
        <v>94</v>
      </c>
      <c r="P465">
        <v>98</v>
      </c>
      <c r="Q465">
        <v>96</v>
      </c>
      <c r="R465">
        <v>96</v>
      </c>
      <c r="S465">
        <v>98</v>
      </c>
      <c r="T465">
        <v>98</v>
      </c>
      <c r="U465">
        <v>102</v>
      </c>
      <c r="V465">
        <v>104</v>
      </c>
      <c r="W465">
        <v>100</v>
      </c>
      <c r="X465">
        <v>100</v>
      </c>
      <c r="Y465">
        <v>100</v>
      </c>
      <c r="Z465">
        <v>102</v>
      </c>
      <c r="AA465">
        <v>98</v>
      </c>
      <c r="AB465">
        <v>90</v>
      </c>
      <c r="AC465">
        <v>87</v>
      </c>
      <c r="AD465">
        <v>88</v>
      </c>
      <c r="AE465">
        <v>86</v>
      </c>
      <c r="AF465">
        <v>84</v>
      </c>
      <c r="AG465">
        <v>88</v>
      </c>
      <c r="AH465">
        <v>90</v>
      </c>
      <c r="AI465">
        <v>92</v>
      </c>
      <c r="AJ465">
        <v>94</v>
      </c>
      <c r="AK465">
        <v>90</v>
      </c>
      <c r="AL465">
        <v>98</v>
      </c>
      <c r="AM465">
        <v>100</v>
      </c>
      <c r="AN465" s="5">
        <v>102</v>
      </c>
      <c r="AO465" s="5">
        <v>102</v>
      </c>
      <c r="AP465" s="5">
        <v>100</v>
      </c>
      <c r="AQ465" s="5">
        <v>98</v>
      </c>
      <c r="AR465" s="5">
        <v>100</v>
      </c>
      <c r="AS465" s="5">
        <v>98</v>
      </c>
      <c r="AT465" s="5">
        <v>98</v>
      </c>
      <c r="AU465" s="5">
        <v>96</v>
      </c>
      <c r="AV465" s="5">
        <v>88</v>
      </c>
      <c r="AW465" s="5">
        <v>78</v>
      </c>
      <c r="AX465" s="5">
        <v>92</v>
      </c>
      <c r="AY465" s="5">
        <v>98</v>
      </c>
      <c r="AZ465" s="5">
        <v>100</v>
      </c>
      <c r="BA465" s="5">
        <v>102</v>
      </c>
      <c r="BB465" s="5">
        <v>102</v>
      </c>
      <c r="BC465" s="5">
        <v>100</v>
      </c>
      <c r="BD465" s="5">
        <v>102</v>
      </c>
      <c r="BE465" s="5">
        <v>100</v>
      </c>
      <c r="BF465" s="5">
        <v>100</v>
      </c>
      <c r="BG465" s="5">
        <v>96</v>
      </c>
      <c r="BH465" s="5">
        <v>94</v>
      </c>
      <c r="BI465" s="5">
        <v>94</v>
      </c>
      <c r="BJ465" s="5">
        <v>96</v>
      </c>
      <c r="BK465" s="5">
        <v>98</v>
      </c>
      <c r="BL465" s="5">
        <v>96</v>
      </c>
      <c r="BM465" s="5">
        <v>94</v>
      </c>
      <c r="BN465" s="5">
        <v>93</v>
      </c>
      <c r="BO465" s="5">
        <v>92</v>
      </c>
      <c r="BP465" s="5">
        <v>98</v>
      </c>
      <c r="BQ465" s="5">
        <v>96</v>
      </c>
      <c r="BR465" s="5">
        <v>94</v>
      </c>
      <c r="BS465">
        <v>96</v>
      </c>
      <c r="BT465">
        <v>92</v>
      </c>
      <c r="BU465">
        <v>94</v>
      </c>
      <c r="BV465">
        <v>93</v>
      </c>
      <c r="BW465">
        <v>92</v>
      </c>
      <c r="BX465">
        <v>96</v>
      </c>
      <c r="BY465">
        <v>96</v>
      </c>
      <c r="BZ465">
        <v>96</v>
      </c>
      <c r="CA465">
        <v>86</v>
      </c>
      <c r="CB465">
        <v>93</v>
      </c>
      <c r="CC465">
        <v>96</v>
      </c>
      <c r="CD465">
        <v>96</v>
      </c>
      <c r="CE465">
        <v>95</v>
      </c>
      <c r="CF465">
        <v>96</v>
      </c>
      <c r="CG465">
        <v>96</v>
      </c>
      <c r="CH465">
        <v>98</v>
      </c>
      <c r="CI465">
        <v>96</v>
      </c>
      <c r="CJ465">
        <v>94</v>
      </c>
      <c r="CK465">
        <v>92</v>
      </c>
      <c r="CL465">
        <v>94</v>
      </c>
      <c r="CM465">
        <v>100</v>
      </c>
      <c r="CN465">
        <v>100</v>
      </c>
      <c r="CO465">
        <v>96</v>
      </c>
      <c r="CP465">
        <v>99</v>
      </c>
      <c r="CQ465">
        <v>96</v>
      </c>
      <c r="CR465">
        <v>96</v>
      </c>
      <c r="CS465">
        <v>97</v>
      </c>
      <c r="CT465">
        <v>98</v>
      </c>
      <c r="CU465">
        <v>96</v>
      </c>
      <c r="CV465">
        <v>98</v>
      </c>
      <c r="CW465">
        <v>97</v>
      </c>
      <c r="CX465" t="s">
        <v>2</v>
      </c>
      <c r="CY465" t="s">
        <v>44</v>
      </c>
    </row>
    <row r="466" spans="1:108" x14ac:dyDescent="0.25">
      <c r="A466" t="s">
        <v>27</v>
      </c>
      <c r="B466">
        <v>36.166699999999999</v>
      </c>
      <c r="C466">
        <v>-115.13330000000001</v>
      </c>
      <c r="D466">
        <v>2011</v>
      </c>
      <c r="E466" t="s">
        <v>1</v>
      </c>
      <c r="F466">
        <v>158.69999999999999</v>
      </c>
      <c r="G466">
        <v>1930</v>
      </c>
      <c r="H466">
        <v>8</v>
      </c>
      <c r="I466" t="s">
        <v>260</v>
      </c>
      <c r="J466">
        <v>91</v>
      </c>
      <c r="K466">
        <v>90</v>
      </c>
      <c r="L466">
        <v>93</v>
      </c>
      <c r="M466">
        <v>99</v>
      </c>
      <c r="N466">
        <v>104</v>
      </c>
      <c r="O466">
        <v>108</v>
      </c>
      <c r="P466">
        <v>107</v>
      </c>
      <c r="Q466">
        <v>108</v>
      </c>
      <c r="R466">
        <v>106</v>
      </c>
      <c r="S466">
        <v>107</v>
      </c>
      <c r="T466">
        <v>113</v>
      </c>
      <c r="U466">
        <v>113</v>
      </c>
      <c r="V466">
        <v>109</v>
      </c>
      <c r="W466">
        <v>107</v>
      </c>
      <c r="X466">
        <v>110</v>
      </c>
      <c r="Y466">
        <v>110</v>
      </c>
      <c r="AA466">
        <v>82</v>
      </c>
      <c r="AB466">
        <v>90</v>
      </c>
      <c r="AC466">
        <v>100</v>
      </c>
      <c r="AD466">
        <v>101</v>
      </c>
      <c r="AE466">
        <v>102</v>
      </c>
      <c r="AF466">
        <v>99</v>
      </c>
      <c r="AG466">
        <v>100</v>
      </c>
      <c r="AH466">
        <v>104</v>
      </c>
      <c r="AI466">
        <v>107</v>
      </c>
      <c r="AJ466">
        <v>110</v>
      </c>
      <c r="AK466">
        <v>110</v>
      </c>
      <c r="AL466">
        <v>109</v>
      </c>
      <c r="AM466">
        <v>111</v>
      </c>
      <c r="AN466" s="5">
        <v>111</v>
      </c>
      <c r="AO466" s="5">
        <v>111</v>
      </c>
      <c r="AP466" s="5">
        <v>111</v>
      </c>
      <c r="AQ466" s="5">
        <v>112</v>
      </c>
      <c r="AR466" s="5">
        <v>115</v>
      </c>
      <c r="AS466" s="5">
        <v>111</v>
      </c>
      <c r="AT466" s="5">
        <v>107</v>
      </c>
      <c r="AU466" s="5">
        <v>102</v>
      </c>
      <c r="AV466" s="5">
        <v>89</v>
      </c>
      <c r="AW466" s="5">
        <v>102</v>
      </c>
      <c r="AX466" s="5">
        <v>106</v>
      </c>
      <c r="AY466" s="5">
        <v>110</v>
      </c>
      <c r="AZ466" s="5">
        <v>111</v>
      </c>
      <c r="BA466" s="5">
        <v>112</v>
      </c>
      <c r="BB466" s="5">
        <v>110</v>
      </c>
      <c r="BC466" s="5">
        <v>112</v>
      </c>
      <c r="BD466" s="5">
        <v>112</v>
      </c>
      <c r="BE466" s="5">
        <v>108</v>
      </c>
      <c r="BF466" s="5">
        <v>109</v>
      </c>
      <c r="BG466" s="5">
        <v>110</v>
      </c>
      <c r="BH466" s="5">
        <v>107</v>
      </c>
      <c r="BI466" s="5">
        <v>99</v>
      </c>
      <c r="BJ466" s="5">
        <v>105</v>
      </c>
      <c r="BK466" s="5">
        <v>107</v>
      </c>
      <c r="BL466" s="5">
        <v>106</v>
      </c>
      <c r="BM466" s="5">
        <v>104</v>
      </c>
      <c r="BN466" s="5">
        <v>102</v>
      </c>
      <c r="BO466" s="5">
        <v>106</v>
      </c>
      <c r="BP466" s="5">
        <v>107</v>
      </c>
      <c r="BQ466" s="5">
        <v>109</v>
      </c>
      <c r="BR466" s="5">
        <v>108</v>
      </c>
      <c r="BS466">
        <v>107</v>
      </c>
      <c r="BT466">
        <v>109</v>
      </c>
      <c r="BU466">
        <v>108</v>
      </c>
      <c r="BV466">
        <v>106</v>
      </c>
      <c r="BW466">
        <v>106</v>
      </c>
      <c r="BX466">
        <v>108</v>
      </c>
      <c r="BY466">
        <v>100</v>
      </c>
      <c r="BZ466">
        <v>98</v>
      </c>
      <c r="CA466">
        <v>102</v>
      </c>
      <c r="CB466">
        <v>101</v>
      </c>
      <c r="CC466">
        <v>103</v>
      </c>
      <c r="CD466">
        <v>103</v>
      </c>
      <c r="CE466">
        <v>107</v>
      </c>
      <c r="CF466">
        <v>108</v>
      </c>
      <c r="CG466">
        <v>106</v>
      </c>
      <c r="CH466">
        <v>104</v>
      </c>
      <c r="CI466">
        <v>104</v>
      </c>
      <c r="CJ466">
        <v>106</v>
      </c>
      <c r="CK466">
        <v>105</v>
      </c>
      <c r="CL466">
        <v>110</v>
      </c>
      <c r="CM466">
        <v>108</v>
      </c>
      <c r="CN466">
        <v>108</v>
      </c>
      <c r="CO466">
        <v>106</v>
      </c>
      <c r="CP466">
        <v>107</v>
      </c>
      <c r="CQ466">
        <v>107</v>
      </c>
      <c r="CR466">
        <v>107</v>
      </c>
      <c r="CS466">
        <v>109</v>
      </c>
      <c r="CT466">
        <v>108</v>
      </c>
      <c r="CU466">
        <v>109</v>
      </c>
      <c r="CV466">
        <v>103</v>
      </c>
      <c r="CW466">
        <v>105</v>
      </c>
      <c r="CX466" t="s">
        <v>2</v>
      </c>
      <c r="CY466" t="s">
        <v>28</v>
      </c>
    </row>
    <row r="467" spans="1:108" x14ac:dyDescent="0.25">
      <c r="A467" t="s">
        <v>45</v>
      </c>
      <c r="B467">
        <v>35.763599999999997</v>
      </c>
      <c r="C467">
        <v>-117.3908</v>
      </c>
      <c r="D467">
        <v>1695</v>
      </c>
      <c r="E467" t="s">
        <v>1</v>
      </c>
      <c r="F467">
        <v>90.8</v>
      </c>
      <c r="G467">
        <v>1930</v>
      </c>
      <c r="H467">
        <v>8</v>
      </c>
      <c r="I467" t="s">
        <v>260</v>
      </c>
      <c r="J467">
        <v>86</v>
      </c>
      <c r="K467">
        <v>89</v>
      </c>
      <c r="L467">
        <v>90</v>
      </c>
      <c r="M467">
        <v>96</v>
      </c>
      <c r="N467">
        <v>101</v>
      </c>
      <c r="O467">
        <v>105</v>
      </c>
      <c r="P467">
        <v>104</v>
      </c>
      <c r="Q467">
        <v>102</v>
      </c>
      <c r="R467">
        <v>105</v>
      </c>
      <c r="S467">
        <v>106</v>
      </c>
      <c r="T467">
        <v>111</v>
      </c>
      <c r="U467">
        <v>112</v>
      </c>
      <c r="V467">
        <v>109</v>
      </c>
      <c r="W467">
        <v>109</v>
      </c>
      <c r="X467">
        <v>110</v>
      </c>
      <c r="Y467">
        <v>108</v>
      </c>
      <c r="Z467">
        <v>104</v>
      </c>
      <c r="AA467">
        <v>100</v>
      </c>
      <c r="AB467">
        <v>92</v>
      </c>
      <c r="AC467">
        <v>96</v>
      </c>
      <c r="AD467">
        <v>89</v>
      </c>
      <c r="AE467">
        <v>96</v>
      </c>
      <c r="AF467">
        <v>97</v>
      </c>
      <c r="AG467">
        <v>98</v>
      </c>
      <c r="AH467">
        <v>98</v>
      </c>
      <c r="AI467">
        <v>99</v>
      </c>
      <c r="AJ467">
        <v>103</v>
      </c>
      <c r="AK467">
        <v>105</v>
      </c>
      <c r="AL467">
        <v>107</v>
      </c>
      <c r="AM467">
        <v>109</v>
      </c>
      <c r="AN467" s="5">
        <v>108</v>
      </c>
      <c r="AO467" s="5">
        <v>106</v>
      </c>
      <c r="AP467" s="5">
        <v>104</v>
      </c>
      <c r="AQ467" s="5">
        <v>108</v>
      </c>
      <c r="AR467" s="5">
        <v>107</v>
      </c>
      <c r="AS467" s="5">
        <v>106</v>
      </c>
      <c r="AT467" s="5">
        <v>103</v>
      </c>
      <c r="AU467" s="5">
        <v>100</v>
      </c>
      <c r="AV467" s="5">
        <v>99</v>
      </c>
      <c r="AW467" s="5">
        <v>100</v>
      </c>
      <c r="AX467" s="5">
        <v>105</v>
      </c>
      <c r="AY467" s="5">
        <v>108</v>
      </c>
      <c r="AZ467" s="5">
        <v>110</v>
      </c>
      <c r="BA467" s="5">
        <v>112</v>
      </c>
      <c r="BB467" s="5">
        <v>108</v>
      </c>
      <c r="BC467" s="5">
        <v>109</v>
      </c>
      <c r="BD467" s="5">
        <v>111</v>
      </c>
      <c r="BE467" s="5">
        <v>108</v>
      </c>
      <c r="BF467" s="5">
        <v>105</v>
      </c>
      <c r="BG467" s="5">
        <v>103</v>
      </c>
      <c r="BH467" s="5">
        <v>103</v>
      </c>
      <c r="BI467" s="5">
        <v>102</v>
      </c>
      <c r="BJ467" s="5">
        <v>101</v>
      </c>
      <c r="BK467" s="5">
        <v>105</v>
      </c>
      <c r="BL467" s="5">
        <v>104</v>
      </c>
      <c r="BM467" s="5">
        <v>101</v>
      </c>
      <c r="BN467" s="5">
        <v>100</v>
      </c>
      <c r="BO467" s="5">
        <v>99</v>
      </c>
      <c r="BP467" s="5">
        <v>104</v>
      </c>
      <c r="BQ467" s="5">
        <v>101</v>
      </c>
      <c r="BR467" s="5">
        <v>106</v>
      </c>
      <c r="BS467">
        <v>105</v>
      </c>
      <c r="BT467">
        <v>100</v>
      </c>
      <c r="BU467">
        <v>100</v>
      </c>
      <c r="BV467">
        <v>102</v>
      </c>
      <c r="BW467">
        <v>104</v>
      </c>
      <c r="BX467">
        <v>106</v>
      </c>
      <c r="BY467">
        <v>91</v>
      </c>
      <c r="BZ467">
        <v>95</v>
      </c>
      <c r="CA467">
        <v>100</v>
      </c>
      <c r="CB467">
        <v>102</v>
      </c>
      <c r="CC467">
        <v>103</v>
      </c>
      <c r="CD467">
        <v>105</v>
      </c>
      <c r="CE467">
        <v>105</v>
      </c>
      <c r="CF467">
        <v>105</v>
      </c>
      <c r="CG467">
        <v>104</v>
      </c>
      <c r="CH467">
        <v>101</v>
      </c>
      <c r="CI467">
        <v>100</v>
      </c>
      <c r="CJ467">
        <v>100</v>
      </c>
      <c r="CK467">
        <v>103</v>
      </c>
      <c r="CL467">
        <v>106</v>
      </c>
      <c r="CM467">
        <v>105</v>
      </c>
      <c r="CN467">
        <v>105</v>
      </c>
      <c r="CO467">
        <v>106</v>
      </c>
      <c r="CP467">
        <v>105</v>
      </c>
      <c r="CQ467">
        <v>104</v>
      </c>
      <c r="CR467">
        <v>103</v>
      </c>
      <c r="CS467">
        <v>103</v>
      </c>
      <c r="CT467">
        <v>105</v>
      </c>
      <c r="CU467">
        <v>106</v>
      </c>
      <c r="CV467">
        <v>103</v>
      </c>
      <c r="CW467">
        <v>103</v>
      </c>
      <c r="CX467" t="s">
        <v>5</v>
      </c>
      <c r="CY467" t="s">
        <v>46</v>
      </c>
    </row>
    <row r="468" spans="1:108" x14ac:dyDescent="0.25">
      <c r="A468" t="s">
        <v>23</v>
      </c>
      <c r="B468">
        <v>36.6</v>
      </c>
      <c r="C468">
        <v>-114.4833</v>
      </c>
      <c r="D468">
        <v>1401</v>
      </c>
      <c r="E468" t="s">
        <v>1</v>
      </c>
      <c r="F468">
        <v>213.4</v>
      </c>
      <c r="G468">
        <v>1930</v>
      </c>
      <c r="H468">
        <v>8</v>
      </c>
      <c r="I468" t="s">
        <v>260</v>
      </c>
      <c r="J468">
        <v>92</v>
      </c>
      <c r="K468">
        <v>92</v>
      </c>
      <c r="L468">
        <v>93</v>
      </c>
      <c r="M468">
        <v>97</v>
      </c>
      <c r="N468">
        <v>102</v>
      </c>
      <c r="O468">
        <v>109</v>
      </c>
      <c r="P468">
        <v>110</v>
      </c>
      <c r="Q468">
        <v>107</v>
      </c>
      <c r="R468">
        <v>101</v>
      </c>
      <c r="S468">
        <v>105</v>
      </c>
      <c r="T468">
        <v>109</v>
      </c>
      <c r="U468">
        <v>112</v>
      </c>
      <c r="V468">
        <v>107</v>
      </c>
      <c r="W468">
        <v>107</v>
      </c>
      <c r="X468">
        <v>111</v>
      </c>
      <c r="Y468">
        <v>111</v>
      </c>
      <c r="Z468">
        <v>104</v>
      </c>
      <c r="AA468">
        <v>94</v>
      </c>
      <c r="AB468">
        <v>97</v>
      </c>
      <c r="AC468">
        <v>104</v>
      </c>
      <c r="AD468">
        <v>103</v>
      </c>
      <c r="AE468">
        <v>97</v>
      </c>
      <c r="AF468">
        <v>100</v>
      </c>
      <c r="AG468">
        <v>104</v>
      </c>
      <c r="AH468">
        <v>105</v>
      </c>
      <c r="AI468">
        <v>107</v>
      </c>
      <c r="AJ468">
        <v>104</v>
      </c>
      <c r="AK468">
        <v>112</v>
      </c>
      <c r="AL468">
        <v>110</v>
      </c>
      <c r="AM468">
        <v>112</v>
      </c>
      <c r="AN468" s="5">
        <v>114</v>
      </c>
      <c r="AO468" s="5">
        <v>115</v>
      </c>
      <c r="AP468" s="5">
        <v>113</v>
      </c>
      <c r="AQ468" s="5">
        <v>112</v>
      </c>
      <c r="AR468" s="5">
        <v>113</v>
      </c>
      <c r="AS468" s="5">
        <v>114</v>
      </c>
      <c r="AT468" s="5">
        <v>111</v>
      </c>
      <c r="AU468" s="5">
        <v>107</v>
      </c>
      <c r="AV468" s="5">
        <v>89</v>
      </c>
      <c r="AW468" s="5">
        <v>104</v>
      </c>
      <c r="AX468" s="5">
        <v>107</v>
      </c>
      <c r="AY468" s="5">
        <v>108</v>
      </c>
      <c r="AZ468" s="5">
        <v>111</v>
      </c>
      <c r="BA468" s="5">
        <v>113</v>
      </c>
      <c r="BB468" s="5">
        <v>111</v>
      </c>
      <c r="BC468" s="5">
        <v>109</v>
      </c>
      <c r="BD468" s="5">
        <v>102</v>
      </c>
      <c r="BE468" s="5">
        <v>113</v>
      </c>
      <c r="BF468" s="5">
        <v>108</v>
      </c>
      <c r="BG468" s="5">
        <v>110</v>
      </c>
      <c r="BH468" s="5">
        <v>108</v>
      </c>
      <c r="BI468" s="5">
        <v>102</v>
      </c>
      <c r="BJ468" s="5">
        <v>107</v>
      </c>
      <c r="BK468" s="5">
        <v>110</v>
      </c>
      <c r="BL468" s="5">
        <v>110</v>
      </c>
      <c r="BM468" s="5">
        <v>108</v>
      </c>
      <c r="BN468" s="5">
        <v>108</v>
      </c>
      <c r="BO468" s="5">
        <v>104</v>
      </c>
      <c r="BP468" s="5">
        <v>110</v>
      </c>
      <c r="BQ468" s="5">
        <v>110</v>
      </c>
      <c r="BR468" s="5">
        <v>110</v>
      </c>
      <c r="BS468">
        <v>102</v>
      </c>
      <c r="BT468">
        <v>103</v>
      </c>
      <c r="BU468">
        <v>104</v>
      </c>
      <c r="BV468">
        <v>100</v>
      </c>
      <c r="BW468">
        <v>107</v>
      </c>
      <c r="BX468">
        <v>111</v>
      </c>
      <c r="BY468">
        <v>102</v>
      </c>
      <c r="BZ468">
        <v>91</v>
      </c>
      <c r="CA468">
        <v>96</v>
      </c>
      <c r="CB468">
        <v>100</v>
      </c>
      <c r="CC468">
        <v>103</v>
      </c>
      <c r="CD468">
        <v>104</v>
      </c>
      <c r="CE468">
        <v>107</v>
      </c>
      <c r="CF468">
        <v>108</v>
      </c>
      <c r="CG468">
        <v>110</v>
      </c>
      <c r="CH468">
        <v>109</v>
      </c>
      <c r="CI468">
        <v>109</v>
      </c>
      <c r="CJ468">
        <v>94</v>
      </c>
      <c r="CK468">
        <v>94</v>
      </c>
      <c r="CL468">
        <v>95</v>
      </c>
      <c r="CM468">
        <v>94</v>
      </c>
      <c r="CN468">
        <v>97</v>
      </c>
      <c r="CO468">
        <v>94</v>
      </c>
      <c r="CP468">
        <v>89</v>
      </c>
      <c r="CQ468">
        <v>93</v>
      </c>
      <c r="CR468">
        <v>95</v>
      </c>
      <c r="CS468">
        <v>95</v>
      </c>
      <c r="CT468">
        <v>98</v>
      </c>
      <c r="CU468">
        <v>97</v>
      </c>
      <c r="CV468">
        <v>94</v>
      </c>
      <c r="CW468">
        <v>92</v>
      </c>
      <c r="CX468" t="s">
        <v>2</v>
      </c>
      <c r="CY468" t="s">
        <v>24</v>
      </c>
    </row>
    <row r="469" spans="1:108" x14ac:dyDescent="0.25">
      <c r="A469" t="s">
        <v>29</v>
      </c>
      <c r="B469">
        <v>36.450000000000003</v>
      </c>
      <c r="C469">
        <v>-116.86669999999999</v>
      </c>
      <c r="D469">
        <v>-168</v>
      </c>
      <c r="E469" t="s">
        <v>1</v>
      </c>
      <c r="F469">
        <v>1.4</v>
      </c>
      <c r="G469">
        <v>1930</v>
      </c>
      <c r="H469">
        <v>8</v>
      </c>
      <c r="I469" t="s">
        <v>260</v>
      </c>
      <c r="J469">
        <v>92</v>
      </c>
      <c r="K469">
        <v>89</v>
      </c>
      <c r="M469">
        <v>105</v>
      </c>
      <c r="N469">
        <v>111</v>
      </c>
      <c r="O469">
        <v>114</v>
      </c>
      <c r="P469">
        <v>116</v>
      </c>
      <c r="Q469">
        <v>115</v>
      </c>
      <c r="R469">
        <v>117</v>
      </c>
      <c r="S469">
        <v>118</v>
      </c>
      <c r="T469">
        <v>120</v>
      </c>
      <c r="U469">
        <v>120</v>
      </c>
      <c r="V469">
        <v>121</v>
      </c>
      <c r="W469">
        <v>120</v>
      </c>
      <c r="X469">
        <v>118</v>
      </c>
      <c r="Y469">
        <v>121</v>
      </c>
      <c r="Z469">
        <v>118</v>
      </c>
      <c r="AA469">
        <v>110</v>
      </c>
      <c r="AB469">
        <v>108</v>
      </c>
      <c r="AC469">
        <v>107</v>
      </c>
      <c r="AD469">
        <v>108</v>
      </c>
      <c r="AE469">
        <v>109</v>
      </c>
      <c r="AF469">
        <v>108</v>
      </c>
      <c r="AG469">
        <v>110</v>
      </c>
      <c r="AH469">
        <v>109</v>
      </c>
      <c r="AI469">
        <v>111</v>
      </c>
      <c r="AJ469">
        <v>112</v>
      </c>
      <c r="AK469">
        <v>114</v>
      </c>
      <c r="AL469">
        <v>116</v>
      </c>
      <c r="AM469">
        <v>118</v>
      </c>
      <c r="AN469" s="5">
        <v>120</v>
      </c>
      <c r="AO469" s="5">
        <v>117</v>
      </c>
      <c r="AP469" s="5">
        <v>118</v>
      </c>
      <c r="AQ469" s="5">
        <v>117</v>
      </c>
      <c r="AR469" s="5">
        <v>117</v>
      </c>
      <c r="AS469" s="5">
        <v>118</v>
      </c>
      <c r="AT469" s="5">
        <v>114</v>
      </c>
      <c r="AU469" s="5">
        <v>111</v>
      </c>
      <c r="AV469" s="5">
        <v>110</v>
      </c>
      <c r="AW469" s="5">
        <v>112</v>
      </c>
      <c r="AX469" s="5">
        <v>114</v>
      </c>
      <c r="AY469" s="5">
        <v>116</v>
      </c>
      <c r="AZ469" s="5">
        <v>120</v>
      </c>
      <c r="BA469" s="5">
        <v>122</v>
      </c>
      <c r="BB469" s="5">
        <v>120</v>
      </c>
      <c r="BC469" s="5">
        <v>120</v>
      </c>
      <c r="BD469" s="5">
        <v>119</v>
      </c>
      <c r="BE469" s="5">
        <v>120</v>
      </c>
      <c r="BF469" s="5">
        <v>121</v>
      </c>
      <c r="BG469" s="5">
        <v>117</v>
      </c>
      <c r="BH469" s="5">
        <v>118</v>
      </c>
      <c r="BI469" s="5">
        <v>118</v>
      </c>
      <c r="BJ469" s="5">
        <v>116</v>
      </c>
      <c r="BK469" s="5">
        <v>114</v>
      </c>
      <c r="BL469" s="5">
        <v>115</v>
      </c>
      <c r="BM469" s="5">
        <v>113</v>
      </c>
      <c r="BN469" s="5">
        <v>111</v>
      </c>
      <c r="BO469" s="5">
        <v>110</v>
      </c>
      <c r="BP469" s="5">
        <v>112</v>
      </c>
      <c r="BQ469" s="5">
        <v>113</v>
      </c>
      <c r="BR469" s="5">
        <v>114</v>
      </c>
      <c r="BS469">
        <v>116</v>
      </c>
      <c r="BT469">
        <v>112</v>
      </c>
      <c r="BU469">
        <v>111</v>
      </c>
      <c r="BV469">
        <v>111</v>
      </c>
      <c r="BW469">
        <v>114</v>
      </c>
      <c r="BX469">
        <v>114</v>
      </c>
      <c r="BY469">
        <v>108</v>
      </c>
      <c r="BZ469">
        <v>104</v>
      </c>
      <c r="CA469">
        <v>108</v>
      </c>
      <c r="CB469">
        <v>111</v>
      </c>
      <c r="CC469">
        <v>118</v>
      </c>
      <c r="CD469">
        <v>111</v>
      </c>
      <c r="CE469">
        <v>115</v>
      </c>
      <c r="CF469">
        <v>114</v>
      </c>
      <c r="CG469">
        <v>114</v>
      </c>
      <c r="CH469">
        <v>111</v>
      </c>
      <c r="CI469">
        <v>110</v>
      </c>
      <c r="CJ469">
        <v>110</v>
      </c>
      <c r="CK469">
        <v>114</v>
      </c>
      <c r="CL469">
        <v>116</v>
      </c>
      <c r="CM469">
        <v>115</v>
      </c>
      <c r="CN469">
        <v>116</v>
      </c>
      <c r="CO469">
        <v>116</v>
      </c>
      <c r="CP469">
        <v>114</v>
      </c>
      <c r="CQ469">
        <v>113</v>
      </c>
      <c r="CR469">
        <v>113</v>
      </c>
      <c r="CS469">
        <v>115</v>
      </c>
      <c r="CT469">
        <v>114</v>
      </c>
      <c r="CU469">
        <v>116</v>
      </c>
      <c r="CV469">
        <v>115</v>
      </c>
      <c r="CW469">
        <v>110</v>
      </c>
      <c r="CX469" t="s">
        <v>5</v>
      </c>
      <c r="CY469" t="s">
        <v>30</v>
      </c>
    </row>
    <row r="470" spans="1:108" x14ac:dyDescent="0.25">
      <c r="BS470" cm="1">
        <f t="array" ref="BS470">SUMPRODUCT(--(MOD(AN469:BR469,5)=0))</f>
        <v>8</v>
      </c>
      <c r="BT470">
        <f>AVERAGE(AN469:BR469)</f>
        <v>116.03225806451613</v>
      </c>
    </row>
    <row r="471" spans="1:108" x14ac:dyDescent="0.25">
      <c r="D471" s="5">
        <f>AVERAGE(D458:D468)</f>
        <v>3540.5454545454545</v>
      </c>
      <c r="AN471" s="5">
        <f>AVERAGE(AN458:AN468)</f>
        <v>102.09090909090909</v>
      </c>
      <c r="AO471" s="5">
        <f t="shared" ref="AO471:BR471" si="1540">AVERAGE(AO458:AO468)</f>
        <v>100.18181818181819</v>
      </c>
      <c r="AP471" s="5">
        <f t="shared" si="1540"/>
        <v>99.63636363636364</v>
      </c>
      <c r="AQ471" s="5">
        <f t="shared" si="1540"/>
        <v>100.54545454545455</v>
      </c>
      <c r="AR471" s="5">
        <f t="shared" si="1540"/>
        <v>101.27272727272727</v>
      </c>
      <c r="AS471" s="5">
        <f t="shared" si="1540"/>
        <v>100.27272727272727</v>
      </c>
      <c r="AT471" s="5">
        <f t="shared" si="1540"/>
        <v>98.181818181818187</v>
      </c>
      <c r="AU471" s="5">
        <f t="shared" si="1540"/>
        <v>93.090909090909093</v>
      </c>
      <c r="AV471" s="5">
        <f t="shared" si="1540"/>
        <v>87.818181818181813</v>
      </c>
      <c r="AW471" s="5">
        <f t="shared" si="1540"/>
        <v>92.545454545454547</v>
      </c>
      <c r="AX471" s="5">
        <f t="shared" si="1540"/>
        <v>96.727272727272734</v>
      </c>
      <c r="AY471" s="5">
        <f t="shared" si="1540"/>
        <v>99.63636363636364</v>
      </c>
      <c r="AZ471" s="5">
        <f t="shared" si="1540"/>
        <v>102.09090909090909</v>
      </c>
      <c r="BA471" s="5">
        <f t="shared" si="1540"/>
        <v>102.90909090909091</v>
      </c>
      <c r="BB471" s="5">
        <f t="shared" si="1540"/>
        <v>101.81818181818181</v>
      </c>
      <c r="BC471" s="5">
        <f t="shared" si="1540"/>
        <v>100</v>
      </c>
      <c r="BD471" s="5">
        <f t="shared" si="1540"/>
        <v>100.81818181818181</v>
      </c>
      <c r="BE471" s="5">
        <f t="shared" si="1540"/>
        <v>100.81818181818181</v>
      </c>
      <c r="BF471" s="5">
        <f t="shared" si="1540"/>
        <v>98.63636363636364</v>
      </c>
      <c r="BG471" s="5">
        <f t="shared" si="1540"/>
        <v>98.272727272727266</v>
      </c>
      <c r="BH471" s="5">
        <f t="shared" si="1540"/>
        <v>96.909090909090907</v>
      </c>
      <c r="BI471" s="5">
        <f t="shared" si="1540"/>
        <v>94.727272727272734</v>
      </c>
      <c r="BJ471" s="5">
        <f t="shared" si="1540"/>
        <v>95.63636363636364</v>
      </c>
      <c r="BK471" s="5">
        <f t="shared" si="1540"/>
        <v>98</v>
      </c>
      <c r="BL471" s="5">
        <f t="shared" si="1540"/>
        <v>98.090909090909093</v>
      </c>
      <c r="BM471" s="5">
        <f t="shared" si="1540"/>
        <v>95.63636363636364</v>
      </c>
      <c r="BN471" s="5">
        <f t="shared" si="1540"/>
        <v>94.909090909090907</v>
      </c>
      <c r="BO471" s="5">
        <f t="shared" si="1540"/>
        <v>94.454545454545453</v>
      </c>
      <c r="BP471" s="5">
        <f t="shared" si="1540"/>
        <v>99.36363636363636</v>
      </c>
      <c r="BQ471" s="5">
        <f t="shared" si="1540"/>
        <v>97.909090909090907</v>
      </c>
      <c r="BR471" s="5">
        <f t="shared" si="1540"/>
        <v>97.181818181818187</v>
      </c>
      <c r="CZ471" s="1"/>
    </row>
    <row r="472" spans="1:108" x14ac:dyDescent="0.25">
      <c r="AI472" s="13">
        <f>-AM472/(AVERAGE(D458:D468)-D469)</f>
        <v>-4.8433751326491734E-3</v>
      </c>
      <c r="AJ472" t="s">
        <v>263</v>
      </c>
      <c r="AK472">
        <f>AVERAGE(AN469:BR469)</f>
        <v>116.03225806451613</v>
      </c>
      <c r="AL472">
        <f>AVERAGE(AN471:BR471)</f>
        <v>98.070381231671547</v>
      </c>
      <c r="AM472">
        <f>AK472-AL472</f>
        <v>17.961876832844581</v>
      </c>
      <c r="AN472" s="5">
        <f>AN471-(AVERAGE($D457:$D468)-$D469)*$AI472</f>
        <v>120.05278592375367</v>
      </c>
      <c r="AO472" s="5">
        <f t="shared" ref="AO472" si="1541">AO471-(AVERAGE($D457:$D468)-$D469)*$AI472</f>
        <v>118.14369501466277</v>
      </c>
      <c r="AP472" s="5">
        <f t="shared" ref="AP472" si="1542">AP471-(AVERAGE($D457:$D468)-$D469)*$AI472</f>
        <v>117.59824046920822</v>
      </c>
      <c r="AQ472" s="5">
        <f t="shared" ref="AQ472" si="1543">AQ471-(AVERAGE($D457:$D468)-$D469)*$AI472</f>
        <v>118.50733137829913</v>
      </c>
      <c r="AR472" s="5">
        <f t="shared" ref="AR472" si="1544">AR471-(AVERAGE($D457:$D468)-$D469)*$AI472</f>
        <v>119.23460410557185</v>
      </c>
      <c r="AS472" s="5">
        <f t="shared" ref="AS472" si="1545">AS471-(AVERAGE($D457:$D468)-$D469)*$AI472</f>
        <v>118.23460410557185</v>
      </c>
      <c r="AT472" s="5">
        <f t="shared" ref="AT472" si="1546">AT471-(AVERAGE($D457:$D468)-$D469)*$AI472</f>
        <v>116.14369501466277</v>
      </c>
      <c r="AU472" s="5">
        <f t="shared" ref="AU472" si="1547">AU471-(AVERAGE($D457:$D468)-$D469)*$AI472</f>
        <v>111.05278592375367</v>
      </c>
      <c r="AV472" s="5">
        <f t="shared" ref="AV472" si="1548">AV471-(AVERAGE($D457:$D468)-$D469)*$AI472</f>
        <v>105.78005865102639</v>
      </c>
      <c r="AW472" s="5">
        <f t="shared" ref="AW472" si="1549">AW471-(AVERAGE($D457:$D468)-$D469)*$AI472</f>
        <v>110.50733137829913</v>
      </c>
      <c r="AX472" s="5">
        <f t="shared" ref="AX472" si="1550">AX471-(AVERAGE($D457:$D468)-$D469)*$AI472</f>
        <v>114.68914956011731</v>
      </c>
      <c r="AY472" s="5">
        <f t="shared" ref="AY472" si="1551">AY471-(AVERAGE($D457:$D468)-$D469)*$AI472</f>
        <v>117.59824046920822</v>
      </c>
      <c r="AZ472" s="5">
        <f t="shared" ref="AZ472" si="1552">AZ471-(AVERAGE($D457:$D468)-$D469)*$AI472</f>
        <v>120.05278592375367</v>
      </c>
      <c r="BA472" s="5">
        <f t="shared" ref="BA472" si="1553">BA471-(AVERAGE($D457:$D468)-$D469)*$AI472</f>
        <v>120.87096774193549</v>
      </c>
      <c r="BB472" s="5">
        <f t="shared" ref="BB472" si="1554">BB471-(AVERAGE($D457:$D468)-$D469)*$AI472</f>
        <v>119.78005865102639</v>
      </c>
      <c r="BC472" s="5">
        <f t="shared" ref="BC472" si="1555">BC471-(AVERAGE($D457:$D468)-$D469)*$AI472</f>
        <v>117.96187683284458</v>
      </c>
      <c r="BD472" s="5">
        <f t="shared" ref="BD472" si="1556">BD471-(AVERAGE($D457:$D468)-$D469)*$AI472</f>
        <v>118.78005865102639</v>
      </c>
      <c r="BE472" s="5">
        <f t="shared" ref="BE472" si="1557">BE471-(AVERAGE($D457:$D468)-$D469)*$AI472</f>
        <v>118.78005865102639</v>
      </c>
      <c r="BF472" s="5">
        <f t="shared" ref="BF472" si="1558">BF471-(AVERAGE($D457:$D468)-$D469)*$AI472</f>
        <v>116.59824046920822</v>
      </c>
      <c r="BG472" s="5">
        <f t="shared" ref="BG472" si="1559">BG471-(AVERAGE($D457:$D468)-$D469)*$AI472</f>
        <v>116.23460410557185</v>
      </c>
      <c r="BH472" s="5">
        <f t="shared" ref="BH472" si="1560">BH471-(AVERAGE($D457:$D468)-$D469)*$AI472</f>
        <v>114.87096774193549</v>
      </c>
      <c r="BI472" s="5">
        <f t="shared" ref="BI472" si="1561">BI471-(AVERAGE($D457:$D468)-$D469)*$AI472</f>
        <v>112.68914956011731</v>
      </c>
      <c r="BJ472" s="5">
        <f t="shared" ref="BJ472" si="1562">BJ471-(AVERAGE($D457:$D468)-$D469)*$AI472</f>
        <v>113.59824046920822</v>
      </c>
      <c r="BK472" s="5">
        <f t="shared" ref="BK472" si="1563">BK471-(AVERAGE($D457:$D468)-$D469)*$AI472</f>
        <v>115.96187683284458</v>
      </c>
      <c r="BL472" s="5">
        <f t="shared" ref="BL472" si="1564">BL471-(AVERAGE($D457:$D468)-$D469)*$AI472</f>
        <v>116.05278592375367</v>
      </c>
      <c r="BM472" s="5">
        <f t="shared" ref="BM472" si="1565">BM471-(AVERAGE($D457:$D468)-$D469)*$AI472</f>
        <v>113.59824046920822</v>
      </c>
      <c r="BN472" s="5">
        <f t="shared" ref="BN472" si="1566">BN471-(AVERAGE($D457:$D468)-$D469)*$AI472</f>
        <v>112.87096774193549</v>
      </c>
      <c r="BO472" s="5">
        <f t="shared" ref="BO472" si="1567">BO471-(AVERAGE($D457:$D468)-$D469)*$AI472</f>
        <v>112.41642228739003</v>
      </c>
      <c r="BP472" s="5">
        <f t="shared" ref="BP472" si="1568">BP471-(AVERAGE($D457:$D468)-$D469)*$AI472</f>
        <v>117.32551319648094</v>
      </c>
      <c r="BQ472" s="5">
        <f t="shared" ref="BQ472" si="1569">BQ471-(AVERAGE($D457:$D468)-$D469)*$AI472</f>
        <v>115.87096774193549</v>
      </c>
      <c r="BR472" s="5">
        <f t="shared" ref="BR472" si="1570">BR471-(AVERAGE($D457:$D468)-$D469)*$AI472</f>
        <v>115.14369501466277</v>
      </c>
    </row>
    <row r="473" spans="1:108" x14ac:dyDescent="0.25">
      <c r="AI473" s="11"/>
      <c r="AN473" s="5">
        <f>AN469-AN472</f>
        <v>-5.2785923753674524E-2</v>
      </c>
      <c r="AO473" s="5">
        <f t="shared" ref="AO473" si="1571">AO469-AO472</f>
        <v>-1.143695014662768</v>
      </c>
      <c r="AP473" s="5">
        <f t="shared" ref="AP473" si="1572">AP469-AP472</f>
        <v>0.40175953079177873</v>
      </c>
      <c r="AQ473" s="5">
        <f t="shared" ref="AQ473" si="1573">AQ469-AQ472</f>
        <v>-1.5073313782991278</v>
      </c>
      <c r="AR473" s="5">
        <f t="shared" ref="AR473" si="1574">AR469-AR472</f>
        <v>-2.2346041055718473</v>
      </c>
      <c r="AS473" s="5">
        <f t="shared" ref="AS473" si="1575">AS469-AS472</f>
        <v>-0.2346041055718473</v>
      </c>
      <c r="AT473" s="5">
        <f t="shared" ref="AT473" si="1576">AT469-AT472</f>
        <v>-2.143695014662768</v>
      </c>
      <c r="AU473" s="5">
        <f t="shared" ref="AU473" si="1577">AU469-AU472</f>
        <v>-5.2785923753674524E-2</v>
      </c>
      <c r="AV473" s="5">
        <f t="shared" ref="AV473" si="1578">AV469-AV472</f>
        <v>4.219941348973606</v>
      </c>
      <c r="AW473" s="5">
        <f t="shared" ref="AW473" si="1579">AW469-AW472</f>
        <v>1.4926686217008722</v>
      </c>
      <c r="AX473" s="5">
        <f t="shared" ref="AX473" si="1580">AX469-AX472</f>
        <v>-0.68914956011731476</v>
      </c>
      <c r="AY473" s="5">
        <f t="shared" ref="AY473" si="1581">AY469-AY472</f>
        <v>-1.5982404692082213</v>
      </c>
      <c r="AZ473" s="5">
        <f t="shared" ref="AZ473" si="1582">AZ469-AZ472</f>
        <v>-5.2785923753674524E-2</v>
      </c>
      <c r="BA473" s="5">
        <f t="shared" ref="BA473" si="1583">BA469-BA472</f>
        <v>1.1290322580645125</v>
      </c>
      <c r="BB473" s="5">
        <f t="shared" ref="BB473" si="1584">BB469-BB472</f>
        <v>0.21994134897360595</v>
      </c>
      <c r="BC473" s="5">
        <f t="shared" ref="BC473" si="1585">BC469-BC472</f>
        <v>2.038123167155419</v>
      </c>
      <c r="BD473" s="5">
        <f t="shared" ref="BD473" si="1586">BD469-BD472</f>
        <v>0.21994134897360595</v>
      </c>
      <c r="BE473" s="5">
        <f t="shared" ref="BE473" si="1587">BE469-BE472</f>
        <v>1.219941348973606</v>
      </c>
      <c r="BF473" s="5">
        <f t="shared" ref="BF473" si="1588">BF469-BF472</f>
        <v>4.4017595307917787</v>
      </c>
      <c r="BG473" s="5">
        <f t="shared" ref="BG473" si="1589">BG469-BG472</f>
        <v>0.7653958944281527</v>
      </c>
      <c r="BH473" s="5">
        <f t="shared" ref="BH473" si="1590">BH469-BH472</f>
        <v>3.1290322580645125</v>
      </c>
      <c r="BI473" s="5">
        <f t="shared" ref="BI473" si="1591">BI469-BI472</f>
        <v>5.3108504398826852</v>
      </c>
      <c r="BJ473" s="5">
        <f t="shared" ref="BJ473" si="1592">BJ469-BJ472</f>
        <v>2.4017595307917787</v>
      </c>
      <c r="BK473" s="5">
        <f t="shared" ref="BK473" si="1593">BK469-BK472</f>
        <v>-1.961876832844581</v>
      </c>
      <c r="BL473" s="5">
        <f t="shared" ref="BL473" si="1594">BL469-BL472</f>
        <v>-1.0527859237536745</v>
      </c>
      <c r="BM473" s="5">
        <f t="shared" ref="BM473" si="1595">BM469-BM472</f>
        <v>-0.59824046920822127</v>
      </c>
      <c r="BN473" s="5">
        <f t="shared" ref="BN473" si="1596">BN469-BN472</f>
        <v>-1.8709677419354875</v>
      </c>
      <c r="BO473" s="5">
        <f t="shared" ref="BO473" si="1597">BO469-BO472</f>
        <v>-2.4164222873900343</v>
      </c>
      <c r="BP473" s="5">
        <f t="shared" ref="BP473" si="1598">BP469-BP472</f>
        <v>-5.3255131964809408</v>
      </c>
      <c r="BQ473" s="5">
        <f t="shared" ref="BQ473" si="1599">BQ469-BQ472</f>
        <v>-2.8709677419354875</v>
      </c>
      <c r="BR473" s="5">
        <f t="shared" ref="BR473" si="1600">BR469-BR472</f>
        <v>-1.143695014662768</v>
      </c>
      <c r="BS473" s="15">
        <f>STDEV(AN473:BR473)</f>
        <v>2.3077034955649385</v>
      </c>
      <c r="BT473" t="s">
        <v>264</v>
      </c>
    </row>
    <row r="474" spans="1:108" x14ac:dyDescent="0.25">
      <c r="AI474" s="11"/>
      <c r="AN474" s="5">
        <f>ABS(AN473)</f>
        <v>5.2785923753674524E-2</v>
      </c>
      <c r="AO474" s="5">
        <f t="shared" ref="AO474" si="1601">ABS(AO473)</f>
        <v>1.143695014662768</v>
      </c>
      <c r="AP474" s="5">
        <f t="shared" ref="AP474" si="1602">ABS(AP473)</f>
        <v>0.40175953079177873</v>
      </c>
      <c r="AQ474" s="5">
        <f t="shared" ref="AQ474" si="1603">ABS(AQ473)</f>
        <v>1.5073313782991278</v>
      </c>
      <c r="AR474" s="5">
        <f t="shared" ref="AR474" si="1604">ABS(AR473)</f>
        <v>2.2346041055718473</v>
      </c>
      <c r="AS474" s="5">
        <f t="shared" ref="AS474" si="1605">ABS(AS473)</f>
        <v>0.2346041055718473</v>
      </c>
      <c r="AT474" s="5">
        <f t="shared" ref="AT474" si="1606">ABS(AT473)</f>
        <v>2.143695014662768</v>
      </c>
      <c r="AU474" s="5">
        <f t="shared" ref="AU474" si="1607">ABS(AU473)</f>
        <v>5.2785923753674524E-2</v>
      </c>
      <c r="AV474" s="5">
        <f t="shared" ref="AV474" si="1608">ABS(AV473)</f>
        <v>4.219941348973606</v>
      </c>
      <c r="AW474" s="5">
        <f t="shared" ref="AW474" si="1609">ABS(AW473)</f>
        <v>1.4926686217008722</v>
      </c>
      <c r="AX474" s="5">
        <f t="shared" ref="AX474" si="1610">ABS(AX473)</f>
        <v>0.68914956011731476</v>
      </c>
      <c r="AY474" s="5">
        <f t="shared" ref="AY474" si="1611">ABS(AY473)</f>
        <v>1.5982404692082213</v>
      </c>
      <c r="AZ474" s="5">
        <f t="shared" ref="AZ474" si="1612">ABS(AZ473)</f>
        <v>5.2785923753674524E-2</v>
      </c>
      <c r="BA474" s="5">
        <f t="shared" ref="BA474" si="1613">ABS(BA473)</f>
        <v>1.1290322580645125</v>
      </c>
      <c r="BB474" s="5">
        <f t="shared" ref="BB474" si="1614">ABS(BB473)</f>
        <v>0.21994134897360595</v>
      </c>
      <c r="BC474" s="5">
        <f t="shared" ref="BC474" si="1615">ABS(BC473)</f>
        <v>2.038123167155419</v>
      </c>
      <c r="BD474" s="5">
        <f t="shared" ref="BD474" si="1616">ABS(BD473)</f>
        <v>0.21994134897360595</v>
      </c>
      <c r="BE474" s="5">
        <f t="shared" ref="BE474" si="1617">ABS(BE473)</f>
        <v>1.219941348973606</v>
      </c>
      <c r="BF474" s="5">
        <f t="shared" ref="BF474" si="1618">ABS(BF473)</f>
        <v>4.4017595307917787</v>
      </c>
      <c r="BG474" s="5">
        <f t="shared" ref="BG474" si="1619">ABS(BG473)</f>
        <v>0.7653958944281527</v>
      </c>
      <c r="BH474" s="5">
        <f t="shared" ref="BH474" si="1620">ABS(BH473)</f>
        <v>3.1290322580645125</v>
      </c>
      <c r="BI474" s="5">
        <f t="shared" ref="BI474" si="1621">ABS(BI473)</f>
        <v>5.3108504398826852</v>
      </c>
      <c r="BJ474" s="5">
        <f t="shared" ref="BJ474" si="1622">ABS(BJ473)</f>
        <v>2.4017595307917787</v>
      </c>
      <c r="BK474" s="5">
        <f t="shared" ref="BK474" si="1623">ABS(BK473)</f>
        <v>1.961876832844581</v>
      </c>
      <c r="BL474" s="5">
        <f t="shared" ref="BL474" si="1624">ABS(BL473)</f>
        <v>1.0527859237536745</v>
      </c>
      <c r="BM474" s="5">
        <f t="shared" ref="BM474" si="1625">ABS(BM473)</f>
        <v>0.59824046920822127</v>
      </c>
      <c r="BN474" s="5">
        <f t="shared" ref="BN474" si="1626">ABS(BN473)</f>
        <v>1.8709677419354875</v>
      </c>
      <c r="BO474" s="5">
        <f t="shared" ref="BO474" si="1627">ABS(BO473)</f>
        <v>2.4164222873900343</v>
      </c>
      <c r="BP474" s="5">
        <f t="shared" ref="BP474" si="1628">ABS(BP473)</f>
        <v>5.3255131964809408</v>
      </c>
      <c r="BQ474" s="5">
        <f t="shared" ref="BQ474" si="1629">ABS(BQ473)</f>
        <v>2.8709677419354875</v>
      </c>
      <c r="BR474" s="5">
        <f t="shared" ref="BR474" si="1630">ABS(BR473)</f>
        <v>1.143695014662768</v>
      </c>
      <c r="BS474" s="15">
        <f>AVERAGE(AN474:BR474)</f>
        <v>1.7387191372623234</v>
      </c>
      <c r="BT474" t="s">
        <v>268</v>
      </c>
    </row>
    <row r="475" spans="1:108" x14ac:dyDescent="0.25">
      <c r="CZ475" s="9" t="s">
        <v>258</v>
      </c>
      <c r="DA475" s="10" t="s">
        <v>259</v>
      </c>
      <c r="DB475" s="10"/>
      <c r="DC475" s="10"/>
      <c r="DD475" s="10"/>
    </row>
    <row r="477" spans="1:108" x14ac:dyDescent="0.25">
      <c r="A477" t="s">
        <v>13</v>
      </c>
      <c r="B477">
        <v>38.069400000000002</v>
      </c>
      <c r="C477">
        <v>-117.2355</v>
      </c>
      <c r="D477">
        <v>6010</v>
      </c>
      <c r="E477" t="s">
        <v>1</v>
      </c>
      <c r="F477">
        <v>181.5</v>
      </c>
      <c r="G477">
        <v>1931</v>
      </c>
      <c r="H477">
        <v>8</v>
      </c>
      <c r="I477" t="s">
        <v>260</v>
      </c>
      <c r="J477">
        <v>81</v>
      </c>
      <c r="K477">
        <v>78</v>
      </c>
      <c r="L477">
        <v>74</v>
      </c>
      <c r="M477">
        <v>73</v>
      </c>
      <c r="N477">
        <v>70</v>
      </c>
      <c r="O477">
        <v>70</v>
      </c>
      <c r="P477">
        <v>73</v>
      </c>
      <c r="Q477">
        <v>73</v>
      </c>
      <c r="R477">
        <v>72</v>
      </c>
      <c r="S477">
        <v>76</v>
      </c>
      <c r="T477">
        <v>81</v>
      </c>
      <c r="U477">
        <v>82</v>
      </c>
      <c r="V477">
        <v>81</v>
      </c>
      <c r="W477">
        <v>79</v>
      </c>
      <c r="X477">
        <v>77</v>
      </c>
      <c r="Y477">
        <v>74</v>
      </c>
      <c r="Z477">
        <v>74</v>
      </c>
      <c r="AA477">
        <v>79</v>
      </c>
      <c r="AB477">
        <v>76</v>
      </c>
      <c r="AC477">
        <v>72</v>
      </c>
      <c r="AD477">
        <v>77</v>
      </c>
      <c r="AE477">
        <v>84</v>
      </c>
      <c r="AF477">
        <v>87</v>
      </c>
      <c r="AG477">
        <v>88</v>
      </c>
      <c r="AH477">
        <v>84</v>
      </c>
      <c r="AI477">
        <v>84</v>
      </c>
      <c r="AJ477">
        <v>84</v>
      </c>
      <c r="AK477">
        <v>86</v>
      </c>
      <c r="AL477">
        <v>82</v>
      </c>
      <c r="AM477">
        <v>85</v>
      </c>
      <c r="AN477" s="5">
        <v>89</v>
      </c>
      <c r="AO477" s="5">
        <v>92</v>
      </c>
      <c r="AP477" s="5">
        <v>89</v>
      </c>
      <c r="AQ477" s="5">
        <v>87</v>
      </c>
      <c r="AR477" s="5">
        <v>89</v>
      </c>
      <c r="AS477" s="5">
        <v>86</v>
      </c>
      <c r="AT477" s="5">
        <v>88</v>
      </c>
      <c r="AU477" s="5">
        <v>91</v>
      </c>
      <c r="AV477" s="5">
        <v>92</v>
      </c>
      <c r="AW477" s="5">
        <v>90</v>
      </c>
      <c r="AX477" s="5">
        <v>89</v>
      </c>
      <c r="AY477" s="5">
        <v>93</v>
      </c>
      <c r="AZ477" s="5">
        <v>92</v>
      </c>
      <c r="BA477" s="5">
        <v>92</v>
      </c>
      <c r="BB477" s="5">
        <v>88</v>
      </c>
      <c r="BC477" s="5">
        <v>87</v>
      </c>
      <c r="BD477" s="5">
        <v>92</v>
      </c>
      <c r="BE477" s="5">
        <v>96</v>
      </c>
      <c r="BF477" s="5">
        <v>98</v>
      </c>
      <c r="BG477" s="5">
        <v>96</v>
      </c>
      <c r="BH477" s="5">
        <v>96</v>
      </c>
      <c r="BI477" s="5">
        <v>96</v>
      </c>
      <c r="BJ477" s="5">
        <v>93</v>
      </c>
      <c r="BK477" s="5">
        <v>95</v>
      </c>
      <c r="BL477" s="5">
        <v>95</v>
      </c>
      <c r="BM477" s="5">
        <v>97</v>
      </c>
      <c r="BN477" s="5">
        <v>94</v>
      </c>
      <c r="BO477" s="5">
        <v>92</v>
      </c>
      <c r="BP477" s="5">
        <v>90</v>
      </c>
      <c r="BQ477" s="5">
        <v>87</v>
      </c>
      <c r="BR477" s="5">
        <v>88</v>
      </c>
      <c r="BS477">
        <v>89</v>
      </c>
      <c r="BT477">
        <v>90</v>
      </c>
      <c r="BU477">
        <v>91</v>
      </c>
      <c r="BV477">
        <v>83</v>
      </c>
      <c r="BW477">
        <v>83</v>
      </c>
      <c r="BX477">
        <v>82</v>
      </c>
      <c r="BY477">
        <v>84</v>
      </c>
      <c r="BZ477">
        <v>88</v>
      </c>
      <c r="CA477">
        <v>89</v>
      </c>
      <c r="CB477">
        <v>91</v>
      </c>
      <c r="CC477">
        <v>85</v>
      </c>
      <c r="CD477">
        <v>72</v>
      </c>
      <c r="CE477">
        <v>74</v>
      </c>
      <c r="CF477">
        <v>75</v>
      </c>
      <c r="CG477">
        <v>80</v>
      </c>
      <c r="CH477">
        <v>82</v>
      </c>
      <c r="CI477">
        <v>85</v>
      </c>
      <c r="CJ477">
        <v>86</v>
      </c>
      <c r="CK477">
        <v>86</v>
      </c>
      <c r="CL477">
        <v>86</v>
      </c>
      <c r="CM477">
        <v>87</v>
      </c>
      <c r="CN477">
        <v>89</v>
      </c>
      <c r="CO477">
        <v>90</v>
      </c>
      <c r="CP477">
        <v>91</v>
      </c>
      <c r="CQ477">
        <v>91</v>
      </c>
      <c r="CR477">
        <v>90</v>
      </c>
      <c r="CS477">
        <v>88</v>
      </c>
      <c r="CT477">
        <v>86</v>
      </c>
      <c r="CU477">
        <v>76</v>
      </c>
      <c r="CV477">
        <v>66</v>
      </c>
      <c r="CW477">
        <v>78</v>
      </c>
      <c r="CX477" t="s">
        <v>2</v>
      </c>
      <c r="CY477" t="s">
        <v>14</v>
      </c>
    </row>
    <row r="478" spans="1:108" x14ac:dyDescent="0.25">
      <c r="A478" t="s">
        <v>21</v>
      </c>
      <c r="B478">
        <v>37.708100000000002</v>
      </c>
      <c r="C478">
        <v>-117.23309999999999</v>
      </c>
      <c r="D478">
        <v>5690</v>
      </c>
      <c r="E478" t="s">
        <v>1</v>
      </c>
      <c r="F478">
        <v>142.1</v>
      </c>
      <c r="G478">
        <v>1931</v>
      </c>
      <c r="H478">
        <v>8</v>
      </c>
      <c r="I478" t="s">
        <v>260</v>
      </c>
      <c r="J478">
        <v>87</v>
      </c>
      <c r="K478">
        <v>81</v>
      </c>
      <c r="L478">
        <v>79</v>
      </c>
      <c r="M478">
        <v>74</v>
      </c>
      <c r="N478">
        <v>68</v>
      </c>
      <c r="O478">
        <v>71</v>
      </c>
      <c r="P478">
        <v>77</v>
      </c>
      <c r="Q478">
        <v>72</v>
      </c>
      <c r="R478">
        <v>80</v>
      </c>
      <c r="S478">
        <v>83</v>
      </c>
      <c r="T478">
        <v>84</v>
      </c>
      <c r="U478">
        <v>84</v>
      </c>
      <c r="V478">
        <v>82</v>
      </c>
      <c r="W478">
        <v>80</v>
      </c>
      <c r="X478">
        <v>80</v>
      </c>
      <c r="Y478">
        <v>75</v>
      </c>
      <c r="Z478">
        <v>77</v>
      </c>
      <c r="AA478">
        <v>79</v>
      </c>
      <c r="AB478">
        <v>79</v>
      </c>
      <c r="AC478">
        <v>76</v>
      </c>
      <c r="AD478">
        <v>79</v>
      </c>
      <c r="AE478">
        <v>86</v>
      </c>
      <c r="AF478">
        <v>86</v>
      </c>
      <c r="AG478">
        <v>91</v>
      </c>
      <c r="AH478">
        <v>89</v>
      </c>
      <c r="AI478">
        <v>92</v>
      </c>
      <c r="AJ478">
        <v>87</v>
      </c>
      <c r="AK478">
        <v>88</v>
      </c>
      <c r="AL478">
        <v>87</v>
      </c>
      <c r="AM478">
        <v>88</v>
      </c>
      <c r="AN478" s="5">
        <v>90</v>
      </c>
      <c r="AO478" s="5">
        <v>94</v>
      </c>
      <c r="AP478" s="5">
        <v>94</v>
      </c>
      <c r="AQ478" s="5">
        <v>95</v>
      </c>
      <c r="AR478" s="5">
        <v>90</v>
      </c>
      <c r="AS478" s="5">
        <v>92</v>
      </c>
      <c r="AT478" s="5">
        <v>92</v>
      </c>
      <c r="AU478" s="5">
        <v>91</v>
      </c>
      <c r="AV478" s="5">
        <v>93</v>
      </c>
      <c r="AW478" s="5">
        <v>95</v>
      </c>
      <c r="AX478" s="5">
        <v>94</v>
      </c>
      <c r="AY478" s="5">
        <v>92</v>
      </c>
      <c r="AZ478" s="5">
        <v>96</v>
      </c>
      <c r="BA478" s="5">
        <v>90</v>
      </c>
      <c r="BB478" s="5">
        <v>88</v>
      </c>
      <c r="BC478" s="5">
        <v>88</v>
      </c>
      <c r="BD478" s="5">
        <v>92</v>
      </c>
      <c r="BE478" s="5">
        <v>97</v>
      </c>
      <c r="BF478" s="5">
        <v>103</v>
      </c>
      <c r="BG478" s="5">
        <v>93</v>
      </c>
      <c r="BH478" s="5">
        <v>98</v>
      </c>
      <c r="BI478" s="5">
        <v>98</v>
      </c>
      <c r="BJ478" s="5">
        <v>96</v>
      </c>
      <c r="BK478" s="5">
        <v>98</v>
      </c>
      <c r="BL478" s="5">
        <v>96</v>
      </c>
      <c r="BM478" s="5">
        <v>97</v>
      </c>
      <c r="BN478" s="5">
        <v>98</v>
      </c>
      <c r="BO478" s="5">
        <v>97</v>
      </c>
      <c r="BP478" s="5">
        <v>93</v>
      </c>
      <c r="BQ478" s="5">
        <v>90</v>
      </c>
      <c r="BR478" s="5">
        <v>88</v>
      </c>
      <c r="BS478">
        <v>90</v>
      </c>
      <c r="BT478">
        <v>89</v>
      </c>
      <c r="BU478">
        <v>86</v>
      </c>
      <c r="BV478">
        <v>79</v>
      </c>
      <c r="BW478">
        <v>79</v>
      </c>
      <c r="BX478">
        <v>73</v>
      </c>
      <c r="BY478">
        <v>84</v>
      </c>
      <c r="BZ478">
        <v>88</v>
      </c>
      <c r="CA478">
        <v>88</v>
      </c>
      <c r="CB478">
        <v>87</v>
      </c>
      <c r="CC478">
        <v>87</v>
      </c>
      <c r="CD478">
        <v>76</v>
      </c>
      <c r="CE478">
        <v>78</v>
      </c>
      <c r="CF478">
        <v>83</v>
      </c>
      <c r="CG478">
        <v>81</v>
      </c>
      <c r="CH478">
        <v>84</v>
      </c>
      <c r="CI478">
        <v>90</v>
      </c>
      <c r="CJ478">
        <v>92</v>
      </c>
      <c r="CK478">
        <v>96</v>
      </c>
      <c r="CL478">
        <v>93</v>
      </c>
      <c r="CM478">
        <v>90</v>
      </c>
      <c r="CN478">
        <v>92</v>
      </c>
      <c r="CO478">
        <v>94</v>
      </c>
      <c r="CP478">
        <v>92</v>
      </c>
      <c r="CQ478">
        <v>95</v>
      </c>
      <c r="CR478">
        <v>93</v>
      </c>
      <c r="CS478">
        <v>90</v>
      </c>
      <c r="CT478">
        <v>90</v>
      </c>
      <c r="CU478">
        <v>87</v>
      </c>
      <c r="CV478">
        <v>80</v>
      </c>
      <c r="CW478">
        <v>80</v>
      </c>
      <c r="CX478" t="s">
        <v>2</v>
      </c>
      <c r="CY478" t="s">
        <v>22</v>
      </c>
    </row>
    <row r="479" spans="1:108" x14ac:dyDescent="0.25">
      <c r="A479" t="s">
        <v>0</v>
      </c>
      <c r="B479">
        <v>38.387799999999999</v>
      </c>
      <c r="C479">
        <v>-118.1092</v>
      </c>
      <c r="D479">
        <v>4580</v>
      </c>
      <c r="E479" t="s">
        <v>1</v>
      </c>
      <c r="F479">
        <v>240.3</v>
      </c>
      <c r="G479">
        <v>1931</v>
      </c>
      <c r="H479">
        <v>8</v>
      </c>
      <c r="I479" t="s">
        <v>260</v>
      </c>
      <c r="J479">
        <v>91</v>
      </c>
      <c r="K479">
        <v>84</v>
      </c>
      <c r="L479">
        <v>85</v>
      </c>
      <c r="M479">
        <v>83</v>
      </c>
      <c r="N479">
        <v>74</v>
      </c>
      <c r="O479">
        <v>76</v>
      </c>
      <c r="P479">
        <v>87</v>
      </c>
      <c r="Q479">
        <v>82</v>
      </c>
      <c r="R479">
        <v>82</v>
      </c>
      <c r="S479">
        <v>84</v>
      </c>
      <c r="T479">
        <v>90</v>
      </c>
      <c r="U479">
        <v>88</v>
      </c>
      <c r="V479">
        <v>87</v>
      </c>
      <c r="W479">
        <v>91</v>
      </c>
      <c r="X479">
        <v>89</v>
      </c>
      <c r="Y479">
        <v>90</v>
      </c>
      <c r="Z479">
        <v>90</v>
      </c>
      <c r="AA479">
        <v>89</v>
      </c>
      <c r="AB479">
        <v>86</v>
      </c>
      <c r="AC479">
        <v>86</v>
      </c>
      <c r="AD479">
        <v>82</v>
      </c>
      <c r="AE479">
        <v>94</v>
      </c>
      <c r="AF479">
        <v>93</v>
      </c>
      <c r="AG479">
        <v>94</v>
      </c>
      <c r="AH479">
        <v>92</v>
      </c>
      <c r="AI479">
        <v>93</v>
      </c>
      <c r="AJ479">
        <v>94</v>
      </c>
      <c r="AK479">
        <v>92</v>
      </c>
      <c r="AL479">
        <v>88</v>
      </c>
      <c r="AM479">
        <v>91</v>
      </c>
      <c r="AN479" s="5">
        <v>98</v>
      </c>
      <c r="AO479" s="5">
        <v>101</v>
      </c>
      <c r="AP479" s="5">
        <v>94</v>
      </c>
      <c r="AQ479" s="5">
        <v>95</v>
      </c>
      <c r="AR479" s="5">
        <v>98</v>
      </c>
      <c r="AS479" s="5">
        <v>94</v>
      </c>
      <c r="AT479" s="5">
        <v>97</v>
      </c>
      <c r="AU479" s="5">
        <v>98</v>
      </c>
      <c r="AV479" s="5">
        <v>100</v>
      </c>
      <c r="AW479" s="5">
        <v>97</v>
      </c>
      <c r="AX479" s="5">
        <v>96</v>
      </c>
      <c r="AY479" s="5">
        <v>103</v>
      </c>
      <c r="AZ479" s="5">
        <v>104</v>
      </c>
      <c r="BA479" s="5">
        <v>99</v>
      </c>
      <c r="BB479" s="5">
        <v>98</v>
      </c>
      <c r="BC479" s="5">
        <v>99</v>
      </c>
      <c r="BD479" s="5">
        <v>101</v>
      </c>
      <c r="BE479" s="5">
        <v>104</v>
      </c>
      <c r="BF479" s="5">
        <v>106</v>
      </c>
      <c r="BG479" s="5">
        <v>107</v>
      </c>
      <c r="BH479" s="5">
        <v>107</v>
      </c>
      <c r="BI479" s="5">
        <v>104</v>
      </c>
      <c r="BJ479" s="5">
        <v>104</v>
      </c>
      <c r="BK479" s="5">
        <v>102</v>
      </c>
      <c r="BL479" s="5">
        <v>105</v>
      </c>
      <c r="BM479" s="5">
        <v>105</v>
      </c>
      <c r="BN479" s="5">
        <v>105</v>
      </c>
      <c r="BO479" s="5">
        <v>101</v>
      </c>
      <c r="BP479" s="5">
        <v>98</v>
      </c>
      <c r="BQ479" s="5">
        <v>97</v>
      </c>
      <c r="BR479" s="5">
        <v>96</v>
      </c>
      <c r="BS479">
        <v>99</v>
      </c>
      <c r="BT479">
        <v>98</v>
      </c>
      <c r="BU479">
        <v>99</v>
      </c>
      <c r="BV479">
        <v>92</v>
      </c>
      <c r="BW479">
        <v>88</v>
      </c>
      <c r="BX479">
        <v>88</v>
      </c>
      <c r="BY479">
        <v>89</v>
      </c>
      <c r="BZ479">
        <v>95</v>
      </c>
      <c r="CA479">
        <v>98</v>
      </c>
      <c r="CB479">
        <v>100</v>
      </c>
      <c r="CC479">
        <v>85</v>
      </c>
      <c r="CD479">
        <v>85</v>
      </c>
      <c r="CE479">
        <v>81</v>
      </c>
      <c r="CF479">
        <v>85</v>
      </c>
      <c r="CG479">
        <v>90</v>
      </c>
      <c r="CH479">
        <v>92</v>
      </c>
      <c r="CI479">
        <v>95</v>
      </c>
      <c r="CJ479">
        <v>96</v>
      </c>
      <c r="CK479">
        <v>97</v>
      </c>
      <c r="CL479">
        <v>97</v>
      </c>
      <c r="CM479">
        <v>97</v>
      </c>
      <c r="CN479">
        <v>99</v>
      </c>
      <c r="CO479">
        <v>100</v>
      </c>
      <c r="CP479">
        <v>100</v>
      </c>
      <c r="CQ479">
        <v>101</v>
      </c>
      <c r="CR479">
        <v>99</v>
      </c>
      <c r="CS479">
        <v>95</v>
      </c>
      <c r="CT479">
        <v>96</v>
      </c>
      <c r="CU479">
        <v>88</v>
      </c>
      <c r="CV479">
        <v>73</v>
      </c>
      <c r="CW479">
        <v>86</v>
      </c>
      <c r="CX479" t="s">
        <v>2</v>
      </c>
      <c r="CY479" t="s">
        <v>3</v>
      </c>
    </row>
    <row r="480" spans="1:108" x14ac:dyDescent="0.25">
      <c r="A480" t="s">
        <v>17</v>
      </c>
      <c r="B480">
        <v>37.6128</v>
      </c>
      <c r="C480">
        <v>-114.5264</v>
      </c>
      <c r="D480">
        <v>4379</v>
      </c>
      <c r="E480" t="s">
        <v>1</v>
      </c>
      <c r="F480">
        <v>243.8</v>
      </c>
      <c r="G480">
        <v>1931</v>
      </c>
      <c r="H480">
        <v>8</v>
      </c>
      <c r="I480" t="s">
        <v>260</v>
      </c>
      <c r="J480">
        <v>93</v>
      </c>
      <c r="K480">
        <v>83</v>
      </c>
      <c r="L480">
        <v>82</v>
      </c>
      <c r="M480">
        <v>77</v>
      </c>
      <c r="N480">
        <v>75</v>
      </c>
      <c r="O480">
        <v>78</v>
      </c>
      <c r="P480">
        <v>88</v>
      </c>
      <c r="Q480">
        <v>80</v>
      </c>
      <c r="R480">
        <v>83</v>
      </c>
      <c r="S480">
        <v>87</v>
      </c>
      <c r="T480">
        <v>88</v>
      </c>
      <c r="U480">
        <v>80</v>
      </c>
      <c r="V480">
        <v>87</v>
      </c>
      <c r="W480">
        <v>88</v>
      </c>
      <c r="X480">
        <v>88</v>
      </c>
      <c r="Y480">
        <v>87</v>
      </c>
      <c r="Z480">
        <v>85</v>
      </c>
      <c r="AA480">
        <v>86</v>
      </c>
      <c r="AB480">
        <v>87</v>
      </c>
      <c r="AC480">
        <v>88</v>
      </c>
      <c r="AD480">
        <v>88</v>
      </c>
      <c r="AE480">
        <v>92</v>
      </c>
      <c r="AF480">
        <v>94</v>
      </c>
      <c r="AG480">
        <v>97</v>
      </c>
      <c r="AH480">
        <v>95</v>
      </c>
      <c r="AI480">
        <v>92</v>
      </c>
      <c r="AJ480">
        <v>94</v>
      </c>
      <c r="AK480">
        <v>93</v>
      </c>
      <c r="AL480">
        <v>93</v>
      </c>
      <c r="AM480">
        <v>95</v>
      </c>
      <c r="AN480" s="5">
        <v>99</v>
      </c>
      <c r="AO480" s="5">
        <v>101</v>
      </c>
      <c r="AP480" s="5">
        <v>101</v>
      </c>
      <c r="AQ480" s="5">
        <v>94</v>
      </c>
      <c r="AR480" s="5">
        <v>99</v>
      </c>
      <c r="AS480" s="5">
        <v>99</v>
      </c>
      <c r="AT480" s="5">
        <v>97</v>
      </c>
      <c r="AU480" s="5">
        <v>97</v>
      </c>
      <c r="AV480" s="5">
        <v>102</v>
      </c>
      <c r="AW480" s="5">
        <v>100</v>
      </c>
      <c r="AX480" s="5">
        <v>101</v>
      </c>
      <c r="AY480" s="5">
        <v>101</v>
      </c>
      <c r="AZ480" s="5">
        <v>99</v>
      </c>
      <c r="BA480" s="5">
        <v>95</v>
      </c>
      <c r="BB480" s="5">
        <v>94</v>
      </c>
      <c r="BC480" s="5">
        <v>97</v>
      </c>
      <c r="BD480" s="5">
        <v>102</v>
      </c>
      <c r="BE480" s="5">
        <v>102</v>
      </c>
      <c r="BF480" s="5">
        <v>102</v>
      </c>
      <c r="BG480" s="5">
        <v>105</v>
      </c>
      <c r="BH480" s="5">
        <v>104</v>
      </c>
      <c r="BI480" s="5">
        <v>104</v>
      </c>
      <c r="BJ480" s="5">
        <v>102</v>
      </c>
      <c r="BK480" s="5">
        <v>106</v>
      </c>
      <c r="BL480" s="5">
        <v>102</v>
      </c>
      <c r="BM480" s="5">
        <v>105</v>
      </c>
      <c r="BN480" s="5">
        <v>99</v>
      </c>
      <c r="BO480" s="5">
        <v>98</v>
      </c>
      <c r="BP480" s="5">
        <v>93</v>
      </c>
      <c r="BQ480" s="5">
        <v>89</v>
      </c>
      <c r="BR480" s="5">
        <v>95</v>
      </c>
      <c r="BS480">
        <v>96</v>
      </c>
      <c r="BT480">
        <v>94</v>
      </c>
      <c r="BU480">
        <v>92</v>
      </c>
      <c r="BV480">
        <v>90</v>
      </c>
      <c r="BW480">
        <v>88</v>
      </c>
      <c r="BX480">
        <v>85</v>
      </c>
      <c r="BY480">
        <v>88</v>
      </c>
      <c r="BZ480">
        <v>94</v>
      </c>
      <c r="CA480">
        <v>96</v>
      </c>
      <c r="CB480">
        <v>96</v>
      </c>
      <c r="CC480">
        <v>92</v>
      </c>
      <c r="CD480">
        <v>87</v>
      </c>
      <c r="CE480">
        <v>80</v>
      </c>
      <c r="CF480">
        <v>87</v>
      </c>
      <c r="CG480">
        <v>91</v>
      </c>
      <c r="CH480">
        <v>94</v>
      </c>
      <c r="CI480">
        <v>95</v>
      </c>
      <c r="CJ480">
        <v>95</v>
      </c>
      <c r="CK480">
        <v>96</v>
      </c>
      <c r="CL480">
        <v>96</v>
      </c>
      <c r="CM480">
        <v>96</v>
      </c>
      <c r="CN480">
        <v>98</v>
      </c>
      <c r="CO480">
        <v>99</v>
      </c>
      <c r="CP480">
        <v>100</v>
      </c>
      <c r="CQ480">
        <v>102</v>
      </c>
      <c r="CR480">
        <v>100</v>
      </c>
      <c r="CS480">
        <v>95</v>
      </c>
      <c r="CT480">
        <v>95</v>
      </c>
      <c r="CU480">
        <v>81</v>
      </c>
      <c r="CV480">
        <v>79</v>
      </c>
      <c r="CW480">
        <v>79</v>
      </c>
      <c r="CX480" t="s">
        <v>2</v>
      </c>
      <c r="CY480" t="s">
        <v>18</v>
      </c>
    </row>
    <row r="481" spans="1:108" x14ac:dyDescent="0.25">
      <c r="A481" t="s">
        <v>49</v>
      </c>
      <c r="B481">
        <v>36.1389</v>
      </c>
      <c r="C481">
        <v>-117.9528</v>
      </c>
      <c r="D481">
        <v>3825</v>
      </c>
      <c r="E481" t="s">
        <v>1</v>
      </c>
      <c r="F481">
        <v>103.6</v>
      </c>
      <c r="G481">
        <v>1931</v>
      </c>
      <c r="H481">
        <v>8</v>
      </c>
      <c r="I481" t="s">
        <v>260</v>
      </c>
      <c r="J481">
        <v>90</v>
      </c>
      <c r="K481">
        <v>86</v>
      </c>
      <c r="L481">
        <v>84</v>
      </c>
      <c r="M481">
        <v>81</v>
      </c>
      <c r="N481">
        <v>78</v>
      </c>
      <c r="O481">
        <v>76</v>
      </c>
      <c r="P481">
        <v>74</v>
      </c>
      <c r="Q481">
        <v>72</v>
      </c>
      <c r="R481">
        <v>84</v>
      </c>
      <c r="S481">
        <v>87</v>
      </c>
      <c r="T481">
        <v>94</v>
      </c>
      <c r="U481">
        <v>86</v>
      </c>
      <c r="V481">
        <v>88</v>
      </c>
      <c r="W481">
        <v>87</v>
      </c>
      <c r="X481">
        <v>86</v>
      </c>
      <c r="Y481">
        <v>80</v>
      </c>
      <c r="Z481">
        <v>82</v>
      </c>
      <c r="AA481">
        <v>90</v>
      </c>
      <c r="AB481">
        <v>88</v>
      </c>
      <c r="AC481">
        <v>84</v>
      </c>
      <c r="AD481">
        <v>84</v>
      </c>
      <c r="AE481">
        <v>92</v>
      </c>
      <c r="AF481">
        <v>96</v>
      </c>
      <c r="AG481">
        <v>96</v>
      </c>
      <c r="AH481">
        <v>98</v>
      </c>
      <c r="AI481">
        <v>92</v>
      </c>
      <c r="AJ481">
        <v>96</v>
      </c>
      <c r="AK481">
        <v>94</v>
      </c>
      <c r="AL481">
        <v>91</v>
      </c>
      <c r="AM481">
        <v>88</v>
      </c>
      <c r="AN481" s="5">
        <v>97</v>
      </c>
      <c r="AO481" s="5">
        <v>99</v>
      </c>
      <c r="AP481" s="5">
        <v>103</v>
      </c>
      <c r="AQ481" s="5">
        <v>100</v>
      </c>
      <c r="AR481" s="5">
        <v>99</v>
      </c>
      <c r="AS481" s="5">
        <v>100</v>
      </c>
      <c r="AT481" s="5">
        <v>100</v>
      </c>
      <c r="AU481" s="5">
        <v>99</v>
      </c>
      <c r="AV481" s="5">
        <v>100</v>
      </c>
      <c r="AW481" s="5">
        <v>104</v>
      </c>
      <c r="AX481" s="5">
        <v>100</v>
      </c>
      <c r="AY481" s="5">
        <v>100</v>
      </c>
      <c r="AZ481" s="5">
        <v>100</v>
      </c>
      <c r="BA481" s="5">
        <v>98</v>
      </c>
      <c r="BB481" s="5">
        <v>96</v>
      </c>
      <c r="BC481" s="5">
        <v>100</v>
      </c>
      <c r="BD481" s="5">
        <v>96</v>
      </c>
      <c r="BE481" s="5">
        <v>104</v>
      </c>
      <c r="BF481" s="5">
        <v>104</v>
      </c>
      <c r="BG481" s="5">
        <v>103</v>
      </c>
      <c r="BH481" s="5">
        <v>102</v>
      </c>
      <c r="BI481" s="5">
        <v>103</v>
      </c>
      <c r="BJ481" s="5">
        <v>101</v>
      </c>
      <c r="BK481" s="5">
        <v>102</v>
      </c>
      <c r="BL481" s="5">
        <v>103</v>
      </c>
      <c r="BM481" s="5">
        <v>104</v>
      </c>
      <c r="BN481" s="5">
        <v>102</v>
      </c>
      <c r="BO481" s="5">
        <v>100</v>
      </c>
      <c r="BP481" s="5">
        <v>100</v>
      </c>
      <c r="BQ481" s="5">
        <v>98</v>
      </c>
      <c r="BR481" s="5">
        <v>98</v>
      </c>
      <c r="BS481">
        <v>99</v>
      </c>
      <c r="BT481">
        <v>100</v>
      </c>
      <c r="BU481">
        <v>94</v>
      </c>
      <c r="BV481">
        <v>94</v>
      </c>
      <c r="BW481">
        <v>94</v>
      </c>
      <c r="BX481">
        <v>90</v>
      </c>
      <c r="BY481">
        <v>93</v>
      </c>
      <c r="BZ481">
        <v>95</v>
      </c>
      <c r="CA481">
        <v>97</v>
      </c>
      <c r="CB481">
        <v>96</v>
      </c>
      <c r="CC481">
        <v>94</v>
      </c>
      <c r="CD481">
        <v>84</v>
      </c>
      <c r="CE481">
        <v>86</v>
      </c>
      <c r="CF481">
        <v>90</v>
      </c>
      <c r="CG481">
        <v>93</v>
      </c>
      <c r="CH481">
        <v>92</v>
      </c>
      <c r="CI481">
        <v>94</v>
      </c>
      <c r="CJ481">
        <v>96</v>
      </c>
      <c r="CK481">
        <v>96</v>
      </c>
      <c r="CL481">
        <v>94</v>
      </c>
      <c r="CM481">
        <v>96</v>
      </c>
      <c r="CN481">
        <v>98</v>
      </c>
      <c r="CO481">
        <v>100</v>
      </c>
      <c r="CP481">
        <v>102</v>
      </c>
      <c r="CQ481">
        <v>104</v>
      </c>
      <c r="CR481">
        <v>101</v>
      </c>
      <c r="CS481">
        <v>98</v>
      </c>
      <c r="CT481">
        <v>98</v>
      </c>
      <c r="CU481">
        <v>82</v>
      </c>
      <c r="CV481">
        <v>80</v>
      </c>
      <c r="CW481">
        <v>78</v>
      </c>
      <c r="CX481" t="s">
        <v>5</v>
      </c>
      <c r="CY481" t="s">
        <v>50</v>
      </c>
    </row>
    <row r="482" spans="1:108" x14ac:dyDescent="0.25">
      <c r="A482" t="s">
        <v>31</v>
      </c>
      <c r="B482">
        <v>35.466099999999997</v>
      </c>
      <c r="C482">
        <v>-114.9217</v>
      </c>
      <c r="D482">
        <v>3540</v>
      </c>
      <c r="E482" t="s">
        <v>1</v>
      </c>
      <c r="F482">
        <v>207</v>
      </c>
      <c r="G482">
        <v>1931</v>
      </c>
      <c r="H482">
        <v>8</v>
      </c>
      <c r="I482" t="s">
        <v>260</v>
      </c>
      <c r="J482">
        <v>92</v>
      </c>
      <c r="K482">
        <v>87</v>
      </c>
      <c r="L482">
        <v>86</v>
      </c>
      <c r="M482">
        <v>80</v>
      </c>
      <c r="N482">
        <v>72</v>
      </c>
      <c r="O482">
        <v>83</v>
      </c>
      <c r="P482">
        <v>82</v>
      </c>
      <c r="Q482">
        <v>75</v>
      </c>
      <c r="R482">
        <v>75</v>
      </c>
      <c r="S482">
        <v>90</v>
      </c>
      <c r="T482">
        <v>91</v>
      </c>
      <c r="U482">
        <v>89</v>
      </c>
      <c r="V482">
        <v>90</v>
      </c>
      <c r="W482">
        <v>92</v>
      </c>
      <c r="X482">
        <v>92</v>
      </c>
      <c r="Y482">
        <v>87</v>
      </c>
      <c r="Z482">
        <v>86</v>
      </c>
      <c r="AA482">
        <v>89</v>
      </c>
      <c r="AB482">
        <v>93</v>
      </c>
      <c r="AC482">
        <v>93</v>
      </c>
      <c r="AD482">
        <v>93</v>
      </c>
      <c r="AE482">
        <v>100</v>
      </c>
      <c r="AF482">
        <v>98</v>
      </c>
      <c r="AG482">
        <v>98</v>
      </c>
      <c r="AH482">
        <v>95</v>
      </c>
      <c r="AI482">
        <v>96</v>
      </c>
      <c r="AJ482">
        <v>100</v>
      </c>
      <c r="AK482">
        <v>99</v>
      </c>
      <c r="AL482">
        <v>98</v>
      </c>
      <c r="AM482">
        <v>96</v>
      </c>
      <c r="AN482" s="5">
        <v>98</v>
      </c>
      <c r="AO482" s="5">
        <v>105</v>
      </c>
      <c r="AP482" s="5">
        <v>104</v>
      </c>
      <c r="AQ482" s="5">
        <v>100</v>
      </c>
      <c r="AR482" s="5">
        <v>102</v>
      </c>
      <c r="AS482" s="5">
        <v>103</v>
      </c>
      <c r="AT482" s="5">
        <v>100</v>
      </c>
      <c r="AU482" s="5">
        <v>98</v>
      </c>
      <c r="AV482" s="5">
        <v>103</v>
      </c>
      <c r="AW482" s="5">
        <v>107</v>
      </c>
      <c r="AX482" s="5">
        <v>104</v>
      </c>
      <c r="AY482" s="5">
        <v>100</v>
      </c>
      <c r="AZ482" s="5">
        <v>101</v>
      </c>
      <c r="BA482" s="5">
        <v>103</v>
      </c>
      <c r="BB482" s="5">
        <v>100</v>
      </c>
      <c r="BC482" s="5">
        <v>104</v>
      </c>
      <c r="BD482" s="5">
        <v>101</v>
      </c>
      <c r="BE482" s="5">
        <v>99</v>
      </c>
      <c r="BF482" s="5">
        <v>100</v>
      </c>
      <c r="BG482" s="5">
        <v>103</v>
      </c>
      <c r="BH482" s="5">
        <v>102</v>
      </c>
      <c r="BI482" s="5">
        <v>100</v>
      </c>
      <c r="BJ482" s="5">
        <v>105</v>
      </c>
      <c r="BK482" s="5">
        <v>107</v>
      </c>
      <c r="BL482" s="5">
        <v>105</v>
      </c>
      <c r="BM482" s="5">
        <v>106</v>
      </c>
      <c r="BN482" s="5">
        <v>103</v>
      </c>
      <c r="BO482" s="5">
        <v>100</v>
      </c>
      <c r="BP482" s="5">
        <v>95</v>
      </c>
      <c r="BQ482" s="5">
        <v>93</v>
      </c>
      <c r="BR482" s="5">
        <v>92</v>
      </c>
      <c r="BS482">
        <v>99</v>
      </c>
      <c r="BT482">
        <v>100</v>
      </c>
      <c r="BU482">
        <v>94</v>
      </c>
      <c r="BV482">
        <v>92</v>
      </c>
      <c r="BW482">
        <v>89</v>
      </c>
      <c r="BX482">
        <v>86</v>
      </c>
      <c r="BY482">
        <v>90</v>
      </c>
      <c r="BZ482">
        <v>94</v>
      </c>
      <c r="CA482">
        <v>96</v>
      </c>
      <c r="CB482">
        <v>95</v>
      </c>
      <c r="CC482">
        <v>90</v>
      </c>
      <c r="CD482">
        <v>79</v>
      </c>
      <c r="CE482">
        <v>76</v>
      </c>
      <c r="CF482">
        <v>83</v>
      </c>
      <c r="CG482">
        <v>91</v>
      </c>
      <c r="CH482">
        <v>96</v>
      </c>
      <c r="CI482">
        <v>99</v>
      </c>
      <c r="CJ482">
        <v>100</v>
      </c>
      <c r="CK482">
        <v>101</v>
      </c>
      <c r="CL482">
        <v>95</v>
      </c>
      <c r="CM482">
        <v>97</v>
      </c>
      <c r="CN482">
        <v>101</v>
      </c>
      <c r="CO482">
        <v>101</v>
      </c>
      <c r="CP482">
        <v>102</v>
      </c>
      <c r="CQ482">
        <v>102</v>
      </c>
      <c r="CR482">
        <v>103</v>
      </c>
      <c r="CS482">
        <v>101</v>
      </c>
      <c r="CT482">
        <v>93</v>
      </c>
      <c r="CU482">
        <v>85</v>
      </c>
      <c r="CV482">
        <v>77</v>
      </c>
      <c r="CW482">
        <v>71</v>
      </c>
      <c r="CX482" t="s">
        <v>2</v>
      </c>
      <c r="CY482" t="s">
        <v>32</v>
      </c>
    </row>
    <row r="483" spans="1:108" x14ac:dyDescent="0.25">
      <c r="A483" t="s">
        <v>47</v>
      </c>
      <c r="B483">
        <v>37.366700000000002</v>
      </c>
      <c r="C483">
        <v>-115.16670000000001</v>
      </c>
      <c r="D483">
        <v>3488</v>
      </c>
      <c r="E483" t="s">
        <v>1</v>
      </c>
      <c r="F483">
        <v>181.4</v>
      </c>
      <c r="G483">
        <v>1931</v>
      </c>
      <c r="H483">
        <v>8</v>
      </c>
      <c r="I483" t="s">
        <v>260</v>
      </c>
      <c r="L483">
        <v>88</v>
      </c>
      <c r="M483">
        <v>81</v>
      </c>
      <c r="N483">
        <v>76</v>
      </c>
      <c r="O483">
        <v>82</v>
      </c>
      <c r="P483">
        <v>84</v>
      </c>
      <c r="Q483">
        <v>83</v>
      </c>
      <c r="R483">
        <v>87</v>
      </c>
      <c r="S483">
        <v>93</v>
      </c>
      <c r="T483">
        <v>92</v>
      </c>
      <c r="U483">
        <v>89</v>
      </c>
      <c r="V483">
        <v>88</v>
      </c>
      <c r="W483">
        <v>92</v>
      </c>
      <c r="Y483">
        <v>89</v>
      </c>
      <c r="Z483">
        <v>87</v>
      </c>
      <c r="AA483">
        <v>92</v>
      </c>
      <c r="AB483">
        <v>92</v>
      </c>
      <c r="AC483">
        <v>93</v>
      </c>
      <c r="AD483">
        <v>94</v>
      </c>
      <c r="AE483">
        <v>98</v>
      </c>
      <c r="AF483">
        <v>100</v>
      </c>
      <c r="AG483">
        <v>100</v>
      </c>
      <c r="AH483">
        <v>100</v>
      </c>
      <c r="AI483">
        <v>94</v>
      </c>
      <c r="AJ483">
        <v>100</v>
      </c>
      <c r="AK483">
        <v>101</v>
      </c>
      <c r="AL483">
        <v>98</v>
      </c>
      <c r="AM483">
        <v>99</v>
      </c>
      <c r="AN483" s="5">
        <v>101</v>
      </c>
      <c r="AO483" s="5">
        <v>107</v>
      </c>
      <c r="AP483" s="5">
        <v>108</v>
      </c>
      <c r="AQ483" s="5">
        <v>105</v>
      </c>
      <c r="AR483" s="5">
        <v>103</v>
      </c>
      <c r="AS483" s="5">
        <v>104</v>
      </c>
      <c r="AT483" s="5">
        <v>101</v>
      </c>
      <c r="AU483" s="5">
        <v>105</v>
      </c>
      <c r="AV483" s="5">
        <v>108</v>
      </c>
      <c r="AW483" s="5">
        <v>104</v>
      </c>
      <c r="AX483" s="8">
        <f>AVERAGE(AW483,AY483)</f>
        <v>104.5</v>
      </c>
      <c r="AY483" s="5">
        <v>105</v>
      </c>
      <c r="AZ483" s="5">
        <v>105</v>
      </c>
      <c r="BA483" s="5">
        <v>103</v>
      </c>
      <c r="BB483" s="5">
        <v>102</v>
      </c>
      <c r="BC483" s="5">
        <v>105</v>
      </c>
      <c r="BD483" s="5">
        <v>106</v>
      </c>
      <c r="BE483" s="5">
        <v>104</v>
      </c>
      <c r="BF483" s="8">
        <f>AVERAGE(BE483,BG483)</f>
        <v>106.5</v>
      </c>
      <c r="BG483" s="5">
        <v>109</v>
      </c>
      <c r="BH483" s="5">
        <v>108</v>
      </c>
      <c r="BI483" s="5">
        <v>107</v>
      </c>
      <c r="BJ483" s="5">
        <v>106</v>
      </c>
      <c r="BK483" s="5">
        <v>109</v>
      </c>
      <c r="BL483" s="5">
        <v>106</v>
      </c>
      <c r="BM483" s="5">
        <v>108</v>
      </c>
      <c r="BN483" s="5">
        <v>103</v>
      </c>
      <c r="BO483" s="5">
        <v>102</v>
      </c>
      <c r="BP483" s="5">
        <v>97</v>
      </c>
      <c r="BQ483" s="5">
        <v>94</v>
      </c>
      <c r="BR483" s="5">
        <v>94</v>
      </c>
      <c r="BS483">
        <v>99</v>
      </c>
      <c r="BT483">
        <v>98</v>
      </c>
      <c r="BU483">
        <v>100</v>
      </c>
      <c r="BV483">
        <v>95</v>
      </c>
      <c r="BW483">
        <v>92</v>
      </c>
      <c r="BX483">
        <v>87</v>
      </c>
      <c r="BY483">
        <v>92</v>
      </c>
      <c r="BZ483">
        <v>97</v>
      </c>
      <c r="CA483">
        <v>101</v>
      </c>
      <c r="CB483">
        <v>98</v>
      </c>
      <c r="CC483">
        <v>97</v>
      </c>
      <c r="CD483">
        <v>89</v>
      </c>
      <c r="CE483">
        <v>80</v>
      </c>
      <c r="CF483">
        <v>90</v>
      </c>
      <c r="CG483">
        <v>94</v>
      </c>
      <c r="CH483">
        <v>99</v>
      </c>
      <c r="CI483">
        <v>101</v>
      </c>
      <c r="CJ483">
        <v>100</v>
      </c>
      <c r="CK483">
        <v>101</v>
      </c>
      <c r="CL483">
        <v>98</v>
      </c>
      <c r="CM483">
        <v>98</v>
      </c>
      <c r="CN483">
        <v>102</v>
      </c>
      <c r="CO483">
        <v>103</v>
      </c>
      <c r="CP483">
        <v>106</v>
      </c>
      <c r="CQ483">
        <v>107</v>
      </c>
      <c r="CR483">
        <v>106</v>
      </c>
      <c r="CS483">
        <v>100</v>
      </c>
      <c r="CT483">
        <v>100</v>
      </c>
      <c r="CU483">
        <v>91</v>
      </c>
      <c r="CV483">
        <v>79</v>
      </c>
      <c r="CW483">
        <v>83</v>
      </c>
      <c r="CX483" t="s">
        <v>2</v>
      </c>
      <c r="CY483" t="s">
        <v>48</v>
      </c>
    </row>
    <row r="484" spans="1:108" x14ac:dyDescent="0.25">
      <c r="A484" t="s">
        <v>41</v>
      </c>
      <c r="B484">
        <v>34.5</v>
      </c>
      <c r="C484">
        <v>-117.8167</v>
      </c>
      <c r="D484">
        <v>3402</v>
      </c>
      <c r="E484" t="s">
        <v>1</v>
      </c>
      <c r="F484">
        <v>234.3</v>
      </c>
      <c r="G484">
        <v>1931</v>
      </c>
      <c r="H484">
        <v>8</v>
      </c>
      <c r="I484" t="s">
        <v>260</v>
      </c>
      <c r="J484">
        <v>80</v>
      </c>
      <c r="K484">
        <v>65</v>
      </c>
      <c r="L484">
        <v>74</v>
      </c>
      <c r="M484">
        <v>75</v>
      </c>
      <c r="N484">
        <v>64</v>
      </c>
      <c r="O484">
        <v>68</v>
      </c>
      <c r="P484">
        <v>61</v>
      </c>
      <c r="Q484">
        <v>60</v>
      </c>
      <c r="R484">
        <v>69</v>
      </c>
      <c r="S484">
        <v>78</v>
      </c>
      <c r="T484">
        <v>80</v>
      </c>
      <c r="U484">
        <v>79</v>
      </c>
      <c r="V484">
        <v>85</v>
      </c>
      <c r="W484">
        <v>82</v>
      </c>
      <c r="X484">
        <v>80</v>
      </c>
      <c r="Y484">
        <v>70</v>
      </c>
      <c r="Z484">
        <v>80</v>
      </c>
      <c r="AA484">
        <v>75</v>
      </c>
      <c r="AB484">
        <v>75</v>
      </c>
      <c r="AC484">
        <v>78</v>
      </c>
      <c r="AD484">
        <v>72</v>
      </c>
      <c r="AE484">
        <v>84</v>
      </c>
      <c r="AF484">
        <v>86</v>
      </c>
      <c r="AG484">
        <v>86</v>
      </c>
      <c r="AH484">
        <v>85</v>
      </c>
      <c r="AI484">
        <v>86</v>
      </c>
      <c r="AJ484">
        <v>86</v>
      </c>
      <c r="AK484">
        <v>83</v>
      </c>
      <c r="AL484">
        <v>82</v>
      </c>
      <c r="AM484">
        <v>83</v>
      </c>
      <c r="AN484" s="5">
        <v>88</v>
      </c>
      <c r="AO484" s="5">
        <v>94</v>
      </c>
      <c r="AP484" s="5">
        <v>95</v>
      </c>
      <c r="AQ484" s="5">
        <v>96</v>
      </c>
      <c r="AR484" s="5">
        <v>100</v>
      </c>
      <c r="AS484" s="5">
        <v>98</v>
      </c>
      <c r="AT484" s="5">
        <v>99</v>
      </c>
      <c r="AU484" s="5">
        <v>97</v>
      </c>
      <c r="AV484" s="5">
        <v>98</v>
      </c>
      <c r="AW484" s="5">
        <v>91</v>
      </c>
      <c r="AX484" s="5">
        <v>87</v>
      </c>
      <c r="AY484" s="5">
        <v>91</v>
      </c>
      <c r="AZ484" s="5">
        <v>89</v>
      </c>
      <c r="BA484" s="5">
        <v>88</v>
      </c>
      <c r="BB484" s="5">
        <v>86</v>
      </c>
      <c r="BC484" s="5">
        <v>90</v>
      </c>
      <c r="BD484" s="5">
        <v>87</v>
      </c>
      <c r="BE484" s="5">
        <v>90</v>
      </c>
      <c r="BF484" s="5">
        <v>93</v>
      </c>
      <c r="BG484" s="5">
        <v>88</v>
      </c>
      <c r="BH484" s="5">
        <v>86</v>
      </c>
      <c r="BI484" s="5">
        <v>87</v>
      </c>
      <c r="BJ484" s="5">
        <v>85</v>
      </c>
      <c r="BK484" s="5">
        <v>94</v>
      </c>
      <c r="BL484" s="5">
        <v>95</v>
      </c>
      <c r="BM484" s="5">
        <v>98</v>
      </c>
      <c r="BN484" s="5">
        <v>84</v>
      </c>
      <c r="BO484" s="5">
        <v>88</v>
      </c>
      <c r="BP484" s="5">
        <v>89</v>
      </c>
      <c r="BQ484" s="5">
        <v>88</v>
      </c>
      <c r="BR484" s="5">
        <v>91</v>
      </c>
      <c r="BS484">
        <v>99</v>
      </c>
      <c r="BT484">
        <v>101</v>
      </c>
      <c r="BU484">
        <v>95</v>
      </c>
      <c r="BV484">
        <v>96</v>
      </c>
      <c r="BW484">
        <v>86</v>
      </c>
      <c r="BX484">
        <v>86</v>
      </c>
      <c r="BY484">
        <v>85</v>
      </c>
      <c r="BZ484">
        <v>87</v>
      </c>
      <c r="CA484">
        <v>87</v>
      </c>
      <c r="CB484">
        <v>87</v>
      </c>
      <c r="CC484">
        <v>93</v>
      </c>
      <c r="CD484">
        <v>86</v>
      </c>
      <c r="CE484">
        <v>80</v>
      </c>
      <c r="CF484">
        <v>82</v>
      </c>
      <c r="CG484">
        <v>85</v>
      </c>
      <c r="CH484">
        <v>98</v>
      </c>
      <c r="CI484">
        <v>89</v>
      </c>
      <c r="CJ484">
        <v>92</v>
      </c>
      <c r="CK484">
        <v>98</v>
      </c>
      <c r="CL484">
        <v>96</v>
      </c>
      <c r="CM484">
        <v>96</v>
      </c>
      <c r="CN484">
        <v>101</v>
      </c>
      <c r="CO484">
        <v>103</v>
      </c>
      <c r="CP484">
        <v>105</v>
      </c>
      <c r="CQ484">
        <v>106</v>
      </c>
      <c r="CR484">
        <v>103</v>
      </c>
      <c r="CS484">
        <v>103</v>
      </c>
      <c r="CT484">
        <v>91</v>
      </c>
      <c r="CU484">
        <v>77</v>
      </c>
      <c r="CV484">
        <v>83</v>
      </c>
      <c r="CW484">
        <v>84</v>
      </c>
      <c r="CX484" t="s">
        <v>5</v>
      </c>
      <c r="CY484" t="s">
        <v>42</v>
      </c>
    </row>
    <row r="485" spans="1:108" x14ac:dyDescent="0.25">
      <c r="A485" t="s">
        <v>43</v>
      </c>
      <c r="B485">
        <v>36.916699999999999</v>
      </c>
      <c r="C485">
        <v>-116.75</v>
      </c>
      <c r="D485">
        <v>3304</v>
      </c>
      <c r="E485" t="s">
        <v>1</v>
      </c>
      <c r="F485">
        <v>51.5</v>
      </c>
      <c r="G485">
        <v>1931</v>
      </c>
      <c r="H485">
        <v>8</v>
      </c>
      <c r="I485" t="s">
        <v>260</v>
      </c>
      <c r="J485">
        <v>92</v>
      </c>
      <c r="K485">
        <v>94</v>
      </c>
      <c r="L485">
        <v>88</v>
      </c>
      <c r="M485">
        <v>87</v>
      </c>
      <c r="N485">
        <v>80</v>
      </c>
      <c r="O485">
        <v>77</v>
      </c>
      <c r="P485">
        <v>81</v>
      </c>
      <c r="Q485">
        <v>84</v>
      </c>
      <c r="R485">
        <v>77</v>
      </c>
      <c r="S485">
        <v>88</v>
      </c>
      <c r="T485">
        <v>92</v>
      </c>
      <c r="U485">
        <v>92</v>
      </c>
      <c r="V485">
        <v>91</v>
      </c>
      <c r="W485">
        <v>93</v>
      </c>
      <c r="X485">
        <v>94</v>
      </c>
      <c r="Y485">
        <v>92</v>
      </c>
      <c r="Z485">
        <v>89</v>
      </c>
      <c r="AA485">
        <v>88</v>
      </c>
      <c r="AB485">
        <v>90</v>
      </c>
      <c r="AC485">
        <v>91</v>
      </c>
      <c r="AD485">
        <v>88</v>
      </c>
      <c r="AE485">
        <v>91</v>
      </c>
      <c r="AF485">
        <v>97</v>
      </c>
      <c r="AG485">
        <v>100</v>
      </c>
      <c r="AH485">
        <v>101</v>
      </c>
      <c r="AI485">
        <v>99</v>
      </c>
      <c r="AJ485">
        <v>97</v>
      </c>
      <c r="AK485">
        <v>98</v>
      </c>
      <c r="AL485">
        <v>98</v>
      </c>
      <c r="AM485">
        <v>95</v>
      </c>
      <c r="AN485" s="5">
        <v>97</v>
      </c>
      <c r="AO485" s="5">
        <v>102</v>
      </c>
      <c r="AP485" s="5">
        <v>110</v>
      </c>
      <c r="AQ485" s="5">
        <v>106</v>
      </c>
      <c r="AR485" s="5">
        <v>102</v>
      </c>
      <c r="AS485" s="5">
        <v>105</v>
      </c>
      <c r="AT485" s="5">
        <v>103</v>
      </c>
      <c r="AU485" s="5">
        <v>106</v>
      </c>
      <c r="AV485" s="5">
        <v>104</v>
      </c>
      <c r="AW485" s="5">
        <v>105</v>
      </c>
      <c r="AX485" s="5">
        <v>104</v>
      </c>
      <c r="AY485" s="5">
        <v>105</v>
      </c>
      <c r="AZ485" s="5">
        <v>106</v>
      </c>
      <c r="BA485" s="5">
        <v>106</v>
      </c>
      <c r="BB485" s="5">
        <v>104</v>
      </c>
      <c r="BC485" s="5">
        <v>100</v>
      </c>
      <c r="BD485" s="5">
        <v>100</v>
      </c>
      <c r="BE485" s="5">
        <v>104</v>
      </c>
      <c r="BF485" s="5">
        <v>108</v>
      </c>
      <c r="BG485" s="5">
        <v>109</v>
      </c>
      <c r="BH485" s="5">
        <v>100</v>
      </c>
      <c r="BI485" s="5">
        <v>106</v>
      </c>
      <c r="BJ485" s="5">
        <v>108</v>
      </c>
      <c r="BK485" s="5">
        <v>106</v>
      </c>
      <c r="BL485" s="5">
        <v>109</v>
      </c>
      <c r="BM485" s="5">
        <v>106</v>
      </c>
      <c r="BN485" s="5">
        <v>100</v>
      </c>
      <c r="BO485" s="5">
        <v>104</v>
      </c>
      <c r="BP485" s="5">
        <v>104</v>
      </c>
      <c r="BQ485" s="5">
        <v>101</v>
      </c>
      <c r="BR485" s="5">
        <v>101</v>
      </c>
      <c r="BS485">
        <v>100</v>
      </c>
      <c r="BT485">
        <v>104</v>
      </c>
      <c r="BU485">
        <v>104</v>
      </c>
      <c r="BV485">
        <v>104</v>
      </c>
      <c r="BW485">
        <v>96</v>
      </c>
      <c r="BX485">
        <v>94</v>
      </c>
      <c r="BY485">
        <v>96</v>
      </c>
      <c r="BZ485">
        <v>96</v>
      </c>
      <c r="CA485">
        <v>100</v>
      </c>
      <c r="CB485">
        <v>104</v>
      </c>
      <c r="CC485">
        <v>101</v>
      </c>
      <c r="CD485">
        <v>97</v>
      </c>
      <c r="CE485">
        <v>92</v>
      </c>
      <c r="CF485">
        <v>90</v>
      </c>
      <c r="CG485">
        <v>96</v>
      </c>
      <c r="CH485">
        <v>96</v>
      </c>
      <c r="CI485">
        <v>98</v>
      </c>
      <c r="CJ485">
        <v>100</v>
      </c>
      <c r="CK485">
        <v>102</v>
      </c>
      <c r="CL485">
        <v>103</v>
      </c>
      <c r="CM485">
        <v>100</v>
      </c>
      <c r="CN485">
        <v>101</v>
      </c>
      <c r="CO485">
        <v>103</v>
      </c>
      <c r="CP485">
        <v>105</v>
      </c>
      <c r="CQ485">
        <v>106</v>
      </c>
      <c r="CR485">
        <v>107</v>
      </c>
      <c r="CS485">
        <v>105</v>
      </c>
      <c r="CT485">
        <v>104</v>
      </c>
      <c r="CU485">
        <v>99</v>
      </c>
      <c r="CV485">
        <v>85</v>
      </c>
      <c r="CW485">
        <v>79</v>
      </c>
      <c r="CX485" t="s">
        <v>2</v>
      </c>
      <c r="CY485" t="s">
        <v>44</v>
      </c>
    </row>
    <row r="486" spans="1:108" x14ac:dyDescent="0.25">
      <c r="A486" t="s">
        <v>51</v>
      </c>
      <c r="B486">
        <v>36.433300000000003</v>
      </c>
      <c r="C486">
        <v>-116.4</v>
      </c>
      <c r="D486">
        <v>2192</v>
      </c>
      <c r="E486" t="s">
        <v>1</v>
      </c>
      <c r="F486">
        <v>41.9</v>
      </c>
      <c r="G486">
        <v>1931</v>
      </c>
      <c r="H486">
        <v>8</v>
      </c>
      <c r="I486" t="s">
        <v>260</v>
      </c>
      <c r="J486">
        <v>104</v>
      </c>
      <c r="K486">
        <v>103</v>
      </c>
      <c r="L486">
        <v>105</v>
      </c>
      <c r="M486">
        <v>100</v>
      </c>
      <c r="N486">
        <v>95</v>
      </c>
      <c r="O486">
        <v>70</v>
      </c>
      <c r="P486">
        <v>87</v>
      </c>
      <c r="Q486">
        <v>102</v>
      </c>
      <c r="R486">
        <v>87</v>
      </c>
      <c r="S486">
        <v>91</v>
      </c>
      <c r="T486">
        <v>112</v>
      </c>
      <c r="U486">
        <v>87</v>
      </c>
      <c r="V486">
        <v>95</v>
      </c>
      <c r="W486">
        <v>100</v>
      </c>
      <c r="X486">
        <v>108</v>
      </c>
      <c r="Y486">
        <v>110</v>
      </c>
      <c r="Z486">
        <v>96</v>
      </c>
      <c r="AA486">
        <v>94</v>
      </c>
      <c r="AB486">
        <v>100</v>
      </c>
      <c r="AC486">
        <v>110</v>
      </c>
      <c r="AD486">
        <v>101</v>
      </c>
      <c r="AE486">
        <v>100</v>
      </c>
      <c r="AF486">
        <v>105</v>
      </c>
      <c r="AG486">
        <v>110</v>
      </c>
      <c r="AH486">
        <v>111</v>
      </c>
      <c r="AI486">
        <v>106</v>
      </c>
      <c r="AJ486">
        <v>103</v>
      </c>
      <c r="AK486">
        <v>105</v>
      </c>
      <c r="AL486">
        <v>105</v>
      </c>
      <c r="AM486">
        <v>102</v>
      </c>
      <c r="AN486" s="5">
        <v>104</v>
      </c>
      <c r="AO486" s="5">
        <v>108</v>
      </c>
      <c r="AP486" s="5">
        <v>113</v>
      </c>
      <c r="AQ486" s="5">
        <v>112</v>
      </c>
      <c r="AR486" s="5">
        <v>117</v>
      </c>
      <c r="AS486" s="5">
        <v>112</v>
      </c>
      <c r="AT486" s="5">
        <v>111</v>
      </c>
      <c r="AU486" s="5">
        <v>111</v>
      </c>
      <c r="AV486" s="5">
        <v>110</v>
      </c>
      <c r="AW486" s="5">
        <v>111</v>
      </c>
      <c r="AX486" s="5">
        <v>110</v>
      </c>
      <c r="AY486" s="5">
        <v>109</v>
      </c>
      <c r="AZ486" s="5">
        <v>110</v>
      </c>
      <c r="BA486" s="5">
        <v>110</v>
      </c>
      <c r="BB486" s="5">
        <v>111</v>
      </c>
      <c r="BC486" s="5">
        <v>111</v>
      </c>
      <c r="BD486" s="5">
        <v>107</v>
      </c>
      <c r="BE486" s="5">
        <v>110</v>
      </c>
      <c r="BF486" s="5">
        <v>112</v>
      </c>
      <c r="BG486" s="5">
        <v>114</v>
      </c>
      <c r="BH486" s="5">
        <v>115</v>
      </c>
      <c r="BI486" s="5">
        <v>114</v>
      </c>
      <c r="BJ486" s="5">
        <v>112</v>
      </c>
      <c r="BK486" s="5">
        <v>112</v>
      </c>
      <c r="BL486" s="5">
        <v>113</v>
      </c>
      <c r="BM486" s="5">
        <v>114</v>
      </c>
      <c r="BN486" s="5">
        <v>116</v>
      </c>
      <c r="BO486" s="5">
        <v>110</v>
      </c>
      <c r="BP486" s="5">
        <v>110</v>
      </c>
      <c r="BQ486" s="5">
        <v>108</v>
      </c>
      <c r="BR486" s="5">
        <v>105</v>
      </c>
      <c r="CX486" t="s">
        <v>2</v>
      </c>
      <c r="CY486" t="s">
        <v>52</v>
      </c>
    </row>
    <row r="487" spans="1:108" x14ac:dyDescent="0.25">
      <c r="A487" t="s">
        <v>27</v>
      </c>
      <c r="B487">
        <v>36.166699999999999</v>
      </c>
      <c r="C487">
        <v>-115.13330000000001</v>
      </c>
      <c r="D487">
        <v>2011</v>
      </c>
      <c r="E487" t="s">
        <v>1</v>
      </c>
      <c r="F487">
        <v>158.69999999999999</v>
      </c>
      <c r="G487">
        <v>1931</v>
      </c>
      <c r="H487">
        <v>8</v>
      </c>
      <c r="I487" t="s">
        <v>260</v>
      </c>
      <c r="J487">
        <v>105</v>
      </c>
      <c r="K487">
        <v>96</v>
      </c>
      <c r="L487">
        <v>95</v>
      </c>
      <c r="M487">
        <v>85</v>
      </c>
      <c r="N487">
        <v>83</v>
      </c>
      <c r="O487">
        <v>89</v>
      </c>
      <c r="P487">
        <v>95</v>
      </c>
      <c r="Q487">
        <v>90</v>
      </c>
      <c r="R487">
        <v>94</v>
      </c>
      <c r="S487">
        <v>102</v>
      </c>
      <c r="T487">
        <v>102</v>
      </c>
      <c r="U487">
        <v>96</v>
      </c>
      <c r="V487">
        <v>103</v>
      </c>
      <c r="W487">
        <v>104</v>
      </c>
      <c r="X487">
        <v>103</v>
      </c>
      <c r="Y487">
        <v>91</v>
      </c>
      <c r="Z487">
        <v>97</v>
      </c>
      <c r="AA487">
        <v>100</v>
      </c>
      <c r="AB487">
        <v>101</v>
      </c>
      <c r="AC487">
        <v>101</v>
      </c>
      <c r="AD487">
        <v>104</v>
      </c>
      <c r="AE487">
        <v>105</v>
      </c>
      <c r="AF487">
        <v>109</v>
      </c>
      <c r="AG487">
        <v>110</v>
      </c>
      <c r="AH487">
        <v>108</v>
      </c>
      <c r="AI487">
        <v>106</v>
      </c>
      <c r="AJ487">
        <v>104</v>
      </c>
      <c r="AK487">
        <v>103</v>
      </c>
      <c r="AL487">
        <v>103</v>
      </c>
      <c r="AM487">
        <v>100</v>
      </c>
      <c r="AN487" s="5">
        <v>112</v>
      </c>
      <c r="AO487" s="5">
        <v>116</v>
      </c>
      <c r="AP487" s="5">
        <v>116</v>
      </c>
      <c r="AQ487" s="5">
        <v>109</v>
      </c>
      <c r="AR487" s="5">
        <v>113</v>
      </c>
      <c r="AS487" s="5">
        <v>111</v>
      </c>
      <c r="AT487" s="5">
        <v>111</v>
      </c>
      <c r="AU487" s="5">
        <v>113</v>
      </c>
      <c r="AV487" s="5">
        <v>114</v>
      </c>
      <c r="AW487" s="5">
        <v>112</v>
      </c>
      <c r="AX487" s="5">
        <v>113</v>
      </c>
      <c r="AY487" s="5">
        <v>113</v>
      </c>
      <c r="AZ487" s="5">
        <v>113</v>
      </c>
      <c r="BA487" s="5">
        <v>108</v>
      </c>
      <c r="BB487" s="5">
        <v>106</v>
      </c>
      <c r="BC487" s="5">
        <v>108</v>
      </c>
      <c r="BD487" s="5">
        <v>113</v>
      </c>
      <c r="BE487" s="5">
        <v>105</v>
      </c>
      <c r="BF487" s="5">
        <v>113</v>
      </c>
      <c r="BG487" s="5">
        <v>117</v>
      </c>
      <c r="BH487" s="5">
        <v>116</v>
      </c>
      <c r="BI487" s="5">
        <v>114</v>
      </c>
      <c r="BJ487" s="5">
        <v>116</v>
      </c>
      <c r="BK487" s="5">
        <v>117</v>
      </c>
      <c r="BL487" s="5">
        <v>115</v>
      </c>
      <c r="BM487" s="5">
        <v>118</v>
      </c>
      <c r="BN487" s="5">
        <v>109</v>
      </c>
      <c r="BO487" s="5">
        <v>112</v>
      </c>
      <c r="BP487" s="5">
        <v>102</v>
      </c>
      <c r="BQ487" s="5">
        <v>99</v>
      </c>
      <c r="BR487" s="5">
        <v>104</v>
      </c>
      <c r="BS487">
        <v>109</v>
      </c>
      <c r="BT487">
        <v>110</v>
      </c>
      <c r="BU487">
        <v>109</v>
      </c>
      <c r="BV487">
        <v>105</v>
      </c>
      <c r="BW487">
        <v>99</v>
      </c>
      <c r="BX487">
        <v>97</v>
      </c>
      <c r="BY487">
        <v>103</v>
      </c>
      <c r="BZ487">
        <v>97</v>
      </c>
      <c r="CA487">
        <v>108</v>
      </c>
      <c r="CB487">
        <v>110</v>
      </c>
      <c r="CC487">
        <v>111</v>
      </c>
      <c r="CD487">
        <v>83</v>
      </c>
      <c r="CE487">
        <v>81</v>
      </c>
      <c r="CF487">
        <v>95</v>
      </c>
      <c r="CG487">
        <v>100</v>
      </c>
      <c r="CH487">
        <v>105</v>
      </c>
      <c r="CI487">
        <v>107</v>
      </c>
      <c r="CJ487">
        <v>107</v>
      </c>
      <c r="CK487">
        <v>110</v>
      </c>
      <c r="CL487">
        <v>100</v>
      </c>
      <c r="CM487">
        <v>106</v>
      </c>
      <c r="CN487">
        <v>110</v>
      </c>
      <c r="CO487">
        <v>110</v>
      </c>
      <c r="CP487">
        <v>115</v>
      </c>
      <c r="CQ487">
        <v>114</v>
      </c>
      <c r="CR487">
        <v>114</v>
      </c>
      <c r="CS487">
        <v>111</v>
      </c>
      <c r="CT487">
        <v>105</v>
      </c>
      <c r="CU487">
        <v>80</v>
      </c>
      <c r="CV487">
        <v>83</v>
      </c>
      <c r="CW487">
        <v>85</v>
      </c>
      <c r="CX487" t="s">
        <v>2</v>
      </c>
      <c r="CY487" t="s">
        <v>28</v>
      </c>
    </row>
    <row r="488" spans="1:108" x14ac:dyDescent="0.25">
      <c r="A488" t="s">
        <v>23</v>
      </c>
      <c r="B488">
        <v>36.6</v>
      </c>
      <c r="C488">
        <v>-114.4833</v>
      </c>
      <c r="D488">
        <v>1401</v>
      </c>
      <c r="E488" t="s">
        <v>1</v>
      </c>
      <c r="F488">
        <v>213.4</v>
      </c>
      <c r="G488">
        <v>1931</v>
      </c>
      <c r="H488">
        <v>8</v>
      </c>
      <c r="I488" t="s">
        <v>260</v>
      </c>
      <c r="J488">
        <v>104</v>
      </c>
      <c r="K488">
        <v>98</v>
      </c>
      <c r="L488">
        <v>94</v>
      </c>
      <c r="M488">
        <v>85</v>
      </c>
      <c r="N488">
        <v>87</v>
      </c>
      <c r="O488">
        <v>97</v>
      </c>
      <c r="P488">
        <v>97</v>
      </c>
      <c r="Q488">
        <v>99</v>
      </c>
      <c r="R488">
        <v>91</v>
      </c>
      <c r="S488">
        <v>101</v>
      </c>
      <c r="T488">
        <v>103</v>
      </c>
      <c r="U488">
        <v>98</v>
      </c>
      <c r="V488">
        <v>102</v>
      </c>
      <c r="W488">
        <v>105</v>
      </c>
      <c r="X488">
        <v>103</v>
      </c>
      <c r="Y488">
        <v>100</v>
      </c>
      <c r="Z488">
        <v>100</v>
      </c>
      <c r="AA488">
        <v>101</v>
      </c>
      <c r="AB488">
        <v>104</v>
      </c>
      <c r="AC488">
        <v>103</v>
      </c>
      <c r="AD488">
        <v>105</v>
      </c>
      <c r="AE488">
        <v>107</v>
      </c>
      <c r="AF488">
        <v>110</v>
      </c>
      <c r="AG488">
        <v>111</v>
      </c>
      <c r="AH488">
        <v>109</v>
      </c>
      <c r="AI488">
        <v>107</v>
      </c>
      <c r="AJ488">
        <v>111</v>
      </c>
      <c r="AK488">
        <v>104</v>
      </c>
      <c r="AL488">
        <v>104</v>
      </c>
      <c r="AM488">
        <v>107</v>
      </c>
      <c r="AN488" s="5">
        <v>113</v>
      </c>
      <c r="AO488" s="5">
        <v>106</v>
      </c>
      <c r="AP488" s="5">
        <v>115</v>
      </c>
      <c r="AQ488" s="5">
        <v>110</v>
      </c>
      <c r="AR488" s="5">
        <v>111</v>
      </c>
      <c r="AS488" s="5">
        <v>113</v>
      </c>
      <c r="AT488" s="5">
        <v>109</v>
      </c>
      <c r="AU488" s="5">
        <v>113</v>
      </c>
      <c r="AV488" s="5">
        <v>114</v>
      </c>
      <c r="AW488" s="5">
        <v>112</v>
      </c>
      <c r="AX488" s="5">
        <v>114</v>
      </c>
      <c r="AY488" s="5">
        <v>110</v>
      </c>
      <c r="AZ488" s="5">
        <v>115</v>
      </c>
      <c r="BA488" s="5">
        <v>111</v>
      </c>
      <c r="BB488" s="5">
        <v>110</v>
      </c>
      <c r="BC488" s="5">
        <v>112</v>
      </c>
      <c r="BD488" s="5">
        <v>112</v>
      </c>
      <c r="BE488" s="5">
        <v>109</v>
      </c>
      <c r="BF488" s="5">
        <v>113</v>
      </c>
      <c r="BG488" s="5">
        <v>115</v>
      </c>
      <c r="BH488" s="5">
        <v>114</v>
      </c>
      <c r="BI488" s="5">
        <v>113</v>
      </c>
      <c r="BJ488" s="5">
        <v>114</v>
      </c>
      <c r="BK488" s="5">
        <v>118</v>
      </c>
      <c r="BL488" s="5">
        <v>119</v>
      </c>
      <c r="BM488" s="5">
        <v>117</v>
      </c>
      <c r="BN488" s="5">
        <v>111</v>
      </c>
      <c r="BO488" s="5">
        <v>110</v>
      </c>
      <c r="BP488" s="5">
        <v>96</v>
      </c>
      <c r="BQ488" s="5">
        <v>100</v>
      </c>
      <c r="BR488" s="5">
        <v>101</v>
      </c>
      <c r="BS488">
        <v>110</v>
      </c>
      <c r="BT488">
        <v>102</v>
      </c>
      <c r="BU488">
        <v>112</v>
      </c>
      <c r="BV488">
        <v>110</v>
      </c>
      <c r="BW488">
        <v>104</v>
      </c>
      <c r="BX488">
        <v>101</v>
      </c>
      <c r="BY488">
        <v>100</v>
      </c>
      <c r="BZ488">
        <v>104</v>
      </c>
      <c r="CA488">
        <v>110</v>
      </c>
      <c r="CB488">
        <v>111</v>
      </c>
      <c r="CC488">
        <v>108</v>
      </c>
      <c r="CD488">
        <v>106</v>
      </c>
      <c r="CE488">
        <v>97</v>
      </c>
      <c r="CF488">
        <v>88</v>
      </c>
      <c r="CG488">
        <v>78</v>
      </c>
      <c r="CH488">
        <v>107</v>
      </c>
      <c r="CI488">
        <v>109</v>
      </c>
      <c r="CJ488">
        <v>110</v>
      </c>
      <c r="CK488">
        <v>111</v>
      </c>
      <c r="CL488">
        <v>107</v>
      </c>
      <c r="CM488">
        <v>109</v>
      </c>
      <c r="CN488">
        <v>110</v>
      </c>
      <c r="CO488">
        <v>111</v>
      </c>
      <c r="CP488">
        <v>113</v>
      </c>
      <c r="CQ488">
        <v>114</v>
      </c>
      <c r="CR488">
        <v>113</v>
      </c>
      <c r="CS488">
        <v>111</v>
      </c>
      <c r="CT488">
        <v>108</v>
      </c>
      <c r="CU488">
        <v>96</v>
      </c>
      <c r="CV488">
        <v>89</v>
      </c>
      <c r="CW488">
        <v>85</v>
      </c>
      <c r="CX488" t="s">
        <v>2</v>
      </c>
      <c r="CY488" t="s">
        <v>24</v>
      </c>
    </row>
    <row r="489" spans="1:108" x14ac:dyDescent="0.25">
      <c r="A489" t="s">
        <v>29</v>
      </c>
      <c r="B489">
        <v>36.450000000000003</v>
      </c>
      <c r="C489">
        <v>-116.86669999999999</v>
      </c>
      <c r="D489">
        <v>-168</v>
      </c>
      <c r="E489" t="s">
        <v>1</v>
      </c>
      <c r="F489">
        <v>1.4</v>
      </c>
      <c r="G489">
        <v>1931</v>
      </c>
      <c r="H489">
        <v>8</v>
      </c>
      <c r="I489" t="s">
        <v>260</v>
      </c>
      <c r="J489">
        <v>109</v>
      </c>
      <c r="K489">
        <v>109</v>
      </c>
      <c r="L489">
        <v>106</v>
      </c>
      <c r="M489">
        <v>101</v>
      </c>
      <c r="N489">
        <v>98</v>
      </c>
      <c r="O489">
        <v>98</v>
      </c>
      <c r="P489">
        <v>98</v>
      </c>
      <c r="Q489">
        <v>99</v>
      </c>
      <c r="R489">
        <v>102</v>
      </c>
      <c r="S489">
        <v>106</v>
      </c>
      <c r="T489">
        <v>108</v>
      </c>
      <c r="U489">
        <v>107</v>
      </c>
      <c r="V489">
        <v>108</v>
      </c>
      <c r="W489">
        <v>110</v>
      </c>
      <c r="X489">
        <v>109</v>
      </c>
      <c r="Y489">
        <v>105</v>
      </c>
      <c r="Z489">
        <v>102</v>
      </c>
      <c r="AA489">
        <v>106</v>
      </c>
      <c r="AB489">
        <v>107</v>
      </c>
      <c r="AC489">
        <v>109</v>
      </c>
      <c r="AD489">
        <v>110</v>
      </c>
      <c r="AE489">
        <v>111</v>
      </c>
      <c r="AF489">
        <v>115</v>
      </c>
      <c r="AG489">
        <v>116</v>
      </c>
      <c r="AH489">
        <v>115</v>
      </c>
      <c r="AI489">
        <v>113</v>
      </c>
      <c r="AJ489">
        <v>115</v>
      </c>
      <c r="AK489">
        <v>113</v>
      </c>
      <c r="AL489">
        <v>114</v>
      </c>
      <c r="AM489">
        <v>115</v>
      </c>
      <c r="AN489" s="5">
        <v>117</v>
      </c>
      <c r="AO489" s="5">
        <v>121</v>
      </c>
      <c r="AP489" s="5">
        <v>123</v>
      </c>
      <c r="AQ489" s="5">
        <v>120</v>
      </c>
      <c r="AR489" s="5">
        <v>122</v>
      </c>
      <c r="AS489" s="5">
        <v>123</v>
      </c>
      <c r="AT489" s="5">
        <v>120</v>
      </c>
      <c r="AU489" s="5">
        <v>120</v>
      </c>
      <c r="AV489" s="5">
        <v>121</v>
      </c>
      <c r="AW489" s="5">
        <v>122</v>
      </c>
      <c r="AX489" s="5">
        <v>120</v>
      </c>
      <c r="AY489" s="5">
        <v>119</v>
      </c>
      <c r="AZ489" s="5">
        <v>120</v>
      </c>
      <c r="BA489" s="5">
        <v>119</v>
      </c>
      <c r="BB489" s="5">
        <v>116</v>
      </c>
      <c r="BC489" s="5">
        <v>117</v>
      </c>
      <c r="BD489" s="5">
        <v>121</v>
      </c>
      <c r="BE489" s="5">
        <v>122</v>
      </c>
      <c r="BF489" s="5">
        <v>126</v>
      </c>
      <c r="BG489" s="5">
        <v>126</v>
      </c>
      <c r="BH489" s="5">
        <v>123</v>
      </c>
      <c r="BI489" s="5">
        <v>123</v>
      </c>
      <c r="BJ489" s="5">
        <v>121</v>
      </c>
      <c r="BK489" s="5">
        <v>121</v>
      </c>
      <c r="BL489" s="5">
        <v>123</v>
      </c>
      <c r="BM489" s="5">
        <v>126</v>
      </c>
      <c r="BN489" s="5">
        <v>120</v>
      </c>
      <c r="BO489" s="5">
        <v>119</v>
      </c>
      <c r="BP489" s="5">
        <v>117</v>
      </c>
      <c r="BQ489" s="5">
        <v>115</v>
      </c>
      <c r="BR489" s="5">
        <v>115</v>
      </c>
      <c r="BS489">
        <v>119</v>
      </c>
      <c r="BT489">
        <v>120</v>
      </c>
      <c r="BU489">
        <v>117</v>
      </c>
      <c r="BV489">
        <v>114</v>
      </c>
      <c r="BW489">
        <v>109</v>
      </c>
      <c r="BX489">
        <v>110</v>
      </c>
      <c r="BY489">
        <v>113</v>
      </c>
      <c r="BZ489">
        <v>115</v>
      </c>
      <c r="CA489">
        <v>115</v>
      </c>
      <c r="CB489">
        <v>117</v>
      </c>
      <c r="CC489">
        <v>108</v>
      </c>
      <c r="CD489">
        <v>97</v>
      </c>
      <c r="CE489">
        <v>99</v>
      </c>
      <c r="CF489">
        <v>109</v>
      </c>
      <c r="CG489">
        <v>111</v>
      </c>
      <c r="CH489">
        <v>114</v>
      </c>
      <c r="CI489">
        <v>115</v>
      </c>
      <c r="CJ489">
        <v>117</v>
      </c>
      <c r="CK489">
        <v>116</v>
      </c>
      <c r="CL489">
        <v>114</v>
      </c>
      <c r="CM489">
        <v>118</v>
      </c>
      <c r="CN489">
        <v>117</v>
      </c>
      <c r="CO489">
        <v>121</v>
      </c>
      <c r="CP489">
        <v>123</v>
      </c>
      <c r="CQ489">
        <v>121</v>
      </c>
      <c r="CR489">
        <v>116</v>
      </c>
      <c r="CS489">
        <v>114</v>
      </c>
      <c r="CT489">
        <v>113</v>
      </c>
      <c r="CU489">
        <v>96</v>
      </c>
      <c r="CV489">
        <v>96</v>
      </c>
      <c r="CW489">
        <v>97</v>
      </c>
      <c r="CX489" t="s">
        <v>5</v>
      </c>
      <c r="CY489" t="s">
        <v>30</v>
      </c>
    </row>
    <row r="490" spans="1:108" x14ac:dyDescent="0.25">
      <c r="BS490" cm="1">
        <f t="array" ref="BS490">SUMPRODUCT(--(MOD(AN489:BR489,5)=0))</f>
        <v>8</v>
      </c>
      <c r="BT490">
        <f>AVERAGE(AN489:BR489)</f>
        <v>120.58064516129032</v>
      </c>
    </row>
    <row r="491" spans="1:108" x14ac:dyDescent="0.25">
      <c r="D491" s="5">
        <f>AVERAGE(D477:D488)</f>
        <v>3651.8333333333335</v>
      </c>
      <c r="AN491" s="5">
        <f>AVERAGE(AN477:AN488)</f>
        <v>98.833333333333329</v>
      </c>
      <c r="AO491" s="5">
        <f t="shared" ref="AO491:BR491" si="1631">AVERAGE(AO477:AO488)</f>
        <v>102.08333333333333</v>
      </c>
      <c r="AP491" s="5">
        <f t="shared" si="1631"/>
        <v>103.5</v>
      </c>
      <c r="AQ491" s="5">
        <f t="shared" si="1631"/>
        <v>100.75</v>
      </c>
      <c r="AR491" s="5">
        <f t="shared" si="1631"/>
        <v>101.91666666666667</v>
      </c>
      <c r="AS491" s="5">
        <f t="shared" si="1631"/>
        <v>101.41666666666667</v>
      </c>
      <c r="AT491" s="5">
        <f t="shared" si="1631"/>
        <v>100.66666666666667</v>
      </c>
      <c r="AU491" s="5">
        <f t="shared" si="1631"/>
        <v>101.58333333333333</v>
      </c>
      <c r="AV491" s="5">
        <f t="shared" si="1631"/>
        <v>103.16666666666667</v>
      </c>
      <c r="AW491" s="5">
        <f t="shared" si="1631"/>
        <v>102.33333333333333</v>
      </c>
      <c r="AX491" s="5">
        <f t="shared" si="1631"/>
        <v>101.375</v>
      </c>
      <c r="AY491" s="5">
        <f t="shared" si="1631"/>
        <v>101.83333333333333</v>
      </c>
      <c r="AZ491" s="5">
        <f t="shared" si="1631"/>
        <v>102.5</v>
      </c>
      <c r="BA491" s="5">
        <f t="shared" si="1631"/>
        <v>100.25</v>
      </c>
      <c r="BB491" s="5">
        <f t="shared" si="1631"/>
        <v>98.583333333333329</v>
      </c>
      <c r="BC491" s="5">
        <f t="shared" si="1631"/>
        <v>100.08333333333333</v>
      </c>
      <c r="BD491" s="5">
        <f t="shared" si="1631"/>
        <v>100.75</v>
      </c>
      <c r="BE491" s="5">
        <f t="shared" si="1631"/>
        <v>102</v>
      </c>
      <c r="BF491" s="5">
        <f t="shared" si="1631"/>
        <v>104.875</v>
      </c>
      <c r="BG491" s="5">
        <f t="shared" si="1631"/>
        <v>104.91666666666667</v>
      </c>
      <c r="BH491" s="5">
        <f t="shared" si="1631"/>
        <v>104</v>
      </c>
      <c r="BI491" s="5">
        <f t="shared" si="1631"/>
        <v>103.83333333333333</v>
      </c>
      <c r="BJ491" s="5">
        <f t="shared" si="1631"/>
        <v>103.5</v>
      </c>
      <c r="BK491" s="5">
        <f t="shared" si="1631"/>
        <v>105.5</v>
      </c>
      <c r="BL491" s="5">
        <f t="shared" si="1631"/>
        <v>105.25</v>
      </c>
      <c r="BM491" s="5">
        <f t="shared" si="1631"/>
        <v>106.25</v>
      </c>
      <c r="BN491" s="5">
        <f t="shared" si="1631"/>
        <v>102</v>
      </c>
      <c r="BO491" s="5">
        <f t="shared" si="1631"/>
        <v>101.16666666666667</v>
      </c>
      <c r="BP491" s="5">
        <f t="shared" si="1631"/>
        <v>97.25</v>
      </c>
      <c r="BQ491" s="5">
        <f t="shared" si="1631"/>
        <v>95.333333333333329</v>
      </c>
      <c r="BR491" s="5">
        <f t="shared" si="1631"/>
        <v>96.083333333333329</v>
      </c>
      <c r="CZ491" s="1"/>
    </row>
    <row r="492" spans="1:108" x14ac:dyDescent="0.25">
      <c r="AI492" s="13">
        <f>-AM492/(AVERAGE(D477:D488)-D489)</f>
        <v>-4.9353332704658321E-3</v>
      </c>
      <c r="AJ492" t="s">
        <v>263</v>
      </c>
      <c r="AK492">
        <f>AVERAGE(AN489:BR489)</f>
        <v>120.58064516129032</v>
      </c>
      <c r="AL492">
        <f>AVERAGE(AN491:BR491)</f>
        <v>101.72849462365592</v>
      </c>
      <c r="AM492">
        <f>AK492-AL492</f>
        <v>18.852150537634401</v>
      </c>
      <c r="AN492" s="5">
        <f>AN491+$AM492</f>
        <v>117.68548387096773</v>
      </c>
      <c r="AO492" s="5">
        <f t="shared" ref="AO492:BR492" si="1632">AO491+$AM492</f>
        <v>120.93548387096773</v>
      </c>
      <c r="AP492" s="5">
        <f t="shared" si="1632"/>
        <v>122.3521505376344</v>
      </c>
      <c r="AQ492" s="5">
        <f t="shared" si="1632"/>
        <v>119.6021505376344</v>
      </c>
      <c r="AR492" s="5">
        <f t="shared" si="1632"/>
        <v>120.76881720430107</v>
      </c>
      <c r="AS492" s="5">
        <f t="shared" si="1632"/>
        <v>120.26881720430107</v>
      </c>
      <c r="AT492" s="5">
        <f t="shared" si="1632"/>
        <v>119.51881720430107</v>
      </c>
      <c r="AU492" s="5">
        <f t="shared" si="1632"/>
        <v>120.43548387096773</v>
      </c>
      <c r="AV492" s="5">
        <f t="shared" si="1632"/>
        <v>122.01881720430107</v>
      </c>
      <c r="AW492" s="5">
        <f t="shared" si="1632"/>
        <v>121.18548387096773</v>
      </c>
      <c r="AX492" s="5">
        <f t="shared" si="1632"/>
        <v>120.2271505376344</v>
      </c>
      <c r="AY492" s="5">
        <f t="shared" si="1632"/>
        <v>120.68548387096773</v>
      </c>
      <c r="AZ492" s="5">
        <f t="shared" si="1632"/>
        <v>121.3521505376344</v>
      </c>
      <c r="BA492" s="5">
        <f t="shared" si="1632"/>
        <v>119.1021505376344</v>
      </c>
      <c r="BB492" s="5">
        <f t="shared" si="1632"/>
        <v>117.43548387096773</v>
      </c>
      <c r="BC492" s="5">
        <f t="shared" si="1632"/>
        <v>118.93548387096773</v>
      </c>
      <c r="BD492" s="5">
        <f t="shared" si="1632"/>
        <v>119.6021505376344</v>
      </c>
      <c r="BE492" s="5">
        <f t="shared" si="1632"/>
        <v>120.8521505376344</v>
      </c>
      <c r="BF492" s="5">
        <f t="shared" si="1632"/>
        <v>123.7271505376344</v>
      </c>
      <c r="BG492" s="5">
        <f t="shared" si="1632"/>
        <v>123.76881720430107</v>
      </c>
      <c r="BH492" s="5">
        <f t="shared" si="1632"/>
        <v>122.8521505376344</v>
      </c>
      <c r="BI492" s="5">
        <f t="shared" si="1632"/>
        <v>122.68548387096773</v>
      </c>
      <c r="BJ492" s="5">
        <f t="shared" si="1632"/>
        <v>122.3521505376344</v>
      </c>
      <c r="BK492" s="5">
        <f t="shared" si="1632"/>
        <v>124.3521505376344</v>
      </c>
      <c r="BL492" s="5">
        <f t="shared" si="1632"/>
        <v>124.1021505376344</v>
      </c>
      <c r="BM492" s="5">
        <f t="shared" si="1632"/>
        <v>125.1021505376344</v>
      </c>
      <c r="BN492" s="5">
        <f t="shared" si="1632"/>
        <v>120.8521505376344</v>
      </c>
      <c r="BO492" s="5">
        <f t="shared" si="1632"/>
        <v>120.01881720430107</v>
      </c>
      <c r="BP492" s="5">
        <f t="shared" si="1632"/>
        <v>116.1021505376344</v>
      </c>
      <c r="BQ492" s="5">
        <f t="shared" si="1632"/>
        <v>114.18548387096773</v>
      </c>
      <c r="BR492" s="5">
        <f t="shared" si="1632"/>
        <v>114.93548387096773</v>
      </c>
    </row>
    <row r="493" spans="1:108" x14ac:dyDescent="0.25">
      <c r="AI493" s="11"/>
      <c r="AN493" s="5">
        <f>AN489-AN492</f>
        <v>-0.68548387096772956</v>
      </c>
      <c r="AO493" s="5">
        <f t="shared" ref="AO493" si="1633">AO489-AO492</f>
        <v>6.4516129032270442E-2</v>
      </c>
      <c r="AP493" s="5">
        <f t="shared" ref="AP493" si="1634">AP489-AP492</f>
        <v>0.64784946236559904</v>
      </c>
      <c r="AQ493" s="5">
        <f t="shared" ref="AQ493" si="1635">AQ489-AQ492</f>
        <v>0.39784946236559904</v>
      </c>
      <c r="AR493" s="5">
        <f t="shared" ref="AR493" si="1636">AR489-AR492</f>
        <v>1.2311827956989276</v>
      </c>
      <c r="AS493" s="5">
        <f t="shared" ref="AS493" si="1637">AS489-AS492</f>
        <v>2.7311827956989276</v>
      </c>
      <c r="AT493" s="5">
        <f t="shared" ref="AT493" si="1638">AT489-AT492</f>
        <v>0.48118279569892763</v>
      </c>
      <c r="AU493" s="5">
        <f t="shared" ref="AU493" si="1639">AU489-AU492</f>
        <v>-0.43548387096772956</v>
      </c>
      <c r="AV493" s="5">
        <f t="shared" ref="AV493" si="1640">AV489-AV492</f>
        <v>-1.0188172043010724</v>
      </c>
      <c r="AW493" s="5">
        <f t="shared" ref="AW493" si="1641">AW489-AW492</f>
        <v>0.81451612903227044</v>
      </c>
      <c r="AX493" s="5">
        <f t="shared" ref="AX493" si="1642">AX489-AX492</f>
        <v>-0.22715053763440096</v>
      </c>
      <c r="AY493" s="5">
        <f t="shared" ref="AY493" si="1643">AY489-AY492</f>
        <v>-1.6854838709677296</v>
      </c>
      <c r="AZ493" s="5">
        <f t="shared" ref="AZ493" si="1644">AZ489-AZ492</f>
        <v>-1.352150537634401</v>
      </c>
      <c r="BA493" s="5">
        <f t="shared" ref="BA493" si="1645">BA489-BA492</f>
        <v>-0.10215053763440096</v>
      </c>
      <c r="BB493" s="5">
        <f t="shared" ref="BB493" si="1646">BB489-BB492</f>
        <v>-1.4354838709677296</v>
      </c>
      <c r="BC493" s="5">
        <f t="shared" ref="BC493" si="1647">BC489-BC492</f>
        <v>-1.9354838709677296</v>
      </c>
      <c r="BD493" s="5">
        <f t="shared" ref="BD493" si="1648">BD489-BD492</f>
        <v>1.397849462365599</v>
      </c>
      <c r="BE493" s="5">
        <f t="shared" ref="BE493" si="1649">BE489-BE492</f>
        <v>1.147849462365599</v>
      </c>
      <c r="BF493" s="5">
        <f t="shared" ref="BF493" si="1650">BF489-BF492</f>
        <v>2.272849462365599</v>
      </c>
      <c r="BG493" s="5">
        <f t="shared" ref="BG493" si="1651">BG489-BG492</f>
        <v>2.2311827956989276</v>
      </c>
      <c r="BH493" s="5">
        <f t="shared" ref="BH493" si="1652">BH489-BH492</f>
        <v>0.14784946236559904</v>
      </c>
      <c r="BI493" s="5">
        <f t="shared" ref="BI493" si="1653">BI489-BI492</f>
        <v>0.31451612903227044</v>
      </c>
      <c r="BJ493" s="5">
        <f t="shared" ref="BJ493" si="1654">BJ489-BJ492</f>
        <v>-1.352150537634401</v>
      </c>
      <c r="BK493" s="5">
        <f t="shared" ref="BK493" si="1655">BK489-BK492</f>
        <v>-3.352150537634401</v>
      </c>
      <c r="BL493" s="5">
        <f t="shared" ref="BL493" si="1656">BL489-BL492</f>
        <v>-1.102150537634401</v>
      </c>
      <c r="BM493" s="5">
        <f t="shared" ref="BM493" si="1657">BM489-BM492</f>
        <v>0.89784946236559904</v>
      </c>
      <c r="BN493" s="5">
        <f t="shared" ref="BN493" si="1658">BN489-BN492</f>
        <v>-0.85215053763440096</v>
      </c>
      <c r="BO493" s="5">
        <f t="shared" ref="BO493" si="1659">BO489-BO492</f>
        <v>-1.0188172043010724</v>
      </c>
      <c r="BP493" s="5">
        <f t="shared" ref="BP493" si="1660">BP489-BP492</f>
        <v>0.89784946236559904</v>
      </c>
      <c r="BQ493" s="5">
        <f t="shared" ref="BQ493" si="1661">BQ489-BQ492</f>
        <v>0.81451612903227044</v>
      </c>
      <c r="BR493" s="5">
        <f t="shared" ref="BR493" si="1662">BR489-BR492</f>
        <v>6.4516129032270442E-2</v>
      </c>
      <c r="BS493" s="15">
        <f>STDEV(AN493:BR493)</f>
        <v>1.3484318185120168</v>
      </c>
      <c r="BT493" t="s">
        <v>264</v>
      </c>
    </row>
    <row r="494" spans="1:108" x14ac:dyDescent="0.25">
      <c r="AI494" s="11"/>
      <c r="AN494" s="5">
        <f>ABS(AN493)</f>
        <v>0.68548387096772956</v>
      </c>
      <c r="AO494" s="5">
        <f t="shared" ref="AO494" si="1663">ABS(AO493)</f>
        <v>6.4516129032270442E-2</v>
      </c>
      <c r="AP494" s="5">
        <f t="shared" ref="AP494" si="1664">ABS(AP493)</f>
        <v>0.64784946236559904</v>
      </c>
      <c r="AQ494" s="5">
        <f t="shared" ref="AQ494" si="1665">ABS(AQ493)</f>
        <v>0.39784946236559904</v>
      </c>
      <c r="AR494" s="5">
        <f t="shared" ref="AR494" si="1666">ABS(AR493)</f>
        <v>1.2311827956989276</v>
      </c>
      <c r="AS494" s="5">
        <f t="shared" ref="AS494" si="1667">ABS(AS493)</f>
        <v>2.7311827956989276</v>
      </c>
      <c r="AT494" s="5">
        <f t="shared" ref="AT494" si="1668">ABS(AT493)</f>
        <v>0.48118279569892763</v>
      </c>
      <c r="AU494" s="5">
        <f t="shared" ref="AU494" si="1669">ABS(AU493)</f>
        <v>0.43548387096772956</v>
      </c>
      <c r="AV494" s="5">
        <f t="shared" ref="AV494" si="1670">ABS(AV493)</f>
        <v>1.0188172043010724</v>
      </c>
      <c r="AW494" s="5">
        <f t="shared" ref="AW494" si="1671">ABS(AW493)</f>
        <v>0.81451612903227044</v>
      </c>
      <c r="AX494" s="5">
        <f t="shared" ref="AX494" si="1672">ABS(AX493)</f>
        <v>0.22715053763440096</v>
      </c>
      <c r="AY494" s="5">
        <f t="shared" ref="AY494" si="1673">ABS(AY493)</f>
        <v>1.6854838709677296</v>
      </c>
      <c r="AZ494" s="5">
        <f t="shared" ref="AZ494" si="1674">ABS(AZ493)</f>
        <v>1.352150537634401</v>
      </c>
      <c r="BA494" s="5">
        <f t="shared" ref="BA494" si="1675">ABS(BA493)</f>
        <v>0.10215053763440096</v>
      </c>
      <c r="BB494" s="5">
        <f t="shared" ref="BB494" si="1676">ABS(BB493)</f>
        <v>1.4354838709677296</v>
      </c>
      <c r="BC494" s="5">
        <f t="shared" ref="BC494" si="1677">ABS(BC493)</f>
        <v>1.9354838709677296</v>
      </c>
      <c r="BD494" s="5">
        <f t="shared" ref="BD494" si="1678">ABS(BD493)</f>
        <v>1.397849462365599</v>
      </c>
      <c r="BE494" s="5">
        <f t="shared" ref="BE494" si="1679">ABS(BE493)</f>
        <v>1.147849462365599</v>
      </c>
      <c r="BF494" s="5">
        <f t="shared" ref="BF494" si="1680">ABS(BF493)</f>
        <v>2.272849462365599</v>
      </c>
      <c r="BG494" s="5">
        <f t="shared" ref="BG494" si="1681">ABS(BG493)</f>
        <v>2.2311827956989276</v>
      </c>
      <c r="BH494" s="5">
        <f t="shared" ref="BH494" si="1682">ABS(BH493)</f>
        <v>0.14784946236559904</v>
      </c>
      <c r="BI494" s="5">
        <f t="shared" ref="BI494" si="1683">ABS(BI493)</f>
        <v>0.31451612903227044</v>
      </c>
      <c r="BJ494" s="5">
        <f t="shared" ref="BJ494" si="1684">ABS(BJ493)</f>
        <v>1.352150537634401</v>
      </c>
      <c r="BK494" s="5">
        <f t="shared" ref="BK494" si="1685">ABS(BK493)</f>
        <v>3.352150537634401</v>
      </c>
      <c r="BL494" s="5">
        <f t="shared" ref="BL494" si="1686">ABS(BL493)</f>
        <v>1.102150537634401</v>
      </c>
      <c r="BM494" s="5">
        <f t="shared" ref="BM494" si="1687">ABS(BM493)</f>
        <v>0.89784946236559904</v>
      </c>
      <c r="BN494" s="5">
        <f t="shared" ref="BN494" si="1688">ABS(BN493)</f>
        <v>0.85215053763440096</v>
      </c>
      <c r="BO494" s="5">
        <f t="shared" ref="BO494" si="1689">ABS(BO493)</f>
        <v>1.0188172043010724</v>
      </c>
      <c r="BP494" s="5">
        <f t="shared" ref="BP494" si="1690">ABS(BP493)</f>
        <v>0.89784946236559904</v>
      </c>
      <c r="BQ494" s="5">
        <f t="shared" ref="BQ494" si="1691">ABS(BQ493)</f>
        <v>0.81451612903227044</v>
      </c>
      <c r="BR494" s="5">
        <f t="shared" ref="BR494" si="1692">ABS(BR493)</f>
        <v>6.4516129032270442E-2</v>
      </c>
      <c r="BS494" s="15">
        <f>AVERAGE(AN494:BR494)</f>
        <v>1.0680714533472082</v>
      </c>
      <c r="BT494" t="s">
        <v>268</v>
      </c>
    </row>
    <row r="495" spans="1:108" x14ac:dyDescent="0.25">
      <c r="CZ495" s="9" t="s">
        <v>258</v>
      </c>
      <c r="DA495" s="10" t="s">
        <v>259</v>
      </c>
      <c r="DB495" s="10"/>
      <c r="DC495" s="10"/>
      <c r="DD495" s="10"/>
    </row>
    <row r="497" spans="1:103" x14ac:dyDescent="0.25">
      <c r="A497" t="s">
        <v>13</v>
      </c>
      <c r="B497">
        <v>38.069400000000002</v>
      </c>
      <c r="C497">
        <v>-117.2355</v>
      </c>
      <c r="D497">
        <v>6010</v>
      </c>
      <c r="E497" t="s">
        <v>1</v>
      </c>
      <c r="F497">
        <v>181.5</v>
      </c>
      <c r="G497">
        <v>1932</v>
      </c>
      <c r="H497">
        <v>8</v>
      </c>
      <c r="I497" t="s">
        <v>260</v>
      </c>
      <c r="J497">
        <v>66</v>
      </c>
      <c r="K497">
        <v>58</v>
      </c>
      <c r="L497">
        <v>56</v>
      </c>
      <c r="M497">
        <v>60</v>
      </c>
      <c r="N497">
        <v>60</v>
      </c>
      <c r="O497">
        <v>50</v>
      </c>
      <c r="P497">
        <v>62</v>
      </c>
      <c r="Q497">
        <v>70</v>
      </c>
      <c r="R497">
        <v>73</v>
      </c>
      <c r="S497">
        <v>76</v>
      </c>
      <c r="T497">
        <v>79</v>
      </c>
      <c r="U497">
        <v>78</v>
      </c>
      <c r="V497">
        <v>84</v>
      </c>
      <c r="W497">
        <v>80</v>
      </c>
      <c r="X497">
        <v>66</v>
      </c>
      <c r="Y497">
        <v>75</v>
      </c>
      <c r="Z497">
        <v>71</v>
      </c>
      <c r="AA497">
        <v>74</v>
      </c>
      <c r="AB497">
        <v>80</v>
      </c>
      <c r="AC497">
        <v>85</v>
      </c>
      <c r="AD497">
        <v>88</v>
      </c>
      <c r="AE497">
        <v>89</v>
      </c>
      <c r="AF497">
        <v>90</v>
      </c>
      <c r="AG497">
        <v>92</v>
      </c>
      <c r="AH497">
        <v>89</v>
      </c>
      <c r="AI497">
        <v>88</v>
      </c>
      <c r="AJ497">
        <v>88</v>
      </c>
      <c r="AK497">
        <v>88</v>
      </c>
      <c r="AL497">
        <v>88</v>
      </c>
      <c r="AM497">
        <v>88</v>
      </c>
      <c r="AN497" s="5">
        <v>89</v>
      </c>
      <c r="AO497" s="5">
        <v>88</v>
      </c>
      <c r="AP497" s="5">
        <v>93</v>
      </c>
      <c r="AQ497" s="5">
        <v>86</v>
      </c>
      <c r="AR497" s="5">
        <v>92</v>
      </c>
      <c r="AS497" s="5">
        <v>92</v>
      </c>
      <c r="AT497" s="5">
        <v>92</v>
      </c>
      <c r="AU497" s="5">
        <v>89</v>
      </c>
      <c r="AV497" s="5">
        <v>89</v>
      </c>
      <c r="AW497" s="5">
        <v>84</v>
      </c>
      <c r="AX497" s="5">
        <v>80</v>
      </c>
      <c r="AY497" s="5">
        <v>75</v>
      </c>
      <c r="AZ497" s="5">
        <v>74</v>
      </c>
      <c r="BA497" s="5">
        <v>80</v>
      </c>
      <c r="BB497" s="5">
        <v>83</v>
      </c>
      <c r="BC497" s="5">
        <v>87</v>
      </c>
      <c r="BD497" s="5">
        <v>85</v>
      </c>
      <c r="BE497" s="5">
        <v>81</v>
      </c>
      <c r="BF497" s="5">
        <v>74</v>
      </c>
      <c r="BG497" s="5">
        <v>84</v>
      </c>
      <c r="BH497" s="5">
        <v>87</v>
      </c>
      <c r="BI497" s="5">
        <v>88</v>
      </c>
      <c r="BJ497" s="5">
        <v>87</v>
      </c>
      <c r="BK497" s="5">
        <v>86</v>
      </c>
      <c r="BL497" s="5">
        <v>85</v>
      </c>
      <c r="BM497" s="5">
        <v>86</v>
      </c>
      <c r="BN497" s="5">
        <v>86</v>
      </c>
      <c r="BO497" s="5">
        <v>87</v>
      </c>
      <c r="BP497" s="5">
        <v>86</v>
      </c>
      <c r="BQ497" s="5">
        <v>89</v>
      </c>
      <c r="BR497" s="5">
        <v>82</v>
      </c>
      <c r="BS497">
        <v>85</v>
      </c>
      <c r="BT497">
        <v>90</v>
      </c>
      <c r="BU497">
        <v>90</v>
      </c>
      <c r="BV497">
        <v>88</v>
      </c>
      <c r="BW497">
        <v>91</v>
      </c>
      <c r="BX497">
        <v>92</v>
      </c>
      <c r="BY497">
        <v>91</v>
      </c>
      <c r="BZ497">
        <v>89</v>
      </c>
      <c r="CA497">
        <v>83</v>
      </c>
      <c r="CB497">
        <v>79</v>
      </c>
      <c r="CC497">
        <v>80</v>
      </c>
      <c r="CD497">
        <v>83</v>
      </c>
      <c r="CE497">
        <v>83</v>
      </c>
      <c r="CF497">
        <v>82</v>
      </c>
      <c r="CG497">
        <v>82</v>
      </c>
      <c r="CH497">
        <v>83</v>
      </c>
      <c r="CI497">
        <v>88</v>
      </c>
      <c r="CJ497">
        <v>90</v>
      </c>
      <c r="CK497">
        <v>88</v>
      </c>
      <c r="CL497">
        <v>88</v>
      </c>
      <c r="CM497">
        <v>86</v>
      </c>
      <c r="CN497">
        <v>88</v>
      </c>
      <c r="CO497">
        <v>90</v>
      </c>
      <c r="CP497">
        <v>91</v>
      </c>
      <c r="CQ497">
        <v>91</v>
      </c>
      <c r="CR497">
        <v>85</v>
      </c>
      <c r="CS497">
        <v>76</v>
      </c>
      <c r="CT497">
        <v>78</v>
      </c>
      <c r="CU497">
        <v>85</v>
      </c>
      <c r="CV497">
        <v>70</v>
      </c>
      <c r="CW497">
        <v>76</v>
      </c>
      <c r="CX497" t="s">
        <v>2</v>
      </c>
      <c r="CY497" t="s">
        <v>14</v>
      </c>
    </row>
    <row r="498" spans="1:103" x14ac:dyDescent="0.25">
      <c r="A498" t="s">
        <v>21</v>
      </c>
      <c r="B498">
        <v>37.708100000000002</v>
      </c>
      <c r="C498">
        <v>-117.23309999999999</v>
      </c>
      <c r="D498">
        <v>5690</v>
      </c>
      <c r="E498" t="s">
        <v>1</v>
      </c>
      <c r="F498">
        <v>142.1</v>
      </c>
      <c r="G498">
        <v>1932</v>
      </c>
      <c r="H498">
        <v>8</v>
      </c>
      <c r="I498" t="s">
        <v>260</v>
      </c>
      <c r="J498">
        <v>72</v>
      </c>
      <c r="K498">
        <v>54</v>
      </c>
      <c r="L498">
        <v>52</v>
      </c>
      <c r="M498">
        <v>57</v>
      </c>
      <c r="N498">
        <v>53</v>
      </c>
      <c r="O498">
        <v>53</v>
      </c>
      <c r="P498">
        <v>58</v>
      </c>
      <c r="Q498">
        <v>64</v>
      </c>
      <c r="R498">
        <v>70</v>
      </c>
      <c r="S498">
        <v>72</v>
      </c>
      <c r="T498">
        <v>76</v>
      </c>
      <c r="U498">
        <v>78</v>
      </c>
      <c r="V498">
        <v>78</v>
      </c>
      <c r="W498">
        <v>77</v>
      </c>
      <c r="X498">
        <v>76</v>
      </c>
      <c r="Y498">
        <v>70</v>
      </c>
      <c r="Z498">
        <v>73</v>
      </c>
      <c r="AA498">
        <v>72</v>
      </c>
      <c r="AB498">
        <v>76</v>
      </c>
      <c r="AC498">
        <v>80</v>
      </c>
      <c r="AD498">
        <v>86</v>
      </c>
      <c r="AE498">
        <v>90</v>
      </c>
      <c r="AF498">
        <v>92</v>
      </c>
      <c r="AG498">
        <v>80</v>
      </c>
      <c r="AH498">
        <v>94</v>
      </c>
      <c r="AI498">
        <v>93</v>
      </c>
      <c r="AJ498">
        <v>87</v>
      </c>
      <c r="AK498">
        <v>86</v>
      </c>
      <c r="AL498">
        <v>89</v>
      </c>
      <c r="AM498">
        <v>87</v>
      </c>
      <c r="AN498" s="5">
        <v>91</v>
      </c>
      <c r="AO498" s="5">
        <v>90</v>
      </c>
      <c r="AP498" s="5">
        <v>94</v>
      </c>
      <c r="AQ498" s="5">
        <v>92</v>
      </c>
      <c r="AR498" s="5">
        <v>93</v>
      </c>
      <c r="AS498" s="5">
        <v>102</v>
      </c>
      <c r="AT498" s="5">
        <v>99</v>
      </c>
      <c r="AU498" s="5">
        <v>100</v>
      </c>
      <c r="AV498" s="5">
        <v>97</v>
      </c>
      <c r="AW498" s="5">
        <v>85</v>
      </c>
      <c r="AX498" s="5">
        <v>81</v>
      </c>
      <c r="AY498" s="5">
        <v>77</v>
      </c>
      <c r="AZ498" s="5">
        <v>72</v>
      </c>
      <c r="BA498" s="5">
        <v>80</v>
      </c>
      <c r="BB498" s="5">
        <v>83</v>
      </c>
      <c r="BC498" s="5">
        <v>88</v>
      </c>
      <c r="BD498" s="5">
        <v>86</v>
      </c>
      <c r="BE498" s="5">
        <v>82</v>
      </c>
      <c r="BF498" s="5">
        <v>89</v>
      </c>
      <c r="BG498" s="5">
        <v>90</v>
      </c>
      <c r="BH498" s="5">
        <v>91</v>
      </c>
      <c r="BI498" s="5">
        <v>93</v>
      </c>
      <c r="BJ498" s="5">
        <v>95</v>
      </c>
      <c r="BK498" s="5">
        <v>92</v>
      </c>
      <c r="BL498" s="5">
        <v>92</v>
      </c>
      <c r="BM498" s="5">
        <v>90</v>
      </c>
      <c r="BN498" s="5">
        <v>95</v>
      </c>
      <c r="BO498" s="5">
        <v>95</v>
      </c>
      <c r="BP498" s="5">
        <v>95</v>
      </c>
      <c r="BQ498" s="5">
        <v>92</v>
      </c>
      <c r="BR498" s="5">
        <v>90</v>
      </c>
      <c r="BS498">
        <v>95</v>
      </c>
      <c r="BT498">
        <v>97</v>
      </c>
      <c r="BU498">
        <v>93</v>
      </c>
      <c r="BV498">
        <v>92</v>
      </c>
      <c r="BW498">
        <v>97</v>
      </c>
      <c r="BX498">
        <v>95</v>
      </c>
      <c r="BY498">
        <v>95</v>
      </c>
      <c r="BZ498">
        <v>92</v>
      </c>
      <c r="CA498">
        <v>86</v>
      </c>
      <c r="CB498">
        <v>84</v>
      </c>
      <c r="CC498">
        <v>85</v>
      </c>
      <c r="CD498">
        <v>85</v>
      </c>
      <c r="CE498">
        <v>86</v>
      </c>
      <c r="CF498">
        <v>86</v>
      </c>
      <c r="CG498">
        <v>84</v>
      </c>
      <c r="CH498">
        <v>78</v>
      </c>
      <c r="CI498">
        <v>85</v>
      </c>
      <c r="CJ498">
        <v>91</v>
      </c>
      <c r="CK498">
        <v>89</v>
      </c>
      <c r="CL498">
        <v>90</v>
      </c>
      <c r="CM498">
        <v>82</v>
      </c>
      <c r="CN498">
        <v>92</v>
      </c>
      <c r="CO498">
        <v>90</v>
      </c>
      <c r="CP498">
        <v>88</v>
      </c>
      <c r="CQ498">
        <v>95</v>
      </c>
      <c r="CR498">
        <v>99</v>
      </c>
      <c r="CS498">
        <v>72</v>
      </c>
      <c r="CT498">
        <v>75</v>
      </c>
      <c r="CU498">
        <v>73</v>
      </c>
      <c r="CV498">
        <v>74</v>
      </c>
      <c r="CW498">
        <v>76</v>
      </c>
      <c r="CX498" t="s">
        <v>2</v>
      </c>
      <c r="CY498" t="s">
        <v>22</v>
      </c>
    </row>
    <row r="499" spans="1:103" x14ac:dyDescent="0.25">
      <c r="A499" t="s">
        <v>0</v>
      </c>
      <c r="B499">
        <v>38.387799999999999</v>
      </c>
      <c r="C499">
        <v>-118.1092</v>
      </c>
      <c r="D499">
        <v>4580</v>
      </c>
      <c r="E499" t="s">
        <v>1</v>
      </c>
      <c r="F499">
        <v>240.3</v>
      </c>
      <c r="G499">
        <v>1932</v>
      </c>
      <c r="H499">
        <v>8</v>
      </c>
      <c r="I499" t="s">
        <v>260</v>
      </c>
      <c r="J499">
        <v>75</v>
      </c>
      <c r="K499">
        <v>79</v>
      </c>
      <c r="L499">
        <v>72</v>
      </c>
      <c r="M499">
        <v>78</v>
      </c>
      <c r="N499">
        <v>79</v>
      </c>
      <c r="O499">
        <v>60</v>
      </c>
      <c r="P499">
        <v>71</v>
      </c>
      <c r="Q499">
        <v>80</v>
      </c>
      <c r="R499">
        <v>83</v>
      </c>
      <c r="S499">
        <v>85</v>
      </c>
      <c r="T499">
        <v>89</v>
      </c>
      <c r="U499">
        <v>90</v>
      </c>
      <c r="V499">
        <v>95</v>
      </c>
      <c r="W499">
        <v>86</v>
      </c>
      <c r="X499">
        <v>79</v>
      </c>
      <c r="Y499">
        <v>82</v>
      </c>
      <c r="Z499">
        <v>80</v>
      </c>
      <c r="AA499">
        <v>85</v>
      </c>
      <c r="AB499">
        <v>89</v>
      </c>
      <c r="AC499">
        <v>95</v>
      </c>
      <c r="AD499">
        <v>99</v>
      </c>
      <c r="AE499">
        <v>100</v>
      </c>
      <c r="AF499">
        <v>101</v>
      </c>
      <c r="AG499">
        <v>102</v>
      </c>
      <c r="AH499">
        <v>103</v>
      </c>
      <c r="AI499">
        <v>101</v>
      </c>
      <c r="AJ499">
        <v>102</v>
      </c>
      <c r="AK499">
        <v>100</v>
      </c>
      <c r="AL499">
        <v>101</v>
      </c>
      <c r="AM499">
        <v>101</v>
      </c>
      <c r="AN499" s="5">
        <v>101</v>
      </c>
      <c r="AO499" s="5">
        <v>101</v>
      </c>
      <c r="AP499" s="5">
        <v>99</v>
      </c>
      <c r="AQ499" s="5">
        <v>101</v>
      </c>
      <c r="AR499" s="5">
        <v>102</v>
      </c>
      <c r="AS499" s="5">
        <v>101</v>
      </c>
      <c r="AT499" s="5">
        <v>103</v>
      </c>
      <c r="AU499" s="5">
        <v>98</v>
      </c>
      <c r="AV499" s="5">
        <v>99</v>
      </c>
      <c r="AW499" s="5">
        <v>94</v>
      </c>
      <c r="AX499" s="5">
        <v>89</v>
      </c>
      <c r="AY499" s="5">
        <v>90</v>
      </c>
      <c r="AZ499" s="5">
        <v>83</v>
      </c>
      <c r="BA499" s="5">
        <v>86</v>
      </c>
      <c r="BB499" s="5">
        <v>96</v>
      </c>
      <c r="BC499" s="5">
        <v>98</v>
      </c>
      <c r="BD499" s="5">
        <v>99</v>
      </c>
      <c r="BE499" s="5">
        <v>92</v>
      </c>
      <c r="BF499" s="5">
        <v>81</v>
      </c>
      <c r="BG499" s="5">
        <v>94</v>
      </c>
      <c r="BH499" s="5">
        <v>96</v>
      </c>
      <c r="BI499" s="5">
        <v>101</v>
      </c>
      <c r="BJ499" s="5">
        <v>102</v>
      </c>
      <c r="BK499" s="5">
        <v>101</v>
      </c>
      <c r="BL499" s="5">
        <v>102</v>
      </c>
      <c r="BM499" s="5">
        <v>97</v>
      </c>
      <c r="BN499" s="5">
        <v>105</v>
      </c>
      <c r="BO499" s="5">
        <v>102</v>
      </c>
      <c r="BP499" s="5">
        <v>100</v>
      </c>
      <c r="BQ499" s="5">
        <v>98</v>
      </c>
      <c r="BR499" s="5">
        <v>99</v>
      </c>
      <c r="BS499">
        <v>95</v>
      </c>
      <c r="BT499">
        <v>99</v>
      </c>
      <c r="BU499">
        <v>101</v>
      </c>
      <c r="BV499">
        <v>98</v>
      </c>
      <c r="BW499">
        <v>99</v>
      </c>
      <c r="BX499">
        <v>103</v>
      </c>
      <c r="BY499">
        <v>103</v>
      </c>
      <c r="BZ499">
        <v>96</v>
      </c>
      <c r="CA499">
        <v>94</v>
      </c>
      <c r="CB499">
        <v>85</v>
      </c>
      <c r="CC499">
        <v>86</v>
      </c>
      <c r="CD499">
        <v>91</v>
      </c>
      <c r="CE499">
        <v>90</v>
      </c>
      <c r="CF499">
        <v>94</v>
      </c>
      <c r="CG499">
        <v>93</v>
      </c>
      <c r="CH499">
        <v>94</v>
      </c>
      <c r="CI499">
        <v>97</v>
      </c>
      <c r="CJ499">
        <v>100</v>
      </c>
      <c r="CK499">
        <v>97</v>
      </c>
      <c r="CL499">
        <v>96</v>
      </c>
      <c r="CM499">
        <v>96</v>
      </c>
      <c r="CN499">
        <v>96</v>
      </c>
      <c r="CO499">
        <v>97</v>
      </c>
      <c r="CP499">
        <v>99</v>
      </c>
      <c r="CQ499">
        <v>100</v>
      </c>
      <c r="CR499">
        <v>94</v>
      </c>
      <c r="CS499">
        <v>87</v>
      </c>
      <c r="CT499">
        <v>87</v>
      </c>
      <c r="CU499">
        <v>83</v>
      </c>
      <c r="CV499">
        <v>76</v>
      </c>
      <c r="CW499">
        <v>84</v>
      </c>
      <c r="CX499" t="s">
        <v>2</v>
      </c>
      <c r="CY499" t="s">
        <v>3</v>
      </c>
    </row>
    <row r="500" spans="1:103" x14ac:dyDescent="0.25">
      <c r="A500" t="s">
        <v>17</v>
      </c>
      <c r="B500">
        <v>37.6128</v>
      </c>
      <c r="C500">
        <v>-114.5264</v>
      </c>
      <c r="D500">
        <v>4379</v>
      </c>
      <c r="E500" t="s">
        <v>1</v>
      </c>
      <c r="F500">
        <v>243.8</v>
      </c>
      <c r="G500">
        <v>1932</v>
      </c>
      <c r="H500">
        <v>8</v>
      </c>
      <c r="I500" t="s">
        <v>260</v>
      </c>
      <c r="J500">
        <v>77</v>
      </c>
      <c r="K500">
        <v>78</v>
      </c>
      <c r="L500">
        <v>74</v>
      </c>
      <c r="M500">
        <v>70</v>
      </c>
      <c r="N500">
        <v>65</v>
      </c>
      <c r="O500">
        <v>60</v>
      </c>
      <c r="P500">
        <v>68</v>
      </c>
      <c r="Q500">
        <v>75</v>
      </c>
      <c r="R500">
        <v>79</v>
      </c>
      <c r="S500">
        <v>83</v>
      </c>
      <c r="T500">
        <v>87</v>
      </c>
      <c r="U500">
        <v>89</v>
      </c>
      <c r="V500">
        <v>92</v>
      </c>
      <c r="W500">
        <v>88</v>
      </c>
      <c r="X500">
        <v>85</v>
      </c>
      <c r="Y500">
        <v>82</v>
      </c>
      <c r="Z500">
        <v>83</v>
      </c>
      <c r="AA500">
        <v>83</v>
      </c>
      <c r="AB500">
        <v>90</v>
      </c>
      <c r="AC500">
        <v>93</v>
      </c>
      <c r="AD500">
        <v>96</v>
      </c>
      <c r="AE500">
        <v>99</v>
      </c>
      <c r="AF500">
        <v>100</v>
      </c>
      <c r="AG500">
        <v>101</v>
      </c>
      <c r="AH500">
        <v>99</v>
      </c>
      <c r="AI500">
        <v>95</v>
      </c>
      <c r="AJ500">
        <v>96</v>
      </c>
      <c r="AK500">
        <v>94</v>
      </c>
      <c r="AL500">
        <v>95</v>
      </c>
      <c r="AM500">
        <v>94</v>
      </c>
      <c r="AN500" s="5">
        <v>97</v>
      </c>
      <c r="AO500" s="5">
        <v>98</v>
      </c>
      <c r="AP500" s="5">
        <v>100</v>
      </c>
      <c r="AQ500" s="5">
        <v>98</v>
      </c>
      <c r="AR500" s="5">
        <v>98</v>
      </c>
      <c r="AS500" s="5">
        <v>100</v>
      </c>
      <c r="AT500" s="5">
        <v>101</v>
      </c>
      <c r="AU500" s="5">
        <v>99</v>
      </c>
      <c r="AV500" s="5">
        <v>95</v>
      </c>
      <c r="AW500" s="5">
        <v>92</v>
      </c>
      <c r="AX500" s="5">
        <v>80</v>
      </c>
      <c r="AY500" s="5">
        <v>82</v>
      </c>
      <c r="AZ500" s="5">
        <v>81</v>
      </c>
      <c r="BA500" s="5">
        <v>80</v>
      </c>
      <c r="BB500" s="5">
        <v>89</v>
      </c>
      <c r="BC500" s="5">
        <v>92</v>
      </c>
      <c r="BD500" s="5">
        <v>89</v>
      </c>
      <c r="BE500" s="5">
        <v>89</v>
      </c>
      <c r="BF500" s="5">
        <v>88</v>
      </c>
      <c r="BG500" s="5">
        <v>92</v>
      </c>
      <c r="BH500" s="5">
        <v>96</v>
      </c>
      <c r="BI500" s="5">
        <v>97</v>
      </c>
      <c r="BJ500" s="5">
        <v>96</v>
      </c>
      <c r="BK500" s="5">
        <v>93</v>
      </c>
      <c r="BL500" s="5">
        <v>92</v>
      </c>
      <c r="BM500" s="5">
        <v>92</v>
      </c>
      <c r="BN500" s="5">
        <v>87</v>
      </c>
      <c r="BO500" s="5">
        <v>92</v>
      </c>
      <c r="BP500" s="5">
        <v>85</v>
      </c>
      <c r="BQ500" s="5">
        <v>88</v>
      </c>
      <c r="BR500" s="5">
        <v>89</v>
      </c>
      <c r="BS500">
        <v>93</v>
      </c>
      <c r="BT500">
        <v>96</v>
      </c>
      <c r="BU500">
        <v>92</v>
      </c>
      <c r="BV500">
        <v>95</v>
      </c>
      <c r="BW500">
        <v>98</v>
      </c>
      <c r="BX500">
        <v>98</v>
      </c>
      <c r="BY500">
        <v>99</v>
      </c>
      <c r="BZ500">
        <v>94</v>
      </c>
      <c r="CA500">
        <v>91</v>
      </c>
      <c r="CB500">
        <v>85</v>
      </c>
      <c r="CC500">
        <v>87</v>
      </c>
      <c r="CD500">
        <v>94</v>
      </c>
      <c r="CE500">
        <v>90</v>
      </c>
      <c r="CF500">
        <v>90</v>
      </c>
      <c r="CG500">
        <v>90</v>
      </c>
      <c r="CH500">
        <v>93</v>
      </c>
      <c r="CI500">
        <v>95</v>
      </c>
      <c r="CJ500">
        <v>96</v>
      </c>
      <c r="CK500">
        <v>90</v>
      </c>
      <c r="CL500">
        <v>93</v>
      </c>
      <c r="CM500">
        <v>93</v>
      </c>
      <c r="CN500">
        <v>96</v>
      </c>
      <c r="CO500">
        <v>97</v>
      </c>
      <c r="CP500">
        <v>98</v>
      </c>
      <c r="CQ500">
        <v>96</v>
      </c>
      <c r="CR500">
        <v>89</v>
      </c>
      <c r="CS500">
        <v>80</v>
      </c>
      <c r="CT500">
        <v>82</v>
      </c>
      <c r="CU500">
        <v>83</v>
      </c>
      <c r="CV500">
        <v>81</v>
      </c>
      <c r="CW500">
        <v>80</v>
      </c>
      <c r="CX500" t="s">
        <v>2</v>
      </c>
      <c r="CY500" t="s">
        <v>18</v>
      </c>
    </row>
    <row r="501" spans="1:103" x14ac:dyDescent="0.25">
      <c r="A501" t="s">
        <v>55</v>
      </c>
      <c r="B501">
        <v>35.4</v>
      </c>
      <c r="C501">
        <v>-115.8167</v>
      </c>
      <c r="D501">
        <v>3953</v>
      </c>
      <c r="E501" t="s">
        <v>1</v>
      </c>
      <c r="F501">
        <v>151.19999999999999</v>
      </c>
      <c r="G501">
        <v>1932</v>
      </c>
      <c r="H501">
        <v>8</v>
      </c>
      <c r="I501" t="s">
        <v>260</v>
      </c>
      <c r="J501">
        <v>77</v>
      </c>
      <c r="K501">
        <v>74</v>
      </c>
      <c r="L501">
        <v>67</v>
      </c>
      <c r="M501">
        <v>66</v>
      </c>
      <c r="N501">
        <v>72</v>
      </c>
      <c r="O501">
        <v>75</v>
      </c>
      <c r="P501">
        <v>78</v>
      </c>
      <c r="Q501">
        <v>81</v>
      </c>
      <c r="R501">
        <v>86</v>
      </c>
      <c r="S501">
        <v>89</v>
      </c>
      <c r="T501">
        <v>91</v>
      </c>
      <c r="U501">
        <v>91</v>
      </c>
      <c r="V501">
        <v>95</v>
      </c>
      <c r="W501">
        <v>88</v>
      </c>
      <c r="X501">
        <v>81</v>
      </c>
      <c r="Y501">
        <v>85</v>
      </c>
      <c r="Z501">
        <v>83</v>
      </c>
      <c r="AA501">
        <v>87</v>
      </c>
      <c r="AB501">
        <v>92</v>
      </c>
      <c r="AC501">
        <v>97</v>
      </c>
      <c r="AD501">
        <v>99</v>
      </c>
      <c r="AE501">
        <v>101</v>
      </c>
      <c r="AF501">
        <v>99</v>
      </c>
      <c r="AG501">
        <v>101</v>
      </c>
      <c r="AH501">
        <v>98</v>
      </c>
      <c r="AI501">
        <v>97</v>
      </c>
      <c r="AJ501">
        <v>98</v>
      </c>
      <c r="AK501">
        <v>99</v>
      </c>
      <c r="AL501">
        <v>95</v>
      </c>
      <c r="AM501">
        <v>97</v>
      </c>
      <c r="AN501" s="5">
        <v>98</v>
      </c>
      <c r="AO501" s="5">
        <v>97</v>
      </c>
      <c r="AP501" s="5">
        <v>101</v>
      </c>
      <c r="AQ501" s="5">
        <v>99</v>
      </c>
      <c r="AR501" s="5">
        <v>99</v>
      </c>
      <c r="AS501" s="5">
        <v>103</v>
      </c>
      <c r="AT501" s="5">
        <v>104</v>
      </c>
      <c r="AU501" s="5">
        <v>102</v>
      </c>
      <c r="AV501" s="5">
        <v>97</v>
      </c>
      <c r="AW501" s="5">
        <v>96</v>
      </c>
      <c r="AX501" s="5">
        <v>95</v>
      </c>
      <c r="AY501" s="5">
        <v>90</v>
      </c>
      <c r="AZ501" s="5">
        <v>81</v>
      </c>
      <c r="BA501" s="5">
        <v>91</v>
      </c>
      <c r="BB501" s="5">
        <v>95</v>
      </c>
      <c r="BC501" s="5">
        <v>96</v>
      </c>
      <c r="BD501" s="5">
        <v>97</v>
      </c>
      <c r="BE501" s="5">
        <v>91</v>
      </c>
      <c r="BF501" s="5">
        <v>91</v>
      </c>
      <c r="BG501" s="5">
        <v>97</v>
      </c>
      <c r="BH501" s="5">
        <v>95</v>
      </c>
      <c r="BI501" s="5">
        <v>99</v>
      </c>
      <c r="BJ501" s="5">
        <v>98</v>
      </c>
      <c r="BK501" s="5">
        <v>94</v>
      </c>
      <c r="BL501" s="5">
        <v>93</v>
      </c>
      <c r="BM501" s="5">
        <v>93</v>
      </c>
      <c r="BN501" s="5">
        <v>93</v>
      </c>
      <c r="BO501" s="5">
        <v>95</v>
      </c>
      <c r="BP501" s="5">
        <v>94</v>
      </c>
      <c r="BQ501" s="5">
        <v>93</v>
      </c>
      <c r="BR501" s="5">
        <v>92</v>
      </c>
      <c r="BS501">
        <v>94</v>
      </c>
      <c r="BT501">
        <v>94</v>
      </c>
      <c r="BU501">
        <v>98</v>
      </c>
      <c r="BV501">
        <v>101</v>
      </c>
      <c r="BW501">
        <v>104</v>
      </c>
      <c r="BX501">
        <v>105</v>
      </c>
      <c r="BY501">
        <v>101</v>
      </c>
      <c r="BZ501">
        <v>98</v>
      </c>
      <c r="CA501">
        <v>93</v>
      </c>
      <c r="CB501">
        <v>86</v>
      </c>
      <c r="CC501">
        <v>86</v>
      </c>
      <c r="CD501">
        <v>91</v>
      </c>
      <c r="CE501">
        <v>95</v>
      </c>
      <c r="CF501">
        <v>95</v>
      </c>
      <c r="CG501">
        <v>97</v>
      </c>
      <c r="CH501">
        <v>95</v>
      </c>
      <c r="CI501">
        <v>97</v>
      </c>
      <c r="CJ501">
        <v>98</v>
      </c>
      <c r="CK501">
        <v>97</v>
      </c>
      <c r="CL501">
        <v>95</v>
      </c>
      <c r="CM501">
        <v>97</v>
      </c>
      <c r="CN501">
        <v>98</v>
      </c>
      <c r="CO501">
        <v>99</v>
      </c>
      <c r="CP501">
        <v>101</v>
      </c>
      <c r="CQ501">
        <v>100</v>
      </c>
      <c r="CR501">
        <v>99</v>
      </c>
      <c r="CS501">
        <v>92</v>
      </c>
      <c r="CT501">
        <v>86</v>
      </c>
      <c r="CU501">
        <v>90</v>
      </c>
      <c r="CV501">
        <v>84</v>
      </c>
      <c r="CW501">
        <v>89</v>
      </c>
      <c r="CX501" t="s">
        <v>5</v>
      </c>
      <c r="CY501" t="s">
        <v>56</v>
      </c>
    </row>
    <row r="502" spans="1:103" x14ac:dyDescent="0.25">
      <c r="A502" t="s">
        <v>4</v>
      </c>
      <c r="B502">
        <v>36.798099999999998</v>
      </c>
      <c r="C502">
        <v>-118.20359999999999</v>
      </c>
      <c r="D502">
        <v>3950</v>
      </c>
      <c r="E502" t="s">
        <v>1</v>
      </c>
      <c r="F502">
        <v>124.8</v>
      </c>
      <c r="G502">
        <v>1932</v>
      </c>
      <c r="H502">
        <v>8</v>
      </c>
      <c r="I502" t="s">
        <v>260</v>
      </c>
      <c r="J502">
        <v>81</v>
      </c>
      <c r="K502">
        <v>78</v>
      </c>
      <c r="L502">
        <v>76</v>
      </c>
      <c r="M502">
        <v>80</v>
      </c>
      <c r="N502">
        <v>78</v>
      </c>
      <c r="O502">
        <v>69</v>
      </c>
      <c r="P502">
        <v>78</v>
      </c>
      <c r="Q502">
        <v>84</v>
      </c>
      <c r="R502">
        <v>87</v>
      </c>
      <c r="S502">
        <v>89</v>
      </c>
      <c r="T502">
        <v>95</v>
      </c>
      <c r="U502">
        <v>91</v>
      </c>
      <c r="V502">
        <v>95</v>
      </c>
      <c r="W502">
        <v>92</v>
      </c>
      <c r="X502">
        <v>86</v>
      </c>
      <c r="Y502">
        <v>86</v>
      </c>
      <c r="Z502">
        <v>86</v>
      </c>
      <c r="AA502">
        <v>88</v>
      </c>
      <c r="AB502">
        <v>92</v>
      </c>
      <c r="AC502">
        <v>97</v>
      </c>
      <c r="AD502">
        <v>99</v>
      </c>
      <c r="AE502">
        <v>100</v>
      </c>
      <c r="AF502">
        <v>102</v>
      </c>
      <c r="AG502">
        <v>101</v>
      </c>
      <c r="AH502">
        <v>100</v>
      </c>
      <c r="AI502">
        <v>99</v>
      </c>
      <c r="AJ502">
        <v>97</v>
      </c>
      <c r="AK502">
        <v>99</v>
      </c>
      <c r="AL502">
        <v>97</v>
      </c>
      <c r="AM502">
        <v>100</v>
      </c>
      <c r="AN502" s="5">
        <v>100</v>
      </c>
      <c r="AO502" s="5">
        <v>101</v>
      </c>
      <c r="AP502" s="5">
        <v>104</v>
      </c>
      <c r="AQ502" s="5">
        <v>102</v>
      </c>
      <c r="AR502" s="5">
        <v>102</v>
      </c>
      <c r="AS502" s="5">
        <v>102</v>
      </c>
      <c r="AT502" s="5">
        <v>102</v>
      </c>
      <c r="AU502" s="5">
        <v>100</v>
      </c>
      <c r="AV502" s="5">
        <v>99</v>
      </c>
      <c r="AW502" s="5">
        <v>98</v>
      </c>
      <c r="AX502" s="5">
        <v>91</v>
      </c>
      <c r="AY502" s="5">
        <v>84</v>
      </c>
      <c r="AZ502" s="5">
        <v>84</v>
      </c>
      <c r="BA502" s="5">
        <v>91</v>
      </c>
      <c r="BB502" s="5">
        <v>93</v>
      </c>
      <c r="BC502" s="5">
        <v>95</v>
      </c>
      <c r="BD502" s="5">
        <v>95</v>
      </c>
      <c r="BE502" s="5">
        <v>94</v>
      </c>
      <c r="BF502" s="5">
        <v>90</v>
      </c>
      <c r="BG502" s="5">
        <v>95</v>
      </c>
      <c r="BH502" s="5">
        <v>98</v>
      </c>
      <c r="BI502" s="5">
        <v>99</v>
      </c>
      <c r="BJ502" s="5">
        <v>98</v>
      </c>
      <c r="BK502" s="5">
        <v>96</v>
      </c>
      <c r="BL502" s="5">
        <v>98</v>
      </c>
      <c r="BM502" s="5">
        <v>95</v>
      </c>
      <c r="BN502" s="5">
        <v>95</v>
      </c>
      <c r="BO502" s="5">
        <v>96</v>
      </c>
      <c r="BP502" s="5">
        <v>97</v>
      </c>
      <c r="BQ502" s="5">
        <v>95</v>
      </c>
      <c r="BR502" s="5">
        <v>92</v>
      </c>
      <c r="BS502">
        <v>96</v>
      </c>
      <c r="BT502">
        <v>98</v>
      </c>
      <c r="BU502">
        <v>98</v>
      </c>
      <c r="BV502">
        <v>99</v>
      </c>
      <c r="BW502">
        <v>102</v>
      </c>
      <c r="BX502">
        <v>102</v>
      </c>
      <c r="BY502">
        <v>101</v>
      </c>
      <c r="BZ502">
        <v>98</v>
      </c>
      <c r="CA502">
        <v>95</v>
      </c>
      <c r="CB502">
        <v>91</v>
      </c>
      <c r="CC502">
        <v>89</v>
      </c>
      <c r="CD502">
        <v>91</v>
      </c>
      <c r="CE502">
        <v>92</v>
      </c>
      <c r="CF502">
        <v>92</v>
      </c>
      <c r="CG502">
        <v>92</v>
      </c>
      <c r="CH502">
        <v>92</v>
      </c>
      <c r="CI502">
        <v>98</v>
      </c>
      <c r="CJ502">
        <v>98</v>
      </c>
      <c r="CK502">
        <v>100</v>
      </c>
      <c r="CL502">
        <v>96</v>
      </c>
      <c r="CM502">
        <v>95</v>
      </c>
      <c r="CN502">
        <v>98</v>
      </c>
      <c r="CO502">
        <v>100</v>
      </c>
      <c r="CP502">
        <v>102</v>
      </c>
      <c r="CQ502">
        <v>102</v>
      </c>
      <c r="CR502">
        <v>96</v>
      </c>
      <c r="CS502">
        <v>85</v>
      </c>
      <c r="CT502">
        <v>92</v>
      </c>
      <c r="CU502">
        <v>95</v>
      </c>
      <c r="CV502">
        <v>83</v>
      </c>
      <c r="CW502">
        <v>89</v>
      </c>
      <c r="CX502" t="s">
        <v>5</v>
      </c>
      <c r="CY502" t="s">
        <v>6</v>
      </c>
    </row>
    <row r="503" spans="1:103" x14ac:dyDescent="0.25">
      <c r="A503" t="s">
        <v>49</v>
      </c>
      <c r="B503">
        <v>36.1389</v>
      </c>
      <c r="C503">
        <v>-117.9528</v>
      </c>
      <c r="D503">
        <v>3825</v>
      </c>
      <c r="E503" t="s">
        <v>1</v>
      </c>
      <c r="F503">
        <v>103.6</v>
      </c>
      <c r="G503">
        <v>1932</v>
      </c>
      <c r="H503">
        <v>8</v>
      </c>
      <c r="I503" t="s">
        <v>260</v>
      </c>
      <c r="J503">
        <v>78</v>
      </c>
      <c r="K503">
        <v>75</v>
      </c>
      <c r="L503">
        <v>66</v>
      </c>
      <c r="M503">
        <v>76</v>
      </c>
      <c r="N503">
        <v>77</v>
      </c>
      <c r="O503">
        <v>70</v>
      </c>
      <c r="P503">
        <v>76</v>
      </c>
      <c r="Q503">
        <v>84</v>
      </c>
      <c r="R503">
        <v>84</v>
      </c>
      <c r="S503">
        <v>87</v>
      </c>
      <c r="T503">
        <v>89</v>
      </c>
      <c r="U503">
        <v>92</v>
      </c>
      <c r="V503">
        <v>93</v>
      </c>
      <c r="W503">
        <v>91</v>
      </c>
      <c r="X503">
        <v>91</v>
      </c>
      <c r="Y503">
        <v>84</v>
      </c>
      <c r="Z503">
        <v>86</v>
      </c>
      <c r="AA503">
        <v>90</v>
      </c>
      <c r="AB503">
        <v>90</v>
      </c>
      <c r="AC503">
        <v>94</v>
      </c>
      <c r="AD503">
        <v>95</v>
      </c>
      <c r="AE503">
        <v>99</v>
      </c>
      <c r="AF503">
        <v>100</v>
      </c>
      <c r="AG503">
        <v>100</v>
      </c>
      <c r="AH503">
        <v>99</v>
      </c>
      <c r="AI503">
        <v>96</v>
      </c>
      <c r="AJ503">
        <v>94</v>
      </c>
      <c r="AK503">
        <v>96</v>
      </c>
      <c r="AL503">
        <v>98</v>
      </c>
      <c r="AM503">
        <v>98</v>
      </c>
      <c r="AN503" s="5">
        <v>100</v>
      </c>
      <c r="AO503" s="5">
        <v>99</v>
      </c>
      <c r="AP503" s="5">
        <v>104</v>
      </c>
      <c r="AQ503" s="5">
        <v>104</v>
      </c>
      <c r="AR503" s="5">
        <v>98</v>
      </c>
      <c r="AS503" s="5">
        <v>102</v>
      </c>
      <c r="AT503" s="5">
        <v>102</v>
      </c>
      <c r="AU503" s="5">
        <v>100</v>
      </c>
      <c r="AV503" s="5">
        <v>98</v>
      </c>
      <c r="AW503" s="5">
        <v>95</v>
      </c>
      <c r="AX503" s="5">
        <v>92</v>
      </c>
      <c r="AY503" s="5">
        <v>92</v>
      </c>
      <c r="AZ503" s="5">
        <v>80</v>
      </c>
      <c r="BA503" s="5">
        <v>86</v>
      </c>
      <c r="BB503" s="5">
        <v>90</v>
      </c>
      <c r="BC503" s="5">
        <v>93</v>
      </c>
      <c r="BD503" s="5">
        <v>92</v>
      </c>
      <c r="BE503" s="5">
        <v>92</v>
      </c>
      <c r="BF503" s="5">
        <v>88</v>
      </c>
      <c r="BG503" s="5">
        <v>94</v>
      </c>
      <c r="BH503" s="5">
        <v>97</v>
      </c>
      <c r="BI503" s="5">
        <v>98</v>
      </c>
      <c r="BJ503" s="5">
        <v>98</v>
      </c>
      <c r="BK503" s="5">
        <v>96</v>
      </c>
      <c r="BL503" s="5">
        <v>92</v>
      </c>
      <c r="BM503" s="5">
        <v>95</v>
      </c>
      <c r="BN503" s="5">
        <v>98</v>
      </c>
      <c r="BO503" s="5">
        <v>96</v>
      </c>
      <c r="BP503" s="5">
        <v>97</v>
      </c>
      <c r="BQ503" s="5">
        <v>96</v>
      </c>
      <c r="BR503" s="5">
        <v>94</v>
      </c>
      <c r="BS503">
        <v>96</v>
      </c>
      <c r="BT503">
        <v>97</v>
      </c>
      <c r="BU503">
        <v>97</v>
      </c>
      <c r="BV503">
        <v>95</v>
      </c>
      <c r="BW503">
        <v>102</v>
      </c>
      <c r="BX503">
        <v>104</v>
      </c>
      <c r="BY503">
        <v>99</v>
      </c>
      <c r="BZ503">
        <v>97</v>
      </c>
      <c r="CA503">
        <v>94</v>
      </c>
      <c r="CB503">
        <v>90</v>
      </c>
      <c r="CC503">
        <v>86</v>
      </c>
      <c r="CD503">
        <v>88</v>
      </c>
      <c r="CE503">
        <v>90</v>
      </c>
      <c r="CF503">
        <v>90</v>
      </c>
      <c r="CG503">
        <v>89</v>
      </c>
      <c r="CH503">
        <v>90</v>
      </c>
      <c r="CI503">
        <v>93</v>
      </c>
      <c r="CJ503">
        <v>98</v>
      </c>
      <c r="CK503">
        <v>98</v>
      </c>
      <c r="CL503">
        <v>97</v>
      </c>
      <c r="CM503">
        <v>94</v>
      </c>
      <c r="CN503">
        <v>96</v>
      </c>
      <c r="CO503">
        <v>99</v>
      </c>
      <c r="CP503">
        <v>100</v>
      </c>
      <c r="CQ503">
        <v>100</v>
      </c>
      <c r="CR503">
        <v>97</v>
      </c>
      <c r="CS503">
        <v>96</v>
      </c>
      <c r="CT503">
        <v>90</v>
      </c>
      <c r="CU503">
        <v>90</v>
      </c>
      <c r="CV503">
        <v>85</v>
      </c>
      <c r="CW503">
        <v>88</v>
      </c>
      <c r="CX503" t="s">
        <v>5</v>
      </c>
      <c r="CY503" t="s">
        <v>50</v>
      </c>
    </row>
    <row r="504" spans="1:103" x14ac:dyDescent="0.25">
      <c r="A504" t="s">
        <v>31</v>
      </c>
      <c r="B504">
        <v>35.466099999999997</v>
      </c>
      <c r="C504">
        <v>-114.9217</v>
      </c>
      <c r="D504">
        <v>3540</v>
      </c>
      <c r="E504" t="s">
        <v>1</v>
      </c>
      <c r="F504">
        <v>207</v>
      </c>
      <c r="G504">
        <v>1932</v>
      </c>
      <c r="H504">
        <v>8</v>
      </c>
      <c r="I504" t="s">
        <v>260</v>
      </c>
      <c r="J504">
        <v>81</v>
      </c>
      <c r="K504">
        <v>82</v>
      </c>
      <c r="L504">
        <v>80</v>
      </c>
      <c r="M504">
        <v>65</v>
      </c>
      <c r="N504">
        <v>72</v>
      </c>
      <c r="O504">
        <v>74</v>
      </c>
      <c r="P504">
        <v>75</v>
      </c>
      <c r="Q504">
        <v>81</v>
      </c>
      <c r="R504">
        <v>88</v>
      </c>
      <c r="S504">
        <v>92</v>
      </c>
      <c r="T504">
        <v>94</v>
      </c>
      <c r="U504">
        <v>98</v>
      </c>
      <c r="V504">
        <v>99</v>
      </c>
      <c r="W504">
        <v>93</v>
      </c>
      <c r="X504">
        <v>89</v>
      </c>
      <c r="Y504">
        <v>88</v>
      </c>
      <c r="Z504">
        <v>87</v>
      </c>
      <c r="AA504">
        <v>91</v>
      </c>
      <c r="AB504">
        <v>97</v>
      </c>
      <c r="AC504">
        <v>100</v>
      </c>
      <c r="AD504">
        <v>103</v>
      </c>
      <c r="AE504">
        <v>105</v>
      </c>
      <c r="AF504">
        <v>104</v>
      </c>
      <c r="AG504">
        <v>104</v>
      </c>
      <c r="AH504">
        <v>101</v>
      </c>
      <c r="AI504">
        <v>101</v>
      </c>
      <c r="AJ504">
        <v>101</v>
      </c>
      <c r="AK504">
        <v>101</v>
      </c>
      <c r="AL504">
        <v>101</v>
      </c>
      <c r="AM504">
        <v>102</v>
      </c>
      <c r="AN504" s="5">
        <v>99</v>
      </c>
      <c r="AO504" s="5">
        <v>97</v>
      </c>
      <c r="AP504" s="5">
        <v>102</v>
      </c>
      <c r="AQ504" s="5">
        <v>100</v>
      </c>
      <c r="AR504" s="5">
        <v>99</v>
      </c>
      <c r="AS504" s="5">
        <v>107</v>
      </c>
      <c r="AT504" s="5">
        <v>109</v>
      </c>
      <c r="AU504" s="5">
        <v>104</v>
      </c>
      <c r="AV504" s="5">
        <v>98</v>
      </c>
      <c r="AW504" s="5">
        <v>94</v>
      </c>
      <c r="AX504" s="5">
        <v>91</v>
      </c>
      <c r="AY504" s="5">
        <v>94</v>
      </c>
      <c r="AZ504" s="5">
        <v>89</v>
      </c>
      <c r="BA504" s="5">
        <v>94</v>
      </c>
      <c r="BB504" s="5">
        <v>97</v>
      </c>
      <c r="BC504" s="5">
        <v>99</v>
      </c>
      <c r="BD504" s="5">
        <v>96</v>
      </c>
      <c r="BE504" s="5">
        <v>95</v>
      </c>
      <c r="BF504" s="5">
        <v>96</v>
      </c>
      <c r="BG504" s="5">
        <v>100</v>
      </c>
      <c r="BH504" s="5">
        <v>100</v>
      </c>
      <c r="BI504" s="5">
        <v>104</v>
      </c>
      <c r="BJ504" s="5">
        <v>104</v>
      </c>
      <c r="BK504" s="5">
        <v>99</v>
      </c>
      <c r="BL504" s="5">
        <v>99</v>
      </c>
      <c r="BM504" s="5">
        <v>94</v>
      </c>
      <c r="BN504" s="5">
        <v>95</v>
      </c>
      <c r="BO504" s="5">
        <v>96</v>
      </c>
      <c r="BP504" s="5">
        <v>92</v>
      </c>
      <c r="BQ504" s="5">
        <v>89</v>
      </c>
      <c r="BR504" s="5">
        <v>96</v>
      </c>
      <c r="BS504">
        <v>98</v>
      </c>
      <c r="BT504">
        <v>100</v>
      </c>
      <c r="BU504">
        <v>102</v>
      </c>
      <c r="BV504">
        <v>104</v>
      </c>
      <c r="BW504">
        <v>105</v>
      </c>
      <c r="BX504">
        <v>104</v>
      </c>
      <c r="BY504">
        <v>103</v>
      </c>
      <c r="BZ504">
        <v>99</v>
      </c>
      <c r="CA504">
        <v>95</v>
      </c>
      <c r="CB504">
        <v>92</v>
      </c>
      <c r="CC504">
        <v>94</v>
      </c>
      <c r="CD504">
        <v>95</v>
      </c>
      <c r="CE504">
        <v>95</v>
      </c>
      <c r="CF504">
        <v>96</v>
      </c>
      <c r="CG504">
        <v>94</v>
      </c>
      <c r="CH504">
        <v>98</v>
      </c>
      <c r="CI504">
        <v>101</v>
      </c>
      <c r="CJ504">
        <v>98</v>
      </c>
      <c r="CK504">
        <v>102</v>
      </c>
      <c r="CL504">
        <v>102</v>
      </c>
      <c r="CM504">
        <v>100</v>
      </c>
      <c r="CN504">
        <v>101</v>
      </c>
      <c r="CO504">
        <v>100</v>
      </c>
      <c r="CP504">
        <v>105</v>
      </c>
      <c r="CQ504">
        <v>100</v>
      </c>
      <c r="CR504">
        <v>96</v>
      </c>
      <c r="CS504">
        <v>89</v>
      </c>
      <c r="CT504">
        <v>88</v>
      </c>
      <c r="CU504">
        <v>91</v>
      </c>
      <c r="CV504">
        <v>86</v>
      </c>
      <c r="CW504">
        <v>87</v>
      </c>
      <c r="CX504" t="s">
        <v>2</v>
      </c>
      <c r="CY504" t="s">
        <v>32</v>
      </c>
    </row>
    <row r="505" spans="1:103" x14ac:dyDescent="0.25">
      <c r="A505" t="s">
        <v>47</v>
      </c>
      <c r="B505">
        <v>37.366700000000002</v>
      </c>
      <c r="C505">
        <v>-115.16670000000001</v>
      </c>
      <c r="D505">
        <v>3488</v>
      </c>
      <c r="E505" t="s">
        <v>1</v>
      </c>
      <c r="F505">
        <v>181.4</v>
      </c>
      <c r="G505">
        <v>1932</v>
      </c>
      <c r="H505">
        <v>8</v>
      </c>
      <c r="I505" t="s">
        <v>260</v>
      </c>
      <c r="J505">
        <v>85</v>
      </c>
      <c r="K505">
        <v>85</v>
      </c>
      <c r="L505">
        <v>84</v>
      </c>
      <c r="M505">
        <v>78</v>
      </c>
      <c r="N505">
        <v>75</v>
      </c>
      <c r="O505">
        <v>75</v>
      </c>
      <c r="P505">
        <v>75</v>
      </c>
      <c r="Q505">
        <v>80</v>
      </c>
      <c r="R505">
        <v>86</v>
      </c>
      <c r="S505">
        <v>90</v>
      </c>
      <c r="T505">
        <v>94</v>
      </c>
      <c r="U505">
        <v>99</v>
      </c>
      <c r="V505">
        <v>97</v>
      </c>
      <c r="W505">
        <v>97</v>
      </c>
      <c r="X505">
        <v>90</v>
      </c>
      <c r="Y505">
        <v>89</v>
      </c>
      <c r="Z505">
        <v>90</v>
      </c>
      <c r="AA505">
        <v>96</v>
      </c>
      <c r="AB505">
        <v>98</v>
      </c>
      <c r="AC505">
        <v>97</v>
      </c>
      <c r="AD505">
        <v>100</v>
      </c>
      <c r="AE505">
        <v>101</v>
      </c>
      <c r="AF505">
        <v>106</v>
      </c>
      <c r="AG505">
        <v>107</v>
      </c>
      <c r="AH505">
        <v>108</v>
      </c>
      <c r="AI505">
        <v>105</v>
      </c>
      <c r="AJ505">
        <v>103</v>
      </c>
      <c r="AK505">
        <v>104</v>
      </c>
      <c r="AL505">
        <v>102</v>
      </c>
      <c r="AM505">
        <v>106</v>
      </c>
      <c r="AN505" s="5">
        <v>104</v>
      </c>
      <c r="AO505" s="5">
        <v>104</v>
      </c>
      <c r="AP505" s="5">
        <v>108</v>
      </c>
      <c r="AQ505" s="5">
        <v>103</v>
      </c>
      <c r="AR505" s="5">
        <v>105</v>
      </c>
      <c r="AS505" s="5">
        <v>106</v>
      </c>
      <c r="AT505" s="5">
        <v>110</v>
      </c>
      <c r="AU505" s="5">
        <v>107</v>
      </c>
      <c r="AV505" s="5">
        <v>104</v>
      </c>
      <c r="AW505" s="5">
        <v>103</v>
      </c>
      <c r="AX505" s="5">
        <v>102</v>
      </c>
      <c r="AY505" s="5">
        <v>94</v>
      </c>
      <c r="AZ505" s="5">
        <v>87</v>
      </c>
      <c r="BA505" s="5">
        <v>91</v>
      </c>
      <c r="BB505" s="5">
        <v>95</v>
      </c>
      <c r="BC505" s="5">
        <v>100</v>
      </c>
      <c r="BD505" s="5">
        <v>98</v>
      </c>
      <c r="BE505" s="5">
        <v>100</v>
      </c>
      <c r="BF505" s="5">
        <v>100</v>
      </c>
      <c r="BG505" s="5">
        <v>98</v>
      </c>
      <c r="BH505" s="5">
        <v>101</v>
      </c>
      <c r="BI505" s="5">
        <v>106</v>
      </c>
      <c r="BJ505" s="5">
        <v>103</v>
      </c>
      <c r="BK505" s="5">
        <v>104</v>
      </c>
      <c r="BL505" s="5">
        <v>99</v>
      </c>
      <c r="BM505" s="5">
        <v>99</v>
      </c>
      <c r="BN505" s="5">
        <v>92</v>
      </c>
      <c r="BO505" s="5">
        <v>101</v>
      </c>
      <c r="BP505" s="5">
        <v>97</v>
      </c>
      <c r="BQ505" s="5">
        <v>100</v>
      </c>
      <c r="BR505" s="5">
        <v>99</v>
      </c>
      <c r="BS505">
        <v>99</v>
      </c>
      <c r="BT505">
        <v>104</v>
      </c>
      <c r="BU505">
        <v>101</v>
      </c>
      <c r="BV505">
        <v>105</v>
      </c>
      <c r="BW505">
        <v>106</v>
      </c>
      <c r="BX505">
        <v>106</v>
      </c>
      <c r="BY505">
        <v>107</v>
      </c>
      <c r="BZ505">
        <v>104</v>
      </c>
      <c r="CA505">
        <v>102</v>
      </c>
      <c r="CB505">
        <v>95</v>
      </c>
      <c r="CC505">
        <v>94</v>
      </c>
      <c r="CD505">
        <v>95</v>
      </c>
      <c r="CE505">
        <v>96</v>
      </c>
      <c r="CF505">
        <v>100</v>
      </c>
      <c r="CG505">
        <v>100</v>
      </c>
      <c r="CH505">
        <v>98</v>
      </c>
      <c r="CI505">
        <v>100</v>
      </c>
      <c r="CJ505">
        <v>101</v>
      </c>
      <c r="CK505">
        <v>99</v>
      </c>
      <c r="CL505">
        <v>102</v>
      </c>
      <c r="CM505">
        <v>103</v>
      </c>
      <c r="CN505">
        <v>104</v>
      </c>
      <c r="CO505">
        <v>105</v>
      </c>
      <c r="CP505">
        <v>107</v>
      </c>
      <c r="CQ505">
        <v>106</v>
      </c>
      <c r="CR505">
        <v>104</v>
      </c>
      <c r="CS505">
        <v>89</v>
      </c>
      <c r="CT505">
        <v>98</v>
      </c>
      <c r="CU505">
        <v>94</v>
      </c>
      <c r="CV505">
        <v>90</v>
      </c>
      <c r="CW505">
        <v>88</v>
      </c>
      <c r="CX505" t="s">
        <v>2</v>
      </c>
      <c r="CY505" t="s">
        <v>48</v>
      </c>
    </row>
    <row r="506" spans="1:103" x14ac:dyDescent="0.25">
      <c r="A506" t="s">
        <v>41</v>
      </c>
      <c r="B506">
        <v>34.5</v>
      </c>
      <c r="C506">
        <v>-117.8167</v>
      </c>
      <c r="D506">
        <v>3402</v>
      </c>
      <c r="E506" t="s">
        <v>1</v>
      </c>
      <c r="F506">
        <v>234.3</v>
      </c>
      <c r="G506">
        <v>1932</v>
      </c>
      <c r="H506">
        <v>8</v>
      </c>
      <c r="I506" t="s">
        <v>260</v>
      </c>
      <c r="J506">
        <v>75</v>
      </c>
      <c r="K506">
        <v>70</v>
      </c>
      <c r="L506">
        <v>67</v>
      </c>
      <c r="M506">
        <v>74</v>
      </c>
      <c r="N506">
        <v>75</v>
      </c>
      <c r="O506">
        <v>71</v>
      </c>
      <c r="P506">
        <v>77</v>
      </c>
      <c r="Q506">
        <v>84</v>
      </c>
      <c r="R506">
        <v>89</v>
      </c>
      <c r="S506">
        <v>91</v>
      </c>
      <c r="T506">
        <v>93</v>
      </c>
      <c r="U506">
        <v>92</v>
      </c>
      <c r="V506">
        <v>94</v>
      </c>
      <c r="W506">
        <v>85</v>
      </c>
      <c r="X506">
        <v>81</v>
      </c>
      <c r="Y506">
        <v>82</v>
      </c>
      <c r="Z506">
        <v>83</v>
      </c>
      <c r="AA506">
        <v>90</v>
      </c>
      <c r="AB506">
        <v>94</v>
      </c>
      <c r="AC506">
        <v>98</v>
      </c>
      <c r="AD506">
        <v>99</v>
      </c>
      <c r="AE506">
        <v>99</v>
      </c>
      <c r="AF506">
        <v>101</v>
      </c>
      <c r="AG506">
        <v>101</v>
      </c>
      <c r="AH506">
        <v>99</v>
      </c>
      <c r="AI506">
        <v>97</v>
      </c>
      <c r="AJ506">
        <v>95</v>
      </c>
      <c r="AK506">
        <v>100</v>
      </c>
      <c r="AL506">
        <v>100</v>
      </c>
      <c r="AM506">
        <v>101</v>
      </c>
      <c r="AN506" s="5">
        <v>100</v>
      </c>
      <c r="AO506" s="5">
        <v>100</v>
      </c>
      <c r="AP506" s="5">
        <v>101</v>
      </c>
      <c r="AQ506" s="5">
        <v>99</v>
      </c>
      <c r="AR506" s="5">
        <v>101</v>
      </c>
      <c r="AS506" s="5">
        <v>104</v>
      </c>
      <c r="AT506" s="5">
        <v>104</v>
      </c>
      <c r="AU506" s="5">
        <v>103</v>
      </c>
      <c r="AV506" s="5">
        <v>100</v>
      </c>
      <c r="AW506" s="5">
        <v>97</v>
      </c>
      <c r="AX506" s="5">
        <v>90</v>
      </c>
      <c r="AY506" s="5">
        <v>84</v>
      </c>
      <c r="AZ506" s="5">
        <v>84</v>
      </c>
      <c r="BA506" s="5">
        <v>92</v>
      </c>
      <c r="BB506" s="5">
        <v>95</v>
      </c>
      <c r="BC506" s="5">
        <v>97</v>
      </c>
      <c r="BD506" s="5">
        <v>96</v>
      </c>
      <c r="BE506" s="5">
        <v>89</v>
      </c>
      <c r="BF506" s="5">
        <v>91</v>
      </c>
      <c r="BG506" s="5">
        <v>98</v>
      </c>
      <c r="BH506" s="5">
        <v>100</v>
      </c>
      <c r="BI506" s="5">
        <v>101</v>
      </c>
      <c r="BJ506" s="5">
        <v>98</v>
      </c>
      <c r="BK506" s="5">
        <v>95</v>
      </c>
      <c r="BL506" s="5">
        <v>96</v>
      </c>
      <c r="BM506" s="5">
        <v>98</v>
      </c>
      <c r="BN506" s="5">
        <v>94</v>
      </c>
      <c r="BO506" s="5">
        <v>98</v>
      </c>
      <c r="BP506" s="5">
        <v>95</v>
      </c>
      <c r="BQ506" s="5">
        <v>96</v>
      </c>
      <c r="BR506" s="5">
        <v>94</v>
      </c>
      <c r="BS506">
        <v>98</v>
      </c>
      <c r="BT506">
        <v>98</v>
      </c>
      <c r="BU506">
        <v>98</v>
      </c>
      <c r="BV506">
        <v>103</v>
      </c>
      <c r="BW506">
        <v>106</v>
      </c>
      <c r="BX506">
        <v>104</v>
      </c>
      <c r="BY506">
        <v>99</v>
      </c>
      <c r="BZ506">
        <v>98</v>
      </c>
      <c r="CA506">
        <v>93</v>
      </c>
      <c r="CB506">
        <v>88</v>
      </c>
      <c r="CC506">
        <v>85</v>
      </c>
      <c r="CD506">
        <v>90</v>
      </c>
      <c r="CE506">
        <v>93</v>
      </c>
      <c r="CF506">
        <v>93</v>
      </c>
      <c r="CG506">
        <v>94</v>
      </c>
      <c r="CH506">
        <v>96</v>
      </c>
      <c r="CI506">
        <v>99</v>
      </c>
      <c r="CJ506">
        <v>100</v>
      </c>
      <c r="CK506">
        <v>99</v>
      </c>
      <c r="CL506">
        <v>98</v>
      </c>
      <c r="CM506">
        <v>99</v>
      </c>
      <c r="CN506">
        <v>102</v>
      </c>
      <c r="CO506">
        <v>102</v>
      </c>
      <c r="CP506">
        <v>104</v>
      </c>
      <c r="CQ506">
        <v>104</v>
      </c>
      <c r="CR506">
        <v>98</v>
      </c>
      <c r="CS506">
        <v>88</v>
      </c>
      <c r="CT506">
        <v>90</v>
      </c>
      <c r="CU506">
        <v>91</v>
      </c>
      <c r="CV506">
        <v>85</v>
      </c>
      <c r="CW506">
        <v>90</v>
      </c>
      <c r="CX506" t="s">
        <v>5</v>
      </c>
      <c r="CY506" t="s">
        <v>42</v>
      </c>
    </row>
    <row r="507" spans="1:103" x14ac:dyDescent="0.25">
      <c r="A507" t="s">
        <v>43</v>
      </c>
      <c r="B507">
        <v>36.916699999999999</v>
      </c>
      <c r="C507">
        <v>-116.75</v>
      </c>
      <c r="D507">
        <v>3304</v>
      </c>
      <c r="E507" t="s">
        <v>1</v>
      </c>
      <c r="F507">
        <v>51.5</v>
      </c>
      <c r="G507">
        <v>1932</v>
      </c>
      <c r="H507">
        <v>8</v>
      </c>
      <c r="I507" t="s">
        <v>260</v>
      </c>
      <c r="J507">
        <v>79</v>
      </c>
      <c r="L507">
        <v>81</v>
      </c>
      <c r="P507">
        <v>69</v>
      </c>
      <c r="S507">
        <v>83</v>
      </c>
      <c r="T507">
        <v>94</v>
      </c>
      <c r="U507">
        <v>97</v>
      </c>
      <c r="V507">
        <v>98</v>
      </c>
      <c r="W507">
        <v>92</v>
      </c>
      <c r="X507">
        <v>81</v>
      </c>
      <c r="Y507">
        <v>89</v>
      </c>
      <c r="Z507">
        <v>90</v>
      </c>
      <c r="AA507">
        <v>96</v>
      </c>
      <c r="AB507">
        <v>93</v>
      </c>
      <c r="AC507">
        <v>95</v>
      </c>
      <c r="AD507">
        <v>100</v>
      </c>
      <c r="AE507">
        <v>102</v>
      </c>
      <c r="AF507">
        <v>103</v>
      </c>
      <c r="AG507">
        <v>104</v>
      </c>
      <c r="AH507">
        <v>106</v>
      </c>
      <c r="AI507">
        <v>104</v>
      </c>
      <c r="AJ507">
        <v>101</v>
      </c>
      <c r="AK507">
        <v>101</v>
      </c>
      <c r="AL507">
        <v>102</v>
      </c>
      <c r="AM507">
        <v>103</v>
      </c>
      <c r="AN507" s="5">
        <v>104</v>
      </c>
      <c r="AO507" s="5">
        <v>106</v>
      </c>
      <c r="AP507" s="5">
        <v>103</v>
      </c>
      <c r="AQ507" s="5">
        <v>106</v>
      </c>
      <c r="AR507" s="5">
        <v>105</v>
      </c>
      <c r="AS507" s="5">
        <v>104</v>
      </c>
      <c r="AT507" s="5">
        <v>108</v>
      </c>
      <c r="AU507" s="5">
        <v>109</v>
      </c>
      <c r="AV507" s="5">
        <v>105</v>
      </c>
      <c r="AW507" s="5">
        <v>104</v>
      </c>
      <c r="AX507" s="5">
        <v>100</v>
      </c>
      <c r="AY507" s="5">
        <v>94</v>
      </c>
      <c r="AZ507" s="5">
        <v>90</v>
      </c>
      <c r="BA507" s="8">
        <f>AVERAGE(AZ507,BB507)</f>
        <v>91.5</v>
      </c>
      <c r="BB507" s="5">
        <v>93</v>
      </c>
      <c r="BC507" s="5">
        <v>98</v>
      </c>
      <c r="BD507" s="5">
        <v>100</v>
      </c>
      <c r="BE507" s="5">
        <v>92</v>
      </c>
      <c r="BF507" s="5">
        <v>95</v>
      </c>
      <c r="BG507" s="5">
        <v>98</v>
      </c>
      <c r="BH507" s="5">
        <v>98</v>
      </c>
      <c r="BI507" s="5">
        <v>101</v>
      </c>
      <c r="BJ507" s="5">
        <v>102</v>
      </c>
      <c r="BK507" s="5">
        <v>102</v>
      </c>
      <c r="BL507" s="5">
        <v>98</v>
      </c>
      <c r="BM507" s="5">
        <v>98</v>
      </c>
      <c r="BN507" s="5">
        <v>100</v>
      </c>
      <c r="BO507" s="5">
        <v>98</v>
      </c>
      <c r="BP507" s="5">
        <v>100</v>
      </c>
      <c r="BQ507" s="5">
        <v>100</v>
      </c>
      <c r="BR507" s="5">
        <v>97</v>
      </c>
      <c r="BS507">
        <v>96</v>
      </c>
      <c r="BT507">
        <v>100</v>
      </c>
      <c r="BU507">
        <v>104</v>
      </c>
      <c r="BV507">
        <v>103</v>
      </c>
      <c r="BW507">
        <v>106</v>
      </c>
      <c r="BX507">
        <v>109</v>
      </c>
      <c r="BY507">
        <v>109</v>
      </c>
      <c r="BZ507">
        <v>101</v>
      </c>
      <c r="CA507">
        <v>96</v>
      </c>
      <c r="CB507">
        <v>92</v>
      </c>
      <c r="CC507">
        <v>90</v>
      </c>
      <c r="CE507">
        <v>97</v>
      </c>
      <c r="CF507">
        <v>96</v>
      </c>
      <c r="CG507">
        <v>97</v>
      </c>
      <c r="CH507">
        <v>98</v>
      </c>
      <c r="CI507">
        <v>102</v>
      </c>
      <c r="CJ507">
        <v>104</v>
      </c>
      <c r="CK507">
        <v>100</v>
      </c>
      <c r="CL507">
        <v>100</v>
      </c>
      <c r="CM507">
        <v>99</v>
      </c>
      <c r="CN507">
        <v>101</v>
      </c>
      <c r="CO507">
        <v>106</v>
      </c>
      <c r="CP507">
        <v>107</v>
      </c>
      <c r="CQ507">
        <v>106</v>
      </c>
      <c r="CR507">
        <v>100</v>
      </c>
      <c r="CS507">
        <v>98</v>
      </c>
      <c r="CT507">
        <v>92</v>
      </c>
      <c r="CU507">
        <v>94</v>
      </c>
      <c r="CV507">
        <v>95</v>
      </c>
      <c r="CW507">
        <v>87</v>
      </c>
      <c r="CX507" t="s">
        <v>2</v>
      </c>
      <c r="CY507" t="s">
        <v>44</v>
      </c>
    </row>
    <row r="508" spans="1:103" x14ac:dyDescent="0.25">
      <c r="A508" t="s">
        <v>53</v>
      </c>
      <c r="B508">
        <v>35.979999999999997</v>
      </c>
      <c r="C508">
        <v>-114.8464</v>
      </c>
      <c r="D508">
        <v>2500</v>
      </c>
      <c r="E508" t="s">
        <v>1</v>
      </c>
      <c r="F508">
        <v>188.9</v>
      </c>
      <c r="G508">
        <v>1932</v>
      </c>
      <c r="H508">
        <v>8</v>
      </c>
      <c r="I508" t="s">
        <v>260</v>
      </c>
      <c r="J508">
        <v>83</v>
      </c>
      <c r="K508">
        <v>88</v>
      </c>
      <c r="L508">
        <v>74</v>
      </c>
      <c r="M508">
        <v>70</v>
      </c>
      <c r="N508">
        <v>75</v>
      </c>
      <c r="O508">
        <v>74</v>
      </c>
      <c r="P508">
        <v>78</v>
      </c>
      <c r="Q508">
        <v>84</v>
      </c>
      <c r="R508">
        <v>90</v>
      </c>
      <c r="S508">
        <v>94</v>
      </c>
      <c r="T508">
        <v>97</v>
      </c>
      <c r="U508">
        <v>101</v>
      </c>
      <c r="V508">
        <v>103</v>
      </c>
      <c r="W508">
        <v>99</v>
      </c>
      <c r="X508">
        <v>87</v>
      </c>
      <c r="Y508">
        <v>93</v>
      </c>
      <c r="Z508">
        <v>91</v>
      </c>
      <c r="AA508">
        <v>92</v>
      </c>
      <c r="AB508">
        <v>98</v>
      </c>
      <c r="AC508">
        <v>101</v>
      </c>
      <c r="AD508">
        <v>105</v>
      </c>
      <c r="AE508">
        <v>107</v>
      </c>
      <c r="AF508">
        <v>107</v>
      </c>
      <c r="AG508">
        <v>107</v>
      </c>
      <c r="AH508">
        <v>104</v>
      </c>
      <c r="AI508">
        <v>104</v>
      </c>
      <c r="AJ508">
        <v>104</v>
      </c>
      <c r="AK508">
        <v>103</v>
      </c>
      <c r="AL508">
        <v>99</v>
      </c>
      <c r="AM508">
        <v>105</v>
      </c>
      <c r="AN508" s="5">
        <v>104</v>
      </c>
      <c r="AO508" s="5">
        <v>103</v>
      </c>
      <c r="AP508" s="5">
        <v>105</v>
      </c>
      <c r="AQ508" s="5">
        <v>101</v>
      </c>
      <c r="AR508" s="5">
        <v>103</v>
      </c>
      <c r="AS508" s="5">
        <v>111</v>
      </c>
      <c r="AT508" s="5">
        <v>106</v>
      </c>
      <c r="AU508" s="5">
        <v>102</v>
      </c>
      <c r="AV508" s="5">
        <v>98</v>
      </c>
      <c r="AW508" s="5">
        <v>97</v>
      </c>
      <c r="AX508" s="5">
        <v>91</v>
      </c>
      <c r="AY508" s="5">
        <v>97</v>
      </c>
      <c r="AZ508" s="5">
        <v>90</v>
      </c>
      <c r="BA508" s="5">
        <v>95</v>
      </c>
      <c r="BB508" s="5">
        <v>99</v>
      </c>
      <c r="BC508" s="5">
        <v>104</v>
      </c>
      <c r="BD508" s="5">
        <v>98</v>
      </c>
      <c r="BE508" s="5">
        <v>100</v>
      </c>
      <c r="BF508" s="5">
        <v>97</v>
      </c>
      <c r="BG508" s="5">
        <v>101</v>
      </c>
      <c r="BH508" s="5">
        <v>99</v>
      </c>
      <c r="BI508" s="5">
        <v>106</v>
      </c>
      <c r="BJ508" s="5">
        <v>106</v>
      </c>
      <c r="BK508" s="5">
        <v>102</v>
      </c>
      <c r="BL508" s="5">
        <v>101</v>
      </c>
      <c r="BM508" s="5">
        <v>93</v>
      </c>
      <c r="BN508" s="5">
        <v>94</v>
      </c>
      <c r="BO508" s="5">
        <v>99</v>
      </c>
      <c r="BP508" s="5">
        <v>94</v>
      </c>
      <c r="BQ508" s="5">
        <v>93</v>
      </c>
      <c r="BR508" s="5">
        <v>99</v>
      </c>
      <c r="BS508">
        <v>100</v>
      </c>
      <c r="BT508">
        <v>105</v>
      </c>
      <c r="BU508">
        <v>105</v>
      </c>
      <c r="BV508">
        <v>104</v>
      </c>
      <c r="BW508">
        <v>108</v>
      </c>
      <c r="BX508">
        <v>109</v>
      </c>
      <c r="BY508">
        <v>105</v>
      </c>
      <c r="BZ508">
        <v>101</v>
      </c>
      <c r="CA508">
        <v>96</v>
      </c>
      <c r="CB508">
        <v>95</v>
      </c>
      <c r="CC508">
        <v>93</v>
      </c>
      <c r="CD508">
        <v>96</v>
      </c>
      <c r="CE508">
        <v>97</v>
      </c>
      <c r="CF508">
        <v>98</v>
      </c>
      <c r="CG508">
        <v>96</v>
      </c>
      <c r="CH508">
        <v>101</v>
      </c>
      <c r="CI508">
        <v>103</v>
      </c>
      <c r="CJ508">
        <v>100</v>
      </c>
      <c r="CK508">
        <v>104</v>
      </c>
      <c r="CL508">
        <v>104</v>
      </c>
      <c r="CM508">
        <v>104</v>
      </c>
      <c r="CN508">
        <v>106</v>
      </c>
      <c r="CO508">
        <v>106</v>
      </c>
      <c r="CP508">
        <v>109</v>
      </c>
      <c r="CQ508">
        <v>104</v>
      </c>
      <c r="CR508">
        <v>94</v>
      </c>
      <c r="CS508">
        <v>92</v>
      </c>
      <c r="CT508">
        <v>90</v>
      </c>
      <c r="CU508">
        <v>96</v>
      </c>
      <c r="CV508">
        <v>87</v>
      </c>
      <c r="CW508">
        <v>88</v>
      </c>
      <c r="CX508" t="s">
        <v>2</v>
      </c>
      <c r="CY508" t="s">
        <v>54</v>
      </c>
    </row>
    <row r="509" spans="1:103" x14ac:dyDescent="0.25">
      <c r="A509" t="s">
        <v>51</v>
      </c>
      <c r="B509">
        <v>36.433300000000003</v>
      </c>
      <c r="C509">
        <v>-116.4</v>
      </c>
      <c r="D509">
        <v>2192</v>
      </c>
      <c r="E509" t="s">
        <v>1</v>
      </c>
      <c r="F509">
        <v>41.9</v>
      </c>
      <c r="G509">
        <v>1932</v>
      </c>
      <c r="H509">
        <v>8</v>
      </c>
      <c r="I509" t="s">
        <v>260</v>
      </c>
      <c r="J509">
        <v>83</v>
      </c>
      <c r="K509">
        <v>87</v>
      </c>
      <c r="L509">
        <v>84</v>
      </c>
      <c r="M509">
        <v>76</v>
      </c>
      <c r="N509">
        <v>77</v>
      </c>
      <c r="O509">
        <v>93</v>
      </c>
      <c r="P509">
        <v>79</v>
      </c>
      <c r="Q509">
        <v>87</v>
      </c>
      <c r="R509">
        <v>98</v>
      </c>
      <c r="S509">
        <v>94</v>
      </c>
      <c r="T509">
        <v>97</v>
      </c>
      <c r="U509">
        <v>101</v>
      </c>
      <c r="V509">
        <v>102</v>
      </c>
      <c r="W509">
        <v>104</v>
      </c>
      <c r="X509">
        <v>102</v>
      </c>
      <c r="Y509">
        <v>92</v>
      </c>
      <c r="Z509">
        <v>95</v>
      </c>
      <c r="AA509">
        <v>94</v>
      </c>
      <c r="AB509">
        <v>97</v>
      </c>
      <c r="AC509">
        <v>102</v>
      </c>
      <c r="AD509">
        <v>107</v>
      </c>
      <c r="AE509">
        <v>109</v>
      </c>
      <c r="AF509">
        <v>109</v>
      </c>
      <c r="AG509">
        <v>111</v>
      </c>
      <c r="AH509">
        <v>112</v>
      </c>
      <c r="AI509">
        <v>110</v>
      </c>
      <c r="AJ509">
        <v>107</v>
      </c>
      <c r="AK509">
        <v>107</v>
      </c>
      <c r="AL509">
        <v>111</v>
      </c>
      <c r="AM509">
        <v>106</v>
      </c>
      <c r="AN509" s="5">
        <v>109</v>
      </c>
      <c r="AO509" s="5">
        <v>110</v>
      </c>
      <c r="AP509" s="5">
        <v>109</v>
      </c>
      <c r="AQ509" s="5">
        <v>115</v>
      </c>
      <c r="AR509" s="5">
        <v>110</v>
      </c>
      <c r="AS509" s="5">
        <v>112</v>
      </c>
      <c r="AT509" s="5">
        <v>112</v>
      </c>
      <c r="AU509" s="5">
        <v>115</v>
      </c>
      <c r="AV509" s="5">
        <v>113</v>
      </c>
      <c r="AW509" s="5">
        <v>110</v>
      </c>
      <c r="AX509" s="5">
        <v>107</v>
      </c>
      <c r="AY509" s="5">
        <v>102</v>
      </c>
      <c r="AZ509" s="5">
        <v>99</v>
      </c>
      <c r="BA509" s="5">
        <v>90</v>
      </c>
      <c r="BB509" s="5">
        <v>100</v>
      </c>
      <c r="BC509" s="5">
        <v>103</v>
      </c>
      <c r="BD509" s="5">
        <v>106</v>
      </c>
      <c r="BE509" s="5">
        <v>105</v>
      </c>
      <c r="BF509" s="5">
        <v>102</v>
      </c>
      <c r="BG509" s="5">
        <v>101</v>
      </c>
      <c r="BH509" s="5">
        <v>105</v>
      </c>
      <c r="BI509" s="5">
        <v>111</v>
      </c>
      <c r="BJ509" s="5">
        <v>110</v>
      </c>
      <c r="BK509" s="5">
        <v>110</v>
      </c>
      <c r="BL509" s="5">
        <v>124</v>
      </c>
      <c r="BM509" s="5">
        <v>104</v>
      </c>
      <c r="BN509" s="5">
        <v>105</v>
      </c>
      <c r="BO509" s="5">
        <v>104</v>
      </c>
      <c r="BP509" s="5">
        <v>105</v>
      </c>
      <c r="BQ509" s="5">
        <v>103</v>
      </c>
      <c r="BR509" s="5">
        <v>104</v>
      </c>
      <c r="BS509">
        <v>102</v>
      </c>
      <c r="BT509">
        <v>105</v>
      </c>
      <c r="BU509">
        <v>108</v>
      </c>
      <c r="BV509">
        <v>108</v>
      </c>
      <c r="BW509">
        <v>110</v>
      </c>
      <c r="BX509">
        <v>113</v>
      </c>
      <c r="BY509">
        <v>113</v>
      </c>
      <c r="BZ509">
        <v>112</v>
      </c>
      <c r="CA509">
        <v>108</v>
      </c>
      <c r="CB509">
        <v>102</v>
      </c>
      <c r="CC509">
        <v>102</v>
      </c>
      <c r="CD509">
        <v>96</v>
      </c>
      <c r="CE509">
        <v>102</v>
      </c>
      <c r="CF509">
        <v>103</v>
      </c>
      <c r="CG509">
        <v>103</v>
      </c>
      <c r="CH509">
        <v>104</v>
      </c>
      <c r="CI509">
        <v>105</v>
      </c>
      <c r="CJ509">
        <v>107</v>
      </c>
      <c r="CK509">
        <v>109</v>
      </c>
      <c r="CL509">
        <v>106</v>
      </c>
      <c r="CM509">
        <v>108</v>
      </c>
      <c r="CN509">
        <v>106</v>
      </c>
      <c r="CO509">
        <v>108</v>
      </c>
      <c r="CP509">
        <v>110</v>
      </c>
      <c r="CQ509">
        <v>112</v>
      </c>
      <c r="CR509">
        <v>112</v>
      </c>
      <c r="CS509">
        <v>106</v>
      </c>
      <c r="CT509">
        <v>99</v>
      </c>
      <c r="CU509">
        <v>100</v>
      </c>
      <c r="CV509">
        <v>102</v>
      </c>
      <c r="CW509">
        <v>91</v>
      </c>
      <c r="CX509" t="s">
        <v>2</v>
      </c>
      <c r="CY509" t="s">
        <v>52</v>
      </c>
    </row>
    <row r="510" spans="1:103" x14ac:dyDescent="0.25">
      <c r="A510" t="s">
        <v>27</v>
      </c>
      <c r="B510">
        <v>36.166699999999999</v>
      </c>
      <c r="C510">
        <v>-115.13330000000001</v>
      </c>
      <c r="D510">
        <v>2011</v>
      </c>
      <c r="E510" t="s">
        <v>1</v>
      </c>
      <c r="F510">
        <v>158.69999999999999</v>
      </c>
      <c r="G510">
        <v>1932</v>
      </c>
      <c r="H510">
        <v>8</v>
      </c>
      <c r="I510" t="s">
        <v>260</v>
      </c>
      <c r="J510">
        <v>89</v>
      </c>
      <c r="K510">
        <v>90</v>
      </c>
      <c r="L510">
        <v>82</v>
      </c>
      <c r="M510">
        <v>75</v>
      </c>
      <c r="N510">
        <v>83</v>
      </c>
      <c r="O510">
        <v>79</v>
      </c>
      <c r="P510">
        <v>83</v>
      </c>
      <c r="Q510">
        <v>90</v>
      </c>
      <c r="R510">
        <v>95</v>
      </c>
      <c r="S510">
        <v>100</v>
      </c>
      <c r="T510">
        <v>101</v>
      </c>
      <c r="U510">
        <v>104</v>
      </c>
      <c r="V510">
        <v>107</v>
      </c>
      <c r="W510">
        <v>102</v>
      </c>
      <c r="X510">
        <v>100</v>
      </c>
      <c r="Y510">
        <v>99</v>
      </c>
      <c r="Z510">
        <v>99</v>
      </c>
      <c r="AA510">
        <v>100</v>
      </c>
      <c r="AB510">
        <v>104</v>
      </c>
      <c r="AC510">
        <v>107</v>
      </c>
      <c r="AD510">
        <v>109</v>
      </c>
      <c r="AE510">
        <v>112</v>
      </c>
      <c r="AF510">
        <v>113</v>
      </c>
      <c r="AG510">
        <v>113</v>
      </c>
      <c r="AH510">
        <v>112</v>
      </c>
      <c r="AI510">
        <v>113</v>
      </c>
      <c r="AJ510">
        <v>113</v>
      </c>
      <c r="AK510">
        <v>113</v>
      </c>
      <c r="AL510">
        <v>108</v>
      </c>
      <c r="AM510">
        <v>110</v>
      </c>
      <c r="AN510" s="5">
        <v>108</v>
      </c>
      <c r="AO510" s="5">
        <v>105</v>
      </c>
      <c r="AP510" s="5">
        <v>111</v>
      </c>
      <c r="AQ510" s="5">
        <v>109</v>
      </c>
      <c r="AR510" s="5">
        <v>111</v>
      </c>
      <c r="AS510" s="5">
        <v>115</v>
      </c>
      <c r="AT510" s="5">
        <v>116</v>
      </c>
      <c r="AU510" s="5">
        <v>112</v>
      </c>
      <c r="AV510" s="5">
        <v>108</v>
      </c>
      <c r="AW510" s="5">
        <v>100</v>
      </c>
      <c r="AX510" s="5">
        <v>90</v>
      </c>
      <c r="AY510" s="5">
        <v>97</v>
      </c>
      <c r="AZ510" s="5">
        <v>94</v>
      </c>
      <c r="BA510" s="5">
        <v>98</v>
      </c>
      <c r="BB510" s="5">
        <v>105</v>
      </c>
      <c r="BC510" s="5">
        <v>105</v>
      </c>
      <c r="BD510" s="5">
        <v>107</v>
      </c>
      <c r="BE510" s="5">
        <v>106</v>
      </c>
      <c r="BF510" s="5">
        <v>100</v>
      </c>
      <c r="BG510" s="5">
        <v>105</v>
      </c>
      <c r="BH510" s="5">
        <v>104</v>
      </c>
      <c r="BI510" s="5">
        <v>109</v>
      </c>
      <c r="BJ510" s="5">
        <v>112</v>
      </c>
      <c r="BK510" s="5">
        <v>105</v>
      </c>
      <c r="BL510" s="5">
        <v>108</v>
      </c>
      <c r="BM510" s="5">
        <v>101</v>
      </c>
      <c r="BN510" s="5">
        <v>102</v>
      </c>
      <c r="BO510" s="5">
        <v>106</v>
      </c>
      <c r="BP510" s="5">
        <v>103</v>
      </c>
      <c r="BQ510" s="5">
        <v>104</v>
      </c>
      <c r="BR510" s="5">
        <v>103</v>
      </c>
      <c r="BS510">
        <v>104</v>
      </c>
      <c r="BT510">
        <v>109</v>
      </c>
      <c r="BU510">
        <v>111</v>
      </c>
      <c r="BV510">
        <v>111</v>
      </c>
      <c r="BW510">
        <v>110</v>
      </c>
      <c r="BX510">
        <v>109</v>
      </c>
      <c r="BY510">
        <v>107</v>
      </c>
      <c r="BZ510">
        <v>107</v>
      </c>
      <c r="CA510">
        <v>93</v>
      </c>
      <c r="CB510">
        <v>93</v>
      </c>
      <c r="CC510">
        <v>102</v>
      </c>
      <c r="CD510">
        <v>103</v>
      </c>
      <c r="CE510">
        <v>106</v>
      </c>
      <c r="CF510">
        <v>104</v>
      </c>
      <c r="CG510">
        <v>107</v>
      </c>
      <c r="CH510">
        <v>110</v>
      </c>
      <c r="CI510">
        <v>110</v>
      </c>
      <c r="CJ510">
        <v>109</v>
      </c>
      <c r="CK510">
        <v>107</v>
      </c>
      <c r="CL510">
        <v>107</v>
      </c>
      <c r="CM510">
        <v>108</v>
      </c>
      <c r="CN510">
        <v>109</v>
      </c>
      <c r="CO510">
        <v>112</v>
      </c>
      <c r="CP510">
        <v>112</v>
      </c>
      <c r="CQ510">
        <v>111</v>
      </c>
      <c r="CR510">
        <v>99</v>
      </c>
      <c r="CS510">
        <v>99</v>
      </c>
      <c r="CT510">
        <v>100</v>
      </c>
      <c r="CU510">
        <v>98</v>
      </c>
      <c r="CV510">
        <v>93</v>
      </c>
      <c r="CW510">
        <v>97</v>
      </c>
      <c r="CX510" t="s">
        <v>2</v>
      </c>
      <c r="CY510" t="s">
        <v>28</v>
      </c>
    </row>
    <row r="511" spans="1:103" x14ac:dyDescent="0.25">
      <c r="A511" t="s">
        <v>45</v>
      </c>
      <c r="B511">
        <v>35.763599999999997</v>
      </c>
      <c r="C511">
        <v>-117.3908</v>
      </c>
      <c r="D511">
        <v>1695</v>
      </c>
      <c r="E511" t="s">
        <v>1</v>
      </c>
      <c r="F511">
        <v>90.8</v>
      </c>
      <c r="G511">
        <v>1932</v>
      </c>
      <c r="H511">
        <v>8</v>
      </c>
      <c r="I511" t="s">
        <v>260</v>
      </c>
      <c r="J511">
        <v>86</v>
      </c>
      <c r="K511">
        <v>86</v>
      </c>
      <c r="L511">
        <v>73</v>
      </c>
      <c r="M511">
        <v>82</v>
      </c>
      <c r="N511">
        <v>85</v>
      </c>
      <c r="O511">
        <v>79</v>
      </c>
      <c r="P511">
        <v>84</v>
      </c>
      <c r="Q511">
        <v>92</v>
      </c>
      <c r="R511">
        <v>96</v>
      </c>
      <c r="S511">
        <v>99</v>
      </c>
      <c r="T511">
        <v>100</v>
      </c>
      <c r="U511">
        <v>101</v>
      </c>
      <c r="V511">
        <v>104</v>
      </c>
      <c r="W511">
        <v>93</v>
      </c>
      <c r="X511">
        <v>92</v>
      </c>
      <c r="Y511">
        <v>94</v>
      </c>
      <c r="Z511">
        <v>95</v>
      </c>
      <c r="AA511">
        <v>97</v>
      </c>
      <c r="AB511">
        <v>102</v>
      </c>
      <c r="AC511">
        <v>107</v>
      </c>
      <c r="AD511">
        <v>100</v>
      </c>
      <c r="AE511">
        <v>110</v>
      </c>
      <c r="AF511">
        <v>111</v>
      </c>
      <c r="AG511">
        <v>112</v>
      </c>
      <c r="AH511">
        <v>109</v>
      </c>
      <c r="AI511">
        <v>106</v>
      </c>
      <c r="AJ511">
        <v>106</v>
      </c>
      <c r="AK511">
        <v>108</v>
      </c>
      <c r="AL511">
        <v>106</v>
      </c>
      <c r="AM511">
        <v>109</v>
      </c>
      <c r="AN511" s="5">
        <v>110</v>
      </c>
      <c r="AO511" s="5">
        <v>109</v>
      </c>
      <c r="AP511" s="5">
        <v>113</v>
      </c>
      <c r="AQ511" s="5">
        <v>110</v>
      </c>
      <c r="AR511" s="5">
        <v>110</v>
      </c>
      <c r="AS511" s="5">
        <v>112</v>
      </c>
      <c r="AT511" s="5">
        <v>115</v>
      </c>
      <c r="AU511" s="5">
        <v>114</v>
      </c>
      <c r="AV511" s="5">
        <v>109</v>
      </c>
      <c r="AW511" s="5">
        <v>104</v>
      </c>
      <c r="AX511" s="5">
        <v>97</v>
      </c>
      <c r="AY511" s="5">
        <v>93</v>
      </c>
      <c r="AZ511" s="5">
        <v>92</v>
      </c>
      <c r="BA511" s="5">
        <v>100</v>
      </c>
      <c r="BB511" s="5">
        <v>103</v>
      </c>
      <c r="BC511" s="5">
        <v>105</v>
      </c>
      <c r="BD511" s="5">
        <v>104</v>
      </c>
      <c r="BE511" s="5">
        <v>97</v>
      </c>
      <c r="BF511" s="5">
        <v>98</v>
      </c>
      <c r="BG511" s="5">
        <v>106</v>
      </c>
      <c r="BH511" s="5">
        <v>109</v>
      </c>
      <c r="BI511" s="5">
        <v>109</v>
      </c>
      <c r="BJ511" s="5">
        <v>108</v>
      </c>
      <c r="BK511" s="5">
        <v>104</v>
      </c>
      <c r="BL511" s="5">
        <v>103</v>
      </c>
      <c r="BM511" s="5">
        <v>107</v>
      </c>
      <c r="BN511" s="5">
        <v>106</v>
      </c>
      <c r="BO511" s="5">
        <v>107</v>
      </c>
      <c r="BP511" s="5">
        <v>106</v>
      </c>
      <c r="BQ511" s="5">
        <v>104</v>
      </c>
      <c r="BR511" s="5">
        <v>103</v>
      </c>
      <c r="BS511">
        <v>106</v>
      </c>
      <c r="BT511">
        <v>108</v>
      </c>
      <c r="BU511">
        <v>108</v>
      </c>
      <c r="BV511">
        <v>111</v>
      </c>
      <c r="BW511">
        <v>114</v>
      </c>
      <c r="BX511">
        <v>114</v>
      </c>
      <c r="BY511">
        <v>110</v>
      </c>
      <c r="BZ511">
        <v>108</v>
      </c>
      <c r="CA511">
        <v>100</v>
      </c>
      <c r="CB511">
        <v>97</v>
      </c>
      <c r="CC511">
        <v>96</v>
      </c>
      <c r="CD511">
        <v>101</v>
      </c>
      <c r="CE511">
        <v>102</v>
      </c>
      <c r="CF511">
        <v>100</v>
      </c>
      <c r="CG511">
        <v>101</v>
      </c>
      <c r="CH511">
        <v>103</v>
      </c>
      <c r="CI511">
        <v>106</v>
      </c>
      <c r="CJ511">
        <v>109</v>
      </c>
      <c r="CK511">
        <v>107</v>
      </c>
      <c r="CL511">
        <v>107</v>
      </c>
      <c r="CM511">
        <v>105</v>
      </c>
      <c r="CN511">
        <v>106</v>
      </c>
      <c r="CO511">
        <v>111</v>
      </c>
      <c r="CP511">
        <v>112</v>
      </c>
      <c r="CQ511">
        <v>111</v>
      </c>
      <c r="CR511">
        <v>106</v>
      </c>
      <c r="CS511">
        <v>94</v>
      </c>
      <c r="CT511">
        <v>97</v>
      </c>
      <c r="CU511">
        <v>98</v>
      </c>
      <c r="CV511">
        <v>91</v>
      </c>
      <c r="CW511">
        <v>98</v>
      </c>
      <c r="CX511" t="s">
        <v>5</v>
      </c>
      <c r="CY511" t="s">
        <v>46</v>
      </c>
    </row>
    <row r="512" spans="1:103" x14ac:dyDescent="0.25">
      <c r="A512" t="s">
        <v>23</v>
      </c>
      <c r="B512">
        <v>36.6</v>
      </c>
      <c r="C512">
        <v>-114.4833</v>
      </c>
      <c r="D512">
        <v>1401</v>
      </c>
      <c r="E512" t="s">
        <v>1</v>
      </c>
      <c r="F512">
        <v>213.4</v>
      </c>
      <c r="G512">
        <v>1932</v>
      </c>
      <c r="H512">
        <v>8</v>
      </c>
      <c r="I512" t="s">
        <v>260</v>
      </c>
      <c r="AN512" s="5">
        <v>109</v>
      </c>
      <c r="AO512" s="5">
        <v>108</v>
      </c>
      <c r="AP512" s="5">
        <v>113</v>
      </c>
      <c r="AQ512" s="5">
        <v>111</v>
      </c>
      <c r="AR512" s="5">
        <v>111</v>
      </c>
      <c r="AS512" s="5">
        <v>113</v>
      </c>
      <c r="AT512" s="5">
        <v>116</v>
      </c>
      <c r="AU512" s="5">
        <v>111</v>
      </c>
      <c r="AV512" s="5">
        <v>106</v>
      </c>
      <c r="AW512" s="5">
        <v>105</v>
      </c>
      <c r="AX512" s="5">
        <v>99</v>
      </c>
      <c r="AY512" s="5">
        <v>100</v>
      </c>
      <c r="AZ512" s="5">
        <v>101</v>
      </c>
      <c r="BA512" s="5">
        <v>100</v>
      </c>
      <c r="BB512" s="5">
        <v>104</v>
      </c>
      <c r="BC512" s="5">
        <v>107</v>
      </c>
      <c r="BD512" s="5">
        <v>102</v>
      </c>
      <c r="BE512" s="5">
        <v>106</v>
      </c>
      <c r="BF512" s="5">
        <v>103</v>
      </c>
      <c r="BG512" s="5">
        <v>106</v>
      </c>
      <c r="BH512" s="5">
        <v>106</v>
      </c>
      <c r="BI512" s="5">
        <v>109</v>
      </c>
      <c r="BJ512" s="5">
        <v>111</v>
      </c>
      <c r="BK512" s="5">
        <v>109</v>
      </c>
      <c r="BL512" s="5">
        <v>108</v>
      </c>
      <c r="BM512" s="5">
        <v>99</v>
      </c>
      <c r="BN512" s="5">
        <v>104</v>
      </c>
      <c r="BO512" s="5">
        <v>107</v>
      </c>
      <c r="BP512" s="5">
        <v>102</v>
      </c>
      <c r="BQ512" s="5">
        <v>102</v>
      </c>
      <c r="BR512" s="5">
        <v>106</v>
      </c>
      <c r="BS512">
        <v>106</v>
      </c>
      <c r="BT512">
        <v>111</v>
      </c>
      <c r="BU512">
        <v>110</v>
      </c>
      <c r="BV512">
        <v>113</v>
      </c>
      <c r="BW512">
        <v>114</v>
      </c>
      <c r="BX512">
        <v>115</v>
      </c>
      <c r="BY512">
        <v>116</v>
      </c>
      <c r="BZ512">
        <v>110</v>
      </c>
      <c r="CA512">
        <v>102</v>
      </c>
      <c r="CB512">
        <v>101</v>
      </c>
      <c r="CC512">
        <v>102</v>
      </c>
      <c r="CD512">
        <v>104</v>
      </c>
      <c r="CE512">
        <v>106</v>
      </c>
      <c r="CF512">
        <v>106</v>
      </c>
      <c r="CG512">
        <v>107</v>
      </c>
      <c r="CH512">
        <v>108</v>
      </c>
      <c r="CI512">
        <v>110</v>
      </c>
      <c r="CJ512">
        <v>111</v>
      </c>
      <c r="CK512">
        <v>108</v>
      </c>
      <c r="CL512">
        <v>110</v>
      </c>
      <c r="CM512">
        <v>110</v>
      </c>
      <c r="CN512">
        <v>110</v>
      </c>
      <c r="CO512">
        <v>110</v>
      </c>
      <c r="CP512">
        <v>111</v>
      </c>
      <c r="CQ512">
        <v>112</v>
      </c>
      <c r="CR512">
        <v>102</v>
      </c>
      <c r="CS512">
        <v>99</v>
      </c>
      <c r="CT512">
        <v>98</v>
      </c>
      <c r="CU512">
        <v>100</v>
      </c>
      <c r="CV512">
        <v>97</v>
      </c>
      <c r="CW512">
        <v>98</v>
      </c>
      <c r="CX512" t="s">
        <v>2</v>
      </c>
      <c r="CY512" t="s">
        <v>24</v>
      </c>
    </row>
    <row r="513" spans="1:108" x14ac:dyDescent="0.25">
      <c r="A513" t="s">
        <v>29</v>
      </c>
      <c r="B513">
        <v>36.450000000000003</v>
      </c>
      <c r="C513">
        <v>-116.86669999999999</v>
      </c>
      <c r="D513">
        <v>-168</v>
      </c>
      <c r="E513" t="s">
        <v>1</v>
      </c>
      <c r="F513">
        <v>1.4</v>
      </c>
      <c r="G513">
        <v>1932</v>
      </c>
      <c r="H513">
        <v>8</v>
      </c>
      <c r="I513" t="s">
        <v>260</v>
      </c>
      <c r="J513">
        <v>94</v>
      </c>
      <c r="K513">
        <v>96</v>
      </c>
      <c r="L513">
        <v>92</v>
      </c>
      <c r="M513">
        <v>96</v>
      </c>
      <c r="N513">
        <v>92</v>
      </c>
      <c r="O513">
        <v>95</v>
      </c>
      <c r="P513">
        <v>96</v>
      </c>
      <c r="Q513">
        <v>101</v>
      </c>
      <c r="R513">
        <v>108</v>
      </c>
      <c r="S513">
        <v>100</v>
      </c>
      <c r="T513">
        <v>106</v>
      </c>
      <c r="U513">
        <v>100</v>
      </c>
      <c r="V513">
        <v>112</v>
      </c>
      <c r="W513">
        <v>107</v>
      </c>
      <c r="X513">
        <v>102</v>
      </c>
      <c r="Y513">
        <v>105</v>
      </c>
      <c r="Z513">
        <v>103</v>
      </c>
      <c r="AA513">
        <v>107</v>
      </c>
      <c r="AB513">
        <v>110</v>
      </c>
      <c r="AC513">
        <v>114</v>
      </c>
      <c r="AD513">
        <v>116</v>
      </c>
      <c r="AE513">
        <v>117</v>
      </c>
      <c r="AF513">
        <v>117</v>
      </c>
      <c r="AG513">
        <v>120</v>
      </c>
      <c r="AH513">
        <v>118</v>
      </c>
      <c r="AI513">
        <v>116</v>
      </c>
      <c r="AJ513">
        <v>114</v>
      </c>
      <c r="AK513">
        <v>118</v>
      </c>
      <c r="AL513">
        <v>119</v>
      </c>
      <c r="AM513">
        <v>119</v>
      </c>
      <c r="AN513" s="5">
        <v>119</v>
      </c>
      <c r="AO513" s="5">
        <v>120</v>
      </c>
      <c r="AP513" s="5">
        <v>119</v>
      </c>
      <c r="AQ513" s="5">
        <v>119</v>
      </c>
      <c r="AR513" s="5">
        <v>119</v>
      </c>
      <c r="AS513" s="5">
        <v>119</v>
      </c>
      <c r="AT513" s="5">
        <v>121</v>
      </c>
      <c r="AU513" s="5">
        <v>120</v>
      </c>
      <c r="AV513" s="5">
        <v>118</v>
      </c>
      <c r="AW513" s="5">
        <v>114</v>
      </c>
      <c r="AX513" s="5">
        <v>110</v>
      </c>
      <c r="AY513" s="5">
        <v>108</v>
      </c>
      <c r="AZ513" s="5">
        <v>104</v>
      </c>
      <c r="BA513" s="5">
        <v>99</v>
      </c>
      <c r="BB513" s="5">
        <v>112</v>
      </c>
      <c r="BC513" s="5">
        <v>114</v>
      </c>
      <c r="BD513" s="5">
        <v>114</v>
      </c>
      <c r="BE513" s="5">
        <v>108</v>
      </c>
      <c r="BF513" s="5">
        <v>113</v>
      </c>
      <c r="BG513" s="5">
        <v>118</v>
      </c>
      <c r="BH513" s="5">
        <v>119</v>
      </c>
      <c r="BI513" s="5">
        <v>118</v>
      </c>
      <c r="BJ513" s="5">
        <v>114</v>
      </c>
      <c r="BK513" s="5">
        <v>112</v>
      </c>
      <c r="BL513" s="5">
        <v>112</v>
      </c>
      <c r="BM513" s="5">
        <v>116</v>
      </c>
      <c r="BN513" s="5">
        <v>116</v>
      </c>
      <c r="BO513" s="5">
        <v>114</v>
      </c>
      <c r="BP513" s="5">
        <v>116</v>
      </c>
      <c r="BQ513" s="5">
        <v>114</v>
      </c>
      <c r="BR513" s="5">
        <v>111</v>
      </c>
      <c r="BS513">
        <v>114</v>
      </c>
      <c r="BT513">
        <v>116</v>
      </c>
      <c r="BU513">
        <v>116</v>
      </c>
      <c r="BV513">
        <v>121</v>
      </c>
      <c r="BW513">
        <v>123</v>
      </c>
      <c r="BX513">
        <v>122</v>
      </c>
      <c r="BY513">
        <v>121</v>
      </c>
      <c r="BZ513">
        <v>116</v>
      </c>
      <c r="CA513">
        <v>110</v>
      </c>
      <c r="CB513">
        <v>108</v>
      </c>
      <c r="CC513">
        <v>104</v>
      </c>
      <c r="CD513">
        <v>112</v>
      </c>
      <c r="CE513">
        <v>111</v>
      </c>
      <c r="CF513">
        <v>111</v>
      </c>
      <c r="CG513">
        <v>112</v>
      </c>
      <c r="CH513">
        <v>116</v>
      </c>
      <c r="CI513">
        <v>115</v>
      </c>
      <c r="CJ513">
        <v>114</v>
      </c>
      <c r="CK513">
        <v>112</v>
      </c>
      <c r="CL513">
        <v>114</v>
      </c>
      <c r="CM513">
        <v>113</v>
      </c>
      <c r="CN513">
        <v>113</v>
      </c>
      <c r="CO513">
        <v>117</v>
      </c>
      <c r="CP513">
        <v>119</v>
      </c>
      <c r="CQ513">
        <v>119</v>
      </c>
      <c r="CR513">
        <v>115</v>
      </c>
      <c r="CS513">
        <v>107</v>
      </c>
      <c r="CT513">
        <v>107</v>
      </c>
      <c r="CU513">
        <v>111</v>
      </c>
      <c r="CV513">
        <v>102</v>
      </c>
      <c r="CW513">
        <v>107</v>
      </c>
      <c r="CX513" t="s">
        <v>5</v>
      </c>
      <c r="CY513" t="s">
        <v>30</v>
      </c>
    </row>
    <row r="514" spans="1:108" x14ac:dyDescent="0.25">
      <c r="BS514" cm="1">
        <f t="array" ref="BS514">SUMPRODUCT(--(MOD(AN513:BR513,5)=0))</f>
        <v>3</v>
      </c>
      <c r="BT514">
        <f>AVERAGE(AN513:BR513)</f>
        <v>114.51612903225806</v>
      </c>
    </row>
    <row r="515" spans="1:108" x14ac:dyDescent="0.25">
      <c r="D515" s="5">
        <f>AVERAGE(D497:D512)</f>
        <v>3495</v>
      </c>
      <c r="AN515" s="5">
        <f>AVERAGE(AN497:AN512)</f>
        <v>101.4375</v>
      </c>
      <c r="AO515" s="5">
        <f t="shared" ref="AO515:BR515" si="1693">AVERAGE(AO497:AO512)</f>
        <v>101</v>
      </c>
      <c r="AP515" s="5">
        <f t="shared" si="1693"/>
        <v>103.75</v>
      </c>
      <c r="AQ515" s="5">
        <f t="shared" si="1693"/>
        <v>102.25</v>
      </c>
      <c r="AR515" s="5">
        <f t="shared" si="1693"/>
        <v>102.4375</v>
      </c>
      <c r="AS515" s="5">
        <f t="shared" si="1693"/>
        <v>105.375</v>
      </c>
      <c r="AT515" s="5">
        <f t="shared" si="1693"/>
        <v>106.1875</v>
      </c>
      <c r="AU515" s="5">
        <f t="shared" si="1693"/>
        <v>104.0625</v>
      </c>
      <c r="AV515" s="5">
        <f t="shared" si="1693"/>
        <v>100.9375</v>
      </c>
      <c r="AW515" s="5">
        <f t="shared" si="1693"/>
        <v>97.375</v>
      </c>
      <c r="AX515" s="5">
        <f t="shared" si="1693"/>
        <v>92.1875</v>
      </c>
      <c r="AY515" s="5">
        <f t="shared" si="1693"/>
        <v>90.3125</v>
      </c>
      <c r="AZ515" s="5">
        <f t="shared" si="1693"/>
        <v>86.3125</v>
      </c>
      <c r="BA515" s="5">
        <f t="shared" si="1693"/>
        <v>90.34375</v>
      </c>
      <c r="BB515" s="5">
        <f t="shared" si="1693"/>
        <v>95</v>
      </c>
      <c r="BC515" s="5">
        <f t="shared" si="1693"/>
        <v>97.9375</v>
      </c>
      <c r="BD515" s="5">
        <f t="shared" si="1693"/>
        <v>96.875</v>
      </c>
      <c r="BE515" s="5">
        <f t="shared" si="1693"/>
        <v>94.4375</v>
      </c>
      <c r="BF515" s="5">
        <f t="shared" si="1693"/>
        <v>92.6875</v>
      </c>
      <c r="BG515" s="5">
        <f t="shared" si="1693"/>
        <v>97.4375</v>
      </c>
      <c r="BH515" s="5">
        <f t="shared" si="1693"/>
        <v>98.875</v>
      </c>
      <c r="BI515" s="5">
        <f t="shared" si="1693"/>
        <v>101.9375</v>
      </c>
      <c r="BJ515" s="5">
        <f t="shared" si="1693"/>
        <v>101.75</v>
      </c>
      <c r="BK515" s="5">
        <f t="shared" si="1693"/>
        <v>99.25</v>
      </c>
      <c r="BL515" s="5">
        <f t="shared" si="1693"/>
        <v>99.375</v>
      </c>
      <c r="BM515" s="5">
        <f t="shared" si="1693"/>
        <v>96.3125</v>
      </c>
      <c r="BN515" s="5">
        <f t="shared" si="1693"/>
        <v>96.9375</v>
      </c>
      <c r="BO515" s="5">
        <f t="shared" si="1693"/>
        <v>98.6875</v>
      </c>
      <c r="BP515" s="5">
        <f t="shared" si="1693"/>
        <v>96.75</v>
      </c>
      <c r="BQ515" s="5">
        <f t="shared" si="1693"/>
        <v>96.375</v>
      </c>
      <c r="BR515" s="5">
        <f t="shared" si="1693"/>
        <v>96.1875</v>
      </c>
      <c r="CZ515" s="1"/>
    </row>
    <row r="516" spans="1:108" x14ac:dyDescent="0.25">
      <c r="AI516" s="13">
        <f>-AM516/(AVERAGE(D497:D512)-D513)</f>
        <v>-4.4844147666728302E-3</v>
      </c>
      <c r="AJ516" t="s">
        <v>263</v>
      </c>
      <c r="AK516">
        <f>AVERAGE(AN513:BR513)</f>
        <v>114.51612903225806</v>
      </c>
      <c r="AL516">
        <f>AVERAGE(AN515:BR515)</f>
        <v>98.089717741935488</v>
      </c>
      <c r="AM516">
        <f>AK516-AL516</f>
        <v>16.426411290322577</v>
      </c>
      <c r="AN516" s="5">
        <f>AN515+$AM516</f>
        <v>117.86391129032258</v>
      </c>
      <c r="AO516" s="5">
        <f t="shared" ref="AO516:BR516" si="1694">AO515+$AM516</f>
        <v>117.42641129032258</v>
      </c>
      <c r="AP516" s="5">
        <f t="shared" si="1694"/>
        <v>120.17641129032258</v>
      </c>
      <c r="AQ516" s="5">
        <f t="shared" si="1694"/>
        <v>118.67641129032258</v>
      </c>
      <c r="AR516" s="5">
        <f t="shared" si="1694"/>
        <v>118.86391129032258</v>
      </c>
      <c r="AS516" s="5">
        <f t="shared" si="1694"/>
        <v>121.80141129032258</v>
      </c>
      <c r="AT516" s="5">
        <f t="shared" si="1694"/>
        <v>122.61391129032258</v>
      </c>
      <c r="AU516" s="5">
        <f t="shared" si="1694"/>
        <v>120.48891129032258</v>
      </c>
      <c r="AV516" s="5">
        <f t="shared" si="1694"/>
        <v>117.36391129032258</v>
      </c>
      <c r="AW516" s="5">
        <f t="shared" si="1694"/>
        <v>113.80141129032258</v>
      </c>
      <c r="AX516" s="5">
        <f t="shared" si="1694"/>
        <v>108.61391129032258</v>
      </c>
      <c r="AY516" s="5">
        <f t="shared" si="1694"/>
        <v>106.73891129032258</v>
      </c>
      <c r="AZ516" s="5">
        <f t="shared" si="1694"/>
        <v>102.73891129032258</v>
      </c>
      <c r="BA516" s="5">
        <f t="shared" si="1694"/>
        <v>106.77016129032258</v>
      </c>
      <c r="BB516" s="5">
        <f t="shared" si="1694"/>
        <v>111.42641129032258</v>
      </c>
      <c r="BC516" s="5">
        <f t="shared" si="1694"/>
        <v>114.36391129032258</v>
      </c>
      <c r="BD516" s="5">
        <f t="shared" si="1694"/>
        <v>113.30141129032258</v>
      </c>
      <c r="BE516" s="5">
        <f t="shared" si="1694"/>
        <v>110.86391129032258</v>
      </c>
      <c r="BF516" s="5">
        <f t="shared" si="1694"/>
        <v>109.11391129032258</v>
      </c>
      <c r="BG516" s="5">
        <f t="shared" si="1694"/>
        <v>113.86391129032258</v>
      </c>
      <c r="BH516" s="5">
        <f t="shared" si="1694"/>
        <v>115.30141129032258</v>
      </c>
      <c r="BI516" s="5">
        <f t="shared" si="1694"/>
        <v>118.36391129032258</v>
      </c>
      <c r="BJ516" s="5">
        <f t="shared" si="1694"/>
        <v>118.17641129032258</v>
      </c>
      <c r="BK516" s="5">
        <f t="shared" si="1694"/>
        <v>115.67641129032258</v>
      </c>
      <c r="BL516" s="5">
        <f t="shared" si="1694"/>
        <v>115.80141129032258</v>
      </c>
      <c r="BM516" s="5">
        <f t="shared" si="1694"/>
        <v>112.73891129032258</v>
      </c>
      <c r="BN516" s="5">
        <f t="shared" si="1694"/>
        <v>113.36391129032258</v>
      </c>
      <c r="BO516" s="5">
        <f t="shared" si="1694"/>
        <v>115.11391129032258</v>
      </c>
      <c r="BP516" s="5">
        <f t="shared" si="1694"/>
        <v>113.17641129032258</v>
      </c>
      <c r="BQ516" s="5">
        <f t="shared" si="1694"/>
        <v>112.80141129032258</v>
      </c>
      <c r="BR516" s="5">
        <f t="shared" si="1694"/>
        <v>112.61391129032258</v>
      </c>
    </row>
    <row r="517" spans="1:108" x14ac:dyDescent="0.25">
      <c r="AI517" s="11"/>
      <c r="AN517" s="5">
        <f>AN513-AN516</f>
        <v>1.1360887096774235</v>
      </c>
      <c r="AO517" s="5">
        <f t="shared" ref="AO517" si="1695">AO513-AO516</f>
        <v>2.5735887096774235</v>
      </c>
      <c r="AP517" s="5">
        <f t="shared" ref="AP517" si="1696">AP513-AP516</f>
        <v>-1.1764112903225765</v>
      </c>
      <c r="AQ517" s="5">
        <f t="shared" ref="AQ517" si="1697">AQ513-AQ516</f>
        <v>0.32358870967742348</v>
      </c>
      <c r="AR517" s="5">
        <f t="shared" ref="AR517" si="1698">AR513-AR516</f>
        <v>0.13608870967742348</v>
      </c>
      <c r="AS517" s="5">
        <f t="shared" ref="AS517" si="1699">AS513-AS516</f>
        <v>-2.8014112903225765</v>
      </c>
      <c r="AT517" s="5">
        <f t="shared" ref="AT517" si="1700">AT513-AT516</f>
        <v>-1.6139112903225765</v>
      </c>
      <c r="AU517" s="5">
        <f t="shared" ref="AU517" si="1701">AU513-AU516</f>
        <v>-0.48891129032257652</v>
      </c>
      <c r="AV517" s="5">
        <f t="shared" ref="AV517" si="1702">AV513-AV516</f>
        <v>0.63608870967742348</v>
      </c>
      <c r="AW517" s="5">
        <f t="shared" ref="AW517" si="1703">AW513-AW516</f>
        <v>0.19858870967742348</v>
      </c>
      <c r="AX517" s="5">
        <f t="shared" ref="AX517" si="1704">AX513-AX516</f>
        <v>1.3860887096774235</v>
      </c>
      <c r="AY517" s="5">
        <f t="shared" ref="AY517" si="1705">AY513-AY516</f>
        <v>1.2610887096774235</v>
      </c>
      <c r="AZ517" s="5">
        <f t="shared" ref="AZ517" si="1706">AZ513-AZ516</f>
        <v>1.2610887096774235</v>
      </c>
      <c r="BA517" s="5">
        <f t="shared" ref="BA517" si="1707">BA513-BA516</f>
        <v>-7.7701612903225765</v>
      </c>
      <c r="BB517" s="5">
        <f t="shared" ref="BB517" si="1708">BB513-BB516</f>
        <v>0.57358870967742348</v>
      </c>
      <c r="BC517" s="5">
        <f t="shared" ref="BC517" si="1709">BC513-BC516</f>
        <v>-0.36391129032257652</v>
      </c>
      <c r="BD517" s="5">
        <f t="shared" ref="BD517" si="1710">BD513-BD516</f>
        <v>0.69858870967742348</v>
      </c>
      <c r="BE517" s="5">
        <f t="shared" ref="BE517" si="1711">BE513-BE516</f>
        <v>-2.8639112903225765</v>
      </c>
      <c r="BF517" s="5">
        <f t="shared" ref="BF517" si="1712">BF513-BF516</f>
        <v>3.8860887096774235</v>
      </c>
      <c r="BG517" s="5">
        <f t="shared" ref="BG517" si="1713">BG513-BG516</f>
        <v>4.1360887096774235</v>
      </c>
      <c r="BH517" s="5">
        <f t="shared" ref="BH517" si="1714">BH513-BH516</f>
        <v>3.6985887096774235</v>
      </c>
      <c r="BI517" s="5">
        <f t="shared" ref="BI517" si="1715">BI513-BI516</f>
        <v>-0.36391129032257652</v>
      </c>
      <c r="BJ517" s="5">
        <f t="shared" ref="BJ517" si="1716">BJ513-BJ516</f>
        <v>-4.1764112903225765</v>
      </c>
      <c r="BK517" s="5">
        <f t="shared" ref="BK517" si="1717">BK513-BK516</f>
        <v>-3.6764112903225765</v>
      </c>
      <c r="BL517" s="5">
        <f t="shared" ref="BL517" si="1718">BL513-BL516</f>
        <v>-3.8014112903225765</v>
      </c>
      <c r="BM517" s="5">
        <f t="shared" ref="BM517" si="1719">BM513-BM516</f>
        <v>3.2610887096774235</v>
      </c>
      <c r="BN517" s="5">
        <f t="shared" ref="BN517" si="1720">BN513-BN516</f>
        <v>2.6360887096774235</v>
      </c>
      <c r="BO517" s="5">
        <f t="shared" ref="BO517" si="1721">BO513-BO516</f>
        <v>-1.1139112903225765</v>
      </c>
      <c r="BP517" s="5">
        <f t="shared" ref="BP517" si="1722">BP513-BP516</f>
        <v>2.8235887096774235</v>
      </c>
      <c r="BQ517" s="5">
        <f t="shared" ref="BQ517" si="1723">BQ513-BQ516</f>
        <v>1.1985887096774235</v>
      </c>
      <c r="BR517" s="5">
        <f t="shared" ref="BR517" si="1724">BR513-BR516</f>
        <v>-1.6139112903225765</v>
      </c>
      <c r="BS517" s="15">
        <f>STDEV(AN517:BR517)</f>
        <v>2.6922988694208798</v>
      </c>
      <c r="BT517" t="s">
        <v>264</v>
      </c>
    </row>
    <row r="518" spans="1:108" x14ac:dyDescent="0.25">
      <c r="AI518" s="11"/>
      <c r="AN518" s="5">
        <f>ABS(AN517)</f>
        <v>1.1360887096774235</v>
      </c>
      <c r="AO518" s="5">
        <f t="shared" ref="AO518" si="1725">ABS(AO517)</f>
        <v>2.5735887096774235</v>
      </c>
      <c r="AP518" s="5">
        <f t="shared" ref="AP518" si="1726">ABS(AP517)</f>
        <v>1.1764112903225765</v>
      </c>
      <c r="AQ518" s="5">
        <f t="shared" ref="AQ518" si="1727">ABS(AQ517)</f>
        <v>0.32358870967742348</v>
      </c>
      <c r="AR518" s="5">
        <f t="shared" ref="AR518" si="1728">ABS(AR517)</f>
        <v>0.13608870967742348</v>
      </c>
      <c r="AS518" s="5">
        <f t="shared" ref="AS518" si="1729">ABS(AS517)</f>
        <v>2.8014112903225765</v>
      </c>
      <c r="AT518" s="5">
        <f t="shared" ref="AT518" si="1730">ABS(AT517)</f>
        <v>1.6139112903225765</v>
      </c>
      <c r="AU518" s="5">
        <f t="shared" ref="AU518" si="1731">ABS(AU517)</f>
        <v>0.48891129032257652</v>
      </c>
      <c r="AV518" s="5">
        <f t="shared" ref="AV518" si="1732">ABS(AV517)</f>
        <v>0.63608870967742348</v>
      </c>
      <c r="AW518" s="5">
        <f t="shared" ref="AW518" si="1733">ABS(AW517)</f>
        <v>0.19858870967742348</v>
      </c>
      <c r="AX518" s="5">
        <f t="shared" ref="AX518" si="1734">ABS(AX517)</f>
        <v>1.3860887096774235</v>
      </c>
      <c r="AY518" s="5">
        <f t="shared" ref="AY518" si="1735">ABS(AY517)</f>
        <v>1.2610887096774235</v>
      </c>
      <c r="AZ518" s="5">
        <f t="shared" ref="AZ518" si="1736">ABS(AZ517)</f>
        <v>1.2610887096774235</v>
      </c>
      <c r="BA518" s="5">
        <f t="shared" ref="BA518" si="1737">ABS(BA517)</f>
        <v>7.7701612903225765</v>
      </c>
      <c r="BB518" s="5">
        <f t="shared" ref="BB518" si="1738">ABS(BB517)</f>
        <v>0.57358870967742348</v>
      </c>
      <c r="BC518" s="5">
        <f t="shared" ref="BC518" si="1739">ABS(BC517)</f>
        <v>0.36391129032257652</v>
      </c>
      <c r="BD518" s="5">
        <f t="shared" ref="BD518" si="1740">ABS(BD517)</f>
        <v>0.69858870967742348</v>
      </c>
      <c r="BE518" s="5">
        <f t="shared" ref="BE518" si="1741">ABS(BE517)</f>
        <v>2.8639112903225765</v>
      </c>
      <c r="BF518" s="5">
        <f t="shared" ref="BF518" si="1742">ABS(BF517)</f>
        <v>3.8860887096774235</v>
      </c>
      <c r="BG518" s="5">
        <f t="shared" ref="BG518" si="1743">ABS(BG517)</f>
        <v>4.1360887096774235</v>
      </c>
      <c r="BH518" s="5">
        <f t="shared" ref="BH518" si="1744">ABS(BH517)</f>
        <v>3.6985887096774235</v>
      </c>
      <c r="BI518" s="5">
        <f t="shared" ref="BI518" si="1745">ABS(BI517)</f>
        <v>0.36391129032257652</v>
      </c>
      <c r="BJ518" s="5">
        <f t="shared" ref="BJ518" si="1746">ABS(BJ517)</f>
        <v>4.1764112903225765</v>
      </c>
      <c r="BK518" s="5">
        <f t="shared" ref="BK518" si="1747">ABS(BK517)</f>
        <v>3.6764112903225765</v>
      </c>
      <c r="BL518" s="5">
        <f t="shared" ref="BL518" si="1748">ABS(BL517)</f>
        <v>3.8014112903225765</v>
      </c>
      <c r="BM518" s="5">
        <f t="shared" ref="BM518" si="1749">ABS(BM517)</f>
        <v>3.2610887096774235</v>
      </c>
      <c r="BN518" s="5">
        <f t="shared" ref="BN518" si="1750">ABS(BN517)</f>
        <v>2.6360887096774235</v>
      </c>
      <c r="BO518" s="5">
        <f t="shared" ref="BO518" si="1751">ABS(BO517)</f>
        <v>1.1139112903225765</v>
      </c>
      <c r="BP518" s="5">
        <f t="shared" ref="BP518" si="1752">ABS(BP517)</f>
        <v>2.8235887096774235</v>
      </c>
      <c r="BQ518" s="5">
        <f t="shared" ref="BQ518" si="1753">ABS(BQ517)</f>
        <v>1.1985887096774235</v>
      </c>
      <c r="BR518" s="5">
        <f t="shared" ref="BR518" si="1754">ABS(BR517)</f>
        <v>1.6139112903225765</v>
      </c>
      <c r="BS518" s="15">
        <f>AVERAGE(AN518:BR518)</f>
        <v>2.0531997918834555</v>
      </c>
      <c r="BT518" t="s">
        <v>268</v>
      </c>
    </row>
    <row r="519" spans="1:108" x14ac:dyDescent="0.25">
      <c r="CZ519" s="9" t="s">
        <v>258</v>
      </c>
      <c r="DA519" s="10" t="s">
        <v>259</v>
      </c>
      <c r="DB519" s="10"/>
      <c r="DC519" s="10"/>
      <c r="DD519" s="10"/>
    </row>
    <row r="521" spans="1:108" x14ac:dyDescent="0.25">
      <c r="A521" t="s">
        <v>13</v>
      </c>
      <c r="B521">
        <v>38.069400000000002</v>
      </c>
      <c r="C521">
        <v>-117.2355</v>
      </c>
      <c r="D521">
        <v>6010</v>
      </c>
      <c r="E521" t="s">
        <v>1</v>
      </c>
      <c r="F521">
        <v>181.5</v>
      </c>
      <c r="G521">
        <v>1933</v>
      </c>
      <c r="H521">
        <v>8</v>
      </c>
      <c r="I521" t="s">
        <v>260</v>
      </c>
      <c r="J521">
        <v>73</v>
      </c>
      <c r="K521">
        <v>69</v>
      </c>
      <c r="L521">
        <v>64</v>
      </c>
      <c r="M521">
        <v>65</v>
      </c>
      <c r="N521">
        <v>62</v>
      </c>
      <c r="O521">
        <v>64</v>
      </c>
      <c r="P521">
        <v>74</v>
      </c>
      <c r="Q521">
        <v>78</v>
      </c>
      <c r="R521">
        <v>81</v>
      </c>
      <c r="S521">
        <v>81</v>
      </c>
      <c r="T521">
        <v>86</v>
      </c>
      <c r="U521">
        <v>90</v>
      </c>
      <c r="V521">
        <v>90</v>
      </c>
      <c r="W521">
        <v>90</v>
      </c>
      <c r="X521">
        <v>88</v>
      </c>
      <c r="Y521">
        <v>86</v>
      </c>
      <c r="Z521">
        <v>83</v>
      </c>
      <c r="AB521">
        <v>82</v>
      </c>
      <c r="AC521">
        <v>83</v>
      </c>
      <c r="AD521">
        <v>86</v>
      </c>
      <c r="AE521">
        <v>86</v>
      </c>
      <c r="AF521">
        <v>84</v>
      </c>
      <c r="AG521">
        <v>84</v>
      </c>
      <c r="AH521">
        <v>83</v>
      </c>
      <c r="AI521">
        <v>82</v>
      </c>
      <c r="AJ521">
        <v>76</v>
      </c>
      <c r="AK521">
        <v>78</v>
      </c>
      <c r="AL521">
        <v>81</v>
      </c>
      <c r="AM521">
        <v>80</v>
      </c>
      <c r="AN521" s="5">
        <v>81</v>
      </c>
      <c r="AO521" s="5">
        <v>78</v>
      </c>
      <c r="AP521" s="5">
        <v>84</v>
      </c>
      <c r="AQ521" s="5">
        <v>87</v>
      </c>
      <c r="AR521" s="5">
        <v>88</v>
      </c>
      <c r="AS521" s="5">
        <v>80</v>
      </c>
      <c r="AT521" s="5">
        <v>81</v>
      </c>
      <c r="AU521" s="5">
        <v>81</v>
      </c>
      <c r="AV521" s="5">
        <v>83</v>
      </c>
      <c r="AW521" s="5">
        <v>87</v>
      </c>
      <c r="AX521" s="5">
        <v>92</v>
      </c>
      <c r="AY521" s="5">
        <v>93</v>
      </c>
      <c r="AZ521" s="5">
        <v>95</v>
      </c>
      <c r="BA521" s="5">
        <v>97</v>
      </c>
      <c r="BB521" s="5">
        <v>93</v>
      </c>
      <c r="BC521" s="5">
        <v>92</v>
      </c>
      <c r="BD521" s="5">
        <v>92</v>
      </c>
      <c r="BE521" s="5">
        <v>92</v>
      </c>
      <c r="BF521" s="5">
        <v>92</v>
      </c>
      <c r="BG521" s="5">
        <v>94</v>
      </c>
      <c r="BH521" s="5">
        <v>94</v>
      </c>
      <c r="BI521" s="5">
        <v>91</v>
      </c>
      <c r="BJ521" s="5">
        <v>93</v>
      </c>
      <c r="BK521" s="5">
        <v>93</v>
      </c>
      <c r="BL521" s="5">
        <v>95</v>
      </c>
      <c r="BM521" s="5">
        <v>95</v>
      </c>
      <c r="BN521" s="5">
        <v>94</v>
      </c>
      <c r="BO521" s="5">
        <v>90</v>
      </c>
      <c r="BP521" s="5">
        <v>91</v>
      </c>
      <c r="BQ521" s="5">
        <v>88</v>
      </c>
      <c r="BR521" s="5">
        <v>83</v>
      </c>
      <c r="BS521">
        <v>80</v>
      </c>
      <c r="BT521">
        <v>80</v>
      </c>
      <c r="BU521">
        <v>81</v>
      </c>
      <c r="BV521">
        <v>80</v>
      </c>
      <c r="BW521">
        <v>80</v>
      </c>
      <c r="BX521">
        <v>83</v>
      </c>
      <c r="BY521">
        <v>85</v>
      </c>
      <c r="BZ521">
        <v>86</v>
      </c>
      <c r="CA521">
        <v>86</v>
      </c>
      <c r="CB521">
        <v>89</v>
      </c>
      <c r="CC521">
        <v>94</v>
      </c>
      <c r="CD521">
        <v>96</v>
      </c>
      <c r="CE521">
        <v>96</v>
      </c>
      <c r="CF521">
        <v>91</v>
      </c>
      <c r="CG521">
        <v>89</v>
      </c>
      <c r="CH521">
        <v>90</v>
      </c>
      <c r="CI521">
        <v>88</v>
      </c>
      <c r="CJ521">
        <v>83</v>
      </c>
      <c r="CK521">
        <v>84</v>
      </c>
      <c r="CL521">
        <v>86</v>
      </c>
      <c r="CM521">
        <v>81</v>
      </c>
      <c r="CN521">
        <v>84</v>
      </c>
      <c r="CO521">
        <v>85</v>
      </c>
      <c r="CP521">
        <v>87</v>
      </c>
      <c r="CQ521">
        <v>83</v>
      </c>
      <c r="CR521">
        <v>78</v>
      </c>
      <c r="CS521">
        <v>82</v>
      </c>
      <c r="CT521">
        <v>82</v>
      </c>
      <c r="CV521">
        <v>82</v>
      </c>
      <c r="CW521">
        <v>82</v>
      </c>
      <c r="CX521" t="s">
        <v>2</v>
      </c>
      <c r="CY521" t="s">
        <v>14</v>
      </c>
    </row>
    <row r="522" spans="1:108" x14ac:dyDescent="0.25">
      <c r="A522" t="s">
        <v>21</v>
      </c>
      <c r="B522">
        <v>37.708100000000002</v>
      </c>
      <c r="C522">
        <v>-117.23309999999999</v>
      </c>
      <c r="D522">
        <v>5690</v>
      </c>
      <c r="E522" t="s">
        <v>1</v>
      </c>
      <c r="F522">
        <v>142.1</v>
      </c>
      <c r="G522">
        <v>1933</v>
      </c>
      <c r="H522">
        <v>8</v>
      </c>
      <c r="I522" t="s">
        <v>260</v>
      </c>
      <c r="J522">
        <v>78</v>
      </c>
      <c r="K522">
        <v>74</v>
      </c>
      <c r="L522">
        <v>66</v>
      </c>
      <c r="M522">
        <v>68</v>
      </c>
      <c r="N522">
        <v>67</v>
      </c>
      <c r="O522">
        <v>70</v>
      </c>
      <c r="P522">
        <v>77</v>
      </c>
      <c r="Q522">
        <v>80</v>
      </c>
      <c r="R522">
        <v>84</v>
      </c>
      <c r="S522">
        <v>85</v>
      </c>
      <c r="T522">
        <v>91</v>
      </c>
      <c r="U522">
        <v>94</v>
      </c>
      <c r="V522">
        <v>94</v>
      </c>
      <c r="W522">
        <v>93</v>
      </c>
      <c r="X522">
        <v>92</v>
      </c>
      <c r="Y522">
        <v>90</v>
      </c>
      <c r="Z522">
        <v>88</v>
      </c>
      <c r="AA522">
        <v>83</v>
      </c>
      <c r="AB522">
        <v>84</v>
      </c>
      <c r="AC522">
        <v>94</v>
      </c>
      <c r="AD522">
        <v>92</v>
      </c>
      <c r="AE522">
        <v>90</v>
      </c>
      <c r="AF522">
        <v>91</v>
      </c>
      <c r="AG522">
        <v>90</v>
      </c>
      <c r="AH522">
        <v>87</v>
      </c>
      <c r="AI522">
        <v>86</v>
      </c>
      <c r="AJ522">
        <v>80</v>
      </c>
      <c r="AK522">
        <v>84</v>
      </c>
      <c r="AL522">
        <v>86</v>
      </c>
      <c r="AM522">
        <v>86</v>
      </c>
      <c r="AN522" s="5">
        <v>80</v>
      </c>
      <c r="AO522" s="5">
        <v>84</v>
      </c>
      <c r="AP522" s="5">
        <v>88</v>
      </c>
      <c r="AQ522" s="5">
        <v>90</v>
      </c>
      <c r="AR522" s="5">
        <v>91</v>
      </c>
      <c r="AS522" s="5">
        <v>90</v>
      </c>
      <c r="AT522" s="5">
        <v>87</v>
      </c>
      <c r="AU522" s="5">
        <v>89</v>
      </c>
      <c r="AV522" s="5">
        <v>88</v>
      </c>
      <c r="AW522" s="5">
        <v>91</v>
      </c>
      <c r="AX522" s="5">
        <v>96</v>
      </c>
      <c r="AY522" s="5">
        <v>99</v>
      </c>
      <c r="AZ522" s="5">
        <v>101</v>
      </c>
      <c r="BA522" s="5">
        <v>102</v>
      </c>
      <c r="BB522" s="5">
        <v>98</v>
      </c>
      <c r="BC522" s="5">
        <v>96</v>
      </c>
      <c r="BD522" s="5">
        <v>94</v>
      </c>
      <c r="BE522" s="5">
        <v>99</v>
      </c>
      <c r="BF522" s="5">
        <v>101</v>
      </c>
      <c r="BG522" s="5">
        <v>98</v>
      </c>
      <c r="BH522" s="5">
        <v>98</v>
      </c>
      <c r="BI522" s="5">
        <v>98</v>
      </c>
      <c r="BJ522" s="5">
        <v>97</v>
      </c>
      <c r="BK522" s="5">
        <v>98</v>
      </c>
      <c r="BL522" s="5">
        <v>99</v>
      </c>
      <c r="BM522" s="5">
        <v>99</v>
      </c>
      <c r="BN522" s="5">
        <v>95</v>
      </c>
      <c r="BO522" s="5">
        <v>93</v>
      </c>
      <c r="BP522" s="5">
        <v>95</v>
      </c>
      <c r="BQ522" s="5">
        <v>93</v>
      </c>
      <c r="BR522" s="5">
        <v>88</v>
      </c>
      <c r="BS522">
        <v>85</v>
      </c>
      <c r="BT522">
        <v>84</v>
      </c>
      <c r="BU522">
        <v>85</v>
      </c>
      <c r="BV522">
        <v>85</v>
      </c>
      <c r="BW522">
        <v>87</v>
      </c>
      <c r="BX522">
        <v>88</v>
      </c>
      <c r="BY522">
        <v>88</v>
      </c>
      <c r="BZ522">
        <v>90</v>
      </c>
      <c r="CA522">
        <v>92</v>
      </c>
      <c r="CB522">
        <v>96</v>
      </c>
      <c r="CC522">
        <v>100</v>
      </c>
      <c r="CD522">
        <v>102</v>
      </c>
      <c r="CE522">
        <v>102</v>
      </c>
      <c r="CF522">
        <v>100</v>
      </c>
      <c r="CG522">
        <v>93</v>
      </c>
      <c r="CH522">
        <v>95</v>
      </c>
      <c r="CI522">
        <v>90</v>
      </c>
      <c r="CJ522">
        <v>89</v>
      </c>
      <c r="CK522">
        <v>90</v>
      </c>
      <c r="CL522">
        <v>89</v>
      </c>
      <c r="CM522">
        <v>89</v>
      </c>
      <c r="CN522">
        <v>89</v>
      </c>
      <c r="CO522">
        <v>91</v>
      </c>
      <c r="CP522">
        <v>91</v>
      </c>
      <c r="CQ522">
        <v>90</v>
      </c>
      <c r="CR522">
        <v>90</v>
      </c>
      <c r="CS522">
        <v>90</v>
      </c>
      <c r="CT522">
        <v>89</v>
      </c>
      <c r="CU522">
        <v>89</v>
      </c>
      <c r="CV522">
        <v>89</v>
      </c>
      <c r="CW522">
        <v>89</v>
      </c>
      <c r="CX522" t="s">
        <v>2</v>
      </c>
      <c r="CY522" t="s">
        <v>22</v>
      </c>
    </row>
    <row r="523" spans="1:108" x14ac:dyDescent="0.25">
      <c r="A523" t="s">
        <v>0</v>
      </c>
      <c r="B523">
        <v>38.387799999999999</v>
      </c>
      <c r="C523">
        <v>-118.1092</v>
      </c>
      <c r="D523">
        <v>4580</v>
      </c>
      <c r="E523" t="s">
        <v>1</v>
      </c>
      <c r="F523">
        <v>240.3</v>
      </c>
      <c r="G523">
        <v>1933</v>
      </c>
      <c r="H523">
        <v>8</v>
      </c>
      <c r="I523" t="s">
        <v>260</v>
      </c>
      <c r="J523">
        <v>83</v>
      </c>
      <c r="K523">
        <v>80</v>
      </c>
      <c r="L523">
        <v>83</v>
      </c>
      <c r="M523">
        <v>82</v>
      </c>
      <c r="N523">
        <v>80</v>
      </c>
      <c r="O523">
        <v>78</v>
      </c>
      <c r="P523">
        <v>79</v>
      </c>
      <c r="Q523">
        <v>80</v>
      </c>
      <c r="R523">
        <v>84</v>
      </c>
      <c r="S523">
        <v>82</v>
      </c>
      <c r="T523">
        <v>82</v>
      </c>
      <c r="U523">
        <v>83</v>
      </c>
      <c r="V523">
        <v>83</v>
      </c>
      <c r="W523">
        <v>101</v>
      </c>
      <c r="X523">
        <v>100</v>
      </c>
      <c r="Y523">
        <v>95</v>
      </c>
      <c r="Z523">
        <v>94</v>
      </c>
      <c r="AA523">
        <v>93</v>
      </c>
      <c r="AB523">
        <v>90</v>
      </c>
      <c r="AC523">
        <v>94</v>
      </c>
      <c r="AD523">
        <v>95</v>
      </c>
      <c r="AE523">
        <v>94</v>
      </c>
      <c r="AF523">
        <v>94</v>
      </c>
      <c r="AG523">
        <v>90</v>
      </c>
      <c r="AH523">
        <v>94</v>
      </c>
      <c r="AI523">
        <v>95</v>
      </c>
      <c r="AJ523">
        <v>94</v>
      </c>
      <c r="AK523">
        <v>92</v>
      </c>
      <c r="AL523">
        <v>93</v>
      </c>
      <c r="AM523">
        <v>92</v>
      </c>
      <c r="AN523" s="5">
        <v>95</v>
      </c>
      <c r="AO523" s="5">
        <v>95</v>
      </c>
      <c r="AP523" s="5">
        <v>99</v>
      </c>
      <c r="AQ523" s="5">
        <v>99</v>
      </c>
      <c r="AR523" s="5">
        <v>99</v>
      </c>
      <c r="AS523" s="5">
        <v>92</v>
      </c>
      <c r="AT523" s="5">
        <v>87</v>
      </c>
      <c r="AU523" s="5">
        <v>102</v>
      </c>
      <c r="AV523" s="5">
        <v>105</v>
      </c>
      <c r="AW523" s="5">
        <v>96</v>
      </c>
      <c r="AX523" s="5">
        <v>100</v>
      </c>
      <c r="AY523" s="5">
        <v>102</v>
      </c>
      <c r="AZ523" s="5">
        <v>104</v>
      </c>
      <c r="BA523" s="5">
        <v>102</v>
      </c>
      <c r="BB523" s="5">
        <v>103</v>
      </c>
      <c r="BC523" s="5">
        <v>110</v>
      </c>
      <c r="BD523" s="5">
        <v>105</v>
      </c>
      <c r="BE523" s="5">
        <v>103</v>
      </c>
      <c r="BF523" s="5">
        <v>100</v>
      </c>
      <c r="BG523" s="5">
        <v>101</v>
      </c>
      <c r="BH523" s="5">
        <v>102</v>
      </c>
      <c r="BI523" s="5">
        <v>104</v>
      </c>
      <c r="BJ523" s="5">
        <v>102</v>
      </c>
      <c r="BK523" s="5">
        <v>105</v>
      </c>
      <c r="BL523" s="5">
        <v>105</v>
      </c>
      <c r="BM523" s="5">
        <v>102</v>
      </c>
      <c r="BN523" s="5">
        <v>101</v>
      </c>
      <c r="BO523" s="5">
        <v>98</v>
      </c>
      <c r="BP523" s="5">
        <v>99</v>
      </c>
      <c r="BQ523" s="5">
        <v>97</v>
      </c>
      <c r="BR523" s="5">
        <v>95</v>
      </c>
      <c r="BS523">
        <v>91</v>
      </c>
      <c r="BT523">
        <v>92</v>
      </c>
      <c r="BU523">
        <v>90</v>
      </c>
      <c r="BV523">
        <v>91</v>
      </c>
      <c r="BW523">
        <v>92</v>
      </c>
      <c r="BX523">
        <v>93</v>
      </c>
      <c r="BY523">
        <v>93</v>
      </c>
      <c r="BZ523">
        <v>95</v>
      </c>
      <c r="CA523">
        <v>94</v>
      </c>
      <c r="CB523">
        <v>98</v>
      </c>
      <c r="CC523">
        <v>103</v>
      </c>
      <c r="CD523">
        <v>105</v>
      </c>
      <c r="CE523">
        <v>104</v>
      </c>
      <c r="CF523">
        <v>100</v>
      </c>
      <c r="CG523">
        <v>100</v>
      </c>
      <c r="CH523">
        <v>94</v>
      </c>
      <c r="CI523">
        <v>90</v>
      </c>
      <c r="CJ523">
        <v>91</v>
      </c>
      <c r="CK523">
        <v>92</v>
      </c>
      <c r="CL523">
        <v>94</v>
      </c>
      <c r="CM523">
        <v>87</v>
      </c>
      <c r="CN523">
        <v>93</v>
      </c>
      <c r="CO523">
        <v>94</v>
      </c>
      <c r="CP523">
        <v>96</v>
      </c>
      <c r="CQ523">
        <v>90</v>
      </c>
      <c r="CR523">
        <v>90</v>
      </c>
      <c r="CS523">
        <v>93</v>
      </c>
      <c r="CT523">
        <v>94</v>
      </c>
      <c r="CU523">
        <v>94</v>
      </c>
      <c r="CV523">
        <v>90</v>
      </c>
      <c r="CW523">
        <v>92</v>
      </c>
      <c r="CX523" t="s">
        <v>2</v>
      </c>
      <c r="CY523" t="s">
        <v>3</v>
      </c>
    </row>
    <row r="524" spans="1:108" x14ac:dyDescent="0.25">
      <c r="A524" t="s">
        <v>17</v>
      </c>
      <c r="B524">
        <v>37.6128</v>
      </c>
      <c r="C524">
        <v>-114.5264</v>
      </c>
      <c r="D524">
        <v>4379</v>
      </c>
      <c r="E524" t="s">
        <v>1</v>
      </c>
      <c r="F524">
        <v>243.8</v>
      </c>
      <c r="G524">
        <v>1933</v>
      </c>
      <c r="H524">
        <v>8</v>
      </c>
      <c r="I524" t="s">
        <v>260</v>
      </c>
      <c r="J524">
        <v>82</v>
      </c>
      <c r="K524">
        <v>81</v>
      </c>
      <c r="L524">
        <v>75</v>
      </c>
      <c r="M524">
        <v>76</v>
      </c>
      <c r="N524">
        <v>76</v>
      </c>
      <c r="O524">
        <v>72</v>
      </c>
      <c r="P524">
        <v>82</v>
      </c>
      <c r="Q524">
        <v>85</v>
      </c>
      <c r="R524">
        <v>89</v>
      </c>
      <c r="S524">
        <v>92</v>
      </c>
      <c r="T524">
        <v>98</v>
      </c>
      <c r="U524">
        <v>99</v>
      </c>
      <c r="V524">
        <v>98</v>
      </c>
      <c r="W524">
        <v>98</v>
      </c>
      <c r="X524">
        <v>96</v>
      </c>
      <c r="Y524">
        <v>95</v>
      </c>
      <c r="Z524">
        <v>91</v>
      </c>
      <c r="AA524">
        <v>88</v>
      </c>
      <c r="AB524">
        <v>91</v>
      </c>
      <c r="AC524">
        <v>94</v>
      </c>
      <c r="AD524">
        <v>95</v>
      </c>
      <c r="AE524">
        <v>94</v>
      </c>
      <c r="AF524">
        <v>92</v>
      </c>
      <c r="AG524">
        <v>92</v>
      </c>
      <c r="AH524">
        <v>91</v>
      </c>
      <c r="AI524">
        <v>93</v>
      </c>
      <c r="AJ524">
        <v>88</v>
      </c>
      <c r="AK524">
        <v>88</v>
      </c>
      <c r="AL524">
        <v>88</v>
      </c>
      <c r="AM524">
        <v>88</v>
      </c>
      <c r="AN524" s="5">
        <v>91</v>
      </c>
      <c r="AO524" s="5">
        <v>87</v>
      </c>
      <c r="AP524" s="5">
        <v>93</v>
      </c>
      <c r="AQ524" s="5">
        <v>98</v>
      </c>
      <c r="AR524" s="5">
        <v>93</v>
      </c>
      <c r="AS524" s="5">
        <v>86</v>
      </c>
      <c r="AT524" s="5">
        <v>90</v>
      </c>
      <c r="AU524" s="5">
        <v>93</v>
      </c>
      <c r="AV524" s="5">
        <v>94</v>
      </c>
      <c r="AW524" s="5">
        <v>97</v>
      </c>
      <c r="AX524" s="5">
        <v>100</v>
      </c>
      <c r="AY524" s="5">
        <v>102</v>
      </c>
      <c r="AZ524" s="5">
        <v>105</v>
      </c>
      <c r="BA524" s="5">
        <v>103</v>
      </c>
      <c r="BB524" s="5">
        <v>100</v>
      </c>
      <c r="BC524" s="5">
        <v>96</v>
      </c>
      <c r="BD524" s="5">
        <v>93</v>
      </c>
      <c r="BE524" s="5">
        <v>99</v>
      </c>
      <c r="BF524" s="5">
        <v>97</v>
      </c>
      <c r="BG524" s="5">
        <v>100</v>
      </c>
      <c r="BH524" s="5">
        <v>98</v>
      </c>
      <c r="BI524" s="5">
        <v>99</v>
      </c>
      <c r="BJ524" s="5">
        <v>100</v>
      </c>
      <c r="BK524" s="5">
        <v>100</v>
      </c>
      <c r="BL524" s="5">
        <v>100</v>
      </c>
      <c r="BM524" s="5">
        <v>104</v>
      </c>
      <c r="BN524" s="5">
        <v>102</v>
      </c>
      <c r="BO524" s="5">
        <v>97</v>
      </c>
      <c r="BP524" s="5">
        <v>97</v>
      </c>
      <c r="BQ524" s="5">
        <v>95</v>
      </c>
      <c r="BR524" s="5">
        <v>92</v>
      </c>
      <c r="BS524">
        <v>90</v>
      </c>
      <c r="BT524">
        <v>88</v>
      </c>
      <c r="BU524">
        <v>89</v>
      </c>
      <c r="BV524">
        <v>89</v>
      </c>
      <c r="BW524">
        <v>88</v>
      </c>
      <c r="BX524">
        <v>93</v>
      </c>
      <c r="BY524">
        <v>91</v>
      </c>
      <c r="BZ524">
        <v>82</v>
      </c>
      <c r="CA524">
        <v>93</v>
      </c>
      <c r="CB524">
        <v>100</v>
      </c>
      <c r="CC524">
        <v>100</v>
      </c>
      <c r="CD524">
        <v>106</v>
      </c>
      <c r="CE524">
        <v>103</v>
      </c>
      <c r="CF524">
        <v>103</v>
      </c>
      <c r="CG524">
        <v>93</v>
      </c>
      <c r="CH524">
        <v>97</v>
      </c>
      <c r="CI524">
        <v>91</v>
      </c>
      <c r="CJ524">
        <v>88</v>
      </c>
      <c r="CK524">
        <v>91</v>
      </c>
      <c r="CL524">
        <v>90</v>
      </c>
      <c r="CM524">
        <v>90</v>
      </c>
      <c r="CN524">
        <v>86</v>
      </c>
      <c r="CO524">
        <v>92</v>
      </c>
      <c r="CP524">
        <v>87</v>
      </c>
      <c r="CQ524">
        <v>90</v>
      </c>
      <c r="CR524">
        <v>87</v>
      </c>
      <c r="CS524">
        <v>88</v>
      </c>
      <c r="CT524">
        <v>90</v>
      </c>
      <c r="CU524">
        <v>89</v>
      </c>
      <c r="CV524">
        <v>89</v>
      </c>
      <c r="CW524">
        <v>89</v>
      </c>
      <c r="CX524" t="s">
        <v>2</v>
      </c>
      <c r="CY524" t="s">
        <v>18</v>
      </c>
    </row>
    <row r="525" spans="1:108" x14ac:dyDescent="0.25">
      <c r="A525" t="s">
        <v>55</v>
      </c>
      <c r="B525">
        <v>35.4</v>
      </c>
      <c r="C525">
        <v>-115.8167</v>
      </c>
      <c r="D525">
        <v>3953</v>
      </c>
      <c r="E525" t="s">
        <v>1</v>
      </c>
      <c r="F525">
        <v>151.19999999999999</v>
      </c>
      <c r="G525">
        <v>1933</v>
      </c>
      <c r="H525">
        <v>8</v>
      </c>
      <c r="I525" t="s">
        <v>260</v>
      </c>
      <c r="J525">
        <v>85</v>
      </c>
      <c r="K525">
        <v>80</v>
      </c>
      <c r="L525">
        <v>87</v>
      </c>
      <c r="M525">
        <v>78</v>
      </c>
      <c r="N525">
        <v>73</v>
      </c>
      <c r="O525">
        <v>68</v>
      </c>
      <c r="P525">
        <v>83</v>
      </c>
      <c r="Q525">
        <v>86</v>
      </c>
      <c r="R525">
        <v>88</v>
      </c>
      <c r="S525">
        <v>90</v>
      </c>
      <c r="T525">
        <v>97</v>
      </c>
      <c r="U525">
        <v>99</v>
      </c>
      <c r="V525">
        <v>100</v>
      </c>
      <c r="W525">
        <v>99</v>
      </c>
      <c r="X525">
        <v>98</v>
      </c>
      <c r="Y525">
        <v>97</v>
      </c>
      <c r="Z525">
        <v>94</v>
      </c>
      <c r="AA525">
        <v>92</v>
      </c>
      <c r="AB525">
        <v>89</v>
      </c>
      <c r="AC525">
        <v>93</v>
      </c>
      <c r="AD525">
        <v>94</v>
      </c>
      <c r="AE525">
        <v>94</v>
      </c>
      <c r="AF525">
        <v>92</v>
      </c>
      <c r="AG525">
        <v>91</v>
      </c>
      <c r="AH525">
        <v>92</v>
      </c>
      <c r="AI525">
        <v>91</v>
      </c>
      <c r="AJ525">
        <v>86</v>
      </c>
      <c r="AK525">
        <v>88</v>
      </c>
      <c r="AL525">
        <v>90</v>
      </c>
      <c r="AM525">
        <v>88</v>
      </c>
      <c r="AN525" s="5">
        <v>89</v>
      </c>
      <c r="AO525" s="5">
        <v>90</v>
      </c>
      <c r="AP525" s="5">
        <v>92</v>
      </c>
      <c r="AQ525" s="5">
        <v>99</v>
      </c>
      <c r="AR525" s="5">
        <v>91</v>
      </c>
      <c r="AS525" s="5">
        <v>90</v>
      </c>
      <c r="AT525" s="5">
        <v>94</v>
      </c>
      <c r="AU525" s="5">
        <v>96</v>
      </c>
      <c r="AV525" s="5">
        <v>97</v>
      </c>
      <c r="AW525" s="5">
        <v>98</v>
      </c>
      <c r="AX525" s="5">
        <v>100</v>
      </c>
      <c r="AY525" s="5">
        <v>103</v>
      </c>
      <c r="AZ525" s="5">
        <v>106</v>
      </c>
      <c r="BA525" s="5">
        <v>104</v>
      </c>
      <c r="BB525" s="5">
        <v>102</v>
      </c>
      <c r="BC525" s="5">
        <v>100</v>
      </c>
      <c r="BD525" s="5">
        <v>100</v>
      </c>
      <c r="BE525" s="5">
        <v>102</v>
      </c>
      <c r="BF525" s="5">
        <v>103</v>
      </c>
      <c r="BG525" s="5">
        <v>103</v>
      </c>
      <c r="BH525" s="5">
        <v>102</v>
      </c>
      <c r="BI525" s="5">
        <v>103</v>
      </c>
      <c r="BJ525" s="5">
        <v>102</v>
      </c>
      <c r="BK525" s="5">
        <v>101</v>
      </c>
      <c r="BL525" s="5">
        <v>101</v>
      </c>
      <c r="BM525" s="5">
        <v>100</v>
      </c>
      <c r="BN525" s="5">
        <v>104</v>
      </c>
      <c r="BO525" s="5">
        <v>100</v>
      </c>
      <c r="BP525" s="5">
        <v>98</v>
      </c>
      <c r="BQ525" s="5">
        <v>97</v>
      </c>
      <c r="BR525" s="5">
        <v>95</v>
      </c>
      <c r="BS525">
        <v>91</v>
      </c>
      <c r="BT525">
        <v>90</v>
      </c>
      <c r="BU525">
        <v>90</v>
      </c>
      <c r="BV525">
        <v>89</v>
      </c>
      <c r="BW525">
        <v>90</v>
      </c>
      <c r="BX525">
        <v>96</v>
      </c>
      <c r="BY525">
        <v>97</v>
      </c>
      <c r="BZ525">
        <v>85</v>
      </c>
      <c r="CA525">
        <v>96</v>
      </c>
      <c r="CB525">
        <v>102</v>
      </c>
      <c r="CC525">
        <v>106</v>
      </c>
      <c r="CD525">
        <v>108</v>
      </c>
      <c r="CE525">
        <v>106</v>
      </c>
      <c r="CF525">
        <v>99</v>
      </c>
      <c r="CG525">
        <v>92</v>
      </c>
      <c r="CH525">
        <v>100</v>
      </c>
      <c r="CI525">
        <v>101</v>
      </c>
      <c r="CJ525">
        <v>96</v>
      </c>
      <c r="CK525">
        <v>95</v>
      </c>
      <c r="CL525">
        <v>92</v>
      </c>
      <c r="CM525">
        <v>94</v>
      </c>
      <c r="CN525">
        <v>92</v>
      </c>
      <c r="CO525">
        <v>94</v>
      </c>
      <c r="CP525">
        <v>93</v>
      </c>
      <c r="CQ525">
        <v>93</v>
      </c>
      <c r="CR525">
        <v>92</v>
      </c>
      <c r="CS525">
        <v>92</v>
      </c>
      <c r="CT525">
        <v>94</v>
      </c>
      <c r="CU525">
        <v>92</v>
      </c>
      <c r="CV525">
        <v>93</v>
      </c>
      <c r="CW525">
        <v>95</v>
      </c>
      <c r="CX525" t="s">
        <v>5</v>
      </c>
      <c r="CY525" t="s">
        <v>56</v>
      </c>
    </row>
    <row r="526" spans="1:108" x14ac:dyDescent="0.25">
      <c r="A526" t="s">
        <v>4</v>
      </c>
      <c r="B526">
        <v>36.798099999999998</v>
      </c>
      <c r="C526">
        <v>-118.20359999999999</v>
      </c>
      <c r="D526">
        <v>3950</v>
      </c>
      <c r="E526" t="s">
        <v>1</v>
      </c>
      <c r="F526">
        <v>124.8</v>
      </c>
      <c r="G526">
        <v>1933</v>
      </c>
      <c r="H526">
        <v>8</v>
      </c>
      <c r="I526" t="s">
        <v>260</v>
      </c>
      <c r="J526">
        <v>83</v>
      </c>
      <c r="K526">
        <v>80</v>
      </c>
      <c r="L526">
        <v>72</v>
      </c>
      <c r="M526">
        <v>72</v>
      </c>
      <c r="N526">
        <v>64</v>
      </c>
      <c r="O526">
        <v>80</v>
      </c>
      <c r="P526">
        <v>85</v>
      </c>
      <c r="Q526">
        <v>88</v>
      </c>
      <c r="R526">
        <v>89</v>
      </c>
      <c r="S526">
        <v>92</v>
      </c>
      <c r="T526">
        <v>96</v>
      </c>
      <c r="U526">
        <v>99</v>
      </c>
      <c r="V526">
        <v>100</v>
      </c>
      <c r="W526">
        <v>99</v>
      </c>
      <c r="X526">
        <v>98</v>
      </c>
      <c r="Y526">
        <v>94</v>
      </c>
      <c r="Z526">
        <v>93</v>
      </c>
      <c r="AA526">
        <v>90</v>
      </c>
      <c r="AB526">
        <v>89</v>
      </c>
      <c r="AC526">
        <v>94</v>
      </c>
      <c r="AD526">
        <v>94</v>
      </c>
      <c r="AE526">
        <v>95</v>
      </c>
      <c r="AF526">
        <v>94</v>
      </c>
      <c r="AG526">
        <v>94</v>
      </c>
      <c r="AH526">
        <v>91</v>
      </c>
      <c r="AI526">
        <v>90</v>
      </c>
      <c r="AJ526">
        <v>86</v>
      </c>
      <c r="AK526">
        <v>88</v>
      </c>
      <c r="AL526">
        <v>89</v>
      </c>
      <c r="AM526">
        <v>90</v>
      </c>
      <c r="AN526" s="5">
        <v>90</v>
      </c>
      <c r="AO526" s="5">
        <v>89</v>
      </c>
      <c r="AP526" s="5">
        <v>94</v>
      </c>
      <c r="AQ526" s="5">
        <v>95</v>
      </c>
      <c r="AR526" s="5">
        <v>98</v>
      </c>
      <c r="AS526" s="5">
        <v>89</v>
      </c>
      <c r="AT526" s="5">
        <v>92</v>
      </c>
      <c r="AU526" s="5">
        <v>94</v>
      </c>
      <c r="AV526" s="5">
        <v>93</v>
      </c>
      <c r="AW526" s="5">
        <v>96</v>
      </c>
      <c r="AX526" s="5">
        <v>100</v>
      </c>
      <c r="AY526" s="5">
        <v>103</v>
      </c>
      <c r="AZ526" s="5">
        <v>104</v>
      </c>
      <c r="BA526" s="5">
        <v>104</v>
      </c>
      <c r="BB526" s="5">
        <v>100</v>
      </c>
      <c r="BC526" s="5">
        <v>100</v>
      </c>
      <c r="BD526" s="5">
        <v>101</v>
      </c>
      <c r="BE526" s="5">
        <v>100</v>
      </c>
      <c r="BF526" s="5">
        <v>102</v>
      </c>
      <c r="BG526" s="5">
        <v>103</v>
      </c>
      <c r="BH526" s="5">
        <v>103</v>
      </c>
      <c r="BI526" s="5">
        <v>100</v>
      </c>
      <c r="BJ526" s="5">
        <v>101</v>
      </c>
      <c r="BK526" s="5">
        <v>102</v>
      </c>
      <c r="BL526" s="5">
        <v>103</v>
      </c>
      <c r="BM526" s="5">
        <v>102</v>
      </c>
      <c r="BN526" s="5">
        <v>102</v>
      </c>
      <c r="BO526" s="5">
        <v>98</v>
      </c>
      <c r="BP526" s="5">
        <v>99</v>
      </c>
      <c r="BQ526" s="5">
        <v>98</v>
      </c>
      <c r="BR526" s="5">
        <v>92</v>
      </c>
      <c r="BS526">
        <v>89</v>
      </c>
      <c r="BT526">
        <v>89</v>
      </c>
      <c r="BU526">
        <v>90</v>
      </c>
      <c r="BV526">
        <v>89</v>
      </c>
      <c r="BW526">
        <v>90</v>
      </c>
      <c r="BX526">
        <v>92</v>
      </c>
      <c r="BY526">
        <v>95</v>
      </c>
      <c r="BZ526">
        <v>96</v>
      </c>
      <c r="CA526">
        <v>97</v>
      </c>
      <c r="CB526">
        <v>100</v>
      </c>
      <c r="CC526">
        <v>104</v>
      </c>
      <c r="CD526">
        <v>104</v>
      </c>
      <c r="CE526">
        <v>104</v>
      </c>
      <c r="CF526">
        <v>106</v>
      </c>
      <c r="CG526">
        <v>91</v>
      </c>
      <c r="CH526">
        <v>97</v>
      </c>
      <c r="CI526">
        <v>96</v>
      </c>
      <c r="CJ526">
        <v>97</v>
      </c>
      <c r="CK526">
        <v>94</v>
      </c>
      <c r="CL526">
        <v>94</v>
      </c>
      <c r="CM526">
        <v>94</v>
      </c>
      <c r="CN526">
        <v>94</v>
      </c>
      <c r="CO526">
        <v>96</v>
      </c>
      <c r="CP526">
        <v>96</v>
      </c>
      <c r="CQ526">
        <v>97</v>
      </c>
      <c r="CR526">
        <v>92</v>
      </c>
      <c r="CS526">
        <v>93</v>
      </c>
      <c r="CT526">
        <v>92</v>
      </c>
      <c r="CU526">
        <v>92</v>
      </c>
      <c r="CV526">
        <v>92</v>
      </c>
      <c r="CW526">
        <v>93</v>
      </c>
      <c r="CX526" t="s">
        <v>5</v>
      </c>
      <c r="CY526" t="s">
        <v>6</v>
      </c>
    </row>
    <row r="527" spans="1:108" x14ac:dyDescent="0.25">
      <c r="A527" t="s">
        <v>49</v>
      </c>
      <c r="B527">
        <v>36.1389</v>
      </c>
      <c r="C527">
        <v>-117.9528</v>
      </c>
      <c r="D527">
        <v>3825</v>
      </c>
      <c r="E527" t="s">
        <v>1</v>
      </c>
      <c r="F527">
        <v>103.6</v>
      </c>
      <c r="G527">
        <v>1933</v>
      </c>
      <c r="H527">
        <v>8</v>
      </c>
      <c r="I527" t="s">
        <v>260</v>
      </c>
      <c r="J527">
        <v>78</v>
      </c>
      <c r="K527">
        <v>78</v>
      </c>
      <c r="L527">
        <v>64</v>
      </c>
      <c r="M527">
        <v>65</v>
      </c>
      <c r="N527">
        <v>57</v>
      </c>
      <c r="O527">
        <v>74</v>
      </c>
      <c r="P527">
        <v>81</v>
      </c>
      <c r="Q527">
        <v>94</v>
      </c>
      <c r="R527">
        <v>88</v>
      </c>
      <c r="S527">
        <v>89</v>
      </c>
      <c r="T527">
        <v>93</v>
      </c>
      <c r="U527">
        <v>96</v>
      </c>
      <c r="V527">
        <v>96</v>
      </c>
      <c r="W527">
        <v>94</v>
      </c>
      <c r="X527">
        <v>95</v>
      </c>
      <c r="Y527">
        <v>95</v>
      </c>
      <c r="Z527">
        <v>94</v>
      </c>
      <c r="AA527">
        <v>94</v>
      </c>
      <c r="AB527">
        <v>94</v>
      </c>
      <c r="AC527">
        <v>94</v>
      </c>
      <c r="AD527">
        <v>96</v>
      </c>
      <c r="AE527">
        <v>96</v>
      </c>
      <c r="AF527">
        <v>96</v>
      </c>
      <c r="AG527">
        <v>95</v>
      </c>
      <c r="AH527">
        <v>95</v>
      </c>
      <c r="AI527">
        <v>95</v>
      </c>
      <c r="AJ527">
        <v>95</v>
      </c>
      <c r="AK527">
        <v>94</v>
      </c>
      <c r="AL527">
        <v>96</v>
      </c>
      <c r="AM527">
        <v>95</v>
      </c>
      <c r="AN527" s="5">
        <v>95</v>
      </c>
      <c r="AO527" s="5">
        <v>95</v>
      </c>
      <c r="AP527" s="5">
        <v>95</v>
      </c>
      <c r="AQ527" s="5">
        <v>94</v>
      </c>
      <c r="AR527" s="5">
        <v>99</v>
      </c>
      <c r="AS527" s="5">
        <v>97</v>
      </c>
      <c r="AT527" s="5">
        <v>97</v>
      </c>
      <c r="AU527" s="5">
        <v>96</v>
      </c>
      <c r="AV527" s="5">
        <v>96</v>
      </c>
      <c r="AW527" s="5">
        <v>96</v>
      </c>
      <c r="AX527" s="5">
        <v>99</v>
      </c>
      <c r="AY527" s="5">
        <v>102</v>
      </c>
      <c r="AZ527" s="5">
        <v>104</v>
      </c>
      <c r="BA527" s="5">
        <v>105</v>
      </c>
      <c r="BB527" s="5">
        <v>105</v>
      </c>
      <c r="BC527" s="5">
        <v>100</v>
      </c>
      <c r="BD527" s="5">
        <v>105</v>
      </c>
      <c r="BE527" s="5">
        <v>105</v>
      </c>
      <c r="BF527" s="5">
        <v>105</v>
      </c>
      <c r="BG527" s="5">
        <v>105</v>
      </c>
      <c r="BH527" s="5">
        <v>105</v>
      </c>
      <c r="BI527" s="5">
        <v>102</v>
      </c>
      <c r="BJ527" s="5">
        <v>99</v>
      </c>
      <c r="BK527" s="5">
        <v>101</v>
      </c>
      <c r="BL527" s="5">
        <v>103</v>
      </c>
      <c r="BM527" s="5">
        <v>104</v>
      </c>
      <c r="BN527" s="5">
        <v>105</v>
      </c>
      <c r="BO527" s="5">
        <v>99</v>
      </c>
      <c r="BP527" s="5">
        <v>99</v>
      </c>
      <c r="BQ527" s="5">
        <v>96</v>
      </c>
      <c r="BR527" s="5">
        <v>92</v>
      </c>
      <c r="BS527">
        <v>89</v>
      </c>
      <c r="BT527">
        <v>88</v>
      </c>
      <c r="BU527">
        <v>90</v>
      </c>
      <c r="BV527">
        <v>87</v>
      </c>
      <c r="BW527">
        <v>89</v>
      </c>
      <c r="BX527">
        <v>91</v>
      </c>
      <c r="BY527">
        <v>94</v>
      </c>
      <c r="BZ527">
        <v>95</v>
      </c>
      <c r="CA527">
        <v>96</v>
      </c>
      <c r="CB527">
        <v>102</v>
      </c>
      <c r="CC527">
        <v>103</v>
      </c>
      <c r="CD527">
        <v>106</v>
      </c>
      <c r="CE527">
        <v>106</v>
      </c>
      <c r="CF527">
        <v>102</v>
      </c>
      <c r="CG527">
        <v>95</v>
      </c>
      <c r="CH527">
        <v>85</v>
      </c>
      <c r="CI527">
        <v>96</v>
      </c>
      <c r="CJ527">
        <v>95</v>
      </c>
      <c r="CK527">
        <v>94</v>
      </c>
      <c r="CL527">
        <v>84</v>
      </c>
      <c r="CM527">
        <v>93</v>
      </c>
      <c r="CN527">
        <v>92</v>
      </c>
      <c r="CO527">
        <v>99</v>
      </c>
      <c r="CP527">
        <v>95</v>
      </c>
      <c r="CQ527">
        <v>96</v>
      </c>
      <c r="CR527">
        <v>93</v>
      </c>
      <c r="CS527">
        <v>92</v>
      </c>
      <c r="CT527">
        <v>90</v>
      </c>
      <c r="CU527">
        <v>90</v>
      </c>
      <c r="CV527">
        <v>98</v>
      </c>
      <c r="CW527">
        <v>94</v>
      </c>
      <c r="CX527" t="s">
        <v>5</v>
      </c>
      <c r="CY527" t="s">
        <v>50</v>
      </c>
    </row>
    <row r="528" spans="1:108" x14ac:dyDescent="0.25">
      <c r="A528" t="s">
        <v>31</v>
      </c>
      <c r="B528">
        <v>35.466099999999997</v>
      </c>
      <c r="C528">
        <v>-114.9217</v>
      </c>
      <c r="D528">
        <v>3540</v>
      </c>
      <c r="E528" t="s">
        <v>1</v>
      </c>
      <c r="F528">
        <v>207</v>
      </c>
      <c r="G528">
        <v>1933</v>
      </c>
      <c r="H528">
        <v>8</v>
      </c>
      <c r="I528" t="s">
        <v>260</v>
      </c>
      <c r="J528">
        <v>85</v>
      </c>
      <c r="K528">
        <v>83</v>
      </c>
      <c r="L528">
        <v>80</v>
      </c>
      <c r="M528">
        <v>77</v>
      </c>
      <c r="N528">
        <v>75</v>
      </c>
      <c r="O528">
        <v>68</v>
      </c>
      <c r="P528">
        <v>84</v>
      </c>
      <c r="Q528">
        <v>90</v>
      </c>
      <c r="R528">
        <v>93</v>
      </c>
      <c r="S528">
        <v>97</v>
      </c>
      <c r="T528">
        <v>102</v>
      </c>
      <c r="U528">
        <v>104</v>
      </c>
      <c r="V528">
        <v>102</v>
      </c>
      <c r="W528">
        <v>101</v>
      </c>
      <c r="X528">
        <v>101</v>
      </c>
      <c r="Y528">
        <v>101</v>
      </c>
      <c r="Z528">
        <v>98</v>
      </c>
      <c r="AA528">
        <v>95</v>
      </c>
      <c r="AB528">
        <v>95</v>
      </c>
      <c r="AC528">
        <v>98</v>
      </c>
      <c r="AD528">
        <v>104</v>
      </c>
      <c r="AE528">
        <v>100</v>
      </c>
      <c r="AF528">
        <v>99</v>
      </c>
      <c r="AG528">
        <v>96</v>
      </c>
      <c r="AH528">
        <v>97</v>
      </c>
      <c r="AI528">
        <v>102</v>
      </c>
      <c r="AJ528">
        <v>97</v>
      </c>
      <c r="AK528">
        <v>91</v>
      </c>
      <c r="AL528">
        <v>94</v>
      </c>
      <c r="AM528">
        <v>93</v>
      </c>
      <c r="AN528" s="5">
        <v>94</v>
      </c>
      <c r="AO528" s="5">
        <v>94</v>
      </c>
      <c r="AP528" s="5">
        <v>98</v>
      </c>
      <c r="AQ528" s="5">
        <v>104</v>
      </c>
      <c r="AR528" s="5">
        <v>98</v>
      </c>
      <c r="AS528" s="5">
        <v>90</v>
      </c>
      <c r="AT528" s="5">
        <v>99</v>
      </c>
      <c r="AU528" s="5">
        <v>101</v>
      </c>
      <c r="AV528" s="5">
        <v>103</v>
      </c>
      <c r="AW528" s="5">
        <v>103</v>
      </c>
      <c r="AX528" s="5">
        <v>103</v>
      </c>
      <c r="AY528" s="5">
        <v>105</v>
      </c>
      <c r="AZ528" s="5">
        <v>108</v>
      </c>
      <c r="BA528" s="5">
        <v>104</v>
      </c>
      <c r="BB528" s="5">
        <v>103</v>
      </c>
      <c r="BC528" s="5">
        <v>102</v>
      </c>
      <c r="BD528" s="5">
        <v>102</v>
      </c>
      <c r="BE528" s="5">
        <v>101</v>
      </c>
      <c r="BF528" s="5">
        <v>107</v>
      </c>
      <c r="BG528" s="5">
        <v>105</v>
      </c>
      <c r="BH528" s="5">
        <v>103</v>
      </c>
      <c r="BI528" s="5">
        <v>101</v>
      </c>
      <c r="BJ528" s="5">
        <v>105</v>
      </c>
      <c r="BK528" s="5">
        <v>104</v>
      </c>
      <c r="BL528" s="5">
        <v>106</v>
      </c>
      <c r="BM528" s="5">
        <v>109</v>
      </c>
      <c r="BN528" s="5">
        <v>107</v>
      </c>
      <c r="BO528" s="5">
        <v>105</v>
      </c>
      <c r="BP528" s="5">
        <v>101</v>
      </c>
      <c r="BQ528" s="5">
        <v>98</v>
      </c>
      <c r="BR528" s="5">
        <v>97</v>
      </c>
      <c r="BS528">
        <v>94</v>
      </c>
      <c r="BT528">
        <v>94</v>
      </c>
      <c r="BU528">
        <v>95</v>
      </c>
      <c r="BV528">
        <v>93</v>
      </c>
      <c r="BW528">
        <v>95</v>
      </c>
      <c r="BX528">
        <v>98</v>
      </c>
      <c r="BY528">
        <v>99</v>
      </c>
      <c r="BZ528">
        <v>95</v>
      </c>
      <c r="CA528">
        <v>93</v>
      </c>
      <c r="CB528">
        <v>103</v>
      </c>
      <c r="CC528">
        <v>110</v>
      </c>
      <c r="CD528">
        <v>110</v>
      </c>
      <c r="CE528">
        <v>108</v>
      </c>
      <c r="CF528">
        <v>101</v>
      </c>
      <c r="CG528">
        <v>96</v>
      </c>
      <c r="CH528">
        <v>105</v>
      </c>
      <c r="CI528">
        <v>100</v>
      </c>
      <c r="CJ528">
        <v>100</v>
      </c>
      <c r="CK528">
        <v>98</v>
      </c>
      <c r="CL528">
        <v>92</v>
      </c>
      <c r="CM528">
        <v>93</v>
      </c>
      <c r="CN528">
        <v>94</v>
      </c>
      <c r="CO528">
        <v>95</v>
      </c>
      <c r="CP528">
        <v>94</v>
      </c>
      <c r="CQ528">
        <v>96</v>
      </c>
      <c r="CR528">
        <v>103</v>
      </c>
      <c r="CS528">
        <v>95</v>
      </c>
      <c r="CT528">
        <v>96</v>
      </c>
      <c r="CU528">
        <v>95</v>
      </c>
      <c r="CV528">
        <v>95</v>
      </c>
      <c r="CW528">
        <v>97</v>
      </c>
      <c r="CX528" t="s">
        <v>2</v>
      </c>
      <c r="CY528" t="s">
        <v>32</v>
      </c>
    </row>
    <row r="529" spans="1:104" x14ac:dyDescent="0.25">
      <c r="A529" t="s">
        <v>47</v>
      </c>
      <c r="B529">
        <v>37.366700000000002</v>
      </c>
      <c r="C529">
        <v>-115.16670000000001</v>
      </c>
      <c r="D529">
        <v>3488</v>
      </c>
      <c r="E529" t="s">
        <v>1</v>
      </c>
      <c r="F529">
        <v>181.4</v>
      </c>
      <c r="G529">
        <v>1933</v>
      </c>
      <c r="H529">
        <v>8</v>
      </c>
      <c r="I529" t="s">
        <v>260</v>
      </c>
      <c r="J529">
        <v>92</v>
      </c>
      <c r="K529">
        <v>91</v>
      </c>
      <c r="M529">
        <v>87</v>
      </c>
      <c r="N529">
        <v>80</v>
      </c>
      <c r="O529">
        <v>75</v>
      </c>
      <c r="P529">
        <v>87</v>
      </c>
      <c r="Q529">
        <v>94</v>
      </c>
      <c r="R529">
        <v>94</v>
      </c>
      <c r="S529">
        <v>97</v>
      </c>
      <c r="T529">
        <v>101</v>
      </c>
      <c r="U529">
        <v>105</v>
      </c>
      <c r="W529">
        <v>102</v>
      </c>
      <c r="X529">
        <v>104</v>
      </c>
      <c r="Y529">
        <v>102</v>
      </c>
      <c r="Z529">
        <v>103</v>
      </c>
      <c r="AA529">
        <v>97</v>
      </c>
      <c r="AB529">
        <v>97</v>
      </c>
      <c r="AC529">
        <v>97</v>
      </c>
      <c r="AD529">
        <v>103</v>
      </c>
      <c r="AE529">
        <v>102</v>
      </c>
      <c r="AF529">
        <v>100</v>
      </c>
      <c r="AG529">
        <v>98</v>
      </c>
      <c r="AH529">
        <v>99</v>
      </c>
      <c r="AI529">
        <v>100</v>
      </c>
      <c r="AJ529">
        <v>101</v>
      </c>
      <c r="AK529">
        <v>102</v>
      </c>
      <c r="AL529">
        <v>99</v>
      </c>
      <c r="AM529">
        <v>100</v>
      </c>
      <c r="AN529" s="5">
        <v>98</v>
      </c>
      <c r="AO529" s="14">
        <f>(2*AN529+AQ529)/3</f>
        <v>99</v>
      </c>
      <c r="AP529" s="14">
        <f>(AO529+2*AR529)/3</f>
        <v>97.666666666666671</v>
      </c>
      <c r="AQ529" s="5">
        <v>101</v>
      </c>
      <c r="AR529" s="5">
        <v>97</v>
      </c>
      <c r="AS529" s="5">
        <v>96</v>
      </c>
      <c r="AT529" s="5">
        <v>97</v>
      </c>
      <c r="AU529" s="5">
        <v>96</v>
      </c>
      <c r="AV529" s="5">
        <v>104</v>
      </c>
      <c r="AW529" s="5">
        <v>105</v>
      </c>
      <c r="AX529" s="5">
        <v>105</v>
      </c>
      <c r="AY529" s="5">
        <v>110</v>
      </c>
      <c r="AZ529" s="5">
        <v>110</v>
      </c>
      <c r="BA529" s="5">
        <v>109</v>
      </c>
      <c r="BB529" s="5">
        <v>108</v>
      </c>
      <c r="BC529" s="5">
        <v>102</v>
      </c>
      <c r="BD529" s="5">
        <v>102</v>
      </c>
      <c r="BE529" s="5">
        <v>101</v>
      </c>
      <c r="BF529" s="5">
        <v>106</v>
      </c>
      <c r="BG529" s="5">
        <v>104</v>
      </c>
      <c r="BH529" s="5">
        <v>105</v>
      </c>
      <c r="BI529" s="5">
        <v>108</v>
      </c>
      <c r="BJ529" s="5">
        <v>104</v>
      </c>
      <c r="BK529" s="5">
        <v>104</v>
      </c>
      <c r="BL529" s="5">
        <v>107</v>
      </c>
      <c r="BM529" s="5">
        <v>109</v>
      </c>
      <c r="BN529" s="5">
        <v>109</v>
      </c>
      <c r="BO529" s="5">
        <v>106</v>
      </c>
      <c r="BP529" s="5">
        <v>101</v>
      </c>
      <c r="BQ529" s="5">
        <v>101</v>
      </c>
      <c r="BR529" s="5">
        <v>102</v>
      </c>
      <c r="BS529">
        <v>102</v>
      </c>
      <c r="BT529">
        <v>100</v>
      </c>
      <c r="BU529">
        <v>95</v>
      </c>
      <c r="BV529">
        <v>94</v>
      </c>
      <c r="BW529">
        <v>96</v>
      </c>
      <c r="BX529">
        <v>98</v>
      </c>
      <c r="BY529">
        <v>94</v>
      </c>
      <c r="BZ529">
        <v>92</v>
      </c>
      <c r="CA529">
        <v>101</v>
      </c>
      <c r="CB529">
        <v>106</v>
      </c>
      <c r="CC529">
        <v>111</v>
      </c>
      <c r="CF529">
        <v>105</v>
      </c>
      <c r="CG529">
        <v>104</v>
      </c>
      <c r="CH529">
        <v>106</v>
      </c>
      <c r="CI529">
        <v>104</v>
      </c>
      <c r="CJ529">
        <v>102</v>
      </c>
      <c r="CK529">
        <v>101</v>
      </c>
      <c r="CL529">
        <v>101</v>
      </c>
      <c r="CM529">
        <v>104</v>
      </c>
      <c r="CN529">
        <v>106</v>
      </c>
      <c r="CO529">
        <v>99</v>
      </c>
      <c r="CP529">
        <v>106</v>
      </c>
      <c r="CQ529">
        <v>104</v>
      </c>
      <c r="CR529">
        <v>95</v>
      </c>
      <c r="CS529">
        <v>94</v>
      </c>
      <c r="CT529">
        <v>99</v>
      </c>
      <c r="CU529">
        <v>98</v>
      </c>
      <c r="CV529">
        <v>94</v>
      </c>
      <c r="CW529">
        <v>96</v>
      </c>
      <c r="CX529" t="s">
        <v>2</v>
      </c>
      <c r="CY529" t="s">
        <v>48</v>
      </c>
    </row>
    <row r="530" spans="1:104" x14ac:dyDescent="0.25">
      <c r="A530" t="s">
        <v>41</v>
      </c>
      <c r="B530">
        <v>34.5</v>
      </c>
      <c r="C530">
        <v>-117.8167</v>
      </c>
      <c r="D530">
        <v>3402</v>
      </c>
      <c r="E530" t="s">
        <v>1</v>
      </c>
      <c r="F530">
        <v>234.3</v>
      </c>
      <c r="G530">
        <v>1933</v>
      </c>
      <c r="H530">
        <v>8</v>
      </c>
      <c r="I530" t="s">
        <v>260</v>
      </c>
      <c r="J530">
        <v>82</v>
      </c>
      <c r="K530">
        <v>80</v>
      </c>
      <c r="L530">
        <v>72</v>
      </c>
      <c r="M530">
        <v>69</v>
      </c>
      <c r="N530">
        <v>65</v>
      </c>
      <c r="O530">
        <v>73</v>
      </c>
      <c r="P530">
        <v>88</v>
      </c>
      <c r="Q530">
        <v>88</v>
      </c>
      <c r="R530">
        <v>92</v>
      </c>
      <c r="S530">
        <v>92</v>
      </c>
      <c r="T530">
        <v>98</v>
      </c>
      <c r="U530">
        <v>101</v>
      </c>
      <c r="V530">
        <v>101</v>
      </c>
      <c r="W530">
        <v>102</v>
      </c>
      <c r="X530">
        <v>100</v>
      </c>
      <c r="Y530">
        <v>98</v>
      </c>
      <c r="Z530">
        <v>93</v>
      </c>
      <c r="AA530">
        <v>91</v>
      </c>
      <c r="AB530">
        <v>91</v>
      </c>
      <c r="AC530">
        <v>94</v>
      </c>
      <c r="AD530">
        <v>97</v>
      </c>
      <c r="AE530">
        <v>98</v>
      </c>
      <c r="AF530">
        <v>89</v>
      </c>
      <c r="AG530">
        <v>93</v>
      </c>
      <c r="AH530">
        <v>94</v>
      </c>
      <c r="AI530">
        <v>88</v>
      </c>
      <c r="AJ530">
        <v>84</v>
      </c>
      <c r="AK530">
        <v>87</v>
      </c>
      <c r="AL530">
        <v>89</v>
      </c>
      <c r="AM530">
        <v>90</v>
      </c>
      <c r="AN530" s="5">
        <v>90</v>
      </c>
      <c r="AO530" s="5">
        <v>89</v>
      </c>
      <c r="AP530" s="5">
        <v>92</v>
      </c>
      <c r="AQ530" s="5">
        <v>98</v>
      </c>
      <c r="AR530" s="5">
        <v>98</v>
      </c>
      <c r="AS530" s="5">
        <v>93</v>
      </c>
      <c r="AT530" s="5">
        <v>95</v>
      </c>
      <c r="AU530" s="5">
        <v>95</v>
      </c>
      <c r="AV530" s="5">
        <v>94</v>
      </c>
      <c r="AW530" s="5">
        <v>98</v>
      </c>
      <c r="AX530" s="5">
        <v>103</v>
      </c>
      <c r="AY530" s="5">
        <v>102</v>
      </c>
      <c r="AZ530" s="5">
        <v>106</v>
      </c>
      <c r="BA530" s="5">
        <v>104</v>
      </c>
      <c r="BB530" s="5">
        <v>102</v>
      </c>
      <c r="BC530" s="5">
        <v>103</v>
      </c>
      <c r="BD530" s="5">
        <v>103</v>
      </c>
      <c r="BE530" s="5">
        <v>102</v>
      </c>
      <c r="BF530" s="5">
        <v>103</v>
      </c>
      <c r="BG530" s="5">
        <v>104</v>
      </c>
      <c r="BH530" s="5">
        <v>101</v>
      </c>
      <c r="BI530" s="5">
        <v>100</v>
      </c>
      <c r="BJ530" s="5">
        <v>104</v>
      </c>
      <c r="BK530" s="5">
        <v>105</v>
      </c>
      <c r="BL530" s="5">
        <v>103</v>
      </c>
      <c r="BM530" s="5">
        <v>105</v>
      </c>
      <c r="BN530" s="5">
        <v>106</v>
      </c>
      <c r="BO530" s="5">
        <v>99</v>
      </c>
      <c r="BP530" s="5">
        <v>99</v>
      </c>
      <c r="BQ530" s="5">
        <v>97</v>
      </c>
      <c r="BR530" s="5">
        <v>94</v>
      </c>
      <c r="BS530">
        <v>90</v>
      </c>
      <c r="BT530">
        <v>89</v>
      </c>
      <c r="BU530">
        <v>91</v>
      </c>
      <c r="BV530">
        <v>90</v>
      </c>
      <c r="BW530">
        <v>91</v>
      </c>
      <c r="BX530">
        <v>95</v>
      </c>
      <c r="BY530">
        <v>97</v>
      </c>
      <c r="BZ530">
        <v>99</v>
      </c>
      <c r="CA530">
        <v>100</v>
      </c>
      <c r="CB530">
        <v>104</v>
      </c>
      <c r="CC530">
        <v>105</v>
      </c>
      <c r="CD530">
        <v>107</v>
      </c>
      <c r="CE530">
        <v>109</v>
      </c>
      <c r="CF530">
        <v>104</v>
      </c>
      <c r="CG530">
        <v>95</v>
      </c>
      <c r="CH530">
        <v>99</v>
      </c>
      <c r="CI530">
        <v>99</v>
      </c>
      <c r="CJ530">
        <v>98</v>
      </c>
      <c r="CK530">
        <v>98</v>
      </c>
      <c r="CL530">
        <v>96</v>
      </c>
      <c r="CM530">
        <v>95</v>
      </c>
      <c r="CN530">
        <v>94</v>
      </c>
      <c r="CO530">
        <v>94</v>
      </c>
      <c r="CP530">
        <v>94</v>
      </c>
      <c r="CQ530">
        <v>94</v>
      </c>
      <c r="CR530">
        <v>94</v>
      </c>
      <c r="CS530">
        <v>92</v>
      </c>
      <c r="CT530">
        <v>92</v>
      </c>
      <c r="CU530">
        <v>91</v>
      </c>
      <c r="CV530">
        <v>93</v>
      </c>
      <c r="CW530">
        <v>97</v>
      </c>
      <c r="CX530" t="s">
        <v>5</v>
      </c>
      <c r="CY530" t="s">
        <v>42</v>
      </c>
    </row>
    <row r="531" spans="1:104" x14ac:dyDescent="0.25">
      <c r="A531" t="s">
        <v>43</v>
      </c>
      <c r="B531">
        <v>36.916699999999999</v>
      </c>
      <c r="C531">
        <v>-116.75</v>
      </c>
      <c r="D531">
        <v>3304</v>
      </c>
      <c r="E531" t="s">
        <v>1</v>
      </c>
      <c r="F531">
        <v>51.5</v>
      </c>
      <c r="G531">
        <v>1933</v>
      </c>
      <c r="H531">
        <v>8</v>
      </c>
      <c r="I531" t="s">
        <v>260</v>
      </c>
      <c r="J531">
        <v>89</v>
      </c>
      <c r="K531">
        <v>86</v>
      </c>
      <c r="L531">
        <v>78</v>
      </c>
      <c r="M531">
        <v>74</v>
      </c>
      <c r="N531">
        <v>75</v>
      </c>
      <c r="O531">
        <v>74</v>
      </c>
      <c r="P531">
        <v>73</v>
      </c>
      <c r="Q531">
        <v>81</v>
      </c>
      <c r="R531">
        <v>90</v>
      </c>
      <c r="S531">
        <v>90</v>
      </c>
      <c r="T531">
        <v>99</v>
      </c>
      <c r="U531">
        <v>103</v>
      </c>
      <c r="V531">
        <v>104</v>
      </c>
      <c r="W531">
        <v>99</v>
      </c>
      <c r="X531">
        <v>100</v>
      </c>
      <c r="Y531">
        <v>101</v>
      </c>
      <c r="Z531">
        <v>91</v>
      </c>
      <c r="AA531">
        <v>91</v>
      </c>
      <c r="AB531">
        <v>92</v>
      </c>
      <c r="AC531">
        <v>91</v>
      </c>
      <c r="AD531">
        <v>96</v>
      </c>
      <c r="AE531">
        <v>92</v>
      </c>
      <c r="AF531">
        <v>97</v>
      </c>
      <c r="AG531">
        <v>96</v>
      </c>
      <c r="AH531">
        <v>91</v>
      </c>
      <c r="AI531">
        <v>95</v>
      </c>
      <c r="AJ531">
        <v>95</v>
      </c>
      <c r="AK531">
        <v>85</v>
      </c>
      <c r="AL531">
        <v>89</v>
      </c>
      <c r="AM531">
        <v>91</v>
      </c>
      <c r="AN531" s="5">
        <v>91</v>
      </c>
      <c r="AO531" s="5">
        <v>95</v>
      </c>
      <c r="AP531" s="5">
        <v>91</v>
      </c>
      <c r="AQ531" s="5">
        <v>98</v>
      </c>
      <c r="AR531" s="5">
        <v>96</v>
      </c>
      <c r="AS531" s="5">
        <v>104</v>
      </c>
      <c r="AT531" s="5">
        <v>92</v>
      </c>
      <c r="AU531" s="5">
        <v>95</v>
      </c>
      <c r="AV531" s="5">
        <v>91</v>
      </c>
      <c r="AW531" s="5">
        <v>95</v>
      </c>
      <c r="AX531" s="5">
        <v>97</v>
      </c>
      <c r="AY531" s="5">
        <v>104</v>
      </c>
      <c r="AZ531" s="5">
        <v>106</v>
      </c>
      <c r="BA531" s="5">
        <v>109</v>
      </c>
      <c r="BB531" s="5">
        <v>106</v>
      </c>
      <c r="BC531" s="5">
        <v>103</v>
      </c>
      <c r="BD531" s="5">
        <v>102</v>
      </c>
      <c r="BE531" s="5">
        <v>101</v>
      </c>
      <c r="BF531" s="5">
        <v>105</v>
      </c>
      <c r="BG531" s="5">
        <v>105</v>
      </c>
      <c r="BH531" s="5">
        <v>106</v>
      </c>
      <c r="BI531" s="5">
        <v>106</v>
      </c>
      <c r="BJ531" s="5">
        <v>101</v>
      </c>
      <c r="BK531" s="5">
        <v>105</v>
      </c>
      <c r="BL531" s="5">
        <v>104</v>
      </c>
      <c r="BM531" s="5">
        <v>110</v>
      </c>
      <c r="BN531" s="5">
        <v>111</v>
      </c>
      <c r="BO531" s="5">
        <v>100</v>
      </c>
      <c r="BP531" s="5">
        <v>105</v>
      </c>
      <c r="BQ531" s="5">
        <v>100</v>
      </c>
      <c r="BR531" s="5">
        <v>98</v>
      </c>
      <c r="BS531">
        <v>95</v>
      </c>
      <c r="BT531">
        <v>94</v>
      </c>
      <c r="BU531">
        <v>94</v>
      </c>
      <c r="BV531">
        <v>93</v>
      </c>
      <c r="BW531">
        <v>94</v>
      </c>
      <c r="BX531">
        <v>95</v>
      </c>
      <c r="BY531">
        <v>98</v>
      </c>
      <c r="BZ531">
        <v>100</v>
      </c>
      <c r="CA531">
        <v>97</v>
      </c>
      <c r="CB531">
        <v>101</v>
      </c>
      <c r="CC531">
        <v>108</v>
      </c>
      <c r="CD531">
        <v>110</v>
      </c>
      <c r="CE531">
        <v>112</v>
      </c>
      <c r="CF531">
        <v>113</v>
      </c>
      <c r="CG531">
        <v>107</v>
      </c>
      <c r="CH531">
        <v>99</v>
      </c>
      <c r="CI531">
        <v>104</v>
      </c>
      <c r="CJ531">
        <v>105</v>
      </c>
      <c r="CK531">
        <v>100</v>
      </c>
      <c r="CL531">
        <v>100</v>
      </c>
      <c r="CM531">
        <v>99</v>
      </c>
      <c r="CN531">
        <v>99</v>
      </c>
      <c r="CO531">
        <v>99</v>
      </c>
      <c r="CP531">
        <v>100</v>
      </c>
      <c r="CQ531">
        <v>102</v>
      </c>
      <c r="CR531">
        <v>100</v>
      </c>
      <c r="CS531">
        <v>99</v>
      </c>
      <c r="CT531">
        <v>100</v>
      </c>
      <c r="CU531">
        <v>99</v>
      </c>
      <c r="CV531">
        <v>95</v>
      </c>
      <c r="CW531">
        <v>96</v>
      </c>
      <c r="CX531" t="s">
        <v>2</v>
      </c>
      <c r="CY531" t="s">
        <v>44</v>
      </c>
    </row>
    <row r="532" spans="1:104" x14ac:dyDescent="0.25">
      <c r="A532" t="s">
        <v>53</v>
      </c>
      <c r="B532">
        <v>35.979999999999997</v>
      </c>
      <c r="C532">
        <v>-114.8464</v>
      </c>
      <c r="D532">
        <v>2500</v>
      </c>
      <c r="E532" t="s">
        <v>1</v>
      </c>
      <c r="F532">
        <v>188.9</v>
      </c>
      <c r="G532">
        <v>1933</v>
      </c>
      <c r="H532">
        <v>8</v>
      </c>
      <c r="I532" t="s">
        <v>260</v>
      </c>
      <c r="J532">
        <v>86</v>
      </c>
      <c r="K532">
        <v>83</v>
      </c>
      <c r="L532">
        <v>81</v>
      </c>
      <c r="M532">
        <v>80</v>
      </c>
      <c r="N532">
        <v>75</v>
      </c>
      <c r="O532">
        <v>72</v>
      </c>
      <c r="P532">
        <v>87</v>
      </c>
      <c r="Q532">
        <v>91</v>
      </c>
      <c r="R532">
        <v>94</v>
      </c>
      <c r="S532">
        <v>99</v>
      </c>
      <c r="T532">
        <v>104</v>
      </c>
      <c r="U532">
        <v>106</v>
      </c>
      <c r="V532">
        <v>106</v>
      </c>
      <c r="W532">
        <v>102</v>
      </c>
      <c r="X532">
        <v>106</v>
      </c>
      <c r="Y532">
        <v>104</v>
      </c>
      <c r="Z532">
        <v>101</v>
      </c>
      <c r="AA532">
        <v>98</v>
      </c>
      <c r="AB532">
        <v>99</v>
      </c>
      <c r="AC532">
        <v>100</v>
      </c>
      <c r="AD532">
        <v>105</v>
      </c>
      <c r="AE532">
        <v>105</v>
      </c>
      <c r="AF532">
        <v>103</v>
      </c>
      <c r="AG532">
        <v>100</v>
      </c>
      <c r="AH532">
        <v>102</v>
      </c>
      <c r="AI532">
        <v>101</v>
      </c>
      <c r="AJ532">
        <v>99</v>
      </c>
      <c r="AK532">
        <v>94</v>
      </c>
      <c r="AL532">
        <v>99</v>
      </c>
      <c r="AM532">
        <v>98</v>
      </c>
      <c r="AN532" s="5">
        <v>97</v>
      </c>
      <c r="AO532" s="5">
        <v>96</v>
      </c>
      <c r="AP532" s="5">
        <v>101</v>
      </c>
      <c r="AQ532" s="5">
        <v>107</v>
      </c>
      <c r="AR532" s="5">
        <v>94</v>
      </c>
      <c r="AS532" s="5">
        <v>91</v>
      </c>
      <c r="AT532" s="5">
        <v>97</v>
      </c>
      <c r="AU532" s="5">
        <v>102</v>
      </c>
      <c r="AV532" s="5">
        <v>106</v>
      </c>
      <c r="AW532" s="5">
        <v>108</v>
      </c>
      <c r="AX532" s="5">
        <v>108</v>
      </c>
      <c r="AY532" s="5">
        <v>111</v>
      </c>
      <c r="AZ532" s="5">
        <v>112</v>
      </c>
      <c r="BA532" s="5">
        <v>107</v>
      </c>
      <c r="BB532" s="5">
        <v>103</v>
      </c>
      <c r="BC532" s="5">
        <v>106</v>
      </c>
      <c r="BD532" s="5">
        <v>106</v>
      </c>
      <c r="BE532" s="5">
        <v>106</v>
      </c>
      <c r="BF532" s="5">
        <v>107</v>
      </c>
      <c r="BG532" s="5">
        <v>108</v>
      </c>
      <c r="BH532" s="5">
        <v>107</v>
      </c>
      <c r="BI532" s="5">
        <v>104</v>
      </c>
      <c r="BJ532" s="5">
        <v>108</v>
      </c>
      <c r="BK532" s="5">
        <v>107</v>
      </c>
      <c r="BL532" s="5">
        <v>110</v>
      </c>
      <c r="BM532" s="5">
        <v>112</v>
      </c>
      <c r="BN532" s="5">
        <v>112</v>
      </c>
      <c r="BO532" s="5">
        <v>108</v>
      </c>
      <c r="BP532" s="5">
        <v>104</v>
      </c>
      <c r="BQ532" s="5">
        <v>105</v>
      </c>
      <c r="BR532" s="5">
        <v>105</v>
      </c>
      <c r="BS532">
        <v>99</v>
      </c>
      <c r="BT532">
        <v>99</v>
      </c>
      <c r="BU532">
        <v>101</v>
      </c>
      <c r="BV532">
        <v>102</v>
      </c>
      <c r="BW532">
        <v>100</v>
      </c>
      <c r="BX532">
        <v>102</v>
      </c>
      <c r="BY532">
        <v>101</v>
      </c>
      <c r="BZ532">
        <v>89</v>
      </c>
      <c r="CA532">
        <v>97</v>
      </c>
      <c r="CB532">
        <v>107</v>
      </c>
      <c r="CC532">
        <v>112</v>
      </c>
      <c r="CD532">
        <v>112</v>
      </c>
      <c r="CE532">
        <v>110</v>
      </c>
      <c r="CF532">
        <v>104</v>
      </c>
      <c r="CG532">
        <v>97</v>
      </c>
      <c r="CH532">
        <v>105</v>
      </c>
      <c r="CI532">
        <v>105</v>
      </c>
      <c r="CJ532">
        <v>100</v>
      </c>
      <c r="CK532">
        <v>99</v>
      </c>
      <c r="CL532">
        <v>98</v>
      </c>
      <c r="CM532">
        <v>98</v>
      </c>
      <c r="CN532">
        <v>99</v>
      </c>
      <c r="CO532">
        <v>99</v>
      </c>
      <c r="CP532">
        <v>97</v>
      </c>
      <c r="CQ532">
        <v>101</v>
      </c>
      <c r="CR532">
        <v>98</v>
      </c>
      <c r="CS532">
        <v>98</v>
      </c>
      <c r="CT532">
        <v>98</v>
      </c>
      <c r="CU532">
        <v>98</v>
      </c>
      <c r="CV532">
        <v>101</v>
      </c>
      <c r="CW532">
        <v>102</v>
      </c>
      <c r="CX532" t="s">
        <v>2</v>
      </c>
      <c r="CY532" t="s">
        <v>54</v>
      </c>
    </row>
    <row r="533" spans="1:104" x14ac:dyDescent="0.25">
      <c r="A533" t="s">
        <v>51</v>
      </c>
      <c r="B533">
        <v>36.433300000000003</v>
      </c>
      <c r="C533">
        <v>-116.4</v>
      </c>
      <c r="D533">
        <v>2192</v>
      </c>
      <c r="E533" t="s">
        <v>1</v>
      </c>
      <c r="F533">
        <v>41.9</v>
      </c>
      <c r="G533">
        <v>1933</v>
      </c>
      <c r="H533">
        <v>8</v>
      </c>
      <c r="I533" t="s">
        <v>260</v>
      </c>
      <c r="J533">
        <v>93</v>
      </c>
      <c r="K533">
        <v>89</v>
      </c>
      <c r="L533">
        <v>86</v>
      </c>
      <c r="M533">
        <v>79</v>
      </c>
      <c r="N533">
        <v>81</v>
      </c>
      <c r="O533">
        <v>80</v>
      </c>
      <c r="P533">
        <v>93</v>
      </c>
      <c r="Q533">
        <v>96</v>
      </c>
      <c r="R533">
        <v>99</v>
      </c>
      <c r="S533">
        <v>100</v>
      </c>
      <c r="T533">
        <v>107</v>
      </c>
      <c r="U533">
        <v>110</v>
      </c>
      <c r="V533">
        <v>110</v>
      </c>
      <c r="W533">
        <v>109</v>
      </c>
      <c r="X533">
        <v>109</v>
      </c>
      <c r="Y533">
        <v>108</v>
      </c>
      <c r="Z533">
        <v>103</v>
      </c>
      <c r="AA533">
        <v>99</v>
      </c>
      <c r="AB533">
        <v>97</v>
      </c>
      <c r="AC533">
        <v>104</v>
      </c>
      <c r="AD533">
        <v>105</v>
      </c>
      <c r="AE533">
        <v>104</v>
      </c>
      <c r="AF533">
        <v>102</v>
      </c>
      <c r="AG533">
        <v>102</v>
      </c>
      <c r="AH533">
        <v>100</v>
      </c>
      <c r="AI533">
        <v>102</v>
      </c>
      <c r="AJ533">
        <v>96</v>
      </c>
      <c r="AK533">
        <v>97</v>
      </c>
      <c r="AL533">
        <v>99</v>
      </c>
      <c r="AM533">
        <v>98</v>
      </c>
      <c r="AN533" s="5">
        <v>100</v>
      </c>
      <c r="AO533" s="5">
        <v>99</v>
      </c>
      <c r="AP533" s="5">
        <v>103</v>
      </c>
      <c r="AQ533" s="5">
        <v>106</v>
      </c>
      <c r="AR533" s="5">
        <v>108</v>
      </c>
      <c r="AS533" s="5">
        <v>96</v>
      </c>
      <c r="AT533" s="5">
        <v>104</v>
      </c>
      <c r="AU533" s="5">
        <v>105</v>
      </c>
      <c r="AV533" s="5">
        <v>107</v>
      </c>
      <c r="AW533" s="5">
        <v>109</v>
      </c>
      <c r="AX533" s="5">
        <v>111</v>
      </c>
      <c r="AY533" s="5">
        <v>115</v>
      </c>
      <c r="AZ533" s="5">
        <v>116</v>
      </c>
      <c r="BA533" s="5">
        <v>115</v>
      </c>
      <c r="BB533" s="5">
        <v>114</v>
      </c>
      <c r="BC533" s="5">
        <v>111</v>
      </c>
      <c r="BD533" s="5">
        <v>111</v>
      </c>
      <c r="BE533" s="5">
        <v>110</v>
      </c>
      <c r="BF533" s="5">
        <v>112</v>
      </c>
      <c r="BG533" s="5">
        <v>114</v>
      </c>
      <c r="BH533" s="5">
        <v>113</v>
      </c>
      <c r="BI533" s="5">
        <v>110</v>
      </c>
      <c r="BJ533" s="5">
        <v>111</v>
      </c>
      <c r="BK533" s="5">
        <v>113</v>
      </c>
      <c r="BL533" s="5">
        <v>114</v>
      </c>
      <c r="BM533" s="5">
        <v>115</v>
      </c>
      <c r="BN533" s="5">
        <v>114</v>
      </c>
      <c r="BO533" s="5">
        <v>111</v>
      </c>
      <c r="BP533" s="5">
        <v>111</v>
      </c>
      <c r="BQ533" s="5">
        <v>109</v>
      </c>
      <c r="BR533" s="5">
        <v>106</v>
      </c>
      <c r="BS533">
        <v>100</v>
      </c>
      <c r="BT533">
        <v>100</v>
      </c>
      <c r="BU533">
        <v>101</v>
      </c>
      <c r="BV533">
        <v>99</v>
      </c>
      <c r="BW533">
        <v>98</v>
      </c>
      <c r="BX533">
        <v>104</v>
      </c>
      <c r="BY533">
        <v>107</v>
      </c>
      <c r="BZ533">
        <v>96</v>
      </c>
      <c r="CA533">
        <v>106</v>
      </c>
      <c r="CB533">
        <v>111</v>
      </c>
      <c r="CC533">
        <v>116</v>
      </c>
      <c r="CD533">
        <v>117</v>
      </c>
      <c r="CE533">
        <v>118</v>
      </c>
      <c r="CF533">
        <v>113</v>
      </c>
      <c r="CG533">
        <v>101</v>
      </c>
      <c r="CH533">
        <v>109</v>
      </c>
      <c r="CI533">
        <v>110</v>
      </c>
      <c r="CJ533">
        <v>105</v>
      </c>
      <c r="CK533">
        <v>104</v>
      </c>
      <c r="CL533">
        <v>104</v>
      </c>
      <c r="CM533">
        <v>104</v>
      </c>
      <c r="CN533">
        <v>103</v>
      </c>
      <c r="CO533">
        <v>106</v>
      </c>
      <c r="CP533">
        <v>103</v>
      </c>
      <c r="CQ533">
        <v>104</v>
      </c>
      <c r="CR533">
        <v>102</v>
      </c>
      <c r="CS533">
        <v>102</v>
      </c>
      <c r="CT533">
        <v>103</v>
      </c>
      <c r="CU533">
        <v>100</v>
      </c>
      <c r="CV533">
        <v>101</v>
      </c>
      <c r="CW533">
        <v>103</v>
      </c>
      <c r="CX533" t="s">
        <v>2</v>
      </c>
      <c r="CY533" t="s">
        <v>52</v>
      </c>
    </row>
    <row r="534" spans="1:104" x14ac:dyDescent="0.25">
      <c r="A534" t="s">
        <v>45</v>
      </c>
      <c r="B534">
        <v>35.763599999999997</v>
      </c>
      <c r="C534">
        <v>-117.3908</v>
      </c>
      <c r="D534">
        <v>1695</v>
      </c>
      <c r="E534" t="s">
        <v>1</v>
      </c>
      <c r="F534">
        <v>90.8</v>
      </c>
      <c r="G534">
        <v>1933</v>
      </c>
      <c r="H534">
        <v>8</v>
      </c>
      <c r="I534" t="s">
        <v>260</v>
      </c>
      <c r="J534">
        <v>91</v>
      </c>
      <c r="K534">
        <v>88</v>
      </c>
      <c r="L534">
        <v>80</v>
      </c>
      <c r="M534">
        <v>78</v>
      </c>
      <c r="N534">
        <v>76</v>
      </c>
      <c r="O534">
        <v>83</v>
      </c>
      <c r="P534">
        <v>95</v>
      </c>
      <c r="Q534">
        <v>98</v>
      </c>
      <c r="R534">
        <v>100</v>
      </c>
      <c r="S534">
        <v>101</v>
      </c>
      <c r="T534">
        <v>106</v>
      </c>
      <c r="U534">
        <v>110</v>
      </c>
      <c r="V534">
        <v>110</v>
      </c>
      <c r="W534">
        <v>109</v>
      </c>
      <c r="X534">
        <v>108</v>
      </c>
      <c r="Y534">
        <v>106</v>
      </c>
      <c r="Z534">
        <v>100</v>
      </c>
      <c r="AA534">
        <v>97</v>
      </c>
      <c r="AB534">
        <v>97</v>
      </c>
      <c r="AC534">
        <v>102</v>
      </c>
      <c r="AD534">
        <v>104</v>
      </c>
      <c r="AE534">
        <v>103</v>
      </c>
      <c r="AF534">
        <v>103</v>
      </c>
      <c r="AG534">
        <v>102</v>
      </c>
      <c r="AH534">
        <v>100</v>
      </c>
      <c r="AI534">
        <v>99</v>
      </c>
      <c r="AJ534">
        <v>93</v>
      </c>
      <c r="AK534">
        <v>97</v>
      </c>
      <c r="AL534">
        <v>99</v>
      </c>
      <c r="AM534">
        <v>99</v>
      </c>
      <c r="AN534" s="5">
        <v>98</v>
      </c>
      <c r="AO534" s="5">
        <v>98</v>
      </c>
      <c r="AP534" s="5">
        <v>102</v>
      </c>
      <c r="AQ534" s="5">
        <v>106</v>
      </c>
      <c r="AR534" s="5">
        <v>107</v>
      </c>
      <c r="AS534" s="5">
        <v>102</v>
      </c>
      <c r="AT534" s="5">
        <v>103</v>
      </c>
      <c r="AU534" s="5">
        <v>102</v>
      </c>
      <c r="AV534" s="5">
        <v>103</v>
      </c>
      <c r="AW534" s="5">
        <v>106</v>
      </c>
      <c r="AX534" s="5">
        <v>110</v>
      </c>
      <c r="AY534" s="5">
        <v>113</v>
      </c>
      <c r="AZ534" s="5">
        <v>114</v>
      </c>
      <c r="BA534" s="5">
        <v>115</v>
      </c>
      <c r="BB534" s="5">
        <v>114</v>
      </c>
      <c r="BC534" s="5">
        <v>111</v>
      </c>
      <c r="BD534" s="5">
        <v>110</v>
      </c>
      <c r="BE534" s="5">
        <v>112</v>
      </c>
      <c r="BF534" s="5">
        <v>113</v>
      </c>
      <c r="BG534" s="5">
        <v>113</v>
      </c>
      <c r="BH534" s="5">
        <v>111</v>
      </c>
      <c r="BI534" s="5">
        <v>110</v>
      </c>
      <c r="BJ534" s="5">
        <v>111</v>
      </c>
      <c r="BK534" s="5">
        <v>112</v>
      </c>
      <c r="BL534" s="5">
        <v>114</v>
      </c>
      <c r="BM534" s="5">
        <v>115</v>
      </c>
      <c r="BN534" s="5">
        <v>114</v>
      </c>
      <c r="BO534" s="5">
        <v>110</v>
      </c>
      <c r="BP534" s="5">
        <v>110</v>
      </c>
      <c r="BQ534" s="5">
        <v>107</v>
      </c>
      <c r="BR534" s="5">
        <v>103</v>
      </c>
      <c r="BS534">
        <v>97</v>
      </c>
      <c r="BT534">
        <v>99</v>
      </c>
      <c r="BU534">
        <v>100</v>
      </c>
      <c r="BV534">
        <v>99</v>
      </c>
      <c r="BW534">
        <v>99</v>
      </c>
      <c r="BX534">
        <v>104</v>
      </c>
      <c r="BY534">
        <v>105</v>
      </c>
      <c r="BZ534">
        <v>106</v>
      </c>
      <c r="CA534">
        <v>107</v>
      </c>
      <c r="CB534">
        <v>112</v>
      </c>
      <c r="CC534">
        <v>116</v>
      </c>
      <c r="CD534">
        <v>117</v>
      </c>
      <c r="CE534">
        <v>118</v>
      </c>
      <c r="CF534">
        <v>111</v>
      </c>
      <c r="CG534">
        <v>100</v>
      </c>
      <c r="CH534">
        <v>108</v>
      </c>
      <c r="CI534">
        <v>109</v>
      </c>
      <c r="CJ534">
        <v>106</v>
      </c>
      <c r="CK534">
        <v>105</v>
      </c>
      <c r="CL534">
        <v>104</v>
      </c>
      <c r="CM534">
        <v>105</v>
      </c>
      <c r="CN534">
        <v>104</v>
      </c>
      <c r="CO534">
        <v>107</v>
      </c>
      <c r="CP534">
        <v>105</v>
      </c>
      <c r="CQ534">
        <v>105</v>
      </c>
      <c r="CR534">
        <v>104</v>
      </c>
      <c r="CS534">
        <v>104</v>
      </c>
      <c r="CT534">
        <v>102</v>
      </c>
      <c r="CU534">
        <v>101</v>
      </c>
      <c r="CV534">
        <v>100</v>
      </c>
      <c r="CW534">
        <v>104</v>
      </c>
      <c r="CX534" t="s">
        <v>5</v>
      </c>
      <c r="CY534" t="s">
        <v>46</v>
      </c>
    </row>
    <row r="535" spans="1:104" x14ac:dyDescent="0.25">
      <c r="A535" t="s">
        <v>29</v>
      </c>
      <c r="B535">
        <v>36.450000000000003</v>
      </c>
      <c r="C535">
        <v>-116.86669999999999</v>
      </c>
      <c r="D535">
        <v>-168</v>
      </c>
      <c r="E535" t="s">
        <v>1</v>
      </c>
      <c r="F535">
        <v>1.4</v>
      </c>
      <c r="G535">
        <v>1933</v>
      </c>
      <c r="H535">
        <v>8</v>
      </c>
      <c r="I535" t="s">
        <v>260</v>
      </c>
      <c r="J535">
        <v>111</v>
      </c>
      <c r="K535">
        <v>107</v>
      </c>
      <c r="L535">
        <v>90</v>
      </c>
      <c r="M535">
        <v>86</v>
      </c>
      <c r="N535">
        <v>89</v>
      </c>
      <c r="O535">
        <v>95</v>
      </c>
      <c r="P535">
        <v>102</v>
      </c>
      <c r="Q535">
        <v>105</v>
      </c>
      <c r="R535">
        <v>110</v>
      </c>
      <c r="S535">
        <v>108</v>
      </c>
      <c r="T535">
        <v>114</v>
      </c>
      <c r="U535">
        <v>118</v>
      </c>
      <c r="V535">
        <v>119</v>
      </c>
      <c r="W535">
        <v>119</v>
      </c>
      <c r="X535">
        <v>119</v>
      </c>
      <c r="Y535">
        <v>120</v>
      </c>
      <c r="Z535">
        <v>112</v>
      </c>
      <c r="AA535">
        <v>107</v>
      </c>
      <c r="AB535">
        <v>110</v>
      </c>
      <c r="AC535">
        <v>112</v>
      </c>
      <c r="AD535">
        <v>116</v>
      </c>
      <c r="AE535">
        <v>115</v>
      </c>
      <c r="AF535">
        <v>111</v>
      </c>
      <c r="AG535">
        <v>113</v>
      </c>
      <c r="AH535">
        <v>110</v>
      </c>
      <c r="AI535">
        <v>112</v>
      </c>
      <c r="AJ535">
        <v>107</v>
      </c>
      <c r="AK535">
        <v>105</v>
      </c>
      <c r="AL535">
        <v>109</v>
      </c>
      <c r="AM535">
        <v>109</v>
      </c>
      <c r="AN535" s="5">
        <v>109</v>
      </c>
      <c r="AO535" s="5">
        <v>110</v>
      </c>
      <c r="AP535" s="5">
        <v>111</v>
      </c>
      <c r="AQ535" s="5">
        <v>114</v>
      </c>
      <c r="AR535" s="5">
        <v>117</v>
      </c>
      <c r="AS535" s="5">
        <v>116</v>
      </c>
      <c r="AT535" s="5">
        <v>116</v>
      </c>
      <c r="AU535" s="5">
        <v>115</v>
      </c>
      <c r="AV535" s="5">
        <v>116</v>
      </c>
      <c r="AW535" s="5">
        <v>116</v>
      </c>
      <c r="AX535" s="5">
        <v>121</v>
      </c>
      <c r="AY535" s="5">
        <v>124</v>
      </c>
      <c r="AZ535" s="5">
        <v>124</v>
      </c>
      <c r="BA535" s="5">
        <v>125</v>
      </c>
      <c r="BB535" s="5">
        <v>124</v>
      </c>
      <c r="BC535" s="5">
        <v>126</v>
      </c>
      <c r="BD535" s="5">
        <v>122</v>
      </c>
      <c r="BE535" s="5">
        <v>121</v>
      </c>
      <c r="BF535" s="5">
        <v>122</v>
      </c>
      <c r="BG535" s="5">
        <v>123</v>
      </c>
      <c r="BH535" s="5">
        <v>124</v>
      </c>
      <c r="BI535" s="5">
        <v>118</v>
      </c>
      <c r="BJ535" s="5">
        <v>120</v>
      </c>
      <c r="BK535" s="5">
        <v>122</v>
      </c>
      <c r="BL535" s="5">
        <v>125</v>
      </c>
      <c r="BM535" s="5">
        <v>127</v>
      </c>
      <c r="BN535" s="5">
        <v>127</v>
      </c>
      <c r="BO535" s="5">
        <v>124</v>
      </c>
      <c r="BP535" s="5">
        <v>121</v>
      </c>
      <c r="BQ535" s="5">
        <v>119</v>
      </c>
      <c r="BR535" s="5">
        <v>117</v>
      </c>
      <c r="BS535">
        <v>112</v>
      </c>
      <c r="BT535">
        <v>113</v>
      </c>
      <c r="BU535">
        <v>114</v>
      </c>
      <c r="BV535">
        <v>113</v>
      </c>
      <c r="BW535">
        <v>109</v>
      </c>
      <c r="BX535">
        <v>113</v>
      </c>
      <c r="BY535">
        <v>117</v>
      </c>
      <c r="BZ535">
        <v>113</v>
      </c>
      <c r="CA535">
        <v>119</v>
      </c>
      <c r="CB535">
        <v>123</v>
      </c>
      <c r="CC535">
        <v>126</v>
      </c>
      <c r="CD535">
        <v>127</v>
      </c>
      <c r="CE535">
        <v>125</v>
      </c>
      <c r="CF535">
        <v>124</v>
      </c>
      <c r="CG535">
        <v>114</v>
      </c>
      <c r="CH535">
        <v>116</v>
      </c>
      <c r="CI535">
        <v>119</v>
      </c>
      <c r="CJ535">
        <v>114</v>
      </c>
      <c r="CK535">
        <v>114</v>
      </c>
      <c r="CL535">
        <v>115</v>
      </c>
      <c r="CM535">
        <v>113</v>
      </c>
      <c r="CN535">
        <v>114</v>
      </c>
      <c r="CO535">
        <v>115</v>
      </c>
      <c r="CP535">
        <v>115</v>
      </c>
      <c r="CQ535">
        <v>114</v>
      </c>
      <c r="CR535">
        <v>114</v>
      </c>
      <c r="CS535">
        <v>114</v>
      </c>
      <c r="CT535">
        <v>114</v>
      </c>
      <c r="CU535">
        <v>113</v>
      </c>
      <c r="CV535">
        <v>110</v>
      </c>
      <c r="CW535">
        <v>112</v>
      </c>
      <c r="CX535" t="s">
        <v>5</v>
      </c>
      <c r="CY535" t="s">
        <v>30</v>
      </c>
    </row>
    <row r="536" spans="1:104" x14ac:dyDescent="0.25">
      <c r="BS536" cm="1">
        <f t="array" ref="BS536">SUMPRODUCT(--(MOD(AN535:BR535,5)=0))</f>
        <v>5</v>
      </c>
      <c r="BT536">
        <f>AVERAGE(AN535:BR535)</f>
        <v>119.87096774193549</v>
      </c>
    </row>
    <row r="537" spans="1:104" x14ac:dyDescent="0.25">
      <c r="D537" s="5">
        <f>AVERAGE(D521:D534)</f>
        <v>3750.5714285714284</v>
      </c>
      <c r="AN537" s="5">
        <f>AVERAGE(AN521:AN534)</f>
        <v>92.071428571428569</v>
      </c>
      <c r="AO537" s="5">
        <f t="shared" ref="AO537:BR537" si="1755">AVERAGE(AO521:AO534)</f>
        <v>92</v>
      </c>
      <c r="AP537" s="5">
        <f t="shared" si="1755"/>
        <v>94.976190476190467</v>
      </c>
      <c r="AQ537" s="5">
        <f t="shared" si="1755"/>
        <v>98.714285714285708</v>
      </c>
      <c r="AR537" s="5">
        <f t="shared" si="1755"/>
        <v>96.928571428571431</v>
      </c>
      <c r="AS537" s="5">
        <f t="shared" si="1755"/>
        <v>92.571428571428569</v>
      </c>
      <c r="AT537" s="5">
        <f t="shared" si="1755"/>
        <v>93.928571428571431</v>
      </c>
      <c r="AU537" s="5">
        <f t="shared" si="1755"/>
        <v>96.214285714285708</v>
      </c>
      <c r="AV537" s="5">
        <f t="shared" si="1755"/>
        <v>97.428571428571431</v>
      </c>
      <c r="AW537" s="5">
        <f t="shared" si="1755"/>
        <v>98.928571428571431</v>
      </c>
      <c r="AX537" s="5">
        <f t="shared" si="1755"/>
        <v>101.71428571428571</v>
      </c>
      <c r="AY537" s="5">
        <f t="shared" si="1755"/>
        <v>104.57142857142857</v>
      </c>
      <c r="AZ537" s="5">
        <f t="shared" si="1755"/>
        <v>106.5</v>
      </c>
      <c r="BA537" s="5">
        <f t="shared" si="1755"/>
        <v>105.71428571428571</v>
      </c>
      <c r="BB537" s="5">
        <f t="shared" si="1755"/>
        <v>103.64285714285714</v>
      </c>
      <c r="BC537" s="5">
        <f t="shared" si="1755"/>
        <v>102.28571428571429</v>
      </c>
      <c r="BD537" s="5">
        <f t="shared" si="1755"/>
        <v>101.85714285714286</v>
      </c>
      <c r="BE537" s="5">
        <f t="shared" si="1755"/>
        <v>102.35714285714286</v>
      </c>
      <c r="BF537" s="5">
        <f t="shared" si="1755"/>
        <v>103.78571428571429</v>
      </c>
      <c r="BG537" s="5">
        <f t="shared" si="1755"/>
        <v>104.07142857142857</v>
      </c>
      <c r="BH537" s="5">
        <f t="shared" si="1755"/>
        <v>103.42857142857143</v>
      </c>
      <c r="BI537" s="5">
        <f t="shared" si="1755"/>
        <v>102.57142857142857</v>
      </c>
      <c r="BJ537" s="5">
        <f t="shared" si="1755"/>
        <v>102.71428571428571</v>
      </c>
      <c r="BK537" s="5">
        <f t="shared" si="1755"/>
        <v>103.57142857142857</v>
      </c>
      <c r="BL537" s="5">
        <f t="shared" si="1755"/>
        <v>104.57142857142857</v>
      </c>
      <c r="BM537" s="5">
        <f t="shared" si="1755"/>
        <v>105.78571428571429</v>
      </c>
      <c r="BN537" s="5">
        <f t="shared" si="1755"/>
        <v>105.42857142857143</v>
      </c>
      <c r="BO537" s="5">
        <f t="shared" si="1755"/>
        <v>101</v>
      </c>
      <c r="BP537" s="5">
        <f t="shared" si="1755"/>
        <v>100.64285714285714</v>
      </c>
      <c r="BQ537" s="5">
        <f t="shared" si="1755"/>
        <v>98.642857142857139</v>
      </c>
      <c r="BR537" s="5">
        <f t="shared" si="1755"/>
        <v>95.857142857142861</v>
      </c>
      <c r="CZ537" s="1"/>
    </row>
    <row r="538" spans="1:104" x14ac:dyDescent="0.25">
      <c r="AI538" s="13">
        <f>-AM538/(AVERAGE(D521:D534)-D535)</f>
        <v>-4.9518030254920636E-3</v>
      </c>
      <c r="AJ538" t="s">
        <v>263</v>
      </c>
      <c r="AK538">
        <f>AVERAGE(AN535:BR535)</f>
        <v>119.87096774193549</v>
      </c>
      <c r="AL538">
        <f>AVERAGE(AN537:BR537)</f>
        <v>100.46697388632873</v>
      </c>
      <c r="AM538">
        <f>AK538-AL538</f>
        <v>19.403993855606757</v>
      </c>
      <c r="AN538" s="5">
        <f>AN537+$AM538</f>
        <v>111.47542242703533</v>
      </c>
      <c r="AO538" s="5">
        <f t="shared" ref="AO538:BR538" si="1756">AO537+$AM538</f>
        <v>111.40399385560676</v>
      </c>
      <c r="AP538" s="5">
        <f t="shared" si="1756"/>
        <v>114.38018433179722</v>
      </c>
      <c r="AQ538" s="5">
        <f t="shared" si="1756"/>
        <v>118.11827956989247</v>
      </c>
      <c r="AR538" s="5">
        <f t="shared" si="1756"/>
        <v>116.33256528417819</v>
      </c>
      <c r="AS538" s="5">
        <f t="shared" si="1756"/>
        <v>111.97542242703533</v>
      </c>
      <c r="AT538" s="5">
        <f t="shared" si="1756"/>
        <v>113.33256528417819</v>
      </c>
      <c r="AU538" s="5">
        <f t="shared" si="1756"/>
        <v>115.61827956989247</v>
      </c>
      <c r="AV538" s="5">
        <f t="shared" si="1756"/>
        <v>116.83256528417819</v>
      </c>
      <c r="AW538" s="5">
        <f t="shared" si="1756"/>
        <v>118.33256528417819</v>
      </c>
      <c r="AX538" s="5">
        <f t="shared" si="1756"/>
        <v>121.11827956989247</v>
      </c>
      <c r="AY538" s="5">
        <f t="shared" si="1756"/>
        <v>123.97542242703533</v>
      </c>
      <c r="AZ538" s="5">
        <f t="shared" si="1756"/>
        <v>125.90399385560676</v>
      </c>
      <c r="BA538" s="5">
        <f t="shared" si="1756"/>
        <v>125.11827956989247</v>
      </c>
      <c r="BB538" s="5">
        <f t="shared" si="1756"/>
        <v>123.0468509984639</v>
      </c>
      <c r="BC538" s="5">
        <f t="shared" si="1756"/>
        <v>121.68970814132105</v>
      </c>
      <c r="BD538" s="5">
        <f t="shared" si="1756"/>
        <v>121.26113671274962</v>
      </c>
      <c r="BE538" s="5">
        <f t="shared" si="1756"/>
        <v>121.76113671274962</v>
      </c>
      <c r="BF538" s="5">
        <f t="shared" si="1756"/>
        <v>123.18970814132105</v>
      </c>
      <c r="BG538" s="5">
        <f t="shared" si="1756"/>
        <v>123.47542242703533</v>
      </c>
      <c r="BH538" s="5">
        <f t="shared" si="1756"/>
        <v>122.83256528417819</v>
      </c>
      <c r="BI538" s="5">
        <f t="shared" si="1756"/>
        <v>121.97542242703533</v>
      </c>
      <c r="BJ538" s="5">
        <f t="shared" si="1756"/>
        <v>122.11827956989247</v>
      </c>
      <c r="BK538" s="5">
        <f t="shared" si="1756"/>
        <v>122.97542242703533</v>
      </c>
      <c r="BL538" s="5">
        <f t="shared" si="1756"/>
        <v>123.97542242703533</v>
      </c>
      <c r="BM538" s="5">
        <f t="shared" si="1756"/>
        <v>125.18970814132105</v>
      </c>
      <c r="BN538" s="5">
        <f t="shared" si="1756"/>
        <v>124.83256528417819</v>
      </c>
      <c r="BO538" s="5">
        <f t="shared" si="1756"/>
        <v>120.40399385560676</v>
      </c>
      <c r="BP538" s="5">
        <f t="shared" si="1756"/>
        <v>120.0468509984639</v>
      </c>
      <c r="BQ538" s="5">
        <f t="shared" si="1756"/>
        <v>118.0468509984639</v>
      </c>
      <c r="BR538" s="5">
        <f t="shared" si="1756"/>
        <v>115.26113671274962</v>
      </c>
    </row>
    <row r="539" spans="1:104" x14ac:dyDescent="0.25">
      <c r="AI539" s="11"/>
      <c r="AN539" s="5">
        <f>AN535-AN538</f>
        <v>-2.4754224270353262</v>
      </c>
      <c r="AO539" s="5">
        <f t="shared" ref="AO539" si="1757">AO535-AO538</f>
        <v>-1.4039938556067568</v>
      </c>
      <c r="AP539" s="5">
        <f t="shared" ref="AP539" si="1758">AP535-AP538</f>
        <v>-3.3801843317972242</v>
      </c>
      <c r="AQ539" s="5">
        <f t="shared" ref="AQ539" si="1759">AQ535-AQ538</f>
        <v>-4.118279569892465</v>
      </c>
      <c r="AR539" s="5">
        <f t="shared" ref="AR539" si="1760">AR535-AR538</f>
        <v>0.66743471582181257</v>
      </c>
      <c r="AS539" s="5">
        <f t="shared" ref="AS539" si="1761">AS535-AS538</f>
        <v>4.0245775729646738</v>
      </c>
      <c r="AT539" s="5">
        <f t="shared" ref="AT539" si="1762">AT535-AT538</f>
        <v>2.6674347158218126</v>
      </c>
      <c r="AU539" s="5">
        <f t="shared" ref="AU539" si="1763">AU535-AU538</f>
        <v>-0.61827956989246502</v>
      </c>
      <c r="AV539" s="5">
        <f t="shared" ref="AV539" si="1764">AV535-AV538</f>
        <v>-0.83256528417818743</v>
      </c>
      <c r="AW539" s="5">
        <f t="shared" ref="AW539" si="1765">AW535-AW538</f>
        <v>-2.3325652841781874</v>
      </c>
      <c r="AX539" s="5">
        <f t="shared" ref="AX539" si="1766">AX535-AX538</f>
        <v>-0.11827956989246502</v>
      </c>
      <c r="AY539" s="5">
        <f t="shared" ref="AY539" si="1767">AY535-AY538</f>
        <v>2.4577572964673777E-2</v>
      </c>
      <c r="AZ539" s="5">
        <f t="shared" ref="AZ539" si="1768">AZ535-AZ538</f>
        <v>-1.9039938556067568</v>
      </c>
      <c r="BA539" s="5">
        <f t="shared" ref="BA539" si="1769">BA535-BA538</f>
        <v>-0.11827956989246502</v>
      </c>
      <c r="BB539" s="5">
        <f t="shared" ref="BB539" si="1770">BB535-BB538</f>
        <v>0.95314900153610438</v>
      </c>
      <c r="BC539" s="5">
        <f t="shared" ref="BC539" si="1771">BC535-BC538</f>
        <v>4.3102918586789514</v>
      </c>
      <c r="BD539" s="5">
        <f t="shared" ref="BD539" si="1772">BD535-BD538</f>
        <v>0.73886328725038197</v>
      </c>
      <c r="BE539" s="5">
        <f t="shared" ref="BE539" si="1773">BE535-BE538</f>
        <v>-0.76113671274961803</v>
      </c>
      <c r="BF539" s="5">
        <f t="shared" ref="BF539" si="1774">BF535-BF538</f>
        <v>-1.1897081413210486</v>
      </c>
      <c r="BG539" s="5">
        <f t="shared" ref="BG539" si="1775">BG535-BG538</f>
        <v>-0.47542242703532622</v>
      </c>
      <c r="BH539" s="5">
        <f t="shared" ref="BH539" si="1776">BH535-BH538</f>
        <v>1.1674347158218126</v>
      </c>
      <c r="BI539" s="5">
        <f t="shared" ref="BI539" si="1777">BI535-BI538</f>
        <v>-3.9754224270353262</v>
      </c>
      <c r="BJ539" s="5">
        <f t="shared" ref="BJ539" si="1778">BJ535-BJ538</f>
        <v>-2.118279569892465</v>
      </c>
      <c r="BK539" s="5">
        <f t="shared" ref="BK539" si="1779">BK535-BK538</f>
        <v>-0.97542242703532622</v>
      </c>
      <c r="BL539" s="5">
        <f t="shared" ref="BL539" si="1780">BL535-BL538</f>
        <v>1.0245775729646738</v>
      </c>
      <c r="BM539" s="5">
        <f t="shared" ref="BM539" si="1781">BM535-BM538</f>
        <v>1.8102918586789514</v>
      </c>
      <c r="BN539" s="5">
        <f t="shared" ref="BN539" si="1782">BN535-BN538</f>
        <v>2.1674347158218126</v>
      </c>
      <c r="BO539" s="5">
        <f t="shared" ref="BO539" si="1783">BO535-BO538</f>
        <v>3.5960061443932432</v>
      </c>
      <c r="BP539" s="5">
        <f t="shared" ref="BP539" si="1784">BP535-BP538</f>
        <v>0.95314900153610438</v>
      </c>
      <c r="BQ539" s="5">
        <f t="shared" ref="BQ539" si="1785">BQ535-BQ538</f>
        <v>0.95314900153610438</v>
      </c>
      <c r="BR539" s="5">
        <f t="shared" ref="BR539" si="1786">BR535-BR538</f>
        <v>1.738863287250382</v>
      </c>
      <c r="BS539" s="15">
        <f>STDEV(AN539:BR539)</f>
        <v>2.1761477877005775</v>
      </c>
      <c r="BT539" t="s">
        <v>264</v>
      </c>
    </row>
    <row r="540" spans="1:104" x14ac:dyDescent="0.25">
      <c r="AI540" s="11"/>
      <c r="AN540" s="5">
        <f>ABS(AN539)</f>
        <v>2.4754224270353262</v>
      </c>
      <c r="AO540" s="5">
        <f t="shared" ref="AO540" si="1787">ABS(AO539)</f>
        <v>1.4039938556067568</v>
      </c>
      <c r="AP540" s="5">
        <f t="shared" ref="AP540" si="1788">ABS(AP539)</f>
        <v>3.3801843317972242</v>
      </c>
      <c r="AQ540" s="5">
        <f t="shared" ref="AQ540" si="1789">ABS(AQ539)</f>
        <v>4.118279569892465</v>
      </c>
      <c r="AR540" s="5">
        <f t="shared" ref="AR540" si="1790">ABS(AR539)</f>
        <v>0.66743471582181257</v>
      </c>
      <c r="AS540" s="5">
        <f t="shared" ref="AS540" si="1791">ABS(AS539)</f>
        <v>4.0245775729646738</v>
      </c>
      <c r="AT540" s="5">
        <f t="shared" ref="AT540" si="1792">ABS(AT539)</f>
        <v>2.6674347158218126</v>
      </c>
      <c r="AU540" s="5">
        <f t="shared" ref="AU540" si="1793">ABS(AU539)</f>
        <v>0.61827956989246502</v>
      </c>
      <c r="AV540" s="5">
        <f t="shared" ref="AV540" si="1794">ABS(AV539)</f>
        <v>0.83256528417818743</v>
      </c>
      <c r="AW540" s="5">
        <f t="shared" ref="AW540" si="1795">ABS(AW539)</f>
        <v>2.3325652841781874</v>
      </c>
      <c r="AX540" s="5">
        <f t="shared" ref="AX540" si="1796">ABS(AX539)</f>
        <v>0.11827956989246502</v>
      </c>
      <c r="AY540" s="5">
        <f t="shared" ref="AY540" si="1797">ABS(AY539)</f>
        <v>2.4577572964673777E-2</v>
      </c>
      <c r="AZ540" s="5">
        <f t="shared" ref="AZ540" si="1798">ABS(AZ539)</f>
        <v>1.9039938556067568</v>
      </c>
      <c r="BA540" s="5">
        <f t="shared" ref="BA540" si="1799">ABS(BA539)</f>
        <v>0.11827956989246502</v>
      </c>
      <c r="BB540" s="5">
        <f t="shared" ref="BB540" si="1800">ABS(BB539)</f>
        <v>0.95314900153610438</v>
      </c>
      <c r="BC540" s="5">
        <f t="shared" ref="BC540" si="1801">ABS(BC539)</f>
        <v>4.3102918586789514</v>
      </c>
      <c r="BD540" s="5">
        <f t="shared" ref="BD540" si="1802">ABS(BD539)</f>
        <v>0.73886328725038197</v>
      </c>
      <c r="BE540" s="5">
        <f t="shared" ref="BE540" si="1803">ABS(BE539)</f>
        <v>0.76113671274961803</v>
      </c>
      <c r="BF540" s="5">
        <f t="shared" ref="BF540" si="1804">ABS(BF539)</f>
        <v>1.1897081413210486</v>
      </c>
      <c r="BG540" s="5">
        <f t="shared" ref="BG540" si="1805">ABS(BG539)</f>
        <v>0.47542242703532622</v>
      </c>
      <c r="BH540" s="5">
        <f t="shared" ref="BH540" si="1806">ABS(BH539)</f>
        <v>1.1674347158218126</v>
      </c>
      <c r="BI540" s="5">
        <f t="shared" ref="BI540" si="1807">ABS(BI539)</f>
        <v>3.9754224270353262</v>
      </c>
      <c r="BJ540" s="5">
        <f t="shared" ref="BJ540" si="1808">ABS(BJ539)</f>
        <v>2.118279569892465</v>
      </c>
      <c r="BK540" s="5">
        <f t="shared" ref="BK540" si="1809">ABS(BK539)</f>
        <v>0.97542242703532622</v>
      </c>
      <c r="BL540" s="5">
        <f t="shared" ref="BL540" si="1810">ABS(BL539)</f>
        <v>1.0245775729646738</v>
      </c>
      <c r="BM540" s="5">
        <f t="shared" ref="BM540" si="1811">ABS(BM539)</f>
        <v>1.8102918586789514</v>
      </c>
      <c r="BN540" s="5">
        <f t="shared" ref="BN540" si="1812">ABS(BN539)</f>
        <v>2.1674347158218126</v>
      </c>
      <c r="BO540" s="5">
        <f t="shared" ref="BO540" si="1813">ABS(BO539)</f>
        <v>3.5960061443932432</v>
      </c>
      <c r="BP540" s="5">
        <f t="shared" ref="BP540" si="1814">ABS(BP539)</f>
        <v>0.95314900153610438</v>
      </c>
      <c r="BQ540" s="5">
        <f t="shared" ref="BQ540" si="1815">ABS(BQ539)</f>
        <v>0.95314900153610438</v>
      </c>
      <c r="BR540" s="5">
        <f t="shared" ref="BR540" si="1816">ABS(BR539)</f>
        <v>1.738863287250382</v>
      </c>
      <c r="BS540" s="15">
        <f>AVERAGE(AN540:BR540)</f>
        <v>1.7288538724542872</v>
      </c>
      <c r="BT540" t="s">
        <v>268</v>
      </c>
    </row>
    <row r="542" spans="1:104" x14ac:dyDescent="0.25">
      <c r="A542" t="s">
        <v>13</v>
      </c>
      <c r="B542">
        <v>38.069400000000002</v>
      </c>
      <c r="C542">
        <v>-117.2355</v>
      </c>
      <c r="D542">
        <v>6010</v>
      </c>
      <c r="E542" t="s">
        <v>1</v>
      </c>
      <c r="F542">
        <v>181.5</v>
      </c>
      <c r="G542">
        <v>1934</v>
      </c>
      <c r="H542">
        <v>8</v>
      </c>
      <c r="I542" t="s">
        <v>260</v>
      </c>
      <c r="J542">
        <v>66</v>
      </c>
      <c r="K542">
        <v>70</v>
      </c>
      <c r="L542">
        <v>68</v>
      </c>
      <c r="M542">
        <v>64</v>
      </c>
      <c r="N542">
        <v>54</v>
      </c>
      <c r="O542">
        <v>52</v>
      </c>
      <c r="P542">
        <v>64</v>
      </c>
      <c r="Q542">
        <v>63</v>
      </c>
      <c r="R542">
        <v>70</v>
      </c>
      <c r="S542">
        <v>78</v>
      </c>
      <c r="T542">
        <v>82</v>
      </c>
      <c r="U542">
        <v>80</v>
      </c>
      <c r="V542">
        <v>73</v>
      </c>
      <c r="W542">
        <v>74</v>
      </c>
      <c r="X542">
        <v>79</v>
      </c>
      <c r="Y542">
        <v>89</v>
      </c>
      <c r="Z542">
        <v>80</v>
      </c>
      <c r="AA542">
        <v>65</v>
      </c>
      <c r="AB542">
        <v>73</v>
      </c>
      <c r="AC542">
        <v>76</v>
      </c>
      <c r="AD542">
        <v>78</v>
      </c>
      <c r="AE542">
        <v>83</v>
      </c>
      <c r="AF542">
        <v>80</v>
      </c>
      <c r="AG542">
        <v>78</v>
      </c>
      <c r="AH542">
        <v>71</v>
      </c>
      <c r="AI542">
        <v>69</v>
      </c>
      <c r="AJ542">
        <v>76</v>
      </c>
      <c r="AK542">
        <v>81</v>
      </c>
      <c r="AL542">
        <v>88</v>
      </c>
      <c r="AM542">
        <v>89</v>
      </c>
      <c r="AN542" s="5">
        <v>90</v>
      </c>
      <c r="AO542" s="5">
        <v>87</v>
      </c>
      <c r="AP542" s="5">
        <v>87</v>
      </c>
      <c r="AQ542" s="5">
        <v>86</v>
      </c>
      <c r="AR542" s="5">
        <v>87</v>
      </c>
      <c r="AS542" s="5">
        <v>85</v>
      </c>
      <c r="AT542" s="5">
        <v>83</v>
      </c>
      <c r="AU542" s="5">
        <v>83</v>
      </c>
      <c r="AV542" s="5">
        <v>88</v>
      </c>
      <c r="AW542" s="5">
        <v>88</v>
      </c>
      <c r="AX542" s="5">
        <v>94</v>
      </c>
      <c r="AY542" s="5">
        <v>94</v>
      </c>
      <c r="AZ542" s="5">
        <v>92</v>
      </c>
      <c r="BA542" s="8">
        <f>AVERAGE(AZ542,BB542)</f>
        <v>87</v>
      </c>
      <c r="BB542" s="5">
        <v>82</v>
      </c>
      <c r="BC542" s="5">
        <v>89</v>
      </c>
      <c r="BD542" s="5">
        <v>89</v>
      </c>
      <c r="BE542" s="5">
        <v>88</v>
      </c>
      <c r="BF542" s="5">
        <v>86</v>
      </c>
      <c r="BG542" s="5">
        <v>84</v>
      </c>
      <c r="BH542" s="5">
        <v>82</v>
      </c>
      <c r="BI542" s="5">
        <v>81</v>
      </c>
      <c r="BJ542" s="5">
        <v>78</v>
      </c>
      <c r="BK542" s="5">
        <v>78</v>
      </c>
      <c r="BL542" s="5">
        <v>86</v>
      </c>
      <c r="BM542" s="8">
        <f>AVERAGE(BL542,BN542)</f>
        <v>91</v>
      </c>
      <c r="BN542" s="5">
        <v>96</v>
      </c>
      <c r="BO542" s="5">
        <v>96</v>
      </c>
      <c r="BP542" s="5">
        <v>92</v>
      </c>
      <c r="BQ542" s="5">
        <v>92</v>
      </c>
      <c r="BR542" s="5">
        <v>88</v>
      </c>
      <c r="BS542">
        <v>90</v>
      </c>
      <c r="BT542">
        <v>87</v>
      </c>
      <c r="BU542">
        <v>85</v>
      </c>
      <c r="BV542">
        <v>83</v>
      </c>
      <c r="BW542">
        <v>84</v>
      </c>
      <c r="BX542">
        <v>85</v>
      </c>
      <c r="BY542">
        <v>87</v>
      </c>
      <c r="BZ542">
        <v>86</v>
      </c>
      <c r="CA542">
        <v>86</v>
      </c>
      <c r="CB542">
        <v>87</v>
      </c>
      <c r="CC542">
        <v>89</v>
      </c>
      <c r="CD542">
        <v>89</v>
      </c>
      <c r="CE542">
        <v>88</v>
      </c>
      <c r="CF542">
        <v>83</v>
      </c>
      <c r="CG542">
        <v>88</v>
      </c>
      <c r="CH542">
        <v>89</v>
      </c>
      <c r="CI542">
        <v>91</v>
      </c>
      <c r="CJ542">
        <v>93</v>
      </c>
      <c r="CK542">
        <v>87</v>
      </c>
      <c r="CL542">
        <v>86</v>
      </c>
      <c r="CM542">
        <v>90</v>
      </c>
      <c r="CN542">
        <v>90</v>
      </c>
      <c r="CO542">
        <v>89</v>
      </c>
      <c r="CP542">
        <v>90</v>
      </c>
      <c r="CQ542">
        <v>86</v>
      </c>
      <c r="CR542">
        <v>86</v>
      </c>
      <c r="CS542">
        <v>70</v>
      </c>
      <c r="CT542">
        <v>82</v>
      </c>
      <c r="CU542">
        <v>82</v>
      </c>
      <c r="CV542">
        <v>83</v>
      </c>
      <c r="CW542">
        <v>86</v>
      </c>
      <c r="CX542" t="s">
        <v>2</v>
      </c>
      <c r="CY542" t="s">
        <v>14</v>
      </c>
    </row>
    <row r="543" spans="1:104" x14ac:dyDescent="0.25">
      <c r="A543" t="s">
        <v>21</v>
      </c>
      <c r="B543">
        <v>37.708100000000002</v>
      </c>
      <c r="C543">
        <v>-117.23309999999999</v>
      </c>
      <c r="D543">
        <v>5690</v>
      </c>
      <c r="E543" t="s">
        <v>1</v>
      </c>
      <c r="F543">
        <v>142.1</v>
      </c>
      <c r="G543">
        <v>1934</v>
      </c>
      <c r="H543">
        <v>8</v>
      </c>
      <c r="I543" t="s">
        <v>260</v>
      </c>
      <c r="J543">
        <v>71</v>
      </c>
      <c r="K543">
        <v>75</v>
      </c>
      <c r="L543">
        <v>76</v>
      </c>
      <c r="M543">
        <v>69</v>
      </c>
      <c r="N543">
        <v>60</v>
      </c>
      <c r="O543">
        <v>60</v>
      </c>
      <c r="P543">
        <v>69</v>
      </c>
      <c r="Q543">
        <v>71</v>
      </c>
      <c r="R543">
        <v>79</v>
      </c>
      <c r="S543">
        <v>84</v>
      </c>
      <c r="T543">
        <v>83</v>
      </c>
      <c r="U543">
        <v>80</v>
      </c>
      <c r="V543">
        <v>78</v>
      </c>
      <c r="W543">
        <v>83</v>
      </c>
      <c r="X543">
        <v>87</v>
      </c>
      <c r="Y543">
        <v>87</v>
      </c>
      <c r="Z543">
        <v>80</v>
      </c>
      <c r="AA543">
        <v>80</v>
      </c>
      <c r="AB543">
        <v>78</v>
      </c>
      <c r="AC543">
        <v>83</v>
      </c>
      <c r="AD543">
        <v>87</v>
      </c>
      <c r="AE543">
        <v>84</v>
      </c>
      <c r="AF543">
        <v>80</v>
      </c>
      <c r="AG543">
        <v>76</v>
      </c>
      <c r="AH543">
        <v>76</v>
      </c>
      <c r="AI543">
        <v>82</v>
      </c>
      <c r="AJ543">
        <v>87</v>
      </c>
      <c r="AK543">
        <v>92</v>
      </c>
      <c r="AL543">
        <v>94</v>
      </c>
      <c r="AM543">
        <v>93</v>
      </c>
      <c r="AN543" s="5">
        <v>97</v>
      </c>
      <c r="AO543" s="5">
        <v>95</v>
      </c>
      <c r="AP543" s="5">
        <v>93</v>
      </c>
      <c r="AQ543" s="5">
        <v>90</v>
      </c>
      <c r="AR543" s="5">
        <v>94</v>
      </c>
      <c r="AS543" s="5">
        <v>90</v>
      </c>
      <c r="AT543" s="5">
        <v>87</v>
      </c>
      <c r="AU543" s="5">
        <v>87</v>
      </c>
      <c r="AV543" s="5">
        <v>91</v>
      </c>
      <c r="AW543" s="5">
        <v>95</v>
      </c>
      <c r="AX543" s="5">
        <v>97</v>
      </c>
      <c r="AY543" s="5">
        <v>99</v>
      </c>
      <c r="AZ543" s="5">
        <v>98</v>
      </c>
      <c r="BA543" s="5">
        <v>94</v>
      </c>
      <c r="BB543" s="5">
        <v>89</v>
      </c>
      <c r="BC543" s="5">
        <v>94</v>
      </c>
      <c r="BD543" s="5">
        <v>93</v>
      </c>
      <c r="BE543" s="5">
        <v>93</v>
      </c>
      <c r="BF543" s="5">
        <v>90</v>
      </c>
      <c r="BG543" s="5">
        <v>87</v>
      </c>
      <c r="BH543" s="5">
        <v>86</v>
      </c>
      <c r="BI543" s="5">
        <v>86</v>
      </c>
      <c r="BJ543" s="5">
        <v>84</v>
      </c>
      <c r="BK543" s="5">
        <v>84</v>
      </c>
      <c r="BL543" s="5">
        <v>91</v>
      </c>
      <c r="BM543" s="5">
        <v>96</v>
      </c>
      <c r="BN543" s="5">
        <v>101</v>
      </c>
      <c r="BO543" s="5">
        <v>98</v>
      </c>
      <c r="BP543" s="5">
        <v>99</v>
      </c>
      <c r="BQ543" s="5">
        <v>98</v>
      </c>
      <c r="BR543" s="5">
        <v>94</v>
      </c>
      <c r="BS543">
        <v>94</v>
      </c>
      <c r="BT543">
        <v>94</v>
      </c>
      <c r="BU543">
        <v>94</v>
      </c>
      <c r="BV543">
        <v>93</v>
      </c>
      <c r="BW543">
        <v>93</v>
      </c>
      <c r="BX543">
        <v>94</v>
      </c>
      <c r="BY543">
        <v>94</v>
      </c>
      <c r="BZ543">
        <v>94</v>
      </c>
      <c r="CA543">
        <v>100</v>
      </c>
      <c r="CB543">
        <v>100</v>
      </c>
      <c r="CC543">
        <v>100</v>
      </c>
      <c r="CD543">
        <v>99</v>
      </c>
      <c r="CE543">
        <v>99</v>
      </c>
      <c r="CF543">
        <v>99</v>
      </c>
      <c r="CG543">
        <v>98</v>
      </c>
      <c r="CH543">
        <v>103</v>
      </c>
      <c r="CI543">
        <v>99</v>
      </c>
      <c r="CJ543">
        <v>97</v>
      </c>
      <c r="CK543">
        <v>91</v>
      </c>
      <c r="CL543">
        <v>91</v>
      </c>
      <c r="CM543">
        <v>90</v>
      </c>
      <c r="CN543">
        <v>95</v>
      </c>
      <c r="CO543">
        <v>94</v>
      </c>
      <c r="CP543">
        <v>95</v>
      </c>
      <c r="CQ543">
        <v>91</v>
      </c>
      <c r="CR543">
        <v>90</v>
      </c>
      <c r="CS543">
        <v>80</v>
      </c>
      <c r="CT543">
        <v>88</v>
      </c>
      <c r="CV543">
        <v>89</v>
      </c>
      <c r="CW543">
        <v>89</v>
      </c>
      <c r="CX543" t="s">
        <v>2</v>
      </c>
      <c r="CY543" t="s">
        <v>22</v>
      </c>
    </row>
    <row r="544" spans="1:104" x14ac:dyDescent="0.25">
      <c r="A544" t="s">
        <v>0</v>
      </c>
      <c r="B544">
        <v>38.387799999999999</v>
      </c>
      <c r="C544">
        <v>-118.1092</v>
      </c>
      <c r="D544">
        <v>4580</v>
      </c>
      <c r="E544" t="s">
        <v>1</v>
      </c>
      <c r="F544">
        <v>240.3</v>
      </c>
      <c r="G544">
        <v>1934</v>
      </c>
      <c r="H544">
        <v>8</v>
      </c>
      <c r="I544" t="s">
        <v>260</v>
      </c>
      <c r="J544">
        <v>74</v>
      </c>
      <c r="K544">
        <v>76</v>
      </c>
      <c r="L544">
        <v>78</v>
      </c>
      <c r="M544">
        <v>76</v>
      </c>
      <c r="N544">
        <v>76</v>
      </c>
      <c r="O544">
        <v>63</v>
      </c>
      <c r="P544">
        <v>70</v>
      </c>
      <c r="Q544">
        <v>76</v>
      </c>
      <c r="R544">
        <v>79</v>
      </c>
      <c r="S544">
        <v>85</v>
      </c>
      <c r="T544">
        <v>88</v>
      </c>
      <c r="U544">
        <v>90</v>
      </c>
      <c r="V544">
        <v>87</v>
      </c>
      <c r="W544">
        <v>83</v>
      </c>
      <c r="X544">
        <v>80</v>
      </c>
      <c r="Y544">
        <v>85</v>
      </c>
      <c r="Z544">
        <v>86</v>
      </c>
      <c r="AA544">
        <v>91</v>
      </c>
      <c r="AB544">
        <v>86</v>
      </c>
      <c r="AC544">
        <v>79</v>
      </c>
      <c r="AD544">
        <v>82</v>
      </c>
      <c r="AE544">
        <v>92</v>
      </c>
      <c r="AF544">
        <v>90</v>
      </c>
      <c r="AG544">
        <v>90</v>
      </c>
      <c r="AH544">
        <v>82</v>
      </c>
      <c r="AI544">
        <v>83</v>
      </c>
      <c r="AJ544">
        <v>87</v>
      </c>
      <c r="AK544">
        <v>88</v>
      </c>
      <c r="AL544">
        <v>94</v>
      </c>
      <c r="AM544">
        <v>95</v>
      </c>
      <c r="AN544" s="5">
        <v>98</v>
      </c>
      <c r="AO544" s="5">
        <v>98</v>
      </c>
      <c r="AP544" s="5">
        <v>95</v>
      </c>
      <c r="AQ544" s="5">
        <v>97</v>
      </c>
      <c r="AR544" s="5">
        <v>94</v>
      </c>
      <c r="AS544" s="5">
        <v>94</v>
      </c>
      <c r="AT544" s="5">
        <v>95</v>
      </c>
      <c r="AU544" s="5">
        <v>94</v>
      </c>
      <c r="AV544" s="5">
        <v>95</v>
      </c>
      <c r="AW544" s="5">
        <v>96</v>
      </c>
      <c r="AX544" s="5">
        <v>104</v>
      </c>
      <c r="AY544" s="5">
        <v>101</v>
      </c>
      <c r="AZ544" s="5">
        <v>103</v>
      </c>
      <c r="BA544" s="5">
        <v>97</v>
      </c>
      <c r="BB544" s="5">
        <v>98</v>
      </c>
      <c r="BC544" s="5">
        <v>97</v>
      </c>
      <c r="BD544" s="5">
        <v>99</v>
      </c>
      <c r="BE544" s="5">
        <v>99</v>
      </c>
      <c r="BF544" s="5">
        <v>98</v>
      </c>
      <c r="BG544" s="5">
        <v>99</v>
      </c>
      <c r="BH544" s="5">
        <v>98</v>
      </c>
      <c r="BI544" s="5">
        <v>97</v>
      </c>
      <c r="BJ544" s="5">
        <v>93</v>
      </c>
      <c r="BK544" s="5">
        <v>93</v>
      </c>
      <c r="BL544" s="5">
        <v>96</v>
      </c>
      <c r="BM544" s="5">
        <v>99</v>
      </c>
      <c r="BN544" s="5">
        <v>105</v>
      </c>
      <c r="BO544" s="5">
        <v>106</v>
      </c>
      <c r="BP544" s="5">
        <v>105</v>
      </c>
      <c r="BQ544" s="5">
        <v>98</v>
      </c>
      <c r="BR544" s="5">
        <v>95</v>
      </c>
      <c r="BS544">
        <v>96</v>
      </c>
      <c r="BT544">
        <v>97</v>
      </c>
      <c r="BU544">
        <v>95</v>
      </c>
      <c r="BV544">
        <v>96</v>
      </c>
      <c r="BW544">
        <v>95</v>
      </c>
      <c r="BX544">
        <v>94</v>
      </c>
      <c r="BY544">
        <v>96</v>
      </c>
      <c r="BZ544">
        <v>96</v>
      </c>
      <c r="CA544">
        <v>92</v>
      </c>
      <c r="CB544">
        <v>97</v>
      </c>
      <c r="CC544">
        <v>98</v>
      </c>
      <c r="CD544">
        <v>98</v>
      </c>
      <c r="CE544">
        <v>99</v>
      </c>
      <c r="CF544">
        <v>94</v>
      </c>
      <c r="CG544">
        <v>96</v>
      </c>
      <c r="CH544">
        <v>96</v>
      </c>
      <c r="CI544">
        <v>100</v>
      </c>
      <c r="CJ544">
        <v>99</v>
      </c>
      <c r="CK544">
        <v>101</v>
      </c>
      <c r="CL544">
        <v>98</v>
      </c>
      <c r="CM544">
        <v>98</v>
      </c>
      <c r="CN544">
        <v>97</v>
      </c>
      <c r="CO544">
        <v>96</v>
      </c>
      <c r="CP544">
        <v>99</v>
      </c>
      <c r="CQ544">
        <v>99</v>
      </c>
      <c r="CR544">
        <v>97</v>
      </c>
      <c r="CS544">
        <v>73</v>
      </c>
      <c r="CT544">
        <v>86</v>
      </c>
      <c r="CU544">
        <v>89</v>
      </c>
      <c r="CV544">
        <v>92</v>
      </c>
      <c r="CW544">
        <v>93</v>
      </c>
      <c r="CX544" t="s">
        <v>2</v>
      </c>
      <c r="CY544" t="s">
        <v>3</v>
      </c>
    </row>
    <row r="545" spans="1:104" x14ac:dyDescent="0.25">
      <c r="A545" t="s">
        <v>17</v>
      </c>
      <c r="B545">
        <v>37.6128</v>
      </c>
      <c r="C545">
        <v>-114.5264</v>
      </c>
      <c r="D545">
        <v>4379</v>
      </c>
      <c r="E545" t="s">
        <v>1</v>
      </c>
      <c r="F545">
        <v>243.8</v>
      </c>
      <c r="G545">
        <v>1934</v>
      </c>
      <c r="H545">
        <v>8</v>
      </c>
      <c r="I545" t="s">
        <v>260</v>
      </c>
      <c r="J545">
        <v>79</v>
      </c>
      <c r="K545">
        <v>78</v>
      </c>
      <c r="L545">
        <v>78</v>
      </c>
      <c r="M545">
        <v>76</v>
      </c>
      <c r="N545">
        <v>67</v>
      </c>
      <c r="O545">
        <v>62</v>
      </c>
      <c r="P545">
        <v>76</v>
      </c>
      <c r="Q545">
        <v>84</v>
      </c>
      <c r="R545">
        <v>84</v>
      </c>
      <c r="S545">
        <v>89</v>
      </c>
      <c r="T545">
        <v>93</v>
      </c>
      <c r="U545">
        <v>90</v>
      </c>
      <c r="V545">
        <v>86</v>
      </c>
      <c r="W545">
        <v>86</v>
      </c>
      <c r="X545">
        <v>86</v>
      </c>
      <c r="Y545">
        <v>90</v>
      </c>
      <c r="Z545">
        <v>91</v>
      </c>
      <c r="AA545">
        <v>87</v>
      </c>
      <c r="AB545">
        <v>88</v>
      </c>
      <c r="AC545">
        <v>81</v>
      </c>
      <c r="AD545">
        <v>87</v>
      </c>
      <c r="AE545">
        <v>90</v>
      </c>
      <c r="AF545">
        <v>86</v>
      </c>
      <c r="AG545">
        <v>80</v>
      </c>
      <c r="AH545">
        <v>84</v>
      </c>
      <c r="AI545">
        <v>85</v>
      </c>
      <c r="AJ545">
        <v>87</v>
      </c>
      <c r="AK545">
        <v>91</v>
      </c>
      <c r="AL545">
        <v>97</v>
      </c>
      <c r="AM545">
        <v>101</v>
      </c>
      <c r="AN545" s="5">
        <v>100</v>
      </c>
      <c r="AO545" s="5">
        <v>95</v>
      </c>
      <c r="AP545" s="5">
        <v>94</v>
      </c>
      <c r="AQ545" s="5">
        <v>94</v>
      </c>
      <c r="AR545" s="5">
        <v>95</v>
      </c>
      <c r="AS545" s="5">
        <v>91</v>
      </c>
      <c r="AT545" s="5">
        <v>98</v>
      </c>
      <c r="AU545" s="5">
        <v>91</v>
      </c>
      <c r="AV545" s="5">
        <v>93</v>
      </c>
      <c r="AW545" s="5">
        <v>98</v>
      </c>
      <c r="AX545" s="5">
        <v>102</v>
      </c>
      <c r="AY545" s="5">
        <v>103</v>
      </c>
      <c r="AZ545" s="5">
        <v>101</v>
      </c>
      <c r="BA545" s="5">
        <v>97</v>
      </c>
      <c r="BB545" s="5">
        <v>95</v>
      </c>
      <c r="BC545" s="5">
        <v>98</v>
      </c>
      <c r="BD545" s="5">
        <v>98</v>
      </c>
      <c r="BE545" s="5">
        <v>95</v>
      </c>
      <c r="BF545" s="5">
        <v>93</v>
      </c>
      <c r="BG545" s="5">
        <v>89</v>
      </c>
      <c r="BH545" s="5">
        <v>88</v>
      </c>
      <c r="BI545" s="5">
        <v>89</v>
      </c>
      <c r="BJ545" s="5">
        <v>80</v>
      </c>
      <c r="BK545" s="5">
        <v>88</v>
      </c>
      <c r="BL545" s="5">
        <v>94</v>
      </c>
      <c r="BM545" s="5">
        <v>100</v>
      </c>
      <c r="BN545" s="5">
        <v>103</v>
      </c>
      <c r="BO545" s="5">
        <v>102</v>
      </c>
      <c r="BP545" s="5">
        <v>102</v>
      </c>
      <c r="BQ545" s="5">
        <v>97</v>
      </c>
      <c r="BR545" s="5">
        <v>97</v>
      </c>
      <c r="BS545">
        <v>98</v>
      </c>
      <c r="BT545">
        <v>97</v>
      </c>
      <c r="BU545">
        <v>91</v>
      </c>
      <c r="BV545">
        <v>86</v>
      </c>
      <c r="BW545">
        <v>77</v>
      </c>
      <c r="BX545">
        <v>89</v>
      </c>
      <c r="BY545">
        <v>94</v>
      </c>
      <c r="BZ545">
        <v>91</v>
      </c>
      <c r="CA545">
        <v>90</v>
      </c>
      <c r="CB545">
        <v>90</v>
      </c>
      <c r="CC545">
        <v>97</v>
      </c>
      <c r="CD545">
        <v>96</v>
      </c>
      <c r="CE545">
        <v>94</v>
      </c>
      <c r="CF545">
        <v>88</v>
      </c>
      <c r="CG545">
        <v>93</v>
      </c>
      <c r="CH545">
        <v>98</v>
      </c>
      <c r="CI545">
        <v>99</v>
      </c>
      <c r="CJ545">
        <v>100</v>
      </c>
      <c r="CK545">
        <v>91</v>
      </c>
      <c r="CL545">
        <v>91</v>
      </c>
      <c r="CM545">
        <v>92</v>
      </c>
      <c r="CN545">
        <v>88</v>
      </c>
      <c r="CO545">
        <v>92</v>
      </c>
      <c r="CP545">
        <v>94</v>
      </c>
      <c r="CQ545">
        <v>91</v>
      </c>
      <c r="CR545">
        <v>92</v>
      </c>
      <c r="CS545">
        <v>91</v>
      </c>
      <c r="CT545">
        <v>91</v>
      </c>
      <c r="CU545">
        <v>91</v>
      </c>
      <c r="CV545">
        <v>91</v>
      </c>
      <c r="CW545">
        <v>90</v>
      </c>
      <c r="CX545" t="s">
        <v>2</v>
      </c>
      <c r="CY545" t="s">
        <v>18</v>
      </c>
    </row>
    <row r="546" spans="1:104" x14ac:dyDescent="0.25">
      <c r="A546" t="s">
        <v>55</v>
      </c>
      <c r="B546">
        <v>35.4</v>
      </c>
      <c r="C546">
        <v>-115.8167</v>
      </c>
      <c r="D546">
        <v>3953</v>
      </c>
      <c r="E546" t="s">
        <v>1</v>
      </c>
      <c r="F546">
        <v>151.19999999999999</v>
      </c>
      <c r="G546">
        <v>1934</v>
      </c>
      <c r="H546">
        <v>8</v>
      </c>
      <c r="I546" t="s">
        <v>260</v>
      </c>
      <c r="J546">
        <v>80</v>
      </c>
      <c r="K546">
        <v>79</v>
      </c>
      <c r="L546">
        <v>76</v>
      </c>
      <c r="M546">
        <v>78</v>
      </c>
      <c r="N546">
        <v>69</v>
      </c>
      <c r="O546">
        <v>69</v>
      </c>
      <c r="P546">
        <v>77</v>
      </c>
      <c r="Q546">
        <v>82</v>
      </c>
      <c r="R546">
        <v>85</v>
      </c>
      <c r="S546">
        <v>90</v>
      </c>
      <c r="T546">
        <v>92</v>
      </c>
      <c r="U546">
        <v>88</v>
      </c>
      <c r="V546">
        <v>89</v>
      </c>
      <c r="W546">
        <v>87</v>
      </c>
      <c r="X546">
        <v>93</v>
      </c>
      <c r="Y546">
        <v>90</v>
      </c>
      <c r="Z546">
        <v>90</v>
      </c>
      <c r="AA546">
        <v>92</v>
      </c>
      <c r="AB546">
        <v>98</v>
      </c>
      <c r="AC546">
        <v>89</v>
      </c>
      <c r="AD546">
        <v>85</v>
      </c>
      <c r="AE546">
        <v>92</v>
      </c>
      <c r="AF546">
        <v>83</v>
      </c>
      <c r="AG546">
        <v>87</v>
      </c>
      <c r="AH546">
        <v>87</v>
      </c>
      <c r="AI546">
        <v>82</v>
      </c>
      <c r="AJ546">
        <v>87</v>
      </c>
      <c r="AK546">
        <v>93</v>
      </c>
      <c r="AL546">
        <v>101</v>
      </c>
      <c r="AM546">
        <v>105</v>
      </c>
      <c r="AN546" s="5">
        <v>103</v>
      </c>
      <c r="AO546" s="5">
        <v>100</v>
      </c>
      <c r="AP546" s="5">
        <v>98</v>
      </c>
      <c r="AQ546" s="5">
        <v>96</v>
      </c>
      <c r="AR546" s="5">
        <v>98</v>
      </c>
      <c r="AS546" s="5">
        <v>97</v>
      </c>
      <c r="AT546" s="5">
        <v>93</v>
      </c>
      <c r="AU546" s="5">
        <v>93</v>
      </c>
      <c r="AV546" s="5">
        <v>97</v>
      </c>
      <c r="AW546" s="5">
        <v>98</v>
      </c>
      <c r="AX546" s="5">
        <v>103</v>
      </c>
      <c r="AY546" s="5">
        <v>104</v>
      </c>
      <c r="AZ546" s="5">
        <v>103</v>
      </c>
      <c r="BA546" s="5">
        <v>96</v>
      </c>
      <c r="BB546" s="5">
        <v>97</v>
      </c>
      <c r="BC546" s="5">
        <v>98</v>
      </c>
      <c r="BD546" s="5">
        <v>96</v>
      </c>
      <c r="BE546" s="5">
        <v>98</v>
      </c>
      <c r="BF546" s="5">
        <v>94</v>
      </c>
      <c r="BG546" s="5">
        <v>90</v>
      </c>
      <c r="BH546" s="5">
        <v>91</v>
      </c>
      <c r="BI546" s="5">
        <v>90</v>
      </c>
      <c r="BJ546" s="5">
        <v>89</v>
      </c>
      <c r="BK546" s="5">
        <v>90</v>
      </c>
      <c r="BL546" s="5">
        <v>97</v>
      </c>
      <c r="BM546" s="5">
        <v>103</v>
      </c>
      <c r="BN546" s="5">
        <v>105</v>
      </c>
      <c r="BO546" s="5">
        <v>100</v>
      </c>
      <c r="BP546" s="5">
        <v>97</v>
      </c>
      <c r="BQ546" s="5">
        <v>100</v>
      </c>
      <c r="BR546" s="5">
        <v>99</v>
      </c>
      <c r="BS546">
        <v>98</v>
      </c>
      <c r="BT546">
        <v>96</v>
      </c>
      <c r="BU546">
        <v>94</v>
      </c>
      <c r="BV546">
        <v>88</v>
      </c>
      <c r="BW546">
        <v>88</v>
      </c>
      <c r="BX546">
        <v>90</v>
      </c>
      <c r="BY546">
        <v>96</v>
      </c>
      <c r="BZ546">
        <v>93</v>
      </c>
      <c r="CA546">
        <v>97</v>
      </c>
      <c r="CB546">
        <v>96</v>
      </c>
      <c r="CC546">
        <v>101</v>
      </c>
      <c r="CD546">
        <v>99</v>
      </c>
      <c r="CE546">
        <v>92</v>
      </c>
      <c r="CF546">
        <v>93</v>
      </c>
      <c r="CG546">
        <v>96</v>
      </c>
      <c r="CH546">
        <v>100</v>
      </c>
      <c r="CI546">
        <v>102</v>
      </c>
      <c r="CJ546">
        <v>101</v>
      </c>
      <c r="CK546">
        <v>86</v>
      </c>
      <c r="CL546">
        <v>93</v>
      </c>
      <c r="CM546">
        <v>95</v>
      </c>
      <c r="CN546">
        <v>88</v>
      </c>
      <c r="CO546">
        <v>93</v>
      </c>
      <c r="CP546">
        <v>95</v>
      </c>
      <c r="CQ546">
        <v>96</v>
      </c>
      <c r="CR546">
        <v>95</v>
      </c>
      <c r="CS546">
        <v>91</v>
      </c>
      <c r="CT546">
        <v>93</v>
      </c>
      <c r="CU546">
        <v>92</v>
      </c>
      <c r="CV546">
        <v>92</v>
      </c>
      <c r="CW546">
        <v>90</v>
      </c>
      <c r="CX546" t="s">
        <v>5</v>
      </c>
      <c r="CY546" t="s">
        <v>56</v>
      </c>
    </row>
    <row r="547" spans="1:104" x14ac:dyDescent="0.25">
      <c r="A547" t="s">
        <v>4</v>
      </c>
      <c r="B547">
        <v>36.798099999999998</v>
      </c>
      <c r="C547">
        <v>-118.20359999999999</v>
      </c>
      <c r="D547">
        <v>3950</v>
      </c>
      <c r="E547" t="s">
        <v>1</v>
      </c>
      <c r="F547">
        <v>124.8</v>
      </c>
      <c r="G547">
        <v>1934</v>
      </c>
      <c r="H547">
        <v>8</v>
      </c>
      <c r="I547" t="s">
        <v>260</v>
      </c>
      <c r="J547">
        <v>77</v>
      </c>
      <c r="K547">
        <v>80</v>
      </c>
      <c r="L547">
        <v>80</v>
      </c>
      <c r="M547">
        <v>74</v>
      </c>
      <c r="N547">
        <v>62</v>
      </c>
      <c r="O547">
        <v>67</v>
      </c>
      <c r="P547">
        <v>78</v>
      </c>
      <c r="Q547">
        <v>72</v>
      </c>
      <c r="R547">
        <v>82</v>
      </c>
      <c r="S547">
        <v>88</v>
      </c>
      <c r="T547">
        <v>91</v>
      </c>
      <c r="U547">
        <v>89</v>
      </c>
      <c r="V547">
        <v>86</v>
      </c>
      <c r="W547">
        <v>86</v>
      </c>
      <c r="X547">
        <v>90</v>
      </c>
      <c r="Y547">
        <v>92</v>
      </c>
      <c r="Z547">
        <v>90</v>
      </c>
      <c r="AA547">
        <v>86</v>
      </c>
      <c r="AB547">
        <v>87</v>
      </c>
      <c r="AC547">
        <v>86</v>
      </c>
      <c r="AD547">
        <v>96</v>
      </c>
      <c r="AE547">
        <v>92</v>
      </c>
      <c r="AF547">
        <v>90</v>
      </c>
      <c r="AG547">
        <v>89</v>
      </c>
      <c r="AH547">
        <v>84</v>
      </c>
      <c r="AI547">
        <v>82</v>
      </c>
      <c r="AJ547">
        <v>88</v>
      </c>
      <c r="AK547">
        <v>90</v>
      </c>
      <c r="AL547">
        <v>96</v>
      </c>
      <c r="AM547">
        <v>101</v>
      </c>
      <c r="AN547" s="5">
        <v>102</v>
      </c>
      <c r="AO547" s="5">
        <v>95</v>
      </c>
      <c r="AP547" s="5">
        <v>95</v>
      </c>
      <c r="AQ547" s="5">
        <v>94</v>
      </c>
      <c r="AR547" s="5">
        <v>96</v>
      </c>
      <c r="AS547" s="5">
        <v>96</v>
      </c>
      <c r="AT547" s="5">
        <v>92</v>
      </c>
      <c r="AU547" s="5">
        <v>90</v>
      </c>
      <c r="AV547" s="5">
        <v>96</v>
      </c>
      <c r="AW547" s="5">
        <v>100</v>
      </c>
      <c r="AX547" s="5">
        <v>102</v>
      </c>
      <c r="AY547" s="5">
        <v>104</v>
      </c>
      <c r="AZ547" s="5">
        <v>102</v>
      </c>
      <c r="BA547" s="5">
        <v>99</v>
      </c>
      <c r="BB547" s="5">
        <v>96</v>
      </c>
      <c r="BC547" s="5">
        <v>98</v>
      </c>
      <c r="BD547" s="5">
        <v>98</v>
      </c>
      <c r="BE547" s="5">
        <v>96</v>
      </c>
      <c r="BF547" s="5">
        <v>95</v>
      </c>
      <c r="BG547" s="5">
        <v>93</v>
      </c>
      <c r="BH547" s="5">
        <v>93</v>
      </c>
      <c r="BI547" s="5">
        <v>91</v>
      </c>
      <c r="BJ547" s="5">
        <v>90</v>
      </c>
      <c r="BK547" s="5">
        <v>92</v>
      </c>
      <c r="BL547" s="5">
        <v>97</v>
      </c>
      <c r="BM547" s="5">
        <v>101</v>
      </c>
      <c r="BN547" s="5">
        <v>109</v>
      </c>
      <c r="BO547" s="5">
        <v>106</v>
      </c>
      <c r="BP547" s="5">
        <v>100</v>
      </c>
      <c r="BQ547" s="5">
        <v>98</v>
      </c>
      <c r="BR547" s="5">
        <v>99</v>
      </c>
      <c r="BS547">
        <v>99</v>
      </c>
      <c r="BT547">
        <v>97</v>
      </c>
      <c r="BU547">
        <v>94</v>
      </c>
      <c r="BV547">
        <v>91</v>
      </c>
      <c r="BW547">
        <v>92</v>
      </c>
      <c r="BX547">
        <v>96</v>
      </c>
      <c r="BY547">
        <v>97</v>
      </c>
      <c r="BZ547">
        <v>96</v>
      </c>
      <c r="CA547">
        <v>96</v>
      </c>
      <c r="CB547">
        <v>96</v>
      </c>
      <c r="CC547">
        <v>98</v>
      </c>
      <c r="CD547">
        <v>98</v>
      </c>
      <c r="CE547">
        <v>97</v>
      </c>
      <c r="CF547">
        <v>95</v>
      </c>
      <c r="CG547">
        <v>96</v>
      </c>
      <c r="CH547">
        <v>98</v>
      </c>
      <c r="CI547">
        <v>101</v>
      </c>
      <c r="CJ547">
        <v>103</v>
      </c>
      <c r="CK547">
        <v>93</v>
      </c>
      <c r="CL547">
        <v>95</v>
      </c>
      <c r="CM547">
        <v>98</v>
      </c>
      <c r="CN547">
        <v>98</v>
      </c>
      <c r="CO547">
        <v>100</v>
      </c>
      <c r="CP547">
        <v>99</v>
      </c>
      <c r="CQ547">
        <v>96</v>
      </c>
      <c r="CR547">
        <v>92</v>
      </c>
      <c r="CS547">
        <v>86</v>
      </c>
      <c r="CT547">
        <v>92</v>
      </c>
      <c r="CU547">
        <v>94</v>
      </c>
      <c r="CV547">
        <v>95</v>
      </c>
      <c r="CW547">
        <v>92</v>
      </c>
      <c r="CX547" t="s">
        <v>5</v>
      </c>
      <c r="CY547" t="s">
        <v>6</v>
      </c>
    </row>
    <row r="548" spans="1:104" x14ac:dyDescent="0.25">
      <c r="A548" t="s">
        <v>49</v>
      </c>
      <c r="B548">
        <v>36.1389</v>
      </c>
      <c r="C548">
        <v>-117.9528</v>
      </c>
      <c r="D548">
        <v>3825</v>
      </c>
      <c r="E548" t="s">
        <v>1</v>
      </c>
      <c r="F548">
        <v>103.6</v>
      </c>
      <c r="G548">
        <v>1934</v>
      </c>
      <c r="H548">
        <v>8</v>
      </c>
      <c r="I548" t="s">
        <v>260</v>
      </c>
      <c r="J548">
        <v>76</v>
      </c>
      <c r="K548">
        <v>78</v>
      </c>
      <c r="L548">
        <v>79</v>
      </c>
      <c r="M548">
        <v>74</v>
      </c>
      <c r="N548">
        <v>57</v>
      </c>
      <c r="O548">
        <v>68</v>
      </c>
      <c r="P548">
        <v>76</v>
      </c>
      <c r="Q548">
        <v>75</v>
      </c>
      <c r="R548">
        <v>84</v>
      </c>
      <c r="S548">
        <v>87</v>
      </c>
      <c r="T548">
        <v>88</v>
      </c>
      <c r="U548">
        <v>86</v>
      </c>
      <c r="V548">
        <v>84</v>
      </c>
      <c r="W548">
        <v>88</v>
      </c>
      <c r="X548">
        <v>91</v>
      </c>
      <c r="Y548">
        <v>90</v>
      </c>
      <c r="Z548">
        <v>88</v>
      </c>
      <c r="AA548">
        <v>85</v>
      </c>
      <c r="AB548">
        <v>86</v>
      </c>
      <c r="AC548">
        <v>86</v>
      </c>
      <c r="AD548">
        <v>87</v>
      </c>
      <c r="AE548">
        <v>91</v>
      </c>
      <c r="AF548">
        <v>88</v>
      </c>
      <c r="AG548">
        <v>88</v>
      </c>
      <c r="AH548">
        <v>78</v>
      </c>
      <c r="AI548">
        <v>80</v>
      </c>
      <c r="AJ548">
        <v>86</v>
      </c>
      <c r="AK548">
        <v>90</v>
      </c>
      <c r="AL548">
        <v>98</v>
      </c>
      <c r="AM548">
        <v>97</v>
      </c>
      <c r="AN548" s="5">
        <v>100</v>
      </c>
      <c r="AO548" s="5">
        <v>86</v>
      </c>
      <c r="AP548" s="5">
        <v>90</v>
      </c>
      <c r="AQ548" s="5">
        <v>92</v>
      </c>
      <c r="AR548" s="5">
        <v>90</v>
      </c>
      <c r="AS548" s="5">
        <v>97</v>
      </c>
      <c r="AT548" s="5">
        <v>87</v>
      </c>
      <c r="AU548" s="5">
        <v>92</v>
      </c>
      <c r="AV548" s="5">
        <v>94</v>
      </c>
      <c r="AW548" s="5">
        <v>98</v>
      </c>
      <c r="AX548" s="5">
        <v>98</v>
      </c>
      <c r="AY548" s="5">
        <v>98</v>
      </c>
      <c r="AZ548" s="5">
        <v>104</v>
      </c>
      <c r="BA548" s="5">
        <v>98</v>
      </c>
      <c r="BB548" s="5">
        <v>97</v>
      </c>
      <c r="BC548" s="5">
        <v>98</v>
      </c>
      <c r="BD548" s="5">
        <v>90</v>
      </c>
      <c r="BE548" s="5">
        <v>92</v>
      </c>
      <c r="BF548" s="5">
        <v>97</v>
      </c>
      <c r="BG548" s="5">
        <v>88</v>
      </c>
      <c r="BH548" s="5">
        <v>88</v>
      </c>
      <c r="BI548" s="5">
        <v>86</v>
      </c>
      <c r="BJ548" s="5">
        <v>88</v>
      </c>
      <c r="BK548" s="5">
        <v>90</v>
      </c>
      <c r="BL548" s="5">
        <v>95</v>
      </c>
      <c r="BM548" s="5">
        <v>100</v>
      </c>
      <c r="BN548" s="5">
        <v>106</v>
      </c>
      <c r="BO548" s="5">
        <v>95</v>
      </c>
      <c r="BP548" s="5">
        <v>96</v>
      </c>
      <c r="BQ548" s="5">
        <v>95</v>
      </c>
      <c r="BR548" s="5">
        <v>96</v>
      </c>
      <c r="BS548">
        <v>98</v>
      </c>
      <c r="BT548">
        <v>95</v>
      </c>
      <c r="BU548">
        <v>95</v>
      </c>
      <c r="BV548">
        <v>91</v>
      </c>
      <c r="BW548">
        <v>92</v>
      </c>
      <c r="BX548">
        <v>94</v>
      </c>
      <c r="BY548">
        <v>96</v>
      </c>
      <c r="BZ548">
        <v>95</v>
      </c>
      <c r="CA548">
        <v>94</v>
      </c>
      <c r="CB548">
        <v>95</v>
      </c>
      <c r="CC548">
        <v>95</v>
      </c>
      <c r="CD548">
        <v>97</v>
      </c>
      <c r="CE548">
        <v>96</v>
      </c>
      <c r="CF548">
        <v>95</v>
      </c>
      <c r="CG548">
        <v>95</v>
      </c>
      <c r="CH548">
        <v>96</v>
      </c>
      <c r="CI548">
        <v>101</v>
      </c>
      <c r="CJ548">
        <v>95</v>
      </c>
      <c r="CK548">
        <v>92</v>
      </c>
      <c r="CL548">
        <v>93</v>
      </c>
      <c r="CM548">
        <v>90</v>
      </c>
      <c r="CN548">
        <v>87</v>
      </c>
      <c r="CO548">
        <v>96</v>
      </c>
      <c r="CP548">
        <v>96</v>
      </c>
      <c r="CQ548">
        <v>94</v>
      </c>
      <c r="CR548">
        <v>94</v>
      </c>
      <c r="CS548">
        <v>89</v>
      </c>
      <c r="CT548">
        <v>92</v>
      </c>
      <c r="CU548">
        <v>94</v>
      </c>
      <c r="CV548">
        <v>94</v>
      </c>
      <c r="CW548">
        <v>95</v>
      </c>
      <c r="CX548" t="s">
        <v>5</v>
      </c>
      <c r="CY548" t="s">
        <v>50</v>
      </c>
    </row>
    <row r="549" spans="1:104" x14ac:dyDescent="0.25">
      <c r="A549" t="s">
        <v>31</v>
      </c>
      <c r="B549">
        <v>35.466099999999997</v>
      </c>
      <c r="C549">
        <v>-114.9217</v>
      </c>
      <c r="D549">
        <v>3540</v>
      </c>
      <c r="E549" t="s">
        <v>1</v>
      </c>
      <c r="F549">
        <v>207</v>
      </c>
      <c r="G549">
        <v>1934</v>
      </c>
      <c r="H549">
        <v>8</v>
      </c>
      <c r="I549" t="s">
        <v>260</v>
      </c>
      <c r="J549">
        <v>85</v>
      </c>
      <c r="K549">
        <v>84</v>
      </c>
      <c r="L549">
        <v>80</v>
      </c>
      <c r="M549">
        <v>78</v>
      </c>
      <c r="N549">
        <v>75</v>
      </c>
      <c r="O549">
        <v>73</v>
      </c>
      <c r="P549">
        <v>80</v>
      </c>
      <c r="Q549">
        <v>84</v>
      </c>
      <c r="R549">
        <v>88</v>
      </c>
      <c r="S549">
        <v>93</v>
      </c>
      <c r="T549">
        <v>96</v>
      </c>
      <c r="U549">
        <v>94</v>
      </c>
      <c r="V549">
        <v>89</v>
      </c>
      <c r="W549">
        <v>87</v>
      </c>
      <c r="X549">
        <v>89</v>
      </c>
      <c r="Y549">
        <v>92</v>
      </c>
      <c r="Z549">
        <v>91</v>
      </c>
      <c r="AA549">
        <v>90</v>
      </c>
      <c r="AB549">
        <v>90</v>
      </c>
      <c r="AC549">
        <v>87</v>
      </c>
      <c r="AD549">
        <v>87</v>
      </c>
      <c r="AE549">
        <v>95</v>
      </c>
      <c r="AF549">
        <v>91</v>
      </c>
      <c r="AG549">
        <v>83</v>
      </c>
      <c r="AH549">
        <v>86</v>
      </c>
      <c r="AI549">
        <v>93</v>
      </c>
      <c r="AJ549">
        <v>92</v>
      </c>
      <c r="AK549">
        <v>96</v>
      </c>
      <c r="AL549">
        <v>102</v>
      </c>
      <c r="AM549">
        <v>105</v>
      </c>
      <c r="AN549" s="5">
        <v>104</v>
      </c>
      <c r="AO549" s="5">
        <v>99</v>
      </c>
      <c r="AP549" s="5">
        <v>97</v>
      </c>
      <c r="AQ549" s="5">
        <v>97</v>
      </c>
      <c r="AR549" s="5">
        <v>98</v>
      </c>
      <c r="AS549" s="5">
        <v>98</v>
      </c>
      <c r="AT549" s="5">
        <v>97</v>
      </c>
      <c r="AU549" s="5">
        <v>98</v>
      </c>
      <c r="AV549" s="5">
        <v>99</v>
      </c>
      <c r="AW549" s="5">
        <v>104</v>
      </c>
      <c r="AX549" s="5">
        <v>109</v>
      </c>
      <c r="AY549" s="5">
        <v>108</v>
      </c>
      <c r="AZ549" s="5">
        <v>106</v>
      </c>
      <c r="BA549" s="5">
        <v>103</v>
      </c>
      <c r="BB549" s="5">
        <v>98</v>
      </c>
      <c r="BC549" s="5">
        <v>101</v>
      </c>
      <c r="BD549" s="5">
        <v>98</v>
      </c>
      <c r="BE549" s="5">
        <v>95</v>
      </c>
      <c r="BF549" s="5">
        <v>93</v>
      </c>
      <c r="BG549" s="5">
        <v>90</v>
      </c>
      <c r="BH549" s="5">
        <v>94</v>
      </c>
      <c r="BI549" s="5">
        <v>91</v>
      </c>
      <c r="BJ549" s="5">
        <v>78</v>
      </c>
      <c r="BK549" s="5">
        <v>89</v>
      </c>
      <c r="BL549" s="5">
        <v>97</v>
      </c>
      <c r="BM549" s="5">
        <v>104</v>
      </c>
      <c r="BN549" s="5">
        <v>106</v>
      </c>
      <c r="BO549" s="5">
        <v>101</v>
      </c>
      <c r="BP549" s="5">
        <v>103</v>
      </c>
      <c r="BQ549" s="5">
        <v>103</v>
      </c>
      <c r="BR549" s="5">
        <v>103</v>
      </c>
      <c r="BS549">
        <v>103</v>
      </c>
      <c r="BT549">
        <v>101</v>
      </c>
      <c r="BU549">
        <v>97</v>
      </c>
      <c r="BV549">
        <v>88</v>
      </c>
      <c r="BW549">
        <v>84</v>
      </c>
      <c r="BX549">
        <v>94</v>
      </c>
      <c r="BY549">
        <v>97</v>
      </c>
      <c r="BZ549">
        <v>93</v>
      </c>
      <c r="CA549">
        <v>95</v>
      </c>
      <c r="CB549">
        <v>99</v>
      </c>
      <c r="CC549">
        <v>101</v>
      </c>
      <c r="CD549">
        <v>99</v>
      </c>
      <c r="CE549">
        <v>92</v>
      </c>
      <c r="CF549">
        <v>91</v>
      </c>
      <c r="CG549">
        <v>97</v>
      </c>
      <c r="CH549">
        <v>101</v>
      </c>
      <c r="CI549">
        <v>104</v>
      </c>
      <c r="CJ549">
        <v>100</v>
      </c>
      <c r="CK549">
        <v>97</v>
      </c>
      <c r="CL549">
        <v>94</v>
      </c>
      <c r="CM549">
        <v>95</v>
      </c>
      <c r="CN549">
        <v>93</v>
      </c>
      <c r="CO549">
        <v>93</v>
      </c>
      <c r="CP549">
        <v>94</v>
      </c>
      <c r="CQ549">
        <v>98</v>
      </c>
      <c r="CR549">
        <v>97</v>
      </c>
      <c r="CS549">
        <v>93</v>
      </c>
      <c r="CT549">
        <v>90</v>
      </c>
      <c r="CU549">
        <v>93</v>
      </c>
      <c r="CV549">
        <v>93</v>
      </c>
      <c r="CW549">
        <v>86</v>
      </c>
      <c r="CX549" t="s">
        <v>2</v>
      </c>
      <c r="CY549" t="s">
        <v>32</v>
      </c>
    </row>
    <row r="550" spans="1:104" x14ac:dyDescent="0.25">
      <c r="A550" t="s">
        <v>47</v>
      </c>
      <c r="B550">
        <v>37.366700000000002</v>
      </c>
      <c r="C550">
        <v>-115.16670000000001</v>
      </c>
      <c r="D550">
        <v>3488</v>
      </c>
      <c r="E550" t="s">
        <v>1</v>
      </c>
      <c r="F550">
        <v>181.4</v>
      </c>
      <c r="G550">
        <v>1934</v>
      </c>
      <c r="H550">
        <v>8</v>
      </c>
      <c r="I550" t="s">
        <v>260</v>
      </c>
      <c r="J550">
        <v>92</v>
      </c>
      <c r="K550">
        <v>85</v>
      </c>
      <c r="L550">
        <v>84</v>
      </c>
      <c r="M550">
        <v>85</v>
      </c>
      <c r="N550">
        <v>86</v>
      </c>
      <c r="O550">
        <v>84</v>
      </c>
      <c r="P550">
        <v>78</v>
      </c>
      <c r="Q550">
        <v>86</v>
      </c>
      <c r="R550">
        <v>87</v>
      </c>
      <c r="S550">
        <v>91</v>
      </c>
      <c r="T550">
        <v>95</v>
      </c>
      <c r="U550">
        <v>96</v>
      </c>
      <c r="V550">
        <v>95</v>
      </c>
      <c r="W550">
        <v>90</v>
      </c>
      <c r="X550">
        <v>94</v>
      </c>
      <c r="Y550">
        <v>95</v>
      </c>
      <c r="Z550">
        <v>90</v>
      </c>
      <c r="AA550">
        <v>93</v>
      </c>
      <c r="AB550">
        <v>88</v>
      </c>
      <c r="AC550">
        <v>89</v>
      </c>
      <c r="AD550">
        <v>86</v>
      </c>
      <c r="AE550">
        <v>85</v>
      </c>
      <c r="AF550">
        <v>86</v>
      </c>
      <c r="AG550">
        <v>83</v>
      </c>
      <c r="AH550">
        <v>90</v>
      </c>
      <c r="AI550">
        <v>95</v>
      </c>
      <c r="AJ550">
        <v>100</v>
      </c>
      <c r="AK550">
        <v>105</v>
      </c>
      <c r="AL550">
        <v>103</v>
      </c>
      <c r="AM550">
        <v>108</v>
      </c>
      <c r="AN550" s="5">
        <v>109</v>
      </c>
      <c r="AO550" s="5">
        <v>109</v>
      </c>
      <c r="AP550" s="5">
        <v>110</v>
      </c>
      <c r="AQ550" s="5">
        <v>103</v>
      </c>
      <c r="AR550" s="5">
        <v>104</v>
      </c>
      <c r="AS550" s="5">
        <v>101</v>
      </c>
      <c r="AT550" s="5">
        <v>100</v>
      </c>
      <c r="AU550" s="5">
        <v>99</v>
      </c>
      <c r="AV550" s="5">
        <v>102</v>
      </c>
      <c r="AW550" s="5">
        <v>105</v>
      </c>
      <c r="AX550" s="5">
        <v>109</v>
      </c>
      <c r="AY550" s="5">
        <v>110</v>
      </c>
      <c r="AZ550" s="5">
        <v>109</v>
      </c>
      <c r="BA550" s="5">
        <v>109</v>
      </c>
      <c r="BB550" s="5">
        <v>102</v>
      </c>
      <c r="BC550" s="5">
        <v>104</v>
      </c>
      <c r="BD550" s="5">
        <v>103</v>
      </c>
      <c r="BE550" s="5">
        <v>100</v>
      </c>
      <c r="BF550" s="5">
        <v>98</v>
      </c>
      <c r="BG550" s="5">
        <v>105</v>
      </c>
      <c r="BH550" s="5">
        <v>105</v>
      </c>
      <c r="BI550" s="5">
        <v>100</v>
      </c>
      <c r="BJ550" s="5">
        <v>77</v>
      </c>
      <c r="BK550" s="5">
        <v>91</v>
      </c>
      <c r="BL550" s="5">
        <v>100</v>
      </c>
      <c r="BM550" s="5">
        <v>105</v>
      </c>
      <c r="BN550" s="5">
        <v>108</v>
      </c>
      <c r="BO550" s="5">
        <v>105</v>
      </c>
      <c r="BP550" s="5">
        <v>104</v>
      </c>
      <c r="BQ550" s="5">
        <v>104</v>
      </c>
      <c r="BR550" s="5">
        <v>108</v>
      </c>
      <c r="BS550">
        <v>108</v>
      </c>
      <c r="BT550">
        <v>110</v>
      </c>
      <c r="BU550">
        <v>102</v>
      </c>
      <c r="BV550">
        <v>96</v>
      </c>
      <c r="BW550">
        <v>98</v>
      </c>
      <c r="BX550">
        <v>102</v>
      </c>
      <c r="BY550">
        <v>104</v>
      </c>
      <c r="BZ550">
        <v>102</v>
      </c>
      <c r="CA550">
        <v>93</v>
      </c>
      <c r="CB550">
        <v>98</v>
      </c>
      <c r="CC550">
        <v>101</v>
      </c>
      <c r="CD550">
        <v>101</v>
      </c>
      <c r="CE550">
        <v>98</v>
      </c>
      <c r="CF550">
        <v>103</v>
      </c>
      <c r="CG550">
        <v>102</v>
      </c>
      <c r="CH550">
        <v>105</v>
      </c>
      <c r="CI550">
        <v>104</v>
      </c>
      <c r="CJ550">
        <v>103</v>
      </c>
      <c r="CK550">
        <v>104</v>
      </c>
      <c r="CL550">
        <v>110</v>
      </c>
      <c r="CM550">
        <v>102</v>
      </c>
      <c r="CN550">
        <v>95</v>
      </c>
      <c r="CO550">
        <v>98</v>
      </c>
      <c r="CP550">
        <v>100</v>
      </c>
      <c r="CQ550">
        <v>102</v>
      </c>
      <c r="CR550">
        <v>101</v>
      </c>
      <c r="CS550">
        <v>100</v>
      </c>
      <c r="CT550">
        <v>102</v>
      </c>
      <c r="CU550">
        <v>101</v>
      </c>
      <c r="CV550">
        <v>103</v>
      </c>
      <c r="CW550">
        <v>96</v>
      </c>
      <c r="CX550" t="s">
        <v>2</v>
      </c>
      <c r="CY550" t="s">
        <v>48</v>
      </c>
    </row>
    <row r="551" spans="1:104" x14ac:dyDescent="0.25">
      <c r="A551" t="s">
        <v>41</v>
      </c>
      <c r="B551">
        <v>34.5</v>
      </c>
      <c r="C551">
        <v>-117.8167</v>
      </c>
      <c r="D551">
        <v>3402</v>
      </c>
      <c r="E551" t="s">
        <v>1</v>
      </c>
      <c r="F551">
        <v>234.3</v>
      </c>
      <c r="G551">
        <v>1934</v>
      </c>
      <c r="H551">
        <v>8</v>
      </c>
      <c r="I551" t="s">
        <v>260</v>
      </c>
      <c r="J551">
        <v>81</v>
      </c>
      <c r="K551">
        <v>77</v>
      </c>
      <c r="L551">
        <v>74</v>
      </c>
      <c r="M551">
        <v>76</v>
      </c>
      <c r="N551">
        <v>68</v>
      </c>
      <c r="O551">
        <v>66</v>
      </c>
      <c r="P551">
        <v>79</v>
      </c>
      <c r="Q551">
        <v>79</v>
      </c>
      <c r="R551">
        <v>84</v>
      </c>
      <c r="S551">
        <v>90</v>
      </c>
      <c r="T551">
        <v>90</v>
      </c>
      <c r="U551">
        <v>86</v>
      </c>
      <c r="V551">
        <v>79</v>
      </c>
      <c r="W551">
        <v>83</v>
      </c>
      <c r="X551">
        <v>90</v>
      </c>
      <c r="Y551">
        <v>93</v>
      </c>
      <c r="Z551">
        <v>98</v>
      </c>
      <c r="AA551">
        <v>83</v>
      </c>
      <c r="AB551">
        <v>85</v>
      </c>
      <c r="AC551">
        <v>85</v>
      </c>
      <c r="AD551">
        <v>85</v>
      </c>
      <c r="AE551">
        <v>92</v>
      </c>
      <c r="AF551">
        <v>92</v>
      </c>
      <c r="AG551">
        <v>88</v>
      </c>
      <c r="AH551">
        <v>82</v>
      </c>
      <c r="AI551">
        <v>84</v>
      </c>
      <c r="AJ551">
        <v>89</v>
      </c>
      <c r="AK551">
        <v>93</v>
      </c>
      <c r="AL551">
        <v>101</v>
      </c>
      <c r="AM551">
        <v>101</v>
      </c>
      <c r="AN551" s="5">
        <v>101</v>
      </c>
      <c r="AO551" s="5">
        <v>100</v>
      </c>
      <c r="AP551" s="5">
        <v>98</v>
      </c>
      <c r="AQ551" s="5">
        <v>93</v>
      </c>
      <c r="AR551" s="5">
        <v>97</v>
      </c>
      <c r="AS551" s="5">
        <v>99</v>
      </c>
      <c r="AT551" s="5">
        <v>94</v>
      </c>
      <c r="AU551" s="5">
        <v>95</v>
      </c>
      <c r="AV551" s="5">
        <v>98</v>
      </c>
      <c r="AW551" s="5">
        <v>101</v>
      </c>
      <c r="AX551" s="5">
        <v>105</v>
      </c>
      <c r="AY551" s="5">
        <v>106</v>
      </c>
      <c r="AZ551" s="5">
        <v>103</v>
      </c>
      <c r="BA551" s="5">
        <v>96</v>
      </c>
      <c r="BB551" s="5">
        <v>95</v>
      </c>
      <c r="BC551" s="5">
        <v>99</v>
      </c>
      <c r="BD551" s="5">
        <v>98</v>
      </c>
      <c r="BE551" s="5">
        <v>95</v>
      </c>
      <c r="BF551" s="5">
        <v>93</v>
      </c>
      <c r="BG551" s="5">
        <v>92</v>
      </c>
      <c r="BH551" s="5">
        <v>91</v>
      </c>
      <c r="BI551" s="5">
        <v>86</v>
      </c>
      <c r="BJ551" s="5">
        <v>87</v>
      </c>
      <c r="BK551" s="5">
        <v>92</v>
      </c>
      <c r="BL551" s="5">
        <v>98</v>
      </c>
      <c r="BM551" s="5">
        <v>104</v>
      </c>
      <c r="BN551" s="5">
        <v>109</v>
      </c>
      <c r="BO551" s="5">
        <v>102</v>
      </c>
      <c r="BP551" s="5">
        <v>99</v>
      </c>
      <c r="BQ551" s="5">
        <v>100</v>
      </c>
      <c r="BR551" s="5">
        <v>99</v>
      </c>
      <c r="BS551">
        <v>99</v>
      </c>
      <c r="BT551">
        <v>98</v>
      </c>
      <c r="BU551">
        <v>94</v>
      </c>
      <c r="BV551">
        <v>92</v>
      </c>
      <c r="BW551">
        <v>91</v>
      </c>
      <c r="BX551">
        <v>96</v>
      </c>
      <c r="BY551">
        <v>98</v>
      </c>
      <c r="BZ551">
        <v>97</v>
      </c>
      <c r="CA551">
        <v>97</v>
      </c>
      <c r="CB551">
        <v>98</v>
      </c>
      <c r="CC551">
        <v>99</v>
      </c>
      <c r="CD551">
        <v>99</v>
      </c>
      <c r="CE551">
        <v>99</v>
      </c>
      <c r="CF551">
        <v>95</v>
      </c>
      <c r="CG551">
        <v>97</v>
      </c>
      <c r="CH551">
        <v>101</v>
      </c>
      <c r="CI551">
        <v>104</v>
      </c>
      <c r="CJ551">
        <v>102</v>
      </c>
      <c r="CK551">
        <v>99</v>
      </c>
      <c r="CL551">
        <v>96</v>
      </c>
      <c r="CM551">
        <v>94</v>
      </c>
      <c r="CN551">
        <v>95</v>
      </c>
      <c r="CO551">
        <v>95</v>
      </c>
      <c r="CP551">
        <v>97</v>
      </c>
      <c r="CQ551">
        <v>96</v>
      </c>
      <c r="CR551">
        <v>94</v>
      </c>
      <c r="CS551">
        <v>95</v>
      </c>
      <c r="CT551">
        <v>96</v>
      </c>
      <c r="CU551">
        <v>97</v>
      </c>
      <c r="CV551">
        <v>96</v>
      </c>
      <c r="CW551">
        <v>96</v>
      </c>
      <c r="CX551" t="s">
        <v>5</v>
      </c>
      <c r="CY551" t="s">
        <v>42</v>
      </c>
    </row>
    <row r="552" spans="1:104" x14ac:dyDescent="0.25">
      <c r="A552" t="s">
        <v>53</v>
      </c>
      <c r="B552">
        <v>35.979999999999997</v>
      </c>
      <c r="C552">
        <v>-114.8464</v>
      </c>
      <c r="D552">
        <v>2500</v>
      </c>
      <c r="E552" t="s">
        <v>1</v>
      </c>
      <c r="F552">
        <v>188.9</v>
      </c>
      <c r="G552">
        <v>1934</v>
      </c>
      <c r="H552">
        <v>8</v>
      </c>
      <c r="I552" t="s">
        <v>260</v>
      </c>
      <c r="J552">
        <v>87</v>
      </c>
      <c r="K552">
        <v>89</v>
      </c>
      <c r="L552">
        <v>86</v>
      </c>
      <c r="M552">
        <v>83</v>
      </c>
      <c r="N552">
        <v>73</v>
      </c>
      <c r="O552">
        <v>75</v>
      </c>
      <c r="P552">
        <v>85</v>
      </c>
      <c r="Q552">
        <v>88</v>
      </c>
      <c r="R552">
        <v>91</v>
      </c>
      <c r="S552">
        <v>96</v>
      </c>
      <c r="T552">
        <v>99</v>
      </c>
      <c r="U552">
        <v>98</v>
      </c>
      <c r="V552">
        <v>91</v>
      </c>
      <c r="W552">
        <v>92</v>
      </c>
      <c r="X552">
        <v>93</v>
      </c>
      <c r="Y552">
        <v>96</v>
      </c>
      <c r="Z552">
        <v>96</v>
      </c>
      <c r="AA552">
        <v>95</v>
      </c>
      <c r="AB552">
        <v>93</v>
      </c>
      <c r="AC552">
        <v>89</v>
      </c>
      <c r="AD552">
        <v>92</v>
      </c>
      <c r="AE552">
        <v>100</v>
      </c>
      <c r="AF552">
        <v>92</v>
      </c>
      <c r="AG552">
        <v>91</v>
      </c>
      <c r="AH552">
        <v>92</v>
      </c>
      <c r="AI552">
        <v>91</v>
      </c>
      <c r="AJ552">
        <v>96</v>
      </c>
      <c r="AK552">
        <v>102</v>
      </c>
      <c r="AL552">
        <v>106</v>
      </c>
      <c r="AM552">
        <v>110</v>
      </c>
      <c r="AN552" s="5">
        <v>107</v>
      </c>
      <c r="AO552" s="5">
        <v>104</v>
      </c>
      <c r="AP552" s="5">
        <v>102</v>
      </c>
      <c r="AQ552" s="5">
        <v>102</v>
      </c>
      <c r="AR552" s="5">
        <v>101</v>
      </c>
      <c r="AS552" s="5">
        <v>103</v>
      </c>
      <c r="AT552" s="5">
        <v>104</v>
      </c>
      <c r="AU552" s="5">
        <v>103</v>
      </c>
      <c r="AV552" s="5">
        <v>104</v>
      </c>
      <c r="AW552" s="5">
        <v>108</v>
      </c>
      <c r="AX552" s="5">
        <v>110</v>
      </c>
      <c r="AY552" s="5">
        <v>112</v>
      </c>
      <c r="AZ552" s="5">
        <v>111</v>
      </c>
      <c r="BA552" s="5">
        <v>106</v>
      </c>
      <c r="BB552" s="5">
        <v>103</v>
      </c>
      <c r="BC552" s="5">
        <v>106</v>
      </c>
      <c r="BD552" s="5">
        <v>98</v>
      </c>
      <c r="BE552" s="5">
        <v>101</v>
      </c>
      <c r="BF552" s="5">
        <v>97</v>
      </c>
      <c r="BG552" s="5">
        <v>92</v>
      </c>
      <c r="BH552" s="5">
        <v>98</v>
      </c>
      <c r="BI552" s="5">
        <v>93</v>
      </c>
      <c r="BJ552" s="5">
        <v>86</v>
      </c>
      <c r="BK552" s="5">
        <v>93</v>
      </c>
      <c r="BL552" s="5">
        <v>102</v>
      </c>
      <c r="BM552" s="5">
        <v>107</v>
      </c>
      <c r="BN552" s="5">
        <v>110</v>
      </c>
      <c r="BO552" s="5">
        <v>104</v>
      </c>
      <c r="BP552" s="5">
        <v>106</v>
      </c>
      <c r="BQ552" s="5">
        <v>106</v>
      </c>
      <c r="BR552" s="5">
        <v>107</v>
      </c>
      <c r="BS552">
        <v>106</v>
      </c>
      <c r="BT552">
        <v>106</v>
      </c>
      <c r="BU552">
        <v>101</v>
      </c>
      <c r="BV552">
        <v>89</v>
      </c>
      <c r="BW552">
        <v>87</v>
      </c>
      <c r="BX552">
        <v>98</v>
      </c>
      <c r="BY552">
        <v>103</v>
      </c>
      <c r="BZ552">
        <v>95</v>
      </c>
      <c r="CA552">
        <v>97</v>
      </c>
      <c r="CB552">
        <v>102</v>
      </c>
      <c r="CC552">
        <v>105</v>
      </c>
      <c r="CD552">
        <v>102</v>
      </c>
      <c r="CE552">
        <v>95</v>
      </c>
      <c r="CF552">
        <v>93</v>
      </c>
      <c r="CG552">
        <v>101</v>
      </c>
      <c r="CH552">
        <v>105</v>
      </c>
      <c r="CI552">
        <v>106</v>
      </c>
      <c r="CJ552">
        <v>105</v>
      </c>
      <c r="CK552">
        <v>90</v>
      </c>
      <c r="CL552">
        <v>93</v>
      </c>
      <c r="CM552">
        <v>99</v>
      </c>
      <c r="CN552">
        <v>91</v>
      </c>
      <c r="CO552">
        <v>100</v>
      </c>
      <c r="CP552">
        <v>100</v>
      </c>
      <c r="CQ552">
        <v>97</v>
      </c>
      <c r="CR552">
        <v>96</v>
      </c>
      <c r="CS552">
        <v>96</v>
      </c>
      <c r="CT552">
        <v>96</v>
      </c>
      <c r="CU552">
        <v>95</v>
      </c>
      <c r="CV552">
        <v>94</v>
      </c>
      <c r="CW552">
        <v>93</v>
      </c>
      <c r="CX552" t="s">
        <v>2</v>
      </c>
      <c r="CY552" t="s">
        <v>54</v>
      </c>
    </row>
    <row r="553" spans="1:104" x14ac:dyDescent="0.25">
      <c r="A553" t="s">
        <v>51</v>
      </c>
      <c r="B553">
        <v>36.433300000000003</v>
      </c>
      <c r="C553">
        <v>-116.4</v>
      </c>
      <c r="D553">
        <v>2192</v>
      </c>
      <c r="E553" t="s">
        <v>1</v>
      </c>
      <c r="F553">
        <v>41.9</v>
      </c>
      <c r="G553">
        <v>1934</v>
      </c>
      <c r="H553">
        <v>8</v>
      </c>
      <c r="I553" t="s">
        <v>260</v>
      </c>
      <c r="J553">
        <v>86</v>
      </c>
      <c r="K553">
        <v>89</v>
      </c>
      <c r="L553">
        <v>87</v>
      </c>
      <c r="M553">
        <v>84</v>
      </c>
      <c r="N553">
        <v>75</v>
      </c>
      <c r="O553">
        <v>77</v>
      </c>
      <c r="P553">
        <v>85</v>
      </c>
      <c r="Q553">
        <v>92</v>
      </c>
      <c r="R553">
        <v>94</v>
      </c>
      <c r="S553">
        <v>99</v>
      </c>
      <c r="T553">
        <v>101</v>
      </c>
      <c r="U553">
        <v>99</v>
      </c>
      <c r="V553">
        <v>93</v>
      </c>
      <c r="W553">
        <v>97</v>
      </c>
      <c r="X553">
        <v>98</v>
      </c>
      <c r="Y553">
        <v>103</v>
      </c>
      <c r="Z553">
        <v>100</v>
      </c>
      <c r="AA553">
        <v>96</v>
      </c>
      <c r="AB553">
        <v>96</v>
      </c>
      <c r="AC553">
        <v>92</v>
      </c>
      <c r="AD553">
        <v>94</v>
      </c>
      <c r="AE553">
        <v>101</v>
      </c>
      <c r="AF553">
        <v>96</v>
      </c>
      <c r="AG553">
        <v>98</v>
      </c>
      <c r="AH553">
        <v>94</v>
      </c>
      <c r="AI553">
        <v>91</v>
      </c>
      <c r="AJ553">
        <v>98</v>
      </c>
      <c r="AK553">
        <v>106</v>
      </c>
      <c r="AL553">
        <v>108</v>
      </c>
      <c r="AM553">
        <v>112</v>
      </c>
      <c r="AN553" s="5">
        <v>112</v>
      </c>
      <c r="AO553" s="5">
        <v>110</v>
      </c>
      <c r="AP553" s="5">
        <v>110</v>
      </c>
      <c r="AQ553" s="5">
        <v>105</v>
      </c>
      <c r="AR553" s="5">
        <v>105</v>
      </c>
      <c r="AS553" s="5">
        <v>105</v>
      </c>
      <c r="AT553" s="5">
        <v>104</v>
      </c>
      <c r="AU553" s="5">
        <v>103</v>
      </c>
      <c r="AV553" s="5">
        <v>106</v>
      </c>
      <c r="AW553" s="5">
        <v>108</v>
      </c>
      <c r="AX553" s="5">
        <v>114</v>
      </c>
      <c r="AY553" s="5">
        <v>116</v>
      </c>
      <c r="AZ553" s="5">
        <v>114</v>
      </c>
      <c r="BA553" s="5">
        <v>108</v>
      </c>
      <c r="BB553" s="5">
        <v>106</v>
      </c>
      <c r="BC553" s="5">
        <v>105</v>
      </c>
      <c r="BD553" s="5">
        <v>110</v>
      </c>
      <c r="BE553" s="5">
        <v>106</v>
      </c>
      <c r="BF553" s="5">
        <v>104</v>
      </c>
      <c r="BG553" s="5">
        <v>101</v>
      </c>
      <c r="BH553" s="5">
        <v>101</v>
      </c>
      <c r="BI553" s="5">
        <v>97</v>
      </c>
      <c r="BJ553" s="5">
        <v>91</v>
      </c>
      <c r="BK553" s="5">
        <v>100</v>
      </c>
      <c r="BL553" s="5">
        <v>106</v>
      </c>
      <c r="BM553" s="5">
        <v>112</v>
      </c>
      <c r="BN553" s="5">
        <v>117</v>
      </c>
      <c r="BO553" s="5">
        <v>111</v>
      </c>
      <c r="BP553" s="5">
        <v>110</v>
      </c>
      <c r="BQ553" s="5">
        <v>110</v>
      </c>
      <c r="BR553" s="5">
        <v>109</v>
      </c>
      <c r="BS553">
        <v>108</v>
      </c>
      <c r="BT553">
        <v>105</v>
      </c>
      <c r="BU553">
        <v>105</v>
      </c>
      <c r="BV553">
        <v>100</v>
      </c>
      <c r="BW553">
        <v>98</v>
      </c>
      <c r="BX553">
        <v>104</v>
      </c>
      <c r="BY553">
        <v>107</v>
      </c>
      <c r="BZ553">
        <v>105</v>
      </c>
      <c r="CA553">
        <v>105</v>
      </c>
      <c r="CB553">
        <v>106</v>
      </c>
      <c r="CC553">
        <v>109</v>
      </c>
      <c r="CD553">
        <v>109</v>
      </c>
      <c r="CE553">
        <v>108</v>
      </c>
      <c r="CF553">
        <v>105</v>
      </c>
      <c r="CG553">
        <v>106</v>
      </c>
      <c r="CH553">
        <v>109</v>
      </c>
      <c r="CI553">
        <v>110</v>
      </c>
      <c r="CJ553">
        <v>112</v>
      </c>
      <c r="CK553">
        <v>98</v>
      </c>
      <c r="CL553">
        <v>103</v>
      </c>
      <c r="CM553">
        <v>106</v>
      </c>
      <c r="CN553">
        <v>96</v>
      </c>
      <c r="CO553">
        <v>104</v>
      </c>
      <c r="CP553">
        <v>106</v>
      </c>
      <c r="CQ553">
        <v>106</v>
      </c>
      <c r="CR553">
        <v>104</v>
      </c>
      <c r="CS553">
        <v>101</v>
      </c>
      <c r="CT553">
        <v>103</v>
      </c>
      <c r="CU553">
        <v>105</v>
      </c>
      <c r="CV553">
        <v>102</v>
      </c>
      <c r="CW553">
        <v>103</v>
      </c>
      <c r="CX553" t="s">
        <v>2</v>
      </c>
      <c r="CY553" t="s">
        <v>52</v>
      </c>
    </row>
    <row r="554" spans="1:104" x14ac:dyDescent="0.25">
      <c r="A554" t="s">
        <v>27</v>
      </c>
      <c r="B554">
        <v>36.166699999999999</v>
      </c>
      <c r="C554">
        <v>-115.13330000000001</v>
      </c>
      <c r="D554">
        <v>2011</v>
      </c>
      <c r="E554" t="s">
        <v>1</v>
      </c>
      <c r="F554">
        <v>158.69999999999999</v>
      </c>
      <c r="G554">
        <v>1934</v>
      </c>
      <c r="H554">
        <v>8</v>
      </c>
      <c r="I554" t="s">
        <v>260</v>
      </c>
      <c r="J554">
        <v>87</v>
      </c>
      <c r="K554">
        <v>93</v>
      </c>
      <c r="L554">
        <v>88</v>
      </c>
      <c r="M554">
        <v>89</v>
      </c>
      <c r="N554">
        <v>78</v>
      </c>
      <c r="O554">
        <v>82</v>
      </c>
      <c r="P554">
        <v>85</v>
      </c>
      <c r="Q554">
        <v>90</v>
      </c>
      <c r="R554">
        <v>100</v>
      </c>
      <c r="S554">
        <v>102</v>
      </c>
      <c r="T554">
        <v>98</v>
      </c>
      <c r="U554">
        <v>97</v>
      </c>
      <c r="V554">
        <v>95</v>
      </c>
      <c r="W554">
        <v>96</v>
      </c>
      <c r="X554">
        <v>99</v>
      </c>
      <c r="Y554">
        <v>100</v>
      </c>
      <c r="Z554">
        <v>101</v>
      </c>
      <c r="AA554">
        <v>98</v>
      </c>
      <c r="AB554">
        <v>98</v>
      </c>
      <c r="AC554">
        <v>98</v>
      </c>
      <c r="AD554">
        <v>99</v>
      </c>
      <c r="AE554">
        <v>103</v>
      </c>
      <c r="AF554">
        <v>101</v>
      </c>
      <c r="AG554">
        <v>100</v>
      </c>
      <c r="AH554">
        <v>98</v>
      </c>
      <c r="AI554">
        <v>99</v>
      </c>
      <c r="AJ554">
        <v>102</v>
      </c>
      <c r="AK554">
        <v>103</v>
      </c>
      <c r="AL554">
        <v>109</v>
      </c>
      <c r="AM554">
        <v>113</v>
      </c>
      <c r="AN554" s="5">
        <v>109</v>
      </c>
      <c r="AO554" s="5">
        <v>109</v>
      </c>
      <c r="AP554" s="5">
        <v>101</v>
      </c>
      <c r="AQ554" s="5">
        <v>104</v>
      </c>
      <c r="AR554" s="5">
        <v>107</v>
      </c>
      <c r="AS554" s="5">
        <v>106</v>
      </c>
      <c r="AT554" s="5">
        <v>103</v>
      </c>
      <c r="AU554" s="5">
        <v>103</v>
      </c>
      <c r="AV554" s="5">
        <v>107</v>
      </c>
      <c r="AW554" s="5">
        <v>109</v>
      </c>
      <c r="AX554" s="5">
        <v>112</v>
      </c>
      <c r="AY554" s="5">
        <v>113</v>
      </c>
      <c r="AZ554" s="5">
        <v>111</v>
      </c>
      <c r="BA554" s="5">
        <v>106</v>
      </c>
      <c r="BB554" s="5">
        <v>108</v>
      </c>
      <c r="BC554" s="5">
        <v>111</v>
      </c>
      <c r="BD554" s="5">
        <v>105</v>
      </c>
      <c r="BE554" s="5">
        <v>105</v>
      </c>
      <c r="BF554" s="5">
        <v>105</v>
      </c>
      <c r="BG554" s="5">
        <v>100</v>
      </c>
      <c r="BH554" s="5">
        <v>100</v>
      </c>
      <c r="BI554" s="5">
        <v>102</v>
      </c>
      <c r="BJ554" s="5">
        <v>84</v>
      </c>
      <c r="BK554" s="5">
        <v>99</v>
      </c>
      <c r="BL554" s="5">
        <v>105</v>
      </c>
      <c r="BM554" s="5">
        <v>110</v>
      </c>
      <c r="BN554" s="5">
        <v>114</v>
      </c>
      <c r="BO554" s="5">
        <v>111</v>
      </c>
      <c r="BP554" s="5">
        <v>110</v>
      </c>
      <c r="BQ554" s="5">
        <v>112</v>
      </c>
      <c r="BR554" s="5">
        <v>109</v>
      </c>
      <c r="BS554">
        <v>110</v>
      </c>
      <c r="BT554">
        <v>109</v>
      </c>
      <c r="BU554">
        <v>105</v>
      </c>
      <c r="BV554">
        <v>95</v>
      </c>
      <c r="BW554">
        <v>91</v>
      </c>
      <c r="BX554">
        <v>101</v>
      </c>
      <c r="BY554">
        <v>105</v>
      </c>
      <c r="BZ554">
        <v>102</v>
      </c>
      <c r="CA554">
        <v>103</v>
      </c>
      <c r="CB554">
        <v>106</v>
      </c>
      <c r="CC554">
        <v>109</v>
      </c>
      <c r="CD554">
        <v>101</v>
      </c>
      <c r="CE554">
        <v>102</v>
      </c>
      <c r="CF554">
        <v>98</v>
      </c>
      <c r="CG554">
        <v>107</v>
      </c>
      <c r="CH554">
        <v>108</v>
      </c>
      <c r="CI554">
        <v>110</v>
      </c>
      <c r="CJ554">
        <v>111</v>
      </c>
      <c r="CK554">
        <v>101</v>
      </c>
      <c r="CL554">
        <v>104</v>
      </c>
      <c r="CM554">
        <v>104</v>
      </c>
      <c r="CN554">
        <v>100</v>
      </c>
      <c r="CO554">
        <v>105</v>
      </c>
      <c r="CP554">
        <v>105</v>
      </c>
      <c r="CQ554">
        <v>106</v>
      </c>
      <c r="CR554">
        <v>105</v>
      </c>
      <c r="CS554">
        <v>104</v>
      </c>
      <c r="CT554">
        <v>103</v>
      </c>
      <c r="CU554">
        <v>92</v>
      </c>
      <c r="CV554">
        <v>100</v>
      </c>
      <c r="CW554">
        <v>100</v>
      </c>
      <c r="CX554" t="s">
        <v>2</v>
      </c>
      <c r="CY554" t="s">
        <v>28</v>
      </c>
    </row>
    <row r="555" spans="1:104" x14ac:dyDescent="0.25">
      <c r="A555" t="s">
        <v>45</v>
      </c>
      <c r="B555">
        <v>35.763599999999997</v>
      </c>
      <c r="C555">
        <v>-117.3908</v>
      </c>
      <c r="D555">
        <v>1695</v>
      </c>
      <c r="E555" t="s">
        <v>1</v>
      </c>
      <c r="F555">
        <v>90.8</v>
      </c>
      <c r="G555">
        <v>1934</v>
      </c>
      <c r="H555">
        <v>8</v>
      </c>
      <c r="I555" t="s">
        <v>260</v>
      </c>
      <c r="J555">
        <v>89</v>
      </c>
      <c r="K555">
        <v>89</v>
      </c>
      <c r="L555">
        <v>88</v>
      </c>
      <c r="M555">
        <v>84</v>
      </c>
      <c r="N555">
        <v>73</v>
      </c>
      <c r="O555">
        <v>79</v>
      </c>
      <c r="P555">
        <v>87</v>
      </c>
      <c r="Q555">
        <v>90</v>
      </c>
      <c r="R555">
        <v>94</v>
      </c>
      <c r="S555">
        <v>99</v>
      </c>
      <c r="T555">
        <v>100</v>
      </c>
      <c r="U555">
        <v>97</v>
      </c>
      <c r="V555">
        <v>95</v>
      </c>
      <c r="W555">
        <v>95</v>
      </c>
      <c r="X555">
        <v>98</v>
      </c>
      <c r="Y555">
        <v>102</v>
      </c>
      <c r="Z555">
        <v>101</v>
      </c>
      <c r="AA555">
        <v>93</v>
      </c>
      <c r="AB555">
        <v>97</v>
      </c>
      <c r="AC555">
        <v>92</v>
      </c>
      <c r="AD555">
        <v>95</v>
      </c>
      <c r="AE555">
        <v>101</v>
      </c>
      <c r="AF555">
        <v>101</v>
      </c>
      <c r="AG555">
        <v>96</v>
      </c>
      <c r="AH555">
        <v>89</v>
      </c>
      <c r="AI555">
        <v>90</v>
      </c>
      <c r="AJ555">
        <v>97</v>
      </c>
      <c r="AK555">
        <v>103</v>
      </c>
      <c r="AL555">
        <v>109</v>
      </c>
      <c r="AM555">
        <v>110</v>
      </c>
      <c r="AN555" s="5">
        <v>114</v>
      </c>
      <c r="AO555" s="5">
        <v>110</v>
      </c>
      <c r="AP555" s="5">
        <v>109</v>
      </c>
      <c r="AQ555" s="5">
        <v>105</v>
      </c>
      <c r="AR555" s="5">
        <v>107</v>
      </c>
      <c r="AS555" s="5">
        <v>104</v>
      </c>
      <c r="AT555" s="5">
        <v>102</v>
      </c>
      <c r="AU555" s="5">
        <v>101</v>
      </c>
      <c r="AV555" s="5">
        <v>106</v>
      </c>
      <c r="AW555" s="5">
        <v>110</v>
      </c>
      <c r="AX555" s="5">
        <v>113</v>
      </c>
      <c r="AY555" s="5">
        <v>114</v>
      </c>
      <c r="AZ555" s="5">
        <v>111</v>
      </c>
      <c r="BA555" s="5">
        <v>106</v>
      </c>
      <c r="BB555" s="5">
        <v>107</v>
      </c>
      <c r="BC555" s="5">
        <v>108</v>
      </c>
      <c r="BD555" s="5">
        <v>106</v>
      </c>
      <c r="BE555" s="5">
        <v>104</v>
      </c>
      <c r="BF555" s="5">
        <v>103</v>
      </c>
      <c r="BG555" s="5">
        <v>100</v>
      </c>
      <c r="BH555" s="5">
        <v>100</v>
      </c>
      <c r="BI555" s="5">
        <v>98</v>
      </c>
      <c r="BJ555" s="5">
        <v>99</v>
      </c>
      <c r="BK555" s="5">
        <v>101</v>
      </c>
      <c r="BL555" s="5">
        <v>106</v>
      </c>
      <c r="BM555" s="5">
        <v>110</v>
      </c>
      <c r="BN555" s="5">
        <v>117</v>
      </c>
      <c r="BO555" s="5">
        <v>112</v>
      </c>
      <c r="BP555" s="5">
        <v>111</v>
      </c>
      <c r="BQ555" s="5">
        <v>110</v>
      </c>
      <c r="BR555" s="5">
        <v>109</v>
      </c>
      <c r="BS555">
        <v>108</v>
      </c>
      <c r="BT555">
        <v>105</v>
      </c>
      <c r="BU555">
        <v>102</v>
      </c>
      <c r="BV555">
        <v>99</v>
      </c>
      <c r="BW555">
        <v>100</v>
      </c>
      <c r="BX555">
        <v>103</v>
      </c>
      <c r="BY555">
        <v>106</v>
      </c>
      <c r="BZ555">
        <v>105</v>
      </c>
      <c r="CA555">
        <v>104</v>
      </c>
      <c r="CB555">
        <v>105</v>
      </c>
      <c r="CC555">
        <v>107</v>
      </c>
      <c r="CD555">
        <v>108</v>
      </c>
      <c r="CE555">
        <v>105</v>
      </c>
      <c r="CF555">
        <v>104</v>
      </c>
      <c r="CG555">
        <v>106</v>
      </c>
      <c r="CH555">
        <v>110</v>
      </c>
      <c r="CI555">
        <v>111</v>
      </c>
      <c r="CJ555">
        <v>111</v>
      </c>
      <c r="CK555">
        <v>98</v>
      </c>
      <c r="CL555">
        <v>104</v>
      </c>
      <c r="CM555">
        <v>106</v>
      </c>
      <c r="CN555">
        <v>103</v>
      </c>
      <c r="CO555">
        <v>107</v>
      </c>
      <c r="CP555">
        <v>108</v>
      </c>
      <c r="CQ555">
        <v>105</v>
      </c>
      <c r="CR555">
        <v>104</v>
      </c>
      <c r="CS555">
        <v>101</v>
      </c>
      <c r="CT555">
        <v>103</v>
      </c>
      <c r="CU555">
        <v>103</v>
      </c>
      <c r="CV555">
        <v>106</v>
      </c>
      <c r="CW555">
        <v>106</v>
      </c>
      <c r="CX555" t="s">
        <v>5</v>
      </c>
      <c r="CY555" t="s">
        <v>46</v>
      </c>
    </row>
    <row r="556" spans="1:104" x14ac:dyDescent="0.25">
      <c r="A556" t="s">
        <v>23</v>
      </c>
      <c r="B556">
        <v>36.6</v>
      </c>
      <c r="C556">
        <v>-114.4833</v>
      </c>
      <c r="D556">
        <v>1401</v>
      </c>
      <c r="E556" t="s">
        <v>1</v>
      </c>
      <c r="F556">
        <v>213.4</v>
      </c>
      <c r="G556">
        <v>1934</v>
      </c>
      <c r="H556">
        <v>8</v>
      </c>
      <c r="I556" t="s">
        <v>260</v>
      </c>
      <c r="J556">
        <v>93</v>
      </c>
      <c r="K556">
        <v>98</v>
      </c>
      <c r="L556">
        <v>94</v>
      </c>
      <c r="M556">
        <v>97</v>
      </c>
      <c r="N556">
        <v>87</v>
      </c>
      <c r="O556">
        <v>82</v>
      </c>
      <c r="P556">
        <v>91</v>
      </c>
      <c r="Q556">
        <v>97</v>
      </c>
      <c r="R556">
        <v>101</v>
      </c>
      <c r="S556">
        <v>104</v>
      </c>
      <c r="T556">
        <v>108</v>
      </c>
      <c r="U556">
        <v>109</v>
      </c>
      <c r="V556">
        <v>101</v>
      </c>
      <c r="W556">
        <v>99</v>
      </c>
      <c r="X556">
        <v>103</v>
      </c>
      <c r="Y556">
        <v>106</v>
      </c>
      <c r="Z556">
        <v>101</v>
      </c>
      <c r="AA556">
        <v>103</v>
      </c>
      <c r="AB556">
        <v>101</v>
      </c>
      <c r="AC556">
        <v>98</v>
      </c>
      <c r="AD556">
        <v>102</v>
      </c>
      <c r="AE556">
        <v>106</v>
      </c>
      <c r="AF556">
        <v>101</v>
      </c>
      <c r="AG556">
        <v>99</v>
      </c>
      <c r="AH556">
        <v>100</v>
      </c>
      <c r="AI556">
        <v>101</v>
      </c>
      <c r="AJ556">
        <v>103</v>
      </c>
      <c r="AK556">
        <v>105</v>
      </c>
      <c r="AL556">
        <v>111</v>
      </c>
      <c r="AM556">
        <v>116</v>
      </c>
      <c r="AN556" s="5">
        <v>110</v>
      </c>
      <c r="AO556" s="5">
        <v>111</v>
      </c>
      <c r="AP556" s="5">
        <v>110</v>
      </c>
      <c r="AQ556" s="5">
        <v>110</v>
      </c>
      <c r="AR556" s="5">
        <v>110</v>
      </c>
      <c r="AS556" s="5">
        <v>107</v>
      </c>
      <c r="AT556" s="5">
        <v>110</v>
      </c>
      <c r="AU556" s="5">
        <v>111</v>
      </c>
      <c r="AV556" s="5">
        <v>113</v>
      </c>
      <c r="AW556" s="5">
        <v>113</v>
      </c>
      <c r="AX556" s="5">
        <v>117</v>
      </c>
      <c r="AY556" s="5">
        <v>118</v>
      </c>
      <c r="AZ556" s="5">
        <v>118</v>
      </c>
      <c r="BA556" s="5">
        <v>113</v>
      </c>
      <c r="BB556" s="5">
        <v>108</v>
      </c>
      <c r="BC556" s="5">
        <v>112</v>
      </c>
      <c r="BD556" s="5">
        <v>108</v>
      </c>
      <c r="BE556" s="5">
        <v>111</v>
      </c>
      <c r="BF556" s="5">
        <v>107</v>
      </c>
      <c r="BG556" s="5">
        <v>103</v>
      </c>
      <c r="BH556" s="5">
        <v>105</v>
      </c>
      <c r="BI556" s="5">
        <v>105</v>
      </c>
      <c r="BJ556" s="5">
        <v>94</v>
      </c>
      <c r="BK556" s="5">
        <v>101</v>
      </c>
      <c r="BL556" s="5">
        <v>109</v>
      </c>
      <c r="BM556" s="5">
        <v>116</v>
      </c>
      <c r="BN556" s="5">
        <v>117</v>
      </c>
      <c r="BO556" s="5">
        <v>115</v>
      </c>
      <c r="BP556" s="5">
        <v>112</v>
      </c>
      <c r="BQ556" s="5">
        <v>114</v>
      </c>
      <c r="BR556" s="5">
        <v>115</v>
      </c>
      <c r="BS556">
        <v>114</v>
      </c>
      <c r="BT556">
        <v>104</v>
      </c>
      <c r="BU556">
        <v>100</v>
      </c>
      <c r="BV556">
        <v>96</v>
      </c>
      <c r="BW556">
        <v>97</v>
      </c>
      <c r="BX556">
        <v>103</v>
      </c>
      <c r="BY556">
        <v>115</v>
      </c>
      <c r="BZ556">
        <v>105</v>
      </c>
      <c r="CA556">
        <v>107</v>
      </c>
      <c r="CB556">
        <v>108</v>
      </c>
      <c r="CC556">
        <v>113</v>
      </c>
      <c r="CD556">
        <v>110</v>
      </c>
      <c r="CE556">
        <v>117</v>
      </c>
      <c r="CF556">
        <v>97</v>
      </c>
      <c r="CG556">
        <v>107</v>
      </c>
      <c r="CH556">
        <v>114</v>
      </c>
      <c r="CI556">
        <v>113</v>
      </c>
      <c r="CJ556">
        <v>112</v>
      </c>
      <c r="CK556">
        <v>104</v>
      </c>
      <c r="CL556">
        <v>103</v>
      </c>
      <c r="CM556">
        <v>107</v>
      </c>
      <c r="CN556">
        <v>101</v>
      </c>
      <c r="CO556">
        <v>107</v>
      </c>
      <c r="CP556">
        <v>108</v>
      </c>
      <c r="CQ556">
        <v>110</v>
      </c>
      <c r="CR556">
        <v>108</v>
      </c>
      <c r="CX556" t="s">
        <v>2</v>
      </c>
      <c r="CY556" t="s">
        <v>24</v>
      </c>
    </row>
    <row r="557" spans="1:104" x14ac:dyDescent="0.25">
      <c r="A557" t="s">
        <v>29</v>
      </c>
      <c r="B557">
        <v>36.450000000000003</v>
      </c>
      <c r="C557">
        <v>-116.86669999999999</v>
      </c>
      <c r="D557">
        <v>-168</v>
      </c>
      <c r="E557" t="s">
        <v>1</v>
      </c>
      <c r="F557">
        <v>1.4</v>
      </c>
      <c r="G557">
        <v>1934</v>
      </c>
      <c r="H557">
        <v>8</v>
      </c>
      <c r="I557" t="s">
        <v>260</v>
      </c>
      <c r="J557">
        <v>95</v>
      </c>
      <c r="K557">
        <v>100</v>
      </c>
      <c r="L557">
        <v>95</v>
      </c>
      <c r="M557">
        <v>96</v>
      </c>
      <c r="N557">
        <v>85</v>
      </c>
      <c r="O557">
        <v>96</v>
      </c>
      <c r="P557">
        <v>104</v>
      </c>
      <c r="Q557">
        <v>104</v>
      </c>
      <c r="R557">
        <v>106</v>
      </c>
      <c r="S557">
        <v>110</v>
      </c>
      <c r="T557">
        <v>112</v>
      </c>
      <c r="U557">
        <v>102</v>
      </c>
      <c r="V557">
        <v>104</v>
      </c>
      <c r="W557">
        <v>106</v>
      </c>
      <c r="X557">
        <v>107</v>
      </c>
      <c r="Y557">
        <v>112</v>
      </c>
      <c r="Z557">
        <v>111</v>
      </c>
      <c r="AA557">
        <v>106</v>
      </c>
      <c r="AB557">
        <v>105</v>
      </c>
      <c r="AC557">
        <v>103</v>
      </c>
      <c r="AD557">
        <v>104</v>
      </c>
      <c r="AE557">
        <v>110</v>
      </c>
      <c r="AF557">
        <v>111</v>
      </c>
      <c r="AG557">
        <v>108</v>
      </c>
      <c r="AH557">
        <v>104</v>
      </c>
      <c r="AI557">
        <v>99</v>
      </c>
      <c r="AJ557">
        <v>107</v>
      </c>
      <c r="AK557">
        <v>110</v>
      </c>
      <c r="AL557">
        <v>117</v>
      </c>
      <c r="AM557">
        <v>122</v>
      </c>
      <c r="AN557" s="5">
        <v>121</v>
      </c>
      <c r="AO557" s="5">
        <v>119</v>
      </c>
      <c r="AP557" s="5">
        <v>119</v>
      </c>
      <c r="AQ557" s="5">
        <v>118</v>
      </c>
      <c r="AR557" s="5">
        <v>114</v>
      </c>
      <c r="AS557" s="5">
        <v>115</v>
      </c>
      <c r="AT557" s="5">
        <v>113</v>
      </c>
      <c r="AU557" s="5">
        <v>113</v>
      </c>
      <c r="AV557" s="5">
        <v>116</v>
      </c>
      <c r="AW557" s="5">
        <v>118</v>
      </c>
      <c r="AX557" s="5">
        <v>121</v>
      </c>
      <c r="AY557" s="5">
        <v>125</v>
      </c>
      <c r="AZ557" s="5">
        <v>123</v>
      </c>
      <c r="BA557" s="5">
        <v>118</v>
      </c>
      <c r="BB557" s="5">
        <v>115</v>
      </c>
      <c r="BC557" s="5">
        <v>116</v>
      </c>
      <c r="BD557" s="5">
        <v>118</v>
      </c>
      <c r="BE557" s="5">
        <v>116</v>
      </c>
      <c r="BF557" s="5">
        <v>114</v>
      </c>
      <c r="BG557" s="5">
        <v>112</v>
      </c>
      <c r="BH557" s="5">
        <v>112</v>
      </c>
      <c r="BI557" s="5">
        <v>111</v>
      </c>
      <c r="BJ557" s="5">
        <v>106</v>
      </c>
      <c r="BK557" s="5">
        <v>110</v>
      </c>
      <c r="BL557" s="5">
        <v>115</v>
      </c>
      <c r="BM557" s="5">
        <v>119</v>
      </c>
      <c r="BN557" s="5">
        <v>125</v>
      </c>
      <c r="BO557" s="5">
        <v>124</v>
      </c>
      <c r="BP557" s="5">
        <v>117</v>
      </c>
      <c r="BQ557" s="5">
        <v>120</v>
      </c>
      <c r="BR557" s="5">
        <v>121</v>
      </c>
      <c r="BS557">
        <v>118</v>
      </c>
      <c r="BT557">
        <v>115</v>
      </c>
      <c r="BU557">
        <v>114</v>
      </c>
      <c r="BV557">
        <v>111</v>
      </c>
      <c r="BW557">
        <v>110</v>
      </c>
      <c r="BX557">
        <v>113</v>
      </c>
      <c r="BY557">
        <v>117</v>
      </c>
      <c r="BZ557">
        <v>116</v>
      </c>
      <c r="CA557">
        <v>115</v>
      </c>
      <c r="CB557">
        <v>116</v>
      </c>
      <c r="CC557">
        <v>119</v>
      </c>
      <c r="CD557">
        <v>117</v>
      </c>
      <c r="CE557">
        <v>116</v>
      </c>
      <c r="CF557">
        <v>115</v>
      </c>
      <c r="CG557">
        <v>116</v>
      </c>
      <c r="CH557">
        <v>118</v>
      </c>
      <c r="CI557">
        <v>118</v>
      </c>
      <c r="CJ557">
        <v>121</v>
      </c>
      <c r="CK557">
        <v>119</v>
      </c>
      <c r="CL557">
        <v>112</v>
      </c>
      <c r="CM557">
        <v>114</v>
      </c>
      <c r="CN557">
        <v>116</v>
      </c>
      <c r="CO557">
        <v>114</v>
      </c>
      <c r="CP557">
        <v>115</v>
      </c>
      <c r="CQ557">
        <v>115</v>
      </c>
      <c r="CR557">
        <v>114</v>
      </c>
      <c r="CS557">
        <v>112</v>
      </c>
      <c r="CT557">
        <v>114</v>
      </c>
      <c r="CU557">
        <v>114</v>
      </c>
      <c r="CV557">
        <v>113</v>
      </c>
      <c r="CW557">
        <v>112</v>
      </c>
      <c r="CX557" t="s">
        <v>5</v>
      </c>
      <c r="CY557" t="s">
        <v>30</v>
      </c>
    </row>
    <row r="558" spans="1:104" x14ac:dyDescent="0.25">
      <c r="BS558" cm="1">
        <f t="array" ref="BS558">SUMPRODUCT(--(MOD(AN557:BR557,5)=0))</f>
        <v>7</v>
      </c>
      <c r="BT558">
        <f>AVERAGE(AN557:BR557)</f>
        <v>116.90322580645162</v>
      </c>
    </row>
    <row r="559" spans="1:104" x14ac:dyDescent="0.25">
      <c r="D559" s="5">
        <f>AVERAGE(D542:D556)</f>
        <v>3507.7333333333331</v>
      </c>
      <c r="AN559" s="5">
        <f>AVERAGE(AN542:AN556)</f>
        <v>103.73333333333333</v>
      </c>
      <c r="AO559" s="5">
        <f t="shared" ref="AO559:BR559" si="1817">AVERAGE(AO542:AO556)</f>
        <v>100.53333333333333</v>
      </c>
      <c r="AP559" s="5">
        <f t="shared" si="1817"/>
        <v>99.266666666666666</v>
      </c>
      <c r="AQ559" s="5">
        <f t="shared" si="1817"/>
        <v>97.86666666666666</v>
      </c>
      <c r="AR559" s="5">
        <f t="shared" si="1817"/>
        <v>98.86666666666666</v>
      </c>
      <c r="AS559" s="5">
        <f t="shared" si="1817"/>
        <v>98.2</v>
      </c>
      <c r="AT559" s="5">
        <f t="shared" si="1817"/>
        <v>96.6</v>
      </c>
      <c r="AU559" s="5">
        <f t="shared" si="1817"/>
        <v>96.2</v>
      </c>
      <c r="AV559" s="5">
        <f t="shared" si="1817"/>
        <v>99.266666666666666</v>
      </c>
      <c r="AW559" s="5">
        <f t="shared" si="1817"/>
        <v>102.06666666666666</v>
      </c>
      <c r="AX559" s="5">
        <f t="shared" si="1817"/>
        <v>105.93333333333334</v>
      </c>
      <c r="AY559" s="5">
        <f t="shared" si="1817"/>
        <v>106.66666666666667</v>
      </c>
      <c r="AZ559" s="5">
        <f t="shared" si="1817"/>
        <v>105.73333333333333</v>
      </c>
      <c r="BA559" s="5">
        <f t="shared" si="1817"/>
        <v>101</v>
      </c>
      <c r="BB559" s="5">
        <f t="shared" si="1817"/>
        <v>98.733333333333334</v>
      </c>
      <c r="BC559" s="5">
        <f t="shared" si="1817"/>
        <v>101.2</v>
      </c>
      <c r="BD559" s="5">
        <f t="shared" si="1817"/>
        <v>99.266666666666666</v>
      </c>
      <c r="BE559" s="5">
        <f t="shared" si="1817"/>
        <v>98.533333333333331</v>
      </c>
      <c r="BF559" s="5">
        <f t="shared" si="1817"/>
        <v>96.86666666666666</v>
      </c>
      <c r="BG559" s="5">
        <f t="shared" si="1817"/>
        <v>94.2</v>
      </c>
      <c r="BH559" s="5">
        <f t="shared" si="1817"/>
        <v>94.666666666666671</v>
      </c>
      <c r="BI559" s="5">
        <f t="shared" si="1817"/>
        <v>92.8</v>
      </c>
      <c r="BJ559" s="5">
        <f t="shared" si="1817"/>
        <v>86.533333333333331</v>
      </c>
      <c r="BK559" s="5">
        <f t="shared" si="1817"/>
        <v>92.066666666666663</v>
      </c>
      <c r="BL559" s="5">
        <f t="shared" si="1817"/>
        <v>98.6</v>
      </c>
      <c r="BM559" s="5">
        <f t="shared" si="1817"/>
        <v>103.86666666666666</v>
      </c>
      <c r="BN559" s="5">
        <f t="shared" si="1817"/>
        <v>108.2</v>
      </c>
      <c r="BO559" s="5">
        <f t="shared" si="1817"/>
        <v>104.26666666666667</v>
      </c>
      <c r="BP559" s="5">
        <f t="shared" si="1817"/>
        <v>103.06666666666666</v>
      </c>
      <c r="BQ559" s="5">
        <f t="shared" si="1817"/>
        <v>102.46666666666667</v>
      </c>
      <c r="BR559" s="5">
        <f t="shared" si="1817"/>
        <v>101.8</v>
      </c>
      <c r="CZ559" s="1"/>
    </row>
    <row r="560" spans="1:104" x14ac:dyDescent="0.25">
      <c r="AI560" s="13">
        <f>-AM560/(AVERAGE(D542:D556)-D557)</f>
        <v>-4.6945500159137274E-3</v>
      </c>
      <c r="AJ560" t="s">
        <v>263</v>
      </c>
      <c r="AK560">
        <f>AVERAGE(AN557:BR557)</f>
        <v>116.90322580645162</v>
      </c>
      <c r="AL560">
        <f>AVERAGE(AN559:BR559)</f>
        <v>99.647311827956997</v>
      </c>
      <c r="AM560">
        <f>AK560-AL560</f>
        <v>17.255913978494618</v>
      </c>
      <c r="AN560" s="5">
        <f>AN559+$AM560</f>
        <v>120.98924731182795</v>
      </c>
      <c r="AO560" s="5">
        <f t="shared" ref="AO560:BR560" si="1818">AO559+$AM560</f>
        <v>117.78924731182795</v>
      </c>
      <c r="AP560" s="5">
        <f t="shared" si="1818"/>
        <v>116.52258064516128</v>
      </c>
      <c r="AQ560" s="5">
        <f t="shared" si="1818"/>
        <v>115.12258064516128</v>
      </c>
      <c r="AR560" s="5">
        <f t="shared" si="1818"/>
        <v>116.12258064516128</v>
      </c>
      <c r="AS560" s="5">
        <f t="shared" si="1818"/>
        <v>115.45591397849462</v>
      </c>
      <c r="AT560" s="5">
        <f t="shared" si="1818"/>
        <v>113.85591397849461</v>
      </c>
      <c r="AU560" s="5">
        <f t="shared" si="1818"/>
        <v>113.45591397849462</v>
      </c>
      <c r="AV560" s="5">
        <f t="shared" si="1818"/>
        <v>116.52258064516128</v>
      </c>
      <c r="AW560" s="5">
        <f t="shared" si="1818"/>
        <v>119.32258064516128</v>
      </c>
      <c r="AX560" s="5">
        <f t="shared" si="1818"/>
        <v>123.18924731182796</v>
      </c>
      <c r="AY560" s="5">
        <f t="shared" si="1818"/>
        <v>123.92258064516129</v>
      </c>
      <c r="AZ560" s="5">
        <f t="shared" si="1818"/>
        <v>122.98924731182795</v>
      </c>
      <c r="BA560" s="5">
        <f t="shared" si="1818"/>
        <v>118.25591397849462</v>
      </c>
      <c r="BB560" s="5">
        <f t="shared" si="1818"/>
        <v>115.98924731182795</v>
      </c>
      <c r="BC560" s="5">
        <f t="shared" si="1818"/>
        <v>118.45591397849462</v>
      </c>
      <c r="BD560" s="5">
        <f t="shared" si="1818"/>
        <v>116.52258064516128</v>
      </c>
      <c r="BE560" s="5">
        <f t="shared" si="1818"/>
        <v>115.78924731182795</v>
      </c>
      <c r="BF560" s="5">
        <f t="shared" si="1818"/>
        <v>114.12258064516128</v>
      </c>
      <c r="BG560" s="5">
        <f t="shared" si="1818"/>
        <v>111.45591397849462</v>
      </c>
      <c r="BH560" s="5">
        <f t="shared" si="1818"/>
        <v>111.92258064516129</v>
      </c>
      <c r="BI560" s="5">
        <f t="shared" si="1818"/>
        <v>110.05591397849462</v>
      </c>
      <c r="BJ560" s="5">
        <f t="shared" si="1818"/>
        <v>103.78924731182795</v>
      </c>
      <c r="BK560" s="5">
        <f t="shared" si="1818"/>
        <v>109.32258064516128</v>
      </c>
      <c r="BL560" s="5">
        <f t="shared" si="1818"/>
        <v>115.85591397849461</v>
      </c>
      <c r="BM560" s="5">
        <f t="shared" si="1818"/>
        <v>121.12258064516128</v>
      </c>
      <c r="BN560" s="5">
        <f t="shared" si="1818"/>
        <v>125.45591397849462</v>
      </c>
      <c r="BO560" s="5">
        <f t="shared" si="1818"/>
        <v>121.52258064516128</v>
      </c>
      <c r="BP560" s="5">
        <f t="shared" si="1818"/>
        <v>120.32258064516128</v>
      </c>
      <c r="BQ560" s="5">
        <f t="shared" si="1818"/>
        <v>119.72258064516129</v>
      </c>
      <c r="BR560" s="5">
        <f t="shared" si="1818"/>
        <v>119.05591397849462</v>
      </c>
    </row>
    <row r="561" spans="1:108" x14ac:dyDescent="0.25">
      <c r="AI561" s="11"/>
      <c r="AN561" s="5">
        <f>AN557-AN560</f>
        <v>1.0752688172047442E-2</v>
      </c>
      <c r="AO561" s="5">
        <f t="shared" ref="AO561" si="1819">AO557-AO560</f>
        <v>1.2107526881720503</v>
      </c>
      <c r="AP561" s="5">
        <f t="shared" ref="AP561" si="1820">AP557-AP560</f>
        <v>2.477419354838716</v>
      </c>
      <c r="AQ561" s="5">
        <f t="shared" ref="AQ561" si="1821">AQ557-AQ560</f>
        <v>2.8774193548387217</v>
      </c>
      <c r="AR561" s="5">
        <f t="shared" ref="AR561" si="1822">AR557-AR560</f>
        <v>-2.1225806451612783</v>
      </c>
      <c r="AS561" s="5">
        <f t="shared" ref="AS561" si="1823">AS557-AS560</f>
        <v>-0.45591397849462112</v>
      </c>
      <c r="AT561" s="5">
        <f t="shared" ref="AT561" si="1824">AT557-AT560</f>
        <v>-0.85591397849461259</v>
      </c>
      <c r="AU561" s="5">
        <f t="shared" ref="AU561" si="1825">AU557-AU560</f>
        <v>-0.45591397849462112</v>
      </c>
      <c r="AV561" s="5">
        <f t="shared" ref="AV561" si="1826">AV557-AV560</f>
        <v>-0.522580645161284</v>
      </c>
      <c r="AW561" s="5">
        <f t="shared" ref="AW561" si="1827">AW557-AW560</f>
        <v>-1.3225806451612812</v>
      </c>
      <c r="AX561" s="5">
        <f t="shared" ref="AX561" si="1828">AX557-AX560</f>
        <v>-2.1892473118279554</v>
      </c>
      <c r="AY561" s="5">
        <f t="shared" ref="AY561" si="1829">AY557-AY560</f>
        <v>1.0774193548387103</v>
      </c>
      <c r="AZ561" s="5">
        <f t="shared" ref="AZ561" si="1830">AZ557-AZ560</f>
        <v>1.0752688172047442E-2</v>
      </c>
      <c r="BA561" s="5">
        <f t="shared" ref="BA561" si="1831">BA557-BA560</f>
        <v>-0.25591397849461828</v>
      </c>
      <c r="BB561" s="5">
        <f t="shared" ref="BB561" si="1832">BB557-BB560</f>
        <v>-0.98924731182795256</v>
      </c>
      <c r="BC561" s="5">
        <f t="shared" ref="BC561" si="1833">BC557-BC560</f>
        <v>-2.4559139784946211</v>
      </c>
      <c r="BD561" s="5">
        <f t="shared" ref="BD561" si="1834">BD557-BD560</f>
        <v>1.477419354838716</v>
      </c>
      <c r="BE561" s="5">
        <f t="shared" ref="BE561" si="1835">BE557-BE560</f>
        <v>0.21075268817205028</v>
      </c>
      <c r="BF561" s="5">
        <f t="shared" ref="BF561" si="1836">BF557-BF560</f>
        <v>-0.12258064516127831</v>
      </c>
      <c r="BG561" s="5">
        <f t="shared" ref="BG561" si="1837">BG557-BG560</f>
        <v>0.54408602150537888</v>
      </c>
      <c r="BH561" s="5">
        <f t="shared" ref="BH561" si="1838">BH557-BH560</f>
        <v>7.7419354838710319E-2</v>
      </c>
      <c r="BI561" s="5">
        <f t="shared" ref="BI561" si="1839">BI557-BI560</f>
        <v>0.94408602150538456</v>
      </c>
      <c r="BJ561" s="5">
        <f t="shared" ref="BJ561" si="1840">BJ557-BJ560</f>
        <v>2.2107526881720503</v>
      </c>
      <c r="BK561" s="5">
        <f t="shared" ref="BK561" si="1841">BK557-BK560</f>
        <v>0.67741935483871885</v>
      </c>
      <c r="BL561" s="5">
        <f t="shared" ref="BL561" si="1842">BL557-BL560</f>
        <v>-0.85591397849461259</v>
      </c>
      <c r="BM561" s="5">
        <f t="shared" ref="BM561" si="1843">BM557-BM560</f>
        <v>-2.1225806451612783</v>
      </c>
      <c r="BN561" s="5">
        <f t="shared" ref="BN561" si="1844">BN557-BN560</f>
        <v>-0.45591397849462112</v>
      </c>
      <c r="BO561" s="5">
        <f t="shared" ref="BO561" si="1845">BO557-BO560</f>
        <v>2.477419354838716</v>
      </c>
      <c r="BP561" s="5">
        <f t="shared" ref="BP561" si="1846">BP557-BP560</f>
        <v>-3.3225806451612812</v>
      </c>
      <c r="BQ561" s="5">
        <f t="shared" ref="BQ561" si="1847">BQ557-BQ560</f>
        <v>0.27741935483871316</v>
      </c>
      <c r="BR561" s="5">
        <f t="shared" ref="BR561" si="1848">BR557-BR560</f>
        <v>1.9440860215053846</v>
      </c>
      <c r="BS561" s="15">
        <f>STDEV(AN561:BR561)</f>
        <v>1.5475760520239672</v>
      </c>
      <c r="BT561" t="s">
        <v>264</v>
      </c>
    </row>
    <row r="562" spans="1:108" x14ac:dyDescent="0.25">
      <c r="AI562" s="11"/>
      <c r="AN562" s="5">
        <f>ABS(AN561)</f>
        <v>1.0752688172047442E-2</v>
      </c>
      <c r="AO562" s="5">
        <f t="shared" ref="AO562" si="1849">ABS(AO561)</f>
        <v>1.2107526881720503</v>
      </c>
      <c r="AP562" s="5">
        <f t="shared" ref="AP562" si="1850">ABS(AP561)</f>
        <v>2.477419354838716</v>
      </c>
      <c r="AQ562" s="5">
        <f t="shared" ref="AQ562" si="1851">ABS(AQ561)</f>
        <v>2.8774193548387217</v>
      </c>
      <c r="AR562" s="5">
        <f t="shared" ref="AR562" si="1852">ABS(AR561)</f>
        <v>2.1225806451612783</v>
      </c>
      <c r="AS562" s="5">
        <f t="shared" ref="AS562" si="1853">ABS(AS561)</f>
        <v>0.45591397849462112</v>
      </c>
      <c r="AT562" s="5">
        <f t="shared" ref="AT562" si="1854">ABS(AT561)</f>
        <v>0.85591397849461259</v>
      </c>
      <c r="AU562" s="5">
        <f t="shared" ref="AU562" si="1855">ABS(AU561)</f>
        <v>0.45591397849462112</v>
      </c>
      <c r="AV562" s="5">
        <f t="shared" ref="AV562" si="1856">ABS(AV561)</f>
        <v>0.522580645161284</v>
      </c>
      <c r="AW562" s="5">
        <f t="shared" ref="AW562" si="1857">ABS(AW561)</f>
        <v>1.3225806451612812</v>
      </c>
      <c r="AX562" s="5">
        <f t="shared" ref="AX562" si="1858">ABS(AX561)</f>
        <v>2.1892473118279554</v>
      </c>
      <c r="AY562" s="5">
        <f t="shared" ref="AY562" si="1859">ABS(AY561)</f>
        <v>1.0774193548387103</v>
      </c>
      <c r="AZ562" s="5">
        <f t="shared" ref="AZ562" si="1860">ABS(AZ561)</f>
        <v>1.0752688172047442E-2</v>
      </c>
      <c r="BA562" s="5">
        <f t="shared" ref="BA562" si="1861">ABS(BA561)</f>
        <v>0.25591397849461828</v>
      </c>
      <c r="BB562" s="5">
        <f t="shared" ref="BB562" si="1862">ABS(BB561)</f>
        <v>0.98924731182795256</v>
      </c>
      <c r="BC562" s="5">
        <f t="shared" ref="BC562" si="1863">ABS(BC561)</f>
        <v>2.4559139784946211</v>
      </c>
      <c r="BD562" s="5">
        <f t="shared" ref="BD562" si="1864">ABS(BD561)</f>
        <v>1.477419354838716</v>
      </c>
      <c r="BE562" s="5">
        <f t="shared" ref="BE562" si="1865">ABS(BE561)</f>
        <v>0.21075268817205028</v>
      </c>
      <c r="BF562" s="5">
        <f t="shared" ref="BF562" si="1866">ABS(BF561)</f>
        <v>0.12258064516127831</v>
      </c>
      <c r="BG562" s="5">
        <f t="shared" ref="BG562" si="1867">ABS(BG561)</f>
        <v>0.54408602150537888</v>
      </c>
      <c r="BH562" s="5">
        <f t="shared" ref="BH562" si="1868">ABS(BH561)</f>
        <v>7.7419354838710319E-2</v>
      </c>
      <c r="BI562" s="5">
        <f t="shared" ref="BI562" si="1869">ABS(BI561)</f>
        <v>0.94408602150538456</v>
      </c>
      <c r="BJ562" s="5">
        <f t="shared" ref="BJ562" si="1870">ABS(BJ561)</f>
        <v>2.2107526881720503</v>
      </c>
      <c r="BK562" s="5">
        <f t="shared" ref="BK562" si="1871">ABS(BK561)</f>
        <v>0.67741935483871885</v>
      </c>
      <c r="BL562" s="5">
        <f t="shared" ref="BL562" si="1872">ABS(BL561)</f>
        <v>0.85591397849461259</v>
      </c>
      <c r="BM562" s="5">
        <f t="shared" ref="BM562" si="1873">ABS(BM561)</f>
        <v>2.1225806451612783</v>
      </c>
      <c r="BN562" s="5">
        <f t="shared" ref="BN562" si="1874">ABS(BN561)</f>
        <v>0.45591397849462112</v>
      </c>
      <c r="BO562" s="5">
        <f t="shared" ref="BO562" si="1875">ABS(BO561)</f>
        <v>2.477419354838716</v>
      </c>
      <c r="BP562" s="5">
        <f t="shared" ref="BP562" si="1876">ABS(BP561)</f>
        <v>3.3225806451612812</v>
      </c>
      <c r="BQ562" s="5">
        <f t="shared" ref="BQ562" si="1877">ABS(BQ561)</f>
        <v>0.27741935483871316</v>
      </c>
      <c r="BR562" s="5">
        <f t="shared" ref="BR562" si="1878">ABS(BR561)</f>
        <v>1.9440860215053846</v>
      </c>
      <c r="BS562" s="15">
        <f>AVERAGE(AN562:BR562)</f>
        <v>1.1938952480055494</v>
      </c>
      <c r="BT562" t="s">
        <v>268</v>
      </c>
    </row>
    <row r="564" spans="1:108" x14ac:dyDescent="0.25">
      <c r="CZ564" s="9" t="s">
        <v>258</v>
      </c>
      <c r="DA564" s="10" t="s">
        <v>259</v>
      </c>
      <c r="DB564" s="10"/>
      <c r="DC564" s="10"/>
      <c r="DD564" s="10"/>
    </row>
    <row r="565" spans="1:108" x14ac:dyDescent="0.25">
      <c r="A565" t="s">
        <v>13</v>
      </c>
      <c r="B565">
        <v>38.069400000000002</v>
      </c>
      <c r="C565">
        <v>-117.2355</v>
      </c>
      <c r="D565">
        <v>6010</v>
      </c>
      <c r="E565" t="s">
        <v>1</v>
      </c>
      <c r="F565">
        <v>181.5</v>
      </c>
      <c r="G565">
        <v>1935</v>
      </c>
      <c r="H565">
        <v>8</v>
      </c>
      <c r="I565" t="s">
        <v>260</v>
      </c>
      <c r="J565">
        <v>71</v>
      </c>
      <c r="K565">
        <v>75</v>
      </c>
      <c r="L565">
        <v>79</v>
      </c>
      <c r="M565">
        <v>82</v>
      </c>
      <c r="N565">
        <v>84</v>
      </c>
      <c r="O565">
        <v>83</v>
      </c>
      <c r="P565">
        <v>87</v>
      </c>
      <c r="Q565">
        <v>86</v>
      </c>
      <c r="R565">
        <v>84</v>
      </c>
      <c r="S565">
        <v>83</v>
      </c>
      <c r="T565">
        <v>87</v>
      </c>
      <c r="U565">
        <v>86</v>
      </c>
      <c r="V565">
        <v>82</v>
      </c>
      <c r="W565">
        <v>80</v>
      </c>
      <c r="X565">
        <v>76</v>
      </c>
      <c r="Y565">
        <v>78</v>
      </c>
      <c r="Z565">
        <v>82</v>
      </c>
      <c r="AA565">
        <v>88</v>
      </c>
      <c r="AB565">
        <v>89</v>
      </c>
      <c r="AC565">
        <v>88</v>
      </c>
      <c r="AD565">
        <v>92</v>
      </c>
      <c r="AE565">
        <v>90</v>
      </c>
      <c r="AF565">
        <v>88</v>
      </c>
      <c r="AG565">
        <v>80</v>
      </c>
      <c r="AH565">
        <v>86</v>
      </c>
      <c r="AI565">
        <v>87</v>
      </c>
      <c r="AJ565">
        <v>86</v>
      </c>
      <c r="AK565">
        <v>85</v>
      </c>
      <c r="AL565">
        <v>84</v>
      </c>
      <c r="AM565">
        <v>80</v>
      </c>
      <c r="AN565" s="5">
        <v>74</v>
      </c>
      <c r="AO565" s="5">
        <v>73</v>
      </c>
      <c r="AP565" s="5">
        <v>73</v>
      </c>
      <c r="AQ565" s="5">
        <v>78</v>
      </c>
      <c r="AR565" s="5">
        <v>81</v>
      </c>
      <c r="AS565" s="5">
        <v>78</v>
      </c>
      <c r="AT565" s="5">
        <v>79</v>
      </c>
      <c r="AU565" s="5">
        <v>78</v>
      </c>
      <c r="AV565" s="5">
        <v>82</v>
      </c>
      <c r="AW565" s="5">
        <v>84</v>
      </c>
      <c r="AX565" s="5">
        <v>87</v>
      </c>
      <c r="AY565" s="5">
        <v>91</v>
      </c>
      <c r="AZ565" s="5">
        <v>94</v>
      </c>
      <c r="BA565" s="5">
        <v>91</v>
      </c>
      <c r="BB565" s="5">
        <v>87</v>
      </c>
      <c r="BC565" s="5">
        <v>85</v>
      </c>
      <c r="BD565" s="5">
        <v>88</v>
      </c>
      <c r="BE565" s="5">
        <v>86</v>
      </c>
      <c r="BF565" s="5">
        <v>86</v>
      </c>
      <c r="BG565" s="5">
        <v>84</v>
      </c>
      <c r="BH565" s="5">
        <v>82</v>
      </c>
      <c r="BI565" s="5">
        <v>82</v>
      </c>
      <c r="BJ565" s="5">
        <v>83</v>
      </c>
      <c r="BK565" s="5">
        <v>85</v>
      </c>
      <c r="BL565" s="5">
        <v>85</v>
      </c>
      <c r="BM565" s="5">
        <v>86</v>
      </c>
      <c r="BN565" s="5">
        <v>90</v>
      </c>
      <c r="BO565" s="5">
        <v>88</v>
      </c>
      <c r="BP565" s="5">
        <v>90</v>
      </c>
      <c r="BQ565" s="5">
        <v>90</v>
      </c>
      <c r="BR565" s="5">
        <v>89</v>
      </c>
      <c r="BS565">
        <v>83</v>
      </c>
      <c r="BT565">
        <v>88</v>
      </c>
      <c r="BU565">
        <v>86</v>
      </c>
      <c r="BV565">
        <v>85</v>
      </c>
      <c r="BW565">
        <v>83</v>
      </c>
      <c r="BX565">
        <v>86</v>
      </c>
      <c r="BY565">
        <v>88</v>
      </c>
      <c r="BZ565">
        <v>89</v>
      </c>
      <c r="CA565">
        <v>90</v>
      </c>
      <c r="CB565">
        <v>90</v>
      </c>
      <c r="CC565">
        <v>90</v>
      </c>
      <c r="CD565">
        <v>88</v>
      </c>
      <c r="CE565">
        <v>91</v>
      </c>
      <c r="CF565">
        <v>86</v>
      </c>
      <c r="CG565">
        <v>82</v>
      </c>
      <c r="CH565">
        <v>79</v>
      </c>
      <c r="CI565">
        <v>82</v>
      </c>
      <c r="CJ565">
        <v>84</v>
      </c>
      <c r="CK565">
        <v>84</v>
      </c>
      <c r="CL565">
        <v>83</v>
      </c>
      <c r="CM565">
        <v>87</v>
      </c>
      <c r="CN565">
        <v>78</v>
      </c>
      <c r="CO565">
        <v>84</v>
      </c>
      <c r="CP565">
        <v>83</v>
      </c>
      <c r="CQ565">
        <v>76</v>
      </c>
      <c r="CR565">
        <v>80</v>
      </c>
      <c r="CS565">
        <v>83</v>
      </c>
      <c r="CT565">
        <v>86</v>
      </c>
      <c r="CU565">
        <v>89</v>
      </c>
      <c r="CV565">
        <v>89</v>
      </c>
      <c r="CW565">
        <v>85</v>
      </c>
      <c r="CX565" t="s">
        <v>2</v>
      </c>
      <c r="CY565" t="s">
        <v>14</v>
      </c>
      <c r="CZ565" s="1">
        <f>CORREL(AN565:BR565,AN$582:BR$582)</f>
        <v>0.89032760834130775</v>
      </c>
      <c r="DA565" s="4">
        <f>AVERAGE(AN565:BR565)</f>
        <v>84.161290322580641</v>
      </c>
      <c r="DB565" s="4"/>
      <c r="DC565" s="4"/>
      <c r="DD565" s="4"/>
    </row>
    <row r="566" spans="1:108" x14ac:dyDescent="0.25">
      <c r="A566" t="s">
        <v>21</v>
      </c>
      <c r="B566">
        <v>37.708100000000002</v>
      </c>
      <c r="C566">
        <v>-117.23309999999999</v>
      </c>
      <c r="D566">
        <v>5690</v>
      </c>
      <c r="E566" t="s">
        <v>1</v>
      </c>
      <c r="F566">
        <v>142.1</v>
      </c>
      <c r="G566">
        <v>1935</v>
      </c>
      <c r="H566">
        <v>8</v>
      </c>
      <c r="I566" t="s">
        <v>260</v>
      </c>
      <c r="J566">
        <v>78</v>
      </c>
      <c r="K566">
        <v>82</v>
      </c>
      <c r="L566">
        <v>86</v>
      </c>
      <c r="M566">
        <v>88</v>
      </c>
      <c r="N566">
        <v>90</v>
      </c>
      <c r="O566">
        <v>89</v>
      </c>
      <c r="P566">
        <v>92</v>
      </c>
      <c r="Q566">
        <v>89</v>
      </c>
      <c r="R566">
        <v>108</v>
      </c>
      <c r="S566">
        <v>100</v>
      </c>
      <c r="T566">
        <v>99</v>
      </c>
      <c r="U566">
        <v>92</v>
      </c>
      <c r="V566">
        <v>99</v>
      </c>
      <c r="W566">
        <v>108</v>
      </c>
      <c r="X566">
        <v>83</v>
      </c>
      <c r="Y566">
        <v>85</v>
      </c>
      <c r="Z566">
        <v>89</v>
      </c>
      <c r="AA566">
        <v>93</v>
      </c>
      <c r="AB566">
        <v>96</v>
      </c>
      <c r="AC566">
        <v>94</v>
      </c>
      <c r="AD566">
        <v>95</v>
      </c>
      <c r="AE566">
        <v>93</v>
      </c>
      <c r="AF566">
        <v>90</v>
      </c>
      <c r="AG566">
        <v>86</v>
      </c>
      <c r="AH566">
        <v>92</v>
      </c>
      <c r="AI566">
        <v>91</v>
      </c>
      <c r="AJ566">
        <v>89</v>
      </c>
      <c r="AK566">
        <v>86</v>
      </c>
      <c r="AL566">
        <v>91</v>
      </c>
      <c r="AM566">
        <v>86</v>
      </c>
      <c r="AN566" s="5">
        <v>78</v>
      </c>
      <c r="AO566" s="5">
        <v>78</v>
      </c>
      <c r="AP566" s="5">
        <v>79</v>
      </c>
      <c r="AQ566" s="5">
        <v>85</v>
      </c>
      <c r="AR566" s="5">
        <v>85</v>
      </c>
      <c r="AS566" s="5">
        <v>86</v>
      </c>
      <c r="AT566" s="5">
        <v>82</v>
      </c>
      <c r="AU566" s="5">
        <v>88</v>
      </c>
      <c r="AV566" s="5">
        <v>86</v>
      </c>
      <c r="AW566" s="5">
        <v>89</v>
      </c>
      <c r="AX566" s="5">
        <v>91</v>
      </c>
      <c r="AY566" s="5">
        <v>95</v>
      </c>
      <c r="AZ566" s="5">
        <v>98</v>
      </c>
      <c r="BA566" s="5">
        <v>95</v>
      </c>
      <c r="BB566" s="5">
        <v>93</v>
      </c>
      <c r="BC566" s="5">
        <v>89</v>
      </c>
      <c r="BD566" s="5">
        <v>92</v>
      </c>
      <c r="BE566" s="5">
        <v>90</v>
      </c>
      <c r="BF566" s="5">
        <v>91</v>
      </c>
      <c r="BG566" s="5">
        <v>89</v>
      </c>
      <c r="BH566" s="5">
        <v>87</v>
      </c>
      <c r="BI566" s="5">
        <v>88</v>
      </c>
      <c r="BJ566" s="5">
        <v>89</v>
      </c>
      <c r="BK566" s="5">
        <v>90</v>
      </c>
      <c r="BL566" s="5">
        <v>90</v>
      </c>
      <c r="BM566" s="5">
        <v>92</v>
      </c>
      <c r="BN566" s="5">
        <v>95</v>
      </c>
      <c r="BO566" s="5">
        <v>94</v>
      </c>
      <c r="BP566" s="5">
        <v>95</v>
      </c>
      <c r="BQ566" s="5">
        <v>95</v>
      </c>
      <c r="BR566" s="5">
        <v>95</v>
      </c>
      <c r="BS566">
        <v>91</v>
      </c>
      <c r="BT566">
        <v>93</v>
      </c>
      <c r="BU566">
        <v>90</v>
      </c>
      <c r="BV566">
        <v>90</v>
      </c>
      <c r="BW566">
        <v>88</v>
      </c>
      <c r="BX566">
        <v>92</v>
      </c>
      <c r="BY566">
        <v>93</v>
      </c>
      <c r="BZ566">
        <v>94</v>
      </c>
      <c r="CA566">
        <v>94</v>
      </c>
      <c r="CB566">
        <v>95</v>
      </c>
      <c r="CC566">
        <v>96</v>
      </c>
      <c r="CD566">
        <v>95</v>
      </c>
      <c r="CE566">
        <v>95</v>
      </c>
      <c r="CF566">
        <v>89</v>
      </c>
      <c r="CG566">
        <v>89</v>
      </c>
      <c r="CH566">
        <v>83</v>
      </c>
      <c r="CI566">
        <v>87</v>
      </c>
      <c r="CJ566">
        <v>89</v>
      </c>
      <c r="CK566">
        <v>88</v>
      </c>
      <c r="CL566">
        <v>88</v>
      </c>
      <c r="CM566">
        <v>92</v>
      </c>
      <c r="CN566">
        <v>85</v>
      </c>
      <c r="CO566">
        <v>88</v>
      </c>
      <c r="CP566">
        <v>89</v>
      </c>
      <c r="CQ566">
        <v>80</v>
      </c>
      <c r="CR566">
        <v>85</v>
      </c>
      <c r="CS566">
        <v>88</v>
      </c>
      <c r="CT566">
        <v>92</v>
      </c>
      <c r="CU566">
        <v>94</v>
      </c>
      <c r="CV566">
        <v>94</v>
      </c>
      <c r="CW566">
        <v>90</v>
      </c>
      <c r="CX566" t="s">
        <v>2</v>
      </c>
      <c r="CY566" t="s">
        <v>22</v>
      </c>
      <c r="CZ566" s="1">
        <f t="shared" ref="CZ566:CZ582" si="1879">CORREL(AN566:BR566,AN$582:BR$582)</f>
        <v>0.87177507271453591</v>
      </c>
      <c r="DA566" s="4">
        <f t="shared" ref="DA566:DA582" si="1880">AVERAGE(AN566:BR566)</f>
        <v>89.322580645161295</v>
      </c>
      <c r="DB566" s="4"/>
      <c r="DC566" s="4"/>
      <c r="DD566" s="4"/>
    </row>
    <row r="567" spans="1:108" x14ac:dyDescent="0.25">
      <c r="A567" t="s">
        <v>0</v>
      </c>
      <c r="B567">
        <v>38.387799999999999</v>
      </c>
      <c r="C567">
        <v>-118.1092</v>
      </c>
      <c r="D567">
        <v>4580</v>
      </c>
      <c r="E567" t="s">
        <v>1</v>
      </c>
      <c r="F567">
        <v>240.3</v>
      </c>
      <c r="G567">
        <v>1935</v>
      </c>
      <c r="H567">
        <v>8</v>
      </c>
      <c r="I567" t="s">
        <v>260</v>
      </c>
      <c r="J567">
        <v>70</v>
      </c>
      <c r="K567">
        <v>71</v>
      </c>
      <c r="L567">
        <v>70</v>
      </c>
      <c r="M567">
        <v>72</v>
      </c>
      <c r="N567">
        <v>73</v>
      </c>
      <c r="O567">
        <v>82</v>
      </c>
      <c r="P567">
        <v>90</v>
      </c>
      <c r="Q567">
        <v>95</v>
      </c>
      <c r="R567">
        <v>94</v>
      </c>
      <c r="S567">
        <v>94</v>
      </c>
      <c r="T567">
        <v>92</v>
      </c>
      <c r="U567">
        <v>92</v>
      </c>
      <c r="V567">
        <v>92</v>
      </c>
      <c r="W567">
        <v>91</v>
      </c>
      <c r="X567">
        <v>92</v>
      </c>
      <c r="Y567">
        <v>91</v>
      </c>
      <c r="Z567">
        <v>93</v>
      </c>
      <c r="AA567">
        <v>97</v>
      </c>
      <c r="AB567">
        <v>98</v>
      </c>
      <c r="AC567">
        <v>94</v>
      </c>
      <c r="AD567">
        <v>96</v>
      </c>
      <c r="AE567">
        <v>97</v>
      </c>
      <c r="AF567">
        <v>97</v>
      </c>
      <c r="AG567">
        <v>88</v>
      </c>
      <c r="AH567">
        <v>90</v>
      </c>
      <c r="AI567">
        <v>97</v>
      </c>
      <c r="AJ567">
        <v>97</v>
      </c>
      <c r="AK567">
        <v>91</v>
      </c>
      <c r="AL567">
        <v>92</v>
      </c>
      <c r="AM567">
        <v>93</v>
      </c>
      <c r="AN567" s="5">
        <v>85</v>
      </c>
      <c r="AO567" s="5">
        <v>87</v>
      </c>
      <c r="AP567" s="5">
        <v>87</v>
      </c>
      <c r="AQ567" s="5">
        <v>87</v>
      </c>
      <c r="AR567" s="5">
        <v>90</v>
      </c>
      <c r="AS567" s="5">
        <v>90</v>
      </c>
      <c r="AT567" s="5">
        <v>87</v>
      </c>
      <c r="AU567" s="5">
        <v>84</v>
      </c>
      <c r="AV567" s="5">
        <v>90</v>
      </c>
      <c r="AW567" s="5">
        <v>92</v>
      </c>
      <c r="AX567" s="5">
        <v>94</v>
      </c>
      <c r="AY567" s="5">
        <v>100</v>
      </c>
      <c r="AZ567" s="5">
        <v>106</v>
      </c>
      <c r="BA567" s="5">
        <v>103</v>
      </c>
      <c r="BB567" s="5">
        <v>102</v>
      </c>
      <c r="BC567" s="5">
        <v>102</v>
      </c>
      <c r="BD567" s="5">
        <v>90</v>
      </c>
      <c r="BE567" s="5">
        <v>94</v>
      </c>
      <c r="BF567" s="5">
        <v>93</v>
      </c>
      <c r="BG567" s="5">
        <v>93</v>
      </c>
      <c r="BH567" s="5">
        <v>91</v>
      </c>
      <c r="BI567" s="5">
        <v>92</v>
      </c>
      <c r="BJ567" s="5">
        <v>94</v>
      </c>
      <c r="BK567" s="5">
        <v>91</v>
      </c>
      <c r="BL567" s="5">
        <v>94</v>
      </c>
      <c r="BM567" s="5">
        <v>96</v>
      </c>
      <c r="BN567" s="5">
        <v>97</v>
      </c>
      <c r="BO567" s="5">
        <v>97</v>
      </c>
      <c r="BP567" s="5">
        <v>98</v>
      </c>
      <c r="BQ567" s="5">
        <v>96</v>
      </c>
      <c r="BR567" s="5">
        <v>94</v>
      </c>
      <c r="BS567">
        <v>94</v>
      </c>
      <c r="BT567">
        <v>96</v>
      </c>
      <c r="BU567">
        <v>93</v>
      </c>
      <c r="BV567">
        <v>95</v>
      </c>
      <c r="BW567">
        <v>96</v>
      </c>
      <c r="BX567">
        <v>95</v>
      </c>
      <c r="BY567">
        <v>96</v>
      </c>
      <c r="BZ567">
        <v>98</v>
      </c>
      <c r="CA567">
        <v>100</v>
      </c>
      <c r="CB567">
        <v>99</v>
      </c>
      <c r="CC567">
        <v>98</v>
      </c>
      <c r="CD567">
        <v>96</v>
      </c>
      <c r="CE567">
        <v>100</v>
      </c>
      <c r="CF567">
        <v>98</v>
      </c>
      <c r="CG567">
        <v>98</v>
      </c>
      <c r="CH567">
        <v>95</v>
      </c>
      <c r="CI567">
        <v>97</v>
      </c>
      <c r="CJ567">
        <v>99</v>
      </c>
      <c r="CK567">
        <v>94</v>
      </c>
      <c r="CL567">
        <v>95</v>
      </c>
      <c r="CM567">
        <v>97</v>
      </c>
      <c r="CN567">
        <v>92</v>
      </c>
      <c r="CO567">
        <v>91</v>
      </c>
      <c r="CP567">
        <v>91</v>
      </c>
      <c r="CQ567">
        <v>90</v>
      </c>
      <c r="CR567">
        <v>90</v>
      </c>
      <c r="CS567">
        <v>90</v>
      </c>
      <c r="CT567">
        <v>94</v>
      </c>
      <c r="CU567">
        <v>91</v>
      </c>
      <c r="CV567">
        <v>90</v>
      </c>
      <c r="CW567">
        <v>92</v>
      </c>
      <c r="CX567" t="s">
        <v>2</v>
      </c>
      <c r="CY567" t="s">
        <v>3</v>
      </c>
      <c r="CZ567" s="1">
        <f t="shared" si="1879"/>
        <v>0.6981479429439873</v>
      </c>
      <c r="DA567" s="4">
        <f t="shared" si="1880"/>
        <v>93.41935483870968</v>
      </c>
      <c r="DB567" s="4"/>
      <c r="DC567" s="4"/>
      <c r="DD567" s="4"/>
    </row>
    <row r="568" spans="1:108" x14ac:dyDescent="0.25">
      <c r="A568" t="s">
        <v>17</v>
      </c>
      <c r="B568">
        <v>37.6128</v>
      </c>
      <c r="C568">
        <v>-114.5264</v>
      </c>
      <c r="D568">
        <v>4379</v>
      </c>
      <c r="E568" t="s">
        <v>1</v>
      </c>
      <c r="F568">
        <v>243.8</v>
      </c>
      <c r="G568">
        <v>1935</v>
      </c>
      <c r="H568">
        <v>8</v>
      </c>
      <c r="I568" t="s">
        <v>260</v>
      </c>
      <c r="J568">
        <v>82</v>
      </c>
      <c r="K568">
        <v>86</v>
      </c>
      <c r="L568">
        <v>87</v>
      </c>
      <c r="M568">
        <v>90</v>
      </c>
      <c r="N568">
        <v>92</v>
      </c>
      <c r="O568">
        <v>93</v>
      </c>
      <c r="P568">
        <v>92</v>
      </c>
      <c r="Q568">
        <v>93</v>
      </c>
      <c r="R568">
        <v>92</v>
      </c>
      <c r="S568">
        <v>94</v>
      </c>
      <c r="T568">
        <v>94</v>
      </c>
      <c r="U568">
        <v>94</v>
      </c>
      <c r="V568">
        <v>91</v>
      </c>
      <c r="W568">
        <v>87</v>
      </c>
      <c r="X568">
        <v>78</v>
      </c>
      <c r="Y568">
        <v>90</v>
      </c>
      <c r="Z568">
        <v>89</v>
      </c>
      <c r="AA568">
        <v>95</v>
      </c>
      <c r="AB568">
        <v>95</v>
      </c>
      <c r="AC568">
        <v>99</v>
      </c>
      <c r="AD568">
        <v>98</v>
      </c>
      <c r="AE568">
        <v>96</v>
      </c>
      <c r="AF568">
        <v>91</v>
      </c>
      <c r="AG568">
        <v>94</v>
      </c>
      <c r="AH568">
        <v>94</v>
      </c>
      <c r="AI568">
        <v>95</v>
      </c>
      <c r="AJ568">
        <v>91</v>
      </c>
      <c r="AK568">
        <v>92</v>
      </c>
      <c r="AL568">
        <v>88</v>
      </c>
      <c r="AM568">
        <v>89</v>
      </c>
      <c r="AN568" s="5">
        <v>87</v>
      </c>
      <c r="AO568" s="5">
        <v>84</v>
      </c>
      <c r="AP568" s="5">
        <v>80</v>
      </c>
      <c r="AQ568" s="5">
        <v>87</v>
      </c>
      <c r="AR568" s="5">
        <v>89</v>
      </c>
      <c r="AS568" s="5">
        <v>88</v>
      </c>
      <c r="AT568" s="5">
        <v>87</v>
      </c>
      <c r="AU568" s="5">
        <v>88</v>
      </c>
      <c r="AV568" s="5">
        <v>90</v>
      </c>
      <c r="AW568" s="5">
        <v>92</v>
      </c>
      <c r="AX568" s="5">
        <v>97</v>
      </c>
      <c r="AY568" s="5">
        <v>100</v>
      </c>
      <c r="AZ568" s="5">
        <v>101</v>
      </c>
      <c r="BA568" s="5">
        <v>98</v>
      </c>
      <c r="BB568" s="5">
        <v>96</v>
      </c>
      <c r="BC568" s="5">
        <v>94</v>
      </c>
      <c r="BD568" s="5">
        <v>94</v>
      </c>
      <c r="BE568" s="5">
        <v>90</v>
      </c>
      <c r="BF568" s="5">
        <v>89</v>
      </c>
      <c r="BG568" s="5">
        <v>91</v>
      </c>
      <c r="BH568" s="5">
        <v>92</v>
      </c>
      <c r="BI568" s="5">
        <v>92</v>
      </c>
      <c r="BJ568" s="5">
        <v>92</v>
      </c>
      <c r="BK568" s="5">
        <v>94</v>
      </c>
      <c r="BL568" s="5">
        <v>96</v>
      </c>
      <c r="BM568" s="5">
        <v>96</v>
      </c>
      <c r="BN568" s="5">
        <v>96</v>
      </c>
      <c r="BO568" s="5">
        <v>95</v>
      </c>
      <c r="BP568" s="5">
        <v>94</v>
      </c>
      <c r="BQ568" s="5">
        <v>93</v>
      </c>
      <c r="BR568" s="5">
        <v>93</v>
      </c>
      <c r="BS568">
        <v>94</v>
      </c>
      <c r="BT568">
        <v>95</v>
      </c>
      <c r="BU568">
        <v>94</v>
      </c>
      <c r="BV568">
        <v>91</v>
      </c>
      <c r="BW568">
        <v>90</v>
      </c>
      <c r="BX568">
        <v>95</v>
      </c>
      <c r="BY568">
        <v>96</v>
      </c>
      <c r="BZ568">
        <v>95</v>
      </c>
      <c r="CA568">
        <v>100</v>
      </c>
      <c r="CB568">
        <v>95</v>
      </c>
      <c r="CC568">
        <v>97</v>
      </c>
      <c r="CD568">
        <v>97</v>
      </c>
      <c r="CE568">
        <v>97</v>
      </c>
      <c r="CF568">
        <v>90</v>
      </c>
      <c r="CG568">
        <v>83</v>
      </c>
      <c r="CH568">
        <v>80</v>
      </c>
      <c r="CI568">
        <v>85</v>
      </c>
      <c r="CJ568">
        <v>88</v>
      </c>
      <c r="CK568">
        <v>90</v>
      </c>
      <c r="CL568">
        <v>94</v>
      </c>
      <c r="CM568">
        <v>96</v>
      </c>
      <c r="CN568">
        <v>92</v>
      </c>
      <c r="CO568">
        <v>92</v>
      </c>
      <c r="CP568">
        <v>88</v>
      </c>
      <c r="CQ568">
        <v>83</v>
      </c>
      <c r="CR568">
        <v>81</v>
      </c>
      <c r="CS568">
        <v>90</v>
      </c>
      <c r="CT568">
        <v>93</v>
      </c>
      <c r="CU568">
        <v>91</v>
      </c>
      <c r="CV568">
        <v>92</v>
      </c>
      <c r="CW568">
        <v>91</v>
      </c>
      <c r="CX568" t="s">
        <v>2</v>
      </c>
      <c r="CY568" t="s">
        <v>18</v>
      </c>
      <c r="CZ568" s="1">
        <f t="shared" si="1879"/>
        <v>0.78758143184340745</v>
      </c>
      <c r="DA568" s="4">
        <f t="shared" si="1880"/>
        <v>92.096774193548384</v>
      </c>
      <c r="DB568" s="4"/>
      <c r="DC568" s="4"/>
      <c r="DD568" s="4"/>
    </row>
    <row r="569" spans="1:108" x14ac:dyDescent="0.25">
      <c r="A569" t="s">
        <v>55</v>
      </c>
      <c r="B569">
        <v>35.4</v>
      </c>
      <c r="C569">
        <v>-115.8167</v>
      </c>
      <c r="D569">
        <v>3953</v>
      </c>
      <c r="E569" t="s">
        <v>1</v>
      </c>
      <c r="F569">
        <v>151.19999999999999</v>
      </c>
      <c r="G569">
        <v>1935</v>
      </c>
      <c r="H569">
        <v>8</v>
      </c>
      <c r="I569" t="s">
        <v>260</v>
      </c>
      <c r="J569">
        <v>84</v>
      </c>
      <c r="K569">
        <v>91</v>
      </c>
      <c r="L569">
        <v>94</v>
      </c>
      <c r="M569">
        <v>96</v>
      </c>
      <c r="N569">
        <v>98</v>
      </c>
      <c r="O569">
        <v>96</v>
      </c>
      <c r="P569">
        <v>97</v>
      </c>
      <c r="Q569">
        <v>98</v>
      </c>
      <c r="R569">
        <v>96</v>
      </c>
      <c r="S569">
        <v>94</v>
      </c>
      <c r="T569">
        <v>95</v>
      </c>
      <c r="U569">
        <v>92</v>
      </c>
      <c r="V569">
        <v>90</v>
      </c>
      <c r="W569">
        <v>86</v>
      </c>
      <c r="X569">
        <v>85</v>
      </c>
      <c r="Y569">
        <v>88</v>
      </c>
      <c r="Z569">
        <v>92</v>
      </c>
      <c r="AA569">
        <v>96</v>
      </c>
      <c r="AB569">
        <v>98</v>
      </c>
      <c r="AC569">
        <v>99</v>
      </c>
      <c r="AD569">
        <v>99</v>
      </c>
      <c r="AE569">
        <v>97</v>
      </c>
      <c r="AF569">
        <v>95</v>
      </c>
      <c r="AG569">
        <v>92</v>
      </c>
      <c r="AH569">
        <v>95</v>
      </c>
      <c r="AI569">
        <v>95</v>
      </c>
      <c r="AJ569">
        <v>92</v>
      </c>
      <c r="AK569">
        <v>93</v>
      </c>
      <c r="AL569">
        <v>94</v>
      </c>
      <c r="AM569">
        <v>90</v>
      </c>
      <c r="AN569" s="5">
        <v>86</v>
      </c>
      <c r="AO569" s="5">
        <v>84</v>
      </c>
      <c r="AP569" s="5">
        <v>81</v>
      </c>
      <c r="AQ569" s="5">
        <v>89</v>
      </c>
      <c r="AR569" s="5">
        <v>90</v>
      </c>
      <c r="AS569" s="5">
        <v>88</v>
      </c>
      <c r="AT569" s="5">
        <v>85</v>
      </c>
      <c r="AU569" s="5">
        <v>87</v>
      </c>
      <c r="AV569" s="5">
        <v>90</v>
      </c>
      <c r="AW569" s="5">
        <v>93</v>
      </c>
      <c r="AX569" s="5">
        <v>97</v>
      </c>
      <c r="AY569" s="5">
        <v>100</v>
      </c>
      <c r="AZ569" s="5">
        <v>104</v>
      </c>
      <c r="BA569" s="5">
        <v>99</v>
      </c>
      <c r="BB569" s="5">
        <v>93</v>
      </c>
      <c r="BC569" s="5">
        <v>97</v>
      </c>
      <c r="BD569" s="5">
        <v>100</v>
      </c>
      <c r="BE569" s="5">
        <v>104</v>
      </c>
      <c r="BF569" s="5">
        <v>98</v>
      </c>
      <c r="BG569" s="5">
        <v>94</v>
      </c>
      <c r="BH569" s="5">
        <v>93</v>
      </c>
      <c r="BI569" s="5">
        <v>92</v>
      </c>
      <c r="BJ569" s="5">
        <v>94</v>
      </c>
      <c r="BK569" s="5">
        <v>95</v>
      </c>
      <c r="BL569" s="5">
        <v>96</v>
      </c>
      <c r="BM569" s="5">
        <v>97</v>
      </c>
      <c r="BN569" s="5">
        <v>98</v>
      </c>
      <c r="BO569" s="5">
        <v>97</v>
      </c>
      <c r="BP569" s="5">
        <v>98</v>
      </c>
      <c r="BQ569" s="5">
        <v>94</v>
      </c>
      <c r="BR569" s="5">
        <v>97</v>
      </c>
      <c r="BS569">
        <v>97</v>
      </c>
      <c r="BT569">
        <v>96</v>
      </c>
      <c r="BU569">
        <v>90</v>
      </c>
      <c r="BV569">
        <v>93</v>
      </c>
      <c r="BW569">
        <v>92</v>
      </c>
      <c r="BX569">
        <v>95</v>
      </c>
      <c r="BY569">
        <v>96</v>
      </c>
      <c r="BZ569">
        <v>94</v>
      </c>
      <c r="CA569">
        <v>93</v>
      </c>
      <c r="CB569">
        <v>97</v>
      </c>
      <c r="CC569">
        <v>101</v>
      </c>
      <c r="CD569">
        <v>97</v>
      </c>
      <c r="CE569">
        <v>91</v>
      </c>
      <c r="CF569">
        <v>86</v>
      </c>
      <c r="CG569">
        <v>87</v>
      </c>
      <c r="CH569">
        <v>87</v>
      </c>
      <c r="CI569">
        <v>89</v>
      </c>
      <c r="CJ569">
        <v>90</v>
      </c>
      <c r="CK569">
        <v>91</v>
      </c>
      <c r="CL569">
        <v>96</v>
      </c>
      <c r="CM569">
        <v>96</v>
      </c>
      <c r="CN569">
        <v>90</v>
      </c>
      <c r="CO569">
        <v>91</v>
      </c>
      <c r="CP569">
        <v>90</v>
      </c>
      <c r="CQ569">
        <v>89</v>
      </c>
      <c r="CR569">
        <v>93</v>
      </c>
      <c r="CS569">
        <v>91</v>
      </c>
      <c r="CT569">
        <v>92</v>
      </c>
      <c r="CU569">
        <v>94</v>
      </c>
      <c r="CV569">
        <v>93</v>
      </c>
      <c r="CW569">
        <v>91</v>
      </c>
      <c r="CX569" t="s">
        <v>5</v>
      </c>
      <c r="CY569" t="s">
        <v>56</v>
      </c>
      <c r="CZ569" s="1">
        <f t="shared" si="1879"/>
        <v>0.78101662788008441</v>
      </c>
      <c r="DA569" s="4">
        <f t="shared" si="1880"/>
        <v>93.870967741935488</v>
      </c>
      <c r="DB569" s="4"/>
      <c r="DC569" s="4"/>
      <c r="DD569" s="4"/>
    </row>
    <row r="570" spans="1:108" x14ac:dyDescent="0.25">
      <c r="A570" t="s">
        <v>4</v>
      </c>
      <c r="B570">
        <v>36.798099999999998</v>
      </c>
      <c r="C570">
        <v>-118.20359999999999</v>
      </c>
      <c r="D570">
        <v>3950</v>
      </c>
      <c r="E570" t="s">
        <v>1</v>
      </c>
      <c r="F570">
        <v>124.8</v>
      </c>
      <c r="G570">
        <v>1935</v>
      </c>
      <c r="H570">
        <v>8</v>
      </c>
      <c r="I570" t="s">
        <v>260</v>
      </c>
      <c r="J570">
        <v>87</v>
      </c>
      <c r="K570">
        <v>91</v>
      </c>
      <c r="L570">
        <v>93</v>
      </c>
      <c r="M570">
        <v>94</v>
      </c>
      <c r="N570">
        <v>95</v>
      </c>
      <c r="O570">
        <v>96</v>
      </c>
      <c r="P570">
        <v>96</v>
      </c>
      <c r="Q570">
        <v>94</v>
      </c>
      <c r="R570">
        <v>93</v>
      </c>
      <c r="S570">
        <v>94</v>
      </c>
      <c r="T570">
        <v>96</v>
      </c>
      <c r="U570">
        <v>94</v>
      </c>
      <c r="V570">
        <v>91</v>
      </c>
      <c r="W570">
        <v>90</v>
      </c>
      <c r="X570">
        <v>88</v>
      </c>
      <c r="Y570">
        <v>91</v>
      </c>
      <c r="Z570">
        <v>92</v>
      </c>
      <c r="AA570">
        <v>97</v>
      </c>
      <c r="AB570">
        <v>99</v>
      </c>
      <c r="AC570">
        <v>100</v>
      </c>
      <c r="AD570">
        <v>101</v>
      </c>
      <c r="AE570">
        <v>100</v>
      </c>
      <c r="AF570">
        <v>95</v>
      </c>
      <c r="AG570">
        <v>92</v>
      </c>
      <c r="AH570">
        <v>96</v>
      </c>
      <c r="AI570">
        <v>96</v>
      </c>
      <c r="AJ570">
        <v>94</v>
      </c>
      <c r="AK570">
        <v>93</v>
      </c>
      <c r="AL570">
        <v>94</v>
      </c>
      <c r="AM570">
        <v>90</v>
      </c>
      <c r="AN570" s="5">
        <v>85</v>
      </c>
      <c r="AO570" s="5">
        <v>80</v>
      </c>
      <c r="AP570" s="5">
        <v>88</v>
      </c>
      <c r="AQ570" s="5">
        <v>89</v>
      </c>
      <c r="AR570" s="5">
        <v>90</v>
      </c>
      <c r="AS570" s="5">
        <v>88</v>
      </c>
      <c r="AT570" s="5">
        <v>88</v>
      </c>
      <c r="AU570" s="5">
        <v>88</v>
      </c>
      <c r="AV570" s="5">
        <v>90</v>
      </c>
      <c r="AW570" s="5">
        <v>91</v>
      </c>
      <c r="AX570" s="5">
        <v>95</v>
      </c>
      <c r="AY570" s="5">
        <v>99</v>
      </c>
      <c r="AZ570" s="5">
        <v>101</v>
      </c>
      <c r="BA570" s="5">
        <v>100</v>
      </c>
      <c r="BB570" s="5">
        <v>95</v>
      </c>
      <c r="BC570" s="5">
        <v>92</v>
      </c>
      <c r="BD570" s="5">
        <v>96</v>
      </c>
      <c r="BE570" s="5">
        <v>94</v>
      </c>
      <c r="BF570" s="5">
        <v>96</v>
      </c>
      <c r="BG570" s="5">
        <v>94</v>
      </c>
      <c r="BH570" s="5">
        <v>92</v>
      </c>
      <c r="BI570" s="5">
        <v>92</v>
      </c>
      <c r="BJ570" s="5">
        <v>93</v>
      </c>
      <c r="BK570" s="5">
        <v>94</v>
      </c>
      <c r="BL570" s="5">
        <v>95</v>
      </c>
      <c r="BM570" s="5">
        <v>95</v>
      </c>
      <c r="BN570" s="5">
        <v>99</v>
      </c>
      <c r="BO570" s="5">
        <v>98</v>
      </c>
      <c r="BP570" s="5">
        <v>99</v>
      </c>
      <c r="BQ570" s="5">
        <v>100</v>
      </c>
      <c r="BR570" s="5">
        <v>98</v>
      </c>
      <c r="BS570">
        <v>96</v>
      </c>
      <c r="BT570">
        <v>97</v>
      </c>
      <c r="BU570">
        <v>94</v>
      </c>
      <c r="BV570">
        <v>93</v>
      </c>
      <c r="BW570">
        <v>92</v>
      </c>
      <c r="BX570">
        <v>94</v>
      </c>
      <c r="BY570">
        <v>97</v>
      </c>
      <c r="BZ570">
        <v>99</v>
      </c>
      <c r="CA570">
        <v>98</v>
      </c>
      <c r="CB570">
        <v>97</v>
      </c>
      <c r="CC570">
        <v>100</v>
      </c>
      <c r="CD570">
        <v>88</v>
      </c>
      <c r="CE570">
        <v>98</v>
      </c>
      <c r="CF570">
        <v>93</v>
      </c>
      <c r="CG570">
        <v>90</v>
      </c>
      <c r="CH570">
        <v>88</v>
      </c>
      <c r="CI570">
        <v>90</v>
      </c>
      <c r="CJ570">
        <v>91</v>
      </c>
      <c r="CK570">
        <v>92</v>
      </c>
      <c r="CL570">
        <v>93</v>
      </c>
      <c r="CM570">
        <v>97</v>
      </c>
      <c r="CN570">
        <v>93</v>
      </c>
      <c r="CO570">
        <v>93</v>
      </c>
      <c r="CP570">
        <v>92</v>
      </c>
      <c r="CQ570">
        <v>81</v>
      </c>
      <c r="CR570">
        <v>88</v>
      </c>
      <c r="CS570">
        <v>88</v>
      </c>
      <c r="CT570">
        <v>94</v>
      </c>
      <c r="CU570">
        <v>97</v>
      </c>
      <c r="CV570">
        <v>98</v>
      </c>
      <c r="CW570">
        <v>94</v>
      </c>
      <c r="CX570" t="s">
        <v>5</v>
      </c>
      <c r="CY570" t="s">
        <v>6</v>
      </c>
      <c r="CZ570" s="1">
        <f t="shared" si="1879"/>
        <v>0.88409071123087191</v>
      </c>
      <c r="DA570" s="4">
        <f t="shared" si="1880"/>
        <v>93.354838709677423</v>
      </c>
      <c r="DB570" s="4"/>
      <c r="DC570" s="4"/>
      <c r="DD570" s="4"/>
    </row>
    <row r="571" spans="1:108" x14ac:dyDescent="0.25">
      <c r="A571" t="s">
        <v>49</v>
      </c>
      <c r="B571">
        <v>36.1389</v>
      </c>
      <c r="C571">
        <v>-117.9528</v>
      </c>
      <c r="D571">
        <v>3825</v>
      </c>
      <c r="E571" t="s">
        <v>1</v>
      </c>
      <c r="F571">
        <v>103.6</v>
      </c>
      <c r="G571">
        <v>1935</v>
      </c>
      <c r="H571">
        <v>8</v>
      </c>
      <c r="I571" t="s">
        <v>260</v>
      </c>
      <c r="J571">
        <v>84</v>
      </c>
      <c r="K571">
        <v>89</v>
      </c>
      <c r="L571">
        <v>92</v>
      </c>
      <c r="M571">
        <v>88</v>
      </c>
      <c r="N571">
        <v>85</v>
      </c>
      <c r="O571">
        <v>91</v>
      </c>
      <c r="P571">
        <v>93</v>
      </c>
      <c r="Q571">
        <v>97</v>
      </c>
      <c r="R571">
        <v>90</v>
      </c>
      <c r="S571">
        <v>90</v>
      </c>
      <c r="T571">
        <v>91</v>
      </c>
      <c r="U571">
        <v>90</v>
      </c>
      <c r="V571">
        <v>90</v>
      </c>
      <c r="W571">
        <v>88</v>
      </c>
      <c r="X571">
        <v>88</v>
      </c>
      <c r="Y571">
        <v>87</v>
      </c>
      <c r="Z571">
        <v>90</v>
      </c>
      <c r="AA571">
        <v>94</v>
      </c>
      <c r="AB571">
        <v>95</v>
      </c>
      <c r="AC571">
        <v>97</v>
      </c>
      <c r="AD571">
        <v>97</v>
      </c>
      <c r="AE571">
        <v>94</v>
      </c>
      <c r="AF571">
        <v>86</v>
      </c>
      <c r="AG571">
        <v>91</v>
      </c>
      <c r="AH571">
        <v>94</v>
      </c>
      <c r="AI571">
        <v>92</v>
      </c>
      <c r="AJ571">
        <v>92</v>
      </c>
      <c r="AK571">
        <v>90</v>
      </c>
      <c r="AL571">
        <v>87</v>
      </c>
      <c r="AM571">
        <v>86</v>
      </c>
      <c r="AN571" s="5">
        <v>80</v>
      </c>
      <c r="AO571" s="5">
        <v>75</v>
      </c>
      <c r="AP571" s="5">
        <v>80</v>
      </c>
      <c r="AQ571" s="5">
        <v>88</v>
      </c>
      <c r="AR571" s="5">
        <v>83</v>
      </c>
      <c r="AS571" s="5">
        <v>80</v>
      </c>
      <c r="AT571" s="5">
        <v>85</v>
      </c>
      <c r="AU571" s="5">
        <v>86</v>
      </c>
      <c r="AV571" s="5">
        <v>88</v>
      </c>
      <c r="AW571" s="5">
        <v>88</v>
      </c>
      <c r="AX571" s="5">
        <v>93</v>
      </c>
      <c r="AY571" s="5">
        <v>96</v>
      </c>
      <c r="AZ571" s="5">
        <v>98</v>
      </c>
      <c r="BA571" s="5">
        <v>96</v>
      </c>
      <c r="BB571" s="5">
        <v>80</v>
      </c>
      <c r="BC571" s="5">
        <v>89</v>
      </c>
      <c r="BD571" s="5">
        <v>93</v>
      </c>
      <c r="BE571" s="5">
        <v>90</v>
      </c>
      <c r="BF571" s="5">
        <v>92</v>
      </c>
      <c r="BG571" s="5">
        <v>92</v>
      </c>
      <c r="BH571" s="5">
        <v>90</v>
      </c>
      <c r="BI571" s="5">
        <v>90</v>
      </c>
      <c r="BJ571" s="5">
        <v>90</v>
      </c>
      <c r="BK571" s="5">
        <v>92</v>
      </c>
      <c r="BL571" s="5">
        <v>92</v>
      </c>
      <c r="BM571" s="5">
        <v>93</v>
      </c>
      <c r="BN571" s="5">
        <v>78</v>
      </c>
      <c r="BO571" s="5">
        <v>96</v>
      </c>
      <c r="BP571" s="5">
        <v>96</v>
      </c>
      <c r="BQ571" s="5">
        <v>94</v>
      </c>
      <c r="BR571" s="5">
        <v>93</v>
      </c>
      <c r="BS571">
        <v>94</v>
      </c>
      <c r="BT571">
        <v>94</v>
      </c>
      <c r="BU571">
        <v>91</v>
      </c>
      <c r="BV571">
        <v>92</v>
      </c>
      <c r="BW571">
        <v>92</v>
      </c>
      <c r="BX571">
        <v>94</v>
      </c>
      <c r="BY571">
        <v>95</v>
      </c>
      <c r="BZ571">
        <v>96</v>
      </c>
      <c r="CA571">
        <v>95</v>
      </c>
      <c r="CB571">
        <v>94</v>
      </c>
      <c r="CC571">
        <v>90</v>
      </c>
      <c r="CD571">
        <v>89</v>
      </c>
      <c r="CE571">
        <v>91</v>
      </c>
      <c r="CF571">
        <v>91</v>
      </c>
      <c r="CG571">
        <v>88</v>
      </c>
      <c r="CH571">
        <v>84</v>
      </c>
      <c r="CI571">
        <v>88</v>
      </c>
      <c r="CJ571">
        <v>88</v>
      </c>
      <c r="CK571">
        <v>85</v>
      </c>
      <c r="CL571">
        <v>90</v>
      </c>
      <c r="CM571">
        <v>92</v>
      </c>
      <c r="CN571">
        <v>87</v>
      </c>
      <c r="CO571">
        <v>88</v>
      </c>
      <c r="CP571">
        <v>90</v>
      </c>
      <c r="CQ571">
        <v>75</v>
      </c>
      <c r="CR571">
        <v>76</v>
      </c>
      <c r="CS571">
        <v>87</v>
      </c>
      <c r="CT571">
        <v>92</v>
      </c>
      <c r="CU571">
        <v>91</v>
      </c>
      <c r="CV571">
        <v>91</v>
      </c>
      <c r="CW571">
        <v>90</v>
      </c>
      <c r="CX571" t="s">
        <v>5</v>
      </c>
      <c r="CY571" t="s">
        <v>50</v>
      </c>
      <c r="CZ571" s="1">
        <f t="shared" si="1879"/>
        <v>0.73990521513595109</v>
      </c>
      <c r="DA571" s="4">
        <f t="shared" si="1880"/>
        <v>88.903225806451616</v>
      </c>
      <c r="DB571" s="4"/>
      <c r="DC571" s="4"/>
      <c r="DD571" s="4"/>
    </row>
    <row r="572" spans="1:108" x14ac:dyDescent="0.25">
      <c r="A572" t="s">
        <v>31</v>
      </c>
      <c r="B572">
        <v>35.466099999999997</v>
      </c>
      <c r="C572">
        <v>-114.9217</v>
      </c>
      <c r="D572">
        <v>3540</v>
      </c>
      <c r="E572" t="s">
        <v>1</v>
      </c>
      <c r="F572">
        <v>207</v>
      </c>
      <c r="G572">
        <v>1935</v>
      </c>
      <c r="H572">
        <v>8</v>
      </c>
      <c r="I572" t="s">
        <v>260</v>
      </c>
      <c r="J572">
        <v>84</v>
      </c>
      <c r="K572">
        <v>94</v>
      </c>
      <c r="L572">
        <v>94</v>
      </c>
      <c r="M572">
        <v>94</v>
      </c>
      <c r="N572">
        <v>98</v>
      </c>
      <c r="O572">
        <v>97</v>
      </c>
      <c r="P572">
        <v>99</v>
      </c>
      <c r="Q572">
        <v>96</v>
      </c>
      <c r="R572">
        <v>96</v>
      </c>
      <c r="S572">
        <v>98</v>
      </c>
      <c r="T572">
        <v>98</v>
      </c>
      <c r="U572">
        <v>97</v>
      </c>
      <c r="V572">
        <v>94</v>
      </c>
      <c r="W572">
        <v>92</v>
      </c>
      <c r="X572">
        <v>91</v>
      </c>
      <c r="Y572">
        <v>89</v>
      </c>
      <c r="Z572">
        <v>95</v>
      </c>
      <c r="AA572">
        <v>98</v>
      </c>
      <c r="AB572">
        <v>98</v>
      </c>
      <c r="AC572">
        <v>102</v>
      </c>
      <c r="AD572">
        <v>101</v>
      </c>
      <c r="AE572">
        <v>99</v>
      </c>
      <c r="AF572">
        <v>94</v>
      </c>
      <c r="AG572">
        <v>95</v>
      </c>
      <c r="AH572">
        <v>97</v>
      </c>
      <c r="AI572">
        <v>96</v>
      </c>
      <c r="AJ572">
        <v>96</v>
      </c>
      <c r="AK572">
        <v>95</v>
      </c>
      <c r="AL572">
        <v>93</v>
      </c>
      <c r="AM572">
        <v>88</v>
      </c>
      <c r="AN572" s="5">
        <v>83</v>
      </c>
      <c r="AO572" s="5">
        <v>85</v>
      </c>
      <c r="AP572" s="5">
        <v>87</v>
      </c>
      <c r="AQ572" s="5">
        <v>91</v>
      </c>
      <c r="AR572" s="5">
        <v>90</v>
      </c>
      <c r="AS572" s="5">
        <v>91</v>
      </c>
      <c r="AT572" s="5">
        <v>93</v>
      </c>
      <c r="AU572" s="5">
        <v>95</v>
      </c>
      <c r="AV572" s="5">
        <v>95</v>
      </c>
      <c r="AW572" s="5">
        <v>96</v>
      </c>
      <c r="AX572" s="5">
        <v>101</v>
      </c>
      <c r="AY572" s="5">
        <v>102</v>
      </c>
      <c r="AZ572" s="5">
        <v>106</v>
      </c>
      <c r="BA572" s="5">
        <v>102</v>
      </c>
      <c r="BB572" s="5">
        <v>101</v>
      </c>
      <c r="BC572" s="5">
        <v>99</v>
      </c>
      <c r="BD572" s="5">
        <v>102</v>
      </c>
      <c r="BE572" s="5">
        <v>95</v>
      </c>
      <c r="BF572" s="5">
        <v>94</v>
      </c>
      <c r="BG572" s="5">
        <v>95</v>
      </c>
      <c r="BH572" s="5">
        <v>97</v>
      </c>
      <c r="BI572" s="5">
        <v>97</v>
      </c>
      <c r="BJ572" s="5">
        <v>97</v>
      </c>
      <c r="BK572" s="5">
        <v>98</v>
      </c>
      <c r="BL572" s="5">
        <v>100</v>
      </c>
      <c r="BM572" s="5">
        <v>103</v>
      </c>
      <c r="BN572" s="5">
        <v>99</v>
      </c>
      <c r="BO572" s="5">
        <v>98</v>
      </c>
      <c r="BP572" s="5">
        <v>100</v>
      </c>
      <c r="BQ572" s="5">
        <v>97</v>
      </c>
      <c r="BR572" s="5">
        <v>99</v>
      </c>
      <c r="BS572">
        <v>99</v>
      </c>
      <c r="BT572">
        <v>97</v>
      </c>
      <c r="BU572">
        <v>94</v>
      </c>
      <c r="BV572">
        <v>96</v>
      </c>
      <c r="BW572">
        <v>93</v>
      </c>
      <c r="BX572">
        <v>98</v>
      </c>
      <c r="BY572">
        <v>99</v>
      </c>
      <c r="BZ572">
        <v>96</v>
      </c>
      <c r="CA572">
        <v>99</v>
      </c>
      <c r="CB572">
        <v>100</v>
      </c>
      <c r="CC572">
        <v>104</v>
      </c>
      <c r="CD572">
        <v>101</v>
      </c>
      <c r="CE572">
        <v>94</v>
      </c>
      <c r="CF572">
        <v>88</v>
      </c>
      <c r="CG572">
        <v>76</v>
      </c>
      <c r="CH572">
        <v>88</v>
      </c>
      <c r="CI572">
        <v>91</v>
      </c>
      <c r="CJ572">
        <v>93</v>
      </c>
      <c r="CK572">
        <v>96</v>
      </c>
      <c r="CL572">
        <v>98</v>
      </c>
      <c r="CM572">
        <v>101</v>
      </c>
      <c r="CN572">
        <v>97</v>
      </c>
      <c r="CO572">
        <v>88</v>
      </c>
      <c r="CP572">
        <v>84</v>
      </c>
      <c r="CQ572">
        <v>89</v>
      </c>
      <c r="CR572">
        <v>94</v>
      </c>
      <c r="CS572">
        <v>96</v>
      </c>
      <c r="CT572">
        <v>97</v>
      </c>
      <c r="CU572">
        <v>99</v>
      </c>
      <c r="CV572">
        <v>97</v>
      </c>
      <c r="CW572">
        <v>92</v>
      </c>
      <c r="CX572" t="s">
        <v>2</v>
      </c>
      <c r="CY572" t="s">
        <v>32</v>
      </c>
      <c r="CZ572" s="1">
        <f t="shared" si="1879"/>
        <v>0.77614897939200955</v>
      </c>
      <c r="DA572" s="4">
        <f t="shared" si="1880"/>
        <v>96.387096774193552</v>
      </c>
      <c r="DB572" s="4"/>
      <c r="DC572" s="4"/>
      <c r="DD572" s="4"/>
    </row>
    <row r="573" spans="1:108" x14ac:dyDescent="0.25">
      <c r="A573" t="s">
        <v>47</v>
      </c>
      <c r="B573">
        <v>37.366700000000002</v>
      </c>
      <c r="C573">
        <v>-115.16670000000001</v>
      </c>
      <c r="D573">
        <v>3488</v>
      </c>
      <c r="E573" t="s">
        <v>1</v>
      </c>
      <c r="F573">
        <v>181.4</v>
      </c>
      <c r="G573">
        <v>1935</v>
      </c>
      <c r="H573">
        <v>8</v>
      </c>
      <c r="I573" t="s">
        <v>260</v>
      </c>
      <c r="J573">
        <v>89</v>
      </c>
      <c r="K573">
        <v>93</v>
      </c>
      <c r="L573">
        <v>94</v>
      </c>
      <c r="M573">
        <v>93</v>
      </c>
      <c r="N573">
        <v>96</v>
      </c>
      <c r="O573">
        <v>90</v>
      </c>
      <c r="P573">
        <v>99</v>
      </c>
      <c r="Q573">
        <v>100</v>
      </c>
      <c r="R573">
        <v>98</v>
      </c>
      <c r="S573">
        <v>100</v>
      </c>
      <c r="T573">
        <v>99</v>
      </c>
      <c r="U573">
        <v>100</v>
      </c>
      <c r="V573">
        <v>99</v>
      </c>
      <c r="W573">
        <v>98</v>
      </c>
      <c r="X573">
        <v>104</v>
      </c>
      <c r="Y573">
        <v>100</v>
      </c>
      <c r="Z573">
        <v>98</v>
      </c>
      <c r="AA573">
        <v>104</v>
      </c>
      <c r="AB573">
        <v>101</v>
      </c>
      <c r="AC573">
        <v>105</v>
      </c>
      <c r="AD573">
        <v>101</v>
      </c>
      <c r="AE573">
        <v>101</v>
      </c>
      <c r="AF573">
        <v>97</v>
      </c>
      <c r="AG573">
        <v>97</v>
      </c>
      <c r="AH573">
        <v>102</v>
      </c>
      <c r="AI573">
        <v>98</v>
      </c>
      <c r="AJ573">
        <v>101</v>
      </c>
      <c r="AK573">
        <v>98</v>
      </c>
      <c r="AL573">
        <v>100</v>
      </c>
      <c r="AM573">
        <v>99</v>
      </c>
      <c r="AN573" s="5">
        <v>99</v>
      </c>
      <c r="AO573" s="5">
        <v>90</v>
      </c>
      <c r="AP573" s="5">
        <v>82</v>
      </c>
      <c r="AQ573" s="5">
        <v>94</v>
      </c>
      <c r="AR573" s="5">
        <v>100</v>
      </c>
      <c r="AS573" s="5">
        <v>98</v>
      </c>
      <c r="AT573" s="5">
        <v>100</v>
      </c>
      <c r="AU573" s="5">
        <v>104</v>
      </c>
      <c r="AV573" s="5">
        <v>96</v>
      </c>
      <c r="AW573" s="5">
        <v>100</v>
      </c>
      <c r="AX573" s="5">
        <v>100</v>
      </c>
      <c r="AY573" s="5">
        <v>105</v>
      </c>
      <c r="AZ573" s="5">
        <v>108</v>
      </c>
      <c r="BA573" s="5">
        <v>107</v>
      </c>
      <c r="BB573" s="5">
        <v>103</v>
      </c>
      <c r="BC573" s="5">
        <v>101</v>
      </c>
      <c r="BD573" s="5">
        <v>100</v>
      </c>
      <c r="BE573" s="5">
        <v>101</v>
      </c>
      <c r="BF573" s="5">
        <v>100</v>
      </c>
      <c r="BG573" s="5">
        <v>100</v>
      </c>
      <c r="BH573" s="5">
        <v>102</v>
      </c>
      <c r="BI573" s="5">
        <v>103</v>
      </c>
      <c r="BJ573" s="5">
        <v>100</v>
      </c>
      <c r="BK573" s="5">
        <v>104</v>
      </c>
      <c r="BL573" s="5">
        <v>107</v>
      </c>
      <c r="BM573" s="5">
        <v>102</v>
      </c>
      <c r="BN573" s="5">
        <v>104</v>
      </c>
      <c r="BO573" s="5">
        <v>110</v>
      </c>
      <c r="BP573" s="5">
        <v>100</v>
      </c>
      <c r="BQ573" s="5">
        <v>101</v>
      </c>
      <c r="BR573" s="5">
        <v>109</v>
      </c>
      <c r="BT573">
        <v>101</v>
      </c>
      <c r="BU573">
        <v>101</v>
      </c>
      <c r="BV573">
        <v>102</v>
      </c>
      <c r="BW573">
        <v>100</v>
      </c>
      <c r="BX573">
        <v>102</v>
      </c>
      <c r="BY573">
        <v>101</v>
      </c>
      <c r="BZ573">
        <v>102</v>
      </c>
      <c r="CA573">
        <v>102</v>
      </c>
      <c r="CB573">
        <v>105</v>
      </c>
      <c r="CC573">
        <v>105</v>
      </c>
      <c r="CD573">
        <v>104</v>
      </c>
      <c r="CE573">
        <v>104</v>
      </c>
      <c r="CF573">
        <v>107</v>
      </c>
      <c r="CG573">
        <v>92</v>
      </c>
      <c r="CH573">
        <v>90</v>
      </c>
      <c r="CI573">
        <v>92</v>
      </c>
      <c r="CJ573">
        <v>94</v>
      </c>
      <c r="CK573">
        <v>97</v>
      </c>
      <c r="CL573">
        <v>98</v>
      </c>
      <c r="CM573">
        <v>100</v>
      </c>
      <c r="CN573">
        <v>98</v>
      </c>
      <c r="CO573">
        <v>98</v>
      </c>
      <c r="CQ573">
        <v>100</v>
      </c>
      <c r="CR573">
        <v>98</v>
      </c>
      <c r="CS573">
        <v>101</v>
      </c>
      <c r="CT573">
        <v>100</v>
      </c>
      <c r="CU573">
        <v>101</v>
      </c>
      <c r="CV573">
        <v>99</v>
      </c>
      <c r="CW573">
        <v>94</v>
      </c>
      <c r="CX573" t="s">
        <v>2</v>
      </c>
      <c r="CY573" t="s">
        <v>48</v>
      </c>
      <c r="CZ573" s="1">
        <f t="shared" si="1879"/>
        <v>0.70948810606900503</v>
      </c>
      <c r="DA573" s="4">
        <f t="shared" si="1880"/>
        <v>100.96774193548387</v>
      </c>
      <c r="DB573" s="4"/>
      <c r="DC573" s="4"/>
      <c r="DD573" s="4"/>
    </row>
    <row r="574" spans="1:108" x14ac:dyDescent="0.25">
      <c r="A574" t="s">
        <v>41</v>
      </c>
      <c r="B574">
        <v>34.5</v>
      </c>
      <c r="C574">
        <v>-117.8167</v>
      </c>
      <c r="D574">
        <v>3402</v>
      </c>
      <c r="E574" t="s">
        <v>1</v>
      </c>
      <c r="F574">
        <v>234.3</v>
      </c>
      <c r="G574">
        <v>1935</v>
      </c>
      <c r="H574">
        <v>8</v>
      </c>
      <c r="I574" t="s">
        <v>260</v>
      </c>
      <c r="J574">
        <v>87</v>
      </c>
      <c r="K574">
        <v>94</v>
      </c>
      <c r="L574">
        <v>97</v>
      </c>
      <c r="M574">
        <v>99</v>
      </c>
      <c r="N574">
        <v>91</v>
      </c>
      <c r="O574">
        <v>97</v>
      </c>
      <c r="P574">
        <v>99</v>
      </c>
      <c r="Q574">
        <v>95</v>
      </c>
      <c r="R574">
        <v>96</v>
      </c>
      <c r="S574">
        <v>94</v>
      </c>
      <c r="T574">
        <v>95</v>
      </c>
      <c r="U574">
        <v>92</v>
      </c>
      <c r="V574">
        <v>92</v>
      </c>
      <c r="W574">
        <v>85</v>
      </c>
      <c r="X574">
        <v>87</v>
      </c>
      <c r="Y574">
        <v>83</v>
      </c>
      <c r="Z574">
        <v>96</v>
      </c>
      <c r="AA574">
        <v>99</v>
      </c>
      <c r="AB574">
        <v>97</v>
      </c>
      <c r="AC574">
        <v>100</v>
      </c>
      <c r="AD574">
        <v>98</v>
      </c>
      <c r="AE574">
        <v>98</v>
      </c>
      <c r="AF574">
        <v>89</v>
      </c>
      <c r="AG574">
        <v>95</v>
      </c>
      <c r="AH574">
        <v>98</v>
      </c>
      <c r="AI574">
        <v>96</v>
      </c>
      <c r="AJ574">
        <v>92</v>
      </c>
      <c r="AK574">
        <v>92</v>
      </c>
      <c r="AL574">
        <v>86</v>
      </c>
      <c r="AM574">
        <v>88</v>
      </c>
      <c r="AN574" s="5">
        <v>84</v>
      </c>
      <c r="AO574" s="5">
        <v>78</v>
      </c>
      <c r="AP574" s="5">
        <v>84</v>
      </c>
      <c r="AQ574" s="5">
        <v>91</v>
      </c>
      <c r="AR574" s="5">
        <v>91</v>
      </c>
      <c r="AS574" s="5">
        <v>88</v>
      </c>
      <c r="AT574" s="5">
        <v>90</v>
      </c>
      <c r="AU574" s="5">
        <v>87</v>
      </c>
      <c r="AV574" s="5">
        <v>91</v>
      </c>
      <c r="AW574" s="5">
        <v>94</v>
      </c>
      <c r="AX574" s="5">
        <v>99</v>
      </c>
      <c r="AY574" s="5">
        <v>98</v>
      </c>
      <c r="AZ574" s="5">
        <v>102</v>
      </c>
      <c r="BA574" s="5">
        <v>102</v>
      </c>
      <c r="BB574" s="5">
        <v>101</v>
      </c>
      <c r="BC574" s="5">
        <v>100</v>
      </c>
      <c r="BD574" s="5">
        <v>102</v>
      </c>
      <c r="BE574" s="5">
        <v>100</v>
      </c>
      <c r="BF574" s="5">
        <v>99</v>
      </c>
      <c r="BG574" s="5">
        <v>96</v>
      </c>
      <c r="BH574" s="5">
        <v>94</v>
      </c>
      <c r="BI574" s="5">
        <v>95</v>
      </c>
      <c r="BJ574" s="5">
        <v>96</v>
      </c>
      <c r="BK574" s="5">
        <v>94</v>
      </c>
      <c r="BL574" s="5">
        <v>96</v>
      </c>
      <c r="BM574" s="5">
        <v>99</v>
      </c>
      <c r="BN574" s="5">
        <v>100</v>
      </c>
      <c r="BO574" s="5">
        <v>99</v>
      </c>
      <c r="BP574" s="5">
        <v>101</v>
      </c>
      <c r="BQ574" s="5">
        <v>100</v>
      </c>
      <c r="BR574" s="5">
        <v>97</v>
      </c>
      <c r="BS574">
        <v>96</v>
      </c>
      <c r="BT574">
        <v>97</v>
      </c>
      <c r="BU574">
        <v>97</v>
      </c>
      <c r="BV574">
        <v>95</v>
      </c>
      <c r="BW574">
        <v>96</v>
      </c>
      <c r="BX574">
        <v>98</v>
      </c>
      <c r="BY574">
        <v>101</v>
      </c>
      <c r="BZ574">
        <v>100</v>
      </c>
      <c r="CA574">
        <v>100</v>
      </c>
      <c r="CB574">
        <v>100</v>
      </c>
      <c r="CC574">
        <v>103</v>
      </c>
      <c r="CD574">
        <v>104</v>
      </c>
      <c r="CE574">
        <v>98</v>
      </c>
      <c r="CF574">
        <v>93</v>
      </c>
      <c r="CG574">
        <v>89</v>
      </c>
      <c r="CH574">
        <v>87</v>
      </c>
      <c r="CI574">
        <v>93</v>
      </c>
      <c r="CJ574">
        <v>94</v>
      </c>
      <c r="CK574">
        <v>95</v>
      </c>
      <c r="CL574">
        <v>99</v>
      </c>
      <c r="CM574">
        <v>99</v>
      </c>
      <c r="CN574">
        <v>100</v>
      </c>
      <c r="CO574">
        <v>95</v>
      </c>
      <c r="CP574">
        <v>91</v>
      </c>
      <c r="CQ574">
        <v>84</v>
      </c>
      <c r="CR574">
        <v>83</v>
      </c>
      <c r="CS574">
        <v>84</v>
      </c>
      <c r="CT574">
        <v>90</v>
      </c>
      <c r="CU574">
        <v>94</v>
      </c>
      <c r="CV574">
        <v>95</v>
      </c>
      <c r="CW574">
        <v>94</v>
      </c>
      <c r="CX574" t="s">
        <v>5</v>
      </c>
      <c r="CY574" t="s">
        <v>42</v>
      </c>
      <c r="CZ574" s="1">
        <f t="shared" si="1879"/>
        <v>0.83921568627450982</v>
      </c>
      <c r="DA574" s="4">
        <f t="shared" si="1880"/>
        <v>95.096774193548384</v>
      </c>
      <c r="DB574" s="4"/>
      <c r="DC574" s="4"/>
      <c r="DD574" s="4"/>
    </row>
    <row r="575" spans="1:108" x14ac:dyDescent="0.25">
      <c r="A575" t="s">
        <v>43</v>
      </c>
      <c r="B575">
        <v>36.916699999999999</v>
      </c>
      <c r="C575">
        <v>-116.75</v>
      </c>
      <c r="D575">
        <v>3304</v>
      </c>
      <c r="E575" t="s">
        <v>1</v>
      </c>
      <c r="F575">
        <v>51.5</v>
      </c>
      <c r="G575">
        <v>1935</v>
      </c>
      <c r="H575">
        <v>8</v>
      </c>
      <c r="I575" t="s">
        <v>260</v>
      </c>
      <c r="J575">
        <v>91</v>
      </c>
      <c r="K575">
        <v>91</v>
      </c>
      <c r="L575">
        <v>97</v>
      </c>
      <c r="M575">
        <v>98</v>
      </c>
      <c r="N575">
        <v>98</v>
      </c>
      <c r="O575">
        <v>100</v>
      </c>
      <c r="P575">
        <v>100</v>
      </c>
      <c r="Q575">
        <v>100</v>
      </c>
      <c r="R575">
        <v>98</v>
      </c>
      <c r="S575">
        <v>96</v>
      </c>
      <c r="T575">
        <v>101</v>
      </c>
      <c r="U575">
        <v>97</v>
      </c>
      <c r="V575">
        <v>92</v>
      </c>
      <c r="W575">
        <v>92</v>
      </c>
      <c r="X575">
        <v>97</v>
      </c>
      <c r="Y575">
        <v>91</v>
      </c>
      <c r="Z575">
        <v>95</v>
      </c>
      <c r="AA575">
        <v>98</v>
      </c>
      <c r="AB575">
        <v>100</v>
      </c>
      <c r="AC575">
        <v>106</v>
      </c>
      <c r="AD575">
        <v>102</v>
      </c>
      <c r="AE575">
        <v>96</v>
      </c>
      <c r="AF575">
        <v>98</v>
      </c>
      <c r="AG575">
        <v>99</v>
      </c>
      <c r="AH575">
        <v>97</v>
      </c>
      <c r="AI575">
        <v>96</v>
      </c>
      <c r="AJ575">
        <v>94</v>
      </c>
      <c r="AK575">
        <v>92</v>
      </c>
      <c r="AL575">
        <v>97</v>
      </c>
      <c r="AM575">
        <v>90</v>
      </c>
      <c r="AN575" s="5">
        <v>87</v>
      </c>
      <c r="AO575" s="5">
        <v>82</v>
      </c>
      <c r="AP575" s="5">
        <v>93</v>
      </c>
      <c r="AQ575" s="5">
        <v>91</v>
      </c>
      <c r="AR575" s="5">
        <v>89</v>
      </c>
      <c r="AS575" s="5">
        <v>91</v>
      </c>
      <c r="AT575" s="5">
        <v>92</v>
      </c>
      <c r="AU575" s="5">
        <v>86</v>
      </c>
      <c r="AV575" s="5">
        <v>92</v>
      </c>
      <c r="AW575" s="5">
        <v>95</v>
      </c>
      <c r="AX575" s="5">
        <v>98</v>
      </c>
      <c r="AY575" s="5">
        <v>105</v>
      </c>
      <c r="AZ575" s="5">
        <v>107</v>
      </c>
      <c r="BA575" s="5">
        <v>107</v>
      </c>
      <c r="BB575" s="5">
        <v>107</v>
      </c>
      <c r="BC575" s="5">
        <v>102</v>
      </c>
      <c r="BD575" s="5">
        <v>105</v>
      </c>
      <c r="BE575" s="5">
        <v>105</v>
      </c>
      <c r="BF575" s="5">
        <v>102</v>
      </c>
      <c r="BG575" s="5">
        <v>100</v>
      </c>
      <c r="BH575" s="5">
        <v>105</v>
      </c>
      <c r="BI575" s="5">
        <v>97</v>
      </c>
      <c r="BJ575" s="5">
        <v>99</v>
      </c>
      <c r="BK575" s="5">
        <v>95</v>
      </c>
      <c r="BL575" s="5">
        <v>97</v>
      </c>
      <c r="BM575" s="5">
        <v>95</v>
      </c>
      <c r="BN575" s="5">
        <v>101</v>
      </c>
      <c r="BO575" s="5">
        <v>101</v>
      </c>
      <c r="BP575" s="5">
        <v>101</v>
      </c>
      <c r="BQ575" s="5">
        <v>100</v>
      </c>
      <c r="BR575" s="5">
        <v>101</v>
      </c>
      <c r="BS575">
        <v>99</v>
      </c>
      <c r="BT575">
        <v>101</v>
      </c>
      <c r="BU575">
        <v>100</v>
      </c>
      <c r="BV575">
        <v>99</v>
      </c>
      <c r="BW575">
        <v>99</v>
      </c>
      <c r="BX575">
        <v>101</v>
      </c>
      <c r="BY575">
        <v>105</v>
      </c>
      <c r="BZ575">
        <v>101</v>
      </c>
      <c r="CA575">
        <v>100</v>
      </c>
      <c r="CB575">
        <v>102</v>
      </c>
      <c r="CC575">
        <v>105</v>
      </c>
      <c r="CD575">
        <v>107</v>
      </c>
      <c r="CE575">
        <v>106</v>
      </c>
      <c r="CF575">
        <v>104</v>
      </c>
      <c r="CG575">
        <v>105</v>
      </c>
      <c r="CH575">
        <v>101</v>
      </c>
      <c r="CI575">
        <v>99</v>
      </c>
      <c r="CJ575">
        <v>97</v>
      </c>
      <c r="CK575">
        <v>92</v>
      </c>
      <c r="CL575">
        <v>95</v>
      </c>
      <c r="CM575">
        <v>97</v>
      </c>
      <c r="CN575">
        <v>95</v>
      </c>
      <c r="CO575">
        <v>91</v>
      </c>
      <c r="CP575">
        <v>92</v>
      </c>
      <c r="CQ575">
        <v>91</v>
      </c>
      <c r="CR575">
        <v>96</v>
      </c>
      <c r="CS575">
        <v>94</v>
      </c>
      <c r="CT575">
        <v>96</v>
      </c>
      <c r="CU575">
        <v>99</v>
      </c>
      <c r="CV575">
        <v>97</v>
      </c>
      <c r="CW575">
        <v>92</v>
      </c>
      <c r="CX575" t="s">
        <v>2</v>
      </c>
      <c r="CY575" t="s">
        <v>44</v>
      </c>
      <c r="CZ575" s="1">
        <f t="shared" si="1879"/>
        <v>0.77879765659750844</v>
      </c>
      <c r="DA575" s="4">
        <f t="shared" si="1880"/>
        <v>97.677419354838705</v>
      </c>
      <c r="DB575" s="4"/>
      <c r="DC575" s="4"/>
      <c r="DD575" s="4"/>
    </row>
    <row r="576" spans="1:108" x14ac:dyDescent="0.25">
      <c r="A576" t="s">
        <v>53</v>
      </c>
      <c r="B576">
        <v>35.979999999999997</v>
      </c>
      <c r="C576">
        <v>-114.8464</v>
      </c>
      <c r="D576">
        <v>2500</v>
      </c>
      <c r="E576" t="s">
        <v>1</v>
      </c>
      <c r="F576">
        <v>188.9</v>
      </c>
      <c r="G576">
        <v>1935</v>
      </c>
      <c r="H576">
        <v>8</v>
      </c>
      <c r="I576" t="s">
        <v>260</v>
      </c>
      <c r="J576">
        <v>90</v>
      </c>
      <c r="K576">
        <v>98</v>
      </c>
      <c r="L576">
        <v>100</v>
      </c>
      <c r="M576">
        <v>98</v>
      </c>
      <c r="N576">
        <v>101</v>
      </c>
      <c r="O576">
        <v>103</v>
      </c>
      <c r="P576">
        <v>103</v>
      </c>
      <c r="Q576">
        <v>102</v>
      </c>
      <c r="R576">
        <v>102</v>
      </c>
      <c r="S576">
        <v>103</v>
      </c>
      <c r="T576">
        <v>104</v>
      </c>
      <c r="U576">
        <v>103</v>
      </c>
      <c r="V576">
        <v>101</v>
      </c>
      <c r="W576">
        <v>99</v>
      </c>
      <c r="X576">
        <v>97</v>
      </c>
      <c r="Y576">
        <v>93</v>
      </c>
      <c r="Z576">
        <v>100</v>
      </c>
      <c r="AA576">
        <v>102</v>
      </c>
      <c r="AB576">
        <v>104</v>
      </c>
      <c r="AC576">
        <v>106</v>
      </c>
      <c r="AD576">
        <v>105</v>
      </c>
      <c r="AE576">
        <v>104</v>
      </c>
      <c r="AF576">
        <v>98</v>
      </c>
      <c r="AG576">
        <v>99</v>
      </c>
      <c r="AH576">
        <v>102</v>
      </c>
      <c r="AI576">
        <v>101</v>
      </c>
      <c r="AJ576">
        <v>102</v>
      </c>
      <c r="AK576">
        <v>99</v>
      </c>
      <c r="AL576">
        <v>97</v>
      </c>
      <c r="AM576">
        <v>95</v>
      </c>
      <c r="AN576" s="5">
        <v>90</v>
      </c>
      <c r="AO576" s="5">
        <v>90</v>
      </c>
      <c r="AP576" s="5">
        <v>88</v>
      </c>
      <c r="AQ576" s="5">
        <v>95</v>
      </c>
      <c r="AR576" s="5">
        <v>91</v>
      </c>
      <c r="AS576" s="5">
        <v>96</v>
      </c>
      <c r="AT576" s="5">
        <v>96</v>
      </c>
      <c r="AU576" s="5">
        <v>96</v>
      </c>
      <c r="AV576" s="5">
        <v>97</v>
      </c>
      <c r="AW576" s="5">
        <v>100</v>
      </c>
      <c r="AX576" s="5">
        <v>103</v>
      </c>
      <c r="AY576" s="5">
        <v>103</v>
      </c>
      <c r="AZ576" s="5">
        <v>107</v>
      </c>
      <c r="BA576" s="5">
        <v>102</v>
      </c>
      <c r="BB576" s="5">
        <v>102</v>
      </c>
      <c r="BC576" s="5">
        <v>101</v>
      </c>
      <c r="BD576" s="5">
        <v>102</v>
      </c>
      <c r="BE576" s="5">
        <v>98</v>
      </c>
      <c r="BF576" s="5">
        <v>100</v>
      </c>
      <c r="BG576" s="5">
        <v>102</v>
      </c>
      <c r="BH576" s="5">
        <v>103</v>
      </c>
      <c r="BI576" s="5">
        <v>102</v>
      </c>
      <c r="BJ576" s="5">
        <v>104</v>
      </c>
      <c r="BK576" s="5">
        <v>103</v>
      </c>
      <c r="BL576" s="5">
        <v>104</v>
      </c>
      <c r="BM576" s="5">
        <v>107</v>
      </c>
      <c r="BN576" s="5">
        <v>100</v>
      </c>
      <c r="BO576" s="5">
        <v>101</v>
      </c>
      <c r="BP576" s="5">
        <v>100</v>
      </c>
      <c r="BQ576" s="5">
        <v>100</v>
      </c>
      <c r="BR576" s="8">
        <f>AVERAGE(BQ576,BS576)</f>
        <v>101.5</v>
      </c>
      <c r="BS576">
        <v>103</v>
      </c>
      <c r="BT576">
        <v>100</v>
      </c>
      <c r="BU576">
        <v>100</v>
      </c>
      <c r="BV576">
        <v>102</v>
      </c>
      <c r="BW576">
        <v>101</v>
      </c>
      <c r="BX576">
        <v>102</v>
      </c>
      <c r="BY576">
        <v>101</v>
      </c>
      <c r="BZ576">
        <v>102</v>
      </c>
      <c r="CA576">
        <v>104</v>
      </c>
      <c r="CB576">
        <v>105</v>
      </c>
      <c r="CC576">
        <v>108</v>
      </c>
      <c r="CD576">
        <v>104</v>
      </c>
      <c r="CE576">
        <v>100</v>
      </c>
      <c r="CF576">
        <v>88</v>
      </c>
      <c r="CG576">
        <v>84</v>
      </c>
      <c r="CH576">
        <v>92</v>
      </c>
      <c r="CI576">
        <v>90</v>
      </c>
      <c r="CJ576">
        <v>100</v>
      </c>
      <c r="CK576">
        <v>102</v>
      </c>
      <c r="CL576">
        <v>102</v>
      </c>
      <c r="CM576">
        <v>105</v>
      </c>
      <c r="CN576">
        <v>97</v>
      </c>
      <c r="CO576">
        <v>90</v>
      </c>
      <c r="CP576">
        <v>92</v>
      </c>
      <c r="CQ576">
        <v>96</v>
      </c>
      <c r="CR576">
        <v>99</v>
      </c>
      <c r="CS576">
        <v>101</v>
      </c>
      <c r="CT576">
        <v>103</v>
      </c>
      <c r="CU576">
        <v>103</v>
      </c>
      <c r="CV576">
        <v>101</v>
      </c>
      <c r="CW576">
        <v>97</v>
      </c>
      <c r="CX576" t="s">
        <v>2</v>
      </c>
      <c r="CY576" t="s">
        <v>54</v>
      </c>
      <c r="CZ576" s="1">
        <f t="shared" si="1879"/>
        <v>0.7103803532043439</v>
      </c>
      <c r="DA576" s="4">
        <f t="shared" si="1880"/>
        <v>99.5</v>
      </c>
      <c r="DB576" s="4"/>
      <c r="DC576" s="4"/>
      <c r="DD576" s="4"/>
    </row>
    <row r="577" spans="1:108" x14ac:dyDescent="0.25">
      <c r="A577" t="s">
        <v>51</v>
      </c>
      <c r="B577">
        <v>36.433300000000003</v>
      </c>
      <c r="C577">
        <v>-116.4</v>
      </c>
      <c r="D577">
        <v>2192</v>
      </c>
      <c r="E577" t="s">
        <v>1</v>
      </c>
      <c r="F577">
        <v>41.9</v>
      </c>
      <c r="G577">
        <v>1935</v>
      </c>
      <c r="H577">
        <v>8</v>
      </c>
      <c r="I577" t="s">
        <v>260</v>
      </c>
      <c r="J577">
        <v>94</v>
      </c>
      <c r="K577">
        <v>100</v>
      </c>
      <c r="L577">
        <v>103</v>
      </c>
      <c r="M577">
        <v>104</v>
      </c>
      <c r="N577">
        <v>106</v>
      </c>
      <c r="O577">
        <v>108</v>
      </c>
      <c r="P577">
        <v>109</v>
      </c>
      <c r="Q577">
        <v>107</v>
      </c>
      <c r="R577">
        <v>105</v>
      </c>
      <c r="S577">
        <v>103</v>
      </c>
      <c r="T577">
        <v>105</v>
      </c>
      <c r="U577">
        <v>105</v>
      </c>
      <c r="V577">
        <v>102</v>
      </c>
      <c r="W577">
        <v>99</v>
      </c>
      <c r="X577">
        <v>99</v>
      </c>
      <c r="Y577">
        <v>100</v>
      </c>
      <c r="Z577">
        <v>102</v>
      </c>
      <c r="AA577">
        <v>107</v>
      </c>
      <c r="AB577">
        <v>108</v>
      </c>
      <c r="AC577">
        <v>110</v>
      </c>
      <c r="AD577">
        <v>110</v>
      </c>
      <c r="AE577">
        <v>109</v>
      </c>
      <c r="AF577">
        <v>102</v>
      </c>
      <c r="AG577">
        <v>103</v>
      </c>
      <c r="AH577">
        <v>107</v>
      </c>
      <c r="AI577">
        <v>106</v>
      </c>
      <c r="AJ577">
        <v>106</v>
      </c>
      <c r="AK577">
        <v>103</v>
      </c>
      <c r="AL577">
        <v>99</v>
      </c>
      <c r="AM577">
        <v>98</v>
      </c>
      <c r="AN577" s="5">
        <v>99</v>
      </c>
      <c r="AO577" s="5">
        <v>93</v>
      </c>
      <c r="AP577" s="5">
        <v>90</v>
      </c>
      <c r="AQ577" s="5">
        <v>99</v>
      </c>
      <c r="AR577" s="5">
        <v>100</v>
      </c>
      <c r="AS577" s="5">
        <v>102</v>
      </c>
      <c r="AT577" s="5">
        <v>101</v>
      </c>
      <c r="AU577" s="5">
        <v>100</v>
      </c>
      <c r="AV577" s="5">
        <v>100</v>
      </c>
      <c r="AW577" s="5">
        <v>103</v>
      </c>
      <c r="AX577" s="5">
        <v>107</v>
      </c>
      <c r="AY577" s="5">
        <v>110</v>
      </c>
      <c r="AZ577" s="5">
        <v>114</v>
      </c>
      <c r="BA577" s="5">
        <v>108</v>
      </c>
      <c r="BB577" s="5">
        <v>108</v>
      </c>
      <c r="BC577" s="5">
        <v>108</v>
      </c>
      <c r="BD577" s="5">
        <v>109</v>
      </c>
      <c r="BE577" s="5">
        <v>109</v>
      </c>
      <c r="BF577" s="5">
        <v>106</v>
      </c>
      <c r="BG577" s="5">
        <v>105</v>
      </c>
      <c r="BH577" s="5">
        <v>107</v>
      </c>
      <c r="BI577" s="5">
        <v>103</v>
      </c>
      <c r="BJ577" s="5">
        <v>104</v>
      </c>
      <c r="BK577" s="8">
        <f>AVERAGE(BJ577,BL577)</f>
        <v>104.5</v>
      </c>
      <c r="BL577" s="5">
        <v>105</v>
      </c>
      <c r="BM577" s="5">
        <v>107</v>
      </c>
      <c r="BN577" s="8">
        <f>AVERAGE(BM577,BO577)</f>
        <v>109</v>
      </c>
      <c r="BO577" s="5">
        <v>111</v>
      </c>
      <c r="BP577" s="5">
        <v>108</v>
      </c>
      <c r="BQ577" s="5">
        <v>109</v>
      </c>
      <c r="BR577" s="5">
        <v>109</v>
      </c>
      <c r="CX577" t="s">
        <v>2</v>
      </c>
      <c r="CY577" t="s">
        <v>52</v>
      </c>
      <c r="CZ577" s="1">
        <f t="shared" si="1879"/>
        <v>0.87631970578627005</v>
      </c>
      <c r="DA577" s="4">
        <f t="shared" si="1880"/>
        <v>104.75806451612904</v>
      </c>
      <c r="DB577" s="4"/>
      <c r="DC577" s="4"/>
      <c r="DD577" s="4"/>
    </row>
    <row r="578" spans="1:108" x14ac:dyDescent="0.25">
      <c r="A578" t="s">
        <v>27</v>
      </c>
      <c r="B578">
        <v>36.166699999999999</v>
      </c>
      <c r="C578">
        <v>-115.13330000000001</v>
      </c>
      <c r="D578">
        <v>2011</v>
      </c>
      <c r="E578" t="s">
        <v>1</v>
      </c>
      <c r="F578">
        <v>158.69999999999999</v>
      </c>
      <c r="G578">
        <v>1935</v>
      </c>
      <c r="H578">
        <v>8</v>
      </c>
      <c r="I578" t="s">
        <v>260</v>
      </c>
      <c r="J578">
        <v>98</v>
      </c>
      <c r="K578">
        <v>101</v>
      </c>
      <c r="L578">
        <v>102</v>
      </c>
      <c r="M578">
        <v>104</v>
      </c>
      <c r="N578">
        <v>107</v>
      </c>
      <c r="O578">
        <v>106</v>
      </c>
      <c r="P578">
        <v>107</v>
      </c>
      <c r="Q578">
        <v>104</v>
      </c>
      <c r="R578">
        <v>103</v>
      </c>
      <c r="S578">
        <v>106</v>
      </c>
      <c r="T578">
        <v>108</v>
      </c>
      <c r="U578">
        <v>103</v>
      </c>
      <c r="V578">
        <v>103</v>
      </c>
      <c r="W578">
        <v>101</v>
      </c>
      <c r="X578">
        <v>100</v>
      </c>
      <c r="Y578">
        <v>100</v>
      </c>
      <c r="Z578">
        <v>106</v>
      </c>
      <c r="AA578">
        <v>108</v>
      </c>
      <c r="AB578">
        <v>109</v>
      </c>
      <c r="AC578">
        <v>110</v>
      </c>
      <c r="AD578">
        <v>110</v>
      </c>
      <c r="AE578">
        <v>109</v>
      </c>
      <c r="AF578">
        <v>99</v>
      </c>
      <c r="AG578">
        <v>102</v>
      </c>
      <c r="AH578">
        <v>108</v>
      </c>
      <c r="AI578">
        <v>108</v>
      </c>
      <c r="AJ578">
        <v>102</v>
      </c>
      <c r="AK578">
        <v>103</v>
      </c>
      <c r="AL578">
        <v>103</v>
      </c>
      <c r="AM578">
        <v>100</v>
      </c>
      <c r="AN578" s="5">
        <v>97</v>
      </c>
      <c r="AO578" s="5">
        <v>95</v>
      </c>
      <c r="AP578" s="5">
        <v>91</v>
      </c>
      <c r="AQ578" s="5">
        <v>100</v>
      </c>
      <c r="AR578" s="5">
        <v>100</v>
      </c>
      <c r="AS578" s="5">
        <v>100</v>
      </c>
      <c r="AT578" s="5">
        <v>100</v>
      </c>
      <c r="AU578" s="5">
        <v>100</v>
      </c>
      <c r="AV578" s="5">
        <v>102</v>
      </c>
      <c r="AW578" s="5">
        <v>105</v>
      </c>
      <c r="AX578" s="5">
        <v>107</v>
      </c>
      <c r="AY578" s="5">
        <v>110</v>
      </c>
      <c r="AZ578" s="5">
        <v>113</v>
      </c>
      <c r="BA578" s="5">
        <v>112</v>
      </c>
      <c r="BB578" s="5">
        <v>108</v>
      </c>
      <c r="BC578" s="5">
        <v>107</v>
      </c>
      <c r="BD578" s="5">
        <v>107</v>
      </c>
      <c r="BE578" s="5">
        <v>107</v>
      </c>
      <c r="BF578" s="5">
        <v>105</v>
      </c>
      <c r="BG578" s="5">
        <v>107</v>
      </c>
      <c r="BH578" s="5">
        <v>105</v>
      </c>
      <c r="BI578" s="5">
        <v>105</v>
      </c>
      <c r="BJ578" s="5">
        <v>106</v>
      </c>
      <c r="BK578" s="5">
        <v>106</v>
      </c>
      <c r="BL578" s="5">
        <v>106</v>
      </c>
      <c r="BM578" s="5">
        <v>110</v>
      </c>
      <c r="BN578" s="5">
        <v>107</v>
      </c>
      <c r="BO578" s="5">
        <v>111</v>
      </c>
      <c r="BP578" s="5">
        <v>105</v>
      </c>
      <c r="BQ578" s="5">
        <v>105</v>
      </c>
      <c r="BR578" s="5">
        <v>105</v>
      </c>
      <c r="BS578">
        <v>109</v>
      </c>
      <c r="BT578">
        <v>108</v>
      </c>
      <c r="BU578">
        <v>107</v>
      </c>
      <c r="BV578">
        <v>106</v>
      </c>
      <c r="BW578">
        <v>105</v>
      </c>
      <c r="BX578">
        <v>104</v>
      </c>
      <c r="BY578">
        <v>109</v>
      </c>
      <c r="BZ578">
        <v>104</v>
      </c>
      <c r="CA578">
        <v>106</v>
      </c>
      <c r="CB578">
        <v>110</v>
      </c>
      <c r="CC578">
        <v>110</v>
      </c>
      <c r="CD578">
        <v>94</v>
      </c>
      <c r="CE578">
        <v>106</v>
      </c>
      <c r="CF578">
        <v>90</v>
      </c>
      <c r="CG578">
        <v>92</v>
      </c>
      <c r="CH578">
        <v>98</v>
      </c>
      <c r="CI578">
        <v>100</v>
      </c>
      <c r="CJ578">
        <v>100</v>
      </c>
      <c r="CK578">
        <v>103</v>
      </c>
      <c r="CL578">
        <v>103</v>
      </c>
      <c r="CM578">
        <v>106</v>
      </c>
      <c r="CN578">
        <v>99</v>
      </c>
      <c r="CO578">
        <v>92</v>
      </c>
      <c r="CP578">
        <v>93</v>
      </c>
      <c r="CQ578">
        <v>98</v>
      </c>
      <c r="CR578">
        <v>102</v>
      </c>
      <c r="CS578">
        <v>103</v>
      </c>
      <c r="CT578">
        <v>105</v>
      </c>
      <c r="CU578">
        <v>106</v>
      </c>
      <c r="CV578">
        <v>106</v>
      </c>
      <c r="CW578">
        <v>109</v>
      </c>
      <c r="CX578" t="s">
        <v>2</v>
      </c>
      <c r="CY578" t="s">
        <v>28</v>
      </c>
      <c r="CZ578" s="1">
        <f t="shared" si="1879"/>
        <v>0.79154187595389847</v>
      </c>
      <c r="DA578" s="4">
        <f t="shared" si="1880"/>
        <v>104.64516129032258</v>
      </c>
      <c r="DB578" s="4"/>
      <c r="DC578" s="4"/>
      <c r="DD578" s="4"/>
    </row>
    <row r="579" spans="1:108" x14ac:dyDescent="0.25">
      <c r="A579" t="s">
        <v>45</v>
      </c>
      <c r="B579">
        <v>35.763599999999997</v>
      </c>
      <c r="C579">
        <v>-117.3908</v>
      </c>
      <c r="D579">
        <v>1695</v>
      </c>
      <c r="E579" t="s">
        <v>1</v>
      </c>
      <c r="F579">
        <v>90.8</v>
      </c>
      <c r="G579">
        <v>1935</v>
      </c>
      <c r="H579">
        <v>8</v>
      </c>
      <c r="I579" t="s">
        <v>260</v>
      </c>
      <c r="J579">
        <v>94</v>
      </c>
      <c r="K579">
        <v>100</v>
      </c>
      <c r="L579">
        <v>103</v>
      </c>
      <c r="M579">
        <v>106</v>
      </c>
      <c r="N579">
        <v>107</v>
      </c>
      <c r="O579">
        <v>108</v>
      </c>
      <c r="P579">
        <v>106</v>
      </c>
      <c r="Q579">
        <v>103</v>
      </c>
      <c r="R579">
        <v>103</v>
      </c>
      <c r="S579">
        <v>103</v>
      </c>
      <c r="T579">
        <v>105</v>
      </c>
      <c r="U579">
        <v>101</v>
      </c>
      <c r="V579">
        <v>100</v>
      </c>
      <c r="W579">
        <v>98</v>
      </c>
      <c r="X579">
        <v>97</v>
      </c>
      <c r="Y579">
        <v>100</v>
      </c>
      <c r="Z579">
        <v>103</v>
      </c>
      <c r="AA579">
        <v>107</v>
      </c>
      <c r="AB579">
        <v>109</v>
      </c>
      <c r="AC579">
        <v>111</v>
      </c>
      <c r="AD579">
        <v>109</v>
      </c>
      <c r="AE579">
        <v>110</v>
      </c>
      <c r="AF579">
        <v>103</v>
      </c>
      <c r="AG579">
        <v>103</v>
      </c>
      <c r="AH579">
        <v>106</v>
      </c>
      <c r="AI579">
        <v>105</v>
      </c>
      <c r="AJ579">
        <v>103</v>
      </c>
      <c r="AK579">
        <v>101</v>
      </c>
      <c r="AL579">
        <v>100</v>
      </c>
      <c r="AM579">
        <v>100</v>
      </c>
      <c r="AN579" s="5">
        <v>88</v>
      </c>
      <c r="AO579" s="5">
        <v>89</v>
      </c>
      <c r="AP579" s="5">
        <v>93</v>
      </c>
      <c r="AQ579" s="5">
        <v>99</v>
      </c>
      <c r="AR579" s="5">
        <v>100</v>
      </c>
      <c r="AS579" s="5">
        <v>96</v>
      </c>
      <c r="AT579" s="5">
        <v>97</v>
      </c>
      <c r="AU579" s="5">
        <v>97</v>
      </c>
      <c r="AV579" s="5">
        <v>99</v>
      </c>
      <c r="AW579" s="5">
        <v>101</v>
      </c>
      <c r="AX579" s="5">
        <v>106</v>
      </c>
      <c r="AY579" s="5">
        <v>112</v>
      </c>
      <c r="AZ579" s="5">
        <v>112</v>
      </c>
      <c r="BA579" s="5">
        <v>110</v>
      </c>
      <c r="BB579" s="5">
        <v>110</v>
      </c>
      <c r="BC579" s="5">
        <v>112</v>
      </c>
      <c r="BD579" s="5">
        <v>111</v>
      </c>
      <c r="BE579" s="5">
        <v>110</v>
      </c>
      <c r="BF579" s="5">
        <v>106</v>
      </c>
      <c r="BG579" s="5">
        <v>104</v>
      </c>
      <c r="BH579" s="5">
        <v>102</v>
      </c>
      <c r="BI579" s="5">
        <v>102</v>
      </c>
      <c r="BJ579" s="5">
        <v>104</v>
      </c>
      <c r="BK579" s="5">
        <v>104</v>
      </c>
      <c r="BL579" s="5">
        <v>106</v>
      </c>
      <c r="BM579" s="5">
        <v>106</v>
      </c>
      <c r="BN579" s="5">
        <v>109</v>
      </c>
      <c r="BO579" s="5">
        <v>108</v>
      </c>
      <c r="BP579" s="5">
        <v>108</v>
      </c>
      <c r="BQ579" s="5">
        <v>108</v>
      </c>
      <c r="BR579" s="5">
        <v>107</v>
      </c>
      <c r="BS579">
        <v>106</v>
      </c>
      <c r="BT579">
        <v>108</v>
      </c>
      <c r="BU579">
        <v>101</v>
      </c>
      <c r="BV579">
        <v>102</v>
      </c>
      <c r="BW579">
        <v>104</v>
      </c>
      <c r="BX579">
        <v>105</v>
      </c>
      <c r="BY579">
        <v>108</v>
      </c>
      <c r="BZ579">
        <v>110</v>
      </c>
      <c r="CA579">
        <v>109</v>
      </c>
      <c r="CB579">
        <v>108</v>
      </c>
      <c r="CC579">
        <v>111</v>
      </c>
      <c r="CD579">
        <v>112</v>
      </c>
      <c r="CE579">
        <v>109</v>
      </c>
      <c r="CF579">
        <v>103</v>
      </c>
      <c r="CG579">
        <v>100</v>
      </c>
      <c r="CH579">
        <v>96</v>
      </c>
      <c r="CI579">
        <v>101</v>
      </c>
      <c r="CJ579">
        <v>102</v>
      </c>
      <c r="CK579">
        <v>103</v>
      </c>
      <c r="CL579">
        <v>106</v>
      </c>
      <c r="CM579">
        <v>108</v>
      </c>
      <c r="CN579">
        <v>101</v>
      </c>
      <c r="CO579">
        <v>104</v>
      </c>
      <c r="CP579">
        <v>103</v>
      </c>
      <c r="CQ579">
        <v>95</v>
      </c>
      <c r="CR579">
        <v>102</v>
      </c>
      <c r="CS579">
        <v>101</v>
      </c>
      <c r="CT579">
        <v>105</v>
      </c>
      <c r="CU579">
        <v>106</v>
      </c>
      <c r="CV579">
        <v>105</v>
      </c>
      <c r="CW579">
        <v>103</v>
      </c>
      <c r="CX579" t="s">
        <v>5</v>
      </c>
      <c r="CY579" t="s">
        <v>46</v>
      </c>
      <c r="CZ579" s="1">
        <f t="shared" si="1879"/>
        <v>0.79735100335745446</v>
      </c>
      <c r="DA579" s="4">
        <f t="shared" si="1880"/>
        <v>103.74193548387096</v>
      </c>
      <c r="DB579" s="4"/>
      <c r="DC579" s="4"/>
      <c r="DD579" s="4"/>
    </row>
    <row r="580" spans="1:108" x14ac:dyDescent="0.25">
      <c r="A580" t="s">
        <v>23</v>
      </c>
      <c r="B580">
        <v>36.6</v>
      </c>
      <c r="C580">
        <v>-114.4833</v>
      </c>
      <c r="D580">
        <v>1401</v>
      </c>
      <c r="E580" t="s">
        <v>1</v>
      </c>
      <c r="F580">
        <v>213.4</v>
      </c>
      <c r="G580">
        <v>1935</v>
      </c>
      <c r="H580">
        <v>8</v>
      </c>
      <c r="I580" t="s">
        <v>260</v>
      </c>
      <c r="J580">
        <v>97</v>
      </c>
      <c r="K580">
        <v>102</v>
      </c>
      <c r="L580">
        <v>103</v>
      </c>
      <c r="M580">
        <v>107</v>
      </c>
      <c r="N580">
        <v>109</v>
      </c>
      <c r="O580">
        <v>109</v>
      </c>
      <c r="P580">
        <v>111</v>
      </c>
      <c r="Q580">
        <v>109</v>
      </c>
      <c r="R580">
        <v>108</v>
      </c>
      <c r="S580">
        <v>109</v>
      </c>
      <c r="T580">
        <v>110</v>
      </c>
      <c r="U580">
        <v>109</v>
      </c>
      <c r="V580">
        <v>108</v>
      </c>
      <c r="W580">
        <v>105</v>
      </c>
      <c r="X580">
        <v>102</v>
      </c>
      <c r="Y580">
        <v>103</v>
      </c>
      <c r="Z580">
        <v>104</v>
      </c>
      <c r="AA580">
        <v>107</v>
      </c>
      <c r="AB580">
        <v>110</v>
      </c>
      <c r="AC580">
        <v>110</v>
      </c>
      <c r="AD580">
        <v>102</v>
      </c>
      <c r="AE580">
        <v>111</v>
      </c>
      <c r="AF580">
        <v>106</v>
      </c>
      <c r="AG580">
        <v>104</v>
      </c>
      <c r="AH580">
        <v>109</v>
      </c>
      <c r="AI580">
        <v>109</v>
      </c>
      <c r="AJ580">
        <v>107</v>
      </c>
      <c r="AK580">
        <v>104</v>
      </c>
      <c r="AL580">
        <v>103</v>
      </c>
      <c r="AM580">
        <v>104</v>
      </c>
      <c r="AN580" s="5">
        <v>100</v>
      </c>
      <c r="AO580" s="5">
        <v>100</v>
      </c>
      <c r="AP580" s="5">
        <v>96</v>
      </c>
      <c r="AQ580" s="5">
        <v>101</v>
      </c>
      <c r="AR580" s="5">
        <v>102</v>
      </c>
      <c r="AS580" s="5">
        <v>104</v>
      </c>
      <c r="AT580" s="5">
        <v>105</v>
      </c>
      <c r="AU580" s="5">
        <v>106</v>
      </c>
      <c r="AV580" s="5">
        <v>107</v>
      </c>
      <c r="AW580" s="5">
        <v>108</v>
      </c>
      <c r="AX580" s="5">
        <v>111</v>
      </c>
      <c r="AY580" s="5">
        <v>113</v>
      </c>
      <c r="AZ580" s="5">
        <v>116</v>
      </c>
      <c r="BA580" s="5">
        <v>111</v>
      </c>
      <c r="BB580" s="5">
        <v>114</v>
      </c>
      <c r="BC580" s="5">
        <v>110</v>
      </c>
      <c r="BD580" s="5">
        <v>109</v>
      </c>
      <c r="BE580" s="5">
        <v>106</v>
      </c>
      <c r="BF580" s="5">
        <v>103</v>
      </c>
      <c r="BG580" s="5">
        <v>103</v>
      </c>
      <c r="BH580" s="5">
        <v>107</v>
      </c>
      <c r="BI580" s="5">
        <v>107</v>
      </c>
      <c r="BJ580" s="5">
        <v>109</v>
      </c>
      <c r="BK580" s="5">
        <v>109</v>
      </c>
      <c r="BL580" s="5">
        <v>109</v>
      </c>
      <c r="BM580" s="5">
        <v>111</v>
      </c>
      <c r="BN580" s="5">
        <v>110</v>
      </c>
      <c r="BO580" s="5">
        <v>107</v>
      </c>
      <c r="BP580" s="5">
        <v>111</v>
      </c>
      <c r="BQ580" s="5">
        <v>108</v>
      </c>
      <c r="BR580" s="5">
        <v>111</v>
      </c>
      <c r="BS580">
        <v>110</v>
      </c>
      <c r="BT580">
        <v>110</v>
      </c>
      <c r="BU580">
        <v>106</v>
      </c>
      <c r="BV580">
        <v>109</v>
      </c>
      <c r="BW580">
        <v>108</v>
      </c>
      <c r="BX580">
        <v>108</v>
      </c>
      <c r="BY580">
        <v>108</v>
      </c>
      <c r="BZ580">
        <v>108</v>
      </c>
      <c r="CA580">
        <v>110</v>
      </c>
      <c r="CB580">
        <v>112</v>
      </c>
      <c r="CC580">
        <v>112</v>
      </c>
      <c r="CD580">
        <v>114</v>
      </c>
      <c r="CE580">
        <v>107</v>
      </c>
      <c r="CF580">
        <v>99</v>
      </c>
      <c r="CG580">
        <v>99</v>
      </c>
      <c r="CH580">
        <v>95</v>
      </c>
      <c r="CI580">
        <v>103</v>
      </c>
      <c r="CJ580">
        <v>104</v>
      </c>
      <c r="CK580">
        <v>105</v>
      </c>
      <c r="CL580">
        <v>110</v>
      </c>
      <c r="CM580">
        <v>109</v>
      </c>
      <c r="CN580">
        <v>107</v>
      </c>
      <c r="CO580">
        <v>95</v>
      </c>
      <c r="CP580">
        <v>99</v>
      </c>
      <c r="CQ580">
        <v>101</v>
      </c>
      <c r="CR580">
        <v>104</v>
      </c>
      <c r="CS580">
        <v>108</v>
      </c>
      <c r="CT580">
        <v>110</v>
      </c>
      <c r="CU580">
        <v>109</v>
      </c>
      <c r="CV580">
        <v>110</v>
      </c>
      <c r="CW580">
        <v>103</v>
      </c>
      <c r="CX580" t="s">
        <v>2</v>
      </c>
      <c r="CY580" t="s">
        <v>24</v>
      </c>
      <c r="CZ580" s="1">
        <f t="shared" si="1879"/>
        <v>0.72512138758306854</v>
      </c>
      <c r="DA580" s="4">
        <f t="shared" si="1880"/>
        <v>107.2258064516129</v>
      </c>
      <c r="DB580" s="4"/>
      <c r="DC580" s="4"/>
      <c r="DD580" s="4"/>
    </row>
    <row r="581" spans="1:108" x14ac:dyDescent="0.25">
      <c r="A581" t="s">
        <v>57</v>
      </c>
      <c r="B581">
        <v>36.533299999999997</v>
      </c>
      <c r="C581">
        <v>-116.88330000000001</v>
      </c>
      <c r="D581">
        <v>-151</v>
      </c>
      <c r="E581" t="s">
        <v>1</v>
      </c>
      <c r="F581">
        <v>8</v>
      </c>
      <c r="G581">
        <v>1935</v>
      </c>
      <c r="H581">
        <v>8</v>
      </c>
      <c r="I581" t="s">
        <v>260</v>
      </c>
      <c r="J581">
        <v>105</v>
      </c>
      <c r="K581">
        <v>110</v>
      </c>
      <c r="L581">
        <v>111</v>
      </c>
      <c r="M581">
        <v>114</v>
      </c>
      <c r="N581">
        <v>116</v>
      </c>
      <c r="O581">
        <v>116</v>
      </c>
      <c r="P581">
        <v>117</v>
      </c>
      <c r="Q581">
        <v>118</v>
      </c>
      <c r="R581">
        <v>118</v>
      </c>
      <c r="S581">
        <v>117</v>
      </c>
      <c r="T581">
        <v>115</v>
      </c>
      <c r="U581">
        <v>114</v>
      </c>
      <c r="V581">
        <v>114</v>
      </c>
      <c r="W581">
        <v>112</v>
      </c>
      <c r="X581">
        <v>108</v>
      </c>
      <c r="Y581">
        <v>108</v>
      </c>
      <c r="Z581">
        <v>111</v>
      </c>
      <c r="AA581">
        <v>116</v>
      </c>
      <c r="AB581">
        <v>117</v>
      </c>
      <c r="AC581">
        <v>118</v>
      </c>
      <c r="AD581">
        <v>118</v>
      </c>
      <c r="AE581">
        <v>117</v>
      </c>
      <c r="AF581">
        <v>115</v>
      </c>
      <c r="AG581">
        <v>114</v>
      </c>
      <c r="AH581">
        <v>115</v>
      </c>
      <c r="AI581">
        <v>115</v>
      </c>
      <c r="AJ581">
        <v>114</v>
      </c>
      <c r="AK581">
        <v>113</v>
      </c>
      <c r="AL581">
        <v>110</v>
      </c>
      <c r="AM581">
        <v>108</v>
      </c>
      <c r="AN581" s="5">
        <v>105</v>
      </c>
      <c r="AO581" s="5">
        <v>100</v>
      </c>
      <c r="AP581" s="5">
        <v>101</v>
      </c>
      <c r="AQ581" s="5">
        <v>109</v>
      </c>
      <c r="AR581" s="5">
        <v>111</v>
      </c>
      <c r="AS581" s="5">
        <v>106</v>
      </c>
      <c r="AT581" s="5">
        <v>108</v>
      </c>
      <c r="AU581" s="5">
        <v>107</v>
      </c>
      <c r="AV581" s="5">
        <v>109</v>
      </c>
      <c r="AW581" s="5">
        <v>112</v>
      </c>
      <c r="AX581" s="5">
        <v>115</v>
      </c>
      <c r="AY581" s="5">
        <v>118</v>
      </c>
      <c r="AZ581" s="5">
        <v>123</v>
      </c>
      <c r="BA581" s="5">
        <v>120</v>
      </c>
      <c r="BB581" s="5">
        <v>117</v>
      </c>
      <c r="BC581" s="5">
        <v>116</v>
      </c>
      <c r="BD581" s="5">
        <v>118</v>
      </c>
      <c r="BE581" s="5">
        <v>114</v>
      </c>
      <c r="BF581" s="5">
        <v>117</v>
      </c>
      <c r="BG581" s="5">
        <v>115</v>
      </c>
      <c r="BH581" s="5">
        <v>113</v>
      </c>
      <c r="BI581" s="5">
        <v>113</v>
      </c>
      <c r="BJ581" s="5">
        <v>114</v>
      </c>
      <c r="BK581" s="5">
        <v>114</v>
      </c>
      <c r="BL581" s="5">
        <v>115</v>
      </c>
      <c r="BM581" s="5">
        <v>115</v>
      </c>
      <c r="BN581" s="5">
        <v>120</v>
      </c>
      <c r="BO581" s="5">
        <v>119</v>
      </c>
      <c r="BP581" s="5">
        <v>119</v>
      </c>
      <c r="BQ581" s="5">
        <v>120</v>
      </c>
      <c r="BR581" s="5">
        <v>119</v>
      </c>
      <c r="BS581">
        <v>114</v>
      </c>
      <c r="BT581">
        <v>116</v>
      </c>
      <c r="BU581">
        <v>110</v>
      </c>
      <c r="BV581">
        <v>113</v>
      </c>
      <c r="BW581">
        <v>112</v>
      </c>
      <c r="BX581">
        <v>116</v>
      </c>
      <c r="BY581">
        <v>118</v>
      </c>
      <c r="BZ581">
        <v>117</v>
      </c>
      <c r="CA581">
        <v>117</v>
      </c>
      <c r="CB581">
        <v>119</v>
      </c>
      <c r="CC581">
        <v>121</v>
      </c>
      <c r="CD581">
        <v>118</v>
      </c>
      <c r="CE581">
        <v>117</v>
      </c>
      <c r="CF581">
        <v>109</v>
      </c>
      <c r="CG581">
        <v>110</v>
      </c>
      <c r="CH581">
        <v>108</v>
      </c>
      <c r="CI581">
        <v>110</v>
      </c>
      <c r="CJ581">
        <v>112</v>
      </c>
      <c r="CK581">
        <v>113</v>
      </c>
      <c r="CL581">
        <v>114</v>
      </c>
      <c r="CM581">
        <v>117</v>
      </c>
      <c r="CN581">
        <v>113</v>
      </c>
      <c r="CO581">
        <v>112</v>
      </c>
      <c r="CP581">
        <v>111</v>
      </c>
      <c r="CQ581">
        <v>104</v>
      </c>
      <c r="CR581">
        <v>110</v>
      </c>
      <c r="CS581">
        <v>111</v>
      </c>
      <c r="CT581">
        <v>114</v>
      </c>
      <c r="CU581">
        <v>115</v>
      </c>
      <c r="CV581">
        <v>116</v>
      </c>
      <c r="CW581">
        <v>115</v>
      </c>
      <c r="CX581" t="s">
        <v>5</v>
      </c>
      <c r="CY581" t="s">
        <v>58</v>
      </c>
      <c r="CZ581" s="1">
        <f t="shared" si="1879"/>
        <v>0.91253944182520652</v>
      </c>
      <c r="DA581" s="4">
        <f t="shared" si="1880"/>
        <v>113.61290322580645</v>
      </c>
      <c r="DB581" s="4"/>
      <c r="DC581" s="4"/>
      <c r="DD581" s="4"/>
    </row>
    <row r="582" spans="1:108" x14ac:dyDescent="0.25">
      <c r="A582" t="s">
        <v>29</v>
      </c>
      <c r="B582">
        <v>36.450000000000003</v>
      </c>
      <c r="C582">
        <v>-116.86669999999999</v>
      </c>
      <c r="D582">
        <v>-168</v>
      </c>
      <c r="E582" t="s">
        <v>1</v>
      </c>
      <c r="F582">
        <v>1.4</v>
      </c>
      <c r="G582">
        <v>1935</v>
      </c>
      <c r="H582">
        <v>8</v>
      </c>
      <c r="I582" t="s">
        <v>260</v>
      </c>
      <c r="J582">
        <v>103</v>
      </c>
      <c r="K582">
        <v>108</v>
      </c>
      <c r="L582">
        <v>109</v>
      </c>
      <c r="M582">
        <v>115</v>
      </c>
      <c r="N582">
        <v>115</v>
      </c>
      <c r="O582">
        <v>116</v>
      </c>
      <c r="P582">
        <v>117</v>
      </c>
      <c r="Q582">
        <v>114</v>
      </c>
      <c r="R582">
        <v>114</v>
      </c>
      <c r="S582">
        <v>113</v>
      </c>
      <c r="T582">
        <v>113</v>
      </c>
      <c r="U582">
        <v>112</v>
      </c>
      <c r="V582">
        <v>110</v>
      </c>
      <c r="W582">
        <v>108</v>
      </c>
      <c r="X582">
        <v>105</v>
      </c>
      <c r="Y582">
        <v>107</v>
      </c>
      <c r="Z582">
        <v>109</v>
      </c>
      <c r="AA582">
        <v>115</v>
      </c>
      <c r="AB582">
        <v>116</v>
      </c>
      <c r="AC582">
        <v>118</v>
      </c>
      <c r="AD582">
        <v>119</v>
      </c>
      <c r="AE582">
        <v>117</v>
      </c>
      <c r="AF582">
        <v>110</v>
      </c>
      <c r="AG582">
        <v>112</v>
      </c>
      <c r="AH582">
        <v>113</v>
      </c>
      <c r="AI582">
        <v>115</v>
      </c>
      <c r="AJ582">
        <v>115</v>
      </c>
      <c r="AK582">
        <v>109</v>
      </c>
      <c r="AL582">
        <v>102</v>
      </c>
      <c r="AM582">
        <v>107</v>
      </c>
      <c r="AN582" s="5">
        <v>105</v>
      </c>
      <c r="AO582" s="5">
        <v>100</v>
      </c>
      <c r="AP582" s="5">
        <v>98</v>
      </c>
      <c r="AQ582" s="5">
        <v>109</v>
      </c>
      <c r="AR582" s="5">
        <v>108</v>
      </c>
      <c r="AS582" s="5">
        <v>106</v>
      </c>
      <c r="AT582" s="5">
        <v>107</v>
      </c>
      <c r="AU582" s="5">
        <v>106</v>
      </c>
      <c r="AV582" s="5">
        <v>106</v>
      </c>
      <c r="AW582" s="5">
        <v>107</v>
      </c>
      <c r="AX582" s="5">
        <v>113</v>
      </c>
      <c r="AY582" s="5">
        <v>115</v>
      </c>
      <c r="AZ582" s="5">
        <v>121</v>
      </c>
      <c r="BA582" s="5">
        <v>120</v>
      </c>
      <c r="BB582" s="5">
        <v>114</v>
      </c>
      <c r="BC582" s="5">
        <v>109</v>
      </c>
      <c r="BD582" s="5">
        <v>117</v>
      </c>
      <c r="BE582" s="5">
        <v>109</v>
      </c>
      <c r="BF582" s="5">
        <v>115</v>
      </c>
      <c r="BG582" s="5">
        <v>111</v>
      </c>
      <c r="BH582" s="5">
        <v>115</v>
      </c>
      <c r="BI582" s="5">
        <v>109</v>
      </c>
      <c r="BJ582" s="5">
        <v>107</v>
      </c>
      <c r="BK582" s="5">
        <v>109</v>
      </c>
      <c r="BL582" s="5">
        <v>112</v>
      </c>
      <c r="BM582" s="5">
        <v>112</v>
      </c>
      <c r="BN582" s="5">
        <v>112</v>
      </c>
      <c r="BO582" s="5">
        <v>114</v>
      </c>
      <c r="BP582" s="5">
        <v>118</v>
      </c>
      <c r="BQ582" s="5">
        <v>119</v>
      </c>
      <c r="BR582" s="5">
        <v>118</v>
      </c>
      <c r="BS582">
        <v>117</v>
      </c>
      <c r="CF582">
        <v>108</v>
      </c>
      <c r="CG582">
        <v>110</v>
      </c>
      <c r="CH582">
        <v>107</v>
      </c>
      <c r="CI582">
        <v>109</v>
      </c>
      <c r="CJ582">
        <v>112</v>
      </c>
      <c r="CK582">
        <v>107</v>
      </c>
      <c r="CL582">
        <v>114</v>
      </c>
      <c r="CM582">
        <v>117</v>
      </c>
      <c r="CN582">
        <v>110</v>
      </c>
      <c r="CO582">
        <v>115</v>
      </c>
      <c r="CP582">
        <v>110</v>
      </c>
      <c r="CQ582">
        <v>108</v>
      </c>
      <c r="CR582">
        <v>110</v>
      </c>
      <c r="CS582">
        <v>110</v>
      </c>
      <c r="CT582">
        <v>113</v>
      </c>
      <c r="CU582">
        <v>115</v>
      </c>
      <c r="CV582">
        <v>116</v>
      </c>
      <c r="CW582">
        <v>113</v>
      </c>
      <c r="CX582" t="s">
        <v>5</v>
      </c>
      <c r="CY582" t="s">
        <v>30</v>
      </c>
      <c r="CZ582" s="1">
        <f t="shared" si="1879"/>
        <v>1</v>
      </c>
      <c r="DA582" s="4">
        <f t="shared" si="1880"/>
        <v>111</v>
      </c>
      <c r="DB582" s="4"/>
      <c r="DC582" s="4"/>
      <c r="DD582" s="4"/>
    </row>
    <row r="583" spans="1:108" x14ac:dyDescent="0.25">
      <c r="BS583" cm="1">
        <f t="array" ref="BS583">SUMPRODUCT(--(MOD(AN582:BR582,5)=0))</f>
        <v>6</v>
      </c>
      <c r="BT583">
        <f>AVERAGE(AN582:BR582)</f>
        <v>111</v>
      </c>
    </row>
    <row r="584" spans="1:108" x14ac:dyDescent="0.25">
      <c r="D584" s="5">
        <f>AVERAGE(D565:D580)</f>
        <v>3495</v>
      </c>
      <c r="AN584" s="5">
        <f>AVERAGE(AN565:AN580)</f>
        <v>87.625</v>
      </c>
      <c r="AO584" s="5">
        <f t="shared" ref="AO584:BR584" si="1881">AVERAGE(AO565:AO580)</f>
        <v>85.1875</v>
      </c>
      <c r="AP584" s="5">
        <f t="shared" si="1881"/>
        <v>85.75</v>
      </c>
      <c r="AQ584" s="5">
        <f t="shared" si="1881"/>
        <v>91.5</v>
      </c>
      <c r="AR584" s="5">
        <f t="shared" si="1881"/>
        <v>91.9375</v>
      </c>
      <c r="AS584" s="5">
        <f t="shared" si="1881"/>
        <v>91.5</v>
      </c>
      <c r="AT584" s="5">
        <f t="shared" si="1881"/>
        <v>91.6875</v>
      </c>
      <c r="AU584" s="5">
        <f t="shared" si="1881"/>
        <v>91.875</v>
      </c>
      <c r="AV584" s="5">
        <f t="shared" si="1881"/>
        <v>93.4375</v>
      </c>
      <c r="AW584" s="5">
        <f t="shared" si="1881"/>
        <v>95.6875</v>
      </c>
      <c r="AX584" s="5">
        <f t="shared" si="1881"/>
        <v>99.125</v>
      </c>
      <c r="AY584" s="5">
        <f t="shared" si="1881"/>
        <v>102.4375</v>
      </c>
      <c r="AZ584" s="5">
        <f t="shared" si="1881"/>
        <v>105.4375</v>
      </c>
      <c r="BA584" s="5">
        <f t="shared" si="1881"/>
        <v>102.6875</v>
      </c>
      <c r="BB584" s="5">
        <f t="shared" si="1881"/>
        <v>100</v>
      </c>
      <c r="BC584" s="5">
        <f t="shared" si="1881"/>
        <v>99.25</v>
      </c>
      <c r="BD584" s="5">
        <f t="shared" si="1881"/>
        <v>100</v>
      </c>
      <c r="BE584" s="5">
        <f t="shared" si="1881"/>
        <v>98.6875</v>
      </c>
      <c r="BF584" s="5">
        <f t="shared" si="1881"/>
        <v>97.5</v>
      </c>
      <c r="BG584" s="5">
        <f t="shared" si="1881"/>
        <v>96.8125</v>
      </c>
      <c r="BH584" s="5">
        <f t="shared" si="1881"/>
        <v>96.8125</v>
      </c>
      <c r="BI584" s="5">
        <f t="shared" si="1881"/>
        <v>96.1875</v>
      </c>
      <c r="BJ584" s="5">
        <f t="shared" si="1881"/>
        <v>97.125</v>
      </c>
      <c r="BK584" s="5">
        <f t="shared" si="1881"/>
        <v>97.40625</v>
      </c>
      <c r="BL584" s="5">
        <f t="shared" si="1881"/>
        <v>98.625</v>
      </c>
      <c r="BM584" s="5">
        <f t="shared" si="1881"/>
        <v>99.6875</v>
      </c>
      <c r="BN584" s="5">
        <f t="shared" si="1881"/>
        <v>99.5</v>
      </c>
      <c r="BO584" s="5">
        <f t="shared" si="1881"/>
        <v>100.6875</v>
      </c>
      <c r="BP584" s="5">
        <f t="shared" si="1881"/>
        <v>100.25</v>
      </c>
      <c r="BQ584" s="5">
        <f t="shared" si="1881"/>
        <v>99.375</v>
      </c>
      <c r="BR584" s="5">
        <f t="shared" si="1881"/>
        <v>99.90625</v>
      </c>
      <c r="CZ584" s="1"/>
    </row>
    <row r="585" spans="1:108" x14ac:dyDescent="0.25">
      <c r="AI585" s="13">
        <f>-AM585/(AVERAGE(D565:D580)-D582)</f>
        <v>-3.9392398263365987E-3</v>
      </c>
      <c r="AJ585" t="s">
        <v>263</v>
      </c>
      <c r="AK585">
        <f>AVERAGE(AN582:BR582)</f>
        <v>111</v>
      </c>
      <c r="AL585">
        <f>AVERAGE(AN584:BR584)</f>
        <v>96.570564516129039</v>
      </c>
      <c r="AM585">
        <f>AK585-AL585</f>
        <v>14.429435483870961</v>
      </c>
      <c r="AN585" s="5">
        <f>AN584+$AM585</f>
        <v>102.05443548387096</v>
      </c>
      <c r="AO585" s="5">
        <f t="shared" ref="AO585:BR585" si="1882">AO584+$AM585</f>
        <v>99.616935483870961</v>
      </c>
      <c r="AP585" s="5">
        <f t="shared" si="1882"/>
        <v>100.17943548387096</v>
      </c>
      <c r="AQ585" s="5">
        <f t="shared" si="1882"/>
        <v>105.92943548387096</v>
      </c>
      <c r="AR585" s="5">
        <f t="shared" si="1882"/>
        <v>106.36693548387096</v>
      </c>
      <c r="AS585" s="5">
        <f t="shared" si="1882"/>
        <v>105.92943548387096</v>
      </c>
      <c r="AT585" s="5">
        <f t="shared" si="1882"/>
        <v>106.11693548387096</v>
      </c>
      <c r="AU585" s="5">
        <f t="shared" si="1882"/>
        <v>106.30443548387096</v>
      </c>
      <c r="AV585" s="5">
        <f t="shared" si="1882"/>
        <v>107.86693548387096</v>
      </c>
      <c r="AW585" s="5">
        <f t="shared" si="1882"/>
        <v>110.11693548387096</v>
      </c>
      <c r="AX585" s="5">
        <f t="shared" si="1882"/>
        <v>113.55443548387096</v>
      </c>
      <c r="AY585" s="5">
        <f t="shared" si="1882"/>
        <v>116.86693548387096</v>
      </c>
      <c r="AZ585" s="5">
        <f t="shared" si="1882"/>
        <v>119.86693548387096</v>
      </c>
      <c r="BA585" s="5">
        <f t="shared" si="1882"/>
        <v>117.11693548387096</v>
      </c>
      <c r="BB585" s="5">
        <f t="shared" si="1882"/>
        <v>114.42943548387096</v>
      </c>
      <c r="BC585" s="5">
        <f t="shared" si="1882"/>
        <v>113.67943548387096</v>
      </c>
      <c r="BD585" s="5">
        <f t="shared" si="1882"/>
        <v>114.42943548387096</v>
      </c>
      <c r="BE585" s="5">
        <f t="shared" si="1882"/>
        <v>113.11693548387096</v>
      </c>
      <c r="BF585" s="5">
        <f t="shared" si="1882"/>
        <v>111.92943548387096</v>
      </c>
      <c r="BG585" s="5">
        <f t="shared" si="1882"/>
        <v>111.24193548387096</v>
      </c>
      <c r="BH585" s="5">
        <f t="shared" si="1882"/>
        <v>111.24193548387096</v>
      </c>
      <c r="BI585" s="5">
        <f t="shared" si="1882"/>
        <v>110.61693548387096</v>
      </c>
      <c r="BJ585" s="5">
        <f t="shared" si="1882"/>
        <v>111.55443548387096</v>
      </c>
      <c r="BK585" s="5">
        <f t="shared" si="1882"/>
        <v>111.83568548387096</v>
      </c>
      <c r="BL585" s="5">
        <f t="shared" si="1882"/>
        <v>113.05443548387096</v>
      </c>
      <c r="BM585" s="5">
        <f t="shared" si="1882"/>
        <v>114.11693548387096</v>
      </c>
      <c r="BN585" s="5">
        <f t="shared" si="1882"/>
        <v>113.92943548387096</v>
      </c>
      <c r="BO585" s="5">
        <f t="shared" si="1882"/>
        <v>115.11693548387096</v>
      </c>
      <c r="BP585" s="5">
        <f t="shared" si="1882"/>
        <v>114.67943548387096</v>
      </c>
      <c r="BQ585" s="5">
        <f t="shared" si="1882"/>
        <v>113.80443548387096</v>
      </c>
      <c r="BR585" s="5">
        <f t="shared" si="1882"/>
        <v>114.33568548387096</v>
      </c>
    </row>
    <row r="586" spans="1:108" x14ac:dyDescent="0.25">
      <c r="AI586" s="11"/>
      <c r="AN586" s="5">
        <f>AN582-AN585</f>
        <v>2.9455645161290391</v>
      </c>
      <c r="AO586" s="5">
        <f t="shared" ref="AO586" si="1883">AO582-AO585</f>
        <v>0.38306451612903913</v>
      </c>
      <c r="AP586" s="5">
        <f t="shared" ref="AP586" si="1884">AP582-AP585</f>
        <v>-2.1794354838709609</v>
      </c>
      <c r="AQ586" s="5">
        <f t="shared" ref="AQ586" si="1885">AQ582-AQ585</f>
        <v>3.0705645161290391</v>
      </c>
      <c r="AR586" s="5">
        <f t="shared" ref="AR586" si="1886">AR582-AR585</f>
        <v>1.6330645161290391</v>
      </c>
      <c r="AS586" s="5">
        <f t="shared" ref="AS586" si="1887">AS582-AS585</f>
        <v>7.0564516129039134E-2</v>
      </c>
      <c r="AT586" s="5">
        <f t="shared" ref="AT586" si="1888">AT582-AT585</f>
        <v>0.88306451612903913</v>
      </c>
      <c r="AU586" s="5">
        <f t="shared" ref="AU586" si="1889">AU582-AU585</f>
        <v>-0.30443548387096087</v>
      </c>
      <c r="AV586" s="5">
        <f t="shared" ref="AV586" si="1890">AV582-AV585</f>
        <v>-1.8669354838709609</v>
      </c>
      <c r="AW586" s="5">
        <f t="shared" ref="AW586" si="1891">AW582-AW585</f>
        <v>-3.1169354838709609</v>
      </c>
      <c r="AX586" s="5">
        <f t="shared" ref="AX586" si="1892">AX582-AX585</f>
        <v>-0.55443548387096087</v>
      </c>
      <c r="AY586" s="5">
        <f t="shared" ref="AY586" si="1893">AY582-AY585</f>
        <v>-1.8669354838709609</v>
      </c>
      <c r="AZ586" s="5">
        <f t="shared" ref="AZ586" si="1894">AZ582-AZ585</f>
        <v>1.1330645161290391</v>
      </c>
      <c r="BA586" s="5">
        <f t="shared" ref="BA586" si="1895">BA582-BA585</f>
        <v>2.8830645161290391</v>
      </c>
      <c r="BB586" s="5">
        <f t="shared" ref="BB586" si="1896">BB582-BB585</f>
        <v>-0.42943548387096087</v>
      </c>
      <c r="BC586" s="5">
        <f t="shared" ref="BC586" si="1897">BC582-BC585</f>
        <v>-4.6794354838709609</v>
      </c>
      <c r="BD586" s="5">
        <f t="shared" ref="BD586" si="1898">BD582-BD585</f>
        <v>2.5705645161290391</v>
      </c>
      <c r="BE586" s="5">
        <f t="shared" ref="BE586" si="1899">BE582-BE585</f>
        <v>-4.1169354838709609</v>
      </c>
      <c r="BF586" s="5">
        <f t="shared" ref="BF586" si="1900">BF582-BF585</f>
        <v>3.0705645161290391</v>
      </c>
      <c r="BG586" s="5">
        <f t="shared" ref="BG586" si="1901">BG582-BG585</f>
        <v>-0.24193548387096087</v>
      </c>
      <c r="BH586" s="5">
        <f t="shared" ref="BH586" si="1902">BH582-BH585</f>
        <v>3.7580645161290391</v>
      </c>
      <c r="BI586" s="5">
        <f t="shared" ref="BI586" si="1903">BI582-BI585</f>
        <v>-1.6169354838709609</v>
      </c>
      <c r="BJ586" s="5">
        <f t="shared" ref="BJ586" si="1904">BJ582-BJ585</f>
        <v>-4.5544354838709609</v>
      </c>
      <c r="BK586" s="5">
        <f t="shared" ref="BK586" si="1905">BK582-BK585</f>
        <v>-2.8356854838709609</v>
      </c>
      <c r="BL586" s="5">
        <f t="shared" ref="BL586" si="1906">BL582-BL585</f>
        <v>-1.0544354838709609</v>
      </c>
      <c r="BM586" s="5">
        <f t="shared" ref="BM586" si="1907">BM582-BM585</f>
        <v>-2.1169354838709609</v>
      </c>
      <c r="BN586" s="5">
        <f t="shared" ref="BN586" si="1908">BN582-BN585</f>
        <v>-1.9294354838709609</v>
      </c>
      <c r="BO586" s="5">
        <f t="shared" ref="BO586" si="1909">BO582-BO585</f>
        <v>-1.1169354838709609</v>
      </c>
      <c r="BP586" s="5">
        <f t="shared" ref="BP586" si="1910">BP582-BP585</f>
        <v>3.3205645161290391</v>
      </c>
      <c r="BQ586" s="5">
        <f t="shared" ref="BQ586" si="1911">BQ582-BQ585</f>
        <v>5.1955645161290391</v>
      </c>
      <c r="BR586" s="5">
        <f t="shared" ref="BR586" si="1912">BR582-BR585</f>
        <v>3.6643145161290391</v>
      </c>
      <c r="BS586" s="15">
        <f>STDEV(AN586:BR586)</f>
        <v>2.6819949400024834</v>
      </c>
      <c r="BT586" t="s">
        <v>264</v>
      </c>
    </row>
    <row r="587" spans="1:108" x14ac:dyDescent="0.25">
      <c r="AI587" s="11"/>
      <c r="AN587" s="5">
        <f>ABS(AN586)</f>
        <v>2.9455645161290391</v>
      </c>
      <c r="AO587" s="5">
        <f t="shared" ref="AO587" si="1913">ABS(AO586)</f>
        <v>0.38306451612903913</v>
      </c>
      <c r="AP587" s="5">
        <f t="shared" ref="AP587" si="1914">ABS(AP586)</f>
        <v>2.1794354838709609</v>
      </c>
      <c r="AQ587" s="5">
        <f t="shared" ref="AQ587" si="1915">ABS(AQ586)</f>
        <v>3.0705645161290391</v>
      </c>
      <c r="AR587" s="5">
        <f t="shared" ref="AR587" si="1916">ABS(AR586)</f>
        <v>1.6330645161290391</v>
      </c>
      <c r="AS587" s="5">
        <f t="shared" ref="AS587" si="1917">ABS(AS586)</f>
        <v>7.0564516129039134E-2</v>
      </c>
      <c r="AT587" s="5">
        <f t="shared" ref="AT587" si="1918">ABS(AT586)</f>
        <v>0.88306451612903913</v>
      </c>
      <c r="AU587" s="5">
        <f t="shared" ref="AU587" si="1919">ABS(AU586)</f>
        <v>0.30443548387096087</v>
      </c>
      <c r="AV587" s="5">
        <f t="shared" ref="AV587" si="1920">ABS(AV586)</f>
        <v>1.8669354838709609</v>
      </c>
      <c r="AW587" s="5">
        <f t="shared" ref="AW587" si="1921">ABS(AW586)</f>
        <v>3.1169354838709609</v>
      </c>
      <c r="AX587" s="5">
        <f t="shared" ref="AX587" si="1922">ABS(AX586)</f>
        <v>0.55443548387096087</v>
      </c>
      <c r="AY587" s="5">
        <f t="shared" ref="AY587" si="1923">ABS(AY586)</f>
        <v>1.8669354838709609</v>
      </c>
      <c r="AZ587" s="5">
        <f t="shared" ref="AZ587" si="1924">ABS(AZ586)</f>
        <v>1.1330645161290391</v>
      </c>
      <c r="BA587" s="5">
        <f t="shared" ref="BA587" si="1925">ABS(BA586)</f>
        <v>2.8830645161290391</v>
      </c>
      <c r="BB587" s="5">
        <f t="shared" ref="BB587" si="1926">ABS(BB586)</f>
        <v>0.42943548387096087</v>
      </c>
      <c r="BC587" s="5">
        <f t="shared" ref="BC587" si="1927">ABS(BC586)</f>
        <v>4.6794354838709609</v>
      </c>
      <c r="BD587" s="5">
        <f t="shared" ref="BD587" si="1928">ABS(BD586)</f>
        <v>2.5705645161290391</v>
      </c>
      <c r="BE587" s="5">
        <f t="shared" ref="BE587" si="1929">ABS(BE586)</f>
        <v>4.1169354838709609</v>
      </c>
      <c r="BF587" s="5">
        <f t="shared" ref="BF587" si="1930">ABS(BF586)</f>
        <v>3.0705645161290391</v>
      </c>
      <c r="BG587" s="5">
        <f t="shared" ref="BG587" si="1931">ABS(BG586)</f>
        <v>0.24193548387096087</v>
      </c>
      <c r="BH587" s="5">
        <f t="shared" ref="BH587" si="1932">ABS(BH586)</f>
        <v>3.7580645161290391</v>
      </c>
      <c r="BI587" s="5">
        <f t="shared" ref="BI587" si="1933">ABS(BI586)</f>
        <v>1.6169354838709609</v>
      </c>
      <c r="BJ587" s="5">
        <f t="shared" ref="BJ587" si="1934">ABS(BJ586)</f>
        <v>4.5544354838709609</v>
      </c>
      <c r="BK587" s="5">
        <f t="shared" ref="BK587" si="1935">ABS(BK586)</f>
        <v>2.8356854838709609</v>
      </c>
      <c r="BL587" s="5">
        <f t="shared" ref="BL587" si="1936">ABS(BL586)</f>
        <v>1.0544354838709609</v>
      </c>
      <c r="BM587" s="5">
        <f t="shared" ref="BM587" si="1937">ABS(BM586)</f>
        <v>2.1169354838709609</v>
      </c>
      <c r="BN587" s="5">
        <f t="shared" ref="BN587" si="1938">ABS(BN586)</f>
        <v>1.9294354838709609</v>
      </c>
      <c r="BO587" s="5">
        <f t="shared" ref="BO587" si="1939">ABS(BO586)</f>
        <v>1.1169354838709609</v>
      </c>
      <c r="BP587" s="5">
        <f t="shared" ref="BP587" si="1940">ABS(BP586)</f>
        <v>3.3205645161290391</v>
      </c>
      <c r="BQ587" s="5">
        <f t="shared" ref="BQ587" si="1941">ABS(BQ586)</f>
        <v>5.1955645161290391</v>
      </c>
      <c r="BR587" s="5">
        <f t="shared" ref="BR587" si="1942">ABS(BR586)</f>
        <v>3.6643145161290391</v>
      </c>
      <c r="BS587" s="15">
        <f>AVERAGE(AN587:BR587)</f>
        <v>2.2310744016649315</v>
      </c>
      <c r="BT587" t="s">
        <v>268</v>
      </c>
    </row>
    <row r="588" spans="1:108" x14ac:dyDescent="0.25">
      <c r="CZ588" s="9"/>
      <c r="DA588" s="10"/>
      <c r="DB588" s="10"/>
      <c r="DC588" s="10"/>
      <c r="DD588" s="10"/>
    </row>
    <row r="589" spans="1:108" x14ac:dyDescent="0.25">
      <c r="CZ589" s="9" t="s">
        <v>258</v>
      </c>
      <c r="DA589" s="10" t="s">
        <v>259</v>
      </c>
      <c r="DB589" s="10"/>
      <c r="DC589" s="10"/>
      <c r="DD589" s="10"/>
    </row>
    <row r="590" spans="1:108" x14ac:dyDescent="0.25">
      <c r="A590" t="s">
        <v>13</v>
      </c>
      <c r="B590">
        <v>38.069400000000002</v>
      </c>
      <c r="C590">
        <v>-117.2355</v>
      </c>
      <c r="D590">
        <v>6010</v>
      </c>
      <c r="E590" t="s">
        <v>1</v>
      </c>
      <c r="F590">
        <v>181.5</v>
      </c>
      <c r="G590">
        <v>1936</v>
      </c>
      <c r="H590">
        <v>8</v>
      </c>
      <c r="I590" t="s">
        <v>260</v>
      </c>
      <c r="J590">
        <v>60</v>
      </c>
      <c r="K590">
        <v>66</v>
      </c>
      <c r="L590">
        <v>59</v>
      </c>
      <c r="M590">
        <v>64</v>
      </c>
      <c r="N590">
        <v>72</v>
      </c>
      <c r="O590">
        <v>72</v>
      </c>
      <c r="P590">
        <v>72</v>
      </c>
      <c r="Q590">
        <v>69</v>
      </c>
      <c r="R590">
        <v>75</v>
      </c>
      <c r="S590">
        <v>81</v>
      </c>
      <c r="T590">
        <v>87</v>
      </c>
      <c r="U590">
        <v>88</v>
      </c>
      <c r="V590">
        <v>84</v>
      </c>
      <c r="W590">
        <v>84</v>
      </c>
      <c r="X590">
        <v>80</v>
      </c>
      <c r="Y590">
        <v>86</v>
      </c>
      <c r="Z590">
        <v>89</v>
      </c>
      <c r="AA590">
        <v>90</v>
      </c>
      <c r="AB590">
        <v>91</v>
      </c>
      <c r="AC590">
        <v>92</v>
      </c>
      <c r="AD590">
        <v>94</v>
      </c>
      <c r="AE590">
        <v>93</v>
      </c>
      <c r="AF590">
        <v>90</v>
      </c>
      <c r="AG590">
        <v>86</v>
      </c>
      <c r="AH590">
        <v>88</v>
      </c>
      <c r="AI590">
        <v>89</v>
      </c>
      <c r="AJ590">
        <v>88</v>
      </c>
      <c r="AK590">
        <v>86</v>
      </c>
      <c r="AL590">
        <v>86</v>
      </c>
      <c r="AM590">
        <v>87</v>
      </c>
      <c r="AN590" s="5">
        <v>89</v>
      </c>
      <c r="AO590" s="5">
        <v>87</v>
      </c>
      <c r="AP590" s="5">
        <v>90</v>
      </c>
      <c r="AQ590" s="5">
        <v>92</v>
      </c>
      <c r="AR590" s="5">
        <v>89</v>
      </c>
      <c r="AS590" s="5">
        <v>87</v>
      </c>
      <c r="AT590" s="5">
        <v>79</v>
      </c>
      <c r="AU590" s="5">
        <v>78</v>
      </c>
      <c r="AV590" s="5">
        <v>68</v>
      </c>
      <c r="AW590" s="5">
        <v>71</v>
      </c>
      <c r="AX590" s="5">
        <v>74</v>
      </c>
      <c r="AY590" s="5">
        <v>85</v>
      </c>
      <c r="AZ590" s="5">
        <v>88</v>
      </c>
      <c r="BA590" s="5">
        <v>91</v>
      </c>
      <c r="BB590" s="5">
        <v>92</v>
      </c>
      <c r="BC590" s="5">
        <v>94</v>
      </c>
      <c r="BD590" s="5">
        <v>93</v>
      </c>
      <c r="BE590" s="5">
        <v>95</v>
      </c>
      <c r="BF590" s="5">
        <v>91</v>
      </c>
      <c r="BG590" s="5">
        <v>92</v>
      </c>
      <c r="BH590" s="5">
        <v>88</v>
      </c>
      <c r="BI590" s="5">
        <v>89</v>
      </c>
      <c r="BJ590" s="5">
        <v>93</v>
      </c>
      <c r="BK590" s="5">
        <v>92</v>
      </c>
      <c r="BL590" s="5">
        <v>92</v>
      </c>
      <c r="BM590" s="5">
        <v>91</v>
      </c>
      <c r="BN590" s="5">
        <v>86</v>
      </c>
      <c r="BO590" s="5">
        <v>88</v>
      </c>
      <c r="BP590" s="5">
        <v>88</v>
      </c>
      <c r="BQ590" s="5">
        <v>82</v>
      </c>
      <c r="BR590" s="5">
        <v>82</v>
      </c>
      <c r="BS590">
        <v>84</v>
      </c>
      <c r="BT590">
        <v>88</v>
      </c>
      <c r="BU590">
        <v>89</v>
      </c>
      <c r="BV590">
        <v>86</v>
      </c>
      <c r="BW590">
        <v>83</v>
      </c>
      <c r="BX590">
        <v>88</v>
      </c>
      <c r="BY590">
        <v>89</v>
      </c>
      <c r="BZ590">
        <v>87</v>
      </c>
      <c r="CA590">
        <v>76</v>
      </c>
      <c r="CB590">
        <v>79</v>
      </c>
      <c r="CC590">
        <v>82</v>
      </c>
      <c r="CD590">
        <v>83</v>
      </c>
      <c r="CE590">
        <v>84</v>
      </c>
      <c r="CF590">
        <v>88</v>
      </c>
      <c r="CG590">
        <v>90</v>
      </c>
      <c r="CH590">
        <v>86</v>
      </c>
      <c r="CI590">
        <v>88</v>
      </c>
      <c r="CJ590">
        <v>87</v>
      </c>
      <c r="CK590">
        <v>85</v>
      </c>
      <c r="CL590">
        <v>83</v>
      </c>
      <c r="CM590">
        <v>84</v>
      </c>
      <c r="CN590">
        <v>85</v>
      </c>
      <c r="CO590">
        <v>88</v>
      </c>
      <c r="CP590">
        <v>88</v>
      </c>
      <c r="CQ590">
        <v>89</v>
      </c>
      <c r="CR590">
        <v>87</v>
      </c>
      <c r="CS590">
        <v>85</v>
      </c>
      <c r="CT590">
        <v>84</v>
      </c>
      <c r="CU590">
        <v>81</v>
      </c>
      <c r="CV590">
        <v>82</v>
      </c>
      <c r="CW590">
        <v>85</v>
      </c>
      <c r="CX590" t="s">
        <v>2</v>
      </c>
      <c r="CY590" t="s">
        <v>14</v>
      </c>
      <c r="CZ590" s="1">
        <f>CORREL(AN590:BR590,AN$606:BR$606)</f>
        <v>0.89801732989611116</v>
      </c>
      <c r="DA590" s="4">
        <f>AVERAGE(AN590:BR590)</f>
        <v>86.967741935483872</v>
      </c>
      <c r="DB590" s="4"/>
      <c r="DC590" s="4"/>
      <c r="DD590" s="4"/>
    </row>
    <row r="591" spans="1:108" x14ac:dyDescent="0.25">
      <c r="A591" t="s">
        <v>21</v>
      </c>
      <c r="B591">
        <v>37.708100000000002</v>
      </c>
      <c r="C591">
        <v>-117.23309999999999</v>
      </c>
      <c r="D591">
        <v>5690</v>
      </c>
      <c r="E591" t="s">
        <v>1</v>
      </c>
      <c r="F591">
        <v>142.1</v>
      </c>
      <c r="G591">
        <v>1936</v>
      </c>
      <c r="H591">
        <v>8</v>
      </c>
      <c r="I591" t="s">
        <v>260</v>
      </c>
      <c r="J591">
        <v>74</v>
      </c>
      <c r="K591">
        <v>70</v>
      </c>
      <c r="L591">
        <v>63</v>
      </c>
      <c r="M591">
        <v>70</v>
      </c>
      <c r="N591">
        <v>76</v>
      </c>
      <c r="O591">
        <v>76</v>
      </c>
      <c r="P591">
        <v>74</v>
      </c>
      <c r="Q591">
        <v>76</v>
      </c>
      <c r="R591">
        <v>82</v>
      </c>
      <c r="S591">
        <v>86</v>
      </c>
      <c r="T591">
        <v>91</v>
      </c>
      <c r="U591">
        <v>91</v>
      </c>
      <c r="V591">
        <v>89</v>
      </c>
      <c r="W591">
        <v>88</v>
      </c>
      <c r="X591">
        <v>88</v>
      </c>
      <c r="Y591">
        <v>92</v>
      </c>
      <c r="Z591">
        <v>94</v>
      </c>
      <c r="AA591">
        <v>94</v>
      </c>
      <c r="AB591">
        <v>95</v>
      </c>
      <c r="AC591">
        <v>97</v>
      </c>
      <c r="AD591">
        <v>99</v>
      </c>
      <c r="AE591">
        <v>97</v>
      </c>
      <c r="AF591">
        <v>92</v>
      </c>
      <c r="AG591">
        <v>90</v>
      </c>
      <c r="AH591">
        <v>91</v>
      </c>
      <c r="AI591">
        <v>95</v>
      </c>
      <c r="AJ591">
        <v>92</v>
      </c>
      <c r="AK591">
        <v>90</v>
      </c>
      <c r="AL591">
        <v>90</v>
      </c>
      <c r="AM591">
        <v>92</v>
      </c>
      <c r="AN591" s="5">
        <v>93</v>
      </c>
      <c r="AO591" s="5">
        <v>91</v>
      </c>
      <c r="AP591" s="5">
        <v>94</v>
      </c>
      <c r="AQ591" s="5">
        <v>94</v>
      </c>
      <c r="AR591" s="5">
        <v>94</v>
      </c>
      <c r="AS591" s="5">
        <v>92</v>
      </c>
      <c r="AT591" s="5">
        <v>87</v>
      </c>
      <c r="AU591" s="5">
        <v>83</v>
      </c>
      <c r="AV591" s="5">
        <v>78</v>
      </c>
      <c r="AW591" s="5">
        <v>75</v>
      </c>
      <c r="AX591" s="5">
        <v>80</v>
      </c>
      <c r="AY591" s="5">
        <v>88</v>
      </c>
      <c r="AZ591" s="5">
        <v>92</v>
      </c>
      <c r="BA591" s="5">
        <v>96</v>
      </c>
      <c r="BB591" s="5">
        <v>95</v>
      </c>
      <c r="BC591" s="5">
        <v>98</v>
      </c>
      <c r="BD591" s="5">
        <v>98</v>
      </c>
      <c r="BE591" s="5">
        <v>101</v>
      </c>
      <c r="BF591" s="5">
        <v>102</v>
      </c>
      <c r="BG591" s="5">
        <v>86</v>
      </c>
      <c r="BH591" s="5">
        <v>86</v>
      </c>
      <c r="BI591" s="5">
        <v>99</v>
      </c>
      <c r="BJ591" s="5">
        <v>102</v>
      </c>
      <c r="BK591" s="5">
        <v>100</v>
      </c>
      <c r="BL591" s="5">
        <v>99</v>
      </c>
      <c r="BM591" s="5">
        <v>100</v>
      </c>
      <c r="BN591" s="5">
        <v>93</v>
      </c>
      <c r="BO591" s="5">
        <v>101</v>
      </c>
      <c r="BP591" s="5">
        <v>93</v>
      </c>
      <c r="BQ591" s="5">
        <v>91</v>
      </c>
      <c r="BR591" s="5">
        <v>90</v>
      </c>
      <c r="BS591">
        <v>89</v>
      </c>
      <c r="BT591">
        <v>96</v>
      </c>
      <c r="BU591">
        <v>93</v>
      </c>
      <c r="BV591">
        <v>90</v>
      </c>
      <c r="BW591">
        <v>88</v>
      </c>
      <c r="BX591">
        <v>91</v>
      </c>
      <c r="BY591">
        <v>94</v>
      </c>
      <c r="BZ591">
        <v>91</v>
      </c>
      <c r="CA591">
        <v>82</v>
      </c>
      <c r="CB591">
        <v>82</v>
      </c>
      <c r="CC591">
        <v>86</v>
      </c>
      <c r="CD591">
        <v>83</v>
      </c>
      <c r="CE591">
        <v>88</v>
      </c>
      <c r="CF591">
        <v>92</v>
      </c>
      <c r="CG591">
        <v>94</v>
      </c>
      <c r="CH591">
        <v>92</v>
      </c>
      <c r="CI591">
        <v>92</v>
      </c>
      <c r="CJ591">
        <v>92</v>
      </c>
      <c r="CK591">
        <v>88</v>
      </c>
      <c r="CL591">
        <v>87</v>
      </c>
      <c r="CM591">
        <v>86</v>
      </c>
      <c r="CN591">
        <v>88</v>
      </c>
      <c r="CO591">
        <v>93</v>
      </c>
      <c r="CP591">
        <v>94</v>
      </c>
      <c r="CQ591">
        <v>94</v>
      </c>
      <c r="CR591">
        <v>93</v>
      </c>
      <c r="CS591">
        <v>92</v>
      </c>
      <c r="CT591">
        <v>88</v>
      </c>
      <c r="CU591">
        <v>85</v>
      </c>
      <c r="CV591">
        <v>86</v>
      </c>
      <c r="CW591">
        <v>91</v>
      </c>
      <c r="CX591" t="s">
        <v>2</v>
      </c>
      <c r="CY591" t="s">
        <v>22</v>
      </c>
      <c r="CZ591" s="1">
        <f t="shared" ref="CZ591:CZ606" si="1943">CORREL(AN591:BR591,AN$606:BR$606)</f>
        <v>0.72139622106577495</v>
      </c>
      <c r="DA591" s="4">
        <f t="shared" ref="DA591:DA606" si="1944">AVERAGE(AN591:BR591)</f>
        <v>92.612903225806448</v>
      </c>
      <c r="DB591" s="4"/>
      <c r="DC591" s="4"/>
      <c r="DD591" s="4"/>
    </row>
    <row r="592" spans="1:108" x14ac:dyDescent="0.25">
      <c r="A592" t="s">
        <v>0</v>
      </c>
      <c r="B592">
        <v>38.387799999999999</v>
      </c>
      <c r="C592">
        <v>-118.1092</v>
      </c>
      <c r="D592">
        <v>4580</v>
      </c>
      <c r="E592" t="s">
        <v>1</v>
      </c>
      <c r="F592">
        <v>240.3</v>
      </c>
      <c r="G592">
        <v>1936</v>
      </c>
      <c r="H592">
        <v>8</v>
      </c>
      <c r="I592" t="s">
        <v>260</v>
      </c>
      <c r="J592">
        <v>72</v>
      </c>
      <c r="K592">
        <v>76</v>
      </c>
      <c r="L592">
        <v>61</v>
      </c>
      <c r="M592">
        <v>67</v>
      </c>
      <c r="N592">
        <v>78</v>
      </c>
      <c r="O592">
        <v>77</v>
      </c>
      <c r="P592">
        <v>79</v>
      </c>
      <c r="Q592">
        <v>79</v>
      </c>
      <c r="R592">
        <v>86</v>
      </c>
      <c r="S592">
        <v>89</v>
      </c>
      <c r="T592">
        <v>97</v>
      </c>
      <c r="U592">
        <v>93</v>
      </c>
      <c r="V592">
        <v>93</v>
      </c>
      <c r="W592">
        <v>92</v>
      </c>
      <c r="X592">
        <v>87</v>
      </c>
      <c r="Y592">
        <v>93</v>
      </c>
      <c r="Z592">
        <v>95</v>
      </c>
      <c r="AA592">
        <v>95</v>
      </c>
      <c r="AB592">
        <v>99</v>
      </c>
      <c r="AC592">
        <v>101</v>
      </c>
      <c r="AD592">
        <v>102</v>
      </c>
      <c r="AE592">
        <v>102</v>
      </c>
      <c r="AF592">
        <v>97</v>
      </c>
      <c r="AG592">
        <v>94</v>
      </c>
      <c r="AH592">
        <v>94</v>
      </c>
      <c r="AI592">
        <v>100</v>
      </c>
      <c r="AJ592">
        <v>99</v>
      </c>
      <c r="AK592">
        <v>98</v>
      </c>
      <c r="AL592">
        <v>91</v>
      </c>
      <c r="AM592">
        <v>94</v>
      </c>
      <c r="AN592" s="5">
        <v>98</v>
      </c>
      <c r="AO592" s="5">
        <v>98</v>
      </c>
      <c r="AP592" s="5">
        <v>99</v>
      </c>
      <c r="AQ592" s="5">
        <v>103</v>
      </c>
      <c r="AR592" s="5">
        <v>103</v>
      </c>
      <c r="AS592" s="5">
        <v>95</v>
      </c>
      <c r="AT592" s="5">
        <v>88</v>
      </c>
      <c r="AU592" s="5">
        <v>84</v>
      </c>
      <c r="AV592" s="5">
        <v>81</v>
      </c>
      <c r="AW592" s="5">
        <v>79</v>
      </c>
      <c r="AX592" s="5">
        <v>84</v>
      </c>
      <c r="AY592" s="5">
        <v>95</v>
      </c>
      <c r="AZ592" s="5">
        <v>99</v>
      </c>
      <c r="BA592" s="5">
        <v>101</v>
      </c>
      <c r="BB592" s="5">
        <v>101</v>
      </c>
      <c r="BC592" s="5">
        <v>102</v>
      </c>
      <c r="BD592" s="5">
        <v>104</v>
      </c>
      <c r="BE592" s="5">
        <v>103</v>
      </c>
      <c r="BF592" s="5">
        <v>102</v>
      </c>
      <c r="BG592" s="5">
        <v>101</v>
      </c>
      <c r="BH592" s="5">
        <v>98</v>
      </c>
      <c r="BI592" s="5">
        <v>99</v>
      </c>
      <c r="BJ592" s="5">
        <v>103</v>
      </c>
      <c r="BK592" s="5">
        <v>103</v>
      </c>
      <c r="BL592" s="5">
        <v>100</v>
      </c>
      <c r="BM592" s="5">
        <v>99</v>
      </c>
      <c r="BN592" s="5">
        <v>95</v>
      </c>
      <c r="BO592" s="5">
        <v>96</v>
      </c>
      <c r="BP592" s="5">
        <v>99</v>
      </c>
      <c r="BQ592" s="5">
        <v>98</v>
      </c>
      <c r="BR592" s="5">
        <v>95</v>
      </c>
      <c r="BS592">
        <v>96</v>
      </c>
      <c r="BT592">
        <v>97</v>
      </c>
      <c r="BU592">
        <v>98</v>
      </c>
      <c r="BV592">
        <v>98</v>
      </c>
      <c r="BW592">
        <v>95</v>
      </c>
      <c r="BX592">
        <v>96</v>
      </c>
      <c r="BY592">
        <v>99</v>
      </c>
      <c r="BZ592">
        <v>94</v>
      </c>
      <c r="CA592">
        <v>90</v>
      </c>
      <c r="CB592">
        <v>91</v>
      </c>
      <c r="CC592">
        <v>89</v>
      </c>
      <c r="CD592">
        <v>93</v>
      </c>
      <c r="CE592">
        <v>94</v>
      </c>
      <c r="CF592">
        <v>98</v>
      </c>
      <c r="CG592">
        <v>98</v>
      </c>
      <c r="CH592">
        <v>98</v>
      </c>
      <c r="CI592">
        <v>97</v>
      </c>
      <c r="CJ592">
        <v>93</v>
      </c>
      <c r="CK592">
        <v>93</v>
      </c>
      <c r="CL592">
        <v>94</v>
      </c>
      <c r="CM592">
        <v>91</v>
      </c>
      <c r="CN592">
        <v>92</v>
      </c>
      <c r="CO592">
        <v>99</v>
      </c>
      <c r="CP592">
        <v>94</v>
      </c>
      <c r="CQ592">
        <v>95</v>
      </c>
      <c r="CR592">
        <v>94</v>
      </c>
      <c r="CS592">
        <v>92</v>
      </c>
      <c r="CT592">
        <v>93</v>
      </c>
      <c r="CU592">
        <v>92</v>
      </c>
      <c r="CV592">
        <v>92</v>
      </c>
      <c r="CW592">
        <v>96</v>
      </c>
      <c r="CX592" t="s">
        <v>2</v>
      </c>
      <c r="CY592" t="s">
        <v>3</v>
      </c>
      <c r="CZ592" s="1">
        <f t="shared" si="1943"/>
        <v>0.82592242335422872</v>
      </c>
      <c r="DA592" s="4">
        <f t="shared" si="1944"/>
        <v>96.935483870967744</v>
      </c>
      <c r="DB592" s="4"/>
      <c r="DC592" s="4"/>
      <c r="DD592" s="4"/>
    </row>
    <row r="593" spans="1:108" x14ac:dyDescent="0.25">
      <c r="A593" t="s">
        <v>17</v>
      </c>
      <c r="B593">
        <v>37.6128</v>
      </c>
      <c r="C593">
        <v>-114.5264</v>
      </c>
      <c r="D593">
        <v>4379</v>
      </c>
      <c r="E593" t="s">
        <v>1</v>
      </c>
      <c r="F593">
        <v>243.8</v>
      </c>
      <c r="G593">
        <v>1936</v>
      </c>
      <c r="H593">
        <v>8</v>
      </c>
      <c r="I593" t="s">
        <v>260</v>
      </c>
      <c r="J593">
        <v>69</v>
      </c>
      <c r="K593">
        <v>78</v>
      </c>
      <c r="L593">
        <v>72</v>
      </c>
      <c r="M593">
        <v>75</v>
      </c>
      <c r="N593">
        <v>79</v>
      </c>
      <c r="O593">
        <v>83</v>
      </c>
      <c r="P593">
        <v>79</v>
      </c>
      <c r="Q593">
        <v>85</v>
      </c>
      <c r="R593">
        <v>88</v>
      </c>
      <c r="S593">
        <v>94</v>
      </c>
      <c r="T593">
        <v>95</v>
      </c>
      <c r="U593">
        <v>95</v>
      </c>
      <c r="V593">
        <v>97</v>
      </c>
      <c r="W593">
        <v>95</v>
      </c>
      <c r="X593">
        <v>92</v>
      </c>
      <c r="Y593">
        <v>95</v>
      </c>
      <c r="Z593">
        <v>97</v>
      </c>
      <c r="AA593">
        <v>97</v>
      </c>
      <c r="AB593">
        <v>99</v>
      </c>
      <c r="AC593">
        <v>104</v>
      </c>
      <c r="AD593">
        <v>100</v>
      </c>
      <c r="AE593">
        <v>97</v>
      </c>
      <c r="AF593">
        <v>97</v>
      </c>
      <c r="AG593">
        <v>97</v>
      </c>
      <c r="AH593">
        <v>97</v>
      </c>
      <c r="AI593">
        <v>99</v>
      </c>
      <c r="AJ593">
        <v>96</v>
      </c>
      <c r="AK593">
        <v>93</v>
      </c>
      <c r="AL593">
        <v>95</v>
      </c>
      <c r="AM593">
        <v>95</v>
      </c>
      <c r="AN593" s="5">
        <v>97</v>
      </c>
      <c r="AO593" s="5">
        <v>97</v>
      </c>
      <c r="AP593" s="5">
        <v>101</v>
      </c>
      <c r="AQ593" s="5">
        <v>101</v>
      </c>
      <c r="AR593" s="5">
        <v>102</v>
      </c>
      <c r="AS593" s="5">
        <v>97</v>
      </c>
      <c r="AT593" s="5">
        <v>90</v>
      </c>
      <c r="AU593" s="5">
        <v>83</v>
      </c>
      <c r="AV593" s="5">
        <v>89</v>
      </c>
      <c r="AW593" s="5">
        <v>80</v>
      </c>
      <c r="AX593" s="5">
        <v>83</v>
      </c>
      <c r="AY593" s="5">
        <v>89</v>
      </c>
      <c r="AZ593" s="5">
        <v>97</v>
      </c>
      <c r="BA593" s="5">
        <v>101</v>
      </c>
      <c r="BB593" s="5">
        <v>96</v>
      </c>
      <c r="BC593" s="5">
        <v>94</v>
      </c>
      <c r="BD593" s="5">
        <v>98</v>
      </c>
      <c r="BE593" s="5">
        <v>96</v>
      </c>
      <c r="BF593" s="5">
        <v>101</v>
      </c>
      <c r="BG593" s="5">
        <v>101</v>
      </c>
      <c r="BH593" s="5">
        <v>101</v>
      </c>
      <c r="BI593" s="5">
        <v>96</v>
      </c>
      <c r="BJ593" s="5">
        <v>99</v>
      </c>
      <c r="BK593" s="5">
        <v>100</v>
      </c>
      <c r="BL593" s="5">
        <v>100</v>
      </c>
      <c r="BM593" s="5">
        <v>98</v>
      </c>
      <c r="BN593" s="5">
        <v>88</v>
      </c>
      <c r="BO593" s="5">
        <v>82</v>
      </c>
      <c r="BP593" s="5">
        <v>90</v>
      </c>
      <c r="BQ593" s="5">
        <v>83</v>
      </c>
      <c r="BR593" s="5">
        <v>86</v>
      </c>
      <c r="BS593">
        <v>89</v>
      </c>
      <c r="BT593">
        <v>93</v>
      </c>
      <c r="BU593">
        <v>90</v>
      </c>
      <c r="BV593">
        <v>90</v>
      </c>
      <c r="BW593">
        <v>87</v>
      </c>
      <c r="BX593">
        <v>92</v>
      </c>
      <c r="BY593">
        <v>95</v>
      </c>
      <c r="BZ593">
        <v>92</v>
      </c>
      <c r="CA593">
        <v>94</v>
      </c>
      <c r="CB593">
        <v>80</v>
      </c>
      <c r="CC593">
        <v>88</v>
      </c>
      <c r="CD593">
        <v>79</v>
      </c>
      <c r="CE593">
        <v>88</v>
      </c>
      <c r="CF593">
        <v>93</v>
      </c>
      <c r="CG593">
        <v>92</v>
      </c>
      <c r="CH593">
        <v>95</v>
      </c>
      <c r="CI593">
        <v>95</v>
      </c>
      <c r="CJ593">
        <v>94</v>
      </c>
      <c r="CK593">
        <v>95</v>
      </c>
      <c r="CL593">
        <v>90</v>
      </c>
      <c r="CM593">
        <v>89</v>
      </c>
      <c r="CN593">
        <v>92</v>
      </c>
      <c r="CO593">
        <v>95</v>
      </c>
      <c r="CP593">
        <v>95</v>
      </c>
      <c r="CQ593">
        <v>94</v>
      </c>
      <c r="CR593">
        <v>94</v>
      </c>
      <c r="CS593">
        <v>93</v>
      </c>
      <c r="CT593">
        <v>90</v>
      </c>
      <c r="CU593">
        <v>94</v>
      </c>
      <c r="CV593">
        <v>90</v>
      </c>
      <c r="CW593">
        <v>93</v>
      </c>
      <c r="CX593" t="s">
        <v>2</v>
      </c>
      <c r="CY593" t="s">
        <v>18</v>
      </c>
      <c r="CZ593" s="1">
        <f t="shared" si="1943"/>
        <v>0.83618637234872195</v>
      </c>
      <c r="DA593" s="4">
        <f t="shared" si="1944"/>
        <v>94.064516129032256</v>
      </c>
      <c r="DB593" s="4"/>
      <c r="DC593" s="4"/>
      <c r="DD593" s="4"/>
    </row>
    <row r="594" spans="1:108" x14ac:dyDescent="0.25">
      <c r="A594" t="s">
        <v>55</v>
      </c>
      <c r="B594">
        <v>35.4</v>
      </c>
      <c r="C594">
        <v>-115.8167</v>
      </c>
      <c r="D594">
        <v>3953</v>
      </c>
      <c r="E594" t="s">
        <v>1</v>
      </c>
      <c r="F594">
        <v>151.19999999999999</v>
      </c>
      <c r="G594">
        <v>1936</v>
      </c>
      <c r="H594">
        <v>8</v>
      </c>
      <c r="I594" t="s">
        <v>260</v>
      </c>
      <c r="J594">
        <v>73</v>
      </c>
      <c r="K594">
        <v>74</v>
      </c>
      <c r="L594">
        <v>69</v>
      </c>
      <c r="M594">
        <v>73</v>
      </c>
      <c r="N594">
        <v>80</v>
      </c>
      <c r="O594">
        <v>82</v>
      </c>
      <c r="P594">
        <v>77</v>
      </c>
      <c r="Q594">
        <v>82</v>
      </c>
      <c r="R594">
        <v>89</v>
      </c>
      <c r="S594">
        <v>95</v>
      </c>
      <c r="T594">
        <v>98</v>
      </c>
      <c r="U594">
        <v>96</v>
      </c>
      <c r="V594">
        <v>100</v>
      </c>
      <c r="W594">
        <v>98</v>
      </c>
      <c r="X594">
        <v>90</v>
      </c>
      <c r="Y594">
        <v>95</v>
      </c>
      <c r="Z594">
        <v>98</v>
      </c>
      <c r="AA594">
        <v>100</v>
      </c>
      <c r="AB594">
        <v>102</v>
      </c>
      <c r="AC594">
        <v>104</v>
      </c>
      <c r="AD594">
        <v>105</v>
      </c>
      <c r="AE594">
        <v>102</v>
      </c>
      <c r="AF594">
        <v>102</v>
      </c>
      <c r="AG594">
        <v>100</v>
      </c>
      <c r="AH594">
        <v>99</v>
      </c>
      <c r="AI594">
        <v>101</v>
      </c>
      <c r="AJ594">
        <v>102</v>
      </c>
      <c r="AK594">
        <v>95</v>
      </c>
      <c r="AL594">
        <v>95</v>
      </c>
      <c r="AM594">
        <v>90</v>
      </c>
      <c r="AN594" s="5">
        <v>96</v>
      </c>
      <c r="AO594" s="5">
        <v>99</v>
      </c>
      <c r="AP594" s="5">
        <v>106</v>
      </c>
      <c r="AQ594" s="5">
        <v>101</v>
      </c>
      <c r="AR594" s="5">
        <v>100</v>
      </c>
      <c r="AS594" s="5">
        <v>98</v>
      </c>
      <c r="AT594" s="5">
        <v>94</v>
      </c>
      <c r="AU594" s="5">
        <v>92</v>
      </c>
      <c r="AV594" s="5">
        <v>81</v>
      </c>
      <c r="AW594" s="5">
        <v>83</v>
      </c>
      <c r="AX594" s="5">
        <v>94</v>
      </c>
      <c r="AY594" s="5">
        <v>95</v>
      </c>
      <c r="AZ594" s="5">
        <v>100</v>
      </c>
      <c r="BA594" s="5">
        <v>103</v>
      </c>
      <c r="BB594" s="5">
        <v>104</v>
      </c>
      <c r="BC594" s="5">
        <v>104</v>
      </c>
      <c r="BD594" s="5">
        <v>102</v>
      </c>
      <c r="BE594" s="5">
        <v>102</v>
      </c>
      <c r="BF594" s="5">
        <v>95</v>
      </c>
      <c r="BG594" s="5">
        <v>99</v>
      </c>
      <c r="BH594" s="5">
        <v>102</v>
      </c>
      <c r="BI594" s="5">
        <v>102</v>
      </c>
      <c r="BJ594" s="5">
        <v>103</v>
      </c>
      <c r="BK594" s="5">
        <v>102</v>
      </c>
      <c r="BL594" s="5">
        <v>100</v>
      </c>
      <c r="BM594" s="5">
        <v>90</v>
      </c>
      <c r="BN594" s="5">
        <v>90</v>
      </c>
      <c r="BO594" s="5">
        <v>87</v>
      </c>
      <c r="BP594" s="5">
        <v>89</v>
      </c>
      <c r="BQ594" s="5">
        <v>92</v>
      </c>
      <c r="BR594" s="5">
        <v>93</v>
      </c>
      <c r="BS594">
        <v>94</v>
      </c>
      <c r="BT594">
        <v>94</v>
      </c>
      <c r="BU594">
        <v>96</v>
      </c>
      <c r="BV594">
        <v>95</v>
      </c>
      <c r="BW594">
        <v>94</v>
      </c>
      <c r="BX594">
        <v>94</v>
      </c>
      <c r="BY594">
        <v>97</v>
      </c>
      <c r="BZ594">
        <v>92</v>
      </c>
      <c r="CA594">
        <v>88</v>
      </c>
      <c r="CB594">
        <v>90</v>
      </c>
      <c r="CC594">
        <v>93</v>
      </c>
      <c r="CD594">
        <v>95</v>
      </c>
      <c r="CE594">
        <v>96</v>
      </c>
      <c r="CF594">
        <v>100</v>
      </c>
      <c r="CG594">
        <v>98</v>
      </c>
      <c r="CH594">
        <v>98</v>
      </c>
      <c r="CI594">
        <v>98</v>
      </c>
      <c r="CJ594">
        <v>95</v>
      </c>
      <c r="CK594">
        <v>96</v>
      </c>
      <c r="CL594">
        <v>90</v>
      </c>
      <c r="CM594">
        <v>94</v>
      </c>
      <c r="CN594">
        <v>95</v>
      </c>
      <c r="CO594">
        <v>97</v>
      </c>
      <c r="CP594">
        <v>98</v>
      </c>
      <c r="CQ594">
        <v>90</v>
      </c>
      <c r="CR594">
        <v>93</v>
      </c>
      <c r="CS594">
        <v>95</v>
      </c>
      <c r="CT594">
        <v>98</v>
      </c>
      <c r="CU594">
        <v>98</v>
      </c>
      <c r="CV594">
        <v>96</v>
      </c>
      <c r="CW594">
        <v>95</v>
      </c>
      <c r="CX594" t="s">
        <v>5</v>
      </c>
      <c r="CY594" t="s">
        <v>56</v>
      </c>
      <c r="CZ594" s="1">
        <f t="shared" si="1943"/>
        <v>0.82445709861690419</v>
      </c>
      <c r="DA594" s="4">
        <f t="shared" si="1944"/>
        <v>96.709677419354833</v>
      </c>
      <c r="DB594" s="4"/>
      <c r="DC594" s="4"/>
      <c r="DD594" s="4"/>
    </row>
    <row r="595" spans="1:108" x14ac:dyDescent="0.25">
      <c r="A595" t="s">
        <v>4</v>
      </c>
      <c r="B595">
        <v>36.798099999999998</v>
      </c>
      <c r="C595">
        <v>-118.20359999999999</v>
      </c>
      <c r="D595">
        <v>3950</v>
      </c>
      <c r="E595" t="s">
        <v>1</v>
      </c>
      <c r="F595">
        <v>124.8</v>
      </c>
      <c r="G595">
        <v>1936</v>
      </c>
      <c r="H595">
        <v>8</v>
      </c>
      <c r="I595" t="s">
        <v>260</v>
      </c>
      <c r="J595">
        <v>77</v>
      </c>
      <c r="K595">
        <v>75</v>
      </c>
      <c r="L595">
        <v>62</v>
      </c>
      <c r="M595">
        <v>78</v>
      </c>
      <c r="N595">
        <v>79</v>
      </c>
      <c r="O595">
        <v>82</v>
      </c>
      <c r="P595">
        <v>81</v>
      </c>
      <c r="Q595">
        <v>82</v>
      </c>
      <c r="R595">
        <v>87</v>
      </c>
      <c r="S595">
        <v>91</v>
      </c>
      <c r="T595">
        <v>97</v>
      </c>
      <c r="U595">
        <v>96</v>
      </c>
      <c r="V595">
        <v>96</v>
      </c>
      <c r="W595">
        <v>92</v>
      </c>
      <c r="X595">
        <v>90</v>
      </c>
      <c r="Y595">
        <v>95</v>
      </c>
      <c r="Z595">
        <v>98</v>
      </c>
      <c r="AA595">
        <v>97</v>
      </c>
      <c r="AB595">
        <v>100</v>
      </c>
      <c r="AC595">
        <v>101</v>
      </c>
      <c r="AD595">
        <v>102</v>
      </c>
      <c r="AE595">
        <v>99</v>
      </c>
      <c r="AF595">
        <v>96</v>
      </c>
      <c r="AG595">
        <v>95</v>
      </c>
      <c r="AH595">
        <v>95</v>
      </c>
      <c r="AI595">
        <v>100</v>
      </c>
      <c r="AJ595">
        <v>98</v>
      </c>
      <c r="AK595">
        <v>95</v>
      </c>
      <c r="AL595">
        <v>94</v>
      </c>
      <c r="AM595">
        <v>95</v>
      </c>
      <c r="AN595" s="5">
        <v>97</v>
      </c>
      <c r="AO595" s="5">
        <v>97</v>
      </c>
      <c r="AP595" s="5">
        <v>99</v>
      </c>
      <c r="AQ595" s="5">
        <v>100</v>
      </c>
      <c r="AR595" s="5">
        <v>94</v>
      </c>
      <c r="AS595" s="5">
        <v>92</v>
      </c>
      <c r="AT595" s="5">
        <v>93</v>
      </c>
      <c r="AU595" s="5">
        <v>90</v>
      </c>
      <c r="AV595" s="5">
        <v>78</v>
      </c>
      <c r="AW595" s="5">
        <v>76</v>
      </c>
      <c r="AX595" s="5">
        <v>86</v>
      </c>
      <c r="AY595" s="5">
        <v>92</v>
      </c>
      <c r="AZ595" s="5">
        <v>97</v>
      </c>
      <c r="BA595" s="5">
        <v>100</v>
      </c>
      <c r="BB595" s="5">
        <v>100</v>
      </c>
      <c r="BC595" s="5">
        <v>103</v>
      </c>
      <c r="BD595" s="5">
        <v>102</v>
      </c>
      <c r="BE595" s="5">
        <v>104</v>
      </c>
      <c r="BF595" s="5">
        <v>95</v>
      </c>
      <c r="BG595" s="5">
        <v>98</v>
      </c>
      <c r="BH595" s="5">
        <v>91</v>
      </c>
      <c r="BI595" s="5">
        <v>99</v>
      </c>
      <c r="BJ595" s="5">
        <v>102</v>
      </c>
      <c r="BK595" s="5">
        <v>102</v>
      </c>
      <c r="BL595" s="5">
        <v>101</v>
      </c>
      <c r="BM595" s="5">
        <v>95</v>
      </c>
      <c r="BN595" s="5">
        <v>95</v>
      </c>
      <c r="BO595" s="5">
        <v>96</v>
      </c>
      <c r="BP595" s="5">
        <v>99</v>
      </c>
      <c r="BQ595" s="5">
        <v>93</v>
      </c>
      <c r="BR595" s="5">
        <v>90</v>
      </c>
      <c r="BS595">
        <v>96</v>
      </c>
      <c r="BT595">
        <v>98</v>
      </c>
      <c r="BU595">
        <v>99</v>
      </c>
      <c r="BV595">
        <v>96</v>
      </c>
      <c r="BW595">
        <v>95</v>
      </c>
      <c r="BX595">
        <v>97</v>
      </c>
      <c r="BY595">
        <v>98</v>
      </c>
      <c r="BZ595">
        <v>96</v>
      </c>
      <c r="CA595">
        <v>82</v>
      </c>
      <c r="CB595">
        <v>86</v>
      </c>
      <c r="CC595">
        <v>90</v>
      </c>
      <c r="CD595">
        <v>92</v>
      </c>
      <c r="CE595">
        <v>94</v>
      </c>
      <c r="CF595">
        <v>98</v>
      </c>
      <c r="CG595">
        <v>97</v>
      </c>
      <c r="CH595">
        <v>98</v>
      </c>
      <c r="CI595">
        <v>96</v>
      </c>
      <c r="CJ595">
        <v>95</v>
      </c>
      <c r="CK595">
        <v>94</v>
      </c>
      <c r="CL595">
        <v>91</v>
      </c>
      <c r="CM595">
        <v>92</v>
      </c>
      <c r="CN595">
        <v>92</v>
      </c>
      <c r="CO595">
        <v>98</v>
      </c>
      <c r="CP595">
        <v>98</v>
      </c>
      <c r="CQ595">
        <v>98</v>
      </c>
      <c r="CR595">
        <v>95</v>
      </c>
      <c r="CS595">
        <v>95</v>
      </c>
      <c r="CT595">
        <v>95</v>
      </c>
      <c r="CU595">
        <v>88</v>
      </c>
      <c r="CV595">
        <v>94</v>
      </c>
      <c r="CW595">
        <v>93</v>
      </c>
      <c r="CX595" t="s">
        <v>5</v>
      </c>
      <c r="CY595" t="s">
        <v>6</v>
      </c>
      <c r="CZ595" s="1">
        <f t="shared" si="1943"/>
        <v>0.83416968184861229</v>
      </c>
      <c r="DA595" s="4">
        <f t="shared" si="1944"/>
        <v>95.354838709677423</v>
      </c>
      <c r="DB595" s="4"/>
      <c r="DC595" s="4"/>
      <c r="DD595" s="4"/>
    </row>
    <row r="596" spans="1:108" x14ac:dyDescent="0.25">
      <c r="A596" t="s">
        <v>49</v>
      </c>
      <c r="B596">
        <v>36.1389</v>
      </c>
      <c r="C596">
        <v>-117.9528</v>
      </c>
      <c r="D596">
        <v>3825</v>
      </c>
      <c r="E596" t="s">
        <v>1</v>
      </c>
      <c r="F596">
        <v>103.6</v>
      </c>
      <c r="G596">
        <v>1936</v>
      </c>
      <c r="H596">
        <v>8</v>
      </c>
      <c r="I596" t="s">
        <v>260</v>
      </c>
      <c r="J596">
        <v>65</v>
      </c>
      <c r="K596">
        <v>73</v>
      </c>
      <c r="L596">
        <v>67</v>
      </c>
      <c r="M596">
        <v>57</v>
      </c>
      <c r="N596">
        <v>70</v>
      </c>
      <c r="O596">
        <v>72</v>
      </c>
      <c r="P596">
        <v>70</v>
      </c>
      <c r="Q596">
        <v>73</v>
      </c>
      <c r="R596">
        <v>79</v>
      </c>
      <c r="S596">
        <v>83</v>
      </c>
      <c r="T596">
        <v>88</v>
      </c>
      <c r="U596">
        <v>92</v>
      </c>
      <c r="V596">
        <v>92</v>
      </c>
      <c r="W596">
        <v>93</v>
      </c>
      <c r="X596">
        <v>85</v>
      </c>
      <c r="Y596">
        <v>87</v>
      </c>
      <c r="Z596">
        <v>90</v>
      </c>
      <c r="AA596">
        <v>94</v>
      </c>
      <c r="AB596">
        <v>94</v>
      </c>
      <c r="AC596">
        <v>96</v>
      </c>
      <c r="AD596">
        <v>98</v>
      </c>
      <c r="AE596">
        <v>99</v>
      </c>
      <c r="AF596">
        <v>95</v>
      </c>
      <c r="AG596">
        <v>91</v>
      </c>
      <c r="AH596">
        <v>92</v>
      </c>
      <c r="AI596">
        <v>94</v>
      </c>
      <c r="AJ596">
        <v>95</v>
      </c>
      <c r="AK596">
        <v>93</v>
      </c>
      <c r="AL596">
        <v>94</v>
      </c>
      <c r="AM596">
        <v>99</v>
      </c>
      <c r="AN596" s="5">
        <v>90</v>
      </c>
      <c r="AO596" s="5">
        <v>92</v>
      </c>
      <c r="AP596" s="5">
        <v>94</v>
      </c>
      <c r="AQ596" s="5">
        <v>95</v>
      </c>
      <c r="AR596" s="5">
        <v>92</v>
      </c>
      <c r="AS596" s="5">
        <v>91</v>
      </c>
      <c r="AT596" s="5">
        <v>84</v>
      </c>
      <c r="AU596" s="5">
        <v>86</v>
      </c>
      <c r="AV596" s="5">
        <v>80</v>
      </c>
      <c r="AW596" s="5">
        <v>70</v>
      </c>
      <c r="AX596" s="5">
        <v>70</v>
      </c>
      <c r="AY596" s="5">
        <v>84</v>
      </c>
      <c r="AZ596" s="5">
        <v>98</v>
      </c>
      <c r="BA596" s="5">
        <v>95</v>
      </c>
      <c r="BB596" s="5">
        <v>98</v>
      </c>
      <c r="BC596" s="5">
        <v>97</v>
      </c>
      <c r="BD596" s="5">
        <v>99</v>
      </c>
      <c r="BE596" s="5">
        <v>99</v>
      </c>
      <c r="BF596" s="5">
        <v>90</v>
      </c>
      <c r="BG596" s="5">
        <v>93</v>
      </c>
      <c r="BH596" s="5">
        <v>96</v>
      </c>
      <c r="BI596" s="5">
        <v>94</v>
      </c>
      <c r="BJ596" s="5">
        <v>100</v>
      </c>
      <c r="BK596" s="5">
        <v>100</v>
      </c>
      <c r="BL596" s="5">
        <v>98</v>
      </c>
      <c r="BM596" s="5">
        <v>99</v>
      </c>
      <c r="BN596" s="5">
        <v>84</v>
      </c>
      <c r="BO596" s="5">
        <v>88</v>
      </c>
      <c r="BP596" s="5">
        <v>92</v>
      </c>
      <c r="BQ596" s="5">
        <v>89</v>
      </c>
      <c r="BR596" s="5">
        <v>84</v>
      </c>
      <c r="BS596">
        <v>89</v>
      </c>
      <c r="BT596">
        <v>94</v>
      </c>
      <c r="BU596">
        <v>96</v>
      </c>
      <c r="BV596">
        <v>96</v>
      </c>
      <c r="BW596">
        <v>93</v>
      </c>
      <c r="BX596">
        <v>96</v>
      </c>
      <c r="BY596">
        <v>89</v>
      </c>
      <c r="BZ596">
        <v>92</v>
      </c>
      <c r="CA596">
        <v>89</v>
      </c>
      <c r="CB596">
        <v>80</v>
      </c>
      <c r="CC596">
        <v>83</v>
      </c>
      <c r="CD596">
        <v>87</v>
      </c>
      <c r="CE596">
        <v>91</v>
      </c>
      <c r="CF596">
        <v>92</v>
      </c>
      <c r="CG596">
        <v>94</v>
      </c>
      <c r="CH596">
        <v>94</v>
      </c>
      <c r="CI596">
        <v>93</v>
      </c>
      <c r="CJ596">
        <v>91</v>
      </c>
      <c r="CK596">
        <v>93</v>
      </c>
      <c r="CL596">
        <v>92</v>
      </c>
      <c r="CM596">
        <v>88</v>
      </c>
      <c r="CN596">
        <v>86</v>
      </c>
      <c r="CO596">
        <v>90</v>
      </c>
      <c r="CP596">
        <v>96</v>
      </c>
      <c r="CQ596">
        <v>97</v>
      </c>
      <c r="CR596">
        <v>96</v>
      </c>
      <c r="CS596">
        <v>92</v>
      </c>
      <c r="CT596">
        <v>89</v>
      </c>
      <c r="CU596">
        <v>90</v>
      </c>
      <c r="CV596">
        <v>89</v>
      </c>
      <c r="CW596">
        <v>90</v>
      </c>
      <c r="CX596" t="s">
        <v>5</v>
      </c>
      <c r="CY596" t="s">
        <v>50</v>
      </c>
      <c r="CZ596" s="1">
        <f t="shared" si="1943"/>
        <v>0.83092851326958794</v>
      </c>
      <c r="DA596" s="4">
        <f t="shared" si="1944"/>
        <v>91</v>
      </c>
      <c r="DB596" s="4"/>
      <c r="DC596" s="4"/>
      <c r="DD596" s="4"/>
    </row>
    <row r="597" spans="1:108" x14ac:dyDescent="0.25">
      <c r="A597" t="s">
        <v>31</v>
      </c>
      <c r="B597">
        <v>35.466099999999997</v>
      </c>
      <c r="C597">
        <v>-114.9217</v>
      </c>
      <c r="D597">
        <v>3540</v>
      </c>
      <c r="E597" t="s">
        <v>1</v>
      </c>
      <c r="F597">
        <v>207</v>
      </c>
      <c r="G597">
        <v>1936</v>
      </c>
      <c r="H597">
        <v>8</v>
      </c>
      <c r="I597" t="s">
        <v>260</v>
      </c>
      <c r="J597">
        <v>78</v>
      </c>
      <c r="K597">
        <v>77</v>
      </c>
      <c r="L597">
        <v>75</v>
      </c>
      <c r="M597">
        <v>78</v>
      </c>
      <c r="N597">
        <v>85</v>
      </c>
      <c r="O597">
        <v>86</v>
      </c>
      <c r="P597">
        <v>87</v>
      </c>
      <c r="Q597">
        <v>89</v>
      </c>
      <c r="R597">
        <v>92</v>
      </c>
      <c r="S597">
        <v>96</v>
      </c>
      <c r="T597">
        <v>99</v>
      </c>
      <c r="U597">
        <v>98</v>
      </c>
      <c r="V597">
        <v>103</v>
      </c>
      <c r="W597">
        <v>103</v>
      </c>
      <c r="X597">
        <v>97</v>
      </c>
      <c r="Y597">
        <v>99</v>
      </c>
      <c r="Z597">
        <v>102</v>
      </c>
      <c r="AA597">
        <v>103</v>
      </c>
      <c r="AB597">
        <v>105</v>
      </c>
      <c r="AC597">
        <v>109</v>
      </c>
      <c r="AD597">
        <v>105</v>
      </c>
      <c r="AE597">
        <v>105</v>
      </c>
      <c r="AF597">
        <v>101</v>
      </c>
      <c r="AG597">
        <v>101</v>
      </c>
      <c r="AH597">
        <v>102</v>
      </c>
      <c r="AI597">
        <v>102</v>
      </c>
      <c r="AJ597">
        <v>104</v>
      </c>
      <c r="AK597">
        <v>99</v>
      </c>
      <c r="AL597">
        <v>99</v>
      </c>
      <c r="AM597">
        <v>97</v>
      </c>
      <c r="AN597" s="5">
        <v>98</v>
      </c>
      <c r="AO597" s="5">
        <v>100</v>
      </c>
      <c r="AP597" s="5">
        <v>103</v>
      </c>
      <c r="AQ597" s="5">
        <v>104</v>
      </c>
      <c r="AR597" s="5">
        <v>102</v>
      </c>
      <c r="AS597" s="5">
        <v>104</v>
      </c>
      <c r="AT597" s="5">
        <v>99</v>
      </c>
      <c r="AU597" s="5">
        <v>94</v>
      </c>
      <c r="AV597" s="5">
        <v>91</v>
      </c>
      <c r="AW597" s="5">
        <v>89</v>
      </c>
      <c r="AX597" s="5">
        <v>88</v>
      </c>
      <c r="AY597" s="5">
        <v>94</v>
      </c>
      <c r="AZ597" s="5">
        <v>100</v>
      </c>
      <c r="BA597" s="5">
        <v>105</v>
      </c>
      <c r="BB597" s="5">
        <v>104</v>
      </c>
      <c r="BC597" s="5">
        <v>106</v>
      </c>
      <c r="BD597" s="5">
        <v>107</v>
      </c>
      <c r="BE597" s="5">
        <v>104</v>
      </c>
      <c r="BF597" s="5">
        <v>99</v>
      </c>
      <c r="BG597" s="5">
        <v>103</v>
      </c>
      <c r="BH597" s="5">
        <v>104</v>
      </c>
      <c r="BI597" s="5">
        <v>106</v>
      </c>
      <c r="BJ597" s="5">
        <v>102</v>
      </c>
      <c r="BK597" s="5">
        <v>103</v>
      </c>
      <c r="BL597" s="5">
        <v>100</v>
      </c>
      <c r="BM597" s="5">
        <v>93</v>
      </c>
      <c r="BN597" s="5">
        <v>83</v>
      </c>
      <c r="BO597" s="5">
        <v>86</v>
      </c>
      <c r="BP597" s="5">
        <v>89</v>
      </c>
      <c r="BQ597" s="5">
        <v>86</v>
      </c>
      <c r="BR597" s="5">
        <v>89</v>
      </c>
      <c r="BS597">
        <v>91</v>
      </c>
      <c r="BT597">
        <v>94</v>
      </c>
      <c r="BU597">
        <v>96</v>
      </c>
      <c r="BV597">
        <v>93</v>
      </c>
      <c r="BW597">
        <v>97</v>
      </c>
      <c r="BX597">
        <v>96</v>
      </c>
      <c r="BY597">
        <v>98</v>
      </c>
      <c r="BZ597">
        <v>95</v>
      </c>
      <c r="CA597">
        <v>94</v>
      </c>
      <c r="CB597">
        <v>92</v>
      </c>
      <c r="CC597">
        <v>94</v>
      </c>
      <c r="CD597">
        <v>95</v>
      </c>
      <c r="CE597">
        <v>98</v>
      </c>
      <c r="CF597">
        <v>102</v>
      </c>
      <c r="CG597">
        <v>101</v>
      </c>
      <c r="CH597">
        <v>100</v>
      </c>
      <c r="CI597">
        <v>100</v>
      </c>
      <c r="CJ597">
        <v>96</v>
      </c>
      <c r="CK597">
        <v>95</v>
      </c>
      <c r="CL597">
        <v>95</v>
      </c>
      <c r="CM597">
        <v>94</v>
      </c>
      <c r="CN597">
        <v>96</v>
      </c>
      <c r="CO597">
        <v>100</v>
      </c>
      <c r="CP597">
        <v>97</v>
      </c>
      <c r="CQ597">
        <v>95</v>
      </c>
      <c r="CR597">
        <v>95</v>
      </c>
      <c r="CS597">
        <v>97</v>
      </c>
      <c r="CT597">
        <v>94</v>
      </c>
      <c r="CU597">
        <v>95</v>
      </c>
      <c r="CV597">
        <v>97</v>
      </c>
      <c r="CW597">
        <v>94</v>
      </c>
      <c r="CX597" t="s">
        <v>2</v>
      </c>
      <c r="CY597" t="s">
        <v>32</v>
      </c>
      <c r="CZ597" s="1">
        <f t="shared" si="1943"/>
        <v>0.80406215730807939</v>
      </c>
      <c r="DA597" s="4">
        <f t="shared" si="1944"/>
        <v>97.903225806451616</v>
      </c>
      <c r="DB597" s="4"/>
      <c r="DC597" s="4"/>
      <c r="DD597" s="4"/>
    </row>
    <row r="598" spans="1:108" x14ac:dyDescent="0.25">
      <c r="A598" t="s">
        <v>47</v>
      </c>
      <c r="B598">
        <v>37.366700000000002</v>
      </c>
      <c r="C598">
        <v>-115.16670000000001</v>
      </c>
      <c r="D598">
        <v>3488</v>
      </c>
      <c r="E598" t="s">
        <v>1</v>
      </c>
      <c r="F598">
        <v>181.4</v>
      </c>
      <c r="G598">
        <v>1936</v>
      </c>
      <c r="H598">
        <v>8</v>
      </c>
      <c r="I598" t="s">
        <v>260</v>
      </c>
      <c r="J598">
        <v>70</v>
      </c>
      <c r="K598">
        <v>80</v>
      </c>
      <c r="L598">
        <v>85</v>
      </c>
      <c r="M598">
        <v>81</v>
      </c>
      <c r="N598">
        <v>84</v>
      </c>
      <c r="O598">
        <v>88</v>
      </c>
      <c r="P598">
        <v>89</v>
      </c>
      <c r="Q598">
        <v>89</v>
      </c>
      <c r="R598">
        <v>90</v>
      </c>
      <c r="S598">
        <v>91</v>
      </c>
      <c r="T598">
        <v>99</v>
      </c>
      <c r="U598">
        <v>103</v>
      </c>
      <c r="V598">
        <v>105</v>
      </c>
      <c r="W598">
        <v>95</v>
      </c>
      <c r="X598">
        <v>100</v>
      </c>
      <c r="Y598">
        <v>103</v>
      </c>
      <c r="Z598">
        <v>105</v>
      </c>
      <c r="AA598">
        <v>106</v>
      </c>
      <c r="AB598">
        <v>106</v>
      </c>
      <c r="AC598">
        <v>108</v>
      </c>
      <c r="AD598">
        <v>109</v>
      </c>
      <c r="AE598">
        <v>105</v>
      </c>
      <c r="AF598">
        <v>104</v>
      </c>
      <c r="AG598">
        <v>102</v>
      </c>
      <c r="AH598">
        <v>104</v>
      </c>
      <c r="AI598">
        <v>100</v>
      </c>
      <c r="AJ598">
        <v>105</v>
      </c>
      <c r="AK598">
        <v>108</v>
      </c>
      <c r="AL598">
        <v>101</v>
      </c>
      <c r="AM598">
        <v>99</v>
      </c>
      <c r="AN598" s="5">
        <v>102</v>
      </c>
      <c r="AO598" s="5">
        <v>104</v>
      </c>
      <c r="AP598" s="5">
        <v>105</v>
      </c>
      <c r="AQ598" s="5">
        <v>105</v>
      </c>
      <c r="AR598" s="5">
        <v>108</v>
      </c>
      <c r="AS598" s="5">
        <v>107</v>
      </c>
      <c r="AT598" s="5">
        <v>109</v>
      </c>
      <c r="AU598" s="5">
        <v>108</v>
      </c>
      <c r="AV598" s="5">
        <v>109</v>
      </c>
      <c r="AW598" s="5">
        <v>110</v>
      </c>
      <c r="AX598" s="5">
        <v>100</v>
      </c>
      <c r="AY598" s="5">
        <v>96</v>
      </c>
      <c r="AZ598" s="5">
        <v>100</v>
      </c>
      <c r="BA598" s="5">
        <v>105</v>
      </c>
      <c r="BB598" s="5">
        <v>106</v>
      </c>
      <c r="BC598" s="5">
        <v>108</v>
      </c>
      <c r="BD598" s="5">
        <v>107</v>
      </c>
      <c r="BE598" s="5">
        <v>111</v>
      </c>
      <c r="BF598" s="5">
        <v>102</v>
      </c>
      <c r="BG598" s="5">
        <v>105</v>
      </c>
      <c r="BH598" s="5">
        <v>108</v>
      </c>
      <c r="BI598" s="5">
        <v>104</v>
      </c>
      <c r="BJ598" s="8">
        <f>AVERAGE(BI598,BK598)</f>
        <v>105.5</v>
      </c>
      <c r="BK598" s="5">
        <v>107</v>
      </c>
      <c r="BL598" s="5">
        <v>108</v>
      </c>
      <c r="BM598" s="5">
        <v>107</v>
      </c>
      <c r="BN598" s="5">
        <v>91</v>
      </c>
      <c r="BO598" s="5">
        <v>90</v>
      </c>
      <c r="BP598" s="5">
        <v>94</v>
      </c>
      <c r="BQ598" s="5">
        <v>96</v>
      </c>
      <c r="BR598" s="5">
        <v>93</v>
      </c>
      <c r="BS598">
        <v>96</v>
      </c>
      <c r="BT598">
        <v>100</v>
      </c>
      <c r="BU598">
        <v>95</v>
      </c>
      <c r="BV598">
        <v>97</v>
      </c>
      <c r="BW598">
        <v>92</v>
      </c>
      <c r="BX598">
        <v>98</v>
      </c>
      <c r="BY598">
        <v>97</v>
      </c>
      <c r="BZ598">
        <v>89</v>
      </c>
      <c r="CA598">
        <v>92</v>
      </c>
      <c r="CB598">
        <v>92</v>
      </c>
      <c r="CC598">
        <v>95</v>
      </c>
      <c r="CD598">
        <v>96</v>
      </c>
      <c r="CE598">
        <v>94</v>
      </c>
      <c r="CF598">
        <v>100</v>
      </c>
      <c r="CG598">
        <v>99</v>
      </c>
      <c r="CH598">
        <v>100</v>
      </c>
      <c r="CI598">
        <v>101</v>
      </c>
      <c r="CJ598">
        <v>100</v>
      </c>
      <c r="CK598">
        <v>94</v>
      </c>
      <c r="CL598">
        <v>92</v>
      </c>
      <c r="CM598">
        <v>82</v>
      </c>
      <c r="CN598">
        <v>85</v>
      </c>
      <c r="CO598">
        <v>80</v>
      </c>
      <c r="CP598">
        <v>91</v>
      </c>
      <c r="CQ598">
        <v>85</v>
      </c>
      <c r="CR598">
        <v>90</v>
      </c>
      <c r="CS598">
        <v>79</v>
      </c>
      <c r="CT598">
        <v>78</v>
      </c>
      <c r="CU598">
        <v>80</v>
      </c>
      <c r="CV598">
        <v>81</v>
      </c>
      <c r="CW598">
        <v>97</v>
      </c>
      <c r="CX598" t="s">
        <v>2</v>
      </c>
      <c r="CY598" t="s">
        <v>48</v>
      </c>
      <c r="CZ598" s="1">
        <f t="shared" si="1943"/>
        <v>0.32179604430134146</v>
      </c>
      <c r="DA598" s="4">
        <f t="shared" si="1944"/>
        <v>103.56451612903226</v>
      </c>
      <c r="DB598" s="4"/>
      <c r="DC598" s="4"/>
      <c r="DD598" s="4"/>
    </row>
    <row r="599" spans="1:108" x14ac:dyDescent="0.25">
      <c r="A599" t="s">
        <v>41</v>
      </c>
      <c r="B599">
        <v>34.5</v>
      </c>
      <c r="C599">
        <v>-117.8167</v>
      </c>
      <c r="D599">
        <v>3402</v>
      </c>
      <c r="E599" t="s">
        <v>1</v>
      </c>
      <c r="F599">
        <v>234.3</v>
      </c>
      <c r="G599">
        <v>1936</v>
      </c>
      <c r="H599">
        <v>8</v>
      </c>
      <c r="I599" t="s">
        <v>260</v>
      </c>
      <c r="J599">
        <v>69</v>
      </c>
      <c r="K599">
        <v>68</v>
      </c>
      <c r="L599">
        <v>69</v>
      </c>
      <c r="M599">
        <v>72</v>
      </c>
      <c r="N599">
        <v>76</v>
      </c>
      <c r="O599">
        <v>72</v>
      </c>
      <c r="P599">
        <v>73</v>
      </c>
      <c r="Q599">
        <v>76</v>
      </c>
      <c r="R599">
        <v>78</v>
      </c>
      <c r="S599">
        <v>94</v>
      </c>
      <c r="T599">
        <v>90</v>
      </c>
      <c r="U599">
        <v>94</v>
      </c>
      <c r="V599">
        <v>91</v>
      </c>
      <c r="W599">
        <v>88</v>
      </c>
      <c r="X599">
        <v>84</v>
      </c>
      <c r="Y599">
        <v>88</v>
      </c>
      <c r="Z599">
        <v>89</v>
      </c>
      <c r="AA599">
        <v>98</v>
      </c>
      <c r="AB599">
        <v>97</v>
      </c>
      <c r="AC599">
        <v>97</v>
      </c>
      <c r="AD599">
        <v>99</v>
      </c>
      <c r="AE599">
        <v>102</v>
      </c>
      <c r="AF599">
        <v>99</v>
      </c>
      <c r="AG599">
        <v>91</v>
      </c>
      <c r="AH599">
        <v>89</v>
      </c>
      <c r="AI599">
        <v>95</v>
      </c>
      <c r="AJ599">
        <v>93</v>
      </c>
      <c r="AK599">
        <v>96</v>
      </c>
      <c r="AL599">
        <v>84</v>
      </c>
      <c r="AM599">
        <v>87</v>
      </c>
      <c r="AN599" s="5">
        <v>96</v>
      </c>
      <c r="AO599" s="5">
        <v>100</v>
      </c>
      <c r="AP599" s="5">
        <v>100</v>
      </c>
      <c r="AQ599" s="5">
        <v>100</v>
      </c>
      <c r="AR599" s="5">
        <v>99</v>
      </c>
      <c r="AS599" s="5">
        <v>96</v>
      </c>
      <c r="AT599" s="5">
        <v>88</v>
      </c>
      <c r="AU599" s="5">
        <v>76</v>
      </c>
      <c r="AV599" s="5">
        <v>67</v>
      </c>
      <c r="AW599" s="5">
        <v>70</v>
      </c>
      <c r="AX599" s="5">
        <v>86</v>
      </c>
      <c r="AY599" s="5">
        <v>92</v>
      </c>
      <c r="AZ599" s="5">
        <v>96</v>
      </c>
      <c r="BA599" s="5">
        <v>98</v>
      </c>
      <c r="BB599" s="5">
        <v>99</v>
      </c>
      <c r="BC599" s="5">
        <v>102</v>
      </c>
      <c r="BD599" s="5">
        <v>92</v>
      </c>
      <c r="BE599" s="5">
        <v>94</v>
      </c>
      <c r="BF599" s="5">
        <v>95</v>
      </c>
      <c r="BG599" s="5">
        <v>93</v>
      </c>
      <c r="BH599" s="5">
        <v>102</v>
      </c>
      <c r="BI599" s="5">
        <v>103</v>
      </c>
      <c r="BJ599" s="5">
        <v>105</v>
      </c>
      <c r="BK599" s="5">
        <v>103</v>
      </c>
      <c r="BL599" s="5">
        <v>100</v>
      </c>
      <c r="BM599" s="5">
        <v>96</v>
      </c>
      <c r="BN599" s="5">
        <v>85</v>
      </c>
      <c r="BO599" s="5">
        <v>89</v>
      </c>
      <c r="BP599" s="5">
        <v>90</v>
      </c>
      <c r="BQ599" s="5">
        <v>89</v>
      </c>
      <c r="BR599" s="5">
        <v>92</v>
      </c>
      <c r="BS599">
        <v>94</v>
      </c>
      <c r="BT599">
        <v>95</v>
      </c>
      <c r="BU599">
        <v>93</v>
      </c>
      <c r="BV599">
        <v>91</v>
      </c>
      <c r="BW599">
        <v>96</v>
      </c>
      <c r="BX599">
        <v>95</v>
      </c>
      <c r="BY599">
        <v>89</v>
      </c>
      <c r="BZ599">
        <v>88</v>
      </c>
      <c r="CA599">
        <v>89</v>
      </c>
      <c r="CB599">
        <v>83</v>
      </c>
      <c r="CC599">
        <v>87</v>
      </c>
      <c r="CD599">
        <v>97</v>
      </c>
      <c r="CE599">
        <v>99</v>
      </c>
      <c r="CF599">
        <v>101</v>
      </c>
      <c r="CG599">
        <v>99</v>
      </c>
      <c r="CH599">
        <v>99</v>
      </c>
      <c r="CI599">
        <v>100</v>
      </c>
      <c r="CJ599">
        <v>94</v>
      </c>
      <c r="CK599">
        <v>91</v>
      </c>
      <c r="CL599">
        <v>87</v>
      </c>
      <c r="CM599">
        <v>81</v>
      </c>
      <c r="CN599">
        <v>97</v>
      </c>
      <c r="CO599">
        <v>101</v>
      </c>
      <c r="CP599">
        <v>101</v>
      </c>
      <c r="CQ599">
        <v>90</v>
      </c>
      <c r="CR599">
        <v>95</v>
      </c>
      <c r="CS599">
        <v>95</v>
      </c>
      <c r="CT599">
        <v>96</v>
      </c>
      <c r="CU599">
        <v>96</v>
      </c>
      <c r="CV599">
        <v>96</v>
      </c>
      <c r="CW599">
        <v>99</v>
      </c>
      <c r="CX599" t="s">
        <v>5</v>
      </c>
      <c r="CY599" t="s">
        <v>42</v>
      </c>
      <c r="CZ599" s="1">
        <f t="shared" si="1943"/>
        <v>0.81747219828557804</v>
      </c>
      <c r="DA599" s="4">
        <f t="shared" si="1944"/>
        <v>93.322580645161295</v>
      </c>
      <c r="DB599" s="4"/>
      <c r="DC599" s="4"/>
      <c r="DD599" s="4"/>
    </row>
    <row r="600" spans="1:108" x14ac:dyDescent="0.25">
      <c r="A600" t="s">
        <v>53</v>
      </c>
      <c r="B600">
        <v>35.979999999999997</v>
      </c>
      <c r="C600">
        <v>-114.8464</v>
      </c>
      <c r="D600">
        <v>2500</v>
      </c>
      <c r="E600" t="s">
        <v>1</v>
      </c>
      <c r="F600">
        <v>188.9</v>
      </c>
      <c r="G600">
        <v>1936</v>
      </c>
      <c r="H600">
        <v>8</v>
      </c>
      <c r="I600" t="s">
        <v>260</v>
      </c>
      <c r="J600">
        <v>80</v>
      </c>
      <c r="K600">
        <v>82</v>
      </c>
      <c r="L600">
        <v>78</v>
      </c>
      <c r="M600">
        <v>79</v>
      </c>
      <c r="N600">
        <v>86</v>
      </c>
      <c r="O600">
        <v>90</v>
      </c>
      <c r="P600">
        <v>86</v>
      </c>
      <c r="Q600">
        <v>92</v>
      </c>
      <c r="R600">
        <v>92</v>
      </c>
      <c r="S600">
        <v>98</v>
      </c>
      <c r="T600">
        <v>101</v>
      </c>
      <c r="U600">
        <v>102</v>
      </c>
      <c r="V600">
        <v>105</v>
      </c>
      <c r="W600">
        <v>105</v>
      </c>
      <c r="X600">
        <v>97</v>
      </c>
      <c r="Y600">
        <v>102</v>
      </c>
      <c r="Z600">
        <v>105</v>
      </c>
      <c r="AA600">
        <v>107</v>
      </c>
      <c r="AB600">
        <v>108</v>
      </c>
      <c r="AC600">
        <v>108</v>
      </c>
      <c r="AD600">
        <v>108</v>
      </c>
      <c r="AE600">
        <v>105</v>
      </c>
      <c r="AF600">
        <v>104</v>
      </c>
      <c r="AG600">
        <v>104</v>
      </c>
      <c r="AH600">
        <v>107</v>
      </c>
      <c r="AI600">
        <v>107</v>
      </c>
      <c r="AJ600">
        <v>102</v>
      </c>
      <c r="AK600">
        <v>99</v>
      </c>
      <c r="AL600">
        <v>102</v>
      </c>
      <c r="AM600">
        <v>99</v>
      </c>
      <c r="AN600" s="5">
        <v>100</v>
      </c>
      <c r="AO600" s="5">
        <v>104</v>
      </c>
      <c r="AP600" s="5">
        <v>105</v>
      </c>
      <c r="AQ600" s="5">
        <v>106</v>
      </c>
      <c r="AR600" s="5">
        <v>102</v>
      </c>
      <c r="AS600" s="5">
        <v>105</v>
      </c>
      <c r="AT600" s="5">
        <v>99</v>
      </c>
      <c r="AU600" s="5">
        <v>92</v>
      </c>
      <c r="AV600" s="5">
        <v>96</v>
      </c>
      <c r="AW600" s="5">
        <v>88</v>
      </c>
      <c r="AX600" s="5">
        <v>88</v>
      </c>
      <c r="AY600" s="5">
        <v>94</v>
      </c>
      <c r="AZ600" s="5">
        <v>102</v>
      </c>
      <c r="BA600" s="5">
        <v>107</v>
      </c>
      <c r="BB600" s="5">
        <v>105</v>
      </c>
      <c r="BC600" s="5">
        <v>107</v>
      </c>
      <c r="BD600" s="5">
        <v>109</v>
      </c>
      <c r="BE600" s="5">
        <v>107</v>
      </c>
      <c r="BF600" s="5">
        <v>107</v>
      </c>
      <c r="BG600" s="5">
        <v>106</v>
      </c>
      <c r="BH600" s="5">
        <v>109</v>
      </c>
      <c r="BI600" s="5">
        <v>108</v>
      </c>
      <c r="BJ600" s="5">
        <v>105</v>
      </c>
      <c r="BK600" s="5">
        <v>105</v>
      </c>
      <c r="BL600" s="5">
        <v>103</v>
      </c>
      <c r="BM600" s="5">
        <v>90</v>
      </c>
      <c r="BN600" s="5">
        <v>86</v>
      </c>
      <c r="BO600" s="5">
        <v>89</v>
      </c>
      <c r="BP600" s="5">
        <v>92</v>
      </c>
      <c r="BQ600" s="5">
        <v>90</v>
      </c>
      <c r="BR600" s="5">
        <v>92</v>
      </c>
      <c r="BS600">
        <v>95</v>
      </c>
      <c r="BT600">
        <v>94</v>
      </c>
      <c r="BU600">
        <v>100</v>
      </c>
      <c r="BV600">
        <v>93</v>
      </c>
      <c r="BW600">
        <v>94</v>
      </c>
      <c r="BX600">
        <v>98</v>
      </c>
      <c r="BY600">
        <v>100</v>
      </c>
      <c r="BZ600">
        <v>98</v>
      </c>
      <c r="CA600">
        <v>94</v>
      </c>
      <c r="CB600">
        <v>96</v>
      </c>
      <c r="CC600">
        <v>100</v>
      </c>
      <c r="CD600">
        <v>85</v>
      </c>
      <c r="CE600">
        <v>99</v>
      </c>
      <c r="CF600">
        <v>104</v>
      </c>
      <c r="CG600">
        <v>103</v>
      </c>
      <c r="CH600">
        <v>107</v>
      </c>
      <c r="CI600">
        <v>104</v>
      </c>
      <c r="CJ600">
        <v>100</v>
      </c>
      <c r="CK600">
        <v>100</v>
      </c>
      <c r="CL600">
        <v>99</v>
      </c>
      <c r="CM600">
        <v>96</v>
      </c>
      <c r="CN600">
        <v>98</v>
      </c>
      <c r="CO600">
        <v>104</v>
      </c>
      <c r="CP600">
        <v>102</v>
      </c>
      <c r="CQ600">
        <v>100</v>
      </c>
      <c r="CR600">
        <v>98</v>
      </c>
      <c r="CS600">
        <v>99</v>
      </c>
      <c r="CT600">
        <v>91</v>
      </c>
      <c r="CU600">
        <v>98</v>
      </c>
      <c r="CV600">
        <v>97</v>
      </c>
      <c r="CW600">
        <v>78</v>
      </c>
      <c r="CX600" t="s">
        <v>2</v>
      </c>
      <c r="CY600" t="s">
        <v>54</v>
      </c>
      <c r="CZ600" s="1">
        <f t="shared" si="1943"/>
        <v>0.79022646108916283</v>
      </c>
      <c r="DA600" s="4">
        <f t="shared" si="1944"/>
        <v>99.935483870967744</v>
      </c>
      <c r="DB600" s="4"/>
      <c r="DC600" s="4"/>
      <c r="DD600" s="4"/>
    </row>
    <row r="601" spans="1:108" x14ac:dyDescent="0.25">
      <c r="A601" t="s">
        <v>51</v>
      </c>
      <c r="B601">
        <v>36.433300000000003</v>
      </c>
      <c r="C601">
        <v>-116.4</v>
      </c>
      <c r="D601">
        <v>2192</v>
      </c>
      <c r="E601" t="s">
        <v>1</v>
      </c>
      <c r="F601">
        <v>41.9</v>
      </c>
      <c r="G601">
        <v>1936</v>
      </c>
      <c r="H601">
        <v>8</v>
      </c>
      <c r="I601" t="s">
        <v>260</v>
      </c>
      <c r="J601">
        <v>84</v>
      </c>
      <c r="K601">
        <v>84</v>
      </c>
      <c r="L601">
        <v>77</v>
      </c>
      <c r="M601">
        <v>83</v>
      </c>
      <c r="N601">
        <v>90</v>
      </c>
      <c r="O601">
        <v>94</v>
      </c>
      <c r="P601">
        <v>89</v>
      </c>
      <c r="Q601">
        <v>90</v>
      </c>
      <c r="R601">
        <v>102</v>
      </c>
      <c r="S601">
        <v>102</v>
      </c>
      <c r="T601">
        <v>108</v>
      </c>
      <c r="U601">
        <v>105</v>
      </c>
      <c r="V601">
        <v>108</v>
      </c>
      <c r="W601">
        <v>105</v>
      </c>
      <c r="X601">
        <v>101</v>
      </c>
      <c r="Y601">
        <v>104</v>
      </c>
      <c r="Z601">
        <v>108</v>
      </c>
      <c r="AA601">
        <v>108</v>
      </c>
      <c r="AB601">
        <v>111</v>
      </c>
      <c r="AC601">
        <v>113</v>
      </c>
      <c r="AD601">
        <v>115</v>
      </c>
      <c r="AE601">
        <v>110</v>
      </c>
      <c r="AF601">
        <v>110</v>
      </c>
      <c r="AG601">
        <v>111</v>
      </c>
      <c r="AH601">
        <v>109</v>
      </c>
      <c r="AI601">
        <v>111</v>
      </c>
      <c r="AJ601">
        <v>110</v>
      </c>
      <c r="AK601">
        <v>105</v>
      </c>
      <c r="AL601">
        <v>104</v>
      </c>
      <c r="AM601">
        <v>102</v>
      </c>
      <c r="AN601" s="5">
        <v>106</v>
      </c>
      <c r="AO601" s="5">
        <v>113</v>
      </c>
      <c r="AP601" s="5">
        <v>110</v>
      </c>
      <c r="AQ601" s="5">
        <v>113</v>
      </c>
      <c r="AR601" s="5">
        <v>110</v>
      </c>
      <c r="AS601" s="5">
        <v>110</v>
      </c>
      <c r="AT601" s="5">
        <v>103</v>
      </c>
      <c r="AU601" s="5">
        <v>101</v>
      </c>
      <c r="AV601" s="5">
        <v>94</v>
      </c>
      <c r="AW601" s="5">
        <v>88</v>
      </c>
      <c r="AX601" s="5">
        <v>95</v>
      </c>
      <c r="AY601" s="5">
        <v>102</v>
      </c>
      <c r="AZ601" s="5">
        <v>110</v>
      </c>
      <c r="BA601" s="5">
        <v>113</v>
      </c>
      <c r="BB601" s="5">
        <v>110</v>
      </c>
      <c r="BC601" s="5">
        <v>113</v>
      </c>
      <c r="BD601" s="5">
        <v>115</v>
      </c>
      <c r="BE601" s="5">
        <v>114</v>
      </c>
      <c r="BF601" s="5">
        <v>108</v>
      </c>
      <c r="BG601" s="5">
        <v>111</v>
      </c>
      <c r="BH601" s="5">
        <v>111</v>
      </c>
      <c r="BI601" s="5">
        <v>114</v>
      </c>
      <c r="BJ601" s="5">
        <v>113</v>
      </c>
      <c r="BK601" s="5">
        <v>114</v>
      </c>
      <c r="BL601" s="5">
        <v>113</v>
      </c>
      <c r="BM601" s="5">
        <v>108</v>
      </c>
      <c r="BN601" s="5">
        <v>100</v>
      </c>
      <c r="BO601" s="5">
        <v>103</v>
      </c>
      <c r="BP601" s="5">
        <v>98</v>
      </c>
      <c r="BQ601" s="5">
        <v>98</v>
      </c>
      <c r="BR601" s="5">
        <v>105</v>
      </c>
      <c r="BS601">
        <v>108</v>
      </c>
      <c r="BT601">
        <v>109</v>
      </c>
      <c r="BU601">
        <v>107</v>
      </c>
      <c r="BV601">
        <v>104</v>
      </c>
      <c r="BW601">
        <v>98</v>
      </c>
      <c r="BX601">
        <v>105</v>
      </c>
      <c r="BY601">
        <v>108</v>
      </c>
      <c r="BZ601">
        <v>107</v>
      </c>
      <c r="CA601">
        <v>93</v>
      </c>
      <c r="CB601">
        <v>99</v>
      </c>
      <c r="CC601">
        <v>102</v>
      </c>
      <c r="CD601">
        <v>98</v>
      </c>
      <c r="CE601">
        <v>105</v>
      </c>
      <c r="CF601">
        <v>109</v>
      </c>
      <c r="CG601">
        <v>110</v>
      </c>
      <c r="CH601">
        <v>109</v>
      </c>
      <c r="CI601">
        <v>108</v>
      </c>
      <c r="CJ601">
        <v>107</v>
      </c>
      <c r="CK601">
        <v>108</v>
      </c>
      <c r="CL601">
        <v>107</v>
      </c>
      <c r="CM601">
        <v>100</v>
      </c>
      <c r="CN601">
        <v>98</v>
      </c>
      <c r="CO601">
        <v>105</v>
      </c>
      <c r="CP601">
        <v>108</v>
      </c>
      <c r="CQ601">
        <v>107</v>
      </c>
      <c r="CR601">
        <v>107</v>
      </c>
      <c r="CS601">
        <v>105</v>
      </c>
      <c r="CT601">
        <v>104</v>
      </c>
      <c r="CU601">
        <v>105</v>
      </c>
      <c r="CV601">
        <v>104</v>
      </c>
      <c r="CW601">
        <v>106</v>
      </c>
      <c r="CX601" t="s">
        <v>2</v>
      </c>
      <c r="CY601" t="s">
        <v>52</v>
      </c>
      <c r="CZ601" s="1">
        <f t="shared" si="1943"/>
        <v>0.90396345936266809</v>
      </c>
      <c r="DA601" s="4">
        <f t="shared" si="1944"/>
        <v>106.96774193548387</v>
      </c>
      <c r="DB601" s="4"/>
      <c r="DC601" s="4"/>
      <c r="DD601" s="4"/>
    </row>
    <row r="602" spans="1:108" x14ac:dyDescent="0.25">
      <c r="A602" t="s">
        <v>27</v>
      </c>
      <c r="B602">
        <v>36.166699999999999</v>
      </c>
      <c r="C602">
        <v>-115.13330000000001</v>
      </c>
      <c r="D602">
        <v>2011</v>
      </c>
      <c r="E602" t="s">
        <v>1</v>
      </c>
      <c r="F602">
        <v>158.69999999999999</v>
      </c>
      <c r="G602">
        <v>1936</v>
      </c>
      <c r="H602">
        <v>8</v>
      </c>
      <c r="I602" t="s">
        <v>260</v>
      </c>
      <c r="J602">
        <v>87</v>
      </c>
      <c r="K602">
        <v>88</v>
      </c>
      <c r="L602">
        <v>79</v>
      </c>
      <c r="M602">
        <v>85</v>
      </c>
      <c r="N602">
        <v>92</v>
      </c>
      <c r="O602">
        <v>91</v>
      </c>
      <c r="P602">
        <v>88</v>
      </c>
      <c r="Q602">
        <v>94</v>
      </c>
      <c r="R602">
        <v>98</v>
      </c>
      <c r="S602">
        <v>102</v>
      </c>
      <c r="T602">
        <v>106</v>
      </c>
      <c r="U602">
        <v>106</v>
      </c>
      <c r="V602">
        <v>107</v>
      </c>
      <c r="W602">
        <v>106</v>
      </c>
      <c r="X602">
        <v>98</v>
      </c>
      <c r="Y602">
        <v>105</v>
      </c>
      <c r="Z602">
        <v>109</v>
      </c>
      <c r="AA602">
        <v>107</v>
      </c>
      <c r="AB602">
        <v>110</v>
      </c>
      <c r="AC602">
        <v>112</v>
      </c>
      <c r="AD602">
        <v>114</v>
      </c>
      <c r="AE602">
        <v>108</v>
      </c>
      <c r="AF602">
        <v>107</v>
      </c>
      <c r="AG602">
        <v>105</v>
      </c>
      <c r="AH602">
        <v>107</v>
      </c>
      <c r="AI602">
        <v>109</v>
      </c>
      <c r="AJ602">
        <v>110</v>
      </c>
      <c r="AK602">
        <v>106</v>
      </c>
      <c r="AL602">
        <v>103</v>
      </c>
      <c r="AM602">
        <v>103</v>
      </c>
      <c r="AN602" s="5">
        <v>104</v>
      </c>
      <c r="AO602" s="5">
        <v>109</v>
      </c>
      <c r="AP602" s="5">
        <v>109</v>
      </c>
      <c r="AQ602" s="5">
        <v>109</v>
      </c>
      <c r="AR602" s="5">
        <v>110</v>
      </c>
      <c r="AS602" s="5">
        <v>107</v>
      </c>
      <c r="AT602" s="5">
        <v>98</v>
      </c>
      <c r="AU602" s="5">
        <v>98</v>
      </c>
      <c r="AV602" s="5">
        <v>99</v>
      </c>
      <c r="AW602" s="5">
        <v>100</v>
      </c>
      <c r="AX602" s="5">
        <v>102</v>
      </c>
      <c r="AY602" s="5">
        <v>104</v>
      </c>
      <c r="AZ602" s="5">
        <v>107</v>
      </c>
      <c r="BA602" s="5">
        <v>103</v>
      </c>
      <c r="BB602" s="5">
        <v>110</v>
      </c>
      <c r="BC602" s="5">
        <v>111</v>
      </c>
      <c r="BD602" s="5">
        <v>113</v>
      </c>
      <c r="BE602" s="5">
        <v>112</v>
      </c>
      <c r="BF602" s="5">
        <v>107</v>
      </c>
      <c r="BG602" s="5">
        <v>111</v>
      </c>
      <c r="BH602" s="5">
        <v>114</v>
      </c>
      <c r="BI602" s="5">
        <v>114</v>
      </c>
      <c r="BJ602" s="5">
        <v>111</v>
      </c>
      <c r="BK602" s="5">
        <v>109</v>
      </c>
      <c r="BL602" s="5">
        <v>108</v>
      </c>
      <c r="BM602" s="5">
        <v>102</v>
      </c>
      <c r="BN602" s="5">
        <v>94</v>
      </c>
      <c r="BO602" s="5">
        <v>96</v>
      </c>
      <c r="BP602" s="5">
        <v>94</v>
      </c>
      <c r="BQ602" s="5">
        <v>94</v>
      </c>
      <c r="BR602" s="5">
        <v>98</v>
      </c>
      <c r="BS602">
        <v>102</v>
      </c>
      <c r="BT602">
        <v>106</v>
      </c>
      <c r="BU602">
        <v>105</v>
      </c>
      <c r="BV602">
        <v>100</v>
      </c>
      <c r="BW602">
        <v>99</v>
      </c>
      <c r="BX602">
        <v>102</v>
      </c>
      <c r="BY602">
        <v>102</v>
      </c>
      <c r="BZ602">
        <v>104</v>
      </c>
      <c r="CA602">
        <v>95</v>
      </c>
      <c r="CB602">
        <v>99</v>
      </c>
      <c r="CC602">
        <v>103</v>
      </c>
      <c r="CD602">
        <v>99</v>
      </c>
      <c r="CE602">
        <v>103</v>
      </c>
      <c r="CF602">
        <v>108</v>
      </c>
      <c r="CG602">
        <v>109</v>
      </c>
      <c r="CH602">
        <v>109</v>
      </c>
      <c r="CI602">
        <v>107</v>
      </c>
      <c r="CJ602">
        <v>105</v>
      </c>
      <c r="CK602">
        <v>105</v>
      </c>
      <c r="CL602">
        <v>104</v>
      </c>
      <c r="CM602">
        <v>101</v>
      </c>
      <c r="CN602">
        <v>100</v>
      </c>
      <c r="CO602">
        <v>97</v>
      </c>
      <c r="CP602">
        <v>107</v>
      </c>
      <c r="CQ602">
        <v>107</v>
      </c>
      <c r="CR602">
        <v>104</v>
      </c>
      <c r="CS602">
        <v>104</v>
      </c>
      <c r="CT602">
        <v>92</v>
      </c>
      <c r="CU602">
        <v>102</v>
      </c>
      <c r="CV602">
        <v>103</v>
      </c>
      <c r="CW602">
        <v>104</v>
      </c>
      <c r="CX602" t="s">
        <v>2</v>
      </c>
      <c r="CY602" t="s">
        <v>28</v>
      </c>
      <c r="CZ602" s="1">
        <f t="shared" si="1943"/>
        <v>0.79055251602522003</v>
      </c>
      <c r="DA602" s="4">
        <f t="shared" si="1944"/>
        <v>105.06451612903226</v>
      </c>
      <c r="DB602" s="4"/>
      <c r="DC602" s="4"/>
      <c r="DD602" s="4"/>
    </row>
    <row r="603" spans="1:108" x14ac:dyDescent="0.25">
      <c r="A603" t="s">
        <v>45</v>
      </c>
      <c r="B603">
        <v>35.763599999999997</v>
      </c>
      <c r="C603">
        <v>-117.3908</v>
      </c>
      <c r="D603">
        <v>1695</v>
      </c>
      <c r="E603" t="s">
        <v>1</v>
      </c>
      <c r="F603">
        <v>90.8</v>
      </c>
      <c r="G603">
        <v>1936</v>
      </c>
      <c r="H603">
        <v>8</v>
      </c>
      <c r="I603" t="s">
        <v>260</v>
      </c>
      <c r="J603">
        <v>85</v>
      </c>
      <c r="K603">
        <v>81</v>
      </c>
      <c r="L603">
        <v>74</v>
      </c>
      <c r="M603">
        <v>85</v>
      </c>
      <c r="N603">
        <v>91</v>
      </c>
      <c r="O603">
        <v>89</v>
      </c>
      <c r="P603">
        <v>85</v>
      </c>
      <c r="Q603">
        <v>92</v>
      </c>
      <c r="R603">
        <v>97</v>
      </c>
      <c r="S603">
        <v>104</v>
      </c>
      <c r="T603">
        <v>108</v>
      </c>
      <c r="U603">
        <v>105</v>
      </c>
      <c r="V603">
        <v>106</v>
      </c>
      <c r="W603">
        <v>103</v>
      </c>
      <c r="X603">
        <v>98</v>
      </c>
      <c r="Y603">
        <v>103</v>
      </c>
      <c r="Z603">
        <v>107</v>
      </c>
      <c r="AA603">
        <v>108</v>
      </c>
      <c r="AB603">
        <v>110</v>
      </c>
      <c r="AC603">
        <v>112</v>
      </c>
      <c r="AD603">
        <v>115</v>
      </c>
      <c r="AE603">
        <v>110</v>
      </c>
      <c r="AF603">
        <v>109</v>
      </c>
      <c r="AG603">
        <v>107</v>
      </c>
      <c r="AH603">
        <v>107</v>
      </c>
      <c r="AI603">
        <v>109</v>
      </c>
      <c r="AJ603">
        <v>108</v>
      </c>
      <c r="AK603">
        <v>104</v>
      </c>
      <c r="AL603">
        <v>102</v>
      </c>
      <c r="AM603">
        <v>104</v>
      </c>
      <c r="AN603" s="5">
        <v>106</v>
      </c>
      <c r="AO603" s="5">
        <v>107</v>
      </c>
      <c r="AP603" s="5">
        <v>109</v>
      </c>
      <c r="AQ603" s="5">
        <v>111</v>
      </c>
      <c r="AR603" s="5">
        <v>109</v>
      </c>
      <c r="AS603" s="5">
        <v>103</v>
      </c>
      <c r="AT603" s="5">
        <v>103</v>
      </c>
      <c r="AU603" s="5">
        <v>96</v>
      </c>
      <c r="AV603" s="5">
        <v>88</v>
      </c>
      <c r="AW603" s="5">
        <v>87</v>
      </c>
      <c r="AX603" s="5">
        <v>96</v>
      </c>
      <c r="AY603" s="5">
        <v>103</v>
      </c>
      <c r="AZ603" s="5">
        <v>109</v>
      </c>
      <c r="BA603" s="5">
        <v>111</v>
      </c>
      <c r="BB603" s="5">
        <v>109</v>
      </c>
      <c r="BC603" s="5">
        <v>112</v>
      </c>
      <c r="BD603" s="5">
        <v>114</v>
      </c>
      <c r="BE603" s="5">
        <v>115</v>
      </c>
      <c r="BF603" s="5">
        <v>108</v>
      </c>
      <c r="BG603" s="5">
        <v>106</v>
      </c>
      <c r="BH603" s="5">
        <v>111</v>
      </c>
      <c r="BI603" s="5">
        <v>113</v>
      </c>
      <c r="BJ603" s="5">
        <v>112</v>
      </c>
      <c r="BK603" s="5">
        <v>112</v>
      </c>
      <c r="BL603" s="5">
        <v>111</v>
      </c>
      <c r="BM603" s="5">
        <v>98</v>
      </c>
      <c r="BN603" s="5">
        <v>102</v>
      </c>
      <c r="BO603" s="5">
        <v>105</v>
      </c>
      <c r="BP603" s="5">
        <v>109</v>
      </c>
      <c r="BQ603" s="5">
        <v>101</v>
      </c>
      <c r="BR603" s="5">
        <v>104</v>
      </c>
      <c r="BS603">
        <v>108</v>
      </c>
      <c r="BT603">
        <v>110</v>
      </c>
      <c r="BU603">
        <v>110</v>
      </c>
      <c r="BV603">
        <v>107</v>
      </c>
      <c r="BW603">
        <v>105</v>
      </c>
      <c r="BX603">
        <v>106</v>
      </c>
      <c r="BY603">
        <v>108</v>
      </c>
      <c r="BZ603">
        <v>104</v>
      </c>
      <c r="CA603">
        <v>96</v>
      </c>
      <c r="CB603">
        <v>97</v>
      </c>
      <c r="CC603">
        <v>101</v>
      </c>
      <c r="CD603">
        <v>104</v>
      </c>
      <c r="CE603">
        <v>107</v>
      </c>
      <c r="CF603">
        <v>109</v>
      </c>
      <c r="CG603">
        <v>110</v>
      </c>
      <c r="CH603">
        <v>108</v>
      </c>
      <c r="CI603">
        <v>108</v>
      </c>
      <c r="CJ603">
        <v>107</v>
      </c>
      <c r="CK603">
        <v>105</v>
      </c>
      <c r="CL603">
        <v>100</v>
      </c>
      <c r="CM603">
        <v>99</v>
      </c>
      <c r="CN603">
        <v>104</v>
      </c>
      <c r="CO603">
        <v>107</v>
      </c>
      <c r="CP603">
        <v>109</v>
      </c>
      <c r="CQ603">
        <v>108</v>
      </c>
      <c r="CR603">
        <v>105</v>
      </c>
      <c r="CS603">
        <v>105</v>
      </c>
      <c r="CT603">
        <v>106</v>
      </c>
      <c r="CU603">
        <v>106</v>
      </c>
      <c r="CV603">
        <v>104</v>
      </c>
      <c r="CW603">
        <v>106</v>
      </c>
      <c r="CX603" t="s">
        <v>5</v>
      </c>
      <c r="CY603" t="s">
        <v>46</v>
      </c>
      <c r="CZ603" s="1">
        <f t="shared" si="1943"/>
        <v>0.87500996318817093</v>
      </c>
      <c r="DA603" s="4">
        <f t="shared" si="1944"/>
        <v>105.80645161290323</v>
      </c>
      <c r="DB603" s="4"/>
      <c r="DC603" s="4"/>
      <c r="DD603" s="4"/>
    </row>
    <row r="604" spans="1:108" x14ac:dyDescent="0.25">
      <c r="A604" t="s">
        <v>23</v>
      </c>
      <c r="B604">
        <v>36.6</v>
      </c>
      <c r="C604">
        <v>-114.4833</v>
      </c>
      <c r="D604">
        <v>1401</v>
      </c>
      <c r="E604" t="s">
        <v>1</v>
      </c>
      <c r="F604">
        <v>213.4</v>
      </c>
      <c r="G604">
        <v>1936</v>
      </c>
      <c r="H604">
        <v>8</v>
      </c>
      <c r="I604" t="s">
        <v>260</v>
      </c>
      <c r="J604">
        <v>87</v>
      </c>
      <c r="K604">
        <v>90</v>
      </c>
      <c r="L604">
        <v>88</v>
      </c>
      <c r="M604">
        <v>85</v>
      </c>
      <c r="O604">
        <v>97</v>
      </c>
      <c r="P604">
        <v>93</v>
      </c>
      <c r="Q604">
        <v>99</v>
      </c>
      <c r="R604">
        <v>100</v>
      </c>
      <c r="S604">
        <v>109</v>
      </c>
      <c r="T604">
        <v>110</v>
      </c>
      <c r="U604">
        <v>109</v>
      </c>
      <c r="V604">
        <v>113</v>
      </c>
      <c r="W604">
        <v>109</v>
      </c>
      <c r="X604">
        <v>106</v>
      </c>
      <c r="Y604">
        <v>107</v>
      </c>
      <c r="Z604">
        <v>112</v>
      </c>
      <c r="AA604">
        <v>113</v>
      </c>
      <c r="AB604">
        <v>115</v>
      </c>
      <c r="AC604">
        <v>110</v>
      </c>
      <c r="AD604">
        <v>117</v>
      </c>
      <c r="AE604">
        <v>110</v>
      </c>
      <c r="AF604">
        <v>111</v>
      </c>
      <c r="AG604">
        <v>112</v>
      </c>
      <c r="AH604">
        <v>113</v>
      </c>
      <c r="AI604">
        <v>115</v>
      </c>
      <c r="AJ604">
        <v>110</v>
      </c>
      <c r="AK604">
        <v>108</v>
      </c>
      <c r="AL604">
        <v>107</v>
      </c>
      <c r="AM604">
        <v>106</v>
      </c>
      <c r="AN604" s="5">
        <v>108</v>
      </c>
      <c r="AO604" s="5">
        <v>110</v>
      </c>
      <c r="AP604" s="5">
        <v>113</v>
      </c>
      <c r="AQ604" s="5">
        <v>114</v>
      </c>
      <c r="AR604" s="5">
        <v>111</v>
      </c>
      <c r="AS604" s="5">
        <v>112</v>
      </c>
      <c r="AT604" s="5">
        <v>107</v>
      </c>
      <c r="AU604" s="5">
        <v>99</v>
      </c>
      <c r="AV604" s="5">
        <v>103</v>
      </c>
      <c r="AW604" s="5">
        <v>97</v>
      </c>
      <c r="AX604" s="5">
        <v>96</v>
      </c>
      <c r="AY604" s="5">
        <v>100</v>
      </c>
      <c r="AZ604" s="5">
        <v>110</v>
      </c>
      <c r="BA604" s="5">
        <v>113</v>
      </c>
      <c r="BB604" s="5">
        <v>112</v>
      </c>
      <c r="BC604" s="5">
        <v>113</v>
      </c>
      <c r="BD604" s="5">
        <v>114</v>
      </c>
      <c r="BE604" s="5">
        <v>115</v>
      </c>
      <c r="BF604" s="5">
        <v>110</v>
      </c>
      <c r="BG604" s="5">
        <v>111</v>
      </c>
      <c r="BH604" s="5">
        <v>113</v>
      </c>
      <c r="BI604" s="5">
        <v>114</v>
      </c>
      <c r="BJ604" s="5">
        <v>113</v>
      </c>
      <c r="BK604" s="5">
        <v>114</v>
      </c>
      <c r="BL604" s="5">
        <v>108</v>
      </c>
      <c r="BM604" s="5">
        <v>98</v>
      </c>
      <c r="BN604" s="5">
        <v>94</v>
      </c>
      <c r="BO604" s="5">
        <v>98</v>
      </c>
      <c r="BP604" s="5">
        <v>104</v>
      </c>
      <c r="BQ604" s="5">
        <v>102</v>
      </c>
      <c r="BR604" s="5">
        <v>105</v>
      </c>
      <c r="BS604">
        <v>105</v>
      </c>
      <c r="BT604">
        <v>109</v>
      </c>
      <c r="BU604">
        <v>108</v>
      </c>
      <c r="BV604">
        <v>102</v>
      </c>
      <c r="BW604">
        <v>109</v>
      </c>
      <c r="BX604">
        <v>111</v>
      </c>
      <c r="BY604">
        <v>112</v>
      </c>
      <c r="BZ604">
        <v>100</v>
      </c>
      <c r="CA604">
        <v>100</v>
      </c>
      <c r="CB604">
        <v>103</v>
      </c>
      <c r="CC604">
        <v>106</v>
      </c>
      <c r="CD604">
        <v>107</v>
      </c>
      <c r="CE604">
        <v>107</v>
      </c>
      <c r="CF604">
        <v>109</v>
      </c>
      <c r="CG604">
        <v>109</v>
      </c>
      <c r="CH604">
        <v>111</v>
      </c>
      <c r="CI604">
        <v>111</v>
      </c>
      <c r="CJ604">
        <v>109</v>
      </c>
      <c r="CK604">
        <v>109</v>
      </c>
      <c r="CL604">
        <v>106</v>
      </c>
      <c r="CM604">
        <v>105</v>
      </c>
      <c r="CN604">
        <v>106</v>
      </c>
      <c r="CO604">
        <v>109</v>
      </c>
      <c r="CP604">
        <v>112</v>
      </c>
      <c r="CQ604">
        <v>109</v>
      </c>
      <c r="CR604">
        <v>107</v>
      </c>
      <c r="CS604">
        <v>108</v>
      </c>
      <c r="CT604">
        <v>102</v>
      </c>
      <c r="CU604">
        <v>107</v>
      </c>
      <c r="CV604">
        <v>107</v>
      </c>
      <c r="CW604">
        <v>107</v>
      </c>
      <c r="CX604" t="s">
        <v>2</v>
      </c>
      <c r="CY604" t="s">
        <v>24</v>
      </c>
      <c r="CZ604" s="1">
        <f t="shared" si="1943"/>
        <v>0.75142517988929691</v>
      </c>
      <c r="DA604" s="4">
        <f t="shared" si="1944"/>
        <v>107.45161290322581</v>
      </c>
      <c r="DB604" s="4"/>
      <c r="DC604" s="4"/>
      <c r="DD604" s="4"/>
    </row>
    <row r="605" spans="1:108" x14ac:dyDescent="0.25">
      <c r="A605" t="s">
        <v>57</v>
      </c>
      <c r="B605">
        <v>36.533299999999997</v>
      </c>
      <c r="C605">
        <v>-116.88330000000001</v>
      </c>
      <c r="D605">
        <v>-151</v>
      </c>
      <c r="E605" t="s">
        <v>1</v>
      </c>
      <c r="F605">
        <v>8</v>
      </c>
      <c r="G605">
        <v>1936</v>
      </c>
      <c r="H605">
        <v>8</v>
      </c>
      <c r="I605" t="s">
        <v>260</v>
      </c>
      <c r="J605">
        <v>94</v>
      </c>
      <c r="K605">
        <v>93</v>
      </c>
      <c r="L605">
        <v>89</v>
      </c>
      <c r="M605">
        <v>92</v>
      </c>
      <c r="N605">
        <v>100</v>
      </c>
      <c r="O605">
        <v>101</v>
      </c>
      <c r="P605">
        <v>99</v>
      </c>
      <c r="Q605">
        <v>99</v>
      </c>
      <c r="R605">
        <v>106</v>
      </c>
      <c r="S605">
        <v>112</v>
      </c>
      <c r="T605">
        <v>116</v>
      </c>
      <c r="U605">
        <v>116</v>
      </c>
      <c r="V605">
        <v>116</v>
      </c>
      <c r="W605">
        <v>115</v>
      </c>
      <c r="X605">
        <v>111</v>
      </c>
      <c r="Y605">
        <v>113</v>
      </c>
      <c r="Z605">
        <v>118</v>
      </c>
      <c r="AA605">
        <v>119</v>
      </c>
      <c r="AB605">
        <v>122</v>
      </c>
      <c r="AC605">
        <v>123</v>
      </c>
      <c r="AD605">
        <v>124</v>
      </c>
      <c r="AE605">
        <v>121</v>
      </c>
      <c r="AF605">
        <v>120</v>
      </c>
      <c r="AG605">
        <v>119</v>
      </c>
      <c r="AH605">
        <v>118</v>
      </c>
      <c r="AI605">
        <v>121</v>
      </c>
      <c r="AJ605">
        <v>118</v>
      </c>
      <c r="AK605">
        <v>116</v>
      </c>
      <c r="AL605">
        <v>113</v>
      </c>
      <c r="AM605">
        <v>111</v>
      </c>
      <c r="AN605" s="5">
        <v>116</v>
      </c>
      <c r="AO605" s="5">
        <v>118</v>
      </c>
      <c r="AP605" s="5">
        <v>120</v>
      </c>
      <c r="AQ605" s="5">
        <v>123</v>
      </c>
      <c r="AR605" s="5">
        <v>120</v>
      </c>
      <c r="AS605" s="5">
        <v>114</v>
      </c>
      <c r="AT605" s="5">
        <v>109</v>
      </c>
      <c r="AU605" s="5">
        <v>110</v>
      </c>
      <c r="AV605" s="5">
        <v>104</v>
      </c>
      <c r="AW605" s="5">
        <v>98</v>
      </c>
      <c r="AX605" s="5">
        <v>106</v>
      </c>
      <c r="AY605" s="5">
        <v>112</v>
      </c>
      <c r="AZ605" s="5">
        <v>118</v>
      </c>
      <c r="BA605" s="5">
        <v>122</v>
      </c>
      <c r="BB605" s="5">
        <v>121</v>
      </c>
      <c r="BC605" s="5">
        <v>124</v>
      </c>
      <c r="BD605" s="5">
        <v>124</v>
      </c>
      <c r="BE605" s="5">
        <v>124</v>
      </c>
      <c r="BF605" s="5">
        <v>116</v>
      </c>
      <c r="BG605" s="5">
        <v>120</v>
      </c>
      <c r="BH605" s="5">
        <v>120</v>
      </c>
      <c r="BI605" s="5">
        <v>123</v>
      </c>
      <c r="BJ605" s="5">
        <v>123</v>
      </c>
      <c r="BK605" s="5">
        <v>123</v>
      </c>
      <c r="BL605" s="5">
        <v>122</v>
      </c>
      <c r="BM605" s="5">
        <v>116</v>
      </c>
      <c r="BN605" s="5">
        <v>110</v>
      </c>
      <c r="BO605" s="5">
        <v>113</v>
      </c>
      <c r="BP605" s="5">
        <v>116</v>
      </c>
      <c r="BQ605" s="5">
        <v>110</v>
      </c>
      <c r="BR605" s="5">
        <v>106</v>
      </c>
      <c r="BS605">
        <v>112</v>
      </c>
      <c r="BT605">
        <v>118</v>
      </c>
      <c r="BU605">
        <v>118</v>
      </c>
      <c r="BV605">
        <v>125</v>
      </c>
      <c r="BW605">
        <v>116</v>
      </c>
      <c r="BX605">
        <v>116</v>
      </c>
      <c r="BY605">
        <v>119</v>
      </c>
      <c r="BZ605">
        <v>115</v>
      </c>
      <c r="CA605">
        <v>106</v>
      </c>
      <c r="CB605">
        <v>108</v>
      </c>
      <c r="CC605">
        <v>112</v>
      </c>
      <c r="CD605">
        <v>113</v>
      </c>
      <c r="CE605">
        <v>115</v>
      </c>
      <c r="CF605">
        <v>118</v>
      </c>
      <c r="CG605">
        <v>121</v>
      </c>
      <c r="CH605">
        <v>118</v>
      </c>
      <c r="CI605">
        <v>119</v>
      </c>
      <c r="CJ605">
        <v>116</v>
      </c>
      <c r="CK605">
        <v>114</v>
      </c>
      <c r="CL605">
        <v>110</v>
      </c>
      <c r="CM605">
        <v>106</v>
      </c>
      <c r="CN605">
        <v>112</v>
      </c>
      <c r="CO605">
        <v>117</v>
      </c>
      <c r="CP605">
        <v>120</v>
      </c>
      <c r="CQ605">
        <v>119</v>
      </c>
      <c r="CR605">
        <v>116</v>
      </c>
      <c r="CS605">
        <v>113</v>
      </c>
      <c r="CT605">
        <v>114</v>
      </c>
      <c r="CU605">
        <v>113</v>
      </c>
      <c r="CV605">
        <v>115</v>
      </c>
      <c r="CW605">
        <v>115</v>
      </c>
      <c r="CX605" t="s">
        <v>5</v>
      </c>
      <c r="CY605" t="s">
        <v>58</v>
      </c>
      <c r="CZ605" s="1">
        <f t="shared" si="1943"/>
        <v>0.94786313261234956</v>
      </c>
      <c r="DA605" s="4">
        <f t="shared" si="1944"/>
        <v>116.16129032258064</v>
      </c>
      <c r="DB605" s="4"/>
      <c r="DC605" s="4"/>
      <c r="DD605" s="4"/>
    </row>
    <row r="606" spans="1:108" x14ac:dyDescent="0.25">
      <c r="A606" t="s">
        <v>29</v>
      </c>
      <c r="B606">
        <v>36.450000000000003</v>
      </c>
      <c r="C606">
        <v>-116.86669999999999</v>
      </c>
      <c r="D606">
        <v>-168</v>
      </c>
      <c r="E606" t="s">
        <v>1</v>
      </c>
      <c r="F606">
        <v>1.4</v>
      </c>
      <c r="G606">
        <v>1936</v>
      </c>
      <c r="H606">
        <v>8</v>
      </c>
      <c r="I606" t="s">
        <v>260</v>
      </c>
      <c r="J606">
        <v>93</v>
      </c>
      <c r="K606">
        <v>92</v>
      </c>
      <c r="L606">
        <v>91</v>
      </c>
      <c r="M606">
        <v>95</v>
      </c>
      <c r="N606">
        <v>99</v>
      </c>
      <c r="O606">
        <v>102</v>
      </c>
      <c r="P606">
        <v>99</v>
      </c>
      <c r="Q606">
        <v>99</v>
      </c>
      <c r="R606">
        <v>105</v>
      </c>
      <c r="S606">
        <v>111</v>
      </c>
      <c r="T606">
        <v>116</v>
      </c>
      <c r="U606">
        <v>116</v>
      </c>
      <c r="V606">
        <v>116</v>
      </c>
      <c r="W606">
        <v>112</v>
      </c>
      <c r="X606">
        <v>110</v>
      </c>
      <c r="Y606">
        <v>114</v>
      </c>
      <c r="Z606">
        <v>117</v>
      </c>
      <c r="AA606">
        <v>118</v>
      </c>
      <c r="AB606">
        <v>121</v>
      </c>
      <c r="AC606">
        <v>122</v>
      </c>
      <c r="AD606">
        <v>123</v>
      </c>
      <c r="AE606">
        <v>121</v>
      </c>
      <c r="AF606">
        <v>118</v>
      </c>
      <c r="AG606">
        <v>121</v>
      </c>
      <c r="AH606">
        <v>117</v>
      </c>
      <c r="AI606">
        <v>120</v>
      </c>
      <c r="AJ606">
        <v>121</v>
      </c>
      <c r="AK606">
        <v>116</v>
      </c>
      <c r="AL606">
        <v>114</v>
      </c>
      <c r="AM606">
        <v>110</v>
      </c>
      <c r="AN606" s="5">
        <v>114</v>
      </c>
      <c r="AO606" s="5">
        <v>118</v>
      </c>
      <c r="AP606" s="5">
        <v>120</v>
      </c>
      <c r="AQ606" s="5">
        <v>123</v>
      </c>
      <c r="AR606" s="5">
        <v>122</v>
      </c>
      <c r="AS606" s="5">
        <v>114</v>
      </c>
      <c r="AT606" s="5">
        <v>109</v>
      </c>
      <c r="AU606" s="5">
        <v>109</v>
      </c>
      <c r="AV606" s="5">
        <v>97</v>
      </c>
      <c r="AW606" s="5">
        <v>98</v>
      </c>
      <c r="AX606" s="5">
        <v>106</v>
      </c>
      <c r="AY606" s="5">
        <v>111</v>
      </c>
      <c r="AZ606" s="5">
        <v>118</v>
      </c>
      <c r="BA606" s="5">
        <v>121</v>
      </c>
      <c r="BB606" s="5">
        <v>121</v>
      </c>
      <c r="BC606" s="5">
        <v>123</v>
      </c>
      <c r="BD606" s="5">
        <v>125</v>
      </c>
      <c r="BE606" s="5">
        <v>125</v>
      </c>
      <c r="BF606" s="5">
        <v>121</v>
      </c>
      <c r="BG606" s="5">
        <v>120</v>
      </c>
      <c r="BH606" s="5">
        <v>122</v>
      </c>
      <c r="BI606" s="5">
        <v>123</v>
      </c>
      <c r="BJ606" s="5">
        <v>123</v>
      </c>
      <c r="BK606" s="5">
        <v>122</v>
      </c>
      <c r="BL606" s="5">
        <v>122</v>
      </c>
      <c r="BM606" s="5">
        <v>118</v>
      </c>
      <c r="BN606" s="5">
        <v>110</v>
      </c>
      <c r="BO606" s="5">
        <v>112</v>
      </c>
      <c r="BP606" s="5">
        <v>115</v>
      </c>
      <c r="BQ606" s="5">
        <v>98</v>
      </c>
      <c r="BR606" s="5">
        <v>104</v>
      </c>
      <c r="BS606">
        <v>116</v>
      </c>
      <c r="BT606">
        <v>125</v>
      </c>
      <c r="BU606">
        <v>124</v>
      </c>
      <c r="BV606">
        <v>114</v>
      </c>
      <c r="BW606">
        <v>125</v>
      </c>
      <c r="BX606">
        <v>126</v>
      </c>
      <c r="BY606">
        <v>118</v>
      </c>
      <c r="BZ606">
        <v>116</v>
      </c>
      <c r="CA606">
        <v>114</v>
      </c>
      <c r="CB606">
        <v>114</v>
      </c>
      <c r="CC606">
        <v>110</v>
      </c>
      <c r="CD606">
        <v>113</v>
      </c>
      <c r="CE606">
        <v>115</v>
      </c>
      <c r="CF606">
        <v>118</v>
      </c>
      <c r="CG606">
        <v>120</v>
      </c>
      <c r="CH606">
        <v>117</v>
      </c>
      <c r="CI606">
        <v>119</v>
      </c>
      <c r="CJ606">
        <v>114</v>
      </c>
      <c r="CK606">
        <v>109</v>
      </c>
      <c r="CL606">
        <v>107</v>
      </c>
      <c r="CM606">
        <v>108</v>
      </c>
      <c r="CN606">
        <v>110</v>
      </c>
      <c r="CO606">
        <v>115</v>
      </c>
      <c r="CP606">
        <v>119</v>
      </c>
      <c r="CQ606">
        <v>114</v>
      </c>
      <c r="CR606">
        <v>113</v>
      </c>
      <c r="CS606">
        <v>112</v>
      </c>
      <c r="CT606">
        <v>112</v>
      </c>
      <c r="CU606">
        <v>110</v>
      </c>
      <c r="CV606">
        <v>112</v>
      </c>
      <c r="CW606">
        <v>114</v>
      </c>
      <c r="CX606" t="s">
        <v>5</v>
      </c>
      <c r="CY606" t="s">
        <v>30</v>
      </c>
      <c r="CZ606" s="1">
        <f t="shared" si="1943"/>
        <v>0.99999999999999978</v>
      </c>
      <c r="DA606" s="4">
        <f t="shared" si="1944"/>
        <v>115.61290322580645</v>
      </c>
      <c r="DB606" s="4"/>
      <c r="DC606" s="4"/>
      <c r="DD606" s="4"/>
    </row>
    <row r="607" spans="1:108" x14ac:dyDescent="0.25">
      <c r="BS607" cm="1">
        <f t="array" ref="BS607">SUMPRODUCT(--(MOD(AN606:BR606,5)=0))</f>
        <v>6</v>
      </c>
      <c r="BT607">
        <f>AVERAGE(AN606:BR606)</f>
        <v>115.61290322580645</v>
      </c>
    </row>
    <row r="608" spans="1:108" x14ac:dyDescent="0.25">
      <c r="D608" s="5">
        <f>AVERAGE(D590:D604)</f>
        <v>3507.7333333333331</v>
      </c>
      <c r="AN608" s="5">
        <f>AVERAGE(AN590:AN604)</f>
        <v>98.666666666666671</v>
      </c>
      <c r="AO608" s="5">
        <f t="shared" ref="AO608:BR608" si="1945">AVERAGE(AO590:AO604)</f>
        <v>100.53333333333333</v>
      </c>
      <c r="AP608" s="5">
        <f t="shared" si="1945"/>
        <v>102.46666666666667</v>
      </c>
      <c r="AQ608" s="5">
        <f t="shared" si="1945"/>
        <v>103.2</v>
      </c>
      <c r="AR608" s="5">
        <f t="shared" si="1945"/>
        <v>101.66666666666667</v>
      </c>
      <c r="AS608" s="5">
        <f t="shared" si="1945"/>
        <v>99.733333333333334</v>
      </c>
      <c r="AT608" s="5">
        <f t="shared" si="1945"/>
        <v>94.733333333333334</v>
      </c>
      <c r="AU608" s="5">
        <f t="shared" si="1945"/>
        <v>90.666666666666671</v>
      </c>
      <c r="AV608" s="5">
        <f t="shared" si="1945"/>
        <v>86.8</v>
      </c>
      <c r="AW608" s="5">
        <f t="shared" si="1945"/>
        <v>84.2</v>
      </c>
      <c r="AX608" s="5">
        <f t="shared" si="1945"/>
        <v>88.13333333333334</v>
      </c>
      <c r="AY608" s="5">
        <f t="shared" si="1945"/>
        <v>94.2</v>
      </c>
      <c r="AZ608" s="5">
        <f t="shared" si="1945"/>
        <v>100.33333333333333</v>
      </c>
      <c r="BA608" s="5">
        <f t="shared" si="1945"/>
        <v>102.8</v>
      </c>
      <c r="BB608" s="5">
        <f t="shared" si="1945"/>
        <v>102.73333333333333</v>
      </c>
      <c r="BC608" s="5">
        <f t="shared" si="1945"/>
        <v>104.26666666666667</v>
      </c>
      <c r="BD608" s="5">
        <f t="shared" si="1945"/>
        <v>104.46666666666667</v>
      </c>
      <c r="BE608" s="5">
        <f t="shared" si="1945"/>
        <v>104.8</v>
      </c>
      <c r="BF608" s="5">
        <f t="shared" si="1945"/>
        <v>100.8</v>
      </c>
      <c r="BG608" s="5">
        <f t="shared" si="1945"/>
        <v>101.06666666666666</v>
      </c>
      <c r="BH608" s="5">
        <f t="shared" si="1945"/>
        <v>102.26666666666667</v>
      </c>
      <c r="BI608" s="5">
        <f t="shared" si="1945"/>
        <v>103.6</v>
      </c>
      <c r="BJ608" s="5">
        <f t="shared" si="1945"/>
        <v>104.56666666666666</v>
      </c>
      <c r="BK608" s="5">
        <f t="shared" si="1945"/>
        <v>104.4</v>
      </c>
      <c r="BL608" s="5">
        <f t="shared" si="1945"/>
        <v>102.73333333333333</v>
      </c>
      <c r="BM608" s="5">
        <f t="shared" si="1945"/>
        <v>97.6</v>
      </c>
      <c r="BN608" s="5">
        <f t="shared" si="1945"/>
        <v>91.066666666666663</v>
      </c>
      <c r="BO608" s="5">
        <f t="shared" si="1945"/>
        <v>92.933333333333337</v>
      </c>
      <c r="BP608" s="5">
        <f t="shared" si="1945"/>
        <v>94.666666666666671</v>
      </c>
      <c r="BQ608" s="5">
        <f t="shared" si="1945"/>
        <v>92.266666666666666</v>
      </c>
      <c r="BR608" s="5">
        <f t="shared" si="1945"/>
        <v>93.2</v>
      </c>
    </row>
    <row r="609" spans="1:108" x14ac:dyDescent="0.25">
      <c r="AI609" s="13">
        <f>-AM609/(AVERAGE(D590:D604)-D606)</f>
        <v>-4.7252658528822624E-3</v>
      </c>
      <c r="AJ609" t="s">
        <v>263</v>
      </c>
      <c r="AK609">
        <f>AVERAGE(AN606:BR606)</f>
        <v>115.61290322580645</v>
      </c>
      <c r="AL609">
        <f>AVERAGE(AN608:BR608)</f>
        <v>98.244086021505353</v>
      </c>
      <c r="AM609">
        <f>AK609-AL609</f>
        <v>17.368817204301095</v>
      </c>
      <c r="AN609" s="5">
        <f>AN608+$AM609</f>
        <v>116.03548387096777</v>
      </c>
      <c r="AO609" s="5">
        <f t="shared" ref="AO609:BR609" si="1946">AO608+$AM609</f>
        <v>117.90215053763443</v>
      </c>
      <c r="AP609" s="5">
        <f t="shared" si="1946"/>
        <v>119.83548387096776</v>
      </c>
      <c r="AQ609" s="5">
        <f t="shared" si="1946"/>
        <v>120.5688172043011</v>
      </c>
      <c r="AR609" s="5">
        <f t="shared" si="1946"/>
        <v>119.03548387096777</v>
      </c>
      <c r="AS609" s="5">
        <f t="shared" si="1946"/>
        <v>117.10215053763443</v>
      </c>
      <c r="AT609" s="5">
        <f t="shared" si="1946"/>
        <v>112.10215053763443</v>
      </c>
      <c r="AU609" s="5">
        <f t="shared" si="1946"/>
        <v>108.03548387096777</v>
      </c>
      <c r="AV609" s="5">
        <f t="shared" si="1946"/>
        <v>104.16881720430109</v>
      </c>
      <c r="AW609" s="5">
        <f t="shared" si="1946"/>
        <v>101.5688172043011</v>
      </c>
      <c r="AX609" s="5">
        <f t="shared" si="1946"/>
        <v>105.50215053763444</v>
      </c>
      <c r="AY609" s="5">
        <f t="shared" si="1946"/>
        <v>111.5688172043011</v>
      </c>
      <c r="AZ609" s="5">
        <f t="shared" si="1946"/>
        <v>117.70215053763442</v>
      </c>
      <c r="BA609" s="5">
        <f t="shared" si="1946"/>
        <v>120.16881720430109</v>
      </c>
      <c r="BB609" s="5">
        <f t="shared" si="1946"/>
        <v>120.10215053763443</v>
      </c>
      <c r="BC609" s="5">
        <f t="shared" si="1946"/>
        <v>121.63548387096776</v>
      </c>
      <c r="BD609" s="5">
        <f t="shared" si="1946"/>
        <v>121.83548387096776</v>
      </c>
      <c r="BE609" s="5">
        <f t="shared" si="1946"/>
        <v>122.16881720430109</v>
      </c>
      <c r="BF609" s="5">
        <f t="shared" si="1946"/>
        <v>118.16881720430109</v>
      </c>
      <c r="BG609" s="5">
        <f t="shared" si="1946"/>
        <v>118.43548387096776</v>
      </c>
      <c r="BH609" s="5">
        <f t="shared" si="1946"/>
        <v>119.63548387096776</v>
      </c>
      <c r="BI609" s="5">
        <f t="shared" si="1946"/>
        <v>120.96881720430109</v>
      </c>
      <c r="BJ609" s="5">
        <f t="shared" si="1946"/>
        <v>121.93548387096776</v>
      </c>
      <c r="BK609" s="5">
        <f t="shared" si="1946"/>
        <v>121.7688172043011</v>
      </c>
      <c r="BL609" s="5">
        <f t="shared" si="1946"/>
        <v>120.10215053763443</v>
      </c>
      <c r="BM609" s="5">
        <f t="shared" si="1946"/>
        <v>114.96881720430109</v>
      </c>
      <c r="BN609" s="5">
        <f t="shared" si="1946"/>
        <v>108.43548387096776</v>
      </c>
      <c r="BO609" s="5">
        <f t="shared" si="1946"/>
        <v>110.30215053763443</v>
      </c>
      <c r="BP609" s="5">
        <f t="shared" si="1946"/>
        <v>112.03548387096777</v>
      </c>
      <c r="BQ609" s="5">
        <f t="shared" si="1946"/>
        <v>109.63548387096776</v>
      </c>
      <c r="BR609" s="5">
        <f t="shared" si="1946"/>
        <v>110.5688172043011</v>
      </c>
    </row>
    <row r="610" spans="1:108" x14ac:dyDescent="0.25">
      <c r="AI610" s="11"/>
      <c r="AN610" s="5">
        <f>AN606-AN609</f>
        <v>-2.0354838709677665</v>
      </c>
      <c r="AO610" s="5">
        <f t="shared" ref="AO610:BR610" si="1947">AO606-AO609</f>
        <v>9.7849462365573459E-2</v>
      </c>
      <c r="AP610" s="5">
        <f t="shared" si="1947"/>
        <v>0.16451612903223634</v>
      </c>
      <c r="AQ610" s="5">
        <f t="shared" si="1947"/>
        <v>2.4311827956989021</v>
      </c>
      <c r="AR610" s="5">
        <f t="shared" si="1947"/>
        <v>2.9645161290322335</v>
      </c>
      <c r="AS610" s="5">
        <f t="shared" si="1947"/>
        <v>-3.1021505376344294</v>
      </c>
      <c r="AT610" s="5">
        <f t="shared" si="1947"/>
        <v>-3.1021505376344294</v>
      </c>
      <c r="AU610" s="5">
        <f t="shared" si="1947"/>
        <v>0.96451612903223349</v>
      </c>
      <c r="AV610" s="5">
        <f t="shared" si="1947"/>
        <v>-7.1688172043010923</v>
      </c>
      <c r="AW610" s="5">
        <f t="shared" si="1947"/>
        <v>-3.5688172043010979</v>
      </c>
      <c r="AX610" s="5">
        <f t="shared" si="1947"/>
        <v>0.49784946236556493</v>
      </c>
      <c r="AY610" s="5">
        <f t="shared" si="1947"/>
        <v>-0.56881720430109795</v>
      </c>
      <c r="AZ610" s="5">
        <f t="shared" si="1947"/>
        <v>0.2978494623655763</v>
      </c>
      <c r="BA610" s="5">
        <f t="shared" si="1947"/>
        <v>0.83118279569890774</v>
      </c>
      <c r="BB610" s="5">
        <f t="shared" si="1947"/>
        <v>0.89784946236557062</v>
      </c>
      <c r="BC610" s="5">
        <f t="shared" si="1947"/>
        <v>1.3645161290322392</v>
      </c>
      <c r="BD610" s="5">
        <f t="shared" si="1947"/>
        <v>3.1645161290322363</v>
      </c>
      <c r="BE610" s="5">
        <f t="shared" si="1947"/>
        <v>2.8311827956989077</v>
      </c>
      <c r="BF610" s="5">
        <f t="shared" si="1947"/>
        <v>2.8311827956989077</v>
      </c>
      <c r="BG610" s="5">
        <f t="shared" si="1947"/>
        <v>1.564516129032242</v>
      </c>
      <c r="BH610" s="5">
        <f t="shared" si="1947"/>
        <v>2.3645161290322392</v>
      </c>
      <c r="BI610" s="5">
        <f t="shared" si="1947"/>
        <v>2.0311827956989106</v>
      </c>
      <c r="BJ610" s="5">
        <f t="shared" si="1947"/>
        <v>1.064516129032242</v>
      </c>
      <c r="BK610" s="5">
        <f t="shared" si="1947"/>
        <v>0.23118279569889921</v>
      </c>
      <c r="BL610" s="5">
        <f t="shared" si="1947"/>
        <v>1.8978494623655706</v>
      </c>
      <c r="BM610" s="5">
        <f t="shared" si="1947"/>
        <v>3.0311827956989106</v>
      </c>
      <c r="BN610" s="5">
        <f t="shared" si="1947"/>
        <v>1.564516129032242</v>
      </c>
      <c r="BO610" s="5">
        <f t="shared" si="1947"/>
        <v>1.6978494623655678</v>
      </c>
      <c r="BP610" s="5">
        <f t="shared" si="1947"/>
        <v>2.9645161290322335</v>
      </c>
      <c r="BQ610" s="5">
        <f t="shared" si="1947"/>
        <v>-11.635483870967761</v>
      </c>
      <c r="BR610" s="5">
        <f t="shared" si="1947"/>
        <v>-6.5688172043010979</v>
      </c>
      <c r="BS610" s="15">
        <f>STDEV(AN610:BR610)</f>
        <v>3.4256000878339874</v>
      </c>
    </row>
    <row r="611" spans="1:108" x14ac:dyDescent="0.25">
      <c r="AI611" s="11"/>
      <c r="AN611" s="5">
        <f>ABS(AN610)</f>
        <v>2.0354838709677665</v>
      </c>
      <c r="AO611" s="5">
        <f t="shared" ref="AO611" si="1948">ABS(AO610)</f>
        <v>9.7849462365573459E-2</v>
      </c>
      <c r="AP611" s="5">
        <f t="shared" ref="AP611" si="1949">ABS(AP610)</f>
        <v>0.16451612903223634</v>
      </c>
      <c r="AQ611" s="5">
        <f t="shared" ref="AQ611" si="1950">ABS(AQ610)</f>
        <v>2.4311827956989021</v>
      </c>
      <c r="AR611" s="5">
        <f t="shared" ref="AR611" si="1951">ABS(AR610)</f>
        <v>2.9645161290322335</v>
      </c>
      <c r="AS611" s="5">
        <f t="shared" ref="AS611" si="1952">ABS(AS610)</f>
        <v>3.1021505376344294</v>
      </c>
      <c r="AT611" s="5">
        <f t="shared" ref="AT611" si="1953">ABS(AT610)</f>
        <v>3.1021505376344294</v>
      </c>
      <c r="AU611" s="5">
        <f t="shared" ref="AU611" si="1954">ABS(AU610)</f>
        <v>0.96451612903223349</v>
      </c>
      <c r="AV611" s="5">
        <f t="shared" ref="AV611" si="1955">ABS(AV610)</f>
        <v>7.1688172043010923</v>
      </c>
      <c r="AW611" s="5">
        <f t="shared" ref="AW611" si="1956">ABS(AW610)</f>
        <v>3.5688172043010979</v>
      </c>
      <c r="AX611" s="5">
        <f t="shared" ref="AX611" si="1957">ABS(AX610)</f>
        <v>0.49784946236556493</v>
      </c>
      <c r="AY611" s="5">
        <f t="shared" ref="AY611" si="1958">ABS(AY610)</f>
        <v>0.56881720430109795</v>
      </c>
      <c r="AZ611" s="5">
        <f t="shared" ref="AZ611" si="1959">ABS(AZ610)</f>
        <v>0.2978494623655763</v>
      </c>
      <c r="BA611" s="5">
        <f t="shared" ref="BA611" si="1960">ABS(BA610)</f>
        <v>0.83118279569890774</v>
      </c>
      <c r="BB611" s="5">
        <f t="shared" ref="BB611" si="1961">ABS(BB610)</f>
        <v>0.89784946236557062</v>
      </c>
      <c r="BC611" s="5">
        <f t="shared" ref="BC611" si="1962">ABS(BC610)</f>
        <v>1.3645161290322392</v>
      </c>
      <c r="BD611" s="5">
        <f t="shared" ref="BD611" si="1963">ABS(BD610)</f>
        <v>3.1645161290322363</v>
      </c>
      <c r="BE611" s="5">
        <f t="shared" ref="BE611" si="1964">ABS(BE610)</f>
        <v>2.8311827956989077</v>
      </c>
      <c r="BF611" s="5">
        <f t="shared" ref="BF611" si="1965">ABS(BF610)</f>
        <v>2.8311827956989077</v>
      </c>
      <c r="BG611" s="5">
        <f t="shared" ref="BG611" si="1966">ABS(BG610)</f>
        <v>1.564516129032242</v>
      </c>
      <c r="BH611" s="5">
        <f t="shared" ref="BH611" si="1967">ABS(BH610)</f>
        <v>2.3645161290322392</v>
      </c>
      <c r="BI611" s="5">
        <f t="shared" ref="BI611" si="1968">ABS(BI610)</f>
        <v>2.0311827956989106</v>
      </c>
      <c r="BJ611" s="5">
        <f t="shared" ref="BJ611" si="1969">ABS(BJ610)</f>
        <v>1.064516129032242</v>
      </c>
      <c r="BK611" s="5">
        <f t="shared" ref="BK611" si="1970">ABS(BK610)</f>
        <v>0.23118279569889921</v>
      </c>
      <c r="BL611" s="5">
        <f t="shared" ref="BL611" si="1971">ABS(BL610)</f>
        <v>1.8978494623655706</v>
      </c>
      <c r="BM611" s="5">
        <f t="shared" ref="BM611" si="1972">ABS(BM610)</f>
        <v>3.0311827956989106</v>
      </c>
      <c r="BN611" s="5">
        <f t="shared" ref="BN611" si="1973">ABS(BN610)</f>
        <v>1.564516129032242</v>
      </c>
      <c r="BO611" s="5">
        <f t="shared" ref="BO611" si="1974">ABS(BO610)</f>
        <v>1.6978494623655678</v>
      </c>
      <c r="BP611" s="5">
        <f t="shared" ref="BP611" si="1975">ABS(BP610)</f>
        <v>2.9645161290322335</v>
      </c>
      <c r="BQ611" s="5">
        <f t="shared" ref="BQ611" si="1976">ABS(BQ610)</f>
        <v>11.635483870967761</v>
      </c>
      <c r="BR611" s="5">
        <f t="shared" ref="BR611" si="1977">ABS(BR610)</f>
        <v>6.5688172043010979</v>
      </c>
      <c r="BS611" s="15">
        <f>AVERAGE(AN611:BR611)</f>
        <v>2.4355185570586104</v>
      </c>
      <c r="BT611" t="s">
        <v>268</v>
      </c>
    </row>
    <row r="612" spans="1:108" x14ac:dyDescent="0.25">
      <c r="AI612" s="11"/>
      <c r="BS612" s="15"/>
      <c r="CZ612" s="9" t="s">
        <v>258</v>
      </c>
      <c r="DA612" s="10" t="s">
        <v>259</v>
      </c>
      <c r="DB612" s="10"/>
      <c r="DC612" s="10"/>
      <c r="DD612" s="10"/>
    </row>
    <row r="613" spans="1:108" x14ac:dyDescent="0.25">
      <c r="A613" t="s">
        <v>13</v>
      </c>
      <c r="B613">
        <v>38.069400000000002</v>
      </c>
      <c r="C613">
        <v>-117.2355</v>
      </c>
      <c r="D613">
        <v>6010</v>
      </c>
      <c r="E613" t="s">
        <v>1</v>
      </c>
      <c r="F613">
        <v>181.5</v>
      </c>
      <c r="G613">
        <v>1937</v>
      </c>
      <c r="H613">
        <v>8</v>
      </c>
      <c r="I613" t="s">
        <v>260</v>
      </c>
      <c r="J613">
        <v>67</v>
      </c>
      <c r="K613">
        <v>66</v>
      </c>
      <c r="L613">
        <v>77</v>
      </c>
      <c r="M613">
        <v>76</v>
      </c>
      <c r="N613">
        <v>72</v>
      </c>
      <c r="O613">
        <v>77</v>
      </c>
      <c r="P613">
        <v>77</v>
      </c>
      <c r="Q613">
        <v>71</v>
      </c>
      <c r="R613">
        <v>73</v>
      </c>
      <c r="S613">
        <v>73</v>
      </c>
      <c r="T613">
        <v>70</v>
      </c>
      <c r="U613">
        <v>70</v>
      </c>
      <c r="V613">
        <v>76</v>
      </c>
      <c r="W613">
        <v>72</v>
      </c>
      <c r="X613">
        <v>78</v>
      </c>
      <c r="Y613">
        <v>77</v>
      </c>
      <c r="Z613">
        <v>76</v>
      </c>
      <c r="AA613">
        <v>80</v>
      </c>
      <c r="AB613">
        <v>84</v>
      </c>
      <c r="AC613">
        <v>90</v>
      </c>
      <c r="AD613">
        <v>89</v>
      </c>
      <c r="AE613">
        <v>87</v>
      </c>
      <c r="AF613">
        <v>83</v>
      </c>
      <c r="AG613">
        <v>82</v>
      </c>
      <c r="AH613">
        <v>83</v>
      </c>
      <c r="AI613">
        <v>86</v>
      </c>
      <c r="AJ613">
        <v>89</v>
      </c>
      <c r="AK613">
        <v>88</v>
      </c>
      <c r="AL613">
        <v>84</v>
      </c>
      <c r="AM613">
        <v>85</v>
      </c>
      <c r="AN613" s="5">
        <v>88</v>
      </c>
      <c r="AO613" s="5">
        <v>93</v>
      </c>
      <c r="AP613" s="5">
        <v>94</v>
      </c>
      <c r="AQ613" s="5">
        <v>93</v>
      </c>
      <c r="AR613" s="5">
        <v>88</v>
      </c>
      <c r="AS613" s="5">
        <v>86</v>
      </c>
      <c r="AT613" s="5">
        <v>85</v>
      </c>
      <c r="AU613" s="5">
        <v>85</v>
      </c>
      <c r="AV613" s="5">
        <v>86</v>
      </c>
      <c r="AW613" s="5">
        <v>84</v>
      </c>
      <c r="AX613" s="5">
        <v>81</v>
      </c>
      <c r="AY613" s="5">
        <v>80</v>
      </c>
      <c r="AZ613" s="5">
        <v>82</v>
      </c>
      <c r="BA613" s="5">
        <v>85</v>
      </c>
      <c r="BB613" s="5">
        <v>86</v>
      </c>
      <c r="BC613" s="5">
        <v>87</v>
      </c>
      <c r="BD613" s="5">
        <v>87</v>
      </c>
      <c r="BE613" s="5">
        <v>88</v>
      </c>
      <c r="BF613" s="5">
        <v>91</v>
      </c>
      <c r="BG613" s="5">
        <v>92</v>
      </c>
      <c r="BH613" s="5">
        <v>94</v>
      </c>
      <c r="BI613" s="5">
        <v>92</v>
      </c>
      <c r="BJ613" s="5">
        <v>89</v>
      </c>
      <c r="BK613" s="5">
        <v>86</v>
      </c>
      <c r="BL613" s="5">
        <v>90</v>
      </c>
      <c r="BM613" s="5">
        <v>91</v>
      </c>
      <c r="BN613" s="5">
        <v>92</v>
      </c>
      <c r="BO613" s="5">
        <v>94</v>
      </c>
      <c r="BP613" s="5">
        <v>90</v>
      </c>
      <c r="BQ613" s="5">
        <v>84</v>
      </c>
      <c r="BR613" s="5">
        <v>79</v>
      </c>
      <c r="BS613">
        <v>79</v>
      </c>
      <c r="BT613">
        <v>83</v>
      </c>
      <c r="BU613">
        <v>86</v>
      </c>
      <c r="BV613">
        <v>88</v>
      </c>
      <c r="BW613">
        <v>88</v>
      </c>
      <c r="BX613">
        <v>88</v>
      </c>
      <c r="BY613">
        <v>88</v>
      </c>
      <c r="BZ613">
        <v>88</v>
      </c>
      <c r="CA613">
        <v>90</v>
      </c>
      <c r="CB613">
        <v>90</v>
      </c>
      <c r="CC613">
        <v>92</v>
      </c>
      <c r="CD613">
        <v>93</v>
      </c>
      <c r="CE613">
        <v>92</v>
      </c>
      <c r="CF613">
        <v>89</v>
      </c>
      <c r="CG613">
        <v>87</v>
      </c>
      <c r="CH613">
        <v>88</v>
      </c>
      <c r="CI613">
        <v>86</v>
      </c>
      <c r="CJ613">
        <v>88</v>
      </c>
      <c r="CK613">
        <v>89</v>
      </c>
      <c r="CL613">
        <v>91</v>
      </c>
      <c r="CM613">
        <v>91</v>
      </c>
      <c r="CN613">
        <v>90</v>
      </c>
      <c r="CO613">
        <v>88</v>
      </c>
      <c r="CP613">
        <v>83</v>
      </c>
      <c r="CQ613">
        <v>85</v>
      </c>
      <c r="CR613">
        <v>88</v>
      </c>
      <c r="CS613">
        <v>88</v>
      </c>
      <c r="CT613">
        <v>88</v>
      </c>
      <c r="CU613">
        <v>81</v>
      </c>
      <c r="CV613">
        <v>81</v>
      </c>
      <c r="CW613">
        <v>79</v>
      </c>
      <c r="CX613" t="s">
        <v>2</v>
      </c>
      <c r="CY613" t="s">
        <v>14</v>
      </c>
      <c r="CZ613" s="1">
        <f>CORREL(AN613:BR613,AN$628:BR$628)</f>
        <v>0.889510843478302</v>
      </c>
      <c r="DA613" s="4">
        <f>AVERAGE(AN613:BR613)</f>
        <v>87.806451612903231</v>
      </c>
      <c r="DB613" s="4"/>
      <c r="DC613" s="4"/>
      <c r="DD613" s="4"/>
    </row>
    <row r="614" spans="1:108" x14ac:dyDescent="0.25">
      <c r="A614" t="s">
        <v>21</v>
      </c>
      <c r="B614">
        <v>37.708100000000002</v>
      </c>
      <c r="C614">
        <v>-117.23309999999999</v>
      </c>
      <c r="D614">
        <v>5690</v>
      </c>
      <c r="E614" t="s">
        <v>1</v>
      </c>
      <c r="F614">
        <v>142.1</v>
      </c>
      <c r="G614">
        <v>1937</v>
      </c>
      <c r="H614">
        <v>8</v>
      </c>
      <c r="I614" t="s">
        <v>260</v>
      </c>
      <c r="J614">
        <v>78</v>
      </c>
      <c r="K614">
        <v>78</v>
      </c>
      <c r="L614">
        <v>79</v>
      </c>
      <c r="M614">
        <v>70</v>
      </c>
      <c r="N614">
        <v>79</v>
      </c>
      <c r="O614">
        <v>78</v>
      </c>
      <c r="P614">
        <v>72</v>
      </c>
      <c r="Q614">
        <v>79</v>
      </c>
      <c r="R614">
        <v>72</v>
      </c>
      <c r="S614">
        <v>70</v>
      </c>
      <c r="T614">
        <v>70</v>
      </c>
      <c r="U614">
        <v>68</v>
      </c>
      <c r="V614">
        <v>74</v>
      </c>
      <c r="W614">
        <v>72</v>
      </c>
      <c r="X614">
        <v>78</v>
      </c>
      <c r="Y614">
        <v>78</v>
      </c>
      <c r="Z614">
        <v>74</v>
      </c>
      <c r="AA614">
        <v>76</v>
      </c>
      <c r="AB614">
        <v>86</v>
      </c>
      <c r="AC614">
        <v>90</v>
      </c>
      <c r="AD614">
        <v>86</v>
      </c>
      <c r="AE614">
        <v>85</v>
      </c>
      <c r="AF614">
        <v>83</v>
      </c>
      <c r="AG614">
        <v>86</v>
      </c>
      <c r="AH614">
        <v>88</v>
      </c>
      <c r="AI614">
        <v>90</v>
      </c>
      <c r="AJ614">
        <v>90</v>
      </c>
      <c r="AK614">
        <v>85</v>
      </c>
      <c r="AL614">
        <v>83</v>
      </c>
      <c r="AM614">
        <v>80</v>
      </c>
      <c r="AN614" s="5">
        <v>87</v>
      </c>
      <c r="AO614" s="5">
        <v>96</v>
      </c>
      <c r="AP614" s="5">
        <v>94</v>
      </c>
      <c r="AQ614" s="5">
        <v>90</v>
      </c>
      <c r="AR614" s="5">
        <v>86</v>
      </c>
      <c r="AS614" s="5">
        <v>82</v>
      </c>
      <c r="AT614" s="5">
        <v>80</v>
      </c>
      <c r="AU614" s="5">
        <v>87</v>
      </c>
      <c r="AV614" s="5">
        <v>84</v>
      </c>
      <c r="AW614" s="5">
        <v>82</v>
      </c>
      <c r="AX614" s="5">
        <v>84</v>
      </c>
      <c r="AY614" s="5">
        <v>80</v>
      </c>
      <c r="AZ614" s="5">
        <v>82</v>
      </c>
      <c r="BA614" s="5">
        <v>84</v>
      </c>
      <c r="BB614" s="5">
        <v>80</v>
      </c>
      <c r="BC614" s="5">
        <v>87</v>
      </c>
      <c r="BD614" s="5">
        <v>87</v>
      </c>
      <c r="BE614" s="5">
        <v>87</v>
      </c>
      <c r="BF614" s="5">
        <v>89</v>
      </c>
      <c r="BG614" s="5">
        <v>94</v>
      </c>
      <c r="BH614" s="5">
        <v>103</v>
      </c>
      <c r="BI614" s="5">
        <v>97</v>
      </c>
      <c r="BJ614" s="5">
        <v>94</v>
      </c>
      <c r="BK614" s="5">
        <v>92</v>
      </c>
      <c r="BL614" s="5">
        <v>90</v>
      </c>
      <c r="BM614" s="5">
        <v>93</v>
      </c>
      <c r="BN614" s="5">
        <v>102</v>
      </c>
      <c r="BO614" s="5">
        <v>96</v>
      </c>
      <c r="BP614" s="5">
        <v>92</v>
      </c>
      <c r="BQ614" s="5">
        <v>82</v>
      </c>
      <c r="BR614" s="5">
        <v>80</v>
      </c>
      <c r="BS614">
        <v>86</v>
      </c>
      <c r="BT614">
        <v>85</v>
      </c>
      <c r="BU614">
        <v>90</v>
      </c>
      <c r="BV614">
        <v>94</v>
      </c>
      <c r="BW614">
        <v>92</v>
      </c>
      <c r="BX614">
        <v>90</v>
      </c>
      <c r="BY614">
        <v>88</v>
      </c>
      <c r="BZ614">
        <v>90</v>
      </c>
      <c r="CA614">
        <v>96</v>
      </c>
      <c r="CB614">
        <v>98</v>
      </c>
      <c r="CC614">
        <v>101</v>
      </c>
      <c r="CD614">
        <v>102</v>
      </c>
      <c r="CE614">
        <v>90</v>
      </c>
      <c r="CF614">
        <v>90</v>
      </c>
      <c r="CG614">
        <v>90</v>
      </c>
      <c r="CH614">
        <v>86</v>
      </c>
      <c r="CI614">
        <v>85</v>
      </c>
      <c r="CJ614">
        <v>86</v>
      </c>
      <c r="CK614">
        <v>90</v>
      </c>
      <c r="CL614">
        <v>94</v>
      </c>
      <c r="CM614">
        <v>92</v>
      </c>
      <c r="CN614">
        <v>90</v>
      </c>
      <c r="CO614">
        <v>88</v>
      </c>
      <c r="CP614">
        <v>90</v>
      </c>
      <c r="CQ614">
        <v>88</v>
      </c>
      <c r="CR614">
        <v>93</v>
      </c>
      <c r="CS614">
        <v>92</v>
      </c>
      <c r="CT614">
        <v>79</v>
      </c>
      <c r="CU614">
        <v>79</v>
      </c>
      <c r="CV614">
        <v>78</v>
      </c>
      <c r="CW614">
        <v>76</v>
      </c>
      <c r="CX614" t="s">
        <v>2</v>
      </c>
      <c r="CY614" t="s">
        <v>22</v>
      </c>
      <c r="CZ614" s="1">
        <f t="shared" ref="CZ614:CZ628" si="1978">CORREL(AN614:BR614,AN$628:BR$628)</f>
        <v>0.81936948212739746</v>
      </c>
      <c r="DA614" s="4">
        <f t="shared" ref="DA614:DA628" si="1979">AVERAGE(AN614:BR614)</f>
        <v>88.483870967741936</v>
      </c>
      <c r="DB614" s="4"/>
      <c r="DC614" s="4"/>
      <c r="DD614" s="4"/>
    </row>
    <row r="615" spans="1:108" x14ac:dyDescent="0.25">
      <c r="A615" t="s">
        <v>0</v>
      </c>
      <c r="B615">
        <v>38.387799999999999</v>
      </c>
      <c r="C615">
        <v>-118.1092</v>
      </c>
      <c r="D615">
        <v>4580</v>
      </c>
      <c r="E615" t="s">
        <v>1</v>
      </c>
      <c r="F615">
        <v>240.3</v>
      </c>
      <c r="G615">
        <v>1937</v>
      </c>
      <c r="H615">
        <v>8</v>
      </c>
      <c r="I615" t="s">
        <v>260</v>
      </c>
      <c r="J615">
        <v>72</v>
      </c>
      <c r="K615">
        <v>74</v>
      </c>
      <c r="L615">
        <v>76</v>
      </c>
      <c r="M615">
        <v>76</v>
      </c>
      <c r="N615">
        <v>80</v>
      </c>
      <c r="O615">
        <v>82</v>
      </c>
      <c r="P615">
        <v>86</v>
      </c>
      <c r="Q615">
        <v>82</v>
      </c>
      <c r="R615">
        <v>84</v>
      </c>
      <c r="S615">
        <v>82</v>
      </c>
      <c r="T615">
        <v>73</v>
      </c>
      <c r="U615">
        <v>80</v>
      </c>
      <c r="V615">
        <v>82</v>
      </c>
      <c r="W615">
        <v>80</v>
      </c>
      <c r="X615">
        <v>89</v>
      </c>
      <c r="Y615">
        <v>82</v>
      </c>
      <c r="Z615">
        <v>80</v>
      </c>
      <c r="AA615">
        <v>88</v>
      </c>
      <c r="AB615">
        <v>89</v>
      </c>
      <c r="AC615">
        <v>96</v>
      </c>
      <c r="AD615">
        <v>99</v>
      </c>
      <c r="AE615">
        <v>96</v>
      </c>
      <c r="AF615">
        <v>86</v>
      </c>
      <c r="AG615">
        <v>87</v>
      </c>
      <c r="AH615">
        <v>88</v>
      </c>
      <c r="AI615">
        <v>86</v>
      </c>
      <c r="AJ615">
        <v>98</v>
      </c>
      <c r="AK615">
        <v>97</v>
      </c>
      <c r="AL615">
        <v>94</v>
      </c>
      <c r="AM615">
        <v>93</v>
      </c>
      <c r="AN615" s="5">
        <v>97</v>
      </c>
      <c r="AO615" s="5">
        <v>100</v>
      </c>
      <c r="AP615" s="5">
        <v>102</v>
      </c>
      <c r="AQ615" s="5">
        <v>104</v>
      </c>
      <c r="AR615" s="5">
        <v>98</v>
      </c>
      <c r="AS615" s="5">
        <v>97</v>
      </c>
      <c r="AT615" s="5">
        <v>94</v>
      </c>
      <c r="AU615" s="5">
        <v>92</v>
      </c>
      <c r="AV615" s="5">
        <v>91</v>
      </c>
      <c r="AW615" s="5">
        <v>93</v>
      </c>
      <c r="AX615" s="5">
        <v>92</v>
      </c>
      <c r="AY615" s="5">
        <v>93</v>
      </c>
      <c r="AZ615" s="5">
        <v>94</v>
      </c>
      <c r="BA615" s="5">
        <v>92</v>
      </c>
      <c r="BB615" s="5">
        <v>92</v>
      </c>
      <c r="BC615" s="5">
        <v>93</v>
      </c>
      <c r="BD615" s="5">
        <v>94</v>
      </c>
      <c r="BE615" s="5">
        <v>96</v>
      </c>
      <c r="BF615" s="5">
        <v>99</v>
      </c>
      <c r="BG615" s="5">
        <v>102</v>
      </c>
      <c r="BH615" s="5">
        <v>103</v>
      </c>
      <c r="BI615" s="5">
        <v>99</v>
      </c>
      <c r="BJ615" s="5">
        <v>98</v>
      </c>
      <c r="BK615" s="5">
        <v>99</v>
      </c>
      <c r="BL615" s="5">
        <v>99</v>
      </c>
      <c r="BM615" s="5">
        <v>100</v>
      </c>
      <c r="BN615" s="5">
        <v>102</v>
      </c>
      <c r="BO615" s="5">
        <v>102</v>
      </c>
      <c r="BP615" s="5">
        <v>100</v>
      </c>
      <c r="BQ615" s="5">
        <v>98</v>
      </c>
      <c r="BR615" s="5">
        <v>92</v>
      </c>
      <c r="BS615">
        <v>92</v>
      </c>
      <c r="BT615">
        <v>91</v>
      </c>
      <c r="BU615">
        <v>90</v>
      </c>
      <c r="BV615">
        <v>96</v>
      </c>
      <c r="BW615">
        <v>99</v>
      </c>
      <c r="BX615">
        <v>97</v>
      </c>
      <c r="BY615">
        <v>98</v>
      </c>
      <c r="BZ615">
        <v>97</v>
      </c>
      <c r="CA615">
        <v>97</v>
      </c>
      <c r="CB615">
        <v>97</v>
      </c>
      <c r="CC615">
        <v>100</v>
      </c>
      <c r="CD615">
        <v>102</v>
      </c>
      <c r="CE615">
        <v>101</v>
      </c>
      <c r="CF615">
        <v>99</v>
      </c>
      <c r="CG615">
        <v>98</v>
      </c>
      <c r="CH615">
        <v>97</v>
      </c>
      <c r="CI615">
        <v>98</v>
      </c>
      <c r="CJ615">
        <v>99</v>
      </c>
      <c r="CK615">
        <v>97</v>
      </c>
      <c r="CL615">
        <v>100</v>
      </c>
      <c r="CM615">
        <v>103</v>
      </c>
      <c r="CN615">
        <v>101</v>
      </c>
      <c r="CO615">
        <v>99</v>
      </c>
      <c r="CP615">
        <v>94</v>
      </c>
      <c r="CQ615">
        <v>94</v>
      </c>
      <c r="CR615">
        <v>97</v>
      </c>
      <c r="CS615">
        <v>95</v>
      </c>
      <c r="CT615">
        <v>97</v>
      </c>
      <c r="CU615">
        <v>95</v>
      </c>
      <c r="CV615">
        <v>93</v>
      </c>
      <c r="CW615">
        <v>90</v>
      </c>
      <c r="CX615" t="s">
        <v>2</v>
      </c>
      <c r="CY615" t="s">
        <v>3</v>
      </c>
      <c r="CZ615" s="1">
        <f t="shared" si="1978"/>
        <v>0.77832568152627446</v>
      </c>
      <c r="DA615" s="4">
        <f t="shared" si="1979"/>
        <v>97</v>
      </c>
      <c r="DB615" s="4"/>
      <c r="DC615" s="4"/>
      <c r="DD615" s="4"/>
    </row>
    <row r="616" spans="1:108" x14ac:dyDescent="0.25">
      <c r="A616" t="s">
        <v>17</v>
      </c>
      <c r="B616">
        <v>37.6128</v>
      </c>
      <c r="C616">
        <v>-114.5264</v>
      </c>
      <c r="D616">
        <v>4379</v>
      </c>
      <c r="E616" t="s">
        <v>1</v>
      </c>
      <c r="F616">
        <v>243.8</v>
      </c>
      <c r="G616">
        <v>1937</v>
      </c>
      <c r="H616">
        <v>8</v>
      </c>
      <c r="I616" t="s">
        <v>260</v>
      </c>
      <c r="J616">
        <v>73</v>
      </c>
      <c r="K616">
        <v>72</v>
      </c>
      <c r="L616">
        <v>84</v>
      </c>
      <c r="M616">
        <v>80</v>
      </c>
      <c r="N616">
        <v>78</v>
      </c>
      <c r="O616">
        <v>85</v>
      </c>
      <c r="P616">
        <v>84</v>
      </c>
      <c r="Q616">
        <v>80</v>
      </c>
      <c r="R616">
        <v>82</v>
      </c>
      <c r="S616">
        <v>84</v>
      </c>
      <c r="T616">
        <v>80</v>
      </c>
      <c r="U616">
        <v>82</v>
      </c>
      <c r="V616">
        <v>85</v>
      </c>
      <c r="W616">
        <v>85</v>
      </c>
      <c r="X616">
        <v>85</v>
      </c>
      <c r="Y616">
        <v>88</v>
      </c>
      <c r="Z616">
        <v>85</v>
      </c>
      <c r="AA616">
        <v>92</v>
      </c>
      <c r="AB616">
        <v>96</v>
      </c>
      <c r="AC616">
        <v>101</v>
      </c>
      <c r="AD616">
        <v>102</v>
      </c>
      <c r="AE616">
        <v>98</v>
      </c>
      <c r="AF616">
        <v>95</v>
      </c>
      <c r="AG616">
        <v>95</v>
      </c>
      <c r="AH616">
        <v>89</v>
      </c>
      <c r="AI616">
        <v>94</v>
      </c>
      <c r="AJ616">
        <v>98</v>
      </c>
      <c r="AK616">
        <v>95</v>
      </c>
      <c r="AL616">
        <v>92</v>
      </c>
      <c r="AM616">
        <v>101</v>
      </c>
      <c r="AN616" s="5">
        <v>104</v>
      </c>
      <c r="AO616" s="5">
        <v>101</v>
      </c>
      <c r="AP616" s="5">
        <v>102</v>
      </c>
      <c r="AQ616" s="5">
        <v>100</v>
      </c>
      <c r="AR616" s="5">
        <v>91</v>
      </c>
      <c r="AS616" s="5">
        <v>91</v>
      </c>
      <c r="AT616" s="5">
        <v>88</v>
      </c>
      <c r="AU616" s="5">
        <v>92</v>
      </c>
      <c r="AV616" s="5">
        <v>91</v>
      </c>
      <c r="AW616" s="5">
        <v>87</v>
      </c>
      <c r="AX616" s="5">
        <v>85</v>
      </c>
      <c r="AY616" s="5">
        <v>77</v>
      </c>
      <c r="AZ616" s="5">
        <v>88</v>
      </c>
      <c r="BA616" s="5">
        <v>90</v>
      </c>
      <c r="BB616" s="5">
        <v>92</v>
      </c>
      <c r="BC616" s="5">
        <v>93</v>
      </c>
      <c r="BD616" s="5">
        <v>94</v>
      </c>
      <c r="BE616" s="5">
        <v>95</v>
      </c>
      <c r="BF616" s="5">
        <v>98</v>
      </c>
      <c r="BG616" s="5">
        <v>101</v>
      </c>
      <c r="BH616" s="5">
        <v>103</v>
      </c>
      <c r="BI616" s="5">
        <v>102</v>
      </c>
      <c r="BJ616" s="5">
        <v>102</v>
      </c>
      <c r="BK616" s="5">
        <v>103</v>
      </c>
      <c r="BL616" s="5">
        <v>101</v>
      </c>
      <c r="BM616" s="5">
        <v>94</v>
      </c>
      <c r="BN616" s="5">
        <v>98</v>
      </c>
      <c r="BO616" s="5">
        <v>96</v>
      </c>
      <c r="BP616" s="5">
        <v>90</v>
      </c>
      <c r="BQ616" s="5">
        <v>87</v>
      </c>
      <c r="BR616" s="5">
        <v>88</v>
      </c>
      <c r="BS616">
        <v>90</v>
      </c>
      <c r="BT616">
        <v>92</v>
      </c>
      <c r="BU616">
        <v>97</v>
      </c>
      <c r="BV616">
        <v>100</v>
      </c>
      <c r="BW616">
        <v>99</v>
      </c>
      <c r="BX616">
        <v>94</v>
      </c>
      <c r="BY616">
        <v>96</v>
      </c>
      <c r="BZ616">
        <v>97</v>
      </c>
      <c r="CA616">
        <v>98</v>
      </c>
      <c r="CB616">
        <v>100</v>
      </c>
      <c r="CC616">
        <v>102</v>
      </c>
      <c r="CD616">
        <v>104</v>
      </c>
      <c r="CE616">
        <v>100</v>
      </c>
      <c r="CF616">
        <v>90</v>
      </c>
      <c r="CG616">
        <v>92</v>
      </c>
      <c r="CH616">
        <v>91</v>
      </c>
      <c r="CI616">
        <v>93</v>
      </c>
      <c r="CJ616">
        <v>97</v>
      </c>
      <c r="CK616">
        <v>100</v>
      </c>
      <c r="CL616">
        <v>101</v>
      </c>
      <c r="CM616">
        <v>100</v>
      </c>
      <c r="CN616">
        <v>95</v>
      </c>
      <c r="CO616">
        <v>90</v>
      </c>
      <c r="CP616">
        <v>91</v>
      </c>
      <c r="CQ616">
        <v>94</v>
      </c>
      <c r="CR616">
        <v>97</v>
      </c>
      <c r="CS616">
        <v>91</v>
      </c>
      <c r="CT616">
        <v>90</v>
      </c>
      <c r="CU616">
        <v>91</v>
      </c>
      <c r="CV616">
        <v>90</v>
      </c>
      <c r="CW616">
        <v>89</v>
      </c>
      <c r="CX616" t="s">
        <v>2</v>
      </c>
      <c r="CY616" t="s">
        <v>18</v>
      </c>
      <c r="CZ616" s="1">
        <f t="shared" si="1978"/>
        <v>0.86583735228161696</v>
      </c>
      <c r="DA616" s="4">
        <f t="shared" si="1979"/>
        <v>94.322580645161295</v>
      </c>
      <c r="DB616" s="4"/>
      <c r="DC616" s="4"/>
      <c r="DD616" s="4"/>
    </row>
    <row r="617" spans="1:108" x14ac:dyDescent="0.25">
      <c r="A617" t="s">
        <v>4</v>
      </c>
      <c r="B617">
        <v>36.798099999999998</v>
      </c>
      <c r="C617">
        <v>-118.20359999999999</v>
      </c>
      <c r="D617">
        <v>3950</v>
      </c>
      <c r="E617" t="s">
        <v>1</v>
      </c>
      <c r="F617">
        <v>124.8</v>
      </c>
      <c r="G617">
        <v>1937</v>
      </c>
      <c r="H617">
        <v>8</v>
      </c>
      <c r="I617" t="s">
        <v>260</v>
      </c>
      <c r="J617">
        <v>84</v>
      </c>
      <c r="K617">
        <v>85</v>
      </c>
      <c r="L617">
        <v>91</v>
      </c>
      <c r="M617">
        <v>91</v>
      </c>
      <c r="N617">
        <v>85</v>
      </c>
      <c r="O617">
        <v>88</v>
      </c>
      <c r="P617">
        <v>85</v>
      </c>
      <c r="Q617">
        <v>81</v>
      </c>
      <c r="R617">
        <v>82</v>
      </c>
      <c r="S617">
        <v>86</v>
      </c>
      <c r="T617">
        <v>80</v>
      </c>
      <c r="U617">
        <v>82</v>
      </c>
      <c r="V617">
        <v>84</v>
      </c>
      <c r="W617">
        <v>86</v>
      </c>
      <c r="X617">
        <v>88</v>
      </c>
      <c r="Y617">
        <v>86</v>
      </c>
      <c r="Z617">
        <v>84</v>
      </c>
      <c r="AA617">
        <v>91</v>
      </c>
      <c r="AB617">
        <v>96</v>
      </c>
      <c r="AC617">
        <v>99</v>
      </c>
      <c r="AD617">
        <v>98</v>
      </c>
      <c r="AE617">
        <v>98</v>
      </c>
      <c r="AF617">
        <v>95</v>
      </c>
      <c r="AG617">
        <v>90</v>
      </c>
      <c r="AH617">
        <v>93</v>
      </c>
      <c r="AI617">
        <v>96</v>
      </c>
      <c r="AJ617">
        <v>98</v>
      </c>
      <c r="AK617">
        <v>90</v>
      </c>
      <c r="AL617">
        <v>92</v>
      </c>
      <c r="AM617">
        <v>94</v>
      </c>
      <c r="AN617" s="5">
        <v>98</v>
      </c>
      <c r="AO617" s="5">
        <v>102</v>
      </c>
      <c r="AP617" s="5">
        <v>103</v>
      </c>
      <c r="AQ617" s="5">
        <v>98</v>
      </c>
      <c r="AR617" s="5">
        <v>92</v>
      </c>
      <c r="AS617" s="5">
        <v>94</v>
      </c>
      <c r="AT617" s="5">
        <v>94</v>
      </c>
      <c r="AU617" s="5">
        <v>94</v>
      </c>
      <c r="AV617" s="5">
        <v>94</v>
      </c>
      <c r="AW617" s="5">
        <v>94</v>
      </c>
      <c r="AX617" s="5">
        <v>91</v>
      </c>
      <c r="AY617" s="5">
        <v>89</v>
      </c>
      <c r="AZ617" s="5">
        <v>92</v>
      </c>
      <c r="BA617" s="5">
        <v>94</v>
      </c>
      <c r="BB617" s="5">
        <v>94</v>
      </c>
      <c r="BC617" s="5">
        <v>95</v>
      </c>
      <c r="BD617" s="5">
        <v>96</v>
      </c>
      <c r="BE617" s="5">
        <v>96</v>
      </c>
      <c r="BF617" s="5">
        <v>98</v>
      </c>
      <c r="BG617" s="5">
        <v>102</v>
      </c>
      <c r="BH617" s="5">
        <v>102</v>
      </c>
      <c r="BI617" s="5">
        <v>96</v>
      </c>
      <c r="BJ617" s="5">
        <v>90</v>
      </c>
      <c r="BK617" s="5">
        <v>95</v>
      </c>
      <c r="BL617" s="5">
        <v>99</v>
      </c>
      <c r="BM617" s="5">
        <v>101</v>
      </c>
      <c r="BN617" s="5">
        <v>102</v>
      </c>
      <c r="BO617" s="5">
        <v>102</v>
      </c>
      <c r="BP617" s="5">
        <v>96</v>
      </c>
      <c r="BQ617" s="5">
        <v>88</v>
      </c>
      <c r="BR617" s="5">
        <v>89</v>
      </c>
      <c r="BS617">
        <v>89</v>
      </c>
      <c r="BT617">
        <v>92</v>
      </c>
      <c r="BU617">
        <v>96</v>
      </c>
      <c r="BV617">
        <v>98</v>
      </c>
      <c r="BW617">
        <v>98</v>
      </c>
      <c r="BX617">
        <v>98</v>
      </c>
      <c r="BY617">
        <v>97</v>
      </c>
      <c r="BZ617">
        <v>98</v>
      </c>
      <c r="CA617">
        <v>100</v>
      </c>
      <c r="CB617">
        <v>100</v>
      </c>
      <c r="CC617">
        <v>100</v>
      </c>
      <c r="CD617">
        <v>104</v>
      </c>
      <c r="CE617">
        <v>100</v>
      </c>
      <c r="CF617">
        <v>98</v>
      </c>
      <c r="CG617">
        <v>98</v>
      </c>
      <c r="CH617">
        <v>96</v>
      </c>
      <c r="CI617">
        <v>97</v>
      </c>
      <c r="CJ617">
        <v>99</v>
      </c>
      <c r="CK617">
        <v>99</v>
      </c>
      <c r="CL617">
        <v>101</v>
      </c>
      <c r="CM617">
        <v>101</v>
      </c>
      <c r="CN617">
        <v>100</v>
      </c>
      <c r="CO617">
        <v>95</v>
      </c>
      <c r="CP617">
        <v>92</v>
      </c>
      <c r="CQ617">
        <v>94</v>
      </c>
      <c r="CR617">
        <v>98</v>
      </c>
      <c r="CS617">
        <v>98</v>
      </c>
      <c r="CT617">
        <v>95</v>
      </c>
      <c r="CU617">
        <v>92</v>
      </c>
      <c r="CV617">
        <v>92</v>
      </c>
      <c r="CW617">
        <v>90</v>
      </c>
      <c r="CX617" t="s">
        <v>5</v>
      </c>
      <c r="CY617" t="s">
        <v>6</v>
      </c>
      <c r="CZ617" s="1">
        <f t="shared" si="1978"/>
        <v>0.82451452018577776</v>
      </c>
      <c r="DA617" s="4">
        <f t="shared" si="1979"/>
        <v>95.806451612903231</v>
      </c>
      <c r="DB617" s="4"/>
      <c r="DC617" s="4"/>
      <c r="DD617" s="4"/>
    </row>
    <row r="618" spans="1:108" x14ac:dyDescent="0.25">
      <c r="A618" t="s">
        <v>49</v>
      </c>
      <c r="B618">
        <v>36.1389</v>
      </c>
      <c r="C618">
        <v>-117.9528</v>
      </c>
      <c r="D618">
        <v>3825</v>
      </c>
      <c r="E618" t="s">
        <v>1</v>
      </c>
      <c r="F618">
        <v>103.6</v>
      </c>
      <c r="G618">
        <v>1937</v>
      </c>
      <c r="H618">
        <v>8</v>
      </c>
      <c r="I618" t="s">
        <v>260</v>
      </c>
      <c r="J618">
        <v>81</v>
      </c>
      <c r="K618">
        <v>72</v>
      </c>
      <c r="L618">
        <v>88</v>
      </c>
      <c r="M618">
        <v>85</v>
      </c>
      <c r="N618">
        <v>82</v>
      </c>
      <c r="O618">
        <v>84</v>
      </c>
      <c r="P618">
        <v>79</v>
      </c>
      <c r="Q618">
        <v>76</v>
      </c>
      <c r="R618">
        <v>79</v>
      </c>
      <c r="S618">
        <v>77</v>
      </c>
      <c r="T618">
        <v>77</v>
      </c>
      <c r="U618">
        <v>80</v>
      </c>
      <c r="V618">
        <v>79</v>
      </c>
      <c r="W618">
        <v>83</v>
      </c>
      <c r="X618">
        <v>85</v>
      </c>
      <c r="Y618">
        <v>75</v>
      </c>
      <c r="Z618">
        <v>80</v>
      </c>
      <c r="AA618">
        <v>88</v>
      </c>
      <c r="AB618">
        <v>92</v>
      </c>
      <c r="AC618">
        <v>95</v>
      </c>
      <c r="AD618">
        <v>94</v>
      </c>
      <c r="AE618">
        <v>88</v>
      </c>
      <c r="AF618">
        <v>87</v>
      </c>
      <c r="AG618">
        <v>88</v>
      </c>
      <c r="AH618">
        <v>90</v>
      </c>
      <c r="AI618">
        <v>86</v>
      </c>
      <c r="AJ618">
        <v>93</v>
      </c>
      <c r="AK618">
        <v>81</v>
      </c>
      <c r="AL618">
        <v>90</v>
      </c>
      <c r="AM618">
        <v>93</v>
      </c>
      <c r="AN618" s="5">
        <v>93</v>
      </c>
      <c r="AO618" s="5">
        <v>98</v>
      </c>
      <c r="AP618" s="5">
        <v>100</v>
      </c>
      <c r="AQ618" s="5">
        <v>96</v>
      </c>
      <c r="AR618" s="5">
        <v>92</v>
      </c>
      <c r="AS618" s="5">
        <v>93</v>
      </c>
      <c r="AT618" s="5">
        <v>91</v>
      </c>
      <c r="AU618" s="5">
        <v>91</v>
      </c>
      <c r="AV618" s="5">
        <v>91</v>
      </c>
      <c r="AW618" s="5">
        <v>89</v>
      </c>
      <c r="AX618" s="5">
        <v>87</v>
      </c>
      <c r="AY618" s="5">
        <v>87</v>
      </c>
      <c r="AZ618" s="5">
        <v>88</v>
      </c>
      <c r="BA618" s="5">
        <v>91</v>
      </c>
      <c r="BB618" s="5">
        <v>91</v>
      </c>
      <c r="BC618" s="5">
        <v>91</v>
      </c>
      <c r="BD618" s="5">
        <v>93</v>
      </c>
      <c r="BE618" s="5">
        <v>92</v>
      </c>
      <c r="BF618" s="5">
        <v>95</v>
      </c>
      <c r="BG618" s="5">
        <v>100</v>
      </c>
      <c r="BH618" s="5">
        <v>97</v>
      </c>
      <c r="BI618" s="5">
        <v>97</v>
      </c>
      <c r="BJ618" s="5">
        <v>89</v>
      </c>
      <c r="BK618" s="5">
        <v>93</v>
      </c>
      <c r="BL618" s="5">
        <v>97</v>
      </c>
      <c r="BM618" s="5">
        <v>98</v>
      </c>
      <c r="BN618" s="5">
        <v>99</v>
      </c>
      <c r="BO618" s="5">
        <v>99</v>
      </c>
      <c r="BP618" s="5">
        <v>87</v>
      </c>
      <c r="BQ618" s="5">
        <v>84</v>
      </c>
      <c r="BR618" s="5">
        <v>84</v>
      </c>
      <c r="BS618">
        <v>87</v>
      </c>
      <c r="BT618">
        <v>88</v>
      </c>
      <c r="BU618">
        <v>91</v>
      </c>
      <c r="BV618">
        <v>95</v>
      </c>
      <c r="BW618">
        <v>94</v>
      </c>
      <c r="BX618">
        <v>94</v>
      </c>
      <c r="BY618">
        <v>92</v>
      </c>
      <c r="BZ618">
        <v>92</v>
      </c>
      <c r="CA618">
        <v>97</v>
      </c>
      <c r="CB618">
        <v>96</v>
      </c>
      <c r="CC618">
        <v>99</v>
      </c>
      <c r="CD618">
        <v>99</v>
      </c>
      <c r="CE618">
        <v>100</v>
      </c>
      <c r="CF618">
        <v>94</v>
      </c>
      <c r="CG618">
        <v>93</v>
      </c>
      <c r="CH618">
        <v>89</v>
      </c>
      <c r="CI618">
        <v>91</v>
      </c>
      <c r="CJ618">
        <v>94</v>
      </c>
      <c r="CK618">
        <v>92</v>
      </c>
      <c r="CL618">
        <v>97</v>
      </c>
      <c r="CM618">
        <v>96</v>
      </c>
      <c r="CN618">
        <v>94</v>
      </c>
      <c r="CO618">
        <v>90</v>
      </c>
      <c r="CP618">
        <v>90</v>
      </c>
      <c r="CQ618">
        <v>91</v>
      </c>
      <c r="CR618">
        <v>96</v>
      </c>
      <c r="CS618">
        <v>94</v>
      </c>
      <c r="CT618">
        <v>90</v>
      </c>
      <c r="CU618">
        <v>88</v>
      </c>
      <c r="CV618">
        <v>89</v>
      </c>
      <c r="CW618">
        <v>85</v>
      </c>
      <c r="CX618" t="s">
        <v>5</v>
      </c>
      <c r="CY618" t="s">
        <v>50</v>
      </c>
      <c r="CZ618" s="1">
        <f t="shared" si="1978"/>
        <v>0.86527891212957686</v>
      </c>
      <c r="DA618" s="4">
        <f t="shared" si="1979"/>
        <v>92.677419354838705</v>
      </c>
      <c r="DB618" s="4"/>
      <c r="DC618" s="4"/>
      <c r="DD618" s="4"/>
    </row>
    <row r="619" spans="1:108" x14ac:dyDescent="0.25">
      <c r="A619" t="s">
        <v>31</v>
      </c>
      <c r="B619">
        <v>35.466099999999997</v>
      </c>
      <c r="C619">
        <v>-114.9217</v>
      </c>
      <c r="D619">
        <v>3540</v>
      </c>
      <c r="E619" t="s">
        <v>1</v>
      </c>
      <c r="F619">
        <v>207</v>
      </c>
      <c r="G619">
        <v>1937</v>
      </c>
      <c r="H619">
        <v>8</v>
      </c>
      <c r="I619" t="s">
        <v>260</v>
      </c>
      <c r="J619">
        <v>84</v>
      </c>
      <c r="K619">
        <v>86</v>
      </c>
      <c r="L619">
        <v>89</v>
      </c>
      <c r="M619">
        <v>94</v>
      </c>
      <c r="N619">
        <v>92</v>
      </c>
      <c r="O619">
        <v>88</v>
      </c>
      <c r="P619">
        <v>88</v>
      </c>
      <c r="Q619">
        <v>87</v>
      </c>
      <c r="R619">
        <v>88</v>
      </c>
      <c r="S619">
        <v>88</v>
      </c>
      <c r="T619">
        <v>87</v>
      </c>
      <c r="U619">
        <v>87</v>
      </c>
      <c r="V619">
        <v>88</v>
      </c>
      <c r="W619">
        <v>89</v>
      </c>
      <c r="X619">
        <v>91</v>
      </c>
      <c r="Y619">
        <v>92</v>
      </c>
      <c r="Z619">
        <v>91</v>
      </c>
      <c r="AA619">
        <v>94</v>
      </c>
      <c r="AB619">
        <v>100</v>
      </c>
      <c r="AC619">
        <v>104</v>
      </c>
      <c r="AD619">
        <v>103</v>
      </c>
      <c r="AE619">
        <v>100</v>
      </c>
      <c r="AF619">
        <v>99</v>
      </c>
      <c r="AG619">
        <v>95</v>
      </c>
      <c r="AH619">
        <v>98</v>
      </c>
      <c r="AI619">
        <v>99</v>
      </c>
      <c r="AJ619">
        <v>101</v>
      </c>
      <c r="AK619">
        <v>99</v>
      </c>
      <c r="AL619">
        <v>90</v>
      </c>
      <c r="AM619">
        <v>100</v>
      </c>
      <c r="AN619" s="5">
        <v>102</v>
      </c>
      <c r="AO619" s="5">
        <v>106</v>
      </c>
      <c r="AP619" s="5">
        <v>109</v>
      </c>
      <c r="AQ619" s="5">
        <v>100</v>
      </c>
      <c r="AR619" s="5">
        <v>94</v>
      </c>
      <c r="AS619" s="5">
        <v>94</v>
      </c>
      <c r="AT619" s="5">
        <v>93</v>
      </c>
      <c r="AU619" s="5">
        <v>94</v>
      </c>
      <c r="AV619" s="5">
        <v>93</v>
      </c>
      <c r="AW619" s="5">
        <v>85</v>
      </c>
      <c r="AX619" s="5">
        <v>89</v>
      </c>
      <c r="AY619" s="5">
        <v>94</v>
      </c>
      <c r="AZ619" s="5">
        <v>95</v>
      </c>
      <c r="BA619" s="5">
        <v>97</v>
      </c>
      <c r="BB619" s="5">
        <v>98</v>
      </c>
      <c r="BC619" s="5">
        <v>98</v>
      </c>
      <c r="BD619" s="5">
        <v>98</v>
      </c>
      <c r="BE619" s="5">
        <v>98</v>
      </c>
      <c r="BF619" s="5">
        <v>102</v>
      </c>
      <c r="BG619" s="5">
        <v>104</v>
      </c>
      <c r="BH619" s="5">
        <v>105</v>
      </c>
      <c r="BI619" s="5">
        <v>102</v>
      </c>
      <c r="BJ619" s="5">
        <v>103</v>
      </c>
      <c r="BK619" s="5">
        <v>103</v>
      </c>
      <c r="BL619" s="5">
        <v>107</v>
      </c>
      <c r="BM619" s="5">
        <v>101</v>
      </c>
      <c r="BN619" s="5">
        <v>102</v>
      </c>
      <c r="BO619" s="5">
        <v>96</v>
      </c>
      <c r="BP619" s="5">
        <v>94</v>
      </c>
      <c r="BQ619" s="5">
        <v>93</v>
      </c>
      <c r="BR619" s="5">
        <v>94</v>
      </c>
      <c r="BS619">
        <v>98</v>
      </c>
      <c r="BT619">
        <v>100</v>
      </c>
      <c r="BU619">
        <v>103</v>
      </c>
      <c r="BV619">
        <v>107</v>
      </c>
      <c r="BW619">
        <v>102</v>
      </c>
      <c r="BX619">
        <v>102</v>
      </c>
      <c r="BY619">
        <v>100</v>
      </c>
      <c r="BZ619">
        <v>104</v>
      </c>
      <c r="CA619">
        <v>103</v>
      </c>
      <c r="CB619">
        <v>104</v>
      </c>
      <c r="CC619">
        <v>109</v>
      </c>
      <c r="CD619">
        <v>110</v>
      </c>
      <c r="CE619">
        <v>106</v>
      </c>
      <c r="CX619" t="s">
        <v>2</v>
      </c>
      <c r="CY619" t="s">
        <v>32</v>
      </c>
      <c r="CZ619" s="1">
        <f t="shared" si="1978"/>
        <v>0.7608982068135971</v>
      </c>
      <c r="DA619" s="4">
        <f t="shared" si="1979"/>
        <v>98.161290322580641</v>
      </c>
      <c r="DB619" s="4"/>
      <c r="DC619" s="4"/>
      <c r="DD619" s="4"/>
    </row>
    <row r="620" spans="1:108" x14ac:dyDescent="0.25">
      <c r="A620" t="s">
        <v>47</v>
      </c>
      <c r="B620">
        <v>37.366700000000002</v>
      </c>
      <c r="C620">
        <v>-115.16670000000001</v>
      </c>
      <c r="D620">
        <v>3488</v>
      </c>
      <c r="E620" t="s">
        <v>1</v>
      </c>
      <c r="F620">
        <v>181.4</v>
      </c>
      <c r="G620">
        <v>1937</v>
      </c>
      <c r="H620">
        <v>8</v>
      </c>
      <c r="I620" t="s">
        <v>260</v>
      </c>
      <c r="J620">
        <v>82</v>
      </c>
      <c r="K620">
        <v>86</v>
      </c>
      <c r="L620">
        <v>90</v>
      </c>
      <c r="M620">
        <v>89</v>
      </c>
      <c r="N620">
        <v>88</v>
      </c>
      <c r="O620">
        <v>89</v>
      </c>
      <c r="P620">
        <v>90</v>
      </c>
      <c r="Q620">
        <v>91</v>
      </c>
      <c r="R620">
        <v>85</v>
      </c>
      <c r="S620">
        <v>87</v>
      </c>
      <c r="T620">
        <v>90</v>
      </c>
      <c r="U620">
        <v>88</v>
      </c>
      <c r="V620">
        <v>90</v>
      </c>
      <c r="W620">
        <v>91</v>
      </c>
      <c r="X620">
        <v>91</v>
      </c>
      <c r="Y620">
        <v>96</v>
      </c>
      <c r="Z620">
        <v>87</v>
      </c>
      <c r="AA620">
        <v>98</v>
      </c>
      <c r="AB620">
        <v>100</v>
      </c>
      <c r="AC620">
        <v>104</v>
      </c>
      <c r="AD620">
        <v>103</v>
      </c>
      <c r="AE620">
        <v>107</v>
      </c>
      <c r="AF620">
        <v>102</v>
      </c>
      <c r="AG620">
        <v>100</v>
      </c>
      <c r="AH620">
        <v>97</v>
      </c>
      <c r="AI620">
        <v>101</v>
      </c>
      <c r="AJ620">
        <v>102</v>
      </c>
      <c r="AK620">
        <v>99</v>
      </c>
      <c r="AL620">
        <v>97</v>
      </c>
      <c r="AM620">
        <v>101</v>
      </c>
      <c r="AN620" s="5">
        <v>102</v>
      </c>
      <c r="AO620" s="5">
        <v>105</v>
      </c>
      <c r="AP620" s="5">
        <v>108</v>
      </c>
      <c r="AQ620" s="5">
        <v>102</v>
      </c>
      <c r="AR620" s="5">
        <v>83</v>
      </c>
      <c r="AS620" s="5">
        <v>94</v>
      </c>
      <c r="AT620" s="5">
        <v>92</v>
      </c>
      <c r="AU620" s="5">
        <v>94</v>
      </c>
      <c r="AV620" s="5">
        <v>94</v>
      </c>
      <c r="AW620" s="8">
        <f>AVERAGE(AV620,AX620)</f>
        <v>92</v>
      </c>
      <c r="AX620" s="5">
        <v>90</v>
      </c>
      <c r="AY620" s="5">
        <v>86</v>
      </c>
      <c r="AZ620" s="5">
        <v>90</v>
      </c>
      <c r="BA620" s="5">
        <v>98</v>
      </c>
      <c r="BB620" s="5">
        <v>97</v>
      </c>
      <c r="BC620" s="5">
        <v>97</v>
      </c>
      <c r="BD620" s="5">
        <v>98</v>
      </c>
      <c r="BE620" s="5">
        <v>98</v>
      </c>
      <c r="BF620" s="5">
        <v>101</v>
      </c>
      <c r="BG620" s="5">
        <v>105</v>
      </c>
      <c r="BH620" s="5">
        <v>107</v>
      </c>
      <c r="BI620" s="5">
        <v>106</v>
      </c>
      <c r="BJ620" s="5">
        <v>105</v>
      </c>
      <c r="BK620" s="5">
        <v>103</v>
      </c>
      <c r="BL620" s="5">
        <v>105</v>
      </c>
      <c r="BM620" s="5">
        <v>103</v>
      </c>
      <c r="BN620" s="5">
        <v>102</v>
      </c>
      <c r="BO620" s="5">
        <v>100</v>
      </c>
      <c r="BP620" s="5">
        <v>94</v>
      </c>
      <c r="BQ620" s="5">
        <v>89</v>
      </c>
      <c r="BR620" s="5">
        <v>94</v>
      </c>
      <c r="BS620">
        <v>94</v>
      </c>
      <c r="BT620">
        <v>94</v>
      </c>
      <c r="BU620">
        <v>99</v>
      </c>
      <c r="BV620">
        <v>102</v>
      </c>
      <c r="BW620">
        <v>102</v>
      </c>
      <c r="BX620">
        <v>99</v>
      </c>
      <c r="BY620">
        <v>100</v>
      </c>
      <c r="BZ620">
        <v>103</v>
      </c>
      <c r="CA620">
        <v>105</v>
      </c>
      <c r="CB620">
        <v>107</v>
      </c>
      <c r="CC620">
        <v>107</v>
      </c>
      <c r="CD620">
        <v>108</v>
      </c>
      <c r="CE620">
        <v>104</v>
      </c>
      <c r="CF620">
        <v>96</v>
      </c>
      <c r="CG620">
        <v>100</v>
      </c>
      <c r="CH620">
        <v>102</v>
      </c>
      <c r="CI620">
        <v>101</v>
      </c>
      <c r="CJ620">
        <v>103</v>
      </c>
      <c r="CK620">
        <v>102</v>
      </c>
      <c r="CL620">
        <v>101</v>
      </c>
      <c r="CM620">
        <v>102</v>
      </c>
      <c r="CN620">
        <v>100</v>
      </c>
      <c r="CO620">
        <v>102</v>
      </c>
      <c r="CP620">
        <v>102</v>
      </c>
      <c r="CQ620">
        <v>97</v>
      </c>
      <c r="CR620">
        <v>102</v>
      </c>
      <c r="CS620">
        <v>98</v>
      </c>
      <c r="CT620">
        <v>99</v>
      </c>
      <c r="CU620">
        <v>96</v>
      </c>
      <c r="CV620">
        <v>97</v>
      </c>
      <c r="CW620">
        <v>94</v>
      </c>
      <c r="CX620" t="s">
        <v>2</v>
      </c>
      <c r="CY620" t="s">
        <v>48</v>
      </c>
      <c r="CZ620" s="1">
        <f t="shared" si="1978"/>
        <v>0.84226402228077846</v>
      </c>
      <c r="DA620" s="4">
        <f t="shared" si="1979"/>
        <v>97.870967741935488</v>
      </c>
      <c r="DB620" s="4"/>
      <c r="DC620" s="4"/>
      <c r="DD620" s="4"/>
    </row>
    <row r="621" spans="1:108" x14ac:dyDescent="0.25">
      <c r="A621" t="s">
        <v>41</v>
      </c>
      <c r="B621">
        <v>34.5</v>
      </c>
      <c r="C621">
        <v>-117.8167</v>
      </c>
      <c r="D621">
        <v>3402</v>
      </c>
      <c r="E621" t="s">
        <v>1</v>
      </c>
      <c r="F621">
        <v>234.3</v>
      </c>
      <c r="G621">
        <v>1937</v>
      </c>
      <c r="H621">
        <v>8</v>
      </c>
      <c r="I621" t="s">
        <v>260</v>
      </c>
      <c r="J621">
        <v>83</v>
      </c>
      <c r="K621">
        <v>84</v>
      </c>
      <c r="L621">
        <v>87</v>
      </c>
      <c r="M621">
        <v>83</v>
      </c>
      <c r="N621">
        <v>80</v>
      </c>
      <c r="O621">
        <v>83</v>
      </c>
      <c r="P621">
        <v>77</v>
      </c>
      <c r="Q621">
        <v>65</v>
      </c>
      <c r="R621">
        <v>75</v>
      </c>
      <c r="S621">
        <v>78</v>
      </c>
      <c r="T621">
        <v>75</v>
      </c>
      <c r="U621">
        <v>83</v>
      </c>
      <c r="V621">
        <v>79</v>
      </c>
      <c r="W621">
        <v>79</v>
      </c>
      <c r="X621">
        <v>87</v>
      </c>
      <c r="Y621">
        <v>74</v>
      </c>
      <c r="Z621">
        <v>79</v>
      </c>
      <c r="AA621">
        <v>85</v>
      </c>
      <c r="AB621">
        <v>88</v>
      </c>
      <c r="AC621">
        <v>98</v>
      </c>
      <c r="AD621">
        <v>94</v>
      </c>
      <c r="AE621">
        <v>87</v>
      </c>
      <c r="AF621">
        <v>90</v>
      </c>
      <c r="AG621">
        <v>90</v>
      </c>
      <c r="AH621">
        <v>87</v>
      </c>
      <c r="AI621">
        <v>94</v>
      </c>
      <c r="AJ621">
        <v>91</v>
      </c>
      <c r="AK621">
        <v>88</v>
      </c>
      <c r="AL621">
        <v>90</v>
      </c>
      <c r="AM621">
        <v>95</v>
      </c>
      <c r="AN621" s="5">
        <v>91</v>
      </c>
      <c r="AO621" s="5">
        <v>100</v>
      </c>
      <c r="AP621" s="5">
        <v>99</v>
      </c>
      <c r="AQ621" s="5">
        <v>101</v>
      </c>
      <c r="AR621" s="5">
        <v>93</v>
      </c>
      <c r="AS621" s="5">
        <v>95</v>
      </c>
      <c r="AT621" s="5">
        <v>91</v>
      </c>
      <c r="AU621" s="5">
        <v>90</v>
      </c>
      <c r="AV621" s="5">
        <v>92</v>
      </c>
      <c r="AW621" s="5">
        <v>89</v>
      </c>
      <c r="AX621" s="5">
        <v>89</v>
      </c>
      <c r="AY621" s="5">
        <v>89</v>
      </c>
      <c r="AZ621" s="5">
        <v>88</v>
      </c>
      <c r="BA621" s="5">
        <v>89</v>
      </c>
      <c r="BB621" s="5">
        <v>84</v>
      </c>
      <c r="BC621" s="5">
        <v>90</v>
      </c>
      <c r="BD621" s="5">
        <v>93</v>
      </c>
      <c r="BE621" s="5">
        <v>88</v>
      </c>
      <c r="BF621" s="5">
        <v>96</v>
      </c>
      <c r="BG621" s="5">
        <v>95</v>
      </c>
      <c r="BH621" s="5">
        <v>95</v>
      </c>
      <c r="BI621" s="5">
        <v>96</v>
      </c>
      <c r="BJ621" s="5">
        <v>93</v>
      </c>
      <c r="BK621" s="5">
        <v>94</v>
      </c>
      <c r="BL621" s="5">
        <v>97</v>
      </c>
      <c r="BM621" s="5">
        <v>96</v>
      </c>
      <c r="BN621" s="5">
        <v>100</v>
      </c>
      <c r="BO621" s="5">
        <v>98</v>
      </c>
      <c r="BP621" s="5">
        <v>79</v>
      </c>
      <c r="BQ621" s="5">
        <v>76</v>
      </c>
      <c r="BR621" s="5">
        <v>86</v>
      </c>
      <c r="BS621">
        <v>87</v>
      </c>
      <c r="BT621">
        <v>90</v>
      </c>
      <c r="BU621">
        <v>94</v>
      </c>
      <c r="BV621">
        <v>98</v>
      </c>
      <c r="BW621">
        <v>97</v>
      </c>
      <c r="BX621">
        <v>92</v>
      </c>
      <c r="BY621">
        <v>94</v>
      </c>
      <c r="BZ621">
        <v>93</v>
      </c>
      <c r="CA621">
        <v>97</v>
      </c>
      <c r="CB621">
        <v>97</v>
      </c>
      <c r="CC621">
        <v>100</v>
      </c>
      <c r="CD621">
        <v>101</v>
      </c>
      <c r="CE621">
        <v>97</v>
      </c>
      <c r="CF621">
        <v>94</v>
      </c>
      <c r="CG621">
        <v>97</v>
      </c>
      <c r="CH621">
        <v>89</v>
      </c>
      <c r="CI621">
        <v>93</v>
      </c>
      <c r="CJ621">
        <v>97</v>
      </c>
      <c r="CK621">
        <v>95</v>
      </c>
      <c r="CL621">
        <v>95</v>
      </c>
      <c r="CM621">
        <v>101</v>
      </c>
      <c r="CN621">
        <v>97</v>
      </c>
      <c r="CO621">
        <v>94</v>
      </c>
      <c r="CP621">
        <v>91</v>
      </c>
      <c r="CQ621">
        <v>93</v>
      </c>
      <c r="CR621">
        <v>102</v>
      </c>
      <c r="CS621">
        <v>94</v>
      </c>
      <c r="CT621">
        <v>88</v>
      </c>
      <c r="CU621">
        <v>86</v>
      </c>
      <c r="CV621">
        <v>87</v>
      </c>
      <c r="CW621">
        <v>84</v>
      </c>
      <c r="CX621" t="s">
        <v>5</v>
      </c>
      <c r="CY621" t="s">
        <v>42</v>
      </c>
      <c r="CZ621" s="1">
        <f t="shared" si="1978"/>
        <v>0.77342981401655531</v>
      </c>
      <c r="DA621" s="4">
        <f t="shared" si="1979"/>
        <v>92</v>
      </c>
      <c r="DB621" s="4"/>
      <c r="DC621" s="4"/>
      <c r="DD621" s="4"/>
    </row>
    <row r="622" spans="1:108" x14ac:dyDescent="0.25">
      <c r="A622" t="s">
        <v>53</v>
      </c>
      <c r="B622">
        <v>35.979999999999997</v>
      </c>
      <c r="C622">
        <v>-114.8464</v>
      </c>
      <c r="D622">
        <v>2500</v>
      </c>
      <c r="E622" t="s">
        <v>1</v>
      </c>
      <c r="F622">
        <v>188.9</v>
      </c>
      <c r="G622">
        <v>1937</v>
      </c>
      <c r="H622">
        <v>8</v>
      </c>
      <c r="I622" t="s">
        <v>260</v>
      </c>
      <c r="J622">
        <v>85</v>
      </c>
      <c r="K622">
        <v>85</v>
      </c>
      <c r="L622">
        <v>89</v>
      </c>
      <c r="M622">
        <v>94</v>
      </c>
      <c r="N622">
        <v>84</v>
      </c>
      <c r="O622">
        <v>92</v>
      </c>
      <c r="P622">
        <v>95</v>
      </c>
      <c r="Q622">
        <v>87</v>
      </c>
      <c r="R622">
        <v>91</v>
      </c>
      <c r="S622">
        <v>94</v>
      </c>
      <c r="T622">
        <v>87</v>
      </c>
      <c r="U622">
        <v>90</v>
      </c>
      <c r="V622">
        <v>93</v>
      </c>
      <c r="W622">
        <v>94</v>
      </c>
      <c r="X622">
        <v>95</v>
      </c>
      <c r="Y622">
        <v>99</v>
      </c>
      <c r="Z622">
        <v>93</v>
      </c>
      <c r="AA622">
        <v>97</v>
      </c>
      <c r="AB622">
        <v>103</v>
      </c>
      <c r="AC622">
        <v>106</v>
      </c>
      <c r="AD622">
        <v>107</v>
      </c>
      <c r="AE622">
        <v>106</v>
      </c>
      <c r="AF622">
        <v>104</v>
      </c>
      <c r="AG622">
        <v>102</v>
      </c>
      <c r="AH622">
        <v>100</v>
      </c>
      <c r="AI622">
        <v>102</v>
      </c>
      <c r="AJ622">
        <v>104</v>
      </c>
      <c r="AK622">
        <v>96</v>
      </c>
      <c r="AL622">
        <v>98</v>
      </c>
      <c r="AM622">
        <v>104</v>
      </c>
      <c r="AN622" s="5">
        <v>108</v>
      </c>
      <c r="AO622" s="5">
        <v>110</v>
      </c>
      <c r="AP622" s="5">
        <v>111</v>
      </c>
      <c r="AQ622" s="5">
        <v>108</v>
      </c>
      <c r="AR622" s="5">
        <v>86</v>
      </c>
      <c r="AS622" s="5">
        <v>96</v>
      </c>
      <c r="AT622" s="5">
        <v>97</v>
      </c>
      <c r="AU622" s="5">
        <v>99</v>
      </c>
      <c r="AV622" s="5">
        <v>97</v>
      </c>
      <c r="AW622" s="5">
        <v>93</v>
      </c>
      <c r="AX622" s="5">
        <v>91</v>
      </c>
      <c r="AY622" s="5">
        <v>94</v>
      </c>
      <c r="AZ622" s="5">
        <v>99</v>
      </c>
      <c r="BA622" s="5">
        <v>103</v>
      </c>
      <c r="BB622" s="5">
        <v>104</v>
      </c>
      <c r="BC622" s="5">
        <v>101</v>
      </c>
      <c r="BD622" s="5">
        <v>103</v>
      </c>
      <c r="BE622" s="5">
        <v>102</v>
      </c>
      <c r="BF622" s="5">
        <v>104</v>
      </c>
      <c r="BG622" s="5">
        <v>108</v>
      </c>
      <c r="BH622" s="5">
        <v>109</v>
      </c>
      <c r="BI622" s="5">
        <v>108</v>
      </c>
      <c r="BJ622" s="5">
        <v>106</v>
      </c>
      <c r="BK622" s="5">
        <v>108</v>
      </c>
      <c r="BL622" s="5">
        <v>109</v>
      </c>
      <c r="BM622" s="5">
        <v>104</v>
      </c>
      <c r="BN622" s="5">
        <v>106</v>
      </c>
      <c r="BO622" s="5">
        <v>96</v>
      </c>
      <c r="BP622" s="5">
        <v>97</v>
      </c>
      <c r="BQ622" s="5">
        <v>96</v>
      </c>
      <c r="BR622" s="5">
        <v>99</v>
      </c>
      <c r="BS622">
        <v>101</v>
      </c>
      <c r="BT622">
        <v>102</v>
      </c>
      <c r="BU622">
        <v>103</v>
      </c>
      <c r="BV622">
        <v>107</v>
      </c>
      <c r="BW622">
        <v>109</v>
      </c>
      <c r="BX622">
        <v>103</v>
      </c>
      <c r="BY622">
        <v>103</v>
      </c>
      <c r="BZ622">
        <v>107</v>
      </c>
      <c r="CA622">
        <v>108</v>
      </c>
      <c r="CB622">
        <v>106</v>
      </c>
      <c r="CC622">
        <v>108</v>
      </c>
      <c r="CD622">
        <v>111</v>
      </c>
      <c r="CE622">
        <v>106</v>
      </c>
      <c r="CF622">
        <v>103</v>
      </c>
      <c r="CG622">
        <v>101</v>
      </c>
      <c r="CH622">
        <v>98</v>
      </c>
      <c r="CI622">
        <v>101</v>
      </c>
      <c r="CJ622">
        <v>104</v>
      </c>
      <c r="CK622">
        <v>107</v>
      </c>
      <c r="CL622">
        <v>103</v>
      </c>
      <c r="CM622">
        <v>103</v>
      </c>
      <c r="CN622">
        <v>102</v>
      </c>
      <c r="CO622">
        <v>98</v>
      </c>
      <c r="CP622">
        <v>99</v>
      </c>
      <c r="CQ622">
        <v>102</v>
      </c>
      <c r="CR622">
        <v>105</v>
      </c>
      <c r="CS622">
        <v>100</v>
      </c>
      <c r="CT622">
        <v>103</v>
      </c>
      <c r="CU622">
        <v>102</v>
      </c>
      <c r="CV622">
        <v>100</v>
      </c>
      <c r="CW622">
        <v>96</v>
      </c>
      <c r="CX622" t="s">
        <v>2</v>
      </c>
      <c r="CY622" t="s">
        <v>54</v>
      </c>
      <c r="CZ622" s="1">
        <f t="shared" si="1978"/>
        <v>0.70933073517562961</v>
      </c>
      <c r="DA622" s="4">
        <f t="shared" si="1979"/>
        <v>101.6774193548387</v>
      </c>
      <c r="DB622" s="4"/>
      <c r="DC622" s="4"/>
      <c r="DD622" s="4"/>
    </row>
    <row r="623" spans="1:108" x14ac:dyDescent="0.25">
      <c r="A623" t="s">
        <v>27</v>
      </c>
      <c r="B623">
        <v>36.166699999999999</v>
      </c>
      <c r="C623">
        <v>-115.13330000000001</v>
      </c>
      <c r="D623">
        <v>2011</v>
      </c>
      <c r="E623" t="s">
        <v>1</v>
      </c>
      <c r="F623">
        <v>158.69999999999999</v>
      </c>
      <c r="G623">
        <v>1937</v>
      </c>
      <c r="H623">
        <v>8</v>
      </c>
      <c r="I623" t="s">
        <v>260</v>
      </c>
      <c r="J623">
        <v>87</v>
      </c>
      <c r="K623">
        <v>92</v>
      </c>
      <c r="L623">
        <v>97</v>
      </c>
      <c r="M623">
        <v>99</v>
      </c>
      <c r="N623">
        <v>94</v>
      </c>
      <c r="O623">
        <v>94</v>
      </c>
      <c r="P623">
        <v>94</v>
      </c>
      <c r="Q623">
        <v>88</v>
      </c>
      <c r="R623">
        <v>92</v>
      </c>
      <c r="S623">
        <v>95</v>
      </c>
      <c r="T623">
        <v>92</v>
      </c>
      <c r="U623">
        <v>96</v>
      </c>
      <c r="V623">
        <v>96</v>
      </c>
      <c r="W623">
        <v>98</v>
      </c>
      <c r="X623">
        <v>101</v>
      </c>
      <c r="Y623">
        <v>97</v>
      </c>
      <c r="Z623">
        <v>96</v>
      </c>
      <c r="AA623">
        <v>100</v>
      </c>
      <c r="AB623">
        <v>106</v>
      </c>
      <c r="AC623">
        <v>108</v>
      </c>
      <c r="AD623">
        <v>110</v>
      </c>
      <c r="AE623">
        <v>105</v>
      </c>
      <c r="AF623">
        <v>102</v>
      </c>
      <c r="AG623">
        <v>102</v>
      </c>
      <c r="AH623">
        <v>106</v>
      </c>
      <c r="AI623">
        <v>105</v>
      </c>
      <c r="AJ623">
        <v>104</v>
      </c>
      <c r="AK623">
        <v>107</v>
      </c>
      <c r="AL623">
        <v>103</v>
      </c>
      <c r="AM623">
        <v>106</v>
      </c>
      <c r="AN623" s="5">
        <v>109</v>
      </c>
      <c r="AO623" s="5">
        <v>111</v>
      </c>
      <c r="AP623" s="5">
        <v>113</v>
      </c>
      <c r="AQ623" s="5">
        <v>109</v>
      </c>
      <c r="AR623" s="5">
        <v>109</v>
      </c>
      <c r="AS623" s="5">
        <v>98</v>
      </c>
      <c r="AT623" s="5">
        <v>98</v>
      </c>
      <c r="AU623" s="5">
        <v>101</v>
      </c>
      <c r="AV623" s="5">
        <v>99</v>
      </c>
      <c r="AW623" s="5">
        <v>98</v>
      </c>
      <c r="AX623" s="5">
        <v>98</v>
      </c>
      <c r="AY623" s="5">
        <v>95</v>
      </c>
      <c r="AZ623" s="5">
        <v>102</v>
      </c>
      <c r="BA623" s="5">
        <v>104</v>
      </c>
      <c r="BB623" s="5">
        <v>104</v>
      </c>
      <c r="BC623" s="5">
        <v>105</v>
      </c>
      <c r="BD623" s="5">
        <v>106</v>
      </c>
      <c r="BE623" s="5">
        <v>106</v>
      </c>
      <c r="BF623" s="5">
        <v>105</v>
      </c>
      <c r="BG623" s="5">
        <v>110</v>
      </c>
      <c r="BH623" s="5">
        <v>112</v>
      </c>
      <c r="BI623" s="5">
        <v>112</v>
      </c>
      <c r="BJ623" s="5">
        <v>108</v>
      </c>
      <c r="BK623" s="5">
        <v>108</v>
      </c>
      <c r="BL623" s="5">
        <v>108</v>
      </c>
      <c r="BM623" s="5">
        <v>104</v>
      </c>
      <c r="BN623" s="5">
        <v>108</v>
      </c>
      <c r="BO623" s="5">
        <v>103</v>
      </c>
      <c r="BP623" s="5">
        <v>97</v>
      </c>
      <c r="BQ623" s="5">
        <v>98</v>
      </c>
      <c r="BR623" s="5">
        <v>99</v>
      </c>
      <c r="BS623">
        <v>101</v>
      </c>
      <c r="BT623">
        <v>104</v>
      </c>
      <c r="BU623">
        <v>107</v>
      </c>
      <c r="BV623">
        <v>110</v>
      </c>
      <c r="BW623">
        <v>110</v>
      </c>
      <c r="BX623">
        <v>108</v>
      </c>
      <c r="BY623">
        <v>109</v>
      </c>
      <c r="BZ623">
        <v>110</v>
      </c>
      <c r="CA623">
        <v>110</v>
      </c>
      <c r="CB623">
        <v>112</v>
      </c>
      <c r="CC623">
        <v>115</v>
      </c>
      <c r="CD623">
        <v>115</v>
      </c>
      <c r="CE623">
        <v>115</v>
      </c>
      <c r="CF623">
        <v>106</v>
      </c>
      <c r="CG623">
        <v>107</v>
      </c>
      <c r="CH623">
        <v>102</v>
      </c>
      <c r="CI623">
        <v>104</v>
      </c>
      <c r="CJ623">
        <v>109</v>
      </c>
      <c r="CK623">
        <v>112</v>
      </c>
      <c r="CL623">
        <v>108</v>
      </c>
      <c r="CM623">
        <v>110</v>
      </c>
      <c r="CN623">
        <v>109</v>
      </c>
      <c r="CO623">
        <v>103</v>
      </c>
      <c r="CP623">
        <v>104</v>
      </c>
      <c r="CQ623">
        <v>105</v>
      </c>
      <c r="CR623">
        <v>112</v>
      </c>
      <c r="CS623">
        <v>105</v>
      </c>
      <c r="CT623">
        <v>104</v>
      </c>
      <c r="CU623">
        <v>105</v>
      </c>
      <c r="CV623">
        <v>104</v>
      </c>
      <c r="CW623">
        <v>103</v>
      </c>
      <c r="CX623" t="s">
        <v>2</v>
      </c>
      <c r="CY623" t="s">
        <v>28</v>
      </c>
      <c r="CZ623" s="1">
        <f t="shared" si="1978"/>
        <v>0.77574913001095069</v>
      </c>
      <c r="DA623" s="4">
        <f t="shared" si="1979"/>
        <v>104.41935483870968</v>
      </c>
      <c r="DB623" s="4"/>
      <c r="DC623" s="4"/>
      <c r="DD623" s="4"/>
    </row>
    <row r="624" spans="1:108" x14ac:dyDescent="0.25">
      <c r="A624" t="s">
        <v>59</v>
      </c>
      <c r="B624">
        <v>36.2333</v>
      </c>
      <c r="C624">
        <v>-115.0333</v>
      </c>
      <c r="D624">
        <v>1883</v>
      </c>
      <c r="E624" t="s">
        <v>1</v>
      </c>
      <c r="F624">
        <v>166.1</v>
      </c>
      <c r="G624">
        <v>1937</v>
      </c>
      <c r="H624">
        <v>8</v>
      </c>
      <c r="I624" t="s">
        <v>260</v>
      </c>
      <c r="J624">
        <v>90</v>
      </c>
      <c r="K624">
        <v>89</v>
      </c>
      <c r="L624">
        <v>95</v>
      </c>
      <c r="M624">
        <v>99</v>
      </c>
      <c r="N624">
        <v>89</v>
      </c>
      <c r="O624">
        <v>96</v>
      </c>
      <c r="P624">
        <v>95</v>
      </c>
      <c r="Q624">
        <v>92</v>
      </c>
      <c r="R624">
        <v>92</v>
      </c>
      <c r="S624">
        <v>96</v>
      </c>
      <c r="T624">
        <v>92</v>
      </c>
      <c r="U624">
        <v>94</v>
      </c>
      <c r="V624">
        <v>98</v>
      </c>
      <c r="W624">
        <v>97</v>
      </c>
      <c r="X624">
        <v>101</v>
      </c>
      <c r="Y624">
        <v>98</v>
      </c>
      <c r="Z624">
        <v>96</v>
      </c>
      <c r="AA624">
        <v>101</v>
      </c>
      <c r="AB624">
        <v>107</v>
      </c>
      <c r="AC624">
        <v>110</v>
      </c>
      <c r="AD624">
        <v>111</v>
      </c>
      <c r="AE624">
        <v>109</v>
      </c>
      <c r="AF624">
        <v>106</v>
      </c>
      <c r="AG624">
        <v>106</v>
      </c>
      <c r="AH624">
        <v>104</v>
      </c>
      <c r="AI624">
        <v>107</v>
      </c>
      <c r="AJ624">
        <v>109</v>
      </c>
      <c r="AK624">
        <v>99</v>
      </c>
      <c r="AL624">
        <v>103</v>
      </c>
      <c r="AM624">
        <v>108</v>
      </c>
      <c r="AN624" s="5">
        <v>112</v>
      </c>
      <c r="AO624" s="5">
        <v>115</v>
      </c>
      <c r="AP624" s="5">
        <v>116</v>
      </c>
      <c r="AQ624" s="5">
        <v>110</v>
      </c>
      <c r="AR624" s="5">
        <v>89</v>
      </c>
      <c r="AS624" s="5">
        <v>100</v>
      </c>
      <c r="AT624" s="5">
        <v>100</v>
      </c>
      <c r="AU624" s="5">
        <v>102</v>
      </c>
      <c r="AV624" s="5">
        <v>102</v>
      </c>
      <c r="AW624" s="5">
        <v>95</v>
      </c>
      <c r="AX624" s="5">
        <v>96</v>
      </c>
      <c r="AY624" s="5">
        <v>96</v>
      </c>
      <c r="AZ624" s="5">
        <v>103</v>
      </c>
      <c r="BA624" s="5">
        <v>105</v>
      </c>
      <c r="BB624" s="5">
        <v>106</v>
      </c>
      <c r="BC624" s="5">
        <v>106</v>
      </c>
      <c r="BD624" s="5">
        <v>107</v>
      </c>
      <c r="BE624" s="5">
        <v>107</v>
      </c>
      <c r="BF624" s="5">
        <v>108</v>
      </c>
      <c r="BG624" s="5">
        <v>112</v>
      </c>
      <c r="BH624" s="5">
        <v>112</v>
      </c>
      <c r="BI624" s="5">
        <v>114</v>
      </c>
      <c r="BJ624" s="5">
        <v>112</v>
      </c>
      <c r="BK624" s="5">
        <v>110</v>
      </c>
      <c r="BL624" s="5">
        <v>114</v>
      </c>
      <c r="BM624" s="5">
        <v>108</v>
      </c>
      <c r="BN624" s="5">
        <v>110</v>
      </c>
      <c r="BO624" s="5">
        <v>102</v>
      </c>
      <c r="BP624" s="5">
        <v>99</v>
      </c>
      <c r="BQ624" s="5">
        <v>99</v>
      </c>
      <c r="BR624" s="5">
        <v>102</v>
      </c>
      <c r="BS624">
        <v>103</v>
      </c>
      <c r="BT624">
        <v>105</v>
      </c>
      <c r="BU624">
        <v>108</v>
      </c>
      <c r="BV624">
        <v>110</v>
      </c>
      <c r="BW624">
        <v>112</v>
      </c>
      <c r="BX624">
        <v>110</v>
      </c>
      <c r="BY624">
        <v>106</v>
      </c>
      <c r="BZ624">
        <v>110</v>
      </c>
      <c r="CA624">
        <v>110</v>
      </c>
      <c r="CB624">
        <v>112</v>
      </c>
      <c r="CC624">
        <v>115</v>
      </c>
      <c r="CD624">
        <v>115</v>
      </c>
      <c r="CE624">
        <v>113</v>
      </c>
      <c r="CF624">
        <v>105</v>
      </c>
      <c r="CG624">
        <v>104</v>
      </c>
      <c r="CH624">
        <v>104</v>
      </c>
      <c r="CI624">
        <v>105</v>
      </c>
      <c r="CJ624">
        <v>108</v>
      </c>
      <c r="CK624">
        <v>111</v>
      </c>
      <c r="CL624">
        <v>109</v>
      </c>
      <c r="CM624">
        <v>108</v>
      </c>
      <c r="CN624">
        <v>107</v>
      </c>
      <c r="CO624">
        <v>104</v>
      </c>
      <c r="CP624">
        <v>103</v>
      </c>
      <c r="CQ624">
        <v>105</v>
      </c>
      <c r="CR624">
        <v>108</v>
      </c>
      <c r="CS624">
        <v>104</v>
      </c>
      <c r="CT624">
        <v>104</v>
      </c>
      <c r="CU624">
        <v>104</v>
      </c>
      <c r="CV624">
        <v>104</v>
      </c>
      <c r="CW624">
        <v>102</v>
      </c>
      <c r="CX624" t="s">
        <v>2</v>
      </c>
      <c r="CY624" t="s">
        <v>60</v>
      </c>
      <c r="CZ624" s="1">
        <f t="shared" si="1978"/>
        <v>0.74179304435253834</v>
      </c>
      <c r="DA624" s="4">
        <f t="shared" si="1979"/>
        <v>105.45161290322581</v>
      </c>
      <c r="DB624" s="4"/>
      <c r="DC624" s="4"/>
      <c r="DD624" s="4"/>
    </row>
    <row r="625" spans="1:108" x14ac:dyDescent="0.25">
      <c r="A625" t="s">
        <v>45</v>
      </c>
      <c r="B625">
        <v>35.763599999999997</v>
      </c>
      <c r="C625">
        <v>-117.3908</v>
      </c>
      <c r="D625">
        <v>1695</v>
      </c>
      <c r="E625" t="s">
        <v>1</v>
      </c>
      <c r="F625">
        <v>90.8</v>
      </c>
      <c r="G625">
        <v>1937</v>
      </c>
      <c r="H625">
        <v>8</v>
      </c>
      <c r="I625" t="s">
        <v>260</v>
      </c>
      <c r="J625">
        <v>92</v>
      </c>
      <c r="K625">
        <v>91</v>
      </c>
      <c r="L625">
        <v>99</v>
      </c>
      <c r="M625">
        <v>103</v>
      </c>
      <c r="N625">
        <v>95</v>
      </c>
      <c r="O625">
        <v>96</v>
      </c>
      <c r="P625">
        <v>91</v>
      </c>
      <c r="Q625">
        <v>90</v>
      </c>
      <c r="R625">
        <v>92</v>
      </c>
      <c r="S625">
        <v>92</v>
      </c>
      <c r="T625">
        <v>90</v>
      </c>
      <c r="U625">
        <v>93</v>
      </c>
      <c r="V625">
        <v>94</v>
      </c>
      <c r="W625">
        <v>96</v>
      </c>
      <c r="X625">
        <v>98</v>
      </c>
      <c r="Y625">
        <v>93</v>
      </c>
      <c r="Z625">
        <v>93</v>
      </c>
      <c r="AA625">
        <v>101</v>
      </c>
      <c r="AB625">
        <v>105</v>
      </c>
      <c r="AC625">
        <v>110</v>
      </c>
      <c r="AD625">
        <v>108</v>
      </c>
      <c r="AE625">
        <v>105</v>
      </c>
      <c r="AF625">
        <v>103</v>
      </c>
      <c r="AG625">
        <v>102</v>
      </c>
      <c r="AH625">
        <v>104</v>
      </c>
      <c r="AI625">
        <v>108</v>
      </c>
      <c r="AJ625">
        <v>110</v>
      </c>
      <c r="AK625">
        <v>97</v>
      </c>
      <c r="AL625">
        <v>104</v>
      </c>
      <c r="AM625">
        <v>105</v>
      </c>
      <c r="AN625" s="5">
        <v>111</v>
      </c>
      <c r="AO625" s="5">
        <v>114</v>
      </c>
      <c r="AP625" s="5">
        <v>115</v>
      </c>
      <c r="AQ625" s="5">
        <v>114</v>
      </c>
      <c r="AR625" s="5">
        <v>103</v>
      </c>
      <c r="AS625" s="5">
        <v>106</v>
      </c>
      <c r="AT625" s="5">
        <v>105</v>
      </c>
      <c r="AU625" s="5">
        <v>105</v>
      </c>
      <c r="AV625" s="5">
        <v>105</v>
      </c>
      <c r="AW625" s="5">
        <v>104</v>
      </c>
      <c r="AX625" s="5">
        <v>100</v>
      </c>
      <c r="AY625" s="5">
        <v>103</v>
      </c>
      <c r="AZ625" s="5">
        <v>103</v>
      </c>
      <c r="BA625" s="5">
        <v>104</v>
      </c>
      <c r="BB625" s="5">
        <v>105</v>
      </c>
      <c r="BC625" s="5">
        <v>105</v>
      </c>
      <c r="BD625" s="5">
        <v>105</v>
      </c>
      <c r="BE625" s="5">
        <v>105</v>
      </c>
      <c r="BF625" s="5">
        <v>107</v>
      </c>
      <c r="BG625" s="5">
        <v>112</v>
      </c>
      <c r="BH625" s="5">
        <v>115</v>
      </c>
      <c r="BI625" s="5">
        <v>111</v>
      </c>
      <c r="BJ625" s="5">
        <v>109</v>
      </c>
      <c r="BK625" s="5">
        <v>109</v>
      </c>
      <c r="BL625" s="5">
        <v>111</v>
      </c>
      <c r="BM625" s="5">
        <v>111</v>
      </c>
      <c r="BN625" s="5">
        <v>112</v>
      </c>
      <c r="BO625" s="5">
        <v>113</v>
      </c>
      <c r="BP625" s="5">
        <v>102</v>
      </c>
      <c r="BQ625" s="5">
        <v>97</v>
      </c>
      <c r="BR625" s="5">
        <v>99</v>
      </c>
      <c r="BS625">
        <v>100</v>
      </c>
      <c r="BT625">
        <v>102</v>
      </c>
      <c r="BU625">
        <v>106</v>
      </c>
      <c r="BV625">
        <v>110</v>
      </c>
      <c r="BW625">
        <v>106</v>
      </c>
      <c r="BX625">
        <v>109</v>
      </c>
      <c r="BY625">
        <v>108</v>
      </c>
      <c r="BZ625">
        <v>109</v>
      </c>
      <c r="CA625">
        <v>110</v>
      </c>
      <c r="CB625">
        <v>111</v>
      </c>
      <c r="CC625">
        <v>114</v>
      </c>
      <c r="CD625">
        <v>117</v>
      </c>
      <c r="CE625">
        <v>113</v>
      </c>
      <c r="CF625">
        <v>108</v>
      </c>
      <c r="CG625">
        <v>107</v>
      </c>
      <c r="CH625">
        <v>107</v>
      </c>
      <c r="CI625">
        <v>107</v>
      </c>
      <c r="CJ625">
        <v>111</v>
      </c>
      <c r="CK625">
        <v>114</v>
      </c>
      <c r="CL625">
        <v>114</v>
      </c>
      <c r="CM625">
        <v>112</v>
      </c>
      <c r="CN625">
        <v>109</v>
      </c>
      <c r="CO625">
        <v>104</v>
      </c>
      <c r="CP625">
        <v>103</v>
      </c>
      <c r="CQ625">
        <v>104</v>
      </c>
      <c r="CR625">
        <v>109</v>
      </c>
      <c r="CS625">
        <v>108</v>
      </c>
      <c r="CT625">
        <v>104</v>
      </c>
      <c r="CU625">
        <v>102</v>
      </c>
      <c r="CV625">
        <v>101</v>
      </c>
      <c r="CW625">
        <v>99</v>
      </c>
      <c r="CX625" t="s">
        <v>5</v>
      </c>
      <c r="CY625" t="s">
        <v>46</v>
      </c>
      <c r="CZ625" s="1">
        <f t="shared" si="1978"/>
        <v>0.95227111883871307</v>
      </c>
      <c r="DA625" s="4">
        <f t="shared" si="1979"/>
        <v>107.09677419354838</v>
      </c>
      <c r="DB625" s="4"/>
      <c r="DC625" s="4"/>
      <c r="DD625" s="4"/>
    </row>
    <row r="626" spans="1:108" x14ac:dyDescent="0.25">
      <c r="A626" t="s">
        <v>23</v>
      </c>
      <c r="B626">
        <v>36.6</v>
      </c>
      <c r="C626">
        <v>-114.4833</v>
      </c>
      <c r="D626">
        <v>1401</v>
      </c>
      <c r="E626" t="s">
        <v>1</v>
      </c>
      <c r="F626">
        <v>213.4</v>
      </c>
      <c r="G626">
        <v>1937</v>
      </c>
      <c r="H626">
        <v>8</v>
      </c>
      <c r="I626" t="s">
        <v>260</v>
      </c>
      <c r="J626">
        <v>93</v>
      </c>
      <c r="K626">
        <v>94</v>
      </c>
      <c r="L626">
        <v>95</v>
      </c>
      <c r="M626">
        <v>99</v>
      </c>
      <c r="N626">
        <v>70</v>
      </c>
      <c r="O626">
        <v>101</v>
      </c>
      <c r="P626">
        <v>100</v>
      </c>
      <c r="Q626">
        <v>95</v>
      </c>
      <c r="R626">
        <v>96</v>
      </c>
      <c r="S626">
        <v>102</v>
      </c>
      <c r="T626">
        <v>96</v>
      </c>
      <c r="U626">
        <v>96</v>
      </c>
      <c r="V626">
        <v>100</v>
      </c>
      <c r="W626">
        <v>100</v>
      </c>
      <c r="X626">
        <v>103</v>
      </c>
      <c r="Y626">
        <v>104</v>
      </c>
      <c r="Z626">
        <v>100</v>
      </c>
      <c r="AA626">
        <v>101</v>
      </c>
      <c r="AB626">
        <v>108</v>
      </c>
      <c r="AC626">
        <v>113</v>
      </c>
      <c r="AD626">
        <v>114</v>
      </c>
      <c r="AE626">
        <v>111</v>
      </c>
      <c r="AF626">
        <v>110</v>
      </c>
      <c r="AG626">
        <v>107</v>
      </c>
      <c r="AH626">
        <v>108</v>
      </c>
      <c r="AI626">
        <v>111</v>
      </c>
      <c r="AJ626">
        <v>113</v>
      </c>
      <c r="AK626">
        <v>101</v>
      </c>
      <c r="AL626">
        <v>110</v>
      </c>
      <c r="AM626">
        <v>111</v>
      </c>
      <c r="AN626" s="5">
        <v>113</v>
      </c>
      <c r="AO626" s="5">
        <v>116</v>
      </c>
      <c r="AP626" s="5">
        <v>117</v>
      </c>
      <c r="AQ626" s="5">
        <v>118</v>
      </c>
      <c r="AR626" s="5">
        <v>103</v>
      </c>
      <c r="AS626" s="5">
        <v>106</v>
      </c>
      <c r="AT626" s="5">
        <v>106</v>
      </c>
      <c r="AU626" s="5">
        <v>106</v>
      </c>
      <c r="AV626" s="5">
        <v>106</v>
      </c>
      <c r="AW626" s="5">
        <v>97</v>
      </c>
      <c r="AX626" s="5">
        <v>97</v>
      </c>
      <c r="AY626" s="5">
        <v>99</v>
      </c>
      <c r="AZ626" s="5">
        <v>105</v>
      </c>
      <c r="BA626" s="5">
        <v>109</v>
      </c>
      <c r="BB626" s="5">
        <v>107</v>
      </c>
      <c r="BC626" s="5">
        <v>110</v>
      </c>
      <c r="BD626" s="5">
        <v>107</v>
      </c>
      <c r="BE626" s="5">
        <v>107</v>
      </c>
      <c r="BF626" s="5">
        <v>110</v>
      </c>
      <c r="BG626" s="5">
        <v>113</v>
      </c>
      <c r="BH626" s="5">
        <v>116</v>
      </c>
      <c r="BI626" s="5">
        <v>115</v>
      </c>
      <c r="BJ626" s="5">
        <v>114</v>
      </c>
      <c r="BK626" s="5">
        <v>114</v>
      </c>
      <c r="BL626" s="5">
        <v>116</v>
      </c>
      <c r="BM626" s="5">
        <v>109</v>
      </c>
      <c r="BN626" s="5">
        <v>113</v>
      </c>
      <c r="BO626" s="5">
        <v>105</v>
      </c>
      <c r="BP626" s="5">
        <v>100</v>
      </c>
      <c r="BQ626" s="5">
        <v>102</v>
      </c>
      <c r="BR626" s="5">
        <v>105</v>
      </c>
      <c r="BS626">
        <v>107</v>
      </c>
      <c r="BT626">
        <v>109</v>
      </c>
      <c r="BU626">
        <v>110</v>
      </c>
      <c r="BV626">
        <v>114</v>
      </c>
      <c r="BW626">
        <v>114</v>
      </c>
      <c r="BX626">
        <v>110</v>
      </c>
      <c r="BY626">
        <v>111</v>
      </c>
      <c r="BZ626">
        <v>113</v>
      </c>
      <c r="CA626">
        <v>113</v>
      </c>
      <c r="CB626">
        <v>113</v>
      </c>
      <c r="CC626">
        <v>119</v>
      </c>
      <c r="CD626">
        <v>119</v>
      </c>
      <c r="CE626">
        <v>115</v>
      </c>
      <c r="CF626">
        <v>109</v>
      </c>
      <c r="CG626">
        <v>109</v>
      </c>
      <c r="CH626">
        <v>108</v>
      </c>
      <c r="CI626">
        <v>109</v>
      </c>
      <c r="CJ626">
        <v>113</v>
      </c>
      <c r="CK626">
        <v>117</v>
      </c>
      <c r="CL626">
        <v>116</v>
      </c>
      <c r="CM626">
        <v>111</v>
      </c>
      <c r="CN626">
        <v>109</v>
      </c>
      <c r="CO626">
        <v>106</v>
      </c>
      <c r="CP626">
        <v>108</v>
      </c>
      <c r="CQ626">
        <v>109</v>
      </c>
      <c r="CR626">
        <v>110</v>
      </c>
      <c r="CS626">
        <v>108</v>
      </c>
      <c r="CT626">
        <v>110</v>
      </c>
      <c r="CU626">
        <v>110</v>
      </c>
      <c r="CV626">
        <v>108</v>
      </c>
      <c r="CW626">
        <v>106</v>
      </c>
      <c r="CX626" t="s">
        <v>2</v>
      </c>
      <c r="CY626" t="s">
        <v>24</v>
      </c>
      <c r="CZ626" s="1">
        <f t="shared" si="1978"/>
        <v>0.81274451068702125</v>
      </c>
      <c r="DA626" s="4">
        <f t="shared" si="1979"/>
        <v>108.41935483870968</v>
      </c>
      <c r="DB626" s="4"/>
      <c r="DC626" s="4"/>
      <c r="DD626" s="4"/>
    </row>
    <row r="627" spans="1:108" x14ac:dyDescent="0.25">
      <c r="A627" t="s">
        <v>57</v>
      </c>
      <c r="B627">
        <v>36.533299999999997</v>
      </c>
      <c r="C627">
        <v>-116.88330000000001</v>
      </c>
      <c r="D627">
        <v>-151</v>
      </c>
      <c r="E627" t="s">
        <v>1</v>
      </c>
      <c r="F627">
        <v>8</v>
      </c>
      <c r="G627">
        <v>1937</v>
      </c>
      <c r="H627">
        <v>8</v>
      </c>
      <c r="I627" t="s">
        <v>260</v>
      </c>
      <c r="J627">
        <v>102</v>
      </c>
      <c r="K627">
        <v>102</v>
      </c>
      <c r="L627">
        <v>108</v>
      </c>
      <c r="M627">
        <v>110</v>
      </c>
      <c r="N627">
        <v>103</v>
      </c>
      <c r="O627">
        <v>106</v>
      </c>
      <c r="P627">
        <v>103</v>
      </c>
      <c r="Q627">
        <v>99</v>
      </c>
      <c r="R627">
        <v>101</v>
      </c>
      <c r="S627">
        <v>104</v>
      </c>
      <c r="T627">
        <v>98</v>
      </c>
      <c r="U627">
        <v>101</v>
      </c>
      <c r="V627">
        <v>103</v>
      </c>
      <c r="W627">
        <v>104</v>
      </c>
      <c r="X627">
        <v>107</v>
      </c>
      <c r="Y627">
        <v>106</v>
      </c>
      <c r="Z627">
        <v>102</v>
      </c>
      <c r="AA627">
        <v>107</v>
      </c>
      <c r="AB627">
        <v>113</v>
      </c>
      <c r="AC627">
        <v>117</v>
      </c>
      <c r="AD627">
        <v>120</v>
      </c>
      <c r="AE627">
        <v>114</v>
      </c>
      <c r="AF627">
        <v>114</v>
      </c>
      <c r="AG627">
        <v>113</v>
      </c>
      <c r="AH627">
        <v>112</v>
      </c>
      <c r="AI627">
        <v>117</v>
      </c>
      <c r="AJ627">
        <v>120</v>
      </c>
      <c r="AK627">
        <v>108</v>
      </c>
      <c r="AL627">
        <v>114</v>
      </c>
      <c r="AM627">
        <v>116</v>
      </c>
      <c r="AN627" s="5">
        <v>120</v>
      </c>
      <c r="AO627" s="5">
        <v>121</v>
      </c>
      <c r="AP627" s="5">
        <v>124</v>
      </c>
      <c r="AQ627" s="5">
        <v>123</v>
      </c>
      <c r="AR627" s="5">
        <v>108</v>
      </c>
      <c r="AS627" s="5">
        <v>117</v>
      </c>
      <c r="AT627" s="5">
        <v>114</v>
      </c>
      <c r="AU627" s="5">
        <v>114</v>
      </c>
      <c r="AV627" s="5">
        <v>115</v>
      </c>
      <c r="AW627" s="5">
        <v>107</v>
      </c>
      <c r="AX627" s="5">
        <v>107</v>
      </c>
      <c r="AY627" s="5">
        <v>96</v>
      </c>
      <c r="AZ627" s="5">
        <v>113</v>
      </c>
      <c r="BA627" s="5">
        <v>113</v>
      </c>
      <c r="BB627" s="5">
        <v>114</v>
      </c>
      <c r="BC627" s="5">
        <v>114</v>
      </c>
      <c r="BD627" s="5">
        <v>115</v>
      </c>
      <c r="BE627" s="5">
        <v>112</v>
      </c>
      <c r="BF627" s="5">
        <v>113</v>
      </c>
      <c r="BG627" s="5">
        <v>119</v>
      </c>
      <c r="BH627" s="5">
        <v>123</v>
      </c>
      <c r="BI627" s="5">
        <v>121</v>
      </c>
      <c r="BJ627" s="5">
        <v>121</v>
      </c>
      <c r="BK627" s="5">
        <v>119</v>
      </c>
      <c r="BL627" s="5">
        <v>120</v>
      </c>
      <c r="BM627" s="5">
        <v>118</v>
      </c>
      <c r="BN627" s="5">
        <v>120</v>
      </c>
      <c r="BO627" s="5">
        <v>120</v>
      </c>
      <c r="BP627" s="5">
        <v>115</v>
      </c>
      <c r="BQ627" s="5">
        <v>108</v>
      </c>
      <c r="BR627" s="5">
        <v>110</v>
      </c>
      <c r="BS627">
        <v>107</v>
      </c>
      <c r="BT627">
        <v>110</v>
      </c>
      <c r="BU627">
        <v>110</v>
      </c>
      <c r="BV627">
        <v>118</v>
      </c>
      <c r="BW627">
        <v>119</v>
      </c>
      <c r="BX627">
        <v>119</v>
      </c>
      <c r="BY627">
        <v>118</v>
      </c>
      <c r="BZ627">
        <v>119</v>
      </c>
      <c r="CA627">
        <v>117</v>
      </c>
      <c r="CB627">
        <v>118</v>
      </c>
      <c r="CC627">
        <v>123</v>
      </c>
      <c r="CD627">
        <v>124</v>
      </c>
      <c r="CE627">
        <v>122</v>
      </c>
      <c r="CF627">
        <v>118</v>
      </c>
      <c r="CG627">
        <v>118</v>
      </c>
      <c r="CH627">
        <v>117</v>
      </c>
      <c r="CI627">
        <v>116</v>
      </c>
      <c r="CJ627">
        <v>120</v>
      </c>
      <c r="CK627">
        <v>121</v>
      </c>
      <c r="CL627">
        <v>120</v>
      </c>
      <c r="CM627">
        <v>120</v>
      </c>
      <c r="CN627">
        <v>120</v>
      </c>
      <c r="CO627">
        <v>114</v>
      </c>
      <c r="CP627">
        <v>112</v>
      </c>
      <c r="CQ627">
        <v>114</v>
      </c>
      <c r="CR627">
        <v>118</v>
      </c>
      <c r="CS627">
        <v>117</v>
      </c>
      <c r="CT627">
        <v>115</v>
      </c>
      <c r="CU627">
        <v>109</v>
      </c>
      <c r="CV627">
        <v>112</v>
      </c>
      <c r="CW627">
        <v>110</v>
      </c>
      <c r="CX627" t="s">
        <v>5</v>
      </c>
      <c r="CY627" t="s">
        <v>58</v>
      </c>
      <c r="CZ627" s="1">
        <f t="shared" si="1978"/>
        <v>0.899404491273186</v>
      </c>
      <c r="DA627" s="4">
        <f t="shared" si="1979"/>
        <v>115.29032258064517</v>
      </c>
      <c r="DB627" s="4"/>
      <c r="DC627" s="4"/>
      <c r="DD627" s="4"/>
    </row>
    <row r="628" spans="1:108" x14ac:dyDescent="0.25">
      <c r="A628" t="s">
        <v>29</v>
      </c>
      <c r="B628">
        <v>36.450000000000003</v>
      </c>
      <c r="C628">
        <v>-116.86669999999999</v>
      </c>
      <c r="D628">
        <v>-168</v>
      </c>
      <c r="E628" t="s">
        <v>1</v>
      </c>
      <c r="F628">
        <v>1.4</v>
      </c>
      <c r="G628">
        <v>1937</v>
      </c>
      <c r="H628">
        <v>8</v>
      </c>
      <c r="I628" t="s">
        <v>260</v>
      </c>
      <c r="J628">
        <v>101</v>
      </c>
      <c r="K628">
        <v>99</v>
      </c>
      <c r="L628">
        <v>106</v>
      </c>
      <c r="M628">
        <v>108</v>
      </c>
      <c r="N628">
        <v>104</v>
      </c>
      <c r="O628">
        <v>106</v>
      </c>
      <c r="P628">
        <v>106</v>
      </c>
      <c r="Q628">
        <v>99</v>
      </c>
      <c r="R628">
        <v>101</v>
      </c>
      <c r="S628">
        <v>105</v>
      </c>
      <c r="T628">
        <v>98</v>
      </c>
      <c r="U628">
        <v>101</v>
      </c>
      <c r="V628">
        <v>103</v>
      </c>
      <c r="W628">
        <v>104</v>
      </c>
      <c r="X628">
        <v>107</v>
      </c>
      <c r="Y628">
        <v>106</v>
      </c>
      <c r="Z628">
        <v>101</v>
      </c>
      <c r="AA628">
        <v>107</v>
      </c>
      <c r="AB628">
        <v>112</v>
      </c>
      <c r="AC628">
        <v>116</v>
      </c>
      <c r="AD628">
        <v>120</v>
      </c>
      <c r="AE628">
        <v>117</v>
      </c>
      <c r="AF628">
        <v>115</v>
      </c>
      <c r="AG628">
        <v>115</v>
      </c>
      <c r="AH628">
        <v>111</v>
      </c>
      <c r="AI628">
        <v>117</v>
      </c>
      <c r="AJ628">
        <v>119</v>
      </c>
      <c r="AK628" s="21">
        <v>112</v>
      </c>
      <c r="AL628">
        <v>112</v>
      </c>
      <c r="AM628">
        <v>115</v>
      </c>
      <c r="AN628" s="5">
        <v>119</v>
      </c>
      <c r="AO628" s="5">
        <v>121</v>
      </c>
      <c r="AP628" s="22">
        <v>122</v>
      </c>
      <c r="AQ628" s="5">
        <v>123</v>
      </c>
      <c r="AR628" s="5">
        <v>114</v>
      </c>
      <c r="AS628" s="5">
        <v>117</v>
      </c>
      <c r="AT628" s="5">
        <v>114</v>
      </c>
      <c r="AU628" s="5">
        <v>114</v>
      </c>
      <c r="AV628" s="5">
        <v>114</v>
      </c>
      <c r="AW628" s="5">
        <v>112</v>
      </c>
      <c r="AX628" s="5">
        <v>111</v>
      </c>
      <c r="AY628" s="5">
        <v>109</v>
      </c>
      <c r="AZ628" s="5">
        <v>112</v>
      </c>
      <c r="BA628" s="5">
        <v>112</v>
      </c>
      <c r="BB628" s="5">
        <v>115</v>
      </c>
      <c r="BC628" s="5">
        <v>116</v>
      </c>
      <c r="BD628" s="5">
        <v>115</v>
      </c>
      <c r="BE628" s="5">
        <v>115</v>
      </c>
      <c r="BF628" s="5">
        <v>115</v>
      </c>
      <c r="BG628" s="5">
        <v>119</v>
      </c>
      <c r="BH628" s="5">
        <v>123</v>
      </c>
      <c r="BI628" s="5">
        <v>121</v>
      </c>
      <c r="BJ628" s="5">
        <v>119</v>
      </c>
      <c r="BK628" s="5">
        <v>119</v>
      </c>
      <c r="BL628" s="5">
        <v>120</v>
      </c>
      <c r="BM628" s="5">
        <v>120</v>
      </c>
      <c r="BN628" s="5">
        <v>120</v>
      </c>
      <c r="BO628" s="5">
        <v>122</v>
      </c>
      <c r="BP628" s="5">
        <v>115</v>
      </c>
      <c r="BQ628" s="5">
        <v>108</v>
      </c>
      <c r="BR628" s="5">
        <v>110</v>
      </c>
      <c r="BS628">
        <v>108</v>
      </c>
      <c r="BT628">
        <v>109</v>
      </c>
      <c r="BU628">
        <v>111</v>
      </c>
      <c r="BV628">
        <v>115</v>
      </c>
      <c r="BW628">
        <v>120</v>
      </c>
      <c r="BX628">
        <v>120</v>
      </c>
      <c r="BY628">
        <v>120</v>
      </c>
      <c r="BZ628">
        <v>120</v>
      </c>
      <c r="CA628">
        <v>117</v>
      </c>
      <c r="CB628">
        <v>121</v>
      </c>
      <c r="CC628">
        <v>124</v>
      </c>
      <c r="CD628">
        <v>124</v>
      </c>
      <c r="CE628">
        <v>124</v>
      </c>
      <c r="CF628">
        <v>120</v>
      </c>
      <c r="CG628">
        <v>118</v>
      </c>
      <c r="CH628">
        <v>118</v>
      </c>
      <c r="CI628">
        <v>115</v>
      </c>
      <c r="CJ628">
        <v>116</v>
      </c>
      <c r="CK628">
        <v>118</v>
      </c>
      <c r="CL628">
        <v>121</v>
      </c>
      <c r="CM628">
        <v>121</v>
      </c>
      <c r="CN628">
        <v>121</v>
      </c>
      <c r="CO628">
        <v>115</v>
      </c>
      <c r="CP628">
        <v>113</v>
      </c>
      <c r="CQ628">
        <v>112</v>
      </c>
      <c r="CR628">
        <v>118</v>
      </c>
      <c r="CS628">
        <v>118</v>
      </c>
      <c r="CT628">
        <v>115</v>
      </c>
      <c r="CU628">
        <v>109</v>
      </c>
      <c r="CV628">
        <v>112</v>
      </c>
      <c r="CW628">
        <v>110</v>
      </c>
      <c r="CX628" t="s">
        <v>5</v>
      </c>
      <c r="CY628" t="s">
        <v>30</v>
      </c>
      <c r="CZ628" s="1">
        <f t="shared" si="1978"/>
        <v>0.99999999999999978</v>
      </c>
      <c r="DA628" s="4">
        <f t="shared" si="1979"/>
        <v>116.3225806451613</v>
      </c>
      <c r="DB628" s="4"/>
      <c r="DC628" s="4"/>
      <c r="DD628" s="4"/>
    </row>
    <row r="629" spans="1:108" x14ac:dyDescent="0.25">
      <c r="AJ629" s="20"/>
      <c r="AK629" s="17"/>
      <c r="AO629" s="20" t="s">
        <v>267</v>
      </c>
      <c r="AP629" s="22">
        <v>102</v>
      </c>
      <c r="BS629" cm="1">
        <f t="array" ref="BS629">SUMPRODUCT(--(MOD(AN628:BR628,5)=0))</f>
        <v>9</v>
      </c>
      <c r="BT629">
        <f>AVERAGE(AN628:BR628)</f>
        <v>116.3225806451613</v>
      </c>
    </row>
    <row r="630" spans="1:108" x14ac:dyDescent="0.25">
      <c r="D630" s="5">
        <f>AVERAGE(D613:D627)</f>
        <v>3213.5333333333333</v>
      </c>
      <c r="AN630" s="5">
        <f>AVERAGE(AN613:AN627)</f>
        <v>102.33333333333333</v>
      </c>
      <c r="AO630" s="5">
        <f t="shared" ref="AO630:BR630" si="1980">AVERAGE(AO613:AO627)</f>
        <v>105.86666666666666</v>
      </c>
      <c r="AP630" s="5">
        <f t="shared" si="1980"/>
        <v>107.13333333333334</v>
      </c>
      <c r="AQ630" s="5">
        <f t="shared" si="1980"/>
        <v>104.4</v>
      </c>
      <c r="AR630" s="5">
        <f t="shared" si="1980"/>
        <v>94.333333333333329</v>
      </c>
      <c r="AS630" s="5">
        <f t="shared" si="1980"/>
        <v>96.6</v>
      </c>
      <c r="AT630" s="5">
        <f t="shared" si="1980"/>
        <v>95.2</v>
      </c>
      <c r="AU630" s="5">
        <f t="shared" si="1980"/>
        <v>96.4</v>
      </c>
      <c r="AV630" s="5">
        <f t="shared" si="1980"/>
        <v>96</v>
      </c>
      <c r="AW630" s="5">
        <f t="shared" si="1980"/>
        <v>92.6</v>
      </c>
      <c r="AX630" s="5">
        <f t="shared" si="1980"/>
        <v>91.8</v>
      </c>
      <c r="AY630" s="5">
        <f t="shared" si="1980"/>
        <v>90.533333333333331</v>
      </c>
      <c r="AZ630" s="5">
        <f t="shared" si="1980"/>
        <v>94.933333333333337</v>
      </c>
      <c r="BA630" s="5">
        <f t="shared" si="1980"/>
        <v>97.2</v>
      </c>
      <c r="BB630" s="5">
        <f t="shared" si="1980"/>
        <v>96.933333333333337</v>
      </c>
      <c r="BC630" s="5">
        <f t="shared" si="1980"/>
        <v>98.13333333333334</v>
      </c>
      <c r="BD630" s="5">
        <f t="shared" si="1980"/>
        <v>98.86666666666666</v>
      </c>
      <c r="BE630" s="5">
        <f t="shared" si="1980"/>
        <v>98.466666666666669</v>
      </c>
      <c r="BF630" s="5">
        <f t="shared" si="1980"/>
        <v>101.06666666666666</v>
      </c>
      <c r="BG630" s="5">
        <f t="shared" si="1980"/>
        <v>104.6</v>
      </c>
      <c r="BH630" s="5">
        <f t="shared" si="1980"/>
        <v>106.4</v>
      </c>
      <c r="BI630" s="5">
        <f t="shared" si="1980"/>
        <v>104.53333333333333</v>
      </c>
      <c r="BJ630" s="5">
        <f t="shared" si="1980"/>
        <v>102.2</v>
      </c>
      <c r="BK630" s="5">
        <f t="shared" si="1980"/>
        <v>102.4</v>
      </c>
      <c r="BL630" s="5">
        <f t="shared" si="1980"/>
        <v>104.2</v>
      </c>
      <c r="BM630" s="5">
        <f t="shared" si="1980"/>
        <v>102.06666666666666</v>
      </c>
      <c r="BN630" s="5">
        <f t="shared" si="1980"/>
        <v>104.53333333333333</v>
      </c>
      <c r="BO630" s="5">
        <f t="shared" si="1980"/>
        <v>101.46666666666667</v>
      </c>
      <c r="BP630" s="5">
        <f t="shared" si="1980"/>
        <v>95.466666666666669</v>
      </c>
      <c r="BQ630" s="5">
        <f t="shared" si="1980"/>
        <v>92.066666666666663</v>
      </c>
      <c r="BR630" s="5">
        <f t="shared" si="1980"/>
        <v>93.333333333333329</v>
      </c>
    </row>
    <row r="631" spans="1:108" x14ac:dyDescent="0.25">
      <c r="AI631" s="13">
        <f>-AM631/(AVERAGE(D613:D627)-D628)</f>
        <v>-5.0934455515185923E-3</v>
      </c>
      <c r="AJ631" t="s">
        <v>263</v>
      </c>
      <c r="AK631">
        <f>AVERAGE(AN628:BR628)</f>
        <v>116.3225806451613</v>
      </c>
      <c r="AL631">
        <f>AVERAGE(AN630:BR630)</f>
        <v>99.098924731182791</v>
      </c>
      <c r="AM631">
        <f>AK631-AL631</f>
        <v>17.223655913978504</v>
      </c>
      <c r="AN631" s="5">
        <f>AN630+$AM631</f>
        <v>119.55698924731183</v>
      </c>
      <c r="AO631" s="5">
        <f t="shared" ref="AO631:BR631" si="1981">AO630+$AM631</f>
        <v>123.09032258064516</v>
      </c>
      <c r="AP631" s="5">
        <f t="shared" si="1981"/>
        <v>124.35698924731184</v>
      </c>
      <c r="AQ631" s="5">
        <f t="shared" si="1981"/>
        <v>121.62365591397851</v>
      </c>
      <c r="AR631" s="5">
        <f t="shared" si="1981"/>
        <v>111.55698924731183</v>
      </c>
      <c r="AS631" s="5">
        <f t="shared" si="1981"/>
        <v>113.8236559139785</v>
      </c>
      <c r="AT631" s="5">
        <f t="shared" si="1981"/>
        <v>112.42365591397851</v>
      </c>
      <c r="AU631" s="5">
        <f t="shared" si="1981"/>
        <v>113.62365591397851</v>
      </c>
      <c r="AV631" s="5">
        <f t="shared" si="1981"/>
        <v>113.2236559139785</v>
      </c>
      <c r="AW631" s="5">
        <f t="shared" si="1981"/>
        <v>109.8236559139785</v>
      </c>
      <c r="AX631" s="5">
        <f t="shared" si="1981"/>
        <v>109.0236559139785</v>
      </c>
      <c r="AY631" s="5">
        <f t="shared" si="1981"/>
        <v>107.75698924731184</v>
      </c>
      <c r="AZ631" s="5">
        <f t="shared" si="1981"/>
        <v>112.15698924731184</v>
      </c>
      <c r="BA631" s="5">
        <f t="shared" si="1981"/>
        <v>114.42365591397851</v>
      </c>
      <c r="BB631" s="5">
        <f t="shared" si="1981"/>
        <v>114.15698924731184</v>
      </c>
      <c r="BC631" s="5">
        <f t="shared" si="1981"/>
        <v>115.35698924731184</v>
      </c>
      <c r="BD631" s="5">
        <f t="shared" si="1981"/>
        <v>116.09032258064516</v>
      </c>
      <c r="BE631" s="5">
        <f t="shared" si="1981"/>
        <v>115.69032258064517</v>
      </c>
      <c r="BF631" s="5">
        <f t="shared" si="1981"/>
        <v>118.29032258064517</v>
      </c>
      <c r="BG631" s="5">
        <f t="shared" si="1981"/>
        <v>121.8236559139785</v>
      </c>
      <c r="BH631" s="5">
        <f t="shared" si="1981"/>
        <v>123.62365591397851</v>
      </c>
      <c r="BI631" s="5">
        <f t="shared" si="1981"/>
        <v>121.75698924731184</v>
      </c>
      <c r="BJ631" s="5">
        <f t="shared" si="1981"/>
        <v>119.42365591397851</v>
      </c>
      <c r="BK631" s="5">
        <f t="shared" si="1981"/>
        <v>119.62365591397851</v>
      </c>
      <c r="BL631" s="5">
        <f t="shared" si="1981"/>
        <v>121.42365591397851</v>
      </c>
      <c r="BM631" s="5">
        <f t="shared" si="1981"/>
        <v>119.29032258064517</v>
      </c>
      <c r="BN631" s="5">
        <f t="shared" si="1981"/>
        <v>121.75698924731184</v>
      </c>
      <c r="BO631" s="5">
        <f t="shared" si="1981"/>
        <v>118.69032258064517</v>
      </c>
      <c r="BP631" s="5">
        <f t="shared" si="1981"/>
        <v>112.69032258064517</v>
      </c>
      <c r="BQ631" s="5">
        <f t="shared" si="1981"/>
        <v>109.29032258064517</v>
      </c>
      <c r="BR631" s="5">
        <f t="shared" si="1981"/>
        <v>110.55698924731183</v>
      </c>
    </row>
    <row r="632" spans="1:108" x14ac:dyDescent="0.25">
      <c r="AI632" s="11"/>
      <c r="AN632" s="5">
        <f>AN628-AN631</f>
        <v>-0.55698924731183297</v>
      </c>
      <c r="AO632" s="5">
        <f t="shared" ref="AO632:BR632" si="1982">AO628-AO631</f>
        <v>-2.0903225806451644</v>
      </c>
      <c r="AP632" s="5">
        <f t="shared" si="1982"/>
        <v>-2.3569892473118443</v>
      </c>
      <c r="AQ632" s="5">
        <f t="shared" si="1982"/>
        <v>1.3763440860214899</v>
      </c>
      <c r="AR632" s="5">
        <f t="shared" si="1982"/>
        <v>2.443010752688167</v>
      </c>
      <c r="AS632" s="5">
        <f t="shared" si="1982"/>
        <v>3.1763440860215013</v>
      </c>
      <c r="AT632" s="5">
        <f t="shared" si="1982"/>
        <v>1.5763440860214928</v>
      </c>
      <c r="AU632" s="5">
        <f t="shared" si="1982"/>
        <v>0.37634408602148994</v>
      </c>
      <c r="AV632" s="5">
        <f t="shared" si="1982"/>
        <v>0.77634408602149563</v>
      </c>
      <c r="AW632" s="5">
        <f t="shared" si="1982"/>
        <v>2.1763440860215013</v>
      </c>
      <c r="AX632" s="5">
        <f t="shared" si="1982"/>
        <v>1.9763440860214985</v>
      </c>
      <c r="AY632" s="5">
        <f t="shared" si="1982"/>
        <v>1.2430107526881642</v>
      </c>
      <c r="AZ632" s="5">
        <f t="shared" si="1982"/>
        <v>-0.1569892473118415</v>
      </c>
      <c r="BA632" s="5">
        <f t="shared" si="1982"/>
        <v>-2.4236559139785072</v>
      </c>
      <c r="BB632" s="5">
        <f t="shared" si="1982"/>
        <v>0.8430107526881585</v>
      </c>
      <c r="BC632" s="5">
        <f t="shared" si="1982"/>
        <v>0.64301075268815566</v>
      </c>
      <c r="BD632" s="5">
        <f t="shared" si="1982"/>
        <v>-1.0903225806451644</v>
      </c>
      <c r="BE632" s="5">
        <f t="shared" si="1982"/>
        <v>-0.69032258064517293</v>
      </c>
      <c r="BF632" s="5">
        <f t="shared" si="1982"/>
        <v>-3.2903225806451672</v>
      </c>
      <c r="BG632" s="5">
        <f t="shared" si="1982"/>
        <v>-2.8236559139784987</v>
      </c>
      <c r="BH632" s="5">
        <f t="shared" si="1982"/>
        <v>-0.62365591397851006</v>
      </c>
      <c r="BI632" s="5">
        <f t="shared" si="1982"/>
        <v>-0.75698924731183581</v>
      </c>
      <c r="BJ632" s="5">
        <f t="shared" si="1982"/>
        <v>-0.42365591397850721</v>
      </c>
      <c r="BK632" s="5">
        <f t="shared" si="1982"/>
        <v>-0.62365591397851006</v>
      </c>
      <c r="BL632" s="5">
        <f t="shared" si="1982"/>
        <v>-1.4236559139785072</v>
      </c>
      <c r="BM632" s="5">
        <f t="shared" si="1982"/>
        <v>0.70967741935483275</v>
      </c>
      <c r="BN632" s="5">
        <f t="shared" si="1982"/>
        <v>-1.7569892473118358</v>
      </c>
      <c r="BO632" s="5">
        <f t="shared" si="1982"/>
        <v>3.3096774193548271</v>
      </c>
      <c r="BP632" s="5">
        <f t="shared" si="1982"/>
        <v>2.3096774193548271</v>
      </c>
      <c r="BQ632" s="5">
        <f t="shared" si="1982"/>
        <v>-1.2903225806451672</v>
      </c>
      <c r="BR632" s="5">
        <f t="shared" si="1982"/>
        <v>-0.55698924731183297</v>
      </c>
      <c r="BS632" s="15">
        <f>STDEV(AN632:BR632)</f>
        <v>1.7748488417303701</v>
      </c>
      <c r="BT632" t="s">
        <v>264</v>
      </c>
    </row>
    <row r="633" spans="1:108" x14ac:dyDescent="0.25">
      <c r="AI633" s="11"/>
      <c r="AN633" s="5">
        <f>ABS(AN632)</f>
        <v>0.55698924731183297</v>
      </c>
      <c r="AO633" s="5">
        <f t="shared" ref="AO633" si="1983">ABS(AO632)</f>
        <v>2.0903225806451644</v>
      </c>
      <c r="AP633" s="5">
        <f t="shared" ref="AP633" si="1984">ABS(AP632)</f>
        <v>2.3569892473118443</v>
      </c>
      <c r="AQ633" s="5">
        <f t="shared" ref="AQ633" si="1985">ABS(AQ632)</f>
        <v>1.3763440860214899</v>
      </c>
      <c r="AR633" s="5">
        <f t="shared" ref="AR633" si="1986">ABS(AR632)</f>
        <v>2.443010752688167</v>
      </c>
      <c r="AS633" s="5">
        <f t="shared" ref="AS633" si="1987">ABS(AS632)</f>
        <v>3.1763440860215013</v>
      </c>
      <c r="AT633" s="5">
        <f t="shared" ref="AT633" si="1988">ABS(AT632)</f>
        <v>1.5763440860214928</v>
      </c>
      <c r="AU633" s="5">
        <f t="shared" ref="AU633" si="1989">ABS(AU632)</f>
        <v>0.37634408602148994</v>
      </c>
      <c r="AV633" s="5">
        <f t="shared" ref="AV633" si="1990">ABS(AV632)</f>
        <v>0.77634408602149563</v>
      </c>
      <c r="AW633" s="5">
        <f t="shared" ref="AW633" si="1991">ABS(AW632)</f>
        <v>2.1763440860215013</v>
      </c>
      <c r="AX633" s="5">
        <f t="shared" ref="AX633" si="1992">ABS(AX632)</f>
        <v>1.9763440860214985</v>
      </c>
      <c r="AY633" s="5">
        <f t="shared" ref="AY633" si="1993">ABS(AY632)</f>
        <v>1.2430107526881642</v>
      </c>
      <c r="AZ633" s="5">
        <f t="shared" ref="AZ633" si="1994">ABS(AZ632)</f>
        <v>0.1569892473118415</v>
      </c>
      <c r="BA633" s="5">
        <f t="shared" ref="BA633" si="1995">ABS(BA632)</f>
        <v>2.4236559139785072</v>
      </c>
      <c r="BB633" s="5">
        <f t="shared" ref="BB633" si="1996">ABS(BB632)</f>
        <v>0.8430107526881585</v>
      </c>
      <c r="BC633" s="5">
        <f t="shared" ref="BC633" si="1997">ABS(BC632)</f>
        <v>0.64301075268815566</v>
      </c>
      <c r="BD633" s="5">
        <f t="shared" ref="BD633" si="1998">ABS(BD632)</f>
        <v>1.0903225806451644</v>
      </c>
      <c r="BE633" s="5">
        <f t="shared" ref="BE633" si="1999">ABS(BE632)</f>
        <v>0.69032258064517293</v>
      </c>
      <c r="BF633" s="5">
        <f t="shared" ref="BF633" si="2000">ABS(BF632)</f>
        <v>3.2903225806451672</v>
      </c>
      <c r="BG633" s="5">
        <f t="shared" ref="BG633" si="2001">ABS(BG632)</f>
        <v>2.8236559139784987</v>
      </c>
      <c r="BH633" s="5">
        <f t="shared" ref="BH633" si="2002">ABS(BH632)</f>
        <v>0.62365591397851006</v>
      </c>
      <c r="BI633" s="5">
        <f t="shared" ref="BI633" si="2003">ABS(BI632)</f>
        <v>0.75698924731183581</v>
      </c>
      <c r="BJ633" s="5">
        <f t="shared" ref="BJ633" si="2004">ABS(BJ632)</f>
        <v>0.42365591397850721</v>
      </c>
      <c r="BK633" s="5">
        <f t="shared" ref="BK633" si="2005">ABS(BK632)</f>
        <v>0.62365591397851006</v>
      </c>
      <c r="BL633" s="5">
        <f t="shared" ref="BL633" si="2006">ABS(BL632)</f>
        <v>1.4236559139785072</v>
      </c>
      <c r="BM633" s="5">
        <f t="shared" ref="BM633" si="2007">ABS(BM632)</f>
        <v>0.70967741935483275</v>
      </c>
      <c r="BN633" s="5">
        <f t="shared" ref="BN633" si="2008">ABS(BN632)</f>
        <v>1.7569892473118358</v>
      </c>
      <c r="BO633" s="5">
        <f t="shared" ref="BO633" si="2009">ABS(BO632)</f>
        <v>3.3096774193548271</v>
      </c>
      <c r="BP633" s="5">
        <f t="shared" ref="BP633" si="2010">ABS(BP632)</f>
        <v>2.3096774193548271</v>
      </c>
      <c r="BQ633" s="5">
        <f t="shared" ref="BQ633" si="2011">ABS(BQ632)</f>
        <v>1.2903225806451672</v>
      </c>
      <c r="BR633" s="5">
        <f t="shared" ref="BR633" si="2012">ABS(BR632)</f>
        <v>0.55698924731183297</v>
      </c>
      <c r="BS633" s="15">
        <f>AVERAGE(AN633:BR633)</f>
        <v>1.479708636836629</v>
      </c>
      <c r="BT633" t="s">
        <v>268</v>
      </c>
    </row>
    <row r="634" spans="1:108" x14ac:dyDescent="0.25">
      <c r="CZ634" s="9" t="s">
        <v>258</v>
      </c>
      <c r="DA634" s="10" t="s">
        <v>259</v>
      </c>
      <c r="DB634" s="10"/>
      <c r="DC634" s="10"/>
      <c r="DD634" s="10"/>
    </row>
    <row r="635" spans="1:108" x14ac:dyDescent="0.25">
      <c r="A635" t="s">
        <v>13</v>
      </c>
      <c r="B635">
        <v>38.069400000000002</v>
      </c>
      <c r="C635">
        <v>-117.2355</v>
      </c>
      <c r="D635">
        <v>6010</v>
      </c>
      <c r="E635" t="s">
        <v>1</v>
      </c>
      <c r="F635">
        <v>181.5</v>
      </c>
      <c r="G635">
        <v>1938</v>
      </c>
      <c r="H635">
        <v>8</v>
      </c>
      <c r="I635" t="s">
        <v>260</v>
      </c>
      <c r="J635">
        <v>86</v>
      </c>
      <c r="K635">
        <v>87</v>
      </c>
      <c r="L635">
        <v>86</v>
      </c>
      <c r="M635">
        <v>84</v>
      </c>
      <c r="N635">
        <v>78</v>
      </c>
      <c r="O635">
        <v>77</v>
      </c>
      <c r="P635">
        <v>82</v>
      </c>
      <c r="Q635">
        <v>85</v>
      </c>
      <c r="R635">
        <v>82</v>
      </c>
      <c r="S635">
        <v>77</v>
      </c>
      <c r="T635">
        <v>70</v>
      </c>
      <c r="U635">
        <v>65</v>
      </c>
      <c r="V635">
        <v>66</v>
      </c>
      <c r="W635">
        <v>77</v>
      </c>
      <c r="X635">
        <v>83</v>
      </c>
      <c r="Y635">
        <v>84</v>
      </c>
      <c r="Z635">
        <v>80</v>
      </c>
      <c r="AA635">
        <v>68</v>
      </c>
      <c r="AB635">
        <v>58</v>
      </c>
      <c r="AC635">
        <v>57</v>
      </c>
      <c r="AD635">
        <v>64</v>
      </c>
      <c r="AE635">
        <v>76</v>
      </c>
      <c r="AF635">
        <v>81</v>
      </c>
      <c r="AG635">
        <v>92</v>
      </c>
      <c r="AH635">
        <v>92</v>
      </c>
      <c r="AI635">
        <v>90</v>
      </c>
      <c r="AJ635">
        <v>86</v>
      </c>
      <c r="AK635">
        <v>83</v>
      </c>
      <c r="AL635">
        <v>71</v>
      </c>
      <c r="AM635">
        <v>76</v>
      </c>
      <c r="AN635" s="5">
        <v>78</v>
      </c>
      <c r="AO635" s="5">
        <v>77</v>
      </c>
      <c r="AP635" s="5">
        <v>75</v>
      </c>
      <c r="AQ635" s="5">
        <v>75</v>
      </c>
      <c r="AR635" s="5">
        <v>77</v>
      </c>
      <c r="AS635" s="5">
        <v>83</v>
      </c>
      <c r="AT635" s="5">
        <v>90</v>
      </c>
      <c r="AU635" s="5">
        <v>88</v>
      </c>
      <c r="AV635" s="5">
        <v>91</v>
      </c>
      <c r="AW635" s="5">
        <v>88</v>
      </c>
      <c r="AX635" s="5">
        <v>88</v>
      </c>
      <c r="AY635" s="5">
        <v>86</v>
      </c>
      <c r="AZ635" s="5">
        <v>84</v>
      </c>
      <c r="BA635" s="5">
        <v>89</v>
      </c>
      <c r="BB635" s="5">
        <v>91</v>
      </c>
      <c r="BC635" s="5">
        <v>92</v>
      </c>
      <c r="BD635" s="5">
        <v>92</v>
      </c>
      <c r="BE635" s="5">
        <v>92</v>
      </c>
      <c r="BF635" s="5">
        <v>94</v>
      </c>
      <c r="BG635" s="5">
        <v>93</v>
      </c>
      <c r="BH635" s="5">
        <v>94</v>
      </c>
      <c r="BI635" s="5">
        <v>93</v>
      </c>
      <c r="BJ635" s="5">
        <v>91</v>
      </c>
      <c r="BK635" s="5">
        <v>91</v>
      </c>
      <c r="BL635" s="5">
        <v>84</v>
      </c>
      <c r="BM635" s="5">
        <v>81</v>
      </c>
      <c r="BN635" s="5">
        <v>84</v>
      </c>
      <c r="BO635" s="5">
        <v>88</v>
      </c>
      <c r="BP635" s="5">
        <v>89</v>
      </c>
      <c r="BQ635" s="5">
        <v>92</v>
      </c>
      <c r="BR635" s="5">
        <v>94</v>
      </c>
      <c r="BS635">
        <v>94</v>
      </c>
      <c r="BT635">
        <v>92</v>
      </c>
      <c r="BU635">
        <v>92</v>
      </c>
      <c r="BV635">
        <v>93</v>
      </c>
      <c r="BW635">
        <v>92</v>
      </c>
      <c r="BX635">
        <v>93</v>
      </c>
      <c r="BY635">
        <v>90</v>
      </c>
      <c r="BZ635">
        <v>81</v>
      </c>
      <c r="CA635">
        <v>84</v>
      </c>
      <c r="CB635">
        <v>90</v>
      </c>
      <c r="CC635">
        <v>90</v>
      </c>
      <c r="CD635">
        <v>89</v>
      </c>
      <c r="CE635">
        <v>81</v>
      </c>
      <c r="CF635">
        <v>82</v>
      </c>
      <c r="CG635">
        <v>84</v>
      </c>
      <c r="CH635">
        <v>83</v>
      </c>
      <c r="CI635">
        <v>80</v>
      </c>
      <c r="CJ635">
        <v>82</v>
      </c>
      <c r="CK635">
        <v>85</v>
      </c>
      <c r="CL635">
        <v>90</v>
      </c>
      <c r="CM635">
        <v>86</v>
      </c>
      <c r="CN635">
        <v>85</v>
      </c>
      <c r="CO635">
        <v>84</v>
      </c>
      <c r="CP635">
        <v>86</v>
      </c>
      <c r="CQ635">
        <v>82</v>
      </c>
      <c r="CR635">
        <v>85</v>
      </c>
      <c r="CS635">
        <v>81</v>
      </c>
      <c r="CT635">
        <v>85</v>
      </c>
      <c r="CU635">
        <v>84</v>
      </c>
      <c r="CV635">
        <v>74</v>
      </c>
      <c r="CW635">
        <v>76</v>
      </c>
      <c r="CX635" t="s">
        <v>2</v>
      </c>
      <c r="CY635" t="s">
        <v>14</v>
      </c>
      <c r="CZ635" s="1">
        <f>CORREL(AN635:BR635,AN$650:BR$650)</f>
        <v>0.94642944676596863</v>
      </c>
      <c r="DA635" s="4">
        <f>AVERAGE(AN635:BR635)</f>
        <v>87.225806451612897</v>
      </c>
      <c r="DB635" s="4"/>
      <c r="DC635" s="4"/>
      <c r="DD635" s="4"/>
    </row>
    <row r="636" spans="1:108" x14ac:dyDescent="0.25">
      <c r="A636" t="s">
        <v>21</v>
      </c>
      <c r="B636">
        <v>37.708100000000002</v>
      </c>
      <c r="C636">
        <v>-117.23309999999999</v>
      </c>
      <c r="D636">
        <v>5690</v>
      </c>
      <c r="E636" t="s">
        <v>1</v>
      </c>
      <c r="F636">
        <v>142.1</v>
      </c>
      <c r="G636">
        <v>1938</v>
      </c>
      <c r="H636">
        <v>8</v>
      </c>
      <c r="I636" t="s">
        <v>260</v>
      </c>
      <c r="J636">
        <v>89</v>
      </c>
      <c r="K636">
        <v>93</v>
      </c>
      <c r="L636">
        <v>89</v>
      </c>
      <c r="M636">
        <v>87</v>
      </c>
      <c r="N636">
        <v>84</v>
      </c>
      <c r="O636">
        <v>83</v>
      </c>
      <c r="P636">
        <v>85</v>
      </c>
      <c r="Q636">
        <v>88</v>
      </c>
      <c r="R636">
        <v>88</v>
      </c>
      <c r="S636">
        <v>88</v>
      </c>
      <c r="T636">
        <v>81</v>
      </c>
      <c r="U636">
        <v>67</v>
      </c>
      <c r="V636">
        <v>70</v>
      </c>
      <c r="W636">
        <v>81</v>
      </c>
      <c r="X636">
        <v>86</v>
      </c>
      <c r="Y636">
        <v>88</v>
      </c>
      <c r="Z636">
        <v>83</v>
      </c>
      <c r="AA636">
        <v>74</v>
      </c>
      <c r="AB636">
        <v>69</v>
      </c>
      <c r="AC636">
        <v>61</v>
      </c>
      <c r="AD636">
        <v>71</v>
      </c>
      <c r="AE636">
        <v>80</v>
      </c>
      <c r="AF636">
        <v>86</v>
      </c>
      <c r="AG636">
        <v>93</v>
      </c>
      <c r="AH636">
        <v>93</v>
      </c>
      <c r="AI636">
        <v>92</v>
      </c>
      <c r="AJ636">
        <v>90</v>
      </c>
      <c r="AK636">
        <v>86</v>
      </c>
      <c r="AL636">
        <v>79</v>
      </c>
      <c r="AM636">
        <v>80</v>
      </c>
      <c r="AN636" s="5">
        <v>82</v>
      </c>
      <c r="AO636" s="5">
        <v>81</v>
      </c>
      <c r="AP636" s="5">
        <v>78</v>
      </c>
      <c r="AQ636" s="5">
        <v>83</v>
      </c>
      <c r="AR636" s="5">
        <v>81</v>
      </c>
      <c r="AS636" s="5">
        <v>85</v>
      </c>
      <c r="AT636" s="5">
        <v>90</v>
      </c>
      <c r="AU636" s="5">
        <v>92</v>
      </c>
      <c r="AV636" s="5">
        <v>92</v>
      </c>
      <c r="AW636" s="5">
        <v>91</v>
      </c>
      <c r="AX636" s="5">
        <v>91</v>
      </c>
      <c r="AY636" s="5">
        <v>89</v>
      </c>
      <c r="AZ636" s="5">
        <v>90</v>
      </c>
      <c r="BA636" s="5">
        <v>92</v>
      </c>
      <c r="BB636" s="5">
        <v>93</v>
      </c>
      <c r="BC636" s="5">
        <v>94</v>
      </c>
      <c r="BD636" s="5">
        <v>95</v>
      </c>
      <c r="BE636" s="5">
        <v>95</v>
      </c>
      <c r="BF636" s="5">
        <v>97</v>
      </c>
      <c r="BG636" s="5">
        <v>98</v>
      </c>
      <c r="BH636" s="5">
        <v>100</v>
      </c>
      <c r="BI636" s="5">
        <v>97</v>
      </c>
      <c r="BJ636" s="5">
        <v>94</v>
      </c>
      <c r="BK636" s="5">
        <v>94</v>
      </c>
      <c r="BL636" s="5">
        <v>87</v>
      </c>
      <c r="BM636" s="5">
        <v>83</v>
      </c>
      <c r="BN636" s="5">
        <v>86</v>
      </c>
      <c r="BO636" s="5">
        <v>91</v>
      </c>
      <c r="BP636" s="5">
        <v>92</v>
      </c>
      <c r="BQ636" s="5">
        <v>94</v>
      </c>
      <c r="BR636" s="5">
        <v>97</v>
      </c>
      <c r="BS636">
        <v>99</v>
      </c>
      <c r="BT636">
        <v>97</v>
      </c>
      <c r="BU636">
        <v>96</v>
      </c>
      <c r="BV636">
        <v>97</v>
      </c>
      <c r="BW636">
        <v>95</v>
      </c>
      <c r="BX636">
        <v>93</v>
      </c>
      <c r="BY636">
        <v>92</v>
      </c>
      <c r="BZ636">
        <v>84</v>
      </c>
      <c r="CA636">
        <v>85</v>
      </c>
      <c r="CB636">
        <v>90</v>
      </c>
      <c r="CC636">
        <v>93</v>
      </c>
      <c r="CD636">
        <v>92</v>
      </c>
      <c r="CE636">
        <v>88</v>
      </c>
      <c r="CF636">
        <v>87</v>
      </c>
      <c r="CG636">
        <v>86</v>
      </c>
      <c r="CH636">
        <v>87</v>
      </c>
      <c r="CI636">
        <v>83</v>
      </c>
      <c r="CJ636">
        <v>83</v>
      </c>
      <c r="CK636">
        <v>86</v>
      </c>
      <c r="CL636">
        <v>90</v>
      </c>
      <c r="CM636">
        <v>88</v>
      </c>
      <c r="CN636">
        <v>90</v>
      </c>
      <c r="CO636">
        <v>85</v>
      </c>
      <c r="CP636">
        <v>90</v>
      </c>
      <c r="CQ636">
        <v>89</v>
      </c>
      <c r="CR636">
        <v>84</v>
      </c>
      <c r="CS636">
        <v>85</v>
      </c>
      <c r="CT636">
        <v>85</v>
      </c>
      <c r="CU636">
        <v>84</v>
      </c>
      <c r="CV636">
        <v>72</v>
      </c>
      <c r="CW636">
        <v>78</v>
      </c>
      <c r="CX636" t="s">
        <v>2</v>
      </c>
      <c r="CY636" t="s">
        <v>22</v>
      </c>
      <c r="CZ636" s="1">
        <f t="shared" ref="CZ636:CZ650" si="2013">CORREL(AN636:BR636,AN$650:BR$650)</f>
        <v>0.94880343629258301</v>
      </c>
      <c r="DA636" s="4">
        <f t="shared" ref="DA636:DA650" si="2014">AVERAGE(AN636:BR636)</f>
        <v>90.451612903225808</v>
      </c>
      <c r="DB636" s="4"/>
      <c r="DC636" s="4"/>
      <c r="DD636" s="4"/>
    </row>
    <row r="637" spans="1:108" x14ac:dyDescent="0.25">
      <c r="A637" t="s">
        <v>0</v>
      </c>
      <c r="B637">
        <v>38.387799999999999</v>
      </c>
      <c r="C637">
        <v>-118.1092</v>
      </c>
      <c r="D637">
        <v>4580</v>
      </c>
      <c r="E637" t="s">
        <v>1</v>
      </c>
      <c r="F637">
        <v>240.3</v>
      </c>
      <c r="G637">
        <v>1938</v>
      </c>
      <c r="H637">
        <v>8</v>
      </c>
      <c r="I637" t="s">
        <v>260</v>
      </c>
      <c r="J637">
        <v>91</v>
      </c>
      <c r="K637">
        <v>92</v>
      </c>
      <c r="L637">
        <v>91</v>
      </c>
      <c r="M637">
        <v>93</v>
      </c>
      <c r="N637">
        <v>85</v>
      </c>
      <c r="O637">
        <v>86</v>
      </c>
      <c r="P637">
        <v>90</v>
      </c>
      <c r="Q637">
        <v>91</v>
      </c>
      <c r="R637">
        <v>88</v>
      </c>
      <c r="S637">
        <v>85</v>
      </c>
      <c r="T637">
        <v>71</v>
      </c>
      <c r="U637">
        <v>68</v>
      </c>
      <c r="V637">
        <v>71</v>
      </c>
      <c r="W637">
        <v>82</v>
      </c>
      <c r="X637">
        <v>86</v>
      </c>
      <c r="Y637">
        <v>86</v>
      </c>
      <c r="Z637">
        <v>83</v>
      </c>
      <c r="AA637">
        <v>72</v>
      </c>
      <c r="AB637">
        <v>57</v>
      </c>
      <c r="AC637">
        <v>75</v>
      </c>
      <c r="AD637">
        <v>84</v>
      </c>
      <c r="AE637">
        <v>96</v>
      </c>
      <c r="AF637">
        <v>95</v>
      </c>
      <c r="AG637">
        <v>96</v>
      </c>
      <c r="AH637">
        <v>96</v>
      </c>
      <c r="AI637">
        <v>98</v>
      </c>
      <c r="AJ637">
        <v>94</v>
      </c>
      <c r="AK637">
        <v>83</v>
      </c>
      <c r="AL637">
        <v>70</v>
      </c>
      <c r="AM637">
        <v>82</v>
      </c>
      <c r="AN637" s="5">
        <v>83</v>
      </c>
      <c r="AO637" s="5">
        <v>85</v>
      </c>
      <c r="AP637" s="5">
        <v>84</v>
      </c>
      <c r="AQ637" s="5">
        <v>80</v>
      </c>
      <c r="AR637" s="5">
        <v>83</v>
      </c>
      <c r="AS637" s="5">
        <v>87</v>
      </c>
      <c r="AT637" s="5">
        <v>94</v>
      </c>
      <c r="AU637" s="5">
        <v>97</v>
      </c>
      <c r="AV637" s="5">
        <v>96</v>
      </c>
      <c r="AW637" s="5">
        <v>94</v>
      </c>
      <c r="AX637" s="5">
        <v>92</v>
      </c>
      <c r="AY637" s="5">
        <v>90</v>
      </c>
      <c r="AZ637" s="5">
        <v>93</v>
      </c>
      <c r="BA637" s="5">
        <v>95</v>
      </c>
      <c r="BB637" s="5">
        <v>96</v>
      </c>
      <c r="BC637" s="5">
        <v>97</v>
      </c>
      <c r="BD637" s="5">
        <v>98</v>
      </c>
      <c r="BE637" s="5">
        <v>98</v>
      </c>
      <c r="BF637" s="5">
        <v>100</v>
      </c>
      <c r="BG637" s="5">
        <v>101</v>
      </c>
      <c r="BH637" s="5">
        <v>101</v>
      </c>
      <c r="BI637" s="5">
        <v>101</v>
      </c>
      <c r="BJ637" s="5">
        <v>102</v>
      </c>
      <c r="BK637" s="5">
        <v>99</v>
      </c>
      <c r="BL637" s="5">
        <v>94</v>
      </c>
      <c r="BM637" s="5">
        <v>92</v>
      </c>
      <c r="BN637" s="5">
        <v>94</v>
      </c>
      <c r="BO637" s="5">
        <v>94</v>
      </c>
      <c r="BP637" s="5">
        <v>97</v>
      </c>
      <c r="BQ637" s="5">
        <v>99</v>
      </c>
      <c r="BR637" s="5">
        <v>99</v>
      </c>
      <c r="BS637">
        <v>99</v>
      </c>
      <c r="BT637">
        <v>96</v>
      </c>
      <c r="BU637">
        <v>98</v>
      </c>
      <c r="BV637">
        <v>99</v>
      </c>
      <c r="BW637">
        <v>99</v>
      </c>
      <c r="BX637">
        <v>99</v>
      </c>
      <c r="BY637">
        <v>100</v>
      </c>
      <c r="BZ637">
        <v>94</v>
      </c>
      <c r="CA637">
        <v>92</v>
      </c>
      <c r="CB637">
        <v>96</v>
      </c>
      <c r="CC637">
        <v>96</v>
      </c>
      <c r="CD637">
        <v>92</v>
      </c>
      <c r="CE637">
        <v>84</v>
      </c>
      <c r="CF637">
        <v>86</v>
      </c>
      <c r="CG637">
        <v>86</v>
      </c>
      <c r="CH637">
        <v>86</v>
      </c>
      <c r="CI637">
        <v>86</v>
      </c>
      <c r="CJ637">
        <v>85</v>
      </c>
      <c r="CK637">
        <v>82</v>
      </c>
      <c r="CL637">
        <v>90</v>
      </c>
      <c r="CM637">
        <v>92</v>
      </c>
      <c r="CN637">
        <v>94</v>
      </c>
      <c r="CO637">
        <v>90</v>
      </c>
      <c r="CP637">
        <v>93</v>
      </c>
      <c r="CQ637">
        <v>90</v>
      </c>
      <c r="CR637">
        <v>88</v>
      </c>
      <c r="CS637">
        <v>91</v>
      </c>
      <c r="CT637">
        <v>94</v>
      </c>
      <c r="CU637">
        <v>90</v>
      </c>
      <c r="CV637">
        <v>78</v>
      </c>
      <c r="CW637">
        <v>84</v>
      </c>
      <c r="CX637" t="s">
        <v>2</v>
      </c>
      <c r="CY637" t="s">
        <v>3</v>
      </c>
      <c r="CZ637" s="1">
        <f t="shared" si="2013"/>
        <v>0.94305368318939553</v>
      </c>
      <c r="DA637" s="4">
        <f t="shared" si="2014"/>
        <v>94.032258064516128</v>
      </c>
      <c r="DB637" s="4"/>
      <c r="DC637" s="4"/>
      <c r="DD637" s="4"/>
    </row>
    <row r="638" spans="1:108" x14ac:dyDescent="0.25">
      <c r="A638" t="s">
        <v>55</v>
      </c>
      <c r="B638">
        <v>35.4</v>
      </c>
      <c r="C638">
        <v>-115.8167</v>
      </c>
      <c r="D638">
        <v>3953</v>
      </c>
      <c r="E638" t="s">
        <v>1</v>
      </c>
      <c r="F638">
        <v>151.19999999999999</v>
      </c>
      <c r="G638">
        <v>1938</v>
      </c>
      <c r="H638">
        <v>8</v>
      </c>
      <c r="I638" t="s">
        <v>260</v>
      </c>
      <c r="J638">
        <v>97</v>
      </c>
      <c r="K638">
        <v>95</v>
      </c>
      <c r="L638">
        <v>95</v>
      </c>
      <c r="M638">
        <v>96</v>
      </c>
      <c r="N638">
        <v>91</v>
      </c>
      <c r="O638">
        <v>92</v>
      </c>
      <c r="P638">
        <v>92</v>
      </c>
      <c r="Q638">
        <v>91</v>
      </c>
      <c r="R638">
        <v>88</v>
      </c>
      <c r="S638">
        <v>82</v>
      </c>
      <c r="T638">
        <v>76</v>
      </c>
      <c r="U638">
        <v>75</v>
      </c>
      <c r="V638">
        <v>80</v>
      </c>
      <c r="W638">
        <v>88</v>
      </c>
      <c r="X638">
        <v>95</v>
      </c>
      <c r="Y638">
        <v>95</v>
      </c>
      <c r="Z638">
        <v>88</v>
      </c>
      <c r="AA638">
        <v>83</v>
      </c>
      <c r="AB638">
        <v>79</v>
      </c>
      <c r="AC638">
        <v>74</v>
      </c>
      <c r="AD638">
        <v>82</v>
      </c>
      <c r="AE638">
        <v>89</v>
      </c>
      <c r="AF638">
        <v>94</v>
      </c>
      <c r="AG638">
        <v>97</v>
      </c>
      <c r="AH638">
        <v>100</v>
      </c>
      <c r="AI638">
        <v>100</v>
      </c>
      <c r="AJ638">
        <v>97</v>
      </c>
      <c r="AK638">
        <v>90</v>
      </c>
      <c r="AL638">
        <v>84</v>
      </c>
      <c r="AM638">
        <v>86</v>
      </c>
      <c r="AN638" s="5">
        <v>87</v>
      </c>
      <c r="AO638" s="5">
        <v>85</v>
      </c>
      <c r="AP638" s="5">
        <v>83</v>
      </c>
      <c r="AQ638" s="5">
        <v>86</v>
      </c>
      <c r="AR638" s="5">
        <v>86</v>
      </c>
      <c r="AS638" s="5">
        <v>93</v>
      </c>
      <c r="AT638" s="5">
        <v>99</v>
      </c>
      <c r="AU638" s="5">
        <v>99</v>
      </c>
      <c r="AV638" s="5">
        <v>96</v>
      </c>
      <c r="AW638" s="5">
        <v>96</v>
      </c>
      <c r="AX638" s="5">
        <v>97</v>
      </c>
      <c r="AY638" s="5">
        <v>92</v>
      </c>
      <c r="AZ638" s="5">
        <v>95</v>
      </c>
      <c r="BA638" s="5">
        <v>98</v>
      </c>
      <c r="BB638" s="5">
        <v>99</v>
      </c>
      <c r="BC638" s="5">
        <v>99</v>
      </c>
      <c r="BD638" s="5">
        <v>97</v>
      </c>
      <c r="BE638" s="5">
        <v>98</v>
      </c>
      <c r="BF638" s="5">
        <v>101</v>
      </c>
      <c r="BG638" s="5">
        <v>104</v>
      </c>
      <c r="BH638" s="5">
        <v>100</v>
      </c>
      <c r="BI638" s="5">
        <v>100</v>
      </c>
      <c r="BJ638" s="5">
        <v>99</v>
      </c>
      <c r="BK638" s="5">
        <v>95</v>
      </c>
      <c r="BL638" s="5">
        <v>90</v>
      </c>
      <c r="BM638" s="5">
        <v>93</v>
      </c>
      <c r="BN638" s="5">
        <v>93</v>
      </c>
      <c r="BO638" s="5">
        <v>96</v>
      </c>
      <c r="BP638" s="5">
        <v>98</v>
      </c>
      <c r="BQ638" s="5">
        <v>100</v>
      </c>
      <c r="BR638" s="5">
        <v>104</v>
      </c>
      <c r="BS638">
        <v>105</v>
      </c>
      <c r="BT638">
        <v>105</v>
      </c>
      <c r="BU638">
        <v>102</v>
      </c>
      <c r="BV638">
        <v>98</v>
      </c>
      <c r="BW638">
        <v>90</v>
      </c>
      <c r="BX638">
        <v>93</v>
      </c>
      <c r="BY638">
        <v>90</v>
      </c>
      <c r="BZ638">
        <v>91</v>
      </c>
      <c r="CA638">
        <v>92</v>
      </c>
      <c r="CB638">
        <v>97</v>
      </c>
      <c r="CC638">
        <v>99</v>
      </c>
      <c r="CD638">
        <v>97</v>
      </c>
      <c r="CE638">
        <v>95</v>
      </c>
      <c r="CF638">
        <v>88</v>
      </c>
      <c r="CG638">
        <v>88</v>
      </c>
      <c r="CH638">
        <v>91</v>
      </c>
      <c r="CI638">
        <v>91</v>
      </c>
      <c r="CJ638">
        <v>87</v>
      </c>
      <c r="CK638">
        <v>91</v>
      </c>
      <c r="CL638">
        <v>95</v>
      </c>
      <c r="CM638">
        <v>97</v>
      </c>
      <c r="CN638">
        <v>94</v>
      </c>
      <c r="CO638">
        <v>91</v>
      </c>
      <c r="CP638">
        <v>92</v>
      </c>
      <c r="CQ638">
        <v>93</v>
      </c>
      <c r="CR638">
        <v>94</v>
      </c>
      <c r="CS638">
        <v>95</v>
      </c>
      <c r="CT638">
        <v>94</v>
      </c>
      <c r="CU638">
        <v>92</v>
      </c>
      <c r="CV638">
        <v>90</v>
      </c>
      <c r="CW638">
        <v>88</v>
      </c>
      <c r="CX638" t="s">
        <v>5</v>
      </c>
      <c r="CY638" t="s">
        <v>56</v>
      </c>
      <c r="CZ638" s="1">
        <f t="shared" si="2013"/>
        <v>0.92466271755895302</v>
      </c>
      <c r="DA638" s="4">
        <f t="shared" si="2014"/>
        <v>95.41935483870968</v>
      </c>
      <c r="DB638" s="4"/>
      <c r="DC638" s="4"/>
      <c r="DD638" s="4"/>
    </row>
    <row r="639" spans="1:108" x14ac:dyDescent="0.25">
      <c r="A639" t="s">
        <v>4</v>
      </c>
      <c r="B639">
        <v>36.798099999999998</v>
      </c>
      <c r="C639">
        <v>-118.20359999999999</v>
      </c>
      <c r="D639">
        <v>3950</v>
      </c>
      <c r="E639" t="s">
        <v>1</v>
      </c>
      <c r="F639">
        <v>124.8</v>
      </c>
      <c r="G639">
        <v>1938</v>
      </c>
      <c r="H639">
        <v>8</v>
      </c>
      <c r="I639" t="s">
        <v>260</v>
      </c>
      <c r="J639">
        <v>92</v>
      </c>
      <c r="K639">
        <v>95</v>
      </c>
      <c r="L639">
        <v>96</v>
      </c>
      <c r="M639">
        <v>86</v>
      </c>
      <c r="N639">
        <v>91</v>
      </c>
      <c r="O639">
        <v>85</v>
      </c>
      <c r="P639">
        <v>86</v>
      </c>
      <c r="Q639">
        <v>93</v>
      </c>
      <c r="R639">
        <v>90</v>
      </c>
      <c r="S639">
        <v>85</v>
      </c>
      <c r="T639">
        <v>78</v>
      </c>
      <c r="U639">
        <v>67</v>
      </c>
      <c r="V639">
        <v>80</v>
      </c>
      <c r="W639">
        <v>86</v>
      </c>
      <c r="X639">
        <v>86</v>
      </c>
      <c r="Y639">
        <v>92</v>
      </c>
      <c r="Z639">
        <v>86</v>
      </c>
      <c r="AA639">
        <v>82</v>
      </c>
      <c r="AB639">
        <v>73</v>
      </c>
      <c r="AC639">
        <v>66</v>
      </c>
      <c r="AD639">
        <v>79</v>
      </c>
      <c r="AE639">
        <v>86</v>
      </c>
      <c r="AF639">
        <v>91</v>
      </c>
      <c r="AG639">
        <v>95</v>
      </c>
      <c r="AH639">
        <v>97</v>
      </c>
      <c r="AI639">
        <v>96</v>
      </c>
      <c r="AJ639">
        <v>95</v>
      </c>
      <c r="AK639">
        <v>84</v>
      </c>
      <c r="AL639">
        <v>80</v>
      </c>
      <c r="AM639">
        <v>85</v>
      </c>
      <c r="AN639" s="5">
        <v>84</v>
      </c>
      <c r="AO639" s="5">
        <v>87</v>
      </c>
      <c r="AP639" s="5">
        <v>84</v>
      </c>
      <c r="AQ639" s="5">
        <v>84</v>
      </c>
      <c r="AR639" s="5">
        <v>90</v>
      </c>
      <c r="AS639" s="5">
        <v>91</v>
      </c>
      <c r="AT639" s="5">
        <v>94</v>
      </c>
      <c r="AU639" s="5">
        <v>96</v>
      </c>
      <c r="AV639" s="5">
        <v>94</v>
      </c>
      <c r="AW639" s="5">
        <v>95</v>
      </c>
      <c r="AX639" s="5">
        <v>94</v>
      </c>
      <c r="AY639" s="5">
        <v>80</v>
      </c>
      <c r="AZ639" s="5">
        <v>93</v>
      </c>
      <c r="BA639" s="5">
        <v>94</v>
      </c>
      <c r="BB639" s="5">
        <v>96</v>
      </c>
      <c r="BC639" s="5">
        <v>95</v>
      </c>
      <c r="BD639" s="5">
        <v>98</v>
      </c>
      <c r="BE639" s="5">
        <v>99</v>
      </c>
      <c r="BF639" s="5">
        <v>100</v>
      </c>
      <c r="BG639" s="5">
        <v>100</v>
      </c>
      <c r="BH639" s="5">
        <v>95</v>
      </c>
      <c r="BI639" s="5">
        <v>101</v>
      </c>
      <c r="BJ639" s="5">
        <v>97</v>
      </c>
      <c r="BK639" s="5">
        <v>87</v>
      </c>
      <c r="BL639" s="5">
        <v>89</v>
      </c>
      <c r="BM639" s="5">
        <v>79</v>
      </c>
      <c r="BN639" s="5">
        <v>90</v>
      </c>
      <c r="BO639" s="5">
        <v>95</v>
      </c>
      <c r="BP639" s="5">
        <v>96</v>
      </c>
      <c r="BQ639" s="5">
        <v>97</v>
      </c>
      <c r="BR639" s="5">
        <v>98</v>
      </c>
      <c r="BS639">
        <v>101</v>
      </c>
      <c r="BT639">
        <v>99</v>
      </c>
      <c r="BU639">
        <v>99</v>
      </c>
      <c r="BV639">
        <v>95</v>
      </c>
      <c r="BW639">
        <v>94</v>
      </c>
      <c r="BX639">
        <v>96</v>
      </c>
      <c r="BY639">
        <v>93</v>
      </c>
      <c r="BZ639">
        <v>89</v>
      </c>
      <c r="CA639">
        <v>90</v>
      </c>
      <c r="CB639">
        <v>94</v>
      </c>
      <c r="CC639">
        <v>98</v>
      </c>
      <c r="CD639">
        <v>93</v>
      </c>
      <c r="CE639">
        <v>94</v>
      </c>
      <c r="CF639">
        <v>90</v>
      </c>
      <c r="CG639">
        <v>90</v>
      </c>
      <c r="CH639">
        <v>91</v>
      </c>
      <c r="CI639">
        <v>84</v>
      </c>
      <c r="CJ639">
        <v>82</v>
      </c>
      <c r="CK639">
        <v>90</v>
      </c>
      <c r="CL639">
        <v>92</v>
      </c>
      <c r="CM639">
        <v>86</v>
      </c>
      <c r="CN639">
        <v>92</v>
      </c>
      <c r="CO639">
        <v>91</v>
      </c>
      <c r="CP639">
        <v>88</v>
      </c>
      <c r="CQ639">
        <v>86</v>
      </c>
      <c r="CR639">
        <v>86</v>
      </c>
      <c r="CS639">
        <v>90</v>
      </c>
      <c r="CT639">
        <v>94</v>
      </c>
      <c r="CU639">
        <v>86</v>
      </c>
      <c r="CV639">
        <v>80</v>
      </c>
      <c r="CW639">
        <v>87</v>
      </c>
      <c r="CX639" t="s">
        <v>5</v>
      </c>
      <c r="CY639" t="s">
        <v>6</v>
      </c>
      <c r="CZ639" s="1">
        <f t="shared" si="2013"/>
        <v>0.78305369211045339</v>
      </c>
      <c r="DA639" s="4">
        <f t="shared" si="2014"/>
        <v>92.645161290322577</v>
      </c>
      <c r="DB639" s="4"/>
      <c r="DC639" s="4"/>
      <c r="DD639" s="4"/>
    </row>
    <row r="640" spans="1:108" x14ac:dyDescent="0.25">
      <c r="A640" t="s">
        <v>49</v>
      </c>
      <c r="B640">
        <v>36.1389</v>
      </c>
      <c r="C640">
        <v>-117.9528</v>
      </c>
      <c r="D640">
        <v>3825</v>
      </c>
      <c r="E640" t="s">
        <v>1</v>
      </c>
      <c r="F640">
        <v>103.6</v>
      </c>
      <c r="G640">
        <v>1938</v>
      </c>
      <c r="H640">
        <v>8</v>
      </c>
      <c r="I640" t="s">
        <v>260</v>
      </c>
      <c r="J640">
        <v>90</v>
      </c>
      <c r="K640">
        <v>92</v>
      </c>
      <c r="L640">
        <v>90</v>
      </c>
      <c r="M640">
        <v>87</v>
      </c>
      <c r="N640">
        <v>83</v>
      </c>
      <c r="O640">
        <v>82</v>
      </c>
      <c r="P640">
        <v>81</v>
      </c>
      <c r="Q640">
        <v>84</v>
      </c>
      <c r="R640">
        <v>85</v>
      </c>
      <c r="S640">
        <v>78</v>
      </c>
      <c r="T640">
        <v>71</v>
      </c>
      <c r="U640">
        <v>69</v>
      </c>
      <c r="V640">
        <v>79</v>
      </c>
      <c r="W640">
        <v>85</v>
      </c>
      <c r="X640">
        <v>82</v>
      </c>
      <c r="Y640">
        <v>90</v>
      </c>
      <c r="Z640">
        <v>86</v>
      </c>
      <c r="AA640">
        <v>80</v>
      </c>
      <c r="AB640">
        <v>63</v>
      </c>
      <c r="AC640">
        <v>60</v>
      </c>
      <c r="AD640">
        <v>78</v>
      </c>
      <c r="AE640">
        <v>85</v>
      </c>
      <c r="AF640">
        <v>90</v>
      </c>
      <c r="AG640">
        <v>92</v>
      </c>
      <c r="AH640">
        <v>95</v>
      </c>
      <c r="AI640">
        <v>94</v>
      </c>
      <c r="AJ640">
        <v>91</v>
      </c>
      <c r="AK640">
        <v>83</v>
      </c>
      <c r="AL640">
        <v>73</v>
      </c>
      <c r="AM640">
        <v>82</v>
      </c>
      <c r="AN640" s="5">
        <v>83</v>
      </c>
      <c r="AO640" s="5">
        <v>81</v>
      </c>
      <c r="AP640" s="5">
        <v>80</v>
      </c>
      <c r="AQ640" s="5">
        <v>82</v>
      </c>
      <c r="AR640" s="5">
        <v>84</v>
      </c>
      <c r="AS640" s="5">
        <v>88</v>
      </c>
      <c r="AT640" s="5">
        <v>93</v>
      </c>
      <c r="AU640" s="5">
        <v>84</v>
      </c>
      <c r="AV640" s="5">
        <v>84</v>
      </c>
      <c r="AW640" s="5">
        <v>93</v>
      </c>
      <c r="AX640" s="5">
        <v>91</v>
      </c>
      <c r="AY640" s="5">
        <v>89</v>
      </c>
      <c r="AZ640" s="5">
        <v>90</v>
      </c>
      <c r="BA640" s="5">
        <v>92</v>
      </c>
      <c r="BB640" s="5">
        <v>94</v>
      </c>
      <c r="BC640" s="5">
        <v>93</v>
      </c>
      <c r="BD640" s="5">
        <v>95</v>
      </c>
      <c r="BE640" s="5">
        <v>97</v>
      </c>
      <c r="BF640" s="5">
        <v>96</v>
      </c>
      <c r="BG640" s="5">
        <v>97</v>
      </c>
      <c r="BH640" s="5">
        <v>97</v>
      </c>
      <c r="BI640" s="5">
        <v>93</v>
      </c>
      <c r="BJ640" s="5">
        <v>95</v>
      </c>
      <c r="BK640" s="5">
        <v>92</v>
      </c>
      <c r="BL640" s="5">
        <v>86</v>
      </c>
      <c r="BM640" s="5">
        <v>74</v>
      </c>
      <c r="BN640" s="5">
        <v>88</v>
      </c>
      <c r="BO640" s="5">
        <v>92</v>
      </c>
      <c r="BP640" s="5">
        <v>95</v>
      </c>
      <c r="BQ640" s="5">
        <v>96</v>
      </c>
      <c r="BR640" s="5">
        <v>100</v>
      </c>
      <c r="BS640">
        <v>99</v>
      </c>
      <c r="BT640">
        <v>95</v>
      </c>
      <c r="BU640">
        <v>96</v>
      </c>
      <c r="BV640">
        <v>98</v>
      </c>
      <c r="BW640">
        <v>95</v>
      </c>
      <c r="BX640">
        <v>93</v>
      </c>
      <c r="BY640">
        <v>86</v>
      </c>
      <c r="BZ640">
        <v>88</v>
      </c>
      <c r="CA640">
        <v>89</v>
      </c>
      <c r="CB640">
        <v>94</v>
      </c>
      <c r="CC640">
        <v>95</v>
      </c>
      <c r="CD640">
        <v>90</v>
      </c>
      <c r="CE640">
        <v>89</v>
      </c>
      <c r="CF640">
        <v>85</v>
      </c>
      <c r="CG640">
        <v>87</v>
      </c>
      <c r="CH640">
        <v>87</v>
      </c>
      <c r="CI640">
        <v>84</v>
      </c>
      <c r="CJ640">
        <v>82</v>
      </c>
      <c r="CK640">
        <v>86</v>
      </c>
      <c r="CL640">
        <v>90</v>
      </c>
      <c r="CM640">
        <v>92</v>
      </c>
      <c r="CN640">
        <v>91</v>
      </c>
      <c r="CO640">
        <v>90</v>
      </c>
      <c r="CP640">
        <v>90</v>
      </c>
      <c r="CQ640">
        <v>88</v>
      </c>
      <c r="CR640">
        <v>88</v>
      </c>
      <c r="CS640">
        <v>87</v>
      </c>
      <c r="CT640">
        <v>79</v>
      </c>
      <c r="CU640">
        <v>83</v>
      </c>
      <c r="CV640">
        <v>74</v>
      </c>
      <c r="CW640">
        <v>85</v>
      </c>
      <c r="CX640" t="s">
        <v>5</v>
      </c>
      <c r="CY640" t="s">
        <v>50</v>
      </c>
      <c r="CZ640" s="1">
        <f t="shared" si="2013"/>
        <v>0.81663031893676918</v>
      </c>
      <c r="DA640" s="4">
        <f t="shared" si="2014"/>
        <v>90.129032258064512</v>
      </c>
      <c r="DB640" s="4"/>
      <c r="DC640" s="4"/>
      <c r="DD640" s="4"/>
    </row>
    <row r="641" spans="1:108" x14ac:dyDescent="0.25">
      <c r="A641" t="s">
        <v>61</v>
      </c>
      <c r="B641">
        <v>35.369199999999999</v>
      </c>
      <c r="C641">
        <v>-117.6525</v>
      </c>
      <c r="D641">
        <v>3570</v>
      </c>
      <c r="E641" t="s">
        <v>1</v>
      </c>
      <c r="F641">
        <v>140.5</v>
      </c>
      <c r="G641">
        <v>1938</v>
      </c>
      <c r="H641">
        <v>8</v>
      </c>
      <c r="I641" t="s">
        <v>260</v>
      </c>
      <c r="J641">
        <v>98</v>
      </c>
      <c r="K641">
        <v>97</v>
      </c>
      <c r="L641">
        <v>96</v>
      </c>
      <c r="M641">
        <v>93</v>
      </c>
      <c r="N641">
        <v>93</v>
      </c>
      <c r="O641">
        <v>94</v>
      </c>
      <c r="P641">
        <v>93</v>
      </c>
      <c r="Q641">
        <v>95</v>
      </c>
      <c r="R641">
        <v>90</v>
      </c>
      <c r="S641">
        <v>79</v>
      </c>
      <c r="T641">
        <v>73</v>
      </c>
      <c r="U641">
        <v>76</v>
      </c>
      <c r="V641">
        <v>83</v>
      </c>
      <c r="W641">
        <v>93</v>
      </c>
      <c r="X641">
        <v>89</v>
      </c>
      <c r="Y641">
        <v>93</v>
      </c>
      <c r="Z641">
        <v>85</v>
      </c>
      <c r="AA641">
        <v>83</v>
      </c>
      <c r="AB641">
        <v>73</v>
      </c>
      <c r="AC641">
        <v>84</v>
      </c>
      <c r="AD641">
        <v>91</v>
      </c>
      <c r="AE641">
        <v>96</v>
      </c>
      <c r="AF641">
        <v>100</v>
      </c>
      <c r="AG641">
        <v>100</v>
      </c>
      <c r="AH641">
        <v>98</v>
      </c>
      <c r="AI641">
        <v>88</v>
      </c>
      <c r="AJ641">
        <v>85</v>
      </c>
      <c r="AK641">
        <v>91</v>
      </c>
      <c r="AL641">
        <v>97</v>
      </c>
      <c r="AM641">
        <v>88</v>
      </c>
      <c r="AN641" s="5">
        <v>85</v>
      </c>
      <c r="AO641" s="5">
        <v>84</v>
      </c>
      <c r="AP641" s="5">
        <v>81</v>
      </c>
      <c r="AQ641" s="5">
        <v>88</v>
      </c>
      <c r="AR641" s="5">
        <v>91</v>
      </c>
      <c r="AS641" s="5">
        <v>95</v>
      </c>
      <c r="AT641" s="5">
        <v>98</v>
      </c>
      <c r="AU641" s="5">
        <v>98</v>
      </c>
      <c r="AV641" s="5">
        <v>91</v>
      </c>
      <c r="AW641" s="5">
        <v>96</v>
      </c>
      <c r="AX641" s="5">
        <v>97</v>
      </c>
      <c r="AY641" s="5">
        <v>95</v>
      </c>
      <c r="AZ641" s="5">
        <v>99</v>
      </c>
      <c r="BA641" s="5">
        <v>98</v>
      </c>
      <c r="BB641" s="5">
        <v>97</v>
      </c>
      <c r="BC641" s="5">
        <v>96</v>
      </c>
      <c r="BD641" s="5">
        <v>100</v>
      </c>
      <c r="BE641" s="5">
        <v>102</v>
      </c>
      <c r="BF641" s="5">
        <v>105</v>
      </c>
      <c r="BG641" s="5">
        <v>106</v>
      </c>
      <c r="BH641" s="5">
        <v>108</v>
      </c>
      <c r="BI641" s="5">
        <v>104</v>
      </c>
      <c r="BJ641" s="5">
        <v>100</v>
      </c>
      <c r="BK641" s="5">
        <v>99</v>
      </c>
      <c r="BL641" s="5">
        <v>94</v>
      </c>
      <c r="BM641" s="5">
        <v>91</v>
      </c>
      <c r="BN641" s="5">
        <v>93</v>
      </c>
      <c r="BO641" s="5">
        <v>96</v>
      </c>
      <c r="BP641" s="5">
        <v>100</v>
      </c>
      <c r="BQ641" s="5">
        <v>100</v>
      </c>
      <c r="BR641" s="5">
        <v>103</v>
      </c>
      <c r="BS641">
        <v>105</v>
      </c>
      <c r="BT641">
        <v>103</v>
      </c>
      <c r="BU641">
        <v>102</v>
      </c>
      <c r="BV641">
        <v>104</v>
      </c>
      <c r="BW641">
        <v>98</v>
      </c>
      <c r="BX641">
        <v>97</v>
      </c>
      <c r="BY641">
        <v>96</v>
      </c>
      <c r="BZ641">
        <v>93</v>
      </c>
      <c r="CA641">
        <v>94</v>
      </c>
      <c r="CB641">
        <v>96</v>
      </c>
      <c r="CC641">
        <v>100</v>
      </c>
      <c r="CD641">
        <v>94</v>
      </c>
      <c r="CE641">
        <v>87</v>
      </c>
      <c r="CF641">
        <v>90</v>
      </c>
      <c r="CG641">
        <v>91</v>
      </c>
      <c r="CH641">
        <v>91</v>
      </c>
      <c r="CI641">
        <v>89</v>
      </c>
      <c r="CJ641">
        <v>85</v>
      </c>
      <c r="CK641">
        <v>91</v>
      </c>
      <c r="CL641">
        <v>96</v>
      </c>
      <c r="CM641">
        <v>96</v>
      </c>
      <c r="CN641">
        <v>94</v>
      </c>
      <c r="CO641">
        <v>94</v>
      </c>
      <c r="CP641">
        <v>96</v>
      </c>
      <c r="CQ641">
        <v>95</v>
      </c>
      <c r="CR641">
        <v>95</v>
      </c>
      <c r="CS641">
        <v>96</v>
      </c>
      <c r="CT641">
        <v>96</v>
      </c>
      <c r="CU641">
        <v>91</v>
      </c>
      <c r="CV641">
        <v>91</v>
      </c>
      <c r="CW641">
        <v>94</v>
      </c>
      <c r="CX641" t="s">
        <v>5</v>
      </c>
      <c r="CY641" t="s">
        <v>62</v>
      </c>
      <c r="CZ641" s="1">
        <f t="shared" si="2013"/>
        <v>0.87596637881220396</v>
      </c>
      <c r="DA641" s="4">
        <f t="shared" si="2014"/>
        <v>96.451612903225808</v>
      </c>
      <c r="DB641" s="4"/>
      <c r="DC641" s="4"/>
      <c r="DD641" s="4"/>
    </row>
    <row r="642" spans="1:108" x14ac:dyDescent="0.25">
      <c r="A642" t="s">
        <v>47</v>
      </c>
      <c r="B642">
        <v>37.366700000000002</v>
      </c>
      <c r="C642">
        <v>-115.16670000000001</v>
      </c>
      <c r="D642">
        <v>3488</v>
      </c>
      <c r="E642" t="s">
        <v>1</v>
      </c>
      <c r="F642">
        <v>181.4</v>
      </c>
      <c r="G642">
        <v>1938</v>
      </c>
      <c r="H642">
        <v>8</v>
      </c>
      <c r="I642" t="s">
        <v>260</v>
      </c>
      <c r="J642">
        <v>96</v>
      </c>
      <c r="K642">
        <v>97</v>
      </c>
      <c r="L642">
        <v>98</v>
      </c>
      <c r="M642">
        <v>97</v>
      </c>
      <c r="N642">
        <v>98</v>
      </c>
      <c r="O642">
        <v>96</v>
      </c>
      <c r="P642">
        <v>96</v>
      </c>
      <c r="Q642">
        <v>96</v>
      </c>
      <c r="R642">
        <v>96</v>
      </c>
      <c r="S642">
        <v>87</v>
      </c>
      <c r="T642">
        <v>84</v>
      </c>
      <c r="U642">
        <v>79</v>
      </c>
      <c r="V642">
        <v>83</v>
      </c>
      <c r="W642">
        <v>93</v>
      </c>
      <c r="X642">
        <v>95</v>
      </c>
      <c r="Y642">
        <v>98</v>
      </c>
      <c r="Z642">
        <v>97</v>
      </c>
      <c r="AA642">
        <v>87</v>
      </c>
      <c r="AB642">
        <v>80</v>
      </c>
      <c r="AC642">
        <v>82</v>
      </c>
      <c r="AD642">
        <v>86</v>
      </c>
      <c r="AE642">
        <v>91</v>
      </c>
      <c r="AF642">
        <v>97</v>
      </c>
      <c r="AG642">
        <v>101</v>
      </c>
      <c r="AH642">
        <v>102</v>
      </c>
      <c r="AI642">
        <v>103</v>
      </c>
      <c r="AJ642">
        <v>102</v>
      </c>
      <c r="AK642">
        <v>93</v>
      </c>
      <c r="AL642">
        <v>89</v>
      </c>
      <c r="AM642">
        <v>92</v>
      </c>
      <c r="AN642" s="5">
        <v>90</v>
      </c>
      <c r="AO642" s="5">
        <v>91</v>
      </c>
      <c r="AP642" s="5">
        <v>91</v>
      </c>
      <c r="AQ642" s="5">
        <v>91</v>
      </c>
      <c r="AR642" s="5">
        <v>94</v>
      </c>
      <c r="AS642" s="5">
        <v>94</v>
      </c>
      <c r="AT642" s="5">
        <v>98</v>
      </c>
      <c r="AU642" s="5">
        <v>101</v>
      </c>
      <c r="AV642" s="5">
        <v>101</v>
      </c>
      <c r="AW642" s="5">
        <v>102</v>
      </c>
      <c r="AX642" s="5">
        <v>102</v>
      </c>
      <c r="AY642" s="5">
        <v>98</v>
      </c>
      <c r="AZ642" s="5">
        <v>97</v>
      </c>
      <c r="BA642" s="5">
        <v>103</v>
      </c>
      <c r="BB642" s="5">
        <v>104</v>
      </c>
      <c r="BC642" s="5">
        <v>104</v>
      </c>
      <c r="BD642" s="5">
        <v>106</v>
      </c>
      <c r="BE642" s="5">
        <v>104</v>
      </c>
      <c r="BF642" s="5">
        <v>103</v>
      </c>
      <c r="BG642" s="5">
        <v>104</v>
      </c>
      <c r="BH642" s="5">
        <v>105</v>
      </c>
      <c r="BI642" s="5">
        <v>104</v>
      </c>
      <c r="BJ642" s="5">
        <v>103</v>
      </c>
      <c r="BK642" s="5">
        <v>104</v>
      </c>
      <c r="BL642" s="5">
        <v>96</v>
      </c>
      <c r="BM642" s="5">
        <v>92</v>
      </c>
      <c r="BN642" s="5">
        <v>96</v>
      </c>
      <c r="BO642" s="5">
        <v>101</v>
      </c>
      <c r="BP642" s="5">
        <v>102</v>
      </c>
      <c r="BQ642" s="5">
        <v>104</v>
      </c>
      <c r="BR642" s="5">
        <v>108</v>
      </c>
      <c r="BS642">
        <v>110</v>
      </c>
      <c r="BT642">
        <v>107</v>
      </c>
      <c r="BU642">
        <v>106</v>
      </c>
      <c r="BV642">
        <v>102</v>
      </c>
      <c r="BW642">
        <v>100</v>
      </c>
      <c r="BX642">
        <v>94</v>
      </c>
      <c r="BY642">
        <v>97</v>
      </c>
      <c r="BZ642">
        <v>91</v>
      </c>
      <c r="CA642">
        <v>90</v>
      </c>
      <c r="CB642">
        <v>97</v>
      </c>
      <c r="CC642">
        <v>98</v>
      </c>
      <c r="CD642">
        <v>99</v>
      </c>
      <c r="CE642">
        <v>101</v>
      </c>
      <c r="CF642">
        <v>90</v>
      </c>
      <c r="CG642">
        <v>90</v>
      </c>
      <c r="CH642">
        <v>92</v>
      </c>
      <c r="CI642">
        <v>91</v>
      </c>
      <c r="CJ642">
        <v>89</v>
      </c>
      <c r="CK642">
        <v>92</v>
      </c>
      <c r="CL642">
        <v>98</v>
      </c>
      <c r="CM642">
        <v>97</v>
      </c>
      <c r="CN642">
        <v>103</v>
      </c>
      <c r="CO642">
        <v>96</v>
      </c>
      <c r="CP642">
        <v>96</v>
      </c>
      <c r="CQ642">
        <v>95</v>
      </c>
      <c r="CR642">
        <v>91</v>
      </c>
      <c r="CS642">
        <v>94</v>
      </c>
      <c r="CT642">
        <v>94</v>
      </c>
      <c r="CU642">
        <v>94</v>
      </c>
      <c r="CV642">
        <v>90</v>
      </c>
      <c r="CW642">
        <v>86</v>
      </c>
      <c r="CX642" t="s">
        <v>2</v>
      </c>
      <c r="CY642" t="s">
        <v>48</v>
      </c>
      <c r="CZ642" s="1">
        <f t="shared" si="2013"/>
        <v>0.91513994815555422</v>
      </c>
      <c r="DA642" s="4">
        <f t="shared" si="2014"/>
        <v>99.774193548387103</v>
      </c>
      <c r="DB642" s="4"/>
      <c r="DC642" s="4"/>
      <c r="DD642" s="4"/>
    </row>
    <row r="643" spans="1:108" x14ac:dyDescent="0.25">
      <c r="A643" t="s">
        <v>41</v>
      </c>
      <c r="B643">
        <v>34.5</v>
      </c>
      <c r="C643">
        <v>-117.8167</v>
      </c>
      <c r="D643">
        <v>3402</v>
      </c>
      <c r="E643" t="s">
        <v>1</v>
      </c>
      <c r="F643">
        <v>234.3</v>
      </c>
      <c r="G643">
        <v>1938</v>
      </c>
      <c r="H643">
        <v>8</v>
      </c>
      <c r="I643" t="s">
        <v>260</v>
      </c>
      <c r="J643">
        <v>95</v>
      </c>
      <c r="K643">
        <v>92</v>
      </c>
      <c r="L643">
        <v>90</v>
      </c>
      <c r="M643">
        <v>90</v>
      </c>
      <c r="N643">
        <v>92</v>
      </c>
      <c r="O643">
        <v>90</v>
      </c>
      <c r="P643">
        <v>93</v>
      </c>
      <c r="Q643">
        <v>90</v>
      </c>
      <c r="R643">
        <v>88</v>
      </c>
      <c r="S643">
        <v>84</v>
      </c>
      <c r="T643">
        <v>68</v>
      </c>
      <c r="U643">
        <v>68</v>
      </c>
      <c r="V643">
        <v>81</v>
      </c>
      <c r="W643">
        <v>90</v>
      </c>
      <c r="X643">
        <v>90</v>
      </c>
      <c r="Y643">
        <v>92</v>
      </c>
      <c r="Z643">
        <v>85</v>
      </c>
      <c r="AA643">
        <v>76</v>
      </c>
      <c r="AB643">
        <v>76</v>
      </c>
      <c r="AC643">
        <v>72</v>
      </c>
      <c r="AD643">
        <v>85</v>
      </c>
      <c r="AE643">
        <v>89</v>
      </c>
      <c r="AF643">
        <v>94</v>
      </c>
      <c r="AG643">
        <v>97</v>
      </c>
      <c r="AH643">
        <v>97</v>
      </c>
      <c r="AI643">
        <v>97</v>
      </c>
      <c r="AJ643">
        <v>92</v>
      </c>
      <c r="AK643">
        <v>89</v>
      </c>
      <c r="AL643">
        <v>81</v>
      </c>
      <c r="AM643">
        <v>81</v>
      </c>
      <c r="AN643" s="5">
        <v>87</v>
      </c>
      <c r="AO643" s="5">
        <v>81</v>
      </c>
      <c r="AP643" s="5">
        <v>81</v>
      </c>
      <c r="AQ643" s="5">
        <v>80</v>
      </c>
      <c r="AR643" s="5">
        <v>81</v>
      </c>
      <c r="AS643" s="5">
        <v>91</v>
      </c>
      <c r="AT643" s="5">
        <v>100</v>
      </c>
      <c r="AU643" s="5">
        <v>94</v>
      </c>
      <c r="AV643" s="5">
        <v>96</v>
      </c>
      <c r="AW643" s="5">
        <v>100</v>
      </c>
      <c r="AX643" s="5">
        <v>95</v>
      </c>
      <c r="AY643" s="5">
        <v>92</v>
      </c>
      <c r="AZ643" s="5">
        <v>93</v>
      </c>
      <c r="BA643" s="5">
        <v>100</v>
      </c>
      <c r="BB643" s="5">
        <v>91</v>
      </c>
      <c r="BC643" s="5">
        <v>97</v>
      </c>
      <c r="BD643" s="5">
        <v>100</v>
      </c>
      <c r="BE643" s="5">
        <v>99</v>
      </c>
      <c r="BF643" s="5">
        <v>102</v>
      </c>
      <c r="BG643" s="5">
        <v>106</v>
      </c>
      <c r="BH643" s="5">
        <v>104</v>
      </c>
      <c r="BI643" s="5">
        <v>100</v>
      </c>
      <c r="BJ643" s="5">
        <v>99</v>
      </c>
      <c r="BK643" s="5">
        <v>94</v>
      </c>
      <c r="BL643" s="5">
        <v>88</v>
      </c>
      <c r="BM643" s="5">
        <v>92</v>
      </c>
      <c r="BN643" s="5">
        <v>91</v>
      </c>
      <c r="BO643" s="5">
        <v>96</v>
      </c>
      <c r="BP643" s="5">
        <v>94</v>
      </c>
      <c r="BQ643" s="5">
        <v>93</v>
      </c>
      <c r="BR643" s="5">
        <v>102</v>
      </c>
      <c r="BS643">
        <v>102</v>
      </c>
      <c r="BT643">
        <v>101</v>
      </c>
      <c r="BU643">
        <v>101</v>
      </c>
      <c r="BV643">
        <v>99</v>
      </c>
      <c r="BW643">
        <v>96</v>
      </c>
      <c r="BX643">
        <v>89</v>
      </c>
      <c r="BY643">
        <v>89</v>
      </c>
      <c r="BZ643">
        <v>89</v>
      </c>
      <c r="CA643">
        <v>92</v>
      </c>
      <c r="CB643">
        <v>97</v>
      </c>
      <c r="CC643">
        <v>97</v>
      </c>
      <c r="CD643">
        <v>99</v>
      </c>
      <c r="CE643">
        <v>93</v>
      </c>
      <c r="CF643">
        <v>92</v>
      </c>
      <c r="CG643">
        <v>83</v>
      </c>
      <c r="CH643">
        <v>89</v>
      </c>
      <c r="CI643">
        <v>86</v>
      </c>
      <c r="CJ643">
        <v>85</v>
      </c>
      <c r="CK643">
        <v>87</v>
      </c>
      <c r="CL643">
        <v>98</v>
      </c>
      <c r="CM643">
        <v>91</v>
      </c>
      <c r="CN643">
        <v>88</v>
      </c>
      <c r="CO643">
        <v>93</v>
      </c>
      <c r="CP643">
        <v>93</v>
      </c>
      <c r="CQ643">
        <v>90</v>
      </c>
      <c r="CR643">
        <v>92</v>
      </c>
      <c r="CS643">
        <v>93</v>
      </c>
      <c r="CT643">
        <v>95</v>
      </c>
      <c r="CU643">
        <v>92</v>
      </c>
      <c r="CV643">
        <v>90</v>
      </c>
      <c r="CW643">
        <v>90</v>
      </c>
      <c r="CX643" t="s">
        <v>5</v>
      </c>
      <c r="CY643" t="s">
        <v>42</v>
      </c>
      <c r="CZ643" s="1">
        <f t="shared" si="2013"/>
        <v>0.91410635256799722</v>
      </c>
      <c r="DA643" s="4">
        <f t="shared" si="2014"/>
        <v>94.161290322580641</v>
      </c>
      <c r="DB643" s="4"/>
      <c r="DC643" s="4"/>
      <c r="DD643" s="4"/>
    </row>
    <row r="644" spans="1:108" x14ac:dyDescent="0.25">
      <c r="A644" t="s">
        <v>43</v>
      </c>
      <c r="B644">
        <v>36.916699999999999</v>
      </c>
      <c r="C644">
        <v>-116.75</v>
      </c>
      <c r="D644">
        <v>3304</v>
      </c>
      <c r="E644" t="s">
        <v>1</v>
      </c>
      <c r="F644">
        <v>51.5</v>
      </c>
      <c r="G644">
        <v>1938</v>
      </c>
      <c r="H644">
        <v>8</v>
      </c>
      <c r="I644" t="s">
        <v>260</v>
      </c>
      <c r="J644">
        <v>98</v>
      </c>
      <c r="K644">
        <v>98</v>
      </c>
      <c r="L644">
        <v>98</v>
      </c>
      <c r="M644">
        <v>96</v>
      </c>
      <c r="N644">
        <v>95</v>
      </c>
      <c r="O644">
        <v>96</v>
      </c>
      <c r="P644">
        <v>101</v>
      </c>
      <c r="Q644">
        <v>97</v>
      </c>
      <c r="R644">
        <v>94</v>
      </c>
      <c r="S644">
        <v>88</v>
      </c>
      <c r="T644">
        <v>81</v>
      </c>
      <c r="U644">
        <v>78</v>
      </c>
      <c r="V644">
        <v>84</v>
      </c>
      <c r="W644">
        <v>92</v>
      </c>
      <c r="X644">
        <v>95</v>
      </c>
      <c r="Y644">
        <v>97</v>
      </c>
      <c r="Z644">
        <v>94</v>
      </c>
      <c r="AA644">
        <v>87</v>
      </c>
      <c r="AB644">
        <v>85</v>
      </c>
      <c r="AC644">
        <v>81</v>
      </c>
      <c r="AD644">
        <v>86</v>
      </c>
      <c r="AE644">
        <v>95</v>
      </c>
      <c r="AF644">
        <v>100</v>
      </c>
      <c r="AG644">
        <v>102</v>
      </c>
      <c r="AH644">
        <v>102</v>
      </c>
      <c r="AI644">
        <v>103</v>
      </c>
      <c r="AJ644">
        <v>99</v>
      </c>
      <c r="AK644">
        <v>93</v>
      </c>
      <c r="AL644">
        <v>86</v>
      </c>
      <c r="AM644">
        <v>84</v>
      </c>
      <c r="AN644" s="5">
        <v>92</v>
      </c>
      <c r="AO644" s="5">
        <v>90</v>
      </c>
      <c r="AP644" s="5">
        <v>87</v>
      </c>
      <c r="AQ644" s="5">
        <v>90</v>
      </c>
      <c r="AR644" s="5">
        <v>94</v>
      </c>
      <c r="AS644" s="5">
        <v>97</v>
      </c>
      <c r="AT644" s="5">
        <v>100</v>
      </c>
      <c r="AU644" s="5">
        <v>98</v>
      </c>
      <c r="AV644" s="5">
        <v>99</v>
      </c>
      <c r="AW644" s="5">
        <v>99</v>
      </c>
      <c r="AX644" s="5">
        <v>99</v>
      </c>
      <c r="AY644" s="5">
        <v>97</v>
      </c>
      <c r="AZ644" s="5">
        <v>100</v>
      </c>
      <c r="BA644" s="5">
        <v>102</v>
      </c>
      <c r="BB644" s="5">
        <v>102</v>
      </c>
      <c r="BC644" s="5">
        <v>102</v>
      </c>
      <c r="BD644" s="5">
        <v>103</v>
      </c>
      <c r="BE644" s="5">
        <v>107</v>
      </c>
      <c r="BF644" s="5">
        <v>110</v>
      </c>
      <c r="BG644" s="5">
        <v>110</v>
      </c>
      <c r="BH644" s="5">
        <v>112</v>
      </c>
      <c r="BI644" s="5">
        <v>107</v>
      </c>
      <c r="BJ644" s="5">
        <v>103</v>
      </c>
      <c r="BK644" s="5">
        <v>103</v>
      </c>
      <c r="BL644" s="5">
        <v>97</v>
      </c>
      <c r="BM644" s="5">
        <v>91</v>
      </c>
      <c r="BN644" s="5">
        <v>95</v>
      </c>
      <c r="BO644" s="5">
        <v>100</v>
      </c>
      <c r="BP644" s="5">
        <v>100</v>
      </c>
      <c r="BQ644" s="5">
        <v>101</v>
      </c>
      <c r="BR644" s="5">
        <v>105</v>
      </c>
      <c r="BS644">
        <v>107</v>
      </c>
      <c r="BT644">
        <v>110</v>
      </c>
      <c r="BU644">
        <v>105</v>
      </c>
      <c r="BV644">
        <v>105</v>
      </c>
      <c r="BW644">
        <v>100</v>
      </c>
      <c r="BX644">
        <v>99</v>
      </c>
      <c r="BY644">
        <v>100</v>
      </c>
      <c r="BZ644">
        <v>93</v>
      </c>
      <c r="CA644">
        <v>96</v>
      </c>
      <c r="CB644">
        <v>100</v>
      </c>
      <c r="CF644">
        <v>92</v>
      </c>
      <c r="CG644">
        <v>95</v>
      </c>
      <c r="CH644">
        <v>95</v>
      </c>
      <c r="CI644">
        <v>93</v>
      </c>
      <c r="CJ644">
        <v>92</v>
      </c>
      <c r="CK644">
        <v>94</v>
      </c>
      <c r="CL644">
        <v>99</v>
      </c>
      <c r="CQ644">
        <v>95</v>
      </c>
      <c r="CR644">
        <v>96</v>
      </c>
      <c r="CS644">
        <v>97</v>
      </c>
      <c r="CT644">
        <v>99</v>
      </c>
      <c r="CU644">
        <v>93</v>
      </c>
      <c r="CV644">
        <v>91</v>
      </c>
      <c r="CW644">
        <v>87</v>
      </c>
      <c r="CX644" t="s">
        <v>2</v>
      </c>
      <c r="CY644" t="s">
        <v>44</v>
      </c>
      <c r="CZ644" s="1">
        <f t="shared" si="2013"/>
        <v>0.90970185301751705</v>
      </c>
      <c r="DA644" s="4">
        <f t="shared" si="2014"/>
        <v>99.741935483870961</v>
      </c>
      <c r="DB644" s="4"/>
      <c r="DC644" s="4"/>
      <c r="DD644" s="4"/>
    </row>
    <row r="645" spans="1:108" x14ac:dyDescent="0.25">
      <c r="A645" t="s">
        <v>53</v>
      </c>
      <c r="B645">
        <v>35.979999999999997</v>
      </c>
      <c r="C645">
        <v>-114.8464</v>
      </c>
      <c r="D645">
        <v>2500</v>
      </c>
      <c r="E645" t="s">
        <v>1</v>
      </c>
      <c r="F645">
        <v>188.9</v>
      </c>
      <c r="G645">
        <v>1938</v>
      </c>
      <c r="H645">
        <v>8</v>
      </c>
      <c r="I645" t="s">
        <v>260</v>
      </c>
      <c r="J645">
        <v>102</v>
      </c>
      <c r="K645">
        <v>99</v>
      </c>
      <c r="L645">
        <v>100</v>
      </c>
      <c r="M645">
        <v>104</v>
      </c>
      <c r="N645">
        <v>103</v>
      </c>
      <c r="O645">
        <v>100</v>
      </c>
      <c r="P645">
        <v>100</v>
      </c>
      <c r="Q645">
        <v>97</v>
      </c>
      <c r="R645">
        <v>93</v>
      </c>
      <c r="S645">
        <v>88</v>
      </c>
      <c r="T645">
        <v>86</v>
      </c>
      <c r="U645">
        <v>86</v>
      </c>
      <c r="V645">
        <v>87</v>
      </c>
      <c r="W645">
        <v>92</v>
      </c>
      <c r="X645">
        <v>98</v>
      </c>
      <c r="Y645">
        <v>99</v>
      </c>
      <c r="Z645">
        <v>98</v>
      </c>
      <c r="AA645">
        <v>91</v>
      </c>
      <c r="AB645">
        <v>84</v>
      </c>
      <c r="AC645">
        <v>85</v>
      </c>
      <c r="AD645">
        <v>87</v>
      </c>
      <c r="AE645">
        <v>93</v>
      </c>
      <c r="AF645">
        <v>100</v>
      </c>
      <c r="AG645">
        <v>103</v>
      </c>
      <c r="AH645">
        <v>105</v>
      </c>
      <c r="AI645">
        <v>108</v>
      </c>
      <c r="AJ645">
        <v>105</v>
      </c>
      <c r="AK645">
        <v>89</v>
      </c>
      <c r="AL645">
        <v>82</v>
      </c>
      <c r="AM645">
        <v>92</v>
      </c>
      <c r="AN645" s="5">
        <v>91</v>
      </c>
      <c r="AO645" s="5">
        <v>92</v>
      </c>
      <c r="AP645" s="5">
        <v>92</v>
      </c>
      <c r="AQ645" s="5">
        <v>93</v>
      </c>
      <c r="AR645" s="5">
        <v>96</v>
      </c>
      <c r="AS645" s="5">
        <v>96</v>
      </c>
      <c r="AT645" s="5">
        <v>100</v>
      </c>
      <c r="AU645" s="5">
        <v>104</v>
      </c>
      <c r="AV645" s="5">
        <v>106</v>
      </c>
      <c r="AW645" s="5">
        <v>105</v>
      </c>
      <c r="AX645" s="5">
        <v>105</v>
      </c>
      <c r="AY645" s="5">
        <v>98</v>
      </c>
      <c r="AZ645" s="5">
        <v>100</v>
      </c>
      <c r="BA645" s="5">
        <v>104</v>
      </c>
      <c r="BB645" s="5">
        <v>107</v>
      </c>
      <c r="BC645" s="5">
        <v>106</v>
      </c>
      <c r="BD645" s="5">
        <v>106</v>
      </c>
      <c r="BE645" s="5">
        <v>104</v>
      </c>
      <c r="BF645" s="5">
        <v>105</v>
      </c>
      <c r="BG645" s="5">
        <v>107</v>
      </c>
      <c r="BH645" s="5">
        <v>103</v>
      </c>
      <c r="BI645" s="5">
        <v>102</v>
      </c>
      <c r="BJ645" s="5">
        <v>102</v>
      </c>
      <c r="BK645" s="5">
        <v>98</v>
      </c>
      <c r="BL645" s="5">
        <v>95</v>
      </c>
      <c r="BM645" s="5">
        <v>98</v>
      </c>
      <c r="BN645" s="5">
        <v>99</v>
      </c>
      <c r="BO645" s="5">
        <v>105</v>
      </c>
      <c r="BP645" s="5">
        <v>106</v>
      </c>
      <c r="BQ645" s="5">
        <v>108</v>
      </c>
      <c r="BR645" s="5">
        <v>109</v>
      </c>
      <c r="BS645">
        <v>112</v>
      </c>
      <c r="BT645">
        <v>110</v>
      </c>
      <c r="BU645">
        <v>106</v>
      </c>
      <c r="BV645">
        <v>100</v>
      </c>
      <c r="BW645">
        <v>93</v>
      </c>
      <c r="BX645">
        <v>99</v>
      </c>
      <c r="BY645">
        <v>99</v>
      </c>
      <c r="BZ645">
        <v>95</v>
      </c>
      <c r="CA645">
        <v>99</v>
      </c>
      <c r="CB645">
        <v>103</v>
      </c>
      <c r="CC645">
        <v>105</v>
      </c>
      <c r="CD645">
        <v>106</v>
      </c>
      <c r="CE645">
        <v>100</v>
      </c>
      <c r="CF645">
        <v>95</v>
      </c>
      <c r="CG645">
        <v>91</v>
      </c>
      <c r="CH645">
        <v>95</v>
      </c>
      <c r="CI645">
        <v>96</v>
      </c>
      <c r="CJ645">
        <v>90</v>
      </c>
      <c r="CK645">
        <v>97</v>
      </c>
      <c r="CL645">
        <v>99</v>
      </c>
      <c r="CM645">
        <v>103</v>
      </c>
      <c r="CN645">
        <v>106</v>
      </c>
      <c r="CO645">
        <v>100</v>
      </c>
      <c r="CP645">
        <v>96</v>
      </c>
      <c r="CQ645">
        <v>96</v>
      </c>
      <c r="CR645">
        <v>98</v>
      </c>
      <c r="CS645">
        <v>98</v>
      </c>
      <c r="CT645">
        <v>100</v>
      </c>
      <c r="CU645">
        <v>95</v>
      </c>
      <c r="CV645">
        <v>92</v>
      </c>
      <c r="CW645">
        <v>91</v>
      </c>
      <c r="CX645" t="s">
        <v>2</v>
      </c>
      <c r="CY645" t="s">
        <v>54</v>
      </c>
      <c r="CZ645" s="1">
        <f t="shared" si="2013"/>
        <v>0.90063852640068875</v>
      </c>
      <c r="DA645" s="4">
        <f t="shared" si="2014"/>
        <v>101.35483870967742</v>
      </c>
      <c r="DB645" s="4"/>
      <c r="DC645" s="4"/>
      <c r="DD645" s="4"/>
    </row>
    <row r="646" spans="1:108" x14ac:dyDescent="0.25">
      <c r="A646" t="s">
        <v>27</v>
      </c>
      <c r="B646">
        <v>36.166699999999999</v>
      </c>
      <c r="C646">
        <v>-115.13330000000001</v>
      </c>
      <c r="D646">
        <v>2011</v>
      </c>
      <c r="E646" t="s">
        <v>1</v>
      </c>
      <c r="F646">
        <v>158.69999999999999</v>
      </c>
      <c r="G646">
        <v>1938</v>
      </c>
      <c r="H646">
        <v>8</v>
      </c>
      <c r="I646" t="s">
        <v>260</v>
      </c>
      <c r="J646">
        <v>100</v>
      </c>
      <c r="K646">
        <v>106</v>
      </c>
      <c r="L646">
        <v>102</v>
      </c>
      <c r="M646">
        <v>105</v>
      </c>
      <c r="N646">
        <v>105</v>
      </c>
      <c r="O646">
        <v>104</v>
      </c>
      <c r="P646">
        <v>104</v>
      </c>
      <c r="Q646">
        <v>102</v>
      </c>
      <c r="R646">
        <v>99</v>
      </c>
      <c r="S646">
        <v>96</v>
      </c>
      <c r="T646">
        <v>94</v>
      </c>
      <c r="U646">
        <v>90</v>
      </c>
      <c r="V646">
        <v>92</v>
      </c>
      <c r="W646">
        <v>98</v>
      </c>
      <c r="X646">
        <v>104</v>
      </c>
      <c r="Y646">
        <v>105</v>
      </c>
      <c r="Z646">
        <v>101</v>
      </c>
      <c r="AA646">
        <v>94</v>
      </c>
      <c r="AB646">
        <v>92</v>
      </c>
      <c r="AC646">
        <v>84</v>
      </c>
      <c r="AD646">
        <v>92</v>
      </c>
      <c r="AE646">
        <v>103</v>
      </c>
      <c r="AF646">
        <v>102</v>
      </c>
      <c r="AG646">
        <v>105</v>
      </c>
      <c r="AH646">
        <v>108</v>
      </c>
      <c r="AI646">
        <v>108</v>
      </c>
      <c r="AJ646">
        <v>107</v>
      </c>
      <c r="AK646">
        <v>96</v>
      </c>
      <c r="AL646">
        <v>83</v>
      </c>
      <c r="AM646">
        <v>94</v>
      </c>
      <c r="AN646" s="5">
        <v>96</v>
      </c>
      <c r="AO646" s="5">
        <v>92</v>
      </c>
      <c r="AP646" s="5">
        <v>92</v>
      </c>
      <c r="AQ646" s="5">
        <v>91</v>
      </c>
      <c r="AR646" s="5">
        <v>98</v>
      </c>
      <c r="AS646" s="5">
        <v>106</v>
      </c>
      <c r="AT646" s="5">
        <v>103</v>
      </c>
      <c r="AU646" s="5">
        <v>107</v>
      </c>
      <c r="AV646" s="5">
        <v>103</v>
      </c>
      <c r="AW646" s="5">
        <v>105</v>
      </c>
      <c r="AX646" s="5">
        <v>107</v>
      </c>
      <c r="AY646" s="5">
        <v>104</v>
      </c>
      <c r="AZ646" s="5">
        <v>101</v>
      </c>
      <c r="BA646" s="5">
        <v>107</v>
      </c>
      <c r="BB646" s="5">
        <v>108</v>
      </c>
      <c r="BC646" s="5">
        <v>108</v>
      </c>
      <c r="BD646" s="5">
        <v>108</v>
      </c>
      <c r="BE646" s="5">
        <v>106</v>
      </c>
      <c r="BF646" s="5">
        <v>110</v>
      </c>
      <c r="BG646" s="5">
        <v>106</v>
      </c>
      <c r="BH646" s="5">
        <v>104</v>
      </c>
      <c r="BI646" s="5">
        <v>104</v>
      </c>
      <c r="BJ646" s="5">
        <v>105</v>
      </c>
      <c r="BK646" s="5">
        <v>105</v>
      </c>
      <c r="BL646" s="5">
        <v>107</v>
      </c>
      <c r="BM646" s="5">
        <v>99</v>
      </c>
      <c r="BN646" s="5">
        <v>104</v>
      </c>
      <c r="BO646" s="5">
        <v>108</v>
      </c>
      <c r="BP646" s="5">
        <v>108</v>
      </c>
      <c r="BQ646" s="5">
        <v>108</v>
      </c>
      <c r="BR646" s="5">
        <v>113</v>
      </c>
      <c r="BS646">
        <v>112</v>
      </c>
      <c r="BT646">
        <v>112</v>
      </c>
      <c r="BU646">
        <v>112</v>
      </c>
      <c r="BV646">
        <v>107</v>
      </c>
      <c r="BW646">
        <v>96</v>
      </c>
      <c r="BX646">
        <v>100</v>
      </c>
      <c r="BY646">
        <v>101</v>
      </c>
      <c r="BZ646">
        <v>96</v>
      </c>
      <c r="CA646">
        <v>98</v>
      </c>
      <c r="CB646">
        <v>107</v>
      </c>
      <c r="CC646">
        <v>107</v>
      </c>
      <c r="CD646">
        <v>103</v>
      </c>
      <c r="CE646">
        <v>104</v>
      </c>
      <c r="CF646">
        <v>98</v>
      </c>
      <c r="CG646">
        <v>96</v>
      </c>
      <c r="CH646">
        <v>98</v>
      </c>
      <c r="CI646">
        <v>100</v>
      </c>
      <c r="CJ646">
        <v>98</v>
      </c>
      <c r="CK646">
        <v>100</v>
      </c>
      <c r="CL646">
        <v>102</v>
      </c>
      <c r="CM646">
        <v>98</v>
      </c>
      <c r="CN646">
        <v>99</v>
      </c>
      <c r="CS646">
        <v>103</v>
      </c>
      <c r="CU646">
        <v>101</v>
      </c>
      <c r="CV646">
        <v>100</v>
      </c>
      <c r="CW646">
        <v>96</v>
      </c>
      <c r="CX646" t="s">
        <v>2</v>
      </c>
      <c r="CY646" t="s">
        <v>28</v>
      </c>
      <c r="CZ646" s="1">
        <f t="shared" si="2013"/>
        <v>0.90639455645324363</v>
      </c>
      <c r="DA646" s="4">
        <f t="shared" si="2014"/>
        <v>103.96774193548387</v>
      </c>
      <c r="DB646" s="4"/>
      <c r="DC646" s="4"/>
      <c r="DD646" s="4"/>
    </row>
    <row r="647" spans="1:108" x14ac:dyDescent="0.25">
      <c r="A647" t="s">
        <v>59</v>
      </c>
      <c r="B647">
        <v>36.2333</v>
      </c>
      <c r="C647">
        <v>-115.0333</v>
      </c>
      <c r="D647">
        <v>1883</v>
      </c>
      <c r="E647" t="s">
        <v>1</v>
      </c>
      <c r="F647">
        <v>166.1</v>
      </c>
      <c r="G647">
        <v>1938</v>
      </c>
      <c r="H647">
        <v>8</v>
      </c>
      <c r="I647" t="s">
        <v>260</v>
      </c>
      <c r="J647">
        <v>105</v>
      </c>
      <c r="K647">
        <v>106</v>
      </c>
      <c r="L647">
        <v>105</v>
      </c>
      <c r="M647">
        <v>105</v>
      </c>
      <c r="N647">
        <v>104</v>
      </c>
      <c r="O647">
        <v>104</v>
      </c>
      <c r="P647">
        <v>103</v>
      </c>
      <c r="Q647">
        <v>102</v>
      </c>
      <c r="R647">
        <v>100</v>
      </c>
      <c r="S647">
        <v>94</v>
      </c>
      <c r="T647">
        <v>90</v>
      </c>
      <c r="U647">
        <v>88</v>
      </c>
      <c r="V647">
        <v>92</v>
      </c>
      <c r="W647">
        <v>97</v>
      </c>
      <c r="X647">
        <v>103</v>
      </c>
      <c r="Y647">
        <v>106</v>
      </c>
      <c r="Z647">
        <v>100</v>
      </c>
      <c r="AA647">
        <v>94</v>
      </c>
      <c r="AB647">
        <v>89</v>
      </c>
      <c r="AC647">
        <v>87</v>
      </c>
      <c r="AD647">
        <v>91</v>
      </c>
      <c r="AE647">
        <v>98</v>
      </c>
      <c r="AF647">
        <v>104</v>
      </c>
      <c r="AG647">
        <v>107</v>
      </c>
      <c r="AH647">
        <v>110</v>
      </c>
      <c r="AI647">
        <v>111</v>
      </c>
      <c r="AJ647">
        <v>109</v>
      </c>
      <c r="AK647">
        <v>95</v>
      </c>
      <c r="AL647">
        <v>85</v>
      </c>
      <c r="AM647">
        <v>95</v>
      </c>
      <c r="AN647" s="5">
        <v>98</v>
      </c>
      <c r="AO647" s="5">
        <v>95</v>
      </c>
      <c r="AP647" s="5">
        <v>93</v>
      </c>
      <c r="AQ647" s="5">
        <v>96</v>
      </c>
      <c r="AR647" s="5">
        <v>100</v>
      </c>
      <c r="AS647" s="5">
        <v>102</v>
      </c>
      <c r="AT647" s="5">
        <v>105</v>
      </c>
      <c r="AU647" s="5">
        <v>110</v>
      </c>
      <c r="AV647" s="5">
        <v>107</v>
      </c>
      <c r="AW647" s="5">
        <v>108</v>
      </c>
      <c r="AX647" s="5">
        <v>108</v>
      </c>
      <c r="AY647" s="5">
        <v>103</v>
      </c>
      <c r="AZ647" s="5">
        <v>105</v>
      </c>
      <c r="BA647" s="5">
        <v>108</v>
      </c>
      <c r="BB647" s="5">
        <v>110</v>
      </c>
      <c r="BC647" s="5">
        <v>111</v>
      </c>
      <c r="BD647" s="5">
        <v>109</v>
      </c>
      <c r="BE647" s="5">
        <v>107</v>
      </c>
      <c r="BF647" s="5">
        <v>112</v>
      </c>
      <c r="BG647" s="5">
        <v>113</v>
      </c>
      <c r="BH647" s="5">
        <v>106</v>
      </c>
      <c r="BI647" s="5">
        <v>107</v>
      </c>
      <c r="BJ647" s="5">
        <v>104</v>
      </c>
      <c r="BK647" s="5">
        <v>105</v>
      </c>
      <c r="BL647" s="5">
        <v>98</v>
      </c>
      <c r="BM647" s="5">
        <v>101</v>
      </c>
      <c r="BN647" s="5">
        <v>103</v>
      </c>
      <c r="BO647" s="5">
        <v>108</v>
      </c>
      <c r="BP647" s="5">
        <v>108</v>
      </c>
      <c r="BQ647" s="5">
        <v>111</v>
      </c>
      <c r="BR647" s="5">
        <v>115</v>
      </c>
      <c r="BS647">
        <v>116</v>
      </c>
      <c r="BT647">
        <v>114</v>
      </c>
      <c r="BU647">
        <v>112</v>
      </c>
      <c r="BV647">
        <v>106</v>
      </c>
      <c r="BW647">
        <v>99</v>
      </c>
      <c r="BX647">
        <v>101</v>
      </c>
      <c r="BY647">
        <v>100</v>
      </c>
      <c r="BZ647">
        <v>91</v>
      </c>
      <c r="CA647">
        <v>102</v>
      </c>
      <c r="CB647">
        <v>106</v>
      </c>
      <c r="CC647">
        <v>109</v>
      </c>
      <c r="CD647">
        <v>109</v>
      </c>
      <c r="CE647">
        <v>103</v>
      </c>
      <c r="CF647">
        <v>98</v>
      </c>
      <c r="CG647">
        <v>95</v>
      </c>
      <c r="CH647">
        <v>99</v>
      </c>
      <c r="CI647">
        <v>102</v>
      </c>
      <c r="CJ647">
        <v>96</v>
      </c>
      <c r="CK647">
        <v>101</v>
      </c>
      <c r="CL647">
        <v>106</v>
      </c>
      <c r="CM647">
        <v>108</v>
      </c>
      <c r="CN647">
        <v>107</v>
      </c>
      <c r="CO647">
        <v>103</v>
      </c>
      <c r="CP647">
        <v>105</v>
      </c>
      <c r="CQ647">
        <v>101</v>
      </c>
      <c r="CR647">
        <v>102</v>
      </c>
      <c r="CS647">
        <v>102</v>
      </c>
      <c r="CT647">
        <v>103</v>
      </c>
      <c r="CU647">
        <v>102</v>
      </c>
      <c r="CV647">
        <v>98</v>
      </c>
      <c r="CW647">
        <v>95</v>
      </c>
      <c r="CX647" t="s">
        <v>2</v>
      </c>
      <c r="CY647" t="s">
        <v>60</v>
      </c>
      <c r="CZ647" s="1">
        <f t="shared" si="2013"/>
        <v>0.92742677873310631</v>
      </c>
      <c r="DA647" s="4">
        <f t="shared" si="2014"/>
        <v>105.35483870967742</v>
      </c>
      <c r="DB647" s="4"/>
      <c r="DC647" s="4"/>
      <c r="DD647" s="4"/>
    </row>
    <row r="648" spans="1:108" x14ac:dyDescent="0.25">
      <c r="A648" t="s">
        <v>45</v>
      </c>
      <c r="B648">
        <v>35.763599999999997</v>
      </c>
      <c r="C648">
        <v>-117.3908</v>
      </c>
      <c r="D648">
        <v>1695</v>
      </c>
      <c r="E648" t="s">
        <v>1</v>
      </c>
      <c r="F648">
        <v>90.8</v>
      </c>
      <c r="G648">
        <v>1938</v>
      </c>
      <c r="H648">
        <v>8</v>
      </c>
      <c r="I648" t="s">
        <v>260</v>
      </c>
      <c r="J648">
        <v>108</v>
      </c>
      <c r="K648">
        <v>108</v>
      </c>
      <c r="L648">
        <v>107</v>
      </c>
      <c r="M648">
        <v>103</v>
      </c>
      <c r="N648">
        <v>105</v>
      </c>
      <c r="O648">
        <v>105</v>
      </c>
      <c r="P648">
        <v>104</v>
      </c>
      <c r="Q648">
        <v>104</v>
      </c>
      <c r="R648">
        <v>98</v>
      </c>
      <c r="S648">
        <v>89</v>
      </c>
      <c r="T648">
        <v>86</v>
      </c>
      <c r="U648">
        <v>87</v>
      </c>
      <c r="V648">
        <v>94</v>
      </c>
      <c r="W648">
        <v>100</v>
      </c>
      <c r="X648">
        <v>103</v>
      </c>
      <c r="Y648">
        <v>104</v>
      </c>
      <c r="Z648">
        <v>98</v>
      </c>
      <c r="AA648">
        <v>97</v>
      </c>
      <c r="AB648">
        <v>89</v>
      </c>
      <c r="AC648">
        <v>87</v>
      </c>
      <c r="AD648">
        <v>95</v>
      </c>
      <c r="AE648">
        <v>101</v>
      </c>
      <c r="AF648">
        <v>105</v>
      </c>
      <c r="AG648">
        <v>110</v>
      </c>
      <c r="AH648">
        <v>111</v>
      </c>
      <c r="AI648">
        <v>110</v>
      </c>
      <c r="AJ648">
        <v>107</v>
      </c>
      <c r="AK648">
        <v>103</v>
      </c>
      <c r="AL648">
        <v>97</v>
      </c>
      <c r="AM648">
        <v>98</v>
      </c>
      <c r="AN648" s="5">
        <v>99</v>
      </c>
      <c r="AO648" s="5">
        <v>96</v>
      </c>
      <c r="AP648" s="5">
        <v>92</v>
      </c>
      <c r="AQ648" s="5">
        <v>96</v>
      </c>
      <c r="AR648" s="5">
        <v>99</v>
      </c>
      <c r="AS648" s="5">
        <v>103</v>
      </c>
      <c r="AT648" s="5">
        <v>109</v>
      </c>
      <c r="AU648" s="5">
        <v>108</v>
      </c>
      <c r="AV648" s="5">
        <v>107</v>
      </c>
      <c r="AW648" s="5">
        <v>107</v>
      </c>
      <c r="AX648" s="5">
        <v>108</v>
      </c>
      <c r="AY648" s="5">
        <v>104</v>
      </c>
      <c r="AZ648" s="5">
        <v>107</v>
      </c>
      <c r="BA648" s="5">
        <v>109</v>
      </c>
      <c r="BB648" s="5">
        <v>107</v>
      </c>
      <c r="BC648" s="5">
        <v>106</v>
      </c>
      <c r="BD648" s="5">
        <v>111</v>
      </c>
      <c r="BE648" s="5">
        <v>112</v>
      </c>
      <c r="BF648" s="5">
        <v>114</v>
      </c>
      <c r="BG648" s="5">
        <v>115</v>
      </c>
      <c r="BH648" s="5">
        <v>116</v>
      </c>
      <c r="BI648" s="5">
        <v>112</v>
      </c>
      <c r="BJ648" s="5">
        <v>110</v>
      </c>
      <c r="BK648" s="5">
        <v>109</v>
      </c>
      <c r="BL648" s="5">
        <v>105</v>
      </c>
      <c r="BM648" s="5">
        <v>104</v>
      </c>
      <c r="BN648" s="5">
        <v>105</v>
      </c>
      <c r="BO648" s="5">
        <v>108</v>
      </c>
      <c r="BP648" s="5">
        <v>108</v>
      </c>
      <c r="BQ648" s="5">
        <v>107</v>
      </c>
      <c r="BR648" s="5">
        <v>111</v>
      </c>
      <c r="BS648">
        <v>114</v>
      </c>
      <c r="BT648">
        <v>111</v>
      </c>
      <c r="BU648">
        <v>111</v>
      </c>
      <c r="BV648">
        <v>111</v>
      </c>
      <c r="BW648">
        <v>106</v>
      </c>
      <c r="BX648">
        <v>105</v>
      </c>
      <c r="BY648">
        <v>104</v>
      </c>
      <c r="BZ648">
        <v>102</v>
      </c>
      <c r="CA648">
        <v>101</v>
      </c>
      <c r="CB648">
        <v>106</v>
      </c>
      <c r="CC648">
        <v>106</v>
      </c>
      <c r="CD648">
        <v>104</v>
      </c>
      <c r="CE648">
        <v>101</v>
      </c>
      <c r="CF648">
        <v>96</v>
      </c>
      <c r="CG648">
        <v>100</v>
      </c>
      <c r="CH648">
        <v>102</v>
      </c>
      <c r="CI648">
        <v>100</v>
      </c>
      <c r="CJ648">
        <v>97</v>
      </c>
      <c r="CK648">
        <v>101</v>
      </c>
      <c r="CL648">
        <v>106</v>
      </c>
      <c r="CM648">
        <v>105</v>
      </c>
      <c r="CN648">
        <v>105</v>
      </c>
      <c r="CO648">
        <v>105</v>
      </c>
      <c r="CP648">
        <v>107</v>
      </c>
      <c r="CQ648">
        <v>106</v>
      </c>
      <c r="CR648">
        <v>106</v>
      </c>
      <c r="CS648">
        <v>106</v>
      </c>
      <c r="CT648">
        <v>108</v>
      </c>
      <c r="CU648">
        <v>104</v>
      </c>
      <c r="CV648">
        <v>100</v>
      </c>
      <c r="CW648">
        <v>99</v>
      </c>
      <c r="CX648" t="s">
        <v>5</v>
      </c>
      <c r="CY648" t="s">
        <v>46</v>
      </c>
      <c r="CZ648" s="1">
        <f t="shared" si="2013"/>
        <v>0.94808540811355202</v>
      </c>
      <c r="DA648" s="4">
        <f t="shared" si="2014"/>
        <v>106.58064516129032</v>
      </c>
      <c r="DB648" s="4"/>
      <c r="DC648" s="4"/>
      <c r="DD648" s="4"/>
    </row>
    <row r="649" spans="1:108" x14ac:dyDescent="0.25">
      <c r="A649" t="s">
        <v>57</v>
      </c>
      <c r="B649">
        <v>36.533299999999997</v>
      </c>
      <c r="C649">
        <v>-116.88330000000001</v>
      </c>
      <c r="D649">
        <v>-151</v>
      </c>
      <c r="E649" t="s">
        <v>1</v>
      </c>
      <c r="F649">
        <v>8</v>
      </c>
      <c r="G649">
        <v>1938</v>
      </c>
      <c r="H649">
        <v>8</v>
      </c>
      <c r="I649" t="s">
        <v>260</v>
      </c>
      <c r="J649">
        <v>115</v>
      </c>
      <c r="K649">
        <v>114</v>
      </c>
      <c r="L649">
        <v>114</v>
      </c>
      <c r="M649">
        <v>113</v>
      </c>
      <c r="N649">
        <v>110</v>
      </c>
      <c r="O649">
        <v>112</v>
      </c>
      <c r="P649">
        <v>113</v>
      </c>
      <c r="Q649">
        <v>113</v>
      </c>
      <c r="R649">
        <v>110</v>
      </c>
      <c r="S649">
        <v>102</v>
      </c>
      <c r="T649">
        <v>95</v>
      </c>
      <c r="U649">
        <v>94</v>
      </c>
      <c r="V649">
        <v>101</v>
      </c>
      <c r="W649">
        <v>107</v>
      </c>
      <c r="X649">
        <v>112</v>
      </c>
      <c r="Y649">
        <v>115</v>
      </c>
      <c r="Z649">
        <v>111</v>
      </c>
      <c r="AA649">
        <v>101</v>
      </c>
      <c r="AB649">
        <v>98</v>
      </c>
      <c r="AC649">
        <v>89</v>
      </c>
      <c r="AD649">
        <v>100</v>
      </c>
      <c r="AE649">
        <v>108</v>
      </c>
      <c r="AF649">
        <v>113</v>
      </c>
      <c r="AG649">
        <v>117</v>
      </c>
      <c r="AH649">
        <v>120</v>
      </c>
      <c r="AI649">
        <v>119</v>
      </c>
      <c r="AJ649">
        <v>116</v>
      </c>
      <c r="AK649">
        <v>109</v>
      </c>
      <c r="AL649">
        <v>103</v>
      </c>
      <c r="AM649">
        <v>106</v>
      </c>
      <c r="AN649" s="5">
        <v>108</v>
      </c>
      <c r="AO649" s="5">
        <v>107</v>
      </c>
      <c r="AP649" s="5">
        <v>105</v>
      </c>
      <c r="AQ649" s="5">
        <v>103</v>
      </c>
      <c r="AR649" s="5">
        <v>107</v>
      </c>
      <c r="AS649" s="5">
        <v>111</v>
      </c>
      <c r="AT649" s="5">
        <v>115</v>
      </c>
      <c r="AU649" s="5">
        <v>119</v>
      </c>
      <c r="AV649" s="5">
        <v>116</v>
      </c>
      <c r="AW649" s="5">
        <v>117</v>
      </c>
      <c r="AX649" s="5">
        <v>118</v>
      </c>
      <c r="AY649" s="5">
        <v>115</v>
      </c>
      <c r="AZ649" s="5">
        <v>116</v>
      </c>
      <c r="BA649" s="5">
        <v>117</v>
      </c>
      <c r="BB649" s="5">
        <v>117</v>
      </c>
      <c r="BC649" s="5">
        <v>117</v>
      </c>
      <c r="BD649" s="5">
        <v>118</v>
      </c>
      <c r="BE649" s="5">
        <v>120</v>
      </c>
      <c r="BF649" s="5">
        <v>122</v>
      </c>
      <c r="BG649" s="5">
        <v>124</v>
      </c>
      <c r="BH649" s="5">
        <v>125</v>
      </c>
      <c r="BI649" s="5">
        <v>121</v>
      </c>
      <c r="BJ649" s="5">
        <v>117</v>
      </c>
      <c r="BK649" s="5">
        <v>118</v>
      </c>
      <c r="BL649" s="5">
        <v>113</v>
      </c>
      <c r="BM649" s="5">
        <v>103</v>
      </c>
      <c r="BN649" s="5">
        <v>111</v>
      </c>
      <c r="BO649" s="5">
        <v>116</v>
      </c>
      <c r="BP649" s="5">
        <v>118</v>
      </c>
      <c r="BQ649" s="5">
        <v>118</v>
      </c>
      <c r="BR649" s="5">
        <v>121</v>
      </c>
      <c r="BS649">
        <v>125</v>
      </c>
      <c r="BT649">
        <v>125</v>
      </c>
      <c r="BU649">
        <v>120</v>
      </c>
      <c r="BV649">
        <v>120</v>
      </c>
      <c r="BW649">
        <v>115</v>
      </c>
      <c r="BX649">
        <v>114</v>
      </c>
      <c r="BY649">
        <v>115</v>
      </c>
      <c r="BZ649">
        <v>110</v>
      </c>
      <c r="CA649">
        <v>110</v>
      </c>
      <c r="CB649">
        <v>115</v>
      </c>
      <c r="CC649">
        <v>118</v>
      </c>
      <c r="CD649">
        <v>118</v>
      </c>
      <c r="CE649">
        <v>114</v>
      </c>
      <c r="CF649">
        <v>109</v>
      </c>
      <c r="CG649">
        <v>108</v>
      </c>
      <c r="CH649">
        <v>110</v>
      </c>
      <c r="CI649">
        <v>108</v>
      </c>
      <c r="CJ649">
        <v>109</v>
      </c>
      <c r="CK649">
        <v>108</v>
      </c>
      <c r="CL649">
        <v>108</v>
      </c>
      <c r="CM649">
        <v>116</v>
      </c>
      <c r="CN649">
        <v>116</v>
      </c>
      <c r="CO649">
        <v>113</v>
      </c>
      <c r="CP649">
        <v>112</v>
      </c>
      <c r="CQ649">
        <v>111</v>
      </c>
      <c r="CR649">
        <v>111</v>
      </c>
      <c r="CS649">
        <v>110</v>
      </c>
      <c r="CT649">
        <v>113</v>
      </c>
      <c r="CU649">
        <v>112</v>
      </c>
      <c r="CV649">
        <v>108</v>
      </c>
      <c r="CW649">
        <v>101</v>
      </c>
      <c r="CX649" t="s">
        <v>5</v>
      </c>
      <c r="CY649" t="s">
        <v>58</v>
      </c>
      <c r="CZ649" s="1">
        <f t="shared" si="2013"/>
        <v>0.99438064012869776</v>
      </c>
      <c r="DA649" s="4">
        <f t="shared" si="2014"/>
        <v>115.25806451612904</v>
      </c>
      <c r="DB649" s="4"/>
      <c r="DC649" s="4"/>
      <c r="DD649" s="4"/>
    </row>
    <row r="650" spans="1:108" x14ac:dyDescent="0.25">
      <c r="A650" t="s">
        <v>29</v>
      </c>
      <c r="B650">
        <v>36.450000000000003</v>
      </c>
      <c r="C650">
        <v>-116.86669999999999</v>
      </c>
      <c r="D650">
        <v>-168</v>
      </c>
      <c r="E650" t="s">
        <v>1</v>
      </c>
      <c r="F650">
        <v>1.4</v>
      </c>
      <c r="G650">
        <v>1938</v>
      </c>
      <c r="H650">
        <v>8</v>
      </c>
      <c r="I650" t="s">
        <v>260</v>
      </c>
      <c r="J650">
        <v>114</v>
      </c>
      <c r="K650">
        <v>112</v>
      </c>
      <c r="L650">
        <v>112</v>
      </c>
      <c r="M650">
        <v>112</v>
      </c>
      <c r="N650">
        <v>108</v>
      </c>
      <c r="O650">
        <v>109</v>
      </c>
      <c r="P650">
        <v>110</v>
      </c>
      <c r="Q650">
        <v>110</v>
      </c>
      <c r="R650">
        <v>108</v>
      </c>
      <c r="S650">
        <v>110</v>
      </c>
      <c r="T650">
        <v>95</v>
      </c>
      <c r="U650">
        <v>94</v>
      </c>
      <c r="V650">
        <v>98</v>
      </c>
      <c r="W650">
        <v>105</v>
      </c>
      <c r="X650">
        <v>110</v>
      </c>
      <c r="Y650">
        <v>114</v>
      </c>
      <c r="Z650">
        <v>109</v>
      </c>
      <c r="AA650">
        <v>109</v>
      </c>
      <c r="AB650">
        <v>98</v>
      </c>
      <c r="AC650">
        <v>88</v>
      </c>
      <c r="AD650">
        <v>98</v>
      </c>
      <c r="AE650">
        <v>105</v>
      </c>
      <c r="AF650">
        <v>110</v>
      </c>
      <c r="AG650">
        <v>113</v>
      </c>
      <c r="AH650">
        <v>117</v>
      </c>
      <c r="AI650">
        <v>118</v>
      </c>
      <c r="AJ650">
        <v>115</v>
      </c>
      <c r="AK650">
        <v>107</v>
      </c>
      <c r="AL650">
        <v>101</v>
      </c>
      <c r="AM650">
        <v>103</v>
      </c>
      <c r="AN650" s="5">
        <v>106</v>
      </c>
      <c r="AO650" s="5">
        <v>105</v>
      </c>
      <c r="AP650" s="5">
        <v>103</v>
      </c>
      <c r="AQ650" s="5">
        <v>101</v>
      </c>
      <c r="AR650" s="5">
        <v>105</v>
      </c>
      <c r="AS650" s="5">
        <v>108</v>
      </c>
      <c r="AT650" s="5">
        <v>113</v>
      </c>
      <c r="AU650" s="5">
        <v>116</v>
      </c>
      <c r="AV650" s="5">
        <v>115</v>
      </c>
      <c r="AW650" s="5">
        <v>116</v>
      </c>
      <c r="AX650" s="5">
        <v>117</v>
      </c>
      <c r="AY650" s="5">
        <v>114</v>
      </c>
      <c r="AZ650" s="5">
        <v>114</v>
      </c>
      <c r="BA650" s="5">
        <v>115</v>
      </c>
      <c r="BB650" s="5">
        <v>115</v>
      </c>
      <c r="BC650" s="5">
        <v>115</v>
      </c>
      <c r="BD650" s="5">
        <v>116</v>
      </c>
      <c r="BE650" s="5">
        <v>118</v>
      </c>
      <c r="BF650" s="5">
        <v>120</v>
      </c>
      <c r="BQ650" s="5">
        <v>115</v>
      </c>
      <c r="BR650" s="5">
        <v>119</v>
      </c>
      <c r="BS650">
        <v>124</v>
      </c>
      <c r="BT650">
        <v>124</v>
      </c>
      <c r="BU650">
        <v>119</v>
      </c>
      <c r="BV650">
        <v>119</v>
      </c>
      <c r="BW650">
        <v>115</v>
      </c>
      <c r="BX650">
        <v>113</v>
      </c>
      <c r="BY650">
        <v>114</v>
      </c>
      <c r="BZ650">
        <v>110</v>
      </c>
      <c r="CA650">
        <v>110</v>
      </c>
      <c r="CB650">
        <v>114</v>
      </c>
      <c r="CC650">
        <v>117</v>
      </c>
      <c r="CD650">
        <v>118</v>
      </c>
      <c r="CE650">
        <v>113</v>
      </c>
      <c r="CF650">
        <v>116</v>
      </c>
      <c r="CG650">
        <v>107</v>
      </c>
      <c r="CH650">
        <v>109</v>
      </c>
      <c r="CI650">
        <v>109</v>
      </c>
      <c r="CJ650">
        <v>106</v>
      </c>
      <c r="CK650">
        <v>107</v>
      </c>
      <c r="CL650">
        <v>111</v>
      </c>
      <c r="CM650">
        <v>116</v>
      </c>
      <c r="CN650">
        <v>116</v>
      </c>
      <c r="CO650">
        <v>112</v>
      </c>
      <c r="CP650">
        <v>112</v>
      </c>
      <c r="CQ650">
        <v>112</v>
      </c>
      <c r="CR650">
        <v>111</v>
      </c>
      <c r="CS650">
        <v>108</v>
      </c>
      <c r="CT650">
        <v>114</v>
      </c>
      <c r="CU650">
        <v>111</v>
      </c>
      <c r="CV650">
        <v>106</v>
      </c>
      <c r="CW650">
        <v>101</v>
      </c>
      <c r="CX650" t="s">
        <v>5</v>
      </c>
      <c r="CY650" t="s">
        <v>30</v>
      </c>
      <c r="CZ650" s="1">
        <f t="shared" si="2013"/>
        <v>1</v>
      </c>
      <c r="DA650" s="4">
        <f t="shared" si="2014"/>
        <v>112.66666666666667</v>
      </c>
      <c r="DB650" s="4"/>
      <c r="DC650" s="4"/>
      <c r="DD650" s="4"/>
    </row>
    <row r="655" spans="1:108" x14ac:dyDescent="0.25">
      <c r="CZ655" s="9" t="s">
        <v>258</v>
      </c>
      <c r="DA655" s="10" t="s">
        <v>259</v>
      </c>
      <c r="DB655" s="10"/>
      <c r="DC655" s="10"/>
      <c r="DD655" s="10"/>
    </row>
    <row r="656" spans="1:108" x14ac:dyDescent="0.25">
      <c r="A656" t="s">
        <v>13</v>
      </c>
      <c r="B656">
        <v>38.069400000000002</v>
      </c>
      <c r="C656">
        <v>-117.2355</v>
      </c>
      <c r="D656">
        <v>6010</v>
      </c>
      <c r="E656" t="s">
        <v>1</v>
      </c>
      <c r="F656">
        <v>181.5</v>
      </c>
      <c r="G656">
        <v>1939</v>
      </c>
      <c r="H656">
        <v>8</v>
      </c>
      <c r="I656" t="s">
        <v>260</v>
      </c>
      <c r="J656">
        <v>74</v>
      </c>
      <c r="K656">
        <v>81</v>
      </c>
      <c r="L656">
        <v>80</v>
      </c>
      <c r="M656">
        <v>75</v>
      </c>
      <c r="N656">
        <v>59</v>
      </c>
      <c r="O656">
        <v>65</v>
      </c>
      <c r="P656">
        <v>75</v>
      </c>
      <c r="Q656">
        <v>82</v>
      </c>
      <c r="R656">
        <v>82</v>
      </c>
      <c r="S656">
        <v>87</v>
      </c>
      <c r="T656">
        <v>85</v>
      </c>
      <c r="U656">
        <v>89</v>
      </c>
      <c r="V656">
        <v>88</v>
      </c>
      <c r="W656">
        <v>76</v>
      </c>
      <c r="X656">
        <v>75</v>
      </c>
      <c r="Y656">
        <v>65</v>
      </c>
      <c r="Z656">
        <v>58</v>
      </c>
      <c r="AA656">
        <v>71</v>
      </c>
      <c r="AB656">
        <v>72</v>
      </c>
      <c r="AC656">
        <v>79</v>
      </c>
      <c r="AD656">
        <v>81</v>
      </c>
      <c r="AE656">
        <v>87</v>
      </c>
      <c r="AF656">
        <v>84</v>
      </c>
      <c r="AG656">
        <v>84</v>
      </c>
      <c r="AH656">
        <v>84</v>
      </c>
      <c r="AI656">
        <v>84</v>
      </c>
      <c r="AJ656">
        <v>86</v>
      </c>
      <c r="AK656">
        <v>88</v>
      </c>
      <c r="AL656">
        <v>90</v>
      </c>
      <c r="AM656">
        <v>89</v>
      </c>
      <c r="AN656" s="5">
        <v>87</v>
      </c>
      <c r="AO656" s="5">
        <v>83</v>
      </c>
      <c r="AP656" s="5">
        <v>81</v>
      </c>
      <c r="AQ656" s="5">
        <v>81</v>
      </c>
      <c r="AR656" s="5">
        <v>80</v>
      </c>
      <c r="AS656" s="5">
        <v>79</v>
      </c>
      <c r="AT656" s="5">
        <v>86</v>
      </c>
      <c r="AU656" s="5">
        <v>91</v>
      </c>
      <c r="AV656" s="5">
        <v>93</v>
      </c>
      <c r="AW656" s="5">
        <v>89</v>
      </c>
      <c r="AX656" s="5">
        <v>87</v>
      </c>
      <c r="AY656" s="5">
        <v>90</v>
      </c>
      <c r="AZ656" s="5">
        <v>93</v>
      </c>
      <c r="BA656" s="5">
        <v>92</v>
      </c>
      <c r="BB656" s="5">
        <v>90</v>
      </c>
      <c r="BC656" s="5">
        <v>87</v>
      </c>
      <c r="BD656" s="5">
        <v>88</v>
      </c>
      <c r="BE656" s="5">
        <v>91</v>
      </c>
      <c r="BF656" s="5">
        <v>91</v>
      </c>
      <c r="BG656" s="5">
        <v>90</v>
      </c>
      <c r="BH656" s="5">
        <v>92</v>
      </c>
      <c r="BI656" s="5">
        <v>94</v>
      </c>
      <c r="BJ656" s="5">
        <v>94</v>
      </c>
      <c r="BK656" s="5">
        <v>93</v>
      </c>
      <c r="BL656" s="5">
        <v>91</v>
      </c>
      <c r="BM656" s="5">
        <v>85</v>
      </c>
      <c r="BN656" s="5">
        <v>86</v>
      </c>
      <c r="BO656" s="5">
        <v>86</v>
      </c>
      <c r="BP656" s="5">
        <v>78</v>
      </c>
      <c r="BQ656" s="5">
        <v>83</v>
      </c>
      <c r="BR656" s="5">
        <v>84</v>
      </c>
      <c r="BS656">
        <v>89</v>
      </c>
      <c r="BT656">
        <v>92</v>
      </c>
      <c r="BU656">
        <v>84</v>
      </c>
      <c r="BV656">
        <v>88</v>
      </c>
      <c r="BW656">
        <v>83</v>
      </c>
      <c r="BX656">
        <v>87</v>
      </c>
      <c r="BY656">
        <v>86</v>
      </c>
      <c r="BZ656">
        <v>88</v>
      </c>
      <c r="CA656">
        <v>89</v>
      </c>
      <c r="CB656">
        <v>87</v>
      </c>
      <c r="CC656">
        <v>91</v>
      </c>
      <c r="CD656">
        <v>90</v>
      </c>
      <c r="CE656">
        <v>91</v>
      </c>
      <c r="CF656">
        <v>90</v>
      </c>
      <c r="CG656">
        <v>93</v>
      </c>
      <c r="CH656">
        <v>93</v>
      </c>
      <c r="CI656">
        <v>92</v>
      </c>
      <c r="CJ656">
        <v>92</v>
      </c>
      <c r="CK656">
        <v>85</v>
      </c>
      <c r="CL656">
        <v>83</v>
      </c>
      <c r="CM656">
        <v>85</v>
      </c>
      <c r="CN656">
        <v>89</v>
      </c>
      <c r="CO656">
        <v>77</v>
      </c>
      <c r="CP656">
        <v>83</v>
      </c>
      <c r="CQ656">
        <v>85</v>
      </c>
      <c r="CR656">
        <v>88</v>
      </c>
      <c r="CS656">
        <v>86</v>
      </c>
      <c r="CT656">
        <v>83</v>
      </c>
      <c r="CU656">
        <v>83</v>
      </c>
      <c r="CV656">
        <v>85</v>
      </c>
      <c r="CW656">
        <v>85</v>
      </c>
      <c r="CX656" t="s">
        <v>2</v>
      </c>
      <c r="CY656" t="s">
        <v>14</v>
      </c>
      <c r="CZ656" s="1">
        <f>CORREL(AN656:BR656,AN$677:BR$677)</f>
        <v>0.88203527757526834</v>
      </c>
      <c r="DA656" s="4">
        <f>AVERAGE(AN656:BR656)</f>
        <v>87.58064516129032</v>
      </c>
      <c r="DB656" s="4"/>
      <c r="DC656" s="4"/>
      <c r="DD656" s="4"/>
    </row>
    <row r="657" spans="1:108" x14ac:dyDescent="0.25">
      <c r="A657" t="s">
        <v>21</v>
      </c>
      <c r="B657">
        <v>37.708100000000002</v>
      </c>
      <c r="C657">
        <v>-117.23309999999999</v>
      </c>
      <c r="D657">
        <v>5690</v>
      </c>
      <c r="E657" t="s">
        <v>1</v>
      </c>
      <c r="F657">
        <v>142.1</v>
      </c>
      <c r="G657">
        <v>1939</v>
      </c>
      <c r="H657">
        <v>8</v>
      </c>
      <c r="I657" t="s">
        <v>260</v>
      </c>
      <c r="J657">
        <v>77</v>
      </c>
      <c r="K657">
        <v>85</v>
      </c>
      <c r="L657">
        <v>84</v>
      </c>
      <c r="M657">
        <v>75</v>
      </c>
      <c r="N657">
        <v>62</v>
      </c>
      <c r="O657">
        <v>68</v>
      </c>
      <c r="P657">
        <v>77</v>
      </c>
      <c r="Q657">
        <v>84</v>
      </c>
      <c r="R657">
        <v>86</v>
      </c>
      <c r="S657">
        <v>90</v>
      </c>
      <c r="T657">
        <v>89</v>
      </c>
      <c r="U657">
        <v>93</v>
      </c>
      <c r="V657">
        <v>90</v>
      </c>
      <c r="W657">
        <v>83</v>
      </c>
      <c r="X657">
        <v>75</v>
      </c>
      <c r="Y657">
        <v>73</v>
      </c>
      <c r="Z657">
        <v>62</v>
      </c>
      <c r="AA657">
        <v>72</v>
      </c>
      <c r="AB657">
        <v>78</v>
      </c>
      <c r="AC657">
        <v>82</v>
      </c>
      <c r="AD657">
        <v>86</v>
      </c>
      <c r="AE657">
        <v>90</v>
      </c>
      <c r="AF657">
        <v>86</v>
      </c>
      <c r="AG657">
        <v>86</v>
      </c>
      <c r="AH657">
        <v>87</v>
      </c>
      <c r="AI657">
        <v>88</v>
      </c>
      <c r="AJ657">
        <v>88</v>
      </c>
      <c r="AK657">
        <v>90</v>
      </c>
      <c r="AL657">
        <v>92</v>
      </c>
      <c r="AM657">
        <v>91</v>
      </c>
      <c r="AN657" s="5">
        <v>90</v>
      </c>
      <c r="AO657" s="5">
        <v>87</v>
      </c>
      <c r="AP657" s="5">
        <v>83</v>
      </c>
      <c r="AQ657" s="5">
        <v>84</v>
      </c>
      <c r="AR657" s="5">
        <v>82</v>
      </c>
      <c r="AS657" s="5">
        <v>87</v>
      </c>
      <c r="AT657" s="5">
        <v>90</v>
      </c>
      <c r="AU657" s="5">
        <v>94</v>
      </c>
      <c r="AV657" s="5">
        <v>95</v>
      </c>
      <c r="AW657" s="5">
        <v>93</v>
      </c>
      <c r="AX657" s="5">
        <v>90</v>
      </c>
      <c r="AY657" s="5">
        <v>94</v>
      </c>
      <c r="AZ657" s="5">
        <v>96</v>
      </c>
      <c r="BA657" s="5">
        <v>95</v>
      </c>
      <c r="BB657" s="5">
        <v>95</v>
      </c>
      <c r="BC657" s="5">
        <v>92</v>
      </c>
      <c r="BD657" s="5">
        <v>92</v>
      </c>
      <c r="BE657" s="5">
        <v>94</v>
      </c>
      <c r="BF657" s="5">
        <v>93</v>
      </c>
      <c r="BG657" s="5">
        <v>96</v>
      </c>
      <c r="BH657" s="5">
        <v>97</v>
      </c>
      <c r="BI657" s="5">
        <v>97</v>
      </c>
      <c r="BJ657" s="5">
        <v>98</v>
      </c>
      <c r="BK657" s="5">
        <v>97</v>
      </c>
      <c r="BL657" s="5">
        <v>95</v>
      </c>
      <c r="BM657" s="5">
        <v>94</v>
      </c>
      <c r="BN657" s="5">
        <v>86</v>
      </c>
      <c r="BO657" s="5">
        <v>86</v>
      </c>
      <c r="BP657" s="5">
        <v>76</v>
      </c>
      <c r="BQ657" s="5">
        <v>86</v>
      </c>
      <c r="BR657" s="5">
        <v>89</v>
      </c>
      <c r="BS657">
        <v>92</v>
      </c>
      <c r="BT657">
        <v>97</v>
      </c>
      <c r="BU657">
        <v>90</v>
      </c>
      <c r="BV657">
        <v>91</v>
      </c>
      <c r="BW657">
        <v>84</v>
      </c>
      <c r="BX657">
        <v>89</v>
      </c>
      <c r="BY657">
        <v>89</v>
      </c>
      <c r="BZ657">
        <v>91</v>
      </c>
      <c r="CA657">
        <v>89</v>
      </c>
      <c r="CB657">
        <v>89</v>
      </c>
      <c r="CC657">
        <v>90</v>
      </c>
      <c r="CD657">
        <v>92</v>
      </c>
      <c r="CE657">
        <v>95</v>
      </c>
      <c r="CF657">
        <v>94</v>
      </c>
      <c r="CG657">
        <v>95</v>
      </c>
      <c r="CH657">
        <v>97</v>
      </c>
      <c r="CI657">
        <v>97</v>
      </c>
      <c r="CJ657">
        <v>97</v>
      </c>
      <c r="CK657">
        <v>88</v>
      </c>
      <c r="CL657">
        <v>86</v>
      </c>
      <c r="CM657">
        <v>90</v>
      </c>
      <c r="CN657">
        <v>92</v>
      </c>
      <c r="CO657">
        <v>82</v>
      </c>
      <c r="CP657">
        <v>86</v>
      </c>
      <c r="CQ657">
        <v>89</v>
      </c>
      <c r="CR657">
        <v>90</v>
      </c>
      <c r="CS657">
        <v>90</v>
      </c>
      <c r="CT657">
        <v>87</v>
      </c>
      <c r="CU657">
        <v>87</v>
      </c>
      <c r="CV657">
        <v>87</v>
      </c>
      <c r="CW657">
        <v>88</v>
      </c>
      <c r="CX657" t="s">
        <v>2</v>
      </c>
      <c r="CY657" t="s">
        <v>22</v>
      </c>
      <c r="CZ657" s="1">
        <f t="shared" ref="CZ657:CZ677" si="2015">CORREL(AN657:BR657,AN$677:BR$677)</f>
        <v>0.8466393079784692</v>
      </c>
      <c r="DA657" s="4">
        <f t="shared" ref="DA657:DA677" si="2016">AVERAGE(AN657:BR657)</f>
        <v>91.064516129032256</v>
      </c>
      <c r="DB657" s="4"/>
      <c r="DC657" s="4"/>
      <c r="DD657" s="4"/>
    </row>
    <row r="658" spans="1:108" x14ac:dyDescent="0.25">
      <c r="A658" t="s">
        <v>0</v>
      </c>
      <c r="B658">
        <v>38.387799999999999</v>
      </c>
      <c r="C658">
        <v>-118.1092</v>
      </c>
      <c r="D658">
        <v>4580</v>
      </c>
      <c r="E658" t="s">
        <v>1</v>
      </c>
      <c r="F658">
        <v>240.3</v>
      </c>
      <c r="G658">
        <v>1939</v>
      </c>
      <c r="H658">
        <v>8</v>
      </c>
      <c r="I658" t="s">
        <v>260</v>
      </c>
      <c r="J658">
        <v>80</v>
      </c>
      <c r="K658">
        <v>90</v>
      </c>
      <c r="L658">
        <v>91</v>
      </c>
      <c r="M658">
        <v>75</v>
      </c>
      <c r="N658">
        <v>66</v>
      </c>
      <c r="O658">
        <v>67</v>
      </c>
      <c r="P658">
        <v>65</v>
      </c>
      <c r="Q658">
        <v>87</v>
      </c>
      <c r="R658">
        <v>90</v>
      </c>
      <c r="S658">
        <v>94</v>
      </c>
      <c r="T658">
        <v>93</v>
      </c>
      <c r="U658">
        <v>96</v>
      </c>
      <c r="V658">
        <v>93</v>
      </c>
      <c r="W658">
        <v>90</v>
      </c>
      <c r="X658">
        <v>81</v>
      </c>
      <c r="Y658">
        <v>68</v>
      </c>
      <c r="Z658">
        <v>66</v>
      </c>
      <c r="AA658">
        <v>78</v>
      </c>
      <c r="AB658">
        <v>79</v>
      </c>
      <c r="AC658">
        <v>86</v>
      </c>
      <c r="AD658">
        <v>88</v>
      </c>
      <c r="AE658">
        <v>95</v>
      </c>
      <c r="AF658">
        <v>92</v>
      </c>
      <c r="AG658">
        <v>90</v>
      </c>
      <c r="AH658">
        <v>90</v>
      </c>
      <c r="AI658">
        <v>92</v>
      </c>
      <c r="AJ658">
        <v>95</v>
      </c>
      <c r="AK658">
        <v>96</v>
      </c>
      <c r="AL658">
        <v>97</v>
      </c>
      <c r="AM658">
        <v>96</v>
      </c>
      <c r="AN658" s="5">
        <v>90</v>
      </c>
      <c r="AO658" s="5">
        <v>89</v>
      </c>
      <c r="AP658" s="5">
        <v>93</v>
      </c>
      <c r="AQ658" s="5">
        <v>87</v>
      </c>
      <c r="AR658" s="5">
        <v>83</v>
      </c>
      <c r="AS658" s="5">
        <v>83</v>
      </c>
      <c r="AT658" s="5">
        <v>96</v>
      </c>
      <c r="AU658" s="5">
        <v>100</v>
      </c>
      <c r="AV658" s="5">
        <v>100</v>
      </c>
      <c r="AW658" s="5">
        <v>99</v>
      </c>
      <c r="AX658" s="5">
        <v>97</v>
      </c>
      <c r="AY658" s="5">
        <v>98</v>
      </c>
      <c r="AZ658" s="5">
        <v>101</v>
      </c>
      <c r="BA658" s="5">
        <v>100</v>
      </c>
      <c r="BB658" s="5">
        <v>96</v>
      </c>
      <c r="BC658" s="5">
        <v>90</v>
      </c>
      <c r="BD658" s="5">
        <v>96</v>
      </c>
      <c r="BE658" s="5">
        <v>100</v>
      </c>
      <c r="BF658" s="5">
        <v>102</v>
      </c>
      <c r="BG658" s="5">
        <v>96</v>
      </c>
      <c r="BH658" s="5">
        <v>99</v>
      </c>
      <c r="BI658" s="5">
        <v>100</v>
      </c>
      <c r="BJ658" s="5">
        <v>101</v>
      </c>
      <c r="BK658" s="5">
        <v>100</v>
      </c>
      <c r="BL658" s="5">
        <v>100</v>
      </c>
      <c r="BM658" s="5">
        <v>100</v>
      </c>
      <c r="BN658" s="5">
        <v>97</v>
      </c>
      <c r="BO658" s="5">
        <v>95</v>
      </c>
      <c r="BP658" s="5">
        <v>90</v>
      </c>
      <c r="BQ658" s="5">
        <v>89</v>
      </c>
      <c r="BR658" s="5">
        <v>93</v>
      </c>
      <c r="BS658">
        <v>95</v>
      </c>
      <c r="BT658">
        <v>100</v>
      </c>
      <c r="BU658">
        <v>95</v>
      </c>
      <c r="BV658">
        <v>95</v>
      </c>
      <c r="BW658">
        <v>88</v>
      </c>
      <c r="BX658">
        <v>96</v>
      </c>
      <c r="BY658">
        <v>95</v>
      </c>
      <c r="BZ658">
        <v>97</v>
      </c>
      <c r="CA658">
        <v>96</v>
      </c>
      <c r="CB658">
        <v>97</v>
      </c>
      <c r="CC658">
        <v>98</v>
      </c>
      <c r="CD658">
        <v>100</v>
      </c>
      <c r="CE658">
        <v>100</v>
      </c>
      <c r="CF658">
        <v>100</v>
      </c>
      <c r="CG658">
        <v>102</v>
      </c>
      <c r="CH658">
        <v>99</v>
      </c>
      <c r="CI658">
        <v>99</v>
      </c>
      <c r="CJ658">
        <v>100</v>
      </c>
      <c r="CK658">
        <v>95</v>
      </c>
      <c r="CL658">
        <v>89</v>
      </c>
      <c r="CM658">
        <v>93</v>
      </c>
      <c r="CN658">
        <v>96</v>
      </c>
      <c r="CO658">
        <v>87</v>
      </c>
      <c r="CP658">
        <v>91</v>
      </c>
      <c r="CQ658">
        <v>93</v>
      </c>
      <c r="CR658">
        <v>95</v>
      </c>
      <c r="CS658">
        <v>92</v>
      </c>
      <c r="CT658">
        <v>89</v>
      </c>
      <c r="CU658">
        <v>92</v>
      </c>
      <c r="CV658">
        <v>93</v>
      </c>
      <c r="CW658">
        <v>91</v>
      </c>
      <c r="CX658" t="s">
        <v>2</v>
      </c>
      <c r="CY658" t="s">
        <v>3</v>
      </c>
      <c r="CZ658" s="1">
        <f t="shared" si="2015"/>
        <v>0.78313865618341461</v>
      </c>
      <c r="DA658" s="4">
        <f t="shared" si="2016"/>
        <v>95.483870967741936</v>
      </c>
      <c r="DB658" s="4"/>
      <c r="DC658" s="4"/>
      <c r="DD658" s="4"/>
    </row>
    <row r="659" spans="1:108" x14ac:dyDescent="0.25">
      <c r="A659" t="s">
        <v>17</v>
      </c>
      <c r="B659">
        <v>37.6128</v>
      </c>
      <c r="C659">
        <v>-114.5264</v>
      </c>
      <c r="D659">
        <v>4379</v>
      </c>
      <c r="E659" t="s">
        <v>1</v>
      </c>
      <c r="F659">
        <v>243.8</v>
      </c>
      <c r="G659">
        <v>1939</v>
      </c>
      <c r="H659">
        <v>8</v>
      </c>
      <c r="I659" t="s">
        <v>260</v>
      </c>
      <c r="J659">
        <v>84</v>
      </c>
      <c r="K659">
        <v>91</v>
      </c>
      <c r="L659">
        <v>91</v>
      </c>
      <c r="M659">
        <v>87</v>
      </c>
      <c r="N659">
        <v>86</v>
      </c>
      <c r="O659">
        <v>79</v>
      </c>
      <c r="P659">
        <v>85</v>
      </c>
      <c r="Q659">
        <v>91</v>
      </c>
      <c r="R659">
        <v>95</v>
      </c>
      <c r="S659">
        <v>99</v>
      </c>
      <c r="T659">
        <v>99</v>
      </c>
      <c r="U659">
        <v>101</v>
      </c>
      <c r="V659">
        <v>98</v>
      </c>
      <c r="W659">
        <v>96</v>
      </c>
      <c r="X659">
        <v>90</v>
      </c>
      <c r="Y659">
        <v>84</v>
      </c>
      <c r="Z659">
        <v>84</v>
      </c>
      <c r="AA659">
        <v>76</v>
      </c>
      <c r="AB659">
        <v>78</v>
      </c>
      <c r="AC659">
        <v>88</v>
      </c>
      <c r="AD659">
        <v>94</v>
      </c>
      <c r="AE659">
        <v>91</v>
      </c>
      <c r="AF659">
        <v>96</v>
      </c>
      <c r="AG659">
        <v>94</v>
      </c>
      <c r="AH659">
        <v>94</v>
      </c>
      <c r="AI659">
        <v>94</v>
      </c>
      <c r="AJ659">
        <v>96</v>
      </c>
      <c r="AK659">
        <v>98</v>
      </c>
      <c r="AL659">
        <v>101</v>
      </c>
      <c r="AM659">
        <v>101</v>
      </c>
      <c r="AN659" s="5">
        <v>100</v>
      </c>
      <c r="AO659" s="5">
        <v>94</v>
      </c>
      <c r="AP659" s="5">
        <v>92</v>
      </c>
      <c r="AQ659" s="5">
        <v>89</v>
      </c>
      <c r="AR659" s="5">
        <v>89</v>
      </c>
      <c r="AS659" s="5">
        <v>93</v>
      </c>
      <c r="AT659" s="5">
        <v>99</v>
      </c>
      <c r="AU659" s="5">
        <v>105</v>
      </c>
      <c r="AV659" s="5">
        <v>103</v>
      </c>
      <c r="AW659" s="5">
        <v>102</v>
      </c>
      <c r="AX659" s="5">
        <v>101</v>
      </c>
      <c r="AY659" s="5">
        <v>104</v>
      </c>
      <c r="AZ659" s="5">
        <v>102</v>
      </c>
      <c r="BA659" s="5">
        <v>106</v>
      </c>
      <c r="BB659" s="5">
        <v>102</v>
      </c>
      <c r="BC659" s="5">
        <v>98</v>
      </c>
      <c r="BD659" s="5">
        <v>98</v>
      </c>
      <c r="BE659" s="5">
        <v>98</v>
      </c>
      <c r="BF659" s="5">
        <v>100</v>
      </c>
      <c r="BG659" s="5">
        <v>103</v>
      </c>
      <c r="BH659" s="5">
        <v>103</v>
      </c>
      <c r="BI659" s="5">
        <v>104</v>
      </c>
      <c r="BJ659" s="5">
        <v>102</v>
      </c>
      <c r="BK659" s="5">
        <v>103</v>
      </c>
      <c r="BL659" s="5">
        <v>99</v>
      </c>
      <c r="BM659" s="5">
        <v>93</v>
      </c>
      <c r="BN659" s="5">
        <v>77</v>
      </c>
      <c r="BO659" s="5">
        <v>93</v>
      </c>
      <c r="BP659" s="5">
        <v>87</v>
      </c>
      <c r="BQ659" s="5">
        <v>90</v>
      </c>
      <c r="BR659" s="5">
        <v>95</v>
      </c>
      <c r="BS659">
        <v>99</v>
      </c>
      <c r="BT659">
        <v>101</v>
      </c>
      <c r="BU659">
        <v>100</v>
      </c>
      <c r="BV659">
        <v>95</v>
      </c>
      <c r="BW659">
        <v>90</v>
      </c>
      <c r="BX659">
        <v>92</v>
      </c>
      <c r="BY659">
        <v>95</v>
      </c>
      <c r="BZ659">
        <v>98</v>
      </c>
      <c r="CA659">
        <v>96</v>
      </c>
      <c r="CB659">
        <v>96</v>
      </c>
      <c r="CC659">
        <v>99</v>
      </c>
      <c r="CD659">
        <v>103</v>
      </c>
      <c r="CE659">
        <v>102</v>
      </c>
      <c r="CF659">
        <v>103</v>
      </c>
      <c r="CG659">
        <v>104</v>
      </c>
      <c r="CH659">
        <v>105</v>
      </c>
      <c r="CI659">
        <v>104</v>
      </c>
      <c r="CJ659">
        <v>103</v>
      </c>
      <c r="CK659">
        <v>96</v>
      </c>
      <c r="CL659">
        <v>98</v>
      </c>
      <c r="CM659">
        <v>98</v>
      </c>
      <c r="CN659">
        <v>101</v>
      </c>
      <c r="CO659">
        <v>94</v>
      </c>
      <c r="CP659">
        <v>95</v>
      </c>
      <c r="CQ659">
        <v>97</v>
      </c>
      <c r="CR659">
        <v>95</v>
      </c>
      <c r="CS659">
        <v>96</v>
      </c>
      <c r="CT659">
        <v>97</v>
      </c>
      <c r="CU659">
        <v>96</v>
      </c>
      <c r="CV659">
        <v>94</v>
      </c>
      <c r="CX659" t="s">
        <v>2</v>
      </c>
      <c r="CY659" t="s">
        <v>18</v>
      </c>
      <c r="CZ659" s="1">
        <f t="shared" si="2015"/>
        <v>0.76905638174897961</v>
      </c>
      <c r="DA659" s="4">
        <f t="shared" si="2016"/>
        <v>97.548387096774192</v>
      </c>
      <c r="DB659" s="4"/>
      <c r="DC659" s="4"/>
      <c r="DD659" s="4"/>
    </row>
    <row r="660" spans="1:108" x14ac:dyDescent="0.25">
      <c r="A660" t="s">
        <v>55</v>
      </c>
      <c r="B660">
        <v>35.4</v>
      </c>
      <c r="C660">
        <v>-115.8167</v>
      </c>
      <c r="D660">
        <v>3953</v>
      </c>
      <c r="E660" t="s">
        <v>1</v>
      </c>
      <c r="F660">
        <v>151.19999999999999</v>
      </c>
      <c r="G660">
        <v>1939</v>
      </c>
      <c r="H660">
        <v>8</v>
      </c>
      <c r="I660" t="s">
        <v>260</v>
      </c>
      <c r="J660">
        <v>90</v>
      </c>
      <c r="K660">
        <v>93</v>
      </c>
      <c r="L660">
        <v>93</v>
      </c>
      <c r="M660">
        <v>86</v>
      </c>
      <c r="N660">
        <v>80</v>
      </c>
      <c r="O660">
        <v>80</v>
      </c>
      <c r="P660">
        <v>85</v>
      </c>
      <c r="Q660">
        <v>90</v>
      </c>
      <c r="R660">
        <v>95</v>
      </c>
      <c r="S660">
        <v>96</v>
      </c>
      <c r="T660">
        <v>96</v>
      </c>
      <c r="U660">
        <v>99</v>
      </c>
      <c r="V660">
        <v>97</v>
      </c>
      <c r="W660">
        <v>88</v>
      </c>
      <c r="X660">
        <v>80</v>
      </c>
      <c r="Y660">
        <v>80</v>
      </c>
      <c r="Z660">
        <v>75</v>
      </c>
      <c r="AA660">
        <v>80</v>
      </c>
      <c r="AB660">
        <v>85</v>
      </c>
      <c r="AC660">
        <v>87</v>
      </c>
      <c r="AD660">
        <v>93</v>
      </c>
      <c r="AE660">
        <v>96</v>
      </c>
      <c r="AF660">
        <v>96</v>
      </c>
      <c r="AG660">
        <v>94</v>
      </c>
      <c r="AH660">
        <v>90</v>
      </c>
      <c r="AI660">
        <v>90</v>
      </c>
      <c r="AJ660">
        <v>93</v>
      </c>
      <c r="AK660">
        <v>96</v>
      </c>
      <c r="AL660">
        <v>100</v>
      </c>
      <c r="AM660">
        <v>101</v>
      </c>
      <c r="AN660" s="5">
        <v>104</v>
      </c>
      <c r="AO660" s="5">
        <v>96</v>
      </c>
      <c r="AP660" s="5">
        <v>90</v>
      </c>
      <c r="AQ660" s="5">
        <v>80</v>
      </c>
      <c r="AR660" s="5">
        <v>90</v>
      </c>
      <c r="AS660" s="5">
        <v>88</v>
      </c>
      <c r="AT660" s="5">
        <v>95</v>
      </c>
      <c r="AU660" s="5">
        <v>100</v>
      </c>
      <c r="AV660" s="5">
        <v>100</v>
      </c>
      <c r="AW660" s="5">
        <v>102</v>
      </c>
      <c r="AX660" s="5">
        <v>103</v>
      </c>
      <c r="AY660" s="5">
        <v>103</v>
      </c>
      <c r="AZ660" s="5">
        <v>102</v>
      </c>
      <c r="BA660" s="5">
        <v>102</v>
      </c>
      <c r="BB660" s="5">
        <v>97</v>
      </c>
      <c r="BC660" s="5">
        <v>97</v>
      </c>
      <c r="BD660" s="5">
        <v>95</v>
      </c>
      <c r="BE660" s="5">
        <v>96</v>
      </c>
      <c r="BF660" s="5">
        <v>97</v>
      </c>
      <c r="BG660" s="5">
        <v>100</v>
      </c>
      <c r="BH660" s="5">
        <v>105</v>
      </c>
      <c r="BI660" s="5">
        <v>100</v>
      </c>
      <c r="BJ660" s="5">
        <v>98</v>
      </c>
      <c r="BK660" s="5">
        <v>100</v>
      </c>
      <c r="BL660" s="5">
        <v>98</v>
      </c>
      <c r="BM660" s="5">
        <v>98</v>
      </c>
      <c r="BN660" s="5">
        <v>95</v>
      </c>
      <c r="BO660" s="5">
        <v>85</v>
      </c>
      <c r="BP660" s="5">
        <v>93</v>
      </c>
      <c r="BQ660" s="5">
        <v>95</v>
      </c>
      <c r="BR660" s="5">
        <v>95</v>
      </c>
      <c r="BS660">
        <v>100</v>
      </c>
      <c r="BT660">
        <v>97</v>
      </c>
      <c r="BU660">
        <v>91</v>
      </c>
      <c r="BV660">
        <v>92</v>
      </c>
      <c r="BW660">
        <v>92</v>
      </c>
      <c r="BX660">
        <v>94</v>
      </c>
      <c r="BY660">
        <v>95</v>
      </c>
      <c r="BZ660">
        <v>97</v>
      </c>
      <c r="CA660">
        <v>95</v>
      </c>
      <c r="CB660">
        <v>95</v>
      </c>
      <c r="CC660">
        <v>97</v>
      </c>
      <c r="CD660">
        <v>100</v>
      </c>
      <c r="CE660">
        <v>101</v>
      </c>
      <c r="CF660">
        <v>101</v>
      </c>
      <c r="CG660">
        <v>101</v>
      </c>
      <c r="CH660">
        <v>104</v>
      </c>
      <c r="CI660">
        <v>103</v>
      </c>
      <c r="CJ660">
        <v>99</v>
      </c>
      <c r="CK660">
        <v>95</v>
      </c>
      <c r="CL660">
        <v>97</v>
      </c>
      <c r="CM660">
        <v>96</v>
      </c>
      <c r="CN660">
        <v>97</v>
      </c>
      <c r="CO660">
        <v>96</v>
      </c>
      <c r="CP660">
        <v>97</v>
      </c>
      <c r="CQ660">
        <v>96</v>
      </c>
      <c r="CR660">
        <v>94</v>
      </c>
      <c r="CS660">
        <v>95</v>
      </c>
      <c r="CT660">
        <v>94</v>
      </c>
      <c r="CU660">
        <v>93</v>
      </c>
      <c r="CV660">
        <v>94</v>
      </c>
      <c r="CW660">
        <v>96</v>
      </c>
      <c r="CX660" t="s">
        <v>5</v>
      </c>
      <c r="CY660" t="s">
        <v>56</v>
      </c>
      <c r="CZ660" s="1">
        <f t="shared" si="2015"/>
        <v>0.8325429097792002</v>
      </c>
      <c r="DA660" s="4">
        <f t="shared" si="2016"/>
        <v>96.741935483870961</v>
      </c>
      <c r="DB660" s="4"/>
      <c r="DC660" s="4"/>
      <c r="DD660" s="4"/>
    </row>
    <row r="661" spans="1:108" x14ac:dyDescent="0.25">
      <c r="A661" t="s">
        <v>4</v>
      </c>
      <c r="B661">
        <v>36.798099999999998</v>
      </c>
      <c r="C661">
        <v>-118.20359999999999</v>
      </c>
      <c r="D661">
        <v>3950</v>
      </c>
      <c r="E661" t="s">
        <v>1</v>
      </c>
      <c r="F661">
        <v>124.8</v>
      </c>
      <c r="G661">
        <v>1939</v>
      </c>
      <c r="H661">
        <v>8</v>
      </c>
      <c r="I661" t="s">
        <v>260</v>
      </c>
      <c r="J661">
        <v>85</v>
      </c>
      <c r="K661">
        <v>89</v>
      </c>
      <c r="L661">
        <v>90</v>
      </c>
      <c r="M661">
        <v>78</v>
      </c>
      <c r="N661">
        <v>70</v>
      </c>
      <c r="O661">
        <v>76</v>
      </c>
      <c r="P661">
        <v>82</v>
      </c>
      <c r="Q661">
        <v>87</v>
      </c>
      <c r="R661">
        <v>94</v>
      </c>
      <c r="S661">
        <v>95</v>
      </c>
      <c r="T661">
        <v>98</v>
      </c>
      <c r="U661">
        <v>98</v>
      </c>
      <c r="V661">
        <v>94</v>
      </c>
      <c r="W661">
        <v>80</v>
      </c>
      <c r="X661">
        <v>80</v>
      </c>
      <c r="Y661">
        <v>79</v>
      </c>
      <c r="Z661">
        <v>71</v>
      </c>
      <c r="AA661">
        <v>77</v>
      </c>
      <c r="AB661">
        <v>78</v>
      </c>
      <c r="AC661">
        <v>87</v>
      </c>
      <c r="AD661">
        <v>92</v>
      </c>
      <c r="AE661">
        <v>89</v>
      </c>
      <c r="AF661">
        <v>92</v>
      </c>
      <c r="AG661">
        <v>87</v>
      </c>
      <c r="AH661">
        <v>89</v>
      </c>
      <c r="AI661">
        <v>90</v>
      </c>
      <c r="AJ661">
        <v>90</v>
      </c>
      <c r="AK661">
        <v>93</v>
      </c>
      <c r="AL661">
        <v>94</v>
      </c>
      <c r="AM661">
        <v>90</v>
      </c>
      <c r="AN661" s="5">
        <v>95</v>
      </c>
      <c r="AO661" s="5">
        <v>90</v>
      </c>
      <c r="AP661" s="5">
        <v>88</v>
      </c>
      <c r="AQ661" s="5">
        <v>86</v>
      </c>
      <c r="AR661" s="5">
        <v>86</v>
      </c>
      <c r="AS661" s="5">
        <v>89</v>
      </c>
      <c r="AT661" s="5">
        <v>92</v>
      </c>
      <c r="AU661" s="5">
        <v>97</v>
      </c>
      <c r="AV661" s="5">
        <v>93</v>
      </c>
      <c r="AW661" s="5">
        <v>92</v>
      </c>
      <c r="AX661" s="5">
        <v>90</v>
      </c>
      <c r="AY661" s="5">
        <v>92</v>
      </c>
      <c r="AZ661" s="5">
        <v>98</v>
      </c>
      <c r="BA661" s="5">
        <v>97</v>
      </c>
      <c r="BB661" s="5">
        <v>95</v>
      </c>
      <c r="BC661" s="5">
        <v>94</v>
      </c>
      <c r="BD661" s="5">
        <v>96</v>
      </c>
      <c r="BE661" s="5">
        <v>96</v>
      </c>
      <c r="BF661" s="5">
        <v>95</v>
      </c>
      <c r="BG661" s="5">
        <v>97</v>
      </c>
      <c r="BH661" s="5">
        <v>96</v>
      </c>
      <c r="BI661" s="5">
        <v>98</v>
      </c>
      <c r="BJ661" s="5">
        <v>98</v>
      </c>
      <c r="BK661" s="5">
        <v>96</v>
      </c>
      <c r="BL661" s="5">
        <v>96</v>
      </c>
      <c r="BM661" s="5">
        <v>98</v>
      </c>
      <c r="BN661" s="5">
        <v>85</v>
      </c>
      <c r="BO661" s="5">
        <v>84</v>
      </c>
      <c r="BP661" s="5">
        <v>88</v>
      </c>
      <c r="BQ661" s="5">
        <v>85</v>
      </c>
      <c r="BR661" s="5">
        <v>87</v>
      </c>
      <c r="BS661">
        <v>92</v>
      </c>
      <c r="BT661">
        <v>98</v>
      </c>
      <c r="BU661">
        <v>98</v>
      </c>
      <c r="BV661">
        <v>94</v>
      </c>
      <c r="BW661">
        <v>88</v>
      </c>
      <c r="BX661">
        <v>94</v>
      </c>
      <c r="BY661">
        <v>97</v>
      </c>
      <c r="BZ661">
        <v>97</v>
      </c>
      <c r="CA661">
        <v>95</v>
      </c>
      <c r="CB661">
        <v>97</v>
      </c>
      <c r="CC661">
        <v>98</v>
      </c>
      <c r="CD661">
        <v>99</v>
      </c>
      <c r="CE661">
        <v>100</v>
      </c>
      <c r="CF661">
        <v>99</v>
      </c>
      <c r="CG661">
        <v>100</v>
      </c>
      <c r="CH661">
        <v>102</v>
      </c>
      <c r="CI661">
        <v>102</v>
      </c>
      <c r="CJ661">
        <v>102</v>
      </c>
      <c r="CK661">
        <v>97</v>
      </c>
      <c r="CL661">
        <v>91</v>
      </c>
      <c r="CM661">
        <v>94</v>
      </c>
      <c r="CN661">
        <v>97</v>
      </c>
      <c r="CO661">
        <v>92</v>
      </c>
      <c r="CP661">
        <v>94</v>
      </c>
      <c r="CQ661">
        <v>96</v>
      </c>
      <c r="CR661">
        <v>96</v>
      </c>
      <c r="CS661">
        <v>97</v>
      </c>
      <c r="CT661">
        <v>96</v>
      </c>
      <c r="CU661">
        <v>95</v>
      </c>
      <c r="CV661">
        <v>95</v>
      </c>
      <c r="CW661">
        <v>94</v>
      </c>
      <c r="CX661" t="s">
        <v>5</v>
      </c>
      <c r="CY661" t="s">
        <v>6</v>
      </c>
      <c r="CZ661" s="1">
        <f t="shared" si="2015"/>
        <v>0.73678100408728286</v>
      </c>
      <c r="DA661" s="4">
        <f t="shared" si="2016"/>
        <v>92.548387096774192</v>
      </c>
      <c r="DB661" s="4"/>
      <c r="DC661" s="4"/>
      <c r="DD661" s="4"/>
    </row>
    <row r="662" spans="1:108" x14ac:dyDescent="0.25">
      <c r="A662" t="s">
        <v>49</v>
      </c>
      <c r="B662">
        <v>36.1389</v>
      </c>
      <c r="C662">
        <v>-117.9528</v>
      </c>
      <c r="D662">
        <v>3825</v>
      </c>
      <c r="E662" t="s">
        <v>1</v>
      </c>
      <c r="F662">
        <v>103.6</v>
      </c>
      <c r="G662">
        <v>1939</v>
      </c>
      <c r="H662">
        <v>8</v>
      </c>
      <c r="I662" t="s">
        <v>260</v>
      </c>
      <c r="J662">
        <v>90</v>
      </c>
      <c r="K662">
        <v>90</v>
      </c>
      <c r="L662">
        <v>89</v>
      </c>
      <c r="M662">
        <v>81</v>
      </c>
      <c r="N662">
        <v>74</v>
      </c>
      <c r="O662">
        <v>77</v>
      </c>
      <c r="P662">
        <v>83</v>
      </c>
      <c r="Q662">
        <v>88</v>
      </c>
      <c r="R662">
        <v>94</v>
      </c>
      <c r="S662">
        <v>98</v>
      </c>
      <c r="T662">
        <v>96</v>
      </c>
      <c r="U662">
        <v>97</v>
      </c>
      <c r="V662">
        <v>97</v>
      </c>
      <c r="W662">
        <v>80</v>
      </c>
      <c r="X662">
        <v>84</v>
      </c>
      <c r="Y662">
        <v>80</v>
      </c>
      <c r="Z662">
        <v>74</v>
      </c>
      <c r="AA662">
        <v>78</v>
      </c>
      <c r="AB662">
        <v>82</v>
      </c>
      <c r="AC662">
        <v>88</v>
      </c>
      <c r="AD662">
        <v>95</v>
      </c>
      <c r="AE662">
        <v>97</v>
      </c>
      <c r="AF662">
        <v>97</v>
      </c>
      <c r="AG662">
        <v>92</v>
      </c>
      <c r="AH662">
        <v>90</v>
      </c>
      <c r="AI662">
        <v>90</v>
      </c>
      <c r="AJ662">
        <v>92</v>
      </c>
      <c r="AK662">
        <v>94</v>
      </c>
      <c r="AL662">
        <v>100</v>
      </c>
      <c r="AM662">
        <v>96</v>
      </c>
      <c r="AN662" s="5">
        <v>93</v>
      </c>
      <c r="AO662" s="5">
        <v>90</v>
      </c>
      <c r="AP662" s="5">
        <v>86</v>
      </c>
      <c r="AQ662" s="5">
        <v>86</v>
      </c>
      <c r="AR662" s="5">
        <v>86</v>
      </c>
      <c r="AS662" s="5">
        <v>90</v>
      </c>
      <c r="AT662" s="5">
        <v>93</v>
      </c>
      <c r="AU662" s="5">
        <v>98</v>
      </c>
      <c r="AV662" s="5">
        <v>96</v>
      </c>
      <c r="AW662" s="5">
        <v>96</v>
      </c>
      <c r="AX662" s="5">
        <v>98</v>
      </c>
      <c r="AY662" s="5">
        <v>100</v>
      </c>
      <c r="AZ662" s="5">
        <v>99</v>
      </c>
      <c r="BA662" s="5">
        <v>98</v>
      </c>
      <c r="BB662" s="5">
        <v>99</v>
      </c>
      <c r="BC662" s="5">
        <v>96</v>
      </c>
      <c r="BD662" s="5">
        <v>96</v>
      </c>
      <c r="BE662" s="5">
        <v>96</v>
      </c>
      <c r="BF662" s="5">
        <v>96</v>
      </c>
      <c r="BG662" s="5">
        <v>98</v>
      </c>
      <c r="BH662" s="5">
        <v>103</v>
      </c>
      <c r="BI662" s="5">
        <v>105</v>
      </c>
      <c r="BJ662" s="5">
        <v>102</v>
      </c>
      <c r="BK662" s="5">
        <v>102</v>
      </c>
      <c r="BL662" s="5">
        <v>101</v>
      </c>
      <c r="BM662" s="5">
        <v>96</v>
      </c>
      <c r="BN662" s="5">
        <v>95</v>
      </c>
      <c r="BO662" s="5">
        <v>89</v>
      </c>
      <c r="BP662" s="5">
        <v>88</v>
      </c>
      <c r="BQ662" s="5">
        <v>90</v>
      </c>
      <c r="BR662" s="5">
        <v>95</v>
      </c>
      <c r="BS662">
        <v>100</v>
      </c>
      <c r="BT662">
        <v>100</v>
      </c>
      <c r="BU662">
        <v>94</v>
      </c>
      <c r="BV662">
        <v>90</v>
      </c>
      <c r="BW662">
        <v>86</v>
      </c>
      <c r="BX662">
        <v>94</v>
      </c>
      <c r="BY662">
        <v>98</v>
      </c>
      <c r="BZ662">
        <v>96</v>
      </c>
      <c r="CA662">
        <v>94</v>
      </c>
      <c r="CB662">
        <v>94</v>
      </c>
      <c r="CC662">
        <v>96</v>
      </c>
      <c r="CD662">
        <v>98</v>
      </c>
      <c r="CE662">
        <v>100</v>
      </c>
      <c r="CF662">
        <v>98</v>
      </c>
      <c r="CG662">
        <v>100</v>
      </c>
      <c r="CH662">
        <v>102</v>
      </c>
      <c r="CI662">
        <v>104</v>
      </c>
      <c r="CJ662">
        <v>100</v>
      </c>
      <c r="CK662">
        <v>93</v>
      </c>
      <c r="CL662">
        <v>92</v>
      </c>
      <c r="CM662">
        <v>94</v>
      </c>
      <c r="CN662">
        <v>97</v>
      </c>
      <c r="CO662">
        <v>92</v>
      </c>
      <c r="CP662">
        <v>92</v>
      </c>
      <c r="CQ662">
        <v>95</v>
      </c>
      <c r="CR662">
        <v>96</v>
      </c>
      <c r="CS662">
        <v>95</v>
      </c>
      <c r="CT662">
        <v>95</v>
      </c>
      <c r="CU662">
        <v>93</v>
      </c>
      <c r="CV662">
        <v>95</v>
      </c>
      <c r="CW662">
        <v>95</v>
      </c>
      <c r="CX662" t="s">
        <v>5</v>
      </c>
      <c r="CY662" t="s">
        <v>50</v>
      </c>
      <c r="CZ662" s="1">
        <f t="shared" si="2015"/>
        <v>0.87908101405309513</v>
      </c>
      <c r="DA662" s="4">
        <f t="shared" si="2016"/>
        <v>95.354838709677423</v>
      </c>
      <c r="DB662" s="4"/>
      <c r="DC662" s="4"/>
      <c r="DD662" s="4"/>
    </row>
    <row r="663" spans="1:108" x14ac:dyDescent="0.25">
      <c r="A663" t="s">
        <v>61</v>
      </c>
      <c r="B663">
        <v>35.369199999999999</v>
      </c>
      <c r="C663">
        <v>-117.6525</v>
      </c>
      <c r="D663">
        <v>3570</v>
      </c>
      <c r="E663" t="s">
        <v>1</v>
      </c>
      <c r="F663">
        <v>140.5</v>
      </c>
      <c r="G663">
        <v>1939</v>
      </c>
      <c r="H663">
        <v>8</v>
      </c>
      <c r="I663" t="s">
        <v>260</v>
      </c>
      <c r="J663">
        <v>91</v>
      </c>
      <c r="K663">
        <v>94</v>
      </c>
      <c r="L663">
        <v>90</v>
      </c>
      <c r="M663">
        <v>78</v>
      </c>
      <c r="N663">
        <v>86</v>
      </c>
      <c r="O663">
        <v>94</v>
      </c>
      <c r="P663">
        <v>94</v>
      </c>
      <c r="Q663">
        <v>96</v>
      </c>
      <c r="R663">
        <v>98</v>
      </c>
      <c r="S663">
        <v>99</v>
      </c>
      <c r="T663">
        <v>93</v>
      </c>
      <c r="U663">
        <v>78</v>
      </c>
      <c r="V663">
        <v>80</v>
      </c>
      <c r="W663">
        <v>67</v>
      </c>
      <c r="X663">
        <v>90</v>
      </c>
      <c r="Y663">
        <v>75</v>
      </c>
      <c r="Z663">
        <v>81</v>
      </c>
      <c r="AA663">
        <v>79</v>
      </c>
      <c r="AB663">
        <v>90</v>
      </c>
      <c r="AC663">
        <v>96</v>
      </c>
      <c r="AD663">
        <v>99</v>
      </c>
      <c r="AE663">
        <v>97</v>
      </c>
      <c r="AF663">
        <v>95</v>
      </c>
      <c r="AG663">
        <v>90</v>
      </c>
      <c r="AH663">
        <v>94</v>
      </c>
      <c r="AI663">
        <v>93</v>
      </c>
      <c r="AJ663">
        <v>97</v>
      </c>
      <c r="AK663">
        <v>102</v>
      </c>
      <c r="AL663">
        <v>99</v>
      </c>
      <c r="AM663">
        <v>99</v>
      </c>
      <c r="AN663" s="5">
        <v>93</v>
      </c>
      <c r="AO663" s="5">
        <v>94</v>
      </c>
      <c r="AP663" s="5">
        <v>93</v>
      </c>
      <c r="AQ663" s="5">
        <v>89</v>
      </c>
      <c r="AR663" s="5">
        <v>84</v>
      </c>
      <c r="AS663" s="5">
        <v>84</v>
      </c>
      <c r="AT663" s="5">
        <v>97</v>
      </c>
      <c r="AU663" s="5">
        <v>101</v>
      </c>
      <c r="AV663" s="5">
        <v>95</v>
      </c>
      <c r="AW663" s="5">
        <v>98</v>
      </c>
      <c r="AX663" s="5">
        <v>101</v>
      </c>
      <c r="AY663" s="5">
        <v>103</v>
      </c>
      <c r="AZ663" s="5">
        <v>101</v>
      </c>
      <c r="BA663" s="5">
        <v>99</v>
      </c>
      <c r="BB663" s="5">
        <v>97</v>
      </c>
      <c r="BC663" s="5">
        <v>95</v>
      </c>
      <c r="BD663" s="5">
        <v>99</v>
      </c>
      <c r="BE663" s="5">
        <v>100</v>
      </c>
      <c r="BF663" s="5">
        <v>98</v>
      </c>
      <c r="BG663" s="5">
        <v>101</v>
      </c>
      <c r="BH663" s="5">
        <v>105</v>
      </c>
      <c r="BI663" s="5">
        <v>106</v>
      </c>
      <c r="BJ663" s="5">
        <v>106</v>
      </c>
      <c r="BK663" s="5">
        <v>106</v>
      </c>
      <c r="BL663" s="5">
        <v>103</v>
      </c>
      <c r="BM663" s="5">
        <v>103</v>
      </c>
      <c r="BN663" s="5">
        <v>102</v>
      </c>
      <c r="BO663" s="5">
        <v>94</v>
      </c>
      <c r="BP663" s="5">
        <v>97</v>
      </c>
      <c r="BQ663" s="5">
        <v>97</v>
      </c>
      <c r="BR663" s="5">
        <v>99</v>
      </c>
      <c r="BS663">
        <v>101</v>
      </c>
      <c r="BT663">
        <v>102</v>
      </c>
      <c r="BU663">
        <v>96</v>
      </c>
      <c r="BV663">
        <v>93</v>
      </c>
      <c r="BW663">
        <v>94</v>
      </c>
      <c r="BX663">
        <v>99</v>
      </c>
      <c r="BY663">
        <v>99</v>
      </c>
      <c r="BZ663">
        <v>98</v>
      </c>
      <c r="CA663">
        <v>95</v>
      </c>
      <c r="CB663">
        <v>102</v>
      </c>
      <c r="CC663">
        <v>102</v>
      </c>
      <c r="CD663">
        <v>99</v>
      </c>
      <c r="CE663">
        <v>102</v>
      </c>
      <c r="CF663">
        <v>102</v>
      </c>
      <c r="CG663">
        <v>104</v>
      </c>
      <c r="CH663">
        <v>105</v>
      </c>
      <c r="CI663">
        <v>103</v>
      </c>
      <c r="CJ663">
        <v>103</v>
      </c>
      <c r="CK663">
        <v>96</v>
      </c>
      <c r="CL663">
        <v>93</v>
      </c>
      <c r="CM663">
        <v>95</v>
      </c>
      <c r="CN663">
        <v>91</v>
      </c>
      <c r="CO663">
        <v>96</v>
      </c>
      <c r="CP663">
        <v>96</v>
      </c>
      <c r="CQ663">
        <v>96</v>
      </c>
      <c r="CR663">
        <v>96</v>
      </c>
      <c r="CS663">
        <v>97</v>
      </c>
      <c r="CT663">
        <v>95</v>
      </c>
      <c r="CU663">
        <v>95</v>
      </c>
      <c r="CV663">
        <v>95</v>
      </c>
      <c r="CW663">
        <v>94</v>
      </c>
      <c r="CX663" t="s">
        <v>5</v>
      </c>
      <c r="CY663" t="s">
        <v>62</v>
      </c>
      <c r="CZ663" s="1">
        <f t="shared" si="2015"/>
        <v>0.70776313862933471</v>
      </c>
      <c r="DA663" s="4">
        <f t="shared" si="2016"/>
        <v>98.064516129032256</v>
      </c>
      <c r="DB663" s="4"/>
      <c r="DC663" s="4"/>
      <c r="DD663" s="4"/>
    </row>
    <row r="664" spans="1:108" x14ac:dyDescent="0.25">
      <c r="A664" t="s">
        <v>31</v>
      </c>
      <c r="B664">
        <v>35.466099999999997</v>
      </c>
      <c r="C664">
        <v>-114.9217</v>
      </c>
      <c r="D664">
        <v>3540</v>
      </c>
      <c r="E664" t="s">
        <v>1</v>
      </c>
      <c r="F664">
        <v>207</v>
      </c>
      <c r="G664">
        <v>1939</v>
      </c>
      <c r="H664">
        <v>8</v>
      </c>
      <c r="I664" t="s">
        <v>260</v>
      </c>
      <c r="J664">
        <v>92</v>
      </c>
      <c r="K664">
        <v>94</v>
      </c>
      <c r="L664">
        <v>91</v>
      </c>
      <c r="M664">
        <v>82</v>
      </c>
      <c r="N664">
        <v>86</v>
      </c>
      <c r="O664">
        <v>89</v>
      </c>
      <c r="P664">
        <v>91</v>
      </c>
      <c r="Q664">
        <v>93</v>
      </c>
      <c r="R664">
        <v>96</v>
      </c>
      <c r="S664">
        <v>101</v>
      </c>
      <c r="T664">
        <v>102</v>
      </c>
      <c r="U664">
        <v>105</v>
      </c>
      <c r="V664">
        <v>99</v>
      </c>
      <c r="W664">
        <v>94</v>
      </c>
      <c r="X664">
        <v>83</v>
      </c>
      <c r="Y664">
        <v>80</v>
      </c>
      <c r="Z664">
        <v>82</v>
      </c>
      <c r="AA664">
        <v>84</v>
      </c>
      <c r="AB664">
        <v>86</v>
      </c>
      <c r="AC664">
        <v>93</v>
      </c>
      <c r="AD664">
        <v>98</v>
      </c>
      <c r="AE664">
        <v>102</v>
      </c>
      <c r="AF664">
        <v>98</v>
      </c>
      <c r="AG664">
        <v>97</v>
      </c>
      <c r="AH664">
        <v>96</v>
      </c>
      <c r="AI664">
        <v>98</v>
      </c>
      <c r="AJ664">
        <v>100</v>
      </c>
      <c r="AK664">
        <v>102</v>
      </c>
      <c r="AL664">
        <v>101</v>
      </c>
      <c r="AM664">
        <v>98</v>
      </c>
      <c r="AN664" s="5">
        <v>100</v>
      </c>
      <c r="AO664" s="5">
        <v>99</v>
      </c>
      <c r="AP664" s="5">
        <v>98</v>
      </c>
      <c r="AQ664" s="5">
        <v>96</v>
      </c>
      <c r="AR664" s="5">
        <v>100</v>
      </c>
      <c r="AS664" s="5">
        <v>99</v>
      </c>
      <c r="AT664" s="5">
        <v>101</v>
      </c>
      <c r="AU664" s="5">
        <v>106</v>
      </c>
      <c r="AV664" s="5">
        <v>102</v>
      </c>
      <c r="AW664" s="5">
        <v>103</v>
      </c>
      <c r="AX664" s="5">
        <v>102</v>
      </c>
      <c r="AY664" s="5">
        <v>107</v>
      </c>
      <c r="AZ664" s="5">
        <v>109</v>
      </c>
      <c r="BA664" s="5">
        <v>107</v>
      </c>
      <c r="BB664" s="5">
        <v>102</v>
      </c>
      <c r="BC664" s="5">
        <v>99</v>
      </c>
      <c r="BD664" s="5">
        <v>100</v>
      </c>
      <c r="BE664" s="5">
        <v>101</v>
      </c>
      <c r="BF664" s="5">
        <v>99</v>
      </c>
      <c r="BG664" s="5">
        <v>104</v>
      </c>
      <c r="BH664" s="5">
        <v>107</v>
      </c>
      <c r="BI664" s="5">
        <v>104</v>
      </c>
      <c r="BJ664" s="5">
        <v>100</v>
      </c>
      <c r="BK664" s="5">
        <v>104</v>
      </c>
      <c r="BL664" s="5">
        <v>100</v>
      </c>
      <c r="BM664" s="5">
        <v>98</v>
      </c>
      <c r="BN664" s="5">
        <v>88</v>
      </c>
      <c r="BO664" s="5">
        <v>86</v>
      </c>
      <c r="BP664" s="5">
        <v>89</v>
      </c>
      <c r="BQ664" s="5">
        <v>91</v>
      </c>
      <c r="BR664" s="5">
        <v>93</v>
      </c>
      <c r="BS664">
        <v>91</v>
      </c>
      <c r="BT664">
        <v>94</v>
      </c>
      <c r="BU664">
        <v>95</v>
      </c>
      <c r="BV664">
        <v>89</v>
      </c>
      <c r="BW664">
        <v>91</v>
      </c>
      <c r="BX664">
        <v>93</v>
      </c>
      <c r="BY664">
        <v>94</v>
      </c>
      <c r="BZ664">
        <v>96</v>
      </c>
      <c r="CA664">
        <v>99</v>
      </c>
      <c r="CB664">
        <v>100</v>
      </c>
      <c r="CC664">
        <v>100</v>
      </c>
      <c r="CD664">
        <v>104</v>
      </c>
      <c r="CE664">
        <v>102</v>
      </c>
      <c r="CF664">
        <v>104</v>
      </c>
      <c r="CG664">
        <v>104</v>
      </c>
      <c r="CH664">
        <v>100</v>
      </c>
      <c r="CI664">
        <v>106</v>
      </c>
      <c r="CJ664">
        <v>100</v>
      </c>
      <c r="CK664">
        <v>98</v>
      </c>
      <c r="CL664">
        <v>98</v>
      </c>
      <c r="CM664">
        <v>98</v>
      </c>
      <c r="CN664">
        <v>97</v>
      </c>
      <c r="CO664">
        <v>96</v>
      </c>
      <c r="CP664">
        <v>98</v>
      </c>
      <c r="CQ664">
        <v>96</v>
      </c>
      <c r="CR664">
        <v>98</v>
      </c>
      <c r="CS664">
        <v>94</v>
      </c>
      <c r="CT664">
        <v>89</v>
      </c>
      <c r="CU664">
        <v>86</v>
      </c>
      <c r="CV664">
        <v>87</v>
      </c>
      <c r="CW664">
        <v>86</v>
      </c>
      <c r="CX664" t="s">
        <v>2</v>
      </c>
      <c r="CY664" t="s">
        <v>32</v>
      </c>
      <c r="CZ664" s="1">
        <f t="shared" si="2015"/>
        <v>0.65515731304628255</v>
      </c>
      <c r="DA664" s="4">
        <f t="shared" si="2016"/>
        <v>99.806451612903231</v>
      </c>
      <c r="DB664" s="4"/>
      <c r="DC664" s="4"/>
      <c r="DD664" s="4"/>
    </row>
    <row r="665" spans="1:108" x14ac:dyDescent="0.25">
      <c r="A665" t="s">
        <v>47</v>
      </c>
      <c r="B665">
        <v>37.366700000000002</v>
      </c>
      <c r="C665">
        <v>-115.16670000000001</v>
      </c>
      <c r="D665">
        <v>3488</v>
      </c>
      <c r="E665" t="s">
        <v>1</v>
      </c>
      <c r="F665">
        <v>181.4</v>
      </c>
      <c r="G665">
        <v>1939</v>
      </c>
      <c r="H665">
        <v>8</v>
      </c>
      <c r="I665" t="s">
        <v>260</v>
      </c>
      <c r="J665">
        <v>90</v>
      </c>
      <c r="K665">
        <v>92</v>
      </c>
      <c r="L665">
        <v>97</v>
      </c>
      <c r="M665">
        <v>90</v>
      </c>
      <c r="N665">
        <v>70</v>
      </c>
      <c r="O665">
        <v>74</v>
      </c>
      <c r="P665">
        <v>94</v>
      </c>
      <c r="Q665">
        <v>100</v>
      </c>
      <c r="R665">
        <v>102</v>
      </c>
      <c r="S665">
        <v>104</v>
      </c>
      <c r="T665">
        <v>93</v>
      </c>
      <c r="U665">
        <v>85</v>
      </c>
      <c r="V665">
        <v>97</v>
      </c>
      <c r="W665">
        <v>74</v>
      </c>
      <c r="X665">
        <v>75</v>
      </c>
      <c r="Y665">
        <v>73</v>
      </c>
      <c r="Z665">
        <v>75</v>
      </c>
      <c r="AA665">
        <v>80</v>
      </c>
      <c r="AB665">
        <v>87</v>
      </c>
      <c r="AC665">
        <v>92</v>
      </c>
      <c r="AD665">
        <v>95</v>
      </c>
      <c r="AE665">
        <v>100</v>
      </c>
      <c r="AF665">
        <v>96</v>
      </c>
      <c r="AG665">
        <v>93</v>
      </c>
      <c r="AH665">
        <v>95</v>
      </c>
      <c r="AI665">
        <v>100</v>
      </c>
      <c r="AJ665">
        <v>97</v>
      </c>
      <c r="AK665">
        <v>98</v>
      </c>
      <c r="AL665">
        <v>104</v>
      </c>
      <c r="AM665">
        <v>104</v>
      </c>
      <c r="AN665" s="5">
        <v>100</v>
      </c>
      <c r="AO665" s="5">
        <v>97</v>
      </c>
      <c r="AP665" s="5">
        <v>98</v>
      </c>
      <c r="AQ665" s="5">
        <v>90</v>
      </c>
      <c r="AR665" s="5">
        <v>92</v>
      </c>
      <c r="AS665" s="5">
        <v>96</v>
      </c>
      <c r="AT665" s="5">
        <v>99</v>
      </c>
      <c r="AU665" s="5">
        <v>105</v>
      </c>
      <c r="AV665" s="5">
        <v>104</v>
      </c>
      <c r="AW665" s="5">
        <v>103</v>
      </c>
      <c r="AX665" s="5">
        <v>100</v>
      </c>
      <c r="AY665" s="5">
        <v>106</v>
      </c>
      <c r="AZ665" s="5">
        <v>107</v>
      </c>
      <c r="BA665" s="5">
        <v>107</v>
      </c>
      <c r="BB665" s="5">
        <v>108</v>
      </c>
      <c r="BC665" s="5">
        <v>101</v>
      </c>
      <c r="BD665" s="5">
        <v>100</v>
      </c>
      <c r="BE665" s="5">
        <v>100</v>
      </c>
      <c r="BF665" s="5">
        <v>100</v>
      </c>
      <c r="BG665" s="5">
        <v>103</v>
      </c>
      <c r="BH665" s="5">
        <v>106</v>
      </c>
      <c r="BI665" s="5">
        <v>104</v>
      </c>
      <c r="BJ665" s="5">
        <v>101</v>
      </c>
      <c r="BK665" s="5">
        <v>99</v>
      </c>
      <c r="BL665" s="5">
        <v>83</v>
      </c>
      <c r="BM665" s="5">
        <v>75</v>
      </c>
      <c r="BN665" s="5">
        <v>77</v>
      </c>
      <c r="BO665" s="5">
        <v>92</v>
      </c>
      <c r="BP665" s="5">
        <v>90</v>
      </c>
      <c r="BQ665" s="5">
        <v>89</v>
      </c>
      <c r="BR665" s="5">
        <v>97</v>
      </c>
      <c r="BS665">
        <v>102</v>
      </c>
      <c r="BT665">
        <v>101</v>
      </c>
      <c r="BU665">
        <v>98</v>
      </c>
      <c r="BV665">
        <v>96</v>
      </c>
      <c r="BW665">
        <v>96</v>
      </c>
      <c r="BX665">
        <v>90</v>
      </c>
      <c r="BY665">
        <v>94</v>
      </c>
      <c r="BZ665">
        <v>97</v>
      </c>
      <c r="CA665">
        <v>99</v>
      </c>
      <c r="CB665">
        <v>100</v>
      </c>
      <c r="CC665">
        <v>96</v>
      </c>
      <c r="CD665">
        <v>101</v>
      </c>
      <c r="CE665">
        <v>96</v>
      </c>
      <c r="CF665">
        <v>97</v>
      </c>
      <c r="CG665">
        <v>100</v>
      </c>
      <c r="CH665">
        <v>105</v>
      </c>
      <c r="CI665">
        <v>100</v>
      </c>
      <c r="CJ665">
        <v>98</v>
      </c>
      <c r="CK665">
        <v>97</v>
      </c>
      <c r="CL665">
        <v>90</v>
      </c>
      <c r="CM665">
        <v>91</v>
      </c>
      <c r="CN665">
        <v>95</v>
      </c>
      <c r="CO665">
        <v>82</v>
      </c>
      <c r="CP665">
        <v>80</v>
      </c>
      <c r="CQ665">
        <v>89</v>
      </c>
      <c r="CR665">
        <v>85</v>
      </c>
      <c r="CS665">
        <v>91</v>
      </c>
      <c r="CT665">
        <v>90</v>
      </c>
      <c r="CU665">
        <v>91</v>
      </c>
      <c r="CV665">
        <v>91</v>
      </c>
      <c r="CW665">
        <v>93</v>
      </c>
      <c r="CX665" t="s">
        <v>2</v>
      </c>
      <c r="CY665" t="s">
        <v>48</v>
      </c>
      <c r="CZ665" s="1">
        <f t="shared" si="2015"/>
        <v>0.5054268575128823</v>
      </c>
      <c r="DA665" s="4">
        <f t="shared" si="2016"/>
        <v>97.709677419354833</v>
      </c>
      <c r="DB665" s="4"/>
      <c r="DC665" s="4"/>
      <c r="DD665" s="4"/>
    </row>
    <row r="666" spans="1:108" x14ac:dyDescent="0.25">
      <c r="A666" t="s">
        <v>41</v>
      </c>
      <c r="B666">
        <v>34.5</v>
      </c>
      <c r="C666">
        <v>-117.8167</v>
      </c>
      <c r="D666">
        <v>3402</v>
      </c>
      <c r="E666" t="s">
        <v>1</v>
      </c>
      <c r="F666">
        <v>234.3</v>
      </c>
      <c r="G666">
        <v>1939</v>
      </c>
      <c r="H666">
        <v>8</v>
      </c>
      <c r="I666" t="s">
        <v>260</v>
      </c>
      <c r="J666">
        <v>88</v>
      </c>
      <c r="K666">
        <v>94</v>
      </c>
      <c r="L666">
        <v>92</v>
      </c>
      <c r="M666">
        <v>83</v>
      </c>
      <c r="N666">
        <v>69</v>
      </c>
      <c r="O666">
        <v>75</v>
      </c>
      <c r="P666">
        <v>86</v>
      </c>
      <c r="Q666">
        <v>89</v>
      </c>
      <c r="R666">
        <v>89</v>
      </c>
      <c r="S666">
        <v>90</v>
      </c>
      <c r="T666">
        <v>91</v>
      </c>
      <c r="U666">
        <v>94</v>
      </c>
      <c r="V666">
        <v>91</v>
      </c>
      <c r="W666">
        <v>86</v>
      </c>
      <c r="X666">
        <v>78</v>
      </c>
      <c r="Y666">
        <v>77</v>
      </c>
      <c r="Z666">
        <v>74</v>
      </c>
      <c r="AA666">
        <v>81</v>
      </c>
      <c r="AB666">
        <v>81</v>
      </c>
      <c r="AC666">
        <v>86</v>
      </c>
      <c r="AD666">
        <v>92</v>
      </c>
      <c r="AE666">
        <v>94</v>
      </c>
      <c r="AF666">
        <v>94</v>
      </c>
      <c r="AG666">
        <v>88</v>
      </c>
      <c r="AH666">
        <v>88</v>
      </c>
      <c r="AI666">
        <v>91</v>
      </c>
      <c r="AJ666">
        <v>92</v>
      </c>
      <c r="AK666">
        <v>95</v>
      </c>
      <c r="AL666">
        <v>96</v>
      </c>
      <c r="AM666">
        <v>95</v>
      </c>
      <c r="AN666" s="5">
        <v>94</v>
      </c>
      <c r="AO666" s="5">
        <v>86</v>
      </c>
      <c r="AP666" s="5">
        <v>83</v>
      </c>
      <c r="AQ666" s="5">
        <v>83</v>
      </c>
      <c r="AR666" s="5">
        <v>81</v>
      </c>
      <c r="AS666" s="5">
        <v>83</v>
      </c>
      <c r="AT666" s="5">
        <v>90</v>
      </c>
      <c r="AU666" s="5">
        <v>94</v>
      </c>
      <c r="AV666" s="5">
        <v>94</v>
      </c>
      <c r="AW666" s="5">
        <v>95</v>
      </c>
      <c r="AX666" s="5">
        <v>98</v>
      </c>
      <c r="AY666" s="5">
        <v>99</v>
      </c>
      <c r="AZ666" s="5">
        <v>99</v>
      </c>
      <c r="BA666" s="5">
        <v>97</v>
      </c>
      <c r="BB666" s="5">
        <v>92</v>
      </c>
      <c r="BC666" s="5">
        <v>91</v>
      </c>
      <c r="BD666" s="5">
        <v>92</v>
      </c>
      <c r="BE666" s="5">
        <v>91</v>
      </c>
      <c r="BF666" s="5">
        <v>92</v>
      </c>
      <c r="BG666" s="5">
        <v>95</v>
      </c>
      <c r="BH666" s="5">
        <v>98</v>
      </c>
      <c r="BI666" s="5">
        <v>98</v>
      </c>
      <c r="BJ666" s="5">
        <v>98</v>
      </c>
      <c r="BK666" s="5">
        <v>98</v>
      </c>
      <c r="BL666" s="5">
        <v>99</v>
      </c>
      <c r="BM666" s="5">
        <v>97</v>
      </c>
      <c r="BN666" s="5">
        <v>95</v>
      </c>
      <c r="BO666" s="5">
        <v>95</v>
      </c>
      <c r="BP666" s="5">
        <v>89</v>
      </c>
      <c r="BQ666" s="5">
        <v>90</v>
      </c>
      <c r="BR666" s="5">
        <v>96</v>
      </c>
      <c r="BS666">
        <v>98</v>
      </c>
      <c r="BT666">
        <v>99</v>
      </c>
      <c r="BU666">
        <v>90</v>
      </c>
      <c r="BV666">
        <v>91</v>
      </c>
      <c r="BW666">
        <v>92</v>
      </c>
      <c r="BX666">
        <v>91</v>
      </c>
      <c r="BY666">
        <v>92</v>
      </c>
      <c r="BZ666">
        <v>92</v>
      </c>
      <c r="CA666">
        <v>92</v>
      </c>
      <c r="CB666">
        <v>93</v>
      </c>
      <c r="CC666">
        <v>92</v>
      </c>
      <c r="CD666">
        <v>95</v>
      </c>
      <c r="CE666">
        <v>93</v>
      </c>
      <c r="CF666">
        <v>93</v>
      </c>
      <c r="CG666">
        <v>95</v>
      </c>
      <c r="CH666">
        <v>96</v>
      </c>
      <c r="CI666">
        <v>99</v>
      </c>
      <c r="CJ666">
        <v>99</v>
      </c>
      <c r="CK666">
        <v>95</v>
      </c>
      <c r="CL666">
        <v>90</v>
      </c>
      <c r="CM666">
        <v>93</v>
      </c>
      <c r="CN666">
        <v>93</v>
      </c>
      <c r="CO666">
        <v>90</v>
      </c>
      <c r="CP666">
        <v>91</v>
      </c>
      <c r="CQ666">
        <v>92</v>
      </c>
      <c r="CR666">
        <v>91</v>
      </c>
      <c r="CS666">
        <v>92</v>
      </c>
      <c r="CT666">
        <v>92</v>
      </c>
      <c r="CU666">
        <v>91</v>
      </c>
      <c r="CV666">
        <v>91</v>
      </c>
      <c r="CW666">
        <v>84</v>
      </c>
      <c r="CX666" t="s">
        <v>5</v>
      </c>
      <c r="CY666" t="s">
        <v>42</v>
      </c>
      <c r="CZ666" s="1">
        <f t="shared" si="2015"/>
        <v>0.81851786654882674</v>
      </c>
      <c r="DA666" s="4">
        <f t="shared" si="2016"/>
        <v>92.967741935483872</v>
      </c>
      <c r="DB666" s="4"/>
      <c r="DC666" s="4"/>
      <c r="DD666" s="4"/>
    </row>
    <row r="667" spans="1:108" x14ac:dyDescent="0.25">
      <c r="A667" t="s">
        <v>43</v>
      </c>
      <c r="B667">
        <v>36.916699999999999</v>
      </c>
      <c r="C667">
        <v>-116.75</v>
      </c>
      <c r="D667">
        <v>3304</v>
      </c>
      <c r="E667" t="s">
        <v>1</v>
      </c>
      <c r="F667">
        <v>51.5</v>
      </c>
      <c r="G667">
        <v>1939</v>
      </c>
      <c r="H667">
        <v>8</v>
      </c>
      <c r="I667" t="s">
        <v>260</v>
      </c>
      <c r="J667">
        <v>95</v>
      </c>
      <c r="K667">
        <v>93</v>
      </c>
      <c r="L667">
        <v>95</v>
      </c>
      <c r="M667">
        <v>94</v>
      </c>
      <c r="N667">
        <v>92</v>
      </c>
      <c r="O667">
        <v>80</v>
      </c>
      <c r="P667">
        <v>81</v>
      </c>
      <c r="Q667">
        <v>90</v>
      </c>
      <c r="R667">
        <v>91</v>
      </c>
      <c r="S667">
        <v>95</v>
      </c>
      <c r="T667">
        <v>98</v>
      </c>
      <c r="U667">
        <v>103</v>
      </c>
      <c r="V667">
        <v>105</v>
      </c>
      <c r="W667">
        <v>99</v>
      </c>
      <c r="X667">
        <v>87</v>
      </c>
      <c r="Y667">
        <v>85</v>
      </c>
      <c r="Z667">
        <v>80</v>
      </c>
      <c r="AA667">
        <v>82</v>
      </c>
      <c r="AB667">
        <v>83</v>
      </c>
      <c r="AC667">
        <v>86</v>
      </c>
      <c r="AD667">
        <v>95</v>
      </c>
      <c r="AE667">
        <v>98</v>
      </c>
      <c r="AF667">
        <v>101</v>
      </c>
      <c r="AG667">
        <v>99</v>
      </c>
      <c r="AH667">
        <v>95</v>
      </c>
      <c r="AI667">
        <v>94</v>
      </c>
      <c r="AJ667">
        <v>95</v>
      </c>
      <c r="AK667">
        <v>97</v>
      </c>
      <c r="AL667">
        <v>100</v>
      </c>
      <c r="AM667">
        <v>103</v>
      </c>
      <c r="AN667" s="5">
        <v>102</v>
      </c>
      <c r="AO667" s="5">
        <v>100</v>
      </c>
      <c r="AP667" s="5">
        <v>93</v>
      </c>
      <c r="AQ667" s="5">
        <v>90</v>
      </c>
      <c r="AR667" s="5">
        <v>90</v>
      </c>
      <c r="AS667" s="5">
        <v>92</v>
      </c>
      <c r="AT667" s="5">
        <v>94</v>
      </c>
      <c r="AU667" s="5">
        <v>99</v>
      </c>
      <c r="AV667" s="5">
        <v>105</v>
      </c>
      <c r="AW667" s="5">
        <v>104</v>
      </c>
      <c r="AX667" s="5">
        <v>103</v>
      </c>
      <c r="AY667" s="5">
        <v>101</v>
      </c>
      <c r="AZ667" s="5">
        <v>104</v>
      </c>
      <c r="BA667" s="5">
        <v>104</v>
      </c>
      <c r="BB667" s="5">
        <v>104</v>
      </c>
      <c r="BC667" s="5">
        <v>101</v>
      </c>
      <c r="BD667" s="5">
        <v>98</v>
      </c>
      <c r="BE667" s="5">
        <v>99</v>
      </c>
      <c r="BF667" s="5">
        <v>101</v>
      </c>
      <c r="BG667" s="5">
        <v>100</v>
      </c>
      <c r="BH667" s="5">
        <v>103</v>
      </c>
      <c r="BI667" s="5">
        <v>110</v>
      </c>
      <c r="BJ667" s="5">
        <v>110</v>
      </c>
      <c r="BK667" s="5">
        <v>106</v>
      </c>
      <c r="BL667" s="5">
        <v>105</v>
      </c>
      <c r="BM667" s="5">
        <v>103</v>
      </c>
      <c r="BN667" s="5">
        <v>98</v>
      </c>
      <c r="BO667" s="5">
        <v>94</v>
      </c>
      <c r="BP667" s="5">
        <v>91</v>
      </c>
      <c r="BQ667" s="5">
        <v>96</v>
      </c>
      <c r="BR667" s="5">
        <v>99</v>
      </c>
      <c r="BS667">
        <v>99</v>
      </c>
      <c r="BT667">
        <v>103</v>
      </c>
      <c r="BU667">
        <v>105</v>
      </c>
      <c r="BV667">
        <v>95</v>
      </c>
      <c r="BW667">
        <v>99</v>
      </c>
      <c r="BX667">
        <v>98</v>
      </c>
      <c r="BY667">
        <v>98</v>
      </c>
      <c r="BZ667">
        <v>100</v>
      </c>
      <c r="CA667">
        <v>100</v>
      </c>
      <c r="CB667">
        <v>99</v>
      </c>
      <c r="CC667">
        <v>98</v>
      </c>
      <c r="CD667">
        <v>100</v>
      </c>
      <c r="CE667">
        <v>102</v>
      </c>
      <c r="CF667">
        <v>104</v>
      </c>
      <c r="CG667">
        <v>105</v>
      </c>
      <c r="CH667">
        <v>105</v>
      </c>
      <c r="CI667">
        <v>106</v>
      </c>
      <c r="CJ667">
        <v>112</v>
      </c>
      <c r="CK667">
        <v>105</v>
      </c>
      <c r="CL667">
        <v>92</v>
      </c>
      <c r="CM667">
        <v>97</v>
      </c>
      <c r="CN667">
        <v>99</v>
      </c>
      <c r="CO667">
        <v>101</v>
      </c>
      <c r="CP667">
        <v>99</v>
      </c>
      <c r="CQ667">
        <v>101</v>
      </c>
      <c r="CR667">
        <v>100</v>
      </c>
      <c r="CS667">
        <v>99</v>
      </c>
      <c r="CT667">
        <v>99</v>
      </c>
      <c r="CU667">
        <v>99</v>
      </c>
      <c r="CV667">
        <v>96</v>
      </c>
      <c r="CW667">
        <v>98</v>
      </c>
      <c r="CX667" t="s">
        <v>2</v>
      </c>
      <c r="CY667" t="s">
        <v>44</v>
      </c>
      <c r="CZ667" s="1">
        <f t="shared" si="2015"/>
        <v>0.89078262039991574</v>
      </c>
      <c r="DA667" s="4">
        <f t="shared" si="2016"/>
        <v>99.967741935483872</v>
      </c>
      <c r="DB667" s="4"/>
      <c r="DC667" s="4"/>
      <c r="DD667" s="4"/>
    </row>
    <row r="668" spans="1:108" x14ac:dyDescent="0.25">
      <c r="A668" t="s">
        <v>33</v>
      </c>
      <c r="B668">
        <v>36.583300000000001</v>
      </c>
      <c r="C668">
        <v>-115.66670000000001</v>
      </c>
      <c r="D668">
        <v>3136</v>
      </c>
      <c r="E668" t="s">
        <v>1</v>
      </c>
      <c r="F668">
        <v>108</v>
      </c>
      <c r="G668">
        <v>1939</v>
      </c>
      <c r="H668">
        <v>8</v>
      </c>
      <c r="I668" t="s">
        <v>260</v>
      </c>
      <c r="J668">
        <v>98</v>
      </c>
      <c r="K668">
        <v>100</v>
      </c>
      <c r="L668">
        <v>101</v>
      </c>
      <c r="M668">
        <v>92</v>
      </c>
      <c r="N668">
        <v>77</v>
      </c>
      <c r="O668">
        <v>84</v>
      </c>
      <c r="P668">
        <v>91</v>
      </c>
      <c r="Q668">
        <v>98</v>
      </c>
      <c r="R668">
        <v>99</v>
      </c>
      <c r="S668">
        <v>105</v>
      </c>
      <c r="T668">
        <v>103</v>
      </c>
      <c r="U668">
        <v>107</v>
      </c>
      <c r="V668">
        <v>105</v>
      </c>
      <c r="W668">
        <v>97</v>
      </c>
      <c r="X668">
        <v>88</v>
      </c>
      <c r="Y668">
        <v>95</v>
      </c>
      <c r="Z668">
        <v>77</v>
      </c>
      <c r="AA668">
        <v>84</v>
      </c>
      <c r="AB668">
        <v>92</v>
      </c>
      <c r="AC668">
        <v>96</v>
      </c>
      <c r="AD668">
        <v>101</v>
      </c>
      <c r="AE668">
        <v>104</v>
      </c>
      <c r="AF668">
        <v>104</v>
      </c>
      <c r="AG668">
        <v>100</v>
      </c>
      <c r="AH668">
        <v>105</v>
      </c>
      <c r="AI668">
        <v>102</v>
      </c>
      <c r="AJ668">
        <v>104</v>
      </c>
      <c r="AK668">
        <v>105</v>
      </c>
      <c r="AL668">
        <v>106</v>
      </c>
      <c r="AM668">
        <v>106</v>
      </c>
      <c r="AN668" s="5">
        <v>103</v>
      </c>
      <c r="AO668" s="5">
        <v>102</v>
      </c>
      <c r="AP668" s="5">
        <v>102</v>
      </c>
      <c r="AQ668" s="5">
        <v>100</v>
      </c>
      <c r="AR668" s="5">
        <v>97</v>
      </c>
      <c r="AS668" s="5">
        <v>99</v>
      </c>
      <c r="AT668" s="5">
        <v>102</v>
      </c>
      <c r="AU668" s="5">
        <v>109</v>
      </c>
      <c r="AV668" s="5">
        <v>106</v>
      </c>
      <c r="AW668" s="5">
        <v>104</v>
      </c>
      <c r="AX668" s="5">
        <v>102</v>
      </c>
      <c r="AY668" s="5">
        <v>108</v>
      </c>
      <c r="AZ668" s="5">
        <v>111</v>
      </c>
      <c r="BA668" s="5">
        <v>109</v>
      </c>
      <c r="BB668" s="5">
        <v>108</v>
      </c>
      <c r="BC668" s="5">
        <v>105</v>
      </c>
      <c r="BD668" s="5">
        <v>105</v>
      </c>
      <c r="BE668" s="5">
        <v>104</v>
      </c>
      <c r="BF668" s="5">
        <v>106</v>
      </c>
      <c r="BG668" s="5">
        <v>108</v>
      </c>
      <c r="BH668" s="5">
        <v>110</v>
      </c>
      <c r="BI668" s="5">
        <v>110</v>
      </c>
      <c r="BJ668" s="5">
        <v>109</v>
      </c>
      <c r="BK668" s="5">
        <v>109</v>
      </c>
      <c r="BL668" s="5">
        <v>106</v>
      </c>
      <c r="BM668" s="5">
        <v>98</v>
      </c>
      <c r="BN668" s="5">
        <v>94</v>
      </c>
      <c r="BO668" s="5">
        <v>97</v>
      </c>
      <c r="BP668" s="5">
        <v>96</v>
      </c>
      <c r="BQ668" s="5">
        <v>98</v>
      </c>
      <c r="BR668" s="5">
        <v>103</v>
      </c>
      <c r="BS668">
        <v>108</v>
      </c>
      <c r="BT668">
        <v>108</v>
      </c>
      <c r="BU668">
        <v>99</v>
      </c>
      <c r="BV668">
        <v>95</v>
      </c>
      <c r="BW668">
        <v>90</v>
      </c>
      <c r="BX668">
        <v>99</v>
      </c>
      <c r="BY668">
        <v>101</v>
      </c>
      <c r="BZ668">
        <v>105</v>
      </c>
      <c r="CA668">
        <v>104</v>
      </c>
      <c r="CB668">
        <v>105</v>
      </c>
      <c r="CC668">
        <v>105</v>
      </c>
      <c r="CD668">
        <v>108</v>
      </c>
      <c r="CE668">
        <v>108</v>
      </c>
      <c r="CF668">
        <v>108</v>
      </c>
      <c r="CG668">
        <v>110</v>
      </c>
      <c r="CH668">
        <v>111</v>
      </c>
      <c r="CI668">
        <v>110</v>
      </c>
      <c r="CJ668">
        <v>108</v>
      </c>
      <c r="CK668">
        <v>98</v>
      </c>
      <c r="CL668">
        <v>105</v>
      </c>
      <c r="CM668">
        <v>103</v>
      </c>
      <c r="CN668">
        <v>107</v>
      </c>
      <c r="CO668">
        <v>105</v>
      </c>
      <c r="CP668">
        <v>104</v>
      </c>
      <c r="CQ668">
        <v>101</v>
      </c>
      <c r="CR668">
        <v>102</v>
      </c>
      <c r="CS668">
        <v>103</v>
      </c>
      <c r="CT668">
        <v>105</v>
      </c>
      <c r="CU668">
        <v>99</v>
      </c>
      <c r="CV668">
        <v>102</v>
      </c>
      <c r="CW668">
        <v>103</v>
      </c>
      <c r="CX668" t="s">
        <v>2</v>
      </c>
      <c r="CY668" t="s">
        <v>34</v>
      </c>
      <c r="CZ668" s="1">
        <f t="shared" si="2015"/>
        <v>0.78716040242711394</v>
      </c>
      <c r="DA668" s="4">
        <f t="shared" si="2016"/>
        <v>103.87096774193549</v>
      </c>
      <c r="DB668" s="4"/>
      <c r="DC668" s="4"/>
      <c r="DD668" s="4"/>
    </row>
    <row r="669" spans="1:108" x14ac:dyDescent="0.25">
      <c r="A669" t="s">
        <v>39</v>
      </c>
      <c r="B669">
        <v>34.525300000000001</v>
      </c>
      <c r="C669">
        <v>-117.29640000000001</v>
      </c>
      <c r="D669">
        <v>2789</v>
      </c>
      <c r="E669" t="s">
        <v>1</v>
      </c>
      <c r="F669">
        <v>218.7</v>
      </c>
      <c r="G669">
        <v>1939</v>
      </c>
      <c r="H669">
        <v>8</v>
      </c>
      <c r="I669" t="s">
        <v>260</v>
      </c>
      <c r="J669">
        <v>94</v>
      </c>
      <c r="K669">
        <v>95</v>
      </c>
      <c r="L669">
        <v>99</v>
      </c>
      <c r="M669">
        <v>93</v>
      </c>
      <c r="N669">
        <v>85</v>
      </c>
      <c r="O669">
        <v>78</v>
      </c>
      <c r="P669">
        <v>85</v>
      </c>
      <c r="Q669">
        <v>91</v>
      </c>
      <c r="R669">
        <v>95</v>
      </c>
      <c r="S669">
        <v>93</v>
      </c>
      <c r="T669">
        <v>98</v>
      </c>
      <c r="U669">
        <v>102</v>
      </c>
      <c r="V669">
        <v>103</v>
      </c>
      <c r="W669">
        <v>95</v>
      </c>
      <c r="X669">
        <v>85</v>
      </c>
      <c r="Y669">
        <v>87</v>
      </c>
      <c r="Z669">
        <v>82</v>
      </c>
      <c r="AA669">
        <v>80</v>
      </c>
      <c r="AB669">
        <v>87</v>
      </c>
      <c r="AC669">
        <v>87</v>
      </c>
      <c r="AD669">
        <v>96</v>
      </c>
      <c r="AE669">
        <v>98</v>
      </c>
      <c r="AF669">
        <v>104</v>
      </c>
      <c r="AG669">
        <v>102</v>
      </c>
      <c r="AH669">
        <v>93</v>
      </c>
      <c r="AI669">
        <v>94</v>
      </c>
      <c r="AJ669">
        <v>94</v>
      </c>
      <c r="AK669">
        <v>99</v>
      </c>
      <c r="AL669">
        <v>101</v>
      </c>
      <c r="AM669">
        <v>106</v>
      </c>
      <c r="AN669" s="5">
        <v>107</v>
      </c>
      <c r="AO669" s="5">
        <v>103</v>
      </c>
      <c r="AP669" s="5">
        <v>93</v>
      </c>
      <c r="AQ669" s="5">
        <v>89</v>
      </c>
      <c r="AR669" s="5">
        <v>89</v>
      </c>
      <c r="AS669" s="5">
        <v>90</v>
      </c>
      <c r="AT669" s="5">
        <v>93</v>
      </c>
      <c r="AU669" s="5">
        <v>101</v>
      </c>
      <c r="AV669" s="5">
        <v>105</v>
      </c>
      <c r="AW669" s="5">
        <v>101</v>
      </c>
      <c r="AX669" s="5">
        <v>105</v>
      </c>
      <c r="AY669" s="5">
        <v>108</v>
      </c>
      <c r="AZ669" s="5">
        <v>108</v>
      </c>
      <c r="BA669" s="5">
        <v>106</v>
      </c>
      <c r="BB669" s="5">
        <v>100</v>
      </c>
      <c r="BC669" s="5">
        <v>93</v>
      </c>
      <c r="BD669" s="5">
        <v>99</v>
      </c>
      <c r="BE669" s="5">
        <v>100</v>
      </c>
      <c r="BF669" s="5">
        <v>101</v>
      </c>
      <c r="BG669" s="5">
        <v>102</v>
      </c>
      <c r="BH669" s="5">
        <v>106</v>
      </c>
      <c r="BI669" s="5">
        <v>108</v>
      </c>
      <c r="BJ669" s="5">
        <v>108</v>
      </c>
      <c r="BK669" s="5">
        <v>106</v>
      </c>
      <c r="BL669" s="5">
        <v>107</v>
      </c>
      <c r="BM669" s="5">
        <v>105</v>
      </c>
      <c r="BN669" s="5">
        <v>106</v>
      </c>
      <c r="BO669" s="5">
        <v>103</v>
      </c>
      <c r="BP669" s="5">
        <v>97</v>
      </c>
      <c r="BQ669" s="5">
        <v>100</v>
      </c>
      <c r="BR669" s="5">
        <v>102</v>
      </c>
      <c r="BS669">
        <v>105</v>
      </c>
      <c r="BT669">
        <v>106</v>
      </c>
      <c r="BU669">
        <v>98</v>
      </c>
      <c r="BV669">
        <v>100</v>
      </c>
      <c r="BW669">
        <v>99</v>
      </c>
      <c r="BX669">
        <v>103</v>
      </c>
      <c r="BY669">
        <v>101</v>
      </c>
      <c r="BZ669">
        <v>103</v>
      </c>
      <c r="CA669">
        <v>105</v>
      </c>
      <c r="CB669">
        <v>100</v>
      </c>
      <c r="CC669">
        <v>98</v>
      </c>
      <c r="CD669">
        <v>103</v>
      </c>
      <c r="CE669">
        <v>105</v>
      </c>
      <c r="CF669">
        <v>108</v>
      </c>
      <c r="CG669">
        <v>105</v>
      </c>
      <c r="CH669">
        <v>107</v>
      </c>
      <c r="CI669">
        <v>107</v>
      </c>
      <c r="CJ669">
        <v>110</v>
      </c>
      <c r="CK669">
        <v>104</v>
      </c>
      <c r="CL669">
        <v>99</v>
      </c>
      <c r="CM669">
        <v>101</v>
      </c>
      <c r="CN669">
        <v>103</v>
      </c>
      <c r="CO669">
        <v>103</v>
      </c>
      <c r="CP669">
        <v>102</v>
      </c>
      <c r="CQ669">
        <v>101</v>
      </c>
      <c r="CR669">
        <v>102</v>
      </c>
      <c r="CS669">
        <v>101</v>
      </c>
      <c r="CT669">
        <v>103</v>
      </c>
      <c r="CU669">
        <v>101</v>
      </c>
      <c r="CV669">
        <v>102</v>
      </c>
      <c r="CW669">
        <v>97</v>
      </c>
      <c r="CX669" t="s">
        <v>5</v>
      </c>
      <c r="CY669" t="s">
        <v>40</v>
      </c>
      <c r="CZ669" s="1">
        <f t="shared" si="2015"/>
        <v>0.7512434567053331</v>
      </c>
      <c r="DA669" s="4">
        <f t="shared" si="2016"/>
        <v>101.3225806451613</v>
      </c>
      <c r="DB669" s="4"/>
      <c r="DC669" s="4"/>
      <c r="DD669" s="4"/>
    </row>
    <row r="670" spans="1:108" x14ac:dyDescent="0.25">
      <c r="A670" t="s">
        <v>53</v>
      </c>
      <c r="B670">
        <v>35.979999999999997</v>
      </c>
      <c r="C670">
        <v>-114.8464</v>
      </c>
      <c r="D670">
        <v>2500</v>
      </c>
      <c r="E670" t="s">
        <v>1</v>
      </c>
      <c r="F670">
        <v>188.9</v>
      </c>
      <c r="G670">
        <v>1939</v>
      </c>
      <c r="H670">
        <v>8</v>
      </c>
      <c r="I670" t="s">
        <v>260</v>
      </c>
      <c r="J670">
        <v>92</v>
      </c>
      <c r="K670">
        <v>97</v>
      </c>
      <c r="L670">
        <v>96</v>
      </c>
      <c r="M670">
        <v>97</v>
      </c>
      <c r="N670">
        <v>79</v>
      </c>
      <c r="O670">
        <v>84</v>
      </c>
      <c r="P670">
        <v>90</v>
      </c>
      <c r="Q670">
        <v>96</v>
      </c>
      <c r="R670">
        <v>100</v>
      </c>
      <c r="S670">
        <v>103</v>
      </c>
      <c r="T670">
        <v>105</v>
      </c>
      <c r="U670">
        <v>107</v>
      </c>
      <c r="V670">
        <v>103</v>
      </c>
      <c r="W670">
        <v>98</v>
      </c>
      <c r="X670">
        <v>88</v>
      </c>
      <c r="Y670">
        <v>91</v>
      </c>
      <c r="Z670">
        <v>75</v>
      </c>
      <c r="AA670">
        <v>82</v>
      </c>
      <c r="AB670">
        <v>88</v>
      </c>
      <c r="AC670">
        <v>94</v>
      </c>
      <c r="AD670">
        <v>99</v>
      </c>
      <c r="AE670">
        <v>102</v>
      </c>
      <c r="AF670">
        <v>100</v>
      </c>
      <c r="AG670">
        <v>100</v>
      </c>
      <c r="AH670">
        <v>99</v>
      </c>
      <c r="AI670">
        <v>100</v>
      </c>
      <c r="AJ670">
        <v>102</v>
      </c>
      <c r="AK670">
        <v>104</v>
      </c>
      <c r="AL670">
        <v>107</v>
      </c>
      <c r="AM670">
        <v>107</v>
      </c>
      <c r="AN670" s="5">
        <v>104</v>
      </c>
      <c r="AO670" s="5">
        <v>100</v>
      </c>
      <c r="AP670" s="5">
        <v>97</v>
      </c>
      <c r="AQ670" s="5">
        <v>91</v>
      </c>
      <c r="AR670" s="5">
        <v>92</v>
      </c>
      <c r="AS670" s="5">
        <v>95</v>
      </c>
      <c r="AT670" s="5">
        <v>101</v>
      </c>
      <c r="AU670" s="5">
        <v>109</v>
      </c>
      <c r="AV670" s="5">
        <v>106</v>
      </c>
      <c r="AW670" s="5">
        <v>106</v>
      </c>
      <c r="AX670" s="5">
        <v>103</v>
      </c>
      <c r="AY670" s="5">
        <v>109</v>
      </c>
      <c r="AZ670" s="5">
        <v>112</v>
      </c>
      <c r="BA670" s="5">
        <v>112</v>
      </c>
      <c r="BB670" s="5">
        <v>108</v>
      </c>
      <c r="BC670" s="5">
        <v>104</v>
      </c>
      <c r="BD670" s="5">
        <v>101</v>
      </c>
      <c r="BE670" s="5">
        <v>100</v>
      </c>
      <c r="BF670" s="5">
        <v>104</v>
      </c>
      <c r="BG670" s="5">
        <v>106</v>
      </c>
      <c r="BH670" s="5">
        <v>108</v>
      </c>
      <c r="BI670" s="5">
        <v>103</v>
      </c>
      <c r="BJ670" s="5">
        <v>103</v>
      </c>
      <c r="BK670" s="5">
        <v>104</v>
      </c>
      <c r="BL670" s="5">
        <v>104</v>
      </c>
      <c r="BM670" s="5">
        <v>98</v>
      </c>
      <c r="BN670" s="5">
        <v>93</v>
      </c>
      <c r="BO670" s="5">
        <v>89</v>
      </c>
      <c r="BP670" s="5">
        <v>92</v>
      </c>
      <c r="BQ670" s="5">
        <v>100</v>
      </c>
      <c r="BR670" s="5">
        <v>100</v>
      </c>
      <c r="BS670">
        <v>105</v>
      </c>
      <c r="BT670">
        <v>102</v>
      </c>
      <c r="BU670">
        <v>97</v>
      </c>
      <c r="BV670">
        <v>100</v>
      </c>
      <c r="BW670">
        <v>86</v>
      </c>
      <c r="BX670">
        <v>96</v>
      </c>
      <c r="BY670">
        <v>94</v>
      </c>
      <c r="BZ670">
        <v>100</v>
      </c>
      <c r="CA670">
        <v>103</v>
      </c>
      <c r="CB670">
        <v>102</v>
      </c>
      <c r="CC670">
        <v>103</v>
      </c>
      <c r="CD670">
        <v>105</v>
      </c>
      <c r="CE670">
        <v>106</v>
      </c>
      <c r="CF670">
        <v>105</v>
      </c>
      <c r="CG670">
        <v>105</v>
      </c>
      <c r="CH670">
        <v>108</v>
      </c>
      <c r="CI670">
        <v>104</v>
      </c>
      <c r="CJ670">
        <v>102</v>
      </c>
      <c r="CK670">
        <v>97</v>
      </c>
      <c r="CL670">
        <v>99</v>
      </c>
      <c r="CM670">
        <v>100</v>
      </c>
      <c r="CN670">
        <v>103</v>
      </c>
      <c r="CO670">
        <v>96</v>
      </c>
      <c r="CP670">
        <v>96</v>
      </c>
      <c r="CQ670">
        <v>97</v>
      </c>
      <c r="CR670">
        <v>97</v>
      </c>
      <c r="CS670">
        <v>100</v>
      </c>
      <c r="CT670">
        <v>103</v>
      </c>
      <c r="CU670">
        <v>92</v>
      </c>
      <c r="CV670">
        <v>100</v>
      </c>
      <c r="CW670">
        <v>103</v>
      </c>
      <c r="CX670" t="s">
        <v>2</v>
      </c>
      <c r="CY670" t="s">
        <v>54</v>
      </c>
      <c r="CZ670" s="1">
        <f t="shared" si="2015"/>
        <v>0.82751245157935438</v>
      </c>
      <c r="DA670" s="4">
        <f t="shared" si="2016"/>
        <v>101.74193548387096</v>
      </c>
      <c r="DB670" s="4"/>
      <c r="DC670" s="4"/>
      <c r="DD670" s="4"/>
    </row>
    <row r="671" spans="1:108" x14ac:dyDescent="0.25">
      <c r="A671" t="s">
        <v>19</v>
      </c>
      <c r="B671">
        <v>34.9</v>
      </c>
      <c r="C671">
        <v>-117.0333</v>
      </c>
      <c r="D671">
        <v>2162</v>
      </c>
      <c r="E671" t="s">
        <v>1</v>
      </c>
      <c r="F671">
        <v>174.2</v>
      </c>
      <c r="G671">
        <v>1939</v>
      </c>
      <c r="H671">
        <v>8</v>
      </c>
      <c r="I671" t="s">
        <v>260</v>
      </c>
      <c r="J671">
        <v>98</v>
      </c>
      <c r="K671">
        <v>102</v>
      </c>
      <c r="L671">
        <v>97</v>
      </c>
      <c r="M671">
        <v>88</v>
      </c>
      <c r="N671">
        <v>78</v>
      </c>
      <c r="O671">
        <v>85</v>
      </c>
      <c r="P671">
        <v>95</v>
      </c>
      <c r="Q671">
        <v>98</v>
      </c>
      <c r="R671">
        <v>98</v>
      </c>
      <c r="S671">
        <v>102</v>
      </c>
      <c r="T671">
        <v>104</v>
      </c>
      <c r="U671">
        <v>104</v>
      </c>
      <c r="V671">
        <v>99</v>
      </c>
      <c r="W671">
        <v>85</v>
      </c>
      <c r="X671">
        <v>86</v>
      </c>
      <c r="Y671">
        <v>75</v>
      </c>
      <c r="Z671">
        <v>80</v>
      </c>
      <c r="AA671">
        <v>90</v>
      </c>
      <c r="AB671">
        <v>90</v>
      </c>
      <c r="AC671">
        <v>97</v>
      </c>
      <c r="AD671">
        <v>101</v>
      </c>
      <c r="AE671">
        <v>105</v>
      </c>
      <c r="AF671">
        <v>102</v>
      </c>
      <c r="AG671">
        <v>98</v>
      </c>
      <c r="AH671">
        <v>99</v>
      </c>
      <c r="AI671">
        <v>99</v>
      </c>
      <c r="AJ671">
        <v>102</v>
      </c>
      <c r="AK671">
        <v>104</v>
      </c>
      <c r="AL671">
        <v>108</v>
      </c>
      <c r="AM671">
        <v>106</v>
      </c>
      <c r="AN671" s="5">
        <v>101</v>
      </c>
      <c r="AO671" s="5">
        <v>98</v>
      </c>
      <c r="AP671" s="5">
        <v>94</v>
      </c>
      <c r="AQ671" s="5">
        <v>92</v>
      </c>
      <c r="AR671" s="5">
        <v>92</v>
      </c>
      <c r="AS671" s="5">
        <v>96</v>
      </c>
      <c r="AT671" s="5">
        <v>102</v>
      </c>
      <c r="AU671" s="5">
        <v>107</v>
      </c>
      <c r="AV671" s="5">
        <v>103</v>
      </c>
      <c r="AW671" s="5">
        <v>105</v>
      </c>
      <c r="AX671" s="5">
        <v>107</v>
      </c>
      <c r="AY671" s="5">
        <v>109</v>
      </c>
      <c r="AZ671" s="5">
        <v>109</v>
      </c>
      <c r="BA671" s="5">
        <v>106</v>
      </c>
      <c r="BB671" s="5">
        <v>105</v>
      </c>
      <c r="BC671" s="5">
        <v>103</v>
      </c>
      <c r="BD671" s="5">
        <v>103</v>
      </c>
      <c r="BE671" s="5">
        <v>104</v>
      </c>
      <c r="BF671" s="5">
        <v>105</v>
      </c>
      <c r="BG671" s="5">
        <v>106</v>
      </c>
      <c r="BH671" s="5">
        <v>111</v>
      </c>
      <c r="BI671" s="5">
        <v>109</v>
      </c>
      <c r="BJ671" s="5">
        <v>107</v>
      </c>
      <c r="BK671" s="5">
        <v>109</v>
      </c>
      <c r="BL671" s="5">
        <v>106</v>
      </c>
      <c r="BM671" s="5">
        <v>107</v>
      </c>
      <c r="BN671" s="5">
        <v>104</v>
      </c>
      <c r="BO671" s="5">
        <v>97</v>
      </c>
      <c r="BP671" s="5">
        <v>100</v>
      </c>
      <c r="BQ671" s="5">
        <v>102</v>
      </c>
      <c r="BR671" s="5">
        <v>105</v>
      </c>
      <c r="BS671">
        <v>107</v>
      </c>
      <c r="BT671">
        <v>104</v>
      </c>
      <c r="BU671">
        <v>100</v>
      </c>
      <c r="BV671">
        <v>99</v>
      </c>
      <c r="BW671">
        <v>102</v>
      </c>
      <c r="BX671">
        <v>103</v>
      </c>
      <c r="BY671">
        <v>104</v>
      </c>
      <c r="BZ671">
        <v>104</v>
      </c>
      <c r="CA671">
        <v>103</v>
      </c>
      <c r="CB671">
        <v>102</v>
      </c>
      <c r="CC671">
        <v>104</v>
      </c>
      <c r="CD671">
        <v>105</v>
      </c>
      <c r="CE671">
        <v>107</v>
      </c>
      <c r="CF671">
        <v>107</v>
      </c>
      <c r="CG671">
        <v>108</v>
      </c>
      <c r="CH671">
        <v>109</v>
      </c>
      <c r="CI671">
        <v>110</v>
      </c>
      <c r="CJ671">
        <v>107</v>
      </c>
      <c r="CK671">
        <v>100</v>
      </c>
      <c r="CL671">
        <v>100</v>
      </c>
      <c r="CM671">
        <v>103</v>
      </c>
      <c r="CN671">
        <v>105</v>
      </c>
      <c r="CO671">
        <v>100</v>
      </c>
      <c r="CP671">
        <v>104</v>
      </c>
      <c r="CQ671">
        <v>104</v>
      </c>
      <c r="CR671">
        <v>104</v>
      </c>
      <c r="CS671">
        <v>104</v>
      </c>
      <c r="CT671">
        <v>102</v>
      </c>
      <c r="CU671">
        <v>103</v>
      </c>
      <c r="CV671">
        <v>101</v>
      </c>
      <c r="CW671">
        <v>101</v>
      </c>
      <c r="CX671" t="s">
        <v>5</v>
      </c>
      <c r="CY671" t="s">
        <v>20</v>
      </c>
      <c r="CZ671" s="1">
        <f t="shared" si="2015"/>
        <v>0.85866295596389941</v>
      </c>
      <c r="DA671" s="4">
        <f t="shared" si="2016"/>
        <v>103.35483870967742</v>
      </c>
      <c r="DB671" s="4"/>
      <c r="DC671" s="4"/>
      <c r="DD671" s="4"/>
    </row>
    <row r="672" spans="1:108" x14ac:dyDescent="0.25">
      <c r="A672" t="s">
        <v>27</v>
      </c>
      <c r="B672">
        <v>36.166699999999999</v>
      </c>
      <c r="C672">
        <v>-115.13330000000001</v>
      </c>
      <c r="D672">
        <v>2011</v>
      </c>
      <c r="E672" t="s">
        <v>1</v>
      </c>
      <c r="F672">
        <v>158.69999999999999</v>
      </c>
      <c r="G672">
        <v>1939</v>
      </c>
      <c r="H672">
        <v>8</v>
      </c>
      <c r="I672" t="s">
        <v>260</v>
      </c>
      <c r="J672">
        <v>98</v>
      </c>
      <c r="K672">
        <v>99</v>
      </c>
      <c r="L672">
        <v>100</v>
      </c>
      <c r="M672">
        <v>88</v>
      </c>
      <c r="N672">
        <v>82</v>
      </c>
      <c r="O672">
        <v>89</v>
      </c>
      <c r="P672">
        <v>94</v>
      </c>
      <c r="Q672">
        <v>100</v>
      </c>
      <c r="R672">
        <v>103</v>
      </c>
      <c r="S672">
        <v>105</v>
      </c>
      <c r="T672">
        <v>105</v>
      </c>
      <c r="U672">
        <v>110</v>
      </c>
      <c r="V672">
        <v>110</v>
      </c>
      <c r="W672">
        <v>100</v>
      </c>
      <c r="X672">
        <v>95</v>
      </c>
      <c r="Y672">
        <v>94</v>
      </c>
      <c r="Z672">
        <v>93</v>
      </c>
      <c r="AA672">
        <v>93</v>
      </c>
      <c r="AB672">
        <v>94</v>
      </c>
      <c r="AC672">
        <v>97</v>
      </c>
      <c r="AD672">
        <v>103</v>
      </c>
      <c r="AE672">
        <v>105</v>
      </c>
      <c r="AF672">
        <v>106</v>
      </c>
      <c r="AG672">
        <v>103</v>
      </c>
      <c r="AH672">
        <v>104</v>
      </c>
      <c r="AI672">
        <v>103</v>
      </c>
      <c r="AJ672">
        <v>104</v>
      </c>
      <c r="AK672">
        <v>108</v>
      </c>
      <c r="AL672">
        <v>109</v>
      </c>
      <c r="AM672">
        <v>110</v>
      </c>
      <c r="AN672" s="5">
        <v>110</v>
      </c>
      <c r="AO672" s="5">
        <v>109</v>
      </c>
      <c r="AP672" s="5">
        <v>108</v>
      </c>
      <c r="AQ672" s="5">
        <v>109</v>
      </c>
      <c r="AR672" s="5">
        <v>108</v>
      </c>
      <c r="AS672" s="5">
        <v>104</v>
      </c>
      <c r="AT672" s="5">
        <v>106</v>
      </c>
      <c r="AU672" s="5">
        <v>110</v>
      </c>
      <c r="AV672" s="5">
        <v>107</v>
      </c>
      <c r="AW672" s="5">
        <v>110</v>
      </c>
      <c r="AX672" s="5">
        <v>109</v>
      </c>
      <c r="AY672" s="5">
        <v>111</v>
      </c>
      <c r="AZ672" s="5">
        <v>112</v>
      </c>
      <c r="BA672" s="5">
        <v>110</v>
      </c>
      <c r="BB672" s="5">
        <v>109</v>
      </c>
      <c r="BC672" s="5">
        <v>108</v>
      </c>
      <c r="BD672" s="5">
        <v>107</v>
      </c>
      <c r="BE672" s="5">
        <v>107</v>
      </c>
      <c r="BF672" s="5">
        <v>107</v>
      </c>
      <c r="BG672" s="5">
        <v>111</v>
      </c>
      <c r="BH672" s="5">
        <v>111</v>
      </c>
      <c r="BI672" s="5">
        <v>111</v>
      </c>
      <c r="BJ672" s="5">
        <v>108</v>
      </c>
      <c r="BK672" s="5">
        <v>107</v>
      </c>
      <c r="BL672" s="5">
        <v>106</v>
      </c>
      <c r="BM672" s="5">
        <v>105</v>
      </c>
      <c r="BN672" s="5">
        <v>98</v>
      </c>
      <c r="BO672" s="5">
        <v>93</v>
      </c>
      <c r="BP672" s="5">
        <v>100</v>
      </c>
      <c r="BQ672" s="5">
        <v>101</v>
      </c>
      <c r="BR672" s="5">
        <v>106</v>
      </c>
      <c r="BS672">
        <v>107</v>
      </c>
      <c r="BT672">
        <v>107</v>
      </c>
      <c r="BU672">
        <v>103</v>
      </c>
      <c r="BV672">
        <v>101</v>
      </c>
      <c r="BW672">
        <v>90</v>
      </c>
      <c r="BX672">
        <v>101</v>
      </c>
      <c r="BY672">
        <v>99</v>
      </c>
      <c r="BZ672">
        <v>106</v>
      </c>
      <c r="CA672">
        <v>106</v>
      </c>
      <c r="CB672">
        <v>104</v>
      </c>
      <c r="CC672">
        <v>105</v>
      </c>
      <c r="CD672">
        <v>110</v>
      </c>
      <c r="CE672">
        <v>110</v>
      </c>
      <c r="CF672">
        <v>110</v>
      </c>
      <c r="CG672">
        <v>112</v>
      </c>
      <c r="CH672">
        <v>111</v>
      </c>
      <c r="CI672">
        <v>111</v>
      </c>
      <c r="CJ672">
        <v>109</v>
      </c>
      <c r="CK672">
        <v>99</v>
      </c>
      <c r="CL672">
        <v>108</v>
      </c>
      <c r="CM672">
        <v>107</v>
      </c>
      <c r="CN672">
        <v>108</v>
      </c>
      <c r="CO672">
        <v>108</v>
      </c>
      <c r="CP672">
        <v>97</v>
      </c>
      <c r="CQ672">
        <v>105</v>
      </c>
      <c r="CR672">
        <v>104</v>
      </c>
      <c r="CS672">
        <v>104</v>
      </c>
      <c r="CT672">
        <v>103</v>
      </c>
      <c r="CU672">
        <v>101</v>
      </c>
      <c r="CV672">
        <v>101</v>
      </c>
      <c r="CW672">
        <v>101</v>
      </c>
      <c r="CX672" t="s">
        <v>2</v>
      </c>
      <c r="CY672" t="s">
        <v>28</v>
      </c>
      <c r="CZ672" s="1">
        <f t="shared" si="2015"/>
        <v>0.52827164197124954</v>
      </c>
      <c r="DA672" s="4">
        <f t="shared" si="2016"/>
        <v>107.03225806451613</v>
      </c>
      <c r="DB672" s="4"/>
      <c r="DC672" s="4"/>
      <c r="DD672" s="4"/>
    </row>
    <row r="673" spans="1:108" x14ac:dyDescent="0.25">
      <c r="A673" t="s">
        <v>59</v>
      </c>
      <c r="B673">
        <v>36.2333</v>
      </c>
      <c r="C673">
        <v>-115.0333</v>
      </c>
      <c r="D673">
        <v>1883</v>
      </c>
      <c r="E673" t="s">
        <v>1</v>
      </c>
      <c r="F673">
        <v>166.1</v>
      </c>
      <c r="G673">
        <v>1939</v>
      </c>
      <c r="H673">
        <v>8</v>
      </c>
      <c r="I673" t="s">
        <v>260</v>
      </c>
      <c r="J673">
        <v>99</v>
      </c>
      <c r="K673">
        <v>104</v>
      </c>
      <c r="L673">
        <v>103</v>
      </c>
      <c r="M673">
        <v>97</v>
      </c>
      <c r="N673">
        <v>84</v>
      </c>
      <c r="O673">
        <v>89</v>
      </c>
      <c r="P673">
        <v>93</v>
      </c>
      <c r="Q673">
        <v>99</v>
      </c>
      <c r="R673">
        <v>104</v>
      </c>
      <c r="S673">
        <v>106</v>
      </c>
      <c r="T673">
        <v>106</v>
      </c>
      <c r="U673">
        <v>111</v>
      </c>
      <c r="V673">
        <v>108</v>
      </c>
      <c r="W673">
        <v>100</v>
      </c>
      <c r="X673">
        <v>91</v>
      </c>
      <c r="Y673">
        <v>95</v>
      </c>
      <c r="Z673">
        <v>82</v>
      </c>
      <c r="AA673">
        <v>88</v>
      </c>
      <c r="AB673">
        <v>94</v>
      </c>
      <c r="AC673">
        <v>100</v>
      </c>
      <c r="AD673">
        <v>104</v>
      </c>
      <c r="AE673">
        <v>107</v>
      </c>
      <c r="AF673">
        <v>108</v>
      </c>
      <c r="AG673">
        <v>105</v>
      </c>
      <c r="AH673">
        <v>102</v>
      </c>
      <c r="AI673">
        <v>104</v>
      </c>
      <c r="AJ673">
        <v>106</v>
      </c>
      <c r="AK673">
        <v>108</v>
      </c>
      <c r="AL673">
        <v>112</v>
      </c>
      <c r="AM673">
        <v>110</v>
      </c>
      <c r="AN673" s="5">
        <v>107</v>
      </c>
      <c r="AO673" s="5">
        <v>102</v>
      </c>
      <c r="AP673" s="5">
        <v>99</v>
      </c>
      <c r="AQ673" s="5">
        <v>99</v>
      </c>
      <c r="AR673" s="5">
        <v>98</v>
      </c>
      <c r="AS673" s="5">
        <v>100</v>
      </c>
      <c r="AT673" s="5">
        <v>106</v>
      </c>
      <c r="AU673" s="5">
        <v>113</v>
      </c>
      <c r="AV673" s="5">
        <v>111</v>
      </c>
      <c r="AW673" s="5">
        <v>112</v>
      </c>
      <c r="AX673" s="5">
        <v>108</v>
      </c>
      <c r="AY673" s="5">
        <v>112</v>
      </c>
      <c r="AZ673" s="5">
        <v>115</v>
      </c>
      <c r="BA673" s="5">
        <v>114</v>
      </c>
      <c r="BB673" s="5">
        <v>110</v>
      </c>
      <c r="BC673" s="5">
        <v>107</v>
      </c>
      <c r="BD673" s="5">
        <v>106</v>
      </c>
      <c r="BE673" s="5">
        <v>106</v>
      </c>
      <c r="BF673" s="5">
        <v>109</v>
      </c>
      <c r="BG673" s="5">
        <v>112</v>
      </c>
      <c r="BH673" s="5">
        <v>113</v>
      </c>
      <c r="BI673" s="5">
        <v>111</v>
      </c>
      <c r="BJ673" s="5">
        <v>108</v>
      </c>
      <c r="BK673" s="5">
        <v>110</v>
      </c>
      <c r="BL673" s="5">
        <v>108</v>
      </c>
      <c r="BM673" s="5">
        <v>101</v>
      </c>
      <c r="BN673" s="5">
        <v>97</v>
      </c>
      <c r="BO673" s="5">
        <v>94</v>
      </c>
      <c r="BP673" s="5">
        <v>98</v>
      </c>
      <c r="BQ673" s="5">
        <v>102</v>
      </c>
      <c r="BR673" s="5">
        <v>106</v>
      </c>
      <c r="BS673">
        <v>109</v>
      </c>
      <c r="BT673">
        <v>104</v>
      </c>
      <c r="BU673">
        <v>102</v>
      </c>
      <c r="BV673">
        <v>102</v>
      </c>
      <c r="BW673">
        <v>93</v>
      </c>
      <c r="BX673">
        <v>101</v>
      </c>
      <c r="BY673">
        <v>100</v>
      </c>
      <c r="BZ673">
        <v>108</v>
      </c>
      <c r="CA673">
        <v>106</v>
      </c>
      <c r="CB673">
        <v>105</v>
      </c>
      <c r="CC673">
        <v>107</v>
      </c>
      <c r="CD673">
        <v>111</v>
      </c>
      <c r="CE673">
        <v>111</v>
      </c>
      <c r="CF673">
        <v>110</v>
      </c>
      <c r="CG673">
        <v>111</v>
      </c>
      <c r="CH673">
        <v>113</v>
      </c>
      <c r="CI673">
        <v>111</v>
      </c>
      <c r="CJ673">
        <v>109</v>
      </c>
      <c r="CK673">
        <v>100</v>
      </c>
      <c r="CL673">
        <v>106</v>
      </c>
      <c r="CM673">
        <v>104</v>
      </c>
      <c r="CN673">
        <v>110</v>
      </c>
      <c r="CO673">
        <v>99</v>
      </c>
      <c r="CP673">
        <v>102</v>
      </c>
      <c r="CQ673">
        <v>106</v>
      </c>
      <c r="CR673">
        <v>103</v>
      </c>
      <c r="CS673">
        <v>105</v>
      </c>
      <c r="CT673">
        <v>105</v>
      </c>
      <c r="CU673">
        <v>98</v>
      </c>
      <c r="CV673">
        <v>104</v>
      </c>
      <c r="CW673">
        <v>105</v>
      </c>
      <c r="CX673" t="s">
        <v>2</v>
      </c>
      <c r="CY673" t="s">
        <v>60</v>
      </c>
      <c r="CZ673" s="1">
        <f t="shared" si="2015"/>
        <v>0.86366888150186938</v>
      </c>
      <c r="DA673" s="4">
        <f t="shared" si="2016"/>
        <v>106.25806451612904</v>
      </c>
      <c r="DB673" s="4"/>
      <c r="DC673" s="4"/>
      <c r="DD673" s="4"/>
    </row>
    <row r="674" spans="1:108" x14ac:dyDescent="0.25">
      <c r="A674" t="s">
        <v>45</v>
      </c>
      <c r="B674">
        <v>35.763599999999997</v>
      </c>
      <c r="C674">
        <v>-117.3908</v>
      </c>
      <c r="D674">
        <v>1695</v>
      </c>
      <c r="E674" t="s">
        <v>1</v>
      </c>
      <c r="F674">
        <v>90.8</v>
      </c>
      <c r="G674">
        <v>1939</v>
      </c>
      <c r="H674">
        <v>8</v>
      </c>
      <c r="I674" t="s">
        <v>260</v>
      </c>
      <c r="J674">
        <v>99</v>
      </c>
      <c r="K674">
        <v>103</v>
      </c>
      <c r="L674">
        <v>101</v>
      </c>
      <c r="M674">
        <v>88</v>
      </c>
      <c r="N674">
        <v>83</v>
      </c>
      <c r="O674">
        <v>89</v>
      </c>
      <c r="P674">
        <v>95</v>
      </c>
      <c r="Q674">
        <v>100</v>
      </c>
      <c r="R674">
        <v>105</v>
      </c>
      <c r="S674">
        <v>107</v>
      </c>
      <c r="T674">
        <v>107</v>
      </c>
      <c r="U674">
        <v>110</v>
      </c>
      <c r="V674">
        <v>104</v>
      </c>
      <c r="W674">
        <v>90</v>
      </c>
      <c r="X674">
        <v>94</v>
      </c>
      <c r="Y674">
        <v>85</v>
      </c>
      <c r="Z674">
        <v>84</v>
      </c>
      <c r="AA674">
        <v>90</v>
      </c>
      <c r="AB674">
        <v>94</v>
      </c>
      <c r="AC674">
        <v>100</v>
      </c>
      <c r="AD674">
        <v>105</v>
      </c>
      <c r="AE674">
        <v>108</v>
      </c>
      <c r="AF674">
        <v>107</v>
      </c>
      <c r="AG674">
        <v>104</v>
      </c>
      <c r="AH674">
        <v>102</v>
      </c>
      <c r="AI674">
        <v>103</v>
      </c>
      <c r="AJ674">
        <v>104</v>
      </c>
      <c r="AK674">
        <v>106</v>
      </c>
      <c r="AL674">
        <v>111</v>
      </c>
      <c r="AM674">
        <v>108</v>
      </c>
      <c r="AN674" s="5">
        <v>102</v>
      </c>
      <c r="AO674" s="5">
        <v>100</v>
      </c>
      <c r="AP674" s="5">
        <v>99</v>
      </c>
      <c r="AQ674" s="5">
        <v>99</v>
      </c>
      <c r="AR674" s="5">
        <v>97</v>
      </c>
      <c r="AS674" s="5">
        <v>100</v>
      </c>
      <c r="AT674" s="5">
        <v>106</v>
      </c>
      <c r="AU674" s="5">
        <v>110</v>
      </c>
      <c r="AV674" s="5">
        <v>108</v>
      </c>
      <c r="AW674" s="5">
        <v>109</v>
      </c>
      <c r="AX674" s="5">
        <v>110</v>
      </c>
      <c r="AY674" s="5">
        <v>112</v>
      </c>
      <c r="AZ674" s="5">
        <v>111</v>
      </c>
      <c r="BA674" s="5">
        <v>110</v>
      </c>
      <c r="BB674" s="5">
        <v>110</v>
      </c>
      <c r="BC674" s="5">
        <v>106</v>
      </c>
      <c r="BD674" s="5">
        <v>107</v>
      </c>
      <c r="BE674" s="5">
        <v>108</v>
      </c>
      <c r="BF674" s="5">
        <v>107</v>
      </c>
      <c r="BG674" s="5">
        <v>110</v>
      </c>
      <c r="BH674" s="5">
        <v>113</v>
      </c>
      <c r="BI674" s="5">
        <v>114</v>
      </c>
      <c r="BJ674" s="5">
        <v>113</v>
      </c>
      <c r="BK674" s="5">
        <v>112</v>
      </c>
      <c r="BL674" s="5">
        <v>110</v>
      </c>
      <c r="BM674" s="5">
        <v>109</v>
      </c>
      <c r="BN674" s="5">
        <v>103</v>
      </c>
      <c r="BO674" s="5">
        <v>101</v>
      </c>
      <c r="BP674" s="5">
        <v>103</v>
      </c>
      <c r="BQ674" s="5">
        <v>105</v>
      </c>
      <c r="BR674" s="5">
        <v>109</v>
      </c>
      <c r="BS674">
        <v>111</v>
      </c>
      <c r="BT674">
        <v>112</v>
      </c>
      <c r="BU674">
        <v>105</v>
      </c>
      <c r="BV674">
        <v>100</v>
      </c>
      <c r="BW674">
        <v>105</v>
      </c>
      <c r="BX674">
        <v>105</v>
      </c>
      <c r="BY674">
        <v>108</v>
      </c>
      <c r="BZ674">
        <v>108</v>
      </c>
      <c r="CA674">
        <v>104</v>
      </c>
      <c r="CB674">
        <v>105</v>
      </c>
      <c r="CC674">
        <v>107</v>
      </c>
      <c r="CD674">
        <v>109</v>
      </c>
      <c r="CE674">
        <v>111</v>
      </c>
      <c r="CF674">
        <v>111</v>
      </c>
      <c r="CG674">
        <v>110</v>
      </c>
      <c r="CH674">
        <v>112</v>
      </c>
      <c r="CI674">
        <v>115</v>
      </c>
      <c r="CJ674">
        <v>111</v>
      </c>
      <c r="CK674">
        <v>103</v>
      </c>
      <c r="CL674">
        <v>104</v>
      </c>
      <c r="CM674">
        <v>105</v>
      </c>
      <c r="CN674">
        <v>109</v>
      </c>
      <c r="CO674">
        <v>103</v>
      </c>
      <c r="CP674">
        <v>106</v>
      </c>
      <c r="CQ674">
        <v>106</v>
      </c>
      <c r="CR674">
        <v>106</v>
      </c>
      <c r="CS674">
        <v>105</v>
      </c>
      <c r="CT674">
        <v>105</v>
      </c>
      <c r="CU674">
        <v>104</v>
      </c>
      <c r="CV674">
        <v>105</v>
      </c>
      <c r="CW674">
        <v>105</v>
      </c>
      <c r="CX674" t="s">
        <v>5</v>
      </c>
      <c r="CY674" t="s">
        <v>46</v>
      </c>
      <c r="CZ674" s="1">
        <f t="shared" si="2015"/>
        <v>0.8705257383112186</v>
      </c>
      <c r="DA674" s="4">
        <f t="shared" si="2016"/>
        <v>106.87096774193549</v>
      </c>
      <c r="DB674" s="4"/>
      <c r="DC674" s="4"/>
      <c r="DD674" s="4"/>
    </row>
    <row r="675" spans="1:108" x14ac:dyDescent="0.25">
      <c r="A675" t="s">
        <v>63</v>
      </c>
      <c r="B675">
        <v>36.549999999999997</v>
      </c>
      <c r="C675">
        <v>-114.45829999999999</v>
      </c>
      <c r="D675">
        <v>1294</v>
      </c>
      <c r="E675" t="s">
        <v>1</v>
      </c>
      <c r="F675">
        <v>215.3</v>
      </c>
      <c r="G675">
        <v>1939</v>
      </c>
      <c r="H675">
        <v>8</v>
      </c>
      <c r="I675" t="s">
        <v>260</v>
      </c>
      <c r="J675">
        <v>100</v>
      </c>
      <c r="K675">
        <v>106</v>
      </c>
      <c r="L675">
        <v>107</v>
      </c>
      <c r="M675">
        <v>101</v>
      </c>
      <c r="N675">
        <v>100</v>
      </c>
      <c r="O675">
        <v>95</v>
      </c>
      <c r="P675">
        <v>98</v>
      </c>
      <c r="Q675">
        <v>103</v>
      </c>
      <c r="R675">
        <v>107</v>
      </c>
      <c r="S675">
        <v>109</v>
      </c>
      <c r="T675">
        <v>111</v>
      </c>
      <c r="U675">
        <v>113</v>
      </c>
      <c r="V675">
        <v>112</v>
      </c>
      <c r="W675">
        <v>107</v>
      </c>
      <c r="X675">
        <v>102</v>
      </c>
      <c r="Y675">
        <v>99</v>
      </c>
      <c r="Z675">
        <v>96</v>
      </c>
      <c r="AA675">
        <v>90</v>
      </c>
      <c r="AB675">
        <v>97</v>
      </c>
      <c r="AC675">
        <v>102</v>
      </c>
      <c r="AD675">
        <v>107</v>
      </c>
      <c r="AE675">
        <v>109</v>
      </c>
      <c r="AF675">
        <v>109</v>
      </c>
      <c r="AG675">
        <v>106</v>
      </c>
      <c r="AH675">
        <v>105</v>
      </c>
      <c r="AI675">
        <v>106</v>
      </c>
      <c r="AJ675">
        <v>110</v>
      </c>
      <c r="AK675">
        <v>114</v>
      </c>
      <c r="AL675">
        <v>114</v>
      </c>
      <c r="AM675">
        <v>114</v>
      </c>
      <c r="AN675" s="5">
        <v>112</v>
      </c>
      <c r="AO675" s="5">
        <v>109</v>
      </c>
      <c r="AP675" s="5">
        <v>104</v>
      </c>
      <c r="AQ675" s="5">
        <v>100</v>
      </c>
      <c r="AR675" s="5">
        <v>102</v>
      </c>
      <c r="AS675" s="5">
        <v>105</v>
      </c>
      <c r="AT675" s="5">
        <v>110</v>
      </c>
      <c r="AU675" s="5">
        <v>118</v>
      </c>
      <c r="AV675" s="5">
        <v>117</v>
      </c>
      <c r="AW675" s="5">
        <v>116</v>
      </c>
      <c r="AX675" s="5">
        <v>112</v>
      </c>
      <c r="AY675" s="5">
        <v>117</v>
      </c>
      <c r="AZ675" s="5">
        <v>119</v>
      </c>
      <c r="BA675" s="5">
        <v>119</v>
      </c>
      <c r="BB675" s="5">
        <v>112</v>
      </c>
      <c r="BC675" s="5">
        <v>104</v>
      </c>
      <c r="BD675" s="5">
        <v>110</v>
      </c>
      <c r="BE675" s="5">
        <v>110</v>
      </c>
      <c r="BF675" s="5">
        <v>111</v>
      </c>
      <c r="BG675" s="5">
        <v>114</v>
      </c>
      <c r="BH675" s="5">
        <v>118</v>
      </c>
      <c r="BI675" s="5">
        <v>112</v>
      </c>
      <c r="BJ675" s="5">
        <v>113</v>
      </c>
      <c r="BK675" s="5">
        <v>113</v>
      </c>
      <c r="BL675" s="5">
        <v>110</v>
      </c>
      <c r="BM675" s="5">
        <v>111</v>
      </c>
      <c r="BN675" s="5">
        <v>105</v>
      </c>
      <c r="BO675" s="5">
        <v>102</v>
      </c>
      <c r="BP675" s="5">
        <v>101</v>
      </c>
      <c r="BQ675" s="5">
        <v>106</v>
      </c>
      <c r="BR675" s="5">
        <v>109</v>
      </c>
      <c r="BS675">
        <v>103</v>
      </c>
      <c r="BT675">
        <v>113</v>
      </c>
      <c r="BU675">
        <v>110</v>
      </c>
      <c r="BV675">
        <v>108</v>
      </c>
      <c r="BW675">
        <v>92</v>
      </c>
      <c r="BX675">
        <v>102</v>
      </c>
      <c r="BY675">
        <v>102</v>
      </c>
      <c r="BZ675">
        <v>110</v>
      </c>
      <c r="CA675">
        <v>113</v>
      </c>
      <c r="CB675">
        <v>112</v>
      </c>
      <c r="CC675">
        <v>115</v>
      </c>
      <c r="CD675">
        <v>116</v>
      </c>
      <c r="CE675">
        <v>117</v>
      </c>
      <c r="CF675">
        <v>116</v>
      </c>
      <c r="CG675">
        <v>115</v>
      </c>
      <c r="CH675">
        <v>116</v>
      </c>
      <c r="CI675">
        <v>114</v>
      </c>
      <c r="CJ675">
        <v>114</v>
      </c>
      <c r="CK675">
        <v>108</v>
      </c>
      <c r="CL675">
        <v>104</v>
      </c>
      <c r="CM675">
        <v>101</v>
      </c>
      <c r="CN675">
        <v>113</v>
      </c>
      <c r="CO675">
        <v>103</v>
      </c>
      <c r="CP675">
        <v>107</v>
      </c>
      <c r="CQ675">
        <v>110</v>
      </c>
      <c r="CR675">
        <v>109</v>
      </c>
      <c r="CS675">
        <v>110</v>
      </c>
      <c r="CT675">
        <v>109</v>
      </c>
      <c r="CU675">
        <v>109</v>
      </c>
      <c r="CV675">
        <v>108</v>
      </c>
      <c r="CW675">
        <v>110</v>
      </c>
      <c r="CX675" t="s">
        <v>2</v>
      </c>
      <c r="CY675" t="s">
        <v>64</v>
      </c>
      <c r="CZ675" s="1">
        <f t="shared" si="2015"/>
        <v>0.86319856014324903</v>
      </c>
      <c r="DA675" s="4">
        <f t="shared" si="2016"/>
        <v>110.35483870967742</v>
      </c>
      <c r="DB675" s="4"/>
      <c r="DC675" s="4"/>
      <c r="DD675" s="4"/>
    </row>
    <row r="676" spans="1:108" x14ac:dyDescent="0.25">
      <c r="A676" t="s">
        <v>57</v>
      </c>
      <c r="B676">
        <v>36.533299999999997</v>
      </c>
      <c r="C676">
        <v>-116.88330000000001</v>
      </c>
      <c r="D676">
        <v>-151</v>
      </c>
      <c r="E676" t="s">
        <v>1</v>
      </c>
      <c r="F676">
        <v>8</v>
      </c>
      <c r="G676">
        <v>1939</v>
      </c>
      <c r="H676">
        <v>8</v>
      </c>
      <c r="I676" t="s">
        <v>260</v>
      </c>
      <c r="J676">
        <v>108</v>
      </c>
      <c r="K676">
        <v>111</v>
      </c>
      <c r="L676">
        <v>108</v>
      </c>
      <c r="M676">
        <v>103</v>
      </c>
      <c r="N676">
        <v>91</v>
      </c>
      <c r="O676">
        <v>97</v>
      </c>
      <c r="P676">
        <v>103</v>
      </c>
      <c r="Q676">
        <v>109</v>
      </c>
      <c r="R676">
        <v>111</v>
      </c>
      <c r="S676">
        <v>115</v>
      </c>
      <c r="T676">
        <v>115</v>
      </c>
      <c r="U676">
        <v>117</v>
      </c>
      <c r="V676">
        <v>116</v>
      </c>
      <c r="W676">
        <v>116</v>
      </c>
      <c r="X676">
        <v>104</v>
      </c>
      <c r="Y676">
        <v>98</v>
      </c>
      <c r="Z676">
        <v>97</v>
      </c>
      <c r="AA676">
        <v>98</v>
      </c>
      <c r="AB676">
        <v>102</v>
      </c>
      <c r="AC676">
        <v>107</v>
      </c>
      <c r="AD676">
        <v>114</v>
      </c>
      <c r="AE676">
        <v>116</v>
      </c>
      <c r="AF676">
        <v>117</v>
      </c>
      <c r="AG676">
        <v>113</v>
      </c>
      <c r="AH676">
        <v>109</v>
      </c>
      <c r="AI676">
        <v>111</v>
      </c>
      <c r="AJ676">
        <v>112</v>
      </c>
      <c r="AK676">
        <v>116</v>
      </c>
      <c r="AL676">
        <v>119</v>
      </c>
      <c r="AM676">
        <v>119</v>
      </c>
      <c r="AN676" s="5">
        <v>117</v>
      </c>
      <c r="AO676" s="5">
        <v>112</v>
      </c>
      <c r="AP676" s="5">
        <v>108</v>
      </c>
      <c r="AQ676" s="5">
        <v>105</v>
      </c>
      <c r="AR676" s="5">
        <v>106</v>
      </c>
      <c r="AS676" s="5">
        <v>108</v>
      </c>
      <c r="AT676" s="5">
        <v>113</v>
      </c>
      <c r="AU676" s="5">
        <v>118</v>
      </c>
      <c r="AV676" s="5">
        <v>119</v>
      </c>
      <c r="AW676" s="5">
        <v>120</v>
      </c>
      <c r="AX676" s="5">
        <v>118</v>
      </c>
      <c r="AY676" s="5">
        <v>120</v>
      </c>
      <c r="AZ676" s="5">
        <v>122</v>
      </c>
      <c r="BA676" s="5">
        <v>120</v>
      </c>
      <c r="BB676" s="5">
        <v>118</v>
      </c>
      <c r="BC676" s="5">
        <v>113</v>
      </c>
      <c r="BD676" s="5">
        <v>114</v>
      </c>
      <c r="BE676" s="5">
        <v>117</v>
      </c>
      <c r="BF676" s="5">
        <v>118</v>
      </c>
      <c r="BG676" s="5">
        <v>118</v>
      </c>
      <c r="BH676" s="5">
        <v>122</v>
      </c>
      <c r="BI676" s="5">
        <v>122</v>
      </c>
      <c r="BJ676" s="5">
        <v>120</v>
      </c>
      <c r="BK676" s="5">
        <v>120</v>
      </c>
      <c r="BL676" s="5">
        <v>118</v>
      </c>
      <c r="BM676" s="5">
        <v>115</v>
      </c>
      <c r="BN676" s="5">
        <v>110</v>
      </c>
      <c r="BO676" s="5">
        <v>107</v>
      </c>
      <c r="BP676" s="5">
        <v>105</v>
      </c>
      <c r="BQ676" s="5">
        <v>112</v>
      </c>
      <c r="BR676" s="5">
        <v>116</v>
      </c>
      <c r="BS676">
        <v>119</v>
      </c>
      <c r="BT676">
        <v>120</v>
      </c>
      <c r="BU676">
        <v>110</v>
      </c>
      <c r="BV676">
        <v>112</v>
      </c>
      <c r="BW676">
        <v>106</v>
      </c>
      <c r="BX676">
        <v>112</v>
      </c>
      <c r="BY676">
        <v>114</v>
      </c>
      <c r="BZ676">
        <v>117</v>
      </c>
      <c r="CA676">
        <v>116</v>
      </c>
      <c r="CB676">
        <v>114</v>
      </c>
      <c r="CC676">
        <v>116</v>
      </c>
      <c r="CD676">
        <v>118</v>
      </c>
      <c r="CE676">
        <v>120</v>
      </c>
      <c r="CF676">
        <v>120</v>
      </c>
      <c r="CG676">
        <v>120</v>
      </c>
      <c r="CH676">
        <v>121</v>
      </c>
      <c r="CI676">
        <v>122</v>
      </c>
      <c r="CJ676">
        <v>119</v>
      </c>
      <c r="CK676">
        <v>106</v>
      </c>
      <c r="CL676">
        <v>112</v>
      </c>
      <c r="CM676">
        <v>114</v>
      </c>
      <c r="CN676">
        <v>116</v>
      </c>
      <c r="CO676">
        <v>117</v>
      </c>
      <c r="CP676">
        <v>114</v>
      </c>
      <c r="CQ676">
        <v>117</v>
      </c>
      <c r="CR676">
        <v>116</v>
      </c>
      <c r="CS676">
        <v>116</v>
      </c>
      <c r="CT676">
        <v>115</v>
      </c>
      <c r="CU676">
        <v>114</v>
      </c>
      <c r="CV676">
        <v>115</v>
      </c>
      <c r="CW676">
        <v>113</v>
      </c>
      <c r="CX676" t="s">
        <v>5</v>
      </c>
      <c r="CY676" t="s">
        <v>58</v>
      </c>
      <c r="CZ676" s="1">
        <f t="shared" si="2015"/>
        <v>0.95479658093669462</v>
      </c>
      <c r="DA676" s="4">
        <f t="shared" si="2016"/>
        <v>115.19354838709677</v>
      </c>
      <c r="DB676" s="4"/>
      <c r="DC676" s="4"/>
      <c r="DD676" s="4"/>
    </row>
    <row r="677" spans="1:108" x14ac:dyDescent="0.25">
      <c r="A677" t="s">
        <v>29</v>
      </c>
      <c r="B677">
        <v>36.450000000000003</v>
      </c>
      <c r="C677">
        <v>-116.86669999999999</v>
      </c>
      <c r="D677">
        <v>-168</v>
      </c>
      <c r="E677" t="s">
        <v>1</v>
      </c>
      <c r="F677">
        <v>1.4</v>
      </c>
      <c r="G677">
        <v>1939</v>
      </c>
      <c r="H677">
        <v>8</v>
      </c>
      <c r="I677" t="s">
        <v>260</v>
      </c>
      <c r="J677">
        <v>104</v>
      </c>
      <c r="K677">
        <v>111</v>
      </c>
      <c r="L677">
        <v>110</v>
      </c>
      <c r="M677">
        <v>103</v>
      </c>
      <c r="N677">
        <v>90</v>
      </c>
      <c r="O677">
        <v>95</v>
      </c>
      <c r="P677">
        <v>100</v>
      </c>
      <c r="Q677">
        <v>107</v>
      </c>
      <c r="R677">
        <v>108</v>
      </c>
      <c r="S677">
        <v>114</v>
      </c>
      <c r="T677">
        <v>115</v>
      </c>
      <c r="U677">
        <v>117</v>
      </c>
      <c r="V677">
        <v>116</v>
      </c>
      <c r="W677">
        <v>115</v>
      </c>
      <c r="X677">
        <v>102</v>
      </c>
      <c r="Y677">
        <v>100</v>
      </c>
      <c r="Z677">
        <v>89</v>
      </c>
      <c r="AA677">
        <v>96</v>
      </c>
      <c r="AB677">
        <v>102</v>
      </c>
      <c r="AC677">
        <v>106</v>
      </c>
      <c r="AD677">
        <v>111</v>
      </c>
      <c r="AE677">
        <v>114</v>
      </c>
      <c r="AF677">
        <v>115</v>
      </c>
      <c r="AG677">
        <v>114</v>
      </c>
      <c r="AH677">
        <v>114</v>
      </c>
      <c r="AI677">
        <v>112</v>
      </c>
      <c r="AJ677">
        <v>111</v>
      </c>
      <c r="AK677">
        <v>116</v>
      </c>
      <c r="AL677">
        <v>119</v>
      </c>
      <c r="AM677">
        <v>121</v>
      </c>
      <c r="AN677" s="5">
        <v>118</v>
      </c>
      <c r="AO677" s="5">
        <v>109</v>
      </c>
      <c r="AP677" s="5">
        <v>106</v>
      </c>
      <c r="AQ677" s="5">
        <v>104</v>
      </c>
      <c r="AR677" s="5">
        <v>107</v>
      </c>
      <c r="AS677" s="5">
        <v>106</v>
      </c>
      <c r="AT677" s="5">
        <v>112</v>
      </c>
      <c r="AU677" s="5">
        <v>119</v>
      </c>
      <c r="AV677" s="5">
        <v>120</v>
      </c>
      <c r="AW677" s="5">
        <v>121</v>
      </c>
      <c r="AX677" s="5">
        <v>118</v>
      </c>
      <c r="AY677" s="5">
        <v>120</v>
      </c>
      <c r="AZ677" s="5">
        <v>123</v>
      </c>
      <c r="BA677" s="5">
        <v>123</v>
      </c>
      <c r="BB677" s="5">
        <v>116</v>
      </c>
      <c r="BC677" s="5">
        <v>114</v>
      </c>
      <c r="BD677" s="5">
        <v>114</v>
      </c>
      <c r="BE677" s="5">
        <v>116</v>
      </c>
      <c r="BF677" s="5">
        <v>119</v>
      </c>
      <c r="BG677" s="5">
        <v>112</v>
      </c>
      <c r="BH677" s="5">
        <v>121</v>
      </c>
      <c r="BI677" s="5">
        <v>123</v>
      </c>
      <c r="BJ677" s="5">
        <v>123</v>
      </c>
      <c r="BK677" s="5">
        <v>120</v>
      </c>
      <c r="BL677" s="5">
        <v>119</v>
      </c>
      <c r="BM677" s="5">
        <v>115</v>
      </c>
      <c r="BN677" s="5">
        <v>111</v>
      </c>
      <c r="BO677" s="5">
        <v>107</v>
      </c>
      <c r="BP677" s="5">
        <v>106</v>
      </c>
      <c r="BQ677" s="5">
        <v>110</v>
      </c>
      <c r="BR677" s="5">
        <v>118</v>
      </c>
      <c r="BS677">
        <v>106</v>
      </c>
      <c r="BT677">
        <v>120</v>
      </c>
      <c r="BU677">
        <v>112</v>
      </c>
      <c r="BV677">
        <v>111</v>
      </c>
      <c r="BW677">
        <v>107</v>
      </c>
      <c r="BX677">
        <v>110</v>
      </c>
      <c r="BY677">
        <v>112</v>
      </c>
      <c r="BZ677">
        <v>116</v>
      </c>
      <c r="CA677">
        <v>116</v>
      </c>
      <c r="CB677">
        <v>113</v>
      </c>
      <c r="CC677">
        <v>114</v>
      </c>
      <c r="CD677">
        <v>116</v>
      </c>
      <c r="CE677">
        <v>120</v>
      </c>
      <c r="CF677">
        <v>118</v>
      </c>
      <c r="CG677">
        <v>117</v>
      </c>
      <c r="CH677">
        <v>121</v>
      </c>
      <c r="CI677">
        <v>120</v>
      </c>
      <c r="CJ677">
        <v>119</v>
      </c>
      <c r="CK677">
        <v>112</v>
      </c>
      <c r="CL677">
        <v>111</v>
      </c>
      <c r="CM677">
        <v>111</v>
      </c>
      <c r="CN677">
        <v>115</v>
      </c>
      <c r="CO677">
        <v>114</v>
      </c>
      <c r="CP677">
        <v>114</v>
      </c>
      <c r="CQ677">
        <v>116</v>
      </c>
      <c r="CR677">
        <v>116</v>
      </c>
      <c r="CS677">
        <v>116</v>
      </c>
      <c r="CT677">
        <v>113</v>
      </c>
      <c r="CU677">
        <v>113</v>
      </c>
      <c r="CV677">
        <v>113</v>
      </c>
      <c r="CW677">
        <v>113</v>
      </c>
      <c r="CX677" t="s">
        <v>5</v>
      </c>
      <c r="CY677" t="s">
        <v>30</v>
      </c>
      <c r="CZ677" s="1">
        <f t="shared" si="2015"/>
        <v>1</v>
      </c>
      <c r="DA677" s="4">
        <f t="shared" si="2016"/>
        <v>115.16129032258064</v>
      </c>
      <c r="DB677" s="4"/>
      <c r="DC677" s="4"/>
      <c r="DD677" s="4"/>
    </row>
    <row r="678" spans="1:108" x14ac:dyDescent="0.25">
      <c r="BS678" cm="1">
        <f t="array" ref="BS678">SUMPRODUCT(--(MOD(AN677:BR677,5)=0))</f>
        <v>5</v>
      </c>
      <c r="BT678">
        <f>AVERAGE(AN677:BR677)</f>
        <v>115.16129032258064</v>
      </c>
    </row>
    <row r="679" spans="1:108" x14ac:dyDescent="0.25">
      <c r="D679" s="5">
        <f>AVERAGE(D656:D676)</f>
        <v>3190.9523809523807</v>
      </c>
      <c r="AN679" s="5">
        <f>AVERAGE(AN656:AN676)</f>
        <v>100.52380952380952</v>
      </c>
      <c r="AO679" s="5">
        <f t="shared" ref="AO679:BR679" si="2017">AVERAGE(AO656:AO676)</f>
        <v>97.142857142857139</v>
      </c>
      <c r="AP679" s="5">
        <f t="shared" si="2017"/>
        <v>94.38095238095238</v>
      </c>
      <c r="AQ679" s="5">
        <f t="shared" si="2017"/>
        <v>91.666666666666671</v>
      </c>
      <c r="AR679" s="5">
        <f t="shared" si="2017"/>
        <v>91.61904761904762</v>
      </c>
      <c r="AS679" s="5">
        <f t="shared" si="2017"/>
        <v>93.333333333333329</v>
      </c>
      <c r="AT679" s="5">
        <f t="shared" si="2017"/>
        <v>98.61904761904762</v>
      </c>
      <c r="AU679" s="5">
        <f t="shared" si="2017"/>
        <v>104.04761904761905</v>
      </c>
      <c r="AV679" s="5">
        <f t="shared" si="2017"/>
        <v>102.95238095238095</v>
      </c>
      <c r="AW679" s="5">
        <f t="shared" si="2017"/>
        <v>102.80952380952381</v>
      </c>
      <c r="AX679" s="5">
        <f t="shared" si="2017"/>
        <v>102.0952380952381</v>
      </c>
      <c r="AY679" s="5">
        <f t="shared" si="2017"/>
        <v>104.9047619047619</v>
      </c>
      <c r="AZ679" s="5">
        <f t="shared" si="2017"/>
        <v>106.19047619047619</v>
      </c>
      <c r="BA679" s="5">
        <f t="shared" si="2017"/>
        <v>105.23809523809524</v>
      </c>
      <c r="BB679" s="5">
        <f t="shared" si="2017"/>
        <v>102.71428571428571</v>
      </c>
      <c r="BC679" s="5">
        <f t="shared" si="2017"/>
        <v>99.238095238095241</v>
      </c>
      <c r="BD679" s="5">
        <f t="shared" si="2017"/>
        <v>100.0952380952381</v>
      </c>
      <c r="BE679" s="5">
        <f t="shared" si="2017"/>
        <v>100.85714285714286</v>
      </c>
      <c r="BF679" s="5">
        <f t="shared" si="2017"/>
        <v>101.52380952380952</v>
      </c>
      <c r="BG679" s="5">
        <f t="shared" si="2017"/>
        <v>103.33333333333333</v>
      </c>
      <c r="BH679" s="5">
        <f t="shared" si="2017"/>
        <v>106</v>
      </c>
      <c r="BI679" s="5">
        <f t="shared" si="2017"/>
        <v>105.71428571428571</v>
      </c>
      <c r="BJ679" s="5">
        <f t="shared" si="2017"/>
        <v>104.61904761904762</v>
      </c>
      <c r="BK679" s="5">
        <f t="shared" si="2017"/>
        <v>104.47619047619048</v>
      </c>
      <c r="BL679" s="5">
        <f t="shared" si="2017"/>
        <v>102.14285714285714</v>
      </c>
      <c r="BM679" s="5">
        <f t="shared" si="2017"/>
        <v>99.476190476190482</v>
      </c>
      <c r="BN679" s="5">
        <f t="shared" si="2017"/>
        <v>94.80952380952381</v>
      </c>
      <c r="BO679" s="5">
        <f t="shared" si="2017"/>
        <v>93.428571428571431</v>
      </c>
      <c r="BP679" s="5">
        <f t="shared" si="2017"/>
        <v>92.761904761904759</v>
      </c>
      <c r="BQ679" s="5">
        <f t="shared" si="2017"/>
        <v>95.571428571428569</v>
      </c>
      <c r="BR679" s="5">
        <f t="shared" si="2017"/>
        <v>98.952380952380949</v>
      </c>
    </row>
    <row r="680" spans="1:108" x14ac:dyDescent="0.25">
      <c r="AI680" s="13">
        <f>-AM680/(AVERAGE(D656:D676)-D677)</f>
        <v>-4.5018059357619144E-3</v>
      </c>
      <c r="AJ680" t="s">
        <v>263</v>
      </c>
      <c r="AK680">
        <f>AVERAGE(AN677:BR677)</f>
        <v>115.16129032258064</v>
      </c>
      <c r="AL680">
        <f>AVERAGE(AN679:BR679)</f>
        <v>100.0399385560676</v>
      </c>
      <c r="AM680">
        <f>AK680-AL680</f>
        <v>15.121351766513044</v>
      </c>
      <c r="AN680" s="5">
        <f>AN679+$AM680</f>
        <v>115.64516129032256</v>
      </c>
      <c r="AO680" s="5">
        <f t="shared" ref="AO680:BR680" si="2018">AO679+$AM680</f>
        <v>112.26420890937018</v>
      </c>
      <c r="AP680" s="5">
        <f t="shared" si="2018"/>
        <v>109.50230414746542</v>
      </c>
      <c r="AQ680" s="5">
        <f t="shared" si="2018"/>
        <v>106.78801843317972</v>
      </c>
      <c r="AR680" s="5">
        <f t="shared" si="2018"/>
        <v>106.74039938556066</v>
      </c>
      <c r="AS680" s="5">
        <f t="shared" si="2018"/>
        <v>108.45468509984637</v>
      </c>
      <c r="AT680" s="5">
        <f t="shared" si="2018"/>
        <v>113.74039938556066</v>
      </c>
      <c r="AU680" s="5">
        <f t="shared" si="2018"/>
        <v>119.16897081413209</v>
      </c>
      <c r="AV680" s="5">
        <f t="shared" si="2018"/>
        <v>118.07373271889399</v>
      </c>
      <c r="AW680" s="5">
        <f t="shared" si="2018"/>
        <v>117.93087557603685</v>
      </c>
      <c r="AX680" s="5">
        <f t="shared" si="2018"/>
        <v>117.21658986175115</v>
      </c>
      <c r="AY680" s="5">
        <f t="shared" si="2018"/>
        <v>120.02611367127494</v>
      </c>
      <c r="AZ680" s="5">
        <f t="shared" si="2018"/>
        <v>121.31182795698923</v>
      </c>
      <c r="BA680" s="5">
        <f t="shared" si="2018"/>
        <v>120.35944700460828</v>
      </c>
      <c r="BB680" s="5">
        <f t="shared" si="2018"/>
        <v>117.83563748079875</v>
      </c>
      <c r="BC680" s="5">
        <f t="shared" si="2018"/>
        <v>114.35944700460828</v>
      </c>
      <c r="BD680" s="5">
        <f t="shared" si="2018"/>
        <v>115.21658986175115</v>
      </c>
      <c r="BE680" s="5">
        <f t="shared" si="2018"/>
        <v>115.97849462365591</v>
      </c>
      <c r="BF680" s="5">
        <f t="shared" si="2018"/>
        <v>116.64516129032256</v>
      </c>
      <c r="BG680" s="5">
        <f t="shared" si="2018"/>
        <v>118.45468509984637</v>
      </c>
      <c r="BH680" s="5">
        <f t="shared" si="2018"/>
        <v>121.12135176651304</v>
      </c>
      <c r="BI680" s="5">
        <f t="shared" si="2018"/>
        <v>120.83563748079875</v>
      </c>
      <c r="BJ680" s="5">
        <f t="shared" si="2018"/>
        <v>119.74039938556066</v>
      </c>
      <c r="BK680" s="5">
        <f t="shared" si="2018"/>
        <v>119.59754224270353</v>
      </c>
      <c r="BL680" s="5">
        <f t="shared" si="2018"/>
        <v>117.26420890937018</v>
      </c>
      <c r="BM680" s="5">
        <f t="shared" si="2018"/>
        <v>114.59754224270353</v>
      </c>
      <c r="BN680" s="5">
        <f t="shared" si="2018"/>
        <v>109.93087557603685</v>
      </c>
      <c r="BO680" s="5">
        <f t="shared" si="2018"/>
        <v>108.54992319508447</v>
      </c>
      <c r="BP680" s="5">
        <f t="shared" si="2018"/>
        <v>107.8832565284178</v>
      </c>
      <c r="BQ680" s="5">
        <f t="shared" si="2018"/>
        <v>110.69278033794161</v>
      </c>
      <c r="BR680" s="5">
        <f t="shared" si="2018"/>
        <v>114.07373271889399</v>
      </c>
    </row>
    <row r="681" spans="1:108" x14ac:dyDescent="0.25">
      <c r="AI681" s="11"/>
      <c r="AN681" s="5">
        <f>AN677-AN680</f>
        <v>2.3548387096774377</v>
      </c>
      <c r="AO681" s="5">
        <f t="shared" ref="AO681:BR681" si="2019">AO677-AO680</f>
        <v>-3.2642089093701827</v>
      </c>
      <c r="AP681" s="5">
        <f t="shared" si="2019"/>
        <v>-3.5023041474654235</v>
      </c>
      <c r="AQ681" s="5">
        <f t="shared" si="2019"/>
        <v>-2.7880184331797153</v>
      </c>
      <c r="AR681" s="5">
        <f t="shared" si="2019"/>
        <v>0.25960061443933569</v>
      </c>
      <c r="AS681" s="5">
        <f t="shared" si="2019"/>
        <v>-2.4546850998463725</v>
      </c>
      <c r="AT681" s="5">
        <f t="shared" si="2019"/>
        <v>-1.7403993855606643</v>
      </c>
      <c r="AU681" s="5">
        <f t="shared" si="2019"/>
        <v>-0.16897081413209492</v>
      </c>
      <c r="AV681" s="5">
        <f t="shared" si="2019"/>
        <v>1.9262672811060071</v>
      </c>
      <c r="AW681" s="5">
        <f t="shared" si="2019"/>
        <v>3.0691244239631459</v>
      </c>
      <c r="AX681" s="5">
        <f t="shared" si="2019"/>
        <v>0.78341013824885408</v>
      </c>
      <c r="AY681" s="5">
        <f t="shared" si="2019"/>
        <v>-2.6113671274941908E-2</v>
      </c>
      <c r="AZ681" s="5">
        <f t="shared" si="2019"/>
        <v>1.6881720430107663</v>
      </c>
      <c r="BA681" s="5">
        <f t="shared" si="2019"/>
        <v>2.6405529953917153</v>
      </c>
      <c r="BB681" s="5">
        <f t="shared" si="2019"/>
        <v>-1.8356374807987521</v>
      </c>
      <c r="BC681" s="5">
        <f t="shared" si="2019"/>
        <v>-0.35944700460828471</v>
      </c>
      <c r="BD681" s="5">
        <f t="shared" si="2019"/>
        <v>-1.2165898617511459</v>
      </c>
      <c r="BE681" s="5">
        <f t="shared" si="2019"/>
        <v>2.1505376344094884E-2</v>
      </c>
      <c r="BF681" s="5">
        <f t="shared" si="2019"/>
        <v>2.3548387096774377</v>
      </c>
      <c r="BG681" s="5">
        <f t="shared" si="2019"/>
        <v>-6.4546850998463725</v>
      </c>
      <c r="BH681" s="5">
        <f t="shared" si="2019"/>
        <v>-0.12135176651304391</v>
      </c>
      <c r="BI681" s="5">
        <f t="shared" si="2019"/>
        <v>2.1643625192012479</v>
      </c>
      <c r="BJ681" s="5">
        <f t="shared" si="2019"/>
        <v>3.2596006144393357</v>
      </c>
      <c r="BK681" s="5">
        <f t="shared" si="2019"/>
        <v>0.40245775729647448</v>
      </c>
      <c r="BL681" s="5">
        <f t="shared" si="2019"/>
        <v>1.7357910906298173</v>
      </c>
      <c r="BM681" s="5">
        <f t="shared" si="2019"/>
        <v>0.40245775729647448</v>
      </c>
      <c r="BN681" s="5">
        <f t="shared" si="2019"/>
        <v>1.0691244239631459</v>
      </c>
      <c r="BO681" s="5">
        <f t="shared" si="2019"/>
        <v>-1.5499231950844745</v>
      </c>
      <c r="BP681" s="5">
        <f t="shared" si="2019"/>
        <v>-1.8832565284178031</v>
      </c>
      <c r="BQ681" s="5">
        <f t="shared" si="2019"/>
        <v>-0.69278033794161331</v>
      </c>
      <c r="BR681" s="5">
        <f t="shared" si="2019"/>
        <v>3.9262672811060071</v>
      </c>
      <c r="BS681" s="15">
        <f>STDEV(AN681:BR681)</f>
        <v>2.3294700349955488</v>
      </c>
      <c r="BT681" t="s">
        <v>264</v>
      </c>
    </row>
    <row r="682" spans="1:108" x14ac:dyDescent="0.25">
      <c r="AI682" s="11"/>
      <c r="AN682" s="5">
        <f>ABS(AN681)</f>
        <v>2.3548387096774377</v>
      </c>
      <c r="AO682" s="5">
        <f t="shared" ref="AO682" si="2020">ABS(AO681)</f>
        <v>3.2642089093701827</v>
      </c>
      <c r="AP682" s="5">
        <f t="shared" ref="AP682" si="2021">ABS(AP681)</f>
        <v>3.5023041474654235</v>
      </c>
      <c r="AQ682" s="5">
        <f t="shared" ref="AQ682" si="2022">ABS(AQ681)</f>
        <v>2.7880184331797153</v>
      </c>
      <c r="AR682" s="5">
        <f t="shared" ref="AR682" si="2023">ABS(AR681)</f>
        <v>0.25960061443933569</v>
      </c>
      <c r="AS682" s="5">
        <f t="shared" ref="AS682" si="2024">ABS(AS681)</f>
        <v>2.4546850998463725</v>
      </c>
      <c r="AT682" s="5">
        <f t="shared" ref="AT682" si="2025">ABS(AT681)</f>
        <v>1.7403993855606643</v>
      </c>
      <c r="AU682" s="5">
        <f t="shared" ref="AU682" si="2026">ABS(AU681)</f>
        <v>0.16897081413209492</v>
      </c>
      <c r="AV682" s="5">
        <f t="shared" ref="AV682" si="2027">ABS(AV681)</f>
        <v>1.9262672811060071</v>
      </c>
      <c r="AW682" s="5">
        <f t="shared" ref="AW682" si="2028">ABS(AW681)</f>
        <v>3.0691244239631459</v>
      </c>
      <c r="AX682" s="5">
        <f t="shared" ref="AX682" si="2029">ABS(AX681)</f>
        <v>0.78341013824885408</v>
      </c>
      <c r="AY682" s="5">
        <f t="shared" ref="AY682" si="2030">ABS(AY681)</f>
        <v>2.6113671274941908E-2</v>
      </c>
      <c r="AZ682" s="5">
        <f t="shared" ref="AZ682" si="2031">ABS(AZ681)</f>
        <v>1.6881720430107663</v>
      </c>
      <c r="BA682" s="5">
        <f t="shared" ref="BA682" si="2032">ABS(BA681)</f>
        <v>2.6405529953917153</v>
      </c>
      <c r="BB682" s="5">
        <f t="shared" ref="BB682" si="2033">ABS(BB681)</f>
        <v>1.8356374807987521</v>
      </c>
      <c r="BC682" s="5">
        <f t="shared" ref="BC682" si="2034">ABS(BC681)</f>
        <v>0.35944700460828471</v>
      </c>
      <c r="BD682" s="5">
        <f t="shared" ref="BD682" si="2035">ABS(BD681)</f>
        <v>1.2165898617511459</v>
      </c>
      <c r="BE682" s="5">
        <f t="shared" ref="BE682" si="2036">ABS(BE681)</f>
        <v>2.1505376344094884E-2</v>
      </c>
      <c r="BF682" s="5">
        <f t="shared" ref="BF682" si="2037">ABS(BF681)</f>
        <v>2.3548387096774377</v>
      </c>
      <c r="BG682" s="5">
        <f t="shared" ref="BG682" si="2038">ABS(BG681)</f>
        <v>6.4546850998463725</v>
      </c>
      <c r="BH682" s="5">
        <f t="shared" ref="BH682" si="2039">ABS(BH681)</f>
        <v>0.12135176651304391</v>
      </c>
      <c r="BI682" s="5">
        <f t="shared" ref="BI682" si="2040">ABS(BI681)</f>
        <v>2.1643625192012479</v>
      </c>
      <c r="BJ682" s="5">
        <f t="shared" ref="BJ682" si="2041">ABS(BJ681)</f>
        <v>3.2596006144393357</v>
      </c>
      <c r="BK682" s="5">
        <f t="shared" ref="BK682" si="2042">ABS(BK681)</f>
        <v>0.40245775729647448</v>
      </c>
      <c r="BL682" s="5">
        <f t="shared" ref="BL682" si="2043">ABS(BL681)</f>
        <v>1.7357910906298173</v>
      </c>
      <c r="BM682" s="5">
        <f t="shared" ref="BM682" si="2044">ABS(BM681)</f>
        <v>0.40245775729647448</v>
      </c>
      <c r="BN682" s="5">
        <f t="shared" ref="BN682" si="2045">ABS(BN681)</f>
        <v>1.0691244239631459</v>
      </c>
      <c r="BO682" s="5">
        <f t="shared" ref="BO682" si="2046">ABS(BO681)</f>
        <v>1.5499231950844745</v>
      </c>
      <c r="BP682" s="5">
        <f t="shared" ref="BP682" si="2047">ABS(BP681)</f>
        <v>1.8832565284178031</v>
      </c>
      <c r="BQ682" s="5">
        <f t="shared" ref="BQ682" si="2048">ABS(BQ681)</f>
        <v>0.69278033794161331</v>
      </c>
      <c r="BR682" s="5">
        <f t="shared" ref="BR682" si="2049">ABS(BR681)</f>
        <v>3.9262672811060071</v>
      </c>
      <c r="BS682" s="15">
        <f>AVERAGE(AN682:BR682)</f>
        <v>1.8102175313413607</v>
      </c>
      <c r="BT682" t="s">
        <v>268</v>
      </c>
    </row>
    <row r="684" spans="1:108" x14ac:dyDescent="0.25">
      <c r="CZ684" s="9" t="s">
        <v>258</v>
      </c>
      <c r="DA684" s="10" t="s">
        <v>259</v>
      </c>
      <c r="DB684" s="10"/>
      <c r="DC684" s="10"/>
      <c r="DD684" s="10"/>
    </row>
    <row r="685" spans="1:108" x14ac:dyDescent="0.25">
      <c r="A685" t="s">
        <v>13</v>
      </c>
      <c r="B685">
        <v>38.069400000000002</v>
      </c>
      <c r="C685">
        <v>-117.2355</v>
      </c>
      <c r="D685">
        <v>6010</v>
      </c>
      <c r="E685" t="s">
        <v>1</v>
      </c>
      <c r="F685">
        <v>181.5</v>
      </c>
      <c r="G685">
        <v>1940</v>
      </c>
      <c r="H685">
        <v>8</v>
      </c>
      <c r="I685" t="s">
        <v>260</v>
      </c>
      <c r="J685">
        <v>77</v>
      </c>
      <c r="K685">
        <v>70</v>
      </c>
      <c r="L685">
        <v>78</v>
      </c>
      <c r="M685">
        <v>65</v>
      </c>
      <c r="N685">
        <v>72</v>
      </c>
      <c r="O685">
        <v>79</v>
      </c>
      <c r="P685">
        <v>84</v>
      </c>
      <c r="Q685">
        <v>75</v>
      </c>
      <c r="R685">
        <v>79</v>
      </c>
      <c r="S685">
        <v>85</v>
      </c>
      <c r="T685">
        <v>88</v>
      </c>
      <c r="U685">
        <v>92</v>
      </c>
      <c r="V685">
        <v>95</v>
      </c>
      <c r="W685">
        <v>96</v>
      </c>
      <c r="X685">
        <v>95</v>
      </c>
      <c r="Y685">
        <v>94</v>
      </c>
      <c r="Z685">
        <v>91</v>
      </c>
      <c r="AA685">
        <v>91</v>
      </c>
      <c r="AB685">
        <v>87</v>
      </c>
      <c r="AC685">
        <v>88</v>
      </c>
      <c r="AD685">
        <v>92</v>
      </c>
      <c r="AE685">
        <v>89</v>
      </c>
      <c r="AF685">
        <v>88</v>
      </c>
      <c r="AG685">
        <v>93</v>
      </c>
      <c r="AH685">
        <v>92</v>
      </c>
      <c r="AI685">
        <v>90</v>
      </c>
      <c r="AJ685">
        <v>93</v>
      </c>
      <c r="AK685">
        <v>92</v>
      </c>
      <c r="AL685">
        <v>79</v>
      </c>
      <c r="AM685">
        <v>78</v>
      </c>
      <c r="AN685" s="5">
        <v>86</v>
      </c>
      <c r="AO685" s="5">
        <v>89</v>
      </c>
      <c r="AP685" s="5">
        <v>89</v>
      </c>
      <c r="AQ685" s="5">
        <v>92</v>
      </c>
      <c r="AR685" s="5">
        <v>95</v>
      </c>
      <c r="AS685" s="5">
        <v>94</v>
      </c>
      <c r="AT685" s="5">
        <v>94</v>
      </c>
      <c r="AU685" s="5">
        <v>93</v>
      </c>
      <c r="AV685" s="5">
        <v>89</v>
      </c>
      <c r="AW685" s="5">
        <v>91</v>
      </c>
      <c r="AX685" s="5">
        <v>87</v>
      </c>
      <c r="AY685" s="5">
        <v>88</v>
      </c>
      <c r="AZ685" s="5">
        <v>87</v>
      </c>
      <c r="BA685" s="5">
        <v>86</v>
      </c>
      <c r="BB685" s="5">
        <v>82</v>
      </c>
      <c r="BC685" s="5">
        <v>79</v>
      </c>
      <c r="BD685" s="5">
        <v>77</v>
      </c>
      <c r="BE685" s="5">
        <v>76</v>
      </c>
      <c r="BF685" s="5">
        <v>76</v>
      </c>
      <c r="BG685" s="5">
        <v>81</v>
      </c>
      <c r="BH685" s="5">
        <v>84</v>
      </c>
      <c r="BI685" s="5">
        <v>88</v>
      </c>
      <c r="BJ685" s="5">
        <v>94</v>
      </c>
      <c r="BK685" s="5">
        <v>95</v>
      </c>
      <c r="BL685" s="5">
        <v>92</v>
      </c>
      <c r="BM685" s="5">
        <v>88</v>
      </c>
      <c r="BN685" s="5">
        <v>85</v>
      </c>
      <c r="BO685" s="5">
        <v>84</v>
      </c>
      <c r="BP685" s="5">
        <v>86</v>
      </c>
      <c r="BQ685" s="5">
        <v>87</v>
      </c>
      <c r="BR685" s="5">
        <v>88</v>
      </c>
      <c r="BS685">
        <v>88</v>
      </c>
      <c r="BT685">
        <v>88</v>
      </c>
      <c r="BU685">
        <v>88</v>
      </c>
      <c r="BV685">
        <v>89</v>
      </c>
      <c r="BW685">
        <v>87</v>
      </c>
      <c r="BX685">
        <v>89</v>
      </c>
      <c r="BY685">
        <v>90</v>
      </c>
      <c r="BZ685">
        <v>91</v>
      </c>
      <c r="CA685">
        <v>94</v>
      </c>
      <c r="CB685">
        <v>96</v>
      </c>
      <c r="CC685">
        <v>96</v>
      </c>
      <c r="CD685">
        <v>96</v>
      </c>
      <c r="CE685">
        <v>94</v>
      </c>
      <c r="CF685">
        <v>91</v>
      </c>
      <c r="CG685">
        <v>88</v>
      </c>
      <c r="CH685">
        <v>85</v>
      </c>
      <c r="CI685">
        <v>86</v>
      </c>
      <c r="CJ685">
        <v>88</v>
      </c>
      <c r="CK685">
        <v>88</v>
      </c>
      <c r="CL685">
        <v>89</v>
      </c>
      <c r="CM685">
        <v>88</v>
      </c>
      <c r="CN685">
        <v>86</v>
      </c>
      <c r="CO685">
        <v>80</v>
      </c>
      <c r="CP685">
        <v>80</v>
      </c>
      <c r="CQ685">
        <v>79</v>
      </c>
      <c r="CR685">
        <v>82</v>
      </c>
      <c r="CS685">
        <v>84</v>
      </c>
      <c r="CT685">
        <v>86</v>
      </c>
      <c r="CU685">
        <v>89</v>
      </c>
      <c r="CV685">
        <v>88</v>
      </c>
      <c r="CW685">
        <v>86</v>
      </c>
      <c r="CX685" t="s">
        <v>2</v>
      </c>
      <c r="CY685" t="s">
        <v>14</v>
      </c>
      <c r="CZ685" s="1">
        <f>CORREL(AN685:BR685,AN$706:BR$706)</f>
        <v>0.92838821577001629</v>
      </c>
      <c r="DA685" s="4">
        <f>AVERAGE(AN685:BR685)</f>
        <v>87.161290322580641</v>
      </c>
      <c r="DB685" s="4"/>
      <c r="DC685" s="4"/>
      <c r="DD685" s="4"/>
    </row>
    <row r="686" spans="1:108" x14ac:dyDescent="0.25">
      <c r="A686" t="s">
        <v>21</v>
      </c>
      <c r="B686">
        <v>37.708100000000002</v>
      </c>
      <c r="C686">
        <v>-117.23309999999999</v>
      </c>
      <c r="D686">
        <v>5690</v>
      </c>
      <c r="E686" t="s">
        <v>1</v>
      </c>
      <c r="F686">
        <v>142.1</v>
      </c>
      <c r="G686">
        <v>1940</v>
      </c>
      <c r="H686">
        <v>8</v>
      </c>
      <c r="I686" t="s">
        <v>260</v>
      </c>
      <c r="J686">
        <v>79</v>
      </c>
      <c r="K686">
        <v>70</v>
      </c>
      <c r="L686">
        <v>77</v>
      </c>
      <c r="M686">
        <v>73</v>
      </c>
      <c r="N686">
        <v>76</v>
      </c>
      <c r="O686">
        <v>83</v>
      </c>
      <c r="P686">
        <v>85</v>
      </c>
      <c r="Q686">
        <v>83</v>
      </c>
      <c r="R686">
        <v>81</v>
      </c>
      <c r="S686">
        <v>88</v>
      </c>
      <c r="T686">
        <v>91</v>
      </c>
      <c r="U686">
        <v>95</v>
      </c>
      <c r="V686">
        <v>97</v>
      </c>
      <c r="W686">
        <v>97</v>
      </c>
      <c r="X686">
        <v>99</v>
      </c>
      <c r="Y686">
        <v>97</v>
      </c>
      <c r="Z686">
        <v>95</v>
      </c>
      <c r="AA686">
        <v>101</v>
      </c>
      <c r="AB686">
        <v>91</v>
      </c>
      <c r="AC686">
        <v>92</v>
      </c>
      <c r="AD686">
        <v>94</v>
      </c>
      <c r="AE686">
        <v>94</v>
      </c>
      <c r="AF686">
        <v>93</v>
      </c>
      <c r="AG686">
        <v>93</v>
      </c>
      <c r="AH686">
        <v>95</v>
      </c>
      <c r="AI686">
        <v>93</v>
      </c>
      <c r="AJ686">
        <v>96</v>
      </c>
      <c r="AK686">
        <v>95</v>
      </c>
      <c r="AL686">
        <v>82</v>
      </c>
      <c r="AM686">
        <v>82</v>
      </c>
      <c r="AN686" s="5">
        <v>87</v>
      </c>
      <c r="AO686" s="5">
        <v>91</v>
      </c>
      <c r="AP686" s="5">
        <v>94</v>
      </c>
      <c r="AQ686" s="5">
        <v>95</v>
      </c>
      <c r="AR686" s="5">
        <v>98</v>
      </c>
      <c r="AS686" s="5">
        <v>97</v>
      </c>
      <c r="AT686" s="5">
        <v>97</v>
      </c>
      <c r="AU686" s="5">
        <v>92</v>
      </c>
      <c r="AV686" s="5">
        <v>91</v>
      </c>
      <c r="AW686" s="5">
        <v>91</v>
      </c>
      <c r="AX686" s="5">
        <v>91</v>
      </c>
      <c r="AY686" s="5">
        <v>90</v>
      </c>
      <c r="AZ686" s="5">
        <v>88</v>
      </c>
      <c r="BA686" s="5">
        <v>88</v>
      </c>
      <c r="BB686" s="5">
        <v>86</v>
      </c>
      <c r="BC686" s="5">
        <v>86</v>
      </c>
      <c r="BD686" s="5">
        <v>76</v>
      </c>
      <c r="BE686" s="5">
        <v>81</v>
      </c>
      <c r="BF686" s="5">
        <v>83</v>
      </c>
      <c r="BG686" s="5">
        <v>86</v>
      </c>
      <c r="BH686" s="5">
        <v>87</v>
      </c>
      <c r="BI686" s="5">
        <v>92</v>
      </c>
      <c r="BJ686" s="5">
        <v>96</v>
      </c>
      <c r="BK686" s="5">
        <v>99</v>
      </c>
      <c r="BL686" s="5">
        <v>96</v>
      </c>
      <c r="BM686" s="5">
        <v>91</v>
      </c>
      <c r="BN686" s="5">
        <v>88</v>
      </c>
      <c r="BO686" s="5">
        <v>86</v>
      </c>
      <c r="BP686" s="5">
        <v>87</v>
      </c>
      <c r="BQ686" s="5">
        <v>90</v>
      </c>
      <c r="BR686" s="5">
        <v>91</v>
      </c>
      <c r="BS686">
        <v>92</v>
      </c>
      <c r="BT686">
        <v>92</v>
      </c>
      <c r="BU686">
        <v>92</v>
      </c>
      <c r="BV686">
        <v>92</v>
      </c>
      <c r="BW686">
        <v>93</v>
      </c>
      <c r="BX686">
        <v>92</v>
      </c>
      <c r="BY686">
        <v>94</v>
      </c>
      <c r="BZ686">
        <v>95</v>
      </c>
      <c r="CA686">
        <v>98</v>
      </c>
      <c r="CB686">
        <v>99</v>
      </c>
      <c r="CC686">
        <v>100</v>
      </c>
      <c r="CD686">
        <v>101</v>
      </c>
      <c r="CE686">
        <v>98</v>
      </c>
      <c r="CF686">
        <v>96</v>
      </c>
      <c r="CG686">
        <v>90</v>
      </c>
      <c r="CH686">
        <v>89</v>
      </c>
      <c r="CI686">
        <v>90</v>
      </c>
      <c r="CJ686">
        <v>91</v>
      </c>
      <c r="CK686">
        <v>91</v>
      </c>
      <c r="CL686">
        <v>92</v>
      </c>
      <c r="CM686">
        <v>92</v>
      </c>
      <c r="CN686">
        <v>89</v>
      </c>
      <c r="CO686">
        <v>85</v>
      </c>
      <c r="CP686">
        <v>80</v>
      </c>
      <c r="CQ686">
        <v>80</v>
      </c>
      <c r="CR686">
        <v>85</v>
      </c>
      <c r="CS686">
        <v>86</v>
      </c>
      <c r="CT686">
        <v>88</v>
      </c>
      <c r="CU686">
        <v>91</v>
      </c>
      <c r="CV686">
        <v>93</v>
      </c>
      <c r="CW686">
        <v>91</v>
      </c>
      <c r="CX686" t="s">
        <v>2</v>
      </c>
      <c r="CY686" t="s">
        <v>22</v>
      </c>
      <c r="CZ686" s="1">
        <f t="shared" ref="CZ686:CZ706" si="2050">CORREL(AN686:BR686,AN$706:BR$706)</f>
        <v>0.90527699274075968</v>
      </c>
      <c r="DA686" s="4">
        <f t="shared" ref="DA686:DA706" si="2051">AVERAGE(AN686:BR686)</f>
        <v>90.032258064516128</v>
      </c>
      <c r="DB686" s="4"/>
      <c r="DC686" s="4"/>
      <c r="DD686" s="4"/>
    </row>
    <row r="687" spans="1:108" x14ac:dyDescent="0.25">
      <c r="A687" t="s">
        <v>0</v>
      </c>
      <c r="B687">
        <v>38.387799999999999</v>
      </c>
      <c r="C687">
        <v>-118.1092</v>
      </c>
      <c r="D687">
        <v>4580</v>
      </c>
      <c r="E687" t="s">
        <v>1</v>
      </c>
      <c r="F687">
        <v>240.3</v>
      </c>
      <c r="G687">
        <v>1940</v>
      </c>
      <c r="H687">
        <v>8</v>
      </c>
      <c r="I687" t="s">
        <v>260</v>
      </c>
      <c r="J687">
        <v>81</v>
      </c>
      <c r="K687">
        <v>74</v>
      </c>
      <c r="L687">
        <v>78</v>
      </c>
      <c r="M687">
        <v>77</v>
      </c>
      <c r="N687">
        <v>79</v>
      </c>
      <c r="O687">
        <v>86</v>
      </c>
      <c r="P687">
        <v>87</v>
      </c>
      <c r="Q687">
        <v>81</v>
      </c>
      <c r="R687">
        <v>86</v>
      </c>
      <c r="S687">
        <v>93</v>
      </c>
      <c r="T687">
        <v>96</v>
      </c>
      <c r="U687">
        <v>100</v>
      </c>
      <c r="V687">
        <v>101</v>
      </c>
      <c r="W687">
        <v>101</v>
      </c>
      <c r="X687">
        <v>101</v>
      </c>
      <c r="Y687">
        <v>104</v>
      </c>
      <c r="Z687">
        <v>102</v>
      </c>
      <c r="AA687">
        <v>102</v>
      </c>
      <c r="AB687">
        <v>97</v>
      </c>
      <c r="AC687">
        <v>93</v>
      </c>
      <c r="AD687">
        <v>95</v>
      </c>
      <c r="AE687">
        <v>95</v>
      </c>
      <c r="AF687">
        <v>99</v>
      </c>
      <c r="AG687">
        <v>100</v>
      </c>
      <c r="AH687">
        <v>98</v>
      </c>
      <c r="AI687">
        <v>97</v>
      </c>
      <c r="AJ687">
        <v>98</v>
      </c>
      <c r="AK687">
        <v>97</v>
      </c>
      <c r="AL687">
        <v>87</v>
      </c>
      <c r="AN687" s="5">
        <v>91</v>
      </c>
      <c r="AO687" s="5">
        <v>96</v>
      </c>
      <c r="AP687" s="5">
        <v>99</v>
      </c>
      <c r="AQ687" s="5">
        <v>100</v>
      </c>
      <c r="AR687" s="5">
        <v>102</v>
      </c>
      <c r="AS687" s="5">
        <v>103</v>
      </c>
      <c r="AT687" s="5">
        <v>100</v>
      </c>
      <c r="AU687" s="5">
        <v>100</v>
      </c>
      <c r="AV687" s="5">
        <v>98</v>
      </c>
      <c r="AW687" s="5">
        <v>96</v>
      </c>
      <c r="AX687" s="5">
        <v>98</v>
      </c>
      <c r="AY687" s="5">
        <v>96</v>
      </c>
      <c r="AZ687" s="5">
        <v>96</v>
      </c>
      <c r="BA687" s="5">
        <v>97</v>
      </c>
      <c r="BB687" s="5">
        <v>96</v>
      </c>
      <c r="BC687" s="5">
        <v>92</v>
      </c>
      <c r="BD687" s="5">
        <v>89</v>
      </c>
      <c r="BE687" s="5">
        <v>87</v>
      </c>
      <c r="BF687" s="5">
        <v>86</v>
      </c>
      <c r="BG687" s="5">
        <v>89</v>
      </c>
      <c r="BH687" s="5">
        <v>96</v>
      </c>
      <c r="BI687" s="5">
        <v>101</v>
      </c>
      <c r="BJ687" s="5">
        <v>102</v>
      </c>
      <c r="BK687" s="5">
        <v>99</v>
      </c>
      <c r="BL687" s="5">
        <v>97</v>
      </c>
      <c r="BM687" s="5">
        <v>96</v>
      </c>
      <c r="BN687" s="5">
        <v>95</v>
      </c>
      <c r="BO687" s="5">
        <v>95</v>
      </c>
      <c r="BP687" s="5">
        <v>96</v>
      </c>
      <c r="BQ687" s="5">
        <v>96</v>
      </c>
      <c r="BR687" s="5">
        <v>96</v>
      </c>
      <c r="BS687">
        <v>94</v>
      </c>
      <c r="BT687">
        <v>94</v>
      </c>
      <c r="BU687">
        <v>98</v>
      </c>
      <c r="BV687">
        <v>98</v>
      </c>
      <c r="BW687">
        <v>98</v>
      </c>
      <c r="BX687">
        <v>97</v>
      </c>
      <c r="BY687">
        <v>98</v>
      </c>
      <c r="BZ687">
        <v>100</v>
      </c>
      <c r="CA687">
        <v>100</v>
      </c>
      <c r="CB687">
        <v>104</v>
      </c>
      <c r="CC687">
        <v>105</v>
      </c>
      <c r="CD687">
        <v>104</v>
      </c>
      <c r="CE687">
        <v>102</v>
      </c>
      <c r="CF687">
        <v>96</v>
      </c>
      <c r="CG687">
        <v>97</v>
      </c>
      <c r="CH687">
        <v>96</v>
      </c>
      <c r="CI687">
        <v>93</v>
      </c>
      <c r="CJ687">
        <v>97</v>
      </c>
      <c r="CK687">
        <v>97</v>
      </c>
      <c r="CL687">
        <v>97</v>
      </c>
      <c r="CM687">
        <v>97</v>
      </c>
      <c r="CN687">
        <v>94</v>
      </c>
      <c r="CO687">
        <v>88</v>
      </c>
      <c r="CP687">
        <v>86</v>
      </c>
      <c r="CQ687">
        <v>85</v>
      </c>
      <c r="CR687">
        <v>90</v>
      </c>
      <c r="CS687">
        <v>92</v>
      </c>
      <c r="CT687">
        <v>92</v>
      </c>
      <c r="CU687">
        <v>95</v>
      </c>
      <c r="CV687">
        <v>96</v>
      </c>
      <c r="CW687">
        <v>92</v>
      </c>
      <c r="CX687" t="s">
        <v>2</v>
      </c>
      <c r="CY687" t="s">
        <v>3</v>
      </c>
      <c r="CZ687" s="1">
        <f t="shared" si="2050"/>
        <v>0.84835573408276876</v>
      </c>
      <c r="DA687" s="4">
        <f t="shared" si="2051"/>
        <v>96.129032258064512</v>
      </c>
      <c r="DB687" s="4"/>
      <c r="DC687" s="4"/>
      <c r="DD687" s="4"/>
    </row>
    <row r="688" spans="1:108" x14ac:dyDescent="0.25">
      <c r="A688" t="s">
        <v>17</v>
      </c>
      <c r="B688">
        <v>37.6128</v>
      </c>
      <c r="C688">
        <v>-114.5264</v>
      </c>
      <c r="D688">
        <v>4379</v>
      </c>
      <c r="E688" t="s">
        <v>1</v>
      </c>
      <c r="F688">
        <v>243.8</v>
      </c>
      <c r="G688">
        <v>1940</v>
      </c>
      <c r="H688">
        <v>8</v>
      </c>
      <c r="I688" t="s">
        <v>260</v>
      </c>
      <c r="J688">
        <v>88</v>
      </c>
      <c r="K688">
        <v>88</v>
      </c>
      <c r="L688">
        <v>82</v>
      </c>
      <c r="M688">
        <v>85</v>
      </c>
      <c r="N688">
        <v>83</v>
      </c>
      <c r="O688">
        <v>88</v>
      </c>
      <c r="P688">
        <v>91</v>
      </c>
      <c r="Q688">
        <v>86</v>
      </c>
      <c r="R688">
        <v>86</v>
      </c>
      <c r="S688">
        <v>93</v>
      </c>
      <c r="T688">
        <v>98</v>
      </c>
      <c r="U688">
        <v>101</v>
      </c>
      <c r="V688">
        <v>105</v>
      </c>
      <c r="W688">
        <v>106</v>
      </c>
      <c r="X688">
        <v>106</v>
      </c>
      <c r="Y688">
        <v>106</v>
      </c>
      <c r="Z688">
        <v>105</v>
      </c>
      <c r="AA688">
        <v>106</v>
      </c>
      <c r="AB688">
        <v>102</v>
      </c>
      <c r="AC688">
        <v>102</v>
      </c>
      <c r="AD688">
        <v>101</v>
      </c>
      <c r="AE688">
        <v>99</v>
      </c>
      <c r="AF688">
        <v>99</v>
      </c>
      <c r="AG688">
        <v>103</v>
      </c>
      <c r="AH688">
        <v>103</v>
      </c>
      <c r="AI688">
        <v>99</v>
      </c>
      <c r="AJ688">
        <v>99</v>
      </c>
      <c r="AK688">
        <v>101</v>
      </c>
      <c r="AL688">
        <v>91</v>
      </c>
      <c r="AM688">
        <v>87</v>
      </c>
      <c r="AN688" s="5">
        <v>90</v>
      </c>
      <c r="AO688" s="5">
        <v>100</v>
      </c>
      <c r="AP688" s="5">
        <v>102</v>
      </c>
      <c r="AQ688" s="5">
        <v>102</v>
      </c>
      <c r="AR688" s="5">
        <v>104</v>
      </c>
      <c r="AS688" s="5">
        <v>104</v>
      </c>
      <c r="AT688" s="5">
        <v>103</v>
      </c>
      <c r="AU688" s="5">
        <v>98</v>
      </c>
      <c r="AV688" s="5">
        <v>100</v>
      </c>
      <c r="AW688" s="5">
        <v>98</v>
      </c>
      <c r="AX688" s="5">
        <v>99</v>
      </c>
      <c r="AY688" s="5">
        <v>99</v>
      </c>
      <c r="AZ688" s="5">
        <v>100</v>
      </c>
      <c r="BA688" s="5">
        <v>96</v>
      </c>
      <c r="BB688" s="5">
        <v>95</v>
      </c>
      <c r="BC688" s="5">
        <v>94</v>
      </c>
      <c r="BD688" s="5">
        <v>90</v>
      </c>
      <c r="BE688" s="5">
        <v>89</v>
      </c>
      <c r="BF688" s="5">
        <v>90</v>
      </c>
      <c r="BG688" s="5">
        <v>92</v>
      </c>
      <c r="BH688" s="5">
        <v>96</v>
      </c>
      <c r="BI688" s="5">
        <v>101</v>
      </c>
      <c r="BJ688" s="5">
        <v>105</v>
      </c>
      <c r="BK688" s="5">
        <v>104</v>
      </c>
      <c r="BL688" s="5">
        <v>101</v>
      </c>
      <c r="BM688" s="5">
        <v>96</v>
      </c>
      <c r="BN688" s="5">
        <v>95</v>
      </c>
      <c r="BO688" s="5">
        <v>92</v>
      </c>
      <c r="BP688" s="5">
        <v>95</v>
      </c>
      <c r="BQ688" s="5">
        <v>96</v>
      </c>
      <c r="BR688" s="5">
        <v>97</v>
      </c>
      <c r="BS688">
        <v>97</v>
      </c>
      <c r="BT688">
        <v>99</v>
      </c>
      <c r="BU688">
        <v>99</v>
      </c>
      <c r="BV688">
        <v>101</v>
      </c>
      <c r="BW688">
        <v>96</v>
      </c>
      <c r="BX688">
        <v>98</v>
      </c>
      <c r="BY688">
        <v>99</v>
      </c>
      <c r="BZ688">
        <v>103</v>
      </c>
      <c r="CA688">
        <v>105</v>
      </c>
      <c r="CB688">
        <v>106</v>
      </c>
      <c r="CC688">
        <v>107</v>
      </c>
      <c r="CD688">
        <v>108</v>
      </c>
      <c r="CE688">
        <v>104</v>
      </c>
      <c r="CF688">
        <v>100</v>
      </c>
      <c r="CG688">
        <v>97</v>
      </c>
      <c r="CH688">
        <v>97</v>
      </c>
      <c r="CI688">
        <v>99</v>
      </c>
      <c r="CJ688">
        <v>99</v>
      </c>
      <c r="CK688">
        <v>97</v>
      </c>
      <c r="CL688">
        <v>99</v>
      </c>
      <c r="CM688">
        <v>99</v>
      </c>
      <c r="CN688">
        <v>95</v>
      </c>
      <c r="CO688">
        <v>91</v>
      </c>
      <c r="CP688">
        <v>88</v>
      </c>
      <c r="CQ688">
        <v>84</v>
      </c>
      <c r="CR688">
        <v>91</v>
      </c>
      <c r="CS688">
        <v>93</v>
      </c>
      <c r="CT688">
        <v>95</v>
      </c>
      <c r="CU688">
        <v>99</v>
      </c>
      <c r="CV688">
        <v>102</v>
      </c>
      <c r="CW688">
        <v>99</v>
      </c>
      <c r="CX688" t="s">
        <v>2</v>
      </c>
      <c r="CY688" t="s">
        <v>18</v>
      </c>
      <c r="CZ688" s="1">
        <f t="shared" si="2050"/>
        <v>0.88940827862403737</v>
      </c>
      <c r="DA688" s="4">
        <f t="shared" si="2051"/>
        <v>97.516129032258064</v>
      </c>
      <c r="DB688" s="4"/>
      <c r="DC688" s="4"/>
      <c r="DD688" s="4"/>
    </row>
    <row r="689" spans="1:108" x14ac:dyDescent="0.25">
      <c r="A689" t="s">
        <v>55</v>
      </c>
      <c r="B689">
        <v>35.4</v>
      </c>
      <c r="C689">
        <v>-115.8167</v>
      </c>
      <c r="D689">
        <v>3953</v>
      </c>
      <c r="E689" t="s">
        <v>1</v>
      </c>
      <c r="F689">
        <v>151.19999999999999</v>
      </c>
      <c r="G689">
        <v>1940</v>
      </c>
      <c r="H689">
        <v>8</v>
      </c>
      <c r="I689" t="s">
        <v>260</v>
      </c>
      <c r="J689">
        <v>86</v>
      </c>
      <c r="K689">
        <v>81</v>
      </c>
      <c r="L689">
        <v>86</v>
      </c>
      <c r="M689">
        <v>84</v>
      </c>
      <c r="N689">
        <v>85</v>
      </c>
      <c r="O689">
        <v>89</v>
      </c>
      <c r="P689">
        <v>89</v>
      </c>
      <c r="Q689">
        <v>90</v>
      </c>
      <c r="R689">
        <v>92</v>
      </c>
      <c r="S689">
        <v>94</v>
      </c>
      <c r="T689">
        <v>98</v>
      </c>
      <c r="U689">
        <v>102</v>
      </c>
      <c r="V689">
        <v>103</v>
      </c>
      <c r="W689">
        <v>105</v>
      </c>
      <c r="X689">
        <v>104</v>
      </c>
      <c r="Y689">
        <v>100</v>
      </c>
      <c r="Z689">
        <v>100</v>
      </c>
      <c r="AA689">
        <v>101</v>
      </c>
      <c r="AB689">
        <v>100</v>
      </c>
      <c r="AC689">
        <v>96</v>
      </c>
      <c r="AD689">
        <v>96</v>
      </c>
      <c r="AE689">
        <v>95</v>
      </c>
      <c r="AF689">
        <v>97</v>
      </c>
      <c r="AG689">
        <v>100</v>
      </c>
      <c r="AH689">
        <v>98</v>
      </c>
      <c r="AI689">
        <v>96</v>
      </c>
      <c r="AJ689">
        <v>95</v>
      </c>
      <c r="AK689">
        <v>93</v>
      </c>
      <c r="AL689">
        <v>83</v>
      </c>
      <c r="AM689">
        <v>91</v>
      </c>
      <c r="AN689" s="5">
        <v>94</v>
      </c>
      <c r="AO689" s="5">
        <v>98</v>
      </c>
      <c r="AP689" s="5">
        <v>100</v>
      </c>
      <c r="AQ689" s="5">
        <v>100</v>
      </c>
      <c r="AR689" s="5">
        <v>102</v>
      </c>
      <c r="AS689" s="5">
        <v>100</v>
      </c>
      <c r="AT689" s="5">
        <v>100</v>
      </c>
      <c r="AU689" s="5">
        <v>100</v>
      </c>
      <c r="AV689" s="5">
        <v>100</v>
      </c>
      <c r="AW689" s="5">
        <v>97</v>
      </c>
      <c r="AX689" s="5">
        <v>94</v>
      </c>
      <c r="AY689" s="5">
        <v>96</v>
      </c>
      <c r="AZ689" s="5">
        <v>97</v>
      </c>
      <c r="BA689" s="5">
        <v>93</v>
      </c>
      <c r="BB689" s="5">
        <v>95</v>
      </c>
      <c r="BC689" s="5">
        <v>86</v>
      </c>
      <c r="BD689" s="5">
        <v>87</v>
      </c>
      <c r="BE689" s="5">
        <v>87</v>
      </c>
      <c r="BF689" s="5">
        <v>88</v>
      </c>
      <c r="BG689" s="5">
        <v>91</v>
      </c>
      <c r="BH689" s="5">
        <v>97</v>
      </c>
      <c r="BI689" s="5">
        <v>100</v>
      </c>
      <c r="BJ689" s="5">
        <v>100</v>
      </c>
      <c r="BK689" s="5">
        <v>101</v>
      </c>
      <c r="BL689" s="5">
        <v>99</v>
      </c>
      <c r="BM689" s="5">
        <v>94</v>
      </c>
      <c r="BN689" s="5">
        <v>92</v>
      </c>
      <c r="BO689" s="5">
        <v>91</v>
      </c>
      <c r="BP689" s="5">
        <v>92</v>
      </c>
      <c r="BQ689" s="5">
        <v>94</v>
      </c>
      <c r="BR689" s="5">
        <v>94</v>
      </c>
      <c r="BS689">
        <v>95</v>
      </c>
      <c r="BT689">
        <v>95</v>
      </c>
      <c r="BU689">
        <v>96</v>
      </c>
      <c r="BV689">
        <v>95</v>
      </c>
      <c r="BW689">
        <v>98</v>
      </c>
      <c r="BX689">
        <v>98</v>
      </c>
      <c r="BY689">
        <v>99</v>
      </c>
      <c r="BZ689">
        <v>101</v>
      </c>
      <c r="CA689">
        <v>102</v>
      </c>
      <c r="CB689">
        <v>105</v>
      </c>
      <c r="CC689">
        <v>105</v>
      </c>
      <c r="CD689">
        <v>103</v>
      </c>
      <c r="CE689">
        <v>100</v>
      </c>
      <c r="CF689">
        <v>95</v>
      </c>
      <c r="CG689">
        <v>92</v>
      </c>
      <c r="CH689">
        <v>92</v>
      </c>
      <c r="CI689">
        <v>94</v>
      </c>
      <c r="CJ689">
        <v>95</v>
      </c>
      <c r="CK689">
        <v>97</v>
      </c>
      <c r="CL689">
        <v>100</v>
      </c>
      <c r="CM689">
        <v>96</v>
      </c>
      <c r="CN689">
        <v>96</v>
      </c>
      <c r="CO689">
        <v>90</v>
      </c>
      <c r="CP689">
        <v>86</v>
      </c>
      <c r="CQ689">
        <v>85</v>
      </c>
      <c r="CR689">
        <v>90</v>
      </c>
      <c r="CS689">
        <v>90</v>
      </c>
      <c r="CT689">
        <v>92</v>
      </c>
      <c r="CU689">
        <v>96</v>
      </c>
      <c r="CV689">
        <v>100</v>
      </c>
      <c r="CW689">
        <v>95</v>
      </c>
      <c r="CX689" t="s">
        <v>5</v>
      </c>
      <c r="CY689" t="s">
        <v>56</v>
      </c>
      <c r="CZ689" s="1">
        <f t="shared" si="2050"/>
        <v>0.88652306228622202</v>
      </c>
      <c r="DA689" s="4">
        <f t="shared" si="2051"/>
        <v>95.451612903225808</v>
      </c>
      <c r="DB689" s="4"/>
      <c r="DC689" s="4"/>
      <c r="DD689" s="4"/>
    </row>
    <row r="690" spans="1:108" x14ac:dyDescent="0.25">
      <c r="A690" t="s">
        <v>4</v>
      </c>
      <c r="B690">
        <v>36.798099999999998</v>
      </c>
      <c r="C690">
        <v>-118.20359999999999</v>
      </c>
      <c r="D690">
        <v>3950</v>
      </c>
      <c r="E690" t="s">
        <v>1</v>
      </c>
      <c r="F690">
        <v>124.8</v>
      </c>
      <c r="G690">
        <v>1940</v>
      </c>
      <c r="H690">
        <v>8</v>
      </c>
      <c r="I690" t="s">
        <v>260</v>
      </c>
      <c r="J690">
        <v>88</v>
      </c>
      <c r="K690">
        <v>83</v>
      </c>
      <c r="L690">
        <v>87</v>
      </c>
      <c r="M690">
        <v>85</v>
      </c>
      <c r="N690">
        <v>86</v>
      </c>
      <c r="O690">
        <v>88</v>
      </c>
      <c r="P690">
        <v>91</v>
      </c>
      <c r="Q690">
        <v>88</v>
      </c>
      <c r="R690">
        <v>90</v>
      </c>
      <c r="S690">
        <v>93</v>
      </c>
      <c r="T690">
        <v>96</v>
      </c>
      <c r="U690">
        <v>99</v>
      </c>
      <c r="V690">
        <v>101</v>
      </c>
      <c r="W690">
        <v>102</v>
      </c>
      <c r="X690">
        <v>101</v>
      </c>
      <c r="Y690">
        <v>101</v>
      </c>
      <c r="Z690">
        <v>100</v>
      </c>
      <c r="AA690">
        <v>96</v>
      </c>
      <c r="AB690">
        <v>93</v>
      </c>
      <c r="AC690">
        <v>97</v>
      </c>
      <c r="AD690">
        <v>98</v>
      </c>
      <c r="AE690">
        <v>98</v>
      </c>
      <c r="AF690">
        <v>100</v>
      </c>
      <c r="AG690">
        <v>99</v>
      </c>
      <c r="AH690">
        <v>98</v>
      </c>
      <c r="AI690">
        <v>98</v>
      </c>
      <c r="AJ690">
        <v>98</v>
      </c>
      <c r="AK690">
        <v>98</v>
      </c>
      <c r="AL690">
        <v>86</v>
      </c>
      <c r="AM690">
        <v>89</v>
      </c>
      <c r="AN690" s="5">
        <v>93</v>
      </c>
      <c r="AO690" s="5">
        <v>94</v>
      </c>
      <c r="AP690" s="5">
        <v>98</v>
      </c>
      <c r="AQ690" s="5">
        <v>99</v>
      </c>
      <c r="AR690" s="5">
        <v>103</v>
      </c>
      <c r="AS690" s="5">
        <v>100</v>
      </c>
      <c r="AT690" s="5">
        <v>100</v>
      </c>
      <c r="AU690" s="5">
        <v>100</v>
      </c>
      <c r="AV690" s="5">
        <v>95</v>
      </c>
      <c r="AW690" s="5">
        <v>95</v>
      </c>
      <c r="AX690" s="5">
        <v>96</v>
      </c>
      <c r="AY690" s="5">
        <v>95</v>
      </c>
      <c r="AZ690" s="5">
        <v>94</v>
      </c>
      <c r="BA690" s="5">
        <v>93</v>
      </c>
      <c r="BB690" s="5">
        <v>91</v>
      </c>
      <c r="BC690" s="5">
        <v>88</v>
      </c>
      <c r="BD690" s="5">
        <v>86</v>
      </c>
      <c r="BE690" s="5">
        <v>85</v>
      </c>
      <c r="BF690" s="5">
        <v>87</v>
      </c>
      <c r="BG690" s="5">
        <v>89</v>
      </c>
      <c r="BH690" s="5">
        <v>92</v>
      </c>
      <c r="BI690" s="5">
        <v>96</v>
      </c>
      <c r="BJ690" s="5">
        <v>101</v>
      </c>
      <c r="BK690" s="5">
        <v>101</v>
      </c>
      <c r="BL690" s="5">
        <v>101</v>
      </c>
      <c r="BM690" s="5">
        <v>96</v>
      </c>
      <c r="BN690" s="5">
        <v>92</v>
      </c>
      <c r="BO690" s="5">
        <v>90</v>
      </c>
      <c r="BP690" s="5">
        <v>93</v>
      </c>
      <c r="BQ690" s="5">
        <v>94</v>
      </c>
      <c r="BR690" s="5">
        <v>95</v>
      </c>
      <c r="BS690">
        <v>95</v>
      </c>
      <c r="BT690">
        <v>95</v>
      </c>
      <c r="BU690">
        <v>98</v>
      </c>
      <c r="BV690">
        <v>97</v>
      </c>
      <c r="BW690">
        <v>97</v>
      </c>
      <c r="BX690">
        <v>98</v>
      </c>
      <c r="BY690">
        <v>97</v>
      </c>
      <c r="BZ690">
        <v>100</v>
      </c>
      <c r="CA690">
        <v>102</v>
      </c>
      <c r="CB690">
        <v>102</v>
      </c>
      <c r="CC690">
        <v>103</v>
      </c>
      <c r="CD690">
        <v>102</v>
      </c>
      <c r="CE690">
        <v>100</v>
      </c>
      <c r="CF690">
        <v>98</v>
      </c>
      <c r="CG690">
        <v>95</v>
      </c>
      <c r="CH690">
        <v>93</v>
      </c>
      <c r="CI690">
        <v>95</v>
      </c>
      <c r="CJ690">
        <v>95</v>
      </c>
      <c r="CK690">
        <v>96</v>
      </c>
      <c r="CL690">
        <v>97</v>
      </c>
      <c r="CM690">
        <v>96</v>
      </c>
      <c r="CN690">
        <v>95</v>
      </c>
      <c r="CO690">
        <v>88</v>
      </c>
      <c r="CP690">
        <v>86</v>
      </c>
      <c r="CQ690">
        <v>87</v>
      </c>
      <c r="CR690">
        <v>90</v>
      </c>
      <c r="CS690">
        <v>92</v>
      </c>
      <c r="CT690">
        <v>93</v>
      </c>
      <c r="CU690">
        <v>97</v>
      </c>
      <c r="CV690">
        <v>98</v>
      </c>
      <c r="CW690">
        <v>93</v>
      </c>
      <c r="CX690" t="s">
        <v>5</v>
      </c>
      <c r="CY690" t="s">
        <v>6</v>
      </c>
      <c r="CZ690" s="1">
        <f t="shared" si="2050"/>
        <v>0.93615541678161573</v>
      </c>
      <c r="DA690" s="4">
        <f t="shared" si="2051"/>
        <v>94.58064516129032</v>
      </c>
      <c r="DB690" s="4"/>
      <c r="DC690" s="4"/>
      <c r="DD690" s="4"/>
    </row>
    <row r="691" spans="1:108" x14ac:dyDescent="0.25">
      <c r="A691" t="s">
        <v>49</v>
      </c>
      <c r="B691">
        <v>36.1389</v>
      </c>
      <c r="C691">
        <v>-117.9528</v>
      </c>
      <c r="D691">
        <v>3825</v>
      </c>
      <c r="E691" t="s">
        <v>1</v>
      </c>
      <c r="F691">
        <v>103.6</v>
      </c>
      <c r="G691">
        <v>1940</v>
      </c>
      <c r="H691">
        <v>8</v>
      </c>
      <c r="I691" t="s">
        <v>260</v>
      </c>
      <c r="J691">
        <v>87</v>
      </c>
      <c r="K691">
        <v>83</v>
      </c>
      <c r="L691">
        <v>86</v>
      </c>
      <c r="M691">
        <v>86</v>
      </c>
      <c r="N691">
        <v>86</v>
      </c>
      <c r="O691">
        <v>88</v>
      </c>
      <c r="P691">
        <v>89</v>
      </c>
      <c r="Q691">
        <v>91</v>
      </c>
      <c r="R691">
        <v>96</v>
      </c>
      <c r="S691">
        <v>94</v>
      </c>
      <c r="T691">
        <v>99</v>
      </c>
      <c r="U691">
        <v>102</v>
      </c>
      <c r="V691">
        <v>104</v>
      </c>
      <c r="W691">
        <v>103</v>
      </c>
      <c r="X691">
        <v>103</v>
      </c>
      <c r="Y691">
        <v>98</v>
      </c>
      <c r="Z691">
        <v>98</v>
      </c>
      <c r="AA691">
        <v>96</v>
      </c>
      <c r="AB691">
        <v>90</v>
      </c>
      <c r="AC691">
        <v>95</v>
      </c>
      <c r="AD691">
        <v>97</v>
      </c>
      <c r="AE691">
        <v>98</v>
      </c>
      <c r="AF691">
        <v>100</v>
      </c>
      <c r="AG691">
        <v>100</v>
      </c>
      <c r="AH691">
        <v>102</v>
      </c>
      <c r="AI691">
        <v>98</v>
      </c>
      <c r="AJ691">
        <v>97</v>
      </c>
      <c r="AK691">
        <v>95</v>
      </c>
      <c r="AL691">
        <v>84</v>
      </c>
      <c r="AM691">
        <v>87</v>
      </c>
      <c r="AN691" s="5">
        <v>92</v>
      </c>
      <c r="AO691" s="5">
        <v>95</v>
      </c>
      <c r="AP691" s="5">
        <v>97</v>
      </c>
      <c r="AQ691" s="5">
        <v>99</v>
      </c>
      <c r="AR691" s="5">
        <v>102</v>
      </c>
      <c r="AS691" s="5">
        <v>102</v>
      </c>
      <c r="AT691" s="5">
        <v>100</v>
      </c>
      <c r="AU691" s="5">
        <v>101</v>
      </c>
      <c r="AV691" s="5">
        <v>92</v>
      </c>
      <c r="AW691" s="5">
        <v>98</v>
      </c>
      <c r="AX691" s="5">
        <v>94</v>
      </c>
      <c r="AY691" s="5">
        <v>98</v>
      </c>
      <c r="AZ691" s="5">
        <v>97</v>
      </c>
      <c r="BA691" s="5">
        <v>94</v>
      </c>
      <c r="BB691" s="5">
        <v>90</v>
      </c>
      <c r="BC691" s="5">
        <v>86</v>
      </c>
      <c r="BD691" s="5">
        <v>82</v>
      </c>
      <c r="BE691" s="5">
        <v>82</v>
      </c>
      <c r="BF691" s="5">
        <v>84</v>
      </c>
      <c r="BG691" s="5">
        <v>88</v>
      </c>
      <c r="BH691" s="5">
        <v>90</v>
      </c>
      <c r="BI691" s="5">
        <v>92</v>
      </c>
      <c r="BJ691" s="5">
        <v>101</v>
      </c>
      <c r="BK691" s="5">
        <v>104</v>
      </c>
      <c r="BL691" s="5">
        <v>103</v>
      </c>
      <c r="BM691" s="5">
        <v>96</v>
      </c>
      <c r="BN691" s="5">
        <v>91</v>
      </c>
      <c r="BO691" s="5">
        <v>88</v>
      </c>
      <c r="BP691" s="5">
        <v>89</v>
      </c>
      <c r="BQ691" s="5">
        <v>92</v>
      </c>
      <c r="BR691" s="5">
        <v>92</v>
      </c>
      <c r="BS691">
        <v>98</v>
      </c>
      <c r="BT691">
        <v>96</v>
      </c>
      <c r="BU691">
        <v>96</v>
      </c>
      <c r="BV691">
        <v>97</v>
      </c>
      <c r="BW691">
        <v>96</v>
      </c>
      <c r="BX691">
        <v>98</v>
      </c>
      <c r="BY691">
        <v>99</v>
      </c>
      <c r="BZ691">
        <v>99</v>
      </c>
      <c r="CA691">
        <v>102</v>
      </c>
      <c r="CB691">
        <v>103</v>
      </c>
      <c r="CC691">
        <v>104</v>
      </c>
      <c r="CD691">
        <v>103</v>
      </c>
      <c r="CE691">
        <v>102</v>
      </c>
      <c r="CF691">
        <v>98</v>
      </c>
      <c r="CG691">
        <v>92</v>
      </c>
      <c r="CH691">
        <v>91</v>
      </c>
      <c r="CI691">
        <v>92</v>
      </c>
      <c r="CJ691">
        <v>94</v>
      </c>
      <c r="CK691">
        <v>99</v>
      </c>
      <c r="CL691">
        <v>98</v>
      </c>
      <c r="CM691">
        <v>98</v>
      </c>
      <c r="CN691">
        <v>94</v>
      </c>
      <c r="CO691">
        <v>87</v>
      </c>
      <c r="CP691">
        <v>84</v>
      </c>
      <c r="CQ691">
        <v>86</v>
      </c>
      <c r="CR691">
        <v>88</v>
      </c>
      <c r="CS691">
        <v>89</v>
      </c>
      <c r="CT691">
        <v>92</v>
      </c>
      <c r="CU691">
        <v>97</v>
      </c>
      <c r="CV691">
        <v>98</v>
      </c>
      <c r="CW691">
        <v>95</v>
      </c>
      <c r="CX691" t="s">
        <v>5</v>
      </c>
      <c r="CY691" t="s">
        <v>50</v>
      </c>
      <c r="CZ691" s="1">
        <f t="shared" si="2050"/>
        <v>0.93038294688094481</v>
      </c>
      <c r="DA691" s="4">
        <f t="shared" si="2051"/>
        <v>93.903225806451616</v>
      </c>
      <c r="DB691" s="4"/>
      <c r="DC691" s="4"/>
      <c r="DD691" s="4"/>
    </row>
    <row r="692" spans="1:108" x14ac:dyDescent="0.25">
      <c r="A692" t="s">
        <v>61</v>
      </c>
      <c r="B692">
        <v>35.369199999999999</v>
      </c>
      <c r="C692">
        <v>-117.6525</v>
      </c>
      <c r="D692">
        <v>3570</v>
      </c>
      <c r="E692" t="s">
        <v>1</v>
      </c>
      <c r="F692">
        <v>140.5</v>
      </c>
      <c r="G692">
        <v>1940</v>
      </c>
      <c r="H692">
        <v>8</v>
      </c>
      <c r="I692" t="s">
        <v>260</v>
      </c>
      <c r="J692">
        <v>85</v>
      </c>
      <c r="K692">
        <v>80</v>
      </c>
      <c r="L692">
        <v>89</v>
      </c>
      <c r="M692">
        <v>86</v>
      </c>
      <c r="N692">
        <v>88</v>
      </c>
      <c r="O692">
        <v>91</v>
      </c>
      <c r="P692">
        <v>93</v>
      </c>
      <c r="Q692">
        <v>93</v>
      </c>
      <c r="R692">
        <v>94</v>
      </c>
      <c r="S692">
        <v>97</v>
      </c>
      <c r="T692">
        <v>101</v>
      </c>
      <c r="U692">
        <v>103</v>
      </c>
      <c r="V692">
        <v>105</v>
      </c>
      <c r="W692">
        <v>105</v>
      </c>
      <c r="X692">
        <v>105</v>
      </c>
      <c r="Y692">
        <v>99</v>
      </c>
      <c r="Z692">
        <v>100</v>
      </c>
      <c r="AA692">
        <v>97</v>
      </c>
      <c r="AB692">
        <v>90</v>
      </c>
      <c r="AC692">
        <v>96</v>
      </c>
      <c r="AD692">
        <v>99</v>
      </c>
      <c r="AE692">
        <v>101</v>
      </c>
      <c r="AF692">
        <v>103</v>
      </c>
      <c r="AG692">
        <v>101</v>
      </c>
      <c r="AH692">
        <v>101</v>
      </c>
      <c r="AI692">
        <v>99</v>
      </c>
      <c r="AJ692">
        <v>99</v>
      </c>
      <c r="AK692">
        <v>97</v>
      </c>
      <c r="AL692">
        <v>90</v>
      </c>
      <c r="AM692">
        <v>93</v>
      </c>
      <c r="AN692" s="5">
        <v>95</v>
      </c>
      <c r="AO692" s="5">
        <v>100</v>
      </c>
      <c r="AP692" s="5">
        <v>102</v>
      </c>
      <c r="AQ692" s="5">
        <v>102</v>
      </c>
      <c r="AR692" s="5">
        <v>105</v>
      </c>
      <c r="AS692" s="5">
        <v>102</v>
      </c>
      <c r="AT692" s="5">
        <v>100</v>
      </c>
      <c r="AU692" s="5">
        <v>97</v>
      </c>
      <c r="AV692" s="5">
        <v>95</v>
      </c>
      <c r="AW692" s="5">
        <v>98</v>
      </c>
      <c r="AX692" s="5">
        <v>97</v>
      </c>
      <c r="AY692" s="5">
        <v>92</v>
      </c>
      <c r="AZ692" s="5">
        <v>86</v>
      </c>
      <c r="BA692" s="5">
        <v>85</v>
      </c>
      <c r="BB692" s="5">
        <v>86</v>
      </c>
      <c r="BC692" s="5">
        <v>87</v>
      </c>
      <c r="BD692" s="5">
        <v>92</v>
      </c>
      <c r="BE692" s="5">
        <v>92</v>
      </c>
      <c r="BF692" s="5">
        <v>93</v>
      </c>
      <c r="BG692" s="5">
        <v>93</v>
      </c>
      <c r="BH692" s="5">
        <v>94</v>
      </c>
      <c r="BI692" s="5">
        <v>97</v>
      </c>
      <c r="BJ692" s="5">
        <v>103</v>
      </c>
      <c r="BK692" s="5">
        <v>102</v>
      </c>
      <c r="BL692" s="5">
        <v>101</v>
      </c>
      <c r="BM692" s="5">
        <v>98</v>
      </c>
      <c r="BN692" s="5">
        <v>94</v>
      </c>
      <c r="BO692" s="5">
        <v>92</v>
      </c>
      <c r="BP692" s="5">
        <v>92</v>
      </c>
      <c r="BQ692" s="5">
        <v>94</v>
      </c>
      <c r="BR692" s="5">
        <v>95</v>
      </c>
      <c r="BS692">
        <v>97</v>
      </c>
      <c r="BT692">
        <v>99</v>
      </c>
      <c r="BU692">
        <v>98</v>
      </c>
      <c r="BV692">
        <v>98</v>
      </c>
      <c r="BW692">
        <v>99</v>
      </c>
      <c r="BX692">
        <v>100</v>
      </c>
      <c r="BY692">
        <v>100</v>
      </c>
      <c r="BZ692">
        <v>102</v>
      </c>
      <c r="CA692">
        <v>104</v>
      </c>
      <c r="CB692">
        <v>106</v>
      </c>
      <c r="CC692">
        <v>106</v>
      </c>
      <c r="CD692">
        <v>104</v>
      </c>
      <c r="CE692">
        <v>103</v>
      </c>
      <c r="CF692">
        <v>103</v>
      </c>
      <c r="CG692">
        <v>93</v>
      </c>
      <c r="CH692">
        <v>92</v>
      </c>
      <c r="CI692">
        <v>95</v>
      </c>
      <c r="CJ692">
        <v>97</v>
      </c>
      <c r="CK692">
        <v>99</v>
      </c>
      <c r="CL692">
        <v>99</v>
      </c>
      <c r="CM692">
        <v>98</v>
      </c>
      <c r="CN692">
        <v>96</v>
      </c>
      <c r="CO692">
        <v>89</v>
      </c>
      <c r="CP692">
        <v>88</v>
      </c>
      <c r="CQ692">
        <v>88</v>
      </c>
      <c r="CR692">
        <v>93</v>
      </c>
      <c r="CS692">
        <v>93</v>
      </c>
      <c r="CT692">
        <v>98</v>
      </c>
      <c r="CU692">
        <v>101</v>
      </c>
      <c r="CV692">
        <v>100</v>
      </c>
      <c r="CW692">
        <v>100</v>
      </c>
      <c r="CX692" t="s">
        <v>5</v>
      </c>
      <c r="CY692" t="s">
        <v>62</v>
      </c>
      <c r="CZ692" s="1">
        <f t="shared" si="2050"/>
        <v>0.64915328967402974</v>
      </c>
      <c r="DA692" s="4">
        <f t="shared" si="2051"/>
        <v>95.516129032258064</v>
      </c>
      <c r="DB692" s="4"/>
      <c r="DC692" s="4"/>
      <c r="DD692" s="4"/>
    </row>
    <row r="693" spans="1:108" x14ac:dyDescent="0.25">
      <c r="A693" t="s">
        <v>31</v>
      </c>
      <c r="B693">
        <v>35.466099999999997</v>
      </c>
      <c r="C693">
        <v>-114.9217</v>
      </c>
      <c r="D693">
        <v>3540</v>
      </c>
      <c r="E693" t="s">
        <v>1</v>
      </c>
      <c r="F693">
        <v>207</v>
      </c>
      <c r="G693">
        <v>1940</v>
      </c>
      <c r="H693">
        <v>8</v>
      </c>
      <c r="I693" t="s">
        <v>260</v>
      </c>
      <c r="AN693" s="5">
        <v>98</v>
      </c>
      <c r="AO693" s="5">
        <v>99</v>
      </c>
      <c r="AP693" s="5">
        <v>101</v>
      </c>
      <c r="AQ693" s="5">
        <v>103</v>
      </c>
      <c r="AR693" s="5">
        <v>102</v>
      </c>
      <c r="AS693" s="5">
        <v>103</v>
      </c>
      <c r="AT693" s="5">
        <v>102</v>
      </c>
      <c r="AU693" s="5">
        <v>103</v>
      </c>
      <c r="AV693" s="5">
        <v>103</v>
      </c>
      <c r="AW693" s="5">
        <v>102</v>
      </c>
      <c r="AX693" s="5">
        <v>101</v>
      </c>
      <c r="AY693" s="5">
        <v>98</v>
      </c>
      <c r="AZ693" s="5">
        <v>96</v>
      </c>
      <c r="BA693" s="5">
        <v>97</v>
      </c>
      <c r="BB693" s="5">
        <v>94</v>
      </c>
      <c r="BC693" s="5">
        <v>90</v>
      </c>
      <c r="BD693" s="5">
        <v>83</v>
      </c>
      <c r="BE693" s="5">
        <v>86</v>
      </c>
      <c r="BF693" s="5">
        <v>89</v>
      </c>
      <c r="BG693" s="5">
        <v>90</v>
      </c>
      <c r="BH693" s="5">
        <v>97</v>
      </c>
      <c r="BI693" s="5">
        <v>102</v>
      </c>
      <c r="BJ693" s="5">
        <v>101</v>
      </c>
      <c r="BK693" s="5">
        <v>99</v>
      </c>
      <c r="BL693" s="5">
        <v>100</v>
      </c>
      <c r="BM693" s="5">
        <v>98</v>
      </c>
      <c r="BN693" s="5">
        <v>96</v>
      </c>
      <c r="BO693" s="5">
        <v>97</v>
      </c>
      <c r="BP693" s="5">
        <v>99</v>
      </c>
      <c r="BQ693" s="5">
        <v>98</v>
      </c>
      <c r="BR693" s="5">
        <v>96</v>
      </c>
      <c r="BS693">
        <v>98</v>
      </c>
      <c r="BT693">
        <v>97</v>
      </c>
      <c r="BU693">
        <v>99</v>
      </c>
      <c r="BV693">
        <v>97</v>
      </c>
      <c r="BW693">
        <v>98</v>
      </c>
      <c r="BX693">
        <v>99</v>
      </c>
      <c r="BY693">
        <v>102</v>
      </c>
      <c r="BZ693">
        <v>105</v>
      </c>
      <c r="CA693">
        <v>103</v>
      </c>
      <c r="CB693">
        <v>103</v>
      </c>
      <c r="CC693">
        <v>101</v>
      </c>
      <c r="CD693">
        <v>102</v>
      </c>
      <c r="CE693">
        <v>99</v>
      </c>
      <c r="CF693">
        <v>98</v>
      </c>
      <c r="CG693">
        <v>95</v>
      </c>
      <c r="CH693">
        <v>96</v>
      </c>
      <c r="CI693">
        <v>94</v>
      </c>
      <c r="CJ693">
        <v>93</v>
      </c>
      <c r="CK693">
        <v>97</v>
      </c>
      <c r="CL693">
        <v>98</v>
      </c>
      <c r="CM693">
        <v>82</v>
      </c>
      <c r="CN693">
        <v>90</v>
      </c>
      <c r="CO693">
        <v>91</v>
      </c>
      <c r="CP693">
        <v>92</v>
      </c>
      <c r="CQ693">
        <v>91</v>
      </c>
      <c r="CR693">
        <v>90</v>
      </c>
      <c r="CS693">
        <v>92</v>
      </c>
      <c r="CT693">
        <v>93</v>
      </c>
      <c r="CU693">
        <v>96</v>
      </c>
      <c r="CV693">
        <v>99</v>
      </c>
      <c r="CW693">
        <v>100</v>
      </c>
      <c r="CX693" t="s">
        <v>2</v>
      </c>
      <c r="CY693" t="s">
        <v>32</v>
      </c>
      <c r="CZ693" s="1">
        <f t="shared" si="2050"/>
        <v>0.83016776265725989</v>
      </c>
      <c r="DA693" s="4">
        <f t="shared" si="2051"/>
        <v>97.516129032258064</v>
      </c>
      <c r="DB693" s="4"/>
      <c r="DC693" s="4"/>
      <c r="DD693" s="4"/>
    </row>
    <row r="694" spans="1:108" x14ac:dyDescent="0.25">
      <c r="A694" t="s">
        <v>47</v>
      </c>
      <c r="B694">
        <v>37.366700000000002</v>
      </c>
      <c r="C694">
        <v>-115.16670000000001</v>
      </c>
      <c r="D694">
        <v>3488</v>
      </c>
      <c r="E694" t="s">
        <v>1</v>
      </c>
      <c r="F694">
        <v>181.4</v>
      </c>
      <c r="G694">
        <v>1940</v>
      </c>
      <c r="H694">
        <v>8</v>
      </c>
      <c r="I694" t="s">
        <v>260</v>
      </c>
      <c r="J694">
        <v>80</v>
      </c>
      <c r="K694">
        <v>80</v>
      </c>
      <c r="L694">
        <v>85</v>
      </c>
      <c r="M694">
        <v>80</v>
      </c>
      <c r="N694">
        <v>85</v>
      </c>
      <c r="O694">
        <v>86</v>
      </c>
      <c r="P694">
        <v>80</v>
      </c>
      <c r="Q694">
        <v>82</v>
      </c>
      <c r="R694">
        <v>90</v>
      </c>
      <c r="S694">
        <v>98</v>
      </c>
      <c r="T694">
        <v>105</v>
      </c>
      <c r="U694">
        <v>108</v>
      </c>
      <c r="V694">
        <v>110</v>
      </c>
      <c r="W694">
        <v>111</v>
      </c>
      <c r="X694">
        <v>110</v>
      </c>
      <c r="Y694">
        <v>112</v>
      </c>
      <c r="Z694">
        <v>110</v>
      </c>
      <c r="AA694">
        <v>100</v>
      </c>
      <c r="AB694">
        <v>100</v>
      </c>
      <c r="AC694">
        <v>104</v>
      </c>
      <c r="AD694">
        <v>102</v>
      </c>
      <c r="AE694">
        <v>103</v>
      </c>
      <c r="AF694">
        <v>104</v>
      </c>
      <c r="AG694">
        <v>107</v>
      </c>
      <c r="AH694">
        <v>106</v>
      </c>
      <c r="AI694">
        <v>104</v>
      </c>
      <c r="AJ694">
        <v>103</v>
      </c>
      <c r="AK694">
        <v>104</v>
      </c>
      <c r="AL694">
        <v>93</v>
      </c>
      <c r="AM694">
        <v>90</v>
      </c>
      <c r="AN694" s="5">
        <v>95</v>
      </c>
      <c r="AO694" s="5">
        <v>103</v>
      </c>
      <c r="AP694" s="5">
        <v>106</v>
      </c>
      <c r="AQ694" s="5">
        <v>108</v>
      </c>
      <c r="AR694" s="5">
        <v>107</v>
      </c>
      <c r="AS694" s="5">
        <v>111</v>
      </c>
      <c r="AT694" s="5">
        <v>108</v>
      </c>
      <c r="AU694" s="5">
        <v>105</v>
      </c>
      <c r="AV694" s="5">
        <v>105</v>
      </c>
      <c r="AW694" s="5">
        <v>106</v>
      </c>
      <c r="AX694" s="5">
        <v>105</v>
      </c>
      <c r="AY694" s="5">
        <v>104</v>
      </c>
      <c r="AZ694" s="5">
        <v>105</v>
      </c>
      <c r="BA694" s="5">
        <v>101</v>
      </c>
      <c r="BB694" s="5">
        <v>100</v>
      </c>
      <c r="BC694" s="5">
        <v>98</v>
      </c>
      <c r="BD694" s="5">
        <v>95</v>
      </c>
      <c r="BE694" s="5">
        <v>95</v>
      </c>
      <c r="BF694" s="5">
        <v>94</v>
      </c>
      <c r="BG694" s="5">
        <v>97</v>
      </c>
      <c r="BH694" s="5">
        <v>100</v>
      </c>
      <c r="BI694" s="5">
        <v>108</v>
      </c>
      <c r="BJ694" s="5">
        <v>108</v>
      </c>
      <c r="BK694" s="5">
        <v>109</v>
      </c>
      <c r="BL694" s="5">
        <v>109</v>
      </c>
      <c r="BM694" s="5">
        <v>108</v>
      </c>
      <c r="BN694" s="5">
        <v>99</v>
      </c>
      <c r="BO694" s="5">
        <v>98</v>
      </c>
      <c r="BP694" s="5">
        <v>98</v>
      </c>
      <c r="BQ694" s="5">
        <v>100</v>
      </c>
      <c r="BR694" s="5">
        <v>100</v>
      </c>
      <c r="BS694">
        <v>100</v>
      </c>
      <c r="BT694">
        <v>108</v>
      </c>
      <c r="BU694">
        <v>104</v>
      </c>
      <c r="BV694">
        <v>103</v>
      </c>
      <c r="BW694">
        <v>100</v>
      </c>
      <c r="BX694">
        <v>105</v>
      </c>
      <c r="BY694">
        <v>109</v>
      </c>
      <c r="BZ694">
        <v>108</v>
      </c>
      <c r="CA694">
        <v>113</v>
      </c>
      <c r="CB694">
        <v>113</v>
      </c>
      <c r="CC694">
        <v>115</v>
      </c>
      <c r="CD694">
        <v>109</v>
      </c>
      <c r="CE694">
        <v>104</v>
      </c>
      <c r="CF694">
        <v>102</v>
      </c>
      <c r="CG694">
        <v>103</v>
      </c>
      <c r="CH694">
        <v>108</v>
      </c>
      <c r="CI694">
        <v>116</v>
      </c>
      <c r="CJ694">
        <v>103</v>
      </c>
      <c r="CK694">
        <v>105</v>
      </c>
      <c r="CL694">
        <v>106</v>
      </c>
      <c r="CM694">
        <v>104</v>
      </c>
      <c r="CN694">
        <v>100</v>
      </c>
      <c r="CO694">
        <v>97</v>
      </c>
      <c r="CP694">
        <v>95</v>
      </c>
      <c r="CQ694">
        <v>92</v>
      </c>
      <c r="CR694">
        <v>96</v>
      </c>
      <c r="CS694">
        <v>97</v>
      </c>
      <c r="CT694">
        <v>101</v>
      </c>
      <c r="CU694">
        <v>104</v>
      </c>
      <c r="CV694">
        <v>104</v>
      </c>
      <c r="CW694">
        <v>103</v>
      </c>
      <c r="CX694" t="s">
        <v>2</v>
      </c>
      <c r="CY694" t="s">
        <v>48</v>
      </c>
      <c r="CZ694" s="1">
        <f t="shared" si="2050"/>
        <v>0.88089473041175481</v>
      </c>
      <c r="DA694" s="4">
        <f t="shared" si="2051"/>
        <v>102.74193548387096</v>
      </c>
      <c r="DB694" s="4"/>
      <c r="DC694" s="4"/>
      <c r="DD694" s="4"/>
    </row>
    <row r="695" spans="1:108" x14ac:dyDescent="0.25">
      <c r="A695" t="s">
        <v>41</v>
      </c>
      <c r="B695">
        <v>34.5</v>
      </c>
      <c r="C695">
        <v>-117.8167</v>
      </c>
      <c r="D695">
        <v>3402</v>
      </c>
      <c r="E695" t="s">
        <v>1</v>
      </c>
      <c r="F695">
        <v>234.3</v>
      </c>
      <c r="G695">
        <v>1940</v>
      </c>
      <c r="H695">
        <v>8</v>
      </c>
      <c r="I695" t="s">
        <v>260</v>
      </c>
      <c r="J695">
        <v>85</v>
      </c>
      <c r="K695">
        <v>82</v>
      </c>
      <c r="L695">
        <v>87</v>
      </c>
      <c r="M695">
        <v>85</v>
      </c>
      <c r="N695">
        <v>88</v>
      </c>
      <c r="O695">
        <v>92</v>
      </c>
      <c r="P695">
        <v>92</v>
      </c>
      <c r="Q695">
        <v>98</v>
      </c>
      <c r="R695">
        <v>95</v>
      </c>
      <c r="S695">
        <v>98</v>
      </c>
      <c r="T695">
        <v>101</v>
      </c>
      <c r="U695">
        <v>103</v>
      </c>
      <c r="V695">
        <v>105</v>
      </c>
      <c r="W695">
        <v>103</v>
      </c>
      <c r="X695">
        <v>102</v>
      </c>
      <c r="Y695">
        <v>100</v>
      </c>
      <c r="Z695">
        <v>100</v>
      </c>
      <c r="AA695">
        <v>99</v>
      </c>
      <c r="AB695">
        <v>95</v>
      </c>
      <c r="AC695">
        <v>96</v>
      </c>
      <c r="AD695">
        <v>98</v>
      </c>
      <c r="AE695">
        <v>100</v>
      </c>
      <c r="AF695">
        <v>99</v>
      </c>
      <c r="AG695">
        <v>102</v>
      </c>
      <c r="AH695">
        <v>102</v>
      </c>
      <c r="AI695">
        <v>98</v>
      </c>
      <c r="AJ695">
        <v>98</v>
      </c>
      <c r="AK695">
        <v>95</v>
      </c>
      <c r="AL695">
        <v>92</v>
      </c>
      <c r="AM695">
        <v>92</v>
      </c>
      <c r="AN695" s="5">
        <v>94</v>
      </c>
      <c r="AO695" s="5">
        <v>99</v>
      </c>
      <c r="AP695" s="5">
        <v>100</v>
      </c>
      <c r="AQ695" s="5">
        <v>100</v>
      </c>
      <c r="AR695" s="5">
        <v>103</v>
      </c>
      <c r="AS695" s="5">
        <v>102</v>
      </c>
      <c r="AT695" s="5">
        <v>100</v>
      </c>
      <c r="AU695" s="5">
        <v>100</v>
      </c>
      <c r="AV695" s="5">
        <v>99</v>
      </c>
      <c r="AW695" s="5">
        <v>96</v>
      </c>
      <c r="AX695" s="5">
        <v>96</v>
      </c>
      <c r="AY695" s="5">
        <v>99</v>
      </c>
      <c r="AZ695" s="5">
        <v>96</v>
      </c>
      <c r="BA695" s="5">
        <v>98</v>
      </c>
      <c r="BB695" s="5">
        <v>95</v>
      </c>
      <c r="BC695" s="5">
        <v>92</v>
      </c>
      <c r="BD695" s="5">
        <v>88</v>
      </c>
      <c r="BE695" s="5">
        <v>84</v>
      </c>
      <c r="BF695" s="5">
        <v>88</v>
      </c>
      <c r="BG695" s="5">
        <v>92</v>
      </c>
      <c r="BH695" s="5">
        <v>93</v>
      </c>
      <c r="BI695" s="5">
        <v>100</v>
      </c>
      <c r="BJ695" s="5">
        <v>103</v>
      </c>
      <c r="BK695" s="5">
        <v>100</v>
      </c>
      <c r="BL695" s="5">
        <v>98</v>
      </c>
      <c r="BM695" s="5">
        <v>94</v>
      </c>
      <c r="BN695" s="5">
        <v>92</v>
      </c>
      <c r="BO695" s="5">
        <v>89</v>
      </c>
      <c r="BP695" s="5">
        <v>92</v>
      </c>
      <c r="BQ695" s="5">
        <v>95</v>
      </c>
      <c r="BR695" s="5">
        <v>97</v>
      </c>
      <c r="BS695">
        <v>96</v>
      </c>
      <c r="BT695">
        <v>98</v>
      </c>
      <c r="BU695">
        <v>100</v>
      </c>
      <c r="BV695">
        <v>100</v>
      </c>
      <c r="BW695">
        <v>99</v>
      </c>
      <c r="BX695">
        <v>101</v>
      </c>
      <c r="BY695">
        <v>101</v>
      </c>
      <c r="BZ695">
        <v>102</v>
      </c>
      <c r="CA695">
        <v>104</v>
      </c>
      <c r="CB695">
        <v>105</v>
      </c>
      <c r="CC695">
        <v>105</v>
      </c>
      <c r="CD695">
        <v>104</v>
      </c>
      <c r="CE695">
        <v>102</v>
      </c>
      <c r="CF695">
        <v>97</v>
      </c>
      <c r="CG695">
        <v>91</v>
      </c>
      <c r="CH695">
        <v>92</v>
      </c>
      <c r="CI695">
        <v>94</v>
      </c>
      <c r="CJ695">
        <v>99</v>
      </c>
      <c r="CK695">
        <v>101</v>
      </c>
      <c r="CL695">
        <v>100</v>
      </c>
      <c r="CM695">
        <v>100</v>
      </c>
      <c r="CN695">
        <v>96</v>
      </c>
      <c r="CO695">
        <v>93</v>
      </c>
      <c r="CP695">
        <v>90</v>
      </c>
      <c r="CQ695">
        <v>88</v>
      </c>
      <c r="CR695">
        <v>91</v>
      </c>
      <c r="CS695">
        <v>92</v>
      </c>
      <c r="CT695">
        <v>93</v>
      </c>
      <c r="CU695">
        <v>99</v>
      </c>
      <c r="CV695">
        <v>101</v>
      </c>
      <c r="CW695">
        <v>99</v>
      </c>
      <c r="CX695" t="s">
        <v>5</v>
      </c>
      <c r="CY695" t="s">
        <v>42</v>
      </c>
      <c r="CZ695" s="1">
        <f t="shared" si="2050"/>
        <v>0.87009226547720186</v>
      </c>
      <c r="DA695" s="4">
        <f t="shared" si="2051"/>
        <v>95.935483870967744</v>
      </c>
      <c r="DB695" s="4"/>
      <c r="DC695" s="4"/>
      <c r="DD695" s="4"/>
    </row>
    <row r="696" spans="1:108" x14ac:dyDescent="0.25">
      <c r="A696" t="s">
        <v>33</v>
      </c>
      <c r="B696">
        <v>36.583300000000001</v>
      </c>
      <c r="C696">
        <v>-115.66670000000001</v>
      </c>
      <c r="D696">
        <v>3136</v>
      </c>
      <c r="E696" t="s">
        <v>1</v>
      </c>
      <c r="F696">
        <v>108</v>
      </c>
      <c r="G696">
        <v>1940</v>
      </c>
      <c r="H696">
        <v>8</v>
      </c>
      <c r="I696" t="s">
        <v>260</v>
      </c>
      <c r="J696">
        <v>98</v>
      </c>
      <c r="K696">
        <v>98</v>
      </c>
      <c r="L696">
        <v>95</v>
      </c>
      <c r="M696">
        <v>92</v>
      </c>
      <c r="N696">
        <v>93</v>
      </c>
      <c r="O696">
        <v>96</v>
      </c>
      <c r="P696">
        <v>98</v>
      </c>
      <c r="Q696">
        <v>95</v>
      </c>
      <c r="R696">
        <v>97</v>
      </c>
      <c r="S696">
        <v>99</v>
      </c>
      <c r="T696">
        <v>100</v>
      </c>
      <c r="U696">
        <v>105</v>
      </c>
      <c r="V696">
        <v>111</v>
      </c>
      <c r="W696">
        <v>113</v>
      </c>
      <c r="X696">
        <v>112</v>
      </c>
      <c r="Y696">
        <v>112</v>
      </c>
      <c r="Z696">
        <v>110</v>
      </c>
      <c r="AA696">
        <v>112</v>
      </c>
      <c r="AB696">
        <v>109</v>
      </c>
      <c r="AC696">
        <v>107</v>
      </c>
      <c r="AD696">
        <v>107</v>
      </c>
      <c r="AE696">
        <v>105</v>
      </c>
      <c r="AF696">
        <v>106</v>
      </c>
      <c r="AG696">
        <v>107</v>
      </c>
      <c r="AH696">
        <v>108</v>
      </c>
      <c r="AI696">
        <v>105</v>
      </c>
      <c r="AJ696">
        <v>106</v>
      </c>
      <c r="AK696">
        <v>106</v>
      </c>
      <c r="AL696">
        <v>86</v>
      </c>
      <c r="AM696">
        <v>95</v>
      </c>
      <c r="AN696" s="5">
        <v>102</v>
      </c>
      <c r="AO696" s="5">
        <v>105</v>
      </c>
      <c r="AP696" s="5">
        <v>107</v>
      </c>
      <c r="AQ696" s="5">
        <v>108</v>
      </c>
      <c r="AR696" s="5">
        <v>111</v>
      </c>
      <c r="AS696" s="5">
        <v>111</v>
      </c>
      <c r="AT696" s="5">
        <v>109</v>
      </c>
      <c r="AU696" s="5">
        <v>108</v>
      </c>
      <c r="AV696" s="5">
        <v>108</v>
      </c>
      <c r="AW696" s="5">
        <v>107</v>
      </c>
      <c r="AX696" s="5">
        <v>106</v>
      </c>
      <c r="AY696" s="5">
        <v>106</v>
      </c>
      <c r="AZ696" s="5">
        <v>106</v>
      </c>
      <c r="BA696" s="5">
        <v>104</v>
      </c>
      <c r="BB696" s="5">
        <v>104</v>
      </c>
      <c r="BC696" s="5">
        <v>103</v>
      </c>
      <c r="BD696" s="5">
        <v>107</v>
      </c>
      <c r="BE696" s="5">
        <v>95</v>
      </c>
      <c r="BF696" s="5">
        <v>95</v>
      </c>
      <c r="BG696" s="5">
        <v>98</v>
      </c>
      <c r="BH696" s="5">
        <v>104</v>
      </c>
      <c r="BI696" s="5">
        <v>108</v>
      </c>
      <c r="BJ696" s="5">
        <v>112</v>
      </c>
      <c r="BK696" s="5">
        <v>112</v>
      </c>
      <c r="BL696" s="5">
        <v>110</v>
      </c>
      <c r="BM696" s="5">
        <v>108</v>
      </c>
      <c r="BN696" s="5">
        <v>103</v>
      </c>
      <c r="BO696" s="5">
        <v>109</v>
      </c>
      <c r="BP696" s="5">
        <v>101</v>
      </c>
      <c r="BQ696" s="5">
        <v>104</v>
      </c>
      <c r="BR696" s="5">
        <v>105</v>
      </c>
      <c r="BS696">
        <v>106</v>
      </c>
      <c r="BT696">
        <v>105</v>
      </c>
      <c r="BU696">
        <v>108</v>
      </c>
      <c r="BV696">
        <v>107</v>
      </c>
      <c r="BW696">
        <v>107</v>
      </c>
      <c r="BX696">
        <v>106</v>
      </c>
      <c r="BY696">
        <v>107</v>
      </c>
      <c r="BZ696">
        <v>111</v>
      </c>
      <c r="CA696">
        <v>112</v>
      </c>
      <c r="CB696">
        <v>111</v>
      </c>
      <c r="CC696">
        <v>113</v>
      </c>
      <c r="CD696">
        <v>114</v>
      </c>
      <c r="CE696">
        <v>111</v>
      </c>
      <c r="CF696">
        <v>106</v>
      </c>
      <c r="CG696">
        <v>102</v>
      </c>
      <c r="CH696">
        <v>104</v>
      </c>
      <c r="CI696">
        <v>105</v>
      </c>
      <c r="CJ696">
        <v>104</v>
      </c>
      <c r="CK696">
        <v>105</v>
      </c>
      <c r="CL696">
        <v>103</v>
      </c>
      <c r="CM696">
        <v>105</v>
      </c>
      <c r="CN696">
        <v>101</v>
      </c>
      <c r="CO696">
        <v>100</v>
      </c>
      <c r="CP696">
        <v>96</v>
      </c>
      <c r="CQ696">
        <v>96</v>
      </c>
      <c r="CR696">
        <v>98</v>
      </c>
      <c r="CS696">
        <v>96</v>
      </c>
      <c r="CT696">
        <v>100</v>
      </c>
      <c r="CU696">
        <v>105</v>
      </c>
      <c r="CV696">
        <v>107</v>
      </c>
      <c r="CW696">
        <v>104</v>
      </c>
      <c r="CX696" t="s">
        <v>2</v>
      </c>
      <c r="CY696" t="s">
        <v>34</v>
      </c>
      <c r="CZ696" s="1">
        <f t="shared" si="2050"/>
        <v>0.80766737707328873</v>
      </c>
      <c r="DA696" s="4">
        <f t="shared" si="2051"/>
        <v>105.6774193548387</v>
      </c>
      <c r="DB696" s="4"/>
      <c r="DC696" s="4"/>
      <c r="DD696" s="4"/>
    </row>
    <row r="697" spans="1:108" x14ac:dyDescent="0.25">
      <c r="A697" t="s">
        <v>65</v>
      </c>
      <c r="B697">
        <v>36.438099999999999</v>
      </c>
      <c r="C697">
        <v>-115.36</v>
      </c>
      <c r="D697">
        <v>2914</v>
      </c>
      <c r="E697" t="s">
        <v>1</v>
      </c>
      <c r="F697">
        <v>134.69999999999999</v>
      </c>
      <c r="G697">
        <v>1940</v>
      </c>
      <c r="H697">
        <v>8</v>
      </c>
      <c r="I697" t="s">
        <v>260</v>
      </c>
      <c r="J697">
        <v>94</v>
      </c>
      <c r="K697">
        <v>94</v>
      </c>
      <c r="L697">
        <v>90</v>
      </c>
      <c r="M697">
        <v>92</v>
      </c>
      <c r="N697">
        <v>95</v>
      </c>
      <c r="O697">
        <v>92</v>
      </c>
      <c r="P697">
        <v>95</v>
      </c>
      <c r="Q697">
        <v>94</v>
      </c>
      <c r="R697">
        <v>94</v>
      </c>
      <c r="S697">
        <v>99</v>
      </c>
      <c r="T697">
        <v>102</v>
      </c>
      <c r="U697">
        <v>105</v>
      </c>
      <c r="V697">
        <v>109</v>
      </c>
      <c r="W697">
        <v>110</v>
      </c>
      <c r="X697">
        <v>109</v>
      </c>
      <c r="Y697">
        <v>107</v>
      </c>
      <c r="Z697">
        <v>108</v>
      </c>
      <c r="AA697">
        <v>109</v>
      </c>
      <c r="AB697">
        <v>109</v>
      </c>
      <c r="AC697">
        <v>109</v>
      </c>
      <c r="AD697">
        <v>107</v>
      </c>
      <c r="AE697">
        <v>102</v>
      </c>
      <c r="AF697">
        <v>105</v>
      </c>
      <c r="AG697">
        <v>105</v>
      </c>
      <c r="AH697">
        <v>103</v>
      </c>
      <c r="AI697">
        <v>102</v>
      </c>
      <c r="AJ697">
        <v>101</v>
      </c>
      <c r="AK697">
        <v>102</v>
      </c>
      <c r="AL697">
        <v>101</v>
      </c>
      <c r="AM697">
        <v>102</v>
      </c>
      <c r="AN697" s="5">
        <v>101</v>
      </c>
      <c r="AO697" s="5">
        <v>102</v>
      </c>
      <c r="AP697" s="5">
        <v>104</v>
      </c>
      <c r="AQ697" s="5">
        <v>105</v>
      </c>
      <c r="AR697" s="5">
        <v>107</v>
      </c>
      <c r="AS697" s="5">
        <v>107</v>
      </c>
      <c r="AT697" s="5">
        <v>107</v>
      </c>
      <c r="AU697" s="5">
        <v>105</v>
      </c>
      <c r="AV697" s="5">
        <v>106</v>
      </c>
      <c r="AW697" s="5">
        <v>108</v>
      </c>
      <c r="AX697" s="5">
        <v>103</v>
      </c>
      <c r="AY697" s="5">
        <v>102</v>
      </c>
      <c r="AZ697" s="5">
        <v>105</v>
      </c>
      <c r="BA697" s="5">
        <v>103</v>
      </c>
      <c r="BB697" s="5">
        <v>102</v>
      </c>
      <c r="BC697" s="5">
        <v>101</v>
      </c>
      <c r="BD697" s="5">
        <v>99</v>
      </c>
      <c r="BE697" s="5">
        <v>92</v>
      </c>
      <c r="BF697" s="5">
        <v>95</v>
      </c>
      <c r="BG697" s="5">
        <v>102</v>
      </c>
      <c r="BH697" s="5">
        <v>100</v>
      </c>
      <c r="BI697" s="5">
        <v>106</v>
      </c>
      <c r="BJ697" s="5">
        <v>108</v>
      </c>
      <c r="BK697" s="5">
        <v>108</v>
      </c>
      <c r="BL697" s="5">
        <v>105</v>
      </c>
      <c r="BM697" s="5">
        <v>103</v>
      </c>
      <c r="BN697" s="5">
        <v>102</v>
      </c>
      <c r="BO697" s="5">
        <v>100</v>
      </c>
      <c r="BP697" s="5">
        <v>98</v>
      </c>
      <c r="BQ697" s="5">
        <v>99</v>
      </c>
      <c r="BR697" s="5">
        <v>101</v>
      </c>
      <c r="BS697">
        <v>102</v>
      </c>
      <c r="BT697">
        <v>103</v>
      </c>
      <c r="BU697">
        <v>105</v>
      </c>
      <c r="BV697">
        <v>105</v>
      </c>
      <c r="BW697">
        <v>105</v>
      </c>
      <c r="BX697">
        <v>105</v>
      </c>
      <c r="BY697">
        <v>104</v>
      </c>
      <c r="BZ697">
        <v>107</v>
      </c>
      <c r="CA697">
        <v>109</v>
      </c>
      <c r="CB697">
        <v>110</v>
      </c>
      <c r="CC697">
        <v>110</v>
      </c>
      <c r="CD697">
        <v>110</v>
      </c>
      <c r="CE697">
        <v>110</v>
      </c>
      <c r="CF697">
        <v>104</v>
      </c>
      <c r="CG697">
        <v>98</v>
      </c>
      <c r="CH697">
        <v>98</v>
      </c>
      <c r="CI697">
        <v>101</v>
      </c>
      <c r="CJ697">
        <v>102</v>
      </c>
      <c r="CK697">
        <v>101</v>
      </c>
      <c r="CL697">
        <v>101</v>
      </c>
      <c r="CM697">
        <v>104</v>
      </c>
      <c r="CN697">
        <v>103</v>
      </c>
      <c r="CO697">
        <v>98</v>
      </c>
      <c r="CP697">
        <v>94</v>
      </c>
      <c r="CQ697">
        <v>90</v>
      </c>
      <c r="CR697">
        <v>93</v>
      </c>
      <c r="CS697">
        <v>94</v>
      </c>
      <c r="CT697">
        <v>99</v>
      </c>
      <c r="CU697">
        <v>104</v>
      </c>
      <c r="CV697">
        <v>105</v>
      </c>
      <c r="CW697">
        <v>102</v>
      </c>
      <c r="CX697" t="s">
        <v>2</v>
      </c>
      <c r="CY697" t="s">
        <v>66</v>
      </c>
      <c r="CZ697" s="1">
        <f t="shared" si="2050"/>
        <v>0.86213752740179028</v>
      </c>
      <c r="DA697" s="4">
        <f t="shared" si="2051"/>
        <v>102.7741935483871</v>
      </c>
      <c r="DB697" s="4"/>
      <c r="DC697" s="4"/>
      <c r="DD697" s="4"/>
    </row>
    <row r="698" spans="1:108" x14ac:dyDescent="0.25">
      <c r="A698" t="s">
        <v>39</v>
      </c>
      <c r="B698">
        <v>34.525300000000001</v>
      </c>
      <c r="C698">
        <v>-117.29640000000001</v>
      </c>
      <c r="D698">
        <v>2789</v>
      </c>
      <c r="E698" t="s">
        <v>1</v>
      </c>
      <c r="F698">
        <v>218.7</v>
      </c>
      <c r="G698">
        <v>1940</v>
      </c>
      <c r="H698">
        <v>8</v>
      </c>
      <c r="I698" t="s">
        <v>260</v>
      </c>
      <c r="J698">
        <v>90</v>
      </c>
      <c r="K698">
        <v>89</v>
      </c>
      <c r="L698">
        <v>87</v>
      </c>
      <c r="M698">
        <v>91</v>
      </c>
      <c r="N698">
        <v>87</v>
      </c>
      <c r="O698">
        <v>91</v>
      </c>
      <c r="P698">
        <v>97</v>
      </c>
      <c r="Q698">
        <v>96</v>
      </c>
      <c r="R698">
        <v>96</v>
      </c>
      <c r="S698">
        <v>99</v>
      </c>
      <c r="T698">
        <v>100</v>
      </c>
      <c r="U698">
        <v>105</v>
      </c>
      <c r="V698">
        <v>105</v>
      </c>
      <c r="W698">
        <v>107</v>
      </c>
      <c r="X698">
        <v>109</v>
      </c>
      <c r="Y698">
        <v>106</v>
      </c>
      <c r="Z698">
        <v>103</v>
      </c>
      <c r="AA698">
        <v>104</v>
      </c>
      <c r="AB698">
        <v>101</v>
      </c>
      <c r="AC698">
        <v>96</v>
      </c>
      <c r="AD698">
        <v>102</v>
      </c>
      <c r="AE698">
        <v>101</v>
      </c>
      <c r="AF698">
        <v>100</v>
      </c>
      <c r="AG698">
        <v>105</v>
      </c>
      <c r="AH698">
        <v>106</v>
      </c>
      <c r="AI698">
        <v>103</v>
      </c>
      <c r="AJ698">
        <v>100</v>
      </c>
      <c r="AK698">
        <v>100</v>
      </c>
      <c r="AL698">
        <v>97</v>
      </c>
      <c r="AM698">
        <v>96</v>
      </c>
      <c r="AN698" s="5">
        <v>95</v>
      </c>
      <c r="AO698" s="5">
        <v>98</v>
      </c>
      <c r="AP698" s="5">
        <v>102</v>
      </c>
      <c r="AQ698" s="5">
        <v>102</v>
      </c>
      <c r="AR698" s="5">
        <v>105</v>
      </c>
      <c r="AS698" s="5">
        <v>106</v>
      </c>
      <c r="AT698" s="5">
        <v>104</v>
      </c>
      <c r="AU698" s="5">
        <v>105</v>
      </c>
      <c r="AV698" s="5">
        <v>104</v>
      </c>
      <c r="AW698" s="5">
        <v>103</v>
      </c>
      <c r="AX698" s="5">
        <v>102</v>
      </c>
      <c r="AY698" s="5">
        <v>100</v>
      </c>
      <c r="AZ698" s="5">
        <v>102</v>
      </c>
      <c r="BA698" s="5">
        <v>102</v>
      </c>
      <c r="BB698" s="5">
        <v>102</v>
      </c>
      <c r="BC698" s="5">
        <v>95</v>
      </c>
      <c r="BD698" s="5">
        <v>88</v>
      </c>
      <c r="BE698" s="5">
        <v>87</v>
      </c>
      <c r="BF698" s="5">
        <v>89</v>
      </c>
      <c r="BG698" s="5">
        <v>90</v>
      </c>
      <c r="BH698" s="5">
        <v>96</v>
      </c>
      <c r="BI698" s="5">
        <v>97</v>
      </c>
      <c r="BJ698" s="5">
        <v>104</v>
      </c>
      <c r="BK698" s="5">
        <v>106</v>
      </c>
      <c r="BL698" s="5">
        <v>107</v>
      </c>
      <c r="BM698" s="5">
        <v>100</v>
      </c>
      <c r="BN698" s="5">
        <v>98</v>
      </c>
      <c r="BO698" s="5">
        <v>93</v>
      </c>
      <c r="BP698" s="5">
        <v>92</v>
      </c>
      <c r="BQ698" s="5">
        <v>97</v>
      </c>
      <c r="BR698" s="5">
        <v>96</v>
      </c>
      <c r="BS698">
        <v>100</v>
      </c>
      <c r="BT698">
        <v>101</v>
      </c>
      <c r="BU698">
        <v>103</v>
      </c>
      <c r="BV698">
        <v>103</v>
      </c>
      <c r="BW698">
        <v>102</v>
      </c>
      <c r="BX698">
        <v>102</v>
      </c>
      <c r="BY698">
        <v>104</v>
      </c>
      <c r="BZ698">
        <v>105</v>
      </c>
      <c r="CA698">
        <v>106</v>
      </c>
      <c r="CB698">
        <v>106</v>
      </c>
      <c r="CC698">
        <v>110</v>
      </c>
      <c r="CD698">
        <v>107</v>
      </c>
      <c r="CE698">
        <v>107</v>
      </c>
      <c r="CF698">
        <v>105</v>
      </c>
      <c r="CG698">
        <v>98</v>
      </c>
      <c r="CH698">
        <v>95</v>
      </c>
      <c r="CI698">
        <v>97</v>
      </c>
      <c r="CJ698">
        <v>101</v>
      </c>
      <c r="CK698">
        <v>102</v>
      </c>
      <c r="CL698">
        <v>104</v>
      </c>
      <c r="CM698">
        <v>105</v>
      </c>
      <c r="CN698">
        <v>101</v>
      </c>
      <c r="CO698">
        <v>97</v>
      </c>
      <c r="CP698">
        <v>91</v>
      </c>
      <c r="CQ698">
        <v>93</v>
      </c>
      <c r="CR698">
        <v>91</v>
      </c>
      <c r="CS698">
        <v>95</v>
      </c>
      <c r="CT698">
        <v>95</v>
      </c>
      <c r="CU698">
        <v>96</v>
      </c>
      <c r="CV698">
        <v>100</v>
      </c>
      <c r="CW698">
        <v>105</v>
      </c>
      <c r="CX698" t="s">
        <v>5</v>
      </c>
      <c r="CY698" t="s">
        <v>40</v>
      </c>
      <c r="CZ698" s="1">
        <f t="shared" si="2050"/>
        <v>0.93539096303760128</v>
      </c>
      <c r="DA698" s="4">
        <f t="shared" si="2051"/>
        <v>98.935483870967744</v>
      </c>
      <c r="DB698" s="4"/>
      <c r="DC698" s="4"/>
      <c r="DD698" s="4"/>
    </row>
    <row r="699" spans="1:108" x14ac:dyDescent="0.25">
      <c r="A699" t="s">
        <v>53</v>
      </c>
      <c r="B699">
        <v>35.979999999999997</v>
      </c>
      <c r="C699">
        <v>-114.8464</v>
      </c>
      <c r="D699">
        <v>2500</v>
      </c>
      <c r="E699" t="s">
        <v>1</v>
      </c>
      <c r="F699">
        <v>188.9</v>
      </c>
      <c r="G699">
        <v>1940</v>
      </c>
      <c r="H699">
        <v>8</v>
      </c>
      <c r="I699" t="s">
        <v>260</v>
      </c>
      <c r="J699">
        <v>96</v>
      </c>
      <c r="K699">
        <v>94</v>
      </c>
      <c r="L699">
        <v>91</v>
      </c>
      <c r="M699">
        <v>93</v>
      </c>
      <c r="N699">
        <v>89</v>
      </c>
      <c r="O699">
        <v>93</v>
      </c>
      <c r="P699">
        <v>92</v>
      </c>
      <c r="Q699">
        <v>92</v>
      </c>
      <c r="R699">
        <v>92</v>
      </c>
      <c r="S699">
        <v>94</v>
      </c>
      <c r="T699">
        <v>101</v>
      </c>
      <c r="U699">
        <v>105</v>
      </c>
      <c r="V699">
        <v>109</v>
      </c>
      <c r="W699">
        <v>111</v>
      </c>
      <c r="X699">
        <v>112</v>
      </c>
      <c r="Y699">
        <v>111</v>
      </c>
      <c r="Z699">
        <v>108</v>
      </c>
      <c r="AA699">
        <v>111</v>
      </c>
      <c r="AB699">
        <v>108</v>
      </c>
      <c r="AC699">
        <v>106</v>
      </c>
      <c r="AD699">
        <v>99</v>
      </c>
      <c r="AE699">
        <v>97</v>
      </c>
      <c r="AF699">
        <v>102</v>
      </c>
      <c r="AG699">
        <v>104</v>
      </c>
      <c r="AH699">
        <v>101</v>
      </c>
      <c r="AI699">
        <v>105</v>
      </c>
      <c r="AJ699">
        <v>99</v>
      </c>
      <c r="AK699">
        <v>100</v>
      </c>
      <c r="AL699">
        <v>84</v>
      </c>
      <c r="AM699">
        <v>96</v>
      </c>
      <c r="AN699" s="5">
        <v>99</v>
      </c>
      <c r="AO699" s="5">
        <v>102</v>
      </c>
      <c r="AP699" s="5">
        <v>105</v>
      </c>
      <c r="AQ699" s="5">
        <v>104</v>
      </c>
      <c r="AR699" s="5">
        <v>108</v>
      </c>
      <c r="AS699" s="5">
        <v>107</v>
      </c>
      <c r="AT699" s="5">
        <v>106</v>
      </c>
      <c r="AU699" s="5">
        <v>107</v>
      </c>
      <c r="AV699" s="5">
        <v>106</v>
      </c>
      <c r="AW699" s="5">
        <v>104</v>
      </c>
      <c r="AX699" s="5">
        <v>105</v>
      </c>
      <c r="AY699" s="5">
        <v>105</v>
      </c>
      <c r="AZ699" s="5">
        <v>106</v>
      </c>
      <c r="BA699" s="5">
        <v>97</v>
      </c>
      <c r="BB699" s="5">
        <v>99</v>
      </c>
      <c r="BC699" s="5">
        <v>99</v>
      </c>
      <c r="BD699" s="5">
        <v>93</v>
      </c>
      <c r="BE699" s="5">
        <v>92</v>
      </c>
      <c r="BF699" s="5">
        <v>94</v>
      </c>
      <c r="BG699" s="5">
        <v>98</v>
      </c>
      <c r="BH699" s="5">
        <v>103</v>
      </c>
      <c r="BI699" s="5">
        <v>107</v>
      </c>
      <c r="BJ699" s="5">
        <v>105</v>
      </c>
      <c r="BK699" s="5">
        <v>106</v>
      </c>
      <c r="BL699" s="5">
        <v>99</v>
      </c>
      <c r="BM699" s="5">
        <v>97</v>
      </c>
      <c r="BN699" s="5">
        <v>98</v>
      </c>
      <c r="BO699" s="5">
        <v>95</v>
      </c>
      <c r="BP699" s="5">
        <v>97</v>
      </c>
      <c r="BQ699" s="5">
        <v>98</v>
      </c>
      <c r="BR699" s="5">
        <v>101</v>
      </c>
      <c r="BS699">
        <v>104</v>
      </c>
      <c r="BT699">
        <v>100</v>
      </c>
      <c r="BU699">
        <v>101</v>
      </c>
      <c r="BV699">
        <v>100</v>
      </c>
      <c r="BW699">
        <v>100</v>
      </c>
      <c r="BX699">
        <v>103</v>
      </c>
      <c r="BY699">
        <v>104</v>
      </c>
      <c r="BZ699">
        <v>107</v>
      </c>
      <c r="CA699">
        <v>110</v>
      </c>
      <c r="CB699">
        <v>111</v>
      </c>
      <c r="CC699">
        <v>111</v>
      </c>
      <c r="CD699">
        <v>105</v>
      </c>
      <c r="CE699">
        <v>107</v>
      </c>
      <c r="CF699">
        <v>97</v>
      </c>
      <c r="CG699">
        <v>96</v>
      </c>
      <c r="CH699">
        <v>98</v>
      </c>
      <c r="CI699">
        <v>102</v>
      </c>
      <c r="CJ699">
        <v>104</v>
      </c>
      <c r="CK699">
        <v>100</v>
      </c>
      <c r="CL699">
        <v>100</v>
      </c>
      <c r="CM699">
        <v>103</v>
      </c>
      <c r="CN699">
        <v>95</v>
      </c>
      <c r="CO699">
        <v>97</v>
      </c>
      <c r="CP699">
        <v>92</v>
      </c>
      <c r="CQ699">
        <v>91</v>
      </c>
      <c r="CR699">
        <v>95</v>
      </c>
      <c r="CS699">
        <v>94</v>
      </c>
      <c r="CT699">
        <v>97</v>
      </c>
      <c r="CU699">
        <v>102</v>
      </c>
      <c r="CV699">
        <v>105</v>
      </c>
      <c r="CW699">
        <v>99</v>
      </c>
      <c r="CX699" t="s">
        <v>2</v>
      </c>
      <c r="CY699" t="s">
        <v>54</v>
      </c>
      <c r="CZ699" s="1">
        <f t="shared" si="2050"/>
        <v>0.77515051943541891</v>
      </c>
      <c r="DA699" s="4">
        <f t="shared" si="2051"/>
        <v>101.35483870967742</v>
      </c>
      <c r="DB699" s="4"/>
      <c r="DC699" s="4"/>
      <c r="DD699" s="4"/>
    </row>
    <row r="700" spans="1:108" x14ac:dyDescent="0.25">
      <c r="A700" t="s">
        <v>19</v>
      </c>
      <c r="B700">
        <v>34.9</v>
      </c>
      <c r="C700">
        <v>-117.0333</v>
      </c>
      <c r="D700">
        <v>2162</v>
      </c>
      <c r="E700" t="s">
        <v>1</v>
      </c>
      <c r="F700">
        <v>174.2</v>
      </c>
      <c r="G700">
        <v>1940</v>
      </c>
      <c r="H700">
        <v>8</v>
      </c>
      <c r="I700" t="s">
        <v>260</v>
      </c>
      <c r="J700">
        <v>92</v>
      </c>
      <c r="K700">
        <v>89</v>
      </c>
      <c r="L700">
        <v>94</v>
      </c>
      <c r="M700">
        <v>90</v>
      </c>
      <c r="N700">
        <v>94</v>
      </c>
      <c r="O700">
        <v>97</v>
      </c>
      <c r="P700">
        <v>98</v>
      </c>
      <c r="Q700">
        <v>97</v>
      </c>
      <c r="R700">
        <v>100</v>
      </c>
      <c r="S700">
        <v>102</v>
      </c>
      <c r="T700">
        <v>107</v>
      </c>
      <c r="U700">
        <v>109</v>
      </c>
      <c r="V700">
        <v>110</v>
      </c>
      <c r="W700">
        <v>111</v>
      </c>
      <c r="X700">
        <v>109</v>
      </c>
      <c r="Y700">
        <v>106</v>
      </c>
      <c r="Z700">
        <v>107</v>
      </c>
      <c r="AA700">
        <v>107</v>
      </c>
      <c r="AB700">
        <v>101</v>
      </c>
      <c r="AC700">
        <v>104</v>
      </c>
      <c r="AD700">
        <v>105</v>
      </c>
      <c r="AE700">
        <v>105</v>
      </c>
      <c r="AF700">
        <v>106</v>
      </c>
      <c r="AG700">
        <v>107</v>
      </c>
      <c r="AH700">
        <v>108</v>
      </c>
      <c r="AI700">
        <v>105</v>
      </c>
      <c r="AJ700">
        <v>105</v>
      </c>
      <c r="AK700">
        <v>104</v>
      </c>
      <c r="AL700">
        <v>92</v>
      </c>
      <c r="AM700">
        <v>99</v>
      </c>
      <c r="AN700" s="5">
        <v>101</v>
      </c>
      <c r="AO700" s="5">
        <v>105</v>
      </c>
      <c r="AP700" s="5">
        <v>107</v>
      </c>
      <c r="AQ700" s="5">
        <v>107</v>
      </c>
      <c r="AR700" s="5">
        <v>110</v>
      </c>
      <c r="AS700" s="5">
        <v>107</v>
      </c>
      <c r="AT700" s="5">
        <v>108</v>
      </c>
      <c r="AU700" s="5">
        <v>107</v>
      </c>
      <c r="AV700" s="5">
        <v>105</v>
      </c>
      <c r="AW700" s="5">
        <v>103</v>
      </c>
      <c r="AX700" s="5">
        <v>102</v>
      </c>
      <c r="AY700" s="5">
        <v>104</v>
      </c>
      <c r="AZ700" s="5">
        <v>105</v>
      </c>
      <c r="BA700" s="5">
        <v>105</v>
      </c>
      <c r="BB700" s="5">
        <v>99</v>
      </c>
      <c r="BC700" s="5">
        <v>95</v>
      </c>
      <c r="BD700" s="5">
        <v>92</v>
      </c>
      <c r="BE700" s="5">
        <v>92</v>
      </c>
      <c r="BF700" s="5">
        <v>94</v>
      </c>
      <c r="BG700" s="5">
        <v>98</v>
      </c>
      <c r="BH700" s="5">
        <v>102</v>
      </c>
      <c r="BI700" s="5">
        <v>106</v>
      </c>
      <c r="BJ700" s="5">
        <v>109</v>
      </c>
      <c r="BK700" s="5">
        <v>108</v>
      </c>
      <c r="BL700" s="5">
        <v>108</v>
      </c>
      <c r="BM700" s="5">
        <v>103</v>
      </c>
      <c r="BN700" s="5">
        <v>99</v>
      </c>
      <c r="BO700" s="5">
        <v>98</v>
      </c>
      <c r="BP700" s="5">
        <v>99</v>
      </c>
      <c r="BQ700" s="5">
        <v>101</v>
      </c>
      <c r="BR700" s="5">
        <v>102</v>
      </c>
      <c r="BS700">
        <v>103</v>
      </c>
      <c r="BT700">
        <v>105</v>
      </c>
      <c r="BU700">
        <v>106</v>
      </c>
      <c r="BV700">
        <v>104</v>
      </c>
      <c r="BW700">
        <v>106</v>
      </c>
      <c r="BX700">
        <v>106</v>
      </c>
      <c r="BY700">
        <v>107</v>
      </c>
      <c r="BZ700">
        <v>109</v>
      </c>
      <c r="CA700">
        <v>110</v>
      </c>
      <c r="CB700">
        <v>111</v>
      </c>
      <c r="CC700">
        <v>112</v>
      </c>
      <c r="CD700">
        <v>110</v>
      </c>
      <c r="CE700">
        <v>110</v>
      </c>
      <c r="CF700">
        <v>104</v>
      </c>
      <c r="CG700">
        <v>101</v>
      </c>
      <c r="CH700">
        <v>100</v>
      </c>
      <c r="CI700">
        <v>100</v>
      </c>
      <c r="CJ700">
        <v>103</v>
      </c>
      <c r="CK700">
        <v>106</v>
      </c>
      <c r="CL700">
        <v>107</v>
      </c>
      <c r="CM700">
        <v>104</v>
      </c>
      <c r="CN700">
        <v>103</v>
      </c>
      <c r="CO700">
        <v>96</v>
      </c>
      <c r="CP700">
        <v>95</v>
      </c>
      <c r="CQ700">
        <v>94</v>
      </c>
      <c r="CR700">
        <v>97</v>
      </c>
      <c r="CS700">
        <v>99</v>
      </c>
      <c r="CT700">
        <v>100</v>
      </c>
      <c r="CU700">
        <v>105</v>
      </c>
      <c r="CV700">
        <v>108</v>
      </c>
      <c r="CW700">
        <v>105</v>
      </c>
      <c r="CX700" t="s">
        <v>5</v>
      </c>
      <c r="CY700" t="s">
        <v>20</v>
      </c>
      <c r="CZ700" s="1">
        <f t="shared" si="2050"/>
        <v>0.9122344496130057</v>
      </c>
      <c r="DA700" s="4">
        <f t="shared" si="2051"/>
        <v>102.61290322580645</v>
      </c>
      <c r="DB700" s="4"/>
      <c r="DC700" s="4"/>
      <c r="DD700" s="4"/>
    </row>
    <row r="701" spans="1:108" x14ac:dyDescent="0.25">
      <c r="A701" t="s">
        <v>27</v>
      </c>
      <c r="B701">
        <v>36.166699999999999</v>
      </c>
      <c r="C701">
        <v>-115.13330000000001</v>
      </c>
      <c r="D701">
        <v>2011</v>
      </c>
      <c r="E701" t="s">
        <v>1</v>
      </c>
      <c r="F701">
        <v>158.69999999999999</v>
      </c>
      <c r="G701">
        <v>1940</v>
      </c>
      <c r="H701">
        <v>8</v>
      </c>
      <c r="I701" t="s">
        <v>260</v>
      </c>
      <c r="J701">
        <v>98</v>
      </c>
      <c r="K701">
        <v>92</v>
      </c>
      <c r="L701">
        <v>95</v>
      </c>
      <c r="M701">
        <v>94</v>
      </c>
      <c r="N701">
        <v>92</v>
      </c>
      <c r="O701">
        <v>97</v>
      </c>
      <c r="P701">
        <v>99</v>
      </c>
      <c r="Q701">
        <v>99</v>
      </c>
      <c r="R701">
        <v>95</v>
      </c>
      <c r="S701">
        <v>99</v>
      </c>
      <c r="T701">
        <v>103</v>
      </c>
      <c r="U701">
        <v>107</v>
      </c>
      <c r="V701">
        <v>110</v>
      </c>
      <c r="W701">
        <v>111</v>
      </c>
      <c r="X701">
        <v>111</v>
      </c>
      <c r="Y701">
        <v>110</v>
      </c>
      <c r="Z701">
        <v>109</v>
      </c>
      <c r="AA701">
        <v>111</v>
      </c>
      <c r="AB701">
        <v>109</v>
      </c>
      <c r="AC701">
        <v>106</v>
      </c>
      <c r="AD701">
        <v>105</v>
      </c>
      <c r="AE701">
        <v>106</v>
      </c>
      <c r="AF701">
        <v>102</v>
      </c>
      <c r="AG701">
        <v>106</v>
      </c>
      <c r="AH701">
        <v>106</v>
      </c>
      <c r="AI701">
        <v>103</v>
      </c>
      <c r="AJ701">
        <v>105</v>
      </c>
      <c r="AK701">
        <v>95</v>
      </c>
      <c r="AL701">
        <v>87</v>
      </c>
      <c r="AM701">
        <v>96</v>
      </c>
      <c r="AN701" s="5">
        <v>101</v>
      </c>
      <c r="AO701" s="5">
        <v>105</v>
      </c>
      <c r="AP701" s="5">
        <v>107</v>
      </c>
      <c r="AQ701" s="5">
        <v>109</v>
      </c>
      <c r="AR701" s="5">
        <v>111</v>
      </c>
      <c r="AS701" s="5">
        <v>104</v>
      </c>
      <c r="AT701" s="5">
        <v>106</v>
      </c>
      <c r="AU701" s="5">
        <v>103</v>
      </c>
      <c r="AV701" s="5">
        <v>105</v>
      </c>
      <c r="AW701" s="5">
        <v>103</v>
      </c>
      <c r="AX701" s="5">
        <v>104</v>
      </c>
      <c r="AY701" s="5">
        <v>103</v>
      </c>
      <c r="AZ701" s="5">
        <v>106</v>
      </c>
      <c r="BA701" s="5">
        <v>102</v>
      </c>
      <c r="BB701" s="5">
        <v>104</v>
      </c>
      <c r="BC701" s="5">
        <v>103</v>
      </c>
      <c r="BD701" s="5">
        <v>98</v>
      </c>
      <c r="BE701" s="5">
        <v>98</v>
      </c>
      <c r="BF701" s="5">
        <v>98</v>
      </c>
      <c r="BG701" s="5">
        <v>100</v>
      </c>
      <c r="BH701" s="5">
        <v>104</v>
      </c>
      <c r="BI701" s="5">
        <v>100</v>
      </c>
      <c r="BJ701" s="5">
        <v>110</v>
      </c>
      <c r="BK701" s="5">
        <v>110</v>
      </c>
      <c r="BL701" s="5">
        <v>106</v>
      </c>
      <c r="BM701" s="5">
        <v>103</v>
      </c>
      <c r="BN701" s="5">
        <v>105</v>
      </c>
      <c r="BO701" s="5">
        <v>100</v>
      </c>
      <c r="BP701" s="5">
        <v>102</v>
      </c>
      <c r="BQ701" s="5">
        <v>104</v>
      </c>
      <c r="BR701" s="5">
        <v>103</v>
      </c>
      <c r="BS701">
        <v>103</v>
      </c>
      <c r="BT701">
        <v>107</v>
      </c>
      <c r="BU701">
        <v>108</v>
      </c>
      <c r="BV701">
        <v>109</v>
      </c>
      <c r="BW701">
        <v>106</v>
      </c>
      <c r="BX701">
        <v>106</v>
      </c>
      <c r="BY701">
        <v>109</v>
      </c>
      <c r="BZ701">
        <v>109</v>
      </c>
      <c r="CA701">
        <v>110</v>
      </c>
      <c r="CB701">
        <v>110</v>
      </c>
      <c r="CC701">
        <v>110</v>
      </c>
      <c r="CD701">
        <v>112</v>
      </c>
      <c r="CE701">
        <v>108</v>
      </c>
      <c r="CF701">
        <v>103</v>
      </c>
      <c r="CG701">
        <v>101</v>
      </c>
      <c r="CH701">
        <v>102</v>
      </c>
      <c r="CI701">
        <v>104</v>
      </c>
      <c r="CJ701">
        <v>102</v>
      </c>
      <c r="CK701">
        <v>98</v>
      </c>
      <c r="CL701">
        <v>103</v>
      </c>
      <c r="CM701">
        <v>104</v>
      </c>
      <c r="CN701">
        <v>86</v>
      </c>
      <c r="CO701">
        <v>98</v>
      </c>
      <c r="CP701">
        <v>97</v>
      </c>
      <c r="CQ701">
        <v>87</v>
      </c>
      <c r="CR701">
        <v>98</v>
      </c>
      <c r="CS701">
        <v>99</v>
      </c>
      <c r="CT701">
        <v>99</v>
      </c>
      <c r="CU701">
        <v>103</v>
      </c>
      <c r="CV701">
        <v>106</v>
      </c>
      <c r="CW701">
        <v>106</v>
      </c>
      <c r="CX701" t="s">
        <v>2</v>
      </c>
      <c r="CY701" t="s">
        <v>28</v>
      </c>
      <c r="CZ701" s="1">
        <f t="shared" si="2050"/>
        <v>0.84486342951021365</v>
      </c>
      <c r="DA701" s="4">
        <f t="shared" si="2051"/>
        <v>103.7741935483871</v>
      </c>
      <c r="DB701" s="4"/>
      <c r="DC701" s="4"/>
      <c r="DD701" s="4"/>
    </row>
    <row r="702" spans="1:108" x14ac:dyDescent="0.25">
      <c r="A702" t="s">
        <v>59</v>
      </c>
      <c r="B702">
        <v>36.2333</v>
      </c>
      <c r="C702">
        <v>-115.0333</v>
      </c>
      <c r="D702">
        <v>1883</v>
      </c>
      <c r="E702" t="s">
        <v>1</v>
      </c>
      <c r="F702">
        <v>166.1</v>
      </c>
      <c r="G702">
        <v>1940</v>
      </c>
      <c r="H702">
        <v>8</v>
      </c>
      <c r="I702" t="s">
        <v>260</v>
      </c>
      <c r="J702">
        <v>100</v>
      </c>
      <c r="K702">
        <v>94</v>
      </c>
      <c r="L702">
        <v>96</v>
      </c>
      <c r="M702">
        <v>94</v>
      </c>
      <c r="N702">
        <v>94</v>
      </c>
      <c r="O702">
        <v>100</v>
      </c>
      <c r="P702">
        <v>100</v>
      </c>
      <c r="Q702">
        <v>98</v>
      </c>
      <c r="R702">
        <v>97</v>
      </c>
      <c r="S702">
        <v>101</v>
      </c>
      <c r="T702">
        <v>109</v>
      </c>
      <c r="U702">
        <v>112</v>
      </c>
      <c r="V702">
        <v>114</v>
      </c>
      <c r="W702">
        <v>115</v>
      </c>
      <c r="X702">
        <v>116</v>
      </c>
      <c r="Y702">
        <v>114</v>
      </c>
      <c r="Z702">
        <v>113</v>
      </c>
      <c r="AA702">
        <v>115</v>
      </c>
      <c r="AB702">
        <v>114</v>
      </c>
      <c r="AC702">
        <v>113</v>
      </c>
      <c r="AD702">
        <v>105</v>
      </c>
      <c r="AE702">
        <v>103</v>
      </c>
      <c r="AF702">
        <v>106</v>
      </c>
      <c r="AG702">
        <v>110</v>
      </c>
      <c r="AH702">
        <v>109</v>
      </c>
      <c r="AI702">
        <v>107</v>
      </c>
      <c r="AJ702">
        <v>105</v>
      </c>
      <c r="AK702">
        <v>105</v>
      </c>
      <c r="AL702">
        <v>91</v>
      </c>
      <c r="AM702">
        <v>99</v>
      </c>
      <c r="AN702" s="5">
        <v>105</v>
      </c>
      <c r="AO702" s="5">
        <v>108</v>
      </c>
      <c r="AP702" s="5">
        <v>112</v>
      </c>
      <c r="AQ702" s="5">
        <v>110</v>
      </c>
      <c r="AR702" s="5">
        <v>113</v>
      </c>
      <c r="AS702" s="5">
        <v>113</v>
      </c>
      <c r="AT702" s="5">
        <v>110</v>
      </c>
      <c r="AU702" s="5">
        <v>108</v>
      </c>
      <c r="AV702" s="5">
        <v>109</v>
      </c>
      <c r="AW702" s="5">
        <v>107</v>
      </c>
      <c r="AX702" s="5">
        <v>110</v>
      </c>
      <c r="AY702" s="5">
        <v>107</v>
      </c>
      <c r="AZ702" s="5">
        <v>112</v>
      </c>
      <c r="BA702" s="5">
        <v>107</v>
      </c>
      <c r="BB702" s="5">
        <v>106</v>
      </c>
      <c r="BC702" s="5">
        <v>103</v>
      </c>
      <c r="BD702" s="5">
        <v>99</v>
      </c>
      <c r="BE702" s="5">
        <v>97</v>
      </c>
      <c r="BF702" s="5">
        <v>100</v>
      </c>
      <c r="BG702" s="5">
        <v>103</v>
      </c>
      <c r="BH702" s="5">
        <v>107</v>
      </c>
      <c r="BI702" s="5">
        <v>111</v>
      </c>
      <c r="BJ702" s="5">
        <v>111</v>
      </c>
      <c r="BK702" s="5">
        <v>113</v>
      </c>
      <c r="BL702" s="5">
        <v>110</v>
      </c>
      <c r="BM702" s="5">
        <v>106</v>
      </c>
      <c r="BN702" s="5">
        <v>103</v>
      </c>
      <c r="BO702" s="5">
        <v>101</v>
      </c>
      <c r="BP702" s="5">
        <v>103</v>
      </c>
      <c r="BQ702" s="5">
        <v>104</v>
      </c>
      <c r="BR702" s="5">
        <v>106</v>
      </c>
      <c r="BS702">
        <v>106</v>
      </c>
      <c r="BT702">
        <v>107</v>
      </c>
      <c r="BU702">
        <v>108</v>
      </c>
      <c r="BV702">
        <v>109</v>
      </c>
      <c r="BW702">
        <v>108</v>
      </c>
      <c r="BX702">
        <v>108</v>
      </c>
      <c r="BY702">
        <v>110</v>
      </c>
      <c r="BZ702">
        <v>113</v>
      </c>
      <c r="CA702">
        <v>114</v>
      </c>
      <c r="CB702">
        <v>115</v>
      </c>
      <c r="CC702">
        <v>116</v>
      </c>
      <c r="CD702">
        <v>112</v>
      </c>
      <c r="CE702">
        <v>111</v>
      </c>
      <c r="CF702">
        <v>106</v>
      </c>
      <c r="CG702">
        <v>102</v>
      </c>
      <c r="CH702">
        <v>104</v>
      </c>
      <c r="CI702">
        <v>107</v>
      </c>
      <c r="CJ702">
        <v>109</v>
      </c>
      <c r="CK702">
        <v>106</v>
      </c>
      <c r="CL702">
        <v>105</v>
      </c>
      <c r="CM702">
        <v>109</v>
      </c>
      <c r="CN702">
        <v>100</v>
      </c>
      <c r="CO702">
        <v>103</v>
      </c>
      <c r="CP702">
        <v>98</v>
      </c>
      <c r="CQ702">
        <v>96</v>
      </c>
      <c r="CR702">
        <v>98</v>
      </c>
      <c r="CS702">
        <v>100</v>
      </c>
      <c r="CT702">
        <v>102</v>
      </c>
      <c r="CU702">
        <v>107</v>
      </c>
      <c r="CV702">
        <v>110</v>
      </c>
      <c r="CW702">
        <v>105</v>
      </c>
      <c r="CX702" t="s">
        <v>2</v>
      </c>
      <c r="CY702" t="s">
        <v>60</v>
      </c>
      <c r="CZ702" s="1">
        <f t="shared" si="2050"/>
        <v>0.88645482266081732</v>
      </c>
      <c r="DA702" s="4">
        <f t="shared" si="2051"/>
        <v>106.90322580645162</v>
      </c>
      <c r="DB702" s="4"/>
      <c r="DC702" s="4"/>
      <c r="DD702" s="4"/>
    </row>
    <row r="703" spans="1:108" x14ac:dyDescent="0.25">
      <c r="A703" t="s">
        <v>45</v>
      </c>
      <c r="B703">
        <v>35.763599999999997</v>
      </c>
      <c r="C703">
        <v>-117.3908</v>
      </c>
      <c r="D703">
        <v>1695</v>
      </c>
      <c r="E703" t="s">
        <v>1</v>
      </c>
      <c r="F703">
        <v>90.8</v>
      </c>
      <c r="G703">
        <v>1940</v>
      </c>
      <c r="H703">
        <v>8</v>
      </c>
      <c r="I703" t="s">
        <v>260</v>
      </c>
      <c r="J703">
        <v>96</v>
      </c>
      <c r="K703">
        <v>96</v>
      </c>
      <c r="L703">
        <v>97</v>
      </c>
      <c r="M703">
        <v>96</v>
      </c>
      <c r="N703">
        <v>95</v>
      </c>
      <c r="O703">
        <v>100</v>
      </c>
      <c r="P703">
        <v>100</v>
      </c>
      <c r="Q703">
        <v>100</v>
      </c>
      <c r="R703">
        <v>104</v>
      </c>
      <c r="S703">
        <v>104</v>
      </c>
      <c r="T703">
        <v>109</v>
      </c>
      <c r="U703">
        <v>112</v>
      </c>
      <c r="V703">
        <v>112</v>
      </c>
      <c r="W703">
        <v>115</v>
      </c>
      <c r="X703">
        <v>114</v>
      </c>
      <c r="Y703">
        <v>110</v>
      </c>
      <c r="Z703">
        <v>110</v>
      </c>
      <c r="AA703">
        <v>108</v>
      </c>
      <c r="AB703">
        <v>102</v>
      </c>
      <c r="AC703">
        <v>107</v>
      </c>
      <c r="AD703">
        <v>108</v>
      </c>
      <c r="AE703">
        <v>110</v>
      </c>
      <c r="AF703">
        <v>109</v>
      </c>
      <c r="AG703">
        <v>110</v>
      </c>
      <c r="AH703">
        <v>111</v>
      </c>
      <c r="AI703">
        <v>108</v>
      </c>
      <c r="AJ703">
        <v>109</v>
      </c>
      <c r="AK703">
        <v>105</v>
      </c>
      <c r="AL703">
        <v>96</v>
      </c>
      <c r="AM703">
        <v>101</v>
      </c>
      <c r="AN703" s="5">
        <v>105</v>
      </c>
      <c r="AO703" s="5">
        <v>109</v>
      </c>
      <c r="AP703" s="5">
        <v>110</v>
      </c>
      <c r="AQ703" s="5">
        <v>110</v>
      </c>
      <c r="AR703" s="5">
        <v>112</v>
      </c>
      <c r="AS703" s="5">
        <v>112</v>
      </c>
      <c r="AT703" s="5">
        <v>112</v>
      </c>
      <c r="AU703" s="5">
        <v>111</v>
      </c>
      <c r="AV703" s="5">
        <v>108</v>
      </c>
      <c r="AW703" s="5">
        <v>107</v>
      </c>
      <c r="AX703" s="5">
        <v>105</v>
      </c>
      <c r="AY703" s="5">
        <v>107</v>
      </c>
      <c r="AZ703" s="5">
        <v>107</v>
      </c>
      <c r="BA703" s="5">
        <v>107</v>
      </c>
      <c r="BB703" s="5">
        <v>103</v>
      </c>
      <c r="BC703" s="5">
        <v>98</v>
      </c>
      <c r="BD703" s="5">
        <v>95</v>
      </c>
      <c r="BE703" s="5">
        <v>95</v>
      </c>
      <c r="BF703" s="5">
        <v>95</v>
      </c>
      <c r="BG703" s="5">
        <v>99</v>
      </c>
      <c r="BH703" s="5">
        <v>104</v>
      </c>
      <c r="BI703" s="5">
        <v>108</v>
      </c>
      <c r="BJ703" s="5">
        <v>112</v>
      </c>
      <c r="BK703" s="5">
        <v>113</v>
      </c>
      <c r="BL703" s="5">
        <v>112</v>
      </c>
      <c r="BM703" s="5">
        <v>106</v>
      </c>
      <c r="BN703" s="5">
        <v>102</v>
      </c>
      <c r="BO703" s="5">
        <v>98</v>
      </c>
      <c r="BP703" s="5">
        <v>100</v>
      </c>
      <c r="BQ703" s="5">
        <v>103</v>
      </c>
      <c r="BR703" s="5">
        <v>105</v>
      </c>
      <c r="BS703">
        <v>107</v>
      </c>
      <c r="BT703">
        <v>106</v>
      </c>
      <c r="BU703">
        <v>107</v>
      </c>
      <c r="BV703">
        <v>108</v>
      </c>
      <c r="BW703">
        <v>108</v>
      </c>
      <c r="BX703">
        <v>109</v>
      </c>
      <c r="BY703">
        <v>109</v>
      </c>
      <c r="BZ703">
        <v>111</v>
      </c>
      <c r="CA703">
        <v>112</v>
      </c>
      <c r="CB703">
        <v>114</v>
      </c>
      <c r="CC703">
        <v>115</v>
      </c>
      <c r="CD703">
        <v>114</v>
      </c>
      <c r="CE703">
        <v>112</v>
      </c>
      <c r="CF703">
        <v>110</v>
      </c>
      <c r="CG703">
        <v>103</v>
      </c>
      <c r="CH703">
        <v>102</v>
      </c>
      <c r="CI703">
        <v>104</v>
      </c>
      <c r="CJ703">
        <v>106</v>
      </c>
      <c r="CK703">
        <v>108</v>
      </c>
      <c r="CL703">
        <v>109</v>
      </c>
      <c r="CM703">
        <v>108</v>
      </c>
      <c r="CN703">
        <v>105</v>
      </c>
      <c r="CO703">
        <v>98</v>
      </c>
      <c r="CP703">
        <v>97</v>
      </c>
      <c r="CQ703">
        <v>98</v>
      </c>
      <c r="CR703">
        <v>100</v>
      </c>
      <c r="CS703">
        <v>102</v>
      </c>
      <c r="CT703">
        <v>105</v>
      </c>
      <c r="CU703">
        <v>108</v>
      </c>
      <c r="CV703">
        <v>110</v>
      </c>
      <c r="CW703">
        <v>108</v>
      </c>
      <c r="CX703" t="s">
        <v>5</v>
      </c>
      <c r="CY703" t="s">
        <v>46</v>
      </c>
      <c r="CZ703" s="1">
        <f t="shared" si="2050"/>
        <v>0.9309453161536978</v>
      </c>
      <c r="DA703" s="4">
        <f t="shared" si="2051"/>
        <v>105.48387096774194</v>
      </c>
      <c r="DB703" s="4"/>
      <c r="DC703" s="4"/>
      <c r="DD703" s="4"/>
    </row>
    <row r="704" spans="1:108" x14ac:dyDescent="0.25">
      <c r="A704" t="s">
        <v>63</v>
      </c>
      <c r="B704">
        <v>36.549999999999997</v>
      </c>
      <c r="C704">
        <v>-114.45829999999999</v>
      </c>
      <c r="D704">
        <v>1294</v>
      </c>
      <c r="E704" t="s">
        <v>1</v>
      </c>
      <c r="F704">
        <v>215.3</v>
      </c>
      <c r="G704">
        <v>1940</v>
      </c>
      <c r="H704">
        <v>8</v>
      </c>
      <c r="I704" t="s">
        <v>260</v>
      </c>
      <c r="J704">
        <v>102</v>
      </c>
      <c r="K704">
        <v>100</v>
      </c>
      <c r="L704">
        <v>99</v>
      </c>
      <c r="M704">
        <v>102</v>
      </c>
      <c r="N704">
        <v>101</v>
      </c>
      <c r="O704">
        <v>103</v>
      </c>
      <c r="P704">
        <v>101</v>
      </c>
      <c r="Q704">
        <v>100</v>
      </c>
      <c r="R704">
        <v>100</v>
      </c>
      <c r="S704">
        <v>100</v>
      </c>
      <c r="T704">
        <v>115</v>
      </c>
      <c r="U704">
        <v>120</v>
      </c>
      <c r="V704">
        <v>119</v>
      </c>
      <c r="W704">
        <v>118</v>
      </c>
      <c r="X704">
        <v>117</v>
      </c>
      <c r="Y704">
        <v>119</v>
      </c>
      <c r="Z704">
        <v>117</v>
      </c>
      <c r="AA704">
        <v>115</v>
      </c>
      <c r="AB704">
        <v>112</v>
      </c>
      <c r="AC704">
        <v>118</v>
      </c>
      <c r="AD704">
        <v>116</v>
      </c>
      <c r="AE704">
        <v>112</v>
      </c>
      <c r="AF704">
        <v>117</v>
      </c>
      <c r="AG704">
        <v>111</v>
      </c>
      <c r="AH704">
        <v>110</v>
      </c>
      <c r="AI704">
        <v>110</v>
      </c>
      <c r="AJ704">
        <v>110</v>
      </c>
      <c r="AK704">
        <v>110</v>
      </c>
      <c r="AL704">
        <v>107</v>
      </c>
      <c r="AM704">
        <v>111</v>
      </c>
      <c r="AN704" s="5">
        <v>108</v>
      </c>
      <c r="AO704" s="5">
        <v>112</v>
      </c>
      <c r="AP704" s="5">
        <v>116</v>
      </c>
      <c r="AQ704" s="5">
        <v>114</v>
      </c>
      <c r="AR704" s="5">
        <v>116</v>
      </c>
      <c r="AS704" s="5">
        <v>117</v>
      </c>
      <c r="AT704" s="5">
        <v>117</v>
      </c>
      <c r="AU704" s="5">
        <v>114</v>
      </c>
      <c r="AV704" s="5">
        <v>114</v>
      </c>
      <c r="AW704" s="5">
        <v>116</v>
      </c>
      <c r="AX704" s="5">
        <v>112</v>
      </c>
      <c r="AY704" s="5">
        <v>113</v>
      </c>
      <c r="AZ704" s="5">
        <v>113</v>
      </c>
      <c r="BA704" s="5">
        <v>115</v>
      </c>
      <c r="BB704" s="5">
        <v>107</v>
      </c>
      <c r="BC704" s="5">
        <v>115</v>
      </c>
      <c r="BD704" s="5">
        <v>116</v>
      </c>
      <c r="BE704" s="5">
        <v>116</v>
      </c>
      <c r="BF704" s="5">
        <v>104</v>
      </c>
      <c r="BG704" s="5">
        <v>114</v>
      </c>
      <c r="BH704" s="5">
        <v>115</v>
      </c>
      <c r="BI704" s="5">
        <v>116</v>
      </c>
      <c r="BJ704" s="5">
        <v>115</v>
      </c>
      <c r="BK704" s="5">
        <v>115</v>
      </c>
      <c r="BL704" s="5">
        <v>111</v>
      </c>
      <c r="BM704" s="5">
        <v>115</v>
      </c>
      <c r="BN704" s="5">
        <v>105</v>
      </c>
      <c r="BO704" s="5">
        <v>108</v>
      </c>
      <c r="BP704" s="5">
        <v>107</v>
      </c>
      <c r="BQ704" s="5">
        <v>107</v>
      </c>
      <c r="BR704" s="8">
        <f>AVERAGE(BQ704,BS704)</f>
        <v>107.5</v>
      </c>
      <c r="BS704">
        <v>108</v>
      </c>
      <c r="BT704">
        <v>112</v>
      </c>
      <c r="BU704">
        <v>110</v>
      </c>
      <c r="BV704">
        <v>113</v>
      </c>
      <c r="BW704">
        <v>110</v>
      </c>
      <c r="BX704">
        <v>111</v>
      </c>
      <c r="BY704">
        <v>113</v>
      </c>
      <c r="BZ704">
        <v>117</v>
      </c>
      <c r="CA704">
        <v>118</v>
      </c>
      <c r="CB704">
        <v>119</v>
      </c>
      <c r="CC704">
        <v>120</v>
      </c>
      <c r="CD704">
        <v>117</v>
      </c>
      <c r="CE704">
        <v>112</v>
      </c>
      <c r="CF704">
        <v>111</v>
      </c>
      <c r="CG704">
        <v>115</v>
      </c>
      <c r="CH704">
        <v>113</v>
      </c>
      <c r="CI704">
        <v>115</v>
      </c>
      <c r="CJ704">
        <v>115</v>
      </c>
      <c r="CK704">
        <v>110</v>
      </c>
      <c r="CL704">
        <v>111</v>
      </c>
      <c r="CM704">
        <v>110</v>
      </c>
      <c r="CN704">
        <v>106</v>
      </c>
      <c r="CO704">
        <v>105</v>
      </c>
      <c r="CP704">
        <v>104</v>
      </c>
      <c r="CQ704">
        <v>103</v>
      </c>
      <c r="CR704">
        <v>106</v>
      </c>
      <c r="CS704">
        <v>105</v>
      </c>
      <c r="CT704">
        <v>112</v>
      </c>
      <c r="CU704">
        <v>106</v>
      </c>
      <c r="CV704">
        <v>107</v>
      </c>
      <c r="CW704">
        <v>100</v>
      </c>
      <c r="CX704" t="s">
        <v>2</v>
      </c>
      <c r="CY704" t="s">
        <v>64</v>
      </c>
      <c r="CZ704" s="1">
        <f t="shared" si="2050"/>
        <v>0.27670957737034074</v>
      </c>
      <c r="DA704" s="4">
        <f t="shared" si="2051"/>
        <v>112.59677419354838</v>
      </c>
      <c r="DB704" s="4"/>
      <c r="DC704" s="4"/>
      <c r="DD704" s="4"/>
    </row>
    <row r="705" spans="1:108" x14ac:dyDescent="0.25">
      <c r="A705" t="s">
        <v>57</v>
      </c>
      <c r="B705">
        <v>36.533299999999997</v>
      </c>
      <c r="C705">
        <v>-116.88330000000001</v>
      </c>
      <c r="D705">
        <v>-151</v>
      </c>
      <c r="E705" t="s">
        <v>1</v>
      </c>
      <c r="F705">
        <v>8</v>
      </c>
      <c r="G705">
        <v>1940</v>
      </c>
      <c r="H705">
        <v>8</v>
      </c>
      <c r="I705" t="s">
        <v>260</v>
      </c>
      <c r="J705">
        <v>103</v>
      </c>
      <c r="K705">
        <v>103</v>
      </c>
      <c r="L705">
        <v>105</v>
      </c>
      <c r="M705">
        <v>104</v>
      </c>
      <c r="N705">
        <v>104</v>
      </c>
      <c r="O705">
        <v>108</v>
      </c>
      <c r="P705">
        <v>108</v>
      </c>
      <c r="Q705">
        <v>108</v>
      </c>
      <c r="R705">
        <v>109</v>
      </c>
      <c r="S705">
        <v>112</v>
      </c>
      <c r="T705">
        <v>117</v>
      </c>
      <c r="U705">
        <v>119</v>
      </c>
      <c r="V705">
        <v>121</v>
      </c>
      <c r="W705">
        <v>121</v>
      </c>
      <c r="X705">
        <v>122</v>
      </c>
      <c r="Y705">
        <v>121</v>
      </c>
      <c r="Z705">
        <v>118</v>
      </c>
      <c r="AA705">
        <v>121</v>
      </c>
      <c r="AB705">
        <v>117</v>
      </c>
      <c r="AC705">
        <v>113</v>
      </c>
      <c r="AD705">
        <v>117</v>
      </c>
      <c r="AE705">
        <v>117</v>
      </c>
      <c r="AF705">
        <v>116</v>
      </c>
      <c r="AG705">
        <v>118</v>
      </c>
      <c r="AH705">
        <v>118</v>
      </c>
      <c r="AI705">
        <v>117</v>
      </c>
      <c r="AJ705">
        <v>117</v>
      </c>
      <c r="AK705">
        <v>116</v>
      </c>
      <c r="AL705">
        <v>113</v>
      </c>
      <c r="AM705">
        <v>104</v>
      </c>
      <c r="AN705" s="5">
        <v>112</v>
      </c>
      <c r="AO705" s="5">
        <v>114</v>
      </c>
      <c r="AP705" s="5">
        <v>119</v>
      </c>
      <c r="AQ705" s="5">
        <v>119</v>
      </c>
      <c r="AR705" s="5">
        <v>121</v>
      </c>
      <c r="AS705" s="5">
        <v>119</v>
      </c>
      <c r="AT705" s="5">
        <v>119</v>
      </c>
      <c r="AU705" s="5">
        <v>118</v>
      </c>
      <c r="AV705" s="5">
        <v>119</v>
      </c>
      <c r="AW705" s="5">
        <v>116</v>
      </c>
      <c r="AX705" s="5">
        <v>113</v>
      </c>
      <c r="AY705" s="5">
        <v>114</v>
      </c>
      <c r="AZ705" s="5">
        <v>118</v>
      </c>
      <c r="BA705" s="5">
        <v>113</v>
      </c>
      <c r="BB705" s="5">
        <v>111</v>
      </c>
      <c r="BC705" s="5">
        <v>110</v>
      </c>
      <c r="BD705" s="5">
        <v>105</v>
      </c>
      <c r="BE705" s="5">
        <v>104</v>
      </c>
      <c r="BF705" s="5">
        <v>105</v>
      </c>
      <c r="BG705" s="5">
        <v>109</v>
      </c>
      <c r="BH705" s="5">
        <v>113</v>
      </c>
      <c r="BI705" s="5">
        <v>117</v>
      </c>
      <c r="BJ705" s="5">
        <v>121</v>
      </c>
      <c r="BK705" s="5">
        <v>123</v>
      </c>
      <c r="BL705" s="5">
        <v>121</v>
      </c>
      <c r="BM705" s="5">
        <v>120</v>
      </c>
      <c r="BN705" s="5">
        <v>110</v>
      </c>
      <c r="BO705" s="5">
        <v>108</v>
      </c>
      <c r="BP705" s="5">
        <v>112</v>
      </c>
      <c r="BQ705" s="5">
        <v>112</v>
      </c>
      <c r="BR705" s="5">
        <v>113</v>
      </c>
      <c r="BS705">
        <v>115</v>
      </c>
      <c r="BT705">
        <v>114</v>
      </c>
      <c r="BU705">
        <v>117</v>
      </c>
      <c r="BV705">
        <v>116</v>
      </c>
      <c r="BW705">
        <v>115</v>
      </c>
      <c r="BX705">
        <v>116</v>
      </c>
      <c r="BY705">
        <v>117</v>
      </c>
      <c r="BZ705">
        <v>120</v>
      </c>
      <c r="CA705">
        <v>120</v>
      </c>
      <c r="CB705">
        <v>121</v>
      </c>
      <c r="CC705">
        <v>123</v>
      </c>
      <c r="CD705">
        <v>122</v>
      </c>
      <c r="CE705">
        <v>120</v>
      </c>
      <c r="CF705">
        <v>117</v>
      </c>
      <c r="CG705">
        <v>112</v>
      </c>
      <c r="CH705">
        <v>112</v>
      </c>
      <c r="CI705">
        <v>115</v>
      </c>
      <c r="CJ705">
        <v>116</v>
      </c>
      <c r="CK705">
        <v>116</v>
      </c>
      <c r="CL705">
        <v>117</v>
      </c>
      <c r="CM705">
        <v>116</v>
      </c>
      <c r="CN705">
        <v>114</v>
      </c>
      <c r="CO705">
        <v>111</v>
      </c>
      <c r="CP705">
        <v>105</v>
      </c>
      <c r="CQ705">
        <v>104</v>
      </c>
      <c r="CR705">
        <v>107</v>
      </c>
      <c r="CS705">
        <v>109</v>
      </c>
      <c r="CT705">
        <v>111</v>
      </c>
      <c r="CU705">
        <v>115</v>
      </c>
      <c r="CV705">
        <v>117</v>
      </c>
      <c r="CW705">
        <v>116</v>
      </c>
      <c r="CX705" t="s">
        <v>5</v>
      </c>
      <c r="CY705" t="s">
        <v>58</v>
      </c>
      <c r="CZ705" s="1">
        <f t="shared" si="2050"/>
        <v>0.94548150768056427</v>
      </c>
      <c r="DA705" s="4">
        <f t="shared" si="2051"/>
        <v>114.45161290322581</v>
      </c>
      <c r="DB705" s="4"/>
      <c r="DC705" s="4"/>
      <c r="DD705" s="4"/>
    </row>
    <row r="706" spans="1:108" x14ac:dyDescent="0.25">
      <c r="A706" t="s">
        <v>29</v>
      </c>
      <c r="B706">
        <v>36.450000000000003</v>
      </c>
      <c r="C706">
        <v>-116.86669999999999</v>
      </c>
      <c r="D706">
        <v>-168</v>
      </c>
      <c r="E706" t="s">
        <v>1</v>
      </c>
      <c r="F706">
        <v>1.4</v>
      </c>
      <c r="G706">
        <v>1940</v>
      </c>
      <c r="H706">
        <v>8</v>
      </c>
      <c r="I706" t="s">
        <v>260</v>
      </c>
      <c r="J706">
        <v>105</v>
      </c>
      <c r="K706">
        <v>101</v>
      </c>
      <c r="L706">
        <v>104</v>
      </c>
      <c r="M706">
        <v>104</v>
      </c>
      <c r="N706">
        <v>104</v>
      </c>
      <c r="O706">
        <v>107</v>
      </c>
      <c r="P706">
        <v>110</v>
      </c>
      <c r="Q706">
        <v>108</v>
      </c>
      <c r="R706">
        <v>109</v>
      </c>
      <c r="S706">
        <v>111</v>
      </c>
      <c r="T706">
        <v>116</v>
      </c>
      <c r="U706">
        <v>119</v>
      </c>
      <c r="V706">
        <v>121</v>
      </c>
      <c r="W706">
        <v>122</v>
      </c>
      <c r="X706">
        <v>121</v>
      </c>
      <c r="Y706">
        <v>120</v>
      </c>
      <c r="Z706">
        <v>118</v>
      </c>
      <c r="AA706">
        <v>121</v>
      </c>
      <c r="AB706">
        <v>114</v>
      </c>
      <c r="AC706">
        <v>111</v>
      </c>
      <c r="AD706">
        <v>118</v>
      </c>
      <c r="AE706">
        <v>117</v>
      </c>
      <c r="AF706">
        <v>115</v>
      </c>
      <c r="AG706">
        <v>116</v>
      </c>
      <c r="AH706">
        <v>120</v>
      </c>
      <c r="AI706">
        <v>118</v>
      </c>
      <c r="AJ706">
        <v>117</v>
      </c>
      <c r="AK706">
        <v>116</v>
      </c>
      <c r="AL706">
        <v>114</v>
      </c>
      <c r="AM706">
        <v>107</v>
      </c>
      <c r="AN706" s="5">
        <v>113</v>
      </c>
      <c r="AO706" s="5">
        <v>115</v>
      </c>
      <c r="AP706" s="5">
        <v>117</v>
      </c>
      <c r="AQ706" s="5">
        <v>119</v>
      </c>
      <c r="AR706" s="5">
        <v>121</v>
      </c>
      <c r="AS706" s="5">
        <v>121</v>
      </c>
      <c r="AT706" s="5">
        <v>117</v>
      </c>
      <c r="AU706" s="5">
        <v>119</v>
      </c>
      <c r="AV706" s="5">
        <v>120</v>
      </c>
      <c r="AW706" s="5">
        <v>116</v>
      </c>
      <c r="AX706" s="5">
        <v>115</v>
      </c>
      <c r="AY706" s="5">
        <v>114</v>
      </c>
      <c r="AZ706" s="5">
        <v>117</v>
      </c>
      <c r="BA706" s="5">
        <v>113</v>
      </c>
      <c r="BB706" s="5">
        <v>113</v>
      </c>
      <c r="BC706" s="5">
        <v>110</v>
      </c>
      <c r="BD706" s="5">
        <v>106</v>
      </c>
      <c r="BE706" s="5">
        <v>104</v>
      </c>
      <c r="BF706" s="5">
        <v>107</v>
      </c>
      <c r="BG706" s="5">
        <v>108</v>
      </c>
      <c r="BH706" s="5">
        <v>112</v>
      </c>
      <c r="BI706" s="5">
        <v>114</v>
      </c>
      <c r="BJ706" s="5">
        <v>121</v>
      </c>
      <c r="BK706" s="5">
        <v>123</v>
      </c>
      <c r="BL706" s="5">
        <v>122</v>
      </c>
      <c r="BM706" s="5">
        <v>116</v>
      </c>
      <c r="BN706" s="5">
        <v>115</v>
      </c>
      <c r="BO706" s="5">
        <v>110</v>
      </c>
      <c r="BP706" s="5">
        <v>112</v>
      </c>
      <c r="BQ706" s="5">
        <v>113</v>
      </c>
      <c r="BR706" s="5">
        <v>113</v>
      </c>
      <c r="BS706">
        <v>114</v>
      </c>
      <c r="BT706">
        <v>114</v>
      </c>
      <c r="BU706">
        <v>118</v>
      </c>
      <c r="BV706">
        <v>118</v>
      </c>
      <c r="BW706">
        <v>118</v>
      </c>
      <c r="BX706">
        <v>119</v>
      </c>
      <c r="BY706">
        <v>119</v>
      </c>
      <c r="BZ706">
        <v>121</v>
      </c>
      <c r="CA706">
        <v>122</v>
      </c>
      <c r="CB706">
        <v>121</v>
      </c>
      <c r="CC706">
        <v>124</v>
      </c>
      <c r="CD706">
        <v>123</v>
      </c>
      <c r="CE706">
        <v>119</v>
      </c>
      <c r="CF706">
        <v>115</v>
      </c>
      <c r="CG706">
        <v>112</v>
      </c>
      <c r="CH706">
        <v>112</v>
      </c>
      <c r="CI706">
        <v>113</v>
      </c>
      <c r="CJ706">
        <v>115</v>
      </c>
      <c r="CK706">
        <v>116</v>
      </c>
      <c r="CL706">
        <v>119</v>
      </c>
      <c r="CM706">
        <v>117</v>
      </c>
      <c r="CN706">
        <v>115</v>
      </c>
      <c r="CO706">
        <v>109</v>
      </c>
      <c r="CP706">
        <v>105</v>
      </c>
      <c r="CQ706">
        <v>104</v>
      </c>
      <c r="CR706">
        <v>107</v>
      </c>
      <c r="CS706">
        <v>109</v>
      </c>
      <c r="CT706">
        <v>110</v>
      </c>
      <c r="CU706">
        <v>114</v>
      </c>
      <c r="CV706">
        <v>117</v>
      </c>
      <c r="CW706">
        <v>115</v>
      </c>
      <c r="CX706" t="s">
        <v>5</v>
      </c>
      <c r="CY706" t="s">
        <v>30</v>
      </c>
      <c r="CZ706" s="1">
        <f t="shared" si="2050"/>
        <v>1</v>
      </c>
      <c r="DA706" s="4">
        <f t="shared" si="2051"/>
        <v>114.70967741935483</v>
      </c>
      <c r="DB706" s="4"/>
      <c r="DC706" s="4"/>
      <c r="DD706" s="4"/>
    </row>
    <row r="707" spans="1:108" x14ac:dyDescent="0.25">
      <c r="BS707" cm="1">
        <f t="array" ref="BS707">SUMPRODUCT(--(MOD(AN706:BR706,5)=0))</f>
        <v>6</v>
      </c>
      <c r="BT707">
        <f>AVERAGE(AN706:BR706)</f>
        <v>114.70967741935483</v>
      </c>
    </row>
    <row r="708" spans="1:108" x14ac:dyDescent="0.25">
      <c r="D708" s="5">
        <f>AVERAGE(D685:D705)</f>
        <v>3172.3809523809523</v>
      </c>
      <c r="AN708" s="5">
        <f>AVERAGE(AN685:AN705)</f>
        <v>97.333333333333329</v>
      </c>
      <c r="AO708" s="5">
        <f t="shared" ref="AO708:BR708" si="2052">AVERAGE(AO685:AO705)</f>
        <v>101.14285714285714</v>
      </c>
      <c r="AP708" s="5">
        <f t="shared" si="2052"/>
        <v>103.66666666666667</v>
      </c>
      <c r="AQ708" s="5">
        <f t="shared" si="2052"/>
        <v>104.19047619047619</v>
      </c>
      <c r="AR708" s="5">
        <f t="shared" si="2052"/>
        <v>106.52380952380952</v>
      </c>
      <c r="AS708" s="5">
        <f t="shared" si="2052"/>
        <v>105.76190476190476</v>
      </c>
      <c r="AT708" s="5">
        <f t="shared" si="2052"/>
        <v>104.85714285714286</v>
      </c>
      <c r="AU708" s="5">
        <f t="shared" si="2052"/>
        <v>103.57142857142857</v>
      </c>
      <c r="AV708" s="5">
        <f t="shared" si="2052"/>
        <v>102.42857142857143</v>
      </c>
      <c r="AW708" s="5">
        <f t="shared" si="2052"/>
        <v>102</v>
      </c>
      <c r="AX708" s="5">
        <f t="shared" si="2052"/>
        <v>100.95238095238095</v>
      </c>
      <c r="AY708" s="5">
        <f t="shared" si="2052"/>
        <v>100.76190476190476</v>
      </c>
      <c r="AZ708" s="5">
        <f t="shared" si="2052"/>
        <v>101.04761904761905</v>
      </c>
      <c r="BA708" s="5">
        <f t="shared" si="2052"/>
        <v>99.19047619047619</v>
      </c>
      <c r="BB708" s="5">
        <f t="shared" si="2052"/>
        <v>97.476190476190482</v>
      </c>
      <c r="BC708" s="5">
        <f t="shared" si="2052"/>
        <v>95.238095238095241</v>
      </c>
      <c r="BD708" s="5">
        <f t="shared" si="2052"/>
        <v>92.238095238095241</v>
      </c>
      <c r="BE708" s="5">
        <f t="shared" si="2052"/>
        <v>91.047619047619051</v>
      </c>
      <c r="BF708" s="5">
        <f t="shared" si="2052"/>
        <v>91.761904761904759</v>
      </c>
      <c r="BG708" s="5">
        <f t="shared" si="2052"/>
        <v>95.19047619047619</v>
      </c>
      <c r="BH708" s="5">
        <f t="shared" si="2052"/>
        <v>98.761904761904759</v>
      </c>
      <c r="BI708" s="5">
        <f t="shared" si="2052"/>
        <v>102.52380952380952</v>
      </c>
      <c r="BJ708" s="5">
        <f t="shared" si="2052"/>
        <v>105.76190476190476</v>
      </c>
      <c r="BK708" s="5">
        <f t="shared" si="2052"/>
        <v>106.04761904761905</v>
      </c>
      <c r="BL708" s="5">
        <f t="shared" si="2052"/>
        <v>104.0952380952381</v>
      </c>
      <c r="BM708" s="5">
        <f t="shared" si="2052"/>
        <v>100.76190476190476</v>
      </c>
      <c r="BN708" s="5">
        <f t="shared" si="2052"/>
        <v>97.333333333333329</v>
      </c>
      <c r="BO708" s="5">
        <f t="shared" si="2052"/>
        <v>95.80952380952381</v>
      </c>
      <c r="BP708" s="5">
        <f t="shared" si="2052"/>
        <v>96.666666666666671</v>
      </c>
      <c r="BQ708" s="5">
        <f t="shared" si="2052"/>
        <v>98.333333333333329</v>
      </c>
      <c r="BR708" s="5">
        <f t="shared" si="2052"/>
        <v>99.071428571428569</v>
      </c>
    </row>
    <row r="709" spans="1:108" x14ac:dyDescent="0.25">
      <c r="AI709" s="13">
        <f>-AM709/(AVERAGE(D685:D705)-D706)</f>
        <v>-4.3886474127512905E-3</v>
      </c>
      <c r="AJ709" t="s">
        <v>263</v>
      </c>
      <c r="AK709">
        <f>AVERAGE(AN706:BR706)</f>
        <v>114.70967741935483</v>
      </c>
      <c r="AL709">
        <f>AVERAGE(AN708:BR708)</f>
        <v>100.04992319508447</v>
      </c>
      <c r="AM709">
        <f>AK709-AL709</f>
        <v>14.659754224270358</v>
      </c>
      <c r="AN709" s="5">
        <f>AN708+$AM709</f>
        <v>111.99308755760369</v>
      </c>
      <c r="AO709" s="5">
        <f t="shared" ref="AO709:BR709" si="2053">AO708+$AM709</f>
        <v>115.8026113671275</v>
      </c>
      <c r="AP709" s="5">
        <f t="shared" si="2053"/>
        <v>118.32642089093703</v>
      </c>
      <c r="AQ709" s="5">
        <f t="shared" si="2053"/>
        <v>118.85023041474655</v>
      </c>
      <c r="AR709" s="5">
        <f t="shared" si="2053"/>
        <v>121.18356374807988</v>
      </c>
      <c r="AS709" s="5">
        <f t="shared" si="2053"/>
        <v>120.42165898617512</v>
      </c>
      <c r="AT709" s="5">
        <f t="shared" si="2053"/>
        <v>119.51689708141322</v>
      </c>
      <c r="AU709" s="5">
        <f t="shared" si="2053"/>
        <v>118.23118279569893</v>
      </c>
      <c r="AV709" s="5">
        <f t="shared" si="2053"/>
        <v>117.08832565284179</v>
      </c>
      <c r="AW709" s="5">
        <f t="shared" si="2053"/>
        <v>116.65975422427036</v>
      </c>
      <c r="AX709" s="5">
        <f t="shared" si="2053"/>
        <v>115.61213517665131</v>
      </c>
      <c r="AY709" s="5">
        <f t="shared" si="2053"/>
        <v>115.42165898617512</v>
      </c>
      <c r="AZ709" s="5">
        <f t="shared" si="2053"/>
        <v>115.70737327188941</v>
      </c>
      <c r="BA709" s="5">
        <f t="shared" si="2053"/>
        <v>113.85023041474655</v>
      </c>
      <c r="BB709" s="5">
        <f t="shared" si="2053"/>
        <v>112.13594470046084</v>
      </c>
      <c r="BC709" s="5">
        <f t="shared" si="2053"/>
        <v>109.8978494623656</v>
      </c>
      <c r="BD709" s="5">
        <f t="shared" si="2053"/>
        <v>106.8978494623656</v>
      </c>
      <c r="BE709" s="5">
        <f t="shared" si="2053"/>
        <v>105.70737327188941</v>
      </c>
      <c r="BF709" s="5">
        <f t="shared" si="2053"/>
        <v>106.42165898617512</v>
      </c>
      <c r="BG709" s="5">
        <f t="shared" si="2053"/>
        <v>109.85023041474655</v>
      </c>
      <c r="BH709" s="5">
        <f t="shared" si="2053"/>
        <v>113.42165898617512</v>
      </c>
      <c r="BI709" s="5">
        <f t="shared" si="2053"/>
        <v>117.18356374807988</v>
      </c>
      <c r="BJ709" s="5">
        <f t="shared" si="2053"/>
        <v>120.42165898617512</v>
      </c>
      <c r="BK709" s="5">
        <f t="shared" si="2053"/>
        <v>120.70737327188941</v>
      </c>
      <c r="BL709" s="5">
        <f t="shared" si="2053"/>
        <v>118.75499231950846</v>
      </c>
      <c r="BM709" s="5">
        <f t="shared" si="2053"/>
        <v>115.42165898617512</v>
      </c>
      <c r="BN709" s="5">
        <f t="shared" si="2053"/>
        <v>111.99308755760369</v>
      </c>
      <c r="BO709" s="5">
        <f t="shared" si="2053"/>
        <v>110.46927803379417</v>
      </c>
      <c r="BP709" s="5">
        <f t="shared" si="2053"/>
        <v>111.32642089093703</v>
      </c>
      <c r="BQ709" s="5">
        <f t="shared" si="2053"/>
        <v>112.99308755760369</v>
      </c>
      <c r="BR709" s="5">
        <f t="shared" si="2053"/>
        <v>113.73118279569893</v>
      </c>
    </row>
    <row r="710" spans="1:108" x14ac:dyDescent="0.25">
      <c r="AI710" s="11"/>
      <c r="AN710" s="5">
        <f>AN706-AN709</f>
        <v>1.0069124423963132</v>
      </c>
      <c r="AO710" s="5">
        <f t="shared" ref="AO710:BR710" si="2054">AO706-AO709</f>
        <v>-0.80261136712749703</v>
      </c>
      <c r="AP710" s="5">
        <f t="shared" si="2054"/>
        <v>-1.3264208909370296</v>
      </c>
      <c r="AQ710" s="5">
        <f t="shared" si="2054"/>
        <v>0.14976958525345196</v>
      </c>
      <c r="AR710" s="5">
        <f t="shared" si="2054"/>
        <v>-0.18356374807987663</v>
      </c>
      <c r="AS710" s="5">
        <f t="shared" si="2054"/>
        <v>0.57834101382488257</v>
      </c>
      <c r="AT710" s="5">
        <f t="shared" si="2054"/>
        <v>-2.5168970814132194</v>
      </c>
      <c r="AU710" s="5">
        <f t="shared" si="2054"/>
        <v>0.76881720430107237</v>
      </c>
      <c r="AV710" s="5">
        <f t="shared" si="2054"/>
        <v>2.9116743471582112</v>
      </c>
      <c r="AW710" s="5">
        <f t="shared" si="2054"/>
        <v>-0.65975422427035824</v>
      </c>
      <c r="AX710" s="5">
        <f t="shared" si="2054"/>
        <v>-0.61213517665130723</v>
      </c>
      <c r="AY710" s="5">
        <f t="shared" si="2054"/>
        <v>-1.4216589861751174</v>
      </c>
      <c r="AZ710" s="5">
        <f t="shared" si="2054"/>
        <v>1.2926267281105908</v>
      </c>
      <c r="BA710" s="5">
        <f t="shared" si="2054"/>
        <v>-0.85023041474654804</v>
      </c>
      <c r="BB710" s="5">
        <f t="shared" si="2054"/>
        <v>0.86405529953916016</v>
      </c>
      <c r="BC710" s="5">
        <f t="shared" si="2054"/>
        <v>0.10215053763440096</v>
      </c>
      <c r="BD710" s="5">
        <f t="shared" si="2054"/>
        <v>-0.89784946236559904</v>
      </c>
      <c r="BE710" s="5">
        <f t="shared" si="2054"/>
        <v>-1.7073732718894092</v>
      </c>
      <c r="BF710" s="5">
        <f t="shared" si="2054"/>
        <v>0.57834101382488257</v>
      </c>
      <c r="BG710" s="5">
        <f t="shared" si="2054"/>
        <v>-1.850230414746548</v>
      </c>
      <c r="BH710" s="5">
        <f t="shared" si="2054"/>
        <v>-1.4216589861751174</v>
      </c>
      <c r="BI710" s="5">
        <f t="shared" si="2054"/>
        <v>-3.1835637480798766</v>
      </c>
      <c r="BJ710" s="5">
        <f t="shared" si="2054"/>
        <v>0.57834101382488257</v>
      </c>
      <c r="BK710" s="5">
        <f t="shared" si="2054"/>
        <v>2.2926267281105908</v>
      </c>
      <c r="BL710" s="5">
        <f t="shared" si="2054"/>
        <v>3.2450076804915398</v>
      </c>
      <c r="BM710" s="5">
        <f t="shared" si="2054"/>
        <v>0.57834101382488257</v>
      </c>
      <c r="BN710" s="5">
        <f t="shared" si="2054"/>
        <v>3.0069124423963132</v>
      </c>
      <c r="BO710" s="5">
        <f t="shared" si="2054"/>
        <v>-0.46927803379416844</v>
      </c>
      <c r="BP710" s="5">
        <f t="shared" si="2054"/>
        <v>0.67357910906297036</v>
      </c>
      <c r="BQ710" s="5">
        <f t="shared" si="2054"/>
        <v>6.9124423963131676E-3</v>
      </c>
      <c r="BR710" s="5">
        <f t="shared" si="2054"/>
        <v>-0.73118279569892763</v>
      </c>
      <c r="BS710" s="15">
        <f>STDEV(AN710:BR710)</f>
        <v>1.5441743538005228</v>
      </c>
      <c r="BT710" t="s">
        <v>264</v>
      </c>
    </row>
    <row r="711" spans="1:108" x14ac:dyDescent="0.25">
      <c r="AI711" s="11"/>
      <c r="AN711" s="5">
        <f>ABS(AN710)</f>
        <v>1.0069124423963132</v>
      </c>
      <c r="AO711" s="5">
        <f t="shared" ref="AO711" si="2055">ABS(AO710)</f>
        <v>0.80261136712749703</v>
      </c>
      <c r="AP711" s="5">
        <f t="shared" ref="AP711" si="2056">ABS(AP710)</f>
        <v>1.3264208909370296</v>
      </c>
      <c r="AQ711" s="5">
        <f t="shared" ref="AQ711" si="2057">ABS(AQ710)</f>
        <v>0.14976958525345196</v>
      </c>
      <c r="AR711" s="5">
        <f t="shared" ref="AR711" si="2058">ABS(AR710)</f>
        <v>0.18356374807987663</v>
      </c>
      <c r="AS711" s="5">
        <f t="shared" ref="AS711" si="2059">ABS(AS710)</f>
        <v>0.57834101382488257</v>
      </c>
      <c r="AT711" s="5">
        <f t="shared" ref="AT711" si="2060">ABS(AT710)</f>
        <v>2.5168970814132194</v>
      </c>
      <c r="AU711" s="5">
        <f t="shared" ref="AU711" si="2061">ABS(AU710)</f>
        <v>0.76881720430107237</v>
      </c>
      <c r="AV711" s="5">
        <f t="shared" ref="AV711" si="2062">ABS(AV710)</f>
        <v>2.9116743471582112</v>
      </c>
      <c r="AW711" s="5">
        <f t="shared" ref="AW711" si="2063">ABS(AW710)</f>
        <v>0.65975422427035824</v>
      </c>
      <c r="AX711" s="5">
        <f t="shared" ref="AX711" si="2064">ABS(AX710)</f>
        <v>0.61213517665130723</v>
      </c>
      <c r="AY711" s="5">
        <f t="shared" ref="AY711" si="2065">ABS(AY710)</f>
        <v>1.4216589861751174</v>
      </c>
      <c r="AZ711" s="5">
        <f t="shared" ref="AZ711" si="2066">ABS(AZ710)</f>
        <v>1.2926267281105908</v>
      </c>
      <c r="BA711" s="5">
        <f t="shared" ref="BA711" si="2067">ABS(BA710)</f>
        <v>0.85023041474654804</v>
      </c>
      <c r="BB711" s="5">
        <f t="shared" ref="BB711" si="2068">ABS(BB710)</f>
        <v>0.86405529953916016</v>
      </c>
      <c r="BC711" s="5">
        <f t="shared" ref="BC711" si="2069">ABS(BC710)</f>
        <v>0.10215053763440096</v>
      </c>
      <c r="BD711" s="5">
        <f t="shared" ref="BD711" si="2070">ABS(BD710)</f>
        <v>0.89784946236559904</v>
      </c>
      <c r="BE711" s="5">
        <f t="shared" ref="BE711" si="2071">ABS(BE710)</f>
        <v>1.7073732718894092</v>
      </c>
      <c r="BF711" s="5">
        <f t="shared" ref="BF711" si="2072">ABS(BF710)</f>
        <v>0.57834101382488257</v>
      </c>
      <c r="BG711" s="5">
        <f t="shared" ref="BG711" si="2073">ABS(BG710)</f>
        <v>1.850230414746548</v>
      </c>
      <c r="BH711" s="5">
        <f t="shared" ref="BH711" si="2074">ABS(BH710)</f>
        <v>1.4216589861751174</v>
      </c>
      <c r="BI711" s="5">
        <f t="shared" ref="BI711" si="2075">ABS(BI710)</f>
        <v>3.1835637480798766</v>
      </c>
      <c r="BJ711" s="5">
        <f t="shared" ref="BJ711" si="2076">ABS(BJ710)</f>
        <v>0.57834101382488257</v>
      </c>
      <c r="BK711" s="5">
        <f t="shared" ref="BK711" si="2077">ABS(BK710)</f>
        <v>2.2926267281105908</v>
      </c>
      <c r="BL711" s="5">
        <f t="shared" ref="BL711" si="2078">ABS(BL710)</f>
        <v>3.2450076804915398</v>
      </c>
      <c r="BM711" s="5">
        <f t="shared" ref="BM711" si="2079">ABS(BM710)</f>
        <v>0.57834101382488257</v>
      </c>
      <c r="BN711" s="5">
        <f t="shared" ref="BN711" si="2080">ABS(BN710)</f>
        <v>3.0069124423963132</v>
      </c>
      <c r="BO711" s="5">
        <f t="shared" ref="BO711" si="2081">ABS(BO710)</f>
        <v>0.46927803379416844</v>
      </c>
      <c r="BP711" s="5">
        <f t="shared" ref="BP711" si="2082">ABS(BP710)</f>
        <v>0.67357910906297036</v>
      </c>
      <c r="BQ711" s="5">
        <f t="shared" ref="BQ711" si="2083">ABS(BQ710)</f>
        <v>6.9124423963131676E-3</v>
      </c>
      <c r="BR711" s="5">
        <f t="shared" ref="BR711" si="2084">ABS(BR710)</f>
        <v>0.73118279569892763</v>
      </c>
      <c r="BS711" s="15">
        <f>AVERAGE(AN711:BR711)</f>
        <v>1.2022199098161632</v>
      </c>
      <c r="BT711" t="s">
        <v>268</v>
      </c>
    </row>
    <row r="713" spans="1:108" x14ac:dyDescent="0.25">
      <c r="CZ713" s="9" t="s">
        <v>258</v>
      </c>
      <c r="DA713" s="10" t="s">
        <v>259</v>
      </c>
      <c r="DB713" s="10"/>
      <c r="DC713" s="10"/>
      <c r="DD713" s="10"/>
    </row>
    <row r="714" spans="1:108" x14ac:dyDescent="0.25">
      <c r="A714" t="s">
        <v>13</v>
      </c>
      <c r="B714">
        <v>38.069400000000002</v>
      </c>
      <c r="C714">
        <v>-117.2355</v>
      </c>
      <c r="D714">
        <v>6010</v>
      </c>
      <c r="E714" t="s">
        <v>1</v>
      </c>
      <c r="F714">
        <v>181.5</v>
      </c>
      <c r="G714">
        <v>1941</v>
      </c>
      <c r="H714">
        <v>8</v>
      </c>
      <c r="I714" t="s">
        <v>260</v>
      </c>
      <c r="J714">
        <v>72</v>
      </c>
      <c r="K714">
        <v>74</v>
      </c>
      <c r="L714">
        <v>76</v>
      </c>
      <c r="M714">
        <v>74</v>
      </c>
      <c r="N714">
        <v>77</v>
      </c>
      <c r="O714">
        <v>69</v>
      </c>
      <c r="P714">
        <v>50</v>
      </c>
      <c r="Q714">
        <v>58</v>
      </c>
      <c r="R714">
        <v>65</v>
      </c>
      <c r="S714">
        <v>74</v>
      </c>
      <c r="T714">
        <v>78</v>
      </c>
      <c r="U714">
        <v>81</v>
      </c>
      <c r="V714">
        <v>82</v>
      </c>
      <c r="W714">
        <v>81</v>
      </c>
      <c r="X714">
        <v>81</v>
      </c>
      <c r="Y714">
        <v>81</v>
      </c>
      <c r="Z714">
        <v>81</v>
      </c>
      <c r="AA714">
        <v>82</v>
      </c>
      <c r="AB714">
        <v>82</v>
      </c>
      <c r="AC714">
        <v>81</v>
      </c>
      <c r="AD714">
        <v>81</v>
      </c>
      <c r="AE714">
        <v>82</v>
      </c>
      <c r="AF714">
        <v>81</v>
      </c>
      <c r="AG714">
        <v>73</v>
      </c>
      <c r="AH714">
        <v>75</v>
      </c>
      <c r="AI714">
        <v>70</v>
      </c>
      <c r="AJ714">
        <v>60</v>
      </c>
      <c r="AK714">
        <v>72</v>
      </c>
      <c r="AL714">
        <v>79</v>
      </c>
      <c r="AM714">
        <v>72</v>
      </c>
      <c r="AN714" s="5">
        <v>81</v>
      </c>
      <c r="AO714" s="5">
        <v>82</v>
      </c>
      <c r="AP714" s="5">
        <v>84</v>
      </c>
      <c r="AQ714" s="5">
        <v>87</v>
      </c>
      <c r="AR714" s="5">
        <v>90</v>
      </c>
      <c r="AS714" s="5">
        <v>90</v>
      </c>
      <c r="AT714" s="5">
        <v>91</v>
      </c>
      <c r="AU714" s="5">
        <v>92</v>
      </c>
      <c r="AV714" s="5">
        <v>93</v>
      </c>
      <c r="AW714" s="5">
        <v>90</v>
      </c>
      <c r="AX714" s="5">
        <v>90</v>
      </c>
      <c r="AY714" s="5">
        <v>89</v>
      </c>
      <c r="AZ714" s="5">
        <v>88</v>
      </c>
      <c r="BA714" s="5">
        <v>87</v>
      </c>
      <c r="BB714" s="5">
        <v>87</v>
      </c>
      <c r="BC714" s="5">
        <v>85</v>
      </c>
      <c r="BD714" s="5">
        <v>89</v>
      </c>
      <c r="BE714" s="5">
        <v>81</v>
      </c>
      <c r="BF714" s="5">
        <v>84</v>
      </c>
      <c r="BG714" s="5">
        <v>88</v>
      </c>
      <c r="BH714" s="5">
        <v>93</v>
      </c>
      <c r="BI714" s="5">
        <v>96</v>
      </c>
      <c r="BJ714" s="5">
        <v>94</v>
      </c>
      <c r="BK714" s="5">
        <v>80</v>
      </c>
      <c r="BL714" s="5">
        <v>80</v>
      </c>
      <c r="BM714" s="5">
        <v>77</v>
      </c>
      <c r="BN714" s="5">
        <v>75</v>
      </c>
      <c r="BO714" s="5">
        <v>78</v>
      </c>
      <c r="BP714" s="5">
        <v>82</v>
      </c>
      <c r="BQ714" s="5">
        <v>85</v>
      </c>
      <c r="BR714" s="5">
        <v>87</v>
      </c>
      <c r="BS714">
        <v>87</v>
      </c>
      <c r="BT714">
        <v>86</v>
      </c>
      <c r="BU714">
        <v>86</v>
      </c>
      <c r="BV714">
        <v>87</v>
      </c>
      <c r="BW714">
        <v>88</v>
      </c>
      <c r="BX714">
        <v>87</v>
      </c>
      <c r="BY714">
        <v>81</v>
      </c>
      <c r="BZ714">
        <v>78</v>
      </c>
      <c r="CA714">
        <v>84</v>
      </c>
      <c r="CB714">
        <v>70</v>
      </c>
      <c r="CC714">
        <v>70</v>
      </c>
      <c r="CD714">
        <v>78</v>
      </c>
      <c r="CE714">
        <v>82</v>
      </c>
      <c r="CF714">
        <v>83</v>
      </c>
      <c r="CG714">
        <v>79</v>
      </c>
      <c r="CH714">
        <v>74</v>
      </c>
      <c r="CI714">
        <v>83</v>
      </c>
      <c r="CJ714">
        <v>82</v>
      </c>
      <c r="CK714">
        <v>85</v>
      </c>
      <c r="CL714">
        <v>85</v>
      </c>
      <c r="CM714">
        <v>84</v>
      </c>
      <c r="CN714">
        <v>83</v>
      </c>
      <c r="CO714">
        <v>83</v>
      </c>
      <c r="CP714">
        <v>83</v>
      </c>
      <c r="CQ714">
        <v>82</v>
      </c>
      <c r="CR714">
        <v>81</v>
      </c>
      <c r="CS714">
        <v>81</v>
      </c>
      <c r="CT714">
        <v>77</v>
      </c>
      <c r="CU714">
        <v>67</v>
      </c>
      <c r="CV714">
        <v>70</v>
      </c>
      <c r="CW714">
        <v>73</v>
      </c>
      <c r="CX714" t="s">
        <v>2</v>
      </c>
      <c r="CY714" t="s">
        <v>14</v>
      </c>
      <c r="CZ714" s="1">
        <f>CORREL(AN714:BR714,AN$734:BR$734)</f>
        <v>0.90796204539367953</v>
      </c>
      <c r="DA714" s="4">
        <f>AVERAGE(AN714:BR714)</f>
        <v>86.290322580645167</v>
      </c>
      <c r="DB714" s="4"/>
      <c r="DC714" s="4"/>
      <c r="DD714" s="4"/>
    </row>
    <row r="715" spans="1:108" x14ac:dyDescent="0.25">
      <c r="A715" t="s">
        <v>21</v>
      </c>
      <c r="B715">
        <v>37.708100000000002</v>
      </c>
      <c r="C715">
        <v>-117.23309999999999</v>
      </c>
      <c r="D715">
        <v>5690</v>
      </c>
      <c r="E715" t="s">
        <v>1</v>
      </c>
      <c r="F715">
        <v>142.1</v>
      </c>
      <c r="G715">
        <v>1941</v>
      </c>
      <c r="H715">
        <v>8</v>
      </c>
      <c r="I715" t="s">
        <v>260</v>
      </c>
      <c r="J715">
        <v>75</v>
      </c>
      <c r="K715">
        <v>77</v>
      </c>
      <c r="L715">
        <v>79</v>
      </c>
      <c r="M715">
        <v>76</v>
      </c>
      <c r="N715">
        <v>80</v>
      </c>
      <c r="O715">
        <v>72</v>
      </c>
      <c r="P715">
        <v>58</v>
      </c>
      <c r="Q715">
        <v>62</v>
      </c>
      <c r="R715">
        <v>68</v>
      </c>
      <c r="S715">
        <v>78</v>
      </c>
      <c r="T715">
        <v>80</v>
      </c>
      <c r="U715">
        <v>83</v>
      </c>
      <c r="V715">
        <v>84</v>
      </c>
      <c r="W715">
        <v>83</v>
      </c>
      <c r="X715">
        <v>84</v>
      </c>
      <c r="Y715">
        <v>84</v>
      </c>
      <c r="Z715">
        <v>87</v>
      </c>
      <c r="AA715">
        <v>85</v>
      </c>
      <c r="AB715">
        <v>85</v>
      </c>
      <c r="AC715">
        <v>83</v>
      </c>
      <c r="AD715">
        <v>85</v>
      </c>
      <c r="AE715">
        <v>85</v>
      </c>
      <c r="AF715">
        <v>85</v>
      </c>
      <c r="AG715">
        <v>77</v>
      </c>
      <c r="AH715">
        <v>78</v>
      </c>
      <c r="AI715">
        <v>73</v>
      </c>
      <c r="AJ715">
        <v>66</v>
      </c>
      <c r="AK715">
        <v>75</v>
      </c>
      <c r="AL715">
        <v>81</v>
      </c>
      <c r="AM715">
        <v>81</v>
      </c>
      <c r="AN715" s="5">
        <v>83</v>
      </c>
      <c r="AO715" s="5">
        <v>85</v>
      </c>
      <c r="AP715" s="5">
        <v>87</v>
      </c>
      <c r="AQ715" s="5">
        <v>90</v>
      </c>
      <c r="AR715" s="5">
        <v>93</v>
      </c>
      <c r="AS715" s="5">
        <v>93</v>
      </c>
      <c r="AT715" s="5">
        <v>94</v>
      </c>
      <c r="AU715" s="5">
        <v>95</v>
      </c>
      <c r="AV715" s="5">
        <v>95</v>
      </c>
      <c r="AW715" s="5">
        <v>94</v>
      </c>
      <c r="AX715" s="5">
        <v>92</v>
      </c>
      <c r="AY715" s="5">
        <v>91</v>
      </c>
      <c r="AZ715" s="5">
        <v>90</v>
      </c>
      <c r="BA715" s="5">
        <v>89</v>
      </c>
      <c r="BB715" s="5">
        <v>90</v>
      </c>
      <c r="BC715" s="5">
        <v>90</v>
      </c>
      <c r="BD715" s="5">
        <v>92</v>
      </c>
      <c r="BE715" s="5">
        <v>89</v>
      </c>
      <c r="BF715" s="5">
        <v>86</v>
      </c>
      <c r="BG715" s="5">
        <v>91</v>
      </c>
      <c r="BH715" s="5">
        <v>95</v>
      </c>
      <c r="BI715" s="5">
        <v>98</v>
      </c>
      <c r="BJ715" s="5">
        <v>96</v>
      </c>
      <c r="BK715" s="5">
        <v>73</v>
      </c>
      <c r="BL715" s="5">
        <v>83</v>
      </c>
      <c r="BM715" s="5">
        <v>80</v>
      </c>
      <c r="BN715" s="5">
        <v>79</v>
      </c>
      <c r="BO715" s="5">
        <v>81</v>
      </c>
      <c r="BP715" s="5">
        <v>86</v>
      </c>
      <c r="BQ715" s="5">
        <v>89</v>
      </c>
      <c r="BR715" s="5">
        <v>90</v>
      </c>
      <c r="BS715">
        <v>89</v>
      </c>
      <c r="BT715">
        <v>89</v>
      </c>
      <c r="BU715">
        <v>90</v>
      </c>
      <c r="BV715">
        <v>90</v>
      </c>
      <c r="BW715">
        <v>91</v>
      </c>
      <c r="BX715">
        <v>89</v>
      </c>
      <c r="BY715">
        <v>85</v>
      </c>
      <c r="BZ715">
        <v>77</v>
      </c>
      <c r="CA715">
        <v>86</v>
      </c>
      <c r="CB715">
        <v>70</v>
      </c>
      <c r="CC715">
        <v>74</v>
      </c>
      <c r="CD715">
        <v>80</v>
      </c>
      <c r="CE715">
        <v>85</v>
      </c>
      <c r="CF715">
        <v>86</v>
      </c>
      <c r="CG715">
        <v>86</v>
      </c>
      <c r="CH715">
        <v>75</v>
      </c>
      <c r="CI715">
        <v>83</v>
      </c>
      <c r="CJ715">
        <v>85</v>
      </c>
      <c r="CK715">
        <v>82</v>
      </c>
      <c r="CL715">
        <v>87</v>
      </c>
      <c r="CM715">
        <v>86</v>
      </c>
      <c r="CN715">
        <v>86</v>
      </c>
      <c r="CO715">
        <v>87</v>
      </c>
      <c r="CP715">
        <v>87</v>
      </c>
      <c r="CQ715">
        <v>85</v>
      </c>
      <c r="CR715">
        <v>85</v>
      </c>
      <c r="CS715">
        <v>83</v>
      </c>
      <c r="CT715">
        <v>82</v>
      </c>
      <c r="CU715">
        <v>72</v>
      </c>
      <c r="CV715">
        <v>72</v>
      </c>
      <c r="CW715">
        <v>77</v>
      </c>
      <c r="CX715" t="s">
        <v>2</v>
      </c>
      <c r="CY715" t="s">
        <v>22</v>
      </c>
      <c r="CZ715" s="1">
        <f t="shared" ref="CZ715:CZ734" si="2085">CORREL(AN715:BR715,AN$734:BR$734)</f>
        <v>0.90536830873252927</v>
      </c>
      <c r="DA715" s="4">
        <f t="shared" ref="DA715:DA734" si="2086">AVERAGE(AN715:BR715)</f>
        <v>89</v>
      </c>
      <c r="DB715" s="4"/>
      <c r="DC715" s="4"/>
      <c r="DD715" s="4"/>
    </row>
    <row r="716" spans="1:108" x14ac:dyDescent="0.25">
      <c r="A716" t="s">
        <v>69</v>
      </c>
      <c r="B716">
        <v>37.65</v>
      </c>
      <c r="C716">
        <v>-115.6</v>
      </c>
      <c r="D716">
        <v>5150</v>
      </c>
      <c r="E716" t="s">
        <v>1</v>
      </c>
      <c r="F716">
        <v>173.3</v>
      </c>
      <c r="G716">
        <v>1941</v>
      </c>
      <c r="H716">
        <v>8</v>
      </c>
      <c r="I716" t="s">
        <v>260</v>
      </c>
      <c r="J716">
        <v>79</v>
      </c>
      <c r="K716">
        <v>80</v>
      </c>
      <c r="L716">
        <v>87</v>
      </c>
      <c r="M716">
        <v>85</v>
      </c>
      <c r="N716">
        <v>84</v>
      </c>
      <c r="O716">
        <v>75</v>
      </c>
      <c r="P716">
        <v>65</v>
      </c>
      <c r="Q716">
        <v>63</v>
      </c>
      <c r="R716">
        <v>70</v>
      </c>
      <c r="S716">
        <v>80</v>
      </c>
      <c r="T716">
        <v>80</v>
      </c>
      <c r="U716">
        <v>89</v>
      </c>
      <c r="V716">
        <v>90</v>
      </c>
      <c r="W716">
        <v>87</v>
      </c>
      <c r="X716">
        <v>88</v>
      </c>
      <c r="Y716">
        <v>90</v>
      </c>
      <c r="Z716">
        <v>89</v>
      </c>
      <c r="AA716">
        <v>88</v>
      </c>
      <c r="AB716">
        <v>87</v>
      </c>
      <c r="AC716">
        <v>90</v>
      </c>
      <c r="AD716">
        <v>91</v>
      </c>
      <c r="AE716">
        <v>92</v>
      </c>
      <c r="AF716">
        <v>91</v>
      </c>
      <c r="AG716">
        <v>89</v>
      </c>
      <c r="AH716">
        <v>85</v>
      </c>
      <c r="AI716">
        <v>80</v>
      </c>
      <c r="AJ716">
        <v>72</v>
      </c>
      <c r="AK716">
        <v>88</v>
      </c>
      <c r="AL716">
        <v>89</v>
      </c>
      <c r="AM716">
        <v>81</v>
      </c>
      <c r="AN716" s="5">
        <v>88</v>
      </c>
      <c r="AO716" s="5">
        <v>89</v>
      </c>
      <c r="AP716" s="5">
        <v>90</v>
      </c>
      <c r="AQ716" s="5">
        <v>95</v>
      </c>
      <c r="AR716" s="5">
        <v>84</v>
      </c>
      <c r="AS716" s="5">
        <v>87</v>
      </c>
      <c r="AT716" s="5">
        <v>103</v>
      </c>
      <c r="AU716" s="5">
        <v>100</v>
      </c>
      <c r="AV716" s="5">
        <v>99</v>
      </c>
      <c r="AW716" s="5">
        <v>97</v>
      </c>
      <c r="AX716" s="8">
        <f>AVERAGE(AW716,AY716)</f>
        <v>97</v>
      </c>
      <c r="AY716" s="5">
        <v>97</v>
      </c>
      <c r="AZ716" s="5">
        <v>97</v>
      </c>
      <c r="BA716" s="5">
        <v>96</v>
      </c>
      <c r="BB716" s="5">
        <v>97</v>
      </c>
      <c r="BC716" s="5">
        <v>96</v>
      </c>
      <c r="BD716" s="5">
        <v>85</v>
      </c>
      <c r="BE716" s="5">
        <v>89</v>
      </c>
      <c r="BF716" s="5">
        <v>94</v>
      </c>
      <c r="BG716" s="5">
        <v>97</v>
      </c>
      <c r="BH716" s="5">
        <v>100</v>
      </c>
      <c r="BI716" s="5">
        <v>96</v>
      </c>
      <c r="BJ716" s="5">
        <v>95</v>
      </c>
      <c r="BK716" s="5">
        <v>90</v>
      </c>
      <c r="BL716" s="5">
        <v>80</v>
      </c>
      <c r="BM716" s="5">
        <v>69</v>
      </c>
      <c r="BN716" s="5">
        <v>72</v>
      </c>
      <c r="BO716" s="5">
        <v>83</v>
      </c>
      <c r="BP716" s="5">
        <v>90</v>
      </c>
      <c r="BQ716" s="5">
        <v>92</v>
      </c>
      <c r="BR716" s="5">
        <v>91</v>
      </c>
      <c r="BS716">
        <v>92</v>
      </c>
      <c r="BT716">
        <v>91</v>
      </c>
      <c r="BU716">
        <v>94</v>
      </c>
      <c r="BW716">
        <v>94</v>
      </c>
      <c r="BX716">
        <v>91</v>
      </c>
      <c r="BY716">
        <v>90</v>
      </c>
      <c r="BZ716">
        <v>87</v>
      </c>
      <c r="CA716">
        <v>80</v>
      </c>
      <c r="CB716">
        <v>77</v>
      </c>
      <c r="CC716">
        <v>86</v>
      </c>
      <c r="CD716">
        <v>90</v>
      </c>
      <c r="CE716">
        <v>92</v>
      </c>
      <c r="CG716">
        <v>85</v>
      </c>
      <c r="CH716">
        <v>87</v>
      </c>
      <c r="CI716">
        <v>88</v>
      </c>
      <c r="CJ716">
        <v>90</v>
      </c>
      <c r="CK716">
        <v>90</v>
      </c>
      <c r="CL716">
        <v>92</v>
      </c>
      <c r="CM716">
        <v>90</v>
      </c>
      <c r="CN716">
        <v>90</v>
      </c>
      <c r="CO716">
        <v>91</v>
      </c>
      <c r="CP716">
        <v>90</v>
      </c>
      <c r="CQ716">
        <v>97</v>
      </c>
      <c r="CR716">
        <v>90</v>
      </c>
      <c r="CS716">
        <v>87</v>
      </c>
      <c r="CT716">
        <v>85</v>
      </c>
      <c r="CU716">
        <v>90</v>
      </c>
      <c r="CX716" t="s">
        <v>2</v>
      </c>
      <c r="CY716" t="s">
        <v>70</v>
      </c>
      <c r="CZ716" s="1">
        <f t="shared" si="2085"/>
        <v>0.72694117607445197</v>
      </c>
      <c r="DA716" s="4">
        <f t="shared" si="2086"/>
        <v>91.451612903225808</v>
      </c>
      <c r="DB716" s="4"/>
      <c r="DC716" s="4"/>
      <c r="DD716" s="4"/>
    </row>
    <row r="717" spans="1:108" x14ac:dyDescent="0.25">
      <c r="A717" t="s">
        <v>17</v>
      </c>
      <c r="B717">
        <v>37.6128</v>
      </c>
      <c r="C717">
        <v>-114.5264</v>
      </c>
      <c r="D717">
        <v>4379</v>
      </c>
      <c r="E717" t="s">
        <v>1</v>
      </c>
      <c r="F717">
        <v>243.8</v>
      </c>
      <c r="G717">
        <v>1941</v>
      </c>
      <c r="H717">
        <v>8</v>
      </c>
      <c r="I717" t="s">
        <v>260</v>
      </c>
      <c r="J717">
        <v>83</v>
      </c>
      <c r="K717">
        <v>87</v>
      </c>
      <c r="L717">
        <v>87</v>
      </c>
      <c r="M717">
        <v>87</v>
      </c>
      <c r="N717">
        <v>86</v>
      </c>
      <c r="O717">
        <v>82</v>
      </c>
      <c r="P717">
        <v>71</v>
      </c>
      <c r="Q717">
        <v>61</v>
      </c>
      <c r="R717">
        <v>72</v>
      </c>
      <c r="S717">
        <v>79</v>
      </c>
      <c r="T717">
        <v>82</v>
      </c>
      <c r="U717">
        <v>90</v>
      </c>
      <c r="V717">
        <v>92</v>
      </c>
      <c r="W717">
        <v>91</v>
      </c>
      <c r="X717">
        <v>90</v>
      </c>
      <c r="Y717">
        <v>91</v>
      </c>
      <c r="Z717">
        <v>94</v>
      </c>
      <c r="AA717">
        <v>93</v>
      </c>
      <c r="AB717">
        <v>91</v>
      </c>
      <c r="AC717">
        <v>93</v>
      </c>
      <c r="AD717">
        <v>92</v>
      </c>
      <c r="AE717">
        <v>94</v>
      </c>
      <c r="AF717">
        <v>94</v>
      </c>
      <c r="AG717">
        <v>87</v>
      </c>
      <c r="AH717">
        <v>87</v>
      </c>
      <c r="AI717">
        <v>85</v>
      </c>
      <c r="AJ717">
        <v>77</v>
      </c>
      <c r="AK717">
        <v>84</v>
      </c>
      <c r="AL717">
        <v>88</v>
      </c>
      <c r="AM717">
        <v>90</v>
      </c>
      <c r="AN717" s="5">
        <v>92</v>
      </c>
      <c r="AO717" s="5">
        <v>94</v>
      </c>
      <c r="AP717" s="5">
        <v>94</v>
      </c>
      <c r="AQ717" s="5">
        <v>97</v>
      </c>
      <c r="AR717" s="5">
        <v>102</v>
      </c>
      <c r="AS717" s="5">
        <v>102</v>
      </c>
      <c r="AT717" s="5">
        <v>102</v>
      </c>
      <c r="AU717" s="5">
        <v>100</v>
      </c>
      <c r="AV717" s="5">
        <v>100</v>
      </c>
      <c r="AW717" s="5">
        <v>101</v>
      </c>
      <c r="AX717" s="5">
        <v>99</v>
      </c>
      <c r="AY717" s="5">
        <v>98</v>
      </c>
      <c r="AZ717" s="5">
        <v>99</v>
      </c>
      <c r="BA717" s="5">
        <v>98</v>
      </c>
      <c r="BB717" s="5">
        <v>101</v>
      </c>
      <c r="BC717" s="5">
        <v>99</v>
      </c>
      <c r="BD717" s="5">
        <v>95</v>
      </c>
      <c r="BE717" s="5">
        <v>90</v>
      </c>
      <c r="BF717" s="5">
        <v>96</v>
      </c>
      <c r="BG717" s="5">
        <v>100</v>
      </c>
      <c r="BH717" s="5">
        <v>103</v>
      </c>
      <c r="BI717" s="5">
        <v>107</v>
      </c>
      <c r="BJ717" s="5">
        <v>98</v>
      </c>
      <c r="BK717" s="5">
        <v>98</v>
      </c>
      <c r="BL717" s="5">
        <v>91</v>
      </c>
      <c r="BM717" s="5">
        <v>83</v>
      </c>
      <c r="BN717" s="5">
        <v>85</v>
      </c>
      <c r="BO717" s="5">
        <v>83</v>
      </c>
      <c r="BP717" s="5">
        <v>93</v>
      </c>
      <c r="BQ717" s="5">
        <v>96</v>
      </c>
      <c r="BR717" s="5">
        <v>95</v>
      </c>
      <c r="BS717">
        <v>94</v>
      </c>
      <c r="BT717">
        <v>94</v>
      </c>
      <c r="BU717">
        <v>96</v>
      </c>
      <c r="BV717">
        <v>98</v>
      </c>
      <c r="BW717">
        <v>95</v>
      </c>
      <c r="BX717">
        <v>93</v>
      </c>
      <c r="BY717">
        <v>95</v>
      </c>
      <c r="BZ717">
        <v>82</v>
      </c>
      <c r="CA717">
        <v>74</v>
      </c>
      <c r="CB717">
        <v>77</v>
      </c>
      <c r="CC717">
        <v>75</v>
      </c>
      <c r="CD717">
        <v>84</v>
      </c>
      <c r="CE717">
        <v>89</v>
      </c>
      <c r="CF717">
        <v>86</v>
      </c>
      <c r="CG717">
        <v>76</v>
      </c>
      <c r="CH717">
        <v>87</v>
      </c>
      <c r="CI717">
        <v>89</v>
      </c>
      <c r="CJ717">
        <v>94</v>
      </c>
      <c r="CK717">
        <v>95</v>
      </c>
      <c r="CL717">
        <v>94</v>
      </c>
      <c r="CM717">
        <v>92</v>
      </c>
      <c r="CN717">
        <v>93</v>
      </c>
      <c r="CO717">
        <v>91</v>
      </c>
      <c r="CP717">
        <v>91</v>
      </c>
      <c r="CQ717">
        <v>88</v>
      </c>
      <c r="CR717">
        <v>88</v>
      </c>
      <c r="CS717">
        <v>88</v>
      </c>
      <c r="CT717">
        <v>85</v>
      </c>
      <c r="CU717">
        <v>83</v>
      </c>
      <c r="CV717">
        <v>82</v>
      </c>
      <c r="CW717">
        <v>82</v>
      </c>
      <c r="CX717" t="s">
        <v>2</v>
      </c>
      <c r="CY717" t="s">
        <v>18</v>
      </c>
      <c r="CZ717" s="1">
        <f t="shared" si="2085"/>
        <v>0.86847233146911518</v>
      </c>
      <c r="DA717" s="4">
        <f t="shared" si="2086"/>
        <v>96.483870967741936</v>
      </c>
      <c r="DB717" s="4"/>
      <c r="DC717" s="4"/>
      <c r="DD717" s="4"/>
    </row>
    <row r="718" spans="1:108" x14ac:dyDescent="0.25">
      <c r="A718" t="s">
        <v>4</v>
      </c>
      <c r="B718">
        <v>36.798099999999998</v>
      </c>
      <c r="C718">
        <v>-118.20359999999999</v>
      </c>
      <c r="D718">
        <v>3950</v>
      </c>
      <c r="E718" t="s">
        <v>1</v>
      </c>
      <c r="F718">
        <v>124.8</v>
      </c>
      <c r="G718">
        <v>1941</v>
      </c>
      <c r="H718">
        <v>8</v>
      </c>
      <c r="I718" t="s">
        <v>260</v>
      </c>
      <c r="J718">
        <v>82</v>
      </c>
      <c r="K718">
        <v>82</v>
      </c>
      <c r="L718">
        <v>84</v>
      </c>
      <c r="M718">
        <v>82</v>
      </c>
      <c r="N718">
        <v>88</v>
      </c>
      <c r="O718">
        <v>81</v>
      </c>
      <c r="P718">
        <v>72</v>
      </c>
      <c r="Q718">
        <v>74</v>
      </c>
      <c r="R718">
        <v>82</v>
      </c>
      <c r="S718">
        <v>90</v>
      </c>
      <c r="T718">
        <v>88</v>
      </c>
      <c r="U718">
        <v>90</v>
      </c>
      <c r="V718">
        <v>89</v>
      </c>
      <c r="W718">
        <v>88</v>
      </c>
      <c r="X718">
        <v>88</v>
      </c>
      <c r="Y718">
        <v>90</v>
      </c>
      <c r="Z718">
        <v>93</v>
      </c>
      <c r="AA718">
        <v>89</v>
      </c>
      <c r="AB718">
        <v>90</v>
      </c>
      <c r="AC718">
        <v>87</v>
      </c>
      <c r="AD718">
        <v>89</v>
      </c>
      <c r="AE718">
        <v>88</v>
      </c>
      <c r="AF718">
        <v>90</v>
      </c>
      <c r="AG718">
        <v>84</v>
      </c>
      <c r="AH718">
        <v>83</v>
      </c>
      <c r="AI718">
        <v>77</v>
      </c>
      <c r="AJ718">
        <v>77</v>
      </c>
      <c r="AK718">
        <v>82</v>
      </c>
      <c r="AL718">
        <v>86</v>
      </c>
      <c r="AM718">
        <v>87</v>
      </c>
      <c r="AN718" s="5">
        <v>90</v>
      </c>
      <c r="AO718" s="5">
        <v>91</v>
      </c>
      <c r="AP718" s="5">
        <v>91</v>
      </c>
      <c r="AQ718" s="5">
        <v>94</v>
      </c>
      <c r="AR718" s="5">
        <v>96</v>
      </c>
      <c r="AS718" s="5">
        <v>96</v>
      </c>
      <c r="AT718" s="5">
        <v>97</v>
      </c>
      <c r="AU718" s="5">
        <v>98</v>
      </c>
      <c r="AV718" s="5">
        <v>98</v>
      </c>
      <c r="AW718" s="5">
        <v>97</v>
      </c>
      <c r="AX718" s="5">
        <v>97</v>
      </c>
      <c r="AY718" s="5">
        <v>96</v>
      </c>
      <c r="AZ718" s="5">
        <v>96</v>
      </c>
      <c r="BA718" s="5">
        <v>95</v>
      </c>
      <c r="BB718" s="5">
        <v>95</v>
      </c>
      <c r="BC718" s="5">
        <v>95</v>
      </c>
      <c r="BD718" s="5">
        <v>92</v>
      </c>
      <c r="BE718" s="5">
        <v>90</v>
      </c>
      <c r="BF718" s="5">
        <v>94</v>
      </c>
      <c r="BG718" s="5">
        <v>96</v>
      </c>
      <c r="BH718" s="5">
        <v>99</v>
      </c>
      <c r="BI718" s="5">
        <v>101</v>
      </c>
      <c r="BJ718" s="5">
        <v>99</v>
      </c>
      <c r="BK718" s="5">
        <v>87</v>
      </c>
      <c r="BL718" s="5">
        <v>88</v>
      </c>
      <c r="BM718" s="5">
        <v>85</v>
      </c>
      <c r="BN718" s="5">
        <v>84</v>
      </c>
      <c r="BO718" s="5">
        <v>85</v>
      </c>
      <c r="BP718" s="5">
        <v>90</v>
      </c>
      <c r="BQ718" s="5">
        <v>94</v>
      </c>
      <c r="BR718" s="5">
        <v>93</v>
      </c>
      <c r="BS718">
        <v>94</v>
      </c>
      <c r="BT718">
        <v>93</v>
      </c>
      <c r="BU718">
        <v>92</v>
      </c>
      <c r="BV718">
        <v>94</v>
      </c>
      <c r="BW718">
        <v>88</v>
      </c>
      <c r="BX718">
        <v>93</v>
      </c>
      <c r="BY718">
        <v>89</v>
      </c>
      <c r="BZ718">
        <v>86</v>
      </c>
      <c r="CA718">
        <v>91</v>
      </c>
      <c r="CB718">
        <v>75</v>
      </c>
      <c r="CC718">
        <v>84</v>
      </c>
      <c r="CD718">
        <v>87</v>
      </c>
      <c r="CE718">
        <v>92</v>
      </c>
      <c r="CF718">
        <v>94</v>
      </c>
      <c r="CG718">
        <v>91</v>
      </c>
      <c r="CH718">
        <v>84</v>
      </c>
      <c r="CI718">
        <v>89</v>
      </c>
      <c r="CJ718">
        <v>92</v>
      </c>
      <c r="CK718">
        <v>93</v>
      </c>
      <c r="CL718">
        <v>94</v>
      </c>
      <c r="CM718">
        <v>93</v>
      </c>
      <c r="CN718">
        <v>92</v>
      </c>
      <c r="CO718">
        <v>91</v>
      </c>
      <c r="CP718">
        <v>92</v>
      </c>
      <c r="CQ718">
        <v>90</v>
      </c>
      <c r="CR718">
        <v>91</v>
      </c>
      <c r="CS718">
        <v>90</v>
      </c>
      <c r="CT718">
        <v>86</v>
      </c>
      <c r="CU718">
        <v>79</v>
      </c>
      <c r="CV718">
        <v>80</v>
      </c>
      <c r="CW718">
        <v>82</v>
      </c>
      <c r="CX718" t="s">
        <v>5</v>
      </c>
      <c r="CY718" t="s">
        <v>6</v>
      </c>
      <c r="CZ718" s="1">
        <f t="shared" si="2085"/>
        <v>0.92611037429407539</v>
      </c>
      <c r="DA718" s="4">
        <f t="shared" si="2086"/>
        <v>93.516129032258064</v>
      </c>
      <c r="DB718" s="4"/>
      <c r="DC718" s="4"/>
      <c r="DD718" s="4"/>
    </row>
    <row r="719" spans="1:108" x14ac:dyDescent="0.25">
      <c r="A719" t="s">
        <v>49</v>
      </c>
      <c r="B719">
        <v>36.1389</v>
      </c>
      <c r="C719">
        <v>-117.9528</v>
      </c>
      <c r="D719">
        <v>3825</v>
      </c>
      <c r="E719" t="s">
        <v>1</v>
      </c>
      <c r="F719">
        <v>103.6</v>
      </c>
      <c r="G719">
        <v>1941</v>
      </c>
      <c r="H719">
        <v>8</v>
      </c>
      <c r="I719" t="s">
        <v>260</v>
      </c>
      <c r="J719">
        <v>79</v>
      </c>
      <c r="K719">
        <v>81</v>
      </c>
      <c r="L719">
        <v>84</v>
      </c>
      <c r="M719">
        <v>80</v>
      </c>
      <c r="N719">
        <v>86</v>
      </c>
      <c r="O719">
        <v>81</v>
      </c>
      <c r="P719">
        <v>74</v>
      </c>
      <c r="Q719">
        <v>74</v>
      </c>
      <c r="R719">
        <v>82</v>
      </c>
      <c r="S719">
        <v>86</v>
      </c>
      <c r="T719">
        <v>90</v>
      </c>
      <c r="U719">
        <v>90</v>
      </c>
      <c r="V719">
        <v>88</v>
      </c>
      <c r="W719">
        <v>89</v>
      </c>
      <c r="X719">
        <v>87</v>
      </c>
      <c r="Y719">
        <v>88</v>
      </c>
      <c r="Z719">
        <v>94</v>
      </c>
      <c r="AA719">
        <v>91</v>
      </c>
      <c r="AB719">
        <v>89</v>
      </c>
      <c r="AC719">
        <v>89</v>
      </c>
      <c r="AD719">
        <v>88</v>
      </c>
      <c r="AE719">
        <v>87</v>
      </c>
      <c r="AF719">
        <v>86</v>
      </c>
      <c r="AG719">
        <v>82</v>
      </c>
      <c r="AH719">
        <v>81</v>
      </c>
      <c r="AI719">
        <v>75</v>
      </c>
      <c r="AJ719">
        <v>74</v>
      </c>
      <c r="AK719">
        <v>80</v>
      </c>
      <c r="AL719">
        <v>84</v>
      </c>
      <c r="AM719">
        <v>85</v>
      </c>
      <c r="AN719" s="5">
        <v>89</v>
      </c>
      <c r="AO719" s="5">
        <v>90</v>
      </c>
      <c r="AP719" s="5">
        <v>89</v>
      </c>
      <c r="AQ719" s="5">
        <v>92</v>
      </c>
      <c r="AR719" s="5">
        <v>96</v>
      </c>
      <c r="AS719" s="5">
        <v>96</v>
      </c>
      <c r="AT719" s="5">
        <v>98</v>
      </c>
      <c r="AU719" s="5">
        <v>99</v>
      </c>
      <c r="AV719" s="5">
        <v>99</v>
      </c>
      <c r="AW719" s="5">
        <v>100</v>
      </c>
      <c r="AX719" s="5">
        <v>96</v>
      </c>
      <c r="AY719" s="5">
        <v>94</v>
      </c>
      <c r="AZ719" s="5">
        <v>94</v>
      </c>
      <c r="BA719" s="5">
        <v>96</v>
      </c>
      <c r="BB719" s="5">
        <v>94</v>
      </c>
      <c r="BC719" s="5">
        <v>94</v>
      </c>
      <c r="BD719" s="5">
        <v>96</v>
      </c>
      <c r="BE719" s="5">
        <v>92</v>
      </c>
      <c r="BF719" s="5">
        <v>95</v>
      </c>
      <c r="BG719" s="5">
        <v>96</v>
      </c>
      <c r="BH719" s="5">
        <v>100</v>
      </c>
      <c r="BI719" s="5">
        <v>104</v>
      </c>
      <c r="BJ719" s="5">
        <v>98</v>
      </c>
      <c r="BK719" s="5">
        <v>84</v>
      </c>
      <c r="BL719" s="5">
        <v>85</v>
      </c>
      <c r="BM719" s="5">
        <v>82</v>
      </c>
      <c r="BN719" s="5">
        <v>82</v>
      </c>
      <c r="BO719" s="5">
        <v>80</v>
      </c>
      <c r="BP719" s="5">
        <v>89</v>
      </c>
      <c r="BQ719" s="5">
        <v>92</v>
      </c>
      <c r="BR719" s="5">
        <v>92</v>
      </c>
      <c r="BS719">
        <v>91</v>
      </c>
      <c r="BT719">
        <v>92</v>
      </c>
      <c r="BU719">
        <v>93</v>
      </c>
      <c r="BV719">
        <v>92</v>
      </c>
      <c r="BW719">
        <v>91</v>
      </c>
      <c r="BX719">
        <v>92</v>
      </c>
      <c r="BY719">
        <v>90</v>
      </c>
      <c r="BZ719">
        <v>86</v>
      </c>
      <c r="CA719">
        <v>89</v>
      </c>
      <c r="CB719">
        <v>72</v>
      </c>
      <c r="CC719">
        <v>82</v>
      </c>
      <c r="CD719">
        <v>88</v>
      </c>
      <c r="CE719">
        <v>93</v>
      </c>
      <c r="CF719">
        <v>93</v>
      </c>
      <c r="CG719">
        <v>87</v>
      </c>
      <c r="CH719">
        <v>82</v>
      </c>
      <c r="CI719">
        <v>90</v>
      </c>
      <c r="CJ719">
        <v>92</v>
      </c>
      <c r="CK719">
        <v>93</v>
      </c>
      <c r="CL719">
        <v>92</v>
      </c>
      <c r="CM719">
        <v>89</v>
      </c>
      <c r="CN719">
        <v>88</v>
      </c>
      <c r="CO719">
        <v>91</v>
      </c>
      <c r="CP719">
        <v>90</v>
      </c>
      <c r="CQ719">
        <v>88</v>
      </c>
      <c r="CR719">
        <v>88</v>
      </c>
      <c r="CS719">
        <v>90</v>
      </c>
      <c r="CT719">
        <v>85</v>
      </c>
      <c r="CU719">
        <v>79</v>
      </c>
      <c r="CV719">
        <v>78</v>
      </c>
      <c r="CW719">
        <v>79</v>
      </c>
      <c r="CX719" t="s">
        <v>5</v>
      </c>
      <c r="CY719" t="s">
        <v>50</v>
      </c>
      <c r="CZ719" s="1">
        <f t="shared" si="2085"/>
        <v>0.95100567698284322</v>
      </c>
      <c r="DA719" s="4">
        <f t="shared" si="2086"/>
        <v>93</v>
      </c>
      <c r="DB719" s="4"/>
      <c r="DC719" s="4"/>
      <c r="DD719" s="4"/>
    </row>
    <row r="720" spans="1:108" x14ac:dyDescent="0.25">
      <c r="A720" t="s">
        <v>47</v>
      </c>
      <c r="B720">
        <v>37.366700000000002</v>
      </c>
      <c r="C720">
        <v>-115.16670000000001</v>
      </c>
      <c r="D720">
        <v>3488</v>
      </c>
      <c r="E720" t="s">
        <v>1</v>
      </c>
      <c r="F720">
        <v>181.4</v>
      </c>
      <c r="G720">
        <v>1941</v>
      </c>
      <c r="H720">
        <v>8</v>
      </c>
      <c r="I720" t="s">
        <v>260</v>
      </c>
      <c r="M720">
        <v>85</v>
      </c>
      <c r="P720">
        <v>70</v>
      </c>
      <c r="Q720">
        <v>67</v>
      </c>
      <c r="R720">
        <v>76</v>
      </c>
      <c r="S720">
        <v>83</v>
      </c>
      <c r="T720">
        <v>86</v>
      </c>
      <c r="U720">
        <v>83</v>
      </c>
      <c r="V720">
        <v>95</v>
      </c>
      <c r="W720">
        <v>93</v>
      </c>
      <c r="X720">
        <v>93</v>
      </c>
      <c r="Y720">
        <v>92</v>
      </c>
      <c r="Z720">
        <v>95</v>
      </c>
      <c r="AA720">
        <v>101</v>
      </c>
      <c r="AB720">
        <v>95</v>
      </c>
      <c r="AC720">
        <v>93</v>
      </c>
      <c r="AD720">
        <v>96</v>
      </c>
      <c r="AE720">
        <v>97</v>
      </c>
      <c r="AF720">
        <v>98</v>
      </c>
      <c r="AG720">
        <v>88</v>
      </c>
      <c r="AH720">
        <v>89</v>
      </c>
      <c r="AI720">
        <v>83</v>
      </c>
      <c r="AJ720">
        <v>70</v>
      </c>
      <c r="AK720">
        <v>82</v>
      </c>
      <c r="AL720">
        <v>89</v>
      </c>
      <c r="AM720">
        <v>89</v>
      </c>
      <c r="AN720" s="5">
        <v>91</v>
      </c>
      <c r="AO720" s="5">
        <v>97</v>
      </c>
      <c r="AP720" s="5">
        <v>97</v>
      </c>
      <c r="AQ720" s="5">
        <v>99</v>
      </c>
      <c r="AR720" s="5">
        <v>101</v>
      </c>
      <c r="AS720" s="5">
        <v>104</v>
      </c>
      <c r="AT720" s="5">
        <v>108</v>
      </c>
      <c r="AU720" s="5">
        <v>104</v>
      </c>
      <c r="AV720" s="5">
        <v>105</v>
      </c>
      <c r="AW720" s="5">
        <v>103</v>
      </c>
      <c r="AX720" s="5">
        <v>102</v>
      </c>
      <c r="AY720" s="5">
        <v>104</v>
      </c>
      <c r="AZ720" s="5">
        <v>105</v>
      </c>
      <c r="BA720" s="5">
        <v>106</v>
      </c>
      <c r="BB720" s="5">
        <v>106</v>
      </c>
      <c r="BC720" s="5">
        <v>103</v>
      </c>
      <c r="BD720" s="5">
        <v>104</v>
      </c>
      <c r="BE720" s="5">
        <v>94</v>
      </c>
      <c r="BF720" s="5">
        <v>101</v>
      </c>
      <c r="BG720" s="5">
        <v>105</v>
      </c>
      <c r="BH720" s="5">
        <v>110</v>
      </c>
      <c r="BI720" s="5">
        <v>111</v>
      </c>
      <c r="BJ720" s="5">
        <v>103</v>
      </c>
      <c r="BK720" s="5">
        <v>90</v>
      </c>
      <c r="BL720" s="5">
        <v>81</v>
      </c>
      <c r="BM720" s="5">
        <v>83</v>
      </c>
      <c r="BN720" s="5">
        <v>90</v>
      </c>
      <c r="BO720" s="5">
        <v>90</v>
      </c>
      <c r="BP720" s="5">
        <v>95</v>
      </c>
      <c r="BQ720" s="5">
        <v>99</v>
      </c>
      <c r="BR720" s="5">
        <v>102</v>
      </c>
      <c r="BS720">
        <v>102</v>
      </c>
      <c r="BT720">
        <v>100</v>
      </c>
      <c r="BU720">
        <v>100</v>
      </c>
      <c r="BV720">
        <v>101</v>
      </c>
      <c r="BW720">
        <v>98</v>
      </c>
      <c r="BX720">
        <v>100</v>
      </c>
      <c r="BY720">
        <v>101</v>
      </c>
      <c r="BZ720">
        <v>92</v>
      </c>
      <c r="CA720">
        <v>84</v>
      </c>
      <c r="CB720">
        <v>80</v>
      </c>
      <c r="CC720">
        <v>90</v>
      </c>
      <c r="CD720">
        <v>95</v>
      </c>
      <c r="CE720">
        <v>93</v>
      </c>
      <c r="CF720">
        <v>84</v>
      </c>
      <c r="CG720">
        <v>82</v>
      </c>
      <c r="CH720">
        <v>87</v>
      </c>
      <c r="CI720">
        <v>95</v>
      </c>
      <c r="CJ720">
        <v>98</v>
      </c>
      <c r="CK720">
        <v>100</v>
      </c>
      <c r="CL720">
        <v>98</v>
      </c>
      <c r="CM720">
        <v>96</v>
      </c>
      <c r="CN720">
        <v>95</v>
      </c>
      <c r="CO720">
        <v>94</v>
      </c>
      <c r="CP720">
        <v>96</v>
      </c>
      <c r="CQ720">
        <v>94</v>
      </c>
      <c r="CR720">
        <v>92</v>
      </c>
      <c r="CS720">
        <v>94</v>
      </c>
      <c r="CT720">
        <v>94</v>
      </c>
      <c r="CU720">
        <v>90</v>
      </c>
      <c r="CV720">
        <v>90</v>
      </c>
      <c r="CW720">
        <v>90</v>
      </c>
      <c r="CX720" t="s">
        <v>2</v>
      </c>
      <c r="CY720" t="s">
        <v>48</v>
      </c>
      <c r="CZ720" s="1">
        <f t="shared" si="2085"/>
        <v>0.87697012001034058</v>
      </c>
      <c r="DA720" s="4">
        <f t="shared" si="2086"/>
        <v>99.774193548387103</v>
      </c>
      <c r="DB720" s="4"/>
      <c r="DC720" s="4"/>
      <c r="DD720" s="4"/>
    </row>
    <row r="721" spans="1:108" x14ac:dyDescent="0.25">
      <c r="A721" t="s">
        <v>41</v>
      </c>
      <c r="B721">
        <v>34.5</v>
      </c>
      <c r="C721">
        <v>-117.8167</v>
      </c>
      <c r="D721">
        <v>3402</v>
      </c>
      <c r="E721" t="s">
        <v>1</v>
      </c>
      <c r="F721">
        <v>234.3</v>
      </c>
      <c r="G721">
        <v>1941</v>
      </c>
      <c r="H721">
        <v>8</v>
      </c>
      <c r="I721" t="s">
        <v>260</v>
      </c>
      <c r="J721">
        <v>81</v>
      </c>
      <c r="K721">
        <v>80</v>
      </c>
      <c r="L721">
        <v>85</v>
      </c>
      <c r="M721">
        <v>83</v>
      </c>
      <c r="N721">
        <v>89</v>
      </c>
      <c r="O721">
        <v>83</v>
      </c>
      <c r="P721">
        <v>75</v>
      </c>
      <c r="Q721">
        <v>70</v>
      </c>
      <c r="R721">
        <v>80</v>
      </c>
      <c r="S721">
        <v>88</v>
      </c>
      <c r="T721">
        <v>90</v>
      </c>
      <c r="U721">
        <v>93</v>
      </c>
      <c r="V721">
        <v>93</v>
      </c>
      <c r="W721">
        <v>89</v>
      </c>
      <c r="X721">
        <v>89</v>
      </c>
      <c r="Y721">
        <v>91</v>
      </c>
      <c r="Z721">
        <v>95</v>
      </c>
      <c r="AA721">
        <v>90</v>
      </c>
      <c r="AB721">
        <v>88</v>
      </c>
      <c r="AC721">
        <v>91</v>
      </c>
      <c r="AD721">
        <v>90</v>
      </c>
      <c r="AE721">
        <v>90</v>
      </c>
      <c r="AF721">
        <v>90</v>
      </c>
      <c r="AG721">
        <v>79</v>
      </c>
      <c r="AH721">
        <v>85</v>
      </c>
      <c r="AI721">
        <v>78</v>
      </c>
      <c r="AJ721">
        <v>74</v>
      </c>
      <c r="AK721">
        <v>85</v>
      </c>
      <c r="AL721">
        <v>86</v>
      </c>
      <c r="AM721">
        <v>89</v>
      </c>
      <c r="AN721" s="5">
        <v>93</v>
      </c>
      <c r="AO721" s="5">
        <v>93</v>
      </c>
      <c r="AP721" s="5">
        <v>93</v>
      </c>
      <c r="AQ721" s="5">
        <v>96</v>
      </c>
      <c r="AR721" s="5">
        <v>100</v>
      </c>
      <c r="AS721" s="5">
        <v>104</v>
      </c>
      <c r="AT721" s="5">
        <v>102</v>
      </c>
      <c r="AU721" s="5">
        <v>102</v>
      </c>
      <c r="AV721" s="5">
        <v>100</v>
      </c>
      <c r="AW721" s="5">
        <v>98</v>
      </c>
      <c r="AX721" s="5">
        <v>96</v>
      </c>
      <c r="AY721" s="5">
        <v>95</v>
      </c>
      <c r="AZ721" s="5">
        <v>100</v>
      </c>
      <c r="BA721" s="5">
        <v>100</v>
      </c>
      <c r="BB721" s="5">
        <v>99</v>
      </c>
      <c r="BC721" s="5">
        <v>99</v>
      </c>
      <c r="BD721" s="5">
        <v>100</v>
      </c>
      <c r="BE721" s="5">
        <v>99</v>
      </c>
      <c r="BF721" s="5">
        <v>98</v>
      </c>
      <c r="BG721" s="5">
        <v>99</v>
      </c>
      <c r="BH721" s="5">
        <v>103</v>
      </c>
      <c r="BI721" s="5">
        <v>106</v>
      </c>
      <c r="BJ721" s="5">
        <v>100</v>
      </c>
      <c r="BK721" s="5">
        <v>89</v>
      </c>
      <c r="BL721" s="5">
        <v>84</v>
      </c>
      <c r="BM721" s="5">
        <v>85</v>
      </c>
      <c r="BN721" s="5">
        <v>84</v>
      </c>
      <c r="BO721" s="5">
        <v>86</v>
      </c>
      <c r="BP721" s="5">
        <v>93</v>
      </c>
      <c r="BQ721" s="5">
        <v>96</v>
      </c>
      <c r="BR721" s="5">
        <v>94</v>
      </c>
      <c r="BS721">
        <v>92</v>
      </c>
      <c r="BT721">
        <v>95</v>
      </c>
      <c r="BU721">
        <v>95</v>
      </c>
      <c r="BV721">
        <v>99</v>
      </c>
      <c r="BW721">
        <v>92</v>
      </c>
      <c r="BX721">
        <v>95</v>
      </c>
      <c r="BY721">
        <v>95</v>
      </c>
      <c r="BZ721">
        <v>93</v>
      </c>
      <c r="CA721">
        <v>94</v>
      </c>
      <c r="CB721">
        <v>87</v>
      </c>
      <c r="CC721">
        <v>88</v>
      </c>
      <c r="CD721">
        <v>91</v>
      </c>
      <c r="CE721">
        <v>95</v>
      </c>
      <c r="CF721">
        <v>96</v>
      </c>
      <c r="CG721">
        <v>89</v>
      </c>
      <c r="CH721">
        <v>90</v>
      </c>
      <c r="CI721">
        <v>94</v>
      </c>
      <c r="CJ721">
        <v>95</v>
      </c>
      <c r="CK721">
        <v>96</v>
      </c>
      <c r="CL721">
        <v>96</v>
      </c>
      <c r="CM721">
        <v>93</v>
      </c>
      <c r="CN721">
        <v>91</v>
      </c>
      <c r="CO721">
        <v>91</v>
      </c>
      <c r="CP721">
        <v>93</v>
      </c>
      <c r="CQ721">
        <v>87</v>
      </c>
      <c r="CR721">
        <v>87</v>
      </c>
      <c r="CS721">
        <v>90</v>
      </c>
      <c r="CT721">
        <v>87</v>
      </c>
      <c r="CU721">
        <v>82</v>
      </c>
      <c r="CV721">
        <v>82</v>
      </c>
      <c r="CW721">
        <v>85</v>
      </c>
      <c r="CX721" t="s">
        <v>5</v>
      </c>
      <c r="CY721" t="s">
        <v>42</v>
      </c>
      <c r="CZ721" s="1">
        <f t="shared" si="2085"/>
        <v>0.91968570428261476</v>
      </c>
      <c r="DA721" s="4">
        <f t="shared" si="2086"/>
        <v>96.322580645161295</v>
      </c>
      <c r="DB721" s="4"/>
      <c r="DC721" s="4"/>
      <c r="DD721" s="4"/>
    </row>
    <row r="722" spans="1:108" x14ac:dyDescent="0.25">
      <c r="A722" t="s">
        <v>43</v>
      </c>
      <c r="B722">
        <v>36.916699999999999</v>
      </c>
      <c r="C722">
        <v>-116.75</v>
      </c>
      <c r="D722">
        <v>3304</v>
      </c>
      <c r="E722" t="s">
        <v>1</v>
      </c>
      <c r="F722">
        <v>51.5</v>
      </c>
      <c r="G722">
        <v>1941</v>
      </c>
      <c r="H722">
        <v>8</v>
      </c>
      <c r="I722" t="s">
        <v>260</v>
      </c>
      <c r="J722">
        <v>84</v>
      </c>
      <c r="K722">
        <v>84</v>
      </c>
      <c r="L722">
        <v>86</v>
      </c>
      <c r="M722">
        <v>88</v>
      </c>
      <c r="Q722">
        <v>92</v>
      </c>
      <c r="R722">
        <v>76</v>
      </c>
      <c r="S722">
        <v>80</v>
      </c>
      <c r="T722">
        <v>89</v>
      </c>
      <c r="U722">
        <v>90</v>
      </c>
      <c r="V722">
        <v>93</v>
      </c>
      <c r="W722">
        <v>94</v>
      </c>
      <c r="X722">
        <v>93</v>
      </c>
      <c r="Y722">
        <v>91</v>
      </c>
      <c r="Z722">
        <v>93</v>
      </c>
      <c r="AA722">
        <v>94</v>
      </c>
      <c r="AB722">
        <v>95</v>
      </c>
      <c r="AC722">
        <v>92</v>
      </c>
      <c r="AD722">
        <v>91</v>
      </c>
      <c r="AE722">
        <v>95</v>
      </c>
      <c r="AF722">
        <v>96</v>
      </c>
      <c r="AN722" s="5">
        <v>95</v>
      </c>
      <c r="AO722" s="5">
        <v>95</v>
      </c>
      <c r="AP722" s="5">
        <v>96</v>
      </c>
      <c r="AQ722" s="5">
        <v>97</v>
      </c>
      <c r="AR722" s="5">
        <v>99</v>
      </c>
      <c r="AS722" s="5">
        <v>101</v>
      </c>
      <c r="AT722" s="5">
        <v>102</v>
      </c>
      <c r="AU722" s="5">
        <v>104</v>
      </c>
      <c r="AV722" s="5">
        <v>105</v>
      </c>
      <c r="AW722" s="5">
        <v>105</v>
      </c>
      <c r="AX722" s="5">
        <v>103</v>
      </c>
      <c r="AY722" s="5">
        <v>102</v>
      </c>
      <c r="AZ722" s="5">
        <v>100</v>
      </c>
      <c r="BA722" s="5">
        <v>99</v>
      </c>
      <c r="BB722" s="5">
        <v>98</v>
      </c>
      <c r="BC722" s="5">
        <v>100</v>
      </c>
      <c r="BD722" s="5">
        <v>101</v>
      </c>
      <c r="BE722" s="5">
        <v>102</v>
      </c>
      <c r="BF722" s="5">
        <v>96</v>
      </c>
      <c r="BG722" s="5">
        <v>99</v>
      </c>
      <c r="BH722" s="5">
        <v>100</v>
      </c>
      <c r="BI722" s="5">
        <v>106</v>
      </c>
      <c r="BJ722" s="5">
        <v>109</v>
      </c>
      <c r="BK722" s="5">
        <v>103</v>
      </c>
      <c r="BL722" s="5">
        <v>92</v>
      </c>
      <c r="BM722" s="5">
        <v>92</v>
      </c>
      <c r="BN722" s="5">
        <v>88</v>
      </c>
      <c r="BO722" s="5">
        <v>88</v>
      </c>
      <c r="BP722" s="5">
        <v>85</v>
      </c>
      <c r="BQ722" s="5">
        <v>94</v>
      </c>
      <c r="BR722" s="5">
        <v>98</v>
      </c>
      <c r="BS722">
        <v>97</v>
      </c>
      <c r="BT722">
        <v>96</v>
      </c>
      <c r="BU722">
        <v>97</v>
      </c>
      <c r="BV722">
        <v>97</v>
      </c>
      <c r="BW722">
        <v>97</v>
      </c>
      <c r="BX722">
        <v>97</v>
      </c>
      <c r="BY722">
        <v>98</v>
      </c>
      <c r="BZ722">
        <v>91</v>
      </c>
      <c r="CA722">
        <v>86</v>
      </c>
      <c r="CB722">
        <v>93</v>
      </c>
      <c r="CC722">
        <v>80</v>
      </c>
      <c r="CD722">
        <v>83</v>
      </c>
      <c r="CE722">
        <v>93</v>
      </c>
      <c r="CF722">
        <v>96</v>
      </c>
      <c r="CG722">
        <v>97</v>
      </c>
      <c r="CH722">
        <v>87</v>
      </c>
      <c r="CI722">
        <v>92</v>
      </c>
      <c r="CJ722">
        <v>93</v>
      </c>
      <c r="CK722">
        <v>96</v>
      </c>
      <c r="CL722">
        <v>98</v>
      </c>
      <c r="CM722">
        <v>95</v>
      </c>
      <c r="CN722">
        <v>94</v>
      </c>
      <c r="CO722">
        <v>93</v>
      </c>
      <c r="CP722">
        <v>94</v>
      </c>
      <c r="CQ722">
        <v>95</v>
      </c>
      <c r="CR722">
        <v>91</v>
      </c>
      <c r="CS722">
        <v>92</v>
      </c>
      <c r="CT722">
        <v>91</v>
      </c>
      <c r="CU722">
        <v>91</v>
      </c>
      <c r="CV722">
        <v>85</v>
      </c>
      <c r="CW722">
        <v>86</v>
      </c>
      <c r="CX722" t="s">
        <v>2</v>
      </c>
      <c r="CY722" t="s">
        <v>44</v>
      </c>
      <c r="CZ722" s="1">
        <f t="shared" si="2085"/>
        <v>0.74679493199624147</v>
      </c>
      <c r="DA722" s="4">
        <f t="shared" si="2086"/>
        <v>98.516129032258064</v>
      </c>
      <c r="DB722" s="4"/>
      <c r="DC722" s="4"/>
      <c r="DD722" s="4"/>
    </row>
    <row r="723" spans="1:108" x14ac:dyDescent="0.25">
      <c r="A723" t="s">
        <v>33</v>
      </c>
      <c r="B723">
        <v>36.583300000000001</v>
      </c>
      <c r="C723">
        <v>-115.66670000000001</v>
      </c>
      <c r="D723">
        <v>3136</v>
      </c>
      <c r="E723" t="s">
        <v>1</v>
      </c>
      <c r="F723">
        <v>108</v>
      </c>
      <c r="G723">
        <v>1941</v>
      </c>
      <c r="H723">
        <v>8</v>
      </c>
      <c r="I723" t="s">
        <v>260</v>
      </c>
      <c r="J723">
        <v>90</v>
      </c>
      <c r="K723">
        <v>92</v>
      </c>
      <c r="L723">
        <v>94</v>
      </c>
      <c r="M723">
        <v>92</v>
      </c>
      <c r="N723">
        <v>93</v>
      </c>
      <c r="O723">
        <v>90</v>
      </c>
      <c r="P723">
        <v>82</v>
      </c>
      <c r="Q723">
        <v>78</v>
      </c>
      <c r="R723">
        <v>85</v>
      </c>
      <c r="S723">
        <v>90</v>
      </c>
      <c r="T723">
        <v>92</v>
      </c>
      <c r="U723">
        <v>96</v>
      </c>
      <c r="V723">
        <v>98</v>
      </c>
      <c r="W723">
        <v>93</v>
      </c>
      <c r="X723">
        <v>95</v>
      </c>
      <c r="Y723">
        <v>100</v>
      </c>
      <c r="Z723">
        <v>101</v>
      </c>
      <c r="AA723">
        <v>100</v>
      </c>
      <c r="AB723">
        <v>100</v>
      </c>
      <c r="AC723">
        <v>100</v>
      </c>
      <c r="AD723">
        <v>101</v>
      </c>
      <c r="AE723">
        <v>102</v>
      </c>
      <c r="AF723">
        <v>103</v>
      </c>
      <c r="AG723">
        <v>95</v>
      </c>
      <c r="AH723">
        <v>94</v>
      </c>
      <c r="AI723">
        <v>90</v>
      </c>
      <c r="AJ723">
        <v>80</v>
      </c>
      <c r="AK723">
        <v>90</v>
      </c>
      <c r="AL723">
        <v>94</v>
      </c>
      <c r="AM723">
        <v>96</v>
      </c>
      <c r="AN723" s="5">
        <v>97</v>
      </c>
      <c r="AO723" s="5">
        <v>100</v>
      </c>
      <c r="AP723" s="5">
        <v>101</v>
      </c>
      <c r="AQ723" s="5">
        <v>104</v>
      </c>
      <c r="AR723" s="5">
        <v>105</v>
      </c>
      <c r="AS723" s="5">
        <v>108</v>
      </c>
      <c r="AT723" s="5">
        <v>109</v>
      </c>
      <c r="AU723" s="5">
        <v>108</v>
      </c>
      <c r="AV723" s="5">
        <v>107</v>
      </c>
      <c r="AW723" s="5">
        <v>106</v>
      </c>
      <c r="AX723" s="5">
        <v>106</v>
      </c>
      <c r="AY723" s="5">
        <v>105</v>
      </c>
      <c r="AZ723" s="5">
        <v>105</v>
      </c>
      <c r="BA723" s="5">
        <v>104</v>
      </c>
      <c r="BB723" s="5">
        <v>107</v>
      </c>
      <c r="BC723" s="5">
        <v>105</v>
      </c>
      <c r="BD723" s="5">
        <v>106</v>
      </c>
      <c r="BE723" s="5">
        <v>99</v>
      </c>
      <c r="BF723" s="5">
        <v>99</v>
      </c>
      <c r="BG723" s="5">
        <v>105</v>
      </c>
      <c r="BH723" s="5">
        <v>111</v>
      </c>
      <c r="BI723" s="5">
        <v>111</v>
      </c>
      <c r="BJ723" s="5">
        <v>103</v>
      </c>
      <c r="BK723" s="5">
        <v>85</v>
      </c>
      <c r="BL723" s="5">
        <v>86</v>
      </c>
      <c r="BM723" s="5">
        <v>92</v>
      </c>
      <c r="BN723" s="5">
        <v>95</v>
      </c>
      <c r="BO723" s="5">
        <v>90</v>
      </c>
      <c r="BP723" s="5">
        <v>100</v>
      </c>
      <c r="BQ723" s="5">
        <v>102</v>
      </c>
      <c r="BR723" s="5">
        <v>103</v>
      </c>
      <c r="BS723">
        <v>100</v>
      </c>
      <c r="BT723">
        <v>101</v>
      </c>
      <c r="BU723">
        <v>102</v>
      </c>
      <c r="BV723">
        <v>103</v>
      </c>
      <c r="BW723">
        <v>95</v>
      </c>
      <c r="BX723">
        <v>90</v>
      </c>
      <c r="BY723">
        <v>95</v>
      </c>
      <c r="BZ723">
        <v>92</v>
      </c>
      <c r="CA723">
        <v>90</v>
      </c>
      <c r="CB723">
        <v>80</v>
      </c>
      <c r="CC723">
        <v>85</v>
      </c>
      <c r="CD723">
        <v>93</v>
      </c>
      <c r="CE723">
        <v>98</v>
      </c>
      <c r="CF723">
        <v>97</v>
      </c>
      <c r="CG723">
        <v>90</v>
      </c>
      <c r="CH723">
        <v>87</v>
      </c>
      <c r="CI723">
        <v>95</v>
      </c>
      <c r="CJ723">
        <v>98</v>
      </c>
      <c r="CK723">
        <v>100</v>
      </c>
      <c r="CL723">
        <v>100</v>
      </c>
      <c r="CM723">
        <v>98</v>
      </c>
      <c r="CN723">
        <v>99</v>
      </c>
      <c r="CO723">
        <v>98</v>
      </c>
      <c r="CP723">
        <v>98</v>
      </c>
      <c r="CQ723">
        <v>99</v>
      </c>
      <c r="CR723">
        <v>98</v>
      </c>
      <c r="CS723">
        <v>99</v>
      </c>
      <c r="CT723">
        <v>95</v>
      </c>
      <c r="CU723">
        <v>95</v>
      </c>
      <c r="CV723">
        <v>92</v>
      </c>
      <c r="CW723">
        <v>90</v>
      </c>
      <c r="CX723" t="s">
        <v>2</v>
      </c>
      <c r="CY723" t="s">
        <v>34</v>
      </c>
      <c r="CZ723" s="1">
        <f t="shared" si="2085"/>
        <v>0.89517682108928409</v>
      </c>
      <c r="DA723" s="4">
        <f t="shared" si="2086"/>
        <v>102.06451612903226</v>
      </c>
      <c r="DB723" s="4"/>
      <c r="DC723" s="4"/>
      <c r="DD723" s="4"/>
    </row>
    <row r="724" spans="1:108" x14ac:dyDescent="0.25">
      <c r="A724" t="s">
        <v>65</v>
      </c>
      <c r="B724">
        <v>36.438099999999999</v>
      </c>
      <c r="C724">
        <v>-115.36</v>
      </c>
      <c r="D724">
        <v>2914</v>
      </c>
      <c r="E724" t="s">
        <v>1</v>
      </c>
      <c r="F724">
        <v>134.69999999999999</v>
      </c>
      <c r="G724">
        <v>1941</v>
      </c>
      <c r="H724">
        <v>8</v>
      </c>
      <c r="I724" t="s">
        <v>260</v>
      </c>
      <c r="J724">
        <v>92</v>
      </c>
      <c r="K724">
        <v>95</v>
      </c>
      <c r="L724">
        <v>95</v>
      </c>
      <c r="M724">
        <v>90</v>
      </c>
      <c r="N724">
        <v>93</v>
      </c>
      <c r="O724">
        <v>88</v>
      </c>
      <c r="P724">
        <v>85</v>
      </c>
      <c r="Q724">
        <v>76</v>
      </c>
      <c r="R724">
        <v>82</v>
      </c>
      <c r="S724">
        <v>89</v>
      </c>
      <c r="T724">
        <v>90</v>
      </c>
      <c r="U724">
        <v>94</v>
      </c>
      <c r="V724">
        <v>97</v>
      </c>
      <c r="W724">
        <v>98</v>
      </c>
      <c r="X724">
        <v>94</v>
      </c>
      <c r="Y724">
        <v>97</v>
      </c>
      <c r="Z724">
        <v>98</v>
      </c>
      <c r="AA724">
        <v>102</v>
      </c>
      <c r="AB724">
        <v>98</v>
      </c>
      <c r="AC724">
        <v>98</v>
      </c>
      <c r="AD724">
        <v>100</v>
      </c>
      <c r="AE724">
        <v>100</v>
      </c>
      <c r="AF724">
        <v>101</v>
      </c>
      <c r="AG724">
        <v>92</v>
      </c>
      <c r="AH724">
        <v>90</v>
      </c>
      <c r="AI724">
        <v>88</v>
      </c>
      <c r="AJ724">
        <v>85</v>
      </c>
      <c r="AK724">
        <v>88</v>
      </c>
      <c r="AL724">
        <v>92</v>
      </c>
      <c r="AM724">
        <v>93</v>
      </c>
      <c r="AN724" s="5">
        <v>95</v>
      </c>
      <c r="AO724" s="5">
        <v>99</v>
      </c>
      <c r="AP724" s="5">
        <v>99</v>
      </c>
      <c r="AQ724" s="5">
        <v>101</v>
      </c>
      <c r="AR724" s="5">
        <v>102</v>
      </c>
      <c r="AS724" s="5">
        <v>107</v>
      </c>
      <c r="AT724" s="5">
        <v>107</v>
      </c>
      <c r="AU724" s="5">
        <v>105</v>
      </c>
      <c r="AV724" s="5">
        <v>105</v>
      </c>
      <c r="AW724" s="5">
        <v>105</v>
      </c>
      <c r="AX724" s="5">
        <v>103</v>
      </c>
      <c r="AY724" s="5">
        <v>103</v>
      </c>
      <c r="AZ724" s="5">
        <v>104</v>
      </c>
      <c r="BA724" s="5">
        <v>105</v>
      </c>
      <c r="BB724" s="5">
        <v>105</v>
      </c>
      <c r="BC724" s="5">
        <v>105</v>
      </c>
      <c r="BD724" s="5">
        <v>101</v>
      </c>
      <c r="BE724" s="5">
        <v>93</v>
      </c>
      <c r="BF724" s="5">
        <v>104</v>
      </c>
      <c r="BG724" s="5">
        <v>107</v>
      </c>
      <c r="BH724" s="5">
        <v>109</v>
      </c>
      <c r="BI724" s="5">
        <v>107</v>
      </c>
      <c r="BJ724" s="5">
        <v>105</v>
      </c>
      <c r="BK724" s="5">
        <v>92</v>
      </c>
      <c r="BL724" s="5">
        <v>85</v>
      </c>
      <c r="BM724" s="5">
        <v>88</v>
      </c>
      <c r="BN724" s="5">
        <v>90</v>
      </c>
      <c r="BO724" s="5">
        <v>94</v>
      </c>
      <c r="BP724" s="5">
        <v>90</v>
      </c>
      <c r="BQ724" s="8">
        <f>AVERAGE(BP724,BR724)</f>
        <v>95</v>
      </c>
      <c r="BR724" s="5">
        <v>100</v>
      </c>
      <c r="BS724">
        <v>100</v>
      </c>
      <c r="BT724">
        <v>99</v>
      </c>
      <c r="BW724">
        <v>102</v>
      </c>
      <c r="BX724">
        <v>98</v>
      </c>
      <c r="BY724">
        <v>98</v>
      </c>
      <c r="BZ724">
        <v>93</v>
      </c>
      <c r="CA724">
        <v>93</v>
      </c>
      <c r="CC724">
        <v>86</v>
      </c>
      <c r="CD724">
        <v>93</v>
      </c>
      <c r="CE724">
        <v>97</v>
      </c>
      <c r="CF724">
        <v>95</v>
      </c>
      <c r="CG724">
        <v>95</v>
      </c>
      <c r="CH724">
        <v>90</v>
      </c>
      <c r="CI724">
        <v>95</v>
      </c>
      <c r="CJ724">
        <v>99</v>
      </c>
      <c r="CK724">
        <v>100</v>
      </c>
      <c r="CL724">
        <v>98</v>
      </c>
      <c r="CM724">
        <v>97</v>
      </c>
      <c r="CN724">
        <v>97</v>
      </c>
      <c r="CO724">
        <v>97</v>
      </c>
      <c r="CP724">
        <v>97</v>
      </c>
      <c r="CQ724">
        <v>97</v>
      </c>
      <c r="CR724">
        <v>93</v>
      </c>
      <c r="CS724">
        <v>97</v>
      </c>
      <c r="CT724">
        <v>93</v>
      </c>
      <c r="CU724">
        <v>94</v>
      </c>
      <c r="CV724">
        <v>88</v>
      </c>
      <c r="CW724">
        <v>91</v>
      </c>
      <c r="CX724" t="s">
        <v>2</v>
      </c>
      <c r="CY724" t="s">
        <v>66</v>
      </c>
      <c r="CZ724" s="1">
        <f t="shared" si="2085"/>
        <v>0.85100144919486276</v>
      </c>
      <c r="DA724" s="4">
        <f t="shared" si="2086"/>
        <v>100.3225806451613</v>
      </c>
      <c r="DB724" s="4"/>
      <c r="DC724" s="4"/>
      <c r="DD724" s="4"/>
    </row>
    <row r="725" spans="1:108" x14ac:dyDescent="0.25">
      <c r="A725" t="s">
        <v>39</v>
      </c>
      <c r="B725">
        <v>34.525300000000001</v>
      </c>
      <c r="C725">
        <v>-117.29640000000001</v>
      </c>
      <c r="D725">
        <v>2789</v>
      </c>
      <c r="E725" t="s">
        <v>1</v>
      </c>
      <c r="F725">
        <v>218.7</v>
      </c>
      <c r="G725">
        <v>1941</v>
      </c>
      <c r="H725">
        <v>8</v>
      </c>
      <c r="I725" t="s">
        <v>260</v>
      </c>
      <c r="J725">
        <v>82</v>
      </c>
      <c r="K725">
        <v>86</v>
      </c>
      <c r="L725">
        <v>86</v>
      </c>
      <c r="M725">
        <v>90</v>
      </c>
      <c r="N725">
        <v>88</v>
      </c>
      <c r="O725">
        <v>93</v>
      </c>
      <c r="P725">
        <v>85</v>
      </c>
      <c r="Q725">
        <v>79</v>
      </c>
      <c r="R725">
        <v>81</v>
      </c>
      <c r="S725">
        <v>85</v>
      </c>
      <c r="T725">
        <v>90</v>
      </c>
      <c r="U725">
        <v>94</v>
      </c>
      <c r="V725">
        <v>96</v>
      </c>
      <c r="W725">
        <v>98</v>
      </c>
      <c r="X725">
        <v>95</v>
      </c>
      <c r="Y725">
        <v>90</v>
      </c>
      <c r="Z725">
        <v>92</v>
      </c>
      <c r="AA725">
        <v>95</v>
      </c>
      <c r="AB725">
        <v>94</v>
      </c>
      <c r="AC725">
        <v>90</v>
      </c>
      <c r="AD725">
        <v>91</v>
      </c>
      <c r="AE725">
        <v>89</v>
      </c>
      <c r="AF725">
        <v>92</v>
      </c>
      <c r="AG725">
        <v>86</v>
      </c>
      <c r="AH725">
        <v>85</v>
      </c>
      <c r="AI725">
        <v>83</v>
      </c>
      <c r="AJ725">
        <v>77</v>
      </c>
      <c r="AK725">
        <v>82</v>
      </c>
      <c r="AL725">
        <v>84</v>
      </c>
      <c r="AM725">
        <v>90</v>
      </c>
      <c r="AN725" s="5">
        <v>93</v>
      </c>
      <c r="AO725" s="5">
        <v>96</v>
      </c>
      <c r="AP725" s="5">
        <v>95</v>
      </c>
      <c r="AQ725" s="5">
        <v>100</v>
      </c>
      <c r="AR725" s="5">
        <v>101</v>
      </c>
      <c r="AS725" s="5">
        <v>102</v>
      </c>
      <c r="AT725" s="5">
        <v>105</v>
      </c>
      <c r="AU725" s="5">
        <v>106</v>
      </c>
      <c r="AV725" s="5">
        <v>105</v>
      </c>
      <c r="AW725" s="5">
        <v>105</v>
      </c>
      <c r="AX725" s="5">
        <v>102</v>
      </c>
      <c r="AY725" s="5">
        <v>96</v>
      </c>
      <c r="AZ725" s="5">
        <v>97</v>
      </c>
      <c r="BA725" s="5">
        <v>100</v>
      </c>
      <c r="BB725" s="5">
        <v>103</v>
      </c>
      <c r="BC725" s="5">
        <v>101</v>
      </c>
      <c r="BD725" s="5">
        <v>102</v>
      </c>
      <c r="BE725" s="5">
        <v>103</v>
      </c>
      <c r="BF725" s="5">
        <v>101</v>
      </c>
      <c r="BG725" s="5">
        <v>103</v>
      </c>
      <c r="BH725" s="5">
        <v>101</v>
      </c>
      <c r="BI725" s="5">
        <v>105</v>
      </c>
      <c r="BJ725" s="5">
        <v>107</v>
      </c>
      <c r="BK725" s="5">
        <v>93</v>
      </c>
      <c r="BL725" s="5">
        <v>87</v>
      </c>
      <c r="BM725" s="5">
        <v>90</v>
      </c>
      <c r="BN725" s="5">
        <v>83</v>
      </c>
      <c r="BO725" s="5">
        <v>85</v>
      </c>
      <c r="BP725" s="5">
        <v>92</v>
      </c>
      <c r="BQ725" s="5">
        <v>96</v>
      </c>
      <c r="BR725" s="5">
        <v>98</v>
      </c>
      <c r="BS725">
        <v>96</v>
      </c>
      <c r="BT725">
        <v>95</v>
      </c>
      <c r="BU725">
        <v>97</v>
      </c>
      <c r="BV725">
        <v>97</v>
      </c>
      <c r="BW725">
        <v>97</v>
      </c>
      <c r="BX725">
        <v>93</v>
      </c>
      <c r="BY725">
        <v>99</v>
      </c>
      <c r="BZ725">
        <v>97</v>
      </c>
      <c r="CA725">
        <v>95</v>
      </c>
      <c r="CB725">
        <v>96</v>
      </c>
      <c r="CC725">
        <v>70</v>
      </c>
      <c r="CD725">
        <v>88</v>
      </c>
      <c r="CE725">
        <v>93</v>
      </c>
      <c r="CF725">
        <v>95</v>
      </c>
      <c r="CG725">
        <v>94</v>
      </c>
      <c r="CH725">
        <v>89</v>
      </c>
      <c r="CI725">
        <v>92</v>
      </c>
      <c r="CJ725">
        <v>96</v>
      </c>
      <c r="CK725">
        <v>98</v>
      </c>
      <c r="CL725">
        <v>99</v>
      </c>
      <c r="CM725">
        <v>100</v>
      </c>
      <c r="CN725">
        <v>95</v>
      </c>
      <c r="CO725">
        <v>93</v>
      </c>
      <c r="CP725">
        <v>95</v>
      </c>
      <c r="CQ725">
        <v>95</v>
      </c>
      <c r="CR725">
        <v>89</v>
      </c>
      <c r="CS725">
        <v>92</v>
      </c>
      <c r="CT725">
        <v>93</v>
      </c>
      <c r="CU725">
        <v>88</v>
      </c>
      <c r="CV725">
        <v>84</v>
      </c>
      <c r="CW725">
        <v>85</v>
      </c>
      <c r="CX725" t="s">
        <v>5</v>
      </c>
      <c r="CY725" t="s">
        <v>40</v>
      </c>
      <c r="CZ725" s="1">
        <f t="shared" si="2085"/>
        <v>0.8925655643974576</v>
      </c>
      <c r="DA725" s="4">
        <f t="shared" si="2086"/>
        <v>98.483870967741936</v>
      </c>
      <c r="DB725" s="4"/>
      <c r="DC725" s="4"/>
      <c r="DD725" s="4"/>
    </row>
    <row r="726" spans="1:108" x14ac:dyDescent="0.25">
      <c r="A726" t="s">
        <v>53</v>
      </c>
      <c r="B726">
        <v>35.979999999999997</v>
      </c>
      <c r="C726">
        <v>-114.8464</v>
      </c>
      <c r="D726">
        <v>2500</v>
      </c>
      <c r="E726" t="s">
        <v>1</v>
      </c>
      <c r="F726">
        <v>188.9</v>
      </c>
      <c r="G726">
        <v>1941</v>
      </c>
      <c r="H726">
        <v>8</v>
      </c>
      <c r="I726" t="s">
        <v>260</v>
      </c>
      <c r="J726">
        <v>88</v>
      </c>
      <c r="K726">
        <v>90</v>
      </c>
      <c r="L726">
        <v>92</v>
      </c>
      <c r="M726">
        <v>88</v>
      </c>
      <c r="N726">
        <v>93</v>
      </c>
      <c r="O726">
        <v>89</v>
      </c>
      <c r="P726">
        <v>82</v>
      </c>
      <c r="Q726">
        <v>76</v>
      </c>
      <c r="R726">
        <v>81</v>
      </c>
      <c r="S726">
        <v>86</v>
      </c>
      <c r="T726">
        <v>89</v>
      </c>
      <c r="U726">
        <v>95</v>
      </c>
      <c r="V726">
        <v>97</v>
      </c>
      <c r="W726">
        <v>93</v>
      </c>
      <c r="X726">
        <v>92</v>
      </c>
      <c r="Y726">
        <v>95</v>
      </c>
      <c r="Z726">
        <v>102</v>
      </c>
      <c r="AA726">
        <v>102</v>
      </c>
      <c r="AB726">
        <v>99</v>
      </c>
      <c r="AC726">
        <v>99</v>
      </c>
      <c r="AD726">
        <v>96</v>
      </c>
      <c r="AE726">
        <v>98</v>
      </c>
      <c r="AF726">
        <v>100</v>
      </c>
      <c r="AG726">
        <v>92</v>
      </c>
      <c r="AH726">
        <v>90</v>
      </c>
      <c r="AI726">
        <v>91</v>
      </c>
      <c r="AJ726">
        <v>84</v>
      </c>
      <c r="AK726">
        <v>89</v>
      </c>
      <c r="AL726">
        <v>91</v>
      </c>
      <c r="AM726">
        <v>92</v>
      </c>
      <c r="AN726" s="5">
        <v>95</v>
      </c>
      <c r="AO726" s="5">
        <v>97</v>
      </c>
      <c r="AP726" s="5">
        <v>97</v>
      </c>
      <c r="AQ726" s="5">
        <v>101</v>
      </c>
      <c r="AR726" s="5">
        <v>104</v>
      </c>
      <c r="AS726" s="5">
        <v>107</v>
      </c>
      <c r="AT726" s="5">
        <v>108</v>
      </c>
      <c r="AU726" s="5">
        <v>107</v>
      </c>
      <c r="AV726" s="5">
        <v>104</v>
      </c>
      <c r="AW726" s="5">
        <v>106</v>
      </c>
      <c r="AX726" s="5">
        <v>102</v>
      </c>
      <c r="AY726" s="5">
        <v>102</v>
      </c>
      <c r="AZ726" s="5">
        <v>103</v>
      </c>
      <c r="BA726" s="5">
        <v>106</v>
      </c>
      <c r="BB726" s="5">
        <v>102</v>
      </c>
      <c r="BC726" s="5">
        <v>105</v>
      </c>
      <c r="BD726" s="5">
        <v>95</v>
      </c>
      <c r="BE726" s="5">
        <v>100</v>
      </c>
      <c r="BF726" s="5">
        <v>96</v>
      </c>
      <c r="BG726" s="5">
        <v>103</v>
      </c>
      <c r="BH726" s="5">
        <v>107</v>
      </c>
      <c r="BI726" s="5">
        <v>105</v>
      </c>
      <c r="BJ726" s="5">
        <v>94</v>
      </c>
      <c r="BK726" s="5">
        <v>79</v>
      </c>
      <c r="BL726" s="5">
        <v>88</v>
      </c>
      <c r="BM726" s="5">
        <v>91</v>
      </c>
      <c r="BN726" s="5">
        <v>93</v>
      </c>
      <c r="BO726" s="5">
        <v>89</v>
      </c>
      <c r="BP726" s="5">
        <v>97</v>
      </c>
      <c r="BQ726" s="5">
        <v>101</v>
      </c>
      <c r="BR726" s="5">
        <v>102</v>
      </c>
      <c r="BS726">
        <v>96</v>
      </c>
      <c r="BT726">
        <v>98</v>
      </c>
      <c r="BU726">
        <v>98</v>
      </c>
      <c r="BV726">
        <v>98</v>
      </c>
      <c r="BW726">
        <v>97</v>
      </c>
      <c r="BX726">
        <v>97</v>
      </c>
      <c r="BY726">
        <v>95</v>
      </c>
      <c r="BZ726">
        <v>83</v>
      </c>
      <c r="CA726">
        <v>85</v>
      </c>
      <c r="CB726">
        <v>76</v>
      </c>
      <c r="CC726">
        <v>85</v>
      </c>
      <c r="CD726">
        <v>90</v>
      </c>
      <c r="CE726">
        <v>96</v>
      </c>
      <c r="CF726">
        <v>93</v>
      </c>
      <c r="CG726">
        <v>86</v>
      </c>
      <c r="CH726">
        <v>92</v>
      </c>
      <c r="CI726">
        <v>98</v>
      </c>
      <c r="CJ726">
        <v>98</v>
      </c>
      <c r="CK726">
        <v>100</v>
      </c>
      <c r="CL726">
        <v>99</v>
      </c>
      <c r="CM726">
        <v>100</v>
      </c>
      <c r="CN726">
        <v>97</v>
      </c>
      <c r="CO726">
        <v>97</v>
      </c>
      <c r="CP726">
        <v>96</v>
      </c>
      <c r="CQ726">
        <v>92</v>
      </c>
      <c r="CR726">
        <v>90</v>
      </c>
      <c r="CS726">
        <v>95</v>
      </c>
      <c r="CT726">
        <v>95</v>
      </c>
      <c r="CU726">
        <v>91</v>
      </c>
      <c r="CV726">
        <v>90</v>
      </c>
      <c r="CW726">
        <v>91</v>
      </c>
      <c r="CX726" t="s">
        <v>2</v>
      </c>
      <c r="CY726" t="s">
        <v>54</v>
      </c>
      <c r="CZ726" s="1">
        <f t="shared" si="2085"/>
        <v>0.79122056304164479</v>
      </c>
      <c r="DA726" s="4">
        <f t="shared" si="2086"/>
        <v>99.548387096774192</v>
      </c>
      <c r="DB726" s="4"/>
      <c r="DC726" s="4"/>
      <c r="DD726" s="4"/>
    </row>
    <row r="727" spans="1:108" x14ac:dyDescent="0.25">
      <c r="A727" t="s">
        <v>19</v>
      </c>
      <c r="B727">
        <v>34.9</v>
      </c>
      <c r="C727">
        <v>-117.0333</v>
      </c>
      <c r="D727">
        <v>2162</v>
      </c>
      <c r="E727" t="s">
        <v>1</v>
      </c>
      <c r="F727">
        <v>174.2</v>
      </c>
      <c r="G727">
        <v>1941</v>
      </c>
      <c r="H727">
        <v>8</v>
      </c>
      <c r="I727" t="s">
        <v>260</v>
      </c>
      <c r="J727">
        <v>89</v>
      </c>
      <c r="K727">
        <v>90</v>
      </c>
      <c r="L727">
        <v>93</v>
      </c>
      <c r="M727">
        <v>90</v>
      </c>
      <c r="N727">
        <v>96</v>
      </c>
      <c r="O727">
        <v>89</v>
      </c>
      <c r="P727">
        <v>76</v>
      </c>
      <c r="Q727">
        <v>80</v>
      </c>
      <c r="R727">
        <v>88</v>
      </c>
      <c r="S727">
        <v>97</v>
      </c>
      <c r="T727">
        <v>97</v>
      </c>
      <c r="U727">
        <v>100</v>
      </c>
      <c r="V727">
        <v>98</v>
      </c>
      <c r="W727">
        <v>98</v>
      </c>
      <c r="X727">
        <v>98</v>
      </c>
      <c r="Y727">
        <v>98</v>
      </c>
      <c r="Z727">
        <v>102</v>
      </c>
      <c r="AA727">
        <v>97</v>
      </c>
      <c r="AB727">
        <v>94</v>
      </c>
      <c r="AC727">
        <v>94</v>
      </c>
      <c r="AD727">
        <v>97</v>
      </c>
      <c r="AE727">
        <v>98</v>
      </c>
      <c r="AF727">
        <v>94</v>
      </c>
      <c r="AG727">
        <v>84</v>
      </c>
      <c r="AH727">
        <v>92</v>
      </c>
      <c r="AI727">
        <v>82</v>
      </c>
      <c r="AJ727">
        <v>81</v>
      </c>
      <c r="AK727">
        <v>91</v>
      </c>
      <c r="AL727">
        <v>96</v>
      </c>
      <c r="AM727">
        <v>96</v>
      </c>
      <c r="AN727" s="5">
        <v>100</v>
      </c>
      <c r="AO727" s="5">
        <v>100</v>
      </c>
      <c r="AP727" s="5">
        <v>100</v>
      </c>
      <c r="AQ727" s="5">
        <v>101</v>
      </c>
      <c r="AR727" s="5">
        <v>106</v>
      </c>
      <c r="AS727" s="5">
        <v>108</v>
      </c>
      <c r="AT727" s="5">
        <v>109</v>
      </c>
      <c r="AU727" s="5">
        <v>109</v>
      </c>
      <c r="AV727" s="5">
        <v>108</v>
      </c>
      <c r="AW727" s="5">
        <v>103</v>
      </c>
      <c r="AX727" s="5">
        <v>103</v>
      </c>
      <c r="AY727" s="5">
        <v>103</v>
      </c>
      <c r="AZ727" s="5">
        <v>106</v>
      </c>
      <c r="BA727" s="5">
        <v>106</v>
      </c>
      <c r="BB727" s="5">
        <v>106</v>
      </c>
      <c r="BC727" s="5">
        <v>107</v>
      </c>
      <c r="BD727" s="5">
        <v>96</v>
      </c>
      <c r="BE727" s="5">
        <v>104</v>
      </c>
      <c r="BF727" s="5">
        <v>103</v>
      </c>
      <c r="BG727" s="5">
        <v>105</v>
      </c>
      <c r="BH727" s="5">
        <v>109</v>
      </c>
      <c r="BI727" s="5">
        <v>111</v>
      </c>
      <c r="BJ727" s="5">
        <v>102</v>
      </c>
      <c r="BK727" s="5">
        <v>99</v>
      </c>
      <c r="BL727" s="5">
        <v>96</v>
      </c>
      <c r="BM727" s="5">
        <v>91</v>
      </c>
      <c r="BN727" s="5">
        <v>92</v>
      </c>
      <c r="BO727" s="5">
        <v>91</v>
      </c>
      <c r="BP727" s="5">
        <v>99</v>
      </c>
      <c r="BQ727" s="5">
        <v>102</v>
      </c>
      <c r="BR727" s="5">
        <v>100</v>
      </c>
      <c r="BS727">
        <v>99</v>
      </c>
      <c r="BT727">
        <v>103</v>
      </c>
      <c r="BU727">
        <v>102</v>
      </c>
      <c r="BV727">
        <v>102</v>
      </c>
      <c r="BW727">
        <v>98</v>
      </c>
      <c r="BX727">
        <v>102</v>
      </c>
      <c r="BY727">
        <v>96</v>
      </c>
      <c r="BZ727">
        <v>99</v>
      </c>
      <c r="CA727">
        <v>100</v>
      </c>
      <c r="CB727">
        <v>83</v>
      </c>
      <c r="CC727">
        <v>91</v>
      </c>
      <c r="CD727">
        <v>96</v>
      </c>
      <c r="CE727">
        <v>100</v>
      </c>
      <c r="CF727">
        <v>97</v>
      </c>
      <c r="CG727">
        <v>87</v>
      </c>
      <c r="CH727">
        <v>98</v>
      </c>
      <c r="CI727">
        <v>100</v>
      </c>
      <c r="CJ727">
        <v>101</v>
      </c>
      <c r="CK727">
        <v>102</v>
      </c>
      <c r="CL727">
        <v>102</v>
      </c>
      <c r="CM727">
        <v>102</v>
      </c>
      <c r="CN727">
        <v>97</v>
      </c>
      <c r="CO727">
        <v>98</v>
      </c>
      <c r="CP727">
        <v>99</v>
      </c>
      <c r="CQ727">
        <v>96</v>
      </c>
      <c r="CR727">
        <v>97</v>
      </c>
      <c r="CS727">
        <v>99</v>
      </c>
      <c r="CT727">
        <v>98</v>
      </c>
      <c r="CU727">
        <v>88</v>
      </c>
      <c r="CV727">
        <v>87</v>
      </c>
      <c r="CW727">
        <v>88</v>
      </c>
      <c r="CX727" t="s">
        <v>5</v>
      </c>
      <c r="CY727" t="s">
        <v>20</v>
      </c>
      <c r="CZ727" s="1">
        <f t="shared" si="2085"/>
        <v>0.87058497558087522</v>
      </c>
      <c r="DA727" s="4">
        <f t="shared" si="2086"/>
        <v>102.41935483870968</v>
      </c>
      <c r="DB727" s="4"/>
      <c r="DC727" s="4"/>
      <c r="DD727" s="4"/>
    </row>
    <row r="728" spans="1:108" x14ac:dyDescent="0.25">
      <c r="A728" t="s">
        <v>27</v>
      </c>
      <c r="B728">
        <v>36.166699999999999</v>
      </c>
      <c r="C728">
        <v>-115.13330000000001</v>
      </c>
      <c r="D728">
        <v>2011</v>
      </c>
      <c r="E728" t="s">
        <v>1</v>
      </c>
      <c r="F728">
        <v>158.69999999999999</v>
      </c>
      <c r="G728">
        <v>1941</v>
      </c>
      <c r="H728">
        <v>8</v>
      </c>
      <c r="I728" t="s">
        <v>260</v>
      </c>
      <c r="J728">
        <v>93</v>
      </c>
      <c r="K728">
        <v>96</v>
      </c>
      <c r="L728">
        <v>97</v>
      </c>
      <c r="M728">
        <v>85</v>
      </c>
      <c r="N728">
        <v>96</v>
      </c>
      <c r="O728">
        <v>89</v>
      </c>
      <c r="P728">
        <v>81</v>
      </c>
      <c r="Q728">
        <v>83</v>
      </c>
      <c r="R728">
        <v>87</v>
      </c>
      <c r="S728">
        <v>92</v>
      </c>
      <c r="T728">
        <v>92</v>
      </c>
      <c r="U728">
        <v>98</v>
      </c>
      <c r="V728">
        <v>101</v>
      </c>
      <c r="W728">
        <v>96</v>
      </c>
      <c r="X728">
        <v>99</v>
      </c>
      <c r="Y728">
        <v>98</v>
      </c>
      <c r="Z728">
        <v>103</v>
      </c>
      <c r="AA728">
        <v>99</v>
      </c>
      <c r="AB728">
        <v>99</v>
      </c>
      <c r="AC728">
        <v>98</v>
      </c>
      <c r="AD728">
        <v>103</v>
      </c>
      <c r="AE728">
        <v>104</v>
      </c>
      <c r="AF728">
        <v>104</v>
      </c>
      <c r="AG728">
        <v>91</v>
      </c>
      <c r="AH728">
        <v>96</v>
      </c>
      <c r="AI728">
        <v>92</v>
      </c>
      <c r="AJ728">
        <v>87</v>
      </c>
      <c r="AK728">
        <v>95</v>
      </c>
      <c r="AL728">
        <v>98</v>
      </c>
      <c r="AM728">
        <v>98</v>
      </c>
      <c r="AN728" s="5">
        <v>100</v>
      </c>
      <c r="AO728" s="5">
        <v>103</v>
      </c>
      <c r="AP728" s="5">
        <v>5</v>
      </c>
      <c r="AQ728" s="5">
        <v>105</v>
      </c>
      <c r="AR728" s="5">
        <v>107</v>
      </c>
      <c r="AS728" s="5">
        <v>111</v>
      </c>
      <c r="AT728" s="5">
        <v>111</v>
      </c>
      <c r="AU728" s="5">
        <v>111</v>
      </c>
      <c r="AV728" s="5">
        <v>112</v>
      </c>
      <c r="AW728" s="5">
        <v>108</v>
      </c>
      <c r="AX728" s="5">
        <v>107</v>
      </c>
      <c r="AY728" s="5">
        <v>104</v>
      </c>
      <c r="AZ728" s="5">
        <v>106</v>
      </c>
      <c r="BA728" s="5">
        <v>105</v>
      </c>
      <c r="BB728" s="5">
        <v>106</v>
      </c>
      <c r="BC728" s="5">
        <v>107</v>
      </c>
      <c r="BD728" s="5">
        <v>99</v>
      </c>
      <c r="BE728" s="5">
        <v>103</v>
      </c>
      <c r="BF728" s="5">
        <v>105</v>
      </c>
      <c r="BG728" s="5">
        <v>106</v>
      </c>
      <c r="BH728" s="5">
        <v>108</v>
      </c>
      <c r="BI728" s="5">
        <v>109</v>
      </c>
      <c r="BJ728" s="5">
        <v>102</v>
      </c>
      <c r="BK728" s="5">
        <v>88</v>
      </c>
      <c r="BL728" s="5">
        <v>85</v>
      </c>
      <c r="BM728" s="5">
        <v>92</v>
      </c>
      <c r="BN728" s="5">
        <v>94</v>
      </c>
      <c r="BO728" s="5">
        <v>91</v>
      </c>
      <c r="BP728" s="5">
        <v>100</v>
      </c>
      <c r="BQ728" s="5">
        <v>103</v>
      </c>
      <c r="BR728" s="5">
        <v>103</v>
      </c>
      <c r="BS728">
        <v>101</v>
      </c>
      <c r="BT728">
        <v>101</v>
      </c>
      <c r="BU728">
        <v>104</v>
      </c>
      <c r="BV728">
        <v>102</v>
      </c>
      <c r="BW728">
        <v>95</v>
      </c>
      <c r="BX728">
        <v>94</v>
      </c>
      <c r="BY728">
        <v>90</v>
      </c>
      <c r="BZ728">
        <v>96</v>
      </c>
      <c r="CA728">
        <v>93</v>
      </c>
      <c r="CB728">
        <v>94</v>
      </c>
      <c r="CC728">
        <v>89</v>
      </c>
      <c r="CD728">
        <v>95</v>
      </c>
      <c r="CE728">
        <v>99</v>
      </c>
      <c r="CF728">
        <v>99</v>
      </c>
      <c r="CG728">
        <v>98</v>
      </c>
      <c r="CH728">
        <v>83</v>
      </c>
      <c r="CI728">
        <v>101</v>
      </c>
      <c r="CJ728">
        <v>101</v>
      </c>
      <c r="CK728">
        <v>103</v>
      </c>
      <c r="CL728">
        <v>103</v>
      </c>
      <c r="CM728">
        <v>103</v>
      </c>
      <c r="CN728">
        <v>100</v>
      </c>
      <c r="CO728">
        <v>102</v>
      </c>
      <c r="CP728">
        <v>102</v>
      </c>
      <c r="CQ728">
        <v>99</v>
      </c>
      <c r="CR728">
        <v>104</v>
      </c>
      <c r="CS728">
        <v>99</v>
      </c>
      <c r="CT728">
        <v>94</v>
      </c>
      <c r="CU728">
        <v>93</v>
      </c>
      <c r="CV728">
        <v>93</v>
      </c>
      <c r="CW728">
        <v>92</v>
      </c>
      <c r="CX728" t="s">
        <v>2</v>
      </c>
      <c r="CY728" t="s">
        <v>28</v>
      </c>
      <c r="CZ728" s="1">
        <f t="shared" si="2085"/>
        <v>0.36523255703151986</v>
      </c>
      <c r="DA728" s="4">
        <f t="shared" si="2086"/>
        <v>99.870967741935488</v>
      </c>
      <c r="DB728" s="4"/>
      <c r="DC728" s="4"/>
      <c r="DD728" s="4"/>
    </row>
    <row r="729" spans="1:108" x14ac:dyDescent="0.25">
      <c r="A729" t="s">
        <v>59</v>
      </c>
      <c r="B729">
        <v>36.2333</v>
      </c>
      <c r="C729">
        <v>-115.0333</v>
      </c>
      <c r="D729">
        <v>1883</v>
      </c>
      <c r="E729" t="s">
        <v>1</v>
      </c>
      <c r="F729">
        <v>166.1</v>
      </c>
      <c r="G729">
        <v>1941</v>
      </c>
      <c r="H729">
        <v>8</v>
      </c>
      <c r="I729" t="s">
        <v>260</v>
      </c>
      <c r="J729">
        <v>91</v>
      </c>
      <c r="K729">
        <v>96</v>
      </c>
      <c r="L729">
        <v>97</v>
      </c>
      <c r="M729">
        <v>92</v>
      </c>
      <c r="N729">
        <v>95</v>
      </c>
      <c r="O729">
        <v>91</v>
      </c>
      <c r="P729">
        <v>84</v>
      </c>
      <c r="Q729">
        <v>78</v>
      </c>
      <c r="R729">
        <v>86</v>
      </c>
      <c r="S729">
        <v>90</v>
      </c>
      <c r="T729">
        <v>92</v>
      </c>
      <c r="U729">
        <v>99</v>
      </c>
      <c r="V729">
        <v>102</v>
      </c>
      <c r="W729">
        <v>100</v>
      </c>
      <c r="X729">
        <v>99</v>
      </c>
      <c r="Y729">
        <v>102</v>
      </c>
      <c r="Z729">
        <v>103</v>
      </c>
      <c r="AA729">
        <v>102</v>
      </c>
      <c r="AB729">
        <v>99</v>
      </c>
      <c r="AC729">
        <v>100</v>
      </c>
      <c r="AD729">
        <v>103</v>
      </c>
      <c r="AE729">
        <v>104</v>
      </c>
      <c r="AF729">
        <v>107</v>
      </c>
      <c r="AG729">
        <v>92</v>
      </c>
      <c r="AH729">
        <v>96</v>
      </c>
      <c r="AI729">
        <v>95</v>
      </c>
      <c r="AJ729">
        <v>86</v>
      </c>
      <c r="AK729">
        <v>92</v>
      </c>
      <c r="AL729">
        <v>96</v>
      </c>
      <c r="AM729">
        <v>98</v>
      </c>
      <c r="AN729" s="5">
        <v>101</v>
      </c>
      <c r="AO729" s="5">
        <v>103</v>
      </c>
      <c r="AP729" s="5">
        <v>104</v>
      </c>
      <c r="AQ729" s="5">
        <v>107</v>
      </c>
      <c r="AR729" s="5">
        <v>108</v>
      </c>
      <c r="AS729" s="5">
        <v>113</v>
      </c>
      <c r="AT729" s="5">
        <v>112</v>
      </c>
      <c r="AU729" s="5">
        <v>112</v>
      </c>
      <c r="AV729" s="5">
        <v>112</v>
      </c>
      <c r="AW729" s="5">
        <v>112</v>
      </c>
      <c r="AX729" s="5">
        <v>109</v>
      </c>
      <c r="AY729" s="5">
        <v>108</v>
      </c>
      <c r="AZ729" s="5">
        <v>109</v>
      </c>
      <c r="BA729" s="5">
        <v>107</v>
      </c>
      <c r="BB729" s="5">
        <v>108</v>
      </c>
      <c r="BC729" s="5">
        <v>108</v>
      </c>
      <c r="BD729" s="5">
        <v>100</v>
      </c>
      <c r="BE729" s="5">
        <v>106</v>
      </c>
      <c r="BF729" s="5">
        <v>103</v>
      </c>
      <c r="BG729" s="5">
        <v>109</v>
      </c>
      <c r="BH729" s="5">
        <v>113</v>
      </c>
      <c r="BI729" s="5">
        <v>111</v>
      </c>
      <c r="BJ729" s="5">
        <v>103</v>
      </c>
      <c r="BK729" s="5">
        <v>89</v>
      </c>
      <c r="BL729" s="5">
        <v>92</v>
      </c>
      <c r="BM729" s="5">
        <v>92</v>
      </c>
      <c r="BN729" s="5">
        <v>98</v>
      </c>
      <c r="BO729" s="5">
        <v>93</v>
      </c>
      <c r="BP729" s="5">
        <v>102</v>
      </c>
      <c r="BQ729" s="5">
        <v>106</v>
      </c>
      <c r="BR729" s="5">
        <v>104</v>
      </c>
      <c r="BS729">
        <v>104</v>
      </c>
      <c r="BT729">
        <v>102</v>
      </c>
      <c r="BU729">
        <v>105</v>
      </c>
      <c r="BV729">
        <v>104</v>
      </c>
      <c r="BW729">
        <v>101</v>
      </c>
      <c r="BX729">
        <v>102</v>
      </c>
      <c r="BY729">
        <v>99</v>
      </c>
      <c r="BZ729">
        <v>92</v>
      </c>
      <c r="CA729">
        <v>95</v>
      </c>
      <c r="CB729">
        <v>82</v>
      </c>
      <c r="CC729">
        <v>88</v>
      </c>
      <c r="CD729">
        <v>96</v>
      </c>
      <c r="CE729">
        <v>99</v>
      </c>
      <c r="CF729">
        <v>99</v>
      </c>
      <c r="CG729">
        <v>89</v>
      </c>
      <c r="CH729">
        <v>94</v>
      </c>
      <c r="CI729">
        <v>101</v>
      </c>
      <c r="CJ729">
        <v>104</v>
      </c>
      <c r="CK729">
        <v>105</v>
      </c>
      <c r="CL729">
        <v>105</v>
      </c>
      <c r="CM729">
        <v>102</v>
      </c>
      <c r="CN729">
        <v>101</v>
      </c>
      <c r="CO729">
        <v>102</v>
      </c>
      <c r="CP729">
        <v>101</v>
      </c>
      <c r="CQ729">
        <v>100</v>
      </c>
      <c r="CR729">
        <v>96</v>
      </c>
      <c r="CS729">
        <v>100</v>
      </c>
      <c r="CT729">
        <v>99</v>
      </c>
      <c r="CU729">
        <v>94</v>
      </c>
      <c r="CV729">
        <v>92</v>
      </c>
      <c r="CW729">
        <v>95</v>
      </c>
      <c r="CX729" t="s">
        <v>2</v>
      </c>
      <c r="CY729" t="s">
        <v>60</v>
      </c>
      <c r="CZ729" s="1">
        <f t="shared" si="2085"/>
        <v>0.84977443680516795</v>
      </c>
      <c r="DA729" s="4">
        <f t="shared" si="2086"/>
        <v>104.96774193548387</v>
      </c>
      <c r="DB729" s="4"/>
      <c r="DC729" s="4"/>
      <c r="DD729" s="4"/>
    </row>
    <row r="730" spans="1:108" x14ac:dyDescent="0.25">
      <c r="A730" t="s">
        <v>45</v>
      </c>
      <c r="B730">
        <v>35.763599999999997</v>
      </c>
      <c r="C730">
        <v>-117.3908</v>
      </c>
      <c r="D730">
        <v>1695</v>
      </c>
      <c r="E730" t="s">
        <v>1</v>
      </c>
      <c r="F730">
        <v>90.8</v>
      </c>
      <c r="G730">
        <v>1941</v>
      </c>
      <c r="H730">
        <v>8</v>
      </c>
      <c r="I730" t="s">
        <v>260</v>
      </c>
      <c r="J730">
        <v>93</v>
      </c>
      <c r="K730">
        <v>92</v>
      </c>
      <c r="L730">
        <v>96</v>
      </c>
      <c r="M730">
        <v>92</v>
      </c>
      <c r="N730">
        <v>99</v>
      </c>
      <c r="O730">
        <v>95</v>
      </c>
      <c r="P730">
        <v>84</v>
      </c>
      <c r="Q730">
        <v>83</v>
      </c>
      <c r="R730">
        <v>90</v>
      </c>
      <c r="S730">
        <v>97</v>
      </c>
      <c r="T730">
        <v>99</v>
      </c>
      <c r="U730">
        <v>101</v>
      </c>
      <c r="V730">
        <v>102</v>
      </c>
      <c r="W730">
        <v>100</v>
      </c>
      <c r="X730">
        <v>99</v>
      </c>
      <c r="Y730">
        <v>100</v>
      </c>
      <c r="Z730">
        <v>100</v>
      </c>
      <c r="AA730">
        <v>100</v>
      </c>
      <c r="AB730">
        <v>99</v>
      </c>
      <c r="AC730">
        <v>98</v>
      </c>
      <c r="AD730">
        <v>98</v>
      </c>
      <c r="AE730">
        <v>99</v>
      </c>
      <c r="AF730">
        <v>98</v>
      </c>
      <c r="AG730">
        <v>88</v>
      </c>
      <c r="AH730">
        <v>93</v>
      </c>
      <c r="AI730">
        <v>84</v>
      </c>
      <c r="AJ730">
        <v>87</v>
      </c>
      <c r="AK730">
        <v>93</v>
      </c>
      <c r="AL730">
        <v>96</v>
      </c>
      <c r="AM730">
        <v>99</v>
      </c>
      <c r="AN730" s="5">
        <v>102</v>
      </c>
      <c r="AO730" s="5">
        <v>102</v>
      </c>
      <c r="AP730" s="5">
        <v>101</v>
      </c>
      <c r="AQ730" s="5">
        <v>103</v>
      </c>
      <c r="AR730" s="5">
        <v>108</v>
      </c>
      <c r="AS730" s="5">
        <v>110</v>
      </c>
      <c r="AT730" s="5">
        <v>109</v>
      </c>
      <c r="AU730" s="5">
        <v>111</v>
      </c>
      <c r="AV730" s="5">
        <v>111</v>
      </c>
      <c r="AW730" s="5">
        <v>108</v>
      </c>
      <c r="AX730" s="5">
        <v>107</v>
      </c>
      <c r="AY730" s="5">
        <v>106</v>
      </c>
      <c r="AZ730" s="5">
        <v>106</v>
      </c>
      <c r="BA730" s="5">
        <v>107</v>
      </c>
      <c r="BB730" s="5">
        <v>108</v>
      </c>
      <c r="BC730" s="5">
        <v>108</v>
      </c>
      <c r="BD730" s="5">
        <v>109</v>
      </c>
      <c r="BE730" s="5">
        <v>106</v>
      </c>
      <c r="BF730" s="5">
        <v>106</v>
      </c>
      <c r="BG730" s="5">
        <v>108</v>
      </c>
      <c r="BH730" s="5">
        <v>113</v>
      </c>
      <c r="BI730" s="5">
        <v>114</v>
      </c>
      <c r="BJ730" s="5">
        <v>109</v>
      </c>
      <c r="BK730" s="5">
        <v>93</v>
      </c>
      <c r="BL730" s="5">
        <v>97</v>
      </c>
      <c r="BM730" s="5">
        <v>94</v>
      </c>
      <c r="BN730" s="5">
        <v>94</v>
      </c>
      <c r="BO730" s="5">
        <v>94</v>
      </c>
      <c r="BP730" s="5">
        <v>102</v>
      </c>
      <c r="BQ730" s="5">
        <v>104</v>
      </c>
      <c r="BR730" s="5">
        <v>105</v>
      </c>
      <c r="BS730">
        <v>103</v>
      </c>
      <c r="BT730">
        <v>104</v>
      </c>
      <c r="BU730">
        <v>103</v>
      </c>
      <c r="BV730">
        <v>102</v>
      </c>
      <c r="BW730">
        <v>100</v>
      </c>
      <c r="BX730">
        <v>105</v>
      </c>
      <c r="BY730">
        <v>100</v>
      </c>
      <c r="BZ730">
        <v>97</v>
      </c>
      <c r="CA730">
        <v>102</v>
      </c>
      <c r="CB730">
        <v>80</v>
      </c>
      <c r="CC730">
        <v>95</v>
      </c>
      <c r="CD730">
        <v>100</v>
      </c>
      <c r="CE730">
        <v>103</v>
      </c>
      <c r="CF730">
        <v>103</v>
      </c>
      <c r="CG730">
        <v>93</v>
      </c>
      <c r="CH730">
        <v>96</v>
      </c>
      <c r="CI730">
        <v>101</v>
      </c>
      <c r="CJ730">
        <v>103</v>
      </c>
      <c r="CK730">
        <v>103</v>
      </c>
      <c r="CL730">
        <v>103</v>
      </c>
      <c r="CM730">
        <v>101</v>
      </c>
      <c r="CN730">
        <v>99</v>
      </c>
      <c r="CO730">
        <v>101</v>
      </c>
      <c r="CP730">
        <v>103</v>
      </c>
      <c r="CQ730">
        <v>102</v>
      </c>
      <c r="CR730">
        <v>99</v>
      </c>
      <c r="CS730">
        <v>101</v>
      </c>
      <c r="CT730">
        <v>96</v>
      </c>
      <c r="CU730">
        <v>89</v>
      </c>
      <c r="CV730">
        <v>91</v>
      </c>
      <c r="CW730">
        <v>92</v>
      </c>
      <c r="CX730" t="s">
        <v>5</v>
      </c>
      <c r="CY730" t="s">
        <v>46</v>
      </c>
      <c r="CZ730" s="1">
        <f t="shared" si="2085"/>
        <v>0.95230122801002126</v>
      </c>
      <c r="DA730" s="4">
        <f t="shared" si="2086"/>
        <v>105</v>
      </c>
      <c r="DB730" s="4"/>
      <c r="DC730" s="4"/>
      <c r="DD730" s="4"/>
    </row>
    <row r="731" spans="1:108" x14ac:dyDescent="0.25">
      <c r="A731" t="s">
        <v>63</v>
      </c>
      <c r="B731">
        <v>36.549999999999997</v>
      </c>
      <c r="C731">
        <v>-114.45829999999999</v>
      </c>
      <c r="D731">
        <v>1294</v>
      </c>
      <c r="E731" t="s">
        <v>1</v>
      </c>
      <c r="F731">
        <v>215.3</v>
      </c>
      <c r="G731">
        <v>1941</v>
      </c>
      <c r="H731">
        <v>8</v>
      </c>
      <c r="I731" t="s">
        <v>260</v>
      </c>
      <c r="AN731" s="5">
        <v>97</v>
      </c>
      <c r="AO731" s="5">
        <v>107</v>
      </c>
      <c r="AP731" s="5">
        <v>109</v>
      </c>
      <c r="AQ731" s="5">
        <v>110</v>
      </c>
      <c r="AR731" s="5">
        <v>111</v>
      </c>
      <c r="AS731" s="5">
        <v>115</v>
      </c>
      <c r="AT731" s="5">
        <v>115</v>
      </c>
      <c r="AU731" s="5">
        <v>113</v>
      </c>
      <c r="AV731" s="5">
        <v>113</v>
      </c>
      <c r="AW731" s="5">
        <v>111</v>
      </c>
      <c r="AX731" s="5">
        <v>111</v>
      </c>
      <c r="AY731" s="5">
        <v>111</v>
      </c>
      <c r="AZ731" s="5">
        <v>111</v>
      </c>
      <c r="BA731" s="5">
        <v>113</v>
      </c>
      <c r="BB731" s="5">
        <v>112</v>
      </c>
      <c r="BC731" s="5">
        <v>113</v>
      </c>
      <c r="BD731" s="5">
        <v>111</v>
      </c>
      <c r="BE731" s="5">
        <v>109</v>
      </c>
      <c r="BF731" s="5">
        <v>107</v>
      </c>
      <c r="BG731" s="5">
        <v>112</v>
      </c>
      <c r="BH731" s="5">
        <v>118</v>
      </c>
      <c r="BI731" s="5">
        <v>112</v>
      </c>
      <c r="BJ731" s="5">
        <v>101</v>
      </c>
      <c r="BK731" s="5">
        <v>94</v>
      </c>
      <c r="BL731" s="5">
        <v>97</v>
      </c>
      <c r="BM731" s="5">
        <v>101</v>
      </c>
      <c r="BN731" s="5">
        <v>100</v>
      </c>
      <c r="BO731" s="5">
        <v>105</v>
      </c>
      <c r="BP731" s="5">
        <v>107</v>
      </c>
      <c r="BQ731" s="5">
        <v>112</v>
      </c>
      <c r="BR731" s="5">
        <v>109</v>
      </c>
      <c r="BS731">
        <v>110</v>
      </c>
      <c r="BT731">
        <v>108</v>
      </c>
      <c r="BU731">
        <v>108</v>
      </c>
      <c r="BV731">
        <v>109</v>
      </c>
      <c r="BW731">
        <v>100</v>
      </c>
      <c r="BX731">
        <v>95</v>
      </c>
      <c r="BY731">
        <v>103</v>
      </c>
      <c r="BZ731">
        <v>100</v>
      </c>
      <c r="CA731">
        <v>94</v>
      </c>
      <c r="CB731">
        <v>89</v>
      </c>
      <c r="CC731">
        <v>94</v>
      </c>
      <c r="CD731">
        <v>105</v>
      </c>
      <c r="CE731">
        <v>107</v>
      </c>
      <c r="CF731">
        <v>101</v>
      </c>
      <c r="CG731">
        <v>102</v>
      </c>
      <c r="CH731">
        <v>110</v>
      </c>
      <c r="CI731">
        <v>102</v>
      </c>
      <c r="CJ731">
        <v>106</v>
      </c>
      <c r="CK731">
        <v>109</v>
      </c>
      <c r="CL731">
        <v>109</v>
      </c>
      <c r="CM731">
        <v>108</v>
      </c>
      <c r="CN731">
        <v>105</v>
      </c>
      <c r="CO731">
        <v>109</v>
      </c>
      <c r="CP731">
        <v>109</v>
      </c>
      <c r="CQ731">
        <v>110</v>
      </c>
      <c r="CR731">
        <v>109</v>
      </c>
      <c r="CS731">
        <v>108</v>
      </c>
      <c r="CT731">
        <v>106</v>
      </c>
      <c r="CU731">
        <v>102</v>
      </c>
      <c r="CV731">
        <v>103</v>
      </c>
      <c r="CW731">
        <v>107</v>
      </c>
      <c r="CX731" t="s">
        <v>2</v>
      </c>
      <c r="CY731" t="s">
        <v>64</v>
      </c>
      <c r="CZ731" s="1">
        <f t="shared" si="2085"/>
        <v>0.73127911371234133</v>
      </c>
      <c r="DA731" s="4">
        <f t="shared" si="2086"/>
        <v>108.61290322580645</v>
      </c>
      <c r="DB731" s="4"/>
      <c r="DC731" s="4"/>
      <c r="DD731" s="4"/>
    </row>
    <row r="732" spans="1:108" x14ac:dyDescent="0.25">
      <c r="A732" t="s">
        <v>67</v>
      </c>
      <c r="B732">
        <v>35.333300000000001</v>
      </c>
      <c r="C732">
        <v>-116.08329999999999</v>
      </c>
      <c r="D732">
        <v>922</v>
      </c>
      <c r="E732" t="s">
        <v>1</v>
      </c>
      <c r="F732">
        <v>143.9</v>
      </c>
      <c r="G732">
        <v>1941</v>
      </c>
      <c r="H732">
        <v>8</v>
      </c>
      <c r="I732" t="s">
        <v>260</v>
      </c>
      <c r="J732">
        <v>95</v>
      </c>
      <c r="K732">
        <v>97</v>
      </c>
      <c r="L732">
        <v>98</v>
      </c>
      <c r="M732">
        <v>95</v>
      </c>
      <c r="N732">
        <v>100</v>
      </c>
      <c r="O732">
        <v>99</v>
      </c>
      <c r="P732">
        <v>85</v>
      </c>
      <c r="Q732">
        <v>86</v>
      </c>
      <c r="R732">
        <v>89</v>
      </c>
      <c r="S732">
        <v>98</v>
      </c>
      <c r="T732">
        <v>100</v>
      </c>
      <c r="U732">
        <v>104</v>
      </c>
      <c r="V732">
        <v>104</v>
      </c>
      <c r="W732">
        <v>103</v>
      </c>
      <c r="X732">
        <v>101</v>
      </c>
      <c r="Y732">
        <v>104</v>
      </c>
      <c r="Z732">
        <v>108</v>
      </c>
      <c r="AA732">
        <v>104</v>
      </c>
      <c r="AB732">
        <v>102</v>
      </c>
      <c r="AC732">
        <v>102</v>
      </c>
      <c r="AD732">
        <v>104</v>
      </c>
      <c r="AE732">
        <v>104</v>
      </c>
      <c r="AF732">
        <v>104</v>
      </c>
      <c r="AG732">
        <v>92</v>
      </c>
      <c r="AH732">
        <v>95</v>
      </c>
      <c r="AI732">
        <v>93</v>
      </c>
      <c r="AJ732">
        <v>88</v>
      </c>
      <c r="AK732">
        <v>95</v>
      </c>
      <c r="AL732">
        <v>99</v>
      </c>
      <c r="AM732">
        <v>102</v>
      </c>
      <c r="AN732" s="5">
        <v>105</v>
      </c>
      <c r="AO732" s="5">
        <v>104</v>
      </c>
      <c r="AP732" s="5">
        <v>106</v>
      </c>
      <c r="AQ732" s="5">
        <v>108</v>
      </c>
      <c r="AR732" s="5">
        <v>111</v>
      </c>
      <c r="AS732" s="5">
        <v>114</v>
      </c>
      <c r="AT732" s="5">
        <v>115</v>
      </c>
      <c r="AU732" s="5">
        <v>113</v>
      </c>
      <c r="AV732" s="5">
        <v>115</v>
      </c>
      <c r="AW732" s="5">
        <v>113</v>
      </c>
      <c r="AX732" s="5">
        <v>110</v>
      </c>
      <c r="AY732" s="5">
        <v>108</v>
      </c>
      <c r="AZ732" s="5">
        <v>111</v>
      </c>
      <c r="BA732" s="5">
        <v>112</v>
      </c>
      <c r="BB732" s="5">
        <v>113</v>
      </c>
      <c r="BC732" s="5">
        <v>114</v>
      </c>
      <c r="BD732" s="5">
        <v>105</v>
      </c>
      <c r="BE732" s="5">
        <v>107</v>
      </c>
      <c r="BF732" s="5">
        <v>110</v>
      </c>
      <c r="BG732" s="5">
        <v>112</v>
      </c>
      <c r="BH732" s="5">
        <v>117</v>
      </c>
      <c r="BI732" s="5">
        <v>117</v>
      </c>
      <c r="BJ732" s="5">
        <v>108</v>
      </c>
      <c r="BK732" s="5">
        <v>95</v>
      </c>
      <c r="BL732" s="5">
        <v>102</v>
      </c>
      <c r="BM732" s="5">
        <v>100</v>
      </c>
      <c r="BN732" s="5">
        <v>99</v>
      </c>
      <c r="BO732" s="5">
        <v>97</v>
      </c>
      <c r="BP732" s="5">
        <v>106</v>
      </c>
      <c r="BQ732" s="5">
        <v>109</v>
      </c>
      <c r="BR732" s="5">
        <v>108</v>
      </c>
      <c r="BS732">
        <v>106</v>
      </c>
      <c r="BT732">
        <v>106</v>
      </c>
      <c r="BU732">
        <v>107</v>
      </c>
      <c r="BV732">
        <v>104</v>
      </c>
      <c r="BW732">
        <v>101</v>
      </c>
      <c r="BX732">
        <v>106</v>
      </c>
      <c r="BY732">
        <v>100</v>
      </c>
      <c r="BZ732">
        <v>98</v>
      </c>
      <c r="CA732">
        <v>103</v>
      </c>
      <c r="CB732">
        <v>83</v>
      </c>
      <c r="CC732">
        <v>92</v>
      </c>
      <c r="CD732">
        <v>100</v>
      </c>
      <c r="CE732">
        <v>105</v>
      </c>
      <c r="CF732">
        <v>105</v>
      </c>
      <c r="CG732">
        <v>92</v>
      </c>
      <c r="CH732">
        <v>102</v>
      </c>
      <c r="CI732">
        <v>104</v>
      </c>
      <c r="CJ732">
        <v>108</v>
      </c>
      <c r="CK732">
        <v>108</v>
      </c>
      <c r="CL732">
        <v>109</v>
      </c>
      <c r="CM732">
        <v>104</v>
      </c>
      <c r="CN732">
        <v>103</v>
      </c>
      <c r="CO732">
        <v>101</v>
      </c>
      <c r="CP732">
        <v>104</v>
      </c>
      <c r="CQ732">
        <v>102</v>
      </c>
      <c r="CR732">
        <v>101</v>
      </c>
      <c r="CS732">
        <v>102</v>
      </c>
      <c r="CT732">
        <v>100</v>
      </c>
      <c r="CU732">
        <v>96</v>
      </c>
      <c r="CV732">
        <v>93</v>
      </c>
      <c r="CW732">
        <v>97</v>
      </c>
      <c r="CX732" t="s">
        <v>5</v>
      </c>
      <c r="CY732" t="s">
        <v>68</v>
      </c>
      <c r="CZ732" s="1">
        <f t="shared" si="2085"/>
        <v>0.91528114570884511</v>
      </c>
      <c r="DA732" s="4">
        <f t="shared" si="2086"/>
        <v>108.51612903225806</v>
      </c>
      <c r="DB732" s="4"/>
      <c r="DC732" s="4"/>
      <c r="DD732" s="4"/>
    </row>
    <row r="733" spans="1:108" x14ac:dyDescent="0.25">
      <c r="A733" t="s">
        <v>57</v>
      </c>
      <c r="B733">
        <v>36.533299999999997</v>
      </c>
      <c r="C733">
        <v>-116.88330000000001</v>
      </c>
      <c r="D733">
        <v>-151</v>
      </c>
      <c r="E733" t="s">
        <v>1</v>
      </c>
      <c r="F733">
        <v>8</v>
      </c>
      <c r="G733">
        <v>1941</v>
      </c>
      <c r="H733">
        <v>8</v>
      </c>
      <c r="I733" t="s">
        <v>260</v>
      </c>
      <c r="J733">
        <v>100</v>
      </c>
      <c r="K733">
        <v>103</v>
      </c>
      <c r="L733">
        <v>105</v>
      </c>
      <c r="M733">
        <v>105</v>
      </c>
      <c r="N733">
        <v>106</v>
      </c>
      <c r="O733">
        <v>104</v>
      </c>
      <c r="P733">
        <v>96</v>
      </c>
      <c r="Q733">
        <v>95</v>
      </c>
      <c r="R733">
        <v>99</v>
      </c>
      <c r="S733">
        <v>107</v>
      </c>
      <c r="T733">
        <v>107</v>
      </c>
      <c r="U733">
        <v>110</v>
      </c>
      <c r="V733">
        <v>111</v>
      </c>
      <c r="W733">
        <v>110</v>
      </c>
      <c r="X733">
        <v>107</v>
      </c>
      <c r="Y733">
        <v>110</v>
      </c>
      <c r="Z733">
        <v>112</v>
      </c>
      <c r="AA733">
        <v>112</v>
      </c>
      <c r="AB733">
        <v>110</v>
      </c>
      <c r="AC733">
        <v>108</v>
      </c>
      <c r="AD733">
        <v>109</v>
      </c>
      <c r="AE733">
        <v>110</v>
      </c>
      <c r="AF733">
        <v>109</v>
      </c>
      <c r="AG733">
        <v>106</v>
      </c>
      <c r="AH733">
        <v>102</v>
      </c>
      <c r="AI733">
        <v>102</v>
      </c>
      <c r="AJ733">
        <v>94</v>
      </c>
      <c r="AK733">
        <v>101</v>
      </c>
      <c r="AL733">
        <v>106</v>
      </c>
      <c r="AM733">
        <v>108</v>
      </c>
      <c r="AN733" s="5">
        <v>110</v>
      </c>
      <c r="AO733" s="5">
        <v>112</v>
      </c>
      <c r="AP733" s="5">
        <v>112</v>
      </c>
      <c r="AQ733" s="5">
        <v>114</v>
      </c>
      <c r="AR733" s="5">
        <v>117</v>
      </c>
      <c r="AS733" s="5">
        <v>120</v>
      </c>
      <c r="AT733" s="5">
        <v>120</v>
      </c>
      <c r="AU733" s="5">
        <v>121</v>
      </c>
      <c r="AV733" s="5">
        <v>120</v>
      </c>
      <c r="AW733" s="5">
        <v>119</v>
      </c>
      <c r="AX733" s="5">
        <v>116</v>
      </c>
      <c r="AY733" s="5">
        <v>115</v>
      </c>
      <c r="AZ733" s="5">
        <v>116</v>
      </c>
      <c r="BA733" s="5">
        <v>117</v>
      </c>
      <c r="BB733" s="5">
        <v>117</v>
      </c>
      <c r="BC733" s="5">
        <v>118</v>
      </c>
      <c r="BD733" s="5">
        <v>118</v>
      </c>
      <c r="BE733" s="5">
        <v>110</v>
      </c>
      <c r="BF733" s="5">
        <v>114</v>
      </c>
      <c r="BG733" s="5">
        <v>117</v>
      </c>
      <c r="BH733" s="5">
        <v>121</v>
      </c>
      <c r="BI733" s="5">
        <v>124</v>
      </c>
      <c r="BJ733" s="5">
        <v>119</v>
      </c>
      <c r="BK733" s="5">
        <v>115</v>
      </c>
      <c r="BL733" s="5">
        <v>108</v>
      </c>
      <c r="BM733" s="5">
        <v>106</v>
      </c>
      <c r="BN733" s="5">
        <v>104</v>
      </c>
      <c r="BO733" s="5">
        <v>103</v>
      </c>
      <c r="BP733" s="5">
        <v>111</v>
      </c>
      <c r="BQ733" s="5">
        <v>114</v>
      </c>
      <c r="BR733" s="5">
        <v>113</v>
      </c>
      <c r="BS733">
        <v>113</v>
      </c>
      <c r="BT733">
        <v>113</v>
      </c>
      <c r="BU733">
        <v>114</v>
      </c>
      <c r="BV733">
        <v>113</v>
      </c>
      <c r="BW733">
        <v>113</v>
      </c>
      <c r="BX733">
        <v>111</v>
      </c>
      <c r="BY733">
        <v>108</v>
      </c>
      <c r="BZ733">
        <v>104</v>
      </c>
      <c r="CA733">
        <v>108</v>
      </c>
      <c r="CB733">
        <v>103</v>
      </c>
      <c r="CC733">
        <v>99</v>
      </c>
      <c r="CD733">
        <v>107</v>
      </c>
      <c r="CE733">
        <v>112</v>
      </c>
      <c r="CF733">
        <v>110</v>
      </c>
      <c r="CG733">
        <v>107</v>
      </c>
      <c r="CH733">
        <v>101</v>
      </c>
      <c r="CI733">
        <v>110</v>
      </c>
      <c r="CJ733">
        <v>113</v>
      </c>
      <c r="CK733">
        <v>113</v>
      </c>
      <c r="CL733">
        <v>111</v>
      </c>
      <c r="CM733">
        <v>110</v>
      </c>
      <c r="CN733">
        <v>108</v>
      </c>
      <c r="CO733">
        <v>107</v>
      </c>
      <c r="CP733">
        <v>111</v>
      </c>
      <c r="CQ733">
        <v>109</v>
      </c>
      <c r="CR733">
        <v>107</v>
      </c>
      <c r="CS733">
        <v>110</v>
      </c>
      <c r="CT733">
        <v>108</v>
      </c>
      <c r="CU733">
        <v>102</v>
      </c>
      <c r="CV733">
        <v>98</v>
      </c>
      <c r="CW733">
        <v>102</v>
      </c>
      <c r="CX733" t="s">
        <v>5</v>
      </c>
      <c r="CY733" t="s">
        <v>58</v>
      </c>
      <c r="CZ733" s="1">
        <f t="shared" si="2085"/>
        <v>0.93437368404673715</v>
      </c>
      <c r="DA733" s="4">
        <f t="shared" si="2086"/>
        <v>114.87096774193549</v>
      </c>
      <c r="DB733" s="4"/>
      <c r="DC733" s="4"/>
      <c r="DD733" s="4"/>
    </row>
    <row r="734" spans="1:108" x14ac:dyDescent="0.25">
      <c r="A734" t="s">
        <v>29</v>
      </c>
      <c r="B734">
        <v>36.450000000000003</v>
      </c>
      <c r="C734">
        <v>-116.86669999999999</v>
      </c>
      <c r="D734">
        <v>-168</v>
      </c>
      <c r="E734" t="s">
        <v>1</v>
      </c>
      <c r="F734">
        <v>1.4</v>
      </c>
      <c r="G734">
        <v>1941</v>
      </c>
      <c r="H734">
        <v>8</v>
      </c>
      <c r="I734" t="s">
        <v>260</v>
      </c>
      <c r="J734">
        <v>100</v>
      </c>
      <c r="K734">
        <v>103</v>
      </c>
      <c r="L734">
        <v>103</v>
      </c>
      <c r="M734">
        <v>103</v>
      </c>
      <c r="N734">
        <v>105</v>
      </c>
      <c r="O734">
        <v>103</v>
      </c>
      <c r="P734">
        <v>96</v>
      </c>
      <c r="Q734">
        <v>93</v>
      </c>
      <c r="R734">
        <v>96</v>
      </c>
      <c r="S734">
        <v>106</v>
      </c>
      <c r="T734">
        <v>105</v>
      </c>
      <c r="U734">
        <v>109</v>
      </c>
      <c r="V734">
        <v>113</v>
      </c>
      <c r="W734">
        <v>110</v>
      </c>
      <c r="X734">
        <v>106</v>
      </c>
      <c r="Y734">
        <v>109</v>
      </c>
      <c r="Z734">
        <v>113</v>
      </c>
      <c r="AA734">
        <v>111</v>
      </c>
      <c r="AB734">
        <v>107</v>
      </c>
      <c r="AC734">
        <v>108</v>
      </c>
      <c r="AD734">
        <v>110</v>
      </c>
      <c r="AE734">
        <v>111</v>
      </c>
      <c r="AF734">
        <v>111</v>
      </c>
      <c r="AG734">
        <v>102</v>
      </c>
      <c r="AH734">
        <v>101</v>
      </c>
      <c r="AI734">
        <v>102</v>
      </c>
      <c r="AJ734">
        <v>93</v>
      </c>
      <c r="AK734">
        <v>100</v>
      </c>
      <c r="AL734">
        <v>106</v>
      </c>
      <c r="AM734">
        <v>108</v>
      </c>
      <c r="AN734" s="5">
        <v>110</v>
      </c>
      <c r="AO734" s="5">
        <v>112</v>
      </c>
      <c r="AP734" s="5">
        <v>112</v>
      </c>
      <c r="AQ734" s="5">
        <v>113</v>
      </c>
      <c r="AR734" s="5">
        <v>115</v>
      </c>
      <c r="AS734" s="5">
        <v>119</v>
      </c>
      <c r="AT734" s="5">
        <v>121</v>
      </c>
      <c r="AU734" s="5">
        <v>120</v>
      </c>
      <c r="AV734" s="5">
        <v>120</v>
      </c>
      <c r="AW734" s="5">
        <v>118</v>
      </c>
      <c r="AX734" s="5">
        <v>115</v>
      </c>
      <c r="AY734" s="5">
        <v>114</v>
      </c>
      <c r="AZ734" s="5">
        <v>116</v>
      </c>
      <c r="BA734" s="5">
        <v>116</v>
      </c>
      <c r="BB734" s="5">
        <v>119</v>
      </c>
      <c r="BC734" s="5">
        <v>119</v>
      </c>
      <c r="BD734" s="5">
        <v>118</v>
      </c>
      <c r="BE734" s="5">
        <v>112</v>
      </c>
      <c r="BF734" s="5">
        <v>112</v>
      </c>
      <c r="BG734" s="5">
        <v>116</v>
      </c>
      <c r="BH734" s="5">
        <v>120</v>
      </c>
      <c r="BI734" s="5">
        <v>124</v>
      </c>
      <c r="BJ734" s="5">
        <v>119</v>
      </c>
      <c r="BK734" s="5">
        <v>105</v>
      </c>
      <c r="BL734" s="5">
        <v>108</v>
      </c>
      <c r="BM734" s="5">
        <v>105</v>
      </c>
      <c r="BN734" s="5">
        <v>104</v>
      </c>
      <c r="BO734" s="5">
        <v>100</v>
      </c>
      <c r="BP734" s="5">
        <v>109</v>
      </c>
      <c r="BQ734" s="5">
        <v>113</v>
      </c>
      <c r="BR734" s="5">
        <v>112</v>
      </c>
      <c r="BS734">
        <v>111</v>
      </c>
      <c r="BT734">
        <v>112</v>
      </c>
      <c r="BU734">
        <v>114</v>
      </c>
      <c r="BV734">
        <v>113</v>
      </c>
      <c r="BW734">
        <v>114</v>
      </c>
      <c r="BX734">
        <v>112</v>
      </c>
      <c r="BY734">
        <v>106</v>
      </c>
      <c r="BZ734">
        <v>103</v>
      </c>
      <c r="CA734">
        <v>108</v>
      </c>
      <c r="CB734">
        <v>98</v>
      </c>
      <c r="CC734">
        <v>99</v>
      </c>
      <c r="CD734">
        <v>106</v>
      </c>
      <c r="CE734">
        <v>111</v>
      </c>
      <c r="CF734">
        <v>115</v>
      </c>
      <c r="CG734">
        <v>106</v>
      </c>
      <c r="CH734">
        <v>100</v>
      </c>
      <c r="CI734">
        <v>110</v>
      </c>
      <c r="CJ734">
        <v>112</v>
      </c>
      <c r="CK734">
        <v>112</v>
      </c>
      <c r="CL734">
        <v>111</v>
      </c>
      <c r="CM734">
        <v>107</v>
      </c>
      <c r="CN734">
        <v>107</v>
      </c>
      <c r="CO734">
        <v>106</v>
      </c>
      <c r="CP734">
        <v>110</v>
      </c>
      <c r="CQ734">
        <v>106</v>
      </c>
      <c r="CR734">
        <v>107</v>
      </c>
      <c r="CS734">
        <v>109</v>
      </c>
      <c r="CT734">
        <v>106</v>
      </c>
      <c r="CU734">
        <v>100</v>
      </c>
      <c r="CV734">
        <v>98</v>
      </c>
      <c r="CW734">
        <v>101</v>
      </c>
      <c r="CX734" t="s">
        <v>5</v>
      </c>
      <c r="CY734" t="s">
        <v>30</v>
      </c>
      <c r="CZ734" s="1">
        <f t="shared" si="2085"/>
        <v>1.0000000000000002</v>
      </c>
      <c r="DA734" s="4">
        <f t="shared" si="2086"/>
        <v>114.06451612903226</v>
      </c>
      <c r="DB734" s="4"/>
      <c r="DC734" s="4"/>
      <c r="DD734" s="4"/>
    </row>
    <row r="735" spans="1:108" x14ac:dyDescent="0.25">
      <c r="BS735" cm="1">
        <f t="array" ref="BS735">SUMPRODUCT(--(MOD(AN734:BR734,5)=0))</f>
        <v>9</v>
      </c>
      <c r="BT735">
        <f>AVERAGE(AN734:BR734)</f>
        <v>114.06451612903226</v>
      </c>
    </row>
    <row r="736" spans="1:108" x14ac:dyDescent="0.25">
      <c r="D736" s="5">
        <f>AVERAGE(D714:D733)</f>
        <v>3017.65</v>
      </c>
      <c r="AN736" s="5">
        <f>AVERAGE(AN714:AN733)</f>
        <v>94.85</v>
      </c>
      <c r="AO736" s="5">
        <f t="shared" ref="AO736:BR736" si="2087">AVERAGE(AO714:AO733)</f>
        <v>96.95</v>
      </c>
      <c r="AP736" s="5">
        <f t="shared" si="2087"/>
        <v>92.5</v>
      </c>
      <c r="AQ736" s="5">
        <f t="shared" si="2087"/>
        <v>100.05</v>
      </c>
      <c r="AR736" s="5">
        <f t="shared" si="2087"/>
        <v>102.05</v>
      </c>
      <c r="AS736" s="5">
        <f t="shared" si="2087"/>
        <v>104.4</v>
      </c>
      <c r="AT736" s="5">
        <f t="shared" si="2087"/>
        <v>105.85</v>
      </c>
      <c r="AU736" s="5">
        <f t="shared" si="2087"/>
        <v>105.5</v>
      </c>
      <c r="AV736" s="5">
        <f t="shared" si="2087"/>
        <v>105.3</v>
      </c>
      <c r="AW736" s="5">
        <f t="shared" si="2087"/>
        <v>104.05</v>
      </c>
      <c r="AX736" s="5">
        <f t="shared" si="2087"/>
        <v>102.4</v>
      </c>
      <c r="AY736" s="5">
        <f t="shared" si="2087"/>
        <v>101.35</v>
      </c>
      <c r="AZ736" s="5">
        <f t="shared" si="2087"/>
        <v>102.15</v>
      </c>
      <c r="BA736" s="5">
        <f t="shared" si="2087"/>
        <v>102.4</v>
      </c>
      <c r="BB736" s="5">
        <f t="shared" si="2087"/>
        <v>102.7</v>
      </c>
      <c r="BC736" s="5">
        <f t="shared" si="2087"/>
        <v>102.6</v>
      </c>
      <c r="BD736" s="5">
        <f t="shared" si="2087"/>
        <v>99.8</v>
      </c>
      <c r="BE736" s="5">
        <f t="shared" si="2087"/>
        <v>98.3</v>
      </c>
      <c r="BF736" s="5">
        <f t="shared" si="2087"/>
        <v>99.6</v>
      </c>
      <c r="BG736" s="5">
        <f t="shared" si="2087"/>
        <v>102.9</v>
      </c>
      <c r="BH736" s="5">
        <f t="shared" si="2087"/>
        <v>106.5</v>
      </c>
      <c r="BI736" s="5">
        <f t="shared" si="2087"/>
        <v>107.55</v>
      </c>
      <c r="BJ736" s="5">
        <f t="shared" si="2087"/>
        <v>102.25</v>
      </c>
      <c r="BK736" s="5">
        <f t="shared" si="2087"/>
        <v>90.8</v>
      </c>
      <c r="BL736" s="5">
        <f t="shared" si="2087"/>
        <v>89.35</v>
      </c>
      <c r="BM736" s="5">
        <f t="shared" si="2087"/>
        <v>88.65</v>
      </c>
      <c r="BN736" s="5">
        <f t="shared" si="2087"/>
        <v>89.05</v>
      </c>
      <c r="BO736" s="5">
        <f t="shared" si="2087"/>
        <v>89.3</v>
      </c>
      <c r="BP736" s="5">
        <f t="shared" si="2087"/>
        <v>95.45</v>
      </c>
      <c r="BQ736" s="5">
        <f t="shared" si="2087"/>
        <v>99.05</v>
      </c>
      <c r="BR736" s="5">
        <f t="shared" si="2087"/>
        <v>99.35</v>
      </c>
    </row>
    <row r="737" spans="1:108" x14ac:dyDescent="0.25">
      <c r="AI737" s="13">
        <f>-AM737/(AVERAGE(D714:D733)-D734)</f>
        <v>-4.5871025460444284E-3</v>
      </c>
      <c r="AJ737" t="s">
        <v>263</v>
      </c>
      <c r="AK737">
        <f>AVERAGE(AN734:BR734)</f>
        <v>114.06451612903226</v>
      </c>
      <c r="AL737">
        <f>AVERAGE(AN736:BR736)</f>
        <v>99.451612903225822</v>
      </c>
      <c r="AM737">
        <f>AK737-AL737</f>
        <v>14.612903225806434</v>
      </c>
      <c r="AN737" s="5">
        <f>AN736+$AM737</f>
        <v>109.46290322580643</v>
      </c>
      <c r="AO737" s="5">
        <f t="shared" ref="AO737:BR737" si="2088">AO736+$AM737</f>
        <v>111.56290322580644</v>
      </c>
      <c r="AP737" s="5">
        <f t="shared" si="2088"/>
        <v>107.11290322580643</v>
      </c>
      <c r="AQ737" s="5">
        <f t="shared" si="2088"/>
        <v>114.66290322580643</v>
      </c>
      <c r="AR737" s="5">
        <f t="shared" si="2088"/>
        <v>116.66290322580643</v>
      </c>
      <c r="AS737" s="5">
        <f t="shared" si="2088"/>
        <v>119.01290322580644</v>
      </c>
      <c r="AT737" s="5">
        <f t="shared" si="2088"/>
        <v>120.46290322580643</v>
      </c>
      <c r="AU737" s="5">
        <f t="shared" si="2088"/>
        <v>120.11290322580643</v>
      </c>
      <c r="AV737" s="5">
        <f t="shared" si="2088"/>
        <v>119.91290322580643</v>
      </c>
      <c r="AW737" s="5">
        <f t="shared" si="2088"/>
        <v>118.66290322580643</v>
      </c>
      <c r="AX737" s="5">
        <f t="shared" si="2088"/>
        <v>117.01290322580644</v>
      </c>
      <c r="AY737" s="5">
        <f t="shared" si="2088"/>
        <v>115.96290322580643</v>
      </c>
      <c r="AZ737" s="5">
        <f t="shared" si="2088"/>
        <v>116.76290322580644</v>
      </c>
      <c r="BA737" s="5">
        <f t="shared" si="2088"/>
        <v>117.01290322580644</v>
      </c>
      <c r="BB737" s="5">
        <f t="shared" si="2088"/>
        <v>117.31290322580644</v>
      </c>
      <c r="BC737" s="5">
        <f t="shared" si="2088"/>
        <v>117.21290322580643</v>
      </c>
      <c r="BD737" s="5">
        <f t="shared" si="2088"/>
        <v>114.41290322580643</v>
      </c>
      <c r="BE737" s="5">
        <f t="shared" si="2088"/>
        <v>112.91290322580643</v>
      </c>
      <c r="BF737" s="5">
        <f t="shared" si="2088"/>
        <v>114.21290322580643</v>
      </c>
      <c r="BG737" s="5">
        <f t="shared" si="2088"/>
        <v>117.51290322580644</v>
      </c>
      <c r="BH737" s="5">
        <f t="shared" si="2088"/>
        <v>121.11290322580643</v>
      </c>
      <c r="BI737" s="5">
        <f t="shared" si="2088"/>
        <v>122.16290322580643</v>
      </c>
      <c r="BJ737" s="5">
        <f t="shared" si="2088"/>
        <v>116.86290322580643</v>
      </c>
      <c r="BK737" s="5">
        <f t="shared" si="2088"/>
        <v>105.41290322580643</v>
      </c>
      <c r="BL737" s="5">
        <f t="shared" si="2088"/>
        <v>103.96290322580643</v>
      </c>
      <c r="BM737" s="5">
        <f t="shared" si="2088"/>
        <v>103.26290322580644</v>
      </c>
      <c r="BN737" s="5">
        <f t="shared" si="2088"/>
        <v>103.66290322580643</v>
      </c>
      <c r="BO737" s="5">
        <f t="shared" si="2088"/>
        <v>103.91290322580643</v>
      </c>
      <c r="BP737" s="5">
        <f t="shared" si="2088"/>
        <v>110.06290322580644</v>
      </c>
      <c r="BQ737" s="5">
        <f t="shared" si="2088"/>
        <v>113.66290322580643</v>
      </c>
      <c r="BR737" s="5">
        <f t="shared" si="2088"/>
        <v>113.96290322580643</v>
      </c>
    </row>
    <row r="738" spans="1:108" x14ac:dyDescent="0.25">
      <c r="AI738" s="11"/>
      <c r="AN738" s="5">
        <f t="shared" ref="AN738:BR738" si="2089">AN734-AN737</f>
        <v>0.53709677419357149</v>
      </c>
      <c r="AO738" s="5">
        <f t="shared" si="2089"/>
        <v>0.43709677419356296</v>
      </c>
      <c r="AP738" s="5">
        <f t="shared" si="2089"/>
        <v>4.8870967741935658</v>
      </c>
      <c r="AQ738" s="5">
        <f t="shared" si="2089"/>
        <v>-1.6629032258064314</v>
      </c>
      <c r="AR738" s="5">
        <f t="shared" si="2089"/>
        <v>-1.6629032258064314</v>
      </c>
      <c r="AS738" s="5">
        <f t="shared" si="2089"/>
        <v>-1.2903225806439877E-2</v>
      </c>
      <c r="AT738" s="5">
        <f t="shared" si="2089"/>
        <v>0.53709677419357149</v>
      </c>
      <c r="AU738" s="5">
        <f t="shared" si="2089"/>
        <v>-0.11290322580643419</v>
      </c>
      <c r="AV738" s="5">
        <f t="shared" si="2089"/>
        <v>8.7096774193568649E-2</v>
      </c>
      <c r="AW738" s="5">
        <f t="shared" si="2089"/>
        <v>-0.66290322580643135</v>
      </c>
      <c r="AX738" s="5">
        <f t="shared" si="2089"/>
        <v>-2.0129032258064399</v>
      </c>
      <c r="AY738" s="5">
        <f t="shared" si="2089"/>
        <v>-1.9629032258064285</v>
      </c>
      <c r="AZ738" s="5">
        <f t="shared" si="2089"/>
        <v>-0.76290322580643988</v>
      </c>
      <c r="BA738" s="5">
        <f t="shared" si="2089"/>
        <v>-1.0129032258064399</v>
      </c>
      <c r="BB738" s="5">
        <f t="shared" si="2089"/>
        <v>1.687096774193563</v>
      </c>
      <c r="BC738" s="5">
        <f t="shared" si="2089"/>
        <v>1.7870967741935715</v>
      </c>
      <c r="BD738" s="5">
        <f t="shared" si="2089"/>
        <v>3.5870967741935686</v>
      </c>
      <c r="BE738" s="5">
        <f t="shared" si="2089"/>
        <v>-0.91290322580643135</v>
      </c>
      <c r="BF738" s="5">
        <f t="shared" si="2089"/>
        <v>-2.2129032258064285</v>
      </c>
      <c r="BG738" s="5">
        <f t="shared" si="2089"/>
        <v>-1.5129032258064399</v>
      </c>
      <c r="BH738" s="5">
        <f t="shared" si="2089"/>
        <v>-1.1129032258064342</v>
      </c>
      <c r="BI738" s="5">
        <f t="shared" si="2089"/>
        <v>1.8370967741935686</v>
      </c>
      <c r="BJ738" s="5">
        <f t="shared" si="2089"/>
        <v>2.1370967741935658</v>
      </c>
      <c r="BK738" s="5">
        <f t="shared" si="2089"/>
        <v>-0.41290322580643135</v>
      </c>
      <c r="BL738" s="5">
        <f t="shared" si="2089"/>
        <v>4.0370967741935715</v>
      </c>
      <c r="BM738" s="5">
        <f t="shared" si="2089"/>
        <v>1.7370967741935601</v>
      </c>
      <c r="BN738" s="5">
        <f t="shared" si="2089"/>
        <v>0.33709677419356865</v>
      </c>
      <c r="BO738" s="5">
        <f t="shared" si="2089"/>
        <v>-3.9129032258064314</v>
      </c>
      <c r="BP738" s="5">
        <f t="shared" si="2089"/>
        <v>-1.062903225806437</v>
      </c>
      <c r="BQ738" s="5">
        <f t="shared" si="2089"/>
        <v>-0.66290322580643135</v>
      </c>
      <c r="BR738" s="5">
        <f t="shared" si="2089"/>
        <v>-1.9629032258064285</v>
      </c>
      <c r="BS738" s="15">
        <f>STDEV(AN738:BR738)</f>
        <v>1.9714194438667574</v>
      </c>
      <c r="BT738" t="s">
        <v>264</v>
      </c>
    </row>
    <row r="739" spans="1:108" x14ac:dyDescent="0.25">
      <c r="AI739" s="11"/>
      <c r="AN739" s="5">
        <f>ABS(AN738)</f>
        <v>0.53709677419357149</v>
      </c>
      <c r="AO739" s="5">
        <f t="shared" ref="AO739" si="2090">ABS(AO738)</f>
        <v>0.43709677419356296</v>
      </c>
      <c r="AP739" s="5">
        <f t="shared" ref="AP739" si="2091">ABS(AP738)</f>
        <v>4.8870967741935658</v>
      </c>
      <c r="AQ739" s="5">
        <f t="shared" ref="AQ739" si="2092">ABS(AQ738)</f>
        <v>1.6629032258064314</v>
      </c>
      <c r="AR739" s="5">
        <f t="shared" ref="AR739" si="2093">ABS(AR738)</f>
        <v>1.6629032258064314</v>
      </c>
      <c r="AS739" s="5">
        <f t="shared" ref="AS739" si="2094">ABS(AS738)</f>
        <v>1.2903225806439877E-2</v>
      </c>
      <c r="AT739" s="5">
        <f t="shared" ref="AT739" si="2095">ABS(AT738)</f>
        <v>0.53709677419357149</v>
      </c>
      <c r="AU739" s="5">
        <f t="shared" ref="AU739" si="2096">ABS(AU738)</f>
        <v>0.11290322580643419</v>
      </c>
      <c r="AV739" s="5">
        <f t="shared" ref="AV739" si="2097">ABS(AV738)</f>
        <v>8.7096774193568649E-2</v>
      </c>
      <c r="AW739" s="5">
        <f t="shared" ref="AW739" si="2098">ABS(AW738)</f>
        <v>0.66290322580643135</v>
      </c>
      <c r="AX739" s="5">
        <f t="shared" ref="AX739" si="2099">ABS(AX738)</f>
        <v>2.0129032258064399</v>
      </c>
      <c r="AY739" s="5">
        <f t="shared" ref="AY739" si="2100">ABS(AY738)</f>
        <v>1.9629032258064285</v>
      </c>
      <c r="AZ739" s="5">
        <f t="shared" ref="AZ739" si="2101">ABS(AZ738)</f>
        <v>0.76290322580643988</v>
      </c>
      <c r="BA739" s="5">
        <f t="shared" ref="BA739" si="2102">ABS(BA738)</f>
        <v>1.0129032258064399</v>
      </c>
      <c r="BB739" s="5">
        <f t="shared" ref="BB739" si="2103">ABS(BB738)</f>
        <v>1.687096774193563</v>
      </c>
      <c r="BC739" s="5">
        <f t="shared" ref="BC739" si="2104">ABS(BC738)</f>
        <v>1.7870967741935715</v>
      </c>
      <c r="BD739" s="5">
        <f t="shared" ref="BD739" si="2105">ABS(BD738)</f>
        <v>3.5870967741935686</v>
      </c>
      <c r="BE739" s="5">
        <f t="shared" ref="BE739" si="2106">ABS(BE738)</f>
        <v>0.91290322580643135</v>
      </c>
      <c r="BF739" s="5">
        <f t="shared" ref="BF739" si="2107">ABS(BF738)</f>
        <v>2.2129032258064285</v>
      </c>
      <c r="BG739" s="5">
        <f t="shared" ref="BG739" si="2108">ABS(BG738)</f>
        <v>1.5129032258064399</v>
      </c>
      <c r="BH739" s="5">
        <f t="shared" ref="BH739" si="2109">ABS(BH738)</f>
        <v>1.1129032258064342</v>
      </c>
      <c r="BI739" s="5">
        <f t="shared" ref="BI739" si="2110">ABS(BI738)</f>
        <v>1.8370967741935686</v>
      </c>
      <c r="BJ739" s="5">
        <f t="shared" ref="BJ739" si="2111">ABS(BJ738)</f>
        <v>2.1370967741935658</v>
      </c>
      <c r="BK739" s="5">
        <f t="shared" ref="BK739" si="2112">ABS(BK738)</f>
        <v>0.41290322580643135</v>
      </c>
      <c r="BL739" s="5">
        <f t="shared" ref="BL739" si="2113">ABS(BL738)</f>
        <v>4.0370967741935715</v>
      </c>
      <c r="BM739" s="5">
        <f t="shared" ref="BM739" si="2114">ABS(BM738)</f>
        <v>1.7370967741935601</v>
      </c>
      <c r="BN739" s="5">
        <f t="shared" ref="BN739" si="2115">ABS(BN738)</f>
        <v>0.33709677419356865</v>
      </c>
      <c r="BO739" s="5">
        <f t="shared" ref="BO739" si="2116">ABS(BO738)</f>
        <v>3.9129032258064314</v>
      </c>
      <c r="BP739" s="5">
        <f t="shared" ref="BP739" si="2117">ABS(BP738)</f>
        <v>1.062903225806437</v>
      </c>
      <c r="BQ739" s="5">
        <f t="shared" ref="BQ739" si="2118">ABS(BQ738)</f>
        <v>0.66290322580643135</v>
      </c>
      <c r="BR739" s="5">
        <f t="shared" ref="BR739" si="2119">ABS(BR738)</f>
        <v>1.9629032258064285</v>
      </c>
      <c r="BS739" s="15">
        <f>AVERAGE(AN739:BR739)</f>
        <v>1.5246618106139416</v>
      </c>
      <c r="BT739" t="s">
        <v>268</v>
      </c>
    </row>
    <row r="741" spans="1:108" x14ac:dyDescent="0.25">
      <c r="CZ741" s="9" t="s">
        <v>258</v>
      </c>
      <c r="DA741" s="10" t="s">
        <v>259</v>
      </c>
      <c r="DB741" s="10"/>
      <c r="DC741" s="10"/>
      <c r="DD741" s="10"/>
    </row>
    <row r="742" spans="1:108" x14ac:dyDescent="0.25">
      <c r="A742" t="s">
        <v>13</v>
      </c>
      <c r="B742">
        <v>38.069400000000002</v>
      </c>
      <c r="C742">
        <v>-117.2355</v>
      </c>
      <c r="D742">
        <v>6010</v>
      </c>
      <c r="E742" t="s">
        <v>1</v>
      </c>
      <c r="F742">
        <v>181.5</v>
      </c>
      <c r="G742">
        <v>1942</v>
      </c>
      <c r="H742">
        <v>8</v>
      </c>
      <c r="I742" t="s">
        <v>260</v>
      </c>
      <c r="J742">
        <v>75</v>
      </c>
      <c r="K742">
        <v>70</v>
      </c>
      <c r="L742">
        <v>64</v>
      </c>
      <c r="M742">
        <v>75</v>
      </c>
      <c r="N742">
        <v>79</v>
      </c>
      <c r="O742">
        <v>77</v>
      </c>
      <c r="P742">
        <v>70</v>
      </c>
      <c r="Q742">
        <v>75</v>
      </c>
      <c r="R742">
        <v>85</v>
      </c>
      <c r="S742">
        <v>85</v>
      </c>
      <c r="T742">
        <v>75</v>
      </c>
      <c r="U742">
        <v>75</v>
      </c>
      <c r="V742">
        <v>79</v>
      </c>
      <c r="W742">
        <v>82</v>
      </c>
      <c r="X742">
        <v>81</v>
      </c>
      <c r="Y742">
        <v>86</v>
      </c>
      <c r="Z742">
        <v>88</v>
      </c>
      <c r="AA742">
        <v>88</v>
      </c>
      <c r="AB742">
        <v>82</v>
      </c>
      <c r="AC742">
        <v>77</v>
      </c>
      <c r="AD742">
        <v>84</v>
      </c>
      <c r="AE742">
        <v>88</v>
      </c>
      <c r="AF742">
        <v>87</v>
      </c>
      <c r="AG742">
        <v>84</v>
      </c>
      <c r="AH742">
        <v>79</v>
      </c>
      <c r="AI742">
        <v>66</v>
      </c>
      <c r="AJ742">
        <v>67</v>
      </c>
      <c r="AK742">
        <v>77</v>
      </c>
      <c r="AL742">
        <v>83</v>
      </c>
      <c r="AM742">
        <v>88</v>
      </c>
      <c r="AN742" s="5">
        <v>91</v>
      </c>
      <c r="AO742" s="5">
        <v>92</v>
      </c>
      <c r="AP742" s="5">
        <v>93</v>
      </c>
      <c r="AQ742" s="5">
        <v>91</v>
      </c>
      <c r="AR742" s="5">
        <v>91</v>
      </c>
      <c r="AS742" s="5">
        <v>92</v>
      </c>
      <c r="AT742" s="5">
        <v>92</v>
      </c>
      <c r="AU742" s="5">
        <v>92</v>
      </c>
      <c r="AV742" s="5">
        <v>92</v>
      </c>
      <c r="AW742" s="5">
        <v>90</v>
      </c>
      <c r="AX742" s="5">
        <v>89</v>
      </c>
      <c r="AY742" s="5">
        <v>90</v>
      </c>
      <c r="AZ742" s="5">
        <v>91</v>
      </c>
      <c r="BA742" s="5">
        <v>90</v>
      </c>
      <c r="BB742" s="5">
        <v>89</v>
      </c>
      <c r="BC742" s="5">
        <v>86</v>
      </c>
      <c r="BD742" s="5">
        <v>84</v>
      </c>
      <c r="BE742" s="5">
        <v>86</v>
      </c>
      <c r="BF742" s="5">
        <v>87</v>
      </c>
      <c r="BG742" s="5">
        <v>91</v>
      </c>
      <c r="BH742" s="5">
        <v>95</v>
      </c>
      <c r="BI742" s="5">
        <v>96</v>
      </c>
      <c r="BJ742" s="5">
        <v>99</v>
      </c>
      <c r="BK742" s="5">
        <v>95</v>
      </c>
      <c r="BL742" s="5">
        <v>95</v>
      </c>
      <c r="BM742" s="5">
        <v>94</v>
      </c>
      <c r="BN742" s="5">
        <v>92</v>
      </c>
      <c r="BO742" s="5">
        <v>90</v>
      </c>
      <c r="BP742" s="5">
        <v>90</v>
      </c>
      <c r="BQ742" s="5">
        <v>88</v>
      </c>
      <c r="BR742" s="5">
        <v>86</v>
      </c>
      <c r="BS742">
        <v>85</v>
      </c>
      <c r="BT742">
        <v>90</v>
      </c>
      <c r="BU742">
        <v>93</v>
      </c>
      <c r="BV742">
        <v>92</v>
      </c>
      <c r="BW742">
        <v>92</v>
      </c>
      <c r="BX742">
        <v>91</v>
      </c>
      <c r="BY742">
        <v>93</v>
      </c>
      <c r="BZ742">
        <v>95</v>
      </c>
      <c r="CA742">
        <v>94</v>
      </c>
      <c r="CB742">
        <v>78</v>
      </c>
      <c r="CC742">
        <v>84</v>
      </c>
      <c r="CD742">
        <v>88</v>
      </c>
      <c r="CE742">
        <v>90</v>
      </c>
      <c r="CF742">
        <v>91</v>
      </c>
      <c r="CG742">
        <v>92</v>
      </c>
      <c r="CH742">
        <v>93</v>
      </c>
      <c r="CI742">
        <v>93</v>
      </c>
      <c r="CJ742">
        <v>93</v>
      </c>
      <c r="CK742">
        <v>90</v>
      </c>
      <c r="CL742">
        <v>86</v>
      </c>
      <c r="CM742">
        <v>89</v>
      </c>
      <c r="CN742">
        <v>90</v>
      </c>
      <c r="CO742">
        <v>90</v>
      </c>
      <c r="CP742">
        <v>86</v>
      </c>
      <c r="CQ742">
        <v>83</v>
      </c>
      <c r="CR742">
        <v>83</v>
      </c>
      <c r="CS742">
        <v>80</v>
      </c>
      <c r="CT742">
        <v>68</v>
      </c>
      <c r="CU742">
        <v>66</v>
      </c>
      <c r="CV742">
        <v>74</v>
      </c>
      <c r="CW742">
        <v>79</v>
      </c>
      <c r="CX742" t="s">
        <v>2</v>
      </c>
      <c r="CY742" t="s">
        <v>14</v>
      </c>
      <c r="CZ742" s="1">
        <f>CORREL(AN742:BR742,AN$766:BR$766)</f>
        <v>0.88351015260447008</v>
      </c>
      <c r="DA742" s="4">
        <f>AVERAGE(AN742:BR742)</f>
        <v>90.935483870967744</v>
      </c>
      <c r="DB742" s="4"/>
      <c r="DC742" s="4"/>
      <c r="DD742" s="4"/>
    </row>
    <row r="743" spans="1:108" x14ac:dyDescent="0.25">
      <c r="A743" t="s">
        <v>21</v>
      </c>
      <c r="B743">
        <v>37.708100000000002</v>
      </c>
      <c r="C743">
        <v>-117.23309999999999</v>
      </c>
      <c r="D743">
        <v>5690</v>
      </c>
      <c r="E743" t="s">
        <v>1</v>
      </c>
      <c r="F743">
        <v>142.1</v>
      </c>
      <c r="G743">
        <v>1942</v>
      </c>
      <c r="H743">
        <v>8</v>
      </c>
      <c r="I743" t="s">
        <v>260</v>
      </c>
      <c r="J743">
        <v>77</v>
      </c>
      <c r="K743">
        <v>75</v>
      </c>
      <c r="L743">
        <v>69</v>
      </c>
      <c r="M743">
        <v>80</v>
      </c>
      <c r="N743">
        <v>82</v>
      </c>
      <c r="O743">
        <v>80</v>
      </c>
      <c r="P743">
        <v>72</v>
      </c>
      <c r="Q743">
        <v>79</v>
      </c>
      <c r="R743">
        <v>85</v>
      </c>
      <c r="S743">
        <v>86</v>
      </c>
      <c r="T743">
        <v>81</v>
      </c>
      <c r="U743">
        <v>80</v>
      </c>
      <c r="V743">
        <v>83</v>
      </c>
      <c r="W743">
        <v>85</v>
      </c>
      <c r="X743">
        <v>85</v>
      </c>
      <c r="Y743">
        <v>89</v>
      </c>
      <c r="Z743">
        <v>91</v>
      </c>
      <c r="AA743">
        <v>92</v>
      </c>
      <c r="AB743">
        <v>85</v>
      </c>
      <c r="AC743">
        <v>84</v>
      </c>
      <c r="AD743">
        <v>88</v>
      </c>
      <c r="AE743">
        <v>90</v>
      </c>
      <c r="AF743">
        <v>90</v>
      </c>
      <c r="AG743">
        <v>87</v>
      </c>
      <c r="AH743">
        <v>82</v>
      </c>
      <c r="AI743">
        <v>70</v>
      </c>
      <c r="AJ743">
        <v>72</v>
      </c>
      <c r="AK743">
        <v>81</v>
      </c>
      <c r="AL743">
        <v>88</v>
      </c>
      <c r="AM743">
        <v>92</v>
      </c>
      <c r="AN743" s="5">
        <v>95</v>
      </c>
      <c r="AO743" s="5">
        <v>96</v>
      </c>
      <c r="AP743" s="5">
        <v>97</v>
      </c>
      <c r="AQ743" s="5">
        <v>94</v>
      </c>
      <c r="AR743" s="5">
        <v>95</v>
      </c>
      <c r="AS743" s="5">
        <v>95</v>
      </c>
      <c r="AT743" s="5">
        <v>95</v>
      </c>
      <c r="AU743" s="5">
        <v>94</v>
      </c>
      <c r="AV743" s="5">
        <v>95</v>
      </c>
      <c r="AW743" s="5">
        <v>92</v>
      </c>
      <c r="AX743" s="5">
        <v>93</v>
      </c>
      <c r="AY743" s="5">
        <v>93</v>
      </c>
      <c r="AZ743" s="5">
        <v>96</v>
      </c>
      <c r="BA743" s="5">
        <v>95</v>
      </c>
      <c r="BB743" s="5">
        <v>92</v>
      </c>
      <c r="BC743" s="5">
        <v>89</v>
      </c>
      <c r="BD743" s="5">
        <v>87</v>
      </c>
      <c r="BE743" s="5">
        <v>88</v>
      </c>
      <c r="BF743" s="5">
        <v>90</v>
      </c>
      <c r="BG743" s="5">
        <v>92</v>
      </c>
      <c r="BH743" s="5">
        <v>96</v>
      </c>
      <c r="BI743" s="5">
        <v>95</v>
      </c>
      <c r="BJ743" s="5">
        <v>101</v>
      </c>
      <c r="BK743" s="5">
        <v>98</v>
      </c>
      <c r="BL743" s="5">
        <v>98</v>
      </c>
      <c r="BM743" s="5">
        <v>97</v>
      </c>
      <c r="BN743" s="5">
        <v>90</v>
      </c>
      <c r="BO743" s="5">
        <v>93</v>
      </c>
      <c r="BP743" s="5">
        <v>92</v>
      </c>
      <c r="BQ743" s="5">
        <v>90</v>
      </c>
      <c r="BR743" s="5">
        <v>90</v>
      </c>
      <c r="BS743">
        <v>90</v>
      </c>
      <c r="BT743">
        <v>92</v>
      </c>
      <c r="BU743">
        <v>95</v>
      </c>
      <c r="BV743">
        <v>95</v>
      </c>
      <c r="BW743">
        <v>96</v>
      </c>
      <c r="BX743">
        <v>93</v>
      </c>
      <c r="BY743">
        <v>97</v>
      </c>
      <c r="BZ743">
        <v>100</v>
      </c>
      <c r="CA743">
        <v>95</v>
      </c>
      <c r="CB743">
        <v>82</v>
      </c>
      <c r="CC743">
        <v>83</v>
      </c>
      <c r="CD743">
        <v>92</v>
      </c>
      <c r="CE743">
        <v>92</v>
      </c>
      <c r="CF743">
        <v>94</v>
      </c>
      <c r="CG743">
        <v>95</v>
      </c>
      <c r="CH743">
        <v>97</v>
      </c>
      <c r="CI743">
        <v>96</v>
      </c>
      <c r="CJ743">
        <v>95</v>
      </c>
      <c r="CK743">
        <v>93</v>
      </c>
      <c r="CL743">
        <v>92</v>
      </c>
      <c r="CM743">
        <v>92</v>
      </c>
      <c r="CN743">
        <v>93</v>
      </c>
      <c r="CO743">
        <v>93</v>
      </c>
      <c r="CP743">
        <v>90</v>
      </c>
      <c r="CQ743">
        <v>88</v>
      </c>
      <c r="CR743">
        <v>85</v>
      </c>
      <c r="CS743">
        <v>85</v>
      </c>
      <c r="CT743">
        <v>78</v>
      </c>
      <c r="CU743">
        <v>70</v>
      </c>
      <c r="CV743">
        <v>78</v>
      </c>
      <c r="CW743">
        <v>83</v>
      </c>
      <c r="CX743" t="s">
        <v>2</v>
      </c>
      <c r="CY743" t="s">
        <v>22</v>
      </c>
      <c r="CZ743" s="1">
        <f t="shared" ref="CZ743:CZ766" si="2120">CORREL(AN743:BR743,AN$766:BR$766)</f>
        <v>0.8502771125375842</v>
      </c>
      <c r="DA743" s="4">
        <f t="shared" ref="DA743:DA766" si="2121">AVERAGE(AN743:BR743)</f>
        <v>93.645161290322577</v>
      </c>
      <c r="DB743" s="4"/>
      <c r="DC743" s="4"/>
      <c r="DD743" s="4"/>
    </row>
    <row r="744" spans="1:108" x14ac:dyDescent="0.25">
      <c r="A744" t="s">
        <v>75</v>
      </c>
      <c r="B744">
        <v>38.049999999999997</v>
      </c>
      <c r="C744">
        <v>-117.9</v>
      </c>
      <c r="D744">
        <v>4603</v>
      </c>
      <c r="E744" t="s">
        <v>1</v>
      </c>
      <c r="F744">
        <v>198.6</v>
      </c>
      <c r="G744">
        <v>1942</v>
      </c>
      <c r="H744">
        <v>8</v>
      </c>
      <c r="I744" t="s">
        <v>260</v>
      </c>
      <c r="J744">
        <v>75</v>
      </c>
      <c r="K744">
        <v>68</v>
      </c>
      <c r="L744">
        <v>74</v>
      </c>
      <c r="M744">
        <v>87</v>
      </c>
      <c r="N744">
        <v>94</v>
      </c>
      <c r="O744">
        <v>90</v>
      </c>
      <c r="Q744">
        <v>85</v>
      </c>
      <c r="R744">
        <v>95</v>
      </c>
      <c r="S744">
        <v>93</v>
      </c>
      <c r="T744">
        <v>87</v>
      </c>
      <c r="U744">
        <v>85</v>
      </c>
      <c r="V744">
        <v>90</v>
      </c>
      <c r="X744">
        <v>91</v>
      </c>
      <c r="Y744">
        <v>95</v>
      </c>
      <c r="Z744">
        <v>96</v>
      </c>
      <c r="AA744">
        <v>95</v>
      </c>
      <c r="AB744">
        <v>90</v>
      </c>
      <c r="AC744">
        <v>94</v>
      </c>
      <c r="AE744">
        <v>95</v>
      </c>
      <c r="AF744">
        <v>98</v>
      </c>
      <c r="AG744">
        <v>95</v>
      </c>
      <c r="AH744">
        <v>90</v>
      </c>
      <c r="AI744">
        <v>95</v>
      </c>
      <c r="AJ744">
        <v>92</v>
      </c>
      <c r="AL744">
        <v>93</v>
      </c>
      <c r="AM744">
        <v>98</v>
      </c>
      <c r="AN744" s="5">
        <v>100</v>
      </c>
      <c r="AO744" s="5">
        <v>103</v>
      </c>
      <c r="AP744" s="5">
        <v>103</v>
      </c>
      <c r="AQ744" s="5">
        <v>102</v>
      </c>
      <c r="AR744" s="5">
        <v>104</v>
      </c>
      <c r="AS744" s="5">
        <v>105</v>
      </c>
      <c r="AT744" s="5">
        <v>107</v>
      </c>
      <c r="AU744" s="5">
        <v>100</v>
      </c>
      <c r="AV744" s="5">
        <v>102</v>
      </c>
      <c r="AW744" s="5">
        <v>100</v>
      </c>
      <c r="AX744" s="5">
        <v>100</v>
      </c>
      <c r="AY744" s="8">
        <f>AVERAGE(AX744,AZ744)</f>
        <v>101.5</v>
      </c>
      <c r="AZ744" s="5">
        <v>103</v>
      </c>
      <c r="BA744" s="5">
        <v>102</v>
      </c>
      <c r="BB744" s="5">
        <v>98</v>
      </c>
      <c r="BC744" s="5">
        <v>103</v>
      </c>
      <c r="BD744" s="5">
        <v>98</v>
      </c>
      <c r="BE744" s="5">
        <v>95</v>
      </c>
      <c r="BF744" s="8">
        <f>AVERAGE(BE744,BG744)</f>
        <v>98.5</v>
      </c>
      <c r="BG744" s="5">
        <v>102</v>
      </c>
      <c r="BH744" s="5">
        <v>105</v>
      </c>
      <c r="BI744" s="5">
        <v>107</v>
      </c>
      <c r="BJ744" s="5">
        <v>107</v>
      </c>
      <c r="BK744" s="5">
        <v>106</v>
      </c>
      <c r="BL744" s="5">
        <v>106</v>
      </c>
      <c r="BM744" s="8">
        <f>AVERAGE(BL744,BN744)</f>
        <v>103</v>
      </c>
      <c r="BN744" s="5">
        <v>100</v>
      </c>
      <c r="BO744" s="5">
        <v>100</v>
      </c>
      <c r="BP744" s="5">
        <v>100</v>
      </c>
      <c r="BQ744" s="5">
        <v>99</v>
      </c>
      <c r="BR744" s="5">
        <v>96</v>
      </c>
      <c r="BS744">
        <v>98</v>
      </c>
      <c r="BU744">
        <v>104</v>
      </c>
      <c r="BV744">
        <v>102</v>
      </c>
      <c r="BW744">
        <v>98</v>
      </c>
      <c r="BX744">
        <v>101</v>
      </c>
      <c r="BY744">
        <v>105</v>
      </c>
      <c r="BZ744">
        <v>104</v>
      </c>
      <c r="CA744">
        <v>104</v>
      </c>
      <c r="CB744">
        <v>95</v>
      </c>
      <c r="CC744">
        <v>94</v>
      </c>
      <c r="CD744">
        <v>99</v>
      </c>
      <c r="CE744">
        <v>101</v>
      </c>
      <c r="CF744">
        <v>100</v>
      </c>
      <c r="CG744">
        <v>98</v>
      </c>
      <c r="CI744">
        <v>103</v>
      </c>
      <c r="CK744">
        <v>104</v>
      </c>
      <c r="CL744">
        <v>95</v>
      </c>
      <c r="CM744">
        <v>100</v>
      </c>
      <c r="CP744">
        <v>102</v>
      </c>
      <c r="CQ744">
        <v>93</v>
      </c>
      <c r="CR744">
        <v>96</v>
      </c>
      <c r="CS744">
        <v>92</v>
      </c>
      <c r="CT744">
        <v>87</v>
      </c>
      <c r="CU744">
        <v>85</v>
      </c>
      <c r="CV744">
        <v>85</v>
      </c>
      <c r="CW744">
        <v>90</v>
      </c>
      <c r="CX744" t="s">
        <v>2</v>
      </c>
      <c r="CY744" t="s">
        <v>76</v>
      </c>
      <c r="CZ744" s="1">
        <f t="shared" si="2120"/>
        <v>0.77973987662114652</v>
      </c>
      <c r="DA744" s="4">
        <f t="shared" si="2121"/>
        <v>101.80645161290323</v>
      </c>
      <c r="DB744" s="4"/>
      <c r="DC744" s="4"/>
      <c r="DD744" s="4"/>
    </row>
    <row r="745" spans="1:108" x14ac:dyDescent="0.25">
      <c r="A745" t="s">
        <v>0</v>
      </c>
      <c r="B745">
        <v>38.387799999999999</v>
      </c>
      <c r="C745">
        <v>-118.1092</v>
      </c>
      <c r="D745">
        <v>4580</v>
      </c>
      <c r="E745" t="s">
        <v>1</v>
      </c>
      <c r="F745">
        <v>240.3</v>
      </c>
      <c r="G745">
        <v>1942</v>
      </c>
      <c r="H745">
        <v>8</v>
      </c>
      <c r="I745" t="s">
        <v>260</v>
      </c>
      <c r="J745">
        <v>81</v>
      </c>
      <c r="K745">
        <v>73</v>
      </c>
      <c r="L745">
        <v>71</v>
      </c>
      <c r="M745">
        <v>85</v>
      </c>
      <c r="N745">
        <v>90</v>
      </c>
      <c r="O745">
        <v>86</v>
      </c>
      <c r="P745">
        <v>73</v>
      </c>
      <c r="Q745">
        <v>88</v>
      </c>
      <c r="R745">
        <v>92</v>
      </c>
      <c r="S745">
        <v>89</v>
      </c>
      <c r="T745">
        <v>88</v>
      </c>
      <c r="U745">
        <v>81</v>
      </c>
      <c r="V745">
        <v>87</v>
      </c>
      <c r="W745">
        <v>89</v>
      </c>
      <c r="X745">
        <v>87</v>
      </c>
      <c r="Y745">
        <v>94</v>
      </c>
      <c r="Z745">
        <v>93</v>
      </c>
      <c r="AA745">
        <v>90</v>
      </c>
      <c r="AB745">
        <v>87</v>
      </c>
      <c r="AC745">
        <v>85</v>
      </c>
      <c r="AD745">
        <v>83</v>
      </c>
      <c r="AE745">
        <v>93</v>
      </c>
      <c r="AF745">
        <v>71</v>
      </c>
      <c r="AG745">
        <v>85</v>
      </c>
      <c r="AH745">
        <v>83</v>
      </c>
      <c r="AI745">
        <v>86</v>
      </c>
      <c r="AJ745">
        <v>73</v>
      </c>
      <c r="AK745">
        <v>83</v>
      </c>
      <c r="AL745">
        <v>88</v>
      </c>
      <c r="AM745">
        <v>93</v>
      </c>
      <c r="AN745" s="5">
        <v>99</v>
      </c>
      <c r="AO745" s="5">
        <v>99</v>
      </c>
      <c r="AP745" s="5">
        <v>101</v>
      </c>
      <c r="AQ745" s="5">
        <v>103</v>
      </c>
      <c r="AR745" s="5">
        <v>103</v>
      </c>
      <c r="AS745" s="5">
        <v>102</v>
      </c>
      <c r="AT745" s="5">
        <v>99</v>
      </c>
      <c r="AU745" s="5">
        <v>99</v>
      </c>
      <c r="AV745" s="5">
        <v>99</v>
      </c>
      <c r="AW745" s="5">
        <v>98</v>
      </c>
      <c r="AX745" s="5">
        <v>96</v>
      </c>
      <c r="AY745" s="5">
        <v>99</v>
      </c>
      <c r="AZ745" s="5">
        <v>100</v>
      </c>
      <c r="BA745" s="5">
        <v>100</v>
      </c>
      <c r="BB745" s="5">
        <v>96</v>
      </c>
      <c r="BC745" s="5">
        <v>94</v>
      </c>
      <c r="BD745" s="5">
        <v>94</v>
      </c>
      <c r="BE745" s="5">
        <v>95</v>
      </c>
      <c r="BF745" s="5">
        <v>97</v>
      </c>
      <c r="BG745" s="5">
        <v>99</v>
      </c>
      <c r="BH745" s="5">
        <v>102</v>
      </c>
      <c r="BI745" s="5">
        <v>104</v>
      </c>
      <c r="BJ745" s="5">
        <v>105</v>
      </c>
      <c r="BK745" s="5">
        <v>104</v>
      </c>
      <c r="BL745" s="5">
        <v>103</v>
      </c>
      <c r="BM745" s="5">
        <v>101</v>
      </c>
      <c r="BN745" s="5">
        <v>99</v>
      </c>
      <c r="BO745" s="5">
        <v>99</v>
      </c>
      <c r="BP745" s="5">
        <v>98</v>
      </c>
      <c r="BQ745" s="5">
        <v>99</v>
      </c>
      <c r="BR745" s="5">
        <v>95</v>
      </c>
      <c r="BS745">
        <v>93</v>
      </c>
      <c r="BT745">
        <v>97</v>
      </c>
      <c r="BU745">
        <v>102</v>
      </c>
      <c r="BV745">
        <v>102</v>
      </c>
      <c r="BW745">
        <v>101</v>
      </c>
      <c r="BX745">
        <v>101</v>
      </c>
      <c r="BY745">
        <v>100</v>
      </c>
      <c r="BZ745">
        <v>104</v>
      </c>
      <c r="CA745">
        <v>104</v>
      </c>
      <c r="CB745">
        <v>93</v>
      </c>
      <c r="CC745">
        <v>91</v>
      </c>
      <c r="CD745">
        <v>96</v>
      </c>
      <c r="CE745">
        <v>95</v>
      </c>
      <c r="CF745">
        <v>97</v>
      </c>
      <c r="CG745">
        <v>98</v>
      </c>
      <c r="CH745">
        <v>102</v>
      </c>
      <c r="CI745">
        <v>100</v>
      </c>
      <c r="CJ745">
        <v>102</v>
      </c>
      <c r="CK745">
        <v>101</v>
      </c>
      <c r="CL745">
        <v>95</v>
      </c>
      <c r="CM745">
        <v>96</v>
      </c>
      <c r="CN745">
        <v>99</v>
      </c>
      <c r="CO745">
        <v>101</v>
      </c>
      <c r="CP745">
        <v>97</v>
      </c>
      <c r="CQ745">
        <v>94</v>
      </c>
      <c r="CR745">
        <v>92</v>
      </c>
      <c r="CS745">
        <v>84</v>
      </c>
      <c r="CT745">
        <v>80</v>
      </c>
      <c r="CU745">
        <v>81</v>
      </c>
      <c r="CV745">
        <v>83</v>
      </c>
      <c r="CW745">
        <v>87</v>
      </c>
      <c r="CX745" t="s">
        <v>2</v>
      </c>
      <c r="CY745" t="s">
        <v>3</v>
      </c>
      <c r="CZ745" s="1">
        <f t="shared" si="2120"/>
        <v>0.89700528712154437</v>
      </c>
      <c r="DA745" s="4">
        <f t="shared" si="2121"/>
        <v>99.387096774193552</v>
      </c>
      <c r="DB745" s="4"/>
      <c r="DC745" s="4"/>
      <c r="DD745" s="4"/>
    </row>
    <row r="746" spans="1:108" x14ac:dyDescent="0.25">
      <c r="A746" t="s">
        <v>17</v>
      </c>
      <c r="B746">
        <v>37.6128</v>
      </c>
      <c r="C746">
        <v>-114.5264</v>
      </c>
      <c r="D746">
        <v>4379</v>
      </c>
      <c r="E746" t="s">
        <v>1</v>
      </c>
      <c r="F746">
        <v>243.8</v>
      </c>
      <c r="G746">
        <v>1942</v>
      </c>
      <c r="H746">
        <v>8</v>
      </c>
      <c r="I746" t="s">
        <v>260</v>
      </c>
      <c r="J746">
        <v>87</v>
      </c>
      <c r="K746">
        <v>83</v>
      </c>
      <c r="L746">
        <v>82</v>
      </c>
      <c r="M746">
        <v>86</v>
      </c>
      <c r="N746">
        <v>91</v>
      </c>
      <c r="O746">
        <v>89</v>
      </c>
      <c r="P746">
        <v>81</v>
      </c>
      <c r="Q746">
        <v>85</v>
      </c>
      <c r="R746">
        <v>87</v>
      </c>
      <c r="S746">
        <v>91</v>
      </c>
      <c r="T746">
        <v>89</v>
      </c>
      <c r="U746">
        <v>85</v>
      </c>
      <c r="V746">
        <v>91</v>
      </c>
      <c r="W746">
        <v>90</v>
      </c>
      <c r="X746">
        <v>95</v>
      </c>
      <c r="Y746">
        <v>96</v>
      </c>
      <c r="Z746">
        <v>98</v>
      </c>
      <c r="AA746">
        <v>96</v>
      </c>
      <c r="AB746">
        <v>95</v>
      </c>
      <c r="AC746">
        <v>94</v>
      </c>
      <c r="AD746">
        <v>92</v>
      </c>
      <c r="AE746">
        <v>98</v>
      </c>
      <c r="AF746">
        <v>96</v>
      </c>
      <c r="AG746">
        <v>94</v>
      </c>
      <c r="AH746">
        <v>90</v>
      </c>
      <c r="AI746">
        <v>89</v>
      </c>
      <c r="AJ746">
        <v>81</v>
      </c>
      <c r="AK746">
        <v>87</v>
      </c>
      <c r="AL746">
        <v>94</v>
      </c>
      <c r="AM746">
        <v>99</v>
      </c>
      <c r="AN746" s="5">
        <v>98</v>
      </c>
      <c r="AO746" s="5">
        <v>101</v>
      </c>
      <c r="AP746" s="5">
        <v>100</v>
      </c>
      <c r="AQ746" s="5">
        <v>101</v>
      </c>
      <c r="AR746" s="5">
        <v>104</v>
      </c>
      <c r="AS746" s="5">
        <v>105</v>
      </c>
      <c r="AT746" s="5">
        <v>103</v>
      </c>
      <c r="AU746" s="5">
        <v>101</v>
      </c>
      <c r="AV746" s="5">
        <v>107</v>
      </c>
      <c r="AW746" s="5">
        <v>98</v>
      </c>
      <c r="AX746" s="5">
        <v>99</v>
      </c>
      <c r="AY746" s="5">
        <v>99</v>
      </c>
      <c r="AZ746" s="5">
        <v>102</v>
      </c>
      <c r="BA746" s="5">
        <v>100</v>
      </c>
      <c r="BB746" s="5">
        <v>93</v>
      </c>
      <c r="BC746" s="5">
        <v>92</v>
      </c>
      <c r="BD746" s="5">
        <v>93</v>
      </c>
      <c r="BE746" s="5">
        <v>95</v>
      </c>
      <c r="BF746" s="5">
        <v>97</v>
      </c>
      <c r="BG746" s="5">
        <v>102</v>
      </c>
      <c r="BH746" s="5">
        <v>105</v>
      </c>
      <c r="BI746" s="5">
        <v>106</v>
      </c>
      <c r="BJ746" s="5">
        <v>105</v>
      </c>
      <c r="BK746" s="5">
        <v>107</v>
      </c>
      <c r="BL746" s="5">
        <v>107</v>
      </c>
      <c r="BM746" s="5">
        <v>93</v>
      </c>
      <c r="BN746" s="5">
        <v>100</v>
      </c>
      <c r="BO746" s="5">
        <v>97</v>
      </c>
      <c r="BP746" s="5">
        <v>97</v>
      </c>
      <c r="BQ746" s="5">
        <v>98</v>
      </c>
      <c r="BR746" s="5">
        <v>95</v>
      </c>
      <c r="BS746">
        <v>96</v>
      </c>
      <c r="BT746">
        <v>99</v>
      </c>
      <c r="BU746">
        <v>104</v>
      </c>
      <c r="BV746">
        <v>101</v>
      </c>
      <c r="BW746">
        <v>100</v>
      </c>
      <c r="BX746">
        <v>95</v>
      </c>
      <c r="BY746">
        <v>97</v>
      </c>
      <c r="BZ746">
        <v>98</v>
      </c>
      <c r="CA746">
        <v>102</v>
      </c>
      <c r="CB746">
        <v>72</v>
      </c>
      <c r="CC746">
        <v>86</v>
      </c>
      <c r="CD746">
        <v>92</v>
      </c>
      <c r="CE746">
        <v>95</v>
      </c>
      <c r="CF746">
        <v>95</v>
      </c>
      <c r="CG746">
        <v>99</v>
      </c>
      <c r="CH746">
        <v>100</v>
      </c>
      <c r="CI746">
        <v>99</v>
      </c>
      <c r="CJ746">
        <v>99</v>
      </c>
      <c r="CK746">
        <v>95</v>
      </c>
      <c r="CL746">
        <v>94</v>
      </c>
      <c r="CM746">
        <v>93</v>
      </c>
      <c r="CN746">
        <v>96</v>
      </c>
      <c r="CO746">
        <v>99</v>
      </c>
      <c r="CP746">
        <v>91</v>
      </c>
      <c r="CQ746">
        <v>88</v>
      </c>
      <c r="CR746">
        <v>89</v>
      </c>
      <c r="CS746">
        <v>84</v>
      </c>
      <c r="CT746">
        <v>83</v>
      </c>
      <c r="CU746">
        <v>83</v>
      </c>
      <c r="CV746">
        <v>86</v>
      </c>
      <c r="CW746">
        <v>92</v>
      </c>
      <c r="CX746" t="s">
        <v>2</v>
      </c>
      <c r="CY746" t="s">
        <v>18</v>
      </c>
      <c r="CZ746" s="1">
        <f t="shared" si="2120"/>
        <v>0.67223415125205577</v>
      </c>
      <c r="DA746" s="4">
        <f t="shared" si="2121"/>
        <v>100</v>
      </c>
      <c r="DB746" s="4"/>
      <c r="DC746" s="4"/>
      <c r="DD746" s="4"/>
    </row>
    <row r="747" spans="1:108" x14ac:dyDescent="0.25">
      <c r="A747" t="s">
        <v>73</v>
      </c>
      <c r="B747">
        <v>37.2667</v>
      </c>
      <c r="C747">
        <v>-117.0167</v>
      </c>
      <c r="D747">
        <v>4022</v>
      </c>
      <c r="E747" t="s">
        <v>1</v>
      </c>
      <c r="F747">
        <v>90.3</v>
      </c>
      <c r="G747">
        <v>1942</v>
      </c>
      <c r="H747">
        <v>8</v>
      </c>
      <c r="I747" t="s">
        <v>260</v>
      </c>
      <c r="J747">
        <v>84</v>
      </c>
      <c r="K747">
        <v>83</v>
      </c>
      <c r="L747">
        <v>80</v>
      </c>
      <c r="M747">
        <v>89</v>
      </c>
      <c r="N747">
        <v>90</v>
      </c>
      <c r="O747">
        <v>88</v>
      </c>
      <c r="P747">
        <v>87</v>
      </c>
      <c r="Q747">
        <v>86</v>
      </c>
      <c r="R747">
        <v>91</v>
      </c>
      <c r="S747">
        <v>91</v>
      </c>
      <c r="T747">
        <v>92</v>
      </c>
      <c r="U747">
        <v>89</v>
      </c>
      <c r="V747">
        <v>93</v>
      </c>
      <c r="W747">
        <v>95</v>
      </c>
      <c r="X747">
        <v>95</v>
      </c>
      <c r="Y747">
        <v>97</v>
      </c>
      <c r="Z747">
        <v>99</v>
      </c>
      <c r="AA747">
        <v>100</v>
      </c>
      <c r="AB747">
        <v>95</v>
      </c>
      <c r="AC747">
        <v>93</v>
      </c>
      <c r="AD747">
        <v>96</v>
      </c>
      <c r="AE747">
        <v>99</v>
      </c>
      <c r="AF747">
        <v>99</v>
      </c>
      <c r="AG747">
        <v>99</v>
      </c>
      <c r="AH747">
        <v>94</v>
      </c>
      <c r="AI747">
        <v>89</v>
      </c>
      <c r="AJ747">
        <v>80</v>
      </c>
      <c r="AK747">
        <v>89</v>
      </c>
      <c r="AL747">
        <v>95</v>
      </c>
      <c r="AM747">
        <v>100</v>
      </c>
      <c r="AN747" s="5">
        <v>99</v>
      </c>
      <c r="AO747" s="5">
        <v>104</v>
      </c>
      <c r="AP747" s="5">
        <v>102</v>
      </c>
      <c r="AQ747" s="5">
        <v>100</v>
      </c>
      <c r="AR747" s="5">
        <v>102</v>
      </c>
      <c r="AS747" s="5">
        <v>102</v>
      </c>
      <c r="AT747" s="5">
        <v>101</v>
      </c>
      <c r="AU747" s="5">
        <v>103</v>
      </c>
      <c r="AV747" s="5">
        <v>101</v>
      </c>
      <c r="AW747" s="5">
        <v>98</v>
      </c>
      <c r="AX747" s="5">
        <v>99</v>
      </c>
      <c r="AY747" s="5">
        <v>100</v>
      </c>
      <c r="AZ747" s="5">
        <v>101</v>
      </c>
      <c r="BA747" s="5">
        <v>100</v>
      </c>
      <c r="BB747" s="5">
        <v>97</v>
      </c>
      <c r="BC747" s="5">
        <v>95</v>
      </c>
      <c r="BD747" s="5">
        <v>93</v>
      </c>
      <c r="BE747" s="5">
        <v>98</v>
      </c>
      <c r="BF747" s="5">
        <v>93</v>
      </c>
      <c r="BG747" s="5">
        <v>102</v>
      </c>
      <c r="BH747" s="5">
        <v>105</v>
      </c>
      <c r="BI747" s="5">
        <v>107</v>
      </c>
      <c r="BJ747" s="5">
        <v>109</v>
      </c>
      <c r="BK747" s="5">
        <v>107</v>
      </c>
      <c r="BL747" s="5">
        <v>105</v>
      </c>
      <c r="BM747" s="5">
        <v>103</v>
      </c>
      <c r="BN747" s="5">
        <v>102</v>
      </c>
      <c r="BO747" s="5">
        <v>99</v>
      </c>
      <c r="BP747" s="5">
        <v>98</v>
      </c>
      <c r="BQ747" s="5">
        <v>98</v>
      </c>
      <c r="BR747" s="5">
        <v>96</v>
      </c>
      <c r="BS747">
        <v>94</v>
      </c>
      <c r="BT747">
        <v>100</v>
      </c>
      <c r="BU747">
        <v>102</v>
      </c>
      <c r="BV747">
        <v>101</v>
      </c>
      <c r="BW747">
        <v>101</v>
      </c>
      <c r="BX747">
        <v>104</v>
      </c>
      <c r="BY747">
        <v>100</v>
      </c>
      <c r="BZ747">
        <v>107</v>
      </c>
      <c r="CA747">
        <v>101</v>
      </c>
      <c r="CB747">
        <v>82</v>
      </c>
      <c r="CC747">
        <v>89</v>
      </c>
      <c r="CD747">
        <v>97</v>
      </c>
      <c r="CE747">
        <v>99</v>
      </c>
      <c r="CF747">
        <v>101</v>
      </c>
      <c r="CG747">
        <v>102</v>
      </c>
      <c r="CH747">
        <v>103</v>
      </c>
      <c r="CI747">
        <v>104</v>
      </c>
      <c r="CJ747">
        <v>101</v>
      </c>
      <c r="CL747">
        <v>98</v>
      </c>
      <c r="CM747">
        <v>99</v>
      </c>
      <c r="CN747">
        <v>102</v>
      </c>
      <c r="CO747">
        <v>99</v>
      </c>
      <c r="CP747">
        <v>95</v>
      </c>
      <c r="CQ747">
        <v>90</v>
      </c>
      <c r="CR747">
        <v>90</v>
      </c>
      <c r="CS747">
        <v>90</v>
      </c>
      <c r="CT747">
        <v>91</v>
      </c>
      <c r="CU747">
        <v>78</v>
      </c>
      <c r="CV747">
        <v>85</v>
      </c>
      <c r="CW747">
        <v>89</v>
      </c>
      <c r="CX747" t="s">
        <v>2</v>
      </c>
      <c r="CY747" t="s">
        <v>74</v>
      </c>
      <c r="CZ747" s="1">
        <f t="shared" si="2120"/>
        <v>0.84034107094262356</v>
      </c>
      <c r="DA747" s="4">
        <f t="shared" si="2121"/>
        <v>100.61290322580645</v>
      </c>
      <c r="DB747" s="4"/>
      <c r="DC747" s="4"/>
      <c r="DD747" s="4"/>
    </row>
    <row r="748" spans="1:108" x14ac:dyDescent="0.25">
      <c r="A748" t="s">
        <v>4</v>
      </c>
      <c r="B748">
        <v>36.798099999999998</v>
      </c>
      <c r="C748">
        <v>-118.20359999999999</v>
      </c>
      <c r="D748">
        <v>3950</v>
      </c>
      <c r="E748" t="s">
        <v>1</v>
      </c>
      <c r="F748">
        <v>124.8</v>
      </c>
      <c r="G748">
        <v>1942</v>
      </c>
      <c r="H748">
        <v>8</v>
      </c>
      <c r="I748" t="s">
        <v>260</v>
      </c>
      <c r="J748">
        <v>83</v>
      </c>
      <c r="K748">
        <v>80</v>
      </c>
      <c r="L748">
        <v>84</v>
      </c>
      <c r="M748">
        <v>87</v>
      </c>
      <c r="N748">
        <v>89</v>
      </c>
      <c r="O748">
        <v>87</v>
      </c>
      <c r="P748">
        <v>78</v>
      </c>
      <c r="Q748">
        <v>84</v>
      </c>
      <c r="R748">
        <v>90</v>
      </c>
      <c r="S748">
        <v>90</v>
      </c>
      <c r="T748">
        <v>92</v>
      </c>
      <c r="U748">
        <v>88</v>
      </c>
      <c r="V748">
        <v>92</v>
      </c>
      <c r="W748">
        <v>92</v>
      </c>
      <c r="X748">
        <v>91</v>
      </c>
      <c r="Y748">
        <v>94</v>
      </c>
      <c r="Z748">
        <v>95</v>
      </c>
      <c r="AA748">
        <v>95</v>
      </c>
      <c r="AB748">
        <v>92</v>
      </c>
      <c r="AC748">
        <v>92</v>
      </c>
      <c r="AD748">
        <v>95</v>
      </c>
      <c r="AE748">
        <v>95</v>
      </c>
      <c r="AF748">
        <v>95</v>
      </c>
      <c r="AG748">
        <v>92</v>
      </c>
      <c r="AH748">
        <v>86</v>
      </c>
      <c r="AI748">
        <v>81</v>
      </c>
      <c r="AJ748">
        <v>81</v>
      </c>
      <c r="AK748">
        <v>87</v>
      </c>
      <c r="AL748">
        <v>92</v>
      </c>
      <c r="AM748">
        <v>96</v>
      </c>
      <c r="AN748" s="5">
        <v>97</v>
      </c>
      <c r="AO748" s="5">
        <v>99</v>
      </c>
      <c r="AP748" s="5">
        <v>100</v>
      </c>
      <c r="AQ748" s="5">
        <v>98</v>
      </c>
      <c r="AR748" s="5">
        <v>99</v>
      </c>
      <c r="AS748" s="5">
        <v>99</v>
      </c>
      <c r="AT748" s="5">
        <v>98</v>
      </c>
      <c r="AU748" s="5">
        <v>98</v>
      </c>
      <c r="AV748" s="5">
        <v>98</v>
      </c>
      <c r="AW748" s="5">
        <v>97</v>
      </c>
      <c r="AX748" s="5">
        <v>96</v>
      </c>
      <c r="AY748" s="5">
        <v>98</v>
      </c>
      <c r="AZ748" s="5">
        <v>100</v>
      </c>
      <c r="BA748" s="5">
        <v>98</v>
      </c>
      <c r="BB748" s="5">
        <v>95</v>
      </c>
      <c r="BC748" s="5">
        <v>93</v>
      </c>
      <c r="BD748" s="5">
        <v>91</v>
      </c>
      <c r="BE748" s="5">
        <v>93</v>
      </c>
      <c r="BF748" s="5">
        <v>94</v>
      </c>
      <c r="BG748" s="5">
        <v>98</v>
      </c>
      <c r="BH748" s="5">
        <v>100</v>
      </c>
      <c r="BI748" s="5">
        <v>102</v>
      </c>
      <c r="BJ748" s="5">
        <v>102</v>
      </c>
      <c r="BK748" s="5">
        <v>101</v>
      </c>
      <c r="BL748" s="5">
        <v>97</v>
      </c>
      <c r="BM748" s="5">
        <v>99</v>
      </c>
      <c r="BN748" s="5">
        <v>101</v>
      </c>
      <c r="BO748" s="5">
        <v>97</v>
      </c>
      <c r="BP748" s="5">
        <v>97</v>
      </c>
      <c r="BQ748" s="5">
        <v>96</v>
      </c>
      <c r="BR748" s="5">
        <v>94</v>
      </c>
      <c r="BS748">
        <v>94</v>
      </c>
      <c r="BT748">
        <v>96</v>
      </c>
      <c r="BU748">
        <v>100</v>
      </c>
      <c r="BV748">
        <v>99</v>
      </c>
      <c r="BW748">
        <v>98</v>
      </c>
      <c r="BX748">
        <v>99</v>
      </c>
      <c r="BY748">
        <v>100</v>
      </c>
      <c r="BZ748">
        <v>102</v>
      </c>
      <c r="CA748">
        <v>99</v>
      </c>
      <c r="CB748">
        <v>85</v>
      </c>
      <c r="CC748">
        <v>90</v>
      </c>
      <c r="CD748">
        <v>94</v>
      </c>
      <c r="CE748">
        <v>97</v>
      </c>
      <c r="CF748">
        <v>97</v>
      </c>
      <c r="CG748">
        <v>99</v>
      </c>
      <c r="CH748">
        <v>97</v>
      </c>
      <c r="CI748">
        <v>99</v>
      </c>
      <c r="CJ748">
        <v>99</v>
      </c>
      <c r="CK748">
        <v>98</v>
      </c>
      <c r="CL748">
        <v>98</v>
      </c>
      <c r="CM748">
        <v>95</v>
      </c>
      <c r="CN748">
        <v>98</v>
      </c>
      <c r="CO748">
        <v>98</v>
      </c>
      <c r="CP748">
        <v>94</v>
      </c>
      <c r="CQ748">
        <v>90</v>
      </c>
      <c r="CR748">
        <v>90</v>
      </c>
      <c r="CS748">
        <v>88</v>
      </c>
      <c r="CT748">
        <v>79</v>
      </c>
      <c r="CU748">
        <v>80</v>
      </c>
      <c r="CV748">
        <v>84</v>
      </c>
      <c r="CW748">
        <v>88</v>
      </c>
      <c r="CX748" t="s">
        <v>5</v>
      </c>
      <c r="CY748" t="s">
        <v>6</v>
      </c>
      <c r="CZ748" s="1">
        <f t="shared" si="2120"/>
        <v>0.84548707605974893</v>
      </c>
      <c r="DA748" s="4">
        <f t="shared" si="2121"/>
        <v>97.58064516129032</v>
      </c>
      <c r="DB748" s="4"/>
      <c r="DC748" s="4"/>
      <c r="DD748" s="4"/>
    </row>
    <row r="749" spans="1:108" x14ac:dyDescent="0.25">
      <c r="A749" t="s">
        <v>49</v>
      </c>
      <c r="B749">
        <v>36.1389</v>
      </c>
      <c r="C749">
        <v>-117.9528</v>
      </c>
      <c r="D749">
        <v>3825</v>
      </c>
      <c r="E749" t="s">
        <v>1</v>
      </c>
      <c r="F749">
        <v>103.6</v>
      </c>
      <c r="G749">
        <v>1942</v>
      </c>
      <c r="H749">
        <v>8</v>
      </c>
      <c r="I749" t="s">
        <v>260</v>
      </c>
      <c r="J749">
        <v>82</v>
      </c>
      <c r="K749">
        <v>81</v>
      </c>
      <c r="L749">
        <v>82</v>
      </c>
      <c r="M749">
        <v>86</v>
      </c>
      <c r="N749">
        <v>89</v>
      </c>
      <c r="O749">
        <v>87</v>
      </c>
      <c r="P749">
        <v>83</v>
      </c>
      <c r="Q749">
        <v>84</v>
      </c>
      <c r="R749">
        <v>89</v>
      </c>
      <c r="S749">
        <v>88</v>
      </c>
      <c r="T749">
        <v>92</v>
      </c>
      <c r="U749">
        <v>87</v>
      </c>
      <c r="V749">
        <v>93</v>
      </c>
      <c r="W749">
        <v>92</v>
      </c>
      <c r="X749">
        <v>91</v>
      </c>
      <c r="Y749">
        <v>94</v>
      </c>
      <c r="Z749">
        <v>99</v>
      </c>
      <c r="AA749">
        <v>99</v>
      </c>
      <c r="AB749">
        <v>93</v>
      </c>
      <c r="AC749">
        <v>90</v>
      </c>
      <c r="AD749">
        <v>95</v>
      </c>
      <c r="AE749">
        <v>95</v>
      </c>
      <c r="AF749">
        <v>96</v>
      </c>
      <c r="AG749">
        <v>93</v>
      </c>
      <c r="AH749">
        <v>89</v>
      </c>
      <c r="AI749">
        <v>96</v>
      </c>
      <c r="AJ749">
        <v>84</v>
      </c>
      <c r="AK749">
        <v>86</v>
      </c>
      <c r="AL749">
        <v>92</v>
      </c>
      <c r="AM749">
        <v>98</v>
      </c>
      <c r="AN749" s="5">
        <v>99</v>
      </c>
      <c r="AO749" s="5">
        <v>101</v>
      </c>
      <c r="AP749" s="5">
        <v>100</v>
      </c>
      <c r="AQ749" s="5">
        <v>98</v>
      </c>
      <c r="AR749" s="5">
        <v>99</v>
      </c>
      <c r="AS749" s="5">
        <v>99</v>
      </c>
      <c r="AT749" s="5">
        <v>101</v>
      </c>
      <c r="AU749" s="5">
        <v>98</v>
      </c>
      <c r="AV749" s="5">
        <v>97</v>
      </c>
      <c r="AW749" s="5">
        <v>98</v>
      </c>
      <c r="AX749" s="5">
        <v>99</v>
      </c>
      <c r="AY749" s="5">
        <v>99</v>
      </c>
      <c r="AZ749" s="5">
        <v>98</v>
      </c>
      <c r="BA749" s="5">
        <v>97</v>
      </c>
      <c r="BB749" s="5">
        <v>95</v>
      </c>
      <c r="BC749" s="5">
        <v>94</v>
      </c>
      <c r="BD749" s="5">
        <v>90</v>
      </c>
      <c r="BE749" s="5">
        <v>90</v>
      </c>
      <c r="BF749" s="5">
        <v>96</v>
      </c>
      <c r="BG749" s="5">
        <v>98</v>
      </c>
      <c r="BH749" s="5">
        <v>100</v>
      </c>
      <c r="BI749" s="5">
        <v>103</v>
      </c>
      <c r="BJ749" s="5">
        <v>106</v>
      </c>
      <c r="BK749" s="5">
        <v>106</v>
      </c>
      <c r="BL749" s="5">
        <v>102</v>
      </c>
      <c r="BM749" s="5">
        <v>102</v>
      </c>
      <c r="BN749" s="5">
        <v>100</v>
      </c>
      <c r="BO749" s="5">
        <v>97</v>
      </c>
      <c r="BP749" s="5">
        <v>99</v>
      </c>
      <c r="BQ749" s="5">
        <v>97</v>
      </c>
      <c r="BR749" s="5">
        <v>96</v>
      </c>
      <c r="BS749">
        <v>93</v>
      </c>
      <c r="BT749">
        <v>94</v>
      </c>
      <c r="BU749">
        <v>97</v>
      </c>
      <c r="BV749">
        <v>100</v>
      </c>
      <c r="BW749">
        <v>98</v>
      </c>
      <c r="BX749">
        <v>97</v>
      </c>
      <c r="BY749">
        <v>101</v>
      </c>
      <c r="BZ749">
        <v>103</v>
      </c>
      <c r="CA749">
        <v>100</v>
      </c>
      <c r="CB749">
        <v>102</v>
      </c>
      <c r="CC749">
        <v>94</v>
      </c>
      <c r="CD749">
        <v>94</v>
      </c>
      <c r="CE749">
        <v>95</v>
      </c>
      <c r="CF749">
        <v>97</v>
      </c>
      <c r="CG749">
        <v>100</v>
      </c>
      <c r="CH749">
        <v>101</v>
      </c>
      <c r="CI749">
        <v>102</v>
      </c>
      <c r="CJ749">
        <v>99</v>
      </c>
      <c r="CK749">
        <v>100</v>
      </c>
      <c r="CL749">
        <v>99</v>
      </c>
      <c r="CM749">
        <v>100</v>
      </c>
      <c r="CN749">
        <v>102</v>
      </c>
      <c r="CO749">
        <v>98</v>
      </c>
      <c r="CP749">
        <v>96</v>
      </c>
      <c r="CQ749">
        <v>93</v>
      </c>
      <c r="CR749">
        <v>92</v>
      </c>
      <c r="CS749">
        <v>90</v>
      </c>
      <c r="CT749">
        <v>84</v>
      </c>
      <c r="CU749">
        <v>79</v>
      </c>
      <c r="CV749">
        <v>85</v>
      </c>
      <c r="CW749">
        <v>86</v>
      </c>
      <c r="CX749" t="s">
        <v>5</v>
      </c>
      <c r="CY749" t="s">
        <v>50</v>
      </c>
      <c r="CZ749" s="1">
        <f t="shared" si="2120"/>
        <v>0.89286700295848787</v>
      </c>
      <c r="DA749" s="4">
        <f t="shared" si="2121"/>
        <v>98.516129032258064</v>
      </c>
      <c r="DB749" s="4"/>
      <c r="DC749" s="4"/>
      <c r="DD749" s="4"/>
    </row>
    <row r="750" spans="1:108" x14ac:dyDescent="0.25">
      <c r="A750" t="s">
        <v>61</v>
      </c>
      <c r="B750">
        <v>35.369199999999999</v>
      </c>
      <c r="C750">
        <v>-117.6525</v>
      </c>
      <c r="D750">
        <v>3570</v>
      </c>
      <c r="E750" t="s">
        <v>1</v>
      </c>
      <c r="F750">
        <v>140.5</v>
      </c>
      <c r="G750">
        <v>1942</v>
      </c>
      <c r="H750">
        <v>8</v>
      </c>
      <c r="I750" t="s">
        <v>260</v>
      </c>
      <c r="J750">
        <v>86</v>
      </c>
      <c r="K750">
        <v>78</v>
      </c>
      <c r="L750">
        <v>84</v>
      </c>
      <c r="M750">
        <v>91</v>
      </c>
      <c r="N750">
        <v>93</v>
      </c>
      <c r="O750">
        <v>86</v>
      </c>
      <c r="P750">
        <v>83</v>
      </c>
      <c r="Q750">
        <v>88</v>
      </c>
      <c r="R750">
        <v>94</v>
      </c>
      <c r="S750">
        <v>93</v>
      </c>
      <c r="T750">
        <v>93</v>
      </c>
      <c r="U750">
        <v>93</v>
      </c>
      <c r="V750">
        <v>97</v>
      </c>
      <c r="W750">
        <v>96</v>
      </c>
      <c r="X750">
        <v>93</v>
      </c>
      <c r="Y750">
        <v>97</v>
      </c>
      <c r="Z750">
        <v>97</v>
      </c>
      <c r="AA750">
        <v>99</v>
      </c>
      <c r="AB750">
        <v>92</v>
      </c>
      <c r="AC750">
        <v>96</v>
      </c>
      <c r="AD750">
        <v>101</v>
      </c>
      <c r="AE750">
        <v>100</v>
      </c>
      <c r="AF750">
        <v>98</v>
      </c>
      <c r="AG750">
        <v>92</v>
      </c>
      <c r="AH750">
        <v>84</v>
      </c>
      <c r="AI750">
        <v>84</v>
      </c>
      <c r="AJ750">
        <v>85</v>
      </c>
      <c r="AK750">
        <v>91</v>
      </c>
      <c r="AL750">
        <v>98</v>
      </c>
      <c r="AM750">
        <v>103</v>
      </c>
      <c r="AN750" s="5">
        <v>104</v>
      </c>
      <c r="AO750" s="5">
        <v>107</v>
      </c>
      <c r="AP750" s="5">
        <v>107</v>
      </c>
      <c r="AQ750" s="5">
        <v>104</v>
      </c>
      <c r="AR750" s="5">
        <v>105</v>
      </c>
      <c r="AS750" s="5">
        <v>105</v>
      </c>
      <c r="AT750" s="5">
        <v>102</v>
      </c>
      <c r="AU750" s="5">
        <v>103</v>
      </c>
      <c r="AV750" s="5">
        <v>102</v>
      </c>
      <c r="AW750" s="5">
        <v>100</v>
      </c>
      <c r="AX750" s="5">
        <v>100</v>
      </c>
      <c r="AY750" s="5">
        <v>102</v>
      </c>
      <c r="AZ750" s="5">
        <v>103</v>
      </c>
      <c r="BA750" s="5">
        <v>101</v>
      </c>
      <c r="BB750" s="5">
        <v>98</v>
      </c>
      <c r="BC750" s="5">
        <v>95</v>
      </c>
      <c r="BD750" s="5">
        <v>92</v>
      </c>
      <c r="BE750" s="5">
        <v>96</v>
      </c>
      <c r="BF750" s="5">
        <v>100</v>
      </c>
      <c r="BG750" s="5">
        <v>103</v>
      </c>
      <c r="BH750" s="5">
        <v>106</v>
      </c>
      <c r="BI750" s="5">
        <v>109</v>
      </c>
      <c r="BJ750" s="5">
        <v>110</v>
      </c>
      <c r="BK750" s="5">
        <v>109</v>
      </c>
      <c r="BL750" s="5">
        <v>109</v>
      </c>
      <c r="BM750" s="5">
        <v>109</v>
      </c>
      <c r="BN750" s="5">
        <v>103</v>
      </c>
      <c r="BO750" s="5">
        <v>99</v>
      </c>
      <c r="BP750" s="5">
        <v>101</v>
      </c>
      <c r="BQ750" s="5">
        <v>99</v>
      </c>
      <c r="BR750" s="5">
        <v>101</v>
      </c>
      <c r="BS750">
        <v>99</v>
      </c>
      <c r="BT750">
        <v>93</v>
      </c>
      <c r="BU750">
        <v>100</v>
      </c>
      <c r="BV750">
        <v>104</v>
      </c>
      <c r="BW750">
        <v>103</v>
      </c>
      <c r="BX750">
        <v>102</v>
      </c>
      <c r="BY750">
        <v>106</v>
      </c>
      <c r="BZ750">
        <v>108</v>
      </c>
      <c r="CA750">
        <v>98</v>
      </c>
      <c r="CB750">
        <v>86</v>
      </c>
      <c r="CC750">
        <v>94</v>
      </c>
      <c r="CD750">
        <v>98</v>
      </c>
      <c r="CE750">
        <v>100</v>
      </c>
      <c r="CF750">
        <v>101</v>
      </c>
      <c r="CG750">
        <v>104</v>
      </c>
      <c r="CH750">
        <v>106</v>
      </c>
      <c r="CI750">
        <v>102</v>
      </c>
      <c r="CJ750">
        <v>105</v>
      </c>
      <c r="CK750">
        <v>104</v>
      </c>
      <c r="CL750">
        <v>101</v>
      </c>
      <c r="CM750">
        <v>103</v>
      </c>
      <c r="CN750">
        <v>103</v>
      </c>
      <c r="CO750">
        <v>102</v>
      </c>
      <c r="CP750">
        <v>89</v>
      </c>
      <c r="CQ750">
        <v>87</v>
      </c>
      <c r="CR750">
        <v>89</v>
      </c>
      <c r="CS750">
        <v>84</v>
      </c>
      <c r="CX750" t="s">
        <v>5</v>
      </c>
      <c r="CY750" t="s">
        <v>62</v>
      </c>
      <c r="CZ750" s="1">
        <f t="shared" si="2120"/>
        <v>0.93419411815445763</v>
      </c>
      <c r="DA750" s="4">
        <f t="shared" si="2121"/>
        <v>102.70967741935483</v>
      </c>
      <c r="DB750" s="4"/>
      <c r="DC750" s="4"/>
      <c r="DD750" s="4"/>
    </row>
    <row r="751" spans="1:108" x14ac:dyDescent="0.25">
      <c r="A751" t="s">
        <v>31</v>
      </c>
      <c r="B751">
        <v>35.466099999999997</v>
      </c>
      <c r="C751">
        <v>-114.9217</v>
      </c>
      <c r="D751">
        <v>3540</v>
      </c>
      <c r="E751" t="s">
        <v>1</v>
      </c>
      <c r="F751">
        <v>207</v>
      </c>
      <c r="G751">
        <v>1942</v>
      </c>
      <c r="H751">
        <v>8</v>
      </c>
      <c r="I751" t="s">
        <v>260</v>
      </c>
      <c r="J751">
        <v>96</v>
      </c>
      <c r="K751">
        <v>96</v>
      </c>
      <c r="L751">
        <v>93</v>
      </c>
      <c r="M751">
        <v>93</v>
      </c>
      <c r="N751">
        <v>90</v>
      </c>
      <c r="O751">
        <v>95</v>
      </c>
      <c r="P751">
        <v>94</v>
      </c>
      <c r="Q751">
        <v>96</v>
      </c>
      <c r="R751">
        <v>92</v>
      </c>
      <c r="S751">
        <v>98</v>
      </c>
      <c r="T751">
        <v>98</v>
      </c>
      <c r="U751">
        <v>96</v>
      </c>
      <c r="V751">
        <v>98</v>
      </c>
      <c r="W751">
        <v>100</v>
      </c>
      <c r="X751">
        <v>101</v>
      </c>
      <c r="Y751">
        <v>103</v>
      </c>
      <c r="Z751">
        <v>97</v>
      </c>
      <c r="AA751">
        <v>95</v>
      </c>
      <c r="AB751">
        <v>97</v>
      </c>
      <c r="AC751">
        <v>93</v>
      </c>
      <c r="AD751">
        <v>93</v>
      </c>
      <c r="AE751">
        <v>91</v>
      </c>
      <c r="AF751">
        <v>93</v>
      </c>
      <c r="AG751">
        <v>95</v>
      </c>
      <c r="AH751">
        <v>89</v>
      </c>
      <c r="AI751">
        <v>86</v>
      </c>
      <c r="AJ751">
        <v>90</v>
      </c>
      <c r="AK751">
        <v>93</v>
      </c>
      <c r="AL751">
        <v>97</v>
      </c>
      <c r="AM751">
        <v>105</v>
      </c>
      <c r="AN751" s="5">
        <v>104</v>
      </c>
      <c r="AO751" s="5">
        <v>104</v>
      </c>
      <c r="AP751" s="5">
        <v>106</v>
      </c>
      <c r="AQ751" s="5">
        <v>106</v>
      </c>
      <c r="AR751" s="5">
        <v>107</v>
      </c>
      <c r="AS751" s="5">
        <v>110</v>
      </c>
      <c r="AT751" s="5">
        <v>111</v>
      </c>
      <c r="AU751" s="5">
        <v>109</v>
      </c>
      <c r="AV751" s="5">
        <v>106</v>
      </c>
      <c r="AW751" s="5">
        <v>105</v>
      </c>
      <c r="AX751" s="5">
        <v>105</v>
      </c>
      <c r="AY751" s="5">
        <v>101</v>
      </c>
      <c r="AZ751" s="5">
        <v>103</v>
      </c>
      <c r="BA751" s="5">
        <v>103</v>
      </c>
      <c r="BB751" s="5">
        <v>107</v>
      </c>
      <c r="BC751" s="5">
        <v>107</v>
      </c>
      <c r="BD751" s="5">
        <v>107</v>
      </c>
      <c r="BE751" s="5">
        <v>103</v>
      </c>
      <c r="BF751" s="5">
        <v>104</v>
      </c>
      <c r="BG751" s="5">
        <v>101</v>
      </c>
      <c r="BH751" s="5">
        <v>99</v>
      </c>
      <c r="BI751" s="5">
        <v>99</v>
      </c>
      <c r="BJ751" s="5">
        <v>101</v>
      </c>
      <c r="BK751" s="5">
        <v>102</v>
      </c>
      <c r="BL751" s="5">
        <v>104</v>
      </c>
      <c r="BM751" s="5">
        <v>107</v>
      </c>
      <c r="BN751" s="5">
        <v>107</v>
      </c>
      <c r="BO751" s="5">
        <v>104</v>
      </c>
      <c r="BP751" s="5">
        <v>109</v>
      </c>
      <c r="BQ751" s="5">
        <v>107</v>
      </c>
      <c r="BR751" s="5">
        <v>106</v>
      </c>
      <c r="BS751">
        <v>101</v>
      </c>
      <c r="BT751">
        <v>101</v>
      </c>
      <c r="BU751">
        <v>100</v>
      </c>
      <c r="BV751">
        <v>98</v>
      </c>
      <c r="BW751">
        <v>98</v>
      </c>
      <c r="BX751">
        <v>96</v>
      </c>
      <c r="BY751">
        <v>95</v>
      </c>
      <c r="BZ751">
        <v>96</v>
      </c>
      <c r="CA751">
        <v>97</v>
      </c>
      <c r="CB751">
        <v>98</v>
      </c>
      <c r="CC751">
        <v>93</v>
      </c>
      <c r="CD751">
        <v>93</v>
      </c>
      <c r="CE751">
        <v>90</v>
      </c>
      <c r="CF751">
        <v>90</v>
      </c>
      <c r="CG751">
        <v>92</v>
      </c>
      <c r="CH751">
        <v>92</v>
      </c>
      <c r="CI751">
        <v>93</v>
      </c>
      <c r="CJ751">
        <v>93</v>
      </c>
      <c r="CK751">
        <v>97</v>
      </c>
      <c r="CL751">
        <v>94</v>
      </c>
      <c r="CM751">
        <v>89</v>
      </c>
      <c r="CN751">
        <v>89</v>
      </c>
      <c r="CO751">
        <v>89</v>
      </c>
      <c r="CP751">
        <v>86</v>
      </c>
      <c r="CQ751">
        <v>86</v>
      </c>
      <c r="CR751">
        <v>85</v>
      </c>
      <c r="CS751">
        <v>87</v>
      </c>
      <c r="CT751">
        <v>87</v>
      </c>
      <c r="CU751">
        <v>88</v>
      </c>
      <c r="CV751">
        <v>88</v>
      </c>
      <c r="CX751" t="s">
        <v>2</v>
      </c>
      <c r="CY751" t="s">
        <v>32</v>
      </c>
      <c r="CZ751" s="1">
        <f t="shared" si="2120"/>
        <v>-0.21044173602499691</v>
      </c>
      <c r="DA751" s="4">
        <f t="shared" si="2121"/>
        <v>104.96774193548387</v>
      </c>
      <c r="DB751" s="4"/>
      <c r="DC751" s="4"/>
      <c r="DD751" s="4"/>
    </row>
    <row r="752" spans="1:108" x14ac:dyDescent="0.25">
      <c r="A752" t="s">
        <v>47</v>
      </c>
      <c r="B752">
        <v>37.366700000000002</v>
      </c>
      <c r="C752">
        <v>-115.16670000000001</v>
      </c>
      <c r="D752">
        <v>3488</v>
      </c>
      <c r="E752" t="s">
        <v>1</v>
      </c>
      <c r="F752">
        <v>181.4</v>
      </c>
      <c r="G752">
        <v>1942</v>
      </c>
      <c r="H752">
        <v>8</v>
      </c>
      <c r="I752" t="s">
        <v>260</v>
      </c>
      <c r="J752">
        <v>90</v>
      </c>
      <c r="K752">
        <v>93</v>
      </c>
      <c r="L752">
        <v>94</v>
      </c>
      <c r="M752">
        <v>94</v>
      </c>
      <c r="P752">
        <v>98</v>
      </c>
      <c r="Q752">
        <v>92</v>
      </c>
      <c r="R752">
        <v>96</v>
      </c>
      <c r="S752">
        <v>97</v>
      </c>
      <c r="T752">
        <v>95</v>
      </c>
      <c r="U752">
        <v>90</v>
      </c>
      <c r="V752">
        <v>96</v>
      </c>
      <c r="W752">
        <v>98</v>
      </c>
      <c r="X752">
        <v>102</v>
      </c>
      <c r="Y752">
        <v>109</v>
      </c>
      <c r="Z752">
        <v>103</v>
      </c>
      <c r="AA752">
        <v>103</v>
      </c>
      <c r="AB752">
        <v>98</v>
      </c>
      <c r="AC752">
        <v>98</v>
      </c>
      <c r="AD752">
        <v>102</v>
      </c>
      <c r="AE752">
        <v>104</v>
      </c>
      <c r="AF752">
        <v>103</v>
      </c>
      <c r="AG752">
        <v>100</v>
      </c>
      <c r="AH752">
        <v>95</v>
      </c>
      <c r="AI752">
        <v>85</v>
      </c>
      <c r="AJ752">
        <v>88</v>
      </c>
      <c r="AK752">
        <v>84</v>
      </c>
      <c r="AL752">
        <v>100</v>
      </c>
      <c r="AM752">
        <v>104</v>
      </c>
      <c r="AN752" s="5">
        <v>108</v>
      </c>
      <c r="AO752" s="5">
        <v>108</v>
      </c>
      <c r="AP752" s="5">
        <v>108</v>
      </c>
      <c r="AQ752" s="5">
        <v>107</v>
      </c>
      <c r="AR752" s="5">
        <v>109</v>
      </c>
      <c r="AS752" s="5">
        <v>109</v>
      </c>
      <c r="AT752" s="5">
        <v>108</v>
      </c>
      <c r="AU752" s="8">
        <f>AVERAGE(AT752,AV752)</f>
        <v>104</v>
      </c>
      <c r="AV752" s="5">
        <v>100</v>
      </c>
      <c r="AW752" s="5">
        <v>104</v>
      </c>
      <c r="AX752" s="5">
        <v>110</v>
      </c>
      <c r="AY752" s="5">
        <v>108</v>
      </c>
      <c r="AZ752" s="5">
        <v>105</v>
      </c>
      <c r="BA752" s="5">
        <v>100</v>
      </c>
      <c r="BB752" s="5">
        <v>98</v>
      </c>
      <c r="BC752" s="5">
        <v>98</v>
      </c>
      <c r="BD752" s="5">
        <v>97</v>
      </c>
      <c r="BE752" s="5">
        <v>104</v>
      </c>
      <c r="BF752" s="5">
        <v>103</v>
      </c>
      <c r="BG752" s="5">
        <v>106</v>
      </c>
      <c r="BH752" s="5">
        <v>111</v>
      </c>
      <c r="BI752" s="5">
        <v>112</v>
      </c>
      <c r="BJ752" s="5">
        <v>112</v>
      </c>
      <c r="BK752" s="5">
        <v>113</v>
      </c>
      <c r="BL752" s="5">
        <v>114</v>
      </c>
      <c r="BM752" s="5">
        <v>105</v>
      </c>
      <c r="BN752" s="5">
        <v>102</v>
      </c>
      <c r="BO752" s="5">
        <v>104</v>
      </c>
      <c r="BP752" s="5">
        <v>104</v>
      </c>
      <c r="BQ752" s="5">
        <v>105</v>
      </c>
      <c r="BR752" s="8">
        <f>AVERAGE(BQ752,BS752)</f>
        <v>103.5</v>
      </c>
      <c r="BS752">
        <v>102</v>
      </c>
      <c r="BT752">
        <v>105</v>
      </c>
      <c r="BV752">
        <v>108</v>
      </c>
      <c r="BW752">
        <v>105</v>
      </c>
      <c r="BX752">
        <v>106</v>
      </c>
      <c r="BY752">
        <v>107</v>
      </c>
      <c r="BZ752">
        <v>111</v>
      </c>
      <c r="CA752">
        <v>100</v>
      </c>
      <c r="CB752">
        <v>80</v>
      </c>
      <c r="CC752">
        <v>94</v>
      </c>
      <c r="CD752">
        <v>100</v>
      </c>
      <c r="CE752">
        <v>103</v>
      </c>
      <c r="CF752">
        <v>104</v>
      </c>
      <c r="CG752">
        <v>109</v>
      </c>
      <c r="CH752">
        <v>107</v>
      </c>
      <c r="CI752">
        <v>106</v>
      </c>
      <c r="CJ752">
        <v>105</v>
      </c>
      <c r="CK752">
        <v>102</v>
      </c>
      <c r="CL752">
        <v>100</v>
      </c>
      <c r="CM752">
        <v>102</v>
      </c>
      <c r="CO752">
        <v>105</v>
      </c>
      <c r="CP752">
        <v>98</v>
      </c>
      <c r="CQ752">
        <v>95</v>
      </c>
      <c r="CR752">
        <v>96</v>
      </c>
      <c r="CS752">
        <v>96</v>
      </c>
      <c r="CT752">
        <v>92</v>
      </c>
      <c r="CU752">
        <v>86</v>
      </c>
      <c r="CV752">
        <v>90</v>
      </c>
      <c r="CW752">
        <v>95</v>
      </c>
      <c r="CX752" t="s">
        <v>2</v>
      </c>
      <c r="CY752" t="s">
        <v>48</v>
      </c>
      <c r="CZ752" s="1">
        <f t="shared" si="2120"/>
        <v>0.69812292591049263</v>
      </c>
      <c r="DA752" s="4">
        <f t="shared" si="2121"/>
        <v>105.79032258064517</v>
      </c>
      <c r="DB752" s="4"/>
      <c r="DC752" s="4"/>
      <c r="DD752" s="4"/>
    </row>
    <row r="753" spans="1:108" x14ac:dyDescent="0.25">
      <c r="A753" t="s">
        <v>41</v>
      </c>
      <c r="B753">
        <v>34.5</v>
      </c>
      <c r="C753">
        <v>-117.8167</v>
      </c>
      <c r="D753">
        <v>3402</v>
      </c>
      <c r="E753" t="s">
        <v>1</v>
      </c>
      <c r="F753">
        <v>234.3</v>
      </c>
      <c r="G753">
        <v>1942</v>
      </c>
      <c r="H753">
        <v>8</v>
      </c>
      <c r="I753" t="s">
        <v>260</v>
      </c>
      <c r="J753">
        <v>82</v>
      </c>
      <c r="K753">
        <v>80</v>
      </c>
      <c r="L753">
        <v>81</v>
      </c>
      <c r="M753">
        <v>90</v>
      </c>
      <c r="N753">
        <v>90</v>
      </c>
      <c r="O753">
        <v>82</v>
      </c>
      <c r="P753">
        <v>73</v>
      </c>
      <c r="Q753">
        <v>86</v>
      </c>
      <c r="R753">
        <v>88</v>
      </c>
      <c r="S753">
        <v>85</v>
      </c>
      <c r="T753">
        <v>84</v>
      </c>
      <c r="U753">
        <v>87</v>
      </c>
      <c r="V753">
        <v>91</v>
      </c>
      <c r="W753">
        <v>87</v>
      </c>
      <c r="X753">
        <v>85</v>
      </c>
      <c r="Y753">
        <v>92</v>
      </c>
      <c r="Z753">
        <v>90</v>
      </c>
      <c r="AA753">
        <v>91</v>
      </c>
      <c r="AB753">
        <v>100</v>
      </c>
      <c r="AC753">
        <v>92</v>
      </c>
      <c r="AD753">
        <v>101</v>
      </c>
      <c r="AE753">
        <v>111</v>
      </c>
      <c r="AF753">
        <v>102</v>
      </c>
      <c r="AG753">
        <v>101</v>
      </c>
      <c r="AH753">
        <v>86</v>
      </c>
      <c r="AI753">
        <v>98</v>
      </c>
      <c r="AJ753">
        <v>88</v>
      </c>
      <c r="AK753">
        <v>96</v>
      </c>
      <c r="AL753">
        <v>98</v>
      </c>
      <c r="AM753">
        <v>103</v>
      </c>
      <c r="AN753" s="5">
        <v>103</v>
      </c>
      <c r="AO753" s="5">
        <v>108</v>
      </c>
      <c r="AP753" s="5">
        <v>103</v>
      </c>
      <c r="AQ753" s="5">
        <v>102</v>
      </c>
      <c r="AR753" s="5">
        <v>101</v>
      </c>
      <c r="AS753" s="5">
        <v>104</v>
      </c>
      <c r="AT753" s="5">
        <v>95</v>
      </c>
      <c r="AU753" s="5">
        <v>94</v>
      </c>
      <c r="AV753" s="5">
        <v>95</v>
      </c>
      <c r="AW753" s="5">
        <v>90</v>
      </c>
      <c r="AX753" s="5">
        <v>96</v>
      </c>
      <c r="AY753" s="5">
        <v>104</v>
      </c>
      <c r="AZ753" s="5">
        <v>100</v>
      </c>
      <c r="BA753" s="5">
        <v>100</v>
      </c>
      <c r="BB753" s="5">
        <v>104</v>
      </c>
      <c r="BC753" s="5">
        <v>95</v>
      </c>
      <c r="BD753" s="5">
        <v>102</v>
      </c>
      <c r="BE753" s="5">
        <v>94</v>
      </c>
      <c r="BF753" s="5">
        <v>100</v>
      </c>
      <c r="BG753" s="5">
        <v>102</v>
      </c>
      <c r="BH753" s="5">
        <v>101</v>
      </c>
      <c r="BI753" s="5">
        <v>108</v>
      </c>
      <c r="BJ753" s="5">
        <v>111</v>
      </c>
      <c r="BK753" s="5">
        <v>102</v>
      </c>
      <c r="BL753" s="5">
        <v>97</v>
      </c>
      <c r="BM753" s="5">
        <v>100</v>
      </c>
      <c r="BN753" s="5">
        <v>102</v>
      </c>
      <c r="BO753" s="5">
        <v>103</v>
      </c>
      <c r="BP753" s="5">
        <v>100</v>
      </c>
      <c r="BQ753" s="5">
        <v>101</v>
      </c>
      <c r="BR753" s="5">
        <v>94</v>
      </c>
      <c r="BS753">
        <v>100</v>
      </c>
      <c r="BT753">
        <v>99</v>
      </c>
      <c r="BU753">
        <v>101</v>
      </c>
      <c r="BV753">
        <v>103</v>
      </c>
      <c r="BW753">
        <v>99</v>
      </c>
      <c r="BX753">
        <v>96</v>
      </c>
      <c r="BY753">
        <v>103</v>
      </c>
      <c r="BZ753">
        <v>108</v>
      </c>
      <c r="CA753">
        <v>104</v>
      </c>
      <c r="CB753">
        <v>86</v>
      </c>
      <c r="CC753">
        <v>97</v>
      </c>
      <c r="CD753">
        <v>102</v>
      </c>
      <c r="CE753">
        <v>104</v>
      </c>
      <c r="CF753">
        <v>97</v>
      </c>
      <c r="CG753">
        <v>102</v>
      </c>
      <c r="CH753">
        <v>107</v>
      </c>
      <c r="CI753">
        <v>107</v>
      </c>
      <c r="CJ753">
        <v>109</v>
      </c>
      <c r="CK753">
        <v>105</v>
      </c>
      <c r="CL753">
        <v>106</v>
      </c>
      <c r="CM753">
        <v>107</v>
      </c>
      <c r="CN753">
        <v>101</v>
      </c>
      <c r="CO753">
        <v>95</v>
      </c>
      <c r="CP753">
        <v>98</v>
      </c>
      <c r="CQ753">
        <v>92</v>
      </c>
      <c r="CR753">
        <v>100</v>
      </c>
      <c r="CS753">
        <v>86</v>
      </c>
      <c r="CT753">
        <v>85</v>
      </c>
      <c r="CU753">
        <v>82</v>
      </c>
      <c r="CV753">
        <v>90</v>
      </c>
      <c r="CW753">
        <v>91</v>
      </c>
      <c r="CX753" t="s">
        <v>5</v>
      </c>
      <c r="CY753" t="s">
        <v>42</v>
      </c>
      <c r="CZ753" s="1">
        <f t="shared" si="2120"/>
        <v>0.47267505907633611</v>
      </c>
      <c r="DA753" s="4">
        <f t="shared" si="2121"/>
        <v>100.35483870967742</v>
      </c>
      <c r="DB753" s="4"/>
      <c r="DC753" s="4"/>
      <c r="DD753" s="4"/>
    </row>
    <row r="754" spans="1:108" x14ac:dyDescent="0.25">
      <c r="A754" t="s">
        <v>33</v>
      </c>
      <c r="B754">
        <v>36.583300000000001</v>
      </c>
      <c r="C754">
        <v>-115.66670000000001</v>
      </c>
      <c r="D754">
        <v>3136</v>
      </c>
      <c r="E754" t="s">
        <v>1</v>
      </c>
      <c r="F754">
        <v>108</v>
      </c>
      <c r="G754">
        <v>1942</v>
      </c>
      <c r="H754">
        <v>8</v>
      </c>
      <c r="I754" t="s">
        <v>260</v>
      </c>
      <c r="J754">
        <v>95</v>
      </c>
      <c r="K754">
        <v>96</v>
      </c>
      <c r="L754">
        <v>94</v>
      </c>
      <c r="M754">
        <v>96</v>
      </c>
      <c r="N754">
        <v>102</v>
      </c>
      <c r="O754">
        <v>100</v>
      </c>
      <c r="P754">
        <v>90</v>
      </c>
      <c r="Q754">
        <v>94</v>
      </c>
      <c r="R754">
        <v>103</v>
      </c>
      <c r="S754">
        <v>102</v>
      </c>
      <c r="T754">
        <v>103</v>
      </c>
      <c r="U754">
        <v>98</v>
      </c>
      <c r="V754">
        <v>105</v>
      </c>
      <c r="W754">
        <v>103</v>
      </c>
      <c r="X754">
        <v>98</v>
      </c>
      <c r="Y754">
        <v>108</v>
      </c>
      <c r="Z754">
        <v>110</v>
      </c>
      <c r="AA754">
        <v>111</v>
      </c>
      <c r="AB754">
        <v>102</v>
      </c>
      <c r="AC754">
        <v>103</v>
      </c>
      <c r="AD754">
        <v>107</v>
      </c>
      <c r="AE754">
        <v>109</v>
      </c>
      <c r="AF754">
        <v>108</v>
      </c>
      <c r="AG754">
        <v>107</v>
      </c>
      <c r="AH754">
        <v>105</v>
      </c>
      <c r="AI754">
        <v>96</v>
      </c>
      <c r="AJ754">
        <v>93</v>
      </c>
      <c r="AK754">
        <v>99</v>
      </c>
      <c r="AL754">
        <v>107</v>
      </c>
      <c r="AM754">
        <v>110</v>
      </c>
      <c r="AN754" s="5">
        <v>112</v>
      </c>
      <c r="AO754" s="5">
        <v>110</v>
      </c>
      <c r="AP754" s="5">
        <v>109</v>
      </c>
      <c r="AQ754" s="5">
        <v>111</v>
      </c>
      <c r="AR754" s="5">
        <v>110</v>
      </c>
      <c r="AS754" s="5">
        <v>111</v>
      </c>
      <c r="AT754" s="5">
        <v>110</v>
      </c>
      <c r="AU754" s="5">
        <v>112</v>
      </c>
      <c r="AV754" s="5">
        <v>110</v>
      </c>
      <c r="AW754" s="5">
        <v>110</v>
      </c>
      <c r="AX754" s="5">
        <v>109</v>
      </c>
      <c r="AY754" s="5">
        <v>108</v>
      </c>
      <c r="AZ754" s="5">
        <v>109</v>
      </c>
      <c r="BA754" s="5">
        <v>108</v>
      </c>
      <c r="BB754" s="5">
        <v>102</v>
      </c>
      <c r="BC754" s="5">
        <v>102</v>
      </c>
      <c r="BD754" s="5">
        <v>106</v>
      </c>
      <c r="BE754" s="5">
        <v>107</v>
      </c>
      <c r="BF754" s="5">
        <v>108</v>
      </c>
      <c r="BG754" s="5">
        <v>110</v>
      </c>
      <c r="BH754" s="5">
        <v>115</v>
      </c>
      <c r="BI754" s="5">
        <v>115</v>
      </c>
      <c r="BJ754" s="5">
        <v>116</v>
      </c>
      <c r="BK754" s="5">
        <v>115</v>
      </c>
      <c r="BL754" s="5">
        <v>115</v>
      </c>
      <c r="BM754" s="5">
        <v>107</v>
      </c>
      <c r="BN754" s="5">
        <v>108</v>
      </c>
      <c r="BO754" s="5">
        <v>106</v>
      </c>
      <c r="BP754" s="5">
        <v>108</v>
      </c>
      <c r="BQ754" s="5">
        <v>107</v>
      </c>
      <c r="BR754" s="5">
        <v>102</v>
      </c>
      <c r="BS754">
        <v>106</v>
      </c>
      <c r="BT754">
        <v>108</v>
      </c>
      <c r="BU754">
        <v>113</v>
      </c>
      <c r="BV754">
        <v>110</v>
      </c>
      <c r="BW754">
        <v>109</v>
      </c>
      <c r="BX754">
        <v>108</v>
      </c>
      <c r="BY754">
        <v>112</v>
      </c>
      <c r="BZ754">
        <v>112</v>
      </c>
      <c r="CA754">
        <v>107</v>
      </c>
      <c r="CB754">
        <v>87</v>
      </c>
      <c r="CC754">
        <v>100</v>
      </c>
      <c r="CD754">
        <v>106</v>
      </c>
      <c r="CE754">
        <v>105</v>
      </c>
      <c r="CF754">
        <v>108</v>
      </c>
      <c r="CG754">
        <v>110</v>
      </c>
      <c r="CH754">
        <v>112</v>
      </c>
      <c r="CI754">
        <v>110</v>
      </c>
      <c r="CJ754">
        <v>108</v>
      </c>
      <c r="CK754">
        <v>108</v>
      </c>
      <c r="CL754">
        <v>108</v>
      </c>
      <c r="CM754">
        <v>107</v>
      </c>
      <c r="CN754">
        <v>107</v>
      </c>
      <c r="CO754">
        <v>106</v>
      </c>
      <c r="CP754">
        <v>104</v>
      </c>
      <c r="CQ754">
        <v>104</v>
      </c>
      <c r="CR754">
        <v>102</v>
      </c>
      <c r="CS754">
        <v>98</v>
      </c>
      <c r="CT754">
        <v>95</v>
      </c>
      <c r="CU754">
        <v>90</v>
      </c>
      <c r="CV754">
        <v>96</v>
      </c>
      <c r="CW754">
        <v>100</v>
      </c>
      <c r="CX754" t="s">
        <v>2</v>
      </c>
      <c r="CY754" t="s">
        <v>34</v>
      </c>
      <c r="CZ754" s="1">
        <f t="shared" si="2120"/>
        <v>0.66836739087449137</v>
      </c>
      <c r="DA754" s="4">
        <f t="shared" si="2121"/>
        <v>109.29032258064517</v>
      </c>
      <c r="DB754" s="4"/>
      <c r="DC754" s="4"/>
      <c r="DD754" s="4"/>
    </row>
    <row r="755" spans="1:108" x14ac:dyDescent="0.25">
      <c r="A755" t="s">
        <v>65</v>
      </c>
      <c r="B755">
        <v>36.438099999999999</v>
      </c>
      <c r="C755">
        <v>-115.36</v>
      </c>
      <c r="D755">
        <v>2914</v>
      </c>
      <c r="E755" t="s">
        <v>1</v>
      </c>
      <c r="F755">
        <v>134.69999999999999</v>
      </c>
      <c r="G755">
        <v>1942</v>
      </c>
      <c r="H755">
        <v>8</v>
      </c>
      <c r="I755" t="s">
        <v>260</v>
      </c>
      <c r="J755">
        <v>91</v>
      </c>
      <c r="K755">
        <v>87</v>
      </c>
      <c r="L755">
        <v>90</v>
      </c>
      <c r="M755">
        <v>92</v>
      </c>
      <c r="N755">
        <v>95</v>
      </c>
      <c r="O755">
        <v>94</v>
      </c>
      <c r="P755">
        <v>93</v>
      </c>
      <c r="Q755">
        <v>91</v>
      </c>
      <c r="R755">
        <v>95</v>
      </c>
      <c r="S755">
        <v>95</v>
      </c>
      <c r="T755">
        <v>95</v>
      </c>
      <c r="U755">
        <v>97</v>
      </c>
      <c r="V755">
        <v>98</v>
      </c>
      <c r="W755">
        <v>99</v>
      </c>
      <c r="X755">
        <v>99</v>
      </c>
      <c r="Y755">
        <v>101</v>
      </c>
      <c r="Z755">
        <v>102</v>
      </c>
      <c r="AA755">
        <v>105</v>
      </c>
      <c r="AB755">
        <v>104</v>
      </c>
      <c r="AC755">
        <v>103</v>
      </c>
      <c r="AD755">
        <v>103</v>
      </c>
      <c r="AE755">
        <v>103</v>
      </c>
      <c r="AF755">
        <v>104</v>
      </c>
      <c r="AG755">
        <v>100</v>
      </c>
      <c r="AH755">
        <v>100</v>
      </c>
      <c r="AI755">
        <v>95</v>
      </c>
      <c r="AJ755">
        <v>87</v>
      </c>
      <c r="AK755">
        <v>93</v>
      </c>
      <c r="AL755">
        <v>100</v>
      </c>
      <c r="AM755">
        <v>103</v>
      </c>
      <c r="AN755" s="5">
        <v>104</v>
      </c>
      <c r="AO755" s="5">
        <v>106</v>
      </c>
      <c r="AP755" s="5">
        <v>107</v>
      </c>
      <c r="AQ755" s="5">
        <v>105</v>
      </c>
      <c r="AR755" s="5">
        <v>108</v>
      </c>
      <c r="AS755" s="5">
        <v>108</v>
      </c>
      <c r="AT755" s="5">
        <v>107</v>
      </c>
      <c r="AU755" s="5">
        <v>107</v>
      </c>
      <c r="AV755" s="5">
        <v>105</v>
      </c>
      <c r="AW755" s="5">
        <v>105</v>
      </c>
      <c r="AX755" s="5">
        <v>105</v>
      </c>
      <c r="AY755" s="5">
        <v>105</v>
      </c>
      <c r="AZ755" s="5">
        <v>108</v>
      </c>
      <c r="BA755" s="5">
        <v>103</v>
      </c>
      <c r="BB755" s="5">
        <v>102</v>
      </c>
      <c r="BC755" s="5">
        <v>93</v>
      </c>
      <c r="BD755" s="5">
        <v>95</v>
      </c>
      <c r="BE755" s="5">
        <v>100</v>
      </c>
      <c r="BF755" s="5">
        <v>101</v>
      </c>
      <c r="BG755" s="5">
        <v>105</v>
      </c>
      <c r="BH755" s="5">
        <v>108</v>
      </c>
      <c r="BI755" s="5">
        <v>110</v>
      </c>
      <c r="BJ755" s="5">
        <v>111</v>
      </c>
      <c r="BK755" s="5">
        <v>111</v>
      </c>
      <c r="BL755" s="5">
        <v>111</v>
      </c>
      <c r="BM755" s="5">
        <v>105</v>
      </c>
      <c r="BN755" s="5">
        <v>106</v>
      </c>
      <c r="BO755" s="5">
        <v>104</v>
      </c>
      <c r="BP755" s="5">
        <v>104</v>
      </c>
      <c r="BQ755" s="5">
        <v>105</v>
      </c>
      <c r="BR755" s="5">
        <v>103</v>
      </c>
      <c r="BS755">
        <v>100</v>
      </c>
      <c r="BT755">
        <v>105</v>
      </c>
      <c r="BU755">
        <v>105</v>
      </c>
      <c r="BV755">
        <v>105</v>
      </c>
      <c r="BW755">
        <v>102</v>
      </c>
      <c r="BX755">
        <v>98</v>
      </c>
      <c r="BY755">
        <v>103</v>
      </c>
      <c r="BZ755">
        <v>105</v>
      </c>
      <c r="CA755">
        <v>101</v>
      </c>
      <c r="CB755">
        <v>95</v>
      </c>
      <c r="CC755">
        <v>90</v>
      </c>
      <c r="CD755">
        <v>96</v>
      </c>
      <c r="CE755">
        <v>101</v>
      </c>
      <c r="CF755">
        <v>102</v>
      </c>
      <c r="CG755">
        <v>105</v>
      </c>
      <c r="CH755">
        <v>104</v>
      </c>
      <c r="CI755">
        <v>105</v>
      </c>
      <c r="CJ755">
        <v>104</v>
      </c>
      <c r="CK755">
        <v>102</v>
      </c>
      <c r="CL755">
        <v>101</v>
      </c>
      <c r="CM755">
        <v>100</v>
      </c>
      <c r="CN755">
        <v>101</v>
      </c>
      <c r="CO755">
        <v>100</v>
      </c>
      <c r="CP755">
        <v>99</v>
      </c>
      <c r="CQ755">
        <v>94</v>
      </c>
      <c r="CR755">
        <v>95</v>
      </c>
      <c r="CS755">
        <v>96</v>
      </c>
      <c r="CT755">
        <v>93</v>
      </c>
      <c r="CU755">
        <v>93</v>
      </c>
      <c r="CV755">
        <v>92</v>
      </c>
      <c r="CW755">
        <v>92</v>
      </c>
      <c r="CX755" t="s">
        <v>2</v>
      </c>
      <c r="CY755" t="s">
        <v>66</v>
      </c>
      <c r="CZ755" s="1">
        <f t="shared" si="2120"/>
        <v>0.80746429113622753</v>
      </c>
      <c r="DA755" s="4">
        <f t="shared" si="2121"/>
        <v>105.06451612903226</v>
      </c>
      <c r="DB755" s="4"/>
      <c r="DC755" s="4"/>
      <c r="DD755" s="4"/>
    </row>
    <row r="756" spans="1:108" x14ac:dyDescent="0.25">
      <c r="A756" t="s">
        <v>39</v>
      </c>
      <c r="B756">
        <v>34.525300000000001</v>
      </c>
      <c r="C756">
        <v>-117.29640000000001</v>
      </c>
      <c r="D756">
        <v>2789</v>
      </c>
      <c r="E756" t="s">
        <v>1</v>
      </c>
      <c r="F756">
        <v>218.7</v>
      </c>
      <c r="G756">
        <v>1942</v>
      </c>
      <c r="H756">
        <v>8</v>
      </c>
      <c r="I756" t="s">
        <v>260</v>
      </c>
      <c r="J756">
        <v>86</v>
      </c>
      <c r="K756">
        <v>87</v>
      </c>
      <c r="L756">
        <v>85</v>
      </c>
      <c r="M756">
        <v>85</v>
      </c>
      <c r="N756">
        <v>93</v>
      </c>
      <c r="O756">
        <v>94</v>
      </c>
      <c r="P756">
        <v>91</v>
      </c>
      <c r="Q756">
        <v>90</v>
      </c>
      <c r="R756">
        <v>91</v>
      </c>
      <c r="S756">
        <v>93</v>
      </c>
      <c r="T756">
        <v>90</v>
      </c>
      <c r="U756">
        <v>87</v>
      </c>
      <c r="V756">
        <v>95</v>
      </c>
      <c r="W756">
        <v>97</v>
      </c>
      <c r="X756">
        <v>98</v>
      </c>
      <c r="Y756">
        <v>93</v>
      </c>
      <c r="Z756">
        <v>99</v>
      </c>
      <c r="AA756">
        <v>98</v>
      </c>
      <c r="AB756">
        <v>101</v>
      </c>
      <c r="AC756">
        <v>95</v>
      </c>
      <c r="AD756">
        <v>97</v>
      </c>
      <c r="AE756">
        <v>102</v>
      </c>
      <c r="AF756">
        <v>100</v>
      </c>
      <c r="AG756">
        <v>100</v>
      </c>
      <c r="AH756">
        <v>100</v>
      </c>
      <c r="AI756">
        <v>88</v>
      </c>
      <c r="AJ756">
        <v>86</v>
      </c>
      <c r="AK756">
        <v>90</v>
      </c>
      <c r="AL756">
        <v>95</v>
      </c>
      <c r="AM756">
        <v>101</v>
      </c>
      <c r="AN756" s="5">
        <v>104</v>
      </c>
      <c r="AO756" s="5">
        <v>105</v>
      </c>
      <c r="AP756" s="5">
        <v>105</v>
      </c>
      <c r="AQ756" s="5">
        <v>106</v>
      </c>
      <c r="AR756" s="5">
        <v>106</v>
      </c>
      <c r="AS756" s="5">
        <v>105</v>
      </c>
      <c r="AT756" s="5">
        <v>103</v>
      </c>
      <c r="AU756" s="5">
        <v>105</v>
      </c>
      <c r="AV756" s="5">
        <v>99</v>
      </c>
      <c r="AW756" s="5">
        <v>98</v>
      </c>
      <c r="AX756" s="5">
        <v>97</v>
      </c>
      <c r="AY756" s="5">
        <v>101</v>
      </c>
      <c r="AZ756" s="5">
        <v>102</v>
      </c>
      <c r="BA756" s="5">
        <v>100</v>
      </c>
      <c r="BB756" s="5">
        <v>97</v>
      </c>
      <c r="BC756" s="5">
        <v>92</v>
      </c>
      <c r="BD756" s="5">
        <v>93</v>
      </c>
      <c r="BE756" s="5">
        <v>98</v>
      </c>
      <c r="BF756" s="5">
        <v>99</v>
      </c>
      <c r="BG756" s="5">
        <v>101</v>
      </c>
      <c r="BH756" s="5">
        <v>106</v>
      </c>
      <c r="BI756" s="5">
        <v>107</v>
      </c>
      <c r="BJ756" s="5">
        <v>108</v>
      </c>
      <c r="BK756" s="5">
        <v>105</v>
      </c>
      <c r="BL756" s="5">
        <v>104</v>
      </c>
      <c r="BM756" s="5">
        <v>103</v>
      </c>
      <c r="BN756" s="5">
        <v>101</v>
      </c>
      <c r="BO756" s="5">
        <v>98</v>
      </c>
      <c r="BP756" s="5">
        <v>99</v>
      </c>
      <c r="BQ756" s="5">
        <v>99</v>
      </c>
      <c r="BR756" s="5">
        <v>96</v>
      </c>
      <c r="BS756">
        <v>103</v>
      </c>
      <c r="BT756">
        <v>101</v>
      </c>
      <c r="BU756">
        <v>104</v>
      </c>
      <c r="BV756">
        <v>103</v>
      </c>
      <c r="BW756">
        <v>100</v>
      </c>
      <c r="BX756">
        <v>103</v>
      </c>
      <c r="BY756">
        <v>106</v>
      </c>
      <c r="BZ756">
        <v>106</v>
      </c>
      <c r="CA756">
        <v>85</v>
      </c>
      <c r="CB756">
        <v>86</v>
      </c>
      <c r="CC756">
        <v>93</v>
      </c>
      <c r="CD756">
        <v>94</v>
      </c>
      <c r="CE756">
        <v>97</v>
      </c>
      <c r="CF756">
        <v>99</v>
      </c>
      <c r="CG756">
        <v>102</v>
      </c>
      <c r="CH756">
        <v>105</v>
      </c>
      <c r="CI756">
        <v>105</v>
      </c>
      <c r="CJ756">
        <v>105</v>
      </c>
      <c r="CK756">
        <v>99</v>
      </c>
      <c r="CL756">
        <v>102</v>
      </c>
      <c r="CM756">
        <v>101</v>
      </c>
      <c r="CN756">
        <v>103</v>
      </c>
      <c r="CO756">
        <v>98</v>
      </c>
      <c r="CP756">
        <v>92</v>
      </c>
      <c r="CQ756">
        <v>93</v>
      </c>
      <c r="CR756">
        <v>92</v>
      </c>
      <c r="CS756">
        <v>91</v>
      </c>
      <c r="CT756">
        <v>82</v>
      </c>
      <c r="CU756">
        <v>83</v>
      </c>
      <c r="CV756">
        <v>90</v>
      </c>
      <c r="CW756">
        <v>91</v>
      </c>
      <c r="CX756" t="s">
        <v>5</v>
      </c>
      <c r="CY756" t="s">
        <v>40</v>
      </c>
      <c r="CZ756" s="1">
        <f t="shared" si="2120"/>
        <v>0.81690267143597894</v>
      </c>
      <c r="DA756" s="4">
        <f t="shared" si="2121"/>
        <v>101.35483870967742</v>
      </c>
      <c r="DB756" s="4"/>
      <c r="DC756" s="4"/>
      <c r="DD756" s="4"/>
    </row>
    <row r="757" spans="1:108" x14ac:dyDescent="0.25">
      <c r="A757" t="s">
        <v>71</v>
      </c>
      <c r="B757">
        <v>36.65</v>
      </c>
      <c r="C757">
        <v>-116.4</v>
      </c>
      <c r="D757">
        <v>2671</v>
      </c>
      <c r="E757" t="s">
        <v>1</v>
      </c>
      <c r="F757">
        <v>46.6</v>
      </c>
      <c r="G757">
        <v>1942</v>
      </c>
      <c r="H757">
        <v>8</v>
      </c>
      <c r="I757" t="s">
        <v>260</v>
      </c>
      <c r="J757">
        <v>89</v>
      </c>
      <c r="K757">
        <v>87</v>
      </c>
      <c r="L757">
        <v>87</v>
      </c>
      <c r="M757">
        <v>92</v>
      </c>
      <c r="N757">
        <v>96</v>
      </c>
      <c r="O757">
        <v>93</v>
      </c>
      <c r="P757">
        <v>87</v>
      </c>
      <c r="Q757">
        <v>91</v>
      </c>
      <c r="R757">
        <v>95</v>
      </c>
      <c r="S757">
        <v>94</v>
      </c>
      <c r="T757">
        <v>95</v>
      </c>
      <c r="U757">
        <v>93</v>
      </c>
      <c r="V757">
        <v>99</v>
      </c>
      <c r="W757">
        <v>98</v>
      </c>
      <c r="X757">
        <v>99</v>
      </c>
      <c r="Y757">
        <v>102</v>
      </c>
      <c r="Z757">
        <v>102</v>
      </c>
      <c r="AA757">
        <v>103</v>
      </c>
      <c r="AB757">
        <v>101</v>
      </c>
      <c r="AC757">
        <v>97</v>
      </c>
      <c r="AD757">
        <v>102</v>
      </c>
      <c r="AE757">
        <v>103</v>
      </c>
      <c r="AF757">
        <v>101</v>
      </c>
      <c r="AG757">
        <v>98</v>
      </c>
      <c r="AH757">
        <v>96</v>
      </c>
      <c r="AI757">
        <v>87</v>
      </c>
      <c r="AJ757">
        <v>87</v>
      </c>
      <c r="AK757">
        <v>95</v>
      </c>
      <c r="AL757">
        <v>101</v>
      </c>
      <c r="AM757">
        <v>101</v>
      </c>
      <c r="AN757" s="5">
        <v>106</v>
      </c>
      <c r="AO757" s="5">
        <v>107</v>
      </c>
      <c r="AP757" s="5">
        <v>108</v>
      </c>
      <c r="AQ757" s="5">
        <v>107</v>
      </c>
      <c r="AR757" s="5">
        <v>108</v>
      </c>
      <c r="AS757" s="5">
        <v>110</v>
      </c>
      <c r="AT757" s="5">
        <v>106</v>
      </c>
      <c r="AU757" s="5">
        <v>106</v>
      </c>
      <c r="AV757" s="5">
        <v>104</v>
      </c>
      <c r="AW757" s="5">
        <v>102</v>
      </c>
      <c r="AX757" s="5">
        <v>102</v>
      </c>
      <c r="AY757" s="5">
        <v>105</v>
      </c>
      <c r="AZ757" s="5">
        <v>107</v>
      </c>
      <c r="BA757" s="5">
        <v>106</v>
      </c>
      <c r="BB757" s="5">
        <v>101</v>
      </c>
      <c r="BC757" s="5">
        <v>99</v>
      </c>
      <c r="BD757" s="5">
        <v>98</v>
      </c>
      <c r="BE757" s="5">
        <v>99</v>
      </c>
      <c r="BF757" s="5">
        <v>102</v>
      </c>
      <c r="BG757" s="5">
        <v>106</v>
      </c>
      <c r="BH757" s="5">
        <v>109</v>
      </c>
      <c r="BI757" s="5">
        <v>105</v>
      </c>
      <c r="BJ757" s="5">
        <v>112</v>
      </c>
      <c r="BK757" s="5">
        <v>113</v>
      </c>
      <c r="BL757" s="5">
        <v>112</v>
      </c>
      <c r="BM757" s="5">
        <v>109</v>
      </c>
      <c r="BN757" s="5">
        <v>107</v>
      </c>
      <c r="BO757" s="5">
        <v>105</v>
      </c>
      <c r="BP757" s="5">
        <v>104</v>
      </c>
      <c r="BQ757" s="5">
        <v>104</v>
      </c>
      <c r="BR757" s="5">
        <v>103</v>
      </c>
      <c r="BS757">
        <v>100</v>
      </c>
      <c r="BT757">
        <v>102</v>
      </c>
      <c r="BU757">
        <v>107</v>
      </c>
      <c r="BV757">
        <v>106</v>
      </c>
      <c r="BW757">
        <v>104</v>
      </c>
      <c r="BX757">
        <v>102</v>
      </c>
      <c r="BY757">
        <v>108</v>
      </c>
      <c r="BZ757">
        <v>111</v>
      </c>
      <c r="CA757">
        <v>110</v>
      </c>
      <c r="CB757">
        <v>108</v>
      </c>
      <c r="CC757">
        <v>95</v>
      </c>
      <c r="CD757">
        <v>101</v>
      </c>
      <c r="CE757">
        <v>104</v>
      </c>
      <c r="CF757">
        <v>105</v>
      </c>
      <c r="CG757">
        <v>108</v>
      </c>
      <c r="CH757">
        <v>108</v>
      </c>
      <c r="CI757">
        <v>109</v>
      </c>
      <c r="CJ757">
        <v>105</v>
      </c>
      <c r="CK757">
        <v>105</v>
      </c>
      <c r="CL757">
        <v>104</v>
      </c>
      <c r="CM757">
        <v>104</v>
      </c>
      <c r="CN757">
        <v>106</v>
      </c>
      <c r="CO757">
        <v>104</v>
      </c>
      <c r="CP757">
        <v>100</v>
      </c>
      <c r="CQ757">
        <v>96</v>
      </c>
      <c r="CR757">
        <v>94</v>
      </c>
      <c r="CS757">
        <v>96</v>
      </c>
      <c r="CT757">
        <v>88</v>
      </c>
      <c r="CU757">
        <v>88</v>
      </c>
      <c r="CV757">
        <v>95</v>
      </c>
      <c r="CW757">
        <v>97</v>
      </c>
      <c r="CX757" t="s">
        <v>2</v>
      </c>
      <c r="CY757" t="s">
        <v>72</v>
      </c>
      <c r="CZ757" s="1">
        <f t="shared" si="2120"/>
        <v>0.93159196567559976</v>
      </c>
      <c r="DA757" s="4">
        <f t="shared" si="2121"/>
        <v>105.54838709677419</v>
      </c>
      <c r="DB757" s="4"/>
      <c r="DC757" s="4"/>
      <c r="DD757" s="4"/>
    </row>
    <row r="758" spans="1:108" x14ac:dyDescent="0.25">
      <c r="A758" t="s">
        <v>53</v>
      </c>
      <c r="B758">
        <v>35.979999999999997</v>
      </c>
      <c r="C758">
        <v>-114.8464</v>
      </c>
      <c r="D758">
        <v>2500</v>
      </c>
      <c r="E758" t="s">
        <v>1</v>
      </c>
      <c r="F758">
        <v>188.9</v>
      </c>
      <c r="G758">
        <v>1942</v>
      </c>
      <c r="H758">
        <v>8</v>
      </c>
      <c r="I758" t="s">
        <v>260</v>
      </c>
      <c r="J758">
        <v>89</v>
      </c>
      <c r="K758">
        <v>90</v>
      </c>
      <c r="L758">
        <v>87</v>
      </c>
      <c r="M758">
        <v>91</v>
      </c>
      <c r="N758">
        <v>95</v>
      </c>
      <c r="O758">
        <v>94</v>
      </c>
      <c r="P758">
        <v>92</v>
      </c>
      <c r="Q758">
        <v>90</v>
      </c>
      <c r="R758">
        <v>93</v>
      </c>
      <c r="S758">
        <v>92</v>
      </c>
      <c r="T758">
        <v>91</v>
      </c>
      <c r="U758">
        <v>94</v>
      </c>
      <c r="V758">
        <v>98</v>
      </c>
      <c r="W758">
        <v>99</v>
      </c>
      <c r="X758">
        <v>97</v>
      </c>
      <c r="Y758">
        <v>99</v>
      </c>
      <c r="Z758">
        <v>97</v>
      </c>
      <c r="AA758">
        <v>100</v>
      </c>
      <c r="AB758">
        <v>101</v>
      </c>
      <c r="AC758">
        <v>98</v>
      </c>
      <c r="AD758">
        <v>102</v>
      </c>
      <c r="AE758">
        <v>103</v>
      </c>
      <c r="AF758">
        <v>103</v>
      </c>
      <c r="AG758">
        <v>99</v>
      </c>
      <c r="AH758">
        <v>96</v>
      </c>
      <c r="AI758">
        <v>90</v>
      </c>
      <c r="AJ758">
        <v>88</v>
      </c>
      <c r="AK758">
        <v>92</v>
      </c>
      <c r="AL758">
        <v>103</v>
      </c>
      <c r="AM758">
        <v>105</v>
      </c>
      <c r="AN758" s="5">
        <v>105</v>
      </c>
      <c r="AO758" s="5">
        <v>107</v>
      </c>
      <c r="AP758" s="5">
        <v>105</v>
      </c>
      <c r="AQ758" s="5">
        <v>105</v>
      </c>
      <c r="AR758" s="5">
        <v>109</v>
      </c>
      <c r="AS758" s="5">
        <v>112</v>
      </c>
      <c r="AT758" s="5">
        <v>110</v>
      </c>
      <c r="AU758" s="5">
        <v>107</v>
      </c>
      <c r="AV758" s="5">
        <v>101</v>
      </c>
      <c r="AW758" s="5">
        <v>105</v>
      </c>
      <c r="AX758" s="5">
        <v>105</v>
      </c>
      <c r="AY758" s="5">
        <v>107</v>
      </c>
      <c r="AZ758" s="5">
        <v>110</v>
      </c>
      <c r="BA758" s="5">
        <v>103</v>
      </c>
      <c r="BB758" s="5">
        <v>92</v>
      </c>
      <c r="BC758" s="5">
        <v>89</v>
      </c>
      <c r="BD758" s="5">
        <v>100</v>
      </c>
      <c r="BE758" s="5">
        <v>101</v>
      </c>
      <c r="BF758" s="5">
        <v>101</v>
      </c>
      <c r="BG758" s="5">
        <v>105</v>
      </c>
      <c r="BH758" s="5">
        <v>109</v>
      </c>
      <c r="BI758" s="5">
        <v>110</v>
      </c>
      <c r="BJ758" s="5">
        <v>109</v>
      </c>
      <c r="BK758" s="5">
        <v>111</v>
      </c>
      <c r="BL758" s="5">
        <v>110</v>
      </c>
      <c r="BM758" s="5">
        <v>103</v>
      </c>
      <c r="BN758" s="5">
        <v>107</v>
      </c>
      <c r="BO758" s="5">
        <v>99</v>
      </c>
      <c r="BP758" s="5">
        <v>104</v>
      </c>
      <c r="BQ758" s="5">
        <v>105</v>
      </c>
      <c r="BR758" s="5">
        <v>104</v>
      </c>
      <c r="BS758">
        <v>101</v>
      </c>
      <c r="BT758">
        <v>106</v>
      </c>
      <c r="BU758">
        <v>106</v>
      </c>
      <c r="BV758">
        <v>103</v>
      </c>
      <c r="BW758">
        <v>99</v>
      </c>
      <c r="BX758">
        <v>95</v>
      </c>
      <c r="BY758">
        <v>103</v>
      </c>
      <c r="BZ758">
        <v>107</v>
      </c>
      <c r="CA758">
        <v>96</v>
      </c>
      <c r="CB758">
        <v>75</v>
      </c>
      <c r="CC758">
        <v>92</v>
      </c>
      <c r="CD758">
        <v>98</v>
      </c>
      <c r="CE758">
        <v>103</v>
      </c>
      <c r="CF758">
        <v>103</v>
      </c>
      <c r="CG758">
        <v>105</v>
      </c>
      <c r="CH758">
        <v>103</v>
      </c>
      <c r="CI758">
        <v>106</v>
      </c>
      <c r="CJ758">
        <v>100</v>
      </c>
      <c r="CK758">
        <v>102</v>
      </c>
      <c r="CL758">
        <v>105</v>
      </c>
      <c r="CM758">
        <v>101</v>
      </c>
      <c r="CN758">
        <v>102</v>
      </c>
      <c r="CO758">
        <v>102</v>
      </c>
      <c r="CP758">
        <v>95</v>
      </c>
      <c r="CQ758">
        <v>98</v>
      </c>
      <c r="CR758">
        <v>98</v>
      </c>
      <c r="CS758">
        <v>96</v>
      </c>
      <c r="CT758">
        <v>94</v>
      </c>
      <c r="CU758">
        <v>87</v>
      </c>
      <c r="CV758">
        <v>90</v>
      </c>
      <c r="CW758">
        <v>94</v>
      </c>
      <c r="CX758" t="s">
        <v>2</v>
      </c>
      <c r="CY758" t="s">
        <v>54</v>
      </c>
      <c r="CZ758" s="1">
        <f t="shared" si="2120"/>
        <v>0.6376961515175813</v>
      </c>
      <c r="DA758" s="4">
        <f t="shared" si="2121"/>
        <v>104.83870967741936</v>
      </c>
      <c r="DB758" s="4"/>
      <c r="DC758" s="4"/>
      <c r="DD758" s="4"/>
    </row>
    <row r="759" spans="1:108" x14ac:dyDescent="0.25">
      <c r="A759" t="s">
        <v>19</v>
      </c>
      <c r="B759">
        <v>34.9</v>
      </c>
      <c r="C759">
        <v>-117.0333</v>
      </c>
      <c r="D759">
        <v>2162</v>
      </c>
      <c r="E759" t="s">
        <v>1</v>
      </c>
      <c r="F759">
        <v>174.2</v>
      </c>
      <c r="G759">
        <v>1942</v>
      </c>
      <c r="H759">
        <v>8</v>
      </c>
      <c r="I759" t="s">
        <v>260</v>
      </c>
      <c r="J759">
        <v>92</v>
      </c>
      <c r="K759">
        <v>86</v>
      </c>
      <c r="L759">
        <v>89</v>
      </c>
      <c r="M759">
        <v>95</v>
      </c>
      <c r="N759">
        <v>97</v>
      </c>
      <c r="O759">
        <v>94</v>
      </c>
      <c r="P759">
        <v>87</v>
      </c>
      <c r="Q759">
        <v>94</v>
      </c>
      <c r="R759">
        <v>98</v>
      </c>
      <c r="S759">
        <v>96</v>
      </c>
      <c r="T759">
        <v>95</v>
      </c>
      <c r="U759">
        <v>98</v>
      </c>
      <c r="V759">
        <v>101</v>
      </c>
      <c r="W759">
        <v>100</v>
      </c>
      <c r="X759">
        <v>100</v>
      </c>
      <c r="Y759">
        <v>104</v>
      </c>
      <c r="Z759">
        <v>102</v>
      </c>
      <c r="AA759">
        <v>103</v>
      </c>
      <c r="AB759">
        <v>97</v>
      </c>
      <c r="AC759">
        <v>99</v>
      </c>
      <c r="AD759">
        <v>105</v>
      </c>
      <c r="AE759">
        <v>104</v>
      </c>
      <c r="AF759">
        <v>102</v>
      </c>
      <c r="AG759">
        <v>97</v>
      </c>
      <c r="AH759">
        <v>90</v>
      </c>
      <c r="AI759">
        <v>89</v>
      </c>
      <c r="AJ759">
        <v>93</v>
      </c>
      <c r="AK759">
        <v>98</v>
      </c>
      <c r="AL759">
        <v>104</v>
      </c>
      <c r="AM759">
        <v>107</v>
      </c>
      <c r="AN759" s="5">
        <v>110</v>
      </c>
      <c r="AO759" s="5">
        <v>110</v>
      </c>
      <c r="AP759" s="5">
        <v>108</v>
      </c>
      <c r="AQ759" s="5">
        <v>108</v>
      </c>
      <c r="AR759" s="5">
        <v>109</v>
      </c>
      <c r="AS759" s="5">
        <v>109</v>
      </c>
      <c r="AT759" s="5">
        <v>107</v>
      </c>
      <c r="AU759" s="5">
        <v>106</v>
      </c>
      <c r="AV759" s="5">
        <v>107</v>
      </c>
      <c r="AW759" s="5">
        <v>104</v>
      </c>
      <c r="AX759" s="5">
        <v>104</v>
      </c>
      <c r="AY759" s="5">
        <v>106</v>
      </c>
      <c r="AZ759" s="5">
        <v>108</v>
      </c>
      <c r="BA759" s="5">
        <v>106</v>
      </c>
      <c r="BB759" s="5">
        <v>104</v>
      </c>
      <c r="BC759" s="5">
        <v>99</v>
      </c>
      <c r="BD759" s="5">
        <v>98</v>
      </c>
      <c r="BE759" s="5">
        <v>100</v>
      </c>
      <c r="BF759" s="5">
        <v>105</v>
      </c>
      <c r="BG759" s="5">
        <v>107</v>
      </c>
      <c r="BH759" s="5">
        <v>110</v>
      </c>
      <c r="BI759" s="5">
        <v>113</v>
      </c>
      <c r="BJ759" s="5">
        <v>114</v>
      </c>
      <c r="BK759" s="5">
        <v>112</v>
      </c>
      <c r="BL759" s="5">
        <v>112</v>
      </c>
      <c r="BM759" s="5">
        <v>109</v>
      </c>
      <c r="BN759" s="5">
        <v>107</v>
      </c>
      <c r="BO759" s="5">
        <v>105</v>
      </c>
      <c r="BP759" s="5">
        <v>105</v>
      </c>
      <c r="BQ759" s="5">
        <v>104</v>
      </c>
      <c r="BR759" s="5">
        <v>103</v>
      </c>
      <c r="BS759">
        <v>103</v>
      </c>
      <c r="BT759">
        <v>104</v>
      </c>
      <c r="BU759">
        <v>108</v>
      </c>
      <c r="BV759">
        <v>109</v>
      </c>
      <c r="BW759">
        <v>107</v>
      </c>
      <c r="BX759">
        <v>106</v>
      </c>
      <c r="BY759">
        <v>110</v>
      </c>
      <c r="BZ759">
        <v>111</v>
      </c>
      <c r="CA759">
        <v>103</v>
      </c>
      <c r="CB759">
        <v>89</v>
      </c>
      <c r="CC759">
        <v>96</v>
      </c>
      <c r="CD759">
        <v>101</v>
      </c>
      <c r="CE759">
        <v>104</v>
      </c>
      <c r="CF759">
        <v>105</v>
      </c>
      <c r="CG759">
        <v>107</v>
      </c>
      <c r="CH759">
        <v>109</v>
      </c>
      <c r="CI759">
        <v>110</v>
      </c>
      <c r="CJ759">
        <v>108</v>
      </c>
      <c r="CK759">
        <v>107</v>
      </c>
      <c r="CL759">
        <v>105</v>
      </c>
      <c r="CM759">
        <v>104</v>
      </c>
      <c r="CN759">
        <v>107</v>
      </c>
      <c r="CO759">
        <v>106</v>
      </c>
      <c r="CP759">
        <v>100</v>
      </c>
      <c r="CQ759">
        <v>96</v>
      </c>
      <c r="CR759">
        <v>97</v>
      </c>
      <c r="CS759">
        <v>95</v>
      </c>
      <c r="CT759">
        <v>89</v>
      </c>
      <c r="CU759">
        <v>87</v>
      </c>
      <c r="CV759">
        <v>93</v>
      </c>
      <c r="CW759">
        <v>97</v>
      </c>
      <c r="CX759" t="s">
        <v>5</v>
      </c>
      <c r="CY759" t="s">
        <v>20</v>
      </c>
      <c r="CZ759" s="1">
        <f t="shared" si="2120"/>
        <v>0.91114169201667761</v>
      </c>
      <c r="DA759" s="4">
        <f t="shared" si="2121"/>
        <v>106.74193548387096</v>
      </c>
      <c r="DB759" s="4"/>
      <c r="DC759" s="4"/>
      <c r="DD759" s="4"/>
    </row>
    <row r="760" spans="1:108" x14ac:dyDescent="0.25">
      <c r="A760" t="s">
        <v>27</v>
      </c>
      <c r="B760">
        <v>36.166699999999999</v>
      </c>
      <c r="C760">
        <v>-115.13330000000001</v>
      </c>
      <c r="D760">
        <v>2011</v>
      </c>
      <c r="E760" t="s">
        <v>1</v>
      </c>
      <c r="F760">
        <v>158.69999999999999</v>
      </c>
      <c r="G760">
        <v>1942</v>
      </c>
      <c r="H760">
        <v>8</v>
      </c>
      <c r="I760" t="s">
        <v>260</v>
      </c>
      <c r="J760">
        <v>95</v>
      </c>
      <c r="K760">
        <v>94</v>
      </c>
      <c r="L760">
        <v>90</v>
      </c>
      <c r="M760">
        <v>97</v>
      </c>
      <c r="N760">
        <v>100</v>
      </c>
      <c r="O760">
        <v>100</v>
      </c>
      <c r="P760">
        <v>92</v>
      </c>
      <c r="Q760">
        <v>96</v>
      </c>
      <c r="R760">
        <v>100</v>
      </c>
      <c r="S760">
        <v>99</v>
      </c>
      <c r="T760">
        <v>101</v>
      </c>
      <c r="U760">
        <v>94</v>
      </c>
      <c r="V760">
        <v>103</v>
      </c>
      <c r="W760">
        <v>103</v>
      </c>
      <c r="X760">
        <v>101</v>
      </c>
      <c r="Y760">
        <v>106</v>
      </c>
      <c r="Z760">
        <v>107</v>
      </c>
      <c r="AA760">
        <v>102</v>
      </c>
      <c r="AB760">
        <v>104</v>
      </c>
      <c r="AC760">
        <v>105</v>
      </c>
      <c r="AD760">
        <v>106</v>
      </c>
      <c r="AE760">
        <v>108</v>
      </c>
      <c r="AF760">
        <v>106</v>
      </c>
      <c r="AG760">
        <v>101</v>
      </c>
      <c r="AH760">
        <v>97</v>
      </c>
      <c r="AI760">
        <v>96</v>
      </c>
      <c r="AJ760">
        <v>91</v>
      </c>
      <c r="AK760">
        <v>96</v>
      </c>
      <c r="AL760">
        <v>103</v>
      </c>
      <c r="AM760">
        <v>105</v>
      </c>
      <c r="AN760" s="5">
        <v>107</v>
      </c>
      <c r="AO760" s="5">
        <v>107</v>
      </c>
      <c r="AP760" s="5">
        <v>109</v>
      </c>
      <c r="AQ760" s="5">
        <v>109</v>
      </c>
      <c r="AR760" s="5">
        <v>110</v>
      </c>
      <c r="AS760" s="5">
        <v>110</v>
      </c>
      <c r="AT760" s="5">
        <v>108</v>
      </c>
      <c r="AU760" s="5">
        <v>108</v>
      </c>
      <c r="AV760" s="5">
        <v>107</v>
      </c>
      <c r="AW760" s="5">
        <v>104</v>
      </c>
      <c r="AX760" s="5">
        <v>105</v>
      </c>
      <c r="AY760" s="5">
        <v>107</v>
      </c>
      <c r="AZ760" s="5">
        <v>107</v>
      </c>
      <c r="BA760" s="5">
        <v>106</v>
      </c>
      <c r="BB760" s="5">
        <v>98</v>
      </c>
      <c r="BC760" s="5">
        <v>99</v>
      </c>
      <c r="BD760" s="5">
        <v>102</v>
      </c>
      <c r="BE760" s="5">
        <v>104</v>
      </c>
      <c r="BF760" s="5">
        <v>105</v>
      </c>
      <c r="BG760" s="5">
        <v>108</v>
      </c>
      <c r="BH760" s="5">
        <v>111</v>
      </c>
      <c r="BI760" s="5">
        <v>111</v>
      </c>
      <c r="BJ760" s="5">
        <v>111</v>
      </c>
      <c r="BK760" s="5">
        <v>112</v>
      </c>
      <c r="BL760" s="5">
        <v>109</v>
      </c>
      <c r="BM760" s="5">
        <v>108</v>
      </c>
      <c r="BN760" s="5">
        <v>108</v>
      </c>
      <c r="BO760" s="5">
        <v>105</v>
      </c>
      <c r="BP760" s="5">
        <v>106</v>
      </c>
      <c r="BQ760" s="5">
        <v>106</v>
      </c>
      <c r="BR760" s="5">
        <v>103</v>
      </c>
      <c r="BS760">
        <v>104</v>
      </c>
      <c r="BT760">
        <v>108</v>
      </c>
      <c r="BU760">
        <v>111</v>
      </c>
      <c r="BV760">
        <v>112</v>
      </c>
      <c r="BW760">
        <v>107</v>
      </c>
      <c r="BX760">
        <v>98</v>
      </c>
      <c r="BY760">
        <v>105</v>
      </c>
      <c r="BZ760">
        <v>106</v>
      </c>
      <c r="CA760">
        <v>102</v>
      </c>
      <c r="CB760">
        <v>80</v>
      </c>
      <c r="CC760">
        <v>95</v>
      </c>
      <c r="CD760">
        <v>100</v>
      </c>
      <c r="CE760">
        <v>103</v>
      </c>
      <c r="CF760">
        <v>103</v>
      </c>
      <c r="CG760">
        <v>105</v>
      </c>
      <c r="CH760">
        <v>106</v>
      </c>
      <c r="CI760">
        <v>103</v>
      </c>
      <c r="CJ760">
        <v>104</v>
      </c>
      <c r="CK760">
        <v>103</v>
      </c>
      <c r="CL760">
        <v>104</v>
      </c>
      <c r="CM760">
        <v>103</v>
      </c>
      <c r="CN760">
        <v>103</v>
      </c>
      <c r="CO760">
        <v>104</v>
      </c>
      <c r="CP760">
        <v>102</v>
      </c>
      <c r="CQ760">
        <v>101</v>
      </c>
      <c r="CR760">
        <v>100</v>
      </c>
      <c r="CS760">
        <v>96</v>
      </c>
      <c r="CT760">
        <v>91</v>
      </c>
      <c r="CU760">
        <v>93</v>
      </c>
      <c r="CV760">
        <v>99</v>
      </c>
      <c r="CW760">
        <v>98</v>
      </c>
      <c r="CX760" t="s">
        <v>2</v>
      </c>
      <c r="CY760" t="s">
        <v>28</v>
      </c>
      <c r="CZ760" s="1">
        <f t="shared" si="2120"/>
        <v>0.79737545503245244</v>
      </c>
      <c r="DA760" s="4">
        <f t="shared" si="2121"/>
        <v>106.7741935483871</v>
      </c>
      <c r="DB760" s="4"/>
      <c r="DC760" s="4"/>
      <c r="DD760" s="4"/>
    </row>
    <row r="761" spans="1:108" x14ac:dyDescent="0.25">
      <c r="A761" t="s">
        <v>59</v>
      </c>
      <c r="B761">
        <v>36.2333</v>
      </c>
      <c r="C761">
        <v>-115.0333</v>
      </c>
      <c r="D761">
        <v>1883</v>
      </c>
      <c r="E761" t="s">
        <v>1</v>
      </c>
      <c r="F761">
        <v>166.1</v>
      </c>
      <c r="G761">
        <v>1942</v>
      </c>
      <c r="H761">
        <v>8</v>
      </c>
      <c r="I761" t="s">
        <v>260</v>
      </c>
      <c r="J761">
        <v>96</v>
      </c>
      <c r="K761">
        <v>92</v>
      </c>
      <c r="L761">
        <v>91</v>
      </c>
      <c r="M761">
        <v>96</v>
      </c>
      <c r="N761">
        <v>101</v>
      </c>
      <c r="O761">
        <v>99</v>
      </c>
      <c r="P761">
        <v>91</v>
      </c>
      <c r="Q761">
        <v>95</v>
      </c>
      <c r="R761">
        <v>100</v>
      </c>
      <c r="S761">
        <v>100</v>
      </c>
      <c r="T761">
        <v>100</v>
      </c>
      <c r="U761">
        <v>98</v>
      </c>
      <c r="V761">
        <v>102</v>
      </c>
      <c r="W761">
        <v>103</v>
      </c>
      <c r="X761">
        <v>105</v>
      </c>
      <c r="Y761">
        <v>107</v>
      </c>
      <c r="Z761">
        <v>106</v>
      </c>
      <c r="AA761">
        <v>109</v>
      </c>
      <c r="AB761">
        <v>104</v>
      </c>
      <c r="AC761">
        <v>102</v>
      </c>
      <c r="AD761">
        <v>107</v>
      </c>
      <c r="AE761">
        <v>109</v>
      </c>
      <c r="AF761">
        <v>107</v>
      </c>
      <c r="AG761">
        <v>102</v>
      </c>
      <c r="AH761">
        <v>97</v>
      </c>
      <c r="AI761">
        <v>94</v>
      </c>
      <c r="AJ761">
        <v>92</v>
      </c>
      <c r="AK761">
        <v>98</v>
      </c>
      <c r="AL761">
        <v>104</v>
      </c>
      <c r="AM761">
        <v>108</v>
      </c>
      <c r="AN761" s="5">
        <v>110</v>
      </c>
      <c r="AO761" s="5">
        <v>111</v>
      </c>
      <c r="AP761" s="5">
        <v>111</v>
      </c>
      <c r="AQ761" s="5">
        <v>113</v>
      </c>
      <c r="AR761" s="5">
        <v>114</v>
      </c>
      <c r="AS761" s="5">
        <v>114</v>
      </c>
      <c r="AT761" s="5">
        <v>112</v>
      </c>
      <c r="AU761" s="5">
        <v>111</v>
      </c>
      <c r="AV761" s="5">
        <v>110</v>
      </c>
      <c r="AW761" s="5">
        <v>106</v>
      </c>
      <c r="AX761" s="5">
        <v>108</v>
      </c>
      <c r="AY761" s="5">
        <v>109</v>
      </c>
      <c r="AZ761" s="5">
        <v>111</v>
      </c>
      <c r="BA761" s="5">
        <v>108</v>
      </c>
      <c r="BB761" s="5">
        <v>98</v>
      </c>
      <c r="BC761" s="5">
        <v>96</v>
      </c>
      <c r="BD761" s="5">
        <v>104</v>
      </c>
      <c r="BE761" s="5">
        <v>105</v>
      </c>
      <c r="BF761" s="5">
        <v>107</v>
      </c>
      <c r="BG761" s="5">
        <v>110</v>
      </c>
      <c r="BH761" s="5">
        <v>113</v>
      </c>
      <c r="BI761" s="5">
        <v>113</v>
      </c>
      <c r="BJ761" s="5">
        <v>115</v>
      </c>
      <c r="BK761" s="5">
        <v>117</v>
      </c>
      <c r="BL761" s="5">
        <v>115</v>
      </c>
      <c r="BM761" s="5">
        <v>109</v>
      </c>
      <c r="BN761" s="5">
        <v>111</v>
      </c>
      <c r="BO761" s="5">
        <v>107</v>
      </c>
      <c r="BP761" s="5">
        <v>108</v>
      </c>
      <c r="BQ761" s="5">
        <v>109</v>
      </c>
      <c r="BR761" s="5">
        <v>105</v>
      </c>
      <c r="BS761">
        <v>105</v>
      </c>
      <c r="BT761">
        <v>110</v>
      </c>
      <c r="BU761">
        <v>113</v>
      </c>
      <c r="BV761">
        <v>112</v>
      </c>
      <c r="BW761">
        <v>109</v>
      </c>
      <c r="BX761">
        <v>102</v>
      </c>
      <c r="BY761">
        <v>110</v>
      </c>
      <c r="BZ761">
        <v>112</v>
      </c>
      <c r="CA761">
        <v>106</v>
      </c>
      <c r="CB761">
        <v>82</v>
      </c>
      <c r="CC761">
        <v>96</v>
      </c>
      <c r="CD761">
        <v>103</v>
      </c>
      <c r="CE761">
        <v>109</v>
      </c>
      <c r="CF761">
        <v>106</v>
      </c>
      <c r="CG761">
        <v>110</v>
      </c>
      <c r="CH761">
        <v>109</v>
      </c>
      <c r="CI761">
        <v>110</v>
      </c>
      <c r="CJ761">
        <v>107</v>
      </c>
      <c r="CK761">
        <v>107</v>
      </c>
      <c r="CL761">
        <v>107</v>
      </c>
      <c r="CM761">
        <v>107</v>
      </c>
      <c r="CN761">
        <v>107</v>
      </c>
      <c r="CO761">
        <v>106</v>
      </c>
      <c r="CP761">
        <v>102</v>
      </c>
      <c r="CQ761">
        <v>99</v>
      </c>
      <c r="CR761">
        <v>100</v>
      </c>
      <c r="CS761">
        <v>98</v>
      </c>
      <c r="CT761">
        <v>93</v>
      </c>
      <c r="CU761">
        <v>90</v>
      </c>
      <c r="CV761">
        <v>94</v>
      </c>
      <c r="CW761">
        <v>98</v>
      </c>
      <c r="CX761" t="s">
        <v>2</v>
      </c>
      <c r="CY761" t="s">
        <v>60</v>
      </c>
      <c r="CZ761" s="1">
        <f t="shared" si="2120"/>
        <v>0.76738450474689157</v>
      </c>
      <c r="DA761" s="4">
        <f t="shared" si="2121"/>
        <v>109.35483870967742</v>
      </c>
      <c r="DB761" s="4"/>
      <c r="DC761" s="4"/>
      <c r="DD761" s="4"/>
    </row>
    <row r="762" spans="1:108" x14ac:dyDescent="0.25">
      <c r="A762" t="s">
        <v>45</v>
      </c>
      <c r="B762">
        <v>35.763599999999997</v>
      </c>
      <c r="C762">
        <v>-117.3908</v>
      </c>
      <c r="D762">
        <v>1695</v>
      </c>
      <c r="E762" t="s">
        <v>1</v>
      </c>
      <c r="F762">
        <v>90.8</v>
      </c>
      <c r="G762">
        <v>1942</v>
      </c>
      <c r="H762">
        <v>8</v>
      </c>
      <c r="I762" t="s">
        <v>260</v>
      </c>
      <c r="J762">
        <v>96</v>
      </c>
      <c r="K762">
        <v>93</v>
      </c>
      <c r="L762">
        <v>91</v>
      </c>
      <c r="M762">
        <v>96</v>
      </c>
      <c r="N762">
        <v>101</v>
      </c>
      <c r="O762">
        <v>98</v>
      </c>
      <c r="P762">
        <v>93</v>
      </c>
      <c r="Q762">
        <v>95</v>
      </c>
      <c r="R762">
        <v>102</v>
      </c>
      <c r="S762">
        <v>101</v>
      </c>
      <c r="T762">
        <v>104</v>
      </c>
      <c r="U762">
        <v>99</v>
      </c>
      <c r="V762">
        <v>105</v>
      </c>
      <c r="W762">
        <v>104</v>
      </c>
      <c r="X762">
        <v>104</v>
      </c>
      <c r="Y762">
        <v>107</v>
      </c>
      <c r="Z762">
        <v>109</v>
      </c>
      <c r="AA762">
        <v>110</v>
      </c>
      <c r="AB762">
        <v>105</v>
      </c>
      <c r="AC762">
        <v>101</v>
      </c>
      <c r="AD762">
        <v>107</v>
      </c>
      <c r="AE762">
        <v>109</v>
      </c>
      <c r="AF762">
        <v>108</v>
      </c>
      <c r="AG762">
        <v>105</v>
      </c>
      <c r="AH762">
        <v>98</v>
      </c>
      <c r="AI762">
        <v>92</v>
      </c>
      <c r="AJ762">
        <v>92</v>
      </c>
      <c r="AK762">
        <v>102</v>
      </c>
      <c r="AL762">
        <v>105</v>
      </c>
      <c r="AM762">
        <v>108</v>
      </c>
      <c r="AN762" s="5">
        <v>110</v>
      </c>
      <c r="AO762" s="5">
        <v>111</v>
      </c>
      <c r="AP762" s="5">
        <v>110</v>
      </c>
      <c r="AQ762" s="5">
        <v>110</v>
      </c>
      <c r="AR762" s="5">
        <v>112</v>
      </c>
      <c r="AS762" s="5">
        <v>112</v>
      </c>
      <c r="AT762" s="5">
        <v>112</v>
      </c>
      <c r="AU762" s="5">
        <v>110</v>
      </c>
      <c r="AV762" s="5">
        <v>110</v>
      </c>
      <c r="AW762" s="5">
        <v>108</v>
      </c>
      <c r="AX762" s="5">
        <v>108</v>
      </c>
      <c r="AY762" s="5">
        <v>110</v>
      </c>
      <c r="AZ762" s="5">
        <v>110</v>
      </c>
      <c r="BA762" s="5">
        <v>109</v>
      </c>
      <c r="BB762" s="5">
        <v>106</v>
      </c>
      <c r="BC762" s="5">
        <v>104</v>
      </c>
      <c r="BD762" s="5">
        <v>100</v>
      </c>
      <c r="BE762" s="5">
        <v>102</v>
      </c>
      <c r="BF762" s="5">
        <v>108</v>
      </c>
      <c r="BG762" s="5">
        <v>109</v>
      </c>
      <c r="BH762" s="5">
        <v>112</v>
      </c>
      <c r="BI762" s="5">
        <v>115</v>
      </c>
      <c r="BJ762" s="5">
        <v>117</v>
      </c>
      <c r="BK762" s="5">
        <v>116</v>
      </c>
      <c r="BL762" s="5">
        <v>116</v>
      </c>
      <c r="BM762" s="5">
        <v>115</v>
      </c>
      <c r="BN762" s="5">
        <v>111</v>
      </c>
      <c r="BO762" s="5">
        <v>108</v>
      </c>
      <c r="BP762" s="5">
        <v>109</v>
      </c>
      <c r="BQ762" s="5">
        <v>108</v>
      </c>
      <c r="BR762" s="5">
        <v>107</v>
      </c>
      <c r="BS762">
        <v>102</v>
      </c>
      <c r="BT762">
        <v>117</v>
      </c>
      <c r="BU762">
        <v>112</v>
      </c>
      <c r="BV762">
        <v>111</v>
      </c>
      <c r="BW762">
        <v>109</v>
      </c>
      <c r="BX762">
        <v>107</v>
      </c>
      <c r="BY762">
        <v>113</v>
      </c>
      <c r="BZ762">
        <v>117</v>
      </c>
      <c r="CA762">
        <v>107</v>
      </c>
      <c r="CB762">
        <v>102</v>
      </c>
      <c r="CC762">
        <v>101</v>
      </c>
      <c r="CD762">
        <v>106</v>
      </c>
      <c r="CE762">
        <v>109</v>
      </c>
      <c r="CF762">
        <v>114</v>
      </c>
      <c r="CG762">
        <v>112</v>
      </c>
      <c r="CH762">
        <v>113</v>
      </c>
      <c r="CI762">
        <v>114</v>
      </c>
      <c r="CJ762">
        <v>112</v>
      </c>
      <c r="CK762">
        <v>111</v>
      </c>
      <c r="CL762">
        <v>111</v>
      </c>
      <c r="CM762">
        <v>109</v>
      </c>
      <c r="CN762">
        <v>110</v>
      </c>
      <c r="CO762">
        <v>110</v>
      </c>
      <c r="CP762">
        <v>104</v>
      </c>
      <c r="CQ762">
        <v>101</v>
      </c>
      <c r="CR762">
        <v>103</v>
      </c>
      <c r="CS762">
        <v>101</v>
      </c>
      <c r="CT762">
        <v>92</v>
      </c>
      <c r="CU762">
        <v>90</v>
      </c>
      <c r="CV762">
        <v>96</v>
      </c>
      <c r="CW762">
        <v>103</v>
      </c>
      <c r="CX762" t="s">
        <v>5</v>
      </c>
      <c r="CY762" t="s">
        <v>46</v>
      </c>
      <c r="CZ762" s="1">
        <f t="shared" si="2120"/>
        <v>0.93991989924348396</v>
      </c>
      <c r="DA762" s="4">
        <f t="shared" si="2121"/>
        <v>109.83870967741936</v>
      </c>
      <c r="DB762" s="4"/>
      <c r="DC762" s="4"/>
      <c r="DD762" s="4"/>
    </row>
    <row r="763" spans="1:108" x14ac:dyDescent="0.25">
      <c r="A763" t="s">
        <v>63</v>
      </c>
      <c r="B763">
        <v>36.549999999999997</v>
      </c>
      <c r="C763">
        <v>-114.45829999999999</v>
      </c>
      <c r="D763">
        <v>1294</v>
      </c>
      <c r="E763" t="s">
        <v>1</v>
      </c>
      <c r="F763">
        <v>215.3</v>
      </c>
      <c r="G763">
        <v>1942</v>
      </c>
      <c r="H763">
        <v>8</v>
      </c>
      <c r="I763" t="s">
        <v>260</v>
      </c>
      <c r="J763">
        <v>95</v>
      </c>
      <c r="K763">
        <v>96</v>
      </c>
      <c r="L763">
        <v>95</v>
      </c>
      <c r="M763">
        <v>99</v>
      </c>
      <c r="N763">
        <v>103</v>
      </c>
      <c r="O763">
        <v>107</v>
      </c>
      <c r="P763">
        <v>97</v>
      </c>
      <c r="Q763">
        <v>97</v>
      </c>
      <c r="R763">
        <v>99</v>
      </c>
      <c r="S763">
        <v>102</v>
      </c>
      <c r="T763">
        <v>101</v>
      </c>
      <c r="U763">
        <v>101</v>
      </c>
      <c r="V763">
        <v>103</v>
      </c>
      <c r="W763">
        <v>105</v>
      </c>
      <c r="X763">
        <v>106</v>
      </c>
      <c r="Y763">
        <v>106</v>
      </c>
      <c r="Z763">
        <v>108</v>
      </c>
      <c r="AA763">
        <v>109</v>
      </c>
      <c r="AB763">
        <v>109</v>
      </c>
      <c r="AC763">
        <v>106</v>
      </c>
      <c r="AD763">
        <v>110</v>
      </c>
      <c r="AE763">
        <v>113</v>
      </c>
      <c r="AF763">
        <v>112</v>
      </c>
      <c r="AG763">
        <v>108</v>
      </c>
      <c r="AH763">
        <v>105</v>
      </c>
      <c r="AI763">
        <v>102</v>
      </c>
      <c r="AJ763">
        <v>97</v>
      </c>
      <c r="AK763">
        <v>101</v>
      </c>
      <c r="AL763">
        <v>108</v>
      </c>
      <c r="AM763">
        <v>113</v>
      </c>
      <c r="AN763" s="5">
        <v>112</v>
      </c>
      <c r="AO763" s="5">
        <v>114</v>
      </c>
      <c r="AP763" s="5">
        <v>115</v>
      </c>
      <c r="AQ763" s="5">
        <v>113</v>
      </c>
      <c r="AR763" s="5">
        <v>118</v>
      </c>
      <c r="AS763" s="5">
        <v>118</v>
      </c>
      <c r="AT763" s="5">
        <v>117</v>
      </c>
      <c r="AU763" s="5">
        <v>118</v>
      </c>
      <c r="AV763" s="5">
        <v>115</v>
      </c>
      <c r="AW763" s="5">
        <v>113</v>
      </c>
      <c r="AX763" s="5">
        <v>111</v>
      </c>
      <c r="AY763" s="5">
        <v>113</v>
      </c>
      <c r="AZ763" s="5">
        <v>116</v>
      </c>
      <c r="BA763" s="5">
        <v>113</v>
      </c>
      <c r="BB763" s="5">
        <v>110</v>
      </c>
      <c r="BC763" s="5">
        <v>99</v>
      </c>
      <c r="BD763" s="5">
        <v>106</v>
      </c>
      <c r="BE763" s="5">
        <v>107</v>
      </c>
      <c r="BF763" s="5">
        <v>110</v>
      </c>
      <c r="BG763" s="5">
        <v>114</v>
      </c>
      <c r="BH763" s="5">
        <v>118</v>
      </c>
      <c r="BI763" s="5">
        <v>117</v>
      </c>
      <c r="BJ763" s="5">
        <v>117</v>
      </c>
      <c r="BK763" s="5">
        <v>120</v>
      </c>
      <c r="BL763" s="5">
        <v>117</v>
      </c>
      <c r="BM763" s="5">
        <v>114</v>
      </c>
      <c r="BN763" s="5">
        <v>113</v>
      </c>
      <c r="BO763" s="5">
        <v>111</v>
      </c>
      <c r="BP763" s="5">
        <v>111</v>
      </c>
      <c r="BQ763" s="5">
        <v>111</v>
      </c>
      <c r="BR763" s="5">
        <v>110</v>
      </c>
      <c r="BS763">
        <v>109</v>
      </c>
      <c r="BT763">
        <v>112</v>
      </c>
      <c r="BU763">
        <v>116</v>
      </c>
      <c r="BV763">
        <v>113</v>
      </c>
      <c r="BW763">
        <v>113</v>
      </c>
      <c r="BX763">
        <v>104</v>
      </c>
      <c r="CP763">
        <v>106</v>
      </c>
      <c r="CQ763">
        <v>103</v>
      </c>
      <c r="CR763">
        <v>102</v>
      </c>
      <c r="CS763">
        <v>103</v>
      </c>
      <c r="CT763">
        <v>102</v>
      </c>
      <c r="CU763">
        <v>101</v>
      </c>
      <c r="CV763">
        <v>98</v>
      </c>
      <c r="CW763">
        <v>103</v>
      </c>
      <c r="CX763" t="s">
        <v>2</v>
      </c>
      <c r="CY763" t="s">
        <v>64</v>
      </c>
      <c r="CZ763" s="1">
        <f t="shared" si="2120"/>
        <v>0.76681069937361523</v>
      </c>
      <c r="DA763" s="4">
        <f t="shared" si="2121"/>
        <v>113.25806451612904</v>
      </c>
      <c r="DB763" s="4"/>
      <c r="DC763" s="4"/>
      <c r="DD763" s="4"/>
    </row>
    <row r="764" spans="1:108" x14ac:dyDescent="0.25">
      <c r="A764" t="s">
        <v>67</v>
      </c>
      <c r="B764">
        <v>35.333300000000001</v>
      </c>
      <c r="C764">
        <v>-116.08329999999999</v>
      </c>
      <c r="D764">
        <v>922</v>
      </c>
      <c r="E764" t="s">
        <v>1</v>
      </c>
      <c r="F764">
        <v>143.9</v>
      </c>
      <c r="G764">
        <v>1942</v>
      </c>
      <c r="H764">
        <v>8</v>
      </c>
      <c r="I764" t="s">
        <v>260</v>
      </c>
      <c r="J764">
        <v>97</v>
      </c>
      <c r="K764">
        <v>95</v>
      </c>
      <c r="L764">
        <v>95</v>
      </c>
      <c r="M764">
        <v>100</v>
      </c>
      <c r="N764">
        <v>103</v>
      </c>
      <c r="O764">
        <v>101</v>
      </c>
      <c r="P764">
        <v>95</v>
      </c>
      <c r="Q764">
        <v>102</v>
      </c>
      <c r="R764">
        <v>104</v>
      </c>
      <c r="S764">
        <v>106</v>
      </c>
      <c r="T764">
        <v>104</v>
      </c>
      <c r="U764">
        <v>104</v>
      </c>
      <c r="V764">
        <v>111</v>
      </c>
      <c r="W764">
        <v>108</v>
      </c>
      <c r="X764">
        <v>108</v>
      </c>
      <c r="Y764">
        <v>113</v>
      </c>
      <c r="Z764">
        <v>110</v>
      </c>
      <c r="AA764">
        <v>114</v>
      </c>
      <c r="AB764">
        <v>112</v>
      </c>
      <c r="AC764">
        <v>112</v>
      </c>
      <c r="AD764">
        <v>112</v>
      </c>
      <c r="AE764">
        <v>113</v>
      </c>
      <c r="AF764">
        <v>111</v>
      </c>
      <c r="AG764">
        <v>106</v>
      </c>
      <c r="AH764">
        <v>101</v>
      </c>
      <c r="AI764">
        <v>104</v>
      </c>
      <c r="AK764">
        <v>102</v>
      </c>
      <c r="AL764">
        <v>112</v>
      </c>
      <c r="AM764">
        <v>113</v>
      </c>
      <c r="AN764" s="5">
        <v>114</v>
      </c>
      <c r="AO764" s="5">
        <v>116</v>
      </c>
      <c r="AP764" s="5">
        <v>115</v>
      </c>
      <c r="AQ764" s="5">
        <v>113</v>
      </c>
      <c r="AR764" s="5">
        <v>116</v>
      </c>
      <c r="AS764" s="5">
        <v>117</v>
      </c>
      <c r="AT764" s="5">
        <v>115</v>
      </c>
      <c r="AU764" s="5">
        <v>113</v>
      </c>
      <c r="AV764" s="5">
        <v>112</v>
      </c>
      <c r="AW764" s="5">
        <v>112</v>
      </c>
      <c r="AX764" s="5">
        <v>111</v>
      </c>
      <c r="AY764" s="5">
        <v>113</v>
      </c>
      <c r="AZ764" s="5">
        <v>113</v>
      </c>
      <c r="BA764" s="5">
        <v>109</v>
      </c>
      <c r="BB764" s="5">
        <v>106</v>
      </c>
      <c r="BC764" s="5">
        <v>103</v>
      </c>
      <c r="BD764" s="5">
        <v>104</v>
      </c>
      <c r="BE764" s="5">
        <v>106</v>
      </c>
      <c r="BF764" s="5">
        <v>109</v>
      </c>
      <c r="BG764" s="5">
        <v>112</v>
      </c>
      <c r="BH764" s="5">
        <v>117</v>
      </c>
      <c r="BI764" s="5">
        <v>118</v>
      </c>
      <c r="BJ764" s="5">
        <v>117</v>
      </c>
      <c r="BK764" s="5">
        <v>120</v>
      </c>
      <c r="BL764" s="5">
        <v>118</v>
      </c>
      <c r="BM764" s="5">
        <v>116</v>
      </c>
      <c r="BN764" s="5">
        <v>114</v>
      </c>
      <c r="BO764" s="5">
        <v>111</v>
      </c>
      <c r="BP764" s="5">
        <v>112</v>
      </c>
      <c r="BQ764" s="5">
        <v>111</v>
      </c>
      <c r="BR764" s="5">
        <v>110</v>
      </c>
      <c r="BS764">
        <v>108</v>
      </c>
      <c r="BT764">
        <v>111</v>
      </c>
      <c r="BU764">
        <v>113</v>
      </c>
      <c r="BV764">
        <v>112</v>
      </c>
      <c r="BW764">
        <v>113</v>
      </c>
      <c r="BX764">
        <v>109</v>
      </c>
      <c r="BY764">
        <v>115</v>
      </c>
      <c r="BZ764">
        <v>116</v>
      </c>
      <c r="CA764">
        <v>107</v>
      </c>
      <c r="CB764">
        <v>87</v>
      </c>
      <c r="CC764">
        <v>99</v>
      </c>
      <c r="CD764">
        <v>105</v>
      </c>
      <c r="CE764">
        <v>109</v>
      </c>
      <c r="CF764">
        <v>111</v>
      </c>
      <c r="CG764">
        <v>112</v>
      </c>
      <c r="CH764">
        <v>112</v>
      </c>
      <c r="CI764">
        <v>114</v>
      </c>
      <c r="CJ764">
        <v>110</v>
      </c>
      <c r="CK764">
        <v>111</v>
      </c>
      <c r="CL764">
        <v>112</v>
      </c>
      <c r="CM764">
        <v>110</v>
      </c>
      <c r="CN764">
        <v>111</v>
      </c>
      <c r="CO764">
        <v>110</v>
      </c>
      <c r="CP764">
        <v>107</v>
      </c>
      <c r="CQ764">
        <v>103</v>
      </c>
      <c r="CR764">
        <v>104</v>
      </c>
      <c r="CS764">
        <v>103</v>
      </c>
      <c r="CT764">
        <v>96</v>
      </c>
      <c r="CU764">
        <v>91</v>
      </c>
      <c r="CV764">
        <v>98</v>
      </c>
      <c r="CW764">
        <v>102</v>
      </c>
      <c r="CX764" t="s">
        <v>5</v>
      </c>
      <c r="CY764" t="s">
        <v>68</v>
      </c>
      <c r="CZ764" s="1">
        <f t="shared" si="2120"/>
        <v>0.89080094441616731</v>
      </c>
      <c r="DA764" s="4">
        <f t="shared" si="2121"/>
        <v>112.6774193548387</v>
      </c>
      <c r="DB764" s="4"/>
      <c r="DC764" s="4"/>
      <c r="DD764" s="4"/>
    </row>
    <row r="765" spans="1:108" x14ac:dyDescent="0.25">
      <c r="A765" t="s">
        <v>57</v>
      </c>
      <c r="B765">
        <v>36.533299999999997</v>
      </c>
      <c r="C765">
        <v>-116.88330000000001</v>
      </c>
      <c r="D765">
        <v>-151</v>
      </c>
      <c r="E765" t="s">
        <v>1</v>
      </c>
      <c r="F765">
        <v>8</v>
      </c>
      <c r="G765">
        <v>1942</v>
      </c>
      <c r="H765">
        <v>8</v>
      </c>
      <c r="I765" t="s">
        <v>260</v>
      </c>
      <c r="J765">
        <v>103</v>
      </c>
      <c r="K765">
        <v>103</v>
      </c>
      <c r="L765">
        <v>100</v>
      </c>
      <c r="M765">
        <v>105</v>
      </c>
      <c r="N765">
        <v>109</v>
      </c>
      <c r="P765">
        <v>107</v>
      </c>
      <c r="Q765">
        <v>102</v>
      </c>
      <c r="R765">
        <v>109</v>
      </c>
      <c r="S765">
        <v>108</v>
      </c>
      <c r="T765">
        <v>109</v>
      </c>
      <c r="U765">
        <v>107</v>
      </c>
      <c r="V765">
        <v>112</v>
      </c>
      <c r="W765">
        <v>116</v>
      </c>
      <c r="X765">
        <v>109</v>
      </c>
      <c r="Y765">
        <v>113</v>
      </c>
      <c r="Z765">
        <v>114</v>
      </c>
      <c r="AA765">
        <v>116</v>
      </c>
      <c r="AB765">
        <v>116</v>
      </c>
      <c r="AC765">
        <v>111</v>
      </c>
      <c r="AD765">
        <v>112</v>
      </c>
      <c r="AE765">
        <v>115</v>
      </c>
      <c r="AF765">
        <v>115</v>
      </c>
      <c r="AG765">
        <v>115</v>
      </c>
      <c r="AH765">
        <v>110</v>
      </c>
      <c r="AI765">
        <v>102</v>
      </c>
      <c r="AJ765">
        <v>101</v>
      </c>
      <c r="AK765">
        <v>107</v>
      </c>
      <c r="AL765">
        <v>112</v>
      </c>
      <c r="AM765">
        <v>119</v>
      </c>
      <c r="AN765" s="5">
        <v>120</v>
      </c>
      <c r="AO765" s="5">
        <v>121</v>
      </c>
      <c r="AP765" s="5">
        <v>121</v>
      </c>
      <c r="AQ765" s="5">
        <v>120</v>
      </c>
      <c r="AR765" s="5">
        <v>120</v>
      </c>
      <c r="AS765" s="5">
        <v>121</v>
      </c>
      <c r="AT765" s="5">
        <v>119</v>
      </c>
      <c r="AU765" s="5">
        <v>116</v>
      </c>
      <c r="AV765" s="5">
        <v>117</v>
      </c>
      <c r="AW765" s="5">
        <v>115</v>
      </c>
      <c r="AX765" s="5">
        <v>114</v>
      </c>
      <c r="AY765" s="5">
        <v>115</v>
      </c>
      <c r="AZ765" s="5">
        <v>116</v>
      </c>
      <c r="BA765" s="5">
        <v>116</v>
      </c>
      <c r="BB765" s="5">
        <v>113</v>
      </c>
      <c r="BC765" s="5">
        <v>113</v>
      </c>
      <c r="BD765" s="5">
        <v>110</v>
      </c>
      <c r="BE765" s="5">
        <v>113</v>
      </c>
      <c r="BF765" s="5">
        <v>115</v>
      </c>
      <c r="BG765" s="5">
        <v>118</v>
      </c>
      <c r="BH765" s="5">
        <v>120</v>
      </c>
      <c r="BI765" s="5">
        <v>124</v>
      </c>
      <c r="BJ765" s="5">
        <v>125</v>
      </c>
      <c r="BK765" s="5">
        <v>126</v>
      </c>
      <c r="BL765" s="5">
        <v>125</v>
      </c>
      <c r="BM765" s="5">
        <v>125</v>
      </c>
      <c r="BN765" s="5">
        <v>122</v>
      </c>
      <c r="BO765" s="5">
        <v>119</v>
      </c>
      <c r="BP765" s="5">
        <v>116</v>
      </c>
      <c r="BQ765" s="5">
        <v>117</v>
      </c>
      <c r="BR765" s="5">
        <v>116</v>
      </c>
      <c r="BS765">
        <v>112</v>
      </c>
      <c r="BT765">
        <v>115</v>
      </c>
      <c r="BU765">
        <v>120</v>
      </c>
      <c r="BV765">
        <v>120</v>
      </c>
      <c r="BW765">
        <v>119</v>
      </c>
      <c r="BX765">
        <v>115</v>
      </c>
      <c r="BY765">
        <v>119</v>
      </c>
      <c r="BZ765">
        <v>123</v>
      </c>
      <c r="CA765">
        <v>121</v>
      </c>
      <c r="CB765">
        <v>95</v>
      </c>
      <c r="CC765">
        <v>105</v>
      </c>
      <c r="CD765">
        <v>111</v>
      </c>
      <c r="CE765">
        <v>114</v>
      </c>
      <c r="CF765">
        <v>116</v>
      </c>
      <c r="CG765">
        <v>118</v>
      </c>
      <c r="CH765">
        <v>120</v>
      </c>
      <c r="CI765">
        <v>120</v>
      </c>
      <c r="CJ765">
        <v>119</v>
      </c>
      <c r="CK765">
        <v>119</v>
      </c>
      <c r="CL765">
        <v>115</v>
      </c>
      <c r="CM765">
        <v>116</v>
      </c>
      <c r="CN765">
        <v>118</v>
      </c>
      <c r="CO765">
        <v>116</v>
      </c>
      <c r="CP765">
        <v>112</v>
      </c>
      <c r="CQ765">
        <v>108</v>
      </c>
      <c r="CR765">
        <v>108</v>
      </c>
      <c r="CS765">
        <v>108</v>
      </c>
      <c r="CT765">
        <v>103</v>
      </c>
      <c r="CU765">
        <v>99</v>
      </c>
      <c r="CV765">
        <v>106</v>
      </c>
      <c r="CW765">
        <v>107</v>
      </c>
      <c r="CX765" t="s">
        <v>5</v>
      </c>
      <c r="CY765" t="s">
        <v>58</v>
      </c>
      <c r="CZ765" s="1">
        <f t="shared" si="2120"/>
        <v>0.91439588864947774</v>
      </c>
      <c r="DA765" s="4">
        <f t="shared" si="2121"/>
        <v>118.3225806451613</v>
      </c>
      <c r="DB765" s="4"/>
      <c r="DC765" s="4"/>
      <c r="DD765" s="4"/>
    </row>
    <row r="766" spans="1:108" x14ac:dyDescent="0.25">
      <c r="A766" t="s">
        <v>29</v>
      </c>
      <c r="B766">
        <v>36.450000000000003</v>
      </c>
      <c r="C766">
        <v>-116.86669999999999</v>
      </c>
      <c r="D766">
        <v>-168</v>
      </c>
      <c r="E766" t="s">
        <v>1</v>
      </c>
      <c r="F766">
        <v>1.4</v>
      </c>
      <c r="G766">
        <v>1942</v>
      </c>
      <c r="H766">
        <v>8</v>
      </c>
      <c r="I766" t="s">
        <v>260</v>
      </c>
      <c r="J766">
        <v>105</v>
      </c>
      <c r="K766">
        <v>104</v>
      </c>
      <c r="L766">
        <v>99</v>
      </c>
      <c r="M766">
        <v>104</v>
      </c>
      <c r="N766">
        <v>109</v>
      </c>
      <c r="O766">
        <v>107</v>
      </c>
      <c r="P766">
        <v>100</v>
      </c>
      <c r="Q766">
        <v>103</v>
      </c>
      <c r="R766">
        <v>109</v>
      </c>
      <c r="S766">
        <v>107</v>
      </c>
      <c r="T766">
        <v>107</v>
      </c>
      <c r="U766">
        <v>105</v>
      </c>
      <c r="V766">
        <v>111</v>
      </c>
      <c r="W766">
        <v>110</v>
      </c>
      <c r="X766">
        <v>109</v>
      </c>
      <c r="Y766">
        <v>112</v>
      </c>
      <c r="Z766">
        <v>113</v>
      </c>
      <c r="AA766">
        <v>115</v>
      </c>
      <c r="AB766">
        <v>114</v>
      </c>
      <c r="AC766">
        <v>109</v>
      </c>
      <c r="AD766">
        <v>112</v>
      </c>
      <c r="AE766">
        <v>116</v>
      </c>
      <c r="AF766">
        <v>114</v>
      </c>
      <c r="AG766">
        <v>112</v>
      </c>
      <c r="AH766">
        <v>110</v>
      </c>
      <c r="AI766">
        <v>100</v>
      </c>
      <c r="AJ766">
        <v>99</v>
      </c>
      <c r="AK766">
        <v>105</v>
      </c>
      <c r="AL766">
        <v>103</v>
      </c>
      <c r="AM766">
        <v>117</v>
      </c>
      <c r="AN766" s="5">
        <v>118</v>
      </c>
      <c r="AO766" s="5">
        <v>119</v>
      </c>
      <c r="AP766" s="5">
        <v>120</v>
      </c>
      <c r="AQ766" s="5">
        <v>120</v>
      </c>
      <c r="AR766" s="5">
        <v>121</v>
      </c>
      <c r="AS766" s="5">
        <v>122</v>
      </c>
      <c r="AT766" s="5">
        <v>117</v>
      </c>
      <c r="AU766" s="5">
        <v>118</v>
      </c>
      <c r="AV766" s="5">
        <v>117</v>
      </c>
      <c r="AW766" s="5">
        <v>115</v>
      </c>
      <c r="AX766" s="5">
        <v>115</v>
      </c>
      <c r="AY766" s="5">
        <v>118</v>
      </c>
      <c r="AZ766" s="5">
        <v>119</v>
      </c>
      <c r="BA766" s="5">
        <v>117</v>
      </c>
      <c r="BB766" s="5">
        <v>115</v>
      </c>
      <c r="BC766" s="5">
        <v>114</v>
      </c>
      <c r="BD766" s="5">
        <v>111</v>
      </c>
      <c r="BE766" s="5">
        <v>110</v>
      </c>
      <c r="BF766" s="5">
        <v>115</v>
      </c>
      <c r="BG766" s="5">
        <v>117</v>
      </c>
      <c r="BH766" s="5">
        <v>120</v>
      </c>
      <c r="BI766" s="5">
        <v>122</v>
      </c>
      <c r="BJ766" s="5">
        <v>124</v>
      </c>
      <c r="BK766" s="5">
        <v>125</v>
      </c>
      <c r="BL766" s="5">
        <v>123</v>
      </c>
      <c r="BM766" s="5">
        <v>123</v>
      </c>
      <c r="BN766" s="5">
        <v>120</v>
      </c>
      <c r="BO766" s="5">
        <v>117</v>
      </c>
      <c r="BP766" s="5">
        <v>117</v>
      </c>
      <c r="BQ766" s="5">
        <v>114</v>
      </c>
      <c r="BR766" s="5">
        <v>116</v>
      </c>
      <c r="BS766">
        <v>111</v>
      </c>
      <c r="BT766">
        <v>114</v>
      </c>
      <c r="BU766">
        <v>120</v>
      </c>
      <c r="BV766">
        <v>119</v>
      </c>
      <c r="BW766">
        <v>119</v>
      </c>
      <c r="BX766">
        <v>115</v>
      </c>
      <c r="BY766">
        <v>120</v>
      </c>
      <c r="BZ766">
        <v>116</v>
      </c>
      <c r="CA766">
        <v>120</v>
      </c>
      <c r="CB766">
        <v>96</v>
      </c>
      <c r="CC766">
        <v>115</v>
      </c>
      <c r="CD766">
        <v>110</v>
      </c>
      <c r="CE766">
        <v>114</v>
      </c>
      <c r="CF766">
        <v>116</v>
      </c>
      <c r="CG766">
        <v>119</v>
      </c>
      <c r="CH766">
        <v>120</v>
      </c>
      <c r="CI766">
        <v>120</v>
      </c>
      <c r="CJ766">
        <v>116</v>
      </c>
      <c r="CK766">
        <v>118</v>
      </c>
      <c r="CL766">
        <v>115</v>
      </c>
      <c r="CM766">
        <v>116</v>
      </c>
      <c r="CN766">
        <v>117</v>
      </c>
      <c r="CO766">
        <v>116</v>
      </c>
      <c r="CP766">
        <v>113</v>
      </c>
      <c r="CQ766">
        <v>108</v>
      </c>
      <c r="CR766">
        <v>107</v>
      </c>
      <c r="CS766">
        <v>108</v>
      </c>
      <c r="CT766">
        <v>102</v>
      </c>
      <c r="CU766">
        <v>99</v>
      </c>
      <c r="CV766">
        <v>103</v>
      </c>
      <c r="CW766">
        <v>106</v>
      </c>
      <c r="CX766" t="s">
        <v>5</v>
      </c>
      <c r="CY766" t="s">
        <v>30</v>
      </c>
      <c r="CZ766" s="1">
        <f t="shared" si="2120"/>
        <v>1</v>
      </c>
      <c r="DA766" s="4">
        <f t="shared" si="2121"/>
        <v>118.03225806451613</v>
      </c>
      <c r="DB766" s="4"/>
      <c r="DC766" s="4"/>
      <c r="DD766" s="4"/>
    </row>
    <row r="767" spans="1:108" x14ac:dyDescent="0.25">
      <c r="BS767" cm="1">
        <f t="array" ref="BS767">SUMPRODUCT(--(MOD(AN766:BR766,5)=0))</f>
        <v>10</v>
      </c>
      <c r="BT767">
        <f>AVERAGE(AN766:BR766)</f>
        <v>118.03225806451613</v>
      </c>
    </row>
    <row r="768" spans="1:108" x14ac:dyDescent="0.25">
      <c r="D768" s="5">
        <f>AVERAGE(D742:D765)</f>
        <v>3120.2083333333335</v>
      </c>
      <c r="AN768" s="5">
        <f>AVERAGE(AN742:AN765)</f>
        <v>104.625</v>
      </c>
      <c r="AO768" s="5">
        <f t="shared" ref="AO768:BR768" si="2122">AVERAGE(AO742:AO765)</f>
        <v>106.125</v>
      </c>
      <c r="AP768" s="5">
        <f t="shared" si="2122"/>
        <v>105.95833333333333</v>
      </c>
      <c r="AQ768" s="5">
        <f t="shared" si="2122"/>
        <v>105.25</v>
      </c>
      <c r="AR768" s="5">
        <f t="shared" si="2122"/>
        <v>106.625</v>
      </c>
      <c r="AS768" s="5">
        <f t="shared" si="2122"/>
        <v>107.25</v>
      </c>
      <c r="AT768" s="5">
        <f t="shared" si="2122"/>
        <v>105.75</v>
      </c>
      <c r="AU768" s="5">
        <f t="shared" si="2122"/>
        <v>104.75</v>
      </c>
      <c r="AV768" s="5">
        <f t="shared" si="2122"/>
        <v>103.79166666666667</v>
      </c>
      <c r="AW768" s="5">
        <f t="shared" si="2122"/>
        <v>102.16666666666667</v>
      </c>
      <c r="AX768" s="5">
        <f t="shared" si="2122"/>
        <v>102.54166666666667</v>
      </c>
      <c r="AY768" s="5">
        <f t="shared" si="2122"/>
        <v>103.89583333333333</v>
      </c>
      <c r="AZ768" s="5">
        <f t="shared" si="2122"/>
        <v>104.95833333333333</v>
      </c>
      <c r="BA768" s="5">
        <f t="shared" si="2122"/>
        <v>103.04166666666667</v>
      </c>
      <c r="BB768" s="5">
        <f t="shared" si="2122"/>
        <v>99.625</v>
      </c>
      <c r="BC768" s="5">
        <f t="shared" si="2122"/>
        <v>97.041666666666671</v>
      </c>
      <c r="BD768" s="5">
        <f t="shared" si="2122"/>
        <v>97.666666666666671</v>
      </c>
      <c r="BE768" s="5">
        <f t="shared" si="2122"/>
        <v>99.125</v>
      </c>
      <c r="BF768" s="5">
        <f t="shared" si="2122"/>
        <v>101.22916666666667</v>
      </c>
      <c r="BG768" s="5">
        <f t="shared" si="2122"/>
        <v>104.20833333333333</v>
      </c>
      <c r="BH768" s="5">
        <f t="shared" si="2122"/>
        <v>107.20833333333333</v>
      </c>
      <c r="BI768" s="5">
        <f t="shared" si="2122"/>
        <v>108.58333333333333</v>
      </c>
      <c r="BJ768" s="5">
        <f t="shared" si="2122"/>
        <v>110</v>
      </c>
      <c r="BK768" s="5">
        <f t="shared" si="2122"/>
        <v>109.5</v>
      </c>
      <c r="BL768" s="5">
        <f t="shared" si="2122"/>
        <v>108.375</v>
      </c>
      <c r="BM768" s="5">
        <f t="shared" si="2122"/>
        <v>105.66666666666667</v>
      </c>
      <c r="BN768" s="5">
        <f t="shared" si="2122"/>
        <v>104.70833333333333</v>
      </c>
      <c r="BO768" s="5">
        <f t="shared" si="2122"/>
        <v>102.5</v>
      </c>
      <c r="BP768" s="5">
        <f t="shared" si="2122"/>
        <v>102.95833333333333</v>
      </c>
      <c r="BQ768" s="5">
        <f t="shared" si="2122"/>
        <v>102.625</v>
      </c>
      <c r="BR768" s="5">
        <f t="shared" si="2122"/>
        <v>100.60416666666667</v>
      </c>
    </row>
    <row r="769" spans="1:103" x14ac:dyDescent="0.25">
      <c r="AI769" s="13">
        <f>-AM769/(AVERAGE(D742:D765)-D766)</f>
        <v>-4.224732640704173E-3</v>
      </c>
      <c r="AJ769" t="s">
        <v>263</v>
      </c>
      <c r="AK769">
        <f>AVERAGE(AN766:BR766)</f>
        <v>118.03225806451613</v>
      </c>
      <c r="AL769">
        <f>AVERAGE(AN768:BR768)</f>
        <v>104.14045698924733</v>
      </c>
      <c r="AM769">
        <f>AK769-AL769</f>
        <v>13.891801075268802</v>
      </c>
      <c r="AN769" s="5">
        <f>AN768+$AM769</f>
        <v>118.5168010752688</v>
      </c>
      <c r="AO769" s="5">
        <f t="shared" ref="AO769:BR769" si="2123">AO768+$AM769</f>
        <v>120.0168010752688</v>
      </c>
      <c r="AP769" s="5">
        <f t="shared" si="2123"/>
        <v>119.85013440860213</v>
      </c>
      <c r="AQ769" s="5">
        <f t="shared" si="2123"/>
        <v>119.1418010752688</v>
      </c>
      <c r="AR769" s="5">
        <f t="shared" si="2123"/>
        <v>120.5168010752688</v>
      </c>
      <c r="AS769" s="5">
        <f t="shared" si="2123"/>
        <v>121.1418010752688</v>
      </c>
      <c r="AT769" s="5">
        <f t="shared" si="2123"/>
        <v>119.6418010752688</v>
      </c>
      <c r="AU769" s="5">
        <f t="shared" si="2123"/>
        <v>118.6418010752688</v>
      </c>
      <c r="AV769" s="5">
        <f t="shared" si="2123"/>
        <v>117.68346774193547</v>
      </c>
      <c r="AW769" s="5">
        <f t="shared" si="2123"/>
        <v>116.05846774193547</v>
      </c>
      <c r="AX769" s="5">
        <f t="shared" si="2123"/>
        <v>116.43346774193547</v>
      </c>
      <c r="AY769" s="5">
        <f t="shared" si="2123"/>
        <v>117.78763440860213</v>
      </c>
      <c r="AZ769" s="5">
        <f t="shared" si="2123"/>
        <v>118.85013440860213</v>
      </c>
      <c r="BA769" s="5">
        <f t="shared" si="2123"/>
        <v>116.93346774193547</v>
      </c>
      <c r="BB769" s="5">
        <f t="shared" si="2123"/>
        <v>113.5168010752688</v>
      </c>
      <c r="BC769" s="5">
        <f t="shared" si="2123"/>
        <v>110.93346774193547</v>
      </c>
      <c r="BD769" s="5">
        <f t="shared" si="2123"/>
        <v>111.55846774193547</v>
      </c>
      <c r="BE769" s="5">
        <f t="shared" si="2123"/>
        <v>113.0168010752688</v>
      </c>
      <c r="BF769" s="5">
        <f t="shared" si="2123"/>
        <v>115.12096774193547</v>
      </c>
      <c r="BG769" s="5">
        <f t="shared" si="2123"/>
        <v>118.10013440860213</v>
      </c>
      <c r="BH769" s="5">
        <f t="shared" si="2123"/>
        <v>121.10013440860213</v>
      </c>
      <c r="BI769" s="5">
        <f t="shared" si="2123"/>
        <v>122.47513440860213</v>
      </c>
      <c r="BJ769" s="5">
        <f t="shared" si="2123"/>
        <v>123.8918010752688</v>
      </c>
      <c r="BK769" s="5">
        <f t="shared" si="2123"/>
        <v>123.3918010752688</v>
      </c>
      <c r="BL769" s="5">
        <f t="shared" si="2123"/>
        <v>122.2668010752688</v>
      </c>
      <c r="BM769" s="5">
        <f t="shared" si="2123"/>
        <v>119.55846774193547</v>
      </c>
      <c r="BN769" s="5">
        <f t="shared" si="2123"/>
        <v>118.60013440860213</v>
      </c>
      <c r="BO769" s="5">
        <f t="shared" si="2123"/>
        <v>116.3918010752688</v>
      </c>
      <c r="BP769" s="5">
        <f t="shared" si="2123"/>
        <v>116.85013440860213</v>
      </c>
      <c r="BQ769" s="5">
        <f t="shared" si="2123"/>
        <v>116.5168010752688</v>
      </c>
      <c r="BR769" s="5">
        <f t="shared" si="2123"/>
        <v>114.49596774193547</v>
      </c>
    </row>
    <row r="770" spans="1:103" x14ac:dyDescent="0.25">
      <c r="AI770" s="11"/>
      <c r="AN770" s="5">
        <f>AN766-AN769</f>
        <v>-0.51680107526880192</v>
      </c>
      <c r="AO770" s="5">
        <f t="shared" ref="AO770:BR770" si="2124">AO766-AO769</f>
        <v>-1.0168010752688019</v>
      </c>
      <c r="AP770" s="5">
        <f t="shared" si="2124"/>
        <v>0.14986559139786948</v>
      </c>
      <c r="AQ770" s="5">
        <f t="shared" si="2124"/>
        <v>0.85819892473119808</v>
      </c>
      <c r="AR770" s="5">
        <f t="shared" si="2124"/>
        <v>0.48319892473119808</v>
      </c>
      <c r="AS770" s="5">
        <f t="shared" si="2124"/>
        <v>0.85819892473119808</v>
      </c>
      <c r="AT770" s="5">
        <f t="shared" si="2124"/>
        <v>-2.6418010752688019</v>
      </c>
      <c r="AU770" s="5">
        <f t="shared" si="2124"/>
        <v>-0.64180107526880192</v>
      </c>
      <c r="AV770" s="5">
        <f t="shared" si="2124"/>
        <v>-0.68346774193547333</v>
      </c>
      <c r="AW770" s="5">
        <f t="shared" si="2124"/>
        <v>-1.0584677419354733</v>
      </c>
      <c r="AX770" s="5">
        <f t="shared" si="2124"/>
        <v>-1.4334677419354733</v>
      </c>
      <c r="AY770" s="5">
        <f t="shared" si="2124"/>
        <v>0.21236559139786948</v>
      </c>
      <c r="AZ770" s="5">
        <f t="shared" si="2124"/>
        <v>0.14986559139786948</v>
      </c>
      <c r="BA770" s="5">
        <f t="shared" si="2124"/>
        <v>6.6532258064526673E-2</v>
      </c>
      <c r="BB770" s="5">
        <f t="shared" si="2124"/>
        <v>1.4831989247311981</v>
      </c>
      <c r="BC770" s="5">
        <f t="shared" si="2124"/>
        <v>3.0665322580645267</v>
      </c>
      <c r="BD770" s="5">
        <f t="shared" si="2124"/>
        <v>-0.55846774193547333</v>
      </c>
      <c r="BE770" s="5">
        <f t="shared" si="2124"/>
        <v>-3.0168010752688019</v>
      </c>
      <c r="BF770" s="5">
        <f t="shared" si="2124"/>
        <v>-0.12096774193547333</v>
      </c>
      <c r="BG770" s="5">
        <f t="shared" si="2124"/>
        <v>-1.1001344086021305</v>
      </c>
      <c r="BH770" s="5">
        <f t="shared" si="2124"/>
        <v>-1.1001344086021305</v>
      </c>
      <c r="BI770" s="5">
        <f t="shared" si="2124"/>
        <v>-0.47513440860213052</v>
      </c>
      <c r="BJ770" s="5">
        <f t="shared" si="2124"/>
        <v>0.10819892473119808</v>
      </c>
      <c r="BK770" s="5">
        <f t="shared" si="2124"/>
        <v>1.6081989247311981</v>
      </c>
      <c r="BL770" s="5">
        <f t="shared" si="2124"/>
        <v>0.73319892473119808</v>
      </c>
      <c r="BM770" s="5">
        <f t="shared" si="2124"/>
        <v>3.4415322580645267</v>
      </c>
      <c r="BN770" s="5">
        <f t="shared" si="2124"/>
        <v>1.3998655913978695</v>
      </c>
      <c r="BO770" s="5">
        <f t="shared" si="2124"/>
        <v>0.60819892473119808</v>
      </c>
      <c r="BP770" s="5">
        <f t="shared" si="2124"/>
        <v>0.14986559139786948</v>
      </c>
      <c r="BQ770" s="5">
        <f t="shared" si="2124"/>
        <v>-2.5168010752688019</v>
      </c>
      <c r="BR770" s="5">
        <f t="shared" si="2124"/>
        <v>1.5040322580645267</v>
      </c>
      <c r="BS770" s="15">
        <f>STDEV(AN770:BR770)</f>
        <v>1.4576329603411406</v>
      </c>
      <c r="BT770" t="s">
        <v>264</v>
      </c>
    </row>
    <row r="771" spans="1:103" x14ac:dyDescent="0.25">
      <c r="AI771" s="11"/>
      <c r="AN771" s="5">
        <f>ABS(AN770)</f>
        <v>0.51680107526880192</v>
      </c>
      <c r="AO771" s="5">
        <f t="shared" ref="AO771:BR771" si="2125">ABS(AO770)</f>
        <v>1.0168010752688019</v>
      </c>
      <c r="AP771" s="5">
        <f t="shared" si="2125"/>
        <v>0.14986559139786948</v>
      </c>
      <c r="AQ771" s="5">
        <f t="shared" si="2125"/>
        <v>0.85819892473119808</v>
      </c>
      <c r="AR771" s="5">
        <f t="shared" si="2125"/>
        <v>0.48319892473119808</v>
      </c>
      <c r="AS771" s="5">
        <f t="shared" si="2125"/>
        <v>0.85819892473119808</v>
      </c>
      <c r="AT771" s="5">
        <f t="shared" si="2125"/>
        <v>2.6418010752688019</v>
      </c>
      <c r="AU771" s="5">
        <f t="shared" si="2125"/>
        <v>0.64180107526880192</v>
      </c>
      <c r="AV771" s="5">
        <f t="shared" si="2125"/>
        <v>0.68346774193547333</v>
      </c>
      <c r="AW771" s="5">
        <f t="shared" si="2125"/>
        <v>1.0584677419354733</v>
      </c>
      <c r="AX771" s="5">
        <f t="shared" si="2125"/>
        <v>1.4334677419354733</v>
      </c>
      <c r="AY771" s="5">
        <f t="shared" si="2125"/>
        <v>0.21236559139786948</v>
      </c>
      <c r="AZ771" s="5">
        <f t="shared" si="2125"/>
        <v>0.14986559139786948</v>
      </c>
      <c r="BA771" s="5">
        <f t="shared" si="2125"/>
        <v>6.6532258064526673E-2</v>
      </c>
      <c r="BB771" s="5">
        <f t="shared" si="2125"/>
        <v>1.4831989247311981</v>
      </c>
      <c r="BC771" s="5">
        <f t="shared" si="2125"/>
        <v>3.0665322580645267</v>
      </c>
      <c r="BD771" s="5">
        <f t="shared" si="2125"/>
        <v>0.55846774193547333</v>
      </c>
      <c r="BE771" s="5">
        <f t="shared" si="2125"/>
        <v>3.0168010752688019</v>
      </c>
      <c r="BF771" s="5">
        <f t="shared" si="2125"/>
        <v>0.12096774193547333</v>
      </c>
      <c r="BG771" s="5">
        <f t="shared" si="2125"/>
        <v>1.1001344086021305</v>
      </c>
      <c r="BH771" s="5">
        <f t="shared" si="2125"/>
        <v>1.1001344086021305</v>
      </c>
      <c r="BI771" s="5">
        <f t="shared" si="2125"/>
        <v>0.47513440860213052</v>
      </c>
      <c r="BJ771" s="5">
        <f t="shared" si="2125"/>
        <v>0.10819892473119808</v>
      </c>
      <c r="BK771" s="5">
        <f t="shared" si="2125"/>
        <v>1.6081989247311981</v>
      </c>
      <c r="BL771" s="5">
        <f t="shared" si="2125"/>
        <v>0.73319892473119808</v>
      </c>
      <c r="BM771" s="5">
        <f t="shared" si="2125"/>
        <v>3.4415322580645267</v>
      </c>
      <c r="BN771" s="5">
        <f t="shared" si="2125"/>
        <v>1.3998655913978695</v>
      </c>
      <c r="BO771" s="5">
        <f t="shared" si="2125"/>
        <v>0.60819892473119808</v>
      </c>
      <c r="BP771" s="5">
        <f t="shared" si="2125"/>
        <v>0.14986559139786948</v>
      </c>
      <c r="BQ771" s="5">
        <f t="shared" si="2125"/>
        <v>2.5168010752688019</v>
      </c>
      <c r="BR771" s="5">
        <f t="shared" si="2125"/>
        <v>1.5040322580645267</v>
      </c>
      <c r="BS771" s="15">
        <f>AVERAGE(AN771:BR771)</f>
        <v>1.0890998959417293</v>
      </c>
      <c r="BT771" t="s">
        <v>268</v>
      </c>
    </row>
    <row r="773" spans="1:103" x14ac:dyDescent="0.25">
      <c r="A773" t="s">
        <v>13</v>
      </c>
      <c r="B773">
        <v>38.069400000000002</v>
      </c>
      <c r="C773">
        <v>-117.2355</v>
      </c>
      <c r="D773">
        <v>6010</v>
      </c>
      <c r="E773" t="s">
        <v>1</v>
      </c>
      <c r="F773">
        <v>181.5</v>
      </c>
      <c r="G773">
        <v>1943</v>
      </c>
      <c r="H773">
        <v>8</v>
      </c>
      <c r="I773" t="s">
        <v>260</v>
      </c>
      <c r="J773">
        <v>74</v>
      </c>
      <c r="K773">
        <v>57</v>
      </c>
      <c r="L773">
        <v>54</v>
      </c>
      <c r="M773">
        <v>57</v>
      </c>
      <c r="N773">
        <v>62</v>
      </c>
      <c r="O773">
        <v>68</v>
      </c>
      <c r="P773">
        <v>75</v>
      </c>
      <c r="Q773">
        <v>77</v>
      </c>
      <c r="R773">
        <v>76</v>
      </c>
      <c r="S773">
        <v>77</v>
      </c>
      <c r="T773">
        <v>62</v>
      </c>
      <c r="U773">
        <v>64</v>
      </c>
      <c r="V773">
        <v>61</v>
      </c>
      <c r="W773">
        <v>66</v>
      </c>
      <c r="X773">
        <v>71</v>
      </c>
      <c r="Y773">
        <v>78</v>
      </c>
      <c r="Z773">
        <v>83</v>
      </c>
      <c r="AA773">
        <v>86</v>
      </c>
      <c r="AB773">
        <v>81</v>
      </c>
      <c r="AC773">
        <v>79</v>
      </c>
      <c r="AD773">
        <v>76</v>
      </c>
      <c r="AE773">
        <v>74</v>
      </c>
      <c r="AF773">
        <v>76</v>
      </c>
      <c r="AG773">
        <v>75</v>
      </c>
      <c r="AH773">
        <v>77</v>
      </c>
      <c r="AI773">
        <v>80</v>
      </c>
      <c r="AJ773">
        <v>82</v>
      </c>
      <c r="AK773">
        <v>83</v>
      </c>
      <c r="AL773">
        <v>80</v>
      </c>
      <c r="AM773">
        <v>77</v>
      </c>
      <c r="AN773" s="5">
        <v>75</v>
      </c>
      <c r="AO773" s="5">
        <v>77</v>
      </c>
      <c r="AP773" s="5">
        <v>84</v>
      </c>
      <c r="AQ773" s="5">
        <v>84</v>
      </c>
      <c r="AR773" s="5">
        <v>85</v>
      </c>
      <c r="AS773" s="5">
        <v>85</v>
      </c>
      <c r="AT773" s="5">
        <v>89</v>
      </c>
      <c r="AU773" s="5">
        <v>91</v>
      </c>
      <c r="AV773" s="5">
        <v>91</v>
      </c>
      <c r="AW773" s="5">
        <v>93</v>
      </c>
      <c r="AX773" s="5">
        <v>90</v>
      </c>
      <c r="AY773" s="5">
        <v>83</v>
      </c>
      <c r="AZ773" s="5">
        <v>86</v>
      </c>
      <c r="BA773" s="5">
        <v>84</v>
      </c>
      <c r="BB773" s="5">
        <v>85</v>
      </c>
      <c r="BC773" s="5">
        <v>83</v>
      </c>
      <c r="BD773" s="5">
        <v>86</v>
      </c>
      <c r="BE773" s="5">
        <v>83</v>
      </c>
      <c r="BF773" s="5">
        <v>79</v>
      </c>
      <c r="BG773" s="5">
        <v>80</v>
      </c>
      <c r="BH773" s="5">
        <v>82</v>
      </c>
      <c r="BI773" s="5">
        <v>80</v>
      </c>
      <c r="BJ773" s="5">
        <v>84</v>
      </c>
      <c r="BK773" s="5">
        <v>88</v>
      </c>
      <c r="BL773" s="5">
        <v>91</v>
      </c>
      <c r="BM773" s="5">
        <v>94</v>
      </c>
      <c r="BN773" s="5">
        <v>96</v>
      </c>
      <c r="BO773" s="5">
        <v>87</v>
      </c>
      <c r="BP773" s="5">
        <v>94</v>
      </c>
      <c r="BQ773" s="5">
        <v>93</v>
      </c>
      <c r="BR773" s="5">
        <v>93</v>
      </c>
      <c r="BS773">
        <v>89</v>
      </c>
      <c r="BT773">
        <v>83</v>
      </c>
      <c r="BU773">
        <v>84</v>
      </c>
      <c r="BV773">
        <v>82</v>
      </c>
      <c r="BW773">
        <v>84</v>
      </c>
      <c r="BX773">
        <v>83</v>
      </c>
      <c r="BY773">
        <v>86</v>
      </c>
      <c r="BZ773">
        <v>88</v>
      </c>
      <c r="CA773">
        <v>90</v>
      </c>
      <c r="CB773">
        <v>90</v>
      </c>
      <c r="CC773">
        <v>88</v>
      </c>
      <c r="CD773">
        <v>88</v>
      </c>
      <c r="CE773">
        <v>91</v>
      </c>
      <c r="CF773">
        <v>90</v>
      </c>
      <c r="CG773">
        <v>89</v>
      </c>
      <c r="CH773">
        <v>87</v>
      </c>
      <c r="CI773">
        <v>87</v>
      </c>
      <c r="CJ773">
        <v>87</v>
      </c>
      <c r="CK773">
        <v>86</v>
      </c>
      <c r="CL773">
        <v>84</v>
      </c>
      <c r="CM773">
        <v>83</v>
      </c>
      <c r="CN773">
        <v>80</v>
      </c>
      <c r="CO773">
        <v>79</v>
      </c>
      <c r="CP773">
        <v>77</v>
      </c>
      <c r="CQ773">
        <v>80</v>
      </c>
      <c r="CR773">
        <v>81</v>
      </c>
      <c r="CS773">
        <v>85</v>
      </c>
      <c r="CT773">
        <v>86</v>
      </c>
      <c r="CU773">
        <v>84</v>
      </c>
      <c r="CV773">
        <v>72</v>
      </c>
      <c r="CW773">
        <v>79</v>
      </c>
      <c r="CX773" t="s">
        <v>2</v>
      </c>
      <c r="CY773" t="s">
        <v>14</v>
      </c>
    </row>
    <row r="774" spans="1:103" x14ac:dyDescent="0.25">
      <c r="A774" t="s">
        <v>21</v>
      </c>
      <c r="B774">
        <v>37.708100000000002</v>
      </c>
      <c r="C774">
        <v>-117.23309999999999</v>
      </c>
      <c r="D774">
        <v>5690</v>
      </c>
      <c r="E774" t="s">
        <v>1</v>
      </c>
      <c r="F774">
        <v>142.1</v>
      </c>
      <c r="G774">
        <v>1943</v>
      </c>
      <c r="H774">
        <v>8</v>
      </c>
      <c r="I774" t="s">
        <v>260</v>
      </c>
      <c r="J774">
        <v>76</v>
      </c>
      <c r="K774">
        <v>64</v>
      </c>
      <c r="L774">
        <v>63</v>
      </c>
      <c r="M774">
        <v>59</v>
      </c>
      <c r="N774">
        <v>65</v>
      </c>
      <c r="O774">
        <v>72</v>
      </c>
      <c r="P774">
        <v>78</v>
      </c>
      <c r="Q774">
        <v>80</v>
      </c>
      <c r="R774">
        <v>81</v>
      </c>
      <c r="S774">
        <v>80</v>
      </c>
      <c r="T774">
        <v>73</v>
      </c>
      <c r="U774">
        <v>64</v>
      </c>
      <c r="V774">
        <v>65</v>
      </c>
      <c r="W774">
        <v>70</v>
      </c>
      <c r="X774">
        <v>74</v>
      </c>
      <c r="Y774">
        <v>81</v>
      </c>
      <c r="Z774">
        <v>86</v>
      </c>
      <c r="AA774">
        <v>82</v>
      </c>
      <c r="AB774">
        <v>84</v>
      </c>
      <c r="AC774">
        <v>83</v>
      </c>
      <c r="AD774">
        <v>80</v>
      </c>
      <c r="AE774">
        <v>76</v>
      </c>
      <c r="AF774">
        <v>78</v>
      </c>
      <c r="AG774">
        <v>78</v>
      </c>
      <c r="AH774">
        <v>81</v>
      </c>
      <c r="AI774">
        <v>84</v>
      </c>
      <c r="AJ774">
        <v>85</v>
      </c>
      <c r="AK774">
        <v>87</v>
      </c>
      <c r="AL774">
        <v>86</v>
      </c>
      <c r="AM774">
        <v>81</v>
      </c>
      <c r="AN774" s="5">
        <v>78</v>
      </c>
      <c r="AO774" s="5">
        <v>81</v>
      </c>
      <c r="AP774" s="5">
        <v>86</v>
      </c>
      <c r="AQ774" s="5">
        <v>88</v>
      </c>
      <c r="AR774" s="5">
        <v>88</v>
      </c>
      <c r="AS774" s="5">
        <v>88</v>
      </c>
      <c r="AT774" s="5">
        <v>91</v>
      </c>
      <c r="AU774" s="5">
        <v>93</v>
      </c>
      <c r="AV774" s="5">
        <v>95</v>
      </c>
      <c r="AW774" s="5">
        <v>96</v>
      </c>
      <c r="AX774" s="5">
        <v>94</v>
      </c>
      <c r="AY774" s="5">
        <v>89</v>
      </c>
      <c r="AZ774" s="5">
        <v>89</v>
      </c>
      <c r="BA774" s="5">
        <v>87</v>
      </c>
      <c r="BB774" s="5">
        <v>89</v>
      </c>
      <c r="BC774" s="5">
        <v>87</v>
      </c>
      <c r="BD774" s="5">
        <v>89</v>
      </c>
      <c r="BE774" s="5">
        <v>77</v>
      </c>
      <c r="BF774" s="5">
        <v>84</v>
      </c>
      <c r="BG774" s="5">
        <v>84</v>
      </c>
      <c r="BH774" s="5">
        <v>86</v>
      </c>
      <c r="BI774" s="5">
        <v>85</v>
      </c>
      <c r="BJ774" s="5">
        <v>88</v>
      </c>
      <c r="BK774" s="5">
        <v>92</v>
      </c>
      <c r="BL774" s="5">
        <v>94</v>
      </c>
      <c r="BM774" s="5">
        <v>98</v>
      </c>
      <c r="BN774" s="5">
        <v>100</v>
      </c>
      <c r="BO774" s="5">
        <v>89</v>
      </c>
      <c r="BP774" s="5">
        <v>97</v>
      </c>
      <c r="BQ774" s="5">
        <v>95</v>
      </c>
      <c r="BR774" s="5">
        <v>97</v>
      </c>
      <c r="BS774">
        <v>93</v>
      </c>
      <c r="BT774">
        <v>88</v>
      </c>
      <c r="BU774">
        <v>87</v>
      </c>
      <c r="BV774">
        <v>85</v>
      </c>
      <c r="BW774">
        <v>88</v>
      </c>
      <c r="BX774">
        <v>87</v>
      </c>
      <c r="BY774">
        <v>89</v>
      </c>
      <c r="BZ774">
        <v>90</v>
      </c>
      <c r="CA774">
        <v>93</v>
      </c>
      <c r="CB774">
        <v>92</v>
      </c>
      <c r="CC774">
        <v>90</v>
      </c>
      <c r="CD774">
        <v>91</v>
      </c>
      <c r="CE774">
        <v>94</v>
      </c>
      <c r="CF774">
        <v>92</v>
      </c>
      <c r="CG774">
        <v>91</v>
      </c>
      <c r="CH774">
        <v>90</v>
      </c>
      <c r="CI774">
        <v>89</v>
      </c>
      <c r="CJ774">
        <v>90</v>
      </c>
      <c r="CK774">
        <v>90</v>
      </c>
      <c r="CL774">
        <v>87</v>
      </c>
      <c r="CM774">
        <v>85</v>
      </c>
      <c r="CN774">
        <v>83</v>
      </c>
      <c r="CO774">
        <v>83</v>
      </c>
      <c r="CP774">
        <v>81</v>
      </c>
      <c r="CQ774">
        <v>82</v>
      </c>
      <c r="CR774">
        <v>86</v>
      </c>
      <c r="CS774">
        <v>89</v>
      </c>
      <c r="CT774">
        <v>89</v>
      </c>
      <c r="CU774">
        <v>88</v>
      </c>
      <c r="CV774">
        <v>77</v>
      </c>
      <c r="CW774">
        <v>83</v>
      </c>
      <c r="CX774" t="s">
        <v>2</v>
      </c>
      <c r="CY774" t="s">
        <v>22</v>
      </c>
    </row>
    <row r="775" spans="1:103" x14ac:dyDescent="0.25">
      <c r="A775" t="s">
        <v>75</v>
      </c>
      <c r="B775">
        <v>38.049999999999997</v>
      </c>
      <c r="C775">
        <v>-117.9</v>
      </c>
      <c r="D775">
        <v>4603</v>
      </c>
      <c r="E775" t="s">
        <v>1</v>
      </c>
      <c r="F775">
        <v>198.6</v>
      </c>
      <c r="G775">
        <v>1943</v>
      </c>
      <c r="H775">
        <v>8</v>
      </c>
      <c r="I775" t="s">
        <v>260</v>
      </c>
      <c r="J775">
        <v>68</v>
      </c>
      <c r="K775">
        <v>68</v>
      </c>
      <c r="L775">
        <v>74</v>
      </c>
      <c r="M775">
        <v>79</v>
      </c>
      <c r="N775">
        <v>72</v>
      </c>
      <c r="O775">
        <v>80</v>
      </c>
      <c r="P775">
        <v>86</v>
      </c>
      <c r="Q775">
        <v>89</v>
      </c>
      <c r="R775">
        <v>90</v>
      </c>
      <c r="S775">
        <v>90</v>
      </c>
      <c r="T775">
        <v>89</v>
      </c>
      <c r="U775">
        <v>75</v>
      </c>
      <c r="V775">
        <v>78</v>
      </c>
      <c r="W775">
        <v>80</v>
      </c>
      <c r="X775">
        <v>85</v>
      </c>
      <c r="Y775">
        <v>85</v>
      </c>
      <c r="Z775">
        <v>100</v>
      </c>
      <c r="AA775">
        <v>94</v>
      </c>
      <c r="AB775">
        <v>98</v>
      </c>
      <c r="AC775">
        <v>100</v>
      </c>
      <c r="AD775">
        <v>102</v>
      </c>
      <c r="AE775">
        <v>102</v>
      </c>
      <c r="AF775">
        <v>100</v>
      </c>
      <c r="AG775">
        <v>98</v>
      </c>
      <c r="AH775">
        <v>99</v>
      </c>
      <c r="AI775">
        <v>95</v>
      </c>
      <c r="AJ775">
        <v>97</v>
      </c>
      <c r="AK775">
        <v>101</v>
      </c>
      <c r="AL775">
        <v>100</v>
      </c>
      <c r="AM775">
        <v>102</v>
      </c>
      <c r="AN775" s="5">
        <v>102</v>
      </c>
      <c r="AO775" s="5">
        <v>101</v>
      </c>
      <c r="AP775" s="5">
        <v>105</v>
      </c>
      <c r="AQ775" s="8">
        <f>(2*AP775+AS775)/3</f>
        <v>103.33333333333333</v>
      </c>
      <c r="AR775" s="8">
        <f>(AQ775+2*AT775)/3</f>
        <v>102.44444444444444</v>
      </c>
      <c r="AS775" s="5">
        <v>100</v>
      </c>
      <c r="AT775" s="5">
        <v>102</v>
      </c>
      <c r="AU775" s="5">
        <v>106</v>
      </c>
      <c r="AV775" s="5">
        <v>102</v>
      </c>
      <c r="AW775" s="5">
        <v>100</v>
      </c>
      <c r="AX775" s="8">
        <f>AVERAGE(AW775,AY775)</f>
        <v>99.5</v>
      </c>
      <c r="AY775" s="5">
        <v>99</v>
      </c>
      <c r="AZ775" s="5">
        <v>98</v>
      </c>
      <c r="BA775" s="5">
        <v>98</v>
      </c>
      <c r="BB775" s="5">
        <v>101</v>
      </c>
      <c r="BC775" s="5">
        <v>99</v>
      </c>
      <c r="BD775" s="5">
        <v>99</v>
      </c>
      <c r="BE775" s="8">
        <f>AVERAGE(BD775,BF775)</f>
        <v>98</v>
      </c>
      <c r="BF775" s="5">
        <v>97</v>
      </c>
      <c r="BG775" s="5">
        <v>102</v>
      </c>
      <c r="BH775" s="5">
        <v>102</v>
      </c>
      <c r="BI775" s="5">
        <v>105</v>
      </c>
      <c r="BJ775" s="5">
        <v>103</v>
      </c>
      <c r="BK775" s="5">
        <v>101</v>
      </c>
      <c r="BL775" s="5">
        <v>100</v>
      </c>
      <c r="BM775" s="5">
        <v>100</v>
      </c>
      <c r="BN775" s="5">
        <v>99</v>
      </c>
      <c r="BO775" s="5">
        <v>98</v>
      </c>
      <c r="BP775" s="5">
        <v>102</v>
      </c>
      <c r="BQ775" s="5">
        <v>100</v>
      </c>
      <c r="BR775" s="5">
        <v>99</v>
      </c>
      <c r="BT775">
        <v>101</v>
      </c>
      <c r="BU775">
        <v>100</v>
      </c>
      <c r="BV775">
        <v>100</v>
      </c>
      <c r="BW775">
        <v>103</v>
      </c>
      <c r="BX775">
        <v>102</v>
      </c>
      <c r="BY775">
        <v>99</v>
      </c>
      <c r="CA775">
        <v>101</v>
      </c>
      <c r="CB775">
        <v>100</v>
      </c>
      <c r="CC775">
        <v>98</v>
      </c>
      <c r="CD775">
        <v>97</v>
      </c>
      <c r="CE775">
        <v>90</v>
      </c>
      <c r="CF775">
        <v>88</v>
      </c>
      <c r="CH775">
        <v>87</v>
      </c>
      <c r="CI775">
        <v>91</v>
      </c>
      <c r="CJ775">
        <v>90</v>
      </c>
      <c r="CK775">
        <v>95</v>
      </c>
      <c r="CL775">
        <v>99</v>
      </c>
      <c r="CM775">
        <v>97</v>
      </c>
      <c r="CO775">
        <v>101</v>
      </c>
      <c r="CP775">
        <v>97</v>
      </c>
      <c r="CQ775">
        <v>95</v>
      </c>
      <c r="CR775">
        <v>95</v>
      </c>
      <c r="CS775">
        <v>89</v>
      </c>
      <c r="CT775">
        <v>87</v>
      </c>
      <c r="CU775">
        <v>90</v>
      </c>
      <c r="CV775">
        <v>92</v>
      </c>
      <c r="CX775" t="s">
        <v>2</v>
      </c>
      <c r="CY775" t="s">
        <v>76</v>
      </c>
    </row>
    <row r="776" spans="1:103" x14ac:dyDescent="0.25">
      <c r="A776" t="s">
        <v>0</v>
      </c>
      <c r="B776">
        <v>38.387799999999999</v>
      </c>
      <c r="C776">
        <v>-118.1092</v>
      </c>
      <c r="D776">
        <v>4580</v>
      </c>
      <c r="E776" t="s">
        <v>1</v>
      </c>
      <c r="F776">
        <v>240.3</v>
      </c>
      <c r="G776">
        <v>1943</v>
      </c>
      <c r="H776">
        <v>8</v>
      </c>
      <c r="I776" t="s">
        <v>260</v>
      </c>
      <c r="J776">
        <v>82</v>
      </c>
      <c r="K776">
        <v>82</v>
      </c>
      <c r="L776">
        <v>70</v>
      </c>
      <c r="M776">
        <v>70</v>
      </c>
      <c r="N776">
        <v>70</v>
      </c>
      <c r="O776">
        <v>80</v>
      </c>
      <c r="P776">
        <v>85</v>
      </c>
      <c r="Q776">
        <v>86</v>
      </c>
      <c r="R776">
        <v>88</v>
      </c>
      <c r="S776">
        <v>90</v>
      </c>
      <c r="T776">
        <v>80</v>
      </c>
      <c r="U776">
        <v>76</v>
      </c>
      <c r="V776">
        <v>76</v>
      </c>
      <c r="W776">
        <v>77</v>
      </c>
      <c r="X776">
        <v>86</v>
      </c>
      <c r="Y776">
        <v>88</v>
      </c>
      <c r="Z776">
        <v>88</v>
      </c>
      <c r="AA776">
        <v>89</v>
      </c>
      <c r="AB776">
        <v>91</v>
      </c>
      <c r="AC776">
        <v>94</v>
      </c>
      <c r="AD776">
        <v>92</v>
      </c>
      <c r="AE776">
        <v>90</v>
      </c>
      <c r="AF776">
        <v>90</v>
      </c>
      <c r="AG776">
        <v>91</v>
      </c>
      <c r="AH776">
        <v>92</v>
      </c>
      <c r="AI776">
        <v>90</v>
      </c>
      <c r="AJ776">
        <v>91</v>
      </c>
      <c r="AK776">
        <v>95</v>
      </c>
      <c r="AL776">
        <v>92</v>
      </c>
      <c r="AM776">
        <v>91</v>
      </c>
      <c r="AN776" s="5">
        <v>90</v>
      </c>
      <c r="AO776" s="5">
        <v>85</v>
      </c>
      <c r="AP776" s="5">
        <v>91</v>
      </c>
      <c r="AQ776" s="5">
        <v>93</v>
      </c>
      <c r="AR776" s="5">
        <v>92</v>
      </c>
      <c r="AS776" s="5">
        <v>95</v>
      </c>
      <c r="AT776" s="5">
        <v>98</v>
      </c>
      <c r="AU776" s="5">
        <v>100</v>
      </c>
      <c r="AV776" s="5">
        <v>102</v>
      </c>
      <c r="AW776" s="5">
        <v>102</v>
      </c>
      <c r="AX776" s="5">
        <v>101</v>
      </c>
      <c r="AY776" s="5">
        <v>90</v>
      </c>
      <c r="AZ776" s="5">
        <v>95</v>
      </c>
      <c r="BA776" s="5">
        <v>96</v>
      </c>
      <c r="BB776" s="5">
        <v>92</v>
      </c>
      <c r="BC776" s="5">
        <v>95</v>
      </c>
      <c r="BD776" s="5">
        <v>95</v>
      </c>
      <c r="BE776" s="5">
        <v>96</v>
      </c>
      <c r="BF776" s="5">
        <v>94</v>
      </c>
      <c r="BG776" s="5">
        <v>92</v>
      </c>
      <c r="BH776" s="5">
        <v>93</v>
      </c>
      <c r="BI776" s="5">
        <v>92</v>
      </c>
      <c r="BJ776" s="5">
        <v>96</v>
      </c>
      <c r="BK776" s="5">
        <v>98</v>
      </c>
      <c r="BL776" s="5">
        <v>99</v>
      </c>
      <c r="BM776" s="5">
        <v>103</v>
      </c>
      <c r="BN776" s="5">
        <v>105</v>
      </c>
      <c r="BO776" s="5">
        <v>102</v>
      </c>
      <c r="BP776" s="5">
        <v>101</v>
      </c>
      <c r="BQ776" s="5">
        <v>102</v>
      </c>
      <c r="BR776" s="5">
        <v>103</v>
      </c>
      <c r="BS776">
        <v>102</v>
      </c>
      <c r="BT776">
        <v>92</v>
      </c>
      <c r="BU776">
        <v>94</v>
      </c>
      <c r="BV776">
        <v>94</v>
      </c>
      <c r="BW776">
        <v>96</v>
      </c>
      <c r="BX776">
        <v>95</v>
      </c>
      <c r="BY776">
        <v>94</v>
      </c>
      <c r="BZ776">
        <v>96</v>
      </c>
      <c r="CA776">
        <v>95</v>
      </c>
      <c r="CB776">
        <v>99</v>
      </c>
      <c r="CC776">
        <v>96</v>
      </c>
      <c r="CD776">
        <v>98</v>
      </c>
      <c r="CE776">
        <v>101</v>
      </c>
      <c r="CF776">
        <v>101</v>
      </c>
      <c r="CG776">
        <v>98</v>
      </c>
      <c r="CH776">
        <v>97</v>
      </c>
      <c r="CI776">
        <v>96</v>
      </c>
      <c r="CJ776">
        <v>97</v>
      </c>
      <c r="CK776">
        <v>93</v>
      </c>
      <c r="CL776">
        <v>89</v>
      </c>
      <c r="CM776">
        <v>90</v>
      </c>
      <c r="CN776">
        <v>90</v>
      </c>
      <c r="CO776">
        <v>90</v>
      </c>
      <c r="CP776">
        <v>88</v>
      </c>
      <c r="CQ776">
        <v>88</v>
      </c>
      <c r="CR776">
        <v>92</v>
      </c>
      <c r="CS776">
        <v>93</v>
      </c>
      <c r="CT776">
        <v>95</v>
      </c>
      <c r="CU776">
        <v>93</v>
      </c>
      <c r="CV776">
        <v>88</v>
      </c>
      <c r="CW776">
        <v>88</v>
      </c>
      <c r="CX776" t="s">
        <v>2</v>
      </c>
      <c r="CY776" t="s">
        <v>3</v>
      </c>
    </row>
    <row r="777" spans="1:103" x14ac:dyDescent="0.25">
      <c r="A777" t="s">
        <v>17</v>
      </c>
      <c r="B777">
        <v>37.6128</v>
      </c>
      <c r="C777">
        <v>-114.5264</v>
      </c>
      <c r="D777">
        <v>4379</v>
      </c>
      <c r="E777" t="s">
        <v>1</v>
      </c>
      <c r="F777">
        <v>243.8</v>
      </c>
      <c r="G777">
        <v>1943</v>
      </c>
      <c r="H777">
        <v>8</v>
      </c>
      <c r="I777" t="s">
        <v>260</v>
      </c>
      <c r="J777">
        <v>81</v>
      </c>
      <c r="K777">
        <v>73</v>
      </c>
      <c r="L777">
        <v>74</v>
      </c>
      <c r="M777">
        <v>71</v>
      </c>
      <c r="N777">
        <v>77</v>
      </c>
      <c r="O777">
        <v>82</v>
      </c>
      <c r="P777">
        <v>87</v>
      </c>
      <c r="Q777">
        <v>88</v>
      </c>
      <c r="R777">
        <v>87</v>
      </c>
      <c r="S777">
        <v>88</v>
      </c>
      <c r="T777">
        <v>80</v>
      </c>
      <c r="U777">
        <v>72</v>
      </c>
      <c r="V777">
        <v>69</v>
      </c>
      <c r="W777">
        <v>75</v>
      </c>
      <c r="X777">
        <v>82</v>
      </c>
      <c r="Y777">
        <v>94</v>
      </c>
      <c r="Z777">
        <v>95</v>
      </c>
      <c r="AA777">
        <v>94</v>
      </c>
      <c r="AB777">
        <v>93</v>
      </c>
      <c r="AC777">
        <v>94</v>
      </c>
      <c r="AD777">
        <v>89</v>
      </c>
      <c r="AE777">
        <v>89</v>
      </c>
      <c r="AF777">
        <v>89</v>
      </c>
      <c r="AG777">
        <v>89</v>
      </c>
      <c r="AH777">
        <v>90</v>
      </c>
      <c r="AI777">
        <v>93</v>
      </c>
      <c r="AJ777">
        <v>95</v>
      </c>
      <c r="AK777">
        <v>95</v>
      </c>
      <c r="AL777">
        <v>94</v>
      </c>
      <c r="AM777">
        <v>95</v>
      </c>
      <c r="AN777" s="5">
        <v>96</v>
      </c>
      <c r="AO777" s="5">
        <v>89</v>
      </c>
      <c r="AP777" s="5">
        <v>93</v>
      </c>
      <c r="AQ777" s="5">
        <v>98</v>
      </c>
      <c r="AR777" s="5">
        <v>95</v>
      </c>
      <c r="AS777" s="5">
        <v>96</v>
      </c>
      <c r="AT777" s="5">
        <v>97</v>
      </c>
      <c r="AU777" s="5">
        <v>99</v>
      </c>
      <c r="AV777" s="5">
        <v>102</v>
      </c>
      <c r="AW777" s="5">
        <v>99</v>
      </c>
      <c r="AX777" s="5">
        <v>99</v>
      </c>
      <c r="AY777" s="5">
        <v>95</v>
      </c>
      <c r="AZ777" s="5">
        <v>96</v>
      </c>
      <c r="BA777" s="5">
        <v>92</v>
      </c>
      <c r="BB777" s="5">
        <v>93</v>
      </c>
      <c r="BC777" s="5">
        <v>94</v>
      </c>
      <c r="BD777" s="5">
        <v>94</v>
      </c>
      <c r="BE777" s="5">
        <v>95</v>
      </c>
      <c r="BF777" s="5">
        <v>80</v>
      </c>
      <c r="BG777" s="5">
        <v>80</v>
      </c>
      <c r="BH777" s="5">
        <v>92</v>
      </c>
      <c r="BI777" s="5">
        <v>93</v>
      </c>
      <c r="BJ777" s="5">
        <v>98</v>
      </c>
      <c r="BK777" s="5">
        <v>102</v>
      </c>
      <c r="BL777" s="5">
        <v>103</v>
      </c>
      <c r="BM777" s="5">
        <v>105</v>
      </c>
      <c r="BN777" s="5">
        <v>104</v>
      </c>
      <c r="BO777" s="5">
        <v>102</v>
      </c>
      <c r="BP777" s="5">
        <v>99</v>
      </c>
      <c r="BQ777" s="5">
        <v>98</v>
      </c>
      <c r="BR777" s="5">
        <v>102</v>
      </c>
      <c r="BS777">
        <v>93</v>
      </c>
      <c r="BT777">
        <v>91</v>
      </c>
      <c r="BU777">
        <v>91</v>
      </c>
      <c r="BV777">
        <v>92</v>
      </c>
      <c r="BW777">
        <v>92</v>
      </c>
      <c r="BX777">
        <v>95</v>
      </c>
      <c r="BY777">
        <v>93</v>
      </c>
      <c r="BZ777">
        <v>96</v>
      </c>
      <c r="CA777">
        <v>99</v>
      </c>
      <c r="CB777">
        <v>95</v>
      </c>
      <c r="CC777">
        <v>93</v>
      </c>
      <c r="CD777">
        <v>93</v>
      </c>
      <c r="CE777">
        <v>97</v>
      </c>
      <c r="CF777">
        <v>95</v>
      </c>
      <c r="CG777">
        <v>94</v>
      </c>
      <c r="CH777">
        <v>90</v>
      </c>
      <c r="CI777">
        <v>97</v>
      </c>
      <c r="CJ777">
        <v>98</v>
      </c>
      <c r="CK777">
        <v>93</v>
      </c>
      <c r="CL777">
        <v>94</v>
      </c>
      <c r="CM777">
        <v>91</v>
      </c>
      <c r="CN777">
        <v>91</v>
      </c>
      <c r="CO777">
        <v>91</v>
      </c>
      <c r="CP777">
        <v>88</v>
      </c>
      <c r="CQ777">
        <v>90</v>
      </c>
      <c r="CR777">
        <v>93</v>
      </c>
      <c r="CS777">
        <v>96</v>
      </c>
      <c r="CT777">
        <v>95</v>
      </c>
      <c r="CU777">
        <v>92</v>
      </c>
      <c r="CV777">
        <v>87</v>
      </c>
      <c r="CW777">
        <v>88</v>
      </c>
      <c r="CX777" t="s">
        <v>2</v>
      </c>
      <c r="CY777" t="s">
        <v>18</v>
      </c>
    </row>
    <row r="778" spans="1:103" x14ac:dyDescent="0.25">
      <c r="A778" t="s">
        <v>73</v>
      </c>
      <c r="B778">
        <v>37.2667</v>
      </c>
      <c r="C778">
        <v>-117.0167</v>
      </c>
      <c r="D778">
        <v>4022</v>
      </c>
      <c r="E778" t="s">
        <v>1</v>
      </c>
      <c r="F778">
        <v>90.3</v>
      </c>
      <c r="G778">
        <v>1943</v>
      </c>
      <c r="H778">
        <v>8</v>
      </c>
      <c r="I778" t="s">
        <v>260</v>
      </c>
      <c r="J778">
        <v>85</v>
      </c>
      <c r="K778">
        <v>82</v>
      </c>
      <c r="L778">
        <v>74</v>
      </c>
      <c r="M778">
        <v>67</v>
      </c>
      <c r="N778">
        <v>76</v>
      </c>
      <c r="O778">
        <v>81</v>
      </c>
      <c r="P778">
        <v>86</v>
      </c>
      <c r="Q778">
        <v>87</v>
      </c>
      <c r="R778">
        <v>86</v>
      </c>
      <c r="S778">
        <v>88</v>
      </c>
      <c r="T778">
        <v>82</v>
      </c>
      <c r="U778">
        <v>73</v>
      </c>
      <c r="V778">
        <v>72</v>
      </c>
      <c r="W778">
        <v>82</v>
      </c>
      <c r="X778">
        <v>85</v>
      </c>
      <c r="Y778">
        <v>90</v>
      </c>
      <c r="Z778">
        <v>92</v>
      </c>
      <c r="AA778">
        <v>95</v>
      </c>
      <c r="AB778">
        <v>95</v>
      </c>
      <c r="AC778">
        <v>93</v>
      </c>
      <c r="AD778">
        <v>90</v>
      </c>
      <c r="AE778">
        <v>85</v>
      </c>
      <c r="AF778">
        <v>85</v>
      </c>
      <c r="AG778">
        <v>86</v>
      </c>
      <c r="AH778">
        <v>90</v>
      </c>
      <c r="AI778">
        <v>90</v>
      </c>
      <c r="AJ778">
        <v>93</v>
      </c>
      <c r="AK778">
        <v>93</v>
      </c>
      <c r="AL778">
        <v>90</v>
      </c>
      <c r="AM778">
        <v>88</v>
      </c>
      <c r="AN778" s="5">
        <v>85</v>
      </c>
      <c r="AO778" s="5">
        <v>88</v>
      </c>
      <c r="AP778" s="5">
        <v>94</v>
      </c>
      <c r="AQ778" s="5">
        <v>96</v>
      </c>
      <c r="AR778" s="5">
        <v>95</v>
      </c>
      <c r="AS778" s="5">
        <v>95</v>
      </c>
      <c r="AT778" s="5">
        <v>100</v>
      </c>
      <c r="AU778" s="5">
        <v>100</v>
      </c>
      <c r="AV778" s="5">
        <v>102</v>
      </c>
      <c r="AW778" s="5">
        <v>102</v>
      </c>
      <c r="AX778" s="5">
        <v>100</v>
      </c>
      <c r="AY778" s="5">
        <v>97</v>
      </c>
      <c r="AZ778" s="5">
        <v>99</v>
      </c>
      <c r="BA778" s="5">
        <v>95</v>
      </c>
      <c r="BB778" s="5">
        <v>98</v>
      </c>
      <c r="BC778" s="5">
        <v>95</v>
      </c>
      <c r="BD778" s="5">
        <v>95</v>
      </c>
      <c r="BE778" s="5">
        <v>94</v>
      </c>
      <c r="BF778" s="5">
        <v>93</v>
      </c>
      <c r="BG778" s="5">
        <v>92</v>
      </c>
      <c r="BH778" s="5">
        <v>92</v>
      </c>
      <c r="BI778" s="5">
        <v>90</v>
      </c>
      <c r="BJ778" s="5">
        <v>95</v>
      </c>
      <c r="BK778" s="5">
        <v>99</v>
      </c>
      <c r="BL778" s="5">
        <v>102</v>
      </c>
      <c r="BM778" s="5">
        <v>105</v>
      </c>
      <c r="BN778" s="5">
        <v>106</v>
      </c>
      <c r="BO778" s="5">
        <v>102</v>
      </c>
      <c r="BP778" s="5">
        <v>105</v>
      </c>
      <c r="BQ778" s="5">
        <v>101</v>
      </c>
      <c r="BR778" s="5">
        <v>104</v>
      </c>
      <c r="BS778">
        <v>99</v>
      </c>
      <c r="BT778">
        <v>95</v>
      </c>
      <c r="BU778">
        <v>94</v>
      </c>
      <c r="BV778">
        <v>91</v>
      </c>
      <c r="BW778">
        <v>93</v>
      </c>
      <c r="BX778">
        <v>94</v>
      </c>
      <c r="BY778">
        <v>95</v>
      </c>
      <c r="BZ778">
        <v>99</v>
      </c>
      <c r="CA778">
        <v>98</v>
      </c>
      <c r="CB778">
        <v>97</v>
      </c>
      <c r="CC778">
        <v>97</v>
      </c>
      <c r="CD778">
        <v>98</v>
      </c>
      <c r="CE778">
        <v>102</v>
      </c>
      <c r="CF778">
        <v>100</v>
      </c>
      <c r="CG778">
        <v>99</v>
      </c>
      <c r="CX778" t="s">
        <v>2</v>
      </c>
      <c r="CY778" t="s">
        <v>74</v>
      </c>
    </row>
    <row r="779" spans="1:103" x14ac:dyDescent="0.25">
      <c r="A779" t="s">
        <v>4</v>
      </c>
      <c r="B779">
        <v>36.798099999999998</v>
      </c>
      <c r="C779">
        <v>-118.20359999999999</v>
      </c>
      <c r="D779">
        <v>3950</v>
      </c>
      <c r="E779" t="s">
        <v>1</v>
      </c>
      <c r="F779">
        <v>124.8</v>
      </c>
      <c r="G779">
        <v>1943</v>
      </c>
      <c r="H779">
        <v>8</v>
      </c>
      <c r="I779" t="s">
        <v>260</v>
      </c>
      <c r="J779">
        <v>83</v>
      </c>
      <c r="K779">
        <v>77</v>
      </c>
      <c r="L779">
        <v>76</v>
      </c>
      <c r="M779">
        <v>69</v>
      </c>
      <c r="N779">
        <v>75</v>
      </c>
      <c r="O779">
        <v>79</v>
      </c>
      <c r="P779">
        <v>85</v>
      </c>
      <c r="Q779">
        <v>86</v>
      </c>
      <c r="R779">
        <v>84</v>
      </c>
      <c r="S779">
        <v>84</v>
      </c>
      <c r="T779">
        <v>79</v>
      </c>
      <c r="U779">
        <v>72</v>
      </c>
      <c r="V779">
        <v>75</v>
      </c>
      <c r="W779">
        <v>81</v>
      </c>
      <c r="X779">
        <v>85</v>
      </c>
      <c r="Y779">
        <v>88</v>
      </c>
      <c r="Z779">
        <v>94</v>
      </c>
      <c r="AA779">
        <v>94</v>
      </c>
      <c r="AB779">
        <v>90</v>
      </c>
      <c r="AC779">
        <v>90</v>
      </c>
      <c r="AD779">
        <v>85</v>
      </c>
      <c r="AE779">
        <v>85</v>
      </c>
      <c r="AF779">
        <v>86</v>
      </c>
      <c r="AG779">
        <v>86</v>
      </c>
      <c r="AH779">
        <v>86</v>
      </c>
      <c r="AI779">
        <v>91</v>
      </c>
      <c r="AJ779">
        <v>89</v>
      </c>
      <c r="AK779">
        <v>91</v>
      </c>
      <c r="AL779">
        <v>89</v>
      </c>
      <c r="AM779">
        <v>86</v>
      </c>
      <c r="AN779" s="5">
        <v>83</v>
      </c>
      <c r="AO779" s="5">
        <v>85</v>
      </c>
      <c r="AP779" s="5">
        <v>90</v>
      </c>
      <c r="AQ779" s="5">
        <v>92</v>
      </c>
      <c r="AR779" s="5">
        <v>94</v>
      </c>
      <c r="AS779" s="5">
        <v>94</v>
      </c>
      <c r="AT779" s="5">
        <v>95</v>
      </c>
      <c r="AU779" s="5">
        <v>97</v>
      </c>
      <c r="AV779" s="5">
        <v>98</v>
      </c>
      <c r="AW779" s="5">
        <v>99</v>
      </c>
      <c r="AX779" s="5">
        <v>96</v>
      </c>
      <c r="AY779" s="5">
        <v>93</v>
      </c>
      <c r="AZ779" s="5">
        <v>92</v>
      </c>
      <c r="BA779" s="5">
        <v>91</v>
      </c>
      <c r="BB779" s="5">
        <v>92</v>
      </c>
      <c r="BC779" s="5">
        <v>93</v>
      </c>
      <c r="BD779" s="5">
        <v>92</v>
      </c>
      <c r="BE779" s="5">
        <v>92</v>
      </c>
      <c r="BF779" s="5">
        <v>92</v>
      </c>
      <c r="BG779" s="5">
        <v>90</v>
      </c>
      <c r="BH779" s="5">
        <v>90</v>
      </c>
      <c r="BI779" s="5">
        <v>90</v>
      </c>
      <c r="BJ779" s="5">
        <v>93</v>
      </c>
      <c r="BK779" s="5">
        <v>96</v>
      </c>
      <c r="BL779" s="5">
        <v>99</v>
      </c>
      <c r="BM779" s="5">
        <v>102</v>
      </c>
      <c r="BN779" s="5">
        <v>100</v>
      </c>
      <c r="BO779" s="5">
        <v>95</v>
      </c>
      <c r="BP779" s="5">
        <v>97</v>
      </c>
      <c r="BQ779" s="5">
        <v>98</v>
      </c>
      <c r="BR779" s="5">
        <v>100</v>
      </c>
      <c r="BS779">
        <v>98</v>
      </c>
      <c r="BT779">
        <v>92</v>
      </c>
      <c r="BU779">
        <v>91</v>
      </c>
      <c r="BV779">
        <v>90</v>
      </c>
      <c r="BW779">
        <v>91</v>
      </c>
      <c r="BX779">
        <v>93</v>
      </c>
      <c r="BY779">
        <v>93</v>
      </c>
      <c r="BZ779">
        <v>94</v>
      </c>
      <c r="CA779">
        <v>96</v>
      </c>
      <c r="CB779">
        <v>94</v>
      </c>
      <c r="CC779">
        <v>94</v>
      </c>
      <c r="CD779">
        <v>95</v>
      </c>
      <c r="CE779">
        <v>96</v>
      </c>
      <c r="CF779">
        <v>93</v>
      </c>
      <c r="CG779">
        <v>96</v>
      </c>
      <c r="CH779">
        <v>94</v>
      </c>
      <c r="CI779">
        <v>93</v>
      </c>
      <c r="CJ779">
        <v>96</v>
      </c>
      <c r="CK779">
        <v>93</v>
      </c>
      <c r="CL779">
        <v>90</v>
      </c>
      <c r="CM779">
        <v>87</v>
      </c>
      <c r="CN779">
        <v>88</v>
      </c>
      <c r="CO779">
        <v>88</v>
      </c>
      <c r="CP779">
        <v>86</v>
      </c>
      <c r="CQ779">
        <v>87</v>
      </c>
      <c r="CR779">
        <v>90</v>
      </c>
      <c r="CS779">
        <v>92</v>
      </c>
      <c r="CT779">
        <v>95</v>
      </c>
      <c r="CU779">
        <v>92</v>
      </c>
      <c r="CV779">
        <v>87</v>
      </c>
      <c r="CW779">
        <v>89</v>
      </c>
      <c r="CX779" t="s">
        <v>5</v>
      </c>
      <c r="CY779" t="s">
        <v>6</v>
      </c>
    </row>
    <row r="780" spans="1:103" x14ac:dyDescent="0.25">
      <c r="A780" t="s">
        <v>49</v>
      </c>
      <c r="B780">
        <v>36.1389</v>
      </c>
      <c r="C780">
        <v>-117.9528</v>
      </c>
      <c r="D780">
        <v>3825</v>
      </c>
      <c r="E780" t="s">
        <v>1</v>
      </c>
      <c r="F780">
        <v>103.6</v>
      </c>
      <c r="G780">
        <v>1943</v>
      </c>
      <c r="H780">
        <v>8</v>
      </c>
      <c r="I780" t="s">
        <v>260</v>
      </c>
      <c r="J780">
        <v>87</v>
      </c>
      <c r="K780">
        <v>79</v>
      </c>
      <c r="L780">
        <v>77</v>
      </c>
      <c r="M780">
        <v>70</v>
      </c>
      <c r="N780">
        <v>74</v>
      </c>
      <c r="O780">
        <v>79</v>
      </c>
      <c r="P780">
        <v>84</v>
      </c>
      <c r="Q780">
        <v>85</v>
      </c>
      <c r="R780">
        <v>85</v>
      </c>
      <c r="S780">
        <v>85</v>
      </c>
      <c r="T780">
        <v>84</v>
      </c>
      <c r="U780">
        <v>74</v>
      </c>
      <c r="V780">
        <v>72</v>
      </c>
      <c r="W780">
        <v>79</v>
      </c>
      <c r="X780">
        <v>86</v>
      </c>
      <c r="Y780">
        <v>91</v>
      </c>
      <c r="Z780">
        <v>93</v>
      </c>
      <c r="AA780">
        <v>93</v>
      </c>
      <c r="AB780">
        <v>90</v>
      </c>
      <c r="AC780">
        <v>90</v>
      </c>
      <c r="AD780">
        <v>85</v>
      </c>
      <c r="AE780">
        <v>85</v>
      </c>
      <c r="AF780">
        <v>87</v>
      </c>
      <c r="AG780">
        <v>85</v>
      </c>
      <c r="AH780">
        <v>85</v>
      </c>
      <c r="AI780">
        <v>90</v>
      </c>
      <c r="AJ780">
        <v>90</v>
      </c>
      <c r="AK780">
        <v>91</v>
      </c>
      <c r="AL780">
        <v>90</v>
      </c>
      <c r="AM780">
        <v>88</v>
      </c>
      <c r="AN780" s="5">
        <v>85</v>
      </c>
      <c r="AO780" s="5">
        <v>86</v>
      </c>
      <c r="AP780" s="5">
        <v>93</v>
      </c>
      <c r="AQ780" s="5">
        <v>94</v>
      </c>
      <c r="AR780" s="5">
        <v>91</v>
      </c>
      <c r="AS780" s="5">
        <v>94</v>
      </c>
      <c r="AT780" s="5">
        <v>95</v>
      </c>
      <c r="AU780" s="5">
        <v>97</v>
      </c>
      <c r="AV780" s="5">
        <v>98</v>
      </c>
      <c r="AW780" s="5">
        <v>98</v>
      </c>
      <c r="AX780" s="5">
        <v>98</v>
      </c>
      <c r="AY780" s="5">
        <v>98</v>
      </c>
      <c r="AZ780" s="5">
        <v>93</v>
      </c>
      <c r="BA780" s="5">
        <v>93</v>
      </c>
      <c r="BB780" s="5">
        <v>93</v>
      </c>
      <c r="BC780" s="5">
        <v>93</v>
      </c>
      <c r="BD780" s="5">
        <v>91</v>
      </c>
      <c r="BE780" s="5">
        <v>92</v>
      </c>
      <c r="BF780" s="5">
        <v>92</v>
      </c>
      <c r="BG780" s="5">
        <v>90</v>
      </c>
      <c r="BH780" s="5">
        <v>88</v>
      </c>
      <c r="BI780" s="5">
        <v>90</v>
      </c>
      <c r="BJ780" s="5">
        <v>92</v>
      </c>
      <c r="BK780" s="5">
        <v>95</v>
      </c>
      <c r="BL780" s="5">
        <v>98</v>
      </c>
      <c r="BM780" s="5">
        <v>102</v>
      </c>
      <c r="BN780" s="5">
        <v>104</v>
      </c>
      <c r="BO780" s="5">
        <v>101</v>
      </c>
      <c r="BP780" s="5">
        <v>100</v>
      </c>
      <c r="BQ780" s="5">
        <v>100</v>
      </c>
      <c r="BR780" s="5">
        <v>101</v>
      </c>
      <c r="BS780">
        <v>99</v>
      </c>
      <c r="BT780">
        <v>94</v>
      </c>
      <c r="BU780">
        <v>93</v>
      </c>
      <c r="BV780">
        <v>91</v>
      </c>
      <c r="BW780">
        <v>90</v>
      </c>
      <c r="BX780">
        <v>91</v>
      </c>
      <c r="BY780">
        <v>93</v>
      </c>
      <c r="BZ780">
        <v>95</v>
      </c>
      <c r="CA780">
        <v>96</v>
      </c>
      <c r="CB780">
        <v>96</v>
      </c>
      <c r="CC780">
        <v>94</v>
      </c>
      <c r="CD780">
        <v>95</v>
      </c>
      <c r="CE780">
        <v>98</v>
      </c>
      <c r="CF780">
        <v>96</v>
      </c>
      <c r="CG780">
        <v>98</v>
      </c>
      <c r="CH780">
        <v>96</v>
      </c>
      <c r="CI780">
        <v>92</v>
      </c>
      <c r="CJ780">
        <v>98</v>
      </c>
      <c r="CK780">
        <v>95</v>
      </c>
      <c r="CL780">
        <v>93</v>
      </c>
      <c r="CM780">
        <v>91</v>
      </c>
      <c r="CN780">
        <v>89</v>
      </c>
      <c r="CO780">
        <v>88</v>
      </c>
      <c r="CP780">
        <v>88</v>
      </c>
      <c r="CQ780">
        <v>86</v>
      </c>
      <c r="CR780">
        <v>91</v>
      </c>
      <c r="CS780">
        <v>93</v>
      </c>
      <c r="CT780">
        <v>95</v>
      </c>
      <c r="CU780">
        <v>94</v>
      </c>
      <c r="CV780">
        <v>91</v>
      </c>
      <c r="CW780">
        <v>90</v>
      </c>
      <c r="CX780" t="s">
        <v>5</v>
      </c>
      <c r="CY780" t="s">
        <v>50</v>
      </c>
    </row>
    <row r="781" spans="1:103" x14ac:dyDescent="0.25">
      <c r="A781" t="s">
        <v>61</v>
      </c>
      <c r="B781">
        <v>35.369199999999999</v>
      </c>
      <c r="C781">
        <v>-117.6525</v>
      </c>
      <c r="D781">
        <v>3570</v>
      </c>
      <c r="E781" t="s">
        <v>1</v>
      </c>
      <c r="F781">
        <v>140.5</v>
      </c>
      <c r="G781">
        <v>1943</v>
      </c>
      <c r="H781">
        <v>8</v>
      </c>
      <c r="I781" t="s">
        <v>260</v>
      </c>
      <c r="J781">
        <v>74</v>
      </c>
      <c r="K781">
        <v>75</v>
      </c>
      <c r="L781">
        <v>73</v>
      </c>
      <c r="M781">
        <v>75</v>
      </c>
      <c r="N781">
        <v>80</v>
      </c>
      <c r="O781">
        <v>85</v>
      </c>
      <c r="P781">
        <v>90</v>
      </c>
      <c r="Q781">
        <v>89</v>
      </c>
      <c r="R781">
        <v>90</v>
      </c>
      <c r="S781">
        <v>90</v>
      </c>
      <c r="T781">
        <v>77</v>
      </c>
      <c r="U781">
        <v>72</v>
      </c>
      <c r="V781">
        <v>78</v>
      </c>
      <c r="W781">
        <v>85</v>
      </c>
      <c r="X781">
        <v>90</v>
      </c>
      <c r="Y781">
        <v>95</v>
      </c>
      <c r="Z781">
        <v>99</v>
      </c>
      <c r="AA781">
        <v>97</v>
      </c>
      <c r="AB781">
        <v>93</v>
      </c>
      <c r="AC781">
        <v>91</v>
      </c>
      <c r="AD781">
        <v>87</v>
      </c>
      <c r="AE781">
        <v>87</v>
      </c>
      <c r="AF781">
        <v>86</v>
      </c>
      <c r="AG781">
        <v>85</v>
      </c>
      <c r="AH781">
        <v>90</v>
      </c>
      <c r="AI781">
        <v>94</v>
      </c>
      <c r="AJ781">
        <v>94</v>
      </c>
      <c r="AK781">
        <v>95</v>
      </c>
      <c r="AL781">
        <v>90</v>
      </c>
      <c r="AM781">
        <v>90</v>
      </c>
      <c r="AN781" s="5">
        <v>88</v>
      </c>
      <c r="AO781" s="5">
        <v>91</v>
      </c>
      <c r="AP781" s="5">
        <v>95</v>
      </c>
      <c r="AQ781" s="5">
        <v>98</v>
      </c>
      <c r="AR781" s="5">
        <v>99</v>
      </c>
      <c r="AS781" s="5">
        <v>99</v>
      </c>
      <c r="AT781" s="5">
        <v>100</v>
      </c>
      <c r="AU781" s="5">
        <v>102</v>
      </c>
      <c r="AV781" s="5">
        <v>102</v>
      </c>
      <c r="AW781" s="5">
        <v>103</v>
      </c>
      <c r="AX781" s="5">
        <v>100</v>
      </c>
      <c r="AY781" s="5">
        <v>96</v>
      </c>
      <c r="AZ781" s="5">
        <v>99</v>
      </c>
      <c r="BA781" s="5">
        <v>98</v>
      </c>
      <c r="BB781" s="5">
        <v>97</v>
      </c>
      <c r="BC781" s="5">
        <v>97</v>
      </c>
      <c r="BD781" s="5">
        <v>96</v>
      </c>
      <c r="BE781" s="5">
        <v>98</v>
      </c>
      <c r="BF781" s="5">
        <v>97</v>
      </c>
      <c r="BG781" s="5">
        <v>95</v>
      </c>
      <c r="BH781" s="5">
        <v>92</v>
      </c>
      <c r="BI781" s="5">
        <v>95</v>
      </c>
      <c r="BJ781" s="5">
        <v>98</v>
      </c>
      <c r="BK781" s="5">
        <v>102</v>
      </c>
      <c r="BL781" s="5">
        <v>105</v>
      </c>
      <c r="BM781" s="5">
        <v>108</v>
      </c>
      <c r="BN781" s="5">
        <v>108</v>
      </c>
      <c r="BO781" s="5">
        <v>106</v>
      </c>
      <c r="BP781" s="5">
        <v>107</v>
      </c>
      <c r="BQ781" s="5">
        <v>108</v>
      </c>
      <c r="BR781" s="5">
        <v>108</v>
      </c>
      <c r="BS781">
        <v>101</v>
      </c>
      <c r="BT781">
        <v>95</v>
      </c>
      <c r="BU781">
        <v>94</v>
      </c>
      <c r="BV781">
        <v>95</v>
      </c>
      <c r="BW781">
        <v>95</v>
      </c>
      <c r="BX781">
        <v>96</v>
      </c>
      <c r="BY781">
        <v>97</v>
      </c>
      <c r="BZ781">
        <v>100</v>
      </c>
      <c r="CA781">
        <v>102</v>
      </c>
      <c r="CB781">
        <v>100</v>
      </c>
      <c r="CC781">
        <v>99</v>
      </c>
      <c r="CD781">
        <v>101</v>
      </c>
      <c r="CE781">
        <v>103</v>
      </c>
      <c r="CF781">
        <v>103</v>
      </c>
      <c r="CG781">
        <v>103</v>
      </c>
      <c r="CH781">
        <v>98</v>
      </c>
      <c r="CI781">
        <v>99</v>
      </c>
      <c r="CJ781">
        <v>100</v>
      </c>
      <c r="CK781">
        <v>98</v>
      </c>
      <c r="CL781">
        <v>95</v>
      </c>
      <c r="CM781">
        <v>93</v>
      </c>
      <c r="CN781">
        <v>92</v>
      </c>
      <c r="CO781">
        <v>90</v>
      </c>
      <c r="CP781">
        <v>90</v>
      </c>
      <c r="CQ781">
        <v>92</v>
      </c>
      <c r="CR781">
        <v>96</v>
      </c>
      <c r="CS781">
        <v>99</v>
      </c>
      <c r="CT781">
        <v>99</v>
      </c>
      <c r="CU781">
        <v>94</v>
      </c>
      <c r="CV781">
        <v>92</v>
      </c>
      <c r="CW781">
        <v>95</v>
      </c>
      <c r="CX781" t="s">
        <v>5</v>
      </c>
      <c r="CY781" t="s">
        <v>62</v>
      </c>
    </row>
    <row r="782" spans="1:103" x14ac:dyDescent="0.25">
      <c r="A782" t="s">
        <v>41</v>
      </c>
      <c r="B782">
        <v>34.5</v>
      </c>
      <c r="C782">
        <v>-117.8167</v>
      </c>
      <c r="D782">
        <v>3402</v>
      </c>
      <c r="E782" t="s">
        <v>1</v>
      </c>
      <c r="F782">
        <v>234.3</v>
      </c>
      <c r="G782">
        <v>1943</v>
      </c>
      <c r="H782">
        <v>8</v>
      </c>
      <c r="I782" t="s">
        <v>260</v>
      </c>
      <c r="J782">
        <v>76</v>
      </c>
      <c r="K782">
        <v>71</v>
      </c>
      <c r="L782">
        <v>72</v>
      </c>
      <c r="M782">
        <v>67</v>
      </c>
      <c r="N782">
        <v>75</v>
      </c>
      <c r="O782">
        <v>81</v>
      </c>
      <c r="P782">
        <v>87</v>
      </c>
      <c r="Q782">
        <v>91</v>
      </c>
      <c r="R782">
        <v>85</v>
      </c>
      <c r="S782">
        <v>80</v>
      </c>
      <c r="T782">
        <v>76</v>
      </c>
      <c r="U782">
        <v>72</v>
      </c>
      <c r="V782">
        <v>67</v>
      </c>
      <c r="W782">
        <v>80</v>
      </c>
      <c r="X782">
        <v>92</v>
      </c>
      <c r="Y782">
        <v>95</v>
      </c>
      <c r="Z782">
        <v>97</v>
      </c>
      <c r="AA782">
        <v>91</v>
      </c>
      <c r="AB782">
        <v>91</v>
      </c>
      <c r="AC782">
        <v>89</v>
      </c>
      <c r="AD782">
        <v>86</v>
      </c>
      <c r="AE782">
        <v>87</v>
      </c>
      <c r="AF782">
        <v>90</v>
      </c>
      <c r="AG782">
        <v>85</v>
      </c>
      <c r="AH782">
        <v>89</v>
      </c>
      <c r="AI782">
        <v>91</v>
      </c>
      <c r="AJ782">
        <v>95</v>
      </c>
      <c r="AK782">
        <v>92</v>
      </c>
      <c r="AL782">
        <v>90</v>
      </c>
      <c r="AM782">
        <v>91</v>
      </c>
      <c r="AN782" s="5">
        <v>84</v>
      </c>
      <c r="AO782" s="5">
        <v>82</v>
      </c>
      <c r="AP782" s="5">
        <v>86</v>
      </c>
      <c r="AQ782" s="5">
        <v>95</v>
      </c>
      <c r="AR782" s="5">
        <v>96</v>
      </c>
      <c r="AS782" s="5">
        <v>94</v>
      </c>
      <c r="AT782" s="5">
        <v>98</v>
      </c>
      <c r="AU782" s="5">
        <v>103</v>
      </c>
      <c r="AV782" s="5">
        <v>98</v>
      </c>
      <c r="AW782" s="5">
        <v>100</v>
      </c>
      <c r="AX782" s="5">
        <v>99</v>
      </c>
      <c r="AY782" s="5">
        <v>96</v>
      </c>
      <c r="AZ782" s="5">
        <v>95</v>
      </c>
      <c r="BA782" s="5">
        <v>96</v>
      </c>
      <c r="BB782" s="5">
        <v>92</v>
      </c>
      <c r="BC782" s="5">
        <v>88</v>
      </c>
      <c r="BD782" s="5">
        <v>92</v>
      </c>
      <c r="BE782" s="5">
        <v>94</v>
      </c>
      <c r="BF782" s="5">
        <v>95</v>
      </c>
      <c r="BG782" s="5">
        <v>93</v>
      </c>
      <c r="BH782" s="5">
        <v>94</v>
      </c>
      <c r="BI782" s="5">
        <v>91</v>
      </c>
      <c r="BJ782" s="5">
        <v>96</v>
      </c>
      <c r="BK782" s="5">
        <v>101</v>
      </c>
      <c r="BL782" s="5">
        <v>98</v>
      </c>
      <c r="BM782" s="5">
        <v>101</v>
      </c>
      <c r="BN782" s="5">
        <v>105</v>
      </c>
      <c r="BO782" s="5">
        <v>104</v>
      </c>
      <c r="BP782" s="5">
        <v>104</v>
      </c>
      <c r="BQ782" s="5">
        <v>102</v>
      </c>
      <c r="BR782" s="5">
        <v>107</v>
      </c>
      <c r="BS782">
        <v>97</v>
      </c>
      <c r="BT782">
        <v>94</v>
      </c>
      <c r="BU782">
        <v>94</v>
      </c>
      <c r="BV782">
        <v>85</v>
      </c>
      <c r="BW782">
        <v>91</v>
      </c>
      <c r="BX782">
        <v>93</v>
      </c>
      <c r="BY782">
        <v>95</v>
      </c>
      <c r="BZ782">
        <v>98</v>
      </c>
      <c r="CA782">
        <v>94</v>
      </c>
      <c r="CB782">
        <v>98</v>
      </c>
      <c r="CC782">
        <v>97</v>
      </c>
      <c r="CD782">
        <v>100</v>
      </c>
      <c r="CE782">
        <v>104</v>
      </c>
      <c r="CF782">
        <v>102</v>
      </c>
      <c r="CG782">
        <v>95</v>
      </c>
      <c r="CH782">
        <v>92</v>
      </c>
      <c r="CI782">
        <v>95</v>
      </c>
      <c r="CJ782">
        <v>94</v>
      </c>
      <c r="CK782">
        <v>96</v>
      </c>
      <c r="CL782">
        <v>97</v>
      </c>
      <c r="CM782">
        <v>97</v>
      </c>
      <c r="CN782">
        <v>89</v>
      </c>
      <c r="CO782">
        <v>90</v>
      </c>
      <c r="CP782">
        <v>89</v>
      </c>
      <c r="CQ782">
        <v>91</v>
      </c>
      <c r="CR782">
        <v>95</v>
      </c>
      <c r="CS782">
        <v>97</v>
      </c>
      <c r="CT782">
        <v>95</v>
      </c>
      <c r="CU782">
        <v>92</v>
      </c>
      <c r="CV782">
        <v>92</v>
      </c>
      <c r="CW782">
        <v>97</v>
      </c>
      <c r="CX782" t="s">
        <v>5</v>
      </c>
      <c r="CY782" t="s">
        <v>42</v>
      </c>
    </row>
    <row r="783" spans="1:103" x14ac:dyDescent="0.25">
      <c r="A783" t="s">
        <v>33</v>
      </c>
      <c r="B783">
        <v>36.583300000000001</v>
      </c>
      <c r="C783">
        <v>-115.66670000000001</v>
      </c>
      <c r="D783">
        <v>3136</v>
      </c>
      <c r="E783" t="s">
        <v>1</v>
      </c>
      <c r="F783">
        <v>108</v>
      </c>
      <c r="G783">
        <v>1943</v>
      </c>
      <c r="H783">
        <v>8</v>
      </c>
      <c r="I783" t="s">
        <v>260</v>
      </c>
      <c r="J783">
        <v>92</v>
      </c>
      <c r="K783">
        <v>87</v>
      </c>
      <c r="L783">
        <v>85</v>
      </c>
      <c r="M783">
        <v>80</v>
      </c>
      <c r="N783">
        <v>83</v>
      </c>
      <c r="O783">
        <v>88</v>
      </c>
      <c r="P783">
        <v>93</v>
      </c>
      <c r="Q783">
        <v>95</v>
      </c>
      <c r="R783">
        <v>96</v>
      </c>
      <c r="S783">
        <v>97</v>
      </c>
      <c r="T783">
        <v>90</v>
      </c>
      <c r="U783">
        <v>85</v>
      </c>
      <c r="V783">
        <v>82</v>
      </c>
      <c r="W783">
        <v>87</v>
      </c>
      <c r="X783">
        <v>91</v>
      </c>
      <c r="Y783">
        <v>93</v>
      </c>
      <c r="Z783">
        <v>101</v>
      </c>
      <c r="AA783">
        <v>100</v>
      </c>
      <c r="AB783">
        <v>97</v>
      </c>
      <c r="AC783">
        <v>98</v>
      </c>
      <c r="AD783">
        <v>96</v>
      </c>
      <c r="AE783">
        <v>97</v>
      </c>
      <c r="AF783">
        <v>95</v>
      </c>
      <c r="AG783">
        <v>94</v>
      </c>
      <c r="AH783">
        <v>97</v>
      </c>
      <c r="AI783">
        <v>97</v>
      </c>
      <c r="AJ783">
        <v>100</v>
      </c>
      <c r="AK783">
        <v>102</v>
      </c>
      <c r="AL783">
        <v>97</v>
      </c>
      <c r="AM783">
        <v>97</v>
      </c>
      <c r="AN783" s="5">
        <v>96</v>
      </c>
      <c r="AO783" s="5">
        <v>95</v>
      </c>
      <c r="AP783" s="5">
        <v>100</v>
      </c>
      <c r="AQ783" s="5">
        <v>102</v>
      </c>
      <c r="AR783" s="5">
        <v>102</v>
      </c>
      <c r="AS783" s="5">
        <v>102</v>
      </c>
      <c r="AT783" s="5">
        <v>102</v>
      </c>
      <c r="AU783" s="5">
        <v>106</v>
      </c>
      <c r="AV783" s="5">
        <v>107</v>
      </c>
      <c r="AW783" s="5">
        <v>109</v>
      </c>
      <c r="AX783" s="5">
        <v>105</v>
      </c>
      <c r="AY783" s="5">
        <v>103</v>
      </c>
      <c r="AZ783" s="5">
        <v>102</v>
      </c>
      <c r="BA783" s="5">
        <v>102</v>
      </c>
      <c r="BB783" s="5">
        <v>101</v>
      </c>
      <c r="BC783" s="5">
        <v>100</v>
      </c>
      <c r="BD783" s="5">
        <v>100</v>
      </c>
      <c r="BE783" s="5">
        <v>99</v>
      </c>
      <c r="BF783" s="5">
        <v>94</v>
      </c>
      <c r="BG783" s="5">
        <v>96</v>
      </c>
      <c r="BH783" s="5">
        <v>99</v>
      </c>
      <c r="BI783" s="5">
        <v>101</v>
      </c>
      <c r="BJ783" s="5">
        <v>104</v>
      </c>
      <c r="BK783" s="5">
        <v>105</v>
      </c>
      <c r="BL783" s="5">
        <v>108</v>
      </c>
      <c r="BM783" s="5">
        <v>111</v>
      </c>
      <c r="BN783" s="5">
        <v>111</v>
      </c>
      <c r="BO783" s="5">
        <v>105</v>
      </c>
      <c r="BP783" s="5">
        <v>105</v>
      </c>
      <c r="BQ783" s="5">
        <v>108</v>
      </c>
      <c r="BR783" s="5">
        <v>108</v>
      </c>
      <c r="BS783">
        <v>105</v>
      </c>
      <c r="BT783">
        <v>104</v>
      </c>
      <c r="BU783">
        <v>101</v>
      </c>
      <c r="BV783">
        <v>100</v>
      </c>
      <c r="BW783">
        <v>98</v>
      </c>
      <c r="BX783">
        <v>103</v>
      </c>
      <c r="BY783">
        <v>101</v>
      </c>
      <c r="BZ783">
        <v>102</v>
      </c>
      <c r="CA783">
        <v>106</v>
      </c>
      <c r="CB783">
        <v>104</v>
      </c>
      <c r="CC783">
        <v>102</v>
      </c>
      <c r="CD783">
        <v>104</v>
      </c>
      <c r="CE783">
        <v>106</v>
      </c>
      <c r="CF783">
        <v>97</v>
      </c>
      <c r="CG783">
        <v>95</v>
      </c>
      <c r="CH783">
        <v>93</v>
      </c>
      <c r="CI783">
        <v>94</v>
      </c>
      <c r="CJ783">
        <v>100</v>
      </c>
      <c r="CK783">
        <v>102</v>
      </c>
      <c r="CL783">
        <v>102</v>
      </c>
      <c r="CM783">
        <v>101</v>
      </c>
      <c r="CN783">
        <v>100</v>
      </c>
      <c r="CO783">
        <v>101</v>
      </c>
      <c r="CP783">
        <v>101</v>
      </c>
      <c r="CQ783">
        <v>100</v>
      </c>
      <c r="CR783">
        <v>98</v>
      </c>
      <c r="CS783">
        <v>98</v>
      </c>
      <c r="CT783">
        <v>100</v>
      </c>
      <c r="CU783">
        <v>103</v>
      </c>
      <c r="CV783">
        <v>97</v>
      </c>
      <c r="CW783">
        <v>97</v>
      </c>
      <c r="CX783" t="s">
        <v>2</v>
      </c>
      <c r="CY783" t="s">
        <v>34</v>
      </c>
    </row>
    <row r="784" spans="1:103" x14ac:dyDescent="0.25">
      <c r="A784" t="s">
        <v>65</v>
      </c>
      <c r="B784">
        <v>36.438099999999999</v>
      </c>
      <c r="C784">
        <v>-115.36</v>
      </c>
      <c r="D784">
        <v>2914</v>
      </c>
      <c r="E784" t="s">
        <v>1</v>
      </c>
      <c r="F784">
        <v>134.69999999999999</v>
      </c>
      <c r="G784">
        <v>1943</v>
      </c>
      <c r="H784">
        <v>8</v>
      </c>
      <c r="I784" t="s">
        <v>260</v>
      </c>
      <c r="J784">
        <v>90</v>
      </c>
      <c r="K784">
        <v>81</v>
      </c>
      <c r="L784">
        <v>81</v>
      </c>
      <c r="M784">
        <v>81</v>
      </c>
      <c r="N784">
        <v>83</v>
      </c>
      <c r="O784">
        <v>88</v>
      </c>
      <c r="P784">
        <v>92</v>
      </c>
      <c r="Q784">
        <v>94</v>
      </c>
      <c r="R784">
        <v>93</v>
      </c>
      <c r="S784">
        <v>92</v>
      </c>
      <c r="T784">
        <v>92</v>
      </c>
      <c r="U784">
        <v>87</v>
      </c>
      <c r="W784">
        <v>88</v>
      </c>
      <c r="X784">
        <v>89</v>
      </c>
      <c r="Y784">
        <v>93</v>
      </c>
      <c r="Z784">
        <v>98</v>
      </c>
      <c r="AA784">
        <v>102</v>
      </c>
      <c r="AB784">
        <v>98</v>
      </c>
      <c r="AC784">
        <v>97</v>
      </c>
      <c r="AD784">
        <v>94</v>
      </c>
      <c r="AE784">
        <v>93</v>
      </c>
      <c r="AF784">
        <v>96</v>
      </c>
      <c r="AG784">
        <v>94</v>
      </c>
      <c r="AH784">
        <v>96</v>
      </c>
      <c r="AI784">
        <v>94</v>
      </c>
      <c r="AJ784">
        <v>95</v>
      </c>
      <c r="AK784">
        <v>100</v>
      </c>
      <c r="AL784">
        <v>95</v>
      </c>
      <c r="AM784">
        <v>96</v>
      </c>
      <c r="AN784" s="5">
        <v>92</v>
      </c>
      <c r="AO784" s="5">
        <v>93</v>
      </c>
      <c r="AP784" s="5">
        <v>98</v>
      </c>
      <c r="AQ784" s="5">
        <v>99</v>
      </c>
      <c r="AR784" s="5">
        <v>99</v>
      </c>
      <c r="AS784" s="5">
        <v>99</v>
      </c>
      <c r="AT784" s="5">
        <v>104</v>
      </c>
      <c r="AU784" s="5">
        <v>105</v>
      </c>
      <c r="AV784" s="5">
        <v>107</v>
      </c>
      <c r="AW784" s="5">
        <v>106</v>
      </c>
      <c r="AX784" s="5">
        <v>104</v>
      </c>
      <c r="AY784" s="5">
        <v>102</v>
      </c>
      <c r="AZ784" s="5">
        <v>98</v>
      </c>
      <c r="BA784" s="5">
        <v>100</v>
      </c>
      <c r="BB784" s="5">
        <v>100</v>
      </c>
      <c r="BC784" s="5">
        <v>98</v>
      </c>
      <c r="BD784" s="5">
        <v>98</v>
      </c>
      <c r="BE784" s="5">
        <v>95</v>
      </c>
      <c r="BF784" s="5">
        <v>97</v>
      </c>
      <c r="BG784" s="5">
        <v>92</v>
      </c>
      <c r="BH784" s="5">
        <v>96</v>
      </c>
      <c r="BI784" s="5">
        <v>98</v>
      </c>
      <c r="BJ784" s="5">
        <v>101</v>
      </c>
      <c r="BK784" s="5">
        <v>105</v>
      </c>
      <c r="BL784" s="5">
        <v>103</v>
      </c>
      <c r="BM784" s="5">
        <v>109</v>
      </c>
      <c r="BN784" s="5">
        <v>103</v>
      </c>
      <c r="BO784" s="5">
        <v>105</v>
      </c>
      <c r="BP784" s="5">
        <v>104</v>
      </c>
      <c r="BQ784" s="5">
        <v>104</v>
      </c>
      <c r="BR784" s="5">
        <v>102</v>
      </c>
      <c r="BS784">
        <v>101</v>
      </c>
      <c r="BT784">
        <v>99</v>
      </c>
      <c r="BU784">
        <v>98</v>
      </c>
      <c r="BV784">
        <v>97</v>
      </c>
      <c r="BW784">
        <v>97</v>
      </c>
      <c r="BX784">
        <v>98</v>
      </c>
      <c r="BY784">
        <v>102</v>
      </c>
      <c r="BZ784">
        <v>99</v>
      </c>
      <c r="CA784">
        <v>103</v>
      </c>
      <c r="CB784">
        <v>98</v>
      </c>
      <c r="CC784">
        <v>96</v>
      </c>
      <c r="CD784">
        <v>101</v>
      </c>
      <c r="CE784">
        <v>104</v>
      </c>
      <c r="CF784">
        <v>94</v>
      </c>
      <c r="CG784">
        <v>93</v>
      </c>
      <c r="CH784">
        <v>81</v>
      </c>
      <c r="CI784">
        <v>91</v>
      </c>
      <c r="CJ784">
        <v>98</v>
      </c>
      <c r="CK784">
        <v>100</v>
      </c>
      <c r="CL784">
        <v>101</v>
      </c>
      <c r="CM784">
        <v>98</v>
      </c>
      <c r="CN784">
        <v>98</v>
      </c>
      <c r="CO784">
        <v>97</v>
      </c>
      <c r="CP784">
        <v>95</v>
      </c>
      <c r="CQ784">
        <v>98</v>
      </c>
      <c r="CR784">
        <v>99</v>
      </c>
      <c r="CS784">
        <v>98</v>
      </c>
      <c r="CT784">
        <v>101</v>
      </c>
      <c r="CU784">
        <v>97</v>
      </c>
      <c r="CV784">
        <v>94</v>
      </c>
      <c r="CW784">
        <v>95</v>
      </c>
      <c r="CX784" t="s">
        <v>2</v>
      </c>
      <c r="CY784" t="s">
        <v>66</v>
      </c>
    </row>
    <row r="785" spans="1:103" x14ac:dyDescent="0.25">
      <c r="A785" t="s">
        <v>39</v>
      </c>
      <c r="B785">
        <v>34.525300000000001</v>
      </c>
      <c r="C785">
        <v>-117.29640000000001</v>
      </c>
      <c r="D785">
        <v>2789</v>
      </c>
      <c r="E785" t="s">
        <v>1</v>
      </c>
      <c r="F785">
        <v>218.7</v>
      </c>
      <c r="G785">
        <v>1943</v>
      </c>
      <c r="H785">
        <v>8</v>
      </c>
      <c r="I785" t="s">
        <v>260</v>
      </c>
      <c r="J785">
        <v>85</v>
      </c>
      <c r="K785">
        <v>83</v>
      </c>
      <c r="L785">
        <v>74</v>
      </c>
      <c r="M785">
        <v>78</v>
      </c>
      <c r="N785">
        <v>81</v>
      </c>
      <c r="O785">
        <v>87</v>
      </c>
      <c r="P785">
        <v>90</v>
      </c>
      <c r="Q785">
        <v>89</v>
      </c>
      <c r="R785">
        <v>89</v>
      </c>
      <c r="S785">
        <v>91</v>
      </c>
      <c r="T785">
        <v>75</v>
      </c>
      <c r="U785">
        <v>76</v>
      </c>
      <c r="V785">
        <v>80</v>
      </c>
      <c r="W785">
        <v>88</v>
      </c>
      <c r="X785">
        <v>95</v>
      </c>
      <c r="Y785">
        <v>97</v>
      </c>
      <c r="Z785">
        <v>99</v>
      </c>
      <c r="AA785">
        <v>95</v>
      </c>
      <c r="AB785">
        <v>95</v>
      </c>
      <c r="AC785">
        <v>93</v>
      </c>
      <c r="AD785">
        <v>92</v>
      </c>
      <c r="AE785">
        <v>90</v>
      </c>
      <c r="AF785">
        <v>89</v>
      </c>
      <c r="AG785">
        <v>89</v>
      </c>
      <c r="AH785">
        <v>92</v>
      </c>
      <c r="AI785">
        <v>94</v>
      </c>
      <c r="AJ785">
        <v>95</v>
      </c>
      <c r="AK785">
        <v>93</v>
      </c>
      <c r="AL785">
        <v>90</v>
      </c>
      <c r="AM785">
        <v>88</v>
      </c>
      <c r="AN785" s="5">
        <v>88</v>
      </c>
      <c r="AO785" s="5">
        <v>86</v>
      </c>
      <c r="AP785" s="5">
        <v>91</v>
      </c>
      <c r="AQ785" s="5">
        <v>97</v>
      </c>
      <c r="AR785" s="5">
        <v>99</v>
      </c>
      <c r="AS785" s="5">
        <v>96</v>
      </c>
      <c r="AT785" s="5">
        <v>98</v>
      </c>
      <c r="AU785" s="5">
        <v>98</v>
      </c>
      <c r="AV785" s="5">
        <v>102</v>
      </c>
      <c r="AW785" s="5">
        <v>102</v>
      </c>
      <c r="AX785" s="5">
        <v>98</v>
      </c>
      <c r="AY785" s="5">
        <v>95</v>
      </c>
      <c r="AZ785" s="5">
        <v>92</v>
      </c>
      <c r="BA785" s="5">
        <v>100</v>
      </c>
      <c r="BB785" s="5">
        <v>95</v>
      </c>
      <c r="BC785" s="5">
        <v>91</v>
      </c>
      <c r="BD785" s="5">
        <v>92</v>
      </c>
      <c r="BE785" s="5">
        <v>96</v>
      </c>
      <c r="BF785" s="5">
        <v>98</v>
      </c>
      <c r="BG785" s="5">
        <v>95</v>
      </c>
      <c r="BH785" s="5">
        <v>90</v>
      </c>
      <c r="BI785" s="5">
        <v>93</v>
      </c>
      <c r="BJ785" s="5">
        <v>95</v>
      </c>
      <c r="BK785" s="5">
        <v>99</v>
      </c>
      <c r="BL785" s="5">
        <v>102</v>
      </c>
      <c r="BM785" s="5">
        <v>105</v>
      </c>
      <c r="BN785" s="5">
        <v>109</v>
      </c>
      <c r="BO785" s="5">
        <v>104</v>
      </c>
      <c r="BP785" s="5">
        <v>105</v>
      </c>
      <c r="BQ785" s="5">
        <v>106</v>
      </c>
      <c r="BR785" s="5">
        <v>107</v>
      </c>
      <c r="BS785">
        <v>98</v>
      </c>
      <c r="BT785">
        <v>93</v>
      </c>
      <c r="BU785">
        <v>98</v>
      </c>
      <c r="BV785">
        <v>94</v>
      </c>
      <c r="BW785">
        <v>96</v>
      </c>
      <c r="BX785">
        <v>95</v>
      </c>
      <c r="BY785">
        <v>95</v>
      </c>
      <c r="BZ785">
        <v>100</v>
      </c>
      <c r="CA785">
        <v>100</v>
      </c>
      <c r="CB785">
        <v>98</v>
      </c>
      <c r="CC785">
        <v>99</v>
      </c>
      <c r="CD785">
        <v>100</v>
      </c>
      <c r="CE785">
        <v>102</v>
      </c>
      <c r="CF785">
        <v>100</v>
      </c>
      <c r="CG785">
        <v>101</v>
      </c>
      <c r="CH785">
        <v>98</v>
      </c>
      <c r="CI785">
        <v>97</v>
      </c>
      <c r="CJ785">
        <v>102</v>
      </c>
      <c r="CK785">
        <v>100</v>
      </c>
      <c r="CL785">
        <v>94</v>
      </c>
      <c r="CM785">
        <v>97</v>
      </c>
      <c r="CN785">
        <v>94</v>
      </c>
      <c r="CO785">
        <v>89</v>
      </c>
      <c r="CP785">
        <v>90</v>
      </c>
      <c r="CQ785">
        <v>94</v>
      </c>
      <c r="CR785">
        <v>97</v>
      </c>
      <c r="CS785">
        <v>101</v>
      </c>
      <c r="CT785">
        <v>101</v>
      </c>
      <c r="CU785">
        <v>101</v>
      </c>
      <c r="CV785">
        <v>95</v>
      </c>
      <c r="CW785">
        <v>98</v>
      </c>
      <c r="CX785" t="s">
        <v>5</v>
      </c>
      <c r="CY785" t="s">
        <v>40</v>
      </c>
    </row>
    <row r="786" spans="1:103" x14ac:dyDescent="0.25">
      <c r="A786" t="s">
        <v>71</v>
      </c>
      <c r="B786">
        <v>36.65</v>
      </c>
      <c r="C786">
        <v>-116.4</v>
      </c>
      <c r="D786">
        <v>2671</v>
      </c>
      <c r="E786" t="s">
        <v>1</v>
      </c>
      <c r="F786">
        <v>46.6</v>
      </c>
      <c r="G786">
        <v>1943</v>
      </c>
      <c r="H786">
        <v>8</v>
      </c>
      <c r="I786" t="s">
        <v>260</v>
      </c>
      <c r="J786">
        <v>91</v>
      </c>
      <c r="K786">
        <v>82</v>
      </c>
      <c r="L786">
        <v>82</v>
      </c>
      <c r="M786">
        <v>84</v>
      </c>
      <c r="N786">
        <v>81</v>
      </c>
      <c r="O786">
        <v>86</v>
      </c>
      <c r="P786">
        <v>93</v>
      </c>
      <c r="Q786">
        <v>93</v>
      </c>
      <c r="R786">
        <v>92</v>
      </c>
      <c r="S786">
        <v>93</v>
      </c>
      <c r="T786">
        <v>89</v>
      </c>
      <c r="U786">
        <v>74</v>
      </c>
      <c r="V786">
        <v>78</v>
      </c>
      <c r="W786">
        <v>86</v>
      </c>
      <c r="X786">
        <v>91</v>
      </c>
      <c r="Y786">
        <v>95</v>
      </c>
      <c r="Z786">
        <v>100</v>
      </c>
      <c r="AA786">
        <v>101</v>
      </c>
      <c r="AB786">
        <v>99</v>
      </c>
      <c r="AC786">
        <v>97</v>
      </c>
      <c r="AD786">
        <v>94</v>
      </c>
      <c r="AE786">
        <v>92</v>
      </c>
      <c r="AF786">
        <v>92</v>
      </c>
      <c r="AG786">
        <v>92</v>
      </c>
      <c r="AH786">
        <v>93</v>
      </c>
      <c r="AI786">
        <v>93</v>
      </c>
      <c r="AJ786">
        <v>98</v>
      </c>
      <c r="AK786">
        <v>99</v>
      </c>
      <c r="AL786">
        <v>96</v>
      </c>
      <c r="AM786">
        <v>95</v>
      </c>
      <c r="AN786" s="5">
        <v>91</v>
      </c>
      <c r="AO786" s="5">
        <v>93</v>
      </c>
      <c r="AP786" s="5">
        <v>97</v>
      </c>
      <c r="AQ786" s="5">
        <v>99</v>
      </c>
      <c r="AR786" s="5">
        <v>101</v>
      </c>
      <c r="AS786" s="5">
        <v>101</v>
      </c>
      <c r="AT786" s="5">
        <v>104</v>
      </c>
      <c r="AU786" s="5">
        <v>106</v>
      </c>
      <c r="AV786" s="5">
        <v>107</v>
      </c>
      <c r="AW786" s="5">
        <v>107</v>
      </c>
      <c r="AX786" s="5">
        <v>108</v>
      </c>
      <c r="AY786" s="5">
        <v>101</v>
      </c>
      <c r="AZ786" s="5">
        <v>102</v>
      </c>
      <c r="BA786" s="5">
        <v>101</v>
      </c>
      <c r="BB786" s="5">
        <v>99</v>
      </c>
      <c r="BC786" s="5">
        <v>98</v>
      </c>
      <c r="BD786" s="5">
        <v>101</v>
      </c>
      <c r="BE786" s="5">
        <v>101</v>
      </c>
      <c r="BF786" s="5">
        <v>104</v>
      </c>
      <c r="BG786" s="5">
        <v>97</v>
      </c>
      <c r="BH786" s="5">
        <v>97</v>
      </c>
      <c r="BI786" s="5">
        <v>98</v>
      </c>
      <c r="BJ786" s="5">
        <v>102</v>
      </c>
      <c r="BK786" s="5">
        <v>105</v>
      </c>
      <c r="BL786" s="5">
        <v>108</v>
      </c>
      <c r="BM786" s="5">
        <v>111</v>
      </c>
      <c r="BN786" s="5">
        <v>110</v>
      </c>
      <c r="BO786" s="5">
        <v>105</v>
      </c>
      <c r="BP786" s="5">
        <v>109</v>
      </c>
      <c r="BQ786" s="5">
        <v>108</v>
      </c>
      <c r="BR786" s="5">
        <v>110</v>
      </c>
      <c r="BS786">
        <v>107</v>
      </c>
      <c r="BT786">
        <v>104</v>
      </c>
      <c r="BU786">
        <v>98</v>
      </c>
      <c r="BV786">
        <v>99</v>
      </c>
      <c r="BW786">
        <v>98</v>
      </c>
      <c r="BX786">
        <v>101</v>
      </c>
      <c r="BY786">
        <v>101</v>
      </c>
      <c r="BZ786">
        <v>102</v>
      </c>
      <c r="CA786">
        <v>104</v>
      </c>
      <c r="CB786">
        <v>102</v>
      </c>
      <c r="CC786">
        <v>102</v>
      </c>
      <c r="CD786">
        <v>102</v>
      </c>
      <c r="CE786">
        <v>104</v>
      </c>
      <c r="CF786">
        <v>103</v>
      </c>
      <c r="CG786">
        <v>101</v>
      </c>
      <c r="CH786">
        <v>102</v>
      </c>
      <c r="CI786">
        <v>98</v>
      </c>
      <c r="CJ786">
        <v>102</v>
      </c>
      <c r="CK786">
        <v>102</v>
      </c>
      <c r="CL786">
        <v>99</v>
      </c>
      <c r="CM786">
        <v>98</v>
      </c>
      <c r="CN786">
        <v>99</v>
      </c>
      <c r="CO786">
        <v>95</v>
      </c>
      <c r="CP786">
        <v>93</v>
      </c>
      <c r="CQ786">
        <v>94</v>
      </c>
      <c r="CR786">
        <v>99</v>
      </c>
      <c r="CS786">
        <v>100</v>
      </c>
      <c r="CT786">
        <v>102</v>
      </c>
      <c r="CU786">
        <v>101</v>
      </c>
      <c r="CV786">
        <v>95</v>
      </c>
      <c r="CW786">
        <v>96</v>
      </c>
      <c r="CX786" t="s">
        <v>2</v>
      </c>
      <c r="CY786" t="s">
        <v>72</v>
      </c>
    </row>
    <row r="787" spans="1:103" x14ac:dyDescent="0.25">
      <c r="A787" t="s">
        <v>53</v>
      </c>
      <c r="B787">
        <v>35.979999999999997</v>
      </c>
      <c r="C787">
        <v>-114.8464</v>
      </c>
      <c r="D787">
        <v>2500</v>
      </c>
      <c r="E787" t="s">
        <v>1</v>
      </c>
      <c r="F787">
        <v>188.9</v>
      </c>
      <c r="G787">
        <v>1943</v>
      </c>
      <c r="H787">
        <v>8</v>
      </c>
      <c r="I787" t="s">
        <v>260</v>
      </c>
      <c r="J787">
        <v>89</v>
      </c>
      <c r="K787">
        <v>83</v>
      </c>
      <c r="L787">
        <v>85</v>
      </c>
      <c r="M787">
        <v>77</v>
      </c>
      <c r="N787">
        <v>82</v>
      </c>
      <c r="O787">
        <v>88</v>
      </c>
      <c r="P787">
        <v>93</v>
      </c>
      <c r="Q787">
        <v>95</v>
      </c>
      <c r="R787">
        <v>96</v>
      </c>
      <c r="S787">
        <v>93</v>
      </c>
      <c r="T787">
        <v>86</v>
      </c>
      <c r="U787">
        <v>78</v>
      </c>
      <c r="V787">
        <v>79</v>
      </c>
      <c r="W787">
        <v>87</v>
      </c>
      <c r="X787">
        <v>89</v>
      </c>
      <c r="Y787">
        <v>93</v>
      </c>
      <c r="Z787">
        <v>100</v>
      </c>
      <c r="AA787">
        <v>103</v>
      </c>
      <c r="AB787">
        <v>100</v>
      </c>
      <c r="AC787">
        <v>98</v>
      </c>
      <c r="AD787">
        <v>98</v>
      </c>
      <c r="AE787">
        <v>98</v>
      </c>
      <c r="AF787">
        <v>98</v>
      </c>
      <c r="AG787">
        <v>93</v>
      </c>
      <c r="AH787">
        <v>99</v>
      </c>
      <c r="AI787">
        <v>102</v>
      </c>
      <c r="AJ787">
        <v>102</v>
      </c>
      <c r="AK787">
        <v>103</v>
      </c>
      <c r="AL787">
        <v>99</v>
      </c>
      <c r="AM787">
        <v>98</v>
      </c>
      <c r="AN787" s="5">
        <v>96</v>
      </c>
      <c r="AO787" s="5">
        <v>94</v>
      </c>
      <c r="AP787" s="5">
        <v>98</v>
      </c>
      <c r="AQ787" s="5">
        <v>100</v>
      </c>
      <c r="AR787" s="5">
        <v>99</v>
      </c>
      <c r="AS787" s="5">
        <v>100</v>
      </c>
      <c r="AT787" s="5">
        <v>106</v>
      </c>
      <c r="AU787" s="5">
        <v>108</v>
      </c>
      <c r="AV787" s="5">
        <v>108</v>
      </c>
      <c r="AW787" s="5">
        <v>107</v>
      </c>
      <c r="AX787" s="5">
        <v>108</v>
      </c>
      <c r="AY787" s="5">
        <v>105</v>
      </c>
      <c r="AZ787" s="5">
        <v>93</v>
      </c>
      <c r="BA787" s="5">
        <v>97</v>
      </c>
      <c r="BB787" s="5">
        <v>98</v>
      </c>
      <c r="BC787" s="5">
        <v>97</v>
      </c>
      <c r="BD787" s="5">
        <v>98</v>
      </c>
      <c r="BE787" s="5">
        <v>90</v>
      </c>
      <c r="BF787" s="5">
        <v>85</v>
      </c>
      <c r="BG787" s="5">
        <v>94</v>
      </c>
      <c r="BH787" s="5">
        <v>98</v>
      </c>
      <c r="BI787" s="5">
        <v>100</v>
      </c>
      <c r="BJ787" s="5">
        <v>104</v>
      </c>
      <c r="BK787" s="5">
        <v>106</v>
      </c>
      <c r="BL787" s="5">
        <v>111</v>
      </c>
      <c r="BM787" s="5">
        <v>111</v>
      </c>
      <c r="BN787" s="5">
        <v>108</v>
      </c>
      <c r="BO787" s="5">
        <v>107</v>
      </c>
      <c r="BP787" s="5">
        <v>106</v>
      </c>
      <c r="BQ787" s="5">
        <v>104</v>
      </c>
      <c r="BR787" s="5">
        <v>104</v>
      </c>
      <c r="BS787">
        <v>95</v>
      </c>
      <c r="BT787">
        <v>93</v>
      </c>
      <c r="BU787">
        <v>94</v>
      </c>
      <c r="BV787">
        <v>92</v>
      </c>
      <c r="BW787">
        <v>96</v>
      </c>
      <c r="BX787">
        <v>101</v>
      </c>
      <c r="BY787">
        <v>95</v>
      </c>
      <c r="BZ787">
        <v>99</v>
      </c>
      <c r="CA787">
        <v>105</v>
      </c>
      <c r="CB787">
        <v>95</v>
      </c>
      <c r="CC787">
        <v>98</v>
      </c>
      <c r="CD787">
        <v>103</v>
      </c>
      <c r="CE787">
        <v>105</v>
      </c>
      <c r="CF787">
        <v>103</v>
      </c>
      <c r="CG787">
        <v>90</v>
      </c>
      <c r="CH787">
        <v>81</v>
      </c>
      <c r="CI787">
        <v>93</v>
      </c>
      <c r="CJ787">
        <v>97</v>
      </c>
      <c r="CK787">
        <v>100</v>
      </c>
      <c r="CL787">
        <v>100</v>
      </c>
      <c r="CM787">
        <v>97</v>
      </c>
      <c r="CN787">
        <v>95</v>
      </c>
      <c r="CO787">
        <v>96</v>
      </c>
      <c r="CP787">
        <v>96</v>
      </c>
      <c r="CQ787">
        <v>98</v>
      </c>
      <c r="CR787">
        <v>99</v>
      </c>
      <c r="CS787">
        <v>100</v>
      </c>
      <c r="CT787">
        <v>98</v>
      </c>
      <c r="CU787">
        <v>100</v>
      </c>
      <c r="CV787">
        <v>96</v>
      </c>
      <c r="CW787">
        <v>94</v>
      </c>
      <c r="CX787" t="s">
        <v>2</v>
      </c>
      <c r="CY787" t="s">
        <v>54</v>
      </c>
    </row>
    <row r="788" spans="1:103" x14ac:dyDescent="0.25">
      <c r="A788" t="s">
        <v>19</v>
      </c>
      <c r="B788">
        <v>34.9</v>
      </c>
      <c r="C788">
        <v>-117.0333</v>
      </c>
      <c r="D788">
        <v>2162</v>
      </c>
      <c r="E788" t="s">
        <v>1</v>
      </c>
      <c r="F788">
        <v>174.2</v>
      </c>
      <c r="G788">
        <v>1943</v>
      </c>
      <c r="H788">
        <v>8</v>
      </c>
      <c r="I788" t="s">
        <v>260</v>
      </c>
      <c r="J788">
        <v>83</v>
      </c>
      <c r="K788">
        <v>83</v>
      </c>
      <c r="L788">
        <v>80</v>
      </c>
      <c r="M788">
        <v>79</v>
      </c>
      <c r="N788">
        <v>85</v>
      </c>
      <c r="O788">
        <v>90</v>
      </c>
      <c r="P788">
        <v>95</v>
      </c>
      <c r="Q788">
        <v>95</v>
      </c>
      <c r="R788">
        <v>94</v>
      </c>
      <c r="S788">
        <v>93</v>
      </c>
      <c r="T788">
        <v>83</v>
      </c>
      <c r="U788">
        <v>72</v>
      </c>
      <c r="V788">
        <v>80</v>
      </c>
      <c r="W788">
        <v>89</v>
      </c>
      <c r="X788">
        <v>95</v>
      </c>
      <c r="Y788">
        <v>99</v>
      </c>
      <c r="Z788">
        <v>103</v>
      </c>
      <c r="AA788">
        <v>102</v>
      </c>
      <c r="AB788">
        <v>99</v>
      </c>
      <c r="AC788">
        <v>97</v>
      </c>
      <c r="AD788">
        <v>95</v>
      </c>
      <c r="AE788">
        <v>94</v>
      </c>
      <c r="AF788">
        <v>93</v>
      </c>
      <c r="AG788">
        <v>90</v>
      </c>
      <c r="AH788">
        <v>96</v>
      </c>
      <c r="AI788">
        <v>99</v>
      </c>
      <c r="AJ788">
        <v>100</v>
      </c>
      <c r="AK788">
        <v>99</v>
      </c>
      <c r="AL788">
        <v>96</v>
      </c>
      <c r="AM788">
        <v>95</v>
      </c>
      <c r="AN788" s="5">
        <v>92</v>
      </c>
      <c r="AO788" s="5">
        <v>95</v>
      </c>
      <c r="AP788" s="5">
        <v>100</v>
      </c>
      <c r="AQ788" s="5">
        <v>104</v>
      </c>
      <c r="AR788" s="5">
        <v>104</v>
      </c>
      <c r="AS788" s="5">
        <v>105</v>
      </c>
      <c r="AT788" s="5">
        <v>105</v>
      </c>
      <c r="AU788" s="5">
        <v>106</v>
      </c>
      <c r="AV788" s="5">
        <v>107</v>
      </c>
      <c r="AW788" s="5">
        <v>107</v>
      </c>
      <c r="AX788" s="5">
        <v>102</v>
      </c>
      <c r="AY788" s="5">
        <v>102</v>
      </c>
      <c r="AZ788" s="5">
        <v>104</v>
      </c>
      <c r="BA788" s="5">
        <v>101</v>
      </c>
      <c r="BB788" s="5">
        <v>99</v>
      </c>
      <c r="BC788" s="5">
        <v>99</v>
      </c>
      <c r="BD788" s="5">
        <v>102</v>
      </c>
      <c r="BE788" s="5">
        <v>103</v>
      </c>
      <c r="BF788" s="5">
        <v>103</v>
      </c>
      <c r="BG788" s="5">
        <v>104</v>
      </c>
      <c r="BH788" s="5">
        <v>97</v>
      </c>
      <c r="BI788" s="5">
        <v>99</v>
      </c>
      <c r="BJ788" s="5">
        <v>105</v>
      </c>
      <c r="BK788" s="5">
        <v>107</v>
      </c>
      <c r="BL788" s="5">
        <v>110</v>
      </c>
      <c r="BM788" s="5">
        <v>113</v>
      </c>
      <c r="BN788" s="5">
        <v>110</v>
      </c>
      <c r="BO788" s="5">
        <v>110</v>
      </c>
      <c r="BP788" s="5">
        <v>110</v>
      </c>
      <c r="BQ788" s="5">
        <v>111</v>
      </c>
      <c r="BR788" s="5">
        <v>113</v>
      </c>
      <c r="BS788">
        <v>112</v>
      </c>
      <c r="BT788">
        <v>110</v>
      </c>
      <c r="BU788">
        <v>99</v>
      </c>
      <c r="BV788">
        <v>100</v>
      </c>
      <c r="BW788">
        <v>103</v>
      </c>
      <c r="BX788">
        <v>100</v>
      </c>
      <c r="BY788">
        <v>100</v>
      </c>
      <c r="BZ788">
        <v>105</v>
      </c>
      <c r="CA788">
        <v>105</v>
      </c>
      <c r="CB788">
        <v>104</v>
      </c>
      <c r="CC788">
        <v>102</v>
      </c>
      <c r="CD788">
        <v>105</v>
      </c>
      <c r="CE788">
        <v>108</v>
      </c>
      <c r="CF788">
        <v>106</v>
      </c>
      <c r="CG788">
        <v>105</v>
      </c>
      <c r="CH788">
        <v>96</v>
      </c>
      <c r="CI788">
        <v>102</v>
      </c>
      <c r="CJ788">
        <v>105</v>
      </c>
      <c r="CK788">
        <v>103</v>
      </c>
      <c r="CL788">
        <v>101</v>
      </c>
      <c r="CM788">
        <v>97</v>
      </c>
      <c r="CN788">
        <v>95</v>
      </c>
      <c r="CO788">
        <v>96</v>
      </c>
      <c r="CP788">
        <v>96</v>
      </c>
      <c r="CQ788">
        <v>97</v>
      </c>
      <c r="CR788">
        <v>103</v>
      </c>
      <c r="CS788">
        <v>104</v>
      </c>
      <c r="CT788">
        <v>105</v>
      </c>
      <c r="CU788">
        <v>102</v>
      </c>
      <c r="CV788">
        <v>99</v>
      </c>
      <c r="CW788">
        <v>102</v>
      </c>
      <c r="CX788" t="s">
        <v>5</v>
      </c>
      <c r="CY788" t="s">
        <v>20</v>
      </c>
    </row>
    <row r="789" spans="1:103" x14ac:dyDescent="0.25">
      <c r="A789" t="s">
        <v>27</v>
      </c>
      <c r="B789">
        <v>36.166699999999999</v>
      </c>
      <c r="C789">
        <v>-115.13330000000001</v>
      </c>
      <c r="D789">
        <v>2011</v>
      </c>
      <c r="E789" t="s">
        <v>1</v>
      </c>
      <c r="F789">
        <v>158.69999999999999</v>
      </c>
      <c r="G789">
        <v>1943</v>
      </c>
      <c r="H789">
        <v>8</v>
      </c>
      <c r="I789" t="s">
        <v>260</v>
      </c>
      <c r="J789">
        <v>95</v>
      </c>
      <c r="K789">
        <v>90</v>
      </c>
      <c r="L789">
        <v>89</v>
      </c>
      <c r="M789">
        <v>84</v>
      </c>
      <c r="N789">
        <v>92</v>
      </c>
      <c r="O789">
        <v>85</v>
      </c>
      <c r="P789">
        <v>99</v>
      </c>
      <c r="Q789">
        <v>101</v>
      </c>
      <c r="R789">
        <v>101</v>
      </c>
      <c r="S789">
        <v>96</v>
      </c>
      <c r="T789">
        <v>92</v>
      </c>
      <c r="U789">
        <v>82</v>
      </c>
      <c r="V789">
        <v>87</v>
      </c>
      <c r="W789">
        <v>94</v>
      </c>
      <c r="X789">
        <v>97</v>
      </c>
      <c r="Y789">
        <v>100</v>
      </c>
      <c r="Z789">
        <v>105</v>
      </c>
      <c r="AA789">
        <v>104</v>
      </c>
      <c r="AB789">
        <v>103</v>
      </c>
      <c r="AC789">
        <v>102</v>
      </c>
      <c r="AD789">
        <v>100</v>
      </c>
      <c r="AE789">
        <v>99</v>
      </c>
      <c r="AF789">
        <v>99</v>
      </c>
      <c r="AG789">
        <v>99</v>
      </c>
      <c r="AH789">
        <v>103</v>
      </c>
      <c r="AI789">
        <v>106</v>
      </c>
      <c r="AJ789">
        <v>105</v>
      </c>
      <c r="AK789">
        <v>105</v>
      </c>
      <c r="AL789">
        <v>100</v>
      </c>
      <c r="AM789">
        <v>101</v>
      </c>
      <c r="AN789" s="5">
        <v>97</v>
      </c>
      <c r="AO789" s="5">
        <v>99</v>
      </c>
      <c r="AP789" s="5">
        <v>102</v>
      </c>
      <c r="AQ789" s="5">
        <v>104</v>
      </c>
      <c r="AR789" s="5">
        <v>107</v>
      </c>
      <c r="AS789" s="5">
        <v>107</v>
      </c>
      <c r="AT789" s="5">
        <v>110</v>
      </c>
      <c r="AU789" s="5">
        <v>112</v>
      </c>
      <c r="AV789" s="5">
        <v>112</v>
      </c>
      <c r="AW789" s="5">
        <v>112</v>
      </c>
      <c r="AX789" s="5">
        <v>109</v>
      </c>
      <c r="AY789" s="5">
        <v>106</v>
      </c>
      <c r="AZ789" s="5">
        <v>101</v>
      </c>
      <c r="BA789" s="5">
        <v>105</v>
      </c>
      <c r="BB789" s="5">
        <v>105</v>
      </c>
      <c r="BC789" s="5">
        <v>105</v>
      </c>
      <c r="BD789" s="5">
        <v>105</v>
      </c>
      <c r="BE789" s="5">
        <v>97</v>
      </c>
      <c r="BF789" s="5">
        <v>85</v>
      </c>
      <c r="BG789" s="5">
        <v>98</v>
      </c>
      <c r="BH789" s="5">
        <v>104</v>
      </c>
      <c r="BI789" s="5">
        <v>105</v>
      </c>
      <c r="BJ789" s="5">
        <v>109</v>
      </c>
      <c r="BK789" s="5">
        <v>111</v>
      </c>
      <c r="BL789" s="5">
        <v>113</v>
      </c>
      <c r="BM789" s="5">
        <v>114</v>
      </c>
      <c r="BN789" s="5">
        <v>114</v>
      </c>
      <c r="BO789" s="5">
        <v>109</v>
      </c>
      <c r="BP789" s="5">
        <v>109</v>
      </c>
      <c r="BQ789" s="5">
        <v>110</v>
      </c>
      <c r="BR789" s="5">
        <v>112</v>
      </c>
      <c r="BS789">
        <v>105</v>
      </c>
      <c r="BT789">
        <v>103</v>
      </c>
      <c r="BU789">
        <v>103</v>
      </c>
      <c r="BV789">
        <v>102</v>
      </c>
      <c r="BW789">
        <v>102</v>
      </c>
      <c r="BX789">
        <v>107</v>
      </c>
      <c r="BY789">
        <v>104</v>
      </c>
      <c r="BZ789">
        <v>107</v>
      </c>
      <c r="CA789">
        <v>110</v>
      </c>
      <c r="CB789">
        <v>94</v>
      </c>
      <c r="CC789">
        <v>104</v>
      </c>
      <c r="CD789">
        <v>108</v>
      </c>
      <c r="CE789">
        <v>111</v>
      </c>
      <c r="CF789">
        <v>104</v>
      </c>
      <c r="CG789">
        <v>100</v>
      </c>
      <c r="CH789">
        <v>86</v>
      </c>
      <c r="CI789">
        <v>102</v>
      </c>
      <c r="CJ789">
        <v>105</v>
      </c>
      <c r="CK789">
        <v>98</v>
      </c>
      <c r="CL789">
        <v>108</v>
      </c>
      <c r="CM789">
        <v>104</v>
      </c>
      <c r="CN789">
        <v>105</v>
      </c>
      <c r="CO789">
        <v>104</v>
      </c>
      <c r="CP789">
        <v>98</v>
      </c>
      <c r="CQ789">
        <v>103</v>
      </c>
      <c r="CR789">
        <v>105</v>
      </c>
      <c r="CS789">
        <v>98</v>
      </c>
      <c r="CT789">
        <v>104</v>
      </c>
      <c r="CU789">
        <v>104</v>
      </c>
      <c r="CV789">
        <v>103</v>
      </c>
      <c r="CW789">
        <v>102</v>
      </c>
      <c r="CX789" t="s">
        <v>2</v>
      </c>
      <c r="CY789" t="s">
        <v>28</v>
      </c>
    </row>
    <row r="790" spans="1:103" x14ac:dyDescent="0.25">
      <c r="A790" t="s">
        <v>59</v>
      </c>
      <c r="B790">
        <v>36.2333</v>
      </c>
      <c r="C790">
        <v>-115.0333</v>
      </c>
      <c r="D790">
        <v>1883</v>
      </c>
      <c r="E790" t="s">
        <v>1</v>
      </c>
      <c r="F790">
        <v>166.1</v>
      </c>
      <c r="G790">
        <v>1943</v>
      </c>
      <c r="H790">
        <v>8</v>
      </c>
      <c r="I790" t="s">
        <v>260</v>
      </c>
      <c r="J790">
        <v>90</v>
      </c>
      <c r="K790">
        <v>86</v>
      </c>
      <c r="L790">
        <v>87</v>
      </c>
      <c r="M790">
        <v>79</v>
      </c>
      <c r="N790">
        <v>89</v>
      </c>
      <c r="O790">
        <v>92</v>
      </c>
      <c r="P790">
        <v>98</v>
      </c>
      <c r="Q790">
        <v>99</v>
      </c>
      <c r="R790">
        <v>100</v>
      </c>
      <c r="S790">
        <v>97</v>
      </c>
      <c r="T790">
        <v>92</v>
      </c>
      <c r="U790">
        <v>82</v>
      </c>
      <c r="V790">
        <v>84</v>
      </c>
      <c r="W790">
        <v>93</v>
      </c>
      <c r="X790">
        <v>95</v>
      </c>
      <c r="Y790">
        <v>98</v>
      </c>
      <c r="Z790">
        <v>105</v>
      </c>
      <c r="AA790">
        <v>105</v>
      </c>
      <c r="AB790">
        <v>102</v>
      </c>
      <c r="AC790">
        <v>99</v>
      </c>
      <c r="AD790">
        <v>98</v>
      </c>
      <c r="AE790">
        <v>98</v>
      </c>
      <c r="AF790">
        <v>98</v>
      </c>
      <c r="AG790">
        <v>98</v>
      </c>
      <c r="AH790">
        <v>102</v>
      </c>
      <c r="AI790">
        <v>105</v>
      </c>
      <c r="AJ790">
        <v>104</v>
      </c>
      <c r="AK790">
        <v>104</v>
      </c>
      <c r="AL790">
        <v>98</v>
      </c>
      <c r="AM790">
        <v>99</v>
      </c>
      <c r="AN790" s="5">
        <v>96</v>
      </c>
      <c r="AO790" s="5">
        <v>97</v>
      </c>
      <c r="AP790" s="5">
        <v>103</v>
      </c>
      <c r="AQ790" s="5">
        <v>105</v>
      </c>
      <c r="AR790" s="5">
        <v>107</v>
      </c>
      <c r="AS790" s="5">
        <v>106</v>
      </c>
      <c r="AT790" s="5">
        <v>109</v>
      </c>
      <c r="AU790" s="5">
        <v>112</v>
      </c>
      <c r="AV790" s="5">
        <v>113</v>
      </c>
      <c r="AW790" s="5">
        <v>114</v>
      </c>
      <c r="AX790" s="5">
        <v>109</v>
      </c>
      <c r="AY790" s="5">
        <v>106</v>
      </c>
      <c r="AZ790" s="5">
        <v>102</v>
      </c>
      <c r="BA790" s="5">
        <v>105</v>
      </c>
      <c r="BB790" s="5">
        <v>105</v>
      </c>
      <c r="BC790" s="5">
        <v>104</v>
      </c>
      <c r="BD790" s="5">
        <v>105</v>
      </c>
      <c r="BE790" s="5">
        <v>97</v>
      </c>
      <c r="BF790" s="5">
        <v>90</v>
      </c>
      <c r="BG790" s="5">
        <v>99</v>
      </c>
      <c r="BH790" s="5">
        <v>102</v>
      </c>
      <c r="BI790" s="5">
        <v>104</v>
      </c>
      <c r="BJ790" s="5">
        <v>108</v>
      </c>
      <c r="BK790" s="5">
        <v>111</v>
      </c>
      <c r="BL790" s="5">
        <v>114</v>
      </c>
      <c r="BM790" s="5">
        <v>116</v>
      </c>
      <c r="BN790" s="5">
        <v>115</v>
      </c>
      <c r="BO790" s="5">
        <v>110</v>
      </c>
      <c r="BP790" s="5">
        <v>112</v>
      </c>
      <c r="BQ790" s="5">
        <v>111</v>
      </c>
      <c r="BR790" s="5">
        <v>112</v>
      </c>
      <c r="BS790">
        <v>105</v>
      </c>
      <c r="BT790">
        <v>104</v>
      </c>
      <c r="BU790">
        <v>101</v>
      </c>
      <c r="BV790">
        <v>99</v>
      </c>
      <c r="BW790">
        <v>103</v>
      </c>
      <c r="BX790">
        <v>107</v>
      </c>
      <c r="BY790">
        <v>104</v>
      </c>
      <c r="BZ790">
        <v>106</v>
      </c>
      <c r="CA790">
        <v>109</v>
      </c>
      <c r="CB790">
        <v>97</v>
      </c>
      <c r="CC790">
        <v>104</v>
      </c>
      <c r="CD790">
        <v>108</v>
      </c>
      <c r="CE790">
        <v>110</v>
      </c>
      <c r="CF790">
        <v>103</v>
      </c>
      <c r="CG790">
        <v>98</v>
      </c>
      <c r="CH790">
        <v>84</v>
      </c>
      <c r="CI790">
        <v>98</v>
      </c>
      <c r="CJ790">
        <v>104</v>
      </c>
      <c r="CK790">
        <v>106</v>
      </c>
      <c r="CL790">
        <v>107</v>
      </c>
      <c r="CM790">
        <v>104</v>
      </c>
      <c r="CN790">
        <v>104</v>
      </c>
      <c r="CO790">
        <v>104</v>
      </c>
      <c r="CP790">
        <v>100</v>
      </c>
      <c r="CQ790">
        <v>102</v>
      </c>
      <c r="CR790">
        <v>104</v>
      </c>
      <c r="CS790">
        <v>106</v>
      </c>
      <c r="CT790">
        <v>104</v>
      </c>
      <c r="CU790">
        <v>103</v>
      </c>
      <c r="CV790">
        <v>99</v>
      </c>
      <c r="CW790">
        <v>100</v>
      </c>
      <c r="CX790" t="s">
        <v>2</v>
      </c>
      <c r="CY790" t="s">
        <v>60</v>
      </c>
    </row>
    <row r="791" spans="1:103" x14ac:dyDescent="0.25">
      <c r="A791" t="s">
        <v>45</v>
      </c>
      <c r="B791">
        <v>35.763599999999997</v>
      </c>
      <c r="C791">
        <v>-117.3908</v>
      </c>
      <c r="D791">
        <v>1695</v>
      </c>
      <c r="E791" t="s">
        <v>1</v>
      </c>
      <c r="F791">
        <v>90.8</v>
      </c>
      <c r="G791">
        <v>1943</v>
      </c>
      <c r="H791">
        <v>8</v>
      </c>
      <c r="I791" t="s">
        <v>260</v>
      </c>
      <c r="J791">
        <v>85</v>
      </c>
      <c r="K791">
        <v>88</v>
      </c>
      <c r="L791">
        <v>85</v>
      </c>
      <c r="M791">
        <v>83</v>
      </c>
      <c r="N791">
        <v>87</v>
      </c>
      <c r="O791">
        <v>93</v>
      </c>
      <c r="P791">
        <v>97</v>
      </c>
      <c r="Q791">
        <v>98</v>
      </c>
      <c r="R791">
        <v>96</v>
      </c>
      <c r="S791">
        <v>98</v>
      </c>
      <c r="T791">
        <v>97</v>
      </c>
      <c r="U791">
        <v>84</v>
      </c>
      <c r="V791">
        <v>85</v>
      </c>
      <c r="W791">
        <v>93</v>
      </c>
      <c r="X791">
        <v>99</v>
      </c>
      <c r="Y791">
        <v>103</v>
      </c>
      <c r="Z791">
        <v>105</v>
      </c>
      <c r="AA791">
        <v>105</v>
      </c>
      <c r="AB791">
        <v>102</v>
      </c>
      <c r="AC791">
        <v>99</v>
      </c>
      <c r="AD791">
        <v>96</v>
      </c>
      <c r="AE791">
        <v>95</v>
      </c>
      <c r="AF791">
        <v>95</v>
      </c>
      <c r="AG791">
        <v>95</v>
      </c>
      <c r="AH791">
        <v>98</v>
      </c>
      <c r="AI791">
        <v>101</v>
      </c>
      <c r="AJ791">
        <v>103</v>
      </c>
      <c r="AK791">
        <v>102</v>
      </c>
      <c r="AL791">
        <v>99</v>
      </c>
      <c r="AM791">
        <v>99</v>
      </c>
      <c r="AN791" s="5">
        <v>96</v>
      </c>
      <c r="AO791" s="5">
        <v>99</v>
      </c>
      <c r="AP791" s="5">
        <v>104</v>
      </c>
      <c r="AQ791" s="5">
        <v>106</v>
      </c>
      <c r="AR791" s="5">
        <v>105</v>
      </c>
      <c r="AS791" s="5">
        <v>106</v>
      </c>
      <c r="AT791" s="5">
        <v>108</v>
      </c>
      <c r="AU791" s="5">
        <v>110</v>
      </c>
      <c r="AV791" s="5">
        <v>111</v>
      </c>
      <c r="AW791" s="5">
        <v>111</v>
      </c>
      <c r="AX791" s="5">
        <v>109</v>
      </c>
      <c r="AY791" s="5">
        <v>106</v>
      </c>
      <c r="AZ791" s="5">
        <v>105</v>
      </c>
      <c r="BA791" s="5">
        <v>106</v>
      </c>
      <c r="BB791" s="5">
        <v>104</v>
      </c>
      <c r="BC791" s="5">
        <v>105</v>
      </c>
      <c r="BD791" s="5">
        <v>105</v>
      </c>
      <c r="BE791" s="5">
        <v>107</v>
      </c>
      <c r="BF791" s="5">
        <v>105</v>
      </c>
      <c r="BG791" s="5">
        <v>103</v>
      </c>
      <c r="BH791" s="5">
        <v>99</v>
      </c>
      <c r="BI791" s="5">
        <v>104</v>
      </c>
      <c r="BJ791" s="5">
        <v>106</v>
      </c>
      <c r="BK791" s="5">
        <v>110</v>
      </c>
      <c r="BL791" s="5">
        <v>112</v>
      </c>
      <c r="BM791" s="5">
        <v>115</v>
      </c>
      <c r="BN791" s="5">
        <v>114</v>
      </c>
      <c r="BO791" s="5">
        <v>112</v>
      </c>
      <c r="BP791" s="5">
        <v>113</v>
      </c>
      <c r="BQ791" s="5">
        <v>114</v>
      </c>
      <c r="BR791" s="5">
        <v>114</v>
      </c>
      <c r="BS791">
        <v>109</v>
      </c>
      <c r="BT791">
        <v>104</v>
      </c>
      <c r="BU791">
        <v>102</v>
      </c>
      <c r="BV791">
        <v>103</v>
      </c>
      <c r="BW791">
        <v>103</v>
      </c>
      <c r="BX791">
        <v>104</v>
      </c>
      <c r="BY791">
        <v>106</v>
      </c>
      <c r="BZ791">
        <v>107</v>
      </c>
      <c r="CA791">
        <v>108</v>
      </c>
      <c r="CB791">
        <v>107</v>
      </c>
      <c r="CC791">
        <v>106</v>
      </c>
      <c r="CD791">
        <v>109</v>
      </c>
      <c r="CE791">
        <v>110</v>
      </c>
      <c r="CF791">
        <v>107</v>
      </c>
      <c r="CG791">
        <v>108</v>
      </c>
      <c r="CH791">
        <v>103</v>
      </c>
      <c r="CI791">
        <v>105</v>
      </c>
      <c r="CJ791">
        <v>109</v>
      </c>
      <c r="CK791">
        <v>105</v>
      </c>
      <c r="CL791">
        <v>104</v>
      </c>
      <c r="CM791">
        <v>101</v>
      </c>
      <c r="CN791">
        <v>110</v>
      </c>
      <c r="CO791">
        <v>108</v>
      </c>
      <c r="CP791">
        <v>98</v>
      </c>
      <c r="CQ791">
        <v>99</v>
      </c>
      <c r="CR791">
        <v>104</v>
      </c>
      <c r="CS791">
        <v>104</v>
      </c>
      <c r="CT791">
        <v>106</v>
      </c>
      <c r="CU791">
        <v>105</v>
      </c>
      <c r="CV791">
        <v>101</v>
      </c>
      <c r="CW791">
        <v>104</v>
      </c>
      <c r="CX791" t="s">
        <v>5</v>
      </c>
      <c r="CY791" t="s">
        <v>46</v>
      </c>
    </row>
    <row r="792" spans="1:103" x14ac:dyDescent="0.25">
      <c r="A792" t="s">
        <v>63</v>
      </c>
      <c r="B792">
        <v>36.549999999999997</v>
      </c>
      <c r="C792">
        <v>-114.45829999999999</v>
      </c>
      <c r="D792">
        <v>1294</v>
      </c>
      <c r="E792" t="s">
        <v>1</v>
      </c>
      <c r="F792">
        <v>215.3</v>
      </c>
      <c r="G792">
        <v>1943</v>
      </c>
      <c r="H792">
        <v>8</v>
      </c>
      <c r="I792" t="s">
        <v>260</v>
      </c>
      <c r="J792">
        <v>94</v>
      </c>
      <c r="K792">
        <v>93</v>
      </c>
      <c r="L792">
        <v>89</v>
      </c>
      <c r="M792">
        <v>92</v>
      </c>
      <c r="N792">
        <v>94</v>
      </c>
      <c r="O792">
        <v>96</v>
      </c>
      <c r="P792">
        <v>101</v>
      </c>
      <c r="Q792">
        <v>95</v>
      </c>
      <c r="R792">
        <v>96</v>
      </c>
      <c r="S792">
        <v>94</v>
      </c>
      <c r="T792">
        <v>94</v>
      </c>
      <c r="U792">
        <v>95</v>
      </c>
      <c r="V792">
        <v>97</v>
      </c>
      <c r="W792">
        <v>102</v>
      </c>
      <c r="X792">
        <v>95</v>
      </c>
      <c r="Y792">
        <v>103</v>
      </c>
      <c r="Z792">
        <v>108</v>
      </c>
      <c r="AA792">
        <v>109</v>
      </c>
      <c r="AB792">
        <v>107</v>
      </c>
      <c r="AC792">
        <v>105</v>
      </c>
      <c r="AD792">
        <v>105</v>
      </c>
      <c r="AE792">
        <v>104</v>
      </c>
      <c r="AF792">
        <v>103</v>
      </c>
      <c r="AG792">
        <v>103</v>
      </c>
      <c r="AH792">
        <v>102</v>
      </c>
      <c r="AI792">
        <v>109</v>
      </c>
      <c r="AJ792">
        <v>108</v>
      </c>
      <c r="AK792">
        <v>108</v>
      </c>
      <c r="AL792">
        <v>106</v>
      </c>
      <c r="AM792">
        <v>104</v>
      </c>
      <c r="AN792" s="5">
        <v>103</v>
      </c>
      <c r="AO792" s="5">
        <v>101</v>
      </c>
      <c r="AP792" s="5">
        <v>106</v>
      </c>
      <c r="AQ792" s="5">
        <v>109</v>
      </c>
      <c r="AR792" s="5">
        <v>110</v>
      </c>
      <c r="AS792" s="5">
        <v>111</v>
      </c>
      <c r="AT792" s="5">
        <v>113</v>
      </c>
      <c r="AU792" s="5">
        <v>114</v>
      </c>
      <c r="AV792" s="5">
        <v>115</v>
      </c>
      <c r="AW792" s="5">
        <v>116</v>
      </c>
      <c r="AX792" s="5">
        <v>113</v>
      </c>
      <c r="AY792" s="5">
        <v>109</v>
      </c>
      <c r="AZ792" s="5">
        <v>108</v>
      </c>
      <c r="BA792" s="5">
        <v>107</v>
      </c>
      <c r="BB792" s="5">
        <v>108</v>
      </c>
      <c r="BC792" s="5">
        <v>107</v>
      </c>
      <c r="BD792" s="5">
        <v>108</v>
      </c>
      <c r="BE792" s="5">
        <v>104</v>
      </c>
      <c r="BF792" s="5">
        <v>97</v>
      </c>
      <c r="BG792" s="5">
        <v>100</v>
      </c>
      <c r="BH792" s="5">
        <v>105</v>
      </c>
      <c r="BI792" s="5">
        <v>103</v>
      </c>
      <c r="BJ792" s="5">
        <v>112</v>
      </c>
      <c r="BK792" s="5">
        <v>115</v>
      </c>
      <c r="BL792" s="5">
        <v>118</v>
      </c>
      <c r="BM792" s="5">
        <v>118</v>
      </c>
      <c r="BN792" s="5">
        <v>117</v>
      </c>
      <c r="BO792" s="5">
        <v>115</v>
      </c>
      <c r="BP792" s="5">
        <v>113</v>
      </c>
      <c r="BQ792" s="5">
        <v>112</v>
      </c>
      <c r="BR792" s="5">
        <v>114</v>
      </c>
      <c r="BS792">
        <v>103</v>
      </c>
      <c r="BT792">
        <v>102</v>
      </c>
      <c r="BU792">
        <v>105</v>
      </c>
      <c r="BV792">
        <v>104</v>
      </c>
      <c r="BW792">
        <v>106</v>
      </c>
      <c r="BX792">
        <v>108</v>
      </c>
      <c r="BY792">
        <v>107</v>
      </c>
      <c r="BZ792">
        <v>109</v>
      </c>
      <c r="CA792">
        <v>112</v>
      </c>
      <c r="CB792">
        <v>103</v>
      </c>
      <c r="CC792">
        <v>109</v>
      </c>
      <c r="CD792">
        <v>112</v>
      </c>
      <c r="CE792">
        <v>115</v>
      </c>
      <c r="CF792">
        <v>114</v>
      </c>
      <c r="CG792">
        <v>111</v>
      </c>
      <c r="CH792">
        <v>104</v>
      </c>
      <c r="CI792">
        <v>102</v>
      </c>
      <c r="CJ792">
        <v>107</v>
      </c>
      <c r="CK792">
        <v>109</v>
      </c>
      <c r="CL792">
        <v>107</v>
      </c>
      <c r="CM792">
        <v>105</v>
      </c>
      <c r="CN792">
        <v>105</v>
      </c>
      <c r="CO792">
        <v>101</v>
      </c>
      <c r="CP792">
        <v>103</v>
      </c>
      <c r="CQ792">
        <v>105</v>
      </c>
      <c r="CR792">
        <v>106</v>
      </c>
      <c r="CS792">
        <v>109</v>
      </c>
      <c r="CT792">
        <v>109</v>
      </c>
      <c r="CU792">
        <v>105</v>
      </c>
      <c r="CV792">
        <v>102</v>
      </c>
      <c r="CW792">
        <v>102</v>
      </c>
      <c r="CX792" t="s">
        <v>2</v>
      </c>
      <c r="CY792" t="s">
        <v>64</v>
      </c>
    </row>
    <row r="793" spans="1:103" x14ac:dyDescent="0.25">
      <c r="A793" t="s">
        <v>67</v>
      </c>
      <c r="B793">
        <v>35.333300000000001</v>
      </c>
      <c r="C793">
        <v>-116.08329999999999</v>
      </c>
      <c r="D793">
        <v>922</v>
      </c>
      <c r="E793" t="s">
        <v>1</v>
      </c>
      <c r="F793">
        <v>143.9</v>
      </c>
      <c r="G793">
        <v>1943</v>
      </c>
      <c r="H793">
        <v>8</v>
      </c>
      <c r="I793" t="s">
        <v>260</v>
      </c>
      <c r="J793">
        <v>92</v>
      </c>
      <c r="K793">
        <v>91</v>
      </c>
      <c r="L793">
        <v>91</v>
      </c>
      <c r="M793">
        <v>84</v>
      </c>
      <c r="N793">
        <v>97</v>
      </c>
      <c r="O793">
        <v>95</v>
      </c>
      <c r="P793">
        <v>101</v>
      </c>
      <c r="Q793">
        <v>103</v>
      </c>
      <c r="R793">
        <v>102</v>
      </c>
      <c r="S793">
        <v>101</v>
      </c>
      <c r="T793">
        <v>93</v>
      </c>
      <c r="U793">
        <v>85</v>
      </c>
      <c r="V793">
        <v>86</v>
      </c>
      <c r="W793">
        <v>95</v>
      </c>
      <c r="X793">
        <v>103</v>
      </c>
      <c r="Y793">
        <v>104</v>
      </c>
      <c r="Z793">
        <v>109</v>
      </c>
      <c r="AA793">
        <v>110</v>
      </c>
      <c r="AB793">
        <v>107</v>
      </c>
      <c r="AC793">
        <v>105</v>
      </c>
      <c r="AD793">
        <v>104</v>
      </c>
      <c r="AE793">
        <v>101</v>
      </c>
      <c r="AF793">
        <v>100</v>
      </c>
      <c r="AG793">
        <v>99</v>
      </c>
      <c r="AH793">
        <v>101</v>
      </c>
      <c r="AI793">
        <v>106</v>
      </c>
      <c r="AJ793">
        <v>104</v>
      </c>
      <c r="AK793">
        <v>105</v>
      </c>
      <c r="AL793">
        <v>103</v>
      </c>
      <c r="AM793">
        <v>100</v>
      </c>
      <c r="AN793" s="8">
        <f>AVERAGE(AM793,AO793)</f>
        <v>98.5</v>
      </c>
      <c r="AO793" s="5">
        <v>97</v>
      </c>
      <c r="AP793" s="5">
        <v>105</v>
      </c>
      <c r="AQ793" s="5">
        <v>106</v>
      </c>
      <c r="AR793" s="5">
        <v>108</v>
      </c>
      <c r="AS793" s="5">
        <v>109</v>
      </c>
      <c r="AT793" s="5">
        <v>110</v>
      </c>
      <c r="AU793" s="5">
        <v>113</v>
      </c>
      <c r="AV793" s="5">
        <v>113</v>
      </c>
      <c r="AW793" s="5">
        <v>113</v>
      </c>
      <c r="AX793" s="5">
        <v>111</v>
      </c>
      <c r="AY793" s="5">
        <v>108</v>
      </c>
      <c r="AZ793" s="5">
        <v>106</v>
      </c>
      <c r="BA793" s="5">
        <v>108</v>
      </c>
      <c r="BB793" s="5">
        <v>107</v>
      </c>
      <c r="BC793" s="5">
        <v>103</v>
      </c>
      <c r="BD793" s="5">
        <v>106</v>
      </c>
      <c r="BE793" s="5">
        <v>107</v>
      </c>
      <c r="BF793" s="5">
        <v>105</v>
      </c>
      <c r="BG793" s="5">
        <v>105</v>
      </c>
      <c r="BH793" s="5">
        <v>103</v>
      </c>
      <c r="BI793" s="5">
        <v>109</v>
      </c>
      <c r="BJ793" s="5">
        <v>110</v>
      </c>
      <c r="BK793" s="5">
        <v>113</v>
      </c>
      <c r="BL793" s="5">
        <v>116</v>
      </c>
      <c r="BM793" s="5">
        <v>118</v>
      </c>
      <c r="BN793" s="5">
        <v>113</v>
      </c>
      <c r="BO793" s="5">
        <v>114</v>
      </c>
      <c r="BP793" s="5">
        <v>116</v>
      </c>
      <c r="BQ793" s="5">
        <v>115</v>
      </c>
      <c r="BR793" s="5">
        <v>115</v>
      </c>
      <c r="BS793">
        <v>105</v>
      </c>
      <c r="BT793">
        <v>104</v>
      </c>
      <c r="BU793">
        <v>103</v>
      </c>
      <c r="BV793">
        <v>102</v>
      </c>
      <c r="BW793">
        <v>105</v>
      </c>
      <c r="BX793">
        <v>108</v>
      </c>
      <c r="BY793">
        <v>106</v>
      </c>
      <c r="BZ793">
        <v>108</v>
      </c>
      <c r="CA793">
        <v>110</v>
      </c>
      <c r="CB793">
        <v>106</v>
      </c>
      <c r="CC793">
        <v>107</v>
      </c>
      <c r="CD793">
        <v>110</v>
      </c>
      <c r="CE793">
        <v>112</v>
      </c>
      <c r="CF793">
        <v>108</v>
      </c>
      <c r="CG793">
        <v>105</v>
      </c>
      <c r="CH793">
        <v>96</v>
      </c>
      <c r="CI793">
        <v>103</v>
      </c>
      <c r="CJ793">
        <v>110</v>
      </c>
      <c r="CK793">
        <v>108</v>
      </c>
      <c r="CL793">
        <v>106</v>
      </c>
      <c r="CM793">
        <v>103</v>
      </c>
      <c r="CN793">
        <v>102</v>
      </c>
      <c r="CO793">
        <v>102</v>
      </c>
      <c r="CP793">
        <v>100</v>
      </c>
      <c r="CQ793">
        <v>102</v>
      </c>
      <c r="CR793">
        <v>106</v>
      </c>
      <c r="CS793">
        <v>109</v>
      </c>
      <c r="CT793">
        <v>110</v>
      </c>
      <c r="CU793">
        <v>107</v>
      </c>
      <c r="CV793">
        <v>101</v>
      </c>
      <c r="CW793">
        <v>105</v>
      </c>
      <c r="CX793" t="s">
        <v>5</v>
      </c>
      <c r="CY793" t="s">
        <v>68</v>
      </c>
    </row>
    <row r="794" spans="1:103" x14ac:dyDescent="0.25">
      <c r="A794" t="s">
        <v>57</v>
      </c>
      <c r="B794">
        <v>36.533299999999997</v>
      </c>
      <c r="C794">
        <v>-116.88330000000001</v>
      </c>
      <c r="D794">
        <v>-151</v>
      </c>
      <c r="E794" t="s">
        <v>1</v>
      </c>
      <c r="F794">
        <v>8</v>
      </c>
      <c r="G794">
        <v>1943</v>
      </c>
      <c r="H794">
        <v>8</v>
      </c>
      <c r="I794" t="s">
        <v>260</v>
      </c>
      <c r="J794">
        <v>102</v>
      </c>
      <c r="K794">
        <v>98</v>
      </c>
      <c r="L794">
        <v>96</v>
      </c>
      <c r="M794">
        <v>93</v>
      </c>
      <c r="N794">
        <v>95</v>
      </c>
      <c r="O794">
        <v>100</v>
      </c>
      <c r="P794">
        <v>105</v>
      </c>
      <c r="Q794">
        <v>107</v>
      </c>
      <c r="R794">
        <v>106</v>
      </c>
      <c r="S794">
        <v>105</v>
      </c>
      <c r="T794">
        <v>105</v>
      </c>
      <c r="U794">
        <v>96</v>
      </c>
      <c r="V794">
        <v>91</v>
      </c>
      <c r="W794">
        <v>98</v>
      </c>
      <c r="X794">
        <v>105</v>
      </c>
      <c r="Y794">
        <v>108</v>
      </c>
      <c r="Z794">
        <v>112</v>
      </c>
      <c r="AA794">
        <v>113</v>
      </c>
      <c r="AB794">
        <v>112</v>
      </c>
      <c r="AC794">
        <v>110</v>
      </c>
      <c r="AD794">
        <v>107</v>
      </c>
      <c r="AE794">
        <v>104</v>
      </c>
      <c r="AF794">
        <v>104</v>
      </c>
      <c r="AG794">
        <v>104</v>
      </c>
      <c r="AH794">
        <v>103</v>
      </c>
      <c r="AI794">
        <v>110</v>
      </c>
      <c r="AJ794">
        <v>109</v>
      </c>
      <c r="AK794">
        <v>110</v>
      </c>
      <c r="AL794">
        <v>109</v>
      </c>
      <c r="AM794">
        <v>105</v>
      </c>
      <c r="AN794" s="5">
        <v>104</v>
      </c>
      <c r="AO794" s="5">
        <v>105</v>
      </c>
      <c r="AP794" s="5">
        <v>111</v>
      </c>
      <c r="AQ794" s="5">
        <v>112</v>
      </c>
      <c r="AR794" s="5">
        <v>114</v>
      </c>
      <c r="AS794" s="5">
        <v>115</v>
      </c>
      <c r="AT794" s="5">
        <v>117</v>
      </c>
      <c r="AU794" s="5">
        <v>118</v>
      </c>
      <c r="AV794" s="5">
        <v>117</v>
      </c>
      <c r="AW794" s="5">
        <v>119</v>
      </c>
      <c r="AX794" s="5">
        <v>119</v>
      </c>
      <c r="AY794" s="5">
        <v>116</v>
      </c>
      <c r="AZ794" s="5">
        <v>114</v>
      </c>
      <c r="BA794" s="5">
        <v>114</v>
      </c>
      <c r="BB794" s="5">
        <v>113</v>
      </c>
      <c r="BC794" s="5">
        <v>112</v>
      </c>
      <c r="BD794" s="5">
        <v>113</v>
      </c>
      <c r="BE794" s="5">
        <v>114</v>
      </c>
      <c r="BF794" s="5">
        <v>113</v>
      </c>
      <c r="BG794" s="5">
        <v>112</v>
      </c>
      <c r="BH794" s="5">
        <v>109</v>
      </c>
      <c r="BI794" s="5">
        <v>110</v>
      </c>
      <c r="BJ794" s="5">
        <v>115</v>
      </c>
      <c r="BK794" s="5">
        <v>118</v>
      </c>
      <c r="BL794" s="5">
        <v>121</v>
      </c>
      <c r="BM794" s="5">
        <v>123</v>
      </c>
      <c r="BN794" s="5">
        <v>124</v>
      </c>
      <c r="BO794" s="5">
        <v>122</v>
      </c>
      <c r="BP794" s="5">
        <v>121</v>
      </c>
      <c r="BQ794" s="5">
        <v>120</v>
      </c>
      <c r="BR794" s="5">
        <v>120</v>
      </c>
      <c r="BS794">
        <v>122</v>
      </c>
      <c r="BT794">
        <v>114</v>
      </c>
      <c r="BU794">
        <v>113</v>
      </c>
      <c r="BV794">
        <v>109</v>
      </c>
      <c r="BW794">
        <v>111</v>
      </c>
      <c r="BX794">
        <v>113</v>
      </c>
      <c r="BY794">
        <v>111</v>
      </c>
      <c r="BZ794">
        <v>113</v>
      </c>
      <c r="CA794">
        <v>117</v>
      </c>
      <c r="CB794">
        <v>116</v>
      </c>
      <c r="CC794">
        <v>116</v>
      </c>
      <c r="CD794">
        <v>114</v>
      </c>
      <c r="CE794">
        <v>118</v>
      </c>
      <c r="CF794">
        <v>118</v>
      </c>
      <c r="CG794">
        <v>118</v>
      </c>
      <c r="CH794">
        <v>116</v>
      </c>
      <c r="CI794">
        <v>118</v>
      </c>
      <c r="CJ794">
        <v>118</v>
      </c>
      <c r="CK794">
        <v>118</v>
      </c>
      <c r="CL794">
        <v>118</v>
      </c>
      <c r="CM794">
        <v>114</v>
      </c>
      <c r="CN794">
        <v>114</v>
      </c>
      <c r="CO794">
        <v>111</v>
      </c>
      <c r="CP794">
        <v>114</v>
      </c>
      <c r="CQ794">
        <v>106</v>
      </c>
      <c r="CR794">
        <v>112</v>
      </c>
      <c r="CS794">
        <v>114</v>
      </c>
      <c r="CT794">
        <v>116</v>
      </c>
      <c r="CU794">
        <v>114</v>
      </c>
      <c r="CV794">
        <v>111</v>
      </c>
      <c r="CW794">
        <v>110</v>
      </c>
      <c r="CX794" t="s">
        <v>5</v>
      </c>
      <c r="CY794" t="s">
        <v>58</v>
      </c>
    </row>
    <row r="795" spans="1:103" x14ac:dyDescent="0.25">
      <c r="A795" t="s">
        <v>29</v>
      </c>
      <c r="B795">
        <v>36.450000000000003</v>
      </c>
      <c r="C795">
        <v>-116.86669999999999</v>
      </c>
      <c r="D795">
        <v>-168</v>
      </c>
      <c r="E795" t="s">
        <v>1</v>
      </c>
      <c r="F795">
        <v>1.4</v>
      </c>
      <c r="G795">
        <v>1943</v>
      </c>
      <c r="H795">
        <v>8</v>
      </c>
      <c r="I795" t="s">
        <v>260</v>
      </c>
      <c r="J795">
        <v>100</v>
      </c>
      <c r="K795">
        <v>93</v>
      </c>
      <c r="L795">
        <v>96</v>
      </c>
      <c r="M795">
        <v>89</v>
      </c>
      <c r="N795">
        <v>95</v>
      </c>
      <c r="O795">
        <v>99</v>
      </c>
      <c r="P795">
        <v>104</v>
      </c>
      <c r="Q795">
        <v>105</v>
      </c>
      <c r="R795">
        <v>104</v>
      </c>
      <c r="S795">
        <v>104</v>
      </c>
      <c r="T795">
        <v>102</v>
      </c>
      <c r="U795">
        <v>90</v>
      </c>
      <c r="V795">
        <v>88</v>
      </c>
      <c r="W795">
        <v>97</v>
      </c>
      <c r="X795">
        <v>103</v>
      </c>
      <c r="Y795">
        <v>106</v>
      </c>
      <c r="Z795">
        <v>111</v>
      </c>
      <c r="AA795">
        <v>115</v>
      </c>
      <c r="AB795">
        <v>112</v>
      </c>
      <c r="AC795">
        <v>109</v>
      </c>
      <c r="AD795">
        <v>106</v>
      </c>
      <c r="AE795">
        <v>104</v>
      </c>
      <c r="AF795">
        <v>104</v>
      </c>
      <c r="AG795">
        <v>105</v>
      </c>
      <c r="AH795">
        <v>104</v>
      </c>
      <c r="AI795">
        <v>111</v>
      </c>
      <c r="AJ795">
        <v>110</v>
      </c>
      <c r="AK795">
        <v>112</v>
      </c>
      <c r="AL795">
        <v>109</v>
      </c>
      <c r="AM795">
        <v>108</v>
      </c>
      <c r="AN795" s="5">
        <v>105</v>
      </c>
      <c r="AO795" s="5">
        <v>105</v>
      </c>
      <c r="AP795" s="5">
        <v>111</v>
      </c>
      <c r="AQ795" s="5">
        <v>112</v>
      </c>
      <c r="AR795" s="5">
        <v>114</v>
      </c>
      <c r="AS795" s="5">
        <v>116</v>
      </c>
      <c r="AT795" s="5">
        <v>118</v>
      </c>
      <c r="AU795" s="5">
        <v>119</v>
      </c>
      <c r="AV795" s="5">
        <v>117</v>
      </c>
      <c r="AW795" s="5">
        <v>120</v>
      </c>
      <c r="AX795" s="5">
        <v>118</v>
      </c>
      <c r="AY795" s="5">
        <v>114</v>
      </c>
      <c r="AZ795" s="5">
        <v>114</v>
      </c>
      <c r="BA795" s="5">
        <v>114</v>
      </c>
      <c r="BB795" s="5">
        <v>113</v>
      </c>
      <c r="BC795" s="5">
        <v>110</v>
      </c>
      <c r="BD795" s="5">
        <v>113</v>
      </c>
      <c r="BE795" s="5">
        <v>115</v>
      </c>
      <c r="BF795" s="5">
        <v>113</v>
      </c>
      <c r="BG795" s="5">
        <v>112</v>
      </c>
      <c r="BH795" s="5">
        <v>110</v>
      </c>
      <c r="BI795" s="5">
        <v>111</v>
      </c>
      <c r="BJ795" s="5">
        <v>116</v>
      </c>
      <c r="BK795" s="5">
        <v>118</v>
      </c>
      <c r="BL795" s="5">
        <v>121</v>
      </c>
      <c r="BM795" s="5">
        <v>124</v>
      </c>
      <c r="BN795" s="5">
        <v>124</v>
      </c>
      <c r="BO795" s="5">
        <v>120</v>
      </c>
      <c r="BP795" s="5">
        <v>121</v>
      </c>
      <c r="BQ795" s="5">
        <v>121</v>
      </c>
      <c r="BR795" s="5">
        <v>122</v>
      </c>
      <c r="BS795">
        <v>119</v>
      </c>
      <c r="BT795">
        <v>114</v>
      </c>
      <c r="BU795">
        <v>114</v>
      </c>
      <c r="BV795">
        <v>111</v>
      </c>
      <c r="BW795">
        <v>112</v>
      </c>
      <c r="BX795">
        <v>114</v>
      </c>
      <c r="BY795">
        <v>115</v>
      </c>
      <c r="BZ795">
        <v>115</v>
      </c>
      <c r="CA795">
        <v>117</v>
      </c>
      <c r="CB795">
        <v>116</v>
      </c>
      <c r="CC795">
        <v>113</v>
      </c>
      <c r="CD795">
        <v>111</v>
      </c>
      <c r="CE795">
        <v>120</v>
      </c>
      <c r="CF795">
        <v>113</v>
      </c>
      <c r="CG795">
        <v>115</v>
      </c>
      <c r="CH795">
        <v>109</v>
      </c>
      <c r="CI795">
        <v>110</v>
      </c>
      <c r="CJ795">
        <v>115</v>
      </c>
      <c r="CK795">
        <v>115</v>
      </c>
      <c r="CL795">
        <v>113</v>
      </c>
      <c r="CM795">
        <v>110</v>
      </c>
      <c r="CN795">
        <v>107</v>
      </c>
      <c r="CO795">
        <v>110</v>
      </c>
      <c r="CP795">
        <v>113</v>
      </c>
      <c r="CQ795">
        <v>106</v>
      </c>
      <c r="CR795">
        <v>111</v>
      </c>
      <c r="CS795">
        <v>115</v>
      </c>
      <c r="CT795">
        <v>116</v>
      </c>
      <c r="CU795">
        <v>114</v>
      </c>
      <c r="CV795">
        <v>108</v>
      </c>
      <c r="CW795">
        <v>107</v>
      </c>
      <c r="CX795" t="s">
        <v>5</v>
      </c>
      <c r="CY795" t="s">
        <v>30</v>
      </c>
    </row>
    <row r="796" spans="1:103" x14ac:dyDescent="0.25">
      <c r="BS796" cm="1">
        <f t="array" ref="BS796">SUMPRODUCT(--(MOD(AN795:BR795,5)=0))</f>
        <v>7</v>
      </c>
      <c r="BT796">
        <f>AVERAGE(AN795:BR795)</f>
        <v>115.51612903225806</v>
      </c>
    </row>
    <row r="797" spans="1:103" x14ac:dyDescent="0.25">
      <c r="D797" s="5">
        <f>AVERAGE(D773:D794)</f>
        <v>3084.409090909091</v>
      </c>
      <c r="AN797" s="5">
        <f>AVERAGE(AN773:AN794)</f>
        <v>91.61363636363636</v>
      </c>
      <c r="AO797" s="5">
        <f t="shared" ref="AO797:BR797" si="2126">AVERAGE(AO773:AO794)</f>
        <v>91.772727272727266</v>
      </c>
      <c r="AP797" s="5">
        <f t="shared" si="2126"/>
        <v>96.909090909090907</v>
      </c>
      <c r="AQ797" s="5">
        <f t="shared" si="2126"/>
        <v>99.287878787878768</v>
      </c>
      <c r="AR797" s="5">
        <f t="shared" si="2126"/>
        <v>99.656565656565647</v>
      </c>
      <c r="AS797" s="5">
        <f t="shared" si="2126"/>
        <v>99.86363636363636</v>
      </c>
      <c r="AT797" s="5">
        <f t="shared" si="2126"/>
        <v>102.31818181818181</v>
      </c>
      <c r="AU797" s="5">
        <f t="shared" si="2126"/>
        <v>104.36363636363636</v>
      </c>
      <c r="AV797" s="5">
        <f t="shared" si="2126"/>
        <v>104.95454545454545</v>
      </c>
      <c r="AW797" s="5">
        <f t="shared" si="2126"/>
        <v>105.22727272727273</v>
      </c>
      <c r="AX797" s="5">
        <f t="shared" si="2126"/>
        <v>103.25</v>
      </c>
      <c r="AY797" s="5">
        <f t="shared" si="2126"/>
        <v>99.772727272727266</v>
      </c>
      <c r="AZ797" s="5">
        <f t="shared" si="2126"/>
        <v>98.590909090909093</v>
      </c>
      <c r="BA797" s="5">
        <f t="shared" si="2126"/>
        <v>98.909090909090907</v>
      </c>
      <c r="BB797" s="5">
        <f t="shared" si="2126"/>
        <v>98.454545454545453</v>
      </c>
      <c r="BC797" s="5">
        <f t="shared" si="2126"/>
        <v>97.409090909090907</v>
      </c>
      <c r="BD797" s="5">
        <f t="shared" si="2126"/>
        <v>98.272727272727266</v>
      </c>
      <c r="BE797" s="5">
        <f t="shared" si="2126"/>
        <v>96.772727272727266</v>
      </c>
      <c r="BF797" s="5">
        <f t="shared" si="2126"/>
        <v>94.5</v>
      </c>
      <c r="BG797" s="5">
        <f t="shared" si="2126"/>
        <v>95.13636363636364</v>
      </c>
      <c r="BH797" s="5">
        <f t="shared" si="2126"/>
        <v>95.909090909090907</v>
      </c>
      <c r="BI797" s="5">
        <f t="shared" si="2126"/>
        <v>97.045454545454547</v>
      </c>
      <c r="BJ797" s="5">
        <f t="shared" si="2126"/>
        <v>100.63636363636364</v>
      </c>
      <c r="BK797" s="5">
        <f t="shared" si="2126"/>
        <v>103.59090909090909</v>
      </c>
      <c r="BL797" s="5">
        <f t="shared" si="2126"/>
        <v>105.68181818181819</v>
      </c>
      <c r="BM797" s="5">
        <f t="shared" si="2126"/>
        <v>108.27272727272727</v>
      </c>
      <c r="BN797" s="5">
        <f t="shared" si="2126"/>
        <v>107.95454545454545</v>
      </c>
      <c r="BO797" s="5">
        <f t="shared" si="2126"/>
        <v>104.72727272727273</v>
      </c>
      <c r="BP797" s="5">
        <f t="shared" si="2126"/>
        <v>105.86363636363636</v>
      </c>
      <c r="BQ797" s="5">
        <f t="shared" si="2126"/>
        <v>105.45454545454545</v>
      </c>
      <c r="BR797" s="5">
        <f t="shared" si="2126"/>
        <v>106.59090909090909</v>
      </c>
    </row>
    <row r="798" spans="1:103" x14ac:dyDescent="0.25">
      <c r="AI798" s="13">
        <f>-AM798/(AVERAGE(D773:D794)-D795)</f>
        <v>-4.5845656579500127E-3</v>
      </c>
      <c r="AJ798" t="s">
        <v>263</v>
      </c>
      <c r="AK798">
        <f>AVERAGE(AN795:BR795)</f>
        <v>115.51612903225806</v>
      </c>
      <c r="AL798">
        <f>AVERAGE(AN797:BR797)</f>
        <v>100.60524600847182</v>
      </c>
      <c r="AM798">
        <f>AK798-AL798</f>
        <v>14.910883023786241</v>
      </c>
      <c r="AN798" s="5">
        <f>AN797+$AM798</f>
        <v>106.5245193874226</v>
      </c>
      <c r="AO798" s="5">
        <f t="shared" ref="AO798:BR798" si="2127">AO797+$AM798</f>
        <v>106.68361029651351</v>
      </c>
      <c r="AP798" s="5">
        <f t="shared" si="2127"/>
        <v>111.81997393287715</v>
      </c>
      <c r="AQ798" s="5">
        <f t="shared" si="2127"/>
        <v>114.19876181166501</v>
      </c>
      <c r="AR798" s="5">
        <f t="shared" si="2127"/>
        <v>114.56744868035189</v>
      </c>
      <c r="AS798" s="5">
        <f t="shared" si="2127"/>
        <v>114.7745193874226</v>
      </c>
      <c r="AT798" s="5">
        <f t="shared" si="2127"/>
        <v>117.22906484196805</v>
      </c>
      <c r="AU798" s="5">
        <f t="shared" si="2127"/>
        <v>119.2745193874226</v>
      </c>
      <c r="AV798" s="5">
        <f t="shared" si="2127"/>
        <v>119.86542847833169</v>
      </c>
      <c r="AW798" s="5">
        <f t="shared" si="2127"/>
        <v>120.13815575105897</v>
      </c>
      <c r="AX798" s="5">
        <f t="shared" si="2127"/>
        <v>118.16088302378624</v>
      </c>
      <c r="AY798" s="5">
        <f t="shared" si="2127"/>
        <v>114.68361029651351</v>
      </c>
      <c r="AZ798" s="5">
        <f t="shared" si="2127"/>
        <v>113.50179211469533</v>
      </c>
      <c r="BA798" s="5">
        <f t="shared" si="2127"/>
        <v>113.81997393287715</v>
      </c>
      <c r="BB798" s="5">
        <f t="shared" si="2127"/>
        <v>113.36542847833169</v>
      </c>
      <c r="BC798" s="5">
        <f t="shared" si="2127"/>
        <v>112.31997393287715</v>
      </c>
      <c r="BD798" s="5">
        <f t="shared" si="2127"/>
        <v>113.18361029651351</v>
      </c>
      <c r="BE798" s="5">
        <f t="shared" si="2127"/>
        <v>111.68361029651351</v>
      </c>
      <c r="BF798" s="5">
        <f t="shared" si="2127"/>
        <v>109.41088302378624</v>
      </c>
      <c r="BG798" s="5">
        <f t="shared" si="2127"/>
        <v>110.04724666014988</v>
      </c>
      <c r="BH798" s="5">
        <f t="shared" si="2127"/>
        <v>110.81997393287715</v>
      </c>
      <c r="BI798" s="5">
        <f t="shared" si="2127"/>
        <v>111.95633756924079</v>
      </c>
      <c r="BJ798" s="5">
        <f t="shared" si="2127"/>
        <v>115.54724666014988</v>
      </c>
      <c r="BK798" s="5">
        <f t="shared" si="2127"/>
        <v>118.50179211469533</v>
      </c>
      <c r="BL798" s="5">
        <f t="shared" si="2127"/>
        <v>120.59270120560443</v>
      </c>
      <c r="BM798" s="5">
        <f t="shared" si="2127"/>
        <v>123.18361029651351</v>
      </c>
      <c r="BN798" s="5">
        <f t="shared" si="2127"/>
        <v>122.86542847833169</v>
      </c>
      <c r="BO798" s="5">
        <f t="shared" si="2127"/>
        <v>119.63815575105897</v>
      </c>
      <c r="BP798" s="5">
        <f t="shared" si="2127"/>
        <v>120.7745193874226</v>
      </c>
      <c r="BQ798" s="5">
        <f t="shared" si="2127"/>
        <v>120.36542847833169</v>
      </c>
      <c r="BR798" s="5">
        <f t="shared" si="2127"/>
        <v>121.50179211469533</v>
      </c>
    </row>
    <row r="799" spans="1:103" x14ac:dyDescent="0.25">
      <c r="AI799" s="11"/>
      <c r="AN799" s="5">
        <f>AN795-AN798</f>
        <v>-1.5245193874226004</v>
      </c>
      <c r="AO799" s="5">
        <f t="shared" ref="AO799:BR799" si="2128">AO795-AO798</f>
        <v>-1.6836102965135069</v>
      </c>
      <c r="AP799" s="5">
        <f t="shared" si="2128"/>
        <v>-0.81997393287714715</v>
      </c>
      <c r="AQ799" s="5">
        <f t="shared" si="2128"/>
        <v>-2.1987618116650083</v>
      </c>
      <c r="AR799" s="5">
        <f t="shared" si="2128"/>
        <v>-0.56744868035188745</v>
      </c>
      <c r="AS799" s="5">
        <f t="shared" si="2128"/>
        <v>1.2254806125773996</v>
      </c>
      <c r="AT799" s="5">
        <f t="shared" si="2128"/>
        <v>0.77093515803194634</v>
      </c>
      <c r="AU799" s="5">
        <f t="shared" si="2128"/>
        <v>-0.2745193874226004</v>
      </c>
      <c r="AV799" s="5">
        <f t="shared" si="2128"/>
        <v>-2.8654284783316939</v>
      </c>
      <c r="AW799" s="5">
        <f t="shared" si="2128"/>
        <v>-0.13815575105897437</v>
      </c>
      <c r="AX799" s="5">
        <f t="shared" si="2128"/>
        <v>-0.16088302378624064</v>
      </c>
      <c r="AY799" s="5">
        <f t="shared" si="2128"/>
        <v>-0.68361029651350691</v>
      </c>
      <c r="AZ799" s="5">
        <f t="shared" si="2128"/>
        <v>0.49820788530466587</v>
      </c>
      <c r="BA799" s="5">
        <f t="shared" si="2128"/>
        <v>0.18002606712285285</v>
      </c>
      <c r="BB799" s="5">
        <f t="shared" si="2128"/>
        <v>-0.3654284783316939</v>
      </c>
      <c r="BC799" s="5">
        <f t="shared" si="2128"/>
        <v>-2.3199739328771471</v>
      </c>
      <c r="BD799" s="5">
        <f t="shared" si="2128"/>
        <v>-0.18361029651350691</v>
      </c>
      <c r="BE799" s="5">
        <f t="shared" si="2128"/>
        <v>3.3163897034864931</v>
      </c>
      <c r="BF799" s="5">
        <f t="shared" si="2128"/>
        <v>3.5891169762137594</v>
      </c>
      <c r="BG799" s="5">
        <f t="shared" si="2128"/>
        <v>1.9527533398501191</v>
      </c>
      <c r="BH799" s="5">
        <f t="shared" si="2128"/>
        <v>-0.81997393287714715</v>
      </c>
      <c r="BI799" s="5">
        <f t="shared" si="2128"/>
        <v>-0.95633756924078739</v>
      </c>
      <c r="BJ799" s="5">
        <f t="shared" si="2128"/>
        <v>0.45275333985011912</v>
      </c>
      <c r="BK799" s="5">
        <f t="shared" si="2128"/>
        <v>-0.50179211469533413</v>
      </c>
      <c r="BL799" s="5">
        <f t="shared" si="2128"/>
        <v>0.40729879439557237</v>
      </c>
      <c r="BM799" s="5">
        <f t="shared" si="2128"/>
        <v>0.81638970348649309</v>
      </c>
      <c r="BN799" s="5">
        <f t="shared" si="2128"/>
        <v>1.1345715216683061</v>
      </c>
      <c r="BO799" s="5">
        <f t="shared" si="2128"/>
        <v>0.36184424894102563</v>
      </c>
      <c r="BP799" s="5">
        <f t="shared" si="2128"/>
        <v>0.2254806125773996</v>
      </c>
      <c r="BQ799" s="5">
        <f t="shared" si="2128"/>
        <v>0.6345715216683061</v>
      </c>
      <c r="BR799" s="5">
        <f t="shared" si="2128"/>
        <v>0.49820788530466587</v>
      </c>
      <c r="BS799" s="15">
        <f>STDEV(AN799:BR799)</f>
        <v>1.4189398498762149</v>
      </c>
      <c r="BT799" t="s">
        <v>264</v>
      </c>
    </row>
    <row r="800" spans="1:103" x14ac:dyDescent="0.25">
      <c r="AI800" s="11"/>
      <c r="AN800" s="5">
        <f>ABS(AN799)</f>
        <v>1.5245193874226004</v>
      </c>
      <c r="AO800" s="5">
        <f t="shared" ref="AO800" si="2129">ABS(AO799)</f>
        <v>1.6836102965135069</v>
      </c>
      <c r="AP800" s="5">
        <f t="shared" ref="AP800" si="2130">ABS(AP799)</f>
        <v>0.81997393287714715</v>
      </c>
      <c r="AQ800" s="5">
        <f t="shared" ref="AQ800" si="2131">ABS(AQ799)</f>
        <v>2.1987618116650083</v>
      </c>
      <c r="AR800" s="5">
        <f t="shared" ref="AR800" si="2132">ABS(AR799)</f>
        <v>0.56744868035188745</v>
      </c>
      <c r="AS800" s="5">
        <f t="shared" ref="AS800" si="2133">ABS(AS799)</f>
        <v>1.2254806125773996</v>
      </c>
      <c r="AT800" s="5">
        <f t="shared" ref="AT800" si="2134">ABS(AT799)</f>
        <v>0.77093515803194634</v>
      </c>
      <c r="AU800" s="5">
        <f t="shared" ref="AU800" si="2135">ABS(AU799)</f>
        <v>0.2745193874226004</v>
      </c>
      <c r="AV800" s="5">
        <f t="shared" ref="AV800" si="2136">ABS(AV799)</f>
        <v>2.8654284783316939</v>
      </c>
      <c r="AW800" s="5">
        <f t="shared" ref="AW800" si="2137">ABS(AW799)</f>
        <v>0.13815575105897437</v>
      </c>
      <c r="AX800" s="5">
        <f t="shared" ref="AX800" si="2138">ABS(AX799)</f>
        <v>0.16088302378624064</v>
      </c>
      <c r="AY800" s="5">
        <f t="shared" ref="AY800" si="2139">ABS(AY799)</f>
        <v>0.68361029651350691</v>
      </c>
      <c r="AZ800" s="5">
        <f t="shared" ref="AZ800" si="2140">ABS(AZ799)</f>
        <v>0.49820788530466587</v>
      </c>
      <c r="BA800" s="5">
        <f t="shared" ref="BA800" si="2141">ABS(BA799)</f>
        <v>0.18002606712285285</v>
      </c>
      <c r="BB800" s="5">
        <f t="shared" ref="BB800" si="2142">ABS(BB799)</f>
        <v>0.3654284783316939</v>
      </c>
      <c r="BC800" s="5">
        <f t="shared" ref="BC800" si="2143">ABS(BC799)</f>
        <v>2.3199739328771471</v>
      </c>
      <c r="BD800" s="5">
        <f t="shared" ref="BD800" si="2144">ABS(BD799)</f>
        <v>0.18361029651350691</v>
      </c>
      <c r="BE800" s="5">
        <f t="shared" ref="BE800" si="2145">ABS(BE799)</f>
        <v>3.3163897034864931</v>
      </c>
      <c r="BF800" s="5">
        <f t="shared" ref="BF800" si="2146">ABS(BF799)</f>
        <v>3.5891169762137594</v>
      </c>
      <c r="BG800" s="5">
        <f t="shared" ref="BG800" si="2147">ABS(BG799)</f>
        <v>1.9527533398501191</v>
      </c>
      <c r="BH800" s="5">
        <f t="shared" ref="BH800" si="2148">ABS(BH799)</f>
        <v>0.81997393287714715</v>
      </c>
      <c r="BI800" s="5">
        <f t="shared" ref="BI800" si="2149">ABS(BI799)</f>
        <v>0.95633756924078739</v>
      </c>
      <c r="BJ800" s="5">
        <f t="shared" ref="BJ800" si="2150">ABS(BJ799)</f>
        <v>0.45275333985011912</v>
      </c>
      <c r="BK800" s="5">
        <f t="shared" ref="BK800" si="2151">ABS(BK799)</f>
        <v>0.50179211469533413</v>
      </c>
      <c r="BL800" s="5">
        <f t="shared" ref="BL800" si="2152">ABS(BL799)</f>
        <v>0.40729879439557237</v>
      </c>
      <c r="BM800" s="5">
        <f t="shared" ref="BM800" si="2153">ABS(BM799)</f>
        <v>0.81638970348649309</v>
      </c>
      <c r="BN800" s="5">
        <f t="shared" ref="BN800" si="2154">ABS(BN799)</f>
        <v>1.1345715216683061</v>
      </c>
      <c r="BO800" s="5">
        <f t="shared" ref="BO800" si="2155">ABS(BO799)</f>
        <v>0.36184424894102563</v>
      </c>
      <c r="BP800" s="5">
        <f t="shared" ref="BP800" si="2156">ABS(BP799)</f>
        <v>0.2254806125773996</v>
      </c>
      <c r="BQ800" s="5">
        <f t="shared" ref="BQ800" si="2157">ABS(BQ799)</f>
        <v>0.6345715216683061</v>
      </c>
      <c r="BR800" s="5">
        <f t="shared" ref="BR800" si="2158">ABS(BR799)</f>
        <v>0.49820788530466587</v>
      </c>
      <c r="BS800" s="15">
        <f>AVERAGE(AN800:BR800)</f>
        <v>1.0363888626115454</v>
      </c>
      <c r="BT800" t="s">
        <v>268</v>
      </c>
    </row>
    <row r="802" spans="1:103" x14ac:dyDescent="0.25">
      <c r="A802" t="s">
        <v>13</v>
      </c>
      <c r="B802">
        <v>38.069400000000002</v>
      </c>
      <c r="C802">
        <v>-117.2355</v>
      </c>
      <c r="D802">
        <v>6010</v>
      </c>
      <c r="E802" t="s">
        <v>1</v>
      </c>
      <c r="F802">
        <v>181.5</v>
      </c>
      <c r="G802">
        <v>1944</v>
      </c>
      <c r="H802">
        <v>8</v>
      </c>
      <c r="I802" t="s">
        <v>260</v>
      </c>
      <c r="J802">
        <v>70</v>
      </c>
      <c r="K802">
        <v>69</v>
      </c>
      <c r="L802">
        <v>63</v>
      </c>
      <c r="M802">
        <v>72</v>
      </c>
      <c r="N802">
        <v>77</v>
      </c>
      <c r="O802">
        <v>77</v>
      </c>
      <c r="P802">
        <v>77</v>
      </c>
      <c r="Q802">
        <v>67</v>
      </c>
      <c r="R802">
        <v>66</v>
      </c>
      <c r="S802">
        <v>67</v>
      </c>
      <c r="T802">
        <v>70</v>
      </c>
      <c r="U802">
        <v>78</v>
      </c>
      <c r="V802">
        <v>76</v>
      </c>
      <c r="W802">
        <v>68</v>
      </c>
      <c r="X802">
        <v>68</v>
      </c>
      <c r="Y802">
        <v>58</v>
      </c>
      <c r="Z802">
        <v>65</v>
      </c>
      <c r="AA802">
        <v>72</v>
      </c>
      <c r="AB802">
        <v>75</v>
      </c>
      <c r="AC802">
        <v>71</v>
      </c>
      <c r="AD802">
        <v>60</v>
      </c>
      <c r="AE802">
        <v>69</v>
      </c>
      <c r="AF802">
        <v>74</v>
      </c>
      <c r="AG802">
        <v>72</v>
      </c>
      <c r="AH802">
        <v>72</v>
      </c>
      <c r="AI802">
        <v>74</v>
      </c>
      <c r="AJ802">
        <v>81</v>
      </c>
      <c r="AK802">
        <v>86</v>
      </c>
      <c r="AL802">
        <v>87</v>
      </c>
      <c r="AM802">
        <v>88</v>
      </c>
      <c r="AN802" s="5">
        <v>89</v>
      </c>
      <c r="AO802" s="5">
        <v>86</v>
      </c>
      <c r="AP802" s="5">
        <v>86</v>
      </c>
      <c r="AQ802" s="5">
        <v>85</v>
      </c>
      <c r="AR802" s="5">
        <v>78</v>
      </c>
      <c r="AS802" s="5">
        <v>86</v>
      </c>
      <c r="AT802" s="5">
        <v>87</v>
      </c>
      <c r="AU802" s="5">
        <v>85</v>
      </c>
      <c r="AV802" s="5">
        <v>80</v>
      </c>
      <c r="AW802" s="5">
        <v>81</v>
      </c>
      <c r="AX802" s="5">
        <v>84</v>
      </c>
      <c r="AY802" s="5">
        <v>86</v>
      </c>
      <c r="AZ802" s="5">
        <v>86</v>
      </c>
      <c r="BA802" s="5">
        <v>85</v>
      </c>
      <c r="BB802" s="5">
        <v>85</v>
      </c>
      <c r="BC802" s="5">
        <v>87</v>
      </c>
      <c r="BD802" s="5">
        <v>88</v>
      </c>
      <c r="BE802" s="5">
        <v>85</v>
      </c>
      <c r="BF802" s="5">
        <v>88</v>
      </c>
      <c r="BG802" s="5">
        <v>89</v>
      </c>
      <c r="BH802" s="5">
        <v>86</v>
      </c>
      <c r="BI802" s="5">
        <v>86</v>
      </c>
      <c r="BJ802" s="5">
        <v>87</v>
      </c>
      <c r="BK802" s="5">
        <v>81</v>
      </c>
      <c r="BL802" s="5">
        <v>79</v>
      </c>
      <c r="BM802" s="5">
        <v>84</v>
      </c>
      <c r="BN802" s="5">
        <v>82</v>
      </c>
      <c r="BO802" s="5">
        <v>85</v>
      </c>
      <c r="BP802" s="5">
        <v>86</v>
      </c>
      <c r="BQ802" s="5">
        <v>80</v>
      </c>
      <c r="BR802" s="5">
        <v>85</v>
      </c>
      <c r="BS802">
        <v>81</v>
      </c>
      <c r="BT802">
        <v>84</v>
      </c>
      <c r="BU802">
        <v>79</v>
      </c>
      <c r="BV802">
        <v>85</v>
      </c>
      <c r="BW802">
        <v>86</v>
      </c>
      <c r="BX802">
        <v>89</v>
      </c>
      <c r="BY802">
        <v>86</v>
      </c>
      <c r="BZ802">
        <v>83</v>
      </c>
      <c r="CA802">
        <v>83</v>
      </c>
      <c r="CB802">
        <v>86</v>
      </c>
      <c r="CC802">
        <v>90</v>
      </c>
      <c r="CD802">
        <v>93</v>
      </c>
      <c r="CE802">
        <v>94</v>
      </c>
      <c r="CF802">
        <v>90</v>
      </c>
      <c r="CG802">
        <v>85</v>
      </c>
      <c r="CH802">
        <v>85</v>
      </c>
      <c r="CI802">
        <v>85</v>
      </c>
      <c r="CJ802">
        <v>85</v>
      </c>
      <c r="CK802">
        <v>86</v>
      </c>
      <c r="CL802">
        <v>86</v>
      </c>
      <c r="CM802">
        <v>88</v>
      </c>
      <c r="CN802">
        <v>87</v>
      </c>
      <c r="CO802">
        <v>83</v>
      </c>
      <c r="CP802">
        <v>81</v>
      </c>
      <c r="CQ802">
        <v>84</v>
      </c>
      <c r="CR802">
        <v>85</v>
      </c>
      <c r="CS802">
        <v>88</v>
      </c>
      <c r="CT802">
        <v>90</v>
      </c>
      <c r="CU802">
        <v>86</v>
      </c>
      <c r="CV802">
        <v>89</v>
      </c>
      <c r="CW802">
        <v>87</v>
      </c>
      <c r="CX802" t="s">
        <v>2</v>
      </c>
      <c r="CY802" t="s">
        <v>14</v>
      </c>
    </row>
    <row r="803" spans="1:103" x14ac:dyDescent="0.25">
      <c r="A803" t="s">
        <v>21</v>
      </c>
      <c r="B803">
        <v>37.708100000000002</v>
      </c>
      <c r="C803">
        <v>-117.23309999999999</v>
      </c>
      <c r="D803">
        <v>5690</v>
      </c>
      <c r="E803" t="s">
        <v>1</v>
      </c>
      <c r="F803">
        <v>142.1</v>
      </c>
      <c r="G803">
        <v>1944</v>
      </c>
      <c r="H803">
        <v>8</v>
      </c>
      <c r="I803" t="s">
        <v>260</v>
      </c>
      <c r="J803">
        <v>73</v>
      </c>
      <c r="K803">
        <v>71</v>
      </c>
      <c r="L803">
        <v>62</v>
      </c>
      <c r="M803">
        <v>75</v>
      </c>
      <c r="N803">
        <v>80</v>
      </c>
      <c r="O803">
        <v>81</v>
      </c>
      <c r="P803">
        <v>81</v>
      </c>
      <c r="Q803">
        <v>73</v>
      </c>
      <c r="R803">
        <v>73</v>
      </c>
      <c r="S803">
        <v>71</v>
      </c>
      <c r="T803">
        <v>74</v>
      </c>
      <c r="U803">
        <v>81</v>
      </c>
      <c r="V803">
        <v>78</v>
      </c>
      <c r="W803">
        <v>69</v>
      </c>
      <c r="X803">
        <v>62</v>
      </c>
      <c r="Y803">
        <v>61</v>
      </c>
      <c r="Z803">
        <v>69</v>
      </c>
      <c r="AA803">
        <v>75</v>
      </c>
      <c r="AB803">
        <v>78</v>
      </c>
      <c r="AC803">
        <v>75</v>
      </c>
      <c r="AD803">
        <v>65</v>
      </c>
      <c r="AE803">
        <v>73</v>
      </c>
      <c r="AF803">
        <v>77</v>
      </c>
      <c r="AG803">
        <v>75</v>
      </c>
      <c r="AH803">
        <v>76</v>
      </c>
      <c r="AI803">
        <v>79</v>
      </c>
      <c r="AJ803">
        <v>85</v>
      </c>
      <c r="AK803">
        <v>87</v>
      </c>
      <c r="AL803">
        <v>91</v>
      </c>
      <c r="AM803">
        <v>92</v>
      </c>
      <c r="AN803" s="5">
        <v>92</v>
      </c>
      <c r="AO803" s="5">
        <v>90</v>
      </c>
      <c r="AP803" s="5">
        <v>88</v>
      </c>
      <c r="AQ803" s="5">
        <v>89</v>
      </c>
      <c r="AR803" s="5">
        <v>83</v>
      </c>
      <c r="AS803" s="5">
        <v>88</v>
      </c>
      <c r="AT803" s="5">
        <v>89</v>
      </c>
      <c r="AU803" s="5">
        <v>87</v>
      </c>
      <c r="AV803" s="5">
        <v>85</v>
      </c>
      <c r="AW803" s="5">
        <v>85</v>
      </c>
      <c r="AX803" s="5">
        <v>86</v>
      </c>
      <c r="AY803" s="5">
        <v>89</v>
      </c>
      <c r="AZ803" s="5">
        <v>91</v>
      </c>
      <c r="BA803" s="5">
        <v>89</v>
      </c>
      <c r="BB803" s="5">
        <v>88</v>
      </c>
      <c r="BC803" s="5">
        <v>89</v>
      </c>
      <c r="BD803" s="5">
        <v>91</v>
      </c>
      <c r="BE803" s="5">
        <v>90</v>
      </c>
      <c r="BF803" s="5">
        <v>92</v>
      </c>
      <c r="BG803" s="5">
        <v>92</v>
      </c>
      <c r="BH803" s="5">
        <v>91</v>
      </c>
      <c r="BI803" s="5">
        <v>91</v>
      </c>
      <c r="BJ803" s="5">
        <v>89</v>
      </c>
      <c r="BK803" s="5">
        <v>86</v>
      </c>
      <c r="BL803" s="5">
        <v>84</v>
      </c>
      <c r="BM803" s="5">
        <v>89</v>
      </c>
      <c r="BN803" s="5">
        <v>89</v>
      </c>
      <c r="BO803" s="5">
        <v>88</v>
      </c>
      <c r="BP803" s="5">
        <v>88</v>
      </c>
      <c r="BQ803" s="5">
        <v>85</v>
      </c>
      <c r="BR803" s="5">
        <v>87</v>
      </c>
      <c r="BS803">
        <v>85</v>
      </c>
      <c r="BT803">
        <v>83</v>
      </c>
      <c r="BU803">
        <v>83</v>
      </c>
      <c r="BV803">
        <v>89</v>
      </c>
      <c r="BW803">
        <v>90</v>
      </c>
      <c r="BX803">
        <v>91</v>
      </c>
      <c r="BY803">
        <v>90</v>
      </c>
      <c r="BZ803">
        <v>86</v>
      </c>
      <c r="CA803">
        <v>85</v>
      </c>
      <c r="CB803">
        <v>90</v>
      </c>
      <c r="CC803">
        <v>94</v>
      </c>
      <c r="CD803">
        <v>97</v>
      </c>
      <c r="CE803">
        <v>99</v>
      </c>
      <c r="CF803">
        <v>96</v>
      </c>
      <c r="CG803">
        <v>90</v>
      </c>
      <c r="CH803">
        <v>88</v>
      </c>
      <c r="CI803">
        <v>88</v>
      </c>
      <c r="CJ803">
        <v>89</v>
      </c>
      <c r="CK803">
        <v>89</v>
      </c>
      <c r="CL803">
        <v>89</v>
      </c>
      <c r="CM803">
        <v>89</v>
      </c>
      <c r="CN803">
        <v>89</v>
      </c>
      <c r="CO803">
        <v>87</v>
      </c>
      <c r="CP803">
        <v>87</v>
      </c>
      <c r="CQ803">
        <v>87</v>
      </c>
      <c r="CR803">
        <v>89</v>
      </c>
      <c r="CS803">
        <v>93</v>
      </c>
      <c r="CT803">
        <v>94</v>
      </c>
      <c r="CU803">
        <v>91</v>
      </c>
      <c r="CV803">
        <v>93</v>
      </c>
      <c r="CW803">
        <v>90</v>
      </c>
      <c r="CX803" t="s">
        <v>2</v>
      </c>
      <c r="CY803" t="s">
        <v>22</v>
      </c>
    </row>
    <row r="804" spans="1:103" x14ac:dyDescent="0.25">
      <c r="A804" t="s">
        <v>0</v>
      </c>
      <c r="B804">
        <v>38.387799999999999</v>
      </c>
      <c r="C804">
        <v>-118.1092</v>
      </c>
      <c r="D804">
        <v>4580</v>
      </c>
      <c r="E804" t="s">
        <v>1</v>
      </c>
      <c r="F804">
        <v>240.3</v>
      </c>
      <c r="G804">
        <v>1944</v>
      </c>
      <c r="H804">
        <v>8</v>
      </c>
      <c r="I804" t="s">
        <v>260</v>
      </c>
      <c r="J804">
        <v>77</v>
      </c>
      <c r="K804">
        <v>80</v>
      </c>
      <c r="L804">
        <v>80</v>
      </c>
      <c r="M804">
        <v>82</v>
      </c>
      <c r="N804">
        <v>83</v>
      </c>
      <c r="O804">
        <v>90</v>
      </c>
      <c r="P804">
        <v>80</v>
      </c>
      <c r="Q804">
        <v>70</v>
      </c>
      <c r="R804">
        <v>70</v>
      </c>
      <c r="S804">
        <v>80</v>
      </c>
      <c r="T804">
        <v>82</v>
      </c>
      <c r="U804">
        <v>88</v>
      </c>
      <c r="V804">
        <v>88</v>
      </c>
      <c r="W804">
        <v>81</v>
      </c>
      <c r="X804">
        <v>62</v>
      </c>
      <c r="Y804">
        <v>63</v>
      </c>
      <c r="Z804">
        <v>77</v>
      </c>
      <c r="AA804">
        <v>83</v>
      </c>
      <c r="AB804">
        <v>81</v>
      </c>
      <c r="AC804">
        <v>80</v>
      </c>
      <c r="AD804">
        <v>63</v>
      </c>
      <c r="AE804">
        <v>80</v>
      </c>
      <c r="AF804">
        <v>81</v>
      </c>
      <c r="AG804">
        <v>80</v>
      </c>
      <c r="AH804">
        <v>84</v>
      </c>
      <c r="AI804">
        <v>83</v>
      </c>
      <c r="AJ804">
        <v>88</v>
      </c>
      <c r="AK804">
        <v>93</v>
      </c>
      <c r="AL804">
        <v>98</v>
      </c>
      <c r="AM804">
        <v>99</v>
      </c>
      <c r="AN804" s="5">
        <v>98</v>
      </c>
      <c r="AO804" s="5">
        <v>97</v>
      </c>
      <c r="AP804" s="5">
        <v>94</v>
      </c>
      <c r="AQ804" s="5">
        <v>97</v>
      </c>
      <c r="AR804" s="5">
        <v>89</v>
      </c>
      <c r="AS804" s="5">
        <v>95</v>
      </c>
      <c r="AT804" s="5">
        <v>93</v>
      </c>
      <c r="AU804" s="5">
        <v>94</v>
      </c>
      <c r="AV804" s="5">
        <v>90</v>
      </c>
      <c r="AW804" s="5">
        <v>93</v>
      </c>
      <c r="AX804" s="5">
        <v>93</v>
      </c>
      <c r="AY804" s="5">
        <v>95</v>
      </c>
      <c r="AZ804" s="5">
        <v>94</v>
      </c>
      <c r="BA804" s="5">
        <v>96</v>
      </c>
      <c r="BB804" s="5">
        <v>94</v>
      </c>
      <c r="BC804" s="5">
        <v>94</v>
      </c>
      <c r="BD804" s="5">
        <v>100</v>
      </c>
      <c r="BE804" s="5">
        <v>99</v>
      </c>
      <c r="BF804" s="5">
        <v>97</v>
      </c>
      <c r="BG804" s="5">
        <v>96</v>
      </c>
      <c r="BH804" s="5">
        <v>98</v>
      </c>
      <c r="BI804" s="5">
        <v>98</v>
      </c>
      <c r="BJ804" s="5">
        <v>94</v>
      </c>
      <c r="BK804" s="5">
        <v>93</v>
      </c>
      <c r="BL804" s="5">
        <v>93</v>
      </c>
      <c r="BM804" s="5">
        <v>93</v>
      </c>
      <c r="BN804" s="5">
        <v>93</v>
      </c>
      <c r="BO804" s="5">
        <v>94</v>
      </c>
      <c r="BP804" s="5">
        <v>96</v>
      </c>
      <c r="BQ804" s="5">
        <v>91</v>
      </c>
      <c r="BR804" s="5">
        <v>96</v>
      </c>
      <c r="BS804">
        <v>95</v>
      </c>
      <c r="BT804">
        <v>93</v>
      </c>
      <c r="BU804">
        <v>92</v>
      </c>
      <c r="BV804">
        <v>94</v>
      </c>
      <c r="BW804">
        <v>91</v>
      </c>
      <c r="BX804">
        <v>96</v>
      </c>
      <c r="BY804">
        <v>96</v>
      </c>
      <c r="BZ804">
        <v>93</v>
      </c>
      <c r="CA804">
        <v>92</v>
      </c>
      <c r="CB804">
        <v>94</v>
      </c>
      <c r="CC804">
        <v>99</v>
      </c>
      <c r="CD804">
        <v>102</v>
      </c>
      <c r="CE804">
        <v>103</v>
      </c>
      <c r="CF804">
        <v>99</v>
      </c>
      <c r="CG804">
        <v>95</v>
      </c>
      <c r="CH804">
        <v>99</v>
      </c>
      <c r="CI804">
        <v>96</v>
      </c>
      <c r="CJ804">
        <v>96</v>
      </c>
      <c r="CK804">
        <v>94</v>
      </c>
      <c r="CL804">
        <v>94</v>
      </c>
      <c r="CM804">
        <v>96</v>
      </c>
      <c r="CN804">
        <v>95</v>
      </c>
      <c r="CO804">
        <v>96</v>
      </c>
      <c r="CP804">
        <v>91</v>
      </c>
      <c r="CQ804">
        <v>90</v>
      </c>
      <c r="CR804">
        <v>94</v>
      </c>
      <c r="CS804">
        <v>96</v>
      </c>
      <c r="CT804">
        <v>95</v>
      </c>
      <c r="CU804">
        <v>96</v>
      </c>
      <c r="CV804">
        <v>98</v>
      </c>
      <c r="CW804">
        <v>96</v>
      </c>
      <c r="CX804" t="s">
        <v>2</v>
      </c>
      <c r="CY804" t="s">
        <v>3</v>
      </c>
    </row>
    <row r="805" spans="1:103" x14ac:dyDescent="0.25">
      <c r="A805" t="s">
        <v>17</v>
      </c>
      <c r="B805">
        <v>37.6128</v>
      </c>
      <c r="C805">
        <v>-114.5264</v>
      </c>
      <c r="D805">
        <v>4379</v>
      </c>
      <c r="E805" t="s">
        <v>1</v>
      </c>
      <c r="F805">
        <v>243.8</v>
      </c>
      <c r="G805">
        <v>1944</v>
      </c>
      <c r="H805">
        <v>8</v>
      </c>
      <c r="I805" t="s">
        <v>260</v>
      </c>
      <c r="J805">
        <v>78</v>
      </c>
      <c r="K805">
        <v>74</v>
      </c>
      <c r="L805">
        <v>70</v>
      </c>
      <c r="M805">
        <v>81</v>
      </c>
      <c r="N805">
        <v>90</v>
      </c>
      <c r="O805">
        <v>90</v>
      </c>
      <c r="P805">
        <v>87</v>
      </c>
      <c r="Q805">
        <v>88</v>
      </c>
      <c r="R805">
        <v>80</v>
      </c>
      <c r="S805">
        <v>80</v>
      </c>
      <c r="T805">
        <v>85</v>
      </c>
      <c r="U805">
        <v>88</v>
      </c>
      <c r="V805">
        <v>86</v>
      </c>
      <c r="W805">
        <v>79</v>
      </c>
      <c r="X805">
        <v>74</v>
      </c>
      <c r="Y805">
        <v>69</v>
      </c>
      <c r="Z805">
        <v>79</v>
      </c>
      <c r="AA805">
        <v>84</v>
      </c>
      <c r="AB805">
        <v>86</v>
      </c>
      <c r="AC805">
        <v>85</v>
      </c>
      <c r="AD805">
        <v>80</v>
      </c>
      <c r="AE805">
        <v>84</v>
      </c>
      <c r="AF805">
        <v>86</v>
      </c>
      <c r="AG805">
        <v>89</v>
      </c>
      <c r="AH805">
        <v>79</v>
      </c>
      <c r="AI805">
        <v>84</v>
      </c>
      <c r="AJ805">
        <v>92</v>
      </c>
      <c r="AK805">
        <v>97</v>
      </c>
      <c r="AL805">
        <v>100</v>
      </c>
      <c r="AM805">
        <v>100</v>
      </c>
      <c r="AN805" s="5">
        <v>99</v>
      </c>
      <c r="AO805" s="5">
        <v>97</v>
      </c>
      <c r="AP805" s="5">
        <v>94</v>
      </c>
      <c r="AQ805" s="5">
        <v>94</v>
      </c>
      <c r="AR805" s="5">
        <v>96</v>
      </c>
      <c r="AS805" s="5">
        <v>97</v>
      </c>
      <c r="AT805" s="5">
        <v>95</v>
      </c>
      <c r="AU805" s="5">
        <v>92</v>
      </c>
      <c r="AV805" s="5">
        <v>92</v>
      </c>
      <c r="AW805" s="5">
        <v>94</v>
      </c>
      <c r="AX805" s="5">
        <v>95</v>
      </c>
      <c r="AY805" s="5">
        <v>97</v>
      </c>
      <c r="AZ805" s="5">
        <v>98</v>
      </c>
      <c r="BA805" s="5">
        <v>96</v>
      </c>
      <c r="BB805" s="5">
        <v>95</v>
      </c>
      <c r="BC805" s="5">
        <v>98</v>
      </c>
      <c r="BD805" s="5">
        <v>102</v>
      </c>
      <c r="BE805" s="5">
        <v>102</v>
      </c>
      <c r="BF805" s="5">
        <v>101</v>
      </c>
      <c r="BG805" s="5">
        <v>99</v>
      </c>
      <c r="BH805" s="5">
        <v>97</v>
      </c>
      <c r="BI805" s="5">
        <v>98</v>
      </c>
      <c r="BJ805" s="5">
        <v>95</v>
      </c>
      <c r="BK805" s="5">
        <v>94</v>
      </c>
      <c r="BL805" s="5">
        <v>92</v>
      </c>
      <c r="BM805" s="5">
        <v>94</v>
      </c>
      <c r="BN805" s="5">
        <v>96</v>
      </c>
      <c r="BO805" s="5">
        <v>97</v>
      </c>
      <c r="BP805" s="5">
        <v>98</v>
      </c>
      <c r="BQ805" s="5">
        <v>96</v>
      </c>
      <c r="BR805" s="5">
        <v>94</v>
      </c>
      <c r="BS805">
        <v>92</v>
      </c>
      <c r="BT805">
        <v>91</v>
      </c>
      <c r="BU805">
        <v>95</v>
      </c>
      <c r="BV805">
        <v>98</v>
      </c>
      <c r="BW805">
        <v>100</v>
      </c>
      <c r="BX805">
        <v>98</v>
      </c>
      <c r="BY805">
        <v>97</v>
      </c>
      <c r="BZ805">
        <v>92</v>
      </c>
      <c r="CA805">
        <v>93</v>
      </c>
      <c r="CB805">
        <v>97</v>
      </c>
      <c r="CC805">
        <v>100</v>
      </c>
      <c r="CD805">
        <v>103</v>
      </c>
      <c r="CE805">
        <v>103</v>
      </c>
      <c r="CF805">
        <v>96</v>
      </c>
      <c r="CG805">
        <v>94</v>
      </c>
      <c r="CH805">
        <v>95</v>
      </c>
      <c r="CI805">
        <v>95</v>
      </c>
      <c r="CJ805">
        <v>94</v>
      </c>
      <c r="CK805">
        <v>96</v>
      </c>
      <c r="CL805">
        <v>96</v>
      </c>
      <c r="CM805">
        <v>97</v>
      </c>
      <c r="CN805">
        <v>98</v>
      </c>
      <c r="CO805">
        <v>97</v>
      </c>
      <c r="CP805">
        <v>92</v>
      </c>
      <c r="CQ805">
        <v>95</v>
      </c>
      <c r="CR805">
        <v>96</v>
      </c>
      <c r="CS805">
        <v>98</v>
      </c>
      <c r="CT805">
        <v>101</v>
      </c>
      <c r="CU805">
        <v>97</v>
      </c>
      <c r="CV805">
        <v>94</v>
      </c>
      <c r="CW805">
        <v>95</v>
      </c>
      <c r="CX805" t="s">
        <v>2</v>
      </c>
      <c r="CY805" t="s">
        <v>18</v>
      </c>
    </row>
    <row r="806" spans="1:103" x14ac:dyDescent="0.25">
      <c r="A806" t="s">
        <v>7</v>
      </c>
      <c r="B806">
        <v>37.371099999999998</v>
      </c>
      <c r="C806">
        <v>-118.35890000000001</v>
      </c>
      <c r="D806">
        <v>4110</v>
      </c>
      <c r="E806" t="s">
        <v>1</v>
      </c>
      <c r="F806">
        <v>166.6</v>
      </c>
      <c r="G806">
        <v>1944</v>
      </c>
      <c r="H806">
        <v>8</v>
      </c>
      <c r="I806" t="s">
        <v>260</v>
      </c>
      <c r="J806">
        <v>84</v>
      </c>
      <c r="K806">
        <v>80</v>
      </c>
      <c r="L806">
        <v>77</v>
      </c>
      <c r="M806">
        <v>84</v>
      </c>
      <c r="N806">
        <v>90</v>
      </c>
      <c r="O806">
        <v>89</v>
      </c>
      <c r="P806">
        <v>93</v>
      </c>
      <c r="Q806">
        <v>83</v>
      </c>
      <c r="R806">
        <v>80</v>
      </c>
      <c r="S806">
        <v>80</v>
      </c>
      <c r="T806">
        <v>83</v>
      </c>
      <c r="U806">
        <v>89</v>
      </c>
      <c r="V806">
        <v>87</v>
      </c>
      <c r="W806">
        <v>81</v>
      </c>
      <c r="X806">
        <v>60</v>
      </c>
      <c r="Y806">
        <v>72</v>
      </c>
      <c r="Z806">
        <v>76</v>
      </c>
      <c r="AA806">
        <v>83</v>
      </c>
      <c r="AB806">
        <v>86</v>
      </c>
      <c r="AC806">
        <v>83</v>
      </c>
      <c r="AD806">
        <v>68</v>
      </c>
      <c r="AE806">
        <v>80</v>
      </c>
      <c r="AF806">
        <v>81</v>
      </c>
      <c r="AG806">
        <v>81</v>
      </c>
      <c r="AH806">
        <v>84</v>
      </c>
      <c r="AI806">
        <v>89</v>
      </c>
      <c r="AJ806">
        <v>93</v>
      </c>
      <c r="AK806">
        <v>95</v>
      </c>
      <c r="AL806">
        <v>99</v>
      </c>
      <c r="AM806">
        <v>100</v>
      </c>
      <c r="AN806" s="5">
        <v>98</v>
      </c>
      <c r="AO806" s="5">
        <v>98</v>
      </c>
      <c r="AP806" s="5">
        <v>96</v>
      </c>
      <c r="AQ806" s="5">
        <v>95</v>
      </c>
      <c r="AR806" s="5">
        <v>94</v>
      </c>
      <c r="AS806" s="5">
        <v>97</v>
      </c>
      <c r="AT806" s="5">
        <v>98</v>
      </c>
      <c r="AU806" s="5">
        <v>96</v>
      </c>
      <c r="AV806" s="5">
        <v>93</v>
      </c>
      <c r="AW806" s="5">
        <v>95</v>
      </c>
      <c r="AX806" s="5">
        <v>94</v>
      </c>
      <c r="AY806" s="5">
        <v>96</v>
      </c>
      <c r="AZ806" s="5">
        <v>97</v>
      </c>
      <c r="BA806" s="5">
        <v>97</v>
      </c>
      <c r="BB806" s="5">
        <v>96</v>
      </c>
      <c r="BC806" s="5">
        <v>96</v>
      </c>
      <c r="BD806" s="5">
        <v>98</v>
      </c>
      <c r="BE806" s="5">
        <v>97</v>
      </c>
      <c r="BF806" s="5">
        <v>99</v>
      </c>
      <c r="BG806" s="5">
        <v>99</v>
      </c>
      <c r="BH806" s="5">
        <v>98</v>
      </c>
      <c r="BI806" s="5">
        <v>101</v>
      </c>
      <c r="BJ806" s="5">
        <v>96</v>
      </c>
      <c r="BK806" s="5">
        <v>94</v>
      </c>
      <c r="BL806" s="5">
        <v>91</v>
      </c>
      <c r="BM806" s="5">
        <v>91</v>
      </c>
      <c r="BN806" s="5">
        <v>92</v>
      </c>
      <c r="BO806" s="5">
        <v>95</v>
      </c>
      <c r="BP806" s="5">
        <v>97</v>
      </c>
      <c r="BQ806" s="5">
        <v>95</v>
      </c>
      <c r="BR806" s="5">
        <v>95</v>
      </c>
      <c r="BS806">
        <v>92</v>
      </c>
      <c r="BT806">
        <v>91</v>
      </c>
      <c r="BU806">
        <v>90</v>
      </c>
      <c r="BV806">
        <v>96</v>
      </c>
      <c r="BW806">
        <v>98</v>
      </c>
      <c r="BX806">
        <v>97</v>
      </c>
      <c r="BY806">
        <v>97</v>
      </c>
      <c r="BZ806">
        <v>92</v>
      </c>
      <c r="CA806">
        <v>90</v>
      </c>
      <c r="CB806">
        <v>96</v>
      </c>
      <c r="CC806">
        <v>101</v>
      </c>
      <c r="CD806">
        <v>104</v>
      </c>
      <c r="CE806">
        <v>106</v>
      </c>
      <c r="CF806">
        <v>102</v>
      </c>
      <c r="CG806">
        <v>98</v>
      </c>
      <c r="CH806">
        <v>96</v>
      </c>
      <c r="CI806">
        <v>96</v>
      </c>
      <c r="CJ806">
        <v>96</v>
      </c>
      <c r="CK806">
        <v>96</v>
      </c>
      <c r="CL806">
        <v>97</v>
      </c>
      <c r="CM806">
        <v>100</v>
      </c>
      <c r="CN806">
        <v>97</v>
      </c>
      <c r="CO806">
        <v>95</v>
      </c>
      <c r="CP806">
        <v>97</v>
      </c>
      <c r="CQ806">
        <v>97</v>
      </c>
      <c r="CR806">
        <v>99</v>
      </c>
      <c r="CS806">
        <v>100</v>
      </c>
      <c r="CT806">
        <v>100</v>
      </c>
      <c r="CU806">
        <v>101</v>
      </c>
      <c r="CV806">
        <v>99</v>
      </c>
      <c r="CW806">
        <v>97</v>
      </c>
      <c r="CX806" t="s">
        <v>5</v>
      </c>
      <c r="CY806" t="s">
        <v>8</v>
      </c>
    </row>
    <row r="807" spans="1:103" x14ac:dyDescent="0.25">
      <c r="A807" t="s">
        <v>73</v>
      </c>
      <c r="B807">
        <v>37.2667</v>
      </c>
      <c r="C807">
        <v>-117.0167</v>
      </c>
      <c r="D807">
        <v>4022</v>
      </c>
      <c r="E807" t="s">
        <v>1</v>
      </c>
      <c r="F807">
        <v>90.3</v>
      </c>
      <c r="G807">
        <v>1944</v>
      </c>
      <c r="H807">
        <v>8</v>
      </c>
      <c r="I807" t="s">
        <v>260</v>
      </c>
      <c r="J807">
        <v>79</v>
      </c>
      <c r="K807">
        <v>81</v>
      </c>
      <c r="L807">
        <v>72</v>
      </c>
      <c r="M807">
        <v>82</v>
      </c>
      <c r="N807">
        <v>88</v>
      </c>
      <c r="O807">
        <v>90</v>
      </c>
      <c r="P807">
        <v>91</v>
      </c>
      <c r="Q807">
        <v>90</v>
      </c>
      <c r="R807">
        <v>78</v>
      </c>
      <c r="S807">
        <v>79</v>
      </c>
      <c r="T807">
        <v>82</v>
      </c>
      <c r="U807">
        <v>88</v>
      </c>
      <c r="V807">
        <v>79</v>
      </c>
      <c r="W807">
        <v>69</v>
      </c>
      <c r="X807">
        <v>70</v>
      </c>
      <c r="Y807">
        <v>82</v>
      </c>
      <c r="Z807">
        <v>85</v>
      </c>
      <c r="AA807">
        <v>83</v>
      </c>
      <c r="AB807">
        <v>75</v>
      </c>
      <c r="AC807">
        <v>80</v>
      </c>
      <c r="AD807">
        <v>82</v>
      </c>
      <c r="AE807">
        <v>84</v>
      </c>
      <c r="AF807">
        <v>88</v>
      </c>
      <c r="AG807">
        <v>91</v>
      </c>
      <c r="AH807">
        <v>95</v>
      </c>
      <c r="AI807">
        <v>97</v>
      </c>
      <c r="AJ807">
        <v>95</v>
      </c>
      <c r="AK807">
        <v>99</v>
      </c>
      <c r="AL807">
        <v>98</v>
      </c>
      <c r="AM807">
        <v>99</v>
      </c>
      <c r="AN807" s="5">
        <v>100</v>
      </c>
      <c r="AO807" s="5">
        <v>97</v>
      </c>
      <c r="AP807" s="5">
        <v>94</v>
      </c>
      <c r="AQ807" s="5">
        <v>95</v>
      </c>
      <c r="AR807" s="5">
        <v>93</v>
      </c>
      <c r="AS807" s="5">
        <v>95</v>
      </c>
      <c r="AT807" s="5">
        <v>93</v>
      </c>
      <c r="AU807" s="5">
        <v>90</v>
      </c>
      <c r="AV807" s="5">
        <v>92</v>
      </c>
      <c r="AW807" s="5">
        <v>91</v>
      </c>
      <c r="AX807" s="5">
        <v>94</v>
      </c>
      <c r="AY807" s="5">
        <v>95</v>
      </c>
      <c r="AZ807" s="5">
        <v>96</v>
      </c>
      <c r="BA807" s="5">
        <v>94</v>
      </c>
      <c r="BB807" s="5">
        <v>96</v>
      </c>
      <c r="BC807" s="5">
        <v>94</v>
      </c>
      <c r="BD807" s="5">
        <v>96</v>
      </c>
      <c r="BE807" s="5">
        <v>98</v>
      </c>
      <c r="BF807" s="5">
        <v>92</v>
      </c>
      <c r="BG807" s="5">
        <v>98</v>
      </c>
      <c r="BH807" s="5">
        <v>99</v>
      </c>
      <c r="BI807" s="5">
        <v>98</v>
      </c>
      <c r="BJ807" s="5">
        <v>94</v>
      </c>
      <c r="BK807" s="5">
        <v>96</v>
      </c>
      <c r="BL807" s="5">
        <v>90</v>
      </c>
      <c r="BM807" s="5">
        <v>95</v>
      </c>
      <c r="BN807" s="5">
        <v>98</v>
      </c>
      <c r="BO807" s="5">
        <v>90</v>
      </c>
      <c r="BP807" s="5">
        <v>95</v>
      </c>
      <c r="BQ807" s="5">
        <v>96</v>
      </c>
      <c r="BR807" s="5">
        <v>94</v>
      </c>
      <c r="BS807">
        <v>92</v>
      </c>
      <c r="BT807">
        <v>90</v>
      </c>
      <c r="BU807">
        <v>92</v>
      </c>
      <c r="BV807">
        <v>96</v>
      </c>
      <c r="BW807">
        <v>98</v>
      </c>
      <c r="BX807">
        <v>98</v>
      </c>
      <c r="BY807">
        <v>93</v>
      </c>
      <c r="BZ807">
        <v>91</v>
      </c>
      <c r="CA807">
        <v>97</v>
      </c>
      <c r="CB807">
        <v>100</v>
      </c>
      <c r="CC807">
        <v>101</v>
      </c>
      <c r="CD807">
        <v>100</v>
      </c>
      <c r="CE807">
        <v>98</v>
      </c>
      <c r="CF807">
        <v>99</v>
      </c>
      <c r="CG807">
        <v>95</v>
      </c>
      <c r="CH807">
        <v>102</v>
      </c>
      <c r="CI807">
        <v>91</v>
      </c>
      <c r="CJ807">
        <v>93</v>
      </c>
      <c r="CK807">
        <v>94</v>
      </c>
      <c r="CL807">
        <v>93</v>
      </c>
      <c r="CM807">
        <v>91</v>
      </c>
      <c r="CN807">
        <v>97</v>
      </c>
      <c r="CO807">
        <v>93</v>
      </c>
      <c r="CP807">
        <v>94</v>
      </c>
      <c r="CQ807">
        <v>96</v>
      </c>
      <c r="CR807">
        <v>98</v>
      </c>
      <c r="CS807">
        <v>99</v>
      </c>
      <c r="CT807">
        <v>100</v>
      </c>
      <c r="CU807">
        <v>100</v>
      </c>
      <c r="CV807">
        <v>99</v>
      </c>
      <c r="CW807">
        <v>98</v>
      </c>
      <c r="CX807" t="s">
        <v>2</v>
      </c>
      <c r="CY807" t="s">
        <v>74</v>
      </c>
    </row>
    <row r="808" spans="1:103" x14ac:dyDescent="0.25">
      <c r="A808" t="s">
        <v>4</v>
      </c>
      <c r="B808">
        <v>36.798099999999998</v>
      </c>
      <c r="C808">
        <v>-118.20359999999999</v>
      </c>
      <c r="D808">
        <v>3950</v>
      </c>
      <c r="E808" t="s">
        <v>1</v>
      </c>
      <c r="F808">
        <v>124.8</v>
      </c>
      <c r="G808">
        <v>1944</v>
      </c>
      <c r="H808">
        <v>8</v>
      </c>
      <c r="I808" t="s">
        <v>260</v>
      </c>
      <c r="J808">
        <v>78</v>
      </c>
      <c r="K808">
        <v>78</v>
      </c>
      <c r="L808">
        <v>74</v>
      </c>
      <c r="M808">
        <v>81</v>
      </c>
      <c r="N808">
        <v>88</v>
      </c>
      <c r="O808">
        <v>87</v>
      </c>
      <c r="P808">
        <v>89</v>
      </c>
      <c r="Q808">
        <v>88</v>
      </c>
      <c r="R808">
        <v>77</v>
      </c>
      <c r="S808">
        <v>80</v>
      </c>
      <c r="T808">
        <v>80</v>
      </c>
      <c r="U808">
        <v>86</v>
      </c>
      <c r="V808">
        <v>86</v>
      </c>
      <c r="W808">
        <v>77</v>
      </c>
      <c r="X808">
        <v>68</v>
      </c>
      <c r="Y808">
        <v>70</v>
      </c>
      <c r="Z808">
        <v>75</v>
      </c>
      <c r="AA808">
        <v>83</v>
      </c>
      <c r="AB808">
        <v>84</v>
      </c>
      <c r="AC808">
        <v>80</v>
      </c>
      <c r="AD808">
        <v>66</v>
      </c>
      <c r="AE808">
        <v>77</v>
      </c>
      <c r="AF808">
        <v>80</v>
      </c>
      <c r="AG808">
        <v>79</v>
      </c>
      <c r="AH808">
        <v>83</v>
      </c>
      <c r="AI808">
        <v>86</v>
      </c>
      <c r="AJ808">
        <v>90</v>
      </c>
      <c r="AK808">
        <v>92</v>
      </c>
      <c r="AL808">
        <v>97</v>
      </c>
      <c r="AM808">
        <v>99</v>
      </c>
      <c r="AN808" s="5">
        <v>99</v>
      </c>
      <c r="AO808" s="5">
        <v>94</v>
      </c>
      <c r="AP808" s="5">
        <v>92</v>
      </c>
      <c r="AQ808" s="5">
        <v>93</v>
      </c>
      <c r="AR808" s="5">
        <v>91</v>
      </c>
      <c r="AS808" s="5">
        <v>94</v>
      </c>
      <c r="AT808" s="5">
        <v>93</v>
      </c>
      <c r="AU808" s="5">
        <v>91</v>
      </c>
      <c r="AV808" s="5">
        <v>89</v>
      </c>
      <c r="AW808" s="5">
        <v>90</v>
      </c>
      <c r="AX808" s="5">
        <v>91</v>
      </c>
      <c r="AY808" s="5">
        <v>92</v>
      </c>
      <c r="AZ808" s="5">
        <v>94</v>
      </c>
      <c r="BA808" s="5">
        <v>94</v>
      </c>
      <c r="BB808" s="5">
        <v>93</v>
      </c>
      <c r="BC808" s="5">
        <v>94</v>
      </c>
      <c r="BD808" s="5">
        <v>96</v>
      </c>
      <c r="BE808" s="5">
        <v>96</v>
      </c>
      <c r="BF808" s="5">
        <v>96</v>
      </c>
      <c r="BG808" s="5">
        <v>95</v>
      </c>
      <c r="BH808" s="5">
        <v>96</v>
      </c>
      <c r="BI808" s="5">
        <v>95</v>
      </c>
      <c r="BJ808" s="5">
        <v>94</v>
      </c>
      <c r="BK808" s="5">
        <v>91</v>
      </c>
      <c r="BL808" s="5">
        <v>89</v>
      </c>
      <c r="BM808" s="5">
        <v>87</v>
      </c>
      <c r="BN808" s="5">
        <v>91</v>
      </c>
      <c r="BO808" s="5">
        <v>92</v>
      </c>
      <c r="BP808" s="5">
        <v>94</v>
      </c>
      <c r="BQ808" s="5">
        <v>92</v>
      </c>
      <c r="BR808" s="5">
        <v>92</v>
      </c>
      <c r="BS808">
        <v>91</v>
      </c>
      <c r="BT808">
        <v>89</v>
      </c>
      <c r="BU808">
        <v>88</v>
      </c>
      <c r="BV808">
        <v>94</v>
      </c>
      <c r="BW808">
        <v>96</v>
      </c>
      <c r="BX808">
        <v>95</v>
      </c>
      <c r="BY808">
        <v>95</v>
      </c>
      <c r="BZ808">
        <v>91</v>
      </c>
      <c r="CA808">
        <v>89</v>
      </c>
      <c r="CB808">
        <v>93</v>
      </c>
      <c r="CC808">
        <v>98</v>
      </c>
      <c r="CD808">
        <v>100</v>
      </c>
      <c r="CE808">
        <v>104</v>
      </c>
      <c r="CF808">
        <v>100</v>
      </c>
      <c r="CG808">
        <v>95</v>
      </c>
      <c r="CH808">
        <v>94</v>
      </c>
      <c r="CI808">
        <v>92</v>
      </c>
      <c r="CJ808">
        <v>93</v>
      </c>
      <c r="CK808">
        <v>92</v>
      </c>
      <c r="CL808">
        <v>94</v>
      </c>
      <c r="CM808">
        <v>95</v>
      </c>
      <c r="CN808">
        <v>95</v>
      </c>
      <c r="CO808">
        <v>93</v>
      </c>
      <c r="CP808">
        <v>92</v>
      </c>
      <c r="CQ808">
        <v>93</v>
      </c>
      <c r="CR808">
        <v>96</v>
      </c>
      <c r="CS808">
        <v>98</v>
      </c>
      <c r="CT808">
        <v>98</v>
      </c>
      <c r="CU808">
        <v>97</v>
      </c>
      <c r="CV808">
        <v>98</v>
      </c>
      <c r="CW808">
        <v>94</v>
      </c>
      <c r="CX808" t="s">
        <v>5</v>
      </c>
      <c r="CY808" t="s">
        <v>6</v>
      </c>
    </row>
    <row r="809" spans="1:103" x14ac:dyDescent="0.25">
      <c r="A809" t="s">
        <v>49</v>
      </c>
      <c r="B809">
        <v>36.1389</v>
      </c>
      <c r="C809">
        <v>-117.9528</v>
      </c>
      <c r="D809">
        <v>3825</v>
      </c>
      <c r="E809" t="s">
        <v>1</v>
      </c>
      <c r="F809">
        <v>103.6</v>
      </c>
      <c r="G809">
        <v>1944</v>
      </c>
      <c r="H809">
        <v>8</v>
      </c>
      <c r="I809" t="s">
        <v>260</v>
      </c>
      <c r="J809">
        <v>77</v>
      </c>
      <c r="K809">
        <v>80</v>
      </c>
      <c r="L809">
        <v>77</v>
      </c>
      <c r="M809">
        <v>81</v>
      </c>
      <c r="N809">
        <v>85</v>
      </c>
      <c r="O809">
        <v>88</v>
      </c>
      <c r="P809">
        <v>91</v>
      </c>
      <c r="Q809">
        <v>89</v>
      </c>
      <c r="R809">
        <v>79</v>
      </c>
      <c r="S809">
        <v>79</v>
      </c>
      <c r="T809">
        <v>83</v>
      </c>
      <c r="U809">
        <v>87</v>
      </c>
      <c r="V809">
        <v>85</v>
      </c>
      <c r="W809">
        <v>81</v>
      </c>
      <c r="X809">
        <v>71</v>
      </c>
      <c r="Y809">
        <v>68</v>
      </c>
      <c r="Z809">
        <v>74</v>
      </c>
      <c r="AA809">
        <v>80</v>
      </c>
      <c r="AB809">
        <v>84</v>
      </c>
      <c r="AC809">
        <v>84</v>
      </c>
      <c r="AD809">
        <v>79</v>
      </c>
      <c r="AE809">
        <v>77</v>
      </c>
      <c r="AF809">
        <v>76</v>
      </c>
      <c r="AG809">
        <v>76</v>
      </c>
      <c r="AH809">
        <v>80</v>
      </c>
      <c r="AI809">
        <v>86</v>
      </c>
      <c r="AJ809">
        <v>88</v>
      </c>
      <c r="AK809">
        <v>93</v>
      </c>
      <c r="AL809">
        <v>96</v>
      </c>
      <c r="AM809">
        <v>97</v>
      </c>
      <c r="AN809" s="5">
        <v>97</v>
      </c>
      <c r="AO809" s="5">
        <v>94</v>
      </c>
      <c r="AP809" s="5">
        <v>92</v>
      </c>
      <c r="AQ809" s="5">
        <v>95</v>
      </c>
      <c r="AR809" s="5">
        <v>93</v>
      </c>
      <c r="AS809" s="5">
        <v>94</v>
      </c>
      <c r="AT809" s="5">
        <v>95</v>
      </c>
      <c r="AU809" s="5">
        <v>94</v>
      </c>
      <c r="AV809" s="5">
        <v>92</v>
      </c>
      <c r="AW809" s="5">
        <v>90</v>
      </c>
      <c r="AX809" s="5">
        <v>90</v>
      </c>
      <c r="AY809" s="5">
        <v>92</v>
      </c>
      <c r="AZ809" s="5">
        <v>95</v>
      </c>
      <c r="BA809" s="5">
        <v>93</v>
      </c>
      <c r="BB809" s="5">
        <v>93</v>
      </c>
      <c r="BC809" s="5">
        <v>94</v>
      </c>
      <c r="BD809" s="5">
        <v>93</v>
      </c>
      <c r="BE809" s="5">
        <v>95</v>
      </c>
      <c r="BF809" s="5">
        <v>97</v>
      </c>
      <c r="BG809" s="5">
        <v>97</v>
      </c>
      <c r="BH809" s="5">
        <v>95</v>
      </c>
      <c r="BI809" s="5">
        <v>95</v>
      </c>
      <c r="BJ809" s="5">
        <v>95</v>
      </c>
      <c r="BK809" s="5">
        <v>92</v>
      </c>
      <c r="BL809" s="5">
        <v>90</v>
      </c>
      <c r="BM809" s="5">
        <v>87</v>
      </c>
      <c r="BN809" s="5">
        <v>88</v>
      </c>
      <c r="BO809" s="5">
        <v>92</v>
      </c>
      <c r="BP809" s="5">
        <v>93</v>
      </c>
      <c r="BQ809" s="5">
        <v>93</v>
      </c>
      <c r="BR809" s="5">
        <v>92</v>
      </c>
      <c r="BS809">
        <v>92</v>
      </c>
      <c r="BT809">
        <v>91</v>
      </c>
      <c r="BU809">
        <v>90</v>
      </c>
      <c r="BV809">
        <v>93</v>
      </c>
      <c r="BW809">
        <v>95</v>
      </c>
      <c r="BX809">
        <v>96</v>
      </c>
      <c r="BY809">
        <v>96</v>
      </c>
      <c r="BZ809">
        <v>96</v>
      </c>
      <c r="CA809">
        <v>90</v>
      </c>
      <c r="CB809">
        <v>93</v>
      </c>
      <c r="CC809">
        <v>101</v>
      </c>
      <c r="CD809">
        <v>104</v>
      </c>
      <c r="CE809">
        <v>102</v>
      </c>
      <c r="CF809">
        <v>101</v>
      </c>
      <c r="CG809">
        <v>95</v>
      </c>
      <c r="CH809">
        <v>91</v>
      </c>
      <c r="CI809">
        <v>90</v>
      </c>
      <c r="CJ809">
        <v>92</v>
      </c>
      <c r="CK809">
        <v>93</v>
      </c>
      <c r="CL809">
        <v>95</v>
      </c>
      <c r="CM809">
        <v>95</v>
      </c>
      <c r="CN809">
        <v>94</v>
      </c>
      <c r="CO809">
        <v>93</v>
      </c>
      <c r="CP809">
        <v>91</v>
      </c>
      <c r="CQ809">
        <v>94</v>
      </c>
      <c r="CR809">
        <v>98</v>
      </c>
      <c r="CS809">
        <v>100</v>
      </c>
      <c r="CT809">
        <v>99</v>
      </c>
      <c r="CU809">
        <v>99</v>
      </c>
      <c r="CV809">
        <v>97</v>
      </c>
      <c r="CW809">
        <v>95</v>
      </c>
      <c r="CX809" t="s">
        <v>5</v>
      </c>
      <c r="CY809" t="s">
        <v>50</v>
      </c>
    </row>
    <row r="810" spans="1:103" x14ac:dyDescent="0.25">
      <c r="A810" t="s">
        <v>61</v>
      </c>
      <c r="B810">
        <v>35.369199999999999</v>
      </c>
      <c r="C810">
        <v>-117.6525</v>
      </c>
      <c r="D810">
        <v>3570</v>
      </c>
      <c r="E810" t="s">
        <v>1</v>
      </c>
      <c r="F810">
        <v>140.5</v>
      </c>
      <c r="G810">
        <v>1944</v>
      </c>
      <c r="H810">
        <v>8</v>
      </c>
      <c r="I810" t="s">
        <v>260</v>
      </c>
      <c r="J810">
        <v>80</v>
      </c>
      <c r="K810">
        <v>72</v>
      </c>
      <c r="L810">
        <v>78</v>
      </c>
      <c r="M810">
        <v>86</v>
      </c>
      <c r="N810">
        <v>91</v>
      </c>
      <c r="O810">
        <v>93</v>
      </c>
      <c r="P810">
        <v>95</v>
      </c>
      <c r="Q810">
        <v>85</v>
      </c>
      <c r="R810">
        <v>75</v>
      </c>
      <c r="S810">
        <v>85</v>
      </c>
      <c r="T810">
        <v>88</v>
      </c>
      <c r="U810">
        <v>92</v>
      </c>
      <c r="V810">
        <v>84</v>
      </c>
      <c r="W810">
        <v>71</v>
      </c>
      <c r="X810">
        <v>65</v>
      </c>
      <c r="Y810">
        <v>70</v>
      </c>
      <c r="Z810">
        <v>80</v>
      </c>
      <c r="AA810">
        <v>85</v>
      </c>
      <c r="AB810">
        <v>84</v>
      </c>
      <c r="AC810">
        <v>80</v>
      </c>
      <c r="AD810">
        <v>71</v>
      </c>
      <c r="AE810">
        <v>85</v>
      </c>
      <c r="AF810">
        <v>81</v>
      </c>
      <c r="AG810">
        <v>83</v>
      </c>
      <c r="AH810">
        <v>82</v>
      </c>
      <c r="AI810">
        <v>91</v>
      </c>
      <c r="AJ810">
        <v>94</v>
      </c>
      <c r="AK810">
        <v>99</v>
      </c>
      <c r="AL810">
        <v>102</v>
      </c>
      <c r="AM810">
        <v>104</v>
      </c>
      <c r="AN810" s="5">
        <v>93</v>
      </c>
      <c r="AO810" s="5">
        <v>98</v>
      </c>
      <c r="AP810" s="5">
        <v>98</v>
      </c>
      <c r="AQ810" s="5">
        <v>97</v>
      </c>
      <c r="AR810" s="5">
        <v>97</v>
      </c>
      <c r="AS810" s="5">
        <v>100</v>
      </c>
      <c r="AT810" s="5">
        <v>97</v>
      </c>
      <c r="AU810" s="5">
        <v>96</v>
      </c>
      <c r="AV810" s="5">
        <v>93</v>
      </c>
      <c r="AW810" s="5">
        <v>93</v>
      </c>
      <c r="AX810" s="5">
        <v>96</v>
      </c>
      <c r="AY810" s="5">
        <v>99</v>
      </c>
      <c r="AZ810" s="5">
        <v>100</v>
      </c>
      <c r="BA810" s="5">
        <v>98</v>
      </c>
      <c r="BB810" s="5">
        <v>97</v>
      </c>
      <c r="BC810" s="5">
        <v>99</v>
      </c>
      <c r="BD810" s="5">
        <v>99</v>
      </c>
      <c r="BE810" s="5">
        <v>99</v>
      </c>
      <c r="BF810" s="5">
        <v>101</v>
      </c>
      <c r="BG810" s="5">
        <v>100</v>
      </c>
      <c r="BH810" s="5">
        <v>100</v>
      </c>
      <c r="BI810" s="5">
        <v>100</v>
      </c>
      <c r="BJ810" s="5">
        <v>98</v>
      </c>
      <c r="BK810" s="5">
        <v>96</v>
      </c>
      <c r="BL810" s="5">
        <v>94</v>
      </c>
      <c r="BM810" s="5">
        <v>94</v>
      </c>
      <c r="BN810" s="5">
        <v>94</v>
      </c>
      <c r="BO810" s="5">
        <v>97</v>
      </c>
      <c r="BP810" s="5">
        <v>98</v>
      </c>
      <c r="BQ810" s="5">
        <v>95</v>
      </c>
      <c r="BR810" s="5">
        <v>97</v>
      </c>
      <c r="BS810">
        <v>93</v>
      </c>
      <c r="BT810">
        <v>90</v>
      </c>
      <c r="BU810">
        <v>95</v>
      </c>
      <c r="BV810">
        <v>100</v>
      </c>
      <c r="BW810">
        <v>100</v>
      </c>
      <c r="BX810">
        <v>100</v>
      </c>
      <c r="BY810">
        <v>97</v>
      </c>
      <c r="BZ810">
        <v>94</v>
      </c>
      <c r="CA810">
        <v>92</v>
      </c>
      <c r="CB810">
        <v>97</v>
      </c>
      <c r="CC810">
        <v>104</v>
      </c>
      <c r="CD810">
        <v>107</v>
      </c>
      <c r="CE810">
        <v>109</v>
      </c>
      <c r="CF810">
        <v>102</v>
      </c>
      <c r="CG810">
        <v>98</v>
      </c>
      <c r="CH810">
        <v>97</v>
      </c>
      <c r="CI810">
        <v>97</v>
      </c>
      <c r="CJ810">
        <v>97</v>
      </c>
      <c r="CK810">
        <v>98</v>
      </c>
      <c r="CL810">
        <v>99</v>
      </c>
      <c r="CM810">
        <v>98</v>
      </c>
      <c r="CN810">
        <v>98</v>
      </c>
      <c r="CO810">
        <v>96</v>
      </c>
      <c r="CP810">
        <v>95</v>
      </c>
      <c r="CQ810">
        <v>100</v>
      </c>
      <c r="CR810">
        <v>101</v>
      </c>
      <c r="CS810">
        <v>104</v>
      </c>
      <c r="CT810">
        <v>104</v>
      </c>
      <c r="CU810">
        <v>103</v>
      </c>
      <c r="CV810">
        <v>104</v>
      </c>
      <c r="CW810">
        <v>93</v>
      </c>
      <c r="CX810" t="s">
        <v>5</v>
      </c>
      <c r="CY810" t="s">
        <v>62</v>
      </c>
    </row>
    <row r="811" spans="1:103" x14ac:dyDescent="0.25">
      <c r="A811" t="s">
        <v>41</v>
      </c>
      <c r="B811">
        <v>34.5</v>
      </c>
      <c r="C811">
        <v>-117.8167</v>
      </c>
      <c r="D811">
        <v>3402</v>
      </c>
      <c r="E811" t="s">
        <v>1</v>
      </c>
      <c r="F811">
        <v>234.3</v>
      </c>
      <c r="G811">
        <v>1944</v>
      </c>
      <c r="H811">
        <v>8</v>
      </c>
      <c r="I811" t="s">
        <v>260</v>
      </c>
      <c r="J811">
        <v>64</v>
      </c>
      <c r="K811">
        <v>66</v>
      </c>
      <c r="L811">
        <v>81</v>
      </c>
      <c r="M811">
        <v>86</v>
      </c>
      <c r="N811">
        <v>92</v>
      </c>
      <c r="O811">
        <v>92</v>
      </c>
      <c r="P811">
        <v>93</v>
      </c>
      <c r="Q811">
        <v>84</v>
      </c>
      <c r="R811">
        <v>72</v>
      </c>
      <c r="S811">
        <v>81</v>
      </c>
      <c r="T811">
        <v>82</v>
      </c>
      <c r="U811">
        <v>83</v>
      </c>
      <c r="V811">
        <v>84</v>
      </c>
      <c r="W811">
        <v>71</v>
      </c>
      <c r="X811">
        <v>67</v>
      </c>
      <c r="Y811">
        <v>65</v>
      </c>
      <c r="Z811">
        <v>80</v>
      </c>
      <c r="AA811">
        <v>84</v>
      </c>
      <c r="AB811">
        <v>85</v>
      </c>
      <c r="AC811">
        <v>78</v>
      </c>
      <c r="AD811">
        <v>72</v>
      </c>
      <c r="AE811">
        <v>84</v>
      </c>
      <c r="AF811">
        <v>78</v>
      </c>
      <c r="AG811">
        <v>82</v>
      </c>
      <c r="AH811">
        <v>73</v>
      </c>
      <c r="AI811">
        <v>83</v>
      </c>
      <c r="AJ811">
        <v>89</v>
      </c>
      <c r="AK811">
        <v>99</v>
      </c>
      <c r="AL811">
        <v>102</v>
      </c>
      <c r="AM811">
        <v>98</v>
      </c>
      <c r="AN811" s="5">
        <v>102</v>
      </c>
      <c r="AO811" s="5">
        <v>98</v>
      </c>
      <c r="AP811" s="5">
        <v>98</v>
      </c>
      <c r="AQ811" s="5">
        <v>98</v>
      </c>
      <c r="AR811" s="5">
        <v>92</v>
      </c>
      <c r="AS811" s="5">
        <v>97</v>
      </c>
      <c r="AT811" s="5">
        <v>98</v>
      </c>
      <c r="AU811" s="5">
        <v>85</v>
      </c>
      <c r="AV811" s="5">
        <v>82</v>
      </c>
      <c r="AW811" s="5">
        <v>86</v>
      </c>
      <c r="AX811" s="5">
        <v>92</v>
      </c>
      <c r="AY811" s="5">
        <v>94</v>
      </c>
      <c r="AZ811" s="5">
        <v>94</v>
      </c>
      <c r="BA811" s="5">
        <v>90</v>
      </c>
      <c r="BB811" s="5">
        <v>95</v>
      </c>
      <c r="BC811" s="5">
        <v>96</v>
      </c>
      <c r="BD811" s="5">
        <v>94</v>
      </c>
      <c r="BE811" s="5">
        <v>98</v>
      </c>
      <c r="BF811" s="5">
        <v>102</v>
      </c>
      <c r="BG811" s="5">
        <v>101</v>
      </c>
      <c r="BH811" s="5">
        <v>100</v>
      </c>
      <c r="BI811" s="5">
        <v>89</v>
      </c>
      <c r="BJ811" s="5">
        <v>90</v>
      </c>
      <c r="BK811" s="5">
        <v>93</v>
      </c>
      <c r="BL811" s="5">
        <v>90</v>
      </c>
      <c r="BM811" s="5">
        <v>92</v>
      </c>
      <c r="BN811" s="5">
        <v>91</v>
      </c>
      <c r="BO811" s="5">
        <v>92</v>
      </c>
      <c r="BP811" s="5">
        <v>92</v>
      </c>
      <c r="BQ811" s="5">
        <v>85</v>
      </c>
      <c r="BR811" s="5">
        <v>90</v>
      </c>
      <c r="BS811">
        <v>85</v>
      </c>
      <c r="BT811">
        <v>94</v>
      </c>
      <c r="BU811">
        <v>95</v>
      </c>
      <c r="BV811">
        <v>97</v>
      </c>
      <c r="BW811">
        <v>100</v>
      </c>
      <c r="BX811">
        <v>100</v>
      </c>
      <c r="BY811">
        <v>99</v>
      </c>
      <c r="BZ811">
        <v>95</v>
      </c>
      <c r="CA811">
        <v>90</v>
      </c>
      <c r="CB811">
        <v>94</v>
      </c>
      <c r="CC811">
        <v>102</v>
      </c>
      <c r="CD811">
        <v>108</v>
      </c>
      <c r="CE811">
        <v>103</v>
      </c>
      <c r="CF811">
        <v>94</v>
      </c>
      <c r="CG811">
        <v>89</v>
      </c>
      <c r="CH811">
        <v>89</v>
      </c>
      <c r="CI811">
        <v>92</v>
      </c>
      <c r="CJ811">
        <v>92</v>
      </c>
      <c r="CK811">
        <v>92</v>
      </c>
      <c r="CL811">
        <v>92</v>
      </c>
      <c r="CM811">
        <v>93</v>
      </c>
      <c r="CN811">
        <v>96</v>
      </c>
      <c r="CO811">
        <v>94</v>
      </c>
      <c r="CP811">
        <v>86</v>
      </c>
      <c r="CQ811">
        <v>103</v>
      </c>
      <c r="CR811">
        <v>103</v>
      </c>
      <c r="CS811">
        <v>104</v>
      </c>
      <c r="CT811">
        <v>97</v>
      </c>
      <c r="CU811">
        <v>94</v>
      </c>
      <c r="CV811">
        <v>101</v>
      </c>
      <c r="CW811">
        <v>87</v>
      </c>
      <c r="CX811" t="s">
        <v>5</v>
      </c>
      <c r="CY811" t="s">
        <v>42</v>
      </c>
    </row>
    <row r="812" spans="1:103" x14ac:dyDescent="0.25">
      <c r="A812" t="s">
        <v>33</v>
      </c>
      <c r="B812">
        <v>36.583300000000001</v>
      </c>
      <c r="C812">
        <v>-115.66670000000001</v>
      </c>
      <c r="D812">
        <v>3136</v>
      </c>
      <c r="E812" t="s">
        <v>1</v>
      </c>
      <c r="F812">
        <v>108</v>
      </c>
      <c r="G812">
        <v>1944</v>
      </c>
      <c r="H812">
        <v>8</v>
      </c>
      <c r="I812" t="s">
        <v>260</v>
      </c>
      <c r="J812">
        <v>87</v>
      </c>
      <c r="K812">
        <v>88</v>
      </c>
      <c r="L812">
        <v>88</v>
      </c>
      <c r="M812">
        <v>90</v>
      </c>
      <c r="N812">
        <v>95</v>
      </c>
      <c r="O812">
        <v>97</v>
      </c>
      <c r="P812">
        <v>95</v>
      </c>
      <c r="Q812">
        <v>90</v>
      </c>
      <c r="R812">
        <v>88</v>
      </c>
      <c r="S812">
        <v>88</v>
      </c>
      <c r="T812">
        <v>89</v>
      </c>
      <c r="U812">
        <v>90</v>
      </c>
      <c r="V812">
        <v>94</v>
      </c>
      <c r="W812">
        <v>88</v>
      </c>
      <c r="X812">
        <v>80</v>
      </c>
      <c r="Y812">
        <v>78</v>
      </c>
      <c r="Z812">
        <v>84</v>
      </c>
      <c r="AA812">
        <v>87</v>
      </c>
      <c r="AB812">
        <v>84</v>
      </c>
      <c r="AC812">
        <v>90</v>
      </c>
      <c r="AD812">
        <v>86</v>
      </c>
      <c r="AE812">
        <v>90</v>
      </c>
      <c r="AF812">
        <v>94</v>
      </c>
      <c r="AG812">
        <v>92</v>
      </c>
      <c r="AH812">
        <v>88</v>
      </c>
      <c r="AI812">
        <v>94</v>
      </c>
      <c r="AJ812">
        <v>98</v>
      </c>
      <c r="AK812">
        <v>101</v>
      </c>
      <c r="AL812">
        <v>105</v>
      </c>
      <c r="AM812">
        <v>108</v>
      </c>
      <c r="AN812" s="5">
        <v>106</v>
      </c>
      <c r="AO812" s="5">
        <v>103</v>
      </c>
      <c r="AP812" s="5">
        <v>102</v>
      </c>
      <c r="AQ812" s="5">
        <v>102</v>
      </c>
      <c r="AR812" s="5">
        <v>102</v>
      </c>
      <c r="AS812" s="5">
        <v>101</v>
      </c>
      <c r="AT812" s="5">
        <v>101</v>
      </c>
      <c r="AU812" s="5">
        <v>100</v>
      </c>
      <c r="AV812" s="5">
        <v>101</v>
      </c>
      <c r="AW812" s="5">
        <v>99</v>
      </c>
      <c r="AX812" s="5">
        <v>100</v>
      </c>
      <c r="AY812" s="5">
        <v>102</v>
      </c>
      <c r="AZ812" s="5">
        <v>103</v>
      </c>
      <c r="BA812" s="5">
        <v>100</v>
      </c>
      <c r="BB812" s="5">
        <v>102</v>
      </c>
      <c r="BC812" s="5">
        <v>102</v>
      </c>
      <c r="BD812" s="5">
        <v>102</v>
      </c>
      <c r="BE812" s="5">
        <v>100</v>
      </c>
      <c r="BF812" s="5">
        <v>104</v>
      </c>
      <c r="BG812" s="5">
        <v>104</v>
      </c>
      <c r="BH812" s="5">
        <v>105</v>
      </c>
      <c r="BI812" s="5">
        <v>113</v>
      </c>
      <c r="BJ812" s="5">
        <v>103</v>
      </c>
      <c r="BK812" s="5">
        <v>101</v>
      </c>
      <c r="BL812" s="5">
        <v>100</v>
      </c>
      <c r="BM812" s="5">
        <v>99</v>
      </c>
      <c r="BN812" s="5">
        <v>100</v>
      </c>
      <c r="BO812" s="5">
        <v>103</v>
      </c>
      <c r="BP812" s="5">
        <v>105</v>
      </c>
      <c r="BQ812" s="5">
        <v>103</v>
      </c>
      <c r="BR812" s="5">
        <v>102</v>
      </c>
      <c r="BS812">
        <v>101</v>
      </c>
      <c r="BT812">
        <v>100</v>
      </c>
      <c r="BU812">
        <v>99</v>
      </c>
      <c r="BV812">
        <v>102</v>
      </c>
      <c r="BW812">
        <v>106</v>
      </c>
      <c r="BX812">
        <v>106</v>
      </c>
      <c r="BY812">
        <v>105</v>
      </c>
      <c r="BZ812">
        <v>102</v>
      </c>
      <c r="CA812">
        <v>100</v>
      </c>
      <c r="CB812">
        <v>103</v>
      </c>
      <c r="CC812">
        <v>108</v>
      </c>
      <c r="CD812">
        <v>110</v>
      </c>
      <c r="CE812">
        <v>110</v>
      </c>
      <c r="CF812">
        <v>105</v>
      </c>
      <c r="CG812">
        <v>105</v>
      </c>
      <c r="CH812">
        <v>104</v>
      </c>
      <c r="CI812">
        <v>103</v>
      </c>
      <c r="CJ812">
        <v>103</v>
      </c>
      <c r="CK812">
        <v>103</v>
      </c>
      <c r="CL812">
        <v>104</v>
      </c>
      <c r="CM812">
        <v>103</v>
      </c>
      <c r="CN812">
        <v>104</v>
      </c>
      <c r="CO812">
        <v>101</v>
      </c>
      <c r="CP812">
        <v>102</v>
      </c>
      <c r="CQ812">
        <v>104</v>
      </c>
      <c r="CR812">
        <v>105</v>
      </c>
      <c r="CS812">
        <v>106</v>
      </c>
      <c r="CT812">
        <v>106</v>
      </c>
      <c r="CU812">
        <v>103</v>
      </c>
      <c r="CV812">
        <v>103</v>
      </c>
      <c r="CW812">
        <v>102</v>
      </c>
      <c r="CX812" t="s">
        <v>2</v>
      </c>
      <c r="CY812" t="s">
        <v>34</v>
      </c>
    </row>
    <row r="813" spans="1:103" x14ac:dyDescent="0.25">
      <c r="A813" t="s">
        <v>65</v>
      </c>
      <c r="B813">
        <v>36.438099999999999</v>
      </c>
      <c r="C813">
        <v>-115.36</v>
      </c>
      <c r="D813">
        <v>2914</v>
      </c>
      <c r="E813" t="s">
        <v>1</v>
      </c>
      <c r="F813">
        <v>134.69999999999999</v>
      </c>
      <c r="G813">
        <v>1944</v>
      </c>
      <c r="H813">
        <v>8</v>
      </c>
      <c r="I813" t="s">
        <v>260</v>
      </c>
      <c r="J813">
        <v>84</v>
      </c>
      <c r="K813">
        <v>85</v>
      </c>
      <c r="L813">
        <v>88</v>
      </c>
      <c r="M813">
        <v>87</v>
      </c>
      <c r="N813">
        <v>90</v>
      </c>
      <c r="O813">
        <v>95</v>
      </c>
      <c r="P813">
        <v>95</v>
      </c>
      <c r="Q813">
        <v>93</v>
      </c>
      <c r="R813">
        <v>88</v>
      </c>
      <c r="S813">
        <v>84</v>
      </c>
      <c r="T813">
        <v>88</v>
      </c>
      <c r="U813">
        <v>92</v>
      </c>
      <c r="V813">
        <v>90</v>
      </c>
      <c r="W813">
        <v>87</v>
      </c>
      <c r="X813">
        <v>77</v>
      </c>
      <c r="Y813">
        <v>72</v>
      </c>
      <c r="Z813">
        <v>81</v>
      </c>
      <c r="AA813">
        <v>90</v>
      </c>
      <c r="AB813">
        <v>91</v>
      </c>
      <c r="AC813">
        <v>89</v>
      </c>
      <c r="AD813">
        <v>82</v>
      </c>
      <c r="AE813">
        <v>85</v>
      </c>
      <c r="AF813">
        <v>90</v>
      </c>
      <c r="AG813">
        <v>90</v>
      </c>
      <c r="AH813">
        <v>86</v>
      </c>
      <c r="AI813">
        <v>91</v>
      </c>
      <c r="AJ813">
        <v>95</v>
      </c>
      <c r="AK813">
        <v>98</v>
      </c>
      <c r="AL813">
        <v>102</v>
      </c>
      <c r="AM813">
        <v>105</v>
      </c>
      <c r="AN813" s="5">
        <v>105</v>
      </c>
      <c r="AO813" s="5">
        <v>101</v>
      </c>
      <c r="AP813" s="5">
        <v>99</v>
      </c>
      <c r="AQ813" s="5">
        <v>100</v>
      </c>
      <c r="AR813" s="5">
        <v>100</v>
      </c>
      <c r="AS813" s="5">
        <v>98</v>
      </c>
      <c r="AT813" s="5">
        <v>100</v>
      </c>
      <c r="AU813" s="5">
        <v>98</v>
      </c>
      <c r="AV813" s="5">
        <v>98</v>
      </c>
      <c r="AW813" s="5">
        <v>97</v>
      </c>
      <c r="AX813" s="5">
        <v>97</v>
      </c>
      <c r="AY813" s="5">
        <v>100</v>
      </c>
      <c r="AZ813" s="5">
        <v>99</v>
      </c>
      <c r="BA813" s="5">
        <v>99</v>
      </c>
      <c r="BB813" s="5">
        <v>98</v>
      </c>
      <c r="BC813" s="5">
        <v>100</v>
      </c>
      <c r="BD813" s="5">
        <v>100</v>
      </c>
      <c r="BE813" s="5">
        <v>100</v>
      </c>
      <c r="BF813" s="5">
        <v>104</v>
      </c>
      <c r="BG813" s="5">
        <v>102</v>
      </c>
      <c r="BH813" s="5">
        <v>103</v>
      </c>
      <c r="BI813" s="5">
        <v>102</v>
      </c>
      <c r="BJ813" s="5">
        <v>98</v>
      </c>
      <c r="BK813" s="5">
        <v>99</v>
      </c>
      <c r="BL813" s="5">
        <v>97</v>
      </c>
      <c r="BM813" s="5">
        <v>98</v>
      </c>
      <c r="BN813" s="5">
        <v>98</v>
      </c>
      <c r="BO813" s="5">
        <v>100</v>
      </c>
      <c r="BP813" s="5">
        <v>102</v>
      </c>
      <c r="BQ813" s="8">
        <f>AVERAGE(BP813,BR813)</f>
        <v>100.5</v>
      </c>
      <c r="BR813" s="5">
        <v>99</v>
      </c>
      <c r="BS813">
        <v>99</v>
      </c>
      <c r="BT813">
        <v>97</v>
      </c>
      <c r="CD813">
        <v>105</v>
      </c>
      <c r="CJ813">
        <v>104</v>
      </c>
      <c r="CT813">
        <v>101</v>
      </c>
      <c r="CU813">
        <v>99</v>
      </c>
      <c r="CV813">
        <v>102</v>
      </c>
      <c r="CW813">
        <v>100</v>
      </c>
      <c r="CX813" t="s">
        <v>2</v>
      </c>
      <c r="CY813" t="s">
        <v>66</v>
      </c>
    </row>
    <row r="814" spans="1:103" x14ac:dyDescent="0.25">
      <c r="A814" t="s">
        <v>39</v>
      </c>
      <c r="B814">
        <v>34.525300000000001</v>
      </c>
      <c r="C814">
        <v>-117.29640000000001</v>
      </c>
      <c r="D814">
        <v>2789</v>
      </c>
      <c r="E814" t="s">
        <v>1</v>
      </c>
      <c r="F814">
        <v>218.7</v>
      </c>
      <c r="G814">
        <v>1944</v>
      </c>
      <c r="H814">
        <v>8</v>
      </c>
      <c r="I814" t="s">
        <v>260</v>
      </c>
      <c r="J814">
        <v>73</v>
      </c>
      <c r="K814">
        <v>70</v>
      </c>
      <c r="L814">
        <v>80</v>
      </c>
      <c r="M814">
        <v>87</v>
      </c>
      <c r="N814">
        <v>94</v>
      </c>
      <c r="O814">
        <v>92</v>
      </c>
      <c r="P814">
        <v>97</v>
      </c>
      <c r="Q814">
        <v>79</v>
      </c>
      <c r="R814">
        <v>75</v>
      </c>
      <c r="S814">
        <v>85</v>
      </c>
      <c r="T814">
        <v>89</v>
      </c>
      <c r="U814">
        <v>90</v>
      </c>
      <c r="V814">
        <v>82</v>
      </c>
      <c r="W814">
        <v>72</v>
      </c>
      <c r="X814">
        <v>67</v>
      </c>
      <c r="Y814">
        <v>70</v>
      </c>
      <c r="Z814">
        <v>83</v>
      </c>
      <c r="AA814">
        <v>82</v>
      </c>
      <c r="AB814">
        <v>85</v>
      </c>
      <c r="AC814">
        <v>79</v>
      </c>
      <c r="AD814">
        <v>72</v>
      </c>
      <c r="AE814">
        <v>85</v>
      </c>
      <c r="AF814">
        <v>76</v>
      </c>
      <c r="AG814">
        <v>85</v>
      </c>
      <c r="AH814">
        <v>77</v>
      </c>
      <c r="AI814">
        <v>90</v>
      </c>
      <c r="AJ814">
        <v>91</v>
      </c>
      <c r="AK814">
        <v>99</v>
      </c>
      <c r="AL814">
        <v>102</v>
      </c>
      <c r="AM814">
        <v>103</v>
      </c>
      <c r="AN814" s="5">
        <v>100</v>
      </c>
      <c r="AO814" s="5">
        <v>93</v>
      </c>
      <c r="AP814" s="5">
        <v>95</v>
      </c>
      <c r="AQ814" s="5">
        <v>93</v>
      </c>
      <c r="AR814" s="5">
        <v>96</v>
      </c>
      <c r="AS814" s="5">
        <v>97</v>
      </c>
      <c r="AT814" s="5">
        <v>92</v>
      </c>
      <c r="AU814" s="5">
        <v>92</v>
      </c>
      <c r="AV814" s="5">
        <v>90</v>
      </c>
      <c r="AW814" s="5">
        <v>91</v>
      </c>
      <c r="AX814" s="5">
        <v>95</v>
      </c>
      <c r="AY814" s="5">
        <v>98</v>
      </c>
      <c r="AZ814" s="5">
        <v>97</v>
      </c>
      <c r="BA814" s="5">
        <v>95</v>
      </c>
      <c r="BB814" s="5">
        <v>98</v>
      </c>
      <c r="BC814" s="5">
        <v>98</v>
      </c>
      <c r="BD814" s="5">
        <v>97</v>
      </c>
      <c r="BE814" s="5">
        <v>98</v>
      </c>
      <c r="BF814" s="5">
        <v>100</v>
      </c>
      <c r="BG814" s="5">
        <v>99</v>
      </c>
      <c r="BH814" s="5">
        <v>96</v>
      </c>
      <c r="BI814" s="5">
        <v>100</v>
      </c>
      <c r="BJ814" s="5">
        <v>95</v>
      </c>
      <c r="BK814" s="5">
        <v>90</v>
      </c>
      <c r="BL814" s="5">
        <v>90</v>
      </c>
      <c r="BM814" s="5">
        <v>91</v>
      </c>
      <c r="BN814" s="5">
        <v>94</v>
      </c>
      <c r="BO814" s="5">
        <v>98</v>
      </c>
      <c r="BP814" s="5">
        <v>99</v>
      </c>
      <c r="BQ814" s="5">
        <v>97</v>
      </c>
      <c r="BR814" s="5">
        <v>94</v>
      </c>
      <c r="BS814">
        <v>92</v>
      </c>
      <c r="BT814">
        <v>91</v>
      </c>
      <c r="BU814">
        <v>95</v>
      </c>
      <c r="BV814">
        <v>100</v>
      </c>
      <c r="BW814">
        <v>99</v>
      </c>
      <c r="BX814">
        <v>99</v>
      </c>
      <c r="BY814">
        <v>97</v>
      </c>
      <c r="BZ814">
        <v>91</v>
      </c>
      <c r="CA814">
        <v>92</v>
      </c>
      <c r="CB814">
        <v>97</v>
      </c>
      <c r="CC814">
        <v>105</v>
      </c>
      <c r="CD814">
        <v>108</v>
      </c>
      <c r="CE814">
        <v>104</v>
      </c>
      <c r="CF814">
        <v>96</v>
      </c>
      <c r="CG814">
        <v>93</v>
      </c>
      <c r="CH814">
        <v>93</v>
      </c>
      <c r="CI814">
        <v>96</v>
      </c>
      <c r="CJ814">
        <v>97</v>
      </c>
      <c r="CK814">
        <v>99</v>
      </c>
      <c r="CL814">
        <v>100</v>
      </c>
      <c r="CM814">
        <v>100</v>
      </c>
      <c r="CN814">
        <v>99</v>
      </c>
      <c r="CO814">
        <v>95</v>
      </c>
      <c r="CP814">
        <v>95</v>
      </c>
      <c r="CQ814">
        <v>99</v>
      </c>
      <c r="CR814">
        <v>102</v>
      </c>
      <c r="CS814">
        <v>105</v>
      </c>
      <c r="CT814">
        <v>104</v>
      </c>
      <c r="CU814">
        <v>103</v>
      </c>
      <c r="CV814">
        <v>102</v>
      </c>
      <c r="CW814">
        <v>95</v>
      </c>
      <c r="CX814" t="s">
        <v>5</v>
      </c>
      <c r="CY814" t="s">
        <v>40</v>
      </c>
    </row>
    <row r="815" spans="1:103" x14ac:dyDescent="0.25">
      <c r="A815" t="s">
        <v>71</v>
      </c>
      <c r="B815">
        <v>36.65</v>
      </c>
      <c r="C815">
        <v>-116.4</v>
      </c>
      <c r="D815">
        <v>2671</v>
      </c>
      <c r="E815" t="s">
        <v>1</v>
      </c>
      <c r="F815">
        <v>46.6</v>
      </c>
      <c r="G815">
        <v>1944</v>
      </c>
      <c r="H815">
        <v>8</v>
      </c>
      <c r="I815" t="s">
        <v>260</v>
      </c>
      <c r="J815">
        <v>83</v>
      </c>
      <c r="K815">
        <v>82</v>
      </c>
      <c r="L815">
        <v>86</v>
      </c>
      <c r="M815">
        <v>87</v>
      </c>
      <c r="N815">
        <v>94</v>
      </c>
      <c r="O815">
        <v>96</v>
      </c>
      <c r="P815">
        <v>96</v>
      </c>
      <c r="Q815">
        <v>95</v>
      </c>
      <c r="R815">
        <v>84</v>
      </c>
      <c r="S815">
        <v>86</v>
      </c>
      <c r="T815">
        <v>87</v>
      </c>
      <c r="U815">
        <v>95</v>
      </c>
      <c r="V815">
        <v>93</v>
      </c>
      <c r="W815">
        <v>89</v>
      </c>
      <c r="X815">
        <v>80</v>
      </c>
      <c r="Y815">
        <v>74</v>
      </c>
      <c r="Z815">
        <v>82</v>
      </c>
      <c r="AA815">
        <v>88</v>
      </c>
      <c r="AB815">
        <v>90</v>
      </c>
      <c r="AC815">
        <v>88</v>
      </c>
      <c r="AD815">
        <v>81</v>
      </c>
      <c r="AE815">
        <v>85</v>
      </c>
      <c r="AF815">
        <v>90</v>
      </c>
      <c r="AG815">
        <v>88</v>
      </c>
      <c r="AH815">
        <v>87</v>
      </c>
      <c r="AI815">
        <v>90</v>
      </c>
      <c r="AJ815">
        <v>96</v>
      </c>
      <c r="AK815">
        <v>101</v>
      </c>
      <c r="AL815">
        <v>104</v>
      </c>
      <c r="AM815">
        <v>107</v>
      </c>
      <c r="AN815" s="5">
        <v>106</v>
      </c>
      <c r="AO815" s="5">
        <v>107</v>
      </c>
      <c r="AP815" s="5">
        <v>100</v>
      </c>
      <c r="AQ815" s="5">
        <v>102</v>
      </c>
      <c r="AR815" s="5">
        <v>101</v>
      </c>
      <c r="AS815" s="5">
        <v>105</v>
      </c>
      <c r="AT815" s="5">
        <v>100</v>
      </c>
      <c r="AU815" s="5">
        <v>97</v>
      </c>
      <c r="AV815" s="5">
        <v>98</v>
      </c>
      <c r="AW815" s="5">
        <v>96</v>
      </c>
      <c r="AX815" s="5">
        <v>99</v>
      </c>
      <c r="AY815" s="5">
        <v>101</v>
      </c>
      <c r="AZ815" s="5">
        <v>102</v>
      </c>
      <c r="BA815" s="5">
        <v>102</v>
      </c>
      <c r="BB815" s="5">
        <v>100</v>
      </c>
      <c r="BC815" s="5">
        <v>101</v>
      </c>
      <c r="BD815" s="5">
        <v>98</v>
      </c>
      <c r="BE815" s="5">
        <v>104</v>
      </c>
      <c r="BF815" s="5">
        <v>105</v>
      </c>
      <c r="BG815" s="5">
        <v>105</v>
      </c>
      <c r="BH815" s="5">
        <v>104</v>
      </c>
      <c r="BI815" s="5">
        <v>102</v>
      </c>
      <c r="BJ815" s="5">
        <v>99</v>
      </c>
      <c r="BK815" s="5">
        <v>100</v>
      </c>
      <c r="BL815" s="5">
        <v>96</v>
      </c>
      <c r="BM815" s="5">
        <v>97</v>
      </c>
      <c r="BN815" s="5">
        <v>99</v>
      </c>
      <c r="BO815" s="5">
        <v>102</v>
      </c>
      <c r="BP815" s="5">
        <v>101</v>
      </c>
      <c r="BQ815" s="5">
        <v>101</v>
      </c>
      <c r="BR815" s="5">
        <v>97</v>
      </c>
      <c r="BS815">
        <v>98</v>
      </c>
      <c r="BT815">
        <v>97</v>
      </c>
      <c r="BU815">
        <v>96</v>
      </c>
      <c r="BV815">
        <v>101</v>
      </c>
      <c r="BW815">
        <v>107</v>
      </c>
      <c r="BX815">
        <v>104</v>
      </c>
      <c r="BY815">
        <v>102</v>
      </c>
      <c r="BZ815">
        <v>97</v>
      </c>
      <c r="CA815">
        <v>96</v>
      </c>
      <c r="CB815">
        <v>101</v>
      </c>
      <c r="CC815">
        <v>110</v>
      </c>
      <c r="CD815">
        <v>105</v>
      </c>
      <c r="CE815">
        <v>106</v>
      </c>
      <c r="CF815">
        <v>105</v>
      </c>
      <c r="CG815">
        <v>100</v>
      </c>
      <c r="CH815">
        <v>98</v>
      </c>
      <c r="CI815">
        <v>98</v>
      </c>
      <c r="CJ815">
        <v>100</v>
      </c>
      <c r="CK815">
        <v>100</v>
      </c>
      <c r="CL815">
        <v>100</v>
      </c>
      <c r="CM815">
        <v>110</v>
      </c>
      <c r="CN815">
        <v>106</v>
      </c>
      <c r="CO815">
        <v>104</v>
      </c>
      <c r="CP815">
        <v>96</v>
      </c>
      <c r="CQ815">
        <v>102</v>
      </c>
      <c r="CR815">
        <v>101</v>
      </c>
      <c r="CS815">
        <v>104</v>
      </c>
      <c r="CT815">
        <v>106</v>
      </c>
      <c r="CU815">
        <v>107</v>
      </c>
      <c r="CV815">
        <v>105</v>
      </c>
      <c r="CW815">
        <v>104</v>
      </c>
      <c r="CX815" t="s">
        <v>2</v>
      </c>
      <c r="CY815" t="s">
        <v>72</v>
      </c>
    </row>
    <row r="816" spans="1:103" x14ac:dyDescent="0.25">
      <c r="A816" t="s">
        <v>53</v>
      </c>
      <c r="B816">
        <v>35.979999999999997</v>
      </c>
      <c r="C816">
        <v>-114.8464</v>
      </c>
      <c r="D816">
        <v>2500</v>
      </c>
      <c r="E816" t="s">
        <v>1</v>
      </c>
      <c r="F816">
        <v>188.9</v>
      </c>
      <c r="G816">
        <v>1944</v>
      </c>
      <c r="H816">
        <v>8</v>
      </c>
      <c r="I816" t="s">
        <v>260</v>
      </c>
      <c r="J816">
        <v>82</v>
      </c>
      <c r="K816">
        <v>82</v>
      </c>
      <c r="L816">
        <v>80</v>
      </c>
      <c r="M816">
        <v>83</v>
      </c>
      <c r="N816">
        <v>94</v>
      </c>
      <c r="O816">
        <v>95</v>
      </c>
      <c r="P816">
        <v>96</v>
      </c>
      <c r="Q816">
        <v>95</v>
      </c>
      <c r="R816">
        <v>89</v>
      </c>
      <c r="S816">
        <v>86</v>
      </c>
      <c r="T816">
        <v>89</v>
      </c>
      <c r="U816">
        <v>95</v>
      </c>
      <c r="V816">
        <v>93</v>
      </c>
      <c r="W816">
        <v>85</v>
      </c>
      <c r="X816">
        <v>80</v>
      </c>
      <c r="Y816">
        <v>73</v>
      </c>
      <c r="Z816">
        <v>83</v>
      </c>
      <c r="AA816">
        <v>88</v>
      </c>
      <c r="AB816">
        <v>94</v>
      </c>
      <c r="AC816">
        <v>91</v>
      </c>
      <c r="AD816">
        <v>83</v>
      </c>
      <c r="AE816">
        <v>87</v>
      </c>
      <c r="AF816">
        <v>90</v>
      </c>
      <c r="AG816">
        <v>91</v>
      </c>
      <c r="AH816">
        <v>87</v>
      </c>
      <c r="AI816">
        <v>91</v>
      </c>
      <c r="AJ816">
        <v>94</v>
      </c>
      <c r="AK816">
        <v>99</v>
      </c>
      <c r="AL816">
        <v>104</v>
      </c>
      <c r="AM816">
        <v>105</v>
      </c>
      <c r="AN816" s="5">
        <v>102</v>
      </c>
      <c r="AO816" s="5">
        <v>105</v>
      </c>
      <c r="AP816" s="5">
        <v>99</v>
      </c>
      <c r="AQ816" s="5">
        <v>103</v>
      </c>
      <c r="AR816" s="5">
        <v>102</v>
      </c>
      <c r="AS816" s="5">
        <v>101</v>
      </c>
      <c r="AT816" s="5">
        <v>97</v>
      </c>
      <c r="AU816" s="5">
        <v>96</v>
      </c>
      <c r="AV816" s="5">
        <v>95</v>
      </c>
      <c r="AW816" s="5">
        <v>96</v>
      </c>
      <c r="AX816" s="5">
        <v>98</v>
      </c>
      <c r="AY816" s="5">
        <v>99</v>
      </c>
      <c r="AZ816" s="5">
        <v>100</v>
      </c>
      <c r="BA816" s="5">
        <v>99</v>
      </c>
      <c r="BB816" s="5">
        <v>97</v>
      </c>
      <c r="BC816" s="5">
        <v>100</v>
      </c>
      <c r="BD816" s="5">
        <v>104</v>
      </c>
      <c r="BE816" s="5">
        <v>106</v>
      </c>
      <c r="BF816" s="5">
        <v>107</v>
      </c>
      <c r="BG816" s="5">
        <v>105</v>
      </c>
      <c r="BH816" s="5">
        <v>105</v>
      </c>
      <c r="BI816" s="5">
        <v>105</v>
      </c>
      <c r="BJ816" s="5">
        <v>95</v>
      </c>
      <c r="BK816" s="5">
        <v>99</v>
      </c>
      <c r="BL816" s="5">
        <v>96</v>
      </c>
      <c r="BM816" s="5">
        <v>96</v>
      </c>
      <c r="BN816" s="5">
        <v>97</v>
      </c>
      <c r="BO816" s="5">
        <v>100</v>
      </c>
      <c r="BP816" s="5">
        <v>105</v>
      </c>
      <c r="BQ816" s="5">
        <v>103</v>
      </c>
      <c r="BR816" s="5">
        <v>98</v>
      </c>
      <c r="BS816">
        <v>102</v>
      </c>
      <c r="BT816">
        <v>99</v>
      </c>
      <c r="BU816">
        <v>98</v>
      </c>
      <c r="BV816">
        <v>102</v>
      </c>
      <c r="BW816">
        <v>106</v>
      </c>
      <c r="BX816">
        <v>105</v>
      </c>
      <c r="BY816">
        <v>105</v>
      </c>
      <c r="BZ816">
        <v>94</v>
      </c>
      <c r="CA816">
        <v>94</v>
      </c>
      <c r="CB816">
        <v>99</v>
      </c>
      <c r="CC816">
        <v>106</v>
      </c>
      <c r="CD816">
        <v>107</v>
      </c>
      <c r="CE816">
        <v>100</v>
      </c>
      <c r="CF816">
        <v>102</v>
      </c>
      <c r="CG816">
        <v>101</v>
      </c>
      <c r="CH816">
        <v>96</v>
      </c>
      <c r="CI816">
        <v>97</v>
      </c>
      <c r="CJ816">
        <v>100</v>
      </c>
      <c r="CK816">
        <v>102</v>
      </c>
      <c r="CL816">
        <v>103</v>
      </c>
      <c r="CM816">
        <v>102</v>
      </c>
      <c r="CN816">
        <v>103</v>
      </c>
      <c r="CO816">
        <v>100</v>
      </c>
      <c r="CP816">
        <v>99</v>
      </c>
      <c r="CQ816">
        <v>99</v>
      </c>
      <c r="CR816">
        <v>101</v>
      </c>
      <c r="CS816">
        <v>103</v>
      </c>
      <c r="CT816">
        <v>105</v>
      </c>
      <c r="CU816">
        <v>105</v>
      </c>
      <c r="CV816">
        <v>105</v>
      </c>
      <c r="CW816">
        <v>99</v>
      </c>
      <c r="CX816" t="s">
        <v>2</v>
      </c>
      <c r="CY816" t="s">
        <v>54</v>
      </c>
    </row>
    <row r="817" spans="1:103" x14ac:dyDescent="0.25">
      <c r="A817" t="s">
        <v>19</v>
      </c>
      <c r="B817">
        <v>34.9</v>
      </c>
      <c r="C817">
        <v>-117.0333</v>
      </c>
      <c r="D817">
        <v>2162</v>
      </c>
      <c r="E817" t="s">
        <v>1</v>
      </c>
      <c r="F817">
        <v>174.2</v>
      </c>
      <c r="G817">
        <v>1944</v>
      </c>
      <c r="H817">
        <v>8</v>
      </c>
      <c r="I817" t="s">
        <v>260</v>
      </c>
      <c r="J817">
        <v>78</v>
      </c>
      <c r="K817">
        <v>76</v>
      </c>
      <c r="L817">
        <v>85</v>
      </c>
      <c r="M817">
        <v>91</v>
      </c>
      <c r="N817">
        <v>97</v>
      </c>
      <c r="O817">
        <v>98</v>
      </c>
      <c r="P817">
        <v>99</v>
      </c>
      <c r="Q817">
        <v>91</v>
      </c>
      <c r="R817">
        <v>82</v>
      </c>
      <c r="S817">
        <v>88</v>
      </c>
      <c r="T817">
        <v>91</v>
      </c>
      <c r="U817">
        <v>96</v>
      </c>
      <c r="V817">
        <v>90</v>
      </c>
      <c r="W817">
        <v>78</v>
      </c>
      <c r="X817">
        <v>72</v>
      </c>
      <c r="Y817">
        <v>73</v>
      </c>
      <c r="Z817">
        <v>86</v>
      </c>
      <c r="AA817">
        <v>89</v>
      </c>
      <c r="AB817">
        <v>91</v>
      </c>
      <c r="AC817">
        <v>87</v>
      </c>
      <c r="AD817">
        <v>78</v>
      </c>
      <c r="AE817">
        <v>90</v>
      </c>
      <c r="AF817">
        <v>86</v>
      </c>
      <c r="AG817">
        <v>90</v>
      </c>
      <c r="AH817">
        <v>84</v>
      </c>
      <c r="AI817">
        <v>94</v>
      </c>
      <c r="AJ817">
        <v>99</v>
      </c>
      <c r="AK817">
        <v>103</v>
      </c>
      <c r="AL817">
        <v>106</v>
      </c>
      <c r="AM817">
        <v>108</v>
      </c>
      <c r="AN817" s="5">
        <v>107</v>
      </c>
      <c r="AO817" s="5">
        <v>101</v>
      </c>
      <c r="AP817" s="5">
        <v>102</v>
      </c>
      <c r="AQ817" s="5">
        <v>101</v>
      </c>
      <c r="AR817" s="5">
        <v>102</v>
      </c>
      <c r="AS817" s="5">
        <v>104</v>
      </c>
      <c r="AT817" s="5">
        <v>101</v>
      </c>
      <c r="AU817" s="5">
        <v>98</v>
      </c>
      <c r="AV817" s="5">
        <v>97</v>
      </c>
      <c r="AW817" s="5">
        <v>96</v>
      </c>
      <c r="AX817" s="5">
        <v>99</v>
      </c>
      <c r="AY817" s="5">
        <v>103</v>
      </c>
      <c r="AZ817" s="5">
        <v>105</v>
      </c>
      <c r="BA817" s="5">
        <v>103</v>
      </c>
      <c r="BB817" s="5">
        <v>103</v>
      </c>
      <c r="BC817" s="5">
        <v>104</v>
      </c>
      <c r="BD817" s="5">
        <v>103</v>
      </c>
      <c r="BE817" s="5">
        <v>104</v>
      </c>
      <c r="BF817" s="5">
        <v>105</v>
      </c>
      <c r="BG817" s="5">
        <v>104</v>
      </c>
      <c r="BH817" s="5">
        <v>104</v>
      </c>
      <c r="BI817" s="5">
        <v>103</v>
      </c>
      <c r="BJ817" s="5">
        <v>101</v>
      </c>
      <c r="BK817" s="5">
        <v>98</v>
      </c>
      <c r="BL817" s="5">
        <v>98</v>
      </c>
      <c r="BM817" s="5">
        <v>100</v>
      </c>
      <c r="BN817" s="5">
        <v>101</v>
      </c>
      <c r="BO817" s="5">
        <v>101</v>
      </c>
      <c r="BP817" s="5">
        <v>102</v>
      </c>
      <c r="BQ817" s="5">
        <v>99</v>
      </c>
      <c r="BR817" s="5">
        <v>99</v>
      </c>
      <c r="BS817">
        <v>98</v>
      </c>
      <c r="BT817">
        <v>96</v>
      </c>
      <c r="BU817">
        <v>99</v>
      </c>
      <c r="BV817">
        <v>105</v>
      </c>
      <c r="BW817">
        <v>106</v>
      </c>
      <c r="BX817">
        <v>105</v>
      </c>
      <c r="BY817">
        <v>103</v>
      </c>
      <c r="BZ817">
        <v>99</v>
      </c>
      <c r="CA817">
        <v>98</v>
      </c>
      <c r="CB817">
        <v>103</v>
      </c>
      <c r="CC817">
        <v>110</v>
      </c>
      <c r="CD817">
        <v>113</v>
      </c>
      <c r="CE817">
        <v>113</v>
      </c>
      <c r="CF817">
        <v>105</v>
      </c>
      <c r="CG817">
        <v>100</v>
      </c>
      <c r="CH817">
        <v>101</v>
      </c>
      <c r="CI817">
        <v>99</v>
      </c>
      <c r="CJ817">
        <v>101</v>
      </c>
      <c r="CK817">
        <v>102</v>
      </c>
      <c r="CL817">
        <v>103</v>
      </c>
      <c r="CM817">
        <v>101</v>
      </c>
      <c r="CN817">
        <v>101</v>
      </c>
      <c r="CO817">
        <v>100</v>
      </c>
      <c r="CP817">
        <v>98</v>
      </c>
      <c r="CQ817">
        <v>103</v>
      </c>
      <c r="CR817">
        <v>107</v>
      </c>
      <c r="CS817">
        <v>110</v>
      </c>
      <c r="CT817">
        <v>107</v>
      </c>
      <c r="CU817">
        <v>108</v>
      </c>
      <c r="CV817">
        <v>108</v>
      </c>
      <c r="CW817">
        <v>98</v>
      </c>
      <c r="CX817" t="s">
        <v>5</v>
      </c>
      <c r="CY817" t="s">
        <v>20</v>
      </c>
    </row>
    <row r="818" spans="1:103" x14ac:dyDescent="0.25">
      <c r="A818" t="s">
        <v>27</v>
      </c>
      <c r="B818">
        <v>36.166699999999999</v>
      </c>
      <c r="C818">
        <v>-115.13330000000001</v>
      </c>
      <c r="D818">
        <v>2011</v>
      </c>
      <c r="E818" t="s">
        <v>1</v>
      </c>
      <c r="F818">
        <v>158.69999999999999</v>
      </c>
      <c r="G818">
        <v>1944</v>
      </c>
      <c r="H818">
        <v>8</v>
      </c>
      <c r="I818" t="s">
        <v>260</v>
      </c>
      <c r="J818">
        <v>93</v>
      </c>
      <c r="K818">
        <v>90</v>
      </c>
      <c r="L818">
        <v>86</v>
      </c>
      <c r="M818">
        <v>94</v>
      </c>
      <c r="N818">
        <v>98</v>
      </c>
      <c r="O818">
        <v>104</v>
      </c>
      <c r="P818">
        <v>103</v>
      </c>
      <c r="Q818">
        <v>100</v>
      </c>
      <c r="R818">
        <v>89</v>
      </c>
      <c r="S818">
        <v>91</v>
      </c>
      <c r="T818">
        <v>92</v>
      </c>
      <c r="U818">
        <v>98</v>
      </c>
      <c r="V818">
        <v>95</v>
      </c>
      <c r="W818">
        <v>86</v>
      </c>
      <c r="X818">
        <v>80</v>
      </c>
      <c r="Y818">
        <v>77</v>
      </c>
      <c r="Z818">
        <v>92</v>
      </c>
      <c r="AA818">
        <v>99</v>
      </c>
      <c r="AB818">
        <v>98</v>
      </c>
      <c r="AC818">
        <v>96</v>
      </c>
      <c r="AD818">
        <v>86</v>
      </c>
      <c r="AE818">
        <v>95</v>
      </c>
      <c r="AF818">
        <v>99</v>
      </c>
      <c r="AG818">
        <v>102</v>
      </c>
      <c r="AH818">
        <v>92</v>
      </c>
      <c r="AI818">
        <v>100</v>
      </c>
      <c r="AJ818">
        <v>105</v>
      </c>
      <c r="AK818">
        <v>107</v>
      </c>
      <c r="AL818">
        <v>111</v>
      </c>
      <c r="AM818">
        <v>113</v>
      </c>
      <c r="AN818" s="5">
        <v>101</v>
      </c>
      <c r="AO818" s="5">
        <v>106</v>
      </c>
      <c r="AP818" s="5">
        <v>105</v>
      </c>
      <c r="AQ818" s="5">
        <v>104</v>
      </c>
      <c r="AR818" s="5">
        <v>104</v>
      </c>
      <c r="AS818" s="5">
        <v>105</v>
      </c>
      <c r="AT818" s="5">
        <v>103</v>
      </c>
      <c r="AU818" s="5">
        <v>103</v>
      </c>
      <c r="AV818" s="5">
        <v>103</v>
      </c>
      <c r="AW818" s="5">
        <v>103</v>
      </c>
      <c r="AX818" s="5">
        <v>104</v>
      </c>
      <c r="AY818" s="5">
        <v>105</v>
      </c>
      <c r="AZ818" s="5">
        <v>106</v>
      </c>
      <c r="BA818" s="5">
        <v>106</v>
      </c>
      <c r="BB818" s="5">
        <v>104</v>
      </c>
      <c r="BC818" s="5">
        <v>106</v>
      </c>
      <c r="BD818" s="5">
        <v>99</v>
      </c>
      <c r="BE818" s="5">
        <v>103</v>
      </c>
      <c r="BF818" s="5">
        <v>107</v>
      </c>
      <c r="BG818" s="5">
        <v>106</v>
      </c>
      <c r="BH818" s="5">
        <v>106</v>
      </c>
      <c r="BI818" s="5">
        <v>105</v>
      </c>
      <c r="BJ818" s="5">
        <v>104</v>
      </c>
      <c r="BK818" s="5">
        <v>104</v>
      </c>
      <c r="BL818" s="5">
        <v>103</v>
      </c>
      <c r="BM818" s="5">
        <v>103</v>
      </c>
      <c r="BN818" s="5">
        <v>104</v>
      </c>
      <c r="BO818" s="5">
        <v>104</v>
      </c>
      <c r="BP818" s="5">
        <v>107</v>
      </c>
      <c r="BQ818" s="5">
        <v>107</v>
      </c>
      <c r="BR818" s="5">
        <v>103</v>
      </c>
      <c r="BS818">
        <v>103</v>
      </c>
      <c r="BT818">
        <v>99</v>
      </c>
      <c r="BU818">
        <v>101</v>
      </c>
      <c r="BV818">
        <v>104</v>
      </c>
      <c r="BW818">
        <v>108</v>
      </c>
      <c r="BX818">
        <v>106</v>
      </c>
      <c r="BY818">
        <v>105</v>
      </c>
      <c r="BZ818">
        <v>101</v>
      </c>
      <c r="CA818">
        <v>102</v>
      </c>
      <c r="CB818">
        <v>104</v>
      </c>
      <c r="CC818">
        <v>108</v>
      </c>
      <c r="CD818">
        <v>110</v>
      </c>
      <c r="CE818">
        <v>109</v>
      </c>
      <c r="CF818">
        <v>106</v>
      </c>
      <c r="CG818">
        <v>103</v>
      </c>
      <c r="CH818">
        <v>103</v>
      </c>
      <c r="CI818">
        <v>103</v>
      </c>
      <c r="CJ818">
        <v>104</v>
      </c>
      <c r="CK818">
        <v>105</v>
      </c>
      <c r="CL818">
        <v>104</v>
      </c>
      <c r="CM818">
        <v>105</v>
      </c>
      <c r="CN818">
        <v>106</v>
      </c>
      <c r="CO818">
        <v>105</v>
      </c>
      <c r="CP818">
        <v>104</v>
      </c>
      <c r="CQ818">
        <v>103</v>
      </c>
      <c r="CR818">
        <v>105</v>
      </c>
      <c r="CS818">
        <v>106</v>
      </c>
      <c r="CT818">
        <v>107</v>
      </c>
      <c r="CU818">
        <v>103</v>
      </c>
      <c r="CW818">
        <v>102</v>
      </c>
      <c r="CX818" t="s">
        <v>2</v>
      </c>
      <c r="CY818" t="s">
        <v>28</v>
      </c>
    </row>
    <row r="819" spans="1:103" x14ac:dyDescent="0.25">
      <c r="A819" t="s">
        <v>77</v>
      </c>
      <c r="B819">
        <v>34.8536</v>
      </c>
      <c r="C819">
        <v>-116.7869</v>
      </c>
      <c r="D819">
        <v>1919</v>
      </c>
      <c r="E819" t="s">
        <v>1</v>
      </c>
      <c r="F819">
        <v>178.9</v>
      </c>
      <c r="G819">
        <v>1944</v>
      </c>
      <c r="H819">
        <v>8</v>
      </c>
      <c r="I819" t="s">
        <v>260</v>
      </c>
      <c r="J819">
        <v>82</v>
      </c>
      <c r="K819">
        <v>79</v>
      </c>
      <c r="L819">
        <v>85</v>
      </c>
      <c r="M819">
        <v>90</v>
      </c>
      <c r="N819">
        <v>96</v>
      </c>
      <c r="O819">
        <v>102</v>
      </c>
      <c r="P819">
        <v>101</v>
      </c>
      <c r="Q819">
        <v>92</v>
      </c>
      <c r="R819">
        <v>86</v>
      </c>
      <c r="S819">
        <v>90</v>
      </c>
      <c r="T819">
        <v>94</v>
      </c>
      <c r="U819">
        <v>99</v>
      </c>
      <c r="V819">
        <v>94</v>
      </c>
      <c r="W819">
        <v>82</v>
      </c>
      <c r="X819">
        <v>75</v>
      </c>
      <c r="Y819">
        <v>75</v>
      </c>
      <c r="Z819">
        <v>85</v>
      </c>
      <c r="AA819">
        <v>92</v>
      </c>
      <c r="AB819">
        <v>94</v>
      </c>
      <c r="AC819">
        <v>88</v>
      </c>
      <c r="AD819">
        <v>82</v>
      </c>
      <c r="AE819">
        <v>92</v>
      </c>
      <c r="AF819">
        <v>91</v>
      </c>
      <c r="AG819">
        <v>89</v>
      </c>
      <c r="AH819">
        <v>86</v>
      </c>
      <c r="AI819">
        <v>97</v>
      </c>
      <c r="AJ819">
        <v>100</v>
      </c>
      <c r="AK819">
        <v>104</v>
      </c>
      <c r="AL819">
        <v>107</v>
      </c>
      <c r="AM819">
        <v>110</v>
      </c>
      <c r="AN819" s="5">
        <v>110</v>
      </c>
      <c r="AO819" s="5">
        <v>104</v>
      </c>
      <c r="AP819" s="5">
        <v>104</v>
      </c>
      <c r="AQ819" s="5">
        <v>102</v>
      </c>
      <c r="AR819" s="5">
        <v>103</v>
      </c>
      <c r="AS819" s="5">
        <v>101</v>
      </c>
      <c r="AT819" s="5">
        <v>102</v>
      </c>
      <c r="AU819" s="5">
        <v>100</v>
      </c>
      <c r="AV819" s="5">
        <v>98</v>
      </c>
      <c r="AW819" s="5">
        <v>97</v>
      </c>
      <c r="AX819" s="5">
        <v>98</v>
      </c>
      <c r="AY819" s="5">
        <v>100</v>
      </c>
      <c r="AZ819" s="5">
        <v>103</v>
      </c>
      <c r="BA819" s="5">
        <v>103</v>
      </c>
      <c r="BB819" s="5">
        <v>103</v>
      </c>
      <c r="BC819" s="5">
        <v>102</v>
      </c>
      <c r="BD819" s="5">
        <v>107</v>
      </c>
      <c r="BE819" s="5">
        <v>106</v>
      </c>
      <c r="BF819" s="5">
        <v>106</v>
      </c>
      <c r="BG819" s="5">
        <v>106</v>
      </c>
      <c r="BH819" s="5">
        <v>105</v>
      </c>
      <c r="BI819" s="5">
        <v>104</v>
      </c>
      <c r="BJ819" s="5">
        <v>104</v>
      </c>
      <c r="BK819" s="5">
        <v>100</v>
      </c>
      <c r="BL819" s="5">
        <v>98</v>
      </c>
      <c r="BM819" s="5">
        <v>98</v>
      </c>
      <c r="BN819" s="5">
        <v>99</v>
      </c>
      <c r="BO819" s="5">
        <v>101</v>
      </c>
      <c r="BP819" s="5">
        <v>104</v>
      </c>
      <c r="BQ819" s="5">
        <v>101</v>
      </c>
      <c r="BR819" s="5">
        <v>102</v>
      </c>
      <c r="BS819">
        <v>100</v>
      </c>
      <c r="BT819">
        <v>99</v>
      </c>
      <c r="BU819">
        <v>97</v>
      </c>
      <c r="BV819">
        <v>102</v>
      </c>
      <c r="BW819">
        <v>107</v>
      </c>
      <c r="BX819">
        <v>103</v>
      </c>
      <c r="BY819">
        <v>105</v>
      </c>
      <c r="BZ819">
        <v>102</v>
      </c>
      <c r="CA819">
        <v>99</v>
      </c>
      <c r="CB819">
        <v>101</v>
      </c>
      <c r="CC819">
        <v>108</v>
      </c>
      <c r="CD819">
        <v>111</v>
      </c>
      <c r="CE819">
        <v>112</v>
      </c>
      <c r="CF819">
        <v>104</v>
      </c>
      <c r="CG819">
        <v>100</v>
      </c>
      <c r="CH819">
        <v>101</v>
      </c>
      <c r="CI819">
        <v>98</v>
      </c>
      <c r="CJ819">
        <v>102</v>
      </c>
      <c r="CK819">
        <v>104</v>
      </c>
      <c r="CL819">
        <v>104</v>
      </c>
      <c r="CM819">
        <v>103</v>
      </c>
      <c r="CN819">
        <v>103</v>
      </c>
      <c r="CO819">
        <v>102</v>
      </c>
      <c r="CP819">
        <v>100</v>
      </c>
      <c r="CQ819">
        <v>100</v>
      </c>
      <c r="CR819">
        <v>105</v>
      </c>
      <c r="CS819">
        <v>106</v>
      </c>
      <c r="CT819">
        <v>107</v>
      </c>
      <c r="CU819">
        <v>105</v>
      </c>
      <c r="CV819">
        <v>104</v>
      </c>
      <c r="CW819">
        <v>100</v>
      </c>
      <c r="CX819" t="s">
        <v>5</v>
      </c>
      <c r="CY819" t="s">
        <v>78</v>
      </c>
    </row>
    <row r="820" spans="1:103" x14ac:dyDescent="0.25">
      <c r="A820" t="s">
        <v>59</v>
      </c>
      <c r="B820">
        <v>36.2333</v>
      </c>
      <c r="C820">
        <v>-115.0333</v>
      </c>
      <c r="D820">
        <v>1883</v>
      </c>
      <c r="E820" t="s">
        <v>1</v>
      </c>
      <c r="F820">
        <v>166.1</v>
      </c>
      <c r="G820">
        <v>1944</v>
      </c>
      <c r="H820">
        <v>8</v>
      </c>
      <c r="I820" t="s">
        <v>260</v>
      </c>
      <c r="J820">
        <v>90</v>
      </c>
      <c r="K820">
        <v>87</v>
      </c>
      <c r="L820">
        <v>84</v>
      </c>
      <c r="M820">
        <v>89</v>
      </c>
      <c r="N820">
        <v>98</v>
      </c>
      <c r="O820">
        <v>101</v>
      </c>
      <c r="P820">
        <v>100</v>
      </c>
      <c r="Q820">
        <v>100</v>
      </c>
      <c r="R820">
        <v>89</v>
      </c>
      <c r="S820">
        <v>91</v>
      </c>
      <c r="T820">
        <v>92</v>
      </c>
      <c r="U820">
        <v>98</v>
      </c>
      <c r="V820">
        <v>95</v>
      </c>
      <c r="W820">
        <v>86</v>
      </c>
      <c r="X820">
        <v>80</v>
      </c>
      <c r="Y820">
        <v>77</v>
      </c>
      <c r="Z820">
        <v>88</v>
      </c>
      <c r="AA820">
        <v>96</v>
      </c>
      <c r="AB820">
        <v>95</v>
      </c>
      <c r="AC820">
        <v>92</v>
      </c>
      <c r="AD820">
        <v>86</v>
      </c>
      <c r="AE820">
        <v>91</v>
      </c>
      <c r="AF820">
        <v>97</v>
      </c>
      <c r="AG820">
        <v>98</v>
      </c>
      <c r="AH820">
        <v>93</v>
      </c>
      <c r="AI820">
        <v>96</v>
      </c>
      <c r="AJ820">
        <v>101</v>
      </c>
      <c r="AK820">
        <v>105</v>
      </c>
      <c r="AL820">
        <v>109</v>
      </c>
      <c r="AM820">
        <v>111</v>
      </c>
      <c r="AN820" s="5">
        <v>110</v>
      </c>
      <c r="AO820" s="5">
        <v>108</v>
      </c>
      <c r="AP820" s="5">
        <v>105</v>
      </c>
      <c r="AQ820" s="5">
        <v>105</v>
      </c>
      <c r="AR820" s="5">
        <v>105</v>
      </c>
      <c r="AS820" s="5">
        <v>106</v>
      </c>
      <c r="AT820" s="5">
        <v>105</v>
      </c>
      <c r="AU820" s="5">
        <v>105</v>
      </c>
      <c r="AV820" s="5">
        <v>103</v>
      </c>
      <c r="AW820" s="5">
        <v>104</v>
      </c>
      <c r="AX820" s="5">
        <v>103</v>
      </c>
      <c r="AY820" s="5">
        <v>105</v>
      </c>
      <c r="AZ820" s="5">
        <v>106</v>
      </c>
      <c r="BA820" s="5">
        <v>106</v>
      </c>
      <c r="BB820" s="5">
        <v>107</v>
      </c>
      <c r="BC820" s="5">
        <v>107</v>
      </c>
      <c r="BD820" s="5">
        <v>108</v>
      </c>
      <c r="BE820" s="5">
        <v>108</v>
      </c>
      <c r="BF820" s="5">
        <v>110</v>
      </c>
      <c r="BG820" s="5">
        <v>107</v>
      </c>
      <c r="BH820" s="5">
        <v>107</v>
      </c>
      <c r="BI820" s="5">
        <v>106</v>
      </c>
      <c r="BJ820" s="5">
        <v>102</v>
      </c>
      <c r="BK820" s="5">
        <v>105</v>
      </c>
      <c r="BL820" s="5">
        <v>104</v>
      </c>
      <c r="BM820" s="5">
        <v>105</v>
      </c>
      <c r="BN820" s="5">
        <v>105</v>
      </c>
      <c r="BO820" s="5">
        <v>106</v>
      </c>
      <c r="BP820" s="5">
        <v>109</v>
      </c>
      <c r="BQ820" s="5">
        <v>105</v>
      </c>
      <c r="BR820" s="5">
        <v>104</v>
      </c>
      <c r="BS820">
        <v>104</v>
      </c>
      <c r="BT820">
        <v>101</v>
      </c>
      <c r="BU820">
        <v>103</v>
      </c>
      <c r="BV820">
        <v>106</v>
      </c>
      <c r="BW820">
        <v>111</v>
      </c>
      <c r="BX820">
        <v>109</v>
      </c>
      <c r="BY820">
        <v>107</v>
      </c>
      <c r="BZ820">
        <v>103</v>
      </c>
      <c r="CA820">
        <v>103</v>
      </c>
      <c r="CB820">
        <v>104</v>
      </c>
      <c r="CC820">
        <v>112</v>
      </c>
      <c r="CD820">
        <v>113</v>
      </c>
      <c r="CE820">
        <v>109</v>
      </c>
      <c r="CF820">
        <v>109</v>
      </c>
      <c r="CG820">
        <v>104</v>
      </c>
      <c r="CH820">
        <v>105</v>
      </c>
      <c r="CI820">
        <v>104</v>
      </c>
      <c r="CJ820">
        <v>106</v>
      </c>
      <c r="CK820">
        <v>105</v>
      </c>
      <c r="CL820">
        <v>101</v>
      </c>
      <c r="CM820">
        <v>107</v>
      </c>
      <c r="CN820">
        <v>108</v>
      </c>
      <c r="CO820">
        <v>109</v>
      </c>
      <c r="CP820">
        <v>103</v>
      </c>
      <c r="CQ820">
        <v>106</v>
      </c>
      <c r="CR820">
        <v>109</v>
      </c>
      <c r="CS820">
        <v>109</v>
      </c>
      <c r="CT820">
        <v>110</v>
      </c>
      <c r="CU820">
        <v>110</v>
      </c>
      <c r="CV820">
        <v>105</v>
      </c>
      <c r="CW820">
        <v>107</v>
      </c>
      <c r="CX820" t="s">
        <v>2</v>
      </c>
      <c r="CY820" t="s">
        <v>60</v>
      </c>
    </row>
    <row r="821" spans="1:103" x14ac:dyDescent="0.25">
      <c r="A821" t="s">
        <v>45</v>
      </c>
      <c r="B821">
        <v>35.763599999999997</v>
      </c>
      <c r="C821">
        <v>-117.3908</v>
      </c>
      <c r="D821">
        <v>1695</v>
      </c>
      <c r="E821" t="s">
        <v>1</v>
      </c>
      <c r="F821">
        <v>90.8</v>
      </c>
      <c r="G821">
        <v>1944</v>
      </c>
      <c r="H821">
        <v>8</v>
      </c>
      <c r="I821" t="s">
        <v>260</v>
      </c>
      <c r="J821">
        <v>89</v>
      </c>
      <c r="K821">
        <v>86</v>
      </c>
      <c r="L821">
        <v>86</v>
      </c>
      <c r="M821">
        <v>95</v>
      </c>
      <c r="N821">
        <v>98</v>
      </c>
      <c r="O821">
        <v>100</v>
      </c>
      <c r="P821">
        <v>102</v>
      </c>
      <c r="Q821">
        <v>95</v>
      </c>
      <c r="R821">
        <v>88</v>
      </c>
      <c r="S821">
        <v>90</v>
      </c>
      <c r="T821">
        <v>97</v>
      </c>
      <c r="U821">
        <v>100</v>
      </c>
      <c r="V821">
        <v>94</v>
      </c>
      <c r="W821">
        <v>84</v>
      </c>
      <c r="X821">
        <v>76</v>
      </c>
      <c r="Y821">
        <v>80</v>
      </c>
      <c r="Z821">
        <v>90</v>
      </c>
      <c r="AA821">
        <v>96</v>
      </c>
      <c r="AB821">
        <v>96</v>
      </c>
      <c r="AC821">
        <v>92</v>
      </c>
      <c r="AD821">
        <v>84</v>
      </c>
      <c r="AE821">
        <v>94</v>
      </c>
      <c r="AF821">
        <v>93</v>
      </c>
      <c r="AG821">
        <v>95</v>
      </c>
      <c r="AH821">
        <v>95</v>
      </c>
      <c r="AI821">
        <v>104</v>
      </c>
      <c r="AJ821">
        <v>106</v>
      </c>
      <c r="AK821">
        <v>110</v>
      </c>
      <c r="AL821">
        <v>112</v>
      </c>
      <c r="AM821">
        <v>112</v>
      </c>
      <c r="AN821" s="5">
        <v>112</v>
      </c>
      <c r="AO821" s="5">
        <v>105</v>
      </c>
      <c r="AP821" s="5">
        <v>105</v>
      </c>
      <c r="AQ821" s="5">
        <v>105</v>
      </c>
      <c r="AR821" s="5">
        <v>104</v>
      </c>
      <c r="AS821" s="5">
        <v>109</v>
      </c>
      <c r="AT821" s="5">
        <v>105</v>
      </c>
      <c r="AU821" s="5">
        <v>107</v>
      </c>
      <c r="AV821" s="5">
        <v>103</v>
      </c>
      <c r="AW821" s="5">
        <v>102</v>
      </c>
      <c r="AX821" s="5">
        <v>104</v>
      </c>
      <c r="AY821" s="5">
        <v>106</v>
      </c>
      <c r="AZ821" s="5">
        <v>110</v>
      </c>
      <c r="BA821" s="5">
        <v>107</v>
      </c>
      <c r="BB821" s="5">
        <v>106</v>
      </c>
      <c r="BC821" s="5">
        <v>106</v>
      </c>
      <c r="BD821" s="5">
        <v>106</v>
      </c>
      <c r="BE821" s="5">
        <v>106</v>
      </c>
      <c r="BF821" s="5">
        <v>108</v>
      </c>
      <c r="BG821" s="5">
        <v>108</v>
      </c>
      <c r="BH821" s="5">
        <v>107</v>
      </c>
      <c r="BI821" s="5">
        <v>109</v>
      </c>
      <c r="BJ821" s="5">
        <v>105</v>
      </c>
      <c r="BK821" s="5">
        <v>102</v>
      </c>
      <c r="BL821" s="5">
        <v>99</v>
      </c>
      <c r="BM821" s="5">
        <v>100</v>
      </c>
      <c r="BN821" s="5">
        <v>101</v>
      </c>
      <c r="BO821" s="5">
        <v>104</v>
      </c>
      <c r="BP821" s="5">
        <v>106</v>
      </c>
      <c r="BQ821" s="5">
        <v>105</v>
      </c>
      <c r="BR821" s="5">
        <v>105</v>
      </c>
      <c r="BS821">
        <v>102</v>
      </c>
      <c r="BT821">
        <v>100</v>
      </c>
      <c r="BU821">
        <v>103</v>
      </c>
      <c r="BV821">
        <v>109</v>
      </c>
      <c r="BW821">
        <v>108</v>
      </c>
      <c r="BX821">
        <v>109</v>
      </c>
      <c r="BY821">
        <v>106</v>
      </c>
      <c r="BZ821">
        <v>103</v>
      </c>
      <c r="CA821">
        <v>99</v>
      </c>
      <c r="CB821">
        <v>105</v>
      </c>
      <c r="CC821">
        <v>112</v>
      </c>
      <c r="CD821">
        <v>118</v>
      </c>
      <c r="CE821">
        <v>114</v>
      </c>
      <c r="CF821">
        <v>112</v>
      </c>
      <c r="CG821">
        <v>108</v>
      </c>
      <c r="CH821">
        <v>103</v>
      </c>
      <c r="CI821">
        <v>102</v>
      </c>
      <c r="CJ821">
        <v>104</v>
      </c>
      <c r="CK821">
        <v>105</v>
      </c>
      <c r="CL821">
        <v>107</v>
      </c>
      <c r="CM821">
        <v>106</v>
      </c>
      <c r="CN821">
        <v>108</v>
      </c>
      <c r="CO821">
        <v>105</v>
      </c>
      <c r="CP821">
        <v>104</v>
      </c>
      <c r="CQ821">
        <v>106</v>
      </c>
      <c r="CR821">
        <v>109</v>
      </c>
      <c r="CS821">
        <v>113</v>
      </c>
      <c r="CT821">
        <v>111</v>
      </c>
      <c r="CU821">
        <v>109</v>
      </c>
      <c r="CV821">
        <v>111</v>
      </c>
      <c r="CW821">
        <v>104</v>
      </c>
      <c r="CX821" t="s">
        <v>5</v>
      </c>
      <c r="CY821" t="s">
        <v>46</v>
      </c>
    </row>
    <row r="822" spans="1:103" x14ac:dyDescent="0.25">
      <c r="A822" t="s">
        <v>63</v>
      </c>
      <c r="B822">
        <v>36.549999999999997</v>
      </c>
      <c r="C822">
        <v>-114.45829999999999</v>
      </c>
      <c r="D822">
        <v>1294</v>
      </c>
      <c r="E822" t="s">
        <v>1</v>
      </c>
      <c r="F822">
        <v>215.3</v>
      </c>
      <c r="G822">
        <v>1944</v>
      </c>
      <c r="H822">
        <v>8</v>
      </c>
      <c r="I822" t="s">
        <v>260</v>
      </c>
      <c r="J822">
        <v>92</v>
      </c>
      <c r="K822">
        <v>93</v>
      </c>
      <c r="L822">
        <v>89</v>
      </c>
      <c r="M822">
        <v>87</v>
      </c>
      <c r="N822">
        <v>102</v>
      </c>
      <c r="O822">
        <v>105</v>
      </c>
      <c r="P822">
        <v>103</v>
      </c>
      <c r="Q822">
        <v>101</v>
      </c>
      <c r="R822">
        <v>97</v>
      </c>
      <c r="S822">
        <v>94</v>
      </c>
      <c r="T822">
        <v>97</v>
      </c>
      <c r="U822">
        <v>101</v>
      </c>
      <c r="V822">
        <v>99</v>
      </c>
      <c r="W822">
        <v>93</v>
      </c>
      <c r="X822">
        <v>91</v>
      </c>
      <c r="Y822">
        <v>79</v>
      </c>
      <c r="Z822">
        <v>91</v>
      </c>
      <c r="AA822">
        <v>98</v>
      </c>
      <c r="AB822">
        <v>97</v>
      </c>
      <c r="AC822">
        <v>96</v>
      </c>
      <c r="AD822">
        <v>96</v>
      </c>
      <c r="AE822">
        <v>100</v>
      </c>
      <c r="AF822">
        <v>100</v>
      </c>
      <c r="AG822">
        <v>99</v>
      </c>
      <c r="AH822">
        <v>96</v>
      </c>
      <c r="AI822">
        <v>100</v>
      </c>
      <c r="AJ822">
        <v>105</v>
      </c>
      <c r="AK822">
        <v>109</v>
      </c>
      <c r="AL822">
        <v>113</v>
      </c>
      <c r="AM822">
        <v>114</v>
      </c>
      <c r="AN822" s="5">
        <v>112</v>
      </c>
      <c r="AO822" s="5">
        <v>111</v>
      </c>
      <c r="AP822" s="5">
        <v>110</v>
      </c>
      <c r="AQ822" s="5">
        <v>104</v>
      </c>
      <c r="AR822" s="5">
        <v>108</v>
      </c>
      <c r="AS822" s="5">
        <v>108</v>
      </c>
      <c r="AT822" s="5">
        <v>109</v>
      </c>
      <c r="AU822" s="5">
        <v>107</v>
      </c>
      <c r="AV822" s="5">
        <v>108</v>
      </c>
      <c r="AW822" s="5">
        <v>108</v>
      </c>
      <c r="AX822" s="5">
        <v>107</v>
      </c>
      <c r="AY822" s="5">
        <v>109</v>
      </c>
      <c r="AZ822" s="5">
        <v>111</v>
      </c>
      <c r="BA822" s="5">
        <v>109</v>
      </c>
      <c r="BB822" s="5">
        <v>109</v>
      </c>
      <c r="BC822" s="5">
        <v>110</v>
      </c>
      <c r="BD822" s="5">
        <v>113</v>
      </c>
      <c r="BE822" s="5">
        <v>111</v>
      </c>
      <c r="BF822" s="5">
        <v>111</v>
      </c>
      <c r="BG822" s="5">
        <v>112</v>
      </c>
      <c r="BH822" s="5">
        <v>112</v>
      </c>
      <c r="BI822" s="5">
        <v>110</v>
      </c>
      <c r="BJ822" s="5">
        <v>108</v>
      </c>
      <c r="BK822" s="5">
        <v>108</v>
      </c>
      <c r="BL822" s="5">
        <v>109</v>
      </c>
      <c r="BM822" s="5">
        <v>108</v>
      </c>
      <c r="BN822" s="5">
        <v>110</v>
      </c>
      <c r="BO822" s="5">
        <v>111</v>
      </c>
      <c r="BP822" s="5">
        <v>109</v>
      </c>
      <c r="BQ822" s="5">
        <v>109</v>
      </c>
      <c r="BR822" s="5">
        <v>110</v>
      </c>
      <c r="BS822">
        <v>109</v>
      </c>
      <c r="BT822">
        <v>106</v>
      </c>
      <c r="BU822">
        <v>109</v>
      </c>
      <c r="BV822">
        <v>107</v>
      </c>
      <c r="BW822">
        <v>115</v>
      </c>
      <c r="BX822">
        <v>112</v>
      </c>
      <c r="BY822">
        <v>110</v>
      </c>
      <c r="BZ822">
        <v>107</v>
      </c>
      <c r="CA822">
        <v>104</v>
      </c>
      <c r="CB822">
        <v>109</v>
      </c>
      <c r="CC822">
        <v>115</v>
      </c>
      <c r="CD822">
        <v>117</v>
      </c>
      <c r="CE822">
        <v>111</v>
      </c>
      <c r="CF822">
        <v>108</v>
      </c>
      <c r="CG822">
        <v>108</v>
      </c>
      <c r="CH822">
        <v>106</v>
      </c>
      <c r="CI822">
        <v>106</v>
      </c>
      <c r="CJ822">
        <v>108</v>
      </c>
      <c r="CK822">
        <v>109</v>
      </c>
      <c r="CL822">
        <v>110</v>
      </c>
      <c r="CM822">
        <v>109</v>
      </c>
      <c r="CN822">
        <v>111</v>
      </c>
      <c r="CO822">
        <v>110</v>
      </c>
      <c r="CP822">
        <v>106</v>
      </c>
      <c r="CQ822">
        <v>107</v>
      </c>
      <c r="CR822">
        <v>110</v>
      </c>
      <c r="CS822">
        <v>112</v>
      </c>
      <c r="CT822">
        <v>114</v>
      </c>
      <c r="CU822">
        <v>112</v>
      </c>
      <c r="CV822">
        <v>108</v>
      </c>
      <c r="CW822">
        <v>109</v>
      </c>
      <c r="CX822" t="s">
        <v>2</v>
      </c>
      <c r="CY822" t="s">
        <v>64</v>
      </c>
    </row>
    <row r="823" spans="1:103" x14ac:dyDescent="0.25">
      <c r="A823" t="s">
        <v>67</v>
      </c>
      <c r="B823">
        <v>35.333300000000001</v>
      </c>
      <c r="C823">
        <v>-116.08329999999999</v>
      </c>
      <c r="D823">
        <v>922</v>
      </c>
      <c r="E823" t="s">
        <v>1</v>
      </c>
      <c r="F823">
        <v>143.9</v>
      </c>
      <c r="G823">
        <v>1944</v>
      </c>
      <c r="H823">
        <v>8</v>
      </c>
      <c r="I823" t="s">
        <v>260</v>
      </c>
      <c r="J823">
        <v>90</v>
      </c>
      <c r="K823">
        <v>87</v>
      </c>
      <c r="L823">
        <v>87</v>
      </c>
      <c r="M823">
        <v>94</v>
      </c>
      <c r="N823">
        <v>101</v>
      </c>
      <c r="O823">
        <v>104</v>
      </c>
      <c r="P823">
        <v>104</v>
      </c>
      <c r="Q823">
        <v>103</v>
      </c>
      <c r="R823">
        <v>92</v>
      </c>
      <c r="S823">
        <v>94</v>
      </c>
      <c r="T823">
        <v>100</v>
      </c>
      <c r="U823">
        <v>102</v>
      </c>
      <c r="V823">
        <v>101</v>
      </c>
      <c r="W823">
        <v>88</v>
      </c>
      <c r="X823">
        <v>81</v>
      </c>
      <c r="Y823">
        <v>82</v>
      </c>
      <c r="Z823">
        <v>89</v>
      </c>
      <c r="AA823">
        <v>96</v>
      </c>
      <c r="AB823">
        <v>98</v>
      </c>
      <c r="AC823">
        <v>94</v>
      </c>
      <c r="AD823">
        <v>87</v>
      </c>
      <c r="AE823">
        <v>95</v>
      </c>
      <c r="AF823">
        <v>97</v>
      </c>
      <c r="AG823">
        <v>95</v>
      </c>
      <c r="AH823">
        <v>91</v>
      </c>
      <c r="AI823">
        <v>98</v>
      </c>
      <c r="AJ823">
        <v>103</v>
      </c>
      <c r="AK823">
        <v>108</v>
      </c>
      <c r="AL823">
        <v>112</v>
      </c>
      <c r="AM823">
        <v>114</v>
      </c>
      <c r="AN823" s="5">
        <v>114</v>
      </c>
      <c r="AO823" s="5">
        <v>110</v>
      </c>
      <c r="AP823" s="5">
        <v>107</v>
      </c>
      <c r="AQ823" s="5">
        <v>107</v>
      </c>
      <c r="AR823" s="5">
        <v>109</v>
      </c>
      <c r="AS823" s="5">
        <v>109</v>
      </c>
      <c r="AT823" s="5">
        <v>108</v>
      </c>
      <c r="AU823" s="5">
        <v>106</v>
      </c>
      <c r="AV823" s="5">
        <v>109</v>
      </c>
      <c r="AW823" s="5">
        <v>102</v>
      </c>
      <c r="AX823" s="5">
        <v>104</v>
      </c>
      <c r="AY823" s="5">
        <v>107</v>
      </c>
      <c r="AZ823" s="5">
        <v>108</v>
      </c>
      <c r="BA823" s="5">
        <v>107</v>
      </c>
      <c r="BB823" s="5">
        <v>107</v>
      </c>
      <c r="BC823" s="5">
        <v>108</v>
      </c>
      <c r="BD823" s="5">
        <v>109</v>
      </c>
      <c r="BE823" s="5">
        <v>111</v>
      </c>
      <c r="BF823" s="5">
        <v>112</v>
      </c>
      <c r="BG823" s="5">
        <v>111</v>
      </c>
      <c r="BH823" s="5">
        <v>111</v>
      </c>
      <c r="BI823" s="5">
        <v>110</v>
      </c>
      <c r="BJ823" s="5">
        <v>106</v>
      </c>
      <c r="BK823" s="5">
        <v>105</v>
      </c>
      <c r="BL823" s="5">
        <v>104</v>
      </c>
      <c r="BM823" s="5">
        <v>104</v>
      </c>
      <c r="BN823" s="5">
        <v>105</v>
      </c>
      <c r="BO823" s="5">
        <v>108</v>
      </c>
      <c r="BP823" s="5">
        <v>109</v>
      </c>
      <c r="BQ823" s="5">
        <v>108</v>
      </c>
      <c r="BR823" s="5">
        <v>106</v>
      </c>
      <c r="BS823">
        <v>105</v>
      </c>
      <c r="BT823">
        <v>104</v>
      </c>
      <c r="BU823">
        <v>103</v>
      </c>
      <c r="BV823">
        <v>109</v>
      </c>
      <c r="BW823">
        <v>112</v>
      </c>
      <c r="BX823">
        <v>110</v>
      </c>
      <c r="BY823">
        <v>109</v>
      </c>
      <c r="BZ823">
        <v>104</v>
      </c>
      <c r="CA823">
        <v>102</v>
      </c>
      <c r="CB823">
        <v>106</v>
      </c>
      <c r="CC823">
        <v>114</v>
      </c>
      <c r="CD823">
        <v>119</v>
      </c>
      <c r="CE823">
        <v>113</v>
      </c>
      <c r="CF823">
        <v>113</v>
      </c>
      <c r="CG823">
        <v>108</v>
      </c>
      <c r="CH823">
        <v>105</v>
      </c>
      <c r="CI823">
        <v>106</v>
      </c>
      <c r="CJ823">
        <v>108</v>
      </c>
      <c r="CK823">
        <v>108</v>
      </c>
      <c r="CL823">
        <v>109</v>
      </c>
      <c r="CM823">
        <v>108</v>
      </c>
      <c r="CN823">
        <v>110</v>
      </c>
      <c r="CO823">
        <v>107</v>
      </c>
      <c r="CP823">
        <v>104</v>
      </c>
      <c r="CQ823">
        <v>107</v>
      </c>
      <c r="CR823">
        <v>111</v>
      </c>
      <c r="CS823">
        <v>114</v>
      </c>
      <c r="CT823">
        <v>114</v>
      </c>
      <c r="CU823">
        <v>112</v>
      </c>
      <c r="CV823">
        <v>110</v>
      </c>
      <c r="CW823">
        <v>106</v>
      </c>
      <c r="CX823" t="s">
        <v>5</v>
      </c>
      <c r="CY823" t="s">
        <v>68</v>
      </c>
    </row>
    <row r="824" spans="1:103" x14ac:dyDescent="0.25">
      <c r="A824" t="s">
        <v>57</v>
      </c>
      <c r="B824">
        <v>36.533299999999997</v>
      </c>
      <c r="C824">
        <v>-116.88330000000001</v>
      </c>
      <c r="D824">
        <v>-151</v>
      </c>
      <c r="E824" t="s">
        <v>1</v>
      </c>
      <c r="F824">
        <v>8</v>
      </c>
      <c r="G824">
        <v>1944</v>
      </c>
      <c r="H824">
        <v>8</v>
      </c>
      <c r="I824" t="s">
        <v>260</v>
      </c>
      <c r="J824">
        <v>95</v>
      </c>
      <c r="K824">
        <v>98</v>
      </c>
      <c r="L824">
        <v>98</v>
      </c>
      <c r="M824">
        <v>101</v>
      </c>
      <c r="N824">
        <v>107</v>
      </c>
      <c r="O824">
        <v>110</v>
      </c>
      <c r="P824">
        <v>111</v>
      </c>
      <c r="Q824">
        <v>109</v>
      </c>
      <c r="R824">
        <v>104</v>
      </c>
      <c r="S824">
        <v>99</v>
      </c>
      <c r="T824">
        <v>104</v>
      </c>
      <c r="U824">
        <v>109</v>
      </c>
      <c r="V824">
        <v>106</v>
      </c>
      <c r="W824">
        <v>94</v>
      </c>
      <c r="X824">
        <v>90</v>
      </c>
      <c r="Y824">
        <v>86</v>
      </c>
      <c r="Z824">
        <v>94</v>
      </c>
      <c r="AA824">
        <v>101</v>
      </c>
      <c r="AB824">
        <v>104</v>
      </c>
      <c r="AC824">
        <v>101</v>
      </c>
      <c r="AD824">
        <v>92</v>
      </c>
      <c r="AE824">
        <v>99</v>
      </c>
      <c r="AF824">
        <v>102</v>
      </c>
      <c r="AG824">
        <v>100</v>
      </c>
      <c r="AH824">
        <v>100</v>
      </c>
      <c r="AI824">
        <v>103</v>
      </c>
      <c r="AJ824">
        <v>109</v>
      </c>
      <c r="AK824">
        <v>113</v>
      </c>
      <c r="AL824">
        <v>116</v>
      </c>
      <c r="AM824">
        <v>120</v>
      </c>
      <c r="AN824" s="5">
        <v>120</v>
      </c>
      <c r="AO824" s="5">
        <v>116</v>
      </c>
      <c r="AP824" s="5">
        <v>113</v>
      </c>
      <c r="AQ824" s="5">
        <v>114</v>
      </c>
      <c r="AR824" s="5">
        <v>112</v>
      </c>
      <c r="AS824" s="5">
        <v>113</v>
      </c>
      <c r="AT824" s="5">
        <v>114</v>
      </c>
      <c r="AU824" s="5">
        <v>112</v>
      </c>
      <c r="AV824" s="5">
        <v>107</v>
      </c>
      <c r="AW824" s="5">
        <v>109</v>
      </c>
      <c r="AX824" s="5">
        <v>111</v>
      </c>
      <c r="AY824" s="5">
        <v>113</v>
      </c>
      <c r="AZ824" s="5">
        <v>114</v>
      </c>
      <c r="BA824" s="5">
        <v>115</v>
      </c>
      <c r="BB824" s="5">
        <v>112</v>
      </c>
      <c r="BC824" s="5">
        <v>113</v>
      </c>
      <c r="BD824" s="5">
        <v>111</v>
      </c>
      <c r="BE824" s="5">
        <v>116</v>
      </c>
      <c r="BF824" s="5">
        <v>118</v>
      </c>
      <c r="BG824" s="5">
        <v>117</v>
      </c>
      <c r="BH824" s="5">
        <v>117</v>
      </c>
      <c r="BI824" s="5">
        <v>114</v>
      </c>
      <c r="BJ824" s="5">
        <v>113</v>
      </c>
      <c r="BK824" s="5">
        <v>112</v>
      </c>
      <c r="BL824" s="5">
        <v>109</v>
      </c>
      <c r="BM824" s="5">
        <v>109</v>
      </c>
      <c r="BN824" s="5">
        <v>111</v>
      </c>
      <c r="BO824" s="5">
        <v>113</v>
      </c>
      <c r="BP824" s="5">
        <v>115</v>
      </c>
      <c r="BQ824" s="5">
        <v>110</v>
      </c>
      <c r="BR824" s="5">
        <v>111</v>
      </c>
      <c r="BS824">
        <v>112</v>
      </c>
      <c r="BT824">
        <v>110</v>
      </c>
      <c r="BU824">
        <v>111</v>
      </c>
      <c r="BV824">
        <v>113</v>
      </c>
      <c r="BW824">
        <v>117</v>
      </c>
      <c r="BX824">
        <v>117</v>
      </c>
      <c r="BY824">
        <v>116</v>
      </c>
      <c r="BZ824">
        <v>116</v>
      </c>
      <c r="CA824">
        <v>110</v>
      </c>
      <c r="CB824">
        <v>112</v>
      </c>
      <c r="CC824">
        <v>121</v>
      </c>
      <c r="CD824">
        <v>122</v>
      </c>
      <c r="CE824">
        <v>123</v>
      </c>
      <c r="CF824">
        <v>118</v>
      </c>
      <c r="CG824">
        <v>113</v>
      </c>
      <c r="CH824">
        <v>111</v>
      </c>
      <c r="CI824">
        <v>109</v>
      </c>
      <c r="CJ824">
        <v>111</v>
      </c>
      <c r="CK824">
        <v>111</v>
      </c>
      <c r="CL824">
        <v>115</v>
      </c>
      <c r="CM824">
        <v>115</v>
      </c>
      <c r="CN824">
        <v>113</v>
      </c>
      <c r="CO824">
        <v>113</v>
      </c>
      <c r="CP824">
        <v>110</v>
      </c>
      <c r="CQ824">
        <v>113</v>
      </c>
      <c r="CR824">
        <v>117</v>
      </c>
      <c r="CS824">
        <v>118</v>
      </c>
      <c r="CT824">
        <v>117</v>
      </c>
      <c r="CU824">
        <v>118</v>
      </c>
      <c r="CV824">
        <v>115</v>
      </c>
      <c r="CW824">
        <v>113</v>
      </c>
      <c r="CX824" t="s">
        <v>5</v>
      </c>
      <c r="CY824" t="s">
        <v>58</v>
      </c>
    </row>
    <row r="825" spans="1:103" x14ac:dyDescent="0.25">
      <c r="A825" t="s">
        <v>29</v>
      </c>
      <c r="B825">
        <v>36.450000000000003</v>
      </c>
      <c r="C825">
        <v>-116.86669999999999</v>
      </c>
      <c r="D825">
        <v>-168</v>
      </c>
      <c r="E825" t="s">
        <v>1</v>
      </c>
      <c r="F825">
        <v>1.4</v>
      </c>
      <c r="G825">
        <v>1944</v>
      </c>
      <c r="H825">
        <v>8</v>
      </c>
      <c r="I825" t="s">
        <v>260</v>
      </c>
      <c r="J825">
        <v>95</v>
      </c>
      <c r="K825">
        <v>97</v>
      </c>
      <c r="L825">
        <v>97</v>
      </c>
      <c r="M825">
        <v>100</v>
      </c>
      <c r="N825">
        <v>106</v>
      </c>
      <c r="O825">
        <v>110</v>
      </c>
      <c r="P825">
        <v>109</v>
      </c>
      <c r="Q825">
        <v>111</v>
      </c>
      <c r="R825">
        <v>99</v>
      </c>
      <c r="S825">
        <v>99</v>
      </c>
      <c r="T825">
        <v>103</v>
      </c>
      <c r="U825">
        <v>109</v>
      </c>
      <c r="V825">
        <v>107</v>
      </c>
      <c r="W825">
        <v>98</v>
      </c>
      <c r="X825">
        <v>90</v>
      </c>
      <c r="Y825">
        <v>85</v>
      </c>
      <c r="Z825">
        <v>94</v>
      </c>
      <c r="AA825">
        <v>101</v>
      </c>
      <c r="AB825">
        <v>104</v>
      </c>
      <c r="AC825">
        <v>101</v>
      </c>
      <c r="AD825">
        <v>95</v>
      </c>
      <c r="AE825">
        <v>98</v>
      </c>
      <c r="AF825">
        <v>102</v>
      </c>
      <c r="AG825">
        <v>101</v>
      </c>
      <c r="AH825">
        <v>100</v>
      </c>
      <c r="AI825">
        <v>103</v>
      </c>
      <c r="AJ825">
        <v>109</v>
      </c>
      <c r="AK825">
        <v>113</v>
      </c>
      <c r="AL825">
        <v>116</v>
      </c>
      <c r="AM825">
        <v>120</v>
      </c>
      <c r="AN825" s="5">
        <v>120</v>
      </c>
      <c r="AO825" s="5">
        <v>120</v>
      </c>
      <c r="AP825" s="5">
        <v>115</v>
      </c>
      <c r="AQ825" s="5">
        <v>119</v>
      </c>
      <c r="AR825" s="5">
        <v>112</v>
      </c>
      <c r="AS825" s="5">
        <v>113</v>
      </c>
      <c r="AT825" s="5">
        <v>115</v>
      </c>
      <c r="AU825" s="5">
        <v>111</v>
      </c>
      <c r="AV825" s="5">
        <v>112</v>
      </c>
      <c r="AW825" s="5">
        <v>108</v>
      </c>
      <c r="AX825" s="5">
        <v>111</v>
      </c>
      <c r="AY825" s="5">
        <v>112</v>
      </c>
      <c r="AZ825" s="5">
        <v>114</v>
      </c>
      <c r="BA825" s="5">
        <v>115</v>
      </c>
      <c r="BB825" s="5">
        <v>114</v>
      </c>
      <c r="BC825" s="5">
        <v>113</v>
      </c>
      <c r="BD825" s="5">
        <v>111</v>
      </c>
      <c r="BE825" s="5">
        <v>115</v>
      </c>
      <c r="BF825" s="5">
        <v>118</v>
      </c>
      <c r="BG825" s="5">
        <v>117</v>
      </c>
      <c r="BH825" s="5">
        <v>117</v>
      </c>
      <c r="BI825" s="5">
        <v>114</v>
      </c>
      <c r="BJ825" s="5">
        <v>113</v>
      </c>
      <c r="BK825" s="5">
        <v>114</v>
      </c>
      <c r="BL825" s="5">
        <v>109</v>
      </c>
      <c r="BM825" s="5">
        <v>109</v>
      </c>
      <c r="BN825" s="5">
        <v>111</v>
      </c>
      <c r="BO825" s="5">
        <v>113</v>
      </c>
      <c r="BP825" s="5">
        <v>114</v>
      </c>
      <c r="BQ825" s="5">
        <v>113</v>
      </c>
      <c r="BR825" s="5">
        <v>111</v>
      </c>
      <c r="BS825">
        <v>112</v>
      </c>
      <c r="BT825">
        <v>110</v>
      </c>
      <c r="BU825">
        <v>110</v>
      </c>
      <c r="BV825">
        <v>112</v>
      </c>
      <c r="BW825">
        <v>117</v>
      </c>
      <c r="BX825">
        <v>117</v>
      </c>
      <c r="BY825">
        <v>116</v>
      </c>
      <c r="BZ825">
        <v>110</v>
      </c>
      <c r="CA825">
        <v>108</v>
      </c>
      <c r="CB825">
        <v>112</v>
      </c>
      <c r="CC825">
        <v>121</v>
      </c>
      <c r="CD825">
        <v>122</v>
      </c>
      <c r="CE825">
        <v>122</v>
      </c>
      <c r="CF825">
        <v>118</v>
      </c>
      <c r="CG825">
        <v>113</v>
      </c>
      <c r="CH825">
        <v>111</v>
      </c>
      <c r="CI825">
        <v>110</v>
      </c>
      <c r="CJ825">
        <v>111</v>
      </c>
      <c r="CK825">
        <v>111</v>
      </c>
      <c r="CL825">
        <v>114</v>
      </c>
      <c r="CM825">
        <v>113</v>
      </c>
      <c r="CN825">
        <v>113</v>
      </c>
      <c r="CO825">
        <v>112</v>
      </c>
      <c r="CP825">
        <v>109</v>
      </c>
      <c r="CQ825">
        <v>114</v>
      </c>
      <c r="CR825">
        <v>114</v>
      </c>
      <c r="CS825">
        <v>118</v>
      </c>
      <c r="CT825">
        <v>116</v>
      </c>
      <c r="CU825">
        <v>119</v>
      </c>
      <c r="CV825">
        <v>115</v>
      </c>
      <c r="CW825">
        <v>113</v>
      </c>
      <c r="CX825" t="s">
        <v>5</v>
      </c>
      <c r="CY825" t="s">
        <v>30</v>
      </c>
    </row>
    <row r="826" spans="1:103" x14ac:dyDescent="0.25">
      <c r="BS826" cm="1">
        <f t="array" ref="BS826">SUMPRODUCT(--(MOD(AN825:BR825,5)=0))</f>
        <v>6</v>
      </c>
      <c r="BT826">
        <f>AVERAGE(AN825:BR825)</f>
        <v>113.64516129032258</v>
      </c>
    </row>
    <row r="827" spans="1:103" x14ac:dyDescent="0.25">
      <c r="D827" s="5">
        <f t="shared" ref="D827" si="2159">AVERAGE(D802:D824)</f>
        <v>3012.304347826087</v>
      </c>
      <c r="AN827" s="5">
        <f t="shared" ref="AN827:BR827" si="2160">AVERAGE(AN802:AN824)</f>
        <v>103.1304347826087</v>
      </c>
      <c r="AO827" s="5">
        <f t="shared" si="2160"/>
        <v>100.82608695652173</v>
      </c>
      <c r="AP827" s="5">
        <f t="shared" si="2160"/>
        <v>99.043478260869563</v>
      </c>
      <c r="AQ827" s="5">
        <f t="shared" si="2160"/>
        <v>99.130434782608702</v>
      </c>
      <c r="AR827" s="5">
        <f t="shared" si="2160"/>
        <v>98</v>
      </c>
      <c r="AS827" s="5">
        <f t="shared" si="2160"/>
        <v>100</v>
      </c>
      <c r="AT827" s="5">
        <f t="shared" si="2160"/>
        <v>98.913043478260875</v>
      </c>
      <c r="AU827" s="5">
        <f t="shared" si="2160"/>
        <v>97</v>
      </c>
      <c r="AV827" s="5">
        <f t="shared" si="2160"/>
        <v>95.565217391304344</v>
      </c>
      <c r="AW827" s="5">
        <f t="shared" si="2160"/>
        <v>95.565217391304344</v>
      </c>
      <c r="AX827" s="5">
        <f t="shared" si="2160"/>
        <v>97.130434782608702</v>
      </c>
      <c r="AY827" s="5">
        <f t="shared" si="2160"/>
        <v>99.260869565217391</v>
      </c>
      <c r="AZ827" s="5">
        <f t="shared" si="2160"/>
        <v>100.39130434782609</v>
      </c>
      <c r="BA827" s="5">
        <f t="shared" si="2160"/>
        <v>99.260869565217391</v>
      </c>
      <c r="BB827" s="5">
        <f t="shared" si="2160"/>
        <v>99.043478260869563</v>
      </c>
      <c r="BC827" s="5">
        <f t="shared" si="2160"/>
        <v>99.913043478260875</v>
      </c>
      <c r="BD827" s="5">
        <f t="shared" si="2160"/>
        <v>100.60869565217391</v>
      </c>
      <c r="BE827" s="5">
        <f t="shared" si="2160"/>
        <v>101.39130434782609</v>
      </c>
      <c r="BF827" s="5">
        <f t="shared" si="2160"/>
        <v>102.69565217391305</v>
      </c>
      <c r="BG827" s="5">
        <f t="shared" si="2160"/>
        <v>102.26086956521739</v>
      </c>
      <c r="BH827" s="5">
        <f t="shared" si="2160"/>
        <v>101.82608695652173</v>
      </c>
      <c r="BI827" s="5">
        <f t="shared" si="2160"/>
        <v>101.47826086956522</v>
      </c>
      <c r="BJ827" s="5">
        <f t="shared" si="2160"/>
        <v>98.478260869565219</v>
      </c>
      <c r="BK827" s="5">
        <f t="shared" si="2160"/>
        <v>97.347826086956516</v>
      </c>
      <c r="BL827" s="5">
        <f t="shared" si="2160"/>
        <v>95.434782608695656</v>
      </c>
      <c r="BM827" s="5">
        <f t="shared" si="2160"/>
        <v>96.260869565217391</v>
      </c>
      <c r="BN827" s="5">
        <f t="shared" si="2160"/>
        <v>97.304347826086953</v>
      </c>
      <c r="BO827" s="5">
        <f t="shared" si="2160"/>
        <v>98.826086956521735</v>
      </c>
      <c r="BP827" s="5">
        <f t="shared" si="2160"/>
        <v>100.43478260869566</v>
      </c>
      <c r="BQ827" s="5">
        <f t="shared" si="2160"/>
        <v>98.108695652173907</v>
      </c>
      <c r="BR827" s="5">
        <f t="shared" si="2160"/>
        <v>97.913043478260875</v>
      </c>
    </row>
    <row r="828" spans="1:103" x14ac:dyDescent="0.25">
      <c r="AI828" s="13">
        <f>-AM828/(AVERAGE(D802:D824)-D825)</f>
        <v>-4.5690141416511306E-3</v>
      </c>
      <c r="AJ828" t="s">
        <v>263</v>
      </c>
      <c r="AK828">
        <f>AVERAGE(AN825:BR825)</f>
        <v>113.64516129032258</v>
      </c>
      <c r="AL828">
        <f>AVERAGE(AN827:BR827)</f>
        <v>99.11430575035061</v>
      </c>
      <c r="AM828">
        <f>AK828-AL828</f>
        <v>14.530855539971967</v>
      </c>
      <c r="AN828" s="5">
        <f>AN827+$AM828</f>
        <v>117.66129032258067</v>
      </c>
      <c r="AO828" s="5">
        <f t="shared" ref="AO828:BR828" si="2161">AO827+$AM828</f>
        <v>115.3569424964937</v>
      </c>
      <c r="AP828" s="5">
        <f t="shared" si="2161"/>
        <v>113.57433380084153</v>
      </c>
      <c r="AQ828" s="5">
        <f t="shared" si="2161"/>
        <v>113.66129032258067</v>
      </c>
      <c r="AR828" s="5">
        <f t="shared" si="2161"/>
        <v>112.53085553997197</v>
      </c>
      <c r="AS828" s="5">
        <f t="shared" si="2161"/>
        <v>114.53085553997197</v>
      </c>
      <c r="AT828" s="5">
        <f t="shared" si="2161"/>
        <v>113.44389901823284</v>
      </c>
      <c r="AU828" s="5">
        <f t="shared" si="2161"/>
        <v>111.53085553997197</v>
      </c>
      <c r="AV828" s="5">
        <f t="shared" si="2161"/>
        <v>110.09607293127631</v>
      </c>
      <c r="AW828" s="5">
        <f t="shared" si="2161"/>
        <v>110.09607293127631</v>
      </c>
      <c r="AX828" s="5">
        <f t="shared" si="2161"/>
        <v>111.66129032258067</v>
      </c>
      <c r="AY828" s="5">
        <f t="shared" si="2161"/>
        <v>113.79172510518936</v>
      </c>
      <c r="AZ828" s="5">
        <f t="shared" si="2161"/>
        <v>114.92215988779806</v>
      </c>
      <c r="BA828" s="5">
        <f t="shared" si="2161"/>
        <v>113.79172510518936</v>
      </c>
      <c r="BB828" s="5">
        <f t="shared" si="2161"/>
        <v>113.57433380084153</v>
      </c>
      <c r="BC828" s="5">
        <f t="shared" si="2161"/>
        <v>114.44389901823284</v>
      </c>
      <c r="BD828" s="5">
        <f t="shared" si="2161"/>
        <v>115.13955119214587</v>
      </c>
      <c r="BE828" s="5">
        <f t="shared" si="2161"/>
        <v>115.92215988779806</v>
      </c>
      <c r="BF828" s="5">
        <f t="shared" si="2161"/>
        <v>117.22650771388501</v>
      </c>
      <c r="BG828" s="5">
        <f t="shared" si="2161"/>
        <v>116.79172510518936</v>
      </c>
      <c r="BH828" s="5">
        <f t="shared" si="2161"/>
        <v>116.3569424964937</v>
      </c>
      <c r="BI828" s="5">
        <f t="shared" si="2161"/>
        <v>116.00911640953719</v>
      </c>
      <c r="BJ828" s="5">
        <f t="shared" si="2161"/>
        <v>113.00911640953719</v>
      </c>
      <c r="BK828" s="5">
        <f t="shared" si="2161"/>
        <v>111.87868162692848</v>
      </c>
      <c r="BL828" s="5">
        <f t="shared" si="2161"/>
        <v>109.96563814866762</v>
      </c>
      <c r="BM828" s="5">
        <f t="shared" si="2161"/>
        <v>110.79172510518936</v>
      </c>
      <c r="BN828" s="5">
        <f t="shared" si="2161"/>
        <v>111.83520336605892</v>
      </c>
      <c r="BO828" s="5">
        <f t="shared" si="2161"/>
        <v>113.3569424964937</v>
      </c>
      <c r="BP828" s="5">
        <f t="shared" si="2161"/>
        <v>114.96563814866762</v>
      </c>
      <c r="BQ828" s="5">
        <f t="shared" si="2161"/>
        <v>112.63955119214587</v>
      </c>
      <c r="BR828" s="5">
        <f t="shared" si="2161"/>
        <v>112.44389901823284</v>
      </c>
    </row>
    <row r="829" spans="1:103" x14ac:dyDescent="0.25">
      <c r="AI829" s="11"/>
      <c r="AN829" s="5">
        <f>AN825-AN828</f>
        <v>2.338709677419331</v>
      </c>
      <c r="AO829" s="5">
        <f t="shared" ref="AO829:BR829" si="2162">AO825-AO828</f>
        <v>4.6430575035062986</v>
      </c>
      <c r="AP829" s="5">
        <f t="shared" si="2162"/>
        <v>1.4256661991584707</v>
      </c>
      <c r="AQ829" s="5">
        <f t="shared" si="2162"/>
        <v>5.338709677419331</v>
      </c>
      <c r="AR829" s="5">
        <f t="shared" si="2162"/>
        <v>-0.53085553997196655</v>
      </c>
      <c r="AS829" s="5">
        <f t="shared" si="2162"/>
        <v>-1.5308555399719666</v>
      </c>
      <c r="AT829" s="5">
        <f t="shared" si="2162"/>
        <v>1.5561009817671589</v>
      </c>
      <c r="AU829" s="5">
        <f t="shared" si="2162"/>
        <v>-0.53085553997196655</v>
      </c>
      <c r="AV829" s="5">
        <f t="shared" si="2162"/>
        <v>1.9039270687236893</v>
      </c>
      <c r="AW829" s="5">
        <f t="shared" si="2162"/>
        <v>-2.0960729312763107</v>
      </c>
      <c r="AX829" s="5">
        <f t="shared" si="2162"/>
        <v>-0.661290322580669</v>
      </c>
      <c r="AY829" s="5">
        <f t="shared" si="2162"/>
        <v>-1.7917251051893572</v>
      </c>
      <c r="AZ829" s="5">
        <f t="shared" si="2162"/>
        <v>-0.92215988779805969</v>
      </c>
      <c r="BA829" s="5">
        <f t="shared" si="2162"/>
        <v>1.2082748948106428</v>
      </c>
      <c r="BB829" s="5">
        <f t="shared" si="2162"/>
        <v>0.4256661991584707</v>
      </c>
      <c r="BC829" s="5">
        <f t="shared" si="2162"/>
        <v>-1.4438990182328411</v>
      </c>
      <c r="BD829" s="5">
        <f t="shared" si="2162"/>
        <v>-4.1395511921458734</v>
      </c>
      <c r="BE829" s="5">
        <f t="shared" si="2162"/>
        <v>-0.92215988779805969</v>
      </c>
      <c r="BF829" s="5">
        <f t="shared" si="2162"/>
        <v>0.77349228611498688</v>
      </c>
      <c r="BG829" s="5">
        <f t="shared" si="2162"/>
        <v>0.20827489481064276</v>
      </c>
      <c r="BH829" s="5">
        <f t="shared" si="2162"/>
        <v>0.64305750350629864</v>
      </c>
      <c r="BI829" s="5">
        <f t="shared" si="2162"/>
        <v>-2.0091164095371852</v>
      </c>
      <c r="BJ829" s="5">
        <f t="shared" si="2162"/>
        <v>-9.1164095371851772E-3</v>
      </c>
      <c r="BK829" s="5">
        <f t="shared" si="2162"/>
        <v>2.1213183730715173</v>
      </c>
      <c r="BL829" s="5">
        <f t="shared" si="2162"/>
        <v>-0.96563814866762243</v>
      </c>
      <c r="BM829" s="5">
        <f t="shared" si="2162"/>
        <v>-1.7917251051893572</v>
      </c>
      <c r="BN829" s="5">
        <f t="shared" si="2162"/>
        <v>-0.83520336605891998</v>
      </c>
      <c r="BO829" s="5">
        <f t="shared" si="2162"/>
        <v>-0.35694249649370136</v>
      </c>
      <c r="BP829" s="5">
        <f t="shared" si="2162"/>
        <v>-0.96563814866762243</v>
      </c>
      <c r="BQ829" s="5">
        <f t="shared" si="2162"/>
        <v>0.36044880785412658</v>
      </c>
      <c r="BR829" s="5">
        <f t="shared" si="2162"/>
        <v>-1.4438990182328411</v>
      </c>
      <c r="BS829" s="15">
        <f>STDEV(AN829:BR829)</f>
        <v>1.9564071962730869</v>
      </c>
      <c r="BT829" t="s">
        <v>264</v>
      </c>
    </row>
    <row r="830" spans="1:103" x14ac:dyDescent="0.25">
      <c r="AI830" s="11"/>
      <c r="AN830" s="5">
        <f>ABS(AN829)</f>
        <v>2.338709677419331</v>
      </c>
      <c r="AO830" s="5">
        <f t="shared" ref="AO830" si="2163">ABS(AO829)</f>
        <v>4.6430575035062986</v>
      </c>
      <c r="AP830" s="5">
        <f t="shared" ref="AP830" si="2164">ABS(AP829)</f>
        <v>1.4256661991584707</v>
      </c>
      <c r="AQ830" s="5">
        <f t="shared" ref="AQ830" si="2165">ABS(AQ829)</f>
        <v>5.338709677419331</v>
      </c>
      <c r="AR830" s="5">
        <f t="shared" ref="AR830" si="2166">ABS(AR829)</f>
        <v>0.53085553997196655</v>
      </c>
      <c r="AS830" s="5">
        <f t="shared" ref="AS830" si="2167">ABS(AS829)</f>
        <v>1.5308555399719666</v>
      </c>
      <c r="AT830" s="5">
        <f t="shared" ref="AT830" si="2168">ABS(AT829)</f>
        <v>1.5561009817671589</v>
      </c>
      <c r="AU830" s="5">
        <f t="shared" ref="AU830" si="2169">ABS(AU829)</f>
        <v>0.53085553997196655</v>
      </c>
      <c r="AV830" s="5">
        <f t="shared" ref="AV830" si="2170">ABS(AV829)</f>
        <v>1.9039270687236893</v>
      </c>
      <c r="AW830" s="5">
        <f t="shared" ref="AW830" si="2171">ABS(AW829)</f>
        <v>2.0960729312763107</v>
      </c>
      <c r="AX830" s="5">
        <f t="shared" ref="AX830" si="2172">ABS(AX829)</f>
        <v>0.661290322580669</v>
      </c>
      <c r="AY830" s="5">
        <f t="shared" ref="AY830" si="2173">ABS(AY829)</f>
        <v>1.7917251051893572</v>
      </c>
      <c r="AZ830" s="5">
        <f t="shared" ref="AZ830" si="2174">ABS(AZ829)</f>
        <v>0.92215988779805969</v>
      </c>
      <c r="BA830" s="5">
        <f t="shared" ref="BA830" si="2175">ABS(BA829)</f>
        <v>1.2082748948106428</v>
      </c>
      <c r="BB830" s="5">
        <f t="shared" ref="BB830" si="2176">ABS(BB829)</f>
        <v>0.4256661991584707</v>
      </c>
      <c r="BC830" s="5">
        <f t="shared" ref="BC830" si="2177">ABS(BC829)</f>
        <v>1.4438990182328411</v>
      </c>
      <c r="BD830" s="5">
        <f t="shared" ref="BD830" si="2178">ABS(BD829)</f>
        <v>4.1395511921458734</v>
      </c>
      <c r="BE830" s="5">
        <f t="shared" ref="BE830" si="2179">ABS(BE829)</f>
        <v>0.92215988779805969</v>
      </c>
      <c r="BF830" s="5">
        <f t="shared" ref="BF830" si="2180">ABS(BF829)</f>
        <v>0.77349228611498688</v>
      </c>
      <c r="BG830" s="5">
        <f t="shared" ref="BG830" si="2181">ABS(BG829)</f>
        <v>0.20827489481064276</v>
      </c>
      <c r="BH830" s="5">
        <f t="shared" ref="BH830" si="2182">ABS(BH829)</f>
        <v>0.64305750350629864</v>
      </c>
      <c r="BI830" s="5">
        <f t="shared" ref="BI830" si="2183">ABS(BI829)</f>
        <v>2.0091164095371852</v>
      </c>
      <c r="BJ830" s="5">
        <f t="shared" ref="BJ830" si="2184">ABS(BJ829)</f>
        <v>9.1164095371851772E-3</v>
      </c>
      <c r="BK830" s="5">
        <f t="shared" ref="BK830" si="2185">ABS(BK829)</f>
        <v>2.1213183730715173</v>
      </c>
      <c r="BL830" s="5">
        <f t="shared" ref="BL830" si="2186">ABS(BL829)</f>
        <v>0.96563814866762243</v>
      </c>
      <c r="BM830" s="5">
        <f t="shared" ref="BM830" si="2187">ABS(BM829)</f>
        <v>1.7917251051893572</v>
      </c>
      <c r="BN830" s="5">
        <f t="shared" ref="BN830" si="2188">ABS(BN829)</f>
        <v>0.83520336605891998</v>
      </c>
      <c r="BO830" s="5">
        <f t="shared" ref="BO830" si="2189">ABS(BO829)</f>
        <v>0.35694249649370136</v>
      </c>
      <c r="BP830" s="5">
        <f t="shared" ref="BP830" si="2190">ABS(BP829)</f>
        <v>0.96563814866762243</v>
      </c>
      <c r="BQ830" s="5">
        <f t="shared" ref="BQ830" si="2191">ABS(BQ829)</f>
        <v>0.36044880785412658</v>
      </c>
      <c r="BR830" s="5">
        <f t="shared" ref="BR830" si="2192">ABS(BR829)</f>
        <v>1.4438990182328411</v>
      </c>
      <c r="BS830" s="15">
        <f>AVERAGE(AN830:BR830)</f>
        <v>1.4804325204723379</v>
      </c>
      <c r="BT830" t="s">
        <v>268</v>
      </c>
    </row>
    <row r="831" spans="1:103" x14ac:dyDescent="0.25">
      <c r="AI831" s="11"/>
      <c r="BS831" s="15"/>
    </row>
    <row r="832" spans="1:103" x14ac:dyDescent="0.25">
      <c r="A832" t="s">
        <v>13</v>
      </c>
      <c r="B832">
        <v>38.069400000000002</v>
      </c>
      <c r="C832">
        <v>-117.2355</v>
      </c>
      <c r="D832">
        <v>6010</v>
      </c>
      <c r="E832" t="s">
        <v>1</v>
      </c>
      <c r="F832">
        <v>181.5</v>
      </c>
      <c r="G832">
        <v>1945</v>
      </c>
      <c r="H832">
        <v>8</v>
      </c>
      <c r="I832" t="s">
        <v>260</v>
      </c>
      <c r="J832">
        <v>71</v>
      </c>
      <c r="K832">
        <v>74</v>
      </c>
      <c r="L832">
        <v>69</v>
      </c>
      <c r="M832">
        <v>61</v>
      </c>
      <c r="N832">
        <v>60</v>
      </c>
      <c r="O832">
        <v>60</v>
      </c>
      <c r="P832">
        <v>63</v>
      </c>
      <c r="Q832">
        <v>68</v>
      </c>
      <c r="R832">
        <v>72</v>
      </c>
      <c r="S832">
        <v>65</v>
      </c>
      <c r="T832">
        <v>77</v>
      </c>
      <c r="U832">
        <v>83</v>
      </c>
      <c r="V832">
        <v>80</v>
      </c>
      <c r="W832">
        <v>70</v>
      </c>
      <c r="X832">
        <v>67</v>
      </c>
      <c r="Y832">
        <v>74</v>
      </c>
      <c r="Z832">
        <v>81</v>
      </c>
      <c r="AA832">
        <v>84</v>
      </c>
      <c r="AB832">
        <v>88</v>
      </c>
      <c r="AC832">
        <v>89</v>
      </c>
      <c r="AD832">
        <v>86</v>
      </c>
      <c r="AE832">
        <v>76</v>
      </c>
      <c r="AF832">
        <v>76</v>
      </c>
      <c r="AG832">
        <v>78</v>
      </c>
      <c r="AH832">
        <v>77</v>
      </c>
      <c r="AI832">
        <v>79</v>
      </c>
      <c r="AJ832">
        <v>76</v>
      </c>
      <c r="AK832">
        <v>81</v>
      </c>
      <c r="AL832">
        <v>86</v>
      </c>
      <c r="AM832">
        <v>84</v>
      </c>
      <c r="AN832" s="5">
        <v>89</v>
      </c>
      <c r="AO832" s="5">
        <v>91</v>
      </c>
      <c r="AP832" s="5">
        <v>89</v>
      </c>
      <c r="AQ832" s="5">
        <v>91</v>
      </c>
      <c r="AR832" s="5">
        <v>92</v>
      </c>
      <c r="AS832" s="5">
        <v>94</v>
      </c>
      <c r="AT832" s="5">
        <v>92</v>
      </c>
      <c r="AU832" s="5">
        <v>80</v>
      </c>
      <c r="AV832" s="5">
        <v>82</v>
      </c>
      <c r="AW832" s="5">
        <v>86</v>
      </c>
      <c r="AX832" s="5">
        <v>86</v>
      </c>
      <c r="AY832" s="5">
        <v>89</v>
      </c>
      <c r="AZ832" s="5">
        <v>90</v>
      </c>
      <c r="BA832" s="5">
        <v>84</v>
      </c>
      <c r="BB832" s="5">
        <v>87</v>
      </c>
      <c r="BC832" s="5">
        <v>88</v>
      </c>
      <c r="BD832" s="5">
        <v>90</v>
      </c>
      <c r="BE832" s="5">
        <v>90</v>
      </c>
      <c r="BF832" s="5">
        <v>82</v>
      </c>
      <c r="BG832" s="5">
        <v>90</v>
      </c>
      <c r="BH832" s="5">
        <v>92</v>
      </c>
      <c r="BI832" s="5">
        <v>93</v>
      </c>
      <c r="BJ832" s="5">
        <v>92</v>
      </c>
      <c r="BK832" s="5">
        <v>94</v>
      </c>
      <c r="BL832" s="5">
        <v>97</v>
      </c>
      <c r="BM832" s="5">
        <v>98</v>
      </c>
      <c r="BN832" s="5">
        <v>94</v>
      </c>
      <c r="BO832" s="5">
        <v>90</v>
      </c>
      <c r="BP832" s="5">
        <v>92</v>
      </c>
      <c r="BQ832" s="5">
        <v>90</v>
      </c>
      <c r="BR832" s="5">
        <v>92</v>
      </c>
      <c r="BS832">
        <v>92</v>
      </c>
      <c r="BT832">
        <v>82</v>
      </c>
      <c r="BU832">
        <v>70</v>
      </c>
      <c r="BV832">
        <v>84</v>
      </c>
      <c r="BW832">
        <v>76</v>
      </c>
      <c r="BX832">
        <v>72</v>
      </c>
      <c r="BY832">
        <v>82</v>
      </c>
      <c r="BZ832">
        <v>85</v>
      </c>
      <c r="CA832">
        <v>87</v>
      </c>
      <c r="CB832">
        <v>87</v>
      </c>
      <c r="CC832">
        <v>86</v>
      </c>
      <c r="CD832">
        <v>84</v>
      </c>
      <c r="CE832">
        <v>82</v>
      </c>
      <c r="CF832">
        <v>84</v>
      </c>
      <c r="CG832">
        <v>84</v>
      </c>
      <c r="CH832">
        <v>86</v>
      </c>
      <c r="CI832">
        <v>83</v>
      </c>
      <c r="CJ832">
        <v>70</v>
      </c>
      <c r="CK832">
        <v>78</v>
      </c>
      <c r="CL832">
        <v>82</v>
      </c>
      <c r="CM832">
        <v>83</v>
      </c>
      <c r="CN832">
        <v>88</v>
      </c>
      <c r="CO832">
        <v>91</v>
      </c>
      <c r="CP832">
        <v>90</v>
      </c>
      <c r="CQ832">
        <v>86</v>
      </c>
      <c r="CR832">
        <v>79</v>
      </c>
      <c r="CS832">
        <v>76</v>
      </c>
      <c r="CT832">
        <v>78</v>
      </c>
      <c r="CU832">
        <v>80</v>
      </c>
      <c r="CV832">
        <v>80</v>
      </c>
      <c r="CW832">
        <v>85</v>
      </c>
      <c r="CX832" t="s">
        <v>2</v>
      </c>
      <c r="CY832" t="s">
        <v>14</v>
      </c>
    </row>
    <row r="833" spans="1:103" x14ac:dyDescent="0.25">
      <c r="A833" t="s">
        <v>21</v>
      </c>
      <c r="B833">
        <v>37.708100000000002</v>
      </c>
      <c r="C833">
        <v>-117.23309999999999</v>
      </c>
      <c r="D833">
        <v>5690</v>
      </c>
      <c r="E833" t="s">
        <v>1</v>
      </c>
      <c r="F833">
        <v>142.1</v>
      </c>
      <c r="G833">
        <v>1945</v>
      </c>
      <c r="H833">
        <v>8</v>
      </c>
      <c r="I833" t="s">
        <v>260</v>
      </c>
      <c r="J833">
        <v>74</v>
      </c>
      <c r="K833">
        <v>75</v>
      </c>
      <c r="L833">
        <v>75</v>
      </c>
      <c r="M833">
        <v>63</v>
      </c>
      <c r="N833">
        <v>62</v>
      </c>
      <c r="O833">
        <v>65</v>
      </c>
      <c r="P833">
        <v>67</v>
      </c>
      <c r="Q833">
        <v>70</v>
      </c>
      <c r="R833">
        <v>75</v>
      </c>
      <c r="S833">
        <v>68</v>
      </c>
      <c r="T833">
        <v>80</v>
      </c>
      <c r="U833">
        <v>87</v>
      </c>
      <c r="V833">
        <v>83</v>
      </c>
      <c r="W833">
        <v>77</v>
      </c>
      <c r="X833">
        <v>70</v>
      </c>
      <c r="Y833">
        <v>76</v>
      </c>
      <c r="Z833">
        <v>83</v>
      </c>
      <c r="AA833">
        <v>87</v>
      </c>
      <c r="AB833">
        <v>90</v>
      </c>
      <c r="AC833">
        <v>92</v>
      </c>
      <c r="AD833">
        <v>90</v>
      </c>
      <c r="AE833">
        <v>80</v>
      </c>
      <c r="AF833">
        <v>78</v>
      </c>
      <c r="AG833">
        <v>82</v>
      </c>
      <c r="AH833">
        <v>76</v>
      </c>
      <c r="AI833">
        <v>83</v>
      </c>
      <c r="AJ833">
        <v>82</v>
      </c>
      <c r="AK833">
        <v>84</v>
      </c>
      <c r="AL833">
        <v>90</v>
      </c>
      <c r="AM833">
        <v>88</v>
      </c>
      <c r="AN833" s="5">
        <v>90</v>
      </c>
      <c r="AO833" s="5">
        <v>92</v>
      </c>
      <c r="AP833" s="5">
        <v>92</v>
      </c>
      <c r="AQ833" s="5">
        <v>94</v>
      </c>
      <c r="AR833" s="5">
        <v>96</v>
      </c>
      <c r="AS833" s="5">
        <v>97</v>
      </c>
      <c r="AT833" s="5">
        <v>94</v>
      </c>
      <c r="AU833" s="5">
        <v>80</v>
      </c>
      <c r="AV833" s="5">
        <v>86</v>
      </c>
      <c r="AW833" s="5">
        <v>87</v>
      </c>
      <c r="AX833" s="5">
        <v>90</v>
      </c>
      <c r="AY833" s="5">
        <v>90</v>
      </c>
      <c r="AZ833" s="5">
        <v>93</v>
      </c>
      <c r="BA833" s="5">
        <v>90</v>
      </c>
      <c r="BB833" s="5">
        <v>90</v>
      </c>
      <c r="BC833" s="5">
        <v>91</v>
      </c>
      <c r="BD833" s="5">
        <v>91</v>
      </c>
      <c r="BE833" s="5">
        <v>88</v>
      </c>
      <c r="BF833" s="5">
        <v>87</v>
      </c>
      <c r="BG833" s="5">
        <v>89</v>
      </c>
      <c r="BH833" s="5">
        <v>94</v>
      </c>
      <c r="BI833" s="5">
        <v>95</v>
      </c>
      <c r="BJ833" s="5">
        <v>95</v>
      </c>
      <c r="BK833" s="5">
        <v>96</v>
      </c>
      <c r="BL833" s="5">
        <v>100</v>
      </c>
      <c r="BM833" s="5">
        <v>99</v>
      </c>
      <c r="BN833" s="5">
        <v>97</v>
      </c>
      <c r="BO833" s="5">
        <v>90</v>
      </c>
      <c r="BP833" s="5">
        <v>90</v>
      </c>
      <c r="BQ833" s="5">
        <v>92</v>
      </c>
      <c r="BR833" s="5">
        <v>93</v>
      </c>
      <c r="BS833">
        <v>93</v>
      </c>
      <c r="BT833">
        <v>86</v>
      </c>
      <c r="BU833">
        <v>75</v>
      </c>
      <c r="BV833">
        <v>87</v>
      </c>
      <c r="BW833">
        <v>82</v>
      </c>
      <c r="BX833">
        <v>75</v>
      </c>
      <c r="BY833">
        <v>85</v>
      </c>
      <c r="BZ833">
        <v>88</v>
      </c>
      <c r="CA833">
        <v>90</v>
      </c>
      <c r="CB833">
        <v>90</v>
      </c>
      <c r="CC833">
        <v>88</v>
      </c>
      <c r="CD833">
        <v>85</v>
      </c>
      <c r="CE833">
        <v>87</v>
      </c>
      <c r="CF833">
        <v>88</v>
      </c>
      <c r="CG833">
        <v>90</v>
      </c>
      <c r="CH833">
        <v>90</v>
      </c>
      <c r="CI833">
        <v>86</v>
      </c>
      <c r="CJ833">
        <v>80</v>
      </c>
      <c r="CK833">
        <v>80</v>
      </c>
      <c r="CL833">
        <v>83</v>
      </c>
      <c r="CM833">
        <v>88</v>
      </c>
      <c r="CN833">
        <v>90</v>
      </c>
      <c r="CO833">
        <v>93</v>
      </c>
      <c r="CP833">
        <v>90</v>
      </c>
      <c r="CQ833">
        <v>90</v>
      </c>
      <c r="CR833">
        <v>81</v>
      </c>
      <c r="CS833">
        <v>80</v>
      </c>
      <c r="CT833">
        <v>82</v>
      </c>
      <c r="CU833">
        <v>82</v>
      </c>
      <c r="CV833">
        <v>82</v>
      </c>
      <c r="CW833">
        <v>89</v>
      </c>
      <c r="CX833" t="s">
        <v>2</v>
      </c>
      <c r="CY833" t="s">
        <v>22</v>
      </c>
    </row>
    <row r="834" spans="1:103" x14ac:dyDescent="0.25">
      <c r="A834" t="s">
        <v>0</v>
      </c>
      <c r="B834">
        <v>38.387799999999999</v>
      </c>
      <c r="C834">
        <v>-118.1092</v>
      </c>
      <c r="D834">
        <v>4580</v>
      </c>
      <c r="E834" t="s">
        <v>1</v>
      </c>
      <c r="F834">
        <v>240.3</v>
      </c>
      <c r="G834">
        <v>1945</v>
      </c>
      <c r="H834">
        <v>8</v>
      </c>
      <c r="I834" t="s">
        <v>260</v>
      </c>
      <c r="J834">
        <v>81</v>
      </c>
      <c r="K834">
        <v>80</v>
      </c>
      <c r="L834">
        <v>80</v>
      </c>
      <c r="M834">
        <v>70</v>
      </c>
      <c r="N834">
        <v>70</v>
      </c>
      <c r="O834">
        <v>70</v>
      </c>
      <c r="P834">
        <v>71</v>
      </c>
      <c r="Q834">
        <v>77</v>
      </c>
      <c r="R834">
        <v>80</v>
      </c>
      <c r="S834">
        <v>85</v>
      </c>
      <c r="T834">
        <v>91</v>
      </c>
      <c r="U834">
        <v>97</v>
      </c>
      <c r="V834">
        <v>94</v>
      </c>
      <c r="W834">
        <v>86</v>
      </c>
      <c r="X834">
        <v>83</v>
      </c>
      <c r="Y834">
        <v>83</v>
      </c>
      <c r="Z834">
        <v>91</v>
      </c>
      <c r="AA834">
        <v>93</v>
      </c>
      <c r="AB834">
        <v>96</v>
      </c>
      <c r="AC834">
        <v>100</v>
      </c>
      <c r="AD834">
        <v>99</v>
      </c>
      <c r="AE834">
        <v>97</v>
      </c>
      <c r="AF834">
        <v>89</v>
      </c>
      <c r="AG834">
        <v>88</v>
      </c>
      <c r="AH834">
        <v>87</v>
      </c>
      <c r="AI834">
        <v>90</v>
      </c>
      <c r="AJ834">
        <v>86</v>
      </c>
      <c r="AK834">
        <v>91</v>
      </c>
      <c r="AL834">
        <v>93</v>
      </c>
      <c r="AM834">
        <v>91</v>
      </c>
      <c r="AN834" s="5">
        <v>98</v>
      </c>
      <c r="AO834" s="5">
        <v>98</v>
      </c>
      <c r="AP834" s="5">
        <v>98</v>
      </c>
      <c r="AQ834" s="5">
        <v>100</v>
      </c>
      <c r="AR834" s="5">
        <v>101</v>
      </c>
      <c r="AS834" s="5">
        <v>103</v>
      </c>
      <c r="AT834" s="5">
        <v>103</v>
      </c>
      <c r="AU834" s="5">
        <v>90</v>
      </c>
      <c r="AV834" s="5">
        <v>88</v>
      </c>
      <c r="AW834" s="5">
        <v>93</v>
      </c>
      <c r="AX834" s="5">
        <v>96</v>
      </c>
      <c r="AY834" s="5">
        <v>98</v>
      </c>
      <c r="AZ834" s="5">
        <v>100</v>
      </c>
      <c r="BA834" s="5">
        <v>95</v>
      </c>
      <c r="BB834" s="5">
        <v>97</v>
      </c>
      <c r="BC834" s="5">
        <v>100</v>
      </c>
      <c r="BD834" s="5">
        <v>101</v>
      </c>
      <c r="BE834" s="5">
        <v>106</v>
      </c>
      <c r="BF834" s="5">
        <v>98</v>
      </c>
      <c r="BG834" s="5">
        <v>99</v>
      </c>
      <c r="BH834" s="5">
        <v>100</v>
      </c>
      <c r="BI834" s="5">
        <v>102</v>
      </c>
      <c r="BJ834" s="5">
        <v>102</v>
      </c>
      <c r="BK834" s="5">
        <v>101</v>
      </c>
      <c r="BL834" s="5">
        <v>103</v>
      </c>
      <c r="BM834" s="5">
        <v>104</v>
      </c>
      <c r="BN834" s="5">
        <v>106</v>
      </c>
      <c r="BO834" s="5">
        <v>107</v>
      </c>
      <c r="BP834" s="5">
        <v>100</v>
      </c>
      <c r="BQ834" s="5">
        <v>101</v>
      </c>
      <c r="BR834" s="5">
        <v>100</v>
      </c>
      <c r="BS834">
        <v>101</v>
      </c>
      <c r="BT834">
        <v>103</v>
      </c>
      <c r="BU834">
        <v>96</v>
      </c>
      <c r="BV834">
        <v>85</v>
      </c>
      <c r="BW834">
        <v>95</v>
      </c>
      <c r="BX834">
        <v>93</v>
      </c>
      <c r="BY834">
        <v>93</v>
      </c>
      <c r="BZ834">
        <v>93</v>
      </c>
      <c r="CA834">
        <v>95</v>
      </c>
      <c r="CB834">
        <v>98</v>
      </c>
      <c r="CC834">
        <v>96</v>
      </c>
      <c r="CD834">
        <v>94</v>
      </c>
      <c r="CE834">
        <v>94</v>
      </c>
      <c r="CF834">
        <v>93</v>
      </c>
      <c r="CG834">
        <v>95</v>
      </c>
      <c r="CH834">
        <v>96</v>
      </c>
      <c r="CI834">
        <v>91</v>
      </c>
      <c r="CJ834">
        <v>90</v>
      </c>
      <c r="CK834">
        <v>91</v>
      </c>
      <c r="CL834">
        <v>90</v>
      </c>
      <c r="CM834">
        <v>86</v>
      </c>
      <c r="CN834">
        <v>92</v>
      </c>
      <c r="CO834">
        <v>97</v>
      </c>
      <c r="CP834">
        <v>99</v>
      </c>
      <c r="CQ834">
        <v>99</v>
      </c>
      <c r="CR834">
        <v>92</v>
      </c>
      <c r="CS834">
        <v>87</v>
      </c>
      <c r="CT834">
        <v>91</v>
      </c>
      <c r="CU834">
        <v>92</v>
      </c>
      <c r="CV834">
        <v>88</v>
      </c>
      <c r="CW834">
        <v>94</v>
      </c>
      <c r="CX834" t="s">
        <v>2</v>
      </c>
      <c r="CY834" t="s">
        <v>3</v>
      </c>
    </row>
    <row r="835" spans="1:103" x14ac:dyDescent="0.25">
      <c r="A835" t="s">
        <v>17</v>
      </c>
      <c r="B835">
        <v>37.6128</v>
      </c>
      <c r="C835">
        <v>-114.5264</v>
      </c>
      <c r="D835">
        <v>4379</v>
      </c>
      <c r="E835" t="s">
        <v>1</v>
      </c>
      <c r="F835">
        <v>243.8</v>
      </c>
      <c r="G835">
        <v>1945</v>
      </c>
      <c r="H835">
        <v>8</v>
      </c>
      <c r="I835" t="s">
        <v>260</v>
      </c>
      <c r="J835">
        <v>83</v>
      </c>
      <c r="K835">
        <v>84</v>
      </c>
      <c r="L835">
        <v>82</v>
      </c>
      <c r="M835">
        <v>78</v>
      </c>
      <c r="N835">
        <v>67</v>
      </c>
      <c r="O835">
        <v>70</v>
      </c>
      <c r="P835">
        <v>74</v>
      </c>
      <c r="Q835">
        <v>78</v>
      </c>
      <c r="R835">
        <v>81</v>
      </c>
      <c r="S835">
        <v>72</v>
      </c>
      <c r="T835">
        <v>85</v>
      </c>
      <c r="U835">
        <v>93</v>
      </c>
      <c r="V835">
        <v>96</v>
      </c>
      <c r="W835">
        <v>88</v>
      </c>
      <c r="X835">
        <v>73</v>
      </c>
      <c r="Y835">
        <v>77</v>
      </c>
      <c r="Z835">
        <v>87</v>
      </c>
      <c r="AA835">
        <v>92</v>
      </c>
      <c r="AB835">
        <v>96</v>
      </c>
      <c r="AC835">
        <v>97</v>
      </c>
      <c r="AD835">
        <v>102</v>
      </c>
      <c r="AE835">
        <v>88</v>
      </c>
      <c r="AF835">
        <v>87</v>
      </c>
      <c r="AG835">
        <v>90</v>
      </c>
      <c r="AH835">
        <v>86</v>
      </c>
      <c r="AI835">
        <v>92</v>
      </c>
      <c r="AJ835">
        <v>95</v>
      </c>
      <c r="AK835">
        <v>91</v>
      </c>
      <c r="AL835">
        <v>96</v>
      </c>
      <c r="AM835">
        <v>95</v>
      </c>
      <c r="AN835" s="5">
        <v>95</v>
      </c>
      <c r="AO835" s="5">
        <v>101</v>
      </c>
      <c r="AP835" s="5">
        <v>99</v>
      </c>
      <c r="AQ835" s="5">
        <v>98</v>
      </c>
      <c r="AR835" s="5">
        <v>104</v>
      </c>
      <c r="AS835" s="5">
        <v>103</v>
      </c>
      <c r="AT835" s="5">
        <v>100</v>
      </c>
      <c r="AU835" s="5">
        <v>87</v>
      </c>
      <c r="AV835" s="5">
        <v>86</v>
      </c>
      <c r="AW835" s="5">
        <v>96</v>
      </c>
      <c r="AX835" s="5">
        <v>95</v>
      </c>
      <c r="AY835" s="5">
        <v>100</v>
      </c>
      <c r="AZ835" s="5">
        <v>100</v>
      </c>
      <c r="BA835" s="5">
        <v>98</v>
      </c>
      <c r="BB835" s="5">
        <v>92</v>
      </c>
      <c r="BC835" s="5">
        <v>96</v>
      </c>
      <c r="BD835" s="5">
        <v>97</v>
      </c>
      <c r="BE835" s="5">
        <v>80</v>
      </c>
      <c r="BF835" s="5">
        <v>95</v>
      </c>
      <c r="BG835" s="5">
        <v>99</v>
      </c>
      <c r="BH835" s="5">
        <v>102</v>
      </c>
      <c r="BI835" s="5">
        <v>102</v>
      </c>
      <c r="BJ835" s="5">
        <v>98</v>
      </c>
      <c r="BK835" s="5">
        <v>102</v>
      </c>
      <c r="BL835" s="5">
        <v>104</v>
      </c>
      <c r="BM835" s="5">
        <v>102</v>
      </c>
      <c r="BN835" s="5">
        <v>100</v>
      </c>
      <c r="BO835" s="5">
        <v>98</v>
      </c>
      <c r="BP835" s="5">
        <v>93</v>
      </c>
      <c r="BQ835" s="5">
        <v>95</v>
      </c>
      <c r="BR835" s="5">
        <v>97</v>
      </c>
      <c r="BS835">
        <v>95</v>
      </c>
      <c r="BT835">
        <v>88</v>
      </c>
      <c r="BU835">
        <v>89</v>
      </c>
      <c r="BV835">
        <v>81</v>
      </c>
      <c r="BW835">
        <v>83</v>
      </c>
      <c r="BX835">
        <v>90</v>
      </c>
      <c r="BY835">
        <v>92</v>
      </c>
      <c r="BZ835">
        <v>94</v>
      </c>
      <c r="CA835">
        <v>93</v>
      </c>
      <c r="CB835">
        <v>92</v>
      </c>
      <c r="CC835">
        <v>91</v>
      </c>
      <c r="CD835">
        <v>87</v>
      </c>
      <c r="CE835">
        <v>92</v>
      </c>
      <c r="CF835">
        <v>92</v>
      </c>
      <c r="CG835">
        <v>94</v>
      </c>
      <c r="CH835">
        <v>97</v>
      </c>
      <c r="CI835">
        <v>95</v>
      </c>
      <c r="CJ835">
        <v>87</v>
      </c>
      <c r="CK835">
        <v>85</v>
      </c>
      <c r="CL835">
        <v>88</v>
      </c>
      <c r="CM835">
        <v>90</v>
      </c>
      <c r="CN835">
        <v>94</v>
      </c>
      <c r="CO835">
        <v>99</v>
      </c>
      <c r="CP835">
        <v>95</v>
      </c>
      <c r="CQ835">
        <v>94</v>
      </c>
      <c r="CR835">
        <v>89</v>
      </c>
      <c r="CS835">
        <v>88</v>
      </c>
      <c r="CT835">
        <v>91</v>
      </c>
      <c r="CU835">
        <v>91</v>
      </c>
      <c r="CV835">
        <v>91</v>
      </c>
      <c r="CW835">
        <v>96</v>
      </c>
      <c r="CX835" t="s">
        <v>2</v>
      </c>
      <c r="CY835" t="s">
        <v>18</v>
      </c>
    </row>
    <row r="836" spans="1:103" x14ac:dyDescent="0.25">
      <c r="A836" t="s">
        <v>7</v>
      </c>
      <c r="B836">
        <v>37.371099999999998</v>
      </c>
      <c r="C836">
        <v>-118.35890000000001</v>
      </c>
      <c r="D836">
        <v>4110</v>
      </c>
      <c r="E836" t="s">
        <v>1</v>
      </c>
      <c r="F836">
        <v>166.6</v>
      </c>
      <c r="G836">
        <v>1945</v>
      </c>
      <c r="H836">
        <v>8</v>
      </c>
      <c r="I836" t="s">
        <v>260</v>
      </c>
      <c r="J836">
        <v>85</v>
      </c>
      <c r="K836">
        <v>84</v>
      </c>
      <c r="L836">
        <v>83</v>
      </c>
      <c r="M836">
        <v>75</v>
      </c>
      <c r="N836">
        <v>74</v>
      </c>
      <c r="O836">
        <v>73</v>
      </c>
      <c r="P836">
        <v>74</v>
      </c>
      <c r="Q836">
        <v>80</v>
      </c>
      <c r="R836">
        <v>83</v>
      </c>
      <c r="S836">
        <v>81</v>
      </c>
      <c r="T836">
        <v>89</v>
      </c>
      <c r="U836">
        <v>97</v>
      </c>
      <c r="V836">
        <v>97</v>
      </c>
      <c r="W836">
        <v>91</v>
      </c>
      <c r="X836">
        <v>79</v>
      </c>
      <c r="Y836">
        <v>86</v>
      </c>
      <c r="Z836">
        <v>91</v>
      </c>
      <c r="AA836">
        <v>96</v>
      </c>
      <c r="AB836">
        <v>97</v>
      </c>
      <c r="AC836">
        <v>100</v>
      </c>
      <c r="AD836">
        <v>95</v>
      </c>
      <c r="AE836">
        <v>91</v>
      </c>
      <c r="AF836">
        <v>83</v>
      </c>
      <c r="AG836">
        <v>85</v>
      </c>
      <c r="AH836">
        <v>88</v>
      </c>
      <c r="AI836">
        <v>89</v>
      </c>
      <c r="AJ836">
        <v>94</v>
      </c>
      <c r="AK836">
        <v>94</v>
      </c>
      <c r="AL836">
        <v>98</v>
      </c>
      <c r="AM836">
        <v>95</v>
      </c>
      <c r="AN836" s="5">
        <v>100</v>
      </c>
      <c r="AO836" s="5">
        <v>102</v>
      </c>
      <c r="AP836" s="5">
        <v>100</v>
      </c>
      <c r="AQ836" s="5">
        <v>102</v>
      </c>
      <c r="AR836" s="5">
        <v>102</v>
      </c>
      <c r="AS836" s="5">
        <v>105</v>
      </c>
      <c r="AT836" s="5">
        <v>98</v>
      </c>
      <c r="AU836" s="5">
        <v>85</v>
      </c>
      <c r="AV836" s="5">
        <v>92</v>
      </c>
      <c r="AW836" s="5">
        <v>94</v>
      </c>
      <c r="AX836" s="5">
        <v>97</v>
      </c>
      <c r="AY836" s="5">
        <v>100</v>
      </c>
      <c r="AZ836" s="5">
        <v>100</v>
      </c>
      <c r="BA836" s="5">
        <v>98</v>
      </c>
      <c r="BB836" s="5">
        <v>97</v>
      </c>
      <c r="BC836" s="5">
        <v>99</v>
      </c>
      <c r="BD836" s="5">
        <v>99</v>
      </c>
      <c r="BE836" s="5">
        <v>98</v>
      </c>
      <c r="BF836" s="5">
        <v>97</v>
      </c>
      <c r="BG836" s="5">
        <v>98</v>
      </c>
      <c r="BH836" s="5">
        <v>100</v>
      </c>
      <c r="BI836" s="5">
        <v>102</v>
      </c>
      <c r="BJ836" s="5">
        <v>102</v>
      </c>
      <c r="BK836" s="5">
        <v>103</v>
      </c>
      <c r="BL836" s="5">
        <v>105</v>
      </c>
      <c r="BM836" s="5">
        <v>108</v>
      </c>
      <c r="BN836" s="5">
        <v>104</v>
      </c>
      <c r="BO836" s="5">
        <v>98</v>
      </c>
      <c r="BP836" s="5">
        <v>100</v>
      </c>
      <c r="BQ836" s="5">
        <v>103</v>
      </c>
      <c r="BR836" s="5">
        <v>100</v>
      </c>
      <c r="BS836">
        <v>101</v>
      </c>
      <c r="BT836">
        <v>91</v>
      </c>
      <c r="BU836">
        <v>84</v>
      </c>
      <c r="BV836">
        <v>94</v>
      </c>
      <c r="BW836">
        <v>88</v>
      </c>
      <c r="BX836">
        <v>78</v>
      </c>
      <c r="BY836">
        <v>92</v>
      </c>
      <c r="BZ836">
        <v>95</v>
      </c>
      <c r="CA836">
        <v>97</v>
      </c>
      <c r="CB836">
        <v>98</v>
      </c>
      <c r="CC836">
        <v>98</v>
      </c>
      <c r="CD836">
        <v>95</v>
      </c>
      <c r="CE836">
        <v>94</v>
      </c>
      <c r="CF836">
        <v>93</v>
      </c>
      <c r="CG836">
        <v>94</v>
      </c>
      <c r="CH836">
        <v>96</v>
      </c>
      <c r="CI836">
        <v>90</v>
      </c>
      <c r="CJ836">
        <v>84</v>
      </c>
      <c r="CK836">
        <v>90</v>
      </c>
      <c r="CL836">
        <v>92</v>
      </c>
      <c r="CM836">
        <v>97</v>
      </c>
      <c r="CN836">
        <v>100</v>
      </c>
      <c r="CO836">
        <v>101</v>
      </c>
      <c r="CP836">
        <v>100</v>
      </c>
      <c r="CQ836">
        <v>97</v>
      </c>
      <c r="CR836">
        <v>87</v>
      </c>
      <c r="CS836">
        <v>88</v>
      </c>
      <c r="CT836">
        <v>87</v>
      </c>
      <c r="CU836">
        <v>88</v>
      </c>
      <c r="CV836">
        <v>89</v>
      </c>
      <c r="CW836">
        <v>94</v>
      </c>
      <c r="CX836" t="s">
        <v>5</v>
      </c>
      <c r="CY836" t="s">
        <v>8</v>
      </c>
    </row>
    <row r="837" spans="1:103" x14ac:dyDescent="0.25">
      <c r="A837" t="s">
        <v>73</v>
      </c>
      <c r="B837">
        <v>37.2667</v>
      </c>
      <c r="C837">
        <v>-117.0167</v>
      </c>
      <c r="D837">
        <v>4022</v>
      </c>
      <c r="E837" t="s">
        <v>1</v>
      </c>
      <c r="F837">
        <v>90.3</v>
      </c>
      <c r="G837">
        <v>1945</v>
      </c>
      <c r="H837">
        <v>8</v>
      </c>
      <c r="I837" t="s">
        <v>260</v>
      </c>
      <c r="J837">
        <v>84</v>
      </c>
      <c r="K837">
        <v>86</v>
      </c>
      <c r="L837">
        <v>84</v>
      </c>
      <c r="M837">
        <v>81</v>
      </c>
      <c r="N837">
        <v>77</v>
      </c>
      <c r="O837">
        <v>70</v>
      </c>
      <c r="P837">
        <v>73</v>
      </c>
      <c r="Q837">
        <v>77</v>
      </c>
      <c r="R837">
        <v>79</v>
      </c>
      <c r="S837">
        <v>82</v>
      </c>
      <c r="T837">
        <v>83</v>
      </c>
      <c r="U837">
        <v>73</v>
      </c>
      <c r="V837">
        <v>76</v>
      </c>
      <c r="W837">
        <v>93</v>
      </c>
      <c r="X837">
        <v>90</v>
      </c>
      <c r="Y837">
        <v>85</v>
      </c>
      <c r="Z837">
        <v>90</v>
      </c>
      <c r="AA837">
        <v>90</v>
      </c>
      <c r="AB837">
        <v>88</v>
      </c>
      <c r="AC837">
        <v>100</v>
      </c>
      <c r="AD837">
        <v>98</v>
      </c>
      <c r="AE837">
        <v>99</v>
      </c>
      <c r="AF837">
        <v>90</v>
      </c>
      <c r="AG837">
        <v>85</v>
      </c>
      <c r="AH837">
        <v>90</v>
      </c>
      <c r="AI837">
        <v>85</v>
      </c>
      <c r="AJ837">
        <v>72</v>
      </c>
      <c r="AK837">
        <v>74</v>
      </c>
      <c r="AL837">
        <v>97</v>
      </c>
      <c r="AM837">
        <v>99</v>
      </c>
      <c r="AN837" s="5">
        <v>100</v>
      </c>
      <c r="AO837" s="5">
        <v>102</v>
      </c>
      <c r="AP837" s="5">
        <v>102</v>
      </c>
      <c r="AQ837" s="5">
        <v>102</v>
      </c>
      <c r="AR837" s="5">
        <v>106</v>
      </c>
      <c r="AS837" s="5">
        <v>105</v>
      </c>
      <c r="AT837" s="5">
        <v>101</v>
      </c>
      <c r="AU837" s="5">
        <v>102</v>
      </c>
      <c r="AV837" s="5">
        <v>103</v>
      </c>
      <c r="AW837" s="5">
        <v>98</v>
      </c>
      <c r="AX837" s="5">
        <v>99</v>
      </c>
      <c r="AY837" s="5">
        <v>100</v>
      </c>
      <c r="AZ837" s="5">
        <v>100</v>
      </c>
      <c r="BA837" s="5">
        <v>98</v>
      </c>
      <c r="BB837" s="5">
        <v>102</v>
      </c>
      <c r="BC837" s="5">
        <v>99</v>
      </c>
      <c r="BD837" s="5">
        <v>100</v>
      </c>
      <c r="BE837" s="5">
        <v>95</v>
      </c>
      <c r="BF837" s="5">
        <v>100</v>
      </c>
      <c r="BG837" s="5">
        <v>99</v>
      </c>
      <c r="BH837" s="5">
        <v>102</v>
      </c>
      <c r="BI837" s="5">
        <v>104</v>
      </c>
      <c r="BJ837" s="5">
        <v>101</v>
      </c>
      <c r="BK837" s="5">
        <v>103</v>
      </c>
      <c r="BL837" s="5">
        <v>108</v>
      </c>
      <c r="BM837" s="5">
        <v>110</v>
      </c>
      <c r="BN837" s="5">
        <v>104</v>
      </c>
      <c r="BO837" s="5">
        <v>100</v>
      </c>
      <c r="BP837" s="5">
        <v>101</v>
      </c>
      <c r="BQ837" s="5">
        <v>102</v>
      </c>
      <c r="BR837" s="5">
        <v>101</v>
      </c>
      <c r="CX837" t="s">
        <v>2</v>
      </c>
      <c r="CY837" t="s">
        <v>74</v>
      </c>
    </row>
    <row r="838" spans="1:103" x14ac:dyDescent="0.25">
      <c r="A838" t="s">
        <v>55</v>
      </c>
      <c r="B838">
        <v>35.4</v>
      </c>
      <c r="C838">
        <v>-115.8167</v>
      </c>
      <c r="D838">
        <v>3953</v>
      </c>
      <c r="E838" t="s">
        <v>1</v>
      </c>
      <c r="F838">
        <v>151.19999999999999</v>
      </c>
      <c r="G838">
        <v>1945</v>
      </c>
      <c r="H838">
        <v>8</v>
      </c>
      <c r="I838" t="s">
        <v>260</v>
      </c>
      <c r="J838">
        <v>82</v>
      </c>
      <c r="K838">
        <v>84</v>
      </c>
      <c r="L838">
        <v>83</v>
      </c>
      <c r="M838">
        <v>82</v>
      </c>
      <c r="N838">
        <v>74</v>
      </c>
      <c r="O838">
        <v>73</v>
      </c>
      <c r="P838">
        <v>73</v>
      </c>
      <c r="Q838">
        <v>79</v>
      </c>
      <c r="R838">
        <v>83</v>
      </c>
      <c r="S838">
        <v>85</v>
      </c>
      <c r="T838">
        <v>85</v>
      </c>
      <c r="U838">
        <v>93</v>
      </c>
      <c r="V838">
        <v>94</v>
      </c>
      <c r="W838">
        <v>93</v>
      </c>
      <c r="X838">
        <v>92</v>
      </c>
      <c r="Y838">
        <v>94</v>
      </c>
      <c r="Z838">
        <v>90</v>
      </c>
      <c r="AA838">
        <v>95</v>
      </c>
      <c r="AB838">
        <v>98</v>
      </c>
      <c r="AC838">
        <v>101</v>
      </c>
      <c r="AD838">
        <v>99</v>
      </c>
      <c r="AE838">
        <v>88</v>
      </c>
      <c r="AF838">
        <v>84</v>
      </c>
      <c r="AG838">
        <v>90</v>
      </c>
      <c r="AH838">
        <v>85</v>
      </c>
      <c r="AI838">
        <v>89</v>
      </c>
      <c r="AJ838">
        <v>90</v>
      </c>
      <c r="AK838">
        <v>92</v>
      </c>
      <c r="AL838">
        <v>95</v>
      </c>
      <c r="AM838">
        <v>98</v>
      </c>
      <c r="AN838" s="5">
        <v>100</v>
      </c>
      <c r="AO838" s="5">
        <v>101</v>
      </c>
      <c r="AP838" s="5">
        <v>100</v>
      </c>
      <c r="AQ838" s="5">
        <v>97</v>
      </c>
      <c r="AR838" s="5">
        <v>101</v>
      </c>
      <c r="AS838" s="5">
        <v>101</v>
      </c>
      <c r="AT838" s="5">
        <v>98</v>
      </c>
      <c r="AU838" s="5">
        <v>97</v>
      </c>
      <c r="AV838" s="5">
        <v>91</v>
      </c>
      <c r="AW838" s="5">
        <v>94</v>
      </c>
      <c r="AX838" s="5">
        <v>96</v>
      </c>
      <c r="AY838" s="5">
        <v>97</v>
      </c>
      <c r="AZ838" s="5">
        <v>98</v>
      </c>
      <c r="BA838" s="5">
        <v>98</v>
      </c>
      <c r="BB838" s="5">
        <v>95</v>
      </c>
      <c r="BC838" s="5">
        <v>96</v>
      </c>
      <c r="BD838" s="5">
        <v>97</v>
      </c>
      <c r="BE838" s="5">
        <v>93</v>
      </c>
      <c r="BF838" s="5">
        <v>89</v>
      </c>
      <c r="BG838" s="5">
        <v>96</v>
      </c>
      <c r="BH838" s="5">
        <v>100</v>
      </c>
      <c r="BI838" s="5">
        <v>99</v>
      </c>
      <c r="BJ838" s="5">
        <v>98</v>
      </c>
      <c r="BK838" s="5">
        <v>99</v>
      </c>
      <c r="BL838" s="5">
        <v>101</v>
      </c>
      <c r="BM838" s="5">
        <v>99</v>
      </c>
      <c r="BN838" s="5">
        <v>101</v>
      </c>
      <c r="BO838" s="5">
        <v>100</v>
      </c>
      <c r="BP838" s="5">
        <v>98</v>
      </c>
      <c r="BQ838" s="5">
        <v>97</v>
      </c>
      <c r="BR838" s="5">
        <v>97</v>
      </c>
      <c r="BS838">
        <v>89</v>
      </c>
      <c r="BT838">
        <v>84</v>
      </c>
      <c r="BU838">
        <v>89</v>
      </c>
      <c r="BV838">
        <v>92</v>
      </c>
      <c r="BW838">
        <v>92</v>
      </c>
      <c r="BX838">
        <v>90</v>
      </c>
      <c r="BY838">
        <v>94</v>
      </c>
      <c r="BZ838">
        <v>93</v>
      </c>
      <c r="CA838">
        <v>95</v>
      </c>
      <c r="CB838">
        <v>96</v>
      </c>
      <c r="CC838">
        <v>85</v>
      </c>
      <c r="CD838">
        <v>88</v>
      </c>
      <c r="CE838">
        <v>96</v>
      </c>
      <c r="CF838">
        <v>91</v>
      </c>
      <c r="CG838">
        <v>94</v>
      </c>
      <c r="CH838">
        <v>96</v>
      </c>
      <c r="CI838">
        <v>90</v>
      </c>
      <c r="CJ838">
        <v>74</v>
      </c>
      <c r="CK838">
        <v>81</v>
      </c>
      <c r="CL838">
        <v>90</v>
      </c>
      <c r="CM838">
        <v>94</v>
      </c>
      <c r="CN838">
        <v>97</v>
      </c>
      <c r="CO838">
        <v>98</v>
      </c>
      <c r="CP838">
        <v>96</v>
      </c>
      <c r="CQ838">
        <v>94</v>
      </c>
      <c r="CR838">
        <v>93</v>
      </c>
      <c r="CS838">
        <v>88</v>
      </c>
      <c r="CT838">
        <v>89</v>
      </c>
      <c r="CU838">
        <v>90</v>
      </c>
      <c r="CV838">
        <v>90</v>
      </c>
      <c r="CW838">
        <v>95</v>
      </c>
      <c r="CX838" t="s">
        <v>5</v>
      </c>
      <c r="CY838" t="s">
        <v>56</v>
      </c>
    </row>
    <row r="839" spans="1:103" x14ac:dyDescent="0.25">
      <c r="A839" t="s">
        <v>49</v>
      </c>
      <c r="B839">
        <v>36.1389</v>
      </c>
      <c r="C839">
        <v>-117.9528</v>
      </c>
      <c r="D839">
        <v>3825</v>
      </c>
      <c r="E839" t="s">
        <v>1</v>
      </c>
      <c r="F839">
        <v>103.6</v>
      </c>
      <c r="G839">
        <v>1945</v>
      </c>
      <c r="H839">
        <v>8</v>
      </c>
      <c r="I839" t="s">
        <v>260</v>
      </c>
      <c r="J839">
        <v>82</v>
      </c>
      <c r="K839">
        <v>84</v>
      </c>
      <c r="L839">
        <v>84</v>
      </c>
      <c r="M839">
        <v>80</v>
      </c>
      <c r="N839">
        <v>75</v>
      </c>
      <c r="O839">
        <v>76</v>
      </c>
      <c r="P839">
        <v>74</v>
      </c>
      <c r="Q839">
        <v>80</v>
      </c>
      <c r="R839">
        <v>82</v>
      </c>
      <c r="S839">
        <v>84</v>
      </c>
      <c r="T839">
        <v>86</v>
      </c>
      <c r="U839">
        <v>94</v>
      </c>
      <c r="V839">
        <v>100</v>
      </c>
      <c r="W839">
        <v>95</v>
      </c>
      <c r="X839">
        <v>89</v>
      </c>
      <c r="Y839">
        <v>88</v>
      </c>
      <c r="Z839">
        <v>94</v>
      </c>
      <c r="AA839">
        <v>96</v>
      </c>
      <c r="AB839">
        <v>99</v>
      </c>
      <c r="AC839">
        <v>98</v>
      </c>
      <c r="AD839">
        <v>98</v>
      </c>
      <c r="AE839">
        <v>91</v>
      </c>
      <c r="AF839">
        <v>82</v>
      </c>
      <c r="AG839">
        <v>86</v>
      </c>
      <c r="AH839">
        <v>84</v>
      </c>
      <c r="AI839">
        <v>89</v>
      </c>
      <c r="AJ839">
        <v>94</v>
      </c>
      <c r="AK839">
        <v>93</v>
      </c>
      <c r="AL839">
        <v>97</v>
      </c>
      <c r="AM839">
        <v>98</v>
      </c>
      <c r="AN839" s="5">
        <v>100</v>
      </c>
      <c r="AO839" s="5">
        <v>101</v>
      </c>
      <c r="AP839" s="5">
        <v>100</v>
      </c>
      <c r="AQ839" s="5">
        <v>98</v>
      </c>
      <c r="AR839" s="5">
        <v>100</v>
      </c>
      <c r="AS839" s="5">
        <v>102</v>
      </c>
      <c r="AT839" s="5">
        <v>99</v>
      </c>
      <c r="AU839" s="5">
        <v>93</v>
      </c>
      <c r="AV839" s="5">
        <v>91</v>
      </c>
      <c r="AW839" s="5">
        <v>94</v>
      </c>
      <c r="AX839" s="5">
        <v>96</v>
      </c>
      <c r="AY839" s="5">
        <v>97</v>
      </c>
      <c r="AZ839" s="5">
        <v>98</v>
      </c>
      <c r="BA839" s="5">
        <v>96</v>
      </c>
      <c r="BB839" s="5">
        <v>96</v>
      </c>
      <c r="BC839" s="5">
        <v>96</v>
      </c>
      <c r="BD839" s="5">
        <v>97</v>
      </c>
      <c r="BE839" s="5">
        <v>95</v>
      </c>
      <c r="BF839" s="5">
        <v>92</v>
      </c>
      <c r="BG839" s="5">
        <v>97</v>
      </c>
      <c r="BH839" s="5">
        <v>99</v>
      </c>
      <c r="BI839" s="5">
        <v>100</v>
      </c>
      <c r="BJ839" s="5">
        <v>99</v>
      </c>
      <c r="BK839" s="5">
        <v>100</v>
      </c>
      <c r="BL839" s="5">
        <v>107</v>
      </c>
      <c r="BM839" s="5">
        <v>106</v>
      </c>
      <c r="BN839" s="5">
        <v>100</v>
      </c>
      <c r="BO839" s="5">
        <v>99</v>
      </c>
      <c r="BP839" s="5">
        <v>99</v>
      </c>
      <c r="BQ839" s="5">
        <v>98</v>
      </c>
      <c r="BR839" s="5">
        <v>97</v>
      </c>
      <c r="BS839">
        <v>95</v>
      </c>
      <c r="BT839">
        <v>88</v>
      </c>
      <c r="BU839">
        <v>89</v>
      </c>
      <c r="BV839">
        <v>95</v>
      </c>
      <c r="BW839">
        <v>87</v>
      </c>
      <c r="BX839">
        <v>78</v>
      </c>
      <c r="BY839">
        <v>90</v>
      </c>
      <c r="BZ839">
        <v>91</v>
      </c>
      <c r="CA839">
        <v>95</v>
      </c>
      <c r="CB839">
        <v>96</v>
      </c>
      <c r="CC839">
        <v>94</v>
      </c>
      <c r="CD839">
        <v>93</v>
      </c>
      <c r="CE839">
        <v>92</v>
      </c>
      <c r="CF839">
        <v>92</v>
      </c>
      <c r="CG839">
        <v>92</v>
      </c>
      <c r="CH839">
        <v>95</v>
      </c>
      <c r="CI839">
        <v>93</v>
      </c>
      <c r="CJ839">
        <v>78</v>
      </c>
      <c r="CK839">
        <v>84</v>
      </c>
      <c r="CL839">
        <v>92</v>
      </c>
      <c r="CM839">
        <v>96</v>
      </c>
      <c r="CN839">
        <v>97</v>
      </c>
      <c r="CO839">
        <v>99</v>
      </c>
      <c r="CP839">
        <v>100</v>
      </c>
      <c r="CQ839">
        <v>96</v>
      </c>
      <c r="CR839">
        <v>92</v>
      </c>
      <c r="CS839">
        <v>87</v>
      </c>
      <c r="CT839">
        <v>85</v>
      </c>
      <c r="CU839">
        <v>85</v>
      </c>
      <c r="CV839">
        <v>88</v>
      </c>
      <c r="CW839">
        <v>92</v>
      </c>
      <c r="CX839" t="s">
        <v>5</v>
      </c>
      <c r="CY839" t="s">
        <v>50</v>
      </c>
    </row>
    <row r="840" spans="1:103" x14ac:dyDescent="0.25">
      <c r="A840" t="s">
        <v>61</v>
      </c>
      <c r="B840">
        <v>35.369199999999999</v>
      </c>
      <c r="C840">
        <v>-117.6525</v>
      </c>
      <c r="D840">
        <v>3570</v>
      </c>
      <c r="E840" t="s">
        <v>1</v>
      </c>
      <c r="F840">
        <v>140.5</v>
      </c>
      <c r="G840">
        <v>1945</v>
      </c>
      <c r="H840">
        <v>8</v>
      </c>
      <c r="I840" t="s">
        <v>260</v>
      </c>
      <c r="J840">
        <v>88</v>
      </c>
      <c r="K840">
        <v>87</v>
      </c>
      <c r="L840">
        <v>85</v>
      </c>
      <c r="M840">
        <v>75</v>
      </c>
      <c r="N840">
        <v>73</v>
      </c>
      <c r="O840">
        <v>76</v>
      </c>
      <c r="P840">
        <v>76</v>
      </c>
      <c r="Q840">
        <v>82</v>
      </c>
      <c r="R840">
        <v>87</v>
      </c>
      <c r="S840">
        <v>88</v>
      </c>
      <c r="T840">
        <v>90</v>
      </c>
      <c r="U840">
        <v>98</v>
      </c>
      <c r="V840">
        <v>99</v>
      </c>
      <c r="W840">
        <v>94</v>
      </c>
      <c r="X840">
        <v>86</v>
      </c>
      <c r="Y840">
        <v>90</v>
      </c>
      <c r="Z840">
        <v>95</v>
      </c>
      <c r="AA840">
        <v>100</v>
      </c>
      <c r="AB840">
        <v>102</v>
      </c>
      <c r="AC840">
        <v>105</v>
      </c>
      <c r="AD840">
        <v>99</v>
      </c>
      <c r="AE840">
        <v>89</v>
      </c>
      <c r="AF840">
        <v>89</v>
      </c>
      <c r="AG840">
        <v>92</v>
      </c>
      <c r="AH840">
        <v>90</v>
      </c>
      <c r="AI840">
        <v>93</v>
      </c>
      <c r="AJ840">
        <v>95</v>
      </c>
      <c r="AK840">
        <v>98</v>
      </c>
      <c r="AL840">
        <v>100</v>
      </c>
      <c r="AM840">
        <v>102</v>
      </c>
      <c r="AN840" s="5">
        <v>104</v>
      </c>
      <c r="AO840" s="5">
        <v>104</v>
      </c>
      <c r="AP840" s="5">
        <v>102</v>
      </c>
      <c r="AQ840" s="5">
        <v>101</v>
      </c>
      <c r="AR840" s="5">
        <v>105</v>
      </c>
      <c r="AS840" s="5">
        <v>106</v>
      </c>
      <c r="AT840" s="5">
        <v>101</v>
      </c>
      <c r="AU840" s="5">
        <v>94</v>
      </c>
      <c r="AV840" s="5">
        <v>97</v>
      </c>
      <c r="AW840" s="5">
        <v>99</v>
      </c>
      <c r="AX840" s="5">
        <v>100</v>
      </c>
      <c r="AY840" s="5">
        <v>101</v>
      </c>
      <c r="AZ840" s="5">
        <v>101</v>
      </c>
      <c r="BA840" s="5">
        <v>100</v>
      </c>
      <c r="BB840" s="5">
        <v>100</v>
      </c>
      <c r="BC840" s="5">
        <v>101</v>
      </c>
      <c r="BD840" s="5">
        <v>101</v>
      </c>
      <c r="BE840" s="5">
        <v>98</v>
      </c>
      <c r="BF840" s="5">
        <v>99</v>
      </c>
      <c r="BG840" s="5">
        <v>101</v>
      </c>
      <c r="BH840" s="5">
        <v>103</v>
      </c>
      <c r="BI840" s="5">
        <v>104</v>
      </c>
      <c r="BJ840" s="5">
        <v>100</v>
      </c>
      <c r="BK840" s="5">
        <v>104</v>
      </c>
      <c r="BL840" s="5">
        <v>108</v>
      </c>
      <c r="BM840" s="5">
        <v>109</v>
      </c>
      <c r="BN840" s="5">
        <v>106</v>
      </c>
      <c r="BO840" s="5">
        <v>105</v>
      </c>
      <c r="BP840" s="5">
        <v>104</v>
      </c>
      <c r="BQ840" s="5">
        <v>104</v>
      </c>
      <c r="BR840" s="5">
        <v>104</v>
      </c>
      <c r="BS840">
        <v>98</v>
      </c>
      <c r="BT840">
        <v>92</v>
      </c>
      <c r="BU840">
        <v>95</v>
      </c>
      <c r="BV840">
        <v>99</v>
      </c>
      <c r="BW840">
        <v>96</v>
      </c>
      <c r="BX840">
        <v>90</v>
      </c>
      <c r="BY840">
        <v>96</v>
      </c>
      <c r="BZ840">
        <v>96</v>
      </c>
      <c r="CA840">
        <v>99</v>
      </c>
      <c r="CB840">
        <v>99</v>
      </c>
      <c r="CC840">
        <v>96</v>
      </c>
      <c r="CD840">
        <v>96</v>
      </c>
      <c r="CE840">
        <v>95</v>
      </c>
      <c r="CF840">
        <v>96</v>
      </c>
      <c r="CG840">
        <v>99</v>
      </c>
      <c r="CH840">
        <v>99</v>
      </c>
      <c r="CI840">
        <v>91</v>
      </c>
      <c r="CJ840">
        <v>75</v>
      </c>
      <c r="CK840">
        <v>92</v>
      </c>
      <c r="CL840">
        <v>94</v>
      </c>
      <c r="CM840">
        <v>100</v>
      </c>
      <c r="CN840">
        <v>103</v>
      </c>
      <c r="CO840">
        <v>104</v>
      </c>
      <c r="CP840">
        <v>103</v>
      </c>
      <c r="CQ840">
        <v>94</v>
      </c>
      <c r="CR840">
        <v>92</v>
      </c>
      <c r="CS840">
        <v>90</v>
      </c>
      <c r="CT840">
        <v>91</v>
      </c>
      <c r="CU840">
        <v>90</v>
      </c>
      <c r="CV840">
        <v>93</v>
      </c>
      <c r="CW840">
        <v>100</v>
      </c>
      <c r="CX840" t="s">
        <v>5</v>
      </c>
      <c r="CY840" t="s">
        <v>62</v>
      </c>
    </row>
    <row r="841" spans="1:103" x14ac:dyDescent="0.25">
      <c r="A841" t="s">
        <v>31</v>
      </c>
      <c r="B841">
        <v>35.466099999999997</v>
      </c>
      <c r="C841">
        <v>-114.9217</v>
      </c>
      <c r="D841">
        <v>3540</v>
      </c>
      <c r="E841" t="s">
        <v>1</v>
      </c>
      <c r="F841">
        <v>207</v>
      </c>
      <c r="G841">
        <v>1945</v>
      </c>
      <c r="H841">
        <v>8</v>
      </c>
      <c r="I841" t="s">
        <v>260</v>
      </c>
      <c r="J841">
        <v>82</v>
      </c>
      <c r="K841">
        <v>86</v>
      </c>
      <c r="L841">
        <v>85</v>
      </c>
      <c r="M841">
        <v>87</v>
      </c>
      <c r="N841">
        <v>87</v>
      </c>
      <c r="O841">
        <v>77</v>
      </c>
      <c r="P841">
        <v>81</v>
      </c>
      <c r="Q841">
        <v>81</v>
      </c>
      <c r="R841">
        <v>85</v>
      </c>
      <c r="S841">
        <v>89</v>
      </c>
      <c r="T841">
        <v>88</v>
      </c>
      <c r="U841">
        <v>96</v>
      </c>
      <c r="V841">
        <v>99</v>
      </c>
      <c r="W841">
        <v>98</v>
      </c>
      <c r="X841">
        <v>94</v>
      </c>
      <c r="Y841">
        <v>85</v>
      </c>
      <c r="Z841">
        <v>90</v>
      </c>
      <c r="AA841">
        <v>96</v>
      </c>
      <c r="AB841">
        <v>99</v>
      </c>
      <c r="AC841">
        <v>102</v>
      </c>
      <c r="AD841">
        <v>103</v>
      </c>
      <c r="AE841">
        <v>95</v>
      </c>
      <c r="AF841">
        <v>89</v>
      </c>
      <c r="AG841">
        <v>91</v>
      </c>
      <c r="AH841">
        <v>88</v>
      </c>
      <c r="AI841">
        <v>92</v>
      </c>
      <c r="AJ841">
        <v>93</v>
      </c>
      <c r="AK841">
        <v>96</v>
      </c>
      <c r="AL841">
        <v>97</v>
      </c>
      <c r="AM841">
        <v>100</v>
      </c>
      <c r="AN841" s="5">
        <v>101</v>
      </c>
      <c r="AO841" s="5">
        <v>103</v>
      </c>
      <c r="AP841" s="5">
        <v>103</v>
      </c>
      <c r="AQ841" s="5">
        <v>102</v>
      </c>
      <c r="AR841" s="5">
        <v>101</v>
      </c>
      <c r="AS841" s="5">
        <v>102</v>
      </c>
      <c r="AT841" s="5">
        <v>102</v>
      </c>
      <c r="AU841" s="5">
        <v>92</v>
      </c>
      <c r="AV841" s="5">
        <v>90</v>
      </c>
      <c r="AW841" s="5">
        <v>94</v>
      </c>
      <c r="AX841" s="5">
        <v>98</v>
      </c>
      <c r="AY841" s="5">
        <v>101</v>
      </c>
      <c r="AZ841" s="5">
        <v>102</v>
      </c>
      <c r="BA841" s="5">
        <v>101</v>
      </c>
      <c r="BB841" s="5">
        <v>98</v>
      </c>
      <c r="BC841" s="5">
        <v>94</v>
      </c>
      <c r="BD841" s="5">
        <v>97</v>
      </c>
      <c r="BE841" s="5">
        <v>97</v>
      </c>
      <c r="BF841" s="5">
        <v>85</v>
      </c>
      <c r="BG841" s="5">
        <v>95</v>
      </c>
      <c r="BH841" s="5">
        <v>103</v>
      </c>
      <c r="BI841" s="5">
        <v>101</v>
      </c>
      <c r="BJ841" s="5">
        <v>95</v>
      </c>
      <c r="BK841" s="5">
        <v>99</v>
      </c>
      <c r="BL841" s="5">
        <v>101</v>
      </c>
      <c r="BM841" s="5">
        <v>101</v>
      </c>
      <c r="BN841" s="5">
        <v>101</v>
      </c>
      <c r="BO841" s="5">
        <v>95</v>
      </c>
      <c r="BP841" s="5">
        <v>95</v>
      </c>
      <c r="BQ841" s="5">
        <v>95</v>
      </c>
      <c r="BR841" s="5">
        <v>90</v>
      </c>
      <c r="BS841">
        <v>90</v>
      </c>
      <c r="BT841">
        <v>85</v>
      </c>
      <c r="BU841">
        <v>90</v>
      </c>
      <c r="BV841">
        <v>90</v>
      </c>
      <c r="BW841">
        <v>88</v>
      </c>
      <c r="BX841">
        <v>91</v>
      </c>
      <c r="BY841">
        <v>95</v>
      </c>
      <c r="BZ841">
        <v>95</v>
      </c>
      <c r="CA841">
        <v>94</v>
      </c>
      <c r="CB841">
        <v>94</v>
      </c>
      <c r="CC841">
        <v>90</v>
      </c>
      <c r="CD841">
        <v>88</v>
      </c>
      <c r="CE841">
        <v>93</v>
      </c>
      <c r="CF841">
        <v>94</v>
      </c>
      <c r="CG841">
        <v>96</v>
      </c>
      <c r="CH841">
        <v>98</v>
      </c>
      <c r="CI841">
        <v>97</v>
      </c>
      <c r="CJ841">
        <v>94</v>
      </c>
      <c r="CK841">
        <v>87</v>
      </c>
      <c r="CL841">
        <v>95</v>
      </c>
      <c r="CM841">
        <v>96</v>
      </c>
      <c r="CN841">
        <v>100</v>
      </c>
      <c r="CO841">
        <v>100</v>
      </c>
      <c r="CP841">
        <v>99</v>
      </c>
      <c r="CQ841">
        <v>97</v>
      </c>
      <c r="CR841">
        <v>96</v>
      </c>
      <c r="CS841">
        <v>94</v>
      </c>
      <c r="CT841">
        <v>91</v>
      </c>
      <c r="CU841">
        <v>92</v>
      </c>
      <c r="CV841">
        <v>96</v>
      </c>
      <c r="CW841">
        <v>100</v>
      </c>
      <c r="CX841" t="s">
        <v>2</v>
      </c>
      <c r="CY841" t="s">
        <v>32</v>
      </c>
    </row>
    <row r="842" spans="1:103" x14ac:dyDescent="0.25">
      <c r="A842" t="s">
        <v>47</v>
      </c>
      <c r="B842">
        <v>37.366700000000002</v>
      </c>
      <c r="C842">
        <v>-115.16670000000001</v>
      </c>
      <c r="D842">
        <v>3488</v>
      </c>
      <c r="E842" t="s">
        <v>1</v>
      </c>
      <c r="F842">
        <v>181.4</v>
      </c>
      <c r="G842">
        <v>1945</v>
      </c>
      <c r="H842">
        <v>8</v>
      </c>
      <c r="I842" t="s">
        <v>260</v>
      </c>
      <c r="J842">
        <v>83</v>
      </c>
      <c r="K842">
        <v>80</v>
      </c>
      <c r="L842">
        <v>82</v>
      </c>
      <c r="M842">
        <v>85</v>
      </c>
      <c r="N842">
        <v>70</v>
      </c>
      <c r="O842">
        <v>71</v>
      </c>
      <c r="P842">
        <v>72</v>
      </c>
      <c r="Q842">
        <v>74</v>
      </c>
      <c r="R842">
        <v>80</v>
      </c>
      <c r="S842">
        <v>82</v>
      </c>
      <c r="T842">
        <v>85</v>
      </c>
      <c r="U842">
        <v>95</v>
      </c>
      <c r="V842">
        <v>97</v>
      </c>
      <c r="W842">
        <v>92</v>
      </c>
      <c r="X842">
        <v>89</v>
      </c>
      <c r="Y842">
        <v>81</v>
      </c>
      <c r="Z842">
        <v>78</v>
      </c>
      <c r="AA842">
        <v>92</v>
      </c>
      <c r="AB842">
        <v>97</v>
      </c>
      <c r="AC842">
        <v>100</v>
      </c>
      <c r="AD842">
        <v>96</v>
      </c>
      <c r="AE842">
        <v>97</v>
      </c>
      <c r="AF842">
        <v>95</v>
      </c>
      <c r="AG842">
        <v>98</v>
      </c>
      <c r="AH842">
        <v>96</v>
      </c>
      <c r="AI842">
        <v>98</v>
      </c>
      <c r="AJ842">
        <v>94</v>
      </c>
      <c r="AK842">
        <v>95</v>
      </c>
      <c r="AL842">
        <v>98</v>
      </c>
      <c r="AM842">
        <v>97</v>
      </c>
      <c r="AN842" s="5">
        <v>98</v>
      </c>
      <c r="AO842" s="5">
        <v>101</v>
      </c>
      <c r="AP842" s="5">
        <v>97</v>
      </c>
      <c r="AQ842" s="5">
        <v>98</v>
      </c>
      <c r="AR842" s="5">
        <v>101</v>
      </c>
      <c r="AS842" s="5">
        <v>104</v>
      </c>
      <c r="AT842" s="5">
        <v>101</v>
      </c>
      <c r="AU842" s="5">
        <v>100</v>
      </c>
      <c r="AV842" s="5">
        <v>97</v>
      </c>
      <c r="AW842" s="5">
        <v>95</v>
      </c>
      <c r="AX842" s="5">
        <v>97</v>
      </c>
      <c r="AY842" s="5">
        <v>98</v>
      </c>
      <c r="AZ842" s="5">
        <v>99</v>
      </c>
      <c r="BA842" s="5">
        <v>98</v>
      </c>
      <c r="BB842" s="5">
        <v>99</v>
      </c>
      <c r="BC842" s="5">
        <v>100</v>
      </c>
      <c r="BD842" s="5">
        <v>99</v>
      </c>
      <c r="BE842" s="5">
        <v>86</v>
      </c>
      <c r="BF842" s="5">
        <v>91</v>
      </c>
      <c r="BG842" s="5">
        <v>100</v>
      </c>
      <c r="BH842" s="5">
        <v>103</v>
      </c>
      <c r="BI842" s="5">
        <v>101</v>
      </c>
      <c r="BJ842" s="5">
        <v>100</v>
      </c>
      <c r="BK842" s="5">
        <v>102</v>
      </c>
      <c r="BL842" s="5">
        <v>104</v>
      </c>
      <c r="BM842" s="5">
        <v>105</v>
      </c>
      <c r="BN842" s="5">
        <v>100</v>
      </c>
      <c r="BO842" s="5">
        <v>97</v>
      </c>
      <c r="BP842" s="5">
        <v>95</v>
      </c>
      <c r="BQ842" s="5">
        <v>92</v>
      </c>
      <c r="BR842" s="5">
        <v>92</v>
      </c>
      <c r="BS842">
        <v>89</v>
      </c>
      <c r="BT842">
        <v>88</v>
      </c>
      <c r="BU842">
        <v>80</v>
      </c>
      <c r="BV842">
        <v>88</v>
      </c>
      <c r="BW842">
        <v>82</v>
      </c>
      <c r="BX842">
        <v>86</v>
      </c>
      <c r="BY842">
        <v>91</v>
      </c>
      <c r="BZ842">
        <v>92</v>
      </c>
      <c r="CA842">
        <v>96</v>
      </c>
      <c r="CB842">
        <v>90</v>
      </c>
      <c r="CC842">
        <v>88</v>
      </c>
      <c r="CD842">
        <v>85</v>
      </c>
      <c r="CE842">
        <v>90</v>
      </c>
      <c r="CF842">
        <v>92</v>
      </c>
      <c r="CG842">
        <v>93</v>
      </c>
      <c r="CH842">
        <v>95</v>
      </c>
      <c r="CI842">
        <v>93</v>
      </c>
      <c r="CJ842">
        <v>88</v>
      </c>
      <c r="CK842">
        <v>84</v>
      </c>
      <c r="CL842">
        <v>92</v>
      </c>
      <c r="CM842">
        <v>95</v>
      </c>
      <c r="CN842">
        <v>94</v>
      </c>
      <c r="CO842">
        <v>97</v>
      </c>
      <c r="CP842">
        <v>92</v>
      </c>
      <c r="CQ842">
        <v>91</v>
      </c>
      <c r="CR842">
        <v>95</v>
      </c>
      <c r="CS842">
        <v>94</v>
      </c>
      <c r="CT842">
        <v>89</v>
      </c>
      <c r="CU842">
        <v>88</v>
      </c>
      <c r="CV842">
        <v>91</v>
      </c>
      <c r="CW842">
        <v>95</v>
      </c>
      <c r="CX842" t="s">
        <v>2</v>
      </c>
      <c r="CY842" t="s">
        <v>48</v>
      </c>
    </row>
    <row r="843" spans="1:103" x14ac:dyDescent="0.25">
      <c r="A843" t="s">
        <v>43</v>
      </c>
      <c r="B843">
        <v>36.916699999999999</v>
      </c>
      <c r="C843">
        <v>-116.75</v>
      </c>
      <c r="D843">
        <v>3304</v>
      </c>
      <c r="E843" t="s">
        <v>1</v>
      </c>
      <c r="F843">
        <v>51.5</v>
      </c>
      <c r="G843">
        <v>1945</v>
      </c>
      <c r="H843">
        <v>8</v>
      </c>
      <c r="I843" t="s">
        <v>260</v>
      </c>
      <c r="J843">
        <v>86</v>
      </c>
      <c r="K843">
        <v>89</v>
      </c>
      <c r="L843">
        <v>86</v>
      </c>
      <c r="M843">
        <v>84</v>
      </c>
      <c r="N843">
        <v>78</v>
      </c>
      <c r="O843">
        <v>77</v>
      </c>
      <c r="P843">
        <v>79</v>
      </c>
      <c r="Q843">
        <v>82</v>
      </c>
      <c r="R843">
        <v>87</v>
      </c>
      <c r="S843">
        <v>82</v>
      </c>
      <c r="T843">
        <v>90</v>
      </c>
      <c r="U843">
        <v>99</v>
      </c>
      <c r="V843">
        <v>100</v>
      </c>
      <c r="W843">
        <v>93</v>
      </c>
      <c r="X843">
        <v>89</v>
      </c>
      <c r="Y843">
        <v>88</v>
      </c>
      <c r="Z843">
        <v>94</v>
      </c>
      <c r="AA843">
        <v>100</v>
      </c>
      <c r="AB843">
        <v>102</v>
      </c>
      <c r="AC843">
        <v>103</v>
      </c>
      <c r="AD843">
        <v>102</v>
      </c>
      <c r="AE843">
        <v>92</v>
      </c>
      <c r="AF843">
        <v>88</v>
      </c>
      <c r="AG843">
        <v>92</v>
      </c>
      <c r="AH843">
        <v>89</v>
      </c>
      <c r="AI843">
        <v>93</v>
      </c>
      <c r="AJ843">
        <v>97</v>
      </c>
      <c r="AK843">
        <v>96</v>
      </c>
      <c r="AL843">
        <v>100</v>
      </c>
      <c r="AM843">
        <v>101</v>
      </c>
      <c r="AN843" s="5">
        <v>103</v>
      </c>
      <c r="AO843" s="5">
        <v>105</v>
      </c>
      <c r="AP843" s="5">
        <v>104</v>
      </c>
      <c r="AQ843" s="5">
        <v>103</v>
      </c>
      <c r="AR843" s="5">
        <v>106</v>
      </c>
      <c r="AS843" s="5">
        <v>106</v>
      </c>
      <c r="AT843" s="5">
        <v>101</v>
      </c>
      <c r="AU843" s="5">
        <v>93</v>
      </c>
      <c r="AV843" s="5">
        <v>96</v>
      </c>
      <c r="AW843" s="5">
        <v>98</v>
      </c>
      <c r="AX843" s="5">
        <v>101</v>
      </c>
      <c r="AY843" s="5">
        <v>102</v>
      </c>
      <c r="AZ843" s="5">
        <v>101</v>
      </c>
      <c r="BA843" s="5">
        <v>100</v>
      </c>
      <c r="BB843" s="5">
        <v>98</v>
      </c>
      <c r="BC843" s="5">
        <v>100</v>
      </c>
      <c r="BD843" s="5">
        <v>101</v>
      </c>
      <c r="BE843" s="5">
        <v>100</v>
      </c>
      <c r="BF843" s="5">
        <v>97</v>
      </c>
      <c r="BG843" s="5">
        <v>100</v>
      </c>
      <c r="BH843" s="5">
        <v>104</v>
      </c>
      <c r="BI843" s="5">
        <v>105</v>
      </c>
      <c r="BJ843" s="5">
        <v>101</v>
      </c>
      <c r="BK843" s="5">
        <v>104</v>
      </c>
      <c r="BL843" s="5">
        <v>108</v>
      </c>
      <c r="BM843" s="5">
        <v>107</v>
      </c>
      <c r="BN843" s="5">
        <v>105</v>
      </c>
      <c r="BO843" s="5">
        <v>103</v>
      </c>
      <c r="BP843" s="5">
        <v>102</v>
      </c>
      <c r="BQ843" s="5">
        <v>102</v>
      </c>
      <c r="BR843" s="5">
        <v>102</v>
      </c>
      <c r="BS843">
        <v>96</v>
      </c>
      <c r="BT843">
        <v>93</v>
      </c>
      <c r="BU843">
        <v>91</v>
      </c>
      <c r="BV843">
        <v>96</v>
      </c>
      <c r="BW843">
        <v>89</v>
      </c>
      <c r="BX843">
        <v>88</v>
      </c>
      <c r="BY843">
        <v>95</v>
      </c>
      <c r="BZ843">
        <v>98</v>
      </c>
      <c r="CA843">
        <v>99</v>
      </c>
      <c r="CB843">
        <v>99</v>
      </c>
      <c r="CC843">
        <v>96</v>
      </c>
      <c r="CD843">
        <v>94</v>
      </c>
      <c r="CE843">
        <v>96</v>
      </c>
      <c r="CF843">
        <v>97</v>
      </c>
      <c r="CG843">
        <v>98</v>
      </c>
      <c r="CH843">
        <v>100</v>
      </c>
      <c r="CI843">
        <v>92</v>
      </c>
      <c r="CJ843">
        <v>72</v>
      </c>
      <c r="CK843">
        <v>85</v>
      </c>
      <c r="CL843">
        <v>95</v>
      </c>
      <c r="CM843">
        <v>97</v>
      </c>
      <c r="CN843">
        <v>100</v>
      </c>
      <c r="CO843">
        <v>102</v>
      </c>
      <c r="CP843">
        <v>101</v>
      </c>
      <c r="CQ843">
        <v>100</v>
      </c>
      <c r="CR843">
        <v>92</v>
      </c>
      <c r="CS843">
        <v>90</v>
      </c>
      <c r="CT843">
        <v>92</v>
      </c>
      <c r="CU843">
        <v>93</v>
      </c>
      <c r="CV843">
        <v>92</v>
      </c>
      <c r="CW843">
        <v>98</v>
      </c>
      <c r="CX843" t="s">
        <v>2</v>
      </c>
      <c r="CY843" t="s">
        <v>44</v>
      </c>
    </row>
    <row r="844" spans="1:103" x14ac:dyDescent="0.25">
      <c r="A844" t="s">
        <v>33</v>
      </c>
      <c r="B844">
        <v>36.583300000000001</v>
      </c>
      <c r="C844">
        <v>-115.66670000000001</v>
      </c>
      <c r="D844">
        <v>3136</v>
      </c>
      <c r="E844" t="s">
        <v>1</v>
      </c>
      <c r="F844">
        <v>108</v>
      </c>
      <c r="G844">
        <v>1945</v>
      </c>
      <c r="H844">
        <v>8</v>
      </c>
      <c r="I844" t="s">
        <v>260</v>
      </c>
      <c r="J844">
        <v>89</v>
      </c>
      <c r="K844">
        <v>92</v>
      </c>
      <c r="L844">
        <v>91</v>
      </c>
      <c r="M844">
        <v>86</v>
      </c>
      <c r="N844">
        <v>80</v>
      </c>
      <c r="O844">
        <v>77</v>
      </c>
      <c r="P844">
        <v>80</v>
      </c>
      <c r="Q844">
        <v>81</v>
      </c>
      <c r="R844">
        <v>90</v>
      </c>
      <c r="S844">
        <v>88</v>
      </c>
      <c r="T844">
        <v>91</v>
      </c>
      <c r="U844">
        <v>99</v>
      </c>
      <c r="V844">
        <v>101</v>
      </c>
      <c r="W844">
        <v>96</v>
      </c>
      <c r="X844">
        <v>85</v>
      </c>
      <c r="Y844">
        <v>90</v>
      </c>
      <c r="Z844">
        <v>95</v>
      </c>
      <c r="AA844">
        <v>100</v>
      </c>
      <c r="AB844">
        <v>104</v>
      </c>
      <c r="AC844">
        <v>105</v>
      </c>
      <c r="AD844">
        <v>101</v>
      </c>
      <c r="AE844">
        <v>94</v>
      </c>
      <c r="AF844">
        <v>93</v>
      </c>
      <c r="AG844">
        <v>95</v>
      </c>
      <c r="AH844">
        <v>94</v>
      </c>
      <c r="AI844">
        <v>97</v>
      </c>
      <c r="AJ844">
        <v>99</v>
      </c>
      <c r="AK844">
        <v>97</v>
      </c>
      <c r="AL844">
        <v>104</v>
      </c>
      <c r="AM844">
        <v>103</v>
      </c>
      <c r="AN844" s="5">
        <v>104</v>
      </c>
      <c r="AO844" s="5">
        <v>109</v>
      </c>
      <c r="AP844" s="5">
        <v>105</v>
      </c>
      <c r="AQ844" s="5">
        <v>107</v>
      </c>
      <c r="AR844" s="5">
        <v>107</v>
      </c>
      <c r="AS844" s="5">
        <v>109</v>
      </c>
      <c r="AT844" s="5">
        <v>104</v>
      </c>
      <c r="AU844" s="5">
        <v>97</v>
      </c>
      <c r="AV844" s="5">
        <v>99</v>
      </c>
      <c r="AW844" s="5">
        <v>100</v>
      </c>
      <c r="AX844" s="5">
        <v>104</v>
      </c>
      <c r="AY844" s="5">
        <v>106</v>
      </c>
      <c r="AZ844" s="5">
        <v>105</v>
      </c>
      <c r="BA844" s="5">
        <v>103</v>
      </c>
      <c r="BB844" s="5">
        <v>103</v>
      </c>
      <c r="BC844" s="5">
        <v>103</v>
      </c>
      <c r="BD844" s="5">
        <v>104</v>
      </c>
      <c r="BE844" s="5">
        <v>90</v>
      </c>
      <c r="BF844" s="5">
        <v>91</v>
      </c>
      <c r="BG844" s="5">
        <v>102</v>
      </c>
      <c r="BH844" s="5">
        <v>106</v>
      </c>
      <c r="BI844" s="5">
        <v>108</v>
      </c>
      <c r="BJ844" s="5">
        <v>107</v>
      </c>
      <c r="BK844" s="5">
        <v>107</v>
      </c>
      <c r="BL844" s="5">
        <v>109</v>
      </c>
      <c r="BM844" s="5">
        <v>109</v>
      </c>
      <c r="BN844" s="5">
        <v>107</v>
      </c>
      <c r="BO844" s="5">
        <v>104</v>
      </c>
      <c r="BP844" s="5">
        <v>101</v>
      </c>
      <c r="BQ844" s="5">
        <v>102</v>
      </c>
      <c r="BR844" s="5">
        <v>104</v>
      </c>
      <c r="BS844">
        <v>98</v>
      </c>
      <c r="BT844">
        <v>95</v>
      </c>
      <c r="BU844">
        <v>95</v>
      </c>
      <c r="BV844">
        <v>97</v>
      </c>
      <c r="BW844">
        <v>89</v>
      </c>
      <c r="BX844">
        <v>91</v>
      </c>
      <c r="BY844">
        <v>97</v>
      </c>
      <c r="BZ844">
        <v>99</v>
      </c>
      <c r="CA844">
        <v>103</v>
      </c>
      <c r="CB844">
        <v>100</v>
      </c>
      <c r="CC844">
        <v>93</v>
      </c>
      <c r="CD844">
        <v>95</v>
      </c>
      <c r="CE844">
        <v>101</v>
      </c>
      <c r="CF844">
        <v>102</v>
      </c>
      <c r="CG844">
        <v>103</v>
      </c>
      <c r="CH844">
        <v>105</v>
      </c>
      <c r="CI844">
        <v>98</v>
      </c>
      <c r="CJ844">
        <v>82</v>
      </c>
      <c r="CK844">
        <v>89</v>
      </c>
      <c r="CL844">
        <v>95</v>
      </c>
      <c r="CM844">
        <v>97</v>
      </c>
      <c r="CN844">
        <v>102</v>
      </c>
      <c r="CO844">
        <v>104</v>
      </c>
      <c r="CP844">
        <v>102</v>
      </c>
      <c r="CQ844">
        <v>102</v>
      </c>
      <c r="CR844">
        <v>92</v>
      </c>
      <c r="CS844">
        <v>96</v>
      </c>
      <c r="CT844">
        <v>96</v>
      </c>
      <c r="CU844">
        <v>98</v>
      </c>
      <c r="CV844">
        <v>98</v>
      </c>
      <c r="CW844">
        <v>104</v>
      </c>
      <c r="CX844" t="s">
        <v>2</v>
      </c>
      <c r="CY844" t="s">
        <v>34</v>
      </c>
    </row>
    <row r="845" spans="1:103" x14ac:dyDescent="0.25">
      <c r="A845" t="s">
        <v>65</v>
      </c>
      <c r="B845">
        <v>36.438099999999999</v>
      </c>
      <c r="C845">
        <v>-115.36</v>
      </c>
      <c r="D845">
        <v>2914</v>
      </c>
      <c r="E845" t="s">
        <v>1</v>
      </c>
      <c r="F845">
        <v>134.69999999999999</v>
      </c>
      <c r="G845">
        <v>1945</v>
      </c>
      <c r="H845">
        <v>8</v>
      </c>
      <c r="I845" t="s">
        <v>260</v>
      </c>
      <c r="J845">
        <v>87</v>
      </c>
      <c r="K845">
        <v>89</v>
      </c>
      <c r="L845">
        <v>87</v>
      </c>
      <c r="M845">
        <v>85</v>
      </c>
      <c r="N845">
        <v>77</v>
      </c>
      <c r="O845">
        <v>80</v>
      </c>
      <c r="P845">
        <v>82</v>
      </c>
      <c r="Q845">
        <v>85</v>
      </c>
      <c r="R845">
        <v>88</v>
      </c>
      <c r="S845">
        <v>87</v>
      </c>
      <c r="T845">
        <v>89</v>
      </c>
      <c r="U845">
        <v>98</v>
      </c>
      <c r="V845">
        <v>100</v>
      </c>
      <c r="W845">
        <v>94</v>
      </c>
      <c r="X845">
        <v>93</v>
      </c>
      <c r="Y845">
        <v>89</v>
      </c>
      <c r="Z845">
        <v>93</v>
      </c>
      <c r="AA845">
        <v>97</v>
      </c>
      <c r="AB845">
        <v>100</v>
      </c>
      <c r="AC845">
        <v>103</v>
      </c>
      <c r="AD845">
        <v>103</v>
      </c>
      <c r="AE845">
        <v>91</v>
      </c>
      <c r="AF845">
        <v>93</v>
      </c>
      <c r="AG845">
        <v>91</v>
      </c>
      <c r="AH845">
        <v>90</v>
      </c>
      <c r="AI845">
        <v>95</v>
      </c>
      <c r="AJ845">
        <v>98</v>
      </c>
      <c r="AK845">
        <v>96</v>
      </c>
      <c r="AL845">
        <v>101</v>
      </c>
      <c r="AM845">
        <v>100</v>
      </c>
      <c r="AN845" s="5">
        <v>101</v>
      </c>
      <c r="AO845" s="5">
        <v>104</v>
      </c>
      <c r="AP845" s="5">
        <v>104</v>
      </c>
      <c r="AQ845" s="8">
        <f>(2*AP845+AS845)/3</f>
        <v>104.33333333333333</v>
      </c>
      <c r="AR845" s="8">
        <f>(AQ845+2*AT845)/3</f>
        <v>103.44444444444444</v>
      </c>
      <c r="AS845" s="5">
        <v>105</v>
      </c>
      <c r="AT845" s="5">
        <v>103</v>
      </c>
      <c r="AU845" s="5">
        <v>94</v>
      </c>
      <c r="AV845" s="5">
        <v>95</v>
      </c>
      <c r="AW845" s="5">
        <v>99</v>
      </c>
      <c r="AX845" s="5">
        <v>100</v>
      </c>
      <c r="AY845" s="5">
        <v>103</v>
      </c>
      <c r="AZ845" s="5">
        <v>104</v>
      </c>
      <c r="BA845" s="5">
        <v>102</v>
      </c>
      <c r="BB845" s="5">
        <v>99</v>
      </c>
      <c r="BC845" s="5">
        <v>98</v>
      </c>
      <c r="BD845" s="5">
        <v>103</v>
      </c>
      <c r="BE845" s="5">
        <v>94</v>
      </c>
      <c r="BF845" s="5">
        <v>89</v>
      </c>
      <c r="BG845" s="5">
        <v>97</v>
      </c>
      <c r="BH845" s="5">
        <v>104</v>
      </c>
      <c r="BI845" s="5">
        <v>104</v>
      </c>
      <c r="BJ845" s="5">
        <v>112</v>
      </c>
      <c r="BK845" s="5">
        <v>103</v>
      </c>
      <c r="BL845" s="5">
        <v>104</v>
      </c>
      <c r="BM845" s="5">
        <v>106</v>
      </c>
      <c r="BN845" s="5">
        <v>100</v>
      </c>
      <c r="BO845" s="5">
        <v>89</v>
      </c>
      <c r="BP845" s="5">
        <v>97</v>
      </c>
      <c r="BQ845" s="5">
        <v>99</v>
      </c>
      <c r="BR845" s="5">
        <v>97</v>
      </c>
      <c r="BS845">
        <v>95</v>
      </c>
      <c r="BT845">
        <v>92</v>
      </c>
      <c r="BU845">
        <v>92</v>
      </c>
      <c r="BV845">
        <v>94</v>
      </c>
      <c r="BW845">
        <v>91</v>
      </c>
      <c r="BX845">
        <v>91</v>
      </c>
      <c r="BY845">
        <v>94</v>
      </c>
      <c r="BZ845">
        <v>96</v>
      </c>
      <c r="CA845">
        <v>99</v>
      </c>
      <c r="CB845">
        <v>94</v>
      </c>
      <c r="CC845">
        <v>93</v>
      </c>
      <c r="CD845">
        <v>91</v>
      </c>
      <c r="CE845">
        <v>95</v>
      </c>
      <c r="CF845">
        <v>99</v>
      </c>
      <c r="CG845">
        <v>99</v>
      </c>
      <c r="CH845">
        <v>99</v>
      </c>
      <c r="CI845">
        <v>94</v>
      </c>
      <c r="CJ845">
        <v>87</v>
      </c>
      <c r="CK845">
        <v>89</v>
      </c>
      <c r="CL845">
        <v>94</v>
      </c>
      <c r="CM845">
        <v>94</v>
      </c>
      <c r="CN845">
        <v>100</v>
      </c>
      <c r="CO845">
        <v>103</v>
      </c>
      <c r="CP845">
        <v>98</v>
      </c>
      <c r="CQ845">
        <v>99</v>
      </c>
      <c r="CR845">
        <v>95</v>
      </c>
      <c r="CS845">
        <v>93</v>
      </c>
      <c r="CT845">
        <v>93</v>
      </c>
      <c r="CU845">
        <v>95</v>
      </c>
      <c r="CV845">
        <v>95</v>
      </c>
      <c r="CW845">
        <v>100</v>
      </c>
      <c r="CX845" t="s">
        <v>2</v>
      </c>
      <c r="CY845" t="s">
        <v>66</v>
      </c>
    </row>
    <row r="846" spans="1:103" x14ac:dyDescent="0.25">
      <c r="A846" t="s">
        <v>39</v>
      </c>
      <c r="B846">
        <v>34.525300000000001</v>
      </c>
      <c r="C846">
        <v>-117.29640000000001</v>
      </c>
      <c r="D846">
        <v>2789</v>
      </c>
      <c r="E846" t="s">
        <v>1</v>
      </c>
      <c r="F846">
        <v>218.7</v>
      </c>
      <c r="G846">
        <v>1945</v>
      </c>
      <c r="H846">
        <v>8</v>
      </c>
      <c r="I846" t="s">
        <v>260</v>
      </c>
      <c r="J846">
        <v>85</v>
      </c>
      <c r="K846">
        <v>87</v>
      </c>
      <c r="L846">
        <v>86</v>
      </c>
      <c r="M846">
        <v>77</v>
      </c>
      <c r="N846">
        <v>74</v>
      </c>
      <c r="O846">
        <v>79</v>
      </c>
      <c r="P846">
        <v>80</v>
      </c>
      <c r="Q846">
        <v>82</v>
      </c>
      <c r="R846">
        <v>88</v>
      </c>
      <c r="S846">
        <v>90</v>
      </c>
      <c r="T846">
        <v>91</v>
      </c>
      <c r="U846">
        <v>100</v>
      </c>
      <c r="V846">
        <v>99</v>
      </c>
      <c r="W846">
        <v>95</v>
      </c>
      <c r="X846">
        <v>89</v>
      </c>
      <c r="Y846">
        <v>92</v>
      </c>
      <c r="Z846">
        <v>96</v>
      </c>
      <c r="AA846">
        <v>100</v>
      </c>
      <c r="AB846">
        <v>103</v>
      </c>
      <c r="AC846">
        <v>103</v>
      </c>
      <c r="AD846">
        <v>96</v>
      </c>
      <c r="AE846">
        <v>85</v>
      </c>
      <c r="AF846">
        <v>91</v>
      </c>
      <c r="AG846">
        <v>89</v>
      </c>
      <c r="AH846">
        <v>90</v>
      </c>
      <c r="AI846">
        <v>92</v>
      </c>
      <c r="AJ846">
        <v>92</v>
      </c>
      <c r="AK846">
        <v>97</v>
      </c>
      <c r="AL846">
        <v>96</v>
      </c>
      <c r="AM846">
        <v>102</v>
      </c>
      <c r="AN846" s="5">
        <v>103</v>
      </c>
      <c r="AO846" s="5">
        <v>105</v>
      </c>
      <c r="AP846" s="5">
        <v>99</v>
      </c>
      <c r="AQ846" s="5">
        <v>99</v>
      </c>
      <c r="AR846" s="5">
        <v>104</v>
      </c>
      <c r="AS846" s="5">
        <v>105</v>
      </c>
      <c r="AT846" s="5">
        <v>102</v>
      </c>
      <c r="AU846" s="5">
        <v>95</v>
      </c>
      <c r="AV846" s="5">
        <v>95</v>
      </c>
      <c r="AW846" s="5">
        <v>97</v>
      </c>
      <c r="AX846" s="5">
        <v>99</v>
      </c>
      <c r="AY846" s="5">
        <v>102</v>
      </c>
      <c r="AZ846" s="5">
        <v>103</v>
      </c>
      <c r="BA846" s="5">
        <v>99</v>
      </c>
      <c r="BB846" s="5">
        <v>99</v>
      </c>
      <c r="BC846" s="5">
        <v>100</v>
      </c>
      <c r="BD846" s="5">
        <v>100</v>
      </c>
      <c r="BE846" s="5">
        <v>95</v>
      </c>
      <c r="BF846" s="5">
        <v>95</v>
      </c>
      <c r="BG846" s="5">
        <v>102</v>
      </c>
      <c r="BH846" s="5">
        <v>102</v>
      </c>
      <c r="BI846" s="5">
        <v>103</v>
      </c>
      <c r="BJ846" s="5">
        <v>100</v>
      </c>
      <c r="BK846" s="5">
        <v>105</v>
      </c>
      <c r="BL846" s="5">
        <v>108</v>
      </c>
      <c r="BM846" s="5">
        <v>106</v>
      </c>
      <c r="BN846" s="5">
        <v>105</v>
      </c>
      <c r="BO846" s="5">
        <v>103</v>
      </c>
      <c r="BP846" s="5">
        <v>102</v>
      </c>
      <c r="BQ846" s="5">
        <v>102</v>
      </c>
      <c r="BR846" s="5">
        <v>101</v>
      </c>
      <c r="BS846">
        <v>91</v>
      </c>
      <c r="BT846">
        <v>84</v>
      </c>
      <c r="BU846">
        <v>95</v>
      </c>
      <c r="BV846">
        <v>95</v>
      </c>
      <c r="BW846">
        <v>88</v>
      </c>
      <c r="BX846">
        <v>93</v>
      </c>
      <c r="BY846">
        <v>98</v>
      </c>
      <c r="BZ846">
        <v>97</v>
      </c>
      <c r="CA846">
        <v>102</v>
      </c>
      <c r="CB846">
        <v>98</v>
      </c>
      <c r="CC846">
        <v>89</v>
      </c>
      <c r="CD846">
        <v>95</v>
      </c>
      <c r="CE846">
        <v>95</v>
      </c>
      <c r="CF846">
        <v>97</v>
      </c>
      <c r="CG846">
        <v>98</v>
      </c>
      <c r="CH846">
        <v>99</v>
      </c>
      <c r="CI846">
        <v>94</v>
      </c>
      <c r="CJ846">
        <v>80</v>
      </c>
      <c r="CK846">
        <v>89</v>
      </c>
      <c r="CL846">
        <v>93</v>
      </c>
      <c r="CM846">
        <v>101</v>
      </c>
      <c r="CN846">
        <v>101</v>
      </c>
      <c r="CO846">
        <v>101</v>
      </c>
      <c r="CP846">
        <v>101</v>
      </c>
      <c r="CQ846">
        <v>98</v>
      </c>
      <c r="CR846">
        <v>90</v>
      </c>
      <c r="CS846">
        <v>88</v>
      </c>
      <c r="CT846">
        <v>90</v>
      </c>
      <c r="CU846">
        <v>90</v>
      </c>
      <c r="CV846">
        <v>95</v>
      </c>
      <c r="CW846">
        <v>98</v>
      </c>
      <c r="CX846" t="s">
        <v>5</v>
      </c>
      <c r="CY846" t="s">
        <v>40</v>
      </c>
    </row>
    <row r="847" spans="1:103" x14ac:dyDescent="0.25">
      <c r="A847" t="s">
        <v>71</v>
      </c>
      <c r="B847">
        <v>36.65</v>
      </c>
      <c r="C847">
        <v>-116.4</v>
      </c>
      <c r="D847">
        <v>2671</v>
      </c>
      <c r="E847" t="s">
        <v>1</v>
      </c>
      <c r="F847">
        <v>46.6</v>
      </c>
      <c r="G847">
        <v>1945</v>
      </c>
      <c r="H847">
        <v>8</v>
      </c>
      <c r="I847" t="s">
        <v>260</v>
      </c>
      <c r="J847">
        <v>82</v>
      </c>
      <c r="K847">
        <v>79</v>
      </c>
      <c r="L847">
        <v>77</v>
      </c>
      <c r="M847">
        <v>85</v>
      </c>
      <c r="N847">
        <v>80</v>
      </c>
      <c r="O847">
        <v>81</v>
      </c>
      <c r="P847">
        <v>85</v>
      </c>
      <c r="Q847">
        <v>90</v>
      </c>
      <c r="R847">
        <v>91</v>
      </c>
      <c r="S847">
        <v>92</v>
      </c>
      <c r="T847">
        <v>90</v>
      </c>
      <c r="U847">
        <v>101</v>
      </c>
      <c r="V847">
        <v>103</v>
      </c>
      <c r="W847">
        <v>98</v>
      </c>
      <c r="X847">
        <v>94</v>
      </c>
      <c r="Y847">
        <v>96</v>
      </c>
      <c r="Z847">
        <v>106</v>
      </c>
      <c r="AA847">
        <v>105</v>
      </c>
      <c r="AB847">
        <v>104</v>
      </c>
      <c r="AC847">
        <v>110</v>
      </c>
      <c r="AD847">
        <v>104</v>
      </c>
      <c r="AE847">
        <v>102</v>
      </c>
      <c r="AF847">
        <v>92</v>
      </c>
      <c r="AG847">
        <v>97</v>
      </c>
      <c r="AH847">
        <v>94</v>
      </c>
      <c r="AI847">
        <v>97</v>
      </c>
      <c r="AJ847">
        <v>99</v>
      </c>
      <c r="AK847">
        <v>100</v>
      </c>
      <c r="AL847">
        <v>104</v>
      </c>
      <c r="AM847">
        <v>105</v>
      </c>
      <c r="AN847" s="5">
        <v>105</v>
      </c>
      <c r="AO847" s="5">
        <v>109</v>
      </c>
      <c r="AP847" s="5">
        <v>108</v>
      </c>
      <c r="AQ847" s="5">
        <v>107</v>
      </c>
      <c r="AR847" s="5">
        <v>108</v>
      </c>
      <c r="AS847" s="5">
        <v>109</v>
      </c>
      <c r="AT847" s="5">
        <v>106</v>
      </c>
      <c r="AU847" s="5">
        <v>98</v>
      </c>
      <c r="AV847" s="5">
        <v>100</v>
      </c>
      <c r="AW847" s="5">
        <v>102</v>
      </c>
      <c r="AX847" s="5">
        <v>103</v>
      </c>
      <c r="AY847" s="5">
        <v>107</v>
      </c>
      <c r="AZ847" s="5">
        <v>105</v>
      </c>
      <c r="BA847" s="5">
        <v>103</v>
      </c>
      <c r="BB847" s="5">
        <v>104</v>
      </c>
      <c r="BC847" s="5">
        <v>106</v>
      </c>
      <c r="BD847" s="5">
        <v>105</v>
      </c>
      <c r="BE847" s="5">
        <v>98</v>
      </c>
      <c r="BF847" s="5">
        <v>100</v>
      </c>
      <c r="BG847" s="5">
        <v>103</v>
      </c>
      <c r="BH847" s="5">
        <v>110</v>
      </c>
      <c r="BI847" s="5">
        <v>109</v>
      </c>
      <c r="BJ847" s="5">
        <v>105</v>
      </c>
      <c r="BK847" s="5">
        <v>107</v>
      </c>
      <c r="BL847" s="5">
        <v>110</v>
      </c>
      <c r="BM847" s="5">
        <v>111</v>
      </c>
      <c r="BN847" s="5">
        <v>109</v>
      </c>
      <c r="BO847" s="5">
        <v>110</v>
      </c>
      <c r="BP847" s="5">
        <v>105</v>
      </c>
      <c r="BQ847" s="5">
        <v>106</v>
      </c>
      <c r="BR847" s="5">
        <v>105</v>
      </c>
      <c r="CX847" t="s">
        <v>2</v>
      </c>
      <c r="CY847" t="s">
        <v>72</v>
      </c>
    </row>
    <row r="848" spans="1:103" x14ac:dyDescent="0.25">
      <c r="A848" t="s">
        <v>53</v>
      </c>
      <c r="B848">
        <v>35.979999999999997</v>
      </c>
      <c r="C848">
        <v>-114.8464</v>
      </c>
      <c r="D848">
        <v>2500</v>
      </c>
      <c r="E848" t="s">
        <v>1</v>
      </c>
      <c r="F848">
        <v>188.9</v>
      </c>
      <c r="G848">
        <v>1945</v>
      </c>
      <c r="H848">
        <v>8</v>
      </c>
      <c r="I848" t="s">
        <v>260</v>
      </c>
      <c r="J848">
        <v>88</v>
      </c>
      <c r="K848">
        <v>87</v>
      </c>
      <c r="L848">
        <v>91</v>
      </c>
      <c r="M848">
        <v>85</v>
      </c>
      <c r="N848">
        <v>80</v>
      </c>
      <c r="O848">
        <v>81</v>
      </c>
      <c r="P848">
        <v>81</v>
      </c>
      <c r="Q848">
        <v>84</v>
      </c>
      <c r="R848">
        <v>89</v>
      </c>
      <c r="S848">
        <v>90</v>
      </c>
      <c r="T848">
        <v>86</v>
      </c>
      <c r="U848">
        <v>98</v>
      </c>
      <c r="V848">
        <v>101</v>
      </c>
      <c r="W848">
        <v>95</v>
      </c>
      <c r="X848">
        <v>83</v>
      </c>
      <c r="Y848">
        <v>88</v>
      </c>
      <c r="Z848">
        <v>92</v>
      </c>
      <c r="AA848">
        <v>99</v>
      </c>
      <c r="AB848">
        <v>101</v>
      </c>
      <c r="AC848">
        <v>105</v>
      </c>
      <c r="AD848">
        <v>102</v>
      </c>
      <c r="AE848">
        <v>92</v>
      </c>
      <c r="AF848">
        <v>86</v>
      </c>
      <c r="AG848">
        <v>94</v>
      </c>
      <c r="AH848">
        <v>92</v>
      </c>
      <c r="AI848">
        <v>96</v>
      </c>
      <c r="AJ848">
        <v>94</v>
      </c>
      <c r="AK848">
        <v>96</v>
      </c>
      <c r="AL848">
        <v>103</v>
      </c>
      <c r="AM848">
        <v>100</v>
      </c>
      <c r="AN848" s="5">
        <v>102</v>
      </c>
      <c r="AO848" s="5">
        <v>106</v>
      </c>
      <c r="AP848" s="5">
        <v>107</v>
      </c>
      <c r="AQ848" s="5">
        <v>103</v>
      </c>
      <c r="AR848" s="5">
        <v>106</v>
      </c>
      <c r="AS848" s="5">
        <v>107</v>
      </c>
      <c r="AT848" s="5">
        <v>104</v>
      </c>
      <c r="AU848" s="5">
        <v>94</v>
      </c>
      <c r="AV848" s="5">
        <v>95</v>
      </c>
      <c r="AW848" s="5">
        <v>100</v>
      </c>
      <c r="AX848" s="5">
        <v>101</v>
      </c>
      <c r="AY848" s="5">
        <v>105</v>
      </c>
      <c r="AZ848" s="5">
        <v>107</v>
      </c>
      <c r="BA848" s="5">
        <v>105</v>
      </c>
      <c r="BB848" s="5">
        <v>98</v>
      </c>
      <c r="BC848" s="5">
        <v>100</v>
      </c>
      <c r="BD848" s="5">
        <v>104</v>
      </c>
      <c r="BE848" s="5">
        <v>82</v>
      </c>
      <c r="BF848" s="5">
        <v>88</v>
      </c>
      <c r="BG848" s="5">
        <v>100</v>
      </c>
      <c r="BH848" s="5">
        <v>106</v>
      </c>
      <c r="BI848" s="5">
        <v>101</v>
      </c>
      <c r="BJ848" s="5">
        <v>97</v>
      </c>
      <c r="BK848" s="5">
        <v>105</v>
      </c>
      <c r="BL848" s="5">
        <v>106</v>
      </c>
      <c r="BM848" s="5">
        <v>106</v>
      </c>
      <c r="BN848" s="5">
        <v>106</v>
      </c>
      <c r="BO848" s="5">
        <v>97</v>
      </c>
      <c r="BP848" s="5">
        <v>96</v>
      </c>
      <c r="BQ848" s="5">
        <v>98</v>
      </c>
      <c r="BR848" s="5">
        <v>97</v>
      </c>
      <c r="BS848">
        <v>96</v>
      </c>
      <c r="BT848">
        <v>91</v>
      </c>
      <c r="BU848">
        <v>96</v>
      </c>
      <c r="BV848">
        <v>96</v>
      </c>
      <c r="BW848">
        <v>92</v>
      </c>
      <c r="BX848">
        <v>97</v>
      </c>
      <c r="BY848">
        <v>95</v>
      </c>
      <c r="BZ848">
        <v>100</v>
      </c>
      <c r="CA848">
        <v>98</v>
      </c>
      <c r="CB848">
        <v>96</v>
      </c>
      <c r="CC848">
        <v>88</v>
      </c>
      <c r="CD848">
        <v>93</v>
      </c>
      <c r="CE848">
        <v>96</v>
      </c>
      <c r="CF848">
        <v>100</v>
      </c>
      <c r="CH848">
        <v>103</v>
      </c>
      <c r="CI848">
        <v>93</v>
      </c>
      <c r="CJ848">
        <v>89</v>
      </c>
      <c r="CK848">
        <v>96</v>
      </c>
      <c r="CL848">
        <v>98</v>
      </c>
      <c r="CM848">
        <v>99</v>
      </c>
      <c r="CN848">
        <v>104</v>
      </c>
      <c r="CO848">
        <v>106</v>
      </c>
      <c r="CP848">
        <v>97</v>
      </c>
      <c r="CQ848">
        <v>103</v>
      </c>
      <c r="CR848">
        <v>98</v>
      </c>
      <c r="CS848">
        <v>95</v>
      </c>
      <c r="CT848">
        <v>95</v>
      </c>
      <c r="CU848">
        <v>95</v>
      </c>
      <c r="CV848">
        <v>98</v>
      </c>
      <c r="CW848">
        <v>101</v>
      </c>
      <c r="CX848" t="s">
        <v>2</v>
      </c>
      <c r="CY848" t="s">
        <v>54</v>
      </c>
    </row>
    <row r="849" spans="1:103" x14ac:dyDescent="0.25">
      <c r="A849" t="s">
        <v>79</v>
      </c>
      <c r="B849">
        <v>35.686399999999999</v>
      </c>
      <c r="C849">
        <v>-117.6908</v>
      </c>
      <c r="D849">
        <v>2231</v>
      </c>
      <c r="E849" t="s">
        <v>1</v>
      </c>
      <c r="F849">
        <v>113.6</v>
      </c>
      <c r="G849">
        <v>1945</v>
      </c>
      <c r="H849">
        <v>8</v>
      </c>
      <c r="I849" t="s">
        <v>260</v>
      </c>
      <c r="O849">
        <v>79</v>
      </c>
      <c r="P849">
        <v>79</v>
      </c>
      <c r="Q849">
        <v>85</v>
      </c>
      <c r="R849">
        <v>88</v>
      </c>
      <c r="S849">
        <v>92</v>
      </c>
      <c r="T849">
        <v>91</v>
      </c>
      <c r="U849">
        <v>98</v>
      </c>
      <c r="V849">
        <v>101</v>
      </c>
      <c r="W849">
        <v>95</v>
      </c>
      <c r="X849">
        <v>84</v>
      </c>
      <c r="Y849">
        <v>90</v>
      </c>
      <c r="Z849">
        <v>97</v>
      </c>
      <c r="AA849">
        <v>100</v>
      </c>
      <c r="AB849">
        <v>103</v>
      </c>
      <c r="AC849">
        <v>103</v>
      </c>
      <c r="AD849">
        <v>98</v>
      </c>
      <c r="AE849">
        <v>90</v>
      </c>
      <c r="AF849">
        <v>89</v>
      </c>
      <c r="AG849">
        <v>93</v>
      </c>
      <c r="AH849">
        <v>91</v>
      </c>
      <c r="AI849">
        <v>93</v>
      </c>
      <c r="AJ849">
        <v>97</v>
      </c>
      <c r="AK849">
        <v>98</v>
      </c>
      <c r="AL849">
        <v>102</v>
      </c>
      <c r="AM849">
        <v>101</v>
      </c>
      <c r="AN849" s="5">
        <v>103</v>
      </c>
      <c r="AO849" s="5">
        <v>105</v>
      </c>
      <c r="AP849" s="5">
        <v>104</v>
      </c>
      <c r="AQ849" s="5">
        <v>102</v>
      </c>
      <c r="AR849" s="5">
        <v>105</v>
      </c>
      <c r="AS849" s="5">
        <v>106</v>
      </c>
      <c r="AT849" s="5">
        <v>103</v>
      </c>
      <c r="AU849" s="5">
        <v>93</v>
      </c>
      <c r="AV849" s="5">
        <v>96</v>
      </c>
      <c r="AW849" s="5">
        <v>99</v>
      </c>
      <c r="AX849" s="5">
        <v>100</v>
      </c>
      <c r="AY849" s="5">
        <v>102</v>
      </c>
      <c r="AZ849" s="5">
        <v>103</v>
      </c>
      <c r="BA849" s="5">
        <v>101</v>
      </c>
      <c r="BB849" s="5">
        <v>100</v>
      </c>
      <c r="BC849" s="5">
        <v>101</v>
      </c>
      <c r="BD849" s="5">
        <v>102</v>
      </c>
      <c r="BE849" s="5">
        <v>99</v>
      </c>
      <c r="BF849" s="5">
        <v>98</v>
      </c>
      <c r="BG849" s="5">
        <v>101</v>
      </c>
      <c r="BH849" s="5">
        <v>104</v>
      </c>
      <c r="BI849" s="5">
        <v>105</v>
      </c>
      <c r="BJ849" s="5">
        <v>101</v>
      </c>
      <c r="BK849" s="5">
        <v>104</v>
      </c>
      <c r="BL849" s="5">
        <v>108</v>
      </c>
      <c r="BM849" s="5">
        <v>108</v>
      </c>
      <c r="BN849" s="5">
        <v>107</v>
      </c>
      <c r="BO849" s="5">
        <v>106</v>
      </c>
      <c r="BP849" s="5">
        <v>105</v>
      </c>
      <c r="BQ849" s="5">
        <v>105</v>
      </c>
      <c r="BR849" s="5">
        <v>104</v>
      </c>
      <c r="BS849">
        <v>97</v>
      </c>
      <c r="BT849">
        <v>92</v>
      </c>
      <c r="BU849">
        <v>99</v>
      </c>
      <c r="BV849">
        <v>100</v>
      </c>
      <c r="BW849">
        <v>97</v>
      </c>
      <c r="BX849">
        <v>94</v>
      </c>
      <c r="BY849">
        <v>97</v>
      </c>
      <c r="BZ849">
        <v>98</v>
      </c>
      <c r="CA849">
        <v>101</v>
      </c>
      <c r="CB849">
        <v>102</v>
      </c>
      <c r="CC849">
        <v>100</v>
      </c>
      <c r="CD849">
        <v>99</v>
      </c>
      <c r="CE849">
        <v>99</v>
      </c>
      <c r="CF849">
        <v>98</v>
      </c>
      <c r="CG849">
        <v>99</v>
      </c>
      <c r="CH849">
        <v>100</v>
      </c>
      <c r="CI849">
        <v>89</v>
      </c>
      <c r="CJ849">
        <v>79</v>
      </c>
      <c r="CK849">
        <v>94</v>
      </c>
      <c r="CL849">
        <v>97</v>
      </c>
      <c r="CM849">
        <v>101</v>
      </c>
      <c r="CN849">
        <v>104</v>
      </c>
      <c r="CO849">
        <v>105</v>
      </c>
      <c r="CP849">
        <v>105</v>
      </c>
      <c r="CQ849">
        <v>99</v>
      </c>
      <c r="CR849">
        <v>95</v>
      </c>
      <c r="CS849">
        <v>92</v>
      </c>
      <c r="CT849">
        <v>92</v>
      </c>
      <c r="CU849">
        <v>91</v>
      </c>
      <c r="CV849">
        <v>93</v>
      </c>
      <c r="CW849">
        <v>100</v>
      </c>
      <c r="CX849" t="s">
        <v>5</v>
      </c>
      <c r="CY849" t="s">
        <v>80</v>
      </c>
    </row>
    <row r="850" spans="1:103" x14ac:dyDescent="0.25">
      <c r="A850" t="s">
        <v>19</v>
      </c>
      <c r="B850">
        <v>34.9</v>
      </c>
      <c r="C850">
        <v>-117.0333</v>
      </c>
      <c r="D850">
        <v>2162</v>
      </c>
      <c r="E850" t="s">
        <v>1</v>
      </c>
      <c r="F850">
        <v>174.2</v>
      </c>
      <c r="G850">
        <v>1945</v>
      </c>
      <c r="H850">
        <v>8</v>
      </c>
      <c r="I850" t="s">
        <v>260</v>
      </c>
      <c r="J850">
        <v>92</v>
      </c>
      <c r="K850">
        <v>92</v>
      </c>
      <c r="L850">
        <v>90</v>
      </c>
      <c r="M850">
        <v>82</v>
      </c>
      <c r="N850">
        <v>79</v>
      </c>
      <c r="O850">
        <v>81</v>
      </c>
      <c r="P850">
        <v>82</v>
      </c>
      <c r="Q850">
        <v>86</v>
      </c>
      <c r="R850">
        <v>91</v>
      </c>
      <c r="S850">
        <v>93</v>
      </c>
      <c r="T850">
        <v>94</v>
      </c>
      <c r="U850">
        <v>101</v>
      </c>
      <c r="V850">
        <v>101</v>
      </c>
      <c r="W850">
        <v>100</v>
      </c>
      <c r="X850">
        <v>92</v>
      </c>
      <c r="Y850">
        <v>102</v>
      </c>
      <c r="Z850">
        <v>102</v>
      </c>
      <c r="AA850">
        <v>104</v>
      </c>
      <c r="AB850">
        <v>108</v>
      </c>
      <c r="AC850">
        <v>109</v>
      </c>
      <c r="AD850">
        <v>104</v>
      </c>
      <c r="AE850">
        <v>94</v>
      </c>
      <c r="AF850">
        <v>95</v>
      </c>
      <c r="AG850">
        <v>97</v>
      </c>
      <c r="AH850">
        <v>94</v>
      </c>
      <c r="AI850">
        <v>95</v>
      </c>
      <c r="AJ850">
        <v>94</v>
      </c>
      <c r="AK850">
        <v>101</v>
      </c>
      <c r="AL850">
        <v>102</v>
      </c>
      <c r="AM850">
        <v>105</v>
      </c>
      <c r="AN850" s="5">
        <v>107</v>
      </c>
      <c r="AO850" s="5">
        <v>109</v>
      </c>
      <c r="AP850" s="5">
        <v>106</v>
      </c>
      <c r="AQ850" s="5">
        <v>105</v>
      </c>
      <c r="AR850" s="5">
        <v>108</v>
      </c>
      <c r="AS850" s="5">
        <v>109</v>
      </c>
      <c r="AT850" s="5">
        <v>107</v>
      </c>
      <c r="AU850" s="5">
        <v>91</v>
      </c>
      <c r="AV850" s="5">
        <v>99</v>
      </c>
      <c r="AW850" s="5">
        <v>98</v>
      </c>
      <c r="AX850" s="5">
        <v>105</v>
      </c>
      <c r="AY850" s="5">
        <v>105</v>
      </c>
      <c r="AZ850" s="5">
        <v>106</v>
      </c>
      <c r="BA850" s="5">
        <v>104</v>
      </c>
      <c r="BB850" s="5">
        <v>107</v>
      </c>
      <c r="BC850" s="5">
        <v>107</v>
      </c>
      <c r="BD850" s="5">
        <v>107</v>
      </c>
      <c r="BE850" s="5">
        <v>106</v>
      </c>
      <c r="BF850" s="5">
        <v>107</v>
      </c>
      <c r="BG850" s="5">
        <v>106</v>
      </c>
      <c r="BH850" s="5">
        <v>107</v>
      </c>
      <c r="BI850" s="5">
        <v>109</v>
      </c>
      <c r="BJ850" s="5">
        <v>108</v>
      </c>
      <c r="BK850" s="5">
        <v>110</v>
      </c>
      <c r="BL850" s="5">
        <v>110</v>
      </c>
      <c r="BM850" s="5">
        <v>112</v>
      </c>
      <c r="BN850" s="5">
        <v>110</v>
      </c>
      <c r="BO850" s="5">
        <v>108</v>
      </c>
      <c r="BP850" s="5">
        <v>108</v>
      </c>
      <c r="BQ850" s="5">
        <v>109</v>
      </c>
      <c r="BR850" s="5">
        <v>105</v>
      </c>
      <c r="BS850">
        <v>104</v>
      </c>
      <c r="BT850">
        <v>95</v>
      </c>
      <c r="BU850">
        <v>102</v>
      </c>
      <c r="BV850">
        <v>103</v>
      </c>
      <c r="BW850">
        <v>106</v>
      </c>
      <c r="BX850">
        <v>100</v>
      </c>
      <c r="BY850">
        <v>101</v>
      </c>
      <c r="BZ850">
        <v>103</v>
      </c>
      <c r="CA850">
        <v>104</v>
      </c>
      <c r="CB850">
        <v>105</v>
      </c>
      <c r="CC850">
        <v>98</v>
      </c>
      <c r="CD850">
        <v>99</v>
      </c>
      <c r="CE850">
        <v>104</v>
      </c>
      <c r="CF850">
        <v>105</v>
      </c>
      <c r="CG850">
        <v>104</v>
      </c>
      <c r="CH850">
        <v>105</v>
      </c>
      <c r="CI850">
        <v>92</v>
      </c>
      <c r="CJ850">
        <v>90</v>
      </c>
      <c r="CK850">
        <v>96</v>
      </c>
      <c r="CL850">
        <v>98</v>
      </c>
      <c r="CM850">
        <v>104</v>
      </c>
      <c r="CN850">
        <v>107</v>
      </c>
      <c r="CO850">
        <v>109</v>
      </c>
      <c r="CP850">
        <v>108</v>
      </c>
      <c r="CQ850">
        <v>106</v>
      </c>
      <c r="CR850">
        <v>104</v>
      </c>
      <c r="CS850">
        <v>104</v>
      </c>
      <c r="CT850">
        <v>105</v>
      </c>
      <c r="CU850">
        <v>98</v>
      </c>
      <c r="CV850">
        <v>92</v>
      </c>
      <c r="CW850">
        <v>105</v>
      </c>
      <c r="CX850" t="s">
        <v>5</v>
      </c>
      <c r="CY850" t="s">
        <v>20</v>
      </c>
    </row>
    <row r="851" spans="1:103" x14ac:dyDescent="0.25">
      <c r="A851" t="s">
        <v>81</v>
      </c>
      <c r="B851">
        <v>34.299999999999997</v>
      </c>
      <c r="C851">
        <v>-116.16670000000001</v>
      </c>
      <c r="D851">
        <v>2110</v>
      </c>
      <c r="E851" t="s">
        <v>1</v>
      </c>
      <c r="F851">
        <v>248.5</v>
      </c>
      <c r="G851">
        <v>1945</v>
      </c>
      <c r="H851">
        <v>8</v>
      </c>
      <c r="I851" t="s">
        <v>260</v>
      </c>
      <c r="J851">
        <v>90</v>
      </c>
      <c r="K851">
        <v>90</v>
      </c>
      <c r="L851">
        <v>91</v>
      </c>
      <c r="M851">
        <v>86</v>
      </c>
      <c r="N851">
        <v>80</v>
      </c>
      <c r="O851">
        <v>84</v>
      </c>
      <c r="P851">
        <v>84</v>
      </c>
      <c r="Q851">
        <v>84</v>
      </c>
      <c r="R851">
        <v>91</v>
      </c>
      <c r="S851">
        <v>95</v>
      </c>
      <c r="T851">
        <v>92</v>
      </c>
      <c r="U851">
        <v>102</v>
      </c>
      <c r="V851">
        <v>105</v>
      </c>
      <c r="W851">
        <v>99</v>
      </c>
      <c r="X851">
        <v>91</v>
      </c>
      <c r="Y851">
        <v>95</v>
      </c>
      <c r="Z851">
        <v>99</v>
      </c>
      <c r="AA851">
        <v>103</v>
      </c>
      <c r="AB851">
        <v>106</v>
      </c>
      <c r="AC851">
        <v>108</v>
      </c>
      <c r="AD851">
        <v>100</v>
      </c>
      <c r="AE851">
        <v>91</v>
      </c>
      <c r="AF851">
        <v>90</v>
      </c>
      <c r="AG851">
        <v>93</v>
      </c>
      <c r="AH851">
        <v>94</v>
      </c>
      <c r="AI851">
        <v>97</v>
      </c>
      <c r="AJ851">
        <v>96</v>
      </c>
      <c r="AK851">
        <v>99</v>
      </c>
      <c r="AL851">
        <v>104</v>
      </c>
      <c r="AM851">
        <v>105</v>
      </c>
      <c r="AN851" s="5">
        <v>107</v>
      </c>
      <c r="AO851" s="5">
        <v>109</v>
      </c>
      <c r="AP851" s="5">
        <v>107</v>
      </c>
      <c r="AQ851" s="5">
        <v>105</v>
      </c>
      <c r="AR851" s="5">
        <v>104</v>
      </c>
      <c r="AS851" s="5">
        <v>107</v>
      </c>
      <c r="AT851" s="5">
        <v>104</v>
      </c>
      <c r="AU851" s="5">
        <v>98</v>
      </c>
      <c r="AV851" s="5">
        <v>97</v>
      </c>
      <c r="AW851" s="5">
        <v>101</v>
      </c>
      <c r="AX851" s="5">
        <v>105</v>
      </c>
      <c r="AY851" s="5">
        <v>106</v>
      </c>
      <c r="AZ851" s="5">
        <v>107</v>
      </c>
      <c r="BA851" s="5">
        <v>106</v>
      </c>
      <c r="BB851" s="5">
        <v>100</v>
      </c>
      <c r="BC851" s="5">
        <v>102</v>
      </c>
      <c r="BD851" s="5">
        <v>101</v>
      </c>
      <c r="BE851" s="5">
        <v>95</v>
      </c>
      <c r="BF851" s="5">
        <v>92</v>
      </c>
      <c r="BG851" s="5">
        <v>105</v>
      </c>
      <c r="BH851" s="5">
        <v>109</v>
      </c>
      <c r="BI851" s="5">
        <v>106</v>
      </c>
      <c r="BJ851" s="5">
        <v>102</v>
      </c>
      <c r="BK851" s="5">
        <v>104</v>
      </c>
      <c r="BL851" s="5">
        <v>108</v>
      </c>
      <c r="BM851" s="5">
        <v>108</v>
      </c>
      <c r="BN851" s="5">
        <v>106</v>
      </c>
      <c r="BO851" s="5">
        <v>104</v>
      </c>
      <c r="BP851" s="5">
        <v>104</v>
      </c>
      <c r="BQ851" s="5">
        <v>102</v>
      </c>
      <c r="BR851" s="5">
        <v>99</v>
      </c>
      <c r="BS851">
        <v>96</v>
      </c>
      <c r="BT851">
        <v>88</v>
      </c>
      <c r="BU851">
        <v>98</v>
      </c>
      <c r="BV851">
        <v>99</v>
      </c>
      <c r="BW851">
        <v>89</v>
      </c>
      <c r="BX851">
        <v>96</v>
      </c>
      <c r="BY851">
        <v>99</v>
      </c>
      <c r="BZ851">
        <v>103</v>
      </c>
      <c r="CA851">
        <v>98</v>
      </c>
      <c r="CB851">
        <v>93</v>
      </c>
      <c r="CC851">
        <v>85</v>
      </c>
      <c r="CD851">
        <v>94</v>
      </c>
      <c r="CE851">
        <v>101</v>
      </c>
      <c r="CF851">
        <v>102</v>
      </c>
      <c r="CG851">
        <v>102</v>
      </c>
      <c r="CH851">
        <v>110</v>
      </c>
      <c r="CI851">
        <v>108</v>
      </c>
      <c r="CJ851">
        <v>82</v>
      </c>
      <c r="CK851">
        <v>93</v>
      </c>
      <c r="CL851">
        <v>99</v>
      </c>
      <c r="CM851">
        <v>104</v>
      </c>
      <c r="CN851">
        <v>106</v>
      </c>
      <c r="CO851">
        <v>108</v>
      </c>
      <c r="CP851">
        <v>105</v>
      </c>
      <c r="CQ851">
        <v>103</v>
      </c>
      <c r="CR851">
        <v>99</v>
      </c>
      <c r="CS851">
        <v>96</v>
      </c>
      <c r="CU851">
        <v>97</v>
      </c>
      <c r="CV851">
        <v>99</v>
      </c>
      <c r="CW851">
        <v>101</v>
      </c>
      <c r="CX851" t="s">
        <v>5</v>
      </c>
      <c r="CY851" t="s">
        <v>82</v>
      </c>
    </row>
    <row r="852" spans="1:103" x14ac:dyDescent="0.25">
      <c r="A852" t="s">
        <v>27</v>
      </c>
      <c r="B852">
        <v>36.166699999999999</v>
      </c>
      <c r="C852">
        <v>-115.13330000000001</v>
      </c>
      <c r="D852">
        <v>2011</v>
      </c>
      <c r="E852" t="s">
        <v>1</v>
      </c>
      <c r="F852">
        <v>158.69999999999999</v>
      </c>
      <c r="G852">
        <v>1945</v>
      </c>
      <c r="H852">
        <v>8</v>
      </c>
      <c r="I852" t="s">
        <v>260</v>
      </c>
      <c r="J852">
        <v>93</v>
      </c>
      <c r="K852">
        <v>93</v>
      </c>
      <c r="L852">
        <v>95</v>
      </c>
      <c r="M852">
        <v>89</v>
      </c>
      <c r="N852">
        <v>85</v>
      </c>
      <c r="O852">
        <v>84</v>
      </c>
      <c r="P852">
        <v>81</v>
      </c>
      <c r="Q852">
        <v>92</v>
      </c>
      <c r="R852">
        <v>95</v>
      </c>
      <c r="S852">
        <v>99</v>
      </c>
      <c r="T852">
        <v>95</v>
      </c>
      <c r="U852">
        <v>104</v>
      </c>
      <c r="V852">
        <v>107</v>
      </c>
      <c r="W852">
        <v>104</v>
      </c>
      <c r="X852">
        <v>94</v>
      </c>
      <c r="Y852">
        <v>95</v>
      </c>
      <c r="Z852">
        <v>98</v>
      </c>
      <c r="AA852">
        <v>104</v>
      </c>
      <c r="AB852">
        <v>107</v>
      </c>
      <c r="AC852">
        <v>108</v>
      </c>
      <c r="AD852">
        <v>107</v>
      </c>
      <c r="AE852">
        <v>99</v>
      </c>
      <c r="AF852">
        <v>95</v>
      </c>
      <c r="AG852">
        <v>97</v>
      </c>
      <c r="AH852">
        <v>101</v>
      </c>
      <c r="AI852">
        <v>100</v>
      </c>
      <c r="AJ852">
        <v>103</v>
      </c>
      <c r="AK852">
        <v>102</v>
      </c>
      <c r="AL852">
        <v>104</v>
      </c>
      <c r="AM852">
        <v>104</v>
      </c>
      <c r="AN852" s="5">
        <v>107</v>
      </c>
      <c r="AO852" s="5">
        <v>110</v>
      </c>
      <c r="AP852" s="5">
        <v>107</v>
      </c>
      <c r="AQ852" s="5">
        <v>110</v>
      </c>
      <c r="AR852" s="5">
        <v>108</v>
      </c>
      <c r="AS852" s="5">
        <v>110</v>
      </c>
      <c r="AT852" s="5">
        <v>109</v>
      </c>
      <c r="AU852" s="5">
        <v>99</v>
      </c>
      <c r="AV852" s="5">
        <v>97</v>
      </c>
      <c r="AW852" s="5">
        <v>104</v>
      </c>
      <c r="AX852" s="5">
        <v>107</v>
      </c>
      <c r="AY852" s="5">
        <v>109</v>
      </c>
      <c r="AZ852" s="5">
        <v>107</v>
      </c>
      <c r="BA852" s="5">
        <v>106</v>
      </c>
      <c r="BB852" s="5">
        <v>105</v>
      </c>
      <c r="BC852" s="5">
        <v>104</v>
      </c>
      <c r="BD852" s="5">
        <v>108</v>
      </c>
      <c r="BE852" s="5">
        <v>85</v>
      </c>
      <c r="BF852" s="5">
        <v>90</v>
      </c>
      <c r="BG852" s="5">
        <v>102</v>
      </c>
      <c r="BH852" s="5">
        <v>110</v>
      </c>
      <c r="BI852" s="5">
        <v>110</v>
      </c>
      <c r="BJ852" s="5">
        <v>107</v>
      </c>
      <c r="BK852" s="5">
        <v>108</v>
      </c>
      <c r="BL852" s="5">
        <v>107</v>
      </c>
      <c r="BM852" s="5">
        <v>110</v>
      </c>
      <c r="BN852" s="5">
        <v>110</v>
      </c>
      <c r="BO852" s="5">
        <v>104</v>
      </c>
      <c r="BP852" s="5">
        <v>103</v>
      </c>
      <c r="BQ852" s="5">
        <v>106</v>
      </c>
      <c r="BR852" s="5">
        <v>104</v>
      </c>
      <c r="BS852">
        <v>100</v>
      </c>
      <c r="BT852">
        <v>107</v>
      </c>
      <c r="BU852">
        <v>100</v>
      </c>
      <c r="BV852">
        <v>95</v>
      </c>
      <c r="BW852">
        <v>96</v>
      </c>
      <c r="BX852">
        <v>99</v>
      </c>
      <c r="BY852">
        <v>98</v>
      </c>
      <c r="BZ852">
        <v>102</v>
      </c>
      <c r="CA852">
        <v>103</v>
      </c>
      <c r="CB852">
        <v>97</v>
      </c>
      <c r="CC852">
        <v>88</v>
      </c>
      <c r="CD852">
        <v>94</v>
      </c>
      <c r="CE852">
        <v>100</v>
      </c>
      <c r="CF852">
        <v>101</v>
      </c>
      <c r="CG852">
        <v>104</v>
      </c>
      <c r="CH852">
        <v>104</v>
      </c>
      <c r="CI852">
        <v>102</v>
      </c>
      <c r="CJ852">
        <v>85</v>
      </c>
      <c r="CK852">
        <v>93</v>
      </c>
      <c r="CL852">
        <v>87</v>
      </c>
      <c r="CM852">
        <v>89</v>
      </c>
      <c r="CN852">
        <v>92</v>
      </c>
      <c r="CO852">
        <v>95</v>
      </c>
      <c r="CP852">
        <v>92</v>
      </c>
      <c r="CQ852">
        <v>101</v>
      </c>
      <c r="CR852">
        <v>96</v>
      </c>
      <c r="CS852">
        <v>95</v>
      </c>
      <c r="CT852">
        <v>95</v>
      </c>
      <c r="CU852">
        <v>96</v>
      </c>
      <c r="CV852">
        <v>103</v>
      </c>
      <c r="CW852">
        <v>106</v>
      </c>
      <c r="CX852" t="s">
        <v>2</v>
      </c>
      <c r="CY852" t="s">
        <v>28</v>
      </c>
    </row>
    <row r="853" spans="1:103" x14ac:dyDescent="0.25">
      <c r="A853" t="s">
        <v>77</v>
      </c>
      <c r="B853">
        <v>34.8536</v>
      </c>
      <c r="C853">
        <v>-116.7869</v>
      </c>
      <c r="D853">
        <v>1919</v>
      </c>
      <c r="E853" t="s">
        <v>1</v>
      </c>
      <c r="F853">
        <v>178.9</v>
      </c>
      <c r="G853">
        <v>1945</v>
      </c>
      <c r="H853">
        <v>8</v>
      </c>
      <c r="I853" t="s">
        <v>260</v>
      </c>
      <c r="J853">
        <v>92</v>
      </c>
      <c r="K853">
        <v>95</v>
      </c>
      <c r="L853">
        <v>83</v>
      </c>
      <c r="M853">
        <v>88</v>
      </c>
      <c r="N853">
        <v>87</v>
      </c>
      <c r="O853">
        <v>84</v>
      </c>
      <c r="P853">
        <v>86</v>
      </c>
      <c r="Q853">
        <v>87</v>
      </c>
      <c r="R853">
        <v>93</v>
      </c>
      <c r="S853">
        <v>95</v>
      </c>
      <c r="T853">
        <v>92</v>
      </c>
      <c r="U853">
        <v>103</v>
      </c>
      <c r="V853">
        <v>103</v>
      </c>
      <c r="W853">
        <v>100</v>
      </c>
      <c r="X853">
        <v>89</v>
      </c>
      <c r="Y853">
        <v>95</v>
      </c>
      <c r="Z853">
        <v>98</v>
      </c>
      <c r="AA853">
        <v>103</v>
      </c>
      <c r="AB853">
        <v>106</v>
      </c>
      <c r="AC853">
        <v>108</v>
      </c>
      <c r="AD853">
        <v>104</v>
      </c>
      <c r="AE853">
        <v>92</v>
      </c>
      <c r="AF853">
        <v>96</v>
      </c>
      <c r="AG853">
        <v>98</v>
      </c>
      <c r="AH853">
        <v>95</v>
      </c>
      <c r="AI853">
        <v>98</v>
      </c>
      <c r="AJ853">
        <v>98</v>
      </c>
      <c r="AK853">
        <v>98</v>
      </c>
      <c r="AL853">
        <v>106</v>
      </c>
      <c r="AM853">
        <v>105</v>
      </c>
      <c r="AN853" s="5">
        <v>108</v>
      </c>
      <c r="AO853" s="5">
        <v>110</v>
      </c>
      <c r="AP853" s="5">
        <v>108</v>
      </c>
      <c r="AQ853" s="5">
        <v>105</v>
      </c>
      <c r="AR853" s="5">
        <v>109</v>
      </c>
      <c r="AS853" s="5">
        <v>110</v>
      </c>
      <c r="AT853" s="5">
        <v>107</v>
      </c>
      <c r="AU853" s="5">
        <v>97</v>
      </c>
      <c r="AV853" s="5">
        <v>99</v>
      </c>
      <c r="AW853" s="5">
        <v>101</v>
      </c>
      <c r="AX853" s="5">
        <v>104</v>
      </c>
      <c r="AY853" s="5">
        <v>105</v>
      </c>
      <c r="AZ853" s="5">
        <v>107</v>
      </c>
      <c r="BA853" s="5">
        <v>106</v>
      </c>
      <c r="BB853" s="5">
        <v>108</v>
      </c>
      <c r="BC853" s="5">
        <v>106</v>
      </c>
      <c r="BD853" s="5">
        <v>104</v>
      </c>
      <c r="BE853" s="5">
        <v>100</v>
      </c>
      <c r="BF853" s="5">
        <v>100</v>
      </c>
      <c r="BG853" s="5">
        <v>104</v>
      </c>
      <c r="BH853" s="5">
        <v>108</v>
      </c>
      <c r="BI853" s="5">
        <v>109</v>
      </c>
      <c r="BJ853" s="5">
        <v>102</v>
      </c>
      <c r="BK853" s="5">
        <v>105</v>
      </c>
      <c r="BL853" s="5">
        <v>110</v>
      </c>
      <c r="BM853" s="5">
        <v>111</v>
      </c>
      <c r="BN853" s="5">
        <v>109</v>
      </c>
      <c r="BO853" s="5">
        <v>108</v>
      </c>
      <c r="BP853" s="5">
        <v>107</v>
      </c>
      <c r="BQ853" s="5">
        <v>107</v>
      </c>
      <c r="BR853" s="5">
        <v>104</v>
      </c>
      <c r="BS853">
        <v>100</v>
      </c>
      <c r="BT853">
        <v>88</v>
      </c>
      <c r="BU853">
        <v>83</v>
      </c>
      <c r="BV853">
        <v>102</v>
      </c>
      <c r="BW853">
        <v>93</v>
      </c>
      <c r="BX853">
        <v>93</v>
      </c>
      <c r="BY853">
        <v>102</v>
      </c>
      <c r="BZ853">
        <v>103</v>
      </c>
      <c r="CA853">
        <v>104</v>
      </c>
      <c r="CB853">
        <v>100</v>
      </c>
      <c r="CC853">
        <v>88</v>
      </c>
      <c r="CD853">
        <v>100</v>
      </c>
      <c r="CE853">
        <v>99</v>
      </c>
      <c r="CF853">
        <v>100</v>
      </c>
      <c r="CG853">
        <v>102</v>
      </c>
      <c r="CH853">
        <v>102</v>
      </c>
      <c r="CI853">
        <v>91</v>
      </c>
      <c r="CJ853">
        <v>77</v>
      </c>
      <c r="CK853">
        <v>92</v>
      </c>
      <c r="CL853">
        <v>96</v>
      </c>
      <c r="CM853">
        <v>103</v>
      </c>
      <c r="CN853">
        <v>106</v>
      </c>
      <c r="CO853">
        <v>106</v>
      </c>
      <c r="CP853">
        <v>107</v>
      </c>
      <c r="CQ853">
        <v>105</v>
      </c>
      <c r="CR853">
        <v>98</v>
      </c>
      <c r="CS853">
        <v>96</v>
      </c>
      <c r="CT853">
        <v>96</v>
      </c>
      <c r="CU853">
        <v>97</v>
      </c>
      <c r="CV853">
        <v>95</v>
      </c>
      <c r="CW853">
        <v>104</v>
      </c>
      <c r="CX853" t="s">
        <v>5</v>
      </c>
      <c r="CY853" t="s">
        <v>78</v>
      </c>
    </row>
    <row r="854" spans="1:103" x14ac:dyDescent="0.25">
      <c r="A854" t="s">
        <v>59</v>
      </c>
      <c r="B854">
        <v>36.2333</v>
      </c>
      <c r="C854">
        <v>-115.0333</v>
      </c>
      <c r="D854">
        <v>1883</v>
      </c>
      <c r="E854" t="s">
        <v>1</v>
      </c>
      <c r="F854">
        <v>166.1</v>
      </c>
      <c r="G854">
        <v>1945</v>
      </c>
      <c r="H854">
        <v>8</v>
      </c>
      <c r="I854" t="s">
        <v>260</v>
      </c>
      <c r="J854">
        <v>91</v>
      </c>
      <c r="K854">
        <v>96</v>
      </c>
      <c r="L854">
        <v>94</v>
      </c>
      <c r="M854">
        <v>88</v>
      </c>
      <c r="N854">
        <v>83</v>
      </c>
      <c r="O854">
        <v>85</v>
      </c>
      <c r="P854">
        <v>88</v>
      </c>
      <c r="Q854">
        <v>90</v>
      </c>
      <c r="R854">
        <v>95</v>
      </c>
      <c r="S854">
        <v>94</v>
      </c>
      <c r="T854">
        <v>93</v>
      </c>
      <c r="U854">
        <v>103</v>
      </c>
      <c r="V854">
        <v>107</v>
      </c>
      <c r="W854">
        <v>100</v>
      </c>
      <c r="X854">
        <v>89</v>
      </c>
      <c r="Y854">
        <v>94</v>
      </c>
      <c r="Z854">
        <v>98</v>
      </c>
      <c r="AA854">
        <v>104</v>
      </c>
      <c r="AB854">
        <v>107</v>
      </c>
      <c r="AC854">
        <v>110</v>
      </c>
      <c r="AD854">
        <v>109</v>
      </c>
      <c r="AE854">
        <v>98</v>
      </c>
      <c r="AF854">
        <v>95</v>
      </c>
      <c r="AG854">
        <v>100</v>
      </c>
      <c r="AH854">
        <v>97</v>
      </c>
      <c r="AI854">
        <v>101</v>
      </c>
      <c r="AJ854">
        <v>102</v>
      </c>
      <c r="AK854">
        <v>102</v>
      </c>
      <c r="AL854">
        <v>107</v>
      </c>
      <c r="AM854">
        <v>106</v>
      </c>
      <c r="AN854" s="5">
        <v>108</v>
      </c>
      <c r="AO854" s="5">
        <v>113</v>
      </c>
      <c r="AP854" s="5">
        <v>111</v>
      </c>
      <c r="AQ854" s="5">
        <v>110</v>
      </c>
      <c r="AR854" s="5">
        <v>110</v>
      </c>
      <c r="AS854" s="5">
        <v>112</v>
      </c>
      <c r="AT854" s="5">
        <v>111</v>
      </c>
      <c r="AU854" s="5">
        <v>102</v>
      </c>
      <c r="AV854" s="5">
        <v>102</v>
      </c>
      <c r="AW854" s="5">
        <v>105</v>
      </c>
      <c r="AX854" s="5">
        <v>108</v>
      </c>
      <c r="AY854" s="5">
        <v>110</v>
      </c>
      <c r="AZ854" s="5">
        <v>108</v>
      </c>
      <c r="BA854" s="5">
        <v>108</v>
      </c>
      <c r="BB854" s="5">
        <v>107</v>
      </c>
      <c r="BC854" s="5">
        <v>106</v>
      </c>
      <c r="BD854" s="5">
        <v>109</v>
      </c>
      <c r="BE854" s="5">
        <v>94</v>
      </c>
      <c r="BF854" s="5">
        <v>97</v>
      </c>
      <c r="BG854" s="5">
        <v>104</v>
      </c>
      <c r="BH854" s="5">
        <v>111</v>
      </c>
      <c r="BI854" s="5">
        <v>112</v>
      </c>
      <c r="BJ854" s="5">
        <v>105</v>
      </c>
      <c r="BK854" s="5">
        <v>110</v>
      </c>
      <c r="BL854" s="5">
        <v>109</v>
      </c>
      <c r="BM854" s="5">
        <v>112</v>
      </c>
      <c r="BN854" s="5">
        <v>109</v>
      </c>
      <c r="BO854" s="5">
        <v>104</v>
      </c>
      <c r="BP854" s="5">
        <v>104</v>
      </c>
      <c r="BQ854" s="5">
        <v>106</v>
      </c>
      <c r="BR854" s="5">
        <v>105</v>
      </c>
      <c r="BS854">
        <v>101</v>
      </c>
      <c r="BT854">
        <v>98</v>
      </c>
      <c r="BU854">
        <v>102</v>
      </c>
      <c r="BV854">
        <v>99</v>
      </c>
      <c r="BW854">
        <v>100</v>
      </c>
      <c r="BX854">
        <v>101</v>
      </c>
      <c r="BY854">
        <v>102</v>
      </c>
      <c r="BZ854">
        <v>104</v>
      </c>
      <c r="CA854">
        <v>106</v>
      </c>
      <c r="CB854">
        <v>99</v>
      </c>
      <c r="CC854">
        <v>94</v>
      </c>
      <c r="CD854">
        <v>96</v>
      </c>
      <c r="CE854">
        <v>103</v>
      </c>
      <c r="CF854">
        <v>105</v>
      </c>
      <c r="CG854">
        <v>105</v>
      </c>
      <c r="CH854">
        <v>105</v>
      </c>
      <c r="CI854">
        <v>99</v>
      </c>
      <c r="CJ854">
        <v>91</v>
      </c>
      <c r="CK854">
        <v>95</v>
      </c>
      <c r="CL854">
        <v>101</v>
      </c>
      <c r="CM854">
        <v>105</v>
      </c>
      <c r="CN854">
        <v>109</v>
      </c>
      <c r="CO854">
        <v>108</v>
      </c>
      <c r="CP854">
        <v>105</v>
      </c>
      <c r="CQ854">
        <v>104</v>
      </c>
      <c r="CR854">
        <v>101</v>
      </c>
      <c r="CS854">
        <v>101</v>
      </c>
      <c r="CT854">
        <v>102</v>
      </c>
      <c r="CU854">
        <v>103</v>
      </c>
      <c r="CV854">
        <v>105</v>
      </c>
      <c r="CW854">
        <v>108</v>
      </c>
      <c r="CX854" t="s">
        <v>2</v>
      </c>
      <c r="CY854" t="s">
        <v>60</v>
      </c>
    </row>
    <row r="855" spans="1:103" x14ac:dyDescent="0.25">
      <c r="A855" t="s">
        <v>45</v>
      </c>
      <c r="B855">
        <v>35.763599999999997</v>
      </c>
      <c r="C855">
        <v>-117.3908</v>
      </c>
      <c r="D855">
        <v>1695</v>
      </c>
      <c r="E855" t="s">
        <v>1</v>
      </c>
      <c r="F855">
        <v>90.8</v>
      </c>
      <c r="G855">
        <v>1945</v>
      </c>
      <c r="H855">
        <v>8</v>
      </c>
      <c r="I855" t="s">
        <v>260</v>
      </c>
      <c r="J855">
        <v>92</v>
      </c>
      <c r="K855">
        <v>93</v>
      </c>
      <c r="L855">
        <v>95</v>
      </c>
      <c r="M855">
        <v>88</v>
      </c>
      <c r="N855">
        <v>85</v>
      </c>
      <c r="O855">
        <v>85</v>
      </c>
      <c r="P855">
        <v>84</v>
      </c>
      <c r="Q855">
        <v>89</v>
      </c>
      <c r="R855">
        <v>94</v>
      </c>
      <c r="S855">
        <v>98</v>
      </c>
      <c r="T855">
        <v>100</v>
      </c>
      <c r="U855">
        <v>105</v>
      </c>
      <c r="V855">
        <v>109</v>
      </c>
      <c r="W855">
        <v>102</v>
      </c>
      <c r="X855">
        <v>102</v>
      </c>
      <c r="Y855">
        <v>103</v>
      </c>
      <c r="Z855">
        <v>104</v>
      </c>
      <c r="AA855">
        <v>106</v>
      </c>
      <c r="AB855">
        <v>109</v>
      </c>
      <c r="AC855">
        <v>112</v>
      </c>
      <c r="AD855">
        <v>107</v>
      </c>
      <c r="AE855">
        <v>97</v>
      </c>
      <c r="AF855">
        <v>98</v>
      </c>
      <c r="AG855">
        <v>99</v>
      </c>
      <c r="AH855">
        <v>98</v>
      </c>
      <c r="AI855">
        <v>100</v>
      </c>
      <c r="AJ855">
        <v>102</v>
      </c>
      <c r="AK855">
        <v>104</v>
      </c>
      <c r="AL855">
        <v>107</v>
      </c>
      <c r="AM855">
        <v>110</v>
      </c>
      <c r="AN855" s="5">
        <v>112</v>
      </c>
      <c r="AO855" s="5">
        <v>112</v>
      </c>
      <c r="AP855" s="5">
        <v>110</v>
      </c>
      <c r="AQ855" s="5">
        <v>109</v>
      </c>
      <c r="AR855" s="5">
        <v>114</v>
      </c>
      <c r="AS855" s="5">
        <v>114</v>
      </c>
      <c r="AT855" s="5">
        <v>112</v>
      </c>
      <c r="AU855" s="5">
        <v>103</v>
      </c>
      <c r="AV855" s="5">
        <v>102</v>
      </c>
      <c r="AW855" s="5">
        <v>106</v>
      </c>
      <c r="AX855" s="5">
        <v>108</v>
      </c>
      <c r="AY855" s="5">
        <v>110</v>
      </c>
      <c r="AZ855" s="5">
        <v>110</v>
      </c>
      <c r="BA855" s="5">
        <v>109</v>
      </c>
      <c r="BB855" s="5">
        <v>109</v>
      </c>
      <c r="BC855" s="5">
        <v>110</v>
      </c>
      <c r="BD855" s="5">
        <v>109</v>
      </c>
      <c r="BE855" s="5">
        <v>105</v>
      </c>
      <c r="BF855" s="5">
        <v>105</v>
      </c>
      <c r="BG855" s="5">
        <v>109</v>
      </c>
      <c r="BH855" s="5">
        <v>112</v>
      </c>
      <c r="BI855" s="5">
        <v>112</v>
      </c>
      <c r="BJ855" s="5">
        <v>109</v>
      </c>
      <c r="BK855" s="5">
        <v>112</v>
      </c>
      <c r="BL855" s="5">
        <v>118</v>
      </c>
      <c r="BM855" s="5">
        <v>116</v>
      </c>
      <c r="BN855" s="5">
        <v>114</v>
      </c>
      <c r="BO855" s="5">
        <v>114</v>
      </c>
      <c r="BP855" s="5">
        <v>112</v>
      </c>
      <c r="BQ855" s="5">
        <v>113</v>
      </c>
      <c r="BR855" s="5">
        <v>112</v>
      </c>
      <c r="BS855">
        <v>103</v>
      </c>
      <c r="BT855">
        <v>97</v>
      </c>
      <c r="BU855">
        <v>105</v>
      </c>
      <c r="BV855">
        <v>106</v>
      </c>
      <c r="BW855">
        <v>100</v>
      </c>
      <c r="BX855">
        <v>103</v>
      </c>
      <c r="BY855">
        <v>105</v>
      </c>
      <c r="BZ855">
        <v>105</v>
      </c>
      <c r="CA855">
        <v>108</v>
      </c>
      <c r="CB855">
        <v>107</v>
      </c>
      <c r="CC855">
        <v>105</v>
      </c>
      <c r="CD855">
        <v>104</v>
      </c>
      <c r="CE855">
        <v>104</v>
      </c>
      <c r="CF855">
        <v>104</v>
      </c>
      <c r="CG855">
        <v>105</v>
      </c>
      <c r="CH855">
        <v>108</v>
      </c>
      <c r="CI855">
        <v>98</v>
      </c>
      <c r="CJ855">
        <v>82</v>
      </c>
      <c r="CK855">
        <v>97</v>
      </c>
      <c r="CL855">
        <v>103</v>
      </c>
      <c r="CM855">
        <v>109</v>
      </c>
      <c r="CN855">
        <v>111</v>
      </c>
      <c r="CO855">
        <v>112</v>
      </c>
      <c r="CP855">
        <v>112</v>
      </c>
      <c r="CQ855">
        <v>105</v>
      </c>
      <c r="CR855">
        <v>105</v>
      </c>
      <c r="CS855">
        <v>98</v>
      </c>
      <c r="CT855">
        <v>100</v>
      </c>
      <c r="CU855">
        <v>99</v>
      </c>
      <c r="CV855">
        <v>102</v>
      </c>
      <c r="CW855">
        <v>109</v>
      </c>
      <c r="CX855" t="s">
        <v>5</v>
      </c>
      <c r="CY855" t="s">
        <v>46</v>
      </c>
    </row>
    <row r="856" spans="1:103" x14ac:dyDescent="0.25">
      <c r="A856" t="s">
        <v>63</v>
      </c>
      <c r="B856">
        <v>36.549999999999997</v>
      </c>
      <c r="C856">
        <v>-114.45829999999999</v>
      </c>
      <c r="D856">
        <v>1294</v>
      </c>
      <c r="E856" t="s">
        <v>1</v>
      </c>
      <c r="F856">
        <v>215.3</v>
      </c>
      <c r="G856">
        <v>1945</v>
      </c>
      <c r="H856">
        <v>8</v>
      </c>
      <c r="I856" t="s">
        <v>260</v>
      </c>
      <c r="J856">
        <v>97</v>
      </c>
      <c r="K856">
        <v>96</v>
      </c>
      <c r="L856">
        <v>93</v>
      </c>
      <c r="M856">
        <v>92</v>
      </c>
      <c r="N856">
        <v>89</v>
      </c>
      <c r="O856">
        <v>90</v>
      </c>
      <c r="P856">
        <v>91</v>
      </c>
      <c r="Q856">
        <v>92</v>
      </c>
      <c r="R856">
        <v>90</v>
      </c>
      <c r="S856">
        <v>91</v>
      </c>
      <c r="T856">
        <v>88</v>
      </c>
      <c r="U856">
        <v>92</v>
      </c>
      <c r="V856">
        <v>102</v>
      </c>
      <c r="W856">
        <v>110</v>
      </c>
      <c r="X856">
        <v>110</v>
      </c>
      <c r="Y856">
        <v>107</v>
      </c>
      <c r="Z856">
        <v>98</v>
      </c>
      <c r="AA856">
        <v>103</v>
      </c>
      <c r="AB856">
        <v>109</v>
      </c>
      <c r="AC856">
        <v>113</v>
      </c>
      <c r="AD856">
        <v>112</v>
      </c>
      <c r="AE856">
        <v>103</v>
      </c>
      <c r="AF856">
        <v>96</v>
      </c>
      <c r="AG856">
        <v>105</v>
      </c>
      <c r="AH856">
        <v>100</v>
      </c>
      <c r="AI856">
        <v>104</v>
      </c>
      <c r="AJ856">
        <v>103</v>
      </c>
      <c r="AK856">
        <v>104</v>
      </c>
      <c r="AL856">
        <v>109</v>
      </c>
      <c r="AM856">
        <v>110</v>
      </c>
      <c r="AN856" s="5">
        <v>110</v>
      </c>
      <c r="AO856" s="5">
        <v>113</v>
      </c>
      <c r="AP856" s="5">
        <v>112</v>
      </c>
      <c r="AQ856" s="5">
        <v>113</v>
      </c>
      <c r="AR856" s="5">
        <v>113</v>
      </c>
      <c r="AS856" s="5">
        <v>116</v>
      </c>
      <c r="AT856" s="5">
        <v>113</v>
      </c>
      <c r="AU856" s="5">
        <v>104</v>
      </c>
      <c r="AV856" s="5">
        <v>114</v>
      </c>
      <c r="AW856" s="5">
        <v>117</v>
      </c>
      <c r="AX856" s="5">
        <v>104</v>
      </c>
      <c r="AY856" s="5">
        <v>113</v>
      </c>
      <c r="AZ856" s="5">
        <v>111</v>
      </c>
      <c r="BA856" s="5">
        <v>115</v>
      </c>
      <c r="BB856" s="5">
        <v>105</v>
      </c>
      <c r="BC856" s="5">
        <v>110</v>
      </c>
      <c r="BD856" s="5">
        <v>113</v>
      </c>
      <c r="BE856" s="5">
        <v>101</v>
      </c>
      <c r="BF856" s="5">
        <v>98</v>
      </c>
      <c r="BG856" s="5">
        <v>107</v>
      </c>
      <c r="BH856" s="5">
        <v>114</v>
      </c>
      <c r="BI856" s="5">
        <v>113</v>
      </c>
      <c r="BJ856" s="5">
        <v>116</v>
      </c>
      <c r="BK856" s="5">
        <v>115</v>
      </c>
      <c r="BL856" s="5">
        <v>111</v>
      </c>
      <c r="BM856" s="5">
        <v>114</v>
      </c>
      <c r="BN856" s="5">
        <v>113</v>
      </c>
      <c r="BO856" s="5">
        <v>111</v>
      </c>
      <c r="BP856" s="5">
        <v>109</v>
      </c>
      <c r="BQ856" s="5">
        <v>110</v>
      </c>
      <c r="BR856" s="5">
        <v>106</v>
      </c>
      <c r="BS856">
        <v>101</v>
      </c>
      <c r="BT856">
        <v>104</v>
      </c>
      <c r="BU856">
        <v>102</v>
      </c>
      <c r="BV856">
        <v>101</v>
      </c>
      <c r="BW856">
        <v>103</v>
      </c>
      <c r="BX856">
        <v>102</v>
      </c>
      <c r="BY856">
        <v>104</v>
      </c>
      <c r="BZ856">
        <v>105</v>
      </c>
      <c r="CA856">
        <v>109</v>
      </c>
      <c r="CB856">
        <v>101</v>
      </c>
      <c r="CC856">
        <v>99</v>
      </c>
      <c r="CD856">
        <v>97</v>
      </c>
      <c r="CE856">
        <v>100</v>
      </c>
      <c r="CF856">
        <v>106</v>
      </c>
      <c r="CG856">
        <v>109</v>
      </c>
      <c r="CH856">
        <v>108</v>
      </c>
      <c r="CI856">
        <v>108</v>
      </c>
      <c r="CJ856">
        <v>110</v>
      </c>
      <c r="CK856">
        <v>104</v>
      </c>
      <c r="CL856">
        <v>106</v>
      </c>
      <c r="CM856">
        <v>104</v>
      </c>
      <c r="CN856">
        <v>101</v>
      </c>
      <c r="CO856">
        <v>112</v>
      </c>
      <c r="CP856">
        <v>111</v>
      </c>
      <c r="CQ856">
        <v>109</v>
      </c>
      <c r="CR856">
        <v>107</v>
      </c>
      <c r="CS856">
        <v>105</v>
      </c>
      <c r="CT856">
        <v>107</v>
      </c>
      <c r="CU856">
        <v>106</v>
      </c>
      <c r="CV856">
        <v>106</v>
      </c>
      <c r="CW856">
        <v>110</v>
      </c>
      <c r="CX856" t="s">
        <v>2</v>
      </c>
      <c r="CY856" t="s">
        <v>64</v>
      </c>
    </row>
    <row r="857" spans="1:103" x14ac:dyDescent="0.25">
      <c r="A857" t="s">
        <v>67</v>
      </c>
      <c r="B857">
        <v>35.333300000000001</v>
      </c>
      <c r="C857">
        <v>-116.08329999999999</v>
      </c>
      <c r="D857">
        <v>922</v>
      </c>
      <c r="E857" t="s">
        <v>1</v>
      </c>
      <c r="F857">
        <v>143.9</v>
      </c>
      <c r="G857">
        <v>1945</v>
      </c>
      <c r="H857">
        <v>8</v>
      </c>
      <c r="I857" t="s">
        <v>260</v>
      </c>
      <c r="J857">
        <v>96</v>
      </c>
      <c r="K857">
        <v>97</v>
      </c>
      <c r="L857">
        <v>99</v>
      </c>
      <c r="M857">
        <v>92</v>
      </c>
      <c r="N857">
        <v>88</v>
      </c>
      <c r="O857">
        <v>88</v>
      </c>
      <c r="P857">
        <v>89</v>
      </c>
      <c r="Q857">
        <v>92</v>
      </c>
      <c r="R857">
        <v>97</v>
      </c>
      <c r="S857">
        <v>99</v>
      </c>
      <c r="T857">
        <v>99</v>
      </c>
      <c r="U857">
        <v>108</v>
      </c>
      <c r="V857">
        <v>108</v>
      </c>
      <c r="W857">
        <v>104</v>
      </c>
      <c r="X857">
        <v>93</v>
      </c>
      <c r="Y857">
        <v>100</v>
      </c>
      <c r="Z857">
        <v>104</v>
      </c>
      <c r="AA857">
        <v>110</v>
      </c>
      <c r="AB857">
        <v>112</v>
      </c>
      <c r="AC857">
        <v>114</v>
      </c>
      <c r="AD857">
        <v>105</v>
      </c>
      <c r="AE857">
        <v>100</v>
      </c>
      <c r="AF857">
        <v>99</v>
      </c>
      <c r="AG857">
        <v>103</v>
      </c>
      <c r="AH857">
        <v>98</v>
      </c>
      <c r="AI857">
        <v>104</v>
      </c>
      <c r="AJ857">
        <v>104</v>
      </c>
      <c r="AK857">
        <v>106</v>
      </c>
      <c r="AL857">
        <v>109</v>
      </c>
      <c r="AM857">
        <v>110</v>
      </c>
      <c r="AN857" s="5">
        <v>113</v>
      </c>
      <c r="AO857" s="5">
        <v>116</v>
      </c>
      <c r="AP857" s="5">
        <v>115</v>
      </c>
      <c r="AQ857" s="5">
        <v>110</v>
      </c>
      <c r="AR857" s="5">
        <v>115</v>
      </c>
      <c r="AS857" s="5">
        <v>115</v>
      </c>
      <c r="AT857" s="5">
        <v>112</v>
      </c>
      <c r="AU857" s="5">
        <v>106</v>
      </c>
      <c r="AV857" s="5">
        <v>104</v>
      </c>
      <c r="AW857" s="5">
        <v>106</v>
      </c>
      <c r="AX857" s="5">
        <v>110</v>
      </c>
      <c r="AY857" s="5">
        <v>111</v>
      </c>
      <c r="AZ857" s="5">
        <v>114</v>
      </c>
      <c r="BA857" s="5">
        <v>111</v>
      </c>
      <c r="BB857" s="5">
        <v>108</v>
      </c>
      <c r="BC857" s="5">
        <v>110</v>
      </c>
      <c r="BD857" s="5">
        <v>111</v>
      </c>
      <c r="BE857" s="5">
        <v>104</v>
      </c>
      <c r="BF857" s="5">
        <v>101</v>
      </c>
      <c r="BG857" s="5">
        <v>110</v>
      </c>
      <c r="BH857" s="5">
        <v>115</v>
      </c>
      <c r="BI857" s="5">
        <v>115</v>
      </c>
      <c r="BJ857" s="5">
        <v>110</v>
      </c>
      <c r="BK857" s="5">
        <v>112</v>
      </c>
      <c r="BL857" s="5">
        <v>115</v>
      </c>
      <c r="BM857" s="5">
        <v>116</v>
      </c>
      <c r="BN857" s="5">
        <v>115</v>
      </c>
      <c r="BO857" s="5">
        <v>110</v>
      </c>
      <c r="BP857" s="5">
        <v>113</v>
      </c>
      <c r="BQ857" s="5">
        <v>111</v>
      </c>
      <c r="BR857" s="5">
        <v>109</v>
      </c>
      <c r="BS857">
        <v>104</v>
      </c>
      <c r="BT857">
        <v>96</v>
      </c>
      <c r="BU857">
        <v>103</v>
      </c>
      <c r="BV857">
        <v>107</v>
      </c>
      <c r="BW857">
        <v>92</v>
      </c>
      <c r="BX857">
        <v>104</v>
      </c>
      <c r="BY857">
        <v>106</v>
      </c>
      <c r="BZ857">
        <v>108</v>
      </c>
      <c r="CA857">
        <v>108</v>
      </c>
      <c r="CB857">
        <v>106</v>
      </c>
      <c r="CC857">
        <v>91</v>
      </c>
      <c r="CD857">
        <v>102</v>
      </c>
      <c r="CE857">
        <v>107</v>
      </c>
      <c r="CF857">
        <v>107</v>
      </c>
      <c r="CG857">
        <v>108</v>
      </c>
      <c r="CH857">
        <v>110</v>
      </c>
      <c r="CI857">
        <v>98</v>
      </c>
      <c r="CJ857">
        <v>84</v>
      </c>
      <c r="CK857">
        <v>93</v>
      </c>
      <c r="CL857">
        <v>101</v>
      </c>
      <c r="CM857">
        <v>107</v>
      </c>
      <c r="CN857">
        <v>111</v>
      </c>
      <c r="CO857">
        <v>113</v>
      </c>
      <c r="CP857">
        <v>111</v>
      </c>
      <c r="CQ857">
        <v>110</v>
      </c>
      <c r="CR857">
        <v>102</v>
      </c>
      <c r="CS857">
        <v>101</v>
      </c>
      <c r="CT857">
        <v>102</v>
      </c>
      <c r="CU857">
        <v>104</v>
      </c>
      <c r="CV857">
        <v>103</v>
      </c>
      <c r="CW857">
        <v>110</v>
      </c>
      <c r="CX857" t="s">
        <v>5</v>
      </c>
      <c r="CY857" t="s">
        <v>68</v>
      </c>
    </row>
    <row r="858" spans="1:103" x14ac:dyDescent="0.25">
      <c r="A858" t="s">
        <v>57</v>
      </c>
      <c r="B858">
        <v>36.533299999999997</v>
      </c>
      <c r="C858">
        <v>-116.88330000000001</v>
      </c>
      <c r="D858">
        <v>-151</v>
      </c>
      <c r="E858" t="s">
        <v>1</v>
      </c>
      <c r="F858">
        <v>8</v>
      </c>
      <c r="G858">
        <v>1945</v>
      </c>
      <c r="H858">
        <v>8</v>
      </c>
      <c r="I858" t="s">
        <v>260</v>
      </c>
      <c r="J858">
        <v>102</v>
      </c>
      <c r="K858">
        <v>104</v>
      </c>
      <c r="L858">
        <v>102</v>
      </c>
      <c r="M858">
        <v>99</v>
      </c>
      <c r="N858">
        <v>93</v>
      </c>
      <c r="O858">
        <v>94</v>
      </c>
      <c r="P858">
        <v>92</v>
      </c>
      <c r="Q858">
        <v>99</v>
      </c>
      <c r="R858">
        <v>101</v>
      </c>
      <c r="S858">
        <v>103</v>
      </c>
      <c r="T858">
        <v>104</v>
      </c>
      <c r="U858">
        <v>111</v>
      </c>
      <c r="V858">
        <v>114</v>
      </c>
      <c r="W858">
        <v>113</v>
      </c>
      <c r="X858">
        <v>107</v>
      </c>
      <c r="Y858">
        <v>102</v>
      </c>
      <c r="Z858">
        <v>109</v>
      </c>
      <c r="AA858">
        <v>115</v>
      </c>
      <c r="AB858">
        <v>118</v>
      </c>
      <c r="AC858">
        <v>119</v>
      </c>
      <c r="AD858">
        <v>116</v>
      </c>
      <c r="AE858">
        <v>112</v>
      </c>
      <c r="AF858">
        <v>104</v>
      </c>
      <c r="AG858">
        <v>109</v>
      </c>
      <c r="AH858">
        <v>108</v>
      </c>
      <c r="AI858">
        <v>108</v>
      </c>
      <c r="AJ858">
        <v>111</v>
      </c>
      <c r="AK858">
        <v>111</v>
      </c>
      <c r="AL858">
        <v>114</v>
      </c>
      <c r="AM858">
        <v>117</v>
      </c>
      <c r="AN858" s="5">
        <v>118</v>
      </c>
      <c r="AO858" s="5">
        <v>122</v>
      </c>
      <c r="AP858" s="5">
        <v>120</v>
      </c>
      <c r="AQ858" s="5">
        <v>119</v>
      </c>
      <c r="AR858" s="5">
        <v>120</v>
      </c>
      <c r="AS858" s="5">
        <v>121</v>
      </c>
      <c r="AT858" s="5">
        <v>119</v>
      </c>
      <c r="AU858" s="5">
        <v>115</v>
      </c>
      <c r="AV858" s="5">
        <v>112</v>
      </c>
      <c r="AW858" s="5">
        <v>114</v>
      </c>
      <c r="AX858" s="5">
        <v>115</v>
      </c>
      <c r="AY858" s="5">
        <v>118</v>
      </c>
      <c r="AZ858" s="5">
        <v>117</v>
      </c>
      <c r="BA858" s="5">
        <v>116</v>
      </c>
      <c r="BB858" s="5">
        <v>114</v>
      </c>
      <c r="BC858" s="5">
        <v>117</v>
      </c>
      <c r="BD858" s="5">
        <v>118</v>
      </c>
      <c r="BE858" s="5">
        <v>115</v>
      </c>
      <c r="BF858" s="5">
        <v>113</v>
      </c>
      <c r="BG858" s="5">
        <v>117</v>
      </c>
      <c r="BH858" s="5">
        <v>120</v>
      </c>
      <c r="BI858" s="5">
        <v>121</v>
      </c>
      <c r="BJ858" s="5">
        <v>117</v>
      </c>
      <c r="BK858" s="5">
        <v>119</v>
      </c>
      <c r="BL858" s="5">
        <v>122</v>
      </c>
      <c r="BM858" s="5">
        <v>125</v>
      </c>
      <c r="BN858" s="5">
        <v>121</v>
      </c>
      <c r="BO858" s="5">
        <v>119</v>
      </c>
      <c r="BP858" s="5">
        <v>119</v>
      </c>
      <c r="BQ858" s="5">
        <v>119</v>
      </c>
      <c r="BR858" s="5">
        <v>118</v>
      </c>
      <c r="BS858">
        <v>112</v>
      </c>
      <c r="BT858">
        <v>105</v>
      </c>
      <c r="BU858">
        <v>103</v>
      </c>
      <c r="BV858">
        <v>112</v>
      </c>
      <c r="BW858">
        <v>108</v>
      </c>
      <c r="BX858">
        <v>106</v>
      </c>
      <c r="BY858">
        <v>111</v>
      </c>
      <c r="BZ858">
        <v>115</v>
      </c>
      <c r="CA858">
        <v>116</v>
      </c>
      <c r="CB858">
        <v>115</v>
      </c>
      <c r="CC858">
        <v>112</v>
      </c>
      <c r="CD858">
        <v>112</v>
      </c>
      <c r="CE858">
        <v>111</v>
      </c>
      <c r="CF858">
        <v>113</v>
      </c>
      <c r="CG858">
        <v>114</v>
      </c>
      <c r="CH858">
        <v>115</v>
      </c>
      <c r="CI858">
        <v>115</v>
      </c>
      <c r="CJ858">
        <v>92</v>
      </c>
      <c r="CK858">
        <v>100</v>
      </c>
      <c r="CL858">
        <v>110</v>
      </c>
      <c r="CM858">
        <v>114</v>
      </c>
      <c r="CN858">
        <v>117</v>
      </c>
      <c r="CO858">
        <v>119</v>
      </c>
      <c r="CP858">
        <v>118</v>
      </c>
      <c r="CQ858">
        <v>119</v>
      </c>
      <c r="CR858">
        <v>113</v>
      </c>
      <c r="CS858">
        <v>108</v>
      </c>
      <c r="CT858">
        <v>107</v>
      </c>
      <c r="CU858">
        <v>110</v>
      </c>
      <c r="CV858">
        <v>107</v>
      </c>
      <c r="CW858">
        <v>112</v>
      </c>
      <c r="CX858" t="s">
        <v>5</v>
      </c>
      <c r="CY858" t="s">
        <v>58</v>
      </c>
    </row>
    <row r="859" spans="1:103" x14ac:dyDescent="0.25">
      <c r="A859" t="s">
        <v>29</v>
      </c>
      <c r="B859">
        <v>36.450000000000003</v>
      </c>
      <c r="C859">
        <v>-116.86669999999999</v>
      </c>
      <c r="D859">
        <v>-168</v>
      </c>
      <c r="E859" t="s">
        <v>1</v>
      </c>
      <c r="F859">
        <v>1.4</v>
      </c>
      <c r="G859">
        <v>1945</v>
      </c>
      <c r="H859">
        <v>8</v>
      </c>
      <c r="I859" t="s">
        <v>260</v>
      </c>
      <c r="J859">
        <v>101</v>
      </c>
      <c r="K859">
        <v>104</v>
      </c>
      <c r="L859">
        <v>100</v>
      </c>
      <c r="M859">
        <v>102</v>
      </c>
      <c r="N859">
        <v>93</v>
      </c>
      <c r="O859">
        <v>93</v>
      </c>
      <c r="P859">
        <v>92</v>
      </c>
      <c r="Q859">
        <v>98</v>
      </c>
      <c r="R859">
        <v>100</v>
      </c>
      <c r="S859">
        <v>103</v>
      </c>
      <c r="T859">
        <v>104</v>
      </c>
      <c r="U859">
        <v>110</v>
      </c>
      <c r="V859">
        <v>113</v>
      </c>
      <c r="W859">
        <v>112</v>
      </c>
      <c r="X859">
        <v>99</v>
      </c>
      <c r="Y859">
        <v>102</v>
      </c>
      <c r="Z859">
        <v>108</v>
      </c>
      <c r="AA859">
        <v>114</v>
      </c>
      <c r="AB859">
        <v>116</v>
      </c>
      <c r="AC859">
        <v>118</v>
      </c>
      <c r="AD859">
        <v>114</v>
      </c>
      <c r="AE859">
        <v>107</v>
      </c>
      <c r="AF859">
        <v>102</v>
      </c>
      <c r="AG859">
        <v>107</v>
      </c>
      <c r="AH859">
        <v>104</v>
      </c>
      <c r="AI859">
        <v>109</v>
      </c>
      <c r="AJ859">
        <v>109</v>
      </c>
      <c r="AK859">
        <v>110</v>
      </c>
      <c r="AL859">
        <v>116</v>
      </c>
      <c r="AM859">
        <v>118</v>
      </c>
      <c r="AN859" s="5">
        <v>116</v>
      </c>
      <c r="AO859" s="5">
        <v>116</v>
      </c>
      <c r="AP859" s="5">
        <v>117</v>
      </c>
      <c r="AQ859" s="5">
        <v>117</v>
      </c>
      <c r="AR859" s="5">
        <v>119</v>
      </c>
      <c r="AS859" s="5">
        <v>120</v>
      </c>
      <c r="AT859" s="5">
        <v>116</v>
      </c>
      <c r="AU859" s="5">
        <v>117</v>
      </c>
      <c r="AV859" s="5">
        <v>111</v>
      </c>
      <c r="AW859" s="5">
        <v>112</v>
      </c>
      <c r="AX859" s="5">
        <v>115</v>
      </c>
      <c r="AY859" s="5">
        <v>117</v>
      </c>
      <c r="AZ859" s="5">
        <v>116</v>
      </c>
      <c r="BA859" s="5">
        <v>115</v>
      </c>
      <c r="BB859" s="5">
        <v>112</v>
      </c>
      <c r="BC859" s="5">
        <v>115</v>
      </c>
      <c r="BD859" s="5">
        <v>116</v>
      </c>
      <c r="BE859" s="5">
        <v>112</v>
      </c>
      <c r="BF859" s="5">
        <v>110</v>
      </c>
      <c r="BG859" s="5">
        <v>115</v>
      </c>
      <c r="BH859" s="5">
        <v>119</v>
      </c>
      <c r="BI859" s="5">
        <v>120</v>
      </c>
      <c r="BJ859" s="5">
        <v>116</v>
      </c>
      <c r="BK859" s="5">
        <v>118</v>
      </c>
      <c r="BL859" s="5">
        <v>122</v>
      </c>
      <c r="BM859" s="5">
        <v>123</v>
      </c>
      <c r="BN859" s="5">
        <v>120</v>
      </c>
      <c r="BO859" s="5">
        <v>118</v>
      </c>
      <c r="BP859" s="5">
        <v>118</v>
      </c>
      <c r="BQ859" s="5">
        <v>118</v>
      </c>
      <c r="BR859" s="5">
        <v>116</v>
      </c>
      <c r="BS859">
        <v>114</v>
      </c>
      <c r="BT859">
        <v>104</v>
      </c>
      <c r="BU859">
        <v>104</v>
      </c>
      <c r="BV859">
        <v>113</v>
      </c>
      <c r="BW859">
        <v>108</v>
      </c>
      <c r="BX859">
        <v>104</v>
      </c>
      <c r="BY859">
        <v>111</v>
      </c>
      <c r="BZ859">
        <v>112</v>
      </c>
      <c r="CA859">
        <v>115</v>
      </c>
      <c r="CB859">
        <v>116</v>
      </c>
      <c r="CC859">
        <v>116</v>
      </c>
      <c r="CD859">
        <v>111</v>
      </c>
      <c r="CE859">
        <v>110</v>
      </c>
      <c r="CF859">
        <v>113</v>
      </c>
      <c r="CG859">
        <v>114</v>
      </c>
      <c r="CH859">
        <v>116</v>
      </c>
      <c r="CI859">
        <v>105</v>
      </c>
      <c r="CJ859">
        <v>91</v>
      </c>
      <c r="CL859">
        <v>110</v>
      </c>
      <c r="CM859">
        <v>112</v>
      </c>
      <c r="CN859">
        <v>115</v>
      </c>
      <c r="CO859">
        <v>120</v>
      </c>
      <c r="CP859">
        <v>123</v>
      </c>
      <c r="CQ859">
        <v>116</v>
      </c>
      <c r="CR859">
        <v>110</v>
      </c>
      <c r="CS859">
        <v>108</v>
      </c>
      <c r="CT859">
        <v>108</v>
      </c>
      <c r="CU859">
        <v>109</v>
      </c>
      <c r="CV859">
        <v>109</v>
      </c>
      <c r="CW859">
        <v>113</v>
      </c>
      <c r="CX859" t="s">
        <v>5</v>
      </c>
      <c r="CY859" t="s">
        <v>30</v>
      </c>
    </row>
    <row r="860" spans="1:103" x14ac:dyDescent="0.25">
      <c r="BS860" cm="1">
        <f t="array" ref="BS860">SUMPRODUCT(--(MOD(AN859:BR859,5)=0))</f>
        <v>8</v>
      </c>
      <c r="BT860">
        <f>AVERAGE(AN859:BR859)</f>
        <v>116.51612903225806</v>
      </c>
    </row>
    <row r="861" spans="1:103" x14ac:dyDescent="0.25">
      <c r="D861" s="5">
        <f>AVERAGE(D832:D858)</f>
        <v>2983.5925925925926</v>
      </c>
      <c r="AN861" s="5">
        <f>AVERAGE(AN832:AN858)</f>
        <v>103.18518518518519</v>
      </c>
      <c r="AO861" s="5">
        <f t="shared" ref="AO861:BR861" si="2193">AVERAGE(AO832:AO858)</f>
        <v>105.66666666666667</v>
      </c>
      <c r="AP861" s="5">
        <f t="shared" si="2193"/>
        <v>104.03703703703704</v>
      </c>
      <c r="AQ861" s="5">
        <f t="shared" si="2193"/>
        <v>103.49382716049382</v>
      </c>
      <c r="AR861" s="5">
        <f t="shared" si="2193"/>
        <v>105.53497942386831</v>
      </c>
      <c r="AS861" s="5">
        <f t="shared" si="2193"/>
        <v>106.77777777777777</v>
      </c>
      <c r="AT861" s="5">
        <f t="shared" si="2193"/>
        <v>103.92592592592592</v>
      </c>
      <c r="AU861" s="5">
        <f t="shared" si="2193"/>
        <v>95.518518518518519</v>
      </c>
      <c r="AV861" s="5">
        <f t="shared" si="2193"/>
        <v>96.481481481481481</v>
      </c>
      <c r="AW861" s="5">
        <f t="shared" si="2193"/>
        <v>99.148148148148152</v>
      </c>
      <c r="AX861" s="5">
        <f t="shared" si="2193"/>
        <v>100.88888888888889</v>
      </c>
      <c r="AY861" s="5">
        <f t="shared" si="2193"/>
        <v>103.14814814814815</v>
      </c>
      <c r="AZ861" s="5">
        <f t="shared" si="2193"/>
        <v>103.55555555555556</v>
      </c>
      <c r="BA861" s="5">
        <f t="shared" si="2193"/>
        <v>101.85185185185185</v>
      </c>
      <c r="BB861" s="5">
        <f t="shared" si="2193"/>
        <v>100.62962962962963</v>
      </c>
      <c r="BC861" s="5">
        <f t="shared" si="2193"/>
        <v>101.48148148148148</v>
      </c>
      <c r="BD861" s="5">
        <f t="shared" si="2193"/>
        <v>102.51851851851852</v>
      </c>
      <c r="BE861" s="5">
        <f t="shared" si="2193"/>
        <v>95.888888888888886</v>
      </c>
      <c r="BF861" s="5">
        <f t="shared" si="2193"/>
        <v>95.407407407407405</v>
      </c>
      <c r="BG861" s="5">
        <f t="shared" si="2193"/>
        <v>101.18518518518519</v>
      </c>
      <c r="BH861" s="5">
        <f t="shared" si="2193"/>
        <v>105.18518518518519</v>
      </c>
      <c r="BI861" s="5">
        <f t="shared" si="2193"/>
        <v>105.37037037037037</v>
      </c>
      <c r="BJ861" s="5">
        <f t="shared" si="2193"/>
        <v>103</v>
      </c>
      <c r="BK861" s="5">
        <f t="shared" si="2193"/>
        <v>104.92592592592592</v>
      </c>
      <c r="BL861" s="5">
        <f t="shared" si="2193"/>
        <v>107.44444444444444</v>
      </c>
      <c r="BM861" s="5">
        <f t="shared" si="2193"/>
        <v>108.07407407407408</v>
      </c>
      <c r="BN861" s="5">
        <f t="shared" si="2193"/>
        <v>105.88888888888889</v>
      </c>
      <c r="BO861" s="5">
        <f t="shared" si="2193"/>
        <v>102.70370370370371</v>
      </c>
      <c r="BP861" s="5">
        <f t="shared" si="2193"/>
        <v>102</v>
      </c>
      <c r="BQ861" s="5">
        <f t="shared" si="2193"/>
        <v>102.44444444444444</v>
      </c>
      <c r="BR861" s="5">
        <f t="shared" si="2193"/>
        <v>101.29629629629629</v>
      </c>
    </row>
    <row r="862" spans="1:103" x14ac:dyDescent="0.25">
      <c r="AI862" s="13">
        <f>-AM862/(AVERAGE(D832:D858)-D859)</f>
        <v>-4.4354591246928837E-3</v>
      </c>
      <c r="AJ862" t="s">
        <v>263</v>
      </c>
      <c r="AK862">
        <f>AVERAGE(AN859:BR859)</f>
        <v>116.51612903225806</v>
      </c>
      <c r="AL862">
        <f>AVERAGE(AN861:BR861)</f>
        <v>102.53736891012875</v>
      </c>
      <c r="AM862">
        <f>AK862-AL862</f>
        <v>13.978760122129316</v>
      </c>
      <c r="AN862" s="5">
        <f>AN861+$AM862</f>
        <v>117.16394530731451</v>
      </c>
      <c r="AO862" s="5">
        <f t="shared" ref="AO862:BR862" si="2194">AO861+$AM862</f>
        <v>119.64542678879599</v>
      </c>
      <c r="AP862" s="5">
        <f t="shared" si="2194"/>
        <v>118.01579715916635</v>
      </c>
      <c r="AQ862" s="5">
        <f t="shared" si="2194"/>
        <v>117.47258728262314</v>
      </c>
      <c r="AR862" s="5">
        <f t="shared" si="2194"/>
        <v>119.51373954599762</v>
      </c>
      <c r="AS862" s="5">
        <f t="shared" si="2194"/>
        <v>120.75653789990709</v>
      </c>
      <c r="AT862" s="5">
        <f t="shared" si="2194"/>
        <v>117.90468604805524</v>
      </c>
      <c r="AU862" s="5">
        <f t="shared" si="2194"/>
        <v>109.49727864064783</v>
      </c>
      <c r="AV862" s="5">
        <f t="shared" si="2194"/>
        <v>110.4602416036108</v>
      </c>
      <c r="AW862" s="5">
        <f t="shared" si="2194"/>
        <v>113.12690827027747</v>
      </c>
      <c r="AX862" s="5">
        <f t="shared" si="2194"/>
        <v>114.8676490110182</v>
      </c>
      <c r="AY862" s="5">
        <f t="shared" si="2194"/>
        <v>117.12690827027747</v>
      </c>
      <c r="AZ862" s="5">
        <f t="shared" si="2194"/>
        <v>117.53431567768487</v>
      </c>
      <c r="BA862" s="5">
        <f t="shared" si="2194"/>
        <v>115.83061197398116</v>
      </c>
      <c r="BB862" s="5">
        <f t="shared" si="2194"/>
        <v>114.60838975175895</v>
      </c>
      <c r="BC862" s="5">
        <f t="shared" si="2194"/>
        <v>115.4602416036108</v>
      </c>
      <c r="BD862" s="5">
        <f t="shared" si="2194"/>
        <v>116.49727864064783</v>
      </c>
      <c r="BE862" s="5">
        <f t="shared" si="2194"/>
        <v>109.8676490110182</v>
      </c>
      <c r="BF862" s="5">
        <f t="shared" si="2194"/>
        <v>109.38616752953672</v>
      </c>
      <c r="BG862" s="5">
        <f t="shared" si="2194"/>
        <v>115.16394530731451</v>
      </c>
      <c r="BH862" s="5">
        <f t="shared" si="2194"/>
        <v>119.16394530731451</v>
      </c>
      <c r="BI862" s="5">
        <f t="shared" si="2194"/>
        <v>119.34913049249968</v>
      </c>
      <c r="BJ862" s="5">
        <f t="shared" si="2194"/>
        <v>116.97876012212932</v>
      </c>
      <c r="BK862" s="5">
        <f t="shared" si="2194"/>
        <v>118.90468604805524</v>
      </c>
      <c r="BL862" s="5">
        <f t="shared" si="2194"/>
        <v>121.42320456657376</v>
      </c>
      <c r="BM862" s="5">
        <f t="shared" si="2194"/>
        <v>122.05283419620339</v>
      </c>
      <c r="BN862" s="5">
        <f t="shared" si="2194"/>
        <v>119.8676490110182</v>
      </c>
      <c r="BO862" s="5">
        <f t="shared" si="2194"/>
        <v>116.68246382583303</v>
      </c>
      <c r="BP862" s="5">
        <f t="shared" si="2194"/>
        <v>115.97876012212932</v>
      </c>
      <c r="BQ862" s="5">
        <f t="shared" si="2194"/>
        <v>116.42320456657376</v>
      </c>
      <c r="BR862" s="5">
        <f t="shared" si="2194"/>
        <v>115.27505641842561</v>
      </c>
    </row>
    <row r="863" spans="1:103" x14ac:dyDescent="0.25">
      <c r="AI863" s="11"/>
      <c r="AN863" s="5">
        <f>AN859-AN862</f>
        <v>-1.1639453073145063</v>
      </c>
      <c r="AO863" s="5">
        <f t="shared" ref="AO863:BR863" si="2195">AO859-AO862</f>
        <v>-3.6454267887959872</v>
      </c>
      <c r="AP863" s="5">
        <f t="shared" si="2195"/>
        <v>-1.0157971591663539</v>
      </c>
      <c r="AQ863" s="5">
        <f t="shared" si="2195"/>
        <v>-0.47258728262313809</v>
      </c>
      <c r="AR863" s="5">
        <f t="shared" si="2195"/>
        <v>-0.51373954599762328</v>
      </c>
      <c r="AS863" s="5">
        <f t="shared" si="2195"/>
        <v>-0.75653789990708731</v>
      </c>
      <c r="AT863" s="5">
        <f t="shared" si="2195"/>
        <v>-1.9046860480552397</v>
      </c>
      <c r="AU863" s="5">
        <f t="shared" si="2195"/>
        <v>7.5027213593521651</v>
      </c>
      <c r="AV863" s="5">
        <f t="shared" si="2195"/>
        <v>0.5397583963892032</v>
      </c>
      <c r="AW863" s="5">
        <f t="shared" si="2195"/>
        <v>-1.1269082702774682</v>
      </c>
      <c r="AX863" s="5">
        <f t="shared" si="2195"/>
        <v>0.13235098898179842</v>
      </c>
      <c r="AY863" s="5">
        <f t="shared" si="2195"/>
        <v>-0.1269082702774682</v>
      </c>
      <c r="AZ863" s="5">
        <f t="shared" si="2195"/>
        <v>-1.534315677684873</v>
      </c>
      <c r="BA863" s="5">
        <f t="shared" si="2195"/>
        <v>-0.83061197398116349</v>
      </c>
      <c r="BB863" s="5">
        <f t="shared" si="2195"/>
        <v>-2.6083897517589492</v>
      </c>
      <c r="BC863" s="5">
        <f t="shared" si="2195"/>
        <v>-0.4602416036107968</v>
      </c>
      <c r="BD863" s="5">
        <f t="shared" si="2195"/>
        <v>-0.49727864064783489</v>
      </c>
      <c r="BE863" s="5">
        <f t="shared" si="2195"/>
        <v>2.1323509889817984</v>
      </c>
      <c r="BF863" s="5">
        <f t="shared" si="2195"/>
        <v>0.61383247046327938</v>
      </c>
      <c r="BG863" s="5">
        <f t="shared" si="2195"/>
        <v>-0.16394530731450629</v>
      </c>
      <c r="BH863" s="5">
        <f t="shared" si="2195"/>
        <v>-0.16394530731450629</v>
      </c>
      <c r="BI863" s="5">
        <f t="shared" si="2195"/>
        <v>0.65086950750031747</v>
      </c>
      <c r="BJ863" s="5">
        <f t="shared" si="2195"/>
        <v>-0.97876012212931585</v>
      </c>
      <c r="BK863" s="5">
        <f t="shared" si="2195"/>
        <v>-0.90468604805523967</v>
      </c>
      <c r="BL863" s="5">
        <f t="shared" si="2195"/>
        <v>0.57679543342624129</v>
      </c>
      <c r="BM863" s="5">
        <f t="shared" si="2195"/>
        <v>0.94716580379660797</v>
      </c>
      <c r="BN863" s="5">
        <f t="shared" si="2195"/>
        <v>0.13235098898179842</v>
      </c>
      <c r="BO863" s="5">
        <f t="shared" si="2195"/>
        <v>1.3175361741669747</v>
      </c>
      <c r="BP863" s="5">
        <f t="shared" si="2195"/>
        <v>2.0212398778706842</v>
      </c>
      <c r="BQ863" s="5">
        <f t="shared" si="2195"/>
        <v>1.5767954334262413</v>
      </c>
      <c r="BR863" s="5">
        <f t="shared" si="2195"/>
        <v>0.72494358157439365</v>
      </c>
      <c r="BS863" s="15">
        <f>STDEV(AN863:BR863)</f>
        <v>1.8780641733980756</v>
      </c>
      <c r="BT863" t="s">
        <v>264</v>
      </c>
    </row>
    <row r="864" spans="1:103" x14ac:dyDescent="0.25">
      <c r="AI864" s="11"/>
      <c r="AN864" s="5">
        <f>ABS(AN863)</f>
        <v>1.1639453073145063</v>
      </c>
      <c r="AO864" s="5">
        <f t="shared" ref="AO864" si="2196">ABS(AO863)</f>
        <v>3.6454267887959872</v>
      </c>
      <c r="AP864" s="5">
        <f t="shared" ref="AP864" si="2197">ABS(AP863)</f>
        <v>1.0157971591663539</v>
      </c>
      <c r="AQ864" s="5">
        <f t="shared" ref="AQ864" si="2198">ABS(AQ863)</f>
        <v>0.47258728262313809</v>
      </c>
      <c r="AR864" s="5">
        <f t="shared" ref="AR864" si="2199">ABS(AR863)</f>
        <v>0.51373954599762328</v>
      </c>
      <c r="AS864" s="5">
        <f t="shared" ref="AS864" si="2200">ABS(AS863)</f>
        <v>0.75653789990708731</v>
      </c>
      <c r="AT864" s="5">
        <f t="shared" ref="AT864" si="2201">ABS(AT863)</f>
        <v>1.9046860480552397</v>
      </c>
      <c r="AU864" s="5">
        <f t="shared" ref="AU864" si="2202">ABS(AU863)</f>
        <v>7.5027213593521651</v>
      </c>
      <c r="AV864" s="5">
        <f t="shared" ref="AV864" si="2203">ABS(AV863)</f>
        <v>0.5397583963892032</v>
      </c>
      <c r="AW864" s="5">
        <f t="shared" ref="AW864" si="2204">ABS(AW863)</f>
        <v>1.1269082702774682</v>
      </c>
      <c r="AX864" s="5">
        <f t="shared" ref="AX864" si="2205">ABS(AX863)</f>
        <v>0.13235098898179842</v>
      </c>
      <c r="AY864" s="5">
        <f t="shared" ref="AY864" si="2206">ABS(AY863)</f>
        <v>0.1269082702774682</v>
      </c>
      <c r="AZ864" s="5">
        <f t="shared" ref="AZ864" si="2207">ABS(AZ863)</f>
        <v>1.534315677684873</v>
      </c>
      <c r="BA864" s="5">
        <f t="shared" ref="BA864" si="2208">ABS(BA863)</f>
        <v>0.83061197398116349</v>
      </c>
      <c r="BB864" s="5">
        <f t="shared" ref="BB864" si="2209">ABS(BB863)</f>
        <v>2.6083897517589492</v>
      </c>
      <c r="BC864" s="5">
        <f t="shared" ref="BC864" si="2210">ABS(BC863)</f>
        <v>0.4602416036107968</v>
      </c>
      <c r="BD864" s="5">
        <f t="shared" ref="BD864" si="2211">ABS(BD863)</f>
        <v>0.49727864064783489</v>
      </c>
      <c r="BE864" s="5">
        <f t="shared" ref="BE864" si="2212">ABS(BE863)</f>
        <v>2.1323509889817984</v>
      </c>
      <c r="BF864" s="5">
        <f t="shared" ref="BF864" si="2213">ABS(BF863)</f>
        <v>0.61383247046327938</v>
      </c>
      <c r="BG864" s="5">
        <f t="shared" ref="BG864" si="2214">ABS(BG863)</f>
        <v>0.16394530731450629</v>
      </c>
      <c r="BH864" s="5">
        <f t="shared" ref="BH864" si="2215">ABS(BH863)</f>
        <v>0.16394530731450629</v>
      </c>
      <c r="BI864" s="5">
        <f t="shared" ref="BI864" si="2216">ABS(BI863)</f>
        <v>0.65086950750031747</v>
      </c>
      <c r="BJ864" s="5">
        <f t="shared" ref="BJ864" si="2217">ABS(BJ863)</f>
        <v>0.97876012212931585</v>
      </c>
      <c r="BK864" s="5">
        <f t="shared" ref="BK864" si="2218">ABS(BK863)</f>
        <v>0.90468604805523967</v>
      </c>
      <c r="BL864" s="5">
        <f t="shared" ref="BL864" si="2219">ABS(BL863)</f>
        <v>0.57679543342624129</v>
      </c>
      <c r="BM864" s="5">
        <f t="shared" ref="BM864" si="2220">ABS(BM863)</f>
        <v>0.94716580379660797</v>
      </c>
      <c r="BN864" s="5">
        <f t="shared" ref="BN864" si="2221">ABS(BN863)</f>
        <v>0.13235098898179842</v>
      </c>
      <c r="BO864" s="5">
        <f t="shared" ref="BO864" si="2222">ABS(BO863)</f>
        <v>1.3175361741669747</v>
      </c>
      <c r="BP864" s="5">
        <f t="shared" ref="BP864" si="2223">ABS(BP863)</f>
        <v>2.0212398778706842</v>
      </c>
      <c r="BQ864" s="5">
        <f t="shared" ref="BQ864" si="2224">ABS(BQ863)</f>
        <v>1.5767954334262413</v>
      </c>
      <c r="BR864" s="5">
        <f t="shared" ref="BR864" si="2225">ABS(BR863)</f>
        <v>0.72494358157439365</v>
      </c>
      <c r="BS864" s="15">
        <f>AVERAGE(AN864:BR864)</f>
        <v>1.2173361938652763</v>
      </c>
      <c r="BT864" t="s">
        <v>268</v>
      </c>
    </row>
    <row r="866" spans="1:103" x14ac:dyDescent="0.25">
      <c r="A866" t="s">
        <v>13</v>
      </c>
      <c r="B866">
        <v>38.069400000000002</v>
      </c>
      <c r="C866">
        <v>-117.2355</v>
      </c>
      <c r="D866">
        <v>6010</v>
      </c>
      <c r="E866" t="s">
        <v>1</v>
      </c>
      <c r="F866">
        <v>181.5</v>
      </c>
      <c r="G866">
        <v>1946</v>
      </c>
      <c r="H866">
        <v>8</v>
      </c>
      <c r="I866" t="s">
        <v>260</v>
      </c>
      <c r="J866">
        <v>75</v>
      </c>
      <c r="K866">
        <v>83</v>
      </c>
      <c r="L866">
        <v>82</v>
      </c>
      <c r="M866">
        <v>84</v>
      </c>
      <c r="N866">
        <v>80</v>
      </c>
      <c r="O866">
        <v>74</v>
      </c>
      <c r="P866">
        <v>80</v>
      </c>
      <c r="Q866">
        <v>79</v>
      </c>
      <c r="R866">
        <v>80</v>
      </c>
      <c r="S866">
        <v>76</v>
      </c>
      <c r="T866">
        <v>74</v>
      </c>
      <c r="U866">
        <v>80</v>
      </c>
      <c r="V866">
        <v>84</v>
      </c>
      <c r="W866">
        <v>84</v>
      </c>
      <c r="X866">
        <v>82</v>
      </c>
      <c r="Y866">
        <v>80</v>
      </c>
      <c r="Z866">
        <v>70</v>
      </c>
      <c r="AA866">
        <v>76</v>
      </c>
      <c r="AB866">
        <v>81</v>
      </c>
      <c r="AC866">
        <v>86</v>
      </c>
      <c r="AD866">
        <v>82</v>
      </c>
      <c r="AE866">
        <v>79</v>
      </c>
      <c r="AF866">
        <v>78</v>
      </c>
      <c r="AG866">
        <v>77</v>
      </c>
      <c r="AH866">
        <v>83</v>
      </c>
      <c r="AI866">
        <v>85</v>
      </c>
      <c r="AJ866">
        <v>84</v>
      </c>
      <c r="AK866">
        <v>85</v>
      </c>
      <c r="AL866">
        <v>82</v>
      </c>
      <c r="AM866">
        <v>88</v>
      </c>
      <c r="AN866" s="5">
        <v>86</v>
      </c>
      <c r="AO866" s="5">
        <v>87</v>
      </c>
      <c r="AP866" s="5">
        <v>87</v>
      </c>
      <c r="AQ866" s="5">
        <v>85</v>
      </c>
      <c r="AR866" s="5">
        <v>86</v>
      </c>
      <c r="AS866" s="5">
        <v>84</v>
      </c>
      <c r="AT866" s="5">
        <v>86</v>
      </c>
      <c r="AU866" s="5">
        <v>87</v>
      </c>
      <c r="AV866" s="5">
        <v>85</v>
      </c>
      <c r="AW866" s="5">
        <v>87</v>
      </c>
      <c r="AX866" s="5">
        <v>90</v>
      </c>
      <c r="AY866" s="5">
        <v>88</v>
      </c>
      <c r="AZ866" s="5">
        <v>88</v>
      </c>
      <c r="BA866" s="5">
        <v>85</v>
      </c>
      <c r="BB866" s="5">
        <v>85</v>
      </c>
      <c r="BC866" s="5">
        <v>87</v>
      </c>
      <c r="BD866" s="5">
        <v>90</v>
      </c>
      <c r="BE866" s="5">
        <v>90</v>
      </c>
      <c r="BF866" s="5">
        <v>88</v>
      </c>
      <c r="BG866" s="5">
        <v>87</v>
      </c>
      <c r="BH866" s="5">
        <v>80</v>
      </c>
      <c r="BI866" s="5">
        <v>89</v>
      </c>
      <c r="BJ866" s="5">
        <v>83</v>
      </c>
      <c r="BK866" s="5">
        <v>76</v>
      </c>
      <c r="BL866" s="5">
        <v>78</v>
      </c>
      <c r="BM866" s="5">
        <v>84</v>
      </c>
      <c r="BN866" s="5">
        <v>86</v>
      </c>
      <c r="BO866" s="5">
        <v>88</v>
      </c>
      <c r="BP866" s="5">
        <v>87</v>
      </c>
      <c r="BQ866" s="5">
        <v>87</v>
      </c>
      <c r="BR866" s="5">
        <v>86</v>
      </c>
      <c r="BS866">
        <v>92</v>
      </c>
      <c r="BT866">
        <v>93</v>
      </c>
      <c r="BU866">
        <v>95</v>
      </c>
      <c r="BV866">
        <v>94</v>
      </c>
      <c r="BW866">
        <v>90</v>
      </c>
      <c r="BX866">
        <v>87</v>
      </c>
      <c r="BY866">
        <v>90</v>
      </c>
      <c r="BZ866">
        <v>92</v>
      </c>
      <c r="CA866">
        <v>92</v>
      </c>
      <c r="CB866">
        <v>83</v>
      </c>
      <c r="CC866">
        <v>84</v>
      </c>
      <c r="CD866">
        <v>86</v>
      </c>
      <c r="CE866">
        <v>85</v>
      </c>
      <c r="CF866">
        <v>83</v>
      </c>
      <c r="CG866">
        <v>82</v>
      </c>
      <c r="CH866">
        <v>86</v>
      </c>
      <c r="CI866">
        <v>87</v>
      </c>
      <c r="CJ866">
        <v>89</v>
      </c>
      <c r="CK866">
        <v>91</v>
      </c>
      <c r="CL866">
        <v>82</v>
      </c>
      <c r="CM866">
        <v>82</v>
      </c>
      <c r="CN866">
        <v>86</v>
      </c>
      <c r="CO866">
        <v>85</v>
      </c>
      <c r="CP866">
        <v>86</v>
      </c>
      <c r="CQ866">
        <v>83</v>
      </c>
      <c r="CR866">
        <v>86</v>
      </c>
      <c r="CS866">
        <v>82</v>
      </c>
      <c r="CT866">
        <v>80</v>
      </c>
      <c r="CU866">
        <v>82</v>
      </c>
      <c r="CV866">
        <v>79</v>
      </c>
      <c r="CW866">
        <v>77</v>
      </c>
      <c r="CX866" t="s">
        <v>2</v>
      </c>
      <c r="CY866" t="s">
        <v>14</v>
      </c>
    </row>
    <row r="867" spans="1:103" x14ac:dyDescent="0.25">
      <c r="A867" t="s">
        <v>21</v>
      </c>
      <c r="B867">
        <v>37.708100000000002</v>
      </c>
      <c r="C867">
        <v>-117.23309999999999</v>
      </c>
      <c r="D867">
        <v>5690</v>
      </c>
      <c r="E867" t="s">
        <v>1</v>
      </c>
      <c r="F867">
        <v>142.1</v>
      </c>
      <c r="G867">
        <v>1946</v>
      </c>
      <c r="H867">
        <v>8</v>
      </c>
      <c r="I867" t="s">
        <v>260</v>
      </c>
      <c r="J867">
        <v>85</v>
      </c>
      <c r="K867">
        <v>85</v>
      </c>
      <c r="L867">
        <v>87</v>
      </c>
      <c r="M867">
        <v>83</v>
      </c>
      <c r="N867">
        <v>79</v>
      </c>
      <c r="O867">
        <v>89</v>
      </c>
      <c r="P867">
        <v>83</v>
      </c>
      <c r="Q867">
        <v>82</v>
      </c>
      <c r="R867">
        <v>80</v>
      </c>
      <c r="S867">
        <v>79</v>
      </c>
      <c r="T867">
        <v>84</v>
      </c>
      <c r="U867">
        <v>87</v>
      </c>
      <c r="V867">
        <v>86</v>
      </c>
      <c r="W867">
        <v>85</v>
      </c>
      <c r="X867">
        <v>83</v>
      </c>
      <c r="Y867">
        <v>76</v>
      </c>
      <c r="Z867">
        <v>78</v>
      </c>
      <c r="AA867">
        <v>83</v>
      </c>
      <c r="AB867">
        <v>88</v>
      </c>
      <c r="AC867">
        <v>88</v>
      </c>
      <c r="AD867">
        <v>83</v>
      </c>
      <c r="AE867">
        <v>79</v>
      </c>
      <c r="AF867">
        <v>80</v>
      </c>
      <c r="AG867">
        <v>86</v>
      </c>
      <c r="AH867">
        <v>88</v>
      </c>
      <c r="AI867">
        <v>87</v>
      </c>
      <c r="AN867" s="5">
        <v>90</v>
      </c>
      <c r="AO867" s="5">
        <v>91</v>
      </c>
      <c r="AP867" s="5">
        <v>80</v>
      </c>
      <c r="AQ867" s="5">
        <v>87</v>
      </c>
      <c r="AR867" s="5">
        <v>79</v>
      </c>
      <c r="AS867" s="5">
        <v>77</v>
      </c>
      <c r="AT867" s="8">
        <f>(2*AS867+AV867)/3</f>
        <v>81.333333333333329</v>
      </c>
      <c r="AU867" s="8">
        <f>(AT867+2*AW867)/3</f>
        <v>87.777777777777771</v>
      </c>
      <c r="AV867" s="5">
        <v>90</v>
      </c>
      <c r="AW867" s="5">
        <v>91</v>
      </c>
      <c r="AX867" s="5">
        <v>93</v>
      </c>
      <c r="AY867" s="8">
        <f>(2*AX867+BA867)/3</f>
        <v>92.333333333333329</v>
      </c>
      <c r="AZ867" s="8">
        <f>(AY867+2*BB867)/3</f>
        <v>89.444444444444443</v>
      </c>
      <c r="BA867" s="5">
        <v>91</v>
      </c>
      <c r="BB867" s="5">
        <v>88</v>
      </c>
      <c r="BC867" s="5">
        <v>90</v>
      </c>
      <c r="BD867" s="5">
        <v>92</v>
      </c>
      <c r="BE867" s="5">
        <v>93</v>
      </c>
      <c r="BF867" s="5">
        <v>90</v>
      </c>
      <c r="BG867" s="5">
        <v>90</v>
      </c>
      <c r="BH867" s="5">
        <v>81</v>
      </c>
      <c r="BI867" s="5">
        <v>90</v>
      </c>
      <c r="BJ867" s="5">
        <v>85</v>
      </c>
      <c r="BK867" s="5">
        <v>90</v>
      </c>
      <c r="BL867" s="5">
        <v>81</v>
      </c>
      <c r="BM867" s="5">
        <v>90</v>
      </c>
      <c r="BN867" s="5">
        <v>91</v>
      </c>
      <c r="BO867" s="5">
        <v>90</v>
      </c>
      <c r="BP867" s="5">
        <v>91</v>
      </c>
      <c r="BQ867" s="5">
        <v>90</v>
      </c>
      <c r="BR867" s="5">
        <v>90</v>
      </c>
      <c r="BS867">
        <v>94</v>
      </c>
      <c r="BT867">
        <v>96</v>
      </c>
      <c r="BU867">
        <v>97</v>
      </c>
      <c r="BV867">
        <v>92</v>
      </c>
      <c r="BW867">
        <v>91</v>
      </c>
      <c r="BX867">
        <v>92</v>
      </c>
      <c r="BY867">
        <v>95</v>
      </c>
      <c r="BZ867">
        <v>94</v>
      </c>
      <c r="CA867">
        <v>87</v>
      </c>
      <c r="CB867">
        <v>87</v>
      </c>
      <c r="CC867">
        <v>87</v>
      </c>
      <c r="CD867">
        <v>76</v>
      </c>
      <c r="CE867">
        <v>87</v>
      </c>
      <c r="CF867">
        <v>86</v>
      </c>
      <c r="CG867">
        <v>86</v>
      </c>
      <c r="CH867">
        <v>87</v>
      </c>
      <c r="CI867">
        <v>90</v>
      </c>
      <c r="CJ867">
        <v>93</v>
      </c>
      <c r="CK867">
        <v>91</v>
      </c>
      <c r="CL867">
        <v>85</v>
      </c>
      <c r="CM867">
        <v>87</v>
      </c>
      <c r="CN867">
        <v>86</v>
      </c>
      <c r="CO867">
        <v>89</v>
      </c>
      <c r="CP867">
        <v>90</v>
      </c>
      <c r="CQ867">
        <v>88</v>
      </c>
      <c r="CR867">
        <v>88</v>
      </c>
      <c r="CS867">
        <v>86</v>
      </c>
      <c r="CT867">
        <v>89</v>
      </c>
      <c r="CU867">
        <v>89</v>
      </c>
      <c r="CV867">
        <v>84</v>
      </c>
      <c r="CW867">
        <v>81</v>
      </c>
      <c r="CX867" t="s">
        <v>2</v>
      </c>
      <c r="CY867" t="s">
        <v>22</v>
      </c>
    </row>
    <row r="868" spans="1:103" x14ac:dyDescent="0.25">
      <c r="A868" t="s">
        <v>75</v>
      </c>
      <c r="B868">
        <v>38.049999999999997</v>
      </c>
      <c r="C868">
        <v>-117.9</v>
      </c>
      <c r="D868">
        <v>4603</v>
      </c>
      <c r="E868" t="s">
        <v>1</v>
      </c>
      <c r="F868">
        <v>198.6</v>
      </c>
      <c r="G868">
        <v>1946</v>
      </c>
      <c r="H868">
        <v>8</v>
      </c>
      <c r="I868" t="s">
        <v>260</v>
      </c>
      <c r="J868">
        <v>77</v>
      </c>
      <c r="K868">
        <v>81</v>
      </c>
      <c r="L868">
        <v>83</v>
      </c>
      <c r="M868">
        <v>87</v>
      </c>
      <c r="N868">
        <v>88</v>
      </c>
      <c r="O868">
        <v>87</v>
      </c>
      <c r="P868">
        <v>89</v>
      </c>
      <c r="Q868">
        <v>81</v>
      </c>
      <c r="R868">
        <v>72</v>
      </c>
      <c r="S868">
        <v>73</v>
      </c>
      <c r="T868">
        <v>73</v>
      </c>
      <c r="U868">
        <v>79</v>
      </c>
      <c r="V868">
        <v>85</v>
      </c>
      <c r="W868">
        <v>85</v>
      </c>
      <c r="X868">
        <v>87</v>
      </c>
      <c r="Y868">
        <v>89</v>
      </c>
      <c r="Z868">
        <v>90</v>
      </c>
      <c r="AA868">
        <v>90</v>
      </c>
      <c r="AB868">
        <v>90</v>
      </c>
      <c r="AC868">
        <v>98</v>
      </c>
      <c r="AD868">
        <v>96</v>
      </c>
      <c r="AE868">
        <v>98</v>
      </c>
      <c r="AF868">
        <v>89</v>
      </c>
      <c r="AG868">
        <v>86</v>
      </c>
      <c r="AH868">
        <v>88</v>
      </c>
      <c r="AI868">
        <v>97</v>
      </c>
      <c r="AJ868">
        <v>96</v>
      </c>
      <c r="AK868">
        <v>96</v>
      </c>
      <c r="AL868">
        <v>96</v>
      </c>
      <c r="AM868">
        <v>98</v>
      </c>
      <c r="AN868" s="5">
        <v>98</v>
      </c>
      <c r="AO868" s="5">
        <v>98</v>
      </c>
      <c r="AP868" s="5">
        <v>98</v>
      </c>
      <c r="AQ868" s="5">
        <v>97</v>
      </c>
      <c r="AR868" s="5">
        <v>97</v>
      </c>
      <c r="AS868" s="5">
        <v>95</v>
      </c>
      <c r="AT868" s="5">
        <v>95</v>
      </c>
      <c r="AU868" s="5">
        <v>99</v>
      </c>
      <c r="AV868" s="5">
        <v>96</v>
      </c>
      <c r="AW868" s="5">
        <v>100</v>
      </c>
      <c r="AX868" s="5">
        <v>104</v>
      </c>
      <c r="AY868" s="5">
        <v>99</v>
      </c>
      <c r="AZ868" s="5">
        <v>101</v>
      </c>
      <c r="BA868" s="5">
        <v>98</v>
      </c>
      <c r="BB868" s="5">
        <v>97</v>
      </c>
      <c r="BC868" s="5">
        <v>97</v>
      </c>
      <c r="BD868" s="5">
        <v>101</v>
      </c>
      <c r="BE868" s="5">
        <v>102</v>
      </c>
      <c r="BF868" s="5">
        <v>98</v>
      </c>
      <c r="BG868" s="5">
        <v>98</v>
      </c>
      <c r="BH868" s="5">
        <v>87</v>
      </c>
      <c r="BI868" s="5">
        <v>99</v>
      </c>
      <c r="BJ868" s="5">
        <v>92</v>
      </c>
      <c r="BK868" s="5">
        <v>87</v>
      </c>
      <c r="BL868" s="5">
        <v>88</v>
      </c>
      <c r="BM868" s="5">
        <v>92</v>
      </c>
      <c r="BN868" s="5">
        <v>97</v>
      </c>
      <c r="BO868" s="5">
        <v>100</v>
      </c>
      <c r="BP868" s="5">
        <v>100</v>
      </c>
      <c r="BQ868" s="5">
        <v>100</v>
      </c>
      <c r="BR868" s="5">
        <v>95</v>
      </c>
      <c r="BS868">
        <v>102</v>
      </c>
      <c r="BT868">
        <v>103</v>
      </c>
      <c r="BU868">
        <v>106</v>
      </c>
      <c r="BV868">
        <v>104</v>
      </c>
      <c r="BW868">
        <v>102</v>
      </c>
      <c r="BX868">
        <v>104</v>
      </c>
      <c r="BY868">
        <v>100</v>
      </c>
      <c r="BZ868">
        <v>102</v>
      </c>
      <c r="CA868">
        <v>103</v>
      </c>
      <c r="CB868">
        <v>93</v>
      </c>
      <c r="CC868">
        <v>93</v>
      </c>
      <c r="CD868">
        <v>98</v>
      </c>
      <c r="CE868">
        <v>95</v>
      </c>
      <c r="CF868">
        <v>94</v>
      </c>
      <c r="CG868">
        <v>93</v>
      </c>
      <c r="CH868">
        <v>97</v>
      </c>
      <c r="CI868">
        <v>99</v>
      </c>
      <c r="CJ868">
        <v>99</v>
      </c>
      <c r="CK868">
        <v>98</v>
      </c>
      <c r="CL868">
        <v>92</v>
      </c>
      <c r="CM868">
        <v>93</v>
      </c>
      <c r="CN868">
        <v>95</v>
      </c>
      <c r="CO868">
        <v>95</v>
      </c>
      <c r="CP868">
        <v>96</v>
      </c>
      <c r="CQ868">
        <v>96</v>
      </c>
      <c r="CR868">
        <v>97</v>
      </c>
      <c r="CS868">
        <v>92</v>
      </c>
      <c r="CT868">
        <v>93</v>
      </c>
      <c r="CU868">
        <v>93</v>
      </c>
      <c r="CV868">
        <v>90</v>
      </c>
      <c r="CW868">
        <v>92</v>
      </c>
      <c r="CX868" t="s">
        <v>2</v>
      </c>
      <c r="CY868" t="s">
        <v>76</v>
      </c>
    </row>
    <row r="869" spans="1:103" x14ac:dyDescent="0.25">
      <c r="A869" t="s">
        <v>0</v>
      </c>
      <c r="B869">
        <v>38.387799999999999</v>
      </c>
      <c r="C869">
        <v>-118.1092</v>
      </c>
      <c r="D869">
        <v>4580</v>
      </c>
      <c r="E869" t="s">
        <v>1</v>
      </c>
      <c r="F869">
        <v>240.3</v>
      </c>
      <c r="G869">
        <v>1946</v>
      </c>
      <c r="H869">
        <v>8</v>
      </c>
      <c r="I869" t="s">
        <v>260</v>
      </c>
      <c r="J869">
        <v>86</v>
      </c>
      <c r="K869">
        <v>90</v>
      </c>
      <c r="L869">
        <v>99</v>
      </c>
      <c r="M869">
        <v>96</v>
      </c>
      <c r="N869">
        <v>95</v>
      </c>
      <c r="O869">
        <v>87</v>
      </c>
      <c r="P869">
        <v>93</v>
      </c>
      <c r="Q869">
        <v>92</v>
      </c>
      <c r="R869">
        <v>93</v>
      </c>
      <c r="S869">
        <v>87</v>
      </c>
      <c r="T869">
        <v>84</v>
      </c>
      <c r="U869">
        <v>92</v>
      </c>
      <c r="V869">
        <v>93</v>
      </c>
      <c r="W869">
        <v>92</v>
      </c>
      <c r="X869">
        <v>91</v>
      </c>
      <c r="Y869">
        <v>90</v>
      </c>
      <c r="Z869">
        <v>88</v>
      </c>
      <c r="AA869">
        <v>85</v>
      </c>
      <c r="AB869">
        <v>90</v>
      </c>
      <c r="AC869">
        <v>95</v>
      </c>
      <c r="AD869">
        <v>95</v>
      </c>
      <c r="AE869">
        <v>88</v>
      </c>
      <c r="AF869">
        <v>87</v>
      </c>
      <c r="AG869">
        <v>88</v>
      </c>
      <c r="AH869">
        <v>93</v>
      </c>
      <c r="AI869">
        <v>95</v>
      </c>
      <c r="AJ869">
        <v>94</v>
      </c>
      <c r="AK869">
        <v>94</v>
      </c>
      <c r="AL869">
        <v>97</v>
      </c>
      <c r="AM869">
        <v>98</v>
      </c>
      <c r="AN869" s="5">
        <v>100</v>
      </c>
      <c r="AO869" s="5">
        <v>98</v>
      </c>
      <c r="AP869" s="5">
        <v>100</v>
      </c>
      <c r="AQ869" s="5">
        <v>99</v>
      </c>
      <c r="AR869" s="5">
        <v>93</v>
      </c>
      <c r="AS869" s="5">
        <v>95</v>
      </c>
      <c r="AT869" s="5">
        <v>96</v>
      </c>
      <c r="AU869" s="5">
        <v>95</v>
      </c>
      <c r="AV869" s="5">
        <v>95</v>
      </c>
      <c r="AW869" s="5">
        <v>98</v>
      </c>
      <c r="AX869" s="5">
        <v>98</v>
      </c>
      <c r="AY869" s="5">
        <v>97</v>
      </c>
      <c r="AZ869" s="5">
        <v>97</v>
      </c>
      <c r="BA869" s="5">
        <v>98</v>
      </c>
      <c r="BB869" s="5">
        <v>95</v>
      </c>
      <c r="BC869" s="5">
        <v>95</v>
      </c>
      <c r="BD869" s="5">
        <v>98</v>
      </c>
      <c r="BE869" s="5">
        <v>99</v>
      </c>
      <c r="BF869" s="5">
        <v>98</v>
      </c>
      <c r="BG869" s="5">
        <v>98</v>
      </c>
      <c r="BH869" s="5">
        <v>95</v>
      </c>
      <c r="BI869" s="5">
        <v>95</v>
      </c>
      <c r="BJ869" s="5">
        <v>91</v>
      </c>
      <c r="BK869" s="5">
        <v>89</v>
      </c>
      <c r="BL869" s="5">
        <v>82</v>
      </c>
      <c r="BM869" s="5">
        <v>90</v>
      </c>
      <c r="BN869" s="5">
        <v>91</v>
      </c>
      <c r="BO869" s="5">
        <v>90</v>
      </c>
      <c r="BP869" s="5">
        <v>98</v>
      </c>
      <c r="BQ869" s="5">
        <v>95</v>
      </c>
      <c r="BR869" s="5">
        <v>93</v>
      </c>
      <c r="BS869">
        <v>98</v>
      </c>
      <c r="BT869">
        <v>100</v>
      </c>
      <c r="BU869">
        <v>103</v>
      </c>
      <c r="BV869">
        <v>103</v>
      </c>
      <c r="BW869">
        <v>102</v>
      </c>
      <c r="BX869">
        <v>104</v>
      </c>
      <c r="BY869">
        <v>96</v>
      </c>
      <c r="BZ869">
        <v>98</v>
      </c>
      <c r="CA869">
        <v>100</v>
      </c>
      <c r="CB869">
        <v>92</v>
      </c>
      <c r="CC869">
        <v>90</v>
      </c>
      <c r="CD869">
        <v>94</v>
      </c>
      <c r="CE869">
        <v>92</v>
      </c>
      <c r="CF869">
        <v>90</v>
      </c>
      <c r="CG869">
        <v>92</v>
      </c>
      <c r="CH869">
        <v>94</v>
      </c>
      <c r="CI869">
        <v>96</v>
      </c>
      <c r="CJ869">
        <v>96</v>
      </c>
      <c r="CK869">
        <v>98</v>
      </c>
      <c r="CL869">
        <v>96</v>
      </c>
      <c r="CM869">
        <v>92</v>
      </c>
      <c r="CN869">
        <v>93</v>
      </c>
      <c r="CO869">
        <v>93</v>
      </c>
      <c r="CP869">
        <v>94</v>
      </c>
      <c r="CQ869">
        <v>94</v>
      </c>
      <c r="CR869">
        <v>95</v>
      </c>
      <c r="CS869">
        <v>93</v>
      </c>
      <c r="CT869">
        <v>90</v>
      </c>
      <c r="CU869">
        <v>90</v>
      </c>
      <c r="CV869">
        <v>86</v>
      </c>
      <c r="CW869">
        <v>86</v>
      </c>
      <c r="CX869" t="s">
        <v>2</v>
      </c>
      <c r="CY869" t="s">
        <v>3</v>
      </c>
    </row>
    <row r="870" spans="1:103" x14ac:dyDescent="0.25">
      <c r="A870" t="s">
        <v>17</v>
      </c>
      <c r="B870">
        <v>37.6128</v>
      </c>
      <c r="C870">
        <v>-114.5264</v>
      </c>
      <c r="D870">
        <v>4379</v>
      </c>
      <c r="E870" t="s">
        <v>1</v>
      </c>
      <c r="F870">
        <v>243.8</v>
      </c>
      <c r="G870">
        <v>1946</v>
      </c>
      <c r="H870">
        <v>8</v>
      </c>
      <c r="I870" t="s">
        <v>260</v>
      </c>
      <c r="K870">
        <v>92</v>
      </c>
      <c r="L870">
        <v>91</v>
      </c>
      <c r="M870">
        <v>93</v>
      </c>
      <c r="N870">
        <v>94</v>
      </c>
      <c r="O870">
        <v>91</v>
      </c>
      <c r="P870">
        <v>92</v>
      </c>
      <c r="Q870">
        <v>90</v>
      </c>
      <c r="R870">
        <v>89</v>
      </c>
      <c r="S870">
        <v>88</v>
      </c>
      <c r="T870">
        <v>88</v>
      </c>
      <c r="U870">
        <v>93</v>
      </c>
      <c r="V870">
        <v>93</v>
      </c>
      <c r="W870">
        <v>93</v>
      </c>
      <c r="X870">
        <v>93</v>
      </c>
      <c r="Y870">
        <v>90</v>
      </c>
      <c r="Z870">
        <v>87</v>
      </c>
      <c r="AA870">
        <v>82</v>
      </c>
      <c r="AB870">
        <v>88</v>
      </c>
      <c r="AC870">
        <v>94</v>
      </c>
      <c r="AD870">
        <v>93</v>
      </c>
      <c r="AE870">
        <v>89</v>
      </c>
      <c r="AF870">
        <v>85</v>
      </c>
      <c r="AG870">
        <v>90</v>
      </c>
      <c r="AH870">
        <v>92</v>
      </c>
      <c r="AI870">
        <v>93</v>
      </c>
      <c r="AJ870">
        <v>93</v>
      </c>
      <c r="AK870">
        <v>94</v>
      </c>
      <c r="AL870">
        <v>96</v>
      </c>
      <c r="AM870">
        <v>98</v>
      </c>
      <c r="AN870" s="5">
        <v>96</v>
      </c>
      <c r="AO870" s="5">
        <v>96</v>
      </c>
      <c r="AP870" s="5">
        <v>96</v>
      </c>
      <c r="AQ870" s="5">
        <v>93</v>
      </c>
      <c r="AR870" s="5">
        <v>93</v>
      </c>
      <c r="AS870" s="5">
        <v>93</v>
      </c>
      <c r="AT870" s="5">
        <v>94</v>
      </c>
      <c r="AU870" s="5">
        <v>93</v>
      </c>
      <c r="AV870" s="5">
        <v>98</v>
      </c>
      <c r="AW870" s="5">
        <v>100</v>
      </c>
      <c r="AX870" s="5">
        <v>97</v>
      </c>
      <c r="AY870" s="5">
        <v>92</v>
      </c>
      <c r="AZ870" s="5">
        <v>79</v>
      </c>
      <c r="BA870" s="5">
        <v>94</v>
      </c>
      <c r="BB870" s="5">
        <v>94</v>
      </c>
      <c r="BC870" s="5">
        <v>93</v>
      </c>
      <c r="BD870" s="5">
        <v>97</v>
      </c>
      <c r="BE870" s="5">
        <v>97</v>
      </c>
      <c r="BF870" s="5">
        <v>96</v>
      </c>
      <c r="BG870" s="5">
        <v>98</v>
      </c>
      <c r="BH870" s="5">
        <v>94</v>
      </c>
      <c r="BI870" s="5">
        <v>93</v>
      </c>
      <c r="BJ870" s="5">
        <v>90</v>
      </c>
      <c r="BK870" s="5">
        <v>87</v>
      </c>
      <c r="BL870" s="5">
        <v>90</v>
      </c>
      <c r="BM870" s="5">
        <v>95</v>
      </c>
      <c r="BN870" s="5">
        <v>99</v>
      </c>
      <c r="BO870" s="5">
        <v>97</v>
      </c>
      <c r="BP870" s="5">
        <v>97</v>
      </c>
      <c r="BQ870" s="5">
        <v>95</v>
      </c>
      <c r="BR870" s="5">
        <v>98</v>
      </c>
      <c r="BS870">
        <v>100</v>
      </c>
      <c r="BT870">
        <v>103</v>
      </c>
      <c r="BU870">
        <v>103</v>
      </c>
      <c r="BV870">
        <v>99</v>
      </c>
      <c r="BW870">
        <v>93</v>
      </c>
      <c r="BX870">
        <v>94</v>
      </c>
      <c r="BY870">
        <v>98</v>
      </c>
      <c r="BZ870">
        <v>100</v>
      </c>
      <c r="CA870">
        <v>98</v>
      </c>
      <c r="CB870">
        <v>90</v>
      </c>
      <c r="CC870">
        <v>89</v>
      </c>
      <c r="CD870">
        <v>91</v>
      </c>
      <c r="CE870">
        <v>92</v>
      </c>
      <c r="CF870">
        <v>91</v>
      </c>
      <c r="CG870">
        <v>92</v>
      </c>
      <c r="CH870">
        <v>96</v>
      </c>
      <c r="CI870">
        <v>96</v>
      </c>
      <c r="CJ870">
        <v>95</v>
      </c>
      <c r="CK870">
        <v>95</v>
      </c>
      <c r="CL870">
        <v>92</v>
      </c>
      <c r="CM870">
        <v>88</v>
      </c>
      <c r="CN870">
        <v>90</v>
      </c>
      <c r="CO870">
        <v>94</v>
      </c>
      <c r="CP870">
        <v>94</v>
      </c>
      <c r="CQ870">
        <v>94</v>
      </c>
      <c r="CR870">
        <v>94</v>
      </c>
      <c r="CS870">
        <v>92</v>
      </c>
      <c r="CT870">
        <v>91</v>
      </c>
      <c r="CU870">
        <v>90</v>
      </c>
      <c r="CV870">
        <v>90</v>
      </c>
      <c r="CW870">
        <v>89</v>
      </c>
      <c r="CX870" t="s">
        <v>2</v>
      </c>
      <c r="CY870" t="s">
        <v>18</v>
      </c>
    </row>
    <row r="871" spans="1:103" x14ac:dyDescent="0.25">
      <c r="A871" t="s">
        <v>73</v>
      </c>
      <c r="B871">
        <v>37.2667</v>
      </c>
      <c r="C871">
        <v>-117.0167</v>
      </c>
      <c r="D871">
        <v>4022</v>
      </c>
      <c r="E871" t="s">
        <v>1</v>
      </c>
      <c r="F871">
        <v>90.3</v>
      </c>
      <c r="G871">
        <v>1946</v>
      </c>
      <c r="H871">
        <v>8</v>
      </c>
      <c r="I871" t="s">
        <v>260</v>
      </c>
      <c r="J871">
        <v>92</v>
      </c>
      <c r="L871">
        <v>92</v>
      </c>
      <c r="M871">
        <v>95</v>
      </c>
      <c r="N871">
        <v>96</v>
      </c>
      <c r="O871">
        <v>95</v>
      </c>
      <c r="P871">
        <v>91</v>
      </c>
      <c r="Q871">
        <v>90</v>
      </c>
      <c r="R871">
        <v>88</v>
      </c>
      <c r="S871">
        <v>85</v>
      </c>
      <c r="T871">
        <v>88</v>
      </c>
      <c r="U871">
        <v>93</v>
      </c>
      <c r="V871">
        <v>94</v>
      </c>
      <c r="W871">
        <v>95</v>
      </c>
      <c r="X871">
        <v>94</v>
      </c>
      <c r="Y871">
        <v>92</v>
      </c>
      <c r="Z871">
        <v>84</v>
      </c>
      <c r="AA871">
        <v>86</v>
      </c>
      <c r="AB871">
        <v>92</v>
      </c>
      <c r="AC871">
        <v>95</v>
      </c>
      <c r="AD871">
        <v>95</v>
      </c>
      <c r="AE871">
        <v>91</v>
      </c>
      <c r="AF871">
        <v>88</v>
      </c>
      <c r="AG871">
        <v>88</v>
      </c>
      <c r="AH871">
        <v>94</v>
      </c>
      <c r="AI871">
        <v>95</v>
      </c>
      <c r="AJ871">
        <v>95</v>
      </c>
      <c r="AK871">
        <v>97</v>
      </c>
      <c r="AL871">
        <v>97</v>
      </c>
      <c r="AM871">
        <v>100</v>
      </c>
      <c r="AN871" s="5">
        <v>99</v>
      </c>
      <c r="AO871" s="5">
        <v>98</v>
      </c>
      <c r="AP871" s="5">
        <v>97</v>
      </c>
      <c r="AQ871" s="5">
        <v>96</v>
      </c>
      <c r="AR871" s="5">
        <v>95</v>
      </c>
      <c r="AS871" s="5">
        <v>93</v>
      </c>
      <c r="AT871" s="5">
        <v>96</v>
      </c>
      <c r="AU871" s="5">
        <v>99</v>
      </c>
      <c r="AV871" s="5">
        <v>99</v>
      </c>
      <c r="AW871" s="5">
        <v>100</v>
      </c>
      <c r="AX871" s="5">
        <v>99</v>
      </c>
      <c r="AY871" s="5">
        <v>98</v>
      </c>
      <c r="AZ871" s="5">
        <v>96</v>
      </c>
      <c r="BA871" s="5">
        <v>94</v>
      </c>
      <c r="BB871" s="5">
        <v>97</v>
      </c>
      <c r="BC871" s="5">
        <v>99</v>
      </c>
      <c r="BD871" s="5">
        <v>99</v>
      </c>
      <c r="BE871" s="5">
        <v>95</v>
      </c>
      <c r="BF871" s="5">
        <v>93</v>
      </c>
      <c r="BG871" s="5">
        <v>89</v>
      </c>
      <c r="BH871" s="5">
        <v>98</v>
      </c>
      <c r="BI871" s="5">
        <v>93</v>
      </c>
      <c r="BJ871" s="5">
        <v>90</v>
      </c>
      <c r="BK871" s="5">
        <v>90</v>
      </c>
      <c r="BL871" s="5">
        <v>97</v>
      </c>
      <c r="BM871" s="5">
        <v>98</v>
      </c>
      <c r="BN871" s="5">
        <v>98</v>
      </c>
      <c r="BO871" s="5">
        <v>99</v>
      </c>
      <c r="BP871" s="5">
        <v>99</v>
      </c>
      <c r="BQ871" s="5">
        <v>99</v>
      </c>
      <c r="BR871" s="5">
        <v>100</v>
      </c>
      <c r="BS871">
        <v>102</v>
      </c>
      <c r="BT871">
        <v>105</v>
      </c>
      <c r="BU871">
        <v>106</v>
      </c>
      <c r="BV871">
        <v>105</v>
      </c>
      <c r="BW871">
        <v>99</v>
      </c>
      <c r="BX871">
        <v>100</v>
      </c>
      <c r="BY871">
        <v>100</v>
      </c>
      <c r="BZ871">
        <v>101</v>
      </c>
      <c r="CA871">
        <v>102</v>
      </c>
      <c r="CB871">
        <v>94</v>
      </c>
      <c r="CC871">
        <v>95</v>
      </c>
      <c r="CD871">
        <v>93</v>
      </c>
      <c r="CE871">
        <v>94</v>
      </c>
      <c r="CF871">
        <v>94</v>
      </c>
      <c r="CG871">
        <v>94</v>
      </c>
      <c r="CH871">
        <v>96</v>
      </c>
      <c r="CI871">
        <v>98</v>
      </c>
      <c r="CJ871">
        <v>102</v>
      </c>
      <c r="CK871">
        <v>99</v>
      </c>
      <c r="CL871">
        <v>92</v>
      </c>
      <c r="CM871">
        <v>95</v>
      </c>
      <c r="CN871">
        <v>95</v>
      </c>
      <c r="CO871">
        <v>97</v>
      </c>
      <c r="CP871">
        <v>96</v>
      </c>
      <c r="CQ871">
        <v>95</v>
      </c>
      <c r="CR871">
        <v>95</v>
      </c>
      <c r="CS871">
        <v>93</v>
      </c>
      <c r="CT871">
        <v>91</v>
      </c>
      <c r="CU871">
        <v>91</v>
      </c>
      <c r="CV871">
        <v>92</v>
      </c>
      <c r="CW871">
        <v>89</v>
      </c>
      <c r="CX871" t="s">
        <v>2</v>
      </c>
      <c r="CY871" t="s">
        <v>74</v>
      </c>
    </row>
    <row r="872" spans="1:103" x14ac:dyDescent="0.25">
      <c r="A872" t="s">
        <v>55</v>
      </c>
      <c r="B872">
        <v>35.4</v>
      </c>
      <c r="C872">
        <v>-115.8167</v>
      </c>
      <c r="D872">
        <v>3953</v>
      </c>
      <c r="E872" t="s">
        <v>1</v>
      </c>
      <c r="F872">
        <v>151.19999999999999</v>
      </c>
      <c r="G872">
        <v>1946</v>
      </c>
      <c r="H872">
        <v>8</v>
      </c>
      <c r="I872" t="s">
        <v>260</v>
      </c>
      <c r="J872">
        <v>86</v>
      </c>
      <c r="K872">
        <v>91</v>
      </c>
      <c r="L872">
        <v>92</v>
      </c>
      <c r="M872">
        <v>93</v>
      </c>
      <c r="N872">
        <v>93</v>
      </c>
      <c r="O872">
        <v>88</v>
      </c>
      <c r="P872">
        <v>86</v>
      </c>
      <c r="Q872">
        <v>88</v>
      </c>
      <c r="R872">
        <v>86</v>
      </c>
      <c r="S872">
        <v>85</v>
      </c>
      <c r="T872">
        <v>87</v>
      </c>
      <c r="U872">
        <v>91</v>
      </c>
      <c r="V872">
        <v>90</v>
      </c>
      <c r="W872">
        <v>92</v>
      </c>
      <c r="X872">
        <v>91</v>
      </c>
      <c r="Y872">
        <v>90</v>
      </c>
      <c r="Z872">
        <v>91</v>
      </c>
      <c r="AA872">
        <v>90</v>
      </c>
      <c r="AB872">
        <v>90</v>
      </c>
      <c r="AC872">
        <v>94</v>
      </c>
      <c r="AD872">
        <v>93</v>
      </c>
      <c r="AE872">
        <v>88</v>
      </c>
      <c r="AF872">
        <v>86</v>
      </c>
      <c r="AG872">
        <v>89</v>
      </c>
      <c r="AH872">
        <v>91</v>
      </c>
      <c r="AI872">
        <v>90</v>
      </c>
      <c r="AJ872">
        <v>91</v>
      </c>
      <c r="AK872">
        <v>90</v>
      </c>
      <c r="AL872">
        <v>93</v>
      </c>
      <c r="AM872">
        <v>95</v>
      </c>
      <c r="AN872" s="5">
        <v>94</v>
      </c>
      <c r="AO872" s="5">
        <v>94</v>
      </c>
      <c r="AP872" s="5">
        <v>95</v>
      </c>
      <c r="AQ872" s="5">
        <v>93</v>
      </c>
      <c r="AR872" s="5">
        <v>93</v>
      </c>
      <c r="AS872" s="5">
        <v>94</v>
      </c>
      <c r="AT872" s="5">
        <v>96</v>
      </c>
      <c r="AU872" s="5">
        <v>93</v>
      </c>
      <c r="AV872" s="5">
        <v>94</v>
      </c>
      <c r="AW872" s="5">
        <v>97</v>
      </c>
      <c r="AX872" s="5">
        <v>96</v>
      </c>
      <c r="AY872" s="5">
        <v>93</v>
      </c>
      <c r="AZ872" s="5">
        <v>95</v>
      </c>
      <c r="BA872" s="5">
        <v>93</v>
      </c>
      <c r="BB872" s="5">
        <v>94</v>
      </c>
      <c r="BC872" s="5">
        <v>95</v>
      </c>
      <c r="BD872" s="5">
        <v>94</v>
      </c>
      <c r="BE872" s="5">
        <v>87</v>
      </c>
      <c r="BF872" s="5">
        <v>88</v>
      </c>
      <c r="BG872" s="5">
        <v>87</v>
      </c>
      <c r="BH872" s="5">
        <v>85</v>
      </c>
      <c r="BI872" s="5">
        <v>89</v>
      </c>
      <c r="BJ872" s="5">
        <v>86</v>
      </c>
      <c r="BK872" s="5">
        <v>81</v>
      </c>
      <c r="BL872" s="5">
        <v>86</v>
      </c>
      <c r="BM872" s="5">
        <v>92</v>
      </c>
      <c r="BN872" s="5">
        <v>95</v>
      </c>
      <c r="BO872" s="5">
        <v>91</v>
      </c>
      <c r="BP872" s="5">
        <v>93</v>
      </c>
      <c r="BQ872" s="5">
        <v>93</v>
      </c>
      <c r="BR872" s="5">
        <v>95</v>
      </c>
      <c r="BS872">
        <v>99</v>
      </c>
      <c r="BT872">
        <v>98</v>
      </c>
      <c r="BU872">
        <v>98</v>
      </c>
      <c r="BV872">
        <v>96</v>
      </c>
      <c r="BW872">
        <v>95</v>
      </c>
      <c r="BX872">
        <v>93</v>
      </c>
      <c r="BY872">
        <v>86</v>
      </c>
      <c r="BZ872">
        <v>96</v>
      </c>
      <c r="CA872">
        <v>89</v>
      </c>
      <c r="CB872">
        <v>95</v>
      </c>
      <c r="CC872">
        <v>89</v>
      </c>
      <c r="CD872">
        <v>92</v>
      </c>
      <c r="CE872">
        <v>92</v>
      </c>
      <c r="CF872">
        <v>91</v>
      </c>
      <c r="CG872">
        <v>93</v>
      </c>
      <c r="CH872">
        <v>95</v>
      </c>
      <c r="CI872">
        <v>97</v>
      </c>
      <c r="CJ872">
        <v>96</v>
      </c>
      <c r="CK872">
        <v>94</v>
      </c>
      <c r="CL872">
        <v>83</v>
      </c>
      <c r="CM872">
        <v>92</v>
      </c>
      <c r="CN872">
        <v>94</v>
      </c>
      <c r="CO872">
        <v>96</v>
      </c>
      <c r="CP872">
        <v>95</v>
      </c>
      <c r="CQ872">
        <v>94</v>
      </c>
      <c r="CR872">
        <v>93</v>
      </c>
      <c r="CS872">
        <v>92</v>
      </c>
      <c r="CT872">
        <v>88</v>
      </c>
      <c r="CU872">
        <v>90</v>
      </c>
      <c r="CV872">
        <v>89</v>
      </c>
      <c r="CW872">
        <v>87</v>
      </c>
      <c r="CX872" t="s">
        <v>5</v>
      </c>
      <c r="CY872" t="s">
        <v>56</v>
      </c>
    </row>
    <row r="873" spans="1:103" x14ac:dyDescent="0.25">
      <c r="A873" t="s">
        <v>49</v>
      </c>
      <c r="B873">
        <v>36.1389</v>
      </c>
      <c r="C873">
        <v>-117.9528</v>
      </c>
      <c r="D873">
        <v>3825</v>
      </c>
      <c r="E873" t="s">
        <v>1</v>
      </c>
      <c r="F873">
        <v>103.6</v>
      </c>
      <c r="G873">
        <v>1946</v>
      </c>
      <c r="H873">
        <v>8</v>
      </c>
      <c r="I873" t="s">
        <v>260</v>
      </c>
      <c r="J873">
        <v>88</v>
      </c>
      <c r="K873">
        <v>90</v>
      </c>
      <c r="L873">
        <v>92</v>
      </c>
      <c r="M873">
        <v>94</v>
      </c>
      <c r="N873">
        <v>92</v>
      </c>
      <c r="O873">
        <v>89</v>
      </c>
      <c r="P873">
        <v>87</v>
      </c>
      <c r="Q873">
        <v>85</v>
      </c>
      <c r="R873">
        <v>86</v>
      </c>
      <c r="S873">
        <v>85</v>
      </c>
      <c r="T873">
        <v>88</v>
      </c>
      <c r="U873">
        <v>89</v>
      </c>
      <c r="V873">
        <v>93</v>
      </c>
      <c r="W873">
        <v>93</v>
      </c>
      <c r="X873">
        <v>91</v>
      </c>
      <c r="Y873">
        <v>91</v>
      </c>
      <c r="Z873">
        <v>90</v>
      </c>
      <c r="AA873">
        <v>90</v>
      </c>
      <c r="AB873">
        <v>93</v>
      </c>
      <c r="AC873">
        <v>94</v>
      </c>
      <c r="AD873">
        <v>92</v>
      </c>
      <c r="AE873">
        <v>90</v>
      </c>
      <c r="AF873">
        <v>86</v>
      </c>
      <c r="AG873">
        <v>86</v>
      </c>
      <c r="AH873">
        <v>91</v>
      </c>
      <c r="AI873">
        <v>93</v>
      </c>
      <c r="AJ873">
        <v>95</v>
      </c>
      <c r="AK873">
        <v>94</v>
      </c>
      <c r="AL873">
        <v>94</v>
      </c>
      <c r="AM873">
        <v>94</v>
      </c>
      <c r="AN873" s="5">
        <v>95</v>
      </c>
      <c r="AO873" s="5">
        <v>95</v>
      </c>
      <c r="AP873" s="5">
        <v>94</v>
      </c>
      <c r="AQ873" s="5">
        <v>92</v>
      </c>
      <c r="AR873" s="5">
        <v>91</v>
      </c>
      <c r="AS873" s="5">
        <v>92</v>
      </c>
      <c r="AT873" s="5">
        <v>95</v>
      </c>
      <c r="AU873" s="5">
        <v>98</v>
      </c>
      <c r="AV873" s="5">
        <v>94</v>
      </c>
      <c r="AW873" s="5">
        <v>96</v>
      </c>
      <c r="AX873" s="5">
        <v>99</v>
      </c>
      <c r="AY873" s="5">
        <v>97</v>
      </c>
      <c r="AZ873" s="5">
        <v>96</v>
      </c>
      <c r="BA873" s="5">
        <v>94</v>
      </c>
      <c r="BB873" s="5">
        <v>94</v>
      </c>
      <c r="BC873" s="5">
        <v>94</v>
      </c>
      <c r="BD873" s="5">
        <v>95</v>
      </c>
      <c r="BE873" s="5">
        <v>97</v>
      </c>
      <c r="BF873" s="5">
        <v>92</v>
      </c>
      <c r="BG873" s="5">
        <v>89</v>
      </c>
      <c r="BH873" s="5">
        <v>94</v>
      </c>
      <c r="BI873" s="5">
        <v>96</v>
      </c>
      <c r="BJ873" s="5">
        <v>94</v>
      </c>
      <c r="BK873" s="5">
        <v>90</v>
      </c>
      <c r="BL873" s="5">
        <v>90</v>
      </c>
      <c r="BM873" s="5">
        <v>90</v>
      </c>
      <c r="BN873" s="5">
        <v>97</v>
      </c>
      <c r="BO873" s="5">
        <v>97</v>
      </c>
      <c r="BP873" s="5">
        <v>97</v>
      </c>
      <c r="BQ873" s="5">
        <v>98</v>
      </c>
      <c r="BR873" s="5">
        <v>96</v>
      </c>
      <c r="BS873">
        <v>101</v>
      </c>
      <c r="BT873">
        <v>104</v>
      </c>
      <c r="BU873">
        <v>103</v>
      </c>
      <c r="BV873">
        <v>103</v>
      </c>
      <c r="BW873">
        <v>100</v>
      </c>
      <c r="BX873">
        <v>96</v>
      </c>
      <c r="BY873">
        <v>97</v>
      </c>
      <c r="BZ873">
        <v>98</v>
      </c>
      <c r="CA873">
        <v>96</v>
      </c>
      <c r="CB873">
        <v>98</v>
      </c>
      <c r="CC873">
        <v>96</v>
      </c>
      <c r="CD873">
        <v>95</v>
      </c>
      <c r="CE873">
        <v>94</v>
      </c>
      <c r="CF873">
        <v>93</v>
      </c>
      <c r="CG873">
        <v>92</v>
      </c>
      <c r="CH873">
        <v>92</v>
      </c>
      <c r="CI873">
        <v>95</v>
      </c>
      <c r="CJ873">
        <v>99</v>
      </c>
      <c r="CK873">
        <v>96</v>
      </c>
      <c r="CL873">
        <v>94</v>
      </c>
      <c r="CM873">
        <v>96</v>
      </c>
      <c r="CN873">
        <v>93</v>
      </c>
      <c r="CO873">
        <v>95</v>
      </c>
      <c r="CP873">
        <v>95</v>
      </c>
      <c r="CQ873">
        <v>94</v>
      </c>
      <c r="CR873">
        <v>92</v>
      </c>
      <c r="CS873">
        <v>90</v>
      </c>
      <c r="CT873">
        <v>90</v>
      </c>
      <c r="CU873">
        <v>93</v>
      </c>
      <c r="CV873">
        <v>90</v>
      </c>
      <c r="CW873">
        <v>88</v>
      </c>
      <c r="CX873" t="s">
        <v>5</v>
      </c>
      <c r="CY873" t="s">
        <v>50</v>
      </c>
    </row>
    <row r="874" spans="1:103" x14ac:dyDescent="0.25">
      <c r="A874" t="s">
        <v>61</v>
      </c>
      <c r="B874">
        <v>35.369199999999999</v>
      </c>
      <c r="C874">
        <v>-117.6525</v>
      </c>
      <c r="D874">
        <v>3570</v>
      </c>
      <c r="E874" t="s">
        <v>1</v>
      </c>
      <c r="F874">
        <v>140.5</v>
      </c>
      <c r="G874">
        <v>1946</v>
      </c>
      <c r="H874">
        <v>8</v>
      </c>
      <c r="I874" t="s">
        <v>260</v>
      </c>
      <c r="J874">
        <v>89</v>
      </c>
      <c r="K874">
        <v>88</v>
      </c>
      <c r="L874">
        <v>95</v>
      </c>
      <c r="M874">
        <v>96</v>
      </c>
      <c r="N874">
        <v>94</v>
      </c>
      <c r="O874">
        <v>88</v>
      </c>
      <c r="P874">
        <v>83</v>
      </c>
      <c r="Q874">
        <v>90</v>
      </c>
      <c r="R874">
        <v>78</v>
      </c>
      <c r="S874">
        <v>87</v>
      </c>
      <c r="T874">
        <v>92</v>
      </c>
      <c r="U874">
        <v>93</v>
      </c>
      <c r="V874">
        <v>93</v>
      </c>
      <c r="W874">
        <v>94</v>
      </c>
      <c r="X874">
        <v>92</v>
      </c>
      <c r="Y874">
        <v>89</v>
      </c>
      <c r="Z874">
        <v>91</v>
      </c>
      <c r="AA874">
        <v>88</v>
      </c>
      <c r="AB874">
        <v>93</v>
      </c>
      <c r="AC874">
        <v>96</v>
      </c>
      <c r="AD874">
        <v>95</v>
      </c>
      <c r="AE874">
        <v>89</v>
      </c>
      <c r="AF874">
        <v>82</v>
      </c>
      <c r="AG874">
        <v>88</v>
      </c>
      <c r="AH874">
        <v>94</v>
      </c>
      <c r="AI874">
        <v>94</v>
      </c>
      <c r="AJ874">
        <v>89</v>
      </c>
      <c r="AK874">
        <v>93</v>
      </c>
      <c r="AL874">
        <v>97</v>
      </c>
      <c r="AM874">
        <v>99</v>
      </c>
      <c r="AN874" s="5">
        <v>100</v>
      </c>
      <c r="AO874" s="5">
        <v>99</v>
      </c>
      <c r="AP874" s="5">
        <v>98</v>
      </c>
      <c r="AQ874" s="5">
        <v>97</v>
      </c>
      <c r="AR874" s="5">
        <v>95</v>
      </c>
      <c r="AS874" s="5">
        <v>97</v>
      </c>
      <c r="AT874" s="5">
        <v>97</v>
      </c>
      <c r="AU874" s="5">
        <v>96</v>
      </c>
      <c r="AV874" s="5">
        <v>99</v>
      </c>
      <c r="AW874" s="5">
        <v>101</v>
      </c>
      <c r="AX874" s="5">
        <v>102</v>
      </c>
      <c r="AY874" s="5">
        <v>101</v>
      </c>
      <c r="AZ874" s="5">
        <v>98</v>
      </c>
      <c r="BA874" s="5">
        <v>98</v>
      </c>
      <c r="BB874" s="5">
        <v>97</v>
      </c>
      <c r="BC874" s="5">
        <v>99</v>
      </c>
      <c r="BD874" s="5">
        <v>100</v>
      </c>
      <c r="BE874" s="5">
        <v>97</v>
      </c>
      <c r="BF874" s="5">
        <v>96</v>
      </c>
      <c r="BG874" s="5">
        <v>91</v>
      </c>
      <c r="BH874" s="5">
        <v>100</v>
      </c>
      <c r="BI874" s="5">
        <v>100</v>
      </c>
      <c r="BJ874" s="5">
        <v>98</v>
      </c>
      <c r="BK874" s="5">
        <v>89</v>
      </c>
      <c r="BL874" s="5">
        <v>94</v>
      </c>
      <c r="BM874" s="5">
        <v>100</v>
      </c>
      <c r="BN874" s="5">
        <v>101</v>
      </c>
      <c r="BO874" s="5">
        <v>97</v>
      </c>
      <c r="BP874" s="5">
        <v>101</v>
      </c>
      <c r="BQ874" s="5">
        <v>99</v>
      </c>
      <c r="BR874" s="5">
        <v>101</v>
      </c>
      <c r="BS874">
        <v>105</v>
      </c>
      <c r="BT874">
        <v>107</v>
      </c>
      <c r="BU874">
        <v>107</v>
      </c>
      <c r="BV874">
        <v>104</v>
      </c>
      <c r="BW874">
        <v>100</v>
      </c>
      <c r="BX874">
        <v>101</v>
      </c>
      <c r="BY874">
        <v>101</v>
      </c>
      <c r="BZ874">
        <v>102</v>
      </c>
      <c r="CA874">
        <v>95</v>
      </c>
      <c r="CB874">
        <v>100</v>
      </c>
      <c r="CC874">
        <v>100</v>
      </c>
      <c r="CD874">
        <v>97</v>
      </c>
      <c r="CE874">
        <v>98</v>
      </c>
      <c r="CF874">
        <v>96</v>
      </c>
      <c r="CG874">
        <v>95</v>
      </c>
      <c r="CH874">
        <v>97</v>
      </c>
      <c r="CI874">
        <v>100</v>
      </c>
      <c r="CJ874">
        <v>102</v>
      </c>
      <c r="CK874">
        <v>102</v>
      </c>
      <c r="CL874">
        <v>93</v>
      </c>
      <c r="CM874">
        <v>100</v>
      </c>
      <c r="CN874">
        <v>98</v>
      </c>
      <c r="CO874">
        <v>99</v>
      </c>
      <c r="CP874">
        <v>97</v>
      </c>
      <c r="CQ874">
        <v>98</v>
      </c>
      <c r="CR874">
        <v>97</v>
      </c>
      <c r="CS874">
        <v>94</v>
      </c>
      <c r="CT874">
        <v>93</v>
      </c>
      <c r="CU874">
        <v>95</v>
      </c>
      <c r="CV874">
        <v>92</v>
      </c>
      <c r="CW874">
        <v>90</v>
      </c>
      <c r="CX874" t="s">
        <v>5</v>
      </c>
      <c r="CY874" t="s">
        <v>62</v>
      </c>
    </row>
    <row r="875" spans="1:103" x14ac:dyDescent="0.25">
      <c r="A875" t="s">
        <v>31</v>
      </c>
      <c r="B875">
        <v>35.466099999999997</v>
      </c>
      <c r="C875">
        <v>-114.9217</v>
      </c>
      <c r="D875">
        <v>3540</v>
      </c>
      <c r="E875" t="s">
        <v>1</v>
      </c>
      <c r="F875">
        <v>207</v>
      </c>
      <c r="G875">
        <v>1946</v>
      </c>
      <c r="H875">
        <v>8</v>
      </c>
      <c r="I875" t="s">
        <v>260</v>
      </c>
      <c r="J875">
        <v>91</v>
      </c>
      <c r="K875">
        <v>93</v>
      </c>
      <c r="L875">
        <v>96</v>
      </c>
      <c r="M875">
        <v>98</v>
      </c>
      <c r="N875">
        <v>100</v>
      </c>
      <c r="O875">
        <v>95</v>
      </c>
      <c r="P875">
        <v>93</v>
      </c>
      <c r="Q875">
        <v>93</v>
      </c>
      <c r="R875">
        <v>93</v>
      </c>
      <c r="S875">
        <v>95</v>
      </c>
      <c r="T875">
        <v>94</v>
      </c>
      <c r="U875">
        <v>96</v>
      </c>
      <c r="V875">
        <v>96</v>
      </c>
      <c r="W875">
        <v>98</v>
      </c>
      <c r="X875">
        <v>97</v>
      </c>
      <c r="Y875">
        <v>96</v>
      </c>
      <c r="Z875">
        <v>93</v>
      </c>
      <c r="AA875">
        <v>89</v>
      </c>
      <c r="AB875">
        <v>90</v>
      </c>
      <c r="AC875">
        <v>97</v>
      </c>
      <c r="AD875">
        <v>96</v>
      </c>
      <c r="AE875">
        <v>95</v>
      </c>
      <c r="AF875">
        <v>91</v>
      </c>
      <c r="AG875">
        <v>94</v>
      </c>
      <c r="AH875">
        <v>95</v>
      </c>
      <c r="AI875">
        <v>95</v>
      </c>
      <c r="AJ875">
        <v>95</v>
      </c>
      <c r="AK875">
        <v>96</v>
      </c>
      <c r="AL875">
        <v>97</v>
      </c>
      <c r="AM875">
        <v>98</v>
      </c>
      <c r="AN875" s="5">
        <v>96</v>
      </c>
      <c r="AO875" s="5">
        <v>96</v>
      </c>
      <c r="AP875" s="5">
        <v>96</v>
      </c>
      <c r="AQ875" s="5">
        <v>95</v>
      </c>
      <c r="AR875" s="5">
        <v>96</v>
      </c>
      <c r="AS875" s="5">
        <v>95</v>
      </c>
      <c r="AT875" s="5">
        <v>97</v>
      </c>
      <c r="AU875" s="5">
        <v>97</v>
      </c>
      <c r="AV875" s="5">
        <v>98</v>
      </c>
      <c r="AW875" s="5">
        <v>97</v>
      </c>
      <c r="AX875" s="5">
        <v>96</v>
      </c>
      <c r="AY875" s="5">
        <v>96</v>
      </c>
      <c r="AZ875" s="5">
        <v>100</v>
      </c>
      <c r="BA875" s="5">
        <v>98</v>
      </c>
      <c r="BB875" s="5">
        <v>98</v>
      </c>
      <c r="BC875" s="5">
        <v>99</v>
      </c>
      <c r="BD875" s="5">
        <v>99</v>
      </c>
      <c r="BE875" s="5">
        <v>98</v>
      </c>
      <c r="BF875" s="5">
        <v>96</v>
      </c>
      <c r="BG875" s="5">
        <v>94</v>
      </c>
      <c r="BH875" s="5">
        <v>96</v>
      </c>
      <c r="BI875" s="5">
        <v>96</v>
      </c>
      <c r="BJ875" s="5">
        <v>95</v>
      </c>
      <c r="BK875" s="5">
        <v>92</v>
      </c>
      <c r="BL875" s="5">
        <v>94</v>
      </c>
      <c r="BM875" s="5">
        <v>99</v>
      </c>
      <c r="BN875" s="5">
        <v>102</v>
      </c>
      <c r="BO875" s="5">
        <v>100</v>
      </c>
      <c r="BP875" s="5">
        <v>98</v>
      </c>
      <c r="BQ875" s="5">
        <v>98</v>
      </c>
      <c r="BR875" s="5">
        <v>101</v>
      </c>
      <c r="BS875">
        <v>105</v>
      </c>
      <c r="BT875">
        <v>107</v>
      </c>
      <c r="BU875">
        <v>103</v>
      </c>
      <c r="BV875">
        <v>97</v>
      </c>
      <c r="BW875">
        <v>95</v>
      </c>
      <c r="BX875">
        <v>96</v>
      </c>
      <c r="BY875">
        <v>100</v>
      </c>
      <c r="BZ875">
        <v>95</v>
      </c>
      <c r="CA875">
        <v>94</v>
      </c>
      <c r="CB875">
        <v>95</v>
      </c>
      <c r="CC875">
        <v>90</v>
      </c>
      <c r="CD875">
        <v>90</v>
      </c>
      <c r="CE875">
        <v>94</v>
      </c>
      <c r="CF875">
        <v>95</v>
      </c>
      <c r="CG875">
        <v>95</v>
      </c>
      <c r="CH875">
        <v>97</v>
      </c>
      <c r="CI875">
        <v>101</v>
      </c>
      <c r="CJ875">
        <v>103</v>
      </c>
      <c r="CK875">
        <v>99</v>
      </c>
      <c r="CL875">
        <v>95</v>
      </c>
      <c r="CM875">
        <v>93</v>
      </c>
      <c r="CN875">
        <v>94</v>
      </c>
      <c r="CO875">
        <v>97</v>
      </c>
      <c r="CP875">
        <v>98</v>
      </c>
      <c r="CQ875">
        <v>99</v>
      </c>
      <c r="CR875">
        <v>98</v>
      </c>
      <c r="CS875">
        <v>97</v>
      </c>
      <c r="CT875">
        <v>94</v>
      </c>
      <c r="CU875">
        <v>94</v>
      </c>
      <c r="CV875">
        <v>95</v>
      </c>
      <c r="CW875">
        <v>94</v>
      </c>
      <c r="CX875" t="s">
        <v>2</v>
      </c>
      <c r="CY875" t="s">
        <v>32</v>
      </c>
    </row>
    <row r="876" spans="1:103" x14ac:dyDescent="0.25">
      <c r="A876" t="s">
        <v>47</v>
      </c>
      <c r="B876">
        <v>37.366700000000002</v>
      </c>
      <c r="C876">
        <v>-115.16670000000001</v>
      </c>
      <c r="D876">
        <v>3488</v>
      </c>
      <c r="E876" t="s">
        <v>1</v>
      </c>
      <c r="F876">
        <v>181.4</v>
      </c>
      <c r="G876">
        <v>1946</v>
      </c>
      <c r="H876">
        <v>8</v>
      </c>
      <c r="I876" t="s">
        <v>260</v>
      </c>
      <c r="J876">
        <v>84</v>
      </c>
      <c r="K876">
        <v>87</v>
      </c>
      <c r="L876">
        <v>90</v>
      </c>
      <c r="M876">
        <v>90</v>
      </c>
      <c r="N876">
        <v>95</v>
      </c>
      <c r="O876">
        <v>91</v>
      </c>
      <c r="P876">
        <v>90</v>
      </c>
      <c r="Q876">
        <v>88</v>
      </c>
      <c r="R876">
        <v>91</v>
      </c>
      <c r="S876">
        <v>89</v>
      </c>
      <c r="T876">
        <v>91</v>
      </c>
      <c r="U876">
        <v>93</v>
      </c>
      <c r="V876">
        <v>94</v>
      </c>
      <c r="W876">
        <v>95</v>
      </c>
      <c r="X876">
        <v>93</v>
      </c>
      <c r="Y876">
        <v>94</v>
      </c>
      <c r="Z876">
        <v>88</v>
      </c>
      <c r="AA876">
        <v>85</v>
      </c>
      <c r="AB876">
        <v>89</v>
      </c>
      <c r="AC876">
        <v>92</v>
      </c>
      <c r="AD876">
        <v>94</v>
      </c>
      <c r="AE876">
        <v>91</v>
      </c>
      <c r="AF876">
        <v>88</v>
      </c>
      <c r="AG876">
        <v>89</v>
      </c>
      <c r="AH876">
        <v>92</v>
      </c>
      <c r="AI876">
        <v>94</v>
      </c>
      <c r="AJ876">
        <v>95</v>
      </c>
      <c r="AK876">
        <v>94</v>
      </c>
      <c r="AL876">
        <v>96</v>
      </c>
      <c r="AM876">
        <v>92</v>
      </c>
      <c r="AN876" s="5">
        <v>94</v>
      </c>
      <c r="AO876" s="5">
        <v>92</v>
      </c>
      <c r="AP876" s="5">
        <v>93</v>
      </c>
      <c r="AQ876" s="5">
        <v>94</v>
      </c>
      <c r="AR876" s="5">
        <v>95</v>
      </c>
      <c r="AS876" s="5">
        <v>91</v>
      </c>
      <c r="AT876" s="5">
        <v>93</v>
      </c>
      <c r="AU876" s="5">
        <v>95</v>
      </c>
      <c r="AV876" s="5">
        <v>98</v>
      </c>
      <c r="AW876" s="5">
        <v>100</v>
      </c>
      <c r="AX876" s="5">
        <v>94</v>
      </c>
      <c r="AY876" s="5">
        <v>97</v>
      </c>
      <c r="AZ876" s="5">
        <v>95</v>
      </c>
      <c r="BA876" s="5">
        <v>96</v>
      </c>
      <c r="BB876" s="5">
        <v>97</v>
      </c>
      <c r="BC876" s="5">
        <v>98</v>
      </c>
      <c r="BD876" s="5">
        <v>96</v>
      </c>
      <c r="BE876" s="5">
        <v>93</v>
      </c>
      <c r="BF876" s="5">
        <v>95</v>
      </c>
      <c r="BG876" s="5">
        <v>98</v>
      </c>
      <c r="BH876" s="5">
        <v>97</v>
      </c>
      <c r="BI876" s="5">
        <v>90</v>
      </c>
      <c r="BJ876" s="5">
        <v>89</v>
      </c>
      <c r="BK876" s="5">
        <v>92</v>
      </c>
      <c r="BL876" s="5">
        <v>88</v>
      </c>
      <c r="BM876" s="5">
        <v>90</v>
      </c>
      <c r="BN876" s="5">
        <v>96</v>
      </c>
      <c r="BO876" s="5">
        <v>95</v>
      </c>
      <c r="BP876" s="5">
        <v>92</v>
      </c>
      <c r="BQ876" s="5">
        <v>100</v>
      </c>
      <c r="BR876" s="5">
        <v>99</v>
      </c>
      <c r="CX876" t="s">
        <v>2</v>
      </c>
      <c r="CY876" t="s">
        <v>48</v>
      </c>
    </row>
    <row r="877" spans="1:103" x14ac:dyDescent="0.25">
      <c r="A877" t="s">
        <v>43</v>
      </c>
      <c r="B877">
        <v>36.916699999999999</v>
      </c>
      <c r="C877">
        <v>-116.75</v>
      </c>
      <c r="D877">
        <v>3304</v>
      </c>
      <c r="E877" t="s">
        <v>1</v>
      </c>
      <c r="F877">
        <v>51.5</v>
      </c>
      <c r="G877">
        <v>1946</v>
      </c>
      <c r="H877">
        <v>8</v>
      </c>
      <c r="I877" t="s">
        <v>260</v>
      </c>
      <c r="J877">
        <v>92</v>
      </c>
      <c r="K877">
        <v>95</v>
      </c>
      <c r="L877">
        <v>96</v>
      </c>
      <c r="M877">
        <v>97</v>
      </c>
      <c r="N877">
        <v>97</v>
      </c>
      <c r="O877">
        <v>92</v>
      </c>
      <c r="P877">
        <v>92</v>
      </c>
      <c r="Q877">
        <v>94</v>
      </c>
      <c r="R877">
        <v>93</v>
      </c>
      <c r="S877">
        <v>89</v>
      </c>
      <c r="T877">
        <v>91</v>
      </c>
      <c r="U877">
        <v>96</v>
      </c>
      <c r="V877">
        <v>95</v>
      </c>
      <c r="W877">
        <v>96</v>
      </c>
      <c r="X877">
        <v>95</v>
      </c>
      <c r="Y877">
        <v>97</v>
      </c>
      <c r="Z877">
        <v>92</v>
      </c>
      <c r="AA877">
        <v>90</v>
      </c>
      <c r="AB877">
        <v>90</v>
      </c>
      <c r="AC877">
        <v>99</v>
      </c>
      <c r="AD877">
        <v>97</v>
      </c>
      <c r="AE877">
        <v>93</v>
      </c>
      <c r="AF877">
        <v>90</v>
      </c>
      <c r="AG877">
        <v>91</v>
      </c>
      <c r="AH877">
        <v>95</v>
      </c>
      <c r="AI877">
        <v>95</v>
      </c>
      <c r="AJ877">
        <v>96</v>
      </c>
      <c r="AK877">
        <v>98</v>
      </c>
      <c r="AL877">
        <v>99</v>
      </c>
      <c r="AM877">
        <v>100</v>
      </c>
      <c r="AN877" s="5">
        <v>99</v>
      </c>
      <c r="AO877" s="5">
        <v>100</v>
      </c>
      <c r="AP877" s="5">
        <v>100</v>
      </c>
      <c r="AQ877" s="5">
        <v>97</v>
      </c>
      <c r="AR877" s="5">
        <v>98</v>
      </c>
      <c r="AS877" s="5">
        <v>95</v>
      </c>
      <c r="AT877" s="5">
        <v>99</v>
      </c>
      <c r="AU877" s="5">
        <v>98</v>
      </c>
      <c r="AV877" s="5">
        <v>99</v>
      </c>
      <c r="AW877" s="5">
        <v>102</v>
      </c>
      <c r="AX877" s="5">
        <v>104</v>
      </c>
      <c r="AY877" s="5">
        <v>101</v>
      </c>
      <c r="AZ877" s="5">
        <v>100</v>
      </c>
      <c r="BA877" s="5">
        <v>98</v>
      </c>
      <c r="BB877" s="5">
        <v>97</v>
      </c>
      <c r="BC877" s="5">
        <v>100</v>
      </c>
      <c r="BD877" s="5">
        <v>96</v>
      </c>
      <c r="BE877" s="5">
        <v>98</v>
      </c>
      <c r="BF877" s="5">
        <v>100</v>
      </c>
      <c r="BG877" s="5">
        <v>97</v>
      </c>
      <c r="BH877" s="5">
        <v>96</v>
      </c>
      <c r="BI877" s="5">
        <v>100</v>
      </c>
      <c r="BJ877" s="5">
        <v>95</v>
      </c>
      <c r="BK877" s="5">
        <v>92</v>
      </c>
      <c r="BL877" s="5">
        <v>93</v>
      </c>
      <c r="BM877" s="5">
        <v>98</v>
      </c>
      <c r="BN877" s="5">
        <v>102</v>
      </c>
      <c r="BO877" s="5">
        <v>102</v>
      </c>
      <c r="BP877" s="5">
        <v>102</v>
      </c>
      <c r="BQ877" s="5">
        <v>102</v>
      </c>
      <c r="BR877" s="5">
        <v>102</v>
      </c>
      <c r="BS877">
        <v>104</v>
      </c>
      <c r="BT877">
        <v>108</v>
      </c>
      <c r="BU877">
        <v>108</v>
      </c>
      <c r="BV877">
        <v>106</v>
      </c>
      <c r="BW877">
        <v>100</v>
      </c>
      <c r="BX877">
        <v>100</v>
      </c>
      <c r="BY877">
        <v>100</v>
      </c>
      <c r="BZ877">
        <v>103</v>
      </c>
      <c r="CA877">
        <v>103</v>
      </c>
      <c r="CB877">
        <v>101</v>
      </c>
      <c r="CC877">
        <v>97</v>
      </c>
      <c r="CD877">
        <v>95</v>
      </c>
      <c r="CE877">
        <v>96</v>
      </c>
      <c r="CF877">
        <v>95</v>
      </c>
      <c r="CG877">
        <v>96</v>
      </c>
      <c r="CH877">
        <v>98</v>
      </c>
      <c r="CI877">
        <v>100</v>
      </c>
      <c r="CJ877">
        <v>104</v>
      </c>
      <c r="CK877">
        <v>98</v>
      </c>
      <c r="CL877">
        <v>87</v>
      </c>
      <c r="CM877">
        <v>98</v>
      </c>
      <c r="CN877">
        <v>94</v>
      </c>
      <c r="CO877">
        <v>98</v>
      </c>
      <c r="CP877">
        <v>100</v>
      </c>
      <c r="CQ877">
        <v>98</v>
      </c>
      <c r="CR877">
        <v>98</v>
      </c>
      <c r="CS877">
        <v>96</v>
      </c>
      <c r="CT877">
        <v>92</v>
      </c>
      <c r="CU877">
        <v>92</v>
      </c>
      <c r="CV877">
        <v>94</v>
      </c>
      <c r="CW877">
        <v>90</v>
      </c>
      <c r="CX877" t="s">
        <v>2</v>
      </c>
      <c r="CY877" t="s">
        <v>44</v>
      </c>
    </row>
    <row r="878" spans="1:103" x14ac:dyDescent="0.25">
      <c r="A878" t="s">
        <v>33</v>
      </c>
      <c r="B878">
        <v>36.583300000000001</v>
      </c>
      <c r="C878">
        <v>-115.66670000000001</v>
      </c>
      <c r="D878">
        <v>3136</v>
      </c>
      <c r="E878" t="s">
        <v>1</v>
      </c>
      <c r="F878">
        <v>108</v>
      </c>
      <c r="G878">
        <v>1946</v>
      </c>
      <c r="H878">
        <v>8</v>
      </c>
      <c r="I878" t="s">
        <v>260</v>
      </c>
      <c r="J878">
        <v>96</v>
      </c>
      <c r="K878">
        <v>98</v>
      </c>
      <c r="L878">
        <v>100</v>
      </c>
      <c r="M878">
        <v>102</v>
      </c>
      <c r="N878">
        <v>101</v>
      </c>
      <c r="O878">
        <v>98</v>
      </c>
      <c r="P878">
        <v>97</v>
      </c>
      <c r="Q878">
        <v>98</v>
      </c>
      <c r="R878">
        <v>100</v>
      </c>
      <c r="S878">
        <v>95</v>
      </c>
      <c r="T878">
        <v>95</v>
      </c>
      <c r="U878">
        <v>98</v>
      </c>
      <c r="V878">
        <v>102</v>
      </c>
      <c r="W878">
        <v>100</v>
      </c>
      <c r="X878">
        <v>101</v>
      </c>
      <c r="Y878">
        <v>100</v>
      </c>
      <c r="Z878">
        <v>95</v>
      </c>
      <c r="AA878">
        <v>91</v>
      </c>
      <c r="AB878">
        <v>95</v>
      </c>
      <c r="AC878">
        <v>100</v>
      </c>
      <c r="AD878">
        <v>102</v>
      </c>
      <c r="AE878">
        <v>96</v>
      </c>
      <c r="AF878">
        <v>96</v>
      </c>
      <c r="AG878">
        <v>95</v>
      </c>
      <c r="AH878">
        <v>100</v>
      </c>
      <c r="AI878">
        <v>102</v>
      </c>
      <c r="AJ878">
        <v>101</v>
      </c>
      <c r="AK878">
        <v>102</v>
      </c>
      <c r="AL878">
        <v>102</v>
      </c>
      <c r="AM878">
        <v>103</v>
      </c>
      <c r="AN878" s="5">
        <v>103</v>
      </c>
      <c r="AO878" s="5">
        <v>103</v>
      </c>
      <c r="AP878" s="5">
        <v>102</v>
      </c>
      <c r="AQ878" s="5">
        <v>101</v>
      </c>
      <c r="AR878" s="5">
        <v>102</v>
      </c>
      <c r="AS878" s="5">
        <v>102</v>
      </c>
      <c r="AT878" s="5">
        <v>103</v>
      </c>
      <c r="AU878" s="5">
        <v>102</v>
      </c>
      <c r="AV878" s="5">
        <v>103</v>
      </c>
      <c r="AW878" s="5">
        <v>105</v>
      </c>
      <c r="AX878" s="5">
        <v>102</v>
      </c>
      <c r="AY878" s="5">
        <v>100</v>
      </c>
      <c r="AZ878" s="5">
        <v>103</v>
      </c>
      <c r="BA878" s="5">
        <v>103</v>
      </c>
      <c r="BB878" s="5">
        <v>103</v>
      </c>
      <c r="BC878" s="5">
        <v>105</v>
      </c>
      <c r="BD878" s="5">
        <v>105</v>
      </c>
      <c r="BE878" s="5">
        <v>96</v>
      </c>
      <c r="BF878" s="5">
        <v>98</v>
      </c>
      <c r="BG878" s="5">
        <v>98</v>
      </c>
      <c r="BH878" s="5">
        <v>99</v>
      </c>
      <c r="BI878" s="5">
        <v>101</v>
      </c>
      <c r="BJ878" s="5">
        <v>85</v>
      </c>
      <c r="BK878" s="5">
        <v>90</v>
      </c>
      <c r="BL878" s="5">
        <v>95</v>
      </c>
      <c r="BM878" s="5">
        <v>101</v>
      </c>
      <c r="BN878" s="5">
        <v>105</v>
      </c>
      <c r="BO878" s="5">
        <v>103</v>
      </c>
      <c r="BP878" s="5">
        <v>101</v>
      </c>
      <c r="BQ878" s="5">
        <v>103</v>
      </c>
      <c r="BR878" s="5">
        <v>106</v>
      </c>
      <c r="BS878">
        <v>107</v>
      </c>
      <c r="BT878">
        <v>109</v>
      </c>
      <c r="BU878">
        <v>109</v>
      </c>
      <c r="BV878">
        <v>104</v>
      </c>
      <c r="BW878">
        <v>100</v>
      </c>
      <c r="BX878">
        <v>101</v>
      </c>
      <c r="BY878">
        <v>105</v>
      </c>
      <c r="BZ878">
        <v>107</v>
      </c>
      <c r="CA878">
        <v>104</v>
      </c>
      <c r="CB878">
        <v>98</v>
      </c>
      <c r="CC878">
        <v>96</v>
      </c>
      <c r="CD878">
        <v>95</v>
      </c>
      <c r="CE878">
        <v>101</v>
      </c>
      <c r="CF878">
        <v>100</v>
      </c>
      <c r="CG878">
        <v>101</v>
      </c>
      <c r="CH878">
        <v>102</v>
      </c>
      <c r="CI878">
        <v>103</v>
      </c>
      <c r="CJ878">
        <v>105</v>
      </c>
      <c r="CK878">
        <v>101</v>
      </c>
      <c r="CL878">
        <v>97</v>
      </c>
      <c r="CM878">
        <v>95</v>
      </c>
      <c r="CN878">
        <v>96</v>
      </c>
      <c r="CO878">
        <v>102</v>
      </c>
      <c r="CP878">
        <v>102</v>
      </c>
      <c r="CQ878">
        <v>103</v>
      </c>
      <c r="CR878">
        <v>104</v>
      </c>
      <c r="CS878">
        <v>100</v>
      </c>
      <c r="CT878">
        <v>100</v>
      </c>
      <c r="CU878">
        <v>100</v>
      </c>
      <c r="CV878">
        <v>100</v>
      </c>
      <c r="CW878">
        <v>97</v>
      </c>
      <c r="CX878" t="s">
        <v>2</v>
      </c>
      <c r="CY878" t="s">
        <v>34</v>
      </c>
    </row>
    <row r="879" spans="1:103" x14ac:dyDescent="0.25">
      <c r="A879" t="s">
        <v>65</v>
      </c>
      <c r="B879">
        <v>36.438099999999999</v>
      </c>
      <c r="C879">
        <v>-115.36</v>
      </c>
      <c r="D879">
        <v>2914</v>
      </c>
      <c r="E879" t="s">
        <v>1</v>
      </c>
      <c r="F879">
        <v>134.69999999999999</v>
      </c>
      <c r="G879">
        <v>1946</v>
      </c>
      <c r="H879">
        <v>8</v>
      </c>
      <c r="I879" t="s">
        <v>260</v>
      </c>
      <c r="J879">
        <v>89</v>
      </c>
      <c r="K879">
        <v>91</v>
      </c>
      <c r="L879">
        <v>98</v>
      </c>
      <c r="M879">
        <v>99</v>
      </c>
      <c r="N879">
        <v>98</v>
      </c>
      <c r="O879">
        <v>99</v>
      </c>
      <c r="P879">
        <v>95</v>
      </c>
      <c r="Q879">
        <v>95</v>
      </c>
      <c r="R879">
        <v>94</v>
      </c>
      <c r="S879">
        <v>92</v>
      </c>
      <c r="T879">
        <v>94</v>
      </c>
      <c r="U879">
        <v>94</v>
      </c>
      <c r="V879">
        <v>98</v>
      </c>
      <c r="W879">
        <v>99</v>
      </c>
      <c r="X879">
        <v>99</v>
      </c>
      <c r="Y879">
        <v>96</v>
      </c>
      <c r="Z879">
        <v>92</v>
      </c>
      <c r="AA879">
        <v>89</v>
      </c>
      <c r="AB879">
        <v>93</v>
      </c>
      <c r="AC879">
        <v>97</v>
      </c>
      <c r="AD879">
        <v>98</v>
      </c>
      <c r="AE879">
        <v>94</v>
      </c>
      <c r="AF879">
        <v>91</v>
      </c>
      <c r="AG879">
        <v>91</v>
      </c>
      <c r="AH879">
        <v>97</v>
      </c>
      <c r="AI879">
        <v>98</v>
      </c>
      <c r="AJ879">
        <v>98</v>
      </c>
      <c r="AK879">
        <v>98</v>
      </c>
      <c r="AL879">
        <v>99</v>
      </c>
      <c r="AM879">
        <v>99</v>
      </c>
      <c r="AN879" s="5">
        <v>99</v>
      </c>
      <c r="AO879" s="5">
        <v>98</v>
      </c>
      <c r="AP879" s="5">
        <v>99</v>
      </c>
      <c r="AQ879" s="5">
        <v>99</v>
      </c>
      <c r="AR879" s="5">
        <v>99</v>
      </c>
      <c r="AS879" s="5">
        <v>98</v>
      </c>
      <c r="AT879" s="5">
        <v>99</v>
      </c>
      <c r="AU879" s="5">
        <v>100</v>
      </c>
      <c r="AV879" s="5">
        <v>100</v>
      </c>
      <c r="AW879" s="5">
        <v>100</v>
      </c>
      <c r="AX879" s="5">
        <v>99</v>
      </c>
      <c r="AY879" s="5">
        <v>95</v>
      </c>
      <c r="AZ879" s="5">
        <v>101</v>
      </c>
      <c r="BA879" s="5">
        <v>97</v>
      </c>
      <c r="BB879" s="5">
        <v>99</v>
      </c>
      <c r="BC879" s="5">
        <v>102</v>
      </c>
      <c r="BD879" s="5">
        <v>102</v>
      </c>
      <c r="BE879" s="5">
        <v>97</v>
      </c>
      <c r="BF879" s="5">
        <v>96</v>
      </c>
      <c r="BG879" s="5">
        <v>96</v>
      </c>
      <c r="BH879" s="5">
        <v>95</v>
      </c>
      <c r="BI879" s="5">
        <v>98</v>
      </c>
      <c r="BJ879" s="5">
        <v>91</v>
      </c>
      <c r="BK879" s="5">
        <v>94</v>
      </c>
      <c r="BL879" s="5">
        <v>95</v>
      </c>
      <c r="BM879" s="5">
        <v>99</v>
      </c>
      <c r="BN879" s="5">
        <v>103</v>
      </c>
      <c r="BO879" s="5">
        <v>99</v>
      </c>
      <c r="BP879" s="5">
        <v>89</v>
      </c>
      <c r="BQ879" s="5">
        <v>100</v>
      </c>
      <c r="BR879" s="5">
        <v>104</v>
      </c>
      <c r="BS879">
        <v>105</v>
      </c>
      <c r="BT879">
        <v>107</v>
      </c>
      <c r="BU879">
        <v>104</v>
      </c>
      <c r="BV879">
        <v>99</v>
      </c>
      <c r="BW879">
        <v>95</v>
      </c>
      <c r="BX879">
        <v>97</v>
      </c>
      <c r="BY879">
        <v>99</v>
      </c>
      <c r="BZ879">
        <v>102</v>
      </c>
      <c r="CA879">
        <v>100</v>
      </c>
      <c r="CB879">
        <v>95</v>
      </c>
      <c r="CC879">
        <v>90</v>
      </c>
      <c r="CD879">
        <v>92</v>
      </c>
      <c r="CE879">
        <v>96</v>
      </c>
      <c r="CF879">
        <v>97</v>
      </c>
      <c r="CG879">
        <v>98</v>
      </c>
      <c r="CH879">
        <v>98</v>
      </c>
      <c r="CI879">
        <v>100</v>
      </c>
      <c r="CJ879">
        <v>102</v>
      </c>
      <c r="CK879">
        <v>100</v>
      </c>
      <c r="CL879">
        <v>91</v>
      </c>
      <c r="CM879">
        <v>93</v>
      </c>
      <c r="CN879">
        <v>94</v>
      </c>
      <c r="CO879">
        <v>99</v>
      </c>
      <c r="CP879">
        <v>100</v>
      </c>
      <c r="CQ879">
        <v>100</v>
      </c>
      <c r="CR879">
        <v>99</v>
      </c>
      <c r="CS879">
        <v>97</v>
      </c>
      <c r="CT879">
        <v>96</v>
      </c>
      <c r="CW879">
        <v>91</v>
      </c>
      <c r="CX879" t="s">
        <v>2</v>
      </c>
      <c r="CY879" t="s">
        <v>66</v>
      </c>
    </row>
    <row r="880" spans="1:103" x14ac:dyDescent="0.25">
      <c r="A880" t="s">
        <v>39</v>
      </c>
      <c r="B880">
        <v>34.525300000000001</v>
      </c>
      <c r="C880">
        <v>-117.29640000000001</v>
      </c>
      <c r="D880">
        <v>2789</v>
      </c>
      <c r="E880" t="s">
        <v>1</v>
      </c>
      <c r="F880">
        <v>218.7</v>
      </c>
      <c r="G880">
        <v>1946</v>
      </c>
      <c r="H880">
        <v>8</v>
      </c>
      <c r="I880" t="s">
        <v>260</v>
      </c>
      <c r="J880">
        <v>91</v>
      </c>
      <c r="K880">
        <v>95</v>
      </c>
      <c r="L880">
        <v>96</v>
      </c>
      <c r="M880">
        <v>94</v>
      </c>
      <c r="N880">
        <v>95</v>
      </c>
      <c r="O880">
        <v>90</v>
      </c>
      <c r="P880">
        <v>88</v>
      </c>
      <c r="Q880">
        <v>85</v>
      </c>
      <c r="R880">
        <v>88</v>
      </c>
      <c r="S880">
        <v>91</v>
      </c>
      <c r="T880">
        <v>91</v>
      </c>
      <c r="U880">
        <v>95</v>
      </c>
      <c r="V880">
        <v>96</v>
      </c>
      <c r="W880">
        <v>93</v>
      </c>
      <c r="X880">
        <v>92</v>
      </c>
      <c r="Y880">
        <v>92</v>
      </c>
      <c r="Z880">
        <v>91</v>
      </c>
      <c r="AA880">
        <v>93</v>
      </c>
      <c r="AB880">
        <v>97</v>
      </c>
      <c r="AC880">
        <v>98</v>
      </c>
      <c r="AD880">
        <v>94</v>
      </c>
      <c r="AE880">
        <v>86</v>
      </c>
      <c r="AF880">
        <v>84</v>
      </c>
      <c r="AG880">
        <v>92</v>
      </c>
      <c r="AH880">
        <v>95</v>
      </c>
      <c r="AI880">
        <v>92</v>
      </c>
      <c r="AJ880">
        <v>93</v>
      </c>
      <c r="AK880">
        <v>95</v>
      </c>
      <c r="AL880">
        <v>97</v>
      </c>
      <c r="AM880">
        <v>99</v>
      </c>
      <c r="AN880" s="5">
        <v>96</v>
      </c>
      <c r="AO880" s="5">
        <v>99</v>
      </c>
      <c r="AP880" s="5">
        <v>99</v>
      </c>
      <c r="AQ880" s="5">
        <v>92</v>
      </c>
      <c r="AR880" s="5">
        <v>92</v>
      </c>
      <c r="AS880" s="5">
        <v>95</v>
      </c>
      <c r="AT880" s="5">
        <v>95</v>
      </c>
      <c r="AU880" s="5">
        <v>95</v>
      </c>
      <c r="AV880" s="5">
        <v>98</v>
      </c>
      <c r="AW880" s="5">
        <v>97</v>
      </c>
      <c r="AX880" s="5">
        <v>99</v>
      </c>
      <c r="AY880" s="5">
        <v>99</v>
      </c>
      <c r="AZ880" s="5">
        <v>96</v>
      </c>
      <c r="BA880" s="5">
        <v>98</v>
      </c>
      <c r="BB880" s="5">
        <v>95</v>
      </c>
      <c r="BC880" s="5">
        <v>97</v>
      </c>
      <c r="BD880" s="5">
        <v>93</v>
      </c>
      <c r="BE880" s="5">
        <v>92</v>
      </c>
      <c r="BF880" s="5">
        <v>95</v>
      </c>
      <c r="BG880" s="5">
        <v>91</v>
      </c>
      <c r="BH880" s="5">
        <v>101</v>
      </c>
      <c r="BI880" s="5">
        <v>97</v>
      </c>
      <c r="BJ880" s="5">
        <v>95</v>
      </c>
      <c r="BK880" s="5">
        <v>88</v>
      </c>
      <c r="BL880" s="5">
        <v>95</v>
      </c>
      <c r="BM880" s="5">
        <v>98</v>
      </c>
      <c r="BN880" s="5">
        <v>100</v>
      </c>
      <c r="BO880" s="5">
        <v>100</v>
      </c>
      <c r="BP880" s="5">
        <v>98</v>
      </c>
      <c r="BQ880" s="5">
        <v>99</v>
      </c>
      <c r="BR880" s="5">
        <v>102</v>
      </c>
      <c r="BS880">
        <v>104</v>
      </c>
      <c r="BT880">
        <v>107</v>
      </c>
      <c r="BU880">
        <v>105</v>
      </c>
      <c r="BV880">
        <v>98</v>
      </c>
      <c r="BW880">
        <v>97</v>
      </c>
      <c r="BX880">
        <v>96</v>
      </c>
      <c r="BY880">
        <v>99</v>
      </c>
      <c r="BZ880">
        <v>100</v>
      </c>
      <c r="CA880">
        <v>93</v>
      </c>
      <c r="CB880">
        <v>99</v>
      </c>
      <c r="CC880">
        <v>100</v>
      </c>
      <c r="CD880">
        <v>94</v>
      </c>
      <c r="CE880">
        <v>94</v>
      </c>
      <c r="CF880">
        <v>95</v>
      </c>
      <c r="CG880">
        <v>93</v>
      </c>
      <c r="CH880">
        <v>97</v>
      </c>
      <c r="CI880">
        <v>101</v>
      </c>
      <c r="CJ880">
        <v>103</v>
      </c>
      <c r="CK880">
        <v>101</v>
      </c>
      <c r="CL880">
        <v>95</v>
      </c>
      <c r="CM880">
        <v>99</v>
      </c>
      <c r="CN880">
        <v>96</v>
      </c>
      <c r="CO880">
        <v>101</v>
      </c>
      <c r="CP880">
        <v>97</v>
      </c>
      <c r="CQ880">
        <v>96</v>
      </c>
      <c r="CR880">
        <v>94</v>
      </c>
      <c r="CS880">
        <v>91</v>
      </c>
      <c r="CT880">
        <v>90</v>
      </c>
      <c r="CU880">
        <v>96</v>
      </c>
      <c r="CV880">
        <v>94</v>
      </c>
      <c r="CW880">
        <v>88</v>
      </c>
      <c r="CX880" t="s">
        <v>5</v>
      </c>
      <c r="CY880" t="s">
        <v>40</v>
      </c>
    </row>
    <row r="881" spans="1:103" x14ac:dyDescent="0.25">
      <c r="A881" t="s">
        <v>71</v>
      </c>
      <c r="B881">
        <v>36.65</v>
      </c>
      <c r="C881">
        <v>-116.4</v>
      </c>
      <c r="D881">
        <v>2671</v>
      </c>
      <c r="E881" t="s">
        <v>1</v>
      </c>
      <c r="F881">
        <v>46.6</v>
      </c>
      <c r="G881">
        <v>1946</v>
      </c>
      <c r="H881">
        <v>8</v>
      </c>
      <c r="I881" t="s">
        <v>260</v>
      </c>
      <c r="J881">
        <v>93</v>
      </c>
      <c r="K881">
        <v>98</v>
      </c>
      <c r="L881">
        <v>99</v>
      </c>
      <c r="M881">
        <v>105</v>
      </c>
      <c r="N881">
        <v>105</v>
      </c>
      <c r="O881">
        <v>104</v>
      </c>
      <c r="P881">
        <v>100</v>
      </c>
      <c r="Q881">
        <v>94</v>
      </c>
      <c r="R881">
        <v>96</v>
      </c>
      <c r="S881">
        <v>94</v>
      </c>
      <c r="T881">
        <v>94</v>
      </c>
      <c r="U881">
        <v>105</v>
      </c>
      <c r="V881">
        <v>99</v>
      </c>
      <c r="W881">
        <v>100</v>
      </c>
      <c r="X881">
        <v>100</v>
      </c>
      <c r="Y881">
        <v>96</v>
      </c>
      <c r="Z881">
        <v>98</v>
      </c>
      <c r="AA881">
        <v>93</v>
      </c>
      <c r="AB881">
        <v>98</v>
      </c>
      <c r="AC881">
        <v>97</v>
      </c>
      <c r="AD881">
        <v>99</v>
      </c>
      <c r="AE881">
        <v>100</v>
      </c>
      <c r="AF881">
        <v>98</v>
      </c>
      <c r="AG881">
        <v>93</v>
      </c>
      <c r="AH881">
        <v>100</v>
      </c>
      <c r="AI881">
        <v>102</v>
      </c>
      <c r="AJ881">
        <v>105</v>
      </c>
      <c r="AK881">
        <v>100</v>
      </c>
      <c r="AL881">
        <v>100</v>
      </c>
      <c r="AM881">
        <v>105</v>
      </c>
      <c r="AN881" s="5">
        <v>105</v>
      </c>
      <c r="AO881" s="5">
        <v>105</v>
      </c>
      <c r="AP881" s="5">
        <v>102</v>
      </c>
      <c r="AQ881" s="5">
        <v>100</v>
      </c>
      <c r="AR881" s="5">
        <v>100</v>
      </c>
      <c r="AS881" s="5">
        <v>98</v>
      </c>
      <c r="AT881" s="5">
        <v>101</v>
      </c>
      <c r="AU881" s="5">
        <v>101</v>
      </c>
      <c r="AV881" s="5">
        <v>106</v>
      </c>
      <c r="AW881" s="5">
        <v>104</v>
      </c>
      <c r="AX881" s="5">
        <v>105</v>
      </c>
      <c r="AY881" s="5">
        <v>104</v>
      </c>
      <c r="AZ881" s="5">
        <v>104</v>
      </c>
      <c r="BA881" s="5">
        <v>100</v>
      </c>
      <c r="BB881" s="5">
        <v>100</v>
      </c>
      <c r="BC881" s="5">
        <v>105</v>
      </c>
      <c r="BD881" s="5">
        <v>98</v>
      </c>
      <c r="BE881" s="5">
        <v>105</v>
      </c>
      <c r="BF881" s="5">
        <v>102</v>
      </c>
      <c r="BG881" s="5">
        <v>98</v>
      </c>
      <c r="BH881" s="5">
        <v>100</v>
      </c>
      <c r="BI881" s="5">
        <v>102</v>
      </c>
      <c r="BJ881" s="5">
        <v>97</v>
      </c>
      <c r="BK881" s="5">
        <v>95</v>
      </c>
      <c r="BL881" s="5">
        <v>97</v>
      </c>
      <c r="BM881" s="5">
        <v>105</v>
      </c>
      <c r="BN881" s="5">
        <v>105</v>
      </c>
      <c r="BO881" s="5">
        <v>103</v>
      </c>
      <c r="BP881" s="5">
        <v>104</v>
      </c>
      <c r="BQ881" s="5">
        <v>104</v>
      </c>
      <c r="BR881" s="5">
        <v>105</v>
      </c>
      <c r="BS881">
        <v>110</v>
      </c>
      <c r="BT881">
        <v>110</v>
      </c>
      <c r="BU881">
        <v>111</v>
      </c>
      <c r="BV881">
        <v>107</v>
      </c>
      <c r="BW881">
        <v>104</v>
      </c>
      <c r="BX881">
        <v>103</v>
      </c>
      <c r="BY881">
        <v>105</v>
      </c>
      <c r="BZ881">
        <v>107</v>
      </c>
      <c r="CA881">
        <v>103</v>
      </c>
      <c r="CB881">
        <v>102</v>
      </c>
      <c r="CC881">
        <v>100</v>
      </c>
      <c r="CD881">
        <v>98</v>
      </c>
      <c r="CE881">
        <v>98</v>
      </c>
      <c r="CF881">
        <v>99</v>
      </c>
      <c r="CG881">
        <v>98</v>
      </c>
      <c r="CH881">
        <v>98</v>
      </c>
      <c r="CI881">
        <v>102</v>
      </c>
      <c r="CJ881">
        <v>105</v>
      </c>
      <c r="CK881">
        <v>106</v>
      </c>
      <c r="CL881">
        <v>96</v>
      </c>
      <c r="CM881">
        <v>99</v>
      </c>
      <c r="CN881">
        <v>98</v>
      </c>
      <c r="CO881">
        <v>102</v>
      </c>
      <c r="CP881">
        <v>102</v>
      </c>
      <c r="CQ881">
        <v>101</v>
      </c>
      <c r="CR881">
        <v>101</v>
      </c>
      <c r="CS881">
        <v>100</v>
      </c>
      <c r="CT881">
        <v>95</v>
      </c>
      <c r="CU881">
        <v>96</v>
      </c>
      <c r="CV881">
        <v>98</v>
      </c>
      <c r="CW881">
        <v>95</v>
      </c>
      <c r="CX881" t="s">
        <v>2</v>
      </c>
      <c r="CY881" t="s">
        <v>72</v>
      </c>
    </row>
    <row r="882" spans="1:103" x14ac:dyDescent="0.25">
      <c r="A882" t="s">
        <v>53</v>
      </c>
      <c r="B882">
        <v>35.979999999999997</v>
      </c>
      <c r="C882">
        <v>-114.8464</v>
      </c>
      <c r="D882">
        <v>2500</v>
      </c>
      <c r="E882" t="s">
        <v>1</v>
      </c>
      <c r="F882">
        <v>188.9</v>
      </c>
      <c r="G882">
        <v>1946</v>
      </c>
      <c r="H882">
        <v>8</v>
      </c>
      <c r="I882" t="s">
        <v>260</v>
      </c>
      <c r="J882">
        <v>92</v>
      </c>
      <c r="K882">
        <v>96</v>
      </c>
      <c r="L882">
        <v>99</v>
      </c>
      <c r="M882">
        <v>104</v>
      </c>
      <c r="N882">
        <v>102</v>
      </c>
      <c r="O882">
        <v>98</v>
      </c>
      <c r="P882">
        <v>97</v>
      </c>
      <c r="Q882">
        <v>94</v>
      </c>
      <c r="R882">
        <v>97</v>
      </c>
      <c r="S882">
        <v>98</v>
      </c>
      <c r="T882">
        <v>95</v>
      </c>
      <c r="U882">
        <v>98</v>
      </c>
      <c r="V882">
        <v>100</v>
      </c>
      <c r="W882">
        <v>101</v>
      </c>
      <c r="X882">
        <v>102</v>
      </c>
      <c r="Y882">
        <v>101</v>
      </c>
      <c r="Z882">
        <v>95</v>
      </c>
      <c r="AA882">
        <v>90</v>
      </c>
      <c r="AB882">
        <v>92</v>
      </c>
      <c r="AC882">
        <v>100</v>
      </c>
      <c r="AD882">
        <v>100</v>
      </c>
      <c r="AE882">
        <v>95</v>
      </c>
      <c r="AF882">
        <v>93</v>
      </c>
      <c r="AG882">
        <v>94</v>
      </c>
      <c r="AH882">
        <v>97</v>
      </c>
      <c r="AI882">
        <v>100</v>
      </c>
      <c r="AJ882">
        <v>100</v>
      </c>
      <c r="AK882">
        <v>98</v>
      </c>
      <c r="AL882">
        <v>100</v>
      </c>
      <c r="AM882">
        <v>103</v>
      </c>
      <c r="AN882" s="5">
        <v>98</v>
      </c>
      <c r="AO882" s="5">
        <v>98</v>
      </c>
      <c r="AP882" s="5">
        <v>99</v>
      </c>
      <c r="AQ882" s="5">
        <v>97</v>
      </c>
      <c r="AR882" s="5">
        <v>100</v>
      </c>
      <c r="AS882" s="5">
        <v>100</v>
      </c>
      <c r="AT882" s="5">
        <v>103</v>
      </c>
      <c r="AU882" s="5">
        <v>104</v>
      </c>
      <c r="AV882" s="5">
        <v>103</v>
      </c>
      <c r="AW882" s="5">
        <v>100</v>
      </c>
      <c r="AX882" s="5">
        <v>97</v>
      </c>
      <c r="AY882" s="5">
        <v>97</v>
      </c>
      <c r="AZ882" s="5">
        <v>103</v>
      </c>
      <c r="BA882" s="5">
        <v>102</v>
      </c>
      <c r="BB882" s="5">
        <v>103</v>
      </c>
      <c r="BC882" s="5">
        <v>105</v>
      </c>
      <c r="BD882" s="5">
        <v>103</v>
      </c>
      <c r="BE882" s="5">
        <v>89</v>
      </c>
      <c r="BF882" s="5">
        <v>97</v>
      </c>
      <c r="BG882" s="5">
        <v>96</v>
      </c>
      <c r="BH882" s="5">
        <v>100</v>
      </c>
      <c r="BI882" s="5">
        <v>98</v>
      </c>
      <c r="BJ882" s="5">
        <v>93</v>
      </c>
      <c r="BK882" s="5">
        <v>96</v>
      </c>
      <c r="BL882" s="5">
        <v>96</v>
      </c>
      <c r="BM882" s="5">
        <v>103</v>
      </c>
      <c r="BN882" s="5">
        <v>105</v>
      </c>
      <c r="BO882" s="5">
        <v>101</v>
      </c>
      <c r="BP882" s="5">
        <v>102</v>
      </c>
      <c r="BQ882" s="5">
        <v>102</v>
      </c>
      <c r="BR882" s="5">
        <v>106</v>
      </c>
      <c r="BS882">
        <v>108</v>
      </c>
      <c r="BT882">
        <v>110</v>
      </c>
      <c r="BU882">
        <v>103</v>
      </c>
      <c r="BV882">
        <v>100</v>
      </c>
      <c r="BW882">
        <v>96</v>
      </c>
      <c r="BX882">
        <v>97</v>
      </c>
      <c r="BY882">
        <v>101</v>
      </c>
      <c r="BZ882">
        <v>102</v>
      </c>
      <c r="CA882">
        <v>99</v>
      </c>
      <c r="CB882">
        <v>95</v>
      </c>
      <c r="CC882">
        <v>87</v>
      </c>
      <c r="CD882">
        <v>92</v>
      </c>
      <c r="CE882">
        <v>99</v>
      </c>
      <c r="CF882">
        <v>97</v>
      </c>
      <c r="CG882">
        <v>99</v>
      </c>
      <c r="CH882">
        <v>100</v>
      </c>
      <c r="CI882">
        <v>102</v>
      </c>
      <c r="CJ882">
        <v>103</v>
      </c>
      <c r="CK882">
        <v>100</v>
      </c>
      <c r="CL882">
        <v>93</v>
      </c>
      <c r="CM882">
        <v>97</v>
      </c>
      <c r="CN882">
        <v>94</v>
      </c>
      <c r="CO882">
        <v>102</v>
      </c>
      <c r="CP882">
        <v>103</v>
      </c>
      <c r="CQ882">
        <v>102</v>
      </c>
      <c r="CR882">
        <v>102</v>
      </c>
      <c r="CS882">
        <v>100</v>
      </c>
      <c r="CT882">
        <v>97</v>
      </c>
      <c r="CU882">
        <v>99</v>
      </c>
      <c r="CV882">
        <v>96</v>
      </c>
      <c r="CW882">
        <v>95</v>
      </c>
      <c r="CX882" t="s">
        <v>2</v>
      </c>
      <c r="CY882" t="s">
        <v>54</v>
      </c>
    </row>
    <row r="883" spans="1:103" x14ac:dyDescent="0.25">
      <c r="A883" t="s">
        <v>79</v>
      </c>
      <c r="B883">
        <v>35.686399999999999</v>
      </c>
      <c r="C883">
        <v>-117.6908</v>
      </c>
      <c r="D883">
        <v>2231</v>
      </c>
      <c r="E883" t="s">
        <v>1</v>
      </c>
      <c r="F883">
        <v>113.6</v>
      </c>
      <c r="G883">
        <v>1946</v>
      </c>
      <c r="H883">
        <v>8</v>
      </c>
      <c r="I883" t="s">
        <v>260</v>
      </c>
      <c r="J883">
        <v>90</v>
      </c>
      <c r="K883">
        <v>94</v>
      </c>
      <c r="L883">
        <v>97</v>
      </c>
      <c r="M883">
        <v>98</v>
      </c>
      <c r="N883">
        <v>96</v>
      </c>
      <c r="O883">
        <v>90</v>
      </c>
      <c r="P883">
        <v>92</v>
      </c>
      <c r="Q883">
        <v>90</v>
      </c>
      <c r="R883">
        <v>90</v>
      </c>
      <c r="S883">
        <v>90</v>
      </c>
      <c r="T883">
        <v>91</v>
      </c>
      <c r="U883">
        <v>94</v>
      </c>
      <c r="V883">
        <v>96</v>
      </c>
      <c r="W883">
        <v>96</v>
      </c>
      <c r="X883">
        <v>94</v>
      </c>
      <c r="Y883">
        <v>93</v>
      </c>
      <c r="Z883">
        <v>92</v>
      </c>
      <c r="AA883">
        <v>91</v>
      </c>
      <c r="AB883">
        <v>94</v>
      </c>
      <c r="AC883">
        <v>99</v>
      </c>
      <c r="AD883">
        <v>96</v>
      </c>
      <c r="AE883">
        <v>92</v>
      </c>
      <c r="AF883">
        <v>89</v>
      </c>
      <c r="AG883">
        <v>92</v>
      </c>
      <c r="AH883">
        <v>95</v>
      </c>
      <c r="AI883">
        <v>97</v>
      </c>
      <c r="AJ883">
        <v>97</v>
      </c>
      <c r="AK883">
        <v>98</v>
      </c>
      <c r="AL883">
        <v>96</v>
      </c>
      <c r="AM883">
        <v>99</v>
      </c>
      <c r="AN883" s="5">
        <v>100</v>
      </c>
      <c r="AO883" s="5">
        <v>99</v>
      </c>
      <c r="AP883" s="5">
        <v>99</v>
      </c>
      <c r="AQ883" s="5">
        <v>97</v>
      </c>
      <c r="AR883" s="5">
        <v>95</v>
      </c>
      <c r="AS883" s="5">
        <v>97</v>
      </c>
      <c r="AT883" s="5">
        <v>97</v>
      </c>
      <c r="AU883" s="5">
        <v>97</v>
      </c>
      <c r="AV883" s="5">
        <v>99</v>
      </c>
      <c r="AW883" s="5">
        <v>100</v>
      </c>
      <c r="AX883" s="5">
        <v>102</v>
      </c>
      <c r="AY883" s="5">
        <v>102</v>
      </c>
      <c r="AZ883" s="5">
        <v>99</v>
      </c>
      <c r="BA883" s="5">
        <v>97</v>
      </c>
      <c r="BB883" s="5">
        <v>97</v>
      </c>
      <c r="BC883" s="5">
        <v>99</v>
      </c>
      <c r="BD883" s="5">
        <v>100</v>
      </c>
      <c r="BE883" s="5">
        <v>96</v>
      </c>
      <c r="BF883" s="5">
        <v>99</v>
      </c>
      <c r="BG883" s="5">
        <v>94</v>
      </c>
      <c r="BH883" s="5">
        <v>100</v>
      </c>
      <c r="BI883" s="5">
        <v>100</v>
      </c>
      <c r="BJ883" s="5">
        <v>97</v>
      </c>
      <c r="BK883" s="5">
        <v>94</v>
      </c>
      <c r="BL883" s="5">
        <v>95</v>
      </c>
      <c r="BM883" s="5">
        <v>100</v>
      </c>
      <c r="BN883" s="5">
        <v>102</v>
      </c>
      <c r="BO883" s="5">
        <v>99</v>
      </c>
      <c r="BP883" s="5">
        <v>101</v>
      </c>
      <c r="BQ883" s="5">
        <v>102</v>
      </c>
      <c r="BR883" s="5">
        <v>101</v>
      </c>
      <c r="BS883">
        <v>105</v>
      </c>
      <c r="BT883">
        <v>107</v>
      </c>
      <c r="BU883">
        <v>108</v>
      </c>
      <c r="BV883">
        <v>106</v>
      </c>
      <c r="BW883">
        <v>101</v>
      </c>
      <c r="BX883">
        <v>104</v>
      </c>
      <c r="BY883">
        <v>102</v>
      </c>
      <c r="BZ883">
        <v>103</v>
      </c>
      <c r="CA883">
        <v>98</v>
      </c>
      <c r="CB883">
        <v>101</v>
      </c>
      <c r="CC883">
        <v>102</v>
      </c>
      <c r="CD883">
        <v>100</v>
      </c>
      <c r="CE883">
        <v>99</v>
      </c>
      <c r="CF883">
        <v>97</v>
      </c>
      <c r="CG883">
        <v>97</v>
      </c>
      <c r="CH883">
        <v>97</v>
      </c>
      <c r="CI883">
        <v>100</v>
      </c>
      <c r="CJ883">
        <v>105</v>
      </c>
      <c r="CK883">
        <v>103</v>
      </c>
      <c r="CL883">
        <v>94</v>
      </c>
      <c r="CM883">
        <v>98</v>
      </c>
      <c r="CN883">
        <v>100</v>
      </c>
      <c r="CO883">
        <v>101</v>
      </c>
      <c r="CP883">
        <v>100</v>
      </c>
      <c r="CQ883">
        <v>99</v>
      </c>
      <c r="CR883">
        <v>98</v>
      </c>
      <c r="CS883">
        <v>95</v>
      </c>
      <c r="CT883">
        <v>96</v>
      </c>
      <c r="CU883">
        <v>97</v>
      </c>
      <c r="CV883">
        <v>96</v>
      </c>
      <c r="CW883">
        <v>92</v>
      </c>
      <c r="CX883" t="s">
        <v>5</v>
      </c>
      <c r="CY883" t="s">
        <v>80</v>
      </c>
    </row>
    <row r="884" spans="1:103" x14ac:dyDescent="0.25">
      <c r="A884" t="s">
        <v>19</v>
      </c>
      <c r="B884">
        <v>34.9</v>
      </c>
      <c r="C884">
        <v>-117.0333</v>
      </c>
      <c r="D884">
        <v>2162</v>
      </c>
      <c r="E884" t="s">
        <v>1</v>
      </c>
      <c r="F884">
        <v>174.2</v>
      </c>
      <c r="G884">
        <v>1946</v>
      </c>
      <c r="H884">
        <v>8</v>
      </c>
      <c r="I884" t="s">
        <v>260</v>
      </c>
      <c r="J884">
        <v>94</v>
      </c>
      <c r="K884">
        <v>99</v>
      </c>
      <c r="L884">
        <v>101</v>
      </c>
      <c r="M884">
        <v>100</v>
      </c>
      <c r="N884">
        <v>100</v>
      </c>
      <c r="O884">
        <v>95</v>
      </c>
      <c r="P884">
        <v>95</v>
      </c>
      <c r="Q884">
        <v>95</v>
      </c>
      <c r="R884">
        <v>94</v>
      </c>
      <c r="S884">
        <v>94</v>
      </c>
      <c r="T884">
        <v>94</v>
      </c>
      <c r="U884">
        <v>98</v>
      </c>
      <c r="V884">
        <v>99</v>
      </c>
      <c r="W884">
        <v>99</v>
      </c>
      <c r="X884">
        <v>98</v>
      </c>
      <c r="Y884">
        <v>98</v>
      </c>
      <c r="Z884">
        <v>95</v>
      </c>
      <c r="AA884">
        <v>96</v>
      </c>
      <c r="AB884">
        <v>99</v>
      </c>
      <c r="AC884">
        <v>103</v>
      </c>
      <c r="AD884">
        <v>100</v>
      </c>
      <c r="AE884">
        <v>95</v>
      </c>
      <c r="AF884">
        <v>95</v>
      </c>
      <c r="AG884">
        <v>102</v>
      </c>
      <c r="AH884">
        <v>98</v>
      </c>
      <c r="AI884">
        <v>98</v>
      </c>
      <c r="AJ884">
        <v>96</v>
      </c>
      <c r="AK884">
        <v>98</v>
      </c>
      <c r="AL884">
        <v>100</v>
      </c>
      <c r="AM884">
        <v>103</v>
      </c>
      <c r="AN884" s="5">
        <v>104</v>
      </c>
      <c r="AO884" s="5">
        <v>102</v>
      </c>
      <c r="AP884" s="5">
        <v>104</v>
      </c>
      <c r="AQ884" s="5">
        <v>102</v>
      </c>
      <c r="AR884" s="5">
        <v>100</v>
      </c>
      <c r="AS884" s="5">
        <v>102</v>
      </c>
      <c r="AT884" s="5">
        <v>102</v>
      </c>
      <c r="AU884" s="5">
        <v>100</v>
      </c>
      <c r="AV884" s="5">
        <v>104</v>
      </c>
      <c r="AW884" s="5">
        <v>105</v>
      </c>
      <c r="AX884" s="5">
        <v>103</v>
      </c>
      <c r="AY884" s="5">
        <v>104</v>
      </c>
      <c r="AZ884" s="5">
        <v>104</v>
      </c>
      <c r="BA884" s="5">
        <v>100</v>
      </c>
      <c r="BB884" s="5">
        <v>101</v>
      </c>
      <c r="BC884" s="5">
        <v>103</v>
      </c>
      <c r="BD884" s="5">
        <v>104</v>
      </c>
      <c r="BE884" s="5">
        <v>99</v>
      </c>
      <c r="BF884" s="5">
        <v>101</v>
      </c>
      <c r="BG884" s="5">
        <v>98</v>
      </c>
      <c r="BH884" s="5">
        <v>104</v>
      </c>
      <c r="BI884" s="5">
        <v>103</v>
      </c>
      <c r="BJ884" s="5">
        <v>100</v>
      </c>
      <c r="BK884" s="5">
        <v>95</v>
      </c>
      <c r="BL884" s="5">
        <v>99</v>
      </c>
      <c r="BM884" s="5">
        <v>103</v>
      </c>
      <c r="BN884" s="5">
        <v>104</v>
      </c>
      <c r="BO884" s="5">
        <v>105</v>
      </c>
      <c r="BP884" s="5">
        <v>106</v>
      </c>
      <c r="BQ884" s="5">
        <v>103</v>
      </c>
      <c r="BR884" s="5">
        <v>106</v>
      </c>
      <c r="BS884">
        <v>109</v>
      </c>
      <c r="BT884">
        <v>110</v>
      </c>
      <c r="BU884">
        <v>110</v>
      </c>
      <c r="BV884">
        <v>108</v>
      </c>
      <c r="BW884">
        <v>104</v>
      </c>
      <c r="BX884">
        <v>104</v>
      </c>
      <c r="BY884">
        <v>104</v>
      </c>
      <c r="BZ884">
        <v>105</v>
      </c>
      <c r="CA884">
        <v>102</v>
      </c>
      <c r="CB884">
        <v>103</v>
      </c>
      <c r="CC884">
        <v>103</v>
      </c>
      <c r="CD884">
        <v>104</v>
      </c>
      <c r="CE884">
        <v>101</v>
      </c>
      <c r="CF884">
        <v>100</v>
      </c>
      <c r="CG884">
        <v>103</v>
      </c>
      <c r="CH884">
        <v>102</v>
      </c>
      <c r="CI884">
        <v>103</v>
      </c>
      <c r="CJ884">
        <v>108</v>
      </c>
      <c r="CK884">
        <v>108</v>
      </c>
      <c r="CL884">
        <v>102</v>
      </c>
      <c r="CM884">
        <v>102</v>
      </c>
      <c r="CN884">
        <v>104</v>
      </c>
      <c r="CO884">
        <v>103</v>
      </c>
      <c r="CP884">
        <v>105</v>
      </c>
      <c r="CQ884">
        <v>102</v>
      </c>
      <c r="CR884">
        <v>100</v>
      </c>
      <c r="CS884">
        <v>99</v>
      </c>
      <c r="CT884">
        <v>97</v>
      </c>
      <c r="CU884">
        <v>99</v>
      </c>
      <c r="CV884">
        <v>99</v>
      </c>
      <c r="CW884">
        <v>97</v>
      </c>
      <c r="CX884" t="s">
        <v>5</v>
      </c>
      <c r="CY884" t="s">
        <v>20</v>
      </c>
    </row>
    <row r="885" spans="1:103" x14ac:dyDescent="0.25">
      <c r="A885" t="s">
        <v>27</v>
      </c>
      <c r="B885">
        <v>36.166699999999999</v>
      </c>
      <c r="C885">
        <v>-115.13330000000001</v>
      </c>
      <c r="D885">
        <v>2011</v>
      </c>
      <c r="E885" t="s">
        <v>1</v>
      </c>
      <c r="F885">
        <v>158.69999999999999</v>
      </c>
      <c r="G885">
        <v>1946</v>
      </c>
      <c r="H885">
        <v>8</v>
      </c>
      <c r="I885" t="s">
        <v>260</v>
      </c>
      <c r="J885">
        <v>99</v>
      </c>
      <c r="K885">
        <v>102</v>
      </c>
      <c r="L885">
        <v>102</v>
      </c>
      <c r="M885">
        <v>103</v>
      </c>
      <c r="N885">
        <v>102</v>
      </c>
      <c r="O885">
        <v>98</v>
      </c>
      <c r="P885">
        <v>99</v>
      </c>
      <c r="Q885">
        <v>100</v>
      </c>
      <c r="R885">
        <v>100</v>
      </c>
      <c r="S885">
        <v>95</v>
      </c>
      <c r="T885">
        <v>98</v>
      </c>
      <c r="U885">
        <v>100</v>
      </c>
      <c r="V885">
        <v>102</v>
      </c>
      <c r="W885">
        <v>103</v>
      </c>
      <c r="X885">
        <v>102</v>
      </c>
      <c r="Y885">
        <v>99</v>
      </c>
      <c r="Z885">
        <v>97</v>
      </c>
      <c r="AA885">
        <v>101</v>
      </c>
      <c r="AB885">
        <v>96</v>
      </c>
      <c r="AC885">
        <v>101</v>
      </c>
      <c r="AD885">
        <v>102</v>
      </c>
      <c r="AE885">
        <v>96</v>
      </c>
      <c r="AF885">
        <v>93</v>
      </c>
      <c r="AG885">
        <v>96</v>
      </c>
      <c r="AH885">
        <v>102</v>
      </c>
      <c r="AI885">
        <v>101</v>
      </c>
      <c r="AJ885">
        <v>101</v>
      </c>
      <c r="AK885">
        <v>102</v>
      </c>
      <c r="AL885">
        <v>102</v>
      </c>
      <c r="AM885">
        <v>104</v>
      </c>
      <c r="AN885" s="5">
        <v>101</v>
      </c>
      <c r="AO885" s="5">
        <v>102</v>
      </c>
      <c r="AP885" s="5">
        <v>102</v>
      </c>
      <c r="AQ885" s="5">
        <v>103</v>
      </c>
      <c r="AR885" s="5">
        <v>103</v>
      </c>
      <c r="AS885" s="5">
        <v>102</v>
      </c>
      <c r="AT885" s="5">
        <v>103</v>
      </c>
      <c r="AU885" s="5">
        <v>105</v>
      </c>
      <c r="AV885" s="5">
        <v>102</v>
      </c>
      <c r="AW885" s="5">
        <v>103</v>
      </c>
      <c r="AX885" s="5">
        <v>101</v>
      </c>
      <c r="AY885" s="5">
        <v>101</v>
      </c>
      <c r="AZ885" s="5">
        <v>104</v>
      </c>
      <c r="BA885" s="5">
        <v>100</v>
      </c>
      <c r="BB885" s="5">
        <v>102</v>
      </c>
      <c r="BC885" s="5">
        <v>105</v>
      </c>
      <c r="BD885" s="5">
        <v>102</v>
      </c>
      <c r="BE885" s="5">
        <v>91</v>
      </c>
      <c r="BF885" s="5">
        <v>100</v>
      </c>
      <c r="BG885" s="5">
        <v>101</v>
      </c>
      <c r="BH885" s="5">
        <v>102</v>
      </c>
      <c r="BI885" s="5">
        <v>102</v>
      </c>
      <c r="BJ885" s="5">
        <v>94</v>
      </c>
      <c r="BK885" s="5">
        <v>101</v>
      </c>
      <c r="BL885" s="5">
        <v>100</v>
      </c>
      <c r="BM885" s="5">
        <v>104</v>
      </c>
      <c r="BN885" s="5">
        <v>106</v>
      </c>
      <c r="BO885" s="5">
        <v>102</v>
      </c>
      <c r="BP885" s="5">
        <v>104</v>
      </c>
      <c r="BQ885" s="5">
        <v>104</v>
      </c>
      <c r="BR885" s="5">
        <v>108</v>
      </c>
      <c r="BS885">
        <v>108</v>
      </c>
      <c r="BT885">
        <v>110</v>
      </c>
      <c r="BU885">
        <v>107</v>
      </c>
      <c r="BV885">
        <v>103</v>
      </c>
      <c r="BW885">
        <v>101</v>
      </c>
      <c r="BX885">
        <v>103</v>
      </c>
      <c r="BY885">
        <v>103</v>
      </c>
      <c r="BZ885">
        <v>107</v>
      </c>
      <c r="CA885">
        <v>102</v>
      </c>
      <c r="CB885">
        <v>99</v>
      </c>
      <c r="CC885">
        <v>100</v>
      </c>
      <c r="CD885">
        <v>99</v>
      </c>
      <c r="CE885">
        <v>99</v>
      </c>
      <c r="CF885">
        <v>101</v>
      </c>
      <c r="CG885">
        <v>101</v>
      </c>
      <c r="CH885">
        <v>102</v>
      </c>
      <c r="CI885">
        <v>103</v>
      </c>
      <c r="CJ885">
        <v>105</v>
      </c>
      <c r="CK885">
        <v>102</v>
      </c>
      <c r="CL885">
        <v>98</v>
      </c>
      <c r="CM885">
        <v>100</v>
      </c>
      <c r="CN885">
        <v>101</v>
      </c>
      <c r="CO885">
        <v>104</v>
      </c>
      <c r="CP885">
        <v>105</v>
      </c>
      <c r="CQ885">
        <v>104</v>
      </c>
      <c r="CR885">
        <v>103</v>
      </c>
      <c r="CS885">
        <v>102</v>
      </c>
      <c r="CT885">
        <v>100</v>
      </c>
      <c r="CU885">
        <v>100</v>
      </c>
      <c r="CV885">
        <v>101</v>
      </c>
      <c r="CW885">
        <v>98</v>
      </c>
      <c r="CX885" t="s">
        <v>2</v>
      </c>
      <c r="CY885" t="s">
        <v>28</v>
      </c>
    </row>
    <row r="886" spans="1:103" x14ac:dyDescent="0.25">
      <c r="A886" t="s">
        <v>77</v>
      </c>
      <c r="B886">
        <v>34.8536</v>
      </c>
      <c r="C886">
        <v>-116.7869</v>
      </c>
      <c r="D886">
        <v>1919</v>
      </c>
      <c r="E886" t="s">
        <v>1</v>
      </c>
      <c r="F886">
        <v>178.9</v>
      </c>
      <c r="G886">
        <v>1946</v>
      </c>
      <c r="H886">
        <v>8</v>
      </c>
      <c r="I886" t="s">
        <v>260</v>
      </c>
      <c r="J886">
        <v>96</v>
      </c>
      <c r="K886">
        <v>99</v>
      </c>
      <c r="L886">
        <v>102</v>
      </c>
      <c r="M886">
        <v>104</v>
      </c>
      <c r="N886">
        <v>103</v>
      </c>
      <c r="O886">
        <v>97</v>
      </c>
      <c r="P886">
        <v>97</v>
      </c>
      <c r="Q886">
        <v>97</v>
      </c>
      <c r="R886">
        <v>94</v>
      </c>
      <c r="S886">
        <v>96</v>
      </c>
      <c r="T886">
        <v>96</v>
      </c>
      <c r="U886">
        <v>101</v>
      </c>
      <c r="V886">
        <v>101</v>
      </c>
      <c r="W886">
        <v>103</v>
      </c>
      <c r="X886">
        <v>99</v>
      </c>
      <c r="Y886">
        <v>98</v>
      </c>
      <c r="Z886">
        <v>96</v>
      </c>
      <c r="AA886">
        <v>96</v>
      </c>
      <c r="AB886">
        <v>100</v>
      </c>
      <c r="AC886">
        <v>104</v>
      </c>
      <c r="AD886">
        <v>103</v>
      </c>
      <c r="AE886">
        <v>96</v>
      </c>
      <c r="AF886">
        <v>92</v>
      </c>
      <c r="AG886">
        <v>95</v>
      </c>
      <c r="AH886">
        <v>101</v>
      </c>
      <c r="AI886">
        <v>100</v>
      </c>
      <c r="AJ886">
        <v>99</v>
      </c>
      <c r="AK886">
        <v>100</v>
      </c>
      <c r="AL886">
        <v>101</v>
      </c>
      <c r="AM886">
        <v>102</v>
      </c>
      <c r="AN886" s="5">
        <v>102</v>
      </c>
      <c r="AO886" s="5">
        <v>102</v>
      </c>
      <c r="AP886" s="5">
        <v>104</v>
      </c>
      <c r="AQ886" s="5">
        <v>102</v>
      </c>
      <c r="AR886" s="5">
        <v>101</v>
      </c>
      <c r="AS886" s="5">
        <v>100</v>
      </c>
      <c r="AT886" s="5">
        <v>102</v>
      </c>
      <c r="AU886" s="5">
        <v>103</v>
      </c>
      <c r="AV886" s="5">
        <v>103</v>
      </c>
      <c r="AW886" s="5">
        <v>106</v>
      </c>
      <c r="AX886" s="5">
        <v>102</v>
      </c>
      <c r="AY886" s="5">
        <v>102</v>
      </c>
      <c r="AZ886" s="5">
        <v>103</v>
      </c>
      <c r="BA886" s="5">
        <v>102</v>
      </c>
      <c r="BB886" s="5">
        <v>103</v>
      </c>
      <c r="BC886" s="5">
        <v>104</v>
      </c>
      <c r="BD886" s="5">
        <v>104</v>
      </c>
      <c r="BE886" s="5">
        <v>96</v>
      </c>
      <c r="BF886" s="5">
        <v>100</v>
      </c>
      <c r="BG886" s="5">
        <v>99</v>
      </c>
      <c r="BH886" s="5">
        <v>104</v>
      </c>
      <c r="BI886" s="5">
        <v>99</v>
      </c>
      <c r="BJ886" s="5">
        <v>100</v>
      </c>
      <c r="BK886" s="5">
        <v>90</v>
      </c>
      <c r="BL886" s="5">
        <v>100</v>
      </c>
      <c r="BM886" s="5">
        <v>103</v>
      </c>
      <c r="BN886" s="5">
        <v>106</v>
      </c>
      <c r="BO886" s="5">
        <v>104</v>
      </c>
      <c r="BP886" s="5">
        <v>103</v>
      </c>
      <c r="BQ886" s="5">
        <v>105</v>
      </c>
      <c r="BR886" s="5">
        <v>105</v>
      </c>
      <c r="BS886">
        <v>108</v>
      </c>
      <c r="BT886">
        <v>110</v>
      </c>
      <c r="BU886">
        <v>110</v>
      </c>
      <c r="BV886">
        <v>108</v>
      </c>
      <c r="BW886">
        <v>103</v>
      </c>
      <c r="BX886">
        <v>103</v>
      </c>
      <c r="BY886">
        <v>103</v>
      </c>
      <c r="BZ886">
        <v>104</v>
      </c>
      <c r="CA886">
        <v>96</v>
      </c>
      <c r="CB886">
        <v>104</v>
      </c>
      <c r="CC886">
        <v>104</v>
      </c>
      <c r="CD886">
        <v>102</v>
      </c>
      <c r="CE886">
        <v>102</v>
      </c>
      <c r="CF886">
        <v>101</v>
      </c>
      <c r="CG886">
        <v>100</v>
      </c>
      <c r="CH886">
        <v>101</v>
      </c>
      <c r="CI886">
        <v>103</v>
      </c>
      <c r="CJ886">
        <v>108</v>
      </c>
      <c r="CK886">
        <v>103</v>
      </c>
      <c r="CL886">
        <v>101</v>
      </c>
      <c r="CM886">
        <v>98</v>
      </c>
      <c r="CN886">
        <v>101</v>
      </c>
      <c r="CO886">
        <v>103</v>
      </c>
      <c r="CP886">
        <v>102</v>
      </c>
      <c r="CQ886">
        <v>102</v>
      </c>
      <c r="CR886">
        <v>101</v>
      </c>
      <c r="CS886">
        <v>100</v>
      </c>
      <c r="CT886">
        <v>99</v>
      </c>
      <c r="CU886">
        <v>100</v>
      </c>
      <c r="CV886">
        <v>98</v>
      </c>
      <c r="CW886">
        <v>95</v>
      </c>
      <c r="CX886" t="s">
        <v>5</v>
      </c>
      <c r="CY886" t="s">
        <v>78</v>
      </c>
    </row>
    <row r="887" spans="1:103" x14ac:dyDescent="0.25">
      <c r="A887" t="s">
        <v>59</v>
      </c>
      <c r="B887">
        <v>36.2333</v>
      </c>
      <c r="C887">
        <v>-115.0333</v>
      </c>
      <c r="D887">
        <v>1883</v>
      </c>
      <c r="E887" t="s">
        <v>1</v>
      </c>
      <c r="F887">
        <v>166.1</v>
      </c>
      <c r="G887">
        <v>1946</v>
      </c>
      <c r="H887">
        <v>8</v>
      </c>
      <c r="I887" t="s">
        <v>260</v>
      </c>
      <c r="J887">
        <v>100</v>
      </c>
      <c r="K887">
        <v>103</v>
      </c>
      <c r="L887">
        <v>105</v>
      </c>
      <c r="M887">
        <v>104</v>
      </c>
      <c r="N887">
        <v>105</v>
      </c>
      <c r="O887">
        <v>100</v>
      </c>
      <c r="P887">
        <v>102</v>
      </c>
      <c r="Q887">
        <v>102</v>
      </c>
      <c r="R887">
        <v>100</v>
      </c>
      <c r="S887">
        <v>99</v>
      </c>
      <c r="T887">
        <v>99</v>
      </c>
      <c r="U887">
        <v>103</v>
      </c>
      <c r="V887">
        <v>105</v>
      </c>
      <c r="W887">
        <v>103</v>
      </c>
      <c r="X887">
        <v>101</v>
      </c>
      <c r="Y887">
        <v>102</v>
      </c>
      <c r="Z887">
        <v>99</v>
      </c>
      <c r="AA887">
        <v>96</v>
      </c>
      <c r="AB887">
        <v>100</v>
      </c>
      <c r="AC887">
        <v>105</v>
      </c>
      <c r="AD887">
        <v>106</v>
      </c>
      <c r="AE887">
        <v>99</v>
      </c>
      <c r="AF887">
        <v>95</v>
      </c>
      <c r="AG887">
        <v>99</v>
      </c>
      <c r="AH887">
        <v>104</v>
      </c>
      <c r="AI887">
        <v>103</v>
      </c>
      <c r="AJ887">
        <v>103</v>
      </c>
      <c r="AK887">
        <v>106</v>
      </c>
      <c r="AL887">
        <v>106</v>
      </c>
      <c r="AM887">
        <v>109</v>
      </c>
      <c r="AN887" s="5">
        <v>105</v>
      </c>
      <c r="AO887" s="5">
        <v>106</v>
      </c>
      <c r="AP887" s="5">
        <v>106</v>
      </c>
      <c r="AQ887" s="5">
        <v>105</v>
      </c>
      <c r="AR887" s="5">
        <v>105</v>
      </c>
      <c r="AS887" s="5">
        <v>105</v>
      </c>
      <c r="AT887" s="5">
        <v>106</v>
      </c>
      <c r="AU887" s="5">
        <v>105</v>
      </c>
      <c r="AV887" s="5">
        <v>106</v>
      </c>
      <c r="AW887" s="5">
        <v>108</v>
      </c>
      <c r="AX887" s="5">
        <v>106</v>
      </c>
      <c r="AY887" s="5">
        <v>105</v>
      </c>
      <c r="AZ887" s="5">
        <v>107</v>
      </c>
      <c r="BA887" s="5">
        <v>103</v>
      </c>
      <c r="BB887" s="5">
        <v>105</v>
      </c>
      <c r="BC887" s="5">
        <v>108</v>
      </c>
      <c r="BD887" s="5">
        <v>108</v>
      </c>
      <c r="BE887" s="5">
        <v>91</v>
      </c>
      <c r="BF887" s="5">
        <v>105</v>
      </c>
      <c r="BG887" s="5">
        <v>105</v>
      </c>
      <c r="BH887" s="5">
        <v>106</v>
      </c>
      <c r="BI887" s="5">
        <v>106</v>
      </c>
      <c r="BJ887" s="5">
        <v>96</v>
      </c>
      <c r="BK887" s="5">
        <v>105</v>
      </c>
      <c r="BL887" s="5">
        <v>103</v>
      </c>
      <c r="BM887" s="5">
        <v>107</v>
      </c>
      <c r="BN887" s="5">
        <v>110</v>
      </c>
      <c r="BO887" s="5">
        <v>107</v>
      </c>
      <c r="BP887" s="5">
        <v>110</v>
      </c>
      <c r="BQ887" s="5">
        <v>107</v>
      </c>
      <c r="BR887" s="5">
        <v>112</v>
      </c>
      <c r="BS887">
        <v>113</v>
      </c>
      <c r="BT887">
        <v>114</v>
      </c>
      <c r="BU887">
        <v>110</v>
      </c>
      <c r="BV887">
        <v>107</v>
      </c>
      <c r="BW887">
        <v>104</v>
      </c>
      <c r="BX887">
        <v>106</v>
      </c>
      <c r="BY887">
        <v>106</v>
      </c>
      <c r="BZ887">
        <v>110</v>
      </c>
      <c r="CA887">
        <v>105</v>
      </c>
      <c r="CB887">
        <v>99</v>
      </c>
      <c r="CC887">
        <v>92</v>
      </c>
      <c r="CD887">
        <v>99</v>
      </c>
      <c r="CE887">
        <v>102</v>
      </c>
      <c r="CF887">
        <v>102</v>
      </c>
      <c r="CG887">
        <v>104</v>
      </c>
      <c r="CH887">
        <v>106</v>
      </c>
      <c r="CI887">
        <v>108</v>
      </c>
      <c r="CJ887">
        <v>109</v>
      </c>
      <c r="CK887">
        <v>105</v>
      </c>
      <c r="CL887">
        <v>98</v>
      </c>
      <c r="CM887">
        <v>102</v>
      </c>
      <c r="CN887">
        <v>104</v>
      </c>
      <c r="CO887">
        <v>107</v>
      </c>
      <c r="CP887">
        <v>107</v>
      </c>
      <c r="CQ887">
        <v>107</v>
      </c>
      <c r="CR887">
        <v>108</v>
      </c>
      <c r="CS887">
        <v>103</v>
      </c>
      <c r="CT887">
        <v>102</v>
      </c>
      <c r="CU887">
        <v>103</v>
      </c>
      <c r="CV887">
        <v>103</v>
      </c>
      <c r="CW887">
        <v>100</v>
      </c>
      <c r="CX887" t="s">
        <v>2</v>
      </c>
      <c r="CY887" t="s">
        <v>60</v>
      </c>
    </row>
    <row r="888" spans="1:103" x14ac:dyDescent="0.25">
      <c r="A888" t="s">
        <v>45</v>
      </c>
      <c r="B888">
        <v>35.763599999999997</v>
      </c>
      <c r="C888">
        <v>-117.3908</v>
      </c>
      <c r="D888">
        <v>1695</v>
      </c>
      <c r="E888" t="s">
        <v>1</v>
      </c>
      <c r="F888">
        <v>90.8</v>
      </c>
      <c r="G888">
        <v>1946</v>
      </c>
      <c r="H888">
        <v>8</v>
      </c>
      <c r="I888" t="s">
        <v>260</v>
      </c>
      <c r="J888">
        <v>101</v>
      </c>
      <c r="K888">
        <v>101</v>
      </c>
      <c r="L888">
        <v>104</v>
      </c>
      <c r="M888">
        <v>104</v>
      </c>
      <c r="N888">
        <v>103</v>
      </c>
      <c r="O888">
        <v>103</v>
      </c>
      <c r="P888">
        <v>100</v>
      </c>
      <c r="Q888">
        <v>98</v>
      </c>
      <c r="R888">
        <v>98</v>
      </c>
      <c r="S888">
        <v>96</v>
      </c>
      <c r="T888">
        <v>100</v>
      </c>
      <c r="U888">
        <v>103</v>
      </c>
      <c r="V888">
        <v>103</v>
      </c>
      <c r="W888">
        <v>104</v>
      </c>
      <c r="X888">
        <v>103</v>
      </c>
      <c r="Y888">
        <v>101</v>
      </c>
      <c r="Z888">
        <v>100</v>
      </c>
      <c r="AA888">
        <v>100</v>
      </c>
      <c r="AB888">
        <v>103</v>
      </c>
      <c r="AC888">
        <v>107</v>
      </c>
      <c r="AD888">
        <v>103</v>
      </c>
      <c r="AE888">
        <v>103</v>
      </c>
      <c r="AF888">
        <v>102</v>
      </c>
      <c r="AG888">
        <v>99</v>
      </c>
      <c r="AH888">
        <v>103</v>
      </c>
      <c r="AI888">
        <v>105</v>
      </c>
      <c r="AJ888">
        <v>104</v>
      </c>
      <c r="AK888">
        <v>105</v>
      </c>
      <c r="AL888">
        <v>106</v>
      </c>
      <c r="AM888">
        <v>108</v>
      </c>
      <c r="AN888" s="5">
        <v>106</v>
      </c>
      <c r="AO888" s="5">
        <v>106</v>
      </c>
      <c r="AP888" s="5">
        <v>105</v>
      </c>
      <c r="AQ888" s="5">
        <v>105</v>
      </c>
      <c r="AR888" s="5">
        <v>104</v>
      </c>
      <c r="AS888" s="5">
        <v>107</v>
      </c>
      <c r="AT888" s="5">
        <v>106</v>
      </c>
      <c r="AU888" s="5">
        <v>105</v>
      </c>
      <c r="AV888" s="5">
        <v>107</v>
      </c>
      <c r="AW888" s="5">
        <v>110</v>
      </c>
      <c r="AX888" s="5">
        <v>110</v>
      </c>
      <c r="AY888" s="5">
        <v>109</v>
      </c>
      <c r="AZ888" s="5">
        <v>108</v>
      </c>
      <c r="BA888" s="5">
        <v>103</v>
      </c>
      <c r="BB888" s="5">
        <v>104</v>
      </c>
      <c r="BC888" s="5">
        <v>106</v>
      </c>
      <c r="BD888" s="5">
        <v>107</v>
      </c>
      <c r="BE888" s="5">
        <v>100</v>
      </c>
      <c r="BF888" s="5">
        <v>106</v>
      </c>
      <c r="BG888" s="5">
        <v>104</v>
      </c>
      <c r="BH888" s="5">
        <v>106</v>
      </c>
      <c r="BI888" s="5">
        <v>106</v>
      </c>
      <c r="BJ888" s="5">
        <v>105</v>
      </c>
      <c r="BK888" s="5">
        <v>103</v>
      </c>
      <c r="BL888" s="5">
        <v>102</v>
      </c>
      <c r="BM888" s="5">
        <v>107</v>
      </c>
      <c r="BN888" s="5">
        <v>109</v>
      </c>
      <c r="BO888" s="5">
        <v>105</v>
      </c>
      <c r="BP888" s="5">
        <v>109</v>
      </c>
      <c r="BQ888" s="5">
        <v>108</v>
      </c>
      <c r="BR888" s="5">
        <v>110</v>
      </c>
      <c r="BS888">
        <v>113</v>
      </c>
      <c r="BT888">
        <v>115</v>
      </c>
      <c r="BU888">
        <v>115</v>
      </c>
      <c r="BV888">
        <v>111</v>
      </c>
      <c r="BW888">
        <v>110</v>
      </c>
      <c r="BX888">
        <v>109</v>
      </c>
      <c r="BY888">
        <v>109</v>
      </c>
      <c r="BZ888">
        <v>110</v>
      </c>
      <c r="CA888">
        <v>104</v>
      </c>
      <c r="CB888">
        <v>104</v>
      </c>
      <c r="CC888">
        <v>107</v>
      </c>
      <c r="CD888">
        <v>106</v>
      </c>
      <c r="CE888">
        <v>106</v>
      </c>
      <c r="CF888">
        <v>105</v>
      </c>
      <c r="CG888">
        <v>104</v>
      </c>
      <c r="CH888">
        <v>105</v>
      </c>
      <c r="CI888">
        <v>109</v>
      </c>
      <c r="CJ888">
        <v>112</v>
      </c>
      <c r="CK888">
        <v>108</v>
      </c>
      <c r="CL888">
        <v>100</v>
      </c>
      <c r="CM888">
        <v>105</v>
      </c>
      <c r="CN888">
        <v>106</v>
      </c>
      <c r="CO888">
        <v>107</v>
      </c>
      <c r="CP888">
        <v>106</v>
      </c>
      <c r="CQ888">
        <v>106</v>
      </c>
      <c r="CR888">
        <v>106</v>
      </c>
      <c r="CS888">
        <v>103</v>
      </c>
      <c r="CT888">
        <v>102</v>
      </c>
      <c r="CU888">
        <v>104</v>
      </c>
      <c r="CV888">
        <v>102</v>
      </c>
      <c r="CW888">
        <v>99</v>
      </c>
      <c r="CX888" t="s">
        <v>5</v>
      </c>
      <c r="CY888" t="s">
        <v>46</v>
      </c>
    </row>
    <row r="889" spans="1:103" x14ac:dyDescent="0.25">
      <c r="A889" t="s">
        <v>63</v>
      </c>
      <c r="B889">
        <v>36.549999999999997</v>
      </c>
      <c r="C889">
        <v>-114.45829999999999</v>
      </c>
      <c r="D889">
        <v>1294</v>
      </c>
      <c r="E889" t="s">
        <v>1</v>
      </c>
      <c r="F889">
        <v>215.3</v>
      </c>
      <c r="G889">
        <v>1946</v>
      </c>
      <c r="H889">
        <v>8</v>
      </c>
      <c r="I889" t="s">
        <v>260</v>
      </c>
      <c r="J889">
        <v>103</v>
      </c>
      <c r="K889">
        <v>105</v>
      </c>
      <c r="L889">
        <v>107</v>
      </c>
      <c r="M889">
        <v>110</v>
      </c>
      <c r="N889">
        <v>109</v>
      </c>
      <c r="O889">
        <v>104</v>
      </c>
      <c r="P889">
        <v>104</v>
      </c>
      <c r="Q889">
        <v>103</v>
      </c>
      <c r="R889">
        <v>103</v>
      </c>
      <c r="S889">
        <v>102</v>
      </c>
      <c r="T889">
        <v>105</v>
      </c>
      <c r="U889">
        <v>108</v>
      </c>
      <c r="V889">
        <v>109</v>
      </c>
      <c r="W889">
        <v>110</v>
      </c>
      <c r="X889">
        <v>104</v>
      </c>
      <c r="Y889">
        <v>106</v>
      </c>
      <c r="Z889">
        <v>103</v>
      </c>
      <c r="AA889">
        <v>104</v>
      </c>
      <c r="AB889">
        <v>101</v>
      </c>
      <c r="AC889">
        <v>108</v>
      </c>
      <c r="AD889">
        <v>108</v>
      </c>
      <c r="AE889">
        <v>103</v>
      </c>
      <c r="AF889">
        <v>101</v>
      </c>
      <c r="AG889">
        <v>103</v>
      </c>
      <c r="AH889">
        <v>102</v>
      </c>
      <c r="AI889">
        <v>106</v>
      </c>
      <c r="AJ889">
        <v>106</v>
      </c>
      <c r="AK889">
        <v>104</v>
      </c>
      <c r="AL889">
        <v>107</v>
      </c>
      <c r="AM889">
        <v>109</v>
      </c>
      <c r="AN889" s="5">
        <v>111</v>
      </c>
      <c r="AO889" s="5">
        <v>109</v>
      </c>
      <c r="AP889" s="5">
        <v>108</v>
      </c>
      <c r="AQ889" s="5">
        <v>108</v>
      </c>
      <c r="AR889" s="5">
        <v>108</v>
      </c>
      <c r="AS889" s="5">
        <v>109</v>
      </c>
      <c r="AT889" s="5">
        <v>108</v>
      </c>
      <c r="AU889" s="5">
        <v>108</v>
      </c>
      <c r="AV889" s="5">
        <v>109</v>
      </c>
      <c r="AW889" s="5">
        <v>112</v>
      </c>
      <c r="AX889" s="5">
        <v>109</v>
      </c>
      <c r="AY889" s="5">
        <v>107</v>
      </c>
      <c r="AZ889" s="5">
        <v>109</v>
      </c>
      <c r="BA889" s="5">
        <v>109</v>
      </c>
      <c r="BB889" s="5">
        <v>110</v>
      </c>
      <c r="BC889" s="5">
        <v>112</v>
      </c>
      <c r="BD889" s="5">
        <v>111</v>
      </c>
      <c r="BE889" s="5">
        <v>106</v>
      </c>
      <c r="BF889" s="5">
        <v>106</v>
      </c>
      <c r="BG889" s="5">
        <v>107</v>
      </c>
      <c r="BH889" s="5">
        <v>109</v>
      </c>
      <c r="BI889" s="5">
        <v>103</v>
      </c>
      <c r="BJ889" s="5">
        <v>103</v>
      </c>
      <c r="BK889" s="5">
        <v>106</v>
      </c>
      <c r="BL889" s="5">
        <v>105</v>
      </c>
      <c r="BM889" s="5">
        <v>110</v>
      </c>
      <c r="BN889" s="5">
        <v>113</v>
      </c>
      <c r="BO889" s="5">
        <v>107</v>
      </c>
      <c r="BP889" s="5">
        <v>111</v>
      </c>
      <c r="BQ889" s="5">
        <v>110</v>
      </c>
      <c r="BR889" s="5">
        <v>116</v>
      </c>
      <c r="BS889">
        <v>115</v>
      </c>
      <c r="BT889">
        <v>118</v>
      </c>
      <c r="BU889">
        <v>114</v>
      </c>
      <c r="BV889">
        <v>109</v>
      </c>
      <c r="BW889">
        <v>107</v>
      </c>
      <c r="BX889">
        <v>107</v>
      </c>
      <c r="CB889">
        <v>102</v>
      </c>
      <c r="CC889">
        <v>97</v>
      </c>
      <c r="CD889">
        <v>101</v>
      </c>
      <c r="CE889">
        <v>106</v>
      </c>
      <c r="CF889">
        <v>106</v>
      </c>
      <c r="CG889">
        <v>107</v>
      </c>
      <c r="CH889">
        <v>109</v>
      </c>
      <c r="CI889">
        <v>110</v>
      </c>
      <c r="CJ889">
        <v>112</v>
      </c>
      <c r="CK889">
        <v>103</v>
      </c>
      <c r="CL889">
        <v>105</v>
      </c>
      <c r="CN889">
        <v>100</v>
      </c>
      <c r="CO889">
        <v>109</v>
      </c>
      <c r="CP889">
        <v>109</v>
      </c>
      <c r="CQ889">
        <v>110</v>
      </c>
      <c r="CR889">
        <v>109</v>
      </c>
      <c r="CS889">
        <v>109</v>
      </c>
      <c r="CT889">
        <v>107</v>
      </c>
      <c r="CU889">
        <v>104</v>
      </c>
      <c r="CV889">
        <v>105</v>
      </c>
      <c r="CW889">
        <v>102</v>
      </c>
      <c r="CX889" t="s">
        <v>2</v>
      </c>
      <c r="CY889" t="s">
        <v>64</v>
      </c>
    </row>
    <row r="890" spans="1:103" x14ac:dyDescent="0.25">
      <c r="A890" t="s">
        <v>67</v>
      </c>
      <c r="B890">
        <v>35.333300000000001</v>
      </c>
      <c r="C890">
        <v>-116.08329999999999</v>
      </c>
      <c r="D890">
        <v>922</v>
      </c>
      <c r="E890" t="s">
        <v>1</v>
      </c>
      <c r="F890">
        <v>143.9</v>
      </c>
      <c r="G890">
        <v>1946</v>
      </c>
      <c r="H890">
        <v>8</v>
      </c>
      <c r="I890" t="s">
        <v>260</v>
      </c>
      <c r="J890">
        <v>102</v>
      </c>
      <c r="K890">
        <v>105</v>
      </c>
      <c r="L890">
        <v>107</v>
      </c>
      <c r="M890">
        <v>108</v>
      </c>
      <c r="N890">
        <v>110</v>
      </c>
      <c r="O890">
        <v>103</v>
      </c>
      <c r="P890">
        <v>103</v>
      </c>
      <c r="Q890">
        <v>102</v>
      </c>
      <c r="R890">
        <v>103</v>
      </c>
      <c r="S890">
        <v>102</v>
      </c>
      <c r="T890">
        <v>101</v>
      </c>
      <c r="U890">
        <v>106</v>
      </c>
      <c r="V890">
        <v>106</v>
      </c>
      <c r="W890">
        <v>107</v>
      </c>
      <c r="X890">
        <v>105</v>
      </c>
      <c r="Y890">
        <v>106</v>
      </c>
      <c r="Z890">
        <v>101</v>
      </c>
      <c r="AA890">
        <v>101</v>
      </c>
      <c r="AB890">
        <v>104</v>
      </c>
      <c r="AC890">
        <v>109</v>
      </c>
      <c r="AD890">
        <v>113</v>
      </c>
      <c r="AE890">
        <v>103</v>
      </c>
      <c r="AF890">
        <v>101</v>
      </c>
      <c r="AG890">
        <v>102</v>
      </c>
      <c r="AH890">
        <v>106</v>
      </c>
      <c r="AI890">
        <v>106</v>
      </c>
      <c r="AJ890">
        <v>107</v>
      </c>
      <c r="AK890">
        <v>107</v>
      </c>
      <c r="AL890">
        <v>106</v>
      </c>
      <c r="AM890">
        <v>109</v>
      </c>
      <c r="AN890" s="5">
        <v>108</v>
      </c>
      <c r="AO890" s="5">
        <v>108</v>
      </c>
      <c r="AP890" s="5">
        <v>109</v>
      </c>
      <c r="AQ890" s="5">
        <v>107</v>
      </c>
      <c r="AR890" s="5">
        <v>107</v>
      </c>
      <c r="AS890" s="5">
        <v>106</v>
      </c>
      <c r="AT890" s="5">
        <v>108</v>
      </c>
      <c r="AU890" s="5">
        <v>108</v>
      </c>
      <c r="AV890" s="5">
        <v>109</v>
      </c>
      <c r="AW890" s="5">
        <v>111</v>
      </c>
      <c r="AX890" s="5">
        <v>110</v>
      </c>
      <c r="AY890" s="5">
        <v>108</v>
      </c>
      <c r="AZ890" s="5">
        <v>110</v>
      </c>
      <c r="BA890" s="5">
        <v>107</v>
      </c>
      <c r="BB890" s="5">
        <v>108</v>
      </c>
      <c r="BC890" s="5">
        <v>111</v>
      </c>
      <c r="BD890" s="5">
        <v>112</v>
      </c>
      <c r="BE890" s="5">
        <v>101</v>
      </c>
      <c r="BF890" s="5">
        <v>102</v>
      </c>
      <c r="BG890" s="5">
        <v>103</v>
      </c>
      <c r="BH890" s="5">
        <v>108</v>
      </c>
      <c r="BI890" s="5">
        <v>104</v>
      </c>
      <c r="BJ890" s="5">
        <v>104</v>
      </c>
      <c r="BK890" s="5">
        <v>100</v>
      </c>
      <c r="BL890" s="5">
        <v>103</v>
      </c>
      <c r="BM890" s="5">
        <v>108</v>
      </c>
      <c r="BN890" s="5">
        <v>115</v>
      </c>
      <c r="BO890" s="5">
        <v>105</v>
      </c>
      <c r="BP890" s="5">
        <v>107</v>
      </c>
      <c r="BQ890" s="5">
        <v>112</v>
      </c>
      <c r="BR890" s="5">
        <v>112</v>
      </c>
      <c r="BS890">
        <v>115</v>
      </c>
      <c r="BT890">
        <v>118</v>
      </c>
      <c r="BU890">
        <v>114</v>
      </c>
      <c r="BV890">
        <v>110</v>
      </c>
      <c r="BW890">
        <v>107</v>
      </c>
      <c r="BX890">
        <v>108</v>
      </c>
      <c r="BY890">
        <v>108</v>
      </c>
      <c r="BZ890">
        <v>111</v>
      </c>
      <c r="CA890">
        <v>100</v>
      </c>
      <c r="CB890">
        <v>109</v>
      </c>
      <c r="CC890">
        <v>104</v>
      </c>
      <c r="CD890">
        <v>105</v>
      </c>
      <c r="CE890">
        <v>108</v>
      </c>
      <c r="CF890">
        <v>106</v>
      </c>
      <c r="CG890">
        <v>106</v>
      </c>
      <c r="CH890">
        <v>108</v>
      </c>
      <c r="CI890">
        <v>109</v>
      </c>
      <c r="CJ890">
        <v>113</v>
      </c>
      <c r="CK890">
        <v>109</v>
      </c>
      <c r="CL890">
        <v>103</v>
      </c>
      <c r="CM890">
        <v>108</v>
      </c>
      <c r="CN890">
        <v>107</v>
      </c>
      <c r="CO890">
        <v>110</v>
      </c>
      <c r="CP890">
        <v>110</v>
      </c>
      <c r="CQ890">
        <v>110</v>
      </c>
      <c r="CR890">
        <v>108</v>
      </c>
      <c r="CS890">
        <v>106</v>
      </c>
      <c r="CT890">
        <v>103</v>
      </c>
      <c r="CU890">
        <v>104</v>
      </c>
      <c r="CV890">
        <v>104</v>
      </c>
      <c r="CW890">
        <v>101</v>
      </c>
      <c r="CX890" t="s">
        <v>5</v>
      </c>
      <c r="CY890" t="s">
        <v>68</v>
      </c>
    </row>
    <row r="891" spans="1:103" x14ac:dyDescent="0.25">
      <c r="A891" t="s">
        <v>57</v>
      </c>
      <c r="B891">
        <v>36.533299999999997</v>
      </c>
      <c r="C891">
        <v>-116.88330000000001</v>
      </c>
      <c r="D891">
        <v>-151</v>
      </c>
      <c r="E891" t="s">
        <v>1</v>
      </c>
      <c r="F891">
        <v>8</v>
      </c>
      <c r="G891">
        <v>1946</v>
      </c>
      <c r="H891">
        <v>8</v>
      </c>
      <c r="I891" t="s">
        <v>260</v>
      </c>
      <c r="J891">
        <v>107</v>
      </c>
      <c r="K891">
        <v>106</v>
      </c>
      <c r="L891">
        <v>112</v>
      </c>
      <c r="M891">
        <v>115</v>
      </c>
      <c r="N891">
        <v>113</v>
      </c>
      <c r="O891">
        <v>114</v>
      </c>
      <c r="P891">
        <v>110</v>
      </c>
      <c r="Q891">
        <v>107</v>
      </c>
      <c r="R891">
        <v>106</v>
      </c>
      <c r="S891">
        <v>104</v>
      </c>
      <c r="T891">
        <v>108</v>
      </c>
      <c r="U891">
        <v>111</v>
      </c>
      <c r="V891">
        <v>110</v>
      </c>
      <c r="W891">
        <v>113</v>
      </c>
      <c r="X891">
        <v>112</v>
      </c>
      <c r="Y891">
        <v>112</v>
      </c>
      <c r="Z891">
        <v>108</v>
      </c>
      <c r="AA891">
        <v>107</v>
      </c>
      <c r="AB891">
        <v>112</v>
      </c>
      <c r="AC891">
        <v>116</v>
      </c>
      <c r="AD891">
        <v>114</v>
      </c>
      <c r="AE891">
        <v>111</v>
      </c>
      <c r="AF891">
        <v>108</v>
      </c>
      <c r="AG891">
        <v>106</v>
      </c>
      <c r="AH891">
        <v>111</v>
      </c>
      <c r="AI891">
        <v>110</v>
      </c>
      <c r="AJ891">
        <v>115</v>
      </c>
      <c r="AK891">
        <v>111</v>
      </c>
      <c r="AL891">
        <v>112</v>
      </c>
      <c r="AM891">
        <v>115</v>
      </c>
      <c r="AN891" s="5">
        <v>115</v>
      </c>
      <c r="AO891" s="5">
        <v>116</v>
      </c>
      <c r="AP891" s="5">
        <v>116</v>
      </c>
      <c r="AQ891" s="5">
        <v>114</v>
      </c>
      <c r="AR891" s="5">
        <v>114</v>
      </c>
      <c r="AS891" s="5">
        <v>111</v>
      </c>
      <c r="AT891" s="5">
        <v>110</v>
      </c>
      <c r="AU891" s="5">
        <v>114</v>
      </c>
      <c r="AV891" s="5">
        <v>114</v>
      </c>
      <c r="AW891" s="5">
        <v>117</v>
      </c>
      <c r="AX891" s="5">
        <v>118</v>
      </c>
      <c r="AY891" s="5">
        <v>115</v>
      </c>
      <c r="AZ891" s="5">
        <v>116</v>
      </c>
      <c r="BA891" s="5">
        <v>116</v>
      </c>
      <c r="BB891" s="5">
        <v>113</v>
      </c>
      <c r="BC891" s="5">
        <v>115</v>
      </c>
      <c r="BD891" s="5">
        <v>117</v>
      </c>
      <c r="BE891" s="5">
        <v>115</v>
      </c>
      <c r="BF891" s="5">
        <v>114</v>
      </c>
      <c r="BG891" s="5">
        <v>114</v>
      </c>
      <c r="BH891" s="5">
        <v>113</v>
      </c>
      <c r="BI891" s="5">
        <v>116</v>
      </c>
      <c r="BJ891" s="5">
        <v>110</v>
      </c>
      <c r="BK891" s="5">
        <v>108</v>
      </c>
      <c r="BL891" s="5">
        <v>110</v>
      </c>
      <c r="BM891" s="5">
        <v>114</v>
      </c>
      <c r="BN891" s="5">
        <v>119</v>
      </c>
      <c r="BO891" s="5">
        <v>115</v>
      </c>
      <c r="BP891" s="5">
        <v>117</v>
      </c>
      <c r="BQ891" s="5">
        <v>117</v>
      </c>
      <c r="BR891" s="5">
        <v>115</v>
      </c>
      <c r="BS891">
        <v>121</v>
      </c>
      <c r="BT891">
        <v>123</v>
      </c>
      <c r="BU891">
        <v>123</v>
      </c>
      <c r="BV891">
        <v>123</v>
      </c>
      <c r="BW891">
        <v>119</v>
      </c>
      <c r="BX891">
        <v>116</v>
      </c>
      <c r="BY891">
        <v>115</v>
      </c>
      <c r="BZ891">
        <v>119</v>
      </c>
      <c r="CA891">
        <v>119</v>
      </c>
      <c r="CB891">
        <v>115</v>
      </c>
      <c r="CC891">
        <v>115</v>
      </c>
      <c r="CD891">
        <v>112</v>
      </c>
      <c r="CE891">
        <v>111</v>
      </c>
      <c r="CF891">
        <v>111</v>
      </c>
      <c r="CG891">
        <v>112</v>
      </c>
      <c r="CH891">
        <v>113</v>
      </c>
      <c r="CI891">
        <v>116</v>
      </c>
      <c r="CJ891">
        <v>120</v>
      </c>
      <c r="CK891">
        <v>119</v>
      </c>
      <c r="CL891">
        <v>118</v>
      </c>
      <c r="CM891">
        <v>120</v>
      </c>
      <c r="CN891">
        <v>110</v>
      </c>
      <c r="CO891">
        <v>115</v>
      </c>
      <c r="CP891">
        <v>118</v>
      </c>
      <c r="CQ891">
        <v>115</v>
      </c>
      <c r="CR891">
        <v>114</v>
      </c>
      <c r="CS891">
        <v>114</v>
      </c>
      <c r="CT891">
        <v>110</v>
      </c>
      <c r="CU891">
        <v>109</v>
      </c>
      <c r="CV891">
        <v>112</v>
      </c>
      <c r="CW891">
        <v>107</v>
      </c>
      <c r="CX891" t="s">
        <v>5</v>
      </c>
      <c r="CY891" t="s">
        <v>58</v>
      </c>
    </row>
    <row r="892" spans="1:103" x14ac:dyDescent="0.25">
      <c r="A892" t="s">
        <v>29</v>
      </c>
      <c r="B892">
        <v>36.450000000000003</v>
      </c>
      <c r="C892">
        <v>-116.86669999999999</v>
      </c>
      <c r="D892">
        <v>-168</v>
      </c>
      <c r="E892" t="s">
        <v>1</v>
      </c>
      <c r="F892">
        <v>1.4</v>
      </c>
      <c r="G892">
        <v>1946</v>
      </c>
      <c r="H892">
        <v>8</v>
      </c>
      <c r="I892" t="s">
        <v>260</v>
      </c>
      <c r="J892">
        <v>101</v>
      </c>
      <c r="K892">
        <v>112</v>
      </c>
      <c r="L892">
        <v>114</v>
      </c>
      <c r="M892">
        <v>113</v>
      </c>
      <c r="N892">
        <v>111</v>
      </c>
      <c r="O892">
        <v>105</v>
      </c>
      <c r="P892">
        <v>110</v>
      </c>
      <c r="Q892">
        <v>107</v>
      </c>
      <c r="R892">
        <v>108</v>
      </c>
      <c r="S892">
        <v>102</v>
      </c>
      <c r="T892">
        <v>106</v>
      </c>
      <c r="U892">
        <v>109</v>
      </c>
      <c r="V892">
        <v>111</v>
      </c>
      <c r="W892">
        <v>116</v>
      </c>
      <c r="X892">
        <v>112</v>
      </c>
      <c r="Y892">
        <v>112</v>
      </c>
      <c r="Z892">
        <v>107</v>
      </c>
      <c r="AA892">
        <v>105</v>
      </c>
      <c r="AB892">
        <v>109</v>
      </c>
      <c r="AC892">
        <v>113</v>
      </c>
      <c r="AD892">
        <v>112</v>
      </c>
      <c r="AE892">
        <v>108</v>
      </c>
      <c r="AF892">
        <v>105</v>
      </c>
      <c r="AG892">
        <v>105</v>
      </c>
      <c r="AH892">
        <v>110</v>
      </c>
      <c r="AI892">
        <v>111</v>
      </c>
      <c r="AJ892">
        <v>110</v>
      </c>
      <c r="AK892">
        <v>111</v>
      </c>
      <c r="AL892">
        <v>111</v>
      </c>
      <c r="AM892">
        <v>114</v>
      </c>
      <c r="AN892" s="5">
        <v>115</v>
      </c>
      <c r="AO892" s="5">
        <v>116</v>
      </c>
      <c r="AP892" s="5">
        <v>116</v>
      </c>
      <c r="AQ892" s="5">
        <v>114</v>
      </c>
      <c r="AR892" s="5">
        <v>112</v>
      </c>
      <c r="AS892" s="5">
        <v>111</v>
      </c>
      <c r="AT892" s="5">
        <v>114</v>
      </c>
      <c r="AU892" s="5">
        <v>114</v>
      </c>
      <c r="AV892" s="5">
        <v>112</v>
      </c>
      <c r="AW892" s="5">
        <v>117</v>
      </c>
      <c r="AX892" s="5">
        <v>118</v>
      </c>
      <c r="AY892" s="5">
        <v>115</v>
      </c>
      <c r="AZ892" s="5">
        <v>116</v>
      </c>
      <c r="BA892" s="5">
        <v>113</v>
      </c>
      <c r="BB892" s="5">
        <v>113</v>
      </c>
      <c r="BC892" s="5">
        <v>115</v>
      </c>
      <c r="BD892" s="5">
        <v>116</v>
      </c>
      <c r="BE892" s="5">
        <v>113</v>
      </c>
      <c r="BF892" s="5">
        <v>113</v>
      </c>
      <c r="BG892" s="5">
        <v>110</v>
      </c>
      <c r="BH892" s="5">
        <v>111</v>
      </c>
      <c r="BI892" s="5">
        <v>115</v>
      </c>
      <c r="BJ892" s="5">
        <v>112</v>
      </c>
      <c r="BK892" s="5">
        <v>106</v>
      </c>
      <c r="BL892" s="5">
        <v>111</v>
      </c>
      <c r="BM892" s="5">
        <v>113</v>
      </c>
      <c r="BN892" s="5">
        <v>117</v>
      </c>
      <c r="BO892" s="5">
        <v>115</v>
      </c>
      <c r="BP892" s="5">
        <v>116</v>
      </c>
      <c r="BQ892" s="5">
        <v>116</v>
      </c>
      <c r="BR892" s="5">
        <v>114</v>
      </c>
      <c r="BS892">
        <v>120</v>
      </c>
      <c r="BT892">
        <v>121</v>
      </c>
      <c r="BU892">
        <v>122</v>
      </c>
      <c r="BV892">
        <v>120</v>
      </c>
      <c r="BW892">
        <v>116</v>
      </c>
      <c r="BX892">
        <v>114</v>
      </c>
      <c r="BY892">
        <v>115</v>
      </c>
      <c r="BZ892">
        <v>117</v>
      </c>
      <c r="CA892">
        <v>114</v>
      </c>
      <c r="CB892">
        <v>114</v>
      </c>
      <c r="CC892">
        <v>113</v>
      </c>
      <c r="CD892">
        <v>112</v>
      </c>
      <c r="CE892">
        <v>111</v>
      </c>
      <c r="CF892">
        <v>110</v>
      </c>
      <c r="CG892">
        <v>112</v>
      </c>
      <c r="CH892">
        <v>113</v>
      </c>
      <c r="CI892">
        <v>114</v>
      </c>
      <c r="CJ892">
        <v>117</v>
      </c>
      <c r="CK892">
        <v>118</v>
      </c>
      <c r="CL892">
        <v>111</v>
      </c>
      <c r="CM892">
        <v>112</v>
      </c>
      <c r="CN892">
        <v>110</v>
      </c>
      <c r="CO892">
        <v>114</v>
      </c>
      <c r="CP892">
        <v>115</v>
      </c>
      <c r="CQ892">
        <v>115</v>
      </c>
      <c r="CR892">
        <v>113</v>
      </c>
      <c r="CS892">
        <v>110</v>
      </c>
      <c r="CT892">
        <v>115</v>
      </c>
      <c r="CU892">
        <v>108</v>
      </c>
      <c r="CV892">
        <v>111</v>
      </c>
      <c r="CW892">
        <v>107</v>
      </c>
      <c r="CX892" t="s">
        <v>5</v>
      </c>
      <c r="CY892" t="s">
        <v>30</v>
      </c>
    </row>
    <row r="893" spans="1:103" x14ac:dyDescent="0.25">
      <c r="BS893" cm="1">
        <f t="array" ref="BS893">SUMPRODUCT(--(MOD(AN892:BR892,5)=0))</f>
        <v>6</v>
      </c>
      <c r="BT893">
        <f>AVERAGE(AN892:BR892)</f>
        <v>113.83870967741936</v>
      </c>
    </row>
    <row r="894" spans="1:103" x14ac:dyDescent="0.25">
      <c r="D894" s="5">
        <f t="shared" ref="D894" si="2226">AVERAGE(D866:D891)</f>
        <v>3036.1538461538462</v>
      </c>
      <c r="AN894" s="5">
        <f t="shared" ref="AN894:BR894" si="2227">AVERAGE(AN866:AN891)</f>
        <v>100</v>
      </c>
      <c r="AO894" s="5">
        <f t="shared" si="2227"/>
        <v>99.884615384615387</v>
      </c>
      <c r="AP894" s="5">
        <f t="shared" si="2227"/>
        <v>99.538461538461533</v>
      </c>
      <c r="AQ894" s="5">
        <f t="shared" si="2227"/>
        <v>98.34615384615384</v>
      </c>
      <c r="AR894" s="5">
        <f t="shared" si="2227"/>
        <v>97.730769230769226</v>
      </c>
      <c r="AS894" s="5">
        <f t="shared" si="2227"/>
        <v>97.42307692307692</v>
      </c>
      <c r="AT894" s="5">
        <f t="shared" si="2227"/>
        <v>98.78205128205127</v>
      </c>
      <c r="AU894" s="5">
        <f t="shared" si="2227"/>
        <v>99.414529914529922</v>
      </c>
      <c r="AV894" s="5">
        <f t="shared" si="2227"/>
        <v>100.30769230769231</v>
      </c>
      <c r="AW894" s="5">
        <f t="shared" si="2227"/>
        <v>101.80769230769231</v>
      </c>
      <c r="AX894" s="5">
        <f t="shared" si="2227"/>
        <v>101.34615384615384</v>
      </c>
      <c r="AY894" s="5">
        <f t="shared" si="2227"/>
        <v>99.974358974358964</v>
      </c>
      <c r="AZ894" s="5">
        <f t="shared" si="2227"/>
        <v>100.05555555555556</v>
      </c>
      <c r="BA894" s="5">
        <f t="shared" si="2227"/>
        <v>99</v>
      </c>
      <c r="BB894" s="5">
        <f t="shared" si="2227"/>
        <v>99.07692307692308</v>
      </c>
      <c r="BC894" s="5">
        <f t="shared" si="2227"/>
        <v>100.88461538461539</v>
      </c>
      <c r="BD894" s="5">
        <f t="shared" si="2227"/>
        <v>100.88461538461539</v>
      </c>
      <c r="BE894" s="5">
        <f t="shared" si="2227"/>
        <v>96.92307692307692</v>
      </c>
      <c r="BF894" s="5">
        <f t="shared" si="2227"/>
        <v>98.115384615384613</v>
      </c>
      <c r="BG894" s="5">
        <f t="shared" si="2227"/>
        <v>96.92307692307692</v>
      </c>
      <c r="BH894" s="5">
        <f t="shared" si="2227"/>
        <v>98.07692307692308</v>
      </c>
      <c r="BI894" s="5">
        <f t="shared" si="2227"/>
        <v>98.65384615384616</v>
      </c>
      <c r="BJ894" s="5">
        <f t="shared" si="2227"/>
        <v>94.538461538461533</v>
      </c>
      <c r="BK894" s="5">
        <f t="shared" si="2227"/>
        <v>93.07692307692308</v>
      </c>
      <c r="BL894" s="5">
        <f t="shared" si="2227"/>
        <v>94.461538461538467</v>
      </c>
      <c r="BM894" s="5">
        <f t="shared" si="2227"/>
        <v>99.230769230769226</v>
      </c>
      <c r="BN894" s="5">
        <f t="shared" si="2227"/>
        <v>102.19230769230769</v>
      </c>
      <c r="BO894" s="5">
        <f t="shared" si="2227"/>
        <v>100.03846153846153</v>
      </c>
      <c r="BP894" s="5">
        <f t="shared" si="2227"/>
        <v>100.65384615384616</v>
      </c>
      <c r="BQ894" s="5">
        <f t="shared" si="2227"/>
        <v>101.23076923076923</v>
      </c>
      <c r="BR894" s="5">
        <f t="shared" si="2227"/>
        <v>102.46153846153847</v>
      </c>
    </row>
    <row r="895" spans="1:103" x14ac:dyDescent="0.25">
      <c r="AI895" s="13">
        <f>-AM895/(AVERAGE(D866:D891)-D892)</f>
        <v>-4.6106059252765588E-3</v>
      </c>
      <c r="AJ895" t="s">
        <v>263</v>
      </c>
      <c r="AK895">
        <f>AVERAGE(AN892:BR892)</f>
        <v>113.83870967741936</v>
      </c>
      <c r="AL895">
        <f>AVERAGE(AN894:BR894)</f>
        <v>99.06561896884476</v>
      </c>
      <c r="AM895">
        <f>AK895-AL895</f>
        <v>14.7730907085746</v>
      </c>
      <c r="AN895" s="5">
        <f>AN894+$AM895</f>
        <v>114.7730907085746</v>
      </c>
      <c r="AO895" s="5">
        <f t="shared" ref="AO895:BR895" si="2228">AO894+$AM895</f>
        <v>114.65770609318999</v>
      </c>
      <c r="AP895" s="5">
        <f t="shared" si="2228"/>
        <v>114.31155224703613</v>
      </c>
      <c r="AQ895" s="5">
        <f t="shared" si="2228"/>
        <v>113.11924455472844</v>
      </c>
      <c r="AR895" s="5">
        <f t="shared" si="2228"/>
        <v>112.50385993934383</v>
      </c>
      <c r="AS895" s="5">
        <f t="shared" si="2228"/>
        <v>112.19616763165152</v>
      </c>
      <c r="AT895" s="5">
        <f t="shared" si="2228"/>
        <v>113.55514199062587</v>
      </c>
      <c r="AU895" s="5">
        <f t="shared" si="2228"/>
        <v>114.18762062310452</v>
      </c>
      <c r="AV895" s="5">
        <f t="shared" si="2228"/>
        <v>115.08078301626691</v>
      </c>
      <c r="AW895" s="5">
        <f t="shared" si="2228"/>
        <v>116.58078301626691</v>
      </c>
      <c r="AX895" s="5">
        <f t="shared" si="2228"/>
        <v>116.11924455472844</v>
      </c>
      <c r="AY895" s="5">
        <f t="shared" si="2228"/>
        <v>114.74744968293356</v>
      </c>
      <c r="AZ895" s="5">
        <f t="shared" si="2228"/>
        <v>114.82864626413016</v>
      </c>
      <c r="BA895" s="5">
        <f t="shared" si="2228"/>
        <v>113.7730907085746</v>
      </c>
      <c r="BB895" s="5">
        <f t="shared" si="2228"/>
        <v>113.85001378549768</v>
      </c>
      <c r="BC895" s="5">
        <f t="shared" si="2228"/>
        <v>115.65770609318999</v>
      </c>
      <c r="BD895" s="5">
        <f t="shared" si="2228"/>
        <v>115.65770609318999</v>
      </c>
      <c r="BE895" s="5">
        <f t="shared" si="2228"/>
        <v>111.69616763165152</v>
      </c>
      <c r="BF895" s="5">
        <f t="shared" si="2228"/>
        <v>112.88847532395921</v>
      </c>
      <c r="BG895" s="5">
        <f t="shared" si="2228"/>
        <v>111.69616763165152</v>
      </c>
      <c r="BH895" s="5">
        <f t="shared" si="2228"/>
        <v>112.85001378549768</v>
      </c>
      <c r="BI895" s="5">
        <f t="shared" si="2228"/>
        <v>113.42693686242076</v>
      </c>
      <c r="BJ895" s="5">
        <f t="shared" si="2228"/>
        <v>109.31155224703613</v>
      </c>
      <c r="BK895" s="5">
        <f t="shared" si="2228"/>
        <v>107.85001378549768</v>
      </c>
      <c r="BL895" s="5">
        <f t="shared" si="2228"/>
        <v>109.23462917011307</v>
      </c>
      <c r="BM895" s="5">
        <f t="shared" si="2228"/>
        <v>114.00385993934383</v>
      </c>
      <c r="BN895" s="5">
        <f t="shared" si="2228"/>
        <v>116.96539840088229</v>
      </c>
      <c r="BO895" s="5">
        <f t="shared" si="2228"/>
        <v>114.81155224703613</v>
      </c>
      <c r="BP895" s="5">
        <f t="shared" si="2228"/>
        <v>115.42693686242076</v>
      </c>
      <c r="BQ895" s="5">
        <f t="shared" si="2228"/>
        <v>116.00385993934383</v>
      </c>
      <c r="BR895" s="5">
        <f t="shared" si="2228"/>
        <v>117.23462917011307</v>
      </c>
    </row>
    <row r="896" spans="1:103" x14ac:dyDescent="0.25">
      <c r="AI896" s="11"/>
      <c r="AN896" s="5">
        <f>AN892-AN895</f>
        <v>0.22690929142540028</v>
      </c>
      <c r="AO896" s="5">
        <f t="shared" ref="AO896:BR896" si="2229">AO892-AO895</f>
        <v>1.3422939068100135</v>
      </c>
      <c r="AP896" s="5">
        <f t="shared" si="2229"/>
        <v>1.6884477529638673</v>
      </c>
      <c r="AQ896" s="5">
        <f t="shared" si="2229"/>
        <v>0.88075544527156069</v>
      </c>
      <c r="AR896" s="5">
        <f t="shared" si="2229"/>
        <v>-0.50385993934382611</v>
      </c>
      <c r="AS896" s="5">
        <f t="shared" si="2229"/>
        <v>-1.1961676316515195</v>
      </c>
      <c r="AT896" s="5">
        <f t="shared" si="2229"/>
        <v>0.44485800937412989</v>
      </c>
      <c r="AU896" s="5">
        <f t="shared" si="2229"/>
        <v>-0.18762062310452166</v>
      </c>
      <c r="AV896" s="5">
        <f t="shared" si="2229"/>
        <v>-3.0807830162669063</v>
      </c>
      <c r="AW896" s="5">
        <f t="shared" si="2229"/>
        <v>0.41921698373309368</v>
      </c>
      <c r="AX896" s="5">
        <f t="shared" si="2229"/>
        <v>1.8807554452715607</v>
      </c>
      <c r="AY896" s="5">
        <f t="shared" si="2229"/>
        <v>0.25255031706643649</v>
      </c>
      <c r="AZ896" s="5">
        <f t="shared" si="2229"/>
        <v>1.1713537358698431</v>
      </c>
      <c r="BA896" s="5">
        <f t="shared" si="2229"/>
        <v>-0.77309070857459972</v>
      </c>
      <c r="BB896" s="5">
        <f t="shared" si="2229"/>
        <v>-0.85001378549767992</v>
      </c>
      <c r="BC896" s="5">
        <f t="shared" si="2229"/>
        <v>-0.65770609318998652</v>
      </c>
      <c r="BD896" s="5">
        <f t="shared" si="2229"/>
        <v>0.34229390681001348</v>
      </c>
      <c r="BE896" s="5">
        <f t="shared" si="2229"/>
        <v>1.3038323683484805</v>
      </c>
      <c r="BF896" s="5">
        <f t="shared" si="2229"/>
        <v>0.11152467604078709</v>
      </c>
      <c r="BG896" s="5">
        <f t="shared" si="2229"/>
        <v>-1.6961676316515195</v>
      </c>
      <c r="BH896" s="5">
        <f t="shared" si="2229"/>
        <v>-1.8500137854976799</v>
      </c>
      <c r="BI896" s="5">
        <f t="shared" si="2229"/>
        <v>1.5730631375792399</v>
      </c>
      <c r="BJ896" s="5">
        <f t="shared" si="2229"/>
        <v>2.6884477529638673</v>
      </c>
      <c r="BK896" s="5">
        <f t="shared" si="2229"/>
        <v>-1.8500137854976799</v>
      </c>
      <c r="BL896" s="5">
        <f t="shared" si="2229"/>
        <v>1.7653708298869333</v>
      </c>
      <c r="BM896" s="5">
        <f t="shared" si="2229"/>
        <v>-1.0038599393438261</v>
      </c>
      <c r="BN896" s="5">
        <f t="shared" si="2229"/>
        <v>3.4601599117706883E-2</v>
      </c>
      <c r="BO896" s="5">
        <f t="shared" si="2229"/>
        <v>0.18844775296386729</v>
      </c>
      <c r="BP896" s="5">
        <f t="shared" si="2229"/>
        <v>0.57306313757923988</v>
      </c>
      <c r="BQ896" s="5">
        <f t="shared" si="2229"/>
        <v>-3.8599393438261131E-3</v>
      </c>
      <c r="BR896" s="5">
        <f t="shared" si="2229"/>
        <v>-3.2346291701130667</v>
      </c>
      <c r="BS896" s="15">
        <f>STDEV(AN896:BR896)</f>
        <v>1.4141736818452451</v>
      </c>
      <c r="BT896" t="s">
        <v>264</v>
      </c>
    </row>
    <row r="897" spans="1:103" x14ac:dyDescent="0.25">
      <c r="AI897" s="11"/>
      <c r="AN897" s="5">
        <f>ABS(AN896)</f>
        <v>0.22690929142540028</v>
      </c>
      <c r="AO897" s="5">
        <f t="shared" ref="AO897" si="2230">ABS(AO896)</f>
        <v>1.3422939068100135</v>
      </c>
      <c r="AP897" s="5">
        <f t="shared" ref="AP897" si="2231">ABS(AP896)</f>
        <v>1.6884477529638673</v>
      </c>
      <c r="AQ897" s="5">
        <f t="shared" ref="AQ897" si="2232">ABS(AQ896)</f>
        <v>0.88075544527156069</v>
      </c>
      <c r="AR897" s="5">
        <f t="shared" ref="AR897" si="2233">ABS(AR896)</f>
        <v>0.50385993934382611</v>
      </c>
      <c r="AS897" s="5">
        <f t="shared" ref="AS897" si="2234">ABS(AS896)</f>
        <v>1.1961676316515195</v>
      </c>
      <c r="AT897" s="5">
        <f t="shared" ref="AT897" si="2235">ABS(AT896)</f>
        <v>0.44485800937412989</v>
      </c>
      <c r="AU897" s="5">
        <f t="shared" ref="AU897" si="2236">ABS(AU896)</f>
        <v>0.18762062310452166</v>
      </c>
      <c r="AV897" s="5">
        <f t="shared" ref="AV897" si="2237">ABS(AV896)</f>
        <v>3.0807830162669063</v>
      </c>
      <c r="AW897" s="5">
        <f t="shared" ref="AW897" si="2238">ABS(AW896)</f>
        <v>0.41921698373309368</v>
      </c>
      <c r="AX897" s="5">
        <f t="shared" ref="AX897" si="2239">ABS(AX896)</f>
        <v>1.8807554452715607</v>
      </c>
      <c r="AY897" s="5">
        <f t="shared" ref="AY897" si="2240">ABS(AY896)</f>
        <v>0.25255031706643649</v>
      </c>
      <c r="AZ897" s="5">
        <f t="shared" ref="AZ897" si="2241">ABS(AZ896)</f>
        <v>1.1713537358698431</v>
      </c>
      <c r="BA897" s="5">
        <f t="shared" ref="BA897" si="2242">ABS(BA896)</f>
        <v>0.77309070857459972</v>
      </c>
      <c r="BB897" s="5">
        <f t="shared" ref="BB897" si="2243">ABS(BB896)</f>
        <v>0.85001378549767992</v>
      </c>
      <c r="BC897" s="5">
        <f t="shared" ref="BC897" si="2244">ABS(BC896)</f>
        <v>0.65770609318998652</v>
      </c>
      <c r="BD897" s="5">
        <f t="shared" ref="BD897" si="2245">ABS(BD896)</f>
        <v>0.34229390681001348</v>
      </c>
      <c r="BE897" s="5">
        <f t="shared" ref="BE897" si="2246">ABS(BE896)</f>
        <v>1.3038323683484805</v>
      </c>
      <c r="BF897" s="5">
        <f t="shared" ref="BF897" si="2247">ABS(BF896)</f>
        <v>0.11152467604078709</v>
      </c>
      <c r="BG897" s="5">
        <f t="shared" ref="BG897" si="2248">ABS(BG896)</f>
        <v>1.6961676316515195</v>
      </c>
      <c r="BH897" s="5">
        <f t="shared" ref="BH897" si="2249">ABS(BH896)</f>
        <v>1.8500137854976799</v>
      </c>
      <c r="BI897" s="5">
        <f t="shared" ref="BI897" si="2250">ABS(BI896)</f>
        <v>1.5730631375792399</v>
      </c>
      <c r="BJ897" s="5">
        <f t="shared" ref="BJ897" si="2251">ABS(BJ896)</f>
        <v>2.6884477529638673</v>
      </c>
      <c r="BK897" s="5">
        <f t="shared" ref="BK897" si="2252">ABS(BK896)</f>
        <v>1.8500137854976799</v>
      </c>
      <c r="BL897" s="5">
        <f t="shared" ref="BL897" si="2253">ABS(BL896)</f>
        <v>1.7653708298869333</v>
      </c>
      <c r="BM897" s="5">
        <f t="shared" ref="BM897" si="2254">ABS(BM896)</f>
        <v>1.0038599393438261</v>
      </c>
      <c r="BN897" s="5">
        <f t="shared" ref="BN897" si="2255">ABS(BN896)</f>
        <v>3.4601599117706883E-2</v>
      </c>
      <c r="BO897" s="5">
        <f t="shared" ref="BO897" si="2256">ABS(BO896)</f>
        <v>0.18844775296386729</v>
      </c>
      <c r="BP897" s="5">
        <f t="shared" ref="BP897" si="2257">ABS(BP896)</f>
        <v>0.57306313757923988</v>
      </c>
      <c r="BQ897" s="5">
        <f t="shared" ref="BQ897" si="2258">ABS(BQ896)</f>
        <v>3.8599393438261131E-3</v>
      </c>
      <c r="BR897" s="5">
        <f t="shared" ref="BR897" si="2259">ABS(BR896)</f>
        <v>3.2346291701130667</v>
      </c>
      <c r="BS897" s="15">
        <f>AVERAGE(AN897:BR897)</f>
        <v>1.0895345838113768</v>
      </c>
      <c r="BT897" t="s">
        <v>268</v>
      </c>
    </row>
    <row r="900" spans="1:103" x14ac:dyDescent="0.25">
      <c r="A900" t="s">
        <v>13</v>
      </c>
      <c r="B900">
        <v>38.069400000000002</v>
      </c>
      <c r="C900">
        <v>-117.2355</v>
      </c>
      <c r="D900">
        <v>6010</v>
      </c>
      <c r="E900" t="s">
        <v>1</v>
      </c>
      <c r="F900">
        <v>181.5</v>
      </c>
      <c r="G900">
        <v>1947</v>
      </c>
      <c r="H900">
        <v>8</v>
      </c>
      <c r="I900" t="s">
        <v>260</v>
      </c>
      <c r="J900">
        <v>73</v>
      </c>
      <c r="K900">
        <v>68</v>
      </c>
      <c r="L900">
        <v>69</v>
      </c>
      <c r="M900">
        <v>69</v>
      </c>
      <c r="N900">
        <v>72</v>
      </c>
      <c r="O900">
        <v>75</v>
      </c>
      <c r="P900">
        <v>69</v>
      </c>
      <c r="Q900">
        <v>76</v>
      </c>
      <c r="R900">
        <v>66</v>
      </c>
      <c r="S900">
        <v>75</v>
      </c>
      <c r="T900">
        <v>73</v>
      </c>
      <c r="U900">
        <v>61</v>
      </c>
      <c r="V900">
        <v>81</v>
      </c>
      <c r="W900">
        <v>84</v>
      </c>
      <c r="X900">
        <v>86</v>
      </c>
      <c r="Y900">
        <v>80</v>
      </c>
      <c r="Z900">
        <v>74</v>
      </c>
      <c r="AA900">
        <v>82</v>
      </c>
      <c r="AB900">
        <v>91</v>
      </c>
      <c r="AC900">
        <v>72</v>
      </c>
      <c r="AD900">
        <v>67</v>
      </c>
      <c r="AE900">
        <v>73</v>
      </c>
      <c r="AF900">
        <v>79</v>
      </c>
      <c r="AG900">
        <v>83</v>
      </c>
      <c r="AH900">
        <v>82</v>
      </c>
      <c r="AI900">
        <v>82</v>
      </c>
      <c r="AJ900">
        <v>84</v>
      </c>
      <c r="AK900">
        <v>80</v>
      </c>
      <c r="AL900">
        <v>74</v>
      </c>
      <c r="AM900">
        <v>80</v>
      </c>
      <c r="AN900" s="5">
        <v>85</v>
      </c>
      <c r="AO900" s="5">
        <v>88</v>
      </c>
      <c r="AP900" s="5">
        <v>85</v>
      </c>
      <c r="AQ900" s="5">
        <v>82</v>
      </c>
      <c r="AR900" s="5">
        <v>83</v>
      </c>
      <c r="AS900" s="5">
        <v>81</v>
      </c>
      <c r="AT900" s="5">
        <v>82</v>
      </c>
      <c r="AU900" s="5">
        <v>84</v>
      </c>
      <c r="AV900" s="5">
        <v>85</v>
      </c>
      <c r="AW900" s="5">
        <v>84</v>
      </c>
      <c r="AX900" s="5">
        <v>81</v>
      </c>
      <c r="AY900" s="5">
        <v>83</v>
      </c>
      <c r="AZ900" s="5">
        <v>88</v>
      </c>
      <c r="BA900" s="5">
        <v>86</v>
      </c>
      <c r="BB900" s="5">
        <v>85</v>
      </c>
      <c r="BC900" s="5">
        <v>85</v>
      </c>
      <c r="BD900" s="5">
        <v>89</v>
      </c>
      <c r="BE900" s="5">
        <v>92</v>
      </c>
      <c r="BF900" s="5">
        <v>94</v>
      </c>
      <c r="BG900" s="5">
        <v>93</v>
      </c>
      <c r="BH900" s="5">
        <v>89</v>
      </c>
      <c r="BI900" s="5">
        <v>88</v>
      </c>
      <c r="BJ900" s="5">
        <v>87</v>
      </c>
      <c r="BK900" s="5">
        <v>86</v>
      </c>
      <c r="BL900" s="5">
        <v>85</v>
      </c>
      <c r="BM900" s="5">
        <v>86</v>
      </c>
      <c r="BN900" s="5">
        <v>87</v>
      </c>
      <c r="BO900" s="5">
        <v>90</v>
      </c>
      <c r="BP900" s="5">
        <v>90</v>
      </c>
      <c r="BQ900" s="5">
        <v>88</v>
      </c>
      <c r="BR900" s="5">
        <v>88</v>
      </c>
      <c r="BS900">
        <v>86</v>
      </c>
      <c r="BT900">
        <v>85</v>
      </c>
      <c r="BU900">
        <v>84</v>
      </c>
      <c r="BV900">
        <v>88</v>
      </c>
      <c r="BW900">
        <v>88</v>
      </c>
      <c r="BX900">
        <v>90</v>
      </c>
      <c r="BY900">
        <v>90</v>
      </c>
      <c r="BZ900">
        <v>84</v>
      </c>
      <c r="CA900">
        <v>80</v>
      </c>
      <c r="CB900">
        <v>79</v>
      </c>
      <c r="CC900">
        <v>86</v>
      </c>
      <c r="CD900">
        <v>87</v>
      </c>
      <c r="CE900">
        <v>86</v>
      </c>
      <c r="CF900">
        <v>87</v>
      </c>
      <c r="CG900">
        <v>85</v>
      </c>
      <c r="CH900">
        <v>86</v>
      </c>
      <c r="CI900">
        <v>88</v>
      </c>
      <c r="CJ900">
        <v>86</v>
      </c>
      <c r="CK900">
        <v>82</v>
      </c>
      <c r="CL900">
        <v>78</v>
      </c>
      <c r="CM900">
        <v>74</v>
      </c>
      <c r="CN900">
        <v>72</v>
      </c>
      <c r="CO900">
        <v>77</v>
      </c>
      <c r="CP900">
        <v>79</v>
      </c>
      <c r="CQ900">
        <v>80</v>
      </c>
      <c r="CR900">
        <v>79</v>
      </c>
      <c r="CS900">
        <v>77</v>
      </c>
      <c r="CT900">
        <v>76</v>
      </c>
      <c r="CU900">
        <v>74</v>
      </c>
      <c r="CV900">
        <v>79</v>
      </c>
      <c r="CW900">
        <v>84</v>
      </c>
      <c r="CX900" t="s">
        <v>2</v>
      </c>
      <c r="CY900" t="s">
        <v>14</v>
      </c>
    </row>
    <row r="901" spans="1:103" x14ac:dyDescent="0.25">
      <c r="A901" t="s">
        <v>21</v>
      </c>
      <c r="B901">
        <v>37.708100000000002</v>
      </c>
      <c r="C901">
        <v>-117.23309999999999</v>
      </c>
      <c r="D901">
        <v>5690</v>
      </c>
      <c r="E901" t="s">
        <v>1</v>
      </c>
      <c r="F901">
        <v>142.1</v>
      </c>
      <c r="G901">
        <v>1947</v>
      </c>
      <c r="H901">
        <v>8</v>
      </c>
      <c r="I901" t="s">
        <v>260</v>
      </c>
      <c r="J901">
        <v>78</v>
      </c>
      <c r="K901">
        <v>76</v>
      </c>
      <c r="L901">
        <v>72</v>
      </c>
      <c r="M901">
        <v>72</v>
      </c>
      <c r="N901">
        <v>71</v>
      </c>
      <c r="O901">
        <v>78</v>
      </c>
      <c r="R901">
        <v>78</v>
      </c>
      <c r="S901">
        <v>80</v>
      </c>
      <c r="T901">
        <v>60</v>
      </c>
      <c r="U901">
        <v>75</v>
      </c>
      <c r="V901">
        <v>88</v>
      </c>
      <c r="AN901" s="5">
        <v>84</v>
      </c>
      <c r="AO901" s="5">
        <v>92</v>
      </c>
      <c r="AP901" s="5">
        <v>89</v>
      </c>
      <c r="AQ901" s="5">
        <v>86</v>
      </c>
      <c r="AR901" s="5">
        <v>87</v>
      </c>
      <c r="AS901" s="5">
        <v>86</v>
      </c>
      <c r="AT901" s="5">
        <v>87</v>
      </c>
      <c r="AU901" s="5">
        <v>87</v>
      </c>
      <c r="AV901" s="5">
        <v>86</v>
      </c>
      <c r="AW901" s="5">
        <v>86</v>
      </c>
      <c r="AX901" s="5">
        <v>84</v>
      </c>
      <c r="AY901" s="5">
        <v>92</v>
      </c>
      <c r="AZ901" s="5">
        <v>94</v>
      </c>
      <c r="BA901" s="5">
        <v>90</v>
      </c>
      <c r="BB901" s="5">
        <v>85</v>
      </c>
      <c r="BC901" s="5">
        <v>88</v>
      </c>
      <c r="BD901" s="5">
        <v>93</v>
      </c>
      <c r="BE901" s="5">
        <v>96</v>
      </c>
      <c r="BF901" s="5">
        <v>97</v>
      </c>
      <c r="BG901" s="5">
        <v>94</v>
      </c>
      <c r="BH901" s="5">
        <v>93</v>
      </c>
      <c r="BI901" s="5">
        <v>91</v>
      </c>
      <c r="BJ901" s="5">
        <v>90</v>
      </c>
      <c r="BK901" s="5">
        <v>89</v>
      </c>
      <c r="BL901" s="5">
        <v>90</v>
      </c>
      <c r="BM901" s="5">
        <v>91</v>
      </c>
      <c r="BN901" s="5">
        <v>91</v>
      </c>
      <c r="BO901" s="5">
        <v>95</v>
      </c>
      <c r="BP901" s="5">
        <v>93</v>
      </c>
      <c r="BQ901" s="5">
        <v>91</v>
      </c>
      <c r="BR901" s="5">
        <v>93</v>
      </c>
      <c r="BS901">
        <v>91</v>
      </c>
      <c r="BT901">
        <v>85</v>
      </c>
      <c r="BU901">
        <v>88</v>
      </c>
      <c r="BV901">
        <v>91</v>
      </c>
      <c r="BW901">
        <v>93</v>
      </c>
      <c r="BX901">
        <v>96</v>
      </c>
      <c r="BY901">
        <v>93</v>
      </c>
      <c r="BZ901">
        <v>87</v>
      </c>
      <c r="CA901">
        <v>88</v>
      </c>
      <c r="CB901">
        <v>85</v>
      </c>
      <c r="CC901">
        <v>88</v>
      </c>
      <c r="CD901">
        <v>90</v>
      </c>
      <c r="CE901">
        <v>89</v>
      </c>
      <c r="CF901">
        <v>89</v>
      </c>
      <c r="CG901">
        <v>89</v>
      </c>
      <c r="CH901">
        <v>90</v>
      </c>
      <c r="CI901">
        <v>90</v>
      </c>
      <c r="CJ901">
        <v>90</v>
      </c>
      <c r="CK901">
        <v>86</v>
      </c>
      <c r="CL901">
        <v>83</v>
      </c>
      <c r="CM901">
        <v>73</v>
      </c>
      <c r="CN901">
        <v>76</v>
      </c>
      <c r="CO901">
        <v>80</v>
      </c>
      <c r="CP901">
        <v>83</v>
      </c>
      <c r="CQ901">
        <v>83</v>
      </c>
      <c r="CR901">
        <v>84</v>
      </c>
      <c r="CS901">
        <v>83</v>
      </c>
      <c r="CT901">
        <v>77</v>
      </c>
      <c r="CU901">
        <v>78</v>
      </c>
      <c r="CV901">
        <v>84</v>
      </c>
      <c r="CW901">
        <v>80</v>
      </c>
      <c r="CX901" t="s">
        <v>2</v>
      </c>
      <c r="CY901" t="s">
        <v>22</v>
      </c>
    </row>
    <row r="902" spans="1:103" x14ac:dyDescent="0.25">
      <c r="A902" t="s">
        <v>0</v>
      </c>
      <c r="B902">
        <v>38.387799999999999</v>
      </c>
      <c r="C902">
        <v>-118.1092</v>
      </c>
      <c r="D902">
        <v>4580</v>
      </c>
      <c r="E902" t="s">
        <v>1</v>
      </c>
      <c r="F902">
        <v>240.3</v>
      </c>
      <c r="G902">
        <v>1947</v>
      </c>
      <c r="H902">
        <v>8</v>
      </c>
      <c r="I902" t="s">
        <v>260</v>
      </c>
      <c r="J902">
        <v>82</v>
      </c>
      <c r="K902">
        <v>72</v>
      </c>
      <c r="L902">
        <v>73</v>
      </c>
      <c r="M902">
        <v>73</v>
      </c>
      <c r="N902">
        <v>78</v>
      </c>
      <c r="O902">
        <v>84</v>
      </c>
      <c r="P902">
        <v>74</v>
      </c>
      <c r="Q902">
        <v>82</v>
      </c>
      <c r="R902">
        <v>74</v>
      </c>
      <c r="S902">
        <v>76</v>
      </c>
      <c r="T902">
        <v>67</v>
      </c>
      <c r="U902">
        <v>81</v>
      </c>
      <c r="V902">
        <v>88</v>
      </c>
      <c r="W902">
        <v>90</v>
      </c>
      <c r="X902">
        <v>96</v>
      </c>
      <c r="Y902">
        <v>88</v>
      </c>
      <c r="Z902">
        <v>81</v>
      </c>
      <c r="AA902">
        <v>90</v>
      </c>
      <c r="AB902">
        <v>98</v>
      </c>
      <c r="AC902">
        <v>78</v>
      </c>
      <c r="AD902">
        <v>72</v>
      </c>
      <c r="AE902">
        <v>82</v>
      </c>
      <c r="AF902">
        <v>88</v>
      </c>
      <c r="AG902">
        <v>90</v>
      </c>
      <c r="AH902">
        <v>91</v>
      </c>
      <c r="AI902">
        <v>91</v>
      </c>
      <c r="AJ902">
        <v>88</v>
      </c>
      <c r="AK902">
        <v>83</v>
      </c>
      <c r="AL902">
        <v>89</v>
      </c>
      <c r="AM902">
        <v>90</v>
      </c>
      <c r="AN902" s="5">
        <v>94</v>
      </c>
      <c r="AO902" s="5">
        <v>95</v>
      </c>
      <c r="AP902" s="5">
        <v>91</v>
      </c>
      <c r="AQ902" s="5">
        <v>90</v>
      </c>
      <c r="AR902" s="5">
        <v>94</v>
      </c>
      <c r="AS902" s="5">
        <v>94</v>
      </c>
      <c r="AT902" s="5">
        <v>94</v>
      </c>
      <c r="AU902" s="5">
        <v>94</v>
      </c>
      <c r="AV902" s="5">
        <v>94</v>
      </c>
      <c r="AW902" s="5">
        <v>92</v>
      </c>
      <c r="AX902" s="5">
        <v>89</v>
      </c>
      <c r="AY902" s="5">
        <v>93</v>
      </c>
      <c r="AZ902" s="5">
        <v>98</v>
      </c>
      <c r="BA902" s="5">
        <v>98</v>
      </c>
      <c r="BB902" s="5">
        <v>92</v>
      </c>
      <c r="BC902" s="5">
        <v>93</v>
      </c>
      <c r="BD902" s="5">
        <v>98</v>
      </c>
      <c r="BE902" s="5">
        <v>102</v>
      </c>
      <c r="BF902" s="5">
        <v>103</v>
      </c>
      <c r="BG902" s="5">
        <v>100</v>
      </c>
      <c r="BH902" s="5">
        <v>97</v>
      </c>
      <c r="BI902" s="5">
        <v>95</v>
      </c>
      <c r="BJ902" s="5">
        <v>92</v>
      </c>
      <c r="BK902" s="5">
        <v>91</v>
      </c>
      <c r="BL902" s="5">
        <v>92</v>
      </c>
      <c r="BM902" s="5">
        <v>91</v>
      </c>
      <c r="BN902" s="5">
        <v>94</v>
      </c>
      <c r="BO902" s="5">
        <v>96</v>
      </c>
      <c r="BP902" s="5">
        <v>99</v>
      </c>
      <c r="BQ902" s="5">
        <v>97</v>
      </c>
      <c r="BR902" s="5">
        <v>97</v>
      </c>
      <c r="BS902">
        <v>96</v>
      </c>
      <c r="BT902">
        <v>95</v>
      </c>
      <c r="BU902">
        <v>94</v>
      </c>
      <c r="BV902">
        <v>95</v>
      </c>
      <c r="BW902">
        <v>99</v>
      </c>
      <c r="BX902">
        <v>100</v>
      </c>
      <c r="BY902">
        <v>101</v>
      </c>
      <c r="BZ902">
        <v>97</v>
      </c>
      <c r="CA902">
        <v>92</v>
      </c>
      <c r="CB902">
        <v>94</v>
      </c>
      <c r="CC902">
        <v>93</v>
      </c>
      <c r="CD902">
        <v>93</v>
      </c>
      <c r="CE902">
        <v>95</v>
      </c>
      <c r="CF902">
        <v>95</v>
      </c>
      <c r="CG902">
        <v>94</v>
      </c>
      <c r="CH902">
        <v>93</v>
      </c>
      <c r="CI902">
        <v>94</v>
      </c>
      <c r="CJ902">
        <v>97</v>
      </c>
      <c r="CK902">
        <v>95</v>
      </c>
      <c r="CL902">
        <v>93</v>
      </c>
      <c r="CM902">
        <v>89</v>
      </c>
      <c r="CN902">
        <v>88</v>
      </c>
      <c r="CO902">
        <v>88</v>
      </c>
      <c r="CP902">
        <v>90</v>
      </c>
      <c r="CQ902">
        <v>90</v>
      </c>
      <c r="CR902">
        <v>89</v>
      </c>
      <c r="CS902">
        <v>89</v>
      </c>
      <c r="CT902">
        <v>85</v>
      </c>
      <c r="CU902">
        <v>83</v>
      </c>
      <c r="CV902">
        <v>85</v>
      </c>
      <c r="CW902">
        <v>92</v>
      </c>
      <c r="CX902" t="s">
        <v>2</v>
      </c>
      <c r="CY902" t="s">
        <v>3</v>
      </c>
    </row>
    <row r="903" spans="1:103" x14ac:dyDescent="0.25">
      <c r="A903" t="s">
        <v>17</v>
      </c>
      <c r="B903">
        <v>37.6128</v>
      </c>
      <c r="C903">
        <v>-114.5264</v>
      </c>
      <c r="D903">
        <v>4379</v>
      </c>
      <c r="E903" t="s">
        <v>1</v>
      </c>
      <c r="F903">
        <v>243.8</v>
      </c>
      <c r="G903">
        <v>1947</v>
      </c>
      <c r="H903">
        <v>8</v>
      </c>
      <c r="I903" t="s">
        <v>260</v>
      </c>
      <c r="J903">
        <v>81</v>
      </c>
      <c r="K903">
        <v>76</v>
      </c>
      <c r="L903">
        <v>77</v>
      </c>
      <c r="M903">
        <v>81</v>
      </c>
      <c r="N903">
        <v>80</v>
      </c>
      <c r="O903">
        <v>85</v>
      </c>
      <c r="P903">
        <v>88</v>
      </c>
      <c r="Q903">
        <v>85</v>
      </c>
      <c r="R903">
        <v>82</v>
      </c>
      <c r="S903">
        <v>86</v>
      </c>
      <c r="T903">
        <v>85</v>
      </c>
      <c r="U903">
        <v>79</v>
      </c>
      <c r="V903">
        <v>89</v>
      </c>
      <c r="W903">
        <v>94</v>
      </c>
      <c r="X903">
        <v>98</v>
      </c>
      <c r="Y903">
        <v>97</v>
      </c>
      <c r="Z903">
        <v>83</v>
      </c>
      <c r="AA903">
        <v>86</v>
      </c>
      <c r="AB903">
        <v>95</v>
      </c>
      <c r="AC903">
        <v>87</v>
      </c>
      <c r="AD903">
        <v>66</v>
      </c>
      <c r="AE903">
        <v>76</v>
      </c>
      <c r="AF903">
        <v>88</v>
      </c>
      <c r="AG903">
        <v>92</v>
      </c>
      <c r="AH903">
        <v>88</v>
      </c>
      <c r="AI903">
        <v>88</v>
      </c>
      <c r="AJ903">
        <v>89</v>
      </c>
      <c r="AK903">
        <v>90</v>
      </c>
      <c r="AL903">
        <v>93</v>
      </c>
      <c r="AM903">
        <v>92</v>
      </c>
      <c r="AN903" s="5">
        <v>96</v>
      </c>
      <c r="AO903" s="5">
        <v>97</v>
      </c>
      <c r="AP903" s="5">
        <v>94</v>
      </c>
      <c r="AQ903" s="5">
        <v>94</v>
      </c>
      <c r="AR903" s="5">
        <v>90</v>
      </c>
      <c r="AS903" s="5">
        <v>78</v>
      </c>
      <c r="AT903" s="5">
        <v>92</v>
      </c>
      <c r="AU903" s="5">
        <v>92</v>
      </c>
      <c r="AV903" s="5">
        <v>94</v>
      </c>
      <c r="AW903" s="5">
        <v>93</v>
      </c>
      <c r="AX903" s="5">
        <v>91</v>
      </c>
      <c r="AY903" s="5">
        <v>96</v>
      </c>
      <c r="AZ903" s="5">
        <v>98</v>
      </c>
      <c r="BA903" s="5">
        <v>96</v>
      </c>
      <c r="BB903" s="5">
        <v>89</v>
      </c>
      <c r="BC903" s="5">
        <v>95</v>
      </c>
      <c r="BD903" s="5">
        <v>99</v>
      </c>
      <c r="BE903" s="5">
        <v>102</v>
      </c>
      <c r="BF903" s="5">
        <v>103</v>
      </c>
      <c r="BG903" s="5">
        <v>97</v>
      </c>
      <c r="BH903" s="5">
        <v>96</v>
      </c>
      <c r="BI903" s="5">
        <v>95</v>
      </c>
      <c r="BJ903" s="5">
        <v>94</v>
      </c>
      <c r="BK903" s="5">
        <v>95</v>
      </c>
      <c r="BL903" s="5">
        <v>94</v>
      </c>
      <c r="BM903" s="5">
        <v>97</v>
      </c>
      <c r="BN903" s="5">
        <v>98</v>
      </c>
      <c r="BO903" s="5">
        <v>99</v>
      </c>
      <c r="BP903" s="5">
        <v>98</v>
      </c>
      <c r="BQ903" s="5">
        <v>98</v>
      </c>
      <c r="BR903" s="5">
        <v>97</v>
      </c>
      <c r="BS903">
        <v>97</v>
      </c>
      <c r="BT903">
        <v>87</v>
      </c>
      <c r="BU903">
        <v>96</v>
      </c>
      <c r="BV903">
        <v>94</v>
      </c>
      <c r="BW903">
        <v>97</v>
      </c>
      <c r="BX903">
        <v>99</v>
      </c>
      <c r="BY903">
        <v>89</v>
      </c>
      <c r="BZ903">
        <v>90</v>
      </c>
      <c r="CA903">
        <v>88</v>
      </c>
      <c r="CB903">
        <v>85</v>
      </c>
      <c r="CC903">
        <v>92</v>
      </c>
      <c r="CD903">
        <v>94</v>
      </c>
      <c r="CE903">
        <v>95</v>
      </c>
      <c r="CF903">
        <v>95</v>
      </c>
      <c r="CG903">
        <v>95</v>
      </c>
      <c r="CH903">
        <v>94</v>
      </c>
      <c r="CI903">
        <v>95</v>
      </c>
      <c r="CJ903">
        <v>96</v>
      </c>
      <c r="CK903">
        <v>95</v>
      </c>
      <c r="CL903">
        <v>91</v>
      </c>
      <c r="CM903">
        <v>86</v>
      </c>
      <c r="CN903">
        <v>85</v>
      </c>
      <c r="CO903">
        <v>97</v>
      </c>
      <c r="CP903">
        <v>89</v>
      </c>
      <c r="CQ903">
        <v>91</v>
      </c>
      <c r="CR903">
        <v>90</v>
      </c>
      <c r="CS903">
        <v>89</v>
      </c>
      <c r="CT903">
        <v>89</v>
      </c>
      <c r="CU903">
        <v>87</v>
      </c>
      <c r="CV903">
        <v>91</v>
      </c>
      <c r="CW903">
        <v>97</v>
      </c>
      <c r="CX903" t="s">
        <v>2</v>
      </c>
      <c r="CY903" t="s">
        <v>18</v>
      </c>
    </row>
    <row r="904" spans="1:103" x14ac:dyDescent="0.25">
      <c r="A904" t="s">
        <v>7</v>
      </c>
      <c r="B904">
        <v>37.371099999999998</v>
      </c>
      <c r="C904">
        <v>-118.35890000000001</v>
      </c>
      <c r="D904">
        <v>4110</v>
      </c>
      <c r="E904" t="s">
        <v>1</v>
      </c>
      <c r="F904">
        <v>166.6</v>
      </c>
      <c r="G904">
        <v>1947</v>
      </c>
      <c r="H904">
        <v>8</v>
      </c>
      <c r="I904" t="s">
        <v>260</v>
      </c>
      <c r="J904">
        <v>86</v>
      </c>
      <c r="K904">
        <v>79</v>
      </c>
      <c r="L904">
        <v>81</v>
      </c>
      <c r="M904">
        <v>80</v>
      </c>
      <c r="N904">
        <v>82</v>
      </c>
      <c r="O904">
        <v>85</v>
      </c>
      <c r="P904">
        <v>81</v>
      </c>
      <c r="Q904">
        <v>84</v>
      </c>
      <c r="R904">
        <v>88</v>
      </c>
      <c r="S904">
        <v>88</v>
      </c>
      <c r="T904">
        <v>75</v>
      </c>
      <c r="U904">
        <v>84</v>
      </c>
      <c r="V904">
        <v>92</v>
      </c>
      <c r="W904">
        <v>96</v>
      </c>
      <c r="X904">
        <v>96</v>
      </c>
      <c r="Y904">
        <v>90</v>
      </c>
      <c r="Z904">
        <v>90</v>
      </c>
      <c r="AA904">
        <v>96</v>
      </c>
      <c r="AB904">
        <v>103</v>
      </c>
      <c r="AC904">
        <v>90</v>
      </c>
      <c r="AD904">
        <v>78</v>
      </c>
      <c r="AE904">
        <v>85</v>
      </c>
      <c r="AF904">
        <v>89</v>
      </c>
      <c r="AG904">
        <v>92</v>
      </c>
      <c r="AH904">
        <v>98</v>
      </c>
      <c r="AI904">
        <v>93</v>
      </c>
      <c r="AJ904">
        <v>94</v>
      </c>
      <c r="AK904">
        <v>92</v>
      </c>
      <c r="AL904">
        <v>86</v>
      </c>
      <c r="AM904">
        <v>90</v>
      </c>
      <c r="AN904" s="5">
        <v>95</v>
      </c>
      <c r="AO904" s="5">
        <v>97</v>
      </c>
      <c r="AP904" s="5">
        <v>96</v>
      </c>
      <c r="AQ904" s="5">
        <v>92</v>
      </c>
      <c r="AR904" s="5">
        <v>93</v>
      </c>
      <c r="AS904" s="5">
        <v>94</v>
      </c>
      <c r="AT904" s="5">
        <v>95</v>
      </c>
      <c r="AU904" s="5">
        <v>95</v>
      </c>
      <c r="AV904" s="5">
        <v>95</v>
      </c>
      <c r="AW904" s="5">
        <v>95</v>
      </c>
      <c r="AX904" s="5">
        <v>91</v>
      </c>
      <c r="AY904" s="5">
        <v>94</v>
      </c>
      <c r="AZ904" s="5">
        <v>96</v>
      </c>
      <c r="BA904" s="5">
        <v>98</v>
      </c>
      <c r="BB904" s="5">
        <v>95</v>
      </c>
      <c r="BC904" s="5">
        <v>96</v>
      </c>
      <c r="BD904" s="5">
        <v>100</v>
      </c>
      <c r="BE904" s="5">
        <v>104</v>
      </c>
      <c r="BF904" s="5">
        <v>102</v>
      </c>
      <c r="BG904" s="5">
        <v>102</v>
      </c>
      <c r="BH904" s="5">
        <v>102</v>
      </c>
      <c r="BI904" s="5">
        <v>99</v>
      </c>
      <c r="BJ904" s="5">
        <v>99</v>
      </c>
      <c r="BK904" s="5">
        <v>99</v>
      </c>
      <c r="BL904" s="5">
        <v>95</v>
      </c>
      <c r="BM904" s="5">
        <v>96</v>
      </c>
      <c r="BN904" s="5">
        <v>96</v>
      </c>
      <c r="BO904" s="5">
        <v>100</v>
      </c>
      <c r="BP904" s="5">
        <v>99</v>
      </c>
      <c r="BQ904" s="5">
        <v>98</v>
      </c>
      <c r="BR904" s="5">
        <v>98</v>
      </c>
      <c r="BS904">
        <v>98</v>
      </c>
      <c r="BT904">
        <v>93</v>
      </c>
      <c r="BU904">
        <v>95</v>
      </c>
      <c r="BV904">
        <v>99</v>
      </c>
      <c r="BW904">
        <v>100</v>
      </c>
      <c r="BX904">
        <v>103</v>
      </c>
      <c r="BY904">
        <v>101</v>
      </c>
      <c r="BZ904">
        <v>98</v>
      </c>
      <c r="CA904">
        <v>91</v>
      </c>
      <c r="CB904">
        <v>95</v>
      </c>
      <c r="CC904">
        <v>96</v>
      </c>
      <c r="CD904">
        <v>97</v>
      </c>
      <c r="CE904">
        <v>96</v>
      </c>
      <c r="CF904">
        <v>96</v>
      </c>
      <c r="CG904">
        <v>96</v>
      </c>
      <c r="CH904">
        <v>95</v>
      </c>
      <c r="CI904">
        <v>97</v>
      </c>
      <c r="CJ904">
        <v>97</v>
      </c>
      <c r="CK904">
        <v>95</v>
      </c>
      <c r="CL904">
        <v>91</v>
      </c>
      <c r="CM904">
        <v>85</v>
      </c>
      <c r="CN904">
        <v>83</v>
      </c>
      <c r="CO904">
        <v>88</v>
      </c>
      <c r="CP904">
        <v>90</v>
      </c>
      <c r="CQ904">
        <v>90</v>
      </c>
      <c r="CR904">
        <v>89</v>
      </c>
      <c r="CS904">
        <v>89</v>
      </c>
      <c r="CT904">
        <v>84</v>
      </c>
      <c r="CU904">
        <v>85</v>
      </c>
      <c r="CV904">
        <v>88</v>
      </c>
      <c r="CW904">
        <v>95</v>
      </c>
      <c r="CX904" t="s">
        <v>5</v>
      </c>
      <c r="CY904" t="s">
        <v>8</v>
      </c>
    </row>
    <row r="905" spans="1:103" x14ac:dyDescent="0.25">
      <c r="A905" t="s">
        <v>73</v>
      </c>
      <c r="B905">
        <v>37.2667</v>
      </c>
      <c r="C905">
        <v>-117.0167</v>
      </c>
      <c r="D905">
        <v>4022</v>
      </c>
      <c r="E905" t="s">
        <v>1</v>
      </c>
      <c r="F905">
        <v>90.3</v>
      </c>
      <c r="G905">
        <v>1947</v>
      </c>
      <c r="H905">
        <v>8</v>
      </c>
      <c r="I905" t="s">
        <v>260</v>
      </c>
      <c r="J905">
        <v>82</v>
      </c>
      <c r="K905">
        <v>80</v>
      </c>
      <c r="L905">
        <v>79</v>
      </c>
      <c r="M905">
        <v>79</v>
      </c>
      <c r="N905">
        <v>81</v>
      </c>
      <c r="O905">
        <v>84</v>
      </c>
      <c r="P905">
        <v>84</v>
      </c>
      <c r="Q905">
        <v>84</v>
      </c>
      <c r="R905">
        <v>84</v>
      </c>
      <c r="S905">
        <v>86</v>
      </c>
      <c r="T905">
        <v>85</v>
      </c>
      <c r="U905">
        <v>84</v>
      </c>
      <c r="V905">
        <v>90</v>
      </c>
      <c r="W905">
        <v>95</v>
      </c>
      <c r="X905">
        <v>97</v>
      </c>
      <c r="Y905">
        <v>97</v>
      </c>
      <c r="Z905">
        <v>89</v>
      </c>
      <c r="AA905">
        <v>93</v>
      </c>
      <c r="AB905">
        <v>100</v>
      </c>
      <c r="AC905">
        <v>90</v>
      </c>
      <c r="AD905">
        <v>78</v>
      </c>
      <c r="AE905">
        <v>85</v>
      </c>
      <c r="AF905">
        <v>89</v>
      </c>
      <c r="AG905">
        <v>92</v>
      </c>
      <c r="AH905">
        <v>93</v>
      </c>
      <c r="AI905">
        <v>93</v>
      </c>
      <c r="AJ905">
        <v>92</v>
      </c>
      <c r="AK905">
        <v>90</v>
      </c>
      <c r="AL905">
        <v>87</v>
      </c>
      <c r="AM905">
        <v>91</v>
      </c>
      <c r="AN905" s="5">
        <v>96</v>
      </c>
      <c r="AO905" s="5">
        <v>99</v>
      </c>
      <c r="AP905" s="5">
        <v>95</v>
      </c>
      <c r="AQ905" s="5">
        <v>93</v>
      </c>
      <c r="AR905" s="5">
        <v>94</v>
      </c>
      <c r="AS905" s="5">
        <v>89</v>
      </c>
      <c r="AT905" s="5">
        <v>95</v>
      </c>
      <c r="AU905" s="5">
        <v>94</v>
      </c>
      <c r="AV905" s="5">
        <v>95</v>
      </c>
      <c r="AW905" s="5">
        <v>94</v>
      </c>
      <c r="AX905" s="5">
        <v>91</v>
      </c>
      <c r="AY905" s="5">
        <v>94</v>
      </c>
      <c r="AZ905" s="5">
        <v>99</v>
      </c>
      <c r="BA905" s="5">
        <v>98</v>
      </c>
      <c r="BB905" s="5">
        <v>92</v>
      </c>
      <c r="BC905" s="5">
        <v>95</v>
      </c>
      <c r="BD905" s="5">
        <v>100</v>
      </c>
      <c r="BE905" s="5">
        <v>104</v>
      </c>
      <c r="BF905" s="5">
        <v>105</v>
      </c>
      <c r="BG905" s="5">
        <v>101</v>
      </c>
      <c r="BH905" s="5">
        <v>103</v>
      </c>
      <c r="BI905" s="5">
        <v>98</v>
      </c>
      <c r="BJ905" s="5">
        <v>96</v>
      </c>
      <c r="BK905" s="5">
        <v>96</v>
      </c>
      <c r="BL905" s="5">
        <v>95</v>
      </c>
      <c r="BM905" s="5">
        <v>97</v>
      </c>
      <c r="BN905" s="5">
        <v>98</v>
      </c>
      <c r="BO905" s="5">
        <v>101</v>
      </c>
      <c r="BP905" s="5">
        <v>100</v>
      </c>
      <c r="BQ905" s="5">
        <v>99</v>
      </c>
      <c r="BR905" s="5">
        <v>98</v>
      </c>
      <c r="BS905">
        <v>98</v>
      </c>
      <c r="BV905">
        <v>97</v>
      </c>
      <c r="BW905">
        <v>100</v>
      </c>
      <c r="BX905">
        <v>101</v>
      </c>
      <c r="BY905">
        <v>99</v>
      </c>
      <c r="BZ905">
        <v>92</v>
      </c>
      <c r="CC905">
        <v>95</v>
      </c>
      <c r="CD905">
        <v>95</v>
      </c>
      <c r="CE905">
        <v>95</v>
      </c>
      <c r="CF905">
        <v>95</v>
      </c>
      <c r="CG905">
        <v>96</v>
      </c>
      <c r="CJ905">
        <v>97</v>
      </c>
      <c r="CK905">
        <v>95</v>
      </c>
      <c r="CL905">
        <v>91</v>
      </c>
      <c r="CM905">
        <v>84</v>
      </c>
      <c r="CN905">
        <v>82</v>
      </c>
      <c r="CP905">
        <v>91</v>
      </c>
      <c r="CQ905">
        <v>89</v>
      </c>
      <c r="CR905">
        <v>86</v>
      </c>
      <c r="CS905">
        <v>85</v>
      </c>
      <c r="CT905">
        <v>90</v>
      </c>
      <c r="CU905">
        <v>91</v>
      </c>
      <c r="CX905" t="s">
        <v>2</v>
      </c>
      <c r="CY905" t="s">
        <v>74</v>
      </c>
    </row>
    <row r="906" spans="1:103" x14ac:dyDescent="0.25">
      <c r="A906" t="s">
        <v>55</v>
      </c>
      <c r="B906">
        <v>35.4</v>
      </c>
      <c r="C906">
        <v>-115.8167</v>
      </c>
      <c r="D906">
        <v>3953</v>
      </c>
      <c r="E906" t="s">
        <v>1</v>
      </c>
      <c r="F906">
        <v>151.19999999999999</v>
      </c>
      <c r="G906">
        <v>1947</v>
      </c>
      <c r="H906">
        <v>8</v>
      </c>
      <c r="I906" t="s">
        <v>260</v>
      </c>
      <c r="J906">
        <v>82</v>
      </c>
      <c r="K906">
        <v>75</v>
      </c>
      <c r="L906">
        <v>74</v>
      </c>
      <c r="M906">
        <v>76</v>
      </c>
      <c r="N906">
        <v>75</v>
      </c>
      <c r="O906">
        <v>80</v>
      </c>
      <c r="P906">
        <v>81</v>
      </c>
      <c r="Q906">
        <v>84</v>
      </c>
      <c r="R906">
        <v>86</v>
      </c>
      <c r="S906">
        <v>88</v>
      </c>
      <c r="T906">
        <v>83</v>
      </c>
      <c r="U906">
        <v>82</v>
      </c>
      <c r="V906">
        <v>89</v>
      </c>
      <c r="W906">
        <v>93</v>
      </c>
      <c r="X906">
        <v>95</v>
      </c>
      <c r="Y906">
        <v>94</v>
      </c>
      <c r="Z906">
        <v>91</v>
      </c>
      <c r="AA906">
        <v>90</v>
      </c>
      <c r="AB906">
        <v>96</v>
      </c>
      <c r="AC906">
        <v>94</v>
      </c>
      <c r="AD906">
        <v>77</v>
      </c>
      <c r="AE906">
        <v>85</v>
      </c>
      <c r="AF906">
        <v>89</v>
      </c>
      <c r="AG906">
        <v>90</v>
      </c>
      <c r="AH906">
        <v>89</v>
      </c>
      <c r="AI906">
        <v>90</v>
      </c>
      <c r="AJ906">
        <v>86</v>
      </c>
      <c r="AK906">
        <v>89</v>
      </c>
      <c r="AL906">
        <v>87</v>
      </c>
      <c r="AM906">
        <v>91</v>
      </c>
      <c r="AN906" s="5">
        <v>95</v>
      </c>
      <c r="AO906" s="5">
        <v>94</v>
      </c>
      <c r="AP906" s="5">
        <v>94</v>
      </c>
      <c r="AQ906" s="5">
        <v>92</v>
      </c>
      <c r="AR906" s="5">
        <v>91</v>
      </c>
      <c r="AS906" s="5">
        <v>90</v>
      </c>
      <c r="AT906" s="5">
        <v>92</v>
      </c>
      <c r="AU906" s="5">
        <v>94</v>
      </c>
      <c r="AV906" s="5">
        <v>93</v>
      </c>
      <c r="AW906" s="5">
        <v>92</v>
      </c>
      <c r="AX906" s="5">
        <v>88</v>
      </c>
      <c r="AY906" s="5">
        <v>92</v>
      </c>
      <c r="AZ906" s="5">
        <v>95</v>
      </c>
      <c r="BA906" s="5">
        <v>94</v>
      </c>
      <c r="BB906" s="5">
        <v>92</v>
      </c>
      <c r="BC906" s="5">
        <v>93</v>
      </c>
      <c r="BD906" s="5">
        <v>98</v>
      </c>
      <c r="BE906" s="5">
        <v>102</v>
      </c>
      <c r="BF906" s="5">
        <v>98</v>
      </c>
      <c r="BG906" s="5">
        <v>94</v>
      </c>
      <c r="BH906" s="5">
        <v>96</v>
      </c>
      <c r="BI906" s="5">
        <v>95</v>
      </c>
      <c r="BJ906" s="5">
        <v>93</v>
      </c>
      <c r="BK906" s="5">
        <v>92</v>
      </c>
      <c r="BL906" s="5">
        <v>93</v>
      </c>
      <c r="BM906" s="5">
        <v>95</v>
      </c>
      <c r="BN906" s="5">
        <v>94</v>
      </c>
      <c r="BO906" s="5">
        <v>97</v>
      </c>
      <c r="BP906" s="5">
        <v>97</v>
      </c>
      <c r="BQ906" s="5">
        <v>98</v>
      </c>
      <c r="BR906" s="5">
        <v>99</v>
      </c>
      <c r="BS906">
        <v>97</v>
      </c>
      <c r="BT906">
        <v>94</v>
      </c>
      <c r="BU906">
        <v>96</v>
      </c>
      <c r="BV906">
        <v>95</v>
      </c>
      <c r="BW906">
        <v>97</v>
      </c>
      <c r="BX906">
        <v>100</v>
      </c>
      <c r="BY906">
        <v>97</v>
      </c>
      <c r="BZ906">
        <v>90</v>
      </c>
      <c r="CA906">
        <v>85</v>
      </c>
      <c r="CB906">
        <v>86</v>
      </c>
      <c r="CC906">
        <v>90</v>
      </c>
      <c r="CD906">
        <v>92</v>
      </c>
      <c r="CE906">
        <v>93</v>
      </c>
      <c r="CF906">
        <v>91</v>
      </c>
      <c r="CG906">
        <v>93</v>
      </c>
      <c r="CH906">
        <v>90</v>
      </c>
      <c r="CI906">
        <v>92</v>
      </c>
      <c r="CJ906">
        <v>94</v>
      </c>
      <c r="CK906">
        <v>93</v>
      </c>
      <c r="CL906">
        <v>91</v>
      </c>
      <c r="CM906">
        <v>89</v>
      </c>
      <c r="CN906">
        <v>80</v>
      </c>
      <c r="CO906">
        <v>86</v>
      </c>
      <c r="CP906">
        <v>88</v>
      </c>
      <c r="CQ906">
        <v>90</v>
      </c>
      <c r="CR906">
        <v>92</v>
      </c>
      <c r="CS906">
        <v>87</v>
      </c>
      <c r="CT906">
        <v>82</v>
      </c>
      <c r="CU906">
        <v>83</v>
      </c>
      <c r="CV906">
        <v>90</v>
      </c>
      <c r="CW906">
        <v>98</v>
      </c>
      <c r="CX906" t="s">
        <v>5</v>
      </c>
      <c r="CY906" t="s">
        <v>56</v>
      </c>
    </row>
    <row r="907" spans="1:103" x14ac:dyDescent="0.25">
      <c r="A907" t="s">
        <v>49</v>
      </c>
      <c r="B907">
        <v>36.1389</v>
      </c>
      <c r="C907">
        <v>-117.9528</v>
      </c>
      <c r="D907">
        <v>3825</v>
      </c>
      <c r="E907" t="s">
        <v>1</v>
      </c>
      <c r="F907">
        <v>103.6</v>
      </c>
      <c r="G907">
        <v>1947</v>
      </c>
      <c r="H907">
        <v>8</v>
      </c>
      <c r="I907" t="s">
        <v>260</v>
      </c>
      <c r="J907">
        <v>84</v>
      </c>
      <c r="K907">
        <v>82</v>
      </c>
      <c r="L907">
        <v>78</v>
      </c>
      <c r="M907">
        <v>78</v>
      </c>
      <c r="N907">
        <v>80</v>
      </c>
      <c r="O907">
        <v>82</v>
      </c>
      <c r="P907">
        <v>86</v>
      </c>
      <c r="Q907">
        <v>86</v>
      </c>
      <c r="R907">
        <v>86</v>
      </c>
      <c r="S907">
        <v>88</v>
      </c>
      <c r="T907">
        <v>86</v>
      </c>
      <c r="U907">
        <v>86</v>
      </c>
      <c r="V907">
        <v>90</v>
      </c>
      <c r="W907">
        <v>94</v>
      </c>
      <c r="X907">
        <v>94</v>
      </c>
      <c r="Y907">
        <v>94</v>
      </c>
      <c r="Z907">
        <v>92</v>
      </c>
      <c r="AA907">
        <v>82</v>
      </c>
      <c r="AB907">
        <v>100</v>
      </c>
      <c r="AC907">
        <v>93</v>
      </c>
      <c r="AD907">
        <v>80</v>
      </c>
      <c r="AE907">
        <v>86</v>
      </c>
      <c r="AF907">
        <v>88</v>
      </c>
      <c r="AG907">
        <v>91</v>
      </c>
      <c r="AH907">
        <v>90</v>
      </c>
      <c r="AI907">
        <v>92</v>
      </c>
      <c r="AJ907">
        <v>94</v>
      </c>
      <c r="AK907">
        <v>90</v>
      </c>
      <c r="AL907">
        <v>88</v>
      </c>
      <c r="AM907">
        <v>88</v>
      </c>
      <c r="AN907" s="5">
        <v>94</v>
      </c>
      <c r="AO907" s="5">
        <v>98</v>
      </c>
      <c r="AP907" s="5">
        <v>94</v>
      </c>
      <c r="AQ907" s="5">
        <v>89</v>
      </c>
      <c r="AR907" s="5">
        <v>92</v>
      </c>
      <c r="AS907" s="5">
        <v>90</v>
      </c>
      <c r="AT907" s="5">
        <v>92</v>
      </c>
      <c r="AU907" s="5">
        <v>92</v>
      </c>
      <c r="AV907" s="5">
        <v>94</v>
      </c>
      <c r="AW907" s="5">
        <v>94</v>
      </c>
      <c r="AX907" s="5">
        <v>90</v>
      </c>
      <c r="AY907" s="5">
        <v>90</v>
      </c>
      <c r="AZ907" s="5">
        <v>92</v>
      </c>
      <c r="BA907" s="5">
        <v>94</v>
      </c>
      <c r="BB907" s="5">
        <v>92</v>
      </c>
      <c r="BC907" s="5">
        <v>94</v>
      </c>
      <c r="BD907" s="5">
        <v>98</v>
      </c>
      <c r="BE907" s="5">
        <v>104</v>
      </c>
      <c r="BF907" s="5">
        <v>100</v>
      </c>
      <c r="BG907" s="5">
        <v>97</v>
      </c>
      <c r="BH907" s="5">
        <v>100</v>
      </c>
      <c r="BI907" s="5">
        <v>98</v>
      </c>
      <c r="BJ907" s="5">
        <v>96</v>
      </c>
      <c r="BK907" s="5">
        <v>95</v>
      </c>
      <c r="BL907" s="5">
        <v>94</v>
      </c>
      <c r="BM907" s="5">
        <v>94</v>
      </c>
      <c r="BN907" s="5">
        <v>94</v>
      </c>
      <c r="BO907" s="5">
        <v>98</v>
      </c>
      <c r="BP907" s="5">
        <v>97</v>
      </c>
      <c r="BQ907" s="5">
        <v>96</v>
      </c>
      <c r="BR907" s="5">
        <v>96</v>
      </c>
      <c r="BS907">
        <v>96</v>
      </c>
      <c r="BT907">
        <v>92</v>
      </c>
      <c r="BU907">
        <v>94</v>
      </c>
      <c r="BV907">
        <v>95</v>
      </c>
      <c r="BW907">
        <v>98</v>
      </c>
      <c r="BX907">
        <v>100</v>
      </c>
      <c r="BY907">
        <v>101</v>
      </c>
      <c r="BZ907">
        <v>98</v>
      </c>
      <c r="CA907">
        <v>91</v>
      </c>
      <c r="CB907">
        <v>94</v>
      </c>
      <c r="CC907">
        <v>93</v>
      </c>
      <c r="CD907">
        <v>95</v>
      </c>
      <c r="CE907">
        <v>91</v>
      </c>
      <c r="CF907">
        <v>91</v>
      </c>
      <c r="CG907">
        <v>91</v>
      </c>
      <c r="CH907">
        <v>91</v>
      </c>
      <c r="CI907">
        <v>92</v>
      </c>
      <c r="CJ907">
        <v>91</v>
      </c>
      <c r="CK907">
        <v>91</v>
      </c>
      <c r="CL907">
        <v>88</v>
      </c>
      <c r="CM907">
        <v>84</v>
      </c>
      <c r="CN907">
        <v>80</v>
      </c>
      <c r="CO907">
        <v>84</v>
      </c>
      <c r="CP907">
        <v>87</v>
      </c>
      <c r="CQ907">
        <v>88</v>
      </c>
      <c r="CR907">
        <v>86</v>
      </c>
      <c r="CS907">
        <v>84</v>
      </c>
      <c r="CT907">
        <v>80</v>
      </c>
      <c r="CU907">
        <v>82</v>
      </c>
      <c r="CV907">
        <v>85</v>
      </c>
      <c r="CW907">
        <v>94</v>
      </c>
      <c r="CX907" t="s">
        <v>5</v>
      </c>
      <c r="CY907" t="s">
        <v>50</v>
      </c>
    </row>
    <row r="908" spans="1:103" x14ac:dyDescent="0.25">
      <c r="A908" t="s">
        <v>61</v>
      </c>
      <c r="B908">
        <v>35.369199999999999</v>
      </c>
      <c r="C908">
        <v>-117.6525</v>
      </c>
      <c r="D908">
        <v>3570</v>
      </c>
      <c r="E908" t="s">
        <v>1</v>
      </c>
      <c r="F908">
        <v>140.5</v>
      </c>
      <c r="G908">
        <v>1947</v>
      </c>
      <c r="H908">
        <v>8</v>
      </c>
      <c r="I908" t="s">
        <v>260</v>
      </c>
      <c r="J908">
        <v>83</v>
      </c>
      <c r="K908">
        <v>82</v>
      </c>
      <c r="L908">
        <v>77</v>
      </c>
      <c r="M908">
        <v>82</v>
      </c>
      <c r="N908">
        <v>77</v>
      </c>
      <c r="O908">
        <v>88</v>
      </c>
      <c r="P908">
        <v>89</v>
      </c>
      <c r="Q908">
        <v>80</v>
      </c>
      <c r="R908">
        <v>87</v>
      </c>
      <c r="S908">
        <v>88</v>
      </c>
      <c r="T908">
        <v>79</v>
      </c>
      <c r="U908">
        <v>85</v>
      </c>
      <c r="V908">
        <v>94</v>
      </c>
      <c r="W908">
        <v>97</v>
      </c>
      <c r="X908">
        <v>99</v>
      </c>
      <c r="Y908">
        <v>98</v>
      </c>
      <c r="Z908">
        <v>94</v>
      </c>
      <c r="AA908">
        <v>95</v>
      </c>
      <c r="AB908">
        <v>102</v>
      </c>
      <c r="AC908">
        <v>88</v>
      </c>
      <c r="AD908">
        <v>81</v>
      </c>
      <c r="AE908">
        <v>90</v>
      </c>
      <c r="AF908">
        <v>93</v>
      </c>
      <c r="AG908">
        <v>94</v>
      </c>
      <c r="AH908">
        <v>94</v>
      </c>
      <c r="AI908">
        <v>90</v>
      </c>
      <c r="AJ908">
        <v>92</v>
      </c>
      <c r="AK908">
        <v>90</v>
      </c>
      <c r="AL908">
        <v>93</v>
      </c>
      <c r="AM908">
        <v>93</v>
      </c>
      <c r="AN908" s="5">
        <v>97</v>
      </c>
      <c r="AO908" s="5">
        <v>92</v>
      </c>
      <c r="AP908" s="5">
        <v>92</v>
      </c>
      <c r="AQ908" s="5">
        <v>95</v>
      </c>
      <c r="AR908" s="5">
        <v>97</v>
      </c>
      <c r="AS908" s="5">
        <v>96</v>
      </c>
      <c r="AT908" s="5">
        <v>97</v>
      </c>
      <c r="AU908" s="5">
        <v>97</v>
      </c>
      <c r="AV908" s="5">
        <v>95</v>
      </c>
      <c r="AW908" s="5">
        <v>91</v>
      </c>
      <c r="AX908" s="5">
        <v>94</v>
      </c>
      <c r="AY908" s="5">
        <v>96</v>
      </c>
      <c r="AZ908" s="5">
        <v>99</v>
      </c>
      <c r="BA908" s="5">
        <v>98</v>
      </c>
      <c r="BB908" s="5">
        <v>96</v>
      </c>
      <c r="BC908" s="5">
        <v>97</v>
      </c>
      <c r="BD908" s="5">
        <v>101</v>
      </c>
      <c r="BE908" s="5">
        <v>107</v>
      </c>
      <c r="BF908" s="5">
        <v>109</v>
      </c>
      <c r="BG908" s="5">
        <v>104</v>
      </c>
      <c r="BH908" s="5">
        <v>101</v>
      </c>
      <c r="BI908" s="5">
        <v>98</v>
      </c>
      <c r="BJ908" s="5">
        <v>97</v>
      </c>
      <c r="BK908" s="5">
        <v>96</v>
      </c>
      <c r="BL908" s="5">
        <v>97</v>
      </c>
      <c r="BM908" s="5">
        <v>98</v>
      </c>
      <c r="BN908" s="5">
        <v>99</v>
      </c>
      <c r="BO908" s="5">
        <v>102</v>
      </c>
      <c r="BP908" s="5">
        <v>102</v>
      </c>
      <c r="BQ908" s="5">
        <v>101</v>
      </c>
      <c r="BR908" s="5">
        <v>100</v>
      </c>
      <c r="BS908">
        <v>99</v>
      </c>
      <c r="BT908">
        <v>97</v>
      </c>
      <c r="BU908">
        <v>100</v>
      </c>
      <c r="BV908">
        <v>100</v>
      </c>
      <c r="BW908">
        <v>103</v>
      </c>
      <c r="BX908">
        <v>104</v>
      </c>
      <c r="BY908">
        <v>103</v>
      </c>
      <c r="BZ908">
        <v>96</v>
      </c>
      <c r="CA908">
        <v>92</v>
      </c>
      <c r="CB908">
        <v>93</v>
      </c>
      <c r="CC908">
        <v>98</v>
      </c>
      <c r="CD908">
        <v>98</v>
      </c>
      <c r="CE908">
        <v>96</v>
      </c>
      <c r="CF908">
        <v>97</v>
      </c>
      <c r="CG908">
        <v>96</v>
      </c>
      <c r="CH908">
        <v>95</v>
      </c>
      <c r="CI908">
        <v>97</v>
      </c>
      <c r="CJ908">
        <v>98</v>
      </c>
      <c r="CK908">
        <v>98</v>
      </c>
      <c r="CL908">
        <v>89</v>
      </c>
      <c r="CM908">
        <v>79</v>
      </c>
      <c r="CN908">
        <v>85</v>
      </c>
      <c r="CO908">
        <v>90</v>
      </c>
      <c r="CP908">
        <v>93</v>
      </c>
      <c r="CQ908">
        <v>93</v>
      </c>
      <c r="CR908">
        <v>92</v>
      </c>
      <c r="CS908">
        <v>87</v>
      </c>
      <c r="CT908">
        <v>85</v>
      </c>
      <c r="CU908">
        <v>83</v>
      </c>
      <c r="CV908">
        <v>92</v>
      </c>
      <c r="CW908">
        <v>100</v>
      </c>
      <c r="CX908" t="s">
        <v>5</v>
      </c>
      <c r="CY908" t="s">
        <v>62</v>
      </c>
    </row>
    <row r="909" spans="1:103" x14ac:dyDescent="0.25">
      <c r="A909" t="s">
        <v>31</v>
      </c>
      <c r="B909">
        <v>35.466099999999997</v>
      </c>
      <c r="C909">
        <v>-114.9217</v>
      </c>
      <c r="D909">
        <v>3540</v>
      </c>
      <c r="E909" t="s">
        <v>1</v>
      </c>
      <c r="F909">
        <v>207</v>
      </c>
      <c r="G909">
        <v>1947</v>
      </c>
      <c r="H909">
        <v>8</v>
      </c>
      <c r="I909" t="s">
        <v>260</v>
      </c>
      <c r="J909">
        <v>86</v>
      </c>
      <c r="K909">
        <v>85</v>
      </c>
      <c r="L909">
        <v>80</v>
      </c>
      <c r="M909">
        <v>82</v>
      </c>
      <c r="N909">
        <v>80</v>
      </c>
      <c r="O909">
        <v>88</v>
      </c>
      <c r="P909">
        <v>91</v>
      </c>
      <c r="Q909">
        <v>88</v>
      </c>
      <c r="R909">
        <v>90</v>
      </c>
      <c r="S909">
        <v>91</v>
      </c>
      <c r="T909">
        <v>88</v>
      </c>
      <c r="U909">
        <v>84</v>
      </c>
      <c r="V909">
        <v>92</v>
      </c>
      <c r="W909">
        <v>95</v>
      </c>
      <c r="X909">
        <v>98</v>
      </c>
      <c r="Y909">
        <v>99</v>
      </c>
      <c r="Z909">
        <v>96</v>
      </c>
      <c r="AA909">
        <v>91</v>
      </c>
      <c r="AB909">
        <v>96</v>
      </c>
      <c r="AC909">
        <v>95</v>
      </c>
      <c r="AD909">
        <v>86</v>
      </c>
      <c r="AE909">
        <v>86</v>
      </c>
      <c r="AF909">
        <v>90</v>
      </c>
      <c r="AG909">
        <v>93</v>
      </c>
      <c r="AH909">
        <v>91</v>
      </c>
      <c r="AI909">
        <v>93</v>
      </c>
      <c r="AJ909">
        <v>92</v>
      </c>
      <c r="AK909">
        <v>94</v>
      </c>
      <c r="AL909">
        <v>93</v>
      </c>
      <c r="AM909">
        <v>96</v>
      </c>
      <c r="AN909" s="5">
        <v>101</v>
      </c>
      <c r="AO909" s="5">
        <v>102</v>
      </c>
      <c r="AP909" s="5">
        <v>98</v>
      </c>
      <c r="AQ909" s="5">
        <v>99</v>
      </c>
      <c r="AR909" s="5">
        <v>95</v>
      </c>
      <c r="AS909" s="5">
        <v>87</v>
      </c>
      <c r="AT909" s="5">
        <v>94</v>
      </c>
      <c r="AU909" s="5">
        <v>98</v>
      </c>
      <c r="AV909" s="5">
        <v>99</v>
      </c>
      <c r="AW909" s="5">
        <v>99</v>
      </c>
      <c r="AX909" s="5">
        <v>97</v>
      </c>
      <c r="AY909" s="5">
        <v>98</v>
      </c>
      <c r="AZ909" s="5">
        <v>99</v>
      </c>
      <c r="BA909" s="5">
        <v>100</v>
      </c>
      <c r="BB909" s="5">
        <v>98</v>
      </c>
      <c r="BC909" s="5">
        <v>98</v>
      </c>
      <c r="BD909" s="5">
        <v>101</v>
      </c>
      <c r="BE909" s="5">
        <v>105</v>
      </c>
      <c r="BF909" s="5">
        <v>103</v>
      </c>
      <c r="BG909" s="5">
        <v>93</v>
      </c>
      <c r="BH909" s="5">
        <v>96</v>
      </c>
      <c r="BI909" s="5">
        <v>100</v>
      </c>
      <c r="BJ909" s="5">
        <v>98</v>
      </c>
      <c r="BK909" s="5">
        <v>99</v>
      </c>
      <c r="BL909" s="5">
        <v>100</v>
      </c>
      <c r="BM909" s="5">
        <v>100</v>
      </c>
      <c r="BN909" s="5">
        <v>102</v>
      </c>
      <c r="BO909" s="5">
        <v>101</v>
      </c>
      <c r="BP909" s="5">
        <v>100</v>
      </c>
      <c r="BQ909" s="5">
        <v>101</v>
      </c>
      <c r="BR909" s="5">
        <v>102</v>
      </c>
      <c r="BS909">
        <v>99</v>
      </c>
      <c r="BT909">
        <v>95</v>
      </c>
      <c r="BU909">
        <v>101</v>
      </c>
      <c r="BV909">
        <v>95</v>
      </c>
      <c r="BW909">
        <v>100</v>
      </c>
      <c r="BX909">
        <v>103</v>
      </c>
      <c r="BY909">
        <v>99</v>
      </c>
      <c r="BZ909">
        <v>94</v>
      </c>
      <c r="CA909">
        <v>92</v>
      </c>
      <c r="CB909">
        <v>86</v>
      </c>
      <c r="CC909">
        <v>92</v>
      </c>
      <c r="CD909">
        <v>96</v>
      </c>
      <c r="CE909">
        <v>96</v>
      </c>
      <c r="CF909">
        <v>95</v>
      </c>
      <c r="CG909">
        <v>96</v>
      </c>
      <c r="CH909">
        <v>90</v>
      </c>
      <c r="CI909">
        <v>92</v>
      </c>
      <c r="CJ909">
        <v>95</v>
      </c>
      <c r="CK909">
        <v>96</v>
      </c>
      <c r="CL909">
        <v>94</v>
      </c>
      <c r="CM909">
        <v>92</v>
      </c>
      <c r="CN909">
        <v>88</v>
      </c>
      <c r="CO909">
        <v>90</v>
      </c>
      <c r="CP909">
        <v>92</v>
      </c>
      <c r="CQ909">
        <v>93</v>
      </c>
      <c r="CR909">
        <v>95</v>
      </c>
      <c r="CS909">
        <v>93</v>
      </c>
      <c r="CT909">
        <v>91</v>
      </c>
      <c r="CU909">
        <v>91</v>
      </c>
      <c r="CV909">
        <v>95</v>
      </c>
      <c r="CW909">
        <v>99</v>
      </c>
      <c r="CX909" t="s">
        <v>2</v>
      </c>
      <c r="CY909" t="s">
        <v>32</v>
      </c>
    </row>
    <row r="910" spans="1:103" x14ac:dyDescent="0.25">
      <c r="A910" t="s">
        <v>47</v>
      </c>
      <c r="B910">
        <v>37.366700000000002</v>
      </c>
      <c r="C910">
        <v>-115.16670000000001</v>
      </c>
      <c r="D910">
        <v>3488</v>
      </c>
      <c r="E910" t="s">
        <v>1</v>
      </c>
      <c r="F910">
        <v>181.4</v>
      </c>
      <c r="G910">
        <v>1947</v>
      </c>
      <c r="H910">
        <v>8</v>
      </c>
      <c r="I910" t="s">
        <v>260</v>
      </c>
      <c r="J910">
        <v>82</v>
      </c>
      <c r="K910">
        <v>82</v>
      </c>
      <c r="L910">
        <v>80</v>
      </c>
      <c r="M910">
        <v>81</v>
      </c>
      <c r="N910">
        <v>81</v>
      </c>
      <c r="O910">
        <v>87</v>
      </c>
      <c r="P910">
        <v>91</v>
      </c>
      <c r="Q910">
        <v>89</v>
      </c>
      <c r="R910">
        <v>85</v>
      </c>
      <c r="S910">
        <v>88</v>
      </c>
      <c r="T910">
        <v>84</v>
      </c>
      <c r="U910">
        <v>85</v>
      </c>
      <c r="V910">
        <v>90</v>
      </c>
      <c r="W910">
        <v>95</v>
      </c>
      <c r="X910">
        <v>99</v>
      </c>
      <c r="Y910">
        <v>99</v>
      </c>
      <c r="Z910">
        <v>92</v>
      </c>
      <c r="AA910">
        <v>92</v>
      </c>
      <c r="AB910">
        <v>98</v>
      </c>
      <c r="AC910">
        <v>96</v>
      </c>
      <c r="AD910">
        <v>81</v>
      </c>
      <c r="AE910">
        <v>75</v>
      </c>
      <c r="AF910">
        <v>92</v>
      </c>
      <c r="AG910">
        <v>95</v>
      </c>
      <c r="AI910">
        <v>92</v>
      </c>
      <c r="AJ910">
        <v>91</v>
      </c>
      <c r="AK910">
        <v>92</v>
      </c>
      <c r="AL910">
        <v>92</v>
      </c>
      <c r="AM910">
        <v>92</v>
      </c>
      <c r="AN910" s="5">
        <v>98</v>
      </c>
      <c r="AO910" s="5">
        <v>101</v>
      </c>
      <c r="AP910" s="5">
        <v>96</v>
      </c>
      <c r="AQ910" s="5">
        <v>94</v>
      </c>
      <c r="AR910" s="5">
        <v>97</v>
      </c>
      <c r="AS910" s="5">
        <v>91</v>
      </c>
      <c r="AT910" s="5">
        <v>94</v>
      </c>
      <c r="AU910" s="5">
        <v>98</v>
      </c>
      <c r="AV910" s="5">
        <v>98</v>
      </c>
      <c r="AW910" s="5">
        <v>98</v>
      </c>
      <c r="AX910" s="5">
        <v>95</v>
      </c>
      <c r="AY910" s="5">
        <v>98</v>
      </c>
      <c r="AZ910" s="5">
        <v>99</v>
      </c>
      <c r="BA910" s="5">
        <v>101</v>
      </c>
      <c r="BB910" s="5">
        <v>98</v>
      </c>
      <c r="BC910" s="5">
        <v>98</v>
      </c>
      <c r="BD910" s="5">
        <v>101</v>
      </c>
      <c r="BE910" s="5">
        <v>104</v>
      </c>
      <c r="BF910" s="5">
        <v>105</v>
      </c>
      <c r="BG910" s="5">
        <v>102</v>
      </c>
      <c r="BH910" s="5">
        <v>100</v>
      </c>
      <c r="BI910" s="5">
        <v>97</v>
      </c>
      <c r="BJ910" s="5">
        <v>96</v>
      </c>
      <c r="BK910" s="5">
        <v>95</v>
      </c>
      <c r="BL910" s="5">
        <v>99</v>
      </c>
      <c r="BM910" s="5">
        <v>101</v>
      </c>
      <c r="BN910" s="5">
        <v>100</v>
      </c>
      <c r="BO910" s="5">
        <v>100</v>
      </c>
      <c r="BP910" s="5">
        <v>102</v>
      </c>
      <c r="BQ910" s="5">
        <v>101</v>
      </c>
      <c r="BR910" s="5">
        <v>102</v>
      </c>
      <c r="BS910">
        <v>100</v>
      </c>
      <c r="BT910">
        <v>91</v>
      </c>
      <c r="BU910">
        <v>99</v>
      </c>
      <c r="BV910">
        <v>95</v>
      </c>
      <c r="BW910">
        <v>99</v>
      </c>
      <c r="BX910">
        <v>102</v>
      </c>
      <c r="BY910">
        <v>95</v>
      </c>
      <c r="BZ910">
        <v>91</v>
      </c>
      <c r="CA910">
        <v>90</v>
      </c>
      <c r="CB910">
        <v>89</v>
      </c>
      <c r="CC910">
        <v>95</v>
      </c>
      <c r="CD910">
        <v>97</v>
      </c>
      <c r="CE910">
        <v>96</v>
      </c>
      <c r="CF910">
        <v>97</v>
      </c>
      <c r="CG910">
        <v>98</v>
      </c>
      <c r="CH910">
        <v>98</v>
      </c>
      <c r="CI910">
        <v>98</v>
      </c>
      <c r="CJ910">
        <v>99</v>
      </c>
      <c r="CK910">
        <v>96</v>
      </c>
      <c r="CL910">
        <v>95</v>
      </c>
      <c r="CM910">
        <v>90</v>
      </c>
      <c r="CN910">
        <v>89</v>
      </c>
      <c r="CO910">
        <v>90</v>
      </c>
      <c r="CP910">
        <v>91</v>
      </c>
      <c r="CQ910">
        <v>93</v>
      </c>
      <c r="CR910">
        <v>95</v>
      </c>
      <c r="CS910">
        <v>91</v>
      </c>
      <c r="CT910">
        <v>90</v>
      </c>
      <c r="CU910">
        <v>91</v>
      </c>
      <c r="CV910">
        <v>95</v>
      </c>
      <c r="CW910">
        <v>99</v>
      </c>
      <c r="CX910" t="s">
        <v>2</v>
      </c>
      <c r="CY910" t="s">
        <v>48</v>
      </c>
    </row>
    <row r="911" spans="1:103" x14ac:dyDescent="0.25">
      <c r="A911" t="s">
        <v>43</v>
      </c>
      <c r="B911">
        <v>36.916699999999999</v>
      </c>
      <c r="C911">
        <v>-116.75</v>
      </c>
      <c r="D911">
        <v>3304</v>
      </c>
      <c r="E911" t="s">
        <v>1</v>
      </c>
      <c r="F911">
        <v>51.5</v>
      </c>
      <c r="G911">
        <v>1947</v>
      </c>
      <c r="H911">
        <v>8</v>
      </c>
      <c r="I911" t="s">
        <v>260</v>
      </c>
      <c r="J911">
        <v>82</v>
      </c>
      <c r="K911">
        <v>82</v>
      </c>
      <c r="L911">
        <v>80</v>
      </c>
      <c r="M911">
        <v>81</v>
      </c>
      <c r="N911">
        <v>81</v>
      </c>
      <c r="O911">
        <v>86</v>
      </c>
      <c r="P911">
        <v>85</v>
      </c>
      <c r="Q911">
        <v>85</v>
      </c>
      <c r="R911">
        <v>86</v>
      </c>
      <c r="S911">
        <v>90</v>
      </c>
      <c r="T911">
        <v>76</v>
      </c>
      <c r="U911">
        <v>88</v>
      </c>
      <c r="V911">
        <v>93</v>
      </c>
      <c r="W911">
        <v>98</v>
      </c>
      <c r="X911">
        <v>100</v>
      </c>
      <c r="Y911">
        <v>98</v>
      </c>
      <c r="Z911">
        <v>91</v>
      </c>
      <c r="AA911">
        <v>96</v>
      </c>
      <c r="AB911">
        <v>102</v>
      </c>
      <c r="AC911">
        <v>96</v>
      </c>
      <c r="AD911">
        <v>83</v>
      </c>
      <c r="AE911">
        <v>88</v>
      </c>
      <c r="AF911">
        <v>92</v>
      </c>
      <c r="AG911">
        <v>95</v>
      </c>
      <c r="AH911">
        <v>96</v>
      </c>
      <c r="AI911">
        <v>93</v>
      </c>
      <c r="AJ911">
        <v>92</v>
      </c>
      <c r="AK911">
        <v>91</v>
      </c>
      <c r="AL911">
        <v>92</v>
      </c>
      <c r="AM911">
        <v>95</v>
      </c>
      <c r="AN911" s="5">
        <v>97</v>
      </c>
      <c r="AO911" s="5">
        <v>102</v>
      </c>
      <c r="AP911" s="5">
        <v>98</v>
      </c>
      <c r="AQ911" s="5">
        <v>93</v>
      </c>
      <c r="AR911" s="5">
        <v>97</v>
      </c>
      <c r="AS911" s="5">
        <v>93</v>
      </c>
      <c r="AT911" s="5">
        <v>98</v>
      </c>
      <c r="AU911" s="5">
        <v>97</v>
      </c>
      <c r="AV911" s="5">
        <v>98</v>
      </c>
      <c r="AW911" s="5">
        <v>97</v>
      </c>
      <c r="AX911" s="5">
        <v>94</v>
      </c>
      <c r="AY911" s="5">
        <v>97</v>
      </c>
      <c r="AZ911" s="5">
        <v>102</v>
      </c>
      <c r="BA911" s="5">
        <v>101</v>
      </c>
      <c r="BB911" s="5">
        <v>94</v>
      </c>
      <c r="BC911" s="5">
        <v>98</v>
      </c>
      <c r="BD911" s="5">
        <v>102</v>
      </c>
      <c r="BE911" s="5">
        <v>107</v>
      </c>
      <c r="BF911" s="5">
        <v>107</v>
      </c>
      <c r="BG911" s="5">
        <v>104</v>
      </c>
      <c r="BH911" s="5">
        <v>103</v>
      </c>
      <c r="BI911" s="5">
        <v>99</v>
      </c>
      <c r="BJ911" s="5">
        <v>98</v>
      </c>
      <c r="BK911" s="5">
        <v>98</v>
      </c>
      <c r="BL911" s="5">
        <v>97</v>
      </c>
      <c r="BM911" s="5">
        <v>100</v>
      </c>
      <c r="BN911" s="5">
        <v>100</v>
      </c>
      <c r="BO911" s="5">
        <v>102</v>
      </c>
      <c r="BP911" s="5">
        <v>102</v>
      </c>
      <c r="BQ911" s="5">
        <v>103</v>
      </c>
      <c r="BR911" s="5">
        <v>102</v>
      </c>
      <c r="BS911">
        <v>102</v>
      </c>
      <c r="BT911">
        <v>93</v>
      </c>
      <c r="BU911">
        <v>98</v>
      </c>
      <c r="BV911">
        <v>100</v>
      </c>
      <c r="BW911">
        <v>103</v>
      </c>
      <c r="BX911">
        <v>103</v>
      </c>
      <c r="BY911">
        <v>98</v>
      </c>
      <c r="BZ911">
        <v>92</v>
      </c>
      <c r="CA911">
        <v>96</v>
      </c>
      <c r="CB911">
        <v>92</v>
      </c>
      <c r="CC911">
        <v>96</v>
      </c>
      <c r="CD911">
        <v>98</v>
      </c>
      <c r="CE911">
        <v>97</v>
      </c>
      <c r="CF911">
        <v>98</v>
      </c>
      <c r="CG911">
        <v>98</v>
      </c>
      <c r="CH911">
        <v>97</v>
      </c>
      <c r="CI911">
        <v>98</v>
      </c>
      <c r="CJ911">
        <v>99</v>
      </c>
      <c r="CK911">
        <v>98</v>
      </c>
      <c r="CL911">
        <v>93</v>
      </c>
      <c r="CM911">
        <v>88</v>
      </c>
      <c r="CN911">
        <v>86</v>
      </c>
      <c r="CO911">
        <v>91</v>
      </c>
      <c r="CP911">
        <v>92</v>
      </c>
      <c r="CQ911">
        <v>94</v>
      </c>
      <c r="CR911">
        <v>95</v>
      </c>
      <c r="CS911">
        <v>92</v>
      </c>
      <c r="CT911">
        <v>88</v>
      </c>
      <c r="CU911">
        <v>88</v>
      </c>
      <c r="CV911">
        <v>91</v>
      </c>
      <c r="CW911">
        <v>100</v>
      </c>
      <c r="CX911" t="s">
        <v>2</v>
      </c>
      <c r="CY911" t="s">
        <v>44</v>
      </c>
    </row>
    <row r="912" spans="1:103" x14ac:dyDescent="0.25">
      <c r="A912" t="s">
        <v>33</v>
      </c>
      <c r="B912">
        <v>36.583300000000001</v>
      </c>
      <c r="C912">
        <v>-115.66670000000001</v>
      </c>
      <c r="D912">
        <v>3136</v>
      </c>
      <c r="E912" t="s">
        <v>1</v>
      </c>
      <c r="F912">
        <v>108</v>
      </c>
      <c r="G912">
        <v>1947</v>
      </c>
      <c r="H912">
        <v>8</v>
      </c>
      <c r="I912" t="s">
        <v>260</v>
      </c>
      <c r="J912">
        <v>88</v>
      </c>
      <c r="K912">
        <v>86</v>
      </c>
      <c r="L912">
        <v>85</v>
      </c>
      <c r="M912">
        <v>88</v>
      </c>
      <c r="N912">
        <v>87</v>
      </c>
      <c r="O912">
        <v>92</v>
      </c>
      <c r="P912">
        <v>99</v>
      </c>
      <c r="Q912">
        <v>96</v>
      </c>
      <c r="R912">
        <v>93</v>
      </c>
      <c r="S912">
        <v>93</v>
      </c>
      <c r="T912">
        <v>82</v>
      </c>
      <c r="U912">
        <v>90</v>
      </c>
      <c r="V912">
        <v>92</v>
      </c>
      <c r="W912">
        <v>100</v>
      </c>
      <c r="X912">
        <v>103</v>
      </c>
      <c r="Y912">
        <v>103</v>
      </c>
      <c r="Z912">
        <v>95</v>
      </c>
      <c r="AA912">
        <v>97</v>
      </c>
      <c r="AB912">
        <v>103</v>
      </c>
      <c r="AC912">
        <v>98</v>
      </c>
      <c r="AD912">
        <v>95</v>
      </c>
      <c r="AE912">
        <v>92</v>
      </c>
      <c r="AF912">
        <v>95</v>
      </c>
      <c r="AG912">
        <v>98</v>
      </c>
      <c r="AH912">
        <v>101</v>
      </c>
      <c r="AI912">
        <v>99</v>
      </c>
      <c r="AJ912">
        <v>98</v>
      </c>
      <c r="AK912">
        <v>94</v>
      </c>
      <c r="AL912">
        <v>99</v>
      </c>
      <c r="AM912">
        <v>98</v>
      </c>
      <c r="AN912" s="5">
        <v>100</v>
      </c>
      <c r="AO912" s="5">
        <v>105</v>
      </c>
      <c r="AP912" s="5">
        <v>103</v>
      </c>
      <c r="AQ912" s="5">
        <v>103</v>
      </c>
      <c r="AR912" s="5">
        <v>104</v>
      </c>
      <c r="AS912" s="5">
        <v>95</v>
      </c>
      <c r="AT912" s="5">
        <v>96</v>
      </c>
      <c r="AU912" s="5">
        <v>100</v>
      </c>
      <c r="AV912" s="5">
        <v>104</v>
      </c>
      <c r="AW912" s="5">
        <v>105</v>
      </c>
      <c r="AX912" s="5">
        <v>100</v>
      </c>
      <c r="AY912" s="5">
        <v>103</v>
      </c>
      <c r="AZ912" s="5">
        <v>107</v>
      </c>
      <c r="BA912" s="5">
        <v>106</v>
      </c>
      <c r="BB912" s="5">
        <v>101</v>
      </c>
      <c r="BC912" s="5">
        <v>103</v>
      </c>
      <c r="BD912" s="5">
        <v>105</v>
      </c>
      <c r="BE912" s="5">
        <v>110</v>
      </c>
      <c r="BF912" s="5">
        <v>111</v>
      </c>
      <c r="BG912" s="5">
        <v>103</v>
      </c>
      <c r="BH912" s="5">
        <v>106</v>
      </c>
      <c r="BI912" s="5">
        <v>105</v>
      </c>
      <c r="BJ912" s="5">
        <v>104</v>
      </c>
      <c r="BK912" s="5">
        <v>103</v>
      </c>
      <c r="BL912" s="5">
        <v>106</v>
      </c>
      <c r="BM912" s="5">
        <v>106</v>
      </c>
      <c r="BN912" s="5">
        <v>109</v>
      </c>
      <c r="BO912" s="5">
        <v>108</v>
      </c>
      <c r="BP912" s="5">
        <v>109</v>
      </c>
      <c r="BQ912" s="5">
        <v>105</v>
      </c>
      <c r="BR912" s="5">
        <v>107</v>
      </c>
      <c r="BS912">
        <v>108</v>
      </c>
      <c r="BT912">
        <v>98</v>
      </c>
      <c r="BU912">
        <v>100</v>
      </c>
      <c r="BV912">
        <v>97</v>
      </c>
      <c r="BW912">
        <v>103</v>
      </c>
      <c r="BX912">
        <v>107</v>
      </c>
      <c r="BY912">
        <v>97</v>
      </c>
      <c r="BZ912">
        <v>95</v>
      </c>
      <c r="CA912">
        <v>94</v>
      </c>
      <c r="CB912">
        <v>95</v>
      </c>
      <c r="CC912">
        <v>100</v>
      </c>
      <c r="CD912">
        <v>104</v>
      </c>
      <c r="CE912">
        <v>101</v>
      </c>
      <c r="CF912">
        <v>101</v>
      </c>
      <c r="CG912">
        <v>102</v>
      </c>
      <c r="CH912">
        <v>99</v>
      </c>
      <c r="CI912">
        <v>100</v>
      </c>
      <c r="CJ912">
        <v>104</v>
      </c>
      <c r="CK912">
        <v>100</v>
      </c>
      <c r="CL912">
        <v>100</v>
      </c>
      <c r="CM912">
        <v>98</v>
      </c>
      <c r="CN912">
        <v>92</v>
      </c>
      <c r="CO912">
        <v>95</v>
      </c>
      <c r="CP912">
        <v>97</v>
      </c>
      <c r="CQ912">
        <v>97</v>
      </c>
      <c r="CR912">
        <v>102</v>
      </c>
      <c r="CS912">
        <v>99</v>
      </c>
      <c r="CT912">
        <v>95</v>
      </c>
      <c r="CU912">
        <v>98</v>
      </c>
      <c r="CV912">
        <v>98</v>
      </c>
      <c r="CW912">
        <v>104</v>
      </c>
      <c r="CX912" t="s">
        <v>2</v>
      </c>
      <c r="CY912" t="s">
        <v>34</v>
      </c>
    </row>
    <row r="913" spans="1:103" x14ac:dyDescent="0.25">
      <c r="A913" t="s">
        <v>65</v>
      </c>
      <c r="B913">
        <v>36.438099999999999</v>
      </c>
      <c r="C913">
        <v>-115.36</v>
      </c>
      <c r="D913">
        <v>2914</v>
      </c>
      <c r="E913" t="s">
        <v>1</v>
      </c>
      <c r="F913">
        <v>134.69999999999999</v>
      </c>
      <c r="G913">
        <v>1947</v>
      </c>
      <c r="H913">
        <v>8</v>
      </c>
      <c r="I913" t="s">
        <v>260</v>
      </c>
      <c r="J913">
        <v>87</v>
      </c>
      <c r="K913">
        <v>85</v>
      </c>
      <c r="L913">
        <v>79</v>
      </c>
      <c r="M913">
        <v>80</v>
      </c>
      <c r="N913">
        <v>80</v>
      </c>
      <c r="O913">
        <v>88</v>
      </c>
      <c r="P913">
        <v>88</v>
      </c>
      <c r="Q913">
        <v>86</v>
      </c>
      <c r="R913">
        <v>88</v>
      </c>
      <c r="S913">
        <v>89</v>
      </c>
      <c r="T913">
        <v>89</v>
      </c>
      <c r="U913">
        <v>89</v>
      </c>
      <c r="V913">
        <v>90</v>
      </c>
      <c r="W913">
        <v>95</v>
      </c>
      <c r="X913">
        <v>99</v>
      </c>
      <c r="Y913">
        <v>99</v>
      </c>
      <c r="Z913">
        <v>98</v>
      </c>
      <c r="AA913">
        <v>93</v>
      </c>
      <c r="AB913">
        <v>97</v>
      </c>
      <c r="AC913">
        <v>97</v>
      </c>
      <c r="AD913">
        <v>94</v>
      </c>
      <c r="AE913">
        <v>87</v>
      </c>
      <c r="AF913">
        <v>90</v>
      </c>
      <c r="AG913">
        <v>90</v>
      </c>
      <c r="AH913">
        <v>92</v>
      </c>
      <c r="AI913">
        <v>93</v>
      </c>
      <c r="AJ913">
        <v>93</v>
      </c>
      <c r="AK913">
        <v>93</v>
      </c>
      <c r="AL913">
        <v>90</v>
      </c>
      <c r="AM913">
        <v>93</v>
      </c>
      <c r="AN913" s="5">
        <v>98</v>
      </c>
      <c r="AO913" s="5">
        <v>98</v>
      </c>
      <c r="AP913" s="5">
        <v>97</v>
      </c>
      <c r="AQ913" s="5">
        <v>97</v>
      </c>
      <c r="AR913" s="5">
        <v>94</v>
      </c>
      <c r="AS913" s="5">
        <v>86</v>
      </c>
      <c r="AT913" s="5">
        <v>82</v>
      </c>
      <c r="AU913" s="5">
        <v>95</v>
      </c>
      <c r="AV913" s="5">
        <v>91</v>
      </c>
      <c r="AW913" s="5">
        <v>99</v>
      </c>
      <c r="AX913" s="5">
        <v>93</v>
      </c>
      <c r="AY913" s="5">
        <v>97</v>
      </c>
      <c r="AZ913" s="5">
        <v>98</v>
      </c>
      <c r="BA913" s="5">
        <v>98</v>
      </c>
      <c r="BB913" s="5">
        <v>97</v>
      </c>
      <c r="BC913" s="5">
        <v>97</v>
      </c>
      <c r="BD913" s="5">
        <v>100</v>
      </c>
      <c r="BE913" s="5">
        <v>103</v>
      </c>
      <c r="BF913" s="5">
        <v>102</v>
      </c>
      <c r="BG913" s="5">
        <v>101</v>
      </c>
      <c r="BH913" s="5">
        <v>101</v>
      </c>
      <c r="BI913" s="8">
        <f>(2*BH913+BK913)/3</f>
        <v>99.666666666666671</v>
      </c>
      <c r="BJ913" s="8">
        <f>(BI913+2*BL913)/3</f>
        <v>100.55555555555556</v>
      </c>
      <c r="BK913" s="5">
        <v>97</v>
      </c>
      <c r="BL913" s="5">
        <v>101</v>
      </c>
      <c r="BM913" s="5">
        <v>101</v>
      </c>
      <c r="BN913" s="5">
        <v>100</v>
      </c>
      <c r="BO913" s="8">
        <f>AVERAGE(BN913,BP913)</f>
        <v>99</v>
      </c>
      <c r="BP913" s="5">
        <v>98</v>
      </c>
      <c r="BQ913" s="8">
        <f>AVERAGE(BP913,BR913)</f>
        <v>98</v>
      </c>
      <c r="BR913" s="5">
        <v>98</v>
      </c>
      <c r="BS913">
        <v>94</v>
      </c>
      <c r="BU913">
        <v>90</v>
      </c>
      <c r="BV913">
        <v>90</v>
      </c>
      <c r="BW913">
        <v>98</v>
      </c>
      <c r="BX913">
        <v>98</v>
      </c>
      <c r="BY913">
        <v>98</v>
      </c>
      <c r="BZ913">
        <v>90</v>
      </c>
      <c r="CA913">
        <v>88</v>
      </c>
      <c r="CB913">
        <v>89</v>
      </c>
      <c r="CC913">
        <v>92</v>
      </c>
      <c r="CD913">
        <v>98</v>
      </c>
      <c r="CE913">
        <v>94</v>
      </c>
      <c r="CF913">
        <v>95</v>
      </c>
      <c r="CG913">
        <v>98</v>
      </c>
      <c r="CH913">
        <v>90</v>
      </c>
      <c r="CI913">
        <v>92</v>
      </c>
      <c r="CJ913">
        <v>94</v>
      </c>
      <c r="CK913">
        <v>92</v>
      </c>
      <c r="CL913">
        <v>93</v>
      </c>
      <c r="CQ913">
        <v>91</v>
      </c>
      <c r="CR913">
        <v>93</v>
      </c>
      <c r="CS913">
        <v>96</v>
      </c>
      <c r="CT913">
        <v>94</v>
      </c>
      <c r="CU913">
        <v>89</v>
      </c>
      <c r="CV913">
        <v>85</v>
      </c>
      <c r="CW913">
        <v>93</v>
      </c>
      <c r="CX913" t="s">
        <v>2</v>
      </c>
      <c r="CY913" t="s">
        <v>66</v>
      </c>
    </row>
    <row r="914" spans="1:103" x14ac:dyDescent="0.25">
      <c r="A914" t="s">
        <v>39</v>
      </c>
      <c r="B914">
        <v>34.525300000000001</v>
      </c>
      <c r="C914">
        <v>-117.29640000000001</v>
      </c>
      <c r="D914">
        <v>2789</v>
      </c>
      <c r="E914" t="s">
        <v>1</v>
      </c>
      <c r="F914">
        <v>218.7</v>
      </c>
      <c r="G914">
        <v>1947</v>
      </c>
      <c r="H914">
        <v>8</v>
      </c>
      <c r="I914" t="s">
        <v>260</v>
      </c>
      <c r="J914">
        <v>81</v>
      </c>
      <c r="K914">
        <v>67</v>
      </c>
      <c r="L914">
        <v>75</v>
      </c>
      <c r="M914">
        <v>82</v>
      </c>
      <c r="N914">
        <v>78</v>
      </c>
      <c r="O914">
        <v>82</v>
      </c>
      <c r="P914">
        <v>84</v>
      </c>
      <c r="Q914">
        <v>81</v>
      </c>
      <c r="R914">
        <v>85</v>
      </c>
      <c r="S914">
        <v>91</v>
      </c>
      <c r="T914">
        <v>85</v>
      </c>
      <c r="U914">
        <v>85</v>
      </c>
      <c r="V914">
        <v>96</v>
      </c>
      <c r="W914">
        <v>97</v>
      </c>
      <c r="X914">
        <v>97</v>
      </c>
      <c r="Y914">
        <v>98</v>
      </c>
      <c r="Z914">
        <v>93</v>
      </c>
      <c r="AA914">
        <v>96</v>
      </c>
      <c r="AB914">
        <v>100</v>
      </c>
      <c r="AC914">
        <v>78</v>
      </c>
      <c r="AD914">
        <v>81</v>
      </c>
      <c r="AE914">
        <v>92</v>
      </c>
      <c r="AF914">
        <v>94</v>
      </c>
      <c r="AG914">
        <v>95</v>
      </c>
      <c r="AH914">
        <v>90</v>
      </c>
      <c r="AI914">
        <v>92</v>
      </c>
      <c r="AJ914">
        <v>88</v>
      </c>
      <c r="AK914">
        <v>88</v>
      </c>
      <c r="AL914">
        <v>92</v>
      </c>
      <c r="AM914">
        <v>95</v>
      </c>
      <c r="AN914" s="5">
        <v>100</v>
      </c>
      <c r="AO914" s="5">
        <v>100</v>
      </c>
      <c r="AP914" s="5">
        <v>97</v>
      </c>
      <c r="AQ914" s="5">
        <v>95</v>
      </c>
      <c r="AR914" s="5">
        <v>94</v>
      </c>
      <c r="AS914" s="5">
        <v>94</v>
      </c>
      <c r="AT914" s="5">
        <v>96</v>
      </c>
      <c r="AU914" s="5">
        <v>95</v>
      </c>
      <c r="AV914" s="5">
        <v>98</v>
      </c>
      <c r="AW914" s="5">
        <v>95</v>
      </c>
      <c r="AX914" s="5">
        <v>94</v>
      </c>
      <c r="AY914" s="5">
        <v>96</v>
      </c>
      <c r="AZ914" s="5">
        <v>99</v>
      </c>
      <c r="BA914" s="5">
        <v>96</v>
      </c>
      <c r="BB914" s="5">
        <v>95</v>
      </c>
      <c r="BC914" s="5">
        <v>97</v>
      </c>
      <c r="BD914" s="5">
        <v>102</v>
      </c>
      <c r="BE914" s="5">
        <v>109</v>
      </c>
      <c r="BF914" s="5">
        <v>104</v>
      </c>
      <c r="BG914" s="5">
        <v>103</v>
      </c>
      <c r="BH914" s="5">
        <v>99</v>
      </c>
      <c r="BI914" s="5">
        <v>100</v>
      </c>
      <c r="BJ914" s="5">
        <v>91</v>
      </c>
      <c r="BK914" s="5">
        <v>100</v>
      </c>
      <c r="BL914" s="5">
        <v>98</v>
      </c>
      <c r="BM914" s="5">
        <v>102</v>
      </c>
      <c r="BN914" s="5">
        <v>101</v>
      </c>
      <c r="BO914" s="5">
        <v>102</v>
      </c>
      <c r="BP914" s="5">
        <v>99</v>
      </c>
      <c r="BQ914" s="5">
        <v>102</v>
      </c>
      <c r="BR914" s="5">
        <v>100</v>
      </c>
      <c r="BS914">
        <v>100</v>
      </c>
      <c r="BT914">
        <v>93</v>
      </c>
      <c r="BU914">
        <v>100</v>
      </c>
      <c r="BV914">
        <v>101</v>
      </c>
      <c r="BW914">
        <v>103</v>
      </c>
      <c r="BX914">
        <v>105</v>
      </c>
      <c r="BY914">
        <v>102</v>
      </c>
      <c r="BZ914">
        <v>94</v>
      </c>
      <c r="CA914">
        <v>89</v>
      </c>
      <c r="CB914">
        <v>90</v>
      </c>
      <c r="CC914">
        <v>95</v>
      </c>
      <c r="CD914">
        <v>97</v>
      </c>
      <c r="CE914">
        <v>91</v>
      </c>
      <c r="CF914">
        <v>95</v>
      </c>
      <c r="CG914">
        <v>97</v>
      </c>
      <c r="CH914">
        <v>95</v>
      </c>
      <c r="CI914">
        <v>98</v>
      </c>
      <c r="CJ914">
        <v>96</v>
      </c>
      <c r="CK914">
        <v>94</v>
      </c>
      <c r="CL914">
        <v>85</v>
      </c>
      <c r="CM914">
        <v>85</v>
      </c>
      <c r="CN914">
        <v>85</v>
      </c>
      <c r="CO914">
        <v>90</v>
      </c>
      <c r="CP914">
        <v>94</v>
      </c>
      <c r="CQ914">
        <v>92</v>
      </c>
      <c r="CR914">
        <v>91</v>
      </c>
      <c r="CS914">
        <v>86</v>
      </c>
      <c r="CT914">
        <v>85</v>
      </c>
      <c r="CU914">
        <v>82</v>
      </c>
      <c r="CV914">
        <v>95</v>
      </c>
      <c r="CW914">
        <v>101</v>
      </c>
      <c r="CX914" t="s">
        <v>5</v>
      </c>
      <c r="CY914" t="s">
        <v>40</v>
      </c>
    </row>
    <row r="915" spans="1:103" x14ac:dyDescent="0.25">
      <c r="A915" t="s">
        <v>71</v>
      </c>
      <c r="B915">
        <v>36.65</v>
      </c>
      <c r="C915">
        <v>-116.4</v>
      </c>
      <c r="D915">
        <v>2671</v>
      </c>
      <c r="E915" t="s">
        <v>1</v>
      </c>
      <c r="F915">
        <v>46.6</v>
      </c>
      <c r="G915">
        <v>1947</v>
      </c>
      <c r="H915">
        <v>8</v>
      </c>
      <c r="I915" t="s">
        <v>260</v>
      </c>
      <c r="J915">
        <v>101</v>
      </c>
      <c r="K915">
        <v>83</v>
      </c>
      <c r="L915">
        <v>84</v>
      </c>
      <c r="M915">
        <v>85</v>
      </c>
      <c r="N915">
        <v>85</v>
      </c>
      <c r="O915">
        <v>86</v>
      </c>
      <c r="P915">
        <v>92</v>
      </c>
      <c r="Q915">
        <v>89</v>
      </c>
      <c r="R915">
        <v>90</v>
      </c>
      <c r="S915">
        <v>92</v>
      </c>
      <c r="T915">
        <v>81</v>
      </c>
      <c r="U915">
        <v>92</v>
      </c>
      <c r="V915">
        <v>95</v>
      </c>
      <c r="W915">
        <v>101</v>
      </c>
      <c r="X915">
        <v>105</v>
      </c>
      <c r="Y915">
        <v>105</v>
      </c>
      <c r="Z915">
        <v>96</v>
      </c>
      <c r="AA915">
        <v>99</v>
      </c>
      <c r="AB915">
        <v>105</v>
      </c>
      <c r="AC915">
        <v>101</v>
      </c>
      <c r="AD915">
        <v>96</v>
      </c>
      <c r="AE915">
        <v>97</v>
      </c>
      <c r="AF915">
        <v>96</v>
      </c>
      <c r="AG915">
        <v>94</v>
      </c>
      <c r="AH915">
        <v>98</v>
      </c>
      <c r="AI915">
        <v>98</v>
      </c>
      <c r="AJ915">
        <v>96</v>
      </c>
      <c r="AK915">
        <v>96</v>
      </c>
      <c r="AL915">
        <v>95</v>
      </c>
      <c r="AM915">
        <v>99</v>
      </c>
      <c r="AN915" s="5">
        <v>105</v>
      </c>
      <c r="AO915" s="5">
        <v>104</v>
      </c>
      <c r="AP915" s="5">
        <v>103</v>
      </c>
      <c r="AQ915" s="5">
        <v>100</v>
      </c>
      <c r="AR915" s="5">
        <v>99</v>
      </c>
      <c r="AS915" s="5">
        <v>100</v>
      </c>
      <c r="AT915" s="5">
        <v>102</v>
      </c>
      <c r="AU915" s="5">
        <v>101</v>
      </c>
      <c r="AV915" s="5">
        <v>100</v>
      </c>
      <c r="AW915" s="5">
        <v>98</v>
      </c>
      <c r="AX915" s="5">
        <v>97</v>
      </c>
      <c r="AY915" s="5">
        <v>100</v>
      </c>
      <c r="AZ915" s="5">
        <v>102</v>
      </c>
      <c r="BA915" s="5">
        <v>105</v>
      </c>
      <c r="BB915" s="5">
        <v>100</v>
      </c>
      <c r="BC915" s="5">
        <v>101</v>
      </c>
      <c r="BD915" s="5">
        <v>104</v>
      </c>
      <c r="BE915" s="5">
        <v>102</v>
      </c>
      <c r="BF915" s="5">
        <v>110</v>
      </c>
      <c r="BG915" s="5">
        <v>106</v>
      </c>
      <c r="BH915" s="5">
        <v>100</v>
      </c>
      <c r="BI915" s="5">
        <v>103</v>
      </c>
      <c r="BJ915" s="5">
        <v>100</v>
      </c>
      <c r="BK915" s="5">
        <v>101</v>
      </c>
      <c r="BL915" s="5">
        <v>103</v>
      </c>
      <c r="BM915" s="5">
        <v>105</v>
      </c>
      <c r="BN915" s="5">
        <v>98</v>
      </c>
      <c r="BO915" s="5">
        <v>107</v>
      </c>
      <c r="BP915" s="5">
        <v>106</v>
      </c>
      <c r="BQ915" s="5">
        <v>106</v>
      </c>
      <c r="BR915" s="5">
        <v>107</v>
      </c>
      <c r="BS915">
        <v>105</v>
      </c>
      <c r="BT915">
        <v>100</v>
      </c>
      <c r="BU915">
        <v>109</v>
      </c>
      <c r="BV915">
        <v>110</v>
      </c>
      <c r="BW915">
        <v>107</v>
      </c>
      <c r="BX915">
        <v>109</v>
      </c>
      <c r="BY915">
        <v>104</v>
      </c>
      <c r="BZ915">
        <v>100</v>
      </c>
      <c r="CA915">
        <v>99</v>
      </c>
      <c r="CB915">
        <v>96</v>
      </c>
      <c r="CC915">
        <v>102</v>
      </c>
      <c r="CD915">
        <v>103</v>
      </c>
      <c r="CE915">
        <v>102</v>
      </c>
      <c r="CF915">
        <v>101</v>
      </c>
      <c r="CG915">
        <v>102</v>
      </c>
      <c r="CH915">
        <v>100</v>
      </c>
      <c r="CI915">
        <v>101</v>
      </c>
      <c r="CJ915">
        <v>103</v>
      </c>
      <c r="CK915">
        <v>102</v>
      </c>
      <c r="CL915">
        <v>98</v>
      </c>
      <c r="CM915">
        <v>98</v>
      </c>
      <c r="CN915">
        <v>99</v>
      </c>
      <c r="CO915">
        <v>98</v>
      </c>
      <c r="CP915">
        <v>91</v>
      </c>
      <c r="CQ915">
        <v>90</v>
      </c>
      <c r="CR915">
        <v>91</v>
      </c>
      <c r="CS915">
        <v>90</v>
      </c>
      <c r="CT915">
        <v>94</v>
      </c>
      <c r="CU915">
        <v>92</v>
      </c>
      <c r="CV915">
        <v>95</v>
      </c>
      <c r="CW915">
        <v>103</v>
      </c>
      <c r="CX915" t="s">
        <v>2</v>
      </c>
      <c r="CY915" t="s">
        <v>72</v>
      </c>
    </row>
    <row r="916" spans="1:103" x14ac:dyDescent="0.25">
      <c r="A916" t="s">
        <v>53</v>
      </c>
      <c r="B916">
        <v>35.979999999999997</v>
      </c>
      <c r="C916">
        <v>-114.8464</v>
      </c>
      <c r="D916">
        <v>2500</v>
      </c>
      <c r="E916" t="s">
        <v>1</v>
      </c>
      <c r="F916">
        <v>188.9</v>
      </c>
      <c r="G916">
        <v>1947</v>
      </c>
      <c r="H916">
        <v>8</v>
      </c>
      <c r="I916" t="s">
        <v>260</v>
      </c>
      <c r="J916">
        <v>90</v>
      </c>
      <c r="K916">
        <v>85</v>
      </c>
      <c r="L916">
        <v>84</v>
      </c>
      <c r="M916">
        <v>85</v>
      </c>
      <c r="N916">
        <v>86</v>
      </c>
      <c r="O916">
        <v>90</v>
      </c>
      <c r="P916">
        <v>94</v>
      </c>
      <c r="Q916">
        <v>91</v>
      </c>
      <c r="R916">
        <v>92</v>
      </c>
      <c r="S916">
        <v>93</v>
      </c>
      <c r="T916">
        <v>86</v>
      </c>
      <c r="U916">
        <v>85</v>
      </c>
      <c r="V916">
        <v>95</v>
      </c>
      <c r="W916">
        <v>99</v>
      </c>
      <c r="X916">
        <v>101</v>
      </c>
      <c r="Y916">
        <v>103</v>
      </c>
      <c r="Z916">
        <v>96</v>
      </c>
      <c r="AA916">
        <v>96</v>
      </c>
      <c r="AB916">
        <v>99</v>
      </c>
      <c r="AC916">
        <v>95</v>
      </c>
      <c r="AD916">
        <v>83</v>
      </c>
      <c r="AE916">
        <v>88</v>
      </c>
      <c r="AF916">
        <v>93</v>
      </c>
      <c r="AG916">
        <v>96</v>
      </c>
      <c r="AH916">
        <v>94</v>
      </c>
      <c r="AI916">
        <v>98</v>
      </c>
      <c r="AJ916">
        <v>96</v>
      </c>
      <c r="AK916">
        <v>98</v>
      </c>
      <c r="AL916">
        <v>96</v>
      </c>
      <c r="AM916">
        <v>98</v>
      </c>
      <c r="AN916" s="5">
        <v>104</v>
      </c>
      <c r="AO916" s="5">
        <v>107</v>
      </c>
      <c r="AP916" s="5">
        <v>102</v>
      </c>
      <c r="AQ916" s="5">
        <v>102</v>
      </c>
      <c r="AR916" s="5">
        <v>99</v>
      </c>
      <c r="AS916" s="5">
        <v>86</v>
      </c>
      <c r="AT916" s="5">
        <v>93</v>
      </c>
      <c r="AU916" s="5">
        <v>100</v>
      </c>
      <c r="AV916" s="5">
        <v>104</v>
      </c>
      <c r="AW916" s="5">
        <v>103</v>
      </c>
      <c r="AX916" s="5">
        <v>100</v>
      </c>
      <c r="AY916" s="5">
        <v>99</v>
      </c>
      <c r="AZ916" s="5">
        <v>104</v>
      </c>
      <c r="BA916" s="5">
        <v>102</v>
      </c>
      <c r="BB916" s="5">
        <v>95</v>
      </c>
      <c r="BC916" s="5">
        <v>101</v>
      </c>
      <c r="BD916" s="5">
        <v>104</v>
      </c>
      <c r="BE916" s="5">
        <v>108</v>
      </c>
      <c r="BF916" s="5">
        <v>104</v>
      </c>
      <c r="BG916" s="5">
        <v>97</v>
      </c>
      <c r="BH916" s="5">
        <v>98</v>
      </c>
      <c r="BI916" s="5">
        <v>103</v>
      </c>
      <c r="BJ916" s="5">
        <v>102</v>
      </c>
      <c r="BK916" s="5">
        <v>100</v>
      </c>
      <c r="BL916" s="5">
        <v>105</v>
      </c>
      <c r="BM916" s="5">
        <v>106</v>
      </c>
      <c r="BN916" s="5">
        <v>106</v>
      </c>
      <c r="BO916" s="5">
        <v>105</v>
      </c>
      <c r="BP916" s="5">
        <v>104</v>
      </c>
      <c r="BQ916" s="5">
        <v>105</v>
      </c>
      <c r="BR916" s="5">
        <v>106</v>
      </c>
      <c r="BS916">
        <v>100</v>
      </c>
      <c r="BT916">
        <v>93</v>
      </c>
      <c r="BU916">
        <v>101</v>
      </c>
      <c r="BV916">
        <v>99</v>
      </c>
      <c r="BW916">
        <v>102</v>
      </c>
      <c r="BX916">
        <v>107</v>
      </c>
      <c r="BY916">
        <v>96</v>
      </c>
      <c r="BZ916">
        <v>96</v>
      </c>
      <c r="CA916">
        <v>85</v>
      </c>
      <c r="CB916">
        <v>91</v>
      </c>
      <c r="CC916">
        <v>95</v>
      </c>
      <c r="CD916">
        <v>102</v>
      </c>
      <c r="CE916">
        <v>97</v>
      </c>
      <c r="CF916">
        <v>100</v>
      </c>
      <c r="CG916">
        <v>98</v>
      </c>
      <c r="CH916">
        <v>92</v>
      </c>
      <c r="CI916">
        <v>98</v>
      </c>
      <c r="CJ916">
        <v>100</v>
      </c>
      <c r="CK916">
        <v>101</v>
      </c>
      <c r="CL916">
        <v>96</v>
      </c>
      <c r="CM916">
        <v>95</v>
      </c>
      <c r="CN916">
        <v>95</v>
      </c>
      <c r="CO916">
        <v>94</v>
      </c>
      <c r="CP916">
        <v>97</v>
      </c>
      <c r="CQ916">
        <v>97</v>
      </c>
      <c r="CR916">
        <v>97</v>
      </c>
      <c r="CS916">
        <v>95</v>
      </c>
      <c r="CT916">
        <v>92</v>
      </c>
      <c r="CU916">
        <v>96</v>
      </c>
      <c r="CV916">
        <v>98</v>
      </c>
      <c r="CW916">
        <v>102</v>
      </c>
      <c r="CX916" t="s">
        <v>2</v>
      </c>
      <c r="CY916" t="s">
        <v>54</v>
      </c>
    </row>
    <row r="917" spans="1:103" x14ac:dyDescent="0.25">
      <c r="A917" t="s">
        <v>79</v>
      </c>
      <c r="B917">
        <v>35.686399999999999</v>
      </c>
      <c r="C917">
        <v>-117.6908</v>
      </c>
      <c r="D917">
        <v>2231</v>
      </c>
      <c r="E917" t="s">
        <v>1</v>
      </c>
      <c r="F917">
        <v>113.6</v>
      </c>
      <c r="G917">
        <v>1947</v>
      </c>
      <c r="H917">
        <v>8</v>
      </c>
      <c r="I917" t="s">
        <v>260</v>
      </c>
      <c r="J917">
        <v>82</v>
      </c>
      <c r="K917">
        <v>83</v>
      </c>
      <c r="L917">
        <v>80</v>
      </c>
      <c r="M917">
        <v>82</v>
      </c>
      <c r="N917">
        <v>80</v>
      </c>
      <c r="O917">
        <v>88</v>
      </c>
      <c r="P917">
        <v>90</v>
      </c>
      <c r="Q917">
        <v>87</v>
      </c>
      <c r="R917">
        <v>88</v>
      </c>
      <c r="S917">
        <v>93</v>
      </c>
      <c r="T917">
        <v>83</v>
      </c>
      <c r="U917">
        <v>86</v>
      </c>
      <c r="V917">
        <v>93</v>
      </c>
      <c r="W917">
        <v>97</v>
      </c>
      <c r="X917">
        <v>98</v>
      </c>
      <c r="Y917">
        <v>99</v>
      </c>
      <c r="Z917">
        <v>99</v>
      </c>
      <c r="AA917">
        <v>98</v>
      </c>
      <c r="AB917">
        <v>104</v>
      </c>
      <c r="AC917">
        <v>88</v>
      </c>
      <c r="AD917">
        <v>84</v>
      </c>
      <c r="AE917">
        <v>89</v>
      </c>
      <c r="AF917">
        <v>94</v>
      </c>
      <c r="AG917">
        <v>95</v>
      </c>
      <c r="AH917">
        <v>94</v>
      </c>
      <c r="AI917">
        <v>95</v>
      </c>
      <c r="AJ917">
        <v>94</v>
      </c>
      <c r="AK917">
        <v>93</v>
      </c>
      <c r="AL917">
        <v>92</v>
      </c>
      <c r="AM917">
        <v>94</v>
      </c>
      <c r="AN917" s="5">
        <v>99</v>
      </c>
      <c r="AO917" s="5">
        <v>98</v>
      </c>
      <c r="AP917" s="5">
        <v>96</v>
      </c>
      <c r="AQ917" s="5">
        <v>95</v>
      </c>
      <c r="AR917" s="5">
        <v>96</v>
      </c>
      <c r="AS917" s="5">
        <v>96</v>
      </c>
      <c r="AT917" s="5">
        <v>95</v>
      </c>
      <c r="AU917" s="5">
        <v>96</v>
      </c>
      <c r="AV917" s="5">
        <v>97</v>
      </c>
      <c r="AW917" s="5">
        <v>95</v>
      </c>
      <c r="AX917" s="5">
        <v>94</v>
      </c>
      <c r="AY917" s="5">
        <v>96</v>
      </c>
      <c r="AZ917" s="5">
        <v>99</v>
      </c>
      <c r="BA917" s="5">
        <v>96</v>
      </c>
      <c r="BB917" s="5">
        <v>96</v>
      </c>
      <c r="BC917" s="5">
        <v>96</v>
      </c>
      <c r="BD917" s="5">
        <v>100</v>
      </c>
      <c r="BE917" s="5">
        <v>106</v>
      </c>
      <c r="BF917" s="5">
        <v>97</v>
      </c>
      <c r="BG917" s="5">
        <v>94</v>
      </c>
      <c r="BH917" s="5">
        <v>102</v>
      </c>
      <c r="BI917" s="5">
        <v>102</v>
      </c>
      <c r="BJ917" s="5">
        <v>102</v>
      </c>
      <c r="BK917" s="5">
        <v>99</v>
      </c>
      <c r="BL917" s="5">
        <v>98</v>
      </c>
      <c r="BM917" s="5">
        <v>98</v>
      </c>
      <c r="BN917" s="5">
        <v>101</v>
      </c>
      <c r="BO917" s="5">
        <v>101</v>
      </c>
      <c r="BP917" s="5">
        <v>102</v>
      </c>
      <c r="BQ917" s="5">
        <v>100</v>
      </c>
      <c r="BR917" s="5">
        <v>102</v>
      </c>
      <c r="BS917">
        <v>100</v>
      </c>
      <c r="BT917">
        <v>95</v>
      </c>
      <c r="BU917">
        <v>98</v>
      </c>
      <c r="BV917">
        <v>100</v>
      </c>
      <c r="BW917">
        <v>102</v>
      </c>
      <c r="BX917">
        <v>106</v>
      </c>
      <c r="BY917">
        <v>104</v>
      </c>
      <c r="BZ917">
        <v>91</v>
      </c>
      <c r="CA917">
        <v>96</v>
      </c>
      <c r="CB917">
        <v>96</v>
      </c>
      <c r="CC917">
        <v>98</v>
      </c>
      <c r="CD917">
        <v>99</v>
      </c>
      <c r="CE917">
        <v>95</v>
      </c>
      <c r="CF917">
        <v>98</v>
      </c>
      <c r="CG917">
        <v>96</v>
      </c>
      <c r="CH917">
        <v>97</v>
      </c>
      <c r="CI917">
        <v>98</v>
      </c>
      <c r="CJ917">
        <v>98</v>
      </c>
      <c r="CK917">
        <v>95</v>
      </c>
      <c r="CL917">
        <v>91</v>
      </c>
      <c r="CM917">
        <v>85</v>
      </c>
      <c r="CN917">
        <v>86</v>
      </c>
      <c r="CO917">
        <v>90</v>
      </c>
      <c r="CP917">
        <v>94</v>
      </c>
      <c r="CQ917">
        <v>93</v>
      </c>
      <c r="CR917">
        <v>91</v>
      </c>
      <c r="CS917">
        <v>87</v>
      </c>
      <c r="CT917">
        <v>87</v>
      </c>
      <c r="CU917">
        <v>87</v>
      </c>
      <c r="CV917">
        <v>92</v>
      </c>
      <c r="CW917">
        <v>98</v>
      </c>
      <c r="CX917" t="s">
        <v>5</v>
      </c>
      <c r="CY917" t="s">
        <v>80</v>
      </c>
    </row>
    <row r="918" spans="1:103" x14ac:dyDescent="0.25">
      <c r="A918" t="s">
        <v>19</v>
      </c>
      <c r="B918">
        <v>34.9</v>
      </c>
      <c r="C918">
        <v>-117.0333</v>
      </c>
      <c r="D918">
        <v>2162</v>
      </c>
      <c r="E918" t="s">
        <v>1</v>
      </c>
      <c r="F918">
        <v>174.2</v>
      </c>
      <c r="G918">
        <v>1947</v>
      </c>
      <c r="H918">
        <v>8</v>
      </c>
      <c r="I918" t="s">
        <v>260</v>
      </c>
      <c r="J918">
        <v>88</v>
      </c>
      <c r="K918">
        <v>85</v>
      </c>
      <c r="L918">
        <v>80</v>
      </c>
      <c r="M918">
        <v>85</v>
      </c>
      <c r="N918">
        <v>81</v>
      </c>
      <c r="O918">
        <v>91</v>
      </c>
      <c r="P918">
        <v>93</v>
      </c>
      <c r="Q918">
        <v>85</v>
      </c>
      <c r="R918">
        <v>90</v>
      </c>
      <c r="S918">
        <v>94</v>
      </c>
      <c r="T918">
        <v>89</v>
      </c>
      <c r="U918">
        <v>90</v>
      </c>
      <c r="V918">
        <v>99</v>
      </c>
      <c r="W918">
        <v>105</v>
      </c>
      <c r="X918">
        <v>104</v>
      </c>
      <c r="Y918">
        <v>103</v>
      </c>
      <c r="Z918">
        <v>98</v>
      </c>
      <c r="AA918">
        <v>102</v>
      </c>
      <c r="AB918">
        <v>105</v>
      </c>
      <c r="AC918">
        <v>87</v>
      </c>
      <c r="AD918">
        <v>88</v>
      </c>
      <c r="AE918">
        <v>95</v>
      </c>
      <c r="AF918">
        <v>100</v>
      </c>
      <c r="AG918">
        <v>101</v>
      </c>
      <c r="AH918">
        <v>101</v>
      </c>
      <c r="AI918">
        <v>96</v>
      </c>
      <c r="AJ918">
        <v>92</v>
      </c>
      <c r="AK918">
        <v>94</v>
      </c>
      <c r="AL918">
        <v>96</v>
      </c>
      <c r="AM918">
        <v>100</v>
      </c>
      <c r="AN918" s="5">
        <v>104</v>
      </c>
      <c r="AO918" s="5">
        <v>102</v>
      </c>
      <c r="AP918" s="5">
        <v>102</v>
      </c>
      <c r="AQ918" s="5">
        <v>100</v>
      </c>
      <c r="AR918" s="5">
        <v>101</v>
      </c>
      <c r="AS918" s="5">
        <v>101</v>
      </c>
      <c r="AT918" s="5">
        <v>103</v>
      </c>
      <c r="AU918" s="5">
        <v>101</v>
      </c>
      <c r="AV918" s="5">
        <v>100</v>
      </c>
      <c r="AW918" s="5">
        <v>99</v>
      </c>
      <c r="AX918" s="5">
        <v>98</v>
      </c>
      <c r="AY918" s="5">
        <v>100</v>
      </c>
      <c r="AZ918" s="5">
        <v>104</v>
      </c>
      <c r="BA918" s="5">
        <v>102</v>
      </c>
      <c r="BB918" s="5">
        <v>100</v>
      </c>
      <c r="BC918" s="5">
        <v>102</v>
      </c>
      <c r="BD918" s="5">
        <v>106</v>
      </c>
      <c r="BE918" s="5">
        <v>111</v>
      </c>
      <c r="BF918" s="5">
        <v>110</v>
      </c>
      <c r="BG918" s="5">
        <v>106</v>
      </c>
      <c r="BH918" s="5">
        <v>106</v>
      </c>
      <c r="BI918" s="5">
        <v>101</v>
      </c>
      <c r="BJ918" s="5">
        <v>100</v>
      </c>
      <c r="BK918" s="5">
        <v>100</v>
      </c>
      <c r="BL918" s="5">
        <v>103</v>
      </c>
      <c r="BM918" s="5">
        <v>104</v>
      </c>
      <c r="BN918" s="5">
        <v>104</v>
      </c>
      <c r="BO918" s="5">
        <v>107</v>
      </c>
      <c r="BP918" s="5">
        <v>105</v>
      </c>
      <c r="BQ918" s="5">
        <v>105</v>
      </c>
      <c r="BR918" s="5">
        <v>106</v>
      </c>
      <c r="BS918">
        <v>106</v>
      </c>
      <c r="BT918">
        <v>96</v>
      </c>
      <c r="BU918">
        <v>105</v>
      </c>
      <c r="BV918">
        <v>106</v>
      </c>
      <c r="BW918">
        <v>108</v>
      </c>
      <c r="BX918">
        <v>108</v>
      </c>
      <c r="BY918">
        <v>104</v>
      </c>
      <c r="BZ918">
        <v>97</v>
      </c>
      <c r="CA918">
        <v>94</v>
      </c>
      <c r="CB918">
        <v>86</v>
      </c>
      <c r="CC918">
        <v>100</v>
      </c>
      <c r="CD918">
        <v>101</v>
      </c>
      <c r="CE918">
        <v>97</v>
      </c>
      <c r="CF918">
        <v>100</v>
      </c>
      <c r="CG918">
        <v>99</v>
      </c>
      <c r="CH918">
        <v>99</v>
      </c>
      <c r="CI918">
        <v>101</v>
      </c>
      <c r="CJ918">
        <v>100</v>
      </c>
      <c r="CK918">
        <v>94</v>
      </c>
      <c r="CL918">
        <v>88</v>
      </c>
      <c r="CM918">
        <v>90</v>
      </c>
      <c r="CN918">
        <v>90</v>
      </c>
      <c r="CO918">
        <v>94</v>
      </c>
      <c r="CP918">
        <v>99</v>
      </c>
      <c r="CQ918">
        <v>98</v>
      </c>
      <c r="CR918">
        <v>99</v>
      </c>
      <c r="CS918">
        <v>93</v>
      </c>
      <c r="CT918">
        <v>91</v>
      </c>
      <c r="CU918">
        <v>91</v>
      </c>
      <c r="CV918">
        <v>100</v>
      </c>
      <c r="CW918">
        <v>106</v>
      </c>
      <c r="CX918" t="s">
        <v>5</v>
      </c>
      <c r="CY918" t="s">
        <v>20</v>
      </c>
    </row>
    <row r="919" spans="1:103" x14ac:dyDescent="0.25">
      <c r="A919" t="s">
        <v>77</v>
      </c>
      <c r="B919">
        <v>34.8536</v>
      </c>
      <c r="C919">
        <v>-116.7869</v>
      </c>
      <c r="D919">
        <v>1919</v>
      </c>
      <c r="E919" t="s">
        <v>1</v>
      </c>
      <c r="F919">
        <v>178.9</v>
      </c>
      <c r="G919">
        <v>1947</v>
      </c>
      <c r="H919">
        <v>8</v>
      </c>
      <c r="I919" t="s">
        <v>260</v>
      </c>
      <c r="J919">
        <v>90</v>
      </c>
      <c r="K919">
        <v>84</v>
      </c>
      <c r="L919">
        <v>83</v>
      </c>
      <c r="M919">
        <v>88</v>
      </c>
      <c r="N919">
        <v>83</v>
      </c>
      <c r="O919">
        <v>95</v>
      </c>
      <c r="P919">
        <v>95</v>
      </c>
      <c r="Q919">
        <v>84</v>
      </c>
      <c r="R919">
        <v>92</v>
      </c>
      <c r="S919">
        <v>95</v>
      </c>
      <c r="T919">
        <v>85</v>
      </c>
      <c r="U919">
        <v>88</v>
      </c>
      <c r="V919">
        <v>98</v>
      </c>
      <c r="W919">
        <v>102</v>
      </c>
      <c r="X919">
        <v>105</v>
      </c>
      <c r="Y919">
        <v>105</v>
      </c>
      <c r="Z919">
        <v>100</v>
      </c>
      <c r="AA919">
        <v>100</v>
      </c>
      <c r="AB919">
        <v>107</v>
      </c>
      <c r="AC919">
        <v>90</v>
      </c>
      <c r="AD919">
        <v>87</v>
      </c>
      <c r="AE919">
        <v>94</v>
      </c>
      <c r="AF919">
        <v>98</v>
      </c>
      <c r="AG919">
        <v>100</v>
      </c>
      <c r="AH919">
        <v>100</v>
      </c>
      <c r="AI919">
        <v>98</v>
      </c>
      <c r="AJ919">
        <v>94</v>
      </c>
      <c r="AK919">
        <v>96</v>
      </c>
      <c r="AL919">
        <v>97</v>
      </c>
      <c r="AM919">
        <v>100</v>
      </c>
      <c r="AN919" s="5">
        <v>103</v>
      </c>
      <c r="AO919" s="5">
        <v>104</v>
      </c>
      <c r="AP919" s="5">
        <v>104</v>
      </c>
      <c r="AQ919" s="5">
        <v>101</v>
      </c>
      <c r="AR919" s="5">
        <v>101</v>
      </c>
      <c r="AS919" s="5">
        <v>103</v>
      </c>
      <c r="AT919" s="5">
        <v>104</v>
      </c>
      <c r="AU919" s="5">
        <v>103</v>
      </c>
      <c r="AV919" s="5">
        <v>102</v>
      </c>
      <c r="AW919" s="5">
        <v>102</v>
      </c>
      <c r="AX919" s="5">
        <v>100</v>
      </c>
      <c r="AY919" s="5">
        <v>100</v>
      </c>
      <c r="AZ919" s="5">
        <v>102</v>
      </c>
      <c r="BA919" s="5">
        <v>104</v>
      </c>
      <c r="BB919" s="5">
        <v>102</v>
      </c>
      <c r="BC919" s="5">
        <v>101</v>
      </c>
      <c r="BD919" s="5">
        <v>104</v>
      </c>
      <c r="BE919" s="5">
        <v>112</v>
      </c>
      <c r="BF919" s="5">
        <v>111</v>
      </c>
      <c r="BG919" s="5">
        <v>105</v>
      </c>
      <c r="BH919" s="5">
        <v>107</v>
      </c>
      <c r="BI919" s="5">
        <v>104</v>
      </c>
      <c r="BJ919" s="5">
        <v>101</v>
      </c>
      <c r="BK919" s="5">
        <v>102</v>
      </c>
      <c r="BL919" s="5">
        <v>105</v>
      </c>
      <c r="BM919" s="5">
        <v>104</v>
      </c>
      <c r="BN919" s="5">
        <v>108</v>
      </c>
      <c r="BO919" s="5">
        <v>106</v>
      </c>
      <c r="BP919" s="5">
        <v>107</v>
      </c>
      <c r="BQ919" s="5">
        <v>107</v>
      </c>
      <c r="BR919" s="5">
        <v>106</v>
      </c>
      <c r="BS919">
        <v>105</v>
      </c>
      <c r="BT919">
        <v>101</v>
      </c>
      <c r="BU919">
        <v>104</v>
      </c>
      <c r="BV919">
        <v>103</v>
      </c>
      <c r="BW919">
        <v>108</v>
      </c>
      <c r="BX919">
        <v>109</v>
      </c>
      <c r="BY919">
        <v>101</v>
      </c>
      <c r="BZ919">
        <v>95</v>
      </c>
      <c r="CA919">
        <v>96</v>
      </c>
      <c r="CB919">
        <v>97</v>
      </c>
      <c r="CC919">
        <v>101</v>
      </c>
      <c r="CD919">
        <v>103</v>
      </c>
      <c r="CE919">
        <v>99</v>
      </c>
      <c r="CF919">
        <v>101</v>
      </c>
      <c r="CG919">
        <v>101</v>
      </c>
      <c r="CH919">
        <v>100</v>
      </c>
      <c r="CI919">
        <v>101</v>
      </c>
      <c r="CJ919">
        <v>102</v>
      </c>
      <c r="CK919">
        <v>102</v>
      </c>
      <c r="CL919">
        <v>99</v>
      </c>
      <c r="CM919">
        <v>90</v>
      </c>
      <c r="CN919">
        <v>90</v>
      </c>
      <c r="CO919">
        <v>95</v>
      </c>
      <c r="CP919">
        <v>97</v>
      </c>
      <c r="CQ919">
        <v>98</v>
      </c>
      <c r="CR919">
        <v>98</v>
      </c>
      <c r="CS919">
        <v>93</v>
      </c>
      <c r="CT919">
        <v>95</v>
      </c>
      <c r="CU919">
        <v>96</v>
      </c>
      <c r="CV919">
        <v>95</v>
      </c>
      <c r="CW919">
        <v>103</v>
      </c>
      <c r="CX919" t="s">
        <v>5</v>
      </c>
      <c r="CY919" t="s">
        <v>78</v>
      </c>
    </row>
    <row r="920" spans="1:103" x14ac:dyDescent="0.25">
      <c r="A920" t="s">
        <v>59</v>
      </c>
      <c r="B920">
        <v>36.2333</v>
      </c>
      <c r="C920">
        <v>-115.0333</v>
      </c>
      <c r="D920">
        <v>1883</v>
      </c>
      <c r="E920" t="s">
        <v>1</v>
      </c>
      <c r="F920">
        <v>166.1</v>
      </c>
      <c r="G920">
        <v>1947</v>
      </c>
      <c r="H920">
        <v>8</v>
      </c>
      <c r="I920" t="s">
        <v>260</v>
      </c>
      <c r="J920">
        <v>93</v>
      </c>
      <c r="K920">
        <v>87</v>
      </c>
      <c r="L920">
        <v>86</v>
      </c>
      <c r="M920">
        <v>89</v>
      </c>
      <c r="N920">
        <v>88</v>
      </c>
      <c r="O920">
        <v>95</v>
      </c>
      <c r="P920">
        <v>100</v>
      </c>
      <c r="Q920">
        <v>93</v>
      </c>
      <c r="R920">
        <v>97</v>
      </c>
      <c r="S920">
        <v>97</v>
      </c>
      <c r="T920">
        <v>85</v>
      </c>
      <c r="U920">
        <v>93</v>
      </c>
      <c r="V920">
        <v>99</v>
      </c>
      <c r="W920">
        <v>104</v>
      </c>
      <c r="X920">
        <v>108</v>
      </c>
      <c r="Y920">
        <v>105</v>
      </c>
      <c r="Z920">
        <v>100</v>
      </c>
      <c r="AA920">
        <v>100</v>
      </c>
      <c r="AB920">
        <v>107</v>
      </c>
      <c r="AC920">
        <v>99</v>
      </c>
      <c r="AD920">
        <v>86</v>
      </c>
      <c r="AE920">
        <v>95</v>
      </c>
      <c r="AF920">
        <v>99</v>
      </c>
      <c r="AG920">
        <v>103</v>
      </c>
      <c r="AH920">
        <v>103</v>
      </c>
      <c r="AI920">
        <v>100</v>
      </c>
      <c r="AJ920">
        <v>99</v>
      </c>
      <c r="AK920">
        <v>99</v>
      </c>
      <c r="AL920">
        <v>100</v>
      </c>
      <c r="AM920">
        <v>104</v>
      </c>
      <c r="AN920" s="5">
        <v>107</v>
      </c>
      <c r="AO920" s="5">
        <v>108</v>
      </c>
      <c r="AP920" s="5">
        <v>104</v>
      </c>
      <c r="AQ920" s="5">
        <v>104</v>
      </c>
      <c r="AR920" s="5">
        <v>106</v>
      </c>
      <c r="AS920" s="5">
        <v>91</v>
      </c>
      <c r="AT920" s="5">
        <v>95</v>
      </c>
      <c r="AU920" s="5">
        <v>104</v>
      </c>
      <c r="AV920" s="5">
        <v>105</v>
      </c>
      <c r="AW920" s="5">
        <v>104</v>
      </c>
      <c r="AX920" s="5">
        <v>102</v>
      </c>
      <c r="AY920" s="5">
        <v>107</v>
      </c>
      <c r="AZ920" s="5">
        <v>108</v>
      </c>
      <c r="BA920" s="5">
        <v>111</v>
      </c>
      <c r="BB920" s="5">
        <v>100</v>
      </c>
      <c r="BC920" s="5">
        <v>106</v>
      </c>
      <c r="BD920" s="5">
        <v>108</v>
      </c>
      <c r="BE920" s="5">
        <v>113</v>
      </c>
      <c r="BF920" s="5">
        <v>113</v>
      </c>
      <c r="BG920" s="5">
        <v>101</v>
      </c>
      <c r="BH920" s="5">
        <v>105</v>
      </c>
      <c r="BI920" s="5">
        <v>107</v>
      </c>
      <c r="BJ920" s="5">
        <v>104</v>
      </c>
      <c r="BK920" s="5">
        <v>107</v>
      </c>
      <c r="BL920" s="5">
        <v>106</v>
      </c>
      <c r="BM920" s="5">
        <v>108</v>
      </c>
      <c r="BN920" s="5">
        <v>109</v>
      </c>
      <c r="BO920" s="5">
        <v>111</v>
      </c>
      <c r="BP920" s="5">
        <v>109</v>
      </c>
      <c r="BQ920" s="5">
        <v>110</v>
      </c>
      <c r="BR920" s="5">
        <v>112</v>
      </c>
      <c r="BS920">
        <v>106</v>
      </c>
      <c r="BT920">
        <v>98</v>
      </c>
      <c r="BU920">
        <v>107</v>
      </c>
      <c r="BV920">
        <v>103</v>
      </c>
      <c r="BW920">
        <v>108</v>
      </c>
      <c r="BX920">
        <v>112</v>
      </c>
      <c r="BY920">
        <v>100</v>
      </c>
      <c r="BZ920">
        <v>103</v>
      </c>
      <c r="CA920">
        <v>96</v>
      </c>
      <c r="CB920">
        <v>100</v>
      </c>
      <c r="CC920">
        <v>102</v>
      </c>
      <c r="CD920">
        <v>106</v>
      </c>
      <c r="CE920">
        <v>105</v>
      </c>
      <c r="CF920">
        <v>107</v>
      </c>
      <c r="CG920">
        <v>105</v>
      </c>
      <c r="CH920">
        <v>101</v>
      </c>
      <c r="CI920">
        <v>102</v>
      </c>
      <c r="CJ920">
        <v>105</v>
      </c>
      <c r="CK920">
        <v>105</v>
      </c>
      <c r="CL920">
        <v>103</v>
      </c>
      <c r="CM920">
        <v>98</v>
      </c>
      <c r="CN920">
        <v>96</v>
      </c>
      <c r="CO920">
        <v>100</v>
      </c>
      <c r="CP920">
        <v>100</v>
      </c>
      <c r="CQ920">
        <v>102</v>
      </c>
      <c r="CR920">
        <v>103</v>
      </c>
      <c r="CS920">
        <v>102</v>
      </c>
      <c r="CT920">
        <v>100</v>
      </c>
      <c r="CU920">
        <v>100</v>
      </c>
      <c r="CV920">
        <v>102</v>
      </c>
      <c r="CW920">
        <v>106</v>
      </c>
      <c r="CX920" t="s">
        <v>2</v>
      </c>
      <c r="CY920" t="s">
        <v>60</v>
      </c>
    </row>
    <row r="921" spans="1:103" x14ac:dyDescent="0.25">
      <c r="A921" t="s">
        <v>45</v>
      </c>
      <c r="B921">
        <v>35.763599999999997</v>
      </c>
      <c r="C921">
        <v>-117.3908</v>
      </c>
      <c r="D921">
        <v>1695</v>
      </c>
      <c r="E921" t="s">
        <v>1</v>
      </c>
      <c r="F921">
        <v>90.8</v>
      </c>
      <c r="G921">
        <v>1947</v>
      </c>
      <c r="H921">
        <v>8</v>
      </c>
      <c r="I921" t="s">
        <v>260</v>
      </c>
      <c r="J921">
        <v>93</v>
      </c>
      <c r="K921">
        <v>90</v>
      </c>
      <c r="L921">
        <v>88</v>
      </c>
      <c r="M921">
        <v>88</v>
      </c>
      <c r="N921">
        <v>87</v>
      </c>
      <c r="O921">
        <v>96</v>
      </c>
      <c r="P921">
        <v>98</v>
      </c>
      <c r="Q921">
        <v>93</v>
      </c>
      <c r="R921">
        <v>97</v>
      </c>
      <c r="S921">
        <v>98</v>
      </c>
      <c r="T921">
        <v>90</v>
      </c>
      <c r="U921">
        <v>96</v>
      </c>
      <c r="V921">
        <v>103</v>
      </c>
      <c r="W921">
        <v>103</v>
      </c>
      <c r="X921">
        <v>106</v>
      </c>
      <c r="Y921">
        <v>105</v>
      </c>
      <c r="Z921">
        <v>104</v>
      </c>
      <c r="AA921">
        <v>104</v>
      </c>
      <c r="AB921">
        <v>109</v>
      </c>
      <c r="AC921">
        <v>98</v>
      </c>
      <c r="AD921">
        <v>92</v>
      </c>
      <c r="AE921">
        <v>99</v>
      </c>
      <c r="AF921">
        <v>103</v>
      </c>
      <c r="AG921">
        <v>103</v>
      </c>
      <c r="AH921">
        <v>102</v>
      </c>
      <c r="AI921">
        <v>102</v>
      </c>
      <c r="AJ921">
        <v>103</v>
      </c>
      <c r="AK921">
        <v>100</v>
      </c>
      <c r="AL921">
        <v>99</v>
      </c>
      <c r="AM921">
        <v>102</v>
      </c>
      <c r="AN921" s="5">
        <v>106</v>
      </c>
      <c r="AO921" s="5">
        <v>107</v>
      </c>
      <c r="AP921" s="5">
        <v>104</v>
      </c>
      <c r="AQ921" s="5">
        <v>102</v>
      </c>
      <c r="AR921" s="5">
        <v>103</v>
      </c>
      <c r="AS921" s="5">
        <v>102</v>
      </c>
      <c r="AT921" s="5">
        <v>104</v>
      </c>
      <c r="AU921" s="5">
        <v>104</v>
      </c>
      <c r="AV921" s="5">
        <v>105</v>
      </c>
      <c r="AW921" s="5">
        <v>101</v>
      </c>
      <c r="AX921" s="5">
        <v>101</v>
      </c>
      <c r="AY921" s="5">
        <v>103</v>
      </c>
      <c r="AZ921" s="5">
        <v>108</v>
      </c>
      <c r="BA921" s="5">
        <v>105</v>
      </c>
      <c r="BB921" s="5">
        <v>103</v>
      </c>
      <c r="BC921" s="5">
        <v>105</v>
      </c>
      <c r="BD921" s="5">
        <v>111</v>
      </c>
      <c r="BE921" s="5">
        <v>115</v>
      </c>
      <c r="BF921" s="5">
        <v>113</v>
      </c>
      <c r="BG921" s="5">
        <v>112</v>
      </c>
      <c r="BH921" s="5">
        <v>109</v>
      </c>
      <c r="BI921" s="5">
        <v>108</v>
      </c>
      <c r="BJ921" s="5">
        <v>105</v>
      </c>
      <c r="BK921" s="5">
        <v>107</v>
      </c>
      <c r="BL921" s="5">
        <v>104</v>
      </c>
      <c r="BM921" s="5">
        <v>105</v>
      </c>
      <c r="BN921" s="5">
        <v>107</v>
      </c>
      <c r="BO921" s="5">
        <v>109</v>
      </c>
      <c r="BP921" s="5">
        <v>108</v>
      </c>
      <c r="BQ921" s="5">
        <v>108</v>
      </c>
      <c r="BR921" s="5">
        <v>107</v>
      </c>
      <c r="BS921">
        <v>107</v>
      </c>
      <c r="BT921">
        <v>102</v>
      </c>
      <c r="BU921">
        <v>107</v>
      </c>
      <c r="BV921">
        <v>108</v>
      </c>
      <c r="BW921">
        <v>110</v>
      </c>
      <c r="BX921">
        <v>110</v>
      </c>
      <c r="BY921">
        <v>108</v>
      </c>
      <c r="BZ921">
        <v>98</v>
      </c>
      <c r="CA921">
        <v>101</v>
      </c>
      <c r="CB921">
        <v>104</v>
      </c>
      <c r="CC921">
        <v>105</v>
      </c>
      <c r="CD921">
        <v>106</v>
      </c>
      <c r="CE921">
        <v>103</v>
      </c>
      <c r="CF921">
        <v>105</v>
      </c>
      <c r="CG921">
        <v>104</v>
      </c>
      <c r="CH921">
        <v>104</v>
      </c>
      <c r="CI921">
        <v>106</v>
      </c>
      <c r="CJ921">
        <v>105</v>
      </c>
      <c r="CK921">
        <v>102</v>
      </c>
      <c r="CL921">
        <v>97</v>
      </c>
      <c r="CM921">
        <v>91</v>
      </c>
      <c r="CN921">
        <v>94</v>
      </c>
      <c r="CO921">
        <v>98</v>
      </c>
      <c r="CP921">
        <v>100</v>
      </c>
      <c r="CQ921">
        <v>100</v>
      </c>
      <c r="CR921">
        <v>100</v>
      </c>
      <c r="CS921">
        <v>95</v>
      </c>
      <c r="CT921">
        <v>93</v>
      </c>
      <c r="CU921">
        <v>94</v>
      </c>
      <c r="CV921">
        <v>100</v>
      </c>
      <c r="CW921">
        <v>107</v>
      </c>
      <c r="CX921" t="s">
        <v>5</v>
      </c>
      <c r="CY921" t="s">
        <v>46</v>
      </c>
    </row>
    <row r="922" spans="1:103" x14ac:dyDescent="0.25">
      <c r="A922" t="s">
        <v>83</v>
      </c>
      <c r="B922">
        <v>36.7667</v>
      </c>
      <c r="C922">
        <v>-114.13330000000001</v>
      </c>
      <c r="D922">
        <v>1542</v>
      </c>
      <c r="E922" t="s">
        <v>1</v>
      </c>
      <c r="F922">
        <v>246.1</v>
      </c>
      <c r="G922">
        <v>1947</v>
      </c>
      <c r="H922">
        <v>8</v>
      </c>
      <c r="I922" t="s">
        <v>260</v>
      </c>
      <c r="J922">
        <v>98</v>
      </c>
      <c r="K922">
        <v>96</v>
      </c>
      <c r="L922">
        <v>92</v>
      </c>
      <c r="M922">
        <v>95</v>
      </c>
      <c r="N922">
        <v>91</v>
      </c>
      <c r="O922">
        <v>96</v>
      </c>
      <c r="P922">
        <v>104</v>
      </c>
      <c r="Q922">
        <v>100</v>
      </c>
      <c r="R922">
        <v>101</v>
      </c>
      <c r="S922">
        <v>101</v>
      </c>
      <c r="T922">
        <v>87</v>
      </c>
      <c r="U922">
        <v>92</v>
      </c>
      <c r="V922">
        <v>103</v>
      </c>
      <c r="W922">
        <v>104</v>
      </c>
      <c r="X922">
        <v>106</v>
      </c>
      <c r="Y922">
        <v>104</v>
      </c>
      <c r="Z922">
        <v>108</v>
      </c>
      <c r="AA922">
        <v>110</v>
      </c>
      <c r="AB922">
        <v>109</v>
      </c>
      <c r="AC922">
        <v>103</v>
      </c>
      <c r="AD922">
        <v>92</v>
      </c>
      <c r="AE922">
        <v>90</v>
      </c>
      <c r="AF922">
        <v>97</v>
      </c>
      <c r="AG922">
        <v>104</v>
      </c>
      <c r="AI922">
        <v>106</v>
      </c>
      <c r="AJ922">
        <v>104</v>
      </c>
      <c r="AK922">
        <v>105</v>
      </c>
      <c r="AL922">
        <v>104</v>
      </c>
      <c r="AM922">
        <v>109</v>
      </c>
      <c r="AN922" s="5">
        <v>113</v>
      </c>
      <c r="AO922" s="5">
        <v>115</v>
      </c>
      <c r="AP922" s="5">
        <v>112</v>
      </c>
      <c r="AQ922" s="5">
        <v>110</v>
      </c>
      <c r="AR922" s="5">
        <v>110</v>
      </c>
      <c r="AS922" s="5">
        <v>116</v>
      </c>
      <c r="AT922" s="5">
        <v>103</v>
      </c>
      <c r="AU922" s="5">
        <v>103</v>
      </c>
      <c r="AV922" s="5">
        <v>113</v>
      </c>
      <c r="AW922" s="5">
        <v>110</v>
      </c>
      <c r="AX922" s="8">
        <f>(2*AW922+AZ922)/3</f>
        <v>110</v>
      </c>
      <c r="AY922" s="8">
        <f>(AX922+2*BA922)/3</f>
        <v>108.66666666666667</v>
      </c>
      <c r="AZ922" s="5">
        <v>110</v>
      </c>
      <c r="BA922" s="5">
        <v>108</v>
      </c>
      <c r="BB922" s="5">
        <v>110</v>
      </c>
      <c r="BC922" s="5">
        <v>116</v>
      </c>
      <c r="BD922" s="5">
        <v>115</v>
      </c>
      <c r="BE922" s="5">
        <v>114</v>
      </c>
      <c r="BF922" s="5">
        <v>115</v>
      </c>
      <c r="BG922" s="5">
        <v>106</v>
      </c>
      <c r="BH922" s="5">
        <v>109</v>
      </c>
      <c r="BI922" s="5">
        <v>112</v>
      </c>
      <c r="BJ922" s="5">
        <v>110</v>
      </c>
      <c r="BK922" s="5">
        <v>111</v>
      </c>
      <c r="BL922" s="5">
        <v>113</v>
      </c>
      <c r="BM922" s="5">
        <v>112</v>
      </c>
      <c r="BN922" s="5">
        <v>113</v>
      </c>
      <c r="BO922" s="5">
        <v>112</v>
      </c>
      <c r="BP922" s="5">
        <v>112</v>
      </c>
      <c r="BQ922" s="8">
        <f>AVERAGE(BP922,BR922)</f>
        <v>113</v>
      </c>
      <c r="BR922" s="5">
        <v>114</v>
      </c>
      <c r="CX922" t="s">
        <v>2</v>
      </c>
      <c r="CY922" t="s">
        <v>84</v>
      </c>
    </row>
    <row r="923" spans="1:103" x14ac:dyDescent="0.25">
      <c r="A923" t="s">
        <v>63</v>
      </c>
      <c r="B923">
        <v>36.549999999999997</v>
      </c>
      <c r="C923">
        <v>-114.45829999999999</v>
      </c>
      <c r="D923">
        <v>1294</v>
      </c>
      <c r="E923" t="s">
        <v>1</v>
      </c>
      <c r="F923">
        <v>215.3</v>
      </c>
      <c r="G923">
        <v>1947</v>
      </c>
      <c r="H923">
        <v>8</v>
      </c>
      <c r="I923" t="s">
        <v>260</v>
      </c>
      <c r="J923">
        <v>96</v>
      </c>
      <c r="K923">
        <v>98</v>
      </c>
      <c r="L923">
        <v>98</v>
      </c>
      <c r="M923">
        <v>99</v>
      </c>
      <c r="N923">
        <v>102</v>
      </c>
      <c r="O923">
        <v>99</v>
      </c>
      <c r="P923">
        <v>102</v>
      </c>
      <c r="Q923">
        <v>102</v>
      </c>
      <c r="R923">
        <v>100</v>
      </c>
      <c r="S923">
        <v>100</v>
      </c>
      <c r="U923">
        <v>97</v>
      </c>
      <c r="V923">
        <v>102</v>
      </c>
      <c r="W923">
        <v>103</v>
      </c>
      <c r="X923">
        <v>111</v>
      </c>
      <c r="Y923">
        <v>110</v>
      </c>
      <c r="Z923">
        <v>108</v>
      </c>
      <c r="AA923">
        <v>106</v>
      </c>
      <c r="AB923">
        <v>107</v>
      </c>
      <c r="AC923">
        <v>104</v>
      </c>
      <c r="AD923">
        <v>96</v>
      </c>
      <c r="AE923">
        <v>96</v>
      </c>
      <c r="AF923">
        <v>102</v>
      </c>
      <c r="AG923">
        <v>105</v>
      </c>
      <c r="AH923">
        <v>104</v>
      </c>
      <c r="AI923">
        <v>103</v>
      </c>
      <c r="AJ923">
        <v>102</v>
      </c>
      <c r="AK923">
        <v>104</v>
      </c>
      <c r="AL923">
        <v>103</v>
      </c>
      <c r="AM923">
        <v>106</v>
      </c>
      <c r="AN923" s="5">
        <v>107</v>
      </c>
      <c r="AO923" s="5">
        <v>113</v>
      </c>
      <c r="AP923" s="5">
        <v>100</v>
      </c>
      <c r="AQ923" s="8">
        <f>(2*AP923+AS923)/3</f>
        <v>100.66666666666667</v>
      </c>
      <c r="AR923" s="8">
        <f>(AQ923+2*AT923)/3</f>
        <v>99.555555555555557</v>
      </c>
      <c r="AS923" s="5">
        <v>102</v>
      </c>
      <c r="AT923" s="5">
        <v>99</v>
      </c>
      <c r="AU923" s="5">
        <v>104</v>
      </c>
      <c r="AV923" s="5">
        <v>105</v>
      </c>
      <c r="AW923" s="5">
        <v>110</v>
      </c>
      <c r="AX923" s="5">
        <v>108</v>
      </c>
      <c r="AY923" s="5">
        <v>110</v>
      </c>
      <c r="AZ923" s="5">
        <v>109</v>
      </c>
      <c r="BA923" s="5">
        <v>111</v>
      </c>
      <c r="BB923" s="5">
        <v>106</v>
      </c>
      <c r="BC923" s="5">
        <v>110</v>
      </c>
      <c r="BD923" s="5">
        <v>109</v>
      </c>
      <c r="BE923" s="5">
        <v>117</v>
      </c>
      <c r="BF923" s="5">
        <v>116</v>
      </c>
      <c r="BG923" s="5">
        <v>109</v>
      </c>
      <c r="BH923" s="5">
        <v>101</v>
      </c>
      <c r="BI923" s="5">
        <v>111</v>
      </c>
      <c r="BJ923" s="5">
        <v>110</v>
      </c>
      <c r="BK923" s="5">
        <v>109</v>
      </c>
      <c r="BL923" s="5">
        <v>111</v>
      </c>
      <c r="BM923" s="5">
        <v>110</v>
      </c>
      <c r="BN923" s="5">
        <v>115</v>
      </c>
      <c r="BO923" s="5">
        <v>114</v>
      </c>
      <c r="BP923" s="5">
        <v>115</v>
      </c>
      <c r="BQ923" s="5">
        <v>114</v>
      </c>
      <c r="BR923" s="5">
        <v>114</v>
      </c>
      <c r="BS923">
        <v>110</v>
      </c>
      <c r="BT923">
        <v>107</v>
      </c>
      <c r="BU923">
        <v>102</v>
      </c>
      <c r="BV923">
        <v>112</v>
      </c>
      <c r="BW923">
        <v>112</v>
      </c>
      <c r="BX923">
        <v>115</v>
      </c>
      <c r="BY923">
        <v>107</v>
      </c>
      <c r="BZ923">
        <v>105</v>
      </c>
      <c r="CA923">
        <v>100</v>
      </c>
      <c r="CB923">
        <v>101</v>
      </c>
      <c r="CC923">
        <v>103</v>
      </c>
      <c r="CD923">
        <v>107</v>
      </c>
      <c r="CE923">
        <v>107</v>
      </c>
      <c r="CF923">
        <v>109</v>
      </c>
      <c r="CG923">
        <v>108</v>
      </c>
      <c r="CH923">
        <v>103</v>
      </c>
      <c r="CI923">
        <v>106</v>
      </c>
      <c r="CJ923">
        <v>111</v>
      </c>
      <c r="CK923">
        <v>106</v>
      </c>
      <c r="CL923">
        <v>104</v>
      </c>
      <c r="CM923">
        <v>102</v>
      </c>
      <c r="CN923">
        <v>101</v>
      </c>
      <c r="CO923">
        <v>102</v>
      </c>
      <c r="CP923">
        <v>104</v>
      </c>
      <c r="CQ923">
        <v>105</v>
      </c>
      <c r="CR923">
        <v>109</v>
      </c>
      <c r="CS923">
        <v>107</v>
      </c>
      <c r="CT923">
        <v>103</v>
      </c>
      <c r="CU923">
        <v>105</v>
      </c>
      <c r="CV923">
        <v>106</v>
      </c>
      <c r="CW923">
        <v>110</v>
      </c>
      <c r="CX923" t="s">
        <v>2</v>
      </c>
      <c r="CY923" t="s">
        <v>64</v>
      </c>
    </row>
    <row r="924" spans="1:103" x14ac:dyDescent="0.25">
      <c r="A924" t="s">
        <v>67</v>
      </c>
      <c r="B924">
        <v>35.333300000000001</v>
      </c>
      <c r="C924">
        <v>-116.08329999999999</v>
      </c>
      <c r="D924">
        <v>922</v>
      </c>
      <c r="E924" t="s">
        <v>1</v>
      </c>
      <c r="F924">
        <v>143.9</v>
      </c>
      <c r="G924">
        <v>1947</v>
      </c>
      <c r="H924">
        <v>8</v>
      </c>
      <c r="I924" t="s">
        <v>260</v>
      </c>
      <c r="J924">
        <v>98</v>
      </c>
      <c r="K924">
        <v>89</v>
      </c>
      <c r="L924">
        <v>90</v>
      </c>
      <c r="M924">
        <v>91</v>
      </c>
      <c r="N924">
        <v>90</v>
      </c>
      <c r="O924">
        <v>97</v>
      </c>
      <c r="P924">
        <v>101</v>
      </c>
      <c r="Q924">
        <v>96</v>
      </c>
      <c r="R924">
        <v>99</v>
      </c>
      <c r="S924">
        <v>102</v>
      </c>
      <c r="T924">
        <v>90</v>
      </c>
      <c r="U924">
        <v>97</v>
      </c>
      <c r="V924">
        <v>104</v>
      </c>
      <c r="W924">
        <v>107</v>
      </c>
      <c r="X924">
        <v>109</v>
      </c>
      <c r="Y924">
        <v>112</v>
      </c>
      <c r="Z924">
        <v>105</v>
      </c>
      <c r="AA924">
        <v>105</v>
      </c>
      <c r="AB924">
        <v>111</v>
      </c>
      <c r="AC924">
        <v>98</v>
      </c>
      <c r="AD924">
        <v>93</v>
      </c>
      <c r="AE924">
        <v>99</v>
      </c>
      <c r="AF924">
        <v>102</v>
      </c>
      <c r="AG924">
        <v>104</v>
      </c>
      <c r="AH924">
        <v>102</v>
      </c>
      <c r="AI924">
        <v>104</v>
      </c>
      <c r="AJ924">
        <v>102</v>
      </c>
      <c r="AK924">
        <v>103</v>
      </c>
      <c r="AL924">
        <v>102</v>
      </c>
      <c r="AM924">
        <v>104</v>
      </c>
      <c r="AN924" s="5">
        <v>109</v>
      </c>
      <c r="AO924" s="5">
        <v>110</v>
      </c>
      <c r="AP924" s="5">
        <v>108</v>
      </c>
      <c r="AQ924" s="5">
        <v>104</v>
      </c>
      <c r="AR924" s="5">
        <v>105</v>
      </c>
      <c r="AS924" s="5">
        <v>104</v>
      </c>
      <c r="AT924" s="5">
        <v>106</v>
      </c>
      <c r="AU924" s="5">
        <v>108</v>
      </c>
      <c r="AV924" s="5">
        <v>108</v>
      </c>
      <c r="AW924" s="5">
        <v>107</v>
      </c>
      <c r="AX924" s="5">
        <v>102</v>
      </c>
      <c r="AY924" s="5">
        <v>105</v>
      </c>
      <c r="AZ924" s="5">
        <v>106</v>
      </c>
      <c r="BA924" s="5">
        <v>108</v>
      </c>
      <c r="BB924" s="5">
        <v>107</v>
      </c>
      <c r="BC924" s="5">
        <v>106</v>
      </c>
      <c r="BD924" s="5">
        <v>110</v>
      </c>
      <c r="BE924" s="5">
        <v>116</v>
      </c>
      <c r="BF924" s="5">
        <v>114</v>
      </c>
      <c r="BG924" s="5">
        <v>106</v>
      </c>
      <c r="BH924" s="5">
        <v>110</v>
      </c>
      <c r="BI924" s="5">
        <v>110</v>
      </c>
      <c r="BJ924" s="5">
        <v>107</v>
      </c>
      <c r="BK924" s="5">
        <v>106</v>
      </c>
      <c r="BL924" s="5">
        <v>106</v>
      </c>
      <c r="BM924" s="5">
        <v>110</v>
      </c>
      <c r="BN924" s="5">
        <v>108</v>
      </c>
      <c r="BO924" s="5">
        <v>111</v>
      </c>
      <c r="BP924" s="5">
        <v>111</v>
      </c>
      <c r="BQ924" s="5">
        <v>112</v>
      </c>
      <c r="BR924" s="5">
        <v>111</v>
      </c>
      <c r="BS924">
        <v>109</v>
      </c>
      <c r="BT924">
        <v>106</v>
      </c>
      <c r="BU924">
        <v>109</v>
      </c>
      <c r="BV924">
        <v>108</v>
      </c>
      <c r="BW924">
        <v>112</v>
      </c>
      <c r="BX924">
        <v>113</v>
      </c>
      <c r="BY924">
        <v>104</v>
      </c>
      <c r="BZ924">
        <v>104</v>
      </c>
      <c r="CA924">
        <v>96</v>
      </c>
      <c r="CB924">
        <v>103</v>
      </c>
      <c r="CC924">
        <v>105</v>
      </c>
      <c r="CD924">
        <v>107</v>
      </c>
      <c r="CE924">
        <v>104</v>
      </c>
      <c r="CF924">
        <v>106</v>
      </c>
      <c r="CG924">
        <v>105</v>
      </c>
      <c r="CH924">
        <v>105</v>
      </c>
      <c r="CI924">
        <v>105</v>
      </c>
      <c r="CJ924">
        <v>107</v>
      </c>
      <c r="CK924">
        <v>106</v>
      </c>
      <c r="CL924">
        <v>105</v>
      </c>
      <c r="CM924">
        <v>97</v>
      </c>
      <c r="CN924">
        <v>94</v>
      </c>
      <c r="CO924">
        <v>99</v>
      </c>
      <c r="CP924">
        <v>102</v>
      </c>
      <c r="CQ924">
        <v>103</v>
      </c>
      <c r="CR924">
        <v>104</v>
      </c>
      <c r="CS924">
        <v>100</v>
      </c>
      <c r="CT924">
        <v>96</v>
      </c>
      <c r="CU924">
        <v>96</v>
      </c>
      <c r="CV924">
        <v>101</v>
      </c>
      <c r="CW924">
        <v>109</v>
      </c>
      <c r="CX924" t="s">
        <v>5</v>
      </c>
      <c r="CY924" t="s">
        <v>68</v>
      </c>
    </row>
    <row r="925" spans="1:103" x14ac:dyDescent="0.25">
      <c r="A925" t="s">
        <v>57</v>
      </c>
      <c r="B925">
        <v>36.533299999999997</v>
      </c>
      <c r="C925">
        <v>-116.88330000000001</v>
      </c>
      <c r="D925">
        <v>-151</v>
      </c>
      <c r="E925" t="s">
        <v>1</v>
      </c>
      <c r="F925">
        <v>8</v>
      </c>
      <c r="G925">
        <v>1947</v>
      </c>
      <c r="H925">
        <v>8</v>
      </c>
      <c r="I925" t="s">
        <v>260</v>
      </c>
      <c r="J925">
        <v>104</v>
      </c>
      <c r="K925">
        <v>101</v>
      </c>
      <c r="L925">
        <v>96</v>
      </c>
      <c r="M925">
        <v>96</v>
      </c>
      <c r="N925">
        <v>99</v>
      </c>
      <c r="O925">
        <v>100</v>
      </c>
      <c r="P925">
        <v>108</v>
      </c>
      <c r="Q925">
        <v>106</v>
      </c>
      <c r="R925">
        <v>104</v>
      </c>
      <c r="S925">
        <v>105</v>
      </c>
      <c r="T925">
        <v>96</v>
      </c>
      <c r="U925">
        <v>103</v>
      </c>
      <c r="V925">
        <v>109</v>
      </c>
      <c r="W925">
        <v>115</v>
      </c>
      <c r="X925">
        <v>117</v>
      </c>
      <c r="Y925">
        <v>117</v>
      </c>
      <c r="Z925">
        <v>112</v>
      </c>
      <c r="AA925">
        <v>113</v>
      </c>
      <c r="AB925">
        <v>118</v>
      </c>
      <c r="AC925">
        <v>118</v>
      </c>
      <c r="AD925">
        <v>109</v>
      </c>
      <c r="AE925">
        <v>105</v>
      </c>
      <c r="AF925">
        <v>109</v>
      </c>
      <c r="AG925">
        <v>111</v>
      </c>
      <c r="AH925">
        <v>112</v>
      </c>
      <c r="AI925">
        <v>110</v>
      </c>
      <c r="AJ925">
        <v>112</v>
      </c>
      <c r="AK925">
        <v>111</v>
      </c>
      <c r="AL925">
        <v>107</v>
      </c>
      <c r="AM925">
        <v>110</v>
      </c>
      <c r="AN925" s="5">
        <v>115</v>
      </c>
      <c r="AO925" s="5">
        <v>117</v>
      </c>
      <c r="AP925" s="5">
        <v>116</v>
      </c>
      <c r="AQ925" s="5">
        <v>115</v>
      </c>
      <c r="AR925" s="5">
        <v>114</v>
      </c>
      <c r="AS925" s="5">
        <v>113</v>
      </c>
      <c r="AT925" s="5">
        <v>115</v>
      </c>
      <c r="AU925" s="5">
        <v>115</v>
      </c>
      <c r="AV925" s="5">
        <v>114</v>
      </c>
      <c r="AW925" s="5">
        <v>113</v>
      </c>
      <c r="AX925" s="5">
        <v>111</v>
      </c>
      <c r="AY925" s="5">
        <v>112</v>
      </c>
      <c r="AZ925" s="5">
        <v>118</v>
      </c>
      <c r="BA925" s="5">
        <v>116</v>
      </c>
      <c r="BB925" s="5">
        <v>115</v>
      </c>
      <c r="BC925" s="5">
        <v>113</v>
      </c>
      <c r="BD925" s="5">
        <v>118</v>
      </c>
      <c r="BE925" s="5">
        <v>123</v>
      </c>
      <c r="BF925" s="5">
        <v>126</v>
      </c>
      <c r="BG925" s="5">
        <v>118</v>
      </c>
      <c r="BH925" s="5">
        <v>119</v>
      </c>
      <c r="BI925" s="5">
        <v>118</v>
      </c>
      <c r="BJ925" s="5">
        <v>112</v>
      </c>
      <c r="BK925" s="5">
        <v>113</v>
      </c>
      <c r="BL925" s="5">
        <v>113</v>
      </c>
      <c r="BM925" s="5">
        <v>116</v>
      </c>
      <c r="BN925" s="5">
        <v>117</v>
      </c>
      <c r="BO925" s="5">
        <v>119</v>
      </c>
      <c r="BP925" s="5">
        <v>118</v>
      </c>
      <c r="BQ925" s="5">
        <v>118</v>
      </c>
      <c r="BR925" s="5">
        <v>118</v>
      </c>
      <c r="BS925">
        <v>118</v>
      </c>
      <c r="BT925">
        <v>112</v>
      </c>
      <c r="BU925">
        <v>117</v>
      </c>
      <c r="BV925">
        <v>115</v>
      </c>
      <c r="BW925">
        <v>119</v>
      </c>
      <c r="BX925">
        <v>120</v>
      </c>
      <c r="BY925">
        <v>118</v>
      </c>
      <c r="BZ925">
        <v>113</v>
      </c>
      <c r="CA925">
        <v>111</v>
      </c>
      <c r="CB925">
        <v>109</v>
      </c>
      <c r="CC925">
        <v>111</v>
      </c>
      <c r="CD925">
        <v>114</v>
      </c>
      <c r="CE925">
        <v>114</v>
      </c>
      <c r="CF925">
        <v>113</v>
      </c>
      <c r="CG925">
        <v>114</v>
      </c>
      <c r="CH925">
        <v>112</v>
      </c>
      <c r="CI925">
        <v>114</v>
      </c>
      <c r="CJ925">
        <v>115</v>
      </c>
      <c r="CK925">
        <v>113</v>
      </c>
      <c r="CL925">
        <v>109</v>
      </c>
      <c r="CM925">
        <v>102</v>
      </c>
      <c r="CN925">
        <v>100</v>
      </c>
      <c r="CO925">
        <v>105</v>
      </c>
      <c r="CP925">
        <v>109</v>
      </c>
      <c r="CQ925">
        <v>110</v>
      </c>
      <c r="CR925">
        <v>110</v>
      </c>
      <c r="CS925">
        <v>109</v>
      </c>
      <c r="CT925">
        <v>103</v>
      </c>
      <c r="CU925">
        <v>103</v>
      </c>
      <c r="CV925">
        <v>105</v>
      </c>
      <c r="CW925">
        <v>113</v>
      </c>
      <c r="CX925" t="s">
        <v>5</v>
      </c>
      <c r="CY925" t="s">
        <v>58</v>
      </c>
    </row>
    <row r="926" spans="1:103" x14ac:dyDescent="0.25">
      <c r="A926" t="s">
        <v>29</v>
      </c>
      <c r="B926">
        <v>36.450000000000003</v>
      </c>
      <c r="C926">
        <v>-116.86669999999999</v>
      </c>
      <c r="D926">
        <v>-168</v>
      </c>
      <c r="E926" t="s">
        <v>1</v>
      </c>
      <c r="F926">
        <v>1.4</v>
      </c>
      <c r="G926">
        <v>1947</v>
      </c>
      <c r="H926">
        <v>8</v>
      </c>
      <c r="I926" t="s">
        <v>260</v>
      </c>
      <c r="J926">
        <v>100</v>
      </c>
      <c r="K926">
        <v>103</v>
      </c>
      <c r="L926">
        <v>96</v>
      </c>
      <c r="M926">
        <v>98</v>
      </c>
      <c r="N926">
        <v>100</v>
      </c>
      <c r="O926">
        <v>103</v>
      </c>
      <c r="P926">
        <v>106</v>
      </c>
      <c r="Q926">
        <v>103</v>
      </c>
      <c r="R926">
        <v>104</v>
      </c>
      <c r="S926">
        <v>105</v>
      </c>
      <c r="T926">
        <v>106</v>
      </c>
      <c r="U926">
        <v>103</v>
      </c>
      <c r="V926">
        <v>109</v>
      </c>
      <c r="W926">
        <v>113</v>
      </c>
      <c r="X926">
        <v>117</v>
      </c>
      <c r="Y926">
        <v>118</v>
      </c>
      <c r="Z926">
        <v>114</v>
      </c>
      <c r="AA926">
        <v>111</v>
      </c>
      <c r="AB926">
        <v>118</v>
      </c>
      <c r="AJ926">
        <v>110</v>
      </c>
      <c r="AK926">
        <v>110</v>
      </c>
      <c r="AL926">
        <v>106</v>
      </c>
      <c r="AM926">
        <v>109</v>
      </c>
      <c r="AN926" s="5">
        <v>114</v>
      </c>
      <c r="AO926" s="5">
        <v>116</v>
      </c>
      <c r="AP926" s="5">
        <v>116</v>
      </c>
      <c r="AQ926" s="5">
        <v>110</v>
      </c>
      <c r="AR926" s="5">
        <v>112</v>
      </c>
      <c r="AS926" s="5">
        <v>110</v>
      </c>
      <c r="AT926" s="5">
        <v>113</v>
      </c>
      <c r="AU926" s="5">
        <v>113</v>
      </c>
      <c r="AV926" s="5">
        <v>114</v>
      </c>
      <c r="AW926" s="5">
        <v>113</v>
      </c>
      <c r="AX926" s="5">
        <v>106</v>
      </c>
      <c r="AY926" s="5">
        <v>110</v>
      </c>
      <c r="AZ926" s="5">
        <v>115</v>
      </c>
      <c r="BA926" s="5">
        <v>115</v>
      </c>
      <c r="BB926" s="5">
        <v>112</v>
      </c>
      <c r="BC926" s="5">
        <v>112</v>
      </c>
      <c r="BD926" s="5">
        <v>116</v>
      </c>
      <c r="BE926" s="5">
        <v>120</v>
      </c>
      <c r="BF926" s="5">
        <v>122</v>
      </c>
      <c r="BG926" s="5">
        <v>117</v>
      </c>
      <c r="BH926" s="5">
        <v>118</v>
      </c>
      <c r="BI926" s="5">
        <v>114</v>
      </c>
      <c r="BJ926" s="5">
        <v>111</v>
      </c>
      <c r="BK926" s="5">
        <v>112</v>
      </c>
      <c r="BL926" s="5">
        <v>113</v>
      </c>
      <c r="BM926" s="5">
        <v>116</v>
      </c>
      <c r="BN926" s="5">
        <v>117</v>
      </c>
      <c r="BO926" s="5">
        <v>119</v>
      </c>
      <c r="BP926" s="5">
        <v>118</v>
      </c>
      <c r="BQ926" s="5">
        <v>117</v>
      </c>
      <c r="BR926" s="5">
        <v>117</v>
      </c>
      <c r="BS926">
        <v>117</v>
      </c>
      <c r="BT926">
        <v>111</v>
      </c>
      <c r="BU926">
        <v>114</v>
      </c>
      <c r="BV926">
        <v>115</v>
      </c>
      <c r="BW926">
        <v>118</v>
      </c>
      <c r="BX926">
        <v>119</v>
      </c>
      <c r="BY926">
        <v>115</v>
      </c>
      <c r="BZ926">
        <v>106</v>
      </c>
      <c r="CA926">
        <v>111</v>
      </c>
      <c r="CB926">
        <v>108</v>
      </c>
      <c r="CC926">
        <v>110</v>
      </c>
      <c r="CD926">
        <v>114</v>
      </c>
      <c r="CE926">
        <v>111</v>
      </c>
      <c r="CF926">
        <v>112</v>
      </c>
      <c r="CG926">
        <v>113</v>
      </c>
      <c r="CH926">
        <v>112</v>
      </c>
      <c r="CI926">
        <v>113</v>
      </c>
      <c r="CJ926">
        <v>114</v>
      </c>
      <c r="CK926">
        <v>113</v>
      </c>
      <c r="CL926">
        <v>109</v>
      </c>
      <c r="CM926">
        <v>102</v>
      </c>
      <c r="CN926">
        <v>99</v>
      </c>
      <c r="CO926">
        <v>104</v>
      </c>
      <c r="CP926">
        <v>108</v>
      </c>
      <c r="CQ926">
        <v>109</v>
      </c>
      <c r="CR926">
        <v>109</v>
      </c>
      <c r="CS926">
        <v>106</v>
      </c>
      <c r="CT926">
        <v>102</v>
      </c>
      <c r="CU926">
        <v>103</v>
      </c>
      <c r="CV926">
        <v>104</v>
      </c>
      <c r="CW926">
        <v>112</v>
      </c>
      <c r="CX926" t="s">
        <v>5</v>
      </c>
      <c r="CY926" t="s">
        <v>30</v>
      </c>
    </row>
    <row r="927" spans="1:103" x14ac:dyDescent="0.25">
      <c r="BS927" cm="1">
        <f t="array" ref="BS927">SUMPRODUCT(--(MOD(AN926:BR926,5)=0))</f>
        <v>6</v>
      </c>
      <c r="BT927">
        <f>AVERAGE(AN926:BR926)</f>
        <v>114.45161290322581</v>
      </c>
    </row>
    <row r="928" spans="1:103" x14ac:dyDescent="0.25">
      <c r="D928" s="5">
        <f t="shared" ref="D928" si="2260">AVERAGE(D900:D925)</f>
        <v>2999.1538461538462</v>
      </c>
      <c r="AN928" s="5">
        <f t="shared" ref="AN928:BR928" si="2261">AVERAGE(AN900:AN925)</f>
        <v>100.07692307692308</v>
      </c>
      <c r="AO928" s="5">
        <f t="shared" si="2261"/>
        <v>101.73076923076923</v>
      </c>
      <c r="AP928" s="5">
        <f t="shared" si="2261"/>
        <v>98.84615384615384</v>
      </c>
      <c r="AQ928" s="5">
        <f t="shared" si="2261"/>
        <v>97.217948717948715</v>
      </c>
      <c r="AR928" s="5">
        <f t="shared" si="2261"/>
        <v>97.521367521367523</v>
      </c>
      <c r="AS928" s="5">
        <f t="shared" si="2261"/>
        <v>94.538461538461533</v>
      </c>
      <c r="AT928" s="5">
        <f t="shared" si="2261"/>
        <v>96.34615384615384</v>
      </c>
      <c r="AU928" s="5">
        <f t="shared" si="2261"/>
        <v>98.115384615384613</v>
      </c>
      <c r="AV928" s="5">
        <f t="shared" si="2261"/>
        <v>98.92307692307692</v>
      </c>
      <c r="AW928" s="5">
        <f t="shared" si="2261"/>
        <v>98.307692307692307</v>
      </c>
      <c r="AX928" s="5">
        <f t="shared" si="2261"/>
        <v>95.961538461538467</v>
      </c>
      <c r="AY928" s="5">
        <f t="shared" si="2261"/>
        <v>98.448717948717942</v>
      </c>
      <c r="AZ928" s="5">
        <f t="shared" si="2261"/>
        <v>101.26923076923077</v>
      </c>
      <c r="BA928" s="5">
        <f t="shared" si="2261"/>
        <v>100.84615384615384</v>
      </c>
      <c r="BB928" s="5">
        <f t="shared" si="2261"/>
        <v>97.5</v>
      </c>
      <c r="BC928" s="5">
        <f t="shared" si="2261"/>
        <v>99.384615384615387</v>
      </c>
      <c r="BD928" s="5">
        <f t="shared" si="2261"/>
        <v>102.92307692307692</v>
      </c>
      <c r="BE928" s="5">
        <f t="shared" si="2261"/>
        <v>107.23076923076923</v>
      </c>
      <c r="BF928" s="5">
        <f t="shared" si="2261"/>
        <v>106.61538461538461</v>
      </c>
      <c r="BG928" s="5">
        <f t="shared" si="2261"/>
        <v>101.84615384615384</v>
      </c>
      <c r="BH928" s="5">
        <f t="shared" si="2261"/>
        <v>101.84615384615384</v>
      </c>
      <c r="BI928" s="5">
        <f t="shared" si="2261"/>
        <v>101.41025641025642</v>
      </c>
      <c r="BJ928" s="5">
        <f t="shared" si="2261"/>
        <v>99.40598290598291</v>
      </c>
      <c r="BK928" s="5">
        <f t="shared" si="2261"/>
        <v>99.461538461538467</v>
      </c>
      <c r="BL928" s="5">
        <f t="shared" si="2261"/>
        <v>100.11538461538461</v>
      </c>
      <c r="BM928" s="5">
        <f t="shared" si="2261"/>
        <v>101.26923076923077</v>
      </c>
      <c r="BN928" s="5">
        <f t="shared" si="2261"/>
        <v>101.88461538461539</v>
      </c>
      <c r="BO928" s="5">
        <f t="shared" si="2261"/>
        <v>103.53846153846153</v>
      </c>
      <c r="BP928" s="5">
        <f t="shared" si="2261"/>
        <v>103.15384615384616</v>
      </c>
      <c r="BQ928" s="5">
        <f t="shared" si="2261"/>
        <v>102.84615384615384</v>
      </c>
      <c r="BR928" s="5">
        <f t="shared" si="2261"/>
        <v>103.07692307692308</v>
      </c>
    </row>
    <row r="929" spans="1:103" x14ac:dyDescent="0.25">
      <c r="AI929" s="13">
        <f>-AM929/(AVERAGE(D900:D925)-D926)</f>
        <v>-4.444225071115698E-3</v>
      </c>
      <c r="AJ929" t="s">
        <v>263</v>
      </c>
      <c r="AK929">
        <f>AVERAGE(AN926:BR926)</f>
        <v>114.45161290322581</v>
      </c>
      <c r="AL929">
        <f>AVERAGE(AN928:BR928)</f>
        <v>100.37606837606837</v>
      </c>
      <c r="AM929">
        <f>AK929-AL929</f>
        <v>14.075544527157433</v>
      </c>
      <c r="AN929" s="5">
        <f>AN928+$AM929</f>
        <v>114.15246760408051</v>
      </c>
      <c r="AO929" s="5">
        <f t="shared" ref="AO929:BR929" si="2262">AO928+$AM929</f>
        <v>115.80631375792666</v>
      </c>
      <c r="AP929" s="5">
        <f t="shared" si="2262"/>
        <v>112.92169837331127</v>
      </c>
      <c r="AQ929" s="5">
        <f t="shared" si="2262"/>
        <v>111.29349324510615</v>
      </c>
      <c r="AR929" s="5">
        <f t="shared" si="2262"/>
        <v>111.59691204852496</v>
      </c>
      <c r="AS929" s="5">
        <f t="shared" si="2262"/>
        <v>108.61400606561897</v>
      </c>
      <c r="AT929" s="5">
        <f t="shared" si="2262"/>
        <v>110.42169837331127</v>
      </c>
      <c r="AU929" s="5">
        <f t="shared" si="2262"/>
        <v>112.19092914254205</v>
      </c>
      <c r="AV929" s="5">
        <f t="shared" si="2262"/>
        <v>112.99862145023435</v>
      </c>
      <c r="AW929" s="5">
        <f t="shared" si="2262"/>
        <v>112.38323683484974</v>
      </c>
      <c r="AX929" s="5">
        <f t="shared" si="2262"/>
        <v>110.0370829886959</v>
      </c>
      <c r="AY929" s="5">
        <f t="shared" si="2262"/>
        <v>112.52426247587537</v>
      </c>
      <c r="AZ929" s="5">
        <f t="shared" si="2262"/>
        <v>115.34477529638821</v>
      </c>
      <c r="BA929" s="5">
        <f t="shared" si="2262"/>
        <v>114.92169837331127</v>
      </c>
      <c r="BB929" s="5">
        <f t="shared" si="2262"/>
        <v>111.57554452715743</v>
      </c>
      <c r="BC929" s="5">
        <f t="shared" si="2262"/>
        <v>113.46015991177282</v>
      </c>
      <c r="BD929" s="5">
        <f t="shared" si="2262"/>
        <v>116.99862145023435</v>
      </c>
      <c r="BE929" s="5">
        <f t="shared" si="2262"/>
        <v>121.30631375792666</v>
      </c>
      <c r="BF929" s="5">
        <f t="shared" si="2262"/>
        <v>120.69092914254205</v>
      </c>
      <c r="BG929" s="5">
        <f t="shared" si="2262"/>
        <v>115.92169837331127</v>
      </c>
      <c r="BH929" s="5">
        <f t="shared" si="2262"/>
        <v>115.92169837331127</v>
      </c>
      <c r="BI929" s="5">
        <f t="shared" si="2262"/>
        <v>115.48580093741386</v>
      </c>
      <c r="BJ929" s="5">
        <f t="shared" si="2262"/>
        <v>113.48152743314034</v>
      </c>
      <c r="BK929" s="5">
        <f t="shared" si="2262"/>
        <v>113.5370829886959</v>
      </c>
      <c r="BL929" s="5">
        <f t="shared" si="2262"/>
        <v>114.19092914254205</v>
      </c>
      <c r="BM929" s="5">
        <f t="shared" si="2262"/>
        <v>115.34477529638821</v>
      </c>
      <c r="BN929" s="5">
        <f t="shared" si="2262"/>
        <v>115.96015991177282</v>
      </c>
      <c r="BO929" s="5">
        <f t="shared" si="2262"/>
        <v>117.61400606561897</v>
      </c>
      <c r="BP929" s="5">
        <f t="shared" si="2262"/>
        <v>117.22939068100359</v>
      </c>
      <c r="BQ929" s="5">
        <f t="shared" si="2262"/>
        <v>116.92169837331127</v>
      </c>
      <c r="BR929" s="5">
        <f t="shared" si="2262"/>
        <v>117.15246760408051</v>
      </c>
    </row>
    <row r="930" spans="1:103" x14ac:dyDescent="0.25">
      <c r="AI930" s="11"/>
      <c r="AN930" s="5">
        <f>AN926-AN929</f>
        <v>-0.1524676040805133</v>
      </c>
      <c r="AO930" s="5">
        <f t="shared" ref="AO930:BR930" si="2263">AO926-AO929</f>
        <v>0.19368624207334051</v>
      </c>
      <c r="AP930" s="5">
        <f t="shared" si="2263"/>
        <v>3.0783016266887273</v>
      </c>
      <c r="AQ930" s="5">
        <f t="shared" si="2263"/>
        <v>-1.2934932451061485</v>
      </c>
      <c r="AR930" s="5">
        <f t="shared" si="2263"/>
        <v>0.40308795147504384</v>
      </c>
      <c r="AS930" s="5">
        <f t="shared" si="2263"/>
        <v>1.3859939343810339</v>
      </c>
      <c r="AT930" s="5">
        <f t="shared" si="2263"/>
        <v>2.5783016266887273</v>
      </c>
      <c r="AU930" s="5">
        <f t="shared" si="2263"/>
        <v>0.80907085745795371</v>
      </c>
      <c r="AV930" s="5">
        <f t="shared" si="2263"/>
        <v>1.0013785497656471</v>
      </c>
      <c r="AW930" s="5">
        <f t="shared" si="2263"/>
        <v>0.61676316515026031</v>
      </c>
      <c r="AX930" s="5">
        <f t="shared" si="2263"/>
        <v>-4.0370829886959001</v>
      </c>
      <c r="AY930" s="5">
        <f t="shared" si="2263"/>
        <v>-2.5242624758753749</v>
      </c>
      <c r="AZ930" s="5">
        <f t="shared" si="2263"/>
        <v>-0.3447752963882067</v>
      </c>
      <c r="BA930" s="5">
        <f t="shared" si="2263"/>
        <v>7.830162668872731E-2</v>
      </c>
      <c r="BB930" s="5">
        <f t="shared" si="2263"/>
        <v>0.42445547284256691</v>
      </c>
      <c r="BC930" s="5">
        <f t="shared" si="2263"/>
        <v>-1.4601599117728199</v>
      </c>
      <c r="BD930" s="5">
        <f t="shared" si="2263"/>
        <v>-0.99862145023435289</v>
      </c>
      <c r="BE930" s="5">
        <f t="shared" si="2263"/>
        <v>-1.3063137579266595</v>
      </c>
      <c r="BF930" s="5">
        <f t="shared" si="2263"/>
        <v>1.3090708574579537</v>
      </c>
      <c r="BG930" s="5">
        <f t="shared" si="2263"/>
        <v>1.0783016266887273</v>
      </c>
      <c r="BH930" s="5">
        <f t="shared" si="2263"/>
        <v>2.0783016266887273</v>
      </c>
      <c r="BI930" s="5">
        <f t="shared" si="2263"/>
        <v>-1.4858009374138561</v>
      </c>
      <c r="BJ930" s="5">
        <f t="shared" si="2263"/>
        <v>-2.481527433140343</v>
      </c>
      <c r="BK930" s="5">
        <f t="shared" si="2263"/>
        <v>-1.5370829886959001</v>
      </c>
      <c r="BL930" s="5">
        <f t="shared" si="2263"/>
        <v>-1.1909291425420463</v>
      </c>
      <c r="BM930" s="5">
        <f t="shared" si="2263"/>
        <v>0.6552247036117933</v>
      </c>
      <c r="BN930" s="5">
        <f t="shared" si="2263"/>
        <v>1.0398400882271801</v>
      </c>
      <c r="BO930" s="5">
        <f t="shared" si="2263"/>
        <v>1.3859939343810339</v>
      </c>
      <c r="BP930" s="5">
        <f t="shared" si="2263"/>
        <v>0.7706093189964065</v>
      </c>
      <c r="BQ930" s="5">
        <f t="shared" si="2263"/>
        <v>7.830162668872731E-2</v>
      </c>
      <c r="BR930" s="5">
        <f t="shared" si="2263"/>
        <v>-0.1524676040805133</v>
      </c>
      <c r="BS930" s="15">
        <f>STDEV(AN930:BR930)</f>
        <v>1.5619068186024447</v>
      </c>
      <c r="BT930" t="s">
        <v>264</v>
      </c>
    </row>
    <row r="931" spans="1:103" x14ac:dyDescent="0.25">
      <c r="AI931" s="11"/>
      <c r="AN931" s="5">
        <f>ABS(AN930)</f>
        <v>0.1524676040805133</v>
      </c>
      <c r="AO931" s="5">
        <f t="shared" ref="AO931" si="2264">ABS(AO930)</f>
        <v>0.19368624207334051</v>
      </c>
      <c r="AP931" s="5">
        <f t="shared" ref="AP931" si="2265">ABS(AP930)</f>
        <v>3.0783016266887273</v>
      </c>
      <c r="AQ931" s="5">
        <f t="shared" ref="AQ931" si="2266">ABS(AQ930)</f>
        <v>1.2934932451061485</v>
      </c>
      <c r="AR931" s="5">
        <f t="shared" ref="AR931" si="2267">ABS(AR930)</f>
        <v>0.40308795147504384</v>
      </c>
      <c r="AS931" s="5">
        <f t="shared" ref="AS931" si="2268">ABS(AS930)</f>
        <v>1.3859939343810339</v>
      </c>
      <c r="AT931" s="5">
        <f t="shared" ref="AT931" si="2269">ABS(AT930)</f>
        <v>2.5783016266887273</v>
      </c>
      <c r="AU931" s="5">
        <f t="shared" ref="AU931" si="2270">ABS(AU930)</f>
        <v>0.80907085745795371</v>
      </c>
      <c r="AV931" s="5">
        <f t="shared" ref="AV931" si="2271">ABS(AV930)</f>
        <v>1.0013785497656471</v>
      </c>
      <c r="AW931" s="5">
        <f t="shared" ref="AW931" si="2272">ABS(AW930)</f>
        <v>0.61676316515026031</v>
      </c>
      <c r="AX931" s="5">
        <f t="shared" ref="AX931" si="2273">ABS(AX930)</f>
        <v>4.0370829886959001</v>
      </c>
      <c r="AY931" s="5">
        <f t="shared" ref="AY931" si="2274">ABS(AY930)</f>
        <v>2.5242624758753749</v>
      </c>
      <c r="AZ931" s="5">
        <f t="shared" ref="AZ931" si="2275">ABS(AZ930)</f>
        <v>0.3447752963882067</v>
      </c>
      <c r="BA931" s="5">
        <f t="shared" ref="BA931" si="2276">ABS(BA930)</f>
        <v>7.830162668872731E-2</v>
      </c>
      <c r="BB931" s="5">
        <f t="shared" ref="BB931" si="2277">ABS(BB930)</f>
        <v>0.42445547284256691</v>
      </c>
      <c r="BC931" s="5">
        <f t="shared" ref="BC931" si="2278">ABS(BC930)</f>
        <v>1.4601599117728199</v>
      </c>
      <c r="BD931" s="5">
        <f t="shared" ref="BD931" si="2279">ABS(BD930)</f>
        <v>0.99862145023435289</v>
      </c>
      <c r="BE931" s="5">
        <f t="shared" ref="BE931" si="2280">ABS(BE930)</f>
        <v>1.3063137579266595</v>
      </c>
      <c r="BF931" s="5">
        <f t="shared" ref="BF931" si="2281">ABS(BF930)</f>
        <v>1.3090708574579537</v>
      </c>
      <c r="BG931" s="5">
        <f t="shared" ref="BG931" si="2282">ABS(BG930)</f>
        <v>1.0783016266887273</v>
      </c>
      <c r="BH931" s="5">
        <f t="shared" ref="BH931" si="2283">ABS(BH930)</f>
        <v>2.0783016266887273</v>
      </c>
      <c r="BI931" s="5">
        <f t="shared" ref="BI931" si="2284">ABS(BI930)</f>
        <v>1.4858009374138561</v>
      </c>
      <c r="BJ931" s="5">
        <f t="shared" ref="BJ931" si="2285">ABS(BJ930)</f>
        <v>2.481527433140343</v>
      </c>
      <c r="BK931" s="5">
        <f t="shared" ref="BK931" si="2286">ABS(BK930)</f>
        <v>1.5370829886959001</v>
      </c>
      <c r="BL931" s="5">
        <f t="shared" ref="BL931" si="2287">ABS(BL930)</f>
        <v>1.1909291425420463</v>
      </c>
      <c r="BM931" s="5">
        <f t="shared" ref="BM931" si="2288">ABS(BM930)</f>
        <v>0.6552247036117933</v>
      </c>
      <c r="BN931" s="5">
        <f t="shared" ref="BN931" si="2289">ABS(BN930)</f>
        <v>1.0398400882271801</v>
      </c>
      <c r="BO931" s="5">
        <f t="shared" ref="BO931" si="2290">ABS(BO930)</f>
        <v>1.3859939343810339</v>
      </c>
      <c r="BP931" s="5">
        <f t="shared" ref="BP931" si="2291">ABS(BP930)</f>
        <v>0.7706093189964065</v>
      </c>
      <c r="BQ931" s="5">
        <f t="shared" ref="BQ931" si="2292">ABS(BQ930)</f>
        <v>7.830162668872731E-2</v>
      </c>
      <c r="BR931" s="5">
        <f t="shared" ref="BR931" si="2293">ABS(BR930)</f>
        <v>0.1524676040805133</v>
      </c>
      <c r="BS931" s="15">
        <f>AVERAGE(AN931:BR931)</f>
        <v>1.2235474087711358</v>
      </c>
      <c r="BT931" t="s">
        <v>268</v>
      </c>
    </row>
    <row r="934" spans="1:103" x14ac:dyDescent="0.25">
      <c r="A934" t="s">
        <v>13</v>
      </c>
      <c r="B934">
        <v>38.069400000000002</v>
      </c>
      <c r="C934">
        <v>-117.2355</v>
      </c>
      <c r="D934">
        <v>6010</v>
      </c>
      <c r="E934" t="s">
        <v>1</v>
      </c>
      <c r="F934">
        <v>181.5</v>
      </c>
      <c r="G934">
        <v>1948</v>
      </c>
      <c r="H934">
        <v>8</v>
      </c>
      <c r="I934" t="s">
        <v>260</v>
      </c>
      <c r="J934">
        <v>73</v>
      </c>
      <c r="K934">
        <v>61</v>
      </c>
      <c r="L934">
        <v>70</v>
      </c>
      <c r="M934">
        <v>64</v>
      </c>
      <c r="N934">
        <v>69</v>
      </c>
      <c r="O934">
        <v>72</v>
      </c>
      <c r="P934">
        <v>67</v>
      </c>
      <c r="Q934">
        <v>79</v>
      </c>
      <c r="R934">
        <v>79</v>
      </c>
      <c r="S934">
        <v>77</v>
      </c>
      <c r="T934">
        <v>79</v>
      </c>
      <c r="U934">
        <v>81</v>
      </c>
      <c r="V934">
        <v>81</v>
      </c>
      <c r="W934">
        <v>79</v>
      </c>
      <c r="X934">
        <v>79</v>
      </c>
      <c r="Y934">
        <v>78</v>
      </c>
      <c r="Z934">
        <v>79</v>
      </c>
      <c r="AA934">
        <v>78</v>
      </c>
      <c r="AB934">
        <v>69</v>
      </c>
      <c r="AC934">
        <v>73</v>
      </c>
      <c r="AD934">
        <v>68</v>
      </c>
      <c r="AE934">
        <v>70</v>
      </c>
      <c r="AF934">
        <v>77</v>
      </c>
      <c r="AG934">
        <v>85</v>
      </c>
      <c r="AH934">
        <v>85</v>
      </c>
      <c r="AI934">
        <v>86</v>
      </c>
      <c r="AJ934">
        <v>84</v>
      </c>
      <c r="AK934">
        <v>89</v>
      </c>
      <c r="AL934">
        <v>94</v>
      </c>
      <c r="AM934">
        <v>90</v>
      </c>
      <c r="AN934" s="5">
        <v>87</v>
      </c>
      <c r="AO934" s="5">
        <v>85</v>
      </c>
      <c r="AP934" s="5">
        <v>84</v>
      </c>
      <c r="AQ934" s="5">
        <v>79</v>
      </c>
      <c r="AR934" s="5">
        <v>78</v>
      </c>
      <c r="AS934" s="5">
        <v>81</v>
      </c>
      <c r="AT934" s="5">
        <v>82</v>
      </c>
      <c r="AU934" s="5">
        <v>87</v>
      </c>
      <c r="AV934" s="5">
        <v>90</v>
      </c>
      <c r="AW934" s="5">
        <v>91</v>
      </c>
      <c r="AX934" s="5">
        <v>90</v>
      </c>
      <c r="AY934" s="5">
        <v>91</v>
      </c>
      <c r="AZ934" s="5">
        <v>87</v>
      </c>
      <c r="BA934" s="5">
        <v>91</v>
      </c>
      <c r="BB934" s="5">
        <v>92</v>
      </c>
      <c r="BC934" s="5">
        <v>96</v>
      </c>
      <c r="BD934" s="5">
        <v>93</v>
      </c>
      <c r="BE934" s="5">
        <v>92</v>
      </c>
      <c r="BF934" s="5">
        <v>93</v>
      </c>
      <c r="BG934" s="5">
        <v>91</v>
      </c>
      <c r="BH934" s="5">
        <v>91</v>
      </c>
      <c r="BI934" s="5">
        <v>89</v>
      </c>
      <c r="BJ934" s="5">
        <v>87</v>
      </c>
      <c r="BK934" s="5">
        <v>88</v>
      </c>
      <c r="BL934" s="5">
        <v>89</v>
      </c>
      <c r="BM934" s="5">
        <v>93</v>
      </c>
      <c r="BN934" s="5">
        <v>91</v>
      </c>
      <c r="BO934" s="5">
        <v>79</v>
      </c>
      <c r="BP934" s="5">
        <v>87</v>
      </c>
      <c r="BQ934" s="5">
        <v>90</v>
      </c>
      <c r="BR934" s="5">
        <v>93</v>
      </c>
      <c r="BS934">
        <v>88</v>
      </c>
      <c r="BT934">
        <v>92</v>
      </c>
      <c r="BU934">
        <v>91</v>
      </c>
      <c r="BV934">
        <v>86</v>
      </c>
      <c r="BW934">
        <v>86</v>
      </c>
      <c r="BX934">
        <v>88</v>
      </c>
      <c r="BY934">
        <v>84</v>
      </c>
      <c r="BZ934">
        <v>82</v>
      </c>
      <c r="CA934">
        <v>83</v>
      </c>
      <c r="CB934">
        <v>84</v>
      </c>
      <c r="CC934">
        <v>86</v>
      </c>
      <c r="CD934">
        <v>86</v>
      </c>
      <c r="CE934">
        <v>87</v>
      </c>
      <c r="CF934">
        <v>87</v>
      </c>
      <c r="CG934">
        <v>88</v>
      </c>
      <c r="CH934">
        <v>87</v>
      </c>
      <c r="CI934">
        <v>89</v>
      </c>
      <c r="CJ934">
        <v>88</v>
      </c>
      <c r="CK934">
        <v>82</v>
      </c>
      <c r="CL934">
        <v>86</v>
      </c>
      <c r="CM934">
        <v>85</v>
      </c>
      <c r="CN934">
        <v>81</v>
      </c>
      <c r="CO934">
        <v>80</v>
      </c>
      <c r="CP934">
        <v>76</v>
      </c>
      <c r="CQ934">
        <v>83</v>
      </c>
      <c r="CR934">
        <v>89</v>
      </c>
      <c r="CS934">
        <v>88</v>
      </c>
      <c r="CT934">
        <v>90</v>
      </c>
      <c r="CU934">
        <v>90</v>
      </c>
      <c r="CV934">
        <v>92</v>
      </c>
      <c r="CW934">
        <v>92</v>
      </c>
      <c r="CX934" t="s">
        <v>2</v>
      </c>
      <c r="CY934" t="s">
        <v>14</v>
      </c>
    </row>
    <row r="935" spans="1:103" x14ac:dyDescent="0.25">
      <c r="A935" t="s">
        <v>89</v>
      </c>
      <c r="B935">
        <v>37.373899999999999</v>
      </c>
      <c r="C935">
        <v>-117.9803</v>
      </c>
      <c r="D935">
        <v>5225</v>
      </c>
      <c r="E935" t="s">
        <v>1</v>
      </c>
      <c r="F935">
        <v>141.5</v>
      </c>
      <c r="G935">
        <v>1948</v>
      </c>
      <c r="H935">
        <v>8</v>
      </c>
      <c r="I935" t="s">
        <v>260</v>
      </c>
      <c r="AN935" s="5">
        <v>93</v>
      </c>
      <c r="AO935" s="5">
        <v>87</v>
      </c>
      <c r="AP935" s="5">
        <v>82</v>
      </c>
      <c r="AQ935" s="5">
        <v>86</v>
      </c>
      <c r="AR935" s="5">
        <v>84</v>
      </c>
      <c r="AS935" s="5">
        <v>86</v>
      </c>
      <c r="AT935" s="5">
        <v>88</v>
      </c>
      <c r="AU935" s="5">
        <v>92</v>
      </c>
      <c r="AV935" s="5">
        <v>96</v>
      </c>
      <c r="AW935" s="5">
        <v>97</v>
      </c>
      <c r="AX935" s="5">
        <v>97</v>
      </c>
      <c r="AY935" s="5">
        <v>97</v>
      </c>
      <c r="AZ935" s="5">
        <v>98</v>
      </c>
      <c r="BA935" s="5">
        <v>98</v>
      </c>
      <c r="BB935" s="5">
        <v>100</v>
      </c>
      <c r="BC935" s="5">
        <v>101</v>
      </c>
      <c r="BD935" s="5">
        <v>98</v>
      </c>
      <c r="BE935" s="5">
        <v>95</v>
      </c>
      <c r="BF935" s="5">
        <v>96</v>
      </c>
      <c r="BG935" s="5">
        <v>96</v>
      </c>
      <c r="BH935" s="5">
        <v>96</v>
      </c>
      <c r="BI935" s="5">
        <v>96</v>
      </c>
      <c r="BJ935" s="5">
        <v>92</v>
      </c>
      <c r="BK935" s="5">
        <v>93</v>
      </c>
      <c r="BL935" s="5">
        <v>93</v>
      </c>
      <c r="BM935" s="5">
        <v>96</v>
      </c>
      <c r="BN935" s="5">
        <v>98</v>
      </c>
      <c r="BO935" s="5">
        <v>94</v>
      </c>
      <c r="BP935" s="5">
        <v>93</v>
      </c>
      <c r="BQ935" s="5">
        <v>95</v>
      </c>
      <c r="BR935" s="5">
        <v>98</v>
      </c>
      <c r="BS935">
        <v>101</v>
      </c>
      <c r="BT935">
        <v>98</v>
      </c>
      <c r="BU935">
        <v>93</v>
      </c>
      <c r="BV935">
        <v>90</v>
      </c>
      <c r="BW935">
        <v>91</v>
      </c>
      <c r="BX935">
        <v>92</v>
      </c>
      <c r="BY935">
        <v>89</v>
      </c>
      <c r="BZ935">
        <v>86</v>
      </c>
      <c r="CA935">
        <v>87</v>
      </c>
      <c r="CB935">
        <v>88</v>
      </c>
      <c r="CC935">
        <v>88</v>
      </c>
      <c r="CD935">
        <v>89</v>
      </c>
      <c r="CE935">
        <v>86</v>
      </c>
      <c r="CF935">
        <v>96</v>
      </c>
      <c r="CG935">
        <v>97</v>
      </c>
      <c r="CH935">
        <v>86</v>
      </c>
      <c r="CI935">
        <v>87</v>
      </c>
      <c r="CJ935">
        <v>88</v>
      </c>
      <c r="CK935">
        <v>86</v>
      </c>
      <c r="CL935">
        <v>85</v>
      </c>
      <c r="CM935">
        <v>86</v>
      </c>
      <c r="CN935">
        <v>88</v>
      </c>
      <c r="CO935">
        <v>88</v>
      </c>
      <c r="CP935">
        <v>81</v>
      </c>
      <c r="CQ935">
        <v>86</v>
      </c>
      <c r="CR935">
        <v>88</v>
      </c>
      <c r="CS935">
        <v>87</v>
      </c>
      <c r="CT935">
        <v>90</v>
      </c>
      <c r="CU935">
        <v>92</v>
      </c>
      <c r="CV935">
        <v>96</v>
      </c>
      <c r="CW935">
        <v>97</v>
      </c>
      <c r="CX935" t="s">
        <v>5</v>
      </c>
      <c r="CY935" t="s">
        <v>90</v>
      </c>
    </row>
    <row r="936" spans="1:103" x14ac:dyDescent="0.25">
      <c r="A936" t="s">
        <v>75</v>
      </c>
      <c r="B936">
        <v>38.049999999999997</v>
      </c>
      <c r="C936">
        <v>-117.9</v>
      </c>
      <c r="D936">
        <v>4603</v>
      </c>
      <c r="E936" t="s">
        <v>1</v>
      </c>
      <c r="F936">
        <v>198.6</v>
      </c>
      <c r="G936">
        <v>1948</v>
      </c>
      <c r="H936">
        <v>8</v>
      </c>
      <c r="I936" t="s">
        <v>260</v>
      </c>
      <c r="J936">
        <v>83</v>
      </c>
      <c r="K936">
        <v>80</v>
      </c>
      <c r="L936">
        <v>78</v>
      </c>
      <c r="M936">
        <v>65</v>
      </c>
      <c r="N936">
        <v>82</v>
      </c>
      <c r="O936">
        <v>78</v>
      </c>
      <c r="P936">
        <v>78</v>
      </c>
      <c r="Q936">
        <v>89</v>
      </c>
      <c r="R936">
        <v>87</v>
      </c>
      <c r="S936">
        <v>89</v>
      </c>
      <c r="T936">
        <v>87</v>
      </c>
      <c r="U936">
        <v>88</v>
      </c>
      <c r="V936">
        <v>87</v>
      </c>
      <c r="W936">
        <v>90</v>
      </c>
      <c r="X936">
        <v>89</v>
      </c>
      <c r="Y936">
        <v>88</v>
      </c>
      <c r="Z936">
        <v>90</v>
      </c>
      <c r="AA936">
        <v>92</v>
      </c>
      <c r="AB936">
        <v>82</v>
      </c>
      <c r="AC936">
        <v>87</v>
      </c>
      <c r="AD936">
        <v>89</v>
      </c>
      <c r="AE936">
        <v>91</v>
      </c>
      <c r="AF936">
        <v>90</v>
      </c>
      <c r="AG936">
        <v>92</v>
      </c>
      <c r="AH936">
        <v>95</v>
      </c>
      <c r="AI936">
        <v>94</v>
      </c>
      <c r="AJ936">
        <v>95</v>
      </c>
      <c r="AK936">
        <v>100</v>
      </c>
      <c r="AL936">
        <v>102</v>
      </c>
      <c r="AM936">
        <v>98</v>
      </c>
      <c r="AN936" s="5">
        <v>95</v>
      </c>
      <c r="AO936" s="5">
        <v>94</v>
      </c>
      <c r="AP936" s="5">
        <v>96</v>
      </c>
      <c r="AQ936" s="5">
        <v>95</v>
      </c>
      <c r="AR936" s="5">
        <v>96</v>
      </c>
      <c r="AS936" s="5">
        <v>95</v>
      </c>
      <c r="AT936" s="5">
        <v>98</v>
      </c>
      <c r="AU936" s="5">
        <v>96</v>
      </c>
      <c r="AV936" s="5">
        <v>99</v>
      </c>
      <c r="AW936" s="5">
        <v>95</v>
      </c>
      <c r="AX936" s="5">
        <v>100</v>
      </c>
      <c r="AY936" s="5">
        <v>98</v>
      </c>
      <c r="AZ936" s="5">
        <v>100</v>
      </c>
      <c r="BA936" s="5">
        <v>103</v>
      </c>
      <c r="BB936" s="5">
        <v>105</v>
      </c>
      <c r="BC936" s="5">
        <v>105</v>
      </c>
      <c r="BD936" s="5">
        <v>103</v>
      </c>
      <c r="BE936" s="5">
        <v>102</v>
      </c>
      <c r="BF936" s="5">
        <v>102</v>
      </c>
      <c r="BG936" s="5">
        <v>101</v>
      </c>
      <c r="BH936" s="5">
        <v>98</v>
      </c>
      <c r="BI936" s="5">
        <v>99</v>
      </c>
      <c r="BJ936" s="5">
        <v>101</v>
      </c>
      <c r="BK936" s="5">
        <v>98</v>
      </c>
      <c r="BL936" s="5">
        <v>102</v>
      </c>
      <c r="BM936" s="5">
        <v>103</v>
      </c>
      <c r="BN936" s="5">
        <v>103</v>
      </c>
      <c r="BO936" s="5">
        <v>94</v>
      </c>
      <c r="BP936" s="5">
        <v>97</v>
      </c>
      <c r="BQ936" s="5">
        <v>101</v>
      </c>
      <c r="BR936" s="5">
        <v>103</v>
      </c>
      <c r="BS936">
        <v>101</v>
      </c>
      <c r="BT936">
        <v>100</v>
      </c>
      <c r="BU936">
        <v>100</v>
      </c>
      <c r="BV936">
        <v>100</v>
      </c>
      <c r="BW936">
        <v>96</v>
      </c>
      <c r="BX936">
        <v>97</v>
      </c>
      <c r="BY936">
        <v>96</v>
      </c>
      <c r="BZ936">
        <v>97</v>
      </c>
      <c r="CA936">
        <v>98</v>
      </c>
      <c r="CB936">
        <v>96</v>
      </c>
      <c r="CC936">
        <v>97</v>
      </c>
      <c r="CD936">
        <v>96</v>
      </c>
      <c r="CE936">
        <v>97</v>
      </c>
      <c r="CF936">
        <v>98</v>
      </c>
      <c r="CG936">
        <v>96</v>
      </c>
      <c r="CH936">
        <v>97</v>
      </c>
      <c r="CI936">
        <v>96</v>
      </c>
      <c r="CJ936">
        <v>97</v>
      </c>
      <c r="CK936">
        <v>97</v>
      </c>
      <c r="CL936">
        <v>95</v>
      </c>
      <c r="CM936">
        <v>98</v>
      </c>
      <c r="CN936">
        <v>99</v>
      </c>
      <c r="CO936">
        <v>95</v>
      </c>
      <c r="CP936">
        <v>97</v>
      </c>
      <c r="CQ936">
        <v>97</v>
      </c>
      <c r="CR936">
        <v>95</v>
      </c>
      <c r="CS936">
        <v>97</v>
      </c>
      <c r="CT936">
        <v>99</v>
      </c>
      <c r="CU936">
        <v>101</v>
      </c>
      <c r="CV936">
        <v>102</v>
      </c>
      <c r="CW936">
        <v>101</v>
      </c>
      <c r="CX936" t="s">
        <v>2</v>
      </c>
      <c r="CY936" t="s">
        <v>76</v>
      </c>
    </row>
    <row r="937" spans="1:103" x14ac:dyDescent="0.25">
      <c r="A937" t="s">
        <v>0</v>
      </c>
      <c r="B937">
        <v>38.387799999999999</v>
      </c>
      <c r="C937">
        <v>-118.1092</v>
      </c>
      <c r="D937">
        <v>4580</v>
      </c>
      <c r="E937" t="s">
        <v>1</v>
      </c>
      <c r="F937">
        <v>240.3</v>
      </c>
      <c r="G937">
        <v>1948</v>
      </c>
      <c r="H937">
        <v>8</v>
      </c>
      <c r="I937" t="s">
        <v>260</v>
      </c>
      <c r="J937">
        <v>72</v>
      </c>
      <c r="K937">
        <v>64</v>
      </c>
      <c r="L937">
        <v>78</v>
      </c>
      <c r="M937">
        <v>62</v>
      </c>
      <c r="N937">
        <v>65</v>
      </c>
      <c r="O937">
        <v>72</v>
      </c>
      <c r="P937">
        <v>75</v>
      </c>
      <c r="Q937">
        <v>82</v>
      </c>
      <c r="R937">
        <v>88</v>
      </c>
      <c r="S937">
        <v>87</v>
      </c>
      <c r="T937">
        <v>85</v>
      </c>
      <c r="U937">
        <v>84</v>
      </c>
      <c r="V937">
        <v>82</v>
      </c>
      <c r="W937">
        <v>87</v>
      </c>
      <c r="X937">
        <v>83</v>
      </c>
      <c r="Y937">
        <v>84</v>
      </c>
      <c r="Z937">
        <v>83</v>
      </c>
      <c r="AA937">
        <v>85</v>
      </c>
      <c r="AB937">
        <v>84</v>
      </c>
      <c r="AC937">
        <v>79</v>
      </c>
      <c r="AD937">
        <v>79</v>
      </c>
      <c r="AE937">
        <v>76</v>
      </c>
      <c r="AF937">
        <v>85</v>
      </c>
      <c r="AG937">
        <v>88</v>
      </c>
      <c r="AH937">
        <v>90</v>
      </c>
      <c r="AI937">
        <v>90</v>
      </c>
      <c r="AJ937">
        <v>92</v>
      </c>
      <c r="AK937">
        <v>92</v>
      </c>
      <c r="AL937">
        <v>95</v>
      </c>
      <c r="AM937">
        <v>97</v>
      </c>
      <c r="AN937" s="5">
        <v>95</v>
      </c>
      <c r="AO937" s="5">
        <v>90</v>
      </c>
      <c r="AP937" s="5">
        <v>90</v>
      </c>
      <c r="AQ937" s="5">
        <v>91</v>
      </c>
      <c r="AR937" s="5">
        <v>91</v>
      </c>
      <c r="AS937" s="5">
        <v>91</v>
      </c>
      <c r="AT937" s="5">
        <v>90</v>
      </c>
      <c r="AU937" s="5">
        <v>88</v>
      </c>
      <c r="AV937" s="5">
        <v>94</v>
      </c>
      <c r="AW937" s="5">
        <v>95</v>
      </c>
      <c r="AX937" s="5">
        <v>95</v>
      </c>
      <c r="AY937" s="5">
        <v>94</v>
      </c>
      <c r="AZ937" s="5">
        <v>98</v>
      </c>
      <c r="BA937" s="5">
        <v>93</v>
      </c>
      <c r="BB937" s="5">
        <v>99</v>
      </c>
      <c r="BC937" s="5">
        <v>100</v>
      </c>
      <c r="BD937" s="5">
        <v>99</v>
      </c>
      <c r="BE937" s="5">
        <v>99</v>
      </c>
      <c r="BF937" s="5">
        <v>99</v>
      </c>
      <c r="BG937" s="5">
        <v>97</v>
      </c>
      <c r="BH937" s="5">
        <v>95</v>
      </c>
      <c r="BI937" s="5">
        <v>97</v>
      </c>
      <c r="BJ937" s="5">
        <v>96</v>
      </c>
      <c r="BK937" s="5">
        <v>96</v>
      </c>
      <c r="BL937" s="5">
        <v>98</v>
      </c>
      <c r="BM937" s="5">
        <v>98</v>
      </c>
      <c r="BN937" s="5">
        <v>100</v>
      </c>
      <c r="BO937" s="5">
        <v>102</v>
      </c>
      <c r="BP937" s="5">
        <v>83</v>
      </c>
      <c r="BQ937" s="5">
        <v>95</v>
      </c>
      <c r="BR937" s="5">
        <v>97</v>
      </c>
      <c r="BS937">
        <v>98</v>
      </c>
      <c r="BT937">
        <v>99</v>
      </c>
      <c r="BU937">
        <v>95</v>
      </c>
      <c r="BV937">
        <v>98</v>
      </c>
      <c r="BW937">
        <v>92</v>
      </c>
      <c r="BX937">
        <v>92</v>
      </c>
      <c r="BY937">
        <v>95</v>
      </c>
      <c r="CA937">
        <v>92</v>
      </c>
      <c r="CB937">
        <v>89</v>
      </c>
      <c r="CC937">
        <v>89</v>
      </c>
      <c r="CD937">
        <v>92</v>
      </c>
      <c r="CE937">
        <v>92</v>
      </c>
      <c r="CF937">
        <v>92</v>
      </c>
      <c r="CH937">
        <v>95</v>
      </c>
      <c r="CI937">
        <v>94</v>
      </c>
      <c r="CJ937">
        <v>97</v>
      </c>
      <c r="CK937">
        <v>96</v>
      </c>
      <c r="CL937">
        <v>86</v>
      </c>
      <c r="CM937">
        <v>92</v>
      </c>
      <c r="CO937">
        <v>93</v>
      </c>
      <c r="CP937">
        <v>84</v>
      </c>
      <c r="CQ937">
        <v>91</v>
      </c>
      <c r="CR937">
        <v>95</v>
      </c>
      <c r="CS937">
        <v>95</v>
      </c>
      <c r="CT937">
        <v>95</v>
      </c>
      <c r="CU937">
        <v>98</v>
      </c>
      <c r="CV937">
        <v>99</v>
      </c>
      <c r="CW937">
        <v>99</v>
      </c>
      <c r="CX937" t="s">
        <v>2</v>
      </c>
      <c r="CY937" t="s">
        <v>3</v>
      </c>
    </row>
    <row r="938" spans="1:103" x14ac:dyDescent="0.25">
      <c r="A938" t="s">
        <v>17</v>
      </c>
      <c r="B938">
        <v>37.6128</v>
      </c>
      <c r="C938">
        <v>-114.5264</v>
      </c>
      <c r="D938">
        <v>4379</v>
      </c>
      <c r="E938" t="s">
        <v>1</v>
      </c>
      <c r="F938">
        <v>243.8</v>
      </c>
      <c r="G938">
        <v>1948</v>
      </c>
      <c r="H938">
        <v>8</v>
      </c>
      <c r="I938" t="s">
        <v>260</v>
      </c>
      <c r="J938">
        <v>84</v>
      </c>
      <c r="K938">
        <v>73</v>
      </c>
      <c r="L938">
        <v>80</v>
      </c>
      <c r="M938">
        <v>80</v>
      </c>
      <c r="N938">
        <v>81</v>
      </c>
      <c r="O938">
        <v>85</v>
      </c>
      <c r="P938">
        <v>81</v>
      </c>
      <c r="Q938">
        <v>91</v>
      </c>
      <c r="R938">
        <v>89</v>
      </c>
      <c r="S938">
        <v>87</v>
      </c>
      <c r="T938">
        <v>88</v>
      </c>
      <c r="U938">
        <v>88</v>
      </c>
      <c r="V938">
        <v>91</v>
      </c>
      <c r="W938">
        <v>89</v>
      </c>
      <c r="X938">
        <v>93</v>
      </c>
      <c r="Y938">
        <v>90</v>
      </c>
      <c r="Z938">
        <v>91</v>
      </c>
      <c r="AA938">
        <v>84</v>
      </c>
      <c r="AB938">
        <v>80</v>
      </c>
      <c r="AC938">
        <v>77</v>
      </c>
      <c r="AD938">
        <v>81</v>
      </c>
      <c r="AE938">
        <v>80</v>
      </c>
      <c r="AF938">
        <v>89</v>
      </c>
      <c r="AG938">
        <v>92</v>
      </c>
      <c r="AH938">
        <v>94</v>
      </c>
      <c r="AI938">
        <v>88</v>
      </c>
      <c r="AJ938">
        <v>88</v>
      </c>
      <c r="AK938">
        <v>95</v>
      </c>
      <c r="AL938">
        <v>99</v>
      </c>
      <c r="AM938">
        <v>96</v>
      </c>
      <c r="AN938" s="5">
        <v>94</v>
      </c>
      <c r="AO938" s="5">
        <v>92</v>
      </c>
      <c r="AP938" s="5">
        <v>90</v>
      </c>
      <c r="AQ938" s="5">
        <v>89</v>
      </c>
      <c r="AR938" s="5">
        <v>89</v>
      </c>
      <c r="AS938" s="5">
        <v>91</v>
      </c>
      <c r="AT938" s="5">
        <v>92</v>
      </c>
      <c r="AU938" s="5">
        <v>95</v>
      </c>
      <c r="AV938" s="5">
        <v>97</v>
      </c>
      <c r="AW938" s="5">
        <v>98</v>
      </c>
      <c r="AX938" s="5">
        <v>97</v>
      </c>
      <c r="AY938" s="5">
        <v>96</v>
      </c>
      <c r="AZ938" s="5">
        <v>93</v>
      </c>
      <c r="BA938" s="5">
        <v>99</v>
      </c>
      <c r="BB938" s="5">
        <v>103</v>
      </c>
      <c r="BC938" s="5">
        <v>102</v>
      </c>
      <c r="BD938" s="5">
        <v>97</v>
      </c>
      <c r="BE938" s="5">
        <v>96</v>
      </c>
      <c r="BF938" s="5">
        <v>95</v>
      </c>
      <c r="BG938" s="5">
        <v>95</v>
      </c>
      <c r="BH938" s="5">
        <v>95</v>
      </c>
      <c r="BI938" s="5">
        <v>97</v>
      </c>
      <c r="BJ938" s="5">
        <v>79</v>
      </c>
      <c r="BK938" s="5">
        <v>92</v>
      </c>
      <c r="BL938" s="5">
        <v>95</v>
      </c>
      <c r="BM938" s="5">
        <v>97</v>
      </c>
      <c r="BN938" s="5">
        <v>97</v>
      </c>
      <c r="BO938" s="5">
        <v>92</v>
      </c>
      <c r="BP938" s="5">
        <v>93</v>
      </c>
      <c r="BQ938" s="5">
        <v>95</v>
      </c>
      <c r="BR938" s="5">
        <v>98</v>
      </c>
      <c r="BS938">
        <v>98</v>
      </c>
      <c r="BT938">
        <v>99</v>
      </c>
      <c r="BU938">
        <v>98</v>
      </c>
      <c r="BV938">
        <v>94</v>
      </c>
      <c r="BW938">
        <v>88</v>
      </c>
      <c r="BX938">
        <v>95</v>
      </c>
      <c r="BY938">
        <v>89</v>
      </c>
      <c r="BZ938">
        <v>89</v>
      </c>
      <c r="CA938">
        <v>89</v>
      </c>
      <c r="CB938">
        <v>91</v>
      </c>
      <c r="CC938">
        <v>92</v>
      </c>
      <c r="CD938">
        <v>92</v>
      </c>
      <c r="CE938">
        <v>93</v>
      </c>
      <c r="CF938">
        <v>94</v>
      </c>
      <c r="CG938">
        <v>93</v>
      </c>
      <c r="CH938">
        <v>93</v>
      </c>
      <c r="CI938">
        <v>95</v>
      </c>
      <c r="CJ938">
        <v>96</v>
      </c>
      <c r="CK938">
        <v>94</v>
      </c>
      <c r="CL938">
        <v>94</v>
      </c>
      <c r="CM938">
        <v>91</v>
      </c>
      <c r="CN938">
        <v>90</v>
      </c>
      <c r="CO938">
        <v>90</v>
      </c>
      <c r="CP938">
        <v>89</v>
      </c>
      <c r="CQ938">
        <v>92</v>
      </c>
      <c r="CR938">
        <v>93</v>
      </c>
      <c r="CU938">
        <v>100</v>
      </c>
      <c r="CV938">
        <v>101</v>
      </c>
      <c r="CW938">
        <v>93</v>
      </c>
      <c r="CX938" t="s">
        <v>2</v>
      </c>
      <c r="CY938" t="s">
        <v>18</v>
      </c>
    </row>
    <row r="939" spans="1:103" x14ac:dyDescent="0.25">
      <c r="A939" t="s">
        <v>7</v>
      </c>
      <c r="B939">
        <v>37.371099999999998</v>
      </c>
      <c r="C939">
        <v>-118.35890000000001</v>
      </c>
      <c r="D939">
        <v>4110</v>
      </c>
      <c r="E939" t="s">
        <v>1</v>
      </c>
      <c r="F939">
        <v>166.6</v>
      </c>
      <c r="G939">
        <v>1948</v>
      </c>
      <c r="H939">
        <v>8</v>
      </c>
      <c r="I939" t="s">
        <v>260</v>
      </c>
      <c r="J939">
        <v>81</v>
      </c>
      <c r="K939">
        <v>70</v>
      </c>
      <c r="L939">
        <v>85</v>
      </c>
      <c r="M939">
        <v>78</v>
      </c>
      <c r="N939">
        <v>69</v>
      </c>
      <c r="O939">
        <v>82</v>
      </c>
      <c r="P939">
        <v>81</v>
      </c>
      <c r="Q939">
        <v>89</v>
      </c>
      <c r="R939">
        <v>89</v>
      </c>
      <c r="S939">
        <v>86</v>
      </c>
      <c r="T939">
        <v>91</v>
      </c>
      <c r="U939">
        <v>91</v>
      </c>
      <c r="V939">
        <v>90</v>
      </c>
      <c r="W939">
        <v>90</v>
      </c>
      <c r="X939">
        <v>90</v>
      </c>
      <c r="Y939">
        <v>90</v>
      </c>
      <c r="Z939">
        <v>92</v>
      </c>
      <c r="AA939">
        <v>90</v>
      </c>
      <c r="AB939">
        <v>86</v>
      </c>
      <c r="AC939">
        <v>93</v>
      </c>
      <c r="AD939">
        <v>89</v>
      </c>
      <c r="AE939">
        <v>87</v>
      </c>
      <c r="AF939">
        <v>91</v>
      </c>
      <c r="AG939">
        <v>97</v>
      </c>
      <c r="AH939">
        <v>96</v>
      </c>
      <c r="AI939">
        <v>97</v>
      </c>
      <c r="AJ939">
        <v>98</v>
      </c>
      <c r="AK939">
        <v>100</v>
      </c>
      <c r="AL939">
        <v>101</v>
      </c>
      <c r="AM939">
        <v>100</v>
      </c>
      <c r="AN939" s="5">
        <v>96</v>
      </c>
      <c r="AO939" s="5">
        <v>96</v>
      </c>
      <c r="AP939" s="5">
        <v>94</v>
      </c>
      <c r="AQ939" s="5">
        <v>91</v>
      </c>
      <c r="AR939" s="5">
        <v>89</v>
      </c>
      <c r="AS939" s="5">
        <v>91</v>
      </c>
      <c r="AT939" s="5">
        <v>93</v>
      </c>
      <c r="AU939" s="5">
        <v>95</v>
      </c>
      <c r="AV939" s="5">
        <v>102</v>
      </c>
      <c r="AW939" s="5">
        <v>103</v>
      </c>
      <c r="AX939" s="5">
        <v>102</v>
      </c>
      <c r="AY939" s="5">
        <v>100</v>
      </c>
      <c r="AZ939" s="5">
        <v>99</v>
      </c>
      <c r="BA939" s="5">
        <v>104</v>
      </c>
      <c r="BB939" s="5">
        <v>106</v>
      </c>
      <c r="BC939" s="5">
        <v>107</v>
      </c>
      <c r="BD939" s="5">
        <v>104</v>
      </c>
      <c r="BE939" s="5">
        <v>102</v>
      </c>
      <c r="BF939" s="5">
        <v>102</v>
      </c>
      <c r="BG939" s="5">
        <v>100</v>
      </c>
      <c r="BH939" s="5">
        <v>99</v>
      </c>
      <c r="BI939" s="5">
        <v>98</v>
      </c>
      <c r="BJ939" s="5">
        <v>96</v>
      </c>
      <c r="BK939" s="5">
        <v>96</v>
      </c>
      <c r="BL939" s="5">
        <v>97</v>
      </c>
      <c r="BM939" s="5">
        <v>100</v>
      </c>
      <c r="BN939" s="5">
        <v>101</v>
      </c>
      <c r="BO939" s="5">
        <v>96</v>
      </c>
      <c r="BP939" s="5">
        <v>98</v>
      </c>
      <c r="BQ939" s="5">
        <v>102</v>
      </c>
      <c r="BR939" s="5">
        <v>102</v>
      </c>
      <c r="BS939">
        <v>101</v>
      </c>
      <c r="BT939">
        <v>102</v>
      </c>
      <c r="BU939">
        <v>100</v>
      </c>
      <c r="BV939">
        <v>98</v>
      </c>
      <c r="BW939">
        <v>96</v>
      </c>
      <c r="BX939">
        <v>96</v>
      </c>
      <c r="BY939">
        <v>94</v>
      </c>
      <c r="BZ939">
        <v>92</v>
      </c>
      <c r="CA939">
        <v>93</v>
      </c>
      <c r="CB939">
        <v>94</v>
      </c>
      <c r="CC939">
        <v>95</v>
      </c>
      <c r="CD939">
        <v>96</v>
      </c>
      <c r="CE939">
        <v>98</v>
      </c>
      <c r="CF939">
        <v>97</v>
      </c>
      <c r="CG939">
        <v>97</v>
      </c>
      <c r="CH939">
        <v>95</v>
      </c>
      <c r="CI939">
        <v>96</v>
      </c>
      <c r="CJ939">
        <v>96</v>
      </c>
      <c r="CK939">
        <v>95</v>
      </c>
      <c r="CL939">
        <v>95</v>
      </c>
      <c r="CM939">
        <v>95</v>
      </c>
      <c r="CN939">
        <v>91</v>
      </c>
      <c r="CO939">
        <v>92</v>
      </c>
      <c r="CP939">
        <v>89</v>
      </c>
      <c r="CQ939">
        <v>95</v>
      </c>
      <c r="CR939">
        <v>98</v>
      </c>
      <c r="CS939">
        <v>98</v>
      </c>
      <c r="CT939">
        <v>100</v>
      </c>
      <c r="CU939">
        <v>100</v>
      </c>
      <c r="CV939">
        <v>103</v>
      </c>
      <c r="CW939">
        <v>100</v>
      </c>
      <c r="CX939" t="s">
        <v>5</v>
      </c>
      <c r="CY939" t="s">
        <v>8</v>
      </c>
    </row>
    <row r="940" spans="1:103" x14ac:dyDescent="0.25">
      <c r="A940" t="s">
        <v>73</v>
      </c>
      <c r="B940">
        <v>37.2667</v>
      </c>
      <c r="C940">
        <v>-117.0167</v>
      </c>
      <c r="D940">
        <v>4022</v>
      </c>
      <c r="E940" t="s">
        <v>1</v>
      </c>
      <c r="F940">
        <v>90.3</v>
      </c>
      <c r="G940">
        <v>1948</v>
      </c>
      <c r="H940">
        <v>8</v>
      </c>
      <c r="I940" t="s">
        <v>260</v>
      </c>
      <c r="J940">
        <v>83</v>
      </c>
      <c r="K940">
        <v>72</v>
      </c>
      <c r="L940">
        <v>80</v>
      </c>
      <c r="M940">
        <v>78</v>
      </c>
      <c r="N940">
        <v>79</v>
      </c>
      <c r="O940">
        <v>82</v>
      </c>
      <c r="P940">
        <v>81</v>
      </c>
      <c r="Q940">
        <v>90</v>
      </c>
      <c r="R940">
        <v>90</v>
      </c>
      <c r="S940">
        <v>86</v>
      </c>
      <c r="T940">
        <v>89</v>
      </c>
      <c r="U940">
        <v>99</v>
      </c>
      <c r="V940">
        <v>89</v>
      </c>
      <c r="W940">
        <v>89</v>
      </c>
      <c r="X940">
        <v>90</v>
      </c>
      <c r="Y940">
        <v>91</v>
      </c>
      <c r="Z940">
        <v>87</v>
      </c>
      <c r="AA940">
        <v>84</v>
      </c>
      <c r="AB940">
        <v>91</v>
      </c>
      <c r="AC940">
        <v>84</v>
      </c>
      <c r="AD940">
        <v>83</v>
      </c>
      <c r="AE940">
        <v>89</v>
      </c>
      <c r="AF940">
        <v>94</v>
      </c>
      <c r="AG940">
        <v>96</v>
      </c>
      <c r="AH940">
        <v>96</v>
      </c>
      <c r="AI940">
        <v>96</v>
      </c>
      <c r="AJ940">
        <v>100</v>
      </c>
      <c r="AK940">
        <v>100</v>
      </c>
      <c r="AL940">
        <v>102</v>
      </c>
      <c r="AM940">
        <v>102</v>
      </c>
      <c r="AN940" s="5">
        <v>95</v>
      </c>
      <c r="AO940" s="5">
        <v>94</v>
      </c>
      <c r="AP940" s="5">
        <v>93</v>
      </c>
      <c r="AQ940" s="8">
        <f>AVERAGE(AP940,AR940)</f>
        <v>91</v>
      </c>
      <c r="AR940" s="5">
        <v>89</v>
      </c>
      <c r="AS940" s="5">
        <v>90</v>
      </c>
      <c r="AT940" s="5">
        <v>93</v>
      </c>
      <c r="AU940" s="5">
        <v>94</v>
      </c>
      <c r="AV940" s="5">
        <v>99</v>
      </c>
      <c r="AW940" s="5">
        <v>100</v>
      </c>
      <c r="AX940" s="5">
        <v>102</v>
      </c>
      <c r="AY940" s="5">
        <v>99</v>
      </c>
      <c r="AZ940" s="5">
        <v>99</v>
      </c>
      <c r="BA940" s="5">
        <v>102</v>
      </c>
      <c r="BB940" s="5">
        <v>105</v>
      </c>
      <c r="BC940" s="5">
        <v>103</v>
      </c>
      <c r="BD940" s="5">
        <v>101</v>
      </c>
      <c r="BE940" s="5">
        <v>99</v>
      </c>
      <c r="BF940" s="5">
        <v>100</v>
      </c>
      <c r="BG940" s="5">
        <v>99</v>
      </c>
      <c r="BH940" s="5">
        <v>97</v>
      </c>
      <c r="BI940" s="8">
        <f>AVERAGE(BH940,BJ940)</f>
        <v>95.5</v>
      </c>
      <c r="BJ940" s="5">
        <v>94</v>
      </c>
      <c r="BK940" s="5">
        <v>96</v>
      </c>
      <c r="BL940" s="5">
        <v>94</v>
      </c>
      <c r="BM940" s="5">
        <v>100</v>
      </c>
      <c r="BN940" s="5">
        <v>102</v>
      </c>
      <c r="BO940" s="5">
        <v>94</v>
      </c>
      <c r="BP940" s="5">
        <v>96</v>
      </c>
      <c r="BQ940" s="5">
        <v>99</v>
      </c>
      <c r="BR940" s="5">
        <v>101</v>
      </c>
      <c r="BS940">
        <v>101</v>
      </c>
      <c r="BT940">
        <v>100</v>
      </c>
      <c r="BU940">
        <v>99</v>
      </c>
      <c r="BV940">
        <v>98</v>
      </c>
      <c r="BW940">
        <v>95</v>
      </c>
      <c r="BX940">
        <v>96</v>
      </c>
      <c r="CA940">
        <v>89</v>
      </c>
      <c r="CB940">
        <v>94</v>
      </c>
      <c r="CC940">
        <v>93</v>
      </c>
      <c r="CD940">
        <v>94</v>
      </c>
      <c r="CE940">
        <v>95</v>
      </c>
      <c r="CH940">
        <v>95</v>
      </c>
      <c r="CI940">
        <v>98</v>
      </c>
      <c r="CJ940">
        <v>97</v>
      </c>
      <c r="CK940">
        <v>95</v>
      </c>
      <c r="CL940">
        <v>95</v>
      </c>
      <c r="CO940">
        <v>88</v>
      </c>
      <c r="CP940">
        <v>88</v>
      </c>
      <c r="CQ940">
        <v>95</v>
      </c>
      <c r="CR940">
        <v>94</v>
      </c>
      <c r="CS940">
        <v>91</v>
      </c>
      <c r="CT940">
        <v>100</v>
      </c>
      <c r="CU940">
        <v>103</v>
      </c>
      <c r="CV940">
        <v>102</v>
      </c>
      <c r="CW940">
        <v>103</v>
      </c>
      <c r="CX940" t="s">
        <v>2</v>
      </c>
      <c r="CY940" t="s">
        <v>74</v>
      </c>
    </row>
    <row r="941" spans="1:103" x14ac:dyDescent="0.25">
      <c r="A941" t="s">
        <v>55</v>
      </c>
      <c r="B941">
        <v>35.4</v>
      </c>
      <c r="C941">
        <v>-115.8167</v>
      </c>
      <c r="D941">
        <v>3953</v>
      </c>
      <c r="E941" t="s">
        <v>1</v>
      </c>
      <c r="F941">
        <v>151.19999999999999</v>
      </c>
      <c r="G941">
        <v>1948</v>
      </c>
      <c r="H941">
        <v>8</v>
      </c>
      <c r="I941" t="s">
        <v>260</v>
      </c>
      <c r="J941">
        <v>75</v>
      </c>
      <c r="K941">
        <v>71</v>
      </c>
      <c r="L941">
        <v>80</v>
      </c>
      <c r="M941">
        <v>80</v>
      </c>
      <c r="N941">
        <v>75</v>
      </c>
      <c r="O941">
        <v>81</v>
      </c>
      <c r="P941">
        <v>84</v>
      </c>
      <c r="Q941">
        <v>91</v>
      </c>
      <c r="R941">
        <v>90</v>
      </c>
      <c r="S941">
        <v>88</v>
      </c>
      <c r="T941">
        <v>84</v>
      </c>
      <c r="U941">
        <v>87</v>
      </c>
      <c r="V941">
        <v>89</v>
      </c>
      <c r="W941">
        <v>86</v>
      </c>
      <c r="X941">
        <v>87</v>
      </c>
      <c r="Y941">
        <v>88</v>
      </c>
      <c r="Z941">
        <v>87</v>
      </c>
      <c r="AA941">
        <v>88</v>
      </c>
      <c r="AB941">
        <v>82</v>
      </c>
      <c r="AC941">
        <v>87</v>
      </c>
      <c r="AD941">
        <v>88</v>
      </c>
      <c r="AE941">
        <v>87</v>
      </c>
      <c r="AF941">
        <v>86</v>
      </c>
      <c r="AG941">
        <v>92</v>
      </c>
      <c r="AH941">
        <v>93</v>
      </c>
      <c r="AI941">
        <v>92</v>
      </c>
      <c r="AJ941">
        <v>94</v>
      </c>
      <c r="AK941">
        <v>98</v>
      </c>
      <c r="AL941">
        <v>101</v>
      </c>
      <c r="AM941">
        <v>102</v>
      </c>
      <c r="AN941" s="8">
        <f>(2*AM941+AP941)/3</f>
        <v>99.333333333333329</v>
      </c>
      <c r="AO941" s="8">
        <f>(AN941+2*AQ941)/3</f>
        <v>97.1111111111111</v>
      </c>
      <c r="AP941" s="5">
        <v>94</v>
      </c>
      <c r="AQ941" s="5">
        <v>96</v>
      </c>
      <c r="AR941" s="5">
        <v>90</v>
      </c>
      <c r="AS941" s="5">
        <v>91</v>
      </c>
      <c r="AT941" s="5">
        <v>90</v>
      </c>
      <c r="AU941" s="5">
        <v>95</v>
      </c>
      <c r="AV941" s="5">
        <v>94</v>
      </c>
      <c r="AW941" s="5">
        <v>96</v>
      </c>
      <c r="AX941" s="5">
        <v>94</v>
      </c>
      <c r="AY941" s="5">
        <v>96</v>
      </c>
      <c r="AZ941" s="5">
        <v>98</v>
      </c>
      <c r="BA941" s="5">
        <v>100</v>
      </c>
      <c r="BB941" s="5">
        <v>102</v>
      </c>
      <c r="BC941" s="5">
        <v>101</v>
      </c>
      <c r="BD941" s="5">
        <v>99</v>
      </c>
      <c r="BE941" s="5">
        <v>97</v>
      </c>
      <c r="BF941" s="5">
        <v>96</v>
      </c>
      <c r="BG941" s="5">
        <v>95</v>
      </c>
      <c r="BH941" s="5">
        <v>94</v>
      </c>
      <c r="BI941" s="5">
        <v>92</v>
      </c>
      <c r="BJ941" s="5">
        <v>84</v>
      </c>
      <c r="BK941" s="5">
        <v>90</v>
      </c>
      <c r="BL941" s="5">
        <v>92</v>
      </c>
      <c r="BM941" s="5">
        <v>95</v>
      </c>
      <c r="BN941" s="5">
        <v>95</v>
      </c>
      <c r="BO941" s="5">
        <v>93</v>
      </c>
      <c r="BP941" s="5">
        <v>91</v>
      </c>
      <c r="BQ941" s="5">
        <v>96</v>
      </c>
      <c r="BR941" s="5">
        <v>98</v>
      </c>
      <c r="BS941">
        <v>97</v>
      </c>
      <c r="BT941">
        <v>96</v>
      </c>
      <c r="BU941">
        <v>94</v>
      </c>
      <c r="BV941">
        <v>93</v>
      </c>
      <c r="BW941">
        <v>92</v>
      </c>
      <c r="BX941">
        <v>93</v>
      </c>
      <c r="BY941">
        <v>92</v>
      </c>
      <c r="BZ941">
        <v>89</v>
      </c>
      <c r="CA941">
        <v>89</v>
      </c>
      <c r="CB941">
        <v>90</v>
      </c>
      <c r="CC941">
        <v>91</v>
      </c>
      <c r="CD941">
        <v>89</v>
      </c>
      <c r="CE941">
        <v>92</v>
      </c>
      <c r="CF941">
        <v>95</v>
      </c>
      <c r="CG941">
        <v>94</v>
      </c>
      <c r="CH941">
        <v>93</v>
      </c>
      <c r="CI941">
        <v>95</v>
      </c>
      <c r="CJ941">
        <v>95</v>
      </c>
      <c r="CK941">
        <v>93</v>
      </c>
      <c r="CL941">
        <v>92</v>
      </c>
      <c r="CM941">
        <v>93</v>
      </c>
      <c r="CN941">
        <v>91</v>
      </c>
      <c r="CO941">
        <v>89</v>
      </c>
      <c r="CP941">
        <v>86</v>
      </c>
      <c r="CQ941">
        <v>92</v>
      </c>
      <c r="CR941">
        <v>94</v>
      </c>
      <c r="CS941">
        <v>95</v>
      </c>
      <c r="CT941">
        <v>97</v>
      </c>
      <c r="CU941">
        <v>100</v>
      </c>
      <c r="CV941">
        <v>101</v>
      </c>
      <c r="CW941">
        <v>100</v>
      </c>
      <c r="CX941" t="s">
        <v>5</v>
      </c>
      <c r="CY941" t="s">
        <v>56</v>
      </c>
    </row>
    <row r="942" spans="1:103" x14ac:dyDescent="0.25">
      <c r="A942" t="s">
        <v>49</v>
      </c>
      <c r="B942">
        <v>36.1389</v>
      </c>
      <c r="C942">
        <v>-117.9528</v>
      </c>
      <c r="D942">
        <v>3825</v>
      </c>
      <c r="E942" t="s">
        <v>1</v>
      </c>
      <c r="F942">
        <v>103.6</v>
      </c>
      <c r="G942">
        <v>1948</v>
      </c>
      <c r="H942">
        <v>8</v>
      </c>
      <c r="I942" t="s">
        <v>260</v>
      </c>
      <c r="J942">
        <v>71</v>
      </c>
      <c r="K942">
        <v>80</v>
      </c>
      <c r="L942">
        <v>72</v>
      </c>
      <c r="M942">
        <v>71</v>
      </c>
      <c r="N942">
        <v>72</v>
      </c>
      <c r="O942">
        <v>74</v>
      </c>
      <c r="P942">
        <v>86</v>
      </c>
      <c r="Q942">
        <v>83</v>
      </c>
      <c r="R942">
        <v>84</v>
      </c>
      <c r="S942">
        <v>85</v>
      </c>
      <c r="T942">
        <v>90</v>
      </c>
      <c r="U942">
        <v>88</v>
      </c>
      <c r="V942">
        <v>89</v>
      </c>
      <c r="W942">
        <v>88</v>
      </c>
      <c r="X942">
        <v>89</v>
      </c>
      <c r="Y942">
        <v>87</v>
      </c>
      <c r="Z942">
        <v>85</v>
      </c>
      <c r="AA942">
        <v>87</v>
      </c>
      <c r="AB942">
        <v>88</v>
      </c>
      <c r="AC942">
        <v>93</v>
      </c>
      <c r="AD942">
        <v>86</v>
      </c>
      <c r="AE942">
        <v>88</v>
      </c>
      <c r="AF942">
        <v>92</v>
      </c>
      <c r="AG942">
        <v>92</v>
      </c>
      <c r="AH942">
        <v>92</v>
      </c>
      <c r="AI942">
        <v>96</v>
      </c>
      <c r="AJ942">
        <v>98</v>
      </c>
      <c r="AK942">
        <v>100</v>
      </c>
      <c r="AL942">
        <v>98</v>
      </c>
      <c r="AM942">
        <v>94</v>
      </c>
      <c r="AN942" s="5">
        <v>94</v>
      </c>
      <c r="AO942" s="5">
        <v>90</v>
      </c>
      <c r="AP942" s="5">
        <v>90</v>
      </c>
      <c r="AQ942" s="5">
        <v>84</v>
      </c>
      <c r="AR942" s="5">
        <v>86</v>
      </c>
      <c r="AS942" s="5">
        <v>88</v>
      </c>
      <c r="AT942" s="5">
        <v>92</v>
      </c>
      <c r="AU942" s="5">
        <v>92</v>
      </c>
      <c r="AV942" s="5">
        <v>94</v>
      </c>
      <c r="AW942" s="5">
        <v>97</v>
      </c>
      <c r="AX942" s="5">
        <v>98</v>
      </c>
      <c r="AY942" s="5">
        <v>96</v>
      </c>
      <c r="AZ942" s="5">
        <v>96</v>
      </c>
      <c r="BA942" s="5">
        <v>100</v>
      </c>
      <c r="BB942" s="5">
        <v>102</v>
      </c>
      <c r="BC942" s="5">
        <v>101</v>
      </c>
      <c r="BD942" s="5">
        <v>98</v>
      </c>
      <c r="BE942" s="5">
        <v>94</v>
      </c>
      <c r="BF942" s="5">
        <v>96</v>
      </c>
      <c r="BG942" s="5">
        <v>93</v>
      </c>
      <c r="BH942" s="5">
        <v>93</v>
      </c>
      <c r="BI942" s="5">
        <v>94</v>
      </c>
      <c r="BJ942" s="5">
        <v>93</v>
      </c>
      <c r="BK942" s="5">
        <v>92</v>
      </c>
      <c r="BL942" s="5">
        <v>91</v>
      </c>
      <c r="BM942" s="5">
        <v>97</v>
      </c>
      <c r="BN942" s="5">
        <v>99</v>
      </c>
      <c r="BO942" s="5">
        <v>96</v>
      </c>
      <c r="BP942" s="5">
        <v>92</v>
      </c>
      <c r="BQ942" s="5">
        <v>95</v>
      </c>
      <c r="BR942" s="5">
        <v>98</v>
      </c>
      <c r="BS942">
        <v>98</v>
      </c>
      <c r="BT942">
        <v>98</v>
      </c>
      <c r="BU942">
        <v>95</v>
      </c>
      <c r="BV942">
        <v>96</v>
      </c>
      <c r="BW942">
        <v>91</v>
      </c>
      <c r="BX942">
        <v>93</v>
      </c>
      <c r="BY942">
        <v>91</v>
      </c>
      <c r="BZ942">
        <v>89</v>
      </c>
      <c r="CA942">
        <v>91</v>
      </c>
      <c r="CB942">
        <v>92</v>
      </c>
      <c r="CC942">
        <v>89</v>
      </c>
      <c r="CD942">
        <v>92</v>
      </c>
      <c r="CE942">
        <v>92</v>
      </c>
      <c r="CF942">
        <v>93</v>
      </c>
      <c r="CG942">
        <v>92</v>
      </c>
      <c r="CH942">
        <v>92</v>
      </c>
      <c r="CI942">
        <v>92</v>
      </c>
      <c r="CJ942">
        <v>95</v>
      </c>
      <c r="CK942">
        <v>96</v>
      </c>
      <c r="CL942">
        <v>90</v>
      </c>
      <c r="CM942">
        <v>92</v>
      </c>
      <c r="CN942">
        <v>88</v>
      </c>
      <c r="CO942">
        <v>88</v>
      </c>
      <c r="CP942">
        <v>88</v>
      </c>
      <c r="CQ942">
        <v>92</v>
      </c>
      <c r="CR942">
        <v>93</v>
      </c>
      <c r="CS942">
        <v>93</v>
      </c>
      <c r="CT942">
        <v>95</v>
      </c>
      <c r="CU942">
        <v>98</v>
      </c>
      <c r="CV942">
        <v>101</v>
      </c>
      <c r="CW942">
        <v>99</v>
      </c>
      <c r="CX942" t="s">
        <v>5</v>
      </c>
      <c r="CY942" t="s">
        <v>50</v>
      </c>
    </row>
    <row r="943" spans="1:103" x14ac:dyDescent="0.25">
      <c r="A943" t="s">
        <v>31</v>
      </c>
      <c r="B943">
        <v>35.466099999999997</v>
      </c>
      <c r="C943">
        <v>-114.9217</v>
      </c>
      <c r="D943">
        <v>3540</v>
      </c>
      <c r="E943" t="s">
        <v>1</v>
      </c>
      <c r="F943">
        <v>207</v>
      </c>
      <c r="G943">
        <v>1948</v>
      </c>
      <c r="H943">
        <v>8</v>
      </c>
      <c r="I943" t="s">
        <v>260</v>
      </c>
      <c r="J943">
        <v>80</v>
      </c>
      <c r="K943">
        <v>77</v>
      </c>
      <c r="L943">
        <v>83</v>
      </c>
      <c r="M943">
        <v>83</v>
      </c>
      <c r="N943">
        <v>82</v>
      </c>
      <c r="O943">
        <v>80</v>
      </c>
      <c r="P943">
        <v>85</v>
      </c>
      <c r="Q943">
        <v>93</v>
      </c>
      <c r="R943">
        <v>94</v>
      </c>
      <c r="S943">
        <v>93</v>
      </c>
      <c r="T943">
        <v>91</v>
      </c>
      <c r="U943">
        <v>93</v>
      </c>
      <c r="V943">
        <v>95</v>
      </c>
      <c r="W943">
        <v>92</v>
      </c>
      <c r="X943">
        <v>94</v>
      </c>
      <c r="Y943">
        <v>93</v>
      </c>
      <c r="Z943">
        <v>93</v>
      </c>
      <c r="AA943">
        <v>91</v>
      </c>
      <c r="AB943">
        <v>89</v>
      </c>
      <c r="AC943">
        <v>93</v>
      </c>
      <c r="AD943">
        <v>92</v>
      </c>
      <c r="AE943">
        <v>90</v>
      </c>
      <c r="AF943">
        <v>90</v>
      </c>
      <c r="AG943">
        <v>94</v>
      </c>
      <c r="AH943">
        <v>95</v>
      </c>
      <c r="AI943">
        <v>95</v>
      </c>
      <c r="AJ943">
        <v>98</v>
      </c>
      <c r="AK943">
        <v>101</v>
      </c>
      <c r="AL943">
        <v>103</v>
      </c>
      <c r="AM943">
        <v>103</v>
      </c>
      <c r="AN943" s="5">
        <v>99</v>
      </c>
      <c r="AO943" s="5">
        <v>97</v>
      </c>
      <c r="AP943" s="5">
        <v>96</v>
      </c>
      <c r="AQ943" s="5">
        <v>94</v>
      </c>
      <c r="AR943" s="5">
        <v>93</v>
      </c>
      <c r="AS943" s="5">
        <v>98</v>
      </c>
      <c r="AT943" s="5">
        <v>98</v>
      </c>
      <c r="AU943" s="5">
        <v>99</v>
      </c>
      <c r="AV943" s="5">
        <v>101</v>
      </c>
      <c r="AW943" s="5">
        <v>101</v>
      </c>
      <c r="AX943" s="5">
        <v>99</v>
      </c>
      <c r="AY943" s="5">
        <v>98</v>
      </c>
      <c r="AZ943" s="5">
        <v>99</v>
      </c>
      <c r="BA943" s="5">
        <v>104</v>
      </c>
      <c r="BB943" s="5">
        <v>107</v>
      </c>
      <c r="BC943" s="5">
        <v>104</v>
      </c>
      <c r="BD943" s="5">
        <v>100</v>
      </c>
      <c r="BE943" s="5">
        <v>99</v>
      </c>
      <c r="BF943" s="5">
        <v>99</v>
      </c>
      <c r="BG943" s="5">
        <v>98</v>
      </c>
      <c r="BH943" s="5">
        <v>96</v>
      </c>
      <c r="BI943" s="5">
        <v>94</v>
      </c>
      <c r="BJ943" s="5">
        <v>89</v>
      </c>
      <c r="BK943" s="5">
        <v>92</v>
      </c>
      <c r="BL943" s="5">
        <v>94</v>
      </c>
      <c r="BM943" s="5">
        <v>98</v>
      </c>
      <c r="BN943" s="5">
        <v>97</v>
      </c>
      <c r="BO943" s="5">
        <v>97</v>
      </c>
      <c r="BP943" s="5">
        <v>96</v>
      </c>
      <c r="BQ943" s="5">
        <v>99</v>
      </c>
      <c r="BR943" s="5">
        <v>102</v>
      </c>
      <c r="BS943">
        <v>100</v>
      </c>
      <c r="BT943">
        <v>98</v>
      </c>
      <c r="BU943">
        <v>97</v>
      </c>
      <c r="BV943">
        <v>95</v>
      </c>
      <c r="BW943">
        <v>93</v>
      </c>
      <c r="BX943">
        <v>96</v>
      </c>
      <c r="BY943">
        <v>90</v>
      </c>
      <c r="BZ943">
        <v>93</v>
      </c>
      <c r="CA943">
        <v>94</v>
      </c>
      <c r="CB943">
        <v>95</v>
      </c>
      <c r="CC943">
        <v>96</v>
      </c>
      <c r="CD943">
        <v>95</v>
      </c>
      <c r="CE943">
        <v>95</v>
      </c>
      <c r="CF943">
        <v>97</v>
      </c>
      <c r="CG943">
        <v>95</v>
      </c>
      <c r="CH943">
        <v>96</v>
      </c>
      <c r="CI943">
        <v>98</v>
      </c>
      <c r="CJ943">
        <v>100</v>
      </c>
      <c r="CK943">
        <v>98</v>
      </c>
      <c r="CL943">
        <v>97</v>
      </c>
      <c r="CM943">
        <v>96</v>
      </c>
      <c r="CN943">
        <v>95</v>
      </c>
      <c r="CO943">
        <v>94</v>
      </c>
      <c r="CP943">
        <v>93</v>
      </c>
      <c r="CQ943">
        <v>95</v>
      </c>
      <c r="CR943">
        <v>97</v>
      </c>
      <c r="CS943">
        <v>97</v>
      </c>
      <c r="CT943">
        <v>101</v>
      </c>
      <c r="CU943">
        <v>104</v>
      </c>
      <c r="CV943">
        <v>104</v>
      </c>
      <c r="CW943">
        <v>103</v>
      </c>
      <c r="CX943" t="s">
        <v>2</v>
      </c>
      <c r="CY943" t="s">
        <v>32</v>
      </c>
    </row>
    <row r="944" spans="1:103" x14ac:dyDescent="0.25">
      <c r="A944" t="s">
        <v>47</v>
      </c>
      <c r="B944">
        <v>37.366700000000002</v>
      </c>
      <c r="C944">
        <v>-115.16670000000001</v>
      </c>
      <c r="D944">
        <v>3488</v>
      </c>
      <c r="E944" t="s">
        <v>1</v>
      </c>
      <c r="F944">
        <v>181.4</v>
      </c>
      <c r="G944">
        <v>1948</v>
      </c>
      <c r="H944">
        <v>8</v>
      </c>
      <c r="I944" t="s">
        <v>260</v>
      </c>
      <c r="J944">
        <v>75</v>
      </c>
      <c r="K944">
        <v>78</v>
      </c>
      <c r="L944">
        <v>83</v>
      </c>
      <c r="M944">
        <v>84</v>
      </c>
      <c r="N944">
        <v>82</v>
      </c>
      <c r="O944">
        <v>85</v>
      </c>
      <c r="P944">
        <v>82</v>
      </c>
      <c r="Q944">
        <v>91</v>
      </c>
      <c r="R944">
        <v>95</v>
      </c>
      <c r="S944">
        <v>89</v>
      </c>
      <c r="T944">
        <v>92</v>
      </c>
      <c r="U944">
        <v>93</v>
      </c>
      <c r="V944">
        <v>94</v>
      </c>
      <c r="W944">
        <v>92</v>
      </c>
      <c r="X944">
        <v>94</v>
      </c>
      <c r="Y944">
        <v>93</v>
      </c>
      <c r="Z944">
        <v>92</v>
      </c>
      <c r="AA944">
        <v>90</v>
      </c>
      <c r="AB944">
        <v>85</v>
      </c>
      <c r="AC944">
        <v>85</v>
      </c>
      <c r="AD944">
        <v>86</v>
      </c>
      <c r="AE944">
        <v>84</v>
      </c>
      <c r="AF944">
        <v>83</v>
      </c>
      <c r="AG944">
        <v>95</v>
      </c>
      <c r="AH944">
        <v>96</v>
      </c>
      <c r="AI944">
        <v>95</v>
      </c>
      <c r="AJ944">
        <v>95</v>
      </c>
      <c r="AK944">
        <v>98</v>
      </c>
      <c r="AL944">
        <v>102</v>
      </c>
      <c r="AM944">
        <v>103</v>
      </c>
      <c r="AN944" s="8">
        <f>AVERAGE(AM944,AO944)</f>
        <v>100</v>
      </c>
      <c r="AO944" s="5">
        <v>97</v>
      </c>
      <c r="AP944" s="5">
        <v>95</v>
      </c>
      <c r="AQ944" s="5">
        <v>95</v>
      </c>
      <c r="AR944" s="5">
        <v>94</v>
      </c>
      <c r="AS944" s="5">
        <v>95</v>
      </c>
      <c r="AT944" s="5">
        <v>95</v>
      </c>
      <c r="AU944" s="5">
        <v>97</v>
      </c>
      <c r="AV944" s="5">
        <v>99</v>
      </c>
      <c r="AW944" s="5">
        <v>101</v>
      </c>
      <c r="AX944" s="5">
        <v>100</v>
      </c>
      <c r="AY944" s="5">
        <v>100</v>
      </c>
      <c r="AZ944" s="5">
        <v>99</v>
      </c>
      <c r="BA944" s="5">
        <v>102</v>
      </c>
      <c r="BB944" s="5">
        <v>105</v>
      </c>
      <c r="BC944" s="5">
        <v>106</v>
      </c>
      <c r="BD944" s="5">
        <v>101</v>
      </c>
      <c r="BE944" s="5">
        <v>101</v>
      </c>
      <c r="BF944" s="5">
        <v>101</v>
      </c>
      <c r="BG944" s="5">
        <v>98</v>
      </c>
      <c r="BH944" s="5">
        <v>97</v>
      </c>
      <c r="BI944" s="5">
        <v>98</v>
      </c>
      <c r="BJ944" s="5">
        <v>95</v>
      </c>
      <c r="BK944" s="5">
        <v>98</v>
      </c>
      <c r="BL944" s="5">
        <v>100</v>
      </c>
      <c r="BM944" s="5">
        <v>101</v>
      </c>
      <c r="BN944" s="5">
        <v>99</v>
      </c>
      <c r="BO944" s="5">
        <v>98</v>
      </c>
      <c r="BP944" s="5">
        <v>99</v>
      </c>
      <c r="BQ944" s="5">
        <v>100</v>
      </c>
      <c r="BR944" s="5">
        <v>103</v>
      </c>
      <c r="BS944">
        <v>101</v>
      </c>
      <c r="BT944">
        <v>101</v>
      </c>
      <c r="BU944">
        <v>96</v>
      </c>
      <c r="BV944">
        <v>91</v>
      </c>
      <c r="BW944">
        <v>92</v>
      </c>
      <c r="BX944">
        <v>90</v>
      </c>
      <c r="BY944">
        <v>91</v>
      </c>
      <c r="BZ944">
        <v>93</v>
      </c>
      <c r="CA944">
        <v>95</v>
      </c>
      <c r="CB944">
        <v>95</v>
      </c>
      <c r="CC944">
        <v>96</v>
      </c>
      <c r="CD944">
        <v>96</v>
      </c>
      <c r="CE944">
        <v>96</v>
      </c>
      <c r="CF944">
        <v>98</v>
      </c>
      <c r="CG944">
        <v>97</v>
      </c>
      <c r="CH944">
        <v>98</v>
      </c>
      <c r="CI944">
        <v>98</v>
      </c>
      <c r="CJ944">
        <v>101</v>
      </c>
      <c r="CK944">
        <v>96</v>
      </c>
      <c r="CL944">
        <v>96</v>
      </c>
      <c r="CM944">
        <v>96</v>
      </c>
      <c r="CN944">
        <v>96</v>
      </c>
      <c r="CO944">
        <v>94</v>
      </c>
      <c r="CP944">
        <v>91</v>
      </c>
      <c r="CQ944">
        <v>94</v>
      </c>
      <c r="CR944">
        <v>94</v>
      </c>
      <c r="CS944">
        <v>95</v>
      </c>
      <c r="CT944">
        <v>98</v>
      </c>
      <c r="CU944">
        <v>102</v>
      </c>
      <c r="CV944">
        <v>102</v>
      </c>
      <c r="CW944">
        <v>103</v>
      </c>
      <c r="CX944" t="s">
        <v>2</v>
      </c>
      <c r="CY944" t="s">
        <v>48</v>
      </c>
    </row>
    <row r="945" spans="1:103" x14ac:dyDescent="0.25">
      <c r="A945" t="s">
        <v>43</v>
      </c>
      <c r="B945">
        <v>36.916699999999999</v>
      </c>
      <c r="C945">
        <v>-116.75</v>
      </c>
      <c r="D945">
        <v>3304</v>
      </c>
      <c r="E945" t="s">
        <v>1</v>
      </c>
      <c r="F945">
        <v>51.5</v>
      </c>
      <c r="G945">
        <v>1948</v>
      </c>
      <c r="H945">
        <v>8</v>
      </c>
      <c r="I945" t="s">
        <v>260</v>
      </c>
      <c r="J945">
        <v>84</v>
      </c>
      <c r="K945">
        <v>67</v>
      </c>
      <c r="L945">
        <v>83</v>
      </c>
      <c r="M945">
        <v>80</v>
      </c>
      <c r="N945">
        <v>78</v>
      </c>
      <c r="O945">
        <v>86</v>
      </c>
      <c r="P945">
        <v>85</v>
      </c>
      <c r="Q945">
        <v>92</v>
      </c>
      <c r="R945">
        <v>92</v>
      </c>
      <c r="S945">
        <v>88</v>
      </c>
      <c r="T945">
        <v>89</v>
      </c>
      <c r="U945">
        <v>92</v>
      </c>
      <c r="V945">
        <v>92</v>
      </c>
      <c r="W945">
        <v>91</v>
      </c>
      <c r="X945">
        <v>91</v>
      </c>
      <c r="Y945">
        <v>92</v>
      </c>
      <c r="Z945">
        <v>93</v>
      </c>
      <c r="AA945">
        <v>90</v>
      </c>
      <c r="AB945">
        <v>85</v>
      </c>
      <c r="AC945">
        <v>92</v>
      </c>
      <c r="AD945">
        <v>88</v>
      </c>
      <c r="AE945">
        <v>86</v>
      </c>
      <c r="AF945">
        <v>91</v>
      </c>
      <c r="AG945">
        <v>97</v>
      </c>
      <c r="AH945">
        <v>98</v>
      </c>
      <c r="AI945">
        <v>97</v>
      </c>
      <c r="AJ945">
        <v>100</v>
      </c>
      <c r="AK945">
        <v>102</v>
      </c>
      <c r="AL945">
        <v>108</v>
      </c>
      <c r="AM945">
        <v>104</v>
      </c>
      <c r="AN945" s="5">
        <v>98</v>
      </c>
      <c r="AO945" s="5">
        <v>96</v>
      </c>
      <c r="AP945" s="5">
        <v>94</v>
      </c>
      <c r="AQ945" s="5">
        <v>91</v>
      </c>
      <c r="AR945" s="5">
        <v>90</v>
      </c>
      <c r="AS945" s="5">
        <v>93</v>
      </c>
      <c r="AT945" s="5">
        <v>93</v>
      </c>
      <c r="AU945" s="5">
        <v>95</v>
      </c>
      <c r="AV945" s="5">
        <v>99</v>
      </c>
      <c r="AW945" s="5">
        <v>101</v>
      </c>
      <c r="AX945" s="5">
        <v>101</v>
      </c>
      <c r="AY945" s="5">
        <v>101</v>
      </c>
      <c r="AZ945" s="5">
        <v>99</v>
      </c>
      <c r="BA945" s="5">
        <v>104</v>
      </c>
      <c r="BB945" s="5">
        <v>107</v>
      </c>
      <c r="BC945" s="5">
        <v>105</v>
      </c>
      <c r="BD945" s="5">
        <v>103</v>
      </c>
      <c r="BE945" s="5">
        <v>101</v>
      </c>
      <c r="BF945" s="5">
        <v>102</v>
      </c>
      <c r="BG945" s="5">
        <v>100</v>
      </c>
      <c r="BH945" s="5">
        <v>99</v>
      </c>
      <c r="BI945" s="5">
        <v>101</v>
      </c>
      <c r="BJ945" s="5">
        <v>94</v>
      </c>
      <c r="BK945" s="5">
        <v>98</v>
      </c>
      <c r="BL945" s="5">
        <v>98</v>
      </c>
      <c r="BM945" s="5">
        <v>102</v>
      </c>
      <c r="BN945" s="5">
        <v>102</v>
      </c>
      <c r="BO945" s="5">
        <v>97</v>
      </c>
      <c r="BP945" s="5">
        <v>98</v>
      </c>
      <c r="BQ945" s="5">
        <v>101</v>
      </c>
      <c r="BR945" s="5">
        <v>103</v>
      </c>
      <c r="BS945">
        <v>104</v>
      </c>
      <c r="BT945">
        <v>102</v>
      </c>
      <c r="BU945">
        <v>100</v>
      </c>
      <c r="BV945">
        <v>99</v>
      </c>
      <c r="BW945">
        <v>97</v>
      </c>
      <c r="BX945">
        <v>98</v>
      </c>
      <c r="BY945">
        <v>95</v>
      </c>
      <c r="BZ945">
        <v>93</v>
      </c>
      <c r="CA945">
        <v>94</v>
      </c>
      <c r="CB945">
        <v>95</v>
      </c>
      <c r="CC945">
        <v>95</v>
      </c>
      <c r="CD945">
        <v>96</v>
      </c>
      <c r="CE945">
        <v>97</v>
      </c>
      <c r="CF945">
        <v>98</v>
      </c>
      <c r="CG945">
        <v>98</v>
      </c>
      <c r="CH945">
        <v>97</v>
      </c>
      <c r="CI945">
        <v>101</v>
      </c>
      <c r="CJ945">
        <v>99</v>
      </c>
      <c r="CK945">
        <v>95</v>
      </c>
      <c r="CL945">
        <v>96</v>
      </c>
      <c r="CM945">
        <v>96</v>
      </c>
      <c r="CN945">
        <v>94</v>
      </c>
      <c r="CO945">
        <v>92</v>
      </c>
      <c r="CP945">
        <v>92</v>
      </c>
      <c r="CQ945">
        <v>97</v>
      </c>
      <c r="CR945">
        <v>98</v>
      </c>
      <c r="CS945">
        <v>98</v>
      </c>
      <c r="CT945">
        <v>101</v>
      </c>
      <c r="CU945">
        <v>102</v>
      </c>
      <c r="CV945">
        <v>104</v>
      </c>
      <c r="CW945">
        <v>104</v>
      </c>
      <c r="CX945" t="s">
        <v>2</v>
      </c>
      <c r="CY945" t="s">
        <v>44</v>
      </c>
    </row>
    <row r="946" spans="1:103" x14ac:dyDescent="0.25">
      <c r="A946" t="s">
        <v>33</v>
      </c>
      <c r="B946">
        <v>36.583300000000001</v>
      </c>
      <c r="C946">
        <v>-115.66670000000001</v>
      </c>
      <c r="D946">
        <v>3136</v>
      </c>
      <c r="E946" t="s">
        <v>1</v>
      </c>
      <c r="F946">
        <v>108</v>
      </c>
      <c r="G946">
        <v>1948</v>
      </c>
      <c r="H946">
        <v>8</v>
      </c>
      <c r="I946" t="s">
        <v>260</v>
      </c>
      <c r="J946">
        <v>84</v>
      </c>
      <c r="K946">
        <v>78</v>
      </c>
      <c r="L946">
        <v>87</v>
      </c>
      <c r="M946">
        <v>91</v>
      </c>
      <c r="N946">
        <v>88</v>
      </c>
      <c r="O946">
        <v>87</v>
      </c>
      <c r="P946">
        <v>87</v>
      </c>
      <c r="Q946">
        <v>97</v>
      </c>
      <c r="R946">
        <v>100</v>
      </c>
      <c r="S946">
        <v>93</v>
      </c>
      <c r="T946">
        <v>97</v>
      </c>
      <c r="U946">
        <v>99</v>
      </c>
      <c r="V946">
        <v>99</v>
      </c>
      <c r="W946">
        <v>98</v>
      </c>
      <c r="X946">
        <v>98</v>
      </c>
      <c r="Y946">
        <v>98</v>
      </c>
      <c r="Z946">
        <v>97</v>
      </c>
      <c r="AA946">
        <v>94</v>
      </c>
      <c r="AB946">
        <v>89</v>
      </c>
      <c r="AC946">
        <v>95</v>
      </c>
      <c r="AD946">
        <v>92</v>
      </c>
      <c r="AE946">
        <v>89</v>
      </c>
      <c r="AF946">
        <v>95</v>
      </c>
      <c r="AG946">
        <v>98</v>
      </c>
      <c r="AH946">
        <v>100</v>
      </c>
      <c r="AI946">
        <v>100</v>
      </c>
      <c r="AJ946">
        <v>102</v>
      </c>
      <c r="AK946">
        <v>103</v>
      </c>
      <c r="AL946">
        <v>107</v>
      </c>
      <c r="AM946">
        <v>108</v>
      </c>
      <c r="AN946" s="5">
        <v>105</v>
      </c>
      <c r="AO946" s="5">
        <v>100</v>
      </c>
      <c r="AP946" s="5">
        <v>100</v>
      </c>
      <c r="AQ946" s="5">
        <v>100</v>
      </c>
      <c r="AR946" s="5">
        <v>98</v>
      </c>
      <c r="AS946" s="5">
        <v>98</v>
      </c>
      <c r="AT946" s="5">
        <v>100</v>
      </c>
      <c r="AU946" s="5">
        <v>101</v>
      </c>
      <c r="AV946" s="5">
        <v>105</v>
      </c>
      <c r="AW946" s="5">
        <v>105</v>
      </c>
      <c r="AX946" s="5">
        <v>105</v>
      </c>
      <c r="AY946" s="5">
        <v>105</v>
      </c>
      <c r="AZ946" s="5">
        <v>105</v>
      </c>
      <c r="BA946" s="5">
        <v>107</v>
      </c>
      <c r="BB946" s="5">
        <v>109</v>
      </c>
      <c r="BC946" s="5">
        <v>111</v>
      </c>
      <c r="BD946" s="5">
        <v>106</v>
      </c>
      <c r="BE946" s="5">
        <v>106</v>
      </c>
      <c r="BF946" s="5">
        <v>107</v>
      </c>
      <c r="BG946" s="5">
        <v>103</v>
      </c>
      <c r="BH946" s="5">
        <v>102</v>
      </c>
      <c r="BI946" s="5">
        <v>103</v>
      </c>
      <c r="BJ946" s="5">
        <v>94</v>
      </c>
      <c r="BK946" s="5">
        <v>100</v>
      </c>
      <c r="BL946" s="5">
        <v>104</v>
      </c>
      <c r="BM946" s="5">
        <v>105</v>
      </c>
      <c r="BN946" s="5">
        <v>106</v>
      </c>
      <c r="BO946" s="5">
        <v>106</v>
      </c>
      <c r="BP946" s="5">
        <v>102</v>
      </c>
      <c r="BQ946" s="5">
        <v>105</v>
      </c>
      <c r="BR946" s="5">
        <v>109</v>
      </c>
      <c r="BS946">
        <v>107</v>
      </c>
      <c r="BT946">
        <v>105</v>
      </c>
      <c r="BU946">
        <v>97</v>
      </c>
      <c r="BV946">
        <v>100</v>
      </c>
      <c r="BW946">
        <v>96</v>
      </c>
      <c r="BX946">
        <v>104</v>
      </c>
      <c r="BY946">
        <v>100</v>
      </c>
      <c r="BZ946">
        <v>98</v>
      </c>
      <c r="CA946">
        <v>100</v>
      </c>
      <c r="CB946">
        <v>101</v>
      </c>
      <c r="CC946">
        <v>102</v>
      </c>
      <c r="CD946">
        <v>102</v>
      </c>
      <c r="CE946">
        <v>102</v>
      </c>
      <c r="CF946">
        <v>104</v>
      </c>
      <c r="CG946">
        <v>104</v>
      </c>
      <c r="CH946">
        <v>104</v>
      </c>
      <c r="CI946">
        <v>105</v>
      </c>
      <c r="CJ946">
        <v>106</v>
      </c>
      <c r="CK946">
        <v>104</v>
      </c>
      <c r="CL946">
        <v>104</v>
      </c>
      <c r="CM946">
        <v>103</v>
      </c>
      <c r="CN946">
        <v>100</v>
      </c>
      <c r="CO946">
        <v>98</v>
      </c>
      <c r="CP946">
        <v>94</v>
      </c>
      <c r="CQ946">
        <v>100</v>
      </c>
      <c r="CR946">
        <v>103</v>
      </c>
      <c r="CS946">
        <v>105</v>
      </c>
      <c r="CT946">
        <v>105</v>
      </c>
      <c r="CU946">
        <v>105</v>
      </c>
      <c r="CV946">
        <v>110</v>
      </c>
      <c r="CW946">
        <v>107</v>
      </c>
      <c r="CX946" t="s">
        <v>2</v>
      </c>
      <c r="CY946" t="s">
        <v>34</v>
      </c>
    </row>
    <row r="947" spans="1:103" x14ac:dyDescent="0.25">
      <c r="A947" t="s">
        <v>65</v>
      </c>
      <c r="B947">
        <v>36.438099999999999</v>
      </c>
      <c r="C947">
        <v>-115.36</v>
      </c>
      <c r="D947">
        <v>2914</v>
      </c>
      <c r="E947" t="s">
        <v>1</v>
      </c>
      <c r="F947">
        <v>134.69999999999999</v>
      </c>
      <c r="G947">
        <v>1948</v>
      </c>
      <c r="H947">
        <v>8</v>
      </c>
      <c r="I947" t="s">
        <v>260</v>
      </c>
      <c r="J947">
        <v>80</v>
      </c>
      <c r="K947">
        <v>80</v>
      </c>
      <c r="L947">
        <v>83</v>
      </c>
      <c r="M947">
        <v>83</v>
      </c>
      <c r="N947">
        <v>83</v>
      </c>
      <c r="O947">
        <v>83</v>
      </c>
      <c r="P947">
        <v>85</v>
      </c>
      <c r="Q947">
        <v>92</v>
      </c>
      <c r="R947">
        <v>94</v>
      </c>
      <c r="S947">
        <v>94</v>
      </c>
      <c r="T947">
        <v>92</v>
      </c>
      <c r="U947">
        <v>93</v>
      </c>
      <c r="V947">
        <v>93</v>
      </c>
      <c r="W947">
        <v>94</v>
      </c>
      <c r="X947">
        <v>94</v>
      </c>
      <c r="Y947">
        <v>94</v>
      </c>
      <c r="Z947">
        <v>94</v>
      </c>
      <c r="AA947">
        <v>92</v>
      </c>
      <c r="AB947">
        <v>89</v>
      </c>
      <c r="AC947">
        <v>90</v>
      </c>
      <c r="AD947">
        <v>90</v>
      </c>
      <c r="AE947">
        <v>88</v>
      </c>
      <c r="AF947">
        <v>89</v>
      </c>
      <c r="AG947">
        <v>94</v>
      </c>
      <c r="AH947">
        <v>94</v>
      </c>
      <c r="AI947">
        <v>96</v>
      </c>
      <c r="AJ947">
        <v>97</v>
      </c>
      <c r="AK947">
        <v>99</v>
      </c>
      <c r="AL947">
        <v>101</v>
      </c>
      <c r="AM947">
        <v>101</v>
      </c>
      <c r="AN947" s="5">
        <v>101</v>
      </c>
      <c r="AO947" s="8">
        <f>(2*AN947+AQ947)/3</f>
        <v>101</v>
      </c>
      <c r="AP947" s="8">
        <f>(AO947+2*AR947)/3</f>
        <v>99.888888888888872</v>
      </c>
      <c r="AQ947" s="5">
        <v>101</v>
      </c>
      <c r="AR947" s="8">
        <f>(2*AQ947+AT947)/3</f>
        <v>99.333333333333329</v>
      </c>
      <c r="AS947" s="8">
        <f>(AR947+2*AU947)/3</f>
        <v>97.777777777777771</v>
      </c>
      <c r="AT947" s="5">
        <v>96</v>
      </c>
      <c r="AU947" s="5">
        <v>97</v>
      </c>
      <c r="AV947" s="5">
        <v>99</v>
      </c>
      <c r="AW947" s="5">
        <v>99</v>
      </c>
      <c r="AX947" s="5">
        <v>100</v>
      </c>
      <c r="AY947" s="5">
        <v>100</v>
      </c>
      <c r="AZ947" s="5">
        <v>100</v>
      </c>
      <c r="BA947" s="5">
        <v>101</v>
      </c>
      <c r="BB947" s="5">
        <v>103</v>
      </c>
      <c r="BC947" s="5">
        <v>103</v>
      </c>
      <c r="BD947" s="5">
        <v>103</v>
      </c>
      <c r="BE947" s="5">
        <v>103</v>
      </c>
      <c r="BF947" s="5">
        <v>103</v>
      </c>
      <c r="BG947" s="5">
        <v>103</v>
      </c>
      <c r="BH947" s="5">
        <v>103</v>
      </c>
      <c r="BI947" s="5">
        <v>103</v>
      </c>
      <c r="BJ947" s="5">
        <v>97</v>
      </c>
      <c r="BK947" s="5">
        <v>96</v>
      </c>
      <c r="BL947" s="5">
        <v>98</v>
      </c>
      <c r="BM947" s="5">
        <v>101</v>
      </c>
      <c r="BN947" s="5">
        <v>101</v>
      </c>
      <c r="BO947" s="5">
        <v>100</v>
      </c>
      <c r="BP947" s="5">
        <v>100</v>
      </c>
      <c r="BQ947" s="5">
        <v>100</v>
      </c>
      <c r="BR947" s="5">
        <v>103</v>
      </c>
      <c r="BS947">
        <v>103</v>
      </c>
      <c r="BT947">
        <v>101</v>
      </c>
      <c r="BU947">
        <v>95</v>
      </c>
      <c r="BV947">
        <v>87</v>
      </c>
      <c r="BX947">
        <v>96</v>
      </c>
      <c r="BY947">
        <v>96</v>
      </c>
      <c r="BZ947">
        <v>96</v>
      </c>
      <c r="CA947">
        <v>96</v>
      </c>
      <c r="CB947">
        <v>96</v>
      </c>
      <c r="CC947">
        <v>96</v>
      </c>
      <c r="CD947">
        <v>96</v>
      </c>
      <c r="CE947">
        <v>98</v>
      </c>
      <c r="CF947">
        <v>99</v>
      </c>
      <c r="CG947">
        <v>99</v>
      </c>
      <c r="CI947">
        <v>98</v>
      </c>
      <c r="CJ947">
        <v>99</v>
      </c>
      <c r="CL947">
        <v>98</v>
      </c>
      <c r="CM947">
        <v>98</v>
      </c>
      <c r="CN947">
        <v>98</v>
      </c>
      <c r="CP947">
        <v>98</v>
      </c>
      <c r="CQ947">
        <v>90</v>
      </c>
      <c r="CS947">
        <v>96</v>
      </c>
      <c r="CT947">
        <v>99</v>
      </c>
      <c r="CU947">
        <v>100</v>
      </c>
      <c r="CV947">
        <v>100</v>
      </c>
      <c r="CW947">
        <v>101</v>
      </c>
      <c r="CX947" t="s">
        <v>2</v>
      </c>
      <c r="CY947" t="s">
        <v>66</v>
      </c>
    </row>
    <row r="948" spans="1:103" x14ac:dyDescent="0.25">
      <c r="A948" t="s">
        <v>39</v>
      </c>
      <c r="B948">
        <v>34.525300000000001</v>
      </c>
      <c r="C948">
        <v>-117.29640000000001</v>
      </c>
      <c r="D948">
        <v>2789</v>
      </c>
      <c r="E948" t="s">
        <v>1</v>
      </c>
      <c r="F948">
        <v>218.7</v>
      </c>
      <c r="G948">
        <v>1948</v>
      </c>
      <c r="H948">
        <v>8</v>
      </c>
      <c r="I948" t="s">
        <v>260</v>
      </c>
      <c r="J948">
        <v>71</v>
      </c>
      <c r="K948">
        <v>72</v>
      </c>
      <c r="L948">
        <v>85</v>
      </c>
      <c r="M948">
        <v>72</v>
      </c>
      <c r="N948">
        <v>75</v>
      </c>
      <c r="O948">
        <v>82</v>
      </c>
      <c r="P948">
        <v>87</v>
      </c>
      <c r="Q948">
        <v>86</v>
      </c>
      <c r="R948">
        <v>85</v>
      </c>
      <c r="S948">
        <v>84</v>
      </c>
      <c r="T948">
        <v>91</v>
      </c>
      <c r="U948">
        <v>92</v>
      </c>
      <c r="V948">
        <v>91</v>
      </c>
      <c r="W948">
        <v>87</v>
      </c>
      <c r="X948">
        <v>93</v>
      </c>
      <c r="Y948">
        <v>91</v>
      </c>
      <c r="Z948">
        <v>95</v>
      </c>
      <c r="AA948">
        <v>85</v>
      </c>
      <c r="AB948">
        <v>87</v>
      </c>
      <c r="AC948">
        <v>94</v>
      </c>
      <c r="AD948">
        <v>93</v>
      </c>
      <c r="AE948">
        <v>92</v>
      </c>
      <c r="AF948">
        <v>95</v>
      </c>
      <c r="AG948">
        <v>95</v>
      </c>
      <c r="AH948">
        <v>93</v>
      </c>
      <c r="AI948">
        <v>90</v>
      </c>
      <c r="AJ948">
        <v>99</v>
      </c>
      <c r="AK948">
        <v>105</v>
      </c>
      <c r="AL948">
        <v>106</v>
      </c>
      <c r="AM948">
        <v>103</v>
      </c>
      <c r="AN948" s="5">
        <v>103</v>
      </c>
      <c r="AO948" s="5">
        <v>97</v>
      </c>
      <c r="AP948" s="5">
        <v>89</v>
      </c>
      <c r="AQ948" s="5">
        <v>89</v>
      </c>
      <c r="AR948" s="5">
        <v>85</v>
      </c>
      <c r="AS948" s="5">
        <v>89</v>
      </c>
      <c r="AT948" s="5">
        <v>90</v>
      </c>
      <c r="AU948" s="5">
        <v>92</v>
      </c>
      <c r="AV948" s="5">
        <v>97</v>
      </c>
      <c r="AW948" s="5">
        <v>100</v>
      </c>
      <c r="AX948" s="5">
        <v>100</v>
      </c>
      <c r="AY948" s="5">
        <v>102</v>
      </c>
      <c r="AZ948" s="5">
        <v>98</v>
      </c>
      <c r="BA948" s="5">
        <v>102</v>
      </c>
      <c r="BB948" s="5">
        <v>103</v>
      </c>
      <c r="BC948" s="5">
        <v>105</v>
      </c>
      <c r="BD948" s="5">
        <v>104</v>
      </c>
      <c r="BE948" s="5">
        <v>102</v>
      </c>
      <c r="BF948" s="5">
        <v>101</v>
      </c>
      <c r="BG948" s="5">
        <v>96</v>
      </c>
      <c r="BH948" s="5">
        <v>99</v>
      </c>
      <c r="BI948" s="5">
        <v>97</v>
      </c>
      <c r="BJ948" s="5">
        <v>96</v>
      </c>
      <c r="BK948" s="5">
        <v>97</v>
      </c>
      <c r="BL948" s="5">
        <v>94</v>
      </c>
      <c r="BM948" s="5">
        <v>98</v>
      </c>
      <c r="BN948" s="5">
        <v>100</v>
      </c>
      <c r="BO948" s="5">
        <v>97</v>
      </c>
      <c r="BP948" s="5">
        <v>88</v>
      </c>
      <c r="BQ948" s="5">
        <v>96</v>
      </c>
      <c r="BR948" s="5">
        <v>102</v>
      </c>
      <c r="BS948">
        <v>102</v>
      </c>
      <c r="BT948">
        <v>103</v>
      </c>
      <c r="BU948">
        <v>100</v>
      </c>
      <c r="BV948">
        <v>100</v>
      </c>
      <c r="BW948">
        <v>98</v>
      </c>
      <c r="BX948">
        <v>98</v>
      </c>
      <c r="BY948">
        <v>97</v>
      </c>
      <c r="BZ948">
        <v>92</v>
      </c>
      <c r="CA948">
        <v>93</v>
      </c>
      <c r="CB948">
        <v>91</v>
      </c>
      <c r="CC948">
        <v>94</v>
      </c>
      <c r="CD948">
        <v>94</v>
      </c>
      <c r="CE948">
        <v>100</v>
      </c>
      <c r="CF948">
        <v>98</v>
      </c>
      <c r="CG948">
        <v>96</v>
      </c>
      <c r="CH948">
        <v>96</v>
      </c>
      <c r="CI948">
        <v>97</v>
      </c>
      <c r="CJ948">
        <v>97</v>
      </c>
      <c r="CK948">
        <v>98</v>
      </c>
      <c r="CL948">
        <v>96</v>
      </c>
      <c r="CM948">
        <v>95</v>
      </c>
      <c r="CN948">
        <v>94</v>
      </c>
      <c r="CO948">
        <v>88</v>
      </c>
      <c r="CP948">
        <v>90</v>
      </c>
      <c r="CQ948">
        <v>93</v>
      </c>
      <c r="CR948">
        <v>97</v>
      </c>
      <c r="CS948">
        <v>98</v>
      </c>
      <c r="CT948">
        <v>102</v>
      </c>
      <c r="CU948">
        <v>102</v>
      </c>
      <c r="CV948">
        <v>104</v>
      </c>
      <c r="CW948">
        <v>105</v>
      </c>
      <c r="CX948" t="s">
        <v>5</v>
      </c>
      <c r="CY948" t="s">
        <v>40</v>
      </c>
    </row>
    <row r="949" spans="1:103" x14ac:dyDescent="0.25">
      <c r="A949" t="s">
        <v>71</v>
      </c>
      <c r="B949">
        <v>36.65</v>
      </c>
      <c r="C949">
        <v>-116.4</v>
      </c>
      <c r="D949">
        <v>2671</v>
      </c>
      <c r="E949" t="s">
        <v>1</v>
      </c>
      <c r="F949">
        <v>46.6</v>
      </c>
      <c r="G949">
        <v>1948</v>
      </c>
      <c r="H949">
        <v>8</v>
      </c>
      <c r="I949" t="s">
        <v>260</v>
      </c>
      <c r="J949">
        <v>97</v>
      </c>
      <c r="K949">
        <v>75</v>
      </c>
      <c r="L949">
        <v>89</v>
      </c>
      <c r="M949">
        <v>90</v>
      </c>
      <c r="N949">
        <v>84</v>
      </c>
      <c r="O949">
        <v>92</v>
      </c>
      <c r="P949">
        <v>90</v>
      </c>
      <c r="Q949">
        <v>98</v>
      </c>
      <c r="R949">
        <v>98</v>
      </c>
      <c r="S949">
        <v>94</v>
      </c>
      <c r="T949">
        <v>95</v>
      </c>
      <c r="U949">
        <v>98</v>
      </c>
      <c r="V949">
        <v>98</v>
      </c>
      <c r="W949">
        <v>95</v>
      </c>
      <c r="X949">
        <v>96</v>
      </c>
      <c r="Y949">
        <v>97</v>
      </c>
      <c r="Z949">
        <v>97</v>
      </c>
      <c r="AA949">
        <v>94</v>
      </c>
      <c r="AB949">
        <v>91</v>
      </c>
      <c r="AC949">
        <v>98</v>
      </c>
      <c r="AD949">
        <v>93</v>
      </c>
      <c r="AE949">
        <v>93</v>
      </c>
      <c r="AF949">
        <v>96</v>
      </c>
      <c r="AG949">
        <v>102</v>
      </c>
      <c r="AH949">
        <v>103</v>
      </c>
      <c r="AI949">
        <v>102</v>
      </c>
      <c r="AJ949">
        <v>104</v>
      </c>
      <c r="AK949">
        <v>106</v>
      </c>
      <c r="AL949">
        <v>111</v>
      </c>
      <c r="AM949">
        <v>111</v>
      </c>
      <c r="AN949" s="5">
        <v>103</v>
      </c>
      <c r="AO949" s="5">
        <v>99</v>
      </c>
      <c r="AP949" s="5">
        <v>99</v>
      </c>
      <c r="AQ949" s="5">
        <v>95</v>
      </c>
      <c r="AR949" s="5">
        <v>95</v>
      </c>
      <c r="AS949" s="5">
        <v>98</v>
      </c>
      <c r="AT949" s="5">
        <v>99</v>
      </c>
      <c r="AU949" s="5">
        <v>99</v>
      </c>
      <c r="AV949" s="5">
        <v>103</v>
      </c>
      <c r="AW949" s="5">
        <v>106</v>
      </c>
      <c r="AX949" s="5">
        <v>105</v>
      </c>
      <c r="AY949" s="5">
        <v>106</v>
      </c>
      <c r="AZ949" s="5">
        <v>104</v>
      </c>
      <c r="BA949" s="5">
        <v>109</v>
      </c>
      <c r="BB949" s="5">
        <v>111</v>
      </c>
      <c r="BC949" s="5">
        <v>110</v>
      </c>
      <c r="BD949" s="5">
        <v>106</v>
      </c>
      <c r="BE949" s="5">
        <v>104</v>
      </c>
      <c r="BF949" s="5">
        <v>102</v>
      </c>
      <c r="BG949" s="5">
        <v>103</v>
      </c>
      <c r="BH949" s="5">
        <v>104</v>
      </c>
      <c r="BI949" s="5">
        <v>102</v>
      </c>
      <c r="BJ949" s="5">
        <v>98</v>
      </c>
      <c r="BK949" s="5">
        <v>100</v>
      </c>
      <c r="BL949" s="5">
        <v>102</v>
      </c>
      <c r="BM949" s="5">
        <v>106</v>
      </c>
      <c r="BN949" s="5">
        <v>106</v>
      </c>
      <c r="BO949" s="5">
        <v>105</v>
      </c>
      <c r="BP949" s="5">
        <v>104</v>
      </c>
      <c r="BQ949" s="5">
        <v>108</v>
      </c>
      <c r="BR949" s="5">
        <v>111</v>
      </c>
      <c r="BS949">
        <v>107</v>
      </c>
      <c r="BT949">
        <v>107</v>
      </c>
      <c r="BU949">
        <v>105</v>
      </c>
      <c r="BV949">
        <v>105</v>
      </c>
      <c r="BW949">
        <v>104</v>
      </c>
      <c r="BX949">
        <v>102</v>
      </c>
      <c r="BY949">
        <v>100</v>
      </c>
      <c r="BZ949">
        <v>99</v>
      </c>
      <c r="CA949">
        <v>97</v>
      </c>
      <c r="CB949">
        <v>98</v>
      </c>
      <c r="CC949">
        <v>100</v>
      </c>
      <c r="CD949">
        <v>99</v>
      </c>
      <c r="CE949">
        <v>100</v>
      </c>
      <c r="CF949">
        <v>102</v>
      </c>
      <c r="CG949">
        <v>104</v>
      </c>
      <c r="CH949">
        <v>104</v>
      </c>
      <c r="CI949">
        <v>105</v>
      </c>
      <c r="CJ949">
        <v>104</v>
      </c>
      <c r="CK949">
        <v>103</v>
      </c>
      <c r="CL949">
        <v>99</v>
      </c>
      <c r="CM949">
        <v>101</v>
      </c>
      <c r="CN949">
        <v>101</v>
      </c>
      <c r="CO949">
        <v>95</v>
      </c>
      <c r="CP949">
        <v>95</v>
      </c>
      <c r="CQ949">
        <v>101</v>
      </c>
      <c r="CR949">
        <v>103</v>
      </c>
      <c r="CS949">
        <v>103</v>
      </c>
      <c r="CT949">
        <v>105</v>
      </c>
      <c r="CU949">
        <v>110</v>
      </c>
      <c r="CV949">
        <v>112</v>
      </c>
      <c r="CW949">
        <v>110</v>
      </c>
      <c r="CX949" t="s">
        <v>2</v>
      </c>
      <c r="CY949" t="s">
        <v>72</v>
      </c>
    </row>
    <row r="950" spans="1:103" x14ac:dyDescent="0.25">
      <c r="A950" t="s">
        <v>53</v>
      </c>
      <c r="B950">
        <v>35.979999999999997</v>
      </c>
      <c r="C950">
        <v>-114.8464</v>
      </c>
      <c r="D950">
        <v>2500</v>
      </c>
      <c r="E950" t="s">
        <v>1</v>
      </c>
      <c r="F950">
        <v>188.9</v>
      </c>
      <c r="G950">
        <v>1948</v>
      </c>
      <c r="H950">
        <v>8</v>
      </c>
      <c r="I950" t="s">
        <v>260</v>
      </c>
      <c r="J950">
        <v>88</v>
      </c>
      <c r="K950">
        <v>78</v>
      </c>
      <c r="L950">
        <v>86</v>
      </c>
      <c r="M950">
        <v>87</v>
      </c>
      <c r="N950">
        <v>87</v>
      </c>
      <c r="O950">
        <v>85</v>
      </c>
      <c r="P950">
        <v>85</v>
      </c>
      <c r="Q950">
        <v>97</v>
      </c>
      <c r="R950">
        <v>97</v>
      </c>
      <c r="S950">
        <v>92</v>
      </c>
      <c r="T950">
        <v>95</v>
      </c>
      <c r="U950">
        <v>97</v>
      </c>
      <c r="V950">
        <v>100</v>
      </c>
      <c r="W950">
        <v>96</v>
      </c>
      <c r="X950">
        <v>97</v>
      </c>
      <c r="Y950">
        <v>99</v>
      </c>
      <c r="Z950">
        <v>97</v>
      </c>
      <c r="AA950">
        <v>97</v>
      </c>
      <c r="AB950">
        <v>89</v>
      </c>
      <c r="AC950">
        <v>95</v>
      </c>
      <c r="AD950">
        <v>94</v>
      </c>
      <c r="AE950">
        <v>94</v>
      </c>
      <c r="AF950">
        <v>90</v>
      </c>
      <c r="AG950">
        <v>97</v>
      </c>
      <c r="AH950">
        <v>97</v>
      </c>
      <c r="AI950">
        <v>98</v>
      </c>
      <c r="AJ950">
        <v>99</v>
      </c>
      <c r="AK950">
        <v>100</v>
      </c>
      <c r="AL950">
        <v>105</v>
      </c>
      <c r="AM950">
        <v>107</v>
      </c>
      <c r="AN950" s="5">
        <v>103</v>
      </c>
      <c r="AO950" s="5">
        <v>101</v>
      </c>
      <c r="AP950" s="5">
        <v>96</v>
      </c>
      <c r="AQ950" s="5">
        <v>97</v>
      </c>
      <c r="AR950" s="5">
        <v>98</v>
      </c>
      <c r="AS950" s="5">
        <v>100</v>
      </c>
      <c r="AT950" s="5">
        <v>100</v>
      </c>
      <c r="AU950" s="5">
        <v>102</v>
      </c>
      <c r="AV950" s="5">
        <v>103</v>
      </c>
      <c r="AW950" s="5">
        <v>104</v>
      </c>
      <c r="AX950" s="5">
        <v>105</v>
      </c>
      <c r="AY950" s="5">
        <v>101</v>
      </c>
      <c r="AZ950" s="5">
        <v>103</v>
      </c>
      <c r="BA950" s="5">
        <v>105</v>
      </c>
      <c r="BB950" s="5">
        <v>107</v>
      </c>
      <c r="BC950" s="5">
        <v>106</v>
      </c>
      <c r="BD950" s="5">
        <v>101</v>
      </c>
      <c r="BE950" s="5">
        <v>104</v>
      </c>
      <c r="BF950" s="5">
        <v>102</v>
      </c>
      <c r="BG950" s="5">
        <v>98</v>
      </c>
      <c r="BH950" s="5">
        <v>99</v>
      </c>
      <c r="BI950" s="5">
        <v>96</v>
      </c>
      <c r="BJ950" s="5">
        <v>86</v>
      </c>
      <c r="BK950" s="5">
        <v>98</v>
      </c>
      <c r="BL950" s="5">
        <v>100</v>
      </c>
      <c r="BM950" s="5">
        <v>103</v>
      </c>
      <c r="BN950" s="5">
        <v>100</v>
      </c>
      <c r="BO950" s="5">
        <v>99</v>
      </c>
      <c r="BP950" s="5">
        <v>98</v>
      </c>
      <c r="BQ950" s="5">
        <v>103</v>
      </c>
      <c r="BR950" s="5">
        <v>105</v>
      </c>
      <c r="BS950">
        <v>101</v>
      </c>
      <c r="BT950">
        <v>100</v>
      </c>
      <c r="BU950">
        <v>98</v>
      </c>
      <c r="BV950">
        <v>95</v>
      </c>
      <c r="BW950">
        <v>95</v>
      </c>
      <c r="BX950">
        <v>95</v>
      </c>
      <c r="BY950">
        <v>92</v>
      </c>
      <c r="BZ950">
        <v>99</v>
      </c>
      <c r="CA950">
        <v>98</v>
      </c>
      <c r="CB950">
        <v>99</v>
      </c>
      <c r="CC950">
        <v>100</v>
      </c>
      <c r="CD950">
        <v>100</v>
      </c>
      <c r="CE950">
        <v>98</v>
      </c>
      <c r="CF950">
        <v>102</v>
      </c>
      <c r="CG950">
        <v>100</v>
      </c>
      <c r="CH950">
        <v>99</v>
      </c>
      <c r="CI950">
        <v>100</v>
      </c>
      <c r="CJ950">
        <v>104</v>
      </c>
      <c r="CK950">
        <v>103</v>
      </c>
      <c r="CL950">
        <v>103</v>
      </c>
      <c r="CM950">
        <v>99</v>
      </c>
      <c r="CN950">
        <v>99</v>
      </c>
      <c r="CO950">
        <v>99</v>
      </c>
      <c r="CP950">
        <v>95</v>
      </c>
      <c r="CQ950">
        <v>98</v>
      </c>
      <c r="CR950">
        <v>99</v>
      </c>
      <c r="CS950">
        <v>101</v>
      </c>
      <c r="CT950">
        <v>103</v>
      </c>
      <c r="CU950">
        <v>104</v>
      </c>
      <c r="CV950">
        <v>107</v>
      </c>
      <c r="CW950">
        <v>105</v>
      </c>
      <c r="CX950" t="s">
        <v>2</v>
      </c>
      <c r="CY950" t="s">
        <v>54</v>
      </c>
    </row>
    <row r="951" spans="1:103" x14ac:dyDescent="0.25">
      <c r="A951" t="s">
        <v>87</v>
      </c>
      <c r="B951">
        <v>35.651400000000002</v>
      </c>
      <c r="C951">
        <v>-117.8214</v>
      </c>
      <c r="D951">
        <v>2430</v>
      </c>
      <c r="E951" t="s">
        <v>1</v>
      </c>
      <c r="F951">
        <v>124.4</v>
      </c>
      <c r="G951">
        <v>1948</v>
      </c>
      <c r="H951">
        <v>8</v>
      </c>
      <c r="I951" t="s">
        <v>260</v>
      </c>
      <c r="AN951" s="5">
        <v>101</v>
      </c>
      <c r="AO951" s="5">
        <v>98</v>
      </c>
      <c r="AP951" s="5">
        <v>98</v>
      </c>
      <c r="AQ951" s="5">
        <v>91</v>
      </c>
      <c r="AR951" s="5">
        <v>93</v>
      </c>
      <c r="AS951" s="5">
        <v>95</v>
      </c>
      <c r="AT951" s="5">
        <v>97</v>
      </c>
      <c r="AU951" s="5">
        <v>100</v>
      </c>
      <c r="AV951" s="5">
        <v>103</v>
      </c>
      <c r="AW951" s="5">
        <v>105</v>
      </c>
      <c r="AX951" s="5">
        <v>104</v>
      </c>
      <c r="AY951" s="5">
        <v>103</v>
      </c>
      <c r="AZ951" s="5">
        <v>105</v>
      </c>
      <c r="BA951" s="5">
        <v>107</v>
      </c>
      <c r="BB951" s="5">
        <v>110</v>
      </c>
      <c r="BC951" s="5">
        <v>110</v>
      </c>
      <c r="BD951" s="5">
        <v>106</v>
      </c>
      <c r="BE951" s="5">
        <v>104</v>
      </c>
      <c r="BF951" s="5">
        <v>104</v>
      </c>
      <c r="BG951" s="5">
        <v>102</v>
      </c>
      <c r="BH951" s="5">
        <v>101</v>
      </c>
      <c r="BI951" s="5">
        <v>102</v>
      </c>
      <c r="BJ951" s="5">
        <v>101</v>
      </c>
      <c r="BK951" s="5">
        <v>98</v>
      </c>
      <c r="BL951" s="5">
        <v>100</v>
      </c>
      <c r="BM951" s="5">
        <v>103</v>
      </c>
      <c r="BN951" s="5">
        <v>105</v>
      </c>
      <c r="BO951" s="5">
        <v>103</v>
      </c>
      <c r="BP951" s="5">
        <v>100</v>
      </c>
      <c r="BQ951" s="5">
        <v>105</v>
      </c>
      <c r="BR951" s="5">
        <v>107</v>
      </c>
      <c r="BS951">
        <v>108</v>
      </c>
      <c r="BT951">
        <v>107</v>
      </c>
      <c r="BU951">
        <v>105</v>
      </c>
      <c r="BV951">
        <v>102</v>
      </c>
      <c r="BW951">
        <v>100</v>
      </c>
      <c r="BX951">
        <v>100</v>
      </c>
      <c r="BY951">
        <v>97</v>
      </c>
      <c r="BZ951">
        <v>97</v>
      </c>
      <c r="CA951">
        <v>98</v>
      </c>
      <c r="CB951">
        <v>98</v>
      </c>
      <c r="CC951">
        <v>98</v>
      </c>
      <c r="CD951">
        <v>101</v>
      </c>
      <c r="CE951">
        <v>101</v>
      </c>
      <c r="CF951">
        <v>100</v>
      </c>
      <c r="CG951">
        <v>100</v>
      </c>
      <c r="CM951">
        <v>98</v>
      </c>
      <c r="CN951">
        <v>98</v>
      </c>
      <c r="CO951">
        <v>94</v>
      </c>
      <c r="CP951">
        <v>95</v>
      </c>
      <c r="CQ951">
        <v>100</v>
      </c>
      <c r="CR951">
        <v>101</v>
      </c>
      <c r="CS951">
        <v>101</v>
      </c>
      <c r="CT951">
        <v>98</v>
      </c>
      <c r="CU951">
        <v>99</v>
      </c>
      <c r="CV951">
        <v>107</v>
      </c>
      <c r="CW951">
        <v>107</v>
      </c>
      <c r="CX951" t="s">
        <v>5</v>
      </c>
      <c r="CY951" t="s">
        <v>88</v>
      </c>
    </row>
    <row r="952" spans="1:103" x14ac:dyDescent="0.25">
      <c r="A952" t="s">
        <v>79</v>
      </c>
      <c r="B952">
        <v>35.686399999999999</v>
      </c>
      <c r="C952">
        <v>-117.6908</v>
      </c>
      <c r="D952">
        <v>2231</v>
      </c>
      <c r="E952" t="s">
        <v>1</v>
      </c>
      <c r="F952">
        <v>113.6</v>
      </c>
      <c r="G952">
        <v>1948</v>
      </c>
      <c r="H952">
        <v>8</v>
      </c>
      <c r="I952" t="s">
        <v>260</v>
      </c>
      <c r="J952">
        <v>82</v>
      </c>
      <c r="K952">
        <v>86</v>
      </c>
      <c r="L952">
        <v>92</v>
      </c>
      <c r="M952">
        <v>82</v>
      </c>
      <c r="N952">
        <v>85</v>
      </c>
      <c r="O952">
        <v>88</v>
      </c>
      <c r="P952">
        <v>85</v>
      </c>
      <c r="Q952">
        <v>98</v>
      </c>
      <c r="R952">
        <v>90</v>
      </c>
      <c r="S952">
        <v>90</v>
      </c>
      <c r="T952">
        <v>93</v>
      </c>
      <c r="U952">
        <v>95</v>
      </c>
      <c r="V952">
        <v>96</v>
      </c>
      <c r="W952">
        <v>94</v>
      </c>
      <c r="X952">
        <v>95</v>
      </c>
      <c r="Y952">
        <v>93</v>
      </c>
      <c r="Z952">
        <v>95</v>
      </c>
      <c r="AA952">
        <v>93</v>
      </c>
      <c r="AB952">
        <v>90</v>
      </c>
      <c r="AC952">
        <v>97</v>
      </c>
      <c r="AD952">
        <v>97</v>
      </c>
      <c r="AE952">
        <v>94</v>
      </c>
      <c r="AF952">
        <v>98</v>
      </c>
      <c r="AG952">
        <v>99</v>
      </c>
      <c r="AH952">
        <v>101</v>
      </c>
      <c r="AI952">
        <v>101</v>
      </c>
      <c r="AJ952">
        <v>103</v>
      </c>
      <c r="AK952">
        <v>107</v>
      </c>
      <c r="AL952">
        <v>107</v>
      </c>
      <c r="AM952">
        <v>113</v>
      </c>
      <c r="AN952" s="5">
        <v>102</v>
      </c>
      <c r="AO952" s="5">
        <v>98</v>
      </c>
      <c r="AP952" s="5">
        <v>99</v>
      </c>
      <c r="AQ952" s="5">
        <v>92</v>
      </c>
      <c r="AR952" s="5">
        <v>94</v>
      </c>
      <c r="AS952" s="5">
        <v>96</v>
      </c>
      <c r="AT952" s="5">
        <v>95</v>
      </c>
      <c r="AU952" s="5">
        <v>99</v>
      </c>
      <c r="AV952" s="5">
        <v>102</v>
      </c>
      <c r="AW952" s="5">
        <v>103</v>
      </c>
      <c r="AX952" s="5">
        <v>104</v>
      </c>
      <c r="AY952" s="5">
        <v>102</v>
      </c>
      <c r="AZ952" s="5">
        <v>103</v>
      </c>
      <c r="BA952" s="5">
        <v>107</v>
      </c>
      <c r="BB952" s="5">
        <v>109</v>
      </c>
      <c r="BC952" s="5">
        <v>109</v>
      </c>
      <c r="BD952" s="5">
        <v>106</v>
      </c>
      <c r="BE952" s="5">
        <v>104</v>
      </c>
      <c r="BF952" s="5">
        <v>104</v>
      </c>
      <c r="BG952" s="5">
        <v>100</v>
      </c>
      <c r="BH952" s="5">
        <v>102</v>
      </c>
      <c r="BI952" s="5">
        <v>101</v>
      </c>
      <c r="BJ952" s="5">
        <v>102</v>
      </c>
      <c r="BK952" s="5">
        <v>98</v>
      </c>
      <c r="BL952" s="5">
        <v>99</v>
      </c>
      <c r="BM952" s="5">
        <v>104</v>
      </c>
      <c r="BN952" s="5">
        <v>105</v>
      </c>
      <c r="BO952" s="5">
        <v>102</v>
      </c>
      <c r="BP952" s="5">
        <v>100</v>
      </c>
      <c r="BQ952" s="5">
        <v>104</v>
      </c>
      <c r="BR952" s="5">
        <v>106</v>
      </c>
      <c r="BS952">
        <v>106</v>
      </c>
      <c r="BT952">
        <v>107</v>
      </c>
      <c r="BU952">
        <v>102</v>
      </c>
      <c r="BV952">
        <v>101</v>
      </c>
      <c r="BW952">
        <v>101</v>
      </c>
      <c r="BX952">
        <v>101</v>
      </c>
      <c r="BY952">
        <v>98</v>
      </c>
      <c r="BZ952">
        <v>98</v>
      </c>
      <c r="CA952">
        <v>98</v>
      </c>
      <c r="CB952">
        <v>99</v>
      </c>
      <c r="CC952">
        <v>99</v>
      </c>
      <c r="CD952">
        <v>101</v>
      </c>
      <c r="CE952">
        <v>101</v>
      </c>
      <c r="CF952">
        <v>101</v>
      </c>
      <c r="CG952">
        <v>100</v>
      </c>
      <c r="CH952">
        <v>100</v>
      </c>
      <c r="CI952">
        <v>100</v>
      </c>
      <c r="CJ952">
        <v>100</v>
      </c>
      <c r="CK952">
        <v>100</v>
      </c>
      <c r="CL952">
        <v>99</v>
      </c>
      <c r="CM952">
        <v>98</v>
      </c>
      <c r="CN952">
        <v>96</v>
      </c>
      <c r="CO952">
        <v>94</v>
      </c>
      <c r="CP952">
        <v>94</v>
      </c>
      <c r="CQ952">
        <v>99</v>
      </c>
      <c r="CR952">
        <v>100</v>
      </c>
      <c r="CS952">
        <v>102</v>
      </c>
      <c r="CT952">
        <v>103</v>
      </c>
      <c r="CU952">
        <v>105</v>
      </c>
      <c r="CV952">
        <v>107</v>
      </c>
      <c r="CW952">
        <v>106</v>
      </c>
      <c r="CX952" t="s">
        <v>5</v>
      </c>
      <c r="CY952" t="s">
        <v>80</v>
      </c>
    </row>
    <row r="953" spans="1:103" x14ac:dyDescent="0.25">
      <c r="A953" t="s">
        <v>19</v>
      </c>
      <c r="B953">
        <v>34.9</v>
      </c>
      <c r="C953">
        <v>-117.0333</v>
      </c>
      <c r="D953">
        <v>2162</v>
      </c>
      <c r="E953" t="s">
        <v>1</v>
      </c>
      <c r="F953">
        <v>174.2</v>
      </c>
      <c r="G953">
        <v>1948</v>
      </c>
      <c r="H953">
        <v>8</v>
      </c>
      <c r="I953" t="s">
        <v>260</v>
      </c>
      <c r="J953">
        <v>80</v>
      </c>
      <c r="K953">
        <v>81</v>
      </c>
      <c r="L953">
        <v>89</v>
      </c>
      <c r="M953">
        <v>86</v>
      </c>
      <c r="N953">
        <v>82</v>
      </c>
      <c r="O953">
        <v>90</v>
      </c>
      <c r="P953">
        <v>90</v>
      </c>
      <c r="Q953">
        <v>98</v>
      </c>
      <c r="R953">
        <v>93</v>
      </c>
      <c r="S953">
        <v>90</v>
      </c>
      <c r="T953">
        <v>92</v>
      </c>
      <c r="U953">
        <v>96</v>
      </c>
      <c r="V953">
        <v>96</v>
      </c>
      <c r="W953">
        <v>93</v>
      </c>
      <c r="X953">
        <v>95</v>
      </c>
      <c r="Y953">
        <v>95</v>
      </c>
      <c r="Z953">
        <v>95</v>
      </c>
      <c r="AA953">
        <v>93</v>
      </c>
      <c r="AB953">
        <v>90</v>
      </c>
      <c r="AC953">
        <v>96</v>
      </c>
      <c r="AD953">
        <v>95</v>
      </c>
      <c r="AE953">
        <v>94</v>
      </c>
      <c r="AF953">
        <v>98</v>
      </c>
      <c r="AG953">
        <v>101</v>
      </c>
      <c r="AH953">
        <v>99</v>
      </c>
      <c r="AI953">
        <v>98</v>
      </c>
      <c r="AJ953">
        <v>103</v>
      </c>
      <c r="AK953">
        <v>106</v>
      </c>
      <c r="AL953">
        <v>109</v>
      </c>
      <c r="AM953">
        <v>108</v>
      </c>
      <c r="AN953" s="5">
        <v>100</v>
      </c>
      <c r="AO953" s="5">
        <v>98</v>
      </c>
      <c r="AP953" s="5">
        <v>96</v>
      </c>
      <c r="AQ953" s="5">
        <v>92</v>
      </c>
      <c r="AR953" s="5">
        <v>94</v>
      </c>
      <c r="AS953" s="5">
        <v>97</v>
      </c>
      <c r="AT953" s="5">
        <v>97</v>
      </c>
      <c r="AU953" s="5">
        <v>100</v>
      </c>
      <c r="AV953" s="5">
        <v>100</v>
      </c>
      <c r="AW953" s="5">
        <v>102</v>
      </c>
      <c r="AX953" s="5">
        <v>102</v>
      </c>
      <c r="AY953" s="5">
        <v>103</v>
      </c>
      <c r="AZ953" s="5">
        <v>103</v>
      </c>
      <c r="BA953" s="5">
        <v>107</v>
      </c>
      <c r="BB953" s="5">
        <v>109</v>
      </c>
      <c r="BC953" s="5">
        <v>108</v>
      </c>
      <c r="BD953" s="5">
        <v>105</v>
      </c>
      <c r="BE953" s="5">
        <v>104</v>
      </c>
      <c r="BF953" s="5">
        <v>103</v>
      </c>
      <c r="BG953" s="5">
        <v>104</v>
      </c>
      <c r="BH953" s="5">
        <v>103</v>
      </c>
      <c r="BI953" s="5">
        <v>97</v>
      </c>
      <c r="BJ953" s="5">
        <v>97</v>
      </c>
      <c r="BK953" s="5">
        <v>99</v>
      </c>
      <c r="BL953" s="5">
        <v>100</v>
      </c>
      <c r="BM953" s="5">
        <v>103</v>
      </c>
      <c r="BN953" s="5">
        <v>100</v>
      </c>
      <c r="BO953" s="5">
        <v>97</v>
      </c>
      <c r="BP953" s="5">
        <v>99</v>
      </c>
      <c r="BQ953" s="5">
        <v>103</v>
      </c>
      <c r="BR953" s="5">
        <v>105</v>
      </c>
      <c r="BS953">
        <v>105</v>
      </c>
      <c r="BT953">
        <v>105</v>
      </c>
      <c r="BU953">
        <v>103</v>
      </c>
      <c r="BV953">
        <v>103</v>
      </c>
      <c r="BW953">
        <v>102</v>
      </c>
      <c r="BX953">
        <v>102</v>
      </c>
      <c r="BY953">
        <v>97</v>
      </c>
      <c r="BZ953">
        <v>97</v>
      </c>
      <c r="CA953">
        <v>98</v>
      </c>
      <c r="CB953">
        <v>98</v>
      </c>
      <c r="CC953">
        <v>98</v>
      </c>
      <c r="CD953">
        <v>100</v>
      </c>
      <c r="CE953">
        <v>100</v>
      </c>
      <c r="CF953">
        <v>103</v>
      </c>
      <c r="CG953">
        <v>101</v>
      </c>
      <c r="CH953">
        <v>100</v>
      </c>
      <c r="CI953">
        <v>101</v>
      </c>
      <c r="CJ953">
        <v>100</v>
      </c>
      <c r="CK953">
        <v>100</v>
      </c>
      <c r="CL953">
        <v>99</v>
      </c>
      <c r="CM953">
        <v>98</v>
      </c>
      <c r="CN953">
        <v>96</v>
      </c>
      <c r="CO953">
        <v>95</v>
      </c>
      <c r="CP953">
        <v>94</v>
      </c>
      <c r="CQ953">
        <v>98</v>
      </c>
      <c r="CR953">
        <v>101</v>
      </c>
      <c r="CS953">
        <v>105</v>
      </c>
      <c r="CT953">
        <v>104</v>
      </c>
      <c r="CU953">
        <v>109</v>
      </c>
      <c r="CV953">
        <v>108</v>
      </c>
      <c r="CW953">
        <v>110</v>
      </c>
      <c r="CX953" t="s">
        <v>5</v>
      </c>
      <c r="CY953" t="s">
        <v>20</v>
      </c>
    </row>
    <row r="954" spans="1:103" x14ac:dyDescent="0.25">
      <c r="A954" t="s">
        <v>27</v>
      </c>
      <c r="B954">
        <v>36.166699999999999</v>
      </c>
      <c r="C954">
        <v>-115.13330000000001</v>
      </c>
      <c r="D954">
        <v>2011</v>
      </c>
      <c r="E954" t="s">
        <v>1</v>
      </c>
      <c r="F954">
        <v>158.69999999999999</v>
      </c>
      <c r="G954">
        <v>1948</v>
      </c>
      <c r="H954">
        <v>8</v>
      </c>
      <c r="I954" t="s">
        <v>260</v>
      </c>
      <c r="J954">
        <v>86</v>
      </c>
      <c r="K954">
        <v>78</v>
      </c>
      <c r="L954">
        <v>82</v>
      </c>
      <c r="M954">
        <v>81</v>
      </c>
      <c r="N954">
        <v>90</v>
      </c>
      <c r="O954">
        <v>89</v>
      </c>
      <c r="P954">
        <v>91</v>
      </c>
      <c r="Q954">
        <v>100</v>
      </c>
      <c r="R954">
        <v>97</v>
      </c>
      <c r="S954">
        <v>97</v>
      </c>
      <c r="T954">
        <v>98</v>
      </c>
      <c r="U954">
        <v>97</v>
      </c>
      <c r="V954">
        <v>99</v>
      </c>
      <c r="W954">
        <v>96</v>
      </c>
      <c r="X954">
        <v>98</v>
      </c>
      <c r="Y954">
        <v>95</v>
      </c>
      <c r="Z954">
        <v>97</v>
      </c>
      <c r="AA954">
        <v>94</v>
      </c>
      <c r="AB954">
        <v>90</v>
      </c>
      <c r="AC954">
        <v>95</v>
      </c>
      <c r="AD954">
        <v>95</v>
      </c>
      <c r="AE954">
        <v>93</v>
      </c>
      <c r="AF954">
        <v>99</v>
      </c>
      <c r="AG954">
        <v>100</v>
      </c>
      <c r="AH954">
        <v>98</v>
      </c>
      <c r="AI954">
        <v>100</v>
      </c>
      <c r="AJ954">
        <v>98</v>
      </c>
      <c r="AK954">
        <v>102</v>
      </c>
      <c r="AL954">
        <v>102</v>
      </c>
      <c r="AM954">
        <v>106</v>
      </c>
      <c r="AN954" s="5">
        <v>103</v>
      </c>
      <c r="AO954" s="5">
        <v>101</v>
      </c>
      <c r="AP954" s="5">
        <v>98</v>
      </c>
      <c r="AQ954" s="5">
        <v>100</v>
      </c>
      <c r="AR954" s="5">
        <v>98</v>
      </c>
      <c r="AS954" s="5">
        <v>99</v>
      </c>
      <c r="AT954" s="5">
        <v>102</v>
      </c>
      <c r="AU954" s="5">
        <v>103</v>
      </c>
      <c r="AV954" s="5">
        <v>105</v>
      </c>
      <c r="AW954" s="5">
        <v>103</v>
      </c>
      <c r="AX954" s="5">
        <v>103</v>
      </c>
      <c r="AY954" s="5">
        <v>105</v>
      </c>
      <c r="AZ954" s="5">
        <v>102</v>
      </c>
      <c r="BA954" s="5">
        <v>104</v>
      </c>
      <c r="BB954" s="5">
        <v>107</v>
      </c>
      <c r="BC954" s="5">
        <v>108</v>
      </c>
      <c r="BD954" s="5">
        <v>105</v>
      </c>
      <c r="BE954" s="5">
        <v>104</v>
      </c>
      <c r="BF954" s="5">
        <v>104</v>
      </c>
      <c r="BG954" s="5">
        <v>103</v>
      </c>
      <c r="BH954" s="5">
        <v>102</v>
      </c>
      <c r="BI954" s="5">
        <v>102</v>
      </c>
      <c r="BJ954" s="5">
        <v>101</v>
      </c>
      <c r="BK954" s="5">
        <v>101</v>
      </c>
      <c r="BL954" s="5">
        <v>102</v>
      </c>
      <c r="BM954" s="5">
        <v>105</v>
      </c>
      <c r="BN954" s="5">
        <v>104</v>
      </c>
      <c r="BO954" s="5">
        <v>101</v>
      </c>
      <c r="BP954" s="5">
        <v>102</v>
      </c>
      <c r="BQ954" s="5">
        <v>104</v>
      </c>
      <c r="BR954" s="5">
        <v>106</v>
      </c>
      <c r="BS954">
        <v>105</v>
      </c>
      <c r="BT954">
        <v>103</v>
      </c>
      <c r="BU954">
        <v>100</v>
      </c>
      <c r="BV954">
        <v>95</v>
      </c>
      <c r="BW954">
        <v>99</v>
      </c>
      <c r="BX954">
        <v>102</v>
      </c>
      <c r="BY954">
        <v>98</v>
      </c>
      <c r="BZ954">
        <v>97</v>
      </c>
      <c r="CA954">
        <v>99</v>
      </c>
      <c r="CB954">
        <v>102</v>
      </c>
      <c r="CC954">
        <v>101</v>
      </c>
      <c r="CD954">
        <v>101</v>
      </c>
      <c r="CE954">
        <v>103</v>
      </c>
      <c r="CF954">
        <v>104</v>
      </c>
      <c r="CG954">
        <v>102</v>
      </c>
      <c r="CH954">
        <v>102</v>
      </c>
      <c r="CI954">
        <v>102</v>
      </c>
      <c r="CJ954">
        <v>105</v>
      </c>
      <c r="CK954">
        <v>103</v>
      </c>
      <c r="CL954">
        <v>103</v>
      </c>
      <c r="CM954">
        <v>103</v>
      </c>
      <c r="CN954">
        <v>100</v>
      </c>
      <c r="CO954">
        <v>101</v>
      </c>
      <c r="CP954">
        <v>99</v>
      </c>
      <c r="CQ954">
        <v>98</v>
      </c>
      <c r="CR954">
        <v>101</v>
      </c>
      <c r="CS954">
        <v>102</v>
      </c>
      <c r="CT954">
        <v>107</v>
      </c>
      <c r="CU954">
        <v>104</v>
      </c>
      <c r="CV954">
        <v>107</v>
      </c>
      <c r="CW954">
        <v>106</v>
      </c>
      <c r="CX954" t="s">
        <v>2</v>
      </c>
      <c r="CY954" t="s">
        <v>28</v>
      </c>
    </row>
    <row r="955" spans="1:103" x14ac:dyDescent="0.25">
      <c r="A955" t="s">
        <v>77</v>
      </c>
      <c r="B955">
        <v>34.8536</v>
      </c>
      <c r="C955">
        <v>-116.7869</v>
      </c>
      <c r="D955">
        <v>1919</v>
      </c>
      <c r="E955" t="s">
        <v>1</v>
      </c>
      <c r="F955">
        <v>178.9</v>
      </c>
      <c r="G955">
        <v>1948</v>
      </c>
      <c r="H955">
        <v>8</v>
      </c>
      <c r="I955" t="s">
        <v>260</v>
      </c>
      <c r="J955">
        <v>84</v>
      </c>
      <c r="K955">
        <v>85</v>
      </c>
      <c r="L955">
        <v>90</v>
      </c>
      <c r="M955">
        <v>86</v>
      </c>
      <c r="N955">
        <v>90</v>
      </c>
      <c r="O955">
        <v>92</v>
      </c>
      <c r="P955">
        <v>99</v>
      </c>
      <c r="Q955">
        <v>101</v>
      </c>
      <c r="R955">
        <v>96</v>
      </c>
      <c r="S955">
        <v>93</v>
      </c>
      <c r="T955">
        <v>95</v>
      </c>
      <c r="U955">
        <v>99</v>
      </c>
      <c r="V955">
        <v>98</v>
      </c>
      <c r="W955">
        <v>95</v>
      </c>
      <c r="X955">
        <v>97</v>
      </c>
      <c r="Y955">
        <v>98</v>
      </c>
      <c r="Z955">
        <v>99</v>
      </c>
      <c r="AA955">
        <v>95</v>
      </c>
      <c r="AB955">
        <v>92</v>
      </c>
      <c r="AC955">
        <v>99</v>
      </c>
      <c r="AD955">
        <v>98</v>
      </c>
      <c r="AE955">
        <v>95</v>
      </c>
      <c r="AF955">
        <v>98</v>
      </c>
      <c r="AG955">
        <v>101</v>
      </c>
      <c r="AH955">
        <v>102</v>
      </c>
      <c r="AI955">
        <v>101</v>
      </c>
      <c r="AJ955">
        <v>102</v>
      </c>
      <c r="AK955">
        <v>107</v>
      </c>
      <c r="AL955">
        <v>110</v>
      </c>
      <c r="AM955">
        <v>110</v>
      </c>
      <c r="AN955" s="5">
        <v>105</v>
      </c>
      <c r="AO955" s="5">
        <v>100</v>
      </c>
      <c r="AP955" s="5">
        <v>97</v>
      </c>
      <c r="AQ955" s="5">
        <v>98</v>
      </c>
      <c r="AR955" s="5">
        <v>98</v>
      </c>
      <c r="AS955" s="5">
        <v>100</v>
      </c>
      <c r="AT955" s="5">
        <v>100</v>
      </c>
      <c r="AU955" s="5">
        <v>103</v>
      </c>
      <c r="AV955" s="5">
        <v>104</v>
      </c>
      <c r="AW955" s="5">
        <v>105</v>
      </c>
      <c r="AX955" s="5">
        <v>105</v>
      </c>
      <c r="AY955" s="5">
        <v>104</v>
      </c>
      <c r="AZ955" s="5">
        <v>106</v>
      </c>
      <c r="BA955" s="5">
        <v>109</v>
      </c>
      <c r="BB955" s="5">
        <v>111</v>
      </c>
      <c r="BC955" s="5">
        <v>111</v>
      </c>
      <c r="BD955" s="5">
        <v>107</v>
      </c>
      <c r="BE955" s="5">
        <v>105</v>
      </c>
      <c r="BF955" s="5">
        <v>106</v>
      </c>
      <c r="BG955" s="5">
        <v>107</v>
      </c>
      <c r="BH955" s="5">
        <v>103</v>
      </c>
      <c r="BI955" s="5">
        <v>99</v>
      </c>
      <c r="BJ955" s="5">
        <v>99</v>
      </c>
      <c r="BK955" s="5">
        <v>102</v>
      </c>
      <c r="BL955" s="5">
        <v>104</v>
      </c>
      <c r="BM955" s="5">
        <v>104</v>
      </c>
      <c r="BN955" s="5">
        <v>106</v>
      </c>
      <c r="BO955" s="5">
        <v>101</v>
      </c>
      <c r="BP955" s="5">
        <v>99</v>
      </c>
      <c r="BQ955" s="5">
        <v>109</v>
      </c>
      <c r="BR955" s="5">
        <v>106</v>
      </c>
      <c r="BS955">
        <v>106</v>
      </c>
      <c r="BT955">
        <v>105</v>
      </c>
      <c r="BU955">
        <v>103</v>
      </c>
      <c r="BV955">
        <v>106</v>
      </c>
      <c r="BW955">
        <v>104</v>
      </c>
      <c r="BX955">
        <v>105</v>
      </c>
      <c r="BY955">
        <v>102</v>
      </c>
      <c r="BZ955">
        <v>100</v>
      </c>
      <c r="CA955">
        <v>100</v>
      </c>
      <c r="CB955">
        <v>100</v>
      </c>
      <c r="CC955">
        <v>101</v>
      </c>
      <c r="CD955">
        <v>102</v>
      </c>
      <c r="CE955">
        <v>102</v>
      </c>
      <c r="CF955">
        <v>102</v>
      </c>
      <c r="CG955">
        <v>102</v>
      </c>
      <c r="CH955">
        <v>100</v>
      </c>
      <c r="CI955">
        <v>101</v>
      </c>
      <c r="CJ955">
        <v>104</v>
      </c>
      <c r="CK955">
        <v>104</v>
      </c>
      <c r="CL955">
        <v>100</v>
      </c>
      <c r="CM955">
        <v>102</v>
      </c>
      <c r="CN955">
        <v>100</v>
      </c>
      <c r="CO955">
        <v>98</v>
      </c>
      <c r="CP955">
        <v>98</v>
      </c>
      <c r="CQ955">
        <v>98</v>
      </c>
      <c r="CR955">
        <v>101</v>
      </c>
      <c r="CS955">
        <v>101</v>
      </c>
      <c r="CT955">
        <v>106</v>
      </c>
      <c r="CU955">
        <v>107</v>
      </c>
      <c r="CV955">
        <v>109</v>
      </c>
      <c r="CW955">
        <v>108</v>
      </c>
      <c r="CX955" t="s">
        <v>5</v>
      </c>
      <c r="CY955" t="s">
        <v>78</v>
      </c>
    </row>
    <row r="956" spans="1:103" x14ac:dyDescent="0.25">
      <c r="A956" t="s">
        <v>59</v>
      </c>
      <c r="B956">
        <v>36.2333</v>
      </c>
      <c r="C956">
        <v>-115.0333</v>
      </c>
      <c r="D956">
        <v>1883</v>
      </c>
      <c r="E956" t="s">
        <v>1</v>
      </c>
      <c r="F956">
        <v>166.1</v>
      </c>
      <c r="G956">
        <v>1948</v>
      </c>
      <c r="H956">
        <v>8</v>
      </c>
      <c r="I956" t="s">
        <v>260</v>
      </c>
      <c r="J956">
        <v>92</v>
      </c>
      <c r="K956">
        <v>78</v>
      </c>
      <c r="L956">
        <v>93</v>
      </c>
      <c r="M956">
        <v>95</v>
      </c>
      <c r="N956">
        <v>92</v>
      </c>
      <c r="O956">
        <v>92</v>
      </c>
      <c r="P956">
        <v>93</v>
      </c>
      <c r="Q956">
        <v>101</v>
      </c>
      <c r="R956">
        <v>103</v>
      </c>
      <c r="S956">
        <v>98</v>
      </c>
      <c r="T956">
        <v>100</v>
      </c>
      <c r="U956">
        <v>102</v>
      </c>
      <c r="V956">
        <v>102</v>
      </c>
      <c r="W956">
        <v>100</v>
      </c>
      <c r="X956">
        <v>101</v>
      </c>
      <c r="Y956">
        <v>101</v>
      </c>
      <c r="Z956">
        <v>100</v>
      </c>
      <c r="AA956">
        <v>95</v>
      </c>
      <c r="AB956">
        <v>94</v>
      </c>
      <c r="AC956">
        <v>98</v>
      </c>
      <c r="AD956">
        <v>98</v>
      </c>
      <c r="AE956">
        <v>93</v>
      </c>
      <c r="AF956">
        <v>97</v>
      </c>
      <c r="AG956">
        <v>104</v>
      </c>
      <c r="AH956">
        <v>105</v>
      </c>
      <c r="AI956">
        <v>106</v>
      </c>
      <c r="AJ956">
        <v>104</v>
      </c>
      <c r="AK956">
        <v>107</v>
      </c>
      <c r="AL956">
        <v>111</v>
      </c>
      <c r="AM956">
        <v>112</v>
      </c>
      <c r="AN956" s="5">
        <v>108</v>
      </c>
      <c r="AO956" s="5">
        <v>103</v>
      </c>
      <c r="AP956" s="5">
        <v>102</v>
      </c>
      <c r="AQ956" s="5">
        <v>104</v>
      </c>
      <c r="AR956" s="5">
        <v>100</v>
      </c>
      <c r="AS956" s="5">
        <v>102</v>
      </c>
      <c r="AT956" s="5">
        <v>102</v>
      </c>
      <c r="AU956" s="5">
        <v>105</v>
      </c>
      <c r="AV956" s="5">
        <v>107</v>
      </c>
      <c r="AW956" s="5">
        <v>109</v>
      </c>
      <c r="AX956" s="5">
        <v>109</v>
      </c>
      <c r="AY956" s="5">
        <v>109</v>
      </c>
      <c r="AZ956" s="5">
        <v>108</v>
      </c>
      <c r="BA956" s="5">
        <v>110</v>
      </c>
      <c r="BB956" s="5">
        <v>113</v>
      </c>
      <c r="BC956" s="5">
        <v>112</v>
      </c>
      <c r="BD956" s="5">
        <v>110</v>
      </c>
      <c r="BE956" s="5">
        <v>108</v>
      </c>
      <c r="BF956" s="5">
        <v>107</v>
      </c>
      <c r="BG956" s="5">
        <v>106</v>
      </c>
      <c r="BH956" s="5">
        <v>105</v>
      </c>
      <c r="BI956" s="5">
        <v>105</v>
      </c>
      <c r="BJ956" s="5">
        <v>89</v>
      </c>
      <c r="BK956" s="5">
        <v>103</v>
      </c>
      <c r="BL956" s="5">
        <v>106</v>
      </c>
      <c r="BM956" s="5">
        <v>109</v>
      </c>
      <c r="BN956" s="5">
        <v>107</v>
      </c>
      <c r="BO956" s="5">
        <v>104</v>
      </c>
      <c r="BP956" s="5">
        <v>104</v>
      </c>
      <c r="BQ956" s="5">
        <v>108</v>
      </c>
      <c r="BR956" s="5">
        <v>111</v>
      </c>
      <c r="BS956">
        <v>109</v>
      </c>
      <c r="BT956">
        <v>108</v>
      </c>
      <c r="BU956">
        <v>102</v>
      </c>
      <c r="BV956">
        <v>98</v>
      </c>
      <c r="BW956">
        <v>101</v>
      </c>
      <c r="BX956">
        <v>105</v>
      </c>
      <c r="BY956">
        <v>97</v>
      </c>
      <c r="BZ956">
        <v>102</v>
      </c>
      <c r="CA956">
        <v>102</v>
      </c>
      <c r="CB956">
        <v>102</v>
      </c>
      <c r="CC956">
        <v>104</v>
      </c>
      <c r="CD956">
        <v>103</v>
      </c>
      <c r="CE956">
        <v>106</v>
      </c>
      <c r="CF956">
        <v>106</v>
      </c>
      <c r="CG956">
        <v>106</v>
      </c>
      <c r="CH956">
        <v>105</v>
      </c>
      <c r="CI956">
        <v>106</v>
      </c>
      <c r="CJ956">
        <v>108</v>
      </c>
      <c r="CK956">
        <v>104</v>
      </c>
      <c r="CL956">
        <v>106</v>
      </c>
      <c r="CM956">
        <v>103</v>
      </c>
      <c r="CN956">
        <v>102</v>
      </c>
      <c r="CO956">
        <v>100</v>
      </c>
      <c r="CP956">
        <v>99</v>
      </c>
      <c r="CQ956">
        <v>102</v>
      </c>
      <c r="CR956">
        <v>106</v>
      </c>
      <c r="CS956">
        <v>107</v>
      </c>
      <c r="CT956">
        <v>107</v>
      </c>
      <c r="CU956">
        <v>110</v>
      </c>
      <c r="CV956">
        <v>112</v>
      </c>
      <c r="CW956">
        <v>112</v>
      </c>
      <c r="CX956" t="s">
        <v>2</v>
      </c>
      <c r="CY956" t="s">
        <v>60</v>
      </c>
    </row>
    <row r="957" spans="1:103" x14ac:dyDescent="0.25">
      <c r="A957" t="s">
        <v>45</v>
      </c>
      <c r="B957">
        <v>35.763599999999997</v>
      </c>
      <c r="C957">
        <v>-117.3908</v>
      </c>
      <c r="D957">
        <v>1695</v>
      </c>
      <c r="E957" t="s">
        <v>1</v>
      </c>
      <c r="F957">
        <v>90.8</v>
      </c>
      <c r="G957">
        <v>1948</v>
      </c>
      <c r="H957">
        <v>8</v>
      </c>
      <c r="I957" t="s">
        <v>260</v>
      </c>
      <c r="J957">
        <v>87</v>
      </c>
      <c r="K957">
        <v>86</v>
      </c>
      <c r="L957">
        <v>93</v>
      </c>
      <c r="M957">
        <v>84</v>
      </c>
      <c r="N957">
        <v>86</v>
      </c>
      <c r="O957">
        <v>92</v>
      </c>
      <c r="P957">
        <v>87</v>
      </c>
      <c r="Q957">
        <v>101</v>
      </c>
      <c r="R957">
        <v>96</v>
      </c>
      <c r="S957">
        <v>94</v>
      </c>
      <c r="T957">
        <v>98</v>
      </c>
      <c r="U957">
        <v>101</v>
      </c>
      <c r="V957">
        <v>99</v>
      </c>
      <c r="W957">
        <v>97</v>
      </c>
      <c r="X957">
        <v>100</v>
      </c>
      <c r="Y957">
        <v>99</v>
      </c>
      <c r="Z957">
        <v>99</v>
      </c>
      <c r="AA957">
        <v>96</v>
      </c>
      <c r="AB957">
        <v>95</v>
      </c>
      <c r="AC957">
        <v>100</v>
      </c>
      <c r="AD957">
        <v>100</v>
      </c>
      <c r="AE957">
        <v>98</v>
      </c>
      <c r="AF957">
        <v>101</v>
      </c>
      <c r="AG957">
        <v>105</v>
      </c>
      <c r="AH957">
        <v>104</v>
      </c>
      <c r="AI957">
        <v>104</v>
      </c>
      <c r="AJ957">
        <v>108</v>
      </c>
      <c r="AK957">
        <v>111</v>
      </c>
      <c r="AL957">
        <v>112</v>
      </c>
      <c r="AM957">
        <v>111</v>
      </c>
      <c r="AN957" s="5">
        <v>106</v>
      </c>
      <c r="AO957" s="5">
        <v>101</v>
      </c>
      <c r="AP957" s="5">
        <v>101</v>
      </c>
      <c r="AQ957" s="5">
        <v>95</v>
      </c>
      <c r="AR957" s="5">
        <v>96</v>
      </c>
      <c r="AS957" s="5">
        <v>99</v>
      </c>
      <c r="AT957" s="5">
        <v>100</v>
      </c>
      <c r="AU957" s="5">
        <v>103</v>
      </c>
      <c r="AV957" s="5">
        <v>109</v>
      </c>
      <c r="AW957" s="5">
        <v>109</v>
      </c>
      <c r="AX957" s="5">
        <v>108</v>
      </c>
      <c r="AY957" s="5">
        <v>106</v>
      </c>
      <c r="AZ957" s="5">
        <v>108</v>
      </c>
      <c r="BA957" s="5">
        <v>112</v>
      </c>
      <c r="BB957" s="5">
        <v>114</v>
      </c>
      <c r="BC957" s="5">
        <v>114</v>
      </c>
      <c r="BD957" s="5">
        <v>114</v>
      </c>
      <c r="BE957" s="5">
        <v>107</v>
      </c>
      <c r="BF957" s="5">
        <v>108</v>
      </c>
      <c r="BG957" s="5">
        <v>105</v>
      </c>
      <c r="BH957" s="5">
        <v>107</v>
      </c>
      <c r="BI957" s="5">
        <v>106</v>
      </c>
      <c r="BJ957" s="5">
        <v>104</v>
      </c>
      <c r="BK957" s="5">
        <v>103</v>
      </c>
      <c r="BL957" s="5">
        <v>103</v>
      </c>
      <c r="BM957" s="5">
        <v>108</v>
      </c>
      <c r="BN957" s="5">
        <v>108</v>
      </c>
      <c r="BO957" s="5">
        <v>105</v>
      </c>
      <c r="BP957" s="5">
        <v>106</v>
      </c>
      <c r="BQ957" s="5">
        <v>110</v>
      </c>
      <c r="BR957" s="5">
        <v>111</v>
      </c>
      <c r="BS957">
        <v>111</v>
      </c>
      <c r="BT957">
        <v>110</v>
      </c>
      <c r="BU957">
        <v>109</v>
      </c>
      <c r="BV957">
        <v>107</v>
      </c>
      <c r="BW957">
        <v>106</v>
      </c>
      <c r="BX957">
        <v>104</v>
      </c>
      <c r="BY957">
        <v>105</v>
      </c>
      <c r="BZ957">
        <v>101</v>
      </c>
      <c r="CA957">
        <v>101</v>
      </c>
      <c r="CB957">
        <v>102</v>
      </c>
      <c r="CC957">
        <v>102</v>
      </c>
      <c r="CD957">
        <v>103</v>
      </c>
      <c r="CE957">
        <v>103</v>
      </c>
      <c r="CF957">
        <v>104</v>
      </c>
      <c r="CG957">
        <v>105</v>
      </c>
      <c r="CH957">
        <v>104</v>
      </c>
      <c r="CI957">
        <v>103</v>
      </c>
      <c r="CJ957">
        <v>105</v>
      </c>
      <c r="CK957">
        <v>104</v>
      </c>
      <c r="CL957">
        <v>104</v>
      </c>
      <c r="CM957">
        <v>103</v>
      </c>
      <c r="CN957">
        <v>102</v>
      </c>
      <c r="CO957">
        <v>98</v>
      </c>
      <c r="CP957">
        <v>97</v>
      </c>
      <c r="CQ957">
        <v>99</v>
      </c>
      <c r="CR957">
        <v>105</v>
      </c>
      <c r="CS957">
        <v>105</v>
      </c>
      <c r="CT957">
        <v>105</v>
      </c>
      <c r="CU957">
        <v>109</v>
      </c>
      <c r="CV957">
        <v>110</v>
      </c>
      <c r="CW957">
        <v>111</v>
      </c>
      <c r="CX957" t="s">
        <v>5</v>
      </c>
      <c r="CY957" t="s">
        <v>46</v>
      </c>
    </row>
    <row r="958" spans="1:103" x14ac:dyDescent="0.25">
      <c r="A958" t="s">
        <v>67</v>
      </c>
      <c r="B958">
        <v>35.333300000000001</v>
      </c>
      <c r="C958">
        <v>-116.08329999999999</v>
      </c>
      <c r="D958">
        <v>922</v>
      </c>
      <c r="E958" t="s">
        <v>1</v>
      </c>
      <c r="F958">
        <v>143.9</v>
      </c>
      <c r="G958">
        <v>1948</v>
      </c>
      <c r="H958">
        <v>8</v>
      </c>
      <c r="I958" t="s">
        <v>260</v>
      </c>
      <c r="J958">
        <v>88</v>
      </c>
      <c r="K958">
        <v>87</v>
      </c>
      <c r="L958">
        <v>94</v>
      </c>
      <c r="M958">
        <v>92</v>
      </c>
      <c r="N958">
        <v>90</v>
      </c>
      <c r="O958">
        <v>95</v>
      </c>
      <c r="P958">
        <v>98</v>
      </c>
      <c r="Q958">
        <v>105</v>
      </c>
      <c r="S958">
        <v>98</v>
      </c>
      <c r="T958">
        <v>99</v>
      </c>
      <c r="U958">
        <v>104</v>
      </c>
      <c r="V958">
        <v>104</v>
      </c>
      <c r="W958">
        <v>102</v>
      </c>
      <c r="X958">
        <v>102</v>
      </c>
      <c r="Y958">
        <v>104</v>
      </c>
      <c r="Z958">
        <v>101</v>
      </c>
      <c r="AA958">
        <v>103</v>
      </c>
      <c r="AB958">
        <v>96</v>
      </c>
      <c r="AC958">
        <v>104</v>
      </c>
      <c r="AD958">
        <v>101</v>
      </c>
      <c r="AE958">
        <v>97</v>
      </c>
      <c r="AF958">
        <v>102</v>
      </c>
      <c r="AG958">
        <v>106</v>
      </c>
      <c r="AH958">
        <v>107</v>
      </c>
      <c r="AI958">
        <v>107</v>
      </c>
      <c r="AJ958">
        <v>109</v>
      </c>
      <c r="AK958">
        <v>112</v>
      </c>
      <c r="AL958">
        <v>116</v>
      </c>
      <c r="AM958">
        <v>116</v>
      </c>
      <c r="AN958" s="5">
        <v>112</v>
      </c>
      <c r="AO958" s="5">
        <v>108</v>
      </c>
      <c r="AP958" s="5">
        <v>106</v>
      </c>
      <c r="AQ958" s="5">
        <v>104</v>
      </c>
      <c r="AR958" s="5">
        <v>103</v>
      </c>
      <c r="AS958" s="5">
        <v>106</v>
      </c>
      <c r="AT958" s="5">
        <v>106</v>
      </c>
      <c r="AU958" s="5">
        <v>108</v>
      </c>
      <c r="AV958" s="5">
        <v>109</v>
      </c>
      <c r="AW958" s="5">
        <v>111</v>
      </c>
      <c r="AX958" s="5">
        <v>110</v>
      </c>
      <c r="AY958" s="5">
        <v>110</v>
      </c>
      <c r="AZ958" s="5">
        <v>109</v>
      </c>
      <c r="BA958" s="5">
        <v>114</v>
      </c>
      <c r="BB958" s="5">
        <v>117</v>
      </c>
      <c r="BC958" s="5">
        <v>116</v>
      </c>
      <c r="BD958" s="5">
        <v>113</v>
      </c>
      <c r="BE958" s="5">
        <v>111</v>
      </c>
      <c r="BF958" s="5">
        <v>112</v>
      </c>
      <c r="BG958" s="5">
        <v>107</v>
      </c>
      <c r="BH958" s="5">
        <v>108</v>
      </c>
      <c r="BI958" s="5">
        <v>106</v>
      </c>
      <c r="BJ958" s="5">
        <v>100</v>
      </c>
      <c r="BK958" s="5">
        <v>106</v>
      </c>
      <c r="BL958" s="5">
        <v>106</v>
      </c>
      <c r="BM958" s="5">
        <v>110</v>
      </c>
      <c r="BN958" s="5">
        <v>112</v>
      </c>
      <c r="BO958" s="5">
        <v>108</v>
      </c>
      <c r="BP958" s="5">
        <v>106</v>
      </c>
      <c r="BQ958" s="5">
        <v>111</v>
      </c>
      <c r="BR958" s="5">
        <v>114</v>
      </c>
      <c r="BS958">
        <v>112</v>
      </c>
      <c r="BT958">
        <v>110</v>
      </c>
      <c r="BU958">
        <v>108</v>
      </c>
      <c r="BV958">
        <v>109</v>
      </c>
      <c r="BW958">
        <v>107</v>
      </c>
      <c r="BX958">
        <v>109</v>
      </c>
      <c r="BY958">
        <v>105</v>
      </c>
      <c r="BZ958">
        <v>104</v>
      </c>
      <c r="CA958">
        <v>104</v>
      </c>
      <c r="CB958">
        <v>103</v>
      </c>
      <c r="CC958">
        <v>105</v>
      </c>
      <c r="CD958">
        <v>104</v>
      </c>
      <c r="CE958">
        <v>105</v>
      </c>
      <c r="CF958">
        <v>107</v>
      </c>
      <c r="CG958">
        <v>108</v>
      </c>
      <c r="CH958">
        <v>107</v>
      </c>
      <c r="CI958">
        <v>109</v>
      </c>
      <c r="CJ958">
        <v>110</v>
      </c>
      <c r="CK958">
        <v>105</v>
      </c>
      <c r="CL958">
        <v>107</v>
      </c>
      <c r="CM958">
        <v>108</v>
      </c>
      <c r="CN958">
        <v>105</v>
      </c>
      <c r="CO958">
        <v>101</v>
      </c>
      <c r="CP958">
        <v>98</v>
      </c>
      <c r="CQ958">
        <v>106</v>
      </c>
      <c r="CR958">
        <v>108</v>
      </c>
      <c r="CS958">
        <v>108</v>
      </c>
      <c r="CT958">
        <v>110</v>
      </c>
      <c r="CU958">
        <v>114</v>
      </c>
      <c r="CV958">
        <v>115</v>
      </c>
      <c r="CW958">
        <v>116</v>
      </c>
      <c r="CX958" t="s">
        <v>5</v>
      </c>
      <c r="CY958" t="s">
        <v>68</v>
      </c>
    </row>
    <row r="959" spans="1:103" x14ac:dyDescent="0.25">
      <c r="A959" t="s">
        <v>57</v>
      </c>
      <c r="B959">
        <v>36.533299999999997</v>
      </c>
      <c r="C959">
        <v>-116.88330000000001</v>
      </c>
      <c r="D959">
        <v>-151</v>
      </c>
      <c r="E959" t="s">
        <v>1</v>
      </c>
      <c r="F959">
        <v>8</v>
      </c>
      <c r="G959">
        <v>1948</v>
      </c>
      <c r="H959">
        <v>8</v>
      </c>
      <c r="I959" t="s">
        <v>260</v>
      </c>
      <c r="J959">
        <v>96</v>
      </c>
      <c r="K959">
        <v>95</v>
      </c>
      <c r="L959">
        <v>98</v>
      </c>
      <c r="M959">
        <v>95</v>
      </c>
      <c r="N959">
        <v>94</v>
      </c>
      <c r="O959">
        <v>99</v>
      </c>
      <c r="P959">
        <v>96</v>
      </c>
      <c r="Q959">
        <v>109</v>
      </c>
      <c r="R959">
        <v>109</v>
      </c>
      <c r="S959">
        <v>106</v>
      </c>
      <c r="T959">
        <v>104</v>
      </c>
      <c r="U959">
        <v>106</v>
      </c>
      <c r="V959">
        <v>109</v>
      </c>
      <c r="W959">
        <v>110</v>
      </c>
      <c r="X959">
        <v>108</v>
      </c>
      <c r="Y959">
        <v>108</v>
      </c>
      <c r="Z959">
        <v>109</v>
      </c>
      <c r="AA959">
        <v>108</v>
      </c>
      <c r="AB959">
        <v>103</v>
      </c>
      <c r="AC959">
        <v>108</v>
      </c>
      <c r="AD959">
        <v>110</v>
      </c>
      <c r="AE959">
        <v>101</v>
      </c>
      <c r="AF959">
        <v>106</v>
      </c>
      <c r="AG959">
        <v>113</v>
      </c>
      <c r="AH959">
        <v>116</v>
      </c>
      <c r="AI959">
        <v>114</v>
      </c>
      <c r="AJ959">
        <v>115</v>
      </c>
      <c r="AK959">
        <v>119</v>
      </c>
      <c r="AL959">
        <v>120</v>
      </c>
      <c r="AM959">
        <v>122</v>
      </c>
      <c r="AN959" s="5">
        <v>115</v>
      </c>
      <c r="AO959" s="5">
        <v>110</v>
      </c>
      <c r="AP959" s="5">
        <v>111</v>
      </c>
      <c r="AQ959" s="5">
        <v>112</v>
      </c>
      <c r="AR959" s="5">
        <v>106</v>
      </c>
      <c r="AS959" s="5">
        <v>109</v>
      </c>
      <c r="AT959" s="5">
        <v>110</v>
      </c>
      <c r="AU959" s="5">
        <v>112</v>
      </c>
      <c r="AV959" s="5">
        <v>113</v>
      </c>
      <c r="AW959" s="5">
        <v>116</v>
      </c>
      <c r="AX959" s="5">
        <v>116</v>
      </c>
      <c r="AY959" s="5">
        <v>116</v>
      </c>
      <c r="AZ959" s="5">
        <v>117</v>
      </c>
      <c r="BA959" s="5">
        <v>119</v>
      </c>
      <c r="BB959" s="5">
        <v>121</v>
      </c>
      <c r="BC959" s="5">
        <v>122</v>
      </c>
      <c r="BD959" s="5">
        <v>124</v>
      </c>
      <c r="BE959" s="5">
        <v>120</v>
      </c>
      <c r="BF959" s="5">
        <v>118</v>
      </c>
      <c r="BG959" s="5">
        <v>119</v>
      </c>
      <c r="BH959" s="5">
        <v>116</v>
      </c>
      <c r="BI959" s="5">
        <v>116</v>
      </c>
      <c r="BJ959" s="5">
        <v>115</v>
      </c>
      <c r="BK959" s="5">
        <v>114</v>
      </c>
      <c r="BL959" s="5">
        <v>115</v>
      </c>
      <c r="BM959" s="5">
        <v>120</v>
      </c>
      <c r="BN959" s="5">
        <v>120</v>
      </c>
      <c r="BO959" s="5">
        <v>112</v>
      </c>
      <c r="BP959" s="5">
        <v>114</v>
      </c>
      <c r="BQ959" s="5">
        <v>115</v>
      </c>
      <c r="BR959" s="5">
        <v>119</v>
      </c>
      <c r="BS959">
        <v>118</v>
      </c>
      <c r="BT959">
        <v>118</v>
      </c>
      <c r="BU959">
        <v>119</v>
      </c>
      <c r="BV959">
        <v>117</v>
      </c>
      <c r="BW959">
        <v>115</v>
      </c>
      <c r="BX959">
        <v>116</v>
      </c>
      <c r="BY959">
        <v>115</v>
      </c>
      <c r="BZ959">
        <v>111</v>
      </c>
      <c r="CA959">
        <v>111</v>
      </c>
      <c r="CB959">
        <v>112</v>
      </c>
      <c r="CC959">
        <v>112</v>
      </c>
      <c r="CD959">
        <v>109</v>
      </c>
      <c r="CE959">
        <v>112</v>
      </c>
      <c r="CF959">
        <v>115</v>
      </c>
      <c r="CG959">
        <v>115</v>
      </c>
      <c r="CH959">
        <v>114</v>
      </c>
      <c r="CI959">
        <v>116</v>
      </c>
      <c r="CJ959">
        <v>111</v>
      </c>
      <c r="CK959">
        <v>113</v>
      </c>
      <c r="CL959">
        <v>111</v>
      </c>
      <c r="CM959">
        <v>115</v>
      </c>
      <c r="CN959">
        <v>112</v>
      </c>
      <c r="CO959">
        <v>109</v>
      </c>
      <c r="CP959">
        <v>108</v>
      </c>
      <c r="CQ959">
        <v>111</v>
      </c>
      <c r="CR959">
        <v>115</v>
      </c>
      <c r="CS959">
        <v>115</v>
      </c>
      <c r="CT959">
        <v>114</v>
      </c>
      <c r="CU959">
        <v>120</v>
      </c>
      <c r="CV959">
        <v>121</v>
      </c>
      <c r="CW959">
        <v>120</v>
      </c>
      <c r="CX959" t="s">
        <v>5</v>
      </c>
      <c r="CY959" t="s">
        <v>58</v>
      </c>
    </row>
    <row r="960" spans="1:103" x14ac:dyDescent="0.25">
      <c r="A960" t="s">
        <v>29</v>
      </c>
      <c r="B960">
        <v>36.450000000000003</v>
      </c>
      <c r="C960">
        <v>-116.86669999999999</v>
      </c>
      <c r="D960">
        <v>-168</v>
      </c>
      <c r="E960" t="s">
        <v>1</v>
      </c>
      <c r="F960">
        <v>1.4</v>
      </c>
      <c r="G960">
        <v>1948</v>
      </c>
      <c r="H960">
        <v>8</v>
      </c>
      <c r="I960" t="s">
        <v>260</v>
      </c>
      <c r="J960">
        <v>95</v>
      </c>
      <c r="K960">
        <v>94</v>
      </c>
      <c r="L960">
        <v>97</v>
      </c>
      <c r="M960">
        <v>107</v>
      </c>
      <c r="N960">
        <v>108</v>
      </c>
      <c r="O960">
        <v>109</v>
      </c>
      <c r="P960">
        <v>97</v>
      </c>
      <c r="Q960">
        <v>107</v>
      </c>
      <c r="R960">
        <v>108</v>
      </c>
      <c r="S960">
        <v>105</v>
      </c>
      <c r="T960">
        <v>107</v>
      </c>
      <c r="U960">
        <v>108</v>
      </c>
      <c r="V960">
        <v>110</v>
      </c>
      <c r="W960">
        <v>106</v>
      </c>
      <c r="X960">
        <v>105</v>
      </c>
      <c r="Y960">
        <v>109</v>
      </c>
      <c r="Z960">
        <v>105</v>
      </c>
      <c r="AA960">
        <v>106</v>
      </c>
      <c r="AB960">
        <v>101</v>
      </c>
      <c r="AC960">
        <v>107</v>
      </c>
      <c r="AD960">
        <v>106</v>
      </c>
      <c r="AE960">
        <v>108</v>
      </c>
      <c r="AF960">
        <v>105</v>
      </c>
      <c r="AG960">
        <v>111</v>
      </c>
      <c r="AH960">
        <v>112</v>
      </c>
      <c r="AI960">
        <v>110</v>
      </c>
      <c r="AJ960">
        <v>114</v>
      </c>
      <c r="AK960">
        <v>116</v>
      </c>
      <c r="AL960">
        <v>119</v>
      </c>
      <c r="AM960">
        <v>120</v>
      </c>
      <c r="AN960" s="5">
        <v>115</v>
      </c>
      <c r="AO960" s="5">
        <v>110</v>
      </c>
      <c r="AP960" s="5">
        <v>110</v>
      </c>
      <c r="AQ960" s="5">
        <v>107</v>
      </c>
      <c r="AR960" s="5">
        <v>109</v>
      </c>
      <c r="AS960" s="5">
        <v>105</v>
      </c>
      <c r="AT960" s="5">
        <v>110</v>
      </c>
      <c r="AU960" s="5">
        <v>109</v>
      </c>
      <c r="AV960" s="5">
        <v>112</v>
      </c>
      <c r="AW960" s="5">
        <v>114</v>
      </c>
      <c r="AX960" s="5">
        <v>114</v>
      </c>
      <c r="AY960" s="5">
        <v>115</v>
      </c>
      <c r="AZ960" s="5">
        <v>114</v>
      </c>
      <c r="BA960" s="5">
        <v>118</v>
      </c>
      <c r="BB960" s="5">
        <v>120</v>
      </c>
      <c r="BC960" s="5">
        <v>120</v>
      </c>
      <c r="BD960" s="5">
        <v>117</v>
      </c>
      <c r="BE960" s="5">
        <v>116</v>
      </c>
      <c r="BF960" s="5">
        <v>117</v>
      </c>
      <c r="BG960" s="5">
        <v>114</v>
      </c>
      <c r="BH960" s="5">
        <v>114</v>
      </c>
      <c r="BI960" s="5">
        <v>115</v>
      </c>
      <c r="BJ960" s="5">
        <v>109</v>
      </c>
      <c r="BK960" s="5">
        <v>112</v>
      </c>
      <c r="BL960" s="5">
        <v>112</v>
      </c>
      <c r="BM960" s="5">
        <v>116</v>
      </c>
      <c r="BN960" s="5">
        <v>119</v>
      </c>
      <c r="BO960" s="5">
        <v>112</v>
      </c>
      <c r="BP960" s="5">
        <v>111</v>
      </c>
      <c r="BQ960" s="5">
        <v>115</v>
      </c>
      <c r="BR960" s="5">
        <v>118</v>
      </c>
      <c r="BS960">
        <v>117</v>
      </c>
      <c r="BT960">
        <v>117</v>
      </c>
      <c r="BU960">
        <v>116</v>
      </c>
      <c r="BV960">
        <v>117</v>
      </c>
      <c r="BW960">
        <v>114</v>
      </c>
      <c r="BX960">
        <v>115</v>
      </c>
      <c r="BY960">
        <v>112</v>
      </c>
      <c r="BZ960">
        <v>109</v>
      </c>
      <c r="CA960">
        <v>111</v>
      </c>
      <c r="CB960">
        <v>111</v>
      </c>
      <c r="CC960">
        <v>109</v>
      </c>
      <c r="CD960">
        <v>109</v>
      </c>
      <c r="CE960">
        <v>107</v>
      </c>
      <c r="CF960">
        <v>114</v>
      </c>
      <c r="CG960">
        <v>115</v>
      </c>
      <c r="CH960">
        <v>114</v>
      </c>
      <c r="CI960">
        <v>115</v>
      </c>
      <c r="CJ960">
        <v>114</v>
      </c>
      <c r="CK960">
        <v>110</v>
      </c>
      <c r="CL960">
        <v>110</v>
      </c>
      <c r="CM960">
        <v>112</v>
      </c>
      <c r="CN960">
        <v>109</v>
      </c>
      <c r="CO960">
        <v>108</v>
      </c>
      <c r="CP960">
        <v>108</v>
      </c>
      <c r="CQ960">
        <v>111</v>
      </c>
      <c r="CR960">
        <v>114</v>
      </c>
      <c r="CS960">
        <v>113</v>
      </c>
      <c r="CT960">
        <v>114</v>
      </c>
      <c r="CU960">
        <v>118</v>
      </c>
      <c r="CV960">
        <v>121</v>
      </c>
      <c r="CW960">
        <v>120</v>
      </c>
      <c r="CX960" t="s">
        <v>5</v>
      </c>
      <c r="CY960" t="s">
        <v>30</v>
      </c>
    </row>
    <row r="961" spans="1:103" x14ac:dyDescent="0.25">
      <c r="BS961" cm="1">
        <f t="array" ref="BS961">SUMPRODUCT(--(MOD(AN960:BR960,5)=0))</f>
        <v>10</v>
      </c>
      <c r="BT961">
        <f>AVERAGE(AN960:BR960)</f>
        <v>113.51612903225806</v>
      </c>
    </row>
    <row r="962" spans="1:103" x14ac:dyDescent="0.25">
      <c r="D962" s="5">
        <f t="shared" ref="D962" si="2294">AVERAGE(D934:D959)</f>
        <v>3082.7307692307691</v>
      </c>
      <c r="AN962" s="5">
        <f t="shared" ref="AN962:BR962" si="2295">AVERAGE(AN934:AN959)</f>
        <v>100.47435897435898</v>
      </c>
      <c r="AO962" s="5">
        <f t="shared" si="2295"/>
        <v>97.31196581196582</v>
      </c>
      <c r="AP962" s="5">
        <f t="shared" si="2295"/>
        <v>95.76495726495726</v>
      </c>
      <c r="AQ962" s="5">
        <f t="shared" si="2295"/>
        <v>94.307692307692307</v>
      </c>
      <c r="AR962" s="5">
        <f t="shared" si="2295"/>
        <v>93.320512820512803</v>
      </c>
      <c r="AS962" s="5">
        <f t="shared" si="2295"/>
        <v>95.222222222222229</v>
      </c>
      <c r="AT962" s="5">
        <f t="shared" si="2295"/>
        <v>96.07692307692308</v>
      </c>
      <c r="AU962" s="5">
        <f t="shared" si="2295"/>
        <v>98.038461538461533</v>
      </c>
      <c r="AV962" s="5">
        <f t="shared" si="2295"/>
        <v>100.88461538461539</v>
      </c>
      <c r="AW962" s="5">
        <f t="shared" si="2295"/>
        <v>102</v>
      </c>
      <c r="AX962" s="5">
        <f t="shared" si="2295"/>
        <v>101.96153846153847</v>
      </c>
      <c r="AY962" s="5">
        <f t="shared" si="2295"/>
        <v>101.46153846153847</v>
      </c>
      <c r="AZ962" s="5">
        <f t="shared" si="2295"/>
        <v>101.38461538461539</v>
      </c>
      <c r="BA962" s="5">
        <f t="shared" si="2295"/>
        <v>104.34615384615384</v>
      </c>
      <c r="BB962" s="5">
        <f t="shared" si="2295"/>
        <v>106.80769230769231</v>
      </c>
      <c r="BC962" s="5">
        <f t="shared" si="2295"/>
        <v>106.76923076923077</v>
      </c>
      <c r="BD962" s="5">
        <f t="shared" si="2295"/>
        <v>104.07692307692308</v>
      </c>
      <c r="BE962" s="5">
        <f t="shared" si="2295"/>
        <v>102.42307692307692</v>
      </c>
      <c r="BF962" s="5">
        <f t="shared" si="2295"/>
        <v>102.38461538461539</v>
      </c>
      <c r="BG962" s="5">
        <f t="shared" si="2295"/>
        <v>100.73076923076923</v>
      </c>
      <c r="BH962" s="5">
        <f t="shared" si="2295"/>
        <v>100.15384615384616</v>
      </c>
      <c r="BI962" s="5">
        <f t="shared" si="2295"/>
        <v>99.442307692307693</v>
      </c>
      <c r="BJ962" s="5">
        <f t="shared" si="2295"/>
        <v>95.34615384615384</v>
      </c>
      <c r="BK962" s="5">
        <f t="shared" si="2295"/>
        <v>97.84615384615384</v>
      </c>
      <c r="BL962" s="5">
        <f t="shared" si="2295"/>
        <v>99.07692307692308</v>
      </c>
      <c r="BM962" s="5">
        <f t="shared" si="2295"/>
        <v>102.26923076923077</v>
      </c>
      <c r="BN962" s="5">
        <f t="shared" si="2295"/>
        <v>102.46153846153847</v>
      </c>
      <c r="BO962" s="5">
        <f t="shared" si="2295"/>
        <v>98.92307692307692</v>
      </c>
      <c r="BP962" s="5">
        <f t="shared" si="2295"/>
        <v>97.884615384615387</v>
      </c>
      <c r="BQ962" s="5">
        <f t="shared" si="2295"/>
        <v>101.88461538461539</v>
      </c>
      <c r="BR962" s="5">
        <f t="shared" si="2295"/>
        <v>104.26923076923077</v>
      </c>
    </row>
    <row r="963" spans="1:103" x14ac:dyDescent="0.25">
      <c r="AI963" s="13">
        <f>-AM963/(AVERAGE(D934:D959)-D960)</f>
        <v>-4.1052252635523203E-3</v>
      </c>
      <c r="AJ963" t="s">
        <v>263</v>
      </c>
      <c r="AK963">
        <f>AVERAGE(AN960:BR960)</f>
        <v>113.51612903225806</v>
      </c>
      <c r="AL963">
        <f>AVERAGE(AN962:BR962)</f>
        <v>100.17114695340504</v>
      </c>
      <c r="AM963">
        <f>AK963-AL963</f>
        <v>13.344982078853022</v>
      </c>
      <c r="AN963" s="5">
        <f>AN962+$AM963</f>
        <v>113.819341053212</v>
      </c>
      <c r="AO963" s="5">
        <f t="shared" ref="AO963:BR963" si="2296">AO962+$AM963</f>
        <v>110.65694789081884</v>
      </c>
      <c r="AP963" s="5">
        <f t="shared" si="2296"/>
        <v>109.10993934381028</v>
      </c>
      <c r="AQ963" s="5">
        <f t="shared" si="2296"/>
        <v>107.65267438654533</v>
      </c>
      <c r="AR963" s="5">
        <f t="shared" si="2296"/>
        <v>106.66549489936583</v>
      </c>
      <c r="AS963" s="5">
        <f t="shared" si="2296"/>
        <v>108.56720430107525</v>
      </c>
      <c r="AT963" s="5">
        <f t="shared" si="2296"/>
        <v>109.4219051557761</v>
      </c>
      <c r="AU963" s="5">
        <f t="shared" si="2296"/>
        <v>111.38344361731455</v>
      </c>
      <c r="AV963" s="5">
        <f t="shared" si="2296"/>
        <v>114.22959746346841</v>
      </c>
      <c r="AW963" s="5">
        <f t="shared" si="2296"/>
        <v>115.34498207885302</v>
      </c>
      <c r="AX963" s="5">
        <f t="shared" si="2296"/>
        <v>115.30652054039149</v>
      </c>
      <c r="AY963" s="5">
        <f t="shared" si="2296"/>
        <v>114.80652054039149</v>
      </c>
      <c r="AZ963" s="5">
        <f t="shared" si="2296"/>
        <v>114.72959746346841</v>
      </c>
      <c r="BA963" s="5">
        <f t="shared" si="2296"/>
        <v>117.69113592500686</v>
      </c>
      <c r="BB963" s="5">
        <f t="shared" si="2296"/>
        <v>120.15267438654533</v>
      </c>
      <c r="BC963" s="5">
        <f t="shared" si="2296"/>
        <v>120.1142128480838</v>
      </c>
      <c r="BD963" s="5">
        <f t="shared" si="2296"/>
        <v>117.4219051557761</v>
      </c>
      <c r="BE963" s="5">
        <f t="shared" si="2296"/>
        <v>115.76805900192994</v>
      </c>
      <c r="BF963" s="5">
        <f t="shared" si="2296"/>
        <v>115.72959746346841</v>
      </c>
      <c r="BG963" s="5">
        <f t="shared" si="2296"/>
        <v>114.07575130962225</v>
      </c>
      <c r="BH963" s="5">
        <f t="shared" si="2296"/>
        <v>113.49882823269918</v>
      </c>
      <c r="BI963" s="5">
        <f t="shared" si="2296"/>
        <v>112.78728977116072</v>
      </c>
      <c r="BJ963" s="5">
        <f t="shared" si="2296"/>
        <v>108.69113592500686</v>
      </c>
      <c r="BK963" s="5">
        <f t="shared" si="2296"/>
        <v>111.19113592500686</v>
      </c>
      <c r="BL963" s="5">
        <f t="shared" si="2296"/>
        <v>112.4219051557761</v>
      </c>
      <c r="BM963" s="5">
        <f t="shared" si="2296"/>
        <v>115.6142128480838</v>
      </c>
      <c r="BN963" s="5">
        <f t="shared" si="2296"/>
        <v>115.80652054039149</v>
      </c>
      <c r="BO963" s="5">
        <f t="shared" si="2296"/>
        <v>112.26805900192994</v>
      </c>
      <c r="BP963" s="5">
        <f t="shared" si="2296"/>
        <v>111.22959746346841</v>
      </c>
      <c r="BQ963" s="5">
        <f t="shared" si="2296"/>
        <v>115.22959746346841</v>
      </c>
      <c r="BR963" s="5">
        <f t="shared" si="2296"/>
        <v>117.6142128480838</v>
      </c>
    </row>
    <row r="964" spans="1:103" x14ac:dyDescent="0.25">
      <c r="AI964" s="11"/>
      <c r="AN964" s="5">
        <f>AN960-AN963</f>
        <v>1.1806589467880002</v>
      </c>
      <c r="AO964" s="5">
        <f t="shared" ref="AO964:BR964" si="2297">AO960-AO963</f>
        <v>-0.65694789081884153</v>
      </c>
      <c r="AP964" s="5">
        <f t="shared" si="2297"/>
        <v>0.89006065618971775</v>
      </c>
      <c r="AQ964" s="5">
        <f t="shared" si="2297"/>
        <v>-0.65267438654532839</v>
      </c>
      <c r="AR964" s="5">
        <f t="shared" si="2297"/>
        <v>2.3345051006341748</v>
      </c>
      <c r="AS964" s="5">
        <f t="shared" si="2297"/>
        <v>-3.5672043010752503</v>
      </c>
      <c r="AT964" s="5">
        <f t="shared" si="2297"/>
        <v>0.57809484422389801</v>
      </c>
      <c r="AU964" s="5">
        <f t="shared" si="2297"/>
        <v>-2.3834436173145548</v>
      </c>
      <c r="AV964" s="5">
        <f t="shared" si="2297"/>
        <v>-2.2295974634684086</v>
      </c>
      <c r="AW964" s="5">
        <f t="shared" si="2297"/>
        <v>-1.3449820788530218</v>
      </c>
      <c r="AX964" s="5">
        <f t="shared" si="2297"/>
        <v>-1.3065205403914888</v>
      </c>
      <c r="AY964" s="5">
        <f t="shared" si="2297"/>
        <v>0.19347945960851121</v>
      </c>
      <c r="AZ964" s="5">
        <f t="shared" si="2297"/>
        <v>-0.72959746346840859</v>
      </c>
      <c r="BA964" s="5">
        <f t="shared" si="2297"/>
        <v>0.30886407499313862</v>
      </c>
      <c r="BB964" s="5">
        <f t="shared" si="2297"/>
        <v>-0.15267438654532839</v>
      </c>
      <c r="BC964" s="5">
        <f t="shared" si="2297"/>
        <v>-0.11421284808379539</v>
      </c>
      <c r="BD964" s="5">
        <f t="shared" si="2297"/>
        <v>-0.42190515577610199</v>
      </c>
      <c r="BE964" s="5">
        <f t="shared" si="2297"/>
        <v>0.23194099807005841</v>
      </c>
      <c r="BF964" s="5">
        <f t="shared" si="2297"/>
        <v>1.2704025365315914</v>
      </c>
      <c r="BG964" s="5">
        <f t="shared" si="2297"/>
        <v>-7.5751309622248186E-2</v>
      </c>
      <c r="BH964" s="5">
        <f t="shared" si="2297"/>
        <v>0.50117176730081781</v>
      </c>
      <c r="BI964" s="5">
        <f t="shared" si="2297"/>
        <v>2.2127102288392848</v>
      </c>
      <c r="BJ964" s="5">
        <f t="shared" si="2297"/>
        <v>0.30886407499313862</v>
      </c>
      <c r="BK964" s="5">
        <f t="shared" si="2297"/>
        <v>0.80886407499313862</v>
      </c>
      <c r="BL964" s="5">
        <f t="shared" si="2297"/>
        <v>-0.42190515577610199</v>
      </c>
      <c r="BM964" s="5">
        <f t="shared" si="2297"/>
        <v>0.38578715191620461</v>
      </c>
      <c r="BN964" s="5">
        <f t="shared" si="2297"/>
        <v>3.1934794596085112</v>
      </c>
      <c r="BO964" s="5">
        <f t="shared" si="2297"/>
        <v>-0.26805900192994159</v>
      </c>
      <c r="BP964" s="5">
        <f t="shared" si="2297"/>
        <v>-0.22959746346840859</v>
      </c>
      <c r="BQ964" s="5">
        <f t="shared" si="2297"/>
        <v>-0.22959746346840859</v>
      </c>
      <c r="BR964" s="5">
        <f t="shared" si="2297"/>
        <v>0.38578715191620461</v>
      </c>
      <c r="BS964" s="15">
        <f>STDEV(AN964:BR964)</f>
        <v>1.3542747672547677</v>
      </c>
      <c r="BT964" t="s">
        <v>264</v>
      </c>
    </row>
    <row r="965" spans="1:103" x14ac:dyDescent="0.25">
      <c r="AI965" s="11"/>
      <c r="AN965" s="5">
        <f>ABS(AN964)</f>
        <v>1.1806589467880002</v>
      </c>
      <c r="AO965" s="5">
        <f t="shared" ref="AO965" si="2298">ABS(AO964)</f>
        <v>0.65694789081884153</v>
      </c>
      <c r="AP965" s="5">
        <f t="shared" ref="AP965" si="2299">ABS(AP964)</f>
        <v>0.89006065618971775</v>
      </c>
      <c r="AQ965" s="5">
        <f t="shared" ref="AQ965" si="2300">ABS(AQ964)</f>
        <v>0.65267438654532839</v>
      </c>
      <c r="AR965" s="5">
        <f t="shared" ref="AR965" si="2301">ABS(AR964)</f>
        <v>2.3345051006341748</v>
      </c>
      <c r="AS965" s="5">
        <f t="shared" ref="AS965" si="2302">ABS(AS964)</f>
        <v>3.5672043010752503</v>
      </c>
      <c r="AT965" s="5">
        <f t="shared" ref="AT965" si="2303">ABS(AT964)</f>
        <v>0.57809484422389801</v>
      </c>
      <c r="AU965" s="5">
        <f t="shared" ref="AU965" si="2304">ABS(AU964)</f>
        <v>2.3834436173145548</v>
      </c>
      <c r="AV965" s="5">
        <f t="shared" ref="AV965" si="2305">ABS(AV964)</f>
        <v>2.2295974634684086</v>
      </c>
      <c r="AW965" s="5">
        <f t="shared" ref="AW965" si="2306">ABS(AW964)</f>
        <v>1.3449820788530218</v>
      </c>
      <c r="AX965" s="5">
        <f t="shared" ref="AX965" si="2307">ABS(AX964)</f>
        <v>1.3065205403914888</v>
      </c>
      <c r="AY965" s="5">
        <f t="shared" ref="AY965" si="2308">ABS(AY964)</f>
        <v>0.19347945960851121</v>
      </c>
      <c r="AZ965" s="5">
        <f t="shared" ref="AZ965" si="2309">ABS(AZ964)</f>
        <v>0.72959746346840859</v>
      </c>
      <c r="BA965" s="5">
        <f t="shared" ref="BA965" si="2310">ABS(BA964)</f>
        <v>0.30886407499313862</v>
      </c>
      <c r="BB965" s="5">
        <f t="shared" ref="BB965" si="2311">ABS(BB964)</f>
        <v>0.15267438654532839</v>
      </c>
      <c r="BC965" s="5">
        <f t="shared" ref="BC965" si="2312">ABS(BC964)</f>
        <v>0.11421284808379539</v>
      </c>
      <c r="BD965" s="5">
        <f t="shared" ref="BD965" si="2313">ABS(BD964)</f>
        <v>0.42190515577610199</v>
      </c>
      <c r="BE965" s="5">
        <f t="shared" ref="BE965" si="2314">ABS(BE964)</f>
        <v>0.23194099807005841</v>
      </c>
      <c r="BF965" s="5">
        <f t="shared" ref="BF965" si="2315">ABS(BF964)</f>
        <v>1.2704025365315914</v>
      </c>
      <c r="BG965" s="5">
        <f t="shared" ref="BG965" si="2316">ABS(BG964)</f>
        <v>7.5751309622248186E-2</v>
      </c>
      <c r="BH965" s="5">
        <f t="shared" ref="BH965" si="2317">ABS(BH964)</f>
        <v>0.50117176730081781</v>
      </c>
      <c r="BI965" s="5">
        <f t="shared" ref="BI965" si="2318">ABS(BI964)</f>
        <v>2.2127102288392848</v>
      </c>
      <c r="BJ965" s="5">
        <f t="shared" ref="BJ965" si="2319">ABS(BJ964)</f>
        <v>0.30886407499313862</v>
      </c>
      <c r="BK965" s="5">
        <f t="shared" ref="BK965" si="2320">ABS(BK964)</f>
        <v>0.80886407499313862</v>
      </c>
      <c r="BL965" s="5">
        <f t="shared" ref="BL965" si="2321">ABS(BL964)</f>
        <v>0.42190515577610199</v>
      </c>
      <c r="BM965" s="5">
        <f t="shared" ref="BM965" si="2322">ABS(BM964)</f>
        <v>0.38578715191620461</v>
      </c>
      <c r="BN965" s="5">
        <f t="shared" ref="BN965" si="2323">ABS(BN964)</f>
        <v>3.1934794596085112</v>
      </c>
      <c r="BO965" s="5">
        <f t="shared" ref="BO965" si="2324">ABS(BO964)</f>
        <v>0.26805900192994159</v>
      </c>
      <c r="BP965" s="5">
        <f t="shared" ref="BP965" si="2325">ABS(BP964)</f>
        <v>0.22959746346840859</v>
      </c>
      <c r="BQ965" s="5">
        <f t="shared" ref="BQ965" si="2326">ABS(BQ964)</f>
        <v>0.22959746346840859</v>
      </c>
      <c r="BR965" s="5">
        <f t="shared" ref="BR965" si="2327">ABS(BR964)</f>
        <v>0.38578715191620461</v>
      </c>
      <c r="BS965" s="15">
        <f>AVERAGE(AN965:BR965)</f>
        <v>0.95384971139393637</v>
      </c>
      <c r="BT965" t="s">
        <v>268</v>
      </c>
    </row>
    <row r="967" spans="1:103" x14ac:dyDescent="0.25">
      <c r="A967" t="s">
        <v>13</v>
      </c>
      <c r="B967">
        <v>38.069400000000002</v>
      </c>
      <c r="C967">
        <v>-117.2355</v>
      </c>
      <c r="D967">
        <v>6010</v>
      </c>
      <c r="E967" t="s">
        <v>1</v>
      </c>
      <c r="F967">
        <v>181.5</v>
      </c>
      <c r="G967">
        <v>1949</v>
      </c>
      <c r="H967">
        <v>8</v>
      </c>
      <c r="I967" t="s">
        <v>260</v>
      </c>
      <c r="J967">
        <v>62</v>
      </c>
      <c r="K967">
        <v>62</v>
      </c>
      <c r="L967">
        <v>62</v>
      </c>
      <c r="M967">
        <v>67</v>
      </c>
      <c r="N967">
        <v>72</v>
      </c>
      <c r="O967">
        <v>74</v>
      </c>
      <c r="P967">
        <v>80</v>
      </c>
      <c r="Q967">
        <v>82</v>
      </c>
      <c r="R967">
        <v>86</v>
      </c>
      <c r="S967">
        <v>90</v>
      </c>
      <c r="T967">
        <v>87</v>
      </c>
      <c r="U967">
        <v>84</v>
      </c>
      <c r="V967">
        <v>88</v>
      </c>
      <c r="W967">
        <v>87</v>
      </c>
      <c r="X967">
        <v>90</v>
      </c>
      <c r="Y967">
        <v>90</v>
      </c>
      <c r="Z967">
        <v>84</v>
      </c>
      <c r="AA967">
        <v>76</v>
      </c>
      <c r="AB967">
        <v>70</v>
      </c>
      <c r="AC967">
        <v>77</v>
      </c>
      <c r="AD967">
        <v>83</v>
      </c>
      <c r="AE967">
        <v>86</v>
      </c>
      <c r="AF967">
        <v>81</v>
      </c>
      <c r="AG967">
        <v>84</v>
      </c>
      <c r="AH967">
        <v>89</v>
      </c>
      <c r="AI967">
        <v>86</v>
      </c>
      <c r="AJ967">
        <v>84</v>
      </c>
      <c r="AK967">
        <v>82</v>
      </c>
      <c r="AL967">
        <v>80</v>
      </c>
      <c r="AM967">
        <v>85</v>
      </c>
      <c r="AN967" s="5">
        <v>90</v>
      </c>
      <c r="AO967" s="5">
        <v>79</v>
      </c>
      <c r="AP967" s="5">
        <v>89</v>
      </c>
      <c r="AQ967" s="5">
        <v>85</v>
      </c>
      <c r="AR967" s="5">
        <v>85</v>
      </c>
      <c r="AS967" s="5">
        <v>84</v>
      </c>
      <c r="AT967" s="5">
        <v>85</v>
      </c>
      <c r="AU967" s="5">
        <v>87</v>
      </c>
      <c r="AV967" s="5">
        <v>93</v>
      </c>
      <c r="AW967" s="5">
        <v>91</v>
      </c>
      <c r="AX967" s="5">
        <v>92</v>
      </c>
      <c r="AY967" s="5">
        <v>90</v>
      </c>
      <c r="AZ967" s="5">
        <v>90</v>
      </c>
      <c r="BA967" s="5">
        <v>94</v>
      </c>
      <c r="BB967" s="5">
        <v>97</v>
      </c>
      <c r="BC967" s="5">
        <v>94</v>
      </c>
      <c r="BD967" s="5">
        <v>93</v>
      </c>
      <c r="BE967" s="5">
        <v>92</v>
      </c>
      <c r="BF967" s="5">
        <v>89</v>
      </c>
      <c r="BG967" s="5">
        <v>84</v>
      </c>
      <c r="BH967" s="5">
        <v>89</v>
      </c>
      <c r="BI967" s="5">
        <v>89</v>
      </c>
      <c r="BJ967" s="5">
        <v>88</v>
      </c>
      <c r="BK967" s="5">
        <v>85</v>
      </c>
      <c r="BL967" s="5">
        <v>87</v>
      </c>
      <c r="BM967" s="5">
        <v>90</v>
      </c>
      <c r="BN967" s="5">
        <v>88</v>
      </c>
      <c r="BO967" s="5">
        <v>88</v>
      </c>
      <c r="BP967" s="5">
        <v>89</v>
      </c>
      <c r="BQ967" s="5">
        <v>92</v>
      </c>
      <c r="BR967" s="5">
        <v>91</v>
      </c>
      <c r="BS967">
        <v>91</v>
      </c>
      <c r="BT967">
        <v>92</v>
      </c>
      <c r="BU967">
        <v>94</v>
      </c>
      <c r="BV967">
        <v>94</v>
      </c>
      <c r="BW967">
        <v>92</v>
      </c>
      <c r="BX967">
        <v>91</v>
      </c>
      <c r="BY967">
        <v>88</v>
      </c>
      <c r="BZ967">
        <v>86</v>
      </c>
      <c r="CA967">
        <v>80</v>
      </c>
      <c r="CB967">
        <v>78</v>
      </c>
      <c r="CC967">
        <v>79</v>
      </c>
      <c r="CD967">
        <v>82</v>
      </c>
      <c r="CE967">
        <v>82</v>
      </c>
      <c r="CF967">
        <v>81</v>
      </c>
      <c r="CG967">
        <v>81</v>
      </c>
      <c r="CH967">
        <v>82</v>
      </c>
      <c r="CI967">
        <v>84</v>
      </c>
      <c r="CJ967">
        <v>87</v>
      </c>
      <c r="CK967">
        <v>87</v>
      </c>
      <c r="CL967">
        <v>89</v>
      </c>
      <c r="CM967">
        <v>88</v>
      </c>
      <c r="CN967">
        <v>78</v>
      </c>
      <c r="CO967">
        <v>78</v>
      </c>
      <c r="CP967">
        <v>84</v>
      </c>
      <c r="CQ967">
        <v>84</v>
      </c>
      <c r="CR967">
        <v>85</v>
      </c>
      <c r="CS967">
        <v>82</v>
      </c>
      <c r="CT967">
        <v>88</v>
      </c>
      <c r="CU967">
        <v>86</v>
      </c>
      <c r="CV967">
        <v>91</v>
      </c>
      <c r="CW967">
        <v>93</v>
      </c>
      <c r="CX967" t="s">
        <v>2</v>
      </c>
      <c r="CY967" t="s">
        <v>14</v>
      </c>
    </row>
    <row r="968" spans="1:103" x14ac:dyDescent="0.25">
      <c r="A968" t="s">
        <v>21</v>
      </c>
      <c r="B968">
        <v>37.708100000000002</v>
      </c>
      <c r="C968">
        <v>-117.23309999999999</v>
      </c>
      <c r="D968">
        <v>5690</v>
      </c>
      <c r="E968" t="s">
        <v>1</v>
      </c>
      <c r="F968">
        <v>142.1</v>
      </c>
      <c r="G968">
        <v>1949</v>
      </c>
      <c r="H968">
        <v>8</v>
      </c>
      <c r="I968" t="s">
        <v>260</v>
      </c>
      <c r="J968">
        <v>67</v>
      </c>
      <c r="K968">
        <v>67</v>
      </c>
      <c r="L968">
        <v>65</v>
      </c>
      <c r="M968">
        <v>60</v>
      </c>
      <c r="N968">
        <v>61</v>
      </c>
      <c r="O968">
        <v>76</v>
      </c>
      <c r="P968">
        <v>82</v>
      </c>
      <c r="Q968">
        <v>85</v>
      </c>
      <c r="R968">
        <v>88</v>
      </c>
      <c r="S968">
        <v>92</v>
      </c>
      <c r="T968">
        <v>92</v>
      </c>
      <c r="U968">
        <v>90</v>
      </c>
      <c r="V968">
        <v>90</v>
      </c>
      <c r="W968">
        <v>93</v>
      </c>
      <c r="X968">
        <v>94</v>
      </c>
      <c r="Y968">
        <v>92</v>
      </c>
      <c r="Z968">
        <v>87</v>
      </c>
      <c r="AA968">
        <v>78</v>
      </c>
      <c r="AB968">
        <v>76</v>
      </c>
      <c r="AC968">
        <v>77</v>
      </c>
      <c r="AD968">
        <v>84</v>
      </c>
      <c r="AE968">
        <v>86</v>
      </c>
      <c r="AF968">
        <v>85</v>
      </c>
      <c r="AG968">
        <v>88</v>
      </c>
      <c r="AH968">
        <v>89</v>
      </c>
      <c r="AI968">
        <v>90</v>
      </c>
      <c r="AJ968">
        <v>84</v>
      </c>
      <c r="AK968">
        <v>83</v>
      </c>
      <c r="AL968">
        <v>82</v>
      </c>
      <c r="AM968">
        <v>86</v>
      </c>
      <c r="AN968" s="5">
        <v>88</v>
      </c>
      <c r="AO968" s="5">
        <v>90</v>
      </c>
      <c r="AP968" s="5">
        <v>83</v>
      </c>
      <c r="AQ968" s="5">
        <v>85</v>
      </c>
      <c r="AR968" s="5">
        <v>85</v>
      </c>
      <c r="AS968" s="5">
        <v>85</v>
      </c>
      <c r="AT968" s="5">
        <v>85</v>
      </c>
      <c r="AU968" s="5">
        <v>88</v>
      </c>
      <c r="AV968" s="5">
        <v>91</v>
      </c>
      <c r="AW968" s="5">
        <v>89</v>
      </c>
      <c r="AX968" s="5">
        <v>93</v>
      </c>
      <c r="AY968" s="5">
        <v>91</v>
      </c>
      <c r="AZ968" s="5">
        <v>92</v>
      </c>
      <c r="BA968" s="5">
        <v>97</v>
      </c>
      <c r="BB968" s="5">
        <v>97</v>
      </c>
      <c r="BC968" s="5">
        <v>98</v>
      </c>
      <c r="BD968" s="5">
        <v>95</v>
      </c>
      <c r="BE968" s="5">
        <v>90</v>
      </c>
      <c r="BF968" s="5">
        <v>93</v>
      </c>
      <c r="BG968" s="5">
        <v>88</v>
      </c>
      <c r="BH968" s="5">
        <v>89</v>
      </c>
      <c r="BI968" s="5">
        <v>89</v>
      </c>
      <c r="BJ968" s="5">
        <v>87</v>
      </c>
      <c r="BK968" s="5">
        <v>87</v>
      </c>
      <c r="BL968" s="5">
        <v>88</v>
      </c>
      <c r="BM968" s="5">
        <v>90</v>
      </c>
      <c r="BN968" s="5">
        <v>88</v>
      </c>
      <c r="BO968" s="5">
        <v>88</v>
      </c>
      <c r="BP968" s="5">
        <v>90</v>
      </c>
      <c r="BQ968" s="5">
        <v>92</v>
      </c>
      <c r="BR968" s="5">
        <v>90</v>
      </c>
      <c r="BS968">
        <v>92</v>
      </c>
      <c r="BT968">
        <v>93</v>
      </c>
      <c r="BU968">
        <v>95</v>
      </c>
      <c r="BV968">
        <v>95</v>
      </c>
      <c r="BW968">
        <v>94</v>
      </c>
      <c r="BX968">
        <v>96</v>
      </c>
      <c r="BY968">
        <v>92</v>
      </c>
      <c r="BZ968">
        <v>85</v>
      </c>
      <c r="CA968">
        <v>83</v>
      </c>
      <c r="CB968">
        <v>84</v>
      </c>
      <c r="CC968">
        <v>78</v>
      </c>
      <c r="CD968">
        <v>82</v>
      </c>
      <c r="CE968">
        <v>82</v>
      </c>
      <c r="CF968">
        <v>81</v>
      </c>
      <c r="CG968">
        <v>84</v>
      </c>
      <c r="CH968">
        <v>82</v>
      </c>
      <c r="CI968">
        <v>85</v>
      </c>
      <c r="CJ968">
        <v>88</v>
      </c>
      <c r="CK968">
        <v>84</v>
      </c>
      <c r="CL968">
        <v>81</v>
      </c>
      <c r="CM968">
        <v>79</v>
      </c>
      <c r="CN968">
        <v>87</v>
      </c>
      <c r="CO968">
        <v>80</v>
      </c>
      <c r="CP968">
        <v>83</v>
      </c>
      <c r="CQ968">
        <v>85</v>
      </c>
      <c r="CR968">
        <v>88</v>
      </c>
      <c r="CS968">
        <v>88</v>
      </c>
      <c r="CT968">
        <v>85</v>
      </c>
      <c r="CU968">
        <v>88</v>
      </c>
      <c r="CV968">
        <v>92</v>
      </c>
      <c r="CW968">
        <v>93</v>
      </c>
      <c r="CX968" t="s">
        <v>2</v>
      </c>
      <c r="CY968" t="s">
        <v>22</v>
      </c>
    </row>
    <row r="969" spans="1:103" x14ac:dyDescent="0.25">
      <c r="A969" t="s">
        <v>75</v>
      </c>
      <c r="B969">
        <v>38.049999999999997</v>
      </c>
      <c r="C969">
        <v>-117.9</v>
      </c>
      <c r="D969">
        <v>4603</v>
      </c>
      <c r="E969" t="s">
        <v>1</v>
      </c>
      <c r="F969">
        <v>198.6</v>
      </c>
      <c r="G969">
        <v>1949</v>
      </c>
      <c r="H969">
        <v>8</v>
      </c>
      <c r="I969" t="s">
        <v>260</v>
      </c>
      <c r="J969">
        <v>84</v>
      </c>
      <c r="K969">
        <v>79</v>
      </c>
      <c r="L969">
        <v>76</v>
      </c>
      <c r="M969">
        <v>77</v>
      </c>
      <c r="N969">
        <v>79</v>
      </c>
      <c r="O969">
        <v>84</v>
      </c>
      <c r="P969">
        <v>93</v>
      </c>
      <c r="Q969">
        <v>95</v>
      </c>
      <c r="R969">
        <v>97</v>
      </c>
      <c r="S969">
        <v>92</v>
      </c>
      <c r="T969">
        <v>98</v>
      </c>
      <c r="U969">
        <v>99</v>
      </c>
      <c r="V969">
        <v>102</v>
      </c>
      <c r="W969">
        <v>101</v>
      </c>
      <c r="X969">
        <v>103</v>
      </c>
      <c r="Y969">
        <v>102</v>
      </c>
      <c r="Z969">
        <v>96</v>
      </c>
      <c r="AA969">
        <v>91</v>
      </c>
      <c r="AB969">
        <v>85</v>
      </c>
      <c r="AC969">
        <v>87</v>
      </c>
      <c r="AD969">
        <v>94</v>
      </c>
      <c r="AE969">
        <v>94</v>
      </c>
      <c r="AF969">
        <v>96</v>
      </c>
      <c r="AG969">
        <v>99</v>
      </c>
      <c r="AH969">
        <v>100</v>
      </c>
      <c r="AI969">
        <v>98</v>
      </c>
      <c r="AJ969">
        <v>99</v>
      </c>
      <c r="AK969">
        <v>95</v>
      </c>
      <c r="AL969">
        <v>90</v>
      </c>
      <c r="AM969">
        <v>92</v>
      </c>
      <c r="AN969" s="5">
        <v>100</v>
      </c>
      <c r="AO969" s="5">
        <v>86</v>
      </c>
      <c r="AP969" s="5">
        <v>90</v>
      </c>
      <c r="AQ969" s="5">
        <v>91</v>
      </c>
      <c r="AR969" s="5">
        <v>96</v>
      </c>
      <c r="AS969" s="5">
        <v>98</v>
      </c>
      <c r="AT969" s="5">
        <v>99</v>
      </c>
      <c r="AU969" s="5">
        <v>100</v>
      </c>
      <c r="AV969" s="5">
        <v>100</v>
      </c>
      <c r="AW969" s="5">
        <v>98</v>
      </c>
      <c r="AX969" s="5">
        <v>101</v>
      </c>
      <c r="AY969" s="5">
        <v>102</v>
      </c>
      <c r="AZ969" s="5">
        <v>101</v>
      </c>
      <c r="BA969" s="5">
        <v>108</v>
      </c>
      <c r="BB969" s="5">
        <v>110</v>
      </c>
      <c r="BC969" s="5">
        <v>106</v>
      </c>
      <c r="BD969" s="5">
        <v>110</v>
      </c>
      <c r="BE969" s="5">
        <v>103</v>
      </c>
      <c r="BF969" s="5">
        <v>100</v>
      </c>
      <c r="BG969" s="5">
        <v>99</v>
      </c>
      <c r="BH969" s="5">
        <v>100</v>
      </c>
      <c r="BI969" s="5">
        <v>101</v>
      </c>
      <c r="BJ969" s="5">
        <v>99</v>
      </c>
      <c r="BK969" s="5">
        <v>97</v>
      </c>
      <c r="BL969" s="5">
        <v>98</v>
      </c>
      <c r="BM969" s="5">
        <v>100</v>
      </c>
      <c r="BN969" s="5">
        <v>99</v>
      </c>
      <c r="BO969" s="5">
        <v>96</v>
      </c>
      <c r="BP969" s="5">
        <v>98</v>
      </c>
      <c r="BQ969" s="5">
        <v>99</v>
      </c>
      <c r="BR969" s="5">
        <v>99</v>
      </c>
      <c r="BS969">
        <v>103</v>
      </c>
      <c r="BT969">
        <v>101</v>
      </c>
      <c r="BU969">
        <v>105</v>
      </c>
      <c r="BV969">
        <v>105</v>
      </c>
      <c r="BW969">
        <v>104</v>
      </c>
      <c r="BX969">
        <v>98</v>
      </c>
      <c r="BY969">
        <v>98</v>
      </c>
      <c r="BZ969">
        <v>92</v>
      </c>
      <c r="CA969">
        <v>88</v>
      </c>
      <c r="CB969">
        <v>87</v>
      </c>
      <c r="CC969">
        <v>87</v>
      </c>
      <c r="CD969">
        <v>88</v>
      </c>
      <c r="CE969">
        <v>88</v>
      </c>
      <c r="CF969">
        <v>89</v>
      </c>
      <c r="CG969">
        <v>90</v>
      </c>
      <c r="CH969">
        <v>91</v>
      </c>
      <c r="CI969">
        <v>95</v>
      </c>
      <c r="CJ969">
        <v>98</v>
      </c>
      <c r="CK969">
        <v>98</v>
      </c>
      <c r="CL969">
        <v>98</v>
      </c>
      <c r="CM969">
        <v>92</v>
      </c>
      <c r="CN969">
        <v>80</v>
      </c>
      <c r="CO969">
        <v>85</v>
      </c>
      <c r="CP969">
        <v>90</v>
      </c>
      <c r="CQ969">
        <v>94</v>
      </c>
      <c r="CR969">
        <v>96</v>
      </c>
      <c r="CS969">
        <v>95</v>
      </c>
      <c r="CT969">
        <v>97</v>
      </c>
      <c r="CU969">
        <v>98</v>
      </c>
      <c r="CV969">
        <v>100</v>
      </c>
      <c r="CW969">
        <v>100</v>
      </c>
      <c r="CX969" t="s">
        <v>2</v>
      </c>
      <c r="CY969" t="s">
        <v>76</v>
      </c>
    </row>
    <row r="970" spans="1:103" x14ac:dyDescent="0.25">
      <c r="A970" t="s">
        <v>0</v>
      </c>
      <c r="B970">
        <v>38.387799999999999</v>
      </c>
      <c r="C970">
        <v>-118.1092</v>
      </c>
      <c r="D970">
        <v>4580</v>
      </c>
      <c r="E970" t="s">
        <v>1</v>
      </c>
      <c r="F970">
        <v>240.3</v>
      </c>
      <c r="G970">
        <v>1949</v>
      </c>
      <c r="H970">
        <v>8</v>
      </c>
      <c r="I970" t="s">
        <v>260</v>
      </c>
      <c r="J970">
        <v>67</v>
      </c>
      <c r="K970">
        <v>67</v>
      </c>
      <c r="L970">
        <v>67</v>
      </c>
      <c r="M970">
        <v>74</v>
      </c>
      <c r="N970">
        <v>75</v>
      </c>
      <c r="O970">
        <v>86</v>
      </c>
      <c r="P970">
        <v>85</v>
      </c>
      <c r="Q970">
        <v>88</v>
      </c>
      <c r="R970">
        <v>89</v>
      </c>
      <c r="S970">
        <v>94</v>
      </c>
      <c r="T970">
        <v>97</v>
      </c>
      <c r="U970">
        <v>95</v>
      </c>
      <c r="V970">
        <v>95</v>
      </c>
      <c r="W970">
        <v>94</v>
      </c>
      <c r="X970">
        <v>94</v>
      </c>
      <c r="Y970">
        <v>97</v>
      </c>
      <c r="Z970">
        <v>96</v>
      </c>
      <c r="AA970">
        <v>84</v>
      </c>
      <c r="AB970">
        <v>75</v>
      </c>
      <c r="AC970">
        <v>78</v>
      </c>
      <c r="AD970">
        <v>85</v>
      </c>
      <c r="AE970">
        <v>92</v>
      </c>
      <c r="AG970">
        <v>88</v>
      </c>
      <c r="AH970">
        <v>92</v>
      </c>
      <c r="AI970">
        <v>92</v>
      </c>
      <c r="AJ970">
        <v>92</v>
      </c>
      <c r="AK970">
        <v>91</v>
      </c>
      <c r="AL970">
        <v>91</v>
      </c>
      <c r="AM970">
        <v>84</v>
      </c>
      <c r="AN970" s="5">
        <v>88</v>
      </c>
      <c r="AO970" s="5">
        <v>92</v>
      </c>
      <c r="AP970" s="5">
        <v>94</v>
      </c>
      <c r="AQ970" s="5">
        <v>89</v>
      </c>
      <c r="AR970" s="5">
        <v>92</v>
      </c>
      <c r="AS970" s="5">
        <v>93</v>
      </c>
      <c r="AT970" s="5">
        <v>92</v>
      </c>
      <c r="AU970" s="5">
        <v>94</v>
      </c>
      <c r="AV970" s="5">
        <v>95</v>
      </c>
      <c r="AW970" s="5">
        <v>99</v>
      </c>
      <c r="AX970" s="5">
        <v>99</v>
      </c>
      <c r="AY970" s="5">
        <v>98</v>
      </c>
      <c r="AZ970" s="5">
        <v>97</v>
      </c>
      <c r="BA970" s="5">
        <v>98</v>
      </c>
      <c r="BB970" s="5">
        <v>103</v>
      </c>
      <c r="BC970" s="5">
        <v>103</v>
      </c>
      <c r="BD970" s="5">
        <v>100</v>
      </c>
      <c r="BE970" s="5">
        <v>100</v>
      </c>
      <c r="BF970" s="5">
        <v>98</v>
      </c>
      <c r="BG970" s="5">
        <v>90</v>
      </c>
      <c r="BH970" s="5">
        <v>90</v>
      </c>
      <c r="BI970" s="5">
        <v>95</v>
      </c>
      <c r="BJ970" s="5">
        <v>95</v>
      </c>
      <c r="BK970" s="5">
        <v>95</v>
      </c>
      <c r="BL970" s="5">
        <v>95</v>
      </c>
      <c r="BM970" s="5">
        <v>96</v>
      </c>
      <c r="BN970" s="5">
        <v>97</v>
      </c>
      <c r="BO970" s="5">
        <v>95</v>
      </c>
      <c r="BP970" s="5">
        <v>95</v>
      </c>
      <c r="BQ970" s="5">
        <v>97</v>
      </c>
      <c r="BR970" s="5">
        <v>100</v>
      </c>
      <c r="BS970">
        <v>100</v>
      </c>
      <c r="BT970">
        <v>98</v>
      </c>
      <c r="BU970">
        <v>98</v>
      </c>
      <c r="BV970">
        <v>103</v>
      </c>
      <c r="BW970">
        <v>100</v>
      </c>
      <c r="BX970">
        <v>100</v>
      </c>
      <c r="BY970">
        <v>99</v>
      </c>
      <c r="BZ970">
        <v>97</v>
      </c>
      <c r="CA970">
        <v>93</v>
      </c>
      <c r="CB970">
        <v>90</v>
      </c>
      <c r="CC970">
        <v>87</v>
      </c>
      <c r="CD970">
        <v>85</v>
      </c>
      <c r="CE970">
        <v>87</v>
      </c>
      <c r="CF970">
        <v>88</v>
      </c>
      <c r="CG970">
        <v>89</v>
      </c>
      <c r="CH970">
        <v>89</v>
      </c>
      <c r="CI970">
        <v>91</v>
      </c>
      <c r="CJ970">
        <v>92</v>
      </c>
      <c r="CK970">
        <v>95</v>
      </c>
      <c r="CL970">
        <v>93</v>
      </c>
      <c r="CM970">
        <v>95</v>
      </c>
      <c r="CN970">
        <v>90</v>
      </c>
      <c r="CO970">
        <v>89</v>
      </c>
      <c r="CP970">
        <v>88</v>
      </c>
      <c r="CQ970">
        <v>84</v>
      </c>
      <c r="CR970">
        <v>90</v>
      </c>
      <c r="CS970">
        <v>92</v>
      </c>
      <c r="CT970">
        <v>95</v>
      </c>
      <c r="CU970">
        <v>95</v>
      </c>
      <c r="CV970">
        <v>97</v>
      </c>
      <c r="CW970">
        <v>98</v>
      </c>
      <c r="CX970" t="s">
        <v>2</v>
      </c>
      <c r="CY970" t="s">
        <v>3</v>
      </c>
    </row>
    <row r="971" spans="1:103" x14ac:dyDescent="0.25">
      <c r="A971" t="s">
        <v>17</v>
      </c>
      <c r="B971">
        <v>37.6128</v>
      </c>
      <c r="C971">
        <v>-114.5264</v>
      </c>
      <c r="D971">
        <v>4379</v>
      </c>
      <c r="E971" t="s">
        <v>1</v>
      </c>
      <c r="F971">
        <v>243.8</v>
      </c>
      <c r="G971">
        <v>1949</v>
      </c>
      <c r="H971">
        <v>8</v>
      </c>
      <c r="I971" t="s">
        <v>260</v>
      </c>
      <c r="J971">
        <v>74</v>
      </c>
      <c r="K971">
        <v>73</v>
      </c>
      <c r="L971">
        <v>74</v>
      </c>
      <c r="M971">
        <v>59</v>
      </c>
      <c r="N971">
        <v>66</v>
      </c>
      <c r="O971">
        <v>66</v>
      </c>
      <c r="P971">
        <v>71</v>
      </c>
      <c r="Q971">
        <v>79</v>
      </c>
      <c r="R971">
        <v>87</v>
      </c>
      <c r="S971">
        <v>89</v>
      </c>
      <c r="T971">
        <v>94</v>
      </c>
      <c r="U971">
        <v>95</v>
      </c>
      <c r="V971">
        <v>91</v>
      </c>
      <c r="W971">
        <v>94</v>
      </c>
      <c r="X971">
        <v>94</v>
      </c>
      <c r="Y971">
        <v>97</v>
      </c>
      <c r="Z971">
        <v>95</v>
      </c>
      <c r="AA971">
        <v>91</v>
      </c>
      <c r="AB971">
        <v>83</v>
      </c>
      <c r="AC971">
        <v>83</v>
      </c>
      <c r="AD971">
        <v>86</v>
      </c>
      <c r="AE971">
        <v>92</v>
      </c>
      <c r="AF971">
        <v>93</v>
      </c>
      <c r="AG971">
        <v>90</v>
      </c>
      <c r="AH971">
        <v>91</v>
      </c>
      <c r="AI971">
        <v>94</v>
      </c>
      <c r="AJ971">
        <v>89</v>
      </c>
      <c r="AK971">
        <v>88</v>
      </c>
      <c r="AL971">
        <v>85</v>
      </c>
      <c r="AM971">
        <v>86</v>
      </c>
      <c r="AN971" s="5">
        <v>90</v>
      </c>
      <c r="AO971" s="5">
        <v>96</v>
      </c>
      <c r="AP971" s="5">
        <v>93</v>
      </c>
      <c r="AQ971" s="5">
        <v>85</v>
      </c>
      <c r="AR971" s="5">
        <v>88</v>
      </c>
      <c r="AS971" s="5">
        <v>89</v>
      </c>
      <c r="AT971" s="5">
        <v>91</v>
      </c>
      <c r="AU971" s="5">
        <v>91</v>
      </c>
      <c r="AV971" s="5">
        <v>96</v>
      </c>
      <c r="AW971" s="5">
        <v>97</v>
      </c>
      <c r="AX971" s="5">
        <v>98</v>
      </c>
      <c r="AY971" s="5">
        <v>94</v>
      </c>
      <c r="AZ971" s="5">
        <v>96</v>
      </c>
      <c r="BA971" s="5">
        <v>99</v>
      </c>
      <c r="BB971" s="5">
        <v>102</v>
      </c>
      <c r="BC971" s="5">
        <v>104</v>
      </c>
      <c r="BD971" s="5">
        <v>102</v>
      </c>
      <c r="BE971" s="5">
        <v>101</v>
      </c>
      <c r="BF971" s="5">
        <v>98</v>
      </c>
      <c r="BG971" s="5">
        <v>97</v>
      </c>
      <c r="BH971" s="5">
        <v>95</v>
      </c>
      <c r="BI971" s="5">
        <v>92</v>
      </c>
      <c r="BJ971" s="5">
        <v>93</v>
      </c>
      <c r="BK971" s="5">
        <v>92</v>
      </c>
      <c r="BL971" s="5">
        <v>90</v>
      </c>
      <c r="BM971" s="5">
        <v>93</v>
      </c>
      <c r="BN971" s="5">
        <v>94</v>
      </c>
      <c r="BO971" s="5">
        <v>92</v>
      </c>
      <c r="BP971" s="5">
        <v>92</v>
      </c>
      <c r="BQ971" s="5">
        <v>94</v>
      </c>
      <c r="BR971" s="5">
        <v>101</v>
      </c>
      <c r="BS971">
        <v>100</v>
      </c>
      <c r="BT971">
        <v>101</v>
      </c>
      <c r="BU971">
        <v>97</v>
      </c>
      <c r="BV971">
        <v>100</v>
      </c>
      <c r="BW971">
        <v>100</v>
      </c>
      <c r="BX971">
        <v>99</v>
      </c>
      <c r="BY971">
        <v>99</v>
      </c>
      <c r="BZ971">
        <v>93</v>
      </c>
      <c r="CA971">
        <v>92</v>
      </c>
      <c r="CB971">
        <v>87</v>
      </c>
      <c r="CC971">
        <v>85</v>
      </c>
      <c r="CD971">
        <v>85</v>
      </c>
      <c r="CE971">
        <v>89</v>
      </c>
      <c r="CF971">
        <v>88</v>
      </c>
      <c r="CG971">
        <v>87</v>
      </c>
      <c r="CH971">
        <v>88</v>
      </c>
      <c r="CI971">
        <v>89</v>
      </c>
      <c r="CJ971">
        <v>91</v>
      </c>
      <c r="CK971">
        <v>92</v>
      </c>
      <c r="CL971">
        <v>95</v>
      </c>
      <c r="CM971">
        <v>95</v>
      </c>
      <c r="CN971">
        <v>96</v>
      </c>
      <c r="CO971">
        <v>92</v>
      </c>
      <c r="CP971">
        <v>85</v>
      </c>
      <c r="CQ971">
        <v>88</v>
      </c>
      <c r="CR971">
        <v>90</v>
      </c>
      <c r="CS971">
        <v>93</v>
      </c>
      <c r="CT971">
        <v>95</v>
      </c>
      <c r="CU971">
        <v>96</v>
      </c>
      <c r="CV971">
        <v>97</v>
      </c>
      <c r="CW971">
        <v>97</v>
      </c>
      <c r="CX971" t="s">
        <v>2</v>
      </c>
      <c r="CY971" t="s">
        <v>18</v>
      </c>
    </row>
    <row r="972" spans="1:103" x14ac:dyDescent="0.25">
      <c r="A972" t="s">
        <v>7</v>
      </c>
      <c r="B972">
        <v>37.371099999999998</v>
      </c>
      <c r="C972">
        <v>-118.35890000000001</v>
      </c>
      <c r="D972">
        <v>4110</v>
      </c>
      <c r="E972" t="s">
        <v>1</v>
      </c>
      <c r="F972">
        <v>166.6</v>
      </c>
      <c r="G972">
        <v>1949</v>
      </c>
      <c r="H972">
        <v>8</v>
      </c>
      <c r="I972" t="s">
        <v>260</v>
      </c>
      <c r="J972">
        <v>82</v>
      </c>
      <c r="K972">
        <v>82</v>
      </c>
      <c r="L972">
        <v>75</v>
      </c>
      <c r="M972">
        <v>81</v>
      </c>
      <c r="N972">
        <v>89</v>
      </c>
      <c r="O972">
        <v>88</v>
      </c>
      <c r="P972">
        <v>94</v>
      </c>
      <c r="Q972">
        <v>96</v>
      </c>
      <c r="R972">
        <v>100</v>
      </c>
      <c r="S972">
        <v>102</v>
      </c>
      <c r="T972">
        <v>102</v>
      </c>
      <c r="U972">
        <v>101</v>
      </c>
      <c r="V972">
        <v>102</v>
      </c>
      <c r="W972">
        <v>100</v>
      </c>
      <c r="X972">
        <v>104</v>
      </c>
      <c r="Y972">
        <v>99</v>
      </c>
      <c r="Z972">
        <v>94</v>
      </c>
      <c r="AA972">
        <v>85</v>
      </c>
      <c r="AB972">
        <v>84</v>
      </c>
      <c r="AC972">
        <v>86</v>
      </c>
      <c r="AD972">
        <v>94</v>
      </c>
      <c r="AE972">
        <v>96</v>
      </c>
      <c r="AF972">
        <v>93</v>
      </c>
      <c r="AG972">
        <v>97</v>
      </c>
      <c r="AH972">
        <v>99</v>
      </c>
      <c r="AI972">
        <v>97</v>
      </c>
      <c r="AJ972">
        <v>95</v>
      </c>
      <c r="AK972">
        <v>93</v>
      </c>
      <c r="AL972">
        <v>91</v>
      </c>
      <c r="AM972">
        <v>94</v>
      </c>
      <c r="AN972" s="5">
        <v>99</v>
      </c>
      <c r="AO972" s="5">
        <v>86</v>
      </c>
      <c r="AP972" s="5">
        <v>97</v>
      </c>
      <c r="AQ972" s="5">
        <v>95</v>
      </c>
      <c r="AR972" s="5">
        <v>94</v>
      </c>
      <c r="AS972" s="5">
        <v>93</v>
      </c>
      <c r="AT972" s="5">
        <v>93</v>
      </c>
      <c r="AU972" s="5">
        <v>98</v>
      </c>
      <c r="AV972" s="5">
        <v>100</v>
      </c>
      <c r="AW972" s="5">
        <v>100</v>
      </c>
      <c r="AX972" s="5">
        <v>100</v>
      </c>
      <c r="AY972" s="5">
        <v>98</v>
      </c>
      <c r="AZ972" s="5">
        <v>100</v>
      </c>
      <c r="BA972" s="5">
        <v>104</v>
      </c>
      <c r="BB972" s="5">
        <v>106</v>
      </c>
      <c r="BC972" s="5">
        <v>107</v>
      </c>
      <c r="BD972" s="5">
        <v>107</v>
      </c>
      <c r="BE972" s="5">
        <v>100</v>
      </c>
      <c r="BF972" s="5">
        <v>97</v>
      </c>
      <c r="BG972" s="5">
        <v>98</v>
      </c>
      <c r="BH972" s="5">
        <v>98</v>
      </c>
      <c r="BI972" s="5">
        <v>98</v>
      </c>
      <c r="BJ972" s="5">
        <v>96</v>
      </c>
      <c r="BK972" s="5">
        <v>97</v>
      </c>
      <c r="BL972" s="5">
        <v>97</v>
      </c>
      <c r="BM972" s="5">
        <v>98</v>
      </c>
      <c r="BN972" s="5">
        <v>97</v>
      </c>
      <c r="BO972" s="5">
        <v>97</v>
      </c>
      <c r="BP972" s="5">
        <v>97</v>
      </c>
      <c r="BQ972" s="5">
        <v>99</v>
      </c>
      <c r="BR972" s="5">
        <v>93</v>
      </c>
      <c r="BS972">
        <v>101</v>
      </c>
      <c r="BT972">
        <v>102</v>
      </c>
      <c r="BU972">
        <v>103</v>
      </c>
      <c r="BV972">
        <v>105</v>
      </c>
      <c r="BW972">
        <v>102</v>
      </c>
      <c r="BX972">
        <v>102</v>
      </c>
      <c r="BY972">
        <v>97</v>
      </c>
      <c r="BZ972">
        <v>95</v>
      </c>
      <c r="CA972">
        <v>89</v>
      </c>
      <c r="CB972">
        <v>87</v>
      </c>
      <c r="CC972">
        <v>86</v>
      </c>
      <c r="CD972">
        <v>90</v>
      </c>
      <c r="CE972">
        <v>91</v>
      </c>
      <c r="CF972">
        <v>90</v>
      </c>
      <c r="CG972">
        <v>90</v>
      </c>
      <c r="CH972">
        <v>91</v>
      </c>
      <c r="CI972">
        <v>95</v>
      </c>
      <c r="CJ972">
        <v>97</v>
      </c>
      <c r="CK972">
        <v>96</v>
      </c>
      <c r="CL972">
        <v>97</v>
      </c>
      <c r="CM972">
        <v>88</v>
      </c>
      <c r="CN972">
        <v>79</v>
      </c>
      <c r="CO972">
        <v>91</v>
      </c>
      <c r="CP972">
        <v>90</v>
      </c>
      <c r="CQ972">
        <v>93</v>
      </c>
      <c r="CR972">
        <v>95</v>
      </c>
      <c r="CS972">
        <v>95</v>
      </c>
      <c r="CT972">
        <v>96</v>
      </c>
      <c r="CU972">
        <v>99</v>
      </c>
      <c r="CV972">
        <v>100</v>
      </c>
      <c r="CW972">
        <v>102</v>
      </c>
      <c r="CX972" t="s">
        <v>5</v>
      </c>
      <c r="CY972" t="s">
        <v>8</v>
      </c>
    </row>
    <row r="973" spans="1:103" x14ac:dyDescent="0.25">
      <c r="A973" t="s">
        <v>73</v>
      </c>
      <c r="B973">
        <v>37.2667</v>
      </c>
      <c r="C973">
        <v>-117.0167</v>
      </c>
      <c r="D973">
        <v>4022</v>
      </c>
      <c r="E973" t="s">
        <v>1</v>
      </c>
      <c r="F973">
        <v>90.3</v>
      </c>
      <c r="G973">
        <v>1949</v>
      </c>
      <c r="H973">
        <v>8</v>
      </c>
      <c r="I973" t="s">
        <v>260</v>
      </c>
      <c r="J973">
        <v>76</v>
      </c>
      <c r="K973">
        <v>77</v>
      </c>
      <c r="L973">
        <v>74</v>
      </c>
      <c r="M973">
        <v>76</v>
      </c>
      <c r="N973">
        <v>74</v>
      </c>
      <c r="O973">
        <v>84</v>
      </c>
      <c r="P973">
        <v>89</v>
      </c>
      <c r="Q973">
        <v>93</v>
      </c>
      <c r="R973">
        <v>98</v>
      </c>
      <c r="S973">
        <v>100</v>
      </c>
      <c r="T973">
        <v>100</v>
      </c>
      <c r="U973">
        <v>96</v>
      </c>
      <c r="V973">
        <v>99</v>
      </c>
      <c r="W973">
        <v>98</v>
      </c>
      <c r="X973">
        <v>102</v>
      </c>
      <c r="Y973">
        <v>101</v>
      </c>
      <c r="Z973">
        <v>95</v>
      </c>
      <c r="AA973">
        <v>85</v>
      </c>
      <c r="AB973">
        <v>80</v>
      </c>
      <c r="AC973">
        <v>85</v>
      </c>
      <c r="AD973">
        <v>92</v>
      </c>
      <c r="AE973">
        <v>95</v>
      </c>
      <c r="AF973">
        <v>95</v>
      </c>
      <c r="AG973">
        <v>95</v>
      </c>
      <c r="AH973">
        <v>88</v>
      </c>
      <c r="AI973">
        <v>95</v>
      </c>
      <c r="AJ973">
        <v>92</v>
      </c>
      <c r="AK973">
        <v>90</v>
      </c>
      <c r="AL973">
        <v>89</v>
      </c>
      <c r="AM973">
        <v>92</v>
      </c>
      <c r="AN973" s="5">
        <v>94</v>
      </c>
      <c r="AO973" s="5">
        <v>98</v>
      </c>
      <c r="AP973" s="5">
        <v>95</v>
      </c>
      <c r="AQ973" s="5">
        <v>92</v>
      </c>
      <c r="AR973" s="5">
        <v>98</v>
      </c>
      <c r="AS973" s="5">
        <v>93</v>
      </c>
      <c r="AT973" s="5">
        <v>93</v>
      </c>
      <c r="AU973" s="5">
        <v>96</v>
      </c>
      <c r="AV973" s="5">
        <v>99</v>
      </c>
      <c r="AW973" s="5">
        <v>100</v>
      </c>
      <c r="AX973" s="5">
        <v>101</v>
      </c>
      <c r="AY973" s="5">
        <v>100</v>
      </c>
      <c r="AZ973" s="5">
        <v>101</v>
      </c>
      <c r="BA973" s="5">
        <v>105</v>
      </c>
      <c r="BB973" s="5">
        <v>106</v>
      </c>
      <c r="BC973" s="5">
        <v>107</v>
      </c>
      <c r="BD973" s="5">
        <v>105</v>
      </c>
      <c r="BE973" s="5">
        <v>103</v>
      </c>
      <c r="BF973" s="5">
        <v>101</v>
      </c>
      <c r="BG973" s="5">
        <v>96</v>
      </c>
      <c r="BH973" s="5">
        <v>95</v>
      </c>
      <c r="BI973" s="5">
        <v>95</v>
      </c>
      <c r="BJ973" s="5">
        <v>95</v>
      </c>
      <c r="BK973" s="5">
        <v>93</v>
      </c>
      <c r="BL973" s="5">
        <v>95</v>
      </c>
      <c r="BM973" s="5">
        <v>96</v>
      </c>
      <c r="BN973" s="5">
        <v>95</v>
      </c>
      <c r="BO973" s="5">
        <v>95</v>
      </c>
      <c r="BP973" s="5">
        <v>98</v>
      </c>
      <c r="BQ973" s="5">
        <v>98</v>
      </c>
      <c r="BR973" s="5">
        <v>99</v>
      </c>
      <c r="BS973">
        <v>101</v>
      </c>
      <c r="BT973">
        <v>102</v>
      </c>
      <c r="BU973">
        <v>104</v>
      </c>
      <c r="BV973">
        <v>102</v>
      </c>
      <c r="BW973">
        <v>102</v>
      </c>
      <c r="BX973">
        <v>101</v>
      </c>
      <c r="BY973">
        <v>93</v>
      </c>
      <c r="BZ973">
        <v>92</v>
      </c>
      <c r="CA973">
        <v>87</v>
      </c>
      <c r="CB973">
        <v>88</v>
      </c>
      <c r="CC973">
        <v>85</v>
      </c>
      <c r="CD973">
        <v>90</v>
      </c>
      <c r="CE973">
        <v>89</v>
      </c>
      <c r="CF973">
        <v>88</v>
      </c>
      <c r="CG973">
        <v>89</v>
      </c>
      <c r="CH973">
        <v>90</v>
      </c>
      <c r="CI973">
        <v>92</v>
      </c>
      <c r="CJ973">
        <v>94</v>
      </c>
      <c r="CK973">
        <v>95</v>
      </c>
      <c r="CL973">
        <v>94</v>
      </c>
      <c r="CM973">
        <v>96</v>
      </c>
      <c r="CN973">
        <v>88</v>
      </c>
      <c r="CO973">
        <v>89</v>
      </c>
      <c r="CP973">
        <v>91</v>
      </c>
      <c r="CQ973">
        <v>92</v>
      </c>
      <c r="CR973">
        <v>93</v>
      </c>
      <c r="CS973">
        <v>94</v>
      </c>
      <c r="CT973">
        <v>95</v>
      </c>
      <c r="CU973">
        <v>99</v>
      </c>
      <c r="CV973">
        <v>99</v>
      </c>
      <c r="CW973">
        <v>101</v>
      </c>
      <c r="CX973" t="s">
        <v>2</v>
      </c>
      <c r="CY973" t="s">
        <v>74</v>
      </c>
    </row>
    <row r="974" spans="1:103" x14ac:dyDescent="0.25">
      <c r="A974" t="s">
        <v>55</v>
      </c>
      <c r="B974">
        <v>35.4</v>
      </c>
      <c r="C974">
        <v>-115.8167</v>
      </c>
      <c r="D974">
        <v>3953</v>
      </c>
      <c r="E974" t="s">
        <v>1</v>
      </c>
      <c r="F974">
        <v>151.19999999999999</v>
      </c>
      <c r="G974">
        <v>1949</v>
      </c>
      <c r="H974">
        <v>8</v>
      </c>
      <c r="I974" t="s">
        <v>260</v>
      </c>
      <c r="J974">
        <v>78</v>
      </c>
      <c r="K974">
        <v>81</v>
      </c>
      <c r="L974">
        <v>78</v>
      </c>
      <c r="M974">
        <v>79</v>
      </c>
      <c r="N974">
        <v>74</v>
      </c>
      <c r="O974">
        <v>81</v>
      </c>
      <c r="S974">
        <v>97</v>
      </c>
      <c r="T974">
        <v>97</v>
      </c>
      <c r="U974">
        <v>85</v>
      </c>
      <c r="V974">
        <v>99</v>
      </c>
      <c r="W974">
        <v>100</v>
      </c>
      <c r="X974">
        <v>99</v>
      </c>
      <c r="Y974">
        <v>97</v>
      </c>
      <c r="Z974">
        <v>95</v>
      </c>
      <c r="AA974">
        <v>87</v>
      </c>
      <c r="AB974">
        <v>83</v>
      </c>
      <c r="AC974">
        <v>86</v>
      </c>
      <c r="AD974">
        <v>92</v>
      </c>
      <c r="AE974">
        <v>95</v>
      </c>
      <c r="AF974">
        <v>94</v>
      </c>
      <c r="AG974">
        <v>94</v>
      </c>
      <c r="AH974">
        <v>96</v>
      </c>
      <c r="AI974">
        <v>90</v>
      </c>
      <c r="AJ974">
        <v>89</v>
      </c>
      <c r="AK974">
        <v>88</v>
      </c>
      <c r="AL974">
        <v>86</v>
      </c>
      <c r="AM974">
        <v>91</v>
      </c>
      <c r="AN974" s="5">
        <v>94</v>
      </c>
      <c r="AO974" s="5">
        <v>89</v>
      </c>
      <c r="AP974" s="5">
        <v>93</v>
      </c>
      <c r="AQ974" s="5">
        <v>92</v>
      </c>
      <c r="AR974" s="5">
        <v>92</v>
      </c>
      <c r="AS974" s="5">
        <v>91</v>
      </c>
      <c r="AT974" s="5">
        <v>93</v>
      </c>
      <c r="AU974" s="5">
        <v>96</v>
      </c>
      <c r="AV974" s="5">
        <v>99</v>
      </c>
      <c r="AW974" s="5">
        <v>98</v>
      </c>
      <c r="AX974" s="5">
        <v>96</v>
      </c>
      <c r="AY974" s="5">
        <v>96</v>
      </c>
      <c r="AZ974" s="5">
        <v>100</v>
      </c>
      <c r="BA974" s="5">
        <v>103</v>
      </c>
      <c r="BB974" s="5">
        <v>105</v>
      </c>
      <c r="BC974" s="5">
        <v>103</v>
      </c>
      <c r="BD974" s="5">
        <v>102</v>
      </c>
      <c r="BE974" s="5">
        <v>99</v>
      </c>
      <c r="BF974" s="5">
        <v>95</v>
      </c>
      <c r="BG974" s="5">
        <v>96</v>
      </c>
      <c r="BH974" s="5">
        <v>93</v>
      </c>
      <c r="BI974" s="5">
        <v>92</v>
      </c>
      <c r="BJ974" s="5">
        <v>93</v>
      </c>
      <c r="BK974" s="5">
        <v>90</v>
      </c>
      <c r="BL974" s="5">
        <v>89</v>
      </c>
      <c r="BM974" s="5">
        <v>92</v>
      </c>
      <c r="BN974" s="5">
        <v>91</v>
      </c>
      <c r="BO974" s="5">
        <v>93</v>
      </c>
      <c r="BP974" s="5">
        <v>96</v>
      </c>
      <c r="BQ974" s="5">
        <v>95</v>
      </c>
      <c r="BR974" s="5">
        <v>94</v>
      </c>
      <c r="BS974">
        <v>97</v>
      </c>
      <c r="BT974">
        <v>100</v>
      </c>
      <c r="BU974">
        <v>101</v>
      </c>
      <c r="BV974">
        <v>99</v>
      </c>
      <c r="BW974">
        <v>98</v>
      </c>
      <c r="BX974">
        <v>97</v>
      </c>
      <c r="BY974">
        <v>94</v>
      </c>
      <c r="BZ974">
        <v>89</v>
      </c>
      <c r="CA974">
        <v>88</v>
      </c>
      <c r="CB974">
        <v>88</v>
      </c>
      <c r="CC974">
        <v>86</v>
      </c>
      <c r="CD974">
        <v>87</v>
      </c>
      <c r="CE974">
        <v>88</v>
      </c>
      <c r="CF974">
        <v>87</v>
      </c>
      <c r="CG974">
        <v>86</v>
      </c>
      <c r="CH974">
        <v>88</v>
      </c>
      <c r="CI974">
        <v>89</v>
      </c>
      <c r="CJ974">
        <v>92</v>
      </c>
      <c r="CK974">
        <v>94</v>
      </c>
      <c r="CL974">
        <v>96</v>
      </c>
      <c r="CM974">
        <v>97</v>
      </c>
      <c r="CN974">
        <v>94</v>
      </c>
      <c r="CO974">
        <v>89</v>
      </c>
      <c r="CP974">
        <v>89</v>
      </c>
      <c r="CQ974">
        <v>91</v>
      </c>
      <c r="CR974">
        <v>92</v>
      </c>
      <c r="CS974">
        <v>92</v>
      </c>
      <c r="CT974">
        <v>95</v>
      </c>
      <c r="CU974">
        <v>94</v>
      </c>
      <c r="CV974">
        <v>96</v>
      </c>
      <c r="CW974">
        <v>97</v>
      </c>
      <c r="CX974" t="s">
        <v>5</v>
      </c>
      <c r="CY974" t="s">
        <v>56</v>
      </c>
    </row>
    <row r="975" spans="1:103" x14ac:dyDescent="0.25">
      <c r="A975" t="s">
        <v>49</v>
      </c>
      <c r="B975">
        <v>36.1389</v>
      </c>
      <c r="C975">
        <v>-117.9528</v>
      </c>
      <c r="D975">
        <v>3825</v>
      </c>
      <c r="E975" t="s">
        <v>1</v>
      </c>
      <c r="F975">
        <v>103.6</v>
      </c>
      <c r="G975">
        <v>1949</v>
      </c>
      <c r="H975">
        <v>8</v>
      </c>
      <c r="I975" t="s">
        <v>260</v>
      </c>
      <c r="J975">
        <v>79</v>
      </c>
      <c r="K975">
        <v>82</v>
      </c>
      <c r="L975">
        <v>72</v>
      </c>
      <c r="M975">
        <v>79</v>
      </c>
      <c r="N975">
        <v>83</v>
      </c>
      <c r="O975">
        <v>82</v>
      </c>
      <c r="P975">
        <v>90</v>
      </c>
      <c r="Q975">
        <v>92</v>
      </c>
      <c r="R975">
        <v>98</v>
      </c>
      <c r="S975">
        <v>98</v>
      </c>
      <c r="T975">
        <v>98</v>
      </c>
      <c r="U975">
        <v>98</v>
      </c>
      <c r="V975">
        <v>101</v>
      </c>
      <c r="W975">
        <v>100</v>
      </c>
      <c r="X975">
        <v>101</v>
      </c>
      <c r="Y975">
        <v>95</v>
      </c>
      <c r="Z975">
        <v>93</v>
      </c>
      <c r="AA975">
        <v>79</v>
      </c>
      <c r="AB975">
        <v>79</v>
      </c>
      <c r="AC975">
        <v>81</v>
      </c>
      <c r="AD975">
        <v>90</v>
      </c>
      <c r="AE975">
        <v>94</v>
      </c>
      <c r="AF975">
        <v>90</v>
      </c>
      <c r="AG975">
        <v>94</v>
      </c>
      <c r="AH975">
        <v>94</v>
      </c>
      <c r="AI975">
        <v>96</v>
      </c>
      <c r="AJ975">
        <v>89</v>
      </c>
      <c r="AK975">
        <v>90</v>
      </c>
      <c r="AL975">
        <v>88</v>
      </c>
      <c r="AM975">
        <v>89</v>
      </c>
      <c r="AN975" s="5">
        <v>95</v>
      </c>
      <c r="AO975" s="5">
        <v>82</v>
      </c>
      <c r="AP975" s="5">
        <v>95</v>
      </c>
      <c r="AQ975" s="5">
        <v>91</v>
      </c>
      <c r="AR975" s="5">
        <v>89</v>
      </c>
      <c r="AS975" s="5">
        <v>87</v>
      </c>
      <c r="AT975" s="5">
        <v>89</v>
      </c>
      <c r="AU975" s="5">
        <v>93</v>
      </c>
      <c r="AV975" s="5">
        <v>97</v>
      </c>
      <c r="AW975" s="5">
        <v>97</v>
      </c>
      <c r="AX975" s="5">
        <v>98</v>
      </c>
      <c r="AY975" s="5">
        <v>97</v>
      </c>
      <c r="AZ975" s="5">
        <v>101</v>
      </c>
      <c r="BA975" s="5">
        <v>102</v>
      </c>
      <c r="BB975" s="5">
        <v>103</v>
      </c>
      <c r="BC975" s="5">
        <v>105</v>
      </c>
      <c r="BD975" s="5">
        <v>103</v>
      </c>
      <c r="BE975" s="5">
        <v>97</v>
      </c>
      <c r="BF975" s="5">
        <v>96</v>
      </c>
      <c r="BG975" s="5">
        <v>97</v>
      </c>
      <c r="BH975" s="5">
        <v>92</v>
      </c>
      <c r="BI975" s="5">
        <v>94</v>
      </c>
      <c r="BJ975" s="5">
        <v>95</v>
      </c>
      <c r="BK975" s="5">
        <v>92</v>
      </c>
      <c r="BL975" s="5">
        <v>91</v>
      </c>
      <c r="BM975" s="5">
        <v>92</v>
      </c>
      <c r="BN975" s="5">
        <v>90</v>
      </c>
      <c r="BO975" s="5">
        <v>91</v>
      </c>
      <c r="BP975" s="5">
        <v>92</v>
      </c>
      <c r="BQ975" s="5">
        <v>99</v>
      </c>
      <c r="BR975" s="5">
        <v>93</v>
      </c>
      <c r="BS975">
        <v>97</v>
      </c>
      <c r="BT975">
        <v>101</v>
      </c>
      <c r="BU975">
        <v>100</v>
      </c>
      <c r="BV975">
        <v>102</v>
      </c>
      <c r="BW975">
        <v>99</v>
      </c>
      <c r="BX975">
        <v>98</v>
      </c>
      <c r="BY975">
        <v>94</v>
      </c>
      <c r="BZ975">
        <v>98</v>
      </c>
      <c r="CA975">
        <v>82</v>
      </c>
      <c r="CB975">
        <v>80</v>
      </c>
      <c r="CC975">
        <v>81</v>
      </c>
      <c r="CD975">
        <v>86</v>
      </c>
      <c r="CE975">
        <v>86</v>
      </c>
      <c r="CF975">
        <v>86</v>
      </c>
      <c r="CG975">
        <v>84</v>
      </c>
      <c r="CH975">
        <v>86</v>
      </c>
      <c r="CI975">
        <v>89</v>
      </c>
      <c r="CJ975">
        <v>95</v>
      </c>
      <c r="CK975">
        <v>92</v>
      </c>
      <c r="CL975">
        <v>96</v>
      </c>
      <c r="CM975">
        <v>91</v>
      </c>
      <c r="CN975">
        <v>89</v>
      </c>
      <c r="CO975">
        <v>89</v>
      </c>
      <c r="CP975">
        <v>90</v>
      </c>
      <c r="CQ975">
        <v>94</v>
      </c>
      <c r="CR975">
        <v>92</v>
      </c>
      <c r="CS975">
        <v>92</v>
      </c>
      <c r="CT975">
        <v>92</v>
      </c>
      <c r="CU975">
        <v>94</v>
      </c>
      <c r="CV975">
        <v>95</v>
      </c>
      <c r="CW975">
        <v>96</v>
      </c>
      <c r="CX975" t="s">
        <v>5</v>
      </c>
      <c r="CY975" t="s">
        <v>50</v>
      </c>
    </row>
    <row r="976" spans="1:103" x14ac:dyDescent="0.25">
      <c r="A976" t="s">
        <v>61</v>
      </c>
      <c r="B976">
        <v>35.369199999999999</v>
      </c>
      <c r="C976">
        <v>-117.6525</v>
      </c>
      <c r="D976">
        <v>3570</v>
      </c>
      <c r="E976" t="s">
        <v>1</v>
      </c>
      <c r="F976">
        <v>140.5</v>
      </c>
      <c r="G976">
        <v>1949</v>
      </c>
      <c r="H976">
        <v>8</v>
      </c>
      <c r="I976" t="s">
        <v>260</v>
      </c>
      <c r="J976">
        <v>83</v>
      </c>
      <c r="K976">
        <v>86</v>
      </c>
      <c r="L976">
        <v>77</v>
      </c>
      <c r="M976">
        <v>83</v>
      </c>
      <c r="N976">
        <v>89</v>
      </c>
      <c r="O976">
        <v>93</v>
      </c>
      <c r="P976">
        <v>98</v>
      </c>
      <c r="Q976">
        <v>98</v>
      </c>
      <c r="R976">
        <v>100</v>
      </c>
      <c r="S976">
        <v>104</v>
      </c>
      <c r="T976">
        <v>102</v>
      </c>
      <c r="U976">
        <v>103</v>
      </c>
      <c r="V976">
        <v>104</v>
      </c>
      <c r="W976">
        <v>105</v>
      </c>
      <c r="X976">
        <v>103</v>
      </c>
      <c r="Y976">
        <v>99</v>
      </c>
      <c r="Z976">
        <v>90</v>
      </c>
      <c r="AA976">
        <v>80</v>
      </c>
      <c r="AB976">
        <v>83</v>
      </c>
      <c r="AC976">
        <v>87</v>
      </c>
      <c r="AD976">
        <v>95</v>
      </c>
      <c r="AE976">
        <v>94</v>
      </c>
      <c r="AF976">
        <v>92</v>
      </c>
      <c r="AG976">
        <v>99</v>
      </c>
      <c r="AH976">
        <v>98</v>
      </c>
      <c r="AI976">
        <v>95</v>
      </c>
      <c r="AJ976">
        <v>95</v>
      </c>
      <c r="AK976">
        <v>90</v>
      </c>
      <c r="AL976">
        <v>93</v>
      </c>
      <c r="AM976">
        <v>95</v>
      </c>
      <c r="AN976" s="5">
        <v>99</v>
      </c>
      <c r="AO976" s="5">
        <v>94</v>
      </c>
      <c r="AP976" s="5">
        <v>100</v>
      </c>
      <c r="AQ976" s="5">
        <v>95</v>
      </c>
      <c r="AR976" s="5">
        <v>95</v>
      </c>
      <c r="AS976" s="5">
        <v>94</v>
      </c>
      <c r="AT976" s="5">
        <v>95</v>
      </c>
      <c r="AU976" s="5">
        <v>99</v>
      </c>
      <c r="AV976" s="5">
        <v>102</v>
      </c>
      <c r="AW976" s="5">
        <v>102</v>
      </c>
      <c r="AX976" s="5">
        <v>102</v>
      </c>
      <c r="AY976" s="5">
        <v>103</v>
      </c>
      <c r="AZ976" s="5">
        <v>103</v>
      </c>
      <c r="BA976" s="5">
        <v>107</v>
      </c>
      <c r="BB976" s="5">
        <v>107</v>
      </c>
      <c r="BC976" s="5">
        <v>106</v>
      </c>
      <c r="BD976" s="5">
        <v>106</v>
      </c>
      <c r="BE976" s="5">
        <v>102</v>
      </c>
      <c r="BF976" s="5">
        <v>98</v>
      </c>
      <c r="BG976" s="5">
        <v>97</v>
      </c>
      <c r="BH976" s="5">
        <v>96</v>
      </c>
      <c r="BI976" s="5">
        <v>98</v>
      </c>
      <c r="BJ976" s="5">
        <v>97</v>
      </c>
      <c r="BK976" s="5">
        <v>93</v>
      </c>
      <c r="BL976" s="5">
        <v>97</v>
      </c>
      <c r="BM976" s="5">
        <v>97</v>
      </c>
      <c r="BN976" s="5">
        <v>95</v>
      </c>
      <c r="BO976" s="5">
        <v>97</v>
      </c>
      <c r="BP976" s="5">
        <v>98</v>
      </c>
      <c r="BQ976" s="5">
        <v>100</v>
      </c>
      <c r="BR976" s="5">
        <v>99</v>
      </c>
      <c r="BS976">
        <v>102</v>
      </c>
      <c r="BT976">
        <v>105</v>
      </c>
      <c r="BU976">
        <v>105</v>
      </c>
      <c r="BV976">
        <v>104</v>
      </c>
      <c r="BW976">
        <v>102</v>
      </c>
      <c r="BX976">
        <v>101</v>
      </c>
      <c r="BY976">
        <v>96</v>
      </c>
      <c r="BZ976">
        <v>93</v>
      </c>
      <c r="CA976">
        <v>85</v>
      </c>
      <c r="CB976">
        <v>86</v>
      </c>
      <c r="CC976">
        <v>85</v>
      </c>
      <c r="CD976">
        <v>92</v>
      </c>
      <c r="CE976">
        <v>90</v>
      </c>
      <c r="CF976">
        <v>90</v>
      </c>
      <c r="CG976">
        <v>90</v>
      </c>
      <c r="CH976">
        <v>92</v>
      </c>
      <c r="CI976">
        <v>94</v>
      </c>
      <c r="CJ976">
        <v>96</v>
      </c>
      <c r="CK976">
        <v>98</v>
      </c>
      <c r="CL976">
        <v>101</v>
      </c>
      <c r="CM976">
        <v>99</v>
      </c>
      <c r="CN976">
        <v>94</v>
      </c>
      <c r="CO976">
        <v>92</v>
      </c>
      <c r="CP976">
        <v>93</v>
      </c>
      <c r="CQ976">
        <v>95</v>
      </c>
      <c r="CR976">
        <v>96</v>
      </c>
      <c r="CS976">
        <v>97</v>
      </c>
      <c r="CT976">
        <v>96</v>
      </c>
      <c r="CU976">
        <v>98</v>
      </c>
      <c r="CV976">
        <v>100</v>
      </c>
      <c r="CW976">
        <v>101</v>
      </c>
      <c r="CX976" t="s">
        <v>5</v>
      </c>
      <c r="CY976" t="s">
        <v>62</v>
      </c>
    </row>
    <row r="977" spans="1:103" x14ac:dyDescent="0.25">
      <c r="A977" t="s">
        <v>31</v>
      </c>
      <c r="B977">
        <v>35.466099999999997</v>
      </c>
      <c r="C977">
        <v>-114.9217</v>
      </c>
      <c r="D977">
        <v>3540</v>
      </c>
      <c r="E977" t="s">
        <v>1</v>
      </c>
      <c r="F977">
        <v>207</v>
      </c>
      <c r="G977">
        <v>1949</v>
      </c>
      <c r="H977">
        <v>8</v>
      </c>
      <c r="I977" t="s">
        <v>260</v>
      </c>
      <c r="J977">
        <v>82</v>
      </c>
      <c r="K977">
        <v>85</v>
      </c>
      <c r="L977">
        <v>79</v>
      </c>
      <c r="M977">
        <v>79</v>
      </c>
      <c r="N977">
        <v>75</v>
      </c>
      <c r="O977">
        <v>82</v>
      </c>
      <c r="P977">
        <v>90</v>
      </c>
      <c r="Q977">
        <v>94</v>
      </c>
      <c r="R977">
        <v>96</v>
      </c>
      <c r="S977">
        <v>97</v>
      </c>
      <c r="T977">
        <v>100</v>
      </c>
      <c r="U977">
        <v>99</v>
      </c>
      <c r="V977">
        <v>102</v>
      </c>
      <c r="W977">
        <v>99</v>
      </c>
      <c r="X977">
        <v>103</v>
      </c>
      <c r="Y977">
        <v>101</v>
      </c>
      <c r="Z977">
        <v>95</v>
      </c>
      <c r="AA977">
        <v>91</v>
      </c>
      <c r="AB977">
        <v>89</v>
      </c>
      <c r="AC977">
        <v>91</v>
      </c>
      <c r="AD977">
        <v>98</v>
      </c>
      <c r="AE977">
        <v>100</v>
      </c>
      <c r="AF977">
        <v>97</v>
      </c>
      <c r="AG977">
        <v>96</v>
      </c>
      <c r="AH977">
        <v>98</v>
      </c>
      <c r="AI977">
        <v>92</v>
      </c>
      <c r="AJ977">
        <v>90</v>
      </c>
      <c r="AK977">
        <v>91</v>
      </c>
      <c r="AL977">
        <v>92</v>
      </c>
      <c r="AM977">
        <v>94</v>
      </c>
      <c r="AN977" s="5">
        <v>97</v>
      </c>
      <c r="AO977" s="5">
        <v>93</v>
      </c>
      <c r="AP977" s="5">
        <v>91</v>
      </c>
      <c r="AQ977" s="5">
        <v>92</v>
      </c>
      <c r="AR977" s="5">
        <v>95</v>
      </c>
      <c r="AS977" s="5">
        <v>95</v>
      </c>
      <c r="AT977" s="5">
        <v>94</v>
      </c>
      <c r="AU977" s="5">
        <v>97</v>
      </c>
      <c r="AV977" s="5">
        <v>101</v>
      </c>
      <c r="AW977" s="5">
        <v>100</v>
      </c>
      <c r="AX977" s="5">
        <v>97</v>
      </c>
      <c r="AY977" s="5">
        <v>98</v>
      </c>
      <c r="AZ977" s="5">
        <v>101</v>
      </c>
      <c r="BA977" s="5">
        <v>106</v>
      </c>
      <c r="BB977" s="5">
        <v>108</v>
      </c>
      <c r="BC977" s="5">
        <v>106</v>
      </c>
      <c r="BD977" s="5">
        <v>105</v>
      </c>
      <c r="BE977" s="5">
        <v>100</v>
      </c>
      <c r="BF977" s="5">
        <v>97</v>
      </c>
      <c r="BG977" s="5">
        <v>97</v>
      </c>
      <c r="BH977" s="5">
        <v>97</v>
      </c>
      <c r="BI977" s="5">
        <v>96</v>
      </c>
      <c r="BJ977" s="5">
        <v>96</v>
      </c>
      <c r="BK977" s="5">
        <v>96</v>
      </c>
      <c r="BL977" s="5">
        <v>95</v>
      </c>
      <c r="BM977" s="5">
        <v>96</v>
      </c>
      <c r="BN977" s="5">
        <v>95</v>
      </c>
      <c r="BO977" s="5">
        <v>96</v>
      </c>
      <c r="BP977" s="5">
        <v>97</v>
      </c>
      <c r="BQ977" s="5">
        <v>99</v>
      </c>
      <c r="BR977" s="5">
        <v>98</v>
      </c>
      <c r="BS977">
        <v>102</v>
      </c>
      <c r="BT977">
        <v>104</v>
      </c>
      <c r="BU977">
        <v>103</v>
      </c>
      <c r="BV977">
        <v>102</v>
      </c>
      <c r="BW977">
        <v>100</v>
      </c>
      <c r="BX977">
        <v>100</v>
      </c>
      <c r="BY977">
        <v>97</v>
      </c>
      <c r="BZ977">
        <v>93</v>
      </c>
      <c r="CA977">
        <v>90</v>
      </c>
      <c r="CB977">
        <v>89</v>
      </c>
      <c r="CC977">
        <v>88</v>
      </c>
      <c r="CD977">
        <v>90</v>
      </c>
      <c r="CE977">
        <v>91</v>
      </c>
      <c r="CF977">
        <v>90</v>
      </c>
      <c r="CG977">
        <v>91</v>
      </c>
      <c r="CH977">
        <v>92</v>
      </c>
      <c r="CI977">
        <v>94</v>
      </c>
      <c r="CJ977">
        <v>96</v>
      </c>
      <c r="CK977">
        <v>97</v>
      </c>
      <c r="CL977">
        <v>100</v>
      </c>
      <c r="CM977">
        <v>102</v>
      </c>
      <c r="CN977">
        <v>98</v>
      </c>
      <c r="CO977">
        <v>90</v>
      </c>
      <c r="CP977">
        <v>93</v>
      </c>
      <c r="CQ977">
        <v>97</v>
      </c>
      <c r="CR977">
        <v>95</v>
      </c>
      <c r="CS977">
        <v>97</v>
      </c>
      <c r="CT977">
        <v>100</v>
      </c>
      <c r="CU977">
        <v>100</v>
      </c>
      <c r="CV977">
        <v>102</v>
      </c>
      <c r="CW977">
        <v>102</v>
      </c>
      <c r="CX977" t="s">
        <v>2</v>
      </c>
      <c r="CY977" t="s">
        <v>32</v>
      </c>
    </row>
    <row r="978" spans="1:103" x14ac:dyDescent="0.25">
      <c r="A978" t="s">
        <v>47</v>
      </c>
      <c r="B978">
        <v>37.366700000000002</v>
      </c>
      <c r="C978">
        <v>-115.16670000000001</v>
      </c>
      <c r="D978">
        <v>3488</v>
      </c>
      <c r="E978" t="s">
        <v>1</v>
      </c>
      <c r="F978">
        <v>181.4</v>
      </c>
      <c r="G978">
        <v>1949</v>
      </c>
      <c r="H978">
        <v>8</v>
      </c>
      <c r="I978" t="s">
        <v>260</v>
      </c>
      <c r="J978">
        <v>78</v>
      </c>
      <c r="K978">
        <v>78</v>
      </c>
      <c r="L978">
        <v>73</v>
      </c>
      <c r="M978">
        <v>78</v>
      </c>
      <c r="N978">
        <v>70</v>
      </c>
      <c r="O978">
        <v>79</v>
      </c>
      <c r="P978">
        <v>89</v>
      </c>
      <c r="Q978">
        <v>92</v>
      </c>
      <c r="R978">
        <v>94</v>
      </c>
      <c r="S978">
        <v>98</v>
      </c>
      <c r="T978">
        <v>96</v>
      </c>
      <c r="U978">
        <v>95</v>
      </c>
      <c r="V978">
        <v>99</v>
      </c>
      <c r="W978">
        <v>97</v>
      </c>
      <c r="X978">
        <v>102</v>
      </c>
      <c r="Y978">
        <v>100</v>
      </c>
      <c r="Z978">
        <v>96</v>
      </c>
      <c r="AA978">
        <v>95</v>
      </c>
      <c r="AB978">
        <v>94</v>
      </c>
      <c r="AC978">
        <v>90</v>
      </c>
      <c r="AD978">
        <v>95</v>
      </c>
      <c r="AE978">
        <v>96</v>
      </c>
      <c r="AF978">
        <v>94</v>
      </c>
      <c r="AG978">
        <v>95</v>
      </c>
      <c r="AH978">
        <v>98</v>
      </c>
      <c r="AI978">
        <v>98</v>
      </c>
      <c r="AJ978">
        <v>93</v>
      </c>
      <c r="AK978">
        <v>91</v>
      </c>
      <c r="AL978">
        <v>91</v>
      </c>
      <c r="AM978">
        <v>95</v>
      </c>
      <c r="AN978" s="5">
        <v>98</v>
      </c>
      <c r="AO978" s="5">
        <v>95</v>
      </c>
      <c r="AP978" s="5">
        <v>92</v>
      </c>
      <c r="AQ978" s="5">
        <v>88</v>
      </c>
      <c r="AR978" s="5">
        <v>95</v>
      </c>
      <c r="AS978" s="5">
        <v>95</v>
      </c>
      <c r="AT978" s="5">
        <v>97</v>
      </c>
      <c r="AU978" s="5">
        <v>98</v>
      </c>
      <c r="AV978" s="5">
        <v>100</v>
      </c>
      <c r="AW978" s="5">
        <v>102</v>
      </c>
      <c r="AX978" s="5">
        <v>98</v>
      </c>
      <c r="AY978" s="5">
        <v>102</v>
      </c>
      <c r="AZ978" s="5">
        <v>100</v>
      </c>
      <c r="BA978" s="5">
        <v>105</v>
      </c>
      <c r="BB978" s="5">
        <v>107</v>
      </c>
      <c r="BC978" s="5">
        <v>105</v>
      </c>
      <c r="BD978" s="5">
        <v>105</v>
      </c>
      <c r="BE978" s="5">
        <v>102</v>
      </c>
      <c r="BF978" s="5">
        <v>100</v>
      </c>
      <c r="BG978" s="5">
        <v>98</v>
      </c>
      <c r="BH978" s="5">
        <v>98</v>
      </c>
      <c r="BI978" s="5">
        <v>98</v>
      </c>
      <c r="BJ978" s="5">
        <v>98</v>
      </c>
      <c r="BK978" s="5">
        <v>96</v>
      </c>
      <c r="BL978" s="5">
        <v>96</v>
      </c>
      <c r="BM978" s="5">
        <v>98</v>
      </c>
      <c r="BN978" s="5">
        <v>97</v>
      </c>
      <c r="BO978" s="5">
        <v>98</v>
      </c>
      <c r="BP978" s="5">
        <v>97</v>
      </c>
      <c r="BQ978" s="5">
        <v>102</v>
      </c>
      <c r="BR978" s="5">
        <v>102</v>
      </c>
      <c r="BS978">
        <v>101</v>
      </c>
      <c r="BT978">
        <v>103</v>
      </c>
      <c r="BU978">
        <v>103</v>
      </c>
      <c r="BV978">
        <v>103</v>
      </c>
      <c r="BW978">
        <v>102</v>
      </c>
      <c r="BX978">
        <v>101</v>
      </c>
      <c r="BY978">
        <v>99</v>
      </c>
      <c r="BZ978">
        <v>98</v>
      </c>
      <c r="CA978">
        <v>92</v>
      </c>
      <c r="CB978">
        <v>95</v>
      </c>
      <c r="CC978">
        <v>93</v>
      </c>
      <c r="CD978">
        <v>90</v>
      </c>
      <c r="CE978">
        <v>92</v>
      </c>
      <c r="CF978">
        <v>92</v>
      </c>
      <c r="CG978">
        <v>91</v>
      </c>
      <c r="CH978">
        <v>92</v>
      </c>
      <c r="CI978">
        <v>93</v>
      </c>
      <c r="CJ978">
        <v>95</v>
      </c>
      <c r="CK978">
        <v>97</v>
      </c>
      <c r="CL978">
        <v>98</v>
      </c>
      <c r="CM978">
        <v>100</v>
      </c>
      <c r="CN978">
        <v>88</v>
      </c>
      <c r="CO978">
        <v>85</v>
      </c>
      <c r="CP978">
        <v>95</v>
      </c>
      <c r="CQ978">
        <v>95</v>
      </c>
      <c r="CR978">
        <v>94</v>
      </c>
      <c r="CS978">
        <v>97</v>
      </c>
      <c r="CT978">
        <v>98</v>
      </c>
      <c r="CU978">
        <v>99</v>
      </c>
      <c r="CV978">
        <v>100</v>
      </c>
      <c r="CW978">
        <v>101</v>
      </c>
      <c r="CX978" t="s">
        <v>2</v>
      </c>
      <c r="CY978" t="s">
        <v>48</v>
      </c>
    </row>
    <row r="979" spans="1:103" x14ac:dyDescent="0.25">
      <c r="A979" t="s">
        <v>43</v>
      </c>
      <c r="B979">
        <v>36.916699999999999</v>
      </c>
      <c r="C979">
        <v>-116.75</v>
      </c>
      <c r="D979">
        <v>3304</v>
      </c>
      <c r="E979" t="s">
        <v>1</v>
      </c>
      <c r="F979">
        <v>51.5</v>
      </c>
      <c r="G979">
        <v>1949</v>
      </c>
      <c r="H979">
        <v>8</v>
      </c>
      <c r="I979" t="s">
        <v>260</v>
      </c>
      <c r="J979">
        <v>79</v>
      </c>
      <c r="K979">
        <v>74</v>
      </c>
      <c r="L979">
        <v>77</v>
      </c>
      <c r="M979">
        <v>80</v>
      </c>
      <c r="N979">
        <v>76</v>
      </c>
      <c r="O979">
        <v>87</v>
      </c>
      <c r="P979">
        <v>94</v>
      </c>
      <c r="Q979">
        <v>96</v>
      </c>
      <c r="R979">
        <v>100</v>
      </c>
      <c r="S979">
        <v>101</v>
      </c>
      <c r="T979">
        <v>104</v>
      </c>
      <c r="U979">
        <v>101</v>
      </c>
      <c r="V979">
        <v>103</v>
      </c>
      <c r="W979">
        <v>103</v>
      </c>
      <c r="X979">
        <v>105</v>
      </c>
      <c r="Y979">
        <v>103</v>
      </c>
      <c r="Z979">
        <v>98</v>
      </c>
      <c r="AA979">
        <v>87</v>
      </c>
      <c r="AB979">
        <v>86</v>
      </c>
      <c r="AC979">
        <v>88</v>
      </c>
      <c r="AD979">
        <v>96</v>
      </c>
      <c r="AE979">
        <v>98</v>
      </c>
      <c r="AF979">
        <v>97</v>
      </c>
      <c r="AG979">
        <v>99</v>
      </c>
      <c r="AH979">
        <v>100</v>
      </c>
      <c r="AI979">
        <v>98</v>
      </c>
      <c r="AJ979">
        <v>94</v>
      </c>
      <c r="AK979">
        <v>92</v>
      </c>
      <c r="AL979">
        <v>91</v>
      </c>
      <c r="AM979">
        <v>96</v>
      </c>
      <c r="AN979" s="5">
        <v>100</v>
      </c>
      <c r="AO979" s="5">
        <v>98</v>
      </c>
      <c r="AP979" s="5">
        <v>98</v>
      </c>
      <c r="AQ979" s="5">
        <v>98</v>
      </c>
      <c r="AR979" s="5">
        <v>96</v>
      </c>
      <c r="AS979" s="5">
        <v>97</v>
      </c>
      <c r="AT979" s="5">
        <v>96</v>
      </c>
      <c r="AU979" s="5">
        <v>99</v>
      </c>
      <c r="AV979" s="5">
        <v>102</v>
      </c>
      <c r="AW979" s="5">
        <v>103</v>
      </c>
      <c r="AX979" s="5">
        <v>104</v>
      </c>
      <c r="AY979" s="5">
        <v>103</v>
      </c>
      <c r="AZ979" s="5">
        <v>105</v>
      </c>
      <c r="BA979" s="5">
        <v>107</v>
      </c>
      <c r="BB979" s="5">
        <v>109</v>
      </c>
      <c r="BC979" s="5">
        <v>109</v>
      </c>
      <c r="BD979" s="5">
        <v>107</v>
      </c>
      <c r="BE979" s="5">
        <v>104</v>
      </c>
      <c r="BF979" s="5">
        <v>103</v>
      </c>
      <c r="BG979" s="5">
        <v>99</v>
      </c>
      <c r="BH979" s="5">
        <v>98</v>
      </c>
      <c r="BI979" s="5">
        <v>98</v>
      </c>
      <c r="BJ979" s="5">
        <v>97</v>
      </c>
      <c r="BK979" s="5">
        <v>96</v>
      </c>
      <c r="BL979" s="5">
        <v>97</v>
      </c>
      <c r="BM979" s="5">
        <v>98</v>
      </c>
      <c r="BN979" s="5">
        <v>97</v>
      </c>
      <c r="BO979" s="5">
        <v>98</v>
      </c>
      <c r="BP979" s="5">
        <v>100</v>
      </c>
      <c r="BQ979" s="5">
        <v>100</v>
      </c>
      <c r="BR979" s="5">
        <v>100</v>
      </c>
      <c r="BS979">
        <v>100</v>
      </c>
      <c r="BT979">
        <v>103</v>
      </c>
      <c r="BU979">
        <v>105</v>
      </c>
      <c r="BV979">
        <v>106</v>
      </c>
      <c r="BW979">
        <v>105</v>
      </c>
      <c r="BX979">
        <v>104</v>
      </c>
      <c r="BY979">
        <v>103</v>
      </c>
      <c r="BZ979">
        <v>96</v>
      </c>
      <c r="CA979">
        <v>94</v>
      </c>
      <c r="CB979">
        <v>89</v>
      </c>
      <c r="CC979">
        <v>89</v>
      </c>
      <c r="CD979">
        <v>88</v>
      </c>
      <c r="CE979">
        <v>92</v>
      </c>
      <c r="CF979">
        <v>93</v>
      </c>
      <c r="CG979">
        <v>90</v>
      </c>
      <c r="CH979">
        <v>91</v>
      </c>
      <c r="CI979">
        <v>93</v>
      </c>
      <c r="CJ979">
        <v>94</v>
      </c>
      <c r="CK979">
        <v>97</v>
      </c>
      <c r="CL979">
        <v>97</v>
      </c>
      <c r="CM979">
        <v>100</v>
      </c>
      <c r="CN979">
        <v>100</v>
      </c>
      <c r="CO979">
        <v>86</v>
      </c>
      <c r="CP979">
        <v>91</v>
      </c>
      <c r="CQ979">
        <v>94</v>
      </c>
      <c r="CR979">
        <v>95</v>
      </c>
      <c r="CS979">
        <v>94</v>
      </c>
      <c r="CT979">
        <v>98</v>
      </c>
      <c r="CU979">
        <v>99</v>
      </c>
      <c r="CV979">
        <v>100</v>
      </c>
      <c r="CW979">
        <v>101</v>
      </c>
      <c r="CX979" t="s">
        <v>2</v>
      </c>
      <c r="CY979" t="s">
        <v>44</v>
      </c>
    </row>
    <row r="980" spans="1:103" x14ac:dyDescent="0.25">
      <c r="A980" t="s">
        <v>33</v>
      </c>
      <c r="B980">
        <v>36.583300000000001</v>
      </c>
      <c r="C980">
        <v>-115.66670000000001</v>
      </c>
      <c r="D980">
        <v>3136</v>
      </c>
      <c r="E980" t="s">
        <v>1</v>
      </c>
      <c r="F980">
        <v>108</v>
      </c>
      <c r="G980">
        <v>1949</v>
      </c>
      <c r="H980">
        <v>8</v>
      </c>
      <c r="I980" t="s">
        <v>260</v>
      </c>
      <c r="J980">
        <v>89</v>
      </c>
      <c r="K980">
        <v>90</v>
      </c>
      <c r="L980">
        <v>86</v>
      </c>
      <c r="N980">
        <v>83</v>
      </c>
      <c r="O980">
        <v>86</v>
      </c>
      <c r="P980">
        <v>92</v>
      </c>
      <c r="Q980">
        <v>98</v>
      </c>
      <c r="R980">
        <v>100</v>
      </c>
      <c r="S980">
        <v>103</v>
      </c>
      <c r="T980">
        <v>105</v>
      </c>
      <c r="U980">
        <v>102</v>
      </c>
      <c r="V980">
        <v>104</v>
      </c>
      <c r="W980">
        <v>104</v>
      </c>
      <c r="X980">
        <v>108</v>
      </c>
      <c r="Y980">
        <v>106</v>
      </c>
      <c r="Z980">
        <v>102</v>
      </c>
      <c r="AA980">
        <v>96</v>
      </c>
      <c r="AB980">
        <v>95</v>
      </c>
      <c r="AC980">
        <v>97</v>
      </c>
      <c r="AD980">
        <v>100</v>
      </c>
      <c r="AE980">
        <v>104</v>
      </c>
      <c r="AF980">
        <v>98</v>
      </c>
      <c r="AG980">
        <v>101</v>
      </c>
      <c r="AH980">
        <v>105</v>
      </c>
      <c r="AI980">
        <v>103</v>
      </c>
      <c r="AJ980">
        <v>98</v>
      </c>
      <c r="AK980">
        <v>100</v>
      </c>
      <c r="AL980">
        <v>99</v>
      </c>
      <c r="AM980">
        <v>100</v>
      </c>
      <c r="AN980" s="5">
        <v>102</v>
      </c>
      <c r="AO980" s="5">
        <v>98</v>
      </c>
      <c r="AP980" s="5">
        <v>99</v>
      </c>
      <c r="AQ980" s="5">
        <v>94</v>
      </c>
      <c r="AR980" s="5">
        <v>102</v>
      </c>
      <c r="AS980" s="5">
        <v>103</v>
      </c>
      <c r="AT980" s="5">
        <v>102</v>
      </c>
      <c r="AU980" s="5">
        <v>102</v>
      </c>
      <c r="AV980" s="5">
        <v>108</v>
      </c>
      <c r="AW980" s="5">
        <v>108</v>
      </c>
      <c r="AX980" s="5">
        <v>106</v>
      </c>
      <c r="AY980" s="5">
        <v>104</v>
      </c>
      <c r="AZ980" s="5">
        <v>108</v>
      </c>
      <c r="BA980" s="5">
        <v>115</v>
      </c>
      <c r="BB980" s="5">
        <v>112</v>
      </c>
      <c r="BC980" s="5">
        <v>115</v>
      </c>
      <c r="BD980" s="5">
        <v>114</v>
      </c>
      <c r="BE980" s="5">
        <v>108</v>
      </c>
      <c r="BF980" s="5">
        <v>105</v>
      </c>
      <c r="BG980" s="5">
        <v>102</v>
      </c>
      <c r="BH980" s="5">
        <v>105</v>
      </c>
      <c r="BI980" s="5">
        <v>103</v>
      </c>
      <c r="BJ980" s="5">
        <v>102</v>
      </c>
      <c r="BK980" s="5">
        <v>103</v>
      </c>
      <c r="BL980" s="5">
        <v>102</v>
      </c>
      <c r="BM980" s="5">
        <v>102</v>
      </c>
      <c r="BN980" s="5">
        <v>103</v>
      </c>
      <c r="BO980" s="5">
        <v>102</v>
      </c>
      <c r="BP980" s="5">
        <v>100</v>
      </c>
      <c r="BQ980" s="5">
        <v>106</v>
      </c>
      <c r="BR980" s="5">
        <v>104</v>
      </c>
      <c r="BS980">
        <v>104</v>
      </c>
      <c r="BT980">
        <v>105</v>
      </c>
      <c r="BU980">
        <v>109</v>
      </c>
      <c r="BV980">
        <v>109</v>
      </c>
      <c r="BW980">
        <v>109</v>
      </c>
      <c r="BX980">
        <v>108</v>
      </c>
      <c r="BY980">
        <v>105</v>
      </c>
      <c r="BZ980">
        <v>99</v>
      </c>
      <c r="CA980">
        <v>98</v>
      </c>
      <c r="CB980">
        <v>97</v>
      </c>
      <c r="CC980">
        <v>96</v>
      </c>
      <c r="CD980">
        <v>95</v>
      </c>
      <c r="CE980">
        <v>97</v>
      </c>
      <c r="CF980">
        <v>97</v>
      </c>
      <c r="CG980">
        <v>96</v>
      </c>
      <c r="CH980">
        <v>98</v>
      </c>
      <c r="CI980">
        <v>99</v>
      </c>
      <c r="CJ980">
        <v>101</v>
      </c>
      <c r="CK980">
        <v>102</v>
      </c>
      <c r="CL980">
        <v>104</v>
      </c>
      <c r="CM980">
        <v>105</v>
      </c>
      <c r="CN980">
        <v>85</v>
      </c>
      <c r="CO980">
        <v>91</v>
      </c>
      <c r="CP980">
        <v>100</v>
      </c>
      <c r="CQ980">
        <v>102</v>
      </c>
      <c r="CR980">
        <v>102</v>
      </c>
      <c r="CS980">
        <v>104</v>
      </c>
      <c r="CT980">
        <v>107</v>
      </c>
      <c r="CU980">
        <v>106</v>
      </c>
      <c r="CV980">
        <v>105</v>
      </c>
      <c r="CW980">
        <v>108</v>
      </c>
      <c r="CX980" t="s">
        <v>2</v>
      </c>
      <c r="CY980" t="s">
        <v>34</v>
      </c>
    </row>
    <row r="981" spans="1:103" x14ac:dyDescent="0.25">
      <c r="A981" t="s">
        <v>95</v>
      </c>
      <c r="B981">
        <v>34.450000000000003</v>
      </c>
      <c r="C981">
        <v>-116.95</v>
      </c>
      <c r="D981">
        <v>2963</v>
      </c>
      <c r="E981" t="s">
        <v>1</v>
      </c>
      <c r="F981">
        <v>223.7</v>
      </c>
      <c r="G981">
        <v>1949</v>
      </c>
      <c r="H981">
        <v>8</v>
      </c>
      <c r="I981" t="s">
        <v>260</v>
      </c>
      <c r="P981">
        <v>95</v>
      </c>
      <c r="Q981">
        <v>95</v>
      </c>
      <c r="R981">
        <v>99</v>
      </c>
      <c r="S981">
        <v>100</v>
      </c>
      <c r="T981">
        <v>103</v>
      </c>
      <c r="U981">
        <v>102</v>
      </c>
      <c r="V981">
        <v>104</v>
      </c>
      <c r="W981">
        <v>104</v>
      </c>
      <c r="X981">
        <v>105</v>
      </c>
      <c r="Y981">
        <v>101</v>
      </c>
      <c r="Z981">
        <v>92</v>
      </c>
      <c r="AA981">
        <v>88</v>
      </c>
      <c r="AB981">
        <v>89</v>
      </c>
      <c r="AC981">
        <v>83</v>
      </c>
      <c r="AD981">
        <v>96</v>
      </c>
      <c r="AE981">
        <v>99</v>
      </c>
      <c r="AF981">
        <v>97</v>
      </c>
      <c r="AG981">
        <v>99</v>
      </c>
      <c r="AH981">
        <v>101</v>
      </c>
      <c r="AI981">
        <v>96</v>
      </c>
      <c r="AJ981">
        <v>93</v>
      </c>
      <c r="AK981">
        <v>90</v>
      </c>
      <c r="AL981">
        <v>93</v>
      </c>
      <c r="AM981">
        <v>98</v>
      </c>
      <c r="AN981" s="5">
        <v>99</v>
      </c>
      <c r="AO981" s="5">
        <v>101</v>
      </c>
      <c r="AP981" s="8">
        <f>(2*AO981+AR981)/3</f>
        <v>99.666666666666671</v>
      </c>
      <c r="AQ981" s="8">
        <f>(AP981+2*AS981)/3</f>
        <v>99.222222222222229</v>
      </c>
      <c r="AR981" s="5">
        <v>97</v>
      </c>
      <c r="AS981" s="5">
        <v>99</v>
      </c>
      <c r="AT981" s="5">
        <v>97</v>
      </c>
      <c r="AU981" s="5">
        <v>99</v>
      </c>
      <c r="AV981" s="5">
        <v>101</v>
      </c>
      <c r="AW981" s="5">
        <v>104</v>
      </c>
      <c r="AX981" s="5">
        <v>108</v>
      </c>
      <c r="AY981" s="5">
        <v>102</v>
      </c>
      <c r="AZ981" s="5">
        <v>102</v>
      </c>
      <c r="BA981" s="5">
        <v>108</v>
      </c>
      <c r="BB981" s="5">
        <v>110</v>
      </c>
      <c r="BC981" s="5">
        <v>108</v>
      </c>
      <c r="BD981" s="5">
        <v>105</v>
      </c>
      <c r="BE981" s="5">
        <v>102</v>
      </c>
      <c r="BF981" s="5">
        <v>101</v>
      </c>
      <c r="BG981" s="5">
        <v>97</v>
      </c>
      <c r="BH981" s="5">
        <v>96</v>
      </c>
      <c r="BI981" s="5">
        <v>98</v>
      </c>
      <c r="BJ981" s="5">
        <v>98</v>
      </c>
      <c r="BK981" s="5">
        <v>94</v>
      </c>
      <c r="BL981" s="5">
        <v>88</v>
      </c>
      <c r="BM981" s="5">
        <v>94</v>
      </c>
      <c r="BN981" s="5">
        <v>95</v>
      </c>
      <c r="BO981" s="5">
        <v>98</v>
      </c>
      <c r="BP981" s="5">
        <v>100</v>
      </c>
      <c r="BQ981" s="5">
        <v>99</v>
      </c>
      <c r="BR981" s="5">
        <v>100</v>
      </c>
      <c r="BS981">
        <v>101</v>
      </c>
      <c r="BT981">
        <v>105</v>
      </c>
      <c r="BU981">
        <v>105</v>
      </c>
      <c r="BV981">
        <v>105</v>
      </c>
      <c r="BW981">
        <v>104</v>
      </c>
      <c r="BX981">
        <v>103</v>
      </c>
      <c r="BY981">
        <v>103</v>
      </c>
      <c r="BZ981">
        <v>91</v>
      </c>
      <c r="CA981">
        <v>89</v>
      </c>
      <c r="CB981">
        <v>89</v>
      </c>
      <c r="CC981">
        <v>86</v>
      </c>
      <c r="CD981">
        <v>92</v>
      </c>
      <c r="CE981">
        <v>92</v>
      </c>
      <c r="CF981">
        <v>91</v>
      </c>
      <c r="CG981">
        <v>91</v>
      </c>
      <c r="CH981">
        <v>91</v>
      </c>
      <c r="CI981">
        <v>94</v>
      </c>
      <c r="CJ981">
        <v>99</v>
      </c>
      <c r="CK981">
        <v>99</v>
      </c>
      <c r="CL981">
        <v>101</v>
      </c>
      <c r="CM981">
        <v>101</v>
      </c>
      <c r="CN981">
        <v>92</v>
      </c>
      <c r="CO981">
        <v>93</v>
      </c>
      <c r="CP981">
        <v>96</v>
      </c>
      <c r="CQ981">
        <v>94</v>
      </c>
      <c r="CR981">
        <v>95</v>
      </c>
      <c r="CS981">
        <v>97</v>
      </c>
      <c r="CT981">
        <v>101</v>
      </c>
      <c r="CU981">
        <v>98</v>
      </c>
      <c r="CV981">
        <v>101</v>
      </c>
      <c r="CW981">
        <v>102</v>
      </c>
      <c r="CX981" t="s">
        <v>5</v>
      </c>
      <c r="CY981" t="s">
        <v>96</v>
      </c>
    </row>
    <row r="982" spans="1:103" x14ac:dyDescent="0.25">
      <c r="A982" t="s">
        <v>65</v>
      </c>
      <c r="B982">
        <v>36.438099999999999</v>
      </c>
      <c r="C982">
        <v>-115.36</v>
      </c>
      <c r="D982">
        <v>2914</v>
      </c>
      <c r="E982" t="s">
        <v>1</v>
      </c>
      <c r="F982">
        <v>134.69999999999999</v>
      </c>
      <c r="G982">
        <v>1949</v>
      </c>
      <c r="H982">
        <v>8</v>
      </c>
      <c r="I982" t="s">
        <v>260</v>
      </c>
      <c r="J982">
        <v>72</v>
      </c>
      <c r="K982">
        <v>75</v>
      </c>
      <c r="L982">
        <v>75</v>
      </c>
      <c r="M982">
        <v>64</v>
      </c>
      <c r="N982">
        <v>65</v>
      </c>
      <c r="O982">
        <v>82</v>
      </c>
      <c r="P982">
        <v>84</v>
      </c>
      <c r="Q982">
        <v>87</v>
      </c>
      <c r="R982">
        <v>88</v>
      </c>
      <c r="S982">
        <v>94</v>
      </c>
      <c r="T982">
        <v>100</v>
      </c>
      <c r="U982">
        <v>93</v>
      </c>
      <c r="V982">
        <v>91</v>
      </c>
      <c r="W982">
        <v>91</v>
      </c>
      <c r="X982">
        <v>96</v>
      </c>
      <c r="Y982">
        <v>97</v>
      </c>
      <c r="Z982">
        <v>93</v>
      </c>
      <c r="AA982">
        <v>93</v>
      </c>
      <c r="AB982">
        <v>83</v>
      </c>
      <c r="AC982">
        <v>86</v>
      </c>
      <c r="AD982">
        <v>97</v>
      </c>
      <c r="AE982">
        <v>93</v>
      </c>
      <c r="AF982">
        <v>93</v>
      </c>
      <c r="AG982">
        <v>93</v>
      </c>
      <c r="AH982">
        <v>92</v>
      </c>
      <c r="AI982">
        <v>88</v>
      </c>
      <c r="AJ982">
        <v>89</v>
      </c>
      <c r="AK982">
        <v>89</v>
      </c>
      <c r="AL982">
        <v>91</v>
      </c>
      <c r="AM982">
        <v>95</v>
      </c>
      <c r="AN982" s="5">
        <v>95</v>
      </c>
      <c r="AO982" s="5">
        <v>94</v>
      </c>
      <c r="AP982" s="5">
        <v>91</v>
      </c>
      <c r="AQ982" s="5">
        <v>90</v>
      </c>
      <c r="AR982" s="5">
        <v>94</v>
      </c>
      <c r="AS982" s="5">
        <v>94</v>
      </c>
      <c r="AT982" s="5">
        <v>95</v>
      </c>
      <c r="AU982" s="5">
        <v>97</v>
      </c>
      <c r="AV982" s="5">
        <v>100</v>
      </c>
      <c r="AW982" s="5">
        <v>100</v>
      </c>
      <c r="AX982" s="5">
        <v>100</v>
      </c>
      <c r="AY982" s="5">
        <v>96</v>
      </c>
      <c r="AZ982" s="5">
        <v>98</v>
      </c>
      <c r="BA982" s="5">
        <v>102</v>
      </c>
      <c r="BB982" s="5">
        <v>107</v>
      </c>
      <c r="BC982" s="5">
        <v>106</v>
      </c>
      <c r="BD982" s="5">
        <v>103</v>
      </c>
      <c r="BE982" s="5">
        <v>103</v>
      </c>
      <c r="BF982" s="5">
        <v>100</v>
      </c>
      <c r="BG982" s="5">
        <v>97</v>
      </c>
      <c r="BH982" s="5">
        <v>95</v>
      </c>
      <c r="BI982" s="5">
        <v>97</v>
      </c>
      <c r="BJ982" s="5">
        <v>97</v>
      </c>
      <c r="BK982" s="5">
        <v>94</v>
      </c>
      <c r="BL982" s="5">
        <v>94</v>
      </c>
      <c r="BM982" s="5">
        <v>96</v>
      </c>
      <c r="BN982" s="5">
        <v>96</v>
      </c>
      <c r="BO982" s="5">
        <v>97</v>
      </c>
      <c r="BP982" s="5">
        <v>97</v>
      </c>
      <c r="BQ982" s="5">
        <v>96</v>
      </c>
      <c r="BR982" s="5">
        <v>95</v>
      </c>
      <c r="BS982">
        <v>96</v>
      </c>
      <c r="BT982">
        <v>96</v>
      </c>
      <c r="BU982">
        <v>99</v>
      </c>
      <c r="BV982">
        <v>102</v>
      </c>
      <c r="BW982">
        <v>101</v>
      </c>
      <c r="BX982">
        <v>101</v>
      </c>
      <c r="BY982">
        <v>99</v>
      </c>
      <c r="BZ982">
        <v>93</v>
      </c>
      <c r="CA982">
        <v>93</v>
      </c>
      <c r="CB982">
        <v>89</v>
      </c>
      <c r="CC982">
        <v>88</v>
      </c>
      <c r="CD982">
        <v>89</v>
      </c>
      <c r="CE982">
        <v>90</v>
      </c>
      <c r="CF982">
        <v>92</v>
      </c>
      <c r="CG982">
        <v>91</v>
      </c>
      <c r="CH982">
        <v>93</v>
      </c>
      <c r="CI982">
        <v>93</v>
      </c>
      <c r="CJ982">
        <v>98</v>
      </c>
      <c r="CK982">
        <v>97</v>
      </c>
      <c r="CL982">
        <v>99</v>
      </c>
      <c r="CM982">
        <v>100</v>
      </c>
      <c r="CN982">
        <v>95</v>
      </c>
      <c r="CO982">
        <v>84</v>
      </c>
      <c r="CP982">
        <v>95</v>
      </c>
      <c r="CQ982">
        <v>96</v>
      </c>
      <c r="CR982">
        <v>95</v>
      </c>
      <c r="CS982">
        <v>96</v>
      </c>
      <c r="CT982">
        <v>101</v>
      </c>
      <c r="CU982">
        <v>101</v>
      </c>
      <c r="CV982">
        <v>100</v>
      </c>
      <c r="CW982">
        <v>101</v>
      </c>
      <c r="CX982" t="s">
        <v>2</v>
      </c>
      <c r="CY982" t="s">
        <v>66</v>
      </c>
    </row>
    <row r="983" spans="1:103" x14ac:dyDescent="0.25">
      <c r="A983" t="s">
        <v>39</v>
      </c>
      <c r="B983">
        <v>34.525300000000001</v>
      </c>
      <c r="C983">
        <v>-117.29640000000001</v>
      </c>
      <c r="D983">
        <v>2789</v>
      </c>
      <c r="E983" t="s">
        <v>1</v>
      </c>
      <c r="F983">
        <v>218.7</v>
      </c>
      <c r="G983">
        <v>1949</v>
      </c>
      <c r="H983">
        <v>8</v>
      </c>
      <c r="I983" t="s">
        <v>260</v>
      </c>
      <c r="J983">
        <v>83</v>
      </c>
      <c r="K983">
        <v>87</v>
      </c>
      <c r="L983">
        <v>81</v>
      </c>
      <c r="M983">
        <v>86</v>
      </c>
      <c r="N983">
        <v>89</v>
      </c>
      <c r="O983">
        <v>91</v>
      </c>
      <c r="P983">
        <v>95</v>
      </c>
      <c r="Q983">
        <v>95</v>
      </c>
      <c r="R983">
        <v>99</v>
      </c>
      <c r="S983">
        <v>99</v>
      </c>
      <c r="T983">
        <v>101</v>
      </c>
      <c r="U983">
        <v>101</v>
      </c>
      <c r="V983">
        <v>103</v>
      </c>
      <c r="W983">
        <v>105</v>
      </c>
      <c r="X983">
        <v>104</v>
      </c>
      <c r="Y983">
        <v>98</v>
      </c>
      <c r="Z983">
        <v>89</v>
      </c>
      <c r="AA983">
        <v>82</v>
      </c>
      <c r="AB983">
        <v>85</v>
      </c>
      <c r="AC983">
        <v>88</v>
      </c>
      <c r="AD983">
        <v>96</v>
      </c>
      <c r="AE983">
        <v>96</v>
      </c>
      <c r="AF983">
        <v>96</v>
      </c>
      <c r="AG983">
        <v>98</v>
      </c>
      <c r="AH983">
        <v>97</v>
      </c>
      <c r="AI983">
        <v>95</v>
      </c>
      <c r="AJ983">
        <v>89</v>
      </c>
      <c r="AK983">
        <v>88</v>
      </c>
      <c r="AL983">
        <v>91</v>
      </c>
      <c r="AM983">
        <v>95</v>
      </c>
      <c r="AN983" s="5">
        <v>95</v>
      </c>
      <c r="AO983" s="5">
        <v>98</v>
      </c>
      <c r="AP983" s="5">
        <v>97</v>
      </c>
      <c r="AQ983" s="5">
        <v>97</v>
      </c>
      <c r="AR983" s="5">
        <v>94</v>
      </c>
      <c r="AS983" s="5">
        <v>92</v>
      </c>
      <c r="AT983" s="5">
        <v>96</v>
      </c>
      <c r="AU983" s="5">
        <v>100</v>
      </c>
      <c r="AV983" s="5">
        <v>101</v>
      </c>
      <c r="AW983" s="5">
        <v>102</v>
      </c>
      <c r="AX983" s="5">
        <v>102</v>
      </c>
      <c r="AY983" s="5">
        <v>101</v>
      </c>
      <c r="AZ983" s="5">
        <v>102</v>
      </c>
      <c r="BA983" s="5">
        <v>105</v>
      </c>
      <c r="BB983" s="5">
        <v>105</v>
      </c>
      <c r="BC983" s="5">
        <v>106</v>
      </c>
      <c r="BD983" s="5">
        <v>104</v>
      </c>
      <c r="BE983" s="5">
        <v>102</v>
      </c>
      <c r="BF983" s="5">
        <v>99</v>
      </c>
      <c r="BG983" s="5">
        <v>98</v>
      </c>
      <c r="BH983" s="5">
        <v>93</v>
      </c>
      <c r="BI983" s="5">
        <v>96</v>
      </c>
      <c r="BJ983" s="5">
        <v>95</v>
      </c>
      <c r="BK983" s="5">
        <v>92</v>
      </c>
      <c r="BL983" s="5">
        <v>92</v>
      </c>
      <c r="BM983" s="5">
        <v>94</v>
      </c>
      <c r="BN983" s="5">
        <v>93</v>
      </c>
      <c r="BO983" s="5">
        <v>97</v>
      </c>
      <c r="BP983" s="5">
        <v>102</v>
      </c>
      <c r="BQ983" s="5">
        <v>101</v>
      </c>
      <c r="BR983" s="5">
        <v>98</v>
      </c>
      <c r="BS983">
        <v>101</v>
      </c>
      <c r="BT983">
        <v>104</v>
      </c>
      <c r="BU983">
        <v>104</v>
      </c>
      <c r="BV983">
        <v>104</v>
      </c>
      <c r="BW983">
        <v>104</v>
      </c>
      <c r="BX983">
        <v>101</v>
      </c>
      <c r="BY983">
        <v>95</v>
      </c>
      <c r="BZ983">
        <v>88</v>
      </c>
      <c r="CA983">
        <v>84</v>
      </c>
      <c r="CB983">
        <v>84</v>
      </c>
      <c r="CC983">
        <v>85</v>
      </c>
      <c r="CD983">
        <v>91</v>
      </c>
      <c r="CE983">
        <v>90</v>
      </c>
      <c r="CF983">
        <v>89</v>
      </c>
      <c r="CG983">
        <v>89</v>
      </c>
      <c r="CH983">
        <v>91</v>
      </c>
      <c r="CI983">
        <v>95</v>
      </c>
      <c r="CJ983">
        <v>92</v>
      </c>
      <c r="CK983">
        <v>99</v>
      </c>
      <c r="CL983">
        <v>102</v>
      </c>
      <c r="CM983">
        <v>101</v>
      </c>
      <c r="CN983">
        <v>97</v>
      </c>
      <c r="CO983">
        <v>93</v>
      </c>
      <c r="CP983">
        <v>95</v>
      </c>
      <c r="CQ983">
        <v>95</v>
      </c>
      <c r="CR983">
        <v>98</v>
      </c>
      <c r="CS983">
        <v>98</v>
      </c>
      <c r="CT983">
        <v>96</v>
      </c>
      <c r="CU983">
        <v>99</v>
      </c>
      <c r="CV983">
        <v>100</v>
      </c>
      <c r="CW983">
        <v>102</v>
      </c>
      <c r="CX983" t="s">
        <v>5</v>
      </c>
      <c r="CY983" t="s">
        <v>40</v>
      </c>
    </row>
    <row r="984" spans="1:103" x14ac:dyDescent="0.25">
      <c r="A984" t="s">
        <v>71</v>
      </c>
      <c r="B984">
        <v>36.65</v>
      </c>
      <c r="C984">
        <v>-116.4</v>
      </c>
      <c r="D984">
        <v>2671</v>
      </c>
      <c r="E984" t="s">
        <v>1</v>
      </c>
      <c r="F984">
        <v>46.6</v>
      </c>
      <c r="G984">
        <v>1949</v>
      </c>
      <c r="H984">
        <v>8</v>
      </c>
      <c r="I984" t="s">
        <v>260</v>
      </c>
      <c r="J984">
        <v>83</v>
      </c>
      <c r="K984">
        <v>85</v>
      </c>
      <c r="L984">
        <v>82</v>
      </c>
      <c r="M984">
        <v>90</v>
      </c>
      <c r="N984">
        <v>88</v>
      </c>
      <c r="O984">
        <v>87</v>
      </c>
      <c r="P984">
        <v>99</v>
      </c>
      <c r="Q984">
        <v>96</v>
      </c>
      <c r="R984">
        <v>102</v>
      </c>
      <c r="S984">
        <v>104</v>
      </c>
      <c r="T984">
        <v>107</v>
      </c>
      <c r="U984">
        <v>106</v>
      </c>
      <c r="V984">
        <v>109</v>
      </c>
      <c r="W984">
        <v>107</v>
      </c>
      <c r="X984">
        <v>108</v>
      </c>
      <c r="Y984">
        <v>107</v>
      </c>
      <c r="Z984">
        <v>105</v>
      </c>
      <c r="AA984">
        <v>92</v>
      </c>
      <c r="AB984">
        <v>90</v>
      </c>
      <c r="AC984">
        <v>92</v>
      </c>
      <c r="AD984">
        <v>101</v>
      </c>
      <c r="AE984">
        <v>104</v>
      </c>
      <c r="AF984">
        <v>102</v>
      </c>
      <c r="AG984">
        <v>104</v>
      </c>
      <c r="AH984">
        <v>102</v>
      </c>
      <c r="AI984">
        <v>100</v>
      </c>
      <c r="AJ984">
        <v>97</v>
      </c>
      <c r="AK984">
        <v>95</v>
      </c>
      <c r="AL984">
        <v>95</v>
      </c>
      <c r="AM984">
        <v>99</v>
      </c>
      <c r="AN984" s="5">
        <v>100</v>
      </c>
      <c r="AO984" s="5">
        <v>101</v>
      </c>
      <c r="AP984" s="5">
        <v>104</v>
      </c>
      <c r="AQ984" s="5">
        <v>102</v>
      </c>
      <c r="AR984" s="5">
        <v>103</v>
      </c>
      <c r="AS984" s="5">
        <v>105</v>
      </c>
      <c r="AT984" s="5">
        <v>102</v>
      </c>
      <c r="AU984" s="5">
        <v>101</v>
      </c>
      <c r="AV984" s="5">
        <v>100</v>
      </c>
      <c r="AW984" s="5">
        <v>103</v>
      </c>
      <c r="AX984" s="5">
        <v>106</v>
      </c>
      <c r="AY984" s="5">
        <v>103</v>
      </c>
      <c r="AZ984" s="5">
        <v>109</v>
      </c>
      <c r="BA984" s="5">
        <v>111</v>
      </c>
      <c r="BB984" s="5">
        <v>114</v>
      </c>
      <c r="BC984" s="5">
        <v>113</v>
      </c>
      <c r="BD984" s="5">
        <v>111</v>
      </c>
      <c r="BE984" s="5">
        <v>114</v>
      </c>
      <c r="BF984" s="5">
        <v>111</v>
      </c>
      <c r="BG984" s="5">
        <v>103</v>
      </c>
      <c r="BH984" s="5">
        <v>102</v>
      </c>
      <c r="BI984" s="5">
        <v>100</v>
      </c>
      <c r="BJ984" s="5">
        <v>103</v>
      </c>
      <c r="BK984" s="5">
        <v>98</v>
      </c>
      <c r="BL984" s="5">
        <v>100</v>
      </c>
      <c r="BM984" s="5">
        <v>103</v>
      </c>
      <c r="BN984" s="5">
        <v>100</v>
      </c>
      <c r="BO984" s="5">
        <v>100</v>
      </c>
      <c r="BP984" s="5">
        <v>105</v>
      </c>
      <c r="BQ984" s="5">
        <v>105</v>
      </c>
      <c r="BR984" s="5">
        <v>106</v>
      </c>
      <c r="BS984">
        <v>113</v>
      </c>
      <c r="BT984">
        <v>106</v>
      </c>
      <c r="BU984">
        <v>104</v>
      </c>
      <c r="BV984">
        <v>105</v>
      </c>
      <c r="BW984">
        <v>108</v>
      </c>
      <c r="BX984">
        <v>107</v>
      </c>
      <c r="BY984">
        <v>100</v>
      </c>
      <c r="BZ984">
        <v>98</v>
      </c>
      <c r="CA984">
        <v>94</v>
      </c>
      <c r="CB984">
        <v>93</v>
      </c>
      <c r="CC984">
        <v>92</v>
      </c>
      <c r="CD984">
        <v>96</v>
      </c>
      <c r="CE984">
        <v>98</v>
      </c>
      <c r="CF984">
        <v>95</v>
      </c>
      <c r="CG984">
        <v>95</v>
      </c>
      <c r="CH984">
        <v>98</v>
      </c>
      <c r="CI984">
        <v>99</v>
      </c>
      <c r="CJ984">
        <v>100</v>
      </c>
      <c r="CK984">
        <v>102</v>
      </c>
      <c r="CL984">
        <v>100</v>
      </c>
      <c r="CM984">
        <v>107</v>
      </c>
      <c r="CN984">
        <v>100</v>
      </c>
      <c r="CO984">
        <v>99</v>
      </c>
      <c r="CP984">
        <v>98</v>
      </c>
      <c r="CQ984">
        <v>102</v>
      </c>
      <c r="CR984">
        <v>100</v>
      </c>
      <c r="CS984">
        <v>104</v>
      </c>
      <c r="CT984">
        <v>104</v>
      </c>
      <c r="CU984">
        <v>105</v>
      </c>
      <c r="CV984">
        <v>105</v>
      </c>
      <c r="CW984">
        <v>108</v>
      </c>
      <c r="CX984" t="s">
        <v>2</v>
      </c>
      <c r="CY984" t="s">
        <v>72</v>
      </c>
    </row>
    <row r="985" spans="1:103" x14ac:dyDescent="0.25">
      <c r="A985" t="s">
        <v>37</v>
      </c>
      <c r="B985">
        <v>36.261400000000002</v>
      </c>
      <c r="C985">
        <v>-116.0564</v>
      </c>
      <c r="D985">
        <v>2573</v>
      </c>
      <c r="E985" t="s">
        <v>1</v>
      </c>
      <c r="F985">
        <v>75.900000000000006</v>
      </c>
      <c r="G985">
        <v>1949</v>
      </c>
      <c r="H985">
        <v>8</v>
      </c>
      <c r="I985" t="s">
        <v>260</v>
      </c>
      <c r="J985">
        <v>82</v>
      </c>
      <c r="K985">
        <v>84</v>
      </c>
      <c r="L985">
        <v>76</v>
      </c>
      <c r="M985">
        <v>86</v>
      </c>
      <c r="N985">
        <v>75</v>
      </c>
      <c r="O985">
        <v>85</v>
      </c>
      <c r="P985">
        <v>93</v>
      </c>
      <c r="Q985">
        <v>98</v>
      </c>
      <c r="R985">
        <v>100</v>
      </c>
      <c r="S985">
        <v>102</v>
      </c>
      <c r="T985">
        <v>104</v>
      </c>
      <c r="U985">
        <v>103</v>
      </c>
      <c r="V985">
        <v>104</v>
      </c>
      <c r="W985">
        <v>105</v>
      </c>
      <c r="X985">
        <v>106</v>
      </c>
      <c r="Y985">
        <v>102</v>
      </c>
      <c r="Z985">
        <v>99</v>
      </c>
      <c r="AA985">
        <v>92</v>
      </c>
      <c r="AB985">
        <v>89</v>
      </c>
      <c r="AC985">
        <v>92</v>
      </c>
      <c r="AD985">
        <v>98</v>
      </c>
      <c r="AE985">
        <v>100</v>
      </c>
      <c r="AF985">
        <v>100</v>
      </c>
      <c r="AG985">
        <v>100</v>
      </c>
      <c r="AH985">
        <v>102</v>
      </c>
      <c r="AI985">
        <v>99</v>
      </c>
      <c r="AJ985">
        <v>97</v>
      </c>
      <c r="AK985">
        <v>95</v>
      </c>
      <c r="AL985">
        <v>93</v>
      </c>
      <c r="AM985">
        <v>98</v>
      </c>
      <c r="AN985" s="5">
        <v>103</v>
      </c>
      <c r="AO985" s="5">
        <v>106</v>
      </c>
      <c r="AP985" s="8">
        <f>AVERAGE(AO985,AQ985)</f>
        <v>103</v>
      </c>
      <c r="AQ985" s="5">
        <v>100</v>
      </c>
      <c r="AR985" s="5">
        <v>98</v>
      </c>
      <c r="AS985" s="5">
        <v>98</v>
      </c>
      <c r="AT985" s="5">
        <v>100</v>
      </c>
      <c r="AU985" s="5">
        <v>102</v>
      </c>
      <c r="AV985" s="5">
        <v>105</v>
      </c>
      <c r="AW985" s="5">
        <v>105</v>
      </c>
      <c r="AX985" s="5">
        <v>104</v>
      </c>
      <c r="AY985" s="5">
        <v>103</v>
      </c>
      <c r="AZ985" s="5">
        <v>106</v>
      </c>
      <c r="BA985" s="5">
        <v>108</v>
      </c>
      <c r="BB985" s="5">
        <v>111</v>
      </c>
      <c r="BC985" s="5">
        <v>110</v>
      </c>
      <c r="BD985" s="5">
        <v>109</v>
      </c>
      <c r="BE985" s="5">
        <v>106</v>
      </c>
      <c r="BF985" s="5">
        <v>104</v>
      </c>
      <c r="BG985" s="5">
        <v>101</v>
      </c>
      <c r="BH985" s="5">
        <v>99</v>
      </c>
      <c r="BI985" s="5">
        <v>100</v>
      </c>
      <c r="BJ985" s="5">
        <v>99</v>
      </c>
      <c r="BK985" s="5">
        <v>97</v>
      </c>
      <c r="BL985" s="5">
        <v>98</v>
      </c>
      <c r="BM985" s="5">
        <v>99</v>
      </c>
      <c r="BN985" s="5">
        <v>99</v>
      </c>
      <c r="BO985" s="5">
        <v>99</v>
      </c>
      <c r="BP985" s="5">
        <v>102</v>
      </c>
      <c r="BQ985" s="5">
        <v>105</v>
      </c>
      <c r="BR985" s="5">
        <v>100</v>
      </c>
      <c r="BS985">
        <v>105</v>
      </c>
      <c r="BT985">
        <v>107</v>
      </c>
      <c r="BU985">
        <v>108</v>
      </c>
      <c r="BV985">
        <v>107</v>
      </c>
      <c r="BW985">
        <v>106</v>
      </c>
      <c r="BX985">
        <v>105</v>
      </c>
      <c r="BY985">
        <v>98</v>
      </c>
      <c r="BZ985">
        <v>97</v>
      </c>
      <c r="CA985">
        <v>92</v>
      </c>
      <c r="CB985">
        <v>92</v>
      </c>
      <c r="CC985">
        <v>90</v>
      </c>
      <c r="CD985">
        <v>94</v>
      </c>
      <c r="CE985">
        <v>95</v>
      </c>
      <c r="CF985">
        <v>94</v>
      </c>
      <c r="CG985">
        <v>94</v>
      </c>
      <c r="CH985">
        <v>95</v>
      </c>
      <c r="CI985">
        <v>98</v>
      </c>
      <c r="CJ985">
        <v>100</v>
      </c>
      <c r="CK985">
        <v>100</v>
      </c>
      <c r="CL985">
        <v>102</v>
      </c>
      <c r="CM985">
        <v>104</v>
      </c>
      <c r="CN985">
        <v>90</v>
      </c>
      <c r="CO985">
        <v>95</v>
      </c>
      <c r="CP985">
        <v>97</v>
      </c>
      <c r="CQ985">
        <v>98</v>
      </c>
      <c r="CR985">
        <v>97</v>
      </c>
      <c r="CS985">
        <v>100</v>
      </c>
      <c r="CT985">
        <v>102</v>
      </c>
      <c r="CU985">
        <v>102</v>
      </c>
      <c r="CV985">
        <v>103</v>
      </c>
      <c r="CW985">
        <v>105</v>
      </c>
      <c r="CX985" t="s">
        <v>2</v>
      </c>
      <c r="CY985" t="s">
        <v>38</v>
      </c>
    </row>
    <row r="986" spans="1:103" x14ac:dyDescent="0.25">
      <c r="A986" t="s">
        <v>53</v>
      </c>
      <c r="B986">
        <v>35.979999999999997</v>
      </c>
      <c r="C986">
        <v>-114.8464</v>
      </c>
      <c r="D986">
        <v>2500</v>
      </c>
      <c r="E986" t="s">
        <v>1</v>
      </c>
      <c r="F986">
        <v>188.9</v>
      </c>
      <c r="G986">
        <v>1949</v>
      </c>
      <c r="H986">
        <v>8</v>
      </c>
      <c r="I986" t="s">
        <v>260</v>
      </c>
      <c r="J986">
        <v>83</v>
      </c>
      <c r="K986">
        <v>86</v>
      </c>
      <c r="L986">
        <v>65</v>
      </c>
      <c r="M986">
        <v>79</v>
      </c>
      <c r="N986">
        <v>75</v>
      </c>
      <c r="O986">
        <v>81</v>
      </c>
      <c r="P986">
        <v>91</v>
      </c>
      <c r="Q986">
        <v>97</v>
      </c>
      <c r="R986">
        <v>97</v>
      </c>
      <c r="S986">
        <v>102</v>
      </c>
      <c r="T986">
        <v>103</v>
      </c>
      <c r="U986">
        <v>102</v>
      </c>
      <c r="V986">
        <v>104</v>
      </c>
      <c r="W986">
        <v>103</v>
      </c>
      <c r="X986">
        <v>106</v>
      </c>
      <c r="Y986">
        <v>104</v>
      </c>
      <c r="Z986">
        <v>97</v>
      </c>
      <c r="AA986">
        <v>90</v>
      </c>
      <c r="AB986">
        <v>93</v>
      </c>
      <c r="AC986">
        <v>93</v>
      </c>
      <c r="AD986">
        <v>101</v>
      </c>
      <c r="AE986">
        <v>103</v>
      </c>
      <c r="AF986">
        <v>100</v>
      </c>
      <c r="AG986">
        <v>99</v>
      </c>
      <c r="AH986">
        <v>101</v>
      </c>
      <c r="AI986">
        <v>92</v>
      </c>
      <c r="AJ986">
        <v>92</v>
      </c>
      <c r="AK986">
        <v>91</v>
      </c>
      <c r="AL986">
        <v>96</v>
      </c>
      <c r="AM986">
        <v>96</v>
      </c>
      <c r="AN986" s="5">
        <v>100</v>
      </c>
      <c r="AO986" s="5">
        <v>102</v>
      </c>
      <c r="AP986" s="5">
        <v>93</v>
      </c>
      <c r="AQ986" s="5">
        <v>90</v>
      </c>
      <c r="AR986" s="5">
        <v>98</v>
      </c>
      <c r="AS986" s="5">
        <v>99</v>
      </c>
      <c r="AT986" s="5">
        <v>98</v>
      </c>
      <c r="AU986" s="5">
        <v>102</v>
      </c>
      <c r="AV986" s="5">
        <v>104</v>
      </c>
      <c r="AW986" s="5">
        <v>102</v>
      </c>
      <c r="AX986" s="5">
        <v>104</v>
      </c>
      <c r="AY986" s="5">
        <v>103</v>
      </c>
      <c r="AZ986" s="5">
        <v>104</v>
      </c>
      <c r="BA986" s="5">
        <v>107</v>
      </c>
      <c r="BB986" s="5">
        <v>111</v>
      </c>
      <c r="BC986" s="5">
        <v>109</v>
      </c>
      <c r="BD986" s="5">
        <v>109</v>
      </c>
      <c r="BE986" s="5">
        <v>106</v>
      </c>
      <c r="BF986" s="5">
        <v>104</v>
      </c>
      <c r="BG986" s="5">
        <v>101</v>
      </c>
      <c r="BH986" s="5">
        <v>101</v>
      </c>
      <c r="BI986" s="5">
        <v>102</v>
      </c>
      <c r="BJ986" s="5">
        <v>101</v>
      </c>
      <c r="BK986" s="5">
        <v>100</v>
      </c>
      <c r="BL986" s="5">
        <v>99</v>
      </c>
      <c r="BM986" s="5">
        <v>97</v>
      </c>
      <c r="BN986" s="5">
        <v>97</v>
      </c>
      <c r="BO986" s="5">
        <v>97</v>
      </c>
      <c r="BP986" s="5">
        <v>99</v>
      </c>
      <c r="BQ986" s="5">
        <v>104</v>
      </c>
      <c r="BR986" s="5">
        <v>102</v>
      </c>
      <c r="BS986">
        <v>102</v>
      </c>
      <c r="BT986">
        <v>108</v>
      </c>
      <c r="BU986">
        <v>106</v>
      </c>
      <c r="BV986">
        <v>106</v>
      </c>
      <c r="BW986">
        <v>101</v>
      </c>
      <c r="BX986">
        <v>105</v>
      </c>
      <c r="BY986">
        <v>94</v>
      </c>
      <c r="BZ986">
        <v>96</v>
      </c>
      <c r="CA986">
        <v>90</v>
      </c>
      <c r="CB986">
        <v>90</v>
      </c>
      <c r="CC986">
        <v>89</v>
      </c>
      <c r="CD986">
        <v>93</v>
      </c>
      <c r="CE986">
        <v>93</v>
      </c>
      <c r="CF986">
        <v>91</v>
      </c>
      <c r="CG986">
        <v>92</v>
      </c>
      <c r="CH986">
        <v>95</v>
      </c>
      <c r="CI986">
        <v>97</v>
      </c>
      <c r="CJ986">
        <v>97</v>
      </c>
      <c r="CK986">
        <v>99</v>
      </c>
      <c r="CL986">
        <v>103</v>
      </c>
      <c r="CM986">
        <v>104</v>
      </c>
      <c r="CN986">
        <v>94</v>
      </c>
      <c r="CO986">
        <v>89</v>
      </c>
      <c r="CP986">
        <v>96</v>
      </c>
      <c r="CQ986">
        <v>99</v>
      </c>
      <c r="CR986">
        <v>97</v>
      </c>
      <c r="CS986">
        <v>97</v>
      </c>
      <c r="CT986">
        <v>104</v>
      </c>
      <c r="CU986">
        <v>103</v>
      </c>
      <c r="CV986">
        <v>104</v>
      </c>
      <c r="CW986">
        <v>104</v>
      </c>
      <c r="CX986" t="s">
        <v>2</v>
      </c>
      <c r="CY986" t="s">
        <v>54</v>
      </c>
    </row>
    <row r="987" spans="1:103" x14ac:dyDescent="0.25">
      <c r="A987" t="s">
        <v>87</v>
      </c>
      <c r="B987">
        <v>35.651400000000002</v>
      </c>
      <c r="C987">
        <v>-117.8214</v>
      </c>
      <c r="D987">
        <v>2430</v>
      </c>
      <c r="E987" t="s">
        <v>1</v>
      </c>
      <c r="F987">
        <v>124.4</v>
      </c>
      <c r="G987">
        <v>1949</v>
      </c>
      <c r="H987">
        <v>8</v>
      </c>
      <c r="I987" t="s">
        <v>260</v>
      </c>
      <c r="J987">
        <v>81</v>
      </c>
      <c r="K987">
        <v>89</v>
      </c>
      <c r="L987">
        <v>89</v>
      </c>
      <c r="M987">
        <v>87</v>
      </c>
      <c r="N987">
        <v>92</v>
      </c>
      <c r="O987">
        <v>93</v>
      </c>
      <c r="P987">
        <v>102</v>
      </c>
      <c r="Q987">
        <v>101</v>
      </c>
      <c r="R987">
        <v>105</v>
      </c>
      <c r="S987">
        <v>105</v>
      </c>
      <c r="T987">
        <v>113</v>
      </c>
      <c r="U987">
        <v>114</v>
      </c>
      <c r="V987">
        <v>113</v>
      </c>
      <c r="W987">
        <v>110</v>
      </c>
      <c r="X987">
        <v>108</v>
      </c>
      <c r="Y987">
        <v>105</v>
      </c>
      <c r="Z987">
        <v>105</v>
      </c>
      <c r="AA987">
        <v>105</v>
      </c>
      <c r="AB987">
        <v>85</v>
      </c>
      <c r="AC987">
        <v>91</v>
      </c>
      <c r="AD987">
        <v>98</v>
      </c>
      <c r="AE987">
        <v>100</v>
      </c>
      <c r="AF987">
        <v>100</v>
      </c>
      <c r="AG987">
        <v>102</v>
      </c>
      <c r="AH987">
        <v>102</v>
      </c>
      <c r="AI987">
        <v>102</v>
      </c>
      <c r="AJ987">
        <v>102</v>
      </c>
      <c r="AK987">
        <v>102</v>
      </c>
      <c r="AL987">
        <v>117</v>
      </c>
      <c r="AM987">
        <v>112</v>
      </c>
      <c r="AN987" s="5">
        <v>104</v>
      </c>
      <c r="AO987" s="5">
        <v>112</v>
      </c>
      <c r="AP987" s="5">
        <v>102</v>
      </c>
      <c r="AQ987" s="5">
        <v>99</v>
      </c>
      <c r="AR987" s="5">
        <v>100</v>
      </c>
      <c r="AS987" s="5">
        <v>97</v>
      </c>
      <c r="AT987" s="5">
        <v>98</v>
      </c>
      <c r="AU987" s="5">
        <v>100</v>
      </c>
      <c r="AV987" s="5">
        <v>105</v>
      </c>
      <c r="AW987" s="5">
        <v>105</v>
      </c>
      <c r="AX987" s="5">
        <v>105</v>
      </c>
      <c r="AY987" s="5">
        <v>110</v>
      </c>
      <c r="AZ987" s="5">
        <v>106</v>
      </c>
      <c r="BA987" s="5">
        <v>110</v>
      </c>
      <c r="BB987" s="5">
        <v>111</v>
      </c>
      <c r="BC987" s="5">
        <v>112</v>
      </c>
      <c r="BD987" s="5">
        <v>110</v>
      </c>
      <c r="BE987" s="5">
        <v>107</v>
      </c>
      <c r="BF987" s="5">
        <v>104</v>
      </c>
      <c r="BG987" s="5">
        <v>104</v>
      </c>
      <c r="BH987" s="5">
        <v>105</v>
      </c>
      <c r="BI987" s="5">
        <v>102</v>
      </c>
      <c r="BJ987" s="5">
        <v>100</v>
      </c>
      <c r="BK987" s="5">
        <v>99</v>
      </c>
      <c r="BL987" s="5">
        <v>100</v>
      </c>
      <c r="BM987" s="5">
        <v>100</v>
      </c>
      <c r="BN987" s="5">
        <v>108</v>
      </c>
      <c r="BO987" s="5">
        <v>100</v>
      </c>
      <c r="BP987" s="5">
        <v>101</v>
      </c>
      <c r="BQ987" s="5">
        <v>110</v>
      </c>
      <c r="BR987" s="5">
        <v>112</v>
      </c>
      <c r="BS987">
        <v>109</v>
      </c>
      <c r="BT987">
        <v>109</v>
      </c>
      <c r="BU987">
        <v>108</v>
      </c>
      <c r="BV987">
        <v>109</v>
      </c>
      <c r="BW987">
        <v>105</v>
      </c>
      <c r="BX987">
        <v>105</v>
      </c>
      <c r="BY987">
        <v>102</v>
      </c>
      <c r="BZ987">
        <v>97</v>
      </c>
      <c r="CA987">
        <v>93</v>
      </c>
      <c r="CB987">
        <v>89</v>
      </c>
      <c r="CC987">
        <v>89</v>
      </c>
      <c r="CD987">
        <v>94</v>
      </c>
      <c r="CE987">
        <v>95</v>
      </c>
      <c r="CF987">
        <v>94</v>
      </c>
      <c r="CG987">
        <v>94</v>
      </c>
      <c r="CH987">
        <v>94</v>
      </c>
      <c r="CI987">
        <v>96</v>
      </c>
      <c r="CJ987">
        <v>98</v>
      </c>
      <c r="CK987">
        <v>102</v>
      </c>
      <c r="CL987">
        <v>101</v>
      </c>
      <c r="CM987">
        <v>104</v>
      </c>
      <c r="CN987">
        <v>105</v>
      </c>
      <c r="CO987">
        <v>97</v>
      </c>
      <c r="CP987">
        <v>97</v>
      </c>
      <c r="CQ987">
        <v>100</v>
      </c>
      <c r="CR987">
        <v>102</v>
      </c>
      <c r="CS987">
        <v>102</v>
      </c>
      <c r="CT987">
        <v>101</v>
      </c>
      <c r="CU987">
        <v>100</v>
      </c>
      <c r="CV987">
        <v>105</v>
      </c>
      <c r="CW987">
        <v>106</v>
      </c>
      <c r="CX987" t="s">
        <v>5</v>
      </c>
      <c r="CY987" t="s">
        <v>88</v>
      </c>
    </row>
    <row r="988" spans="1:103" x14ac:dyDescent="0.25">
      <c r="A988" t="s">
        <v>97</v>
      </c>
      <c r="B988">
        <v>34.9</v>
      </c>
      <c r="C988">
        <v>-117.86669999999999</v>
      </c>
      <c r="D988">
        <v>2316</v>
      </c>
      <c r="E988" t="s">
        <v>1</v>
      </c>
      <c r="F988">
        <v>195.6</v>
      </c>
      <c r="G988">
        <v>1949</v>
      </c>
      <c r="H988">
        <v>8</v>
      </c>
      <c r="I988" t="s">
        <v>260</v>
      </c>
      <c r="J988">
        <v>83</v>
      </c>
      <c r="K988">
        <v>90</v>
      </c>
      <c r="L988">
        <v>83</v>
      </c>
      <c r="M988">
        <v>87</v>
      </c>
      <c r="N988">
        <v>90</v>
      </c>
      <c r="O988">
        <v>90</v>
      </c>
      <c r="P988">
        <v>96</v>
      </c>
      <c r="Q988">
        <v>98</v>
      </c>
      <c r="R988">
        <v>101</v>
      </c>
      <c r="S988">
        <v>102</v>
      </c>
      <c r="T988">
        <v>102</v>
      </c>
      <c r="U988">
        <v>105</v>
      </c>
      <c r="V988">
        <v>103</v>
      </c>
      <c r="W988">
        <v>105</v>
      </c>
      <c r="X988">
        <v>102</v>
      </c>
      <c r="Y988">
        <v>100</v>
      </c>
      <c r="Z988">
        <v>89</v>
      </c>
      <c r="AA988">
        <v>74</v>
      </c>
      <c r="AB988">
        <v>81</v>
      </c>
      <c r="AC988">
        <v>88</v>
      </c>
      <c r="AD988">
        <v>95</v>
      </c>
      <c r="AE988">
        <v>94</v>
      </c>
      <c r="AF988">
        <v>93</v>
      </c>
      <c r="AG988">
        <v>100</v>
      </c>
      <c r="AH988">
        <v>97</v>
      </c>
      <c r="AI988">
        <v>94</v>
      </c>
      <c r="AJ988">
        <v>91</v>
      </c>
      <c r="AK988">
        <v>86</v>
      </c>
      <c r="AL988">
        <v>91</v>
      </c>
      <c r="AM988">
        <v>96</v>
      </c>
      <c r="AN988" s="5">
        <v>98</v>
      </c>
      <c r="AO988" s="5">
        <v>96</v>
      </c>
      <c r="AP988" s="5">
        <v>98</v>
      </c>
      <c r="AQ988" s="5">
        <v>96</v>
      </c>
      <c r="AR988" s="5">
        <v>94</v>
      </c>
      <c r="AS988" s="5">
        <v>92</v>
      </c>
      <c r="AT988" s="5">
        <v>96</v>
      </c>
      <c r="AU988" s="5">
        <v>100</v>
      </c>
      <c r="AV988" s="5">
        <v>103</v>
      </c>
      <c r="AW988" s="5">
        <v>104</v>
      </c>
      <c r="AX988" s="5">
        <v>103</v>
      </c>
      <c r="AY988" s="5">
        <v>103</v>
      </c>
      <c r="AZ988" s="5">
        <v>103</v>
      </c>
      <c r="BA988" s="5">
        <v>106</v>
      </c>
      <c r="BB988" s="5">
        <v>106</v>
      </c>
      <c r="BC988" s="5">
        <v>107</v>
      </c>
      <c r="BD988" s="5">
        <v>103</v>
      </c>
      <c r="BE988" s="5">
        <v>101</v>
      </c>
      <c r="BF988" s="5">
        <v>98</v>
      </c>
      <c r="BG988" s="5">
        <v>97</v>
      </c>
      <c r="BH988" s="5">
        <v>93</v>
      </c>
      <c r="BI988" s="5">
        <v>97</v>
      </c>
      <c r="BJ988" s="5">
        <v>96</v>
      </c>
      <c r="BK988" s="5">
        <v>93</v>
      </c>
      <c r="BL988" s="5">
        <v>94</v>
      </c>
      <c r="BM988" s="5">
        <v>93</v>
      </c>
      <c r="BN988" s="5">
        <v>93</v>
      </c>
      <c r="BO988" s="5">
        <v>96</v>
      </c>
      <c r="BP988" s="5">
        <v>101</v>
      </c>
      <c r="BQ988" s="5">
        <v>96</v>
      </c>
      <c r="BR988" s="5">
        <v>101</v>
      </c>
      <c r="BS988">
        <v>103</v>
      </c>
      <c r="BT988">
        <v>106</v>
      </c>
      <c r="BU988">
        <v>105</v>
      </c>
      <c r="BV988">
        <v>103</v>
      </c>
      <c r="BW988">
        <v>101</v>
      </c>
      <c r="BX988">
        <v>100</v>
      </c>
      <c r="BY988">
        <v>95</v>
      </c>
      <c r="BZ988">
        <v>89</v>
      </c>
      <c r="CA988">
        <v>80</v>
      </c>
      <c r="CB988">
        <v>85</v>
      </c>
      <c r="CC988">
        <v>83</v>
      </c>
      <c r="CD988">
        <v>91</v>
      </c>
      <c r="CE988">
        <v>89</v>
      </c>
      <c r="CF988">
        <v>87</v>
      </c>
      <c r="CG988">
        <v>89</v>
      </c>
      <c r="CH988">
        <v>91</v>
      </c>
      <c r="CI988">
        <v>96</v>
      </c>
      <c r="CJ988">
        <v>98</v>
      </c>
      <c r="CK988">
        <v>99</v>
      </c>
      <c r="CL988">
        <v>102</v>
      </c>
      <c r="CM988">
        <v>101</v>
      </c>
      <c r="CN988">
        <v>96</v>
      </c>
      <c r="CO988">
        <v>94</v>
      </c>
      <c r="CP988">
        <v>94</v>
      </c>
      <c r="CQ988">
        <v>97</v>
      </c>
      <c r="CR988">
        <v>97</v>
      </c>
      <c r="CS988">
        <v>96</v>
      </c>
      <c r="CT988">
        <v>95</v>
      </c>
      <c r="CU988">
        <v>100</v>
      </c>
      <c r="CV988">
        <v>101</v>
      </c>
      <c r="CW988">
        <v>103</v>
      </c>
      <c r="CX988" t="s">
        <v>5</v>
      </c>
      <c r="CY988" t="s">
        <v>98</v>
      </c>
    </row>
    <row r="989" spans="1:103" x14ac:dyDescent="0.25">
      <c r="A989" t="s">
        <v>79</v>
      </c>
      <c r="B989">
        <v>35.686399999999999</v>
      </c>
      <c r="C989">
        <v>-117.6908</v>
      </c>
      <c r="D989">
        <v>2231</v>
      </c>
      <c r="E989" t="s">
        <v>1</v>
      </c>
      <c r="F989">
        <v>113.6</v>
      </c>
      <c r="G989">
        <v>1949</v>
      </c>
      <c r="H989">
        <v>8</v>
      </c>
      <c r="I989" t="s">
        <v>260</v>
      </c>
      <c r="J989">
        <v>86</v>
      </c>
      <c r="K989">
        <v>89</v>
      </c>
      <c r="L989">
        <v>82</v>
      </c>
      <c r="M989">
        <v>88</v>
      </c>
      <c r="N989">
        <v>89</v>
      </c>
      <c r="O989">
        <v>90</v>
      </c>
      <c r="P989">
        <v>98</v>
      </c>
      <c r="Q989">
        <v>99</v>
      </c>
      <c r="R989">
        <v>102</v>
      </c>
      <c r="S989">
        <v>103</v>
      </c>
      <c r="T989">
        <v>105</v>
      </c>
      <c r="U989">
        <v>105</v>
      </c>
      <c r="V989">
        <v>108</v>
      </c>
      <c r="W989">
        <v>106</v>
      </c>
      <c r="X989">
        <v>105</v>
      </c>
      <c r="Y989">
        <v>102</v>
      </c>
      <c r="Z989">
        <v>95</v>
      </c>
      <c r="AA989">
        <v>84</v>
      </c>
      <c r="AB989">
        <v>86</v>
      </c>
      <c r="AC989">
        <v>90</v>
      </c>
      <c r="AD989">
        <v>97</v>
      </c>
      <c r="AE989">
        <v>101</v>
      </c>
      <c r="AF989">
        <v>100</v>
      </c>
      <c r="AG989">
        <v>102</v>
      </c>
      <c r="AH989">
        <v>102</v>
      </c>
      <c r="AI989">
        <v>101</v>
      </c>
      <c r="AJ989">
        <v>96</v>
      </c>
      <c r="AK989">
        <v>95</v>
      </c>
      <c r="AL989">
        <v>96</v>
      </c>
      <c r="AM989">
        <v>96</v>
      </c>
      <c r="AN989" s="5">
        <v>100</v>
      </c>
      <c r="AO989" s="5">
        <v>96</v>
      </c>
      <c r="AP989" s="5">
        <v>103</v>
      </c>
      <c r="AQ989" s="5">
        <v>99</v>
      </c>
      <c r="AR989" s="5">
        <v>96</v>
      </c>
      <c r="AS989" s="5">
        <v>96</v>
      </c>
      <c r="AT989" s="5">
        <v>97</v>
      </c>
      <c r="AU989" s="5">
        <v>101</v>
      </c>
      <c r="AV989" s="5">
        <v>104</v>
      </c>
      <c r="AW989" s="5">
        <v>104</v>
      </c>
      <c r="AX989" s="5">
        <v>105</v>
      </c>
      <c r="AY989" s="5">
        <v>105</v>
      </c>
      <c r="AZ989" s="5">
        <v>106</v>
      </c>
      <c r="BA989" s="5">
        <v>109</v>
      </c>
      <c r="BB989" s="5">
        <v>109</v>
      </c>
      <c r="BC989" s="5">
        <v>111</v>
      </c>
      <c r="BD989" s="5">
        <v>110</v>
      </c>
      <c r="BE989" s="5">
        <v>104</v>
      </c>
      <c r="BF989" s="5">
        <v>104</v>
      </c>
      <c r="BG989" s="5">
        <v>105</v>
      </c>
      <c r="BH989" s="5">
        <v>100</v>
      </c>
      <c r="BI989" s="5">
        <v>101</v>
      </c>
      <c r="BJ989" s="5">
        <v>100</v>
      </c>
      <c r="BK989" s="5">
        <v>100</v>
      </c>
      <c r="BL989" s="5">
        <v>100</v>
      </c>
      <c r="BM989" s="5">
        <v>98</v>
      </c>
      <c r="BN989" s="5">
        <v>99</v>
      </c>
      <c r="BO989" s="5">
        <v>100</v>
      </c>
      <c r="BP989" s="5">
        <v>100</v>
      </c>
      <c r="BQ989" s="5">
        <v>101</v>
      </c>
      <c r="BR989" s="5">
        <v>102</v>
      </c>
      <c r="BS989">
        <v>103</v>
      </c>
      <c r="BT989">
        <v>107</v>
      </c>
      <c r="BU989">
        <v>108</v>
      </c>
      <c r="BV989">
        <v>109</v>
      </c>
      <c r="BW989">
        <v>106</v>
      </c>
      <c r="BX989">
        <v>102</v>
      </c>
      <c r="BY989">
        <v>102</v>
      </c>
      <c r="BZ989">
        <v>98</v>
      </c>
      <c r="CA989">
        <v>90</v>
      </c>
      <c r="CB989">
        <v>89</v>
      </c>
      <c r="CC989">
        <v>89</v>
      </c>
      <c r="CD989">
        <v>94</v>
      </c>
      <c r="CE989">
        <v>92</v>
      </c>
      <c r="CF989">
        <v>92</v>
      </c>
      <c r="CG989">
        <v>92</v>
      </c>
      <c r="CH989">
        <v>93</v>
      </c>
      <c r="CI989">
        <v>96</v>
      </c>
      <c r="CJ989">
        <v>102</v>
      </c>
      <c r="CK989">
        <v>100</v>
      </c>
      <c r="CL989">
        <v>104</v>
      </c>
      <c r="CM989">
        <v>100</v>
      </c>
      <c r="CN989">
        <v>92</v>
      </c>
      <c r="CO989">
        <v>96</v>
      </c>
      <c r="CP989">
        <v>97</v>
      </c>
      <c r="CQ989">
        <v>102</v>
      </c>
      <c r="CR989">
        <v>102</v>
      </c>
      <c r="CS989">
        <v>99</v>
      </c>
      <c r="CT989">
        <v>100</v>
      </c>
      <c r="CU989">
        <v>102</v>
      </c>
      <c r="CV989">
        <v>102</v>
      </c>
      <c r="CW989">
        <v>105</v>
      </c>
      <c r="CX989" t="s">
        <v>5</v>
      </c>
      <c r="CY989" t="s">
        <v>80</v>
      </c>
    </row>
    <row r="990" spans="1:103" x14ac:dyDescent="0.25">
      <c r="A990" t="s">
        <v>91</v>
      </c>
      <c r="B990">
        <v>36.071899999999999</v>
      </c>
      <c r="C990">
        <v>-115.16330000000001</v>
      </c>
      <c r="D990">
        <v>2175</v>
      </c>
      <c r="E990" t="s">
        <v>1</v>
      </c>
      <c r="F990">
        <v>158.69999999999999</v>
      </c>
      <c r="G990">
        <v>1949</v>
      </c>
      <c r="H990">
        <v>8</v>
      </c>
      <c r="I990" t="s">
        <v>260</v>
      </c>
      <c r="J990">
        <v>86</v>
      </c>
      <c r="K990">
        <v>88</v>
      </c>
      <c r="L990">
        <v>69</v>
      </c>
      <c r="M990">
        <v>83</v>
      </c>
      <c r="N990">
        <v>80</v>
      </c>
      <c r="O990">
        <v>86</v>
      </c>
      <c r="P990">
        <v>94</v>
      </c>
      <c r="Q990">
        <v>100</v>
      </c>
      <c r="R990">
        <v>101</v>
      </c>
      <c r="S990">
        <v>104</v>
      </c>
      <c r="T990">
        <v>106</v>
      </c>
      <c r="U990">
        <v>103</v>
      </c>
      <c r="V990">
        <v>107</v>
      </c>
      <c r="W990">
        <v>104</v>
      </c>
      <c r="X990">
        <v>109</v>
      </c>
      <c r="Y990">
        <v>107</v>
      </c>
      <c r="Z990">
        <v>103</v>
      </c>
      <c r="AA990">
        <v>95</v>
      </c>
      <c r="AB990">
        <v>94</v>
      </c>
      <c r="AC990">
        <v>97</v>
      </c>
      <c r="AD990">
        <v>102</v>
      </c>
      <c r="AE990">
        <v>104</v>
      </c>
      <c r="AF990">
        <v>102</v>
      </c>
      <c r="AG990">
        <v>101</v>
      </c>
      <c r="AH990">
        <v>106</v>
      </c>
      <c r="AI990">
        <v>101</v>
      </c>
      <c r="AJ990">
        <v>98</v>
      </c>
      <c r="AK990">
        <v>98</v>
      </c>
      <c r="AL990">
        <v>98</v>
      </c>
      <c r="AM990">
        <v>101</v>
      </c>
      <c r="AN990" s="5">
        <v>103</v>
      </c>
      <c r="AO990" s="5">
        <v>100</v>
      </c>
      <c r="AP990" s="5">
        <v>98</v>
      </c>
      <c r="AQ990" s="5">
        <v>89</v>
      </c>
      <c r="AR990" s="5">
        <v>103</v>
      </c>
      <c r="AS990" s="5">
        <v>102</v>
      </c>
      <c r="AT990" s="5">
        <v>102</v>
      </c>
      <c r="AU990" s="5">
        <v>103</v>
      </c>
      <c r="AV990" s="5">
        <v>107</v>
      </c>
      <c r="AW990" s="5">
        <v>106</v>
      </c>
      <c r="AX990" s="5">
        <v>105</v>
      </c>
      <c r="AY990" s="5">
        <v>103</v>
      </c>
      <c r="AZ990" s="5">
        <v>106</v>
      </c>
      <c r="BA990" s="5">
        <v>110</v>
      </c>
      <c r="BB990" s="5">
        <v>114</v>
      </c>
      <c r="BC990" s="5">
        <v>113</v>
      </c>
      <c r="BD990" s="5">
        <v>112</v>
      </c>
      <c r="BE990" s="5">
        <v>108</v>
      </c>
      <c r="BF990" s="5">
        <v>106</v>
      </c>
      <c r="BG990" s="5">
        <v>104</v>
      </c>
      <c r="BH990" s="5">
        <v>102</v>
      </c>
      <c r="BI990" s="5">
        <v>103</v>
      </c>
      <c r="BJ990" s="5">
        <v>102</v>
      </c>
      <c r="BK990" s="5">
        <v>98</v>
      </c>
      <c r="BL990" s="5">
        <v>101</v>
      </c>
      <c r="BM990" s="5">
        <v>103</v>
      </c>
      <c r="BN990" s="5">
        <v>103</v>
      </c>
      <c r="BO990" s="5">
        <v>104</v>
      </c>
      <c r="BP990" s="5">
        <v>105</v>
      </c>
      <c r="BQ990" s="5">
        <v>105</v>
      </c>
      <c r="BR990" s="5">
        <v>104</v>
      </c>
      <c r="BS990">
        <v>106</v>
      </c>
      <c r="BT990">
        <v>110</v>
      </c>
      <c r="BU990">
        <v>108</v>
      </c>
      <c r="BV990">
        <v>109</v>
      </c>
      <c r="BW990">
        <v>109</v>
      </c>
      <c r="BX990">
        <v>107</v>
      </c>
      <c r="BY990">
        <v>99</v>
      </c>
      <c r="BZ990">
        <v>99</v>
      </c>
      <c r="CA990">
        <v>96</v>
      </c>
      <c r="CB990">
        <v>95</v>
      </c>
      <c r="CC990">
        <v>95</v>
      </c>
      <c r="CD990">
        <v>96</v>
      </c>
      <c r="CE990">
        <v>99</v>
      </c>
      <c r="CF990">
        <v>97</v>
      </c>
      <c r="CG990">
        <v>97</v>
      </c>
      <c r="CH990">
        <v>97</v>
      </c>
      <c r="CI990">
        <v>98</v>
      </c>
      <c r="CJ990">
        <v>102</v>
      </c>
      <c r="CK990">
        <v>104</v>
      </c>
      <c r="CL990">
        <v>106</v>
      </c>
      <c r="CM990">
        <v>107</v>
      </c>
      <c r="CN990">
        <v>97</v>
      </c>
      <c r="CO990">
        <v>89</v>
      </c>
      <c r="CP990">
        <v>100</v>
      </c>
      <c r="CQ990">
        <v>101</v>
      </c>
      <c r="CR990">
        <v>101</v>
      </c>
      <c r="CS990">
        <v>102</v>
      </c>
      <c r="CT990">
        <v>106</v>
      </c>
      <c r="CU990">
        <v>107</v>
      </c>
      <c r="CV990">
        <v>108</v>
      </c>
      <c r="CW990">
        <v>106</v>
      </c>
      <c r="CX990" t="s">
        <v>2</v>
      </c>
      <c r="CY990" t="s">
        <v>92</v>
      </c>
    </row>
    <row r="991" spans="1:103" x14ac:dyDescent="0.25">
      <c r="A991" t="s">
        <v>19</v>
      </c>
      <c r="B991">
        <v>34.9</v>
      </c>
      <c r="C991">
        <v>-117.0333</v>
      </c>
      <c r="D991">
        <v>2162</v>
      </c>
      <c r="E991" t="s">
        <v>1</v>
      </c>
      <c r="F991">
        <v>174.2</v>
      </c>
      <c r="G991">
        <v>1949</v>
      </c>
      <c r="H991">
        <v>8</v>
      </c>
      <c r="I991" t="s">
        <v>260</v>
      </c>
      <c r="J991">
        <v>87</v>
      </c>
      <c r="K991">
        <v>90</v>
      </c>
      <c r="L991">
        <v>85</v>
      </c>
      <c r="M991">
        <v>93</v>
      </c>
      <c r="O991">
        <v>95</v>
      </c>
      <c r="P991">
        <v>99</v>
      </c>
      <c r="Q991">
        <v>100</v>
      </c>
      <c r="R991">
        <v>102</v>
      </c>
      <c r="S991">
        <v>106</v>
      </c>
      <c r="T991">
        <v>106</v>
      </c>
      <c r="U991">
        <v>106</v>
      </c>
      <c r="V991">
        <v>107</v>
      </c>
      <c r="W991">
        <v>108</v>
      </c>
      <c r="X991">
        <v>107</v>
      </c>
      <c r="Y991">
        <v>103</v>
      </c>
      <c r="Z991">
        <v>96</v>
      </c>
      <c r="AA991">
        <v>87</v>
      </c>
      <c r="AB991">
        <v>88</v>
      </c>
      <c r="AC991">
        <v>95</v>
      </c>
      <c r="AD991">
        <v>101</v>
      </c>
      <c r="AE991">
        <v>101</v>
      </c>
      <c r="AF991">
        <v>98</v>
      </c>
      <c r="AG991">
        <v>102</v>
      </c>
      <c r="AH991">
        <v>102</v>
      </c>
      <c r="AI991">
        <v>98</v>
      </c>
      <c r="AJ991">
        <v>96</v>
      </c>
      <c r="AK991">
        <v>92</v>
      </c>
      <c r="AL991">
        <v>97</v>
      </c>
      <c r="AM991">
        <v>102</v>
      </c>
      <c r="AN991" s="5">
        <v>101</v>
      </c>
      <c r="AO991" s="5">
        <v>101</v>
      </c>
      <c r="AP991" s="5">
        <v>103</v>
      </c>
      <c r="AQ991" s="5">
        <v>101</v>
      </c>
      <c r="AR991" s="5">
        <v>98</v>
      </c>
      <c r="AS991" s="5">
        <v>99</v>
      </c>
      <c r="AT991" s="5">
        <v>109</v>
      </c>
      <c r="AU991" s="5">
        <v>102</v>
      </c>
      <c r="AV991" s="5">
        <v>106</v>
      </c>
      <c r="AW991" s="5">
        <v>108</v>
      </c>
      <c r="AX991" s="5">
        <v>108</v>
      </c>
      <c r="AY991" s="5">
        <v>105</v>
      </c>
      <c r="AZ991" s="5">
        <v>105</v>
      </c>
      <c r="BA991" s="5">
        <v>109</v>
      </c>
      <c r="BB991" s="5">
        <v>108</v>
      </c>
      <c r="BC991" s="5">
        <v>110</v>
      </c>
      <c r="BD991" s="5">
        <v>109</v>
      </c>
      <c r="BE991" s="5">
        <v>106</v>
      </c>
      <c r="BF991" s="5">
        <v>103</v>
      </c>
      <c r="BG991" s="5">
        <v>100</v>
      </c>
      <c r="BH991" s="5">
        <v>100</v>
      </c>
      <c r="BI991" s="5">
        <v>102</v>
      </c>
      <c r="BJ991" s="5">
        <v>101</v>
      </c>
      <c r="BK991" s="5">
        <v>98</v>
      </c>
      <c r="BL991" s="5">
        <v>98</v>
      </c>
      <c r="BM991" s="5">
        <v>99</v>
      </c>
      <c r="BN991" s="5">
        <v>99</v>
      </c>
      <c r="BO991" s="5">
        <v>101</v>
      </c>
      <c r="BP991" s="5">
        <v>102</v>
      </c>
      <c r="BQ991" s="5">
        <v>101</v>
      </c>
      <c r="BR991" s="5">
        <v>103</v>
      </c>
      <c r="BS991">
        <v>105</v>
      </c>
      <c r="BT991">
        <v>108</v>
      </c>
      <c r="BU991">
        <v>108</v>
      </c>
      <c r="BV991">
        <v>107</v>
      </c>
      <c r="BW991">
        <v>107</v>
      </c>
      <c r="BX991">
        <v>105</v>
      </c>
      <c r="BY991">
        <v>100</v>
      </c>
      <c r="BZ991">
        <v>96</v>
      </c>
      <c r="CA991">
        <v>90</v>
      </c>
      <c r="CB991">
        <v>93</v>
      </c>
      <c r="CC991">
        <v>90</v>
      </c>
      <c r="CD991">
        <v>95</v>
      </c>
      <c r="CE991">
        <v>96</v>
      </c>
      <c r="CF991">
        <v>95</v>
      </c>
      <c r="CG991">
        <v>95</v>
      </c>
      <c r="CH991">
        <v>95</v>
      </c>
      <c r="CI991">
        <v>97</v>
      </c>
      <c r="CJ991">
        <v>102</v>
      </c>
      <c r="CK991">
        <v>101</v>
      </c>
      <c r="CL991">
        <v>103</v>
      </c>
      <c r="CM991">
        <v>105</v>
      </c>
      <c r="CN991">
        <v>97</v>
      </c>
      <c r="CO991">
        <v>97</v>
      </c>
      <c r="CP991">
        <v>98</v>
      </c>
      <c r="CQ991">
        <v>100</v>
      </c>
      <c r="CR991">
        <v>100</v>
      </c>
      <c r="CS991">
        <v>100</v>
      </c>
      <c r="CT991">
        <v>102</v>
      </c>
      <c r="CU991">
        <v>101</v>
      </c>
      <c r="CV991">
        <v>102</v>
      </c>
      <c r="CW991">
        <v>105</v>
      </c>
      <c r="CX991" t="s">
        <v>5</v>
      </c>
      <c r="CY991" t="s">
        <v>20</v>
      </c>
    </row>
    <row r="992" spans="1:103" x14ac:dyDescent="0.25">
      <c r="A992" t="s">
        <v>27</v>
      </c>
      <c r="B992">
        <v>36.166699999999999</v>
      </c>
      <c r="C992">
        <v>-115.13330000000001</v>
      </c>
      <c r="D992">
        <v>2011</v>
      </c>
      <c r="E992" t="s">
        <v>1</v>
      </c>
      <c r="F992">
        <v>158.69999999999999</v>
      </c>
      <c r="G992">
        <v>1949</v>
      </c>
      <c r="H992">
        <v>8</v>
      </c>
      <c r="I992" t="s">
        <v>260</v>
      </c>
      <c r="J992">
        <v>88</v>
      </c>
      <c r="K992">
        <v>90</v>
      </c>
      <c r="L992">
        <v>86</v>
      </c>
      <c r="M992">
        <v>88</v>
      </c>
      <c r="N992">
        <v>81</v>
      </c>
      <c r="O992">
        <v>88</v>
      </c>
      <c r="P992">
        <v>96</v>
      </c>
      <c r="Q992">
        <v>100</v>
      </c>
      <c r="R992">
        <v>102</v>
      </c>
      <c r="S992">
        <v>103</v>
      </c>
      <c r="T992">
        <v>106</v>
      </c>
      <c r="U992">
        <v>104</v>
      </c>
      <c r="V992">
        <v>105</v>
      </c>
      <c r="W992">
        <v>103</v>
      </c>
      <c r="X992">
        <v>106</v>
      </c>
      <c r="Y992">
        <v>107</v>
      </c>
      <c r="Z992">
        <v>102</v>
      </c>
      <c r="AA992">
        <v>95</v>
      </c>
      <c r="AB992">
        <v>93</v>
      </c>
      <c r="AC992">
        <v>98</v>
      </c>
      <c r="AD992">
        <v>103</v>
      </c>
      <c r="AE992">
        <v>103</v>
      </c>
      <c r="AF992">
        <v>103</v>
      </c>
      <c r="AG992">
        <v>100</v>
      </c>
      <c r="AH992">
        <v>104</v>
      </c>
      <c r="AI992">
        <v>100</v>
      </c>
      <c r="AJ992">
        <v>99</v>
      </c>
      <c r="AK992">
        <v>98</v>
      </c>
      <c r="AL992">
        <v>98</v>
      </c>
      <c r="AM992">
        <v>101</v>
      </c>
      <c r="AN992" s="5">
        <v>105</v>
      </c>
      <c r="AO992" s="5">
        <v>98</v>
      </c>
      <c r="AP992" s="5">
        <v>100</v>
      </c>
      <c r="AQ992" s="5">
        <v>91</v>
      </c>
      <c r="AR992" s="5">
        <v>102</v>
      </c>
      <c r="AS992" s="5">
        <v>102</v>
      </c>
      <c r="AT992" s="5">
        <v>102</v>
      </c>
      <c r="AU992" s="5">
        <v>104</v>
      </c>
      <c r="AV992" s="5">
        <v>106</v>
      </c>
      <c r="AW992" s="5">
        <v>106</v>
      </c>
      <c r="AX992" s="5">
        <v>106</v>
      </c>
      <c r="AY992" s="5">
        <v>104</v>
      </c>
      <c r="AZ992" s="5">
        <v>107</v>
      </c>
      <c r="BA992" s="5">
        <v>109</v>
      </c>
      <c r="BB992" s="5">
        <v>109</v>
      </c>
      <c r="BC992" s="5">
        <v>111</v>
      </c>
      <c r="BD992" s="5">
        <v>110</v>
      </c>
      <c r="BE992" s="5">
        <v>106</v>
      </c>
      <c r="BF992" s="5">
        <v>104</v>
      </c>
      <c r="BG992" s="5">
        <v>103</v>
      </c>
      <c r="BH992" s="5">
        <v>101</v>
      </c>
      <c r="BI992" s="5">
        <v>102</v>
      </c>
      <c r="BJ992" s="5">
        <v>102</v>
      </c>
      <c r="BK992" s="5">
        <v>99</v>
      </c>
      <c r="BL992" s="5">
        <v>102</v>
      </c>
      <c r="BM992" s="5">
        <v>102</v>
      </c>
      <c r="BN992" s="5">
        <v>102</v>
      </c>
      <c r="BO992" s="5">
        <v>103</v>
      </c>
      <c r="BP992" s="5">
        <v>103</v>
      </c>
      <c r="BQ992" s="5">
        <v>104</v>
      </c>
      <c r="BR992" s="5">
        <v>104</v>
      </c>
      <c r="BS992">
        <v>103</v>
      </c>
      <c r="BT992">
        <v>107</v>
      </c>
      <c r="BU992">
        <v>105</v>
      </c>
      <c r="BV992">
        <v>109</v>
      </c>
      <c r="BW992">
        <v>108</v>
      </c>
      <c r="BX992">
        <v>106</v>
      </c>
      <c r="BY992">
        <v>98</v>
      </c>
      <c r="BZ992">
        <v>101</v>
      </c>
      <c r="CA992">
        <v>97</v>
      </c>
      <c r="CB992">
        <v>96</v>
      </c>
      <c r="CC992">
        <v>95</v>
      </c>
      <c r="CD992">
        <v>96</v>
      </c>
      <c r="CE992">
        <v>98</v>
      </c>
      <c r="CF992">
        <v>98</v>
      </c>
      <c r="CG992">
        <v>97</v>
      </c>
      <c r="CH992">
        <v>97</v>
      </c>
      <c r="CI992">
        <v>98</v>
      </c>
      <c r="CJ992">
        <v>103</v>
      </c>
      <c r="CK992">
        <v>103</v>
      </c>
      <c r="CL992">
        <v>105</v>
      </c>
      <c r="CM992">
        <v>104</v>
      </c>
      <c r="CN992">
        <v>92</v>
      </c>
      <c r="CO992">
        <v>92</v>
      </c>
      <c r="CP992">
        <v>100</v>
      </c>
      <c r="CQ992">
        <v>101</v>
      </c>
      <c r="CR992">
        <v>98</v>
      </c>
      <c r="CS992">
        <v>106</v>
      </c>
      <c r="CT992">
        <v>104</v>
      </c>
      <c r="CU992">
        <v>106</v>
      </c>
      <c r="CV992">
        <v>105</v>
      </c>
      <c r="CW992">
        <v>106</v>
      </c>
      <c r="CX992" t="s">
        <v>2</v>
      </c>
      <c r="CY992" t="s">
        <v>28</v>
      </c>
    </row>
    <row r="993" spans="1:103" x14ac:dyDescent="0.25">
      <c r="A993" t="s">
        <v>77</v>
      </c>
      <c r="B993">
        <v>34.8536</v>
      </c>
      <c r="C993">
        <v>-116.7869</v>
      </c>
      <c r="D993">
        <v>1919</v>
      </c>
      <c r="E993" t="s">
        <v>1</v>
      </c>
      <c r="F993">
        <v>178.9</v>
      </c>
      <c r="G993">
        <v>1949</v>
      </c>
      <c r="H993">
        <v>8</v>
      </c>
      <c r="I993" t="s">
        <v>260</v>
      </c>
      <c r="J993">
        <v>86</v>
      </c>
      <c r="K993">
        <v>90</v>
      </c>
      <c r="L993">
        <v>84</v>
      </c>
      <c r="M993">
        <v>89</v>
      </c>
      <c r="N993">
        <v>89</v>
      </c>
      <c r="O993">
        <v>95</v>
      </c>
      <c r="P993">
        <v>99</v>
      </c>
      <c r="Q993">
        <v>101</v>
      </c>
      <c r="R993">
        <v>104</v>
      </c>
      <c r="S993">
        <v>107</v>
      </c>
      <c r="T993">
        <v>107</v>
      </c>
      <c r="U993">
        <v>104</v>
      </c>
      <c r="V993">
        <v>108</v>
      </c>
      <c r="W993">
        <v>107</v>
      </c>
      <c r="X993">
        <v>109</v>
      </c>
      <c r="Y993">
        <v>105</v>
      </c>
      <c r="Z993">
        <v>100</v>
      </c>
      <c r="AA993">
        <v>94</v>
      </c>
      <c r="AB993">
        <v>95</v>
      </c>
      <c r="AC993">
        <v>95</v>
      </c>
      <c r="AD993">
        <v>100</v>
      </c>
      <c r="AE993">
        <v>103</v>
      </c>
      <c r="AF993">
        <v>101</v>
      </c>
      <c r="AG993">
        <v>102</v>
      </c>
      <c r="AH993">
        <v>104</v>
      </c>
      <c r="AI993">
        <v>101</v>
      </c>
      <c r="AJ993">
        <v>98</v>
      </c>
      <c r="AK993">
        <v>96</v>
      </c>
      <c r="AL993">
        <v>98</v>
      </c>
      <c r="AM993">
        <v>100</v>
      </c>
      <c r="AN993" s="5">
        <v>102</v>
      </c>
      <c r="AO993" s="5">
        <v>98</v>
      </c>
      <c r="AP993" s="5">
        <v>102</v>
      </c>
      <c r="AQ993" s="5">
        <v>101</v>
      </c>
      <c r="AR993" s="5">
        <v>100</v>
      </c>
      <c r="AS993" s="5">
        <v>99</v>
      </c>
      <c r="AT993" s="5">
        <v>101</v>
      </c>
      <c r="AU993" s="5">
        <v>104</v>
      </c>
      <c r="AV993" s="5">
        <v>105</v>
      </c>
      <c r="AW993" s="5">
        <v>107</v>
      </c>
      <c r="AX993" s="5">
        <v>108</v>
      </c>
      <c r="AY993" s="5">
        <v>105</v>
      </c>
      <c r="AZ993" s="5">
        <v>107</v>
      </c>
      <c r="BA993" s="5">
        <v>110</v>
      </c>
      <c r="BB993" s="5">
        <v>112</v>
      </c>
      <c r="BC993" s="5">
        <v>112</v>
      </c>
      <c r="BD993" s="5">
        <v>110</v>
      </c>
      <c r="BE993" s="5">
        <v>109</v>
      </c>
      <c r="BF993" s="5">
        <v>107</v>
      </c>
      <c r="BG993" s="5">
        <v>104</v>
      </c>
      <c r="BH993" s="5">
        <v>102</v>
      </c>
      <c r="BI993" s="5">
        <v>104</v>
      </c>
      <c r="BJ993" s="5">
        <v>102</v>
      </c>
      <c r="BK993" s="5">
        <v>100</v>
      </c>
      <c r="BL993" s="5">
        <v>100</v>
      </c>
      <c r="BM993" s="5">
        <v>100</v>
      </c>
      <c r="BN993" s="5">
        <v>101</v>
      </c>
      <c r="BO993" s="5">
        <v>102</v>
      </c>
      <c r="BP993" s="5">
        <v>103</v>
      </c>
      <c r="BQ993" s="5">
        <v>102</v>
      </c>
      <c r="BR993" s="5">
        <v>104</v>
      </c>
      <c r="BS993">
        <v>106</v>
      </c>
      <c r="BT993">
        <v>109</v>
      </c>
      <c r="BU993">
        <v>109</v>
      </c>
      <c r="BV993">
        <v>110</v>
      </c>
      <c r="BW993">
        <v>108</v>
      </c>
      <c r="BX993">
        <v>107</v>
      </c>
      <c r="BY993">
        <v>101</v>
      </c>
      <c r="BZ993">
        <v>98</v>
      </c>
      <c r="CA993">
        <v>94</v>
      </c>
      <c r="CB993">
        <v>93</v>
      </c>
      <c r="CC993">
        <v>93</v>
      </c>
      <c r="CD993">
        <v>94</v>
      </c>
      <c r="CE993">
        <v>96</v>
      </c>
      <c r="CF993">
        <v>95</v>
      </c>
      <c r="CG993">
        <v>95</v>
      </c>
      <c r="CH993">
        <v>95</v>
      </c>
      <c r="CI993">
        <v>98</v>
      </c>
      <c r="CJ993">
        <v>101</v>
      </c>
      <c r="CK993">
        <v>101</v>
      </c>
      <c r="CL993">
        <v>103</v>
      </c>
      <c r="CM993">
        <v>105</v>
      </c>
      <c r="CN993">
        <v>98</v>
      </c>
      <c r="CO993">
        <v>100</v>
      </c>
      <c r="CP993">
        <v>100</v>
      </c>
      <c r="CQ993">
        <v>102</v>
      </c>
      <c r="CR993">
        <v>102</v>
      </c>
      <c r="CS993">
        <v>105</v>
      </c>
      <c r="CT993">
        <v>104</v>
      </c>
      <c r="CU993">
        <v>103</v>
      </c>
      <c r="CV993">
        <v>105</v>
      </c>
      <c r="CW993">
        <v>104</v>
      </c>
      <c r="CX993" t="s">
        <v>5</v>
      </c>
      <c r="CY993" t="s">
        <v>78</v>
      </c>
    </row>
    <row r="994" spans="1:103" x14ac:dyDescent="0.25">
      <c r="A994" t="s">
        <v>93</v>
      </c>
      <c r="B994">
        <v>36.25</v>
      </c>
      <c r="C994">
        <v>-115.0333</v>
      </c>
      <c r="D994">
        <v>1880</v>
      </c>
      <c r="E994" t="s">
        <v>1</v>
      </c>
      <c r="F994">
        <v>165.8</v>
      </c>
      <c r="G994">
        <v>1949</v>
      </c>
      <c r="H994">
        <v>8</v>
      </c>
      <c r="I994" t="s">
        <v>260</v>
      </c>
      <c r="J994">
        <v>86</v>
      </c>
      <c r="K994">
        <v>90</v>
      </c>
      <c r="L994">
        <v>70</v>
      </c>
      <c r="M994">
        <v>84</v>
      </c>
      <c r="N994">
        <v>79</v>
      </c>
      <c r="O994">
        <v>87</v>
      </c>
      <c r="P994">
        <v>97</v>
      </c>
      <c r="Q994">
        <v>102</v>
      </c>
      <c r="R994">
        <v>102</v>
      </c>
      <c r="S994">
        <v>106</v>
      </c>
      <c r="T994">
        <v>107</v>
      </c>
      <c r="U994">
        <v>106</v>
      </c>
      <c r="V994">
        <v>110</v>
      </c>
      <c r="W994">
        <v>107</v>
      </c>
      <c r="X994">
        <v>110</v>
      </c>
      <c r="Y994">
        <v>107</v>
      </c>
      <c r="Z994">
        <v>104</v>
      </c>
      <c r="AA994">
        <v>96</v>
      </c>
      <c r="AB994">
        <v>95</v>
      </c>
      <c r="AC994">
        <v>100</v>
      </c>
      <c r="AD994">
        <v>108</v>
      </c>
      <c r="AE994">
        <v>105</v>
      </c>
      <c r="AF994">
        <v>106</v>
      </c>
      <c r="AG994">
        <v>104</v>
      </c>
      <c r="AH994">
        <v>109</v>
      </c>
      <c r="AI994">
        <v>102</v>
      </c>
      <c r="AJ994">
        <v>100</v>
      </c>
      <c r="AK994">
        <v>101</v>
      </c>
      <c r="AL994">
        <v>101</v>
      </c>
      <c r="AM994">
        <v>104</v>
      </c>
      <c r="AN994" s="5">
        <v>107</v>
      </c>
      <c r="AO994" s="5">
        <v>103</v>
      </c>
      <c r="AP994" s="5">
        <v>102</v>
      </c>
      <c r="AQ994" s="5">
        <v>95</v>
      </c>
      <c r="AR994" s="5">
        <v>104</v>
      </c>
      <c r="AS994" s="5">
        <v>109</v>
      </c>
      <c r="AT994" s="5">
        <v>105</v>
      </c>
      <c r="AU994" s="5">
        <v>107</v>
      </c>
      <c r="AV994" s="5">
        <v>108</v>
      </c>
      <c r="AW994" s="5">
        <v>110</v>
      </c>
      <c r="AX994" s="5">
        <v>106</v>
      </c>
      <c r="AY994" s="5">
        <v>107</v>
      </c>
      <c r="AZ994" s="5">
        <v>110</v>
      </c>
      <c r="BA994" s="5">
        <v>114</v>
      </c>
      <c r="BB994" s="5">
        <v>116</v>
      </c>
      <c r="BC994" s="5">
        <v>117</v>
      </c>
      <c r="BD994" s="5">
        <v>114</v>
      </c>
      <c r="BE994" s="5">
        <v>109</v>
      </c>
      <c r="BF994" s="5">
        <v>106</v>
      </c>
      <c r="BG994" s="5">
        <v>106</v>
      </c>
      <c r="BH994" s="5">
        <v>104</v>
      </c>
      <c r="BI994" s="5">
        <v>105</v>
      </c>
      <c r="BJ994" s="5">
        <v>103</v>
      </c>
      <c r="BK994" s="5">
        <v>100</v>
      </c>
      <c r="BL994" s="5">
        <v>105</v>
      </c>
      <c r="BM994" s="5">
        <v>105</v>
      </c>
      <c r="BN994" s="5">
        <v>105</v>
      </c>
      <c r="BO994" s="5">
        <v>106</v>
      </c>
      <c r="BP994" s="5">
        <v>107</v>
      </c>
      <c r="BQ994" s="5">
        <v>107</v>
      </c>
      <c r="BR994" s="5">
        <v>107</v>
      </c>
      <c r="BS994">
        <v>109</v>
      </c>
      <c r="BT994">
        <v>112</v>
      </c>
      <c r="BU994">
        <v>111</v>
      </c>
      <c r="BV994">
        <v>112</v>
      </c>
      <c r="BW994">
        <v>111</v>
      </c>
      <c r="BX994">
        <v>109</v>
      </c>
      <c r="BY994">
        <v>101</v>
      </c>
      <c r="BZ994">
        <v>102</v>
      </c>
      <c r="CA994">
        <v>98</v>
      </c>
      <c r="CB994">
        <v>97</v>
      </c>
      <c r="CC994">
        <v>98</v>
      </c>
      <c r="CD994">
        <v>99</v>
      </c>
      <c r="CE994">
        <v>100</v>
      </c>
      <c r="CF994">
        <v>99</v>
      </c>
      <c r="CG994">
        <v>99</v>
      </c>
      <c r="CH994">
        <v>100</v>
      </c>
      <c r="CI994">
        <v>101</v>
      </c>
      <c r="CJ994">
        <v>104</v>
      </c>
      <c r="CK994">
        <v>106</v>
      </c>
      <c r="CL994">
        <v>107</v>
      </c>
      <c r="CM994">
        <v>109</v>
      </c>
      <c r="CN994">
        <v>97</v>
      </c>
      <c r="CO994">
        <v>93</v>
      </c>
      <c r="CP994">
        <v>101</v>
      </c>
      <c r="CQ994">
        <v>102</v>
      </c>
      <c r="CR994">
        <v>102</v>
      </c>
      <c r="CS994">
        <v>104</v>
      </c>
      <c r="CT994">
        <v>97</v>
      </c>
      <c r="CU994">
        <v>105</v>
      </c>
      <c r="CV994">
        <v>108</v>
      </c>
      <c r="CW994">
        <v>109</v>
      </c>
      <c r="CX994" t="s">
        <v>2</v>
      </c>
      <c r="CY994" t="s">
        <v>94</v>
      </c>
    </row>
    <row r="995" spans="1:103" x14ac:dyDescent="0.25">
      <c r="A995" t="s">
        <v>45</v>
      </c>
      <c r="B995">
        <v>35.763599999999997</v>
      </c>
      <c r="C995">
        <v>-117.3908</v>
      </c>
      <c r="D995">
        <v>1695</v>
      </c>
      <c r="E995" t="s">
        <v>1</v>
      </c>
      <c r="F995">
        <v>90.8</v>
      </c>
      <c r="G995">
        <v>1949</v>
      </c>
      <c r="H995">
        <v>8</v>
      </c>
      <c r="I995" t="s">
        <v>260</v>
      </c>
      <c r="J995">
        <v>87</v>
      </c>
      <c r="K995">
        <v>91</v>
      </c>
      <c r="L995">
        <v>93</v>
      </c>
      <c r="M995">
        <v>88</v>
      </c>
      <c r="N995">
        <v>94</v>
      </c>
      <c r="O995">
        <v>94</v>
      </c>
      <c r="P995">
        <v>96</v>
      </c>
      <c r="Q995">
        <v>103</v>
      </c>
      <c r="R995">
        <v>104</v>
      </c>
      <c r="S995">
        <v>110</v>
      </c>
      <c r="T995">
        <v>111</v>
      </c>
      <c r="U995">
        <v>109</v>
      </c>
      <c r="V995">
        <v>111</v>
      </c>
      <c r="W995">
        <v>112</v>
      </c>
      <c r="X995">
        <v>112</v>
      </c>
      <c r="Y995">
        <v>108</v>
      </c>
      <c r="Z995">
        <v>102</v>
      </c>
      <c r="AA995">
        <v>91</v>
      </c>
      <c r="AB995">
        <v>90</v>
      </c>
      <c r="AC995">
        <v>95</v>
      </c>
      <c r="AD995">
        <v>101</v>
      </c>
      <c r="AE995">
        <v>103</v>
      </c>
      <c r="AF995">
        <v>104</v>
      </c>
      <c r="AG995">
        <v>105</v>
      </c>
      <c r="AH995">
        <v>106</v>
      </c>
      <c r="AI995">
        <v>105</v>
      </c>
      <c r="AJ995">
        <v>100</v>
      </c>
      <c r="AK995">
        <v>99</v>
      </c>
      <c r="AL995">
        <v>100</v>
      </c>
      <c r="AM995">
        <v>101</v>
      </c>
      <c r="AN995" s="5">
        <v>102</v>
      </c>
      <c r="AO995" s="5">
        <v>108</v>
      </c>
      <c r="AP995" s="5">
        <v>104</v>
      </c>
      <c r="AQ995" s="5">
        <v>105</v>
      </c>
      <c r="AR995" s="5">
        <v>98</v>
      </c>
      <c r="AS995" s="5">
        <v>102</v>
      </c>
      <c r="AT995" s="5">
        <v>101</v>
      </c>
      <c r="AU995" s="5">
        <v>102</v>
      </c>
      <c r="AV995" s="5">
        <v>106</v>
      </c>
      <c r="AW995" s="5">
        <v>108</v>
      </c>
      <c r="AX995" s="5">
        <v>109</v>
      </c>
      <c r="AY995" s="5">
        <v>109</v>
      </c>
      <c r="AZ995" s="5">
        <v>110</v>
      </c>
      <c r="BA995" s="5">
        <v>110</v>
      </c>
      <c r="BB995" s="5">
        <v>115</v>
      </c>
      <c r="BC995" s="5">
        <v>114</v>
      </c>
      <c r="BD995" s="5">
        <v>114</v>
      </c>
      <c r="BE995" s="5">
        <v>113</v>
      </c>
      <c r="BF995" s="5">
        <v>110</v>
      </c>
      <c r="BG995" s="5">
        <v>107</v>
      </c>
      <c r="BH995" s="5">
        <v>107</v>
      </c>
      <c r="BI995" s="5">
        <v>104</v>
      </c>
      <c r="BJ995" s="5">
        <v>106</v>
      </c>
      <c r="BK995" s="5">
        <v>104</v>
      </c>
      <c r="BL995" s="5">
        <v>103</v>
      </c>
      <c r="BM995" s="5">
        <v>104</v>
      </c>
      <c r="BN995" s="5">
        <v>104</v>
      </c>
      <c r="BO995" s="5">
        <v>103</v>
      </c>
      <c r="BP995" s="5">
        <v>104</v>
      </c>
      <c r="BQ995" s="5">
        <v>107</v>
      </c>
      <c r="BR995" s="5">
        <v>105</v>
      </c>
      <c r="BT995">
        <v>111</v>
      </c>
      <c r="BU995">
        <v>113</v>
      </c>
      <c r="BV995">
        <v>112</v>
      </c>
      <c r="BW995">
        <v>112</v>
      </c>
      <c r="BX995">
        <v>110</v>
      </c>
      <c r="BY995">
        <v>109</v>
      </c>
      <c r="BZ995">
        <v>103</v>
      </c>
      <c r="CA995">
        <v>102</v>
      </c>
      <c r="CB995">
        <v>94</v>
      </c>
      <c r="CC995">
        <v>95</v>
      </c>
      <c r="CD995">
        <v>93</v>
      </c>
      <c r="CE995">
        <v>99</v>
      </c>
      <c r="CF995">
        <v>98</v>
      </c>
      <c r="CG995">
        <v>97</v>
      </c>
      <c r="CH995">
        <v>97</v>
      </c>
      <c r="CI995">
        <v>98</v>
      </c>
      <c r="CJ995">
        <v>103</v>
      </c>
      <c r="CK995">
        <v>105</v>
      </c>
      <c r="CL995">
        <v>106</v>
      </c>
      <c r="CM995">
        <v>108</v>
      </c>
      <c r="CN995">
        <v>105</v>
      </c>
      <c r="CO995">
        <v>99</v>
      </c>
      <c r="CP995">
        <v>100</v>
      </c>
      <c r="CQ995">
        <v>101</v>
      </c>
      <c r="CR995">
        <v>103</v>
      </c>
      <c r="CS995">
        <v>105</v>
      </c>
      <c r="CT995">
        <v>105</v>
      </c>
      <c r="CU995">
        <v>105</v>
      </c>
      <c r="CV995">
        <v>106</v>
      </c>
      <c r="CW995">
        <v>108</v>
      </c>
      <c r="CX995" t="s">
        <v>5</v>
      </c>
      <c r="CY995" t="s">
        <v>46</v>
      </c>
    </row>
    <row r="996" spans="1:103" x14ac:dyDescent="0.25">
      <c r="A996" t="s">
        <v>63</v>
      </c>
      <c r="B996">
        <v>36.549999999999997</v>
      </c>
      <c r="C996">
        <v>-114.45829999999999</v>
      </c>
      <c r="D996">
        <v>1294</v>
      </c>
      <c r="E996" t="s">
        <v>1</v>
      </c>
      <c r="F996">
        <v>215.3</v>
      </c>
      <c r="G996">
        <v>1949</v>
      </c>
      <c r="H996">
        <v>8</v>
      </c>
      <c r="I996" t="s">
        <v>260</v>
      </c>
      <c r="J996">
        <v>89</v>
      </c>
      <c r="K996">
        <v>91</v>
      </c>
      <c r="L996">
        <v>92</v>
      </c>
      <c r="M996">
        <v>78</v>
      </c>
      <c r="N996">
        <v>83</v>
      </c>
      <c r="O996">
        <v>76</v>
      </c>
      <c r="P996">
        <v>88</v>
      </c>
      <c r="Q996">
        <v>100</v>
      </c>
      <c r="R996">
        <v>103</v>
      </c>
      <c r="S996">
        <v>106</v>
      </c>
      <c r="T996">
        <v>109</v>
      </c>
      <c r="U996">
        <v>110</v>
      </c>
      <c r="V996">
        <v>109</v>
      </c>
      <c r="W996">
        <v>110</v>
      </c>
      <c r="X996">
        <v>110</v>
      </c>
      <c r="Y996">
        <v>114</v>
      </c>
      <c r="Z996">
        <v>112</v>
      </c>
      <c r="AA996">
        <v>105</v>
      </c>
      <c r="AB996">
        <v>99</v>
      </c>
      <c r="AC996">
        <v>100</v>
      </c>
      <c r="AD996">
        <v>102</v>
      </c>
      <c r="AE996">
        <v>109</v>
      </c>
      <c r="AF996">
        <v>111</v>
      </c>
      <c r="AG996">
        <v>110</v>
      </c>
      <c r="AH996">
        <v>105</v>
      </c>
      <c r="AI996">
        <v>109</v>
      </c>
      <c r="AJ996">
        <v>102</v>
      </c>
      <c r="AK996">
        <v>102</v>
      </c>
      <c r="AL996">
        <v>100</v>
      </c>
      <c r="AM996">
        <v>102</v>
      </c>
      <c r="AN996" s="5">
        <v>105</v>
      </c>
      <c r="AO996" s="5">
        <v>110</v>
      </c>
      <c r="AP996" s="5">
        <v>107</v>
      </c>
      <c r="AQ996" s="5">
        <v>102</v>
      </c>
      <c r="AR996" s="5">
        <v>95</v>
      </c>
      <c r="AS996" s="5">
        <v>105</v>
      </c>
      <c r="AT996" s="5">
        <v>107</v>
      </c>
      <c r="AU996" s="5">
        <v>107</v>
      </c>
      <c r="AV996" s="5">
        <v>110</v>
      </c>
      <c r="AW996" s="5">
        <v>112</v>
      </c>
      <c r="AX996" s="5">
        <v>111</v>
      </c>
      <c r="AY996" s="5">
        <v>110</v>
      </c>
      <c r="AZ996" s="5">
        <v>110</v>
      </c>
      <c r="BA996" s="5">
        <v>113</v>
      </c>
      <c r="BB996" s="5">
        <v>117</v>
      </c>
      <c r="BC996" s="8">
        <f>AVERAGE(BB996,BD996)</f>
        <v>117.5</v>
      </c>
      <c r="BD996" s="5">
        <v>118</v>
      </c>
      <c r="BE996" s="5">
        <v>116</v>
      </c>
      <c r="BF996" s="5">
        <v>112</v>
      </c>
      <c r="BG996" s="5">
        <v>109</v>
      </c>
      <c r="BH996" s="5">
        <v>110</v>
      </c>
      <c r="BI996" s="5">
        <v>108</v>
      </c>
      <c r="BJ996" s="5">
        <v>108</v>
      </c>
      <c r="BK996" s="5">
        <v>108</v>
      </c>
      <c r="BL996" s="5">
        <v>106</v>
      </c>
      <c r="BM996" s="5">
        <v>105</v>
      </c>
      <c r="BN996" s="5">
        <v>107</v>
      </c>
      <c r="BO996" s="5">
        <v>106</v>
      </c>
      <c r="BP996" s="5">
        <v>107</v>
      </c>
      <c r="BQ996" s="5">
        <v>109</v>
      </c>
      <c r="BR996" s="5">
        <v>111</v>
      </c>
      <c r="BS996">
        <v>111</v>
      </c>
      <c r="BT996">
        <v>110</v>
      </c>
      <c r="BU996">
        <v>114</v>
      </c>
      <c r="BV996">
        <v>113</v>
      </c>
      <c r="BW996">
        <v>113</v>
      </c>
      <c r="BX996">
        <v>112</v>
      </c>
      <c r="BY996">
        <v>112</v>
      </c>
      <c r="BZ996">
        <v>103</v>
      </c>
      <c r="CA996">
        <v>104</v>
      </c>
      <c r="CB996">
        <v>100</v>
      </c>
      <c r="CC996">
        <v>100</v>
      </c>
      <c r="CD996">
        <v>99</v>
      </c>
      <c r="CE996">
        <v>103</v>
      </c>
      <c r="CF996">
        <v>102</v>
      </c>
      <c r="CG996">
        <v>101</v>
      </c>
      <c r="CH996">
        <v>102</v>
      </c>
      <c r="CI996">
        <v>103</v>
      </c>
      <c r="CJ996">
        <v>104</v>
      </c>
      <c r="CK996">
        <v>105</v>
      </c>
      <c r="CL996">
        <v>107</v>
      </c>
      <c r="CM996">
        <v>109</v>
      </c>
      <c r="CN996">
        <v>110</v>
      </c>
      <c r="CO996">
        <v>103</v>
      </c>
      <c r="CP996">
        <v>95</v>
      </c>
      <c r="CQ996">
        <v>103</v>
      </c>
      <c r="CR996">
        <v>105</v>
      </c>
      <c r="CS996">
        <v>104</v>
      </c>
      <c r="CT996">
        <v>105</v>
      </c>
      <c r="CU996">
        <v>109</v>
      </c>
      <c r="CV996">
        <v>110</v>
      </c>
      <c r="CW996">
        <v>111</v>
      </c>
      <c r="CX996" t="s">
        <v>2</v>
      </c>
      <c r="CY996" t="s">
        <v>64</v>
      </c>
    </row>
    <row r="997" spans="1:103" x14ac:dyDescent="0.25">
      <c r="A997" t="s">
        <v>67</v>
      </c>
      <c r="B997">
        <v>35.333300000000001</v>
      </c>
      <c r="C997">
        <v>-116.08329999999999</v>
      </c>
      <c r="D997">
        <v>922</v>
      </c>
      <c r="E997" t="s">
        <v>1</v>
      </c>
      <c r="F997">
        <v>143.9</v>
      </c>
      <c r="G997">
        <v>1949</v>
      </c>
      <c r="H997">
        <v>8</v>
      </c>
      <c r="I997" t="s">
        <v>260</v>
      </c>
      <c r="J997">
        <v>91</v>
      </c>
      <c r="K997">
        <v>94</v>
      </c>
      <c r="L997">
        <v>86</v>
      </c>
      <c r="M997">
        <v>95</v>
      </c>
      <c r="N997">
        <v>85</v>
      </c>
      <c r="O997">
        <v>96</v>
      </c>
      <c r="P997">
        <v>104</v>
      </c>
      <c r="Q997">
        <v>107</v>
      </c>
      <c r="R997">
        <v>110</v>
      </c>
      <c r="S997">
        <v>113</v>
      </c>
      <c r="T997">
        <v>112</v>
      </c>
      <c r="U997">
        <v>112</v>
      </c>
      <c r="V997">
        <v>115</v>
      </c>
      <c r="W997">
        <v>114</v>
      </c>
      <c r="X997">
        <v>115</v>
      </c>
      <c r="Y997">
        <v>111</v>
      </c>
      <c r="Z997">
        <v>109</v>
      </c>
      <c r="AA997">
        <v>102</v>
      </c>
      <c r="AB997">
        <v>99</v>
      </c>
      <c r="AC997">
        <v>100</v>
      </c>
      <c r="AD997">
        <v>108</v>
      </c>
      <c r="AE997">
        <v>109</v>
      </c>
      <c r="AF997">
        <v>110</v>
      </c>
      <c r="AG997">
        <v>108</v>
      </c>
      <c r="AH997">
        <v>111</v>
      </c>
      <c r="AI997">
        <v>105</v>
      </c>
      <c r="AJ997">
        <v>103</v>
      </c>
      <c r="AK997">
        <v>102</v>
      </c>
      <c r="AL997">
        <v>102</v>
      </c>
      <c r="AM997">
        <v>105</v>
      </c>
      <c r="AN997" s="5">
        <v>110</v>
      </c>
      <c r="AO997" s="5">
        <v>102</v>
      </c>
      <c r="AP997" s="5">
        <v>108</v>
      </c>
      <c r="AQ997" s="5">
        <v>108</v>
      </c>
      <c r="AR997" s="5">
        <v>106</v>
      </c>
      <c r="AS997" s="5">
        <v>106</v>
      </c>
      <c r="AT997" s="5">
        <v>105</v>
      </c>
      <c r="AU997" s="5">
        <v>110</v>
      </c>
      <c r="AV997" s="5">
        <v>113</v>
      </c>
      <c r="AW997" s="5">
        <v>114</v>
      </c>
      <c r="AX997" s="5">
        <v>112</v>
      </c>
      <c r="AY997" s="5">
        <v>111</v>
      </c>
      <c r="AZ997" s="5">
        <v>115</v>
      </c>
      <c r="BA997" s="5">
        <v>119</v>
      </c>
      <c r="BB997" s="5">
        <v>120</v>
      </c>
      <c r="BC997" s="5">
        <v>120</v>
      </c>
      <c r="BD997" s="5">
        <v>118</v>
      </c>
      <c r="BE997" s="5">
        <v>116</v>
      </c>
      <c r="BF997" s="5">
        <v>112</v>
      </c>
      <c r="BG997" s="5">
        <v>112</v>
      </c>
      <c r="BH997" s="5">
        <v>109</v>
      </c>
      <c r="BI997" s="5">
        <v>109</v>
      </c>
      <c r="BJ997" s="5">
        <v>109</v>
      </c>
      <c r="BK997" s="5">
        <v>106</v>
      </c>
      <c r="BL997" s="5">
        <v>105</v>
      </c>
      <c r="BM997" s="5">
        <v>107</v>
      </c>
      <c r="BN997" s="5">
        <v>106</v>
      </c>
      <c r="BO997" s="5">
        <v>107</v>
      </c>
      <c r="BP997" s="5">
        <v>110</v>
      </c>
      <c r="BQ997" s="5">
        <v>109</v>
      </c>
      <c r="BR997" s="5">
        <v>109</v>
      </c>
      <c r="BS997">
        <v>115</v>
      </c>
      <c r="BT997">
        <v>116</v>
      </c>
      <c r="BU997">
        <v>119</v>
      </c>
      <c r="BV997">
        <v>115</v>
      </c>
      <c r="BW997">
        <v>113</v>
      </c>
      <c r="BX997">
        <v>113</v>
      </c>
      <c r="BY997">
        <v>105</v>
      </c>
      <c r="BZ997">
        <v>104</v>
      </c>
      <c r="CA997">
        <v>98</v>
      </c>
      <c r="CB997">
        <v>99</v>
      </c>
      <c r="CC997">
        <v>98</v>
      </c>
      <c r="CD997">
        <v>101</v>
      </c>
      <c r="CE997">
        <v>102</v>
      </c>
      <c r="CF997">
        <v>102</v>
      </c>
      <c r="CG997">
        <v>101</v>
      </c>
      <c r="CH997">
        <v>102</v>
      </c>
      <c r="CI997">
        <v>105</v>
      </c>
      <c r="CJ997">
        <v>107</v>
      </c>
      <c r="CK997">
        <v>108</v>
      </c>
      <c r="CL997">
        <v>112</v>
      </c>
      <c r="CM997">
        <v>113</v>
      </c>
      <c r="CN997">
        <v>91</v>
      </c>
      <c r="CO997">
        <v>103</v>
      </c>
      <c r="CP997">
        <v>104</v>
      </c>
      <c r="CQ997">
        <v>106</v>
      </c>
      <c r="CR997">
        <v>106</v>
      </c>
      <c r="CS997">
        <v>107</v>
      </c>
      <c r="CT997">
        <v>110</v>
      </c>
      <c r="CU997">
        <v>107</v>
      </c>
      <c r="CV997">
        <v>110</v>
      </c>
      <c r="CW997">
        <v>113</v>
      </c>
      <c r="CX997" t="s">
        <v>5</v>
      </c>
      <c r="CY997" t="s">
        <v>68</v>
      </c>
    </row>
    <row r="998" spans="1:103" x14ac:dyDescent="0.25">
      <c r="A998" t="s">
        <v>57</v>
      </c>
      <c r="B998">
        <v>36.533299999999997</v>
      </c>
      <c r="C998">
        <v>-116.88330000000001</v>
      </c>
      <c r="D998">
        <v>-151</v>
      </c>
      <c r="E998" t="s">
        <v>1</v>
      </c>
      <c r="F998">
        <v>8</v>
      </c>
      <c r="G998">
        <v>1949</v>
      </c>
      <c r="H998">
        <v>8</v>
      </c>
      <c r="I998" t="s">
        <v>260</v>
      </c>
      <c r="J998">
        <v>98</v>
      </c>
      <c r="K998">
        <v>100</v>
      </c>
      <c r="L998">
        <v>95</v>
      </c>
      <c r="M998">
        <v>100</v>
      </c>
      <c r="N998">
        <v>92</v>
      </c>
      <c r="O998">
        <v>103</v>
      </c>
      <c r="P998">
        <v>109</v>
      </c>
      <c r="Q998">
        <v>112</v>
      </c>
      <c r="R998">
        <v>115</v>
      </c>
      <c r="S998">
        <v>117</v>
      </c>
      <c r="T998">
        <v>116</v>
      </c>
      <c r="U998">
        <v>118</v>
      </c>
      <c r="V998">
        <v>120</v>
      </c>
      <c r="W998">
        <v>119</v>
      </c>
      <c r="X998">
        <v>120</v>
      </c>
      <c r="Y998">
        <v>121</v>
      </c>
      <c r="Z998">
        <v>113</v>
      </c>
      <c r="AA998">
        <v>104</v>
      </c>
      <c r="AB998">
        <v>102</v>
      </c>
      <c r="AC998">
        <v>104</v>
      </c>
      <c r="AD998">
        <v>112</v>
      </c>
      <c r="AE998">
        <v>113</v>
      </c>
      <c r="AF998">
        <v>114</v>
      </c>
      <c r="AG998">
        <v>114</v>
      </c>
      <c r="AH998">
        <v>116</v>
      </c>
      <c r="AI998">
        <v>111</v>
      </c>
      <c r="AJ998">
        <v>113</v>
      </c>
      <c r="AK998">
        <v>109</v>
      </c>
      <c r="AL998">
        <v>109</v>
      </c>
      <c r="AM998">
        <v>112</v>
      </c>
      <c r="AN998" s="5">
        <v>117</v>
      </c>
      <c r="AO998" s="5">
        <v>110</v>
      </c>
      <c r="AP998" s="5">
        <v>114</v>
      </c>
      <c r="AQ998" s="5">
        <v>116</v>
      </c>
      <c r="AR998" s="5">
        <v>114</v>
      </c>
      <c r="AS998" s="5">
        <v>112</v>
      </c>
      <c r="AT998" s="5">
        <v>112</v>
      </c>
      <c r="AU998" s="5">
        <v>113</v>
      </c>
      <c r="AV998" s="5">
        <v>118</v>
      </c>
      <c r="AW998" s="5">
        <v>120</v>
      </c>
      <c r="AX998" s="5">
        <v>119</v>
      </c>
      <c r="AY998" s="5">
        <v>119</v>
      </c>
      <c r="AZ998" s="5">
        <v>120</v>
      </c>
      <c r="BA998" s="5">
        <v>123</v>
      </c>
      <c r="BB998" s="5">
        <v>125</v>
      </c>
      <c r="BC998" s="5">
        <v>126</v>
      </c>
      <c r="BD998" s="5">
        <v>124</v>
      </c>
      <c r="BE998" s="5">
        <v>123</v>
      </c>
      <c r="BF998" s="5">
        <v>122</v>
      </c>
      <c r="BG998" s="5">
        <v>116</v>
      </c>
      <c r="BH998" s="5">
        <v>113</v>
      </c>
      <c r="BI998" s="5">
        <v>113</v>
      </c>
      <c r="BJ998" s="5">
        <v>114</v>
      </c>
      <c r="BK998" s="5">
        <v>111</v>
      </c>
      <c r="BL998" s="5">
        <v>111</v>
      </c>
      <c r="BM998" s="5">
        <v>114</v>
      </c>
      <c r="BN998" s="5">
        <v>114</v>
      </c>
      <c r="BO998" s="5">
        <v>114</v>
      </c>
      <c r="BP998" s="5">
        <v>114</v>
      </c>
      <c r="BQ998" s="5">
        <v>114</v>
      </c>
      <c r="BR998" s="5">
        <v>115</v>
      </c>
      <c r="BS998">
        <v>117</v>
      </c>
      <c r="BT998">
        <v>120</v>
      </c>
      <c r="BU998">
        <v>121</v>
      </c>
      <c r="BV998">
        <v>122</v>
      </c>
      <c r="BW998">
        <v>121</v>
      </c>
      <c r="BX998">
        <v>119</v>
      </c>
      <c r="BY998">
        <v>112</v>
      </c>
      <c r="BZ998">
        <v>109</v>
      </c>
      <c r="CA998">
        <v>105</v>
      </c>
      <c r="CB998">
        <v>104</v>
      </c>
      <c r="CC998">
        <v>104</v>
      </c>
      <c r="CD998">
        <v>106</v>
      </c>
      <c r="CE998">
        <v>108</v>
      </c>
      <c r="CF998">
        <v>104</v>
      </c>
      <c r="CG998">
        <v>104</v>
      </c>
      <c r="CH998">
        <v>107</v>
      </c>
      <c r="CI998">
        <v>109</v>
      </c>
      <c r="CJ998">
        <v>112</v>
      </c>
      <c r="CK998">
        <v>112</v>
      </c>
      <c r="CL998">
        <v>116</v>
      </c>
      <c r="CM998">
        <v>114</v>
      </c>
      <c r="CN998">
        <v>103</v>
      </c>
      <c r="CO998">
        <v>108</v>
      </c>
      <c r="CP998">
        <v>111</v>
      </c>
      <c r="CQ998">
        <v>115</v>
      </c>
      <c r="CR998">
        <v>112</v>
      </c>
      <c r="CS998">
        <v>110</v>
      </c>
      <c r="CT998">
        <v>115</v>
      </c>
      <c r="CU998">
        <v>114</v>
      </c>
      <c r="CV998">
        <v>115</v>
      </c>
      <c r="CW998">
        <v>116</v>
      </c>
      <c r="CX998" t="s">
        <v>5</v>
      </c>
      <c r="CY998" t="s">
        <v>58</v>
      </c>
    </row>
    <row r="999" spans="1:103" x14ac:dyDescent="0.25">
      <c r="A999" t="s">
        <v>29</v>
      </c>
      <c r="B999">
        <v>36.450000000000003</v>
      </c>
      <c r="C999">
        <v>-116.86669999999999</v>
      </c>
      <c r="D999">
        <v>-168</v>
      </c>
      <c r="E999" t="s">
        <v>1</v>
      </c>
      <c r="F999">
        <v>1.4</v>
      </c>
      <c r="G999">
        <v>1949</v>
      </c>
      <c r="H999">
        <v>8</v>
      </c>
      <c r="I999" t="s">
        <v>260</v>
      </c>
      <c r="J999">
        <v>96</v>
      </c>
      <c r="K999">
        <v>98</v>
      </c>
      <c r="L999">
        <v>95</v>
      </c>
      <c r="M999">
        <v>100</v>
      </c>
      <c r="N999">
        <v>93</v>
      </c>
      <c r="O999">
        <v>101</v>
      </c>
      <c r="P999">
        <v>110</v>
      </c>
      <c r="Q999">
        <v>110</v>
      </c>
      <c r="R999">
        <v>110</v>
      </c>
      <c r="S999">
        <v>114</v>
      </c>
      <c r="T999">
        <v>116</v>
      </c>
      <c r="U999">
        <v>115</v>
      </c>
      <c r="V999">
        <v>116</v>
      </c>
      <c r="W999">
        <v>120</v>
      </c>
      <c r="X999">
        <v>122</v>
      </c>
      <c r="Y999">
        <v>120</v>
      </c>
      <c r="Z999">
        <v>115</v>
      </c>
      <c r="AA999">
        <v>112</v>
      </c>
      <c r="AB999">
        <v>105</v>
      </c>
      <c r="AC999">
        <v>100</v>
      </c>
      <c r="AD999">
        <v>114</v>
      </c>
      <c r="AE999">
        <v>112</v>
      </c>
      <c r="AF999">
        <v>113</v>
      </c>
      <c r="AG999">
        <v>113</v>
      </c>
      <c r="AH999">
        <v>113</v>
      </c>
      <c r="AI999">
        <v>113</v>
      </c>
      <c r="AJ999">
        <v>110</v>
      </c>
      <c r="AK999">
        <v>117</v>
      </c>
      <c r="AL999">
        <v>109</v>
      </c>
      <c r="AM999">
        <v>110</v>
      </c>
      <c r="AN999" s="5">
        <v>115</v>
      </c>
      <c r="AO999" s="5">
        <v>112</v>
      </c>
      <c r="AP999" s="5">
        <v>116</v>
      </c>
      <c r="AQ999" s="5">
        <v>113</v>
      </c>
      <c r="AR999" s="5">
        <v>111</v>
      </c>
      <c r="AS999" s="5">
        <v>111</v>
      </c>
      <c r="AT999" s="5">
        <v>112</v>
      </c>
      <c r="AU999" s="5">
        <v>114</v>
      </c>
      <c r="AV999" s="5">
        <v>118</v>
      </c>
      <c r="AW999" s="5">
        <v>119</v>
      </c>
      <c r="AX999" s="5">
        <v>120</v>
      </c>
      <c r="AY999" s="5">
        <v>117</v>
      </c>
      <c r="AZ999" s="5">
        <v>118</v>
      </c>
      <c r="BA999" s="5">
        <v>121</v>
      </c>
      <c r="BB999" s="5">
        <v>124</v>
      </c>
      <c r="BC999" s="5">
        <v>125</v>
      </c>
      <c r="BD999" s="5">
        <v>122</v>
      </c>
      <c r="BE999" s="5">
        <v>121</v>
      </c>
      <c r="BF999" s="5">
        <v>120</v>
      </c>
      <c r="BG999" s="5">
        <v>113</v>
      </c>
      <c r="BH999" s="5">
        <v>113</v>
      </c>
      <c r="BI999" s="5">
        <v>112</v>
      </c>
      <c r="BJ999" s="5">
        <v>114</v>
      </c>
      <c r="BK999" s="5">
        <v>110</v>
      </c>
      <c r="BL999" s="5">
        <v>109</v>
      </c>
      <c r="BM999" s="5">
        <v>113</v>
      </c>
      <c r="BN999" s="5">
        <v>111</v>
      </c>
      <c r="BO999" s="5">
        <v>111</v>
      </c>
      <c r="BP999" s="5">
        <v>114</v>
      </c>
      <c r="BQ999" s="5">
        <v>111</v>
      </c>
      <c r="BR999" s="5">
        <v>115</v>
      </c>
      <c r="BS999">
        <v>118</v>
      </c>
      <c r="BT999">
        <v>120</v>
      </c>
      <c r="BU999">
        <v>120</v>
      </c>
      <c r="BV999">
        <v>121</v>
      </c>
      <c r="BW999">
        <v>120</v>
      </c>
      <c r="BX999">
        <v>120</v>
      </c>
      <c r="BY999">
        <v>111</v>
      </c>
      <c r="BZ999">
        <v>111</v>
      </c>
      <c r="CA999">
        <v>106</v>
      </c>
      <c r="CB999">
        <v>104</v>
      </c>
      <c r="CC999">
        <v>102</v>
      </c>
      <c r="CD999">
        <v>105</v>
      </c>
      <c r="CE999">
        <v>108</v>
      </c>
      <c r="CF999">
        <v>107</v>
      </c>
      <c r="CG999">
        <v>105</v>
      </c>
      <c r="CH999">
        <v>107</v>
      </c>
      <c r="CI999">
        <v>109</v>
      </c>
      <c r="CJ999">
        <v>113</v>
      </c>
      <c r="CK999">
        <v>110</v>
      </c>
      <c r="CL999">
        <v>116</v>
      </c>
      <c r="CM999">
        <v>110</v>
      </c>
      <c r="CN999">
        <v>112</v>
      </c>
      <c r="CO999">
        <v>108</v>
      </c>
      <c r="CP999">
        <v>110</v>
      </c>
      <c r="CQ999">
        <v>109</v>
      </c>
      <c r="CR999">
        <v>111</v>
      </c>
      <c r="CS999">
        <v>108</v>
      </c>
      <c r="CT999">
        <v>115</v>
      </c>
      <c r="CU999">
        <v>112</v>
      </c>
      <c r="CV999">
        <v>115</v>
      </c>
      <c r="CW999">
        <v>115</v>
      </c>
      <c r="CX999" t="s">
        <v>5</v>
      </c>
      <c r="CY999" t="s">
        <v>30</v>
      </c>
    </row>
    <row r="1000" spans="1:103" x14ac:dyDescent="0.25">
      <c r="BS1000" cm="1">
        <f t="array" ref="BS1000">SUMPRODUCT(--(MOD(AN999:BR999,5)=0))</f>
        <v>6</v>
      </c>
      <c r="BT1000">
        <f>AVERAGE(AN999:BR999)</f>
        <v>115.3225806451613</v>
      </c>
    </row>
    <row r="1001" spans="1:103" x14ac:dyDescent="0.25">
      <c r="D1001" s="5">
        <f>AVERAGE(D967:D998)</f>
        <v>2984.5</v>
      </c>
      <c r="AN1001" s="5">
        <f>AVERAGE(AN967:AN998)</f>
        <v>99.375</v>
      </c>
      <c r="AO1001" s="5">
        <f t="shared" ref="AO1001:BR1001" si="2328">AVERAGE(AO967:AO998)</f>
        <v>97.25</v>
      </c>
      <c r="AP1001" s="5">
        <f t="shared" si="2328"/>
        <v>98.052083333333343</v>
      </c>
      <c r="AQ1001" s="5">
        <f t="shared" si="2328"/>
        <v>95.381944444444443</v>
      </c>
      <c r="AR1001" s="5">
        <f t="shared" si="2328"/>
        <v>96.75</v>
      </c>
      <c r="AS1001" s="5">
        <f t="shared" si="2328"/>
        <v>97.03125</v>
      </c>
      <c r="AT1001" s="5">
        <f t="shared" si="2328"/>
        <v>97.71875</v>
      </c>
      <c r="AU1001" s="5">
        <f t="shared" si="2328"/>
        <v>99.75</v>
      </c>
      <c r="AV1001" s="5">
        <f t="shared" si="2328"/>
        <v>102.65625</v>
      </c>
      <c r="AW1001" s="5">
        <f t="shared" si="2328"/>
        <v>103.25</v>
      </c>
      <c r="AX1001" s="5">
        <f t="shared" si="2328"/>
        <v>103.3125</v>
      </c>
      <c r="AY1001" s="5">
        <f t="shared" si="2328"/>
        <v>102.34375</v>
      </c>
      <c r="AZ1001" s="5">
        <f t="shared" si="2328"/>
        <v>103.78125</v>
      </c>
      <c r="BA1001" s="5">
        <f t="shared" si="2328"/>
        <v>107.28125</v>
      </c>
      <c r="BB1001" s="5">
        <f t="shared" si="2328"/>
        <v>109.125</v>
      </c>
      <c r="BC1001" s="5">
        <f t="shared" si="2328"/>
        <v>109.078125</v>
      </c>
      <c r="BD1001" s="5">
        <f t="shared" si="2328"/>
        <v>107.71875</v>
      </c>
      <c r="BE1001" s="5">
        <f t="shared" si="2328"/>
        <v>104.75</v>
      </c>
      <c r="BF1001" s="5">
        <f t="shared" si="2328"/>
        <v>102.40625</v>
      </c>
      <c r="BG1001" s="5">
        <f t="shared" si="2328"/>
        <v>100.0625</v>
      </c>
      <c r="BH1001" s="5">
        <f t="shared" si="2328"/>
        <v>98.96875</v>
      </c>
      <c r="BI1001" s="5">
        <f t="shared" si="2328"/>
        <v>99.40625</v>
      </c>
      <c r="BJ1001" s="5">
        <f t="shared" si="2328"/>
        <v>98.96875</v>
      </c>
      <c r="BK1001" s="5">
        <f t="shared" si="2328"/>
        <v>96.96875</v>
      </c>
      <c r="BL1001" s="5">
        <f t="shared" si="2328"/>
        <v>97.28125</v>
      </c>
      <c r="BM1001" s="5">
        <f t="shared" si="2328"/>
        <v>98.46875</v>
      </c>
      <c r="BN1001" s="5">
        <f t="shared" si="2328"/>
        <v>98.34375</v>
      </c>
      <c r="BO1001" s="5">
        <f t="shared" si="2328"/>
        <v>98.625</v>
      </c>
      <c r="BP1001" s="5">
        <f t="shared" si="2328"/>
        <v>100.03125</v>
      </c>
      <c r="BQ1001" s="5">
        <f t="shared" si="2328"/>
        <v>101.46875</v>
      </c>
      <c r="BR1001" s="5">
        <f t="shared" si="2328"/>
        <v>101.28125</v>
      </c>
    </row>
    <row r="1002" spans="1:103" x14ac:dyDescent="0.25">
      <c r="AI1002" s="13">
        <f>-AM1002/(AVERAGE(D967:D998)-D999)</f>
        <v>-4.5853300987155352E-3</v>
      </c>
      <c r="AJ1002" t="s">
        <v>263</v>
      </c>
      <c r="AK1002">
        <f>AVERAGE(AN999:BR999)</f>
        <v>115.3225806451613</v>
      </c>
      <c r="AL1002">
        <f>AVERAGE(AN1001:BR1001)</f>
        <v>100.86732750896057</v>
      </c>
      <c r="AM1002">
        <f>AK1002-AL1002</f>
        <v>14.455253136200724</v>
      </c>
      <c r="AN1002" s="5">
        <f>AN1001+$AM1002</f>
        <v>113.83025313620072</v>
      </c>
      <c r="AO1002" s="5">
        <f t="shared" ref="AO1002:BR1002" si="2329">AO1001+$AM1002</f>
        <v>111.70525313620072</v>
      </c>
      <c r="AP1002" s="5">
        <f t="shared" si="2329"/>
        <v>112.50733646953407</v>
      </c>
      <c r="AQ1002" s="5">
        <f t="shared" si="2329"/>
        <v>109.83719758064517</v>
      </c>
      <c r="AR1002" s="5">
        <f t="shared" si="2329"/>
        <v>111.20525313620072</v>
      </c>
      <c r="AS1002" s="5">
        <f t="shared" si="2329"/>
        <v>111.48650313620072</v>
      </c>
      <c r="AT1002" s="5">
        <f t="shared" si="2329"/>
        <v>112.17400313620072</v>
      </c>
      <c r="AU1002" s="5">
        <f t="shared" si="2329"/>
        <v>114.20525313620072</v>
      </c>
      <c r="AV1002" s="5">
        <f t="shared" si="2329"/>
        <v>117.11150313620072</v>
      </c>
      <c r="AW1002" s="5">
        <f t="shared" si="2329"/>
        <v>117.70525313620072</v>
      </c>
      <c r="AX1002" s="5">
        <f t="shared" si="2329"/>
        <v>117.76775313620072</v>
      </c>
      <c r="AY1002" s="5">
        <f t="shared" si="2329"/>
        <v>116.79900313620072</v>
      </c>
      <c r="AZ1002" s="5">
        <f t="shared" si="2329"/>
        <v>118.23650313620072</v>
      </c>
      <c r="BA1002" s="5">
        <f t="shared" si="2329"/>
        <v>121.73650313620072</v>
      </c>
      <c r="BB1002" s="5">
        <f t="shared" si="2329"/>
        <v>123.58025313620072</v>
      </c>
      <c r="BC1002" s="5">
        <f t="shared" si="2329"/>
        <v>123.53337813620072</v>
      </c>
      <c r="BD1002" s="5">
        <f t="shared" si="2329"/>
        <v>122.17400313620072</v>
      </c>
      <c r="BE1002" s="5">
        <f t="shared" si="2329"/>
        <v>119.20525313620072</v>
      </c>
      <c r="BF1002" s="5">
        <f t="shared" si="2329"/>
        <v>116.86150313620072</v>
      </c>
      <c r="BG1002" s="5">
        <f t="shared" si="2329"/>
        <v>114.51775313620072</v>
      </c>
      <c r="BH1002" s="5">
        <f t="shared" si="2329"/>
        <v>113.42400313620072</v>
      </c>
      <c r="BI1002" s="5">
        <f t="shared" si="2329"/>
        <v>113.86150313620072</v>
      </c>
      <c r="BJ1002" s="5">
        <f t="shared" si="2329"/>
        <v>113.42400313620072</v>
      </c>
      <c r="BK1002" s="5">
        <f t="shared" si="2329"/>
        <v>111.42400313620072</v>
      </c>
      <c r="BL1002" s="5">
        <f t="shared" si="2329"/>
        <v>111.73650313620072</v>
      </c>
      <c r="BM1002" s="5">
        <f t="shared" si="2329"/>
        <v>112.92400313620072</v>
      </c>
      <c r="BN1002" s="5">
        <f t="shared" si="2329"/>
        <v>112.79900313620072</v>
      </c>
      <c r="BO1002" s="5">
        <f t="shared" si="2329"/>
        <v>113.08025313620072</v>
      </c>
      <c r="BP1002" s="5">
        <f t="shared" si="2329"/>
        <v>114.48650313620072</v>
      </c>
      <c r="BQ1002" s="5">
        <f t="shared" si="2329"/>
        <v>115.92400313620072</v>
      </c>
      <c r="BR1002" s="5">
        <f t="shared" si="2329"/>
        <v>115.73650313620072</v>
      </c>
    </row>
    <row r="1003" spans="1:103" x14ac:dyDescent="0.25">
      <c r="AI1003" s="11"/>
      <c r="AN1003" s="5">
        <f>AN999-AN1002</f>
        <v>1.1697468637992756</v>
      </c>
      <c r="AO1003" s="5">
        <f t="shared" ref="AO1003:BR1003" si="2330">AO999-AO1002</f>
        <v>0.29474686379927562</v>
      </c>
      <c r="AP1003" s="5">
        <f t="shared" si="2330"/>
        <v>3.4926635304659328</v>
      </c>
      <c r="AQ1003" s="5">
        <f t="shared" si="2330"/>
        <v>3.1628024193548328</v>
      </c>
      <c r="AR1003" s="5">
        <f t="shared" si="2330"/>
        <v>-0.20525313620072438</v>
      </c>
      <c r="AS1003" s="5">
        <f t="shared" si="2330"/>
        <v>-0.48650313620072438</v>
      </c>
      <c r="AT1003" s="5">
        <f t="shared" si="2330"/>
        <v>-0.17400313620072438</v>
      </c>
      <c r="AU1003" s="5">
        <f t="shared" si="2330"/>
        <v>-0.20525313620072438</v>
      </c>
      <c r="AV1003" s="5">
        <f t="shared" si="2330"/>
        <v>0.88849686379927562</v>
      </c>
      <c r="AW1003" s="5">
        <f t="shared" si="2330"/>
        <v>1.2947468637992756</v>
      </c>
      <c r="AX1003" s="5">
        <f t="shared" si="2330"/>
        <v>2.2322468637992756</v>
      </c>
      <c r="AY1003" s="5">
        <f t="shared" si="2330"/>
        <v>0.20099686379927562</v>
      </c>
      <c r="AZ1003" s="5">
        <f t="shared" si="2330"/>
        <v>-0.23650313620072438</v>
      </c>
      <c r="BA1003" s="5">
        <f t="shared" si="2330"/>
        <v>-0.73650313620072438</v>
      </c>
      <c r="BB1003" s="5">
        <f t="shared" si="2330"/>
        <v>0.41974686379927562</v>
      </c>
      <c r="BC1003" s="5">
        <f t="shared" si="2330"/>
        <v>1.4666218637992756</v>
      </c>
      <c r="BD1003" s="5">
        <f t="shared" si="2330"/>
        <v>-0.17400313620072438</v>
      </c>
      <c r="BE1003" s="5">
        <f t="shared" si="2330"/>
        <v>1.7947468637992756</v>
      </c>
      <c r="BF1003" s="5">
        <f t="shared" si="2330"/>
        <v>3.1384968637992756</v>
      </c>
      <c r="BG1003" s="5">
        <f t="shared" si="2330"/>
        <v>-1.5177531362007244</v>
      </c>
      <c r="BH1003" s="5">
        <f t="shared" si="2330"/>
        <v>-0.42400313620072438</v>
      </c>
      <c r="BI1003" s="5">
        <f t="shared" si="2330"/>
        <v>-1.8615031362007244</v>
      </c>
      <c r="BJ1003" s="5">
        <f t="shared" si="2330"/>
        <v>0.57599686379927562</v>
      </c>
      <c r="BK1003" s="5">
        <f t="shared" si="2330"/>
        <v>-1.4240031362007244</v>
      </c>
      <c r="BL1003" s="5">
        <f t="shared" si="2330"/>
        <v>-2.7365031362007244</v>
      </c>
      <c r="BM1003" s="5">
        <f t="shared" si="2330"/>
        <v>7.5996863799275616E-2</v>
      </c>
      <c r="BN1003" s="5">
        <f t="shared" si="2330"/>
        <v>-1.7990031362007244</v>
      </c>
      <c r="BO1003" s="5">
        <f t="shared" si="2330"/>
        <v>-2.0802531362007244</v>
      </c>
      <c r="BP1003" s="5">
        <f t="shared" si="2330"/>
        <v>-0.48650313620072438</v>
      </c>
      <c r="BQ1003" s="5">
        <f t="shared" si="2330"/>
        <v>-4.9240031362007244</v>
      </c>
      <c r="BR1003" s="5">
        <f t="shared" si="2330"/>
        <v>-0.73650313620072438</v>
      </c>
      <c r="BS1003" s="15">
        <f>STDEV(AN1003:BR1003)</f>
        <v>1.7880693563358365</v>
      </c>
      <c r="BT1003" t="s">
        <v>264</v>
      </c>
    </row>
    <row r="1004" spans="1:103" x14ac:dyDescent="0.25">
      <c r="AI1004" s="11"/>
      <c r="AN1004" s="5">
        <f>ABS(AN1003)</f>
        <v>1.1697468637992756</v>
      </c>
      <c r="AO1004" s="5">
        <f t="shared" ref="AO1004" si="2331">ABS(AO1003)</f>
        <v>0.29474686379927562</v>
      </c>
      <c r="AP1004" s="5">
        <f t="shared" ref="AP1004" si="2332">ABS(AP1003)</f>
        <v>3.4926635304659328</v>
      </c>
      <c r="AQ1004" s="5">
        <f t="shared" ref="AQ1004" si="2333">ABS(AQ1003)</f>
        <v>3.1628024193548328</v>
      </c>
      <c r="AR1004" s="5">
        <f t="shared" ref="AR1004" si="2334">ABS(AR1003)</f>
        <v>0.20525313620072438</v>
      </c>
      <c r="AS1004" s="5">
        <f t="shared" ref="AS1004" si="2335">ABS(AS1003)</f>
        <v>0.48650313620072438</v>
      </c>
      <c r="AT1004" s="5">
        <f t="shared" ref="AT1004" si="2336">ABS(AT1003)</f>
        <v>0.17400313620072438</v>
      </c>
      <c r="AU1004" s="5">
        <f t="shared" ref="AU1004" si="2337">ABS(AU1003)</f>
        <v>0.20525313620072438</v>
      </c>
      <c r="AV1004" s="5">
        <f t="shared" ref="AV1004" si="2338">ABS(AV1003)</f>
        <v>0.88849686379927562</v>
      </c>
      <c r="AW1004" s="5">
        <f t="shared" ref="AW1004" si="2339">ABS(AW1003)</f>
        <v>1.2947468637992756</v>
      </c>
      <c r="AX1004" s="5">
        <f t="shared" ref="AX1004" si="2340">ABS(AX1003)</f>
        <v>2.2322468637992756</v>
      </c>
      <c r="AY1004" s="5">
        <f t="shared" ref="AY1004" si="2341">ABS(AY1003)</f>
        <v>0.20099686379927562</v>
      </c>
      <c r="AZ1004" s="5">
        <f t="shared" ref="AZ1004" si="2342">ABS(AZ1003)</f>
        <v>0.23650313620072438</v>
      </c>
      <c r="BA1004" s="5">
        <f t="shared" ref="BA1004" si="2343">ABS(BA1003)</f>
        <v>0.73650313620072438</v>
      </c>
      <c r="BB1004" s="5">
        <f t="shared" ref="BB1004" si="2344">ABS(BB1003)</f>
        <v>0.41974686379927562</v>
      </c>
      <c r="BC1004" s="5">
        <f t="shared" ref="BC1004" si="2345">ABS(BC1003)</f>
        <v>1.4666218637992756</v>
      </c>
      <c r="BD1004" s="5">
        <f t="shared" ref="BD1004" si="2346">ABS(BD1003)</f>
        <v>0.17400313620072438</v>
      </c>
      <c r="BE1004" s="5">
        <f t="shared" ref="BE1004" si="2347">ABS(BE1003)</f>
        <v>1.7947468637992756</v>
      </c>
      <c r="BF1004" s="5">
        <f t="shared" ref="BF1004" si="2348">ABS(BF1003)</f>
        <v>3.1384968637992756</v>
      </c>
      <c r="BG1004" s="5">
        <f t="shared" ref="BG1004" si="2349">ABS(BG1003)</f>
        <v>1.5177531362007244</v>
      </c>
      <c r="BH1004" s="5">
        <f t="shared" ref="BH1004" si="2350">ABS(BH1003)</f>
        <v>0.42400313620072438</v>
      </c>
      <c r="BI1004" s="5">
        <f t="shared" ref="BI1004" si="2351">ABS(BI1003)</f>
        <v>1.8615031362007244</v>
      </c>
      <c r="BJ1004" s="5">
        <f t="shared" ref="BJ1004" si="2352">ABS(BJ1003)</f>
        <v>0.57599686379927562</v>
      </c>
      <c r="BK1004" s="5">
        <f t="shared" ref="BK1004" si="2353">ABS(BK1003)</f>
        <v>1.4240031362007244</v>
      </c>
      <c r="BL1004" s="5">
        <f t="shared" ref="BL1004" si="2354">ABS(BL1003)</f>
        <v>2.7365031362007244</v>
      </c>
      <c r="BM1004" s="5">
        <f t="shared" ref="BM1004" si="2355">ABS(BM1003)</f>
        <v>7.5996863799275616E-2</v>
      </c>
      <c r="BN1004" s="5">
        <f t="shared" ref="BN1004" si="2356">ABS(BN1003)</f>
        <v>1.7990031362007244</v>
      </c>
      <c r="BO1004" s="5">
        <f t="shared" ref="BO1004" si="2357">ABS(BO1003)</f>
        <v>2.0802531362007244</v>
      </c>
      <c r="BP1004" s="5">
        <f t="shared" ref="BP1004" si="2358">ABS(BP1003)</f>
        <v>0.48650313620072438</v>
      </c>
      <c r="BQ1004" s="5">
        <f t="shared" ref="BQ1004" si="2359">ABS(BQ1003)</f>
        <v>4.9240031362007244</v>
      </c>
      <c r="BR1004" s="5">
        <f t="shared" ref="BR1004" si="2360">ABS(BR1003)</f>
        <v>0.73650313620072438</v>
      </c>
      <c r="BS1004" s="15">
        <f>AVERAGE(AN1004:BR1004)</f>
        <v>1.3037453751878834</v>
      </c>
      <c r="BT1004" t="s">
        <v>268</v>
      </c>
    </row>
    <row r="1007" spans="1:103" x14ac:dyDescent="0.25">
      <c r="A1007" t="s">
        <v>13</v>
      </c>
      <c r="B1007">
        <v>38.069400000000002</v>
      </c>
      <c r="C1007">
        <v>-117.2355</v>
      </c>
      <c r="D1007">
        <v>6010</v>
      </c>
      <c r="E1007" t="s">
        <v>1</v>
      </c>
      <c r="F1007">
        <v>181.5</v>
      </c>
      <c r="G1007">
        <v>1950</v>
      </c>
      <c r="H1007">
        <v>8</v>
      </c>
      <c r="I1007" t="s">
        <v>260</v>
      </c>
      <c r="J1007">
        <v>86</v>
      </c>
      <c r="K1007">
        <v>75</v>
      </c>
      <c r="L1007">
        <v>75</v>
      </c>
      <c r="M1007">
        <v>82</v>
      </c>
      <c r="N1007">
        <v>87</v>
      </c>
      <c r="O1007">
        <v>78</v>
      </c>
      <c r="P1007">
        <v>55</v>
      </c>
      <c r="Q1007">
        <v>66</v>
      </c>
      <c r="R1007">
        <v>77</v>
      </c>
      <c r="S1007">
        <v>78</v>
      </c>
      <c r="T1007">
        <v>73</v>
      </c>
      <c r="U1007">
        <v>72</v>
      </c>
      <c r="V1007">
        <v>75</v>
      </c>
      <c r="W1007">
        <v>75</v>
      </c>
      <c r="X1007">
        <v>77</v>
      </c>
      <c r="Y1007">
        <v>78</v>
      </c>
      <c r="Z1007">
        <v>78</v>
      </c>
      <c r="AA1007">
        <v>82</v>
      </c>
      <c r="AB1007">
        <v>87</v>
      </c>
      <c r="AC1007">
        <v>92</v>
      </c>
      <c r="AD1007">
        <v>87</v>
      </c>
      <c r="AE1007">
        <v>84</v>
      </c>
      <c r="AF1007">
        <v>82</v>
      </c>
      <c r="AG1007">
        <v>71</v>
      </c>
      <c r="AH1007">
        <v>80</v>
      </c>
      <c r="AI1007">
        <v>86</v>
      </c>
      <c r="AJ1007">
        <v>89</v>
      </c>
      <c r="AK1007">
        <v>97</v>
      </c>
      <c r="AL1007">
        <v>95</v>
      </c>
      <c r="AM1007">
        <v>97</v>
      </c>
      <c r="AN1007" s="5">
        <v>97</v>
      </c>
      <c r="AO1007" s="5">
        <v>97</v>
      </c>
      <c r="AP1007" s="5">
        <v>96</v>
      </c>
      <c r="AQ1007" s="5">
        <v>95</v>
      </c>
      <c r="AR1007" s="5">
        <v>92</v>
      </c>
      <c r="AS1007" s="5">
        <v>78</v>
      </c>
      <c r="AT1007" s="5">
        <v>81</v>
      </c>
      <c r="AU1007" s="5">
        <v>84</v>
      </c>
      <c r="AV1007" s="5">
        <v>73</v>
      </c>
      <c r="AW1007" s="5">
        <v>76</v>
      </c>
      <c r="AX1007" s="5">
        <v>83</v>
      </c>
      <c r="AY1007" s="5">
        <v>89</v>
      </c>
      <c r="AZ1007" s="5">
        <v>92</v>
      </c>
      <c r="BA1007" s="5">
        <v>92</v>
      </c>
      <c r="BB1007" s="5">
        <v>91</v>
      </c>
      <c r="BC1007" s="5">
        <v>91</v>
      </c>
      <c r="BD1007" s="5">
        <v>90</v>
      </c>
      <c r="BE1007" s="5">
        <v>87</v>
      </c>
      <c r="BF1007" s="5">
        <v>88</v>
      </c>
      <c r="BG1007" s="5">
        <v>90</v>
      </c>
      <c r="BH1007" s="5">
        <v>92</v>
      </c>
      <c r="BI1007" s="5">
        <v>92</v>
      </c>
      <c r="BJ1007" s="5">
        <v>92</v>
      </c>
      <c r="BK1007" s="5">
        <v>93</v>
      </c>
      <c r="BL1007" s="5">
        <v>91</v>
      </c>
      <c r="BM1007" s="5">
        <v>87</v>
      </c>
      <c r="BN1007" s="5">
        <v>92</v>
      </c>
      <c r="BO1007" s="5">
        <v>87</v>
      </c>
      <c r="BP1007" s="5">
        <v>86</v>
      </c>
      <c r="BQ1007" s="5">
        <v>82</v>
      </c>
      <c r="BR1007" s="5">
        <v>86</v>
      </c>
      <c r="BS1007">
        <v>86</v>
      </c>
      <c r="BT1007">
        <v>82</v>
      </c>
      <c r="BU1007">
        <v>85</v>
      </c>
      <c r="BV1007">
        <v>80</v>
      </c>
      <c r="BW1007">
        <v>80</v>
      </c>
      <c r="BX1007">
        <v>82</v>
      </c>
      <c r="BY1007">
        <v>81</v>
      </c>
      <c r="BZ1007">
        <v>81</v>
      </c>
      <c r="CA1007">
        <v>83</v>
      </c>
      <c r="CB1007">
        <v>83</v>
      </c>
      <c r="CC1007">
        <v>80</v>
      </c>
      <c r="CD1007">
        <v>82</v>
      </c>
      <c r="CE1007">
        <v>83</v>
      </c>
      <c r="CF1007">
        <v>86</v>
      </c>
      <c r="CG1007">
        <v>89</v>
      </c>
      <c r="CH1007">
        <v>91</v>
      </c>
      <c r="CI1007">
        <v>93</v>
      </c>
      <c r="CJ1007">
        <v>93</v>
      </c>
      <c r="CK1007">
        <v>94</v>
      </c>
      <c r="CL1007">
        <v>93</v>
      </c>
      <c r="CM1007">
        <v>94</v>
      </c>
      <c r="CN1007">
        <v>91</v>
      </c>
      <c r="CO1007">
        <v>90</v>
      </c>
      <c r="CP1007">
        <v>88</v>
      </c>
      <c r="CQ1007">
        <v>89</v>
      </c>
      <c r="CR1007">
        <v>90</v>
      </c>
      <c r="CS1007">
        <v>92</v>
      </c>
      <c r="CT1007">
        <v>92</v>
      </c>
      <c r="CU1007">
        <v>92</v>
      </c>
      <c r="CV1007">
        <v>95</v>
      </c>
      <c r="CW1007">
        <v>94</v>
      </c>
      <c r="CX1007" t="s">
        <v>2</v>
      </c>
      <c r="CY1007" t="s">
        <v>14</v>
      </c>
    </row>
    <row r="1008" spans="1:103" x14ac:dyDescent="0.25">
      <c r="A1008" t="s">
        <v>89</v>
      </c>
      <c r="B1008">
        <v>37.373899999999999</v>
      </c>
      <c r="C1008">
        <v>-117.9803</v>
      </c>
      <c r="D1008">
        <v>5225</v>
      </c>
      <c r="E1008" t="s">
        <v>1</v>
      </c>
      <c r="F1008">
        <v>141.5</v>
      </c>
      <c r="G1008">
        <v>1950</v>
      </c>
      <c r="H1008">
        <v>8</v>
      </c>
      <c r="I1008" t="s">
        <v>260</v>
      </c>
      <c r="J1008">
        <v>90</v>
      </c>
      <c r="K1008">
        <v>89</v>
      </c>
      <c r="L1008">
        <v>87</v>
      </c>
      <c r="M1008">
        <v>92</v>
      </c>
      <c r="N1008">
        <v>93</v>
      </c>
      <c r="O1008">
        <v>90</v>
      </c>
      <c r="P1008">
        <v>91</v>
      </c>
      <c r="Q1008">
        <v>87</v>
      </c>
      <c r="R1008">
        <v>84</v>
      </c>
      <c r="S1008">
        <v>79</v>
      </c>
      <c r="T1008">
        <v>84</v>
      </c>
      <c r="U1008">
        <v>88</v>
      </c>
      <c r="V1008">
        <v>90</v>
      </c>
      <c r="W1008">
        <v>82</v>
      </c>
      <c r="X1008">
        <v>88</v>
      </c>
      <c r="Y1008">
        <v>93</v>
      </c>
      <c r="Z1008">
        <v>90</v>
      </c>
      <c r="AA1008">
        <v>91</v>
      </c>
      <c r="AB1008">
        <v>93</v>
      </c>
      <c r="AC1008">
        <v>90</v>
      </c>
      <c r="AD1008">
        <v>96</v>
      </c>
      <c r="AE1008">
        <v>93</v>
      </c>
      <c r="AF1008">
        <v>93</v>
      </c>
      <c r="AG1008">
        <v>94</v>
      </c>
      <c r="AH1008">
        <v>90</v>
      </c>
      <c r="AI1008">
        <v>93</v>
      </c>
      <c r="AJ1008">
        <v>94</v>
      </c>
      <c r="AK1008">
        <v>91</v>
      </c>
      <c r="AL1008">
        <v>99</v>
      </c>
      <c r="AM1008">
        <v>92</v>
      </c>
      <c r="AN1008" s="5">
        <v>96</v>
      </c>
      <c r="AO1008" s="5">
        <v>98</v>
      </c>
      <c r="AP1008" s="5">
        <v>94</v>
      </c>
      <c r="AQ1008" s="5">
        <v>99</v>
      </c>
      <c r="AR1008" s="5">
        <v>96</v>
      </c>
      <c r="AS1008" s="5">
        <v>94</v>
      </c>
      <c r="AT1008" s="5">
        <v>94</v>
      </c>
      <c r="AU1008" s="5">
        <v>92</v>
      </c>
      <c r="AV1008" s="5">
        <v>82</v>
      </c>
      <c r="AW1008" s="5">
        <v>81</v>
      </c>
      <c r="AX1008" s="5">
        <v>99</v>
      </c>
      <c r="AY1008" s="5">
        <v>98</v>
      </c>
      <c r="AZ1008" s="5">
        <v>92</v>
      </c>
      <c r="BA1008" s="5">
        <v>94</v>
      </c>
      <c r="BB1008" s="5">
        <v>95</v>
      </c>
      <c r="BC1008" s="5">
        <v>96</v>
      </c>
      <c r="BD1008" s="5">
        <v>97</v>
      </c>
      <c r="BE1008" s="5">
        <v>92</v>
      </c>
      <c r="BF1008" s="5">
        <v>87</v>
      </c>
      <c r="BG1008" s="5">
        <v>88</v>
      </c>
      <c r="BH1008" s="5">
        <v>90</v>
      </c>
      <c r="BI1008" s="5">
        <v>85</v>
      </c>
      <c r="BJ1008" s="5">
        <v>84</v>
      </c>
      <c r="BK1008" s="8">
        <f>(2*BJ1008+BM1008)/3</f>
        <v>88.666666666666671</v>
      </c>
      <c r="BL1008" s="8">
        <f>(BK1008+2*BN1008)/3</f>
        <v>93.555555555555557</v>
      </c>
      <c r="BM1008" s="5">
        <v>98</v>
      </c>
      <c r="BN1008" s="5">
        <v>96</v>
      </c>
      <c r="BO1008" s="5">
        <v>98</v>
      </c>
      <c r="BP1008" s="5">
        <v>92</v>
      </c>
      <c r="BQ1008" s="5">
        <v>96</v>
      </c>
      <c r="BR1008" s="5">
        <v>91</v>
      </c>
      <c r="BS1008">
        <v>85</v>
      </c>
      <c r="BT1008">
        <v>90</v>
      </c>
      <c r="BV1008">
        <v>80</v>
      </c>
      <c r="BW1008">
        <v>79</v>
      </c>
      <c r="BX1008">
        <v>85</v>
      </c>
      <c r="BZ1008">
        <v>85</v>
      </c>
      <c r="CA1008">
        <v>85</v>
      </c>
      <c r="CB1008">
        <v>85</v>
      </c>
      <c r="CC1008">
        <v>83</v>
      </c>
      <c r="CD1008">
        <v>83</v>
      </c>
      <c r="CE1008">
        <v>93</v>
      </c>
      <c r="CF1008">
        <v>87</v>
      </c>
      <c r="CG1008">
        <v>90</v>
      </c>
      <c r="CH1008">
        <v>92</v>
      </c>
      <c r="CI1008">
        <v>92</v>
      </c>
      <c r="CJ1008">
        <v>98</v>
      </c>
      <c r="CK1008">
        <v>96</v>
      </c>
      <c r="CL1008">
        <v>98</v>
      </c>
      <c r="CM1008">
        <v>96</v>
      </c>
      <c r="CN1008">
        <v>94</v>
      </c>
      <c r="CO1008">
        <v>90</v>
      </c>
      <c r="CP1008">
        <v>90</v>
      </c>
      <c r="CQ1008">
        <v>91</v>
      </c>
      <c r="CR1008">
        <v>93</v>
      </c>
      <c r="CS1008">
        <v>96</v>
      </c>
      <c r="CT1008">
        <v>96</v>
      </c>
      <c r="CU1008">
        <v>98</v>
      </c>
      <c r="CV1008">
        <v>97</v>
      </c>
      <c r="CW1008">
        <v>98</v>
      </c>
      <c r="CX1008" t="s">
        <v>5</v>
      </c>
      <c r="CY1008" t="s">
        <v>90</v>
      </c>
    </row>
    <row r="1009" spans="1:103" x14ac:dyDescent="0.25">
      <c r="A1009" t="s">
        <v>15</v>
      </c>
      <c r="B1009">
        <v>37.606400000000001</v>
      </c>
      <c r="C1009">
        <v>-118</v>
      </c>
      <c r="D1009">
        <v>4900</v>
      </c>
      <c r="E1009" t="s">
        <v>1</v>
      </c>
      <c r="F1009">
        <v>162</v>
      </c>
      <c r="G1009">
        <v>1950</v>
      </c>
      <c r="H1009">
        <v>8</v>
      </c>
      <c r="I1009" t="s">
        <v>260</v>
      </c>
      <c r="J1009">
        <v>92</v>
      </c>
      <c r="K1009">
        <v>84</v>
      </c>
      <c r="L1009">
        <v>81</v>
      </c>
      <c r="M1009">
        <v>89</v>
      </c>
      <c r="N1009">
        <v>91</v>
      </c>
      <c r="O1009">
        <v>85</v>
      </c>
      <c r="P1009">
        <v>67</v>
      </c>
      <c r="Q1009">
        <v>74</v>
      </c>
      <c r="R1009">
        <v>82</v>
      </c>
      <c r="S1009">
        <v>85</v>
      </c>
      <c r="T1009">
        <v>79</v>
      </c>
      <c r="U1009">
        <v>77</v>
      </c>
      <c r="V1009">
        <v>78</v>
      </c>
      <c r="W1009">
        <v>80</v>
      </c>
      <c r="X1009">
        <v>82</v>
      </c>
      <c r="Y1009">
        <v>83</v>
      </c>
      <c r="Z1009">
        <v>83</v>
      </c>
      <c r="AA1009">
        <v>89</v>
      </c>
      <c r="AB1009">
        <v>93</v>
      </c>
      <c r="AC1009">
        <v>95</v>
      </c>
      <c r="AD1009">
        <v>93</v>
      </c>
      <c r="AE1009">
        <v>91</v>
      </c>
      <c r="AF1009">
        <v>92</v>
      </c>
      <c r="AG1009">
        <v>86</v>
      </c>
      <c r="AH1009">
        <v>85</v>
      </c>
      <c r="AI1009">
        <v>91</v>
      </c>
      <c r="AJ1009">
        <v>95</v>
      </c>
      <c r="AK1009">
        <v>99</v>
      </c>
      <c r="AL1009">
        <v>102</v>
      </c>
      <c r="AM1009">
        <v>103</v>
      </c>
      <c r="AN1009" s="5">
        <v>104</v>
      </c>
      <c r="AO1009" s="5">
        <v>102</v>
      </c>
      <c r="AP1009" s="5">
        <v>104</v>
      </c>
      <c r="AQ1009" s="5">
        <v>99</v>
      </c>
      <c r="AR1009" s="5">
        <v>98</v>
      </c>
      <c r="AS1009" s="5">
        <v>83</v>
      </c>
      <c r="AT1009" s="5">
        <v>85</v>
      </c>
      <c r="AU1009" s="5">
        <v>83</v>
      </c>
      <c r="AV1009" s="5">
        <v>76</v>
      </c>
      <c r="AW1009" s="5">
        <v>79</v>
      </c>
      <c r="AX1009" s="5">
        <v>88</v>
      </c>
      <c r="AY1009" s="5">
        <v>94</v>
      </c>
      <c r="AZ1009" s="5">
        <v>98</v>
      </c>
      <c r="BA1009" s="5">
        <v>99</v>
      </c>
      <c r="BB1009" s="5">
        <v>97</v>
      </c>
      <c r="BC1009" s="5">
        <v>98</v>
      </c>
      <c r="BD1009" s="5">
        <v>95</v>
      </c>
      <c r="BE1009" s="5">
        <v>93</v>
      </c>
      <c r="BF1009" s="5">
        <v>93</v>
      </c>
      <c r="BG1009" s="5">
        <v>94</v>
      </c>
      <c r="BH1009" s="5">
        <v>96</v>
      </c>
      <c r="BI1009" s="5">
        <v>97</v>
      </c>
      <c r="BJ1009" s="5">
        <v>97</v>
      </c>
      <c r="BK1009" s="5">
        <v>98</v>
      </c>
      <c r="BL1009" s="5">
        <v>95</v>
      </c>
      <c r="BM1009" s="5">
        <v>91</v>
      </c>
      <c r="BN1009" s="5">
        <v>92</v>
      </c>
      <c r="BO1009" s="5">
        <v>93</v>
      </c>
      <c r="BP1009" s="5">
        <v>87</v>
      </c>
      <c r="BQ1009" s="5">
        <v>87</v>
      </c>
      <c r="BR1009" s="5">
        <v>92</v>
      </c>
      <c r="BS1009">
        <v>86</v>
      </c>
      <c r="BT1009">
        <v>87</v>
      </c>
      <c r="BU1009">
        <v>91</v>
      </c>
      <c r="BV1009">
        <v>87</v>
      </c>
      <c r="BW1009">
        <v>85</v>
      </c>
      <c r="BX1009">
        <v>86</v>
      </c>
      <c r="BY1009">
        <v>88</v>
      </c>
      <c r="BZ1009">
        <v>85</v>
      </c>
      <c r="CA1009">
        <v>87</v>
      </c>
      <c r="CB1009">
        <v>88</v>
      </c>
      <c r="CC1009">
        <v>86</v>
      </c>
      <c r="CD1009">
        <v>88</v>
      </c>
      <c r="CE1009">
        <v>89</v>
      </c>
      <c r="CF1009">
        <v>90</v>
      </c>
      <c r="CG1009">
        <v>92</v>
      </c>
      <c r="CH1009">
        <v>96</v>
      </c>
      <c r="CI1009">
        <v>97</v>
      </c>
      <c r="CJ1009">
        <v>99</v>
      </c>
      <c r="CK1009">
        <v>100</v>
      </c>
      <c r="CL1009">
        <v>100</v>
      </c>
      <c r="CM1009">
        <v>99</v>
      </c>
      <c r="CN1009">
        <v>97</v>
      </c>
      <c r="CO1009">
        <v>94</v>
      </c>
      <c r="CP1009">
        <v>93</v>
      </c>
      <c r="CQ1009">
        <v>93</v>
      </c>
      <c r="CR1009">
        <v>96</v>
      </c>
      <c r="CS1009">
        <v>98</v>
      </c>
      <c r="CT1009">
        <v>99</v>
      </c>
      <c r="CU1009">
        <v>99</v>
      </c>
      <c r="CV1009">
        <v>100</v>
      </c>
      <c r="CW1009">
        <v>99</v>
      </c>
      <c r="CX1009" t="s">
        <v>2</v>
      </c>
      <c r="CY1009" t="s">
        <v>16</v>
      </c>
    </row>
    <row r="1010" spans="1:103" x14ac:dyDescent="0.25">
      <c r="A1010" t="s">
        <v>75</v>
      </c>
      <c r="B1010">
        <v>38.049999999999997</v>
      </c>
      <c r="C1010">
        <v>-117.9</v>
      </c>
      <c r="D1010">
        <v>4603</v>
      </c>
      <c r="E1010" t="s">
        <v>1</v>
      </c>
      <c r="F1010">
        <v>198.6</v>
      </c>
      <c r="G1010">
        <v>1950</v>
      </c>
      <c r="H1010">
        <v>8</v>
      </c>
      <c r="I1010" t="s">
        <v>260</v>
      </c>
      <c r="J1010">
        <v>95</v>
      </c>
      <c r="K1010">
        <v>86</v>
      </c>
      <c r="N1010">
        <v>96</v>
      </c>
      <c r="O1010">
        <v>85</v>
      </c>
      <c r="P1010">
        <v>63</v>
      </c>
      <c r="Q1010">
        <v>75</v>
      </c>
      <c r="R1010">
        <v>82</v>
      </c>
      <c r="U1010">
        <v>78</v>
      </c>
      <c r="V1010">
        <v>83</v>
      </c>
      <c r="W1010">
        <v>84</v>
      </c>
      <c r="X1010">
        <v>88</v>
      </c>
      <c r="Y1010">
        <v>88</v>
      </c>
      <c r="AB1010">
        <v>96</v>
      </c>
      <c r="AC1010">
        <v>98</v>
      </c>
      <c r="AD1010">
        <v>94</v>
      </c>
      <c r="AE1010">
        <v>95</v>
      </c>
      <c r="AF1010">
        <v>92</v>
      </c>
      <c r="AG1010">
        <v>94</v>
      </c>
      <c r="AI1010">
        <v>94</v>
      </c>
      <c r="AJ1010">
        <v>97</v>
      </c>
      <c r="AK1010">
        <v>103</v>
      </c>
      <c r="AL1010">
        <v>104</v>
      </c>
      <c r="AM1010">
        <v>105</v>
      </c>
      <c r="AN1010" s="5">
        <v>107</v>
      </c>
      <c r="AO1010" s="5">
        <v>103</v>
      </c>
      <c r="AP1010" s="5">
        <v>101</v>
      </c>
      <c r="AQ1010" s="5">
        <v>100</v>
      </c>
      <c r="AR1010" s="5">
        <v>101</v>
      </c>
      <c r="AS1010" s="5">
        <v>85</v>
      </c>
      <c r="AT1010" s="5">
        <v>91</v>
      </c>
      <c r="AU1010" s="5">
        <v>95</v>
      </c>
      <c r="AV1010" s="5">
        <v>75</v>
      </c>
      <c r="AW1010" s="5">
        <v>79</v>
      </c>
      <c r="AX1010" s="5">
        <v>90</v>
      </c>
      <c r="AY1010" s="5">
        <v>98</v>
      </c>
      <c r="AZ1010" s="5">
        <v>102</v>
      </c>
      <c r="BA1010" s="5">
        <v>104</v>
      </c>
      <c r="BB1010" s="5">
        <v>106</v>
      </c>
      <c r="BC1010" s="5">
        <v>102</v>
      </c>
      <c r="BD1010" s="5">
        <v>98</v>
      </c>
      <c r="BE1010" s="5">
        <v>97</v>
      </c>
      <c r="BF1010" s="5">
        <v>97</v>
      </c>
      <c r="BG1010" s="5">
        <v>96</v>
      </c>
      <c r="BH1010" s="5">
        <v>102</v>
      </c>
      <c r="BI1010" s="5">
        <v>103</v>
      </c>
      <c r="BJ1010" s="5">
        <v>104</v>
      </c>
      <c r="BK1010" s="5">
        <v>103</v>
      </c>
      <c r="BL1010" s="5">
        <v>98</v>
      </c>
      <c r="BM1010" s="5">
        <v>93</v>
      </c>
      <c r="BN1010" s="5">
        <v>93</v>
      </c>
      <c r="BO1010" s="5">
        <v>99</v>
      </c>
      <c r="BP1010" s="5">
        <v>92</v>
      </c>
      <c r="BQ1010" s="5">
        <v>93</v>
      </c>
      <c r="BR1010" s="5">
        <v>98</v>
      </c>
      <c r="BS1010">
        <v>96</v>
      </c>
      <c r="BT1010">
        <v>91</v>
      </c>
      <c r="BU1010">
        <v>93</v>
      </c>
      <c r="BV1010">
        <v>91</v>
      </c>
      <c r="BW1010">
        <v>90</v>
      </c>
      <c r="BX1010">
        <v>91</v>
      </c>
      <c r="BY1010">
        <v>91</v>
      </c>
      <c r="BZ1010">
        <v>93</v>
      </c>
      <c r="CA1010">
        <v>92</v>
      </c>
      <c r="CB1010">
        <v>94</v>
      </c>
      <c r="CC1010">
        <v>90</v>
      </c>
      <c r="CD1010">
        <v>90</v>
      </c>
      <c r="CF1010">
        <v>94</v>
      </c>
      <c r="CG1010">
        <v>95</v>
      </c>
      <c r="CH1010">
        <v>97</v>
      </c>
      <c r="CI1010">
        <v>94</v>
      </c>
      <c r="CJ1010">
        <v>106</v>
      </c>
      <c r="CK1010">
        <v>105</v>
      </c>
      <c r="CL1010">
        <v>105</v>
      </c>
      <c r="CM1010">
        <v>104</v>
      </c>
      <c r="CN1010">
        <v>101</v>
      </c>
      <c r="CO1010">
        <v>97</v>
      </c>
      <c r="CP1010">
        <v>97</v>
      </c>
      <c r="CQ1010">
        <v>96</v>
      </c>
      <c r="CR1010">
        <v>102</v>
      </c>
      <c r="CS1010">
        <v>103</v>
      </c>
      <c r="CT1010">
        <v>102</v>
      </c>
      <c r="CU1010">
        <v>103</v>
      </c>
      <c r="CV1010">
        <v>104</v>
      </c>
      <c r="CW1010">
        <v>103</v>
      </c>
      <c r="CX1010" t="s">
        <v>2</v>
      </c>
      <c r="CY1010" t="s">
        <v>76</v>
      </c>
    </row>
    <row r="1011" spans="1:103" x14ac:dyDescent="0.25">
      <c r="A1011" t="s">
        <v>0</v>
      </c>
      <c r="B1011">
        <v>38.387799999999999</v>
      </c>
      <c r="C1011">
        <v>-118.1092</v>
      </c>
      <c r="D1011">
        <v>4580</v>
      </c>
      <c r="E1011" t="s">
        <v>1</v>
      </c>
      <c r="F1011">
        <v>240.3</v>
      </c>
      <c r="G1011">
        <v>1950</v>
      </c>
      <c r="H1011">
        <v>8</v>
      </c>
      <c r="I1011" t="s">
        <v>260</v>
      </c>
      <c r="J1011">
        <v>93</v>
      </c>
      <c r="K1011">
        <v>91</v>
      </c>
      <c r="L1011">
        <v>94</v>
      </c>
      <c r="M1011">
        <v>96</v>
      </c>
      <c r="N1011">
        <v>96</v>
      </c>
      <c r="O1011">
        <v>94</v>
      </c>
      <c r="P1011">
        <v>67</v>
      </c>
      <c r="Q1011">
        <v>74</v>
      </c>
      <c r="R1011">
        <v>82</v>
      </c>
      <c r="S1011">
        <v>82</v>
      </c>
      <c r="T1011">
        <v>82</v>
      </c>
      <c r="U1011">
        <v>82</v>
      </c>
      <c r="V1011">
        <v>82</v>
      </c>
      <c r="W1011">
        <v>79</v>
      </c>
      <c r="X1011">
        <v>85</v>
      </c>
      <c r="Y1011">
        <v>84</v>
      </c>
      <c r="Z1011">
        <v>82</v>
      </c>
      <c r="AA1011">
        <v>92</v>
      </c>
      <c r="AB1011">
        <v>92</v>
      </c>
      <c r="AC1011">
        <v>98</v>
      </c>
      <c r="AD1011">
        <v>101</v>
      </c>
      <c r="AE1011">
        <v>91</v>
      </c>
      <c r="AF1011">
        <v>90</v>
      </c>
      <c r="AG1011">
        <v>89</v>
      </c>
      <c r="AH1011">
        <v>90</v>
      </c>
      <c r="AI1011">
        <v>92</v>
      </c>
      <c r="AJ1011">
        <v>94</v>
      </c>
      <c r="AK1011">
        <v>99</v>
      </c>
      <c r="AL1011">
        <v>104</v>
      </c>
      <c r="AM1011">
        <v>106</v>
      </c>
      <c r="AN1011" s="5">
        <v>104</v>
      </c>
      <c r="AO1011" s="5">
        <v>104</v>
      </c>
      <c r="AP1011" s="5">
        <v>102</v>
      </c>
      <c r="AQ1011" s="5">
        <v>100</v>
      </c>
      <c r="AR1011" s="5">
        <v>100</v>
      </c>
      <c r="AS1011" s="5">
        <v>94</v>
      </c>
      <c r="AT1011" s="5">
        <v>95</v>
      </c>
      <c r="AU1011" s="5">
        <v>92</v>
      </c>
      <c r="AV1011" s="5">
        <v>90</v>
      </c>
      <c r="AW1011" s="5">
        <v>86</v>
      </c>
      <c r="AX1011" s="5">
        <v>92</v>
      </c>
      <c r="AY1011" s="5">
        <v>94</v>
      </c>
      <c r="AZ1011" s="5">
        <v>100</v>
      </c>
      <c r="BA1011" s="5">
        <v>98</v>
      </c>
      <c r="BB1011" s="5">
        <v>99</v>
      </c>
      <c r="BC1011" s="5">
        <v>99</v>
      </c>
      <c r="BD1011" s="5">
        <v>99</v>
      </c>
      <c r="BE1011" s="5">
        <v>99</v>
      </c>
      <c r="BF1011" s="5">
        <v>96</v>
      </c>
      <c r="BG1011" s="5">
        <v>96</v>
      </c>
      <c r="BH1011" s="8">
        <f>AVERAGE(BG1011,BI1011)</f>
        <v>98</v>
      </c>
      <c r="BI1011" s="5">
        <v>100</v>
      </c>
      <c r="BJ1011" s="5">
        <v>101</v>
      </c>
      <c r="BK1011" s="5">
        <v>101</v>
      </c>
      <c r="BL1011" s="5">
        <v>101</v>
      </c>
      <c r="BM1011" s="5">
        <v>94</v>
      </c>
      <c r="BN1011" s="5">
        <v>93</v>
      </c>
      <c r="BO1011" s="5">
        <v>93</v>
      </c>
      <c r="BP1011" s="5">
        <v>93</v>
      </c>
      <c r="BQ1011" s="5">
        <v>90</v>
      </c>
      <c r="BR1011" s="5">
        <v>93</v>
      </c>
      <c r="BS1011">
        <v>93</v>
      </c>
      <c r="BT1011">
        <v>93</v>
      </c>
      <c r="BU1011">
        <v>93</v>
      </c>
      <c r="BV1011">
        <v>83</v>
      </c>
      <c r="BW1011">
        <v>92</v>
      </c>
      <c r="BX1011">
        <v>89</v>
      </c>
      <c r="BY1011">
        <v>92</v>
      </c>
      <c r="BZ1011">
        <v>92</v>
      </c>
      <c r="CA1011">
        <v>88</v>
      </c>
      <c r="CB1011">
        <v>90</v>
      </c>
      <c r="CC1011">
        <v>90</v>
      </c>
      <c r="CD1011">
        <v>95</v>
      </c>
      <c r="CE1011">
        <v>94</v>
      </c>
      <c r="CF1011">
        <v>92</v>
      </c>
      <c r="CG1011">
        <v>96</v>
      </c>
      <c r="CH1011">
        <v>98</v>
      </c>
      <c r="CI1011">
        <v>101</v>
      </c>
      <c r="CJ1011">
        <v>102</v>
      </c>
      <c r="CK1011">
        <v>101</v>
      </c>
      <c r="CL1011">
        <v>100</v>
      </c>
      <c r="CM1011">
        <v>96</v>
      </c>
      <c r="CN1011">
        <v>94</v>
      </c>
      <c r="CO1011">
        <v>93</v>
      </c>
      <c r="CP1011">
        <v>90</v>
      </c>
      <c r="CQ1011">
        <v>94</v>
      </c>
      <c r="CR1011">
        <v>95</v>
      </c>
      <c r="CS1011">
        <v>98</v>
      </c>
      <c r="CT1011">
        <v>98</v>
      </c>
      <c r="CU1011">
        <v>99</v>
      </c>
      <c r="CV1011">
        <v>102</v>
      </c>
      <c r="CW1011">
        <v>100</v>
      </c>
      <c r="CX1011" t="s">
        <v>2</v>
      </c>
      <c r="CY1011" t="s">
        <v>3</v>
      </c>
    </row>
    <row r="1012" spans="1:103" x14ac:dyDescent="0.25">
      <c r="A1012" t="s">
        <v>17</v>
      </c>
      <c r="B1012">
        <v>37.6128</v>
      </c>
      <c r="C1012">
        <v>-114.5264</v>
      </c>
      <c r="D1012">
        <v>4379</v>
      </c>
      <c r="E1012" t="s">
        <v>1</v>
      </c>
      <c r="F1012">
        <v>243.8</v>
      </c>
      <c r="G1012">
        <v>1950</v>
      </c>
      <c r="H1012">
        <v>8</v>
      </c>
      <c r="I1012" t="s">
        <v>260</v>
      </c>
      <c r="J1012">
        <v>96</v>
      </c>
      <c r="K1012">
        <v>89</v>
      </c>
      <c r="L1012">
        <v>83</v>
      </c>
      <c r="M1012">
        <v>89</v>
      </c>
      <c r="N1012">
        <v>92</v>
      </c>
      <c r="O1012">
        <v>90</v>
      </c>
      <c r="P1012">
        <v>81</v>
      </c>
      <c r="Q1012">
        <v>85</v>
      </c>
      <c r="S1012">
        <v>85</v>
      </c>
      <c r="T1012">
        <v>82</v>
      </c>
      <c r="U1012">
        <v>84</v>
      </c>
      <c r="V1012">
        <v>85</v>
      </c>
      <c r="W1012">
        <v>84</v>
      </c>
      <c r="X1012">
        <v>86</v>
      </c>
      <c r="Y1012">
        <v>85</v>
      </c>
      <c r="Z1012">
        <v>87</v>
      </c>
      <c r="AA1012">
        <v>91</v>
      </c>
      <c r="AB1012">
        <v>96</v>
      </c>
      <c r="AC1012">
        <v>97</v>
      </c>
      <c r="AD1012">
        <v>93</v>
      </c>
      <c r="AE1012">
        <v>92</v>
      </c>
      <c r="AF1012">
        <v>89</v>
      </c>
      <c r="AG1012">
        <v>85</v>
      </c>
      <c r="AH1012">
        <v>89</v>
      </c>
      <c r="AI1012">
        <v>93</v>
      </c>
      <c r="AJ1012">
        <v>98</v>
      </c>
      <c r="AK1012">
        <v>103</v>
      </c>
      <c r="AL1012">
        <v>104</v>
      </c>
      <c r="AM1012">
        <v>105</v>
      </c>
      <c r="AN1012" s="5">
        <v>106</v>
      </c>
      <c r="AO1012" s="5">
        <v>104</v>
      </c>
      <c r="AP1012" s="5">
        <v>102</v>
      </c>
      <c r="AQ1012" s="5">
        <v>103</v>
      </c>
      <c r="AR1012" s="5">
        <v>96</v>
      </c>
      <c r="AS1012" s="5">
        <v>73</v>
      </c>
      <c r="AT1012" s="8">
        <f>AVERAGE(AS1012,AU1012)</f>
        <v>79</v>
      </c>
      <c r="AU1012" s="5">
        <v>85</v>
      </c>
      <c r="AV1012" s="5">
        <v>87</v>
      </c>
      <c r="AW1012" s="5">
        <v>89</v>
      </c>
      <c r="AX1012" s="5">
        <v>94</v>
      </c>
      <c r="AY1012" s="5">
        <v>98</v>
      </c>
      <c r="AZ1012" s="5">
        <v>101</v>
      </c>
      <c r="BA1012" s="5">
        <v>101</v>
      </c>
      <c r="BB1012" s="5">
        <v>101</v>
      </c>
      <c r="BC1012" s="5">
        <v>99</v>
      </c>
      <c r="BD1012" s="5">
        <v>96</v>
      </c>
      <c r="BE1012" s="5">
        <v>90</v>
      </c>
      <c r="BF1012" s="5">
        <v>93</v>
      </c>
      <c r="BG1012" s="5">
        <v>97</v>
      </c>
      <c r="BH1012" s="5">
        <v>96</v>
      </c>
      <c r="BI1012" s="5">
        <v>97</v>
      </c>
      <c r="BJ1012" s="5">
        <v>98</v>
      </c>
      <c r="BK1012" s="5">
        <v>96</v>
      </c>
      <c r="BL1012" s="5">
        <v>96</v>
      </c>
      <c r="BM1012" s="5">
        <v>86</v>
      </c>
      <c r="BN1012" s="5">
        <v>94</v>
      </c>
      <c r="BO1012" s="5">
        <v>93</v>
      </c>
      <c r="BP1012" s="5">
        <v>93</v>
      </c>
      <c r="BQ1012" s="5">
        <v>93</v>
      </c>
      <c r="BR1012" s="5">
        <v>92</v>
      </c>
      <c r="BS1012">
        <v>93</v>
      </c>
      <c r="BT1012">
        <v>93</v>
      </c>
      <c r="BU1012">
        <v>94</v>
      </c>
      <c r="BV1012">
        <v>88</v>
      </c>
      <c r="BW1012">
        <v>88</v>
      </c>
      <c r="BX1012">
        <v>88</v>
      </c>
      <c r="BY1012">
        <v>89</v>
      </c>
      <c r="BZ1012">
        <v>92</v>
      </c>
      <c r="CA1012">
        <v>93</v>
      </c>
      <c r="CB1012">
        <v>90</v>
      </c>
      <c r="CC1012">
        <v>86</v>
      </c>
      <c r="CD1012">
        <v>90</v>
      </c>
      <c r="CE1012">
        <v>85</v>
      </c>
      <c r="CF1012">
        <v>93</v>
      </c>
      <c r="CG1012">
        <v>97</v>
      </c>
      <c r="CH1012">
        <v>100</v>
      </c>
      <c r="CI1012">
        <v>101</v>
      </c>
      <c r="CJ1012">
        <v>102</v>
      </c>
      <c r="CK1012">
        <v>102</v>
      </c>
      <c r="CL1012">
        <v>102</v>
      </c>
      <c r="CM1012">
        <v>101</v>
      </c>
      <c r="CN1012">
        <v>98</v>
      </c>
      <c r="CO1012">
        <v>96</v>
      </c>
      <c r="CP1012">
        <v>95</v>
      </c>
      <c r="CQ1012">
        <v>94</v>
      </c>
      <c r="CR1012">
        <v>98</v>
      </c>
      <c r="CS1012">
        <v>100</v>
      </c>
      <c r="CT1012">
        <v>99</v>
      </c>
      <c r="CU1012">
        <v>99</v>
      </c>
      <c r="CV1012">
        <v>103</v>
      </c>
      <c r="CW1012">
        <v>104</v>
      </c>
      <c r="CX1012" t="s">
        <v>2</v>
      </c>
      <c r="CY1012" t="s">
        <v>18</v>
      </c>
    </row>
    <row r="1013" spans="1:103" x14ac:dyDescent="0.25">
      <c r="A1013" t="s">
        <v>7</v>
      </c>
      <c r="B1013">
        <v>37.371099999999998</v>
      </c>
      <c r="C1013">
        <v>-118.35890000000001</v>
      </c>
      <c r="D1013">
        <v>4110</v>
      </c>
      <c r="E1013" t="s">
        <v>1</v>
      </c>
      <c r="F1013">
        <v>166.6</v>
      </c>
      <c r="G1013">
        <v>1950</v>
      </c>
      <c r="H1013">
        <v>8</v>
      </c>
      <c r="I1013" t="s">
        <v>260</v>
      </c>
      <c r="J1013">
        <v>98</v>
      </c>
      <c r="K1013">
        <v>94</v>
      </c>
      <c r="L1013">
        <v>90</v>
      </c>
      <c r="M1013">
        <v>94</v>
      </c>
      <c r="N1013">
        <v>96</v>
      </c>
      <c r="O1013">
        <v>84</v>
      </c>
      <c r="P1013">
        <v>74</v>
      </c>
      <c r="Q1013">
        <v>78</v>
      </c>
      <c r="R1013">
        <v>86</v>
      </c>
      <c r="S1013">
        <v>89</v>
      </c>
      <c r="T1013">
        <v>80</v>
      </c>
      <c r="U1013">
        <v>83</v>
      </c>
      <c r="V1013">
        <v>84</v>
      </c>
      <c r="W1013">
        <v>84</v>
      </c>
      <c r="X1013">
        <v>86</v>
      </c>
      <c r="Y1013">
        <v>86</v>
      </c>
      <c r="Z1013">
        <v>90</v>
      </c>
      <c r="AA1013">
        <v>94</v>
      </c>
      <c r="AB1013">
        <v>99</v>
      </c>
      <c r="AC1013">
        <v>100</v>
      </c>
      <c r="AD1013">
        <v>97</v>
      </c>
      <c r="AE1013">
        <v>97</v>
      </c>
      <c r="AF1013">
        <v>93</v>
      </c>
      <c r="AG1013">
        <v>86</v>
      </c>
      <c r="AH1013">
        <v>90</v>
      </c>
      <c r="AI1013">
        <v>95</v>
      </c>
      <c r="AJ1013">
        <v>99</v>
      </c>
      <c r="AK1013">
        <v>103</v>
      </c>
      <c r="AL1013">
        <v>105</v>
      </c>
      <c r="AM1013">
        <v>105</v>
      </c>
      <c r="AN1013" s="5">
        <v>104</v>
      </c>
      <c r="AO1013" s="5">
        <v>105</v>
      </c>
      <c r="AP1013" s="5">
        <v>104</v>
      </c>
      <c r="AQ1013" s="5">
        <v>101</v>
      </c>
      <c r="AR1013" s="5">
        <v>101</v>
      </c>
      <c r="AS1013" s="5">
        <v>88</v>
      </c>
      <c r="AT1013" s="5">
        <v>93</v>
      </c>
      <c r="AU1013" s="5">
        <v>90</v>
      </c>
      <c r="AV1013" s="5">
        <v>81</v>
      </c>
      <c r="AW1013" s="5">
        <v>90</v>
      </c>
      <c r="AX1013" s="5">
        <v>95</v>
      </c>
      <c r="AY1013" s="5">
        <v>100</v>
      </c>
      <c r="AZ1013" s="5">
        <v>105</v>
      </c>
      <c r="BA1013" s="5">
        <v>105</v>
      </c>
      <c r="BB1013" s="5">
        <v>104</v>
      </c>
      <c r="BC1013" s="5">
        <v>103</v>
      </c>
      <c r="BD1013" s="5">
        <v>99</v>
      </c>
      <c r="BE1013" s="5">
        <v>98</v>
      </c>
      <c r="BF1013" s="5">
        <v>97</v>
      </c>
      <c r="BG1013" s="5">
        <v>99</v>
      </c>
      <c r="BH1013" s="5">
        <v>101</v>
      </c>
      <c r="BI1013" s="5">
        <v>101</v>
      </c>
      <c r="BJ1013" s="5">
        <v>102</v>
      </c>
      <c r="BK1013" s="5">
        <v>102</v>
      </c>
      <c r="BL1013" s="5">
        <v>99</v>
      </c>
      <c r="BM1013" s="5">
        <v>96</v>
      </c>
      <c r="BN1013" s="5">
        <v>98</v>
      </c>
      <c r="BO1013" s="5">
        <v>97</v>
      </c>
      <c r="BP1013" s="5">
        <v>97</v>
      </c>
      <c r="BQ1013" s="5">
        <v>95</v>
      </c>
      <c r="BR1013" s="5">
        <v>99</v>
      </c>
      <c r="BS1013">
        <v>88</v>
      </c>
      <c r="BT1013">
        <v>89</v>
      </c>
      <c r="BU1013">
        <v>94</v>
      </c>
      <c r="BV1013">
        <v>90</v>
      </c>
      <c r="BW1013">
        <v>90</v>
      </c>
      <c r="BX1013">
        <v>92</v>
      </c>
      <c r="BY1013">
        <v>91</v>
      </c>
      <c r="BZ1013">
        <v>90</v>
      </c>
      <c r="CA1013">
        <v>91</v>
      </c>
      <c r="CB1013">
        <v>92</v>
      </c>
      <c r="CC1013">
        <v>92</v>
      </c>
      <c r="CD1013">
        <v>91</v>
      </c>
      <c r="CE1013">
        <v>93</v>
      </c>
      <c r="CF1013">
        <v>95</v>
      </c>
      <c r="CG1013">
        <v>97</v>
      </c>
      <c r="CH1013">
        <v>98</v>
      </c>
      <c r="CI1013">
        <v>102</v>
      </c>
      <c r="CJ1013">
        <v>105</v>
      </c>
      <c r="CK1013">
        <v>106</v>
      </c>
      <c r="CL1013">
        <v>104</v>
      </c>
      <c r="CM1013">
        <v>104</v>
      </c>
      <c r="CN1013">
        <v>102</v>
      </c>
      <c r="CO1013">
        <v>99</v>
      </c>
      <c r="CP1013">
        <v>97</v>
      </c>
      <c r="CQ1013">
        <v>98</v>
      </c>
      <c r="CR1013">
        <v>100</v>
      </c>
      <c r="CS1013">
        <v>103</v>
      </c>
      <c r="CT1013">
        <v>103</v>
      </c>
      <c r="CU1013">
        <v>105</v>
      </c>
      <c r="CV1013">
        <v>103</v>
      </c>
      <c r="CW1013">
        <v>103</v>
      </c>
      <c r="CX1013" t="s">
        <v>5</v>
      </c>
      <c r="CY1013" t="s">
        <v>8</v>
      </c>
    </row>
    <row r="1014" spans="1:103" x14ac:dyDescent="0.25">
      <c r="A1014" t="s">
        <v>73</v>
      </c>
      <c r="B1014">
        <v>37.2667</v>
      </c>
      <c r="C1014">
        <v>-117.0167</v>
      </c>
      <c r="D1014">
        <v>4022</v>
      </c>
      <c r="E1014" t="s">
        <v>1</v>
      </c>
      <c r="F1014">
        <v>90.3</v>
      </c>
      <c r="G1014">
        <v>1950</v>
      </c>
      <c r="H1014">
        <v>8</v>
      </c>
      <c r="I1014" t="s">
        <v>260</v>
      </c>
      <c r="J1014">
        <v>97</v>
      </c>
      <c r="K1014">
        <v>91</v>
      </c>
      <c r="L1014">
        <v>85</v>
      </c>
      <c r="M1014">
        <v>93</v>
      </c>
      <c r="N1014">
        <v>95</v>
      </c>
      <c r="O1014">
        <v>87</v>
      </c>
      <c r="P1014">
        <v>74</v>
      </c>
      <c r="Q1014">
        <v>77</v>
      </c>
      <c r="R1014">
        <v>84</v>
      </c>
      <c r="S1014">
        <v>87</v>
      </c>
      <c r="T1014">
        <v>82</v>
      </c>
      <c r="U1014">
        <v>82</v>
      </c>
      <c r="V1014">
        <v>82</v>
      </c>
      <c r="W1014">
        <v>84</v>
      </c>
      <c r="X1014">
        <v>85</v>
      </c>
      <c r="Y1014">
        <v>85</v>
      </c>
      <c r="Z1014">
        <v>89</v>
      </c>
      <c r="AA1014">
        <v>92</v>
      </c>
      <c r="AB1014">
        <v>97</v>
      </c>
      <c r="AC1014">
        <v>100</v>
      </c>
      <c r="AD1014">
        <v>95</v>
      </c>
      <c r="AE1014">
        <v>98</v>
      </c>
      <c r="AF1014">
        <v>89</v>
      </c>
      <c r="AG1014">
        <v>86</v>
      </c>
      <c r="AH1014">
        <v>88</v>
      </c>
      <c r="AI1014">
        <v>95</v>
      </c>
      <c r="AJ1014">
        <v>98</v>
      </c>
      <c r="AK1014">
        <v>103</v>
      </c>
      <c r="AL1014">
        <v>105</v>
      </c>
      <c r="AM1014">
        <v>106</v>
      </c>
      <c r="AN1014" s="5">
        <v>106</v>
      </c>
      <c r="AO1014" s="5">
        <v>105</v>
      </c>
      <c r="AP1014" s="5">
        <v>106</v>
      </c>
      <c r="AQ1014" s="5">
        <v>105</v>
      </c>
      <c r="AR1014" s="5">
        <v>105</v>
      </c>
      <c r="AS1014" s="5">
        <v>104</v>
      </c>
      <c r="AT1014" s="5">
        <v>91</v>
      </c>
      <c r="AU1014" s="5">
        <v>90</v>
      </c>
      <c r="AV1014" s="5">
        <v>85</v>
      </c>
      <c r="AW1014" s="5">
        <v>90</v>
      </c>
      <c r="AX1014" s="5">
        <v>95</v>
      </c>
      <c r="AY1014" s="5">
        <v>100</v>
      </c>
      <c r="AZ1014" s="5">
        <v>103</v>
      </c>
      <c r="BA1014" s="5">
        <v>104</v>
      </c>
      <c r="BB1014" s="5">
        <v>102</v>
      </c>
      <c r="BC1014" s="5">
        <v>102</v>
      </c>
      <c r="BD1014" s="5">
        <v>99</v>
      </c>
      <c r="BE1014" s="5">
        <v>95</v>
      </c>
      <c r="BF1014" s="5">
        <v>95</v>
      </c>
      <c r="BG1014" s="5">
        <v>97</v>
      </c>
      <c r="BH1014" s="5">
        <v>100</v>
      </c>
      <c r="BI1014" s="5">
        <v>101</v>
      </c>
      <c r="BJ1014" s="5">
        <v>100</v>
      </c>
      <c r="BK1014" s="5">
        <v>99</v>
      </c>
      <c r="BL1014" s="5">
        <v>99</v>
      </c>
      <c r="BM1014" s="5">
        <v>94</v>
      </c>
      <c r="BN1014" s="5">
        <v>96</v>
      </c>
      <c r="BO1014" s="5">
        <v>96</v>
      </c>
      <c r="BP1014" s="5">
        <v>94</v>
      </c>
      <c r="BQ1014" s="5">
        <v>94</v>
      </c>
      <c r="BR1014" s="5">
        <v>97</v>
      </c>
      <c r="BS1014">
        <v>90</v>
      </c>
      <c r="BT1014">
        <v>92</v>
      </c>
      <c r="BU1014">
        <v>95</v>
      </c>
      <c r="BV1014">
        <v>90</v>
      </c>
      <c r="BW1014">
        <v>88</v>
      </c>
      <c r="BX1014">
        <v>90</v>
      </c>
      <c r="BY1014">
        <v>90</v>
      </c>
      <c r="BZ1014">
        <v>89</v>
      </c>
      <c r="CA1014">
        <v>93</v>
      </c>
      <c r="CB1014">
        <v>93</v>
      </c>
      <c r="CC1014">
        <v>89</v>
      </c>
      <c r="CD1014">
        <v>90</v>
      </c>
      <c r="CE1014">
        <v>92</v>
      </c>
      <c r="CF1014">
        <v>94</v>
      </c>
      <c r="CG1014">
        <v>97</v>
      </c>
      <c r="CH1014">
        <v>100</v>
      </c>
      <c r="CI1014">
        <v>104</v>
      </c>
      <c r="CJ1014">
        <v>105</v>
      </c>
      <c r="CK1014">
        <v>108</v>
      </c>
      <c r="CL1014">
        <v>106</v>
      </c>
      <c r="CM1014">
        <v>104</v>
      </c>
      <c r="CN1014">
        <v>102</v>
      </c>
      <c r="CO1014">
        <v>96</v>
      </c>
      <c r="CP1014">
        <v>98</v>
      </c>
      <c r="CQ1014">
        <v>96</v>
      </c>
      <c r="CR1014">
        <v>98</v>
      </c>
      <c r="CS1014">
        <v>102</v>
      </c>
      <c r="CT1014">
        <v>103</v>
      </c>
      <c r="CU1014">
        <v>103</v>
      </c>
      <c r="CV1014">
        <v>104</v>
      </c>
      <c r="CW1014">
        <v>104</v>
      </c>
      <c r="CX1014" t="s">
        <v>2</v>
      </c>
      <c r="CY1014" t="s">
        <v>74</v>
      </c>
    </row>
    <row r="1015" spans="1:103" x14ac:dyDescent="0.25">
      <c r="A1015" t="s">
        <v>55</v>
      </c>
      <c r="B1015">
        <v>35.4</v>
      </c>
      <c r="C1015">
        <v>-115.8167</v>
      </c>
      <c r="D1015">
        <v>3953</v>
      </c>
      <c r="E1015" t="s">
        <v>1</v>
      </c>
      <c r="F1015">
        <v>151.19999999999999</v>
      </c>
      <c r="G1015">
        <v>1950</v>
      </c>
      <c r="H1015">
        <v>8</v>
      </c>
      <c r="I1015" t="s">
        <v>260</v>
      </c>
      <c r="J1015">
        <v>94</v>
      </c>
      <c r="K1015">
        <v>94</v>
      </c>
      <c r="L1015">
        <v>90</v>
      </c>
      <c r="M1015">
        <v>89</v>
      </c>
      <c r="N1015">
        <v>92</v>
      </c>
      <c r="O1015">
        <v>87</v>
      </c>
      <c r="P1015">
        <v>72</v>
      </c>
      <c r="Q1015">
        <v>78</v>
      </c>
      <c r="R1015">
        <v>84</v>
      </c>
      <c r="S1015">
        <v>85</v>
      </c>
      <c r="T1015">
        <v>83</v>
      </c>
      <c r="U1015">
        <v>79</v>
      </c>
      <c r="V1015">
        <v>80</v>
      </c>
      <c r="W1015">
        <v>82</v>
      </c>
      <c r="X1015">
        <v>81</v>
      </c>
      <c r="Y1015">
        <v>82</v>
      </c>
      <c r="Z1015">
        <v>85</v>
      </c>
      <c r="AA1015">
        <v>90</v>
      </c>
      <c r="AB1015">
        <v>93</v>
      </c>
      <c r="AC1015">
        <v>95</v>
      </c>
      <c r="AD1015">
        <v>94</v>
      </c>
      <c r="AE1015">
        <v>90</v>
      </c>
      <c r="AF1015">
        <v>87</v>
      </c>
      <c r="AG1015">
        <v>84</v>
      </c>
      <c r="AH1015">
        <v>89</v>
      </c>
      <c r="AI1015">
        <v>92</v>
      </c>
      <c r="AJ1015">
        <v>96</v>
      </c>
      <c r="AK1015">
        <v>99</v>
      </c>
      <c r="AL1015">
        <v>104</v>
      </c>
      <c r="AM1015">
        <v>105</v>
      </c>
      <c r="AN1015" s="5">
        <v>105</v>
      </c>
      <c r="AO1015" s="5">
        <v>104</v>
      </c>
      <c r="AP1015" s="5">
        <v>102</v>
      </c>
      <c r="AQ1015" s="5">
        <v>100</v>
      </c>
      <c r="AR1015" s="5">
        <v>91</v>
      </c>
      <c r="AS1015" s="5">
        <v>85</v>
      </c>
      <c r="AT1015" s="5">
        <v>86</v>
      </c>
      <c r="AU1015" s="5">
        <v>87</v>
      </c>
      <c r="AV1015" s="5">
        <v>88</v>
      </c>
      <c r="AW1015" s="5">
        <v>87</v>
      </c>
      <c r="AX1015" s="5">
        <v>92</v>
      </c>
      <c r="AY1015" s="5">
        <v>98</v>
      </c>
      <c r="AZ1015" s="5">
        <v>102</v>
      </c>
      <c r="BA1015" s="5">
        <v>101</v>
      </c>
      <c r="BB1015" s="5">
        <v>101</v>
      </c>
      <c r="BC1015" s="5">
        <v>98</v>
      </c>
      <c r="BD1015" s="5">
        <v>95</v>
      </c>
      <c r="BE1015" s="5">
        <v>91</v>
      </c>
      <c r="BF1015" s="5">
        <v>92</v>
      </c>
      <c r="BG1015" s="5">
        <v>95</v>
      </c>
      <c r="BH1015" s="5">
        <v>97</v>
      </c>
      <c r="BI1015" s="5">
        <v>95</v>
      </c>
      <c r="BJ1015" s="5">
        <v>95</v>
      </c>
      <c r="BK1015" s="5">
        <v>93</v>
      </c>
      <c r="BL1015" s="5">
        <v>88</v>
      </c>
      <c r="BM1015" s="5">
        <v>90</v>
      </c>
      <c r="BN1015" s="5">
        <v>94</v>
      </c>
      <c r="BO1015" s="5">
        <v>93</v>
      </c>
      <c r="BP1015" s="5">
        <v>89</v>
      </c>
      <c r="BQ1015" s="5">
        <v>93</v>
      </c>
      <c r="BR1015" s="5">
        <v>91</v>
      </c>
      <c r="BS1015">
        <v>87</v>
      </c>
      <c r="BT1015">
        <v>91</v>
      </c>
      <c r="BU1015">
        <v>96</v>
      </c>
      <c r="BV1015">
        <v>94</v>
      </c>
      <c r="BW1015">
        <v>88</v>
      </c>
      <c r="BX1015">
        <v>87</v>
      </c>
      <c r="BY1015">
        <v>89</v>
      </c>
      <c r="BZ1015">
        <v>91</v>
      </c>
      <c r="CA1015">
        <v>92</v>
      </c>
      <c r="CB1015">
        <v>90</v>
      </c>
      <c r="CC1015">
        <v>87</v>
      </c>
      <c r="CD1015">
        <v>89</v>
      </c>
      <c r="CE1015">
        <v>91</v>
      </c>
      <c r="CF1015">
        <v>92</v>
      </c>
      <c r="CG1015">
        <v>94</v>
      </c>
      <c r="CH1015">
        <v>98</v>
      </c>
      <c r="CI1015">
        <v>102</v>
      </c>
      <c r="CJ1015">
        <v>103</v>
      </c>
      <c r="CK1015">
        <v>103</v>
      </c>
      <c r="CL1015">
        <v>101</v>
      </c>
      <c r="CM1015">
        <v>100</v>
      </c>
      <c r="CN1015">
        <v>98</v>
      </c>
      <c r="CO1015">
        <v>95</v>
      </c>
      <c r="CP1015">
        <v>94</v>
      </c>
      <c r="CQ1015">
        <v>93</v>
      </c>
      <c r="CR1015">
        <v>96</v>
      </c>
      <c r="CS1015">
        <v>96</v>
      </c>
      <c r="CT1015">
        <v>99</v>
      </c>
      <c r="CU1015">
        <v>100</v>
      </c>
      <c r="CV1015">
        <v>101</v>
      </c>
      <c r="CW1015">
        <v>102</v>
      </c>
      <c r="CX1015" t="s">
        <v>5</v>
      </c>
      <c r="CY1015" t="s">
        <v>56</v>
      </c>
    </row>
    <row r="1016" spans="1:103" x14ac:dyDescent="0.25">
      <c r="A1016" t="s">
        <v>49</v>
      </c>
      <c r="B1016">
        <v>36.1389</v>
      </c>
      <c r="C1016">
        <v>-117.9528</v>
      </c>
      <c r="D1016">
        <v>3825</v>
      </c>
      <c r="E1016" t="s">
        <v>1</v>
      </c>
      <c r="F1016">
        <v>103.6</v>
      </c>
      <c r="G1016">
        <v>1950</v>
      </c>
      <c r="H1016">
        <v>8</v>
      </c>
      <c r="I1016" t="s">
        <v>260</v>
      </c>
      <c r="J1016">
        <v>92</v>
      </c>
      <c r="K1016">
        <v>92</v>
      </c>
      <c r="L1016">
        <v>89</v>
      </c>
      <c r="M1016">
        <v>92</v>
      </c>
      <c r="N1016">
        <v>91</v>
      </c>
      <c r="O1016">
        <v>79</v>
      </c>
      <c r="P1016">
        <v>69</v>
      </c>
      <c r="Q1016">
        <v>74</v>
      </c>
      <c r="R1016">
        <v>82</v>
      </c>
      <c r="S1016">
        <v>84</v>
      </c>
      <c r="T1016">
        <v>78</v>
      </c>
      <c r="U1016">
        <v>79</v>
      </c>
      <c r="V1016">
        <v>80</v>
      </c>
      <c r="W1016">
        <v>80</v>
      </c>
      <c r="X1016">
        <v>81</v>
      </c>
      <c r="Y1016">
        <v>82</v>
      </c>
      <c r="Z1016">
        <v>87</v>
      </c>
      <c r="AA1016">
        <v>90</v>
      </c>
      <c r="AB1016">
        <v>94</v>
      </c>
      <c r="AC1016">
        <v>95</v>
      </c>
      <c r="AD1016">
        <v>93</v>
      </c>
      <c r="AE1016">
        <v>88</v>
      </c>
      <c r="AF1016">
        <v>91</v>
      </c>
      <c r="AG1016">
        <v>88</v>
      </c>
      <c r="AH1016">
        <v>85</v>
      </c>
      <c r="AI1016">
        <v>92</v>
      </c>
      <c r="AJ1016">
        <v>95</v>
      </c>
      <c r="AK1016">
        <v>99</v>
      </c>
      <c r="AL1016">
        <v>101</v>
      </c>
      <c r="AM1016">
        <v>103</v>
      </c>
      <c r="AN1016" s="5">
        <v>104</v>
      </c>
      <c r="AO1016" s="5">
        <v>104</v>
      </c>
      <c r="AP1016" s="5">
        <v>103</v>
      </c>
      <c r="AQ1016" s="5">
        <v>99</v>
      </c>
      <c r="AR1016" s="5">
        <v>95</v>
      </c>
      <c r="AS1016" s="5">
        <v>80</v>
      </c>
      <c r="AT1016" s="5">
        <v>91</v>
      </c>
      <c r="AU1016" s="5">
        <v>89</v>
      </c>
      <c r="AV1016" s="5">
        <v>85</v>
      </c>
      <c r="AW1016" s="5">
        <v>87</v>
      </c>
      <c r="AX1016" s="5">
        <v>91</v>
      </c>
      <c r="AY1016" s="5">
        <v>96</v>
      </c>
      <c r="AZ1016" s="5">
        <v>101</v>
      </c>
      <c r="BA1016" s="5">
        <v>102</v>
      </c>
      <c r="BB1016" s="5">
        <v>103</v>
      </c>
      <c r="BC1016" s="5">
        <v>100</v>
      </c>
      <c r="BD1016" s="5">
        <v>96</v>
      </c>
      <c r="BE1016" s="5">
        <v>92</v>
      </c>
      <c r="BF1016" s="5">
        <v>96</v>
      </c>
      <c r="BG1016" s="5">
        <v>95</v>
      </c>
      <c r="BH1016" s="5">
        <v>99</v>
      </c>
      <c r="BI1016" s="5">
        <v>97</v>
      </c>
      <c r="BJ1016" s="5">
        <v>96</v>
      </c>
      <c r="BK1016" s="5">
        <v>96</v>
      </c>
      <c r="BL1016" s="5">
        <v>97</v>
      </c>
      <c r="BM1016" s="5">
        <v>96</v>
      </c>
      <c r="BN1016" s="5">
        <v>94</v>
      </c>
      <c r="BO1016" s="5">
        <v>95</v>
      </c>
      <c r="BP1016" s="5">
        <v>91</v>
      </c>
      <c r="BQ1016" s="5">
        <v>96</v>
      </c>
      <c r="BR1016" s="5">
        <v>94</v>
      </c>
      <c r="BS1016">
        <v>92</v>
      </c>
      <c r="BT1016">
        <v>92</v>
      </c>
      <c r="BU1016">
        <v>92</v>
      </c>
      <c r="BV1016">
        <v>84</v>
      </c>
      <c r="BW1016">
        <v>88</v>
      </c>
      <c r="BX1016">
        <v>86</v>
      </c>
      <c r="BY1016">
        <v>86</v>
      </c>
      <c r="BZ1016">
        <v>88</v>
      </c>
      <c r="CA1016">
        <v>92</v>
      </c>
      <c r="CB1016">
        <v>88</v>
      </c>
      <c r="CC1016">
        <v>86</v>
      </c>
      <c r="CD1016">
        <v>87</v>
      </c>
      <c r="CE1016">
        <v>90</v>
      </c>
      <c r="CF1016">
        <v>93</v>
      </c>
      <c r="CG1016">
        <v>96</v>
      </c>
      <c r="CH1016">
        <v>96</v>
      </c>
      <c r="CI1016">
        <v>104</v>
      </c>
      <c r="CJ1016">
        <v>104</v>
      </c>
      <c r="CK1016">
        <v>106</v>
      </c>
      <c r="CL1016">
        <v>103</v>
      </c>
      <c r="CM1016">
        <v>102</v>
      </c>
      <c r="CN1016">
        <v>98</v>
      </c>
      <c r="CO1016">
        <v>95</v>
      </c>
      <c r="CP1016">
        <v>94</v>
      </c>
      <c r="CQ1016">
        <v>95</v>
      </c>
      <c r="CR1016">
        <v>98</v>
      </c>
      <c r="CS1016">
        <v>100</v>
      </c>
      <c r="CT1016">
        <v>103</v>
      </c>
      <c r="CU1016">
        <v>102</v>
      </c>
      <c r="CV1016">
        <v>101</v>
      </c>
      <c r="CW1016">
        <v>100</v>
      </c>
      <c r="CX1016" t="s">
        <v>5</v>
      </c>
      <c r="CY1016" t="s">
        <v>50</v>
      </c>
    </row>
    <row r="1017" spans="1:103" x14ac:dyDescent="0.25">
      <c r="A1017" t="s">
        <v>61</v>
      </c>
      <c r="B1017">
        <v>35.369199999999999</v>
      </c>
      <c r="C1017">
        <v>-117.6525</v>
      </c>
      <c r="D1017">
        <v>3570</v>
      </c>
      <c r="E1017" t="s">
        <v>1</v>
      </c>
      <c r="F1017">
        <v>140.5</v>
      </c>
      <c r="G1017">
        <v>1950</v>
      </c>
      <c r="H1017">
        <v>8</v>
      </c>
      <c r="I1017" t="s">
        <v>260</v>
      </c>
      <c r="J1017">
        <v>102</v>
      </c>
      <c r="K1017">
        <v>95</v>
      </c>
      <c r="L1017">
        <v>91</v>
      </c>
      <c r="M1017">
        <v>95</v>
      </c>
      <c r="N1017">
        <v>97</v>
      </c>
      <c r="O1017">
        <v>88</v>
      </c>
      <c r="P1017">
        <v>71</v>
      </c>
      <c r="Q1017">
        <v>82</v>
      </c>
      <c r="R1017">
        <v>88</v>
      </c>
      <c r="S1017">
        <v>87</v>
      </c>
      <c r="T1017">
        <v>79</v>
      </c>
      <c r="U1017">
        <v>83</v>
      </c>
      <c r="V1017">
        <v>81</v>
      </c>
      <c r="W1017">
        <v>86</v>
      </c>
      <c r="X1017">
        <v>86</v>
      </c>
      <c r="Y1017">
        <v>87</v>
      </c>
      <c r="Z1017">
        <v>90</v>
      </c>
      <c r="AA1017">
        <v>95</v>
      </c>
      <c r="AB1017">
        <v>98</v>
      </c>
      <c r="AC1017">
        <v>100</v>
      </c>
      <c r="AD1017">
        <v>96</v>
      </c>
      <c r="AE1017">
        <v>94</v>
      </c>
      <c r="AF1017">
        <v>87</v>
      </c>
      <c r="AG1017">
        <v>84</v>
      </c>
      <c r="AH1017">
        <v>92</v>
      </c>
      <c r="AI1017">
        <v>97</v>
      </c>
      <c r="AJ1017">
        <v>100</v>
      </c>
      <c r="AK1017">
        <v>104</v>
      </c>
      <c r="AL1017">
        <v>106</v>
      </c>
      <c r="AM1017">
        <v>108</v>
      </c>
      <c r="AN1017" s="5">
        <v>108</v>
      </c>
      <c r="AO1017" s="5">
        <v>108</v>
      </c>
      <c r="AP1017" s="5">
        <v>107</v>
      </c>
      <c r="AQ1017" s="5">
        <v>105</v>
      </c>
      <c r="AR1017" s="5">
        <v>102</v>
      </c>
      <c r="AS1017" s="5">
        <v>91</v>
      </c>
      <c r="AT1017" s="5">
        <v>97</v>
      </c>
      <c r="AU1017" s="5">
        <v>92</v>
      </c>
      <c r="AV1017" s="5">
        <v>89</v>
      </c>
      <c r="AW1017" s="5">
        <v>90</v>
      </c>
      <c r="AX1017" s="5">
        <v>95</v>
      </c>
      <c r="AY1017" s="5">
        <v>101</v>
      </c>
      <c r="AZ1017" s="5">
        <v>106</v>
      </c>
      <c r="BA1017" s="5">
        <v>106</v>
      </c>
      <c r="BB1017" s="5">
        <v>103</v>
      </c>
      <c r="BC1017" s="5">
        <v>101</v>
      </c>
      <c r="BD1017" s="5">
        <v>98</v>
      </c>
      <c r="BE1017" s="5">
        <v>96</v>
      </c>
      <c r="BF1017" s="5">
        <v>97</v>
      </c>
      <c r="BG1017" s="5">
        <v>100</v>
      </c>
      <c r="BH1017" s="5">
        <v>102</v>
      </c>
      <c r="BI1017" s="5">
        <v>101</v>
      </c>
      <c r="BJ1017" s="5">
        <v>102</v>
      </c>
      <c r="BK1017" s="5">
        <v>101</v>
      </c>
      <c r="BL1017" s="5">
        <v>100</v>
      </c>
      <c r="BM1017" s="5">
        <v>99</v>
      </c>
      <c r="BN1017" s="5">
        <v>99</v>
      </c>
      <c r="BO1017" s="5">
        <v>94</v>
      </c>
      <c r="BP1017" s="5">
        <v>97</v>
      </c>
      <c r="BQ1017" s="5">
        <v>99</v>
      </c>
      <c r="BR1017" s="5">
        <v>96</v>
      </c>
      <c r="BS1017">
        <v>92</v>
      </c>
      <c r="BT1017">
        <v>96</v>
      </c>
      <c r="BU1017">
        <v>98</v>
      </c>
      <c r="BV1017">
        <v>89</v>
      </c>
      <c r="BW1017">
        <v>90</v>
      </c>
      <c r="BX1017">
        <v>91</v>
      </c>
      <c r="BY1017">
        <v>92</v>
      </c>
      <c r="BZ1017">
        <v>91</v>
      </c>
      <c r="CA1017">
        <v>95</v>
      </c>
      <c r="CB1017">
        <v>93</v>
      </c>
      <c r="CC1017">
        <v>92</v>
      </c>
      <c r="CD1017">
        <v>93</v>
      </c>
      <c r="CE1017">
        <v>96</v>
      </c>
      <c r="CF1017">
        <v>97</v>
      </c>
      <c r="CG1017">
        <v>100</v>
      </c>
      <c r="CH1017">
        <v>103</v>
      </c>
      <c r="CI1017">
        <v>106</v>
      </c>
      <c r="CJ1017">
        <v>107</v>
      </c>
      <c r="CK1017">
        <v>109</v>
      </c>
      <c r="CL1017">
        <v>107</v>
      </c>
      <c r="CM1017">
        <v>105</v>
      </c>
      <c r="CN1017">
        <v>100</v>
      </c>
      <c r="CO1017">
        <v>99</v>
      </c>
      <c r="CP1017">
        <v>99</v>
      </c>
      <c r="CQ1017">
        <v>99</v>
      </c>
      <c r="CR1017">
        <v>101</v>
      </c>
      <c r="CS1017">
        <v>103</v>
      </c>
      <c r="CT1017">
        <v>104</v>
      </c>
      <c r="CU1017">
        <v>105</v>
      </c>
      <c r="CV1017">
        <v>106</v>
      </c>
      <c r="CW1017">
        <v>104</v>
      </c>
      <c r="CX1017" t="s">
        <v>5</v>
      </c>
      <c r="CY1017" t="s">
        <v>62</v>
      </c>
    </row>
    <row r="1018" spans="1:103" x14ac:dyDescent="0.25">
      <c r="A1018" t="s">
        <v>31</v>
      </c>
      <c r="B1018">
        <v>35.466099999999997</v>
      </c>
      <c r="C1018">
        <v>-114.9217</v>
      </c>
      <c r="D1018">
        <v>3540</v>
      </c>
      <c r="E1018" t="s">
        <v>1</v>
      </c>
      <c r="F1018">
        <v>207</v>
      </c>
      <c r="G1018">
        <v>1950</v>
      </c>
      <c r="H1018">
        <v>8</v>
      </c>
      <c r="I1018" t="s">
        <v>260</v>
      </c>
      <c r="J1018">
        <v>95</v>
      </c>
      <c r="K1018">
        <v>99</v>
      </c>
      <c r="L1018">
        <v>95</v>
      </c>
      <c r="M1018">
        <v>90</v>
      </c>
      <c r="N1018">
        <v>94</v>
      </c>
      <c r="O1018">
        <v>94</v>
      </c>
      <c r="P1018">
        <v>80</v>
      </c>
      <c r="Q1018">
        <v>78</v>
      </c>
      <c r="R1018">
        <v>86</v>
      </c>
      <c r="S1018">
        <v>89</v>
      </c>
      <c r="T1018">
        <v>86</v>
      </c>
      <c r="U1018">
        <v>86</v>
      </c>
      <c r="V1018">
        <v>87</v>
      </c>
      <c r="W1018">
        <v>85</v>
      </c>
      <c r="X1018">
        <v>86</v>
      </c>
      <c r="Y1018">
        <v>87</v>
      </c>
      <c r="Z1018">
        <v>89</v>
      </c>
      <c r="AA1018">
        <v>93</v>
      </c>
      <c r="AB1018">
        <v>94</v>
      </c>
      <c r="AC1018">
        <v>95</v>
      </c>
      <c r="AD1018">
        <v>95</v>
      </c>
      <c r="AE1018">
        <v>92</v>
      </c>
      <c r="AF1018">
        <v>86</v>
      </c>
      <c r="AG1018">
        <v>85</v>
      </c>
      <c r="AH1018">
        <v>90</v>
      </c>
      <c r="AI1018">
        <v>95</v>
      </c>
      <c r="AJ1018">
        <v>99</v>
      </c>
      <c r="AK1018">
        <v>102</v>
      </c>
      <c r="AL1018">
        <v>105</v>
      </c>
      <c r="AM1018">
        <v>107</v>
      </c>
      <c r="AN1018" s="5">
        <v>105</v>
      </c>
      <c r="AO1018" s="5">
        <v>105</v>
      </c>
      <c r="AP1018" s="5">
        <v>102</v>
      </c>
      <c r="AQ1018" s="5">
        <v>99</v>
      </c>
      <c r="AR1018" s="5">
        <v>92</v>
      </c>
      <c r="AS1018" s="5">
        <v>89</v>
      </c>
      <c r="AT1018" s="5">
        <v>82</v>
      </c>
      <c r="AU1018" s="5">
        <v>85</v>
      </c>
      <c r="AV1018" s="5">
        <v>86</v>
      </c>
      <c r="AW1018" s="5">
        <v>92</v>
      </c>
      <c r="AX1018" s="5">
        <v>95</v>
      </c>
      <c r="AY1018" s="5">
        <v>100</v>
      </c>
      <c r="AZ1018" s="5">
        <v>106</v>
      </c>
      <c r="BA1018" s="5">
        <v>104</v>
      </c>
      <c r="BB1018" s="5">
        <v>102</v>
      </c>
      <c r="BC1018" s="5">
        <v>100</v>
      </c>
      <c r="BD1018" s="5">
        <v>94</v>
      </c>
      <c r="BE1018" s="5">
        <v>93</v>
      </c>
      <c r="BF1018" s="5">
        <v>92</v>
      </c>
      <c r="BG1018" s="5">
        <v>96</v>
      </c>
      <c r="BH1018" s="5">
        <v>97</v>
      </c>
      <c r="BI1018" s="5">
        <v>94</v>
      </c>
      <c r="BJ1018" s="5">
        <v>93</v>
      </c>
      <c r="BK1018" s="5">
        <v>90</v>
      </c>
      <c r="BL1018" s="5">
        <v>93</v>
      </c>
      <c r="BM1018" s="5">
        <v>89</v>
      </c>
      <c r="BN1018" s="5">
        <v>95</v>
      </c>
      <c r="BO1018" s="5">
        <v>94</v>
      </c>
      <c r="BP1018" s="5">
        <v>93</v>
      </c>
      <c r="BQ1018" s="5">
        <v>94</v>
      </c>
      <c r="BR1018" s="5">
        <v>86</v>
      </c>
      <c r="BS1018">
        <v>90</v>
      </c>
      <c r="BT1018">
        <v>95</v>
      </c>
      <c r="BU1018">
        <v>98</v>
      </c>
      <c r="BV1018">
        <v>94</v>
      </c>
      <c r="BW1018">
        <v>91</v>
      </c>
      <c r="BX1018">
        <v>92</v>
      </c>
      <c r="BY1018">
        <v>92</v>
      </c>
      <c r="BZ1018">
        <v>94</v>
      </c>
      <c r="CA1018">
        <v>97</v>
      </c>
      <c r="CB1018">
        <v>94</v>
      </c>
      <c r="CC1018">
        <v>94</v>
      </c>
      <c r="CD1018">
        <v>90</v>
      </c>
      <c r="CE1018">
        <v>91</v>
      </c>
      <c r="CF1018">
        <v>95</v>
      </c>
      <c r="CG1018">
        <v>97</v>
      </c>
      <c r="CH1018">
        <v>99</v>
      </c>
      <c r="CI1018">
        <v>103</v>
      </c>
      <c r="CJ1018">
        <v>104</v>
      </c>
      <c r="CK1018">
        <v>100</v>
      </c>
      <c r="CL1018">
        <v>102</v>
      </c>
      <c r="CM1018">
        <v>100</v>
      </c>
      <c r="CN1018">
        <v>98</v>
      </c>
      <c r="CO1018">
        <v>96</v>
      </c>
      <c r="CP1018">
        <v>96</v>
      </c>
      <c r="CQ1018">
        <v>92</v>
      </c>
      <c r="CR1018">
        <v>96</v>
      </c>
      <c r="CS1018">
        <v>100</v>
      </c>
      <c r="CT1018">
        <v>101</v>
      </c>
      <c r="CU1018">
        <v>102</v>
      </c>
      <c r="CV1018">
        <v>103</v>
      </c>
      <c r="CW1018">
        <v>105</v>
      </c>
      <c r="CX1018" t="s">
        <v>2</v>
      </c>
      <c r="CY1018" t="s">
        <v>32</v>
      </c>
    </row>
    <row r="1019" spans="1:103" x14ac:dyDescent="0.25">
      <c r="A1019" t="s">
        <v>47</v>
      </c>
      <c r="B1019">
        <v>37.366700000000002</v>
      </c>
      <c r="C1019">
        <v>-115.16670000000001</v>
      </c>
      <c r="D1019">
        <v>3488</v>
      </c>
      <c r="E1019" t="s">
        <v>1</v>
      </c>
      <c r="F1019">
        <v>181.4</v>
      </c>
      <c r="G1019">
        <v>1950</v>
      </c>
      <c r="H1019">
        <v>8</v>
      </c>
      <c r="I1019" t="s">
        <v>260</v>
      </c>
      <c r="J1019">
        <v>99</v>
      </c>
      <c r="K1019">
        <v>99</v>
      </c>
      <c r="L1019">
        <v>95</v>
      </c>
      <c r="M1019">
        <v>94</v>
      </c>
      <c r="N1019">
        <v>96</v>
      </c>
      <c r="O1019">
        <v>92</v>
      </c>
      <c r="P1019">
        <v>93</v>
      </c>
      <c r="Q1019">
        <v>80</v>
      </c>
      <c r="R1019">
        <v>89</v>
      </c>
      <c r="S1019">
        <v>88</v>
      </c>
      <c r="T1019">
        <v>89</v>
      </c>
      <c r="U1019">
        <v>91</v>
      </c>
      <c r="V1019">
        <v>89</v>
      </c>
      <c r="W1019">
        <v>87</v>
      </c>
      <c r="X1019">
        <v>89</v>
      </c>
      <c r="Y1019">
        <v>87</v>
      </c>
      <c r="Z1019">
        <v>89</v>
      </c>
      <c r="AA1019">
        <v>90</v>
      </c>
      <c r="AB1019">
        <v>90</v>
      </c>
      <c r="AC1019">
        <v>100</v>
      </c>
      <c r="AD1019">
        <v>99</v>
      </c>
      <c r="AE1019">
        <v>97</v>
      </c>
      <c r="AF1019">
        <v>94</v>
      </c>
      <c r="AG1019">
        <v>95</v>
      </c>
      <c r="AH1019">
        <v>99</v>
      </c>
      <c r="AI1019">
        <v>98</v>
      </c>
      <c r="AJ1019">
        <v>101</v>
      </c>
      <c r="AK1019">
        <v>104</v>
      </c>
      <c r="AL1019">
        <v>107</v>
      </c>
      <c r="AM1019">
        <v>108</v>
      </c>
      <c r="AN1019" s="5">
        <v>109</v>
      </c>
      <c r="AO1019" s="5">
        <v>107</v>
      </c>
      <c r="AP1019" s="5">
        <v>104</v>
      </c>
      <c r="AQ1019" s="5">
        <v>105</v>
      </c>
      <c r="AR1019" s="5">
        <v>99</v>
      </c>
      <c r="AS1019" s="5">
        <v>88</v>
      </c>
      <c r="AT1019" s="5">
        <v>83</v>
      </c>
      <c r="AU1019" s="5">
        <v>87</v>
      </c>
      <c r="AV1019" s="5">
        <v>90</v>
      </c>
      <c r="AW1019" s="5">
        <v>94</v>
      </c>
      <c r="AX1019" s="5">
        <v>97</v>
      </c>
      <c r="AY1019" s="5">
        <v>101</v>
      </c>
      <c r="AZ1019" s="5">
        <v>103</v>
      </c>
      <c r="BA1019" s="5">
        <v>103</v>
      </c>
      <c r="BB1019" s="5">
        <v>103</v>
      </c>
      <c r="BC1019" s="5">
        <v>101</v>
      </c>
      <c r="BD1019" s="5">
        <v>99</v>
      </c>
      <c r="BE1019" s="5">
        <v>95</v>
      </c>
      <c r="BF1019" s="5">
        <v>96</v>
      </c>
      <c r="BG1019" s="5">
        <v>99</v>
      </c>
      <c r="BH1019" s="5">
        <v>98</v>
      </c>
      <c r="BI1019" s="5">
        <v>100</v>
      </c>
      <c r="BJ1019" s="5">
        <v>98</v>
      </c>
      <c r="BK1019" s="5">
        <v>97</v>
      </c>
      <c r="BL1019" s="5">
        <v>97</v>
      </c>
      <c r="BM1019" s="5">
        <v>89</v>
      </c>
      <c r="BN1019" s="5">
        <v>92</v>
      </c>
      <c r="BO1019" s="5">
        <v>95</v>
      </c>
      <c r="BP1019" s="5">
        <v>94</v>
      </c>
      <c r="BQ1019" s="5">
        <v>92</v>
      </c>
      <c r="BR1019" s="5">
        <v>90</v>
      </c>
      <c r="BS1019">
        <v>92</v>
      </c>
      <c r="BT1019">
        <v>95</v>
      </c>
      <c r="BU1019">
        <v>96</v>
      </c>
      <c r="BV1019">
        <v>90</v>
      </c>
      <c r="BW1019">
        <v>90</v>
      </c>
      <c r="BX1019">
        <v>92</v>
      </c>
      <c r="BY1019">
        <v>93</v>
      </c>
      <c r="BZ1019">
        <v>94</v>
      </c>
      <c r="CA1019">
        <v>94</v>
      </c>
      <c r="CB1019">
        <v>94</v>
      </c>
      <c r="CC1019">
        <v>95</v>
      </c>
      <c r="CD1019">
        <v>92</v>
      </c>
      <c r="CE1019">
        <v>93</v>
      </c>
      <c r="CF1019">
        <v>95</v>
      </c>
      <c r="CG1019">
        <v>98</v>
      </c>
      <c r="CH1019">
        <v>102</v>
      </c>
      <c r="CI1019">
        <v>104</v>
      </c>
      <c r="CJ1019">
        <v>104</v>
      </c>
      <c r="CK1019">
        <v>104</v>
      </c>
      <c r="CL1019">
        <v>106</v>
      </c>
      <c r="CM1019">
        <v>103</v>
      </c>
      <c r="CN1019">
        <v>101</v>
      </c>
      <c r="CO1019">
        <v>99</v>
      </c>
      <c r="CP1019">
        <v>98</v>
      </c>
      <c r="CQ1019">
        <v>96</v>
      </c>
      <c r="CR1019">
        <v>100</v>
      </c>
      <c r="CS1019">
        <v>102</v>
      </c>
      <c r="CT1019">
        <v>102</v>
      </c>
      <c r="CU1019">
        <v>103</v>
      </c>
      <c r="CV1019">
        <v>105</v>
      </c>
      <c r="CW1019">
        <v>106</v>
      </c>
      <c r="CX1019" t="s">
        <v>2</v>
      </c>
      <c r="CY1019" t="s">
        <v>48</v>
      </c>
    </row>
    <row r="1020" spans="1:103" x14ac:dyDescent="0.25">
      <c r="A1020" t="s">
        <v>43</v>
      </c>
      <c r="B1020">
        <v>36.916699999999999</v>
      </c>
      <c r="C1020">
        <v>-116.75</v>
      </c>
      <c r="D1020">
        <v>3304</v>
      </c>
      <c r="E1020" t="s">
        <v>1</v>
      </c>
      <c r="F1020">
        <v>51.5</v>
      </c>
      <c r="G1020">
        <v>1950</v>
      </c>
      <c r="H1020">
        <v>8</v>
      </c>
      <c r="I1020" t="s">
        <v>260</v>
      </c>
      <c r="J1020">
        <v>102</v>
      </c>
      <c r="K1020">
        <v>97</v>
      </c>
      <c r="L1020">
        <v>88</v>
      </c>
      <c r="M1020">
        <v>97</v>
      </c>
      <c r="N1020">
        <v>98</v>
      </c>
      <c r="O1020">
        <v>90</v>
      </c>
      <c r="P1020">
        <v>73</v>
      </c>
      <c r="Q1020">
        <v>81</v>
      </c>
      <c r="R1020">
        <v>89</v>
      </c>
      <c r="S1020">
        <v>90</v>
      </c>
      <c r="T1020">
        <v>86</v>
      </c>
      <c r="U1020">
        <v>86</v>
      </c>
      <c r="V1020">
        <v>86</v>
      </c>
      <c r="W1020">
        <v>88</v>
      </c>
      <c r="X1020">
        <v>89</v>
      </c>
      <c r="Y1020">
        <v>89</v>
      </c>
      <c r="Z1020">
        <v>91</v>
      </c>
      <c r="AA1020">
        <v>97</v>
      </c>
      <c r="AB1020">
        <v>100</v>
      </c>
      <c r="AC1020">
        <v>102</v>
      </c>
      <c r="AD1020">
        <v>99</v>
      </c>
      <c r="AE1020">
        <v>95</v>
      </c>
      <c r="AF1020">
        <v>92</v>
      </c>
      <c r="AG1020">
        <v>88</v>
      </c>
      <c r="AH1020">
        <v>93</v>
      </c>
      <c r="AI1020">
        <v>98</v>
      </c>
      <c r="AJ1020">
        <v>101</v>
      </c>
      <c r="AK1020">
        <v>105</v>
      </c>
      <c r="AL1020">
        <v>109</v>
      </c>
      <c r="AM1020">
        <v>109</v>
      </c>
      <c r="AN1020" s="5">
        <v>109</v>
      </c>
      <c r="AO1020" s="5">
        <v>108</v>
      </c>
      <c r="AP1020" s="5">
        <v>108</v>
      </c>
      <c r="AQ1020" s="5">
        <v>105</v>
      </c>
      <c r="AR1020" s="5">
        <v>101</v>
      </c>
      <c r="AS1020" s="5">
        <v>78</v>
      </c>
      <c r="AT1020" s="5">
        <v>93</v>
      </c>
      <c r="AU1020" s="5">
        <v>91</v>
      </c>
      <c r="AV1020" s="5">
        <v>89</v>
      </c>
      <c r="AW1020" s="5">
        <v>92</v>
      </c>
      <c r="AX1020" s="5">
        <v>97</v>
      </c>
      <c r="AY1020" s="5">
        <v>103</v>
      </c>
      <c r="AZ1020" s="5">
        <v>106</v>
      </c>
      <c r="BA1020" s="5">
        <v>107</v>
      </c>
      <c r="BB1020" s="5">
        <v>105</v>
      </c>
      <c r="BC1020" s="5">
        <v>104</v>
      </c>
      <c r="BD1020" s="5">
        <v>100</v>
      </c>
      <c r="BE1020" s="5">
        <v>97</v>
      </c>
      <c r="BF1020" s="5">
        <v>98</v>
      </c>
      <c r="BG1020" s="5">
        <v>100</v>
      </c>
      <c r="BH1020" s="5">
        <v>102</v>
      </c>
      <c r="BI1020" s="5">
        <v>102</v>
      </c>
      <c r="BJ1020" s="5">
        <v>102</v>
      </c>
      <c r="BK1020" s="5">
        <v>101</v>
      </c>
      <c r="BL1020" s="5">
        <v>101</v>
      </c>
      <c r="BM1020" s="5">
        <v>96</v>
      </c>
      <c r="BN1020" s="5">
        <v>99</v>
      </c>
      <c r="BO1020" s="5">
        <v>97</v>
      </c>
      <c r="BP1020" s="5">
        <v>99</v>
      </c>
      <c r="BQ1020" s="5">
        <v>99</v>
      </c>
      <c r="BR1020" s="5">
        <v>99</v>
      </c>
      <c r="BS1020">
        <v>93</v>
      </c>
      <c r="BT1020">
        <v>96</v>
      </c>
      <c r="BU1020">
        <v>98</v>
      </c>
      <c r="BV1020">
        <v>93</v>
      </c>
      <c r="BW1020">
        <v>91</v>
      </c>
      <c r="BX1020">
        <v>93</v>
      </c>
      <c r="BY1020">
        <v>94</v>
      </c>
      <c r="BZ1020">
        <v>92</v>
      </c>
      <c r="CA1020">
        <v>96</v>
      </c>
      <c r="CB1020">
        <v>96</v>
      </c>
      <c r="CC1020">
        <v>92</v>
      </c>
      <c r="CD1020">
        <v>94</v>
      </c>
      <c r="CE1020">
        <v>96</v>
      </c>
      <c r="CF1020">
        <v>97</v>
      </c>
      <c r="CG1020">
        <v>100</v>
      </c>
      <c r="CH1020">
        <v>103</v>
      </c>
      <c r="CI1020">
        <v>105</v>
      </c>
      <c r="CJ1020">
        <v>108</v>
      </c>
      <c r="CK1020">
        <v>108</v>
      </c>
      <c r="CL1020">
        <v>108</v>
      </c>
      <c r="CM1020">
        <v>107</v>
      </c>
      <c r="CN1020">
        <v>103</v>
      </c>
      <c r="CO1020">
        <v>99</v>
      </c>
      <c r="CP1020">
        <v>98</v>
      </c>
      <c r="CQ1020">
        <v>98</v>
      </c>
      <c r="CR1020">
        <v>101</v>
      </c>
      <c r="CS1020">
        <v>104</v>
      </c>
      <c r="CT1020">
        <v>106</v>
      </c>
      <c r="CU1020">
        <v>107</v>
      </c>
      <c r="CV1020">
        <v>106</v>
      </c>
      <c r="CW1020">
        <v>108</v>
      </c>
      <c r="CX1020" t="s">
        <v>2</v>
      </c>
      <c r="CY1020" t="s">
        <v>44</v>
      </c>
    </row>
    <row r="1021" spans="1:103" x14ac:dyDescent="0.25">
      <c r="A1021" t="s">
        <v>33</v>
      </c>
      <c r="B1021">
        <v>36.583300000000001</v>
      </c>
      <c r="C1021">
        <v>-115.66670000000001</v>
      </c>
      <c r="D1021">
        <v>3136</v>
      </c>
      <c r="E1021" t="s">
        <v>1</v>
      </c>
      <c r="F1021">
        <v>108</v>
      </c>
      <c r="G1021">
        <v>1950</v>
      </c>
      <c r="H1021">
        <v>8</v>
      </c>
      <c r="I1021" t="s">
        <v>260</v>
      </c>
      <c r="J1021">
        <v>100</v>
      </c>
      <c r="K1021">
        <v>101</v>
      </c>
      <c r="L1021">
        <v>89</v>
      </c>
      <c r="M1021">
        <v>97</v>
      </c>
      <c r="N1021">
        <v>101</v>
      </c>
      <c r="O1021">
        <v>101</v>
      </c>
      <c r="P1021">
        <v>76</v>
      </c>
      <c r="Q1021">
        <v>83</v>
      </c>
      <c r="R1021">
        <v>91</v>
      </c>
      <c r="S1021">
        <v>97</v>
      </c>
      <c r="T1021">
        <v>91</v>
      </c>
      <c r="U1021">
        <v>89</v>
      </c>
      <c r="V1021">
        <v>93</v>
      </c>
      <c r="W1021">
        <v>92</v>
      </c>
      <c r="X1021">
        <v>95</v>
      </c>
      <c r="Y1021">
        <v>91</v>
      </c>
      <c r="Z1021">
        <v>96</v>
      </c>
      <c r="AA1021">
        <v>101</v>
      </c>
      <c r="AB1021">
        <v>103</v>
      </c>
      <c r="AC1021">
        <v>104</v>
      </c>
      <c r="AD1021">
        <v>103</v>
      </c>
      <c r="AE1021">
        <v>99</v>
      </c>
      <c r="AF1021">
        <v>98</v>
      </c>
      <c r="AG1021">
        <v>92</v>
      </c>
      <c r="AH1021">
        <v>95</v>
      </c>
      <c r="AI1021">
        <v>102</v>
      </c>
      <c r="AJ1021">
        <v>106</v>
      </c>
      <c r="AK1021">
        <v>111</v>
      </c>
      <c r="AL1021">
        <v>112</v>
      </c>
      <c r="AM1021">
        <v>113</v>
      </c>
      <c r="AN1021" s="5">
        <v>112</v>
      </c>
      <c r="AO1021" s="5">
        <v>109</v>
      </c>
      <c r="AP1021" s="5">
        <v>110</v>
      </c>
      <c r="AQ1021" s="5">
        <v>108</v>
      </c>
      <c r="AR1021" s="5">
        <v>101</v>
      </c>
      <c r="AS1021" s="5">
        <v>88</v>
      </c>
      <c r="AT1021" s="5">
        <v>85</v>
      </c>
      <c r="AU1021" s="5">
        <v>89</v>
      </c>
      <c r="AV1021" s="5">
        <v>94</v>
      </c>
      <c r="AW1021" s="5">
        <v>98</v>
      </c>
      <c r="AX1021" s="5">
        <v>100</v>
      </c>
      <c r="AY1021" s="5">
        <v>107</v>
      </c>
      <c r="AZ1021" s="5">
        <v>112</v>
      </c>
      <c r="BA1021" s="5">
        <v>109</v>
      </c>
      <c r="BB1021" s="5">
        <v>107</v>
      </c>
      <c r="BC1021" s="5">
        <v>109</v>
      </c>
      <c r="BD1021" s="5">
        <v>104</v>
      </c>
      <c r="BE1021" s="5">
        <v>103</v>
      </c>
      <c r="BF1021" s="5">
        <v>105</v>
      </c>
      <c r="BG1021" s="5">
        <v>104</v>
      </c>
      <c r="BH1021" s="5">
        <v>107</v>
      </c>
      <c r="BI1021" s="5">
        <v>106</v>
      </c>
      <c r="BJ1021" s="5">
        <v>105</v>
      </c>
      <c r="BK1021" s="5">
        <v>101</v>
      </c>
      <c r="BL1021" s="5">
        <v>101</v>
      </c>
      <c r="BM1021" s="5">
        <v>95</v>
      </c>
      <c r="BN1021" s="5">
        <v>99</v>
      </c>
      <c r="BO1021" s="5">
        <v>103</v>
      </c>
      <c r="BP1021" s="5">
        <v>100</v>
      </c>
      <c r="BQ1021" s="5">
        <v>101</v>
      </c>
      <c r="BR1021" s="5">
        <v>93</v>
      </c>
      <c r="BS1021">
        <v>95</v>
      </c>
      <c r="BT1021">
        <v>97</v>
      </c>
      <c r="BU1021">
        <v>104</v>
      </c>
      <c r="BV1021">
        <v>93</v>
      </c>
      <c r="BW1021">
        <v>99</v>
      </c>
      <c r="BX1021">
        <v>95</v>
      </c>
      <c r="BY1021">
        <v>99</v>
      </c>
      <c r="BZ1021">
        <v>99</v>
      </c>
      <c r="CA1021">
        <v>101</v>
      </c>
      <c r="CB1021">
        <v>94</v>
      </c>
      <c r="CC1021">
        <v>96</v>
      </c>
      <c r="CD1021">
        <v>95</v>
      </c>
      <c r="CE1021">
        <v>98</v>
      </c>
      <c r="CF1021">
        <v>98</v>
      </c>
      <c r="CG1021">
        <v>102</v>
      </c>
      <c r="CH1021">
        <v>104</v>
      </c>
      <c r="CI1021">
        <v>110</v>
      </c>
      <c r="CJ1021">
        <v>110</v>
      </c>
      <c r="CK1021">
        <v>111</v>
      </c>
      <c r="CL1021">
        <v>111</v>
      </c>
      <c r="CM1021">
        <v>107</v>
      </c>
      <c r="CN1021">
        <v>107</v>
      </c>
      <c r="CO1021">
        <v>105</v>
      </c>
      <c r="CP1021">
        <v>103</v>
      </c>
      <c r="CQ1021">
        <v>104</v>
      </c>
      <c r="CR1021">
        <v>104</v>
      </c>
      <c r="CS1021">
        <v>108</v>
      </c>
      <c r="CT1021">
        <v>108</v>
      </c>
      <c r="CU1021">
        <v>109</v>
      </c>
      <c r="CV1021">
        <v>110</v>
      </c>
      <c r="CW1021">
        <v>111</v>
      </c>
      <c r="CX1021" t="s">
        <v>2</v>
      </c>
      <c r="CY1021" t="s">
        <v>34</v>
      </c>
    </row>
    <row r="1022" spans="1:103" x14ac:dyDescent="0.25">
      <c r="A1022" t="s">
        <v>95</v>
      </c>
      <c r="B1022">
        <v>34.450000000000003</v>
      </c>
      <c r="C1022">
        <v>-116.95</v>
      </c>
      <c r="D1022">
        <v>2963</v>
      </c>
      <c r="E1022" t="s">
        <v>1</v>
      </c>
      <c r="F1022">
        <v>223.7</v>
      </c>
      <c r="G1022">
        <v>1950</v>
      </c>
      <c r="H1022">
        <v>8</v>
      </c>
      <c r="I1022" t="s">
        <v>260</v>
      </c>
      <c r="J1022">
        <v>100</v>
      </c>
      <c r="K1022">
        <v>96</v>
      </c>
      <c r="L1022">
        <v>91</v>
      </c>
      <c r="M1022">
        <v>94</v>
      </c>
      <c r="N1022">
        <v>96</v>
      </c>
      <c r="O1022">
        <v>86</v>
      </c>
      <c r="P1022">
        <v>71</v>
      </c>
      <c r="Q1022">
        <v>83</v>
      </c>
      <c r="R1022">
        <v>89</v>
      </c>
      <c r="S1022">
        <v>89</v>
      </c>
      <c r="T1022">
        <v>80</v>
      </c>
      <c r="U1022">
        <v>81</v>
      </c>
      <c r="V1022">
        <v>78</v>
      </c>
      <c r="W1022">
        <v>85</v>
      </c>
      <c r="X1022">
        <v>83</v>
      </c>
      <c r="Y1022">
        <v>83</v>
      </c>
      <c r="Z1022">
        <v>86</v>
      </c>
      <c r="AA1022">
        <v>94</v>
      </c>
      <c r="AB1022">
        <v>97</v>
      </c>
      <c r="AC1022">
        <v>100</v>
      </c>
      <c r="AD1022">
        <v>97</v>
      </c>
      <c r="AE1022">
        <v>92</v>
      </c>
      <c r="AF1022">
        <v>84</v>
      </c>
      <c r="AG1022">
        <v>84</v>
      </c>
      <c r="AH1022">
        <v>90</v>
      </c>
      <c r="AI1022">
        <v>96</v>
      </c>
      <c r="AJ1022">
        <v>100</v>
      </c>
      <c r="AK1022">
        <v>103</v>
      </c>
      <c r="AL1022">
        <v>106</v>
      </c>
      <c r="AM1022">
        <v>109</v>
      </c>
      <c r="AN1022" s="5">
        <v>106</v>
      </c>
      <c r="AO1022" s="5">
        <v>107</v>
      </c>
      <c r="AP1022" s="5">
        <v>103</v>
      </c>
      <c r="AQ1022" s="5">
        <v>103</v>
      </c>
      <c r="AR1022" s="5">
        <v>95</v>
      </c>
      <c r="AS1022" s="5">
        <v>84</v>
      </c>
      <c r="AT1022" s="5">
        <v>92</v>
      </c>
      <c r="AU1022" s="5">
        <v>91</v>
      </c>
      <c r="AV1022" s="5">
        <v>89</v>
      </c>
      <c r="AW1022" s="5">
        <v>93</v>
      </c>
      <c r="AX1022" s="5">
        <v>94</v>
      </c>
      <c r="AY1022" s="5">
        <v>101</v>
      </c>
      <c r="AZ1022" s="5">
        <v>107</v>
      </c>
      <c r="BA1022" s="5">
        <v>105</v>
      </c>
      <c r="BB1022" s="5">
        <v>103</v>
      </c>
      <c r="BC1022" s="5">
        <v>99</v>
      </c>
      <c r="BD1022" s="5">
        <v>98</v>
      </c>
      <c r="BE1022" s="5">
        <v>95</v>
      </c>
      <c r="BF1022" s="5">
        <v>95</v>
      </c>
      <c r="BG1022" s="5">
        <v>98</v>
      </c>
      <c r="BH1022" s="5">
        <v>102</v>
      </c>
      <c r="BI1022" s="5">
        <v>100</v>
      </c>
      <c r="BJ1022" s="5">
        <v>99</v>
      </c>
      <c r="BK1022" s="5">
        <v>96</v>
      </c>
      <c r="BL1022" s="5">
        <v>98</v>
      </c>
      <c r="BM1022" s="5">
        <v>96</v>
      </c>
      <c r="BN1022" s="5">
        <v>97</v>
      </c>
      <c r="BO1022" s="5">
        <v>94</v>
      </c>
      <c r="BP1022" s="5">
        <v>94</v>
      </c>
      <c r="BQ1022" s="5">
        <v>97</v>
      </c>
      <c r="BR1022" s="5">
        <v>92</v>
      </c>
      <c r="BS1022">
        <v>93</v>
      </c>
      <c r="BT1022">
        <v>97</v>
      </c>
      <c r="BU1022">
        <v>94</v>
      </c>
      <c r="BV1022">
        <v>99</v>
      </c>
      <c r="BW1022">
        <v>90</v>
      </c>
      <c r="BX1022">
        <v>93</v>
      </c>
      <c r="BY1022">
        <v>93</v>
      </c>
      <c r="BZ1022">
        <v>95</v>
      </c>
      <c r="CA1022">
        <v>98</v>
      </c>
      <c r="CB1022">
        <v>96</v>
      </c>
      <c r="CC1022">
        <v>91</v>
      </c>
      <c r="CD1022">
        <v>93</v>
      </c>
      <c r="CE1022">
        <v>94</v>
      </c>
      <c r="CF1022">
        <v>96</v>
      </c>
      <c r="CG1022">
        <v>98</v>
      </c>
      <c r="CH1022">
        <v>101</v>
      </c>
      <c r="CI1022">
        <v>105</v>
      </c>
      <c r="CJ1022">
        <v>106</v>
      </c>
      <c r="CK1022">
        <v>105</v>
      </c>
      <c r="CL1022">
        <v>106</v>
      </c>
      <c r="CM1022">
        <v>104</v>
      </c>
      <c r="CN1022">
        <v>101</v>
      </c>
      <c r="CO1022">
        <v>100</v>
      </c>
      <c r="CP1022">
        <v>100</v>
      </c>
      <c r="CQ1022">
        <v>100</v>
      </c>
      <c r="CR1022">
        <v>101</v>
      </c>
      <c r="CS1022">
        <v>102</v>
      </c>
      <c r="CT1022">
        <v>105</v>
      </c>
      <c r="CU1022">
        <v>106</v>
      </c>
      <c r="CV1022">
        <v>106</v>
      </c>
      <c r="CW1022">
        <v>106</v>
      </c>
      <c r="CX1022" t="s">
        <v>5</v>
      </c>
      <c r="CY1022" t="s">
        <v>96</v>
      </c>
    </row>
    <row r="1023" spans="1:103" x14ac:dyDescent="0.25">
      <c r="A1023" t="s">
        <v>65</v>
      </c>
      <c r="B1023">
        <v>36.438099999999999</v>
      </c>
      <c r="C1023">
        <v>-115.36</v>
      </c>
      <c r="D1023">
        <v>2914</v>
      </c>
      <c r="E1023" t="s">
        <v>1</v>
      </c>
      <c r="F1023">
        <v>134.69999999999999</v>
      </c>
      <c r="G1023">
        <v>1950</v>
      </c>
      <c r="H1023">
        <v>8</v>
      </c>
      <c r="I1023" t="s">
        <v>260</v>
      </c>
      <c r="J1023">
        <v>96</v>
      </c>
      <c r="K1023">
        <v>98</v>
      </c>
      <c r="L1023">
        <v>93</v>
      </c>
      <c r="M1023">
        <v>94</v>
      </c>
      <c r="N1023">
        <v>98</v>
      </c>
      <c r="O1023">
        <v>94</v>
      </c>
      <c r="P1023">
        <v>82</v>
      </c>
      <c r="Q1023">
        <v>81</v>
      </c>
      <c r="R1023">
        <v>87</v>
      </c>
      <c r="S1023">
        <v>92</v>
      </c>
      <c r="T1023">
        <v>88</v>
      </c>
      <c r="U1023">
        <v>88</v>
      </c>
      <c r="V1023">
        <v>88</v>
      </c>
      <c r="W1023">
        <v>89</v>
      </c>
      <c r="X1023">
        <v>90</v>
      </c>
      <c r="Y1023">
        <v>90</v>
      </c>
      <c r="Z1023">
        <v>92</v>
      </c>
      <c r="AA1023">
        <v>95</v>
      </c>
      <c r="AB1023">
        <v>97</v>
      </c>
      <c r="AC1023">
        <v>100</v>
      </c>
      <c r="AD1023">
        <v>98</v>
      </c>
      <c r="AE1023">
        <v>96</v>
      </c>
      <c r="AF1023">
        <v>94</v>
      </c>
      <c r="AG1023">
        <v>92</v>
      </c>
      <c r="AH1023">
        <v>92</v>
      </c>
      <c r="AI1023">
        <v>98</v>
      </c>
      <c r="AJ1023">
        <v>102</v>
      </c>
      <c r="AK1023">
        <v>105</v>
      </c>
      <c r="AL1023">
        <v>107</v>
      </c>
      <c r="AM1023">
        <v>109</v>
      </c>
      <c r="AN1023" s="5">
        <v>108</v>
      </c>
      <c r="AO1023" s="5">
        <v>109</v>
      </c>
      <c r="AP1023" s="5">
        <v>106</v>
      </c>
      <c r="AQ1023" s="5">
        <v>105</v>
      </c>
      <c r="AR1023" s="5">
        <v>98</v>
      </c>
      <c r="AS1023" s="5">
        <v>93</v>
      </c>
      <c r="AT1023" s="5">
        <v>89</v>
      </c>
      <c r="AU1023" s="5">
        <v>85</v>
      </c>
      <c r="AV1023" s="5">
        <v>92</v>
      </c>
      <c r="AW1023" s="5">
        <v>95</v>
      </c>
      <c r="AX1023" s="5">
        <v>98</v>
      </c>
      <c r="AY1023" s="5">
        <v>102</v>
      </c>
      <c r="AZ1023" s="5">
        <v>107</v>
      </c>
      <c r="BA1023" s="5">
        <v>107</v>
      </c>
      <c r="BB1023" s="5">
        <v>106</v>
      </c>
      <c r="BC1023" s="5">
        <v>105</v>
      </c>
      <c r="BD1023" s="5">
        <v>103</v>
      </c>
      <c r="BE1023" s="5">
        <v>98</v>
      </c>
      <c r="BF1023" s="5">
        <v>100</v>
      </c>
      <c r="BG1023" s="5">
        <v>100</v>
      </c>
      <c r="BH1023" s="5">
        <v>102</v>
      </c>
      <c r="BI1023" s="5">
        <v>101</v>
      </c>
      <c r="BJ1023" s="5">
        <v>98</v>
      </c>
      <c r="BK1023" s="5">
        <v>99</v>
      </c>
      <c r="BL1023" s="5">
        <v>96</v>
      </c>
      <c r="BM1023" s="5">
        <v>95</v>
      </c>
      <c r="BN1023" s="5">
        <v>97</v>
      </c>
      <c r="BO1023" s="5">
        <v>99</v>
      </c>
      <c r="BP1023" s="5">
        <v>97</v>
      </c>
      <c r="BQ1023" s="5">
        <v>98</v>
      </c>
      <c r="BR1023" s="5">
        <v>99</v>
      </c>
      <c r="BS1023">
        <v>90</v>
      </c>
      <c r="BT1023">
        <v>95</v>
      </c>
      <c r="BU1023">
        <v>100</v>
      </c>
      <c r="BV1023">
        <v>99</v>
      </c>
      <c r="BW1023">
        <v>95</v>
      </c>
      <c r="BX1023">
        <v>93</v>
      </c>
      <c r="BY1023">
        <v>95</v>
      </c>
      <c r="BZ1023">
        <v>96</v>
      </c>
      <c r="CA1023">
        <v>99</v>
      </c>
      <c r="CB1023">
        <v>97</v>
      </c>
      <c r="CC1023">
        <v>93</v>
      </c>
      <c r="CD1023">
        <v>92</v>
      </c>
      <c r="CE1023">
        <v>93</v>
      </c>
      <c r="CF1023">
        <v>95</v>
      </c>
      <c r="CG1023">
        <v>98</v>
      </c>
      <c r="CH1023">
        <v>102</v>
      </c>
      <c r="CI1023">
        <v>106</v>
      </c>
      <c r="CJ1023">
        <v>107</v>
      </c>
      <c r="CK1023">
        <v>105</v>
      </c>
      <c r="CL1023">
        <v>105</v>
      </c>
      <c r="CM1023">
        <v>105</v>
      </c>
      <c r="CN1023">
        <v>104</v>
      </c>
      <c r="CO1023">
        <v>102</v>
      </c>
      <c r="CP1023">
        <v>100</v>
      </c>
      <c r="CQ1023">
        <v>99</v>
      </c>
      <c r="CR1023">
        <v>99</v>
      </c>
      <c r="CS1023">
        <v>103</v>
      </c>
      <c r="CT1023">
        <v>106</v>
      </c>
      <c r="CU1023">
        <v>105</v>
      </c>
      <c r="CV1023">
        <v>105</v>
      </c>
      <c r="CW1023">
        <v>108</v>
      </c>
      <c r="CX1023" t="s">
        <v>2</v>
      </c>
      <c r="CY1023" t="s">
        <v>66</v>
      </c>
    </row>
    <row r="1024" spans="1:103" x14ac:dyDescent="0.25">
      <c r="A1024" t="s">
        <v>39</v>
      </c>
      <c r="B1024">
        <v>34.525300000000001</v>
      </c>
      <c r="C1024">
        <v>-117.29640000000001</v>
      </c>
      <c r="D1024">
        <v>2789</v>
      </c>
      <c r="E1024" t="s">
        <v>1</v>
      </c>
      <c r="F1024">
        <v>218.7</v>
      </c>
      <c r="G1024">
        <v>1950</v>
      </c>
      <c r="H1024">
        <v>8</v>
      </c>
      <c r="I1024" t="s">
        <v>260</v>
      </c>
      <c r="J1024">
        <v>101</v>
      </c>
      <c r="K1024">
        <v>99</v>
      </c>
      <c r="L1024">
        <v>96</v>
      </c>
      <c r="M1024">
        <v>94</v>
      </c>
      <c r="N1024">
        <v>95</v>
      </c>
      <c r="O1024">
        <v>96</v>
      </c>
      <c r="P1024">
        <v>74</v>
      </c>
      <c r="Q1024">
        <v>77</v>
      </c>
      <c r="R1024">
        <v>83</v>
      </c>
      <c r="S1024">
        <v>89</v>
      </c>
      <c r="T1024">
        <v>89</v>
      </c>
      <c r="U1024">
        <v>82</v>
      </c>
      <c r="V1024">
        <v>83</v>
      </c>
      <c r="W1024">
        <v>79</v>
      </c>
      <c r="X1024">
        <v>86</v>
      </c>
      <c r="Y1024">
        <v>85</v>
      </c>
      <c r="Z1024">
        <v>84</v>
      </c>
      <c r="AA1024">
        <v>90</v>
      </c>
      <c r="AB1024">
        <v>94</v>
      </c>
      <c r="AC1024">
        <v>98</v>
      </c>
      <c r="AD1024">
        <v>99</v>
      </c>
      <c r="AE1024">
        <v>89</v>
      </c>
      <c r="AF1024">
        <v>88</v>
      </c>
      <c r="AG1024">
        <v>80</v>
      </c>
      <c r="AH1024">
        <v>85</v>
      </c>
      <c r="AI1024">
        <v>93</v>
      </c>
      <c r="AJ1024">
        <v>97</v>
      </c>
      <c r="AK1024">
        <v>102</v>
      </c>
      <c r="AL1024">
        <v>103</v>
      </c>
      <c r="AM1024">
        <v>106</v>
      </c>
      <c r="AN1024" s="5">
        <v>108</v>
      </c>
      <c r="AO1024" s="5">
        <v>108</v>
      </c>
      <c r="AP1024" s="5">
        <v>109</v>
      </c>
      <c r="AQ1024" s="5">
        <v>106</v>
      </c>
      <c r="AR1024" s="5">
        <v>103</v>
      </c>
      <c r="AS1024" s="5">
        <v>98</v>
      </c>
      <c r="AT1024" s="5">
        <v>83</v>
      </c>
      <c r="AU1024" s="5">
        <v>94</v>
      </c>
      <c r="AV1024" s="5">
        <v>91</v>
      </c>
      <c r="AW1024" s="5">
        <v>89</v>
      </c>
      <c r="AX1024" s="5">
        <v>89</v>
      </c>
      <c r="AY1024" s="5">
        <v>95</v>
      </c>
      <c r="AZ1024" s="5">
        <v>101</v>
      </c>
      <c r="BA1024" s="5">
        <v>107</v>
      </c>
      <c r="BB1024" s="5">
        <v>105</v>
      </c>
      <c r="BC1024" s="5">
        <v>103</v>
      </c>
      <c r="BD1024" s="5">
        <v>100</v>
      </c>
      <c r="BE1024" s="5">
        <v>96</v>
      </c>
      <c r="BF1024" s="5">
        <v>93</v>
      </c>
      <c r="BG1024" s="5">
        <v>95</v>
      </c>
      <c r="BH1024" s="5">
        <v>99</v>
      </c>
      <c r="BI1024" s="5">
        <v>102</v>
      </c>
      <c r="BJ1024" s="5">
        <v>102</v>
      </c>
      <c r="BK1024" s="5">
        <v>101</v>
      </c>
      <c r="BL1024" s="5">
        <v>99</v>
      </c>
      <c r="BM1024" s="5">
        <v>95</v>
      </c>
      <c r="BN1024" s="5">
        <v>97</v>
      </c>
      <c r="BO1024" s="5">
        <v>98</v>
      </c>
      <c r="BP1024" s="5">
        <v>93</v>
      </c>
      <c r="BQ1024" s="5">
        <v>96</v>
      </c>
      <c r="BR1024" s="5">
        <v>97</v>
      </c>
      <c r="BS1024">
        <v>94</v>
      </c>
      <c r="BT1024">
        <v>94</v>
      </c>
      <c r="BU1024">
        <v>96</v>
      </c>
      <c r="BV1024">
        <v>100</v>
      </c>
      <c r="BW1024">
        <v>90</v>
      </c>
      <c r="BX1024">
        <v>89</v>
      </c>
      <c r="BY1024">
        <v>90</v>
      </c>
      <c r="BZ1024">
        <v>90</v>
      </c>
      <c r="CA1024">
        <v>94</v>
      </c>
      <c r="CB1024">
        <v>98</v>
      </c>
      <c r="CC1024">
        <v>94</v>
      </c>
      <c r="CD1024">
        <v>92</v>
      </c>
      <c r="CE1024">
        <v>94</v>
      </c>
      <c r="CF1024">
        <v>95</v>
      </c>
      <c r="CG1024">
        <v>96</v>
      </c>
      <c r="CH1024">
        <v>99</v>
      </c>
      <c r="CI1024">
        <v>104</v>
      </c>
      <c r="CJ1024">
        <v>105</v>
      </c>
      <c r="CK1024">
        <v>108</v>
      </c>
      <c r="CL1024">
        <v>109</v>
      </c>
      <c r="CM1024">
        <v>107</v>
      </c>
      <c r="CN1024">
        <v>105</v>
      </c>
      <c r="CO1024">
        <v>100</v>
      </c>
      <c r="CP1024">
        <v>100</v>
      </c>
      <c r="CQ1024">
        <v>99</v>
      </c>
      <c r="CR1024">
        <v>101</v>
      </c>
      <c r="CS1024">
        <v>100</v>
      </c>
      <c r="CT1024">
        <v>103</v>
      </c>
      <c r="CU1024">
        <v>103</v>
      </c>
      <c r="CV1024">
        <v>106</v>
      </c>
      <c r="CW1024">
        <v>105</v>
      </c>
      <c r="CX1024" t="s">
        <v>5</v>
      </c>
      <c r="CY1024" t="s">
        <v>40</v>
      </c>
    </row>
    <row r="1025" spans="1:103" x14ac:dyDescent="0.25">
      <c r="A1025" t="s">
        <v>71</v>
      </c>
      <c r="B1025">
        <v>36.65</v>
      </c>
      <c r="C1025">
        <v>-116.4</v>
      </c>
      <c r="D1025">
        <v>2671</v>
      </c>
      <c r="E1025" t="s">
        <v>1</v>
      </c>
      <c r="F1025">
        <v>46.6</v>
      </c>
      <c r="G1025">
        <v>1950</v>
      </c>
      <c r="H1025">
        <v>8</v>
      </c>
      <c r="I1025" t="s">
        <v>260</v>
      </c>
      <c r="J1025">
        <v>98</v>
      </c>
      <c r="K1025">
        <v>95</v>
      </c>
      <c r="L1025">
        <v>96</v>
      </c>
      <c r="M1025">
        <v>97</v>
      </c>
      <c r="N1025">
        <v>94</v>
      </c>
      <c r="O1025">
        <v>98</v>
      </c>
      <c r="P1025">
        <v>100</v>
      </c>
      <c r="Q1025">
        <v>92</v>
      </c>
      <c r="R1025">
        <v>93</v>
      </c>
      <c r="S1025">
        <v>90</v>
      </c>
      <c r="T1025">
        <v>88</v>
      </c>
      <c r="U1025">
        <v>90</v>
      </c>
      <c r="V1025">
        <v>88</v>
      </c>
      <c r="W1025">
        <v>90</v>
      </c>
      <c r="X1025">
        <v>91</v>
      </c>
      <c r="Y1025">
        <v>90</v>
      </c>
      <c r="Z1025">
        <v>92</v>
      </c>
      <c r="AA1025">
        <v>95</v>
      </c>
      <c r="AB1025">
        <v>97</v>
      </c>
      <c r="AC1025">
        <v>99</v>
      </c>
      <c r="AD1025">
        <v>104</v>
      </c>
      <c r="AE1025">
        <v>97</v>
      </c>
      <c r="AF1025">
        <v>96</v>
      </c>
      <c r="AG1025">
        <v>90</v>
      </c>
      <c r="AH1025">
        <v>95</v>
      </c>
      <c r="AI1025">
        <v>100</v>
      </c>
      <c r="AJ1025">
        <v>103</v>
      </c>
      <c r="AK1025">
        <v>109</v>
      </c>
      <c r="AL1025">
        <v>111</v>
      </c>
      <c r="AM1025">
        <v>113</v>
      </c>
      <c r="AN1025" s="5">
        <v>109</v>
      </c>
      <c r="AO1025" s="5">
        <v>107</v>
      </c>
      <c r="AP1025" s="5">
        <v>108</v>
      </c>
      <c r="AQ1025" s="5">
        <v>105</v>
      </c>
      <c r="AR1025" s="5">
        <v>108</v>
      </c>
      <c r="AS1025" s="5">
        <v>104</v>
      </c>
      <c r="AT1025" s="5">
        <v>105</v>
      </c>
      <c r="AU1025" s="5">
        <v>102</v>
      </c>
      <c r="AV1025" s="5">
        <v>97</v>
      </c>
      <c r="AW1025" s="5">
        <v>98</v>
      </c>
      <c r="AX1025" s="5">
        <v>100</v>
      </c>
      <c r="AY1025" s="5">
        <v>106</v>
      </c>
      <c r="AZ1025" s="5">
        <v>111</v>
      </c>
      <c r="BA1025" s="5">
        <v>111</v>
      </c>
      <c r="BB1025" s="5">
        <v>110</v>
      </c>
      <c r="BC1025" s="5">
        <v>107</v>
      </c>
      <c r="BD1025" s="5">
        <v>106</v>
      </c>
      <c r="BE1025" s="5">
        <v>105</v>
      </c>
      <c r="BF1025" s="5">
        <v>104</v>
      </c>
      <c r="BG1025" s="5">
        <v>103</v>
      </c>
      <c r="BH1025" s="5">
        <v>107</v>
      </c>
      <c r="BI1025" s="5">
        <v>105</v>
      </c>
      <c r="BJ1025" s="5">
        <v>105</v>
      </c>
      <c r="BK1025" s="5">
        <v>104</v>
      </c>
      <c r="BL1025" s="5">
        <v>105</v>
      </c>
      <c r="BM1025" s="5">
        <v>102</v>
      </c>
      <c r="BN1025" s="5">
        <v>98</v>
      </c>
      <c r="BO1025" s="5">
        <v>100</v>
      </c>
      <c r="BP1025" s="5">
        <v>99</v>
      </c>
      <c r="BQ1025" s="5">
        <v>100</v>
      </c>
      <c r="BR1025" s="5">
        <v>100</v>
      </c>
      <c r="BS1025">
        <v>95</v>
      </c>
      <c r="BT1025">
        <v>99</v>
      </c>
      <c r="BU1025">
        <v>100</v>
      </c>
      <c r="BV1025">
        <v>96</v>
      </c>
      <c r="BW1025">
        <v>95</v>
      </c>
      <c r="BX1025">
        <v>98</v>
      </c>
      <c r="BY1025">
        <v>99</v>
      </c>
      <c r="BZ1025">
        <v>98</v>
      </c>
      <c r="CA1025">
        <v>96</v>
      </c>
      <c r="CB1025">
        <v>100</v>
      </c>
      <c r="CC1025">
        <v>98</v>
      </c>
      <c r="CD1025">
        <v>97</v>
      </c>
      <c r="CE1025">
        <v>100</v>
      </c>
      <c r="CF1025">
        <v>100</v>
      </c>
      <c r="CG1025">
        <v>104</v>
      </c>
      <c r="CH1025">
        <v>105</v>
      </c>
      <c r="CI1025">
        <v>111</v>
      </c>
      <c r="CJ1025">
        <v>112</v>
      </c>
      <c r="CK1025">
        <v>111</v>
      </c>
      <c r="CL1025">
        <v>111</v>
      </c>
      <c r="CM1025">
        <v>110</v>
      </c>
      <c r="CN1025">
        <v>111</v>
      </c>
      <c r="CO1025">
        <v>103</v>
      </c>
      <c r="CP1025">
        <v>103</v>
      </c>
      <c r="CQ1025">
        <v>104</v>
      </c>
      <c r="CR1025">
        <v>102</v>
      </c>
      <c r="CS1025">
        <v>110</v>
      </c>
      <c r="CT1025">
        <v>109</v>
      </c>
      <c r="CU1025">
        <v>110</v>
      </c>
      <c r="CV1025">
        <v>110</v>
      </c>
      <c r="CW1025">
        <v>109</v>
      </c>
      <c r="CX1025" t="s">
        <v>2</v>
      </c>
      <c r="CY1025" t="s">
        <v>72</v>
      </c>
    </row>
    <row r="1026" spans="1:103" x14ac:dyDescent="0.25">
      <c r="A1026" t="s">
        <v>37</v>
      </c>
      <c r="B1026">
        <v>36.261400000000002</v>
      </c>
      <c r="C1026">
        <v>-116.0564</v>
      </c>
      <c r="D1026">
        <v>2573</v>
      </c>
      <c r="E1026" t="s">
        <v>1</v>
      </c>
      <c r="F1026">
        <v>75.900000000000006</v>
      </c>
      <c r="G1026">
        <v>1950</v>
      </c>
      <c r="H1026">
        <v>8</v>
      </c>
      <c r="I1026" t="s">
        <v>260</v>
      </c>
      <c r="N1026">
        <v>100</v>
      </c>
      <c r="O1026">
        <v>92</v>
      </c>
      <c r="P1026">
        <v>75</v>
      </c>
      <c r="Q1026">
        <v>83</v>
      </c>
      <c r="R1026">
        <v>90</v>
      </c>
      <c r="T1026">
        <v>92</v>
      </c>
      <c r="U1026">
        <v>87</v>
      </c>
      <c r="V1026">
        <v>88</v>
      </c>
      <c r="W1026">
        <v>89</v>
      </c>
      <c r="X1026">
        <v>91</v>
      </c>
      <c r="Y1026">
        <v>91</v>
      </c>
      <c r="Z1026">
        <v>98</v>
      </c>
      <c r="AA1026">
        <v>101</v>
      </c>
      <c r="AB1026">
        <v>101</v>
      </c>
      <c r="AC1026">
        <v>100</v>
      </c>
      <c r="AD1026">
        <v>95</v>
      </c>
      <c r="AE1026">
        <v>93</v>
      </c>
      <c r="AF1026">
        <v>88</v>
      </c>
      <c r="AG1026">
        <v>95</v>
      </c>
      <c r="AH1026">
        <v>100</v>
      </c>
      <c r="AI1026">
        <v>104</v>
      </c>
      <c r="AJ1026">
        <v>106</v>
      </c>
      <c r="AK1026">
        <v>105</v>
      </c>
      <c r="AL1026">
        <v>98</v>
      </c>
      <c r="AN1026" s="5">
        <v>110</v>
      </c>
      <c r="AO1026" s="5">
        <v>111</v>
      </c>
      <c r="AP1026" s="5">
        <v>110</v>
      </c>
      <c r="AQ1026" s="5">
        <v>107</v>
      </c>
      <c r="AR1026" s="5">
        <v>100</v>
      </c>
      <c r="AS1026" s="5">
        <v>90</v>
      </c>
      <c r="AT1026" s="5">
        <v>97</v>
      </c>
      <c r="AU1026" s="5">
        <v>95</v>
      </c>
      <c r="AV1026" s="5">
        <v>93</v>
      </c>
      <c r="AW1026" s="5">
        <v>95</v>
      </c>
      <c r="AX1026" s="5">
        <v>99</v>
      </c>
      <c r="AY1026" s="5">
        <v>105</v>
      </c>
      <c r="AZ1026" s="5">
        <v>108</v>
      </c>
      <c r="BA1026" s="5">
        <v>109</v>
      </c>
      <c r="BB1026" s="5">
        <v>107</v>
      </c>
      <c r="BC1026" s="5">
        <v>105</v>
      </c>
      <c r="BD1026" s="5">
        <v>102</v>
      </c>
      <c r="BE1026" s="5">
        <v>98</v>
      </c>
      <c r="BF1026" s="5">
        <v>99</v>
      </c>
      <c r="BG1026" s="5">
        <v>103</v>
      </c>
      <c r="BH1026" s="5">
        <v>105</v>
      </c>
      <c r="BI1026" s="5">
        <v>103</v>
      </c>
      <c r="BJ1026" s="8">
        <f>AVERAGE(BI1026,BK1026)</f>
        <v>102.5</v>
      </c>
      <c r="BK1026" s="5">
        <v>102</v>
      </c>
      <c r="BL1026" s="5">
        <v>101</v>
      </c>
      <c r="BM1026" s="5">
        <v>95</v>
      </c>
      <c r="BN1026" s="5">
        <v>101</v>
      </c>
      <c r="BO1026" s="5">
        <v>99</v>
      </c>
      <c r="BP1026" s="5">
        <v>97</v>
      </c>
      <c r="BQ1026" s="5">
        <v>101</v>
      </c>
      <c r="BR1026" s="5">
        <v>98</v>
      </c>
      <c r="BS1026">
        <v>100</v>
      </c>
      <c r="BT1026">
        <v>101</v>
      </c>
      <c r="BU1026">
        <v>102</v>
      </c>
      <c r="BV1026">
        <v>95</v>
      </c>
      <c r="BW1026">
        <v>96</v>
      </c>
      <c r="BX1026">
        <v>95</v>
      </c>
      <c r="BZ1026">
        <v>97</v>
      </c>
      <c r="CA1026">
        <v>98</v>
      </c>
      <c r="CB1026">
        <v>96</v>
      </c>
      <c r="CC1026">
        <v>95</v>
      </c>
      <c r="CD1026">
        <v>96</v>
      </c>
      <c r="CE1026">
        <v>98</v>
      </c>
      <c r="CF1026">
        <v>100</v>
      </c>
      <c r="CG1026">
        <v>102</v>
      </c>
      <c r="CH1026">
        <v>104</v>
      </c>
      <c r="CI1026">
        <v>109</v>
      </c>
      <c r="CJ1026">
        <v>109</v>
      </c>
      <c r="CK1026">
        <v>111</v>
      </c>
      <c r="CL1026">
        <v>109</v>
      </c>
      <c r="CM1026">
        <v>108</v>
      </c>
      <c r="CN1026">
        <v>105</v>
      </c>
      <c r="CO1026">
        <v>102</v>
      </c>
      <c r="CP1026">
        <v>101</v>
      </c>
      <c r="CQ1026">
        <v>100</v>
      </c>
      <c r="CR1026">
        <v>104</v>
      </c>
      <c r="CS1026">
        <v>106</v>
      </c>
      <c r="CT1026">
        <v>107</v>
      </c>
      <c r="CU1026">
        <v>107</v>
      </c>
      <c r="CV1026">
        <v>108</v>
      </c>
      <c r="CW1026">
        <v>109</v>
      </c>
      <c r="CX1026" t="s">
        <v>2</v>
      </c>
      <c r="CY1026" t="s">
        <v>38</v>
      </c>
    </row>
    <row r="1027" spans="1:103" x14ac:dyDescent="0.25">
      <c r="A1027" t="s">
        <v>53</v>
      </c>
      <c r="B1027">
        <v>35.979999999999997</v>
      </c>
      <c r="C1027">
        <v>-114.8464</v>
      </c>
      <c r="D1027">
        <v>2500</v>
      </c>
      <c r="E1027" t="s">
        <v>1</v>
      </c>
      <c r="F1027">
        <v>188.9</v>
      </c>
      <c r="G1027">
        <v>1950</v>
      </c>
      <c r="H1027">
        <v>8</v>
      </c>
      <c r="I1027" t="s">
        <v>260</v>
      </c>
      <c r="J1027">
        <v>98</v>
      </c>
      <c r="K1027">
        <v>102</v>
      </c>
      <c r="L1027">
        <v>87</v>
      </c>
      <c r="M1027">
        <v>91</v>
      </c>
      <c r="N1027">
        <v>97</v>
      </c>
      <c r="O1027">
        <v>89</v>
      </c>
      <c r="P1027">
        <v>74</v>
      </c>
      <c r="Q1027">
        <v>80</v>
      </c>
      <c r="R1027">
        <v>90</v>
      </c>
      <c r="S1027">
        <v>93</v>
      </c>
      <c r="T1027">
        <v>90</v>
      </c>
      <c r="U1027">
        <v>90</v>
      </c>
      <c r="V1027">
        <v>88</v>
      </c>
      <c r="W1027">
        <v>89</v>
      </c>
      <c r="X1027">
        <v>89</v>
      </c>
      <c r="Y1027">
        <v>90</v>
      </c>
      <c r="Z1027">
        <v>93</v>
      </c>
      <c r="AA1027">
        <v>97</v>
      </c>
      <c r="AB1027">
        <v>100</v>
      </c>
      <c r="AC1027">
        <v>100</v>
      </c>
      <c r="AD1027">
        <v>100</v>
      </c>
      <c r="AE1027">
        <v>93</v>
      </c>
      <c r="AF1027">
        <v>90</v>
      </c>
      <c r="AG1027">
        <v>91</v>
      </c>
      <c r="AH1027">
        <v>95</v>
      </c>
      <c r="AI1027">
        <v>98</v>
      </c>
      <c r="AJ1027">
        <v>104</v>
      </c>
      <c r="AK1027">
        <v>106</v>
      </c>
      <c r="AL1027">
        <v>109</v>
      </c>
      <c r="AM1027">
        <v>111</v>
      </c>
      <c r="AN1027" s="5">
        <v>112</v>
      </c>
      <c r="AO1027" s="5">
        <v>110</v>
      </c>
      <c r="AP1027" s="5">
        <v>107</v>
      </c>
      <c r="AQ1027" s="5">
        <v>103</v>
      </c>
      <c r="AR1027" s="5">
        <v>93</v>
      </c>
      <c r="AS1027" s="5">
        <v>84</v>
      </c>
      <c r="AT1027" s="5">
        <v>89</v>
      </c>
      <c r="AU1027" s="5">
        <v>88</v>
      </c>
      <c r="AV1027" s="5">
        <v>94</v>
      </c>
      <c r="AW1027" s="5">
        <v>96</v>
      </c>
      <c r="AX1027" s="5">
        <v>99</v>
      </c>
      <c r="AY1027" s="5">
        <v>104</v>
      </c>
      <c r="AZ1027" s="5">
        <v>109</v>
      </c>
      <c r="BA1027" s="5">
        <v>109</v>
      </c>
      <c r="BB1027" s="5">
        <v>108</v>
      </c>
      <c r="BC1027" s="5">
        <v>105</v>
      </c>
      <c r="BD1027" s="5">
        <v>97</v>
      </c>
      <c r="BE1027" s="5">
        <v>95</v>
      </c>
      <c r="BF1027" s="5">
        <v>100</v>
      </c>
      <c r="BG1027" s="5">
        <v>101</v>
      </c>
      <c r="BH1027" s="5">
        <v>103</v>
      </c>
      <c r="BI1027" s="5">
        <v>99</v>
      </c>
      <c r="BJ1027" s="5">
        <v>99</v>
      </c>
      <c r="BK1027" s="5">
        <v>97</v>
      </c>
      <c r="BL1027" s="5">
        <v>99</v>
      </c>
      <c r="BM1027" s="5">
        <v>90</v>
      </c>
      <c r="BN1027" s="5">
        <v>98</v>
      </c>
      <c r="BO1027" s="5">
        <v>100</v>
      </c>
      <c r="BP1027" s="5">
        <v>96</v>
      </c>
      <c r="BQ1027" s="5">
        <v>99</v>
      </c>
      <c r="BR1027" s="5">
        <v>90</v>
      </c>
      <c r="BS1027">
        <v>95</v>
      </c>
      <c r="BT1027">
        <v>98</v>
      </c>
      <c r="BU1027">
        <v>100</v>
      </c>
      <c r="BV1027">
        <v>96</v>
      </c>
      <c r="BW1027">
        <v>98</v>
      </c>
      <c r="BX1027">
        <v>97</v>
      </c>
      <c r="BY1027">
        <v>95</v>
      </c>
      <c r="BZ1027">
        <v>99</v>
      </c>
      <c r="CA1027">
        <v>102</v>
      </c>
      <c r="CB1027">
        <v>96</v>
      </c>
      <c r="CC1027">
        <v>92</v>
      </c>
      <c r="CD1027">
        <v>90</v>
      </c>
      <c r="CE1027">
        <v>95</v>
      </c>
      <c r="CF1027">
        <v>98</v>
      </c>
      <c r="CG1027">
        <v>100</v>
      </c>
      <c r="CH1027">
        <v>104</v>
      </c>
      <c r="CI1027">
        <v>107</v>
      </c>
      <c r="CJ1027">
        <v>107</v>
      </c>
      <c r="CK1027">
        <v>107</v>
      </c>
      <c r="CL1027">
        <v>107</v>
      </c>
      <c r="CM1027">
        <v>105</v>
      </c>
      <c r="CN1027">
        <v>102</v>
      </c>
      <c r="CO1027">
        <v>101</v>
      </c>
      <c r="CP1027">
        <v>101</v>
      </c>
      <c r="CQ1027">
        <v>99</v>
      </c>
      <c r="CR1027">
        <v>101</v>
      </c>
      <c r="CS1027">
        <v>105</v>
      </c>
      <c r="CT1027">
        <v>105</v>
      </c>
      <c r="CU1027">
        <v>105</v>
      </c>
      <c r="CV1027">
        <v>106</v>
      </c>
      <c r="CW1027">
        <v>109</v>
      </c>
      <c r="CX1027" t="s">
        <v>2</v>
      </c>
      <c r="CY1027" t="s">
        <v>54</v>
      </c>
    </row>
    <row r="1028" spans="1:103" x14ac:dyDescent="0.25">
      <c r="A1028" t="s">
        <v>87</v>
      </c>
      <c r="B1028">
        <v>35.651400000000002</v>
      </c>
      <c r="C1028">
        <v>-117.8214</v>
      </c>
      <c r="D1028">
        <v>2430</v>
      </c>
      <c r="E1028" t="s">
        <v>1</v>
      </c>
      <c r="F1028">
        <v>124.4</v>
      </c>
      <c r="G1028">
        <v>1950</v>
      </c>
      <c r="H1028">
        <v>8</v>
      </c>
      <c r="I1028" t="s">
        <v>260</v>
      </c>
      <c r="J1028">
        <v>103</v>
      </c>
      <c r="K1028">
        <v>102</v>
      </c>
      <c r="L1028">
        <v>101</v>
      </c>
      <c r="M1028">
        <v>98</v>
      </c>
      <c r="N1028">
        <v>99</v>
      </c>
      <c r="O1028">
        <v>97</v>
      </c>
      <c r="P1028">
        <v>79</v>
      </c>
      <c r="Q1028">
        <v>86</v>
      </c>
      <c r="R1028">
        <v>92</v>
      </c>
      <c r="S1028">
        <v>91</v>
      </c>
      <c r="T1028">
        <v>88</v>
      </c>
      <c r="U1028">
        <v>87</v>
      </c>
      <c r="V1028">
        <v>87</v>
      </c>
      <c r="W1028">
        <v>88</v>
      </c>
      <c r="X1028">
        <v>89</v>
      </c>
      <c r="Y1028">
        <v>90</v>
      </c>
      <c r="Z1028">
        <v>95</v>
      </c>
      <c r="AA1028">
        <v>97</v>
      </c>
      <c r="AB1028">
        <v>102</v>
      </c>
      <c r="AC1028">
        <v>105</v>
      </c>
      <c r="AD1028">
        <v>102</v>
      </c>
      <c r="AE1028">
        <v>96</v>
      </c>
      <c r="AF1028">
        <v>94</v>
      </c>
      <c r="AG1028">
        <v>91</v>
      </c>
      <c r="AH1028">
        <v>95</v>
      </c>
      <c r="AI1028">
        <v>101</v>
      </c>
      <c r="AJ1028">
        <v>103</v>
      </c>
      <c r="AK1028">
        <v>107</v>
      </c>
      <c r="AL1028">
        <v>109</v>
      </c>
      <c r="AM1028">
        <v>110</v>
      </c>
      <c r="AN1028" s="5">
        <v>112</v>
      </c>
      <c r="AO1028" s="5">
        <v>112</v>
      </c>
      <c r="AP1028" s="5">
        <v>112</v>
      </c>
      <c r="AQ1028" s="5">
        <v>109</v>
      </c>
      <c r="AR1028" s="5">
        <v>105</v>
      </c>
      <c r="AS1028" s="5">
        <v>100</v>
      </c>
      <c r="AT1028" s="5">
        <v>99</v>
      </c>
      <c r="AU1028" s="5">
        <v>98</v>
      </c>
      <c r="AV1028" s="5">
        <v>92</v>
      </c>
      <c r="AW1028" s="5">
        <v>94</v>
      </c>
      <c r="AX1028" s="5">
        <v>99</v>
      </c>
      <c r="AY1028" s="5">
        <v>104</v>
      </c>
      <c r="AZ1028" s="5">
        <v>110</v>
      </c>
      <c r="BA1028" s="5">
        <v>110</v>
      </c>
      <c r="BB1028" s="5">
        <v>109</v>
      </c>
      <c r="BC1028" s="5">
        <v>107</v>
      </c>
      <c r="BD1028" s="5">
        <v>103</v>
      </c>
      <c r="BE1028" s="5">
        <v>101</v>
      </c>
      <c r="BF1028" s="5">
        <v>102</v>
      </c>
      <c r="BG1028" s="5">
        <v>103</v>
      </c>
      <c r="BH1028" s="5">
        <v>105</v>
      </c>
      <c r="BI1028" s="5">
        <v>105</v>
      </c>
      <c r="BJ1028" s="5">
        <v>104</v>
      </c>
      <c r="BK1028" s="5">
        <v>104</v>
      </c>
      <c r="BL1028" s="5">
        <v>103</v>
      </c>
      <c r="BM1028" s="5">
        <v>102</v>
      </c>
      <c r="BN1028" s="5">
        <v>102</v>
      </c>
      <c r="BO1028" s="5">
        <v>100</v>
      </c>
      <c r="BP1028" s="5">
        <v>101</v>
      </c>
      <c r="BQ1028" s="5">
        <v>101</v>
      </c>
      <c r="BR1028" s="5">
        <v>100</v>
      </c>
      <c r="BS1028">
        <v>93</v>
      </c>
      <c r="BT1028">
        <v>100</v>
      </c>
      <c r="BU1028">
        <v>100</v>
      </c>
      <c r="BV1028">
        <v>99</v>
      </c>
      <c r="BW1028">
        <v>99</v>
      </c>
      <c r="BX1028">
        <v>94</v>
      </c>
      <c r="BY1028">
        <v>95</v>
      </c>
      <c r="BZ1028">
        <v>96</v>
      </c>
      <c r="CA1028">
        <v>98</v>
      </c>
      <c r="CB1028">
        <v>97</v>
      </c>
      <c r="CC1028">
        <v>97</v>
      </c>
      <c r="CD1028">
        <v>95</v>
      </c>
      <c r="CE1028">
        <v>98</v>
      </c>
      <c r="CF1028">
        <v>99</v>
      </c>
      <c r="CG1028">
        <v>101</v>
      </c>
      <c r="CH1028">
        <v>105</v>
      </c>
      <c r="CI1028">
        <v>109</v>
      </c>
      <c r="CJ1028">
        <v>111</v>
      </c>
      <c r="CK1028">
        <v>111</v>
      </c>
      <c r="CL1028">
        <v>112</v>
      </c>
      <c r="CM1028">
        <v>110</v>
      </c>
      <c r="CN1028">
        <v>104</v>
      </c>
      <c r="CO1028">
        <v>102</v>
      </c>
      <c r="CP1028">
        <v>102</v>
      </c>
      <c r="CQ1028">
        <v>102</v>
      </c>
      <c r="CR1028">
        <v>105</v>
      </c>
      <c r="CS1028">
        <v>106</v>
      </c>
      <c r="CT1028">
        <v>110</v>
      </c>
      <c r="CU1028">
        <v>113</v>
      </c>
      <c r="CV1028">
        <v>109</v>
      </c>
      <c r="CW1028">
        <v>108</v>
      </c>
      <c r="CX1028" t="s">
        <v>5</v>
      </c>
      <c r="CY1028" t="s">
        <v>88</v>
      </c>
    </row>
    <row r="1029" spans="1:103" x14ac:dyDescent="0.25">
      <c r="A1029" t="s">
        <v>97</v>
      </c>
      <c r="B1029">
        <v>34.9</v>
      </c>
      <c r="C1029">
        <v>-117.86669999999999</v>
      </c>
      <c r="D1029">
        <v>2316</v>
      </c>
      <c r="E1029" t="s">
        <v>1</v>
      </c>
      <c r="F1029">
        <v>195.6</v>
      </c>
      <c r="G1029">
        <v>1950</v>
      </c>
      <c r="H1029">
        <v>8</v>
      </c>
      <c r="I1029" t="s">
        <v>260</v>
      </c>
      <c r="J1029">
        <v>101</v>
      </c>
      <c r="K1029">
        <v>94</v>
      </c>
      <c r="L1029">
        <v>94</v>
      </c>
      <c r="M1029">
        <v>97</v>
      </c>
      <c r="N1029">
        <v>95</v>
      </c>
      <c r="O1029">
        <v>70</v>
      </c>
      <c r="P1029">
        <v>72</v>
      </c>
      <c r="Q1029">
        <v>84</v>
      </c>
      <c r="R1029">
        <v>90</v>
      </c>
      <c r="S1029">
        <v>87</v>
      </c>
      <c r="T1029">
        <v>80</v>
      </c>
      <c r="U1029">
        <v>82</v>
      </c>
      <c r="V1029">
        <v>79</v>
      </c>
      <c r="W1029">
        <v>85</v>
      </c>
      <c r="X1029">
        <v>82</v>
      </c>
      <c r="Y1029">
        <v>83</v>
      </c>
      <c r="Z1029">
        <v>86</v>
      </c>
      <c r="AA1029">
        <v>95</v>
      </c>
      <c r="AB1029">
        <v>98</v>
      </c>
      <c r="AC1029">
        <v>100</v>
      </c>
      <c r="AD1029">
        <v>92</v>
      </c>
      <c r="AE1029">
        <v>90</v>
      </c>
      <c r="AF1029">
        <v>80</v>
      </c>
      <c r="AG1029">
        <v>81</v>
      </c>
      <c r="AH1029">
        <v>92</v>
      </c>
      <c r="AI1029">
        <v>96</v>
      </c>
      <c r="AJ1029">
        <v>102</v>
      </c>
      <c r="AK1029">
        <v>104</v>
      </c>
      <c r="AL1029">
        <v>108</v>
      </c>
      <c r="AM1029">
        <v>108</v>
      </c>
      <c r="AN1029" s="5">
        <v>109</v>
      </c>
      <c r="AO1029" s="5">
        <v>106</v>
      </c>
      <c r="AP1029" s="5">
        <v>106</v>
      </c>
      <c r="AQ1029" s="5">
        <v>104</v>
      </c>
      <c r="AR1029" s="5">
        <v>101</v>
      </c>
      <c r="AS1029" s="5">
        <v>86</v>
      </c>
      <c r="AT1029" s="5">
        <v>98</v>
      </c>
      <c r="AU1029" s="5">
        <v>93</v>
      </c>
      <c r="AV1029" s="5">
        <v>87</v>
      </c>
      <c r="AW1029" s="5">
        <v>88</v>
      </c>
      <c r="AX1029" s="5">
        <v>94</v>
      </c>
      <c r="AY1029" s="5">
        <v>101</v>
      </c>
      <c r="AZ1029" s="5">
        <v>107</v>
      </c>
      <c r="BA1029" s="5">
        <v>105</v>
      </c>
      <c r="BB1029" s="5">
        <v>102</v>
      </c>
      <c r="BC1029" s="5">
        <v>99</v>
      </c>
      <c r="BD1029" s="5">
        <v>97</v>
      </c>
      <c r="BE1029" s="5">
        <v>94</v>
      </c>
      <c r="BF1029" s="5">
        <v>97</v>
      </c>
      <c r="BG1029" s="5">
        <v>100</v>
      </c>
      <c r="BH1029" s="5">
        <v>101</v>
      </c>
      <c r="BI1029" s="5">
        <v>100</v>
      </c>
      <c r="BJ1029" s="5">
        <v>102</v>
      </c>
      <c r="BK1029" s="5">
        <v>102</v>
      </c>
      <c r="BL1029" s="5">
        <v>101</v>
      </c>
      <c r="BM1029" s="5">
        <v>99</v>
      </c>
      <c r="BN1029" s="5">
        <v>95</v>
      </c>
      <c r="BO1029" s="5">
        <v>95</v>
      </c>
      <c r="BP1029" s="5">
        <v>95</v>
      </c>
      <c r="BQ1029" s="5">
        <v>98</v>
      </c>
      <c r="BR1029" s="5">
        <v>95</v>
      </c>
      <c r="BS1029">
        <v>93</v>
      </c>
      <c r="BT1029">
        <v>97</v>
      </c>
      <c r="BU1029">
        <v>98</v>
      </c>
      <c r="BV1029">
        <v>91</v>
      </c>
      <c r="BW1029">
        <v>88</v>
      </c>
      <c r="BX1029">
        <v>92</v>
      </c>
      <c r="BY1029">
        <v>92</v>
      </c>
      <c r="BZ1029">
        <v>91</v>
      </c>
      <c r="CA1029">
        <v>96</v>
      </c>
      <c r="CB1029">
        <v>94</v>
      </c>
      <c r="CC1029">
        <v>92</v>
      </c>
      <c r="CD1029">
        <v>93</v>
      </c>
      <c r="CE1029">
        <v>96</v>
      </c>
      <c r="CF1029">
        <v>97</v>
      </c>
      <c r="CG1029">
        <v>102</v>
      </c>
      <c r="CH1029">
        <v>104</v>
      </c>
      <c r="CI1029">
        <v>108</v>
      </c>
      <c r="CJ1029">
        <v>111</v>
      </c>
      <c r="CK1029">
        <v>110</v>
      </c>
      <c r="CL1029">
        <v>109</v>
      </c>
      <c r="CM1029">
        <v>105</v>
      </c>
      <c r="CN1029">
        <v>101</v>
      </c>
      <c r="CO1029">
        <v>99</v>
      </c>
      <c r="CP1029">
        <v>99</v>
      </c>
      <c r="CQ1029">
        <v>99</v>
      </c>
      <c r="CR1029">
        <v>102</v>
      </c>
      <c r="CS1029">
        <v>105</v>
      </c>
      <c r="CT1029">
        <v>105</v>
      </c>
      <c r="CU1029">
        <v>108</v>
      </c>
      <c r="CV1029">
        <v>107</v>
      </c>
      <c r="CW1029">
        <v>105</v>
      </c>
      <c r="CX1029" t="s">
        <v>5</v>
      </c>
      <c r="CY1029" t="s">
        <v>98</v>
      </c>
    </row>
    <row r="1030" spans="1:103" x14ac:dyDescent="0.25">
      <c r="A1030" t="s">
        <v>79</v>
      </c>
      <c r="B1030">
        <v>35.686399999999999</v>
      </c>
      <c r="C1030">
        <v>-117.6908</v>
      </c>
      <c r="D1030">
        <v>2231</v>
      </c>
      <c r="E1030" t="s">
        <v>1</v>
      </c>
      <c r="F1030">
        <v>113.6</v>
      </c>
      <c r="G1030">
        <v>1950</v>
      </c>
      <c r="H1030">
        <v>8</v>
      </c>
      <c r="I1030" t="s">
        <v>260</v>
      </c>
      <c r="J1030">
        <v>102</v>
      </c>
      <c r="K1030">
        <v>102</v>
      </c>
      <c r="L1030">
        <v>92</v>
      </c>
      <c r="M1030">
        <v>97</v>
      </c>
      <c r="N1030">
        <v>100</v>
      </c>
      <c r="O1030">
        <v>83</v>
      </c>
      <c r="P1030">
        <v>74</v>
      </c>
      <c r="Q1030">
        <v>83</v>
      </c>
      <c r="R1030">
        <v>90</v>
      </c>
      <c r="S1030">
        <v>91</v>
      </c>
      <c r="T1030">
        <v>84</v>
      </c>
      <c r="U1030">
        <v>87</v>
      </c>
      <c r="V1030">
        <v>87</v>
      </c>
      <c r="W1030">
        <v>88</v>
      </c>
      <c r="X1030">
        <v>88</v>
      </c>
      <c r="Y1030">
        <v>89</v>
      </c>
      <c r="Z1030">
        <v>93</v>
      </c>
      <c r="AA1030">
        <v>96</v>
      </c>
      <c r="AB1030">
        <v>101</v>
      </c>
      <c r="AC1030">
        <v>102</v>
      </c>
      <c r="AD1030">
        <v>96</v>
      </c>
      <c r="AE1030">
        <v>97</v>
      </c>
      <c r="AF1030">
        <v>93</v>
      </c>
      <c r="AG1030">
        <v>89</v>
      </c>
      <c r="AH1030">
        <v>94</v>
      </c>
      <c r="AI1030">
        <v>101</v>
      </c>
      <c r="AJ1030">
        <v>102</v>
      </c>
      <c r="AK1030">
        <v>105</v>
      </c>
      <c r="AL1030">
        <v>107</v>
      </c>
      <c r="AM1030">
        <v>110</v>
      </c>
      <c r="AN1030" s="5">
        <v>111</v>
      </c>
      <c r="AO1030" s="5">
        <v>111</v>
      </c>
      <c r="AP1030" s="5">
        <v>110</v>
      </c>
      <c r="AQ1030" s="5">
        <v>109</v>
      </c>
      <c r="AR1030" s="5">
        <v>102</v>
      </c>
      <c r="AS1030" s="5">
        <v>90</v>
      </c>
      <c r="AT1030" s="5">
        <v>98</v>
      </c>
      <c r="AU1030" s="5">
        <v>96</v>
      </c>
      <c r="AV1030" s="5">
        <v>91</v>
      </c>
      <c r="AW1030" s="5">
        <v>95</v>
      </c>
      <c r="AX1030" s="5">
        <v>99</v>
      </c>
      <c r="AY1030" s="5">
        <v>104</v>
      </c>
      <c r="AZ1030" s="5">
        <v>108</v>
      </c>
      <c r="BA1030" s="5">
        <v>108</v>
      </c>
      <c r="BB1030" s="5">
        <v>106</v>
      </c>
      <c r="BC1030" s="5">
        <v>104</v>
      </c>
      <c r="BD1030" s="5">
        <v>102</v>
      </c>
      <c r="BE1030" s="5">
        <v>101</v>
      </c>
      <c r="BF1030" s="5">
        <v>101</v>
      </c>
      <c r="BG1030" s="5">
        <v>102</v>
      </c>
      <c r="BH1030" s="5">
        <v>105</v>
      </c>
      <c r="BI1030" s="5">
        <v>104</v>
      </c>
      <c r="BJ1030" s="5">
        <v>104</v>
      </c>
      <c r="BK1030" s="5">
        <v>103</v>
      </c>
      <c r="BL1030" s="5">
        <v>102</v>
      </c>
      <c r="BM1030" s="5">
        <v>99</v>
      </c>
      <c r="BN1030" s="5">
        <v>100</v>
      </c>
      <c r="BO1030" s="5">
        <v>100</v>
      </c>
      <c r="BP1030" s="5">
        <v>100</v>
      </c>
      <c r="BQ1030" s="5">
        <v>101</v>
      </c>
      <c r="BR1030" s="5">
        <v>97</v>
      </c>
      <c r="BS1030">
        <v>93</v>
      </c>
      <c r="BT1030">
        <v>100</v>
      </c>
      <c r="BU1030">
        <v>101</v>
      </c>
      <c r="BV1030">
        <v>91</v>
      </c>
      <c r="BW1030">
        <v>93</v>
      </c>
      <c r="BX1030">
        <v>95</v>
      </c>
      <c r="BY1030">
        <v>94</v>
      </c>
      <c r="BZ1030">
        <v>95</v>
      </c>
      <c r="CA1030">
        <v>98</v>
      </c>
      <c r="CB1030">
        <v>96</v>
      </c>
      <c r="CC1030">
        <v>96</v>
      </c>
      <c r="CD1030">
        <v>96</v>
      </c>
      <c r="CE1030">
        <v>98</v>
      </c>
      <c r="CF1030">
        <v>100</v>
      </c>
      <c r="CG1030">
        <v>102</v>
      </c>
      <c r="CH1030">
        <v>105</v>
      </c>
      <c r="CI1030">
        <v>108</v>
      </c>
      <c r="CJ1030">
        <v>109</v>
      </c>
      <c r="CK1030">
        <v>110</v>
      </c>
      <c r="CL1030">
        <v>108</v>
      </c>
      <c r="CM1030">
        <v>108</v>
      </c>
      <c r="CN1030">
        <v>103</v>
      </c>
      <c r="CO1030">
        <v>102</v>
      </c>
      <c r="CP1030">
        <v>101</v>
      </c>
      <c r="CQ1030">
        <v>101</v>
      </c>
      <c r="CR1030">
        <v>104</v>
      </c>
      <c r="CS1030">
        <v>106</v>
      </c>
      <c r="CT1030">
        <v>108</v>
      </c>
      <c r="CU1030">
        <v>108</v>
      </c>
      <c r="CV1030">
        <v>108</v>
      </c>
      <c r="CW1030">
        <v>107</v>
      </c>
      <c r="CX1030" t="s">
        <v>5</v>
      </c>
      <c r="CY1030" t="s">
        <v>80</v>
      </c>
    </row>
    <row r="1031" spans="1:103" x14ac:dyDescent="0.25">
      <c r="A1031" t="s">
        <v>91</v>
      </c>
      <c r="B1031">
        <v>36.071899999999999</v>
      </c>
      <c r="C1031">
        <v>-115.16330000000001</v>
      </c>
      <c r="D1031">
        <v>2175</v>
      </c>
      <c r="E1031" t="s">
        <v>1</v>
      </c>
      <c r="F1031">
        <v>158.69999999999999</v>
      </c>
      <c r="G1031">
        <v>1950</v>
      </c>
      <c r="H1031">
        <v>8</v>
      </c>
      <c r="I1031" t="s">
        <v>260</v>
      </c>
      <c r="J1031">
        <v>102</v>
      </c>
      <c r="K1031">
        <v>104</v>
      </c>
      <c r="L1031">
        <v>90</v>
      </c>
      <c r="M1031">
        <v>95</v>
      </c>
      <c r="N1031">
        <v>102</v>
      </c>
      <c r="O1031">
        <v>94</v>
      </c>
      <c r="P1031">
        <v>77</v>
      </c>
      <c r="Q1031">
        <v>83</v>
      </c>
      <c r="R1031">
        <v>91</v>
      </c>
      <c r="S1031">
        <v>96</v>
      </c>
      <c r="T1031">
        <v>90</v>
      </c>
      <c r="U1031">
        <v>91</v>
      </c>
      <c r="V1031">
        <v>93</v>
      </c>
      <c r="W1031">
        <v>94</v>
      </c>
      <c r="X1031">
        <v>95</v>
      </c>
      <c r="Y1031">
        <v>95</v>
      </c>
      <c r="Z1031">
        <v>96</v>
      </c>
      <c r="AA1031">
        <v>98</v>
      </c>
      <c r="AB1031">
        <v>103</v>
      </c>
      <c r="AC1031">
        <v>105</v>
      </c>
      <c r="AD1031">
        <v>103</v>
      </c>
      <c r="AE1031">
        <v>99</v>
      </c>
      <c r="AF1031">
        <v>98</v>
      </c>
      <c r="AG1031">
        <v>91</v>
      </c>
      <c r="AH1031">
        <v>98</v>
      </c>
      <c r="AI1031">
        <v>103</v>
      </c>
      <c r="AJ1031">
        <v>107</v>
      </c>
      <c r="AK1031">
        <v>108</v>
      </c>
      <c r="AL1031">
        <v>112</v>
      </c>
      <c r="AM1031">
        <v>114</v>
      </c>
      <c r="AN1031" s="5">
        <v>115</v>
      </c>
      <c r="AO1031" s="5">
        <v>115</v>
      </c>
      <c r="AP1031" s="5">
        <v>111</v>
      </c>
      <c r="AQ1031" s="5">
        <v>108</v>
      </c>
      <c r="AR1031" s="5">
        <v>97</v>
      </c>
      <c r="AS1031" s="5">
        <v>84</v>
      </c>
      <c r="AT1031" s="5">
        <v>92</v>
      </c>
      <c r="AU1031" s="5">
        <v>93</v>
      </c>
      <c r="AV1031" s="5">
        <v>95</v>
      </c>
      <c r="AW1031" s="5">
        <v>98</v>
      </c>
      <c r="AX1031" s="5">
        <v>102</v>
      </c>
      <c r="AY1031" s="5">
        <v>106</v>
      </c>
      <c r="AZ1031" s="5">
        <v>111</v>
      </c>
      <c r="BA1031" s="5">
        <v>111</v>
      </c>
      <c r="BB1031" s="5">
        <v>110</v>
      </c>
      <c r="BC1031" s="5">
        <v>108</v>
      </c>
      <c r="BD1031" s="5">
        <v>104</v>
      </c>
      <c r="BE1031" s="5">
        <v>103</v>
      </c>
      <c r="BF1031" s="5">
        <v>102</v>
      </c>
      <c r="BG1031" s="5">
        <v>105</v>
      </c>
      <c r="BH1031" s="5">
        <v>107</v>
      </c>
      <c r="BI1031" s="5">
        <v>105</v>
      </c>
      <c r="BJ1031" s="5">
        <v>102</v>
      </c>
      <c r="BK1031" s="5">
        <v>100</v>
      </c>
      <c r="BL1031" s="5">
        <v>101</v>
      </c>
      <c r="BM1031" s="5">
        <v>91</v>
      </c>
      <c r="BN1031" s="5">
        <v>103</v>
      </c>
      <c r="BO1031" s="5">
        <v>100</v>
      </c>
      <c r="BP1031" s="5">
        <v>99</v>
      </c>
      <c r="BQ1031" s="5">
        <v>100</v>
      </c>
      <c r="BR1031" s="5">
        <v>94</v>
      </c>
      <c r="BS1031">
        <v>97</v>
      </c>
      <c r="BT1031">
        <v>102</v>
      </c>
      <c r="BU1031">
        <v>104</v>
      </c>
      <c r="BV1031">
        <v>98</v>
      </c>
      <c r="BW1031">
        <v>97</v>
      </c>
      <c r="BX1031">
        <v>99</v>
      </c>
      <c r="BY1031">
        <v>100</v>
      </c>
      <c r="BZ1031">
        <v>98</v>
      </c>
      <c r="CA1031">
        <v>102</v>
      </c>
      <c r="CB1031">
        <v>100</v>
      </c>
      <c r="CC1031">
        <v>97</v>
      </c>
      <c r="CD1031">
        <v>93</v>
      </c>
      <c r="CE1031">
        <v>97</v>
      </c>
      <c r="CF1031">
        <v>101</v>
      </c>
      <c r="CG1031">
        <v>102</v>
      </c>
      <c r="CH1031">
        <v>105</v>
      </c>
      <c r="CI1031">
        <v>108</v>
      </c>
      <c r="CJ1031">
        <v>110</v>
      </c>
      <c r="CK1031">
        <v>110</v>
      </c>
      <c r="CL1031">
        <v>110</v>
      </c>
      <c r="CM1031">
        <v>108</v>
      </c>
      <c r="CN1031">
        <v>107</v>
      </c>
      <c r="CO1031">
        <v>105</v>
      </c>
      <c r="CP1031">
        <v>103</v>
      </c>
      <c r="CQ1031">
        <v>103</v>
      </c>
      <c r="CR1031">
        <v>105</v>
      </c>
      <c r="CS1031">
        <v>107</v>
      </c>
      <c r="CT1031">
        <v>108</v>
      </c>
      <c r="CU1031">
        <v>108</v>
      </c>
      <c r="CV1031">
        <v>111</v>
      </c>
      <c r="CW1031">
        <v>111</v>
      </c>
      <c r="CX1031" t="s">
        <v>2</v>
      </c>
      <c r="CY1031" t="s">
        <v>92</v>
      </c>
    </row>
    <row r="1032" spans="1:103" x14ac:dyDescent="0.25">
      <c r="A1032" t="s">
        <v>19</v>
      </c>
      <c r="B1032">
        <v>34.9</v>
      </c>
      <c r="C1032">
        <v>-117.0333</v>
      </c>
      <c r="D1032">
        <v>2162</v>
      </c>
      <c r="E1032" t="s">
        <v>1</v>
      </c>
      <c r="F1032">
        <v>174.2</v>
      </c>
      <c r="G1032">
        <v>1950</v>
      </c>
      <c r="H1032">
        <v>8</v>
      </c>
      <c r="I1032" t="s">
        <v>260</v>
      </c>
      <c r="J1032">
        <v>105</v>
      </c>
      <c r="K1032">
        <v>100</v>
      </c>
      <c r="L1032">
        <v>95</v>
      </c>
      <c r="M1032">
        <v>99</v>
      </c>
      <c r="N1032">
        <v>100</v>
      </c>
      <c r="O1032">
        <v>91</v>
      </c>
      <c r="P1032">
        <v>78</v>
      </c>
      <c r="Q1032">
        <v>86</v>
      </c>
      <c r="R1032">
        <v>94</v>
      </c>
      <c r="S1032">
        <v>92</v>
      </c>
      <c r="T1032">
        <v>86</v>
      </c>
      <c r="U1032">
        <v>88</v>
      </c>
      <c r="V1032">
        <v>86</v>
      </c>
      <c r="W1032">
        <v>90</v>
      </c>
      <c r="X1032">
        <v>91</v>
      </c>
      <c r="Y1032">
        <v>90</v>
      </c>
      <c r="Z1032">
        <v>97</v>
      </c>
      <c r="AA1032">
        <v>100</v>
      </c>
      <c r="AB1032">
        <v>103</v>
      </c>
      <c r="AC1032">
        <v>106</v>
      </c>
      <c r="AD1032">
        <v>97</v>
      </c>
      <c r="AE1032">
        <v>96</v>
      </c>
      <c r="AF1032">
        <v>96</v>
      </c>
      <c r="AG1032">
        <v>88</v>
      </c>
      <c r="AH1032">
        <v>98</v>
      </c>
      <c r="AI1032">
        <v>101</v>
      </c>
      <c r="AJ1032">
        <v>105</v>
      </c>
      <c r="AK1032">
        <v>109</v>
      </c>
      <c r="AL1032">
        <v>112</v>
      </c>
      <c r="AM1032">
        <v>114</v>
      </c>
      <c r="AN1032" s="5">
        <v>113</v>
      </c>
      <c r="AO1032" s="5">
        <v>113</v>
      </c>
      <c r="AP1032" s="5">
        <v>112</v>
      </c>
      <c r="AQ1032" s="5">
        <v>110</v>
      </c>
      <c r="AR1032" s="5">
        <v>109</v>
      </c>
      <c r="AS1032" s="5">
        <v>90</v>
      </c>
      <c r="AT1032" s="5">
        <v>98</v>
      </c>
      <c r="AU1032" s="5">
        <v>98</v>
      </c>
      <c r="AV1032" s="5">
        <v>90</v>
      </c>
      <c r="AW1032" s="5">
        <v>95</v>
      </c>
      <c r="AX1032" s="5">
        <v>100</v>
      </c>
      <c r="AY1032" s="5">
        <v>106</v>
      </c>
      <c r="AZ1032" s="5">
        <v>110</v>
      </c>
      <c r="BA1032" s="5">
        <v>110</v>
      </c>
      <c r="BB1032" s="5">
        <v>108</v>
      </c>
      <c r="BC1032" s="5">
        <v>105</v>
      </c>
      <c r="BD1032" s="5">
        <v>103</v>
      </c>
      <c r="BE1032" s="5">
        <v>103</v>
      </c>
      <c r="BF1032" s="5">
        <v>100</v>
      </c>
      <c r="BG1032" s="5">
        <v>105</v>
      </c>
      <c r="BH1032" s="5">
        <v>107</v>
      </c>
      <c r="BI1032" s="5">
        <v>106</v>
      </c>
      <c r="BJ1032" s="5">
        <v>106</v>
      </c>
      <c r="BK1032" s="5">
        <v>104</v>
      </c>
      <c r="BL1032" s="5">
        <v>103</v>
      </c>
      <c r="BM1032" s="5">
        <v>103</v>
      </c>
      <c r="BN1032" s="5">
        <v>103</v>
      </c>
      <c r="BO1032" s="5">
        <v>100</v>
      </c>
      <c r="BP1032" s="5">
        <v>100</v>
      </c>
      <c r="BQ1032" s="5">
        <v>102</v>
      </c>
      <c r="BR1032" s="5">
        <v>100</v>
      </c>
      <c r="BS1032">
        <v>100</v>
      </c>
      <c r="BT1032">
        <v>102</v>
      </c>
      <c r="BU1032">
        <v>105</v>
      </c>
      <c r="BV1032">
        <v>97</v>
      </c>
      <c r="BW1032">
        <v>98</v>
      </c>
      <c r="BX1032">
        <v>98</v>
      </c>
      <c r="BY1032">
        <v>98</v>
      </c>
      <c r="BZ1032">
        <v>99</v>
      </c>
      <c r="CA1032">
        <v>101</v>
      </c>
      <c r="CB1032">
        <v>99</v>
      </c>
      <c r="CC1032">
        <v>98</v>
      </c>
      <c r="CD1032">
        <v>98</v>
      </c>
      <c r="CE1032">
        <v>100</v>
      </c>
      <c r="CF1032">
        <v>102</v>
      </c>
      <c r="CG1032">
        <v>104</v>
      </c>
      <c r="CH1032">
        <v>107</v>
      </c>
      <c r="CI1032">
        <v>111</v>
      </c>
      <c r="CJ1032">
        <v>112</v>
      </c>
      <c r="CK1032">
        <v>112</v>
      </c>
      <c r="CL1032">
        <v>112</v>
      </c>
      <c r="CM1032">
        <v>111</v>
      </c>
      <c r="CN1032">
        <v>106</v>
      </c>
      <c r="CO1032">
        <v>105</v>
      </c>
      <c r="CP1032">
        <v>106</v>
      </c>
      <c r="CQ1032">
        <v>105</v>
      </c>
      <c r="CR1032">
        <v>105</v>
      </c>
      <c r="CS1032">
        <v>107</v>
      </c>
      <c r="CT1032">
        <v>112</v>
      </c>
      <c r="CU1032">
        <v>110</v>
      </c>
      <c r="CV1032">
        <v>110</v>
      </c>
      <c r="CW1032">
        <v>110</v>
      </c>
      <c r="CX1032" t="s">
        <v>5</v>
      </c>
      <c r="CY1032" t="s">
        <v>20</v>
      </c>
    </row>
    <row r="1033" spans="1:103" x14ac:dyDescent="0.25">
      <c r="A1033" t="s">
        <v>27</v>
      </c>
      <c r="B1033">
        <v>36.166699999999999</v>
      </c>
      <c r="C1033">
        <v>-115.13330000000001</v>
      </c>
      <c r="D1033">
        <v>2011</v>
      </c>
      <c r="E1033" t="s">
        <v>1</v>
      </c>
      <c r="F1033">
        <v>158.69999999999999</v>
      </c>
      <c r="G1033">
        <v>1950</v>
      </c>
      <c r="H1033">
        <v>8</v>
      </c>
      <c r="I1033" t="s">
        <v>260</v>
      </c>
      <c r="J1033">
        <v>102</v>
      </c>
      <c r="K1033">
        <v>102</v>
      </c>
      <c r="L1033">
        <v>95</v>
      </c>
      <c r="M1033">
        <v>95</v>
      </c>
      <c r="N1033">
        <v>102</v>
      </c>
      <c r="O1033">
        <v>95</v>
      </c>
      <c r="P1033">
        <v>85</v>
      </c>
      <c r="Q1033">
        <v>85</v>
      </c>
      <c r="R1033">
        <v>91</v>
      </c>
      <c r="S1033">
        <v>95</v>
      </c>
      <c r="T1033">
        <v>90</v>
      </c>
      <c r="U1033">
        <v>90</v>
      </c>
      <c r="V1033">
        <v>93</v>
      </c>
      <c r="W1033">
        <v>94</v>
      </c>
      <c r="X1033">
        <v>95</v>
      </c>
      <c r="Y1033">
        <v>95</v>
      </c>
      <c r="Z1033">
        <v>95</v>
      </c>
      <c r="AA1033">
        <v>99</v>
      </c>
      <c r="AB1033">
        <v>102</v>
      </c>
      <c r="AC1033">
        <v>103</v>
      </c>
      <c r="AD1033">
        <v>101</v>
      </c>
      <c r="AE1033">
        <v>99</v>
      </c>
      <c r="AF1033">
        <v>95</v>
      </c>
      <c r="AG1033">
        <v>91</v>
      </c>
      <c r="AH1033">
        <v>97</v>
      </c>
      <c r="AI1033">
        <v>102</v>
      </c>
      <c r="AJ1033">
        <v>105</v>
      </c>
      <c r="AK1033">
        <v>107</v>
      </c>
      <c r="AL1033">
        <v>109</v>
      </c>
      <c r="AM1033">
        <v>111</v>
      </c>
      <c r="AN1033" s="5">
        <v>112</v>
      </c>
      <c r="AO1033" s="5">
        <v>111</v>
      </c>
      <c r="AP1033" s="5">
        <v>108</v>
      </c>
      <c r="AQ1033" s="5">
        <v>105</v>
      </c>
      <c r="AR1033" s="5">
        <v>98</v>
      </c>
      <c r="AS1033" s="5">
        <v>86</v>
      </c>
      <c r="AT1033" s="5">
        <v>95</v>
      </c>
      <c r="AU1033" s="5">
        <v>94</v>
      </c>
      <c r="AV1033" s="5">
        <v>97</v>
      </c>
      <c r="AW1033" s="5">
        <v>98</v>
      </c>
      <c r="AX1033" s="5">
        <v>101</v>
      </c>
      <c r="AY1033" s="5">
        <v>104</v>
      </c>
      <c r="AZ1033" s="5">
        <v>108</v>
      </c>
      <c r="BA1033" s="5">
        <v>109</v>
      </c>
      <c r="BB1033" s="5">
        <v>108</v>
      </c>
      <c r="BC1033" s="5">
        <v>106</v>
      </c>
      <c r="BD1033" s="5">
        <v>102</v>
      </c>
      <c r="BE1033" s="5">
        <v>102</v>
      </c>
      <c r="BF1033" s="5">
        <v>102</v>
      </c>
      <c r="BG1033" s="5">
        <v>103</v>
      </c>
      <c r="BH1033" s="5">
        <v>105</v>
      </c>
      <c r="BI1033" s="5">
        <v>103</v>
      </c>
      <c r="BJ1033" s="5">
        <v>100</v>
      </c>
      <c r="BK1033" s="5">
        <v>99</v>
      </c>
      <c r="BL1033" s="5">
        <v>100</v>
      </c>
      <c r="BM1033" s="5">
        <v>97</v>
      </c>
      <c r="BN1033" s="5">
        <v>100</v>
      </c>
      <c r="BO1033" s="5">
        <v>99</v>
      </c>
      <c r="BP1033" s="5">
        <v>100</v>
      </c>
      <c r="BQ1033" s="5">
        <v>100</v>
      </c>
      <c r="BR1033" s="5">
        <v>95</v>
      </c>
      <c r="BS1033">
        <v>97</v>
      </c>
      <c r="BT1033">
        <v>100</v>
      </c>
      <c r="BU1033">
        <v>103</v>
      </c>
      <c r="BV1033">
        <v>96</v>
      </c>
      <c r="BW1033">
        <v>98</v>
      </c>
      <c r="BX1033">
        <v>98</v>
      </c>
      <c r="BY1033">
        <v>100</v>
      </c>
      <c r="BZ1033">
        <v>99</v>
      </c>
      <c r="CA1033">
        <v>102</v>
      </c>
      <c r="CB1033">
        <v>97</v>
      </c>
      <c r="CC1033">
        <v>97</v>
      </c>
      <c r="CD1033">
        <v>94</v>
      </c>
      <c r="CE1033">
        <v>98</v>
      </c>
      <c r="CF1033">
        <v>100</v>
      </c>
      <c r="CG1033">
        <v>102</v>
      </c>
      <c r="CH1033">
        <v>105</v>
      </c>
      <c r="CI1033">
        <v>107</v>
      </c>
      <c r="CJ1033">
        <v>103</v>
      </c>
      <c r="CK1033">
        <v>104</v>
      </c>
      <c r="CL1033">
        <v>105</v>
      </c>
      <c r="CM1033">
        <v>105</v>
      </c>
      <c r="CN1033">
        <v>105</v>
      </c>
      <c r="CO1033">
        <v>103</v>
      </c>
      <c r="CP1033">
        <v>101</v>
      </c>
      <c r="CQ1033">
        <v>101</v>
      </c>
      <c r="CR1033">
        <v>101</v>
      </c>
      <c r="CS1033">
        <v>103</v>
      </c>
      <c r="CT1033">
        <v>104</v>
      </c>
      <c r="CU1033">
        <v>103</v>
      </c>
      <c r="CV1033">
        <v>105</v>
      </c>
      <c r="CW1033">
        <v>108</v>
      </c>
      <c r="CX1033" t="s">
        <v>2</v>
      </c>
      <c r="CY1033" t="s">
        <v>28</v>
      </c>
    </row>
    <row r="1034" spans="1:103" x14ac:dyDescent="0.25">
      <c r="A1034" t="s">
        <v>77</v>
      </c>
      <c r="B1034">
        <v>34.8536</v>
      </c>
      <c r="C1034">
        <v>-116.7869</v>
      </c>
      <c r="D1034">
        <v>1919</v>
      </c>
      <c r="E1034" t="s">
        <v>1</v>
      </c>
      <c r="F1034">
        <v>178.9</v>
      </c>
      <c r="G1034">
        <v>1950</v>
      </c>
      <c r="H1034">
        <v>8</v>
      </c>
      <c r="I1034" t="s">
        <v>260</v>
      </c>
      <c r="J1034">
        <v>106</v>
      </c>
      <c r="K1034">
        <v>101</v>
      </c>
      <c r="L1034">
        <v>95</v>
      </c>
      <c r="M1034">
        <v>98</v>
      </c>
      <c r="N1034">
        <v>101</v>
      </c>
      <c r="O1034">
        <v>86</v>
      </c>
      <c r="P1034">
        <v>79</v>
      </c>
      <c r="Q1034">
        <v>85</v>
      </c>
      <c r="R1034">
        <v>93</v>
      </c>
      <c r="S1034">
        <v>94</v>
      </c>
      <c r="T1034">
        <v>88</v>
      </c>
      <c r="U1034">
        <v>89</v>
      </c>
      <c r="V1034">
        <v>87</v>
      </c>
      <c r="W1034">
        <v>91</v>
      </c>
      <c r="X1034">
        <v>92</v>
      </c>
      <c r="Y1034">
        <v>93</v>
      </c>
      <c r="Z1034">
        <v>95</v>
      </c>
      <c r="AA1034">
        <v>97</v>
      </c>
      <c r="AB1034">
        <v>102</v>
      </c>
      <c r="AC1034">
        <v>105</v>
      </c>
      <c r="AD1034">
        <v>101</v>
      </c>
      <c r="AE1034">
        <v>98</v>
      </c>
      <c r="AF1034">
        <v>93</v>
      </c>
      <c r="AG1034">
        <v>90</v>
      </c>
      <c r="AH1034">
        <v>95</v>
      </c>
      <c r="AI1034">
        <v>101</v>
      </c>
      <c r="AJ1034">
        <v>102</v>
      </c>
      <c r="AK1034">
        <v>104</v>
      </c>
      <c r="AL1034">
        <v>109</v>
      </c>
      <c r="AM1034">
        <v>110</v>
      </c>
      <c r="AN1034" s="5">
        <v>111</v>
      </c>
      <c r="AO1034" s="5">
        <v>111</v>
      </c>
      <c r="AP1034" s="5">
        <v>110</v>
      </c>
      <c r="AQ1034" s="5">
        <v>108</v>
      </c>
      <c r="AR1034" s="5">
        <v>100</v>
      </c>
      <c r="AS1034" s="5">
        <v>84</v>
      </c>
      <c r="AT1034" s="5">
        <v>97</v>
      </c>
      <c r="AU1034" s="5">
        <v>98</v>
      </c>
      <c r="AV1034" s="5">
        <v>91</v>
      </c>
      <c r="AW1034" s="5">
        <v>97</v>
      </c>
      <c r="AX1034" s="5">
        <v>100</v>
      </c>
      <c r="AY1034" s="5">
        <v>103</v>
      </c>
      <c r="AZ1034" s="5">
        <v>110</v>
      </c>
      <c r="BA1034" s="5">
        <v>112</v>
      </c>
      <c r="BB1034" s="5">
        <v>109</v>
      </c>
      <c r="BC1034" s="5">
        <v>107</v>
      </c>
      <c r="BD1034" s="5">
        <v>104</v>
      </c>
      <c r="BE1034" s="5">
        <v>102</v>
      </c>
      <c r="BF1034" s="5">
        <v>101</v>
      </c>
      <c r="BG1034" s="5">
        <v>102</v>
      </c>
      <c r="BH1034" s="5">
        <v>105</v>
      </c>
      <c r="BI1034" s="5">
        <v>105</v>
      </c>
      <c r="BJ1034" s="5">
        <v>103</v>
      </c>
      <c r="BK1034" s="5">
        <v>102</v>
      </c>
      <c r="BL1034" s="5">
        <v>100</v>
      </c>
      <c r="BM1034" s="5">
        <v>102</v>
      </c>
      <c r="BN1034" s="5">
        <v>103</v>
      </c>
      <c r="BO1034" s="5">
        <v>101</v>
      </c>
      <c r="BP1034" s="5">
        <v>99</v>
      </c>
      <c r="BQ1034" s="5">
        <v>100</v>
      </c>
      <c r="BR1034" s="5">
        <v>100</v>
      </c>
      <c r="BS1034">
        <v>98</v>
      </c>
      <c r="BT1034">
        <v>103</v>
      </c>
      <c r="BU1034">
        <v>105</v>
      </c>
      <c r="BV1034">
        <v>99</v>
      </c>
      <c r="BW1034">
        <v>98</v>
      </c>
      <c r="BX1034">
        <v>96</v>
      </c>
      <c r="BY1034">
        <v>96</v>
      </c>
      <c r="BZ1034">
        <v>99</v>
      </c>
      <c r="CA1034">
        <v>100</v>
      </c>
      <c r="CB1034">
        <v>100</v>
      </c>
      <c r="CC1034">
        <v>96</v>
      </c>
      <c r="CD1034">
        <v>96</v>
      </c>
      <c r="CE1034">
        <v>98</v>
      </c>
      <c r="CF1034">
        <v>99</v>
      </c>
      <c r="CG1034">
        <v>102</v>
      </c>
      <c r="CH1034">
        <v>108</v>
      </c>
      <c r="CI1034">
        <v>109</v>
      </c>
      <c r="CJ1034">
        <v>111</v>
      </c>
      <c r="CK1034">
        <v>110</v>
      </c>
      <c r="CL1034">
        <v>109</v>
      </c>
      <c r="CM1034">
        <v>109</v>
      </c>
      <c r="CN1034">
        <v>104</v>
      </c>
      <c r="CO1034">
        <v>99</v>
      </c>
      <c r="CP1034">
        <v>101</v>
      </c>
      <c r="CQ1034">
        <v>102</v>
      </c>
      <c r="CR1034">
        <v>102</v>
      </c>
      <c r="CS1034">
        <v>108</v>
      </c>
      <c r="CT1034">
        <v>106</v>
      </c>
      <c r="CU1034">
        <v>106</v>
      </c>
      <c r="CV1034">
        <v>108</v>
      </c>
      <c r="CW1034">
        <v>109</v>
      </c>
      <c r="CX1034" t="s">
        <v>5</v>
      </c>
      <c r="CY1034" t="s">
        <v>78</v>
      </c>
    </row>
    <row r="1035" spans="1:103" x14ac:dyDescent="0.25">
      <c r="A1035" t="s">
        <v>93</v>
      </c>
      <c r="B1035">
        <v>36.25</v>
      </c>
      <c r="C1035">
        <v>-115.0333</v>
      </c>
      <c r="D1035">
        <v>1880</v>
      </c>
      <c r="E1035" t="s">
        <v>1</v>
      </c>
      <c r="F1035">
        <v>165.8</v>
      </c>
      <c r="G1035">
        <v>1950</v>
      </c>
      <c r="H1035">
        <v>8</v>
      </c>
      <c r="I1035" t="s">
        <v>260</v>
      </c>
      <c r="J1035">
        <v>102</v>
      </c>
      <c r="K1035">
        <v>103</v>
      </c>
      <c r="L1035">
        <v>91</v>
      </c>
      <c r="M1035">
        <v>97</v>
      </c>
      <c r="N1035">
        <v>104</v>
      </c>
      <c r="O1035">
        <v>93</v>
      </c>
      <c r="P1035">
        <v>79</v>
      </c>
      <c r="Q1035">
        <v>85</v>
      </c>
      <c r="R1035">
        <v>91</v>
      </c>
      <c r="S1035">
        <v>97</v>
      </c>
      <c r="T1035">
        <v>90</v>
      </c>
      <c r="U1035">
        <v>93</v>
      </c>
      <c r="V1035">
        <v>95</v>
      </c>
      <c r="W1035">
        <v>95</v>
      </c>
      <c r="X1035">
        <v>97</v>
      </c>
      <c r="Y1035">
        <v>96</v>
      </c>
      <c r="Z1035">
        <v>97</v>
      </c>
      <c r="AA1035">
        <v>100</v>
      </c>
      <c r="AB1035">
        <v>105</v>
      </c>
      <c r="AC1035">
        <v>107</v>
      </c>
      <c r="AD1035">
        <v>102</v>
      </c>
      <c r="AE1035">
        <v>100</v>
      </c>
      <c r="AF1035">
        <v>98</v>
      </c>
      <c r="AG1035">
        <v>92</v>
      </c>
      <c r="AH1035">
        <v>99</v>
      </c>
      <c r="AI1035">
        <v>104</v>
      </c>
      <c r="AJ1035">
        <v>109</v>
      </c>
      <c r="AK1035">
        <v>110</v>
      </c>
      <c r="AL1035">
        <v>112</v>
      </c>
      <c r="AM1035">
        <v>116</v>
      </c>
      <c r="AN1035" s="5">
        <v>116</v>
      </c>
      <c r="AO1035" s="5">
        <v>114</v>
      </c>
      <c r="AP1035" s="5">
        <v>113</v>
      </c>
      <c r="AQ1035" s="5">
        <v>110</v>
      </c>
      <c r="AR1035" s="5">
        <v>99</v>
      </c>
      <c r="AS1035" s="5">
        <v>88</v>
      </c>
      <c r="AT1035" s="5">
        <v>95</v>
      </c>
      <c r="AU1035" s="5">
        <v>96</v>
      </c>
      <c r="AV1035" s="5">
        <v>98</v>
      </c>
      <c r="AW1035" s="5">
        <v>99</v>
      </c>
      <c r="AX1035" s="5">
        <v>103</v>
      </c>
      <c r="AY1035" s="5">
        <v>108</v>
      </c>
      <c r="AZ1035" s="5">
        <v>111</v>
      </c>
      <c r="BA1035" s="5">
        <v>112</v>
      </c>
      <c r="BB1035" s="5">
        <v>110</v>
      </c>
      <c r="BC1035" s="5">
        <v>108</v>
      </c>
      <c r="BD1035" s="5">
        <v>104</v>
      </c>
      <c r="BE1035" s="5">
        <v>105</v>
      </c>
      <c r="BF1035" s="5">
        <v>103</v>
      </c>
      <c r="BG1035" s="5">
        <v>106</v>
      </c>
      <c r="BH1035" s="5">
        <v>107</v>
      </c>
      <c r="BI1035" s="5">
        <v>105</v>
      </c>
      <c r="BJ1035" s="5">
        <v>104</v>
      </c>
      <c r="BK1035" s="5">
        <v>100</v>
      </c>
      <c r="BL1035" s="5">
        <v>102</v>
      </c>
      <c r="BM1035" s="5">
        <v>94</v>
      </c>
      <c r="BN1035" s="5">
        <v>104</v>
      </c>
      <c r="BO1035" s="5">
        <v>100</v>
      </c>
      <c r="BP1035" s="5">
        <v>100</v>
      </c>
      <c r="BQ1035" s="5">
        <v>103</v>
      </c>
      <c r="BR1035" s="5">
        <v>99</v>
      </c>
      <c r="BS1035">
        <v>98</v>
      </c>
      <c r="BT1035">
        <v>104</v>
      </c>
      <c r="BU1035">
        <v>107</v>
      </c>
      <c r="BV1035">
        <v>96</v>
      </c>
      <c r="BW1035">
        <v>97</v>
      </c>
      <c r="BX1035">
        <v>100</v>
      </c>
      <c r="BY1035">
        <v>102</v>
      </c>
      <c r="BZ1035">
        <v>99</v>
      </c>
      <c r="CA1035">
        <v>101</v>
      </c>
      <c r="CB1035">
        <v>101</v>
      </c>
      <c r="CC1035">
        <v>98</v>
      </c>
      <c r="CD1035">
        <v>93</v>
      </c>
      <c r="CE1035">
        <v>100</v>
      </c>
      <c r="CF1035">
        <v>103</v>
      </c>
      <c r="CG1035">
        <v>104</v>
      </c>
      <c r="CH1035">
        <v>107</v>
      </c>
      <c r="CI1035">
        <v>110</v>
      </c>
      <c r="CJ1035">
        <v>113</v>
      </c>
      <c r="CK1035">
        <v>109</v>
      </c>
      <c r="CL1035">
        <v>111</v>
      </c>
      <c r="CM1035">
        <v>112</v>
      </c>
      <c r="CN1035">
        <v>110</v>
      </c>
      <c r="CO1035">
        <v>107</v>
      </c>
      <c r="CP1035">
        <v>105</v>
      </c>
      <c r="CQ1035">
        <v>104</v>
      </c>
      <c r="CR1035">
        <v>105</v>
      </c>
      <c r="CS1035">
        <v>108</v>
      </c>
      <c r="CT1035">
        <v>109</v>
      </c>
      <c r="CU1035">
        <v>111</v>
      </c>
      <c r="CV1035">
        <v>111</v>
      </c>
      <c r="CW1035">
        <v>113</v>
      </c>
      <c r="CX1035" t="s">
        <v>2</v>
      </c>
      <c r="CY1035" t="s">
        <v>94</v>
      </c>
    </row>
    <row r="1036" spans="1:103" x14ac:dyDescent="0.25">
      <c r="A1036" t="s">
        <v>45</v>
      </c>
      <c r="B1036">
        <v>35.763599999999997</v>
      </c>
      <c r="C1036">
        <v>-117.3908</v>
      </c>
      <c r="D1036">
        <v>1695</v>
      </c>
      <c r="E1036" t="s">
        <v>1</v>
      </c>
      <c r="F1036">
        <v>90.8</v>
      </c>
      <c r="G1036">
        <v>1950</v>
      </c>
      <c r="H1036">
        <v>8</v>
      </c>
      <c r="I1036" t="s">
        <v>260</v>
      </c>
      <c r="J1036">
        <v>108</v>
      </c>
      <c r="K1036">
        <v>105</v>
      </c>
      <c r="L1036">
        <v>98</v>
      </c>
      <c r="M1036">
        <v>104</v>
      </c>
      <c r="N1036">
        <v>104</v>
      </c>
      <c r="O1036">
        <v>90</v>
      </c>
      <c r="P1036">
        <v>82</v>
      </c>
      <c r="Q1036">
        <v>89</v>
      </c>
      <c r="S1036">
        <v>95</v>
      </c>
      <c r="T1036">
        <v>88</v>
      </c>
      <c r="U1036">
        <v>91</v>
      </c>
      <c r="V1036">
        <v>90</v>
      </c>
      <c r="W1036">
        <v>94</v>
      </c>
      <c r="X1036">
        <v>94</v>
      </c>
      <c r="Y1036">
        <v>95</v>
      </c>
      <c r="Z1036">
        <v>98</v>
      </c>
      <c r="AA1036">
        <v>102</v>
      </c>
      <c r="AB1036">
        <v>106</v>
      </c>
      <c r="AC1036">
        <v>107</v>
      </c>
      <c r="AD1036">
        <v>102</v>
      </c>
      <c r="AE1036">
        <v>101</v>
      </c>
      <c r="AF1036">
        <v>96</v>
      </c>
      <c r="AG1036">
        <v>95</v>
      </c>
      <c r="AH1036">
        <v>100</v>
      </c>
      <c r="AI1036">
        <v>104</v>
      </c>
      <c r="AJ1036">
        <v>109</v>
      </c>
      <c r="AK1036">
        <v>111</v>
      </c>
      <c r="AL1036">
        <v>114</v>
      </c>
      <c r="AM1036">
        <v>115</v>
      </c>
      <c r="AN1036" s="5">
        <v>114</v>
      </c>
      <c r="AO1036" s="5">
        <v>115</v>
      </c>
      <c r="AP1036" s="5">
        <v>114</v>
      </c>
      <c r="AQ1036" s="5">
        <v>113</v>
      </c>
      <c r="AR1036" s="5">
        <v>104</v>
      </c>
      <c r="AS1036" s="5">
        <v>94</v>
      </c>
      <c r="AT1036" s="5">
        <v>101</v>
      </c>
      <c r="AU1036" s="5">
        <v>100</v>
      </c>
      <c r="AV1036" s="5">
        <v>96</v>
      </c>
      <c r="AW1036" s="5">
        <v>98</v>
      </c>
      <c r="AX1036" s="5">
        <v>105</v>
      </c>
      <c r="AY1036" s="5">
        <v>109</v>
      </c>
      <c r="AZ1036" s="5">
        <v>115</v>
      </c>
      <c r="BA1036" s="5">
        <v>114</v>
      </c>
      <c r="BB1036" s="5">
        <v>113</v>
      </c>
      <c r="BC1036" s="5">
        <v>111</v>
      </c>
      <c r="BD1036" s="5">
        <v>106</v>
      </c>
      <c r="BE1036" s="5">
        <v>105</v>
      </c>
      <c r="BF1036" s="5">
        <v>105</v>
      </c>
      <c r="BG1036" s="5">
        <v>107</v>
      </c>
      <c r="BH1036" s="5">
        <v>109</v>
      </c>
      <c r="BI1036" s="5">
        <v>109</v>
      </c>
      <c r="BJ1036" s="5">
        <v>110</v>
      </c>
      <c r="BK1036" s="5">
        <v>108</v>
      </c>
      <c r="BL1036" s="5">
        <v>107</v>
      </c>
      <c r="BM1036" s="5">
        <v>106</v>
      </c>
      <c r="BN1036" s="5">
        <v>107</v>
      </c>
      <c r="BO1036" s="5">
        <v>104</v>
      </c>
      <c r="BP1036" s="5">
        <v>104</v>
      </c>
      <c r="BQ1036" s="5">
        <v>106</v>
      </c>
      <c r="BR1036" s="5">
        <v>104</v>
      </c>
      <c r="BS1036">
        <v>98</v>
      </c>
      <c r="BT1036">
        <v>103</v>
      </c>
      <c r="BU1036">
        <v>105</v>
      </c>
      <c r="BV1036">
        <v>98</v>
      </c>
      <c r="BW1036">
        <v>98</v>
      </c>
      <c r="BX1036">
        <v>99</v>
      </c>
      <c r="BY1036">
        <v>100</v>
      </c>
      <c r="BZ1036">
        <v>98</v>
      </c>
      <c r="CA1036">
        <v>102</v>
      </c>
      <c r="CB1036">
        <v>101</v>
      </c>
      <c r="CC1036">
        <v>99</v>
      </c>
      <c r="CD1036">
        <v>101</v>
      </c>
      <c r="CE1036">
        <v>103</v>
      </c>
      <c r="CF1036">
        <v>105</v>
      </c>
      <c r="CG1036">
        <v>107</v>
      </c>
      <c r="CH1036">
        <v>110</v>
      </c>
      <c r="CI1036">
        <v>113</v>
      </c>
      <c r="CJ1036">
        <v>115</v>
      </c>
      <c r="CK1036">
        <v>116</v>
      </c>
      <c r="CL1036">
        <v>118</v>
      </c>
      <c r="CM1036">
        <v>113</v>
      </c>
      <c r="CN1036">
        <v>108</v>
      </c>
      <c r="CO1036">
        <v>105</v>
      </c>
      <c r="CP1036">
        <v>106</v>
      </c>
      <c r="CQ1036">
        <v>107</v>
      </c>
      <c r="CR1036">
        <v>108</v>
      </c>
      <c r="CS1036">
        <v>110</v>
      </c>
      <c r="CT1036">
        <v>113</v>
      </c>
      <c r="CU1036">
        <v>113</v>
      </c>
      <c r="CV1036">
        <v>114</v>
      </c>
      <c r="CW1036">
        <v>112</v>
      </c>
      <c r="CX1036" t="s">
        <v>5</v>
      </c>
      <c r="CY1036" t="s">
        <v>46</v>
      </c>
    </row>
    <row r="1037" spans="1:103" x14ac:dyDescent="0.25">
      <c r="A1037" t="s">
        <v>63</v>
      </c>
      <c r="B1037">
        <v>36.549999999999997</v>
      </c>
      <c r="C1037">
        <v>-114.45829999999999</v>
      </c>
      <c r="D1037">
        <v>1294</v>
      </c>
      <c r="E1037" t="s">
        <v>1</v>
      </c>
      <c r="F1037">
        <v>215.3</v>
      </c>
      <c r="G1037">
        <v>1950</v>
      </c>
      <c r="H1037">
        <v>8</v>
      </c>
      <c r="I1037" t="s">
        <v>260</v>
      </c>
      <c r="J1037">
        <v>108</v>
      </c>
      <c r="K1037">
        <v>105</v>
      </c>
      <c r="L1037">
        <v>101</v>
      </c>
      <c r="M1037">
        <v>95</v>
      </c>
      <c r="N1037">
        <v>101</v>
      </c>
      <c r="O1037">
        <v>106</v>
      </c>
      <c r="P1037">
        <v>97</v>
      </c>
      <c r="Q1037">
        <v>81</v>
      </c>
      <c r="R1037">
        <v>88</v>
      </c>
      <c r="S1037">
        <v>98</v>
      </c>
      <c r="T1037">
        <v>100</v>
      </c>
      <c r="U1037">
        <v>98</v>
      </c>
      <c r="V1037">
        <v>96</v>
      </c>
      <c r="W1037">
        <v>99</v>
      </c>
      <c r="X1037">
        <v>98</v>
      </c>
      <c r="Y1037">
        <v>99</v>
      </c>
      <c r="Z1037">
        <v>100</v>
      </c>
      <c r="AA1037">
        <v>100</v>
      </c>
      <c r="AB1037">
        <v>105</v>
      </c>
      <c r="AC1037">
        <v>107</v>
      </c>
      <c r="AD1037">
        <v>110</v>
      </c>
      <c r="AE1037">
        <v>107</v>
      </c>
      <c r="AF1037">
        <v>102</v>
      </c>
      <c r="AG1037">
        <v>97</v>
      </c>
      <c r="AH1037">
        <v>98</v>
      </c>
      <c r="AI1037">
        <v>102</v>
      </c>
      <c r="AJ1037">
        <v>107</v>
      </c>
      <c r="AK1037">
        <v>110</v>
      </c>
      <c r="AL1037">
        <v>114</v>
      </c>
      <c r="AM1037">
        <v>117</v>
      </c>
      <c r="AN1037" s="5">
        <v>118</v>
      </c>
      <c r="AO1037" s="5">
        <v>118</v>
      </c>
      <c r="AP1037" s="5">
        <v>117</v>
      </c>
      <c r="AQ1037" s="5">
        <v>115</v>
      </c>
      <c r="AR1037" s="5">
        <v>110</v>
      </c>
      <c r="AS1037" s="5">
        <v>104</v>
      </c>
      <c r="AT1037" s="5">
        <v>90</v>
      </c>
      <c r="AU1037" s="5">
        <v>98</v>
      </c>
      <c r="AV1037" s="5">
        <v>99</v>
      </c>
      <c r="AW1037" s="5">
        <v>102</v>
      </c>
      <c r="AX1037" s="5">
        <v>103</v>
      </c>
      <c r="AY1037" s="5">
        <v>106</v>
      </c>
      <c r="AZ1037" s="5">
        <v>112</v>
      </c>
      <c r="BA1037" s="5">
        <v>115</v>
      </c>
      <c r="BB1037" s="5">
        <v>115</v>
      </c>
      <c r="BC1037" s="5">
        <v>115</v>
      </c>
      <c r="BD1037" s="5">
        <v>112</v>
      </c>
      <c r="BE1037" s="5">
        <v>107</v>
      </c>
      <c r="BF1037" s="5">
        <v>105</v>
      </c>
      <c r="BG1037" s="5">
        <v>105</v>
      </c>
      <c r="BH1037" s="5">
        <v>108</v>
      </c>
      <c r="BI1037" s="5">
        <v>110</v>
      </c>
      <c r="BJ1037" s="5">
        <v>108</v>
      </c>
      <c r="BK1037" s="5">
        <v>108</v>
      </c>
      <c r="BL1037" s="5">
        <v>106</v>
      </c>
      <c r="BM1037" s="5">
        <v>105</v>
      </c>
      <c r="BN1037" s="5">
        <v>98</v>
      </c>
      <c r="BO1037" s="5">
        <v>106</v>
      </c>
      <c r="BP1037" s="5">
        <v>107</v>
      </c>
      <c r="BQ1037" s="5">
        <v>105</v>
      </c>
      <c r="BR1037" s="5">
        <v>106</v>
      </c>
      <c r="BS1037">
        <v>100</v>
      </c>
      <c r="BT1037">
        <v>101</v>
      </c>
      <c r="BU1037">
        <v>107</v>
      </c>
      <c r="BV1037">
        <v>109</v>
      </c>
      <c r="BW1037">
        <v>104</v>
      </c>
      <c r="BX1037">
        <v>102</v>
      </c>
      <c r="BY1037">
        <v>103</v>
      </c>
      <c r="BZ1037">
        <v>104</v>
      </c>
      <c r="CA1037">
        <v>105</v>
      </c>
      <c r="CB1037">
        <v>107</v>
      </c>
      <c r="CC1037">
        <v>103</v>
      </c>
      <c r="CD1037">
        <v>100</v>
      </c>
      <c r="CE1037">
        <v>100</v>
      </c>
      <c r="CF1037">
        <v>103</v>
      </c>
      <c r="CG1037">
        <v>107</v>
      </c>
      <c r="CH1037">
        <v>113</v>
      </c>
      <c r="CI1037">
        <v>110</v>
      </c>
      <c r="CJ1037">
        <v>113</v>
      </c>
      <c r="CK1037">
        <v>113</v>
      </c>
      <c r="CL1037">
        <v>111</v>
      </c>
      <c r="CM1037">
        <v>111</v>
      </c>
      <c r="CN1037">
        <v>111</v>
      </c>
      <c r="CO1037">
        <v>109</v>
      </c>
      <c r="CP1037">
        <v>107</v>
      </c>
      <c r="CQ1037">
        <v>106</v>
      </c>
      <c r="CR1037">
        <v>105</v>
      </c>
      <c r="CS1037">
        <v>107</v>
      </c>
      <c r="CT1037">
        <v>108</v>
      </c>
      <c r="CU1037">
        <v>110</v>
      </c>
      <c r="CW1037">
        <v>113</v>
      </c>
      <c r="CX1037" t="s">
        <v>2</v>
      </c>
      <c r="CY1037" t="s">
        <v>64</v>
      </c>
    </row>
    <row r="1038" spans="1:103" x14ac:dyDescent="0.25">
      <c r="A1038" t="s">
        <v>67</v>
      </c>
      <c r="B1038">
        <v>35.333300000000001</v>
      </c>
      <c r="C1038">
        <v>-116.08329999999999</v>
      </c>
      <c r="D1038">
        <v>922</v>
      </c>
      <c r="E1038" t="s">
        <v>1</v>
      </c>
      <c r="F1038">
        <v>143.9</v>
      </c>
      <c r="G1038">
        <v>1950</v>
      </c>
      <c r="H1038">
        <v>8</v>
      </c>
      <c r="I1038" t="s">
        <v>260</v>
      </c>
      <c r="J1038">
        <v>108</v>
      </c>
      <c r="K1038">
        <v>109</v>
      </c>
      <c r="L1038">
        <v>99</v>
      </c>
      <c r="M1038">
        <v>104</v>
      </c>
      <c r="N1038">
        <v>108</v>
      </c>
      <c r="O1038">
        <v>98</v>
      </c>
      <c r="P1038">
        <v>81</v>
      </c>
      <c r="Q1038">
        <v>91</v>
      </c>
      <c r="R1038">
        <v>98</v>
      </c>
      <c r="S1038">
        <v>100</v>
      </c>
      <c r="T1038">
        <v>96</v>
      </c>
      <c r="U1038">
        <v>92</v>
      </c>
      <c r="V1038">
        <v>93</v>
      </c>
      <c r="W1038">
        <v>95</v>
      </c>
      <c r="X1038">
        <v>96</v>
      </c>
      <c r="Y1038">
        <v>97</v>
      </c>
      <c r="Z1038">
        <v>98</v>
      </c>
      <c r="AA1038">
        <v>104</v>
      </c>
      <c r="AB1038">
        <v>107</v>
      </c>
      <c r="AC1038">
        <v>111</v>
      </c>
      <c r="AD1038">
        <v>108</v>
      </c>
      <c r="AE1038">
        <v>101</v>
      </c>
      <c r="AF1038">
        <v>100</v>
      </c>
      <c r="AG1038">
        <v>96</v>
      </c>
      <c r="AH1038">
        <v>104</v>
      </c>
      <c r="AI1038">
        <v>109</v>
      </c>
      <c r="AJ1038">
        <v>110</v>
      </c>
      <c r="AK1038">
        <v>114</v>
      </c>
      <c r="AL1038">
        <v>119</v>
      </c>
      <c r="AM1038">
        <v>121</v>
      </c>
      <c r="AN1038" s="5">
        <v>119</v>
      </c>
      <c r="AO1038" s="5">
        <v>120</v>
      </c>
      <c r="AP1038" s="5">
        <v>118</v>
      </c>
      <c r="AQ1038" s="5">
        <v>117</v>
      </c>
      <c r="AR1038" s="5">
        <v>98</v>
      </c>
      <c r="AS1038" s="5">
        <v>87</v>
      </c>
      <c r="AT1038" s="5">
        <v>99</v>
      </c>
      <c r="AU1038" s="5">
        <v>100</v>
      </c>
      <c r="AV1038" s="5">
        <v>99</v>
      </c>
      <c r="AW1038" s="5">
        <v>102</v>
      </c>
      <c r="AX1038" s="5">
        <v>106</v>
      </c>
      <c r="AY1038" s="5">
        <v>114</v>
      </c>
      <c r="AZ1038" s="5">
        <v>116</v>
      </c>
      <c r="BA1038" s="5">
        <v>117</v>
      </c>
      <c r="BB1038" s="5">
        <v>116</v>
      </c>
      <c r="BC1038" s="5">
        <v>114</v>
      </c>
      <c r="BD1038" s="5">
        <v>108</v>
      </c>
      <c r="BE1038" s="5">
        <v>106</v>
      </c>
      <c r="BF1038" s="5">
        <v>106</v>
      </c>
      <c r="BG1038" s="5">
        <v>109</v>
      </c>
      <c r="BH1038" s="5">
        <v>113</v>
      </c>
      <c r="BI1038" s="5">
        <v>111</v>
      </c>
      <c r="BJ1038" s="5">
        <v>109</v>
      </c>
      <c r="BK1038" s="5">
        <v>107</v>
      </c>
      <c r="BL1038" s="5">
        <v>105</v>
      </c>
      <c r="BM1038" s="5">
        <v>105</v>
      </c>
      <c r="BN1038" s="5">
        <v>110</v>
      </c>
      <c r="BO1038" s="5">
        <v>108</v>
      </c>
      <c r="BP1038" s="5">
        <v>104</v>
      </c>
      <c r="BQ1038" s="5">
        <v>107</v>
      </c>
      <c r="BR1038" s="5">
        <v>112</v>
      </c>
      <c r="CX1038" t="s">
        <v>5</v>
      </c>
      <c r="CY1038" t="s">
        <v>68</v>
      </c>
    </row>
    <row r="1039" spans="1:103" x14ac:dyDescent="0.25">
      <c r="A1039" t="s">
        <v>57</v>
      </c>
      <c r="B1039">
        <v>36.533299999999997</v>
      </c>
      <c r="C1039">
        <v>-116.88330000000001</v>
      </c>
      <c r="D1039">
        <v>-151</v>
      </c>
      <c r="E1039" t="s">
        <v>1</v>
      </c>
      <c r="F1039">
        <v>8</v>
      </c>
      <c r="G1039">
        <v>1950</v>
      </c>
      <c r="H1039">
        <v>8</v>
      </c>
      <c r="I1039" t="s">
        <v>260</v>
      </c>
      <c r="J1039">
        <v>116</v>
      </c>
      <c r="K1039">
        <v>114</v>
      </c>
      <c r="L1039">
        <v>113</v>
      </c>
      <c r="M1039">
        <v>110</v>
      </c>
      <c r="N1039">
        <v>113</v>
      </c>
      <c r="O1039">
        <v>108</v>
      </c>
      <c r="P1039">
        <v>92</v>
      </c>
      <c r="Q1039">
        <v>94</v>
      </c>
      <c r="R1039">
        <v>103</v>
      </c>
      <c r="S1039">
        <v>105</v>
      </c>
      <c r="T1039">
        <v>103</v>
      </c>
      <c r="U1039">
        <v>99</v>
      </c>
      <c r="V1039">
        <v>101</v>
      </c>
      <c r="W1039">
        <v>101</v>
      </c>
      <c r="X1039">
        <v>103</v>
      </c>
      <c r="Y1039">
        <v>104</v>
      </c>
      <c r="Z1039">
        <v>104</v>
      </c>
      <c r="AA1039">
        <v>110</v>
      </c>
      <c r="AB1039">
        <v>114</v>
      </c>
      <c r="AC1039">
        <v>117</v>
      </c>
      <c r="AD1039">
        <v>115</v>
      </c>
      <c r="AE1039">
        <v>112</v>
      </c>
      <c r="AF1039">
        <v>109</v>
      </c>
      <c r="AG1039">
        <v>105</v>
      </c>
      <c r="AH1039">
        <v>106</v>
      </c>
      <c r="AI1039">
        <v>112</v>
      </c>
      <c r="AJ1039">
        <v>115</v>
      </c>
      <c r="AK1039">
        <v>120</v>
      </c>
      <c r="AL1039">
        <v>122</v>
      </c>
      <c r="AM1039">
        <v>125</v>
      </c>
      <c r="AN1039" s="5">
        <v>125</v>
      </c>
      <c r="AO1039" s="5">
        <v>125</v>
      </c>
      <c r="AP1039" s="5">
        <v>125</v>
      </c>
      <c r="AQ1039" s="5">
        <v>123</v>
      </c>
      <c r="AR1039" s="5">
        <v>121</v>
      </c>
      <c r="AS1039" s="5">
        <v>112</v>
      </c>
      <c r="AT1039" s="5">
        <v>109</v>
      </c>
      <c r="AU1039" s="5">
        <v>107</v>
      </c>
      <c r="AV1039" s="5">
        <v>107</v>
      </c>
      <c r="AW1039" s="5">
        <v>108</v>
      </c>
      <c r="AX1039" s="5">
        <v>113</v>
      </c>
      <c r="AY1039" s="5">
        <v>118</v>
      </c>
      <c r="AZ1039" s="5">
        <v>122</v>
      </c>
      <c r="BA1039" s="5">
        <v>124</v>
      </c>
      <c r="BB1039" s="5">
        <v>125</v>
      </c>
      <c r="BC1039" s="5">
        <v>122</v>
      </c>
      <c r="BD1039" s="5">
        <v>119</v>
      </c>
      <c r="BE1039" s="5">
        <v>115</v>
      </c>
      <c r="BF1039" s="5">
        <v>114</v>
      </c>
      <c r="BG1039" s="5">
        <v>116</v>
      </c>
      <c r="BH1039" s="5">
        <v>118</v>
      </c>
      <c r="BI1039" s="5">
        <v>118</v>
      </c>
      <c r="BJ1039" s="5">
        <v>119</v>
      </c>
      <c r="BK1039" s="5">
        <v>117</v>
      </c>
      <c r="BL1039" s="5">
        <v>117</v>
      </c>
      <c r="BM1039" s="5">
        <v>115</v>
      </c>
      <c r="BN1039" s="5">
        <v>115</v>
      </c>
      <c r="BO1039" s="5">
        <v>115</v>
      </c>
      <c r="BP1039" s="5">
        <v>113</v>
      </c>
      <c r="BQ1039" s="5">
        <v>114</v>
      </c>
      <c r="BR1039" s="5">
        <v>114</v>
      </c>
      <c r="BS1039">
        <v>112</v>
      </c>
      <c r="BT1039">
        <v>112</v>
      </c>
      <c r="BU1039">
        <v>115</v>
      </c>
      <c r="BV1039">
        <v>114</v>
      </c>
      <c r="BW1039">
        <v>108</v>
      </c>
      <c r="BX1039">
        <v>107</v>
      </c>
      <c r="BY1039">
        <v>109</v>
      </c>
      <c r="BZ1039">
        <v>109</v>
      </c>
      <c r="CA1039">
        <v>112</v>
      </c>
      <c r="CB1039">
        <v>111</v>
      </c>
      <c r="CC1039">
        <v>110</v>
      </c>
      <c r="CD1039">
        <v>109</v>
      </c>
      <c r="CE1039">
        <v>111</v>
      </c>
      <c r="CF1039">
        <v>112</v>
      </c>
      <c r="CG1039">
        <v>114</v>
      </c>
      <c r="CH1039">
        <v>117</v>
      </c>
      <c r="CI1039">
        <v>121</v>
      </c>
      <c r="CJ1039">
        <v>122</v>
      </c>
      <c r="CK1039">
        <v>124</v>
      </c>
      <c r="CL1039">
        <v>123</v>
      </c>
      <c r="CM1039">
        <v>122</v>
      </c>
      <c r="CN1039">
        <v>121</v>
      </c>
      <c r="CO1039">
        <v>119</v>
      </c>
      <c r="CP1039">
        <v>116</v>
      </c>
      <c r="CQ1039">
        <v>115</v>
      </c>
      <c r="CR1039">
        <v>116</v>
      </c>
      <c r="CS1039">
        <v>117</v>
      </c>
      <c r="CT1039">
        <v>119</v>
      </c>
      <c r="CU1039">
        <v>119</v>
      </c>
      <c r="CV1039">
        <v>120</v>
      </c>
      <c r="CW1039">
        <v>120</v>
      </c>
      <c r="CX1039" t="s">
        <v>5</v>
      </c>
      <c r="CY1039" t="s">
        <v>58</v>
      </c>
    </row>
    <row r="1040" spans="1:103" x14ac:dyDescent="0.25">
      <c r="A1040" t="s">
        <v>29</v>
      </c>
      <c r="B1040">
        <v>36.450000000000003</v>
      </c>
      <c r="C1040">
        <v>-116.86669999999999</v>
      </c>
      <c r="D1040">
        <v>-168</v>
      </c>
      <c r="E1040" t="s">
        <v>1</v>
      </c>
      <c r="F1040">
        <v>1.4</v>
      </c>
      <c r="G1040">
        <v>1950</v>
      </c>
      <c r="H1040">
        <v>8</v>
      </c>
      <c r="I1040" t="s">
        <v>260</v>
      </c>
      <c r="J1040">
        <v>114</v>
      </c>
      <c r="K1040">
        <v>114</v>
      </c>
      <c r="L1040">
        <v>108</v>
      </c>
      <c r="M1040">
        <v>109</v>
      </c>
      <c r="N1040">
        <v>112</v>
      </c>
      <c r="O1040">
        <v>103</v>
      </c>
      <c r="P1040">
        <v>89</v>
      </c>
      <c r="Q1040">
        <v>94</v>
      </c>
      <c r="R1040">
        <v>103</v>
      </c>
      <c r="S1040">
        <v>106</v>
      </c>
      <c r="T1040">
        <v>100</v>
      </c>
      <c r="U1040">
        <v>103</v>
      </c>
      <c r="V1040">
        <v>100</v>
      </c>
      <c r="W1040">
        <v>100</v>
      </c>
      <c r="X1040">
        <v>102</v>
      </c>
      <c r="Y1040">
        <v>102</v>
      </c>
      <c r="Z1040">
        <v>103</v>
      </c>
      <c r="AA1040">
        <v>110</v>
      </c>
      <c r="AB1040">
        <v>113</v>
      </c>
      <c r="AC1040">
        <v>117</v>
      </c>
      <c r="AD1040">
        <v>113</v>
      </c>
      <c r="AE1040">
        <v>109</v>
      </c>
      <c r="AF1040">
        <v>106</v>
      </c>
      <c r="AG1040">
        <v>102</v>
      </c>
      <c r="AH1040">
        <v>106</v>
      </c>
      <c r="AI1040">
        <v>112</v>
      </c>
      <c r="AJ1040">
        <v>113</v>
      </c>
      <c r="AK1040">
        <v>117</v>
      </c>
      <c r="AL1040">
        <v>120</v>
      </c>
      <c r="AM1040">
        <v>121</v>
      </c>
      <c r="AN1040" s="5">
        <v>124</v>
      </c>
      <c r="AO1040" s="5">
        <v>123</v>
      </c>
      <c r="AP1040" s="5">
        <v>122</v>
      </c>
      <c r="AQ1040" s="5">
        <v>120</v>
      </c>
      <c r="AR1040" s="5">
        <v>112</v>
      </c>
      <c r="AS1040" s="5">
        <v>109</v>
      </c>
      <c r="AT1040" s="5">
        <v>108</v>
      </c>
      <c r="AU1040" s="5">
        <v>105</v>
      </c>
      <c r="AV1040" s="5">
        <v>106</v>
      </c>
      <c r="AW1040" s="5">
        <v>108</v>
      </c>
      <c r="AX1040" s="5">
        <v>111</v>
      </c>
      <c r="AY1040" s="5">
        <v>116</v>
      </c>
      <c r="AZ1040" s="5">
        <v>120</v>
      </c>
      <c r="BA1040" s="5">
        <v>123</v>
      </c>
      <c r="BB1040" s="5">
        <v>121</v>
      </c>
      <c r="BC1040" s="5">
        <v>119</v>
      </c>
      <c r="BD1040" s="5">
        <v>115</v>
      </c>
      <c r="BE1040" s="5">
        <v>113</v>
      </c>
      <c r="BF1040" s="5">
        <v>115</v>
      </c>
      <c r="BG1040" s="5">
        <v>114</v>
      </c>
      <c r="BH1040" s="5">
        <v>118</v>
      </c>
      <c r="BI1040" s="5">
        <v>117</v>
      </c>
      <c r="BJ1040" s="5">
        <v>116</v>
      </c>
      <c r="BK1040" s="5">
        <v>115</v>
      </c>
      <c r="BL1040" s="5">
        <v>115</v>
      </c>
      <c r="BM1040" s="5">
        <v>109</v>
      </c>
      <c r="BN1040" s="5">
        <v>115</v>
      </c>
      <c r="BO1040" s="5">
        <v>114</v>
      </c>
      <c r="BP1040" s="5">
        <v>110</v>
      </c>
      <c r="BQ1040" s="5">
        <v>112</v>
      </c>
      <c r="BR1040" s="5">
        <v>112</v>
      </c>
      <c r="BS1040">
        <v>105</v>
      </c>
      <c r="BT1040">
        <v>111</v>
      </c>
      <c r="BU1040">
        <v>113</v>
      </c>
      <c r="BV1040">
        <v>110</v>
      </c>
      <c r="BW1040">
        <v>109</v>
      </c>
      <c r="BX1040">
        <v>109</v>
      </c>
      <c r="BY1040">
        <v>109</v>
      </c>
      <c r="BZ1040">
        <v>108</v>
      </c>
      <c r="CA1040">
        <v>111</v>
      </c>
      <c r="CB1040">
        <v>112</v>
      </c>
      <c r="CC1040">
        <v>107</v>
      </c>
      <c r="CD1040">
        <v>109</v>
      </c>
      <c r="CE1040">
        <v>110</v>
      </c>
      <c r="CF1040">
        <v>110</v>
      </c>
      <c r="CG1040">
        <v>113</v>
      </c>
      <c r="CH1040">
        <v>115</v>
      </c>
      <c r="CI1040">
        <v>119</v>
      </c>
      <c r="CJ1040">
        <v>121</v>
      </c>
      <c r="CK1040">
        <v>119</v>
      </c>
      <c r="CL1040">
        <v>121</v>
      </c>
      <c r="CM1040">
        <v>120</v>
      </c>
      <c r="CN1040">
        <v>118</v>
      </c>
      <c r="CO1040">
        <v>114</v>
      </c>
      <c r="CP1040">
        <v>115</v>
      </c>
      <c r="CQ1040">
        <v>113</v>
      </c>
      <c r="CR1040">
        <v>114</v>
      </c>
      <c r="CS1040">
        <v>116</v>
      </c>
      <c r="CT1040">
        <v>119</v>
      </c>
      <c r="CU1040">
        <v>118</v>
      </c>
      <c r="CV1040">
        <v>121</v>
      </c>
      <c r="CW1040">
        <v>120</v>
      </c>
      <c r="CX1040" t="s">
        <v>5</v>
      </c>
      <c r="CY1040" t="s">
        <v>30</v>
      </c>
    </row>
    <row r="1041" spans="1:103" x14ac:dyDescent="0.25">
      <c r="BS1041" cm="1">
        <f t="array" ref="BS1041">SUMPRODUCT(--(MOD(AN1040:BR1040,5)=0))</f>
        <v>9</v>
      </c>
      <c r="BT1041">
        <f>AVERAGE(AN1040:BR1040)</f>
        <v>114.74193548387096</v>
      </c>
    </row>
    <row r="1042" spans="1:103" x14ac:dyDescent="0.25">
      <c r="D1042" s="5">
        <f>AVERAGE(D1007:D1039)</f>
        <v>3028.4545454545455</v>
      </c>
      <c r="AN1042" s="5">
        <f>AVERAGE(AN1007:AN1039)</f>
        <v>109.21212121212122</v>
      </c>
      <c r="AO1042" s="5">
        <f t="shared" ref="AO1042:BR1042" si="2361">AVERAGE(AO1007:AO1039)</f>
        <v>108.66666666666667</v>
      </c>
      <c r="AP1042" s="5">
        <f t="shared" si="2361"/>
        <v>107.39393939393939</v>
      </c>
      <c r="AQ1042" s="5">
        <f t="shared" si="2361"/>
        <v>105.54545454545455</v>
      </c>
      <c r="AR1042" s="5">
        <f t="shared" si="2361"/>
        <v>100.33333333333333</v>
      </c>
      <c r="AS1042" s="5">
        <f t="shared" si="2361"/>
        <v>89.575757575757578</v>
      </c>
      <c r="AT1042" s="5">
        <f t="shared" si="2361"/>
        <v>92.484848484848484</v>
      </c>
      <c r="AU1042" s="5">
        <f t="shared" si="2361"/>
        <v>92.63636363636364</v>
      </c>
      <c r="AV1042" s="5">
        <f t="shared" si="2361"/>
        <v>89.939393939393938</v>
      </c>
      <c r="AW1042" s="5">
        <f t="shared" si="2361"/>
        <v>92.424242424242422</v>
      </c>
      <c r="AX1042" s="5">
        <f t="shared" si="2361"/>
        <v>97.181818181818187</v>
      </c>
      <c r="AY1042" s="5">
        <f t="shared" si="2361"/>
        <v>102.21212121212122</v>
      </c>
      <c r="AZ1042" s="5">
        <f t="shared" si="2361"/>
        <v>106.42424242424242</v>
      </c>
      <c r="BA1042" s="5">
        <f t="shared" si="2361"/>
        <v>106.78787878787878</v>
      </c>
      <c r="BB1042" s="5">
        <f t="shared" si="2361"/>
        <v>105.72727272727273</v>
      </c>
      <c r="BC1042" s="5">
        <f t="shared" si="2361"/>
        <v>104.03030303030303</v>
      </c>
      <c r="BD1042" s="5">
        <f t="shared" si="2361"/>
        <v>100.87878787878788</v>
      </c>
      <c r="BE1042" s="5">
        <f t="shared" si="2361"/>
        <v>98.454545454545453</v>
      </c>
      <c r="BF1042" s="5">
        <f t="shared" si="2361"/>
        <v>98.515151515151516</v>
      </c>
      <c r="BG1042" s="5">
        <f t="shared" si="2361"/>
        <v>100.27272727272727</v>
      </c>
      <c r="BH1042" s="5">
        <f t="shared" si="2361"/>
        <v>102.57575757575758</v>
      </c>
      <c r="BI1042" s="5">
        <f t="shared" si="2361"/>
        <v>101.87878787878788</v>
      </c>
      <c r="BJ1042" s="5">
        <f t="shared" si="2361"/>
        <v>101.37878787878788</v>
      </c>
      <c r="BK1042" s="5">
        <f t="shared" si="2361"/>
        <v>100.38383838383839</v>
      </c>
      <c r="BL1042" s="5">
        <f t="shared" si="2361"/>
        <v>99.835016835016845</v>
      </c>
      <c r="BM1042" s="5">
        <f t="shared" si="2361"/>
        <v>96.484848484848484</v>
      </c>
      <c r="BN1042" s="5">
        <f t="shared" si="2361"/>
        <v>98.606060606060609</v>
      </c>
      <c r="BO1042" s="5">
        <f t="shared" si="2361"/>
        <v>98.333333333333329</v>
      </c>
      <c r="BP1042" s="5">
        <f t="shared" si="2361"/>
        <v>96.818181818181813</v>
      </c>
      <c r="BQ1042" s="5">
        <f t="shared" si="2361"/>
        <v>97.939393939393938</v>
      </c>
      <c r="BR1042" s="5">
        <f t="shared" si="2361"/>
        <v>96.63636363636364</v>
      </c>
    </row>
    <row r="1043" spans="1:103" x14ac:dyDescent="0.25">
      <c r="AI1043" s="13">
        <f>-AM1043/(AVERAGE(D1007:D1039)-D1040)</f>
        <v>-4.6163310148976018E-3</v>
      </c>
      <c r="AJ1043" t="s">
        <v>263</v>
      </c>
      <c r="AK1043">
        <f>AVERAGE(AN1040:BR1040)</f>
        <v>114.74193548387096</v>
      </c>
      <c r="AL1043">
        <f>AVERAGE(AN1042:BR1042)</f>
        <v>99.986043227978726</v>
      </c>
      <c r="AM1043">
        <f>AK1043-AL1043</f>
        <v>14.755892255892235</v>
      </c>
      <c r="AN1043" s="5">
        <f>AN1042+$AM1043</f>
        <v>123.96801346801345</v>
      </c>
      <c r="AO1043" s="5">
        <f t="shared" ref="AO1043:BR1043" si="2362">AO1042+$AM1043</f>
        <v>123.42255892255891</v>
      </c>
      <c r="AP1043" s="5">
        <f t="shared" si="2362"/>
        <v>122.14983164983163</v>
      </c>
      <c r="AQ1043" s="5">
        <f t="shared" si="2362"/>
        <v>120.30134680134678</v>
      </c>
      <c r="AR1043" s="5">
        <f t="shared" si="2362"/>
        <v>115.08922558922556</v>
      </c>
      <c r="AS1043" s="5">
        <f t="shared" si="2362"/>
        <v>104.33164983164981</v>
      </c>
      <c r="AT1043" s="5">
        <f t="shared" si="2362"/>
        <v>107.24074074074072</v>
      </c>
      <c r="AU1043" s="5">
        <f t="shared" si="2362"/>
        <v>107.39225589225587</v>
      </c>
      <c r="AV1043" s="5">
        <f t="shared" si="2362"/>
        <v>104.69528619528617</v>
      </c>
      <c r="AW1043" s="5">
        <f t="shared" si="2362"/>
        <v>107.18013468013466</v>
      </c>
      <c r="AX1043" s="5">
        <f t="shared" si="2362"/>
        <v>111.93771043771042</v>
      </c>
      <c r="AY1043" s="5">
        <f t="shared" si="2362"/>
        <v>116.96801346801345</v>
      </c>
      <c r="AZ1043" s="5">
        <f t="shared" si="2362"/>
        <v>121.18013468013466</v>
      </c>
      <c r="BA1043" s="5">
        <f t="shared" si="2362"/>
        <v>121.54377104377102</v>
      </c>
      <c r="BB1043" s="5">
        <f t="shared" si="2362"/>
        <v>120.48316498316497</v>
      </c>
      <c r="BC1043" s="5">
        <f t="shared" si="2362"/>
        <v>118.78619528619527</v>
      </c>
      <c r="BD1043" s="5">
        <f t="shared" si="2362"/>
        <v>115.63468013468011</v>
      </c>
      <c r="BE1043" s="5">
        <f t="shared" si="2362"/>
        <v>113.21043771043769</v>
      </c>
      <c r="BF1043" s="5">
        <f t="shared" si="2362"/>
        <v>113.27104377104375</v>
      </c>
      <c r="BG1043" s="5">
        <f t="shared" si="2362"/>
        <v>115.0286195286195</v>
      </c>
      <c r="BH1043" s="5">
        <f t="shared" si="2362"/>
        <v>117.33164983164981</v>
      </c>
      <c r="BI1043" s="5">
        <f t="shared" si="2362"/>
        <v>116.63468013468011</v>
      </c>
      <c r="BJ1043" s="5">
        <f t="shared" si="2362"/>
        <v>116.13468013468011</v>
      </c>
      <c r="BK1043" s="5">
        <f t="shared" si="2362"/>
        <v>115.13973063973063</v>
      </c>
      <c r="BL1043" s="5">
        <f t="shared" si="2362"/>
        <v>114.59090909090908</v>
      </c>
      <c r="BM1043" s="5">
        <f t="shared" si="2362"/>
        <v>111.24074074074072</v>
      </c>
      <c r="BN1043" s="5">
        <f t="shared" si="2362"/>
        <v>113.36195286195284</v>
      </c>
      <c r="BO1043" s="5">
        <f t="shared" si="2362"/>
        <v>113.08922558922556</v>
      </c>
      <c r="BP1043" s="5">
        <f t="shared" si="2362"/>
        <v>111.57407407407405</v>
      </c>
      <c r="BQ1043" s="5">
        <f t="shared" si="2362"/>
        <v>112.69528619528617</v>
      </c>
      <c r="BR1043" s="5">
        <f t="shared" si="2362"/>
        <v>111.39225589225587</v>
      </c>
    </row>
    <row r="1044" spans="1:103" x14ac:dyDescent="0.25">
      <c r="AI1044" s="11"/>
      <c r="AN1044" s="5">
        <f>AN1040-AN1043</f>
        <v>3.1986531986547106E-2</v>
      </c>
      <c r="AO1044" s="5">
        <f t="shared" ref="AO1044:BR1044" si="2363">AO1040-AO1043</f>
        <v>-0.42255892255890615</v>
      </c>
      <c r="AP1044" s="5">
        <f t="shared" si="2363"/>
        <v>-0.14983164983162567</v>
      </c>
      <c r="AQ1044" s="5">
        <f t="shared" si="2363"/>
        <v>-0.30134680134678149</v>
      </c>
      <c r="AR1044" s="5">
        <f t="shared" si="2363"/>
        <v>-3.0892255892255633</v>
      </c>
      <c r="AS1044" s="5">
        <f t="shared" si="2363"/>
        <v>4.6683501683501873</v>
      </c>
      <c r="AT1044" s="5">
        <f t="shared" si="2363"/>
        <v>0.75925925925928084</v>
      </c>
      <c r="AU1044" s="5">
        <f t="shared" si="2363"/>
        <v>-2.392255892255875</v>
      </c>
      <c r="AV1044" s="5">
        <f t="shared" si="2363"/>
        <v>1.3047138047138276</v>
      </c>
      <c r="AW1044" s="5">
        <f t="shared" si="2363"/>
        <v>0.81986531986534317</v>
      </c>
      <c r="AX1044" s="5">
        <f t="shared" si="2363"/>
        <v>-0.93771043771042173</v>
      </c>
      <c r="AY1044" s="5">
        <f t="shared" si="2363"/>
        <v>-0.96801346801345289</v>
      </c>
      <c r="AZ1044" s="5">
        <f t="shared" si="2363"/>
        <v>-1.1801346801346568</v>
      </c>
      <c r="BA1044" s="5">
        <f t="shared" si="2363"/>
        <v>1.4562289562289834</v>
      </c>
      <c r="BB1044" s="5">
        <f t="shared" si="2363"/>
        <v>0.51683501683503152</v>
      </c>
      <c r="BC1044" s="5">
        <f t="shared" si="2363"/>
        <v>0.21380471380473409</v>
      </c>
      <c r="BD1044" s="5">
        <f t="shared" si="2363"/>
        <v>-0.63468013468011009</v>
      </c>
      <c r="BE1044" s="5">
        <f t="shared" si="2363"/>
        <v>-0.210437710437688</v>
      </c>
      <c r="BF1044" s="5">
        <f t="shared" si="2363"/>
        <v>1.7289562289562497</v>
      </c>
      <c r="BG1044" s="5">
        <f t="shared" si="2363"/>
        <v>-1.028619528619501</v>
      </c>
      <c r="BH1044" s="5">
        <f t="shared" si="2363"/>
        <v>0.66835016835018735</v>
      </c>
      <c r="BI1044" s="5">
        <f t="shared" si="2363"/>
        <v>0.36531986531988991</v>
      </c>
      <c r="BJ1044" s="5">
        <f t="shared" si="2363"/>
        <v>-0.13468013468011009</v>
      </c>
      <c r="BK1044" s="5">
        <f t="shared" si="2363"/>
        <v>-0.13973063973062949</v>
      </c>
      <c r="BL1044" s="5">
        <f t="shared" si="2363"/>
        <v>0.40909090909092072</v>
      </c>
      <c r="BM1044" s="5">
        <f t="shared" si="2363"/>
        <v>-2.2407407407407192</v>
      </c>
      <c r="BN1044" s="5">
        <f t="shared" si="2363"/>
        <v>1.6380471380471562</v>
      </c>
      <c r="BO1044" s="5">
        <f t="shared" si="2363"/>
        <v>0.91077441077443666</v>
      </c>
      <c r="BP1044" s="5">
        <f t="shared" si="2363"/>
        <v>-1.5740740740740478</v>
      </c>
      <c r="BQ1044" s="5">
        <f t="shared" si="2363"/>
        <v>-0.69528619528617241</v>
      </c>
      <c r="BR1044" s="5">
        <f t="shared" si="2363"/>
        <v>0.60774410774412502</v>
      </c>
      <c r="BS1044" s="15">
        <f>STDEV(AN1044:BR1044)</f>
        <v>1.450168975569351</v>
      </c>
      <c r="BT1044" t="s">
        <v>264</v>
      </c>
    </row>
    <row r="1045" spans="1:103" x14ac:dyDescent="0.25">
      <c r="AI1045" s="11"/>
      <c r="AN1045" s="5">
        <f>ABS(AN1044)</f>
        <v>3.1986531986547106E-2</v>
      </c>
      <c r="AO1045" s="5">
        <f t="shared" ref="AO1045" si="2364">ABS(AO1044)</f>
        <v>0.42255892255890615</v>
      </c>
      <c r="AP1045" s="5">
        <f t="shared" ref="AP1045" si="2365">ABS(AP1044)</f>
        <v>0.14983164983162567</v>
      </c>
      <c r="AQ1045" s="5">
        <f t="shared" ref="AQ1045" si="2366">ABS(AQ1044)</f>
        <v>0.30134680134678149</v>
      </c>
      <c r="AR1045" s="5">
        <f t="shared" ref="AR1045" si="2367">ABS(AR1044)</f>
        <v>3.0892255892255633</v>
      </c>
      <c r="AS1045" s="5">
        <f t="shared" ref="AS1045" si="2368">ABS(AS1044)</f>
        <v>4.6683501683501873</v>
      </c>
      <c r="AT1045" s="5">
        <f t="shared" ref="AT1045" si="2369">ABS(AT1044)</f>
        <v>0.75925925925928084</v>
      </c>
      <c r="AU1045" s="5">
        <f t="shared" ref="AU1045" si="2370">ABS(AU1044)</f>
        <v>2.392255892255875</v>
      </c>
      <c r="AV1045" s="5">
        <f t="shared" ref="AV1045" si="2371">ABS(AV1044)</f>
        <v>1.3047138047138276</v>
      </c>
      <c r="AW1045" s="5">
        <f t="shared" ref="AW1045" si="2372">ABS(AW1044)</f>
        <v>0.81986531986534317</v>
      </c>
      <c r="AX1045" s="5">
        <f t="shared" ref="AX1045" si="2373">ABS(AX1044)</f>
        <v>0.93771043771042173</v>
      </c>
      <c r="AY1045" s="5">
        <f t="shared" ref="AY1045" si="2374">ABS(AY1044)</f>
        <v>0.96801346801345289</v>
      </c>
      <c r="AZ1045" s="5">
        <f t="shared" ref="AZ1045" si="2375">ABS(AZ1044)</f>
        <v>1.1801346801346568</v>
      </c>
      <c r="BA1045" s="5">
        <f t="shared" ref="BA1045" si="2376">ABS(BA1044)</f>
        <v>1.4562289562289834</v>
      </c>
      <c r="BB1045" s="5">
        <f t="shared" ref="BB1045" si="2377">ABS(BB1044)</f>
        <v>0.51683501683503152</v>
      </c>
      <c r="BC1045" s="5">
        <f t="shared" ref="BC1045" si="2378">ABS(BC1044)</f>
        <v>0.21380471380473409</v>
      </c>
      <c r="BD1045" s="5">
        <f t="shared" ref="BD1045" si="2379">ABS(BD1044)</f>
        <v>0.63468013468011009</v>
      </c>
      <c r="BE1045" s="5">
        <f t="shared" ref="BE1045" si="2380">ABS(BE1044)</f>
        <v>0.210437710437688</v>
      </c>
      <c r="BF1045" s="5">
        <f t="shared" ref="BF1045" si="2381">ABS(BF1044)</f>
        <v>1.7289562289562497</v>
      </c>
      <c r="BG1045" s="5">
        <f t="shared" ref="BG1045" si="2382">ABS(BG1044)</f>
        <v>1.028619528619501</v>
      </c>
      <c r="BH1045" s="5">
        <f t="shared" ref="BH1045" si="2383">ABS(BH1044)</f>
        <v>0.66835016835018735</v>
      </c>
      <c r="BI1045" s="5">
        <f t="shared" ref="BI1045" si="2384">ABS(BI1044)</f>
        <v>0.36531986531988991</v>
      </c>
      <c r="BJ1045" s="5">
        <f t="shared" ref="BJ1045" si="2385">ABS(BJ1044)</f>
        <v>0.13468013468011009</v>
      </c>
      <c r="BK1045" s="5">
        <f t="shared" ref="BK1045" si="2386">ABS(BK1044)</f>
        <v>0.13973063973062949</v>
      </c>
      <c r="BL1045" s="5">
        <f t="shared" ref="BL1045" si="2387">ABS(BL1044)</f>
        <v>0.40909090909092072</v>
      </c>
      <c r="BM1045" s="5">
        <f t="shared" ref="BM1045" si="2388">ABS(BM1044)</f>
        <v>2.2407407407407192</v>
      </c>
      <c r="BN1045" s="5">
        <f t="shared" ref="BN1045" si="2389">ABS(BN1044)</f>
        <v>1.6380471380471562</v>
      </c>
      <c r="BO1045" s="5">
        <f t="shared" ref="BO1045" si="2390">ABS(BO1044)</f>
        <v>0.91077441077443666</v>
      </c>
      <c r="BP1045" s="5">
        <f t="shared" ref="BP1045" si="2391">ABS(BP1044)</f>
        <v>1.5740740740740478</v>
      </c>
      <c r="BQ1045" s="5">
        <f t="shared" ref="BQ1045" si="2392">ABS(BQ1044)</f>
        <v>0.69528619528617241</v>
      </c>
      <c r="BR1045" s="5">
        <f t="shared" ref="BR1045" si="2393">ABS(BR1044)</f>
        <v>0.60774410774412502</v>
      </c>
      <c r="BS1045" s="15">
        <f>AVERAGE(AN1045:BR1045)</f>
        <v>1.0386662322146181</v>
      </c>
      <c r="BT1045" t="s">
        <v>268</v>
      </c>
    </row>
    <row r="1048" spans="1:103" x14ac:dyDescent="0.25">
      <c r="A1048" t="s">
        <v>13</v>
      </c>
      <c r="B1048">
        <v>38.069400000000002</v>
      </c>
      <c r="C1048">
        <v>-117.2355</v>
      </c>
      <c r="D1048">
        <v>6010</v>
      </c>
      <c r="E1048" t="s">
        <v>1</v>
      </c>
      <c r="F1048">
        <v>181.5</v>
      </c>
      <c r="G1048">
        <v>1951</v>
      </c>
      <c r="H1048">
        <v>8</v>
      </c>
      <c r="I1048" t="s">
        <v>260</v>
      </c>
      <c r="J1048">
        <v>63</v>
      </c>
      <c r="K1048">
        <v>66</v>
      </c>
      <c r="L1048">
        <v>72</v>
      </c>
      <c r="M1048">
        <v>75</v>
      </c>
      <c r="N1048">
        <v>77</v>
      </c>
      <c r="O1048">
        <v>79</v>
      </c>
      <c r="P1048">
        <v>77</v>
      </c>
      <c r="Q1048">
        <v>77</v>
      </c>
      <c r="R1048">
        <v>77</v>
      </c>
      <c r="S1048">
        <v>80</v>
      </c>
      <c r="T1048">
        <v>84</v>
      </c>
      <c r="U1048">
        <v>86</v>
      </c>
      <c r="V1048">
        <v>89</v>
      </c>
      <c r="W1048">
        <v>88</v>
      </c>
      <c r="X1048">
        <v>93</v>
      </c>
      <c r="Y1048">
        <v>95</v>
      </c>
      <c r="Z1048">
        <v>93</v>
      </c>
      <c r="AA1048">
        <v>93</v>
      </c>
      <c r="AB1048">
        <v>90</v>
      </c>
      <c r="AC1048">
        <v>83</v>
      </c>
      <c r="AD1048">
        <v>81</v>
      </c>
      <c r="AE1048">
        <v>83</v>
      </c>
      <c r="AF1048">
        <v>86</v>
      </c>
      <c r="AG1048">
        <v>88</v>
      </c>
      <c r="AH1048">
        <v>86</v>
      </c>
      <c r="AI1048">
        <v>88</v>
      </c>
      <c r="AJ1048">
        <v>93</v>
      </c>
      <c r="AK1048">
        <v>96</v>
      </c>
      <c r="AL1048">
        <v>93</v>
      </c>
      <c r="AM1048">
        <v>95</v>
      </c>
      <c r="AN1048" s="5">
        <v>96</v>
      </c>
      <c r="AO1048" s="5">
        <v>95</v>
      </c>
      <c r="AP1048" s="5">
        <v>87</v>
      </c>
      <c r="AQ1048" s="5">
        <v>83</v>
      </c>
      <c r="AR1048" s="5">
        <v>88</v>
      </c>
      <c r="AS1048" s="5">
        <v>90</v>
      </c>
      <c r="AT1048" s="5">
        <v>93</v>
      </c>
      <c r="AU1048" s="5">
        <v>95</v>
      </c>
      <c r="AV1048" s="5">
        <v>95</v>
      </c>
      <c r="AW1048" s="5">
        <v>94</v>
      </c>
      <c r="AX1048" s="5">
        <v>91</v>
      </c>
      <c r="AY1048" s="5">
        <v>89</v>
      </c>
      <c r="AZ1048" s="5">
        <v>90</v>
      </c>
      <c r="BA1048" s="5">
        <v>94</v>
      </c>
      <c r="BB1048" s="5">
        <v>93</v>
      </c>
      <c r="BC1048" s="5">
        <v>84</v>
      </c>
      <c r="BD1048" s="5">
        <v>97</v>
      </c>
      <c r="BE1048" s="5">
        <v>97</v>
      </c>
      <c r="BF1048" s="5">
        <v>91</v>
      </c>
      <c r="BG1048" s="5">
        <v>86</v>
      </c>
      <c r="BH1048" s="5">
        <v>90</v>
      </c>
      <c r="BI1048" s="5">
        <v>94</v>
      </c>
      <c r="BJ1048" s="5">
        <v>91</v>
      </c>
      <c r="BK1048" s="5">
        <v>90</v>
      </c>
      <c r="BL1048" s="5">
        <v>88</v>
      </c>
      <c r="BM1048" s="5">
        <v>91</v>
      </c>
      <c r="BN1048" s="5">
        <v>90</v>
      </c>
      <c r="BO1048" s="5">
        <v>77</v>
      </c>
      <c r="BP1048" s="5">
        <v>84</v>
      </c>
      <c r="BQ1048" s="5">
        <v>88</v>
      </c>
      <c r="BR1048" s="5">
        <v>94</v>
      </c>
      <c r="BS1048">
        <v>89</v>
      </c>
      <c r="BT1048">
        <v>92</v>
      </c>
      <c r="BU1048">
        <v>87</v>
      </c>
      <c r="BV1048">
        <v>84</v>
      </c>
      <c r="BW1048">
        <v>86</v>
      </c>
      <c r="BX1048">
        <v>88</v>
      </c>
      <c r="BY1048">
        <v>88</v>
      </c>
      <c r="BZ1048">
        <v>89</v>
      </c>
      <c r="CA1048">
        <v>93</v>
      </c>
      <c r="CB1048">
        <v>92</v>
      </c>
      <c r="CC1048">
        <v>90</v>
      </c>
      <c r="CD1048">
        <v>91</v>
      </c>
      <c r="CE1048">
        <v>89</v>
      </c>
      <c r="CF1048">
        <v>93</v>
      </c>
      <c r="CG1048">
        <v>95</v>
      </c>
      <c r="CH1048">
        <v>95</v>
      </c>
      <c r="CI1048">
        <v>96</v>
      </c>
      <c r="CJ1048">
        <v>93</v>
      </c>
      <c r="CK1048">
        <v>87</v>
      </c>
      <c r="CL1048">
        <v>86</v>
      </c>
      <c r="CM1048">
        <v>79</v>
      </c>
      <c r="CN1048">
        <v>79</v>
      </c>
      <c r="CO1048">
        <v>87</v>
      </c>
      <c r="CP1048">
        <v>79</v>
      </c>
      <c r="CQ1048">
        <v>86</v>
      </c>
      <c r="CR1048">
        <v>86</v>
      </c>
      <c r="CS1048">
        <v>83</v>
      </c>
      <c r="CT1048">
        <v>78</v>
      </c>
      <c r="CU1048">
        <v>78</v>
      </c>
      <c r="CV1048">
        <v>75</v>
      </c>
      <c r="CW1048">
        <v>79</v>
      </c>
      <c r="CX1048" t="s">
        <v>2</v>
      </c>
      <c r="CY1048" t="s">
        <v>14</v>
      </c>
    </row>
    <row r="1049" spans="1:103" x14ac:dyDescent="0.25">
      <c r="A1049" t="s">
        <v>85</v>
      </c>
      <c r="B1049">
        <v>38.450000000000003</v>
      </c>
      <c r="C1049">
        <v>-116.16670000000001</v>
      </c>
      <c r="D1049">
        <v>5915</v>
      </c>
      <c r="E1049" t="s">
        <v>1</v>
      </c>
      <c r="F1049">
        <v>229.3</v>
      </c>
      <c r="G1049">
        <v>1951</v>
      </c>
      <c r="H1049">
        <v>8</v>
      </c>
      <c r="I1049" t="s">
        <v>260</v>
      </c>
      <c r="J1049">
        <v>58</v>
      </c>
      <c r="K1049">
        <v>65</v>
      </c>
      <c r="L1049">
        <v>70</v>
      </c>
      <c r="M1049">
        <v>73</v>
      </c>
      <c r="N1049">
        <v>75</v>
      </c>
      <c r="O1049">
        <v>75</v>
      </c>
      <c r="P1049">
        <v>75</v>
      </c>
      <c r="Q1049">
        <v>73</v>
      </c>
      <c r="R1049">
        <v>80</v>
      </c>
      <c r="S1049">
        <v>82</v>
      </c>
      <c r="T1049">
        <v>83</v>
      </c>
      <c r="U1049">
        <v>83</v>
      </c>
      <c r="W1049">
        <v>86</v>
      </c>
      <c r="X1049">
        <v>91</v>
      </c>
      <c r="Y1049">
        <v>91</v>
      </c>
      <c r="Z1049">
        <v>92</v>
      </c>
      <c r="AA1049">
        <v>87</v>
      </c>
      <c r="AB1049">
        <v>89</v>
      </c>
      <c r="AC1049">
        <v>84</v>
      </c>
      <c r="AD1049">
        <v>78</v>
      </c>
      <c r="AE1049">
        <v>80</v>
      </c>
      <c r="AF1049">
        <v>85</v>
      </c>
      <c r="AG1049">
        <v>85</v>
      </c>
      <c r="AH1049">
        <v>88</v>
      </c>
      <c r="AJ1049">
        <v>92</v>
      </c>
      <c r="AK1049">
        <v>95</v>
      </c>
      <c r="AM1049">
        <v>94</v>
      </c>
      <c r="AN1049" s="5">
        <v>94</v>
      </c>
      <c r="AO1049" s="5">
        <v>95</v>
      </c>
      <c r="AP1049" s="5">
        <v>90</v>
      </c>
      <c r="AQ1049" s="8">
        <f>AVERAGE(AP1049,AR1049)</f>
        <v>88</v>
      </c>
      <c r="AR1049" s="5">
        <v>86</v>
      </c>
      <c r="AS1049" s="5">
        <v>90</v>
      </c>
      <c r="AT1049" s="5">
        <v>94</v>
      </c>
      <c r="AU1049" s="5">
        <v>95</v>
      </c>
      <c r="AV1049" s="5">
        <v>94</v>
      </c>
      <c r="AW1049" s="5">
        <v>93</v>
      </c>
      <c r="AX1049" s="5">
        <v>90</v>
      </c>
      <c r="AY1049" s="5">
        <v>90</v>
      </c>
      <c r="AZ1049" s="5">
        <v>93</v>
      </c>
      <c r="BA1049" s="5">
        <v>94</v>
      </c>
      <c r="BB1049" s="5">
        <v>94</v>
      </c>
      <c r="BC1049" s="5">
        <v>94</v>
      </c>
      <c r="BD1049" s="5">
        <v>90</v>
      </c>
      <c r="BE1049" s="5">
        <v>90</v>
      </c>
      <c r="BF1049" s="5">
        <v>92</v>
      </c>
      <c r="BG1049" s="5">
        <v>84</v>
      </c>
      <c r="BH1049" s="5">
        <v>87</v>
      </c>
      <c r="BI1049" s="5">
        <v>81</v>
      </c>
      <c r="BJ1049" s="5">
        <v>91</v>
      </c>
      <c r="BK1049" s="8">
        <f>AVERAGE(BJ1049,BL1049)</f>
        <v>91</v>
      </c>
      <c r="BL1049" s="5">
        <v>91</v>
      </c>
      <c r="BM1049" s="5">
        <v>89</v>
      </c>
      <c r="BN1049" s="5">
        <v>88</v>
      </c>
      <c r="BO1049" s="5">
        <v>74</v>
      </c>
      <c r="BP1049" s="5">
        <v>83</v>
      </c>
      <c r="BQ1049" s="5">
        <v>88</v>
      </c>
      <c r="BR1049" s="5">
        <v>94</v>
      </c>
      <c r="BS1049">
        <v>87</v>
      </c>
      <c r="BT1049">
        <v>88</v>
      </c>
      <c r="BU1049">
        <v>78</v>
      </c>
      <c r="BV1049">
        <v>84</v>
      </c>
      <c r="BW1049">
        <v>86</v>
      </c>
      <c r="BX1049">
        <v>86</v>
      </c>
      <c r="BY1049">
        <v>87</v>
      </c>
      <c r="BZ1049">
        <v>88</v>
      </c>
      <c r="CA1049">
        <v>89</v>
      </c>
      <c r="CB1049">
        <v>90</v>
      </c>
      <c r="CC1049">
        <v>89</v>
      </c>
      <c r="CD1049">
        <v>90</v>
      </c>
      <c r="CF1049">
        <v>91</v>
      </c>
      <c r="CG1049">
        <v>95</v>
      </c>
      <c r="CH1049">
        <v>94</v>
      </c>
      <c r="CI1049">
        <v>92</v>
      </c>
      <c r="CJ1049">
        <v>93</v>
      </c>
      <c r="CL1049">
        <v>93</v>
      </c>
      <c r="CM1049">
        <v>90</v>
      </c>
      <c r="CN1049">
        <v>78</v>
      </c>
      <c r="CO1049">
        <v>80</v>
      </c>
      <c r="CP1049">
        <v>78</v>
      </c>
      <c r="CQ1049">
        <v>82</v>
      </c>
      <c r="CR1049">
        <v>80</v>
      </c>
      <c r="CS1049">
        <v>82</v>
      </c>
      <c r="CT1049">
        <v>86</v>
      </c>
      <c r="CU1049">
        <v>82</v>
      </c>
      <c r="CV1049">
        <v>75</v>
      </c>
      <c r="CX1049" t="s">
        <v>2</v>
      </c>
      <c r="CY1049" t="s">
        <v>86</v>
      </c>
    </row>
    <row r="1050" spans="1:103" x14ac:dyDescent="0.25">
      <c r="A1050" t="s">
        <v>21</v>
      </c>
      <c r="B1050">
        <v>37.708100000000002</v>
      </c>
      <c r="C1050">
        <v>-117.23309999999999</v>
      </c>
      <c r="D1050">
        <v>5690</v>
      </c>
      <c r="E1050" t="s">
        <v>1</v>
      </c>
      <c r="F1050">
        <v>142.1</v>
      </c>
      <c r="G1050">
        <v>1951</v>
      </c>
      <c r="H1050">
        <v>8</v>
      </c>
      <c r="I1050" t="s">
        <v>260</v>
      </c>
      <c r="J1050">
        <v>61</v>
      </c>
      <c r="K1050">
        <v>62</v>
      </c>
      <c r="L1050">
        <v>71</v>
      </c>
      <c r="AN1050" s="5">
        <v>95</v>
      </c>
      <c r="AO1050" s="5">
        <v>93</v>
      </c>
      <c r="AP1050" s="5">
        <v>94</v>
      </c>
      <c r="AQ1050" s="5">
        <v>92</v>
      </c>
      <c r="AR1050" s="5">
        <v>93</v>
      </c>
      <c r="AS1050" s="5">
        <v>90</v>
      </c>
      <c r="AT1050" s="5">
        <v>94</v>
      </c>
      <c r="AU1050" s="5">
        <v>96</v>
      </c>
      <c r="AV1050" s="5">
        <v>97</v>
      </c>
      <c r="AW1050" s="5">
        <v>94</v>
      </c>
      <c r="AX1050" s="5">
        <v>91</v>
      </c>
      <c r="AY1050" s="5">
        <v>90</v>
      </c>
      <c r="AZ1050" s="5">
        <v>90</v>
      </c>
      <c r="BA1050" s="5">
        <v>93</v>
      </c>
      <c r="BB1050" s="5">
        <v>97</v>
      </c>
      <c r="BC1050" s="5">
        <v>89</v>
      </c>
      <c r="BD1050" s="5">
        <v>93</v>
      </c>
      <c r="BE1050" s="5">
        <v>93</v>
      </c>
      <c r="BF1050" s="5">
        <v>88</v>
      </c>
      <c r="BG1050" s="5">
        <v>85</v>
      </c>
      <c r="BH1050" s="5">
        <v>89</v>
      </c>
      <c r="BI1050" s="5">
        <v>91</v>
      </c>
      <c r="BJ1050" s="5">
        <v>93</v>
      </c>
      <c r="BK1050" s="5">
        <v>91</v>
      </c>
      <c r="BL1050" s="5">
        <v>88</v>
      </c>
      <c r="BM1050" s="5">
        <v>93</v>
      </c>
      <c r="BN1050" s="5">
        <v>90</v>
      </c>
      <c r="BO1050" s="5">
        <v>88</v>
      </c>
      <c r="BP1050" s="5">
        <v>90</v>
      </c>
      <c r="BQ1050" s="5">
        <v>91</v>
      </c>
      <c r="BR1050" s="5">
        <v>95</v>
      </c>
      <c r="BS1050">
        <v>92</v>
      </c>
      <c r="BT1050">
        <v>92</v>
      </c>
      <c r="BU1050">
        <v>85</v>
      </c>
      <c r="BV1050">
        <v>85</v>
      </c>
      <c r="BW1050">
        <v>85</v>
      </c>
      <c r="BX1050">
        <v>86</v>
      </c>
      <c r="BY1050">
        <v>87</v>
      </c>
      <c r="BZ1050">
        <v>88</v>
      </c>
      <c r="CA1050">
        <v>90</v>
      </c>
      <c r="CB1050">
        <v>90</v>
      </c>
      <c r="CC1050">
        <v>89</v>
      </c>
      <c r="CD1050">
        <v>90</v>
      </c>
      <c r="CE1050">
        <v>92</v>
      </c>
      <c r="CF1050">
        <v>93</v>
      </c>
      <c r="CG1050">
        <v>94</v>
      </c>
      <c r="CH1050">
        <v>91</v>
      </c>
      <c r="CI1050">
        <v>93</v>
      </c>
      <c r="CJ1050">
        <v>94</v>
      </c>
      <c r="CK1050">
        <v>87</v>
      </c>
      <c r="CL1050">
        <v>88</v>
      </c>
      <c r="CM1050">
        <v>84</v>
      </c>
      <c r="CN1050">
        <v>80</v>
      </c>
      <c r="CO1050">
        <v>82</v>
      </c>
      <c r="CP1050">
        <v>80</v>
      </c>
      <c r="CQ1050">
        <v>86</v>
      </c>
      <c r="CR1050">
        <v>87</v>
      </c>
      <c r="CS1050">
        <v>83</v>
      </c>
      <c r="CT1050">
        <v>80</v>
      </c>
      <c r="CU1050">
        <v>76</v>
      </c>
      <c r="CV1050">
        <v>78</v>
      </c>
      <c r="CW1050">
        <v>80</v>
      </c>
      <c r="CX1050" t="s">
        <v>2</v>
      </c>
      <c r="CY1050" t="s">
        <v>22</v>
      </c>
    </row>
    <row r="1051" spans="1:103" x14ac:dyDescent="0.25">
      <c r="A1051" t="s">
        <v>89</v>
      </c>
      <c r="B1051">
        <v>37.373899999999999</v>
      </c>
      <c r="C1051">
        <v>-117.9803</v>
      </c>
      <c r="D1051">
        <v>5225</v>
      </c>
      <c r="E1051" t="s">
        <v>1</v>
      </c>
      <c r="F1051">
        <v>141.5</v>
      </c>
      <c r="G1051">
        <v>1951</v>
      </c>
      <c r="H1051">
        <v>8</v>
      </c>
      <c r="I1051" t="s">
        <v>260</v>
      </c>
      <c r="K1051">
        <v>71</v>
      </c>
      <c r="L1051">
        <v>72</v>
      </c>
      <c r="M1051">
        <v>78</v>
      </c>
      <c r="N1051">
        <v>85</v>
      </c>
      <c r="O1051">
        <v>78</v>
      </c>
      <c r="Q1051">
        <v>79</v>
      </c>
      <c r="R1051">
        <v>78</v>
      </c>
      <c r="S1051">
        <v>82</v>
      </c>
      <c r="T1051">
        <v>84</v>
      </c>
      <c r="U1051">
        <v>85</v>
      </c>
      <c r="V1051">
        <v>89</v>
      </c>
      <c r="W1051">
        <v>90</v>
      </c>
      <c r="X1051">
        <v>93</v>
      </c>
      <c r="Y1051">
        <v>95</v>
      </c>
      <c r="Z1051">
        <v>102</v>
      </c>
      <c r="AA1051">
        <v>93</v>
      </c>
      <c r="AB1051">
        <v>92</v>
      </c>
      <c r="AC1051">
        <v>84</v>
      </c>
      <c r="AD1051">
        <v>80</v>
      </c>
      <c r="AE1051">
        <v>82</v>
      </c>
      <c r="AF1051">
        <v>85</v>
      </c>
      <c r="AG1051">
        <v>87</v>
      </c>
      <c r="AH1051">
        <v>85</v>
      </c>
      <c r="AI1051">
        <v>88</v>
      </c>
      <c r="AJ1051">
        <v>93</v>
      </c>
      <c r="AK1051">
        <v>98</v>
      </c>
      <c r="AM1051">
        <v>95</v>
      </c>
      <c r="AN1051" s="5">
        <v>95</v>
      </c>
      <c r="AO1051" s="5">
        <v>94</v>
      </c>
      <c r="AP1051" s="5">
        <v>93</v>
      </c>
      <c r="AQ1051" s="5">
        <v>86</v>
      </c>
      <c r="AR1051" s="5">
        <v>92</v>
      </c>
      <c r="AS1051" s="5">
        <v>104</v>
      </c>
      <c r="AT1051" s="8">
        <f>AVERAGE(AS1051,AU1051)</f>
        <v>100.5</v>
      </c>
      <c r="AU1051" s="5">
        <v>97</v>
      </c>
      <c r="AV1051" s="5">
        <v>96</v>
      </c>
      <c r="AW1051" s="5">
        <v>94</v>
      </c>
      <c r="AX1051" s="5">
        <v>91</v>
      </c>
      <c r="AY1051" s="5">
        <v>91</v>
      </c>
      <c r="AZ1051" s="5">
        <v>91</v>
      </c>
      <c r="BA1051" s="5">
        <v>93</v>
      </c>
      <c r="BB1051" s="5">
        <v>93</v>
      </c>
      <c r="BC1051" s="5">
        <v>89</v>
      </c>
      <c r="BD1051" s="5">
        <v>97</v>
      </c>
      <c r="BE1051" s="5">
        <v>96</v>
      </c>
      <c r="BF1051" s="5">
        <v>90</v>
      </c>
      <c r="BG1051" s="5">
        <v>87</v>
      </c>
      <c r="BH1051" s="5">
        <v>92</v>
      </c>
      <c r="BI1051" s="5">
        <v>95</v>
      </c>
      <c r="BJ1051" s="5">
        <v>94</v>
      </c>
      <c r="BK1051" s="5">
        <v>94</v>
      </c>
      <c r="BL1051" s="5">
        <v>92</v>
      </c>
      <c r="BM1051" s="5">
        <v>91</v>
      </c>
      <c r="BN1051" s="8">
        <f>AVERAGE(BM1051,BO1051)</f>
        <v>90</v>
      </c>
      <c r="BO1051" s="5">
        <v>89</v>
      </c>
      <c r="BP1051" s="5">
        <v>88</v>
      </c>
      <c r="BQ1051" s="5">
        <v>90</v>
      </c>
      <c r="BR1051" s="5">
        <v>106</v>
      </c>
      <c r="BS1051">
        <v>95</v>
      </c>
      <c r="BT1051">
        <v>100</v>
      </c>
      <c r="BV1051">
        <v>88</v>
      </c>
      <c r="BX1051">
        <v>86</v>
      </c>
      <c r="BY1051">
        <v>88</v>
      </c>
      <c r="BZ1051">
        <v>91</v>
      </c>
      <c r="CA1051">
        <v>91</v>
      </c>
      <c r="CB1051">
        <v>92</v>
      </c>
      <c r="CC1051">
        <v>94</v>
      </c>
      <c r="CE1051">
        <v>93</v>
      </c>
      <c r="CF1051">
        <v>94</v>
      </c>
      <c r="CG1051">
        <v>95</v>
      </c>
      <c r="CH1051">
        <v>95</v>
      </c>
      <c r="CI1051">
        <v>94</v>
      </c>
      <c r="CJ1051">
        <v>95</v>
      </c>
      <c r="CK1051">
        <v>92</v>
      </c>
      <c r="CL1051">
        <v>84</v>
      </c>
      <c r="CM1051">
        <v>80</v>
      </c>
      <c r="CN1051">
        <v>82</v>
      </c>
      <c r="CO1051">
        <v>81</v>
      </c>
      <c r="CP1051">
        <v>82</v>
      </c>
      <c r="CQ1051">
        <v>86</v>
      </c>
      <c r="CR1051">
        <v>88</v>
      </c>
      <c r="CS1051">
        <v>85</v>
      </c>
      <c r="CT1051">
        <v>84</v>
      </c>
      <c r="CU1051">
        <v>78</v>
      </c>
      <c r="CV1051">
        <v>77</v>
      </c>
      <c r="CW1051">
        <v>80</v>
      </c>
      <c r="CX1051" t="s">
        <v>5</v>
      </c>
      <c r="CY1051" t="s">
        <v>90</v>
      </c>
    </row>
    <row r="1052" spans="1:103" x14ac:dyDescent="0.25">
      <c r="A1052" t="s">
        <v>75</v>
      </c>
      <c r="B1052">
        <v>38.049999999999997</v>
      </c>
      <c r="C1052">
        <v>-117.9</v>
      </c>
      <c r="D1052">
        <v>4603</v>
      </c>
      <c r="E1052" t="s">
        <v>1</v>
      </c>
      <c r="F1052">
        <v>198.6</v>
      </c>
      <c r="G1052">
        <v>1951</v>
      </c>
      <c r="H1052">
        <v>8</v>
      </c>
      <c r="I1052" t="s">
        <v>260</v>
      </c>
      <c r="J1052">
        <v>68</v>
      </c>
      <c r="K1052">
        <v>78</v>
      </c>
      <c r="L1052">
        <v>76</v>
      </c>
      <c r="M1052">
        <v>83</v>
      </c>
      <c r="N1052">
        <v>84</v>
      </c>
      <c r="O1052">
        <v>87</v>
      </c>
      <c r="P1052">
        <v>85</v>
      </c>
      <c r="Q1052">
        <v>85</v>
      </c>
      <c r="R1052">
        <v>86</v>
      </c>
      <c r="S1052">
        <v>88</v>
      </c>
      <c r="T1052">
        <v>93</v>
      </c>
      <c r="U1052">
        <v>91</v>
      </c>
      <c r="V1052">
        <v>95</v>
      </c>
      <c r="W1052">
        <v>95</v>
      </c>
      <c r="X1052">
        <v>99</v>
      </c>
      <c r="Y1052">
        <v>101</v>
      </c>
      <c r="Z1052">
        <v>99</v>
      </c>
      <c r="AA1052">
        <v>100</v>
      </c>
      <c r="AB1052">
        <v>100</v>
      </c>
      <c r="AC1052">
        <v>90</v>
      </c>
      <c r="AD1052">
        <v>85</v>
      </c>
      <c r="AE1052">
        <v>90</v>
      </c>
      <c r="AF1052">
        <v>95</v>
      </c>
      <c r="AG1052">
        <v>94</v>
      </c>
      <c r="AH1052">
        <v>92</v>
      </c>
      <c r="AI1052">
        <v>96</v>
      </c>
      <c r="AJ1052">
        <v>100</v>
      </c>
      <c r="AK1052">
        <v>105</v>
      </c>
      <c r="AL1052">
        <v>98</v>
      </c>
      <c r="AM1052">
        <v>103</v>
      </c>
      <c r="AN1052" s="5">
        <v>102</v>
      </c>
      <c r="AO1052" s="5">
        <v>103</v>
      </c>
      <c r="AP1052" s="5">
        <v>99</v>
      </c>
      <c r="AQ1052" s="5">
        <v>91</v>
      </c>
      <c r="AR1052" s="5">
        <v>97</v>
      </c>
      <c r="AS1052" s="5">
        <v>97</v>
      </c>
      <c r="AT1052" s="5">
        <v>102</v>
      </c>
      <c r="AU1052" s="5">
        <v>103</v>
      </c>
      <c r="AV1052" s="5">
        <v>104</v>
      </c>
      <c r="AW1052" s="5">
        <v>99</v>
      </c>
      <c r="AX1052" s="5">
        <v>100</v>
      </c>
      <c r="AY1052" s="5">
        <v>97</v>
      </c>
      <c r="AZ1052" s="5">
        <v>99</v>
      </c>
      <c r="BA1052" s="5">
        <v>102</v>
      </c>
      <c r="BB1052" s="5">
        <v>104</v>
      </c>
      <c r="BC1052" s="5">
        <v>97</v>
      </c>
      <c r="BD1052" s="5">
        <v>101</v>
      </c>
      <c r="BE1052" s="5">
        <v>100</v>
      </c>
      <c r="BF1052" s="5">
        <v>93</v>
      </c>
      <c r="BG1052" s="5">
        <v>93</v>
      </c>
      <c r="BH1052" s="5">
        <v>98</v>
      </c>
      <c r="BI1052" s="5">
        <v>100</v>
      </c>
      <c r="BJ1052" s="5">
        <v>99</v>
      </c>
      <c r="BK1052" s="5">
        <v>103</v>
      </c>
      <c r="BL1052" s="5">
        <v>97</v>
      </c>
      <c r="BM1052" s="5">
        <v>98</v>
      </c>
      <c r="BN1052" s="5">
        <v>95</v>
      </c>
      <c r="BO1052" s="5">
        <v>90</v>
      </c>
      <c r="BP1052" s="5">
        <v>88</v>
      </c>
      <c r="BQ1052" s="5">
        <v>94</v>
      </c>
      <c r="BR1052" s="5">
        <v>104</v>
      </c>
      <c r="BS1052">
        <v>101</v>
      </c>
      <c r="BT1052">
        <v>100</v>
      </c>
      <c r="BU1052">
        <v>93</v>
      </c>
      <c r="BV1052">
        <v>93</v>
      </c>
      <c r="BW1052">
        <v>92</v>
      </c>
      <c r="BX1052">
        <v>95</v>
      </c>
      <c r="BY1052">
        <v>93</v>
      </c>
      <c r="BZ1052">
        <v>97</v>
      </c>
      <c r="CA1052">
        <v>99</v>
      </c>
      <c r="CB1052">
        <v>102</v>
      </c>
      <c r="CD1052">
        <v>101</v>
      </c>
      <c r="CE1052">
        <v>101</v>
      </c>
      <c r="CF1052">
        <v>101</v>
      </c>
      <c r="CG1052">
        <v>101</v>
      </c>
      <c r="CH1052">
        <v>104</v>
      </c>
      <c r="CI1052">
        <v>100</v>
      </c>
      <c r="CJ1052">
        <v>102</v>
      </c>
      <c r="CK1052">
        <v>93</v>
      </c>
      <c r="CM1052">
        <v>87</v>
      </c>
      <c r="CN1052">
        <v>90</v>
      </c>
      <c r="CO1052">
        <v>0</v>
      </c>
      <c r="CP1052">
        <v>87</v>
      </c>
      <c r="CQ1052">
        <v>95</v>
      </c>
      <c r="CR1052">
        <v>96</v>
      </c>
      <c r="CS1052">
        <v>95</v>
      </c>
      <c r="CT1052">
        <v>91</v>
      </c>
      <c r="CU1052">
        <v>88</v>
      </c>
      <c r="CV1052">
        <v>83</v>
      </c>
      <c r="CW1052">
        <v>87</v>
      </c>
      <c r="CX1052" t="s">
        <v>2</v>
      </c>
      <c r="CY1052" t="s">
        <v>76</v>
      </c>
    </row>
    <row r="1053" spans="1:103" x14ac:dyDescent="0.25">
      <c r="A1053" t="s">
        <v>0</v>
      </c>
      <c r="B1053">
        <v>38.387799999999999</v>
      </c>
      <c r="C1053">
        <v>-118.1092</v>
      </c>
      <c r="D1053">
        <v>4580</v>
      </c>
      <c r="E1053" t="s">
        <v>1</v>
      </c>
      <c r="F1053">
        <v>240.3</v>
      </c>
      <c r="G1053">
        <v>1951</v>
      </c>
      <c r="H1053">
        <v>8</v>
      </c>
      <c r="I1053" t="s">
        <v>260</v>
      </c>
      <c r="J1053">
        <v>61</v>
      </c>
      <c r="K1053">
        <v>67</v>
      </c>
      <c r="L1053">
        <v>70</v>
      </c>
      <c r="M1053">
        <v>70</v>
      </c>
      <c r="N1053">
        <v>70</v>
      </c>
      <c r="O1053">
        <v>79</v>
      </c>
      <c r="P1053">
        <v>75</v>
      </c>
      <c r="Q1053">
        <v>71</v>
      </c>
      <c r="R1053">
        <v>74</v>
      </c>
      <c r="S1053">
        <v>82</v>
      </c>
      <c r="T1053">
        <v>83</v>
      </c>
      <c r="U1053">
        <v>84</v>
      </c>
      <c r="V1053">
        <v>82</v>
      </c>
      <c r="W1053">
        <v>94</v>
      </c>
      <c r="X1053">
        <v>94</v>
      </c>
      <c r="Y1053">
        <v>92</v>
      </c>
      <c r="Z1053">
        <v>91</v>
      </c>
      <c r="AA1053">
        <v>92</v>
      </c>
      <c r="AB1053">
        <v>96</v>
      </c>
      <c r="AC1053">
        <v>91</v>
      </c>
      <c r="AD1053">
        <v>85</v>
      </c>
      <c r="AE1053">
        <v>86</v>
      </c>
      <c r="AF1053">
        <v>92</v>
      </c>
      <c r="AG1053">
        <v>83</v>
      </c>
      <c r="AH1053">
        <v>86</v>
      </c>
      <c r="AI1053">
        <v>90</v>
      </c>
      <c r="AJ1053">
        <v>95</v>
      </c>
      <c r="AK1053">
        <v>99</v>
      </c>
      <c r="AL1053">
        <v>95</v>
      </c>
      <c r="AM1053">
        <v>99</v>
      </c>
      <c r="AN1053" s="5">
        <v>97</v>
      </c>
      <c r="AO1053" s="5">
        <v>97</v>
      </c>
      <c r="AP1053" s="5">
        <v>96</v>
      </c>
      <c r="AQ1053" s="5">
        <v>87</v>
      </c>
      <c r="AR1053" s="5">
        <v>91</v>
      </c>
      <c r="AS1053" s="5">
        <v>97</v>
      </c>
      <c r="AT1053" s="5">
        <v>97</v>
      </c>
      <c r="AU1053" s="5">
        <v>96</v>
      </c>
      <c r="AV1053" s="5">
        <v>96</v>
      </c>
      <c r="AW1053" s="5">
        <v>96</v>
      </c>
      <c r="AX1053" s="5">
        <v>94</v>
      </c>
      <c r="AY1053" s="5">
        <v>96</v>
      </c>
      <c r="AZ1053" s="5">
        <v>98</v>
      </c>
      <c r="BA1053" s="5">
        <v>98</v>
      </c>
      <c r="BB1053" s="5">
        <v>98</v>
      </c>
      <c r="BC1053" s="5">
        <v>98</v>
      </c>
      <c r="BD1053" s="5">
        <v>98</v>
      </c>
      <c r="BE1053" s="5">
        <v>102</v>
      </c>
      <c r="BF1053" s="5">
        <v>92</v>
      </c>
      <c r="BG1053" s="5">
        <v>88</v>
      </c>
      <c r="BH1053" s="5">
        <v>85</v>
      </c>
      <c r="BI1053" s="5">
        <v>96</v>
      </c>
      <c r="BJ1053" s="5">
        <v>100</v>
      </c>
      <c r="BK1053" s="5">
        <v>99</v>
      </c>
      <c r="BL1053" s="5">
        <v>99</v>
      </c>
      <c r="BM1053" s="5">
        <v>99</v>
      </c>
      <c r="BN1053" s="5">
        <v>98</v>
      </c>
      <c r="BO1053" s="5">
        <v>98</v>
      </c>
      <c r="BP1053" s="5">
        <v>92</v>
      </c>
      <c r="BQ1053" s="5">
        <v>92</v>
      </c>
      <c r="BR1053" s="5">
        <v>98</v>
      </c>
      <c r="BS1053">
        <v>97</v>
      </c>
      <c r="BT1053">
        <v>99</v>
      </c>
      <c r="BU1053">
        <v>99</v>
      </c>
      <c r="BV1053">
        <v>91</v>
      </c>
      <c r="BW1053">
        <v>89</v>
      </c>
      <c r="BX1053">
        <v>88</v>
      </c>
      <c r="BY1053">
        <v>90</v>
      </c>
      <c r="BZ1053">
        <v>92</v>
      </c>
      <c r="CA1053">
        <v>98</v>
      </c>
      <c r="CB1053">
        <v>99</v>
      </c>
      <c r="CC1053">
        <v>94</v>
      </c>
      <c r="CD1053">
        <v>96</v>
      </c>
      <c r="CE1053">
        <v>93</v>
      </c>
      <c r="CF1053">
        <v>96</v>
      </c>
      <c r="CG1053">
        <v>99</v>
      </c>
      <c r="CH1053">
        <v>99</v>
      </c>
      <c r="CI1053">
        <v>90</v>
      </c>
      <c r="CJ1053">
        <v>97</v>
      </c>
      <c r="CK1053">
        <v>95</v>
      </c>
      <c r="CL1053">
        <v>89</v>
      </c>
      <c r="CM1053">
        <v>80</v>
      </c>
      <c r="CN1053">
        <v>79</v>
      </c>
      <c r="CO1053">
        <v>78</v>
      </c>
      <c r="CP1053">
        <v>78</v>
      </c>
      <c r="CQ1053">
        <v>88</v>
      </c>
      <c r="CR1053">
        <v>90</v>
      </c>
      <c r="CS1053">
        <v>89</v>
      </c>
      <c r="CT1053">
        <v>82</v>
      </c>
      <c r="CU1053">
        <v>85</v>
      </c>
      <c r="CV1053">
        <v>80</v>
      </c>
      <c r="CW1053">
        <v>87</v>
      </c>
      <c r="CX1053" t="s">
        <v>2</v>
      </c>
      <c r="CY1053" t="s">
        <v>3</v>
      </c>
    </row>
    <row r="1054" spans="1:103" x14ac:dyDescent="0.25">
      <c r="A1054" t="s">
        <v>17</v>
      </c>
      <c r="B1054">
        <v>37.6128</v>
      </c>
      <c r="C1054">
        <v>-114.5264</v>
      </c>
      <c r="D1054">
        <v>4379</v>
      </c>
      <c r="E1054" t="s">
        <v>1</v>
      </c>
      <c r="F1054">
        <v>243.8</v>
      </c>
      <c r="G1054">
        <v>1951</v>
      </c>
      <c r="H1054">
        <v>8</v>
      </c>
      <c r="I1054" t="s">
        <v>260</v>
      </c>
      <c r="J1054">
        <v>66</v>
      </c>
      <c r="K1054">
        <v>70</v>
      </c>
      <c r="L1054">
        <v>77</v>
      </c>
      <c r="M1054">
        <v>81</v>
      </c>
      <c r="N1054">
        <v>79</v>
      </c>
      <c r="O1054">
        <v>80</v>
      </c>
      <c r="P1054">
        <v>81</v>
      </c>
      <c r="Q1054">
        <v>82</v>
      </c>
      <c r="R1054">
        <v>84</v>
      </c>
      <c r="S1054">
        <v>84</v>
      </c>
      <c r="T1054">
        <v>89</v>
      </c>
      <c r="U1054">
        <v>88</v>
      </c>
      <c r="V1054">
        <v>91</v>
      </c>
      <c r="W1054">
        <v>93</v>
      </c>
      <c r="X1054">
        <v>96</v>
      </c>
      <c r="Y1054">
        <v>99</v>
      </c>
      <c r="Z1054">
        <v>99</v>
      </c>
      <c r="AA1054">
        <v>96</v>
      </c>
      <c r="AB1054">
        <v>97</v>
      </c>
      <c r="AC1054">
        <v>90</v>
      </c>
      <c r="AD1054">
        <v>89</v>
      </c>
      <c r="AE1054">
        <v>88</v>
      </c>
      <c r="AF1054">
        <v>90</v>
      </c>
      <c r="AG1054">
        <v>90</v>
      </c>
      <c r="AH1054">
        <v>90</v>
      </c>
      <c r="AI1054">
        <v>94</v>
      </c>
      <c r="AJ1054">
        <v>101</v>
      </c>
      <c r="AK1054">
        <v>102</v>
      </c>
      <c r="AL1054">
        <v>102</v>
      </c>
      <c r="AM1054">
        <v>100</v>
      </c>
      <c r="AN1054" s="5">
        <v>97</v>
      </c>
      <c r="AO1054" s="5">
        <v>95</v>
      </c>
      <c r="AP1054" s="5">
        <v>95</v>
      </c>
      <c r="AQ1054" s="5">
        <v>91</v>
      </c>
      <c r="AR1054" s="5">
        <v>94</v>
      </c>
      <c r="AS1054" s="5">
        <v>96</v>
      </c>
      <c r="AT1054" s="5">
        <v>100</v>
      </c>
      <c r="AU1054" s="5">
        <v>102</v>
      </c>
      <c r="AV1054" s="5">
        <v>101</v>
      </c>
      <c r="AW1054" s="5">
        <v>98</v>
      </c>
      <c r="AX1054" s="5">
        <v>95</v>
      </c>
      <c r="AY1054" s="5">
        <v>95</v>
      </c>
      <c r="AZ1054" s="5">
        <v>97</v>
      </c>
      <c r="BA1054" s="5">
        <v>100</v>
      </c>
      <c r="BB1054" s="5">
        <v>100</v>
      </c>
      <c r="BC1054" s="5">
        <v>96</v>
      </c>
      <c r="BD1054" s="5">
        <v>99</v>
      </c>
      <c r="BE1054" s="5">
        <v>101</v>
      </c>
      <c r="BF1054" s="5">
        <v>96</v>
      </c>
      <c r="BG1054" s="5">
        <v>95</v>
      </c>
      <c r="BH1054" s="5">
        <v>96</v>
      </c>
      <c r="BI1054" s="5">
        <v>94</v>
      </c>
      <c r="BJ1054" s="5">
        <v>98</v>
      </c>
      <c r="BK1054" s="5">
        <v>98</v>
      </c>
      <c r="BL1054" s="5">
        <v>93</v>
      </c>
      <c r="BM1054" s="5">
        <v>91</v>
      </c>
      <c r="BN1054" s="5">
        <v>96</v>
      </c>
      <c r="BO1054" s="5">
        <v>95</v>
      </c>
      <c r="BP1054" s="5">
        <v>94</v>
      </c>
      <c r="BQ1054" s="5">
        <v>100</v>
      </c>
      <c r="BR1054" s="5">
        <v>101</v>
      </c>
      <c r="BS1054">
        <v>99</v>
      </c>
      <c r="BT1054">
        <v>93</v>
      </c>
      <c r="BU1054">
        <v>87</v>
      </c>
      <c r="BV1054">
        <v>84</v>
      </c>
      <c r="BW1054">
        <v>90</v>
      </c>
      <c r="BX1054">
        <v>91</v>
      </c>
      <c r="BY1054">
        <v>93</v>
      </c>
      <c r="BZ1054">
        <v>94</v>
      </c>
      <c r="CA1054">
        <v>95</v>
      </c>
      <c r="CB1054">
        <v>96</v>
      </c>
      <c r="CC1054">
        <v>94</v>
      </c>
      <c r="CD1054">
        <v>95</v>
      </c>
      <c r="CE1054">
        <v>98</v>
      </c>
      <c r="CF1054">
        <v>100</v>
      </c>
      <c r="CG1054">
        <v>100</v>
      </c>
      <c r="CH1054">
        <v>97</v>
      </c>
      <c r="CI1054">
        <v>98</v>
      </c>
      <c r="CJ1054">
        <v>99</v>
      </c>
      <c r="CK1054">
        <v>88</v>
      </c>
      <c r="CL1054">
        <v>94</v>
      </c>
      <c r="CM1054">
        <v>90</v>
      </c>
      <c r="CN1054">
        <v>87</v>
      </c>
      <c r="CO1054">
        <v>86</v>
      </c>
      <c r="CP1054">
        <v>88</v>
      </c>
      <c r="CQ1054">
        <v>91</v>
      </c>
      <c r="CR1054">
        <v>91</v>
      </c>
      <c r="CS1054">
        <v>83</v>
      </c>
      <c r="CT1054">
        <v>80</v>
      </c>
      <c r="CU1054">
        <v>77</v>
      </c>
      <c r="CV1054">
        <v>79</v>
      </c>
      <c r="CW1054">
        <v>83</v>
      </c>
      <c r="CX1054" t="s">
        <v>2</v>
      </c>
      <c r="CY1054" t="s">
        <v>18</v>
      </c>
    </row>
    <row r="1055" spans="1:103" x14ac:dyDescent="0.25">
      <c r="A1055" t="s">
        <v>7</v>
      </c>
      <c r="B1055">
        <v>37.371099999999998</v>
      </c>
      <c r="C1055">
        <v>-118.35890000000001</v>
      </c>
      <c r="D1055">
        <v>4110</v>
      </c>
      <c r="E1055" t="s">
        <v>1</v>
      </c>
      <c r="F1055">
        <v>166.6</v>
      </c>
      <c r="G1055">
        <v>1951</v>
      </c>
      <c r="H1055">
        <v>8</v>
      </c>
      <c r="I1055" t="s">
        <v>260</v>
      </c>
      <c r="J1055">
        <v>74</v>
      </c>
      <c r="K1055">
        <v>81</v>
      </c>
      <c r="L1055">
        <v>83</v>
      </c>
      <c r="M1055">
        <v>83</v>
      </c>
      <c r="N1055">
        <v>85</v>
      </c>
      <c r="O1055">
        <v>87</v>
      </c>
      <c r="P1055">
        <v>88</v>
      </c>
      <c r="Q1055">
        <v>87</v>
      </c>
      <c r="R1055">
        <v>84</v>
      </c>
      <c r="S1055">
        <v>90</v>
      </c>
      <c r="T1055">
        <v>92</v>
      </c>
      <c r="U1055">
        <v>92</v>
      </c>
      <c r="V1055">
        <v>95</v>
      </c>
      <c r="W1055">
        <v>98</v>
      </c>
      <c r="X1055">
        <v>100</v>
      </c>
      <c r="Y1055">
        <v>103</v>
      </c>
      <c r="Z1055">
        <v>99</v>
      </c>
      <c r="AA1055">
        <v>101</v>
      </c>
      <c r="AB1055">
        <v>96</v>
      </c>
      <c r="AC1055">
        <v>90</v>
      </c>
      <c r="AD1055">
        <v>87</v>
      </c>
      <c r="AE1055">
        <v>91</v>
      </c>
      <c r="AF1055">
        <v>93</v>
      </c>
      <c r="AG1055">
        <v>94</v>
      </c>
      <c r="AH1055">
        <v>92</v>
      </c>
      <c r="AI1055">
        <v>98</v>
      </c>
      <c r="AJ1055">
        <v>101</v>
      </c>
      <c r="AK1055">
        <v>104</v>
      </c>
      <c r="AL1055">
        <v>104</v>
      </c>
      <c r="AM1055">
        <v>104</v>
      </c>
      <c r="AN1055" s="5">
        <v>105</v>
      </c>
      <c r="AO1055" s="5">
        <v>104</v>
      </c>
      <c r="AP1055" s="5">
        <v>98</v>
      </c>
      <c r="AQ1055" s="5">
        <v>94</v>
      </c>
      <c r="AR1055" s="5">
        <v>96</v>
      </c>
      <c r="AS1055" s="5">
        <v>98</v>
      </c>
      <c r="AT1055" s="5">
        <v>102</v>
      </c>
      <c r="AU1055" s="5">
        <v>104</v>
      </c>
      <c r="AV1055" s="5">
        <v>105</v>
      </c>
      <c r="AW1055" s="5">
        <v>101</v>
      </c>
      <c r="AX1055" s="5">
        <v>100</v>
      </c>
      <c r="AY1055" s="5">
        <v>98</v>
      </c>
      <c r="AZ1055" s="5">
        <v>99</v>
      </c>
      <c r="BA1055" s="5">
        <v>100</v>
      </c>
      <c r="BB1055" s="5">
        <v>99</v>
      </c>
      <c r="BC1055" s="5">
        <v>97</v>
      </c>
      <c r="BD1055" s="5">
        <v>101</v>
      </c>
      <c r="BE1055" s="5">
        <v>104</v>
      </c>
      <c r="BF1055" s="5">
        <v>100</v>
      </c>
      <c r="BG1055" s="5">
        <v>95</v>
      </c>
      <c r="BH1055" s="5">
        <v>101</v>
      </c>
      <c r="BI1055" s="5">
        <v>102</v>
      </c>
      <c r="BJ1055" s="5">
        <v>101</v>
      </c>
      <c r="BK1055" s="5">
        <v>101</v>
      </c>
      <c r="BL1055" s="5">
        <v>100</v>
      </c>
      <c r="BM1055" s="5">
        <v>101</v>
      </c>
      <c r="BN1055" s="5">
        <v>98</v>
      </c>
      <c r="BO1055" s="5">
        <v>90</v>
      </c>
      <c r="BP1055" s="5">
        <v>95</v>
      </c>
      <c r="BQ1055" s="5">
        <v>98</v>
      </c>
      <c r="BR1055" s="5">
        <v>103</v>
      </c>
      <c r="BS1055">
        <v>103</v>
      </c>
      <c r="BT1055">
        <v>101</v>
      </c>
      <c r="BU1055">
        <v>96</v>
      </c>
      <c r="BV1055">
        <v>95</v>
      </c>
      <c r="BW1055">
        <v>96</v>
      </c>
      <c r="BX1055">
        <v>94</v>
      </c>
      <c r="BY1055">
        <v>95</v>
      </c>
      <c r="BZ1055">
        <v>97</v>
      </c>
      <c r="CA1055">
        <v>100</v>
      </c>
      <c r="CB1055">
        <v>99</v>
      </c>
      <c r="CC1055">
        <v>100</v>
      </c>
      <c r="CD1055">
        <v>99</v>
      </c>
      <c r="CE1055">
        <v>102</v>
      </c>
      <c r="CF1055">
        <v>102</v>
      </c>
      <c r="CG1055">
        <v>102</v>
      </c>
      <c r="CH1055">
        <v>102</v>
      </c>
      <c r="CI1055">
        <v>100</v>
      </c>
      <c r="CJ1055">
        <v>100</v>
      </c>
      <c r="CK1055">
        <v>96</v>
      </c>
      <c r="CL1055">
        <v>93</v>
      </c>
      <c r="CM1055">
        <v>91</v>
      </c>
      <c r="CN1055">
        <v>89</v>
      </c>
      <c r="CO1055">
        <v>90</v>
      </c>
      <c r="CP1055">
        <v>89</v>
      </c>
      <c r="CQ1055">
        <v>94</v>
      </c>
      <c r="CR1055">
        <v>94</v>
      </c>
      <c r="CS1055">
        <v>92</v>
      </c>
      <c r="CT1055">
        <v>90</v>
      </c>
      <c r="CU1055">
        <v>89</v>
      </c>
      <c r="CV1055">
        <v>83</v>
      </c>
      <c r="CW1055">
        <v>88</v>
      </c>
      <c r="CX1055" t="s">
        <v>5</v>
      </c>
      <c r="CY1055" t="s">
        <v>8</v>
      </c>
    </row>
    <row r="1056" spans="1:103" x14ac:dyDescent="0.25">
      <c r="A1056" t="s">
        <v>73</v>
      </c>
      <c r="B1056">
        <v>37.2667</v>
      </c>
      <c r="C1056">
        <v>-117.0167</v>
      </c>
      <c r="D1056">
        <v>4022</v>
      </c>
      <c r="E1056" t="s">
        <v>1</v>
      </c>
      <c r="F1056">
        <v>90.3</v>
      </c>
      <c r="G1056">
        <v>1951</v>
      </c>
      <c r="H1056">
        <v>8</v>
      </c>
      <c r="I1056" t="s">
        <v>260</v>
      </c>
      <c r="J1056">
        <v>70</v>
      </c>
      <c r="K1056">
        <v>77</v>
      </c>
      <c r="L1056">
        <v>79</v>
      </c>
      <c r="M1056">
        <v>83</v>
      </c>
      <c r="N1056">
        <v>82</v>
      </c>
      <c r="O1056">
        <v>82</v>
      </c>
      <c r="P1056">
        <v>85</v>
      </c>
      <c r="Q1056">
        <v>86</v>
      </c>
      <c r="R1056">
        <v>88</v>
      </c>
      <c r="S1056">
        <v>88</v>
      </c>
      <c r="T1056">
        <v>91</v>
      </c>
      <c r="U1056">
        <v>91</v>
      </c>
      <c r="V1056">
        <v>94</v>
      </c>
      <c r="W1056">
        <v>97</v>
      </c>
      <c r="X1056">
        <v>100</v>
      </c>
      <c r="Y1056">
        <v>103</v>
      </c>
      <c r="Z1056">
        <v>100</v>
      </c>
      <c r="AA1056">
        <v>100</v>
      </c>
      <c r="AB1056">
        <v>99</v>
      </c>
      <c r="AC1056">
        <v>93</v>
      </c>
      <c r="AD1056">
        <v>90</v>
      </c>
      <c r="AE1056">
        <v>89</v>
      </c>
      <c r="AF1056">
        <v>95</v>
      </c>
      <c r="AG1056">
        <v>93</v>
      </c>
      <c r="AH1056">
        <v>92</v>
      </c>
      <c r="AI1056">
        <v>95</v>
      </c>
      <c r="AJ1056">
        <v>100</v>
      </c>
      <c r="AK1056">
        <v>104</v>
      </c>
      <c r="AL1056">
        <v>104</v>
      </c>
      <c r="AM1056">
        <v>104</v>
      </c>
      <c r="AN1056" s="5">
        <v>102</v>
      </c>
      <c r="AO1056" s="5">
        <v>100</v>
      </c>
      <c r="AP1056" s="5">
        <v>96</v>
      </c>
      <c r="AQ1056" s="5">
        <v>92</v>
      </c>
      <c r="AR1056" s="5">
        <v>95</v>
      </c>
      <c r="AS1056" s="5">
        <v>98</v>
      </c>
      <c r="AT1056" s="5">
        <v>101</v>
      </c>
      <c r="AU1056" s="5">
        <v>104</v>
      </c>
      <c r="AV1056" s="5">
        <v>104</v>
      </c>
      <c r="AW1056" s="5">
        <v>100</v>
      </c>
      <c r="AX1056" s="5">
        <v>98</v>
      </c>
      <c r="AY1056" s="5">
        <v>97</v>
      </c>
      <c r="AZ1056" s="5">
        <v>99</v>
      </c>
      <c r="BA1056" s="5">
        <v>101</v>
      </c>
      <c r="BB1056" s="5">
        <v>101</v>
      </c>
      <c r="BC1056" s="5">
        <v>98</v>
      </c>
      <c r="BD1056" s="5">
        <v>101</v>
      </c>
      <c r="BE1056" s="5">
        <v>104</v>
      </c>
      <c r="BF1056" s="5">
        <v>98</v>
      </c>
      <c r="BG1056" s="5">
        <v>95</v>
      </c>
      <c r="BH1056" s="5">
        <v>98</v>
      </c>
      <c r="BI1056" s="5">
        <v>101</v>
      </c>
      <c r="BJ1056" s="5">
        <v>102</v>
      </c>
      <c r="BK1056" s="5">
        <v>101</v>
      </c>
      <c r="BL1056" s="5">
        <v>95</v>
      </c>
      <c r="BM1056" s="5">
        <v>98</v>
      </c>
      <c r="BN1056" s="5">
        <v>97</v>
      </c>
      <c r="BO1056" s="5">
        <v>94</v>
      </c>
      <c r="BP1056" s="5">
        <v>94</v>
      </c>
      <c r="BQ1056" s="5">
        <v>100</v>
      </c>
      <c r="BR1056" s="5">
        <v>103</v>
      </c>
      <c r="BS1056">
        <v>98</v>
      </c>
      <c r="BT1056">
        <v>100</v>
      </c>
      <c r="BU1056">
        <v>93</v>
      </c>
      <c r="BV1056">
        <v>93</v>
      </c>
      <c r="BW1056">
        <v>95</v>
      </c>
      <c r="BX1056">
        <v>94</v>
      </c>
      <c r="BY1056">
        <v>97</v>
      </c>
      <c r="BZ1056">
        <v>97</v>
      </c>
      <c r="CA1056">
        <v>98</v>
      </c>
      <c r="CB1056">
        <v>99</v>
      </c>
      <c r="CC1056">
        <v>98</v>
      </c>
      <c r="CD1056">
        <v>99</v>
      </c>
      <c r="CE1056">
        <v>100</v>
      </c>
      <c r="CF1056">
        <v>101</v>
      </c>
      <c r="CG1056">
        <v>102</v>
      </c>
      <c r="CH1056">
        <v>103</v>
      </c>
      <c r="CI1056">
        <v>102</v>
      </c>
      <c r="CJ1056">
        <v>102</v>
      </c>
      <c r="CK1056">
        <v>97</v>
      </c>
      <c r="CL1056">
        <v>96</v>
      </c>
      <c r="CM1056">
        <v>91</v>
      </c>
      <c r="CN1056">
        <v>90</v>
      </c>
      <c r="CO1056">
        <v>88</v>
      </c>
      <c r="CP1056">
        <v>89</v>
      </c>
      <c r="CQ1056">
        <v>95</v>
      </c>
      <c r="CR1056">
        <v>95</v>
      </c>
      <c r="CS1056">
        <v>91</v>
      </c>
      <c r="CT1056">
        <v>87</v>
      </c>
      <c r="CU1056">
        <v>85</v>
      </c>
      <c r="CV1056">
        <v>87</v>
      </c>
      <c r="CW1056">
        <v>87</v>
      </c>
      <c r="CX1056" t="s">
        <v>2</v>
      </c>
      <c r="CY1056" t="s">
        <v>74</v>
      </c>
    </row>
    <row r="1057" spans="1:103" x14ac:dyDescent="0.25">
      <c r="A1057" t="s">
        <v>55</v>
      </c>
      <c r="B1057">
        <v>35.4</v>
      </c>
      <c r="C1057">
        <v>-115.8167</v>
      </c>
      <c r="D1057">
        <v>3953</v>
      </c>
      <c r="E1057" t="s">
        <v>1</v>
      </c>
      <c r="F1057">
        <v>151.19999999999999</v>
      </c>
      <c r="G1057">
        <v>1951</v>
      </c>
      <c r="H1057">
        <v>8</v>
      </c>
      <c r="I1057" t="s">
        <v>260</v>
      </c>
      <c r="J1057">
        <v>72</v>
      </c>
      <c r="K1057">
        <v>76</v>
      </c>
      <c r="L1057">
        <v>80</v>
      </c>
      <c r="M1057">
        <v>82</v>
      </c>
      <c r="N1057">
        <v>78</v>
      </c>
      <c r="O1057">
        <v>75</v>
      </c>
      <c r="P1057">
        <v>78</v>
      </c>
      <c r="Q1057">
        <v>80</v>
      </c>
      <c r="R1057">
        <v>82</v>
      </c>
      <c r="S1057">
        <v>86</v>
      </c>
      <c r="T1057">
        <v>88</v>
      </c>
      <c r="U1057">
        <v>89</v>
      </c>
      <c r="V1057">
        <v>91</v>
      </c>
      <c r="W1057">
        <v>93</v>
      </c>
      <c r="X1057">
        <v>97</v>
      </c>
      <c r="Y1057">
        <v>97</v>
      </c>
      <c r="Z1057">
        <v>96</v>
      </c>
      <c r="AA1057">
        <v>95</v>
      </c>
      <c r="AB1057">
        <v>88</v>
      </c>
      <c r="AC1057">
        <v>89</v>
      </c>
      <c r="AD1057">
        <v>86</v>
      </c>
      <c r="AE1057">
        <v>87</v>
      </c>
      <c r="AF1057">
        <v>91</v>
      </c>
      <c r="AG1057">
        <v>90</v>
      </c>
      <c r="AH1057">
        <v>88</v>
      </c>
      <c r="AI1057">
        <v>92</v>
      </c>
      <c r="AJ1057">
        <v>98</v>
      </c>
      <c r="AK1057">
        <v>100</v>
      </c>
      <c r="AL1057">
        <v>99</v>
      </c>
      <c r="AM1057">
        <v>97</v>
      </c>
      <c r="AN1057" s="5">
        <v>95</v>
      </c>
      <c r="AO1057" s="5">
        <v>94</v>
      </c>
      <c r="AP1057" s="5">
        <v>92</v>
      </c>
      <c r="AQ1057" s="5">
        <v>90</v>
      </c>
      <c r="AR1057" s="5">
        <v>92</v>
      </c>
      <c r="AS1057" s="5">
        <v>97</v>
      </c>
      <c r="AT1057" s="5">
        <v>100</v>
      </c>
      <c r="AU1057" s="5">
        <v>101</v>
      </c>
      <c r="AV1057" s="5">
        <v>99</v>
      </c>
      <c r="AW1057" s="5">
        <v>95</v>
      </c>
      <c r="AX1057" s="5">
        <v>92</v>
      </c>
      <c r="AY1057" s="5">
        <v>95</v>
      </c>
      <c r="AZ1057" s="5">
        <v>97</v>
      </c>
      <c r="BA1057" s="5">
        <v>98</v>
      </c>
      <c r="BB1057" s="5">
        <v>99</v>
      </c>
      <c r="BC1057" s="5">
        <v>91</v>
      </c>
      <c r="BD1057" s="5">
        <v>97</v>
      </c>
      <c r="BE1057" s="5">
        <v>102</v>
      </c>
      <c r="BF1057" s="5">
        <v>94</v>
      </c>
      <c r="BG1057" s="5">
        <v>96</v>
      </c>
      <c r="BH1057" s="5">
        <v>97</v>
      </c>
      <c r="BI1057" s="5">
        <v>96</v>
      </c>
      <c r="BJ1057" s="5">
        <v>97</v>
      </c>
      <c r="BK1057" s="5">
        <v>99</v>
      </c>
      <c r="BL1057" s="5">
        <v>91</v>
      </c>
      <c r="BM1057" s="5">
        <v>86</v>
      </c>
      <c r="BN1057" s="5">
        <v>94</v>
      </c>
      <c r="BO1057" s="5">
        <v>89</v>
      </c>
      <c r="BP1057" s="5">
        <v>92</v>
      </c>
      <c r="BQ1057" s="5">
        <v>99</v>
      </c>
      <c r="BR1057" s="5">
        <v>101</v>
      </c>
      <c r="BS1057">
        <v>95</v>
      </c>
      <c r="BT1057">
        <v>94</v>
      </c>
      <c r="BU1057">
        <v>83</v>
      </c>
      <c r="BV1057">
        <v>91</v>
      </c>
      <c r="BW1057">
        <v>92</v>
      </c>
      <c r="BX1057">
        <v>93</v>
      </c>
      <c r="BY1057">
        <v>94</v>
      </c>
      <c r="BZ1057">
        <v>92</v>
      </c>
      <c r="CA1057">
        <v>95</v>
      </c>
      <c r="CB1057">
        <v>94</v>
      </c>
      <c r="CC1057">
        <v>95</v>
      </c>
      <c r="CD1057">
        <v>97</v>
      </c>
      <c r="CE1057">
        <v>98</v>
      </c>
      <c r="CF1057">
        <v>99</v>
      </c>
      <c r="CG1057">
        <v>100</v>
      </c>
      <c r="CH1057">
        <v>101</v>
      </c>
      <c r="CI1057">
        <v>97</v>
      </c>
      <c r="CJ1057">
        <v>100</v>
      </c>
      <c r="CK1057">
        <v>91</v>
      </c>
      <c r="CL1057">
        <v>95</v>
      </c>
      <c r="CM1057">
        <v>91</v>
      </c>
      <c r="CN1057">
        <v>93</v>
      </c>
      <c r="CO1057">
        <v>86</v>
      </c>
      <c r="CP1057">
        <v>87</v>
      </c>
      <c r="CQ1057">
        <v>93</v>
      </c>
      <c r="CR1057">
        <v>94</v>
      </c>
      <c r="CS1057">
        <v>89</v>
      </c>
      <c r="CT1057">
        <v>85</v>
      </c>
      <c r="CU1057">
        <v>83</v>
      </c>
      <c r="CV1057">
        <v>80</v>
      </c>
      <c r="CX1057" t="s">
        <v>5</v>
      </c>
      <c r="CY1057" t="s">
        <v>56</v>
      </c>
    </row>
    <row r="1058" spans="1:103" x14ac:dyDescent="0.25">
      <c r="A1058" t="s">
        <v>101</v>
      </c>
      <c r="B1058">
        <v>36.950000000000003</v>
      </c>
      <c r="C1058">
        <v>-116.08329999999999</v>
      </c>
      <c r="D1058">
        <v>3924</v>
      </c>
      <c r="E1058" t="s">
        <v>1</v>
      </c>
      <c r="F1058">
        <v>88.4</v>
      </c>
      <c r="G1058">
        <v>1951</v>
      </c>
      <c r="H1058">
        <v>8</v>
      </c>
      <c r="I1058" t="s">
        <v>260</v>
      </c>
      <c r="J1058">
        <v>74</v>
      </c>
      <c r="K1058">
        <v>84</v>
      </c>
      <c r="L1058">
        <v>80</v>
      </c>
      <c r="M1058">
        <v>80</v>
      </c>
      <c r="N1058">
        <v>78</v>
      </c>
      <c r="O1058">
        <v>81</v>
      </c>
      <c r="P1058">
        <v>80</v>
      </c>
      <c r="Q1058">
        <v>82</v>
      </c>
      <c r="R1058">
        <v>83</v>
      </c>
      <c r="S1058">
        <v>87</v>
      </c>
      <c r="T1058">
        <v>87</v>
      </c>
      <c r="U1058">
        <v>90</v>
      </c>
      <c r="V1058">
        <v>80</v>
      </c>
      <c r="W1058">
        <v>98</v>
      </c>
      <c r="X1058">
        <v>97</v>
      </c>
      <c r="Y1058">
        <v>98</v>
      </c>
      <c r="Z1058">
        <v>98</v>
      </c>
      <c r="AA1058">
        <v>97</v>
      </c>
      <c r="AB1058">
        <v>97</v>
      </c>
      <c r="AC1058">
        <v>93</v>
      </c>
      <c r="AD1058">
        <v>93</v>
      </c>
      <c r="AE1058">
        <v>94</v>
      </c>
      <c r="AF1058">
        <v>87</v>
      </c>
      <c r="AG1058">
        <v>93</v>
      </c>
      <c r="AH1058">
        <v>93</v>
      </c>
      <c r="AI1058">
        <v>94</v>
      </c>
      <c r="AJ1058">
        <v>96</v>
      </c>
      <c r="AK1058">
        <v>100</v>
      </c>
      <c r="AL1058">
        <v>104</v>
      </c>
      <c r="AM1058">
        <v>105</v>
      </c>
      <c r="AN1058" s="5">
        <v>96</v>
      </c>
      <c r="AO1058" s="5">
        <v>102</v>
      </c>
      <c r="AP1058" s="5">
        <v>93</v>
      </c>
      <c r="AQ1058" s="5">
        <v>89</v>
      </c>
      <c r="AR1058" s="5">
        <v>87</v>
      </c>
      <c r="AS1058" s="5">
        <v>97</v>
      </c>
      <c r="AT1058" s="5">
        <v>100</v>
      </c>
      <c r="AU1058" s="5">
        <v>102</v>
      </c>
      <c r="AV1058" s="5">
        <v>100</v>
      </c>
      <c r="AW1058" s="5">
        <v>92</v>
      </c>
      <c r="AX1058" s="5">
        <v>96</v>
      </c>
      <c r="AY1058" s="5">
        <v>99</v>
      </c>
      <c r="AZ1058" s="5">
        <v>94</v>
      </c>
      <c r="BA1058" s="5">
        <v>98</v>
      </c>
      <c r="BB1058" s="5">
        <v>98</v>
      </c>
      <c r="BC1058" s="5">
        <v>90</v>
      </c>
      <c r="BD1058" s="5">
        <v>98</v>
      </c>
      <c r="BE1058" s="5">
        <v>97</v>
      </c>
      <c r="BF1058" s="5">
        <v>89</v>
      </c>
      <c r="BG1058" s="5">
        <v>95</v>
      </c>
      <c r="BH1058" s="5">
        <v>95</v>
      </c>
      <c r="BI1058" s="5">
        <v>98</v>
      </c>
      <c r="BJ1058" s="5">
        <v>96</v>
      </c>
      <c r="BK1058" s="5">
        <v>95</v>
      </c>
      <c r="BL1058" s="5">
        <v>88</v>
      </c>
      <c r="BM1058" s="5">
        <v>87</v>
      </c>
      <c r="BN1058" s="5">
        <v>95</v>
      </c>
      <c r="BO1058" s="5">
        <v>75</v>
      </c>
      <c r="BP1058" s="5">
        <v>87</v>
      </c>
      <c r="BQ1058" s="5">
        <v>97</v>
      </c>
      <c r="BR1058" s="5">
        <v>97</v>
      </c>
      <c r="BS1058">
        <v>95</v>
      </c>
      <c r="BT1058">
        <v>92</v>
      </c>
      <c r="BU1058">
        <v>82</v>
      </c>
      <c r="BV1058">
        <v>88</v>
      </c>
      <c r="BW1058">
        <v>91</v>
      </c>
      <c r="BX1058">
        <v>88</v>
      </c>
      <c r="BY1058">
        <v>94</v>
      </c>
      <c r="BZ1058">
        <v>95</v>
      </c>
      <c r="CA1058">
        <v>94</v>
      </c>
      <c r="CB1058">
        <v>97</v>
      </c>
      <c r="CC1058">
        <v>94</v>
      </c>
      <c r="CD1058">
        <v>92</v>
      </c>
      <c r="CE1058">
        <v>98</v>
      </c>
      <c r="CF1058">
        <v>96</v>
      </c>
      <c r="CG1058">
        <v>101</v>
      </c>
      <c r="CH1058">
        <v>96</v>
      </c>
      <c r="CL1058">
        <v>95</v>
      </c>
      <c r="CM1058">
        <v>87</v>
      </c>
      <c r="CN1058">
        <v>88</v>
      </c>
      <c r="CO1058">
        <v>87</v>
      </c>
      <c r="CP1058">
        <v>90</v>
      </c>
      <c r="CQ1058">
        <v>94</v>
      </c>
      <c r="CR1058">
        <v>94</v>
      </c>
      <c r="CS1058">
        <v>94</v>
      </c>
      <c r="CT1058">
        <v>81</v>
      </c>
      <c r="CU1058">
        <v>80</v>
      </c>
      <c r="CV1058">
        <v>81</v>
      </c>
      <c r="CW1058">
        <v>87</v>
      </c>
      <c r="CX1058" t="s">
        <v>2</v>
      </c>
      <c r="CY1058" t="s">
        <v>102</v>
      </c>
    </row>
    <row r="1059" spans="1:103" x14ac:dyDescent="0.25">
      <c r="A1059" t="s">
        <v>49</v>
      </c>
      <c r="B1059">
        <v>36.1389</v>
      </c>
      <c r="C1059">
        <v>-117.9528</v>
      </c>
      <c r="D1059">
        <v>3825</v>
      </c>
      <c r="E1059" t="s">
        <v>1</v>
      </c>
      <c r="F1059">
        <v>103.6</v>
      </c>
      <c r="G1059">
        <v>1951</v>
      </c>
      <c r="H1059">
        <v>8</v>
      </c>
      <c r="I1059" t="s">
        <v>260</v>
      </c>
      <c r="J1059">
        <v>75</v>
      </c>
      <c r="K1059">
        <v>79</v>
      </c>
      <c r="L1059">
        <v>79</v>
      </c>
      <c r="M1059">
        <v>80</v>
      </c>
      <c r="N1059">
        <v>80</v>
      </c>
      <c r="O1059">
        <v>78</v>
      </c>
      <c r="P1059">
        <v>80</v>
      </c>
      <c r="Q1059">
        <v>82</v>
      </c>
      <c r="R1059">
        <v>84</v>
      </c>
      <c r="S1059">
        <v>88</v>
      </c>
      <c r="T1059">
        <v>89</v>
      </c>
      <c r="U1059">
        <v>87</v>
      </c>
      <c r="V1059">
        <v>90</v>
      </c>
      <c r="W1059">
        <v>94</v>
      </c>
      <c r="X1059">
        <v>97</v>
      </c>
      <c r="Y1059">
        <v>98</v>
      </c>
      <c r="Z1059">
        <v>97</v>
      </c>
      <c r="AA1059">
        <v>95</v>
      </c>
      <c r="AB1059">
        <v>93</v>
      </c>
      <c r="AC1059">
        <v>89</v>
      </c>
      <c r="AD1059">
        <v>86</v>
      </c>
      <c r="AE1059">
        <v>88</v>
      </c>
      <c r="AF1059">
        <v>89</v>
      </c>
      <c r="AG1059">
        <v>89</v>
      </c>
      <c r="AH1059">
        <v>87</v>
      </c>
      <c r="AI1059">
        <v>91</v>
      </c>
      <c r="AJ1059">
        <v>96</v>
      </c>
      <c r="AK1059">
        <v>103</v>
      </c>
      <c r="AL1059">
        <v>103</v>
      </c>
      <c r="AM1059">
        <v>99</v>
      </c>
      <c r="AN1059" s="5">
        <v>102</v>
      </c>
      <c r="AO1059" s="5">
        <v>97</v>
      </c>
      <c r="AP1059" s="5">
        <v>94</v>
      </c>
      <c r="AQ1059" s="5">
        <v>93</v>
      </c>
      <c r="AR1059" s="5">
        <v>94</v>
      </c>
      <c r="AS1059" s="5">
        <v>97</v>
      </c>
      <c r="AT1059" s="5">
        <v>101</v>
      </c>
      <c r="AU1059" s="5">
        <v>100</v>
      </c>
      <c r="AV1059" s="5">
        <v>101</v>
      </c>
      <c r="AW1059" s="5">
        <v>98</v>
      </c>
      <c r="AX1059" s="5">
        <v>92</v>
      </c>
      <c r="AY1059" s="5">
        <v>93</v>
      </c>
      <c r="AZ1059" s="5">
        <v>94</v>
      </c>
      <c r="BA1059" s="5">
        <v>97</v>
      </c>
      <c r="BB1059" s="5">
        <v>98</v>
      </c>
      <c r="BC1059" s="5">
        <v>99</v>
      </c>
      <c r="BD1059" s="5">
        <v>100</v>
      </c>
      <c r="BE1059" s="5">
        <v>102</v>
      </c>
      <c r="BF1059" s="5">
        <v>94</v>
      </c>
      <c r="BG1059" s="5">
        <v>96</v>
      </c>
      <c r="BH1059" s="5">
        <v>98</v>
      </c>
      <c r="BI1059" s="5">
        <v>98</v>
      </c>
      <c r="BJ1059" s="5">
        <v>97</v>
      </c>
      <c r="BK1059" s="5">
        <v>97</v>
      </c>
      <c r="BL1059" s="5">
        <v>93</v>
      </c>
      <c r="BM1059" s="5">
        <v>94</v>
      </c>
      <c r="BN1059" s="5">
        <v>95</v>
      </c>
      <c r="BO1059" s="5">
        <v>82</v>
      </c>
      <c r="BP1059" s="5">
        <v>92</v>
      </c>
      <c r="BQ1059" s="5">
        <v>96</v>
      </c>
      <c r="BR1059" s="5">
        <v>100</v>
      </c>
      <c r="BS1059">
        <v>100</v>
      </c>
      <c r="BT1059">
        <v>98</v>
      </c>
      <c r="BU1059">
        <v>90</v>
      </c>
      <c r="BV1059">
        <v>90</v>
      </c>
      <c r="BW1059">
        <v>92</v>
      </c>
      <c r="BX1059">
        <v>93</v>
      </c>
      <c r="BY1059">
        <v>93</v>
      </c>
      <c r="BZ1059">
        <v>95</v>
      </c>
      <c r="CA1059">
        <v>94</v>
      </c>
      <c r="CB1059">
        <v>94</v>
      </c>
      <c r="CC1059">
        <v>96</v>
      </c>
      <c r="CD1059">
        <v>98</v>
      </c>
      <c r="CE1059">
        <v>101</v>
      </c>
      <c r="CF1059">
        <v>100</v>
      </c>
      <c r="CG1059">
        <v>100</v>
      </c>
      <c r="CH1059">
        <v>100</v>
      </c>
      <c r="CI1059">
        <v>99</v>
      </c>
      <c r="CJ1059">
        <v>98</v>
      </c>
      <c r="CK1059">
        <v>96</v>
      </c>
      <c r="CL1059">
        <v>92</v>
      </c>
      <c r="CM1059">
        <v>88</v>
      </c>
      <c r="CN1059">
        <v>88</v>
      </c>
      <c r="CO1059">
        <v>86</v>
      </c>
      <c r="CP1059">
        <v>86</v>
      </c>
      <c r="CQ1059">
        <v>90</v>
      </c>
      <c r="CR1059">
        <v>92</v>
      </c>
      <c r="CS1059">
        <v>88</v>
      </c>
      <c r="CT1059">
        <v>87</v>
      </c>
      <c r="CU1059">
        <v>85</v>
      </c>
      <c r="CV1059">
        <v>80</v>
      </c>
      <c r="CW1059">
        <v>83</v>
      </c>
      <c r="CX1059" t="s">
        <v>5</v>
      </c>
      <c r="CY1059" t="s">
        <v>50</v>
      </c>
    </row>
    <row r="1060" spans="1:103" x14ac:dyDescent="0.25">
      <c r="A1060" t="s">
        <v>61</v>
      </c>
      <c r="B1060">
        <v>35.369199999999999</v>
      </c>
      <c r="C1060">
        <v>-117.6525</v>
      </c>
      <c r="D1060">
        <v>3570</v>
      </c>
      <c r="E1060" t="s">
        <v>1</v>
      </c>
      <c r="F1060">
        <v>140.5</v>
      </c>
      <c r="G1060">
        <v>1951</v>
      </c>
      <c r="H1060">
        <v>8</v>
      </c>
      <c r="I1060" t="s">
        <v>260</v>
      </c>
      <c r="J1060">
        <v>79</v>
      </c>
      <c r="K1060">
        <v>81</v>
      </c>
      <c r="L1060">
        <v>85</v>
      </c>
      <c r="M1060">
        <v>85</v>
      </c>
      <c r="N1060">
        <v>81</v>
      </c>
      <c r="O1060">
        <v>84</v>
      </c>
      <c r="P1060">
        <v>85</v>
      </c>
      <c r="Q1060">
        <v>86</v>
      </c>
      <c r="R1060">
        <v>87</v>
      </c>
      <c r="S1060">
        <v>92</v>
      </c>
      <c r="T1060">
        <v>93</v>
      </c>
      <c r="U1060">
        <v>91</v>
      </c>
      <c r="V1060">
        <v>94</v>
      </c>
      <c r="W1060">
        <v>100</v>
      </c>
      <c r="X1060">
        <v>103</v>
      </c>
      <c r="Y1060">
        <v>103</v>
      </c>
      <c r="Z1060">
        <v>98</v>
      </c>
      <c r="AA1060">
        <v>97</v>
      </c>
      <c r="AB1060">
        <v>91</v>
      </c>
      <c r="AC1060">
        <v>90</v>
      </c>
      <c r="AD1060">
        <v>92</v>
      </c>
      <c r="AE1060">
        <v>95</v>
      </c>
      <c r="AF1060">
        <v>93</v>
      </c>
      <c r="AG1060">
        <v>91</v>
      </c>
      <c r="AH1060">
        <v>97</v>
      </c>
      <c r="AI1060">
        <v>102</v>
      </c>
      <c r="AJ1060">
        <v>106</v>
      </c>
      <c r="AK1060">
        <v>105</v>
      </c>
      <c r="AL1060">
        <v>104</v>
      </c>
      <c r="AM1060">
        <v>103</v>
      </c>
      <c r="AN1060" s="5">
        <v>102</v>
      </c>
      <c r="AO1060" s="5">
        <v>100</v>
      </c>
      <c r="AP1060" s="5">
        <v>94</v>
      </c>
      <c r="AQ1060" s="5">
        <v>95</v>
      </c>
      <c r="AR1060" s="5">
        <v>93</v>
      </c>
      <c r="AS1060" s="5">
        <v>101</v>
      </c>
      <c r="AT1060" s="5">
        <v>103</v>
      </c>
      <c r="AU1060" s="5">
        <v>104</v>
      </c>
      <c r="AV1060" s="5">
        <v>104</v>
      </c>
      <c r="AW1060" s="5">
        <v>101</v>
      </c>
      <c r="AX1060" s="5">
        <v>96</v>
      </c>
      <c r="AY1060" s="5">
        <v>98</v>
      </c>
      <c r="AZ1060" s="5">
        <v>100</v>
      </c>
      <c r="BA1060" s="5">
        <v>102</v>
      </c>
      <c r="BB1060" s="5">
        <v>103</v>
      </c>
      <c r="BC1060" s="5">
        <v>104</v>
      </c>
      <c r="BD1060" s="5">
        <v>105</v>
      </c>
      <c r="BE1060" s="5">
        <v>107</v>
      </c>
      <c r="BF1060" s="5">
        <v>103</v>
      </c>
      <c r="BG1060" s="5">
        <v>100</v>
      </c>
      <c r="BH1060" s="5">
        <v>101</v>
      </c>
      <c r="BI1060" s="5">
        <v>101</v>
      </c>
      <c r="BJ1060" s="5">
        <v>102</v>
      </c>
      <c r="BK1060" s="5">
        <v>100</v>
      </c>
      <c r="BL1060" s="5">
        <v>99</v>
      </c>
      <c r="BM1060" s="5">
        <v>100</v>
      </c>
      <c r="BN1060" s="5">
        <v>101</v>
      </c>
      <c r="BO1060" s="5">
        <v>98</v>
      </c>
      <c r="BP1060" s="5">
        <v>97</v>
      </c>
      <c r="BQ1060" s="5">
        <v>102</v>
      </c>
      <c r="BR1060" s="5">
        <v>105</v>
      </c>
      <c r="BS1060">
        <v>102</v>
      </c>
      <c r="BT1060">
        <v>102</v>
      </c>
      <c r="BU1060">
        <v>97</v>
      </c>
      <c r="BV1060">
        <v>95</v>
      </c>
      <c r="BW1060">
        <v>96</v>
      </c>
      <c r="BX1060">
        <v>96</v>
      </c>
      <c r="BY1060">
        <v>96</v>
      </c>
      <c r="BZ1060">
        <v>98</v>
      </c>
      <c r="CA1060">
        <v>97</v>
      </c>
      <c r="CB1060">
        <v>99</v>
      </c>
      <c r="CC1060">
        <v>100</v>
      </c>
      <c r="CD1060">
        <v>102</v>
      </c>
      <c r="CE1060">
        <v>103</v>
      </c>
      <c r="CF1060">
        <v>104</v>
      </c>
      <c r="CG1060">
        <v>105</v>
      </c>
      <c r="CH1060">
        <v>104</v>
      </c>
      <c r="CI1060">
        <v>104</v>
      </c>
      <c r="CJ1060">
        <v>105</v>
      </c>
      <c r="CK1060">
        <v>100</v>
      </c>
      <c r="CL1060">
        <v>98</v>
      </c>
      <c r="CM1060">
        <v>94</v>
      </c>
      <c r="CN1060">
        <v>91</v>
      </c>
      <c r="CO1060">
        <v>92</v>
      </c>
      <c r="CP1060">
        <v>95</v>
      </c>
      <c r="CQ1060">
        <v>98</v>
      </c>
      <c r="CR1060">
        <v>98</v>
      </c>
      <c r="CS1060">
        <v>92</v>
      </c>
      <c r="CT1060">
        <v>87</v>
      </c>
      <c r="CU1060">
        <v>81</v>
      </c>
      <c r="CV1060">
        <v>84</v>
      </c>
      <c r="CW1060">
        <v>89</v>
      </c>
      <c r="CX1060" t="s">
        <v>5</v>
      </c>
      <c r="CY1060" t="s">
        <v>62</v>
      </c>
    </row>
    <row r="1061" spans="1:103" x14ac:dyDescent="0.25">
      <c r="A1061" t="s">
        <v>31</v>
      </c>
      <c r="B1061">
        <v>35.466099999999997</v>
      </c>
      <c r="C1061">
        <v>-114.9217</v>
      </c>
      <c r="D1061">
        <v>3540</v>
      </c>
      <c r="E1061" t="s">
        <v>1</v>
      </c>
      <c r="F1061">
        <v>207</v>
      </c>
      <c r="G1061">
        <v>1951</v>
      </c>
      <c r="H1061">
        <v>8</v>
      </c>
      <c r="I1061" t="s">
        <v>260</v>
      </c>
      <c r="J1061">
        <v>86</v>
      </c>
      <c r="K1061">
        <v>77</v>
      </c>
      <c r="L1061">
        <v>80</v>
      </c>
      <c r="M1061">
        <v>84</v>
      </c>
      <c r="N1061">
        <v>83</v>
      </c>
      <c r="O1061">
        <v>81</v>
      </c>
      <c r="P1061">
        <v>81</v>
      </c>
      <c r="Q1061">
        <v>82</v>
      </c>
      <c r="R1061">
        <v>84</v>
      </c>
      <c r="S1061">
        <v>87</v>
      </c>
      <c r="T1061">
        <v>93</v>
      </c>
      <c r="U1061">
        <v>92</v>
      </c>
      <c r="V1061">
        <v>91</v>
      </c>
      <c r="W1061">
        <v>92</v>
      </c>
      <c r="X1061">
        <v>98</v>
      </c>
      <c r="Y1061">
        <v>100</v>
      </c>
      <c r="Z1061">
        <v>97</v>
      </c>
      <c r="AA1061">
        <v>94</v>
      </c>
      <c r="AB1061">
        <v>94</v>
      </c>
      <c r="AC1061">
        <v>92</v>
      </c>
      <c r="AD1061">
        <v>91</v>
      </c>
      <c r="AE1061">
        <v>90</v>
      </c>
      <c r="AF1061">
        <v>92</v>
      </c>
      <c r="AG1061">
        <v>92</v>
      </c>
      <c r="AH1061">
        <v>91</v>
      </c>
      <c r="AI1061">
        <v>95</v>
      </c>
      <c r="AJ1061">
        <v>102</v>
      </c>
      <c r="AK1061">
        <v>105</v>
      </c>
      <c r="AL1061">
        <v>103</v>
      </c>
      <c r="AM1061">
        <v>100</v>
      </c>
      <c r="AN1061" s="5">
        <v>98</v>
      </c>
      <c r="AO1061" s="5">
        <v>97</v>
      </c>
      <c r="AP1061" s="5">
        <v>95</v>
      </c>
      <c r="AQ1061" s="5">
        <v>94</v>
      </c>
      <c r="AR1061" s="5">
        <v>97</v>
      </c>
      <c r="AS1061" s="5">
        <v>101</v>
      </c>
      <c r="AT1061" s="5">
        <v>103</v>
      </c>
      <c r="AU1061" s="5">
        <v>104</v>
      </c>
      <c r="AV1061" s="5">
        <v>102</v>
      </c>
      <c r="AW1061" s="5">
        <v>96</v>
      </c>
      <c r="AX1061" s="5">
        <v>94</v>
      </c>
      <c r="AY1061" s="5">
        <v>95</v>
      </c>
      <c r="AZ1061" s="5">
        <v>100</v>
      </c>
      <c r="BA1061" s="5">
        <v>101</v>
      </c>
      <c r="BB1061" s="5">
        <v>100</v>
      </c>
      <c r="BC1061" s="5">
        <v>95</v>
      </c>
      <c r="BD1061" s="5">
        <v>99</v>
      </c>
      <c r="BE1061" s="5">
        <v>102</v>
      </c>
      <c r="BF1061" s="5">
        <v>99</v>
      </c>
      <c r="BG1061" s="5">
        <v>98</v>
      </c>
      <c r="BH1061" s="5">
        <v>100</v>
      </c>
      <c r="BI1061" s="5">
        <v>97</v>
      </c>
      <c r="BJ1061" s="5">
        <v>99</v>
      </c>
      <c r="BK1061" s="5">
        <v>95</v>
      </c>
      <c r="BL1061" s="5">
        <v>96</v>
      </c>
      <c r="BM1061" s="5">
        <v>93</v>
      </c>
      <c r="BN1061" s="5">
        <v>95</v>
      </c>
      <c r="BO1061" s="5">
        <v>91</v>
      </c>
      <c r="BP1061" s="5">
        <v>93</v>
      </c>
      <c r="BQ1061" s="5">
        <v>100</v>
      </c>
      <c r="BR1061" s="5">
        <v>102</v>
      </c>
      <c r="BS1061">
        <v>99</v>
      </c>
      <c r="BT1061">
        <v>94</v>
      </c>
      <c r="BU1061">
        <v>80</v>
      </c>
      <c r="BV1061">
        <v>88</v>
      </c>
      <c r="BW1061">
        <v>95</v>
      </c>
      <c r="BX1061">
        <v>96</v>
      </c>
      <c r="BY1061">
        <v>95</v>
      </c>
      <c r="BZ1061">
        <v>96</v>
      </c>
      <c r="CA1061">
        <v>94</v>
      </c>
      <c r="CB1061">
        <v>94</v>
      </c>
      <c r="CC1061">
        <v>95</v>
      </c>
      <c r="CD1061">
        <v>98</v>
      </c>
      <c r="CE1061">
        <v>99</v>
      </c>
      <c r="CF1061">
        <v>100</v>
      </c>
      <c r="CG1061">
        <v>97</v>
      </c>
      <c r="CH1061">
        <v>100</v>
      </c>
      <c r="CI1061">
        <v>100</v>
      </c>
      <c r="CJ1061">
        <v>102</v>
      </c>
      <c r="CK1061">
        <v>99</v>
      </c>
      <c r="CL1061">
        <v>93</v>
      </c>
      <c r="CM1061">
        <v>92</v>
      </c>
      <c r="CN1061">
        <v>92</v>
      </c>
      <c r="CO1061">
        <v>91</v>
      </c>
      <c r="CP1061">
        <v>93</v>
      </c>
      <c r="CQ1061">
        <v>94</v>
      </c>
      <c r="CR1061">
        <v>92</v>
      </c>
      <c r="CS1061">
        <v>89</v>
      </c>
      <c r="CT1061">
        <v>88</v>
      </c>
      <c r="CU1061">
        <v>75</v>
      </c>
      <c r="CV1061">
        <v>80</v>
      </c>
      <c r="CW1061">
        <v>82</v>
      </c>
      <c r="CX1061" t="s">
        <v>2</v>
      </c>
      <c r="CY1061" t="s">
        <v>32</v>
      </c>
    </row>
    <row r="1062" spans="1:103" x14ac:dyDescent="0.25">
      <c r="A1062" t="s">
        <v>47</v>
      </c>
      <c r="B1062">
        <v>37.366700000000002</v>
      </c>
      <c r="C1062">
        <v>-115.16670000000001</v>
      </c>
      <c r="D1062">
        <v>3488</v>
      </c>
      <c r="E1062" t="s">
        <v>1</v>
      </c>
      <c r="F1062">
        <v>181.4</v>
      </c>
      <c r="G1062">
        <v>1951</v>
      </c>
      <c r="H1062">
        <v>8</v>
      </c>
      <c r="I1062" t="s">
        <v>260</v>
      </c>
      <c r="J1062">
        <v>72</v>
      </c>
      <c r="K1062">
        <v>77</v>
      </c>
      <c r="L1062">
        <v>77</v>
      </c>
      <c r="M1062">
        <v>86</v>
      </c>
      <c r="N1062">
        <v>85</v>
      </c>
      <c r="O1062">
        <v>85</v>
      </c>
      <c r="P1062">
        <v>86</v>
      </c>
      <c r="Q1062">
        <v>85</v>
      </c>
      <c r="R1062">
        <v>87</v>
      </c>
      <c r="S1062">
        <v>89</v>
      </c>
      <c r="T1062">
        <v>92</v>
      </c>
      <c r="U1062">
        <v>95</v>
      </c>
      <c r="V1062">
        <v>98</v>
      </c>
      <c r="W1062">
        <v>99</v>
      </c>
      <c r="Y1062">
        <v>102</v>
      </c>
      <c r="Z1062">
        <v>102</v>
      </c>
      <c r="AA1062">
        <v>100</v>
      </c>
      <c r="AB1062">
        <v>104</v>
      </c>
      <c r="AC1062">
        <v>96</v>
      </c>
      <c r="AD1062">
        <v>94</v>
      </c>
      <c r="AE1062">
        <v>91</v>
      </c>
      <c r="AF1062">
        <v>95</v>
      </c>
      <c r="AG1062">
        <v>97</v>
      </c>
      <c r="AH1062">
        <v>95</v>
      </c>
      <c r="AI1062">
        <v>97</v>
      </c>
      <c r="AJ1062">
        <v>102</v>
      </c>
      <c r="AK1062">
        <v>105</v>
      </c>
      <c r="AL1062">
        <v>106</v>
      </c>
      <c r="AM1062">
        <v>102</v>
      </c>
      <c r="AN1062" s="5">
        <v>102</v>
      </c>
      <c r="AO1062" s="5">
        <v>99</v>
      </c>
      <c r="AP1062" s="5">
        <v>98</v>
      </c>
      <c r="AQ1062" s="5">
        <v>96</v>
      </c>
      <c r="AR1062" s="5">
        <v>99</v>
      </c>
      <c r="AS1062" s="5">
        <v>100</v>
      </c>
      <c r="AT1062" s="5">
        <v>104</v>
      </c>
      <c r="AU1062" s="5">
        <v>104</v>
      </c>
      <c r="AV1062" s="5">
        <v>105</v>
      </c>
      <c r="AW1062" s="5">
        <v>101</v>
      </c>
      <c r="AX1062" s="5">
        <v>99</v>
      </c>
      <c r="AY1062" s="5">
        <v>97</v>
      </c>
      <c r="AZ1062" s="5">
        <v>102</v>
      </c>
      <c r="BA1062" s="5">
        <v>104</v>
      </c>
      <c r="BB1062" s="5">
        <v>105</v>
      </c>
      <c r="BC1062" s="5">
        <v>98</v>
      </c>
      <c r="BD1062" s="5">
        <v>103</v>
      </c>
      <c r="BE1062" s="5">
        <v>106</v>
      </c>
      <c r="BF1062" s="5">
        <v>102</v>
      </c>
      <c r="BG1062" s="5">
        <v>100</v>
      </c>
      <c r="BH1062" s="5">
        <v>101</v>
      </c>
      <c r="BI1062" s="5">
        <v>103</v>
      </c>
      <c r="BJ1062" s="5">
        <v>102</v>
      </c>
      <c r="BK1062" s="5">
        <v>102</v>
      </c>
      <c r="BL1062" s="5">
        <v>91</v>
      </c>
      <c r="BM1062" s="5">
        <v>95</v>
      </c>
      <c r="BN1062" s="5">
        <v>99</v>
      </c>
      <c r="BO1062" s="5">
        <v>99</v>
      </c>
      <c r="BP1062" s="5">
        <v>96</v>
      </c>
      <c r="BQ1062" s="5">
        <v>102</v>
      </c>
      <c r="BR1062" s="5">
        <v>105</v>
      </c>
      <c r="BS1062">
        <v>101</v>
      </c>
      <c r="BT1062">
        <v>95</v>
      </c>
      <c r="BU1062">
        <v>84</v>
      </c>
      <c r="BV1062">
        <v>89</v>
      </c>
      <c r="BW1062">
        <v>96</v>
      </c>
      <c r="BX1062">
        <v>97</v>
      </c>
      <c r="BY1062">
        <v>97</v>
      </c>
      <c r="BZ1062">
        <v>98</v>
      </c>
      <c r="CA1062">
        <v>98</v>
      </c>
      <c r="CB1062">
        <v>99</v>
      </c>
      <c r="CC1062">
        <v>99</v>
      </c>
      <c r="CD1062">
        <v>100</v>
      </c>
      <c r="CE1062">
        <v>102</v>
      </c>
      <c r="CF1062">
        <v>103</v>
      </c>
      <c r="CG1062">
        <v>103</v>
      </c>
      <c r="CH1062">
        <v>103</v>
      </c>
      <c r="CI1062">
        <v>103</v>
      </c>
      <c r="CJ1062">
        <v>104</v>
      </c>
      <c r="CK1062">
        <v>97</v>
      </c>
      <c r="CL1062">
        <v>98</v>
      </c>
      <c r="CM1062">
        <v>93</v>
      </c>
      <c r="CN1062">
        <v>92</v>
      </c>
      <c r="CP1062">
        <v>92</v>
      </c>
      <c r="CQ1062">
        <v>95</v>
      </c>
      <c r="CR1062">
        <v>96</v>
      </c>
      <c r="CS1062">
        <v>96</v>
      </c>
      <c r="CT1062">
        <v>89</v>
      </c>
      <c r="CU1062">
        <v>84</v>
      </c>
      <c r="CV1062">
        <v>84</v>
      </c>
      <c r="CW1062">
        <v>87</v>
      </c>
      <c r="CX1062" t="s">
        <v>2</v>
      </c>
      <c r="CY1062" t="s">
        <v>48</v>
      </c>
    </row>
    <row r="1063" spans="1:103" x14ac:dyDescent="0.25">
      <c r="A1063" t="s">
        <v>43</v>
      </c>
      <c r="B1063">
        <v>36.916699999999999</v>
      </c>
      <c r="C1063">
        <v>-116.75</v>
      </c>
      <c r="D1063">
        <v>3304</v>
      </c>
      <c r="E1063" t="s">
        <v>1</v>
      </c>
      <c r="F1063">
        <v>51.5</v>
      </c>
      <c r="G1063">
        <v>1951</v>
      </c>
      <c r="H1063">
        <v>8</v>
      </c>
      <c r="I1063" t="s">
        <v>260</v>
      </c>
      <c r="J1063">
        <v>73</v>
      </c>
      <c r="K1063">
        <v>80</v>
      </c>
      <c r="L1063">
        <v>83</v>
      </c>
      <c r="M1063">
        <v>87</v>
      </c>
      <c r="N1063">
        <v>84</v>
      </c>
      <c r="O1063">
        <v>83</v>
      </c>
      <c r="P1063">
        <v>85</v>
      </c>
      <c r="Q1063">
        <v>86</v>
      </c>
      <c r="R1063">
        <v>90</v>
      </c>
      <c r="S1063">
        <v>92</v>
      </c>
      <c r="T1063">
        <v>93</v>
      </c>
      <c r="U1063">
        <v>94</v>
      </c>
      <c r="V1063">
        <v>96</v>
      </c>
      <c r="W1063">
        <v>99</v>
      </c>
      <c r="X1063">
        <v>103</v>
      </c>
      <c r="Y1063">
        <v>103</v>
      </c>
      <c r="Z1063">
        <v>102</v>
      </c>
      <c r="AA1063">
        <v>100</v>
      </c>
      <c r="AB1063">
        <v>96</v>
      </c>
      <c r="AC1063">
        <v>94</v>
      </c>
      <c r="AD1063">
        <v>91</v>
      </c>
      <c r="AE1063">
        <v>93</v>
      </c>
      <c r="AF1063">
        <v>97</v>
      </c>
      <c r="AG1063">
        <v>96</v>
      </c>
      <c r="AH1063">
        <v>93</v>
      </c>
      <c r="AI1063">
        <v>98</v>
      </c>
      <c r="AJ1063">
        <v>103</v>
      </c>
      <c r="AK1063">
        <v>106</v>
      </c>
      <c r="AL1063">
        <v>107</v>
      </c>
      <c r="AM1063">
        <v>104</v>
      </c>
      <c r="AN1063" s="5">
        <v>101</v>
      </c>
      <c r="AO1063" s="5">
        <v>99</v>
      </c>
      <c r="AP1063" s="5">
        <v>98</v>
      </c>
      <c r="AQ1063" s="5">
        <v>98</v>
      </c>
      <c r="AR1063" s="5">
        <v>97</v>
      </c>
      <c r="AS1063" s="5">
        <v>99</v>
      </c>
      <c r="AT1063" s="5">
        <v>104</v>
      </c>
      <c r="AU1063" s="5">
        <v>107</v>
      </c>
      <c r="AV1063" s="5">
        <v>105</v>
      </c>
      <c r="AW1063" s="5">
        <v>100</v>
      </c>
      <c r="AX1063" s="5">
        <v>100</v>
      </c>
      <c r="AY1063" s="5">
        <v>99</v>
      </c>
      <c r="AZ1063" s="5">
        <v>102</v>
      </c>
      <c r="BA1063" s="5">
        <v>102</v>
      </c>
      <c r="BB1063" s="5">
        <v>105</v>
      </c>
      <c r="BC1063" s="5">
        <v>102</v>
      </c>
      <c r="BD1063" s="5">
        <v>106</v>
      </c>
      <c r="BE1063" s="5">
        <v>108</v>
      </c>
      <c r="BF1063" s="5">
        <v>99</v>
      </c>
      <c r="BG1063" s="5">
        <v>101</v>
      </c>
      <c r="BH1063" s="5">
        <v>102</v>
      </c>
      <c r="BI1063" s="5">
        <v>105</v>
      </c>
      <c r="BJ1063" s="5">
        <v>105</v>
      </c>
      <c r="BK1063" s="5">
        <v>102</v>
      </c>
      <c r="BL1063" s="5">
        <v>94</v>
      </c>
      <c r="BM1063" s="5">
        <v>98</v>
      </c>
      <c r="BN1063" s="5">
        <v>99</v>
      </c>
      <c r="BO1063" s="5">
        <v>88</v>
      </c>
      <c r="BP1063" s="5">
        <v>95</v>
      </c>
      <c r="BQ1063" s="5">
        <v>102</v>
      </c>
      <c r="BR1063" s="5">
        <v>105</v>
      </c>
      <c r="BS1063">
        <v>98</v>
      </c>
      <c r="BT1063">
        <v>103</v>
      </c>
      <c r="BU1063">
        <v>94</v>
      </c>
      <c r="BV1063">
        <v>94</v>
      </c>
      <c r="BW1063">
        <v>96</v>
      </c>
      <c r="BX1063">
        <v>95</v>
      </c>
      <c r="BY1063">
        <v>97</v>
      </c>
      <c r="BZ1063">
        <v>100</v>
      </c>
      <c r="CA1063">
        <v>100</v>
      </c>
      <c r="CB1063">
        <v>100</v>
      </c>
      <c r="CC1063">
        <v>100</v>
      </c>
      <c r="CD1063">
        <v>100</v>
      </c>
      <c r="CE1063">
        <v>102</v>
      </c>
      <c r="CF1063">
        <v>104</v>
      </c>
      <c r="CG1063">
        <v>106</v>
      </c>
      <c r="CH1063">
        <v>107</v>
      </c>
      <c r="CI1063">
        <v>104</v>
      </c>
      <c r="CJ1063">
        <v>106</v>
      </c>
      <c r="CK1063">
        <v>96</v>
      </c>
      <c r="CL1063">
        <v>100</v>
      </c>
      <c r="CM1063">
        <v>92</v>
      </c>
      <c r="CN1063">
        <v>93</v>
      </c>
      <c r="CO1063">
        <v>90</v>
      </c>
      <c r="CP1063">
        <v>95</v>
      </c>
      <c r="CQ1063">
        <v>96</v>
      </c>
      <c r="CR1063">
        <v>97</v>
      </c>
      <c r="CS1063">
        <v>91</v>
      </c>
      <c r="CT1063">
        <v>89</v>
      </c>
      <c r="CU1063">
        <v>88</v>
      </c>
      <c r="CV1063">
        <v>85</v>
      </c>
      <c r="CW1063">
        <v>89</v>
      </c>
      <c r="CX1063" t="s">
        <v>2</v>
      </c>
      <c r="CY1063" t="s">
        <v>44</v>
      </c>
    </row>
    <row r="1064" spans="1:103" x14ac:dyDescent="0.25">
      <c r="A1064" t="s">
        <v>33</v>
      </c>
      <c r="B1064">
        <v>36.583300000000001</v>
      </c>
      <c r="C1064">
        <v>-115.66670000000001</v>
      </c>
      <c r="D1064">
        <v>3136</v>
      </c>
      <c r="E1064" t="s">
        <v>1</v>
      </c>
      <c r="F1064">
        <v>108</v>
      </c>
      <c r="G1064">
        <v>1951</v>
      </c>
      <c r="H1064">
        <v>8</v>
      </c>
      <c r="I1064" t="s">
        <v>260</v>
      </c>
      <c r="J1064">
        <v>78</v>
      </c>
      <c r="K1064">
        <v>83</v>
      </c>
      <c r="L1064">
        <v>83</v>
      </c>
      <c r="M1064">
        <v>93</v>
      </c>
      <c r="N1064">
        <v>89</v>
      </c>
      <c r="O1064">
        <v>89</v>
      </c>
      <c r="P1064">
        <v>90</v>
      </c>
      <c r="Q1064">
        <v>90</v>
      </c>
      <c r="R1064">
        <v>93</v>
      </c>
      <c r="S1064">
        <v>94</v>
      </c>
      <c r="T1064">
        <v>98</v>
      </c>
      <c r="U1064">
        <v>100</v>
      </c>
      <c r="V1064">
        <v>97</v>
      </c>
      <c r="W1064">
        <v>103</v>
      </c>
      <c r="X1064">
        <v>104</v>
      </c>
      <c r="Y1064">
        <v>107</v>
      </c>
      <c r="Z1064">
        <v>105</v>
      </c>
      <c r="AA1064">
        <v>104</v>
      </c>
      <c r="AB1064">
        <v>100</v>
      </c>
      <c r="AC1064">
        <v>101</v>
      </c>
      <c r="AD1064">
        <v>96</v>
      </c>
      <c r="AE1064">
        <v>95</v>
      </c>
      <c r="AG1064">
        <v>101</v>
      </c>
      <c r="AH1064">
        <v>100</v>
      </c>
      <c r="AI1064">
        <v>100</v>
      </c>
      <c r="AJ1064">
        <v>108</v>
      </c>
      <c r="AK1064">
        <v>110</v>
      </c>
      <c r="AL1064">
        <v>109</v>
      </c>
      <c r="AM1064">
        <v>107</v>
      </c>
      <c r="AN1064" s="5">
        <v>111</v>
      </c>
      <c r="AO1064" s="5">
        <v>104</v>
      </c>
      <c r="AP1064" s="5">
        <v>104</v>
      </c>
      <c r="AQ1064" s="5">
        <v>100</v>
      </c>
      <c r="AR1064" s="5">
        <v>102</v>
      </c>
      <c r="AS1064" s="5">
        <v>105</v>
      </c>
      <c r="AT1064" s="5">
        <v>109</v>
      </c>
      <c r="AU1064" s="5">
        <v>110</v>
      </c>
      <c r="AV1064" s="5">
        <v>110</v>
      </c>
      <c r="AW1064" s="5">
        <v>106</v>
      </c>
      <c r="AX1064" s="5">
        <v>103</v>
      </c>
      <c r="AY1064" s="5">
        <v>101</v>
      </c>
      <c r="AZ1064" s="5">
        <v>97</v>
      </c>
      <c r="BA1064" s="5">
        <v>107</v>
      </c>
      <c r="BB1064" s="5">
        <v>108</v>
      </c>
      <c r="BC1064" s="5">
        <v>98</v>
      </c>
      <c r="BD1064" s="5">
        <v>105</v>
      </c>
      <c r="BE1064" s="5">
        <v>110</v>
      </c>
      <c r="BF1064" s="5">
        <v>99</v>
      </c>
      <c r="BG1064" s="5">
        <v>103</v>
      </c>
      <c r="BH1064" s="5">
        <v>106</v>
      </c>
      <c r="BI1064" s="5">
        <v>106</v>
      </c>
      <c r="BJ1064" s="5">
        <v>106</v>
      </c>
      <c r="BK1064" s="5">
        <v>104</v>
      </c>
      <c r="BL1064" s="5">
        <v>98</v>
      </c>
      <c r="BM1064" s="5">
        <v>96</v>
      </c>
      <c r="BN1064" s="5">
        <v>102</v>
      </c>
      <c r="BO1064" s="5">
        <v>91</v>
      </c>
      <c r="BP1064" s="5">
        <v>99</v>
      </c>
      <c r="BQ1064" s="5">
        <v>105</v>
      </c>
      <c r="BR1064" s="5">
        <v>108</v>
      </c>
      <c r="BS1064">
        <v>103</v>
      </c>
      <c r="BT1064">
        <v>94</v>
      </c>
      <c r="BU1064">
        <v>83</v>
      </c>
      <c r="BV1064">
        <v>104</v>
      </c>
      <c r="BW1064">
        <v>104</v>
      </c>
      <c r="BX1064">
        <v>104</v>
      </c>
      <c r="BY1064">
        <v>103</v>
      </c>
      <c r="BZ1064">
        <v>104</v>
      </c>
      <c r="CA1064">
        <v>104</v>
      </c>
      <c r="CB1064">
        <v>103</v>
      </c>
      <c r="CC1064">
        <v>107</v>
      </c>
      <c r="CD1064">
        <v>109</v>
      </c>
      <c r="CE1064">
        <v>108</v>
      </c>
      <c r="CF1064">
        <v>108</v>
      </c>
      <c r="CG1064">
        <v>107</v>
      </c>
      <c r="CH1064">
        <v>112</v>
      </c>
      <c r="CI1064">
        <v>109</v>
      </c>
      <c r="CJ1064">
        <v>95</v>
      </c>
      <c r="CK1064">
        <v>96</v>
      </c>
      <c r="CL1064">
        <v>97</v>
      </c>
      <c r="CM1064">
        <v>100</v>
      </c>
      <c r="CN1064">
        <v>98</v>
      </c>
      <c r="CO1064">
        <v>97</v>
      </c>
      <c r="CP1064">
        <v>98</v>
      </c>
      <c r="CQ1064">
        <v>100</v>
      </c>
      <c r="CR1064">
        <v>103</v>
      </c>
      <c r="CS1064">
        <v>97</v>
      </c>
      <c r="CT1064">
        <v>87</v>
      </c>
      <c r="CU1064">
        <v>95</v>
      </c>
      <c r="CV1064">
        <v>90</v>
      </c>
      <c r="CW1064">
        <v>92</v>
      </c>
      <c r="CX1064" t="s">
        <v>2</v>
      </c>
      <c r="CY1064" t="s">
        <v>34</v>
      </c>
    </row>
    <row r="1065" spans="1:103" x14ac:dyDescent="0.25">
      <c r="A1065" t="s">
        <v>95</v>
      </c>
      <c r="B1065">
        <v>34.450000000000003</v>
      </c>
      <c r="C1065">
        <v>-116.95</v>
      </c>
      <c r="D1065">
        <v>2963</v>
      </c>
      <c r="E1065" t="s">
        <v>1</v>
      </c>
      <c r="F1065">
        <v>223.7</v>
      </c>
      <c r="G1065">
        <v>1951</v>
      </c>
      <c r="H1065">
        <v>8</v>
      </c>
      <c r="I1065" t="s">
        <v>260</v>
      </c>
      <c r="J1065">
        <v>78</v>
      </c>
      <c r="K1065">
        <v>82</v>
      </c>
      <c r="L1065">
        <v>86</v>
      </c>
      <c r="M1065">
        <v>86</v>
      </c>
      <c r="N1065">
        <v>81</v>
      </c>
      <c r="O1065">
        <v>80</v>
      </c>
      <c r="P1065">
        <v>82</v>
      </c>
      <c r="Q1065">
        <v>85</v>
      </c>
      <c r="R1065">
        <v>87</v>
      </c>
      <c r="S1065">
        <v>91</v>
      </c>
      <c r="T1065">
        <v>92</v>
      </c>
      <c r="U1065">
        <v>94</v>
      </c>
      <c r="V1065">
        <v>93</v>
      </c>
      <c r="W1065">
        <v>96</v>
      </c>
      <c r="X1065">
        <v>100</v>
      </c>
      <c r="Y1065">
        <v>102</v>
      </c>
      <c r="Z1065">
        <v>100</v>
      </c>
      <c r="AA1065">
        <v>97</v>
      </c>
      <c r="AB1065">
        <v>96</v>
      </c>
      <c r="AC1065">
        <v>91</v>
      </c>
      <c r="AD1065">
        <v>89</v>
      </c>
      <c r="AE1065">
        <v>91</v>
      </c>
      <c r="AF1065">
        <v>93</v>
      </c>
      <c r="AG1065">
        <v>95</v>
      </c>
      <c r="AH1065">
        <v>93</v>
      </c>
      <c r="AI1065">
        <v>96</v>
      </c>
      <c r="AJ1065">
        <v>102</v>
      </c>
      <c r="AK1065">
        <v>106</v>
      </c>
      <c r="AL1065">
        <v>104</v>
      </c>
      <c r="AM1065">
        <v>102</v>
      </c>
      <c r="AN1065" s="5">
        <v>99</v>
      </c>
      <c r="AO1065" s="5">
        <v>98</v>
      </c>
      <c r="AP1065" s="5">
        <v>95</v>
      </c>
      <c r="AQ1065" s="5">
        <v>97</v>
      </c>
      <c r="AR1065" s="5">
        <v>99</v>
      </c>
      <c r="AS1065" s="5">
        <v>103</v>
      </c>
      <c r="AT1065" s="5">
        <v>105</v>
      </c>
      <c r="AU1065" s="5">
        <v>104</v>
      </c>
      <c r="AV1065" s="5">
        <v>104</v>
      </c>
      <c r="AW1065" s="5">
        <v>99</v>
      </c>
      <c r="AX1065" s="5">
        <v>96</v>
      </c>
      <c r="AY1065" s="5">
        <v>98</v>
      </c>
      <c r="AZ1065" s="5">
        <v>102</v>
      </c>
      <c r="BA1065" s="5">
        <v>104</v>
      </c>
      <c r="BB1065" s="5">
        <v>101</v>
      </c>
      <c r="BC1065" s="5">
        <v>97</v>
      </c>
      <c r="BD1065" s="5">
        <v>101</v>
      </c>
      <c r="BE1065" s="5">
        <v>104</v>
      </c>
      <c r="BF1065" s="5">
        <v>101</v>
      </c>
      <c r="BG1065" s="5">
        <v>101</v>
      </c>
      <c r="BH1065" s="5">
        <v>101</v>
      </c>
      <c r="BI1065" s="5">
        <v>101</v>
      </c>
      <c r="BJ1065" s="5">
        <v>102</v>
      </c>
      <c r="BK1065" s="5">
        <v>99</v>
      </c>
      <c r="BL1065" s="5">
        <v>93</v>
      </c>
      <c r="BM1065" s="5">
        <v>93</v>
      </c>
      <c r="BN1065" s="5">
        <v>97</v>
      </c>
      <c r="BO1065" s="5">
        <v>83</v>
      </c>
      <c r="BP1065" s="5">
        <v>95</v>
      </c>
      <c r="BQ1065" s="5">
        <v>102</v>
      </c>
      <c r="BR1065" s="5">
        <v>104</v>
      </c>
      <c r="BS1065">
        <v>100</v>
      </c>
      <c r="BT1065">
        <v>101</v>
      </c>
      <c r="BU1065">
        <v>97</v>
      </c>
      <c r="BV1065">
        <v>99</v>
      </c>
      <c r="BW1065">
        <v>96</v>
      </c>
      <c r="BX1065">
        <v>95</v>
      </c>
      <c r="BY1065">
        <v>97</v>
      </c>
      <c r="BZ1065">
        <v>96</v>
      </c>
      <c r="CA1065">
        <v>100</v>
      </c>
      <c r="CB1065">
        <v>99</v>
      </c>
      <c r="CC1065">
        <v>101</v>
      </c>
      <c r="CD1065">
        <v>104</v>
      </c>
      <c r="CE1065">
        <v>103</v>
      </c>
      <c r="CF1065">
        <v>104</v>
      </c>
      <c r="CG1065">
        <v>103</v>
      </c>
      <c r="CH1065">
        <v>104</v>
      </c>
      <c r="CI1065">
        <v>104</v>
      </c>
      <c r="CJ1065">
        <v>105</v>
      </c>
      <c r="CK1065">
        <v>101</v>
      </c>
      <c r="CL1065">
        <v>100</v>
      </c>
      <c r="CM1065">
        <v>97</v>
      </c>
      <c r="CN1065">
        <v>94</v>
      </c>
      <c r="CO1065">
        <v>92</v>
      </c>
      <c r="CP1065">
        <v>99</v>
      </c>
      <c r="CQ1065">
        <v>97</v>
      </c>
      <c r="CR1065">
        <v>99</v>
      </c>
      <c r="CS1065">
        <v>91</v>
      </c>
      <c r="CT1065">
        <v>80</v>
      </c>
      <c r="CU1065">
        <v>84</v>
      </c>
      <c r="CV1065">
        <v>85</v>
      </c>
      <c r="CW1065">
        <v>91</v>
      </c>
      <c r="CX1065" t="s">
        <v>5</v>
      </c>
      <c r="CY1065" t="s">
        <v>96</v>
      </c>
    </row>
    <row r="1066" spans="1:103" x14ac:dyDescent="0.25">
      <c r="A1066" t="s">
        <v>65</v>
      </c>
      <c r="B1066">
        <v>36.438099999999999</v>
      </c>
      <c r="C1066">
        <v>-115.36</v>
      </c>
      <c r="D1066">
        <v>2914</v>
      </c>
      <c r="E1066" t="s">
        <v>1</v>
      </c>
      <c r="F1066">
        <v>134.69999999999999</v>
      </c>
      <c r="G1066">
        <v>1951</v>
      </c>
      <c r="H1066">
        <v>8</v>
      </c>
      <c r="I1066" t="s">
        <v>260</v>
      </c>
      <c r="J1066">
        <v>80</v>
      </c>
      <c r="K1066">
        <v>80</v>
      </c>
      <c r="L1066">
        <v>82</v>
      </c>
      <c r="O1066">
        <v>88</v>
      </c>
      <c r="P1066">
        <v>86</v>
      </c>
      <c r="Q1066">
        <v>86</v>
      </c>
      <c r="R1066">
        <v>89</v>
      </c>
      <c r="S1066">
        <v>92</v>
      </c>
      <c r="T1066">
        <v>94</v>
      </c>
      <c r="U1066">
        <v>96</v>
      </c>
      <c r="V1066">
        <v>95</v>
      </c>
      <c r="W1066">
        <v>98</v>
      </c>
      <c r="X1066">
        <v>102</v>
      </c>
      <c r="Y1066">
        <v>105</v>
      </c>
      <c r="Z1066">
        <v>104</v>
      </c>
      <c r="AA1066">
        <v>101</v>
      </c>
      <c r="AB1066">
        <v>98</v>
      </c>
      <c r="AC1066">
        <v>97</v>
      </c>
      <c r="AD1066">
        <v>95</v>
      </c>
      <c r="AE1066">
        <v>95</v>
      </c>
      <c r="AF1066">
        <v>94</v>
      </c>
      <c r="AG1066">
        <v>98</v>
      </c>
      <c r="AH1066">
        <v>97</v>
      </c>
      <c r="AI1066">
        <v>99</v>
      </c>
      <c r="AJ1066">
        <v>104</v>
      </c>
      <c r="AK1066">
        <v>107</v>
      </c>
      <c r="AL1066">
        <v>107</v>
      </c>
      <c r="AM1066">
        <v>109</v>
      </c>
      <c r="AN1066" s="5">
        <v>104</v>
      </c>
      <c r="AO1066" s="5">
        <v>103</v>
      </c>
      <c r="AP1066" s="5">
        <v>104</v>
      </c>
      <c r="AQ1066" s="5">
        <v>102</v>
      </c>
      <c r="AR1066" s="5">
        <v>100</v>
      </c>
      <c r="AS1066" s="5">
        <v>104</v>
      </c>
      <c r="AT1066" s="5">
        <v>108</v>
      </c>
      <c r="AU1066" s="8">
        <f>AVERAGE(AT1066,AV1066)</f>
        <v>108</v>
      </c>
      <c r="AV1066" s="5">
        <v>108</v>
      </c>
      <c r="AW1066" s="5">
        <v>104</v>
      </c>
      <c r="AX1066" s="5">
        <v>102</v>
      </c>
      <c r="AY1066" s="5">
        <v>99</v>
      </c>
      <c r="AZ1066" s="5">
        <v>104</v>
      </c>
      <c r="BA1066" s="5">
        <v>105</v>
      </c>
      <c r="BB1066" s="5">
        <v>104</v>
      </c>
      <c r="BC1066" s="5">
        <v>101</v>
      </c>
      <c r="BD1066" s="5">
        <v>105</v>
      </c>
      <c r="BE1066" s="5">
        <v>106</v>
      </c>
      <c r="BF1066" s="5">
        <v>103</v>
      </c>
      <c r="BG1066" s="5">
        <v>101</v>
      </c>
      <c r="BH1066" s="5">
        <v>103</v>
      </c>
      <c r="BI1066" s="5">
        <v>103</v>
      </c>
      <c r="BJ1066" s="5">
        <v>102</v>
      </c>
      <c r="BK1066" s="5">
        <v>101</v>
      </c>
      <c r="BL1066" s="5">
        <v>101</v>
      </c>
      <c r="BM1066" s="5">
        <v>95</v>
      </c>
      <c r="BN1066" s="5">
        <v>100</v>
      </c>
      <c r="BO1066" s="5">
        <v>100</v>
      </c>
      <c r="BP1066" s="5">
        <v>96</v>
      </c>
      <c r="BQ1066" s="5">
        <v>104</v>
      </c>
      <c r="BR1066" s="5">
        <v>105</v>
      </c>
      <c r="BS1066">
        <v>104</v>
      </c>
      <c r="BT1066">
        <v>99</v>
      </c>
      <c r="BU1066">
        <v>88</v>
      </c>
      <c r="BV1066">
        <v>94</v>
      </c>
      <c r="BW1066">
        <v>99</v>
      </c>
      <c r="BX1066">
        <v>99</v>
      </c>
      <c r="BY1066">
        <v>101</v>
      </c>
      <c r="BZ1066">
        <v>100</v>
      </c>
      <c r="CA1066">
        <v>98</v>
      </c>
      <c r="CB1066">
        <v>99</v>
      </c>
      <c r="CC1066">
        <v>100</v>
      </c>
      <c r="CD1066">
        <v>104</v>
      </c>
      <c r="CE1066">
        <v>105</v>
      </c>
      <c r="CF1066">
        <v>105</v>
      </c>
      <c r="CG1066">
        <v>104</v>
      </c>
      <c r="CH1066">
        <v>104</v>
      </c>
      <c r="CI1066">
        <v>103</v>
      </c>
      <c r="CJ1066">
        <v>104</v>
      </c>
      <c r="CK1066">
        <v>103</v>
      </c>
      <c r="CL1066">
        <v>94</v>
      </c>
      <c r="CM1066">
        <v>93</v>
      </c>
      <c r="CN1066">
        <v>97</v>
      </c>
      <c r="CO1066">
        <v>94</v>
      </c>
      <c r="CP1066">
        <v>94</v>
      </c>
      <c r="CQ1066">
        <v>95</v>
      </c>
      <c r="CR1066">
        <v>99</v>
      </c>
      <c r="CS1066">
        <v>98</v>
      </c>
      <c r="CT1066">
        <v>87</v>
      </c>
      <c r="CU1066">
        <v>89</v>
      </c>
      <c r="CV1066">
        <v>88</v>
      </c>
      <c r="CW1066">
        <v>89</v>
      </c>
      <c r="CX1066" t="s">
        <v>2</v>
      </c>
      <c r="CY1066" t="s">
        <v>66</v>
      </c>
    </row>
    <row r="1067" spans="1:103" x14ac:dyDescent="0.25">
      <c r="A1067" t="s">
        <v>99</v>
      </c>
      <c r="B1067">
        <v>34.583300000000001</v>
      </c>
      <c r="C1067">
        <v>-117.38330000000001</v>
      </c>
      <c r="D1067">
        <v>2851</v>
      </c>
      <c r="E1067" t="s">
        <v>1</v>
      </c>
      <c r="F1067">
        <v>213.9</v>
      </c>
      <c r="G1067">
        <v>1951</v>
      </c>
      <c r="H1067">
        <v>8</v>
      </c>
      <c r="I1067" t="s">
        <v>260</v>
      </c>
      <c r="J1067">
        <v>77</v>
      </c>
      <c r="K1067">
        <v>81</v>
      </c>
      <c r="L1067">
        <v>83</v>
      </c>
      <c r="M1067">
        <v>78</v>
      </c>
      <c r="N1067">
        <v>75</v>
      </c>
      <c r="O1067">
        <v>77</v>
      </c>
      <c r="P1067">
        <v>79</v>
      </c>
      <c r="Q1067">
        <v>82</v>
      </c>
      <c r="R1067">
        <v>83</v>
      </c>
      <c r="S1067">
        <v>89</v>
      </c>
      <c r="T1067">
        <v>89</v>
      </c>
      <c r="U1067">
        <v>87</v>
      </c>
      <c r="V1067">
        <v>89</v>
      </c>
      <c r="W1067">
        <v>94</v>
      </c>
      <c r="X1067">
        <v>99</v>
      </c>
      <c r="Y1067">
        <v>97</v>
      </c>
      <c r="Z1067">
        <v>96</v>
      </c>
      <c r="AA1067">
        <v>92</v>
      </c>
      <c r="AB1067">
        <v>88</v>
      </c>
      <c r="AC1067">
        <v>83</v>
      </c>
      <c r="AD1067">
        <v>85</v>
      </c>
      <c r="AE1067">
        <v>90</v>
      </c>
      <c r="AF1067">
        <v>89</v>
      </c>
      <c r="AG1067">
        <v>88</v>
      </c>
      <c r="AH1067">
        <v>86</v>
      </c>
      <c r="AI1067">
        <v>96</v>
      </c>
      <c r="AJ1067">
        <v>101</v>
      </c>
      <c r="AK1067">
        <v>103</v>
      </c>
      <c r="AL1067">
        <v>100</v>
      </c>
      <c r="AM1067">
        <v>97</v>
      </c>
      <c r="AN1067" s="5">
        <v>93</v>
      </c>
      <c r="AO1067" s="5">
        <v>90</v>
      </c>
      <c r="AP1067" s="5">
        <v>92</v>
      </c>
      <c r="AQ1067" s="5">
        <v>91</v>
      </c>
      <c r="AR1067" s="5">
        <v>93</v>
      </c>
      <c r="AS1067" s="5">
        <v>101</v>
      </c>
      <c r="AT1067" s="5">
        <v>103</v>
      </c>
      <c r="AU1067" s="5">
        <v>103</v>
      </c>
      <c r="AV1067" s="5">
        <v>102</v>
      </c>
      <c r="AW1067" s="5">
        <v>92</v>
      </c>
      <c r="AX1067" s="5">
        <v>91</v>
      </c>
      <c r="AY1067" s="5">
        <v>95</v>
      </c>
      <c r="AZ1067" s="5">
        <v>95</v>
      </c>
      <c r="BA1067" s="5">
        <v>99</v>
      </c>
      <c r="BB1067" s="5">
        <v>99</v>
      </c>
      <c r="BC1067" s="5">
        <v>96</v>
      </c>
      <c r="BD1067" s="5">
        <v>100</v>
      </c>
      <c r="BE1067" s="5">
        <v>102</v>
      </c>
      <c r="BF1067" s="5">
        <v>100</v>
      </c>
      <c r="BG1067" s="5">
        <v>98</v>
      </c>
      <c r="BH1067" s="5">
        <v>99</v>
      </c>
      <c r="BI1067" s="5">
        <v>97</v>
      </c>
      <c r="BJ1067" s="5">
        <v>99</v>
      </c>
      <c r="BK1067" s="5">
        <v>96</v>
      </c>
      <c r="BL1067" s="5">
        <v>95</v>
      </c>
      <c r="BM1067" s="5">
        <v>92</v>
      </c>
      <c r="BN1067" s="5">
        <v>97</v>
      </c>
      <c r="BO1067" s="5">
        <v>84</v>
      </c>
      <c r="BP1067" s="5">
        <v>96</v>
      </c>
      <c r="BQ1067" s="5">
        <v>100</v>
      </c>
      <c r="BR1067" s="5">
        <v>103</v>
      </c>
      <c r="BS1067">
        <v>97</v>
      </c>
      <c r="BT1067">
        <v>97</v>
      </c>
      <c r="BU1067">
        <v>93</v>
      </c>
      <c r="BV1067">
        <v>92</v>
      </c>
      <c r="BW1067">
        <v>95</v>
      </c>
      <c r="BX1067">
        <v>95</v>
      </c>
      <c r="BY1067">
        <v>95</v>
      </c>
      <c r="BZ1067">
        <v>96</v>
      </c>
      <c r="CA1067">
        <v>97</v>
      </c>
      <c r="CB1067">
        <v>94</v>
      </c>
      <c r="CC1067">
        <v>94</v>
      </c>
      <c r="CD1067">
        <v>98</v>
      </c>
      <c r="CE1067">
        <v>101</v>
      </c>
      <c r="CF1067">
        <v>101</v>
      </c>
      <c r="CG1067">
        <v>101</v>
      </c>
      <c r="CH1067">
        <v>101</v>
      </c>
      <c r="CI1067">
        <v>103</v>
      </c>
      <c r="CJ1067">
        <v>100</v>
      </c>
      <c r="CK1067">
        <v>100</v>
      </c>
      <c r="CL1067">
        <v>94</v>
      </c>
      <c r="CM1067">
        <v>90</v>
      </c>
      <c r="CN1067">
        <v>88</v>
      </c>
      <c r="CO1067">
        <v>90</v>
      </c>
      <c r="CP1067">
        <v>92</v>
      </c>
      <c r="CQ1067">
        <v>95</v>
      </c>
      <c r="CR1067">
        <v>94</v>
      </c>
      <c r="CS1067">
        <v>92</v>
      </c>
      <c r="CT1067">
        <v>79</v>
      </c>
      <c r="CU1067">
        <v>76</v>
      </c>
      <c r="CV1067">
        <v>82</v>
      </c>
      <c r="CW1067">
        <v>88</v>
      </c>
      <c r="CX1067" t="s">
        <v>5</v>
      </c>
      <c r="CY1067" t="s">
        <v>100</v>
      </c>
    </row>
    <row r="1068" spans="1:103" x14ac:dyDescent="0.25">
      <c r="A1068" t="s">
        <v>39</v>
      </c>
      <c r="B1068">
        <v>34.525300000000001</v>
      </c>
      <c r="C1068">
        <v>-117.29640000000001</v>
      </c>
      <c r="D1068">
        <v>2789</v>
      </c>
      <c r="E1068" t="s">
        <v>1</v>
      </c>
      <c r="F1068">
        <v>218.7</v>
      </c>
      <c r="G1068">
        <v>1951</v>
      </c>
      <c r="H1068">
        <v>8</v>
      </c>
      <c r="I1068" t="s">
        <v>260</v>
      </c>
      <c r="J1068">
        <v>78</v>
      </c>
      <c r="K1068">
        <v>80</v>
      </c>
      <c r="L1068">
        <v>82</v>
      </c>
      <c r="M1068">
        <v>87</v>
      </c>
      <c r="N1068">
        <v>81</v>
      </c>
      <c r="O1068">
        <v>76</v>
      </c>
      <c r="P1068">
        <v>77</v>
      </c>
      <c r="Q1068">
        <v>81</v>
      </c>
      <c r="R1068">
        <v>84</v>
      </c>
      <c r="S1068">
        <v>87</v>
      </c>
      <c r="T1068">
        <v>91</v>
      </c>
      <c r="U1068">
        <v>93</v>
      </c>
      <c r="V1068">
        <v>91</v>
      </c>
      <c r="W1068">
        <v>95</v>
      </c>
      <c r="X1068">
        <v>98</v>
      </c>
      <c r="Y1068">
        <v>99</v>
      </c>
      <c r="Z1068">
        <v>102</v>
      </c>
      <c r="AA1068">
        <v>99</v>
      </c>
      <c r="AB1068">
        <v>95</v>
      </c>
      <c r="AC1068">
        <v>90</v>
      </c>
      <c r="AD1068">
        <v>87</v>
      </c>
      <c r="AE1068">
        <v>87</v>
      </c>
      <c r="AF1068">
        <v>92</v>
      </c>
      <c r="AG1068">
        <v>94</v>
      </c>
      <c r="AH1068">
        <v>90</v>
      </c>
      <c r="AI1068">
        <v>89</v>
      </c>
      <c r="AJ1068">
        <v>98</v>
      </c>
      <c r="AK1068">
        <v>103</v>
      </c>
      <c r="AL1068">
        <v>105</v>
      </c>
      <c r="AM1068">
        <v>104</v>
      </c>
      <c r="AN1068" s="5">
        <v>101</v>
      </c>
      <c r="AO1068" s="5">
        <v>95</v>
      </c>
      <c r="AP1068" s="5">
        <v>94</v>
      </c>
      <c r="AQ1068" s="5">
        <v>93</v>
      </c>
      <c r="AR1068" s="5">
        <v>93</v>
      </c>
      <c r="AS1068" s="5">
        <v>95</v>
      </c>
      <c r="AT1068" s="5">
        <v>103</v>
      </c>
      <c r="AU1068" s="5">
        <v>106</v>
      </c>
      <c r="AV1068" s="5">
        <v>105</v>
      </c>
      <c r="AW1068" s="5">
        <v>101</v>
      </c>
      <c r="AX1068" s="5">
        <v>94</v>
      </c>
      <c r="AY1068" s="5">
        <v>93</v>
      </c>
      <c r="AZ1068" s="5">
        <v>98</v>
      </c>
      <c r="BA1068" s="5">
        <v>99</v>
      </c>
      <c r="BB1068" s="5">
        <v>103</v>
      </c>
      <c r="BC1068" s="5">
        <v>103</v>
      </c>
      <c r="BD1068" s="5">
        <v>100</v>
      </c>
      <c r="BE1068" s="5">
        <v>103</v>
      </c>
      <c r="BF1068" s="5">
        <v>104</v>
      </c>
      <c r="BG1068" s="5">
        <v>101</v>
      </c>
      <c r="BH1068" s="5">
        <v>102</v>
      </c>
      <c r="BI1068" s="5">
        <v>101</v>
      </c>
      <c r="BJ1068" s="5">
        <v>101</v>
      </c>
      <c r="BK1068" s="5">
        <v>102</v>
      </c>
      <c r="BL1068" s="5">
        <v>97</v>
      </c>
      <c r="BM1068" s="5">
        <v>97</v>
      </c>
      <c r="BN1068" s="5">
        <v>97</v>
      </c>
      <c r="BO1068" s="5">
        <v>101</v>
      </c>
      <c r="BP1068" s="5">
        <v>85</v>
      </c>
      <c r="BQ1068" s="5">
        <v>99</v>
      </c>
      <c r="BR1068" s="5">
        <v>102</v>
      </c>
      <c r="BS1068">
        <v>107</v>
      </c>
      <c r="BT1068">
        <v>101</v>
      </c>
      <c r="BU1068">
        <v>101</v>
      </c>
      <c r="BV1068">
        <v>96</v>
      </c>
      <c r="BW1068">
        <v>94</v>
      </c>
      <c r="BX1068">
        <v>98</v>
      </c>
      <c r="BY1068">
        <v>97</v>
      </c>
      <c r="BZ1068">
        <v>97</v>
      </c>
      <c r="CA1068">
        <v>97</v>
      </c>
      <c r="CB1068">
        <v>99</v>
      </c>
      <c r="CC1068">
        <v>100</v>
      </c>
      <c r="CD1068">
        <v>97</v>
      </c>
      <c r="CE1068">
        <v>101</v>
      </c>
      <c r="CF1068">
        <v>103</v>
      </c>
      <c r="CG1068">
        <v>104</v>
      </c>
      <c r="CH1068">
        <v>104</v>
      </c>
      <c r="CI1068">
        <v>104</v>
      </c>
      <c r="CJ1068">
        <v>105</v>
      </c>
      <c r="CK1068">
        <v>103</v>
      </c>
      <c r="CL1068">
        <v>102</v>
      </c>
      <c r="CM1068">
        <v>98</v>
      </c>
      <c r="CN1068">
        <v>94</v>
      </c>
      <c r="CO1068">
        <v>90</v>
      </c>
      <c r="CP1068">
        <v>91</v>
      </c>
      <c r="CQ1068">
        <v>94</v>
      </c>
      <c r="CR1068">
        <v>99</v>
      </c>
      <c r="CS1068">
        <v>98</v>
      </c>
      <c r="CT1068">
        <v>95</v>
      </c>
      <c r="CU1068">
        <v>79</v>
      </c>
      <c r="CV1068">
        <v>76</v>
      </c>
      <c r="CW1068">
        <v>85</v>
      </c>
      <c r="CX1068" t="s">
        <v>5</v>
      </c>
      <c r="CY1068" t="s">
        <v>40</v>
      </c>
    </row>
    <row r="1069" spans="1:103" x14ac:dyDescent="0.25">
      <c r="A1069" t="s">
        <v>71</v>
      </c>
      <c r="B1069">
        <v>36.65</v>
      </c>
      <c r="C1069">
        <v>-116.4</v>
      </c>
      <c r="D1069">
        <v>2671</v>
      </c>
      <c r="E1069" t="s">
        <v>1</v>
      </c>
      <c r="F1069">
        <v>46.6</v>
      </c>
      <c r="G1069">
        <v>1951</v>
      </c>
      <c r="H1069">
        <v>8</v>
      </c>
      <c r="I1069" t="s">
        <v>260</v>
      </c>
      <c r="J1069">
        <v>85</v>
      </c>
      <c r="K1069">
        <v>80</v>
      </c>
      <c r="L1069">
        <v>82</v>
      </c>
      <c r="M1069">
        <v>84</v>
      </c>
      <c r="N1069">
        <v>88</v>
      </c>
      <c r="O1069">
        <v>89</v>
      </c>
      <c r="P1069">
        <v>95</v>
      </c>
      <c r="Q1069">
        <v>92</v>
      </c>
      <c r="R1069">
        <v>94</v>
      </c>
      <c r="S1069">
        <v>95</v>
      </c>
      <c r="T1069">
        <v>97</v>
      </c>
      <c r="U1069">
        <v>98</v>
      </c>
      <c r="V1069">
        <v>98</v>
      </c>
      <c r="W1069">
        <v>102</v>
      </c>
      <c r="X1069">
        <v>104</v>
      </c>
      <c r="Y1069">
        <v>106</v>
      </c>
      <c r="Z1069">
        <v>107</v>
      </c>
      <c r="AA1069">
        <v>106</v>
      </c>
      <c r="AB1069">
        <v>100</v>
      </c>
      <c r="AC1069">
        <v>97</v>
      </c>
      <c r="AD1069">
        <v>95</v>
      </c>
      <c r="AE1069">
        <v>101</v>
      </c>
      <c r="AF1069">
        <v>100</v>
      </c>
      <c r="AG1069">
        <v>101</v>
      </c>
      <c r="AH1069">
        <v>101</v>
      </c>
      <c r="AI1069">
        <v>99</v>
      </c>
      <c r="AJ1069">
        <v>106</v>
      </c>
      <c r="AK1069">
        <v>110</v>
      </c>
      <c r="AL1069">
        <v>110</v>
      </c>
      <c r="AM1069">
        <v>107</v>
      </c>
      <c r="AN1069" s="5">
        <v>103</v>
      </c>
      <c r="AO1069" s="5">
        <v>102</v>
      </c>
      <c r="AP1069" s="5">
        <v>101</v>
      </c>
      <c r="AQ1069" s="5">
        <v>102</v>
      </c>
      <c r="AR1069" s="5">
        <v>101</v>
      </c>
      <c r="AS1069" s="5">
        <v>110</v>
      </c>
      <c r="AT1069" s="5">
        <v>110</v>
      </c>
      <c r="AU1069" s="5">
        <v>104</v>
      </c>
      <c r="AV1069" s="5">
        <v>102</v>
      </c>
      <c r="AW1069" s="5">
        <v>105</v>
      </c>
      <c r="AX1069" s="5">
        <v>105</v>
      </c>
      <c r="AY1069" s="5">
        <v>104</v>
      </c>
      <c r="AZ1069" s="5">
        <v>105</v>
      </c>
      <c r="BA1069" s="5">
        <v>106</v>
      </c>
      <c r="BB1069" s="5">
        <v>108</v>
      </c>
      <c r="BC1069" s="5">
        <v>107</v>
      </c>
      <c r="BD1069" s="5">
        <v>106</v>
      </c>
      <c r="BE1069" s="5">
        <v>107</v>
      </c>
      <c r="BF1069" s="5">
        <v>107</v>
      </c>
      <c r="BG1069" s="5">
        <v>105</v>
      </c>
      <c r="BH1069" s="5">
        <v>106</v>
      </c>
      <c r="BI1069" s="5">
        <v>108</v>
      </c>
      <c r="BJ1069" s="5">
        <v>106</v>
      </c>
      <c r="BK1069" s="5">
        <v>107</v>
      </c>
      <c r="BL1069" s="5">
        <v>99</v>
      </c>
      <c r="BM1069" s="5">
        <v>100</v>
      </c>
      <c r="BN1069" s="5">
        <v>102</v>
      </c>
      <c r="BO1069" s="5">
        <v>100</v>
      </c>
      <c r="BP1069" s="5">
        <v>99</v>
      </c>
      <c r="BQ1069" s="5">
        <v>107</v>
      </c>
      <c r="BR1069" s="5">
        <v>110</v>
      </c>
      <c r="CX1069" t="s">
        <v>2</v>
      </c>
      <c r="CY1069" t="s">
        <v>72</v>
      </c>
    </row>
    <row r="1070" spans="1:103" x14ac:dyDescent="0.25">
      <c r="A1070" t="s">
        <v>53</v>
      </c>
      <c r="B1070">
        <v>35.979999999999997</v>
      </c>
      <c r="C1070">
        <v>-114.8464</v>
      </c>
      <c r="D1070">
        <v>2500</v>
      </c>
      <c r="E1070" t="s">
        <v>1</v>
      </c>
      <c r="F1070">
        <v>188.9</v>
      </c>
      <c r="G1070">
        <v>1951</v>
      </c>
      <c r="H1070">
        <v>8</v>
      </c>
      <c r="I1070" t="s">
        <v>260</v>
      </c>
      <c r="J1070">
        <v>77</v>
      </c>
      <c r="K1070">
        <v>80</v>
      </c>
      <c r="L1070">
        <v>83</v>
      </c>
      <c r="M1070">
        <v>88</v>
      </c>
      <c r="N1070">
        <v>83</v>
      </c>
      <c r="O1070">
        <v>83</v>
      </c>
      <c r="P1070">
        <v>84</v>
      </c>
      <c r="Q1070">
        <v>85</v>
      </c>
      <c r="R1070">
        <v>88</v>
      </c>
      <c r="S1070">
        <v>90</v>
      </c>
      <c r="T1070">
        <v>95</v>
      </c>
      <c r="U1070">
        <v>94</v>
      </c>
      <c r="V1070">
        <v>95</v>
      </c>
      <c r="W1070">
        <v>97</v>
      </c>
      <c r="X1070">
        <v>102</v>
      </c>
      <c r="Y1070">
        <v>103</v>
      </c>
      <c r="Z1070">
        <v>99</v>
      </c>
      <c r="AA1070">
        <v>98</v>
      </c>
      <c r="AB1070">
        <v>97</v>
      </c>
      <c r="AC1070">
        <v>96</v>
      </c>
      <c r="AD1070">
        <v>95</v>
      </c>
      <c r="AE1070">
        <v>94</v>
      </c>
      <c r="AF1070">
        <v>98</v>
      </c>
      <c r="AG1070">
        <v>97</v>
      </c>
      <c r="AH1070">
        <v>96</v>
      </c>
      <c r="AI1070">
        <v>98</v>
      </c>
      <c r="AJ1070">
        <v>104</v>
      </c>
      <c r="AK1070">
        <v>107</v>
      </c>
      <c r="AL1070">
        <v>106</v>
      </c>
      <c r="AM1070">
        <v>104</v>
      </c>
      <c r="AN1070" s="5">
        <v>100</v>
      </c>
      <c r="AO1070" s="5">
        <v>96</v>
      </c>
      <c r="AP1070" s="5">
        <v>98</v>
      </c>
      <c r="AQ1070" s="5">
        <v>100</v>
      </c>
      <c r="AR1070" s="5">
        <v>103</v>
      </c>
      <c r="AS1070" s="5">
        <v>106</v>
      </c>
      <c r="AT1070" s="5">
        <v>108</v>
      </c>
      <c r="AU1070" s="5">
        <v>108</v>
      </c>
      <c r="AV1070" s="5">
        <v>107</v>
      </c>
      <c r="AW1070" s="5">
        <v>99</v>
      </c>
      <c r="AX1070" s="5">
        <v>97</v>
      </c>
      <c r="AY1070" s="5">
        <v>101</v>
      </c>
      <c r="AZ1070" s="5">
        <v>105</v>
      </c>
      <c r="BA1070" s="5">
        <v>106</v>
      </c>
      <c r="BB1070" s="5">
        <v>102</v>
      </c>
      <c r="BC1070" s="5">
        <v>102</v>
      </c>
      <c r="BD1070" s="5">
        <v>105</v>
      </c>
      <c r="BE1070" s="5">
        <v>109</v>
      </c>
      <c r="BF1070" s="5">
        <v>99</v>
      </c>
      <c r="BG1070" s="5">
        <v>104</v>
      </c>
      <c r="BH1070" s="5">
        <v>106</v>
      </c>
      <c r="BI1070" s="5">
        <v>106</v>
      </c>
      <c r="BJ1070" s="5">
        <v>105</v>
      </c>
      <c r="BK1070" s="5">
        <v>99</v>
      </c>
      <c r="BL1070" s="5">
        <v>92</v>
      </c>
      <c r="BM1070" s="5">
        <v>87</v>
      </c>
      <c r="BN1070" s="5">
        <v>101</v>
      </c>
      <c r="BO1070" s="5">
        <v>92</v>
      </c>
      <c r="BP1070" s="5">
        <v>98</v>
      </c>
      <c r="BQ1070" s="5">
        <v>104</v>
      </c>
      <c r="BR1070" s="5">
        <v>107</v>
      </c>
      <c r="BS1070">
        <v>101</v>
      </c>
      <c r="BT1070">
        <v>97</v>
      </c>
      <c r="BU1070">
        <v>78</v>
      </c>
      <c r="BV1070">
        <v>97</v>
      </c>
      <c r="BW1070">
        <v>100</v>
      </c>
      <c r="BX1070">
        <v>98</v>
      </c>
      <c r="BY1070">
        <v>101</v>
      </c>
      <c r="BZ1070">
        <v>98</v>
      </c>
      <c r="CA1070">
        <v>100</v>
      </c>
      <c r="CB1070">
        <v>100</v>
      </c>
      <c r="CC1070">
        <v>96</v>
      </c>
      <c r="CD1070">
        <v>104</v>
      </c>
      <c r="CE1070">
        <v>105</v>
      </c>
      <c r="CF1070">
        <v>105</v>
      </c>
      <c r="CG1070">
        <v>104</v>
      </c>
      <c r="CH1070">
        <v>105</v>
      </c>
      <c r="CI1070">
        <v>105</v>
      </c>
      <c r="CJ1070">
        <v>107</v>
      </c>
      <c r="CK1070">
        <v>89</v>
      </c>
      <c r="CL1070">
        <v>98</v>
      </c>
      <c r="CM1070">
        <v>94</v>
      </c>
      <c r="CN1070">
        <v>97</v>
      </c>
      <c r="CO1070">
        <v>96</v>
      </c>
      <c r="CP1070">
        <v>97</v>
      </c>
      <c r="CQ1070">
        <v>99</v>
      </c>
      <c r="CR1070">
        <v>96</v>
      </c>
      <c r="CS1070">
        <v>87</v>
      </c>
      <c r="CT1070">
        <v>72</v>
      </c>
      <c r="CU1070">
        <v>79</v>
      </c>
      <c r="CV1070">
        <v>84</v>
      </c>
      <c r="CW1070">
        <v>87</v>
      </c>
      <c r="CX1070" t="s">
        <v>2</v>
      </c>
      <c r="CY1070" t="s">
        <v>54</v>
      </c>
    </row>
    <row r="1071" spans="1:103" x14ac:dyDescent="0.25">
      <c r="A1071" t="s">
        <v>87</v>
      </c>
      <c r="B1071">
        <v>35.651400000000002</v>
      </c>
      <c r="C1071">
        <v>-117.8214</v>
      </c>
      <c r="D1071">
        <v>2430</v>
      </c>
      <c r="E1071" t="s">
        <v>1</v>
      </c>
      <c r="F1071">
        <v>124.4</v>
      </c>
      <c r="G1071">
        <v>1951</v>
      </c>
      <c r="H1071">
        <v>8</v>
      </c>
      <c r="I1071" t="s">
        <v>260</v>
      </c>
      <c r="J1071">
        <v>82</v>
      </c>
      <c r="K1071">
        <v>83</v>
      </c>
      <c r="L1071">
        <v>87</v>
      </c>
      <c r="M1071">
        <v>90</v>
      </c>
      <c r="N1071">
        <v>87</v>
      </c>
      <c r="O1071">
        <v>86</v>
      </c>
      <c r="P1071">
        <v>89</v>
      </c>
      <c r="Q1071">
        <v>89</v>
      </c>
      <c r="R1071">
        <v>91</v>
      </c>
      <c r="S1071">
        <v>94</v>
      </c>
      <c r="T1071">
        <v>96</v>
      </c>
      <c r="U1071">
        <v>95</v>
      </c>
      <c r="V1071">
        <v>98</v>
      </c>
      <c r="W1071">
        <v>103</v>
      </c>
      <c r="X1071">
        <v>106</v>
      </c>
      <c r="Y1071">
        <v>105</v>
      </c>
      <c r="Z1071">
        <v>104</v>
      </c>
      <c r="AA1071">
        <v>101</v>
      </c>
      <c r="AB1071">
        <v>100</v>
      </c>
      <c r="AC1071">
        <v>95</v>
      </c>
      <c r="AD1071">
        <v>94</v>
      </c>
      <c r="AE1071">
        <v>95</v>
      </c>
      <c r="AF1071">
        <v>99</v>
      </c>
      <c r="AG1071">
        <v>97</v>
      </c>
      <c r="AH1071">
        <v>95</v>
      </c>
      <c r="AI1071">
        <v>100</v>
      </c>
      <c r="AJ1071">
        <v>104</v>
      </c>
      <c r="AK1071">
        <v>110</v>
      </c>
      <c r="AL1071">
        <v>109</v>
      </c>
      <c r="AM1071">
        <v>106</v>
      </c>
      <c r="AN1071" s="5">
        <v>107</v>
      </c>
      <c r="AO1071" s="5">
        <v>104</v>
      </c>
      <c r="AP1071" s="5">
        <v>103</v>
      </c>
      <c r="AQ1071" s="5">
        <v>98</v>
      </c>
      <c r="AR1071" s="5">
        <v>97</v>
      </c>
      <c r="AS1071" s="5">
        <v>105</v>
      </c>
      <c r="AT1071" s="5">
        <v>106</v>
      </c>
      <c r="AU1071" s="5">
        <v>108</v>
      </c>
      <c r="AV1071" s="5">
        <v>110</v>
      </c>
      <c r="AW1071" s="5">
        <v>105</v>
      </c>
      <c r="AX1071" s="5">
        <v>103</v>
      </c>
      <c r="AY1071" s="5">
        <v>101</v>
      </c>
      <c r="AZ1071" s="5">
        <v>102</v>
      </c>
      <c r="BA1071" s="5">
        <v>104</v>
      </c>
      <c r="BB1071" s="5">
        <v>105</v>
      </c>
      <c r="BC1071" s="5">
        <v>106</v>
      </c>
      <c r="BD1071" s="5">
        <v>108</v>
      </c>
      <c r="BE1071" s="5">
        <v>109</v>
      </c>
      <c r="BF1071" s="5">
        <v>107</v>
      </c>
      <c r="BG1071" s="5">
        <v>104</v>
      </c>
      <c r="BH1071" s="5">
        <v>105</v>
      </c>
      <c r="BI1071" s="5">
        <v>105</v>
      </c>
      <c r="BJ1071" s="5">
        <v>106</v>
      </c>
      <c r="BK1071" s="5">
        <v>104</v>
      </c>
      <c r="BL1071" s="5">
        <v>102</v>
      </c>
      <c r="BM1071" s="5">
        <v>102</v>
      </c>
      <c r="BN1071" s="5">
        <v>103</v>
      </c>
      <c r="BO1071" s="5">
        <v>99</v>
      </c>
      <c r="BP1071" s="5">
        <v>99</v>
      </c>
      <c r="BQ1071" s="5">
        <v>103</v>
      </c>
      <c r="BR1071" s="5">
        <v>107</v>
      </c>
      <c r="BS1071">
        <v>107</v>
      </c>
      <c r="BT1071">
        <v>106</v>
      </c>
      <c r="BU1071">
        <v>102</v>
      </c>
      <c r="BV1071">
        <v>97</v>
      </c>
      <c r="BW1071">
        <v>99</v>
      </c>
      <c r="BX1071">
        <v>98</v>
      </c>
      <c r="BY1071">
        <v>101</v>
      </c>
      <c r="BZ1071">
        <v>102</v>
      </c>
      <c r="CA1071">
        <v>102</v>
      </c>
      <c r="CB1071">
        <v>104</v>
      </c>
      <c r="CC1071">
        <v>103</v>
      </c>
      <c r="CD1071">
        <v>105</v>
      </c>
      <c r="CE1071">
        <v>106</v>
      </c>
      <c r="CF1071">
        <v>107</v>
      </c>
      <c r="CG1071">
        <v>108</v>
      </c>
      <c r="CH1071">
        <v>107</v>
      </c>
      <c r="CI1071">
        <v>106</v>
      </c>
      <c r="CJ1071">
        <v>106</v>
      </c>
      <c r="CK1071">
        <v>105</v>
      </c>
      <c r="CL1071">
        <v>101</v>
      </c>
      <c r="CM1071">
        <v>98</v>
      </c>
      <c r="CN1071">
        <v>94</v>
      </c>
      <c r="CO1071">
        <v>94</v>
      </c>
      <c r="CP1071">
        <v>96</v>
      </c>
      <c r="CQ1071">
        <v>99</v>
      </c>
      <c r="CR1071">
        <v>99</v>
      </c>
      <c r="CS1071">
        <v>96</v>
      </c>
      <c r="CT1071">
        <v>94</v>
      </c>
      <c r="CU1071">
        <v>91</v>
      </c>
      <c r="CV1071">
        <v>87</v>
      </c>
      <c r="CW1071">
        <v>91</v>
      </c>
      <c r="CX1071" t="s">
        <v>5</v>
      </c>
      <c r="CY1071" t="s">
        <v>88</v>
      </c>
    </row>
    <row r="1072" spans="1:103" x14ac:dyDescent="0.25">
      <c r="A1072" t="s">
        <v>97</v>
      </c>
      <c r="B1072">
        <v>34.9</v>
      </c>
      <c r="C1072">
        <v>-117.86669999999999</v>
      </c>
      <c r="D1072">
        <v>2316</v>
      </c>
      <c r="E1072" t="s">
        <v>1</v>
      </c>
      <c r="F1072">
        <v>195.6</v>
      </c>
      <c r="G1072">
        <v>1951</v>
      </c>
      <c r="H1072">
        <v>8</v>
      </c>
      <c r="I1072" t="s">
        <v>260</v>
      </c>
      <c r="J1072">
        <v>81</v>
      </c>
      <c r="K1072">
        <v>84</v>
      </c>
      <c r="L1072">
        <v>86</v>
      </c>
      <c r="M1072">
        <v>84</v>
      </c>
      <c r="N1072">
        <v>75</v>
      </c>
      <c r="O1072">
        <v>77</v>
      </c>
      <c r="P1072">
        <v>80</v>
      </c>
      <c r="Q1072">
        <v>84</v>
      </c>
      <c r="R1072">
        <v>87</v>
      </c>
      <c r="S1072">
        <v>92</v>
      </c>
      <c r="T1072">
        <v>93</v>
      </c>
      <c r="U1072">
        <v>91</v>
      </c>
      <c r="V1072">
        <v>95</v>
      </c>
      <c r="W1072">
        <v>98</v>
      </c>
      <c r="X1072">
        <v>99</v>
      </c>
      <c r="Y1072">
        <v>99</v>
      </c>
      <c r="Z1072">
        <v>99</v>
      </c>
      <c r="AA1072">
        <v>95</v>
      </c>
      <c r="AB1072">
        <v>94</v>
      </c>
      <c r="AC1072">
        <v>88</v>
      </c>
      <c r="AD1072">
        <v>85</v>
      </c>
      <c r="AE1072">
        <v>90</v>
      </c>
      <c r="AF1072">
        <v>94</v>
      </c>
      <c r="AG1072">
        <v>92</v>
      </c>
      <c r="AH1072">
        <v>88</v>
      </c>
      <c r="AI1072">
        <v>96</v>
      </c>
      <c r="AJ1072">
        <v>104</v>
      </c>
      <c r="AK1072">
        <v>104</v>
      </c>
      <c r="AL1072">
        <v>104</v>
      </c>
      <c r="AM1072">
        <v>101</v>
      </c>
      <c r="AN1072" s="5">
        <v>95</v>
      </c>
      <c r="AO1072" s="5">
        <v>94</v>
      </c>
      <c r="AP1072" s="5">
        <v>91</v>
      </c>
      <c r="AQ1072" s="5">
        <v>94</v>
      </c>
      <c r="AR1072" s="5">
        <v>92</v>
      </c>
      <c r="AS1072" s="5">
        <v>101</v>
      </c>
      <c r="AT1072" s="5">
        <v>105</v>
      </c>
      <c r="AU1072" s="5">
        <v>104</v>
      </c>
      <c r="AV1072" s="5">
        <v>101</v>
      </c>
      <c r="AW1072" s="5">
        <v>93</v>
      </c>
      <c r="AX1072" s="5">
        <v>94</v>
      </c>
      <c r="AY1072" s="5">
        <v>96</v>
      </c>
      <c r="AZ1072" s="5">
        <v>100</v>
      </c>
      <c r="BA1072" s="5">
        <v>103</v>
      </c>
      <c r="BB1072" s="5">
        <v>104</v>
      </c>
      <c r="BC1072" s="5">
        <v>104</v>
      </c>
      <c r="BD1072" s="5">
        <v>104</v>
      </c>
      <c r="BE1072" s="5">
        <v>106</v>
      </c>
      <c r="BF1072" s="5">
        <v>103</v>
      </c>
      <c r="BG1072" s="5">
        <v>104</v>
      </c>
      <c r="BH1072" s="5">
        <v>100</v>
      </c>
      <c r="BI1072" s="5">
        <v>103</v>
      </c>
      <c r="BJ1072" s="5">
        <v>102</v>
      </c>
      <c r="BK1072" s="5">
        <v>99</v>
      </c>
      <c r="BL1072" s="5">
        <v>99</v>
      </c>
      <c r="BM1072" s="5">
        <v>100</v>
      </c>
      <c r="BN1072" s="5">
        <v>100</v>
      </c>
      <c r="BO1072" s="5">
        <v>91</v>
      </c>
      <c r="BP1072" s="5">
        <v>99</v>
      </c>
      <c r="BQ1072" s="5">
        <v>103</v>
      </c>
      <c r="BR1072" s="5">
        <v>106</v>
      </c>
      <c r="BS1072">
        <v>103</v>
      </c>
      <c r="BT1072">
        <v>102</v>
      </c>
      <c r="BU1072">
        <v>96</v>
      </c>
      <c r="BV1072">
        <v>94</v>
      </c>
      <c r="BW1072">
        <v>97</v>
      </c>
      <c r="BX1072">
        <v>96</v>
      </c>
      <c r="BY1072">
        <v>95</v>
      </c>
      <c r="BZ1072">
        <v>98</v>
      </c>
      <c r="CA1072">
        <v>100</v>
      </c>
      <c r="CB1072">
        <v>100</v>
      </c>
      <c r="CC1072">
        <v>100</v>
      </c>
      <c r="CD1072">
        <v>101</v>
      </c>
      <c r="CE1072">
        <v>104</v>
      </c>
      <c r="CF1072">
        <v>105</v>
      </c>
      <c r="CG1072">
        <v>106</v>
      </c>
      <c r="CH1072">
        <v>104</v>
      </c>
      <c r="CI1072">
        <v>106</v>
      </c>
      <c r="CJ1072">
        <v>102</v>
      </c>
      <c r="CK1072">
        <v>101</v>
      </c>
      <c r="CL1072">
        <v>97</v>
      </c>
      <c r="CM1072">
        <v>94</v>
      </c>
      <c r="CN1072">
        <v>91</v>
      </c>
      <c r="CO1072">
        <v>90</v>
      </c>
      <c r="CP1072">
        <v>94</v>
      </c>
      <c r="CQ1072">
        <v>100</v>
      </c>
      <c r="CR1072">
        <v>99</v>
      </c>
      <c r="CS1072">
        <v>94</v>
      </c>
      <c r="CT1072">
        <v>84</v>
      </c>
      <c r="CU1072">
        <v>77</v>
      </c>
      <c r="CV1072">
        <v>83</v>
      </c>
      <c r="CW1072">
        <v>89</v>
      </c>
      <c r="CX1072" t="s">
        <v>5</v>
      </c>
      <c r="CY1072" t="s">
        <v>98</v>
      </c>
    </row>
    <row r="1073" spans="1:103" x14ac:dyDescent="0.25">
      <c r="A1073" t="s">
        <v>79</v>
      </c>
      <c r="B1073">
        <v>35.686399999999999</v>
      </c>
      <c r="C1073">
        <v>-117.6908</v>
      </c>
      <c r="D1073">
        <v>2231</v>
      </c>
      <c r="E1073" t="s">
        <v>1</v>
      </c>
      <c r="F1073">
        <v>113.6</v>
      </c>
      <c r="G1073">
        <v>1951</v>
      </c>
      <c r="H1073">
        <v>8</v>
      </c>
      <c r="I1073" t="s">
        <v>260</v>
      </c>
      <c r="J1073">
        <v>82</v>
      </c>
      <c r="K1073">
        <v>83</v>
      </c>
      <c r="L1073">
        <v>92</v>
      </c>
      <c r="M1073">
        <v>88</v>
      </c>
      <c r="N1073">
        <v>88</v>
      </c>
      <c r="O1073">
        <v>87</v>
      </c>
      <c r="P1073">
        <v>88</v>
      </c>
      <c r="Q1073">
        <v>89</v>
      </c>
      <c r="R1073">
        <v>91</v>
      </c>
      <c r="S1073">
        <v>93</v>
      </c>
      <c r="T1073">
        <v>97</v>
      </c>
      <c r="U1073">
        <v>97</v>
      </c>
      <c r="V1073">
        <v>99</v>
      </c>
      <c r="W1073">
        <v>102</v>
      </c>
      <c r="X1073">
        <v>103</v>
      </c>
      <c r="Y1073">
        <v>106</v>
      </c>
      <c r="Z1073">
        <v>103</v>
      </c>
      <c r="AA1073">
        <v>102</v>
      </c>
      <c r="AB1073">
        <v>98</v>
      </c>
      <c r="AC1073">
        <v>74</v>
      </c>
      <c r="AD1073">
        <v>93</v>
      </c>
      <c r="AE1073">
        <v>94</v>
      </c>
      <c r="AF1073">
        <v>99</v>
      </c>
      <c r="AG1073">
        <v>97</v>
      </c>
      <c r="AH1073">
        <v>95</v>
      </c>
      <c r="AI1073">
        <v>101</v>
      </c>
      <c r="AJ1073">
        <v>106</v>
      </c>
      <c r="AK1073">
        <v>108</v>
      </c>
      <c r="AL1073">
        <v>108</v>
      </c>
      <c r="AM1073">
        <v>108</v>
      </c>
      <c r="AN1073" s="5">
        <v>107</v>
      </c>
      <c r="AO1073" s="5">
        <v>105</v>
      </c>
      <c r="AP1073" s="5">
        <v>100</v>
      </c>
      <c r="AQ1073" s="5">
        <v>100</v>
      </c>
      <c r="AR1073" s="5">
        <v>96</v>
      </c>
      <c r="AS1073" s="5">
        <v>105</v>
      </c>
      <c r="AT1073" s="5">
        <v>106</v>
      </c>
      <c r="AU1073" s="5">
        <v>108</v>
      </c>
      <c r="AV1073" s="5">
        <v>108</v>
      </c>
      <c r="AW1073" s="5">
        <v>105</v>
      </c>
      <c r="AX1073" s="5">
        <v>100</v>
      </c>
      <c r="AY1073" s="5">
        <v>106</v>
      </c>
      <c r="AZ1073" s="5">
        <v>102</v>
      </c>
      <c r="BA1073" s="5">
        <v>105</v>
      </c>
      <c r="BB1073" s="5">
        <v>105</v>
      </c>
      <c r="BC1073" s="5">
        <v>106</v>
      </c>
      <c r="BD1073" s="5">
        <v>108</v>
      </c>
      <c r="BE1073" s="5">
        <v>110</v>
      </c>
      <c r="BF1073" s="5">
        <v>104</v>
      </c>
      <c r="BG1073" s="5">
        <v>107</v>
      </c>
      <c r="BH1073" s="5">
        <v>106</v>
      </c>
      <c r="BI1073" s="5">
        <v>105</v>
      </c>
      <c r="BJ1073" s="8">
        <f>AVERAGE(BI1073,BK1073)</f>
        <v>105</v>
      </c>
      <c r="BK1073" s="5">
        <v>105</v>
      </c>
      <c r="BL1073" s="5">
        <v>103</v>
      </c>
      <c r="BM1073" s="5">
        <v>101</v>
      </c>
      <c r="BN1073" s="5">
        <v>104</v>
      </c>
      <c r="BO1073" s="5">
        <v>90</v>
      </c>
      <c r="BP1073" s="5">
        <v>103</v>
      </c>
      <c r="BQ1073" s="5">
        <v>106</v>
      </c>
      <c r="BR1073" s="5">
        <v>107</v>
      </c>
      <c r="BS1073">
        <v>105</v>
      </c>
      <c r="BT1073">
        <v>106</v>
      </c>
      <c r="BU1073">
        <v>100</v>
      </c>
      <c r="BV1073">
        <v>97</v>
      </c>
      <c r="BW1073">
        <v>101</v>
      </c>
      <c r="BX1073">
        <v>100</v>
      </c>
      <c r="BY1073">
        <v>102</v>
      </c>
      <c r="BZ1073">
        <v>102</v>
      </c>
      <c r="CA1073">
        <v>103</v>
      </c>
      <c r="CB1073">
        <v>104</v>
      </c>
      <c r="CC1073">
        <v>105</v>
      </c>
      <c r="CD1073">
        <v>105</v>
      </c>
      <c r="CE1073">
        <v>107</v>
      </c>
      <c r="CF1073">
        <v>109</v>
      </c>
      <c r="CG1073">
        <v>107</v>
      </c>
      <c r="CH1073">
        <v>107</v>
      </c>
      <c r="CI1073">
        <v>107</v>
      </c>
      <c r="CJ1073">
        <v>106</v>
      </c>
      <c r="CK1073">
        <v>105</v>
      </c>
      <c r="CL1073">
        <v>102</v>
      </c>
      <c r="CM1073">
        <v>98</v>
      </c>
      <c r="CN1073">
        <v>94</v>
      </c>
      <c r="CO1073">
        <v>95</v>
      </c>
      <c r="CP1073">
        <v>95</v>
      </c>
      <c r="CQ1073">
        <v>99</v>
      </c>
      <c r="CR1073">
        <v>100</v>
      </c>
      <c r="CS1073">
        <v>96</v>
      </c>
      <c r="CT1073">
        <v>92</v>
      </c>
      <c r="CU1073">
        <v>89</v>
      </c>
      <c r="CV1073">
        <v>88</v>
      </c>
      <c r="CW1073">
        <v>93</v>
      </c>
      <c r="CX1073" t="s">
        <v>5</v>
      </c>
      <c r="CY1073" t="s">
        <v>80</v>
      </c>
    </row>
    <row r="1074" spans="1:103" x14ac:dyDescent="0.25">
      <c r="A1074" t="s">
        <v>91</v>
      </c>
      <c r="B1074">
        <v>36.071899999999999</v>
      </c>
      <c r="C1074">
        <v>-115.16330000000001</v>
      </c>
      <c r="D1074">
        <v>2175</v>
      </c>
      <c r="E1074" t="s">
        <v>1</v>
      </c>
      <c r="F1074">
        <v>158.69999999999999</v>
      </c>
      <c r="G1074">
        <v>1951</v>
      </c>
      <c r="H1074">
        <v>8</v>
      </c>
      <c r="I1074" t="s">
        <v>260</v>
      </c>
      <c r="J1074">
        <v>78</v>
      </c>
      <c r="K1074">
        <v>82</v>
      </c>
      <c r="L1074">
        <v>85</v>
      </c>
      <c r="M1074">
        <v>93</v>
      </c>
      <c r="N1074">
        <v>89</v>
      </c>
      <c r="O1074">
        <v>90</v>
      </c>
      <c r="P1074">
        <v>92</v>
      </c>
      <c r="Q1074">
        <v>92</v>
      </c>
      <c r="R1074">
        <v>93</v>
      </c>
      <c r="S1074">
        <v>94</v>
      </c>
      <c r="T1074">
        <v>98</v>
      </c>
      <c r="U1074">
        <v>101</v>
      </c>
      <c r="V1074">
        <v>99</v>
      </c>
      <c r="W1074">
        <v>102</v>
      </c>
      <c r="X1074">
        <v>104</v>
      </c>
      <c r="Y1074">
        <v>109</v>
      </c>
      <c r="Z1074">
        <v>108</v>
      </c>
      <c r="AA1074">
        <v>104</v>
      </c>
      <c r="AB1074">
        <v>100</v>
      </c>
      <c r="AC1074">
        <v>100</v>
      </c>
      <c r="AD1074">
        <v>98</v>
      </c>
      <c r="AE1074">
        <v>98</v>
      </c>
      <c r="AF1074">
        <v>99</v>
      </c>
      <c r="AG1074">
        <v>102</v>
      </c>
      <c r="AH1074">
        <v>101</v>
      </c>
      <c r="AI1074">
        <v>102</v>
      </c>
      <c r="AJ1074">
        <v>107</v>
      </c>
      <c r="AK1074">
        <v>112</v>
      </c>
      <c r="AL1074">
        <v>109</v>
      </c>
      <c r="AM1074">
        <v>108</v>
      </c>
      <c r="AN1074" s="5">
        <v>107</v>
      </c>
      <c r="AO1074" s="5">
        <v>105</v>
      </c>
      <c r="AP1074" s="5">
        <v>104</v>
      </c>
      <c r="AQ1074" s="5">
        <v>101</v>
      </c>
      <c r="AR1074" s="5">
        <v>103</v>
      </c>
      <c r="AS1074" s="5">
        <v>106</v>
      </c>
      <c r="AT1074" s="5">
        <v>110</v>
      </c>
      <c r="AU1074" s="5">
        <v>110</v>
      </c>
      <c r="AV1074" s="5">
        <v>110</v>
      </c>
      <c r="AW1074" s="5">
        <v>107</v>
      </c>
      <c r="AX1074" s="5">
        <v>105</v>
      </c>
      <c r="AY1074" s="5">
        <v>102</v>
      </c>
      <c r="AZ1074" s="5">
        <v>108</v>
      </c>
      <c r="BA1074" s="5">
        <v>109</v>
      </c>
      <c r="BB1074" s="5">
        <v>110</v>
      </c>
      <c r="BC1074" s="5">
        <v>101</v>
      </c>
      <c r="BD1074" s="5">
        <v>108</v>
      </c>
      <c r="BE1074" s="5">
        <v>111</v>
      </c>
      <c r="BF1074" s="5">
        <v>104</v>
      </c>
      <c r="BG1074" s="5">
        <v>106</v>
      </c>
      <c r="BH1074" s="5">
        <v>108</v>
      </c>
      <c r="BI1074" s="5">
        <v>107</v>
      </c>
      <c r="BJ1074" s="5">
        <v>108</v>
      </c>
      <c r="BK1074" s="5">
        <v>107</v>
      </c>
      <c r="BL1074" s="5">
        <v>97</v>
      </c>
      <c r="BM1074" s="5">
        <v>92</v>
      </c>
      <c r="BN1074" s="5">
        <v>103</v>
      </c>
      <c r="BO1074" s="5">
        <v>91</v>
      </c>
      <c r="BP1074" s="5">
        <v>99</v>
      </c>
      <c r="BQ1074" s="5">
        <v>107</v>
      </c>
      <c r="BR1074" s="5">
        <v>110</v>
      </c>
      <c r="BS1074">
        <v>104</v>
      </c>
      <c r="BT1074">
        <v>95</v>
      </c>
      <c r="BU1074">
        <v>81</v>
      </c>
      <c r="BV1074">
        <v>100</v>
      </c>
      <c r="BW1074">
        <v>102</v>
      </c>
      <c r="BX1074">
        <v>102</v>
      </c>
      <c r="BY1074">
        <v>103</v>
      </c>
      <c r="BZ1074">
        <v>103</v>
      </c>
      <c r="CA1074">
        <v>103</v>
      </c>
      <c r="CB1074">
        <v>104</v>
      </c>
      <c r="CC1074">
        <v>104</v>
      </c>
      <c r="CD1074">
        <v>107</v>
      </c>
      <c r="CE1074">
        <v>107</v>
      </c>
      <c r="CF1074">
        <v>109</v>
      </c>
      <c r="CG1074">
        <v>108</v>
      </c>
      <c r="CH1074">
        <v>105</v>
      </c>
      <c r="CI1074">
        <v>109</v>
      </c>
      <c r="CJ1074">
        <v>110</v>
      </c>
      <c r="CK1074">
        <v>92</v>
      </c>
      <c r="CL1074">
        <v>100</v>
      </c>
      <c r="CM1074">
        <v>96</v>
      </c>
      <c r="CN1074">
        <v>101</v>
      </c>
      <c r="CO1074">
        <v>97</v>
      </c>
      <c r="CP1074">
        <v>98</v>
      </c>
      <c r="CQ1074">
        <v>100</v>
      </c>
      <c r="CR1074">
        <v>103</v>
      </c>
      <c r="CS1074">
        <v>95</v>
      </c>
      <c r="CT1074">
        <v>84</v>
      </c>
      <c r="CU1074">
        <v>91</v>
      </c>
      <c r="CV1074">
        <v>92</v>
      </c>
      <c r="CW1074">
        <v>94</v>
      </c>
      <c r="CX1074" t="s">
        <v>2</v>
      </c>
      <c r="CY1074" t="s">
        <v>92</v>
      </c>
    </row>
    <row r="1075" spans="1:103" x14ac:dyDescent="0.25">
      <c r="A1075" t="s">
        <v>19</v>
      </c>
      <c r="B1075">
        <v>34.9</v>
      </c>
      <c r="C1075">
        <v>-117.0333</v>
      </c>
      <c r="D1075">
        <v>2162</v>
      </c>
      <c r="E1075" t="s">
        <v>1</v>
      </c>
      <c r="F1075">
        <v>174.2</v>
      </c>
      <c r="G1075">
        <v>1951</v>
      </c>
      <c r="H1075">
        <v>8</v>
      </c>
      <c r="I1075" t="s">
        <v>260</v>
      </c>
      <c r="J1075">
        <v>83</v>
      </c>
      <c r="K1075">
        <v>86</v>
      </c>
      <c r="L1075">
        <v>90</v>
      </c>
      <c r="M1075">
        <v>89</v>
      </c>
      <c r="N1075">
        <v>87</v>
      </c>
      <c r="O1075">
        <v>85</v>
      </c>
      <c r="P1075">
        <v>88</v>
      </c>
      <c r="Q1075">
        <v>89</v>
      </c>
      <c r="R1075">
        <v>92</v>
      </c>
      <c r="S1075">
        <v>96</v>
      </c>
      <c r="T1075">
        <v>98</v>
      </c>
      <c r="U1075">
        <v>97</v>
      </c>
      <c r="V1075">
        <v>99</v>
      </c>
      <c r="W1075">
        <v>101</v>
      </c>
      <c r="X1075">
        <v>105</v>
      </c>
      <c r="Y1075">
        <v>106</v>
      </c>
      <c r="Z1075">
        <v>105</v>
      </c>
      <c r="AA1075">
        <v>103</v>
      </c>
      <c r="AB1075">
        <v>97</v>
      </c>
      <c r="AC1075">
        <v>95</v>
      </c>
      <c r="AD1075">
        <v>94</v>
      </c>
      <c r="AE1075">
        <v>95</v>
      </c>
      <c r="AF1075">
        <v>100</v>
      </c>
      <c r="AG1075">
        <v>98</v>
      </c>
      <c r="AH1075">
        <v>97</v>
      </c>
      <c r="AI1075">
        <v>99</v>
      </c>
      <c r="AJ1075">
        <v>105</v>
      </c>
      <c r="AK1075">
        <v>110</v>
      </c>
      <c r="AL1075">
        <v>108</v>
      </c>
      <c r="AM1075">
        <v>106</v>
      </c>
      <c r="AN1075" s="5">
        <v>104</v>
      </c>
      <c r="AO1075" s="5">
        <v>104</v>
      </c>
      <c r="AP1075" s="5">
        <v>100</v>
      </c>
      <c r="AQ1075" s="5">
        <v>101</v>
      </c>
      <c r="AR1075" s="5">
        <v>100</v>
      </c>
      <c r="AS1075" s="5">
        <v>106</v>
      </c>
      <c r="AT1075" s="5">
        <v>108</v>
      </c>
      <c r="AU1075" s="5">
        <v>108</v>
      </c>
      <c r="AV1075" s="5">
        <v>106</v>
      </c>
      <c r="AW1075" s="5">
        <v>104</v>
      </c>
      <c r="AX1075" s="5">
        <v>100</v>
      </c>
      <c r="AY1075" s="5">
        <v>104</v>
      </c>
      <c r="AZ1075" s="5">
        <v>105</v>
      </c>
      <c r="BA1075" s="5">
        <v>107</v>
      </c>
      <c r="BB1075" s="5">
        <v>108</v>
      </c>
      <c r="BC1075" s="5">
        <v>108</v>
      </c>
      <c r="BD1075" s="5">
        <v>108</v>
      </c>
      <c r="BE1075" s="5">
        <v>109</v>
      </c>
      <c r="BF1075" s="5">
        <v>104</v>
      </c>
      <c r="BG1075" s="5">
        <v>105</v>
      </c>
      <c r="BH1075" s="5">
        <v>104</v>
      </c>
      <c r="BI1075" s="5">
        <v>105</v>
      </c>
      <c r="BJ1075" s="5">
        <v>106</v>
      </c>
      <c r="BK1075" s="5">
        <v>104</v>
      </c>
      <c r="BL1075" s="5">
        <v>98</v>
      </c>
      <c r="BM1075" s="5">
        <v>98</v>
      </c>
      <c r="BN1075" s="5">
        <v>96</v>
      </c>
      <c r="BO1075" s="5">
        <v>92</v>
      </c>
      <c r="BP1075" s="5">
        <v>103</v>
      </c>
      <c r="BQ1075" s="5">
        <v>106</v>
      </c>
      <c r="BR1075" s="5">
        <v>110</v>
      </c>
      <c r="BS1075">
        <v>105</v>
      </c>
      <c r="BT1075">
        <v>107</v>
      </c>
      <c r="BU1075">
        <v>101</v>
      </c>
      <c r="BV1075">
        <v>104</v>
      </c>
      <c r="BW1075">
        <v>103</v>
      </c>
      <c r="BX1075">
        <v>102</v>
      </c>
      <c r="BY1075">
        <v>101</v>
      </c>
      <c r="BZ1075">
        <v>101</v>
      </c>
      <c r="CA1075">
        <v>104</v>
      </c>
      <c r="CL1075">
        <v>104</v>
      </c>
      <c r="CM1075">
        <v>100</v>
      </c>
      <c r="CN1075">
        <v>97</v>
      </c>
      <c r="CO1075">
        <v>96</v>
      </c>
      <c r="CP1075">
        <v>96</v>
      </c>
      <c r="CQ1075">
        <v>102</v>
      </c>
      <c r="CR1075">
        <v>99</v>
      </c>
      <c r="CS1075">
        <v>97</v>
      </c>
      <c r="CT1075">
        <v>91</v>
      </c>
      <c r="CU1075">
        <v>87</v>
      </c>
      <c r="CV1075">
        <v>91</v>
      </c>
      <c r="CW1075">
        <v>95</v>
      </c>
      <c r="CX1075" t="s">
        <v>5</v>
      </c>
      <c r="CY1075" t="s">
        <v>20</v>
      </c>
    </row>
    <row r="1076" spans="1:103" x14ac:dyDescent="0.25">
      <c r="A1076" t="s">
        <v>27</v>
      </c>
      <c r="B1076">
        <v>36.166699999999999</v>
      </c>
      <c r="C1076">
        <v>-115.13330000000001</v>
      </c>
      <c r="D1076">
        <v>2011</v>
      </c>
      <c r="E1076" t="s">
        <v>1</v>
      </c>
      <c r="F1076">
        <v>158.69999999999999</v>
      </c>
      <c r="G1076">
        <v>1951</v>
      </c>
      <c r="H1076">
        <v>8</v>
      </c>
      <c r="I1076" t="s">
        <v>260</v>
      </c>
      <c r="J1076">
        <v>81</v>
      </c>
      <c r="K1076">
        <v>85</v>
      </c>
      <c r="L1076">
        <v>87</v>
      </c>
      <c r="M1076">
        <v>93</v>
      </c>
      <c r="N1076">
        <v>88</v>
      </c>
      <c r="O1076">
        <v>91</v>
      </c>
      <c r="P1076">
        <v>92</v>
      </c>
      <c r="Q1076">
        <v>91</v>
      </c>
      <c r="R1076">
        <v>93</v>
      </c>
      <c r="S1076">
        <v>94</v>
      </c>
      <c r="T1076">
        <v>96</v>
      </c>
      <c r="U1076">
        <v>98</v>
      </c>
      <c r="V1076">
        <v>99</v>
      </c>
      <c r="W1076">
        <v>101</v>
      </c>
      <c r="X1076">
        <v>102</v>
      </c>
      <c r="Y1076">
        <v>107</v>
      </c>
      <c r="Z1076">
        <v>104</v>
      </c>
      <c r="AA1076">
        <v>103</v>
      </c>
      <c r="AB1076">
        <v>98</v>
      </c>
      <c r="AC1076">
        <v>102</v>
      </c>
      <c r="AD1076">
        <v>96</v>
      </c>
      <c r="AE1076">
        <v>95</v>
      </c>
      <c r="AF1076">
        <v>93</v>
      </c>
      <c r="AG1076">
        <v>99</v>
      </c>
      <c r="AH1076">
        <v>98</v>
      </c>
      <c r="AI1076">
        <v>101</v>
      </c>
      <c r="AJ1076">
        <v>105</v>
      </c>
      <c r="AK1076">
        <v>109</v>
      </c>
      <c r="AL1076">
        <v>107</v>
      </c>
      <c r="AM1076">
        <v>104</v>
      </c>
      <c r="AN1076" s="5">
        <v>104</v>
      </c>
      <c r="AO1076" s="5">
        <v>104</v>
      </c>
      <c r="AP1076" s="5">
        <v>102</v>
      </c>
      <c r="AQ1076" s="5">
        <v>99</v>
      </c>
      <c r="AR1076" s="5">
        <v>101</v>
      </c>
      <c r="AS1076" s="5">
        <v>105</v>
      </c>
      <c r="AT1076" s="5">
        <v>107</v>
      </c>
      <c r="AU1076" s="5">
        <v>108</v>
      </c>
      <c r="AV1076" s="5">
        <v>108</v>
      </c>
      <c r="AW1076" s="5">
        <v>104</v>
      </c>
      <c r="AX1076" s="5">
        <v>102</v>
      </c>
      <c r="AY1076" s="5">
        <v>102</v>
      </c>
      <c r="AZ1076" s="5">
        <v>106</v>
      </c>
      <c r="BA1076" s="5">
        <v>108</v>
      </c>
      <c r="BB1076" s="5">
        <v>108</v>
      </c>
      <c r="BC1076" s="5">
        <v>102</v>
      </c>
      <c r="BD1076" s="5">
        <v>107</v>
      </c>
      <c r="BE1076" s="5">
        <v>109</v>
      </c>
      <c r="BF1076" s="5">
        <v>102</v>
      </c>
      <c r="BG1076" s="5">
        <v>105</v>
      </c>
      <c r="BH1076" s="5">
        <v>106</v>
      </c>
      <c r="BI1076" s="5">
        <v>105</v>
      </c>
      <c r="BJ1076" s="5">
        <v>106</v>
      </c>
      <c r="BK1076" s="5">
        <v>105</v>
      </c>
      <c r="BL1076" s="5">
        <v>98</v>
      </c>
      <c r="BM1076" s="5">
        <v>94</v>
      </c>
      <c r="BN1076" s="5">
        <v>104</v>
      </c>
      <c r="BO1076" s="5">
        <v>98</v>
      </c>
      <c r="BP1076" s="5">
        <v>98</v>
      </c>
      <c r="BQ1076" s="5">
        <v>104</v>
      </c>
      <c r="BR1076" s="5">
        <v>105</v>
      </c>
      <c r="CX1076" t="s">
        <v>2</v>
      </c>
      <c r="CY1076" t="s">
        <v>28</v>
      </c>
    </row>
    <row r="1077" spans="1:103" x14ac:dyDescent="0.25">
      <c r="A1077" t="s">
        <v>77</v>
      </c>
      <c r="B1077">
        <v>34.8536</v>
      </c>
      <c r="C1077">
        <v>-116.7869</v>
      </c>
      <c r="D1077">
        <v>1919</v>
      </c>
      <c r="E1077" t="s">
        <v>1</v>
      </c>
      <c r="F1077">
        <v>178.9</v>
      </c>
      <c r="G1077">
        <v>1951</v>
      </c>
      <c r="H1077">
        <v>8</v>
      </c>
      <c r="I1077" t="s">
        <v>260</v>
      </c>
      <c r="J1077">
        <v>83</v>
      </c>
      <c r="K1077">
        <v>85</v>
      </c>
      <c r="L1077">
        <v>91</v>
      </c>
      <c r="M1077">
        <v>91</v>
      </c>
      <c r="N1077">
        <v>85</v>
      </c>
      <c r="O1077">
        <v>87</v>
      </c>
      <c r="P1077">
        <v>89</v>
      </c>
      <c r="Q1077">
        <v>90</v>
      </c>
      <c r="R1077">
        <v>94</v>
      </c>
      <c r="S1077">
        <v>95</v>
      </c>
      <c r="T1077">
        <v>99</v>
      </c>
      <c r="U1077">
        <v>97</v>
      </c>
      <c r="V1077">
        <v>100</v>
      </c>
      <c r="W1077">
        <v>100</v>
      </c>
      <c r="X1077">
        <v>103</v>
      </c>
      <c r="Y1077">
        <v>106</v>
      </c>
      <c r="Z1077">
        <v>105</v>
      </c>
      <c r="AA1077">
        <v>103</v>
      </c>
      <c r="AB1077">
        <v>98</v>
      </c>
      <c r="AC1077">
        <v>97</v>
      </c>
      <c r="AD1077">
        <v>95</v>
      </c>
      <c r="AE1077">
        <v>96</v>
      </c>
      <c r="AF1077">
        <v>99</v>
      </c>
      <c r="AG1077">
        <v>100</v>
      </c>
      <c r="AH1077">
        <v>98</v>
      </c>
      <c r="AI1077">
        <v>100</v>
      </c>
      <c r="AJ1077">
        <v>103</v>
      </c>
      <c r="AK1077">
        <v>109</v>
      </c>
      <c r="AL1077">
        <v>109</v>
      </c>
      <c r="AM1077">
        <v>107</v>
      </c>
      <c r="AN1077" s="5">
        <v>106</v>
      </c>
      <c r="AO1077" s="5">
        <v>104</v>
      </c>
      <c r="AP1077" s="5">
        <v>103</v>
      </c>
      <c r="AQ1077" s="5">
        <v>101</v>
      </c>
      <c r="AR1077" s="5">
        <v>101</v>
      </c>
      <c r="AS1077" s="5">
        <v>105</v>
      </c>
      <c r="AT1077" s="5">
        <v>108</v>
      </c>
      <c r="AU1077" s="5">
        <v>109</v>
      </c>
      <c r="AV1077" s="5">
        <v>108</v>
      </c>
      <c r="AW1077" s="5">
        <v>103</v>
      </c>
      <c r="AX1077" s="5">
        <v>98</v>
      </c>
      <c r="AY1077" s="5">
        <v>104</v>
      </c>
      <c r="AZ1077" s="5">
        <v>105</v>
      </c>
      <c r="BA1077" s="5">
        <v>104</v>
      </c>
      <c r="BB1077" s="5">
        <v>102</v>
      </c>
      <c r="BC1077" s="5">
        <v>104</v>
      </c>
      <c r="BD1077" s="5">
        <v>108</v>
      </c>
      <c r="BE1077" s="5">
        <v>109</v>
      </c>
      <c r="BF1077" s="5">
        <v>103</v>
      </c>
      <c r="BG1077" s="5">
        <v>106</v>
      </c>
      <c r="BH1077" s="5">
        <v>106</v>
      </c>
      <c r="BI1077" s="5">
        <v>108</v>
      </c>
      <c r="BJ1077" s="5">
        <v>109</v>
      </c>
      <c r="BK1077" s="5">
        <v>103</v>
      </c>
      <c r="BL1077" s="5">
        <v>97</v>
      </c>
      <c r="BM1077" s="5">
        <v>101</v>
      </c>
      <c r="BN1077" s="5">
        <v>102</v>
      </c>
      <c r="BO1077" s="5">
        <v>86</v>
      </c>
      <c r="BP1077" s="5">
        <v>99</v>
      </c>
      <c r="BQ1077" s="5">
        <v>105</v>
      </c>
      <c r="BR1077" s="5">
        <v>107</v>
      </c>
      <c r="BS1077">
        <v>104</v>
      </c>
      <c r="BT1077">
        <v>104</v>
      </c>
      <c r="BU1077">
        <v>100</v>
      </c>
      <c r="BV1077">
        <v>102</v>
      </c>
      <c r="BW1077">
        <v>103</v>
      </c>
      <c r="BX1077">
        <v>103</v>
      </c>
      <c r="BY1077">
        <v>102</v>
      </c>
      <c r="BZ1077">
        <v>101</v>
      </c>
      <c r="CA1077">
        <v>102</v>
      </c>
      <c r="CB1077">
        <v>101</v>
      </c>
      <c r="CC1077">
        <v>101</v>
      </c>
      <c r="CD1077">
        <v>107</v>
      </c>
      <c r="CE1077">
        <v>108</v>
      </c>
      <c r="CF1077">
        <v>107</v>
      </c>
      <c r="CG1077">
        <v>108</v>
      </c>
      <c r="CH1077">
        <v>105</v>
      </c>
      <c r="CI1077">
        <v>106</v>
      </c>
      <c r="CJ1077">
        <v>106</v>
      </c>
      <c r="CK1077">
        <v>105</v>
      </c>
      <c r="CL1077">
        <v>101</v>
      </c>
      <c r="CM1077">
        <v>100</v>
      </c>
      <c r="CN1077">
        <v>100</v>
      </c>
      <c r="CO1077">
        <v>97</v>
      </c>
      <c r="CP1077">
        <v>97</v>
      </c>
      <c r="CQ1077">
        <v>102</v>
      </c>
      <c r="CR1077">
        <v>104</v>
      </c>
      <c r="CS1077">
        <v>97</v>
      </c>
      <c r="CT1077">
        <v>90</v>
      </c>
      <c r="CU1077">
        <v>88</v>
      </c>
      <c r="CV1077">
        <v>89</v>
      </c>
      <c r="CW1077">
        <v>91</v>
      </c>
      <c r="CX1077" t="s">
        <v>5</v>
      </c>
      <c r="CY1077" t="s">
        <v>78</v>
      </c>
    </row>
    <row r="1078" spans="1:103" x14ac:dyDescent="0.25">
      <c r="A1078" t="s">
        <v>103</v>
      </c>
      <c r="B1078">
        <v>36.234699999999997</v>
      </c>
      <c r="C1078">
        <v>-115.1164</v>
      </c>
      <c r="D1078">
        <v>1898</v>
      </c>
      <c r="E1078" t="s">
        <v>1</v>
      </c>
      <c r="F1078">
        <v>158.69999999999999</v>
      </c>
      <c r="G1078">
        <v>1951</v>
      </c>
      <c r="H1078">
        <v>8</v>
      </c>
      <c r="I1078" t="s">
        <v>260</v>
      </c>
      <c r="J1078">
        <v>84</v>
      </c>
      <c r="K1078">
        <v>88</v>
      </c>
      <c r="L1078">
        <v>89</v>
      </c>
      <c r="M1078">
        <v>96</v>
      </c>
      <c r="N1078">
        <v>91</v>
      </c>
      <c r="O1078">
        <v>91</v>
      </c>
      <c r="P1078">
        <v>94</v>
      </c>
      <c r="Q1078">
        <v>93</v>
      </c>
      <c r="R1078">
        <v>97</v>
      </c>
      <c r="S1078">
        <v>97</v>
      </c>
      <c r="T1078">
        <v>101</v>
      </c>
      <c r="U1078">
        <v>105</v>
      </c>
      <c r="V1078">
        <v>103</v>
      </c>
      <c r="W1078">
        <v>106</v>
      </c>
      <c r="X1078">
        <v>108</v>
      </c>
      <c r="Y1078">
        <v>112</v>
      </c>
      <c r="Z1078">
        <v>109</v>
      </c>
      <c r="AA1078">
        <v>107</v>
      </c>
      <c r="AB1078">
        <v>103</v>
      </c>
      <c r="AC1078">
        <v>102</v>
      </c>
      <c r="AD1078">
        <v>100</v>
      </c>
      <c r="AE1078">
        <v>101</v>
      </c>
      <c r="AF1078">
        <v>105</v>
      </c>
      <c r="AG1078">
        <v>104</v>
      </c>
      <c r="AH1078">
        <v>103</v>
      </c>
      <c r="AI1078">
        <v>106</v>
      </c>
      <c r="AJ1078">
        <v>110</v>
      </c>
      <c r="AK1078">
        <v>114</v>
      </c>
      <c r="AL1078">
        <v>112</v>
      </c>
      <c r="AM1078">
        <v>110</v>
      </c>
      <c r="AN1078" s="5">
        <v>110</v>
      </c>
      <c r="AO1078" s="5">
        <v>108</v>
      </c>
      <c r="AP1078" s="5">
        <v>107</v>
      </c>
      <c r="AQ1078" s="5">
        <v>113</v>
      </c>
      <c r="AR1078" s="5">
        <v>105</v>
      </c>
      <c r="AS1078" s="5">
        <v>110</v>
      </c>
      <c r="AT1078" s="5">
        <v>112</v>
      </c>
      <c r="AU1078" s="5">
        <v>114</v>
      </c>
      <c r="AV1078" s="5">
        <v>113</v>
      </c>
      <c r="AW1078" s="5">
        <v>109</v>
      </c>
      <c r="AX1078" s="5">
        <v>105</v>
      </c>
      <c r="AY1078" s="5">
        <v>107</v>
      </c>
      <c r="AZ1078" s="5">
        <v>111</v>
      </c>
      <c r="BA1078" s="5">
        <v>113</v>
      </c>
      <c r="BB1078" s="5">
        <v>112</v>
      </c>
      <c r="BC1078" s="5">
        <v>107</v>
      </c>
      <c r="BD1078" s="5">
        <v>113</v>
      </c>
      <c r="BE1078" s="5">
        <v>115</v>
      </c>
      <c r="BF1078" s="5">
        <v>106</v>
      </c>
      <c r="BG1078" s="5">
        <v>111</v>
      </c>
      <c r="BH1078" s="5">
        <v>110</v>
      </c>
      <c r="BI1078" s="5">
        <v>109</v>
      </c>
      <c r="BJ1078" s="5">
        <v>109</v>
      </c>
      <c r="BK1078" s="5">
        <v>110</v>
      </c>
      <c r="BL1078" s="5">
        <v>102</v>
      </c>
      <c r="BM1078" s="5">
        <v>95</v>
      </c>
      <c r="BN1078" s="5">
        <v>107</v>
      </c>
      <c r="BO1078" s="5">
        <v>100</v>
      </c>
      <c r="BP1078" s="5">
        <v>102</v>
      </c>
      <c r="BQ1078" s="5">
        <v>110</v>
      </c>
      <c r="BR1078" s="5">
        <v>113</v>
      </c>
      <c r="BS1078">
        <v>106</v>
      </c>
      <c r="BT1078">
        <v>99</v>
      </c>
      <c r="BU1078">
        <v>87</v>
      </c>
      <c r="BV1078">
        <v>102</v>
      </c>
      <c r="BW1078">
        <v>104</v>
      </c>
      <c r="BX1078">
        <v>103</v>
      </c>
      <c r="BY1078">
        <v>105</v>
      </c>
      <c r="BZ1078">
        <v>106</v>
      </c>
      <c r="CA1078">
        <v>108</v>
      </c>
      <c r="CB1078">
        <v>107</v>
      </c>
      <c r="CC1078">
        <v>107</v>
      </c>
      <c r="CD1078">
        <v>109</v>
      </c>
      <c r="CE1078">
        <v>113</v>
      </c>
      <c r="CF1078">
        <v>114</v>
      </c>
      <c r="CG1078">
        <v>111</v>
      </c>
      <c r="CH1078">
        <v>110</v>
      </c>
      <c r="CI1078">
        <v>111</v>
      </c>
      <c r="CJ1078">
        <v>112</v>
      </c>
      <c r="CK1078">
        <v>99</v>
      </c>
      <c r="CL1078">
        <v>105</v>
      </c>
      <c r="CM1078">
        <v>101</v>
      </c>
      <c r="CN1078">
        <v>103</v>
      </c>
      <c r="CO1078">
        <v>100</v>
      </c>
      <c r="CP1078">
        <v>100</v>
      </c>
      <c r="CQ1078">
        <v>102</v>
      </c>
      <c r="CR1078">
        <v>106</v>
      </c>
      <c r="CS1078">
        <v>95</v>
      </c>
      <c r="CT1078">
        <v>80</v>
      </c>
      <c r="CU1078">
        <v>91</v>
      </c>
      <c r="CV1078">
        <v>93</v>
      </c>
      <c r="CW1078">
        <v>94</v>
      </c>
      <c r="CX1078" t="s">
        <v>2</v>
      </c>
      <c r="CY1078" t="s">
        <v>104</v>
      </c>
    </row>
    <row r="1079" spans="1:103" x14ac:dyDescent="0.25">
      <c r="A1079" t="s">
        <v>93</v>
      </c>
      <c r="B1079">
        <v>36.25</v>
      </c>
      <c r="C1079">
        <v>-115.0333</v>
      </c>
      <c r="D1079">
        <v>1880</v>
      </c>
      <c r="E1079" t="s">
        <v>1</v>
      </c>
      <c r="F1079">
        <v>165.8</v>
      </c>
      <c r="G1079">
        <v>1951</v>
      </c>
      <c r="H1079">
        <v>8</v>
      </c>
      <c r="I1079" t="s">
        <v>260</v>
      </c>
      <c r="J1079">
        <v>80</v>
      </c>
      <c r="K1079">
        <v>85</v>
      </c>
      <c r="L1079">
        <v>86</v>
      </c>
      <c r="M1079">
        <v>92</v>
      </c>
      <c r="N1079">
        <v>88</v>
      </c>
      <c r="O1079">
        <v>90</v>
      </c>
      <c r="P1079">
        <v>92</v>
      </c>
      <c r="Q1079">
        <v>91</v>
      </c>
      <c r="R1079">
        <v>93</v>
      </c>
      <c r="S1079">
        <v>95</v>
      </c>
      <c r="T1079">
        <v>97</v>
      </c>
      <c r="U1079">
        <v>101</v>
      </c>
      <c r="V1079">
        <v>99</v>
      </c>
      <c r="W1079">
        <v>102</v>
      </c>
      <c r="X1079">
        <v>104</v>
      </c>
      <c r="Y1079">
        <v>109</v>
      </c>
      <c r="Z1079">
        <v>106</v>
      </c>
      <c r="AA1079">
        <v>104</v>
      </c>
      <c r="AB1079">
        <v>101</v>
      </c>
      <c r="AC1079">
        <v>99</v>
      </c>
      <c r="AD1079">
        <v>98</v>
      </c>
      <c r="AE1079">
        <v>97</v>
      </c>
      <c r="AF1079">
        <v>99</v>
      </c>
      <c r="AG1079">
        <v>101</v>
      </c>
      <c r="AH1079">
        <v>100</v>
      </c>
      <c r="AI1079">
        <v>102</v>
      </c>
      <c r="AJ1079">
        <v>107</v>
      </c>
      <c r="AK1079">
        <v>112</v>
      </c>
      <c r="AL1079">
        <v>111</v>
      </c>
      <c r="AM1079">
        <v>107</v>
      </c>
      <c r="AN1079" s="5">
        <v>108</v>
      </c>
      <c r="AO1079" s="5">
        <v>106</v>
      </c>
      <c r="AP1079" s="5">
        <v>104</v>
      </c>
      <c r="AQ1079" s="5">
        <v>101</v>
      </c>
      <c r="AR1079" s="5">
        <v>103</v>
      </c>
      <c r="AS1079" s="5">
        <v>105</v>
      </c>
      <c r="AT1079" s="5">
        <v>110</v>
      </c>
      <c r="AU1079" s="5">
        <v>112</v>
      </c>
      <c r="AV1079" s="5">
        <v>110</v>
      </c>
      <c r="AW1079" s="5">
        <v>107</v>
      </c>
      <c r="AX1079" s="5">
        <v>102</v>
      </c>
      <c r="AY1079" s="5">
        <v>105</v>
      </c>
      <c r="AZ1079" s="5">
        <v>108</v>
      </c>
      <c r="BA1079" s="5">
        <v>109</v>
      </c>
      <c r="BB1079" s="5">
        <v>107</v>
      </c>
      <c r="BC1079" s="5">
        <v>100</v>
      </c>
      <c r="BD1079" s="5">
        <v>106</v>
      </c>
      <c r="BE1079" s="5">
        <v>110</v>
      </c>
      <c r="BF1079" s="5">
        <v>104</v>
      </c>
      <c r="BG1079" s="5">
        <v>107</v>
      </c>
      <c r="BH1079" s="5">
        <v>108</v>
      </c>
      <c r="BI1079" s="5">
        <v>107</v>
      </c>
      <c r="BJ1079" s="5">
        <v>107</v>
      </c>
      <c r="BK1079" s="5">
        <v>104</v>
      </c>
      <c r="BL1079" s="5">
        <v>98</v>
      </c>
      <c r="BM1079" s="5">
        <v>91</v>
      </c>
      <c r="BN1079" s="5">
        <v>103</v>
      </c>
      <c r="BO1079" s="5">
        <v>94</v>
      </c>
      <c r="BP1079" s="5">
        <v>101</v>
      </c>
      <c r="BQ1079" s="5">
        <v>107</v>
      </c>
      <c r="BR1079" s="5">
        <v>110</v>
      </c>
      <c r="BS1079">
        <v>105</v>
      </c>
      <c r="BT1079">
        <v>98</v>
      </c>
      <c r="BU1079">
        <v>82</v>
      </c>
      <c r="BV1079">
        <v>100</v>
      </c>
      <c r="BW1079">
        <v>102</v>
      </c>
      <c r="BX1079">
        <v>100</v>
      </c>
      <c r="BY1079">
        <v>104</v>
      </c>
      <c r="BZ1079">
        <v>103</v>
      </c>
      <c r="CA1079">
        <v>104</v>
      </c>
      <c r="CB1079">
        <v>105</v>
      </c>
      <c r="CC1079">
        <v>105</v>
      </c>
      <c r="CD1079">
        <v>107</v>
      </c>
      <c r="CE1079">
        <v>110</v>
      </c>
      <c r="CF1079">
        <v>110</v>
      </c>
      <c r="CG1079">
        <v>109</v>
      </c>
      <c r="CH1079">
        <v>106</v>
      </c>
      <c r="CI1079">
        <v>109</v>
      </c>
      <c r="CJ1079">
        <v>111</v>
      </c>
      <c r="CK1079">
        <v>95</v>
      </c>
      <c r="CL1079">
        <v>100</v>
      </c>
      <c r="CM1079">
        <v>98</v>
      </c>
      <c r="CN1079">
        <v>100</v>
      </c>
      <c r="CO1079">
        <v>98</v>
      </c>
      <c r="CP1079">
        <v>99</v>
      </c>
      <c r="CQ1079">
        <v>100</v>
      </c>
      <c r="CR1079">
        <v>104</v>
      </c>
      <c r="CS1079">
        <v>91</v>
      </c>
      <c r="CT1079">
        <v>79</v>
      </c>
      <c r="CU1079">
        <v>90</v>
      </c>
      <c r="CV1079">
        <v>91</v>
      </c>
      <c r="CW1079">
        <v>92</v>
      </c>
      <c r="CX1079" t="s">
        <v>2</v>
      </c>
      <c r="CY1079" t="s">
        <v>94</v>
      </c>
    </row>
    <row r="1080" spans="1:103" x14ac:dyDescent="0.25">
      <c r="A1080" t="s">
        <v>45</v>
      </c>
      <c r="B1080">
        <v>35.763599999999997</v>
      </c>
      <c r="C1080">
        <v>-117.3908</v>
      </c>
      <c r="D1080">
        <v>1695</v>
      </c>
      <c r="E1080" t="s">
        <v>1</v>
      </c>
      <c r="F1080">
        <v>90.8</v>
      </c>
      <c r="G1080">
        <v>1951</v>
      </c>
      <c r="H1080">
        <v>8</v>
      </c>
      <c r="I1080" t="s">
        <v>260</v>
      </c>
      <c r="J1080">
        <v>86</v>
      </c>
      <c r="K1080">
        <v>89</v>
      </c>
      <c r="L1080">
        <v>92</v>
      </c>
      <c r="M1080">
        <v>92</v>
      </c>
      <c r="N1080">
        <v>94</v>
      </c>
      <c r="O1080">
        <v>90</v>
      </c>
      <c r="P1080">
        <v>93</v>
      </c>
      <c r="Q1080">
        <v>93</v>
      </c>
      <c r="R1080">
        <v>96</v>
      </c>
      <c r="S1080">
        <v>99</v>
      </c>
      <c r="T1080">
        <v>100</v>
      </c>
      <c r="U1080">
        <v>99</v>
      </c>
      <c r="V1080">
        <v>102</v>
      </c>
      <c r="W1080">
        <v>108</v>
      </c>
      <c r="X1080">
        <v>108</v>
      </c>
      <c r="Y1080">
        <v>109</v>
      </c>
      <c r="Z1080">
        <v>107</v>
      </c>
      <c r="AA1080">
        <v>107</v>
      </c>
      <c r="AB1080">
        <v>102</v>
      </c>
      <c r="AC1080">
        <v>100</v>
      </c>
      <c r="AD1080">
        <v>98</v>
      </c>
      <c r="AE1080">
        <v>99</v>
      </c>
      <c r="AF1080">
        <v>103</v>
      </c>
      <c r="AG1080">
        <v>101</v>
      </c>
      <c r="AH1080">
        <v>99</v>
      </c>
      <c r="AI1080">
        <v>104</v>
      </c>
      <c r="AJ1080">
        <v>109</v>
      </c>
      <c r="AK1080">
        <v>113</v>
      </c>
      <c r="AL1080">
        <v>113</v>
      </c>
      <c r="AM1080">
        <v>110</v>
      </c>
      <c r="AN1080" s="5">
        <v>111</v>
      </c>
      <c r="AO1080" s="5">
        <v>108</v>
      </c>
      <c r="AP1080" s="5">
        <v>105</v>
      </c>
      <c r="AQ1080" s="5">
        <v>102</v>
      </c>
      <c r="AR1080" s="5">
        <v>101</v>
      </c>
      <c r="AS1080" s="5">
        <v>107</v>
      </c>
      <c r="AT1080" s="5">
        <v>111</v>
      </c>
      <c r="AU1080" s="5">
        <v>112</v>
      </c>
      <c r="AV1080" s="5">
        <v>112</v>
      </c>
      <c r="AW1080" s="5">
        <v>109</v>
      </c>
      <c r="AX1080" s="5">
        <v>104</v>
      </c>
      <c r="AY1080" s="5">
        <v>106</v>
      </c>
      <c r="AZ1080" s="5">
        <v>106</v>
      </c>
      <c r="BA1080" s="5">
        <v>109</v>
      </c>
      <c r="BB1080" s="5">
        <v>109</v>
      </c>
      <c r="BC1080" s="5">
        <v>113</v>
      </c>
      <c r="BD1080" s="5">
        <v>112</v>
      </c>
      <c r="BE1080" s="5">
        <v>113</v>
      </c>
      <c r="BF1080" s="5">
        <v>105</v>
      </c>
      <c r="BG1080" s="5">
        <v>109</v>
      </c>
      <c r="BH1080" s="5">
        <v>110</v>
      </c>
      <c r="BI1080" s="5">
        <v>109</v>
      </c>
      <c r="BJ1080" s="5">
        <v>110</v>
      </c>
      <c r="BK1080" s="5">
        <v>107</v>
      </c>
      <c r="BL1080" s="5">
        <v>104</v>
      </c>
      <c r="BM1080" s="5">
        <v>104</v>
      </c>
      <c r="BN1080" s="5">
        <v>107</v>
      </c>
      <c r="BO1080" s="5">
        <v>92</v>
      </c>
      <c r="BP1080" s="5">
        <v>103</v>
      </c>
      <c r="BQ1080" s="5">
        <v>109</v>
      </c>
      <c r="BR1080" s="5">
        <v>112</v>
      </c>
      <c r="BS1080">
        <v>107</v>
      </c>
      <c r="BT1080">
        <v>108</v>
      </c>
      <c r="BU1080">
        <v>112</v>
      </c>
      <c r="BV1080">
        <v>102</v>
      </c>
      <c r="BW1080">
        <v>104</v>
      </c>
      <c r="BX1080">
        <v>104</v>
      </c>
      <c r="BY1080">
        <v>104</v>
      </c>
      <c r="BZ1080">
        <v>105</v>
      </c>
      <c r="CA1080">
        <v>107</v>
      </c>
      <c r="CB1080">
        <v>107</v>
      </c>
      <c r="CC1080">
        <v>107</v>
      </c>
      <c r="CD1080">
        <v>109</v>
      </c>
      <c r="CE1080">
        <v>110</v>
      </c>
      <c r="CF1080">
        <v>110</v>
      </c>
      <c r="CG1080">
        <v>105</v>
      </c>
      <c r="CH1080">
        <v>112</v>
      </c>
      <c r="CI1080">
        <v>111</v>
      </c>
      <c r="CJ1080">
        <v>112</v>
      </c>
      <c r="CK1080">
        <v>107</v>
      </c>
      <c r="CL1080">
        <v>105</v>
      </c>
      <c r="CM1080">
        <v>101</v>
      </c>
      <c r="CN1080">
        <v>98</v>
      </c>
      <c r="CO1080">
        <v>98</v>
      </c>
      <c r="CP1080">
        <v>100</v>
      </c>
      <c r="CQ1080">
        <v>105</v>
      </c>
      <c r="CR1080">
        <v>105</v>
      </c>
      <c r="CS1080">
        <v>100</v>
      </c>
      <c r="CT1080">
        <v>95</v>
      </c>
      <c r="CU1080">
        <v>91</v>
      </c>
      <c r="CV1080">
        <v>92</v>
      </c>
      <c r="CW1080">
        <v>96</v>
      </c>
      <c r="CX1080" t="s">
        <v>5</v>
      </c>
      <c r="CY1080" t="s">
        <v>46</v>
      </c>
    </row>
    <row r="1081" spans="1:103" x14ac:dyDescent="0.25">
      <c r="A1081" t="s">
        <v>63</v>
      </c>
      <c r="B1081">
        <v>36.549999999999997</v>
      </c>
      <c r="C1081">
        <v>-114.45829999999999</v>
      </c>
      <c r="D1081">
        <v>1294</v>
      </c>
      <c r="E1081" t="s">
        <v>1</v>
      </c>
      <c r="F1081">
        <v>215.3</v>
      </c>
      <c r="G1081">
        <v>1951</v>
      </c>
      <c r="H1081">
        <v>8</v>
      </c>
      <c r="I1081" t="s">
        <v>260</v>
      </c>
      <c r="J1081">
        <v>88</v>
      </c>
      <c r="K1081">
        <v>81</v>
      </c>
      <c r="L1081">
        <v>86</v>
      </c>
      <c r="M1081">
        <v>88</v>
      </c>
      <c r="N1081">
        <v>95</v>
      </c>
      <c r="O1081">
        <v>91</v>
      </c>
      <c r="P1081">
        <v>91</v>
      </c>
      <c r="Q1081">
        <v>93</v>
      </c>
      <c r="R1081">
        <v>94</v>
      </c>
      <c r="S1081">
        <v>95</v>
      </c>
      <c r="T1081">
        <v>97</v>
      </c>
      <c r="U1081">
        <v>100</v>
      </c>
      <c r="V1081">
        <v>103</v>
      </c>
      <c r="W1081">
        <v>104</v>
      </c>
      <c r="X1081">
        <v>104</v>
      </c>
      <c r="Y1081">
        <v>106</v>
      </c>
      <c r="Z1081">
        <v>111</v>
      </c>
      <c r="AA1081">
        <v>109</v>
      </c>
      <c r="AB1081">
        <v>106</v>
      </c>
      <c r="AC1081">
        <v>105</v>
      </c>
      <c r="AD1081">
        <v>103</v>
      </c>
      <c r="AE1081">
        <v>100</v>
      </c>
      <c r="AF1081">
        <v>100</v>
      </c>
      <c r="AG1081">
        <v>104</v>
      </c>
      <c r="AH1081">
        <v>104</v>
      </c>
      <c r="AI1081">
        <v>102</v>
      </c>
      <c r="AJ1081">
        <v>104</v>
      </c>
      <c r="AK1081">
        <v>110</v>
      </c>
      <c r="AL1081">
        <v>113</v>
      </c>
      <c r="AM1081">
        <v>112</v>
      </c>
      <c r="AN1081" s="5">
        <v>110</v>
      </c>
      <c r="AO1081" s="5">
        <v>109</v>
      </c>
      <c r="AP1081" s="5">
        <v>107</v>
      </c>
      <c r="AQ1081" s="5">
        <v>105</v>
      </c>
      <c r="AR1081" s="5">
        <v>105</v>
      </c>
      <c r="AS1081" s="5">
        <v>108</v>
      </c>
      <c r="AT1081" s="5">
        <v>110</v>
      </c>
      <c r="AU1081" s="5">
        <v>114</v>
      </c>
      <c r="AV1081" s="5">
        <v>114</v>
      </c>
      <c r="AW1081" s="5">
        <v>113</v>
      </c>
      <c r="AX1081" s="5">
        <v>108</v>
      </c>
      <c r="AY1081" s="5">
        <v>107</v>
      </c>
      <c r="AZ1081" s="5">
        <v>107</v>
      </c>
      <c r="BA1081" s="5">
        <v>110</v>
      </c>
      <c r="BB1081" s="5">
        <v>113</v>
      </c>
      <c r="BC1081" s="5">
        <v>112</v>
      </c>
      <c r="BD1081" s="5">
        <v>108</v>
      </c>
      <c r="BE1081" s="5">
        <v>111</v>
      </c>
      <c r="BF1081" s="5">
        <v>115</v>
      </c>
      <c r="BG1081" s="5">
        <v>109</v>
      </c>
      <c r="BH1081" s="5">
        <v>110</v>
      </c>
      <c r="BI1081" s="5">
        <v>111</v>
      </c>
      <c r="BJ1081" s="5">
        <v>111</v>
      </c>
      <c r="BK1081" s="5">
        <v>109</v>
      </c>
      <c r="BL1081" s="5">
        <v>108</v>
      </c>
      <c r="BM1081" s="5">
        <v>100</v>
      </c>
      <c r="BN1081" s="5">
        <v>101</v>
      </c>
      <c r="BO1081" s="5">
        <v>106</v>
      </c>
      <c r="BP1081" s="5">
        <v>100</v>
      </c>
      <c r="BQ1081" s="5">
        <v>105</v>
      </c>
      <c r="BR1081" s="5">
        <v>111</v>
      </c>
      <c r="BS1081">
        <v>110</v>
      </c>
      <c r="BT1081">
        <v>108</v>
      </c>
      <c r="BU1081">
        <v>105</v>
      </c>
      <c r="BV1081">
        <v>83</v>
      </c>
      <c r="BW1081">
        <v>99</v>
      </c>
      <c r="BX1081">
        <v>105</v>
      </c>
      <c r="BY1081">
        <v>105</v>
      </c>
      <c r="BZ1081">
        <v>106</v>
      </c>
      <c r="CA1081">
        <v>106</v>
      </c>
      <c r="CB1081">
        <v>106</v>
      </c>
      <c r="CC1081">
        <v>107</v>
      </c>
      <c r="CD1081">
        <v>107</v>
      </c>
      <c r="CE1081">
        <v>110</v>
      </c>
      <c r="CF1081">
        <v>111</v>
      </c>
      <c r="CG1081">
        <v>111</v>
      </c>
      <c r="CH1081">
        <v>111</v>
      </c>
      <c r="CI1081">
        <v>112</v>
      </c>
      <c r="CJ1081">
        <v>110</v>
      </c>
      <c r="CK1081">
        <v>112</v>
      </c>
      <c r="CL1081">
        <v>97</v>
      </c>
      <c r="CM1081">
        <v>105</v>
      </c>
      <c r="CN1081">
        <v>101</v>
      </c>
      <c r="CO1081">
        <v>104</v>
      </c>
      <c r="CP1081">
        <v>102</v>
      </c>
      <c r="CQ1081">
        <v>102</v>
      </c>
      <c r="CR1081">
        <v>103</v>
      </c>
      <c r="CS1081">
        <v>105</v>
      </c>
      <c r="CT1081">
        <v>96</v>
      </c>
      <c r="CU1081">
        <v>83</v>
      </c>
      <c r="CV1081">
        <v>86</v>
      </c>
      <c r="CW1081">
        <v>92</v>
      </c>
      <c r="CX1081" t="s">
        <v>2</v>
      </c>
      <c r="CY1081" t="s">
        <v>64</v>
      </c>
    </row>
    <row r="1082" spans="1:103" x14ac:dyDescent="0.25">
      <c r="A1082" t="s">
        <v>67</v>
      </c>
      <c r="B1082">
        <v>35.333300000000001</v>
      </c>
      <c r="C1082">
        <v>-116.08329999999999</v>
      </c>
      <c r="D1082">
        <v>922</v>
      </c>
      <c r="E1082" t="s">
        <v>1</v>
      </c>
      <c r="F1082">
        <v>143.9</v>
      </c>
      <c r="G1082">
        <v>1951</v>
      </c>
      <c r="H1082">
        <v>8</v>
      </c>
      <c r="I1082" t="s">
        <v>260</v>
      </c>
      <c r="J1082">
        <v>87</v>
      </c>
      <c r="K1082">
        <v>90</v>
      </c>
      <c r="L1082">
        <v>94</v>
      </c>
      <c r="M1082">
        <v>96</v>
      </c>
      <c r="N1082">
        <v>94</v>
      </c>
      <c r="O1082">
        <v>90</v>
      </c>
      <c r="P1082">
        <v>92</v>
      </c>
      <c r="Q1082">
        <v>94</v>
      </c>
      <c r="R1082">
        <v>95</v>
      </c>
      <c r="S1082">
        <v>102</v>
      </c>
      <c r="T1082">
        <v>103</v>
      </c>
      <c r="U1082">
        <v>103</v>
      </c>
      <c r="V1082">
        <v>103</v>
      </c>
      <c r="W1082">
        <v>105</v>
      </c>
      <c r="X1082">
        <v>109</v>
      </c>
      <c r="Y1082">
        <v>112</v>
      </c>
      <c r="Z1082">
        <v>110</v>
      </c>
      <c r="AA1082">
        <v>108</v>
      </c>
      <c r="AB1082">
        <v>101</v>
      </c>
      <c r="AC1082">
        <v>102</v>
      </c>
      <c r="AD1082">
        <v>101</v>
      </c>
      <c r="AE1082">
        <v>100</v>
      </c>
      <c r="AF1082">
        <v>105</v>
      </c>
      <c r="AG1082">
        <v>105</v>
      </c>
      <c r="AH1082">
        <v>102</v>
      </c>
      <c r="AI1082">
        <v>105</v>
      </c>
      <c r="AJ1082">
        <v>110</v>
      </c>
      <c r="AK1082">
        <v>114</v>
      </c>
      <c r="AL1082">
        <v>114</v>
      </c>
      <c r="AM1082">
        <v>110</v>
      </c>
      <c r="AN1082" s="5">
        <v>111</v>
      </c>
      <c r="AO1082" s="5">
        <v>109</v>
      </c>
      <c r="AP1082" s="5">
        <v>108</v>
      </c>
      <c r="AQ1082" s="5">
        <v>104</v>
      </c>
      <c r="AR1082" s="5">
        <v>107</v>
      </c>
      <c r="AS1082" s="5">
        <v>111</v>
      </c>
      <c r="AT1082" s="5">
        <v>115</v>
      </c>
      <c r="AU1082" s="5">
        <v>115</v>
      </c>
      <c r="AV1082" s="5">
        <v>115</v>
      </c>
      <c r="AW1082" s="5">
        <v>110</v>
      </c>
      <c r="AX1082" s="5">
        <v>104</v>
      </c>
      <c r="AY1082" s="5">
        <v>107</v>
      </c>
      <c r="AZ1082" s="5">
        <v>111</v>
      </c>
      <c r="BA1082" s="5">
        <v>112</v>
      </c>
      <c r="BB1082" s="5">
        <v>112</v>
      </c>
      <c r="BC1082" s="5">
        <v>107</v>
      </c>
      <c r="BD1082" s="5">
        <v>114</v>
      </c>
      <c r="BE1082" s="5">
        <v>116</v>
      </c>
      <c r="BF1082" s="5">
        <v>107</v>
      </c>
      <c r="BG1082" s="5">
        <v>110</v>
      </c>
      <c r="BH1082" s="5">
        <v>112</v>
      </c>
      <c r="BI1082" s="5">
        <v>110</v>
      </c>
      <c r="BJ1082" s="5">
        <v>112</v>
      </c>
      <c r="BK1082" s="5">
        <v>109</v>
      </c>
      <c r="BL1082" s="5">
        <v>105</v>
      </c>
      <c r="BM1082" s="5">
        <v>101</v>
      </c>
      <c r="BN1082" s="5">
        <v>108</v>
      </c>
      <c r="BO1082" s="5">
        <v>99</v>
      </c>
      <c r="BP1082" s="5">
        <v>108</v>
      </c>
      <c r="BQ1082" s="5">
        <v>112</v>
      </c>
      <c r="BR1082" s="5">
        <v>115</v>
      </c>
      <c r="BS1082">
        <v>109</v>
      </c>
      <c r="BT1082">
        <v>110</v>
      </c>
      <c r="BU1082">
        <v>99</v>
      </c>
      <c r="BV1082">
        <v>104</v>
      </c>
      <c r="BW1082">
        <v>106</v>
      </c>
      <c r="BX1082">
        <v>107</v>
      </c>
      <c r="BY1082">
        <v>108</v>
      </c>
      <c r="BZ1082">
        <v>105</v>
      </c>
      <c r="CA1082">
        <v>107</v>
      </c>
      <c r="CB1082">
        <v>107</v>
      </c>
      <c r="CC1082">
        <v>108</v>
      </c>
      <c r="CD1082">
        <v>110</v>
      </c>
      <c r="CE1082">
        <v>114</v>
      </c>
      <c r="CF1082">
        <v>114</v>
      </c>
      <c r="CG1082">
        <v>112</v>
      </c>
      <c r="CH1082">
        <v>113</v>
      </c>
      <c r="CI1082">
        <v>113</v>
      </c>
      <c r="CJ1082">
        <v>114</v>
      </c>
      <c r="CK1082">
        <v>109</v>
      </c>
      <c r="CL1082">
        <v>109</v>
      </c>
      <c r="CM1082">
        <v>103</v>
      </c>
      <c r="CN1082">
        <v>102</v>
      </c>
      <c r="CO1082">
        <v>100</v>
      </c>
      <c r="CP1082">
        <v>100</v>
      </c>
      <c r="CQ1082">
        <v>106</v>
      </c>
      <c r="CR1082">
        <v>107</v>
      </c>
      <c r="CS1082">
        <v>97</v>
      </c>
      <c r="CT1082">
        <v>90</v>
      </c>
      <c r="CU1082">
        <v>86</v>
      </c>
      <c r="CV1082">
        <v>93</v>
      </c>
      <c r="CW1082">
        <v>97</v>
      </c>
      <c r="CX1082" t="s">
        <v>5</v>
      </c>
      <c r="CY1082" t="s">
        <v>68</v>
      </c>
    </row>
    <row r="1083" spans="1:103" x14ac:dyDescent="0.25">
      <c r="A1083" t="s">
        <v>57</v>
      </c>
      <c r="B1083">
        <v>36.533299999999997</v>
      </c>
      <c r="C1083">
        <v>-116.88330000000001</v>
      </c>
      <c r="D1083">
        <v>-151</v>
      </c>
      <c r="E1083" t="s">
        <v>1</v>
      </c>
      <c r="F1083">
        <v>8</v>
      </c>
      <c r="G1083">
        <v>1951</v>
      </c>
      <c r="H1083">
        <v>8</v>
      </c>
      <c r="I1083" t="s">
        <v>260</v>
      </c>
      <c r="J1083">
        <v>95</v>
      </c>
      <c r="K1083">
        <v>98</v>
      </c>
      <c r="L1083">
        <v>99</v>
      </c>
      <c r="M1083">
        <v>103</v>
      </c>
      <c r="N1083">
        <v>101</v>
      </c>
      <c r="O1083">
        <v>99</v>
      </c>
      <c r="P1083">
        <v>99</v>
      </c>
      <c r="Q1083">
        <v>100</v>
      </c>
      <c r="R1083">
        <v>104</v>
      </c>
      <c r="S1083">
        <v>108</v>
      </c>
      <c r="T1083">
        <v>109</v>
      </c>
      <c r="U1083">
        <v>110</v>
      </c>
      <c r="V1083">
        <v>110</v>
      </c>
      <c r="W1083">
        <v>113</v>
      </c>
      <c r="X1083">
        <v>115</v>
      </c>
      <c r="Y1083">
        <v>119</v>
      </c>
      <c r="Z1083">
        <v>118</v>
      </c>
      <c r="AA1083">
        <v>117</v>
      </c>
      <c r="AB1083">
        <v>115</v>
      </c>
      <c r="AC1083">
        <v>111</v>
      </c>
      <c r="AD1083">
        <v>110</v>
      </c>
      <c r="AE1083">
        <v>108</v>
      </c>
      <c r="AF1083">
        <v>111</v>
      </c>
      <c r="AG1083">
        <v>112</v>
      </c>
      <c r="AH1083">
        <v>111</v>
      </c>
      <c r="AI1083">
        <v>112</v>
      </c>
      <c r="AJ1083">
        <v>117</v>
      </c>
      <c r="AK1083">
        <v>121</v>
      </c>
      <c r="AL1083">
        <v>121</v>
      </c>
      <c r="AM1083">
        <v>120</v>
      </c>
      <c r="AN1083" s="5">
        <v>118</v>
      </c>
      <c r="AO1083" s="5">
        <v>116</v>
      </c>
      <c r="AP1083" s="5">
        <v>115</v>
      </c>
      <c r="AQ1083" s="5">
        <v>114</v>
      </c>
      <c r="AR1083" s="5">
        <v>112</v>
      </c>
      <c r="AS1083" s="5">
        <v>115</v>
      </c>
      <c r="AT1083" s="5">
        <v>122</v>
      </c>
      <c r="AU1083" s="5">
        <v>122</v>
      </c>
      <c r="AV1083" s="5">
        <v>120</v>
      </c>
      <c r="AW1083" s="5">
        <v>116</v>
      </c>
      <c r="AX1083" s="5">
        <v>115</v>
      </c>
      <c r="AY1083" s="5">
        <v>114</v>
      </c>
      <c r="AZ1083" s="5">
        <v>117</v>
      </c>
      <c r="BA1083" s="5">
        <v>120</v>
      </c>
      <c r="BB1083" s="5">
        <v>119</v>
      </c>
      <c r="BC1083" s="5">
        <v>119</v>
      </c>
      <c r="BD1083" s="5">
        <v>120</v>
      </c>
      <c r="BE1083" s="5">
        <v>125</v>
      </c>
      <c r="BF1083" s="8">
        <f>AVERAGE(BE1083,BG1083)</f>
        <v>120</v>
      </c>
      <c r="BG1083" s="5">
        <v>115</v>
      </c>
      <c r="BH1083" s="5">
        <v>118</v>
      </c>
      <c r="BI1083" s="5">
        <v>119</v>
      </c>
      <c r="BJ1083" s="5">
        <v>118</v>
      </c>
      <c r="BK1083" s="5">
        <v>119</v>
      </c>
      <c r="BL1083" s="5">
        <v>117</v>
      </c>
      <c r="BM1083" s="5">
        <v>114</v>
      </c>
      <c r="BN1083" s="5">
        <v>115</v>
      </c>
      <c r="BO1083" s="5">
        <v>113</v>
      </c>
      <c r="BP1083" s="5">
        <v>111</v>
      </c>
      <c r="BQ1083" s="5">
        <v>116</v>
      </c>
      <c r="BR1083" s="5">
        <v>121</v>
      </c>
      <c r="BS1083">
        <v>116</v>
      </c>
      <c r="BT1083">
        <v>119</v>
      </c>
      <c r="BU1083">
        <v>118</v>
      </c>
      <c r="BV1083">
        <v>112</v>
      </c>
      <c r="BW1083">
        <v>113</v>
      </c>
      <c r="BX1083">
        <v>114</v>
      </c>
      <c r="BY1083">
        <v>112</v>
      </c>
      <c r="BZ1083">
        <v>111</v>
      </c>
      <c r="CA1083">
        <v>115</v>
      </c>
      <c r="CB1083">
        <v>116</v>
      </c>
      <c r="CC1083">
        <v>116</v>
      </c>
      <c r="CD1083">
        <v>118</v>
      </c>
      <c r="CE1083">
        <v>118</v>
      </c>
      <c r="CF1083">
        <v>118</v>
      </c>
      <c r="CG1083">
        <v>120</v>
      </c>
      <c r="CH1083">
        <v>120</v>
      </c>
      <c r="CI1083">
        <v>121</v>
      </c>
      <c r="CJ1083">
        <v>121</v>
      </c>
      <c r="CK1083">
        <v>120</v>
      </c>
      <c r="CL1083">
        <v>115</v>
      </c>
      <c r="CM1083">
        <v>114</v>
      </c>
      <c r="CN1083">
        <v>109</v>
      </c>
      <c r="CO1083">
        <v>109</v>
      </c>
      <c r="CP1083">
        <v>108</v>
      </c>
      <c r="CQ1083">
        <v>111</v>
      </c>
      <c r="CR1083">
        <v>114</v>
      </c>
      <c r="CS1083">
        <v>110</v>
      </c>
      <c r="CT1083">
        <v>109</v>
      </c>
      <c r="CU1083">
        <v>104</v>
      </c>
      <c r="CV1083">
        <v>100</v>
      </c>
      <c r="CW1083">
        <v>105</v>
      </c>
      <c r="CX1083" t="s">
        <v>5</v>
      </c>
      <c r="CY1083" t="s">
        <v>58</v>
      </c>
    </row>
    <row r="1084" spans="1:103" x14ac:dyDescent="0.25">
      <c r="A1084" t="s">
        <v>29</v>
      </c>
      <c r="B1084">
        <v>36.450000000000003</v>
      </c>
      <c r="C1084">
        <v>-116.86669999999999</v>
      </c>
      <c r="D1084">
        <v>-168</v>
      </c>
      <c r="E1084" t="s">
        <v>1</v>
      </c>
      <c r="F1084">
        <v>1.4</v>
      </c>
      <c r="G1084">
        <v>1951</v>
      </c>
      <c r="H1084">
        <v>8</v>
      </c>
      <c r="I1084" t="s">
        <v>260</v>
      </c>
      <c r="J1084">
        <v>94</v>
      </c>
      <c r="K1084">
        <v>95</v>
      </c>
      <c r="L1084">
        <v>99</v>
      </c>
      <c r="M1084">
        <v>103</v>
      </c>
      <c r="N1084">
        <v>99</v>
      </c>
      <c r="O1084">
        <v>98</v>
      </c>
      <c r="P1084">
        <v>99</v>
      </c>
      <c r="Q1084">
        <v>100</v>
      </c>
      <c r="R1084">
        <v>103</v>
      </c>
      <c r="S1084">
        <v>106</v>
      </c>
      <c r="T1084">
        <v>108</v>
      </c>
      <c r="U1084">
        <v>109</v>
      </c>
      <c r="V1084">
        <v>108</v>
      </c>
      <c r="W1084">
        <v>112</v>
      </c>
      <c r="X1084">
        <v>115</v>
      </c>
      <c r="Y1084">
        <v>119</v>
      </c>
      <c r="Z1084">
        <v>118</v>
      </c>
      <c r="AA1084">
        <v>115</v>
      </c>
      <c r="AB1084">
        <v>113</v>
      </c>
      <c r="AC1084">
        <v>110</v>
      </c>
      <c r="AD1084">
        <v>107</v>
      </c>
      <c r="AE1084">
        <v>107</v>
      </c>
      <c r="AF1084">
        <v>111</v>
      </c>
      <c r="AG1084">
        <v>111</v>
      </c>
      <c r="AH1084">
        <v>108</v>
      </c>
      <c r="AI1084">
        <v>111</v>
      </c>
      <c r="AJ1084">
        <v>115</v>
      </c>
      <c r="AK1084">
        <v>120</v>
      </c>
      <c r="AL1084">
        <v>119</v>
      </c>
      <c r="AM1084">
        <v>117</v>
      </c>
      <c r="AN1084" s="5">
        <v>116</v>
      </c>
      <c r="AO1084" s="5">
        <v>116</v>
      </c>
      <c r="AP1084" s="5">
        <v>115</v>
      </c>
      <c r="AQ1084" s="5">
        <v>111</v>
      </c>
      <c r="AR1084" s="5">
        <v>112</v>
      </c>
      <c r="AS1084" s="5">
        <v>113</v>
      </c>
      <c r="AT1084" s="5">
        <v>119</v>
      </c>
      <c r="AU1084" s="5">
        <v>120</v>
      </c>
      <c r="AV1084" s="5">
        <v>119</v>
      </c>
      <c r="AW1084" s="5">
        <v>117</v>
      </c>
      <c r="AX1084" s="5">
        <v>114</v>
      </c>
      <c r="AY1084" s="5">
        <v>114</v>
      </c>
      <c r="AZ1084" s="5">
        <v>116</v>
      </c>
      <c r="BA1084" s="5">
        <v>119</v>
      </c>
      <c r="BB1084" s="5">
        <v>117</v>
      </c>
      <c r="BC1084" s="5">
        <v>118</v>
      </c>
      <c r="BD1084" s="5">
        <v>120</v>
      </c>
      <c r="BE1084" s="5">
        <v>123</v>
      </c>
      <c r="BF1084" s="5">
        <v>119</v>
      </c>
      <c r="BG1084" s="5">
        <v>115</v>
      </c>
      <c r="BH1084" s="5">
        <v>117</v>
      </c>
      <c r="BI1084" s="5">
        <v>119</v>
      </c>
      <c r="BJ1084" s="5">
        <v>120</v>
      </c>
      <c r="BK1084" s="5">
        <v>119</v>
      </c>
      <c r="BL1084" s="5">
        <v>119</v>
      </c>
      <c r="BM1084" s="5">
        <v>115</v>
      </c>
      <c r="BN1084" s="5">
        <v>115</v>
      </c>
      <c r="BO1084" s="5">
        <v>114</v>
      </c>
      <c r="BP1084" s="5">
        <v>110</v>
      </c>
      <c r="BQ1084" s="5">
        <v>117</v>
      </c>
      <c r="BR1084" s="5">
        <v>121</v>
      </c>
      <c r="BS1084">
        <v>116</v>
      </c>
      <c r="BT1084">
        <v>116</v>
      </c>
      <c r="BU1084">
        <v>116</v>
      </c>
      <c r="BV1084">
        <v>112</v>
      </c>
      <c r="BW1084">
        <v>114</v>
      </c>
      <c r="BX1084">
        <v>111</v>
      </c>
      <c r="BY1084">
        <v>112</v>
      </c>
      <c r="BZ1084">
        <v>111</v>
      </c>
      <c r="CA1084">
        <v>114</v>
      </c>
      <c r="CB1084">
        <v>115</v>
      </c>
      <c r="CC1084">
        <v>116</v>
      </c>
      <c r="CD1084">
        <v>118</v>
      </c>
      <c r="CE1084">
        <v>117</v>
      </c>
      <c r="CF1084">
        <v>118</v>
      </c>
      <c r="CG1084">
        <v>119</v>
      </c>
      <c r="CH1084">
        <v>120</v>
      </c>
      <c r="CI1084">
        <v>120</v>
      </c>
      <c r="CJ1084">
        <v>120</v>
      </c>
      <c r="CK1084">
        <v>121</v>
      </c>
      <c r="CL1084">
        <v>112</v>
      </c>
      <c r="CM1084">
        <v>113</v>
      </c>
      <c r="CN1084">
        <v>109</v>
      </c>
      <c r="CO1084">
        <v>105</v>
      </c>
      <c r="CP1084">
        <v>107</v>
      </c>
      <c r="CQ1084">
        <v>110</v>
      </c>
      <c r="CR1084">
        <v>115</v>
      </c>
      <c r="CS1084">
        <v>109</v>
      </c>
      <c r="CT1084">
        <v>110</v>
      </c>
      <c r="CU1084">
        <v>102</v>
      </c>
      <c r="CV1084">
        <v>100</v>
      </c>
      <c r="CW1084">
        <v>104</v>
      </c>
      <c r="CX1084" t="s">
        <v>5</v>
      </c>
      <c r="CY1084" t="s">
        <v>30</v>
      </c>
    </row>
    <row r="1085" spans="1:103" x14ac:dyDescent="0.25">
      <c r="BS1085" cm="1">
        <f t="array" ref="BS1085">SUMPRODUCT(--(MOD(AN1084:BR1084,5)=0))</f>
        <v>8</v>
      </c>
      <c r="BT1085">
        <f>AVERAGE(AN1084:BR1084)</f>
        <v>116.74193548387096</v>
      </c>
    </row>
    <row r="1086" spans="1:103" x14ac:dyDescent="0.25">
      <c r="D1086" s="5">
        <f>AVERAGE(D1048:D1083)</f>
        <v>3131.7777777777778</v>
      </c>
      <c r="AN1086" s="5">
        <f>AVERAGE(AN1048:AN1083)</f>
        <v>102.44444444444444</v>
      </c>
      <c r="AO1086" s="5">
        <f t="shared" ref="AO1086:BR1086" si="2394">AVERAGE(AO1048:AO1083)</f>
        <v>100.77777777777777</v>
      </c>
      <c r="AP1086" s="5">
        <f t="shared" si="2394"/>
        <v>98.583333333333329</v>
      </c>
      <c r="AQ1086" s="5">
        <f t="shared" si="2394"/>
        <v>96.583333333333329</v>
      </c>
      <c r="AR1086" s="5">
        <f t="shared" si="2394"/>
        <v>97.361111111111114</v>
      </c>
      <c r="AS1086" s="5">
        <f t="shared" si="2394"/>
        <v>101.80555555555556</v>
      </c>
      <c r="AT1086" s="5">
        <f t="shared" si="2394"/>
        <v>104.84722222222223</v>
      </c>
      <c r="AU1086" s="5">
        <f t="shared" si="2394"/>
        <v>105.58333333333333</v>
      </c>
      <c r="AV1086" s="5">
        <f t="shared" si="2394"/>
        <v>105.02777777777777</v>
      </c>
      <c r="AW1086" s="5">
        <f t="shared" si="2394"/>
        <v>101.19444444444444</v>
      </c>
      <c r="AX1086" s="5">
        <f t="shared" si="2394"/>
        <v>98.527777777777771</v>
      </c>
      <c r="AY1086" s="5">
        <f t="shared" si="2394"/>
        <v>99.194444444444443</v>
      </c>
      <c r="AZ1086" s="5">
        <f t="shared" si="2394"/>
        <v>101.08333333333333</v>
      </c>
      <c r="BA1086" s="5">
        <f t="shared" si="2394"/>
        <v>103.22222222222223</v>
      </c>
      <c r="BB1086" s="5">
        <f t="shared" si="2394"/>
        <v>103.5</v>
      </c>
      <c r="BC1086" s="5">
        <f t="shared" si="2394"/>
        <v>100.38888888888889</v>
      </c>
      <c r="BD1086" s="5">
        <f t="shared" si="2394"/>
        <v>103.63888888888889</v>
      </c>
      <c r="BE1086" s="5">
        <f t="shared" si="2394"/>
        <v>105.69444444444444</v>
      </c>
      <c r="BF1086" s="5">
        <f t="shared" si="2394"/>
        <v>100.47222222222223</v>
      </c>
      <c r="BG1086" s="5">
        <f t="shared" si="2394"/>
        <v>100.13888888888889</v>
      </c>
      <c r="BH1086" s="5">
        <f t="shared" si="2394"/>
        <v>101.55555555555556</v>
      </c>
      <c r="BI1086" s="5">
        <f t="shared" si="2394"/>
        <v>102.13888888888889</v>
      </c>
      <c r="BJ1086" s="5">
        <f t="shared" si="2394"/>
        <v>102.69444444444444</v>
      </c>
      <c r="BK1086" s="5">
        <f t="shared" si="2394"/>
        <v>101.41666666666667</v>
      </c>
      <c r="BL1086" s="5">
        <f t="shared" si="2394"/>
        <v>97.166666666666671</v>
      </c>
      <c r="BM1086" s="5">
        <f t="shared" si="2394"/>
        <v>96.027777777777771</v>
      </c>
      <c r="BN1086" s="5">
        <f t="shared" si="2394"/>
        <v>99.138888888888886</v>
      </c>
      <c r="BO1086" s="5">
        <f t="shared" si="2394"/>
        <v>92.194444444444443</v>
      </c>
      <c r="BP1086" s="5">
        <f t="shared" si="2394"/>
        <v>95.916666666666671</v>
      </c>
      <c r="BQ1086" s="5">
        <f t="shared" si="2394"/>
        <v>101.47222222222223</v>
      </c>
      <c r="BR1086" s="5">
        <f t="shared" si="2394"/>
        <v>105.16666666666667</v>
      </c>
    </row>
    <row r="1087" spans="1:103" x14ac:dyDescent="0.25">
      <c r="AI1087" s="13">
        <f>-AM1087/(AVERAGE(D1048:D1083)-D1084)</f>
        <v>-4.8296670352516533E-3</v>
      </c>
      <c r="AJ1087" t="s">
        <v>263</v>
      </c>
      <c r="AK1087">
        <f>AVERAGE(AN1084:BR1084)</f>
        <v>116.74193548387096</v>
      </c>
      <c r="AL1087">
        <f>AVERAGE(AN1086:BR1086)</f>
        <v>100.80510752688167</v>
      </c>
      <c r="AM1087">
        <f>AK1087-AL1087</f>
        <v>15.936827956989291</v>
      </c>
      <c r="AN1087" s="5">
        <f>AN1086+$AM1087</f>
        <v>118.38127240143373</v>
      </c>
      <c r="AO1087" s="5">
        <f t="shared" ref="AO1087:BR1087" si="2395">AO1086+$AM1087</f>
        <v>116.71460573476706</v>
      </c>
      <c r="AP1087" s="5">
        <f t="shared" si="2395"/>
        <v>114.52016129032262</v>
      </c>
      <c r="AQ1087" s="5">
        <f t="shared" si="2395"/>
        <v>112.52016129032262</v>
      </c>
      <c r="AR1087" s="5">
        <f t="shared" si="2395"/>
        <v>113.2979390681004</v>
      </c>
      <c r="AS1087" s="5">
        <f t="shared" si="2395"/>
        <v>117.74238351254485</v>
      </c>
      <c r="AT1087" s="5">
        <f t="shared" si="2395"/>
        <v>120.78405017921152</v>
      </c>
      <c r="AU1087" s="5">
        <f t="shared" si="2395"/>
        <v>121.52016129032262</v>
      </c>
      <c r="AV1087" s="5">
        <f t="shared" si="2395"/>
        <v>120.96460573476706</v>
      </c>
      <c r="AW1087" s="5">
        <f t="shared" si="2395"/>
        <v>117.13127240143373</v>
      </c>
      <c r="AX1087" s="5">
        <f t="shared" si="2395"/>
        <v>114.46460573476706</v>
      </c>
      <c r="AY1087" s="5">
        <f t="shared" si="2395"/>
        <v>115.13127240143373</v>
      </c>
      <c r="AZ1087" s="5">
        <f t="shared" si="2395"/>
        <v>117.02016129032262</v>
      </c>
      <c r="BA1087" s="5">
        <f t="shared" si="2395"/>
        <v>119.15905017921152</v>
      </c>
      <c r="BB1087" s="5">
        <f t="shared" si="2395"/>
        <v>119.43682795698929</v>
      </c>
      <c r="BC1087" s="5">
        <f t="shared" si="2395"/>
        <v>116.32571684587818</v>
      </c>
      <c r="BD1087" s="5">
        <f t="shared" si="2395"/>
        <v>119.57571684587818</v>
      </c>
      <c r="BE1087" s="5">
        <f t="shared" si="2395"/>
        <v>121.63127240143373</v>
      </c>
      <c r="BF1087" s="5">
        <f t="shared" si="2395"/>
        <v>116.40905017921152</v>
      </c>
      <c r="BG1087" s="5">
        <f t="shared" si="2395"/>
        <v>116.07571684587818</v>
      </c>
      <c r="BH1087" s="5">
        <f t="shared" si="2395"/>
        <v>117.49238351254485</v>
      </c>
      <c r="BI1087" s="5">
        <f t="shared" si="2395"/>
        <v>118.07571684587818</v>
      </c>
      <c r="BJ1087" s="5">
        <f t="shared" si="2395"/>
        <v>118.63127240143373</v>
      </c>
      <c r="BK1087" s="5">
        <f t="shared" si="2395"/>
        <v>117.35349462365596</v>
      </c>
      <c r="BL1087" s="5">
        <f t="shared" si="2395"/>
        <v>113.10349462365596</v>
      </c>
      <c r="BM1087" s="5">
        <f t="shared" si="2395"/>
        <v>111.96460573476706</v>
      </c>
      <c r="BN1087" s="5">
        <f t="shared" si="2395"/>
        <v>115.07571684587818</v>
      </c>
      <c r="BO1087" s="5">
        <f t="shared" si="2395"/>
        <v>108.13127240143373</v>
      </c>
      <c r="BP1087" s="5">
        <f t="shared" si="2395"/>
        <v>111.85349462365596</v>
      </c>
      <c r="BQ1087" s="5">
        <f t="shared" si="2395"/>
        <v>117.40905017921152</v>
      </c>
      <c r="BR1087" s="5">
        <f t="shared" si="2395"/>
        <v>121.10349462365596</v>
      </c>
    </row>
    <row r="1088" spans="1:103" x14ac:dyDescent="0.25">
      <c r="AI1088" s="11"/>
      <c r="AN1088" s="5">
        <f>AN1084-AN1087</f>
        <v>-2.3812724014337334</v>
      </c>
      <c r="AO1088" s="5">
        <f t="shared" ref="AO1088:BR1088" si="2396">AO1084-AO1087</f>
        <v>-0.71460573476706202</v>
      </c>
      <c r="AP1088" s="5">
        <f t="shared" si="2396"/>
        <v>0.47983870967738085</v>
      </c>
      <c r="AQ1088" s="5">
        <f t="shared" si="2396"/>
        <v>-1.5201612903226192</v>
      </c>
      <c r="AR1088" s="5">
        <f t="shared" si="2396"/>
        <v>-1.2979390681004048</v>
      </c>
      <c r="AS1088" s="5">
        <f t="shared" si="2396"/>
        <v>-4.7423835125448477</v>
      </c>
      <c r="AT1088" s="5">
        <f t="shared" si="2396"/>
        <v>-1.7840501792115191</v>
      </c>
      <c r="AU1088" s="5">
        <f t="shared" si="2396"/>
        <v>-1.5201612903226192</v>
      </c>
      <c r="AV1088" s="5">
        <f t="shared" si="2396"/>
        <v>-1.964605734767062</v>
      </c>
      <c r="AW1088" s="5">
        <f t="shared" si="2396"/>
        <v>-0.13127240143373342</v>
      </c>
      <c r="AX1088" s="5">
        <f t="shared" si="2396"/>
        <v>-0.46460573476706202</v>
      </c>
      <c r="AY1088" s="5">
        <f t="shared" si="2396"/>
        <v>-1.1312724014337334</v>
      </c>
      <c r="AZ1088" s="5">
        <f t="shared" si="2396"/>
        <v>-1.0201612903226192</v>
      </c>
      <c r="BA1088" s="5">
        <f t="shared" si="2396"/>
        <v>-0.15905017921151909</v>
      </c>
      <c r="BB1088" s="5">
        <f t="shared" si="2396"/>
        <v>-2.4368279569892906</v>
      </c>
      <c r="BC1088" s="5">
        <f t="shared" si="2396"/>
        <v>1.6742831541218237</v>
      </c>
      <c r="BD1088" s="5">
        <f t="shared" si="2396"/>
        <v>0.42428315412182371</v>
      </c>
      <c r="BE1088" s="5">
        <f t="shared" si="2396"/>
        <v>1.3687275985662666</v>
      </c>
      <c r="BF1088" s="5">
        <f t="shared" si="2396"/>
        <v>2.5909498207884809</v>
      </c>
      <c r="BG1088" s="5">
        <f t="shared" si="2396"/>
        <v>-1.0757168458781763</v>
      </c>
      <c r="BH1088" s="5">
        <f t="shared" si="2396"/>
        <v>-0.49238351254484769</v>
      </c>
      <c r="BI1088" s="5">
        <f t="shared" si="2396"/>
        <v>0.92428315412182371</v>
      </c>
      <c r="BJ1088" s="5">
        <f t="shared" si="2396"/>
        <v>1.3687275985662666</v>
      </c>
      <c r="BK1088" s="5">
        <f t="shared" si="2396"/>
        <v>1.646505376344038</v>
      </c>
      <c r="BL1088" s="5">
        <f t="shared" si="2396"/>
        <v>5.896505376344038</v>
      </c>
      <c r="BM1088" s="5">
        <f t="shared" si="2396"/>
        <v>3.035394265232938</v>
      </c>
      <c r="BN1088" s="5">
        <f t="shared" si="2396"/>
        <v>-7.5716845878176287E-2</v>
      </c>
      <c r="BO1088" s="5">
        <f t="shared" si="2396"/>
        <v>5.8687275985662666</v>
      </c>
      <c r="BP1088" s="5">
        <f t="shared" si="2396"/>
        <v>-1.853494623655962</v>
      </c>
      <c r="BQ1088" s="5">
        <f t="shared" si="2396"/>
        <v>-0.40905017921151909</v>
      </c>
      <c r="BR1088" s="5">
        <f t="shared" si="2396"/>
        <v>-0.10349462365596196</v>
      </c>
      <c r="BS1088" s="15">
        <f>STDEV(AN1088:BR1088)</f>
        <v>2.2451360283678761</v>
      </c>
      <c r="BT1088" t="s">
        <v>264</v>
      </c>
    </row>
    <row r="1089" spans="1:103" x14ac:dyDescent="0.25">
      <c r="AI1089" s="11"/>
      <c r="AN1089" s="5">
        <f>ABS(AN1088)</f>
        <v>2.3812724014337334</v>
      </c>
      <c r="AO1089" s="5">
        <f t="shared" ref="AO1089" si="2397">ABS(AO1088)</f>
        <v>0.71460573476706202</v>
      </c>
      <c r="AP1089" s="5">
        <f t="shared" ref="AP1089" si="2398">ABS(AP1088)</f>
        <v>0.47983870967738085</v>
      </c>
      <c r="AQ1089" s="5">
        <f t="shared" ref="AQ1089" si="2399">ABS(AQ1088)</f>
        <v>1.5201612903226192</v>
      </c>
      <c r="AR1089" s="5">
        <f t="shared" ref="AR1089" si="2400">ABS(AR1088)</f>
        <v>1.2979390681004048</v>
      </c>
      <c r="AS1089" s="5">
        <f t="shared" ref="AS1089" si="2401">ABS(AS1088)</f>
        <v>4.7423835125448477</v>
      </c>
      <c r="AT1089" s="5">
        <f t="shared" ref="AT1089" si="2402">ABS(AT1088)</f>
        <v>1.7840501792115191</v>
      </c>
      <c r="AU1089" s="5">
        <f t="shared" ref="AU1089" si="2403">ABS(AU1088)</f>
        <v>1.5201612903226192</v>
      </c>
      <c r="AV1089" s="5">
        <f t="shared" ref="AV1089" si="2404">ABS(AV1088)</f>
        <v>1.964605734767062</v>
      </c>
      <c r="AW1089" s="5">
        <f t="shared" ref="AW1089" si="2405">ABS(AW1088)</f>
        <v>0.13127240143373342</v>
      </c>
      <c r="AX1089" s="5">
        <f t="shared" ref="AX1089" si="2406">ABS(AX1088)</f>
        <v>0.46460573476706202</v>
      </c>
      <c r="AY1089" s="5">
        <f t="shared" ref="AY1089" si="2407">ABS(AY1088)</f>
        <v>1.1312724014337334</v>
      </c>
      <c r="AZ1089" s="5">
        <f t="shared" ref="AZ1089" si="2408">ABS(AZ1088)</f>
        <v>1.0201612903226192</v>
      </c>
      <c r="BA1089" s="5">
        <f t="shared" ref="BA1089" si="2409">ABS(BA1088)</f>
        <v>0.15905017921151909</v>
      </c>
      <c r="BB1089" s="5">
        <f t="shared" ref="BB1089" si="2410">ABS(BB1088)</f>
        <v>2.4368279569892906</v>
      </c>
      <c r="BC1089" s="5">
        <f t="shared" ref="BC1089" si="2411">ABS(BC1088)</f>
        <v>1.6742831541218237</v>
      </c>
      <c r="BD1089" s="5">
        <f t="shared" ref="BD1089" si="2412">ABS(BD1088)</f>
        <v>0.42428315412182371</v>
      </c>
      <c r="BE1089" s="5">
        <f t="shared" ref="BE1089" si="2413">ABS(BE1088)</f>
        <v>1.3687275985662666</v>
      </c>
      <c r="BF1089" s="5">
        <f t="shared" ref="BF1089" si="2414">ABS(BF1088)</f>
        <v>2.5909498207884809</v>
      </c>
      <c r="BG1089" s="5">
        <f t="shared" ref="BG1089" si="2415">ABS(BG1088)</f>
        <v>1.0757168458781763</v>
      </c>
      <c r="BH1089" s="5">
        <f t="shared" ref="BH1089" si="2416">ABS(BH1088)</f>
        <v>0.49238351254484769</v>
      </c>
      <c r="BI1089" s="5">
        <f t="shared" ref="BI1089" si="2417">ABS(BI1088)</f>
        <v>0.92428315412182371</v>
      </c>
      <c r="BJ1089" s="5">
        <f t="shared" ref="BJ1089" si="2418">ABS(BJ1088)</f>
        <v>1.3687275985662666</v>
      </c>
      <c r="BK1089" s="5">
        <f t="shared" ref="BK1089" si="2419">ABS(BK1088)</f>
        <v>1.646505376344038</v>
      </c>
      <c r="BL1089" s="5">
        <f t="shared" ref="BL1089" si="2420">ABS(BL1088)</f>
        <v>5.896505376344038</v>
      </c>
      <c r="BM1089" s="5">
        <f t="shared" ref="BM1089" si="2421">ABS(BM1088)</f>
        <v>3.035394265232938</v>
      </c>
      <c r="BN1089" s="5">
        <f t="shared" ref="BN1089" si="2422">ABS(BN1088)</f>
        <v>7.5716845878176287E-2</v>
      </c>
      <c r="BO1089" s="5">
        <f t="shared" ref="BO1089" si="2423">ABS(BO1088)</f>
        <v>5.8687275985662666</v>
      </c>
      <c r="BP1089" s="5">
        <f t="shared" ref="BP1089" si="2424">ABS(BP1088)</f>
        <v>1.853494623655962</v>
      </c>
      <c r="BQ1089" s="5">
        <f t="shared" ref="BQ1089" si="2425">ABS(BQ1088)</f>
        <v>0.40905017921151909</v>
      </c>
      <c r="BR1089" s="5">
        <f t="shared" ref="BR1089" si="2426">ABS(BR1088)</f>
        <v>0.10349462365596196</v>
      </c>
      <c r="BS1089" s="15">
        <f>AVERAGE(AN1089:BR1089)</f>
        <v>1.6308532778356004</v>
      </c>
      <c r="BT1089" t="s">
        <v>268</v>
      </c>
    </row>
    <row r="1091" spans="1:103" x14ac:dyDescent="0.25">
      <c r="A1091" t="s">
        <v>13</v>
      </c>
      <c r="B1091">
        <v>38.069400000000002</v>
      </c>
      <c r="C1091">
        <v>-117.2355</v>
      </c>
      <c r="D1091">
        <v>6010</v>
      </c>
      <c r="E1091" t="s">
        <v>1</v>
      </c>
      <c r="F1091">
        <v>181.5</v>
      </c>
      <c r="G1091">
        <v>1952</v>
      </c>
      <c r="H1091">
        <v>8</v>
      </c>
      <c r="I1091" t="s">
        <v>260</v>
      </c>
      <c r="J1091">
        <v>78</v>
      </c>
      <c r="K1091">
        <v>76</v>
      </c>
      <c r="L1091">
        <v>83</v>
      </c>
      <c r="M1091">
        <v>85</v>
      </c>
      <c r="N1091">
        <v>81</v>
      </c>
      <c r="O1091">
        <v>76</v>
      </c>
      <c r="P1091">
        <v>80</v>
      </c>
      <c r="Q1091">
        <v>83</v>
      </c>
      <c r="R1091">
        <v>73</v>
      </c>
      <c r="S1091">
        <v>73</v>
      </c>
      <c r="T1091">
        <v>75</v>
      </c>
      <c r="U1091">
        <v>72</v>
      </c>
      <c r="V1091">
        <v>76</v>
      </c>
      <c r="W1091">
        <v>82</v>
      </c>
      <c r="X1091">
        <v>74</v>
      </c>
      <c r="Y1091">
        <v>85</v>
      </c>
      <c r="Z1091">
        <v>86</v>
      </c>
      <c r="AA1091">
        <v>87</v>
      </c>
      <c r="AB1091">
        <v>83</v>
      </c>
      <c r="AC1091">
        <v>84</v>
      </c>
      <c r="AD1091">
        <v>80</v>
      </c>
      <c r="AE1091">
        <v>81</v>
      </c>
      <c r="AF1091">
        <v>71</v>
      </c>
      <c r="AG1091">
        <v>76</v>
      </c>
      <c r="AH1091">
        <v>73</v>
      </c>
      <c r="AI1091">
        <v>65</v>
      </c>
      <c r="AJ1091">
        <v>73</v>
      </c>
      <c r="AK1091">
        <v>73</v>
      </c>
      <c r="AL1091">
        <v>78</v>
      </c>
      <c r="AM1091">
        <v>82</v>
      </c>
      <c r="AN1091" s="5">
        <v>86</v>
      </c>
      <c r="AO1091" s="5">
        <v>89</v>
      </c>
      <c r="AP1091" s="5">
        <v>91</v>
      </c>
      <c r="AQ1091" s="5">
        <v>93</v>
      </c>
      <c r="AR1091" s="5">
        <v>95</v>
      </c>
      <c r="AS1091" s="5">
        <v>92</v>
      </c>
      <c r="AT1091" s="5">
        <v>90</v>
      </c>
      <c r="AU1091" s="5">
        <v>91</v>
      </c>
      <c r="AV1091" s="5">
        <v>83</v>
      </c>
      <c r="AW1091" s="5">
        <v>88</v>
      </c>
      <c r="AX1091" s="5">
        <v>84</v>
      </c>
      <c r="AY1091" s="5">
        <v>87</v>
      </c>
      <c r="AZ1091" s="5">
        <v>90</v>
      </c>
      <c r="BA1091" s="5">
        <v>89</v>
      </c>
      <c r="BB1091" s="5">
        <v>88</v>
      </c>
      <c r="BC1091" s="5">
        <v>94</v>
      </c>
      <c r="BD1091" s="5">
        <v>94</v>
      </c>
      <c r="BE1091" s="5">
        <v>92</v>
      </c>
      <c r="BF1091" s="5">
        <v>93</v>
      </c>
      <c r="BG1091" s="5">
        <v>94</v>
      </c>
      <c r="BH1091" s="5">
        <v>94</v>
      </c>
      <c r="BI1091" s="5">
        <v>94</v>
      </c>
      <c r="BJ1091" s="5">
        <v>91</v>
      </c>
      <c r="BK1091" s="5">
        <v>91</v>
      </c>
      <c r="BL1091" s="5">
        <v>83</v>
      </c>
      <c r="BM1091" s="5">
        <v>88</v>
      </c>
      <c r="BN1091" s="5">
        <v>92</v>
      </c>
      <c r="BO1091" s="5">
        <v>92</v>
      </c>
      <c r="BP1091" s="5">
        <v>90</v>
      </c>
      <c r="BQ1091" s="5">
        <v>78</v>
      </c>
      <c r="BR1091" s="5">
        <v>83</v>
      </c>
      <c r="BS1091">
        <v>87</v>
      </c>
      <c r="BT1091">
        <v>91</v>
      </c>
      <c r="BU1091">
        <v>94</v>
      </c>
      <c r="BV1091">
        <v>94</v>
      </c>
      <c r="BW1091">
        <v>93</v>
      </c>
      <c r="BX1091">
        <v>89</v>
      </c>
      <c r="BY1091">
        <v>94</v>
      </c>
      <c r="BZ1091">
        <v>91</v>
      </c>
      <c r="CA1091">
        <v>89</v>
      </c>
      <c r="CB1091">
        <v>90</v>
      </c>
      <c r="CC1091">
        <v>89</v>
      </c>
      <c r="CD1091">
        <v>85</v>
      </c>
      <c r="CE1091">
        <v>91</v>
      </c>
      <c r="CF1091">
        <v>93</v>
      </c>
      <c r="CG1091">
        <v>93</v>
      </c>
      <c r="CH1091">
        <v>92</v>
      </c>
      <c r="CI1091">
        <v>94</v>
      </c>
      <c r="CJ1091">
        <v>92</v>
      </c>
      <c r="CK1091">
        <v>91</v>
      </c>
      <c r="CL1091">
        <v>88</v>
      </c>
      <c r="CM1091">
        <v>88</v>
      </c>
      <c r="CN1091">
        <v>91</v>
      </c>
      <c r="CO1091">
        <v>89</v>
      </c>
      <c r="CP1091">
        <v>88</v>
      </c>
      <c r="CQ1091">
        <v>87</v>
      </c>
      <c r="CR1091">
        <v>88</v>
      </c>
      <c r="CS1091">
        <v>86</v>
      </c>
      <c r="CT1091">
        <v>83</v>
      </c>
      <c r="CU1091">
        <v>87</v>
      </c>
      <c r="CV1091">
        <v>85</v>
      </c>
      <c r="CW1091">
        <v>89</v>
      </c>
      <c r="CX1091" t="s">
        <v>2</v>
      </c>
      <c r="CY1091" t="s">
        <v>14</v>
      </c>
    </row>
    <row r="1092" spans="1:103" x14ac:dyDescent="0.25">
      <c r="A1092" t="s">
        <v>85</v>
      </c>
      <c r="B1092">
        <v>38.450000000000003</v>
      </c>
      <c r="C1092">
        <v>-116.16670000000001</v>
      </c>
      <c r="D1092">
        <v>5915</v>
      </c>
      <c r="E1092" t="s">
        <v>1</v>
      </c>
      <c r="F1092">
        <v>229.3</v>
      </c>
      <c r="G1092">
        <v>1952</v>
      </c>
      <c r="H1092">
        <v>8</v>
      </c>
      <c r="I1092" t="s">
        <v>260</v>
      </c>
      <c r="J1092">
        <v>81</v>
      </c>
      <c r="K1092">
        <v>85</v>
      </c>
      <c r="L1092">
        <v>85</v>
      </c>
      <c r="M1092">
        <v>83</v>
      </c>
      <c r="N1092">
        <v>84</v>
      </c>
      <c r="O1092">
        <v>78</v>
      </c>
      <c r="P1092">
        <v>83</v>
      </c>
      <c r="Q1092">
        <v>85</v>
      </c>
      <c r="R1092">
        <v>78</v>
      </c>
      <c r="S1092">
        <v>75</v>
      </c>
      <c r="T1092">
        <v>76</v>
      </c>
      <c r="U1092">
        <v>73</v>
      </c>
      <c r="V1092">
        <v>80</v>
      </c>
      <c r="W1092">
        <v>80</v>
      </c>
      <c r="X1092">
        <v>74</v>
      </c>
      <c r="Y1092">
        <v>83</v>
      </c>
      <c r="Z1092">
        <v>88</v>
      </c>
      <c r="AA1092">
        <v>88</v>
      </c>
      <c r="AB1092">
        <v>83</v>
      </c>
      <c r="AC1092">
        <v>83</v>
      </c>
      <c r="AD1092">
        <v>79</v>
      </c>
      <c r="AF1092">
        <v>79</v>
      </c>
      <c r="AG1092">
        <v>73</v>
      </c>
      <c r="AH1092">
        <v>70</v>
      </c>
      <c r="AI1092">
        <v>65</v>
      </c>
      <c r="AJ1092">
        <v>74</v>
      </c>
      <c r="AK1092">
        <v>75</v>
      </c>
      <c r="AM1092">
        <v>83</v>
      </c>
      <c r="AN1092" s="5">
        <v>88</v>
      </c>
      <c r="AO1092" s="5">
        <v>89</v>
      </c>
      <c r="AP1092" s="5">
        <v>92</v>
      </c>
      <c r="AQ1092" s="5">
        <v>92</v>
      </c>
      <c r="AR1092" s="5">
        <v>92</v>
      </c>
      <c r="AS1092" s="5">
        <v>91</v>
      </c>
      <c r="AT1092" s="5">
        <v>92</v>
      </c>
      <c r="AU1092" s="8">
        <f>AVERAGE(AT1092,AV1092)</f>
        <v>92</v>
      </c>
      <c r="AV1092" s="5">
        <v>92</v>
      </c>
      <c r="AW1092" s="5">
        <v>86</v>
      </c>
      <c r="AX1092" s="5">
        <v>85</v>
      </c>
      <c r="AY1092" s="5">
        <v>82</v>
      </c>
      <c r="AZ1092" s="5">
        <v>85</v>
      </c>
      <c r="BA1092" s="5">
        <v>83</v>
      </c>
      <c r="BB1092" s="5">
        <v>88</v>
      </c>
      <c r="BC1092" s="5">
        <v>93</v>
      </c>
      <c r="BD1092" s="5">
        <v>93</v>
      </c>
      <c r="BE1092" s="5">
        <v>93</v>
      </c>
      <c r="BF1092" s="5">
        <v>95</v>
      </c>
      <c r="BG1092" s="5">
        <v>94</v>
      </c>
      <c r="BH1092" s="5">
        <v>95</v>
      </c>
      <c r="BI1092" s="5">
        <v>95</v>
      </c>
      <c r="BJ1092" s="5">
        <v>95</v>
      </c>
      <c r="BK1092" s="5">
        <v>88</v>
      </c>
      <c r="BL1092" s="5">
        <v>83</v>
      </c>
      <c r="BM1092" s="5">
        <v>88</v>
      </c>
      <c r="BN1092" s="5">
        <v>87</v>
      </c>
      <c r="BO1092" s="5">
        <v>88</v>
      </c>
      <c r="BP1092" s="5">
        <v>85</v>
      </c>
      <c r="BQ1092" s="5">
        <v>71</v>
      </c>
      <c r="BR1092" s="5">
        <v>82</v>
      </c>
      <c r="BS1092">
        <v>85</v>
      </c>
      <c r="BT1092">
        <v>90</v>
      </c>
      <c r="BU1092">
        <v>93</v>
      </c>
      <c r="BV1092">
        <v>93</v>
      </c>
      <c r="BW1092">
        <v>93</v>
      </c>
      <c r="BX1092">
        <v>84</v>
      </c>
      <c r="BY1092">
        <v>92</v>
      </c>
      <c r="BZ1092">
        <v>91</v>
      </c>
      <c r="CA1092">
        <v>90</v>
      </c>
      <c r="CB1092">
        <v>80</v>
      </c>
      <c r="CD1092">
        <v>89</v>
      </c>
      <c r="CE1092">
        <v>91</v>
      </c>
      <c r="CF1092">
        <v>91</v>
      </c>
      <c r="CG1092">
        <v>90</v>
      </c>
      <c r="CH1092">
        <v>92</v>
      </c>
      <c r="CI1092">
        <v>91</v>
      </c>
      <c r="CJ1092">
        <v>90</v>
      </c>
      <c r="CK1092">
        <v>90</v>
      </c>
      <c r="CL1092">
        <v>90</v>
      </c>
      <c r="CM1092">
        <v>88</v>
      </c>
      <c r="CN1092">
        <v>90</v>
      </c>
      <c r="CO1092">
        <v>89</v>
      </c>
      <c r="CP1092">
        <v>89</v>
      </c>
      <c r="CQ1092">
        <v>88</v>
      </c>
      <c r="CR1092">
        <v>85</v>
      </c>
      <c r="CS1092">
        <v>84</v>
      </c>
      <c r="CT1092">
        <v>85</v>
      </c>
      <c r="CU1092">
        <v>85</v>
      </c>
      <c r="CV1092">
        <v>87</v>
      </c>
      <c r="CW1092">
        <v>90</v>
      </c>
      <c r="CX1092" t="s">
        <v>2</v>
      </c>
      <c r="CY1092" t="s">
        <v>86</v>
      </c>
    </row>
    <row r="1093" spans="1:103" x14ac:dyDescent="0.25">
      <c r="A1093" t="s">
        <v>21</v>
      </c>
      <c r="B1093">
        <v>37.708100000000002</v>
      </c>
      <c r="C1093">
        <v>-117.23309999999999</v>
      </c>
      <c r="D1093">
        <v>5690</v>
      </c>
      <c r="E1093" t="s">
        <v>1</v>
      </c>
      <c r="F1093">
        <v>142.1</v>
      </c>
      <c r="G1093">
        <v>1952</v>
      </c>
      <c r="H1093">
        <v>8</v>
      </c>
      <c r="I1093" t="s">
        <v>260</v>
      </c>
      <c r="J1093">
        <v>77</v>
      </c>
      <c r="K1093">
        <v>77</v>
      </c>
      <c r="L1093">
        <v>87</v>
      </c>
      <c r="M1093">
        <v>87</v>
      </c>
      <c r="N1093">
        <v>84</v>
      </c>
      <c r="O1093">
        <v>79</v>
      </c>
      <c r="P1093">
        <v>80</v>
      </c>
      <c r="Q1093">
        <v>82</v>
      </c>
      <c r="R1093">
        <v>83</v>
      </c>
      <c r="S1093">
        <v>72</v>
      </c>
      <c r="T1093">
        <v>70</v>
      </c>
      <c r="U1093">
        <v>72</v>
      </c>
      <c r="V1093">
        <v>72</v>
      </c>
      <c r="W1093">
        <v>78</v>
      </c>
      <c r="X1093">
        <v>80</v>
      </c>
      <c r="Y1093">
        <v>85</v>
      </c>
      <c r="Z1093">
        <v>86</v>
      </c>
      <c r="AA1093">
        <v>87</v>
      </c>
      <c r="AB1093">
        <v>83</v>
      </c>
      <c r="AC1093">
        <v>85</v>
      </c>
      <c r="AD1093">
        <v>83</v>
      </c>
      <c r="AE1093">
        <v>84</v>
      </c>
      <c r="AF1093">
        <v>83</v>
      </c>
      <c r="AG1093">
        <v>79</v>
      </c>
      <c r="AH1093">
        <v>74</v>
      </c>
      <c r="AI1093">
        <v>64</v>
      </c>
      <c r="AJ1093">
        <v>73</v>
      </c>
      <c r="AK1093">
        <v>74</v>
      </c>
      <c r="AL1093">
        <v>78</v>
      </c>
      <c r="AM1093">
        <v>83</v>
      </c>
      <c r="AN1093" s="5">
        <v>88</v>
      </c>
      <c r="AO1093" s="5">
        <v>90</v>
      </c>
      <c r="AP1093" s="5">
        <v>91</v>
      </c>
      <c r="AQ1093" s="5">
        <v>90</v>
      </c>
      <c r="AR1093" s="5">
        <v>93</v>
      </c>
      <c r="AS1093" s="5">
        <v>91</v>
      </c>
      <c r="AT1093" s="5">
        <v>91</v>
      </c>
      <c r="AU1093" s="5">
        <v>89</v>
      </c>
      <c r="AV1093" s="5">
        <v>84</v>
      </c>
      <c r="AW1093" s="5">
        <v>87</v>
      </c>
      <c r="AX1093" s="5">
        <v>85</v>
      </c>
      <c r="AY1093" s="5">
        <v>87</v>
      </c>
      <c r="AZ1093" s="5">
        <v>84</v>
      </c>
      <c r="BA1093" s="5">
        <v>87</v>
      </c>
      <c r="BB1093" s="5">
        <v>88</v>
      </c>
      <c r="BC1093" s="5">
        <v>94</v>
      </c>
      <c r="BD1093" s="5">
        <v>93</v>
      </c>
      <c r="BE1093" s="5">
        <v>93</v>
      </c>
      <c r="BF1093" s="5">
        <v>94</v>
      </c>
      <c r="BG1093" s="5">
        <v>95</v>
      </c>
      <c r="BH1093" s="5">
        <v>92</v>
      </c>
      <c r="BI1093" s="5">
        <v>93</v>
      </c>
      <c r="BJ1093" s="5">
        <v>92</v>
      </c>
      <c r="BK1093" s="5">
        <v>87</v>
      </c>
      <c r="BL1093" s="5">
        <v>84</v>
      </c>
      <c r="BM1093" s="5">
        <v>89</v>
      </c>
      <c r="BN1093" s="5">
        <v>87</v>
      </c>
      <c r="BO1093" s="5">
        <v>92</v>
      </c>
      <c r="BP1093" s="5">
        <v>88</v>
      </c>
      <c r="BQ1093" s="5">
        <v>76</v>
      </c>
      <c r="BR1093" s="5">
        <v>80</v>
      </c>
      <c r="BS1093">
        <v>85</v>
      </c>
      <c r="BT1093">
        <v>90</v>
      </c>
      <c r="BU1093">
        <v>92</v>
      </c>
      <c r="BV1093">
        <v>93</v>
      </c>
      <c r="BW1093">
        <v>91</v>
      </c>
      <c r="BX1093">
        <v>90</v>
      </c>
      <c r="BY1093">
        <v>92</v>
      </c>
      <c r="BZ1093">
        <v>91</v>
      </c>
      <c r="CA1093">
        <v>87</v>
      </c>
      <c r="CB1093">
        <v>89</v>
      </c>
      <c r="CC1093">
        <v>88</v>
      </c>
      <c r="CD1093">
        <v>87</v>
      </c>
      <c r="CE1093">
        <v>87</v>
      </c>
      <c r="CF1093">
        <v>90</v>
      </c>
      <c r="CG1093">
        <v>90</v>
      </c>
      <c r="CH1093">
        <v>90</v>
      </c>
      <c r="CI1093">
        <v>90</v>
      </c>
      <c r="CJ1093">
        <v>91</v>
      </c>
      <c r="CK1093">
        <v>90</v>
      </c>
      <c r="CL1093">
        <v>89</v>
      </c>
      <c r="CM1093">
        <v>89</v>
      </c>
      <c r="CN1093">
        <v>90</v>
      </c>
      <c r="CO1093">
        <v>90</v>
      </c>
      <c r="CP1093">
        <v>90</v>
      </c>
      <c r="CQ1093">
        <v>87</v>
      </c>
      <c r="CR1093">
        <v>86</v>
      </c>
      <c r="CS1093">
        <v>85</v>
      </c>
      <c r="CT1093">
        <v>86</v>
      </c>
      <c r="CU1093">
        <v>88</v>
      </c>
      <c r="CV1093">
        <v>90</v>
      </c>
      <c r="CW1093">
        <v>90</v>
      </c>
      <c r="CX1093" t="s">
        <v>2</v>
      </c>
      <c r="CY1093" t="s">
        <v>22</v>
      </c>
    </row>
    <row r="1094" spans="1:103" x14ac:dyDescent="0.25">
      <c r="A1094" t="s">
        <v>15</v>
      </c>
      <c r="B1094">
        <v>37.606400000000001</v>
      </c>
      <c r="C1094">
        <v>-118</v>
      </c>
      <c r="D1094">
        <v>4900</v>
      </c>
      <c r="E1094" t="s">
        <v>1</v>
      </c>
      <c r="F1094">
        <v>162</v>
      </c>
      <c r="G1094">
        <v>1952</v>
      </c>
      <c r="H1094">
        <v>8</v>
      </c>
      <c r="I1094" t="s">
        <v>260</v>
      </c>
      <c r="J1094">
        <v>72</v>
      </c>
      <c r="K1094">
        <v>75</v>
      </c>
      <c r="L1094">
        <v>82</v>
      </c>
      <c r="M1094">
        <v>88</v>
      </c>
      <c r="N1094">
        <v>82</v>
      </c>
      <c r="O1094">
        <v>80</v>
      </c>
      <c r="P1094">
        <v>82</v>
      </c>
      <c r="Q1094">
        <v>84</v>
      </c>
      <c r="R1094">
        <v>84</v>
      </c>
      <c r="S1094">
        <v>77</v>
      </c>
      <c r="T1094">
        <v>80</v>
      </c>
      <c r="U1094">
        <v>80</v>
      </c>
      <c r="V1094">
        <v>80</v>
      </c>
      <c r="W1094">
        <v>83</v>
      </c>
      <c r="X1094">
        <v>77</v>
      </c>
      <c r="Y1094">
        <v>85</v>
      </c>
      <c r="Z1094">
        <v>88</v>
      </c>
      <c r="AA1094">
        <v>88</v>
      </c>
      <c r="AB1094">
        <v>87</v>
      </c>
      <c r="AC1094">
        <v>87</v>
      </c>
      <c r="AD1094">
        <v>85</v>
      </c>
      <c r="AE1094">
        <v>84</v>
      </c>
      <c r="AF1094">
        <v>79</v>
      </c>
      <c r="AG1094">
        <v>76</v>
      </c>
      <c r="AH1094">
        <v>75</v>
      </c>
      <c r="AI1094">
        <v>70</v>
      </c>
      <c r="AJ1094">
        <v>76</v>
      </c>
      <c r="AK1094">
        <v>77</v>
      </c>
      <c r="AL1094">
        <v>79</v>
      </c>
      <c r="AM1094">
        <v>82</v>
      </c>
      <c r="AN1094" s="5">
        <v>88</v>
      </c>
      <c r="AO1094" s="5">
        <v>90</v>
      </c>
      <c r="AP1094" s="5">
        <v>89</v>
      </c>
      <c r="AQ1094" s="5">
        <v>93</v>
      </c>
      <c r="AR1094" s="5">
        <v>94</v>
      </c>
      <c r="AS1094" s="5">
        <v>92</v>
      </c>
      <c r="AT1094" s="5">
        <v>90</v>
      </c>
      <c r="AU1094" s="5">
        <v>89</v>
      </c>
      <c r="AV1094" s="5">
        <v>82</v>
      </c>
      <c r="AW1094" s="5">
        <v>85</v>
      </c>
      <c r="AX1094" s="5">
        <v>83</v>
      </c>
      <c r="AY1094" s="5">
        <v>88</v>
      </c>
      <c r="AZ1094" s="5">
        <v>87</v>
      </c>
      <c r="BA1094" s="5">
        <v>85</v>
      </c>
      <c r="BB1094" s="5">
        <v>89</v>
      </c>
      <c r="BC1094" s="5">
        <v>100</v>
      </c>
      <c r="BD1094" s="5">
        <v>97</v>
      </c>
      <c r="BE1094" s="5">
        <v>92</v>
      </c>
      <c r="BF1094" s="5">
        <v>95</v>
      </c>
      <c r="BG1094" s="5">
        <v>90</v>
      </c>
      <c r="BH1094" s="5">
        <v>93</v>
      </c>
      <c r="BI1094" s="5">
        <v>91</v>
      </c>
      <c r="BJ1094" s="5">
        <v>92</v>
      </c>
      <c r="BK1094" s="5">
        <v>89</v>
      </c>
      <c r="BL1094" s="5">
        <v>83</v>
      </c>
      <c r="BM1094" s="5">
        <v>86</v>
      </c>
      <c r="BN1094" s="5">
        <v>91</v>
      </c>
      <c r="BO1094" s="5">
        <v>92</v>
      </c>
      <c r="BP1094" s="5">
        <v>84</v>
      </c>
      <c r="BQ1094" s="5">
        <v>84</v>
      </c>
      <c r="BR1094" s="5">
        <v>83</v>
      </c>
      <c r="BS1094">
        <v>84</v>
      </c>
      <c r="BT1094">
        <v>88</v>
      </c>
      <c r="BU1094">
        <v>90</v>
      </c>
      <c r="BV1094">
        <v>93</v>
      </c>
      <c r="BW1094">
        <v>93</v>
      </c>
      <c r="BX1094">
        <v>91</v>
      </c>
      <c r="BY1094">
        <v>93</v>
      </c>
      <c r="BZ1094">
        <v>90</v>
      </c>
      <c r="CA1094">
        <v>91</v>
      </c>
      <c r="CB1094">
        <v>89</v>
      </c>
      <c r="CC1094">
        <v>91</v>
      </c>
      <c r="CD1094">
        <v>89</v>
      </c>
      <c r="CE1094">
        <v>92</v>
      </c>
      <c r="CF1094">
        <v>94</v>
      </c>
      <c r="CG1094">
        <v>94</v>
      </c>
      <c r="CH1094">
        <v>93</v>
      </c>
      <c r="CI1094">
        <v>93</v>
      </c>
      <c r="CJ1094">
        <v>93</v>
      </c>
      <c r="CK1094">
        <v>91</v>
      </c>
      <c r="CL1094">
        <v>90</v>
      </c>
      <c r="CM1094">
        <v>89</v>
      </c>
      <c r="CN1094">
        <v>90</v>
      </c>
      <c r="CO1094">
        <v>90</v>
      </c>
      <c r="CP1094">
        <v>87</v>
      </c>
      <c r="CQ1094">
        <v>88</v>
      </c>
      <c r="CR1094">
        <v>89</v>
      </c>
      <c r="CS1094">
        <v>84</v>
      </c>
      <c r="CT1094">
        <v>83</v>
      </c>
      <c r="CX1094" t="s">
        <v>2</v>
      </c>
      <c r="CY1094" t="s">
        <v>16</v>
      </c>
    </row>
    <row r="1095" spans="1:103" x14ac:dyDescent="0.25">
      <c r="A1095" t="s">
        <v>75</v>
      </c>
      <c r="B1095">
        <v>38.049999999999997</v>
      </c>
      <c r="C1095">
        <v>-117.9</v>
      </c>
      <c r="D1095">
        <v>4603</v>
      </c>
      <c r="E1095" t="s">
        <v>1</v>
      </c>
      <c r="F1095">
        <v>198.6</v>
      </c>
      <c r="G1095">
        <v>1952</v>
      </c>
      <c r="H1095">
        <v>8</v>
      </c>
      <c r="I1095" t="s">
        <v>260</v>
      </c>
      <c r="J1095">
        <v>91</v>
      </c>
      <c r="K1095">
        <v>84</v>
      </c>
      <c r="L1095">
        <v>93</v>
      </c>
      <c r="M1095">
        <v>95</v>
      </c>
      <c r="N1095">
        <v>89</v>
      </c>
      <c r="O1095">
        <v>85</v>
      </c>
      <c r="P1095">
        <v>88</v>
      </c>
      <c r="Q1095">
        <v>90</v>
      </c>
      <c r="R1095">
        <v>82</v>
      </c>
      <c r="S1095">
        <v>83</v>
      </c>
      <c r="T1095">
        <v>85</v>
      </c>
      <c r="U1095">
        <v>80</v>
      </c>
      <c r="V1095">
        <v>88</v>
      </c>
      <c r="W1095">
        <v>90</v>
      </c>
      <c r="X1095">
        <v>90</v>
      </c>
      <c r="Y1095">
        <v>93</v>
      </c>
      <c r="Z1095">
        <v>97</v>
      </c>
      <c r="AA1095">
        <v>98</v>
      </c>
      <c r="AB1095">
        <v>89</v>
      </c>
      <c r="AC1095">
        <v>95</v>
      </c>
      <c r="AD1095">
        <v>89</v>
      </c>
      <c r="AE1095">
        <v>90</v>
      </c>
      <c r="AF1095">
        <v>82</v>
      </c>
      <c r="AG1095">
        <v>81</v>
      </c>
      <c r="AH1095">
        <v>80</v>
      </c>
      <c r="AI1095">
        <v>70</v>
      </c>
      <c r="AJ1095">
        <v>80</v>
      </c>
      <c r="AK1095">
        <v>80</v>
      </c>
      <c r="AL1095">
        <v>87</v>
      </c>
      <c r="AM1095">
        <v>91</v>
      </c>
      <c r="AN1095" s="5">
        <v>96</v>
      </c>
      <c r="AO1095" s="5">
        <v>94</v>
      </c>
      <c r="AP1095" s="5">
        <v>100</v>
      </c>
      <c r="AQ1095" s="8">
        <f>AVERAGE(AP1095,AR1095)</f>
        <v>100.5</v>
      </c>
      <c r="AR1095" s="5">
        <v>101</v>
      </c>
      <c r="AS1095" s="5">
        <v>103</v>
      </c>
      <c r="AT1095" s="5">
        <v>97</v>
      </c>
      <c r="AU1095" s="5">
        <v>98</v>
      </c>
      <c r="AV1095" s="5">
        <v>93</v>
      </c>
      <c r="AW1095" s="5">
        <v>95</v>
      </c>
      <c r="AX1095" s="5">
        <v>94</v>
      </c>
      <c r="AY1095" s="5">
        <v>94</v>
      </c>
      <c r="AZ1095" s="5">
        <v>95</v>
      </c>
      <c r="BA1095" s="5">
        <v>95</v>
      </c>
      <c r="BB1095" s="5">
        <v>94</v>
      </c>
      <c r="BC1095" s="5">
        <v>98</v>
      </c>
      <c r="BD1095" s="5">
        <v>102</v>
      </c>
      <c r="BE1095" s="5">
        <v>104</v>
      </c>
      <c r="BF1095" s="5">
        <v>101</v>
      </c>
      <c r="BG1095" s="5">
        <v>102</v>
      </c>
      <c r="BH1095" s="5">
        <v>103</v>
      </c>
      <c r="BI1095" s="5">
        <v>102</v>
      </c>
      <c r="BJ1095" s="5">
        <v>105</v>
      </c>
      <c r="BK1095" s="5">
        <v>104</v>
      </c>
      <c r="BL1095" s="5">
        <v>86</v>
      </c>
      <c r="BM1095" s="5">
        <v>87</v>
      </c>
      <c r="BN1095" s="5">
        <v>96</v>
      </c>
      <c r="BO1095" s="5">
        <v>101</v>
      </c>
      <c r="BP1095" s="5">
        <v>91</v>
      </c>
      <c r="BQ1095" s="5">
        <v>82</v>
      </c>
      <c r="BR1095" s="5">
        <v>88</v>
      </c>
      <c r="BS1095">
        <v>95</v>
      </c>
      <c r="BT1095">
        <v>101</v>
      </c>
      <c r="BU1095">
        <v>101</v>
      </c>
      <c r="BV1095">
        <v>103</v>
      </c>
      <c r="BW1095">
        <v>102</v>
      </c>
      <c r="BX1095">
        <v>101</v>
      </c>
      <c r="BY1095">
        <v>101</v>
      </c>
      <c r="BZ1095">
        <v>101</v>
      </c>
      <c r="CB1095">
        <v>101</v>
      </c>
      <c r="CC1095">
        <v>97</v>
      </c>
      <c r="CD1095">
        <v>97</v>
      </c>
      <c r="CE1095">
        <v>101</v>
      </c>
      <c r="CF1095">
        <v>100</v>
      </c>
      <c r="CG1095">
        <v>102</v>
      </c>
      <c r="CI1095">
        <v>102</v>
      </c>
      <c r="CJ1095">
        <v>104</v>
      </c>
      <c r="CK1095">
        <v>102</v>
      </c>
      <c r="CL1095">
        <v>100</v>
      </c>
      <c r="CM1095">
        <v>102</v>
      </c>
      <c r="CN1095">
        <v>100</v>
      </c>
      <c r="CO1095">
        <v>100</v>
      </c>
      <c r="CP1095">
        <v>99</v>
      </c>
      <c r="CQ1095">
        <v>95</v>
      </c>
      <c r="CR1095">
        <v>97</v>
      </c>
      <c r="CS1095">
        <v>92</v>
      </c>
      <c r="CT1095">
        <v>94</v>
      </c>
      <c r="CU1095">
        <v>96</v>
      </c>
      <c r="CV1095">
        <v>94</v>
      </c>
      <c r="CW1095">
        <v>97</v>
      </c>
      <c r="CX1095" t="s">
        <v>2</v>
      </c>
      <c r="CY1095" t="s">
        <v>76</v>
      </c>
    </row>
    <row r="1096" spans="1:103" x14ac:dyDescent="0.25">
      <c r="A1096" t="s">
        <v>0</v>
      </c>
      <c r="B1096">
        <v>38.387799999999999</v>
      </c>
      <c r="C1096">
        <v>-118.1092</v>
      </c>
      <c r="D1096">
        <v>4580</v>
      </c>
      <c r="E1096" t="s">
        <v>1</v>
      </c>
      <c r="F1096">
        <v>240.3</v>
      </c>
      <c r="G1096">
        <v>1952</v>
      </c>
      <c r="H1096">
        <v>8</v>
      </c>
      <c r="I1096" t="s">
        <v>260</v>
      </c>
      <c r="J1096">
        <v>84</v>
      </c>
      <c r="K1096">
        <v>89</v>
      </c>
      <c r="L1096">
        <v>89</v>
      </c>
      <c r="M1096">
        <v>92</v>
      </c>
      <c r="N1096">
        <v>92</v>
      </c>
      <c r="O1096">
        <v>88</v>
      </c>
      <c r="P1096">
        <v>87</v>
      </c>
      <c r="Q1096">
        <v>90</v>
      </c>
      <c r="R1096">
        <v>87</v>
      </c>
      <c r="S1096">
        <v>83</v>
      </c>
      <c r="T1096">
        <v>83</v>
      </c>
      <c r="U1096">
        <v>73</v>
      </c>
      <c r="V1096">
        <v>87</v>
      </c>
      <c r="W1096">
        <v>83</v>
      </c>
      <c r="X1096">
        <v>78</v>
      </c>
      <c r="Y1096">
        <v>90</v>
      </c>
      <c r="Z1096">
        <v>93</v>
      </c>
      <c r="AA1096">
        <v>94</v>
      </c>
      <c r="AB1096">
        <v>92</v>
      </c>
      <c r="AC1096">
        <v>84</v>
      </c>
      <c r="AD1096">
        <v>85</v>
      </c>
      <c r="AE1096">
        <v>85</v>
      </c>
      <c r="AF1096">
        <v>78</v>
      </c>
      <c r="AG1096">
        <v>78</v>
      </c>
      <c r="AH1096">
        <v>67</v>
      </c>
      <c r="AI1096">
        <v>72</v>
      </c>
      <c r="AJ1096">
        <v>82</v>
      </c>
      <c r="AK1096">
        <v>83</v>
      </c>
      <c r="AL1096">
        <v>83</v>
      </c>
      <c r="AM1096">
        <v>89</v>
      </c>
      <c r="AN1096" s="5">
        <v>89</v>
      </c>
      <c r="AO1096" s="5">
        <v>93</v>
      </c>
      <c r="AP1096" s="5">
        <v>97</v>
      </c>
      <c r="AQ1096" s="5">
        <v>97</v>
      </c>
      <c r="AR1096" s="5">
        <v>99</v>
      </c>
      <c r="AS1096" s="5">
        <v>105</v>
      </c>
      <c r="AT1096" s="5">
        <v>99</v>
      </c>
      <c r="AU1096" s="5">
        <v>97</v>
      </c>
      <c r="AV1096" s="5">
        <v>96</v>
      </c>
      <c r="AW1096" s="5">
        <v>96</v>
      </c>
      <c r="AX1096" s="5">
        <v>83</v>
      </c>
      <c r="AY1096" s="5">
        <v>84</v>
      </c>
      <c r="AZ1096" s="5">
        <v>92</v>
      </c>
      <c r="BA1096" s="5">
        <v>92</v>
      </c>
      <c r="BB1096" s="5">
        <v>93</v>
      </c>
      <c r="BC1096" s="5">
        <v>98</v>
      </c>
      <c r="BD1096" s="5">
        <v>101</v>
      </c>
      <c r="BE1096" s="5">
        <v>102</v>
      </c>
      <c r="BF1096" s="5">
        <v>97</v>
      </c>
      <c r="BG1096" s="5">
        <v>98</v>
      </c>
      <c r="BH1096" s="5">
        <v>98</v>
      </c>
      <c r="BI1096" s="5">
        <v>99</v>
      </c>
      <c r="BJ1096" s="5">
        <v>102</v>
      </c>
      <c r="BK1096" s="5">
        <v>102</v>
      </c>
      <c r="BL1096" s="5">
        <v>95</v>
      </c>
      <c r="BM1096" s="5">
        <v>95</v>
      </c>
      <c r="BN1096" s="5">
        <v>95</v>
      </c>
      <c r="BO1096" s="5">
        <v>95</v>
      </c>
      <c r="BP1096" s="5">
        <v>93</v>
      </c>
      <c r="BQ1096" s="5">
        <v>75</v>
      </c>
      <c r="BR1096" s="5">
        <v>89</v>
      </c>
      <c r="BS1096">
        <v>92</v>
      </c>
      <c r="BT1096">
        <v>97</v>
      </c>
      <c r="BU1096">
        <v>100</v>
      </c>
      <c r="BV1096">
        <v>100</v>
      </c>
      <c r="BW1096">
        <v>97</v>
      </c>
      <c r="BX1096">
        <v>97</v>
      </c>
      <c r="BY1096">
        <v>97</v>
      </c>
      <c r="BZ1096">
        <v>100</v>
      </c>
      <c r="CA1096">
        <v>100</v>
      </c>
      <c r="CB1096">
        <v>98</v>
      </c>
      <c r="CC1096">
        <v>97</v>
      </c>
      <c r="CD1096">
        <v>98</v>
      </c>
      <c r="CE1096">
        <v>98</v>
      </c>
      <c r="CF1096">
        <v>98</v>
      </c>
      <c r="CG1096">
        <v>99</v>
      </c>
      <c r="CH1096">
        <v>99</v>
      </c>
      <c r="CI1096">
        <v>96</v>
      </c>
      <c r="CJ1096">
        <v>96</v>
      </c>
      <c r="CK1096">
        <v>96</v>
      </c>
      <c r="CL1096">
        <v>96</v>
      </c>
      <c r="CM1096">
        <v>96</v>
      </c>
      <c r="CN1096">
        <v>96</v>
      </c>
      <c r="CO1096">
        <v>98</v>
      </c>
      <c r="CP1096">
        <v>98</v>
      </c>
      <c r="CQ1096">
        <v>96</v>
      </c>
      <c r="CR1096">
        <v>92</v>
      </c>
      <c r="CS1096">
        <v>91</v>
      </c>
      <c r="CT1096">
        <v>91</v>
      </c>
      <c r="CU1096">
        <v>91</v>
      </c>
      <c r="CV1096">
        <v>94</v>
      </c>
      <c r="CW1096">
        <v>94</v>
      </c>
      <c r="CX1096" t="s">
        <v>2</v>
      </c>
      <c r="CY1096" t="s">
        <v>3</v>
      </c>
    </row>
    <row r="1097" spans="1:103" x14ac:dyDescent="0.25">
      <c r="A1097" t="s">
        <v>17</v>
      </c>
      <c r="B1097">
        <v>37.6128</v>
      </c>
      <c r="C1097">
        <v>-114.5264</v>
      </c>
      <c r="D1097">
        <v>4379</v>
      </c>
      <c r="E1097" t="s">
        <v>1</v>
      </c>
      <c r="F1097">
        <v>243.8</v>
      </c>
      <c r="G1097">
        <v>1952</v>
      </c>
      <c r="H1097">
        <v>8</v>
      </c>
      <c r="I1097" t="s">
        <v>260</v>
      </c>
      <c r="J1097">
        <v>81</v>
      </c>
      <c r="K1097">
        <v>85</v>
      </c>
      <c r="L1097">
        <v>79</v>
      </c>
      <c r="M1097">
        <v>88</v>
      </c>
      <c r="N1097">
        <v>89</v>
      </c>
      <c r="O1097">
        <v>87</v>
      </c>
      <c r="P1097">
        <v>89</v>
      </c>
      <c r="Q1097">
        <v>91</v>
      </c>
      <c r="R1097">
        <v>86</v>
      </c>
      <c r="S1097">
        <v>85</v>
      </c>
      <c r="T1097">
        <v>83</v>
      </c>
      <c r="U1097">
        <v>83</v>
      </c>
      <c r="V1097">
        <v>86</v>
      </c>
      <c r="W1097">
        <v>87</v>
      </c>
      <c r="X1097">
        <v>84</v>
      </c>
      <c r="Y1097">
        <v>90</v>
      </c>
      <c r="Z1097">
        <v>94</v>
      </c>
      <c r="AA1097">
        <v>93</v>
      </c>
      <c r="AB1097">
        <v>92</v>
      </c>
      <c r="AC1097">
        <v>91</v>
      </c>
      <c r="AD1097">
        <v>89</v>
      </c>
      <c r="AE1097">
        <v>87</v>
      </c>
      <c r="AF1097">
        <v>81</v>
      </c>
      <c r="AG1097">
        <v>84</v>
      </c>
      <c r="AH1097">
        <v>78</v>
      </c>
      <c r="AI1097">
        <v>76</v>
      </c>
      <c r="AJ1097">
        <v>80</v>
      </c>
      <c r="AK1097">
        <v>85</v>
      </c>
      <c r="AM1097">
        <v>90</v>
      </c>
      <c r="AN1097" s="5">
        <v>94</v>
      </c>
      <c r="AO1097" s="5">
        <v>97</v>
      </c>
      <c r="AP1097" s="5">
        <v>99</v>
      </c>
      <c r="AQ1097" s="5">
        <v>96</v>
      </c>
      <c r="AR1097" s="5">
        <v>95</v>
      </c>
      <c r="AS1097" s="5">
        <v>95</v>
      </c>
      <c r="AT1097" s="5">
        <v>98</v>
      </c>
      <c r="AU1097" s="5">
        <v>98</v>
      </c>
      <c r="AV1097" s="5">
        <v>91</v>
      </c>
      <c r="AW1097" s="5">
        <v>94</v>
      </c>
      <c r="AX1097" s="5">
        <v>91</v>
      </c>
      <c r="AY1097" s="5">
        <v>92</v>
      </c>
      <c r="AZ1097" s="5">
        <v>94</v>
      </c>
      <c r="BA1097" s="5">
        <v>85</v>
      </c>
      <c r="BB1097" s="5">
        <v>93</v>
      </c>
      <c r="BC1097" s="5">
        <v>97</v>
      </c>
      <c r="BD1097" s="5">
        <v>101</v>
      </c>
      <c r="BE1097" s="5">
        <v>99</v>
      </c>
      <c r="BF1097" s="5">
        <v>98</v>
      </c>
      <c r="BG1097" s="5">
        <v>97</v>
      </c>
      <c r="BH1097" s="5">
        <v>97</v>
      </c>
      <c r="BI1097" s="5">
        <v>100</v>
      </c>
      <c r="BJ1097" s="5">
        <v>100</v>
      </c>
      <c r="BK1097" s="5">
        <v>91</v>
      </c>
      <c r="BL1097" s="5">
        <v>92</v>
      </c>
      <c r="BM1097" s="5">
        <v>98</v>
      </c>
      <c r="BN1097" s="5">
        <v>98</v>
      </c>
      <c r="BO1097" s="5">
        <v>98</v>
      </c>
      <c r="BP1097" s="5">
        <v>84</v>
      </c>
      <c r="BQ1097" s="5">
        <v>88</v>
      </c>
      <c r="BR1097" s="5">
        <v>95</v>
      </c>
      <c r="BS1097">
        <v>96</v>
      </c>
      <c r="BT1097">
        <v>99</v>
      </c>
      <c r="BU1097">
        <v>101</v>
      </c>
      <c r="BV1097">
        <v>99</v>
      </c>
      <c r="BW1097">
        <v>100</v>
      </c>
      <c r="BX1097">
        <v>97</v>
      </c>
      <c r="BY1097">
        <v>96</v>
      </c>
      <c r="BZ1097">
        <v>96</v>
      </c>
      <c r="CA1097">
        <v>95</v>
      </c>
      <c r="CB1097">
        <v>95</v>
      </c>
      <c r="CC1097">
        <v>94</v>
      </c>
      <c r="CD1097">
        <v>95</v>
      </c>
      <c r="CE1097">
        <v>95</v>
      </c>
      <c r="CF1097">
        <v>95</v>
      </c>
      <c r="CG1097">
        <v>96</v>
      </c>
      <c r="CH1097">
        <v>97</v>
      </c>
      <c r="CI1097">
        <v>95</v>
      </c>
      <c r="CJ1097">
        <v>96</v>
      </c>
      <c r="CK1097">
        <v>95</v>
      </c>
      <c r="CL1097">
        <v>94</v>
      </c>
      <c r="CM1097">
        <v>94</v>
      </c>
      <c r="CN1097">
        <v>98</v>
      </c>
      <c r="CO1097">
        <v>96</v>
      </c>
      <c r="CP1097">
        <v>93</v>
      </c>
      <c r="CQ1097">
        <v>92</v>
      </c>
      <c r="CR1097">
        <v>90</v>
      </c>
      <c r="CS1097">
        <v>90</v>
      </c>
      <c r="CT1097">
        <v>91</v>
      </c>
      <c r="CU1097">
        <v>91</v>
      </c>
      <c r="CV1097">
        <v>94</v>
      </c>
      <c r="CW1097">
        <v>95</v>
      </c>
      <c r="CX1097" t="s">
        <v>2</v>
      </c>
      <c r="CY1097" t="s">
        <v>18</v>
      </c>
    </row>
    <row r="1098" spans="1:103" x14ac:dyDescent="0.25">
      <c r="A1098" t="s">
        <v>7</v>
      </c>
      <c r="B1098">
        <v>37.371099999999998</v>
      </c>
      <c r="C1098">
        <v>-118.35890000000001</v>
      </c>
      <c r="D1098">
        <v>4110</v>
      </c>
      <c r="E1098" t="s">
        <v>1</v>
      </c>
      <c r="F1098">
        <v>166.6</v>
      </c>
      <c r="G1098">
        <v>1952</v>
      </c>
      <c r="H1098">
        <v>8</v>
      </c>
      <c r="I1098" t="s">
        <v>260</v>
      </c>
      <c r="J1098">
        <v>82</v>
      </c>
      <c r="K1098">
        <v>85</v>
      </c>
      <c r="L1098">
        <v>91</v>
      </c>
      <c r="M1098">
        <v>96</v>
      </c>
      <c r="N1098">
        <v>90</v>
      </c>
      <c r="O1098">
        <v>86</v>
      </c>
      <c r="P1098">
        <v>87</v>
      </c>
      <c r="Q1098">
        <v>90</v>
      </c>
      <c r="R1098">
        <v>79</v>
      </c>
      <c r="S1098">
        <v>82</v>
      </c>
      <c r="T1098">
        <v>83</v>
      </c>
      <c r="U1098">
        <v>80</v>
      </c>
      <c r="V1098">
        <v>87</v>
      </c>
      <c r="W1098">
        <v>87</v>
      </c>
      <c r="X1098">
        <v>84</v>
      </c>
      <c r="Y1098">
        <v>91</v>
      </c>
      <c r="Z1098">
        <v>95</v>
      </c>
      <c r="AA1098">
        <v>93</v>
      </c>
      <c r="AB1098">
        <v>90</v>
      </c>
      <c r="AC1098">
        <v>92</v>
      </c>
      <c r="AD1098">
        <v>89</v>
      </c>
      <c r="AE1098">
        <v>90</v>
      </c>
      <c r="AF1098">
        <v>83</v>
      </c>
      <c r="AG1098">
        <v>85</v>
      </c>
      <c r="AH1098">
        <v>83</v>
      </c>
      <c r="AI1098">
        <v>74</v>
      </c>
      <c r="AJ1098">
        <v>82</v>
      </c>
      <c r="AK1098">
        <v>83</v>
      </c>
      <c r="AL1098">
        <v>86</v>
      </c>
      <c r="AM1098">
        <v>89</v>
      </c>
      <c r="AN1098" s="5">
        <v>94</v>
      </c>
      <c r="AO1098" s="5">
        <v>97</v>
      </c>
      <c r="AP1098" s="5">
        <v>97</v>
      </c>
      <c r="AQ1098" s="5">
        <v>100</v>
      </c>
      <c r="AR1098" s="5">
        <v>99</v>
      </c>
      <c r="AS1098" s="5">
        <v>99</v>
      </c>
      <c r="AT1098" s="5">
        <v>97</v>
      </c>
      <c r="AU1098" s="5">
        <v>94</v>
      </c>
      <c r="AV1098" s="5">
        <v>90</v>
      </c>
      <c r="AW1098" s="5">
        <v>94</v>
      </c>
      <c r="AX1098" s="5">
        <v>92</v>
      </c>
      <c r="AY1098" s="5">
        <v>93</v>
      </c>
      <c r="AZ1098" s="5">
        <v>92</v>
      </c>
      <c r="BA1098" s="5">
        <v>93</v>
      </c>
      <c r="BB1098" s="5">
        <v>96</v>
      </c>
      <c r="BC1098" s="5">
        <v>101</v>
      </c>
      <c r="BD1098" s="5">
        <v>100</v>
      </c>
      <c r="BE1098" s="5">
        <v>100</v>
      </c>
      <c r="BF1098" s="5">
        <v>101</v>
      </c>
      <c r="BG1098" s="5">
        <v>100</v>
      </c>
      <c r="BH1098" s="5">
        <v>100</v>
      </c>
      <c r="BI1098" s="5">
        <v>101</v>
      </c>
      <c r="BJ1098" s="5">
        <v>100</v>
      </c>
      <c r="BK1098" s="5">
        <v>96</v>
      </c>
      <c r="BL1098" s="5">
        <v>90</v>
      </c>
      <c r="BM1098" s="5">
        <v>95</v>
      </c>
      <c r="BN1098" s="5">
        <v>96</v>
      </c>
      <c r="BO1098" s="5">
        <v>100</v>
      </c>
      <c r="BP1098" s="5">
        <v>87</v>
      </c>
      <c r="BQ1098" s="5">
        <v>78</v>
      </c>
      <c r="BR1098" s="5">
        <v>91</v>
      </c>
      <c r="BS1098">
        <v>93</v>
      </c>
      <c r="BT1098">
        <v>97</v>
      </c>
      <c r="BU1098">
        <v>100</v>
      </c>
      <c r="BV1098">
        <v>101</v>
      </c>
      <c r="BW1098">
        <v>99</v>
      </c>
      <c r="BX1098">
        <v>97</v>
      </c>
      <c r="BY1098">
        <v>100</v>
      </c>
      <c r="BZ1098">
        <v>99</v>
      </c>
      <c r="CA1098">
        <v>98</v>
      </c>
      <c r="CB1098">
        <v>97</v>
      </c>
      <c r="CC1098">
        <v>96</v>
      </c>
      <c r="CD1098">
        <v>94</v>
      </c>
      <c r="CE1098">
        <v>97</v>
      </c>
      <c r="CF1098">
        <v>98</v>
      </c>
      <c r="CG1098">
        <v>98</v>
      </c>
      <c r="CH1098">
        <v>98</v>
      </c>
      <c r="CI1098">
        <v>99</v>
      </c>
      <c r="CJ1098">
        <v>98</v>
      </c>
      <c r="CK1098">
        <v>98</v>
      </c>
      <c r="CL1098">
        <v>96</v>
      </c>
      <c r="CM1098">
        <v>96</v>
      </c>
      <c r="CN1098">
        <v>98</v>
      </c>
      <c r="CO1098">
        <v>98</v>
      </c>
      <c r="CP1098">
        <v>96</v>
      </c>
      <c r="CQ1098">
        <v>95</v>
      </c>
      <c r="CR1098">
        <v>93</v>
      </c>
      <c r="CS1098">
        <v>94</v>
      </c>
      <c r="CT1098">
        <v>87</v>
      </c>
      <c r="CU1098">
        <v>93</v>
      </c>
      <c r="CV1098">
        <v>95</v>
      </c>
      <c r="CW1098">
        <v>98</v>
      </c>
      <c r="CX1098" t="s">
        <v>5</v>
      </c>
      <c r="CY1098" t="s">
        <v>8</v>
      </c>
    </row>
    <row r="1099" spans="1:103" x14ac:dyDescent="0.25">
      <c r="A1099" t="s">
        <v>73</v>
      </c>
      <c r="B1099">
        <v>37.2667</v>
      </c>
      <c r="C1099">
        <v>-117.0167</v>
      </c>
      <c r="D1099">
        <v>4022</v>
      </c>
      <c r="E1099" t="s">
        <v>1</v>
      </c>
      <c r="F1099">
        <v>90.3</v>
      </c>
      <c r="G1099">
        <v>1952</v>
      </c>
      <c r="H1099">
        <v>8</v>
      </c>
      <c r="I1099" t="s">
        <v>260</v>
      </c>
      <c r="J1099">
        <v>90</v>
      </c>
      <c r="K1099">
        <v>85</v>
      </c>
      <c r="L1099">
        <v>87</v>
      </c>
      <c r="M1099">
        <v>95</v>
      </c>
      <c r="N1099">
        <v>92</v>
      </c>
      <c r="O1099">
        <v>89</v>
      </c>
      <c r="P1099">
        <v>89</v>
      </c>
      <c r="Q1099">
        <v>92</v>
      </c>
      <c r="R1099">
        <v>87</v>
      </c>
      <c r="S1099">
        <v>84</v>
      </c>
      <c r="T1099">
        <v>85</v>
      </c>
      <c r="U1099">
        <v>82</v>
      </c>
      <c r="V1099">
        <v>84</v>
      </c>
      <c r="W1099">
        <v>82</v>
      </c>
      <c r="X1099">
        <v>87</v>
      </c>
      <c r="Y1099">
        <v>92</v>
      </c>
      <c r="Z1099">
        <v>94</v>
      </c>
      <c r="AA1099">
        <v>96</v>
      </c>
      <c r="AB1099">
        <v>92</v>
      </c>
      <c r="AC1099">
        <v>94</v>
      </c>
      <c r="AD1099">
        <v>93</v>
      </c>
      <c r="AE1099">
        <v>91</v>
      </c>
      <c r="AF1099">
        <v>88</v>
      </c>
      <c r="AG1099">
        <v>85</v>
      </c>
      <c r="AH1099">
        <v>84</v>
      </c>
      <c r="AI1099">
        <v>73</v>
      </c>
      <c r="AJ1099">
        <v>83</v>
      </c>
      <c r="AK1099">
        <v>88</v>
      </c>
      <c r="AL1099">
        <v>84</v>
      </c>
      <c r="AM1099">
        <v>85</v>
      </c>
      <c r="AN1099" s="5">
        <v>95</v>
      </c>
      <c r="AO1099" s="5">
        <v>98</v>
      </c>
      <c r="AP1099" s="5">
        <v>98</v>
      </c>
      <c r="AQ1099" s="5">
        <v>96</v>
      </c>
      <c r="AR1099" s="5">
        <v>96</v>
      </c>
      <c r="AS1099" s="5">
        <v>93</v>
      </c>
      <c r="AT1099" s="5">
        <v>98</v>
      </c>
      <c r="AU1099" s="5">
        <v>98</v>
      </c>
      <c r="AV1099" s="5">
        <v>91</v>
      </c>
      <c r="AW1099" s="5">
        <v>95</v>
      </c>
      <c r="AX1099" s="5">
        <v>92</v>
      </c>
      <c r="AY1099" s="5">
        <v>92</v>
      </c>
      <c r="AZ1099" s="5">
        <v>96</v>
      </c>
      <c r="BA1099" s="5">
        <v>96</v>
      </c>
      <c r="BB1099" s="5">
        <v>98</v>
      </c>
      <c r="BC1099" s="5">
        <v>102</v>
      </c>
      <c r="BD1099" s="5">
        <v>103</v>
      </c>
      <c r="BE1099" s="5">
        <v>102</v>
      </c>
      <c r="BF1099" s="5">
        <v>100</v>
      </c>
      <c r="BG1099" s="5">
        <v>100</v>
      </c>
      <c r="BH1099" s="5">
        <v>100</v>
      </c>
      <c r="BI1099" s="5">
        <v>100</v>
      </c>
      <c r="BJ1099" s="5">
        <v>101</v>
      </c>
      <c r="BK1099" s="5">
        <v>99</v>
      </c>
      <c r="BL1099" s="5">
        <v>92</v>
      </c>
      <c r="BM1099" s="5">
        <v>96</v>
      </c>
      <c r="BN1099" s="5">
        <v>95</v>
      </c>
      <c r="BO1099" s="5">
        <v>101</v>
      </c>
      <c r="BP1099" s="5">
        <v>94</v>
      </c>
      <c r="BQ1099" s="5">
        <v>86</v>
      </c>
      <c r="BR1099" s="5">
        <v>89</v>
      </c>
      <c r="BS1099">
        <v>94</v>
      </c>
      <c r="BT1099">
        <v>98</v>
      </c>
      <c r="BU1099">
        <v>101</v>
      </c>
      <c r="BV1099">
        <v>101</v>
      </c>
      <c r="BW1099">
        <v>101</v>
      </c>
      <c r="BX1099">
        <v>100</v>
      </c>
      <c r="BY1099">
        <v>100</v>
      </c>
      <c r="BZ1099">
        <v>101</v>
      </c>
      <c r="CA1099">
        <v>99</v>
      </c>
      <c r="CB1099">
        <v>98</v>
      </c>
      <c r="CC1099">
        <v>96</v>
      </c>
      <c r="CD1099">
        <v>94</v>
      </c>
      <c r="CE1099">
        <v>98</v>
      </c>
      <c r="CF1099">
        <v>99</v>
      </c>
      <c r="CG1099">
        <v>98</v>
      </c>
      <c r="CH1099">
        <v>98</v>
      </c>
      <c r="CI1099">
        <v>98</v>
      </c>
      <c r="CJ1099">
        <v>99</v>
      </c>
      <c r="CK1099">
        <v>97</v>
      </c>
      <c r="CL1099">
        <v>96</v>
      </c>
      <c r="CM1099">
        <v>96</v>
      </c>
      <c r="CN1099">
        <v>98</v>
      </c>
      <c r="CO1099">
        <v>95</v>
      </c>
      <c r="CP1099">
        <v>96</v>
      </c>
      <c r="CQ1099">
        <v>93</v>
      </c>
      <c r="CR1099">
        <v>96</v>
      </c>
      <c r="CS1099">
        <v>95</v>
      </c>
      <c r="CT1099">
        <v>93</v>
      </c>
      <c r="CU1099">
        <v>94</v>
      </c>
      <c r="CV1099">
        <v>95</v>
      </c>
      <c r="CX1099" t="s">
        <v>2</v>
      </c>
      <c r="CY1099" t="s">
        <v>74</v>
      </c>
    </row>
    <row r="1100" spans="1:103" x14ac:dyDescent="0.25">
      <c r="A1100" t="s">
        <v>55</v>
      </c>
      <c r="B1100">
        <v>35.4</v>
      </c>
      <c r="C1100">
        <v>-115.8167</v>
      </c>
      <c r="D1100">
        <v>3953</v>
      </c>
      <c r="E1100" t="s">
        <v>1</v>
      </c>
      <c r="F1100">
        <v>151.19999999999999</v>
      </c>
      <c r="G1100">
        <v>1952</v>
      </c>
      <c r="H1100">
        <v>8</v>
      </c>
      <c r="I1100" t="s">
        <v>260</v>
      </c>
      <c r="J1100">
        <v>81</v>
      </c>
      <c r="K1100">
        <v>84</v>
      </c>
      <c r="L1100">
        <v>80</v>
      </c>
      <c r="M1100">
        <v>89</v>
      </c>
      <c r="N1100">
        <v>90</v>
      </c>
      <c r="O1100">
        <v>88</v>
      </c>
      <c r="P1100">
        <v>90</v>
      </c>
      <c r="Q1100">
        <v>91</v>
      </c>
      <c r="R1100">
        <v>88</v>
      </c>
      <c r="S1100">
        <v>83</v>
      </c>
      <c r="T1100">
        <v>85</v>
      </c>
      <c r="U1100">
        <v>83</v>
      </c>
      <c r="V1100">
        <v>79</v>
      </c>
      <c r="W1100">
        <v>82</v>
      </c>
      <c r="X1100">
        <v>86</v>
      </c>
      <c r="Y1100">
        <v>93</v>
      </c>
      <c r="Z1100">
        <v>96</v>
      </c>
      <c r="AA1100">
        <v>93</v>
      </c>
      <c r="AB1100">
        <v>90</v>
      </c>
      <c r="AC1100">
        <v>92</v>
      </c>
      <c r="AD1100">
        <v>88</v>
      </c>
      <c r="AE1100">
        <v>86</v>
      </c>
      <c r="AF1100">
        <v>86</v>
      </c>
      <c r="AG1100">
        <v>83</v>
      </c>
      <c r="AH1100">
        <v>80</v>
      </c>
      <c r="AI1100">
        <v>78</v>
      </c>
      <c r="AJ1100">
        <v>81</v>
      </c>
      <c r="AK1100">
        <v>84</v>
      </c>
      <c r="AL1100">
        <v>82</v>
      </c>
      <c r="AM1100">
        <v>88</v>
      </c>
      <c r="AN1100" s="5">
        <v>92</v>
      </c>
      <c r="AO1100" s="5">
        <v>97</v>
      </c>
      <c r="AP1100" s="5">
        <v>99</v>
      </c>
      <c r="AQ1100" s="5">
        <v>100</v>
      </c>
      <c r="AR1100" s="5">
        <v>97</v>
      </c>
      <c r="AS1100" s="5">
        <v>96</v>
      </c>
      <c r="AT1100" s="5">
        <v>98</v>
      </c>
      <c r="AU1100" s="5">
        <v>94</v>
      </c>
      <c r="AV1100" s="5">
        <v>93</v>
      </c>
      <c r="AW1100" s="5">
        <v>95</v>
      </c>
      <c r="AX1100" s="5">
        <v>91</v>
      </c>
      <c r="AY1100" s="5">
        <v>89</v>
      </c>
      <c r="AZ1100" s="5">
        <v>91</v>
      </c>
      <c r="BA1100" s="5">
        <v>95</v>
      </c>
      <c r="BB1100" s="5">
        <v>97</v>
      </c>
      <c r="BC1100" s="5">
        <v>99</v>
      </c>
      <c r="BD1100" s="5">
        <v>100</v>
      </c>
      <c r="BE1100" s="5">
        <v>98</v>
      </c>
      <c r="BF1100" s="5">
        <v>99</v>
      </c>
      <c r="BG1100" s="5">
        <v>97</v>
      </c>
      <c r="BH1100" s="5">
        <v>97</v>
      </c>
      <c r="BI1100" s="5">
        <v>96</v>
      </c>
      <c r="BJ1100" s="5">
        <v>100</v>
      </c>
      <c r="BK1100" s="5">
        <v>96</v>
      </c>
      <c r="BL1100" s="5">
        <v>96</v>
      </c>
      <c r="BM1100" s="5">
        <v>98</v>
      </c>
      <c r="BN1100" s="5">
        <v>96</v>
      </c>
      <c r="BO1100" s="5">
        <v>94</v>
      </c>
      <c r="BP1100" s="5">
        <v>90</v>
      </c>
      <c r="BQ1100" s="5">
        <v>89</v>
      </c>
      <c r="BR1100" s="5">
        <v>94</v>
      </c>
      <c r="BS1100">
        <v>97</v>
      </c>
      <c r="BT1100">
        <v>100</v>
      </c>
      <c r="BU1100">
        <v>101</v>
      </c>
      <c r="BV1100">
        <v>99</v>
      </c>
      <c r="BW1100">
        <v>97</v>
      </c>
      <c r="BX1100">
        <v>98</v>
      </c>
      <c r="BY1100">
        <v>97</v>
      </c>
      <c r="BZ1100">
        <v>98</v>
      </c>
      <c r="CA1100">
        <v>95</v>
      </c>
      <c r="CB1100">
        <v>95</v>
      </c>
      <c r="CC1100">
        <v>93</v>
      </c>
      <c r="CD1100">
        <v>95</v>
      </c>
      <c r="CE1100">
        <v>96</v>
      </c>
      <c r="CF1100">
        <v>96</v>
      </c>
      <c r="CG1100">
        <v>94</v>
      </c>
      <c r="CH1100">
        <v>92</v>
      </c>
      <c r="CI1100">
        <v>95</v>
      </c>
      <c r="CJ1100">
        <v>97</v>
      </c>
      <c r="CK1100">
        <v>95</v>
      </c>
      <c r="CL1100">
        <v>94</v>
      </c>
      <c r="CM1100">
        <v>95</v>
      </c>
      <c r="CN1100">
        <v>98</v>
      </c>
      <c r="CO1100">
        <v>96</v>
      </c>
      <c r="CP1100">
        <v>92</v>
      </c>
      <c r="CQ1100">
        <v>94</v>
      </c>
      <c r="CR1100">
        <v>92</v>
      </c>
      <c r="CS1100">
        <v>92</v>
      </c>
      <c r="CT1100">
        <v>90</v>
      </c>
      <c r="CU1100">
        <v>94</v>
      </c>
      <c r="CV1100">
        <v>96</v>
      </c>
      <c r="CW1100">
        <v>96</v>
      </c>
      <c r="CX1100" t="s">
        <v>5</v>
      </c>
      <c r="CY1100" t="s">
        <v>56</v>
      </c>
    </row>
    <row r="1101" spans="1:103" x14ac:dyDescent="0.25">
      <c r="A1101" t="s">
        <v>4</v>
      </c>
      <c r="B1101">
        <v>36.798099999999998</v>
      </c>
      <c r="C1101">
        <v>-118.20359999999999</v>
      </c>
      <c r="D1101">
        <v>3950</v>
      </c>
      <c r="E1101" t="s">
        <v>1</v>
      </c>
      <c r="F1101">
        <v>124.8</v>
      </c>
      <c r="G1101">
        <v>1952</v>
      </c>
      <c r="H1101">
        <v>8</v>
      </c>
      <c r="I1101" t="s">
        <v>260</v>
      </c>
      <c r="K1101">
        <v>91</v>
      </c>
      <c r="L1101">
        <v>86</v>
      </c>
      <c r="M1101">
        <v>90</v>
      </c>
      <c r="N1101">
        <v>94</v>
      </c>
      <c r="O1101">
        <v>90</v>
      </c>
      <c r="R1101">
        <v>90</v>
      </c>
      <c r="S1101">
        <v>79</v>
      </c>
      <c r="T1101">
        <v>83</v>
      </c>
      <c r="U1101">
        <v>86</v>
      </c>
      <c r="V1101">
        <v>80</v>
      </c>
      <c r="Y1101">
        <v>88</v>
      </c>
      <c r="Z1101">
        <v>94</v>
      </c>
      <c r="AA1101">
        <v>96</v>
      </c>
      <c r="AB1101">
        <v>96</v>
      </c>
      <c r="AC1101">
        <v>92</v>
      </c>
      <c r="AF1101">
        <v>93</v>
      </c>
      <c r="AG1101">
        <v>87</v>
      </c>
      <c r="AH1101">
        <v>85</v>
      </c>
      <c r="AI1101">
        <v>83</v>
      </c>
      <c r="AJ1101">
        <v>74</v>
      </c>
      <c r="AN1101" s="5">
        <v>89</v>
      </c>
      <c r="AO1101" s="5">
        <v>94</v>
      </c>
      <c r="AP1101" s="5">
        <v>98</v>
      </c>
      <c r="AQ1101" s="5">
        <v>96</v>
      </c>
      <c r="AR1101" s="8">
        <f>AVERAGE(AQ1101,AS1101)</f>
        <v>98.5</v>
      </c>
      <c r="AS1101" s="5">
        <v>101</v>
      </c>
      <c r="AT1101" s="8">
        <f>AVERAGE(AS1101,AU1101)</f>
        <v>99.5</v>
      </c>
      <c r="AU1101" s="5">
        <v>98</v>
      </c>
      <c r="AV1101" s="5">
        <v>96</v>
      </c>
      <c r="AW1101" s="5">
        <v>91</v>
      </c>
      <c r="AX1101" s="5">
        <v>94</v>
      </c>
      <c r="AY1101" s="8">
        <f>(2*AX1101+BA1101)/3</f>
        <v>94.666666666666671</v>
      </c>
      <c r="AZ1101" s="8">
        <f>(AY1101+2*BB1101)/3</f>
        <v>94.8888888888889</v>
      </c>
      <c r="BA1101" s="5">
        <v>96</v>
      </c>
      <c r="BB1101" s="5">
        <v>95</v>
      </c>
      <c r="BC1101" s="5">
        <v>97</v>
      </c>
      <c r="BD1101" s="5">
        <v>100</v>
      </c>
      <c r="BE1101" s="5">
        <v>100</v>
      </c>
      <c r="BF1101" s="8">
        <f>(2*BE1101+BH1101)/3</f>
        <v>100</v>
      </c>
      <c r="BG1101" s="8">
        <f>(BF1101+2*BI1101)/3</f>
        <v>100</v>
      </c>
      <c r="BH1101" s="5">
        <v>100</v>
      </c>
      <c r="BI1101" s="5">
        <v>100</v>
      </c>
      <c r="BJ1101" s="5">
        <v>101</v>
      </c>
      <c r="BK1101" s="5">
        <v>100</v>
      </c>
      <c r="BL1101" s="5">
        <v>95</v>
      </c>
      <c r="BM1101" s="8">
        <f>(2*BL1101+BO1101)/3</f>
        <v>95.666666666666671</v>
      </c>
      <c r="BN1101" s="8">
        <f>(BM1101+2*BP1101)/3</f>
        <v>99.222222222222229</v>
      </c>
      <c r="BO1101" s="5">
        <v>97</v>
      </c>
      <c r="BP1101" s="5">
        <v>101</v>
      </c>
      <c r="BQ1101" s="5">
        <v>87</v>
      </c>
      <c r="BR1101" s="5">
        <v>81</v>
      </c>
      <c r="BS1101">
        <v>91</v>
      </c>
      <c r="BV1101">
        <v>101</v>
      </c>
      <c r="BW1101">
        <v>101</v>
      </c>
      <c r="BX1101">
        <v>99</v>
      </c>
      <c r="BY1101">
        <v>99</v>
      </c>
      <c r="BZ1101">
        <v>99</v>
      </c>
      <c r="CC1101">
        <v>100</v>
      </c>
      <c r="CD1101">
        <v>96</v>
      </c>
      <c r="CE1101">
        <v>94</v>
      </c>
      <c r="CF1101">
        <v>96</v>
      </c>
      <c r="CG1101">
        <v>98</v>
      </c>
      <c r="CJ1101">
        <v>98</v>
      </c>
      <c r="CK1101">
        <v>98</v>
      </c>
      <c r="CL1101">
        <v>97</v>
      </c>
      <c r="CM1101">
        <v>97</v>
      </c>
      <c r="CN1101">
        <v>97</v>
      </c>
      <c r="CO1101">
        <v>98</v>
      </c>
      <c r="CR1101">
        <v>96</v>
      </c>
      <c r="CS1101">
        <v>96</v>
      </c>
      <c r="CT1101">
        <v>93</v>
      </c>
      <c r="CU1101">
        <v>87</v>
      </c>
      <c r="CX1101" t="s">
        <v>5</v>
      </c>
      <c r="CY1101" t="s">
        <v>6</v>
      </c>
    </row>
    <row r="1102" spans="1:103" x14ac:dyDescent="0.25">
      <c r="A1102" t="s">
        <v>101</v>
      </c>
      <c r="B1102">
        <v>36.950000000000003</v>
      </c>
      <c r="C1102">
        <v>-116.08329999999999</v>
      </c>
      <c r="D1102">
        <v>3924</v>
      </c>
      <c r="E1102" t="s">
        <v>1</v>
      </c>
      <c r="F1102">
        <v>88.4</v>
      </c>
      <c r="G1102">
        <v>1952</v>
      </c>
      <c r="H1102">
        <v>8</v>
      </c>
      <c r="I1102" t="s">
        <v>260</v>
      </c>
      <c r="J1102">
        <v>79</v>
      </c>
      <c r="K1102">
        <v>83</v>
      </c>
      <c r="L1102">
        <v>83</v>
      </c>
      <c r="M1102">
        <v>89</v>
      </c>
      <c r="N1102">
        <v>88</v>
      </c>
      <c r="O1102">
        <v>83</v>
      </c>
      <c r="P1102">
        <v>86</v>
      </c>
      <c r="Q1102">
        <v>88</v>
      </c>
      <c r="R1102">
        <v>82</v>
      </c>
      <c r="S1102">
        <v>82</v>
      </c>
      <c r="T1102">
        <v>80</v>
      </c>
      <c r="U1102">
        <v>78</v>
      </c>
      <c r="V1102">
        <v>84</v>
      </c>
      <c r="W1102">
        <v>84</v>
      </c>
      <c r="X1102">
        <v>81</v>
      </c>
      <c r="Y1102">
        <v>88</v>
      </c>
      <c r="Z1102">
        <v>92</v>
      </c>
      <c r="AA1102">
        <v>90</v>
      </c>
      <c r="AB1102">
        <v>87</v>
      </c>
      <c r="AC1102">
        <v>87</v>
      </c>
      <c r="AD1102">
        <v>86</v>
      </c>
      <c r="AE1102">
        <v>85</v>
      </c>
      <c r="AF1102">
        <v>76</v>
      </c>
      <c r="AG1102">
        <v>80</v>
      </c>
      <c r="AH1102">
        <v>77</v>
      </c>
      <c r="AI1102">
        <v>70</v>
      </c>
      <c r="AJ1102">
        <v>79</v>
      </c>
      <c r="AK1102">
        <v>81</v>
      </c>
      <c r="AL1102">
        <v>80</v>
      </c>
      <c r="AM1102">
        <v>87</v>
      </c>
      <c r="AN1102" s="5">
        <v>91</v>
      </c>
      <c r="AO1102" s="5">
        <v>95</v>
      </c>
      <c r="AP1102" s="5">
        <v>98</v>
      </c>
      <c r="AQ1102" s="5">
        <v>98</v>
      </c>
      <c r="AR1102" s="5">
        <v>96</v>
      </c>
      <c r="AS1102" s="5">
        <v>95</v>
      </c>
      <c r="AT1102" s="5">
        <v>94</v>
      </c>
      <c r="AU1102" s="5">
        <v>90</v>
      </c>
      <c r="AV1102" s="5">
        <v>87</v>
      </c>
      <c r="AW1102" s="5">
        <v>92</v>
      </c>
      <c r="AX1102" s="5">
        <v>87</v>
      </c>
      <c r="AY1102" s="5">
        <v>89</v>
      </c>
      <c r="AZ1102" s="5">
        <v>91</v>
      </c>
      <c r="BA1102" s="5">
        <v>92</v>
      </c>
      <c r="BB1102" s="5">
        <v>92</v>
      </c>
      <c r="BC1102" s="5">
        <v>95</v>
      </c>
      <c r="BD1102" s="5">
        <v>96</v>
      </c>
      <c r="BE1102" s="5">
        <v>97</v>
      </c>
      <c r="BF1102" s="5">
        <v>96</v>
      </c>
      <c r="BG1102" s="5">
        <v>95</v>
      </c>
      <c r="BH1102" s="5">
        <v>95</v>
      </c>
      <c r="BI1102" s="5">
        <v>96</v>
      </c>
      <c r="BJ1102" s="5">
        <v>98</v>
      </c>
      <c r="BK1102" s="5">
        <v>86</v>
      </c>
      <c r="BL1102" s="5">
        <v>91</v>
      </c>
      <c r="BM1102" s="5">
        <v>90</v>
      </c>
      <c r="BN1102" s="5">
        <v>93</v>
      </c>
      <c r="BO1102" s="5">
        <v>95</v>
      </c>
      <c r="BP1102" s="5">
        <v>85</v>
      </c>
      <c r="BQ1102" s="5">
        <v>80</v>
      </c>
      <c r="BR1102" s="5">
        <v>88</v>
      </c>
      <c r="BS1102">
        <v>92</v>
      </c>
      <c r="BT1102">
        <v>96</v>
      </c>
      <c r="BU1102">
        <v>99</v>
      </c>
      <c r="BV1102">
        <v>97</v>
      </c>
      <c r="BW1102">
        <v>98</v>
      </c>
      <c r="BX1102">
        <v>96</v>
      </c>
      <c r="BY1102">
        <v>96</v>
      </c>
      <c r="BZ1102">
        <v>95</v>
      </c>
      <c r="CA1102">
        <v>91</v>
      </c>
      <c r="CB1102">
        <v>93</v>
      </c>
      <c r="CC1102">
        <v>92</v>
      </c>
      <c r="CD1102">
        <v>93</v>
      </c>
      <c r="CE1102">
        <v>93</v>
      </c>
      <c r="CF1102">
        <v>94</v>
      </c>
      <c r="CG1102">
        <v>96</v>
      </c>
      <c r="CH1102">
        <v>94</v>
      </c>
      <c r="CI1102">
        <v>94</v>
      </c>
      <c r="CJ1102">
        <v>95</v>
      </c>
      <c r="CK1102">
        <v>93</v>
      </c>
      <c r="CL1102">
        <v>92</v>
      </c>
      <c r="CM1102">
        <v>94</v>
      </c>
      <c r="CN1102">
        <v>94</v>
      </c>
      <c r="CO1102">
        <v>95</v>
      </c>
      <c r="CP1102">
        <v>91</v>
      </c>
      <c r="CQ1102">
        <v>91</v>
      </c>
      <c r="CR1102">
        <v>89</v>
      </c>
      <c r="CS1102">
        <v>90</v>
      </c>
      <c r="CT1102">
        <v>88</v>
      </c>
      <c r="CU1102">
        <v>91</v>
      </c>
      <c r="CV1102">
        <v>93</v>
      </c>
      <c r="CW1102">
        <v>95</v>
      </c>
      <c r="CX1102" t="s">
        <v>2</v>
      </c>
      <c r="CY1102" t="s">
        <v>102</v>
      </c>
    </row>
    <row r="1103" spans="1:103" x14ac:dyDescent="0.25">
      <c r="A1103" t="s">
        <v>49</v>
      </c>
      <c r="B1103">
        <v>36.1389</v>
      </c>
      <c r="C1103">
        <v>-117.9528</v>
      </c>
      <c r="D1103">
        <v>3825</v>
      </c>
      <c r="E1103" t="s">
        <v>1</v>
      </c>
      <c r="F1103">
        <v>103.6</v>
      </c>
      <c r="G1103">
        <v>1952</v>
      </c>
      <c r="H1103">
        <v>8</v>
      </c>
      <c r="I1103" t="s">
        <v>260</v>
      </c>
      <c r="J1103">
        <v>76</v>
      </c>
      <c r="K1103">
        <v>80</v>
      </c>
      <c r="L1103">
        <v>83</v>
      </c>
      <c r="M1103">
        <v>88</v>
      </c>
      <c r="N1103">
        <v>87</v>
      </c>
      <c r="O1103">
        <v>80</v>
      </c>
      <c r="P1103">
        <v>82</v>
      </c>
      <c r="Q1103">
        <v>85</v>
      </c>
      <c r="R1103">
        <v>69</v>
      </c>
      <c r="S1103">
        <v>77</v>
      </c>
      <c r="T1103">
        <v>70</v>
      </c>
      <c r="U1103">
        <v>77</v>
      </c>
      <c r="V1103">
        <v>83</v>
      </c>
      <c r="W1103">
        <v>84</v>
      </c>
      <c r="X1103">
        <v>82</v>
      </c>
      <c r="Y1103">
        <v>86</v>
      </c>
      <c r="Z1103">
        <v>90</v>
      </c>
      <c r="AA1103">
        <v>87</v>
      </c>
      <c r="AB1103">
        <v>77</v>
      </c>
      <c r="AC1103">
        <v>74</v>
      </c>
      <c r="AD1103">
        <v>84</v>
      </c>
      <c r="AE1103">
        <v>80</v>
      </c>
      <c r="AF1103">
        <v>69</v>
      </c>
      <c r="AG1103">
        <v>85</v>
      </c>
      <c r="AH1103">
        <v>67</v>
      </c>
      <c r="AI1103">
        <v>71</v>
      </c>
      <c r="AJ1103">
        <v>78</v>
      </c>
      <c r="AK1103">
        <v>78</v>
      </c>
      <c r="AL1103">
        <v>81</v>
      </c>
      <c r="AM1103">
        <v>84</v>
      </c>
      <c r="AN1103" s="5">
        <v>90</v>
      </c>
      <c r="AO1103" s="5">
        <v>94</v>
      </c>
      <c r="AP1103" s="5">
        <v>95</v>
      </c>
      <c r="AQ1103" s="5">
        <v>90</v>
      </c>
      <c r="AR1103" s="5">
        <v>97</v>
      </c>
      <c r="AS1103" s="5">
        <v>93</v>
      </c>
      <c r="AT1103" s="5">
        <v>92</v>
      </c>
      <c r="AU1103" s="5">
        <v>89</v>
      </c>
      <c r="AV1103" s="5">
        <v>75</v>
      </c>
      <c r="AW1103" s="5">
        <v>86</v>
      </c>
      <c r="AX1103" s="5">
        <v>87</v>
      </c>
      <c r="AY1103" s="5">
        <v>86</v>
      </c>
      <c r="AZ1103" s="5">
        <v>90</v>
      </c>
      <c r="BA1103" s="5">
        <v>94</v>
      </c>
      <c r="BB1103" s="5">
        <v>95</v>
      </c>
      <c r="BC1103" s="5">
        <v>93</v>
      </c>
      <c r="BD1103" s="5">
        <v>99</v>
      </c>
      <c r="BE1103" s="5">
        <v>98</v>
      </c>
      <c r="BF1103" s="5">
        <v>97</v>
      </c>
      <c r="BG1103" s="5">
        <v>96</v>
      </c>
      <c r="BH1103" s="5">
        <v>99</v>
      </c>
      <c r="BI1103" s="5">
        <v>96</v>
      </c>
      <c r="BJ1103" s="5">
        <v>96</v>
      </c>
      <c r="BK1103" s="5">
        <v>90</v>
      </c>
      <c r="BL1103" s="5">
        <v>93</v>
      </c>
      <c r="BM1103" s="5">
        <v>95</v>
      </c>
      <c r="BN1103" s="5">
        <v>91</v>
      </c>
      <c r="BO1103" s="5">
        <v>98</v>
      </c>
      <c r="BP1103" s="5">
        <v>79</v>
      </c>
      <c r="BQ1103" s="5">
        <v>87</v>
      </c>
      <c r="BR1103" s="5">
        <v>100</v>
      </c>
      <c r="BV1103">
        <v>100</v>
      </c>
      <c r="BW1103">
        <v>99</v>
      </c>
      <c r="BX1103">
        <v>96</v>
      </c>
      <c r="BY1103">
        <v>97</v>
      </c>
      <c r="BZ1103">
        <v>97</v>
      </c>
      <c r="CA1103">
        <v>96</v>
      </c>
      <c r="CB1103">
        <v>93</v>
      </c>
      <c r="CC1103">
        <v>90</v>
      </c>
      <c r="CD1103">
        <v>89</v>
      </c>
      <c r="CE1103">
        <v>93</v>
      </c>
      <c r="CF1103">
        <v>91</v>
      </c>
      <c r="CG1103">
        <v>92</v>
      </c>
      <c r="CH1103">
        <v>93</v>
      </c>
      <c r="CI1103">
        <v>94</v>
      </c>
      <c r="CJ1103">
        <v>95</v>
      </c>
      <c r="CK1103">
        <v>95</v>
      </c>
      <c r="CL1103">
        <v>92</v>
      </c>
      <c r="CM1103">
        <v>93</v>
      </c>
      <c r="CN1103">
        <v>95</v>
      </c>
      <c r="CO1103">
        <v>95</v>
      </c>
      <c r="CP1103">
        <v>92</v>
      </c>
      <c r="CQ1103">
        <v>92</v>
      </c>
      <c r="CR1103">
        <v>90</v>
      </c>
      <c r="CS1103">
        <v>91</v>
      </c>
      <c r="CT1103">
        <v>84</v>
      </c>
      <c r="CU1103">
        <v>93</v>
      </c>
      <c r="CV1103">
        <v>94</v>
      </c>
      <c r="CW1103">
        <v>96</v>
      </c>
      <c r="CX1103" t="s">
        <v>5</v>
      </c>
      <c r="CY1103" t="s">
        <v>50</v>
      </c>
    </row>
    <row r="1104" spans="1:103" x14ac:dyDescent="0.25">
      <c r="A1104" t="s">
        <v>61</v>
      </c>
      <c r="B1104">
        <v>35.369199999999999</v>
      </c>
      <c r="C1104">
        <v>-117.6525</v>
      </c>
      <c r="D1104">
        <v>3570</v>
      </c>
      <c r="E1104" t="s">
        <v>1</v>
      </c>
      <c r="F1104">
        <v>140.5</v>
      </c>
      <c r="G1104">
        <v>1952</v>
      </c>
      <c r="H1104">
        <v>8</v>
      </c>
      <c r="I1104" t="s">
        <v>260</v>
      </c>
      <c r="J1104">
        <v>83</v>
      </c>
      <c r="K1104">
        <v>87</v>
      </c>
      <c r="L1104">
        <v>88</v>
      </c>
      <c r="M1104">
        <v>93</v>
      </c>
      <c r="N1104">
        <v>93</v>
      </c>
      <c r="O1104">
        <v>86</v>
      </c>
      <c r="P1104">
        <v>88</v>
      </c>
      <c r="Q1104">
        <v>90</v>
      </c>
      <c r="R1104">
        <v>80</v>
      </c>
      <c r="S1104">
        <v>84</v>
      </c>
      <c r="T1104">
        <v>80</v>
      </c>
      <c r="U1104">
        <v>83</v>
      </c>
      <c r="V1104">
        <v>85</v>
      </c>
      <c r="W1104">
        <v>84</v>
      </c>
      <c r="X1104">
        <v>86</v>
      </c>
      <c r="Y1104">
        <v>96</v>
      </c>
      <c r="Z1104">
        <v>97</v>
      </c>
      <c r="AA1104">
        <v>95</v>
      </c>
      <c r="AB1104">
        <v>90</v>
      </c>
      <c r="AC1104">
        <v>93</v>
      </c>
      <c r="AD1104">
        <v>85</v>
      </c>
      <c r="AE1104">
        <v>89</v>
      </c>
      <c r="AF1104">
        <v>78</v>
      </c>
      <c r="AG1104">
        <v>81</v>
      </c>
      <c r="AH1104">
        <v>82</v>
      </c>
      <c r="AI1104">
        <v>80</v>
      </c>
      <c r="AJ1104">
        <v>84</v>
      </c>
      <c r="AK1104">
        <v>83</v>
      </c>
      <c r="AL1104">
        <v>84</v>
      </c>
      <c r="AM1104">
        <v>90</v>
      </c>
      <c r="AN1104" s="5">
        <v>95</v>
      </c>
      <c r="AO1104" s="5">
        <v>100</v>
      </c>
      <c r="AP1104" s="5">
        <v>102</v>
      </c>
      <c r="AQ1104" s="5">
        <v>103</v>
      </c>
      <c r="AR1104" s="5">
        <v>102</v>
      </c>
      <c r="AS1104" s="5">
        <v>99</v>
      </c>
      <c r="AT1104" s="5">
        <v>98</v>
      </c>
      <c r="AU1104" s="5">
        <v>96</v>
      </c>
      <c r="AV1104" s="5">
        <v>96</v>
      </c>
      <c r="AW1104" s="5">
        <v>96</v>
      </c>
      <c r="AX1104" s="5">
        <v>93</v>
      </c>
      <c r="AY1104" s="5">
        <v>91</v>
      </c>
      <c r="AZ1104" s="5">
        <v>95</v>
      </c>
      <c r="BA1104" s="5">
        <v>99</v>
      </c>
      <c r="BB1104" s="5">
        <v>102</v>
      </c>
      <c r="BC1104" s="5">
        <v>103</v>
      </c>
      <c r="BD1104" s="5">
        <v>104</v>
      </c>
      <c r="BE1104" s="5">
        <v>104</v>
      </c>
      <c r="BF1104" s="5">
        <v>102</v>
      </c>
      <c r="BG1104" s="5">
        <v>99</v>
      </c>
      <c r="BH1104" s="5">
        <v>101</v>
      </c>
      <c r="BI1104" s="5">
        <v>103</v>
      </c>
      <c r="BJ1104" s="5">
        <v>102</v>
      </c>
      <c r="BK1104" s="5">
        <v>96</v>
      </c>
      <c r="BL1104" s="5">
        <v>101</v>
      </c>
      <c r="BM1104" s="5">
        <v>100</v>
      </c>
      <c r="BN1104" s="5">
        <v>98</v>
      </c>
      <c r="BO1104" s="5">
        <v>103</v>
      </c>
      <c r="BP1104" s="5">
        <v>91</v>
      </c>
      <c r="BQ1104" s="5">
        <v>94</v>
      </c>
      <c r="BR1104" s="5">
        <v>97</v>
      </c>
      <c r="BS1104">
        <v>99</v>
      </c>
      <c r="BT1104">
        <v>102</v>
      </c>
      <c r="BU1104">
        <v>104</v>
      </c>
      <c r="BV1104">
        <v>103</v>
      </c>
      <c r="BW1104">
        <v>103</v>
      </c>
      <c r="BX1104">
        <v>102</v>
      </c>
      <c r="BY1104">
        <v>102</v>
      </c>
      <c r="BZ1104">
        <v>101</v>
      </c>
      <c r="CA1104">
        <v>97</v>
      </c>
      <c r="CB1104">
        <v>98</v>
      </c>
      <c r="CC1104">
        <v>95</v>
      </c>
      <c r="CD1104">
        <v>96</v>
      </c>
      <c r="CE1104">
        <v>99</v>
      </c>
      <c r="CF1104">
        <v>100</v>
      </c>
      <c r="CG1104">
        <v>100</v>
      </c>
      <c r="CH1104">
        <v>99</v>
      </c>
      <c r="CI1104">
        <v>100</v>
      </c>
      <c r="CJ1104">
        <v>101</v>
      </c>
      <c r="CK1104">
        <v>98</v>
      </c>
      <c r="CL1104">
        <v>98</v>
      </c>
      <c r="CM1104">
        <v>99</v>
      </c>
      <c r="CN1104">
        <v>101</v>
      </c>
      <c r="CO1104">
        <v>100</v>
      </c>
      <c r="CP1104">
        <v>97</v>
      </c>
      <c r="CQ1104">
        <v>96</v>
      </c>
      <c r="CR1104">
        <v>94</v>
      </c>
      <c r="CS1104">
        <v>95</v>
      </c>
      <c r="CT1104">
        <v>93</v>
      </c>
      <c r="CU1104">
        <v>97</v>
      </c>
      <c r="CV1104">
        <v>99</v>
      </c>
      <c r="CW1104">
        <v>101</v>
      </c>
      <c r="CX1104" t="s">
        <v>5</v>
      </c>
      <c r="CY1104" t="s">
        <v>62</v>
      </c>
    </row>
    <row r="1105" spans="1:103" x14ac:dyDescent="0.25">
      <c r="A1105" t="s">
        <v>31</v>
      </c>
      <c r="B1105">
        <v>35.466099999999997</v>
      </c>
      <c r="C1105">
        <v>-114.9217</v>
      </c>
      <c r="D1105">
        <v>3540</v>
      </c>
      <c r="E1105" t="s">
        <v>1</v>
      </c>
      <c r="F1105">
        <v>207</v>
      </c>
      <c r="G1105">
        <v>1952</v>
      </c>
      <c r="H1105">
        <v>8</v>
      </c>
      <c r="I1105" t="s">
        <v>260</v>
      </c>
      <c r="J1105">
        <v>81</v>
      </c>
      <c r="K1105">
        <v>84</v>
      </c>
      <c r="L1105">
        <v>84</v>
      </c>
      <c r="M1105">
        <v>88</v>
      </c>
      <c r="N1105">
        <v>92</v>
      </c>
      <c r="O1105">
        <v>90</v>
      </c>
      <c r="P1105">
        <v>88</v>
      </c>
      <c r="Q1105">
        <v>89</v>
      </c>
      <c r="R1105">
        <v>89</v>
      </c>
      <c r="S1105">
        <v>88</v>
      </c>
      <c r="T1105">
        <v>87</v>
      </c>
      <c r="U1105">
        <v>87</v>
      </c>
      <c r="V1105">
        <v>90</v>
      </c>
      <c r="W1105">
        <v>89</v>
      </c>
      <c r="X1105">
        <v>90</v>
      </c>
      <c r="Y1105">
        <v>92</v>
      </c>
      <c r="Z1105">
        <v>96</v>
      </c>
      <c r="AA1105">
        <v>97</v>
      </c>
      <c r="AB1105">
        <v>96</v>
      </c>
      <c r="AC1105">
        <v>95</v>
      </c>
      <c r="AD1105">
        <v>91</v>
      </c>
      <c r="AE1105">
        <v>90</v>
      </c>
      <c r="AF1105">
        <v>88</v>
      </c>
      <c r="AG1105">
        <v>85</v>
      </c>
      <c r="AH1105">
        <v>86</v>
      </c>
      <c r="AI1105">
        <v>83</v>
      </c>
      <c r="AJ1105">
        <v>82</v>
      </c>
      <c r="AK1105">
        <v>85</v>
      </c>
      <c r="AL1105">
        <v>87</v>
      </c>
      <c r="AM1105">
        <v>92</v>
      </c>
      <c r="AN1105" s="5">
        <v>96</v>
      </c>
      <c r="AO1105" s="5">
        <v>97</v>
      </c>
      <c r="AP1105" s="5">
        <v>100</v>
      </c>
      <c r="AQ1105" s="5">
        <v>99</v>
      </c>
      <c r="AR1105" s="5">
        <v>95</v>
      </c>
      <c r="AS1105" s="5">
        <v>99</v>
      </c>
      <c r="AT1105" s="5">
        <v>97</v>
      </c>
      <c r="AU1105" s="5">
        <v>90</v>
      </c>
      <c r="AV1105" s="5">
        <v>96</v>
      </c>
      <c r="AW1105" s="5">
        <v>98</v>
      </c>
      <c r="AX1105" s="5">
        <v>94</v>
      </c>
      <c r="AY1105" s="5">
        <v>93</v>
      </c>
      <c r="AZ1105" s="5">
        <v>93</v>
      </c>
      <c r="BA1105" s="5">
        <v>95</v>
      </c>
      <c r="BB1105" s="5">
        <v>98</v>
      </c>
      <c r="BC1105" s="5">
        <v>97</v>
      </c>
      <c r="BD1105" s="5">
        <v>98</v>
      </c>
      <c r="BE1105" s="5">
        <v>100</v>
      </c>
      <c r="BF1105" s="5">
        <v>102</v>
      </c>
      <c r="BG1105" s="5">
        <v>95</v>
      </c>
      <c r="BH1105" s="5">
        <v>99</v>
      </c>
      <c r="BI1105" s="5">
        <v>100</v>
      </c>
      <c r="BJ1105" s="5">
        <v>101</v>
      </c>
      <c r="BK1105" s="5">
        <v>97</v>
      </c>
      <c r="BL1105" s="5">
        <v>96</v>
      </c>
      <c r="BM1105" s="5">
        <v>100</v>
      </c>
      <c r="BN1105" s="5">
        <v>97</v>
      </c>
      <c r="BO1105" s="5">
        <v>95</v>
      </c>
      <c r="BP1105" s="5">
        <v>90</v>
      </c>
      <c r="BQ1105" s="5">
        <v>89</v>
      </c>
      <c r="BR1105" s="5">
        <v>94</v>
      </c>
      <c r="BS1105">
        <v>99</v>
      </c>
      <c r="BT1105">
        <v>103</v>
      </c>
      <c r="BU1105">
        <v>104</v>
      </c>
      <c r="BV1105">
        <v>102</v>
      </c>
      <c r="BW1105">
        <v>97</v>
      </c>
      <c r="BX1105">
        <v>100</v>
      </c>
      <c r="BY1105">
        <v>100</v>
      </c>
      <c r="BZ1105">
        <v>99</v>
      </c>
      <c r="CA1105">
        <v>96</v>
      </c>
      <c r="CB1105">
        <v>97</v>
      </c>
      <c r="CC1105">
        <v>96</v>
      </c>
      <c r="CD1105">
        <v>95</v>
      </c>
      <c r="CE1105">
        <v>96</v>
      </c>
      <c r="CF1105">
        <v>95</v>
      </c>
      <c r="CG1105">
        <v>96</v>
      </c>
      <c r="CH1105">
        <v>92</v>
      </c>
      <c r="CI1105">
        <v>96</v>
      </c>
      <c r="CJ1105">
        <v>97</v>
      </c>
      <c r="CK1105">
        <v>97</v>
      </c>
      <c r="CL1105">
        <v>95</v>
      </c>
      <c r="CM1105">
        <v>96</v>
      </c>
      <c r="CN1105">
        <v>99</v>
      </c>
      <c r="CO1105">
        <v>100</v>
      </c>
      <c r="CP1105">
        <v>95</v>
      </c>
      <c r="CQ1105">
        <v>95</v>
      </c>
      <c r="CR1105">
        <v>92</v>
      </c>
      <c r="CS1105">
        <v>91</v>
      </c>
      <c r="CT1105">
        <v>93</v>
      </c>
      <c r="CU1105">
        <v>96</v>
      </c>
      <c r="CV1105">
        <v>98</v>
      </c>
      <c r="CW1105">
        <v>98</v>
      </c>
      <c r="CX1105" t="s">
        <v>2</v>
      </c>
      <c r="CY1105" t="s">
        <v>32</v>
      </c>
    </row>
    <row r="1106" spans="1:103" x14ac:dyDescent="0.25">
      <c r="A1106" t="s">
        <v>47</v>
      </c>
      <c r="B1106">
        <v>37.366700000000002</v>
      </c>
      <c r="C1106">
        <v>-115.16670000000001</v>
      </c>
      <c r="D1106">
        <v>3488</v>
      </c>
      <c r="E1106" t="s">
        <v>1</v>
      </c>
      <c r="F1106">
        <v>181.4</v>
      </c>
      <c r="G1106">
        <v>1952</v>
      </c>
      <c r="H1106">
        <v>8</v>
      </c>
      <c r="I1106" t="s">
        <v>260</v>
      </c>
      <c r="J1106">
        <v>85</v>
      </c>
      <c r="K1106">
        <v>90</v>
      </c>
      <c r="L1106">
        <v>86</v>
      </c>
      <c r="M1106">
        <v>96</v>
      </c>
      <c r="N1106">
        <v>94</v>
      </c>
      <c r="O1106">
        <v>92</v>
      </c>
      <c r="P1106">
        <v>92</v>
      </c>
      <c r="Q1106">
        <v>94</v>
      </c>
      <c r="R1106">
        <v>93</v>
      </c>
      <c r="S1106">
        <v>89</v>
      </c>
      <c r="T1106">
        <v>92</v>
      </c>
      <c r="U1106">
        <v>87</v>
      </c>
      <c r="V1106">
        <v>92</v>
      </c>
      <c r="W1106">
        <v>94</v>
      </c>
      <c r="X1106">
        <v>92</v>
      </c>
      <c r="Y1106">
        <v>94</v>
      </c>
      <c r="Z1106">
        <v>97</v>
      </c>
      <c r="AA1106">
        <v>99</v>
      </c>
      <c r="AB1106">
        <v>97</v>
      </c>
      <c r="AC1106">
        <v>97</v>
      </c>
      <c r="AD1106">
        <v>95</v>
      </c>
      <c r="AE1106">
        <v>92</v>
      </c>
      <c r="AF1106">
        <v>94</v>
      </c>
      <c r="AG1106">
        <v>89</v>
      </c>
      <c r="AH1106">
        <v>86</v>
      </c>
      <c r="AI1106">
        <v>79</v>
      </c>
      <c r="AJ1106">
        <v>87</v>
      </c>
      <c r="AK1106">
        <v>93</v>
      </c>
      <c r="AL1106">
        <v>92</v>
      </c>
      <c r="AM1106">
        <v>94</v>
      </c>
      <c r="AN1106" s="5">
        <v>98</v>
      </c>
      <c r="AO1106" s="5">
        <v>100</v>
      </c>
      <c r="AP1106" s="5">
        <v>102</v>
      </c>
      <c r="AQ1106" s="5">
        <v>103</v>
      </c>
      <c r="AR1106" s="5">
        <v>104</v>
      </c>
      <c r="AS1106" s="5">
        <v>105</v>
      </c>
      <c r="AT1106" s="5">
        <v>99</v>
      </c>
      <c r="AU1106" s="5">
        <v>102</v>
      </c>
      <c r="AV1106" s="5">
        <v>92</v>
      </c>
      <c r="AW1106" s="5">
        <v>98</v>
      </c>
      <c r="AX1106" s="5">
        <v>95</v>
      </c>
      <c r="AY1106" s="5">
        <v>100</v>
      </c>
      <c r="AZ1106" s="5">
        <v>101</v>
      </c>
      <c r="BA1106" s="5">
        <v>100</v>
      </c>
      <c r="BB1106" s="5">
        <v>102</v>
      </c>
      <c r="BC1106" s="5">
        <v>102</v>
      </c>
      <c r="BD1106" s="5">
        <v>105</v>
      </c>
      <c r="BE1106" s="5">
        <v>103</v>
      </c>
      <c r="BF1106" s="5">
        <v>105</v>
      </c>
      <c r="BG1106" s="5">
        <v>102</v>
      </c>
      <c r="BH1106" s="5">
        <v>103</v>
      </c>
      <c r="BI1106" s="5">
        <v>104</v>
      </c>
      <c r="BJ1106" s="5">
        <v>105</v>
      </c>
      <c r="BK1106" s="5">
        <v>98</v>
      </c>
      <c r="BL1106" s="5">
        <v>98</v>
      </c>
      <c r="BM1106" s="5">
        <v>104</v>
      </c>
      <c r="BN1106" s="5">
        <v>105</v>
      </c>
      <c r="BO1106" s="5">
        <v>104</v>
      </c>
      <c r="BP1106" s="5">
        <v>106</v>
      </c>
      <c r="BQ1106" s="5">
        <v>104</v>
      </c>
      <c r="BR1106" s="5">
        <v>96</v>
      </c>
      <c r="BS1106">
        <v>100</v>
      </c>
      <c r="BT1106">
        <v>105</v>
      </c>
      <c r="BU1106">
        <v>106</v>
      </c>
      <c r="BV1106">
        <v>107</v>
      </c>
      <c r="BW1106">
        <v>104</v>
      </c>
      <c r="BX1106">
        <v>102</v>
      </c>
      <c r="BY1106">
        <v>102</v>
      </c>
      <c r="BZ1106">
        <v>102</v>
      </c>
      <c r="CA1106">
        <v>100</v>
      </c>
      <c r="CB1106">
        <v>101</v>
      </c>
      <c r="CC1106">
        <v>100</v>
      </c>
      <c r="CD1106">
        <v>100</v>
      </c>
      <c r="CE1106">
        <v>101</v>
      </c>
      <c r="CF1106">
        <v>101</v>
      </c>
      <c r="CG1106">
        <v>100</v>
      </c>
      <c r="CH1106">
        <v>99</v>
      </c>
      <c r="CI1106">
        <v>101</v>
      </c>
      <c r="CJ1106">
        <v>102</v>
      </c>
      <c r="CK1106">
        <v>101</v>
      </c>
      <c r="CL1106">
        <v>99</v>
      </c>
      <c r="CM1106">
        <v>99</v>
      </c>
      <c r="CN1106">
        <v>102</v>
      </c>
      <c r="CO1106">
        <v>103</v>
      </c>
      <c r="CP1106">
        <v>101</v>
      </c>
      <c r="CQ1106">
        <v>101</v>
      </c>
      <c r="CR1106">
        <v>97</v>
      </c>
      <c r="CS1106">
        <v>96</v>
      </c>
      <c r="CT1106">
        <v>96</v>
      </c>
      <c r="CU1106">
        <v>98</v>
      </c>
      <c r="CV1106">
        <v>98</v>
      </c>
      <c r="CW1106">
        <v>99</v>
      </c>
      <c r="CX1106" t="s">
        <v>2</v>
      </c>
      <c r="CY1106" t="s">
        <v>48</v>
      </c>
    </row>
    <row r="1107" spans="1:103" x14ac:dyDescent="0.25">
      <c r="A1107" t="s">
        <v>43</v>
      </c>
      <c r="B1107">
        <v>36.916699999999999</v>
      </c>
      <c r="C1107">
        <v>-116.75</v>
      </c>
      <c r="D1107">
        <v>3304</v>
      </c>
      <c r="E1107" t="s">
        <v>1</v>
      </c>
      <c r="F1107">
        <v>51.5</v>
      </c>
      <c r="G1107">
        <v>1952</v>
      </c>
      <c r="H1107">
        <v>8</v>
      </c>
      <c r="I1107" t="s">
        <v>260</v>
      </c>
      <c r="J1107">
        <v>85</v>
      </c>
      <c r="K1107">
        <v>89</v>
      </c>
      <c r="L1107">
        <v>88</v>
      </c>
      <c r="M1107">
        <v>95</v>
      </c>
      <c r="N1107">
        <v>95</v>
      </c>
      <c r="O1107">
        <v>88</v>
      </c>
      <c r="P1107">
        <v>91</v>
      </c>
      <c r="Q1107">
        <v>94</v>
      </c>
      <c r="R1107">
        <v>85</v>
      </c>
      <c r="S1107">
        <v>85</v>
      </c>
      <c r="T1107">
        <v>88</v>
      </c>
      <c r="U1107">
        <v>81</v>
      </c>
      <c r="V1107">
        <v>89</v>
      </c>
      <c r="W1107">
        <v>89</v>
      </c>
      <c r="X1107">
        <v>87</v>
      </c>
      <c r="Y1107">
        <v>96</v>
      </c>
      <c r="Z1107">
        <v>99</v>
      </c>
      <c r="AA1107">
        <v>97</v>
      </c>
      <c r="AB1107">
        <v>94</v>
      </c>
      <c r="AC1107">
        <v>94</v>
      </c>
      <c r="AD1107">
        <v>92</v>
      </c>
      <c r="AE1107">
        <v>91</v>
      </c>
      <c r="AF1107">
        <v>82</v>
      </c>
      <c r="AG1107">
        <v>88</v>
      </c>
      <c r="AH1107">
        <v>85</v>
      </c>
      <c r="AI1107">
        <v>78</v>
      </c>
      <c r="AJ1107">
        <v>85</v>
      </c>
      <c r="AK1107">
        <v>87</v>
      </c>
      <c r="AL1107">
        <v>87</v>
      </c>
      <c r="AM1107">
        <v>83</v>
      </c>
      <c r="AN1107" s="5">
        <v>98</v>
      </c>
      <c r="AO1107" s="5">
        <v>101</v>
      </c>
      <c r="AP1107" s="5">
        <v>103</v>
      </c>
      <c r="AQ1107" s="5">
        <v>104</v>
      </c>
      <c r="AR1107" s="5">
        <v>105</v>
      </c>
      <c r="AS1107" s="5">
        <v>101</v>
      </c>
      <c r="AT1107" s="5">
        <v>99</v>
      </c>
      <c r="AU1107" s="5">
        <v>96</v>
      </c>
      <c r="AV1107" s="5">
        <v>98</v>
      </c>
      <c r="AW1107" s="5">
        <v>97</v>
      </c>
      <c r="AX1107" s="5">
        <v>94</v>
      </c>
      <c r="AY1107" s="5">
        <v>95</v>
      </c>
      <c r="AZ1107" s="5">
        <v>97</v>
      </c>
      <c r="BA1107" s="5">
        <v>100</v>
      </c>
      <c r="BB1107" s="5">
        <v>101</v>
      </c>
      <c r="BC1107" s="5">
        <v>104</v>
      </c>
      <c r="BD1107" s="5">
        <v>106</v>
      </c>
      <c r="BE1107" s="5">
        <v>104</v>
      </c>
      <c r="BF1107" s="5">
        <v>103</v>
      </c>
      <c r="BG1107" s="5">
        <v>102</v>
      </c>
      <c r="BH1107" s="5">
        <v>102</v>
      </c>
      <c r="BI1107" s="5">
        <v>102</v>
      </c>
      <c r="BJ1107" s="5">
        <v>104</v>
      </c>
      <c r="BK1107" s="5">
        <v>92</v>
      </c>
      <c r="BL1107" s="5">
        <v>101</v>
      </c>
      <c r="BM1107" s="5">
        <v>102</v>
      </c>
      <c r="BN1107" s="5">
        <v>101</v>
      </c>
      <c r="BO1107" s="5">
        <v>105</v>
      </c>
      <c r="BP1107" s="5">
        <v>92</v>
      </c>
      <c r="BQ1107" s="5">
        <v>88</v>
      </c>
      <c r="BR1107" s="5">
        <v>94</v>
      </c>
      <c r="BS1107">
        <v>99</v>
      </c>
      <c r="BT1107">
        <v>103</v>
      </c>
      <c r="BU1107">
        <v>104</v>
      </c>
      <c r="BV1107">
        <v>104</v>
      </c>
      <c r="BW1107">
        <v>105</v>
      </c>
      <c r="BX1107">
        <v>103</v>
      </c>
      <c r="BY1107">
        <v>103</v>
      </c>
      <c r="BZ1107">
        <v>102</v>
      </c>
      <c r="CA1107">
        <v>99</v>
      </c>
      <c r="CB1107">
        <v>99</v>
      </c>
      <c r="CC1107">
        <v>98</v>
      </c>
      <c r="CD1107">
        <v>98</v>
      </c>
      <c r="CE1107">
        <v>100</v>
      </c>
      <c r="CF1107">
        <v>102</v>
      </c>
      <c r="CG1107">
        <v>100</v>
      </c>
      <c r="CH1107">
        <v>99</v>
      </c>
      <c r="CI1107">
        <v>100</v>
      </c>
      <c r="CJ1107">
        <v>102</v>
      </c>
      <c r="CK1107">
        <v>100</v>
      </c>
      <c r="CL1107">
        <v>99</v>
      </c>
      <c r="CM1107">
        <v>101</v>
      </c>
      <c r="CN1107">
        <v>103</v>
      </c>
      <c r="CO1107">
        <v>101</v>
      </c>
      <c r="CP1107">
        <v>98</v>
      </c>
      <c r="CQ1107">
        <v>99</v>
      </c>
      <c r="CR1107">
        <v>98</v>
      </c>
      <c r="CS1107">
        <v>96</v>
      </c>
      <c r="CT1107">
        <v>94</v>
      </c>
      <c r="CU1107">
        <v>98</v>
      </c>
      <c r="CV1107">
        <v>98</v>
      </c>
      <c r="CW1107">
        <v>100</v>
      </c>
      <c r="CX1107" t="s">
        <v>2</v>
      </c>
      <c r="CY1107" t="s">
        <v>44</v>
      </c>
    </row>
    <row r="1108" spans="1:103" x14ac:dyDescent="0.25">
      <c r="A1108" t="s">
        <v>33</v>
      </c>
      <c r="B1108">
        <v>36.583300000000001</v>
      </c>
      <c r="C1108">
        <v>-115.66670000000001</v>
      </c>
      <c r="D1108">
        <v>3136</v>
      </c>
      <c r="E1108" t="s">
        <v>1</v>
      </c>
      <c r="F1108">
        <v>108</v>
      </c>
      <c r="G1108">
        <v>1952</v>
      </c>
      <c r="H1108">
        <v>8</v>
      </c>
      <c r="I1108" t="s">
        <v>260</v>
      </c>
      <c r="J1108">
        <v>89</v>
      </c>
      <c r="K1108">
        <v>93</v>
      </c>
      <c r="L1108">
        <v>88</v>
      </c>
      <c r="M1108">
        <v>97</v>
      </c>
      <c r="N1108">
        <v>100</v>
      </c>
      <c r="O1108">
        <v>98</v>
      </c>
      <c r="P1108">
        <v>95</v>
      </c>
      <c r="Q1108">
        <v>97</v>
      </c>
      <c r="R1108">
        <v>96</v>
      </c>
      <c r="S1108">
        <v>94</v>
      </c>
      <c r="T1108">
        <v>95</v>
      </c>
      <c r="U1108">
        <v>91</v>
      </c>
      <c r="V1108">
        <v>98</v>
      </c>
      <c r="W1108">
        <v>95</v>
      </c>
      <c r="X1108">
        <v>103</v>
      </c>
      <c r="Y1108">
        <v>97</v>
      </c>
      <c r="Z1108">
        <v>101</v>
      </c>
      <c r="AA1108">
        <v>105</v>
      </c>
      <c r="AB1108">
        <v>103</v>
      </c>
      <c r="AC1108">
        <v>101</v>
      </c>
      <c r="AD1108">
        <v>100</v>
      </c>
      <c r="AE1108">
        <v>99</v>
      </c>
      <c r="AF1108">
        <v>97</v>
      </c>
      <c r="AG1108">
        <v>93</v>
      </c>
      <c r="AH1108">
        <v>91</v>
      </c>
      <c r="AI1108">
        <v>86</v>
      </c>
      <c r="AJ1108">
        <v>91</v>
      </c>
      <c r="AK1108">
        <v>94</v>
      </c>
      <c r="AL1108">
        <v>97</v>
      </c>
      <c r="AM1108">
        <v>98</v>
      </c>
      <c r="AN1108" s="5">
        <v>103</v>
      </c>
      <c r="AO1108" s="5">
        <v>103</v>
      </c>
      <c r="AP1108" s="5">
        <v>106</v>
      </c>
      <c r="AQ1108" s="5">
        <v>107</v>
      </c>
      <c r="AR1108" s="5">
        <v>105</v>
      </c>
      <c r="AS1108" s="5">
        <v>105</v>
      </c>
      <c r="AT1108" s="5">
        <v>105</v>
      </c>
      <c r="AU1108" s="5">
        <v>97</v>
      </c>
      <c r="AV1108" s="5">
        <v>100</v>
      </c>
      <c r="AW1108" s="5">
        <v>103</v>
      </c>
      <c r="AX1108" s="5">
        <v>102</v>
      </c>
      <c r="AY1108" s="5">
        <v>100</v>
      </c>
      <c r="AZ1108" s="5">
        <v>101</v>
      </c>
      <c r="BA1108" s="5">
        <v>104</v>
      </c>
      <c r="BB1108" s="5">
        <v>105</v>
      </c>
      <c r="BC1108" s="5">
        <v>107</v>
      </c>
      <c r="BD1108" s="5">
        <v>107</v>
      </c>
      <c r="BE1108" s="5">
        <v>108</v>
      </c>
      <c r="BF1108" s="5">
        <v>108</v>
      </c>
      <c r="BG1108" s="5">
        <v>108</v>
      </c>
      <c r="BH1108" s="5">
        <v>108</v>
      </c>
      <c r="BI1108" s="5">
        <v>109</v>
      </c>
      <c r="BJ1108" s="5">
        <v>112</v>
      </c>
      <c r="BK1108" s="5">
        <v>100</v>
      </c>
      <c r="BL1108" s="5">
        <v>102</v>
      </c>
      <c r="BM1108" s="5">
        <v>101</v>
      </c>
      <c r="BN1108" s="5">
        <v>105</v>
      </c>
      <c r="BO1108" s="5">
        <v>107</v>
      </c>
      <c r="BP1108" s="5">
        <v>93</v>
      </c>
      <c r="BQ1108" s="5">
        <v>90</v>
      </c>
      <c r="BR1108" s="5">
        <v>98</v>
      </c>
      <c r="BS1108">
        <v>106</v>
      </c>
      <c r="BT1108">
        <v>110</v>
      </c>
      <c r="BU1108">
        <v>111</v>
      </c>
      <c r="BV1108">
        <v>111</v>
      </c>
      <c r="BW1108">
        <v>106</v>
      </c>
      <c r="BX1108">
        <v>108</v>
      </c>
      <c r="BY1108">
        <v>108</v>
      </c>
      <c r="BZ1108">
        <v>109</v>
      </c>
      <c r="CA1108">
        <v>106</v>
      </c>
      <c r="CB1108">
        <v>106</v>
      </c>
      <c r="CC1108">
        <v>108</v>
      </c>
      <c r="CD1108">
        <v>104</v>
      </c>
      <c r="CE1108">
        <v>106</v>
      </c>
      <c r="CF1108">
        <v>106</v>
      </c>
      <c r="CG1108">
        <v>105</v>
      </c>
      <c r="CH1108">
        <v>104</v>
      </c>
      <c r="CI1108">
        <v>105</v>
      </c>
      <c r="CJ1108">
        <v>104</v>
      </c>
      <c r="CK1108">
        <v>106</v>
      </c>
      <c r="CL1108">
        <v>102</v>
      </c>
      <c r="CM1108">
        <v>103</v>
      </c>
      <c r="CN1108">
        <v>105</v>
      </c>
      <c r="CO1108">
        <v>106</v>
      </c>
      <c r="CP1108">
        <v>104</v>
      </c>
      <c r="CQ1108">
        <v>104</v>
      </c>
      <c r="CR1108">
        <v>103</v>
      </c>
      <c r="CS1108">
        <v>101</v>
      </c>
      <c r="CT1108">
        <v>99</v>
      </c>
      <c r="CU1108">
        <v>101</v>
      </c>
      <c r="CV1108">
        <v>101</v>
      </c>
      <c r="CW1108">
        <v>106</v>
      </c>
      <c r="CX1108" t="s">
        <v>2</v>
      </c>
      <c r="CY1108" t="s">
        <v>34</v>
      </c>
    </row>
    <row r="1109" spans="1:103" x14ac:dyDescent="0.25">
      <c r="A1109" t="s">
        <v>95</v>
      </c>
      <c r="B1109">
        <v>34.450000000000003</v>
      </c>
      <c r="C1109">
        <v>-116.95</v>
      </c>
      <c r="D1109">
        <v>2963</v>
      </c>
      <c r="E1109" t="s">
        <v>1</v>
      </c>
      <c r="F1109">
        <v>223.7</v>
      </c>
      <c r="G1109">
        <v>1952</v>
      </c>
      <c r="H1109">
        <v>8</v>
      </c>
      <c r="I1109" t="s">
        <v>260</v>
      </c>
      <c r="J1109">
        <v>84</v>
      </c>
      <c r="L1109">
        <v>87</v>
      </c>
      <c r="M1109">
        <v>90</v>
      </c>
      <c r="N1109">
        <v>94</v>
      </c>
      <c r="O1109">
        <v>89</v>
      </c>
      <c r="P1109">
        <v>91</v>
      </c>
      <c r="Q1109">
        <v>92</v>
      </c>
      <c r="R1109">
        <v>83</v>
      </c>
      <c r="S1109">
        <v>86</v>
      </c>
      <c r="T1109">
        <v>88</v>
      </c>
      <c r="U1109">
        <v>85</v>
      </c>
      <c r="V1109">
        <v>87</v>
      </c>
      <c r="W1109">
        <v>92</v>
      </c>
      <c r="X1109">
        <v>88</v>
      </c>
      <c r="Y1109">
        <v>95</v>
      </c>
      <c r="Z1109">
        <v>99</v>
      </c>
      <c r="AA1109">
        <v>100</v>
      </c>
      <c r="AB1109">
        <v>93</v>
      </c>
      <c r="AC1109">
        <v>93</v>
      </c>
      <c r="AD1109">
        <v>89</v>
      </c>
      <c r="AE1109">
        <v>93</v>
      </c>
      <c r="AF1109">
        <v>85</v>
      </c>
      <c r="AG1109">
        <v>87</v>
      </c>
      <c r="AH1109">
        <v>85</v>
      </c>
      <c r="AI1109">
        <v>84</v>
      </c>
      <c r="AJ1109">
        <v>86</v>
      </c>
      <c r="AK1109">
        <v>89</v>
      </c>
      <c r="AL1109">
        <v>89</v>
      </c>
      <c r="AM1109">
        <v>92</v>
      </c>
      <c r="AN1109" s="5">
        <v>95</v>
      </c>
      <c r="AO1109" s="8">
        <f>AVERAGE(AN1109,AP1109)</f>
        <v>99</v>
      </c>
      <c r="AP1109" s="5">
        <v>103</v>
      </c>
      <c r="AQ1109" s="5">
        <v>104</v>
      </c>
      <c r="AR1109" s="5">
        <v>104</v>
      </c>
      <c r="AS1109" s="5">
        <v>100</v>
      </c>
      <c r="AT1109" s="5">
        <v>104</v>
      </c>
      <c r="AU1109" s="5">
        <v>100</v>
      </c>
      <c r="AV1109" s="5">
        <v>96</v>
      </c>
      <c r="AW1109" s="5">
        <v>95</v>
      </c>
      <c r="AX1109" s="5">
        <v>93</v>
      </c>
      <c r="AY1109" s="5">
        <v>91</v>
      </c>
      <c r="AZ1109" s="5">
        <v>92</v>
      </c>
      <c r="BA1109" s="5">
        <v>99</v>
      </c>
      <c r="BB1109" s="5">
        <v>100</v>
      </c>
      <c r="BC1109" s="5">
        <v>102</v>
      </c>
      <c r="BD1109" s="5">
        <v>103</v>
      </c>
      <c r="BE1109" s="5">
        <v>105</v>
      </c>
      <c r="BF1109" s="5">
        <v>103</v>
      </c>
      <c r="BG1109" s="5">
        <v>101</v>
      </c>
      <c r="BH1109" s="5">
        <v>101</v>
      </c>
      <c r="BI1109" s="5">
        <v>103</v>
      </c>
      <c r="BJ1109" s="5">
        <v>105</v>
      </c>
      <c r="BK1109" s="5">
        <v>98</v>
      </c>
      <c r="BL1109" s="5">
        <v>95</v>
      </c>
      <c r="BM1109" s="5">
        <v>98</v>
      </c>
      <c r="BN1109" s="5">
        <v>99</v>
      </c>
      <c r="BO1109" s="5">
        <v>99</v>
      </c>
      <c r="BP1109" s="5">
        <v>94</v>
      </c>
      <c r="BQ1109" s="5">
        <v>96</v>
      </c>
      <c r="BR1109" s="5">
        <v>95</v>
      </c>
      <c r="BS1109">
        <v>100</v>
      </c>
      <c r="BT1109">
        <v>103</v>
      </c>
      <c r="BU1109">
        <v>106</v>
      </c>
      <c r="BV1109">
        <v>105</v>
      </c>
      <c r="BW1109">
        <v>105</v>
      </c>
      <c r="BX1109">
        <v>104</v>
      </c>
      <c r="BY1109">
        <v>103</v>
      </c>
      <c r="BZ1109">
        <v>103</v>
      </c>
      <c r="CA1109">
        <v>100</v>
      </c>
      <c r="CB1109">
        <v>99</v>
      </c>
      <c r="CC1109">
        <v>98</v>
      </c>
      <c r="CD1109">
        <v>99</v>
      </c>
      <c r="CE1109">
        <v>100</v>
      </c>
      <c r="CF1109">
        <v>102</v>
      </c>
      <c r="CG1109">
        <v>101</v>
      </c>
      <c r="CH1109">
        <v>100</v>
      </c>
      <c r="CI1109">
        <v>100</v>
      </c>
      <c r="CJ1109">
        <v>102</v>
      </c>
      <c r="CK1109">
        <v>101</v>
      </c>
      <c r="CL1109">
        <v>99</v>
      </c>
      <c r="CM1109">
        <v>100</v>
      </c>
      <c r="CN1109">
        <v>102</v>
      </c>
      <c r="CO1109">
        <v>103</v>
      </c>
      <c r="CP1109">
        <v>100</v>
      </c>
      <c r="CQ1109">
        <v>100</v>
      </c>
      <c r="CR1109">
        <v>98</v>
      </c>
      <c r="CS1109">
        <v>98</v>
      </c>
      <c r="CT1109">
        <v>94</v>
      </c>
      <c r="CU1109">
        <v>100</v>
      </c>
      <c r="CV1109">
        <v>101</v>
      </c>
      <c r="CW1109">
        <v>100</v>
      </c>
      <c r="CX1109" t="s">
        <v>5</v>
      </c>
      <c r="CY1109" t="s">
        <v>96</v>
      </c>
    </row>
    <row r="1110" spans="1:103" x14ac:dyDescent="0.25">
      <c r="A1110" t="s">
        <v>65</v>
      </c>
      <c r="B1110">
        <v>36.438099999999999</v>
      </c>
      <c r="C1110">
        <v>-115.36</v>
      </c>
      <c r="D1110">
        <v>2914</v>
      </c>
      <c r="E1110" t="s">
        <v>1</v>
      </c>
      <c r="F1110">
        <v>134.69999999999999</v>
      </c>
      <c r="G1110">
        <v>1952</v>
      </c>
      <c r="H1110">
        <v>8</v>
      </c>
      <c r="I1110" t="s">
        <v>260</v>
      </c>
      <c r="J1110">
        <v>85</v>
      </c>
      <c r="K1110">
        <v>88</v>
      </c>
      <c r="L1110">
        <v>84</v>
      </c>
      <c r="M1110">
        <v>91</v>
      </c>
      <c r="N1110">
        <v>96</v>
      </c>
      <c r="O1110">
        <v>94</v>
      </c>
      <c r="P1110">
        <v>92</v>
      </c>
      <c r="Q1110">
        <v>95</v>
      </c>
      <c r="R1110">
        <v>95</v>
      </c>
      <c r="S1110">
        <v>88</v>
      </c>
      <c r="T1110">
        <v>90</v>
      </c>
      <c r="U1110">
        <v>89</v>
      </c>
      <c r="V1110">
        <v>93</v>
      </c>
      <c r="W1110">
        <v>93</v>
      </c>
      <c r="X1110">
        <v>90</v>
      </c>
      <c r="Y1110">
        <v>93</v>
      </c>
      <c r="Z1110">
        <v>98</v>
      </c>
      <c r="AA1110">
        <v>101</v>
      </c>
      <c r="AB1110">
        <v>99</v>
      </c>
      <c r="AC1110">
        <v>97</v>
      </c>
      <c r="AD1110">
        <v>95</v>
      </c>
      <c r="AE1110">
        <v>95</v>
      </c>
      <c r="AF1110">
        <v>85</v>
      </c>
      <c r="AG1110">
        <v>90</v>
      </c>
      <c r="AH1110">
        <v>88</v>
      </c>
      <c r="AI1110">
        <v>83</v>
      </c>
      <c r="AJ1110">
        <v>88</v>
      </c>
      <c r="AK1110">
        <v>90</v>
      </c>
      <c r="AL1110">
        <v>91</v>
      </c>
      <c r="AM1110">
        <v>93</v>
      </c>
      <c r="AN1110" s="5">
        <v>99</v>
      </c>
      <c r="AO1110" s="5">
        <v>99</v>
      </c>
      <c r="AP1110" s="5">
        <v>102</v>
      </c>
      <c r="AQ1110" s="5">
        <v>101</v>
      </c>
      <c r="AR1110" s="5">
        <v>98</v>
      </c>
      <c r="AS1110" s="5">
        <v>102</v>
      </c>
      <c r="AT1110" s="5">
        <v>101</v>
      </c>
      <c r="AU1110" s="5">
        <v>94</v>
      </c>
      <c r="AV1110" s="5">
        <v>94</v>
      </c>
      <c r="AW1110" s="5">
        <v>100</v>
      </c>
      <c r="AX1110" s="5">
        <v>98</v>
      </c>
      <c r="AY1110" s="5">
        <v>96</v>
      </c>
      <c r="AZ1110" s="5">
        <v>98</v>
      </c>
      <c r="BA1110" s="5">
        <v>99</v>
      </c>
      <c r="BB1110" s="5">
        <v>101</v>
      </c>
      <c r="BC1110" s="5">
        <v>102</v>
      </c>
      <c r="BD1110" s="5">
        <v>103</v>
      </c>
      <c r="BE1110" s="5">
        <v>103</v>
      </c>
      <c r="BF1110" s="5">
        <v>105</v>
      </c>
      <c r="BG1110" s="5">
        <v>103</v>
      </c>
      <c r="BH1110" s="5">
        <v>104</v>
      </c>
      <c r="BI1110" s="5">
        <v>105</v>
      </c>
      <c r="BJ1110" s="5">
        <v>106</v>
      </c>
      <c r="BK1110" s="5">
        <v>103</v>
      </c>
      <c r="BL1110" s="5">
        <v>99</v>
      </c>
      <c r="BM1110" s="5">
        <v>101</v>
      </c>
      <c r="BN1110" s="5">
        <v>102</v>
      </c>
      <c r="BO1110" s="5">
        <v>102</v>
      </c>
      <c r="BP1110" s="5">
        <v>96</v>
      </c>
      <c r="BQ1110" s="5">
        <v>88</v>
      </c>
      <c r="BR1110" s="5">
        <v>95</v>
      </c>
      <c r="BS1110">
        <v>99</v>
      </c>
      <c r="BT1110">
        <v>103</v>
      </c>
      <c r="BU1110">
        <v>105</v>
      </c>
      <c r="BV1110">
        <v>106</v>
      </c>
      <c r="BW1110">
        <v>104</v>
      </c>
      <c r="BX1110">
        <v>105</v>
      </c>
      <c r="BY1110">
        <v>104</v>
      </c>
      <c r="BZ1110">
        <v>104</v>
      </c>
      <c r="CA1110">
        <v>102</v>
      </c>
      <c r="CB1110">
        <v>102</v>
      </c>
      <c r="CC1110">
        <v>101</v>
      </c>
      <c r="CD1110">
        <v>99</v>
      </c>
      <c r="CE1110">
        <v>101</v>
      </c>
      <c r="CF1110">
        <v>100</v>
      </c>
      <c r="CG1110">
        <v>101</v>
      </c>
      <c r="CH1110">
        <v>98</v>
      </c>
      <c r="CI1110">
        <v>99</v>
      </c>
      <c r="CJ1110">
        <v>98</v>
      </c>
      <c r="CK1110">
        <v>101</v>
      </c>
      <c r="CL1110">
        <v>99</v>
      </c>
      <c r="CM1110">
        <v>99</v>
      </c>
      <c r="CN1110">
        <v>101</v>
      </c>
      <c r="CO1110">
        <v>103</v>
      </c>
      <c r="CP1110">
        <v>100</v>
      </c>
      <c r="CQ1110">
        <v>100</v>
      </c>
      <c r="CR1110">
        <v>98</v>
      </c>
      <c r="CS1110">
        <v>97</v>
      </c>
      <c r="CT1110">
        <v>98</v>
      </c>
      <c r="CU1110">
        <v>102</v>
      </c>
      <c r="CV1110">
        <v>100</v>
      </c>
      <c r="CW1110">
        <v>101</v>
      </c>
      <c r="CX1110" t="s">
        <v>2</v>
      </c>
      <c r="CY1110" t="s">
        <v>66</v>
      </c>
    </row>
    <row r="1111" spans="1:103" x14ac:dyDescent="0.25">
      <c r="A1111" t="s">
        <v>99</v>
      </c>
      <c r="B1111">
        <v>34.583300000000001</v>
      </c>
      <c r="C1111">
        <v>-117.38330000000001</v>
      </c>
      <c r="D1111">
        <v>2851</v>
      </c>
      <c r="E1111" t="s">
        <v>1</v>
      </c>
      <c r="F1111">
        <v>213.9</v>
      </c>
      <c r="G1111">
        <v>1952</v>
      </c>
      <c r="H1111">
        <v>8</v>
      </c>
      <c r="I1111" t="s">
        <v>260</v>
      </c>
      <c r="J1111">
        <v>79</v>
      </c>
      <c r="K1111">
        <v>85</v>
      </c>
      <c r="L1111">
        <v>84</v>
      </c>
      <c r="M1111">
        <v>90</v>
      </c>
      <c r="N1111">
        <v>88</v>
      </c>
      <c r="O1111">
        <v>82</v>
      </c>
      <c r="P1111">
        <v>82</v>
      </c>
      <c r="Q1111">
        <v>83</v>
      </c>
      <c r="R1111">
        <v>72</v>
      </c>
      <c r="S1111">
        <v>82</v>
      </c>
      <c r="T1111">
        <v>78</v>
      </c>
      <c r="U1111">
        <v>80</v>
      </c>
      <c r="V1111">
        <v>84</v>
      </c>
      <c r="W1111">
        <v>84</v>
      </c>
      <c r="X1111">
        <v>86</v>
      </c>
      <c r="Y1111">
        <v>94</v>
      </c>
      <c r="Z1111">
        <v>94</v>
      </c>
      <c r="AA1111">
        <v>93</v>
      </c>
      <c r="AB1111">
        <v>91</v>
      </c>
      <c r="AC1111">
        <v>90</v>
      </c>
      <c r="AD1111">
        <v>86</v>
      </c>
      <c r="AE1111">
        <v>83</v>
      </c>
      <c r="AF1111">
        <v>82</v>
      </c>
      <c r="AG1111">
        <v>79</v>
      </c>
      <c r="AH1111">
        <v>76</v>
      </c>
      <c r="AI1111">
        <v>72</v>
      </c>
      <c r="AJ1111">
        <v>81</v>
      </c>
      <c r="AK1111">
        <v>78</v>
      </c>
      <c r="AL1111">
        <v>84</v>
      </c>
      <c r="AM1111">
        <v>88</v>
      </c>
      <c r="AN1111" s="5">
        <v>92</v>
      </c>
      <c r="AO1111" s="5">
        <v>96</v>
      </c>
      <c r="AP1111" s="5">
        <v>98</v>
      </c>
      <c r="AQ1111" s="5">
        <v>101</v>
      </c>
      <c r="AR1111" s="5">
        <v>101</v>
      </c>
      <c r="AS1111" s="5">
        <v>95</v>
      </c>
      <c r="AT1111" s="5">
        <v>93</v>
      </c>
      <c r="AU1111" s="5">
        <v>94</v>
      </c>
      <c r="AV1111" s="5">
        <v>96</v>
      </c>
      <c r="AW1111" s="5">
        <v>94</v>
      </c>
      <c r="AX1111" s="5">
        <v>91</v>
      </c>
      <c r="AY1111" s="5">
        <v>89</v>
      </c>
      <c r="AZ1111" s="5">
        <v>93</v>
      </c>
      <c r="BA1111" s="5">
        <v>97</v>
      </c>
      <c r="BB1111" s="5">
        <v>100</v>
      </c>
      <c r="BC1111" s="5">
        <v>98</v>
      </c>
      <c r="BD1111" s="5">
        <v>101</v>
      </c>
      <c r="BE1111" s="5">
        <v>98</v>
      </c>
      <c r="BF1111" s="5">
        <v>98</v>
      </c>
      <c r="BG1111" s="5">
        <v>95</v>
      </c>
      <c r="BH1111" s="5">
        <v>97</v>
      </c>
      <c r="BI1111" s="5">
        <v>101</v>
      </c>
      <c r="BJ1111" s="5">
        <v>98</v>
      </c>
      <c r="BK1111" s="5">
        <v>88</v>
      </c>
      <c r="BL1111" s="5">
        <v>94</v>
      </c>
      <c r="BM1111" s="5">
        <v>96</v>
      </c>
      <c r="BN1111" s="5">
        <v>97</v>
      </c>
      <c r="BO1111" s="5">
        <v>97</v>
      </c>
      <c r="BP1111" s="5">
        <v>84</v>
      </c>
      <c r="BQ1111" s="5">
        <v>91</v>
      </c>
      <c r="BR1111" s="5">
        <v>93</v>
      </c>
      <c r="BS1111">
        <v>95</v>
      </c>
      <c r="BT1111">
        <v>100</v>
      </c>
      <c r="BU1111">
        <v>101</v>
      </c>
      <c r="BV1111">
        <v>101</v>
      </c>
      <c r="BW1111">
        <v>99</v>
      </c>
      <c r="BX1111">
        <v>97</v>
      </c>
      <c r="BY1111">
        <v>97</v>
      </c>
      <c r="BZ1111">
        <v>98</v>
      </c>
      <c r="CA1111">
        <v>95</v>
      </c>
      <c r="CB1111">
        <v>94</v>
      </c>
      <c r="CC1111">
        <v>92</v>
      </c>
      <c r="CD1111">
        <v>92</v>
      </c>
      <c r="CE1111">
        <v>95</v>
      </c>
      <c r="CF1111">
        <v>95</v>
      </c>
      <c r="CG1111">
        <v>97</v>
      </c>
      <c r="CH1111">
        <v>98</v>
      </c>
      <c r="CI1111">
        <v>99</v>
      </c>
      <c r="CJ1111">
        <v>98</v>
      </c>
      <c r="CK1111">
        <v>95</v>
      </c>
      <c r="CL1111">
        <v>95</v>
      </c>
      <c r="CM1111">
        <v>96</v>
      </c>
      <c r="CN1111">
        <v>100</v>
      </c>
      <c r="CO1111">
        <v>99</v>
      </c>
      <c r="CP1111">
        <v>95</v>
      </c>
      <c r="CQ1111">
        <v>93</v>
      </c>
      <c r="CR1111">
        <v>90</v>
      </c>
      <c r="CS1111">
        <v>93</v>
      </c>
      <c r="CT1111">
        <v>92</v>
      </c>
      <c r="CU1111">
        <v>95</v>
      </c>
      <c r="CV1111">
        <v>97</v>
      </c>
      <c r="CW1111">
        <v>99</v>
      </c>
      <c r="CX1111" t="s">
        <v>5</v>
      </c>
      <c r="CY1111" t="s">
        <v>100</v>
      </c>
    </row>
    <row r="1112" spans="1:103" x14ac:dyDescent="0.25">
      <c r="A1112" t="s">
        <v>39</v>
      </c>
      <c r="B1112">
        <v>34.525300000000001</v>
      </c>
      <c r="C1112">
        <v>-117.29640000000001</v>
      </c>
      <c r="D1112">
        <v>2789</v>
      </c>
      <c r="E1112" t="s">
        <v>1</v>
      </c>
      <c r="F1112">
        <v>218.7</v>
      </c>
      <c r="G1112">
        <v>1952</v>
      </c>
      <c r="H1112">
        <v>8</v>
      </c>
      <c r="I1112" t="s">
        <v>260</v>
      </c>
      <c r="J1112">
        <v>76</v>
      </c>
      <c r="K1112">
        <v>84</v>
      </c>
      <c r="L1112">
        <v>89</v>
      </c>
      <c r="M1112">
        <v>86</v>
      </c>
      <c r="N1112">
        <v>91</v>
      </c>
      <c r="O1112">
        <v>91</v>
      </c>
      <c r="P1112">
        <v>84</v>
      </c>
      <c r="Q1112">
        <v>87</v>
      </c>
      <c r="R1112">
        <v>87</v>
      </c>
      <c r="S1112">
        <v>73</v>
      </c>
      <c r="T1112">
        <v>89</v>
      </c>
      <c r="U1112">
        <v>80</v>
      </c>
      <c r="V1112">
        <v>84</v>
      </c>
      <c r="W1112">
        <v>85</v>
      </c>
      <c r="X1112">
        <v>88</v>
      </c>
      <c r="Y1112">
        <v>87</v>
      </c>
      <c r="Z1112">
        <v>97</v>
      </c>
      <c r="AA1112">
        <v>97</v>
      </c>
      <c r="AB1112">
        <v>94</v>
      </c>
      <c r="AC1112">
        <v>95</v>
      </c>
      <c r="AD1112">
        <v>93</v>
      </c>
      <c r="AE1112">
        <v>87</v>
      </c>
      <c r="AF1112">
        <v>87</v>
      </c>
      <c r="AG1112">
        <v>83</v>
      </c>
      <c r="AH1112">
        <v>83</v>
      </c>
      <c r="AI1112">
        <v>76</v>
      </c>
      <c r="AJ1112">
        <v>74</v>
      </c>
      <c r="AK1112">
        <v>84</v>
      </c>
      <c r="AL1112">
        <v>79</v>
      </c>
      <c r="AM1112">
        <v>84</v>
      </c>
      <c r="AN1112" s="5">
        <v>90</v>
      </c>
      <c r="AO1112" s="5">
        <v>95</v>
      </c>
      <c r="AP1112" s="5">
        <v>99</v>
      </c>
      <c r="AQ1112" s="5">
        <v>101</v>
      </c>
      <c r="AR1112" s="5">
        <v>104</v>
      </c>
      <c r="AS1112" s="5">
        <v>103</v>
      </c>
      <c r="AT1112" s="5">
        <v>96</v>
      </c>
      <c r="AU1112" s="5">
        <v>99</v>
      </c>
      <c r="AV1112" s="5">
        <v>100</v>
      </c>
      <c r="AW1112" s="5">
        <v>97</v>
      </c>
      <c r="AX1112" s="5">
        <v>96</v>
      </c>
      <c r="AY1112" s="5">
        <v>91</v>
      </c>
      <c r="AZ1112" s="5">
        <v>90</v>
      </c>
      <c r="BA1112" s="5">
        <v>94</v>
      </c>
      <c r="BB1112" s="5">
        <v>99</v>
      </c>
      <c r="BC1112" s="5">
        <v>101</v>
      </c>
      <c r="BD1112" s="5">
        <v>102</v>
      </c>
      <c r="BE1112" s="5">
        <v>102</v>
      </c>
      <c r="BF1112" s="5">
        <v>103</v>
      </c>
      <c r="BG1112" s="5">
        <v>100</v>
      </c>
      <c r="BH1112" s="5">
        <v>96</v>
      </c>
      <c r="BI1112" s="5">
        <v>99</v>
      </c>
      <c r="BJ1112" s="5">
        <v>103</v>
      </c>
      <c r="BK1112" s="5">
        <v>100</v>
      </c>
      <c r="BL1112" s="5">
        <v>95</v>
      </c>
      <c r="BM1112" s="5">
        <v>97</v>
      </c>
      <c r="BN1112" s="5">
        <v>99</v>
      </c>
      <c r="BO1112" s="5">
        <v>100</v>
      </c>
      <c r="BP1112" s="5">
        <v>98</v>
      </c>
      <c r="BQ1112" s="5">
        <v>90</v>
      </c>
      <c r="BR1112" s="5">
        <v>94</v>
      </c>
      <c r="BS1112">
        <v>97</v>
      </c>
      <c r="BT1112">
        <v>99</v>
      </c>
      <c r="BU1112">
        <v>103</v>
      </c>
      <c r="BV1112">
        <v>95</v>
      </c>
      <c r="BW1112">
        <v>104</v>
      </c>
      <c r="BX1112">
        <v>102</v>
      </c>
      <c r="BY1112">
        <v>100</v>
      </c>
      <c r="BZ1112">
        <v>99</v>
      </c>
      <c r="CA1112">
        <v>100</v>
      </c>
      <c r="CB1112">
        <v>97</v>
      </c>
      <c r="CC1112">
        <v>97</v>
      </c>
      <c r="CD1112">
        <v>95</v>
      </c>
      <c r="CE1112">
        <v>98</v>
      </c>
      <c r="CF1112">
        <v>99</v>
      </c>
      <c r="CG1112">
        <v>99</v>
      </c>
      <c r="CH1112">
        <v>100</v>
      </c>
      <c r="CI1112">
        <v>100</v>
      </c>
      <c r="CJ1112">
        <v>101</v>
      </c>
      <c r="CK1112">
        <v>100</v>
      </c>
      <c r="CL1112">
        <v>97</v>
      </c>
      <c r="CM1112">
        <v>97</v>
      </c>
      <c r="CN1112">
        <v>100</v>
      </c>
      <c r="CO1112">
        <v>103</v>
      </c>
      <c r="CP1112">
        <v>102</v>
      </c>
      <c r="CQ1112">
        <v>97</v>
      </c>
      <c r="CR1112">
        <v>95</v>
      </c>
      <c r="CS1112">
        <v>92</v>
      </c>
      <c r="CT1112">
        <v>96</v>
      </c>
      <c r="CU1112">
        <v>97</v>
      </c>
      <c r="CV1112">
        <v>100</v>
      </c>
      <c r="CW1112">
        <v>100</v>
      </c>
      <c r="CX1112" t="s">
        <v>5</v>
      </c>
      <c r="CY1112" t="s">
        <v>40</v>
      </c>
    </row>
    <row r="1113" spans="1:103" x14ac:dyDescent="0.25">
      <c r="A1113" t="s">
        <v>37</v>
      </c>
      <c r="B1113">
        <v>36.261400000000002</v>
      </c>
      <c r="C1113">
        <v>-116.0564</v>
      </c>
      <c r="D1113">
        <v>2573</v>
      </c>
      <c r="E1113" t="s">
        <v>1</v>
      </c>
      <c r="F1113">
        <v>75.900000000000006</v>
      </c>
      <c r="G1113">
        <v>1952</v>
      </c>
      <c r="H1113">
        <v>8</v>
      </c>
      <c r="I1113" t="s">
        <v>260</v>
      </c>
      <c r="J1113">
        <v>89</v>
      </c>
      <c r="K1113">
        <v>92</v>
      </c>
      <c r="L1113">
        <v>88</v>
      </c>
      <c r="M1113">
        <v>97</v>
      </c>
      <c r="N1113">
        <v>98</v>
      </c>
      <c r="O1113">
        <v>94</v>
      </c>
      <c r="P1113">
        <v>96</v>
      </c>
      <c r="Q1113">
        <v>98</v>
      </c>
      <c r="R1113">
        <v>96</v>
      </c>
      <c r="S1113">
        <v>88</v>
      </c>
      <c r="T1113">
        <v>90</v>
      </c>
      <c r="U1113">
        <v>87</v>
      </c>
      <c r="V1113">
        <v>92</v>
      </c>
      <c r="W1113">
        <v>90</v>
      </c>
      <c r="X1113">
        <v>87</v>
      </c>
      <c r="Y1113">
        <v>98</v>
      </c>
      <c r="Z1113">
        <v>102</v>
      </c>
      <c r="AA1113">
        <v>101</v>
      </c>
      <c r="AB1113">
        <v>96</v>
      </c>
      <c r="AC1113">
        <v>98</v>
      </c>
      <c r="AD1113">
        <v>95</v>
      </c>
      <c r="AE1113">
        <v>93</v>
      </c>
      <c r="AF1113">
        <v>92</v>
      </c>
      <c r="AI1113">
        <v>88</v>
      </c>
      <c r="AJ1113">
        <v>88</v>
      </c>
      <c r="AK1113">
        <v>91</v>
      </c>
      <c r="AL1113">
        <v>90</v>
      </c>
      <c r="AM1113">
        <v>96</v>
      </c>
      <c r="AN1113" s="5">
        <v>100</v>
      </c>
      <c r="AO1113" s="5">
        <v>104</v>
      </c>
      <c r="AP1113" s="5">
        <v>106</v>
      </c>
      <c r="AQ1113" s="5">
        <v>106</v>
      </c>
      <c r="AR1113" s="5">
        <v>106</v>
      </c>
      <c r="AS1113" s="5">
        <v>105</v>
      </c>
      <c r="AT1113" s="5">
        <v>104</v>
      </c>
      <c r="AU1113" s="5">
        <v>93</v>
      </c>
      <c r="AV1113" s="5">
        <v>96</v>
      </c>
      <c r="AW1113" s="5">
        <v>100</v>
      </c>
      <c r="AX1113" s="5">
        <v>98</v>
      </c>
      <c r="AY1113" s="8">
        <f>(2*AX1113+BA1113)/3</f>
        <v>99.333333333333329</v>
      </c>
      <c r="AZ1113" s="8">
        <f>(AY1113+2*BB1113)/3</f>
        <v>103.1111111111111</v>
      </c>
      <c r="BA1113" s="5">
        <v>102</v>
      </c>
      <c r="BB1113" s="5">
        <v>105</v>
      </c>
      <c r="BC1113" s="5">
        <v>107</v>
      </c>
      <c r="BD1113" s="5">
        <v>107</v>
      </c>
      <c r="BE1113" s="5">
        <v>106</v>
      </c>
      <c r="BF1113" s="5">
        <v>105</v>
      </c>
      <c r="BG1113" s="5">
        <v>104</v>
      </c>
      <c r="BH1113" s="5">
        <v>105</v>
      </c>
      <c r="BI1113" s="5">
        <v>106</v>
      </c>
      <c r="BJ1113" s="8">
        <f>(2*BI1113+BL1113)/3</f>
        <v>106</v>
      </c>
      <c r="BK1113" s="8">
        <f>(BJ1113+2*BM1113)/3</f>
        <v>104</v>
      </c>
      <c r="BL1113" s="5">
        <v>106</v>
      </c>
      <c r="BM1113" s="5">
        <v>103</v>
      </c>
      <c r="BN1113" s="5">
        <v>105</v>
      </c>
      <c r="BO1113" s="5">
        <v>106</v>
      </c>
      <c r="BP1113" s="5">
        <v>105</v>
      </c>
      <c r="BQ1113" s="5">
        <v>98</v>
      </c>
      <c r="BR1113" s="5">
        <v>100</v>
      </c>
      <c r="BS1113">
        <v>104</v>
      </c>
      <c r="BU1113">
        <v>109</v>
      </c>
      <c r="BV1113">
        <v>108</v>
      </c>
      <c r="BW1113">
        <v>108</v>
      </c>
      <c r="BX1113">
        <v>107</v>
      </c>
      <c r="BY1113">
        <v>105</v>
      </c>
      <c r="BZ1113">
        <v>105</v>
      </c>
      <c r="CA1113">
        <v>101</v>
      </c>
      <c r="CB1113">
        <v>102</v>
      </c>
      <c r="CC1113">
        <v>102</v>
      </c>
      <c r="CD1113">
        <v>102</v>
      </c>
      <c r="CE1113">
        <v>103</v>
      </c>
      <c r="CF1113">
        <v>102</v>
      </c>
      <c r="CG1113">
        <v>104</v>
      </c>
      <c r="CH1113">
        <v>104</v>
      </c>
      <c r="CI1113">
        <v>104</v>
      </c>
      <c r="CJ1113">
        <v>105</v>
      </c>
      <c r="CK1113">
        <v>103</v>
      </c>
      <c r="CL1113">
        <v>102</v>
      </c>
      <c r="CM1113">
        <v>103</v>
      </c>
      <c r="CN1113">
        <v>105</v>
      </c>
      <c r="CO1113">
        <v>105</v>
      </c>
      <c r="CQ1113">
        <v>101</v>
      </c>
      <c r="CR1113">
        <v>98</v>
      </c>
      <c r="CS1113">
        <v>99</v>
      </c>
      <c r="CT1113">
        <v>99</v>
      </c>
      <c r="CU1113">
        <v>101</v>
      </c>
      <c r="CV1113">
        <v>104</v>
      </c>
      <c r="CW1113">
        <v>103</v>
      </c>
      <c r="CX1113" t="s">
        <v>2</v>
      </c>
      <c r="CY1113" t="s">
        <v>38</v>
      </c>
    </row>
    <row r="1114" spans="1:103" x14ac:dyDescent="0.25">
      <c r="A1114" t="s">
        <v>53</v>
      </c>
      <c r="B1114">
        <v>35.979999999999997</v>
      </c>
      <c r="C1114">
        <v>-114.8464</v>
      </c>
      <c r="D1114">
        <v>2500</v>
      </c>
      <c r="E1114" t="s">
        <v>1</v>
      </c>
      <c r="F1114">
        <v>188.9</v>
      </c>
      <c r="G1114">
        <v>1952</v>
      </c>
      <c r="H1114">
        <v>8</v>
      </c>
      <c r="I1114" t="s">
        <v>260</v>
      </c>
      <c r="J1114">
        <v>85</v>
      </c>
      <c r="K1114">
        <v>90</v>
      </c>
      <c r="L1114">
        <v>81</v>
      </c>
      <c r="M1114">
        <v>92</v>
      </c>
      <c r="N1114">
        <v>94</v>
      </c>
      <c r="O1114">
        <v>92</v>
      </c>
      <c r="P1114">
        <v>93</v>
      </c>
      <c r="Q1114">
        <v>94</v>
      </c>
      <c r="R1114">
        <v>92</v>
      </c>
      <c r="S1114">
        <v>90</v>
      </c>
      <c r="T1114">
        <v>92</v>
      </c>
      <c r="U1114">
        <v>90</v>
      </c>
      <c r="V1114">
        <v>92</v>
      </c>
      <c r="W1114">
        <v>96</v>
      </c>
      <c r="X1114">
        <v>93</v>
      </c>
      <c r="Y1114">
        <v>96</v>
      </c>
      <c r="Z1114">
        <v>100</v>
      </c>
      <c r="AA1114">
        <v>103</v>
      </c>
      <c r="AB1114">
        <v>101</v>
      </c>
      <c r="AC1114">
        <v>99</v>
      </c>
      <c r="AD1114">
        <v>97</v>
      </c>
      <c r="AE1114">
        <v>96</v>
      </c>
      <c r="AF1114">
        <v>88</v>
      </c>
      <c r="AG1114">
        <v>90</v>
      </c>
      <c r="AH1114">
        <v>89</v>
      </c>
      <c r="AI1114">
        <v>81</v>
      </c>
      <c r="AJ1114">
        <v>85</v>
      </c>
      <c r="AK1114">
        <v>86</v>
      </c>
      <c r="AL1114">
        <v>94</v>
      </c>
      <c r="AM1114">
        <v>96</v>
      </c>
      <c r="AN1114" s="5">
        <v>98</v>
      </c>
      <c r="AO1114" s="5">
        <v>102</v>
      </c>
      <c r="AP1114" s="5">
        <v>103</v>
      </c>
      <c r="AQ1114" s="5">
        <v>104</v>
      </c>
      <c r="AR1114" s="5">
        <v>98</v>
      </c>
      <c r="AS1114" s="5">
        <v>104</v>
      </c>
      <c r="AT1114" s="5">
        <v>101</v>
      </c>
      <c r="AU1114" s="5">
        <v>87</v>
      </c>
      <c r="AV1114" s="5">
        <v>95</v>
      </c>
      <c r="AW1114" s="5">
        <v>101</v>
      </c>
      <c r="AX1114" s="5">
        <v>99</v>
      </c>
      <c r="AY1114" s="5">
        <v>99</v>
      </c>
      <c r="AZ1114" s="5">
        <v>98</v>
      </c>
      <c r="BA1114" s="5">
        <v>101</v>
      </c>
      <c r="BB1114" s="5">
        <v>103</v>
      </c>
      <c r="BC1114" s="5">
        <v>101</v>
      </c>
      <c r="BD1114" s="5">
        <v>103</v>
      </c>
      <c r="BE1114" s="5">
        <v>104</v>
      </c>
      <c r="BF1114" s="5">
        <v>107</v>
      </c>
      <c r="BG1114" s="5">
        <v>97</v>
      </c>
      <c r="BH1114" s="5">
        <v>102</v>
      </c>
      <c r="BI1114" s="5">
        <v>107</v>
      </c>
      <c r="BJ1114" s="5">
        <v>105</v>
      </c>
      <c r="BK1114" s="5">
        <v>92</v>
      </c>
      <c r="BL1114" s="5">
        <v>99</v>
      </c>
      <c r="BM1114" s="5">
        <v>101</v>
      </c>
      <c r="BN1114" s="5">
        <v>102</v>
      </c>
      <c r="BO1114" s="5">
        <v>98</v>
      </c>
      <c r="BP1114" s="5">
        <v>91</v>
      </c>
      <c r="BQ1114" s="5">
        <v>93</v>
      </c>
      <c r="BR1114" s="5">
        <v>98</v>
      </c>
      <c r="BS1114">
        <v>102</v>
      </c>
      <c r="BT1114">
        <v>105</v>
      </c>
      <c r="BU1114">
        <v>108</v>
      </c>
      <c r="BV1114">
        <v>107</v>
      </c>
      <c r="BW1114">
        <v>107</v>
      </c>
      <c r="BX1114">
        <v>104</v>
      </c>
      <c r="BY1114">
        <v>102</v>
      </c>
      <c r="BZ1114">
        <v>104</v>
      </c>
      <c r="CA1114">
        <v>102</v>
      </c>
      <c r="CB1114">
        <v>104</v>
      </c>
      <c r="CC1114">
        <v>104</v>
      </c>
      <c r="CD1114">
        <v>100</v>
      </c>
      <c r="CE1114">
        <v>99</v>
      </c>
      <c r="CF1114">
        <v>99</v>
      </c>
      <c r="CG1114">
        <v>98</v>
      </c>
      <c r="CH1114">
        <v>97</v>
      </c>
      <c r="CI1114">
        <v>101</v>
      </c>
      <c r="CJ1114">
        <v>101</v>
      </c>
      <c r="CK1114">
        <v>100</v>
      </c>
      <c r="CL1114">
        <v>100</v>
      </c>
      <c r="CM1114">
        <v>102</v>
      </c>
      <c r="CN1114">
        <v>103</v>
      </c>
      <c r="CO1114">
        <v>105</v>
      </c>
      <c r="CP1114">
        <v>105</v>
      </c>
      <c r="CQ1114">
        <v>99</v>
      </c>
      <c r="CR1114">
        <v>91</v>
      </c>
      <c r="CS1114">
        <v>93</v>
      </c>
      <c r="CT1114">
        <v>97</v>
      </c>
      <c r="CU1114">
        <v>102</v>
      </c>
      <c r="CV1114">
        <v>103</v>
      </c>
      <c r="CW1114">
        <v>102</v>
      </c>
      <c r="CX1114" t="s">
        <v>2</v>
      </c>
      <c r="CY1114" t="s">
        <v>54</v>
      </c>
    </row>
    <row r="1115" spans="1:103" x14ac:dyDescent="0.25">
      <c r="A1115" t="s">
        <v>87</v>
      </c>
      <c r="B1115">
        <v>35.651400000000002</v>
      </c>
      <c r="C1115">
        <v>-117.8214</v>
      </c>
      <c r="D1115">
        <v>2430</v>
      </c>
      <c r="E1115" t="s">
        <v>1</v>
      </c>
      <c r="F1115">
        <v>124.4</v>
      </c>
      <c r="G1115">
        <v>1952</v>
      </c>
      <c r="H1115">
        <v>8</v>
      </c>
      <c r="I1115" t="s">
        <v>260</v>
      </c>
      <c r="J1115">
        <v>86</v>
      </c>
      <c r="K1115">
        <v>90</v>
      </c>
      <c r="L1115">
        <v>92</v>
      </c>
      <c r="M1115">
        <v>96</v>
      </c>
      <c r="N1115">
        <v>96</v>
      </c>
      <c r="O1115">
        <v>95</v>
      </c>
      <c r="P1115">
        <v>92</v>
      </c>
      <c r="Q1115">
        <v>95</v>
      </c>
      <c r="R1115">
        <v>92</v>
      </c>
      <c r="S1115">
        <v>88</v>
      </c>
      <c r="T1115">
        <v>87</v>
      </c>
      <c r="U1115">
        <v>86</v>
      </c>
      <c r="V1115">
        <v>88</v>
      </c>
      <c r="W1115">
        <v>90</v>
      </c>
      <c r="X1115">
        <v>93</v>
      </c>
      <c r="Y1115">
        <v>98</v>
      </c>
      <c r="Z1115">
        <v>100</v>
      </c>
      <c r="AA1115">
        <v>99</v>
      </c>
      <c r="AB1115">
        <v>95</v>
      </c>
      <c r="AC1115">
        <v>95</v>
      </c>
      <c r="AD1115">
        <v>94</v>
      </c>
      <c r="AE1115">
        <v>95</v>
      </c>
      <c r="AF1115">
        <v>85</v>
      </c>
      <c r="AG1115">
        <v>88</v>
      </c>
      <c r="AH1115">
        <v>88</v>
      </c>
      <c r="AI1115">
        <v>82</v>
      </c>
      <c r="AJ1115">
        <v>87</v>
      </c>
      <c r="AK1115">
        <v>88</v>
      </c>
      <c r="AL1115">
        <v>88</v>
      </c>
      <c r="AM1115">
        <v>94</v>
      </c>
      <c r="AN1115" s="5">
        <v>101</v>
      </c>
      <c r="AO1115" s="5">
        <v>103</v>
      </c>
      <c r="AP1115" s="5">
        <v>107</v>
      </c>
      <c r="AQ1115" s="5">
        <v>106</v>
      </c>
      <c r="AR1115" s="5">
        <v>105</v>
      </c>
      <c r="AS1115" s="5">
        <v>106</v>
      </c>
      <c r="AT1115" s="5">
        <v>101</v>
      </c>
      <c r="AU1115" s="5">
        <v>102</v>
      </c>
      <c r="AV1115" s="5">
        <v>100</v>
      </c>
      <c r="AW1115" s="5">
        <v>100</v>
      </c>
      <c r="AX1115" s="5">
        <v>97</v>
      </c>
      <c r="AY1115" s="5">
        <v>95</v>
      </c>
      <c r="AZ1115" s="5">
        <v>99</v>
      </c>
      <c r="BA1115" s="5">
        <v>103</v>
      </c>
      <c r="BB1115" s="5">
        <v>104</v>
      </c>
      <c r="BC1115" s="5">
        <v>107</v>
      </c>
      <c r="BD1115" s="5">
        <v>107</v>
      </c>
      <c r="BE1115" s="5">
        <v>106</v>
      </c>
      <c r="BF1115" s="5">
        <v>105</v>
      </c>
      <c r="BG1115" s="5">
        <v>104</v>
      </c>
      <c r="BH1115" s="5">
        <v>105</v>
      </c>
      <c r="BI1115" s="5">
        <v>105</v>
      </c>
      <c r="BJ1115" s="5">
        <v>105</v>
      </c>
      <c r="BK1115" s="5">
        <v>103</v>
      </c>
      <c r="BL1115" s="5">
        <v>102</v>
      </c>
      <c r="BM1115" s="5">
        <v>103</v>
      </c>
      <c r="BN1115" s="5">
        <v>102</v>
      </c>
      <c r="BO1115" s="5">
        <v>104</v>
      </c>
      <c r="BP1115" s="5">
        <v>97</v>
      </c>
      <c r="BQ1115" s="5">
        <v>96</v>
      </c>
      <c r="BR1115" s="5">
        <v>99</v>
      </c>
      <c r="BS1115">
        <v>101</v>
      </c>
      <c r="BT1115">
        <v>105</v>
      </c>
      <c r="BU1115">
        <v>108</v>
      </c>
      <c r="BV1115">
        <v>107</v>
      </c>
      <c r="BW1115">
        <v>106</v>
      </c>
      <c r="BX1115">
        <v>105</v>
      </c>
      <c r="BY1115">
        <v>106</v>
      </c>
      <c r="BZ1115">
        <v>105</v>
      </c>
      <c r="CA1115">
        <v>102</v>
      </c>
      <c r="CB1115">
        <v>103</v>
      </c>
      <c r="CC1115">
        <v>101</v>
      </c>
      <c r="CD1115">
        <v>100</v>
      </c>
      <c r="CE1115">
        <v>102</v>
      </c>
      <c r="CF1115">
        <v>103</v>
      </c>
      <c r="CG1115">
        <v>105</v>
      </c>
      <c r="CH1115">
        <v>103</v>
      </c>
      <c r="CI1115">
        <v>104</v>
      </c>
      <c r="CJ1115">
        <v>103</v>
      </c>
      <c r="CK1115">
        <v>103</v>
      </c>
      <c r="CL1115">
        <v>102</v>
      </c>
      <c r="CM1115">
        <v>103</v>
      </c>
      <c r="CN1115">
        <v>105</v>
      </c>
      <c r="CO1115">
        <v>104</v>
      </c>
      <c r="CP1115">
        <v>101</v>
      </c>
      <c r="CQ1115">
        <v>100</v>
      </c>
      <c r="CR1115">
        <v>99</v>
      </c>
      <c r="CS1115">
        <v>100</v>
      </c>
      <c r="CT1115">
        <v>100</v>
      </c>
      <c r="CU1115">
        <v>101</v>
      </c>
      <c r="CV1115">
        <v>103</v>
      </c>
      <c r="CW1115">
        <v>103</v>
      </c>
      <c r="CX1115" t="s">
        <v>5</v>
      </c>
      <c r="CY1115" t="s">
        <v>88</v>
      </c>
    </row>
    <row r="1116" spans="1:103" x14ac:dyDescent="0.25">
      <c r="A1116" t="s">
        <v>97</v>
      </c>
      <c r="B1116">
        <v>34.9</v>
      </c>
      <c r="C1116">
        <v>-117.86669999999999</v>
      </c>
      <c r="D1116">
        <v>2316</v>
      </c>
      <c r="E1116" t="s">
        <v>1</v>
      </c>
      <c r="F1116">
        <v>195.6</v>
      </c>
      <c r="G1116">
        <v>1952</v>
      </c>
      <c r="H1116">
        <v>8</v>
      </c>
      <c r="I1116" t="s">
        <v>260</v>
      </c>
      <c r="J1116">
        <v>84</v>
      </c>
      <c r="K1116">
        <v>90</v>
      </c>
      <c r="L1116">
        <v>88</v>
      </c>
      <c r="M1116">
        <v>94</v>
      </c>
      <c r="N1116">
        <v>92</v>
      </c>
      <c r="O1116">
        <v>81</v>
      </c>
      <c r="P1116">
        <v>85</v>
      </c>
      <c r="Q1116">
        <v>85</v>
      </c>
      <c r="R1116">
        <v>70</v>
      </c>
      <c r="S1116">
        <v>85</v>
      </c>
      <c r="T1116">
        <v>75</v>
      </c>
      <c r="U1116">
        <v>82</v>
      </c>
      <c r="V1116">
        <v>83</v>
      </c>
      <c r="W1116">
        <v>84</v>
      </c>
      <c r="X1116">
        <v>90</v>
      </c>
      <c r="Y1116">
        <v>97</v>
      </c>
      <c r="Z1116">
        <v>96</v>
      </c>
      <c r="AA1116">
        <v>96</v>
      </c>
      <c r="AB1116">
        <v>93</v>
      </c>
      <c r="AC1116">
        <v>92</v>
      </c>
      <c r="AD1116">
        <v>84</v>
      </c>
      <c r="AE1116">
        <v>85</v>
      </c>
      <c r="AF1116">
        <v>81</v>
      </c>
      <c r="AG1116">
        <v>82</v>
      </c>
      <c r="AH1116">
        <v>79</v>
      </c>
      <c r="AI1116">
        <v>76</v>
      </c>
      <c r="AJ1116">
        <v>85</v>
      </c>
      <c r="AK1116">
        <v>78</v>
      </c>
      <c r="AL1116">
        <v>82</v>
      </c>
      <c r="AM1116">
        <v>90</v>
      </c>
      <c r="AN1116" s="5">
        <v>95</v>
      </c>
      <c r="AO1116" s="5">
        <v>102</v>
      </c>
      <c r="AP1116" s="5">
        <v>103</v>
      </c>
      <c r="AQ1116" s="5">
        <v>104</v>
      </c>
      <c r="AR1116" s="5">
        <v>103</v>
      </c>
      <c r="AS1116" s="5">
        <v>98</v>
      </c>
      <c r="AT1116" s="5">
        <v>101</v>
      </c>
      <c r="AU1116" s="5">
        <v>104</v>
      </c>
      <c r="AV1116" s="5">
        <v>96</v>
      </c>
      <c r="AW1116" s="5">
        <v>96</v>
      </c>
      <c r="AX1116" s="5">
        <v>92</v>
      </c>
      <c r="AY1116" s="5">
        <v>90</v>
      </c>
      <c r="AZ1116" s="5">
        <v>94</v>
      </c>
      <c r="BA1116" s="5">
        <v>100</v>
      </c>
      <c r="BB1116" s="5">
        <v>104</v>
      </c>
      <c r="BC1116" s="5">
        <v>103</v>
      </c>
      <c r="BD1116" s="5">
        <v>105</v>
      </c>
      <c r="BE1116" s="5">
        <v>104</v>
      </c>
      <c r="BF1116" s="5">
        <v>101</v>
      </c>
      <c r="BG1116" s="5">
        <v>100</v>
      </c>
      <c r="BH1116" s="5">
        <v>98</v>
      </c>
      <c r="BI1116" s="5">
        <v>102</v>
      </c>
      <c r="BJ1116" s="5">
        <v>100</v>
      </c>
      <c r="BK1116" s="5">
        <v>93</v>
      </c>
      <c r="BL1116" s="5">
        <v>95</v>
      </c>
      <c r="BM1116" s="5">
        <v>99</v>
      </c>
      <c r="BN1116" s="5">
        <v>102</v>
      </c>
      <c r="BO1116" s="5">
        <v>102</v>
      </c>
      <c r="BP1116" s="5">
        <v>87</v>
      </c>
      <c r="BQ1116" s="5">
        <v>94</v>
      </c>
      <c r="BR1116" s="5">
        <v>97</v>
      </c>
      <c r="BS1116">
        <v>101</v>
      </c>
      <c r="BT1116">
        <v>103</v>
      </c>
      <c r="BU1116">
        <v>103</v>
      </c>
      <c r="BV1116">
        <v>103</v>
      </c>
      <c r="BW1116">
        <v>103</v>
      </c>
      <c r="BX1116">
        <v>101</v>
      </c>
      <c r="BY1116">
        <v>100</v>
      </c>
      <c r="BZ1116">
        <v>99</v>
      </c>
      <c r="CA1116">
        <v>96</v>
      </c>
      <c r="CB1116">
        <v>95</v>
      </c>
      <c r="CC1116">
        <v>93</v>
      </c>
      <c r="CD1116">
        <v>96</v>
      </c>
      <c r="CE1116">
        <v>99</v>
      </c>
      <c r="CF1116">
        <v>101</v>
      </c>
      <c r="CG1116">
        <v>99</v>
      </c>
      <c r="CH1116">
        <v>101</v>
      </c>
      <c r="CI1116">
        <v>102</v>
      </c>
      <c r="CJ1116">
        <v>100</v>
      </c>
      <c r="CK1116">
        <v>98</v>
      </c>
      <c r="CL1116">
        <v>97</v>
      </c>
      <c r="CM1116">
        <v>100</v>
      </c>
      <c r="CN1116">
        <v>104</v>
      </c>
      <c r="CO1116">
        <v>102</v>
      </c>
      <c r="CP1116">
        <v>96</v>
      </c>
      <c r="CQ1116">
        <v>97</v>
      </c>
      <c r="CR1116">
        <v>93</v>
      </c>
      <c r="CS1116">
        <v>95</v>
      </c>
      <c r="CT1116">
        <v>95</v>
      </c>
      <c r="CU1116">
        <v>98</v>
      </c>
      <c r="CV1116">
        <v>101</v>
      </c>
      <c r="CW1116">
        <v>101</v>
      </c>
      <c r="CX1116" t="s">
        <v>5</v>
      </c>
      <c r="CY1116" t="s">
        <v>98</v>
      </c>
    </row>
    <row r="1117" spans="1:103" x14ac:dyDescent="0.25">
      <c r="A1117" t="s">
        <v>79</v>
      </c>
      <c r="B1117">
        <v>35.686399999999999</v>
      </c>
      <c r="C1117">
        <v>-117.6908</v>
      </c>
      <c r="D1117">
        <v>2231</v>
      </c>
      <c r="E1117" t="s">
        <v>1</v>
      </c>
      <c r="F1117">
        <v>113.6</v>
      </c>
      <c r="G1117">
        <v>1952</v>
      </c>
      <c r="H1117">
        <v>8</v>
      </c>
      <c r="I1117" t="s">
        <v>260</v>
      </c>
      <c r="J1117">
        <v>89</v>
      </c>
      <c r="K1117">
        <v>92</v>
      </c>
      <c r="L1117">
        <v>92</v>
      </c>
      <c r="M1117">
        <v>97</v>
      </c>
      <c r="N1117">
        <v>97</v>
      </c>
      <c r="O1117">
        <v>91</v>
      </c>
      <c r="P1117">
        <v>94</v>
      </c>
      <c r="Q1117">
        <v>95</v>
      </c>
      <c r="R1117">
        <v>78</v>
      </c>
      <c r="S1117">
        <v>89</v>
      </c>
      <c r="T1117">
        <v>85</v>
      </c>
      <c r="U1117">
        <v>87</v>
      </c>
      <c r="V1117">
        <v>89</v>
      </c>
      <c r="W1117">
        <v>92</v>
      </c>
      <c r="X1117">
        <v>91</v>
      </c>
      <c r="Y1117">
        <v>98</v>
      </c>
      <c r="Z1117">
        <v>100</v>
      </c>
      <c r="AA1117">
        <v>99</v>
      </c>
      <c r="AB1117">
        <v>96</v>
      </c>
      <c r="AC1117">
        <v>98</v>
      </c>
      <c r="AD1117">
        <v>95</v>
      </c>
      <c r="AE1117">
        <v>94</v>
      </c>
      <c r="AF1117">
        <v>84</v>
      </c>
      <c r="AG1117">
        <v>89</v>
      </c>
      <c r="AH1117">
        <v>88</v>
      </c>
      <c r="AI1117">
        <v>80</v>
      </c>
      <c r="AJ1117">
        <v>89</v>
      </c>
      <c r="AK1117">
        <v>87</v>
      </c>
      <c r="AL1117">
        <v>90</v>
      </c>
      <c r="AM1117">
        <v>94</v>
      </c>
      <c r="AN1117" s="5">
        <v>100</v>
      </c>
      <c r="AO1117" s="5">
        <v>103</v>
      </c>
      <c r="AP1117" s="5">
        <v>106</v>
      </c>
      <c r="AQ1117" s="5">
        <v>106</v>
      </c>
      <c r="AR1117" s="5">
        <v>107</v>
      </c>
      <c r="AS1117" s="5">
        <v>103</v>
      </c>
      <c r="AT1117" s="5">
        <v>102</v>
      </c>
      <c r="AU1117" s="5">
        <v>101</v>
      </c>
      <c r="AV1117" s="5">
        <v>99</v>
      </c>
      <c r="AW1117" s="5">
        <v>99</v>
      </c>
      <c r="AX1117" s="5">
        <v>99</v>
      </c>
      <c r="AY1117" s="5">
        <v>97</v>
      </c>
      <c r="AZ1117" s="5">
        <v>99</v>
      </c>
      <c r="BA1117" s="5">
        <v>103</v>
      </c>
      <c r="BB1117" s="5">
        <v>104</v>
      </c>
      <c r="BC1117" s="5">
        <v>105</v>
      </c>
      <c r="BD1117" s="5">
        <v>107</v>
      </c>
      <c r="BE1117" s="5">
        <v>107</v>
      </c>
      <c r="BF1117" s="5">
        <v>107</v>
      </c>
      <c r="BG1117" s="5">
        <v>104</v>
      </c>
      <c r="BH1117" s="5">
        <v>106</v>
      </c>
      <c r="BI1117" s="5">
        <v>108</v>
      </c>
      <c r="BJ1117" s="5">
        <v>105</v>
      </c>
      <c r="BK1117" s="5">
        <v>93</v>
      </c>
      <c r="BL1117" s="5">
        <v>102</v>
      </c>
      <c r="BM1117" s="5">
        <v>105</v>
      </c>
      <c r="BN1117" s="5">
        <v>101</v>
      </c>
      <c r="BO1117" s="5">
        <v>105</v>
      </c>
      <c r="BP1117" s="5">
        <v>93</v>
      </c>
      <c r="BQ1117" s="5">
        <v>97</v>
      </c>
      <c r="BR1117" s="5">
        <v>100</v>
      </c>
      <c r="BS1117">
        <v>103</v>
      </c>
      <c r="BT1117">
        <v>107</v>
      </c>
      <c r="BU1117">
        <v>108</v>
      </c>
      <c r="BV1117">
        <v>108</v>
      </c>
      <c r="BW1117">
        <v>108</v>
      </c>
      <c r="BX1117">
        <v>105</v>
      </c>
      <c r="BY1117">
        <v>106</v>
      </c>
      <c r="BZ1117">
        <v>106</v>
      </c>
      <c r="CA1117">
        <v>102</v>
      </c>
      <c r="CB1117">
        <v>103</v>
      </c>
      <c r="CC1117">
        <v>100</v>
      </c>
      <c r="CD1117">
        <v>100</v>
      </c>
      <c r="CE1117">
        <v>103</v>
      </c>
      <c r="CF1117">
        <v>104</v>
      </c>
      <c r="CG1117">
        <v>105</v>
      </c>
      <c r="CH1117">
        <v>103</v>
      </c>
      <c r="CI1117">
        <v>105</v>
      </c>
      <c r="CJ1117">
        <v>104</v>
      </c>
      <c r="CK1117">
        <v>103</v>
      </c>
      <c r="CL1117">
        <v>104</v>
      </c>
      <c r="CM1117">
        <v>103</v>
      </c>
      <c r="CN1117">
        <v>105</v>
      </c>
      <c r="CO1117">
        <v>105</v>
      </c>
      <c r="CP1117">
        <v>100</v>
      </c>
      <c r="CQ1117">
        <v>100</v>
      </c>
      <c r="CR1117">
        <v>98</v>
      </c>
      <c r="CS1117">
        <v>98</v>
      </c>
      <c r="CT1117">
        <v>96</v>
      </c>
      <c r="CU1117">
        <v>101</v>
      </c>
      <c r="CV1117">
        <v>103</v>
      </c>
      <c r="CW1117">
        <v>103</v>
      </c>
      <c r="CX1117" t="s">
        <v>5</v>
      </c>
      <c r="CY1117" t="s">
        <v>80</v>
      </c>
    </row>
    <row r="1118" spans="1:103" x14ac:dyDescent="0.25">
      <c r="A1118" t="s">
        <v>91</v>
      </c>
      <c r="B1118">
        <v>36.071899999999999</v>
      </c>
      <c r="C1118">
        <v>-115.16330000000001</v>
      </c>
      <c r="D1118">
        <v>2175</v>
      </c>
      <c r="E1118" t="s">
        <v>1</v>
      </c>
      <c r="F1118">
        <v>158.69999999999999</v>
      </c>
      <c r="G1118">
        <v>1952</v>
      </c>
      <c r="H1118">
        <v>8</v>
      </c>
      <c r="I1118" t="s">
        <v>260</v>
      </c>
      <c r="J1118">
        <v>90</v>
      </c>
      <c r="K1118">
        <v>94</v>
      </c>
      <c r="L1118">
        <v>89</v>
      </c>
      <c r="M1118">
        <v>95</v>
      </c>
      <c r="N1118">
        <v>100</v>
      </c>
      <c r="O1118">
        <v>98</v>
      </c>
      <c r="P1118">
        <v>97</v>
      </c>
      <c r="Q1118">
        <v>100</v>
      </c>
      <c r="R1118">
        <v>99</v>
      </c>
      <c r="S1118">
        <v>93</v>
      </c>
      <c r="T1118">
        <v>96</v>
      </c>
      <c r="U1118">
        <v>93</v>
      </c>
      <c r="V1118">
        <v>98</v>
      </c>
      <c r="W1118">
        <v>98</v>
      </c>
      <c r="X1118">
        <v>94</v>
      </c>
      <c r="Y1118">
        <v>97</v>
      </c>
      <c r="Z1118">
        <v>102</v>
      </c>
      <c r="AA1118">
        <v>105</v>
      </c>
      <c r="AB1118">
        <v>101</v>
      </c>
      <c r="AC1118">
        <v>102</v>
      </c>
      <c r="AD1118">
        <v>98</v>
      </c>
      <c r="AE1118">
        <v>100</v>
      </c>
      <c r="AF1118">
        <v>89</v>
      </c>
      <c r="AG1118">
        <v>91</v>
      </c>
      <c r="AH1118">
        <v>90</v>
      </c>
      <c r="AI1118">
        <v>87</v>
      </c>
      <c r="AJ1118">
        <v>93</v>
      </c>
      <c r="AK1118">
        <v>96</v>
      </c>
      <c r="AL1118">
        <v>96</v>
      </c>
      <c r="AM1118">
        <v>98</v>
      </c>
      <c r="AN1118" s="5">
        <v>102</v>
      </c>
      <c r="AO1118" s="5">
        <v>103</v>
      </c>
      <c r="AP1118" s="5">
        <v>108</v>
      </c>
      <c r="AQ1118" s="5">
        <v>106</v>
      </c>
      <c r="AR1118" s="5">
        <v>104</v>
      </c>
      <c r="AS1118" s="5">
        <v>106</v>
      </c>
      <c r="AT1118" s="5">
        <v>104</v>
      </c>
      <c r="AU1118" s="5">
        <v>93</v>
      </c>
      <c r="AV1118" s="5">
        <v>100</v>
      </c>
      <c r="AW1118" s="5">
        <v>104</v>
      </c>
      <c r="AX1118" s="5">
        <v>101</v>
      </c>
      <c r="AY1118" s="5">
        <v>100</v>
      </c>
      <c r="AZ1118" s="5">
        <v>100</v>
      </c>
      <c r="BA1118" s="5">
        <v>102</v>
      </c>
      <c r="BB1118" s="5">
        <v>104</v>
      </c>
      <c r="BC1118" s="5">
        <v>107</v>
      </c>
      <c r="BD1118" s="5">
        <v>107</v>
      </c>
      <c r="BE1118" s="5">
        <v>109</v>
      </c>
      <c r="BF1118" s="5">
        <v>108</v>
      </c>
      <c r="BG1118" s="5">
        <v>107</v>
      </c>
      <c r="BH1118" s="5">
        <v>108</v>
      </c>
      <c r="BI1118" s="5">
        <v>110</v>
      </c>
      <c r="BJ1118" s="5">
        <v>110</v>
      </c>
      <c r="BK1118" s="5">
        <v>94</v>
      </c>
      <c r="BL1118" s="5">
        <v>104</v>
      </c>
      <c r="BM1118" s="5">
        <v>106</v>
      </c>
      <c r="BN1118" s="5">
        <v>105</v>
      </c>
      <c r="BO1118" s="5">
        <v>105</v>
      </c>
      <c r="BP1118" s="5">
        <v>94</v>
      </c>
      <c r="BQ1118" s="5">
        <v>96</v>
      </c>
      <c r="BR1118" s="5">
        <v>100</v>
      </c>
      <c r="BS1118">
        <v>105</v>
      </c>
      <c r="BT1118">
        <v>108</v>
      </c>
      <c r="BU1118">
        <v>111</v>
      </c>
      <c r="BV1118">
        <v>110</v>
      </c>
      <c r="BW1118">
        <v>108</v>
      </c>
      <c r="BX1118">
        <v>107</v>
      </c>
      <c r="BY1118">
        <v>109</v>
      </c>
      <c r="BZ1118">
        <v>108</v>
      </c>
      <c r="CA1118">
        <v>104</v>
      </c>
      <c r="CB1118">
        <v>106</v>
      </c>
      <c r="CC1118">
        <v>107</v>
      </c>
      <c r="CD1118">
        <v>106</v>
      </c>
      <c r="CE1118">
        <v>107</v>
      </c>
      <c r="CF1118">
        <v>107</v>
      </c>
      <c r="CG1118">
        <v>106</v>
      </c>
      <c r="CH1118">
        <v>100</v>
      </c>
      <c r="CI1118">
        <v>104</v>
      </c>
      <c r="CJ1118">
        <v>105</v>
      </c>
      <c r="CK1118">
        <v>105</v>
      </c>
      <c r="CL1118">
        <v>103</v>
      </c>
      <c r="CM1118">
        <v>104</v>
      </c>
      <c r="CN1118">
        <v>107</v>
      </c>
      <c r="CO1118">
        <v>108</v>
      </c>
      <c r="CP1118">
        <v>104</v>
      </c>
      <c r="CQ1118">
        <v>104</v>
      </c>
      <c r="CR1118">
        <v>102</v>
      </c>
      <c r="CS1118">
        <v>101</v>
      </c>
      <c r="CT1118">
        <v>103</v>
      </c>
      <c r="CU1118">
        <v>104</v>
      </c>
      <c r="CV1118">
        <v>104</v>
      </c>
      <c r="CW1118">
        <v>104</v>
      </c>
      <c r="CX1118" t="s">
        <v>2</v>
      </c>
      <c r="CY1118" t="s">
        <v>92</v>
      </c>
    </row>
    <row r="1119" spans="1:103" x14ac:dyDescent="0.25">
      <c r="A1119" t="s">
        <v>19</v>
      </c>
      <c r="B1119">
        <v>34.9</v>
      </c>
      <c r="C1119">
        <v>-117.0333</v>
      </c>
      <c r="D1119">
        <v>2162</v>
      </c>
      <c r="E1119" t="s">
        <v>1</v>
      </c>
      <c r="F1119">
        <v>174.2</v>
      </c>
      <c r="G1119">
        <v>1952</v>
      </c>
      <c r="H1119">
        <v>8</v>
      </c>
      <c r="I1119" t="s">
        <v>260</v>
      </c>
      <c r="J1119">
        <v>89</v>
      </c>
      <c r="K1119">
        <v>93</v>
      </c>
      <c r="L1119">
        <v>93</v>
      </c>
      <c r="M1119">
        <v>95</v>
      </c>
      <c r="N1119">
        <v>100</v>
      </c>
      <c r="O1119">
        <v>92</v>
      </c>
      <c r="P1119">
        <v>95</v>
      </c>
      <c r="Q1119">
        <v>96</v>
      </c>
      <c r="R1119">
        <v>81</v>
      </c>
      <c r="S1119">
        <v>88</v>
      </c>
      <c r="T1119">
        <v>88</v>
      </c>
      <c r="U1119">
        <v>88</v>
      </c>
      <c r="V1119">
        <v>92</v>
      </c>
      <c r="W1119">
        <v>90</v>
      </c>
      <c r="X1119">
        <v>95</v>
      </c>
      <c r="Y1119">
        <v>101</v>
      </c>
      <c r="Z1119">
        <v>104</v>
      </c>
      <c r="AA1119">
        <v>102</v>
      </c>
      <c r="AB1119">
        <v>97</v>
      </c>
      <c r="AC1119">
        <v>99</v>
      </c>
      <c r="AD1119">
        <v>92</v>
      </c>
      <c r="AE1119">
        <v>94</v>
      </c>
      <c r="AF1119">
        <v>87</v>
      </c>
      <c r="AG1119">
        <v>88</v>
      </c>
      <c r="AH1119">
        <v>85</v>
      </c>
      <c r="AI1119">
        <v>82</v>
      </c>
      <c r="AJ1119">
        <v>92</v>
      </c>
      <c r="AK1119">
        <v>92</v>
      </c>
      <c r="AL1119">
        <v>90</v>
      </c>
      <c r="AM1119">
        <v>95</v>
      </c>
      <c r="AN1119" s="5">
        <v>100</v>
      </c>
      <c r="AO1119" s="5">
        <v>106</v>
      </c>
      <c r="AP1119" s="5">
        <v>109</v>
      </c>
      <c r="AQ1119" s="5">
        <v>109</v>
      </c>
      <c r="AR1119" s="5">
        <v>108</v>
      </c>
      <c r="AS1119" s="5">
        <v>104</v>
      </c>
      <c r="AT1119" s="5">
        <v>105</v>
      </c>
      <c r="AU1119" s="5">
        <v>103</v>
      </c>
      <c r="AV1119" s="5">
        <v>103</v>
      </c>
      <c r="AW1119" s="5">
        <v>102</v>
      </c>
      <c r="AX1119" s="5">
        <v>99</v>
      </c>
      <c r="AY1119" s="5">
        <v>98</v>
      </c>
      <c r="AZ1119" s="5">
        <v>99</v>
      </c>
      <c r="BA1119" s="5">
        <v>104</v>
      </c>
      <c r="BB1119" s="5">
        <v>105</v>
      </c>
      <c r="BC1119" s="5">
        <v>109</v>
      </c>
      <c r="BD1119" s="5">
        <v>110</v>
      </c>
      <c r="BE1119" s="5">
        <v>109</v>
      </c>
      <c r="BF1119" s="5">
        <v>106</v>
      </c>
      <c r="BG1119" s="5">
        <v>106</v>
      </c>
      <c r="BH1119" s="5">
        <v>107</v>
      </c>
      <c r="BI1119" s="5">
        <v>108</v>
      </c>
      <c r="BJ1119" s="5">
        <v>110</v>
      </c>
      <c r="BK1119" s="5">
        <v>94</v>
      </c>
      <c r="BL1119" s="5">
        <v>102</v>
      </c>
      <c r="BM1119" s="5">
        <v>105</v>
      </c>
      <c r="BN1119" s="5">
        <v>105</v>
      </c>
      <c r="BO1119" s="5">
        <v>104</v>
      </c>
      <c r="BP1119" s="5">
        <v>100</v>
      </c>
      <c r="BQ1119" s="5">
        <v>95</v>
      </c>
      <c r="BR1119" s="5">
        <v>103</v>
      </c>
      <c r="BS1119">
        <v>105</v>
      </c>
      <c r="BT1119">
        <v>107</v>
      </c>
      <c r="BU1119">
        <v>109</v>
      </c>
      <c r="BV1119">
        <v>107</v>
      </c>
      <c r="BW1119">
        <v>110</v>
      </c>
      <c r="BX1119">
        <v>107</v>
      </c>
      <c r="BY1119">
        <v>106</v>
      </c>
      <c r="BZ1119">
        <v>107</v>
      </c>
      <c r="CA1119">
        <v>105</v>
      </c>
      <c r="CB1119">
        <v>103</v>
      </c>
      <c r="CC1119">
        <v>101</v>
      </c>
      <c r="CD1119">
        <v>103</v>
      </c>
      <c r="CE1119">
        <v>105</v>
      </c>
      <c r="CF1119">
        <v>106</v>
      </c>
      <c r="CG1119">
        <v>106</v>
      </c>
      <c r="CH1119">
        <v>105</v>
      </c>
      <c r="CI1119">
        <v>106</v>
      </c>
      <c r="CJ1119">
        <v>106</v>
      </c>
      <c r="CK1119">
        <v>104</v>
      </c>
      <c r="CL1119">
        <v>105</v>
      </c>
      <c r="CM1119">
        <v>105</v>
      </c>
      <c r="CN1119">
        <v>107</v>
      </c>
      <c r="CO1119">
        <v>108</v>
      </c>
      <c r="CP1119">
        <v>105</v>
      </c>
      <c r="CQ1119">
        <v>103</v>
      </c>
      <c r="CR1119">
        <v>100</v>
      </c>
      <c r="CS1119">
        <v>101</v>
      </c>
      <c r="CT1119">
        <v>100</v>
      </c>
      <c r="CU1119">
        <v>103</v>
      </c>
      <c r="CV1119">
        <v>105</v>
      </c>
      <c r="CW1119">
        <v>105</v>
      </c>
      <c r="CX1119" t="s">
        <v>5</v>
      </c>
      <c r="CY1119" t="s">
        <v>20</v>
      </c>
    </row>
    <row r="1120" spans="1:103" x14ac:dyDescent="0.25">
      <c r="A1120" t="s">
        <v>27</v>
      </c>
      <c r="B1120">
        <v>36.166699999999999</v>
      </c>
      <c r="C1120">
        <v>-115.13330000000001</v>
      </c>
      <c r="D1120">
        <v>2011</v>
      </c>
      <c r="E1120" t="s">
        <v>1</v>
      </c>
      <c r="F1120">
        <v>158.69999999999999</v>
      </c>
      <c r="G1120">
        <v>1952</v>
      </c>
      <c r="H1120">
        <v>8</v>
      </c>
      <c r="I1120" t="s">
        <v>260</v>
      </c>
      <c r="J1120">
        <v>93</v>
      </c>
      <c r="K1120">
        <v>94</v>
      </c>
      <c r="L1120">
        <v>91</v>
      </c>
      <c r="M1120">
        <v>94</v>
      </c>
      <c r="N1120">
        <v>100</v>
      </c>
      <c r="O1120">
        <v>97</v>
      </c>
      <c r="P1120">
        <v>98</v>
      </c>
      <c r="Q1120">
        <v>99</v>
      </c>
      <c r="R1120">
        <v>98</v>
      </c>
      <c r="S1120">
        <v>92</v>
      </c>
      <c r="T1120">
        <v>94</v>
      </c>
      <c r="U1120">
        <v>92</v>
      </c>
      <c r="V1120">
        <v>97</v>
      </c>
      <c r="W1120">
        <v>95</v>
      </c>
      <c r="X1120">
        <v>95</v>
      </c>
      <c r="Y1120">
        <v>96</v>
      </c>
      <c r="Z1120">
        <v>103</v>
      </c>
      <c r="AG1120">
        <v>90</v>
      </c>
      <c r="AH1120">
        <v>91</v>
      </c>
      <c r="AI1120">
        <v>85</v>
      </c>
      <c r="AJ1120">
        <v>92</v>
      </c>
      <c r="AK1120">
        <v>94</v>
      </c>
      <c r="AL1120">
        <v>95</v>
      </c>
      <c r="AM1120">
        <v>98</v>
      </c>
      <c r="AN1120" s="5">
        <v>102</v>
      </c>
      <c r="AO1120" s="5">
        <v>104</v>
      </c>
      <c r="AP1120" s="5">
        <v>107</v>
      </c>
      <c r="AQ1120" s="5">
        <v>106</v>
      </c>
      <c r="AR1120" s="5">
        <v>103</v>
      </c>
      <c r="AS1120" s="5">
        <v>105</v>
      </c>
      <c r="AT1120" s="5">
        <v>105</v>
      </c>
      <c r="AU1120" s="5">
        <v>102</v>
      </c>
      <c r="AV1120" s="5">
        <v>101</v>
      </c>
      <c r="AW1120" s="5">
        <v>102</v>
      </c>
      <c r="AX1120" s="5">
        <v>100</v>
      </c>
      <c r="AY1120" s="5">
        <v>99</v>
      </c>
      <c r="AZ1120" s="5">
        <v>102</v>
      </c>
      <c r="BA1120" s="5">
        <v>105</v>
      </c>
      <c r="BB1120" s="5">
        <v>105</v>
      </c>
      <c r="BC1120" s="5">
        <v>106</v>
      </c>
      <c r="BD1120" s="5">
        <v>107</v>
      </c>
      <c r="BE1120" s="5">
        <v>106</v>
      </c>
      <c r="BF1120" s="5">
        <v>107</v>
      </c>
      <c r="BG1120" s="5">
        <v>104</v>
      </c>
      <c r="BH1120" s="5">
        <v>106</v>
      </c>
      <c r="BI1120" s="5">
        <v>106</v>
      </c>
      <c r="BJ1120" s="5">
        <v>110</v>
      </c>
      <c r="BK1120" s="5">
        <v>98</v>
      </c>
      <c r="BL1120" s="5">
        <v>104</v>
      </c>
      <c r="BM1120" s="5">
        <v>102</v>
      </c>
      <c r="BN1120" s="5">
        <v>103</v>
      </c>
      <c r="BO1120" s="5">
        <v>102</v>
      </c>
      <c r="BP1120" s="5">
        <v>95</v>
      </c>
      <c r="BQ1120" s="5">
        <v>96</v>
      </c>
      <c r="BR1120" s="5">
        <v>100</v>
      </c>
      <c r="BS1120">
        <v>105</v>
      </c>
      <c r="BT1120">
        <v>105</v>
      </c>
      <c r="BU1120">
        <v>108</v>
      </c>
      <c r="BV1120">
        <v>107</v>
      </c>
      <c r="BW1120">
        <v>106</v>
      </c>
      <c r="BX1120">
        <v>106</v>
      </c>
      <c r="BY1120">
        <v>106</v>
      </c>
      <c r="BZ1120">
        <v>106</v>
      </c>
      <c r="CA1120">
        <v>102</v>
      </c>
      <c r="CB1120">
        <v>102</v>
      </c>
      <c r="CC1120">
        <v>105</v>
      </c>
      <c r="CD1120">
        <v>104</v>
      </c>
      <c r="CE1120">
        <v>105</v>
      </c>
      <c r="CF1120">
        <v>105</v>
      </c>
      <c r="CG1120">
        <v>104</v>
      </c>
      <c r="CH1120">
        <v>102</v>
      </c>
      <c r="CI1120">
        <v>104</v>
      </c>
      <c r="CJ1120">
        <v>103</v>
      </c>
      <c r="CK1120">
        <v>104</v>
      </c>
      <c r="CL1120">
        <v>102</v>
      </c>
      <c r="CM1120">
        <v>104</v>
      </c>
      <c r="CN1120">
        <v>105</v>
      </c>
      <c r="CO1120">
        <v>106</v>
      </c>
      <c r="CP1120">
        <v>104</v>
      </c>
      <c r="CQ1120">
        <v>102</v>
      </c>
      <c r="CR1120">
        <v>102</v>
      </c>
      <c r="CS1120">
        <v>101</v>
      </c>
      <c r="CT1120">
        <v>102</v>
      </c>
      <c r="CU1120">
        <v>102</v>
      </c>
      <c r="CV1120">
        <v>104</v>
      </c>
      <c r="CW1120">
        <v>104</v>
      </c>
      <c r="CX1120" t="s">
        <v>2</v>
      </c>
      <c r="CY1120" t="s">
        <v>28</v>
      </c>
    </row>
    <row r="1121" spans="1:103" x14ac:dyDescent="0.25">
      <c r="A1121" t="s">
        <v>77</v>
      </c>
      <c r="B1121">
        <v>34.8536</v>
      </c>
      <c r="C1121">
        <v>-116.7869</v>
      </c>
      <c r="D1121">
        <v>1919</v>
      </c>
      <c r="E1121" t="s">
        <v>1</v>
      </c>
      <c r="F1121">
        <v>178.9</v>
      </c>
      <c r="G1121">
        <v>1952</v>
      </c>
      <c r="H1121">
        <v>8</v>
      </c>
      <c r="I1121" t="s">
        <v>260</v>
      </c>
      <c r="J1121">
        <v>90</v>
      </c>
      <c r="K1121">
        <v>94</v>
      </c>
      <c r="L1121">
        <v>91</v>
      </c>
      <c r="M1121">
        <v>96</v>
      </c>
      <c r="N1121">
        <v>101</v>
      </c>
      <c r="O1121">
        <v>92</v>
      </c>
      <c r="P1121">
        <v>98</v>
      </c>
      <c r="Q1121">
        <v>101</v>
      </c>
      <c r="R1121">
        <v>88</v>
      </c>
      <c r="S1121">
        <v>90</v>
      </c>
      <c r="T1121">
        <v>92</v>
      </c>
      <c r="U1121">
        <v>89</v>
      </c>
      <c r="V1121">
        <v>93</v>
      </c>
      <c r="W1121">
        <v>92</v>
      </c>
      <c r="X1121">
        <v>91</v>
      </c>
      <c r="Y1121">
        <v>99</v>
      </c>
      <c r="Z1121">
        <v>103</v>
      </c>
      <c r="AA1121">
        <v>102</v>
      </c>
      <c r="AB1121">
        <v>98</v>
      </c>
      <c r="AC1121">
        <v>100</v>
      </c>
      <c r="AD1121">
        <v>95</v>
      </c>
      <c r="AE1121">
        <v>95</v>
      </c>
      <c r="AF1121">
        <v>90</v>
      </c>
      <c r="AG1121">
        <v>90</v>
      </c>
      <c r="AH1121">
        <v>87</v>
      </c>
      <c r="AI1121">
        <v>83</v>
      </c>
      <c r="AJ1121">
        <v>92</v>
      </c>
      <c r="AK1121">
        <v>92</v>
      </c>
      <c r="AL1121">
        <v>91</v>
      </c>
      <c r="AM1121">
        <v>95</v>
      </c>
      <c r="AN1121" s="5">
        <v>99</v>
      </c>
      <c r="AO1121" s="5">
        <v>106</v>
      </c>
      <c r="AP1121" s="5">
        <v>106</v>
      </c>
      <c r="AQ1121" s="5">
        <v>107</v>
      </c>
      <c r="AR1121" s="5">
        <v>109</v>
      </c>
      <c r="AS1121" s="5">
        <v>105</v>
      </c>
      <c r="AT1121" s="5">
        <v>107</v>
      </c>
      <c r="AU1121" s="5">
        <v>104</v>
      </c>
      <c r="AV1121" s="5">
        <v>103</v>
      </c>
      <c r="AW1121" s="5">
        <v>102</v>
      </c>
      <c r="AX1121" s="5">
        <v>98</v>
      </c>
      <c r="AY1121" s="5">
        <v>96</v>
      </c>
      <c r="AZ1121" s="5">
        <v>98</v>
      </c>
      <c r="BA1121" s="5">
        <v>101</v>
      </c>
      <c r="BB1121" s="5">
        <v>104</v>
      </c>
      <c r="BC1121" s="5">
        <v>106</v>
      </c>
      <c r="BD1121" s="5">
        <v>108</v>
      </c>
      <c r="BE1121" s="5">
        <v>108</v>
      </c>
      <c r="BF1121" s="5">
        <v>108</v>
      </c>
      <c r="BG1121" s="5">
        <v>104</v>
      </c>
      <c r="BH1121" s="5">
        <v>106</v>
      </c>
      <c r="BI1121" s="5">
        <v>106</v>
      </c>
      <c r="BJ1121" s="5">
        <v>108</v>
      </c>
      <c r="BK1121" s="5">
        <v>93</v>
      </c>
      <c r="BL1121" s="5">
        <v>100</v>
      </c>
      <c r="BM1121" s="5">
        <v>104</v>
      </c>
      <c r="BN1121" s="5">
        <v>104</v>
      </c>
      <c r="BO1121" s="5">
        <v>103</v>
      </c>
      <c r="BP1121" s="5">
        <v>92</v>
      </c>
      <c r="BQ1121" s="5">
        <v>93</v>
      </c>
      <c r="BR1121" s="5">
        <v>100</v>
      </c>
      <c r="BS1121">
        <v>105</v>
      </c>
      <c r="BT1121">
        <v>106</v>
      </c>
      <c r="BU1121">
        <v>108</v>
      </c>
      <c r="BV1121">
        <v>108</v>
      </c>
      <c r="BW1121">
        <v>106</v>
      </c>
      <c r="BX1121">
        <v>105</v>
      </c>
      <c r="BY1121">
        <v>107</v>
      </c>
      <c r="BZ1121">
        <v>108</v>
      </c>
      <c r="CA1121">
        <v>104</v>
      </c>
      <c r="CB1121">
        <v>104</v>
      </c>
      <c r="CC1121">
        <v>103</v>
      </c>
      <c r="CD1121">
        <v>100</v>
      </c>
      <c r="CE1121">
        <v>103</v>
      </c>
      <c r="CF1121">
        <v>105</v>
      </c>
      <c r="CG1121">
        <v>103</v>
      </c>
      <c r="CH1121">
        <v>105</v>
      </c>
      <c r="CI1121">
        <v>103</v>
      </c>
      <c r="CJ1121">
        <v>105</v>
      </c>
      <c r="CK1121">
        <v>105</v>
      </c>
      <c r="CL1121">
        <v>101</v>
      </c>
      <c r="CM1121">
        <v>101</v>
      </c>
      <c r="CN1121">
        <v>104</v>
      </c>
      <c r="CO1121">
        <v>107</v>
      </c>
      <c r="CP1121">
        <v>103</v>
      </c>
      <c r="CQ1121">
        <v>101</v>
      </c>
      <c r="CR1121">
        <v>100</v>
      </c>
      <c r="CS1121">
        <v>100</v>
      </c>
      <c r="CT1121">
        <v>99</v>
      </c>
      <c r="CU1121">
        <v>103</v>
      </c>
      <c r="CV1121">
        <v>104</v>
      </c>
      <c r="CW1121">
        <v>104</v>
      </c>
      <c r="CX1121" t="s">
        <v>5</v>
      </c>
      <c r="CY1121" t="s">
        <v>78</v>
      </c>
    </row>
    <row r="1122" spans="1:103" x14ac:dyDescent="0.25">
      <c r="A1122" t="s">
        <v>103</v>
      </c>
      <c r="B1122">
        <v>36.234699999999997</v>
      </c>
      <c r="C1122">
        <v>-115.1164</v>
      </c>
      <c r="D1122">
        <v>1898</v>
      </c>
      <c r="E1122" t="s">
        <v>1</v>
      </c>
      <c r="F1122">
        <v>158.69999999999999</v>
      </c>
      <c r="G1122">
        <v>1952</v>
      </c>
      <c r="H1122">
        <v>8</v>
      </c>
      <c r="I1122" t="s">
        <v>260</v>
      </c>
      <c r="J1122">
        <v>92</v>
      </c>
      <c r="K1122">
        <v>98</v>
      </c>
      <c r="L1122">
        <v>89</v>
      </c>
      <c r="M1122">
        <v>98</v>
      </c>
      <c r="N1122">
        <v>102</v>
      </c>
      <c r="O1122">
        <v>99</v>
      </c>
      <c r="P1122">
        <v>99</v>
      </c>
      <c r="Q1122">
        <v>100</v>
      </c>
      <c r="R1122">
        <v>100</v>
      </c>
      <c r="S1122">
        <v>94</v>
      </c>
      <c r="T1122">
        <v>97</v>
      </c>
      <c r="U1122">
        <v>95</v>
      </c>
      <c r="V1122">
        <v>100</v>
      </c>
      <c r="W1122">
        <v>99</v>
      </c>
      <c r="X1122">
        <v>100</v>
      </c>
      <c r="Y1122">
        <v>100</v>
      </c>
      <c r="Z1122">
        <v>106</v>
      </c>
      <c r="AA1122">
        <v>107</v>
      </c>
      <c r="AB1122">
        <v>104</v>
      </c>
      <c r="AC1122">
        <v>104</v>
      </c>
      <c r="AD1122">
        <v>100</v>
      </c>
      <c r="AE1122">
        <v>101</v>
      </c>
      <c r="AF1122">
        <v>94</v>
      </c>
      <c r="AG1122">
        <v>94</v>
      </c>
      <c r="AH1122">
        <v>93</v>
      </c>
      <c r="AI1122">
        <v>89</v>
      </c>
      <c r="AJ1122">
        <v>93</v>
      </c>
      <c r="AK1122">
        <v>93</v>
      </c>
      <c r="AL1122">
        <v>97</v>
      </c>
      <c r="AM1122">
        <v>102</v>
      </c>
      <c r="AN1122" s="5">
        <v>104</v>
      </c>
      <c r="AO1122" s="5">
        <v>107</v>
      </c>
      <c r="AP1122" s="5">
        <v>110</v>
      </c>
      <c r="AQ1122" s="5">
        <v>108</v>
      </c>
      <c r="AR1122" s="5">
        <v>105</v>
      </c>
      <c r="AS1122" s="5">
        <v>109</v>
      </c>
      <c r="AT1122" s="5">
        <v>107</v>
      </c>
      <c r="AU1122" s="5">
        <v>94</v>
      </c>
      <c r="AV1122" s="5">
        <v>103</v>
      </c>
      <c r="AW1122" s="5">
        <v>105</v>
      </c>
      <c r="AX1122" s="5">
        <v>103</v>
      </c>
      <c r="AY1122" s="5">
        <v>102</v>
      </c>
      <c r="AZ1122" s="5">
        <v>104</v>
      </c>
      <c r="BA1122" s="5">
        <v>105</v>
      </c>
      <c r="BB1122" s="5">
        <v>109</v>
      </c>
      <c r="BC1122" s="5">
        <v>108</v>
      </c>
      <c r="BD1122" s="5">
        <v>109</v>
      </c>
      <c r="BE1122" s="5">
        <v>113</v>
      </c>
      <c r="BF1122" s="5">
        <v>110</v>
      </c>
      <c r="BG1122" s="5">
        <v>109</v>
      </c>
      <c r="BH1122" s="5">
        <v>110</v>
      </c>
      <c r="BI1122" s="5">
        <v>111</v>
      </c>
      <c r="BJ1122" s="5">
        <v>112</v>
      </c>
      <c r="BK1122" s="5">
        <v>108</v>
      </c>
      <c r="BL1122" s="5">
        <v>105</v>
      </c>
      <c r="BM1122" s="5">
        <v>108</v>
      </c>
      <c r="BN1122" s="5">
        <v>108</v>
      </c>
      <c r="BO1122" s="5">
        <v>108</v>
      </c>
      <c r="BP1122" s="5">
        <v>97</v>
      </c>
      <c r="BQ1122" s="5">
        <v>99</v>
      </c>
      <c r="BR1122" s="5">
        <v>102</v>
      </c>
      <c r="BS1122">
        <v>110</v>
      </c>
      <c r="BT1122">
        <v>111</v>
      </c>
      <c r="BU1122">
        <v>112</v>
      </c>
      <c r="BV1122">
        <v>113</v>
      </c>
      <c r="BW1122">
        <v>109</v>
      </c>
      <c r="BX1122">
        <v>109</v>
      </c>
      <c r="BY1122">
        <v>110</v>
      </c>
      <c r="BZ1122">
        <v>110</v>
      </c>
      <c r="CA1122">
        <v>107</v>
      </c>
      <c r="CB1122">
        <v>108</v>
      </c>
      <c r="CC1122">
        <v>108</v>
      </c>
      <c r="CD1122">
        <v>108</v>
      </c>
      <c r="CE1122">
        <v>107</v>
      </c>
      <c r="CF1122">
        <v>108</v>
      </c>
      <c r="CG1122">
        <v>108</v>
      </c>
      <c r="CH1122">
        <v>101</v>
      </c>
      <c r="CI1122">
        <v>106</v>
      </c>
      <c r="CJ1122">
        <v>108</v>
      </c>
      <c r="CK1122">
        <v>108</v>
      </c>
      <c r="CL1122">
        <v>103</v>
      </c>
      <c r="CM1122">
        <v>106</v>
      </c>
      <c r="CN1122">
        <v>109</v>
      </c>
      <c r="CO1122">
        <v>110</v>
      </c>
      <c r="CQ1122">
        <v>106</v>
      </c>
      <c r="CR1122">
        <v>105</v>
      </c>
      <c r="CS1122">
        <v>103</v>
      </c>
      <c r="CT1122">
        <v>103</v>
      </c>
      <c r="CU1122">
        <v>107</v>
      </c>
      <c r="CV1122">
        <v>109</v>
      </c>
      <c r="CW1122">
        <v>109</v>
      </c>
      <c r="CX1122" t="s">
        <v>2</v>
      </c>
      <c r="CY1122" t="s">
        <v>104</v>
      </c>
    </row>
    <row r="1123" spans="1:103" x14ac:dyDescent="0.25">
      <c r="A1123" t="s">
        <v>93</v>
      </c>
      <c r="B1123">
        <v>36.25</v>
      </c>
      <c r="C1123">
        <v>-115.0333</v>
      </c>
      <c r="D1123">
        <v>1880</v>
      </c>
      <c r="E1123" t="s">
        <v>1</v>
      </c>
      <c r="F1123">
        <v>165.8</v>
      </c>
      <c r="G1123">
        <v>1952</v>
      </c>
      <c r="H1123">
        <v>8</v>
      </c>
      <c r="I1123" t="s">
        <v>260</v>
      </c>
      <c r="J1123">
        <v>90</v>
      </c>
      <c r="K1123">
        <v>92</v>
      </c>
      <c r="L1123">
        <v>85</v>
      </c>
      <c r="M1123">
        <v>97</v>
      </c>
      <c r="N1123">
        <v>100</v>
      </c>
      <c r="O1123">
        <v>97</v>
      </c>
      <c r="P1123">
        <v>99</v>
      </c>
      <c r="Q1123">
        <v>99</v>
      </c>
      <c r="R1123">
        <v>98</v>
      </c>
      <c r="S1123">
        <v>92</v>
      </c>
      <c r="T1123">
        <v>95</v>
      </c>
      <c r="U1123">
        <v>94</v>
      </c>
      <c r="V1123">
        <v>97</v>
      </c>
      <c r="W1123">
        <v>97</v>
      </c>
      <c r="X1123">
        <v>95</v>
      </c>
      <c r="Y1123">
        <v>98</v>
      </c>
      <c r="Z1123">
        <v>103</v>
      </c>
      <c r="AA1123">
        <v>105</v>
      </c>
      <c r="AB1123">
        <v>100</v>
      </c>
      <c r="AC1123">
        <v>101</v>
      </c>
      <c r="AD1123">
        <v>99</v>
      </c>
      <c r="AE1123">
        <v>99</v>
      </c>
      <c r="AF1123">
        <v>90</v>
      </c>
      <c r="AG1123">
        <v>96</v>
      </c>
      <c r="AH1123">
        <v>92</v>
      </c>
      <c r="AI1123">
        <v>86</v>
      </c>
      <c r="AJ1123">
        <v>92</v>
      </c>
      <c r="AK1123">
        <v>94</v>
      </c>
      <c r="AL1123">
        <v>95</v>
      </c>
      <c r="AM1123">
        <v>100</v>
      </c>
      <c r="AN1123" s="5">
        <v>102</v>
      </c>
      <c r="AO1123" s="5">
        <v>105</v>
      </c>
      <c r="AP1123" s="5">
        <v>108</v>
      </c>
      <c r="AQ1123" s="5">
        <v>105</v>
      </c>
      <c r="AR1123" s="5">
        <v>103</v>
      </c>
      <c r="AS1123" s="5">
        <v>107</v>
      </c>
      <c r="AT1123" s="5">
        <v>105</v>
      </c>
      <c r="AU1123" s="5">
        <v>94</v>
      </c>
      <c r="AV1123" s="5">
        <v>100</v>
      </c>
      <c r="AW1123" s="5">
        <v>104</v>
      </c>
      <c r="AX1123" s="5">
        <v>101</v>
      </c>
      <c r="AY1123" s="5">
        <v>100</v>
      </c>
      <c r="AZ1123" s="5">
        <v>101</v>
      </c>
      <c r="BA1123" s="5">
        <v>104</v>
      </c>
      <c r="BB1123" s="5">
        <v>106</v>
      </c>
      <c r="BC1123" s="5">
        <v>105</v>
      </c>
      <c r="BD1123" s="5">
        <v>107</v>
      </c>
      <c r="BE1123" s="5">
        <v>111</v>
      </c>
      <c r="BF1123" s="5">
        <v>110</v>
      </c>
      <c r="BG1123" s="5">
        <v>108</v>
      </c>
      <c r="BH1123" s="5">
        <v>108</v>
      </c>
      <c r="BI1123" s="5">
        <v>110</v>
      </c>
      <c r="BJ1123" s="5">
        <v>110</v>
      </c>
      <c r="BK1123" s="5">
        <v>96</v>
      </c>
      <c r="BL1123" s="5">
        <v>103</v>
      </c>
      <c r="BM1123" s="5">
        <v>105</v>
      </c>
      <c r="BN1123" s="5">
        <v>105</v>
      </c>
      <c r="BO1123" s="5">
        <v>105</v>
      </c>
      <c r="BP1123" s="5">
        <v>94</v>
      </c>
      <c r="BQ1123" s="5">
        <v>95</v>
      </c>
      <c r="BR1123" s="5">
        <v>102</v>
      </c>
      <c r="BS1123">
        <v>105</v>
      </c>
      <c r="BT1123">
        <v>110</v>
      </c>
      <c r="BU1123">
        <v>111</v>
      </c>
      <c r="BV1123">
        <v>111</v>
      </c>
      <c r="BW1123">
        <v>105</v>
      </c>
      <c r="BX1123">
        <v>108</v>
      </c>
      <c r="BY1123">
        <v>109</v>
      </c>
      <c r="BZ1123">
        <v>109</v>
      </c>
      <c r="CA1123">
        <v>104</v>
      </c>
      <c r="CB1123">
        <v>106</v>
      </c>
      <c r="CC1123">
        <v>107</v>
      </c>
      <c r="CD1123">
        <v>105</v>
      </c>
      <c r="CE1123">
        <v>105</v>
      </c>
      <c r="CF1123">
        <v>106</v>
      </c>
      <c r="CG1123">
        <v>106</v>
      </c>
      <c r="CH1123">
        <v>99</v>
      </c>
      <c r="CI1123">
        <v>105</v>
      </c>
      <c r="CJ1123">
        <v>106</v>
      </c>
      <c r="CK1123">
        <v>108</v>
      </c>
      <c r="CL1123">
        <v>102</v>
      </c>
      <c r="CM1123">
        <v>105</v>
      </c>
      <c r="CN1123">
        <v>108</v>
      </c>
      <c r="CO1123">
        <v>108</v>
      </c>
      <c r="CP1123">
        <v>103</v>
      </c>
      <c r="CQ1123">
        <v>105</v>
      </c>
      <c r="CR1123">
        <v>103</v>
      </c>
      <c r="CS1123">
        <v>102</v>
      </c>
      <c r="CT1123">
        <v>103</v>
      </c>
      <c r="CU1123">
        <v>104</v>
      </c>
      <c r="CV1123">
        <v>105</v>
      </c>
      <c r="CW1123">
        <v>105</v>
      </c>
      <c r="CX1123" t="s">
        <v>2</v>
      </c>
      <c r="CY1123" t="s">
        <v>94</v>
      </c>
    </row>
    <row r="1124" spans="1:103" x14ac:dyDescent="0.25">
      <c r="A1124" t="s">
        <v>45</v>
      </c>
      <c r="B1124">
        <v>35.763599999999997</v>
      </c>
      <c r="C1124">
        <v>-117.3908</v>
      </c>
      <c r="D1124">
        <v>1695</v>
      </c>
      <c r="E1124" t="s">
        <v>1</v>
      </c>
      <c r="F1124">
        <v>90.8</v>
      </c>
      <c r="G1124">
        <v>1952</v>
      </c>
      <c r="H1124">
        <v>8</v>
      </c>
      <c r="I1124" t="s">
        <v>260</v>
      </c>
      <c r="J1124">
        <v>90</v>
      </c>
      <c r="K1124">
        <v>95</v>
      </c>
      <c r="L1124">
        <v>95</v>
      </c>
      <c r="M1124">
        <v>101</v>
      </c>
      <c r="N1124">
        <v>101</v>
      </c>
      <c r="O1124">
        <v>94</v>
      </c>
      <c r="P1124">
        <v>96</v>
      </c>
      <c r="Q1124">
        <v>99</v>
      </c>
      <c r="R1124">
        <v>83</v>
      </c>
      <c r="S1124">
        <v>90</v>
      </c>
      <c r="T1124">
        <v>89</v>
      </c>
      <c r="U1124">
        <v>90</v>
      </c>
      <c r="V1124">
        <v>93</v>
      </c>
      <c r="W1124">
        <v>95</v>
      </c>
      <c r="X1124">
        <v>96</v>
      </c>
      <c r="Y1124">
        <v>102</v>
      </c>
      <c r="Z1124">
        <v>105</v>
      </c>
      <c r="AA1124">
        <v>103</v>
      </c>
      <c r="AB1124">
        <v>101</v>
      </c>
      <c r="AC1124">
        <v>102</v>
      </c>
      <c r="AD1124">
        <v>99</v>
      </c>
      <c r="AE1124">
        <v>99</v>
      </c>
      <c r="AF1124">
        <v>88</v>
      </c>
      <c r="AG1124">
        <v>94</v>
      </c>
      <c r="AH1124">
        <v>94</v>
      </c>
      <c r="AI1124">
        <v>85</v>
      </c>
      <c r="AJ1124">
        <v>92</v>
      </c>
      <c r="AK1124">
        <v>92</v>
      </c>
      <c r="AL1124">
        <v>92</v>
      </c>
      <c r="AM1124">
        <v>98</v>
      </c>
      <c r="AN1124" s="5">
        <v>104</v>
      </c>
      <c r="AO1124" s="5">
        <v>107</v>
      </c>
      <c r="AP1124" s="5">
        <v>110</v>
      </c>
      <c r="AQ1124" s="5">
        <v>110</v>
      </c>
      <c r="AR1124" s="5">
        <v>111</v>
      </c>
      <c r="AS1124" s="5">
        <v>105</v>
      </c>
      <c r="AT1124" s="5">
        <v>106</v>
      </c>
      <c r="AU1124" s="5">
        <v>104</v>
      </c>
      <c r="AV1124" s="5">
        <v>104</v>
      </c>
      <c r="AW1124" s="5">
        <v>103</v>
      </c>
      <c r="AX1124" s="5">
        <v>102</v>
      </c>
      <c r="AY1124" s="5">
        <v>100</v>
      </c>
      <c r="AZ1124" s="5">
        <v>103</v>
      </c>
      <c r="BA1124" s="5">
        <v>106</v>
      </c>
      <c r="BB1124" s="5">
        <v>108</v>
      </c>
      <c r="BC1124" s="5">
        <v>110</v>
      </c>
      <c r="BD1124" s="5">
        <v>112</v>
      </c>
      <c r="BE1124" s="5">
        <v>112</v>
      </c>
      <c r="BF1124" s="5">
        <v>108</v>
      </c>
      <c r="BG1124" s="5">
        <v>108</v>
      </c>
      <c r="BH1124" s="5">
        <v>109</v>
      </c>
      <c r="BI1124" s="5">
        <v>109</v>
      </c>
      <c r="BJ1124" s="5">
        <v>109</v>
      </c>
      <c r="BK1124" s="5">
        <v>95</v>
      </c>
      <c r="BL1124" s="5">
        <v>107</v>
      </c>
      <c r="BM1124" s="5">
        <v>109</v>
      </c>
      <c r="BN1124" s="5">
        <v>107</v>
      </c>
      <c r="BO1124" s="5">
        <v>111</v>
      </c>
      <c r="BP1124" s="5">
        <v>97</v>
      </c>
      <c r="BQ1124" s="5">
        <v>100</v>
      </c>
      <c r="BR1124" s="5">
        <v>104</v>
      </c>
      <c r="BS1124">
        <v>107</v>
      </c>
      <c r="BT1124">
        <v>110</v>
      </c>
      <c r="BU1124">
        <v>111</v>
      </c>
      <c r="BV1124">
        <v>112</v>
      </c>
      <c r="BW1124">
        <v>112</v>
      </c>
      <c r="BX1124">
        <v>110</v>
      </c>
      <c r="BY1124">
        <v>110</v>
      </c>
      <c r="BZ1124">
        <v>109</v>
      </c>
      <c r="CA1124">
        <v>107</v>
      </c>
      <c r="CB1124">
        <v>105</v>
      </c>
      <c r="CC1124">
        <v>104</v>
      </c>
      <c r="CD1124">
        <v>103</v>
      </c>
      <c r="CE1124">
        <v>107</v>
      </c>
      <c r="CF1124">
        <v>108</v>
      </c>
      <c r="CG1124">
        <v>109</v>
      </c>
      <c r="CH1124">
        <v>108</v>
      </c>
      <c r="CI1124">
        <v>108</v>
      </c>
      <c r="CJ1124">
        <v>108</v>
      </c>
      <c r="CK1124">
        <v>108</v>
      </c>
      <c r="CL1124">
        <v>106</v>
      </c>
      <c r="CM1124">
        <v>107</v>
      </c>
      <c r="CN1124">
        <v>109</v>
      </c>
      <c r="CO1124">
        <v>108</v>
      </c>
      <c r="CP1124">
        <v>106</v>
      </c>
      <c r="CQ1124">
        <v>104</v>
      </c>
      <c r="CR1124">
        <v>104</v>
      </c>
      <c r="CS1124">
        <v>103</v>
      </c>
      <c r="CT1124">
        <v>98</v>
      </c>
      <c r="CU1124">
        <v>105</v>
      </c>
      <c r="CV1124">
        <v>106</v>
      </c>
      <c r="CW1124">
        <v>106</v>
      </c>
      <c r="CX1124" t="s">
        <v>5</v>
      </c>
      <c r="CY1124" t="s">
        <v>46</v>
      </c>
    </row>
    <row r="1125" spans="1:103" x14ac:dyDescent="0.25">
      <c r="A1125" t="s">
        <v>83</v>
      </c>
      <c r="B1125">
        <v>36.7667</v>
      </c>
      <c r="C1125">
        <v>-114.13330000000001</v>
      </c>
      <c r="D1125">
        <v>1542</v>
      </c>
      <c r="E1125" t="s">
        <v>1</v>
      </c>
      <c r="F1125">
        <v>246.1</v>
      </c>
      <c r="G1125">
        <v>1952</v>
      </c>
      <c r="H1125">
        <v>8</v>
      </c>
      <c r="I1125" t="s">
        <v>260</v>
      </c>
      <c r="J1125">
        <v>94</v>
      </c>
      <c r="K1125">
        <v>99</v>
      </c>
      <c r="L1125">
        <v>86</v>
      </c>
      <c r="M1125">
        <v>101</v>
      </c>
      <c r="N1125">
        <v>103</v>
      </c>
      <c r="O1125">
        <v>102</v>
      </c>
      <c r="P1125">
        <v>103</v>
      </c>
      <c r="Q1125">
        <v>103</v>
      </c>
      <c r="R1125">
        <v>104</v>
      </c>
      <c r="S1125">
        <v>104</v>
      </c>
      <c r="T1125">
        <v>99</v>
      </c>
      <c r="U1125">
        <v>98</v>
      </c>
      <c r="V1125">
        <v>102</v>
      </c>
      <c r="W1125">
        <v>103</v>
      </c>
      <c r="X1125">
        <v>101</v>
      </c>
      <c r="Y1125">
        <v>103</v>
      </c>
      <c r="Z1125">
        <v>104</v>
      </c>
      <c r="AA1125">
        <v>108</v>
      </c>
      <c r="AB1125">
        <v>107</v>
      </c>
      <c r="AC1125">
        <v>104</v>
      </c>
      <c r="AD1125">
        <v>104</v>
      </c>
      <c r="AE1125">
        <v>102</v>
      </c>
      <c r="AF1125">
        <v>95</v>
      </c>
      <c r="AG1125">
        <v>96</v>
      </c>
      <c r="AH1125">
        <v>96</v>
      </c>
      <c r="AI1125">
        <v>96</v>
      </c>
      <c r="AJ1125">
        <v>94</v>
      </c>
      <c r="AK1125">
        <v>102</v>
      </c>
      <c r="AL1125">
        <v>100</v>
      </c>
      <c r="AM1125">
        <v>102</v>
      </c>
      <c r="AN1125" s="5">
        <v>105</v>
      </c>
      <c r="AO1125" s="5">
        <v>110</v>
      </c>
      <c r="AP1125" s="5">
        <v>112</v>
      </c>
      <c r="AQ1125" s="5">
        <v>110</v>
      </c>
      <c r="AR1125" s="5">
        <v>107</v>
      </c>
      <c r="AS1125" s="5">
        <v>110</v>
      </c>
      <c r="AT1125" s="5">
        <v>106</v>
      </c>
      <c r="AU1125" s="5">
        <v>104</v>
      </c>
      <c r="AV1125" s="5">
        <v>103</v>
      </c>
      <c r="AW1125" s="5">
        <v>104</v>
      </c>
      <c r="AX1125" s="5">
        <v>106</v>
      </c>
      <c r="AY1125" s="5">
        <v>104</v>
      </c>
      <c r="AZ1125" s="5">
        <v>105</v>
      </c>
      <c r="BA1125" s="5">
        <v>109</v>
      </c>
      <c r="BB1125" s="5">
        <v>110</v>
      </c>
      <c r="BC1125" s="5">
        <v>109</v>
      </c>
      <c r="BD1125" s="5">
        <v>113</v>
      </c>
      <c r="BE1125" s="5">
        <v>114</v>
      </c>
      <c r="BF1125" s="5">
        <v>113</v>
      </c>
      <c r="BG1125" s="5">
        <v>110</v>
      </c>
      <c r="BH1125" s="5">
        <v>111</v>
      </c>
      <c r="BI1125" s="5">
        <v>112</v>
      </c>
      <c r="BJ1125" s="5">
        <v>110</v>
      </c>
      <c r="BK1125" s="5">
        <v>103</v>
      </c>
      <c r="BL1125" s="5">
        <v>109</v>
      </c>
      <c r="BM1125" s="5">
        <v>110</v>
      </c>
      <c r="BN1125" s="5">
        <v>110</v>
      </c>
      <c r="BO1125" s="5">
        <v>108</v>
      </c>
      <c r="BP1125" s="5">
        <v>97</v>
      </c>
      <c r="BQ1125" s="5">
        <v>99</v>
      </c>
      <c r="BR1125" s="5">
        <v>105</v>
      </c>
      <c r="BS1125">
        <v>110</v>
      </c>
      <c r="BT1125">
        <v>110</v>
      </c>
      <c r="BU1125">
        <v>113</v>
      </c>
      <c r="BV1125">
        <v>114</v>
      </c>
      <c r="BW1125">
        <v>110</v>
      </c>
      <c r="BX1125">
        <v>110</v>
      </c>
      <c r="BY1125">
        <v>109</v>
      </c>
      <c r="BZ1125">
        <v>110</v>
      </c>
      <c r="CA1125">
        <v>106</v>
      </c>
      <c r="CB1125">
        <v>109</v>
      </c>
      <c r="CC1125">
        <v>108</v>
      </c>
      <c r="CD1125">
        <v>107</v>
      </c>
      <c r="CE1125">
        <v>110</v>
      </c>
      <c r="CF1125">
        <v>106</v>
      </c>
      <c r="CG1125">
        <v>108</v>
      </c>
      <c r="CH1125">
        <v>106</v>
      </c>
      <c r="CI1125">
        <v>108</v>
      </c>
      <c r="CJ1125">
        <v>110</v>
      </c>
      <c r="CK1125">
        <v>109</v>
      </c>
      <c r="CL1125">
        <v>108</v>
      </c>
      <c r="CM1125">
        <v>108</v>
      </c>
      <c r="CN1125">
        <v>109</v>
      </c>
      <c r="CO1125">
        <v>99</v>
      </c>
      <c r="CP1125">
        <v>105</v>
      </c>
      <c r="CQ1125">
        <v>105</v>
      </c>
      <c r="CR1125">
        <v>105</v>
      </c>
      <c r="CS1125">
        <v>106</v>
      </c>
      <c r="CT1125">
        <v>105</v>
      </c>
      <c r="CU1125">
        <v>106</v>
      </c>
      <c r="CV1125">
        <v>108</v>
      </c>
      <c r="CW1125">
        <v>108</v>
      </c>
      <c r="CX1125" t="s">
        <v>2</v>
      </c>
      <c r="CY1125" t="s">
        <v>84</v>
      </c>
    </row>
    <row r="1126" spans="1:103" x14ac:dyDescent="0.25">
      <c r="A1126" t="s">
        <v>57</v>
      </c>
      <c r="B1126">
        <v>36.533299999999997</v>
      </c>
      <c r="C1126">
        <v>-116.88330000000001</v>
      </c>
      <c r="D1126">
        <v>-151</v>
      </c>
      <c r="E1126" t="s">
        <v>1</v>
      </c>
      <c r="F1126">
        <v>8</v>
      </c>
      <c r="G1126">
        <v>1952</v>
      </c>
      <c r="H1126">
        <v>8</v>
      </c>
      <c r="I1126" t="s">
        <v>260</v>
      </c>
      <c r="J1126">
        <v>100</v>
      </c>
      <c r="K1126">
        <v>104</v>
      </c>
      <c r="L1126">
        <v>104</v>
      </c>
      <c r="M1126">
        <v>110</v>
      </c>
      <c r="N1126">
        <v>111</v>
      </c>
      <c r="O1126">
        <v>105</v>
      </c>
      <c r="P1126">
        <v>107</v>
      </c>
      <c r="Q1126">
        <v>110</v>
      </c>
      <c r="R1126">
        <v>108</v>
      </c>
      <c r="S1126">
        <v>98</v>
      </c>
      <c r="T1126">
        <v>102</v>
      </c>
      <c r="U1126">
        <v>97</v>
      </c>
      <c r="V1126">
        <v>105</v>
      </c>
      <c r="W1126">
        <v>107</v>
      </c>
      <c r="X1126">
        <v>105</v>
      </c>
      <c r="Y1126">
        <v>110</v>
      </c>
      <c r="Z1126">
        <v>114</v>
      </c>
      <c r="AA1126">
        <v>113</v>
      </c>
      <c r="AB1126">
        <v>112</v>
      </c>
      <c r="AC1126">
        <v>111</v>
      </c>
      <c r="AD1126">
        <v>110</v>
      </c>
      <c r="AE1126">
        <v>109</v>
      </c>
      <c r="AF1126">
        <v>108</v>
      </c>
      <c r="AG1126">
        <v>105</v>
      </c>
      <c r="AH1126">
        <v>104</v>
      </c>
      <c r="AI1126">
        <v>101</v>
      </c>
      <c r="AJ1126">
        <v>99</v>
      </c>
      <c r="AK1126">
        <v>101</v>
      </c>
      <c r="AL1126">
        <v>102</v>
      </c>
      <c r="AM1126">
        <v>106</v>
      </c>
      <c r="AN1126" s="5">
        <v>111</v>
      </c>
      <c r="AO1126" s="5">
        <v>116</v>
      </c>
      <c r="AP1126" s="5">
        <v>119</v>
      </c>
      <c r="AQ1126" s="5">
        <v>121</v>
      </c>
      <c r="AR1126" s="5">
        <v>121</v>
      </c>
      <c r="AS1126" s="5">
        <v>120</v>
      </c>
      <c r="AT1126" s="5">
        <v>115</v>
      </c>
      <c r="AU1126" s="5">
        <v>114</v>
      </c>
      <c r="AV1126" s="5">
        <v>114</v>
      </c>
      <c r="AW1126" s="5">
        <v>114</v>
      </c>
      <c r="AX1126" s="5">
        <v>113</v>
      </c>
      <c r="AY1126" s="5">
        <v>111</v>
      </c>
      <c r="AZ1126" s="5">
        <v>112</v>
      </c>
      <c r="BA1126" s="5">
        <v>117</v>
      </c>
      <c r="BB1126" s="5">
        <v>120</v>
      </c>
      <c r="BC1126" s="5">
        <v>122</v>
      </c>
      <c r="BD1126" s="5">
        <v>122</v>
      </c>
      <c r="BE1126" s="5">
        <v>121</v>
      </c>
      <c r="BF1126" s="5">
        <v>120</v>
      </c>
      <c r="BG1126" s="5">
        <v>118</v>
      </c>
      <c r="BH1126" s="5">
        <v>119</v>
      </c>
      <c r="BI1126" s="5">
        <v>118</v>
      </c>
      <c r="BJ1126" s="5">
        <v>120</v>
      </c>
      <c r="BK1126" s="5">
        <v>119</v>
      </c>
      <c r="BL1126" s="5">
        <v>113</v>
      </c>
      <c r="BM1126" s="5">
        <v>118</v>
      </c>
      <c r="BN1126" s="5">
        <v>117</v>
      </c>
      <c r="BO1126" s="5">
        <v>114</v>
      </c>
      <c r="BP1126" s="5">
        <v>118</v>
      </c>
      <c r="BQ1126" s="5">
        <v>105</v>
      </c>
      <c r="BR1126" s="5">
        <v>111</v>
      </c>
      <c r="BS1126">
        <v>115</v>
      </c>
      <c r="BT1126">
        <v>120</v>
      </c>
      <c r="BU1126">
        <v>120</v>
      </c>
      <c r="BV1126">
        <v>122</v>
      </c>
      <c r="BW1126">
        <v>121</v>
      </c>
      <c r="BX1126">
        <v>120</v>
      </c>
      <c r="BY1126">
        <v>120</v>
      </c>
      <c r="BZ1126">
        <v>119</v>
      </c>
      <c r="CA1126">
        <v>118</v>
      </c>
      <c r="CB1126">
        <v>115</v>
      </c>
      <c r="CC1126">
        <v>113</v>
      </c>
      <c r="CD1126">
        <v>113</v>
      </c>
      <c r="CE1126">
        <v>116</v>
      </c>
      <c r="CF1126">
        <v>117</v>
      </c>
      <c r="CG1126">
        <v>118</v>
      </c>
      <c r="CH1126">
        <v>115</v>
      </c>
      <c r="CI1126">
        <v>116</v>
      </c>
      <c r="CJ1126">
        <v>115</v>
      </c>
      <c r="CK1126">
        <v>118</v>
      </c>
      <c r="CL1126">
        <v>115</v>
      </c>
      <c r="CM1126">
        <v>115</v>
      </c>
      <c r="CN1126">
        <v>117</v>
      </c>
      <c r="CO1126">
        <v>118</v>
      </c>
      <c r="CP1126">
        <v>116</v>
      </c>
      <c r="CQ1126">
        <v>114</v>
      </c>
      <c r="CR1126">
        <v>112</v>
      </c>
      <c r="CS1126">
        <v>112</v>
      </c>
      <c r="CT1126">
        <v>106</v>
      </c>
      <c r="CU1126">
        <v>114</v>
      </c>
      <c r="CV1126">
        <v>114</v>
      </c>
      <c r="CW1126">
        <v>115</v>
      </c>
      <c r="CX1126" t="s">
        <v>5</v>
      </c>
      <c r="CY1126" t="s">
        <v>58</v>
      </c>
    </row>
    <row r="1127" spans="1:103" x14ac:dyDescent="0.25">
      <c r="A1127" t="s">
        <v>29</v>
      </c>
      <c r="B1127">
        <v>36.450000000000003</v>
      </c>
      <c r="C1127">
        <v>-116.86669999999999</v>
      </c>
      <c r="D1127">
        <v>-168</v>
      </c>
      <c r="E1127" t="s">
        <v>1</v>
      </c>
      <c r="F1127">
        <v>1.4</v>
      </c>
      <c r="G1127">
        <v>1952</v>
      </c>
      <c r="H1127">
        <v>8</v>
      </c>
      <c r="I1127" t="s">
        <v>260</v>
      </c>
      <c r="J1127">
        <v>102</v>
      </c>
      <c r="K1127">
        <v>103</v>
      </c>
      <c r="L1127">
        <v>102</v>
      </c>
      <c r="M1127">
        <v>110</v>
      </c>
      <c r="N1127">
        <v>110</v>
      </c>
      <c r="O1127">
        <v>104</v>
      </c>
      <c r="P1127">
        <v>107</v>
      </c>
      <c r="Q1127">
        <v>109</v>
      </c>
      <c r="R1127">
        <v>97</v>
      </c>
      <c r="S1127">
        <v>97</v>
      </c>
      <c r="T1127">
        <v>103</v>
      </c>
      <c r="U1127">
        <v>96</v>
      </c>
      <c r="V1127">
        <v>105</v>
      </c>
      <c r="W1127">
        <v>105</v>
      </c>
      <c r="X1127">
        <v>106</v>
      </c>
      <c r="Y1127">
        <v>109</v>
      </c>
      <c r="Z1127">
        <v>113</v>
      </c>
      <c r="AA1127">
        <v>114</v>
      </c>
      <c r="AB1127">
        <v>110</v>
      </c>
      <c r="AC1127">
        <v>110</v>
      </c>
      <c r="AD1127">
        <v>109</v>
      </c>
      <c r="AE1127">
        <v>107</v>
      </c>
      <c r="AF1127">
        <v>105</v>
      </c>
      <c r="AG1127">
        <v>100</v>
      </c>
      <c r="AH1127">
        <v>100</v>
      </c>
      <c r="AI1127">
        <v>98</v>
      </c>
      <c r="AJ1127">
        <v>100</v>
      </c>
      <c r="AK1127">
        <v>104</v>
      </c>
      <c r="AL1127">
        <v>104</v>
      </c>
      <c r="AM1127">
        <v>105</v>
      </c>
      <c r="AN1127" s="5">
        <v>111</v>
      </c>
      <c r="AO1127" s="5">
        <v>114</v>
      </c>
      <c r="AP1127" s="5">
        <v>116</v>
      </c>
      <c r="AQ1127" s="5">
        <v>119</v>
      </c>
      <c r="AR1127" s="5">
        <v>120</v>
      </c>
      <c r="AS1127" s="5">
        <v>115</v>
      </c>
      <c r="AT1127" s="5">
        <v>114</v>
      </c>
      <c r="AU1127" s="5">
        <v>111</v>
      </c>
      <c r="AV1127" s="5">
        <v>114</v>
      </c>
      <c r="AW1127" s="5">
        <v>115</v>
      </c>
      <c r="AX1127" s="5">
        <v>111</v>
      </c>
      <c r="AY1127" s="5">
        <v>109</v>
      </c>
      <c r="AZ1127" s="5">
        <v>112</v>
      </c>
      <c r="BA1127" s="5">
        <v>114</v>
      </c>
      <c r="BB1127" s="5">
        <v>115</v>
      </c>
      <c r="BC1127" s="5">
        <v>119</v>
      </c>
      <c r="BD1127" s="5">
        <v>120</v>
      </c>
      <c r="BE1127" s="5">
        <v>119</v>
      </c>
      <c r="BF1127" s="5">
        <v>119</v>
      </c>
      <c r="BG1127" s="5">
        <v>117</v>
      </c>
      <c r="BH1127" s="5">
        <v>119</v>
      </c>
      <c r="BI1127" s="5">
        <v>117</v>
      </c>
      <c r="BJ1127" s="5">
        <v>120</v>
      </c>
      <c r="BK1127" s="5">
        <v>112</v>
      </c>
      <c r="BL1127" s="5">
        <v>112</v>
      </c>
      <c r="BM1127" s="5">
        <v>117</v>
      </c>
      <c r="BN1127" s="5">
        <v>113</v>
      </c>
      <c r="BO1127" s="5">
        <v>118</v>
      </c>
      <c r="BP1127" s="5">
        <v>115</v>
      </c>
      <c r="BQ1127" s="5">
        <v>105</v>
      </c>
      <c r="BR1127" s="5">
        <v>111</v>
      </c>
      <c r="BS1127">
        <v>115</v>
      </c>
      <c r="BT1127">
        <v>118</v>
      </c>
      <c r="BU1127">
        <v>120</v>
      </c>
      <c r="BV1127">
        <v>121</v>
      </c>
      <c r="BW1127">
        <v>120</v>
      </c>
      <c r="BX1127">
        <v>118</v>
      </c>
      <c r="BY1127">
        <v>118</v>
      </c>
      <c r="BZ1127">
        <v>119</v>
      </c>
      <c r="CA1127">
        <v>115</v>
      </c>
      <c r="CB1127">
        <v>113</v>
      </c>
      <c r="CC1127">
        <v>112</v>
      </c>
      <c r="CD1127">
        <v>112</v>
      </c>
      <c r="CE1127">
        <v>115</v>
      </c>
      <c r="CF1127">
        <v>117</v>
      </c>
      <c r="CG1127">
        <v>117</v>
      </c>
      <c r="CH1127">
        <v>115</v>
      </c>
      <c r="CI1127">
        <v>115</v>
      </c>
      <c r="CJ1127">
        <v>117</v>
      </c>
      <c r="CK1127">
        <v>116</v>
      </c>
      <c r="CL1127">
        <v>115</v>
      </c>
      <c r="CM1127">
        <v>115</v>
      </c>
      <c r="CN1127">
        <v>117</v>
      </c>
      <c r="CO1127">
        <v>118</v>
      </c>
      <c r="CP1127">
        <v>114</v>
      </c>
      <c r="CQ1127">
        <v>114</v>
      </c>
      <c r="CR1127">
        <v>112</v>
      </c>
      <c r="CS1127">
        <v>112</v>
      </c>
      <c r="CT1127">
        <v>107</v>
      </c>
      <c r="CU1127">
        <v>113</v>
      </c>
      <c r="CV1127">
        <v>113</v>
      </c>
      <c r="CW1127">
        <v>115</v>
      </c>
      <c r="CX1127" t="s">
        <v>5</v>
      </c>
      <c r="CY1127" t="s">
        <v>30</v>
      </c>
    </row>
    <row r="1128" spans="1:103" x14ac:dyDescent="0.25">
      <c r="BS1128" cm="1">
        <f t="array" ref="BS1128">SUMPRODUCT(--(MOD(AN1127:BR1127,5)=0))</f>
        <v>8</v>
      </c>
      <c r="BT1128">
        <f>AVERAGE(AN1127:BR1127)</f>
        <v>114.93548387096774</v>
      </c>
    </row>
    <row r="1129" spans="1:103" x14ac:dyDescent="0.25">
      <c r="D1129" s="5">
        <f>AVERAGE(D1091:D1126)</f>
        <v>3211.0277777777778</v>
      </c>
      <c r="AN1129" s="5">
        <f>AVERAGE(AN1091:AN1126)</f>
        <v>96.361111111111114</v>
      </c>
      <c r="AO1129" s="5">
        <f t="shared" ref="AO1129:BR1129" si="2427">AVERAGE(AO1091:AO1126)</f>
        <v>99.583333333333329</v>
      </c>
      <c r="AP1129" s="5">
        <f t="shared" si="2427"/>
        <v>102.02777777777777</v>
      </c>
      <c r="AQ1129" s="5">
        <f t="shared" si="2427"/>
        <v>102.01388888888889</v>
      </c>
      <c r="AR1129" s="5">
        <f t="shared" si="2427"/>
        <v>101.68055555555556</v>
      </c>
      <c r="AS1129" s="5">
        <f t="shared" si="2427"/>
        <v>101.16666666666667</v>
      </c>
      <c r="AT1129" s="5">
        <f t="shared" si="2427"/>
        <v>99.902777777777771</v>
      </c>
      <c r="AU1129" s="5">
        <f t="shared" si="2427"/>
        <v>96.777777777777771</v>
      </c>
      <c r="AV1129" s="5">
        <f t="shared" si="2427"/>
        <v>95.5</v>
      </c>
      <c r="AW1129" s="5">
        <f t="shared" si="2427"/>
        <v>97.166666666666671</v>
      </c>
      <c r="AX1129" s="5">
        <f t="shared" si="2427"/>
        <v>94.777777777777771</v>
      </c>
      <c r="AY1129" s="5">
        <f t="shared" si="2427"/>
        <v>94.277777777777771</v>
      </c>
      <c r="AZ1129" s="5">
        <f t="shared" si="2427"/>
        <v>96.083333333333329</v>
      </c>
      <c r="BA1129" s="5">
        <f t="shared" si="2427"/>
        <v>98.083333333333329</v>
      </c>
      <c r="BB1129" s="5">
        <f t="shared" si="2427"/>
        <v>100.13888888888889</v>
      </c>
      <c r="BC1129" s="5">
        <f t="shared" si="2427"/>
        <v>102.27777777777777</v>
      </c>
      <c r="BD1129" s="5">
        <f t="shared" si="2427"/>
        <v>103.66666666666667</v>
      </c>
      <c r="BE1129" s="5">
        <f t="shared" si="2427"/>
        <v>103.52777777777777</v>
      </c>
      <c r="BF1129" s="5">
        <f t="shared" si="2427"/>
        <v>103.05555555555556</v>
      </c>
      <c r="BG1129" s="5">
        <f t="shared" si="2427"/>
        <v>101.27777777777777</v>
      </c>
      <c r="BH1129" s="5">
        <f t="shared" si="2427"/>
        <v>102.05555555555556</v>
      </c>
      <c r="BI1129" s="5">
        <f t="shared" si="2427"/>
        <v>102.97222222222223</v>
      </c>
      <c r="BJ1129" s="5">
        <f t="shared" si="2427"/>
        <v>103.58333333333333</v>
      </c>
      <c r="BK1129" s="5">
        <f t="shared" si="2427"/>
        <v>96.555555555555557</v>
      </c>
      <c r="BL1129" s="5">
        <f t="shared" si="2427"/>
        <v>97.083333333333329</v>
      </c>
      <c r="BM1129" s="5">
        <f t="shared" si="2427"/>
        <v>99.379629629629619</v>
      </c>
      <c r="BN1129" s="5">
        <f t="shared" si="2427"/>
        <v>99.867283950617278</v>
      </c>
      <c r="BO1129" s="5">
        <f t="shared" si="2427"/>
        <v>100.83333333333333</v>
      </c>
      <c r="BP1129" s="5">
        <f t="shared" si="2427"/>
        <v>93.111111111111114</v>
      </c>
      <c r="BQ1129" s="5">
        <f t="shared" si="2427"/>
        <v>90.194444444444443</v>
      </c>
      <c r="BR1129" s="5">
        <f t="shared" si="2427"/>
        <v>95</v>
      </c>
    </row>
    <row r="1130" spans="1:103" x14ac:dyDescent="0.25">
      <c r="AI1130" s="13">
        <f>-AM1130/(AVERAGE(D1091:D1126)-D1127)</f>
        <v>-4.706612210069518E-3</v>
      </c>
      <c r="AJ1130" t="s">
        <v>263</v>
      </c>
      <c r="AK1130">
        <f>AVERAGE(AN1127:BR1127)</f>
        <v>114.93548387096774</v>
      </c>
      <c r="AL1130">
        <f>AVERAGE(AN1129:BR1129)</f>
        <v>99.031710473914785</v>
      </c>
      <c r="AM1130">
        <f>AK1130-AL1130</f>
        <v>15.903773397052959</v>
      </c>
      <c r="AN1130" s="5">
        <f>AN1129+$AM1130</f>
        <v>112.26488450816407</v>
      </c>
      <c r="AO1130" s="5">
        <f t="shared" ref="AO1130:BR1130" si="2428">AO1129+$AM1130</f>
        <v>115.48710673038629</v>
      </c>
      <c r="AP1130" s="5">
        <f t="shared" si="2428"/>
        <v>117.93155117483073</v>
      </c>
      <c r="AQ1130" s="5">
        <f t="shared" si="2428"/>
        <v>117.91766228594184</v>
      </c>
      <c r="AR1130" s="5">
        <f t="shared" si="2428"/>
        <v>117.58432895260852</v>
      </c>
      <c r="AS1130" s="5">
        <f t="shared" si="2428"/>
        <v>117.07044006371963</v>
      </c>
      <c r="AT1130" s="5">
        <f t="shared" si="2428"/>
        <v>115.80655117483073</v>
      </c>
      <c r="AU1130" s="5">
        <f t="shared" si="2428"/>
        <v>112.68155117483073</v>
      </c>
      <c r="AV1130" s="5">
        <f t="shared" si="2428"/>
        <v>111.40377339705296</v>
      </c>
      <c r="AW1130" s="5">
        <f t="shared" si="2428"/>
        <v>113.07044006371963</v>
      </c>
      <c r="AX1130" s="5">
        <f t="shared" si="2428"/>
        <v>110.68155117483073</v>
      </c>
      <c r="AY1130" s="5">
        <f t="shared" si="2428"/>
        <v>110.18155117483073</v>
      </c>
      <c r="AZ1130" s="5">
        <f t="shared" si="2428"/>
        <v>111.98710673038629</v>
      </c>
      <c r="BA1130" s="5">
        <f t="shared" si="2428"/>
        <v>113.98710673038629</v>
      </c>
      <c r="BB1130" s="5">
        <f t="shared" si="2428"/>
        <v>116.04266228594184</v>
      </c>
      <c r="BC1130" s="5">
        <f t="shared" si="2428"/>
        <v>118.18155117483073</v>
      </c>
      <c r="BD1130" s="5">
        <f t="shared" si="2428"/>
        <v>119.57044006371963</v>
      </c>
      <c r="BE1130" s="5">
        <f t="shared" si="2428"/>
        <v>119.43155117483073</v>
      </c>
      <c r="BF1130" s="5">
        <f t="shared" si="2428"/>
        <v>118.95932895260852</v>
      </c>
      <c r="BG1130" s="5">
        <f t="shared" si="2428"/>
        <v>117.18155117483073</v>
      </c>
      <c r="BH1130" s="5">
        <f t="shared" si="2428"/>
        <v>117.95932895260852</v>
      </c>
      <c r="BI1130" s="5">
        <f t="shared" si="2428"/>
        <v>118.87599561927519</v>
      </c>
      <c r="BJ1130" s="5">
        <f t="shared" si="2428"/>
        <v>119.48710673038629</v>
      </c>
      <c r="BK1130" s="5">
        <f t="shared" si="2428"/>
        <v>112.45932895260852</v>
      </c>
      <c r="BL1130" s="5">
        <f t="shared" si="2428"/>
        <v>112.98710673038629</v>
      </c>
      <c r="BM1130" s="5">
        <f t="shared" si="2428"/>
        <v>115.28340302668258</v>
      </c>
      <c r="BN1130" s="5">
        <f t="shared" si="2428"/>
        <v>115.77105734767024</v>
      </c>
      <c r="BO1130" s="5">
        <f t="shared" si="2428"/>
        <v>116.73710673038629</v>
      </c>
      <c r="BP1130" s="5">
        <f t="shared" si="2428"/>
        <v>109.01488450816407</v>
      </c>
      <c r="BQ1130" s="5">
        <f t="shared" si="2428"/>
        <v>106.0982178414974</v>
      </c>
      <c r="BR1130" s="5">
        <f t="shared" si="2428"/>
        <v>110.90377339705296</v>
      </c>
    </row>
    <row r="1131" spans="1:103" x14ac:dyDescent="0.25">
      <c r="AI1131" s="11"/>
      <c r="AN1131" s="5">
        <f>AN1127-AN1130</f>
        <v>-1.2648845081640729</v>
      </c>
      <c r="AO1131" s="5">
        <f t="shared" ref="AO1131:BR1131" si="2429">AO1127-AO1130</f>
        <v>-1.4871067303862873</v>
      </c>
      <c r="AP1131" s="5">
        <f t="shared" si="2429"/>
        <v>-1.9315511748307301</v>
      </c>
      <c r="AQ1131" s="5">
        <f t="shared" si="2429"/>
        <v>1.0823377140581556</v>
      </c>
      <c r="AR1131" s="5">
        <f t="shared" si="2429"/>
        <v>2.4156710473914842</v>
      </c>
      <c r="AS1131" s="5">
        <f t="shared" si="2429"/>
        <v>-2.0704400637196301</v>
      </c>
      <c r="AT1131" s="5">
        <f t="shared" si="2429"/>
        <v>-1.8065511748307301</v>
      </c>
      <c r="AU1131" s="5">
        <f t="shared" si="2429"/>
        <v>-1.6815511748307301</v>
      </c>
      <c r="AV1131" s="5">
        <f t="shared" si="2429"/>
        <v>2.5962266029470413</v>
      </c>
      <c r="AW1131" s="5">
        <f t="shared" si="2429"/>
        <v>1.9295599362803699</v>
      </c>
      <c r="AX1131" s="5">
        <f t="shared" si="2429"/>
        <v>0.31844882516926987</v>
      </c>
      <c r="AY1131" s="5">
        <f t="shared" si="2429"/>
        <v>-1.1815511748307301</v>
      </c>
      <c r="AZ1131" s="5">
        <f t="shared" si="2429"/>
        <v>1.2893269613712732E-2</v>
      </c>
      <c r="BA1131" s="5">
        <f t="shared" si="2429"/>
        <v>1.2893269613712732E-2</v>
      </c>
      <c r="BB1131" s="5">
        <f t="shared" si="2429"/>
        <v>-1.0426622859418444</v>
      </c>
      <c r="BC1131" s="5">
        <f t="shared" si="2429"/>
        <v>0.81844882516926987</v>
      </c>
      <c r="BD1131" s="5">
        <f t="shared" si="2429"/>
        <v>0.42955993628036993</v>
      </c>
      <c r="BE1131" s="5">
        <f t="shared" si="2429"/>
        <v>-0.43155117483073013</v>
      </c>
      <c r="BF1131" s="5">
        <f t="shared" si="2429"/>
        <v>4.0671047391484194E-2</v>
      </c>
      <c r="BG1131" s="5">
        <f t="shared" si="2429"/>
        <v>-0.18155117483073013</v>
      </c>
      <c r="BH1131" s="5">
        <f t="shared" si="2429"/>
        <v>1.0406710473914842</v>
      </c>
      <c r="BI1131" s="5">
        <f t="shared" si="2429"/>
        <v>-1.8759956192751872</v>
      </c>
      <c r="BJ1131" s="5">
        <f t="shared" si="2429"/>
        <v>0.51289326961371273</v>
      </c>
      <c r="BK1131" s="5">
        <f t="shared" si="2429"/>
        <v>-0.45932895260851581</v>
      </c>
      <c r="BL1131" s="5">
        <f t="shared" si="2429"/>
        <v>-0.98710673038628727</v>
      </c>
      <c r="BM1131" s="5">
        <f t="shared" si="2429"/>
        <v>1.7165969733174222</v>
      </c>
      <c r="BN1131" s="5">
        <f t="shared" si="2429"/>
        <v>-2.7710573476702365</v>
      </c>
      <c r="BO1131" s="5">
        <f t="shared" si="2429"/>
        <v>1.2628932696137127</v>
      </c>
      <c r="BP1131" s="5">
        <f t="shared" si="2429"/>
        <v>5.9851154918359271</v>
      </c>
      <c r="BQ1131" s="5">
        <f t="shared" si="2429"/>
        <v>-1.0982178414974015</v>
      </c>
      <c r="BR1131" s="5">
        <f t="shared" si="2429"/>
        <v>9.6226602947041329E-2</v>
      </c>
      <c r="BS1131" s="15">
        <f>STDEV(AN1131:BR1131)</f>
        <v>1.7734999377210767</v>
      </c>
      <c r="BT1131" t="s">
        <v>264</v>
      </c>
    </row>
    <row r="1132" spans="1:103" x14ac:dyDescent="0.25">
      <c r="AI1132" s="11"/>
      <c r="AN1132" s="5">
        <f>ABS(AN1131)</f>
        <v>1.2648845081640729</v>
      </c>
      <c r="AO1132" s="5">
        <f t="shared" ref="AO1132" si="2430">ABS(AO1131)</f>
        <v>1.4871067303862873</v>
      </c>
      <c r="AP1132" s="5">
        <f t="shared" ref="AP1132" si="2431">ABS(AP1131)</f>
        <v>1.9315511748307301</v>
      </c>
      <c r="AQ1132" s="5">
        <f t="shared" ref="AQ1132" si="2432">ABS(AQ1131)</f>
        <v>1.0823377140581556</v>
      </c>
      <c r="AR1132" s="5">
        <f t="shared" ref="AR1132" si="2433">ABS(AR1131)</f>
        <v>2.4156710473914842</v>
      </c>
      <c r="AS1132" s="5">
        <f t="shared" ref="AS1132" si="2434">ABS(AS1131)</f>
        <v>2.0704400637196301</v>
      </c>
      <c r="AT1132" s="5">
        <f t="shared" ref="AT1132" si="2435">ABS(AT1131)</f>
        <v>1.8065511748307301</v>
      </c>
      <c r="AU1132" s="5">
        <f t="shared" ref="AU1132" si="2436">ABS(AU1131)</f>
        <v>1.6815511748307301</v>
      </c>
      <c r="AV1132" s="5">
        <f t="shared" ref="AV1132" si="2437">ABS(AV1131)</f>
        <v>2.5962266029470413</v>
      </c>
      <c r="AW1132" s="5">
        <f t="shared" ref="AW1132" si="2438">ABS(AW1131)</f>
        <v>1.9295599362803699</v>
      </c>
      <c r="AX1132" s="5">
        <f t="shared" ref="AX1132" si="2439">ABS(AX1131)</f>
        <v>0.31844882516926987</v>
      </c>
      <c r="AY1132" s="5">
        <f t="shared" ref="AY1132" si="2440">ABS(AY1131)</f>
        <v>1.1815511748307301</v>
      </c>
      <c r="AZ1132" s="5">
        <f t="shared" ref="AZ1132" si="2441">ABS(AZ1131)</f>
        <v>1.2893269613712732E-2</v>
      </c>
      <c r="BA1132" s="5">
        <f t="shared" ref="BA1132" si="2442">ABS(BA1131)</f>
        <v>1.2893269613712732E-2</v>
      </c>
      <c r="BB1132" s="5">
        <f t="shared" ref="BB1132" si="2443">ABS(BB1131)</f>
        <v>1.0426622859418444</v>
      </c>
      <c r="BC1132" s="5">
        <f t="shared" ref="BC1132" si="2444">ABS(BC1131)</f>
        <v>0.81844882516926987</v>
      </c>
      <c r="BD1132" s="5">
        <f t="shared" ref="BD1132" si="2445">ABS(BD1131)</f>
        <v>0.42955993628036993</v>
      </c>
      <c r="BE1132" s="5">
        <f t="shared" ref="BE1132" si="2446">ABS(BE1131)</f>
        <v>0.43155117483073013</v>
      </c>
      <c r="BF1132" s="5">
        <f t="shared" ref="BF1132" si="2447">ABS(BF1131)</f>
        <v>4.0671047391484194E-2</v>
      </c>
      <c r="BG1132" s="5">
        <f t="shared" ref="BG1132" si="2448">ABS(BG1131)</f>
        <v>0.18155117483073013</v>
      </c>
      <c r="BH1132" s="5">
        <f t="shared" ref="BH1132" si="2449">ABS(BH1131)</f>
        <v>1.0406710473914842</v>
      </c>
      <c r="BI1132" s="5">
        <f t="shared" ref="BI1132" si="2450">ABS(BI1131)</f>
        <v>1.8759956192751872</v>
      </c>
      <c r="BJ1132" s="5">
        <f t="shared" ref="BJ1132" si="2451">ABS(BJ1131)</f>
        <v>0.51289326961371273</v>
      </c>
      <c r="BK1132" s="5">
        <f t="shared" ref="BK1132" si="2452">ABS(BK1131)</f>
        <v>0.45932895260851581</v>
      </c>
      <c r="BL1132" s="5">
        <f t="shared" ref="BL1132" si="2453">ABS(BL1131)</f>
        <v>0.98710673038628727</v>
      </c>
      <c r="BM1132" s="5">
        <f t="shared" ref="BM1132" si="2454">ABS(BM1131)</f>
        <v>1.7165969733174222</v>
      </c>
      <c r="BN1132" s="5">
        <f t="shared" ref="BN1132" si="2455">ABS(BN1131)</f>
        <v>2.7710573476702365</v>
      </c>
      <c r="BO1132" s="5">
        <f t="shared" ref="BO1132" si="2456">ABS(BO1131)</f>
        <v>1.2628932696137127</v>
      </c>
      <c r="BP1132" s="5">
        <f t="shared" ref="BP1132" si="2457">ABS(BP1131)</f>
        <v>5.9851154918359271</v>
      </c>
      <c r="BQ1132" s="5">
        <f t="shared" ref="BQ1132" si="2458">ABS(BQ1131)</f>
        <v>1.0982178414974015</v>
      </c>
      <c r="BR1132" s="5">
        <f t="shared" ref="BR1132" si="2459">ABS(BR1131)</f>
        <v>9.6226602947041329E-2</v>
      </c>
      <c r="BS1132" s="15">
        <f>AVERAGE(AN1132:BR1132)</f>
        <v>1.3078133631376778</v>
      </c>
      <c r="BT1132" t="s">
        <v>268</v>
      </c>
    </row>
    <row r="1134" spans="1:103" x14ac:dyDescent="0.25">
      <c r="A1134" t="s">
        <v>13</v>
      </c>
      <c r="B1134">
        <v>38.069400000000002</v>
      </c>
      <c r="C1134">
        <v>-117.2355</v>
      </c>
      <c r="D1134">
        <v>6010</v>
      </c>
      <c r="E1134" t="s">
        <v>1</v>
      </c>
      <c r="F1134">
        <v>181.5</v>
      </c>
      <c r="G1134">
        <v>1953</v>
      </c>
      <c r="H1134">
        <v>8</v>
      </c>
      <c r="I1134" t="s">
        <v>260</v>
      </c>
      <c r="J1134">
        <v>62</v>
      </c>
      <c r="K1134">
        <v>65</v>
      </c>
      <c r="L1134">
        <v>72</v>
      </c>
      <c r="M1134">
        <v>72</v>
      </c>
      <c r="N1134">
        <v>69</v>
      </c>
      <c r="O1134">
        <v>66</v>
      </c>
      <c r="P1134">
        <v>76</v>
      </c>
      <c r="Q1134">
        <v>69</v>
      </c>
      <c r="R1134">
        <v>68</v>
      </c>
      <c r="S1134">
        <v>75</v>
      </c>
      <c r="T1134">
        <v>80</v>
      </c>
      <c r="U1134">
        <v>80</v>
      </c>
      <c r="V1134">
        <v>81</v>
      </c>
      <c r="W1134">
        <v>76</v>
      </c>
      <c r="X1134">
        <v>85</v>
      </c>
      <c r="Y1134">
        <v>80</v>
      </c>
      <c r="Z1134">
        <v>83</v>
      </c>
      <c r="AA1134">
        <v>82</v>
      </c>
      <c r="AB1134">
        <v>85</v>
      </c>
      <c r="AC1134">
        <v>85</v>
      </c>
      <c r="AD1134">
        <v>88</v>
      </c>
      <c r="AE1134">
        <v>92</v>
      </c>
      <c r="AF1134">
        <v>91</v>
      </c>
      <c r="AG1134">
        <v>80</v>
      </c>
      <c r="AH1134">
        <v>85</v>
      </c>
      <c r="AI1134">
        <v>82</v>
      </c>
      <c r="AJ1134">
        <v>86</v>
      </c>
      <c r="AK1134">
        <v>88</v>
      </c>
      <c r="AL1134">
        <v>84</v>
      </c>
      <c r="AM1134">
        <v>88</v>
      </c>
      <c r="AN1134" s="5">
        <v>90</v>
      </c>
      <c r="AO1134" s="5">
        <v>94</v>
      </c>
      <c r="AP1134" s="5">
        <v>95</v>
      </c>
      <c r="AQ1134" s="5">
        <v>96</v>
      </c>
      <c r="AR1134" s="5">
        <v>96</v>
      </c>
      <c r="AS1134" s="5">
        <v>98</v>
      </c>
      <c r="AT1134" s="5">
        <v>99</v>
      </c>
      <c r="AU1134" s="5">
        <v>95</v>
      </c>
      <c r="AV1134" s="5">
        <v>85</v>
      </c>
      <c r="AW1134" s="5">
        <v>93</v>
      </c>
      <c r="AX1134" s="5">
        <v>85</v>
      </c>
      <c r="AY1134" s="5">
        <v>92</v>
      </c>
      <c r="AZ1134" s="5">
        <v>96</v>
      </c>
      <c r="BA1134" s="5">
        <v>95</v>
      </c>
      <c r="BB1134" s="5">
        <v>89</v>
      </c>
      <c r="BC1134" s="5">
        <v>97</v>
      </c>
      <c r="BD1134" s="5">
        <v>85</v>
      </c>
      <c r="BE1134" s="5">
        <v>87</v>
      </c>
      <c r="BF1134" s="5">
        <v>96</v>
      </c>
      <c r="BG1134" s="5">
        <v>97</v>
      </c>
      <c r="BH1134" s="5">
        <v>98</v>
      </c>
      <c r="BI1134" s="5">
        <v>99</v>
      </c>
      <c r="BJ1134" s="5">
        <v>96</v>
      </c>
      <c r="BK1134" s="5">
        <v>95</v>
      </c>
      <c r="BL1134" s="5">
        <v>91</v>
      </c>
      <c r="BM1134" s="5">
        <v>90</v>
      </c>
      <c r="BN1134" s="5">
        <v>94</v>
      </c>
      <c r="BO1134" s="5">
        <v>93</v>
      </c>
      <c r="BP1134" s="5">
        <v>95</v>
      </c>
      <c r="BQ1134" s="5">
        <v>93</v>
      </c>
      <c r="BR1134" s="5">
        <v>89</v>
      </c>
      <c r="BS1134">
        <v>88</v>
      </c>
      <c r="BT1134">
        <v>84</v>
      </c>
      <c r="BU1134">
        <v>82</v>
      </c>
      <c r="BV1134">
        <v>86</v>
      </c>
      <c r="BW1134">
        <v>86</v>
      </c>
      <c r="BX1134">
        <v>90</v>
      </c>
      <c r="BY1134">
        <v>90</v>
      </c>
      <c r="BZ1134">
        <v>91</v>
      </c>
      <c r="CA1134">
        <v>94</v>
      </c>
      <c r="CB1134">
        <v>94</v>
      </c>
      <c r="CC1134">
        <v>95</v>
      </c>
      <c r="CD1134">
        <v>89</v>
      </c>
      <c r="CE1134">
        <v>89</v>
      </c>
      <c r="CF1134">
        <v>89</v>
      </c>
      <c r="CG1134">
        <v>91</v>
      </c>
      <c r="CH1134">
        <v>92</v>
      </c>
      <c r="CI1134">
        <v>89</v>
      </c>
      <c r="CJ1134">
        <v>92</v>
      </c>
      <c r="CK1134">
        <v>93</v>
      </c>
      <c r="CL1134">
        <v>93</v>
      </c>
      <c r="CM1134">
        <v>87</v>
      </c>
      <c r="CN1134">
        <v>91</v>
      </c>
      <c r="CO1134">
        <v>90</v>
      </c>
      <c r="CP1134">
        <v>88</v>
      </c>
      <c r="CQ1134">
        <v>86</v>
      </c>
      <c r="CR1134">
        <v>86</v>
      </c>
      <c r="CS1134">
        <v>85</v>
      </c>
      <c r="CT1134">
        <v>82</v>
      </c>
      <c r="CU1134">
        <v>75</v>
      </c>
      <c r="CV1134">
        <v>71</v>
      </c>
      <c r="CW1134">
        <v>73</v>
      </c>
      <c r="CX1134" t="s">
        <v>2</v>
      </c>
      <c r="CY1134" t="s">
        <v>14</v>
      </c>
    </row>
    <row r="1135" spans="1:103" x14ac:dyDescent="0.25">
      <c r="A1135" t="s">
        <v>85</v>
      </c>
      <c r="B1135">
        <v>38.450000000000003</v>
      </c>
      <c r="C1135">
        <v>-116.16670000000001</v>
      </c>
      <c r="D1135">
        <v>5915</v>
      </c>
      <c r="E1135" t="s">
        <v>1</v>
      </c>
      <c r="F1135">
        <v>229.3</v>
      </c>
      <c r="G1135">
        <v>1953</v>
      </c>
      <c r="H1135">
        <v>8</v>
      </c>
      <c r="I1135" t="s">
        <v>260</v>
      </c>
      <c r="J1135">
        <v>66</v>
      </c>
      <c r="K1135">
        <v>69</v>
      </c>
      <c r="L1135">
        <v>75</v>
      </c>
      <c r="M1135">
        <v>78</v>
      </c>
      <c r="N1135">
        <v>70</v>
      </c>
      <c r="O1135">
        <v>64</v>
      </c>
      <c r="P1135">
        <v>75</v>
      </c>
      <c r="Q1135">
        <v>73</v>
      </c>
      <c r="R1135">
        <v>73</v>
      </c>
      <c r="S1135">
        <v>78</v>
      </c>
      <c r="T1135">
        <v>85</v>
      </c>
      <c r="U1135">
        <v>82</v>
      </c>
      <c r="V1135">
        <v>83</v>
      </c>
      <c r="W1135">
        <v>80</v>
      </c>
      <c r="X1135">
        <v>85</v>
      </c>
      <c r="Y1135">
        <v>77</v>
      </c>
      <c r="Z1135">
        <v>85</v>
      </c>
      <c r="AA1135">
        <v>82</v>
      </c>
      <c r="AB1135">
        <v>83</v>
      </c>
      <c r="AC1135">
        <v>88</v>
      </c>
      <c r="AD1135">
        <v>92</v>
      </c>
      <c r="AE1135">
        <v>90</v>
      </c>
      <c r="AF1135">
        <v>81</v>
      </c>
      <c r="AG1135">
        <v>80</v>
      </c>
      <c r="AH1135">
        <v>82</v>
      </c>
      <c r="AI1135">
        <v>80</v>
      </c>
      <c r="AJ1135">
        <v>83</v>
      </c>
      <c r="AK1135">
        <v>86</v>
      </c>
      <c r="AL1135">
        <v>89</v>
      </c>
      <c r="AM1135">
        <v>88</v>
      </c>
      <c r="AN1135" s="5">
        <v>88</v>
      </c>
      <c r="AO1135" s="5">
        <v>92</v>
      </c>
      <c r="AP1135" s="5">
        <v>92</v>
      </c>
      <c r="AQ1135" s="5">
        <v>94</v>
      </c>
      <c r="AR1135" s="5">
        <v>95</v>
      </c>
      <c r="AS1135" s="5">
        <v>99</v>
      </c>
      <c r="AT1135" s="5">
        <v>100</v>
      </c>
      <c r="AU1135" s="5">
        <v>92</v>
      </c>
      <c r="AV1135" s="5">
        <v>85</v>
      </c>
      <c r="AW1135" s="5">
        <v>83</v>
      </c>
      <c r="AX1135" s="5">
        <v>91</v>
      </c>
      <c r="AY1135" s="5">
        <v>93</v>
      </c>
      <c r="AZ1135" s="5">
        <v>94</v>
      </c>
      <c r="BA1135" s="5">
        <v>90</v>
      </c>
      <c r="BB1135" s="5">
        <v>89</v>
      </c>
      <c r="BC1135" s="5">
        <v>88</v>
      </c>
      <c r="BD1135" s="5">
        <v>93</v>
      </c>
      <c r="BE1135" s="5">
        <v>86</v>
      </c>
      <c r="BF1135" s="5">
        <v>93</v>
      </c>
      <c r="BG1135" s="5">
        <v>95</v>
      </c>
      <c r="BH1135" s="5">
        <v>95</v>
      </c>
      <c r="BI1135" s="5">
        <v>95</v>
      </c>
      <c r="BJ1135" s="5">
        <v>93</v>
      </c>
      <c r="BK1135" s="5">
        <v>95</v>
      </c>
      <c r="BL1135" s="5">
        <v>90</v>
      </c>
      <c r="BM1135" s="5">
        <v>90</v>
      </c>
      <c r="BN1135" s="5">
        <v>93</v>
      </c>
      <c r="BO1135" s="5">
        <v>90</v>
      </c>
      <c r="BP1135" s="5">
        <v>94</v>
      </c>
      <c r="BQ1135" s="5">
        <v>92</v>
      </c>
      <c r="BR1135" s="5">
        <v>88</v>
      </c>
      <c r="BS1135">
        <v>82</v>
      </c>
      <c r="BT1135">
        <v>85</v>
      </c>
      <c r="BU1135">
        <v>81</v>
      </c>
      <c r="BV1135">
        <v>86</v>
      </c>
      <c r="BW1135">
        <v>88</v>
      </c>
      <c r="BX1135">
        <v>90</v>
      </c>
      <c r="BY1135">
        <v>92</v>
      </c>
      <c r="BZ1135">
        <v>93</v>
      </c>
      <c r="CA1135">
        <v>93</v>
      </c>
      <c r="CB1135">
        <v>94</v>
      </c>
      <c r="CC1135">
        <v>93</v>
      </c>
      <c r="CD1135">
        <v>91</v>
      </c>
      <c r="CE1135">
        <v>90</v>
      </c>
      <c r="CF1135">
        <v>87</v>
      </c>
      <c r="CG1135">
        <v>89</v>
      </c>
      <c r="CH1135">
        <v>89</v>
      </c>
      <c r="CI1135">
        <v>92</v>
      </c>
      <c r="CJ1135">
        <v>93</v>
      </c>
      <c r="CK1135">
        <v>92</v>
      </c>
      <c r="CL1135">
        <v>91</v>
      </c>
      <c r="CM1135">
        <v>90</v>
      </c>
      <c r="CN1135">
        <v>88</v>
      </c>
      <c r="CO1135">
        <v>87</v>
      </c>
      <c r="CP1135">
        <v>87</v>
      </c>
      <c r="CQ1135">
        <v>85</v>
      </c>
      <c r="CR1135">
        <v>86</v>
      </c>
      <c r="CS1135">
        <v>83</v>
      </c>
      <c r="CT1135">
        <v>81</v>
      </c>
      <c r="CU1135">
        <v>76</v>
      </c>
      <c r="CV1135">
        <v>70</v>
      </c>
      <c r="CW1135">
        <v>72</v>
      </c>
      <c r="CX1135" t="s">
        <v>2</v>
      </c>
      <c r="CY1135" t="s">
        <v>86</v>
      </c>
    </row>
    <row r="1136" spans="1:103" x14ac:dyDescent="0.25">
      <c r="A1136" t="s">
        <v>21</v>
      </c>
      <c r="B1136">
        <v>37.708100000000002</v>
      </c>
      <c r="C1136">
        <v>-117.23309999999999</v>
      </c>
      <c r="D1136">
        <v>5690</v>
      </c>
      <c r="E1136" t="s">
        <v>1</v>
      </c>
      <c r="F1136">
        <v>142.1</v>
      </c>
      <c r="G1136">
        <v>1953</v>
      </c>
      <c r="H1136">
        <v>8</v>
      </c>
      <c r="I1136" t="s">
        <v>260</v>
      </c>
      <c r="R1136">
        <v>79</v>
      </c>
      <c r="S1136">
        <v>82</v>
      </c>
      <c r="T1136">
        <v>79</v>
      </c>
      <c r="U1136">
        <v>80</v>
      </c>
      <c r="V1136">
        <v>85</v>
      </c>
      <c r="W1136">
        <v>83</v>
      </c>
      <c r="X1136">
        <v>85</v>
      </c>
      <c r="Y1136">
        <v>84</v>
      </c>
      <c r="Z1136">
        <v>84</v>
      </c>
      <c r="AA1136">
        <v>84</v>
      </c>
      <c r="AB1136">
        <v>84</v>
      </c>
      <c r="AC1136">
        <v>85</v>
      </c>
      <c r="AD1136">
        <v>89</v>
      </c>
      <c r="AE1136">
        <v>93</v>
      </c>
      <c r="AF1136">
        <v>89</v>
      </c>
      <c r="AG1136">
        <v>89</v>
      </c>
      <c r="AH1136">
        <v>87</v>
      </c>
      <c r="AI1136">
        <v>85</v>
      </c>
      <c r="AJ1136">
        <v>85</v>
      </c>
      <c r="AK1136">
        <v>86</v>
      </c>
      <c r="AL1136">
        <v>87</v>
      </c>
      <c r="AM1136">
        <v>89</v>
      </c>
      <c r="AN1136" s="5">
        <v>90</v>
      </c>
      <c r="AO1136" s="5">
        <v>92</v>
      </c>
      <c r="AP1136" s="5">
        <v>93</v>
      </c>
      <c r="AQ1136" s="5">
        <v>94</v>
      </c>
      <c r="AR1136" s="5">
        <v>99</v>
      </c>
      <c r="AS1136" s="5">
        <v>98</v>
      </c>
      <c r="AT1136" s="5">
        <v>97</v>
      </c>
      <c r="AU1136" s="5">
        <v>95</v>
      </c>
      <c r="AV1136" s="5">
        <v>88</v>
      </c>
      <c r="AW1136" s="5">
        <v>91</v>
      </c>
      <c r="AX1136" s="5">
        <v>91</v>
      </c>
      <c r="AY1136" s="5">
        <v>94</v>
      </c>
      <c r="AZ1136" s="5">
        <v>94</v>
      </c>
      <c r="BA1136" s="5">
        <v>89</v>
      </c>
      <c r="BB1136" s="5">
        <v>87</v>
      </c>
      <c r="BC1136" s="5">
        <v>92</v>
      </c>
      <c r="BD1136" s="5">
        <v>83</v>
      </c>
      <c r="BE1136" s="5">
        <v>89</v>
      </c>
      <c r="BF1136" s="5">
        <v>95</v>
      </c>
      <c r="BG1136" s="5">
        <v>95</v>
      </c>
      <c r="BH1136" s="5">
        <v>95</v>
      </c>
      <c r="BI1136" s="5">
        <v>94</v>
      </c>
      <c r="BJ1136" s="5">
        <v>96</v>
      </c>
      <c r="BK1136" s="5">
        <v>92</v>
      </c>
      <c r="BL1136" s="5">
        <v>90</v>
      </c>
      <c r="BM1136" s="5">
        <v>91</v>
      </c>
      <c r="BN1136" s="5">
        <v>93</v>
      </c>
      <c r="BO1136" s="5">
        <v>94</v>
      </c>
      <c r="BP1136" s="5">
        <v>94</v>
      </c>
      <c r="BQ1136" s="5">
        <v>92</v>
      </c>
      <c r="BR1136" s="5">
        <v>85</v>
      </c>
      <c r="BS1136">
        <v>87</v>
      </c>
      <c r="BT1136">
        <v>86</v>
      </c>
      <c r="BU1136">
        <v>83</v>
      </c>
      <c r="BV1136">
        <v>87</v>
      </c>
      <c r="BW1136">
        <v>87</v>
      </c>
      <c r="BX1136">
        <v>87</v>
      </c>
      <c r="BY1136">
        <v>93</v>
      </c>
      <c r="BZ1136">
        <v>92</v>
      </c>
      <c r="CA1136">
        <v>92</v>
      </c>
      <c r="CB1136">
        <v>93</v>
      </c>
      <c r="CC1136">
        <v>94</v>
      </c>
      <c r="CD1136">
        <v>90</v>
      </c>
      <c r="CE1136">
        <v>90</v>
      </c>
      <c r="CF1136">
        <v>88</v>
      </c>
      <c r="CG1136">
        <v>90</v>
      </c>
      <c r="CH1136">
        <v>91</v>
      </c>
      <c r="CI1136">
        <v>93</v>
      </c>
      <c r="CJ1136">
        <v>90</v>
      </c>
      <c r="CK1136">
        <v>89</v>
      </c>
      <c r="CL1136">
        <v>90</v>
      </c>
      <c r="CM1136">
        <v>92</v>
      </c>
      <c r="CN1136">
        <v>90</v>
      </c>
      <c r="CO1136">
        <v>90</v>
      </c>
      <c r="CP1136">
        <v>88</v>
      </c>
      <c r="CQ1136">
        <v>89</v>
      </c>
      <c r="CR1136">
        <v>90</v>
      </c>
      <c r="CS1136">
        <v>92</v>
      </c>
      <c r="CT1136">
        <v>80</v>
      </c>
      <c r="CU1136">
        <v>74</v>
      </c>
      <c r="CV1136">
        <v>70</v>
      </c>
      <c r="CW1136">
        <v>70</v>
      </c>
      <c r="CX1136" t="s">
        <v>2</v>
      </c>
      <c r="CY1136" t="s">
        <v>22</v>
      </c>
    </row>
    <row r="1137" spans="1:103" x14ac:dyDescent="0.25">
      <c r="A1137" t="s">
        <v>89</v>
      </c>
      <c r="B1137">
        <v>37.373899999999999</v>
      </c>
      <c r="C1137">
        <v>-117.9803</v>
      </c>
      <c r="D1137">
        <v>5225</v>
      </c>
      <c r="E1137" t="s">
        <v>1</v>
      </c>
      <c r="F1137">
        <v>141.5</v>
      </c>
      <c r="G1137">
        <v>1953</v>
      </c>
      <c r="H1137">
        <v>8</v>
      </c>
      <c r="I1137" t="s">
        <v>260</v>
      </c>
      <c r="J1137">
        <v>70</v>
      </c>
      <c r="K1137">
        <v>68</v>
      </c>
      <c r="L1137">
        <v>76</v>
      </c>
      <c r="M1137">
        <v>79</v>
      </c>
      <c r="N1137">
        <v>72</v>
      </c>
      <c r="O1137">
        <v>77</v>
      </c>
      <c r="P1137">
        <v>78</v>
      </c>
      <c r="Q1137">
        <v>73</v>
      </c>
      <c r="R1137">
        <v>73</v>
      </c>
      <c r="S1137">
        <v>79</v>
      </c>
      <c r="T1137">
        <v>84</v>
      </c>
      <c r="U1137">
        <v>82</v>
      </c>
      <c r="V1137">
        <v>82</v>
      </c>
      <c r="W1137">
        <v>84</v>
      </c>
      <c r="X1137">
        <v>82</v>
      </c>
      <c r="Y1137">
        <v>81</v>
      </c>
      <c r="Z1137">
        <v>81</v>
      </c>
      <c r="AA1137">
        <v>82</v>
      </c>
      <c r="AB1137">
        <v>87</v>
      </c>
      <c r="AC1137">
        <v>87</v>
      </c>
      <c r="AD1137">
        <v>90</v>
      </c>
      <c r="AE1137">
        <v>89</v>
      </c>
      <c r="AF1137">
        <v>92</v>
      </c>
      <c r="AG1137">
        <v>89</v>
      </c>
      <c r="AH1137">
        <v>87</v>
      </c>
      <c r="AI1137">
        <v>86</v>
      </c>
      <c r="AJ1137">
        <v>87</v>
      </c>
      <c r="AK1137">
        <v>88</v>
      </c>
      <c r="AL1137">
        <v>89</v>
      </c>
      <c r="AM1137">
        <v>91</v>
      </c>
      <c r="AN1137" s="5">
        <v>90</v>
      </c>
      <c r="AO1137" s="5">
        <v>93</v>
      </c>
      <c r="AP1137" s="5">
        <v>94</v>
      </c>
      <c r="AQ1137" s="5">
        <v>95</v>
      </c>
      <c r="AR1137" s="5">
        <v>95</v>
      </c>
      <c r="AS1137" s="5">
        <v>100</v>
      </c>
      <c r="AT1137" s="5">
        <v>98</v>
      </c>
      <c r="AU1137" s="5">
        <v>95</v>
      </c>
      <c r="AV1137" s="5">
        <v>92</v>
      </c>
      <c r="AW1137" s="5">
        <v>93</v>
      </c>
      <c r="AX1137" s="5">
        <v>90</v>
      </c>
      <c r="AY1137" s="5">
        <v>92</v>
      </c>
      <c r="AZ1137" s="5">
        <v>98</v>
      </c>
      <c r="BA1137" s="5">
        <v>91</v>
      </c>
      <c r="BB1137" s="5">
        <v>91</v>
      </c>
      <c r="BC1137" s="5">
        <v>91</v>
      </c>
      <c r="BD1137" s="5">
        <v>85</v>
      </c>
      <c r="BE1137" s="5">
        <v>91</v>
      </c>
      <c r="BF1137" s="5">
        <v>96</v>
      </c>
      <c r="BG1137" s="5">
        <v>97</v>
      </c>
      <c r="BH1137" s="5">
        <v>95</v>
      </c>
      <c r="BI1137" s="5">
        <v>100</v>
      </c>
      <c r="BJ1137" s="5">
        <v>99</v>
      </c>
      <c r="BK1137" s="5">
        <v>97</v>
      </c>
      <c r="BL1137" s="5">
        <v>92</v>
      </c>
      <c r="BM1137" s="5">
        <v>94</v>
      </c>
      <c r="BN1137" s="5">
        <v>93</v>
      </c>
      <c r="BO1137" s="5">
        <v>95</v>
      </c>
      <c r="BP1137" s="5">
        <v>95</v>
      </c>
      <c r="BQ1137" s="5">
        <v>94</v>
      </c>
      <c r="BR1137" s="5">
        <v>93</v>
      </c>
      <c r="BS1137">
        <v>89</v>
      </c>
      <c r="BT1137">
        <v>86</v>
      </c>
      <c r="BU1137">
        <v>81</v>
      </c>
      <c r="BV1137">
        <v>80</v>
      </c>
      <c r="BW1137">
        <v>90</v>
      </c>
      <c r="BX1137">
        <v>86</v>
      </c>
      <c r="BY1137">
        <v>90</v>
      </c>
      <c r="BZ1137">
        <v>94</v>
      </c>
      <c r="CA1137">
        <v>93</v>
      </c>
      <c r="CB1137">
        <v>91</v>
      </c>
      <c r="CC1137">
        <v>94</v>
      </c>
      <c r="CD1137">
        <v>88</v>
      </c>
      <c r="CE1137">
        <v>89</v>
      </c>
      <c r="CF1137">
        <v>91</v>
      </c>
      <c r="CG1137">
        <v>92</v>
      </c>
      <c r="CH1137">
        <v>90</v>
      </c>
      <c r="CI1137">
        <v>90</v>
      </c>
      <c r="CJ1137">
        <v>92</v>
      </c>
      <c r="CK1137">
        <v>93</v>
      </c>
      <c r="CL1137">
        <v>90</v>
      </c>
      <c r="CM1137">
        <v>93</v>
      </c>
      <c r="CN1137">
        <v>90</v>
      </c>
      <c r="CO1137">
        <v>89</v>
      </c>
      <c r="CP1137">
        <v>87</v>
      </c>
      <c r="CQ1137">
        <v>85</v>
      </c>
      <c r="CR1137">
        <v>89</v>
      </c>
      <c r="CS1137">
        <v>89</v>
      </c>
      <c r="CT1137">
        <v>87</v>
      </c>
      <c r="CU1137">
        <v>83</v>
      </c>
      <c r="CV1137">
        <v>75</v>
      </c>
      <c r="CW1137">
        <v>68</v>
      </c>
      <c r="CX1137" t="s">
        <v>5</v>
      </c>
      <c r="CY1137" t="s">
        <v>90</v>
      </c>
    </row>
    <row r="1138" spans="1:103" x14ac:dyDescent="0.25">
      <c r="A1138" t="s">
        <v>15</v>
      </c>
      <c r="B1138">
        <v>37.606400000000001</v>
      </c>
      <c r="C1138">
        <v>-118</v>
      </c>
      <c r="D1138">
        <v>4900</v>
      </c>
      <c r="E1138" t="s">
        <v>1</v>
      </c>
      <c r="F1138">
        <v>162</v>
      </c>
      <c r="G1138">
        <v>1953</v>
      </c>
      <c r="H1138">
        <v>8</v>
      </c>
      <c r="I1138" t="s">
        <v>260</v>
      </c>
      <c r="J1138">
        <v>72</v>
      </c>
      <c r="K1138">
        <v>74</v>
      </c>
      <c r="L1138">
        <v>75</v>
      </c>
      <c r="M1138">
        <v>80</v>
      </c>
      <c r="N1138">
        <v>75</v>
      </c>
      <c r="O1138">
        <v>78</v>
      </c>
      <c r="P1138">
        <v>80</v>
      </c>
      <c r="Q1138">
        <v>75</v>
      </c>
      <c r="R1138">
        <v>75</v>
      </c>
      <c r="S1138">
        <v>80</v>
      </c>
      <c r="T1138">
        <v>85</v>
      </c>
      <c r="U1138">
        <v>87</v>
      </c>
      <c r="V1138">
        <v>85</v>
      </c>
      <c r="W1138">
        <v>84</v>
      </c>
      <c r="X1138">
        <v>89</v>
      </c>
      <c r="Y1138">
        <v>85</v>
      </c>
      <c r="Z1138">
        <v>85</v>
      </c>
      <c r="AA1138">
        <v>88</v>
      </c>
      <c r="AB1138">
        <v>91</v>
      </c>
      <c r="AC1138">
        <v>91</v>
      </c>
      <c r="AD1138">
        <v>92</v>
      </c>
      <c r="AE1138">
        <v>95</v>
      </c>
      <c r="AF1138">
        <v>95</v>
      </c>
      <c r="AG1138">
        <v>91</v>
      </c>
      <c r="AH1138">
        <v>90</v>
      </c>
      <c r="AI1138">
        <v>87</v>
      </c>
      <c r="AJ1138">
        <v>89</v>
      </c>
      <c r="AK1138">
        <v>91</v>
      </c>
      <c r="AL1138">
        <v>90</v>
      </c>
      <c r="AM1138">
        <v>93</v>
      </c>
      <c r="AN1138" s="5">
        <v>90</v>
      </c>
      <c r="AO1138" s="5">
        <v>95</v>
      </c>
      <c r="AP1138" s="5">
        <v>97</v>
      </c>
      <c r="AQ1138" s="5">
        <v>97</v>
      </c>
      <c r="AR1138" s="5">
        <v>98</v>
      </c>
      <c r="AS1138" s="5">
        <v>101</v>
      </c>
      <c r="AT1138" s="5">
        <v>101</v>
      </c>
      <c r="AU1138" s="5">
        <v>98</v>
      </c>
      <c r="AV1138" s="5">
        <v>94</v>
      </c>
      <c r="AW1138" s="5">
        <v>94</v>
      </c>
      <c r="AX1138" s="5">
        <v>98</v>
      </c>
      <c r="AY1138" s="5">
        <v>98</v>
      </c>
      <c r="AZ1138" s="5">
        <v>96</v>
      </c>
      <c r="BA1138" s="5">
        <v>90</v>
      </c>
      <c r="BB1138" s="5">
        <v>95</v>
      </c>
      <c r="BC1138" s="5">
        <v>97</v>
      </c>
      <c r="BD1138" s="5">
        <v>87</v>
      </c>
      <c r="BE1138" s="5">
        <v>93</v>
      </c>
      <c r="BF1138" s="5">
        <v>97</v>
      </c>
      <c r="BG1138" s="5">
        <v>99</v>
      </c>
      <c r="BH1138" s="5">
        <v>98</v>
      </c>
      <c r="BI1138" s="5">
        <v>100</v>
      </c>
      <c r="BJ1138" s="5">
        <v>101</v>
      </c>
      <c r="BK1138" s="5">
        <v>98</v>
      </c>
      <c r="BL1138" s="5">
        <v>93</v>
      </c>
      <c r="BM1138" s="5">
        <v>95</v>
      </c>
      <c r="BN1138" s="5">
        <v>96</v>
      </c>
      <c r="BO1138" s="5">
        <v>98</v>
      </c>
      <c r="BP1138" s="5">
        <v>97</v>
      </c>
      <c r="BQ1138" s="5">
        <v>97</v>
      </c>
      <c r="BR1138" s="5">
        <v>92</v>
      </c>
      <c r="BS1138">
        <v>92</v>
      </c>
      <c r="BT1138">
        <v>88</v>
      </c>
      <c r="BU1138">
        <v>85</v>
      </c>
      <c r="BV1138">
        <v>88</v>
      </c>
      <c r="BW1138">
        <v>90</v>
      </c>
      <c r="BX1138">
        <v>92</v>
      </c>
      <c r="BY1138">
        <v>95</v>
      </c>
      <c r="BZ1138">
        <v>97</v>
      </c>
      <c r="CA1138">
        <v>97</v>
      </c>
      <c r="CB1138">
        <v>96</v>
      </c>
      <c r="CC1138">
        <v>97</v>
      </c>
      <c r="CD1138">
        <v>95</v>
      </c>
      <c r="CE1138">
        <v>93</v>
      </c>
      <c r="CF1138">
        <v>91</v>
      </c>
      <c r="CG1138">
        <v>94</v>
      </c>
      <c r="CH1138">
        <v>92</v>
      </c>
      <c r="CI1138">
        <v>92</v>
      </c>
      <c r="CJ1138">
        <v>94</v>
      </c>
      <c r="CK1138">
        <v>96</v>
      </c>
      <c r="CL1138">
        <v>95</v>
      </c>
      <c r="CM1138">
        <v>90</v>
      </c>
      <c r="CP1138">
        <v>92</v>
      </c>
      <c r="CQ1138">
        <v>90</v>
      </c>
      <c r="CR1138">
        <v>89</v>
      </c>
      <c r="CS1138">
        <v>87</v>
      </c>
      <c r="CT1138">
        <v>84</v>
      </c>
      <c r="CU1138">
        <v>80</v>
      </c>
      <c r="CV1138">
        <v>74</v>
      </c>
      <c r="CW1138">
        <v>71</v>
      </c>
      <c r="CX1138" t="s">
        <v>2</v>
      </c>
      <c r="CY1138" t="s">
        <v>16</v>
      </c>
    </row>
    <row r="1139" spans="1:103" x14ac:dyDescent="0.25">
      <c r="A1139" t="s">
        <v>75</v>
      </c>
      <c r="B1139">
        <v>38.049999999999997</v>
      </c>
      <c r="C1139">
        <v>-117.9</v>
      </c>
      <c r="D1139">
        <v>4603</v>
      </c>
      <c r="E1139" t="s">
        <v>1</v>
      </c>
      <c r="F1139">
        <v>198.6</v>
      </c>
      <c r="G1139">
        <v>1953</v>
      </c>
      <c r="H1139">
        <v>8</v>
      </c>
      <c r="I1139" t="s">
        <v>260</v>
      </c>
      <c r="J1139">
        <v>63</v>
      </c>
      <c r="K1139">
        <v>74</v>
      </c>
      <c r="L1139">
        <v>80</v>
      </c>
      <c r="M1139">
        <v>82</v>
      </c>
      <c r="N1139">
        <v>74</v>
      </c>
      <c r="O1139">
        <v>80</v>
      </c>
      <c r="P1139">
        <v>73</v>
      </c>
      <c r="Q1139">
        <v>81</v>
      </c>
      <c r="R1139">
        <v>78</v>
      </c>
      <c r="S1139">
        <v>79</v>
      </c>
      <c r="T1139">
        <v>87</v>
      </c>
      <c r="U1139">
        <v>90</v>
      </c>
      <c r="V1139">
        <v>89</v>
      </c>
      <c r="W1139">
        <v>88</v>
      </c>
      <c r="X1139">
        <v>92</v>
      </c>
      <c r="Y1139">
        <v>85</v>
      </c>
      <c r="Z1139">
        <v>91</v>
      </c>
      <c r="AA1139">
        <v>91</v>
      </c>
      <c r="AB1139">
        <v>93</v>
      </c>
      <c r="AC1139">
        <v>94</v>
      </c>
      <c r="AD1139">
        <v>96</v>
      </c>
      <c r="AE1139">
        <v>99</v>
      </c>
      <c r="AF1139">
        <v>98</v>
      </c>
      <c r="AG1139">
        <v>95</v>
      </c>
      <c r="AH1139">
        <v>92</v>
      </c>
      <c r="AI1139">
        <v>89</v>
      </c>
      <c r="AJ1139">
        <v>91</v>
      </c>
      <c r="AK1139">
        <v>95</v>
      </c>
      <c r="AL1139">
        <v>95</v>
      </c>
      <c r="AM1139">
        <v>97</v>
      </c>
      <c r="AN1139" s="5">
        <v>95</v>
      </c>
      <c r="AO1139" s="5">
        <v>98</v>
      </c>
      <c r="AP1139" s="5">
        <v>100</v>
      </c>
      <c r="AQ1139" s="5">
        <v>101</v>
      </c>
      <c r="AR1139" s="5">
        <v>103</v>
      </c>
      <c r="AS1139" s="5">
        <v>104</v>
      </c>
      <c r="AT1139" s="5">
        <v>105</v>
      </c>
      <c r="AU1139" s="5">
        <v>102</v>
      </c>
      <c r="AV1139" s="5">
        <v>92</v>
      </c>
      <c r="AW1139" s="5">
        <v>89</v>
      </c>
      <c r="AX1139" s="5">
        <v>101</v>
      </c>
      <c r="AY1139" s="5">
        <v>100</v>
      </c>
      <c r="AZ1139" s="5">
        <v>102</v>
      </c>
      <c r="BA1139" s="5">
        <v>95</v>
      </c>
      <c r="BB1139" s="5">
        <v>95</v>
      </c>
      <c r="BC1139" s="5">
        <v>100</v>
      </c>
      <c r="BD1139" s="5">
        <v>92</v>
      </c>
      <c r="BE1139" s="5">
        <v>92</v>
      </c>
      <c r="BF1139" s="5">
        <v>99</v>
      </c>
      <c r="BG1139" s="5">
        <v>101</v>
      </c>
      <c r="BH1139" s="5">
        <v>102</v>
      </c>
      <c r="BI1139" s="5">
        <v>103</v>
      </c>
      <c r="BJ1139" s="5">
        <v>102</v>
      </c>
      <c r="BK1139" s="5">
        <v>101</v>
      </c>
      <c r="BL1139" s="5">
        <v>103</v>
      </c>
      <c r="BM1139" s="5">
        <v>102</v>
      </c>
      <c r="BN1139" s="5">
        <v>104</v>
      </c>
      <c r="BO1139" s="5">
        <v>103</v>
      </c>
      <c r="BP1139" s="5">
        <v>104</v>
      </c>
      <c r="BQ1139" s="5">
        <v>103</v>
      </c>
      <c r="BR1139" s="5">
        <v>96</v>
      </c>
      <c r="BS1139">
        <v>96</v>
      </c>
      <c r="BT1139">
        <v>93</v>
      </c>
      <c r="BU1139">
        <v>90</v>
      </c>
      <c r="BV1139">
        <v>94</v>
      </c>
      <c r="BW1139">
        <v>95</v>
      </c>
      <c r="BX1139">
        <v>96</v>
      </c>
      <c r="BY1139">
        <v>98</v>
      </c>
      <c r="BZ1139">
        <v>101</v>
      </c>
      <c r="CA1139">
        <v>100</v>
      </c>
      <c r="CB1139">
        <v>100</v>
      </c>
      <c r="CC1139">
        <v>101</v>
      </c>
      <c r="CD1139">
        <v>97</v>
      </c>
      <c r="CE1139">
        <v>93</v>
      </c>
      <c r="CF1139">
        <v>97</v>
      </c>
      <c r="CG1139">
        <v>100</v>
      </c>
      <c r="CH1139">
        <v>95</v>
      </c>
      <c r="CI1139">
        <v>95</v>
      </c>
      <c r="CJ1139">
        <v>99</v>
      </c>
      <c r="CK1139">
        <v>102</v>
      </c>
      <c r="CL1139">
        <v>99</v>
      </c>
      <c r="CM1139">
        <v>97</v>
      </c>
      <c r="CN1139">
        <v>95</v>
      </c>
      <c r="CO1139">
        <v>96</v>
      </c>
      <c r="CP1139">
        <v>95</v>
      </c>
      <c r="CQ1139">
        <v>94</v>
      </c>
      <c r="CR1139">
        <v>95</v>
      </c>
      <c r="CS1139">
        <v>91</v>
      </c>
      <c r="CT1139">
        <v>90</v>
      </c>
      <c r="CU1139">
        <v>85</v>
      </c>
      <c r="CV1139">
        <v>75</v>
      </c>
      <c r="CW1139">
        <v>80</v>
      </c>
      <c r="CX1139" t="s">
        <v>2</v>
      </c>
      <c r="CY1139" t="s">
        <v>76</v>
      </c>
    </row>
    <row r="1140" spans="1:103" x14ac:dyDescent="0.25">
      <c r="A1140" t="s">
        <v>0</v>
      </c>
      <c r="B1140">
        <v>38.387799999999999</v>
      </c>
      <c r="C1140">
        <v>-118.1092</v>
      </c>
      <c r="D1140">
        <v>4580</v>
      </c>
      <c r="E1140" t="s">
        <v>1</v>
      </c>
      <c r="F1140">
        <v>240.3</v>
      </c>
      <c r="G1140">
        <v>1953</v>
      </c>
      <c r="H1140">
        <v>8</v>
      </c>
      <c r="I1140" t="s">
        <v>260</v>
      </c>
      <c r="J1140">
        <v>74</v>
      </c>
      <c r="K1140">
        <v>73</v>
      </c>
      <c r="L1140">
        <v>73</v>
      </c>
      <c r="M1140">
        <v>76</v>
      </c>
      <c r="N1140">
        <v>73</v>
      </c>
      <c r="O1140">
        <v>73</v>
      </c>
      <c r="P1140">
        <v>77</v>
      </c>
      <c r="Q1140">
        <v>75</v>
      </c>
      <c r="R1140">
        <v>79</v>
      </c>
      <c r="S1140">
        <v>85</v>
      </c>
      <c r="T1140">
        <v>90</v>
      </c>
      <c r="U1140">
        <v>90</v>
      </c>
      <c r="V1140">
        <v>82</v>
      </c>
      <c r="W1140">
        <v>84</v>
      </c>
      <c r="X1140">
        <v>89</v>
      </c>
      <c r="Y1140">
        <v>90</v>
      </c>
      <c r="Z1140">
        <v>86</v>
      </c>
      <c r="AA1140">
        <v>91</v>
      </c>
      <c r="AB1140">
        <v>91</v>
      </c>
      <c r="AC1140">
        <v>89</v>
      </c>
      <c r="AD1140">
        <v>91</v>
      </c>
      <c r="AE1140">
        <v>93</v>
      </c>
      <c r="AF1140">
        <v>93</v>
      </c>
      <c r="AG1140">
        <v>92</v>
      </c>
      <c r="AH1140">
        <v>87</v>
      </c>
      <c r="AI1140">
        <v>87</v>
      </c>
      <c r="AJ1140">
        <v>88</v>
      </c>
      <c r="AK1140">
        <v>88</v>
      </c>
      <c r="AL1140">
        <v>93</v>
      </c>
      <c r="AM1140">
        <v>94</v>
      </c>
      <c r="AN1140" s="5">
        <v>90</v>
      </c>
      <c r="AO1140" s="5">
        <v>96</v>
      </c>
      <c r="AP1140" s="5">
        <v>96</v>
      </c>
      <c r="AQ1140" s="5">
        <v>95</v>
      </c>
      <c r="AR1140" s="5">
        <v>97</v>
      </c>
      <c r="AS1140" s="5">
        <v>102</v>
      </c>
      <c r="AT1140" s="5">
        <v>102</v>
      </c>
      <c r="AU1140" s="5">
        <v>100</v>
      </c>
      <c r="AV1140" s="5">
        <v>100</v>
      </c>
      <c r="AW1140" s="5">
        <v>95</v>
      </c>
      <c r="AX1140" s="5">
        <v>100</v>
      </c>
      <c r="AY1140" s="5">
        <v>100</v>
      </c>
      <c r="AZ1140" s="5">
        <v>99</v>
      </c>
      <c r="BA1140" s="5">
        <v>96</v>
      </c>
      <c r="BB1140" s="5">
        <v>98</v>
      </c>
      <c r="BC1140" s="5">
        <v>98</v>
      </c>
      <c r="BD1140" s="5">
        <v>97</v>
      </c>
      <c r="BE1140" s="5">
        <v>96</v>
      </c>
      <c r="BF1140" s="5">
        <v>98</v>
      </c>
      <c r="BG1140" s="5">
        <v>99</v>
      </c>
      <c r="BH1140" s="5">
        <v>99</v>
      </c>
      <c r="BI1140" s="5">
        <v>101</v>
      </c>
      <c r="BJ1140" s="5">
        <v>101</v>
      </c>
      <c r="BK1140" s="5">
        <v>100</v>
      </c>
      <c r="BL1140" s="5">
        <v>100</v>
      </c>
      <c r="BM1140" s="5">
        <v>100</v>
      </c>
      <c r="BN1140" s="5">
        <v>98</v>
      </c>
      <c r="BO1140" s="5">
        <v>97</v>
      </c>
      <c r="BP1140" s="5">
        <v>101</v>
      </c>
      <c r="BQ1140" s="5">
        <v>101</v>
      </c>
      <c r="BR1140" s="5">
        <v>90</v>
      </c>
      <c r="BS1140">
        <v>94</v>
      </c>
      <c r="BT1140">
        <v>94</v>
      </c>
      <c r="BU1140">
        <v>94</v>
      </c>
      <c r="BV1140">
        <v>91</v>
      </c>
      <c r="BW1140">
        <v>93</v>
      </c>
      <c r="BX1140">
        <v>95</v>
      </c>
      <c r="BY1140">
        <v>98</v>
      </c>
      <c r="BZ1140">
        <v>98</v>
      </c>
      <c r="CA1140">
        <v>100</v>
      </c>
      <c r="CB1140">
        <v>100</v>
      </c>
      <c r="CC1140">
        <v>98</v>
      </c>
      <c r="CD1140">
        <v>98</v>
      </c>
      <c r="CE1140">
        <v>95</v>
      </c>
      <c r="CF1140">
        <v>96</v>
      </c>
      <c r="CG1140">
        <v>96</v>
      </c>
      <c r="CH1140">
        <v>96</v>
      </c>
      <c r="CI1140">
        <v>96</v>
      </c>
      <c r="CJ1140">
        <v>98</v>
      </c>
      <c r="CK1140">
        <v>100</v>
      </c>
      <c r="CL1140">
        <v>100</v>
      </c>
      <c r="CM1140">
        <v>95</v>
      </c>
      <c r="CN1140">
        <v>90</v>
      </c>
      <c r="CO1140">
        <v>95</v>
      </c>
      <c r="CP1140">
        <v>97</v>
      </c>
      <c r="CQ1140">
        <v>93</v>
      </c>
      <c r="CR1140">
        <v>91</v>
      </c>
      <c r="CS1140">
        <v>92</v>
      </c>
      <c r="CT1140">
        <v>92</v>
      </c>
      <c r="CU1140">
        <v>86</v>
      </c>
      <c r="CV1140">
        <v>75</v>
      </c>
      <c r="CW1140">
        <v>75</v>
      </c>
      <c r="CX1140" t="s">
        <v>2</v>
      </c>
      <c r="CY1140" t="s">
        <v>3</v>
      </c>
    </row>
    <row r="1141" spans="1:103" x14ac:dyDescent="0.25">
      <c r="A1141" t="s">
        <v>17</v>
      </c>
      <c r="B1141">
        <v>37.6128</v>
      </c>
      <c r="C1141">
        <v>-114.5264</v>
      </c>
      <c r="D1141">
        <v>4379</v>
      </c>
      <c r="E1141" t="s">
        <v>1</v>
      </c>
      <c r="F1141">
        <v>243.8</v>
      </c>
      <c r="G1141">
        <v>1953</v>
      </c>
      <c r="H1141">
        <v>8</v>
      </c>
      <c r="I1141" t="s">
        <v>260</v>
      </c>
      <c r="J1141">
        <v>73</v>
      </c>
      <c r="K1141">
        <v>78</v>
      </c>
      <c r="L1141">
        <v>86</v>
      </c>
      <c r="M1141">
        <v>84</v>
      </c>
      <c r="N1141">
        <v>82</v>
      </c>
      <c r="O1141">
        <v>77</v>
      </c>
      <c r="P1141">
        <v>78</v>
      </c>
      <c r="Q1141">
        <v>81</v>
      </c>
      <c r="R1141">
        <v>88</v>
      </c>
      <c r="S1141">
        <v>86</v>
      </c>
      <c r="T1141">
        <v>93</v>
      </c>
      <c r="U1141">
        <v>90</v>
      </c>
      <c r="V1141">
        <v>92</v>
      </c>
      <c r="W1141">
        <v>94</v>
      </c>
      <c r="X1141">
        <v>92</v>
      </c>
      <c r="Y1141">
        <v>87</v>
      </c>
      <c r="Z1141">
        <v>93</v>
      </c>
      <c r="AA1141">
        <v>89</v>
      </c>
      <c r="AB1141">
        <v>85</v>
      </c>
      <c r="AC1141">
        <v>93</v>
      </c>
      <c r="AD1141">
        <v>96</v>
      </c>
      <c r="AE1141">
        <v>100</v>
      </c>
      <c r="AF1141">
        <v>100</v>
      </c>
      <c r="AG1141">
        <v>98</v>
      </c>
      <c r="AH1141">
        <v>93</v>
      </c>
      <c r="AI1141">
        <v>91</v>
      </c>
      <c r="AJ1141">
        <v>94</v>
      </c>
      <c r="AK1141">
        <v>93</v>
      </c>
      <c r="AL1141">
        <v>94</v>
      </c>
      <c r="AM1141">
        <v>97</v>
      </c>
      <c r="AN1141" s="5">
        <v>97</v>
      </c>
      <c r="AO1141" s="5">
        <v>101</v>
      </c>
      <c r="AP1141" s="5">
        <v>101</v>
      </c>
      <c r="AQ1141" s="5">
        <v>100</v>
      </c>
      <c r="AR1141" s="5">
        <v>101</v>
      </c>
      <c r="AS1141" s="5">
        <v>105</v>
      </c>
      <c r="AT1141" s="5">
        <v>104</v>
      </c>
      <c r="AU1141" s="5">
        <v>102</v>
      </c>
      <c r="AV1141" s="5">
        <v>99</v>
      </c>
      <c r="AW1141" s="5">
        <v>99</v>
      </c>
      <c r="AX1141" s="5">
        <v>94</v>
      </c>
      <c r="AY1141" s="5">
        <v>101</v>
      </c>
      <c r="AZ1141" s="5">
        <v>98</v>
      </c>
      <c r="BA1141" s="5">
        <v>95</v>
      </c>
      <c r="BB1141" s="5">
        <v>94</v>
      </c>
      <c r="BC1141" s="5">
        <v>90</v>
      </c>
      <c r="BD1141" s="5">
        <v>89</v>
      </c>
      <c r="BE1141" s="5">
        <v>92</v>
      </c>
      <c r="BF1141" s="5">
        <v>97</v>
      </c>
      <c r="BG1141" s="5">
        <v>97</v>
      </c>
      <c r="BH1141" s="5">
        <v>98</v>
      </c>
      <c r="BI1141" s="5">
        <v>98</v>
      </c>
      <c r="BJ1141" s="5">
        <v>100</v>
      </c>
      <c r="BK1141" s="5">
        <v>99</v>
      </c>
      <c r="BL1141" s="5">
        <v>94</v>
      </c>
      <c r="BM1141" s="5">
        <v>95</v>
      </c>
      <c r="BN1141" s="5">
        <v>97</v>
      </c>
      <c r="BO1141" s="5">
        <v>96</v>
      </c>
      <c r="BP1141" s="5">
        <v>96</v>
      </c>
      <c r="BQ1141" s="5">
        <v>94</v>
      </c>
      <c r="BR1141" s="5">
        <v>90</v>
      </c>
      <c r="BS1141">
        <v>87</v>
      </c>
      <c r="BT1141">
        <v>88</v>
      </c>
      <c r="BU1141">
        <v>88</v>
      </c>
      <c r="BV1141">
        <v>90</v>
      </c>
      <c r="BW1141">
        <v>94</v>
      </c>
      <c r="BX1141">
        <v>94</v>
      </c>
      <c r="BY1141">
        <v>97</v>
      </c>
      <c r="BZ1141">
        <v>98</v>
      </c>
      <c r="CA1141">
        <v>93</v>
      </c>
      <c r="CB1141">
        <v>96</v>
      </c>
      <c r="CC1141">
        <v>97</v>
      </c>
      <c r="CD1141">
        <v>99</v>
      </c>
      <c r="CE1141">
        <v>93</v>
      </c>
      <c r="CF1141">
        <v>95</v>
      </c>
      <c r="CG1141">
        <v>96</v>
      </c>
      <c r="CH1141">
        <v>96</v>
      </c>
      <c r="CI1141">
        <v>96</v>
      </c>
      <c r="CJ1141">
        <v>98</v>
      </c>
      <c r="CK1141">
        <v>99</v>
      </c>
      <c r="CL1141">
        <v>96</v>
      </c>
      <c r="CM1141">
        <v>94</v>
      </c>
      <c r="CN1141">
        <v>95</v>
      </c>
      <c r="CO1141">
        <v>95</v>
      </c>
      <c r="CP1141">
        <v>93</v>
      </c>
      <c r="CQ1141">
        <v>91</v>
      </c>
      <c r="CR1141">
        <v>87</v>
      </c>
      <c r="CS1141">
        <v>81</v>
      </c>
      <c r="CT1141">
        <v>85</v>
      </c>
      <c r="CU1141">
        <v>85</v>
      </c>
      <c r="CV1141">
        <v>80</v>
      </c>
      <c r="CW1141">
        <v>81</v>
      </c>
      <c r="CX1141" t="s">
        <v>2</v>
      </c>
      <c r="CY1141" t="s">
        <v>18</v>
      </c>
    </row>
    <row r="1142" spans="1:103" x14ac:dyDescent="0.25">
      <c r="A1142" t="s">
        <v>7</v>
      </c>
      <c r="B1142">
        <v>37.371099999999998</v>
      </c>
      <c r="C1142">
        <v>-118.35890000000001</v>
      </c>
      <c r="D1142">
        <v>4110</v>
      </c>
      <c r="E1142" t="s">
        <v>1</v>
      </c>
      <c r="F1142">
        <v>166.6</v>
      </c>
      <c r="G1142">
        <v>1953</v>
      </c>
      <c r="H1142">
        <v>8</v>
      </c>
      <c r="I1142" t="s">
        <v>260</v>
      </c>
      <c r="J1142">
        <v>65</v>
      </c>
      <c r="K1142">
        <v>76</v>
      </c>
      <c r="L1142">
        <v>81</v>
      </c>
      <c r="M1142">
        <v>85</v>
      </c>
      <c r="N1142">
        <v>80</v>
      </c>
      <c r="O1142">
        <v>80</v>
      </c>
      <c r="P1142">
        <v>80</v>
      </c>
      <c r="Q1142">
        <v>80</v>
      </c>
      <c r="R1142">
        <v>80</v>
      </c>
      <c r="S1142">
        <v>84</v>
      </c>
      <c r="T1142">
        <v>89</v>
      </c>
      <c r="U1142">
        <v>90</v>
      </c>
      <c r="V1142">
        <v>89</v>
      </c>
      <c r="W1142">
        <v>93</v>
      </c>
      <c r="X1142">
        <v>93</v>
      </c>
      <c r="Y1142">
        <v>90</v>
      </c>
      <c r="Z1142">
        <v>87</v>
      </c>
      <c r="AA1142">
        <v>94</v>
      </c>
      <c r="AB1142">
        <v>94</v>
      </c>
      <c r="AC1142">
        <v>95</v>
      </c>
      <c r="AD1142">
        <v>97</v>
      </c>
      <c r="AE1142">
        <v>100</v>
      </c>
      <c r="AF1142">
        <v>100</v>
      </c>
      <c r="AG1142">
        <v>95</v>
      </c>
      <c r="AH1142">
        <v>92</v>
      </c>
      <c r="AI1142">
        <v>89</v>
      </c>
      <c r="AJ1142">
        <v>94</v>
      </c>
      <c r="AK1142">
        <v>95</v>
      </c>
      <c r="AL1142">
        <v>95</v>
      </c>
      <c r="AM1142">
        <v>96</v>
      </c>
      <c r="AN1142" s="5">
        <v>97</v>
      </c>
      <c r="AO1142" s="5">
        <v>100</v>
      </c>
      <c r="AP1142" s="5">
        <v>102</v>
      </c>
      <c r="AQ1142" s="5">
        <v>102</v>
      </c>
      <c r="AR1142" s="5">
        <v>103</v>
      </c>
      <c r="AS1142" s="5">
        <v>105</v>
      </c>
      <c r="AT1142" s="5">
        <v>105</v>
      </c>
      <c r="AU1142" s="5">
        <v>100</v>
      </c>
      <c r="AV1142" s="5">
        <v>98</v>
      </c>
      <c r="AW1142" s="5">
        <v>101</v>
      </c>
      <c r="AX1142" s="5">
        <v>105</v>
      </c>
      <c r="AY1142" s="5">
        <v>102</v>
      </c>
      <c r="AZ1142" s="5">
        <v>98</v>
      </c>
      <c r="BA1142" s="5">
        <v>101</v>
      </c>
      <c r="BB1142" s="5">
        <v>99</v>
      </c>
      <c r="BC1142" s="5">
        <v>100</v>
      </c>
      <c r="BD1142" s="5">
        <v>92</v>
      </c>
      <c r="BE1142" s="5">
        <v>95</v>
      </c>
      <c r="BF1142" s="5">
        <v>101</v>
      </c>
      <c r="BG1142" s="5">
        <v>105</v>
      </c>
      <c r="BH1142" s="5">
        <v>105</v>
      </c>
      <c r="BI1142" s="5">
        <v>104</v>
      </c>
      <c r="BJ1142" s="5">
        <v>105</v>
      </c>
      <c r="BK1142" s="5">
        <v>102</v>
      </c>
      <c r="BL1142" s="5">
        <v>97</v>
      </c>
      <c r="BM1142" s="5">
        <v>100</v>
      </c>
      <c r="BN1142" s="5">
        <v>102</v>
      </c>
      <c r="BO1142" s="5">
        <v>102</v>
      </c>
      <c r="BP1142" s="5">
        <v>102</v>
      </c>
      <c r="BQ1142" s="5">
        <v>100</v>
      </c>
      <c r="BR1142" s="5">
        <v>98</v>
      </c>
      <c r="BS1142">
        <v>98</v>
      </c>
      <c r="BT1142">
        <v>94</v>
      </c>
      <c r="BU1142">
        <v>91</v>
      </c>
      <c r="BV1142">
        <v>93</v>
      </c>
      <c r="BW1142">
        <v>95</v>
      </c>
      <c r="BX1142">
        <v>96</v>
      </c>
      <c r="BY1142">
        <v>99</v>
      </c>
      <c r="BZ1142">
        <v>101</v>
      </c>
      <c r="CA1142">
        <v>102</v>
      </c>
      <c r="CB1142">
        <v>101</v>
      </c>
      <c r="CC1142">
        <v>103</v>
      </c>
      <c r="CD1142">
        <v>93</v>
      </c>
      <c r="CE1142">
        <v>95</v>
      </c>
      <c r="CF1142">
        <v>98</v>
      </c>
      <c r="CG1142">
        <v>99</v>
      </c>
      <c r="CH1142">
        <v>98</v>
      </c>
      <c r="CI1142">
        <v>97</v>
      </c>
      <c r="CJ1142">
        <v>99</v>
      </c>
      <c r="CK1142">
        <v>100</v>
      </c>
      <c r="CL1142">
        <v>99</v>
      </c>
      <c r="CM1142">
        <v>95</v>
      </c>
      <c r="CN1142">
        <v>97</v>
      </c>
      <c r="CO1142">
        <v>98</v>
      </c>
      <c r="CP1142">
        <v>97</v>
      </c>
      <c r="CQ1142">
        <v>94</v>
      </c>
      <c r="CR1142">
        <v>95</v>
      </c>
      <c r="CS1142">
        <v>91</v>
      </c>
      <c r="CT1142">
        <v>91</v>
      </c>
      <c r="CU1142">
        <v>83</v>
      </c>
      <c r="CV1142">
        <v>80</v>
      </c>
      <c r="CW1142">
        <v>76</v>
      </c>
      <c r="CX1142" t="s">
        <v>5</v>
      </c>
      <c r="CY1142" t="s">
        <v>8</v>
      </c>
    </row>
    <row r="1143" spans="1:103" x14ac:dyDescent="0.25">
      <c r="A1143" t="s">
        <v>73</v>
      </c>
      <c r="B1143">
        <v>37.2667</v>
      </c>
      <c r="C1143">
        <v>-117.0167</v>
      </c>
      <c r="D1143">
        <v>4022</v>
      </c>
      <c r="E1143" t="s">
        <v>1</v>
      </c>
      <c r="F1143">
        <v>90.3</v>
      </c>
      <c r="G1143">
        <v>1953</v>
      </c>
      <c r="H1143">
        <v>8</v>
      </c>
      <c r="I1143" t="s">
        <v>260</v>
      </c>
      <c r="J1143">
        <v>70</v>
      </c>
      <c r="K1143">
        <v>76</v>
      </c>
      <c r="L1143">
        <v>80</v>
      </c>
      <c r="M1143">
        <v>83</v>
      </c>
      <c r="N1143">
        <v>85</v>
      </c>
      <c r="O1143">
        <v>83</v>
      </c>
      <c r="P1143">
        <v>82</v>
      </c>
      <c r="Q1143">
        <v>79</v>
      </c>
      <c r="R1143">
        <v>79</v>
      </c>
      <c r="S1143">
        <v>85</v>
      </c>
      <c r="T1143">
        <v>91</v>
      </c>
      <c r="U1143">
        <v>90</v>
      </c>
      <c r="V1143">
        <v>91</v>
      </c>
      <c r="W1143">
        <v>90</v>
      </c>
      <c r="X1143">
        <v>94</v>
      </c>
      <c r="Y1143">
        <v>91</v>
      </c>
      <c r="Z1143">
        <v>90</v>
      </c>
      <c r="AA1143">
        <v>88</v>
      </c>
      <c r="AB1143">
        <v>89</v>
      </c>
      <c r="AC1143">
        <v>95</v>
      </c>
      <c r="AD1143">
        <v>98</v>
      </c>
      <c r="AE1143">
        <v>100</v>
      </c>
      <c r="AF1143">
        <v>101</v>
      </c>
      <c r="AG1143">
        <v>91</v>
      </c>
      <c r="AH1143">
        <v>90</v>
      </c>
      <c r="AI1143">
        <v>94</v>
      </c>
      <c r="AJ1143">
        <v>95</v>
      </c>
      <c r="AK1143">
        <v>93</v>
      </c>
      <c r="AL1143">
        <v>97</v>
      </c>
      <c r="AN1143" s="5">
        <v>97</v>
      </c>
      <c r="AO1143" s="5">
        <v>101</v>
      </c>
      <c r="AP1143" s="5">
        <v>100</v>
      </c>
      <c r="AQ1143" s="5">
        <v>103</v>
      </c>
      <c r="AR1143" s="5">
        <v>102</v>
      </c>
      <c r="AS1143" s="5">
        <v>106</v>
      </c>
      <c r="AT1143" s="5">
        <v>105</v>
      </c>
      <c r="AU1143" s="5">
        <v>99</v>
      </c>
      <c r="AV1143" s="5">
        <v>96</v>
      </c>
      <c r="AW1143" s="5">
        <v>99</v>
      </c>
      <c r="AX1143" s="5">
        <v>104</v>
      </c>
      <c r="AY1143" s="5">
        <v>104</v>
      </c>
      <c r="AZ1143" s="5">
        <v>103</v>
      </c>
      <c r="BA1143" s="5">
        <v>99</v>
      </c>
      <c r="BB1143" s="5">
        <v>95</v>
      </c>
      <c r="BC1143" s="5">
        <v>95</v>
      </c>
      <c r="BD1143" s="5">
        <v>93</v>
      </c>
      <c r="BE1143" s="5">
        <v>95</v>
      </c>
      <c r="BF1143" s="5">
        <v>101</v>
      </c>
      <c r="BG1143" s="5">
        <v>103</v>
      </c>
      <c r="BH1143" s="5">
        <v>104</v>
      </c>
      <c r="BI1143" s="5">
        <v>104</v>
      </c>
      <c r="BJ1143" s="5">
        <v>105</v>
      </c>
      <c r="BK1143" s="5">
        <v>100</v>
      </c>
      <c r="BL1143" s="5">
        <v>100</v>
      </c>
      <c r="BM1143" s="5">
        <v>99</v>
      </c>
      <c r="BN1143" s="5">
        <v>101</v>
      </c>
      <c r="BO1143" s="5">
        <v>100</v>
      </c>
      <c r="BP1143" s="5">
        <v>101</v>
      </c>
      <c r="BQ1143" s="5">
        <v>99</v>
      </c>
      <c r="BR1143" s="5">
        <v>90</v>
      </c>
      <c r="BS1143">
        <v>95</v>
      </c>
      <c r="BT1143">
        <v>95</v>
      </c>
      <c r="BU1143">
        <v>90</v>
      </c>
      <c r="BV1143">
        <v>92</v>
      </c>
      <c r="BW1143">
        <v>95</v>
      </c>
      <c r="BX1143">
        <v>97</v>
      </c>
      <c r="BY1143">
        <v>99</v>
      </c>
      <c r="BZ1143">
        <v>101</v>
      </c>
      <c r="CA1143">
        <v>100</v>
      </c>
      <c r="CB1143">
        <v>101</v>
      </c>
      <c r="CC1143">
        <v>102</v>
      </c>
      <c r="CD1143">
        <v>97</v>
      </c>
      <c r="CE1143">
        <v>96</v>
      </c>
      <c r="CF1143">
        <v>98</v>
      </c>
      <c r="CG1143">
        <v>95</v>
      </c>
      <c r="CH1143">
        <v>96</v>
      </c>
      <c r="CI1143">
        <v>93</v>
      </c>
      <c r="CJ1143">
        <v>100</v>
      </c>
      <c r="CK1143">
        <v>101</v>
      </c>
      <c r="CL1143">
        <v>100</v>
      </c>
      <c r="CM1143">
        <v>97</v>
      </c>
      <c r="CN1143">
        <v>96</v>
      </c>
      <c r="CO1143">
        <v>105</v>
      </c>
      <c r="CP1143">
        <v>98</v>
      </c>
      <c r="CQ1143">
        <v>93</v>
      </c>
      <c r="CR1143">
        <v>92</v>
      </c>
      <c r="CS1143">
        <v>90</v>
      </c>
      <c r="CT1143">
        <v>88</v>
      </c>
      <c r="CU1143">
        <v>86</v>
      </c>
      <c r="CV1143">
        <v>85</v>
      </c>
      <c r="CW1143">
        <v>78</v>
      </c>
      <c r="CX1143" t="s">
        <v>2</v>
      </c>
      <c r="CY1143" t="s">
        <v>74</v>
      </c>
    </row>
    <row r="1144" spans="1:103" x14ac:dyDescent="0.25">
      <c r="A1144" t="s">
        <v>55</v>
      </c>
      <c r="B1144">
        <v>35.4</v>
      </c>
      <c r="C1144">
        <v>-115.8167</v>
      </c>
      <c r="D1144">
        <v>3953</v>
      </c>
      <c r="E1144" t="s">
        <v>1</v>
      </c>
      <c r="F1144">
        <v>151.19999999999999</v>
      </c>
      <c r="G1144">
        <v>1953</v>
      </c>
      <c r="H1144">
        <v>8</v>
      </c>
      <c r="I1144" t="s">
        <v>260</v>
      </c>
      <c r="J1144">
        <v>72</v>
      </c>
      <c r="K1144">
        <v>74</v>
      </c>
      <c r="L1144">
        <v>79</v>
      </c>
      <c r="M1144">
        <v>81</v>
      </c>
      <c r="N1144">
        <v>78</v>
      </c>
      <c r="O1144">
        <v>80</v>
      </c>
      <c r="P1144">
        <v>80</v>
      </c>
      <c r="Q1144">
        <v>78</v>
      </c>
      <c r="R1144">
        <v>81</v>
      </c>
      <c r="S1144">
        <v>87</v>
      </c>
      <c r="T1144">
        <v>92</v>
      </c>
      <c r="U1144">
        <v>90</v>
      </c>
      <c r="V1144">
        <v>89</v>
      </c>
      <c r="W1144">
        <v>90</v>
      </c>
      <c r="X1144">
        <v>93</v>
      </c>
      <c r="Y1144">
        <v>90</v>
      </c>
      <c r="Z1144">
        <v>84</v>
      </c>
      <c r="AA1144">
        <v>80</v>
      </c>
      <c r="AB1144">
        <v>84</v>
      </c>
      <c r="AC1144">
        <v>93</v>
      </c>
      <c r="AD1144">
        <v>95</v>
      </c>
      <c r="AE1144">
        <v>99</v>
      </c>
      <c r="AF1144">
        <v>97</v>
      </c>
      <c r="AG1144">
        <v>98</v>
      </c>
      <c r="AH1144">
        <v>94</v>
      </c>
      <c r="AI1144">
        <v>91</v>
      </c>
      <c r="AJ1144">
        <v>91</v>
      </c>
      <c r="AK1144">
        <v>90</v>
      </c>
      <c r="AL1144">
        <v>92</v>
      </c>
      <c r="AM1144">
        <v>95</v>
      </c>
      <c r="AN1144" s="5">
        <v>95</v>
      </c>
      <c r="AO1144" s="5">
        <v>99</v>
      </c>
      <c r="AP1144" s="5">
        <v>97</v>
      </c>
      <c r="AQ1144" s="5">
        <v>93</v>
      </c>
      <c r="AR1144" s="5">
        <v>98</v>
      </c>
      <c r="AS1144" s="5">
        <v>100</v>
      </c>
      <c r="AT1144" s="5">
        <v>97</v>
      </c>
      <c r="AU1144" s="5">
        <v>95</v>
      </c>
      <c r="AV1144" s="5">
        <v>96</v>
      </c>
      <c r="AW1144" s="5">
        <v>96</v>
      </c>
      <c r="AX1144" s="5">
        <v>102</v>
      </c>
      <c r="AY1144" s="5">
        <v>98</v>
      </c>
      <c r="AZ1144" s="5">
        <v>96</v>
      </c>
      <c r="BA1144" s="5">
        <v>94</v>
      </c>
      <c r="BB1144" s="5">
        <v>95</v>
      </c>
      <c r="BC1144" s="5">
        <v>94</v>
      </c>
      <c r="BD1144" s="5">
        <v>92</v>
      </c>
      <c r="BE1144" s="5">
        <v>94</v>
      </c>
      <c r="BF1144" s="5">
        <v>97</v>
      </c>
      <c r="BG1144" s="5">
        <v>101</v>
      </c>
      <c r="BH1144" s="5">
        <v>100</v>
      </c>
      <c r="BI1144" s="5">
        <v>102</v>
      </c>
      <c r="BJ1144" s="5">
        <v>103</v>
      </c>
      <c r="BK1144" s="5">
        <v>97</v>
      </c>
      <c r="BL1144" s="5">
        <v>95</v>
      </c>
      <c r="BM1144" s="5">
        <v>97</v>
      </c>
      <c r="BN1144" s="5">
        <v>96</v>
      </c>
      <c r="BO1144" s="5">
        <v>97</v>
      </c>
      <c r="BP1144" s="5">
        <v>99</v>
      </c>
      <c r="BQ1144" s="5">
        <v>95</v>
      </c>
      <c r="BR1144" s="5">
        <v>87</v>
      </c>
      <c r="BS1144">
        <v>96</v>
      </c>
      <c r="BT1144">
        <v>90</v>
      </c>
      <c r="BU1144">
        <v>88</v>
      </c>
      <c r="BV1144">
        <v>89</v>
      </c>
      <c r="BW1144">
        <v>92</v>
      </c>
      <c r="BX1144">
        <v>94</v>
      </c>
      <c r="BY1144">
        <v>101</v>
      </c>
      <c r="BZ1144">
        <v>100</v>
      </c>
      <c r="CA1144">
        <v>98</v>
      </c>
      <c r="CB1144">
        <v>96</v>
      </c>
      <c r="CC1144">
        <v>93</v>
      </c>
      <c r="CD1144">
        <v>96</v>
      </c>
      <c r="CE1144">
        <v>98</v>
      </c>
      <c r="CF1144">
        <v>97</v>
      </c>
      <c r="CG1144">
        <v>96</v>
      </c>
      <c r="CH1144">
        <v>95</v>
      </c>
      <c r="CI1144">
        <v>97</v>
      </c>
      <c r="CJ1144">
        <v>96</v>
      </c>
      <c r="CK1144">
        <v>98</v>
      </c>
      <c r="CL1144">
        <v>96</v>
      </c>
      <c r="CM1144">
        <v>93</v>
      </c>
      <c r="CN1144">
        <v>91</v>
      </c>
      <c r="CO1144">
        <v>94</v>
      </c>
      <c r="CP1144">
        <v>92</v>
      </c>
      <c r="CQ1144">
        <v>90</v>
      </c>
      <c r="CR1144">
        <v>86</v>
      </c>
      <c r="CS1144">
        <v>87</v>
      </c>
      <c r="CX1144" t="s">
        <v>5</v>
      </c>
      <c r="CY1144" t="s">
        <v>56</v>
      </c>
    </row>
    <row r="1145" spans="1:103" x14ac:dyDescent="0.25">
      <c r="A1145" t="s">
        <v>4</v>
      </c>
      <c r="B1145">
        <v>36.798099999999998</v>
      </c>
      <c r="C1145">
        <v>-118.20359999999999</v>
      </c>
      <c r="D1145">
        <v>3950</v>
      </c>
      <c r="E1145" t="s">
        <v>1</v>
      </c>
      <c r="F1145">
        <v>124.8</v>
      </c>
      <c r="G1145">
        <v>1953</v>
      </c>
      <c r="H1145">
        <v>8</v>
      </c>
      <c r="I1145" t="s">
        <v>260</v>
      </c>
      <c r="J1145">
        <v>78</v>
      </c>
      <c r="K1145">
        <v>65</v>
      </c>
      <c r="L1145">
        <v>74</v>
      </c>
      <c r="M1145">
        <v>79</v>
      </c>
      <c r="N1145">
        <v>85</v>
      </c>
      <c r="Q1145">
        <v>84</v>
      </c>
      <c r="R1145">
        <v>80</v>
      </c>
      <c r="S1145">
        <v>79</v>
      </c>
      <c r="T1145">
        <v>82</v>
      </c>
      <c r="U1145">
        <v>89</v>
      </c>
      <c r="X1145">
        <v>94</v>
      </c>
      <c r="Y1145">
        <v>92</v>
      </c>
      <c r="Z1145">
        <v>87</v>
      </c>
      <c r="AA1145">
        <v>85</v>
      </c>
      <c r="AB1145">
        <v>90</v>
      </c>
      <c r="AE1145">
        <v>96</v>
      </c>
      <c r="AF1145">
        <v>99</v>
      </c>
      <c r="AG1145">
        <v>99</v>
      </c>
      <c r="AH1145">
        <v>94</v>
      </c>
      <c r="AI1145">
        <v>94</v>
      </c>
      <c r="AL1145">
        <v>95</v>
      </c>
      <c r="AM1145">
        <v>94</v>
      </c>
      <c r="AN1145" s="5">
        <v>99</v>
      </c>
      <c r="AO1145" s="5">
        <v>95</v>
      </c>
      <c r="AP1145" s="5">
        <v>99</v>
      </c>
      <c r="AQ1145" s="8">
        <f>(2*AP1145+AS1145)/3</f>
        <v>100</v>
      </c>
      <c r="AR1145" s="8">
        <f>(AQ1145+2*AT1145)/3</f>
        <v>102.66666666666667</v>
      </c>
      <c r="AS1145" s="5">
        <v>102</v>
      </c>
      <c r="AT1145" s="5">
        <v>104</v>
      </c>
      <c r="AU1145" s="5">
        <v>104</v>
      </c>
      <c r="AV1145" s="5">
        <v>100</v>
      </c>
      <c r="AW1145" s="5">
        <v>97</v>
      </c>
      <c r="AX1145" s="8">
        <f>(2*AW1145+AZ1145)/3</f>
        <v>98.666666666666671</v>
      </c>
      <c r="AY1145" s="8">
        <f>(AX1145+2*BA1145)/3</f>
        <v>100.22222222222223</v>
      </c>
      <c r="AZ1145" s="5">
        <v>102</v>
      </c>
      <c r="BA1145" s="5">
        <v>101</v>
      </c>
      <c r="BB1145" s="5">
        <v>99</v>
      </c>
      <c r="BC1145" s="5">
        <v>97</v>
      </c>
      <c r="BD1145" s="5">
        <v>97</v>
      </c>
      <c r="BE1145" s="8">
        <f>(2*BD1145+BG1145)/3</f>
        <v>97.666666666666671</v>
      </c>
      <c r="BF1145" s="8">
        <f>(BE1145+2*BH1145)/3</f>
        <v>99.8888888888889</v>
      </c>
      <c r="BG1145" s="5">
        <v>99</v>
      </c>
      <c r="BH1145" s="5">
        <v>101</v>
      </c>
      <c r="BI1145" s="5">
        <v>103</v>
      </c>
      <c r="BJ1145" s="5">
        <v>103</v>
      </c>
      <c r="BK1145" s="5">
        <v>103</v>
      </c>
      <c r="BL1145" s="8">
        <f>(2*BK1145+BN1145)/3</f>
        <v>102</v>
      </c>
      <c r="BM1145" s="8">
        <f>(BL1145+2*BO1145)/3</f>
        <v>101.33333333333333</v>
      </c>
      <c r="BN1145" s="5">
        <v>100</v>
      </c>
      <c r="BO1145" s="5">
        <v>101</v>
      </c>
      <c r="BP1145" s="5">
        <v>100</v>
      </c>
      <c r="BQ1145" s="5">
        <v>100</v>
      </c>
      <c r="BR1145" s="5">
        <v>98</v>
      </c>
      <c r="BT1145">
        <v>96</v>
      </c>
      <c r="BV1145">
        <v>90</v>
      </c>
      <c r="BW1145">
        <v>92</v>
      </c>
      <c r="BX1145">
        <v>95</v>
      </c>
      <c r="BY1145">
        <v>95</v>
      </c>
      <c r="CB1145">
        <v>100</v>
      </c>
      <c r="CC1145">
        <v>100</v>
      </c>
      <c r="CD1145">
        <v>101</v>
      </c>
      <c r="CE1145">
        <v>92</v>
      </c>
      <c r="CF1145">
        <v>97</v>
      </c>
      <c r="CI1145">
        <v>98</v>
      </c>
      <c r="CJ1145">
        <v>97</v>
      </c>
      <c r="CK1145">
        <v>98</v>
      </c>
      <c r="CL1145">
        <v>101</v>
      </c>
      <c r="CM1145">
        <v>101</v>
      </c>
      <c r="CP1145">
        <v>97</v>
      </c>
      <c r="CQ1145">
        <v>96</v>
      </c>
      <c r="CR1145">
        <v>95</v>
      </c>
      <c r="CS1145">
        <v>93</v>
      </c>
      <c r="CT1145">
        <v>91</v>
      </c>
      <c r="CU1145">
        <v>90</v>
      </c>
      <c r="CX1145" t="s">
        <v>5</v>
      </c>
      <c r="CY1145" t="s">
        <v>6</v>
      </c>
    </row>
    <row r="1146" spans="1:103" x14ac:dyDescent="0.25">
      <c r="A1146" t="s">
        <v>49</v>
      </c>
      <c r="B1146">
        <v>36.1389</v>
      </c>
      <c r="C1146">
        <v>-117.9528</v>
      </c>
      <c r="D1146">
        <v>3825</v>
      </c>
      <c r="E1146" t="s">
        <v>1</v>
      </c>
      <c r="F1146">
        <v>103.6</v>
      </c>
      <c r="G1146">
        <v>1953</v>
      </c>
      <c r="H1146">
        <v>8</v>
      </c>
      <c r="I1146" t="s">
        <v>260</v>
      </c>
      <c r="J1146">
        <v>66</v>
      </c>
      <c r="K1146">
        <v>71</v>
      </c>
      <c r="L1146">
        <v>78</v>
      </c>
      <c r="M1146">
        <v>81</v>
      </c>
      <c r="N1146">
        <v>79</v>
      </c>
      <c r="O1146">
        <v>78</v>
      </c>
      <c r="P1146">
        <v>80</v>
      </c>
      <c r="Q1146">
        <v>78</v>
      </c>
      <c r="R1146">
        <v>75</v>
      </c>
      <c r="S1146">
        <v>79</v>
      </c>
      <c r="T1146">
        <v>84</v>
      </c>
      <c r="U1146">
        <v>88</v>
      </c>
      <c r="V1146">
        <v>89</v>
      </c>
      <c r="W1146">
        <v>89</v>
      </c>
      <c r="X1146">
        <v>89</v>
      </c>
      <c r="Y1146">
        <v>85</v>
      </c>
      <c r="Z1146">
        <v>82</v>
      </c>
      <c r="AA1146">
        <v>82</v>
      </c>
      <c r="AB1146">
        <v>84</v>
      </c>
      <c r="AC1146">
        <v>90</v>
      </c>
      <c r="AD1146">
        <v>95</v>
      </c>
      <c r="AE1146">
        <v>98</v>
      </c>
      <c r="AF1146">
        <v>98</v>
      </c>
      <c r="AG1146">
        <v>95</v>
      </c>
      <c r="AH1146">
        <v>91</v>
      </c>
      <c r="AI1146">
        <v>91</v>
      </c>
      <c r="AJ1146">
        <v>89</v>
      </c>
      <c r="AK1146">
        <v>92</v>
      </c>
      <c r="AL1146">
        <v>91</v>
      </c>
      <c r="AM1146">
        <v>94</v>
      </c>
      <c r="AN1146" s="5">
        <v>95</v>
      </c>
      <c r="AO1146" s="5">
        <v>95</v>
      </c>
      <c r="AP1146" s="5">
        <v>99</v>
      </c>
      <c r="AQ1146" s="5">
        <v>98</v>
      </c>
      <c r="AR1146" s="5">
        <v>98</v>
      </c>
      <c r="AS1146" s="5">
        <v>100</v>
      </c>
      <c r="AT1146" s="5">
        <v>100</v>
      </c>
      <c r="AU1146" s="5">
        <v>96</v>
      </c>
      <c r="AV1146" s="5">
        <v>93</v>
      </c>
      <c r="AW1146" s="5">
        <v>96</v>
      </c>
      <c r="AX1146" s="5">
        <v>98</v>
      </c>
      <c r="AY1146" s="5">
        <v>98</v>
      </c>
      <c r="AZ1146" s="5">
        <v>96</v>
      </c>
      <c r="BA1146" s="5">
        <v>95</v>
      </c>
      <c r="BB1146" s="5">
        <v>97</v>
      </c>
      <c r="BC1146" s="5">
        <v>90</v>
      </c>
      <c r="BD1146" s="5">
        <v>93</v>
      </c>
      <c r="BE1146" s="5">
        <v>93</v>
      </c>
      <c r="BF1146" s="5">
        <v>98</v>
      </c>
      <c r="BG1146" s="5">
        <v>100</v>
      </c>
      <c r="BH1146" s="5">
        <v>100</v>
      </c>
      <c r="BI1146" s="5">
        <v>100</v>
      </c>
      <c r="BJ1146" s="5">
        <v>100</v>
      </c>
      <c r="BK1146" s="5">
        <v>96</v>
      </c>
      <c r="BL1146" s="5">
        <v>93</v>
      </c>
      <c r="BM1146" s="5">
        <v>94</v>
      </c>
      <c r="BN1146" s="5">
        <v>96</v>
      </c>
      <c r="BO1146" s="5">
        <v>96</v>
      </c>
      <c r="BP1146" s="5">
        <v>97</v>
      </c>
      <c r="BQ1146" s="5">
        <v>95</v>
      </c>
      <c r="BR1146" s="5">
        <v>91</v>
      </c>
      <c r="BS1146">
        <v>94</v>
      </c>
      <c r="BT1146">
        <v>90</v>
      </c>
      <c r="BU1146">
        <v>88</v>
      </c>
      <c r="BV1146">
        <v>88</v>
      </c>
      <c r="BW1146">
        <v>90</v>
      </c>
      <c r="BX1146">
        <v>90</v>
      </c>
      <c r="BY1146">
        <v>94</v>
      </c>
      <c r="BZ1146">
        <v>97</v>
      </c>
      <c r="CA1146">
        <v>96</v>
      </c>
      <c r="CB1146">
        <v>97</v>
      </c>
      <c r="CC1146">
        <v>99</v>
      </c>
      <c r="CD1146">
        <v>92</v>
      </c>
      <c r="CE1146">
        <v>95</v>
      </c>
      <c r="CF1146">
        <v>95</v>
      </c>
      <c r="CG1146">
        <v>96</v>
      </c>
      <c r="CH1146">
        <v>94</v>
      </c>
      <c r="CI1146">
        <v>94</v>
      </c>
      <c r="CJ1146">
        <v>94</v>
      </c>
      <c r="CK1146">
        <v>97</v>
      </c>
      <c r="CL1146">
        <v>97</v>
      </c>
      <c r="CM1146">
        <v>94</v>
      </c>
      <c r="CN1146">
        <v>92</v>
      </c>
      <c r="CO1146">
        <v>95</v>
      </c>
      <c r="CP1146">
        <v>95</v>
      </c>
      <c r="CQ1146">
        <v>90</v>
      </c>
      <c r="CR1146">
        <v>90</v>
      </c>
      <c r="CS1146">
        <v>97</v>
      </c>
      <c r="CT1146">
        <v>87</v>
      </c>
      <c r="CU1146">
        <v>76</v>
      </c>
      <c r="CV1146">
        <v>76</v>
      </c>
      <c r="CW1146">
        <v>79</v>
      </c>
      <c r="CX1146" t="s">
        <v>5</v>
      </c>
      <c r="CY1146" t="s">
        <v>50</v>
      </c>
    </row>
    <row r="1147" spans="1:103" x14ac:dyDescent="0.25">
      <c r="A1147" t="s">
        <v>61</v>
      </c>
      <c r="B1147">
        <v>35.369199999999999</v>
      </c>
      <c r="C1147">
        <v>-117.6525</v>
      </c>
      <c r="D1147">
        <v>3570</v>
      </c>
      <c r="E1147" t="s">
        <v>1</v>
      </c>
      <c r="F1147">
        <v>140.5</v>
      </c>
      <c r="G1147">
        <v>1953</v>
      </c>
      <c r="H1147">
        <v>8</v>
      </c>
      <c r="I1147" t="s">
        <v>260</v>
      </c>
      <c r="J1147">
        <v>70</v>
      </c>
      <c r="K1147">
        <v>76</v>
      </c>
      <c r="L1147">
        <v>80</v>
      </c>
      <c r="M1147">
        <v>82</v>
      </c>
      <c r="N1147">
        <v>82</v>
      </c>
      <c r="O1147">
        <v>77</v>
      </c>
      <c r="P1147">
        <v>77</v>
      </c>
      <c r="Q1147">
        <v>78</v>
      </c>
      <c r="R1147">
        <v>78</v>
      </c>
      <c r="S1147">
        <v>86</v>
      </c>
      <c r="T1147">
        <v>92</v>
      </c>
      <c r="U1147">
        <v>87</v>
      </c>
      <c r="V1147">
        <v>91</v>
      </c>
      <c r="W1147">
        <v>94</v>
      </c>
      <c r="X1147">
        <v>95</v>
      </c>
      <c r="Y1147">
        <v>89</v>
      </c>
      <c r="Z1147">
        <v>82</v>
      </c>
      <c r="AA1147">
        <v>82</v>
      </c>
      <c r="AB1147">
        <v>89</v>
      </c>
      <c r="AC1147">
        <v>95</v>
      </c>
      <c r="AD1147">
        <v>99</v>
      </c>
      <c r="AE1147">
        <v>102</v>
      </c>
      <c r="AF1147">
        <v>102</v>
      </c>
      <c r="AG1147">
        <v>97</v>
      </c>
      <c r="AH1147">
        <v>93</v>
      </c>
      <c r="AI1147">
        <v>87</v>
      </c>
      <c r="AJ1147">
        <v>94</v>
      </c>
      <c r="AK1147">
        <v>91</v>
      </c>
      <c r="AL1147">
        <v>95</v>
      </c>
      <c r="AM1147">
        <v>95</v>
      </c>
      <c r="AN1147" s="5">
        <v>99</v>
      </c>
      <c r="AO1147" s="5">
        <v>101</v>
      </c>
      <c r="AP1147" s="5">
        <v>103</v>
      </c>
      <c r="AQ1147" s="5">
        <v>104</v>
      </c>
      <c r="AR1147" s="5">
        <v>102</v>
      </c>
      <c r="AS1147" s="5">
        <v>105</v>
      </c>
      <c r="AT1147" s="5">
        <v>105</v>
      </c>
      <c r="AU1147" s="5">
        <v>100</v>
      </c>
      <c r="AV1147" s="5">
        <v>99</v>
      </c>
      <c r="AW1147" s="5">
        <v>101</v>
      </c>
      <c r="AX1147" s="5">
        <v>104</v>
      </c>
      <c r="AY1147" s="5">
        <v>103</v>
      </c>
      <c r="AZ1147" s="5">
        <v>102</v>
      </c>
      <c r="BA1147" s="5">
        <v>102</v>
      </c>
      <c r="BB1147" s="5">
        <v>102</v>
      </c>
      <c r="BC1147" s="5">
        <v>103</v>
      </c>
      <c r="BD1147" s="5">
        <v>101</v>
      </c>
      <c r="BE1147" s="5">
        <v>100</v>
      </c>
      <c r="BF1147" s="5">
        <v>102</v>
      </c>
      <c r="BG1147" s="5">
        <v>104</v>
      </c>
      <c r="BH1147" s="5">
        <v>105</v>
      </c>
      <c r="BI1147" s="5">
        <v>106</v>
      </c>
      <c r="BJ1147" s="5">
        <v>105</v>
      </c>
      <c r="BK1147" s="5">
        <v>99</v>
      </c>
      <c r="BL1147" s="5">
        <v>100</v>
      </c>
      <c r="BM1147" s="5">
        <v>100</v>
      </c>
      <c r="BN1147" s="5">
        <v>101</v>
      </c>
      <c r="BO1147" s="5">
        <v>101</v>
      </c>
      <c r="BP1147" s="5">
        <v>102</v>
      </c>
      <c r="BQ1147" s="5">
        <v>99</v>
      </c>
      <c r="BR1147" s="5">
        <v>93</v>
      </c>
      <c r="BS1147">
        <v>97</v>
      </c>
      <c r="BT1147">
        <v>92</v>
      </c>
      <c r="BU1147">
        <v>90</v>
      </c>
      <c r="BV1147">
        <v>93</v>
      </c>
      <c r="BW1147">
        <v>95</v>
      </c>
      <c r="BX1147">
        <v>95</v>
      </c>
      <c r="BY1147">
        <v>99</v>
      </c>
      <c r="BZ1147">
        <v>102</v>
      </c>
      <c r="CA1147">
        <v>101</v>
      </c>
      <c r="CB1147">
        <v>102</v>
      </c>
      <c r="CC1147">
        <v>105</v>
      </c>
      <c r="CD1147">
        <v>100</v>
      </c>
      <c r="CE1147">
        <v>101</v>
      </c>
      <c r="CF1147">
        <v>100</v>
      </c>
      <c r="CG1147">
        <v>101</v>
      </c>
      <c r="CH1147">
        <v>98</v>
      </c>
      <c r="CI1147">
        <v>97</v>
      </c>
      <c r="CJ1147">
        <v>100</v>
      </c>
      <c r="CK1147">
        <v>101</v>
      </c>
      <c r="CL1147">
        <v>99</v>
      </c>
      <c r="CM1147">
        <v>95</v>
      </c>
      <c r="CN1147">
        <v>97</v>
      </c>
      <c r="CO1147">
        <v>97</v>
      </c>
      <c r="CP1147">
        <v>94</v>
      </c>
      <c r="CQ1147">
        <v>94</v>
      </c>
      <c r="CR1147">
        <v>94</v>
      </c>
      <c r="CS1147">
        <v>91</v>
      </c>
      <c r="CT1147">
        <v>85</v>
      </c>
      <c r="CU1147">
        <v>76</v>
      </c>
      <c r="CV1147">
        <v>79</v>
      </c>
      <c r="CW1147">
        <v>83</v>
      </c>
      <c r="CX1147" t="s">
        <v>5</v>
      </c>
      <c r="CY1147" t="s">
        <v>62</v>
      </c>
    </row>
    <row r="1148" spans="1:103" x14ac:dyDescent="0.25">
      <c r="A1148" t="s">
        <v>31</v>
      </c>
      <c r="B1148">
        <v>35.466099999999997</v>
      </c>
      <c r="C1148">
        <v>-114.9217</v>
      </c>
      <c r="D1148">
        <v>3540</v>
      </c>
      <c r="E1148" t="s">
        <v>1</v>
      </c>
      <c r="F1148">
        <v>207</v>
      </c>
      <c r="G1148">
        <v>1953</v>
      </c>
      <c r="H1148">
        <v>8</v>
      </c>
      <c r="I1148" t="s">
        <v>260</v>
      </c>
      <c r="J1148">
        <v>78</v>
      </c>
      <c r="K1148">
        <v>76</v>
      </c>
      <c r="L1148">
        <v>84</v>
      </c>
      <c r="M1148">
        <v>85</v>
      </c>
      <c r="N1148">
        <v>84</v>
      </c>
      <c r="O1148">
        <v>82</v>
      </c>
      <c r="P1148">
        <v>83</v>
      </c>
      <c r="Q1148">
        <v>81</v>
      </c>
      <c r="R1148">
        <v>83</v>
      </c>
      <c r="S1148">
        <v>87</v>
      </c>
      <c r="T1148">
        <v>96</v>
      </c>
      <c r="U1148">
        <v>94</v>
      </c>
      <c r="V1148">
        <v>94</v>
      </c>
      <c r="W1148">
        <v>95</v>
      </c>
      <c r="X1148">
        <v>95</v>
      </c>
      <c r="Y1148">
        <v>92</v>
      </c>
      <c r="Z1148">
        <v>85</v>
      </c>
      <c r="AA1148">
        <v>79</v>
      </c>
      <c r="AB1148">
        <v>84</v>
      </c>
      <c r="AC1148">
        <v>91</v>
      </c>
      <c r="AD1148">
        <v>98</v>
      </c>
      <c r="AE1148">
        <v>102</v>
      </c>
      <c r="AF1148">
        <v>102</v>
      </c>
      <c r="AG1148">
        <v>100</v>
      </c>
      <c r="AH1148">
        <v>98</v>
      </c>
      <c r="AI1148">
        <v>93</v>
      </c>
      <c r="AJ1148">
        <v>94</v>
      </c>
      <c r="AK1148">
        <v>95</v>
      </c>
      <c r="AL1148">
        <v>95</v>
      </c>
      <c r="AM1148">
        <v>100</v>
      </c>
      <c r="AN1148" s="5">
        <v>100</v>
      </c>
      <c r="AO1148" s="5">
        <v>103</v>
      </c>
      <c r="AP1148" s="5">
        <v>104</v>
      </c>
      <c r="AQ1148" s="5">
        <v>96</v>
      </c>
      <c r="AR1148" s="5">
        <v>102</v>
      </c>
      <c r="AS1148" s="5">
        <v>100</v>
      </c>
      <c r="AT1148" s="5">
        <v>98</v>
      </c>
      <c r="AU1148" s="5">
        <v>95</v>
      </c>
      <c r="AV1148" s="5">
        <v>95</v>
      </c>
      <c r="AW1148" s="5">
        <v>96</v>
      </c>
      <c r="AX1148" s="5">
        <v>102</v>
      </c>
      <c r="AY1148" s="5">
        <v>100</v>
      </c>
      <c r="AZ1148" s="5">
        <v>97</v>
      </c>
      <c r="BA1148" s="5">
        <v>89</v>
      </c>
      <c r="BB1148" s="5">
        <v>93</v>
      </c>
      <c r="BC1148" s="5">
        <v>91</v>
      </c>
      <c r="BD1148" s="5">
        <v>87</v>
      </c>
      <c r="BE1148" s="5">
        <v>89</v>
      </c>
      <c r="BF1148" s="5">
        <v>95</v>
      </c>
      <c r="BG1148" s="5">
        <v>100</v>
      </c>
      <c r="BH1148" s="5">
        <v>100</v>
      </c>
      <c r="BI1148" s="5">
        <v>102</v>
      </c>
      <c r="BJ1148" s="5">
        <v>103</v>
      </c>
      <c r="BK1148" s="5">
        <v>98</v>
      </c>
      <c r="BL1148" s="5">
        <v>94</v>
      </c>
      <c r="BM1148" s="5">
        <v>96</v>
      </c>
      <c r="BN1148" s="5">
        <v>98</v>
      </c>
      <c r="BO1148" s="5">
        <v>96</v>
      </c>
      <c r="BP1148" s="5">
        <v>97</v>
      </c>
      <c r="BQ1148" s="5">
        <v>88</v>
      </c>
      <c r="BR1148" s="5">
        <v>85</v>
      </c>
      <c r="BS1148">
        <v>92</v>
      </c>
      <c r="BT1148">
        <v>93</v>
      </c>
      <c r="BV1148">
        <v>93</v>
      </c>
      <c r="BW1148">
        <v>94</v>
      </c>
      <c r="BX1148">
        <v>98</v>
      </c>
      <c r="BY1148">
        <v>101</v>
      </c>
      <c r="BZ1148">
        <v>102</v>
      </c>
      <c r="CA1148">
        <v>97</v>
      </c>
      <c r="CB1148">
        <v>96</v>
      </c>
      <c r="CC1148">
        <v>96</v>
      </c>
      <c r="CD1148">
        <v>99</v>
      </c>
      <c r="CE1148">
        <v>97</v>
      </c>
      <c r="CF1148">
        <v>96</v>
      </c>
      <c r="CG1148">
        <v>96</v>
      </c>
      <c r="CH1148">
        <v>96</v>
      </c>
      <c r="CI1148">
        <v>98</v>
      </c>
      <c r="CJ1148">
        <v>100</v>
      </c>
      <c r="CK1148">
        <v>98</v>
      </c>
      <c r="CL1148">
        <v>98</v>
      </c>
      <c r="CM1148">
        <v>95</v>
      </c>
      <c r="CN1148">
        <v>96</v>
      </c>
      <c r="CO1148">
        <v>95</v>
      </c>
      <c r="CP1148">
        <v>95</v>
      </c>
      <c r="CQ1148">
        <v>90</v>
      </c>
      <c r="CR1148">
        <v>85</v>
      </c>
      <c r="CS1148">
        <v>89</v>
      </c>
      <c r="CT1148">
        <v>88</v>
      </c>
      <c r="CU1148">
        <v>85</v>
      </c>
      <c r="CV1148">
        <v>81</v>
      </c>
      <c r="CW1148">
        <v>82</v>
      </c>
      <c r="CX1148" t="s">
        <v>2</v>
      </c>
      <c r="CY1148" t="s">
        <v>32</v>
      </c>
    </row>
    <row r="1149" spans="1:103" x14ac:dyDescent="0.25">
      <c r="A1149" t="s">
        <v>47</v>
      </c>
      <c r="B1149">
        <v>37.366700000000002</v>
      </c>
      <c r="C1149">
        <v>-115.16670000000001</v>
      </c>
      <c r="D1149">
        <v>3488</v>
      </c>
      <c r="E1149" t="s">
        <v>1</v>
      </c>
      <c r="F1149">
        <v>181.4</v>
      </c>
      <c r="G1149">
        <v>1953</v>
      </c>
      <c r="H1149">
        <v>8</v>
      </c>
      <c r="I1149" t="s">
        <v>260</v>
      </c>
      <c r="J1149">
        <v>79</v>
      </c>
      <c r="K1149">
        <v>80</v>
      </c>
      <c r="L1149">
        <v>86</v>
      </c>
      <c r="M1149">
        <v>90</v>
      </c>
      <c r="N1149">
        <v>89</v>
      </c>
      <c r="O1149">
        <v>86</v>
      </c>
      <c r="P1149">
        <v>88</v>
      </c>
      <c r="Q1149">
        <v>85</v>
      </c>
      <c r="R1149">
        <v>92</v>
      </c>
      <c r="S1149">
        <v>93</v>
      </c>
      <c r="T1149">
        <v>97</v>
      </c>
      <c r="U1149">
        <v>95</v>
      </c>
      <c r="V1149">
        <v>99</v>
      </c>
      <c r="W1149">
        <v>99</v>
      </c>
      <c r="X1149">
        <v>94</v>
      </c>
      <c r="Y1149">
        <v>94</v>
      </c>
      <c r="Z1149">
        <v>95</v>
      </c>
      <c r="AA1149">
        <v>91</v>
      </c>
      <c r="AB1149">
        <v>92</v>
      </c>
      <c r="AC1149">
        <v>96</v>
      </c>
      <c r="AD1149">
        <v>100</v>
      </c>
      <c r="AE1149">
        <v>104</v>
      </c>
      <c r="AF1149">
        <v>103</v>
      </c>
      <c r="AG1149">
        <v>97</v>
      </c>
      <c r="AH1149">
        <v>96</v>
      </c>
      <c r="AI1149">
        <v>95</v>
      </c>
      <c r="AJ1149">
        <v>97</v>
      </c>
      <c r="AK1149">
        <v>99</v>
      </c>
      <c r="AL1149">
        <v>100</v>
      </c>
      <c r="AM1149">
        <v>102</v>
      </c>
      <c r="AN1149" s="5">
        <v>102</v>
      </c>
      <c r="AO1149" s="5">
        <v>103</v>
      </c>
      <c r="AP1149" s="5">
        <v>103</v>
      </c>
      <c r="AQ1149" s="5">
        <v>106</v>
      </c>
      <c r="AR1149" s="5">
        <v>107</v>
      </c>
      <c r="AS1149" s="5">
        <v>107</v>
      </c>
      <c r="AT1149" s="5">
        <v>105</v>
      </c>
      <c r="AU1149" s="5">
        <v>103</v>
      </c>
      <c r="AV1149" s="5">
        <v>95</v>
      </c>
      <c r="AW1149" s="5">
        <v>101</v>
      </c>
      <c r="AX1149" s="5">
        <v>103</v>
      </c>
      <c r="AY1149" s="5">
        <v>105</v>
      </c>
      <c r="AZ1149" s="5">
        <v>102</v>
      </c>
      <c r="BA1149" s="5">
        <v>103</v>
      </c>
      <c r="BB1149" s="5">
        <v>97</v>
      </c>
      <c r="BC1149" s="5">
        <v>94</v>
      </c>
      <c r="BD1149" s="5">
        <v>94</v>
      </c>
      <c r="BE1149" s="5">
        <v>97</v>
      </c>
      <c r="BF1149" s="5">
        <v>103</v>
      </c>
      <c r="BG1149" s="5">
        <v>105</v>
      </c>
      <c r="BH1149" s="5">
        <v>105</v>
      </c>
      <c r="BI1149" s="5">
        <v>106</v>
      </c>
      <c r="BJ1149" s="5">
        <v>106</v>
      </c>
      <c r="BK1149" s="5">
        <v>103</v>
      </c>
      <c r="BL1149" s="5">
        <v>102</v>
      </c>
      <c r="BM1149" s="5">
        <v>101</v>
      </c>
      <c r="BN1149" s="5">
        <v>102</v>
      </c>
      <c r="BO1149" s="5">
        <v>98</v>
      </c>
      <c r="BP1149" s="5">
        <v>102</v>
      </c>
      <c r="BQ1149" s="5">
        <v>98</v>
      </c>
      <c r="BR1149" s="5">
        <v>96</v>
      </c>
      <c r="BS1149">
        <v>93</v>
      </c>
      <c r="BT1149">
        <v>99</v>
      </c>
      <c r="BU1149">
        <v>99</v>
      </c>
      <c r="BV1149">
        <v>95</v>
      </c>
      <c r="BW1149">
        <v>99</v>
      </c>
      <c r="BX1149">
        <v>96</v>
      </c>
      <c r="BY1149">
        <v>103</v>
      </c>
      <c r="BZ1149">
        <v>104</v>
      </c>
      <c r="CA1149">
        <v>103</v>
      </c>
      <c r="CB1149">
        <v>104</v>
      </c>
      <c r="CC1149">
        <v>98</v>
      </c>
      <c r="CD1149">
        <v>102</v>
      </c>
      <c r="CE1149">
        <v>96</v>
      </c>
      <c r="CF1149">
        <v>102</v>
      </c>
      <c r="CG1149">
        <v>100</v>
      </c>
      <c r="CH1149">
        <v>102</v>
      </c>
      <c r="CI1149">
        <v>101</v>
      </c>
      <c r="CJ1149">
        <v>102</v>
      </c>
      <c r="CK1149">
        <v>103</v>
      </c>
      <c r="CL1149">
        <v>101</v>
      </c>
      <c r="CM1149">
        <v>99</v>
      </c>
      <c r="CN1149">
        <v>98</v>
      </c>
      <c r="CO1149">
        <v>97</v>
      </c>
      <c r="CP1149">
        <v>102</v>
      </c>
      <c r="CQ1149">
        <v>100</v>
      </c>
      <c r="CR1149">
        <v>101</v>
      </c>
      <c r="CS1149">
        <v>92</v>
      </c>
      <c r="CT1149">
        <v>93</v>
      </c>
      <c r="CU1149">
        <v>92</v>
      </c>
      <c r="CV1149">
        <v>90</v>
      </c>
      <c r="CW1149">
        <v>96</v>
      </c>
      <c r="CX1149" t="s">
        <v>2</v>
      </c>
      <c r="CY1149" t="s">
        <v>48</v>
      </c>
    </row>
    <row r="1150" spans="1:103" x14ac:dyDescent="0.25">
      <c r="A1150" t="s">
        <v>43</v>
      </c>
      <c r="B1150">
        <v>36.916699999999999</v>
      </c>
      <c r="C1150">
        <v>-116.75</v>
      </c>
      <c r="D1150">
        <v>3304</v>
      </c>
      <c r="E1150" t="s">
        <v>1</v>
      </c>
      <c r="F1150">
        <v>51.5</v>
      </c>
      <c r="G1150">
        <v>1953</v>
      </c>
      <c r="H1150">
        <v>8</v>
      </c>
      <c r="I1150" t="s">
        <v>260</v>
      </c>
      <c r="J1150">
        <v>72</v>
      </c>
      <c r="K1150">
        <v>79</v>
      </c>
      <c r="L1150">
        <v>84</v>
      </c>
      <c r="M1150">
        <v>87</v>
      </c>
      <c r="N1150">
        <v>85</v>
      </c>
      <c r="O1150">
        <v>85</v>
      </c>
      <c r="P1150">
        <v>85</v>
      </c>
      <c r="Q1150">
        <v>80</v>
      </c>
      <c r="R1150">
        <v>83</v>
      </c>
      <c r="S1150">
        <v>88</v>
      </c>
      <c r="T1150">
        <v>94</v>
      </c>
      <c r="U1150">
        <v>92</v>
      </c>
      <c r="V1150">
        <v>91</v>
      </c>
      <c r="W1150">
        <v>97</v>
      </c>
      <c r="X1150">
        <v>95</v>
      </c>
      <c r="Y1150">
        <v>89</v>
      </c>
      <c r="Z1150">
        <v>90</v>
      </c>
      <c r="AA1150">
        <v>88</v>
      </c>
      <c r="AB1150">
        <v>88</v>
      </c>
      <c r="AC1150">
        <v>94</v>
      </c>
      <c r="AD1150">
        <v>98</v>
      </c>
      <c r="AE1150">
        <v>104</v>
      </c>
      <c r="AF1150">
        <v>103</v>
      </c>
      <c r="AG1150">
        <v>98</v>
      </c>
      <c r="AH1150">
        <v>96</v>
      </c>
      <c r="AI1150">
        <v>94</v>
      </c>
      <c r="AJ1150">
        <v>95</v>
      </c>
      <c r="AK1150">
        <v>95</v>
      </c>
      <c r="AL1150">
        <v>96</v>
      </c>
      <c r="AM1150">
        <v>98</v>
      </c>
      <c r="AN1150" s="5">
        <v>98</v>
      </c>
      <c r="AO1150" s="5">
        <v>101</v>
      </c>
      <c r="AP1150" s="5">
        <v>104</v>
      </c>
      <c r="AQ1150" s="5">
        <v>103</v>
      </c>
      <c r="AR1150" s="5">
        <v>103</v>
      </c>
      <c r="AS1150" s="5">
        <v>107</v>
      </c>
      <c r="AT1150" s="5">
        <v>105</v>
      </c>
      <c r="AU1150" s="5">
        <v>100</v>
      </c>
      <c r="AV1150" s="5">
        <v>99</v>
      </c>
      <c r="AW1150" s="5">
        <v>102</v>
      </c>
      <c r="AX1150" s="5">
        <v>104</v>
      </c>
      <c r="AY1150" s="5">
        <v>107</v>
      </c>
      <c r="AZ1150" s="5">
        <v>102</v>
      </c>
      <c r="BA1150" s="5">
        <v>100</v>
      </c>
      <c r="BB1150" s="5">
        <v>101</v>
      </c>
      <c r="BC1150" s="5">
        <v>89</v>
      </c>
      <c r="BD1150" s="5">
        <v>93</v>
      </c>
      <c r="BE1150" s="5">
        <v>93</v>
      </c>
      <c r="BF1150" s="5">
        <v>104</v>
      </c>
      <c r="BG1150" s="5">
        <v>106</v>
      </c>
      <c r="BH1150" s="5">
        <v>107</v>
      </c>
      <c r="BI1150" s="5">
        <v>108</v>
      </c>
      <c r="BJ1150" s="5">
        <v>107</v>
      </c>
      <c r="BK1150" s="5">
        <v>103</v>
      </c>
      <c r="BL1150" s="5">
        <v>100</v>
      </c>
      <c r="BM1150" s="5">
        <v>101</v>
      </c>
      <c r="BN1150" s="5">
        <v>104</v>
      </c>
      <c r="BO1150" s="5">
        <v>104</v>
      </c>
      <c r="BP1150" s="5">
        <v>103</v>
      </c>
      <c r="BQ1150" s="5">
        <v>98</v>
      </c>
      <c r="BR1150" s="5">
        <v>90</v>
      </c>
      <c r="BS1150">
        <v>97</v>
      </c>
      <c r="BT1150">
        <v>96</v>
      </c>
      <c r="BU1150">
        <v>91</v>
      </c>
      <c r="BV1150">
        <v>95</v>
      </c>
      <c r="BW1150">
        <v>97</v>
      </c>
      <c r="BX1150">
        <v>98</v>
      </c>
      <c r="BY1150">
        <v>101</v>
      </c>
      <c r="BZ1150">
        <v>103</v>
      </c>
      <c r="CA1150">
        <v>101</v>
      </c>
      <c r="CB1150">
        <v>103</v>
      </c>
      <c r="CC1150">
        <v>104</v>
      </c>
      <c r="CD1150">
        <v>88</v>
      </c>
      <c r="CE1150">
        <v>100</v>
      </c>
      <c r="CF1150">
        <v>99</v>
      </c>
      <c r="CG1150">
        <v>100</v>
      </c>
      <c r="CH1150">
        <v>100</v>
      </c>
      <c r="CI1150">
        <v>99</v>
      </c>
      <c r="CJ1150">
        <v>99</v>
      </c>
      <c r="CK1150">
        <v>102</v>
      </c>
      <c r="CL1150">
        <v>101</v>
      </c>
      <c r="CM1150">
        <v>95</v>
      </c>
      <c r="CN1150">
        <v>98</v>
      </c>
      <c r="CO1150">
        <v>98</v>
      </c>
      <c r="CP1150">
        <v>97</v>
      </c>
      <c r="CQ1150">
        <v>95</v>
      </c>
      <c r="CR1150">
        <v>95</v>
      </c>
      <c r="CS1150">
        <v>93</v>
      </c>
      <c r="CT1150">
        <v>90</v>
      </c>
      <c r="CU1150">
        <v>84</v>
      </c>
      <c r="CV1150">
        <v>82</v>
      </c>
      <c r="CW1150">
        <v>85</v>
      </c>
      <c r="CX1150" t="s">
        <v>2</v>
      </c>
      <c r="CY1150" t="s">
        <v>44</v>
      </c>
    </row>
    <row r="1151" spans="1:103" x14ac:dyDescent="0.25">
      <c r="A1151" t="s">
        <v>95</v>
      </c>
      <c r="B1151">
        <v>34.450000000000003</v>
      </c>
      <c r="C1151">
        <v>-116.95</v>
      </c>
      <c r="D1151">
        <v>2963</v>
      </c>
      <c r="E1151" t="s">
        <v>1</v>
      </c>
      <c r="F1151">
        <v>223.7</v>
      </c>
      <c r="G1151">
        <v>1953</v>
      </c>
      <c r="H1151">
        <v>8</v>
      </c>
      <c r="I1151" t="s">
        <v>260</v>
      </c>
      <c r="J1151">
        <v>78</v>
      </c>
      <c r="K1151">
        <v>79</v>
      </c>
      <c r="L1151">
        <v>83</v>
      </c>
      <c r="M1151">
        <v>85</v>
      </c>
      <c r="N1151">
        <v>85</v>
      </c>
      <c r="O1151">
        <v>81</v>
      </c>
      <c r="P1151">
        <v>81</v>
      </c>
      <c r="Q1151">
        <v>85</v>
      </c>
      <c r="R1151">
        <v>86</v>
      </c>
      <c r="S1151">
        <v>90</v>
      </c>
      <c r="T1151">
        <v>96</v>
      </c>
      <c r="U1151">
        <v>94</v>
      </c>
      <c r="V1151">
        <v>95</v>
      </c>
      <c r="W1151">
        <v>95</v>
      </c>
      <c r="X1151">
        <v>94</v>
      </c>
      <c r="Y1151">
        <v>86</v>
      </c>
      <c r="Z1151">
        <v>83</v>
      </c>
      <c r="AA1151">
        <v>83</v>
      </c>
      <c r="AB1151">
        <v>82</v>
      </c>
      <c r="AC1151">
        <v>96</v>
      </c>
      <c r="AD1151">
        <v>101</v>
      </c>
      <c r="AE1151">
        <v>104</v>
      </c>
      <c r="AF1151">
        <v>103</v>
      </c>
      <c r="AG1151">
        <v>100</v>
      </c>
      <c r="AH1151">
        <v>99</v>
      </c>
      <c r="AI1151">
        <v>93</v>
      </c>
      <c r="AJ1151">
        <v>97</v>
      </c>
      <c r="AK1151">
        <v>99</v>
      </c>
      <c r="AL1151">
        <v>99</v>
      </c>
      <c r="AM1151">
        <v>101</v>
      </c>
      <c r="AN1151" s="5">
        <v>103</v>
      </c>
      <c r="AO1151" s="5">
        <v>104</v>
      </c>
      <c r="AP1151" s="5">
        <v>104</v>
      </c>
      <c r="AQ1151" s="5">
        <v>104</v>
      </c>
      <c r="AR1151" s="5">
        <v>102</v>
      </c>
      <c r="AS1151" s="5">
        <v>106</v>
      </c>
      <c r="AT1151" s="5">
        <v>105</v>
      </c>
      <c r="AU1151" s="5">
        <v>97</v>
      </c>
      <c r="AV1151" s="5">
        <v>102</v>
      </c>
      <c r="AW1151" s="5">
        <v>102</v>
      </c>
      <c r="AX1151" s="5">
        <v>104</v>
      </c>
      <c r="AY1151" s="5">
        <v>103</v>
      </c>
      <c r="AZ1151" s="5">
        <v>101</v>
      </c>
      <c r="BA1151" s="5">
        <v>102</v>
      </c>
      <c r="BB1151" s="5">
        <v>101</v>
      </c>
      <c r="BC1151" s="5">
        <v>103</v>
      </c>
      <c r="BD1151" s="5">
        <v>101</v>
      </c>
      <c r="BE1151" s="5">
        <v>101</v>
      </c>
      <c r="BF1151" s="5">
        <v>104</v>
      </c>
      <c r="BG1151" s="5">
        <v>105</v>
      </c>
      <c r="BH1151" s="5">
        <v>107</v>
      </c>
      <c r="BI1151" s="5">
        <v>108</v>
      </c>
      <c r="BJ1151" s="5">
        <v>105</v>
      </c>
      <c r="BK1151" s="5">
        <v>105</v>
      </c>
      <c r="BL1151" s="5">
        <v>101</v>
      </c>
      <c r="BM1151" s="5">
        <v>101</v>
      </c>
      <c r="BN1151" s="5">
        <v>102</v>
      </c>
      <c r="BO1151" s="5">
        <v>103</v>
      </c>
      <c r="BP1151" s="5">
        <v>103</v>
      </c>
      <c r="BQ1151" s="5">
        <v>95</v>
      </c>
      <c r="BR1151" s="5">
        <v>91</v>
      </c>
      <c r="BS1151">
        <v>100</v>
      </c>
      <c r="BT1151">
        <v>98</v>
      </c>
      <c r="BU1151">
        <v>92</v>
      </c>
      <c r="BV1151">
        <v>95</v>
      </c>
      <c r="BW1151">
        <v>97</v>
      </c>
      <c r="BX1151">
        <v>97</v>
      </c>
      <c r="BY1151">
        <v>103</v>
      </c>
      <c r="BZ1151">
        <v>105</v>
      </c>
      <c r="CA1151">
        <v>99</v>
      </c>
      <c r="CB1151">
        <v>102</v>
      </c>
      <c r="CC1151">
        <v>105</v>
      </c>
      <c r="CD1151">
        <v>108</v>
      </c>
      <c r="CE1151">
        <v>102</v>
      </c>
      <c r="CF1151">
        <v>104</v>
      </c>
      <c r="CG1151">
        <v>103</v>
      </c>
      <c r="CH1151">
        <v>103</v>
      </c>
      <c r="CI1151">
        <v>102</v>
      </c>
      <c r="CJ1151">
        <v>104</v>
      </c>
      <c r="CK1151">
        <v>105</v>
      </c>
      <c r="CL1151">
        <v>102</v>
      </c>
      <c r="CM1151">
        <v>99</v>
      </c>
      <c r="CN1151">
        <v>99</v>
      </c>
      <c r="CO1151">
        <v>100</v>
      </c>
      <c r="CP1151">
        <v>99</v>
      </c>
      <c r="CQ1151">
        <v>98</v>
      </c>
      <c r="CR1151">
        <v>97</v>
      </c>
      <c r="CS1151">
        <v>99</v>
      </c>
      <c r="CT1151">
        <v>93</v>
      </c>
      <c r="CU1151">
        <v>92</v>
      </c>
      <c r="CV1151">
        <v>83</v>
      </c>
      <c r="CW1151">
        <v>83</v>
      </c>
      <c r="CX1151" t="s">
        <v>5</v>
      </c>
      <c r="CY1151" t="s">
        <v>96</v>
      </c>
    </row>
    <row r="1152" spans="1:103" x14ac:dyDescent="0.25">
      <c r="A1152" t="s">
        <v>65</v>
      </c>
      <c r="B1152">
        <v>36.438099999999999</v>
      </c>
      <c r="C1152">
        <v>-115.36</v>
      </c>
      <c r="D1152">
        <v>2914</v>
      </c>
      <c r="E1152" t="s">
        <v>1</v>
      </c>
      <c r="F1152">
        <v>134.69999999999999</v>
      </c>
      <c r="G1152">
        <v>1953</v>
      </c>
      <c r="H1152">
        <v>8</v>
      </c>
      <c r="I1152" t="s">
        <v>260</v>
      </c>
      <c r="J1152">
        <v>80</v>
      </c>
      <c r="K1152">
        <v>82</v>
      </c>
      <c r="L1152">
        <v>87</v>
      </c>
      <c r="M1152">
        <v>90</v>
      </c>
      <c r="N1152">
        <v>87</v>
      </c>
      <c r="O1152">
        <v>86</v>
      </c>
      <c r="P1152">
        <v>87</v>
      </c>
      <c r="Q1152">
        <v>85</v>
      </c>
      <c r="R1152">
        <v>88</v>
      </c>
      <c r="S1152">
        <v>92</v>
      </c>
      <c r="T1152">
        <v>99</v>
      </c>
      <c r="U1152">
        <v>97</v>
      </c>
      <c r="V1152">
        <v>98</v>
      </c>
      <c r="W1152">
        <v>97</v>
      </c>
      <c r="X1152">
        <v>96</v>
      </c>
      <c r="Y1152">
        <v>97</v>
      </c>
      <c r="Z1152">
        <v>91</v>
      </c>
      <c r="AA1152">
        <v>89</v>
      </c>
      <c r="AB1152">
        <v>91</v>
      </c>
      <c r="AC1152">
        <v>96</v>
      </c>
      <c r="AD1152">
        <v>101</v>
      </c>
      <c r="AE1152">
        <v>105</v>
      </c>
      <c r="AF1152">
        <v>104</v>
      </c>
      <c r="AG1152">
        <v>102</v>
      </c>
      <c r="AH1152">
        <v>99</v>
      </c>
      <c r="AI1152">
        <v>98</v>
      </c>
      <c r="AJ1152">
        <v>97</v>
      </c>
      <c r="AK1152">
        <v>99</v>
      </c>
      <c r="AL1152">
        <v>101</v>
      </c>
      <c r="AM1152">
        <v>104</v>
      </c>
      <c r="AN1152" s="5">
        <v>105</v>
      </c>
      <c r="AO1152" s="5">
        <v>105</v>
      </c>
      <c r="AP1152" s="5">
        <v>107</v>
      </c>
      <c r="AQ1152" s="5">
        <v>105</v>
      </c>
      <c r="AR1152" s="5">
        <v>102</v>
      </c>
      <c r="AS1152" s="5">
        <v>106</v>
      </c>
      <c r="AT1152" s="5">
        <v>103</v>
      </c>
      <c r="AU1152" s="5">
        <v>100</v>
      </c>
      <c r="AV1152" s="5">
        <v>99</v>
      </c>
      <c r="AW1152" s="5">
        <v>100</v>
      </c>
      <c r="AX1152" s="5">
        <v>105</v>
      </c>
      <c r="AY1152" s="5">
        <v>102</v>
      </c>
      <c r="AZ1152" s="5">
        <v>102</v>
      </c>
      <c r="BA1152" s="5">
        <v>101</v>
      </c>
      <c r="BB1152" s="5">
        <v>97</v>
      </c>
      <c r="BC1152" s="5">
        <v>91</v>
      </c>
      <c r="BD1152" s="5">
        <v>90</v>
      </c>
      <c r="BE1152" s="5">
        <v>95</v>
      </c>
      <c r="BF1152" s="5">
        <v>103</v>
      </c>
      <c r="BG1152" s="5">
        <v>104</v>
      </c>
      <c r="BH1152" s="5">
        <v>105</v>
      </c>
      <c r="BI1152" s="5">
        <v>105</v>
      </c>
      <c r="BJ1152" s="5">
        <v>109</v>
      </c>
      <c r="BK1152" s="5">
        <v>105</v>
      </c>
      <c r="BL1152" s="5">
        <v>102</v>
      </c>
      <c r="BM1152" s="5">
        <v>101</v>
      </c>
      <c r="BN1152" s="5">
        <v>103</v>
      </c>
      <c r="BO1152" s="5">
        <v>102</v>
      </c>
      <c r="BP1152" s="5">
        <v>100</v>
      </c>
      <c r="BQ1152" s="5">
        <v>99</v>
      </c>
      <c r="BR1152" s="5">
        <v>86</v>
      </c>
      <c r="BS1152">
        <v>93</v>
      </c>
      <c r="BT1152">
        <v>98</v>
      </c>
      <c r="BU1152">
        <v>96</v>
      </c>
      <c r="BV1152">
        <v>98</v>
      </c>
      <c r="BW1152">
        <v>97</v>
      </c>
      <c r="BX1152">
        <v>101</v>
      </c>
      <c r="BY1152">
        <v>106</v>
      </c>
      <c r="BZ1152">
        <v>106</v>
      </c>
      <c r="CA1152">
        <v>102</v>
      </c>
      <c r="CB1152">
        <v>99</v>
      </c>
      <c r="CC1152">
        <v>99</v>
      </c>
      <c r="CD1152">
        <v>102</v>
      </c>
      <c r="CE1152">
        <v>100</v>
      </c>
      <c r="CF1152">
        <v>100</v>
      </c>
      <c r="CG1152">
        <v>101</v>
      </c>
      <c r="CH1152">
        <v>101</v>
      </c>
      <c r="CI1152">
        <v>102</v>
      </c>
      <c r="CJ1152">
        <v>102</v>
      </c>
      <c r="CK1152">
        <v>104</v>
      </c>
      <c r="CL1152">
        <v>103</v>
      </c>
      <c r="CM1152">
        <v>100</v>
      </c>
      <c r="CN1152">
        <v>98</v>
      </c>
      <c r="CO1152">
        <v>100</v>
      </c>
      <c r="CP1152">
        <v>100</v>
      </c>
      <c r="CQ1152">
        <v>99</v>
      </c>
      <c r="CR1152">
        <v>91</v>
      </c>
      <c r="CS1152">
        <v>95</v>
      </c>
      <c r="CT1152">
        <v>93</v>
      </c>
      <c r="CU1152">
        <v>92</v>
      </c>
      <c r="CV1152">
        <v>85</v>
      </c>
      <c r="CW1152">
        <v>84</v>
      </c>
      <c r="CX1152" t="s">
        <v>2</v>
      </c>
      <c r="CY1152" t="s">
        <v>66</v>
      </c>
    </row>
    <row r="1153" spans="1:103" x14ac:dyDescent="0.25">
      <c r="A1153" t="s">
        <v>99</v>
      </c>
      <c r="B1153">
        <v>34.583300000000001</v>
      </c>
      <c r="C1153">
        <v>-117.38330000000001</v>
      </c>
      <c r="D1153">
        <v>2851</v>
      </c>
      <c r="E1153" t="s">
        <v>1</v>
      </c>
      <c r="F1153">
        <v>213.9</v>
      </c>
      <c r="G1153">
        <v>1953</v>
      </c>
      <c r="H1153">
        <v>8</v>
      </c>
      <c r="I1153" t="s">
        <v>260</v>
      </c>
      <c r="J1153">
        <v>65</v>
      </c>
      <c r="K1153">
        <v>77</v>
      </c>
      <c r="L1153">
        <v>82</v>
      </c>
      <c r="M1153">
        <v>84</v>
      </c>
      <c r="N1153">
        <v>82</v>
      </c>
      <c r="O1153">
        <v>78</v>
      </c>
      <c r="P1153">
        <v>81</v>
      </c>
      <c r="Q1153">
        <v>80</v>
      </c>
      <c r="R1153">
        <v>76</v>
      </c>
      <c r="S1153">
        <v>83</v>
      </c>
      <c r="T1153">
        <v>90</v>
      </c>
      <c r="U1153">
        <v>90</v>
      </c>
      <c r="V1153">
        <v>95</v>
      </c>
      <c r="W1153">
        <v>94</v>
      </c>
      <c r="X1153">
        <v>95</v>
      </c>
      <c r="Y1153">
        <v>79</v>
      </c>
      <c r="Z1153">
        <v>80</v>
      </c>
      <c r="AA1153">
        <v>74</v>
      </c>
      <c r="AB1153">
        <v>86</v>
      </c>
      <c r="AC1153">
        <v>95</v>
      </c>
      <c r="AD1153">
        <v>101</v>
      </c>
      <c r="AE1153">
        <v>103</v>
      </c>
      <c r="AF1153">
        <v>103</v>
      </c>
      <c r="AG1153">
        <v>99</v>
      </c>
      <c r="AH1153">
        <v>99</v>
      </c>
      <c r="AI1153">
        <v>92</v>
      </c>
      <c r="AJ1153">
        <v>95</v>
      </c>
      <c r="AK1153">
        <v>94</v>
      </c>
      <c r="AL1153">
        <v>95</v>
      </c>
      <c r="AM1153">
        <v>96</v>
      </c>
      <c r="AN1153" s="5">
        <v>98</v>
      </c>
      <c r="AO1153" s="5">
        <v>100</v>
      </c>
      <c r="AP1153" s="5">
        <v>103</v>
      </c>
      <c r="AQ1153" s="5">
        <v>98</v>
      </c>
      <c r="AR1153" s="5">
        <v>102</v>
      </c>
      <c r="AS1153" s="5">
        <v>104</v>
      </c>
      <c r="AT1153" s="5">
        <v>104</v>
      </c>
      <c r="AU1153" s="5">
        <v>99</v>
      </c>
      <c r="AV1153" s="5">
        <v>101</v>
      </c>
      <c r="AW1153" s="5">
        <v>102</v>
      </c>
      <c r="AX1153" s="5">
        <v>103</v>
      </c>
      <c r="AY1153" s="5">
        <v>100</v>
      </c>
      <c r="AZ1153" s="5">
        <v>101</v>
      </c>
      <c r="BA1153" s="5">
        <v>99</v>
      </c>
      <c r="BB1153" s="5">
        <v>101</v>
      </c>
      <c r="BC1153" s="5">
        <v>100</v>
      </c>
      <c r="BD1153" s="5">
        <v>98</v>
      </c>
      <c r="BE1153" s="5">
        <v>98</v>
      </c>
      <c r="BF1153" s="5">
        <v>102</v>
      </c>
      <c r="BG1153" s="5">
        <v>103</v>
      </c>
      <c r="BH1153" s="5">
        <v>105</v>
      </c>
      <c r="BI1153" s="5">
        <v>105</v>
      </c>
      <c r="BJ1153" s="5">
        <v>102</v>
      </c>
      <c r="BK1153" s="5">
        <v>95</v>
      </c>
      <c r="BL1153" s="5">
        <v>97</v>
      </c>
      <c r="BM1153" s="5">
        <v>100</v>
      </c>
      <c r="BN1153" s="5">
        <v>97</v>
      </c>
      <c r="BO1153" s="5">
        <v>100</v>
      </c>
      <c r="BP1153" s="5">
        <v>100</v>
      </c>
      <c r="BQ1153" s="5">
        <v>94</v>
      </c>
      <c r="BR1153" s="5">
        <v>93</v>
      </c>
      <c r="BS1153">
        <v>92</v>
      </c>
      <c r="BT1153">
        <v>92</v>
      </c>
      <c r="BU1153">
        <v>89</v>
      </c>
      <c r="BV1153">
        <v>93</v>
      </c>
      <c r="BW1153">
        <v>97</v>
      </c>
      <c r="BX1153">
        <v>95</v>
      </c>
      <c r="BY1153">
        <v>98</v>
      </c>
      <c r="BZ1153">
        <v>100</v>
      </c>
      <c r="CA1153">
        <v>101</v>
      </c>
      <c r="CB1153">
        <v>102</v>
      </c>
      <c r="CC1153">
        <v>103</v>
      </c>
      <c r="CD1153">
        <v>99</v>
      </c>
      <c r="CE1153">
        <v>100</v>
      </c>
      <c r="CF1153">
        <v>100</v>
      </c>
      <c r="CG1153">
        <v>100</v>
      </c>
      <c r="CH1153">
        <v>98</v>
      </c>
      <c r="CI1153">
        <v>98</v>
      </c>
      <c r="CJ1153">
        <v>101</v>
      </c>
      <c r="CK1153">
        <v>100</v>
      </c>
      <c r="CL1153">
        <v>99</v>
      </c>
      <c r="CM1153">
        <v>93</v>
      </c>
      <c r="CN1153">
        <v>98</v>
      </c>
      <c r="CO1153">
        <v>96</v>
      </c>
      <c r="CP1153">
        <v>94</v>
      </c>
      <c r="CQ1153">
        <v>94</v>
      </c>
      <c r="CR1153">
        <v>96</v>
      </c>
      <c r="CS1153">
        <v>92</v>
      </c>
      <c r="CT1153">
        <v>85</v>
      </c>
      <c r="CU1153">
        <v>77</v>
      </c>
      <c r="CV1153">
        <v>76</v>
      </c>
      <c r="CW1153">
        <v>82</v>
      </c>
      <c r="CX1153" t="s">
        <v>5</v>
      </c>
      <c r="CY1153" t="s">
        <v>100</v>
      </c>
    </row>
    <row r="1154" spans="1:103" x14ac:dyDescent="0.25">
      <c r="A1154" t="s">
        <v>39</v>
      </c>
      <c r="B1154">
        <v>34.525300000000001</v>
      </c>
      <c r="C1154">
        <v>-117.29640000000001</v>
      </c>
      <c r="D1154">
        <v>2789</v>
      </c>
      <c r="E1154" t="s">
        <v>1</v>
      </c>
      <c r="F1154">
        <v>218.7</v>
      </c>
      <c r="G1154">
        <v>1953</v>
      </c>
      <c r="H1154">
        <v>8</v>
      </c>
      <c r="I1154" t="s">
        <v>260</v>
      </c>
      <c r="J1154">
        <v>78</v>
      </c>
      <c r="K1154">
        <v>63</v>
      </c>
      <c r="L1154">
        <v>78</v>
      </c>
      <c r="M1154">
        <v>83</v>
      </c>
      <c r="N1154">
        <v>85</v>
      </c>
      <c r="O1154">
        <v>84</v>
      </c>
      <c r="P1154">
        <v>80</v>
      </c>
      <c r="Q1154">
        <v>79</v>
      </c>
      <c r="R1154">
        <v>77</v>
      </c>
      <c r="S1154">
        <v>77</v>
      </c>
      <c r="T1154">
        <v>84</v>
      </c>
      <c r="U1154">
        <v>91</v>
      </c>
      <c r="V1154">
        <v>89</v>
      </c>
      <c r="W1154">
        <v>94</v>
      </c>
      <c r="X1154">
        <v>95</v>
      </c>
      <c r="Y1154">
        <v>96</v>
      </c>
      <c r="Z1154">
        <v>79</v>
      </c>
      <c r="AA1154">
        <v>79</v>
      </c>
      <c r="AB1154">
        <v>73</v>
      </c>
      <c r="AC1154">
        <v>82</v>
      </c>
      <c r="AD1154">
        <v>96</v>
      </c>
      <c r="AE1154">
        <v>101</v>
      </c>
      <c r="AF1154">
        <v>103</v>
      </c>
      <c r="AG1154">
        <v>103</v>
      </c>
      <c r="AH1154">
        <v>99</v>
      </c>
      <c r="AI1154">
        <v>99</v>
      </c>
      <c r="AJ1154">
        <v>92</v>
      </c>
      <c r="AK1154">
        <v>95</v>
      </c>
      <c r="AL1154">
        <v>95</v>
      </c>
      <c r="AM1154">
        <v>95</v>
      </c>
      <c r="AN1154" s="5">
        <v>96</v>
      </c>
      <c r="AO1154" s="5">
        <v>100</v>
      </c>
      <c r="AP1154" s="5">
        <v>102</v>
      </c>
      <c r="AQ1154" s="5">
        <v>105</v>
      </c>
      <c r="AR1154" s="5">
        <v>102</v>
      </c>
      <c r="AS1154" s="5">
        <v>103</v>
      </c>
      <c r="AT1154" s="5">
        <v>105</v>
      </c>
      <c r="AU1154" s="5">
        <v>104</v>
      </c>
      <c r="AV1154" s="5">
        <v>99</v>
      </c>
      <c r="AW1154" s="5">
        <v>101</v>
      </c>
      <c r="AX1154" s="5">
        <v>102</v>
      </c>
      <c r="AY1154" s="5">
        <v>103</v>
      </c>
      <c r="AZ1154" s="5">
        <v>101</v>
      </c>
      <c r="BA1154" s="5">
        <v>101</v>
      </c>
      <c r="BB1154" s="5">
        <v>100</v>
      </c>
      <c r="BC1154" s="5">
        <v>101</v>
      </c>
      <c r="BD1154" s="5">
        <v>101</v>
      </c>
      <c r="BE1154" s="5">
        <v>99</v>
      </c>
      <c r="BF1154" s="5">
        <v>102</v>
      </c>
      <c r="BG1154" s="5">
        <v>103</v>
      </c>
      <c r="BH1154" s="5">
        <v>103</v>
      </c>
      <c r="BI1154" s="5">
        <v>106</v>
      </c>
      <c r="BJ1154" s="5">
        <v>106</v>
      </c>
      <c r="BK1154" s="5">
        <v>102</v>
      </c>
      <c r="BL1154" s="5">
        <v>95</v>
      </c>
      <c r="BM1154" s="5">
        <v>98</v>
      </c>
      <c r="BN1154" s="5">
        <v>101</v>
      </c>
      <c r="BO1154" s="5">
        <v>99</v>
      </c>
      <c r="BP1154" s="5">
        <v>101</v>
      </c>
      <c r="BQ1154" s="5">
        <v>102</v>
      </c>
      <c r="BR1154" s="5">
        <v>98</v>
      </c>
      <c r="BS1154">
        <v>88</v>
      </c>
      <c r="BT1154">
        <v>95</v>
      </c>
      <c r="BU1154">
        <v>92</v>
      </c>
      <c r="BV1154">
        <v>90</v>
      </c>
      <c r="BW1154">
        <v>94</v>
      </c>
      <c r="BX1154">
        <v>97</v>
      </c>
      <c r="BY1154">
        <v>97</v>
      </c>
      <c r="BZ1154">
        <v>99</v>
      </c>
      <c r="CA1154">
        <v>103</v>
      </c>
      <c r="CB1154">
        <v>103</v>
      </c>
      <c r="CC1154">
        <v>102</v>
      </c>
      <c r="CD1154">
        <v>102</v>
      </c>
      <c r="CE1154">
        <v>100</v>
      </c>
      <c r="CF1154">
        <v>101</v>
      </c>
      <c r="CG1154">
        <v>101</v>
      </c>
      <c r="CH1154">
        <v>100</v>
      </c>
      <c r="CI1154">
        <v>100</v>
      </c>
      <c r="CJ1154">
        <v>97</v>
      </c>
      <c r="CK1154">
        <v>101</v>
      </c>
      <c r="CL1154">
        <v>103</v>
      </c>
      <c r="CM1154">
        <v>99</v>
      </c>
      <c r="CN1154">
        <v>94</v>
      </c>
      <c r="CO1154">
        <v>99</v>
      </c>
      <c r="CP1154">
        <v>96</v>
      </c>
      <c r="CQ1154">
        <v>95</v>
      </c>
      <c r="CR1154">
        <v>95</v>
      </c>
      <c r="CS1154">
        <v>95</v>
      </c>
      <c r="CT1154">
        <v>91</v>
      </c>
      <c r="CU1154">
        <v>83</v>
      </c>
      <c r="CV1154">
        <v>76</v>
      </c>
      <c r="CW1154">
        <v>79</v>
      </c>
      <c r="CX1154" t="s">
        <v>5</v>
      </c>
      <c r="CY1154" t="s">
        <v>40</v>
      </c>
    </row>
    <row r="1155" spans="1:103" x14ac:dyDescent="0.25">
      <c r="A1155" t="s">
        <v>53</v>
      </c>
      <c r="B1155">
        <v>35.979999999999997</v>
      </c>
      <c r="C1155">
        <v>-114.8464</v>
      </c>
      <c r="D1155">
        <v>2500</v>
      </c>
      <c r="E1155" t="s">
        <v>1</v>
      </c>
      <c r="F1155">
        <v>188.9</v>
      </c>
      <c r="G1155">
        <v>1953</v>
      </c>
      <c r="H1155">
        <v>8</v>
      </c>
      <c r="I1155" t="s">
        <v>260</v>
      </c>
      <c r="J1155">
        <v>79</v>
      </c>
      <c r="K1155">
        <v>80</v>
      </c>
      <c r="L1155">
        <v>88</v>
      </c>
      <c r="M1155">
        <v>91</v>
      </c>
      <c r="N1155">
        <v>86</v>
      </c>
      <c r="O1155">
        <v>87</v>
      </c>
      <c r="P1155">
        <v>89</v>
      </c>
      <c r="Q1155">
        <v>89</v>
      </c>
      <c r="R1155">
        <v>87</v>
      </c>
      <c r="S1155">
        <v>90</v>
      </c>
      <c r="T1155">
        <v>99</v>
      </c>
      <c r="U1155">
        <v>96</v>
      </c>
      <c r="V1155">
        <v>102</v>
      </c>
      <c r="W1155">
        <v>100</v>
      </c>
      <c r="X1155">
        <v>98</v>
      </c>
      <c r="Y1155">
        <v>92</v>
      </c>
      <c r="Z1155">
        <v>91</v>
      </c>
      <c r="AA1155">
        <v>81</v>
      </c>
      <c r="AB1155">
        <v>88</v>
      </c>
      <c r="AC1155">
        <v>95</v>
      </c>
      <c r="AD1155">
        <v>101</v>
      </c>
      <c r="AE1155">
        <v>105</v>
      </c>
      <c r="AF1155">
        <v>107</v>
      </c>
      <c r="AG1155">
        <v>102</v>
      </c>
      <c r="AH1155">
        <v>102</v>
      </c>
      <c r="AI1155">
        <v>98</v>
      </c>
      <c r="AJ1155">
        <v>101</v>
      </c>
      <c r="AK1155">
        <v>97</v>
      </c>
      <c r="AL1155">
        <v>98</v>
      </c>
      <c r="AM1155">
        <v>108</v>
      </c>
      <c r="AN1155" s="5">
        <v>107</v>
      </c>
      <c r="AO1155" s="5">
        <v>109</v>
      </c>
      <c r="AP1155" s="5">
        <v>108</v>
      </c>
      <c r="AQ1155" s="5">
        <v>100</v>
      </c>
      <c r="AR1155" s="5">
        <v>107</v>
      </c>
      <c r="AS1155" s="5">
        <v>104</v>
      </c>
      <c r="AT1155" s="5">
        <v>102</v>
      </c>
      <c r="AU1155" s="5">
        <v>101</v>
      </c>
      <c r="AV1155" s="5">
        <v>97</v>
      </c>
      <c r="AW1155" s="5">
        <v>104</v>
      </c>
      <c r="AX1155" s="5">
        <v>105</v>
      </c>
      <c r="AY1155" s="5">
        <v>105</v>
      </c>
      <c r="AZ1155" s="5">
        <v>101</v>
      </c>
      <c r="BA1155" s="5">
        <v>89</v>
      </c>
      <c r="BB1155" s="5">
        <v>96</v>
      </c>
      <c r="BC1155" s="5">
        <v>86</v>
      </c>
      <c r="BD1155" s="5">
        <v>86</v>
      </c>
      <c r="BE1155" s="5">
        <v>96</v>
      </c>
      <c r="BF1155" s="5">
        <v>102</v>
      </c>
      <c r="BG1155" s="5">
        <v>105</v>
      </c>
      <c r="BH1155" s="5">
        <v>106</v>
      </c>
      <c r="BI1155" s="5">
        <v>107</v>
      </c>
      <c r="BJ1155" s="5">
        <v>106</v>
      </c>
      <c r="BK1155" s="5">
        <v>99</v>
      </c>
      <c r="BL1155" s="5">
        <v>98</v>
      </c>
      <c r="BM1155" s="5">
        <v>100</v>
      </c>
      <c r="BN1155" s="5">
        <v>101</v>
      </c>
      <c r="BO1155" s="5">
        <v>102</v>
      </c>
      <c r="BP1155" s="5">
        <v>98</v>
      </c>
      <c r="BQ1155" s="5">
        <v>88</v>
      </c>
      <c r="BR1155" s="5">
        <v>92</v>
      </c>
      <c r="BS1155">
        <v>93</v>
      </c>
      <c r="BT1155">
        <v>97</v>
      </c>
      <c r="BU1155">
        <v>97</v>
      </c>
      <c r="BV1155">
        <v>99</v>
      </c>
      <c r="BW1155">
        <v>99</v>
      </c>
      <c r="BX1155">
        <v>101</v>
      </c>
      <c r="BY1155">
        <v>104</v>
      </c>
      <c r="BZ1155">
        <v>104</v>
      </c>
      <c r="CA1155">
        <v>97</v>
      </c>
      <c r="CB1155">
        <v>102</v>
      </c>
      <c r="CC1155">
        <v>102</v>
      </c>
      <c r="CD1155">
        <v>103</v>
      </c>
      <c r="CE1155">
        <v>101</v>
      </c>
      <c r="CF1155">
        <v>102</v>
      </c>
      <c r="CG1155">
        <v>99</v>
      </c>
      <c r="CH1155">
        <v>102</v>
      </c>
      <c r="CI1155">
        <v>103</v>
      </c>
      <c r="CJ1155">
        <v>104</v>
      </c>
      <c r="CK1155">
        <v>103</v>
      </c>
      <c r="CL1155">
        <v>105</v>
      </c>
      <c r="CM1155">
        <v>103</v>
      </c>
      <c r="CN1155">
        <v>100</v>
      </c>
      <c r="CO1155">
        <v>100</v>
      </c>
      <c r="CP1155">
        <v>101</v>
      </c>
      <c r="CQ1155">
        <v>94</v>
      </c>
      <c r="CR1155">
        <v>86</v>
      </c>
      <c r="CS1155">
        <v>89</v>
      </c>
      <c r="CT1155">
        <v>94</v>
      </c>
      <c r="CU1155">
        <v>86</v>
      </c>
      <c r="CV1155">
        <v>85</v>
      </c>
      <c r="CW1155">
        <v>85</v>
      </c>
      <c r="CX1155" t="s">
        <v>2</v>
      </c>
      <c r="CY1155" t="s">
        <v>54</v>
      </c>
    </row>
    <row r="1156" spans="1:103" x14ac:dyDescent="0.25">
      <c r="A1156" t="s">
        <v>87</v>
      </c>
      <c r="B1156">
        <v>35.651400000000002</v>
      </c>
      <c r="C1156">
        <v>-117.8214</v>
      </c>
      <c r="D1156">
        <v>2430</v>
      </c>
      <c r="E1156" t="s">
        <v>1</v>
      </c>
      <c r="F1156">
        <v>124.4</v>
      </c>
      <c r="G1156">
        <v>1953</v>
      </c>
      <c r="H1156">
        <v>8</v>
      </c>
      <c r="I1156" t="s">
        <v>260</v>
      </c>
      <c r="J1156">
        <v>79</v>
      </c>
      <c r="K1156">
        <v>80</v>
      </c>
      <c r="L1156">
        <v>85</v>
      </c>
      <c r="M1156">
        <v>88</v>
      </c>
      <c r="N1156">
        <v>86</v>
      </c>
      <c r="O1156">
        <v>87</v>
      </c>
      <c r="P1156">
        <v>84</v>
      </c>
      <c r="Q1156">
        <v>83</v>
      </c>
      <c r="R1156">
        <v>83</v>
      </c>
      <c r="S1156">
        <v>88</v>
      </c>
      <c r="T1156">
        <v>94</v>
      </c>
      <c r="U1156">
        <v>92</v>
      </c>
      <c r="V1156">
        <v>97</v>
      </c>
      <c r="W1156">
        <v>97</v>
      </c>
      <c r="X1156">
        <v>97</v>
      </c>
      <c r="Y1156">
        <v>96</v>
      </c>
      <c r="Z1156">
        <v>89</v>
      </c>
      <c r="AA1156">
        <v>87</v>
      </c>
      <c r="AB1156">
        <v>95</v>
      </c>
      <c r="AC1156">
        <v>98</v>
      </c>
      <c r="AD1156">
        <v>103</v>
      </c>
      <c r="AE1156">
        <v>114</v>
      </c>
      <c r="AF1156">
        <v>105</v>
      </c>
      <c r="AG1156">
        <v>101</v>
      </c>
      <c r="AH1156">
        <v>100</v>
      </c>
      <c r="AI1156">
        <v>94</v>
      </c>
      <c r="AJ1156">
        <v>102</v>
      </c>
      <c r="AK1156">
        <v>97</v>
      </c>
      <c r="AL1156">
        <v>98</v>
      </c>
      <c r="AM1156">
        <v>100</v>
      </c>
      <c r="AN1156" s="5">
        <v>102</v>
      </c>
      <c r="AO1156" s="5">
        <v>106</v>
      </c>
      <c r="AP1156" s="5">
        <v>106</v>
      </c>
      <c r="AQ1156" s="5">
        <v>106</v>
      </c>
      <c r="AR1156" s="5">
        <v>105</v>
      </c>
      <c r="AS1156" s="5">
        <v>110</v>
      </c>
      <c r="AT1156" s="5">
        <v>109</v>
      </c>
      <c r="AU1156" s="5">
        <v>105</v>
      </c>
      <c r="AV1156" s="5">
        <v>102</v>
      </c>
      <c r="AW1156" s="5">
        <v>105</v>
      </c>
      <c r="AX1156" s="5">
        <v>108</v>
      </c>
      <c r="AY1156" s="5">
        <v>107</v>
      </c>
      <c r="AZ1156" s="5">
        <v>104</v>
      </c>
      <c r="BA1156" s="5">
        <v>105</v>
      </c>
      <c r="BB1156" s="5">
        <v>105</v>
      </c>
      <c r="BC1156" s="5">
        <v>104</v>
      </c>
      <c r="BD1156" s="5">
        <v>102</v>
      </c>
      <c r="BE1156" s="5">
        <v>103</v>
      </c>
      <c r="BF1156" s="5">
        <v>107</v>
      </c>
      <c r="BG1156" s="5">
        <v>109</v>
      </c>
      <c r="BH1156" s="5">
        <v>110</v>
      </c>
      <c r="BI1156" s="5">
        <v>109</v>
      </c>
      <c r="BJ1156" s="5">
        <v>108</v>
      </c>
      <c r="BK1156" s="5">
        <v>105</v>
      </c>
      <c r="BL1156" s="5">
        <v>100</v>
      </c>
      <c r="BM1156" s="5">
        <v>102</v>
      </c>
      <c r="BN1156" s="5">
        <v>105</v>
      </c>
      <c r="BO1156" s="5">
        <v>104</v>
      </c>
      <c r="BP1156" s="5">
        <v>105</v>
      </c>
      <c r="BQ1156" s="5">
        <v>104</v>
      </c>
      <c r="BR1156" s="5">
        <v>100</v>
      </c>
      <c r="BS1156">
        <v>100</v>
      </c>
      <c r="BT1156">
        <v>97</v>
      </c>
      <c r="BU1156">
        <v>95</v>
      </c>
      <c r="BV1156">
        <v>97</v>
      </c>
      <c r="BW1156">
        <v>99</v>
      </c>
      <c r="BX1156">
        <v>99</v>
      </c>
      <c r="BY1156">
        <v>101</v>
      </c>
      <c r="BZ1156">
        <v>106</v>
      </c>
      <c r="CA1156">
        <v>104</v>
      </c>
      <c r="CB1156">
        <v>106</v>
      </c>
      <c r="CC1156">
        <v>106</v>
      </c>
      <c r="CD1156">
        <v>101</v>
      </c>
      <c r="CE1156">
        <v>104</v>
      </c>
      <c r="CF1156">
        <v>103</v>
      </c>
      <c r="CG1156">
        <v>104</v>
      </c>
      <c r="CH1156">
        <v>103</v>
      </c>
      <c r="CI1156">
        <v>101</v>
      </c>
      <c r="CJ1156">
        <v>103</v>
      </c>
      <c r="CK1156">
        <v>105</v>
      </c>
      <c r="CL1156">
        <v>103</v>
      </c>
      <c r="CM1156">
        <v>99</v>
      </c>
      <c r="CN1156">
        <v>101</v>
      </c>
      <c r="CO1156">
        <v>101</v>
      </c>
      <c r="CP1156">
        <v>99</v>
      </c>
      <c r="CQ1156">
        <v>98</v>
      </c>
      <c r="CR1156">
        <v>98</v>
      </c>
      <c r="CS1156">
        <v>95</v>
      </c>
      <c r="CT1156">
        <v>93</v>
      </c>
      <c r="CU1156">
        <v>84</v>
      </c>
      <c r="CV1156">
        <v>84</v>
      </c>
      <c r="CW1156">
        <v>86</v>
      </c>
      <c r="CX1156" t="s">
        <v>5</v>
      </c>
      <c r="CY1156" t="s">
        <v>88</v>
      </c>
    </row>
    <row r="1157" spans="1:103" x14ac:dyDescent="0.25">
      <c r="A1157" t="s">
        <v>97</v>
      </c>
      <c r="B1157">
        <v>34.9</v>
      </c>
      <c r="C1157">
        <v>-117.86669999999999</v>
      </c>
      <c r="D1157">
        <v>2316</v>
      </c>
      <c r="E1157" t="s">
        <v>1</v>
      </c>
      <c r="F1157">
        <v>195.6</v>
      </c>
      <c r="G1157">
        <v>1953</v>
      </c>
      <c r="H1157">
        <v>8</v>
      </c>
      <c r="I1157" t="s">
        <v>260</v>
      </c>
      <c r="J1157">
        <v>63</v>
      </c>
      <c r="K1157">
        <v>77</v>
      </c>
      <c r="L1157">
        <v>80</v>
      </c>
      <c r="M1157">
        <v>80</v>
      </c>
      <c r="N1157">
        <v>81</v>
      </c>
      <c r="O1157">
        <v>77</v>
      </c>
      <c r="P1157">
        <v>73</v>
      </c>
      <c r="Q1157">
        <v>74</v>
      </c>
      <c r="R1157">
        <v>75</v>
      </c>
      <c r="S1157">
        <v>85</v>
      </c>
      <c r="T1157">
        <v>92</v>
      </c>
      <c r="U1157">
        <v>87</v>
      </c>
      <c r="V1157">
        <v>94</v>
      </c>
      <c r="W1157">
        <v>90</v>
      </c>
      <c r="X1157">
        <v>95</v>
      </c>
      <c r="Y1157">
        <v>77</v>
      </c>
      <c r="Z1157">
        <v>80</v>
      </c>
      <c r="AA1157">
        <v>74</v>
      </c>
      <c r="AB1157">
        <v>81</v>
      </c>
      <c r="AC1157">
        <v>95</v>
      </c>
      <c r="AD1157">
        <v>100</v>
      </c>
      <c r="AE1157">
        <v>105</v>
      </c>
      <c r="AF1157">
        <v>103</v>
      </c>
      <c r="AG1157">
        <v>98</v>
      </c>
      <c r="AH1157">
        <v>96</v>
      </c>
      <c r="AI1157">
        <v>89</v>
      </c>
      <c r="AJ1157">
        <v>95</v>
      </c>
      <c r="AK1157">
        <v>90</v>
      </c>
      <c r="AL1157">
        <v>93</v>
      </c>
      <c r="AM1157">
        <v>96</v>
      </c>
      <c r="AN1157" s="5">
        <v>99</v>
      </c>
      <c r="AO1157" s="5">
        <v>100</v>
      </c>
      <c r="AP1157" s="5">
        <v>103</v>
      </c>
      <c r="AQ1157" s="5">
        <v>103</v>
      </c>
      <c r="AR1157" s="5">
        <v>102</v>
      </c>
      <c r="AS1157" s="5">
        <v>105</v>
      </c>
      <c r="AT1157" s="5">
        <v>103</v>
      </c>
      <c r="AU1157" s="5">
        <v>103</v>
      </c>
      <c r="AV1157" s="5">
        <v>100</v>
      </c>
      <c r="AW1157" s="5">
        <v>99</v>
      </c>
      <c r="AX1157" s="5">
        <v>105</v>
      </c>
      <c r="AY1157" s="5">
        <v>102</v>
      </c>
      <c r="AZ1157" s="5">
        <v>103</v>
      </c>
      <c r="BA1157" s="5">
        <v>100</v>
      </c>
      <c r="BB1157" s="5">
        <v>101</v>
      </c>
      <c r="BC1157" s="5">
        <v>104</v>
      </c>
      <c r="BD1157" s="5">
        <v>99</v>
      </c>
      <c r="BE1157" s="5">
        <v>102</v>
      </c>
      <c r="BF1157" s="5">
        <v>105</v>
      </c>
      <c r="BG1157" s="5">
        <v>104</v>
      </c>
      <c r="BH1157" s="5">
        <v>106</v>
      </c>
      <c r="BI1157" s="5">
        <v>107</v>
      </c>
      <c r="BJ1157" s="5">
        <v>104</v>
      </c>
      <c r="BK1157" s="5">
        <v>95</v>
      </c>
      <c r="BL1157" s="5">
        <v>101</v>
      </c>
      <c r="BM1157" s="5">
        <v>102</v>
      </c>
      <c r="BN1157" s="5">
        <v>102</v>
      </c>
      <c r="BO1157" s="5">
        <v>100</v>
      </c>
      <c r="BP1157" s="5">
        <v>101</v>
      </c>
      <c r="BQ1157" s="5">
        <v>99</v>
      </c>
      <c r="BR1157" s="5">
        <v>98</v>
      </c>
      <c r="BS1157">
        <v>94</v>
      </c>
      <c r="BT1157">
        <v>89</v>
      </c>
      <c r="BU1157">
        <v>89</v>
      </c>
      <c r="BV1157">
        <v>94</v>
      </c>
      <c r="BW1157">
        <v>97</v>
      </c>
      <c r="BX1157">
        <v>96</v>
      </c>
      <c r="BY1157">
        <v>101</v>
      </c>
      <c r="BZ1157">
        <v>103</v>
      </c>
      <c r="CA1157">
        <v>101</v>
      </c>
      <c r="CB1157">
        <v>104</v>
      </c>
      <c r="CC1157">
        <v>105</v>
      </c>
      <c r="CD1157">
        <v>100</v>
      </c>
      <c r="CE1157">
        <v>103</v>
      </c>
      <c r="CF1157">
        <v>103</v>
      </c>
      <c r="CG1157">
        <v>102</v>
      </c>
      <c r="CH1157">
        <v>98</v>
      </c>
      <c r="CI1157">
        <v>97</v>
      </c>
      <c r="CJ1157">
        <v>103</v>
      </c>
      <c r="CK1157">
        <v>103</v>
      </c>
      <c r="CL1157">
        <v>101</v>
      </c>
      <c r="CM1157">
        <v>94</v>
      </c>
      <c r="CN1157">
        <v>99</v>
      </c>
      <c r="CO1157">
        <v>98</v>
      </c>
      <c r="CP1157">
        <v>95</v>
      </c>
      <c r="CQ1157">
        <v>93</v>
      </c>
      <c r="CR1157">
        <v>93</v>
      </c>
      <c r="CS1157">
        <v>90</v>
      </c>
      <c r="CT1157">
        <v>82</v>
      </c>
      <c r="CU1157">
        <v>72</v>
      </c>
      <c r="CV1157">
        <v>77</v>
      </c>
      <c r="CW1157">
        <v>85</v>
      </c>
      <c r="CX1157" t="s">
        <v>5</v>
      </c>
      <c r="CY1157" t="s">
        <v>98</v>
      </c>
    </row>
    <row r="1158" spans="1:103" x14ac:dyDescent="0.25">
      <c r="A1158" t="s">
        <v>79</v>
      </c>
      <c r="B1158">
        <v>35.686399999999999</v>
      </c>
      <c r="C1158">
        <v>-117.6908</v>
      </c>
      <c r="D1158">
        <v>2231</v>
      </c>
      <c r="E1158" t="s">
        <v>1</v>
      </c>
      <c r="F1158">
        <v>113.6</v>
      </c>
      <c r="G1158">
        <v>1953</v>
      </c>
      <c r="H1158">
        <v>8</v>
      </c>
      <c r="I1158" t="s">
        <v>260</v>
      </c>
      <c r="J1158">
        <v>74</v>
      </c>
      <c r="K1158">
        <v>80</v>
      </c>
      <c r="L1158">
        <v>84</v>
      </c>
      <c r="M1158">
        <v>88</v>
      </c>
      <c r="N1158">
        <v>88</v>
      </c>
      <c r="O1158">
        <v>86</v>
      </c>
      <c r="P1158">
        <v>84</v>
      </c>
      <c r="Q1158">
        <v>83</v>
      </c>
      <c r="R1158">
        <v>83</v>
      </c>
      <c r="S1158">
        <v>88</v>
      </c>
      <c r="T1158">
        <v>93</v>
      </c>
      <c r="U1158">
        <v>90</v>
      </c>
      <c r="V1158">
        <v>98</v>
      </c>
      <c r="W1158">
        <v>96</v>
      </c>
      <c r="X1158">
        <v>97</v>
      </c>
      <c r="Y1158">
        <v>89</v>
      </c>
      <c r="Z1158">
        <v>89</v>
      </c>
      <c r="AA1158">
        <v>87</v>
      </c>
      <c r="AB1158">
        <v>92</v>
      </c>
      <c r="AC1158">
        <v>99</v>
      </c>
      <c r="AD1158">
        <v>103</v>
      </c>
      <c r="AE1158">
        <v>106</v>
      </c>
      <c r="AF1158">
        <v>106</v>
      </c>
      <c r="AG1158">
        <v>103</v>
      </c>
      <c r="AH1158">
        <v>99</v>
      </c>
      <c r="AI1158">
        <v>94</v>
      </c>
      <c r="AJ1158">
        <v>97</v>
      </c>
      <c r="AK1158">
        <v>97</v>
      </c>
      <c r="AL1158">
        <v>98</v>
      </c>
      <c r="AM1158">
        <v>100</v>
      </c>
      <c r="AN1158" s="5">
        <v>103</v>
      </c>
      <c r="AO1158" s="5">
        <v>106</v>
      </c>
      <c r="AP1158" s="5">
        <v>107</v>
      </c>
      <c r="AQ1158" s="5">
        <v>107</v>
      </c>
      <c r="AR1158" s="5">
        <v>107</v>
      </c>
      <c r="AS1158" s="5">
        <v>109</v>
      </c>
      <c r="AT1158" s="5">
        <v>109</v>
      </c>
      <c r="AU1158" s="5">
        <v>103</v>
      </c>
      <c r="AV1158" s="5">
        <v>104</v>
      </c>
      <c r="AW1158" s="5">
        <v>105</v>
      </c>
      <c r="AX1158" s="5">
        <v>108</v>
      </c>
      <c r="AY1158" s="5">
        <v>107</v>
      </c>
      <c r="AZ1158" s="5">
        <v>105</v>
      </c>
      <c r="BA1158" s="5">
        <v>106</v>
      </c>
      <c r="BB1158" s="5">
        <v>107</v>
      </c>
      <c r="BC1158" s="5">
        <v>105</v>
      </c>
      <c r="BD1158" s="5">
        <v>105</v>
      </c>
      <c r="BE1158" s="5">
        <v>103</v>
      </c>
      <c r="BF1158" s="5">
        <v>106</v>
      </c>
      <c r="BG1158" s="5">
        <v>109</v>
      </c>
      <c r="BH1158" s="5">
        <v>108</v>
      </c>
      <c r="BI1158" s="5">
        <v>110</v>
      </c>
      <c r="BJ1158" s="5">
        <v>109</v>
      </c>
      <c r="BK1158" s="5">
        <v>103</v>
      </c>
      <c r="BL1158" s="5">
        <v>102</v>
      </c>
      <c r="BM1158" s="5">
        <v>105</v>
      </c>
      <c r="BN1158" s="5">
        <v>106</v>
      </c>
      <c r="BO1158" s="5">
        <v>105</v>
      </c>
      <c r="BP1158" s="5">
        <v>106</v>
      </c>
      <c r="BQ1158" s="5">
        <v>104</v>
      </c>
      <c r="BR1158" s="5">
        <v>100</v>
      </c>
      <c r="BS1158">
        <v>101</v>
      </c>
      <c r="BT1158">
        <v>98</v>
      </c>
      <c r="BU1158">
        <v>96</v>
      </c>
      <c r="BV1158">
        <v>99</v>
      </c>
      <c r="BW1158">
        <v>99</v>
      </c>
      <c r="BX1158">
        <v>99</v>
      </c>
      <c r="BY1158">
        <v>102</v>
      </c>
      <c r="BZ1158">
        <v>106</v>
      </c>
      <c r="CA1158">
        <v>105</v>
      </c>
      <c r="CB1158">
        <v>106</v>
      </c>
      <c r="CC1158">
        <v>106</v>
      </c>
      <c r="CD1158">
        <v>101</v>
      </c>
      <c r="CE1158">
        <v>105</v>
      </c>
      <c r="CF1158">
        <v>104</v>
      </c>
      <c r="CG1158">
        <v>105</v>
      </c>
      <c r="CH1158">
        <v>102</v>
      </c>
      <c r="CI1158">
        <v>102</v>
      </c>
      <c r="CJ1158">
        <v>104</v>
      </c>
      <c r="CK1158">
        <v>106</v>
      </c>
      <c r="CL1158">
        <v>104</v>
      </c>
      <c r="CM1158">
        <v>99</v>
      </c>
      <c r="CN1158">
        <v>100</v>
      </c>
      <c r="CO1158">
        <v>102</v>
      </c>
      <c r="CP1158">
        <v>99</v>
      </c>
      <c r="CQ1158">
        <v>99</v>
      </c>
      <c r="CR1158">
        <v>98</v>
      </c>
      <c r="CS1158">
        <v>95</v>
      </c>
      <c r="CT1158">
        <v>92</v>
      </c>
      <c r="CU1158">
        <v>83</v>
      </c>
      <c r="CV1158">
        <v>84</v>
      </c>
      <c r="CW1158">
        <v>85</v>
      </c>
      <c r="CX1158" t="s">
        <v>5</v>
      </c>
      <c r="CY1158" t="s">
        <v>80</v>
      </c>
    </row>
    <row r="1159" spans="1:103" x14ac:dyDescent="0.25">
      <c r="A1159" t="s">
        <v>91</v>
      </c>
      <c r="B1159">
        <v>36.071899999999999</v>
      </c>
      <c r="C1159">
        <v>-115.16330000000001</v>
      </c>
      <c r="D1159">
        <v>2175</v>
      </c>
      <c r="E1159" t="s">
        <v>1</v>
      </c>
      <c r="F1159">
        <v>158.69999999999999</v>
      </c>
      <c r="G1159">
        <v>1953</v>
      </c>
      <c r="H1159">
        <v>8</v>
      </c>
      <c r="I1159" t="s">
        <v>260</v>
      </c>
      <c r="J1159">
        <v>79</v>
      </c>
      <c r="K1159">
        <v>82</v>
      </c>
      <c r="L1159">
        <v>91</v>
      </c>
      <c r="M1159">
        <v>93</v>
      </c>
      <c r="N1159">
        <v>94</v>
      </c>
      <c r="O1159">
        <v>89</v>
      </c>
      <c r="P1159">
        <v>89</v>
      </c>
      <c r="Q1159">
        <v>88</v>
      </c>
      <c r="R1159">
        <v>93</v>
      </c>
      <c r="S1159">
        <v>98</v>
      </c>
      <c r="T1159">
        <v>102</v>
      </c>
      <c r="U1159">
        <v>103</v>
      </c>
      <c r="V1159">
        <v>101</v>
      </c>
      <c r="W1159">
        <v>102</v>
      </c>
      <c r="X1159">
        <v>103</v>
      </c>
      <c r="Y1159">
        <v>98</v>
      </c>
      <c r="Z1159">
        <v>97</v>
      </c>
      <c r="AA1159">
        <v>86</v>
      </c>
      <c r="AB1159">
        <v>96</v>
      </c>
      <c r="AC1159">
        <v>101</v>
      </c>
      <c r="AD1159">
        <v>107</v>
      </c>
      <c r="AE1159">
        <v>109</v>
      </c>
      <c r="AF1159">
        <v>110</v>
      </c>
      <c r="AG1159">
        <v>104</v>
      </c>
      <c r="AH1159">
        <v>103</v>
      </c>
      <c r="AI1159">
        <v>101</v>
      </c>
      <c r="AJ1159">
        <v>101</v>
      </c>
      <c r="AK1159">
        <v>103</v>
      </c>
      <c r="AL1159">
        <v>106</v>
      </c>
      <c r="AM1159">
        <v>107</v>
      </c>
      <c r="AN1159" s="5">
        <v>107</v>
      </c>
      <c r="AO1159" s="5">
        <v>109</v>
      </c>
      <c r="AP1159" s="5">
        <v>109</v>
      </c>
      <c r="AQ1159" s="5">
        <v>105</v>
      </c>
      <c r="AR1159" s="5">
        <v>109</v>
      </c>
      <c r="AS1159" s="5">
        <v>111</v>
      </c>
      <c r="AT1159" s="5">
        <v>109</v>
      </c>
      <c r="AU1159" s="5">
        <v>104</v>
      </c>
      <c r="AV1159" s="5">
        <v>100</v>
      </c>
      <c r="AW1159" s="5">
        <v>105</v>
      </c>
      <c r="AX1159" s="5">
        <v>107</v>
      </c>
      <c r="AY1159" s="5">
        <v>106</v>
      </c>
      <c r="AZ1159" s="5">
        <v>106</v>
      </c>
      <c r="BA1159" s="5">
        <v>94</v>
      </c>
      <c r="BB1159" s="5">
        <v>104</v>
      </c>
      <c r="BC1159" s="5">
        <v>91</v>
      </c>
      <c r="BD1159" s="5">
        <v>90</v>
      </c>
      <c r="BE1159" s="5">
        <v>98</v>
      </c>
      <c r="BF1159" s="5">
        <v>105</v>
      </c>
      <c r="BG1159" s="5">
        <v>108</v>
      </c>
      <c r="BH1159" s="5">
        <v>109</v>
      </c>
      <c r="BI1159" s="5">
        <v>110</v>
      </c>
      <c r="BJ1159" s="5">
        <v>113</v>
      </c>
      <c r="BK1159" s="5">
        <v>109</v>
      </c>
      <c r="BL1159" s="5">
        <v>106</v>
      </c>
      <c r="BM1159" s="5">
        <v>107</v>
      </c>
      <c r="BN1159" s="5">
        <v>108</v>
      </c>
      <c r="BO1159" s="5">
        <v>104</v>
      </c>
      <c r="BP1159" s="5">
        <v>107</v>
      </c>
      <c r="BQ1159" s="5">
        <v>93</v>
      </c>
      <c r="BR1159" s="5">
        <v>94</v>
      </c>
      <c r="BS1159">
        <v>100</v>
      </c>
      <c r="BT1159">
        <v>103</v>
      </c>
      <c r="BU1159">
        <v>101</v>
      </c>
      <c r="BV1159">
        <v>102</v>
      </c>
      <c r="BW1159">
        <v>102</v>
      </c>
      <c r="BX1159">
        <v>105</v>
      </c>
      <c r="BY1159">
        <v>109</v>
      </c>
      <c r="BZ1159">
        <v>111</v>
      </c>
      <c r="CA1159">
        <v>101</v>
      </c>
      <c r="CB1159">
        <v>104</v>
      </c>
      <c r="CC1159">
        <v>104</v>
      </c>
      <c r="CD1159">
        <v>103</v>
      </c>
      <c r="CE1159">
        <v>100</v>
      </c>
      <c r="CF1159">
        <v>105</v>
      </c>
      <c r="CG1159">
        <v>104</v>
      </c>
      <c r="CH1159">
        <v>106</v>
      </c>
      <c r="CI1159">
        <v>107</v>
      </c>
      <c r="CJ1159">
        <v>107</v>
      </c>
      <c r="CK1159">
        <v>108</v>
      </c>
      <c r="CL1159">
        <v>107</v>
      </c>
      <c r="CM1159">
        <v>103</v>
      </c>
      <c r="CN1159">
        <v>104</v>
      </c>
      <c r="CO1159">
        <v>104</v>
      </c>
      <c r="CP1159">
        <v>103</v>
      </c>
      <c r="CQ1159">
        <v>102</v>
      </c>
      <c r="CR1159">
        <v>95</v>
      </c>
      <c r="CS1159">
        <v>99</v>
      </c>
      <c r="CT1159">
        <v>96</v>
      </c>
      <c r="CU1159">
        <v>93</v>
      </c>
      <c r="CV1159">
        <v>89</v>
      </c>
      <c r="CW1159">
        <v>88</v>
      </c>
      <c r="CX1159" t="s">
        <v>2</v>
      </c>
      <c r="CY1159" t="s">
        <v>92</v>
      </c>
    </row>
    <row r="1160" spans="1:103" x14ac:dyDescent="0.25">
      <c r="A1160" t="s">
        <v>19</v>
      </c>
      <c r="B1160">
        <v>34.9</v>
      </c>
      <c r="C1160">
        <v>-117.0333</v>
      </c>
      <c r="D1160">
        <v>2162</v>
      </c>
      <c r="E1160" t="s">
        <v>1</v>
      </c>
      <c r="F1160">
        <v>174.2</v>
      </c>
      <c r="G1160">
        <v>1953</v>
      </c>
      <c r="H1160">
        <v>8</v>
      </c>
      <c r="I1160" t="s">
        <v>260</v>
      </c>
      <c r="J1160">
        <v>77</v>
      </c>
      <c r="K1160">
        <v>80</v>
      </c>
      <c r="L1160">
        <v>86</v>
      </c>
      <c r="M1160">
        <v>89</v>
      </c>
      <c r="N1160">
        <v>87</v>
      </c>
      <c r="O1160">
        <v>87</v>
      </c>
      <c r="P1160">
        <v>86</v>
      </c>
      <c r="V1160">
        <v>97</v>
      </c>
      <c r="W1160">
        <v>97</v>
      </c>
      <c r="X1160">
        <v>101</v>
      </c>
      <c r="Y1160">
        <v>94</v>
      </c>
      <c r="Z1160">
        <v>88</v>
      </c>
      <c r="AA1160">
        <v>86</v>
      </c>
      <c r="AB1160">
        <v>90</v>
      </c>
      <c r="AC1160">
        <v>99</v>
      </c>
      <c r="AD1160">
        <v>103</v>
      </c>
      <c r="AE1160">
        <v>108</v>
      </c>
      <c r="AF1160">
        <v>106</v>
      </c>
      <c r="AG1160">
        <v>103</v>
      </c>
      <c r="AH1160">
        <v>100</v>
      </c>
      <c r="AI1160">
        <v>95</v>
      </c>
      <c r="AJ1160">
        <v>98</v>
      </c>
      <c r="AK1160">
        <v>97</v>
      </c>
      <c r="AL1160">
        <v>100</v>
      </c>
      <c r="AM1160">
        <v>101</v>
      </c>
      <c r="AN1160" s="5">
        <v>102</v>
      </c>
      <c r="AO1160" s="5">
        <v>105</v>
      </c>
      <c r="AP1160" s="5">
        <v>106</v>
      </c>
      <c r="AQ1160" s="5">
        <v>107</v>
      </c>
      <c r="AR1160" s="5">
        <v>106</v>
      </c>
      <c r="AS1160" s="5">
        <v>109</v>
      </c>
      <c r="AT1160" s="5">
        <v>109</v>
      </c>
      <c r="AU1160" s="5">
        <v>104</v>
      </c>
      <c r="AV1160" s="5">
        <v>105</v>
      </c>
      <c r="AW1160" s="5">
        <v>105</v>
      </c>
      <c r="AX1160" s="5">
        <v>108</v>
      </c>
      <c r="AY1160" s="5">
        <v>100</v>
      </c>
      <c r="AZ1160" s="5">
        <v>102</v>
      </c>
      <c r="BA1160" s="8">
        <f>AVERAGE(AZ1160,BB1160)</f>
        <v>103.5</v>
      </c>
      <c r="BB1160" s="5">
        <v>105</v>
      </c>
      <c r="BC1160" s="5">
        <v>106</v>
      </c>
      <c r="BD1160" s="5">
        <v>104</v>
      </c>
      <c r="BE1160" s="5">
        <v>104</v>
      </c>
      <c r="BF1160" s="5">
        <v>106</v>
      </c>
      <c r="BG1160" s="5">
        <v>109</v>
      </c>
      <c r="BH1160" s="5">
        <v>110</v>
      </c>
      <c r="BI1160" s="5">
        <v>110</v>
      </c>
      <c r="BJ1160" s="5">
        <v>109</v>
      </c>
      <c r="BK1160" s="5">
        <v>104</v>
      </c>
      <c r="BL1160" s="5">
        <v>104</v>
      </c>
      <c r="BM1160" s="8">
        <f>AVERAGE(BL1160,BN1160)</f>
        <v>104.5</v>
      </c>
      <c r="BN1160" s="5">
        <v>105</v>
      </c>
      <c r="BO1160" s="5">
        <v>105</v>
      </c>
      <c r="BP1160" s="5">
        <v>106</v>
      </c>
      <c r="BQ1160" s="5">
        <v>98</v>
      </c>
      <c r="BR1160" s="5">
        <v>96</v>
      </c>
      <c r="BS1160">
        <v>100</v>
      </c>
      <c r="BT1160">
        <v>98</v>
      </c>
      <c r="BU1160">
        <v>95</v>
      </c>
      <c r="BV1160">
        <v>98</v>
      </c>
      <c r="BW1160">
        <v>99</v>
      </c>
      <c r="BX1160">
        <v>100</v>
      </c>
      <c r="BY1160">
        <v>104</v>
      </c>
      <c r="BZ1160">
        <v>108</v>
      </c>
      <c r="CA1160">
        <v>103</v>
      </c>
      <c r="CB1160">
        <v>106</v>
      </c>
      <c r="CC1160">
        <v>106</v>
      </c>
      <c r="CD1160">
        <v>105</v>
      </c>
      <c r="CE1160">
        <v>106</v>
      </c>
      <c r="CF1160">
        <v>106</v>
      </c>
      <c r="CG1160">
        <v>105</v>
      </c>
      <c r="CH1160">
        <v>104</v>
      </c>
      <c r="CI1160">
        <v>103</v>
      </c>
      <c r="CJ1160">
        <v>103</v>
      </c>
      <c r="CK1160">
        <v>107</v>
      </c>
      <c r="CL1160">
        <v>108</v>
      </c>
      <c r="CM1160">
        <v>100</v>
      </c>
      <c r="CN1160">
        <v>101</v>
      </c>
      <c r="CO1160">
        <v>100</v>
      </c>
      <c r="CP1160">
        <v>101</v>
      </c>
      <c r="CQ1160">
        <v>100</v>
      </c>
      <c r="CR1160">
        <v>99</v>
      </c>
      <c r="CS1160">
        <v>96</v>
      </c>
      <c r="CT1160">
        <v>91</v>
      </c>
      <c r="CU1160">
        <v>80</v>
      </c>
      <c r="CV1160">
        <v>81</v>
      </c>
      <c r="CW1160">
        <v>87</v>
      </c>
      <c r="CX1160" t="s">
        <v>5</v>
      </c>
      <c r="CY1160" t="s">
        <v>20</v>
      </c>
    </row>
    <row r="1161" spans="1:103" x14ac:dyDescent="0.25">
      <c r="A1161" t="s">
        <v>27</v>
      </c>
      <c r="B1161">
        <v>36.166699999999999</v>
      </c>
      <c r="C1161">
        <v>-115.13330000000001</v>
      </c>
      <c r="D1161">
        <v>2011</v>
      </c>
      <c r="E1161" t="s">
        <v>1</v>
      </c>
      <c r="F1161">
        <v>158.69999999999999</v>
      </c>
      <c r="G1161">
        <v>1953</v>
      </c>
      <c r="H1161">
        <v>8</v>
      </c>
      <c r="I1161" t="s">
        <v>260</v>
      </c>
      <c r="J1161">
        <v>83</v>
      </c>
      <c r="K1161">
        <v>84</v>
      </c>
      <c r="L1161">
        <v>89</v>
      </c>
      <c r="M1161">
        <v>92</v>
      </c>
      <c r="N1161">
        <v>91</v>
      </c>
      <c r="O1161">
        <v>85</v>
      </c>
      <c r="P1161">
        <v>91</v>
      </c>
      <c r="Q1161">
        <v>97</v>
      </c>
      <c r="R1161">
        <v>92</v>
      </c>
      <c r="S1161">
        <v>95</v>
      </c>
      <c r="T1161">
        <v>102</v>
      </c>
      <c r="U1161">
        <v>101</v>
      </c>
      <c r="V1161">
        <v>101</v>
      </c>
      <c r="W1161">
        <v>102</v>
      </c>
      <c r="X1161">
        <v>100</v>
      </c>
      <c r="Y1161">
        <v>95</v>
      </c>
      <c r="Z1161">
        <v>96</v>
      </c>
      <c r="AA1161">
        <v>88</v>
      </c>
      <c r="AB1161">
        <v>94</v>
      </c>
      <c r="AC1161">
        <v>99</v>
      </c>
      <c r="AD1161">
        <v>104</v>
      </c>
      <c r="AE1161">
        <v>107</v>
      </c>
      <c r="AF1161">
        <v>106</v>
      </c>
      <c r="AG1161">
        <v>104</v>
      </c>
      <c r="AH1161">
        <v>102</v>
      </c>
      <c r="AI1161">
        <v>98</v>
      </c>
      <c r="AJ1161">
        <v>99</v>
      </c>
      <c r="AK1161">
        <v>100</v>
      </c>
      <c r="AL1161">
        <v>104</v>
      </c>
      <c r="AM1161">
        <v>104</v>
      </c>
      <c r="AN1161" s="5">
        <v>103</v>
      </c>
      <c r="AO1161" s="5">
        <v>106</v>
      </c>
      <c r="AP1161" s="5">
        <v>106</v>
      </c>
      <c r="AQ1161" s="5">
        <v>102</v>
      </c>
      <c r="AR1161" s="5">
        <v>105</v>
      </c>
      <c r="AS1161" s="5">
        <v>104</v>
      </c>
      <c r="AT1161" s="5">
        <v>106</v>
      </c>
      <c r="AU1161" s="5">
        <v>102</v>
      </c>
      <c r="AV1161" s="5">
        <v>99</v>
      </c>
      <c r="AW1161" s="5">
        <v>103</v>
      </c>
      <c r="AX1161" s="5">
        <v>104</v>
      </c>
      <c r="AY1161" s="5">
        <v>104</v>
      </c>
      <c r="AZ1161" s="5">
        <v>104</v>
      </c>
      <c r="BA1161" s="5">
        <v>99</v>
      </c>
      <c r="BB1161" s="5">
        <v>101</v>
      </c>
      <c r="BC1161" s="5">
        <v>96</v>
      </c>
      <c r="BD1161" s="5">
        <v>88</v>
      </c>
      <c r="BE1161" s="8">
        <f>(2*BD1161+BG1161)/3</f>
        <v>93</v>
      </c>
      <c r="BF1161" s="8">
        <f>(BE1161+2*BH1161)/3</f>
        <v>101.66666666666667</v>
      </c>
      <c r="BG1161" s="5">
        <v>103</v>
      </c>
      <c r="BH1161" s="5">
        <v>106</v>
      </c>
      <c r="BI1161" s="5">
        <v>106</v>
      </c>
      <c r="BJ1161" s="5">
        <v>109</v>
      </c>
      <c r="BK1161" s="5">
        <v>104</v>
      </c>
      <c r="BL1161" s="5">
        <v>102</v>
      </c>
      <c r="BM1161" s="5">
        <v>102</v>
      </c>
      <c r="BN1161" s="5">
        <v>105</v>
      </c>
      <c r="BO1161" s="5">
        <v>103</v>
      </c>
      <c r="BP1161" s="5">
        <v>106</v>
      </c>
      <c r="BQ1161" s="5">
        <v>98</v>
      </c>
      <c r="BR1161" s="5">
        <v>94</v>
      </c>
      <c r="BS1161">
        <v>97</v>
      </c>
      <c r="BT1161">
        <v>101</v>
      </c>
      <c r="BU1161">
        <v>98</v>
      </c>
      <c r="BV1161">
        <v>99</v>
      </c>
      <c r="BW1161">
        <v>95</v>
      </c>
      <c r="BX1161">
        <v>104</v>
      </c>
      <c r="BY1161">
        <v>106</v>
      </c>
      <c r="BZ1161">
        <v>107</v>
      </c>
      <c r="CA1161">
        <v>103</v>
      </c>
      <c r="CB1161">
        <v>102</v>
      </c>
      <c r="CC1161">
        <v>102</v>
      </c>
      <c r="CD1161">
        <v>101</v>
      </c>
      <c r="CE1161">
        <v>100</v>
      </c>
      <c r="CF1161">
        <v>102</v>
      </c>
      <c r="CG1161">
        <v>104</v>
      </c>
      <c r="CH1161">
        <v>102</v>
      </c>
      <c r="CI1161">
        <v>101</v>
      </c>
      <c r="CJ1161">
        <v>104</v>
      </c>
      <c r="CK1161">
        <v>105</v>
      </c>
      <c r="CL1161">
        <v>104</v>
      </c>
      <c r="CM1161">
        <v>101</v>
      </c>
      <c r="CN1161">
        <v>100</v>
      </c>
      <c r="CO1161">
        <v>102</v>
      </c>
      <c r="CP1161">
        <v>101</v>
      </c>
      <c r="CQ1161">
        <v>100</v>
      </c>
      <c r="CR1161">
        <v>94</v>
      </c>
      <c r="CS1161">
        <v>97</v>
      </c>
      <c r="CT1161">
        <v>92</v>
      </c>
      <c r="CU1161">
        <v>92</v>
      </c>
      <c r="CV1161">
        <v>88</v>
      </c>
      <c r="CW1161">
        <v>90</v>
      </c>
      <c r="CX1161" t="s">
        <v>2</v>
      </c>
      <c r="CY1161" t="s">
        <v>28</v>
      </c>
    </row>
    <row r="1162" spans="1:103" x14ac:dyDescent="0.25">
      <c r="A1162" t="s">
        <v>77</v>
      </c>
      <c r="B1162">
        <v>34.8536</v>
      </c>
      <c r="C1162">
        <v>-116.7869</v>
      </c>
      <c r="D1162">
        <v>1919</v>
      </c>
      <c r="E1162" t="s">
        <v>1</v>
      </c>
      <c r="F1162">
        <v>178.9</v>
      </c>
      <c r="G1162">
        <v>1953</v>
      </c>
      <c r="H1162">
        <v>8</v>
      </c>
      <c r="I1162" t="s">
        <v>260</v>
      </c>
      <c r="J1162">
        <v>77</v>
      </c>
      <c r="K1162">
        <v>80</v>
      </c>
      <c r="L1162">
        <v>89</v>
      </c>
      <c r="M1162">
        <v>91</v>
      </c>
      <c r="N1162">
        <v>89</v>
      </c>
      <c r="O1162">
        <v>86</v>
      </c>
      <c r="P1162">
        <v>87</v>
      </c>
      <c r="Q1162">
        <v>86</v>
      </c>
      <c r="R1162">
        <v>88</v>
      </c>
      <c r="S1162">
        <v>94</v>
      </c>
      <c r="T1162">
        <v>97</v>
      </c>
      <c r="U1162">
        <v>97</v>
      </c>
      <c r="V1162">
        <v>98</v>
      </c>
      <c r="W1162">
        <v>99</v>
      </c>
      <c r="X1162">
        <v>99</v>
      </c>
      <c r="Y1162">
        <v>97</v>
      </c>
      <c r="Z1162">
        <v>89</v>
      </c>
      <c r="AA1162">
        <v>88</v>
      </c>
      <c r="AB1162">
        <v>93</v>
      </c>
      <c r="AC1162">
        <v>98</v>
      </c>
      <c r="AD1162">
        <v>104</v>
      </c>
      <c r="AE1162">
        <v>107</v>
      </c>
      <c r="AF1162">
        <v>107</v>
      </c>
      <c r="AG1162">
        <v>104</v>
      </c>
      <c r="AH1162">
        <v>103</v>
      </c>
      <c r="AI1162">
        <v>96</v>
      </c>
      <c r="AJ1162">
        <v>99</v>
      </c>
      <c r="AK1162">
        <v>100</v>
      </c>
      <c r="AL1162">
        <v>99</v>
      </c>
      <c r="AM1162">
        <v>104</v>
      </c>
      <c r="AN1162" s="5">
        <v>103</v>
      </c>
      <c r="AO1162" s="5">
        <v>109</v>
      </c>
      <c r="AP1162" s="5">
        <v>109</v>
      </c>
      <c r="AQ1162" s="5">
        <v>105</v>
      </c>
      <c r="AR1162" s="5">
        <v>108</v>
      </c>
      <c r="AS1162" s="5">
        <v>107</v>
      </c>
      <c r="AT1162" s="5">
        <v>108</v>
      </c>
      <c r="AU1162" s="5">
        <v>103</v>
      </c>
      <c r="AV1162" s="5">
        <v>106</v>
      </c>
      <c r="AW1162" s="5">
        <v>107</v>
      </c>
      <c r="AX1162" s="5">
        <v>107</v>
      </c>
      <c r="AY1162" s="5">
        <v>102</v>
      </c>
      <c r="AZ1162" s="5">
        <v>105</v>
      </c>
      <c r="BA1162" s="5">
        <v>106</v>
      </c>
      <c r="BB1162" s="5">
        <v>106</v>
      </c>
      <c r="BC1162" s="5">
        <v>105</v>
      </c>
      <c r="BD1162" s="5">
        <v>106</v>
      </c>
      <c r="BE1162" s="5">
        <v>102</v>
      </c>
      <c r="BF1162" s="5">
        <v>106</v>
      </c>
      <c r="BG1162" s="5">
        <v>108</v>
      </c>
      <c r="BH1162" s="5">
        <v>109</v>
      </c>
      <c r="BI1162" s="5">
        <v>110</v>
      </c>
      <c r="BJ1162" s="5">
        <v>110</v>
      </c>
      <c r="BK1162" s="5">
        <v>107</v>
      </c>
      <c r="BL1162" s="5">
        <v>106</v>
      </c>
      <c r="BM1162" s="5">
        <v>108</v>
      </c>
      <c r="BN1162" s="5">
        <v>107</v>
      </c>
      <c r="BO1162" s="5">
        <v>105</v>
      </c>
      <c r="BP1162" s="5">
        <v>105</v>
      </c>
      <c r="BQ1162" s="5">
        <v>92</v>
      </c>
      <c r="BR1162" s="5">
        <v>94</v>
      </c>
      <c r="BS1162">
        <v>101</v>
      </c>
      <c r="BT1162">
        <v>102</v>
      </c>
      <c r="BU1162">
        <v>98</v>
      </c>
      <c r="BV1162">
        <v>96</v>
      </c>
      <c r="BW1162">
        <v>99</v>
      </c>
      <c r="BX1162">
        <v>98</v>
      </c>
      <c r="BY1162">
        <v>104</v>
      </c>
      <c r="BZ1162">
        <v>106</v>
      </c>
      <c r="CA1162">
        <v>105</v>
      </c>
      <c r="CB1162">
        <v>106</v>
      </c>
      <c r="CC1162">
        <v>104</v>
      </c>
      <c r="CD1162">
        <v>108</v>
      </c>
      <c r="CE1162">
        <v>105</v>
      </c>
      <c r="CF1162">
        <v>106</v>
      </c>
      <c r="CG1162">
        <v>106</v>
      </c>
      <c r="CH1162">
        <v>104</v>
      </c>
      <c r="CI1162">
        <v>105</v>
      </c>
      <c r="CJ1162">
        <v>102</v>
      </c>
      <c r="CK1162">
        <v>107</v>
      </c>
      <c r="CL1162">
        <v>107</v>
      </c>
      <c r="CM1162">
        <v>103</v>
      </c>
      <c r="CN1162">
        <v>100</v>
      </c>
      <c r="CO1162">
        <v>104</v>
      </c>
      <c r="CP1162">
        <v>104</v>
      </c>
      <c r="CQ1162">
        <v>102</v>
      </c>
      <c r="CR1162">
        <v>98</v>
      </c>
      <c r="CS1162">
        <v>100</v>
      </c>
      <c r="CT1162">
        <v>94</v>
      </c>
      <c r="CU1162">
        <v>86</v>
      </c>
      <c r="CV1162">
        <v>85</v>
      </c>
      <c r="CW1162">
        <v>88</v>
      </c>
      <c r="CX1162" t="s">
        <v>5</v>
      </c>
      <c r="CY1162" t="s">
        <v>78</v>
      </c>
    </row>
    <row r="1163" spans="1:103" x14ac:dyDescent="0.25">
      <c r="A1163" t="s">
        <v>103</v>
      </c>
      <c r="B1163">
        <v>36.234699999999997</v>
      </c>
      <c r="C1163">
        <v>-115.1164</v>
      </c>
      <c r="D1163">
        <v>1898</v>
      </c>
      <c r="E1163" t="s">
        <v>1</v>
      </c>
      <c r="F1163">
        <v>158.69999999999999</v>
      </c>
      <c r="G1163">
        <v>1953</v>
      </c>
      <c r="H1163">
        <v>8</v>
      </c>
      <c r="I1163" t="s">
        <v>260</v>
      </c>
      <c r="J1163">
        <v>82</v>
      </c>
      <c r="K1163">
        <v>86</v>
      </c>
      <c r="L1163">
        <v>93</v>
      </c>
      <c r="M1163">
        <v>96</v>
      </c>
      <c r="N1163">
        <v>93</v>
      </c>
      <c r="O1163">
        <v>92</v>
      </c>
      <c r="P1163">
        <v>92</v>
      </c>
      <c r="Q1163">
        <v>90</v>
      </c>
      <c r="R1163">
        <v>95</v>
      </c>
      <c r="S1163">
        <v>99</v>
      </c>
      <c r="T1163">
        <v>107</v>
      </c>
      <c r="U1163">
        <v>105</v>
      </c>
      <c r="V1163">
        <v>104</v>
      </c>
      <c r="W1163">
        <v>107</v>
      </c>
      <c r="X1163">
        <v>102</v>
      </c>
      <c r="Y1163">
        <v>100</v>
      </c>
      <c r="Z1163">
        <v>98</v>
      </c>
      <c r="AA1163">
        <v>90</v>
      </c>
      <c r="AB1163">
        <v>98</v>
      </c>
      <c r="AC1163">
        <v>104</v>
      </c>
      <c r="AD1163">
        <v>107</v>
      </c>
      <c r="AE1163">
        <v>112</v>
      </c>
      <c r="AF1163">
        <v>111</v>
      </c>
      <c r="AG1163">
        <v>109</v>
      </c>
      <c r="AH1163">
        <v>103</v>
      </c>
      <c r="AI1163">
        <v>103</v>
      </c>
      <c r="AJ1163">
        <v>106</v>
      </c>
      <c r="AK1163">
        <v>106</v>
      </c>
      <c r="AL1163">
        <v>109</v>
      </c>
      <c r="AM1163">
        <v>109</v>
      </c>
      <c r="AN1163" s="5">
        <v>108</v>
      </c>
      <c r="AO1163" s="5">
        <v>112</v>
      </c>
      <c r="AP1163" s="5">
        <v>112</v>
      </c>
      <c r="AQ1163" s="5">
        <v>108</v>
      </c>
      <c r="AR1163" s="5">
        <v>112</v>
      </c>
      <c r="AS1163" s="5">
        <v>113</v>
      </c>
      <c r="AT1163" s="5">
        <v>110</v>
      </c>
      <c r="AU1163" s="5">
        <v>107</v>
      </c>
      <c r="AV1163" s="5">
        <v>106</v>
      </c>
      <c r="AW1163" s="5">
        <v>109</v>
      </c>
      <c r="AX1163" s="5">
        <v>111</v>
      </c>
      <c r="AY1163" s="5">
        <v>110</v>
      </c>
      <c r="AZ1163" s="5">
        <v>108</v>
      </c>
      <c r="BA1163" s="5">
        <v>101</v>
      </c>
      <c r="BB1163" s="5">
        <v>103</v>
      </c>
      <c r="BC1163" s="5">
        <v>99</v>
      </c>
      <c r="BD1163" s="5">
        <v>91</v>
      </c>
      <c r="BE1163" s="5">
        <v>103</v>
      </c>
      <c r="BF1163" s="5">
        <v>107</v>
      </c>
      <c r="BG1163" s="5">
        <v>112</v>
      </c>
      <c r="BH1163" s="5">
        <v>113</v>
      </c>
      <c r="BI1163" s="5">
        <v>113</v>
      </c>
      <c r="BJ1163" s="5">
        <v>115</v>
      </c>
      <c r="BK1163" s="5">
        <v>112</v>
      </c>
      <c r="BL1163" s="5">
        <v>108</v>
      </c>
      <c r="BM1163" s="5">
        <v>108</v>
      </c>
      <c r="BN1163" s="5">
        <v>109</v>
      </c>
      <c r="BO1163" s="5">
        <v>108</v>
      </c>
      <c r="BP1163" s="5">
        <v>108</v>
      </c>
      <c r="BQ1163" s="5">
        <v>97</v>
      </c>
      <c r="BR1163" s="5">
        <v>95</v>
      </c>
      <c r="BS1163">
        <v>99</v>
      </c>
      <c r="BT1163">
        <v>106</v>
      </c>
      <c r="BU1163">
        <v>102</v>
      </c>
      <c r="BV1163">
        <v>102</v>
      </c>
      <c r="BW1163">
        <v>105</v>
      </c>
      <c r="BX1163">
        <v>108</v>
      </c>
      <c r="BY1163">
        <v>112</v>
      </c>
      <c r="BZ1163">
        <v>111</v>
      </c>
      <c r="CA1163">
        <v>105</v>
      </c>
      <c r="CB1163">
        <v>107</v>
      </c>
      <c r="CC1163">
        <v>107</v>
      </c>
      <c r="CD1163">
        <v>109</v>
      </c>
      <c r="CE1163">
        <v>106</v>
      </c>
      <c r="CF1163">
        <v>107</v>
      </c>
      <c r="CG1163">
        <v>108</v>
      </c>
      <c r="CH1163">
        <v>108</v>
      </c>
      <c r="CI1163">
        <v>110</v>
      </c>
      <c r="CJ1163">
        <v>111</v>
      </c>
      <c r="CK1163">
        <v>110</v>
      </c>
      <c r="CL1163">
        <v>110</v>
      </c>
      <c r="CM1163">
        <v>110</v>
      </c>
      <c r="CN1163">
        <v>105</v>
      </c>
      <c r="CO1163">
        <v>107</v>
      </c>
      <c r="CP1163">
        <v>105</v>
      </c>
      <c r="CQ1163">
        <v>104</v>
      </c>
      <c r="CR1163">
        <v>96</v>
      </c>
      <c r="CS1163">
        <v>101</v>
      </c>
      <c r="CT1163">
        <v>98</v>
      </c>
      <c r="CU1163">
        <v>96</v>
      </c>
      <c r="CV1163">
        <v>91</v>
      </c>
      <c r="CW1163">
        <v>93</v>
      </c>
      <c r="CX1163" t="s">
        <v>2</v>
      </c>
      <c r="CY1163" t="s">
        <v>104</v>
      </c>
    </row>
    <row r="1164" spans="1:103" x14ac:dyDescent="0.25">
      <c r="A1164" t="s">
        <v>93</v>
      </c>
      <c r="B1164">
        <v>36.25</v>
      </c>
      <c r="C1164">
        <v>-115.0333</v>
      </c>
      <c r="D1164">
        <v>1880</v>
      </c>
      <c r="E1164" t="s">
        <v>1</v>
      </c>
      <c r="F1164">
        <v>165.8</v>
      </c>
      <c r="G1164">
        <v>1953</v>
      </c>
      <c r="H1164">
        <v>8</v>
      </c>
      <c r="I1164" t="s">
        <v>260</v>
      </c>
      <c r="J1164">
        <v>80</v>
      </c>
      <c r="K1164">
        <v>84</v>
      </c>
      <c r="L1164">
        <v>91</v>
      </c>
      <c r="M1164">
        <v>93</v>
      </c>
      <c r="N1164">
        <v>91</v>
      </c>
      <c r="O1164">
        <v>90</v>
      </c>
      <c r="P1164">
        <v>91</v>
      </c>
      <c r="Q1164">
        <v>90</v>
      </c>
      <c r="R1164">
        <v>94</v>
      </c>
      <c r="S1164">
        <v>97</v>
      </c>
      <c r="T1164">
        <v>104</v>
      </c>
      <c r="U1164">
        <v>103</v>
      </c>
      <c r="V1164">
        <v>103</v>
      </c>
      <c r="W1164">
        <v>103</v>
      </c>
      <c r="X1164">
        <v>103</v>
      </c>
      <c r="Y1164">
        <v>98</v>
      </c>
      <c r="Z1164">
        <v>94</v>
      </c>
      <c r="AA1164">
        <v>88</v>
      </c>
      <c r="AB1164">
        <v>95</v>
      </c>
      <c r="AC1164">
        <v>101</v>
      </c>
      <c r="AD1164">
        <v>107</v>
      </c>
      <c r="AE1164">
        <v>111</v>
      </c>
      <c r="AF1164">
        <v>112</v>
      </c>
      <c r="AG1164">
        <v>105</v>
      </c>
      <c r="AH1164">
        <v>104</v>
      </c>
      <c r="AI1164">
        <v>101</v>
      </c>
      <c r="AJ1164">
        <v>102</v>
      </c>
      <c r="AK1164">
        <v>103</v>
      </c>
      <c r="AL1164">
        <v>107</v>
      </c>
      <c r="AM1164">
        <v>107</v>
      </c>
      <c r="AN1164" s="5">
        <v>106</v>
      </c>
      <c r="AO1164" s="5">
        <v>109</v>
      </c>
      <c r="AP1164" s="5">
        <v>112</v>
      </c>
      <c r="AQ1164" s="5">
        <v>105</v>
      </c>
      <c r="AR1164" s="5">
        <v>107</v>
      </c>
      <c r="AS1164" s="5">
        <v>112</v>
      </c>
      <c r="AT1164" s="5">
        <v>110</v>
      </c>
      <c r="AU1164" s="5">
        <v>105</v>
      </c>
      <c r="AV1164" s="5">
        <v>103</v>
      </c>
      <c r="AW1164" s="5">
        <v>106</v>
      </c>
      <c r="AX1164" s="5">
        <v>109</v>
      </c>
      <c r="AY1164" s="5">
        <v>108</v>
      </c>
      <c r="AZ1164" s="5">
        <v>107</v>
      </c>
      <c r="BA1164" s="5">
        <v>100</v>
      </c>
      <c r="BB1164" s="5">
        <v>102</v>
      </c>
      <c r="BC1164" s="5">
        <v>95</v>
      </c>
      <c r="BD1164" s="5">
        <v>91</v>
      </c>
      <c r="BE1164" s="5">
        <v>101</v>
      </c>
      <c r="BF1164" s="5">
        <v>108</v>
      </c>
      <c r="BG1164" s="5">
        <v>110</v>
      </c>
      <c r="BH1164" s="5">
        <v>110</v>
      </c>
      <c r="BI1164" s="5">
        <v>112</v>
      </c>
      <c r="BJ1164" s="5">
        <v>113</v>
      </c>
      <c r="BK1164" s="5">
        <v>109</v>
      </c>
      <c r="BL1164" s="5">
        <v>105</v>
      </c>
      <c r="BM1164" s="5">
        <v>106</v>
      </c>
      <c r="BN1164" s="5">
        <v>108</v>
      </c>
      <c r="BO1164" s="5">
        <v>106</v>
      </c>
      <c r="BP1164" s="5">
        <v>105</v>
      </c>
      <c r="BQ1164" s="5">
        <v>94</v>
      </c>
      <c r="BR1164" s="5">
        <v>92</v>
      </c>
      <c r="BS1164">
        <v>97</v>
      </c>
      <c r="BT1164">
        <v>103</v>
      </c>
      <c r="BU1164">
        <v>101</v>
      </c>
      <c r="BV1164">
        <v>102</v>
      </c>
      <c r="BW1164">
        <v>103</v>
      </c>
      <c r="BX1164">
        <v>106</v>
      </c>
      <c r="BY1164">
        <v>110</v>
      </c>
      <c r="BZ1164">
        <v>111</v>
      </c>
      <c r="CA1164">
        <v>101</v>
      </c>
      <c r="CB1164">
        <v>105</v>
      </c>
      <c r="CC1164">
        <v>105</v>
      </c>
      <c r="CD1164">
        <v>106</v>
      </c>
      <c r="CE1164">
        <v>101</v>
      </c>
      <c r="CF1164">
        <v>104</v>
      </c>
      <c r="CG1164">
        <v>105</v>
      </c>
      <c r="CH1164">
        <v>107</v>
      </c>
      <c r="CI1164">
        <v>107</v>
      </c>
      <c r="CJ1164">
        <v>107</v>
      </c>
      <c r="CK1164">
        <v>109</v>
      </c>
      <c r="CL1164">
        <v>107</v>
      </c>
      <c r="CM1164">
        <v>103</v>
      </c>
      <c r="CN1164">
        <v>104</v>
      </c>
      <c r="CO1164">
        <v>105</v>
      </c>
      <c r="CP1164">
        <v>103</v>
      </c>
      <c r="CQ1164">
        <v>101</v>
      </c>
      <c r="CR1164">
        <v>94</v>
      </c>
      <c r="CS1164">
        <v>99</v>
      </c>
      <c r="CT1164">
        <v>96</v>
      </c>
      <c r="CU1164">
        <v>93</v>
      </c>
      <c r="CV1164">
        <v>90</v>
      </c>
      <c r="CW1164">
        <v>90</v>
      </c>
      <c r="CX1164" t="s">
        <v>2</v>
      </c>
      <c r="CY1164" t="s">
        <v>94</v>
      </c>
    </row>
    <row r="1165" spans="1:103" x14ac:dyDescent="0.25">
      <c r="A1165" t="s">
        <v>45</v>
      </c>
      <c r="B1165">
        <v>35.763599999999997</v>
      </c>
      <c r="C1165">
        <v>-117.3908</v>
      </c>
      <c r="D1165">
        <v>1695</v>
      </c>
      <c r="E1165" t="s">
        <v>1</v>
      </c>
      <c r="F1165">
        <v>90.8</v>
      </c>
      <c r="G1165">
        <v>1953</v>
      </c>
      <c r="H1165">
        <v>8</v>
      </c>
      <c r="I1165" t="s">
        <v>260</v>
      </c>
      <c r="J1165">
        <v>78</v>
      </c>
      <c r="K1165">
        <v>84</v>
      </c>
      <c r="L1165">
        <v>90</v>
      </c>
      <c r="M1165">
        <v>93</v>
      </c>
      <c r="N1165">
        <v>92</v>
      </c>
      <c r="O1165">
        <v>94</v>
      </c>
      <c r="P1165">
        <v>90</v>
      </c>
      <c r="Q1165">
        <v>87</v>
      </c>
      <c r="R1165">
        <v>87</v>
      </c>
      <c r="S1165">
        <v>94</v>
      </c>
      <c r="T1165">
        <v>97</v>
      </c>
      <c r="U1165">
        <v>94</v>
      </c>
      <c r="V1165">
        <v>99</v>
      </c>
      <c r="W1165">
        <v>100</v>
      </c>
      <c r="X1165">
        <v>102</v>
      </c>
      <c r="Y1165">
        <v>101</v>
      </c>
      <c r="Z1165">
        <v>92</v>
      </c>
      <c r="AA1165">
        <v>92</v>
      </c>
      <c r="AB1165">
        <v>95</v>
      </c>
      <c r="AC1165">
        <v>102</v>
      </c>
      <c r="AD1165">
        <v>106</v>
      </c>
      <c r="AE1165">
        <v>109</v>
      </c>
      <c r="AF1165">
        <v>109</v>
      </c>
      <c r="AG1165">
        <v>106</v>
      </c>
      <c r="AH1165">
        <v>104</v>
      </c>
      <c r="AI1165">
        <v>101</v>
      </c>
      <c r="AJ1165">
        <v>102</v>
      </c>
      <c r="AK1165">
        <v>101</v>
      </c>
      <c r="AL1165">
        <v>101</v>
      </c>
      <c r="AM1165">
        <v>104</v>
      </c>
      <c r="AN1165" s="5">
        <v>105</v>
      </c>
      <c r="AO1165" s="5">
        <v>108</v>
      </c>
      <c r="AP1165" s="5">
        <v>109</v>
      </c>
      <c r="AQ1165" s="5">
        <v>110</v>
      </c>
      <c r="AR1165" s="5">
        <v>110</v>
      </c>
      <c r="AS1165" s="5">
        <v>112</v>
      </c>
      <c r="AT1165" s="5">
        <v>111</v>
      </c>
      <c r="AU1165" s="5">
        <v>107</v>
      </c>
      <c r="AV1165" s="5">
        <v>106</v>
      </c>
      <c r="AW1165" s="5">
        <v>111</v>
      </c>
      <c r="AX1165" s="5">
        <v>112</v>
      </c>
      <c r="AY1165" s="5">
        <v>111</v>
      </c>
      <c r="AZ1165" s="5">
        <v>109</v>
      </c>
      <c r="BA1165" s="5">
        <v>109</v>
      </c>
      <c r="BB1165" s="5">
        <v>108</v>
      </c>
      <c r="BC1165" s="5">
        <v>107</v>
      </c>
      <c r="BD1165" s="5">
        <v>107</v>
      </c>
      <c r="BE1165" s="5">
        <v>105</v>
      </c>
      <c r="BF1165" s="5">
        <v>109</v>
      </c>
      <c r="BG1165" s="5">
        <v>111</v>
      </c>
      <c r="BH1165" s="5">
        <v>112</v>
      </c>
      <c r="BI1165" s="5">
        <v>113</v>
      </c>
      <c r="BJ1165" s="5">
        <v>112</v>
      </c>
      <c r="BK1165" s="5">
        <v>108</v>
      </c>
      <c r="BL1165" s="5">
        <v>106</v>
      </c>
      <c r="BM1165" s="5">
        <v>107</v>
      </c>
      <c r="BN1165" s="5">
        <v>108</v>
      </c>
      <c r="BO1165" s="5">
        <v>109</v>
      </c>
      <c r="BP1165" s="5">
        <v>109</v>
      </c>
      <c r="BQ1165" s="5">
        <v>104</v>
      </c>
      <c r="BR1165" s="5">
        <v>99</v>
      </c>
      <c r="BS1165">
        <v>104</v>
      </c>
      <c r="BT1165">
        <v>101</v>
      </c>
      <c r="BU1165">
        <v>99</v>
      </c>
      <c r="BV1165">
        <v>100</v>
      </c>
      <c r="BW1165">
        <v>103</v>
      </c>
      <c r="BX1165">
        <v>103</v>
      </c>
      <c r="BY1165">
        <v>107</v>
      </c>
      <c r="BZ1165">
        <v>109</v>
      </c>
      <c r="CA1165">
        <v>108</v>
      </c>
      <c r="CB1165">
        <v>109</v>
      </c>
      <c r="CC1165">
        <v>109</v>
      </c>
      <c r="CD1165">
        <v>107</v>
      </c>
      <c r="CE1165">
        <v>107</v>
      </c>
      <c r="CF1165">
        <v>108</v>
      </c>
      <c r="CG1165">
        <v>108</v>
      </c>
      <c r="CH1165">
        <v>106</v>
      </c>
      <c r="CI1165">
        <v>105</v>
      </c>
      <c r="CJ1165">
        <v>106</v>
      </c>
      <c r="CK1165">
        <v>109</v>
      </c>
      <c r="CL1165">
        <v>107</v>
      </c>
      <c r="CM1165">
        <v>103</v>
      </c>
      <c r="CN1165">
        <v>105</v>
      </c>
      <c r="CO1165">
        <v>104</v>
      </c>
      <c r="CP1165">
        <v>102</v>
      </c>
      <c r="CQ1165">
        <v>101</v>
      </c>
      <c r="CR1165">
        <v>101</v>
      </c>
      <c r="CS1165">
        <v>99</v>
      </c>
      <c r="CT1165">
        <v>99</v>
      </c>
      <c r="CU1165">
        <v>87</v>
      </c>
      <c r="CV1165">
        <v>88</v>
      </c>
      <c r="CW1165">
        <v>90</v>
      </c>
      <c r="CX1165" t="s">
        <v>5</v>
      </c>
      <c r="CY1165" t="s">
        <v>46</v>
      </c>
    </row>
    <row r="1166" spans="1:103" x14ac:dyDescent="0.25">
      <c r="A1166" t="s">
        <v>63</v>
      </c>
      <c r="B1166">
        <v>36.549999999999997</v>
      </c>
      <c r="C1166">
        <v>-114.45829999999999</v>
      </c>
      <c r="D1166">
        <v>1294</v>
      </c>
      <c r="E1166" t="s">
        <v>1</v>
      </c>
      <c r="F1166">
        <v>215.3</v>
      </c>
      <c r="G1166">
        <v>1953</v>
      </c>
      <c r="H1166">
        <v>8</v>
      </c>
      <c r="I1166" t="s">
        <v>260</v>
      </c>
      <c r="J1166">
        <v>93</v>
      </c>
      <c r="K1166">
        <v>89</v>
      </c>
      <c r="L1166">
        <v>89</v>
      </c>
      <c r="M1166">
        <v>95</v>
      </c>
      <c r="N1166">
        <v>97</v>
      </c>
      <c r="O1166">
        <v>95</v>
      </c>
      <c r="P1166">
        <v>94</v>
      </c>
      <c r="Q1166">
        <v>95</v>
      </c>
      <c r="R1166">
        <v>94</v>
      </c>
      <c r="S1166">
        <v>97</v>
      </c>
      <c r="T1166">
        <v>102</v>
      </c>
      <c r="U1166">
        <v>109</v>
      </c>
      <c r="V1166">
        <v>105</v>
      </c>
      <c r="W1166">
        <v>108</v>
      </c>
      <c r="X1166">
        <v>109</v>
      </c>
      <c r="Y1166">
        <v>106</v>
      </c>
      <c r="Z1166">
        <v>104</v>
      </c>
      <c r="AA1166">
        <v>104</v>
      </c>
      <c r="AB1166">
        <v>95</v>
      </c>
      <c r="AC1166">
        <v>97</v>
      </c>
      <c r="AD1166">
        <v>104</v>
      </c>
      <c r="AE1166">
        <v>109</v>
      </c>
      <c r="AF1166">
        <v>113</v>
      </c>
      <c r="AG1166">
        <v>114</v>
      </c>
      <c r="AH1166">
        <v>108</v>
      </c>
      <c r="AI1166">
        <v>107</v>
      </c>
      <c r="AJ1166">
        <v>107</v>
      </c>
      <c r="AK1166">
        <v>107</v>
      </c>
      <c r="AL1166">
        <v>106</v>
      </c>
      <c r="AM1166">
        <v>110</v>
      </c>
      <c r="AN1166" s="5">
        <v>113</v>
      </c>
      <c r="AO1166" s="5">
        <v>112</v>
      </c>
      <c r="AP1166" s="5">
        <v>113</v>
      </c>
      <c r="AQ1166" s="5">
        <v>116</v>
      </c>
      <c r="AR1166" s="5">
        <v>113</v>
      </c>
      <c r="AS1166" s="5">
        <v>113</v>
      </c>
      <c r="AT1166" s="5">
        <v>114</v>
      </c>
      <c r="AU1166" s="5">
        <v>113</v>
      </c>
      <c r="AV1166" s="5">
        <v>111</v>
      </c>
      <c r="AW1166" s="5">
        <v>108</v>
      </c>
      <c r="AX1166" s="5">
        <v>109</v>
      </c>
      <c r="AY1166" s="5">
        <v>113</v>
      </c>
      <c r="AZ1166" s="5">
        <v>113</v>
      </c>
      <c r="BA1166" s="5">
        <v>110</v>
      </c>
      <c r="BB1166" s="5">
        <v>103</v>
      </c>
      <c r="BC1166" s="5">
        <v>104</v>
      </c>
      <c r="BD1166" s="5">
        <v>100</v>
      </c>
      <c r="BE1166" s="5">
        <v>98</v>
      </c>
      <c r="BF1166" s="5">
        <v>103</v>
      </c>
      <c r="BG1166" s="5">
        <v>109</v>
      </c>
      <c r="BH1166" s="5">
        <v>113</v>
      </c>
      <c r="BI1166" s="5">
        <v>113</v>
      </c>
      <c r="BJ1166" s="5">
        <v>115</v>
      </c>
      <c r="BK1166" s="5">
        <v>116</v>
      </c>
      <c r="BL1166" s="5">
        <v>110</v>
      </c>
      <c r="BM1166" s="5">
        <v>110</v>
      </c>
      <c r="BN1166" s="5">
        <v>110</v>
      </c>
      <c r="BO1166" s="5">
        <v>112</v>
      </c>
      <c r="BP1166" s="5">
        <v>107</v>
      </c>
      <c r="BQ1166" s="5">
        <v>108</v>
      </c>
      <c r="BR1166" s="5">
        <v>98</v>
      </c>
      <c r="BS1166">
        <v>102</v>
      </c>
      <c r="BT1166">
        <v>102</v>
      </c>
      <c r="BU1166">
        <v>107</v>
      </c>
      <c r="BV1166">
        <v>105</v>
      </c>
      <c r="BW1166">
        <v>105</v>
      </c>
      <c r="BX1166">
        <v>103</v>
      </c>
      <c r="BY1166">
        <v>110</v>
      </c>
      <c r="BZ1166">
        <v>114</v>
      </c>
      <c r="CA1166">
        <v>114</v>
      </c>
      <c r="CB1166">
        <v>107</v>
      </c>
      <c r="CC1166">
        <v>109</v>
      </c>
      <c r="CD1166">
        <v>110</v>
      </c>
      <c r="CE1166">
        <v>113</v>
      </c>
      <c r="CF1166">
        <v>109</v>
      </c>
      <c r="CG1166">
        <v>110</v>
      </c>
      <c r="CH1166">
        <v>110</v>
      </c>
      <c r="CI1166">
        <v>110</v>
      </c>
      <c r="CJ1166">
        <v>112</v>
      </c>
      <c r="CK1166">
        <v>112</v>
      </c>
      <c r="CL1166">
        <v>112</v>
      </c>
      <c r="CM1166">
        <v>112</v>
      </c>
      <c r="CN1166">
        <v>109</v>
      </c>
      <c r="CO1166">
        <v>109</v>
      </c>
      <c r="CP1166">
        <v>108</v>
      </c>
      <c r="CQ1166">
        <v>109</v>
      </c>
      <c r="CR1166">
        <v>106</v>
      </c>
      <c r="CS1166">
        <v>99</v>
      </c>
      <c r="CT1166">
        <v>100</v>
      </c>
      <c r="CU1166">
        <v>101</v>
      </c>
      <c r="CV1166">
        <v>97</v>
      </c>
      <c r="CW1166">
        <v>95</v>
      </c>
      <c r="CX1166" t="s">
        <v>2</v>
      </c>
      <c r="CY1166" t="s">
        <v>64</v>
      </c>
    </row>
    <row r="1167" spans="1:103" x14ac:dyDescent="0.25">
      <c r="A1167" t="s">
        <v>57</v>
      </c>
      <c r="B1167">
        <v>36.533299999999997</v>
      </c>
      <c r="C1167">
        <v>-116.88330000000001</v>
      </c>
      <c r="D1167">
        <v>-151</v>
      </c>
      <c r="E1167" t="s">
        <v>1</v>
      </c>
      <c r="F1167">
        <v>8</v>
      </c>
      <c r="G1167">
        <v>1953</v>
      </c>
      <c r="H1167">
        <v>8</v>
      </c>
      <c r="I1167" t="s">
        <v>260</v>
      </c>
      <c r="J1167">
        <v>88</v>
      </c>
      <c r="K1167">
        <v>93</v>
      </c>
      <c r="L1167">
        <v>99</v>
      </c>
      <c r="M1167">
        <v>102</v>
      </c>
      <c r="N1167">
        <v>99</v>
      </c>
      <c r="O1167">
        <v>102</v>
      </c>
      <c r="P1167">
        <v>102</v>
      </c>
      <c r="Q1167">
        <v>98</v>
      </c>
      <c r="R1167">
        <v>99</v>
      </c>
      <c r="S1167">
        <v>104</v>
      </c>
      <c r="T1167">
        <v>110</v>
      </c>
      <c r="U1167">
        <v>107</v>
      </c>
      <c r="V1167">
        <v>107</v>
      </c>
      <c r="W1167">
        <v>111</v>
      </c>
      <c r="X1167">
        <v>111</v>
      </c>
      <c r="Y1167">
        <v>109</v>
      </c>
      <c r="Z1167">
        <v>105</v>
      </c>
      <c r="AA1167">
        <v>105</v>
      </c>
      <c r="AB1167">
        <v>103</v>
      </c>
      <c r="AC1167">
        <v>109</v>
      </c>
      <c r="AD1167">
        <v>113</v>
      </c>
      <c r="AE1167">
        <v>117</v>
      </c>
      <c r="AF1167">
        <v>117</v>
      </c>
      <c r="AG1167">
        <v>114</v>
      </c>
      <c r="AH1167">
        <v>114</v>
      </c>
      <c r="AI1167">
        <v>113</v>
      </c>
      <c r="AJ1167">
        <v>110</v>
      </c>
      <c r="AK1167">
        <v>112</v>
      </c>
      <c r="AL1167">
        <v>112</v>
      </c>
      <c r="AM1167">
        <v>115</v>
      </c>
      <c r="AN1167" s="5">
        <v>113</v>
      </c>
      <c r="AO1167" s="5">
        <v>116</v>
      </c>
      <c r="AP1167" s="5">
        <v>118</v>
      </c>
      <c r="AQ1167" s="5">
        <v>119</v>
      </c>
      <c r="AR1167" s="5">
        <v>119</v>
      </c>
      <c r="AS1167" s="5">
        <v>120</v>
      </c>
      <c r="AT1167" s="5">
        <v>121</v>
      </c>
      <c r="AU1167" s="5">
        <v>117</v>
      </c>
      <c r="AV1167" s="5">
        <v>116</v>
      </c>
      <c r="AW1167" s="5">
        <v>117</v>
      </c>
      <c r="AX1167" s="5">
        <v>121</v>
      </c>
      <c r="AY1167" s="5">
        <v>122</v>
      </c>
      <c r="AZ1167" s="5">
        <v>115</v>
      </c>
      <c r="BA1167" s="5">
        <v>117</v>
      </c>
      <c r="BB1167" s="5">
        <v>117</v>
      </c>
      <c r="BC1167" s="5">
        <v>112</v>
      </c>
      <c r="BD1167" s="5">
        <v>111</v>
      </c>
      <c r="BE1167" s="5">
        <v>114</v>
      </c>
      <c r="BF1167" s="5">
        <v>119</v>
      </c>
      <c r="BG1167" s="5">
        <v>120</v>
      </c>
      <c r="BH1167" s="5">
        <v>122</v>
      </c>
      <c r="BI1167" s="5">
        <v>122</v>
      </c>
      <c r="BJ1167" s="5">
        <v>123</v>
      </c>
      <c r="BK1167" s="5">
        <v>117</v>
      </c>
      <c r="BL1167" s="5">
        <v>115</v>
      </c>
      <c r="BM1167" s="5">
        <v>116</v>
      </c>
      <c r="BN1167" s="5">
        <v>119</v>
      </c>
      <c r="BO1167" s="5">
        <v>118</v>
      </c>
      <c r="BP1167" s="5">
        <v>119</v>
      </c>
      <c r="BQ1167" s="5">
        <v>113</v>
      </c>
      <c r="BR1167" s="5">
        <v>108</v>
      </c>
      <c r="BS1167">
        <v>114</v>
      </c>
      <c r="BT1167">
        <v>112</v>
      </c>
      <c r="BU1167">
        <v>109</v>
      </c>
      <c r="BV1167">
        <v>108</v>
      </c>
      <c r="BW1167">
        <v>112</v>
      </c>
      <c r="BX1167">
        <v>113</v>
      </c>
      <c r="BY1167">
        <v>118</v>
      </c>
      <c r="BZ1167">
        <v>119</v>
      </c>
      <c r="CA1167">
        <v>119</v>
      </c>
      <c r="CB1167">
        <v>115</v>
      </c>
      <c r="CC1167">
        <v>119</v>
      </c>
      <c r="CD1167">
        <v>116</v>
      </c>
      <c r="CE1167">
        <v>116</v>
      </c>
      <c r="CF1167">
        <v>116</v>
      </c>
      <c r="CG1167">
        <v>117</v>
      </c>
      <c r="CH1167">
        <v>116</v>
      </c>
      <c r="CI1167">
        <v>115</v>
      </c>
      <c r="CJ1167">
        <v>114</v>
      </c>
      <c r="CK1167">
        <v>120</v>
      </c>
      <c r="CL1167">
        <v>117</v>
      </c>
      <c r="CM1167">
        <v>114</v>
      </c>
      <c r="CN1167">
        <v>111</v>
      </c>
      <c r="CO1167">
        <v>114</v>
      </c>
      <c r="CP1167">
        <v>112</v>
      </c>
      <c r="CQ1167">
        <v>110</v>
      </c>
      <c r="CR1167">
        <v>112</v>
      </c>
      <c r="CS1167">
        <v>108</v>
      </c>
      <c r="CT1167">
        <v>105</v>
      </c>
      <c r="CU1167">
        <v>99</v>
      </c>
      <c r="CV1167">
        <v>95</v>
      </c>
      <c r="CW1167">
        <v>99</v>
      </c>
      <c r="CX1167" t="s">
        <v>5</v>
      </c>
      <c r="CY1167" t="s">
        <v>58</v>
      </c>
    </row>
    <row r="1168" spans="1:103" x14ac:dyDescent="0.25">
      <c r="A1168" t="s">
        <v>29</v>
      </c>
      <c r="B1168">
        <v>36.450000000000003</v>
      </c>
      <c r="C1168">
        <v>-116.86669999999999</v>
      </c>
      <c r="D1168">
        <v>-168</v>
      </c>
      <c r="E1168" t="s">
        <v>1</v>
      </c>
      <c r="F1168">
        <v>1.4</v>
      </c>
      <c r="G1168">
        <v>1953</v>
      </c>
      <c r="H1168">
        <v>8</v>
      </c>
      <c r="I1168" t="s">
        <v>260</v>
      </c>
      <c r="J1168">
        <v>94</v>
      </c>
      <c r="K1168">
        <v>95</v>
      </c>
      <c r="L1168">
        <v>99</v>
      </c>
      <c r="M1168">
        <v>102</v>
      </c>
      <c r="N1168">
        <v>98</v>
      </c>
      <c r="O1168">
        <v>100</v>
      </c>
      <c r="P1168">
        <v>102</v>
      </c>
      <c r="Q1168">
        <v>98</v>
      </c>
      <c r="R1168">
        <v>98</v>
      </c>
      <c r="S1168">
        <v>104</v>
      </c>
      <c r="T1168">
        <v>109</v>
      </c>
      <c r="U1168">
        <v>107</v>
      </c>
      <c r="V1168">
        <v>105</v>
      </c>
      <c r="W1168">
        <v>109</v>
      </c>
      <c r="X1168">
        <v>110</v>
      </c>
      <c r="Y1168">
        <v>110</v>
      </c>
      <c r="Z1168">
        <v>103</v>
      </c>
      <c r="AA1168">
        <v>103</v>
      </c>
      <c r="AB1168">
        <v>102</v>
      </c>
      <c r="AC1168">
        <v>107</v>
      </c>
      <c r="AD1168">
        <v>112</v>
      </c>
      <c r="AE1168">
        <v>116</v>
      </c>
      <c r="AF1168">
        <v>116</v>
      </c>
      <c r="AG1168">
        <v>113</v>
      </c>
      <c r="AH1168">
        <v>114</v>
      </c>
      <c r="AI1168">
        <v>110</v>
      </c>
      <c r="AJ1168">
        <v>109</v>
      </c>
      <c r="AK1168">
        <v>113</v>
      </c>
      <c r="AL1168">
        <v>112</v>
      </c>
      <c r="AM1168">
        <v>114</v>
      </c>
      <c r="AN1168" s="5">
        <v>112</v>
      </c>
      <c r="AO1168" s="5">
        <v>116</v>
      </c>
      <c r="AP1168" s="5">
        <v>118</v>
      </c>
      <c r="AQ1168" s="5">
        <v>119</v>
      </c>
      <c r="AR1168" s="5">
        <v>120</v>
      </c>
      <c r="AS1168" s="5">
        <v>120</v>
      </c>
      <c r="AT1168" s="5">
        <v>121</v>
      </c>
      <c r="AU1168" s="5">
        <v>120</v>
      </c>
      <c r="AV1168" s="5">
        <v>113</v>
      </c>
      <c r="AW1168" s="5">
        <v>117</v>
      </c>
      <c r="AX1168" s="5">
        <v>120</v>
      </c>
      <c r="AY1168" s="5">
        <v>121</v>
      </c>
      <c r="AZ1168" s="5">
        <v>117</v>
      </c>
      <c r="BA1168" s="5">
        <v>117</v>
      </c>
      <c r="BB1168" s="5">
        <v>115</v>
      </c>
      <c r="BC1168" s="5">
        <v>112</v>
      </c>
      <c r="BD1168" s="5">
        <v>112</v>
      </c>
      <c r="BE1168" s="5">
        <v>113</v>
      </c>
      <c r="BF1168" s="5">
        <v>118</v>
      </c>
      <c r="BG1168" s="5">
        <v>120</v>
      </c>
      <c r="BH1168" s="5">
        <v>122</v>
      </c>
      <c r="BI1168" s="5">
        <v>123</v>
      </c>
      <c r="BJ1168" s="5">
        <v>123</v>
      </c>
      <c r="BK1168" s="5">
        <v>118</v>
      </c>
      <c r="BL1168" s="5">
        <v>115</v>
      </c>
      <c r="BM1168" s="5">
        <v>115</v>
      </c>
      <c r="BN1168" s="5">
        <v>119</v>
      </c>
      <c r="BO1168" s="5">
        <v>119</v>
      </c>
      <c r="BP1168" s="5">
        <v>119</v>
      </c>
      <c r="BQ1168" s="5">
        <v>114</v>
      </c>
      <c r="BR1168" s="5">
        <v>110</v>
      </c>
      <c r="BS1168">
        <v>115</v>
      </c>
      <c r="BT1168">
        <v>112</v>
      </c>
      <c r="BU1168">
        <v>110</v>
      </c>
      <c r="BV1168">
        <v>108</v>
      </c>
      <c r="BW1168">
        <v>111</v>
      </c>
      <c r="BX1168">
        <v>112</v>
      </c>
      <c r="BY1168">
        <v>118</v>
      </c>
      <c r="BZ1168">
        <v>120</v>
      </c>
      <c r="CA1168">
        <v>116</v>
      </c>
      <c r="CB1168">
        <v>116</v>
      </c>
      <c r="CC1168">
        <v>119</v>
      </c>
      <c r="CD1168">
        <v>115</v>
      </c>
      <c r="CE1168">
        <v>116</v>
      </c>
      <c r="CF1168">
        <v>115</v>
      </c>
      <c r="CG1168">
        <v>118</v>
      </c>
      <c r="CH1168">
        <v>116</v>
      </c>
      <c r="CI1168">
        <v>115</v>
      </c>
      <c r="CJ1168">
        <v>114</v>
      </c>
      <c r="CK1168">
        <v>120</v>
      </c>
      <c r="CL1168">
        <v>118</v>
      </c>
      <c r="CM1168">
        <v>114</v>
      </c>
      <c r="CN1168">
        <v>111</v>
      </c>
      <c r="CO1168">
        <v>114</v>
      </c>
      <c r="CP1168">
        <v>112</v>
      </c>
      <c r="CQ1168">
        <v>110</v>
      </c>
      <c r="CR1168">
        <v>111</v>
      </c>
      <c r="CS1168">
        <v>105</v>
      </c>
      <c r="CT1168">
        <v>103</v>
      </c>
      <c r="CU1168">
        <v>100</v>
      </c>
      <c r="CV1168">
        <v>98</v>
      </c>
      <c r="CW1168">
        <v>99</v>
      </c>
      <c r="CX1168" t="s">
        <v>5</v>
      </c>
      <c r="CY1168" t="s">
        <v>30</v>
      </c>
    </row>
    <row r="1169" spans="1:103" x14ac:dyDescent="0.25">
      <c r="BS1169" cm="1">
        <f t="array" ref="BS1169">SUMPRODUCT(--(MOD(AN1168:BR1168,5)=0))</f>
        <v>9</v>
      </c>
      <c r="BT1169">
        <f>AVERAGE(AN1168:BR1168)</f>
        <v>117.35483870967742</v>
      </c>
    </row>
    <row r="1170" spans="1:103" x14ac:dyDescent="0.25">
      <c r="D1170" s="5">
        <f>AVERAGE(D1134:D1167)</f>
        <v>3262.9705882352941</v>
      </c>
      <c r="AN1170" s="5">
        <f>AVERAGE(AN1134:AN1167)</f>
        <v>99.558823529411768</v>
      </c>
      <c r="AO1170" s="5">
        <f t="shared" ref="AO1170:BR1170" si="2460">AVERAGE(AO1134:AO1167)</f>
        <v>102.20588235294117</v>
      </c>
      <c r="AP1170" s="5">
        <f t="shared" si="2460"/>
        <v>103.32352941176471</v>
      </c>
      <c r="AQ1170" s="5">
        <f t="shared" si="2460"/>
        <v>102.41176470588235</v>
      </c>
      <c r="AR1170" s="5">
        <f t="shared" si="2460"/>
        <v>103.51960784313727</v>
      </c>
      <c r="AS1170" s="5">
        <f t="shared" si="2460"/>
        <v>105.5</v>
      </c>
      <c r="AT1170" s="5">
        <f t="shared" si="2460"/>
        <v>104.94117647058823</v>
      </c>
      <c r="AU1170" s="5">
        <f t="shared" si="2460"/>
        <v>101.32352941176471</v>
      </c>
      <c r="AV1170" s="5">
        <f t="shared" si="2460"/>
        <v>98.882352941176464</v>
      </c>
      <c r="AW1170" s="5">
        <f t="shared" si="2460"/>
        <v>100.44117647058823</v>
      </c>
      <c r="AX1170" s="5">
        <f t="shared" si="2460"/>
        <v>102.90196078431373</v>
      </c>
      <c r="AY1170" s="5">
        <f t="shared" si="2460"/>
        <v>102.7124183006536</v>
      </c>
      <c r="AZ1170" s="5">
        <f t="shared" si="2460"/>
        <v>101.82352941176471</v>
      </c>
      <c r="BA1170" s="5">
        <f t="shared" si="2460"/>
        <v>99.044117647058826</v>
      </c>
      <c r="BB1170" s="5">
        <f t="shared" si="2460"/>
        <v>99.205882352941174</v>
      </c>
      <c r="BC1170" s="5">
        <f t="shared" si="2460"/>
        <v>97.5</v>
      </c>
      <c r="BD1170" s="5">
        <f t="shared" si="2460"/>
        <v>94.794117647058826</v>
      </c>
      <c r="BE1170" s="5">
        <f t="shared" si="2460"/>
        <v>96.901960784313729</v>
      </c>
      <c r="BF1170" s="5">
        <f t="shared" si="2460"/>
        <v>101.98692810457516</v>
      </c>
      <c r="BG1170" s="5">
        <f t="shared" si="2460"/>
        <v>103.97058823529412</v>
      </c>
      <c r="BH1170" s="5">
        <f t="shared" si="2460"/>
        <v>104.73529411764706</v>
      </c>
      <c r="BI1170" s="5">
        <f t="shared" si="2460"/>
        <v>105.61764705882354</v>
      </c>
      <c r="BJ1170" s="5">
        <f t="shared" si="2460"/>
        <v>105.67647058823529</v>
      </c>
      <c r="BK1170" s="5">
        <f t="shared" si="2460"/>
        <v>102.14705882352941</v>
      </c>
      <c r="BL1170" s="5">
        <f t="shared" si="2460"/>
        <v>99.82352941176471</v>
      </c>
      <c r="BM1170" s="5">
        <f t="shared" si="2460"/>
        <v>100.70098039215685</v>
      </c>
      <c r="BN1170" s="5">
        <f t="shared" si="2460"/>
        <v>101.88235294117646</v>
      </c>
      <c r="BO1170" s="5">
        <f t="shared" si="2460"/>
        <v>101.35294117647059</v>
      </c>
      <c r="BP1170" s="5">
        <f t="shared" si="2460"/>
        <v>101.91176470588235</v>
      </c>
      <c r="BQ1170" s="5">
        <f t="shared" si="2460"/>
        <v>97.647058823529406</v>
      </c>
      <c r="BR1170" s="5">
        <f t="shared" si="2460"/>
        <v>93.5</v>
      </c>
    </row>
    <row r="1171" spans="1:103" x14ac:dyDescent="0.25">
      <c r="AI1171" s="13">
        <f>-AM1171/(AVERAGE(D1134:D1167)-D1168)</f>
        <v>-4.7015338540272022E-3</v>
      </c>
      <c r="AJ1171" t="s">
        <v>263</v>
      </c>
      <c r="AK1171">
        <f>AVERAGE(AN1168:BR1168)</f>
        <v>117.35483870967742</v>
      </c>
      <c r="AL1171">
        <f>AVERAGE(AN1170:BR1170)</f>
        <v>101.22401433691756</v>
      </c>
      <c r="AM1171">
        <f>AK1171-AL1171</f>
        <v>16.130824372759861</v>
      </c>
      <c r="AN1171" s="5">
        <f>AN1170+$AM1171</f>
        <v>115.68964790217163</v>
      </c>
      <c r="AO1171" s="5">
        <f t="shared" ref="AO1171:BR1171" si="2461">AO1170+$AM1171</f>
        <v>118.33670672570103</v>
      </c>
      <c r="AP1171" s="5">
        <f t="shared" si="2461"/>
        <v>119.45435378452457</v>
      </c>
      <c r="AQ1171" s="5">
        <f t="shared" si="2461"/>
        <v>118.54258907864221</v>
      </c>
      <c r="AR1171" s="5">
        <f t="shared" si="2461"/>
        <v>119.65043221589713</v>
      </c>
      <c r="AS1171" s="5">
        <f t="shared" si="2461"/>
        <v>121.63082437275986</v>
      </c>
      <c r="AT1171" s="5">
        <f t="shared" si="2461"/>
        <v>121.07200084334809</v>
      </c>
      <c r="AU1171" s="5">
        <f t="shared" si="2461"/>
        <v>117.45435378452457</v>
      </c>
      <c r="AV1171" s="5">
        <f t="shared" si="2461"/>
        <v>115.01317731393632</v>
      </c>
      <c r="AW1171" s="5">
        <f t="shared" si="2461"/>
        <v>116.57200084334809</v>
      </c>
      <c r="AX1171" s="5">
        <f t="shared" si="2461"/>
        <v>119.03278515707359</v>
      </c>
      <c r="AY1171" s="5">
        <f t="shared" si="2461"/>
        <v>118.84324267341346</v>
      </c>
      <c r="AZ1171" s="5">
        <f t="shared" si="2461"/>
        <v>117.95435378452457</v>
      </c>
      <c r="BA1171" s="5">
        <f t="shared" si="2461"/>
        <v>115.17494201981869</v>
      </c>
      <c r="BB1171" s="5">
        <f t="shared" si="2461"/>
        <v>115.33670672570103</v>
      </c>
      <c r="BC1171" s="5">
        <f t="shared" si="2461"/>
        <v>113.63082437275986</v>
      </c>
      <c r="BD1171" s="5">
        <f t="shared" si="2461"/>
        <v>110.92494201981869</v>
      </c>
      <c r="BE1171" s="5">
        <f t="shared" si="2461"/>
        <v>113.03278515707359</v>
      </c>
      <c r="BF1171" s="5">
        <f t="shared" si="2461"/>
        <v>118.11775247733502</v>
      </c>
      <c r="BG1171" s="5">
        <f t="shared" si="2461"/>
        <v>120.10141260805398</v>
      </c>
      <c r="BH1171" s="5">
        <f t="shared" si="2461"/>
        <v>120.86611849040692</v>
      </c>
      <c r="BI1171" s="5">
        <f t="shared" si="2461"/>
        <v>121.7484714315834</v>
      </c>
      <c r="BJ1171" s="5">
        <f t="shared" si="2461"/>
        <v>121.80729496099515</v>
      </c>
      <c r="BK1171" s="5">
        <f t="shared" si="2461"/>
        <v>118.27788319628927</v>
      </c>
      <c r="BL1171" s="5">
        <f t="shared" si="2461"/>
        <v>115.95435378452457</v>
      </c>
      <c r="BM1171" s="5">
        <f t="shared" si="2461"/>
        <v>116.83180476491671</v>
      </c>
      <c r="BN1171" s="5">
        <f t="shared" si="2461"/>
        <v>118.01317731393632</v>
      </c>
      <c r="BO1171" s="5">
        <f t="shared" si="2461"/>
        <v>117.48376554923045</v>
      </c>
      <c r="BP1171" s="5">
        <f t="shared" si="2461"/>
        <v>118.04258907864221</v>
      </c>
      <c r="BQ1171" s="5">
        <f t="shared" si="2461"/>
        <v>113.77788319628927</v>
      </c>
      <c r="BR1171" s="5">
        <f t="shared" si="2461"/>
        <v>109.63082437275986</v>
      </c>
    </row>
    <row r="1172" spans="1:103" x14ac:dyDescent="0.25">
      <c r="AI1172" s="11"/>
      <c r="AN1172" s="5">
        <f>AN1168-AN1171</f>
        <v>-3.6896479021716289</v>
      </c>
      <c r="AO1172" s="5">
        <f t="shared" ref="AO1172:BR1172" si="2462">AO1168-AO1171</f>
        <v>-2.3367067257010348</v>
      </c>
      <c r="AP1172" s="5">
        <f t="shared" si="2462"/>
        <v>-1.4543537845245709</v>
      </c>
      <c r="AQ1172" s="5">
        <f t="shared" si="2462"/>
        <v>0.45741092135779127</v>
      </c>
      <c r="AR1172" s="5">
        <f t="shared" si="2462"/>
        <v>0.3495677841028737</v>
      </c>
      <c r="AS1172" s="5">
        <f t="shared" si="2462"/>
        <v>-1.6308243727598608</v>
      </c>
      <c r="AT1172" s="5">
        <f t="shared" si="2462"/>
        <v>-7.2000843348092758E-2</v>
      </c>
      <c r="AU1172" s="5">
        <f t="shared" si="2462"/>
        <v>2.5456462154754291</v>
      </c>
      <c r="AV1172" s="5">
        <f t="shared" si="2462"/>
        <v>-2.0131773139363247</v>
      </c>
      <c r="AW1172" s="5">
        <f t="shared" si="2462"/>
        <v>0.42799915665190724</v>
      </c>
      <c r="AX1172" s="5">
        <f t="shared" si="2462"/>
        <v>0.9672148429264098</v>
      </c>
      <c r="AY1172" s="5">
        <f t="shared" si="2462"/>
        <v>2.1567573265865434</v>
      </c>
      <c r="AZ1172" s="5">
        <f t="shared" si="2462"/>
        <v>-0.95435378452457087</v>
      </c>
      <c r="BA1172" s="5">
        <f t="shared" si="2462"/>
        <v>1.8250579801813132</v>
      </c>
      <c r="BB1172" s="5">
        <f t="shared" si="2462"/>
        <v>-0.33670672570103477</v>
      </c>
      <c r="BC1172" s="5">
        <f t="shared" si="2462"/>
        <v>-1.6308243727598608</v>
      </c>
      <c r="BD1172" s="5">
        <f t="shared" si="2462"/>
        <v>1.0750579801813132</v>
      </c>
      <c r="BE1172" s="5">
        <f t="shared" si="2462"/>
        <v>-3.2785157073590199E-2</v>
      </c>
      <c r="BF1172" s="5">
        <f t="shared" si="2462"/>
        <v>-0.11775247733501715</v>
      </c>
      <c r="BG1172" s="5">
        <f t="shared" si="2462"/>
        <v>-0.10141260805397678</v>
      </c>
      <c r="BH1172" s="5">
        <f t="shared" si="2462"/>
        <v>1.1338815095930812</v>
      </c>
      <c r="BI1172" s="5">
        <f t="shared" si="2462"/>
        <v>1.2515285684166031</v>
      </c>
      <c r="BJ1172" s="5">
        <f t="shared" si="2462"/>
        <v>1.1927050390048493</v>
      </c>
      <c r="BK1172" s="5">
        <f t="shared" si="2462"/>
        <v>-0.27788319628926672</v>
      </c>
      <c r="BL1172" s="5">
        <f t="shared" si="2462"/>
        <v>-0.95435378452457087</v>
      </c>
      <c r="BM1172" s="5">
        <f t="shared" si="2462"/>
        <v>-1.8318047649167113</v>
      </c>
      <c r="BN1172" s="5">
        <f t="shared" si="2462"/>
        <v>0.98682268606367529</v>
      </c>
      <c r="BO1172" s="5">
        <f t="shared" si="2462"/>
        <v>1.5162344507695451</v>
      </c>
      <c r="BP1172" s="5">
        <f t="shared" si="2462"/>
        <v>0.95741092135779127</v>
      </c>
      <c r="BQ1172" s="5">
        <f t="shared" si="2462"/>
        <v>0.22211680371073328</v>
      </c>
      <c r="BR1172" s="5">
        <f t="shared" si="2462"/>
        <v>0.36917562724013919</v>
      </c>
      <c r="BS1172" s="15">
        <f>STDEV(AN1172:BR1172)</f>
        <v>1.4338434651851233</v>
      </c>
      <c r="BT1172" t="s">
        <v>264</v>
      </c>
    </row>
    <row r="1173" spans="1:103" x14ac:dyDescent="0.25">
      <c r="AI1173" s="11"/>
      <c r="AN1173" s="5">
        <f>ABS(AN1172)</f>
        <v>3.6896479021716289</v>
      </c>
      <c r="AO1173" s="5">
        <f t="shared" ref="AO1173" si="2463">ABS(AO1172)</f>
        <v>2.3367067257010348</v>
      </c>
      <c r="AP1173" s="5">
        <f t="shared" ref="AP1173" si="2464">ABS(AP1172)</f>
        <v>1.4543537845245709</v>
      </c>
      <c r="AQ1173" s="5">
        <f t="shared" ref="AQ1173" si="2465">ABS(AQ1172)</f>
        <v>0.45741092135779127</v>
      </c>
      <c r="AR1173" s="5">
        <f t="shared" ref="AR1173" si="2466">ABS(AR1172)</f>
        <v>0.3495677841028737</v>
      </c>
      <c r="AS1173" s="5">
        <f t="shared" ref="AS1173" si="2467">ABS(AS1172)</f>
        <v>1.6308243727598608</v>
      </c>
      <c r="AT1173" s="5">
        <f t="shared" ref="AT1173" si="2468">ABS(AT1172)</f>
        <v>7.2000843348092758E-2</v>
      </c>
      <c r="AU1173" s="5">
        <f t="shared" ref="AU1173" si="2469">ABS(AU1172)</f>
        <v>2.5456462154754291</v>
      </c>
      <c r="AV1173" s="5">
        <f t="shared" ref="AV1173" si="2470">ABS(AV1172)</f>
        <v>2.0131773139363247</v>
      </c>
      <c r="AW1173" s="5">
        <f t="shared" ref="AW1173" si="2471">ABS(AW1172)</f>
        <v>0.42799915665190724</v>
      </c>
      <c r="AX1173" s="5">
        <f t="shared" ref="AX1173" si="2472">ABS(AX1172)</f>
        <v>0.9672148429264098</v>
      </c>
      <c r="AY1173" s="5">
        <f t="shared" ref="AY1173" si="2473">ABS(AY1172)</f>
        <v>2.1567573265865434</v>
      </c>
      <c r="AZ1173" s="5">
        <f t="shared" ref="AZ1173" si="2474">ABS(AZ1172)</f>
        <v>0.95435378452457087</v>
      </c>
      <c r="BA1173" s="5">
        <f t="shared" ref="BA1173" si="2475">ABS(BA1172)</f>
        <v>1.8250579801813132</v>
      </c>
      <c r="BB1173" s="5">
        <f t="shared" ref="BB1173" si="2476">ABS(BB1172)</f>
        <v>0.33670672570103477</v>
      </c>
      <c r="BC1173" s="5">
        <f t="shared" ref="BC1173" si="2477">ABS(BC1172)</f>
        <v>1.6308243727598608</v>
      </c>
      <c r="BD1173" s="5">
        <f t="shared" ref="BD1173" si="2478">ABS(BD1172)</f>
        <v>1.0750579801813132</v>
      </c>
      <c r="BE1173" s="5">
        <f t="shared" ref="BE1173" si="2479">ABS(BE1172)</f>
        <v>3.2785157073590199E-2</v>
      </c>
      <c r="BF1173" s="5">
        <f t="shared" ref="BF1173" si="2480">ABS(BF1172)</f>
        <v>0.11775247733501715</v>
      </c>
      <c r="BG1173" s="5">
        <f t="shared" ref="BG1173" si="2481">ABS(BG1172)</f>
        <v>0.10141260805397678</v>
      </c>
      <c r="BH1173" s="5">
        <f t="shared" ref="BH1173" si="2482">ABS(BH1172)</f>
        <v>1.1338815095930812</v>
      </c>
      <c r="BI1173" s="5">
        <f t="shared" ref="BI1173" si="2483">ABS(BI1172)</f>
        <v>1.2515285684166031</v>
      </c>
      <c r="BJ1173" s="5">
        <f t="shared" ref="BJ1173" si="2484">ABS(BJ1172)</f>
        <v>1.1927050390048493</v>
      </c>
      <c r="BK1173" s="5">
        <f t="shared" ref="BK1173" si="2485">ABS(BK1172)</f>
        <v>0.27788319628926672</v>
      </c>
      <c r="BL1173" s="5">
        <f t="shared" ref="BL1173" si="2486">ABS(BL1172)</f>
        <v>0.95435378452457087</v>
      </c>
      <c r="BM1173" s="5">
        <f t="shared" ref="BM1173" si="2487">ABS(BM1172)</f>
        <v>1.8318047649167113</v>
      </c>
      <c r="BN1173" s="5">
        <f t="shared" ref="BN1173" si="2488">ABS(BN1172)</f>
        <v>0.98682268606367529</v>
      </c>
      <c r="BO1173" s="5">
        <f t="shared" ref="BO1173" si="2489">ABS(BO1172)</f>
        <v>1.5162344507695451</v>
      </c>
      <c r="BP1173" s="5">
        <f t="shared" ref="BP1173" si="2490">ABS(BP1172)</f>
        <v>0.95741092135779127</v>
      </c>
      <c r="BQ1173" s="5">
        <f t="shared" ref="BQ1173" si="2491">ABS(BQ1172)</f>
        <v>0.22211680371073328</v>
      </c>
      <c r="BR1173" s="5">
        <f t="shared" ref="BR1173" si="2492">ABS(BR1172)</f>
        <v>0.36917562724013919</v>
      </c>
      <c r="BS1173" s="15">
        <f>AVERAGE(AN1173:BR1173)</f>
        <v>1.1248121170077454</v>
      </c>
      <c r="BT1173" t="s">
        <v>268</v>
      </c>
    </row>
    <row r="1175" spans="1:103" x14ac:dyDescent="0.25">
      <c r="A1175" t="s">
        <v>85</v>
      </c>
      <c r="B1175">
        <v>38.450000000000003</v>
      </c>
      <c r="C1175">
        <v>-116.16670000000001</v>
      </c>
      <c r="D1175">
        <v>5915</v>
      </c>
      <c r="E1175" t="s">
        <v>1</v>
      </c>
      <c r="F1175">
        <v>229.3</v>
      </c>
      <c r="G1175">
        <v>1954</v>
      </c>
      <c r="H1175">
        <v>8</v>
      </c>
      <c r="I1175" t="s">
        <v>260</v>
      </c>
      <c r="J1175">
        <v>78</v>
      </c>
      <c r="K1175">
        <v>76</v>
      </c>
      <c r="L1175">
        <v>83</v>
      </c>
      <c r="M1175">
        <v>79</v>
      </c>
      <c r="N1175">
        <v>71</v>
      </c>
      <c r="O1175">
        <v>64</v>
      </c>
      <c r="P1175">
        <v>68</v>
      </c>
      <c r="Q1175">
        <v>65</v>
      </c>
      <c r="R1175">
        <v>53</v>
      </c>
      <c r="S1175">
        <v>66</v>
      </c>
      <c r="T1175">
        <v>73</v>
      </c>
      <c r="U1175">
        <v>70</v>
      </c>
      <c r="V1175">
        <v>74</v>
      </c>
      <c r="W1175">
        <v>82</v>
      </c>
      <c r="X1175">
        <v>80</v>
      </c>
      <c r="Y1175">
        <v>82</v>
      </c>
      <c r="Z1175">
        <v>82</v>
      </c>
      <c r="AA1175">
        <v>87</v>
      </c>
      <c r="AB1175">
        <v>88</v>
      </c>
      <c r="AC1175">
        <v>92</v>
      </c>
      <c r="AD1175">
        <v>98</v>
      </c>
      <c r="AE1175">
        <v>100</v>
      </c>
      <c r="AF1175">
        <v>100</v>
      </c>
      <c r="AG1175">
        <v>96</v>
      </c>
      <c r="AH1175">
        <v>83</v>
      </c>
      <c r="AI1175">
        <v>80</v>
      </c>
      <c r="AJ1175">
        <v>83</v>
      </c>
      <c r="AK1175">
        <v>85</v>
      </c>
      <c r="AL1175">
        <v>88</v>
      </c>
      <c r="AM1175">
        <v>88</v>
      </c>
      <c r="AN1175" s="5">
        <v>86</v>
      </c>
      <c r="AO1175" s="5">
        <v>90</v>
      </c>
      <c r="AP1175" s="5">
        <v>93</v>
      </c>
      <c r="AQ1175" s="5">
        <v>89</v>
      </c>
      <c r="AR1175" s="5">
        <v>91</v>
      </c>
      <c r="AS1175" s="5">
        <v>93</v>
      </c>
      <c r="AT1175" s="5">
        <v>95</v>
      </c>
      <c r="AU1175" s="5">
        <v>93</v>
      </c>
      <c r="AV1175" s="5">
        <v>93</v>
      </c>
      <c r="AW1175" s="5">
        <v>95</v>
      </c>
      <c r="AX1175" s="5">
        <v>95</v>
      </c>
      <c r="AY1175" s="5">
        <v>98</v>
      </c>
      <c r="AZ1175" s="5">
        <v>91</v>
      </c>
      <c r="BA1175" s="5">
        <v>90</v>
      </c>
      <c r="BB1175" s="5">
        <v>93</v>
      </c>
      <c r="BC1175" s="5">
        <v>92</v>
      </c>
      <c r="BD1175" s="5">
        <v>88</v>
      </c>
      <c r="BE1175" s="5">
        <v>85</v>
      </c>
      <c r="BF1175" s="5">
        <v>86</v>
      </c>
      <c r="BG1175" s="5">
        <v>90</v>
      </c>
      <c r="BH1175" s="5">
        <v>90</v>
      </c>
      <c r="BI1175" s="5">
        <v>88</v>
      </c>
      <c r="BJ1175" s="5">
        <v>92</v>
      </c>
      <c r="BK1175" s="5">
        <v>92</v>
      </c>
      <c r="BL1175" s="5">
        <v>75</v>
      </c>
      <c r="BM1175" s="5">
        <v>87</v>
      </c>
      <c r="BN1175" s="5">
        <v>89</v>
      </c>
      <c r="BO1175" s="5">
        <v>92</v>
      </c>
      <c r="BP1175" s="5">
        <v>94</v>
      </c>
      <c r="BQ1175" s="5">
        <v>96</v>
      </c>
      <c r="BR1175" s="5">
        <v>99</v>
      </c>
      <c r="BS1175">
        <v>98</v>
      </c>
      <c r="BT1175">
        <v>95</v>
      </c>
      <c r="BU1175">
        <v>92</v>
      </c>
      <c r="BV1175">
        <v>88</v>
      </c>
      <c r="BW1175">
        <v>83</v>
      </c>
      <c r="BX1175">
        <v>85</v>
      </c>
      <c r="BY1175">
        <v>88</v>
      </c>
      <c r="BZ1175">
        <v>90</v>
      </c>
      <c r="CA1175">
        <v>84</v>
      </c>
      <c r="CB1175">
        <v>87</v>
      </c>
      <c r="CC1175">
        <v>85</v>
      </c>
      <c r="CD1175">
        <v>83</v>
      </c>
      <c r="CE1175">
        <v>81</v>
      </c>
      <c r="CF1175">
        <v>80</v>
      </c>
      <c r="CG1175">
        <v>80</v>
      </c>
      <c r="CH1175">
        <v>82</v>
      </c>
      <c r="CI1175">
        <v>83</v>
      </c>
      <c r="CJ1175">
        <v>80</v>
      </c>
      <c r="CK1175">
        <v>84</v>
      </c>
      <c r="CL1175">
        <v>80</v>
      </c>
      <c r="CM1175">
        <v>82</v>
      </c>
      <c r="CN1175">
        <v>81</v>
      </c>
      <c r="CO1175">
        <v>87</v>
      </c>
      <c r="CP1175">
        <v>84</v>
      </c>
      <c r="CQ1175">
        <v>76</v>
      </c>
      <c r="CR1175">
        <v>75</v>
      </c>
      <c r="CS1175">
        <v>78</v>
      </c>
      <c r="CT1175">
        <v>83</v>
      </c>
      <c r="CV1175">
        <v>92</v>
      </c>
      <c r="CW1175">
        <v>93</v>
      </c>
      <c r="CX1175" t="s">
        <v>2</v>
      </c>
      <c r="CY1175" t="s">
        <v>86</v>
      </c>
    </row>
    <row r="1176" spans="1:103" x14ac:dyDescent="0.25">
      <c r="A1176" t="s">
        <v>107</v>
      </c>
      <c r="B1176">
        <v>38.050600000000003</v>
      </c>
      <c r="C1176">
        <v>-117.09059999999999</v>
      </c>
      <c r="D1176">
        <v>5399</v>
      </c>
      <c r="E1176" t="s">
        <v>1</v>
      </c>
      <c r="F1176">
        <v>177.5</v>
      </c>
      <c r="G1176">
        <v>1954</v>
      </c>
      <c r="H1176">
        <v>8</v>
      </c>
      <c r="I1176" t="s">
        <v>260</v>
      </c>
      <c r="T1176">
        <v>73</v>
      </c>
      <c r="U1176">
        <v>70</v>
      </c>
      <c r="V1176">
        <v>72</v>
      </c>
      <c r="W1176">
        <v>75</v>
      </c>
      <c r="X1176">
        <v>85</v>
      </c>
      <c r="Y1176">
        <v>81</v>
      </c>
      <c r="Z1176">
        <v>82</v>
      </c>
      <c r="AA1176">
        <v>88</v>
      </c>
      <c r="AB1176">
        <v>90</v>
      </c>
      <c r="AC1176">
        <v>92</v>
      </c>
      <c r="AD1176">
        <v>98</v>
      </c>
      <c r="AE1176">
        <v>102</v>
      </c>
      <c r="AF1176">
        <v>100</v>
      </c>
      <c r="AG1176">
        <v>97</v>
      </c>
      <c r="AH1176">
        <v>89</v>
      </c>
      <c r="AI1176">
        <v>84</v>
      </c>
      <c r="AJ1176">
        <v>81</v>
      </c>
      <c r="AK1176">
        <v>86</v>
      </c>
      <c r="AL1176">
        <v>89</v>
      </c>
      <c r="AM1176">
        <v>90</v>
      </c>
      <c r="AN1176" s="5">
        <v>88</v>
      </c>
      <c r="AO1176" s="5">
        <v>90</v>
      </c>
      <c r="AP1176" s="5">
        <v>96</v>
      </c>
      <c r="AQ1176" s="5">
        <v>91</v>
      </c>
      <c r="AR1176" s="5">
        <v>92</v>
      </c>
      <c r="AS1176" s="5">
        <v>96</v>
      </c>
      <c r="AT1176" s="5">
        <v>95</v>
      </c>
      <c r="AU1176" s="5">
        <v>94</v>
      </c>
      <c r="AV1176" s="5">
        <v>93</v>
      </c>
      <c r="AW1176" s="5">
        <v>95</v>
      </c>
      <c r="AX1176" s="5">
        <v>97</v>
      </c>
      <c r="AY1176" s="5">
        <v>98</v>
      </c>
      <c r="AZ1176" s="5">
        <v>94</v>
      </c>
      <c r="BA1176" s="5">
        <v>85</v>
      </c>
      <c r="BB1176" s="5">
        <v>94</v>
      </c>
      <c r="BC1176" s="5">
        <v>95</v>
      </c>
      <c r="BD1176" s="5">
        <v>89</v>
      </c>
      <c r="BE1176" s="5">
        <v>88</v>
      </c>
      <c r="BF1176" s="5">
        <v>85</v>
      </c>
      <c r="BG1176" s="5">
        <v>91</v>
      </c>
      <c r="BH1176" s="5">
        <v>88</v>
      </c>
      <c r="BI1176" s="5">
        <v>89</v>
      </c>
      <c r="BJ1176" s="5">
        <v>93</v>
      </c>
      <c r="BK1176" s="5">
        <v>93</v>
      </c>
      <c r="BL1176" s="5">
        <v>80</v>
      </c>
      <c r="BM1176" s="5">
        <v>88</v>
      </c>
      <c r="BN1176" s="5">
        <v>91</v>
      </c>
      <c r="BO1176" s="5">
        <v>94</v>
      </c>
      <c r="BP1176" s="5">
        <v>96</v>
      </c>
      <c r="BQ1176" s="5">
        <v>96</v>
      </c>
      <c r="BR1176" s="5">
        <v>98</v>
      </c>
      <c r="BS1176">
        <v>98</v>
      </c>
      <c r="BT1176">
        <v>97</v>
      </c>
      <c r="BU1176">
        <v>95</v>
      </c>
      <c r="BV1176">
        <v>90</v>
      </c>
      <c r="BW1176">
        <v>84</v>
      </c>
      <c r="BX1176">
        <v>85</v>
      </c>
      <c r="BY1176">
        <v>89</v>
      </c>
      <c r="BZ1176">
        <v>90</v>
      </c>
      <c r="CA1176">
        <v>88</v>
      </c>
      <c r="CB1176">
        <v>89</v>
      </c>
      <c r="CC1176">
        <v>86</v>
      </c>
      <c r="CD1176">
        <v>86</v>
      </c>
      <c r="CE1176">
        <v>83</v>
      </c>
      <c r="CF1176">
        <v>83</v>
      </c>
      <c r="CG1176">
        <v>83</v>
      </c>
      <c r="CH1176">
        <v>83</v>
      </c>
      <c r="CI1176">
        <v>84</v>
      </c>
      <c r="CJ1176">
        <v>87</v>
      </c>
      <c r="CK1176">
        <v>85</v>
      </c>
      <c r="CL1176">
        <v>81</v>
      </c>
      <c r="CM1176">
        <v>81</v>
      </c>
      <c r="CN1176">
        <v>84</v>
      </c>
      <c r="CO1176">
        <v>89</v>
      </c>
      <c r="CP1176">
        <v>86</v>
      </c>
      <c r="CQ1176">
        <v>78</v>
      </c>
      <c r="CR1176">
        <v>76</v>
      </c>
      <c r="CS1176">
        <v>78</v>
      </c>
      <c r="CT1176">
        <v>85</v>
      </c>
      <c r="CU1176">
        <v>91</v>
      </c>
      <c r="CV1176">
        <v>93</v>
      </c>
      <c r="CW1176">
        <v>94</v>
      </c>
      <c r="CX1176" t="s">
        <v>2</v>
      </c>
      <c r="CY1176" t="s">
        <v>108</v>
      </c>
    </row>
    <row r="1177" spans="1:103" x14ac:dyDescent="0.25">
      <c r="A1177" t="s">
        <v>89</v>
      </c>
      <c r="B1177">
        <v>37.373899999999999</v>
      </c>
      <c r="C1177">
        <v>-117.9803</v>
      </c>
      <c r="D1177">
        <v>5225</v>
      </c>
      <c r="E1177" t="s">
        <v>1</v>
      </c>
      <c r="F1177">
        <v>141.5</v>
      </c>
      <c r="G1177">
        <v>1954</v>
      </c>
      <c r="H1177">
        <v>8</v>
      </c>
      <c r="I1177" t="s">
        <v>260</v>
      </c>
      <c r="J1177">
        <v>83</v>
      </c>
      <c r="K1177">
        <v>89</v>
      </c>
      <c r="L1177">
        <v>76</v>
      </c>
      <c r="M1177">
        <v>72</v>
      </c>
      <c r="N1177">
        <v>69</v>
      </c>
      <c r="O1177">
        <v>70</v>
      </c>
      <c r="P1177">
        <v>75</v>
      </c>
      <c r="Q1177">
        <v>76</v>
      </c>
      <c r="R1177">
        <v>61</v>
      </c>
      <c r="S1177">
        <v>68</v>
      </c>
      <c r="T1177">
        <v>74</v>
      </c>
      <c r="U1177">
        <v>72</v>
      </c>
      <c r="V1177">
        <v>77</v>
      </c>
      <c r="W1177">
        <v>78</v>
      </c>
      <c r="X1177">
        <v>79</v>
      </c>
      <c r="Y1177">
        <v>82</v>
      </c>
      <c r="Z1177">
        <v>83</v>
      </c>
      <c r="AA1177">
        <v>86</v>
      </c>
      <c r="AB1177">
        <v>87</v>
      </c>
      <c r="AC1177">
        <v>91</v>
      </c>
      <c r="AD1177">
        <v>95</v>
      </c>
      <c r="AE1177">
        <v>100</v>
      </c>
      <c r="AF1177">
        <v>103</v>
      </c>
      <c r="AG1177">
        <v>96</v>
      </c>
      <c r="AH1177">
        <v>94</v>
      </c>
      <c r="AI1177">
        <v>89</v>
      </c>
      <c r="AJ1177">
        <v>91</v>
      </c>
      <c r="AK1177">
        <v>86</v>
      </c>
      <c r="AL1177">
        <v>85</v>
      </c>
      <c r="AM1177">
        <v>98</v>
      </c>
      <c r="AN1177" s="5">
        <v>92</v>
      </c>
      <c r="AO1177" s="5">
        <v>93</v>
      </c>
      <c r="AP1177" s="5">
        <v>92</v>
      </c>
      <c r="AQ1177" s="5">
        <v>92</v>
      </c>
      <c r="AR1177" s="5">
        <v>96</v>
      </c>
      <c r="AS1177" s="5">
        <v>97</v>
      </c>
      <c r="AT1177" s="5">
        <v>98</v>
      </c>
      <c r="AU1177" s="5">
        <v>96</v>
      </c>
      <c r="AV1177" s="5">
        <v>97</v>
      </c>
      <c r="AW1177" s="5">
        <v>102</v>
      </c>
      <c r="AX1177" s="5">
        <v>99</v>
      </c>
      <c r="AY1177" s="5">
        <v>98</v>
      </c>
      <c r="AZ1177" s="5">
        <v>91</v>
      </c>
      <c r="BA1177" s="5">
        <v>89</v>
      </c>
      <c r="BB1177" s="5">
        <v>90</v>
      </c>
      <c r="BC1177" s="5">
        <v>88</v>
      </c>
      <c r="BD1177" s="5">
        <v>84</v>
      </c>
      <c r="BE1177" s="5">
        <v>79</v>
      </c>
      <c r="BF1177" s="5">
        <v>81</v>
      </c>
      <c r="BG1177" s="5">
        <v>80</v>
      </c>
      <c r="BH1177" s="5">
        <v>82</v>
      </c>
      <c r="BI1177" s="5">
        <v>87</v>
      </c>
      <c r="BJ1177" s="5">
        <v>93</v>
      </c>
      <c r="BK1177" s="5">
        <v>94</v>
      </c>
      <c r="BL1177" s="5">
        <v>91</v>
      </c>
      <c r="BM1177" s="5">
        <v>95</v>
      </c>
      <c r="BN1177" s="5">
        <v>94</v>
      </c>
      <c r="BO1177" s="5">
        <v>92</v>
      </c>
      <c r="BP1177" s="5">
        <v>96</v>
      </c>
      <c r="BQ1177" s="5">
        <v>95</v>
      </c>
      <c r="BR1177" s="5">
        <v>97</v>
      </c>
      <c r="BS1177">
        <v>97</v>
      </c>
      <c r="BT1177">
        <v>96</v>
      </c>
      <c r="BU1177">
        <v>95</v>
      </c>
      <c r="BV1177">
        <v>90</v>
      </c>
      <c r="BW1177">
        <v>85</v>
      </c>
      <c r="BX1177">
        <v>89</v>
      </c>
      <c r="BY1177">
        <v>90</v>
      </c>
      <c r="BZ1177">
        <v>92</v>
      </c>
      <c r="CA1177">
        <v>91</v>
      </c>
      <c r="CB1177">
        <v>89</v>
      </c>
      <c r="CC1177">
        <v>87</v>
      </c>
      <c r="CD1177">
        <v>88</v>
      </c>
      <c r="CE1177">
        <v>85</v>
      </c>
      <c r="CF1177">
        <v>83</v>
      </c>
      <c r="CG1177">
        <v>84</v>
      </c>
      <c r="CH1177">
        <v>81</v>
      </c>
      <c r="CI1177">
        <v>80</v>
      </c>
      <c r="CJ1177">
        <v>80</v>
      </c>
      <c r="CK1177">
        <v>88</v>
      </c>
      <c r="CL1177">
        <v>87</v>
      </c>
      <c r="CM1177">
        <v>86</v>
      </c>
      <c r="CN1177">
        <v>87</v>
      </c>
      <c r="CO1177">
        <v>84</v>
      </c>
      <c r="CP1177">
        <v>83</v>
      </c>
      <c r="CQ1177">
        <v>80</v>
      </c>
      <c r="CR1177">
        <v>81</v>
      </c>
      <c r="CS1177">
        <v>80</v>
      </c>
      <c r="CT1177">
        <v>84</v>
      </c>
      <c r="CU1177">
        <v>87</v>
      </c>
      <c r="CV1177">
        <v>85</v>
      </c>
      <c r="CW1177">
        <v>80</v>
      </c>
      <c r="CX1177" t="s">
        <v>5</v>
      </c>
      <c r="CY1177" t="s">
        <v>90</v>
      </c>
    </row>
    <row r="1178" spans="1:103" x14ac:dyDescent="0.25">
      <c r="A1178" t="s">
        <v>15</v>
      </c>
      <c r="B1178">
        <v>37.606400000000001</v>
      </c>
      <c r="C1178">
        <v>-118</v>
      </c>
      <c r="D1178">
        <v>4900</v>
      </c>
      <c r="E1178" t="s">
        <v>1</v>
      </c>
      <c r="F1178">
        <v>162</v>
      </c>
      <c r="G1178">
        <v>1954</v>
      </c>
      <c r="H1178">
        <v>8</v>
      </c>
      <c r="I1178" t="s">
        <v>260</v>
      </c>
      <c r="J1178">
        <v>80</v>
      </c>
      <c r="K1178">
        <v>84</v>
      </c>
      <c r="L1178">
        <v>90</v>
      </c>
      <c r="M1178">
        <v>86</v>
      </c>
      <c r="N1178">
        <v>73</v>
      </c>
      <c r="O1178">
        <v>70</v>
      </c>
      <c r="P1178">
        <v>75</v>
      </c>
      <c r="Q1178">
        <v>74</v>
      </c>
      <c r="R1178">
        <v>60</v>
      </c>
      <c r="S1178">
        <v>70</v>
      </c>
      <c r="T1178">
        <v>78</v>
      </c>
      <c r="U1178">
        <v>74</v>
      </c>
      <c r="V1178">
        <v>75</v>
      </c>
      <c r="W1178">
        <v>80</v>
      </c>
      <c r="X1178">
        <v>88</v>
      </c>
      <c r="Y1178">
        <v>88</v>
      </c>
      <c r="Z1178">
        <v>85</v>
      </c>
      <c r="AA1178">
        <v>90</v>
      </c>
      <c r="AB1178">
        <v>92</v>
      </c>
      <c r="AC1178">
        <v>95</v>
      </c>
      <c r="AD1178">
        <v>103</v>
      </c>
      <c r="AE1178">
        <v>105</v>
      </c>
      <c r="AF1178">
        <v>100</v>
      </c>
      <c r="AG1178">
        <v>99</v>
      </c>
      <c r="AH1178">
        <v>92</v>
      </c>
      <c r="AI1178">
        <v>88</v>
      </c>
      <c r="AJ1178">
        <v>86</v>
      </c>
      <c r="AK1178">
        <v>90</v>
      </c>
      <c r="AL1178">
        <v>92</v>
      </c>
      <c r="AM1178">
        <v>94</v>
      </c>
      <c r="AN1178" s="5">
        <v>91</v>
      </c>
      <c r="AO1178" s="5">
        <v>94</v>
      </c>
      <c r="AP1178" s="5">
        <v>97</v>
      </c>
      <c r="AQ1178" s="5">
        <v>96</v>
      </c>
      <c r="AR1178" s="5">
        <v>95</v>
      </c>
      <c r="AS1178" s="5">
        <v>98</v>
      </c>
      <c r="AT1178" s="5">
        <v>97</v>
      </c>
      <c r="AU1178" s="5">
        <v>97</v>
      </c>
      <c r="AV1178" s="5">
        <v>97</v>
      </c>
      <c r="AW1178" s="5">
        <v>98</v>
      </c>
      <c r="AX1178" s="5">
        <v>99</v>
      </c>
      <c r="AY1178" s="5">
        <v>101</v>
      </c>
      <c r="AZ1178" s="5">
        <v>93</v>
      </c>
      <c r="BA1178" s="5">
        <v>91</v>
      </c>
      <c r="BB1178" s="5">
        <v>95</v>
      </c>
      <c r="BC1178" s="5">
        <v>98</v>
      </c>
      <c r="BD1178" s="5">
        <v>96</v>
      </c>
      <c r="BE1178" s="5">
        <v>93</v>
      </c>
      <c r="BF1178" s="5">
        <v>90</v>
      </c>
      <c r="BG1178" s="5">
        <v>95</v>
      </c>
      <c r="BH1178" s="5">
        <v>92</v>
      </c>
      <c r="BI1178" s="5">
        <v>91</v>
      </c>
      <c r="BJ1178" s="5">
        <v>97</v>
      </c>
      <c r="BK1178" s="5">
        <v>96</v>
      </c>
      <c r="BL1178" s="5">
        <v>87</v>
      </c>
      <c r="BM1178" s="5">
        <v>90</v>
      </c>
      <c r="BN1178" s="5">
        <v>95</v>
      </c>
      <c r="BO1178" s="5">
        <v>99</v>
      </c>
      <c r="BP1178" s="5">
        <v>98</v>
      </c>
      <c r="BQ1178" s="5">
        <v>100</v>
      </c>
      <c r="BR1178" s="5">
        <v>100</v>
      </c>
      <c r="BS1178">
        <v>102</v>
      </c>
      <c r="BT1178">
        <v>98</v>
      </c>
      <c r="BU1178">
        <v>100</v>
      </c>
      <c r="BV1178">
        <v>95</v>
      </c>
      <c r="BW1178">
        <v>87</v>
      </c>
      <c r="BX1178">
        <v>89</v>
      </c>
      <c r="BY1178">
        <v>92</v>
      </c>
      <c r="BZ1178">
        <v>93</v>
      </c>
      <c r="CA1178">
        <v>92</v>
      </c>
      <c r="CB1178">
        <v>92</v>
      </c>
      <c r="CC1178">
        <v>89</v>
      </c>
      <c r="CD1178">
        <v>88</v>
      </c>
      <c r="CE1178">
        <v>85</v>
      </c>
      <c r="CF1178">
        <v>84</v>
      </c>
      <c r="CG1178">
        <v>85</v>
      </c>
      <c r="CH1178">
        <v>86</v>
      </c>
      <c r="CI1178">
        <v>85</v>
      </c>
      <c r="CJ1178">
        <v>88</v>
      </c>
      <c r="CK1178">
        <v>88</v>
      </c>
      <c r="CL1178">
        <v>84</v>
      </c>
      <c r="CM1178">
        <v>84</v>
      </c>
      <c r="CN1178">
        <v>88</v>
      </c>
      <c r="CO1178">
        <v>91</v>
      </c>
      <c r="CP1178">
        <v>90</v>
      </c>
      <c r="CQ1178">
        <v>80</v>
      </c>
      <c r="CR1178">
        <v>78</v>
      </c>
      <c r="CS1178">
        <v>80</v>
      </c>
      <c r="CT1178">
        <v>87</v>
      </c>
      <c r="CU1178">
        <v>92</v>
      </c>
      <c r="CV1178">
        <v>95</v>
      </c>
      <c r="CW1178">
        <v>97</v>
      </c>
      <c r="CX1178" t="s">
        <v>2</v>
      </c>
      <c r="CY1178" t="s">
        <v>16</v>
      </c>
    </row>
    <row r="1179" spans="1:103" x14ac:dyDescent="0.25">
      <c r="A1179" t="s">
        <v>75</v>
      </c>
      <c r="B1179">
        <v>38.049999999999997</v>
      </c>
      <c r="C1179">
        <v>-117.9</v>
      </c>
      <c r="D1179">
        <v>4603</v>
      </c>
      <c r="E1179" t="s">
        <v>1</v>
      </c>
      <c r="F1179">
        <v>198.6</v>
      </c>
      <c r="G1179">
        <v>1954</v>
      </c>
      <c r="H1179">
        <v>8</v>
      </c>
      <c r="I1179" t="s">
        <v>260</v>
      </c>
      <c r="J1179">
        <v>80</v>
      </c>
      <c r="K1179">
        <v>85</v>
      </c>
      <c r="L1179">
        <v>90</v>
      </c>
      <c r="M1179">
        <v>90</v>
      </c>
      <c r="N1179">
        <v>80</v>
      </c>
      <c r="P1179">
        <v>79</v>
      </c>
      <c r="Q1179">
        <v>75</v>
      </c>
      <c r="R1179">
        <v>59</v>
      </c>
      <c r="S1179">
        <v>73</v>
      </c>
      <c r="T1179">
        <v>81</v>
      </c>
      <c r="U1179">
        <v>77</v>
      </c>
      <c r="V1179">
        <v>77</v>
      </c>
      <c r="W1179">
        <v>84</v>
      </c>
      <c r="X1179">
        <v>93</v>
      </c>
      <c r="Y1179">
        <v>90</v>
      </c>
      <c r="Z1179">
        <v>89</v>
      </c>
      <c r="AA1179">
        <v>93</v>
      </c>
      <c r="AB1179">
        <v>95</v>
      </c>
      <c r="AC1179">
        <v>100</v>
      </c>
      <c r="AD1179">
        <v>106</v>
      </c>
      <c r="AE1179">
        <v>107</v>
      </c>
      <c r="AF1179">
        <v>107</v>
      </c>
      <c r="AG1179">
        <v>104</v>
      </c>
      <c r="AH1179">
        <v>98</v>
      </c>
      <c r="AI1179">
        <v>93</v>
      </c>
      <c r="AJ1179">
        <v>89</v>
      </c>
      <c r="AK1179">
        <v>94</v>
      </c>
      <c r="AL1179">
        <v>95</v>
      </c>
      <c r="AM1179">
        <v>98</v>
      </c>
      <c r="AN1179" s="5">
        <v>93</v>
      </c>
      <c r="AO1179" s="5">
        <v>99</v>
      </c>
      <c r="AP1179" s="5">
        <v>102</v>
      </c>
      <c r="AQ1179" s="5">
        <v>99</v>
      </c>
      <c r="AR1179" s="5">
        <v>97</v>
      </c>
      <c r="AS1179" s="5">
        <v>101</v>
      </c>
      <c r="AT1179" s="5">
        <v>101</v>
      </c>
      <c r="AU1179" s="5">
        <v>101</v>
      </c>
      <c r="AV1179" s="5">
        <v>100</v>
      </c>
      <c r="AW1179" s="5">
        <v>102</v>
      </c>
      <c r="AX1179" s="5">
        <v>103</v>
      </c>
      <c r="AY1179" s="5">
        <v>103</v>
      </c>
      <c r="AZ1179" s="5">
        <v>98</v>
      </c>
      <c r="BA1179" s="5">
        <v>91</v>
      </c>
      <c r="BB1179" s="5">
        <v>97</v>
      </c>
      <c r="BC1179" s="5">
        <v>100</v>
      </c>
      <c r="BD1179" s="5">
        <v>94</v>
      </c>
      <c r="BE1179" s="5">
        <v>95</v>
      </c>
      <c r="BF1179" s="5">
        <v>97</v>
      </c>
      <c r="BG1179" s="5">
        <v>98</v>
      </c>
      <c r="BH1179" s="5">
        <v>98</v>
      </c>
      <c r="BI1179" s="5">
        <v>92</v>
      </c>
      <c r="BJ1179" s="5">
        <v>99</v>
      </c>
      <c r="BK1179" s="5">
        <v>100</v>
      </c>
      <c r="BL1179" s="5">
        <v>91</v>
      </c>
      <c r="BM1179" s="5">
        <v>98</v>
      </c>
      <c r="BN1179" s="5">
        <v>100</v>
      </c>
      <c r="BO1179" s="5">
        <v>102</v>
      </c>
      <c r="BP1179" s="5">
        <v>104</v>
      </c>
      <c r="BQ1179" s="5">
        <v>104</v>
      </c>
      <c r="BR1179" s="5">
        <v>106</v>
      </c>
      <c r="BS1179">
        <v>103</v>
      </c>
      <c r="BT1179">
        <v>102</v>
      </c>
      <c r="BU1179">
        <v>103</v>
      </c>
      <c r="BV1179">
        <v>97</v>
      </c>
      <c r="BW1179">
        <v>89</v>
      </c>
      <c r="BX1179">
        <v>91</v>
      </c>
      <c r="BY1179">
        <v>96</v>
      </c>
      <c r="BZ1179">
        <v>98</v>
      </c>
      <c r="CA1179">
        <v>97</v>
      </c>
      <c r="CB1179">
        <v>97</v>
      </c>
      <c r="CC1179">
        <v>95</v>
      </c>
      <c r="CD1179">
        <v>92</v>
      </c>
      <c r="CE1179">
        <v>89</v>
      </c>
      <c r="CF1179">
        <v>89</v>
      </c>
      <c r="CG1179">
        <v>91</v>
      </c>
      <c r="CH1179">
        <v>97</v>
      </c>
      <c r="CI1179">
        <v>94</v>
      </c>
      <c r="CJ1179">
        <v>93</v>
      </c>
      <c r="CK1179">
        <v>91</v>
      </c>
      <c r="CL1179">
        <v>90</v>
      </c>
      <c r="CM1179">
        <v>88</v>
      </c>
      <c r="CN1179">
        <v>91</v>
      </c>
      <c r="CO1179">
        <v>95</v>
      </c>
      <c r="CP1179">
        <v>94</v>
      </c>
      <c r="CQ1179">
        <v>82</v>
      </c>
      <c r="CR1179">
        <v>81</v>
      </c>
      <c r="CS1179">
        <v>91</v>
      </c>
      <c r="CT1179">
        <v>97</v>
      </c>
      <c r="CU1179">
        <v>99</v>
      </c>
      <c r="CX1179" t="s">
        <v>2</v>
      </c>
      <c r="CY1179" t="s">
        <v>76</v>
      </c>
    </row>
    <row r="1180" spans="1:103" x14ac:dyDescent="0.25">
      <c r="A1180" t="s">
        <v>0</v>
      </c>
      <c r="B1180">
        <v>38.387799999999999</v>
      </c>
      <c r="C1180">
        <v>-118.1092</v>
      </c>
      <c r="D1180">
        <v>4580</v>
      </c>
      <c r="E1180" t="s">
        <v>1</v>
      </c>
      <c r="F1180">
        <v>240.3</v>
      </c>
      <c r="G1180">
        <v>1954</v>
      </c>
      <c r="H1180">
        <v>8</v>
      </c>
      <c r="I1180" t="s">
        <v>260</v>
      </c>
      <c r="J1180">
        <v>74</v>
      </c>
      <c r="K1180">
        <v>81</v>
      </c>
      <c r="L1180">
        <v>90</v>
      </c>
      <c r="M1180">
        <v>85</v>
      </c>
      <c r="N1180">
        <v>77</v>
      </c>
      <c r="O1180">
        <v>55</v>
      </c>
      <c r="P1180">
        <v>74</v>
      </c>
      <c r="Q1180">
        <v>72</v>
      </c>
      <c r="R1180">
        <v>55</v>
      </c>
      <c r="S1180">
        <v>65</v>
      </c>
      <c r="T1180">
        <v>80</v>
      </c>
      <c r="U1180">
        <v>78</v>
      </c>
      <c r="V1180">
        <v>79</v>
      </c>
      <c r="X1180">
        <v>87</v>
      </c>
      <c r="Y1180">
        <v>85</v>
      </c>
      <c r="Z1180">
        <v>85</v>
      </c>
      <c r="AA1180">
        <v>87</v>
      </c>
      <c r="AD1180">
        <v>101</v>
      </c>
      <c r="AE1180">
        <v>106</v>
      </c>
      <c r="AF1180">
        <v>105</v>
      </c>
      <c r="AG1180">
        <v>101</v>
      </c>
      <c r="AH1180">
        <v>100</v>
      </c>
      <c r="AI1180">
        <v>92</v>
      </c>
      <c r="AK1180">
        <v>89</v>
      </c>
      <c r="AL1180">
        <v>94</v>
      </c>
      <c r="AM1180">
        <v>95</v>
      </c>
      <c r="AN1180" s="5">
        <v>91</v>
      </c>
      <c r="AO1180" s="5">
        <v>96</v>
      </c>
      <c r="AP1180" s="5">
        <v>100</v>
      </c>
      <c r="AQ1180" s="8">
        <f>AVERAGE(AP1180,AR1180)</f>
        <v>97</v>
      </c>
      <c r="AR1180" s="5">
        <v>94</v>
      </c>
      <c r="AS1180" s="5">
        <v>98</v>
      </c>
      <c r="AT1180" s="5">
        <v>99</v>
      </c>
      <c r="AU1180" s="5">
        <v>99</v>
      </c>
      <c r="AV1180" s="5">
        <v>99</v>
      </c>
      <c r="AW1180" s="5">
        <v>99</v>
      </c>
      <c r="AX1180" s="5">
        <v>101</v>
      </c>
      <c r="AY1180" s="5">
        <v>103</v>
      </c>
      <c r="AZ1180" s="5">
        <v>100</v>
      </c>
      <c r="BA1180" s="5">
        <v>93</v>
      </c>
      <c r="BB1180" s="5">
        <v>97</v>
      </c>
      <c r="BC1180" s="5">
        <v>101</v>
      </c>
      <c r="BD1180" s="8">
        <f>(2*BC1180+BF1180)/3</f>
        <v>98.666666666666671</v>
      </c>
      <c r="BE1180" s="8">
        <f>(BD1180+2*BG1180)/3</f>
        <v>95.555555555555557</v>
      </c>
      <c r="BF1180" s="5">
        <v>94</v>
      </c>
      <c r="BG1180" s="5">
        <v>94</v>
      </c>
      <c r="BH1180" s="5">
        <v>92</v>
      </c>
      <c r="BI1180" s="5">
        <v>90</v>
      </c>
      <c r="BJ1180" s="5">
        <v>96</v>
      </c>
      <c r="BK1180" s="5">
        <v>94</v>
      </c>
      <c r="BL1180" s="8">
        <f>AVERAGE(BK1180,BM1180)</f>
        <v>96</v>
      </c>
      <c r="BM1180" s="5">
        <v>98</v>
      </c>
      <c r="BN1180" s="5">
        <v>96</v>
      </c>
      <c r="BO1180" s="5">
        <v>100</v>
      </c>
      <c r="BP1180" s="5">
        <v>96</v>
      </c>
      <c r="BQ1180" s="5">
        <v>101</v>
      </c>
      <c r="BR1180" s="8">
        <f>AVERAGE(BQ1180,BS1180)</f>
        <v>101.5</v>
      </c>
      <c r="BS1180">
        <v>102</v>
      </c>
      <c r="BU1180">
        <v>101</v>
      </c>
      <c r="BV1180">
        <v>97</v>
      </c>
      <c r="BW1180">
        <v>94</v>
      </c>
      <c r="BX1180">
        <v>95</v>
      </c>
      <c r="BY1180">
        <v>90</v>
      </c>
      <c r="BZ1180">
        <v>96</v>
      </c>
      <c r="CB1180">
        <v>95</v>
      </c>
      <c r="CC1180">
        <v>93</v>
      </c>
      <c r="CD1180">
        <v>92</v>
      </c>
      <c r="CE1180">
        <v>90</v>
      </c>
      <c r="CF1180">
        <v>88</v>
      </c>
      <c r="CH1180">
        <v>86</v>
      </c>
      <c r="CI1180">
        <v>84</v>
      </c>
      <c r="CJ1180">
        <v>91</v>
      </c>
      <c r="CK1180">
        <v>92</v>
      </c>
      <c r="CL1180">
        <v>87</v>
      </c>
      <c r="CM1180">
        <v>84</v>
      </c>
      <c r="CO1180">
        <v>95</v>
      </c>
      <c r="CP1180">
        <v>94</v>
      </c>
      <c r="CQ1180">
        <v>82</v>
      </c>
      <c r="CR1180">
        <v>81</v>
      </c>
      <c r="CS1180">
        <v>84</v>
      </c>
      <c r="CT1180">
        <v>90</v>
      </c>
      <c r="CV1180">
        <v>98</v>
      </c>
      <c r="CW1180">
        <v>97</v>
      </c>
      <c r="CX1180" t="s">
        <v>2</v>
      </c>
      <c r="CY1180" t="s">
        <v>3</v>
      </c>
    </row>
    <row r="1181" spans="1:103" x14ac:dyDescent="0.25">
      <c r="A1181" t="s">
        <v>17</v>
      </c>
      <c r="B1181">
        <v>37.6128</v>
      </c>
      <c r="C1181">
        <v>-114.5264</v>
      </c>
      <c r="D1181">
        <v>4379</v>
      </c>
      <c r="E1181" t="s">
        <v>1</v>
      </c>
      <c r="F1181">
        <v>243.8</v>
      </c>
      <c r="G1181">
        <v>1954</v>
      </c>
      <c r="H1181">
        <v>8</v>
      </c>
      <c r="I1181" t="s">
        <v>260</v>
      </c>
      <c r="J1181">
        <v>85</v>
      </c>
      <c r="K1181">
        <v>83</v>
      </c>
      <c r="L1181">
        <v>88</v>
      </c>
      <c r="M1181">
        <v>87</v>
      </c>
      <c r="N1181">
        <v>81</v>
      </c>
      <c r="O1181">
        <v>73</v>
      </c>
      <c r="P1181">
        <v>80</v>
      </c>
      <c r="Q1181">
        <v>76</v>
      </c>
      <c r="R1181">
        <v>76</v>
      </c>
      <c r="S1181">
        <v>75</v>
      </c>
      <c r="T1181">
        <v>85</v>
      </c>
      <c r="U1181">
        <v>84</v>
      </c>
      <c r="V1181">
        <v>83</v>
      </c>
      <c r="W1181">
        <v>85</v>
      </c>
      <c r="X1181">
        <v>89</v>
      </c>
      <c r="Y1181">
        <v>91</v>
      </c>
      <c r="Z1181">
        <v>91</v>
      </c>
      <c r="AA1181">
        <v>95</v>
      </c>
      <c r="AB1181">
        <v>98</v>
      </c>
      <c r="AC1181">
        <v>101</v>
      </c>
      <c r="AD1181">
        <v>105</v>
      </c>
      <c r="AE1181">
        <v>109</v>
      </c>
      <c r="AF1181">
        <v>105</v>
      </c>
      <c r="AG1181">
        <v>99</v>
      </c>
      <c r="AH1181">
        <v>96</v>
      </c>
      <c r="AI1181">
        <v>88</v>
      </c>
      <c r="AJ1181">
        <v>88</v>
      </c>
      <c r="AK1181">
        <v>90</v>
      </c>
      <c r="AL1181">
        <v>93</v>
      </c>
      <c r="AM1181">
        <v>94</v>
      </c>
      <c r="AN1181" s="5">
        <v>93</v>
      </c>
      <c r="AO1181" s="5">
        <v>95</v>
      </c>
      <c r="AP1181" s="5">
        <v>100</v>
      </c>
      <c r="AQ1181" s="5">
        <v>99</v>
      </c>
      <c r="AR1181" s="5">
        <v>95</v>
      </c>
      <c r="AS1181" s="5">
        <v>99</v>
      </c>
      <c r="AT1181" s="5">
        <v>101</v>
      </c>
      <c r="AU1181" s="5">
        <v>101</v>
      </c>
      <c r="AV1181" s="5">
        <v>100</v>
      </c>
      <c r="AW1181" s="5">
        <v>101</v>
      </c>
      <c r="AX1181" s="5">
        <v>103</v>
      </c>
      <c r="AY1181" s="5">
        <v>107</v>
      </c>
      <c r="AZ1181" s="5">
        <v>103</v>
      </c>
      <c r="BA1181" s="5">
        <v>98</v>
      </c>
      <c r="BB1181" s="5">
        <v>102</v>
      </c>
      <c r="BC1181" s="5">
        <v>104</v>
      </c>
      <c r="BD1181" s="5">
        <v>93</v>
      </c>
      <c r="BE1181" s="5">
        <v>95</v>
      </c>
      <c r="BF1181" s="5">
        <v>92</v>
      </c>
      <c r="BG1181" s="5">
        <v>97</v>
      </c>
      <c r="BH1181" s="5">
        <v>96</v>
      </c>
      <c r="BI1181" s="5">
        <v>96</v>
      </c>
      <c r="BJ1181" s="5">
        <v>99</v>
      </c>
      <c r="BK1181" s="5">
        <v>98</v>
      </c>
      <c r="BL1181" s="5">
        <v>78</v>
      </c>
      <c r="BM1181" s="5">
        <v>80</v>
      </c>
      <c r="BN1181" s="5">
        <v>96</v>
      </c>
      <c r="BO1181" s="5">
        <v>103</v>
      </c>
      <c r="BP1181" s="5">
        <v>103</v>
      </c>
      <c r="BQ1181" s="5">
        <v>104</v>
      </c>
      <c r="BR1181" s="8">
        <f>AVERAGE(BQ1181,BS1181)</f>
        <v>104.5</v>
      </c>
      <c r="BS1181">
        <v>105</v>
      </c>
      <c r="BT1181">
        <v>103</v>
      </c>
      <c r="BU1181">
        <v>96</v>
      </c>
      <c r="BV1181">
        <v>94</v>
      </c>
      <c r="BW1181">
        <v>91</v>
      </c>
      <c r="BX1181">
        <v>93</v>
      </c>
      <c r="BY1181">
        <v>95</v>
      </c>
      <c r="BZ1181">
        <v>97</v>
      </c>
      <c r="CA1181">
        <v>97</v>
      </c>
      <c r="CB1181">
        <v>95</v>
      </c>
      <c r="CC1181">
        <v>89</v>
      </c>
      <c r="CD1181">
        <v>90</v>
      </c>
      <c r="CE1181">
        <v>90</v>
      </c>
      <c r="CF1181">
        <v>89</v>
      </c>
      <c r="CG1181">
        <v>88</v>
      </c>
      <c r="CH1181">
        <v>90</v>
      </c>
      <c r="CI1181">
        <v>92</v>
      </c>
      <c r="CJ1181">
        <v>92</v>
      </c>
      <c r="CK1181">
        <v>86</v>
      </c>
      <c r="CL1181">
        <v>86</v>
      </c>
      <c r="CM1181">
        <v>85</v>
      </c>
      <c r="CN1181">
        <v>90</v>
      </c>
      <c r="CO1181">
        <v>90</v>
      </c>
      <c r="CP1181">
        <v>88</v>
      </c>
      <c r="CQ1181">
        <v>84</v>
      </c>
      <c r="CR1181">
        <v>83</v>
      </c>
      <c r="CS1181">
        <v>86</v>
      </c>
      <c r="CT1181">
        <v>91</v>
      </c>
      <c r="CU1181">
        <v>99</v>
      </c>
      <c r="CV1181">
        <v>99</v>
      </c>
      <c r="CW1181">
        <v>100</v>
      </c>
      <c r="CX1181" t="s">
        <v>2</v>
      </c>
      <c r="CY1181" t="s">
        <v>18</v>
      </c>
    </row>
    <row r="1182" spans="1:103" x14ac:dyDescent="0.25">
      <c r="A1182" t="s">
        <v>7</v>
      </c>
      <c r="B1182">
        <v>37.371099999999998</v>
      </c>
      <c r="C1182">
        <v>-118.35890000000001</v>
      </c>
      <c r="D1182">
        <v>4110</v>
      </c>
      <c r="E1182" t="s">
        <v>1</v>
      </c>
      <c r="F1182">
        <v>166.6</v>
      </c>
      <c r="G1182">
        <v>1954</v>
      </c>
      <c r="H1182">
        <v>8</v>
      </c>
      <c r="I1182" t="s">
        <v>260</v>
      </c>
      <c r="J1182">
        <v>89</v>
      </c>
      <c r="K1182">
        <v>90</v>
      </c>
      <c r="L1182">
        <v>91</v>
      </c>
      <c r="M1182">
        <v>86</v>
      </c>
      <c r="N1182">
        <v>71</v>
      </c>
      <c r="O1182">
        <v>74</v>
      </c>
      <c r="P1182">
        <v>82</v>
      </c>
      <c r="Q1182">
        <v>73</v>
      </c>
      <c r="R1182">
        <v>65</v>
      </c>
      <c r="S1182">
        <v>78</v>
      </c>
      <c r="T1182">
        <v>82</v>
      </c>
      <c r="U1182">
        <v>75</v>
      </c>
      <c r="V1182">
        <v>82</v>
      </c>
      <c r="W1182">
        <v>87</v>
      </c>
      <c r="X1182">
        <v>94</v>
      </c>
      <c r="Y1182">
        <v>95</v>
      </c>
      <c r="Z1182">
        <v>93</v>
      </c>
      <c r="AA1182">
        <v>94</v>
      </c>
      <c r="AB1182">
        <v>97</v>
      </c>
      <c r="AC1182">
        <v>100</v>
      </c>
      <c r="AD1182">
        <v>105</v>
      </c>
      <c r="AE1182">
        <v>109</v>
      </c>
      <c r="AF1182">
        <v>104</v>
      </c>
      <c r="AG1182">
        <v>105</v>
      </c>
      <c r="AH1182">
        <v>97</v>
      </c>
      <c r="AI1182">
        <v>92</v>
      </c>
      <c r="AJ1182">
        <v>92</v>
      </c>
      <c r="AK1182">
        <v>94</v>
      </c>
      <c r="AL1182">
        <v>97</v>
      </c>
      <c r="AM1182">
        <v>96</v>
      </c>
      <c r="AN1182" s="5">
        <v>95</v>
      </c>
      <c r="AO1182" s="5">
        <v>96</v>
      </c>
      <c r="AP1182" s="5">
        <v>102</v>
      </c>
      <c r="AQ1182" s="5">
        <v>98</v>
      </c>
      <c r="AR1182" s="5">
        <v>97</v>
      </c>
      <c r="AS1182" s="5">
        <v>98</v>
      </c>
      <c r="AT1182" s="5">
        <v>101</v>
      </c>
      <c r="AU1182" s="5">
        <v>100</v>
      </c>
      <c r="AV1182" s="5">
        <v>99</v>
      </c>
      <c r="AW1182" s="5">
        <v>101</v>
      </c>
      <c r="AX1182" s="5">
        <v>102</v>
      </c>
      <c r="AY1182" s="5">
        <v>103</v>
      </c>
      <c r="AZ1182" s="5">
        <v>98</v>
      </c>
      <c r="BA1182" s="5">
        <v>92</v>
      </c>
      <c r="BB1182" s="5">
        <v>100</v>
      </c>
      <c r="BC1182" s="5">
        <v>102</v>
      </c>
      <c r="BD1182" s="5">
        <v>93</v>
      </c>
      <c r="BE1182" s="5">
        <v>95</v>
      </c>
      <c r="BF1182" s="5">
        <v>96</v>
      </c>
      <c r="BG1182" s="5">
        <v>100</v>
      </c>
      <c r="BH1182" s="5">
        <v>98</v>
      </c>
      <c r="BI1182" s="5">
        <v>97</v>
      </c>
      <c r="BJ1182" s="5">
        <v>100</v>
      </c>
      <c r="BK1182" s="5">
        <v>98</v>
      </c>
      <c r="BL1182" s="5">
        <v>90</v>
      </c>
      <c r="BM1182" s="5">
        <v>97</v>
      </c>
      <c r="BN1182" s="5">
        <v>99</v>
      </c>
      <c r="BO1182" s="5">
        <v>102</v>
      </c>
      <c r="BP1182" s="5">
        <v>104</v>
      </c>
      <c r="BQ1182" s="5">
        <v>104</v>
      </c>
      <c r="BR1182" s="5">
        <v>104</v>
      </c>
      <c r="BS1182">
        <v>103</v>
      </c>
      <c r="BT1182">
        <v>101</v>
      </c>
      <c r="BU1182">
        <v>102</v>
      </c>
      <c r="BV1182">
        <v>95</v>
      </c>
      <c r="BW1182">
        <v>94</v>
      </c>
      <c r="BX1182">
        <v>94</v>
      </c>
      <c r="BY1182">
        <v>96</v>
      </c>
      <c r="BZ1182">
        <v>98</v>
      </c>
      <c r="CA1182">
        <v>98</v>
      </c>
      <c r="CB1182">
        <v>96</v>
      </c>
      <c r="CC1182">
        <v>93</v>
      </c>
      <c r="CD1182">
        <v>93</v>
      </c>
      <c r="CE1182">
        <v>89</v>
      </c>
      <c r="CF1182">
        <v>89</v>
      </c>
      <c r="CG1182">
        <v>89</v>
      </c>
      <c r="CH1182">
        <v>92</v>
      </c>
      <c r="CI1182">
        <v>90</v>
      </c>
      <c r="CJ1182">
        <v>92</v>
      </c>
      <c r="CK1182">
        <v>91</v>
      </c>
      <c r="CL1182">
        <v>91</v>
      </c>
      <c r="CM1182">
        <v>91</v>
      </c>
      <c r="CN1182">
        <v>93</v>
      </c>
      <c r="CO1182">
        <v>96</v>
      </c>
      <c r="CP1182">
        <v>91</v>
      </c>
      <c r="CQ1182">
        <v>86</v>
      </c>
      <c r="CR1182">
        <v>82</v>
      </c>
      <c r="CS1182">
        <v>82</v>
      </c>
      <c r="CT1182">
        <v>90</v>
      </c>
      <c r="CU1182">
        <v>98</v>
      </c>
      <c r="CV1182">
        <v>98</v>
      </c>
      <c r="CW1182">
        <v>101</v>
      </c>
      <c r="CX1182" t="s">
        <v>5</v>
      </c>
      <c r="CY1182" t="s">
        <v>8</v>
      </c>
    </row>
    <row r="1183" spans="1:103" x14ac:dyDescent="0.25">
      <c r="A1183" t="s">
        <v>73</v>
      </c>
      <c r="B1183">
        <v>37.2667</v>
      </c>
      <c r="C1183">
        <v>-117.0167</v>
      </c>
      <c r="D1183">
        <v>4022</v>
      </c>
      <c r="E1183" t="s">
        <v>1</v>
      </c>
      <c r="F1183">
        <v>90.3</v>
      </c>
      <c r="G1183">
        <v>1954</v>
      </c>
      <c r="H1183">
        <v>8</v>
      </c>
      <c r="I1183" t="s">
        <v>260</v>
      </c>
      <c r="J1183">
        <v>85</v>
      </c>
      <c r="K1183">
        <v>88</v>
      </c>
      <c r="L1183">
        <v>92</v>
      </c>
      <c r="M1183">
        <v>89</v>
      </c>
      <c r="N1183">
        <v>81</v>
      </c>
      <c r="O1183">
        <v>74</v>
      </c>
      <c r="P1183">
        <v>79</v>
      </c>
      <c r="Q1183">
        <v>76</v>
      </c>
      <c r="R1183">
        <v>68</v>
      </c>
      <c r="S1183">
        <v>68</v>
      </c>
      <c r="T1183">
        <v>91</v>
      </c>
      <c r="U1183">
        <v>80</v>
      </c>
      <c r="V1183">
        <v>81</v>
      </c>
      <c r="W1183">
        <v>85</v>
      </c>
      <c r="X1183">
        <v>92</v>
      </c>
      <c r="Y1183">
        <v>93</v>
      </c>
      <c r="Z1183">
        <v>92</v>
      </c>
      <c r="AA1183">
        <v>93</v>
      </c>
      <c r="AB1183">
        <v>97</v>
      </c>
      <c r="AC1183">
        <v>99</v>
      </c>
      <c r="AD1183">
        <v>107</v>
      </c>
      <c r="AE1183">
        <v>110</v>
      </c>
      <c r="AF1183">
        <v>105</v>
      </c>
      <c r="AG1183">
        <v>106</v>
      </c>
      <c r="AH1183">
        <v>90</v>
      </c>
      <c r="AI1183">
        <v>94</v>
      </c>
      <c r="AJ1183">
        <v>90</v>
      </c>
      <c r="AK1183">
        <v>95</v>
      </c>
      <c r="AL1183">
        <v>95</v>
      </c>
      <c r="AM1183">
        <v>97</v>
      </c>
      <c r="AN1183" s="5">
        <v>97</v>
      </c>
      <c r="AO1183" s="5">
        <v>98</v>
      </c>
      <c r="AP1183" s="5">
        <v>101</v>
      </c>
      <c r="AQ1183" s="5">
        <v>97</v>
      </c>
      <c r="AR1183" s="5">
        <v>100</v>
      </c>
      <c r="AS1183" s="5">
        <v>102</v>
      </c>
      <c r="AT1183" s="5">
        <v>103</v>
      </c>
      <c r="AU1183" s="5">
        <v>100</v>
      </c>
      <c r="AV1183" s="5">
        <v>97</v>
      </c>
      <c r="AW1183" s="5">
        <v>103</v>
      </c>
      <c r="AX1183" s="5">
        <v>103</v>
      </c>
      <c r="AY1183" s="5">
        <v>106</v>
      </c>
      <c r="AZ1183" s="5">
        <v>98</v>
      </c>
      <c r="BA1183" s="5">
        <v>96</v>
      </c>
      <c r="BB1183" s="5">
        <v>103</v>
      </c>
      <c r="BC1183" s="5">
        <v>102</v>
      </c>
      <c r="BD1183" s="5">
        <v>98</v>
      </c>
      <c r="BE1183" s="5">
        <v>95</v>
      </c>
      <c r="BF1183" s="5">
        <v>98</v>
      </c>
      <c r="BG1183" s="5">
        <v>98</v>
      </c>
      <c r="BH1183" s="5">
        <v>97</v>
      </c>
      <c r="BI1183" s="5">
        <v>97</v>
      </c>
      <c r="BJ1183" s="5">
        <v>100</v>
      </c>
      <c r="BK1183" s="5">
        <v>96</v>
      </c>
      <c r="BL1183" s="5">
        <v>95</v>
      </c>
      <c r="BM1183" s="5">
        <v>92</v>
      </c>
      <c r="BN1183" s="5">
        <v>98</v>
      </c>
      <c r="BO1183" s="5">
        <v>102</v>
      </c>
      <c r="BP1183" s="5">
        <v>103</v>
      </c>
      <c r="BQ1183" s="5">
        <v>103</v>
      </c>
      <c r="BR1183" s="5">
        <v>105</v>
      </c>
      <c r="BS1183">
        <v>104</v>
      </c>
      <c r="BT1183">
        <v>101</v>
      </c>
      <c r="BU1183">
        <v>101</v>
      </c>
      <c r="BV1183">
        <v>96</v>
      </c>
      <c r="BW1183">
        <v>94</v>
      </c>
      <c r="BX1183">
        <v>93</v>
      </c>
      <c r="BY1183">
        <v>95</v>
      </c>
      <c r="BZ1183">
        <v>95</v>
      </c>
      <c r="CA1183">
        <v>97</v>
      </c>
      <c r="CB1183">
        <v>95</v>
      </c>
      <c r="CC1183">
        <v>93</v>
      </c>
      <c r="CD1183">
        <v>91</v>
      </c>
      <c r="CE1183">
        <v>88</v>
      </c>
      <c r="CF1183">
        <v>88</v>
      </c>
      <c r="CG1183">
        <v>88</v>
      </c>
      <c r="CH1183">
        <v>90</v>
      </c>
      <c r="CI1183">
        <v>92</v>
      </c>
      <c r="CJ1183">
        <v>93</v>
      </c>
      <c r="CK1183">
        <v>92</v>
      </c>
      <c r="CL1183">
        <v>86</v>
      </c>
      <c r="CM1183">
        <v>90</v>
      </c>
      <c r="CN1183">
        <v>92</v>
      </c>
      <c r="CO1183">
        <v>93</v>
      </c>
      <c r="CP1183">
        <v>92</v>
      </c>
      <c r="CQ1183">
        <v>87</v>
      </c>
      <c r="CR1183">
        <v>85</v>
      </c>
      <c r="CS1183">
        <v>83</v>
      </c>
      <c r="CT1183">
        <v>90</v>
      </c>
      <c r="CU1183">
        <v>98</v>
      </c>
      <c r="CV1183">
        <v>100</v>
      </c>
      <c r="CW1183">
        <v>102</v>
      </c>
      <c r="CX1183" t="s">
        <v>2</v>
      </c>
      <c r="CY1183" t="s">
        <v>74</v>
      </c>
    </row>
    <row r="1184" spans="1:103" x14ac:dyDescent="0.25">
      <c r="A1184" t="s">
        <v>55</v>
      </c>
      <c r="B1184">
        <v>35.4</v>
      </c>
      <c r="C1184">
        <v>-115.8167</v>
      </c>
      <c r="D1184">
        <v>3953</v>
      </c>
      <c r="E1184" t="s">
        <v>1</v>
      </c>
      <c r="F1184">
        <v>151.19999999999999</v>
      </c>
      <c r="G1184">
        <v>1954</v>
      </c>
      <c r="H1184">
        <v>8</v>
      </c>
      <c r="I1184" t="s">
        <v>260</v>
      </c>
      <c r="J1184">
        <v>87</v>
      </c>
      <c r="K1184">
        <v>89</v>
      </c>
      <c r="L1184">
        <v>91</v>
      </c>
      <c r="M1184">
        <v>89</v>
      </c>
      <c r="N1184">
        <v>75</v>
      </c>
      <c r="O1184">
        <v>73</v>
      </c>
      <c r="P1184">
        <v>76</v>
      </c>
      <c r="Q1184">
        <v>79</v>
      </c>
      <c r="R1184">
        <v>71</v>
      </c>
      <c r="S1184">
        <v>72</v>
      </c>
      <c r="T1184">
        <v>80</v>
      </c>
      <c r="U1184">
        <v>79</v>
      </c>
      <c r="V1184">
        <v>76</v>
      </c>
      <c r="W1184">
        <v>84</v>
      </c>
      <c r="X1184">
        <v>88</v>
      </c>
      <c r="Y1184">
        <v>88</v>
      </c>
      <c r="Z1184">
        <v>87</v>
      </c>
      <c r="AA1184">
        <v>91</v>
      </c>
      <c r="AB1184">
        <v>93</v>
      </c>
      <c r="AC1184">
        <v>99</v>
      </c>
      <c r="AD1184">
        <v>103</v>
      </c>
      <c r="AE1184">
        <v>106</v>
      </c>
      <c r="AF1184">
        <v>104</v>
      </c>
      <c r="AG1184">
        <v>100</v>
      </c>
      <c r="AH1184">
        <v>98</v>
      </c>
      <c r="AI1184">
        <v>89</v>
      </c>
      <c r="AJ1184">
        <v>85</v>
      </c>
      <c r="AK1184">
        <v>90</v>
      </c>
      <c r="AL1184">
        <v>94</v>
      </c>
      <c r="AM1184">
        <v>95</v>
      </c>
      <c r="AN1184" s="5">
        <v>94</v>
      </c>
      <c r="AO1184" s="5">
        <v>95</v>
      </c>
      <c r="AP1184" s="5">
        <v>97</v>
      </c>
      <c r="AQ1184" s="5">
        <v>98</v>
      </c>
      <c r="AR1184" s="5">
        <v>96</v>
      </c>
      <c r="AS1184" s="5">
        <v>99</v>
      </c>
      <c r="AT1184" s="5">
        <v>98</v>
      </c>
      <c r="AU1184" s="5">
        <v>95</v>
      </c>
      <c r="AV1184" s="5">
        <v>94</v>
      </c>
      <c r="AW1184" s="5">
        <v>96</v>
      </c>
      <c r="AX1184" s="5">
        <v>98</v>
      </c>
      <c r="AY1184" s="5">
        <v>100</v>
      </c>
      <c r="AZ1184" s="5">
        <v>95</v>
      </c>
      <c r="BA1184" s="5">
        <v>94</v>
      </c>
      <c r="BB1184" s="5">
        <v>99</v>
      </c>
      <c r="BC1184" s="5">
        <v>96</v>
      </c>
      <c r="BD1184" s="5">
        <v>94</v>
      </c>
      <c r="BE1184" s="5">
        <v>90</v>
      </c>
      <c r="BF1184" s="5">
        <v>95</v>
      </c>
      <c r="BG1184" s="5">
        <v>94</v>
      </c>
      <c r="BH1184" s="5">
        <v>92</v>
      </c>
      <c r="BI1184" s="5">
        <v>98</v>
      </c>
      <c r="BJ1184" s="5">
        <v>94</v>
      </c>
      <c r="BK1184" s="5">
        <v>88</v>
      </c>
      <c r="BL1184" s="5">
        <v>82</v>
      </c>
      <c r="BM1184" s="5">
        <v>90</v>
      </c>
      <c r="BN1184" s="5">
        <v>98</v>
      </c>
      <c r="BO1184" s="5">
        <v>101</v>
      </c>
      <c r="BP1184" s="5">
        <v>102</v>
      </c>
      <c r="BQ1184" s="5">
        <v>100</v>
      </c>
      <c r="BR1184" s="5">
        <v>101</v>
      </c>
      <c r="BS1184">
        <v>99</v>
      </c>
      <c r="BT1184">
        <v>98</v>
      </c>
      <c r="BU1184">
        <v>95</v>
      </c>
      <c r="BV1184">
        <v>94</v>
      </c>
      <c r="BW1184">
        <v>92</v>
      </c>
      <c r="BX1184">
        <v>90</v>
      </c>
      <c r="BY1184">
        <v>92</v>
      </c>
      <c r="BZ1184">
        <v>95</v>
      </c>
      <c r="CA1184">
        <v>94</v>
      </c>
      <c r="CB1184">
        <v>93</v>
      </c>
      <c r="CC1184">
        <v>91</v>
      </c>
      <c r="CD1184">
        <v>90</v>
      </c>
      <c r="CE1184">
        <v>87</v>
      </c>
      <c r="CF1184">
        <v>85</v>
      </c>
      <c r="CG1184">
        <v>86</v>
      </c>
      <c r="CH1184">
        <v>88</v>
      </c>
      <c r="CI1184">
        <v>89</v>
      </c>
      <c r="CJ1184">
        <v>91</v>
      </c>
      <c r="CK1184">
        <v>89</v>
      </c>
      <c r="CL1184">
        <v>87</v>
      </c>
      <c r="CM1184">
        <v>83</v>
      </c>
      <c r="CN1184">
        <v>88</v>
      </c>
      <c r="CO1184">
        <v>92</v>
      </c>
      <c r="CP1184">
        <v>90</v>
      </c>
      <c r="CQ1184">
        <v>85</v>
      </c>
      <c r="CR1184">
        <v>83</v>
      </c>
      <c r="CS1184">
        <v>84</v>
      </c>
      <c r="CT1184">
        <v>91</v>
      </c>
      <c r="CU1184">
        <v>96</v>
      </c>
      <c r="CV1184">
        <v>99</v>
      </c>
      <c r="CW1184">
        <v>96</v>
      </c>
      <c r="CX1184" t="s">
        <v>5</v>
      </c>
      <c r="CY1184" t="s">
        <v>56</v>
      </c>
    </row>
    <row r="1185" spans="1:103" x14ac:dyDescent="0.25">
      <c r="A1185" t="s">
        <v>49</v>
      </c>
      <c r="B1185">
        <v>36.1389</v>
      </c>
      <c r="C1185">
        <v>-117.9528</v>
      </c>
      <c r="D1185">
        <v>3825</v>
      </c>
      <c r="E1185" t="s">
        <v>1</v>
      </c>
      <c r="F1185">
        <v>103.6</v>
      </c>
      <c r="G1185">
        <v>1954</v>
      </c>
      <c r="H1185">
        <v>8</v>
      </c>
      <c r="I1185" t="s">
        <v>260</v>
      </c>
      <c r="J1185">
        <v>88</v>
      </c>
      <c r="K1185">
        <v>86</v>
      </c>
      <c r="L1185">
        <v>88</v>
      </c>
      <c r="M1185">
        <v>83</v>
      </c>
      <c r="N1185">
        <v>75</v>
      </c>
      <c r="O1185">
        <v>71</v>
      </c>
      <c r="P1185">
        <v>77</v>
      </c>
      <c r="Q1185">
        <v>68</v>
      </c>
      <c r="R1185">
        <v>61</v>
      </c>
      <c r="S1185">
        <v>72</v>
      </c>
      <c r="T1185">
        <v>78</v>
      </c>
      <c r="U1185">
        <v>77</v>
      </c>
      <c r="V1185">
        <v>80</v>
      </c>
      <c r="W1185">
        <v>84</v>
      </c>
      <c r="X1185">
        <v>88</v>
      </c>
      <c r="Y1185">
        <v>88</v>
      </c>
      <c r="Z1185">
        <v>88</v>
      </c>
      <c r="AA1185">
        <v>90</v>
      </c>
      <c r="AB1185">
        <v>90</v>
      </c>
      <c r="AC1185">
        <v>99</v>
      </c>
      <c r="AD1185">
        <v>103</v>
      </c>
      <c r="AE1185">
        <v>104</v>
      </c>
      <c r="AF1185">
        <v>103</v>
      </c>
      <c r="AG1185">
        <v>99</v>
      </c>
      <c r="AH1185">
        <v>89</v>
      </c>
      <c r="AI1185">
        <v>88</v>
      </c>
      <c r="AJ1185">
        <v>85</v>
      </c>
      <c r="AK1185">
        <v>87</v>
      </c>
      <c r="AL1185">
        <v>92</v>
      </c>
      <c r="AM1185">
        <v>95</v>
      </c>
      <c r="AN1185" s="5">
        <v>92</v>
      </c>
      <c r="AO1185" s="5">
        <v>93</v>
      </c>
      <c r="AP1185" s="5">
        <v>97</v>
      </c>
      <c r="AQ1185" s="5">
        <v>93</v>
      </c>
      <c r="AR1185" s="5">
        <v>95</v>
      </c>
      <c r="AS1185" s="5">
        <v>96</v>
      </c>
      <c r="AT1185" s="5">
        <v>98</v>
      </c>
      <c r="AU1185" s="5">
        <v>96</v>
      </c>
      <c r="AV1185" s="5">
        <v>97</v>
      </c>
      <c r="AW1185" s="5">
        <v>97</v>
      </c>
      <c r="AX1185" s="5">
        <v>98</v>
      </c>
      <c r="AY1185" s="5">
        <v>98</v>
      </c>
      <c r="AZ1185" s="5">
        <v>93</v>
      </c>
      <c r="BA1185" s="5">
        <v>93</v>
      </c>
      <c r="BB1185" s="5">
        <v>97</v>
      </c>
      <c r="BC1185" s="5">
        <v>97</v>
      </c>
      <c r="BD1185" s="5">
        <v>95</v>
      </c>
      <c r="BE1185" s="5">
        <v>94</v>
      </c>
      <c r="BF1185" s="5">
        <v>95</v>
      </c>
      <c r="BG1185" s="5">
        <v>96</v>
      </c>
      <c r="BH1185" s="5">
        <v>92</v>
      </c>
      <c r="BI1185" s="5">
        <v>94</v>
      </c>
      <c r="BJ1185" s="5">
        <v>97</v>
      </c>
      <c r="BK1185" s="5">
        <v>88</v>
      </c>
      <c r="BL1185" s="5">
        <v>89</v>
      </c>
      <c r="BM1185" s="5">
        <v>92</v>
      </c>
      <c r="BN1185" s="5">
        <v>98</v>
      </c>
      <c r="BO1185" s="5">
        <v>99</v>
      </c>
      <c r="BP1185" s="5">
        <v>102</v>
      </c>
      <c r="BQ1185" s="5">
        <v>99</v>
      </c>
      <c r="BR1185" s="5">
        <v>100</v>
      </c>
      <c r="BS1185">
        <v>100</v>
      </c>
      <c r="BT1185">
        <v>100</v>
      </c>
      <c r="BU1185">
        <v>99</v>
      </c>
      <c r="BV1185">
        <v>94</v>
      </c>
      <c r="BW1185">
        <v>90</v>
      </c>
      <c r="BX1185">
        <v>89</v>
      </c>
      <c r="BY1185">
        <v>91</v>
      </c>
      <c r="BZ1185">
        <v>93</v>
      </c>
      <c r="CA1185">
        <v>93</v>
      </c>
      <c r="CB1185">
        <v>90</v>
      </c>
      <c r="CC1185">
        <v>88</v>
      </c>
      <c r="CD1185">
        <v>87</v>
      </c>
      <c r="CE1185">
        <v>85</v>
      </c>
      <c r="CF1185">
        <v>85</v>
      </c>
      <c r="CG1185">
        <v>85</v>
      </c>
      <c r="CH1185">
        <v>87</v>
      </c>
      <c r="CI1185">
        <v>89</v>
      </c>
      <c r="CJ1185">
        <v>88</v>
      </c>
      <c r="CK1185">
        <v>89</v>
      </c>
      <c r="CL1185">
        <v>85</v>
      </c>
      <c r="CM1185">
        <v>84</v>
      </c>
      <c r="CN1185">
        <v>88</v>
      </c>
      <c r="CO1185">
        <v>90</v>
      </c>
      <c r="CP1185">
        <v>89</v>
      </c>
      <c r="CQ1185">
        <v>81</v>
      </c>
      <c r="CR1185">
        <v>79</v>
      </c>
      <c r="CS1185">
        <v>80</v>
      </c>
      <c r="CT1185">
        <v>85</v>
      </c>
      <c r="CU1185">
        <v>92</v>
      </c>
      <c r="CV1185">
        <v>96</v>
      </c>
      <c r="CW1185">
        <v>98</v>
      </c>
      <c r="CX1185" t="s">
        <v>5</v>
      </c>
      <c r="CY1185" t="s">
        <v>50</v>
      </c>
    </row>
    <row r="1186" spans="1:103" x14ac:dyDescent="0.25">
      <c r="A1186" t="s">
        <v>61</v>
      </c>
      <c r="B1186">
        <v>35.369199999999999</v>
      </c>
      <c r="C1186">
        <v>-117.6525</v>
      </c>
      <c r="D1186">
        <v>3570</v>
      </c>
      <c r="E1186" t="s">
        <v>1</v>
      </c>
      <c r="F1186">
        <v>140.5</v>
      </c>
      <c r="G1186">
        <v>1954</v>
      </c>
      <c r="H1186">
        <v>8</v>
      </c>
      <c r="I1186" t="s">
        <v>260</v>
      </c>
      <c r="J1186">
        <v>92</v>
      </c>
      <c r="K1186">
        <v>93</v>
      </c>
      <c r="L1186">
        <v>91</v>
      </c>
      <c r="M1186">
        <v>79</v>
      </c>
      <c r="N1186">
        <v>68</v>
      </c>
      <c r="O1186">
        <v>76</v>
      </c>
      <c r="P1186">
        <v>83</v>
      </c>
      <c r="Q1186">
        <v>75</v>
      </c>
      <c r="R1186">
        <v>65</v>
      </c>
      <c r="S1186">
        <v>76</v>
      </c>
      <c r="T1186">
        <v>84</v>
      </c>
      <c r="U1186">
        <v>79</v>
      </c>
      <c r="V1186">
        <v>80</v>
      </c>
      <c r="W1186">
        <v>87</v>
      </c>
      <c r="X1186">
        <v>92</v>
      </c>
      <c r="Y1186">
        <v>92</v>
      </c>
      <c r="Z1186">
        <v>93</v>
      </c>
      <c r="AA1186">
        <v>94</v>
      </c>
      <c r="AB1186">
        <v>85</v>
      </c>
      <c r="AC1186">
        <v>103</v>
      </c>
      <c r="AD1186">
        <v>106</v>
      </c>
      <c r="AE1186">
        <v>109</v>
      </c>
      <c r="AF1186">
        <v>110</v>
      </c>
      <c r="AG1186">
        <v>102</v>
      </c>
      <c r="AH1186">
        <v>95</v>
      </c>
      <c r="AI1186">
        <v>89</v>
      </c>
      <c r="AJ1186">
        <v>89</v>
      </c>
      <c r="AK1186">
        <v>89</v>
      </c>
      <c r="AL1186">
        <v>94</v>
      </c>
      <c r="AM1186">
        <v>87</v>
      </c>
      <c r="AN1186" s="5">
        <v>96</v>
      </c>
      <c r="AO1186" s="5">
        <v>97</v>
      </c>
      <c r="AP1186" s="5">
        <v>101</v>
      </c>
      <c r="AQ1186" s="5">
        <v>98</v>
      </c>
      <c r="AR1186" s="5">
        <v>101</v>
      </c>
      <c r="AS1186" s="5">
        <v>100</v>
      </c>
      <c r="AT1186" s="5">
        <v>100</v>
      </c>
      <c r="AU1186" s="5">
        <v>99</v>
      </c>
      <c r="AV1186" s="5">
        <v>98</v>
      </c>
      <c r="AW1186" s="5">
        <v>102</v>
      </c>
      <c r="AX1186" s="5">
        <v>103</v>
      </c>
      <c r="AY1186" s="5">
        <v>105</v>
      </c>
      <c r="AZ1186" s="5">
        <v>97</v>
      </c>
      <c r="BA1186" s="5">
        <v>100</v>
      </c>
      <c r="BB1186" s="5">
        <v>103</v>
      </c>
      <c r="BC1186" s="5">
        <v>103</v>
      </c>
      <c r="BD1186" s="5">
        <v>101</v>
      </c>
      <c r="BE1186" s="5">
        <v>99</v>
      </c>
      <c r="BF1186" s="5">
        <v>101</v>
      </c>
      <c r="BG1186" s="5">
        <v>100</v>
      </c>
      <c r="BH1186" s="5">
        <v>98</v>
      </c>
      <c r="BI1186" s="5">
        <v>97</v>
      </c>
      <c r="BJ1186" s="5">
        <v>92</v>
      </c>
      <c r="BK1186" s="5">
        <v>92</v>
      </c>
      <c r="BL1186" s="5">
        <v>96</v>
      </c>
      <c r="BM1186" s="5">
        <v>102</v>
      </c>
      <c r="BN1186" s="5">
        <v>105</v>
      </c>
      <c r="BO1186" s="5">
        <v>104</v>
      </c>
      <c r="BP1186" s="5">
        <v>104</v>
      </c>
      <c r="BQ1186" s="5">
        <v>104</v>
      </c>
      <c r="BR1186" s="5">
        <v>105</v>
      </c>
      <c r="BS1186">
        <v>105</v>
      </c>
      <c r="BT1186">
        <v>102</v>
      </c>
      <c r="BU1186">
        <v>100</v>
      </c>
      <c r="BV1186">
        <v>94</v>
      </c>
      <c r="BW1186">
        <v>94</v>
      </c>
      <c r="BX1186">
        <v>95</v>
      </c>
      <c r="BY1186">
        <v>97</v>
      </c>
      <c r="BZ1186">
        <v>98</v>
      </c>
      <c r="CA1186">
        <v>98</v>
      </c>
      <c r="CB1186">
        <v>96</v>
      </c>
      <c r="CC1186">
        <v>93</v>
      </c>
      <c r="CD1186">
        <v>92</v>
      </c>
      <c r="CE1186">
        <v>90</v>
      </c>
      <c r="CF1186">
        <v>89</v>
      </c>
      <c r="CG1186">
        <v>89</v>
      </c>
      <c r="CH1186">
        <v>93</v>
      </c>
      <c r="CI1186">
        <v>94</v>
      </c>
      <c r="CJ1186">
        <v>93</v>
      </c>
      <c r="CK1186">
        <v>92</v>
      </c>
      <c r="CL1186">
        <v>89</v>
      </c>
      <c r="CM1186">
        <v>88</v>
      </c>
      <c r="CN1186">
        <v>95</v>
      </c>
      <c r="CO1186">
        <v>95</v>
      </c>
      <c r="CP1186">
        <v>91</v>
      </c>
      <c r="CQ1186">
        <v>83</v>
      </c>
      <c r="CR1186">
        <v>81</v>
      </c>
      <c r="CS1186">
        <v>82</v>
      </c>
      <c r="CT1186">
        <v>92</v>
      </c>
      <c r="CU1186">
        <v>98</v>
      </c>
      <c r="CV1186">
        <v>101</v>
      </c>
      <c r="CW1186">
        <v>103</v>
      </c>
      <c r="CX1186" t="s">
        <v>5</v>
      </c>
      <c r="CY1186" t="s">
        <v>62</v>
      </c>
    </row>
    <row r="1187" spans="1:103" x14ac:dyDescent="0.25">
      <c r="A1187" t="s">
        <v>31</v>
      </c>
      <c r="B1187">
        <v>35.466099999999997</v>
      </c>
      <c r="C1187">
        <v>-114.9217</v>
      </c>
      <c r="D1187">
        <v>3540</v>
      </c>
      <c r="E1187" t="s">
        <v>1</v>
      </c>
      <c r="F1187">
        <v>207</v>
      </c>
      <c r="G1187">
        <v>1954</v>
      </c>
      <c r="H1187">
        <v>8</v>
      </c>
      <c r="I1187" t="s">
        <v>260</v>
      </c>
      <c r="J1187">
        <v>89</v>
      </c>
      <c r="K1187">
        <v>89</v>
      </c>
      <c r="L1187">
        <v>91</v>
      </c>
      <c r="M1187">
        <v>87</v>
      </c>
      <c r="N1187">
        <v>83</v>
      </c>
      <c r="O1187">
        <v>73</v>
      </c>
      <c r="P1187">
        <v>82</v>
      </c>
      <c r="Q1187">
        <v>79</v>
      </c>
      <c r="R1187">
        <v>77</v>
      </c>
      <c r="S1187">
        <v>77</v>
      </c>
      <c r="T1187">
        <v>83</v>
      </c>
      <c r="U1187">
        <v>84</v>
      </c>
      <c r="V1187">
        <v>80</v>
      </c>
      <c r="W1187">
        <v>87</v>
      </c>
      <c r="X1187">
        <v>90</v>
      </c>
      <c r="Y1187">
        <v>90</v>
      </c>
      <c r="Z1187">
        <v>92</v>
      </c>
      <c r="AA1187">
        <v>95</v>
      </c>
      <c r="AB1187">
        <v>97</v>
      </c>
      <c r="AC1187">
        <v>102</v>
      </c>
      <c r="AD1187">
        <v>105</v>
      </c>
      <c r="AE1187">
        <v>109</v>
      </c>
      <c r="AF1187">
        <v>101</v>
      </c>
      <c r="AG1187">
        <v>96</v>
      </c>
      <c r="AH1187">
        <v>87</v>
      </c>
      <c r="AI1187">
        <v>89</v>
      </c>
      <c r="AJ1187">
        <v>90</v>
      </c>
      <c r="AK1187">
        <v>92</v>
      </c>
      <c r="AL1187">
        <v>95</v>
      </c>
      <c r="AM1187">
        <v>98</v>
      </c>
      <c r="AN1187" s="5">
        <v>98</v>
      </c>
      <c r="AO1187" s="5">
        <v>98</v>
      </c>
      <c r="AP1187" s="5">
        <v>100</v>
      </c>
      <c r="AQ1187" s="5">
        <v>93</v>
      </c>
      <c r="AR1187" s="5">
        <v>100</v>
      </c>
      <c r="AS1187" s="5">
        <v>103</v>
      </c>
      <c r="AT1187" s="5">
        <v>104</v>
      </c>
      <c r="AU1187" s="5">
        <v>98</v>
      </c>
      <c r="AV1187" s="5">
        <v>97</v>
      </c>
      <c r="AW1187" s="5">
        <v>99</v>
      </c>
      <c r="AX1187" s="5">
        <v>98</v>
      </c>
      <c r="AY1187" s="5">
        <v>100</v>
      </c>
      <c r="AZ1187" s="5">
        <v>96</v>
      </c>
      <c r="BA1187" s="5">
        <v>96</v>
      </c>
      <c r="BB1187" s="5">
        <v>102</v>
      </c>
      <c r="BC1187" s="5">
        <v>98</v>
      </c>
      <c r="BD1187" s="5">
        <v>95</v>
      </c>
      <c r="BE1187" s="5">
        <v>90</v>
      </c>
      <c r="BF1187" s="5">
        <v>97</v>
      </c>
      <c r="BG1187" s="5">
        <v>97</v>
      </c>
      <c r="BH1187" s="5">
        <v>94</v>
      </c>
      <c r="BI1187" s="5">
        <v>94</v>
      </c>
      <c r="BJ1187" s="5">
        <v>95</v>
      </c>
      <c r="BK1187" s="5">
        <v>93</v>
      </c>
      <c r="BL1187" s="5">
        <v>89</v>
      </c>
      <c r="BM1187" s="5">
        <v>88</v>
      </c>
      <c r="BN1187" s="5">
        <v>97</v>
      </c>
      <c r="BO1187" s="5">
        <v>103</v>
      </c>
      <c r="BP1187" s="5">
        <v>105</v>
      </c>
      <c r="BQ1187" s="5">
        <v>103</v>
      </c>
      <c r="BR1187" s="5">
        <v>105</v>
      </c>
      <c r="BS1187">
        <v>100</v>
      </c>
      <c r="BT1187">
        <v>97</v>
      </c>
      <c r="BU1187">
        <v>97</v>
      </c>
      <c r="BV1187">
        <v>90</v>
      </c>
      <c r="BW1187">
        <v>91</v>
      </c>
      <c r="BX1187">
        <v>92</v>
      </c>
      <c r="BY1187">
        <v>94</v>
      </c>
      <c r="BZ1187">
        <v>94</v>
      </c>
      <c r="CA1187">
        <v>95</v>
      </c>
      <c r="CB1187">
        <v>94</v>
      </c>
      <c r="CC1187">
        <v>93</v>
      </c>
      <c r="CD1187">
        <v>90</v>
      </c>
      <c r="CE1187">
        <v>88</v>
      </c>
      <c r="CF1187">
        <v>90</v>
      </c>
      <c r="CG1187">
        <v>92</v>
      </c>
      <c r="CH1187">
        <v>93</v>
      </c>
      <c r="CI1187">
        <v>95</v>
      </c>
      <c r="CJ1187">
        <v>93</v>
      </c>
      <c r="CK1187">
        <v>91</v>
      </c>
      <c r="CL1187">
        <v>89</v>
      </c>
      <c r="CM1187">
        <v>87</v>
      </c>
      <c r="CN1187">
        <v>89</v>
      </c>
      <c r="CO1187">
        <v>93</v>
      </c>
      <c r="CP1187">
        <v>92</v>
      </c>
      <c r="CQ1187">
        <v>93</v>
      </c>
      <c r="CR1187">
        <v>85</v>
      </c>
      <c r="CS1187">
        <v>88</v>
      </c>
      <c r="CT1187">
        <v>95</v>
      </c>
      <c r="CU1187">
        <v>100</v>
      </c>
      <c r="CV1187">
        <v>102</v>
      </c>
      <c r="CW1187">
        <v>98</v>
      </c>
      <c r="CX1187" t="s">
        <v>2</v>
      </c>
      <c r="CY1187" t="s">
        <v>32</v>
      </c>
    </row>
    <row r="1188" spans="1:103" x14ac:dyDescent="0.25">
      <c r="A1188" t="s">
        <v>43</v>
      </c>
      <c r="B1188">
        <v>36.916699999999999</v>
      </c>
      <c r="C1188">
        <v>-116.75</v>
      </c>
      <c r="D1188">
        <v>3304</v>
      </c>
      <c r="E1188" t="s">
        <v>1</v>
      </c>
      <c r="F1188">
        <v>51.5</v>
      </c>
      <c r="G1188">
        <v>1954</v>
      </c>
      <c r="H1188">
        <v>8</v>
      </c>
      <c r="I1188" t="s">
        <v>260</v>
      </c>
      <c r="J1188">
        <v>89</v>
      </c>
      <c r="K1188">
        <v>90</v>
      </c>
      <c r="L1188">
        <v>94</v>
      </c>
      <c r="M1188">
        <v>90</v>
      </c>
      <c r="N1188">
        <v>74</v>
      </c>
      <c r="O1188">
        <v>76</v>
      </c>
      <c r="P1188">
        <v>82</v>
      </c>
      <c r="Q1188">
        <v>80</v>
      </c>
      <c r="R1188">
        <v>70</v>
      </c>
      <c r="S1188">
        <v>77</v>
      </c>
      <c r="T1188">
        <v>84</v>
      </c>
      <c r="U1188">
        <v>82</v>
      </c>
      <c r="V1188">
        <v>85</v>
      </c>
      <c r="W1188">
        <v>88</v>
      </c>
      <c r="X1188">
        <v>92</v>
      </c>
      <c r="Y1188">
        <v>94</v>
      </c>
      <c r="Z1188">
        <v>95</v>
      </c>
      <c r="AA1188">
        <v>95</v>
      </c>
      <c r="AB1188">
        <v>98</v>
      </c>
      <c r="AC1188">
        <v>103</v>
      </c>
      <c r="AD1188">
        <v>108</v>
      </c>
      <c r="AE1188">
        <v>111</v>
      </c>
      <c r="AF1188">
        <v>108</v>
      </c>
      <c r="AG1188">
        <v>105</v>
      </c>
      <c r="AH1188">
        <v>90</v>
      </c>
      <c r="AI1188">
        <v>92</v>
      </c>
      <c r="AJ1188">
        <v>90</v>
      </c>
      <c r="AK1188">
        <v>95</v>
      </c>
      <c r="AL1188">
        <v>97</v>
      </c>
      <c r="AM1188">
        <v>99</v>
      </c>
      <c r="AN1188" s="5">
        <v>97</v>
      </c>
      <c r="AO1188" s="5">
        <v>98</v>
      </c>
      <c r="AP1188" s="5">
        <v>102</v>
      </c>
      <c r="AQ1188" s="5">
        <v>100</v>
      </c>
      <c r="AR1188" s="5">
        <v>101</v>
      </c>
      <c r="AS1188" s="5">
        <v>102</v>
      </c>
      <c r="AT1188" s="5">
        <v>103</v>
      </c>
      <c r="AU1188" s="5">
        <v>100</v>
      </c>
      <c r="AV1188" s="5">
        <v>99</v>
      </c>
      <c r="AW1188" s="5">
        <v>102</v>
      </c>
      <c r="AX1188" s="5">
        <v>104</v>
      </c>
      <c r="AY1188" s="5">
        <v>107</v>
      </c>
      <c r="AZ1188" s="5">
        <v>100</v>
      </c>
      <c r="BA1188" s="5">
        <v>99</v>
      </c>
      <c r="BB1188" s="5">
        <v>104</v>
      </c>
      <c r="BC1188" s="5">
        <v>104</v>
      </c>
      <c r="BD1188" s="5">
        <v>101</v>
      </c>
      <c r="BE1188" s="5">
        <v>99</v>
      </c>
      <c r="BF1188" s="5">
        <v>101</v>
      </c>
      <c r="BG1188" s="5">
        <v>101</v>
      </c>
      <c r="BH1188" s="5">
        <v>98</v>
      </c>
      <c r="BI1188" s="5">
        <v>100</v>
      </c>
      <c r="BJ1188" s="5">
        <v>104</v>
      </c>
      <c r="BK1188" s="5">
        <v>96</v>
      </c>
      <c r="BL1188" s="5">
        <v>87</v>
      </c>
      <c r="BM1188" s="5">
        <v>95</v>
      </c>
      <c r="BN1188" s="5">
        <v>103</v>
      </c>
      <c r="BO1188" s="5">
        <v>105</v>
      </c>
      <c r="BP1188" s="5">
        <v>105</v>
      </c>
      <c r="BQ1188" s="5">
        <v>105</v>
      </c>
      <c r="BR1188" s="5">
        <v>106</v>
      </c>
      <c r="BS1188">
        <v>103</v>
      </c>
      <c r="BT1188">
        <v>97</v>
      </c>
      <c r="BU1188">
        <v>100</v>
      </c>
      <c r="BV1188">
        <v>99</v>
      </c>
      <c r="BW1188">
        <v>93</v>
      </c>
      <c r="BX1188">
        <v>95</v>
      </c>
      <c r="BY1188">
        <v>97</v>
      </c>
      <c r="BZ1188">
        <v>99</v>
      </c>
      <c r="CA1188">
        <v>99</v>
      </c>
      <c r="CB1188">
        <v>97</v>
      </c>
      <c r="CC1188">
        <v>95</v>
      </c>
      <c r="CD1188">
        <v>94</v>
      </c>
      <c r="CE1188">
        <v>91</v>
      </c>
      <c r="CF1188">
        <v>90</v>
      </c>
      <c r="CG1188">
        <v>90</v>
      </c>
      <c r="CH1188">
        <v>92</v>
      </c>
      <c r="CI1188">
        <v>95</v>
      </c>
      <c r="CJ1188">
        <v>96</v>
      </c>
      <c r="CK1188">
        <v>91</v>
      </c>
      <c r="CL1188">
        <v>90</v>
      </c>
      <c r="CM1188">
        <v>98</v>
      </c>
      <c r="CN1188">
        <v>95</v>
      </c>
      <c r="CO1188">
        <v>96</v>
      </c>
      <c r="CP1188">
        <v>95</v>
      </c>
      <c r="CQ1188">
        <v>87</v>
      </c>
      <c r="CR1188">
        <v>84</v>
      </c>
      <c r="CS1188">
        <v>86</v>
      </c>
      <c r="CT1188">
        <v>93</v>
      </c>
      <c r="CU1188">
        <v>100</v>
      </c>
      <c r="CV1188">
        <v>102</v>
      </c>
      <c r="CW1188">
        <v>105</v>
      </c>
      <c r="CX1188" t="s">
        <v>2</v>
      </c>
      <c r="CY1188" t="s">
        <v>44</v>
      </c>
    </row>
    <row r="1189" spans="1:103" x14ac:dyDescent="0.25">
      <c r="A1189" t="s">
        <v>33</v>
      </c>
      <c r="B1189">
        <v>36.583300000000001</v>
      </c>
      <c r="C1189">
        <v>-115.66670000000001</v>
      </c>
      <c r="D1189">
        <v>3136</v>
      </c>
      <c r="E1189" t="s">
        <v>1</v>
      </c>
      <c r="F1189">
        <v>108</v>
      </c>
      <c r="G1189">
        <v>1954</v>
      </c>
      <c r="H1189">
        <v>8</v>
      </c>
      <c r="I1189" t="s">
        <v>260</v>
      </c>
      <c r="J1189">
        <v>90</v>
      </c>
      <c r="K1189">
        <v>95</v>
      </c>
      <c r="L1189">
        <v>101</v>
      </c>
      <c r="M1189">
        <v>100</v>
      </c>
      <c r="N1189">
        <v>90</v>
      </c>
      <c r="O1189">
        <v>83</v>
      </c>
      <c r="P1189">
        <v>90</v>
      </c>
      <c r="Q1189">
        <v>84</v>
      </c>
      <c r="R1189">
        <v>82</v>
      </c>
      <c r="S1189">
        <v>85</v>
      </c>
      <c r="T1189">
        <v>91</v>
      </c>
      <c r="U1189">
        <v>91</v>
      </c>
      <c r="V1189">
        <v>92</v>
      </c>
      <c r="W1189">
        <v>95</v>
      </c>
      <c r="X1189">
        <v>102</v>
      </c>
      <c r="Y1189">
        <v>100</v>
      </c>
      <c r="Z1189">
        <v>102</v>
      </c>
      <c r="AA1189">
        <v>103</v>
      </c>
      <c r="AB1189">
        <v>106</v>
      </c>
      <c r="AC1189">
        <v>110</v>
      </c>
      <c r="AD1189">
        <v>114</v>
      </c>
      <c r="AE1189">
        <v>118</v>
      </c>
      <c r="AF1189">
        <v>110</v>
      </c>
      <c r="AG1189">
        <v>107</v>
      </c>
      <c r="AH1189">
        <v>95</v>
      </c>
      <c r="AI1189">
        <v>100</v>
      </c>
      <c r="AJ1189">
        <v>99</v>
      </c>
      <c r="AK1189">
        <v>101</v>
      </c>
      <c r="AL1189">
        <v>100</v>
      </c>
      <c r="AM1189">
        <v>108</v>
      </c>
      <c r="AN1189" s="5">
        <v>107</v>
      </c>
      <c r="AO1189" s="5">
        <v>106</v>
      </c>
      <c r="AP1189" s="5">
        <v>110</v>
      </c>
      <c r="AQ1189" s="5">
        <v>99</v>
      </c>
      <c r="AR1189" s="5">
        <v>109</v>
      </c>
      <c r="AS1189" s="5">
        <v>111</v>
      </c>
      <c r="AT1189" s="5">
        <v>112</v>
      </c>
      <c r="AU1189" s="5">
        <v>110</v>
      </c>
      <c r="AV1189" s="5">
        <v>110</v>
      </c>
      <c r="AW1189" s="5">
        <v>110</v>
      </c>
      <c r="AX1189" s="5">
        <v>112</v>
      </c>
      <c r="AY1189" s="5">
        <v>112</v>
      </c>
      <c r="AZ1189" s="5">
        <v>102</v>
      </c>
      <c r="BA1189" s="5">
        <v>102</v>
      </c>
      <c r="BB1189" s="5">
        <v>105</v>
      </c>
      <c r="BC1189" s="5">
        <v>106</v>
      </c>
      <c r="BD1189" s="5">
        <v>99</v>
      </c>
      <c r="BE1189" s="5">
        <v>104</v>
      </c>
      <c r="BF1189" s="5">
        <v>104</v>
      </c>
      <c r="BG1189" s="5">
        <v>109</v>
      </c>
      <c r="BH1189" s="5">
        <v>105</v>
      </c>
      <c r="BI1189" s="5">
        <v>104</v>
      </c>
      <c r="BJ1189" s="5">
        <v>107</v>
      </c>
      <c r="BK1189" s="5">
        <v>97</v>
      </c>
      <c r="BL1189" s="5">
        <v>92</v>
      </c>
      <c r="BM1189" s="5">
        <v>102</v>
      </c>
      <c r="BN1189" s="5">
        <v>105</v>
      </c>
      <c r="BO1189" s="5">
        <v>111</v>
      </c>
      <c r="BP1189" s="5">
        <v>111</v>
      </c>
      <c r="BQ1189" s="5">
        <v>111</v>
      </c>
      <c r="BR1189" s="5">
        <v>112</v>
      </c>
      <c r="BS1189">
        <v>112</v>
      </c>
      <c r="BT1189">
        <v>104</v>
      </c>
      <c r="BU1189">
        <v>106</v>
      </c>
      <c r="BV1189">
        <v>105</v>
      </c>
      <c r="BW1189">
        <v>101</v>
      </c>
      <c r="BX1189">
        <v>102</v>
      </c>
      <c r="BY1189">
        <v>105</v>
      </c>
      <c r="BZ1189">
        <v>104</v>
      </c>
      <c r="CA1189">
        <v>103</v>
      </c>
      <c r="CB1189">
        <v>99</v>
      </c>
      <c r="CC1189">
        <v>98</v>
      </c>
      <c r="CD1189">
        <v>101</v>
      </c>
      <c r="CE1189">
        <v>99</v>
      </c>
      <c r="CF1189">
        <v>99</v>
      </c>
      <c r="CG1189">
        <v>99</v>
      </c>
      <c r="CH1189">
        <v>101</v>
      </c>
      <c r="CI1189">
        <v>101</v>
      </c>
      <c r="CJ1189">
        <v>99</v>
      </c>
      <c r="CK1189">
        <v>100</v>
      </c>
      <c r="CL1189">
        <v>96</v>
      </c>
      <c r="CM1189">
        <v>99</v>
      </c>
      <c r="CN1189">
        <v>100</v>
      </c>
      <c r="CO1189">
        <v>102</v>
      </c>
      <c r="CP1189">
        <v>100</v>
      </c>
      <c r="CQ1189">
        <v>100</v>
      </c>
      <c r="CR1189">
        <v>96</v>
      </c>
      <c r="CS1189">
        <v>97</v>
      </c>
      <c r="CT1189">
        <v>99</v>
      </c>
      <c r="CU1189">
        <v>103</v>
      </c>
      <c r="CV1189">
        <v>109</v>
      </c>
      <c r="CW1189">
        <v>110</v>
      </c>
      <c r="CX1189" t="s">
        <v>2</v>
      </c>
      <c r="CY1189" t="s">
        <v>34</v>
      </c>
    </row>
    <row r="1190" spans="1:103" x14ac:dyDescent="0.25">
      <c r="A1190" t="s">
        <v>95</v>
      </c>
      <c r="B1190">
        <v>34.450000000000003</v>
      </c>
      <c r="C1190">
        <v>-116.95</v>
      </c>
      <c r="D1190">
        <v>2963</v>
      </c>
      <c r="E1190" t="s">
        <v>1</v>
      </c>
      <c r="F1190">
        <v>223.7</v>
      </c>
      <c r="G1190">
        <v>1954</v>
      </c>
      <c r="H1190">
        <v>8</v>
      </c>
      <c r="I1190" t="s">
        <v>260</v>
      </c>
      <c r="J1190">
        <v>90</v>
      </c>
      <c r="K1190">
        <v>92</v>
      </c>
      <c r="L1190">
        <v>95</v>
      </c>
      <c r="M1190">
        <v>85</v>
      </c>
      <c r="N1190">
        <v>74</v>
      </c>
      <c r="O1190">
        <v>77</v>
      </c>
      <c r="P1190">
        <v>85</v>
      </c>
      <c r="Q1190">
        <v>80</v>
      </c>
      <c r="R1190">
        <v>78</v>
      </c>
      <c r="S1190">
        <v>80</v>
      </c>
      <c r="T1190">
        <v>86</v>
      </c>
      <c r="U1190">
        <v>86</v>
      </c>
      <c r="V1190">
        <v>88</v>
      </c>
      <c r="W1190">
        <v>90</v>
      </c>
      <c r="X1190">
        <v>91</v>
      </c>
      <c r="Y1190">
        <v>93</v>
      </c>
      <c r="Z1190">
        <v>95</v>
      </c>
      <c r="AA1190">
        <v>96</v>
      </c>
      <c r="AB1190">
        <v>97</v>
      </c>
      <c r="AC1190">
        <v>102</v>
      </c>
      <c r="AD1190">
        <v>107</v>
      </c>
      <c r="AE1190">
        <v>110</v>
      </c>
      <c r="AF1190">
        <v>108</v>
      </c>
      <c r="AG1190">
        <v>105</v>
      </c>
      <c r="AH1190">
        <v>93</v>
      </c>
      <c r="AI1190">
        <v>94</v>
      </c>
      <c r="AJ1190">
        <v>88</v>
      </c>
      <c r="AK1190">
        <v>93</v>
      </c>
      <c r="AL1190">
        <v>98</v>
      </c>
      <c r="AM1190">
        <v>100</v>
      </c>
      <c r="AN1190" s="5">
        <v>100</v>
      </c>
      <c r="AO1190" s="5">
        <v>102</v>
      </c>
      <c r="AP1190" s="5">
        <v>102</v>
      </c>
      <c r="AQ1190" s="5">
        <v>98</v>
      </c>
      <c r="AR1190" s="5">
        <v>102</v>
      </c>
      <c r="AS1190" s="5">
        <v>103</v>
      </c>
      <c r="AT1190" s="5">
        <v>102</v>
      </c>
      <c r="AU1190" s="5">
        <v>102</v>
      </c>
      <c r="AV1190" s="5">
        <v>101</v>
      </c>
      <c r="AW1190" s="5">
        <v>102</v>
      </c>
      <c r="AX1190" s="5">
        <v>104</v>
      </c>
      <c r="AY1190" s="5">
        <v>104</v>
      </c>
      <c r="AZ1190" s="5">
        <v>100</v>
      </c>
      <c r="BA1190" s="5">
        <v>100</v>
      </c>
      <c r="BB1190" s="5">
        <v>105</v>
      </c>
      <c r="BC1190" s="5">
        <v>100</v>
      </c>
      <c r="BD1190" s="5">
        <v>100</v>
      </c>
      <c r="BE1190" s="5">
        <v>95</v>
      </c>
      <c r="BF1190" s="5">
        <v>101</v>
      </c>
      <c r="BG1190" s="5">
        <v>100</v>
      </c>
      <c r="BH1190" s="5">
        <v>99</v>
      </c>
      <c r="BI1190" s="5">
        <v>96</v>
      </c>
      <c r="BJ1190" s="5">
        <v>100</v>
      </c>
      <c r="BK1190" s="5">
        <v>90</v>
      </c>
      <c r="BL1190" s="5">
        <v>89</v>
      </c>
      <c r="BM1190" s="5">
        <v>100</v>
      </c>
      <c r="BN1190" s="5">
        <v>102</v>
      </c>
      <c r="BO1190" s="5">
        <v>104</v>
      </c>
      <c r="BP1190" s="5">
        <v>106</v>
      </c>
      <c r="BQ1190" s="5">
        <v>106</v>
      </c>
      <c r="BR1190" s="5">
        <v>107</v>
      </c>
      <c r="BS1190">
        <v>107</v>
      </c>
      <c r="BT1190">
        <v>105</v>
      </c>
      <c r="BU1190">
        <v>98</v>
      </c>
      <c r="BV1190">
        <v>97</v>
      </c>
      <c r="BW1190">
        <v>95</v>
      </c>
      <c r="BX1190">
        <v>97</v>
      </c>
      <c r="BY1190">
        <v>100</v>
      </c>
      <c r="BZ1190">
        <v>100</v>
      </c>
      <c r="CA1190">
        <v>98</v>
      </c>
      <c r="CB1190">
        <v>99</v>
      </c>
      <c r="CC1190">
        <v>97</v>
      </c>
      <c r="CD1190">
        <v>96</v>
      </c>
      <c r="CE1190">
        <v>91</v>
      </c>
      <c r="CF1190">
        <v>94</v>
      </c>
      <c r="CG1190">
        <v>95</v>
      </c>
      <c r="CH1190">
        <v>95</v>
      </c>
      <c r="CI1190">
        <v>94</v>
      </c>
      <c r="CJ1190">
        <v>98</v>
      </c>
      <c r="CK1190">
        <v>95</v>
      </c>
      <c r="CL1190">
        <v>90</v>
      </c>
      <c r="CM1190">
        <v>89</v>
      </c>
      <c r="CN1190">
        <v>93</v>
      </c>
      <c r="CO1190">
        <v>97</v>
      </c>
      <c r="CP1190">
        <v>93</v>
      </c>
      <c r="CQ1190">
        <v>88</v>
      </c>
      <c r="CR1190">
        <v>90</v>
      </c>
      <c r="CS1190">
        <v>90</v>
      </c>
      <c r="CT1190">
        <v>95</v>
      </c>
      <c r="CU1190">
        <v>101</v>
      </c>
      <c r="CV1190">
        <v>103</v>
      </c>
      <c r="CW1190">
        <v>100</v>
      </c>
      <c r="CX1190" t="s">
        <v>5</v>
      </c>
      <c r="CY1190" t="s">
        <v>96</v>
      </c>
    </row>
    <row r="1191" spans="1:103" x14ac:dyDescent="0.25">
      <c r="A1191" t="s">
        <v>65</v>
      </c>
      <c r="B1191">
        <v>36.438099999999999</v>
      </c>
      <c r="C1191">
        <v>-115.36</v>
      </c>
      <c r="D1191">
        <v>2914</v>
      </c>
      <c r="E1191" t="s">
        <v>1</v>
      </c>
      <c r="F1191">
        <v>134.69999999999999</v>
      </c>
      <c r="G1191">
        <v>1954</v>
      </c>
      <c r="H1191">
        <v>8</v>
      </c>
      <c r="I1191" t="s">
        <v>260</v>
      </c>
      <c r="J1191">
        <v>93</v>
      </c>
      <c r="K1191">
        <v>89</v>
      </c>
      <c r="L1191">
        <v>96</v>
      </c>
      <c r="M1191">
        <v>96</v>
      </c>
      <c r="N1191">
        <v>88</v>
      </c>
      <c r="O1191">
        <v>78</v>
      </c>
      <c r="P1191">
        <v>84</v>
      </c>
      <c r="Q1191">
        <v>82</v>
      </c>
      <c r="R1191">
        <v>75</v>
      </c>
      <c r="S1191">
        <v>80</v>
      </c>
      <c r="T1191">
        <v>85</v>
      </c>
      <c r="U1191">
        <v>87</v>
      </c>
      <c r="V1191">
        <v>85</v>
      </c>
      <c r="W1191">
        <v>89</v>
      </c>
      <c r="X1191">
        <v>96</v>
      </c>
      <c r="Y1191">
        <v>95</v>
      </c>
      <c r="Z1191">
        <v>98</v>
      </c>
      <c r="AA1191">
        <v>100</v>
      </c>
      <c r="AB1191">
        <v>102</v>
      </c>
      <c r="AC1191">
        <v>104</v>
      </c>
      <c r="AD1191">
        <v>109</v>
      </c>
      <c r="AE1191">
        <v>112</v>
      </c>
      <c r="AF1191">
        <v>108</v>
      </c>
      <c r="AG1191">
        <v>105</v>
      </c>
      <c r="AH1191">
        <v>102</v>
      </c>
      <c r="AI1191">
        <v>93</v>
      </c>
      <c r="AJ1191">
        <v>95</v>
      </c>
      <c r="AK1191">
        <v>96</v>
      </c>
      <c r="AL1191">
        <v>100</v>
      </c>
      <c r="AM1191">
        <v>101</v>
      </c>
      <c r="AN1191" s="5">
        <v>101</v>
      </c>
      <c r="AO1191" s="5">
        <v>103</v>
      </c>
      <c r="AP1191" s="5">
        <v>105</v>
      </c>
      <c r="AQ1191" s="8">
        <f>AVERAGE(AP1191,AR1191)</f>
        <v>104.5</v>
      </c>
      <c r="AR1191" s="5">
        <v>104</v>
      </c>
      <c r="AS1191" s="5">
        <v>106</v>
      </c>
      <c r="AT1191" s="5">
        <v>108</v>
      </c>
      <c r="AU1191" s="5">
        <v>105</v>
      </c>
      <c r="AV1191" s="5">
        <v>104</v>
      </c>
      <c r="AW1191" s="5">
        <v>105</v>
      </c>
      <c r="AX1191" s="5">
        <v>105</v>
      </c>
      <c r="AY1191" s="5">
        <v>106</v>
      </c>
      <c r="AZ1191" s="5">
        <v>102</v>
      </c>
      <c r="BA1191" s="5">
        <v>104</v>
      </c>
      <c r="BB1191" s="5">
        <v>107</v>
      </c>
      <c r="BC1191" s="5">
        <v>106</v>
      </c>
      <c r="BD1191" s="5">
        <v>97</v>
      </c>
      <c r="BE1191" s="5">
        <v>100</v>
      </c>
      <c r="BF1191" s="5">
        <v>99</v>
      </c>
      <c r="BG1191" s="5">
        <v>104</v>
      </c>
      <c r="BH1191" s="5">
        <v>101</v>
      </c>
      <c r="BI1191" s="5">
        <v>100</v>
      </c>
      <c r="BJ1191" s="5">
        <v>104</v>
      </c>
      <c r="BK1191" s="5">
        <v>100</v>
      </c>
      <c r="BL1191" s="5">
        <v>86</v>
      </c>
      <c r="BM1191" s="5">
        <v>97</v>
      </c>
      <c r="BN1191" s="5">
        <v>102</v>
      </c>
      <c r="BO1191" s="5">
        <v>107</v>
      </c>
      <c r="BP1191" s="5">
        <v>109</v>
      </c>
      <c r="BQ1191" s="5">
        <v>108</v>
      </c>
      <c r="BR1191" s="5">
        <v>108</v>
      </c>
      <c r="BS1191">
        <v>106</v>
      </c>
      <c r="BT1191">
        <v>102</v>
      </c>
      <c r="BU1191">
        <v>101</v>
      </c>
      <c r="BV1191">
        <v>100</v>
      </c>
      <c r="BW1191">
        <v>99</v>
      </c>
      <c r="BX1191">
        <v>98</v>
      </c>
      <c r="BY1191">
        <v>100</v>
      </c>
      <c r="BZ1191">
        <v>102</v>
      </c>
      <c r="CA1191">
        <v>99</v>
      </c>
      <c r="CB1191">
        <v>99</v>
      </c>
      <c r="CC1191">
        <v>94</v>
      </c>
      <c r="CD1191">
        <v>97</v>
      </c>
      <c r="CE1191">
        <v>94</v>
      </c>
      <c r="CF1191">
        <v>95</v>
      </c>
      <c r="CG1191">
        <v>96</v>
      </c>
      <c r="CH1191">
        <v>97</v>
      </c>
      <c r="CI1191">
        <v>97</v>
      </c>
      <c r="CJ1191">
        <v>98</v>
      </c>
      <c r="CK1191">
        <v>95</v>
      </c>
      <c r="CL1191">
        <v>94</v>
      </c>
      <c r="CN1191">
        <v>94</v>
      </c>
      <c r="CO1191">
        <v>98</v>
      </c>
      <c r="CP1191">
        <v>97</v>
      </c>
      <c r="CQ1191">
        <v>95</v>
      </c>
      <c r="CR1191">
        <v>90</v>
      </c>
      <c r="CS1191">
        <v>93</v>
      </c>
      <c r="CT1191">
        <v>97</v>
      </c>
      <c r="CU1191">
        <v>102</v>
      </c>
      <c r="CV1191">
        <v>106</v>
      </c>
      <c r="CW1191">
        <v>105</v>
      </c>
      <c r="CX1191" t="s">
        <v>2</v>
      </c>
      <c r="CY1191" t="s">
        <v>66</v>
      </c>
    </row>
    <row r="1192" spans="1:103" x14ac:dyDescent="0.25">
      <c r="A1192" t="s">
        <v>99</v>
      </c>
      <c r="B1192">
        <v>34.583300000000001</v>
      </c>
      <c r="C1192">
        <v>-117.38330000000001</v>
      </c>
      <c r="D1192">
        <v>2851</v>
      </c>
      <c r="E1192" t="s">
        <v>1</v>
      </c>
      <c r="F1192">
        <v>213.9</v>
      </c>
      <c r="G1192">
        <v>1954</v>
      </c>
      <c r="H1192">
        <v>8</v>
      </c>
      <c r="I1192" t="s">
        <v>260</v>
      </c>
      <c r="J1192">
        <v>89</v>
      </c>
      <c r="K1192">
        <v>95</v>
      </c>
      <c r="L1192">
        <v>88</v>
      </c>
      <c r="M1192">
        <v>82</v>
      </c>
      <c r="N1192">
        <v>71</v>
      </c>
      <c r="O1192">
        <v>75</v>
      </c>
      <c r="P1192">
        <v>83</v>
      </c>
      <c r="Q1192">
        <v>75</v>
      </c>
      <c r="R1192">
        <v>64</v>
      </c>
      <c r="S1192">
        <v>79</v>
      </c>
      <c r="T1192">
        <v>84</v>
      </c>
      <c r="U1192">
        <v>78</v>
      </c>
      <c r="V1192">
        <v>79</v>
      </c>
      <c r="W1192">
        <v>87</v>
      </c>
      <c r="X1192">
        <v>91</v>
      </c>
      <c r="Y1192">
        <v>90</v>
      </c>
      <c r="Z1192">
        <v>92</v>
      </c>
      <c r="AA1192">
        <v>95</v>
      </c>
      <c r="AB1192">
        <v>95</v>
      </c>
      <c r="AC1192">
        <v>104</v>
      </c>
      <c r="AD1192">
        <v>107</v>
      </c>
      <c r="AE1192">
        <v>108</v>
      </c>
      <c r="AF1192">
        <v>108</v>
      </c>
      <c r="AG1192">
        <v>95</v>
      </c>
      <c r="AH1192">
        <v>94</v>
      </c>
      <c r="AI1192">
        <v>85</v>
      </c>
      <c r="AJ1192">
        <v>87</v>
      </c>
      <c r="AK1192">
        <v>91</v>
      </c>
      <c r="AL1192">
        <v>94</v>
      </c>
      <c r="AM1192">
        <v>92</v>
      </c>
      <c r="AN1192" s="5">
        <v>93</v>
      </c>
      <c r="AO1192" s="5">
        <v>96</v>
      </c>
      <c r="AP1192" s="5">
        <v>98</v>
      </c>
      <c r="AQ1192" s="5">
        <v>94</v>
      </c>
      <c r="AR1192" s="5">
        <v>98</v>
      </c>
      <c r="AS1192" s="5">
        <v>100</v>
      </c>
      <c r="AT1192" s="5">
        <v>99</v>
      </c>
      <c r="AU1192" s="5">
        <v>97</v>
      </c>
      <c r="AV1192" s="5">
        <v>96</v>
      </c>
      <c r="AW1192" s="5">
        <v>98</v>
      </c>
      <c r="AX1192" s="5">
        <v>102</v>
      </c>
      <c r="AY1192" s="5">
        <v>101</v>
      </c>
      <c r="AZ1192" s="5">
        <v>92</v>
      </c>
      <c r="BA1192" s="5">
        <v>98</v>
      </c>
      <c r="BB1192" s="5">
        <v>101</v>
      </c>
      <c r="BC1192" s="5">
        <v>97</v>
      </c>
      <c r="BD1192" s="5">
        <v>99</v>
      </c>
      <c r="BE1192" s="5">
        <v>96</v>
      </c>
      <c r="BF1192" s="5">
        <v>99</v>
      </c>
      <c r="BG1192" s="5">
        <v>98</v>
      </c>
      <c r="BH1192" s="5">
        <v>94</v>
      </c>
      <c r="BI1192" s="5">
        <v>97</v>
      </c>
      <c r="BJ1192" s="5">
        <v>96</v>
      </c>
      <c r="BK1192" s="5">
        <v>85</v>
      </c>
      <c r="BL1192" s="5">
        <v>91</v>
      </c>
      <c r="BM1192" s="5">
        <v>95</v>
      </c>
      <c r="BN1192" s="5">
        <v>100</v>
      </c>
      <c r="BO1192" s="5">
        <v>102</v>
      </c>
      <c r="BP1192" s="5">
        <v>103</v>
      </c>
      <c r="BQ1192" s="5">
        <v>103</v>
      </c>
      <c r="BR1192" s="5">
        <v>102</v>
      </c>
      <c r="BS1192">
        <v>101</v>
      </c>
      <c r="BT1192">
        <v>102</v>
      </c>
      <c r="BU1192">
        <v>90</v>
      </c>
      <c r="BV1192">
        <v>90</v>
      </c>
      <c r="BW1192">
        <v>91</v>
      </c>
      <c r="BX1192">
        <v>92</v>
      </c>
      <c r="BY1192">
        <v>95</v>
      </c>
      <c r="BZ1192">
        <v>96</v>
      </c>
      <c r="CA1192">
        <v>97</v>
      </c>
      <c r="CB1192">
        <v>92</v>
      </c>
      <c r="CC1192">
        <v>90</v>
      </c>
      <c r="CD1192">
        <v>90</v>
      </c>
      <c r="CE1192">
        <v>85</v>
      </c>
      <c r="CF1192">
        <v>86</v>
      </c>
      <c r="CG1192">
        <v>89</v>
      </c>
      <c r="CH1192">
        <v>92</v>
      </c>
      <c r="CI1192">
        <v>94</v>
      </c>
      <c r="CJ1192">
        <v>92</v>
      </c>
      <c r="CK1192">
        <v>88</v>
      </c>
      <c r="CL1192">
        <v>89</v>
      </c>
      <c r="CM1192">
        <v>85</v>
      </c>
      <c r="CN1192">
        <v>93</v>
      </c>
      <c r="CO1192">
        <v>93</v>
      </c>
      <c r="CP1192">
        <v>87</v>
      </c>
      <c r="CQ1192">
        <v>80</v>
      </c>
      <c r="CR1192">
        <v>79</v>
      </c>
      <c r="CS1192">
        <v>79</v>
      </c>
      <c r="CT1192">
        <v>92</v>
      </c>
      <c r="CU1192">
        <v>98</v>
      </c>
      <c r="CV1192">
        <v>101</v>
      </c>
      <c r="CW1192">
        <v>96</v>
      </c>
      <c r="CX1192" t="s">
        <v>5</v>
      </c>
      <c r="CY1192" t="s">
        <v>100</v>
      </c>
    </row>
    <row r="1193" spans="1:103" x14ac:dyDescent="0.25">
      <c r="A1193" t="s">
        <v>39</v>
      </c>
      <c r="B1193">
        <v>34.525300000000001</v>
      </c>
      <c r="C1193">
        <v>-117.29640000000001</v>
      </c>
      <c r="D1193">
        <v>2789</v>
      </c>
      <c r="E1193" t="s">
        <v>1</v>
      </c>
      <c r="F1193">
        <v>218.7</v>
      </c>
      <c r="G1193">
        <v>1954</v>
      </c>
      <c r="H1193">
        <v>8</v>
      </c>
      <c r="I1193" t="s">
        <v>260</v>
      </c>
      <c r="J1193">
        <v>91</v>
      </c>
      <c r="K1193">
        <v>90</v>
      </c>
      <c r="L1193">
        <v>94</v>
      </c>
      <c r="M1193">
        <v>89</v>
      </c>
      <c r="N1193">
        <v>82</v>
      </c>
      <c r="O1193">
        <v>72</v>
      </c>
      <c r="P1193">
        <v>77</v>
      </c>
      <c r="Q1193">
        <v>83</v>
      </c>
      <c r="R1193">
        <v>77</v>
      </c>
      <c r="S1193">
        <v>65</v>
      </c>
      <c r="T1193">
        <v>79</v>
      </c>
      <c r="U1193">
        <v>85</v>
      </c>
      <c r="V1193">
        <v>80</v>
      </c>
      <c r="W1193">
        <v>80</v>
      </c>
      <c r="X1193">
        <v>89</v>
      </c>
      <c r="Y1193">
        <v>92</v>
      </c>
      <c r="Z1193">
        <v>91</v>
      </c>
      <c r="AA1193">
        <v>93</v>
      </c>
      <c r="AB1193">
        <v>97</v>
      </c>
      <c r="AC1193">
        <v>95</v>
      </c>
      <c r="AD1193">
        <v>105</v>
      </c>
      <c r="AE1193">
        <v>108</v>
      </c>
      <c r="AF1193">
        <v>110</v>
      </c>
      <c r="AG1193">
        <v>108</v>
      </c>
      <c r="AH1193">
        <v>98</v>
      </c>
      <c r="AI1193">
        <v>99</v>
      </c>
      <c r="AJ1193">
        <v>85</v>
      </c>
      <c r="AK1193">
        <v>87</v>
      </c>
      <c r="AL1193">
        <v>91</v>
      </c>
      <c r="AM1193">
        <v>95</v>
      </c>
      <c r="AN1193" s="5">
        <v>91</v>
      </c>
      <c r="AO1193" s="5">
        <v>94</v>
      </c>
      <c r="AP1193" s="5">
        <v>96</v>
      </c>
      <c r="AQ1193" s="5">
        <v>100</v>
      </c>
      <c r="AR1193" s="5">
        <v>95</v>
      </c>
      <c r="AS1193" s="5">
        <v>101</v>
      </c>
      <c r="AT1193" s="5">
        <v>103</v>
      </c>
      <c r="AU1193" s="5">
        <v>101</v>
      </c>
      <c r="AV1193" s="5">
        <v>97</v>
      </c>
      <c r="AW1193" s="5">
        <v>95</v>
      </c>
      <c r="AX1193" s="5">
        <v>99</v>
      </c>
      <c r="AY1193" s="5">
        <v>103</v>
      </c>
      <c r="AZ1193" s="5">
        <v>103</v>
      </c>
      <c r="BA1193" s="5">
        <v>95</v>
      </c>
      <c r="BB1193" s="5">
        <v>99</v>
      </c>
      <c r="BC1193" s="5">
        <v>102</v>
      </c>
      <c r="BD1193" s="5">
        <v>99</v>
      </c>
      <c r="BE1193" s="5">
        <v>100</v>
      </c>
      <c r="BF1193" s="5">
        <v>99</v>
      </c>
      <c r="BG1193" s="5">
        <v>98</v>
      </c>
      <c r="BH1193" s="5">
        <v>100</v>
      </c>
      <c r="BI1193" s="5">
        <v>95</v>
      </c>
      <c r="BJ1193" s="5">
        <v>99</v>
      </c>
      <c r="BK1193" s="5">
        <v>98</v>
      </c>
      <c r="BL1193" s="5">
        <v>85</v>
      </c>
      <c r="BM1193" s="5">
        <v>91</v>
      </c>
      <c r="BN1193" s="5">
        <v>97</v>
      </c>
      <c r="BO1193" s="5">
        <v>102</v>
      </c>
      <c r="BP1193" s="5">
        <v>104</v>
      </c>
      <c r="BQ1193" s="5">
        <v>100</v>
      </c>
      <c r="BR1193" s="5">
        <v>104</v>
      </c>
      <c r="BS1193">
        <v>104</v>
      </c>
      <c r="BT1193">
        <v>102</v>
      </c>
      <c r="BU1193">
        <v>104</v>
      </c>
      <c r="BV1193">
        <v>92</v>
      </c>
      <c r="BW1193">
        <v>91</v>
      </c>
      <c r="BX1193">
        <v>95</v>
      </c>
      <c r="BY1193">
        <v>94</v>
      </c>
      <c r="BZ1193">
        <v>97</v>
      </c>
      <c r="CA1193">
        <v>98</v>
      </c>
      <c r="CB1193">
        <v>97</v>
      </c>
      <c r="CC1193">
        <v>93</v>
      </c>
      <c r="CD1193">
        <v>91</v>
      </c>
      <c r="CE1193">
        <v>95</v>
      </c>
      <c r="CF1193">
        <v>85</v>
      </c>
      <c r="CG1193">
        <v>87</v>
      </c>
      <c r="CH1193">
        <v>91</v>
      </c>
      <c r="CI1193">
        <v>93</v>
      </c>
      <c r="CJ1193">
        <v>94</v>
      </c>
      <c r="CK1193">
        <v>92</v>
      </c>
      <c r="CL1193">
        <v>86</v>
      </c>
      <c r="CM1193">
        <v>89</v>
      </c>
      <c r="CN1193">
        <v>86</v>
      </c>
      <c r="CO1193">
        <v>95</v>
      </c>
      <c r="CP1193">
        <v>95</v>
      </c>
      <c r="CQ1193">
        <v>86</v>
      </c>
      <c r="CR1193">
        <v>80</v>
      </c>
      <c r="CS1193">
        <v>80</v>
      </c>
      <c r="CT1193">
        <v>81</v>
      </c>
      <c r="CU1193">
        <v>93</v>
      </c>
      <c r="CV1193">
        <v>101</v>
      </c>
      <c r="CW1193">
        <v>104</v>
      </c>
      <c r="CX1193" t="s">
        <v>5</v>
      </c>
      <c r="CY1193" t="s">
        <v>40</v>
      </c>
    </row>
    <row r="1194" spans="1:103" x14ac:dyDescent="0.25">
      <c r="A1194" t="s">
        <v>71</v>
      </c>
      <c r="B1194">
        <v>36.65</v>
      </c>
      <c r="C1194">
        <v>-116.4</v>
      </c>
      <c r="D1194">
        <v>2671</v>
      </c>
      <c r="E1194" t="s">
        <v>1</v>
      </c>
      <c r="F1194">
        <v>46.6</v>
      </c>
      <c r="G1194">
        <v>1954</v>
      </c>
      <c r="H1194">
        <v>8</v>
      </c>
      <c r="I1194" t="s">
        <v>260</v>
      </c>
      <c r="AN1194" s="5">
        <v>102</v>
      </c>
      <c r="AO1194" s="5">
        <v>103</v>
      </c>
      <c r="AP1194" s="5">
        <v>108</v>
      </c>
      <c r="AQ1194" s="5">
        <v>110</v>
      </c>
      <c r="AR1194" s="5">
        <v>105</v>
      </c>
      <c r="AS1194" s="5">
        <v>107</v>
      </c>
      <c r="AT1194" s="5">
        <v>107</v>
      </c>
      <c r="AU1194" s="5">
        <v>104</v>
      </c>
      <c r="AV1194" s="5">
        <v>103</v>
      </c>
      <c r="AW1194" s="5">
        <v>106</v>
      </c>
      <c r="AX1194" s="5">
        <v>109</v>
      </c>
      <c r="AY1194" s="5">
        <v>109</v>
      </c>
      <c r="AZ1194" s="5">
        <v>105</v>
      </c>
      <c r="BA1194" s="5">
        <v>104</v>
      </c>
      <c r="BB1194" s="5">
        <v>109</v>
      </c>
      <c r="BC1194" s="5">
        <v>108</v>
      </c>
      <c r="BD1194" s="5">
        <v>103</v>
      </c>
      <c r="BE1194" s="5">
        <v>103</v>
      </c>
      <c r="BF1194" s="5">
        <v>105</v>
      </c>
      <c r="BG1194" s="5">
        <v>105</v>
      </c>
      <c r="BH1194" s="5">
        <v>102</v>
      </c>
      <c r="BI1194" s="5">
        <v>105</v>
      </c>
      <c r="BJ1194" s="5">
        <v>107</v>
      </c>
      <c r="BK1194" s="5">
        <v>103</v>
      </c>
      <c r="BL1194" s="5">
        <v>90</v>
      </c>
      <c r="BM1194" s="5">
        <v>96</v>
      </c>
      <c r="BN1194" s="5">
        <v>105</v>
      </c>
      <c r="BO1194" s="5">
        <v>110</v>
      </c>
      <c r="BP1194" s="5">
        <v>111</v>
      </c>
      <c r="BQ1194" s="5">
        <v>109</v>
      </c>
      <c r="BR1194" s="5">
        <v>110</v>
      </c>
      <c r="BS1194">
        <v>109</v>
      </c>
      <c r="BT1194">
        <v>101</v>
      </c>
      <c r="BU1194">
        <v>104</v>
      </c>
      <c r="BV1194">
        <v>103</v>
      </c>
      <c r="BW1194">
        <v>97</v>
      </c>
      <c r="BX1194">
        <v>99</v>
      </c>
      <c r="BY1194">
        <v>102</v>
      </c>
      <c r="BZ1194">
        <v>104</v>
      </c>
      <c r="CA1194">
        <v>102</v>
      </c>
      <c r="CB1194">
        <v>101</v>
      </c>
      <c r="CC1194">
        <v>99</v>
      </c>
      <c r="CD1194">
        <v>99</v>
      </c>
      <c r="CE1194">
        <v>95</v>
      </c>
      <c r="CF1194">
        <v>92</v>
      </c>
      <c r="CG1194">
        <v>94</v>
      </c>
      <c r="CH1194">
        <v>96</v>
      </c>
      <c r="CI1194">
        <v>97</v>
      </c>
      <c r="CJ1194">
        <v>99</v>
      </c>
      <c r="CK1194">
        <v>95</v>
      </c>
      <c r="CL1194">
        <v>93</v>
      </c>
      <c r="CM1194">
        <v>92</v>
      </c>
      <c r="CN1194">
        <v>98</v>
      </c>
      <c r="CO1194">
        <v>99</v>
      </c>
      <c r="CP1194">
        <v>98</v>
      </c>
      <c r="CQ1194">
        <v>91</v>
      </c>
      <c r="CR1194">
        <v>89</v>
      </c>
      <c r="CS1194">
        <v>90</v>
      </c>
      <c r="CT1194">
        <v>98</v>
      </c>
      <c r="CU1194">
        <v>104</v>
      </c>
      <c r="CV1194">
        <v>107</v>
      </c>
      <c r="CW1194">
        <v>108</v>
      </c>
      <c r="CX1194" t="s">
        <v>2</v>
      </c>
      <c r="CY1194" t="s">
        <v>72</v>
      </c>
    </row>
    <row r="1195" spans="1:103" x14ac:dyDescent="0.25">
      <c r="A1195" t="s">
        <v>53</v>
      </c>
      <c r="B1195">
        <v>35.979999999999997</v>
      </c>
      <c r="C1195">
        <v>-114.8464</v>
      </c>
      <c r="D1195">
        <v>2500</v>
      </c>
      <c r="E1195" t="s">
        <v>1</v>
      </c>
      <c r="F1195">
        <v>188.9</v>
      </c>
      <c r="G1195">
        <v>1954</v>
      </c>
      <c r="H1195">
        <v>8</v>
      </c>
      <c r="I1195" t="s">
        <v>260</v>
      </c>
      <c r="J1195">
        <v>95</v>
      </c>
      <c r="K1195">
        <v>88</v>
      </c>
      <c r="L1195">
        <v>94</v>
      </c>
      <c r="M1195">
        <v>92</v>
      </c>
      <c r="N1195">
        <v>81</v>
      </c>
      <c r="O1195">
        <v>76</v>
      </c>
      <c r="P1195">
        <v>87</v>
      </c>
      <c r="Q1195">
        <v>83</v>
      </c>
      <c r="R1195">
        <v>76</v>
      </c>
      <c r="S1195">
        <v>78</v>
      </c>
      <c r="T1195">
        <v>88</v>
      </c>
      <c r="U1195">
        <v>89</v>
      </c>
      <c r="V1195">
        <v>87</v>
      </c>
      <c r="W1195">
        <v>91</v>
      </c>
      <c r="X1195">
        <v>95</v>
      </c>
      <c r="Y1195">
        <v>93</v>
      </c>
      <c r="Z1195">
        <v>93</v>
      </c>
      <c r="AA1195">
        <v>97</v>
      </c>
      <c r="AB1195">
        <v>100</v>
      </c>
      <c r="AC1195">
        <v>105</v>
      </c>
      <c r="AD1195">
        <v>108</v>
      </c>
      <c r="AE1195">
        <v>114</v>
      </c>
      <c r="AF1195">
        <v>105</v>
      </c>
      <c r="AG1195">
        <v>98</v>
      </c>
      <c r="AH1195">
        <v>88</v>
      </c>
      <c r="AI1195">
        <v>86</v>
      </c>
      <c r="AJ1195">
        <v>92</v>
      </c>
      <c r="AK1195">
        <v>97</v>
      </c>
      <c r="AL1195">
        <v>99</v>
      </c>
      <c r="AM1195">
        <v>103</v>
      </c>
      <c r="AN1195" s="5">
        <v>102</v>
      </c>
      <c r="AO1195" s="5">
        <v>105</v>
      </c>
      <c r="AP1195" s="5">
        <v>105</v>
      </c>
      <c r="AQ1195" s="5">
        <v>95</v>
      </c>
      <c r="AR1195" s="5">
        <v>105</v>
      </c>
      <c r="AS1195" s="5">
        <v>108</v>
      </c>
      <c r="AT1195" s="5">
        <v>108</v>
      </c>
      <c r="AU1195" s="5">
        <v>100</v>
      </c>
      <c r="AV1195" s="5">
        <v>99</v>
      </c>
      <c r="AW1195" s="5">
        <v>101</v>
      </c>
      <c r="AX1195" s="5">
        <v>104</v>
      </c>
      <c r="AY1195" s="5">
        <v>106</v>
      </c>
      <c r="AZ1195" s="5">
        <v>98</v>
      </c>
      <c r="BA1195" s="5">
        <v>101</v>
      </c>
      <c r="BB1195" s="5">
        <v>110</v>
      </c>
      <c r="BC1195" s="5">
        <v>101</v>
      </c>
      <c r="BD1195" s="5">
        <v>95</v>
      </c>
      <c r="BE1195" s="5">
        <v>98</v>
      </c>
      <c r="BF1195" s="5">
        <v>99</v>
      </c>
      <c r="BG1195" s="5">
        <v>104</v>
      </c>
      <c r="BH1195" s="5">
        <v>100</v>
      </c>
      <c r="BI1195" s="5">
        <v>98</v>
      </c>
      <c r="BJ1195" s="5">
        <v>100</v>
      </c>
      <c r="BK1195" s="5">
        <v>83</v>
      </c>
      <c r="BL1195" s="5">
        <v>89</v>
      </c>
      <c r="BM1195" s="5">
        <v>90</v>
      </c>
      <c r="BN1195" s="5">
        <v>102</v>
      </c>
      <c r="BO1195" s="5">
        <v>107</v>
      </c>
      <c r="BP1195" s="5">
        <v>110</v>
      </c>
      <c r="BQ1195" s="5">
        <v>106</v>
      </c>
      <c r="BR1195" s="5">
        <v>110</v>
      </c>
      <c r="BS1195">
        <v>103</v>
      </c>
      <c r="BT1195">
        <v>99</v>
      </c>
      <c r="BU1195">
        <v>97</v>
      </c>
      <c r="BV1195">
        <v>95</v>
      </c>
      <c r="BW1195">
        <v>95</v>
      </c>
      <c r="BX1195">
        <v>97</v>
      </c>
      <c r="BY1195">
        <v>100</v>
      </c>
      <c r="BZ1195">
        <v>99</v>
      </c>
      <c r="CA1195">
        <v>96</v>
      </c>
      <c r="CB1195">
        <v>95</v>
      </c>
      <c r="CC1195">
        <v>99</v>
      </c>
      <c r="CD1195">
        <v>95</v>
      </c>
      <c r="CE1195">
        <v>93</v>
      </c>
      <c r="CF1195">
        <v>94</v>
      </c>
      <c r="CG1195">
        <v>98</v>
      </c>
      <c r="CH1195">
        <v>99</v>
      </c>
      <c r="CI1195">
        <v>99</v>
      </c>
      <c r="CJ1195">
        <v>96</v>
      </c>
      <c r="CK1195">
        <v>94</v>
      </c>
      <c r="CL1195">
        <v>95</v>
      </c>
      <c r="CM1195">
        <v>92</v>
      </c>
      <c r="CN1195">
        <v>94</v>
      </c>
      <c r="CO1195">
        <v>97</v>
      </c>
      <c r="CP1195">
        <v>96</v>
      </c>
      <c r="CQ1195">
        <v>95</v>
      </c>
      <c r="CR1195">
        <v>90</v>
      </c>
      <c r="CS1195">
        <v>91</v>
      </c>
      <c r="CT1195">
        <v>99</v>
      </c>
      <c r="CU1195">
        <v>105</v>
      </c>
      <c r="CV1195">
        <v>106</v>
      </c>
      <c r="CW1195">
        <v>109</v>
      </c>
      <c r="CX1195" t="s">
        <v>2</v>
      </c>
      <c r="CY1195" t="s">
        <v>54</v>
      </c>
    </row>
    <row r="1196" spans="1:103" x14ac:dyDescent="0.25">
      <c r="A1196" t="s">
        <v>87</v>
      </c>
      <c r="B1196">
        <v>35.651400000000002</v>
      </c>
      <c r="C1196">
        <v>-117.8214</v>
      </c>
      <c r="D1196">
        <v>2430</v>
      </c>
      <c r="E1196" t="s">
        <v>1</v>
      </c>
      <c r="F1196">
        <v>124.4</v>
      </c>
      <c r="G1196">
        <v>1954</v>
      </c>
      <c r="H1196">
        <v>8</v>
      </c>
      <c r="I1196" t="s">
        <v>260</v>
      </c>
      <c r="J1196">
        <v>96</v>
      </c>
      <c r="K1196">
        <v>96</v>
      </c>
      <c r="L1196">
        <v>96</v>
      </c>
      <c r="M1196">
        <v>92</v>
      </c>
      <c r="N1196">
        <v>78</v>
      </c>
      <c r="O1196">
        <v>78</v>
      </c>
      <c r="P1196">
        <v>87</v>
      </c>
      <c r="Q1196">
        <v>86</v>
      </c>
      <c r="R1196">
        <v>72</v>
      </c>
      <c r="S1196">
        <v>80</v>
      </c>
      <c r="T1196">
        <v>86</v>
      </c>
      <c r="U1196">
        <v>84</v>
      </c>
      <c r="V1196">
        <v>85</v>
      </c>
      <c r="W1196">
        <v>93</v>
      </c>
      <c r="X1196">
        <v>96</v>
      </c>
      <c r="Y1196">
        <v>96</v>
      </c>
      <c r="Z1196">
        <v>96</v>
      </c>
      <c r="AA1196">
        <v>98</v>
      </c>
      <c r="AB1196">
        <v>99</v>
      </c>
      <c r="AC1196">
        <v>106</v>
      </c>
      <c r="AD1196">
        <v>111</v>
      </c>
      <c r="AE1196">
        <v>113</v>
      </c>
      <c r="AF1196">
        <v>113</v>
      </c>
      <c r="AG1196">
        <v>109</v>
      </c>
      <c r="AH1196">
        <v>103</v>
      </c>
      <c r="AI1196">
        <v>94</v>
      </c>
      <c r="AJ1196">
        <v>94</v>
      </c>
      <c r="AK1196">
        <v>97</v>
      </c>
      <c r="AL1196">
        <v>100</v>
      </c>
      <c r="AM1196">
        <v>101</v>
      </c>
      <c r="AN1196" s="5">
        <v>100</v>
      </c>
      <c r="AO1196" s="5">
        <v>101</v>
      </c>
      <c r="AP1196" s="5">
        <v>104</v>
      </c>
      <c r="AQ1196" s="5">
        <v>103</v>
      </c>
      <c r="AR1196" s="5">
        <v>104</v>
      </c>
      <c r="AS1196" s="5">
        <v>105</v>
      </c>
      <c r="AT1196" s="5">
        <v>105</v>
      </c>
      <c r="AU1196" s="5">
        <v>103</v>
      </c>
      <c r="AV1196" s="5">
        <v>101</v>
      </c>
      <c r="AW1196" s="5">
        <v>106</v>
      </c>
      <c r="AX1196" s="5">
        <v>106</v>
      </c>
      <c r="AY1196" s="5">
        <v>107</v>
      </c>
      <c r="AZ1196" s="5">
        <v>106</v>
      </c>
      <c r="BA1196" s="5">
        <v>102</v>
      </c>
      <c r="BB1196" s="5">
        <v>106</v>
      </c>
      <c r="BC1196" s="5">
        <v>107</v>
      </c>
      <c r="BD1196" s="5">
        <v>104</v>
      </c>
      <c r="BE1196" s="5">
        <v>104</v>
      </c>
      <c r="BF1196" s="5">
        <v>103</v>
      </c>
      <c r="BG1196" s="5">
        <v>103</v>
      </c>
      <c r="BH1196" s="5">
        <v>102</v>
      </c>
      <c r="BI1196" s="5">
        <v>101</v>
      </c>
      <c r="BJ1196" s="5">
        <v>104</v>
      </c>
      <c r="BK1196" s="5">
        <v>97</v>
      </c>
      <c r="BL1196" s="5">
        <v>97</v>
      </c>
      <c r="BM1196" s="5">
        <v>101</v>
      </c>
      <c r="BN1196" s="5">
        <v>105</v>
      </c>
      <c r="BO1196" s="5">
        <v>108</v>
      </c>
      <c r="BP1196" s="5">
        <v>107</v>
      </c>
      <c r="BQ1196" s="5">
        <v>108</v>
      </c>
      <c r="BR1196" s="5">
        <v>109</v>
      </c>
      <c r="BS1196">
        <v>108</v>
      </c>
      <c r="BT1196">
        <v>104</v>
      </c>
      <c r="BU1196">
        <v>106</v>
      </c>
      <c r="BV1196">
        <v>101</v>
      </c>
      <c r="BW1196">
        <v>98</v>
      </c>
      <c r="BX1196">
        <v>97</v>
      </c>
      <c r="BY1196">
        <v>100</v>
      </c>
      <c r="BZ1196">
        <v>101</v>
      </c>
      <c r="CA1196">
        <v>101</v>
      </c>
      <c r="CB1196">
        <v>100</v>
      </c>
      <c r="CC1196">
        <v>98</v>
      </c>
      <c r="CD1196">
        <v>95</v>
      </c>
      <c r="CE1196">
        <v>94</v>
      </c>
      <c r="CF1196">
        <v>92</v>
      </c>
      <c r="CG1196">
        <v>94</v>
      </c>
      <c r="CH1196">
        <v>96</v>
      </c>
      <c r="CI1196">
        <v>97</v>
      </c>
      <c r="CJ1196">
        <v>95</v>
      </c>
      <c r="CK1196">
        <v>96</v>
      </c>
      <c r="CL1196">
        <v>95</v>
      </c>
      <c r="CM1196">
        <v>93</v>
      </c>
      <c r="CN1196">
        <v>96</v>
      </c>
      <c r="CO1196">
        <v>99</v>
      </c>
      <c r="CP1196">
        <v>98</v>
      </c>
      <c r="CQ1196">
        <v>91</v>
      </c>
      <c r="CR1196">
        <v>86</v>
      </c>
      <c r="CS1196">
        <v>87</v>
      </c>
      <c r="CT1196">
        <v>95</v>
      </c>
      <c r="CU1196">
        <v>101</v>
      </c>
      <c r="CV1196">
        <v>105</v>
      </c>
      <c r="CW1196">
        <v>107</v>
      </c>
      <c r="CX1196" t="s">
        <v>5</v>
      </c>
      <c r="CY1196" t="s">
        <v>88</v>
      </c>
    </row>
    <row r="1197" spans="1:103" x14ac:dyDescent="0.25">
      <c r="A1197" t="s">
        <v>97</v>
      </c>
      <c r="B1197">
        <v>34.9</v>
      </c>
      <c r="C1197">
        <v>-117.86669999999999</v>
      </c>
      <c r="D1197">
        <v>2316</v>
      </c>
      <c r="E1197" t="s">
        <v>1</v>
      </c>
      <c r="F1197">
        <v>195.6</v>
      </c>
      <c r="G1197">
        <v>1954</v>
      </c>
      <c r="H1197">
        <v>8</v>
      </c>
      <c r="I1197" t="s">
        <v>260</v>
      </c>
      <c r="J1197">
        <v>91</v>
      </c>
      <c r="K1197">
        <v>95</v>
      </c>
      <c r="L1197">
        <v>89</v>
      </c>
      <c r="M1197">
        <v>75</v>
      </c>
      <c r="N1197">
        <v>69</v>
      </c>
      <c r="O1197">
        <v>78</v>
      </c>
      <c r="P1197">
        <v>84</v>
      </c>
      <c r="Q1197">
        <v>75</v>
      </c>
      <c r="R1197">
        <v>63</v>
      </c>
      <c r="S1197">
        <v>81</v>
      </c>
      <c r="T1197">
        <v>86</v>
      </c>
      <c r="U1197">
        <v>79</v>
      </c>
      <c r="V1197">
        <v>80</v>
      </c>
      <c r="W1197">
        <v>90</v>
      </c>
      <c r="X1197">
        <v>90</v>
      </c>
      <c r="Y1197">
        <v>89</v>
      </c>
      <c r="Z1197">
        <v>90</v>
      </c>
      <c r="AA1197">
        <v>97</v>
      </c>
      <c r="AB1197">
        <v>93</v>
      </c>
      <c r="AC1197">
        <v>105</v>
      </c>
      <c r="AD1197">
        <v>109</v>
      </c>
      <c r="AE1197">
        <v>111</v>
      </c>
      <c r="AF1197">
        <v>109</v>
      </c>
      <c r="AG1197">
        <v>97</v>
      </c>
      <c r="AH1197">
        <v>97</v>
      </c>
      <c r="AI1197">
        <v>86</v>
      </c>
      <c r="AJ1197">
        <v>84</v>
      </c>
      <c r="AK1197">
        <v>92</v>
      </c>
      <c r="AL1197">
        <v>100</v>
      </c>
      <c r="AM1197">
        <v>95</v>
      </c>
      <c r="AN1197" s="5">
        <v>95</v>
      </c>
      <c r="AO1197" s="5">
        <v>99</v>
      </c>
      <c r="AP1197" s="5">
        <v>102</v>
      </c>
      <c r="AQ1197" s="5">
        <v>98</v>
      </c>
      <c r="AR1197" s="5">
        <v>100</v>
      </c>
      <c r="AS1197" s="5">
        <v>104</v>
      </c>
      <c r="AT1197" s="5">
        <v>99</v>
      </c>
      <c r="AU1197" s="5">
        <v>98</v>
      </c>
      <c r="AV1197" s="5">
        <v>98</v>
      </c>
      <c r="AW1197" s="5">
        <v>102</v>
      </c>
      <c r="AX1197" s="5">
        <v>104</v>
      </c>
      <c r="AY1197" s="5">
        <v>105</v>
      </c>
      <c r="AZ1197" s="5">
        <v>96</v>
      </c>
      <c r="BA1197" s="5">
        <v>101</v>
      </c>
      <c r="BB1197" s="5">
        <v>107</v>
      </c>
      <c r="BC1197" s="5">
        <v>102</v>
      </c>
      <c r="BD1197" s="5">
        <v>100</v>
      </c>
      <c r="BE1197" s="5">
        <v>100</v>
      </c>
      <c r="BF1197" s="5">
        <v>102</v>
      </c>
      <c r="BG1197" s="5">
        <v>100</v>
      </c>
      <c r="BH1197" s="5">
        <v>98</v>
      </c>
      <c r="BI1197" s="5">
        <v>100</v>
      </c>
      <c r="BJ1197" s="5">
        <v>99</v>
      </c>
      <c r="BK1197" s="5">
        <v>91</v>
      </c>
      <c r="BL1197" s="5">
        <v>98</v>
      </c>
      <c r="BM1197" s="5">
        <v>100</v>
      </c>
      <c r="BN1197" s="5">
        <v>105</v>
      </c>
      <c r="BO1197" s="5">
        <v>105</v>
      </c>
      <c r="BP1197" s="5">
        <v>105</v>
      </c>
      <c r="BQ1197" s="5">
        <v>106</v>
      </c>
      <c r="BR1197" s="5">
        <v>104</v>
      </c>
      <c r="BS1197">
        <v>102</v>
      </c>
      <c r="BT1197">
        <v>101</v>
      </c>
      <c r="BU1197">
        <v>97</v>
      </c>
      <c r="BV1197">
        <v>89</v>
      </c>
      <c r="BW1197">
        <v>94</v>
      </c>
      <c r="BX1197">
        <v>98</v>
      </c>
      <c r="BY1197">
        <v>99</v>
      </c>
      <c r="BZ1197">
        <v>102</v>
      </c>
      <c r="CA1197">
        <v>99</v>
      </c>
      <c r="CB1197">
        <v>98</v>
      </c>
      <c r="CC1197">
        <v>95</v>
      </c>
      <c r="CD1197">
        <v>94</v>
      </c>
      <c r="CE1197">
        <v>88</v>
      </c>
      <c r="CF1197">
        <v>87</v>
      </c>
      <c r="CG1197">
        <v>91</v>
      </c>
      <c r="CH1197">
        <v>94</v>
      </c>
      <c r="CI1197">
        <v>94</v>
      </c>
      <c r="CJ1197">
        <v>94</v>
      </c>
      <c r="CK1197">
        <v>92</v>
      </c>
      <c r="CL1197">
        <v>88</v>
      </c>
      <c r="CM1197">
        <v>89</v>
      </c>
      <c r="CN1197">
        <v>95</v>
      </c>
      <c r="CO1197">
        <v>98</v>
      </c>
      <c r="CP1197">
        <v>89</v>
      </c>
      <c r="CQ1197">
        <v>84</v>
      </c>
      <c r="CR1197">
        <v>80</v>
      </c>
      <c r="CS1197">
        <v>82</v>
      </c>
      <c r="CT1197">
        <v>94</v>
      </c>
      <c r="CU1197">
        <v>100</v>
      </c>
      <c r="CV1197">
        <v>104</v>
      </c>
      <c r="CW1197">
        <v>103</v>
      </c>
      <c r="CX1197" t="s">
        <v>5</v>
      </c>
      <c r="CY1197" t="s">
        <v>98</v>
      </c>
    </row>
    <row r="1198" spans="1:103" x14ac:dyDescent="0.25">
      <c r="A1198" t="s">
        <v>79</v>
      </c>
      <c r="B1198">
        <v>35.686399999999999</v>
      </c>
      <c r="C1198">
        <v>-117.6908</v>
      </c>
      <c r="D1198">
        <v>2231</v>
      </c>
      <c r="E1198" t="s">
        <v>1</v>
      </c>
      <c r="F1198">
        <v>113.6</v>
      </c>
      <c r="G1198">
        <v>1954</v>
      </c>
      <c r="H1198">
        <v>8</v>
      </c>
      <c r="I1198" t="s">
        <v>260</v>
      </c>
      <c r="J1198">
        <v>95</v>
      </c>
      <c r="K1198">
        <v>94</v>
      </c>
      <c r="L1198">
        <v>97</v>
      </c>
      <c r="M1198">
        <v>84</v>
      </c>
      <c r="N1198">
        <v>78</v>
      </c>
      <c r="O1198">
        <v>79</v>
      </c>
      <c r="P1198">
        <v>85</v>
      </c>
      <c r="Q1198">
        <v>76</v>
      </c>
      <c r="R1198">
        <v>67</v>
      </c>
      <c r="S1198">
        <v>80</v>
      </c>
      <c r="T1198">
        <v>87</v>
      </c>
      <c r="U1198">
        <v>80</v>
      </c>
      <c r="V1198">
        <v>86</v>
      </c>
      <c r="W1198">
        <v>91</v>
      </c>
      <c r="X1198">
        <v>97</v>
      </c>
      <c r="Y1198">
        <v>96</v>
      </c>
      <c r="Z1198">
        <v>96</v>
      </c>
      <c r="AA1198">
        <v>99</v>
      </c>
      <c r="AB1198">
        <v>99</v>
      </c>
      <c r="AC1198">
        <v>106</v>
      </c>
      <c r="AD1198">
        <v>112</v>
      </c>
      <c r="AE1198">
        <v>114</v>
      </c>
      <c r="AF1198">
        <v>111</v>
      </c>
      <c r="AG1198">
        <v>107</v>
      </c>
      <c r="AH1198">
        <v>95</v>
      </c>
      <c r="AI1198">
        <v>95</v>
      </c>
      <c r="AJ1198">
        <v>92</v>
      </c>
      <c r="AK1198">
        <v>97</v>
      </c>
      <c r="AL1198">
        <v>101</v>
      </c>
      <c r="AM1198">
        <v>100</v>
      </c>
      <c r="AN1198" s="5">
        <v>100</v>
      </c>
      <c r="AO1198" s="5">
        <v>102</v>
      </c>
      <c r="AP1198" s="5">
        <v>104</v>
      </c>
      <c r="AQ1198" s="5">
        <v>100</v>
      </c>
      <c r="AR1198" s="5">
        <v>103</v>
      </c>
      <c r="AS1198" s="5">
        <v>104</v>
      </c>
      <c r="AT1198" s="5">
        <v>103</v>
      </c>
      <c r="AU1198" s="5">
        <v>103</v>
      </c>
      <c r="AV1198" s="5">
        <v>102</v>
      </c>
      <c r="AW1198" s="5">
        <v>107</v>
      </c>
      <c r="AX1198" s="5">
        <v>106</v>
      </c>
      <c r="AY1198" s="5">
        <v>107</v>
      </c>
      <c r="AZ1198" s="5">
        <v>101</v>
      </c>
      <c r="BA1198" s="5">
        <v>103</v>
      </c>
      <c r="BB1198" s="5">
        <v>106</v>
      </c>
      <c r="BC1198" s="5">
        <v>107</v>
      </c>
      <c r="BD1198" s="5">
        <v>102</v>
      </c>
      <c r="BE1198" s="5">
        <v>104</v>
      </c>
      <c r="BF1198" s="5">
        <v>103</v>
      </c>
      <c r="BG1198" s="5">
        <v>103</v>
      </c>
      <c r="BH1198" s="5">
        <v>100</v>
      </c>
      <c r="BI1198" s="5">
        <v>101</v>
      </c>
      <c r="BJ1198" s="5">
        <v>103</v>
      </c>
      <c r="BK1198" s="5">
        <v>97</v>
      </c>
      <c r="BL1198" s="5">
        <v>95</v>
      </c>
      <c r="BM1198" s="5">
        <v>99</v>
      </c>
      <c r="BN1198" s="5">
        <v>105</v>
      </c>
      <c r="BO1198" s="5">
        <v>107</v>
      </c>
      <c r="BP1198" s="5">
        <v>106</v>
      </c>
      <c r="BQ1198" s="5">
        <v>107</v>
      </c>
      <c r="BR1198" s="5">
        <v>109</v>
      </c>
      <c r="BS1198">
        <v>107</v>
      </c>
      <c r="BT1198">
        <v>102</v>
      </c>
      <c r="BU1198">
        <v>105</v>
      </c>
      <c r="BV1198">
        <v>100</v>
      </c>
      <c r="BW1198">
        <v>98</v>
      </c>
      <c r="BX1198">
        <v>98</v>
      </c>
      <c r="BY1198">
        <v>100</v>
      </c>
      <c r="BZ1198">
        <v>101</v>
      </c>
      <c r="CA1198">
        <v>101</v>
      </c>
      <c r="CB1198">
        <v>99</v>
      </c>
      <c r="CC1198">
        <v>97</v>
      </c>
      <c r="CD1198">
        <v>95</v>
      </c>
      <c r="CE1198">
        <v>93</v>
      </c>
      <c r="CF1198">
        <v>91</v>
      </c>
      <c r="CG1198">
        <v>93</v>
      </c>
      <c r="CH1198">
        <v>95</v>
      </c>
      <c r="CI1198">
        <v>96</v>
      </c>
      <c r="CJ1198">
        <v>95</v>
      </c>
      <c r="CK1198">
        <v>96</v>
      </c>
      <c r="CL1198">
        <v>95</v>
      </c>
      <c r="CM1198">
        <v>92</v>
      </c>
      <c r="CN1198">
        <v>96</v>
      </c>
      <c r="CO1198">
        <v>99</v>
      </c>
      <c r="CP1198">
        <v>94</v>
      </c>
      <c r="CQ1198">
        <v>88</v>
      </c>
      <c r="CR1198">
        <v>86</v>
      </c>
      <c r="CS1198">
        <v>86</v>
      </c>
      <c r="CT1198">
        <v>94</v>
      </c>
      <c r="CU1198">
        <v>100</v>
      </c>
      <c r="CV1198">
        <v>104</v>
      </c>
      <c r="CW1198">
        <v>106</v>
      </c>
      <c r="CX1198" t="s">
        <v>5</v>
      </c>
      <c r="CY1198" t="s">
        <v>80</v>
      </c>
    </row>
    <row r="1199" spans="1:103" x14ac:dyDescent="0.25">
      <c r="A1199" t="s">
        <v>91</v>
      </c>
      <c r="B1199">
        <v>36.071899999999999</v>
      </c>
      <c r="C1199">
        <v>-115.16330000000001</v>
      </c>
      <c r="D1199">
        <v>2175</v>
      </c>
      <c r="E1199" t="s">
        <v>1</v>
      </c>
      <c r="F1199">
        <v>158.69999999999999</v>
      </c>
      <c r="G1199">
        <v>1954</v>
      </c>
      <c r="H1199">
        <v>8</v>
      </c>
      <c r="I1199" t="s">
        <v>260</v>
      </c>
      <c r="J1199">
        <v>96</v>
      </c>
      <c r="K1199">
        <v>90</v>
      </c>
      <c r="L1199">
        <v>101</v>
      </c>
      <c r="M1199">
        <v>92</v>
      </c>
      <c r="N1199">
        <v>83</v>
      </c>
      <c r="O1199">
        <v>80</v>
      </c>
      <c r="P1199">
        <v>89</v>
      </c>
      <c r="Q1199">
        <v>84</v>
      </c>
      <c r="R1199">
        <v>75</v>
      </c>
      <c r="S1199">
        <v>83</v>
      </c>
      <c r="T1199">
        <v>90</v>
      </c>
      <c r="U1199">
        <v>90</v>
      </c>
      <c r="V1199">
        <v>89</v>
      </c>
      <c r="W1199">
        <v>94</v>
      </c>
      <c r="X1199">
        <v>99</v>
      </c>
      <c r="Y1199">
        <v>99</v>
      </c>
      <c r="Z1199">
        <v>101</v>
      </c>
      <c r="AA1199">
        <v>103</v>
      </c>
      <c r="AB1199">
        <v>106</v>
      </c>
      <c r="AC1199">
        <v>108</v>
      </c>
      <c r="AD1199">
        <v>111</v>
      </c>
      <c r="AE1199">
        <v>115</v>
      </c>
      <c r="AF1199">
        <v>112</v>
      </c>
      <c r="AG1199">
        <v>110</v>
      </c>
      <c r="AH1199">
        <v>91</v>
      </c>
      <c r="AI1199">
        <v>97</v>
      </c>
      <c r="AJ1199">
        <v>97</v>
      </c>
      <c r="AK1199">
        <v>98</v>
      </c>
      <c r="AL1199">
        <v>101</v>
      </c>
      <c r="AM1199">
        <v>105</v>
      </c>
      <c r="AN1199" s="5">
        <v>106</v>
      </c>
      <c r="AO1199" s="5">
        <v>106</v>
      </c>
      <c r="AP1199" s="5">
        <v>106</v>
      </c>
      <c r="AQ1199" s="5">
        <v>101</v>
      </c>
      <c r="AR1199" s="5">
        <v>106</v>
      </c>
      <c r="AS1199" s="5">
        <v>110</v>
      </c>
      <c r="AT1199" s="5">
        <v>109</v>
      </c>
      <c r="AU1199" s="5">
        <v>107</v>
      </c>
      <c r="AV1199" s="5">
        <v>107</v>
      </c>
      <c r="AW1199" s="5">
        <v>107</v>
      </c>
      <c r="AX1199" s="5">
        <v>105</v>
      </c>
      <c r="AY1199" s="5">
        <v>110</v>
      </c>
      <c r="AZ1199" s="5">
        <v>106</v>
      </c>
      <c r="BA1199" s="5">
        <v>103</v>
      </c>
      <c r="BB1199" s="5">
        <v>110</v>
      </c>
      <c r="BC1199" s="5">
        <v>109</v>
      </c>
      <c r="BD1199" s="5">
        <v>98</v>
      </c>
      <c r="BE1199" s="5">
        <v>101</v>
      </c>
      <c r="BF1199" s="5">
        <v>106</v>
      </c>
      <c r="BG1199" s="5">
        <v>106</v>
      </c>
      <c r="BH1199" s="5">
        <v>105</v>
      </c>
      <c r="BI1199" s="5">
        <v>102</v>
      </c>
      <c r="BJ1199" s="5">
        <v>103</v>
      </c>
      <c r="BK1199" s="5">
        <v>91</v>
      </c>
      <c r="BL1199" s="5">
        <v>87</v>
      </c>
      <c r="BM1199" s="5">
        <v>98</v>
      </c>
      <c r="BN1199" s="5">
        <v>104</v>
      </c>
      <c r="BO1199" s="5">
        <v>109</v>
      </c>
      <c r="BP1199" s="5">
        <v>111</v>
      </c>
      <c r="BQ1199" s="5">
        <v>111</v>
      </c>
      <c r="BR1199" s="5">
        <v>111</v>
      </c>
      <c r="BS1199">
        <v>110</v>
      </c>
      <c r="BT1199">
        <v>107</v>
      </c>
      <c r="BU1199">
        <v>101</v>
      </c>
      <c r="BV1199">
        <v>102</v>
      </c>
      <c r="BW1199">
        <v>99</v>
      </c>
      <c r="BX1199">
        <v>101</v>
      </c>
      <c r="BY1199">
        <v>103</v>
      </c>
      <c r="BZ1199">
        <v>105</v>
      </c>
      <c r="CA1199">
        <v>103</v>
      </c>
      <c r="CB1199">
        <v>101</v>
      </c>
      <c r="CC1199">
        <v>102</v>
      </c>
      <c r="CD1199">
        <v>101</v>
      </c>
      <c r="CE1199">
        <v>98</v>
      </c>
      <c r="CF1199">
        <v>98</v>
      </c>
      <c r="CG1199">
        <v>97</v>
      </c>
      <c r="CH1199">
        <v>100</v>
      </c>
      <c r="CI1199">
        <v>99</v>
      </c>
      <c r="CJ1199">
        <v>102</v>
      </c>
      <c r="CK1199">
        <v>99</v>
      </c>
      <c r="CL1199">
        <v>94</v>
      </c>
      <c r="CM1199">
        <v>96</v>
      </c>
      <c r="CN1199">
        <v>97</v>
      </c>
      <c r="CO1199">
        <v>102</v>
      </c>
      <c r="CP1199">
        <v>99</v>
      </c>
      <c r="CQ1199">
        <v>96</v>
      </c>
      <c r="CR1199">
        <v>91</v>
      </c>
      <c r="CS1199">
        <v>97</v>
      </c>
      <c r="CT1199">
        <v>101</v>
      </c>
      <c r="CU1199">
        <v>105</v>
      </c>
      <c r="CV1199">
        <v>108</v>
      </c>
      <c r="CW1199">
        <v>106</v>
      </c>
      <c r="CX1199" t="s">
        <v>2</v>
      </c>
      <c r="CY1199" t="s">
        <v>92</v>
      </c>
    </row>
    <row r="1200" spans="1:103" x14ac:dyDescent="0.25">
      <c r="A1200" t="s">
        <v>19</v>
      </c>
      <c r="B1200">
        <v>34.9</v>
      </c>
      <c r="C1200">
        <v>-117.0333</v>
      </c>
      <c r="D1200">
        <v>2162</v>
      </c>
      <c r="E1200" t="s">
        <v>1</v>
      </c>
      <c r="F1200">
        <v>174.2</v>
      </c>
      <c r="G1200">
        <v>1954</v>
      </c>
      <c r="H1200">
        <v>8</v>
      </c>
      <c r="I1200" t="s">
        <v>260</v>
      </c>
      <c r="J1200">
        <v>94</v>
      </c>
      <c r="K1200">
        <v>94</v>
      </c>
      <c r="L1200">
        <v>91</v>
      </c>
      <c r="M1200">
        <v>87</v>
      </c>
      <c r="N1200">
        <v>77</v>
      </c>
      <c r="O1200">
        <v>79</v>
      </c>
      <c r="P1200">
        <v>87</v>
      </c>
      <c r="Q1200">
        <v>82</v>
      </c>
      <c r="R1200">
        <v>76</v>
      </c>
      <c r="S1200">
        <v>79</v>
      </c>
      <c r="T1200">
        <v>88</v>
      </c>
      <c r="U1200">
        <v>85</v>
      </c>
      <c r="V1200">
        <v>84</v>
      </c>
      <c r="W1200">
        <v>90</v>
      </c>
      <c r="X1200">
        <v>95</v>
      </c>
      <c r="Y1200">
        <v>94</v>
      </c>
      <c r="Z1200">
        <v>96</v>
      </c>
      <c r="AA1200">
        <v>98</v>
      </c>
      <c r="AB1200">
        <v>98</v>
      </c>
      <c r="AC1200">
        <v>106</v>
      </c>
      <c r="AD1200">
        <v>110</v>
      </c>
      <c r="AE1200">
        <v>113</v>
      </c>
      <c r="AF1200">
        <v>113</v>
      </c>
      <c r="AG1200">
        <v>105</v>
      </c>
      <c r="AH1200">
        <v>93</v>
      </c>
      <c r="AI1200">
        <v>93</v>
      </c>
      <c r="AJ1200">
        <v>92</v>
      </c>
      <c r="AK1200">
        <v>94</v>
      </c>
      <c r="AL1200">
        <v>101</v>
      </c>
      <c r="AM1200">
        <v>98</v>
      </c>
      <c r="AN1200" s="5">
        <v>110</v>
      </c>
      <c r="AO1200" s="5">
        <v>102</v>
      </c>
      <c r="AP1200" s="5">
        <v>103</v>
      </c>
      <c r="AQ1200" s="5">
        <v>100</v>
      </c>
      <c r="AR1200" s="5">
        <v>102</v>
      </c>
      <c r="AS1200" s="5">
        <v>105</v>
      </c>
      <c r="AT1200" s="5">
        <v>104</v>
      </c>
      <c r="AU1200" s="5">
        <v>102</v>
      </c>
      <c r="AV1200" s="5">
        <v>102</v>
      </c>
      <c r="AW1200" s="5">
        <v>104</v>
      </c>
      <c r="AX1200" s="5">
        <v>104</v>
      </c>
      <c r="AY1200" s="5">
        <v>107</v>
      </c>
      <c r="AZ1200" s="5">
        <v>100</v>
      </c>
      <c r="BA1200" s="5">
        <v>102</v>
      </c>
      <c r="BB1200" s="5">
        <v>107</v>
      </c>
      <c r="BC1200" s="5">
        <v>104</v>
      </c>
      <c r="BD1200" s="5">
        <v>101</v>
      </c>
      <c r="BE1200" s="5">
        <v>101</v>
      </c>
      <c r="BF1200" s="5">
        <v>109</v>
      </c>
      <c r="BG1200" s="5">
        <v>103</v>
      </c>
      <c r="BH1200" s="5">
        <v>102</v>
      </c>
      <c r="BI1200" s="5">
        <v>102</v>
      </c>
      <c r="BJ1200" s="5">
        <v>102</v>
      </c>
      <c r="BK1200" s="5">
        <v>90</v>
      </c>
      <c r="BL1200" s="5">
        <v>96</v>
      </c>
      <c r="BM1200" s="5">
        <v>102</v>
      </c>
      <c r="BN1200" s="5">
        <v>105</v>
      </c>
      <c r="BO1200" s="5">
        <v>108</v>
      </c>
      <c r="BP1200" s="5">
        <v>107</v>
      </c>
      <c r="BQ1200" s="5">
        <v>108</v>
      </c>
      <c r="BR1200" s="5">
        <v>107</v>
      </c>
      <c r="BS1200">
        <v>105</v>
      </c>
      <c r="BT1200">
        <v>106</v>
      </c>
      <c r="BU1200">
        <v>100</v>
      </c>
      <c r="BV1200">
        <v>98</v>
      </c>
      <c r="BW1200">
        <v>97</v>
      </c>
      <c r="BX1200">
        <v>97</v>
      </c>
      <c r="BY1200">
        <v>99</v>
      </c>
      <c r="BZ1200">
        <v>100</v>
      </c>
      <c r="CA1200">
        <v>98</v>
      </c>
      <c r="CB1200">
        <v>100</v>
      </c>
      <c r="CC1200">
        <v>98</v>
      </c>
      <c r="CD1200">
        <v>95</v>
      </c>
      <c r="CE1200">
        <v>94</v>
      </c>
      <c r="CF1200">
        <v>93</v>
      </c>
      <c r="CG1200">
        <v>94</v>
      </c>
      <c r="CH1200">
        <v>95</v>
      </c>
      <c r="CI1200">
        <v>97</v>
      </c>
      <c r="CJ1200">
        <v>98</v>
      </c>
      <c r="CK1200">
        <v>95</v>
      </c>
      <c r="CL1200">
        <v>94</v>
      </c>
      <c r="CM1200">
        <v>91</v>
      </c>
      <c r="CN1200">
        <v>96</v>
      </c>
      <c r="CO1200">
        <v>98</v>
      </c>
      <c r="CP1200">
        <v>94</v>
      </c>
      <c r="CQ1200">
        <v>88</v>
      </c>
      <c r="CR1200">
        <v>86</v>
      </c>
      <c r="CS1200">
        <v>89</v>
      </c>
      <c r="CT1200">
        <v>98</v>
      </c>
      <c r="CU1200">
        <v>101</v>
      </c>
      <c r="CV1200">
        <v>106</v>
      </c>
      <c r="CW1200">
        <v>106</v>
      </c>
      <c r="CX1200" t="s">
        <v>5</v>
      </c>
      <c r="CY1200" t="s">
        <v>20</v>
      </c>
    </row>
    <row r="1201" spans="1:103" x14ac:dyDescent="0.25">
      <c r="A1201" t="s">
        <v>77</v>
      </c>
      <c r="B1201">
        <v>34.8536</v>
      </c>
      <c r="C1201">
        <v>-116.7869</v>
      </c>
      <c r="D1201">
        <v>1919</v>
      </c>
      <c r="E1201" t="s">
        <v>1</v>
      </c>
      <c r="F1201">
        <v>178.9</v>
      </c>
      <c r="G1201">
        <v>1954</v>
      </c>
      <c r="H1201">
        <v>8</v>
      </c>
      <c r="I1201" t="s">
        <v>260</v>
      </c>
      <c r="J1201">
        <v>94</v>
      </c>
      <c r="K1201">
        <v>97</v>
      </c>
      <c r="L1201">
        <v>100</v>
      </c>
      <c r="M1201">
        <v>90</v>
      </c>
      <c r="N1201">
        <v>77</v>
      </c>
      <c r="O1201">
        <v>81</v>
      </c>
      <c r="P1201">
        <v>88</v>
      </c>
      <c r="Q1201">
        <v>82</v>
      </c>
      <c r="R1201">
        <v>73</v>
      </c>
      <c r="S1201">
        <v>84</v>
      </c>
      <c r="T1201">
        <v>90</v>
      </c>
      <c r="U1201">
        <v>88</v>
      </c>
      <c r="V1201">
        <v>88</v>
      </c>
      <c r="W1201">
        <v>94</v>
      </c>
      <c r="X1201">
        <v>98</v>
      </c>
      <c r="Y1201">
        <v>98</v>
      </c>
      <c r="Z1201">
        <v>98</v>
      </c>
      <c r="AA1201">
        <v>101</v>
      </c>
      <c r="AB1201">
        <v>99</v>
      </c>
      <c r="AC1201">
        <v>107</v>
      </c>
      <c r="AD1201">
        <v>111</v>
      </c>
      <c r="AE1201">
        <v>113</v>
      </c>
      <c r="AF1201">
        <v>112</v>
      </c>
      <c r="AG1201">
        <v>110</v>
      </c>
      <c r="AH1201">
        <v>90</v>
      </c>
      <c r="AI1201">
        <v>99</v>
      </c>
      <c r="AJ1201">
        <v>95</v>
      </c>
      <c r="AK1201">
        <v>96</v>
      </c>
      <c r="AL1201">
        <v>101</v>
      </c>
      <c r="AM1201">
        <v>104</v>
      </c>
      <c r="AN1201" s="5">
        <v>103</v>
      </c>
      <c r="AO1201" s="5">
        <v>105</v>
      </c>
      <c r="AP1201" s="5">
        <v>106</v>
      </c>
      <c r="AQ1201" s="5">
        <v>105</v>
      </c>
      <c r="AR1201" s="5">
        <v>104</v>
      </c>
      <c r="AS1201" s="5">
        <v>106</v>
      </c>
      <c r="AT1201" s="5">
        <v>106</v>
      </c>
      <c r="AU1201" s="5">
        <v>106</v>
      </c>
      <c r="AV1201" s="5">
        <v>106</v>
      </c>
      <c r="AW1201" s="5">
        <v>105</v>
      </c>
      <c r="AX1201" s="5">
        <v>107</v>
      </c>
      <c r="AY1201" s="5">
        <v>111</v>
      </c>
      <c r="AZ1201" s="5">
        <v>103</v>
      </c>
      <c r="BA1201" s="5">
        <v>105</v>
      </c>
      <c r="BB1201" s="5">
        <v>109</v>
      </c>
      <c r="BC1201" s="5">
        <v>106</v>
      </c>
      <c r="BD1201" s="5">
        <v>104</v>
      </c>
      <c r="BE1201" s="5">
        <v>101</v>
      </c>
      <c r="BF1201" s="5">
        <v>104</v>
      </c>
      <c r="BG1201" s="5">
        <v>105</v>
      </c>
      <c r="BH1201" s="5">
        <v>103</v>
      </c>
      <c r="BI1201" s="5">
        <v>104</v>
      </c>
      <c r="BJ1201" s="5">
        <v>105</v>
      </c>
      <c r="BK1201" s="5">
        <v>86</v>
      </c>
      <c r="BL1201" s="5">
        <v>98</v>
      </c>
      <c r="BM1201" s="5">
        <v>103</v>
      </c>
      <c r="BN1201" s="5">
        <v>106</v>
      </c>
      <c r="BO1201" s="5">
        <v>109</v>
      </c>
      <c r="BP1201" s="5">
        <v>109</v>
      </c>
      <c r="BQ1201" s="5">
        <v>111</v>
      </c>
      <c r="BR1201" s="5">
        <v>111</v>
      </c>
      <c r="BS1201">
        <v>109</v>
      </c>
      <c r="BT1201">
        <v>108</v>
      </c>
      <c r="BU1201">
        <v>101</v>
      </c>
      <c r="BV1201">
        <v>101</v>
      </c>
      <c r="BW1201">
        <v>99</v>
      </c>
      <c r="BX1201">
        <v>98</v>
      </c>
      <c r="BY1201">
        <v>101</v>
      </c>
      <c r="BZ1201">
        <v>103</v>
      </c>
      <c r="CA1201">
        <v>103</v>
      </c>
      <c r="CB1201">
        <v>101</v>
      </c>
      <c r="CC1201">
        <v>101</v>
      </c>
      <c r="CD1201">
        <v>102</v>
      </c>
      <c r="CE1201">
        <v>95</v>
      </c>
      <c r="CF1201">
        <v>94</v>
      </c>
      <c r="CG1201">
        <v>97</v>
      </c>
      <c r="CH1201">
        <v>97</v>
      </c>
      <c r="CI1201">
        <v>98</v>
      </c>
      <c r="CJ1201">
        <v>100</v>
      </c>
      <c r="CK1201">
        <v>99</v>
      </c>
      <c r="CL1201">
        <v>96</v>
      </c>
      <c r="CM1201">
        <v>93</v>
      </c>
      <c r="CN1201">
        <v>98</v>
      </c>
      <c r="CO1201">
        <v>100</v>
      </c>
      <c r="CP1201">
        <v>98</v>
      </c>
      <c r="CQ1201">
        <v>93</v>
      </c>
      <c r="CR1201">
        <v>90</v>
      </c>
      <c r="CS1201">
        <v>91</v>
      </c>
      <c r="CT1201">
        <v>98</v>
      </c>
      <c r="CU1201">
        <v>102</v>
      </c>
      <c r="CV1201">
        <v>106</v>
      </c>
      <c r="CW1201">
        <v>108</v>
      </c>
      <c r="CX1201" t="s">
        <v>5</v>
      </c>
      <c r="CY1201" t="s">
        <v>78</v>
      </c>
    </row>
    <row r="1202" spans="1:103" x14ac:dyDescent="0.25">
      <c r="A1202" t="s">
        <v>103</v>
      </c>
      <c r="B1202">
        <v>36.234699999999997</v>
      </c>
      <c r="C1202">
        <v>-115.1164</v>
      </c>
      <c r="D1202">
        <v>1898</v>
      </c>
      <c r="E1202" t="s">
        <v>1</v>
      </c>
      <c r="F1202">
        <v>158.69999999999999</v>
      </c>
      <c r="G1202">
        <v>1954</v>
      </c>
      <c r="H1202">
        <v>8</v>
      </c>
      <c r="I1202" t="s">
        <v>260</v>
      </c>
      <c r="J1202">
        <v>101</v>
      </c>
      <c r="K1202">
        <v>94</v>
      </c>
      <c r="L1202">
        <v>102</v>
      </c>
      <c r="M1202">
        <v>95</v>
      </c>
      <c r="N1202">
        <v>95</v>
      </c>
      <c r="O1202">
        <v>82</v>
      </c>
      <c r="P1202">
        <v>92</v>
      </c>
      <c r="Q1202">
        <v>87</v>
      </c>
      <c r="R1202">
        <v>78</v>
      </c>
      <c r="S1202">
        <v>86</v>
      </c>
      <c r="T1202">
        <v>93</v>
      </c>
      <c r="U1202">
        <v>95</v>
      </c>
      <c r="V1202">
        <v>91</v>
      </c>
      <c r="W1202">
        <v>98</v>
      </c>
      <c r="X1202">
        <v>102</v>
      </c>
      <c r="Y1202">
        <v>96</v>
      </c>
      <c r="Z1202">
        <v>101</v>
      </c>
      <c r="AA1202">
        <v>105</v>
      </c>
      <c r="AB1202">
        <v>109</v>
      </c>
      <c r="AC1202">
        <v>112</v>
      </c>
      <c r="AD1202">
        <v>115</v>
      </c>
      <c r="AE1202">
        <v>118</v>
      </c>
      <c r="AF1202">
        <v>113</v>
      </c>
      <c r="AG1202">
        <v>108</v>
      </c>
      <c r="AH1202">
        <v>98</v>
      </c>
      <c r="AI1202">
        <v>93</v>
      </c>
      <c r="AJ1202">
        <v>99</v>
      </c>
      <c r="AK1202">
        <v>101</v>
      </c>
      <c r="AL1202">
        <v>106</v>
      </c>
      <c r="AM1202">
        <v>109</v>
      </c>
      <c r="AN1202" s="5">
        <v>108</v>
      </c>
      <c r="AO1202" s="5">
        <v>109</v>
      </c>
      <c r="AP1202" s="5">
        <v>111</v>
      </c>
      <c r="AQ1202" s="5">
        <v>103</v>
      </c>
      <c r="AR1202" s="5">
        <v>110</v>
      </c>
      <c r="AS1202" s="5">
        <v>112</v>
      </c>
      <c r="AT1202" s="5">
        <v>114</v>
      </c>
      <c r="AU1202" s="5">
        <v>110</v>
      </c>
      <c r="AV1202" s="5">
        <v>110</v>
      </c>
      <c r="AW1202" s="5">
        <v>111</v>
      </c>
      <c r="AX1202" s="5">
        <v>108</v>
      </c>
      <c r="AY1202" s="5">
        <v>113</v>
      </c>
      <c r="AZ1202" s="5">
        <v>106</v>
      </c>
      <c r="BA1202" s="5">
        <v>108</v>
      </c>
      <c r="BB1202" s="5">
        <v>114</v>
      </c>
      <c r="BC1202" s="5">
        <v>108</v>
      </c>
      <c r="BD1202" s="5">
        <v>103</v>
      </c>
      <c r="BE1202" s="5">
        <v>104</v>
      </c>
      <c r="BF1202" s="5">
        <v>107</v>
      </c>
      <c r="BG1202" s="5">
        <v>110</v>
      </c>
      <c r="BH1202" s="5">
        <v>107</v>
      </c>
      <c r="BI1202" s="5">
        <v>107</v>
      </c>
      <c r="BJ1202" s="5">
        <v>109</v>
      </c>
      <c r="BK1202" s="5">
        <v>98</v>
      </c>
      <c r="BL1202" s="5">
        <v>95</v>
      </c>
      <c r="BM1202" s="5">
        <v>101</v>
      </c>
      <c r="BN1202" s="5">
        <v>108</v>
      </c>
      <c r="BO1202" s="5">
        <v>113</v>
      </c>
      <c r="BP1202" s="5">
        <v>115</v>
      </c>
      <c r="BQ1202" s="5">
        <v>114</v>
      </c>
      <c r="BR1202" s="5">
        <v>116</v>
      </c>
      <c r="BS1202">
        <v>115</v>
      </c>
      <c r="BT1202">
        <v>110</v>
      </c>
      <c r="BU1202">
        <v>105</v>
      </c>
      <c r="BV1202">
        <v>105</v>
      </c>
      <c r="BW1202">
        <v>102</v>
      </c>
      <c r="BX1202">
        <v>105</v>
      </c>
      <c r="BY1202">
        <v>108</v>
      </c>
      <c r="BZ1202">
        <v>107</v>
      </c>
      <c r="CA1202">
        <v>105</v>
      </c>
      <c r="CB1202">
        <v>104</v>
      </c>
      <c r="CC1202">
        <v>104</v>
      </c>
      <c r="CD1202">
        <v>104</v>
      </c>
      <c r="CE1202">
        <v>100</v>
      </c>
      <c r="CF1202">
        <v>102</v>
      </c>
      <c r="CG1202">
        <v>101</v>
      </c>
      <c r="CH1202">
        <v>103</v>
      </c>
      <c r="CI1202">
        <v>104</v>
      </c>
      <c r="CJ1202">
        <v>105</v>
      </c>
      <c r="CK1202">
        <v>102</v>
      </c>
      <c r="CL1202">
        <v>98</v>
      </c>
      <c r="CM1202">
        <v>99</v>
      </c>
      <c r="CN1202">
        <v>102</v>
      </c>
      <c r="CO1202">
        <v>104</v>
      </c>
      <c r="CP1202">
        <v>102</v>
      </c>
      <c r="CQ1202">
        <v>99</v>
      </c>
      <c r="CR1202">
        <v>95</v>
      </c>
      <c r="CS1202">
        <v>101</v>
      </c>
      <c r="CT1202">
        <v>104</v>
      </c>
      <c r="CU1202">
        <v>110</v>
      </c>
      <c r="CV1202">
        <v>112</v>
      </c>
      <c r="CW1202">
        <v>110</v>
      </c>
      <c r="CX1202" t="s">
        <v>2</v>
      </c>
      <c r="CY1202" t="s">
        <v>104</v>
      </c>
    </row>
    <row r="1203" spans="1:103" x14ac:dyDescent="0.25">
      <c r="A1203" t="s">
        <v>93</v>
      </c>
      <c r="B1203">
        <v>36.25</v>
      </c>
      <c r="C1203">
        <v>-115.0333</v>
      </c>
      <c r="D1203">
        <v>1880</v>
      </c>
      <c r="E1203" t="s">
        <v>1</v>
      </c>
      <c r="F1203">
        <v>165.8</v>
      </c>
      <c r="G1203">
        <v>1954</v>
      </c>
      <c r="H1203">
        <v>8</v>
      </c>
      <c r="I1203" t="s">
        <v>260</v>
      </c>
      <c r="J1203">
        <v>97</v>
      </c>
      <c r="K1203">
        <v>93</v>
      </c>
      <c r="L1203">
        <v>100</v>
      </c>
      <c r="M1203">
        <v>93</v>
      </c>
      <c r="N1203">
        <v>97</v>
      </c>
      <c r="O1203">
        <v>80</v>
      </c>
      <c r="P1203">
        <v>88</v>
      </c>
      <c r="Q1203">
        <v>83</v>
      </c>
      <c r="R1203">
        <v>75</v>
      </c>
      <c r="S1203">
        <v>82</v>
      </c>
      <c r="T1203">
        <v>90</v>
      </c>
      <c r="U1203">
        <v>92</v>
      </c>
      <c r="V1203">
        <v>88</v>
      </c>
      <c r="W1203">
        <v>94</v>
      </c>
      <c r="X1203">
        <v>100</v>
      </c>
      <c r="Y1203">
        <v>98</v>
      </c>
      <c r="Z1203">
        <v>101</v>
      </c>
      <c r="AA1203">
        <v>103</v>
      </c>
      <c r="AB1203">
        <v>105</v>
      </c>
      <c r="AC1203">
        <v>108</v>
      </c>
      <c r="AD1203">
        <v>113</v>
      </c>
      <c r="AE1203">
        <v>117</v>
      </c>
      <c r="AF1203">
        <v>110</v>
      </c>
      <c r="AG1203">
        <v>106</v>
      </c>
      <c r="AH1203">
        <v>90</v>
      </c>
      <c r="AI1203">
        <v>90</v>
      </c>
      <c r="AJ1203">
        <v>98</v>
      </c>
      <c r="AK1203">
        <v>101</v>
      </c>
      <c r="AL1203">
        <v>103</v>
      </c>
      <c r="AM1203">
        <v>106</v>
      </c>
      <c r="AN1203" s="5">
        <v>106</v>
      </c>
      <c r="AO1203" s="5">
        <v>107</v>
      </c>
      <c r="AP1203" s="5">
        <v>108</v>
      </c>
      <c r="AQ1203" s="5">
        <v>99</v>
      </c>
      <c r="AR1203" s="5">
        <v>107</v>
      </c>
      <c r="AS1203" s="5">
        <v>109</v>
      </c>
      <c r="AT1203" s="5">
        <v>111</v>
      </c>
      <c r="AU1203" s="5">
        <v>107</v>
      </c>
      <c r="AV1203" s="5">
        <v>107</v>
      </c>
      <c r="AW1203" s="5">
        <v>108</v>
      </c>
      <c r="AX1203" s="5">
        <v>106</v>
      </c>
      <c r="AY1203" s="5">
        <v>110</v>
      </c>
      <c r="AZ1203" s="5">
        <v>101</v>
      </c>
      <c r="BA1203" s="5">
        <v>105</v>
      </c>
      <c r="BB1203" s="5">
        <v>112</v>
      </c>
      <c r="BC1203" s="5">
        <v>105</v>
      </c>
      <c r="BD1203" s="5">
        <v>98</v>
      </c>
      <c r="BE1203" s="5">
        <v>100</v>
      </c>
      <c r="BF1203" s="5">
        <v>104</v>
      </c>
      <c r="BG1203" s="5">
        <v>107</v>
      </c>
      <c r="BH1203" s="5">
        <v>105</v>
      </c>
      <c r="BI1203" s="5">
        <v>105</v>
      </c>
      <c r="BJ1203" s="5">
        <v>108</v>
      </c>
      <c r="BK1203" s="5">
        <v>89</v>
      </c>
      <c r="BL1203" s="5">
        <v>90</v>
      </c>
      <c r="BM1203" s="5">
        <v>99</v>
      </c>
      <c r="BN1203" s="5">
        <v>106</v>
      </c>
      <c r="BO1203" s="5">
        <v>110</v>
      </c>
      <c r="BP1203" s="5">
        <v>112</v>
      </c>
      <c r="BQ1203" s="5">
        <v>111</v>
      </c>
      <c r="BR1203" s="5">
        <v>112</v>
      </c>
      <c r="BS1203">
        <v>111</v>
      </c>
      <c r="BT1203">
        <v>106</v>
      </c>
      <c r="BU1203">
        <v>104</v>
      </c>
      <c r="BV1203">
        <v>104</v>
      </c>
      <c r="BW1203">
        <v>101</v>
      </c>
      <c r="BX1203">
        <v>101</v>
      </c>
      <c r="BY1203">
        <v>103</v>
      </c>
      <c r="BZ1203">
        <v>106</v>
      </c>
      <c r="CA1203">
        <v>101</v>
      </c>
      <c r="CB1203">
        <v>102</v>
      </c>
      <c r="CC1203">
        <v>101</v>
      </c>
      <c r="CD1203">
        <v>101</v>
      </c>
      <c r="CE1203">
        <v>98</v>
      </c>
      <c r="CF1203">
        <v>99</v>
      </c>
      <c r="CG1203">
        <v>98</v>
      </c>
      <c r="CH1203">
        <v>101</v>
      </c>
      <c r="CI1203">
        <v>102</v>
      </c>
      <c r="CJ1203">
        <v>104</v>
      </c>
      <c r="CK1203">
        <v>100</v>
      </c>
      <c r="CL1203">
        <v>96</v>
      </c>
      <c r="CM1203">
        <v>97</v>
      </c>
      <c r="CN1203">
        <v>99</v>
      </c>
      <c r="CO1203">
        <v>102</v>
      </c>
      <c r="CP1203">
        <v>100</v>
      </c>
      <c r="CQ1203">
        <v>98</v>
      </c>
      <c r="CR1203">
        <v>93</v>
      </c>
      <c r="CS1203">
        <v>97</v>
      </c>
      <c r="CT1203">
        <v>102</v>
      </c>
      <c r="CU1203">
        <v>107</v>
      </c>
      <c r="CV1203">
        <v>110</v>
      </c>
      <c r="CW1203">
        <v>107</v>
      </c>
      <c r="CX1203" t="s">
        <v>2</v>
      </c>
      <c r="CY1203" t="s">
        <v>94</v>
      </c>
    </row>
    <row r="1204" spans="1:103" x14ac:dyDescent="0.25">
      <c r="A1204" t="s">
        <v>45</v>
      </c>
      <c r="B1204">
        <v>35.763599999999997</v>
      </c>
      <c r="C1204">
        <v>-117.3908</v>
      </c>
      <c r="D1204">
        <v>1695</v>
      </c>
      <c r="E1204" t="s">
        <v>1</v>
      </c>
      <c r="F1204">
        <v>90.8</v>
      </c>
      <c r="G1204">
        <v>1954</v>
      </c>
      <c r="H1204">
        <v>8</v>
      </c>
      <c r="I1204" t="s">
        <v>260</v>
      </c>
      <c r="J1204">
        <v>97</v>
      </c>
      <c r="K1204">
        <v>97</v>
      </c>
      <c r="L1204">
        <v>99</v>
      </c>
      <c r="M1204">
        <v>91</v>
      </c>
      <c r="N1204">
        <v>81</v>
      </c>
      <c r="O1204">
        <v>78</v>
      </c>
      <c r="P1204">
        <v>90</v>
      </c>
      <c r="Q1204">
        <v>85</v>
      </c>
      <c r="R1204">
        <v>76</v>
      </c>
      <c r="S1204">
        <v>82</v>
      </c>
      <c r="T1204">
        <v>90</v>
      </c>
      <c r="U1204">
        <v>86</v>
      </c>
      <c r="V1204">
        <v>87</v>
      </c>
      <c r="W1204">
        <v>93</v>
      </c>
      <c r="X1204">
        <v>99</v>
      </c>
      <c r="Y1204">
        <v>99</v>
      </c>
      <c r="Z1204">
        <v>99</v>
      </c>
      <c r="AA1204">
        <v>106</v>
      </c>
      <c r="AB1204">
        <v>105</v>
      </c>
      <c r="AC1204">
        <v>114</v>
      </c>
      <c r="AD1204">
        <v>112</v>
      </c>
      <c r="AE1204">
        <v>115</v>
      </c>
      <c r="AF1204">
        <v>115</v>
      </c>
      <c r="AG1204">
        <v>109</v>
      </c>
      <c r="AH1204">
        <v>96</v>
      </c>
      <c r="AI1204">
        <v>96</v>
      </c>
      <c r="AJ1204">
        <v>97</v>
      </c>
      <c r="AK1204">
        <v>100</v>
      </c>
      <c r="AL1204">
        <v>103</v>
      </c>
      <c r="AM1204">
        <v>103</v>
      </c>
      <c r="AN1204" s="5">
        <v>104</v>
      </c>
      <c r="AO1204" s="5">
        <v>105</v>
      </c>
      <c r="AP1204" s="5">
        <v>110</v>
      </c>
      <c r="AQ1204" s="5">
        <v>109</v>
      </c>
      <c r="AR1204" s="5">
        <v>107</v>
      </c>
      <c r="AS1204" s="5">
        <v>109</v>
      </c>
      <c r="AT1204" s="5">
        <v>109</v>
      </c>
      <c r="AU1204" s="5">
        <v>108</v>
      </c>
      <c r="AV1204" s="5">
        <v>102</v>
      </c>
      <c r="AW1204" s="5">
        <v>108</v>
      </c>
      <c r="AX1204" s="5">
        <v>108</v>
      </c>
      <c r="AY1204" s="5">
        <v>115</v>
      </c>
      <c r="AZ1204" s="5">
        <v>104</v>
      </c>
      <c r="BA1204" s="5">
        <v>105</v>
      </c>
      <c r="BB1204" s="5">
        <v>109</v>
      </c>
      <c r="BC1204" s="5">
        <v>108</v>
      </c>
      <c r="BD1204" s="5">
        <v>109</v>
      </c>
      <c r="BE1204" s="5">
        <v>107</v>
      </c>
      <c r="BF1204" s="5">
        <v>106</v>
      </c>
      <c r="BG1204" s="5">
        <v>107</v>
      </c>
      <c r="BH1204" s="5">
        <v>103</v>
      </c>
      <c r="BI1204" s="5">
        <v>105</v>
      </c>
      <c r="BJ1204" s="5">
        <v>107</v>
      </c>
      <c r="BK1204" s="5">
        <v>100</v>
      </c>
      <c r="BL1204" s="5">
        <v>96</v>
      </c>
      <c r="BM1204" s="5">
        <v>103</v>
      </c>
      <c r="BN1204" s="5">
        <v>107</v>
      </c>
      <c r="BO1204" s="5">
        <v>111</v>
      </c>
      <c r="BP1204" s="5">
        <v>112</v>
      </c>
      <c r="BQ1204" s="5">
        <v>111</v>
      </c>
      <c r="BR1204" s="5">
        <v>113</v>
      </c>
      <c r="BS1204">
        <v>112</v>
      </c>
      <c r="BT1204">
        <v>105</v>
      </c>
      <c r="BU1204">
        <v>109</v>
      </c>
      <c r="BV1204">
        <v>104</v>
      </c>
      <c r="BW1204">
        <v>100</v>
      </c>
      <c r="BX1204">
        <v>96</v>
      </c>
      <c r="BY1204">
        <v>101</v>
      </c>
      <c r="BZ1204">
        <v>102</v>
      </c>
      <c r="CA1204">
        <v>105</v>
      </c>
      <c r="CB1204">
        <v>102</v>
      </c>
      <c r="CC1204">
        <v>100</v>
      </c>
      <c r="CD1204">
        <v>99</v>
      </c>
      <c r="CE1204">
        <v>95</v>
      </c>
      <c r="CF1204">
        <v>94</v>
      </c>
      <c r="CG1204">
        <v>97</v>
      </c>
      <c r="CH1204">
        <v>98</v>
      </c>
      <c r="CI1204">
        <v>99</v>
      </c>
      <c r="CJ1204">
        <v>100</v>
      </c>
      <c r="CK1204">
        <v>100</v>
      </c>
      <c r="CL1204">
        <v>100</v>
      </c>
      <c r="CM1204">
        <v>97</v>
      </c>
      <c r="CN1204">
        <v>100</v>
      </c>
      <c r="CO1204">
        <v>101</v>
      </c>
      <c r="CP1204">
        <v>99</v>
      </c>
      <c r="CQ1204">
        <v>91</v>
      </c>
      <c r="CR1204">
        <v>89</v>
      </c>
      <c r="CS1204">
        <v>90</v>
      </c>
      <c r="CT1204">
        <v>99</v>
      </c>
      <c r="CU1204">
        <v>105</v>
      </c>
      <c r="CV1204">
        <v>108</v>
      </c>
      <c r="CW1204">
        <v>110</v>
      </c>
      <c r="CX1204" t="s">
        <v>5</v>
      </c>
      <c r="CY1204" t="s">
        <v>46</v>
      </c>
    </row>
    <row r="1205" spans="1:103" x14ac:dyDescent="0.25">
      <c r="A1205" t="s">
        <v>63</v>
      </c>
      <c r="B1205">
        <v>36.549999999999997</v>
      </c>
      <c r="C1205">
        <v>-114.45829999999999</v>
      </c>
      <c r="D1205">
        <v>1294</v>
      </c>
      <c r="E1205" t="s">
        <v>1</v>
      </c>
      <c r="F1205">
        <v>215.3</v>
      </c>
      <c r="G1205">
        <v>1954</v>
      </c>
      <c r="H1205">
        <v>8</v>
      </c>
      <c r="I1205" t="s">
        <v>260</v>
      </c>
      <c r="J1205">
        <v>100</v>
      </c>
      <c r="K1205">
        <v>103</v>
      </c>
      <c r="L1205">
        <v>98</v>
      </c>
      <c r="M1205">
        <v>104</v>
      </c>
      <c r="N1205">
        <v>99</v>
      </c>
      <c r="O1205">
        <v>89</v>
      </c>
      <c r="P1205">
        <v>83</v>
      </c>
      <c r="Q1205">
        <v>94</v>
      </c>
      <c r="R1205">
        <v>90</v>
      </c>
      <c r="S1205">
        <v>87</v>
      </c>
      <c r="T1205">
        <v>88</v>
      </c>
      <c r="U1205">
        <v>96</v>
      </c>
      <c r="V1205">
        <v>97</v>
      </c>
      <c r="W1205">
        <v>94</v>
      </c>
      <c r="X1205">
        <v>99</v>
      </c>
      <c r="Y1205">
        <v>103</v>
      </c>
      <c r="Z1205">
        <v>101</v>
      </c>
      <c r="AA1205">
        <v>105</v>
      </c>
      <c r="AB1205">
        <v>107</v>
      </c>
      <c r="AC1205">
        <v>110</v>
      </c>
      <c r="AD1205">
        <v>112</v>
      </c>
      <c r="AE1205">
        <v>118</v>
      </c>
      <c r="AF1205">
        <v>122</v>
      </c>
      <c r="AG1205">
        <v>116</v>
      </c>
      <c r="AH1205">
        <v>110</v>
      </c>
      <c r="AI1205">
        <v>97</v>
      </c>
      <c r="AJ1205">
        <v>97</v>
      </c>
      <c r="AK1205">
        <v>100</v>
      </c>
      <c r="AL1205">
        <v>103</v>
      </c>
      <c r="AM1205">
        <v>108</v>
      </c>
      <c r="AN1205" s="5">
        <v>110</v>
      </c>
      <c r="AO1205" s="5">
        <v>110</v>
      </c>
      <c r="AP1205" s="5">
        <v>110</v>
      </c>
      <c r="AQ1205" s="5">
        <v>115</v>
      </c>
      <c r="AR1205" s="5">
        <v>105</v>
      </c>
      <c r="AS1205" s="5">
        <v>111</v>
      </c>
      <c r="AT1205" s="5">
        <v>115</v>
      </c>
      <c r="AU1205" s="5">
        <v>115</v>
      </c>
      <c r="AV1205" s="5">
        <v>112</v>
      </c>
      <c r="AW1205" s="5">
        <v>108</v>
      </c>
      <c r="AX1205" s="5">
        <v>111</v>
      </c>
      <c r="AY1205" s="5">
        <v>113</v>
      </c>
      <c r="AZ1205" s="5">
        <v>115</v>
      </c>
      <c r="BA1205" s="5">
        <v>110</v>
      </c>
      <c r="BB1205" s="5">
        <v>111</v>
      </c>
      <c r="BC1205" s="5">
        <v>117</v>
      </c>
      <c r="BD1205" s="5">
        <v>110</v>
      </c>
      <c r="BE1205" s="5">
        <v>105</v>
      </c>
      <c r="BF1205" s="5">
        <v>107</v>
      </c>
      <c r="BG1205" s="5">
        <v>109</v>
      </c>
      <c r="BH1205" s="5">
        <v>110</v>
      </c>
      <c r="BI1205" s="5">
        <v>108</v>
      </c>
      <c r="BJ1205" s="5">
        <v>108</v>
      </c>
      <c r="BK1205" s="5">
        <v>109</v>
      </c>
      <c r="BL1205" s="5">
        <v>95</v>
      </c>
      <c r="BM1205" s="5">
        <v>100</v>
      </c>
      <c r="BN1205" s="5">
        <v>102</v>
      </c>
      <c r="BO1205" s="5">
        <v>111</v>
      </c>
      <c r="BP1205" s="5">
        <v>117</v>
      </c>
      <c r="BQ1205" s="5">
        <v>118</v>
      </c>
      <c r="BR1205" s="5">
        <v>115</v>
      </c>
      <c r="BT1205">
        <v>115</v>
      </c>
      <c r="BU1205">
        <v>109</v>
      </c>
      <c r="BV1205">
        <v>108</v>
      </c>
      <c r="BW1205">
        <v>104</v>
      </c>
      <c r="BX1205">
        <v>104</v>
      </c>
      <c r="BY1205">
        <v>105</v>
      </c>
      <c r="BZ1205">
        <v>107</v>
      </c>
      <c r="CA1205">
        <v>108</v>
      </c>
      <c r="CB1205">
        <v>108</v>
      </c>
      <c r="CC1205">
        <v>105</v>
      </c>
      <c r="CD1205">
        <v>107</v>
      </c>
      <c r="CE1205">
        <v>108</v>
      </c>
      <c r="CF1205">
        <v>104</v>
      </c>
      <c r="CG1205">
        <v>104</v>
      </c>
      <c r="CH1205">
        <v>104</v>
      </c>
      <c r="CI1205">
        <v>107</v>
      </c>
      <c r="CJ1205">
        <v>105</v>
      </c>
      <c r="CK1205">
        <v>106</v>
      </c>
      <c r="CL1205">
        <v>101</v>
      </c>
      <c r="CM1205">
        <v>99</v>
      </c>
      <c r="CN1205">
        <v>100</v>
      </c>
      <c r="CO1205">
        <v>103</v>
      </c>
      <c r="CP1205">
        <v>106</v>
      </c>
      <c r="CQ1205">
        <v>103</v>
      </c>
      <c r="CR1205">
        <v>101</v>
      </c>
      <c r="CS1205">
        <v>97</v>
      </c>
      <c r="CT1205">
        <v>100</v>
      </c>
      <c r="CU1205">
        <v>106</v>
      </c>
      <c r="CV1205">
        <v>113</v>
      </c>
      <c r="CW1205">
        <v>114</v>
      </c>
      <c r="CX1205" t="s">
        <v>2</v>
      </c>
      <c r="CY1205" t="s">
        <v>64</v>
      </c>
    </row>
    <row r="1206" spans="1:103" x14ac:dyDescent="0.25">
      <c r="A1206" t="s">
        <v>105</v>
      </c>
      <c r="B1206">
        <v>35.383299999999998</v>
      </c>
      <c r="C1206">
        <v>-116.11669999999999</v>
      </c>
      <c r="D1206">
        <v>1050</v>
      </c>
      <c r="E1206" t="s">
        <v>1</v>
      </c>
      <c r="F1206">
        <v>137.6</v>
      </c>
      <c r="G1206">
        <v>1954</v>
      </c>
      <c r="H1206">
        <v>8</v>
      </c>
      <c r="I1206" t="s">
        <v>260</v>
      </c>
      <c r="J1206">
        <v>100</v>
      </c>
      <c r="K1206">
        <v>100</v>
      </c>
      <c r="L1206">
        <v>104</v>
      </c>
      <c r="M1206">
        <v>97</v>
      </c>
      <c r="N1206">
        <v>86</v>
      </c>
      <c r="O1206">
        <v>84</v>
      </c>
      <c r="P1206">
        <v>93</v>
      </c>
      <c r="Q1206">
        <v>87</v>
      </c>
      <c r="R1206">
        <v>94</v>
      </c>
      <c r="S1206">
        <v>85</v>
      </c>
      <c r="T1206">
        <v>94</v>
      </c>
      <c r="U1206">
        <v>94</v>
      </c>
      <c r="V1206">
        <v>92</v>
      </c>
      <c r="W1206">
        <v>98</v>
      </c>
      <c r="X1206">
        <v>105</v>
      </c>
      <c r="Y1206">
        <v>102</v>
      </c>
      <c r="Z1206">
        <v>103</v>
      </c>
      <c r="AA1206">
        <v>105</v>
      </c>
      <c r="AB1206">
        <v>105</v>
      </c>
      <c r="AC1206">
        <v>111</v>
      </c>
      <c r="AD1206">
        <v>117</v>
      </c>
      <c r="AE1206">
        <v>120</v>
      </c>
      <c r="AF1206">
        <v>114</v>
      </c>
      <c r="AG1206">
        <v>113</v>
      </c>
      <c r="AH1206">
        <v>103</v>
      </c>
      <c r="AI1206">
        <v>103</v>
      </c>
      <c r="AJ1206">
        <v>100</v>
      </c>
      <c r="AK1206">
        <v>102</v>
      </c>
      <c r="AL1206">
        <v>106</v>
      </c>
      <c r="AM1206">
        <v>109</v>
      </c>
      <c r="AN1206" s="5">
        <v>108</v>
      </c>
      <c r="AO1206" s="5">
        <v>109</v>
      </c>
      <c r="AP1206" s="5">
        <v>112</v>
      </c>
      <c r="AQ1206" s="5">
        <v>112</v>
      </c>
      <c r="AR1206" s="5">
        <v>110</v>
      </c>
      <c r="AS1206" s="5">
        <v>113</v>
      </c>
      <c r="AT1206" s="5">
        <v>112</v>
      </c>
      <c r="AU1206" s="5">
        <v>109</v>
      </c>
      <c r="AV1206" s="5">
        <v>108</v>
      </c>
      <c r="AW1206" s="5">
        <v>109</v>
      </c>
      <c r="AX1206" s="5">
        <v>112</v>
      </c>
      <c r="AY1206" s="5">
        <v>113</v>
      </c>
      <c r="AZ1206" s="5">
        <v>103</v>
      </c>
      <c r="BA1206" s="5">
        <v>109</v>
      </c>
      <c r="BB1206" s="5">
        <v>114</v>
      </c>
      <c r="BC1206" s="5">
        <v>108</v>
      </c>
      <c r="BD1206" s="5">
        <v>108</v>
      </c>
      <c r="BE1206" s="5">
        <v>100</v>
      </c>
      <c r="BF1206" s="5">
        <v>108</v>
      </c>
      <c r="BG1206" s="5">
        <v>109</v>
      </c>
      <c r="BH1206" s="5">
        <v>106</v>
      </c>
      <c r="BI1206" s="5">
        <v>107</v>
      </c>
      <c r="BJ1206" s="5">
        <v>109</v>
      </c>
      <c r="BK1206" s="5">
        <v>93</v>
      </c>
      <c r="BL1206" s="5">
        <v>93</v>
      </c>
      <c r="BM1206" s="5">
        <v>103</v>
      </c>
      <c r="BN1206" s="5">
        <v>110</v>
      </c>
      <c r="BO1206" s="5">
        <v>114</v>
      </c>
      <c r="BP1206" s="5">
        <v>115</v>
      </c>
      <c r="BQ1206" s="5">
        <v>113</v>
      </c>
      <c r="BR1206" s="5">
        <v>115</v>
      </c>
      <c r="BS1206">
        <v>112</v>
      </c>
      <c r="BT1206">
        <v>111</v>
      </c>
      <c r="BU1206">
        <v>108</v>
      </c>
      <c r="BV1206">
        <v>108</v>
      </c>
      <c r="BW1206">
        <v>103</v>
      </c>
      <c r="BX1206">
        <v>103</v>
      </c>
      <c r="BY1206">
        <v>106</v>
      </c>
      <c r="BZ1206">
        <v>108</v>
      </c>
      <c r="CA1206">
        <v>108</v>
      </c>
      <c r="CB1206">
        <v>104</v>
      </c>
      <c r="CC1206">
        <v>106</v>
      </c>
      <c r="CD1206">
        <v>102</v>
      </c>
      <c r="CE1206">
        <v>100</v>
      </c>
      <c r="CF1206">
        <v>98</v>
      </c>
      <c r="CG1206">
        <v>98</v>
      </c>
      <c r="CH1206">
        <v>100</v>
      </c>
      <c r="CI1206">
        <v>104</v>
      </c>
      <c r="CJ1206">
        <v>105</v>
      </c>
      <c r="CK1206">
        <v>104</v>
      </c>
      <c r="CL1206">
        <v>100</v>
      </c>
      <c r="CM1206">
        <v>97</v>
      </c>
      <c r="CN1206">
        <v>101</v>
      </c>
      <c r="CO1206">
        <v>105</v>
      </c>
      <c r="CP1206">
        <v>104</v>
      </c>
      <c r="CQ1206">
        <v>99</v>
      </c>
      <c r="CR1206">
        <v>93</v>
      </c>
      <c r="CS1206">
        <v>97</v>
      </c>
      <c r="CT1206">
        <v>104</v>
      </c>
      <c r="CU1206">
        <v>110</v>
      </c>
      <c r="CV1206">
        <v>113</v>
      </c>
      <c r="CW1206">
        <v>112</v>
      </c>
      <c r="CX1206" t="s">
        <v>5</v>
      </c>
      <c r="CY1206" t="s">
        <v>106</v>
      </c>
    </row>
    <row r="1207" spans="1:103" x14ac:dyDescent="0.25">
      <c r="A1207" t="s">
        <v>57</v>
      </c>
      <c r="B1207">
        <v>36.533299999999997</v>
      </c>
      <c r="C1207">
        <v>-116.88330000000001</v>
      </c>
      <c r="D1207">
        <v>-151</v>
      </c>
      <c r="E1207" t="s">
        <v>1</v>
      </c>
      <c r="F1207">
        <v>8</v>
      </c>
      <c r="G1207">
        <v>1954</v>
      </c>
      <c r="H1207">
        <v>8</v>
      </c>
      <c r="I1207" t="s">
        <v>260</v>
      </c>
      <c r="J1207">
        <v>107</v>
      </c>
      <c r="K1207">
        <v>105</v>
      </c>
      <c r="L1207">
        <v>110</v>
      </c>
      <c r="M1207">
        <v>104</v>
      </c>
      <c r="N1207">
        <v>92</v>
      </c>
      <c r="O1207">
        <v>91</v>
      </c>
      <c r="P1207">
        <v>99</v>
      </c>
      <c r="Q1207">
        <v>96</v>
      </c>
      <c r="R1207">
        <v>84</v>
      </c>
      <c r="S1207">
        <v>92</v>
      </c>
      <c r="T1207">
        <v>100</v>
      </c>
      <c r="U1207">
        <v>99</v>
      </c>
      <c r="V1207">
        <v>101</v>
      </c>
      <c r="W1207">
        <v>105</v>
      </c>
      <c r="X1207">
        <v>108</v>
      </c>
      <c r="Y1207">
        <v>108</v>
      </c>
      <c r="Z1207">
        <v>107</v>
      </c>
      <c r="AA1207">
        <v>110</v>
      </c>
      <c r="AB1207">
        <v>111</v>
      </c>
      <c r="AC1207">
        <v>118</v>
      </c>
      <c r="AD1207">
        <v>124</v>
      </c>
      <c r="AE1207">
        <v>125</v>
      </c>
      <c r="AF1207">
        <v>123</v>
      </c>
      <c r="AG1207">
        <v>121</v>
      </c>
      <c r="AH1207">
        <v>112</v>
      </c>
      <c r="AI1207">
        <v>109</v>
      </c>
      <c r="AJ1207">
        <v>104</v>
      </c>
      <c r="AK1207">
        <v>110</v>
      </c>
      <c r="AL1207">
        <v>113</v>
      </c>
      <c r="AM1207">
        <v>115</v>
      </c>
      <c r="AN1207" s="5">
        <v>114</v>
      </c>
      <c r="AO1207" s="5">
        <v>115</v>
      </c>
      <c r="AP1207" s="5">
        <v>118</v>
      </c>
      <c r="AQ1207" s="5">
        <v>116</v>
      </c>
      <c r="AR1207" s="5">
        <v>117</v>
      </c>
      <c r="AS1207" s="5">
        <v>119</v>
      </c>
      <c r="AT1207" s="5">
        <v>119</v>
      </c>
      <c r="AU1207" s="5">
        <v>116</v>
      </c>
      <c r="AV1207" s="5">
        <v>116</v>
      </c>
      <c r="AW1207" s="5">
        <v>118</v>
      </c>
      <c r="AX1207" s="5">
        <v>119</v>
      </c>
      <c r="AY1207" s="5">
        <v>122</v>
      </c>
      <c r="AZ1207" s="5">
        <v>116</v>
      </c>
      <c r="BA1207" s="5">
        <v>115</v>
      </c>
      <c r="BB1207" s="5">
        <v>119</v>
      </c>
      <c r="BC1207" s="5">
        <v>118</v>
      </c>
      <c r="BD1207" s="5">
        <v>117</v>
      </c>
      <c r="BE1207" s="5">
        <v>114</v>
      </c>
      <c r="BF1207" s="5">
        <v>117</v>
      </c>
      <c r="BG1207" s="5">
        <v>117</v>
      </c>
      <c r="BH1207" s="5">
        <v>114</v>
      </c>
      <c r="BI1207" s="5">
        <v>115</v>
      </c>
      <c r="BJ1207" s="5">
        <v>118</v>
      </c>
      <c r="BK1207" s="5">
        <v>110</v>
      </c>
      <c r="BL1207" s="5">
        <v>103</v>
      </c>
      <c r="BM1207" s="5">
        <v>107</v>
      </c>
      <c r="BN1207" s="5">
        <v>116</v>
      </c>
      <c r="BO1207" s="5">
        <v>121</v>
      </c>
      <c r="BP1207" s="5">
        <v>122</v>
      </c>
      <c r="BQ1207" s="5">
        <v>120</v>
      </c>
      <c r="BR1207" s="5">
        <v>122</v>
      </c>
      <c r="BS1207">
        <v>119</v>
      </c>
      <c r="BT1207">
        <v>109</v>
      </c>
      <c r="BU1207">
        <v>116</v>
      </c>
      <c r="BV1207">
        <v>115</v>
      </c>
      <c r="BW1207">
        <v>108</v>
      </c>
      <c r="BX1207">
        <v>109</v>
      </c>
      <c r="BY1207">
        <v>113</v>
      </c>
      <c r="BZ1207">
        <v>115</v>
      </c>
      <c r="CA1207">
        <v>115</v>
      </c>
      <c r="CB1207">
        <v>114</v>
      </c>
      <c r="CC1207">
        <v>112</v>
      </c>
      <c r="CD1207">
        <v>110</v>
      </c>
      <c r="CE1207">
        <v>106</v>
      </c>
      <c r="CF1207">
        <v>106</v>
      </c>
      <c r="CG1207">
        <v>105</v>
      </c>
      <c r="CH1207">
        <v>107</v>
      </c>
      <c r="CI1207">
        <v>109</v>
      </c>
      <c r="CJ1207">
        <v>110</v>
      </c>
      <c r="CK1207">
        <v>109</v>
      </c>
      <c r="CL1207">
        <v>105</v>
      </c>
      <c r="CM1207">
        <v>103</v>
      </c>
      <c r="CN1207">
        <v>109</v>
      </c>
      <c r="CO1207">
        <v>112</v>
      </c>
      <c r="CP1207">
        <v>110</v>
      </c>
      <c r="CQ1207">
        <v>102</v>
      </c>
      <c r="CR1207">
        <v>101</v>
      </c>
      <c r="CS1207">
        <v>102</v>
      </c>
      <c r="CT1207">
        <v>110</v>
      </c>
      <c r="CU1207">
        <v>115</v>
      </c>
      <c r="CV1207">
        <v>119</v>
      </c>
      <c r="CW1207">
        <v>120</v>
      </c>
      <c r="CX1207" t="s">
        <v>5</v>
      </c>
      <c r="CY1207" t="s">
        <v>58</v>
      </c>
    </row>
    <row r="1208" spans="1:103" x14ac:dyDescent="0.25">
      <c r="A1208" t="s">
        <v>29</v>
      </c>
      <c r="B1208">
        <v>36.450000000000003</v>
      </c>
      <c r="C1208">
        <v>-116.86669999999999</v>
      </c>
      <c r="D1208">
        <v>-168</v>
      </c>
      <c r="E1208" t="s">
        <v>1</v>
      </c>
      <c r="F1208">
        <v>1.4</v>
      </c>
      <c r="G1208">
        <v>1954</v>
      </c>
      <c r="H1208">
        <v>8</v>
      </c>
      <c r="I1208" t="s">
        <v>260</v>
      </c>
      <c r="J1208">
        <v>106</v>
      </c>
      <c r="K1208">
        <v>104</v>
      </c>
      <c r="L1208">
        <v>110</v>
      </c>
      <c r="M1208">
        <v>104</v>
      </c>
      <c r="N1208">
        <v>92</v>
      </c>
      <c r="O1208">
        <v>90</v>
      </c>
      <c r="P1208">
        <v>99</v>
      </c>
      <c r="Q1208">
        <v>93</v>
      </c>
      <c r="R1208">
        <v>89</v>
      </c>
      <c r="S1208">
        <v>90</v>
      </c>
      <c r="T1208">
        <v>100</v>
      </c>
      <c r="U1208">
        <v>99</v>
      </c>
      <c r="V1208">
        <v>101</v>
      </c>
      <c r="W1208">
        <v>104</v>
      </c>
      <c r="X1208">
        <v>108</v>
      </c>
      <c r="Y1208">
        <v>108</v>
      </c>
      <c r="Z1208">
        <v>107</v>
      </c>
      <c r="AA1208">
        <v>109</v>
      </c>
      <c r="AB1208">
        <v>111</v>
      </c>
      <c r="AC1208">
        <v>118</v>
      </c>
      <c r="AD1208">
        <v>122</v>
      </c>
      <c r="AE1208">
        <v>124</v>
      </c>
      <c r="AF1208">
        <v>122</v>
      </c>
      <c r="AG1208">
        <v>121</v>
      </c>
      <c r="AH1208">
        <v>117</v>
      </c>
      <c r="AI1208">
        <v>109</v>
      </c>
      <c r="AJ1208">
        <v>104</v>
      </c>
      <c r="AK1208">
        <v>109</v>
      </c>
      <c r="AL1208">
        <v>112</v>
      </c>
      <c r="AM1208">
        <v>115</v>
      </c>
      <c r="AN1208" s="5">
        <v>113</v>
      </c>
      <c r="AO1208" s="5">
        <v>115</v>
      </c>
      <c r="AP1208" s="5">
        <v>118</v>
      </c>
      <c r="AQ1208" s="5">
        <v>116</v>
      </c>
      <c r="AR1208" s="5">
        <v>116</v>
      </c>
      <c r="AS1208" s="5">
        <v>119</v>
      </c>
      <c r="AT1208" s="5">
        <v>121</v>
      </c>
      <c r="AU1208" s="5">
        <v>119</v>
      </c>
      <c r="AV1208" s="5">
        <v>115</v>
      </c>
      <c r="AW1208" s="5">
        <v>118</v>
      </c>
      <c r="AX1208" s="5">
        <v>119</v>
      </c>
      <c r="AY1208" s="5">
        <v>121</v>
      </c>
      <c r="AZ1208" s="5">
        <v>119</v>
      </c>
      <c r="BA1208" s="5">
        <v>115</v>
      </c>
      <c r="BB1208" s="5">
        <v>121</v>
      </c>
      <c r="BC1208" s="5">
        <v>119</v>
      </c>
      <c r="BD1208" s="5">
        <v>118</v>
      </c>
      <c r="BE1208" s="5">
        <v>113</v>
      </c>
      <c r="BF1208" s="5">
        <v>115</v>
      </c>
      <c r="BG1208" s="5">
        <v>116</v>
      </c>
      <c r="BH1208" s="5">
        <v>115</v>
      </c>
      <c r="BI1208" s="5">
        <v>115</v>
      </c>
      <c r="BJ1208" s="5">
        <v>117</v>
      </c>
      <c r="BK1208" s="5">
        <v>111</v>
      </c>
      <c r="BL1208" s="5">
        <v>102</v>
      </c>
      <c r="BM1208" s="5">
        <v>104</v>
      </c>
      <c r="BN1208" s="5">
        <v>115</v>
      </c>
      <c r="BO1208" s="5">
        <v>121</v>
      </c>
      <c r="BP1208" s="5">
        <v>122</v>
      </c>
      <c r="BQ1208" s="5">
        <v>120</v>
      </c>
      <c r="BR1208" s="5">
        <v>123</v>
      </c>
      <c r="BS1208">
        <v>120</v>
      </c>
      <c r="BT1208">
        <v>111</v>
      </c>
      <c r="BU1208">
        <v>119</v>
      </c>
      <c r="BV1208">
        <v>115</v>
      </c>
      <c r="BW1208">
        <v>108</v>
      </c>
      <c r="BX1208">
        <v>108</v>
      </c>
      <c r="BY1208">
        <v>112</v>
      </c>
      <c r="BZ1208">
        <v>115</v>
      </c>
      <c r="CA1208">
        <v>115</v>
      </c>
      <c r="CB1208">
        <v>113</v>
      </c>
      <c r="CC1208">
        <v>111</v>
      </c>
      <c r="CD1208">
        <v>110</v>
      </c>
      <c r="CE1208">
        <v>107</v>
      </c>
      <c r="CF1208">
        <v>106</v>
      </c>
      <c r="CG1208">
        <v>105</v>
      </c>
      <c r="CH1208">
        <v>105</v>
      </c>
      <c r="CI1208">
        <v>108</v>
      </c>
      <c r="CJ1208">
        <v>110</v>
      </c>
      <c r="CK1208">
        <v>109</v>
      </c>
      <c r="CL1208">
        <v>105</v>
      </c>
      <c r="CM1208">
        <v>104</v>
      </c>
      <c r="CN1208">
        <v>109</v>
      </c>
      <c r="CO1208">
        <v>111</v>
      </c>
      <c r="CP1208">
        <v>110</v>
      </c>
      <c r="CQ1208">
        <v>101</v>
      </c>
      <c r="CR1208">
        <v>100</v>
      </c>
      <c r="CS1208">
        <v>104</v>
      </c>
      <c r="CT1208">
        <v>109</v>
      </c>
      <c r="CU1208">
        <v>114</v>
      </c>
      <c r="CV1208">
        <v>120</v>
      </c>
      <c r="CW1208">
        <v>119</v>
      </c>
      <c r="CX1208" t="s">
        <v>5</v>
      </c>
      <c r="CY1208" t="s">
        <v>30</v>
      </c>
    </row>
    <row r="1209" spans="1:103" x14ac:dyDescent="0.25">
      <c r="BS1209" cm="1">
        <f t="array" ref="BS1209">SUMPRODUCT(--(MOD(AN1208:BR1208,5)=0))</f>
        <v>8</v>
      </c>
      <c r="BT1209">
        <f>AVERAGE(AN1208:BR1208)</f>
        <v>116.48387096774194</v>
      </c>
    </row>
    <row r="1210" spans="1:103" x14ac:dyDescent="0.25">
      <c r="D1210" s="5">
        <f>AVERAGE(D1175:D1207)</f>
        <v>3092.3636363636365</v>
      </c>
      <c r="AN1210" s="5">
        <f>AVERAGE(AN1175:AN1207)</f>
        <v>98.878787878787875</v>
      </c>
      <c r="AO1210" s="5">
        <f t="shared" ref="AO1210:BR1210" si="2493">AVERAGE(AO1175:AO1207)</f>
        <v>100.33333333333333</v>
      </c>
      <c r="AP1210" s="5">
        <f t="shared" si="2493"/>
        <v>102.96969696969697</v>
      </c>
      <c r="AQ1210" s="5">
        <f t="shared" si="2493"/>
        <v>100.04545454545455</v>
      </c>
      <c r="AR1210" s="5">
        <f t="shared" si="2493"/>
        <v>101.3030303030303</v>
      </c>
      <c r="AS1210" s="5">
        <f t="shared" si="2493"/>
        <v>103.78787878787878</v>
      </c>
      <c r="AT1210" s="5">
        <f t="shared" si="2493"/>
        <v>104.18181818181819</v>
      </c>
      <c r="AU1210" s="5">
        <f t="shared" si="2493"/>
        <v>102.18181818181819</v>
      </c>
      <c r="AV1210" s="5">
        <f t="shared" si="2493"/>
        <v>101.24242424242425</v>
      </c>
      <c r="AW1210" s="5">
        <f t="shared" si="2493"/>
        <v>103.09090909090909</v>
      </c>
      <c r="AX1210" s="5">
        <f t="shared" si="2493"/>
        <v>104.06060606060606</v>
      </c>
      <c r="AY1210" s="5">
        <f t="shared" si="2493"/>
        <v>106.09090909090909</v>
      </c>
      <c r="AZ1210" s="5">
        <f t="shared" si="2493"/>
        <v>100.18181818181819</v>
      </c>
      <c r="BA1210" s="5">
        <f t="shared" si="2493"/>
        <v>99.36363636363636</v>
      </c>
      <c r="BB1210" s="5">
        <f t="shared" si="2493"/>
        <v>104.12121212121212</v>
      </c>
      <c r="BC1210" s="5">
        <f t="shared" si="2493"/>
        <v>103</v>
      </c>
      <c r="BD1210" s="5">
        <f t="shared" si="2493"/>
        <v>98.959595959595958</v>
      </c>
      <c r="BE1210" s="5">
        <f t="shared" si="2493"/>
        <v>97.865319865319861</v>
      </c>
      <c r="BF1210" s="5">
        <f t="shared" si="2493"/>
        <v>99.696969696969703</v>
      </c>
      <c r="BG1210" s="5">
        <f t="shared" si="2493"/>
        <v>100.84848484848484</v>
      </c>
      <c r="BH1210" s="5">
        <f t="shared" si="2493"/>
        <v>98.878787878787875</v>
      </c>
      <c r="BI1210" s="5">
        <f t="shared" si="2493"/>
        <v>98.848484848484844</v>
      </c>
      <c r="BJ1210" s="5">
        <f t="shared" si="2493"/>
        <v>101.18181818181819</v>
      </c>
      <c r="BK1210" s="5">
        <f t="shared" si="2493"/>
        <v>94.696969696969703</v>
      </c>
      <c r="BL1210" s="5">
        <f t="shared" si="2493"/>
        <v>90.63636363636364</v>
      </c>
      <c r="BM1210" s="5">
        <f t="shared" si="2493"/>
        <v>96.333333333333329</v>
      </c>
      <c r="BN1210" s="5">
        <f t="shared" si="2493"/>
        <v>101.54545454545455</v>
      </c>
      <c r="BO1210" s="5">
        <f t="shared" si="2493"/>
        <v>105.06060606060606</v>
      </c>
      <c r="BP1210" s="5">
        <f t="shared" si="2493"/>
        <v>106.18181818181819</v>
      </c>
      <c r="BQ1210" s="5">
        <f t="shared" si="2493"/>
        <v>105.90909090909091</v>
      </c>
      <c r="BR1210" s="5">
        <f t="shared" si="2493"/>
        <v>106.93939393939394</v>
      </c>
    </row>
    <row r="1211" spans="1:103" x14ac:dyDescent="0.25">
      <c r="AI1211" s="13">
        <f>-AM1211/(AVERAGE(D1175:D1207)-D1208)</f>
        <v>-4.6757516981049659E-3</v>
      </c>
      <c r="AJ1211" t="s">
        <v>263</v>
      </c>
      <c r="AK1211">
        <f>AVERAGE(AN1208:BR1208)</f>
        <v>116.48387096774194</v>
      </c>
      <c r="AL1211">
        <f>AVERAGE(AN1210:BR1210)</f>
        <v>101.23922015857498</v>
      </c>
      <c r="AM1211">
        <f>AK1211-AL1211</f>
        <v>15.244650809166956</v>
      </c>
      <c r="AN1211" s="5">
        <f>AN1210+$AM1211</f>
        <v>114.12343868795483</v>
      </c>
      <c r="AO1211" s="5">
        <f t="shared" ref="AO1211:BR1211" si="2494">AO1210+$AM1211</f>
        <v>115.57798414250028</v>
      </c>
      <c r="AP1211" s="5">
        <f t="shared" si="2494"/>
        <v>118.21434777886392</v>
      </c>
      <c r="AQ1211" s="5">
        <f t="shared" si="2494"/>
        <v>115.2901053546215</v>
      </c>
      <c r="AR1211" s="5">
        <f t="shared" si="2494"/>
        <v>116.54768111219725</v>
      </c>
      <c r="AS1211" s="5">
        <f t="shared" si="2494"/>
        <v>119.03252959704574</v>
      </c>
      <c r="AT1211" s="5">
        <f t="shared" si="2494"/>
        <v>119.42646899098514</v>
      </c>
      <c r="AU1211" s="5">
        <f t="shared" si="2494"/>
        <v>117.42646899098514</v>
      </c>
      <c r="AV1211" s="5">
        <f t="shared" si="2494"/>
        <v>116.48707505159121</v>
      </c>
      <c r="AW1211" s="5">
        <f t="shared" si="2494"/>
        <v>118.33555990007605</v>
      </c>
      <c r="AX1211" s="5">
        <f t="shared" si="2494"/>
        <v>119.30525686977302</v>
      </c>
      <c r="AY1211" s="5">
        <f t="shared" si="2494"/>
        <v>121.33555990007605</v>
      </c>
      <c r="AZ1211" s="5">
        <f t="shared" si="2494"/>
        <v>115.42646899098514</v>
      </c>
      <c r="BA1211" s="5">
        <f t="shared" si="2494"/>
        <v>114.60828717280332</v>
      </c>
      <c r="BB1211" s="5">
        <f t="shared" si="2494"/>
        <v>119.36586293037908</v>
      </c>
      <c r="BC1211" s="5">
        <f t="shared" si="2494"/>
        <v>118.24465080916696</v>
      </c>
      <c r="BD1211" s="5">
        <f t="shared" si="2494"/>
        <v>114.20424676876291</v>
      </c>
      <c r="BE1211" s="5">
        <f t="shared" si="2494"/>
        <v>113.10997067448682</v>
      </c>
      <c r="BF1211" s="5">
        <f t="shared" si="2494"/>
        <v>114.94162050613666</v>
      </c>
      <c r="BG1211" s="5">
        <f t="shared" si="2494"/>
        <v>116.0931356576518</v>
      </c>
      <c r="BH1211" s="5">
        <f t="shared" si="2494"/>
        <v>114.12343868795483</v>
      </c>
      <c r="BI1211" s="5">
        <f t="shared" si="2494"/>
        <v>114.0931356576518</v>
      </c>
      <c r="BJ1211" s="5">
        <f t="shared" si="2494"/>
        <v>116.42646899098514</v>
      </c>
      <c r="BK1211" s="5">
        <f t="shared" si="2494"/>
        <v>109.94162050613666</v>
      </c>
      <c r="BL1211" s="5">
        <f t="shared" si="2494"/>
        <v>105.8810144455306</v>
      </c>
      <c r="BM1211" s="5">
        <f t="shared" si="2494"/>
        <v>111.57798414250028</v>
      </c>
      <c r="BN1211" s="5">
        <f t="shared" si="2494"/>
        <v>116.7901053546215</v>
      </c>
      <c r="BO1211" s="5">
        <f t="shared" si="2494"/>
        <v>120.30525686977302</v>
      </c>
      <c r="BP1211" s="5">
        <f t="shared" si="2494"/>
        <v>121.42646899098514</v>
      </c>
      <c r="BQ1211" s="5">
        <f t="shared" si="2494"/>
        <v>121.15374171825786</v>
      </c>
      <c r="BR1211" s="5">
        <f t="shared" si="2494"/>
        <v>122.18404474856089</v>
      </c>
    </row>
    <row r="1212" spans="1:103" x14ac:dyDescent="0.25">
      <c r="AI1212" s="11"/>
      <c r="AN1212" s="5">
        <f>AN1208-AN1211</f>
        <v>-1.123438687954831</v>
      </c>
      <c r="AO1212" s="5">
        <f t="shared" ref="AO1212:BR1212" si="2495">AO1208-AO1211</f>
        <v>-0.57798414250028429</v>
      </c>
      <c r="AP1212" s="5">
        <f t="shared" si="2495"/>
        <v>-0.21434777886392453</v>
      </c>
      <c r="AQ1212" s="5">
        <f t="shared" si="2495"/>
        <v>0.70989464537849756</v>
      </c>
      <c r="AR1212" s="5">
        <f t="shared" si="2495"/>
        <v>-0.54768111219725313</v>
      </c>
      <c r="AS1212" s="5">
        <f t="shared" si="2495"/>
        <v>-3.2529597045737546E-2</v>
      </c>
      <c r="AT1212" s="5">
        <f t="shared" si="2495"/>
        <v>1.5735310090148573</v>
      </c>
      <c r="AU1212" s="5">
        <f t="shared" si="2495"/>
        <v>1.5735310090148573</v>
      </c>
      <c r="AV1212" s="5">
        <f t="shared" si="2495"/>
        <v>-1.487075051591205</v>
      </c>
      <c r="AW1212" s="5">
        <f t="shared" si="2495"/>
        <v>-0.33555990007604919</v>
      </c>
      <c r="AX1212" s="5">
        <f t="shared" si="2495"/>
        <v>-0.30525686977301802</v>
      </c>
      <c r="AY1212" s="5">
        <f t="shared" si="2495"/>
        <v>-0.33555990007604919</v>
      </c>
      <c r="AZ1212" s="5">
        <f t="shared" si="2495"/>
        <v>3.5735310090148573</v>
      </c>
      <c r="BA1212" s="5">
        <f t="shared" si="2495"/>
        <v>0.39171282719668454</v>
      </c>
      <c r="BB1212" s="5">
        <f t="shared" si="2495"/>
        <v>1.6341370696209196</v>
      </c>
      <c r="BC1212" s="5">
        <f t="shared" si="2495"/>
        <v>0.7553491908330443</v>
      </c>
      <c r="BD1212" s="5">
        <f t="shared" si="2495"/>
        <v>3.7957532312370859</v>
      </c>
      <c r="BE1212" s="5">
        <f t="shared" si="2495"/>
        <v>-0.10997067448681719</v>
      </c>
      <c r="BF1212" s="5">
        <f t="shared" si="2495"/>
        <v>5.8379493863341736E-2</v>
      </c>
      <c r="BG1212" s="5">
        <f t="shared" si="2495"/>
        <v>-9.3135657651799875E-2</v>
      </c>
      <c r="BH1212" s="5">
        <f t="shared" si="2495"/>
        <v>0.87656131204516896</v>
      </c>
      <c r="BI1212" s="5">
        <f t="shared" si="2495"/>
        <v>0.90686434234820013</v>
      </c>
      <c r="BJ1212" s="5">
        <f t="shared" si="2495"/>
        <v>0.57353100901485732</v>
      </c>
      <c r="BK1212" s="5">
        <f t="shared" si="2495"/>
        <v>1.0583794938633417</v>
      </c>
      <c r="BL1212" s="5">
        <f t="shared" si="2495"/>
        <v>-3.8810144455305959</v>
      </c>
      <c r="BM1212" s="5">
        <f t="shared" si="2495"/>
        <v>-7.5779841425002843</v>
      </c>
      <c r="BN1212" s="5">
        <f t="shared" si="2495"/>
        <v>-1.7901053546215024</v>
      </c>
      <c r="BO1212" s="5">
        <f t="shared" si="2495"/>
        <v>0.69474313022698198</v>
      </c>
      <c r="BP1212" s="5">
        <f t="shared" si="2495"/>
        <v>0.57353100901485732</v>
      </c>
      <c r="BQ1212" s="5">
        <f t="shared" si="2495"/>
        <v>-1.1537417182578622</v>
      </c>
      <c r="BR1212" s="5">
        <f t="shared" si="2495"/>
        <v>0.81595525143910663</v>
      </c>
      <c r="BS1212" s="15">
        <f>STDEV(AN1212:BR1212)</f>
        <v>2.0171454330504535</v>
      </c>
      <c r="BT1212" t="s">
        <v>264</v>
      </c>
    </row>
    <row r="1213" spans="1:103" x14ac:dyDescent="0.25">
      <c r="AI1213" s="11"/>
      <c r="AN1213" s="5">
        <f>ABS(AN1212)</f>
        <v>1.123438687954831</v>
      </c>
      <c r="AO1213" s="5">
        <f t="shared" ref="AO1213" si="2496">ABS(AO1212)</f>
        <v>0.57798414250028429</v>
      </c>
      <c r="AP1213" s="5">
        <f t="shared" ref="AP1213" si="2497">ABS(AP1212)</f>
        <v>0.21434777886392453</v>
      </c>
      <c r="AQ1213" s="5">
        <f t="shared" ref="AQ1213" si="2498">ABS(AQ1212)</f>
        <v>0.70989464537849756</v>
      </c>
      <c r="AR1213" s="5">
        <f t="shared" ref="AR1213" si="2499">ABS(AR1212)</f>
        <v>0.54768111219725313</v>
      </c>
      <c r="AS1213" s="5">
        <f t="shared" ref="AS1213" si="2500">ABS(AS1212)</f>
        <v>3.2529597045737546E-2</v>
      </c>
      <c r="AT1213" s="5">
        <f t="shared" ref="AT1213" si="2501">ABS(AT1212)</f>
        <v>1.5735310090148573</v>
      </c>
      <c r="AU1213" s="5">
        <f t="shared" ref="AU1213" si="2502">ABS(AU1212)</f>
        <v>1.5735310090148573</v>
      </c>
      <c r="AV1213" s="5">
        <f t="shared" ref="AV1213" si="2503">ABS(AV1212)</f>
        <v>1.487075051591205</v>
      </c>
      <c r="AW1213" s="5">
        <f t="shared" ref="AW1213" si="2504">ABS(AW1212)</f>
        <v>0.33555990007604919</v>
      </c>
      <c r="AX1213" s="5">
        <f t="shared" ref="AX1213" si="2505">ABS(AX1212)</f>
        <v>0.30525686977301802</v>
      </c>
      <c r="AY1213" s="5">
        <f t="shared" ref="AY1213" si="2506">ABS(AY1212)</f>
        <v>0.33555990007604919</v>
      </c>
      <c r="AZ1213" s="5">
        <f t="shared" ref="AZ1213" si="2507">ABS(AZ1212)</f>
        <v>3.5735310090148573</v>
      </c>
      <c r="BA1213" s="5">
        <f t="shared" ref="BA1213" si="2508">ABS(BA1212)</f>
        <v>0.39171282719668454</v>
      </c>
      <c r="BB1213" s="5">
        <f t="shared" ref="BB1213" si="2509">ABS(BB1212)</f>
        <v>1.6341370696209196</v>
      </c>
      <c r="BC1213" s="5">
        <f t="shared" ref="BC1213" si="2510">ABS(BC1212)</f>
        <v>0.7553491908330443</v>
      </c>
      <c r="BD1213" s="5">
        <f t="shared" ref="BD1213" si="2511">ABS(BD1212)</f>
        <v>3.7957532312370859</v>
      </c>
      <c r="BE1213" s="5">
        <f t="shared" ref="BE1213" si="2512">ABS(BE1212)</f>
        <v>0.10997067448681719</v>
      </c>
      <c r="BF1213" s="5">
        <f t="shared" ref="BF1213" si="2513">ABS(BF1212)</f>
        <v>5.8379493863341736E-2</v>
      </c>
      <c r="BG1213" s="5">
        <f t="shared" ref="BG1213" si="2514">ABS(BG1212)</f>
        <v>9.3135657651799875E-2</v>
      </c>
      <c r="BH1213" s="5">
        <f t="shared" ref="BH1213" si="2515">ABS(BH1212)</f>
        <v>0.87656131204516896</v>
      </c>
      <c r="BI1213" s="5">
        <f t="shared" ref="BI1213" si="2516">ABS(BI1212)</f>
        <v>0.90686434234820013</v>
      </c>
      <c r="BJ1213" s="5">
        <f t="shared" ref="BJ1213" si="2517">ABS(BJ1212)</f>
        <v>0.57353100901485732</v>
      </c>
      <c r="BK1213" s="5">
        <f t="shared" ref="BK1213" si="2518">ABS(BK1212)</f>
        <v>1.0583794938633417</v>
      </c>
      <c r="BL1213" s="5">
        <f t="shared" ref="BL1213" si="2519">ABS(BL1212)</f>
        <v>3.8810144455305959</v>
      </c>
      <c r="BM1213" s="5">
        <f t="shared" ref="BM1213" si="2520">ABS(BM1212)</f>
        <v>7.5779841425002843</v>
      </c>
      <c r="BN1213" s="5">
        <f t="shared" ref="BN1213" si="2521">ABS(BN1212)</f>
        <v>1.7901053546215024</v>
      </c>
      <c r="BO1213" s="5">
        <f t="shared" ref="BO1213" si="2522">ABS(BO1212)</f>
        <v>0.69474313022698198</v>
      </c>
      <c r="BP1213" s="5">
        <f t="shared" ref="BP1213" si="2523">ABS(BP1212)</f>
        <v>0.57353100901485732</v>
      </c>
      <c r="BQ1213" s="5">
        <f t="shared" ref="BQ1213" si="2524">ABS(BQ1212)</f>
        <v>1.1537417182578622</v>
      </c>
      <c r="BR1213" s="5">
        <f t="shared" ref="BR1213" si="2525">ABS(BR1212)</f>
        <v>0.81595525143910663</v>
      </c>
      <c r="BS1213" s="15">
        <f>AVERAGE(AN1213:BR1213)</f>
        <v>1.2622829053630282</v>
      </c>
      <c r="BT1213" t="s">
        <v>268</v>
      </c>
    </row>
    <row r="1215" spans="1:103" x14ac:dyDescent="0.25">
      <c r="A1215" t="s">
        <v>85</v>
      </c>
      <c r="B1215">
        <v>38.450000000000003</v>
      </c>
      <c r="C1215">
        <v>-116.16670000000001</v>
      </c>
      <c r="D1215">
        <v>5915</v>
      </c>
      <c r="E1215" t="s">
        <v>1</v>
      </c>
      <c r="F1215">
        <v>229.3</v>
      </c>
      <c r="G1215">
        <v>1955</v>
      </c>
      <c r="H1215">
        <v>8</v>
      </c>
      <c r="I1215" t="s">
        <v>260</v>
      </c>
      <c r="J1215">
        <v>48</v>
      </c>
      <c r="K1215">
        <v>65</v>
      </c>
      <c r="L1215">
        <v>70</v>
      </c>
      <c r="M1215">
        <v>74</v>
      </c>
      <c r="N1215">
        <v>80</v>
      </c>
      <c r="O1215">
        <v>82</v>
      </c>
      <c r="P1215">
        <v>92</v>
      </c>
      <c r="Q1215">
        <v>94</v>
      </c>
      <c r="R1215">
        <v>93</v>
      </c>
      <c r="S1215">
        <v>85</v>
      </c>
      <c r="T1215">
        <v>80</v>
      </c>
      <c r="U1215">
        <v>77</v>
      </c>
      <c r="V1215">
        <v>77</v>
      </c>
      <c r="W1215">
        <v>75</v>
      </c>
      <c r="X1215">
        <v>70</v>
      </c>
      <c r="Y1215">
        <v>77</v>
      </c>
      <c r="Z1215">
        <v>77</v>
      </c>
      <c r="AA1215">
        <v>82</v>
      </c>
      <c r="AB1215">
        <v>84</v>
      </c>
      <c r="AC1215">
        <v>87</v>
      </c>
      <c r="AD1215">
        <v>92</v>
      </c>
      <c r="AE1215">
        <v>90</v>
      </c>
      <c r="AF1215">
        <v>87</v>
      </c>
      <c r="AG1215">
        <v>84</v>
      </c>
      <c r="AH1215">
        <v>82</v>
      </c>
      <c r="AI1215">
        <v>81</v>
      </c>
      <c r="AJ1215">
        <v>84</v>
      </c>
      <c r="AK1215">
        <v>82</v>
      </c>
      <c r="AL1215">
        <v>74</v>
      </c>
      <c r="AM1215">
        <v>82</v>
      </c>
      <c r="AN1215" s="5">
        <v>85</v>
      </c>
      <c r="AO1215" s="8">
        <f>(2*AN1215+AQ1215)/3</f>
        <v>84.333333333333329</v>
      </c>
      <c r="AP1215" s="8">
        <f>(AO1215+2*AR1215)/3</f>
        <v>82.777777777777771</v>
      </c>
      <c r="AQ1215" s="5">
        <v>83</v>
      </c>
      <c r="AR1215" s="5">
        <v>82</v>
      </c>
      <c r="AS1215" s="5">
        <v>81</v>
      </c>
      <c r="AT1215" s="5">
        <v>82</v>
      </c>
      <c r="AU1215" s="5">
        <v>85</v>
      </c>
      <c r="AV1215" s="5">
        <v>82</v>
      </c>
      <c r="AW1215" s="5">
        <v>81</v>
      </c>
      <c r="AX1215" s="5">
        <v>83</v>
      </c>
      <c r="AY1215" s="5">
        <v>89</v>
      </c>
      <c r="AZ1215" s="5">
        <v>92</v>
      </c>
      <c r="BA1215" s="5">
        <v>97</v>
      </c>
      <c r="BB1215" s="5">
        <v>92</v>
      </c>
      <c r="BC1215" s="5">
        <v>94</v>
      </c>
      <c r="BD1215" s="5">
        <v>95</v>
      </c>
      <c r="BE1215" s="5">
        <v>93</v>
      </c>
      <c r="BF1215" s="5">
        <v>86</v>
      </c>
      <c r="BG1215" s="5">
        <v>82</v>
      </c>
      <c r="BH1215" s="5">
        <v>85</v>
      </c>
      <c r="BI1215" s="5">
        <v>85</v>
      </c>
      <c r="BJ1215" s="5">
        <v>93</v>
      </c>
      <c r="BK1215" s="5">
        <v>86</v>
      </c>
      <c r="BL1215" s="5">
        <v>81</v>
      </c>
      <c r="BM1215" s="5">
        <v>82</v>
      </c>
      <c r="BN1215" s="5">
        <v>83</v>
      </c>
      <c r="BO1215" s="5">
        <v>85</v>
      </c>
      <c r="BP1215" s="5">
        <v>88</v>
      </c>
      <c r="BQ1215" s="5">
        <v>88</v>
      </c>
      <c r="BR1215" s="5">
        <v>89</v>
      </c>
      <c r="BS1215">
        <v>94</v>
      </c>
      <c r="BT1215">
        <v>91</v>
      </c>
      <c r="BU1215">
        <v>92</v>
      </c>
      <c r="BV1215">
        <v>85</v>
      </c>
      <c r="BW1215">
        <v>77</v>
      </c>
      <c r="BX1215">
        <v>80</v>
      </c>
      <c r="BZ1215">
        <v>91</v>
      </c>
      <c r="CA1215">
        <v>90</v>
      </c>
      <c r="CB1215">
        <v>94</v>
      </c>
      <c r="CC1215">
        <v>94</v>
      </c>
      <c r="CD1215">
        <v>83</v>
      </c>
      <c r="CE1215">
        <v>81</v>
      </c>
      <c r="CF1215">
        <v>88</v>
      </c>
      <c r="CH1215">
        <v>87</v>
      </c>
      <c r="CI1215">
        <v>83</v>
      </c>
      <c r="CJ1215">
        <v>81</v>
      </c>
      <c r="CK1215">
        <v>88</v>
      </c>
      <c r="CL1215">
        <v>89</v>
      </c>
      <c r="CM1215">
        <v>89</v>
      </c>
      <c r="CN1215">
        <v>90</v>
      </c>
      <c r="CO1215">
        <v>89</v>
      </c>
      <c r="CP1215">
        <v>82</v>
      </c>
      <c r="CQ1215">
        <v>81</v>
      </c>
      <c r="CR1215">
        <v>84</v>
      </c>
      <c r="CS1215">
        <v>86</v>
      </c>
      <c r="CT1215">
        <v>89</v>
      </c>
      <c r="CU1215">
        <v>93</v>
      </c>
      <c r="CV1215">
        <v>94</v>
      </c>
      <c r="CW1215">
        <v>94</v>
      </c>
      <c r="CX1215" t="s">
        <v>2</v>
      </c>
      <c r="CY1215" t="s">
        <v>86</v>
      </c>
    </row>
    <row r="1216" spans="1:103" x14ac:dyDescent="0.25">
      <c r="A1216" t="s">
        <v>107</v>
      </c>
      <c r="B1216">
        <v>38.050600000000003</v>
      </c>
      <c r="C1216">
        <v>-117.09059999999999</v>
      </c>
      <c r="D1216">
        <v>5399</v>
      </c>
      <c r="E1216" t="s">
        <v>1</v>
      </c>
      <c r="F1216">
        <v>177.5</v>
      </c>
      <c r="G1216">
        <v>1955</v>
      </c>
      <c r="H1216">
        <v>8</v>
      </c>
      <c r="I1216" t="s">
        <v>260</v>
      </c>
      <c r="J1216">
        <v>57</v>
      </c>
      <c r="K1216">
        <v>66</v>
      </c>
      <c r="L1216">
        <v>77</v>
      </c>
      <c r="M1216">
        <v>79</v>
      </c>
      <c r="N1216">
        <v>84</v>
      </c>
      <c r="O1216">
        <v>89</v>
      </c>
      <c r="P1216">
        <v>94</v>
      </c>
      <c r="Q1216">
        <v>96</v>
      </c>
      <c r="R1216">
        <v>94</v>
      </c>
      <c r="S1216">
        <v>91</v>
      </c>
      <c r="T1216">
        <v>83</v>
      </c>
      <c r="U1216">
        <v>79</v>
      </c>
      <c r="V1216">
        <v>77</v>
      </c>
      <c r="W1216">
        <v>78</v>
      </c>
      <c r="X1216">
        <v>78</v>
      </c>
      <c r="Y1216">
        <v>72</v>
      </c>
      <c r="Z1216">
        <v>82</v>
      </c>
      <c r="AA1216">
        <v>85</v>
      </c>
      <c r="AB1216">
        <v>87</v>
      </c>
      <c r="AC1216">
        <v>89</v>
      </c>
      <c r="AD1216">
        <v>93</v>
      </c>
      <c r="AE1216">
        <v>93</v>
      </c>
      <c r="AF1216">
        <v>91</v>
      </c>
      <c r="AG1216">
        <v>77</v>
      </c>
      <c r="AH1216">
        <v>82</v>
      </c>
      <c r="AI1216">
        <v>82</v>
      </c>
      <c r="AJ1216">
        <v>84</v>
      </c>
      <c r="AK1216">
        <v>85</v>
      </c>
      <c r="AL1216">
        <v>73</v>
      </c>
      <c r="AM1216">
        <v>87</v>
      </c>
      <c r="AN1216" s="5">
        <v>88</v>
      </c>
      <c r="AO1216" s="5">
        <v>85</v>
      </c>
      <c r="AP1216" s="5">
        <v>84</v>
      </c>
      <c r="AQ1216" s="5">
        <v>82</v>
      </c>
      <c r="AR1216" s="5">
        <v>83</v>
      </c>
      <c r="AS1216" s="5">
        <v>81</v>
      </c>
      <c r="AT1216" s="5">
        <v>82</v>
      </c>
      <c r="AU1216" s="5">
        <v>87</v>
      </c>
      <c r="AV1216" s="5">
        <v>85</v>
      </c>
      <c r="AW1216" s="5">
        <v>80</v>
      </c>
      <c r="AX1216" s="5">
        <v>85</v>
      </c>
      <c r="AY1216" s="5">
        <v>92</v>
      </c>
      <c r="AZ1216" s="5">
        <v>97</v>
      </c>
      <c r="BA1216" s="5">
        <v>98</v>
      </c>
      <c r="BB1216" s="5">
        <v>94</v>
      </c>
      <c r="BC1216" s="5">
        <v>97</v>
      </c>
      <c r="BD1216" s="5">
        <v>96</v>
      </c>
      <c r="BE1216" s="5">
        <v>95</v>
      </c>
      <c r="BF1216" s="5">
        <v>92</v>
      </c>
      <c r="BG1216" s="5">
        <v>89</v>
      </c>
      <c r="BH1216" s="5">
        <v>90</v>
      </c>
      <c r="BI1216" s="5">
        <v>90</v>
      </c>
      <c r="BJ1216" s="5">
        <v>93</v>
      </c>
      <c r="BK1216" s="5">
        <v>88</v>
      </c>
      <c r="BL1216" s="5">
        <v>85</v>
      </c>
      <c r="BM1216" s="5">
        <v>86</v>
      </c>
      <c r="BN1216" s="5">
        <v>86</v>
      </c>
      <c r="BO1216" s="5">
        <v>87</v>
      </c>
      <c r="BP1216" s="5">
        <v>90</v>
      </c>
      <c r="BQ1216" s="5">
        <v>91</v>
      </c>
      <c r="BR1216" s="5">
        <v>93</v>
      </c>
      <c r="BS1216">
        <v>95</v>
      </c>
      <c r="BT1216">
        <v>95</v>
      </c>
      <c r="BU1216">
        <v>94</v>
      </c>
      <c r="BV1216">
        <v>82</v>
      </c>
      <c r="BW1216">
        <v>78</v>
      </c>
      <c r="BX1216">
        <v>87</v>
      </c>
      <c r="BY1216">
        <v>92</v>
      </c>
      <c r="BZ1216">
        <v>95</v>
      </c>
      <c r="CA1216">
        <v>93</v>
      </c>
      <c r="CB1216">
        <v>95</v>
      </c>
      <c r="CC1216">
        <v>96</v>
      </c>
      <c r="CD1216">
        <v>91</v>
      </c>
      <c r="CE1216">
        <v>88</v>
      </c>
      <c r="CF1216">
        <v>89</v>
      </c>
      <c r="CG1216">
        <v>90</v>
      </c>
      <c r="CH1216">
        <v>90</v>
      </c>
      <c r="CI1216">
        <v>88</v>
      </c>
      <c r="CJ1216">
        <v>88</v>
      </c>
      <c r="CK1216">
        <v>91</v>
      </c>
      <c r="CL1216">
        <v>90</v>
      </c>
      <c r="CM1216">
        <v>94</v>
      </c>
      <c r="CN1216">
        <v>94</v>
      </c>
      <c r="CO1216">
        <v>91</v>
      </c>
      <c r="CP1216">
        <v>84</v>
      </c>
      <c r="CQ1216">
        <v>83</v>
      </c>
      <c r="CR1216">
        <v>83</v>
      </c>
      <c r="CS1216">
        <v>85</v>
      </c>
      <c r="CT1216">
        <v>89</v>
      </c>
      <c r="CU1216">
        <v>92</v>
      </c>
      <c r="CV1216">
        <v>93</v>
      </c>
      <c r="CW1216">
        <v>94</v>
      </c>
      <c r="CX1216" t="s">
        <v>2</v>
      </c>
      <c r="CY1216" t="s">
        <v>108</v>
      </c>
    </row>
    <row r="1217" spans="1:103" x14ac:dyDescent="0.25">
      <c r="A1217" t="s">
        <v>15</v>
      </c>
      <c r="B1217">
        <v>37.606400000000001</v>
      </c>
      <c r="C1217">
        <v>-118</v>
      </c>
      <c r="D1217">
        <v>4900</v>
      </c>
      <c r="E1217" t="s">
        <v>1</v>
      </c>
      <c r="F1217">
        <v>162</v>
      </c>
      <c r="G1217">
        <v>1955</v>
      </c>
      <c r="H1217">
        <v>8</v>
      </c>
      <c r="I1217" t="s">
        <v>260</v>
      </c>
      <c r="J1217">
        <v>60</v>
      </c>
      <c r="K1217">
        <v>72</v>
      </c>
      <c r="L1217">
        <v>79</v>
      </c>
      <c r="M1217">
        <v>81</v>
      </c>
      <c r="N1217">
        <v>88</v>
      </c>
      <c r="O1217">
        <v>93</v>
      </c>
      <c r="P1217">
        <v>97</v>
      </c>
      <c r="Q1217">
        <v>100</v>
      </c>
      <c r="R1217">
        <v>100</v>
      </c>
      <c r="S1217">
        <v>91</v>
      </c>
      <c r="T1217">
        <v>84</v>
      </c>
      <c r="U1217">
        <v>81</v>
      </c>
      <c r="V1217">
        <v>82</v>
      </c>
      <c r="W1217">
        <v>83</v>
      </c>
      <c r="X1217">
        <v>78</v>
      </c>
      <c r="Y1217">
        <v>75</v>
      </c>
      <c r="Z1217">
        <v>88</v>
      </c>
      <c r="AA1217">
        <v>91</v>
      </c>
      <c r="AB1217">
        <v>95</v>
      </c>
      <c r="AC1217">
        <v>96</v>
      </c>
      <c r="AD1217">
        <v>95</v>
      </c>
      <c r="AE1217">
        <v>96</v>
      </c>
      <c r="AF1217">
        <v>92</v>
      </c>
      <c r="AG1217">
        <v>80</v>
      </c>
      <c r="AH1217">
        <v>85</v>
      </c>
      <c r="AI1217">
        <v>86</v>
      </c>
      <c r="AJ1217">
        <v>86</v>
      </c>
      <c r="AK1217">
        <v>87</v>
      </c>
      <c r="AL1217">
        <v>74</v>
      </c>
      <c r="AM1217">
        <v>90</v>
      </c>
      <c r="AN1217" s="5">
        <v>91</v>
      </c>
      <c r="AO1217" s="5">
        <v>89</v>
      </c>
      <c r="AP1217" s="5">
        <v>86</v>
      </c>
      <c r="AQ1217" s="5">
        <v>83</v>
      </c>
      <c r="AR1217" s="5">
        <v>86</v>
      </c>
      <c r="AS1217" s="5">
        <v>87</v>
      </c>
      <c r="AT1217" s="5">
        <v>87</v>
      </c>
      <c r="AU1217" s="5">
        <v>92</v>
      </c>
      <c r="AV1217" s="5">
        <v>87</v>
      </c>
      <c r="AW1217" s="5">
        <v>84</v>
      </c>
      <c r="AX1217" s="5">
        <v>89</v>
      </c>
      <c r="AY1217" s="5">
        <v>93</v>
      </c>
      <c r="AZ1217" s="5">
        <v>99</v>
      </c>
      <c r="BA1217" s="5">
        <v>100</v>
      </c>
      <c r="BB1217" s="5">
        <v>93</v>
      </c>
      <c r="BC1217" s="5">
        <v>100</v>
      </c>
      <c r="BD1217" s="5">
        <v>99</v>
      </c>
      <c r="BE1217" s="8">
        <f>AVERAGE(BD1217,BF1217)</f>
        <v>98.5</v>
      </c>
      <c r="BF1217" s="5">
        <v>98</v>
      </c>
      <c r="BG1217" s="5">
        <v>93</v>
      </c>
      <c r="BH1217" s="5">
        <v>94</v>
      </c>
      <c r="BI1217" s="5">
        <v>92</v>
      </c>
      <c r="BJ1217" s="5">
        <v>95</v>
      </c>
      <c r="BK1217" s="5">
        <v>90</v>
      </c>
      <c r="BL1217" s="5">
        <v>90</v>
      </c>
      <c r="BM1217" s="5">
        <v>89</v>
      </c>
      <c r="BN1217" s="8">
        <f>AVERAGE(BM1217,BO1217)</f>
        <v>90.5</v>
      </c>
      <c r="BO1217" s="5">
        <v>92</v>
      </c>
      <c r="BP1217" s="5">
        <v>93</v>
      </c>
      <c r="BQ1217" s="5">
        <v>93</v>
      </c>
      <c r="BR1217" s="5">
        <v>96</v>
      </c>
      <c r="BS1217">
        <v>98</v>
      </c>
      <c r="BT1217">
        <v>98</v>
      </c>
      <c r="BU1217">
        <v>97</v>
      </c>
      <c r="BV1217">
        <v>93</v>
      </c>
      <c r="BW1217">
        <v>87</v>
      </c>
      <c r="BX1217">
        <v>87</v>
      </c>
      <c r="BY1217">
        <v>96</v>
      </c>
      <c r="BZ1217">
        <v>95</v>
      </c>
      <c r="CA1217">
        <v>95</v>
      </c>
      <c r="CB1217">
        <v>100</v>
      </c>
      <c r="CC1217">
        <v>101</v>
      </c>
      <c r="CD1217">
        <v>93</v>
      </c>
      <c r="CE1217">
        <v>92</v>
      </c>
      <c r="CF1217">
        <v>93</v>
      </c>
      <c r="CG1217">
        <v>95</v>
      </c>
      <c r="CH1217">
        <v>95</v>
      </c>
      <c r="CI1217">
        <v>91</v>
      </c>
      <c r="CJ1217">
        <v>92</v>
      </c>
      <c r="CK1217">
        <v>95</v>
      </c>
      <c r="CL1217">
        <v>92</v>
      </c>
      <c r="CM1217">
        <v>95</v>
      </c>
      <c r="CN1217">
        <v>96</v>
      </c>
      <c r="CO1217">
        <v>97</v>
      </c>
      <c r="CP1217">
        <v>86</v>
      </c>
      <c r="CQ1217">
        <v>87</v>
      </c>
      <c r="CR1217">
        <v>89</v>
      </c>
      <c r="CS1217">
        <v>90</v>
      </c>
      <c r="CT1217">
        <v>94</v>
      </c>
      <c r="CU1217">
        <v>96</v>
      </c>
      <c r="CV1217">
        <v>96</v>
      </c>
      <c r="CW1217">
        <v>98</v>
      </c>
      <c r="CX1217" t="s">
        <v>2</v>
      </c>
      <c r="CY1217" t="s">
        <v>16</v>
      </c>
    </row>
    <row r="1218" spans="1:103" x14ac:dyDescent="0.25">
      <c r="A1218" t="s">
        <v>75</v>
      </c>
      <c r="B1218">
        <v>38.049999999999997</v>
      </c>
      <c r="C1218">
        <v>-117.9</v>
      </c>
      <c r="D1218">
        <v>4603</v>
      </c>
      <c r="E1218" t="s">
        <v>1</v>
      </c>
      <c r="F1218">
        <v>198.6</v>
      </c>
      <c r="G1218">
        <v>1955</v>
      </c>
      <c r="H1218">
        <v>8</v>
      </c>
      <c r="I1218" t="s">
        <v>260</v>
      </c>
      <c r="J1218">
        <v>89</v>
      </c>
      <c r="K1218">
        <v>88</v>
      </c>
      <c r="L1218">
        <v>85</v>
      </c>
      <c r="M1218">
        <v>85</v>
      </c>
      <c r="N1218">
        <v>89</v>
      </c>
      <c r="O1218">
        <v>96</v>
      </c>
      <c r="P1218">
        <v>101</v>
      </c>
      <c r="Q1218">
        <v>102</v>
      </c>
      <c r="R1218">
        <v>103</v>
      </c>
      <c r="S1218">
        <v>97</v>
      </c>
      <c r="T1218">
        <v>92</v>
      </c>
      <c r="U1218">
        <v>88</v>
      </c>
      <c r="V1218">
        <v>84</v>
      </c>
      <c r="W1218">
        <v>86</v>
      </c>
      <c r="X1218">
        <v>85</v>
      </c>
      <c r="Y1218">
        <v>87</v>
      </c>
      <c r="Z1218">
        <v>91</v>
      </c>
      <c r="AA1218">
        <v>93</v>
      </c>
      <c r="AB1218">
        <v>95</v>
      </c>
      <c r="AC1218">
        <v>94</v>
      </c>
      <c r="AD1218">
        <v>92</v>
      </c>
      <c r="AE1218">
        <v>99</v>
      </c>
      <c r="AF1218">
        <v>87</v>
      </c>
      <c r="AG1218">
        <v>87</v>
      </c>
      <c r="AH1218">
        <v>90</v>
      </c>
      <c r="AI1218">
        <v>90</v>
      </c>
      <c r="AJ1218">
        <v>90</v>
      </c>
      <c r="AK1218">
        <v>90</v>
      </c>
      <c r="AL1218">
        <v>91</v>
      </c>
      <c r="AM1218">
        <v>90</v>
      </c>
      <c r="AN1218" s="5">
        <v>92</v>
      </c>
      <c r="AO1218" s="5">
        <v>92</v>
      </c>
      <c r="AP1218" s="5">
        <v>90</v>
      </c>
      <c r="AQ1218" s="5">
        <v>90</v>
      </c>
      <c r="AR1218" s="5">
        <v>89</v>
      </c>
      <c r="AS1218" s="5">
        <v>87</v>
      </c>
      <c r="AT1218" s="5">
        <v>89</v>
      </c>
      <c r="AU1218" s="5">
        <v>97</v>
      </c>
      <c r="AV1218" s="5">
        <v>92</v>
      </c>
      <c r="AW1218" s="5">
        <v>92</v>
      </c>
      <c r="AX1218" s="5">
        <v>92</v>
      </c>
      <c r="AY1218" s="5">
        <v>94</v>
      </c>
      <c r="AZ1218" s="5">
        <v>101</v>
      </c>
      <c r="BA1218" s="5">
        <v>102</v>
      </c>
      <c r="BB1218" s="5">
        <v>100</v>
      </c>
      <c r="BC1218" s="5">
        <v>104</v>
      </c>
      <c r="BD1218" s="5">
        <v>103</v>
      </c>
      <c r="BE1218" s="5">
        <v>102</v>
      </c>
      <c r="BF1218" s="5">
        <v>100</v>
      </c>
      <c r="BG1218" s="5">
        <v>94</v>
      </c>
      <c r="BH1218" s="5">
        <v>92</v>
      </c>
      <c r="BI1218" s="5">
        <v>96</v>
      </c>
      <c r="BJ1218" s="5">
        <v>99</v>
      </c>
      <c r="BK1218" s="5">
        <v>96</v>
      </c>
      <c r="BL1218" s="5">
        <v>95</v>
      </c>
      <c r="BM1218" s="5">
        <v>94</v>
      </c>
      <c r="BN1218" s="5">
        <v>93</v>
      </c>
      <c r="BO1218" s="5">
        <v>92</v>
      </c>
      <c r="BP1218" s="5">
        <v>95</v>
      </c>
      <c r="BQ1218" s="5">
        <v>95</v>
      </c>
      <c r="BR1218" s="5">
        <v>103</v>
      </c>
      <c r="BS1218">
        <v>101</v>
      </c>
      <c r="BT1218">
        <v>102</v>
      </c>
      <c r="BU1218">
        <v>103</v>
      </c>
      <c r="BV1218">
        <v>100</v>
      </c>
      <c r="BW1218">
        <v>94</v>
      </c>
      <c r="BX1218">
        <v>92</v>
      </c>
      <c r="BY1218">
        <v>95</v>
      </c>
      <c r="BZ1218">
        <v>98</v>
      </c>
      <c r="CA1218">
        <v>90</v>
      </c>
      <c r="CB1218">
        <v>98</v>
      </c>
      <c r="CC1218">
        <v>99</v>
      </c>
      <c r="CD1218">
        <v>100</v>
      </c>
      <c r="CE1218">
        <v>100</v>
      </c>
      <c r="CF1218">
        <v>99</v>
      </c>
      <c r="CG1218">
        <v>99</v>
      </c>
      <c r="CH1218">
        <v>98</v>
      </c>
      <c r="CI1218">
        <v>95</v>
      </c>
      <c r="CJ1218">
        <v>98</v>
      </c>
      <c r="CK1218">
        <v>95</v>
      </c>
      <c r="CL1218">
        <v>100</v>
      </c>
      <c r="CM1218">
        <v>98</v>
      </c>
      <c r="CN1218">
        <v>99</v>
      </c>
      <c r="CO1218">
        <v>97</v>
      </c>
      <c r="CP1218">
        <v>88</v>
      </c>
      <c r="CQ1218">
        <v>87</v>
      </c>
      <c r="CR1218">
        <v>91</v>
      </c>
      <c r="CS1218">
        <v>95</v>
      </c>
      <c r="CT1218">
        <v>94</v>
      </c>
      <c r="CU1218">
        <v>101</v>
      </c>
      <c r="CV1218">
        <v>96</v>
      </c>
      <c r="CW1218">
        <v>100</v>
      </c>
      <c r="CX1218" t="s">
        <v>2</v>
      </c>
      <c r="CY1218" t="s">
        <v>76</v>
      </c>
    </row>
    <row r="1219" spans="1:103" x14ac:dyDescent="0.25">
      <c r="A1219" t="s">
        <v>0</v>
      </c>
      <c r="B1219">
        <v>38.387799999999999</v>
      </c>
      <c r="C1219">
        <v>-118.1092</v>
      </c>
      <c r="D1219">
        <v>4580</v>
      </c>
      <c r="E1219" t="s">
        <v>1</v>
      </c>
      <c r="F1219">
        <v>240.3</v>
      </c>
      <c r="G1219">
        <v>1955</v>
      </c>
      <c r="H1219">
        <v>8</v>
      </c>
      <c r="I1219" t="s">
        <v>260</v>
      </c>
      <c r="P1219">
        <v>100</v>
      </c>
      <c r="Q1219">
        <v>102</v>
      </c>
      <c r="R1219">
        <v>103</v>
      </c>
      <c r="S1219">
        <v>101</v>
      </c>
      <c r="T1219">
        <v>92</v>
      </c>
      <c r="V1219">
        <v>85</v>
      </c>
      <c r="W1219">
        <v>84</v>
      </c>
      <c r="X1219">
        <v>82</v>
      </c>
      <c r="Y1219">
        <v>78</v>
      </c>
      <c r="Z1219">
        <v>83</v>
      </c>
      <c r="AA1219">
        <v>87</v>
      </c>
      <c r="AC1219">
        <v>95</v>
      </c>
      <c r="AD1219">
        <v>100</v>
      </c>
      <c r="AE1219">
        <v>99</v>
      </c>
      <c r="AF1219">
        <v>93</v>
      </c>
      <c r="AG1219">
        <v>85</v>
      </c>
      <c r="AH1219">
        <v>85</v>
      </c>
      <c r="AJ1219">
        <v>89</v>
      </c>
      <c r="AK1219">
        <v>87</v>
      </c>
      <c r="AL1219">
        <v>81</v>
      </c>
      <c r="AM1219">
        <v>90</v>
      </c>
      <c r="AN1219" s="5">
        <v>90</v>
      </c>
      <c r="AO1219" s="5">
        <v>88</v>
      </c>
      <c r="AP1219" s="5">
        <v>76</v>
      </c>
      <c r="AQ1219" s="5">
        <v>76</v>
      </c>
      <c r="AR1219" s="5">
        <v>87</v>
      </c>
      <c r="AS1219" s="5">
        <v>84</v>
      </c>
      <c r="AT1219" s="5">
        <v>84</v>
      </c>
      <c r="AU1219" s="5">
        <v>90</v>
      </c>
      <c r="AV1219" s="5">
        <v>88</v>
      </c>
      <c r="AW1219" s="8">
        <f>AVERAGE(AV1219,AX1219)</f>
        <v>88.5</v>
      </c>
      <c r="AX1219" s="5">
        <v>89</v>
      </c>
      <c r="AY1219" s="5">
        <v>96</v>
      </c>
      <c r="AZ1219" s="5">
        <v>100</v>
      </c>
      <c r="BA1219" s="5">
        <v>102</v>
      </c>
      <c r="BB1219" s="5">
        <v>98</v>
      </c>
      <c r="BC1219" s="5">
        <v>96</v>
      </c>
      <c r="BD1219" s="8">
        <f>AVERAGE(BC1219,BE1219)</f>
        <v>99.5</v>
      </c>
      <c r="BE1219" s="5">
        <v>103</v>
      </c>
      <c r="BF1219" s="5">
        <v>100</v>
      </c>
      <c r="BG1219" s="5">
        <v>96</v>
      </c>
      <c r="BH1219" s="5">
        <v>95</v>
      </c>
      <c r="BI1219" s="5">
        <v>98</v>
      </c>
      <c r="BJ1219" s="5">
        <v>98</v>
      </c>
      <c r="BK1219" s="8">
        <f>AVERAGE(BJ1219,BL1219)</f>
        <v>96.5</v>
      </c>
      <c r="BL1219" s="5">
        <v>95</v>
      </c>
      <c r="BM1219" s="5">
        <v>94</v>
      </c>
      <c r="BN1219" s="5">
        <v>94</v>
      </c>
      <c r="BO1219" s="5">
        <v>91</v>
      </c>
      <c r="BP1219" s="5">
        <v>95</v>
      </c>
      <c r="BQ1219" s="5">
        <v>93</v>
      </c>
      <c r="BR1219" s="8">
        <f>AVERAGE(BQ1219,BS1219)</f>
        <v>96.5</v>
      </c>
      <c r="BS1219">
        <v>100</v>
      </c>
      <c r="BT1219">
        <v>102</v>
      </c>
      <c r="BU1219">
        <v>101</v>
      </c>
      <c r="BV1219">
        <v>96</v>
      </c>
      <c r="BW1219">
        <v>92</v>
      </c>
      <c r="BX1219">
        <v>88</v>
      </c>
      <c r="BY1219">
        <v>98</v>
      </c>
      <c r="BZ1219">
        <v>95</v>
      </c>
      <c r="CA1219">
        <v>98</v>
      </c>
      <c r="CB1219">
        <v>100</v>
      </c>
      <c r="CC1219">
        <v>101</v>
      </c>
      <c r="CD1219">
        <v>97</v>
      </c>
      <c r="CE1219">
        <v>95</v>
      </c>
      <c r="CG1219">
        <v>97</v>
      </c>
      <c r="CH1219">
        <v>94</v>
      </c>
      <c r="CI1219">
        <v>95</v>
      </c>
      <c r="CJ1219">
        <v>95</v>
      </c>
      <c r="CK1219">
        <v>98</v>
      </c>
      <c r="CL1219">
        <v>95</v>
      </c>
      <c r="CN1219">
        <v>99</v>
      </c>
      <c r="CO1219">
        <v>94</v>
      </c>
      <c r="CP1219">
        <v>92</v>
      </c>
      <c r="CQ1219">
        <v>98</v>
      </c>
      <c r="CR1219">
        <v>91</v>
      </c>
      <c r="CS1219">
        <v>91</v>
      </c>
      <c r="CU1219">
        <v>98</v>
      </c>
      <c r="CV1219">
        <v>100</v>
      </c>
      <c r="CW1219">
        <v>100</v>
      </c>
      <c r="CX1219" t="s">
        <v>2</v>
      </c>
      <c r="CY1219" t="s">
        <v>3</v>
      </c>
    </row>
    <row r="1220" spans="1:103" x14ac:dyDescent="0.25">
      <c r="A1220" t="s">
        <v>17</v>
      </c>
      <c r="B1220">
        <v>37.6128</v>
      </c>
      <c r="C1220">
        <v>-114.5264</v>
      </c>
      <c r="D1220">
        <v>4379</v>
      </c>
      <c r="E1220" t="s">
        <v>1</v>
      </c>
      <c r="F1220">
        <v>243.8</v>
      </c>
      <c r="G1220">
        <v>1955</v>
      </c>
      <c r="H1220">
        <v>8</v>
      </c>
      <c r="I1220" t="s">
        <v>260</v>
      </c>
      <c r="J1220">
        <v>66</v>
      </c>
      <c r="K1220">
        <v>70</v>
      </c>
      <c r="L1220">
        <v>82</v>
      </c>
      <c r="M1220">
        <v>80</v>
      </c>
      <c r="N1220">
        <v>88</v>
      </c>
      <c r="O1220">
        <v>95</v>
      </c>
      <c r="P1220">
        <v>100</v>
      </c>
      <c r="Q1220">
        <v>104</v>
      </c>
      <c r="R1220">
        <v>100</v>
      </c>
      <c r="S1220">
        <v>90</v>
      </c>
      <c r="T1220">
        <v>90</v>
      </c>
      <c r="U1220">
        <v>89</v>
      </c>
      <c r="V1220">
        <v>81</v>
      </c>
      <c r="W1220">
        <v>78</v>
      </c>
      <c r="X1220">
        <v>82</v>
      </c>
      <c r="Y1220">
        <v>79</v>
      </c>
      <c r="Z1220">
        <v>87</v>
      </c>
      <c r="AA1220">
        <v>91</v>
      </c>
      <c r="AB1220">
        <v>93</v>
      </c>
      <c r="AC1220">
        <v>95</v>
      </c>
      <c r="AD1220">
        <v>99</v>
      </c>
      <c r="AE1220">
        <v>98</v>
      </c>
      <c r="AF1220">
        <v>96</v>
      </c>
      <c r="AG1220">
        <v>91</v>
      </c>
      <c r="AH1220">
        <v>91</v>
      </c>
      <c r="AI1220">
        <v>86</v>
      </c>
      <c r="AJ1220">
        <v>88</v>
      </c>
      <c r="AK1220">
        <v>87</v>
      </c>
      <c r="AL1220">
        <v>85</v>
      </c>
      <c r="AM1220">
        <v>88</v>
      </c>
      <c r="AN1220" s="5">
        <v>88</v>
      </c>
      <c r="AO1220" s="5">
        <v>88</v>
      </c>
      <c r="AP1220" s="5">
        <v>87</v>
      </c>
      <c r="AQ1220" s="5">
        <v>88</v>
      </c>
      <c r="AR1220" s="5">
        <v>88</v>
      </c>
      <c r="AS1220" s="5">
        <v>91</v>
      </c>
      <c r="AT1220" s="5">
        <v>94</v>
      </c>
      <c r="AU1220" s="5">
        <v>92</v>
      </c>
      <c r="AV1220" s="5">
        <v>91</v>
      </c>
      <c r="AW1220" s="8">
        <f>(2*AV1220+AY1220)/3</f>
        <v>92.666666666666671</v>
      </c>
      <c r="AX1220" s="8">
        <f>(AW1220+2*AZ1220)/3</f>
        <v>100.22222222222223</v>
      </c>
      <c r="AY1220" s="5">
        <v>96</v>
      </c>
      <c r="AZ1220" s="5">
        <v>104</v>
      </c>
      <c r="BA1220" s="5">
        <v>103</v>
      </c>
      <c r="BB1220" s="5">
        <v>101</v>
      </c>
      <c r="BC1220" s="5">
        <v>100</v>
      </c>
      <c r="BD1220" s="5">
        <v>100</v>
      </c>
      <c r="BE1220" s="5">
        <v>93</v>
      </c>
      <c r="BF1220" s="5">
        <v>93</v>
      </c>
      <c r="BG1220" s="5">
        <v>91</v>
      </c>
      <c r="BH1220" s="5">
        <v>92</v>
      </c>
      <c r="BI1220" s="5">
        <v>98</v>
      </c>
      <c r="BJ1220" s="5">
        <v>99</v>
      </c>
      <c r="BK1220" s="5">
        <v>92</v>
      </c>
      <c r="BL1220" s="5">
        <v>85</v>
      </c>
      <c r="BM1220" s="5">
        <v>88</v>
      </c>
      <c r="BN1220" s="5">
        <v>91</v>
      </c>
      <c r="BO1220" s="5">
        <v>92</v>
      </c>
      <c r="BP1220" s="5">
        <v>96</v>
      </c>
      <c r="BQ1220" s="5">
        <v>96</v>
      </c>
      <c r="BR1220" s="5">
        <v>96</v>
      </c>
      <c r="BS1220">
        <v>97</v>
      </c>
      <c r="BT1220">
        <v>101</v>
      </c>
      <c r="BU1220">
        <v>99</v>
      </c>
      <c r="BV1220">
        <v>90</v>
      </c>
      <c r="BW1220">
        <v>86</v>
      </c>
      <c r="BX1220">
        <v>93</v>
      </c>
      <c r="BY1220">
        <v>96</v>
      </c>
      <c r="BZ1220">
        <v>96</v>
      </c>
      <c r="CA1220">
        <v>93</v>
      </c>
      <c r="CB1220">
        <v>96</v>
      </c>
      <c r="CC1220">
        <v>97</v>
      </c>
      <c r="CD1220">
        <v>91</v>
      </c>
      <c r="CE1220">
        <v>82</v>
      </c>
      <c r="CF1220">
        <v>90</v>
      </c>
      <c r="CG1220">
        <v>93</v>
      </c>
      <c r="CH1220">
        <v>92</v>
      </c>
      <c r="CI1220">
        <v>75</v>
      </c>
      <c r="CJ1220">
        <v>82</v>
      </c>
      <c r="CK1220">
        <v>89</v>
      </c>
      <c r="CL1220">
        <v>95</v>
      </c>
      <c r="CM1220">
        <v>97</v>
      </c>
      <c r="CN1220">
        <v>98</v>
      </c>
      <c r="CO1220">
        <v>94</v>
      </c>
      <c r="CP1220">
        <v>84</v>
      </c>
      <c r="CQ1220">
        <v>83</v>
      </c>
      <c r="CR1220">
        <v>87</v>
      </c>
      <c r="CS1220">
        <v>92</v>
      </c>
      <c r="CT1220">
        <v>94</v>
      </c>
      <c r="CU1220">
        <v>98</v>
      </c>
      <c r="CV1220">
        <v>100</v>
      </c>
      <c r="CW1220">
        <v>98</v>
      </c>
      <c r="CX1220" t="s">
        <v>2</v>
      </c>
      <c r="CY1220" t="s">
        <v>18</v>
      </c>
    </row>
    <row r="1221" spans="1:103" x14ac:dyDescent="0.25">
      <c r="A1221" t="s">
        <v>7</v>
      </c>
      <c r="B1221">
        <v>37.371099999999998</v>
      </c>
      <c r="C1221">
        <v>-118.35890000000001</v>
      </c>
      <c r="D1221">
        <v>4110</v>
      </c>
      <c r="E1221" t="s">
        <v>1</v>
      </c>
      <c r="F1221">
        <v>166.6</v>
      </c>
      <c r="G1221">
        <v>1955</v>
      </c>
      <c r="H1221">
        <v>8</v>
      </c>
      <c r="I1221" t="s">
        <v>260</v>
      </c>
      <c r="J1221">
        <v>68</v>
      </c>
      <c r="K1221">
        <v>78</v>
      </c>
      <c r="L1221">
        <v>84</v>
      </c>
      <c r="M1221">
        <v>89</v>
      </c>
      <c r="N1221">
        <v>95</v>
      </c>
      <c r="O1221">
        <v>98</v>
      </c>
      <c r="P1221">
        <v>102</v>
      </c>
      <c r="Q1221">
        <v>104</v>
      </c>
      <c r="R1221">
        <v>103</v>
      </c>
      <c r="S1221">
        <v>95</v>
      </c>
      <c r="T1221">
        <v>88</v>
      </c>
      <c r="U1221">
        <v>85</v>
      </c>
      <c r="V1221">
        <v>86</v>
      </c>
      <c r="W1221">
        <v>87</v>
      </c>
      <c r="X1221">
        <v>85</v>
      </c>
      <c r="Y1221">
        <v>84</v>
      </c>
      <c r="Z1221">
        <v>90</v>
      </c>
      <c r="AA1221">
        <v>93</v>
      </c>
      <c r="AB1221">
        <v>93</v>
      </c>
      <c r="AC1221">
        <v>96</v>
      </c>
      <c r="AD1221">
        <v>99</v>
      </c>
      <c r="AE1221">
        <v>100</v>
      </c>
      <c r="AF1221">
        <v>95</v>
      </c>
      <c r="AG1221">
        <v>88</v>
      </c>
      <c r="AH1221">
        <v>91</v>
      </c>
      <c r="AI1221">
        <v>93</v>
      </c>
      <c r="AJ1221">
        <v>92</v>
      </c>
      <c r="AK1221">
        <v>94</v>
      </c>
      <c r="AL1221">
        <v>90</v>
      </c>
      <c r="AM1221">
        <v>96</v>
      </c>
      <c r="AN1221" s="5">
        <v>95</v>
      </c>
      <c r="AO1221" s="5">
        <v>93</v>
      </c>
      <c r="AP1221" s="5">
        <v>89</v>
      </c>
      <c r="AQ1221" s="5">
        <v>89</v>
      </c>
      <c r="AR1221" s="5">
        <v>89</v>
      </c>
      <c r="AS1221" s="5">
        <v>91</v>
      </c>
      <c r="AT1221" s="5">
        <v>93</v>
      </c>
      <c r="AU1221" s="5">
        <v>94</v>
      </c>
      <c r="AV1221" s="5">
        <v>91</v>
      </c>
      <c r="AW1221" s="5">
        <v>90</v>
      </c>
      <c r="AX1221" s="5">
        <v>95</v>
      </c>
      <c r="AY1221" s="5">
        <v>97</v>
      </c>
      <c r="AZ1221" s="5">
        <v>104</v>
      </c>
      <c r="BA1221" s="5">
        <v>101</v>
      </c>
      <c r="BB1221" s="5">
        <v>102</v>
      </c>
      <c r="BC1221" s="5">
        <v>103</v>
      </c>
      <c r="BD1221" s="5">
        <v>104</v>
      </c>
      <c r="BE1221" s="5">
        <v>103</v>
      </c>
      <c r="BF1221" s="5">
        <v>99</v>
      </c>
      <c r="BG1221" s="5">
        <v>98</v>
      </c>
      <c r="BH1221" s="5">
        <v>98</v>
      </c>
      <c r="BI1221" s="5">
        <v>99</v>
      </c>
      <c r="BJ1221" s="5">
        <v>102</v>
      </c>
      <c r="BK1221" s="5">
        <v>94</v>
      </c>
      <c r="BL1221" s="5">
        <v>98</v>
      </c>
      <c r="BM1221" s="5">
        <v>94</v>
      </c>
      <c r="BN1221" s="5">
        <v>95</v>
      </c>
      <c r="BO1221" s="5">
        <v>97</v>
      </c>
      <c r="BP1221" s="5">
        <v>96</v>
      </c>
      <c r="BQ1221" s="5">
        <v>99</v>
      </c>
      <c r="BR1221" s="5">
        <v>100</v>
      </c>
      <c r="BS1221">
        <v>102</v>
      </c>
      <c r="BT1221">
        <v>103</v>
      </c>
      <c r="BU1221">
        <v>99</v>
      </c>
      <c r="BV1221">
        <v>97</v>
      </c>
      <c r="BW1221">
        <v>75</v>
      </c>
      <c r="BX1221">
        <v>93</v>
      </c>
      <c r="BY1221">
        <v>100</v>
      </c>
      <c r="BZ1221">
        <v>102</v>
      </c>
      <c r="CA1221">
        <v>100</v>
      </c>
      <c r="CB1221">
        <v>103</v>
      </c>
      <c r="CC1221">
        <v>104</v>
      </c>
      <c r="CD1221">
        <v>93</v>
      </c>
      <c r="CE1221">
        <v>97</v>
      </c>
      <c r="CF1221">
        <v>99</v>
      </c>
      <c r="CG1221">
        <v>101</v>
      </c>
      <c r="CH1221">
        <v>98</v>
      </c>
      <c r="CI1221">
        <v>96</v>
      </c>
      <c r="CJ1221">
        <v>99</v>
      </c>
      <c r="CK1221">
        <v>99</v>
      </c>
      <c r="CL1221">
        <v>100</v>
      </c>
      <c r="CM1221">
        <v>101</v>
      </c>
      <c r="CN1221">
        <v>100</v>
      </c>
      <c r="CO1221">
        <v>96</v>
      </c>
      <c r="CP1221">
        <v>95</v>
      </c>
      <c r="CQ1221">
        <v>92</v>
      </c>
      <c r="CR1221">
        <v>93</v>
      </c>
      <c r="CS1221">
        <v>94</v>
      </c>
      <c r="CT1221">
        <v>98</v>
      </c>
      <c r="CU1221">
        <v>101</v>
      </c>
      <c r="CV1221">
        <v>101</v>
      </c>
      <c r="CW1221">
        <v>103</v>
      </c>
      <c r="CX1221" t="s">
        <v>5</v>
      </c>
      <c r="CY1221" t="s">
        <v>8</v>
      </c>
    </row>
    <row r="1222" spans="1:103" x14ac:dyDescent="0.25">
      <c r="A1222" t="s">
        <v>73</v>
      </c>
      <c r="B1222">
        <v>37.2667</v>
      </c>
      <c r="C1222">
        <v>-117.0167</v>
      </c>
      <c r="D1222">
        <v>4022</v>
      </c>
      <c r="E1222" t="s">
        <v>1</v>
      </c>
      <c r="F1222">
        <v>90.3</v>
      </c>
      <c r="G1222">
        <v>1955</v>
      </c>
      <c r="H1222">
        <v>8</v>
      </c>
      <c r="I1222" t="s">
        <v>260</v>
      </c>
      <c r="J1222">
        <v>63</v>
      </c>
      <c r="K1222">
        <v>75</v>
      </c>
      <c r="L1222">
        <v>83</v>
      </c>
      <c r="M1222">
        <v>84</v>
      </c>
      <c r="N1222">
        <v>92</v>
      </c>
      <c r="O1222">
        <v>98</v>
      </c>
      <c r="P1222">
        <v>101</v>
      </c>
      <c r="Q1222">
        <v>105</v>
      </c>
      <c r="R1222">
        <v>105</v>
      </c>
      <c r="S1222">
        <v>102</v>
      </c>
      <c r="T1222">
        <v>95</v>
      </c>
      <c r="U1222">
        <v>90</v>
      </c>
      <c r="V1222">
        <v>84</v>
      </c>
      <c r="W1222">
        <v>83</v>
      </c>
      <c r="X1222">
        <v>82</v>
      </c>
      <c r="Y1222">
        <v>81</v>
      </c>
      <c r="Z1222">
        <v>89</v>
      </c>
      <c r="AA1222">
        <v>93</v>
      </c>
      <c r="AB1222">
        <v>92</v>
      </c>
      <c r="AC1222">
        <v>94</v>
      </c>
      <c r="AD1222">
        <v>98</v>
      </c>
      <c r="AE1222">
        <v>99</v>
      </c>
      <c r="AF1222">
        <v>98</v>
      </c>
      <c r="AG1222">
        <v>98</v>
      </c>
      <c r="AH1222">
        <v>93</v>
      </c>
      <c r="AI1222">
        <v>88</v>
      </c>
      <c r="AJ1222">
        <v>89</v>
      </c>
      <c r="AK1222">
        <v>90</v>
      </c>
      <c r="AL1222">
        <v>86</v>
      </c>
      <c r="AM1222">
        <v>93</v>
      </c>
      <c r="AN1222" s="5">
        <v>91</v>
      </c>
      <c r="AO1222" s="5">
        <v>90</v>
      </c>
      <c r="AP1222" s="5">
        <v>89</v>
      </c>
      <c r="AQ1222" s="5">
        <v>88</v>
      </c>
      <c r="AR1222" s="5">
        <v>89</v>
      </c>
      <c r="AS1222" s="5">
        <v>91</v>
      </c>
      <c r="AT1222" s="5">
        <v>92</v>
      </c>
      <c r="AU1222" s="5">
        <v>96</v>
      </c>
      <c r="AV1222" s="5">
        <v>95</v>
      </c>
      <c r="AW1222" s="5">
        <v>90</v>
      </c>
      <c r="AX1222" s="5">
        <v>90</v>
      </c>
      <c r="AY1222" s="5">
        <v>96</v>
      </c>
      <c r="AZ1222" s="5">
        <v>104</v>
      </c>
      <c r="BA1222" s="5">
        <v>100</v>
      </c>
      <c r="BB1222" s="5">
        <v>100</v>
      </c>
      <c r="BC1222" s="5">
        <v>102</v>
      </c>
      <c r="BD1222" s="5">
        <v>104</v>
      </c>
      <c r="BE1222" s="5">
        <v>100</v>
      </c>
      <c r="BF1222" s="5">
        <v>98</v>
      </c>
      <c r="BG1222" s="5">
        <v>96</v>
      </c>
      <c r="BH1222" s="5">
        <v>98</v>
      </c>
      <c r="BI1222" s="5">
        <v>99</v>
      </c>
      <c r="BJ1222" s="5">
        <v>99</v>
      </c>
      <c r="BK1222" s="5">
        <v>101</v>
      </c>
      <c r="BL1222" s="5">
        <v>96</v>
      </c>
      <c r="BM1222" s="5">
        <v>94</v>
      </c>
      <c r="BN1222" s="5">
        <v>93</v>
      </c>
      <c r="BO1222" s="5">
        <v>95</v>
      </c>
      <c r="BP1222" s="5">
        <v>96</v>
      </c>
      <c r="BQ1222" s="5">
        <v>97</v>
      </c>
      <c r="BR1222" s="5">
        <v>99</v>
      </c>
      <c r="BS1222">
        <v>100</v>
      </c>
      <c r="BT1222">
        <v>102</v>
      </c>
      <c r="BU1222">
        <v>101</v>
      </c>
      <c r="BV1222">
        <v>90</v>
      </c>
      <c r="BW1222">
        <v>91</v>
      </c>
      <c r="BX1222">
        <v>94</v>
      </c>
      <c r="BY1222">
        <v>100</v>
      </c>
      <c r="BZ1222">
        <v>103</v>
      </c>
      <c r="CA1222">
        <v>101</v>
      </c>
      <c r="CB1222">
        <v>103</v>
      </c>
      <c r="CC1222">
        <v>103</v>
      </c>
      <c r="CD1222">
        <v>100</v>
      </c>
      <c r="CE1222">
        <v>92</v>
      </c>
      <c r="CF1222">
        <v>96</v>
      </c>
      <c r="CG1222">
        <v>96</v>
      </c>
      <c r="CH1222">
        <v>99</v>
      </c>
      <c r="CI1222">
        <v>97</v>
      </c>
      <c r="CJ1222">
        <v>95</v>
      </c>
      <c r="CK1222">
        <v>97</v>
      </c>
      <c r="CL1222">
        <v>98</v>
      </c>
      <c r="CM1222">
        <v>100</v>
      </c>
      <c r="CN1222">
        <v>100</v>
      </c>
      <c r="CO1222">
        <v>98</v>
      </c>
      <c r="CP1222">
        <v>93</v>
      </c>
      <c r="CQ1222">
        <v>90</v>
      </c>
      <c r="CR1222">
        <v>91</v>
      </c>
      <c r="CS1222">
        <v>94</v>
      </c>
      <c r="CT1222">
        <v>96</v>
      </c>
      <c r="CU1222">
        <v>100</v>
      </c>
      <c r="CV1222">
        <v>101</v>
      </c>
      <c r="CW1222">
        <v>102</v>
      </c>
      <c r="CX1222" t="s">
        <v>2</v>
      </c>
      <c r="CY1222" t="s">
        <v>74</v>
      </c>
    </row>
    <row r="1223" spans="1:103" x14ac:dyDescent="0.25">
      <c r="A1223" t="s">
        <v>49</v>
      </c>
      <c r="B1223">
        <v>36.1389</v>
      </c>
      <c r="C1223">
        <v>-117.9528</v>
      </c>
      <c r="D1223">
        <v>3825</v>
      </c>
      <c r="E1223" t="s">
        <v>1</v>
      </c>
      <c r="F1223">
        <v>103.6</v>
      </c>
      <c r="G1223">
        <v>1955</v>
      </c>
      <c r="H1223">
        <v>8</v>
      </c>
      <c r="I1223" t="s">
        <v>260</v>
      </c>
      <c r="J1223">
        <v>70</v>
      </c>
      <c r="K1223">
        <v>78</v>
      </c>
      <c r="L1223">
        <v>83</v>
      </c>
      <c r="M1223">
        <v>88</v>
      </c>
      <c r="N1223">
        <v>91</v>
      </c>
      <c r="O1223">
        <v>96</v>
      </c>
      <c r="P1223">
        <v>98</v>
      </c>
      <c r="Q1223">
        <v>100</v>
      </c>
      <c r="R1223">
        <v>98</v>
      </c>
      <c r="S1223">
        <v>88</v>
      </c>
      <c r="T1223">
        <v>81</v>
      </c>
      <c r="U1223">
        <v>79</v>
      </c>
      <c r="V1223">
        <v>80</v>
      </c>
      <c r="W1223">
        <v>79</v>
      </c>
      <c r="X1223">
        <v>83</v>
      </c>
      <c r="Y1223">
        <v>82</v>
      </c>
      <c r="Z1223">
        <v>84</v>
      </c>
      <c r="AA1223">
        <v>88</v>
      </c>
      <c r="AB1223">
        <v>87</v>
      </c>
      <c r="AC1223">
        <v>90</v>
      </c>
      <c r="AD1223">
        <v>93</v>
      </c>
      <c r="AE1223">
        <v>97</v>
      </c>
      <c r="AF1223">
        <v>93</v>
      </c>
      <c r="AG1223">
        <v>84</v>
      </c>
      <c r="AH1223">
        <v>85</v>
      </c>
      <c r="AI1223">
        <v>84</v>
      </c>
      <c r="AJ1223">
        <v>83</v>
      </c>
      <c r="AK1223">
        <v>89</v>
      </c>
      <c r="AL1223">
        <v>84</v>
      </c>
      <c r="AM1223">
        <v>90</v>
      </c>
      <c r="AN1223" s="5">
        <v>88</v>
      </c>
      <c r="AO1223" s="5">
        <v>90</v>
      </c>
      <c r="AP1223" s="5">
        <v>87</v>
      </c>
      <c r="AQ1223" s="5">
        <v>88</v>
      </c>
      <c r="AR1223" s="5">
        <v>84</v>
      </c>
      <c r="AS1223" s="5">
        <v>85</v>
      </c>
      <c r="AT1223" s="5">
        <v>89</v>
      </c>
      <c r="AU1223" s="5">
        <v>92</v>
      </c>
      <c r="AV1223" s="5">
        <v>91</v>
      </c>
      <c r="AW1223" s="5">
        <v>80</v>
      </c>
      <c r="AX1223" s="5">
        <v>87</v>
      </c>
      <c r="AY1223" s="5">
        <v>91</v>
      </c>
      <c r="AZ1223" s="5">
        <v>98</v>
      </c>
      <c r="BA1223" s="5">
        <v>91</v>
      </c>
      <c r="BB1223" s="5">
        <v>97</v>
      </c>
      <c r="BC1223" s="5">
        <v>100</v>
      </c>
      <c r="BD1223" s="5">
        <v>100</v>
      </c>
      <c r="BE1223" s="5">
        <v>96</v>
      </c>
      <c r="BF1223" s="5">
        <v>92</v>
      </c>
      <c r="BG1223" s="5">
        <v>91</v>
      </c>
      <c r="BH1223" s="5">
        <v>92</v>
      </c>
      <c r="BI1223" s="5">
        <v>94</v>
      </c>
      <c r="BJ1223" s="5">
        <v>97</v>
      </c>
      <c r="BK1223" s="5">
        <v>89</v>
      </c>
      <c r="BL1223" s="5">
        <v>91</v>
      </c>
      <c r="BM1223" s="5">
        <v>91</v>
      </c>
      <c r="BN1223" s="5">
        <v>90</v>
      </c>
      <c r="BO1223" s="5">
        <v>93</v>
      </c>
      <c r="BP1223" s="5">
        <v>91</v>
      </c>
      <c r="BQ1223" s="5">
        <v>93</v>
      </c>
      <c r="BR1223" s="5">
        <v>94</v>
      </c>
      <c r="BS1223">
        <v>94</v>
      </c>
      <c r="BT1223">
        <v>98</v>
      </c>
      <c r="BU1223">
        <v>96</v>
      </c>
      <c r="BV1223">
        <v>87</v>
      </c>
      <c r="BW1223">
        <v>84</v>
      </c>
      <c r="BX1223">
        <v>94</v>
      </c>
      <c r="BY1223">
        <v>97</v>
      </c>
      <c r="BZ1223">
        <v>90</v>
      </c>
      <c r="CA1223">
        <v>95</v>
      </c>
      <c r="CB1223">
        <v>96</v>
      </c>
      <c r="CC1223">
        <v>98</v>
      </c>
      <c r="CD1223">
        <v>95</v>
      </c>
      <c r="CE1223">
        <v>92</v>
      </c>
      <c r="CF1223">
        <v>93</v>
      </c>
      <c r="CG1223">
        <v>94</v>
      </c>
      <c r="CH1223">
        <v>95</v>
      </c>
      <c r="CI1223">
        <v>92</v>
      </c>
      <c r="CJ1223">
        <v>92</v>
      </c>
      <c r="CK1223">
        <v>94</v>
      </c>
      <c r="CL1223">
        <v>95</v>
      </c>
      <c r="CM1223">
        <v>96</v>
      </c>
      <c r="CN1223">
        <v>95</v>
      </c>
      <c r="CO1223">
        <v>95</v>
      </c>
      <c r="CP1223">
        <v>91</v>
      </c>
      <c r="CQ1223">
        <v>89</v>
      </c>
      <c r="CR1223">
        <v>90</v>
      </c>
      <c r="CS1223">
        <v>92</v>
      </c>
      <c r="CT1223">
        <v>93</v>
      </c>
      <c r="CU1223">
        <v>96</v>
      </c>
      <c r="CV1223">
        <v>97</v>
      </c>
      <c r="CW1223">
        <v>101</v>
      </c>
      <c r="CX1223" t="s">
        <v>5</v>
      </c>
      <c r="CY1223" t="s">
        <v>50</v>
      </c>
    </row>
    <row r="1224" spans="1:103" x14ac:dyDescent="0.25">
      <c r="A1224" t="s">
        <v>61</v>
      </c>
      <c r="B1224">
        <v>35.369199999999999</v>
      </c>
      <c r="C1224">
        <v>-117.6525</v>
      </c>
      <c r="D1224">
        <v>3570</v>
      </c>
      <c r="E1224" t="s">
        <v>1</v>
      </c>
      <c r="F1224">
        <v>140.5</v>
      </c>
      <c r="G1224">
        <v>1955</v>
      </c>
      <c r="H1224">
        <v>8</v>
      </c>
      <c r="I1224" t="s">
        <v>260</v>
      </c>
      <c r="J1224">
        <v>73</v>
      </c>
      <c r="K1224">
        <v>79</v>
      </c>
      <c r="L1224">
        <v>86</v>
      </c>
      <c r="M1224">
        <v>91</v>
      </c>
      <c r="N1224">
        <v>95</v>
      </c>
      <c r="O1224">
        <v>100</v>
      </c>
      <c r="P1224">
        <v>103</v>
      </c>
      <c r="Q1224">
        <v>106</v>
      </c>
      <c r="R1224">
        <v>104</v>
      </c>
      <c r="S1224">
        <v>97</v>
      </c>
      <c r="T1224">
        <v>85</v>
      </c>
      <c r="U1224">
        <v>84</v>
      </c>
      <c r="V1224">
        <v>85</v>
      </c>
      <c r="W1224">
        <v>82</v>
      </c>
      <c r="X1224">
        <v>79</v>
      </c>
      <c r="Y1224">
        <v>84</v>
      </c>
      <c r="Z1224">
        <v>91</v>
      </c>
      <c r="AA1224">
        <v>92</v>
      </c>
      <c r="AB1224">
        <v>93</v>
      </c>
      <c r="AC1224">
        <v>93</v>
      </c>
      <c r="AD1224">
        <v>98</v>
      </c>
      <c r="AE1224">
        <v>97</v>
      </c>
      <c r="AF1224">
        <v>93</v>
      </c>
      <c r="AG1224">
        <v>90</v>
      </c>
      <c r="AH1224">
        <v>87</v>
      </c>
      <c r="AI1224">
        <v>88</v>
      </c>
      <c r="AJ1224">
        <v>90</v>
      </c>
      <c r="AK1224">
        <v>89</v>
      </c>
      <c r="AL1224">
        <v>89</v>
      </c>
      <c r="AM1224">
        <v>93</v>
      </c>
      <c r="AN1224" s="5">
        <v>93</v>
      </c>
      <c r="AO1224" s="5">
        <v>90</v>
      </c>
      <c r="AP1224" s="5">
        <v>85</v>
      </c>
      <c r="AQ1224" s="5">
        <v>86</v>
      </c>
      <c r="AR1224" s="5">
        <v>89</v>
      </c>
      <c r="AS1224" s="5">
        <v>91</v>
      </c>
      <c r="AT1224" s="5">
        <v>95</v>
      </c>
      <c r="AU1224" s="5">
        <v>92</v>
      </c>
      <c r="AV1224" s="5">
        <v>85</v>
      </c>
      <c r="AW1224" s="5">
        <v>89</v>
      </c>
      <c r="AX1224" s="5">
        <v>92</v>
      </c>
      <c r="AY1224" s="5">
        <v>98</v>
      </c>
      <c r="AZ1224" s="5">
        <v>103</v>
      </c>
      <c r="BA1224" s="5">
        <v>103</v>
      </c>
      <c r="BB1224" s="5">
        <v>103</v>
      </c>
      <c r="BC1224" s="5">
        <v>103</v>
      </c>
      <c r="BD1224" s="5">
        <v>103</v>
      </c>
      <c r="BE1224" s="5">
        <v>103</v>
      </c>
      <c r="BF1224" s="5">
        <v>97</v>
      </c>
      <c r="BG1224" s="5">
        <v>97</v>
      </c>
      <c r="BH1224" s="5">
        <v>98</v>
      </c>
      <c r="BI1224" s="5">
        <v>101</v>
      </c>
      <c r="BJ1224" s="5">
        <v>102</v>
      </c>
      <c r="BK1224" s="5">
        <v>98</v>
      </c>
      <c r="BL1224" s="5">
        <v>96</v>
      </c>
      <c r="BM1224" s="5">
        <v>95</v>
      </c>
      <c r="BN1224" s="5">
        <v>95</v>
      </c>
      <c r="BO1224" s="5">
        <v>97</v>
      </c>
      <c r="BP1224" s="5">
        <v>97</v>
      </c>
      <c r="BQ1224" s="5">
        <v>98</v>
      </c>
      <c r="BR1224" s="5">
        <v>98</v>
      </c>
      <c r="BS1224">
        <v>98</v>
      </c>
      <c r="BT1224">
        <v>104</v>
      </c>
      <c r="BU1224">
        <v>104</v>
      </c>
      <c r="BV1224">
        <v>93</v>
      </c>
      <c r="BW1224">
        <v>95</v>
      </c>
      <c r="BX1224">
        <v>100</v>
      </c>
      <c r="BY1224">
        <v>101</v>
      </c>
      <c r="BZ1224">
        <v>101</v>
      </c>
      <c r="CA1224">
        <v>101</v>
      </c>
      <c r="CB1224">
        <v>103</v>
      </c>
      <c r="CC1224">
        <v>101</v>
      </c>
      <c r="CD1224">
        <v>101</v>
      </c>
      <c r="CE1224">
        <v>98</v>
      </c>
      <c r="CF1224">
        <v>99</v>
      </c>
      <c r="CG1224">
        <v>98</v>
      </c>
      <c r="CH1224">
        <v>99</v>
      </c>
      <c r="CI1224">
        <v>97</v>
      </c>
      <c r="CJ1224">
        <v>97</v>
      </c>
      <c r="CK1224">
        <v>98</v>
      </c>
      <c r="CL1224">
        <v>99</v>
      </c>
      <c r="CM1224">
        <v>102</v>
      </c>
      <c r="CN1224">
        <v>101</v>
      </c>
      <c r="CO1224">
        <v>99</v>
      </c>
      <c r="CP1224">
        <v>96</v>
      </c>
      <c r="CQ1224">
        <v>93</v>
      </c>
      <c r="CR1224">
        <v>94</v>
      </c>
      <c r="CS1224">
        <v>96</v>
      </c>
      <c r="CT1224">
        <v>96</v>
      </c>
      <c r="CU1224">
        <v>102</v>
      </c>
      <c r="CV1224">
        <v>104</v>
      </c>
      <c r="CW1224">
        <v>107</v>
      </c>
      <c r="CX1224" t="s">
        <v>5</v>
      </c>
      <c r="CY1224" t="s">
        <v>62</v>
      </c>
    </row>
    <row r="1225" spans="1:103" x14ac:dyDescent="0.25">
      <c r="A1225" t="s">
        <v>31</v>
      </c>
      <c r="B1225">
        <v>35.466099999999997</v>
      </c>
      <c r="C1225">
        <v>-114.9217</v>
      </c>
      <c r="D1225">
        <v>3540</v>
      </c>
      <c r="E1225" t="s">
        <v>1</v>
      </c>
      <c r="F1225">
        <v>207</v>
      </c>
      <c r="G1225">
        <v>1955</v>
      </c>
      <c r="H1225">
        <v>8</v>
      </c>
      <c r="I1225" t="s">
        <v>260</v>
      </c>
      <c r="J1225">
        <v>69</v>
      </c>
      <c r="K1225">
        <v>75</v>
      </c>
      <c r="L1225">
        <v>83</v>
      </c>
      <c r="M1225">
        <v>87</v>
      </c>
      <c r="N1225">
        <v>91</v>
      </c>
      <c r="O1225">
        <v>97</v>
      </c>
      <c r="P1225">
        <v>102</v>
      </c>
      <c r="Q1225">
        <v>105</v>
      </c>
      <c r="R1225">
        <v>105</v>
      </c>
      <c r="S1225">
        <v>96</v>
      </c>
      <c r="T1225">
        <v>93</v>
      </c>
      <c r="U1225">
        <v>85</v>
      </c>
      <c r="V1225">
        <v>83</v>
      </c>
      <c r="W1225">
        <v>81</v>
      </c>
      <c r="X1225">
        <v>86</v>
      </c>
      <c r="Y1225">
        <v>85</v>
      </c>
      <c r="Z1225">
        <v>90</v>
      </c>
      <c r="AA1225">
        <v>93</v>
      </c>
      <c r="AB1225">
        <v>95</v>
      </c>
      <c r="AC1225">
        <v>96</v>
      </c>
      <c r="AD1225">
        <v>100</v>
      </c>
      <c r="AE1225">
        <v>102</v>
      </c>
      <c r="AF1225">
        <v>99</v>
      </c>
      <c r="AG1225">
        <v>93</v>
      </c>
      <c r="AH1225">
        <v>90</v>
      </c>
      <c r="AI1225">
        <v>88</v>
      </c>
      <c r="AJ1225">
        <v>89</v>
      </c>
      <c r="AK1225">
        <v>90</v>
      </c>
      <c r="AL1225">
        <v>88</v>
      </c>
      <c r="AM1225">
        <v>89</v>
      </c>
      <c r="AN1225" s="5">
        <v>88</v>
      </c>
      <c r="AO1225" s="5">
        <v>89</v>
      </c>
      <c r="AP1225" s="5">
        <v>90</v>
      </c>
      <c r="AQ1225" s="5">
        <v>91</v>
      </c>
      <c r="AR1225" s="5">
        <v>90</v>
      </c>
      <c r="AS1225" s="5">
        <v>92</v>
      </c>
      <c r="AT1225" s="5">
        <v>95</v>
      </c>
      <c r="AU1225" s="5">
        <v>96</v>
      </c>
      <c r="AV1225" s="5">
        <v>93</v>
      </c>
      <c r="AW1225" s="5">
        <v>89</v>
      </c>
      <c r="AX1225" s="5">
        <v>92</v>
      </c>
      <c r="AY1225" s="5">
        <v>95</v>
      </c>
      <c r="AZ1225" s="5">
        <v>100</v>
      </c>
      <c r="BA1225" s="5">
        <v>98</v>
      </c>
      <c r="BB1225" s="5">
        <v>101</v>
      </c>
      <c r="BC1225" s="5">
        <v>101</v>
      </c>
      <c r="BD1225" s="5">
        <v>98</v>
      </c>
      <c r="BE1225" s="5">
        <v>95</v>
      </c>
      <c r="BF1225" s="5">
        <v>97</v>
      </c>
      <c r="BG1225" s="5">
        <v>94</v>
      </c>
      <c r="BH1225" s="5">
        <v>95</v>
      </c>
      <c r="BI1225" s="5">
        <v>96</v>
      </c>
      <c r="BJ1225" s="5">
        <v>97</v>
      </c>
      <c r="BK1225" s="5">
        <v>90</v>
      </c>
      <c r="BL1225" s="5">
        <v>83</v>
      </c>
      <c r="BM1225" s="5">
        <v>90</v>
      </c>
      <c r="BN1225" s="5">
        <v>93</v>
      </c>
      <c r="BO1225" s="5">
        <v>95</v>
      </c>
      <c r="BP1225" s="5">
        <v>96</v>
      </c>
      <c r="BQ1225" s="5">
        <v>94</v>
      </c>
      <c r="BR1225" s="5">
        <v>92</v>
      </c>
      <c r="BS1225">
        <v>91</v>
      </c>
      <c r="BT1225">
        <v>98</v>
      </c>
      <c r="BU1225">
        <v>91</v>
      </c>
      <c r="BV1225">
        <v>86</v>
      </c>
      <c r="BW1225">
        <v>90</v>
      </c>
      <c r="BX1225">
        <v>93</v>
      </c>
      <c r="BY1225">
        <v>91</v>
      </c>
      <c r="BZ1225">
        <v>93</v>
      </c>
      <c r="CA1225">
        <v>92</v>
      </c>
      <c r="CB1225">
        <v>98</v>
      </c>
      <c r="CC1225">
        <v>96</v>
      </c>
      <c r="CD1225">
        <v>94</v>
      </c>
      <c r="CE1225">
        <v>87</v>
      </c>
      <c r="CF1225">
        <v>92</v>
      </c>
      <c r="CG1225">
        <v>95</v>
      </c>
      <c r="CH1225">
        <v>92</v>
      </c>
      <c r="CI1225">
        <v>85</v>
      </c>
      <c r="CJ1225">
        <v>85</v>
      </c>
      <c r="CK1225">
        <v>89</v>
      </c>
      <c r="CL1225">
        <v>89</v>
      </c>
      <c r="CM1225">
        <v>94</v>
      </c>
      <c r="CN1225">
        <v>94</v>
      </c>
      <c r="CO1225">
        <v>88</v>
      </c>
      <c r="CP1225">
        <v>84</v>
      </c>
      <c r="CQ1225">
        <v>85</v>
      </c>
      <c r="CR1225">
        <v>90</v>
      </c>
      <c r="CS1225">
        <v>92</v>
      </c>
      <c r="CT1225">
        <v>95</v>
      </c>
      <c r="CU1225">
        <v>97</v>
      </c>
      <c r="CV1225">
        <v>100</v>
      </c>
      <c r="CW1225">
        <v>96</v>
      </c>
      <c r="CX1225" t="s">
        <v>2</v>
      </c>
      <c r="CY1225" t="s">
        <v>32</v>
      </c>
    </row>
    <row r="1226" spans="1:103" x14ac:dyDescent="0.25">
      <c r="A1226" t="s">
        <v>43</v>
      </c>
      <c r="B1226">
        <v>36.916699999999999</v>
      </c>
      <c r="C1226">
        <v>-116.75</v>
      </c>
      <c r="D1226">
        <v>3304</v>
      </c>
      <c r="E1226" t="s">
        <v>1</v>
      </c>
      <c r="F1226">
        <v>51.5</v>
      </c>
      <c r="G1226">
        <v>1955</v>
      </c>
      <c r="H1226">
        <v>8</v>
      </c>
      <c r="I1226" t="s">
        <v>260</v>
      </c>
      <c r="J1226">
        <v>68</v>
      </c>
      <c r="K1226">
        <v>78</v>
      </c>
      <c r="L1226">
        <v>86</v>
      </c>
      <c r="M1226">
        <v>89</v>
      </c>
      <c r="N1226">
        <v>95</v>
      </c>
      <c r="O1226">
        <v>100</v>
      </c>
      <c r="P1226">
        <v>103</v>
      </c>
      <c r="Q1226">
        <v>107</v>
      </c>
      <c r="R1226">
        <v>106</v>
      </c>
      <c r="S1226">
        <v>97</v>
      </c>
      <c r="T1226">
        <v>90</v>
      </c>
      <c r="U1226">
        <v>87</v>
      </c>
      <c r="V1226">
        <v>83</v>
      </c>
      <c r="W1226">
        <v>84</v>
      </c>
      <c r="X1226">
        <v>85</v>
      </c>
      <c r="Y1226">
        <v>84</v>
      </c>
      <c r="Z1226">
        <v>90</v>
      </c>
      <c r="AA1226">
        <v>94</v>
      </c>
      <c r="AB1226">
        <v>95</v>
      </c>
      <c r="AC1226">
        <v>97</v>
      </c>
      <c r="AD1226">
        <v>101</v>
      </c>
      <c r="AE1226">
        <v>100</v>
      </c>
      <c r="AF1226">
        <v>97</v>
      </c>
      <c r="AG1226">
        <v>92</v>
      </c>
      <c r="AH1226">
        <v>88</v>
      </c>
      <c r="AI1226">
        <v>88</v>
      </c>
      <c r="AJ1226">
        <v>90</v>
      </c>
      <c r="AK1226">
        <v>91</v>
      </c>
      <c r="AL1226">
        <v>87</v>
      </c>
      <c r="AM1226">
        <v>93</v>
      </c>
      <c r="AN1226" s="5">
        <v>94</v>
      </c>
      <c r="AO1226" s="5">
        <v>92</v>
      </c>
      <c r="AP1226" s="5">
        <v>92</v>
      </c>
      <c r="AQ1226" s="5">
        <v>91</v>
      </c>
      <c r="AR1226" s="5">
        <v>90</v>
      </c>
      <c r="AS1226" s="5">
        <v>94</v>
      </c>
      <c r="AT1226" s="5">
        <v>96</v>
      </c>
      <c r="AU1226" s="5">
        <v>96</v>
      </c>
      <c r="AV1226" s="5">
        <v>93</v>
      </c>
      <c r="AW1226" s="5">
        <v>88</v>
      </c>
      <c r="AX1226" s="5">
        <v>93</v>
      </c>
      <c r="AY1226" s="5">
        <v>97</v>
      </c>
      <c r="AZ1226" s="5">
        <v>104</v>
      </c>
      <c r="BA1226" s="5">
        <v>101</v>
      </c>
      <c r="BB1226" s="5">
        <v>102</v>
      </c>
      <c r="BC1226" s="5">
        <v>105</v>
      </c>
      <c r="BD1226" s="5">
        <v>104</v>
      </c>
      <c r="BE1226" s="5">
        <v>100</v>
      </c>
      <c r="BF1226" s="5">
        <v>98</v>
      </c>
      <c r="BG1226" s="5">
        <v>98</v>
      </c>
      <c r="BH1226" s="5">
        <v>99</v>
      </c>
      <c r="BI1226" s="5">
        <v>101</v>
      </c>
      <c r="BJ1226" s="5">
        <v>104</v>
      </c>
      <c r="BK1226" s="5">
        <v>97</v>
      </c>
      <c r="BL1226" s="5">
        <v>96</v>
      </c>
      <c r="BM1226" s="5">
        <v>94</v>
      </c>
      <c r="BN1226" s="5">
        <v>95</v>
      </c>
      <c r="BO1226" s="5">
        <v>95</v>
      </c>
      <c r="BP1226" s="5">
        <v>98</v>
      </c>
      <c r="BQ1226" s="5">
        <v>99</v>
      </c>
      <c r="BR1226" s="5">
        <v>99</v>
      </c>
      <c r="BS1226">
        <v>100</v>
      </c>
      <c r="BT1226">
        <v>105</v>
      </c>
      <c r="BU1226">
        <v>102</v>
      </c>
      <c r="BV1226">
        <v>91</v>
      </c>
      <c r="BW1226">
        <v>85</v>
      </c>
      <c r="BX1226">
        <v>96</v>
      </c>
      <c r="BY1226">
        <v>100</v>
      </c>
      <c r="BZ1226">
        <v>100</v>
      </c>
      <c r="CA1226">
        <v>97</v>
      </c>
      <c r="CB1226">
        <v>98</v>
      </c>
      <c r="CC1226">
        <v>103</v>
      </c>
      <c r="CD1226">
        <v>96</v>
      </c>
      <c r="CE1226">
        <v>94</v>
      </c>
      <c r="CF1226">
        <v>98</v>
      </c>
      <c r="CG1226">
        <v>98</v>
      </c>
      <c r="CH1226">
        <v>101</v>
      </c>
      <c r="CI1226">
        <v>97</v>
      </c>
      <c r="CJ1226">
        <v>96</v>
      </c>
      <c r="CK1226">
        <v>97</v>
      </c>
      <c r="CL1226">
        <v>100</v>
      </c>
      <c r="CM1226">
        <v>103</v>
      </c>
      <c r="CN1226">
        <v>102</v>
      </c>
      <c r="CO1226">
        <v>99</v>
      </c>
      <c r="CP1226">
        <v>93</v>
      </c>
      <c r="CQ1226">
        <v>91</v>
      </c>
      <c r="CR1226">
        <v>94</v>
      </c>
      <c r="CS1226">
        <v>96</v>
      </c>
      <c r="CT1226">
        <v>98</v>
      </c>
      <c r="CU1226">
        <v>103</v>
      </c>
      <c r="CV1226">
        <v>105</v>
      </c>
      <c r="CW1226">
        <v>105</v>
      </c>
      <c r="CX1226" t="s">
        <v>2</v>
      </c>
      <c r="CY1226" t="s">
        <v>44</v>
      </c>
    </row>
    <row r="1227" spans="1:103" x14ac:dyDescent="0.25">
      <c r="A1227" t="s">
        <v>33</v>
      </c>
      <c r="B1227">
        <v>36.583300000000001</v>
      </c>
      <c r="C1227">
        <v>-115.66670000000001</v>
      </c>
      <c r="D1227">
        <v>3136</v>
      </c>
      <c r="E1227" t="s">
        <v>1</v>
      </c>
      <c r="F1227">
        <v>108</v>
      </c>
      <c r="G1227">
        <v>1955</v>
      </c>
      <c r="H1227">
        <v>8</v>
      </c>
      <c r="I1227" t="s">
        <v>260</v>
      </c>
      <c r="J1227">
        <v>71</v>
      </c>
      <c r="K1227">
        <v>84</v>
      </c>
      <c r="L1227">
        <v>90</v>
      </c>
      <c r="M1227">
        <v>95</v>
      </c>
      <c r="N1227">
        <v>100</v>
      </c>
      <c r="O1227">
        <v>105</v>
      </c>
      <c r="P1227">
        <v>109</v>
      </c>
      <c r="Q1227">
        <v>112</v>
      </c>
      <c r="R1227">
        <v>112</v>
      </c>
      <c r="S1227">
        <v>100</v>
      </c>
      <c r="T1227">
        <v>96</v>
      </c>
      <c r="U1227">
        <v>91</v>
      </c>
      <c r="V1227">
        <v>86</v>
      </c>
      <c r="W1227">
        <v>89</v>
      </c>
      <c r="X1227">
        <v>94</v>
      </c>
      <c r="Y1227">
        <v>89</v>
      </c>
      <c r="Z1227">
        <v>97</v>
      </c>
      <c r="AA1227">
        <v>100</v>
      </c>
      <c r="AB1227">
        <v>101</v>
      </c>
      <c r="AC1227">
        <v>101</v>
      </c>
      <c r="AD1227">
        <v>107</v>
      </c>
      <c r="AE1227">
        <v>110</v>
      </c>
      <c r="AF1227">
        <v>108</v>
      </c>
      <c r="AG1227">
        <v>96</v>
      </c>
      <c r="AH1227">
        <v>98</v>
      </c>
      <c r="AI1227">
        <v>95</v>
      </c>
      <c r="AJ1227">
        <v>95</v>
      </c>
      <c r="AK1227">
        <v>100</v>
      </c>
      <c r="AL1227">
        <v>96</v>
      </c>
      <c r="AM1227">
        <v>99</v>
      </c>
      <c r="AN1227" s="5">
        <v>100</v>
      </c>
      <c r="AO1227" s="5">
        <v>100</v>
      </c>
      <c r="AP1227" s="5">
        <v>101</v>
      </c>
      <c r="AQ1227" s="5">
        <v>99</v>
      </c>
      <c r="AR1227" s="5">
        <v>99</v>
      </c>
      <c r="AS1227" s="5">
        <v>98</v>
      </c>
      <c r="AT1227" s="5">
        <v>102</v>
      </c>
      <c r="AU1227" s="5">
        <v>109</v>
      </c>
      <c r="AV1227" s="5">
        <v>100</v>
      </c>
      <c r="AW1227" s="5">
        <v>99</v>
      </c>
      <c r="AX1227" s="5">
        <v>101</v>
      </c>
      <c r="AY1227" s="5">
        <v>100</v>
      </c>
      <c r="AZ1227" s="5">
        <v>111</v>
      </c>
      <c r="BA1227" s="5">
        <v>107</v>
      </c>
      <c r="BB1227" s="5">
        <v>109</v>
      </c>
      <c r="BC1227" s="5">
        <v>109</v>
      </c>
      <c r="BD1227" s="5">
        <v>108</v>
      </c>
      <c r="BE1227" s="5">
        <v>100</v>
      </c>
      <c r="BF1227" s="5">
        <v>100</v>
      </c>
      <c r="BG1227" s="5">
        <v>106</v>
      </c>
      <c r="BH1227" s="5">
        <v>99</v>
      </c>
      <c r="BI1227" s="5">
        <v>104</v>
      </c>
      <c r="BJ1227" s="5">
        <v>108</v>
      </c>
      <c r="BK1227" s="5">
        <v>97</v>
      </c>
      <c r="BL1227" s="5">
        <v>94</v>
      </c>
      <c r="BM1227" s="5">
        <v>100</v>
      </c>
      <c r="BN1227" s="5">
        <v>101</v>
      </c>
      <c r="BO1227" s="5">
        <v>105</v>
      </c>
      <c r="BP1227" s="5">
        <v>105</v>
      </c>
      <c r="BQ1227" s="5">
        <v>105</v>
      </c>
      <c r="BR1227" s="5">
        <v>97</v>
      </c>
      <c r="BS1227">
        <v>101</v>
      </c>
      <c r="BT1227">
        <v>110</v>
      </c>
      <c r="BU1227">
        <v>102</v>
      </c>
      <c r="BV1227">
        <v>90</v>
      </c>
      <c r="BW1227">
        <v>92</v>
      </c>
      <c r="BX1227">
        <v>102</v>
      </c>
      <c r="BY1227">
        <v>104</v>
      </c>
      <c r="BZ1227">
        <v>110</v>
      </c>
      <c r="CA1227">
        <v>97</v>
      </c>
      <c r="CB1227">
        <v>110</v>
      </c>
      <c r="CC1227">
        <v>109</v>
      </c>
      <c r="CD1227">
        <v>94</v>
      </c>
      <c r="CE1227">
        <v>90</v>
      </c>
      <c r="CF1227">
        <v>98</v>
      </c>
      <c r="CG1227">
        <v>101</v>
      </c>
      <c r="CH1227">
        <v>102</v>
      </c>
      <c r="CI1227">
        <v>98</v>
      </c>
      <c r="CJ1227">
        <v>98</v>
      </c>
      <c r="CK1227">
        <v>96</v>
      </c>
      <c r="CL1227">
        <v>104</v>
      </c>
      <c r="CM1227">
        <v>107</v>
      </c>
      <c r="CN1227">
        <v>105</v>
      </c>
      <c r="CO1227">
        <v>91</v>
      </c>
      <c r="CP1227">
        <v>95</v>
      </c>
      <c r="CQ1227">
        <v>99</v>
      </c>
      <c r="CR1227">
        <v>101</v>
      </c>
      <c r="CS1227">
        <v>104</v>
      </c>
      <c r="CT1227">
        <v>107</v>
      </c>
      <c r="CU1227">
        <v>110</v>
      </c>
      <c r="CV1227">
        <v>111</v>
      </c>
      <c r="CX1227" t="s">
        <v>2</v>
      </c>
      <c r="CY1227" t="s">
        <v>34</v>
      </c>
    </row>
    <row r="1228" spans="1:103" x14ac:dyDescent="0.25">
      <c r="A1228" t="s">
        <v>95</v>
      </c>
      <c r="B1228">
        <v>34.450000000000003</v>
      </c>
      <c r="C1228">
        <v>-116.95</v>
      </c>
      <c r="D1228">
        <v>2963</v>
      </c>
      <c r="E1228" t="s">
        <v>1</v>
      </c>
      <c r="F1228">
        <v>223.7</v>
      </c>
      <c r="G1228">
        <v>1955</v>
      </c>
      <c r="H1228">
        <v>8</v>
      </c>
      <c r="I1228" t="s">
        <v>260</v>
      </c>
      <c r="J1228">
        <v>71</v>
      </c>
      <c r="K1228">
        <v>80</v>
      </c>
      <c r="L1228">
        <v>87</v>
      </c>
      <c r="M1228">
        <v>90</v>
      </c>
      <c r="N1228">
        <v>95</v>
      </c>
      <c r="O1228">
        <v>100</v>
      </c>
      <c r="P1228">
        <v>104</v>
      </c>
      <c r="Q1228">
        <v>106</v>
      </c>
      <c r="R1228">
        <v>106</v>
      </c>
      <c r="S1228">
        <v>97</v>
      </c>
      <c r="T1228">
        <v>95</v>
      </c>
      <c r="U1228">
        <v>90</v>
      </c>
      <c r="V1228">
        <v>81</v>
      </c>
      <c r="W1228">
        <v>86</v>
      </c>
      <c r="X1228">
        <v>87</v>
      </c>
      <c r="Y1228">
        <v>84</v>
      </c>
      <c r="Z1228">
        <v>91</v>
      </c>
      <c r="AA1228">
        <v>95</v>
      </c>
      <c r="AB1228">
        <v>97</v>
      </c>
      <c r="AC1228">
        <v>97</v>
      </c>
      <c r="AD1228">
        <v>100</v>
      </c>
      <c r="AE1228">
        <v>101</v>
      </c>
      <c r="AF1228">
        <v>98</v>
      </c>
      <c r="AG1228">
        <v>97</v>
      </c>
      <c r="AH1228">
        <v>88</v>
      </c>
      <c r="AI1228">
        <v>85</v>
      </c>
      <c r="AJ1228">
        <v>90</v>
      </c>
      <c r="AK1228">
        <v>89</v>
      </c>
      <c r="AL1228">
        <v>85</v>
      </c>
      <c r="AM1228">
        <v>89</v>
      </c>
      <c r="AN1228" s="5">
        <v>93</v>
      </c>
      <c r="AO1228" s="5">
        <v>91</v>
      </c>
      <c r="AP1228" s="5">
        <v>90</v>
      </c>
      <c r="AQ1228" s="5">
        <v>92</v>
      </c>
      <c r="AR1228" s="5">
        <v>92</v>
      </c>
      <c r="AS1228" s="5">
        <v>91</v>
      </c>
      <c r="AT1228" s="5">
        <v>95</v>
      </c>
      <c r="AU1228" s="5">
        <v>96</v>
      </c>
      <c r="AV1228" s="5">
        <v>92</v>
      </c>
      <c r="AW1228" s="5">
        <v>88</v>
      </c>
      <c r="AX1228" s="5">
        <v>93</v>
      </c>
      <c r="AY1228" s="5">
        <v>99</v>
      </c>
      <c r="AZ1228" s="5">
        <v>103</v>
      </c>
      <c r="BA1228" s="5">
        <v>101</v>
      </c>
      <c r="BB1228" s="5">
        <v>103</v>
      </c>
      <c r="BC1228" s="5">
        <v>102</v>
      </c>
      <c r="BD1228" s="5">
        <v>104</v>
      </c>
      <c r="BE1228" s="5">
        <v>98</v>
      </c>
      <c r="BF1228" s="5">
        <v>97</v>
      </c>
      <c r="BG1228" s="5">
        <v>95</v>
      </c>
      <c r="BH1228" s="5">
        <v>96</v>
      </c>
      <c r="BI1228" s="5">
        <v>98</v>
      </c>
      <c r="BJ1228" s="5">
        <v>100</v>
      </c>
      <c r="BK1228" s="5">
        <v>95</v>
      </c>
      <c r="BL1228" s="5">
        <v>97</v>
      </c>
      <c r="BM1228" s="5">
        <v>97</v>
      </c>
      <c r="BN1228" s="5">
        <v>98</v>
      </c>
      <c r="BO1228" s="5">
        <v>100</v>
      </c>
      <c r="BP1228" s="5">
        <v>100</v>
      </c>
      <c r="BQ1228" s="5">
        <v>101</v>
      </c>
      <c r="BR1228" s="5">
        <v>100</v>
      </c>
      <c r="BS1228">
        <v>96</v>
      </c>
      <c r="BT1228">
        <v>101</v>
      </c>
      <c r="BU1228">
        <v>100</v>
      </c>
      <c r="BV1228">
        <v>90</v>
      </c>
      <c r="BW1228">
        <v>95</v>
      </c>
      <c r="BX1228">
        <v>101</v>
      </c>
      <c r="BY1228">
        <v>101</v>
      </c>
      <c r="BZ1228">
        <v>100</v>
      </c>
      <c r="CA1228">
        <v>100</v>
      </c>
      <c r="CB1228">
        <v>99</v>
      </c>
      <c r="CC1228">
        <v>98</v>
      </c>
      <c r="CD1228">
        <v>98</v>
      </c>
      <c r="CE1228">
        <v>95</v>
      </c>
      <c r="CF1228">
        <v>98</v>
      </c>
      <c r="CG1228">
        <v>98</v>
      </c>
      <c r="CH1228">
        <v>98</v>
      </c>
      <c r="CI1228">
        <v>92</v>
      </c>
      <c r="CJ1228">
        <v>92</v>
      </c>
      <c r="CK1228">
        <v>97</v>
      </c>
      <c r="CL1228">
        <v>99</v>
      </c>
      <c r="CM1228">
        <v>101</v>
      </c>
      <c r="CN1228">
        <v>102</v>
      </c>
      <c r="CO1228">
        <v>98</v>
      </c>
      <c r="CP1228">
        <v>98</v>
      </c>
      <c r="CQ1228">
        <v>95</v>
      </c>
      <c r="CR1228">
        <v>97</v>
      </c>
      <c r="CS1228">
        <v>98</v>
      </c>
      <c r="CT1228">
        <v>100</v>
      </c>
      <c r="CU1228">
        <v>105</v>
      </c>
      <c r="CV1228">
        <v>103</v>
      </c>
      <c r="CW1228">
        <v>100</v>
      </c>
      <c r="CX1228" t="s">
        <v>5</v>
      </c>
      <c r="CY1228" t="s">
        <v>96</v>
      </c>
    </row>
    <row r="1229" spans="1:103" x14ac:dyDescent="0.25">
      <c r="A1229" t="s">
        <v>65</v>
      </c>
      <c r="B1229">
        <v>36.438099999999999</v>
      </c>
      <c r="C1229">
        <v>-115.36</v>
      </c>
      <c r="D1229">
        <v>2914</v>
      </c>
      <c r="E1229" t="s">
        <v>1</v>
      </c>
      <c r="F1229">
        <v>134.69999999999999</v>
      </c>
      <c r="G1229">
        <v>1955</v>
      </c>
      <c r="H1229">
        <v>8</v>
      </c>
      <c r="I1229" t="s">
        <v>260</v>
      </c>
      <c r="J1229">
        <v>70</v>
      </c>
      <c r="K1229">
        <v>78</v>
      </c>
      <c r="L1229">
        <v>87</v>
      </c>
      <c r="M1229">
        <v>89</v>
      </c>
      <c r="N1229">
        <v>93</v>
      </c>
      <c r="O1229">
        <v>101</v>
      </c>
      <c r="P1229">
        <v>104</v>
      </c>
      <c r="Q1229">
        <v>107</v>
      </c>
      <c r="R1229">
        <v>106</v>
      </c>
      <c r="S1229">
        <v>100</v>
      </c>
      <c r="T1229">
        <v>93</v>
      </c>
      <c r="U1229">
        <v>90</v>
      </c>
      <c r="V1229">
        <v>85</v>
      </c>
      <c r="W1229">
        <v>86</v>
      </c>
      <c r="X1229">
        <v>89</v>
      </c>
      <c r="Y1229">
        <v>85</v>
      </c>
      <c r="Z1229">
        <v>91</v>
      </c>
      <c r="AA1229">
        <v>97</v>
      </c>
      <c r="AB1229">
        <v>98</v>
      </c>
      <c r="AC1229">
        <v>99</v>
      </c>
      <c r="AD1229">
        <v>102</v>
      </c>
      <c r="AE1229">
        <v>105</v>
      </c>
      <c r="AF1229">
        <v>104</v>
      </c>
      <c r="AG1229">
        <v>98</v>
      </c>
      <c r="AH1229">
        <v>91</v>
      </c>
      <c r="AI1229">
        <v>92</v>
      </c>
      <c r="AJ1229">
        <v>93</v>
      </c>
      <c r="AK1229">
        <v>95</v>
      </c>
      <c r="AL1229">
        <v>93</v>
      </c>
      <c r="AM1229">
        <v>96</v>
      </c>
      <c r="AN1229" s="5">
        <v>96</v>
      </c>
      <c r="AO1229" s="5">
        <v>96</v>
      </c>
      <c r="AP1229" s="5">
        <v>95</v>
      </c>
      <c r="AQ1229" s="5">
        <v>94</v>
      </c>
      <c r="AR1229" s="5">
        <v>95</v>
      </c>
      <c r="AS1229" s="5">
        <v>94</v>
      </c>
      <c r="AT1229" s="5">
        <v>98</v>
      </c>
      <c r="AU1229" s="5">
        <v>100</v>
      </c>
      <c r="AV1229" s="5">
        <v>97</v>
      </c>
      <c r="AW1229" s="5">
        <v>94</v>
      </c>
      <c r="AX1229" s="5">
        <v>97</v>
      </c>
      <c r="AY1229" s="5">
        <v>99</v>
      </c>
      <c r="AZ1229" s="5">
        <v>106</v>
      </c>
      <c r="BA1229" s="5">
        <v>103</v>
      </c>
      <c r="BB1229" s="5">
        <v>104</v>
      </c>
      <c r="BC1229" s="5">
        <v>106</v>
      </c>
      <c r="BD1229" s="5">
        <v>104</v>
      </c>
      <c r="BE1229" s="5">
        <v>102</v>
      </c>
      <c r="BF1229" s="5">
        <v>98</v>
      </c>
      <c r="BG1229" s="5">
        <v>98</v>
      </c>
      <c r="BH1229" s="5">
        <v>100</v>
      </c>
      <c r="BI1229" s="5">
        <v>101</v>
      </c>
      <c r="BJ1229" s="5">
        <v>101</v>
      </c>
      <c r="BK1229" s="5">
        <v>97</v>
      </c>
      <c r="BL1229" s="5">
        <v>92</v>
      </c>
      <c r="BM1229" s="5">
        <v>98</v>
      </c>
      <c r="BN1229" s="5">
        <v>99</v>
      </c>
      <c r="BO1229" s="5">
        <v>99</v>
      </c>
      <c r="BP1229" s="5">
        <v>101</v>
      </c>
      <c r="BQ1229" s="5">
        <v>101</v>
      </c>
      <c r="BR1229" s="5">
        <v>98</v>
      </c>
      <c r="BS1229">
        <v>99</v>
      </c>
      <c r="BT1229">
        <v>104</v>
      </c>
      <c r="BU1229">
        <v>99</v>
      </c>
      <c r="BV1229">
        <v>91</v>
      </c>
      <c r="BW1229">
        <v>91</v>
      </c>
      <c r="BX1229">
        <v>97</v>
      </c>
      <c r="BY1229">
        <v>98</v>
      </c>
      <c r="BZ1229">
        <v>98</v>
      </c>
      <c r="CA1229">
        <v>94</v>
      </c>
      <c r="CB1229">
        <v>100</v>
      </c>
      <c r="CC1229">
        <v>100</v>
      </c>
      <c r="CD1229">
        <v>95</v>
      </c>
      <c r="CE1229">
        <v>91</v>
      </c>
      <c r="CF1229">
        <v>94</v>
      </c>
      <c r="CG1229">
        <v>98</v>
      </c>
      <c r="CH1229">
        <v>99</v>
      </c>
      <c r="CI1229">
        <v>92</v>
      </c>
      <c r="CJ1229">
        <v>93</v>
      </c>
      <c r="CK1229">
        <v>93</v>
      </c>
      <c r="CL1229">
        <v>97</v>
      </c>
      <c r="CM1229">
        <v>102</v>
      </c>
      <c r="CN1229">
        <v>100</v>
      </c>
      <c r="CO1229">
        <v>98</v>
      </c>
      <c r="CP1229">
        <v>90</v>
      </c>
      <c r="CQ1229">
        <v>91</v>
      </c>
      <c r="CR1229">
        <v>95</v>
      </c>
      <c r="CS1229">
        <v>97</v>
      </c>
      <c r="CT1229">
        <v>100</v>
      </c>
      <c r="CU1229">
        <v>101</v>
      </c>
      <c r="CV1229">
        <v>105</v>
      </c>
      <c r="CW1229">
        <v>101</v>
      </c>
      <c r="CX1229" t="s">
        <v>2</v>
      </c>
      <c r="CY1229" t="s">
        <v>66</v>
      </c>
    </row>
    <row r="1230" spans="1:103" x14ac:dyDescent="0.25">
      <c r="A1230" t="s">
        <v>99</v>
      </c>
      <c r="B1230">
        <v>34.583300000000001</v>
      </c>
      <c r="C1230">
        <v>-117.38330000000001</v>
      </c>
      <c r="D1230">
        <v>2851</v>
      </c>
      <c r="E1230" t="s">
        <v>1</v>
      </c>
      <c r="F1230">
        <v>213.9</v>
      </c>
      <c r="G1230">
        <v>1955</v>
      </c>
      <c r="H1230">
        <v>8</v>
      </c>
      <c r="I1230" t="s">
        <v>260</v>
      </c>
      <c r="J1230">
        <v>69</v>
      </c>
      <c r="K1230">
        <v>77</v>
      </c>
      <c r="L1230">
        <v>85</v>
      </c>
      <c r="M1230">
        <v>88</v>
      </c>
      <c r="N1230">
        <v>93</v>
      </c>
      <c r="O1230">
        <v>98</v>
      </c>
      <c r="P1230">
        <v>100</v>
      </c>
      <c r="Q1230">
        <v>102</v>
      </c>
      <c r="R1230">
        <v>101</v>
      </c>
      <c r="S1230">
        <v>87</v>
      </c>
      <c r="T1230">
        <v>79</v>
      </c>
      <c r="U1230">
        <v>80</v>
      </c>
      <c r="V1230">
        <v>78</v>
      </c>
      <c r="W1230">
        <v>80</v>
      </c>
      <c r="X1230">
        <v>81</v>
      </c>
      <c r="Y1230">
        <v>83</v>
      </c>
      <c r="Z1230">
        <v>90</v>
      </c>
      <c r="AA1230">
        <v>93</v>
      </c>
      <c r="AB1230">
        <v>92</v>
      </c>
      <c r="AC1230">
        <v>95</v>
      </c>
      <c r="AD1230">
        <v>100</v>
      </c>
      <c r="AE1230">
        <v>101</v>
      </c>
      <c r="AF1230">
        <v>92</v>
      </c>
      <c r="AG1230">
        <v>89</v>
      </c>
      <c r="AH1230">
        <v>80</v>
      </c>
      <c r="AI1230">
        <v>81</v>
      </c>
      <c r="AJ1230">
        <v>87</v>
      </c>
      <c r="AK1230">
        <v>85</v>
      </c>
      <c r="AL1230">
        <v>82</v>
      </c>
      <c r="AM1230">
        <v>90</v>
      </c>
      <c r="AN1230" s="5">
        <v>88</v>
      </c>
      <c r="AO1230" s="5">
        <v>89</v>
      </c>
      <c r="AP1230" s="5">
        <v>88</v>
      </c>
      <c r="AQ1230" s="5">
        <v>83</v>
      </c>
      <c r="AR1230" s="5">
        <v>88</v>
      </c>
      <c r="AS1230" s="5">
        <v>92</v>
      </c>
      <c r="AT1230" s="5">
        <v>94</v>
      </c>
      <c r="AU1230" s="5">
        <v>93</v>
      </c>
      <c r="AV1230" s="5">
        <v>88</v>
      </c>
      <c r="AW1230" s="5">
        <v>85</v>
      </c>
      <c r="AX1230" s="5">
        <v>89</v>
      </c>
      <c r="AY1230" s="5">
        <v>96</v>
      </c>
      <c r="AZ1230" s="5">
        <v>102</v>
      </c>
      <c r="BA1230" s="5">
        <v>100</v>
      </c>
      <c r="BB1230" s="5">
        <v>101</v>
      </c>
      <c r="BC1230" s="5">
        <v>102</v>
      </c>
      <c r="BD1230" s="5">
        <v>103</v>
      </c>
      <c r="BE1230" s="5">
        <v>98</v>
      </c>
      <c r="BF1230" s="5">
        <v>93</v>
      </c>
      <c r="BG1230" s="5">
        <v>94</v>
      </c>
      <c r="BH1230" s="5">
        <v>95</v>
      </c>
      <c r="BI1230" s="5">
        <v>97</v>
      </c>
      <c r="BJ1230" s="5">
        <v>98</v>
      </c>
      <c r="BK1230" s="5">
        <v>91</v>
      </c>
      <c r="BL1230" s="5">
        <v>91</v>
      </c>
      <c r="BM1230" s="5">
        <v>92</v>
      </c>
      <c r="BN1230" s="5">
        <v>93</v>
      </c>
      <c r="BO1230" s="5">
        <v>95</v>
      </c>
      <c r="BP1230" s="5">
        <v>97</v>
      </c>
      <c r="BQ1230" s="5">
        <v>97</v>
      </c>
      <c r="BR1230" s="5">
        <v>97</v>
      </c>
      <c r="BS1230">
        <v>96</v>
      </c>
      <c r="BT1230">
        <v>103</v>
      </c>
      <c r="BU1230">
        <v>97</v>
      </c>
      <c r="BV1230">
        <v>82</v>
      </c>
      <c r="BW1230">
        <v>96</v>
      </c>
      <c r="BX1230">
        <v>101</v>
      </c>
      <c r="BY1230">
        <v>99</v>
      </c>
      <c r="BZ1230">
        <v>100</v>
      </c>
      <c r="CA1230">
        <v>101</v>
      </c>
      <c r="CB1230">
        <v>100</v>
      </c>
      <c r="CC1230">
        <v>94</v>
      </c>
      <c r="CD1230">
        <v>98</v>
      </c>
      <c r="CE1230">
        <v>96</v>
      </c>
      <c r="CF1230">
        <v>97</v>
      </c>
      <c r="CG1230">
        <v>97</v>
      </c>
      <c r="CH1230">
        <v>95</v>
      </c>
      <c r="CI1230">
        <v>96</v>
      </c>
      <c r="CJ1230">
        <v>95</v>
      </c>
      <c r="CK1230">
        <v>97</v>
      </c>
      <c r="CL1230">
        <v>98</v>
      </c>
      <c r="CM1230">
        <v>101</v>
      </c>
      <c r="CN1230">
        <v>101</v>
      </c>
      <c r="CO1230">
        <v>98</v>
      </c>
      <c r="CP1230">
        <v>93</v>
      </c>
      <c r="CQ1230">
        <v>93</v>
      </c>
      <c r="CR1230">
        <v>96</v>
      </c>
      <c r="CS1230">
        <v>98</v>
      </c>
      <c r="CT1230">
        <v>99</v>
      </c>
      <c r="CU1230">
        <v>102</v>
      </c>
      <c r="CV1230">
        <v>104</v>
      </c>
      <c r="CW1230">
        <v>103</v>
      </c>
      <c r="CX1230" t="s">
        <v>5</v>
      </c>
      <c r="CY1230" t="s">
        <v>100</v>
      </c>
    </row>
    <row r="1231" spans="1:103" x14ac:dyDescent="0.25">
      <c r="A1231" t="s">
        <v>39</v>
      </c>
      <c r="B1231">
        <v>34.525300000000001</v>
      </c>
      <c r="C1231">
        <v>-117.29640000000001</v>
      </c>
      <c r="D1231">
        <v>2789</v>
      </c>
      <c r="E1231" t="s">
        <v>1</v>
      </c>
      <c r="F1231">
        <v>218.7</v>
      </c>
      <c r="G1231">
        <v>1955</v>
      </c>
      <c r="H1231">
        <v>8</v>
      </c>
      <c r="I1231" t="s">
        <v>260</v>
      </c>
      <c r="J1231">
        <v>62</v>
      </c>
      <c r="K1231">
        <v>70</v>
      </c>
      <c r="L1231">
        <v>78</v>
      </c>
      <c r="M1231">
        <v>87</v>
      </c>
      <c r="N1231">
        <v>91</v>
      </c>
      <c r="O1231">
        <v>95</v>
      </c>
      <c r="P1231">
        <v>100</v>
      </c>
      <c r="Q1231">
        <v>102</v>
      </c>
      <c r="R1231">
        <v>105</v>
      </c>
      <c r="S1231">
        <v>100</v>
      </c>
      <c r="T1231">
        <v>88</v>
      </c>
      <c r="U1231">
        <v>81</v>
      </c>
      <c r="V1231">
        <v>80</v>
      </c>
      <c r="W1231">
        <v>76</v>
      </c>
      <c r="X1231">
        <v>78</v>
      </c>
      <c r="Y1231">
        <v>81</v>
      </c>
      <c r="Z1231">
        <v>84</v>
      </c>
      <c r="AA1231">
        <v>91</v>
      </c>
      <c r="AB1231">
        <v>94</v>
      </c>
      <c r="AC1231">
        <v>92</v>
      </c>
      <c r="AD1231">
        <v>96</v>
      </c>
      <c r="AE1231">
        <v>99</v>
      </c>
      <c r="AF1231">
        <v>102</v>
      </c>
      <c r="AG1231">
        <v>95</v>
      </c>
      <c r="AH1231">
        <v>90</v>
      </c>
      <c r="AI1231">
        <v>80</v>
      </c>
      <c r="AJ1231">
        <v>81</v>
      </c>
      <c r="AK1231">
        <v>86</v>
      </c>
      <c r="AL1231">
        <v>86</v>
      </c>
      <c r="AM1231">
        <v>84</v>
      </c>
      <c r="AN1231" s="5">
        <v>92</v>
      </c>
      <c r="AO1231" s="5">
        <v>88</v>
      </c>
      <c r="AP1231" s="5">
        <v>88</v>
      </c>
      <c r="AQ1231" s="5">
        <v>89</v>
      </c>
      <c r="AR1231" s="5">
        <v>83</v>
      </c>
      <c r="AS1231" s="5">
        <v>88</v>
      </c>
      <c r="AT1231" s="5">
        <v>91</v>
      </c>
      <c r="AU1231" s="5">
        <v>95</v>
      </c>
      <c r="AV1231" s="5">
        <v>94</v>
      </c>
      <c r="AW1231" s="5">
        <v>86</v>
      </c>
      <c r="AX1231" s="5">
        <v>84</v>
      </c>
      <c r="AY1231" s="5">
        <v>92</v>
      </c>
      <c r="AZ1231" s="5">
        <v>98</v>
      </c>
      <c r="BA1231" s="5">
        <v>103</v>
      </c>
      <c r="BB1231" s="5">
        <v>100</v>
      </c>
      <c r="BC1231" s="5">
        <v>101</v>
      </c>
      <c r="BD1231" s="5">
        <v>101</v>
      </c>
      <c r="BE1231" s="5">
        <v>103</v>
      </c>
      <c r="BF1231" s="5">
        <v>101</v>
      </c>
      <c r="BG1231" s="5">
        <v>93</v>
      </c>
      <c r="BH1231" s="5">
        <v>94</v>
      </c>
      <c r="BI1231" s="5">
        <v>95</v>
      </c>
      <c r="BJ1231" s="5">
        <v>97</v>
      </c>
      <c r="BK1231" s="5">
        <v>100</v>
      </c>
      <c r="BL1231" s="5">
        <v>92</v>
      </c>
      <c r="BM1231" s="5">
        <v>92</v>
      </c>
      <c r="BN1231" s="5">
        <v>92</v>
      </c>
      <c r="BO1231" s="5">
        <v>92</v>
      </c>
      <c r="BP1231" s="5">
        <v>95</v>
      </c>
      <c r="BQ1231" s="5">
        <v>98</v>
      </c>
      <c r="BR1231" s="5">
        <v>98</v>
      </c>
      <c r="BS1231">
        <v>98</v>
      </c>
      <c r="BT1231">
        <v>96</v>
      </c>
      <c r="BU1231">
        <v>101</v>
      </c>
      <c r="BV1231">
        <v>97</v>
      </c>
      <c r="BW1231">
        <v>83</v>
      </c>
      <c r="BX1231">
        <v>97</v>
      </c>
      <c r="BY1231">
        <v>100</v>
      </c>
      <c r="BZ1231">
        <v>100</v>
      </c>
      <c r="CA1231">
        <v>100</v>
      </c>
      <c r="CB1231">
        <v>100</v>
      </c>
      <c r="CC1231">
        <v>100</v>
      </c>
      <c r="CD1231">
        <v>96</v>
      </c>
      <c r="CE1231">
        <v>98</v>
      </c>
      <c r="CF1231">
        <v>95</v>
      </c>
      <c r="CG1231">
        <v>95</v>
      </c>
      <c r="CH1231">
        <v>98</v>
      </c>
      <c r="CI1231">
        <v>97</v>
      </c>
      <c r="CJ1231">
        <v>96</v>
      </c>
      <c r="CK1231">
        <v>93</v>
      </c>
      <c r="CL1231">
        <v>97</v>
      </c>
      <c r="CM1231">
        <v>99</v>
      </c>
      <c r="CN1231">
        <v>101</v>
      </c>
      <c r="CO1231">
        <v>101</v>
      </c>
      <c r="CP1231">
        <v>98</v>
      </c>
      <c r="CQ1231">
        <v>92</v>
      </c>
      <c r="CR1231">
        <v>92</v>
      </c>
      <c r="CS1231">
        <v>98</v>
      </c>
      <c r="CT1231">
        <v>98</v>
      </c>
      <c r="CU1231">
        <v>98</v>
      </c>
      <c r="CV1231">
        <v>102</v>
      </c>
      <c r="CW1231">
        <v>105</v>
      </c>
      <c r="CX1231" t="s">
        <v>5</v>
      </c>
      <c r="CY1231" t="s">
        <v>40</v>
      </c>
    </row>
    <row r="1232" spans="1:103" x14ac:dyDescent="0.25">
      <c r="A1232" t="s">
        <v>71</v>
      </c>
      <c r="B1232">
        <v>36.65</v>
      </c>
      <c r="C1232">
        <v>-116.4</v>
      </c>
      <c r="D1232">
        <v>2671</v>
      </c>
      <c r="E1232" t="s">
        <v>1</v>
      </c>
      <c r="F1232">
        <v>46.6</v>
      </c>
      <c r="G1232">
        <v>1955</v>
      </c>
      <c r="H1232">
        <v>8</v>
      </c>
      <c r="I1232" t="s">
        <v>260</v>
      </c>
      <c r="J1232">
        <v>72</v>
      </c>
      <c r="K1232">
        <v>80</v>
      </c>
      <c r="L1232">
        <v>88</v>
      </c>
      <c r="M1232">
        <v>92</v>
      </c>
      <c r="N1232">
        <v>96</v>
      </c>
      <c r="O1232">
        <v>103</v>
      </c>
      <c r="P1232">
        <v>107</v>
      </c>
      <c r="Q1232">
        <v>110</v>
      </c>
      <c r="R1232">
        <v>100</v>
      </c>
      <c r="S1232">
        <v>92</v>
      </c>
      <c r="T1232">
        <v>90</v>
      </c>
      <c r="U1232">
        <v>87</v>
      </c>
      <c r="V1232">
        <v>86</v>
      </c>
      <c r="W1232">
        <v>85</v>
      </c>
      <c r="X1232">
        <v>85</v>
      </c>
      <c r="Y1232">
        <v>88</v>
      </c>
      <c r="Z1232">
        <v>93</v>
      </c>
      <c r="AA1232">
        <v>96</v>
      </c>
      <c r="AB1232">
        <v>98</v>
      </c>
      <c r="AC1232">
        <v>100</v>
      </c>
      <c r="AD1232">
        <v>104</v>
      </c>
      <c r="AE1232">
        <v>106</v>
      </c>
      <c r="AF1232">
        <v>108</v>
      </c>
      <c r="AG1232">
        <v>94</v>
      </c>
      <c r="AH1232">
        <v>91</v>
      </c>
      <c r="AI1232">
        <v>90</v>
      </c>
      <c r="AJ1232">
        <v>93</v>
      </c>
      <c r="AK1232">
        <v>95</v>
      </c>
      <c r="AL1232">
        <v>90</v>
      </c>
      <c r="AM1232">
        <v>97</v>
      </c>
      <c r="AN1232" s="5">
        <v>94</v>
      </c>
      <c r="AO1232" s="5">
        <v>94</v>
      </c>
      <c r="AP1232" s="5">
        <v>91</v>
      </c>
      <c r="AQ1232" s="5">
        <v>94</v>
      </c>
      <c r="AR1232" s="5">
        <v>91</v>
      </c>
      <c r="AS1232" s="5">
        <v>95</v>
      </c>
      <c r="AT1232" s="5">
        <v>98</v>
      </c>
      <c r="AU1232" s="5">
        <v>99</v>
      </c>
      <c r="AV1232" s="5">
        <v>97</v>
      </c>
      <c r="AW1232" s="5">
        <v>92</v>
      </c>
      <c r="AX1232" s="5">
        <v>96</v>
      </c>
      <c r="AY1232" s="5">
        <v>101</v>
      </c>
      <c r="AZ1232" s="5">
        <v>108</v>
      </c>
      <c r="BA1232" s="5">
        <v>109</v>
      </c>
      <c r="BB1232" s="5">
        <v>106</v>
      </c>
      <c r="BC1232" s="5">
        <v>107</v>
      </c>
      <c r="BD1232" s="5">
        <v>106</v>
      </c>
      <c r="BE1232" s="5">
        <v>99</v>
      </c>
      <c r="BF1232" s="5">
        <v>100</v>
      </c>
      <c r="BG1232" s="5">
        <v>100</v>
      </c>
      <c r="BH1232" s="5">
        <v>102</v>
      </c>
      <c r="BI1232" s="5">
        <v>105</v>
      </c>
      <c r="BJ1232" s="5">
        <v>108</v>
      </c>
      <c r="BK1232" s="5">
        <v>100</v>
      </c>
      <c r="BL1232" s="5">
        <v>97</v>
      </c>
      <c r="BM1232" s="5">
        <v>98</v>
      </c>
      <c r="BN1232" s="5">
        <v>98</v>
      </c>
      <c r="BO1232" s="5">
        <v>98</v>
      </c>
      <c r="BP1232" s="5">
        <v>101</v>
      </c>
      <c r="BQ1232" s="5">
        <v>108</v>
      </c>
      <c r="BR1232" s="5">
        <v>101</v>
      </c>
      <c r="BS1232">
        <v>103</v>
      </c>
      <c r="BT1232">
        <v>107</v>
      </c>
      <c r="BU1232">
        <v>102</v>
      </c>
      <c r="BV1232">
        <v>93</v>
      </c>
      <c r="BW1232">
        <v>91</v>
      </c>
      <c r="BX1232">
        <v>101</v>
      </c>
      <c r="BY1232">
        <v>105</v>
      </c>
      <c r="BZ1232">
        <v>104</v>
      </c>
      <c r="CA1232">
        <v>101</v>
      </c>
      <c r="CB1232">
        <v>106</v>
      </c>
      <c r="CC1232">
        <v>107</v>
      </c>
      <c r="CD1232">
        <v>101</v>
      </c>
      <c r="CE1232">
        <v>98</v>
      </c>
      <c r="CF1232">
        <v>100</v>
      </c>
      <c r="CG1232">
        <v>102</v>
      </c>
      <c r="CH1232">
        <v>101</v>
      </c>
      <c r="CI1232">
        <v>99</v>
      </c>
      <c r="CJ1232">
        <v>99</v>
      </c>
      <c r="CK1232">
        <v>98</v>
      </c>
      <c r="CL1232">
        <v>100</v>
      </c>
      <c r="CM1232">
        <v>104</v>
      </c>
      <c r="CN1232">
        <v>104</v>
      </c>
      <c r="CO1232">
        <v>104</v>
      </c>
      <c r="CP1232">
        <v>94</v>
      </c>
      <c r="CQ1232">
        <v>95</v>
      </c>
      <c r="CR1232">
        <v>96</v>
      </c>
      <c r="CS1232">
        <v>97</v>
      </c>
      <c r="CT1232">
        <v>101</v>
      </c>
      <c r="CU1232">
        <v>105</v>
      </c>
      <c r="CV1232">
        <v>107</v>
      </c>
      <c r="CW1232">
        <v>108</v>
      </c>
      <c r="CX1232" t="s">
        <v>2</v>
      </c>
      <c r="CY1232" t="s">
        <v>72</v>
      </c>
    </row>
    <row r="1233" spans="1:103" x14ac:dyDescent="0.25">
      <c r="A1233" t="s">
        <v>53</v>
      </c>
      <c r="B1233">
        <v>35.979999999999997</v>
      </c>
      <c r="C1233">
        <v>-114.8464</v>
      </c>
      <c r="D1233">
        <v>2500</v>
      </c>
      <c r="E1233" t="s">
        <v>1</v>
      </c>
      <c r="F1233">
        <v>188.9</v>
      </c>
      <c r="G1233">
        <v>1955</v>
      </c>
      <c r="H1233">
        <v>8</v>
      </c>
      <c r="I1233" t="s">
        <v>260</v>
      </c>
      <c r="J1233">
        <v>69</v>
      </c>
      <c r="K1233">
        <v>79</v>
      </c>
      <c r="L1233">
        <v>86</v>
      </c>
      <c r="M1233">
        <v>88</v>
      </c>
      <c r="N1233">
        <v>94</v>
      </c>
      <c r="O1233">
        <v>101</v>
      </c>
      <c r="P1233">
        <v>104</v>
      </c>
      <c r="Q1233">
        <v>108</v>
      </c>
      <c r="R1233">
        <v>108</v>
      </c>
      <c r="S1233">
        <v>98</v>
      </c>
      <c r="T1233">
        <v>91</v>
      </c>
      <c r="U1233">
        <v>88</v>
      </c>
      <c r="V1233">
        <v>85</v>
      </c>
      <c r="W1233">
        <v>85</v>
      </c>
      <c r="X1233">
        <v>89</v>
      </c>
      <c r="Y1233">
        <v>86</v>
      </c>
      <c r="Z1233">
        <v>93</v>
      </c>
      <c r="AA1233">
        <v>98</v>
      </c>
      <c r="AB1233">
        <v>97</v>
      </c>
      <c r="AC1233">
        <v>98</v>
      </c>
      <c r="AD1233">
        <v>102</v>
      </c>
      <c r="AE1233">
        <v>107</v>
      </c>
      <c r="AF1233">
        <v>104</v>
      </c>
      <c r="AG1233">
        <v>97</v>
      </c>
      <c r="AH1233">
        <v>90</v>
      </c>
      <c r="AI1233">
        <v>89</v>
      </c>
      <c r="AJ1233">
        <v>92</v>
      </c>
      <c r="AK1233">
        <v>92</v>
      </c>
      <c r="AL1233">
        <v>92</v>
      </c>
      <c r="AM1233">
        <v>92</v>
      </c>
      <c r="AN1233" s="5">
        <v>91</v>
      </c>
      <c r="AO1233" s="5">
        <v>90</v>
      </c>
      <c r="AP1233" s="5">
        <v>92</v>
      </c>
      <c r="AQ1233" s="5">
        <v>94</v>
      </c>
      <c r="AR1233" s="5">
        <v>92</v>
      </c>
      <c r="AS1233" s="5">
        <v>96</v>
      </c>
      <c r="AT1233" s="5">
        <v>96</v>
      </c>
      <c r="AU1233" s="5">
        <v>100</v>
      </c>
      <c r="AV1233" s="5">
        <v>98</v>
      </c>
      <c r="AW1233" s="5">
        <v>95</v>
      </c>
      <c r="AX1233" s="5">
        <v>94</v>
      </c>
      <c r="AY1233" s="5">
        <v>100</v>
      </c>
      <c r="AZ1233" s="5">
        <v>107</v>
      </c>
      <c r="BA1233" s="5">
        <v>103</v>
      </c>
      <c r="BB1233" s="5">
        <v>104</v>
      </c>
      <c r="BC1233" s="5">
        <v>103</v>
      </c>
      <c r="BD1233" s="5">
        <v>101</v>
      </c>
      <c r="BE1233" s="5">
        <v>101</v>
      </c>
      <c r="BF1233" s="5">
        <v>96</v>
      </c>
      <c r="BG1233" s="5">
        <v>98</v>
      </c>
      <c r="BH1233" s="5">
        <v>100</v>
      </c>
      <c r="BI1233" s="5">
        <v>100</v>
      </c>
      <c r="BJ1233" s="5">
        <v>103</v>
      </c>
      <c r="BK1233" s="5">
        <v>92</v>
      </c>
      <c r="BL1233" s="5">
        <v>88</v>
      </c>
      <c r="BM1233" s="5">
        <v>95</v>
      </c>
      <c r="BN1233" s="5">
        <v>100</v>
      </c>
      <c r="BO1233" s="5">
        <v>100</v>
      </c>
      <c r="BP1233" s="5">
        <v>101</v>
      </c>
      <c r="BQ1233" s="5">
        <v>99</v>
      </c>
      <c r="BR1233" s="5">
        <v>99</v>
      </c>
      <c r="BS1233">
        <v>98</v>
      </c>
      <c r="BT1233">
        <v>104</v>
      </c>
      <c r="BU1233">
        <v>94</v>
      </c>
      <c r="BV1233">
        <v>85</v>
      </c>
      <c r="BW1233">
        <v>94</v>
      </c>
      <c r="BX1233">
        <v>99</v>
      </c>
      <c r="BY1233">
        <v>94</v>
      </c>
      <c r="BZ1233">
        <v>98</v>
      </c>
      <c r="CA1233">
        <v>93</v>
      </c>
      <c r="CB1233">
        <v>100</v>
      </c>
      <c r="CC1233">
        <v>102</v>
      </c>
      <c r="CD1233">
        <v>95</v>
      </c>
      <c r="CE1233">
        <v>90</v>
      </c>
      <c r="CF1233">
        <v>95</v>
      </c>
      <c r="CG1233">
        <v>98</v>
      </c>
      <c r="CH1233">
        <v>95</v>
      </c>
      <c r="CI1233">
        <v>88</v>
      </c>
      <c r="CJ1233">
        <v>93</v>
      </c>
      <c r="CK1233">
        <v>95</v>
      </c>
      <c r="CL1233">
        <v>98</v>
      </c>
      <c r="CM1233">
        <v>101</v>
      </c>
      <c r="CN1233">
        <v>100</v>
      </c>
      <c r="CO1233">
        <v>95</v>
      </c>
      <c r="CP1233">
        <v>88</v>
      </c>
      <c r="CQ1233">
        <v>90</v>
      </c>
      <c r="CR1233">
        <v>96</v>
      </c>
      <c r="CS1233">
        <v>96</v>
      </c>
      <c r="CT1233">
        <v>98</v>
      </c>
      <c r="CU1233">
        <v>100</v>
      </c>
      <c r="CV1233">
        <v>104</v>
      </c>
      <c r="CW1233">
        <v>102</v>
      </c>
      <c r="CX1233" t="s">
        <v>2</v>
      </c>
      <c r="CY1233" t="s">
        <v>54</v>
      </c>
    </row>
    <row r="1234" spans="1:103" x14ac:dyDescent="0.25">
      <c r="A1234" t="s">
        <v>87</v>
      </c>
      <c r="B1234">
        <v>35.651400000000002</v>
      </c>
      <c r="C1234">
        <v>-117.8214</v>
      </c>
      <c r="D1234">
        <v>2430</v>
      </c>
      <c r="E1234" t="s">
        <v>1</v>
      </c>
      <c r="F1234">
        <v>124.4</v>
      </c>
      <c r="G1234">
        <v>1955</v>
      </c>
      <c r="H1234">
        <v>8</v>
      </c>
      <c r="I1234" t="s">
        <v>260</v>
      </c>
      <c r="J1234">
        <v>75</v>
      </c>
      <c r="K1234">
        <v>86</v>
      </c>
      <c r="L1234">
        <v>90</v>
      </c>
      <c r="M1234">
        <v>95</v>
      </c>
      <c r="N1234">
        <v>98</v>
      </c>
      <c r="O1234">
        <v>103</v>
      </c>
      <c r="P1234">
        <v>106</v>
      </c>
      <c r="Q1234">
        <v>109</v>
      </c>
      <c r="R1234">
        <v>108</v>
      </c>
      <c r="S1234">
        <v>105</v>
      </c>
      <c r="T1234">
        <v>95</v>
      </c>
      <c r="U1234">
        <v>87</v>
      </c>
      <c r="V1234">
        <v>87</v>
      </c>
      <c r="W1234">
        <v>87</v>
      </c>
      <c r="X1234">
        <v>88</v>
      </c>
      <c r="Y1234">
        <v>87</v>
      </c>
      <c r="Z1234">
        <v>94</v>
      </c>
      <c r="AA1234">
        <v>96</v>
      </c>
      <c r="AB1234">
        <v>99</v>
      </c>
      <c r="AC1234">
        <v>101</v>
      </c>
      <c r="AD1234">
        <v>103</v>
      </c>
      <c r="AE1234">
        <v>103</v>
      </c>
      <c r="AF1234">
        <v>100</v>
      </c>
      <c r="AG1234">
        <v>95</v>
      </c>
      <c r="AH1234">
        <v>92</v>
      </c>
      <c r="AI1234">
        <v>93</v>
      </c>
      <c r="AJ1234">
        <v>93</v>
      </c>
      <c r="AK1234">
        <v>93</v>
      </c>
      <c r="AL1234">
        <v>92</v>
      </c>
      <c r="AM1234">
        <v>96</v>
      </c>
      <c r="AN1234" s="5">
        <v>97</v>
      </c>
      <c r="AO1234" s="5">
        <v>96</v>
      </c>
      <c r="AP1234" s="5">
        <v>93</v>
      </c>
      <c r="AQ1234" s="5">
        <v>91</v>
      </c>
      <c r="AR1234" s="5">
        <v>92</v>
      </c>
      <c r="AS1234" s="5">
        <v>96</v>
      </c>
      <c r="AT1234" s="5">
        <v>98</v>
      </c>
      <c r="AU1234" s="5">
        <v>99</v>
      </c>
      <c r="AV1234" s="5">
        <v>96</v>
      </c>
      <c r="AW1234" s="5">
        <v>92</v>
      </c>
      <c r="AX1234" s="5">
        <v>96</v>
      </c>
      <c r="AY1234" s="5">
        <v>101</v>
      </c>
      <c r="AZ1234" s="5">
        <v>107</v>
      </c>
      <c r="BA1234" s="5">
        <v>106</v>
      </c>
      <c r="BB1234" s="5">
        <v>106</v>
      </c>
      <c r="BC1234" s="5">
        <v>106</v>
      </c>
      <c r="BD1234" s="5">
        <v>107</v>
      </c>
      <c r="BE1234" s="5">
        <v>105</v>
      </c>
      <c r="BF1234" s="5">
        <v>105</v>
      </c>
      <c r="BG1234" s="5">
        <v>100</v>
      </c>
      <c r="BH1234" s="5">
        <v>100</v>
      </c>
      <c r="BI1234" s="5">
        <v>102</v>
      </c>
      <c r="BJ1234" s="5">
        <v>106</v>
      </c>
      <c r="BK1234" s="5">
        <v>105</v>
      </c>
      <c r="BL1234" s="5">
        <v>100</v>
      </c>
      <c r="BM1234" s="5">
        <v>99</v>
      </c>
      <c r="BN1234" s="5">
        <v>101</v>
      </c>
      <c r="BO1234" s="5">
        <v>102</v>
      </c>
      <c r="BP1234" s="5">
        <v>100</v>
      </c>
      <c r="BQ1234" s="5">
        <v>101</v>
      </c>
      <c r="BR1234" s="5">
        <v>103</v>
      </c>
      <c r="BS1234">
        <v>103</v>
      </c>
      <c r="BT1234">
        <v>107</v>
      </c>
      <c r="BU1234">
        <v>108</v>
      </c>
      <c r="BV1234">
        <v>104</v>
      </c>
      <c r="BW1234">
        <v>98</v>
      </c>
      <c r="BX1234">
        <v>103</v>
      </c>
      <c r="BY1234">
        <v>105</v>
      </c>
      <c r="BZ1234">
        <v>105</v>
      </c>
      <c r="CA1234">
        <v>105</v>
      </c>
      <c r="CB1234">
        <v>107</v>
      </c>
      <c r="CC1234">
        <v>105</v>
      </c>
      <c r="CD1234">
        <v>104</v>
      </c>
      <c r="CE1234">
        <v>101</v>
      </c>
      <c r="CF1234">
        <v>105</v>
      </c>
      <c r="CG1234">
        <v>103</v>
      </c>
      <c r="CH1234">
        <v>102</v>
      </c>
      <c r="CI1234">
        <v>100</v>
      </c>
      <c r="CJ1234">
        <v>100</v>
      </c>
      <c r="CK1234">
        <v>102</v>
      </c>
      <c r="CL1234">
        <v>103</v>
      </c>
      <c r="CM1234">
        <v>106</v>
      </c>
      <c r="CN1234">
        <v>104</v>
      </c>
      <c r="CO1234">
        <v>101</v>
      </c>
      <c r="CP1234">
        <v>97</v>
      </c>
      <c r="CQ1234">
        <v>98</v>
      </c>
      <c r="CR1234">
        <v>99</v>
      </c>
      <c r="CS1234">
        <v>100</v>
      </c>
      <c r="CT1234">
        <v>101</v>
      </c>
      <c r="CU1234">
        <v>104</v>
      </c>
      <c r="CV1234">
        <v>107</v>
      </c>
      <c r="CW1234">
        <v>106</v>
      </c>
      <c r="CX1234" t="s">
        <v>5</v>
      </c>
      <c r="CY1234" t="s">
        <v>88</v>
      </c>
    </row>
    <row r="1235" spans="1:103" x14ac:dyDescent="0.25">
      <c r="A1235" t="s">
        <v>97</v>
      </c>
      <c r="B1235">
        <v>34.9</v>
      </c>
      <c r="C1235">
        <v>-117.86669999999999</v>
      </c>
      <c r="D1235">
        <v>2316</v>
      </c>
      <c r="E1235" t="s">
        <v>1</v>
      </c>
      <c r="F1235">
        <v>195.6</v>
      </c>
      <c r="G1235">
        <v>1955</v>
      </c>
      <c r="H1235">
        <v>8</v>
      </c>
      <c r="I1235" t="s">
        <v>260</v>
      </c>
      <c r="J1235">
        <v>72</v>
      </c>
      <c r="K1235">
        <v>81</v>
      </c>
      <c r="L1235">
        <v>88</v>
      </c>
      <c r="M1235">
        <v>93</v>
      </c>
      <c r="N1235">
        <v>97</v>
      </c>
      <c r="O1235">
        <v>101</v>
      </c>
      <c r="P1235">
        <v>102</v>
      </c>
      <c r="Q1235">
        <v>105</v>
      </c>
      <c r="R1235">
        <v>100</v>
      </c>
      <c r="S1235">
        <v>88</v>
      </c>
      <c r="T1235">
        <v>82</v>
      </c>
      <c r="U1235">
        <v>85</v>
      </c>
      <c r="V1235">
        <v>79</v>
      </c>
      <c r="W1235">
        <v>76</v>
      </c>
      <c r="X1235">
        <v>79</v>
      </c>
      <c r="Y1235">
        <v>83</v>
      </c>
      <c r="Z1235">
        <v>92</v>
      </c>
      <c r="AA1235">
        <v>94</v>
      </c>
      <c r="AB1235">
        <v>91</v>
      </c>
      <c r="AC1235">
        <v>97</v>
      </c>
      <c r="AD1235">
        <v>99</v>
      </c>
      <c r="AE1235">
        <v>100</v>
      </c>
      <c r="AF1235">
        <v>89</v>
      </c>
      <c r="AG1235">
        <v>90</v>
      </c>
      <c r="AH1235">
        <v>84</v>
      </c>
      <c r="AI1235">
        <v>79</v>
      </c>
      <c r="AJ1235">
        <v>89</v>
      </c>
      <c r="AK1235">
        <v>89</v>
      </c>
      <c r="AL1235">
        <v>85</v>
      </c>
      <c r="AM1235">
        <v>91</v>
      </c>
      <c r="AN1235" s="5">
        <v>89</v>
      </c>
      <c r="AO1235" s="5">
        <v>89</v>
      </c>
      <c r="AP1235" s="5">
        <v>86</v>
      </c>
      <c r="AQ1235" s="5">
        <v>83</v>
      </c>
      <c r="AR1235" s="5">
        <v>88</v>
      </c>
      <c r="AS1235" s="5">
        <v>93</v>
      </c>
      <c r="AT1235" s="5">
        <v>96</v>
      </c>
      <c r="AU1235" s="5">
        <v>92</v>
      </c>
      <c r="AV1235" s="5">
        <v>86</v>
      </c>
      <c r="AW1235" s="5">
        <v>85</v>
      </c>
      <c r="AX1235" s="5">
        <v>93</v>
      </c>
      <c r="AY1235" s="5">
        <v>101</v>
      </c>
      <c r="AZ1235" s="5">
        <v>105</v>
      </c>
      <c r="BA1235" s="5">
        <v>101</v>
      </c>
      <c r="BB1235" s="5">
        <v>102</v>
      </c>
      <c r="BC1235" s="5">
        <v>101</v>
      </c>
      <c r="BD1235" s="5">
        <v>105</v>
      </c>
      <c r="BE1235" s="5">
        <v>104</v>
      </c>
      <c r="BF1235" s="5">
        <v>97</v>
      </c>
      <c r="BG1235" s="5">
        <v>95</v>
      </c>
      <c r="BH1235" s="5">
        <v>98</v>
      </c>
      <c r="BI1235" s="5">
        <v>100</v>
      </c>
      <c r="BJ1235" s="5">
        <v>104</v>
      </c>
      <c r="BK1235" s="5">
        <v>100</v>
      </c>
      <c r="BL1235" s="5">
        <v>94</v>
      </c>
      <c r="BM1235" s="5">
        <v>95</v>
      </c>
      <c r="BN1235" s="5">
        <v>95</v>
      </c>
      <c r="BO1235" s="5">
        <v>98</v>
      </c>
      <c r="BP1235" s="5">
        <v>100</v>
      </c>
      <c r="BQ1235" s="5">
        <v>99</v>
      </c>
      <c r="BR1235" s="5">
        <v>100</v>
      </c>
      <c r="BS1235">
        <v>99</v>
      </c>
      <c r="BT1235">
        <v>103</v>
      </c>
      <c r="BU1235">
        <v>104</v>
      </c>
      <c r="BV1235">
        <v>93</v>
      </c>
      <c r="BW1235">
        <v>98</v>
      </c>
      <c r="BX1235">
        <v>102</v>
      </c>
      <c r="BY1235">
        <v>102</v>
      </c>
      <c r="BZ1235">
        <v>103</v>
      </c>
      <c r="CA1235">
        <v>104</v>
      </c>
      <c r="CB1235">
        <v>104</v>
      </c>
      <c r="CC1235">
        <v>101</v>
      </c>
      <c r="CD1235">
        <v>101</v>
      </c>
      <c r="CE1235">
        <v>99</v>
      </c>
      <c r="CF1235">
        <v>99</v>
      </c>
      <c r="CG1235">
        <v>99</v>
      </c>
      <c r="CH1235">
        <v>100</v>
      </c>
      <c r="CI1235">
        <v>99</v>
      </c>
      <c r="CJ1235">
        <v>99</v>
      </c>
      <c r="CK1235">
        <v>101</v>
      </c>
      <c r="CL1235">
        <v>100</v>
      </c>
      <c r="CM1235">
        <v>101</v>
      </c>
      <c r="CN1235">
        <v>104</v>
      </c>
      <c r="CO1235">
        <v>102</v>
      </c>
      <c r="CP1235">
        <v>96</v>
      </c>
      <c r="CQ1235">
        <v>94</v>
      </c>
      <c r="CR1235">
        <v>98</v>
      </c>
      <c r="CS1235">
        <v>98</v>
      </c>
      <c r="CT1235">
        <v>100</v>
      </c>
      <c r="CU1235">
        <v>104</v>
      </c>
      <c r="CV1235">
        <v>106</v>
      </c>
      <c r="CW1235">
        <v>106</v>
      </c>
      <c r="CX1235" t="s">
        <v>5</v>
      </c>
      <c r="CY1235" t="s">
        <v>98</v>
      </c>
    </row>
    <row r="1236" spans="1:103" x14ac:dyDescent="0.25">
      <c r="A1236" t="s">
        <v>79</v>
      </c>
      <c r="B1236">
        <v>35.686399999999999</v>
      </c>
      <c r="C1236">
        <v>-117.6908</v>
      </c>
      <c r="D1236">
        <v>2231</v>
      </c>
      <c r="E1236" t="s">
        <v>1</v>
      </c>
      <c r="F1236">
        <v>113.6</v>
      </c>
      <c r="G1236">
        <v>1955</v>
      </c>
      <c r="H1236">
        <v>8</v>
      </c>
      <c r="I1236" t="s">
        <v>260</v>
      </c>
      <c r="J1236">
        <v>74</v>
      </c>
      <c r="K1236">
        <v>82</v>
      </c>
      <c r="L1236">
        <v>92</v>
      </c>
      <c r="M1236">
        <v>95</v>
      </c>
      <c r="N1236">
        <v>99</v>
      </c>
      <c r="O1236">
        <v>104</v>
      </c>
      <c r="P1236">
        <v>106</v>
      </c>
      <c r="Q1236">
        <v>110</v>
      </c>
      <c r="R1236">
        <v>107</v>
      </c>
      <c r="S1236">
        <v>98</v>
      </c>
      <c r="T1236">
        <v>89</v>
      </c>
      <c r="U1236">
        <v>88</v>
      </c>
      <c r="V1236">
        <v>86</v>
      </c>
      <c r="W1236">
        <v>88</v>
      </c>
      <c r="X1236">
        <v>86</v>
      </c>
      <c r="Y1236">
        <v>87</v>
      </c>
      <c r="Z1236">
        <v>95</v>
      </c>
      <c r="AA1236">
        <v>97</v>
      </c>
      <c r="AB1236">
        <v>96</v>
      </c>
      <c r="AC1236">
        <v>100</v>
      </c>
      <c r="AD1236">
        <v>103</v>
      </c>
      <c r="AE1236">
        <v>102</v>
      </c>
      <c r="AF1236">
        <v>99</v>
      </c>
      <c r="AG1236">
        <v>93</v>
      </c>
      <c r="AH1236">
        <v>91</v>
      </c>
      <c r="AI1236">
        <v>92</v>
      </c>
      <c r="AJ1236">
        <v>93</v>
      </c>
      <c r="AK1236">
        <v>94</v>
      </c>
      <c r="AL1236">
        <v>93</v>
      </c>
      <c r="AM1236">
        <v>98</v>
      </c>
      <c r="AN1236" s="5">
        <v>96</v>
      </c>
      <c r="AO1236" s="5">
        <v>96</v>
      </c>
      <c r="AP1236" s="5">
        <v>91</v>
      </c>
      <c r="AQ1236" s="5">
        <v>91</v>
      </c>
      <c r="AR1236" s="5">
        <v>94</v>
      </c>
      <c r="AS1236" s="5">
        <v>95</v>
      </c>
      <c r="AT1236" s="5">
        <v>99</v>
      </c>
      <c r="AU1236" s="5">
        <v>99</v>
      </c>
      <c r="AV1236" s="5">
        <v>92</v>
      </c>
      <c r="AW1236" s="5">
        <v>92</v>
      </c>
      <c r="AX1236" s="5">
        <v>94</v>
      </c>
      <c r="AY1236" s="5">
        <v>102</v>
      </c>
      <c r="AZ1236" s="5">
        <v>108</v>
      </c>
      <c r="BA1236" s="5">
        <v>110</v>
      </c>
      <c r="BB1236" s="5">
        <v>105</v>
      </c>
      <c r="BC1236" s="5">
        <v>106</v>
      </c>
      <c r="BD1236" s="5">
        <v>106</v>
      </c>
      <c r="BE1236" s="5">
        <v>106</v>
      </c>
      <c r="BF1236" s="5">
        <v>100</v>
      </c>
      <c r="BG1236" s="5">
        <v>101</v>
      </c>
      <c r="BH1236" s="5">
        <v>100</v>
      </c>
      <c r="BI1236" s="5">
        <v>103</v>
      </c>
      <c r="BJ1236" s="5">
        <v>107</v>
      </c>
      <c r="BK1236" s="5">
        <v>101</v>
      </c>
      <c r="BL1236" s="5">
        <v>100</v>
      </c>
      <c r="BM1236" s="5">
        <v>98</v>
      </c>
      <c r="BN1236" s="5">
        <v>100</v>
      </c>
      <c r="BO1236" s="5">
        <v>100</v>
      </c>
      <c r="BP1236" s="5">
        <v>101</v>
      </c>
      <c r="BQ1236" s="5">
        <v>100</v>
      </c>
      <c r="BR1236" s="5">
        <v>101</v>
      </c>
      <c r="BS1236">
        <v>101</v>
      </c>
      <c r="BT1236">
        <v>105</v>
      </c>
      <c r="BU1236">
        <v>107</v>
      </c>
      <c r="BV1236">
        <v>98</v>
      </c>
      <c r="BW1236">
        <v>96</v>
      </c>
      <c r="BX1236">
        <v>102</v>
      </c>
      <c r="BY1236">
        <v>106</v>
      </c>
      <c r="BZ1236">
        <v>105</v>
      </c>
      <c r="CA1236">
        <v>104</v>
      </c>
      <c r="CB1236">
        <v>107</v>
      </c>
      <c r="CC1236">
        <v>104</v>
      </c>
      <c r="CD1236">
        <v>104</v>
      </c>
      <c r="CE1236">
        <v>104</v>
      </c>
      <c r="CF1236">
        <v>102</v>
      </c>
      <c r="CG1236">
        <v>102</v>
      </c>
      <c r="CH1236">
        <v>103</v>
      </c>
      <c r="CI1236">
        <v>100</v>
      </c>
      <c r="CJ1236">
        <v>100</v>
      </c>
      <c r="CK1236">
        <v>100</v>
      </c>
      <c r="CL1236">
        <v>103</v>
      </c>
      <c r="CM1236">
        <v>106</v>
      </c>
      <c r="CN1236">
        <v>104</v>
      </c>
      <c r="CO1236">
        <v>102</v>
      </c>
      <c r="CP1236">
        <v>100</v>
      </c>
      <c r="CQ1236">
        <v>97</v>
      </c>
      <c r="CR1236">
        <v>99</v>
      </c>
      <c r="CS1236">
        <v>99</v>
      </c>
      <c r="CT1236">
        <v>102</v>
      </c>
      <c r="CU1236">
        <v>104</v>
      </c>
      <c r="CV1236">
        <v>105</v>
      </c>
      <c r="CW1236">
        <v>105</v>
      </c>
      <c r="CX1236" t="s">
        <v>5</v>
      </c>
      <c r="CY1236" t="s">
        <v>80</v>
      </c>
    </row>
    <row r="1237" spans="1:103" x14ac:dyDescent="0.25">
      <c r="A1237" t="s">
        <v>91</v>
      </c>
      <c r="B1237">
        <v>36.071899999999999</v>
      </c>
      <c r="C1237">
        <v>-115.16330000000001</v>
      </c>
      <c r="D1237">
        <v>2175</v>
      </c>
      <c r="E1237" t="s">
        <v>1</v>
      </c>
      <c r="F1237">
        <v>158.69999999999999</v>
      </c>
      <c r="G1237">
        <v>1955</v>
      </c>
      <c r="H1237">
        <v>8</v>
      </c>
      <c r="I1237" t="s">
        <v>260</v>
      </c>
      <c r="J1237">
        <v>74</v>
      </c>
      <c r="K1237">
        <v>83</v>
      </c>
      <c r="L1237">
        <v>88</v>
      </c>
      <c r="M1237">
        <v>92</v>
      </c>
      <c r="N1237">
        <v>96</v>
      </c>
      <c r="O1237">
        <v>102</v>
      </c>
      <c r="P1237">
        <v>108</v>
      </c>
      <c r="Q1237">
        <v>111</v>
      </c>
      <c r="R1237">
        <v>110</v>
      </c>
      <c r="S1237">
        <v>104</v>
      </c>
      <c r="T1237">
        <v>97</v>
      </c>
      <c r="U1237">
        <v>94</v>
      </c>
      <c r="V1237">
        <v>88</v>
      </c>
      <c r="W1237">
        <v>91</v>
      </c>
      <c r="X1237">
        <v>93</v>
      </c>
      <c r="Y1237">
        <v>89</v>
      </c>
      <c r="Z1237">
        <v>96</v>
      </c>
      <c r="AA1237">
        <v>100</v>
      </c>
      <c r="AB1237">
        <v>102</v>
      </c>
      <c r="AC1237">
        <v>104</v>
      </c>
      <c r="AD1237">
        <v>107</v>
      </c>
      <c r="AE1237">
        <v>107</v>
      </c>
      <c r="AF1237">
        <v>104</v>
      </c>
      <c r="AG1237">
        <v>98</v>
      </c>
      <c r="AH1237">
        <v>96</v>
      </c>
      <c r="AI1237">
        <v>95</v>
      </c>
      <c r="AJ1237">
        <v>97</v>
      </c>
      <c r="AK1237">
        <v>98</v>
      </c>
      <c r="AL1237">
        <v>95</v>
      </c>
      <c r="AM1237">
        <v>99</v>
      </c>
      <c r="AN1237" s="5">
        <v>99</v>
      </c>
      <c r="AO1237" s="5">
        <v>99</v>
      </c>
      <c r="AP1237" s="5">
        <v>98</v>
      </c>
      <c r="AQ1237" s="5">
        <v>98</v>
      </c>
      <c r="AR1237" s="5">
        <v>100</v>
      </c>
      <c r="AS1237" s="5">
        <v>99</v>
      </c>
      <c r="AT1237" s="5">
        <v>102</v>
      </c>
      <c r="AU1237" s="5">
        <v>102</v>
      </c>
      <c r="AV1237" s="5">
        <v>99</v>
      </c>
      <c r="AW1237" s="5">
        <v>95</v>
      </c>
      <c r="AX1237" s="5">
        <v>100</v>
      </c>
      <c r="AY1237" s="5">
        <v>104</v>
      </c>
      <c r="AZ1237" s="5">
        <v>108</v>
      </c>
      <c r="BA1237" s="5">
        <v>107</v>
      </c>
      <c r="BB1237" s="5">
        <v>107</v>
      </c>
      <c r="BC1237" s="5">
        <v>109</v>
      </c>
      <c r="BD1237" s="5">
        <v>108</v>
      </c>
      <c r="BE1237" s="5">
        <v>101</v>
      </c>
      <c r="BF1237" s="5">
        <v>101</v>
      </c>
      <c r="BG1237" s="5">
        <v>98</v>
      </c>
      <c r="BH1237" s="5">
        <v>103</v>
      </c>
      <c r="BI1237" s="5">
        <v>104</v>
      </c>
      <c r="BJ1237" s="5">
        <v>104</v>
      </c>
      <c r="BK1237" s="5">
        <v>93</v>
      </c>
      <c r="BL1237" s="5">
        <v>97</v>
      </c>
      <c r="BM1237" s="5">
        <v>100</v>
      </c>
      <c r="BN1237" s="5">
        <v>100</v>
      </c>
      <c r="BO1237" s="5">
        <v>101</v>
      </c>
      <c r="BP1237" s="5">
        <v>103</v>
      </c>
      <c r="BQ1237" s="5">
        <v>104</v>
      </c>
      <c r="BR1237" s="5">
        <v>98</v>
      </c>
      <c r="BS1237">
        <v>100</v>
      </c>
      <c r="BT1237">
        <v>107</v>
      </c>
      <c r="BU1237">
        <v>100</v>
      </c>
      <c r="BV1237">
        <v>90</v>
      </c>
      <c r="BW1237">
        <v>97</v>
      </c>
      <c r="BX1237">
        <v>103</v>
      </c>
      <c r="BY1237">
        <v>101</v>
      </c>
      <c r="BZ1237">
        <v>103</v>
      </c>
      <c r="CA1237">
        <v>96</v>
      </c>
      <c r="CB1237">
        <v>104</v>
      </c>
      <c r="CC1237">
        <v>104</v>
      </c>
      <c r="CD1237">
        <v>97</v>
      </c>
      <c r="CE1237">
        <v>90</v>
      </c>
      <c r="CF1237">
        <v>98</v>
      </c>
      <c r="CG1237">
        <v>102</v>
      </c>
      <c r="CH1237">
        <v>102</v>
      </c>
      <c r="CI1237">
        <v>95</v>
      </c>
      <c r="CJ1237">
        <v>97</v>
      </c>
      <c r="CK1237">
        <v>99</v>
      </c>
      <c r="CL1237">
        <v>102</v>
      </c>
      <c r="CM1237">
        <v>105</v>
      </c>
      <c r="CN1237">
        <v>105</v>
      </c>
      <c r="CO1237">
        <v>101</v>
      </c>
      <c r="CP1237">
        <v>90</v>
      </c>
      <c r="CQ1237">
        <v>97</v>
      </c>
      <c r="CR1237">
        <v>99</v>
      </c>
      <c r="CS1237">
        <v>101</v>
      </c>
      <c r="CT1237">
        <v>103</v>
      </c>
      <c r="CU1237">
        <v>104</v>
      </c>
      <c r="CV1237">
        <v>108</v>
      </c>
      <c r="CW1237">
        <v>106</v>
      </c>
      <c r="CX1237" t="s">
        <v>2</v>
      </c>
      <c r="CY1237" t="s">
        <v>92</v>
      </c>
    </row>
    <row r="1238" spans="1:103" x14ac:dyDescent="0.25">
      <c r="A1238" t="s">
        <v>19</v>
      </c>
      <c r="B1238">
        <v>34.9</v>
      </c>
      <c r="C1238">
        <v>-117.0333</v>
      </c>
      <c r="D1238">
        <v>2162</v>
      </c>
      <c r="E1238" t="s">
        <v>1</v>
      </c>
      <c r="F1238">
        <v>174.2</v>
      </c>
      <c r="G1238">
        <v>1955</v>
      </c>
      <c r="H1238">
        <v>8</v>
      </c>
      <c r="I1238" t="s">
        <v>260</v>
      </c>
      <c r="J1238">
        <v>76</v>
      </c>
      <c r="K1238">
        <v>83</v>
      </c>
      <c r="L1238">
        <v>90</v>
      </c>
      <c r="M1238">
        <v>95</v>
      </c>
      <c r="N1238">
        <v>97</v>
      </c>
      <c r="O1238">
        <v>103</v>
      </c>
      <c r="P1238">
        <v>107</v>
      </c>
      <c r="Q1238">
        <v>110</v>
      </c>
      <c r="R1238">
        <v>107</v>
      </c>
      <c r="S1238">
        <v>96</v>
      </c>
      <c r="T1238">
        <v>90</v>
      </c>
      <c r="U1238">
        <v>87</v>
      </c>
      <c r="V1238">
        <v>87</v>
      </c>
      <c r="W1238">
        <v>88</v>
      </c>
      <c r="X1238">
        <v>87</v>
      </c>
      <c r="Y1238">
        <v>86</v>
      </c>
      <c r="Z1238">
        <v>95</v>
      </c>
      <c r="AA1238">
        <v>98</v>
      </c>
      <c r="AB1238">
        <v>97</v>
      </c>
      <c r="AC1238">
        <v>99</v>
      </c>
      <c r="AD1238">
        <v>103</v>
      </c>
      <c r="AE1238">
        <v>104</v>
      </c>
      <c r="AF1238">
        <v>98</v>
      </c>
      <c r="AG1238">
        <v>94</v>
      </c>
      <c r="AH1238">
        <v>88</v>
      </c>
      <c r="AI1238">
        <v>88</v>
      </c>
      <c r="AJ1238">
        <v>92</v>
      </c>
      <c r="AK1238">
        <v>92</v>
      </c>
      <c r="AL1238">
        <v>90</v>
      </c>
      <c r="AM1238">
        <v>95</v>
      </c>
      <c r="AN1238" s="5">
        <v>95</v>
      </c>
      <c r="AO1238" s="5">
        <v>96</v>
      </c>
      <c r="AP1238" s="5">
        <v>99</v>
      </c>
      <c r="AQ1238" s="5">
        <v>92</v>
      </c>
      <c r="AR1238" s="5">
        <v>93</v>
      </c>
      <c r="AS1238" s="5">
        <v>95</v>
      </c>
      <c r="AT1238" s="5">
        <v>97</v>
      </c>
      <c r="AU1238" s="5">
        <v>97</v>
      </c>
      <c r="AV1238" s="5">
        <v>94</v>
      </c>
      <c r="AW1238" s="5">
        <v>89</v>
      </c>
      <c r="AX1238" s="5">
        <v>96</v>
      </c>
      <c r="AY1238" s="5">
        <v>101</v>
      </c>
      <c r="AZ1238" s="5">
        <v>107</v>
      </c>
      <c r="BA1238" s="5">
        <v>105</v>
      </c>
      <c r="BB1238" s="5">
        <v>106</v>
      </c>
      <c r="BC1238" s="5">
        <v>105</v>
      </c>
      <c r="BD1238" s="5">
        <v>106</v>
      </c>
      <c r="BE1238" s="5">
        <v>102</v>
      </c>
      <c r="BF1238" s="5">
        <v>97</v>
      </c>
      <c r="BG1238" s="5">
        <v>100</v>
      </c>
      <c r="BH1238" s="5">
        <v>100</v>
      </c>
      <c r="BI1238" s="5">
        <v>102</v>
      </c>
      <c r="BJ1238" s="5">
        <v>104</v>
      </c>
      <c r="BK1238" s="5">
        <v>98</v>
      </c>
      <c r="BL1238" s="5">
        <v>99</v>
      </c>
      <c r="BM1238" s="5">
        <v>98</v>
      </c>
      <c r="BN1238" s="5">
        <v>99</v>
      </c>
      <c r="BO1238" s="5">
        <v>100</v>
      </c>
      <c r="BP1238" s="5">
        <v>100</v>
      </c>
      <c r="BQ1238" s="5">
        <v>102</v>
      </c>
      <c r="BR1238" s="5">
        <v>100</v>
      </c>
      <c r="BS1238">
        <v>100</v>
      </c>
      <c r="BT1238">
        <v>104</v>
      </c>
      <c r="BU1238">
        <v>104</v>
      </c>
      <c r="BV1238">
        <v>97</v>
      </c>
      <c r="BW1238">
        <v>99</v>
      </c>
      <c r="BX1238">
        <v>101</v>
      </c>
      <c r="BY1238">
        <v>105</v>
      </c>
      <c r="BZ1238">
        <v>103</v>
      </c>
      <c r="CA1238">
        <v>103</v>
      </c>
      <c r="CB1238">
        <v>105</v>
      </c>
      <c r="CC1238">
        <v>103</v>
      </c>
      <c r="CD1238">
        <v>99</v>
      </c>
      <c r="CE1238">
        <v>98</v>
      </c>
      <c r="CF1238">
        <v>99</v>
      </c>
      <c r="CG1238">
        <v>100</v>
      </c>
      <c r="CH1238">
        <v>100</v>
      </c>
      <c r="CI1238">
        <v>98</v>
      </c>
      <c r="CJ1238">
        <v>95</v>
      </c>
      <c r="CK1238">
        <v>99</v>
      </c>
      <c r="CL1238">
        <v>101</v>
      </c>
      <c r="CM1238">
        <v>104</v>
      </c>
      <c r="CN1238">
        <v>104</v>
      </c>
      <c r="CO1238">
        <v>101</v>
      </c>
      <c r="CP1238">
        <v>91</v>
      </c>
      <c r="CQ1238">
        <v>96</v>
      </c>
      <c r="CR1238">
        <v>98</v>
      </c>
      <c r="CS1238">
        <v>99</v>
      </c>
      <c r="CT1238">
        <v>99</v>
      </c>
      <c r="CU1238">
        <v>103</v>
      </c>
      <c r="CV1238">
        <v>107</v>
      </c>
      <c r="CW1238">
        <v>103</v>
      </c>
      <c r="CX1238" t="s">
        <v>5</v>
      </c>
      <c r="CY1238" t="s">
        <v>20</v>
      </c>
    </row>
    <row r="1239" spans="1:103" x14ac:dyDescent="0.25">
      <c r="A1239" t="s">
        <v>111</v>
      </c>
      <c r="B1239">
        <v>35.299999999999997</v>
      </c>
      <c r="C1239">
        <v>-117.9667</v>
      </c>
      <c r="D1239">
        <v>2011</v>
      </c>
      <c r="E1239" t="s">
        <v>1</v>
      </c>
      <c r="F1239">
        <v>162.69999999999999</v>
      </c>
      <c r="G1239">
        <v>1955</v>
      </c>
      <c r="H1239">
        <v>8</v>
      </c>
      <c r="I1239" t="s">
        <v>260</v>
      </c>
      <c r="J1239">
        <v>76</v>
      </c>
      <c r="K1239">
        <v>85</v>
      </c>
      <c r="L1239">
        <v>92</v>
      </c>
      <c r="M1239">
        <v>94</v>
      </c>
      <c r="N1239">
        <v>100</v>
      </c>
      <c r="O1239">
        <v>106</v>
      </c>
      <c r="P1239">
        <v>107</v>
      </c>
      <c r="Q1239">
        <v>111</v>
      </c>
      <c r="R1239">
        <v>110</v>
      </c>
      <c r="S1239">
        <v>95</v>
      </c>
      <c r="T1239">
        <v>89</v>
      </c>
      <c r="U1239">
        <v>88</v>
      </c>
      <c r="V1239">
        <v>88</v>
      </c>
      <c r="W1239">
        <v>86</v>
      </c>
      <c r="X1239">
        <v>81</v>
      </c>
      <c r="Y1239">
        <v>87</v>
      </c>
      <c r="Z1239">
        <v>95</v>
      </c>
      <c r="AA1239">
        <v>98</v>
      </c>
      <c r="AB1239">
        <v>98</v>
      </c>
      <c r="AC1239">
        <v>100</v>
      </c>
      <c r="AD1239">
        <v>101</v>
      </c>
      <c r="AE1239">
        <v>101</v>
      </c>
      <c r="AF1239">
        <v>94</v>
      </c>
      <c r="AG1239">
        <v>88</v>
      </c>
      <c r="AH1239">
        <v>92</v>
      </c>
      <c r="AI1239">
        <v>94</v>
      </c>
      <c r="AJ1239">
        <v>93</v>
      </c>
      <c r="AK1239">
        <v>90</v>
      </c>
      <c r="AL1239">
        <v>87</v>
      </c>
      <c r="AM1239">
        <v>98</v>
      </c>
      <c r="AN1239" s="5">
        <v>96</v>
      </c>
      <c r="AO1239" s="5">
        <v>91</v>
      </c>
      <c r="AP1239" s="5">
        <v>90</v>
      </c>
      <c r="AQ1239" s="5">
        <v>88</v>
      </c>
      <c r="AR1239" s="5">
        <v>92</v>
      </c>
      <c r="AS1239" s="5">
        <v>94</v>
      </c>
      <c r="AT1239" s="5">
        <v>97</v>
      </c>
      <c r="AU1239" s="5">
        <v>94</v>
      </c>
      <c r="AV1239" s="5">
        <v>88</v>
      </c>
      <c r="AW1239" s="5">
        <v>95</v>
      </c>
      <c r="AX1239" s="5">
        <v>101</v>
      </c>
      <c r="AY1239" s="5">
        <v>107</v>
      </c>
      <c r="AZ1239" s="5">
        <v>105</v>
      </c>
      <c r="BA1239" s="5">
        <v>106</v>
      </c>
      <c r="BB1239" s="5">
        <v>105</v>
      </c>
      <c r="BC1239" s="5">
        <v>106</v>
      </c>
      <c r="BD1239" s="5">
        <v>107</v>
      </c>
      <c r="BE1239" s="5">
        <v>106</v>
      </c>
      <c r="BF1239" s="5">
        <v>101</v>
      </c>
      <c r="BG1239" s="5">
        <v>101</v>
      </c>
      <c r="BH1239" s="5">
        <v>102</v>
      </c>
      <c r="BI1239" s="5">
        <v>103</v>
      </c>
      <c r="BJ1239" s="5">
        <v>106</v>
      </c>
      <c r="BK1239" s="5">
        <v>101</v>
      </c>
      <c r="BL1239" s="5">
        <v>100</v>
      </c>
      <c r="BM1239" s="5">
        <v>99</v>
      </c>
      <c r="BN1239" s="5">
        <v>99</v>
      </c>
      <c r="BO1239" s="5">
        <v>100</v>
      </c>
      <c r="BP1239" s="5">
        <v>101</v>
      </c>
      <c r="BQ1239" s="5">
        <v>102</v>
      </c>
      <c r="BR1239" s="5">
        <v>104</v>
      </c>
      <c r="BS1239">
        <v>103</v>
      </c>
      <c r="BT1239">
        <v>106</v>
      </c>
      <c r="BU1239">
        <v>109</v>
      </c>
      <c r="BV1239">
        <v>100</v>
      </c>
      <c r="BW1239">
        <v>104</v>
      </c>
      <c r="BX1239">
        <v>105</v>
      </c>
      <c r="BY1239">
        <v>106</v>
      </c>
      <c r="BZ1239">
        <v>104</v>
      </c>
      <c r="CA1239">
        <v>107</v>
      </c>
      <c r="CB1239">
        <v>104</v>
      </c>
      <c r="CC1239">
        <v>105</v>
      </c>
      <c r="CD1239">
        <v>102</v>
      </c>
      <c r="CE1239">
        <v>101</v>
      </c>
      <c r="CF1239">
        <v>103</v>
      </c>
      <c r="CG1239">
        <v>104</v>
      </c>
      <c r="CH1239">
        <v>104</v>
      </c>
      <c r="CI1239">
        <v>101</v>
      </c>
      <c r="CJ1239">
        <v>101</v>
      </c>
      <c r="CK1239">
        <v>103</v>
      </c>
      <c r="CL1239">
        <v>105</v>
      </c>
      <c r="CM1239">
        <v>106</v>
      </c>
      <c r="CN1239">
        <v>106</v>
      </c>
      <c r="CO1239">
        <v>104</v>
      </c>
      <c r="CP1239">
        <v>101</v>
      </c>
      <c r="CQ1239">
        <v>99</v>
      </c>
      <c r="CR1239">
        <v>99</v>
      </c>
      <c r="CS1239">
        <v>102</v>
      </c>
      <c r="CT1239">
        <v>101</v>
      </c>
      <c r="CU1239">
        <v>105</v>
      </c>
      <c r="CV1239">
        <v>109</v>
      </c>
      <c r="CW1239">
        <v>109</v>
      </c>
      <c r="CX1239" t="s">
        <v>5</v>
      </c>
      <c r="CY1239" t="s">
        <v>112</v>
      </c>
    </row>
    <row r="1240" spans="1:103" x14ac:dyDescent="0.25">
      <c r="A1240" t="s">
        <v>77</v>
      </c>
      <c r="B1240">
        <v>34.8536</v>
      </c>
      <c r="C1240">
        <v>-116.7869</v>
      </c>
      <c r="D1240">
        <v>1919</v>
      </c>
      <c r="E1240" t="s">
        <v>1</v>
      </c>
      <c r="F1240">
        <v>178.9</v>
      </c>
      <c r="G1240">
        <v>1955</v>
      </c>
      <c r="H1240">
        <v>8</v>
      </c>
      <c r="I1240" t="s">
        <v>260</v>
      </c>
      <c r="J1240">
        <v>79</v>
      </c>
      <c r="K1240">
        <v>85</v>
      </c>
      <c r="L1240">
        <v>92</v>
      </c>
      <c r="M1240">
        <v>97</v>
      </c>
      <c r="N1240">
        <v>99</v>
      </c>
      <c r="O1240">
        <v>104</v>
      </c>
      <c r="P1240">
        <v>108</v>
      </c>
      <c r="Q1240">
        <v>112</v>
      </c>
      <c r="R1240">
        <v>109</v>
      </c>
      <c r="S1240">
        <v>102</v>
      </c>
      <c r="T1240">
        <v>94</v>
      </c>
      <c r="U1240">
        <v>90</v>
      </c>
      <c r="V1240">
        <v>90</v>
      </c>
      <c r="W1240">
        <v>92</v>
      </c>
      <c r="X1240">
        <v>91</v>
      </c>
      <c r="Y1240">
        <v>90</v>
      </c>
      <c r="Z1240">
        <v>96</v>
      </c>
      <c r="AA1240">
        <v>100</v>
      </c>
      <c r="AB1240">
        <v>100</v>
      </c>
      <c r="AC1240">
        <v>101</v>
      </c>
      <c r="AD1240">
        <v>103</v>
      </c>
      <c r="AE1240">
        <v>105</v>
      </c>
      <c r="AF1240">
        <v>100</v>
      </c>
      <c r="AG1240">
        <v>96</v>
      </c>
      <c r="AH1240">
        <v>91</v>
      </c>
      <c r="AI1240">
        <v>93</v>
      </c>
      <c r="AJ1240">
        <v>94</v>
      </c>
      <c r="AK1240">
        <v>96</v>
      </c>
      <c r="AL1240">
        <v>93</v>
      </c>
      <c r="AM1240">
        <v>98</v>
      </c>
      <c r="AN1240" s="5">
        <v>98</v>
      </c>
      <c r="AO1240" s="5">
        <v>100</v>
      </c>
      <c r="AP1240" s="5">
        <v>97</v>
      </c>
      <c r="AQ1240" s="5">
        <v>94</v>
      </c>
      <c r="AR1240" s="5">
        <v>96</v>
      </c>
      <c r="AS1240" s="5">
        <v>96</v>
      </c>
      <c r="AT1240" s="5">
        <v>100</v>
      </c>
      <c r="AU1240" s="5">
        <v>100</v>
      </c>
      <c r="AV1240" s="5">
        <v>96</v>
      </c>
      <c r="AW1240" s="5">
        <v>95</v>
      </c>
      <c r="AX1240" s="5">
        <v>96</v>
      </c>
      <c r="AY1240" s="5">
        <v>103</v>
      </c>
      <c r="AZ1240" s="5">
        <v>107</v>
      </c>
      <c r="BA1240" s="5">
        <v>106</v>
      </c>
      <c r="BB1240" s="5">
        <v>108</v>
      </c>
      <c r="BC1240" s="5">
        <v>109</v>
      </c>
      <c r="BD1240" s="5">
        <v>108</v>
      </c>
      <c r="BE1240" s="5">
        <v>102</v>
      </c>
      <c r="BF1240" s="5">
        <v>100</v>
      </c>
      <c r="BG1240" s="5">
        <v>103</v>
      </c>
      <c r="BH1240" s="5">
        <v>102</v>
      </c>
      <c r="BI1240" s="5">
        <v>104</v>
      </c>
      <c r="BJ1240" s="5">
        <v>105</v>
      </c>
      <c r="BK1240" s="5">
        <v>99</v>
      </c>
      <c r="BL1240" s="5">
        <v>101</v>
      </c>
      <c r="BM1240" s="5">
        <v>103</v>
      </c>
      <c r="BN1240" s="5">
        <v>101</v>
      </c>
      <c r="BO1240" s="5">
        <v>103</v>
      </c>
      <c r="BP1240" s="5">
        <v>102</v>
      </c>
      <c r="BQ1240" s="5">
        <v>103</v>
      </c>
      <c r="BR1240" s="5">
        <v>101</v>
      </c>
      <c r="BS1240">
        <v>102</v>
      </c>
      <c r="BT1240">
        <v>108</v>
      </c>
      <c r="BU1240">
        <v>106</v>
      </c>
      <c r="BV1240">
        <v>91</v>
      </c>
      <c r="BW1240">
        <v>100</v>
      </c>
      <c r="BX1240">
        <v>104</v>
      </c>
      <c r="BY1240">
        <v>106</v>
      </c>
      <c r="BZ1240">
        <v>107</v>
      </c>
      <c r="CA1240">
        <v>104</v>
      </c>
      <c r="CB1240">
        <v>106</v>
      </c>
      <c r="CC1240">
        <v>101</v>
      </c>
      <c r="CD1240">
        <v>105</v>
      </c>
      <c r="CE1240">
        <v>99</v>
      </c>
      <c r="CF1240">
        <v>102</v>
      </c>
      <c r="CG1240">
        <v>103</v>
      </c>
      <c r="CH1240">
        <v>102</v>
      </c>
      <c r="CI1240">
        <v>96</v>
      </c>
      <c r="CJ1240">
        <v>99</v>
      </c>
      <c r="CK1240">
        <v>101</v>
      </c>
      <c r="CL1240">
        <v>103</v>
      </c>
      <c r="CM1240">
        <v>105</v>
      </c>
      <c r="CN1240">
        <v>106</v>
      </c>
      <c r="CO1240">
        <v>102</v>
      </c>
      <c r="CP1240">
        <v>94</v>
      </c>
      <c r="CQ1240">
        <v>98</v>
      </c>
      <c r="CR1240">
        <v>101</v>
      </c>
      <c r="CS1240">
        <v>103</v>
      </c>
      <c r="CT1240">
        <v>102</v>
      </c>
      <c r="CU1240">
        <v>104</v>
      </c>
      <c r="CV1240">
        <v>108</v>
      </c>
      <c r="CW1240">
        <v>106</v>
      </c>
      <c r="CX1240" t="s">
        <v>5</v>
      </c>
      <c r="CY1240" t="s">
        <v>78</v>
      </c>
    </row>
    <row r="1241" spans="1:103" x14ac:dyDescent="0.25">
      <c r="A1241" t="s">
        <v>103</v>
      </c>
      <c r="B1241">
        <v>36.234699999999997</v>
      </c>
      <c r="C1241">
        <v>-115.1164</v>
      </c>
      <c r="D1241">
        <v>1898</v>
      </c>
      <c r="E1241" t="s">
        <v>1</v>
      </c>
      <c r="F1241">
        <v>158.69999999999999</v>
      </c>
      <c r="G1241">
        <v>1955</v>
      </c>
      <c r="H1241">
        <v>8</v>
      </c>
      <c r="I1241" t="s">
        <v>260</v>
      </c>
      <c r="K1241">
        <v>86</v>
      </c>
      <c r="L1241">
        <v>92</v>
      </c>
      <c r="M1241">
        <v>98</v>
      </c>
      <c r="N1241">
        <v>99</v>
      </c>
      <c r="O1241">
        <v>106</v>
      </c>
      <c r="P1241">
        <v>111</v>
      </c>
      <c r="Q1241">
        <v>117</v>
      </c>
      <c r="R1241">
        <v>116</v>
      </c>
      <c r="S1241">
        <v>110</v>
      </c>
      <c r="T1241">
        <v>98</v>
      </c>
      <c r="U1241">
        <v>95</v>
      </c>
      <c r="V1241">
        <v>92</v>
      </c>
      <c r="W1241">
        <v>93</v>
      </c>
      <c r="X1241">
        <v>95</v>
      </c>
      <c r="Y1241">
        <v>93</v>
      </c>
      <c r="Z1241">
        <v>97</v>
      </c>
      <c r="AA1241">
        <v>102</v>
      </c>
      <c r="AB1241">
        <v>106</v>
      </c>
      <c r="AC1241">
        <v>108</v>
      </c>
      <c r="AD1241">
        <v>110</v>
      </c>
      <c r="AE1241">
        <v>110</v>
      </c>
      <c r="AF1241">
        <v>107</v>
      </c>
      <c r="AG1241">
        <v>102</v>
      </c>
      <c r="AH1241">
        <v>97</v>
      </c>
      <c r="AI1241">
        <v>98</v>
      </c>
      <c r="AJ1241">
        <v>99</v>
      </c>
      <c r="AK1241">
        <v>101</v>
      </c>
      <c r="AL1241">
        <v>98</v>
      </c>
      <c r="AM1241">
        <v>102</v>
      </c>
      <c r="AN1241" s="5">
        <v>102</v>
      </c>
      <c r="AO1241" s="5">
        <v>101</v>
      </c>
      <c r="AP1241" s="5">
        <v>100</v>
      </c>
      <c r="AQ1241" s="5">
        <v>100</v>
      </c>
      <c r="AR1241" s="5">
        <v>102</v>
      </c>
      <c r="AS1241" s="5">
        <v>101</v>
      </c>
      <c r="AT1241" s="5">
        <v>104</v>
      </c>
      <c r="AU1241" s="5">
        <v>106</v>
      </c>
      <c r="AV1241" s="5">
        <v>103</v>
      </c>
      <c r="AW1241" s="5">
        <v>99</v>
      </c>
      <c r="AX1241" s="5">
        <v>104</v>
      </c>
      <c r="AY1241" s="5">
        <v>106</v>
      </c>
      <c r="AZ1241" s="5">
        <v>113</v>
      </c>
      <c r="BA1241" s="5">
        <v>109</v>
      </c>
      <c r="BB1241" s="5">
        <v>110</v>
      </c>
      <c r="BC1241" s="5">
        <v>113</v>
      </c>
      <c r="BD1241" s="5">
        <v>109</v>
      </c>
      <c r="BE1241" s="5">
        <v>106</v>
      </c>
      <c r="BF1241" s="5">
        <v>104</v>
      </c>
      <c r="BG1241" s="5">
        <v>103</v>
      </c>
      <c r="BH1241" s="5">
        <v>106</v>
      </c>
      <c r="BI1241" s="5">
        <v>107</v>
      </c>
      <c r="BJ1241" s="5">
        <v>107</v>
      </c>
      <c r="BK1241" s="5">
        <v>99</v>
      </c>
      <c r="BL1241" s="5">
        <v>97</v>
      </c>
      <c r="BM1241" s="5">
        <v>102</v>
      </c>
      <c r="BN1241" s="5">
        <v>103</v>
      </c>
      <c r="BO1241" s="5">
        <v>104</v>
      </c>
      <c r="BP1241" s="5">
        <v>106</v>
      </c>
      <c r="BQ1241" s="5">
        <v>108</v>
      </c>
      <c r="BR1241" s="5">
        <v>100</v>
      </c>
      <c r="BS1241">
        <v>104</v>
      </c>
      <c r="BT1241">
        <v>110</v>
      </c>
      <c r="BU1241">
        <v>103</v>
      </c>
      <c r="BV1241">
        <v>94</v>
      </c>
      <c r="BW1241">
        <v>101</v>
      </c>
      <c r="BX1241">
        <v>106</v>
      </c>
      <c r="BY1241">
        <v>103</v>
      </c>
      <c r="BZ1241">
        <v>107</v>
      </c>
      <c r="CA1241">
        <v>99</v>
      </c>
      <c r="CB1241">
        <v>108</v>
      </c>
      <c r="CC1241">
        <v>107</v>
      </c>
      <c r="CD1241">
        <v>102</v>
      </c>
      <c r="CE1241">
        <v>95</v>
      </c>
      <c r="CF1241">
        <v>102</v>
      </c>
      <c r="CG1241">
        <v>104</v>
      </c>
      <c r="CH1241">
        <v>106</v>
      </c>
      <c r="CI1241">
        <v>96</v>
      </c>
      <c r="CJ1241">
        <v>100</v>
      </c>
      <c r="CK1241">
        <v>105</v>
      </c>
      <c r="CL1241">
        <v>106</v>
      </c>
      <c r="CM1241">
        <v>110</v>
      </c>
      <c r="CN1241">
        <v>110</v>
      </c>
      <c r="CO1241">
        <v>104</v>
      </c>
      <c r="CP1241">
        <v>95</v>
      </c>
      <c r="CQ1241">
        <v>97</v>
      </c>
      <c r="CR1241">
        <v>102</v>
      </c>
      <c r="CS1241">
        <v>104</v>
      </c>
      <c r="CT1241">
        <v>105</v>
      </c>
      <c r="CU1241">
        <v>108</v>
      </c>
      <c r="CV1241">
        <v>111</v>
      </c>
      <c r="CW1241">
        <v>109</v>
      </c>
      <c r="CX1241" t="s">
        <v>2</v>
      </c>
      <c r="CY1241" t="s">
        <v>104</v>
      </c>
    </row>
    <row r="1242" spans="1:103" x14ac:dyDescent="0.25">
      <c r="A1242" t="s">
        <v>93</v>
      </c>
      <c r="B1242">
        <v>36.25</v>
      </c>
      <c r="C1242">
        <v>-115.0333</v>
      </c>
      <c r="D1242">
        <v>1880</v>
      </c>
      <c r="E1242" t="s">
        <v>1</v>
      </c>
      <c r="F1242">
        <v>165.8</v>
      </c>
      <c r="G1242">
        <v>1955</v>
      </c>
      <c r="H1242">
        <v>8</v>
      </c>
      <c r="I1242" t="s">
        <v>260</v>
      </c>
      <c r="J1242">
        <v>73</v>
      </c>
      <c r="K1242">
        <v>84</v>
      </c>
      <c r="L1242">
        <v>90</v>
      </c>
      <c r="M1242">
        <v>95</v>
      </c>
      <c r="N1242">
        <v>97</v>
      </c>
      <c r="O1242">
        <v>104</v>
      </c>
      <c r="P1242">
        <v>109</v>
      </c>
      <c r="Q1242">
        <v>111</v>
      </c>
      <c r="R1242">
        <v>112</v>
      </c>
      <c r="S1242">
        <v>104</v>
      </c>
      <c r="T1242">
        <v>97</v>
      </c>
      <c r="U1242">
        <v>94</v>
      </c>
      <c r="V1242">
        <v>91</v>
      </c>
      <c r="W1242">
        <v>92</v>
      </c>
      <c r="X1242">
        <v>93</v>
      </c>
      <c r="Y1242">
        <v>90</v>
      </c>
      <c r="Z1242">
        <v>97</v>
      </c>
      <c r="AA1242">
        <v>101</v>
      </c>
      <c r="AB1242">
        <v>103</v>
      </c>
      <c r="AC1242">
        <v>105</v>
      </c>
      <c r="AD1242">
        <v>107</v>
      </c>
      <c r="AE1242">
        <v>109</v>
      </c>
      <c r="AF1242">
        <v>106</v>
      </c>
      <c r="AG1242">
        <v>99</v>
      </c>
      <c r="AH1242">
        <v>95</v>
      </c>
      <c r="AI1242">
        <v>96</v>
      </c>
      <c r="AJ1242">
        <v>98</v>
      </c>
      <c r="AK1242">
        <v>99</v>
      </c>
      <c r="AL1242">
        <v>95</v>
      </c>
      <c r="AM1242">
        <v>99</v>
      </c>
      <c r="AN1242" s="5">
        <v>100</v>
      </c>
      <c r="AO1242" s="5">
        <v>100</v>
      </c>
      <c r="AP1242" s="5">
        <v>99</v>
      </c>
      <c r="AQ1242" s="5">
        <v>99</v>
      </c>
      <c r="AR1242" s="5">
        <v>100</v>
      </c>
      <c r="AS1242" s="5">
        <v>99</v>
      </c>
      <c r="AT1242" s="5">
        <v>101</v>
      </c>
      <c r="AU1242" s="5">
        <v>103</v>
      </c>
      <c r="AV1242" s="5">
        <v>101</v>
      </c>
      <c r="AW1242" s="5">
        <v>96</v>
      </c>
      <c r="AX1242" s="5">
        <v>101</v>
      </c>
      <c r="AY1242" s="5">
        <v>104</v>
      </c>
      <c r="AZ1242" s="5">
        <v>108</v>
      </c>
      <c r="BA1242" s="5">
        <v>109</v>
      </c>
      <c r="BB1242" s="5">
        <v>109</v>
      </c>
      <c r="BC1242" s="5">
        <v>111</v>
      </c>
      <c r="BD1242" s="5">
        <v>108</v>
      </c>
      <c r="BE1242" s="5">
        <v>103</v>
      </c>
      <c r="BF1242" s="5">
        <v>101</v>
      </c>
      <c r="BG1242" s="5">
        <v>100</v>
      </c>
      <c r="BH1242" s="5">
        <v>105</v>
      </c>
      <c r="BI1242" s="5">
        <v>106</v>
      </c>
      <c r="BJ1242" s="5">
        <v>105</v>
      </c>
      <c r="BK1242" s="5">
        <v>95</v>
      </c>
      <c r="BL1242" s="5">
        <v>96</v>
      </c>
      <c r="BM1242" s="5">
        <v>101</v>
      </c>
      <c r="BN1242" s="5">
        <v>102</v>
      </c>
      <c r="BO1242" s="5">
        <v>103</v>
      </c>
      <c r="BP1242" s="5">
        <v>104</v>
      </c>
      <c r="BQ1242" s="5">
        <v>105</v>
      </c>
      <c r="BR1242" s="5">
        <v>98</v>
      </c>
      <c r="BS1242">
        <v>104</v>
      </c>
      <c r="BT1242">
        <v>108</v>
      </c>
      <c r="BU1242">
        <v>101</v>
      </c>
      <c r="BV1242">
        <v>93</v>
      </c>
      <c r="BW1242">
        <v>98</v>
      </c>
      <c r="BX1242">
        <v>105</v>
      </c>
      <c r="BY1242">
        <v>101</v>
      </c>
      <c r="BZ1242">
        <v>104</v>
      </c>
      <c r="CA1242">
        <v>96</v>
      </c>
      <c r="CB1242">
        <v>104</v>
      </c>
      <c r="CC1242">
        <v>104</v>
      </c>
      <c r="CD1242">
        <v>101</v>
      </c>
      <c r="CE1242">
        <v>92</v>
      </c>
      <c r="CF1242">
        <v>100</v>
      </c>
      <c r="CG1242">
        <v>104</v>
      </c>
      <c r="CH1242">
        <v>102</v>
      </c>
      <c r="CI1242">
        <v>93</v>
      </c>
      <c r="CJ1242">
        <v>99</v>
      </c>
      <c r="CK1242">
        <v>101</v>
      </c>
      <c r="CL1242">
        <v>103</v>
      </c>
      <c r="CM1242">
        <v>106</v>
      </c>
      <c r="CN1242">
        <v>107</v>
      </c>
      <c r="CO1242">
        <v>100</v>
      </c>
      <c r="CP1242">
        <v>91</v>
      </c>
      <c r="CQ1242">
        <v>96</v>
      </c>
      <c r="CR1242">
        <v>101</v>
      </c>
      <c r="CS1242">
        <v>101</v>
      </c>
      <c r="CT1242">
        <v>104</v>
      </c>
      <c r="CU1242">
        <v>105</v>
      </c>
      <c r="CV1242">
        <v>109</v>
      </c>
      <c r="CW1242">
        <v>106</v>
      </c>
      <c r="CX1242" t="s">
        <v>2</v>
      </c>
      <c r="CY1242" t="s">
        <v>94</v>
      </c>
    </row>
    <row r="1243" spans="1:103" x14ac:dyDescent="0.25">
      <c r="A1243" t="s">
        <v>45</v>
      </c>
      <c r="B1243">
        <v>35.763599999999997</v>
      </c>
      <c r="C1243">
        <v>-117.3908</v>
      </c>
      <c r="D1243">
        <v>1695</v>
      </c>
      <c r="E1243" t="s">
        <v>1</v>
      </c>
      <c r="F1243">
        <v>90.8</v>
      </c>
      <c r="G1243">
        <v>1955</v>
      </c>
      <c r="H1243">
        <v>8</v>
      </c>
      <c r="I1243" t="s">
        <v>260</v>
      </c>
      <c r="J1243">
        <v>88</v>
      </c>
      <c r="K1243">
        <v>85</v>
      </c>
      <c r="L1243">
        <v>94</v>
      </c>
      <c r="M1243">
        <v>98</v>
      </c>
      <c r="N1243">
        <v>102</v>
      </c>
      <c r="O1243">
        <v>106</v>
      </c>
      <c r="P1243">
        <v>112</v>
      </c>
      <c r="Q1243">
        <v>113</v>
      </c>
      <c r="R1243">
        <v>112</v>
      </c>
      <c r="S1243">
        <v>102</v>
      </c>
      <c r="T1243">
        <v>93</v>
      </c>
      <c r="U1243">
        <v>92</v>
      </c>
      <c r="V1243">
        <v>91</v>
      </c>
      <c r="W1243">
        <v>90</v>
      </c>
      <c r="X1243">
        <v>89</v>
      </c>
      <c r="Y1243">
        <v>90</v>
      </c>
      <c r="Z1243">
        <v>98</v>
      </c>
      <c r="AA1243">
        <v>102</v>
      </c>
      <c r="AB1243">
        <v>101</v>
      </c>
      <c r="AC1243">
        <v>103</v>
      </c>
      <c r="AD1243">
        <v>106</v>
      </c>
      <c r="AE1243">
        <v>108</v>
      </c>
      <c r="AF1243">
        <v>104</v>
      </c>
      <c r="AG1243">
        <v>97</v>
      </c>
      <c r="AH1243">
        <v>96</v>
      </c>
      <c r="AI1243">
        <v>94</v>
      </c>
      <c r="AJ1243">
        <v>95</v>
      </c>
      <c r="AK1243">
        <v>98</v>
      </c>
      <c r="AL1243">
        <v>95</v>
      </c>
      <c r="AM1243">
        <v>100</v>
      </c>
      <c r="AN1243" s="5">
        <v>100</v>
      </c>
      <c r="AO1243" s="5">
        <v>103</v>
      </c>
      <c r="AP1243" s="5">
        <v>98</v>
      </c>
      <c r="AQ1243" s="5">
        <v>94</v>
      </c>
      <c r="AR1243" s="5">
        <v>95</v>
      </c>
      <c r="AS1243" s="5">
        <v>96</v>
      </c>
      <c r="AT1243" s="5">
        <v>100</v>
      </c>
      <c r="AU1243" s="5">
        <v>104</v>
      </c>
      <c r="AV1243" s="5">
        <v>101</v>
      </c>
      <c r="AW1243" s="5">
        <v>95</v>
      </c>
      <c r="AX1243" s="5">
        <v>99</v>
      </c>
      <c r="AY1243" s="5">
        <v>105</v>
      </c>
      <c r="AZ1243" s="5">
        <v>110</v>
      </c>
      <c r="BA1243" s="5">
        <v>106</v>
      </c>
      <c r="BB1243" s="5">
        <v>112</v>
      </c>
      <c r="BC1243" s="5">
        <v>112</v>
      </c>
      <c r="BD1243" s="5">
        <v>113</v>
      </c>
      <c r="BE1243" s="5">
        <v>112</v>
      </c>
      <c r="BF1243" s="5">
        <v>108</v>
      </c>
      <c r="BG1243" s="5">
        <v>105</v>
      </c>
      <c r="BH1243" s="5">
        <v>105</v>
      </c>
      <c r="BI1243" s="5">
        <v>108</v>
      </c>
      <c r="BJ1243" s="5">
        <v>112</v>
      </c>
      <c r="BK1243" s="5">
        <v>103</v>
      </c>
      <c r="BL1243" s="5">
        <v>104</v>
      </c>
      <c r="BM1243" s="5">
        <v>101</v>
      </c>
      <c r="BN1243" s="5">
        <v>101</v>
      </c>
      <c r="BO1243" s="5">
        <v>104</v>
      </c>
      <c r="BP1243" s="5">
        <v>105</v>
      </c>
      <c r="BQ1243" s="5">
        <v>106</v>
      </c>
      <c r="BR1243" s="5">
        <v>103</v>
      </c>
      <c r="BS1243">
        <v>106</v>
      </c>
      <c r="BT1243">
        <v>109</v>
      </c>
      <c r="BU1243">
        <v>110</v>
      </c>
      <c r="BV1243">
        <v>99</v>
      </c>
      <c r="BW1243">
        <v>102</v>
      </c>
      <c r="BX1243">
        <v>107</v>
      </c>
      <c r="BY1243">
        <v>111</v>
      </c>
      <c r="BZ1243">
        <v>107</v>
      </c>
      <c r="CA1243">
        <v>106</v>
      </c>
      <c r="CB1243">
        <v>110</v>
      </c>
      <c r="CC1243">
        <v>107</v>
      </c>
      <c r="CD1243">
        <v>109</v>
      </c>
      <c r="CE1243">
        <v>106</v>
      </c>
      <c r="CF1243">
        <v>106</v>
      </c>
      <c r="CG1243">
        <v>106</v>
      </c>
      <c r="CH1243">
        <v>106</v>
      </c>
      <c r="CI1243">
        <v>104</v>
      </c>
      <c r="CJ1243">
        <v>103</v>
      </c>
      <c r="CK1243">
        <v>108</v>
      </c>
      <c r="CL1243">
        <v>108</v>
      </c>
      <c r="CM1243">
        <v>110</v>
      </c>
      <c r="CN1243">
        <v>110</v>
      </c>
      <c r="CO1243">
        <v>108</v>
      </c>
      <c r="CP1243">
        <v>106</v>
      </c>
      <c r="CQ1243">
        <v>102</v>
      </c>
      <c r="CR1243">
        <v>101</v>
      </c>
      <c r="CS1243">
        <v>105</v>
      </c>
      <c r="CT1243">
        <v>106</v>
      </c>
      <c r="CU1243">
        <v>107</v>
      </c>
      <c r="CV1243">
        <v>110</v>
      </c>
      <c r="CW1243">
        <v>109</v>
      </c>
      <c r="CX1243" t="s">
        <v>5</v>
      </c>
      <c r="CY1243" t="s">
        <v>46</v>
      </c>
    </row>
    <row r="1244" spans="1:103" x14ac:dyDescent="0.25">
      <c r="A1244" t="s">
        <v>63</v>
      </c>
      <c r="B1244">
        <v>36.549999999999997</v>
      </c>
      <c r="C1244">
        <v>-114.45829999999999</v>
      </c>
      <c r="D1244">
        <v>1294</v>
      </c>
      <c r="E1244" t="s">
        <v>1</v>
      </c>
      <c r="F1244">
        <v>215.3</v>
      </c>
      <c r="G1244">
        <v>1955</v>
      </c>
      <c r="H1244">
        <v>8</v>
      </c>
      <c r="I1244" t="s">
        <v>260</v>
      </c>
      <c r="J1244">
        <v>87</v>
      </c>
      <c r="K1244">
        <v>77</v>
      </c>
      <c r="L1244">
        <v>87</v>
      </c>
      <c r="M1244">
        <v>94</v>
      </c>
      <c r="N1244">
        <v>96</v>
      </c>
      <c r="O1244">
        <v>100</v>
      </c>
      <c r="P1244">
        <v>107</v>
      </c>
      <c r="Q1244">
        <v>114</v>
      </c>
      <c r="R1244">
        <v>117</v>
      </c>
      <c r="S1244">
        <v>114</v>
      </c>
      <c r="T1244">
        <v>106</v>
      </c>
      <c r="U1244">
        <v>102</v>
      </c>
      <c r="V1244">
        <v>98</v>
      </c>
      <c r="W1244">
        <v>89</v>
      </c>
      <c r="X1244">
        <v>93</v>
      </c>
      <c r="Y1244">
        <v>97</v>
      </c>
      <c r="Z1244">
        <v>93</v>
      </c>
      <c r="AA1244">
        <v>100</v>
      </c>
      <c r="AB1244">
        <v>104</v>
      </c>
      <c r="AC1244">
        <v>106</v>
      </c>
      <c r="AD1244">
        <v>107</v>
      </c>
      <c r="AE1244">
        <v>111</v>
      </c>
      <c r="AF1244">
        <v>113</v>
      </c>
      <c r="AG1244">
        <v>111</v>
      </c>
      <c r="AH1244">
        <v>103</v>
      </c>
      <c r="AI1244">
        <v>99</v>
      </c>
      <c r="AJ1244">
        <v>99</v>
      </c>
      <c r="AK1244">
        <v>101</v>
      </c>
      <c r="AL1244">
        <v>101</v>
      </c>
      <c r="AM1244">
        <v>97</v>
      </c>
      <c r="AN1244" s="5">
        <v>102</v>
      </c>
      <c r="AO1244" s="5">
        <v>101</v>
      </c>
      <c r="AP1244" s="5">
        <v>102</v>
      </c>
      <c r="AQ1244" s="5">
        <v>99</v>
      </c>
      <c r="AR1244" s="5">
        <v>102</v>
      </c>
      <c r="AS1244" s="5">
        <v>103</v>
      </c>
      <c r="AT1244" s="5">
        <v>104</v>
      </c>
      <c r="AU1244" s="5">
        <v>104</v>
      </c>
      <c r="AV1244" s="5">
        <v>108</v>
      </c>
      <c r="AW1244" s="5">
        <v>106</v>
      </c>
      <c r="AX1244" s="5">
        <v>104</v>
      </c>
      <c r="AY1244" s="5">
        <v>104</v>
      </c>
      <c r="AZ1244" s="5">
        <v>107</v>
      </c>
      <c r="BA1244" s="5">
        <v>114</v>
      </c>
      <c r="BB1244" s="5">
        <v>112</v>
      </c>
      <c r="BC1244" s="5">
        <v>112</v>
      </c>
      <c r="BD1244" s="5">
        <v>113</v>
      </c>
      <c r="BE1244" s="5">
        <v>110</v>
      </c>
      <c r="BF1244" s="5">
        <v>109</v>
      </c>
      <c r="BG1244" s="5">
        <v>105</v>
      </c>
      <c r="BH1244" s="8">
        <f>AVERAGE(BG1244,BI1244)</f>
        <v>108.5</v>
      </c>
      <c r="BI1244" s="5">
        <v>112</v>
      </c>
      <c r="BJ1244" s="5">
        <v>110</v>
      </c>
      <c r="BK1244" s="5">
        <v>110</v>
      </c>
      <c r="BL1244" s="5">
        <v>97</v>
      </c>
      <c r="BM1244" s="5">
        <v>100</v>
      </c>
      <c r="BN1244" s="5">
        <v>104</v>
      </c>
      <c r="BO1244" s="5">
        <v>107</v>
      </c>
      <c r="BP1244" s="5">
        <v>113</v>
      </c>
      <c r="BQ1244" s="5">
        <v>109</v>
      </c>
      <c r="BR1244" s="5">
        <v>109</v>
      </c>
      <c r="BS1244">
        <v>108</v>
      </c>
      <c r="BT1244">
        <v>105</v>
      </c>
      <c r="BU1244">
        <v>113</v>
      </c>
      <c r="BV1244">
        <v>105</v>
      </c>
      <c r="BW1244">
        <v>94</v>
      </c>
      <c r="BX1244">
        <v>104</v>
      </c>
      <c r="BY1244">
        <v>107</v>
      </c>
      <c r="BZ1244">
        <v>103</v>
      </c>
      <c r="CA1244">
        <v>107</v>
      </c>
      <c r="CD1244">
        <v>110</v>
      </c>
      <c r="CE1244">
        <v>102</v>
      </c>
      <c r="CF1244">
        <v>98</v>
      </c>
      <c r="CH1244">
        <v>108</v>
      </c>
      <c r="CI1244">
        <v>103</v>
      </c>
      <c r="CJ1244">
        <v>100</v>
      </c>
      <c r="CK1244">
        <v>102</v>
      </c>
      <c r="CL1244">
        <v>104</v>
      </c>
      <c r="CM1244">
        <v>108</v>
      </c>
      <c r="CN1244">
        <v>109</v>
      </c>
      <c r="CO1244">
        <v>110</v>
      </c>
      <c r="CP1244">
        <v>105</v>
      </c>
      <c r="CQ1244">
        <v>98</v>
      </c>
      <c r="CR1244">
        <v>91</v>
      </c>
      <c r="CS1244">
        <v>101</v>
      </c>
      <c r="CT1244">
        <v>103</v>
      </c>
      <c r="CV1244">
        <v>109</v>
      </c>
      <c r="CW1244">
        <v>111</v>
      </c>
      <c r="CX1244" t="s">
        <v>2</v>
      </c>
      <c r="CY1244" t="s">
        <v>64</v>
      </c>
    </row>
    <row r="1245" spans="1:103" x14ac:dyDescent="0.25">
      <c r="A1245" t="s">
        <v>105</v>
      </c>
      <c r="B1245">
        <v>35.383299999999998</v>
      </c>
      <c r="C1245">
        <v>-116.11669999999999</v>
      </c>
      <c r="D1245">
        <v>1050</v>
      </c>
      <c r="E1245" t="s">
        <v>1</v>
      </c>
      <c r="F1245">
        <v>137.6</v>
      </c>
      <c r="G1245">
        <v>1955</v>
      </c>
      <c r="H1245">
        <v>8</v>
      </c>
      <c r="I1245" t="s">
        <v>260</v>
      </c>
      <c r="J1245">
        <v>80</v>
      </c>
      <c r="K1245">
        <v>86</v>
      </c>
      <c r="L1245">
        <v>95</v>
      </c>
      <c r="M1245">
        <v>97</v>
      </c>
      <c r="N1245">
        <v>101</v>
      </c>
      <c r="O1245">
        <v>109</v>
      </c>
      <c r="P1245">
        <v>112</v>
      </c>
      <c r="Q1245">
        <v>116</v>
      </c>
      <c r="R1245">
        <v>116</v>
      </c>
      <c r="S1245">
        <v>107</v>
      </c>
      <c r="T1245">
        <v>99</v>
      </c>
      <c r="U1245">
        <v>95</v>
      </c>
      <c r="V1245">
        <v>94</v>
      </c>
      <c r="W1245">
        <v>94</v>
      </c>
      <c r="X1245">
        <v>95</v>
      </c>
      <c r="Y1245">
        <v>93</v>
      </c>
      <c r="Z1245">
        <v>99</v>
      </c>
      <c r="AA1245">
        <v>104</v>
      </c>
      <c r="AB1245">
        <v>104</v>
      </c>
      <c r="AC1245">
        <v>106</v>
      </c>
      <c r="AD1245">
        <v>109</v>
      </c>
      <c r="AE1245">
        <v>111</v>
      </c>
      <c r="AF1245">
        <v>107</v>
      </c>
      <c r="AG1245">
        <v>99</v>
      </c>
      <c r="AH1245">
        <v>102</v>
      </c>
      <c r="AI1245">
        <v>97</v>
      </c>
      <c r="AJ1245">
        <v>100</v>
      </c>
      <c r="AK1245">
        <v>101</v>
      </c>
      <c r="AL1245">
        <v>97</v>
      </c>
      <c r="AM1245">
        <v>101</v>
      </c>
      <c r="AN1245" s="5">
        <v>100</v>
      </c>
      <c r="AO1245" s="5">
        <v>100</v>
      </c>
      <c r="AP1245" s="5">
        <v>101</v>
      </c>
      <c r="AQ1245" s="5">
        <v>100</v>
      </c>
      <c r="AR1245" s="5">
        <v>99</v>
      </c>
      <c r="AS1245" s="5">
        <v>99</v>
      </c>
      <c r="AT1245" s="5">
        <v>103</v>
      </c>
      <c r="AU1245" s="5">
        <v>105</v>
      </c>
      <c r="AV1245" s="5">
        <v>102</v>
      </c>
      <c r="AW1245" s="5">
        <v>97</v>
      </c>
      <c r="AX1245" s="5">
        <v>101</v>
      </c>
      <c r="AY1245" s="5">
        <v>107</v>
      </c>
      <c r="AZ1245" s="5">
        <v>113</v>
      </c>
      <c r="BA1245" s="5">
        <v>108</v>
      </c>
      <c r="BB1245" s="5">
        <v>112</v>
      </c>
      <c r="BC1245" s="5">
        <v>112</v>
      </c>
      <c r="BD1245" s="5">
        <v>111</v>
      </c>
      <c r="BE1245" s="5">
        <v>105</v>
      </c>
      <c r="BF1245" s="5">
        <v>98</v>
      </c>
      <c r="BG1245" s="5">
        <v>103</v>
      </c>
      <c r="BH1245" s="5">
        <v>106</v>
      </c>
      <c r="BI1245" s="5">
        <v>109</v>
      </c>
      <c r="BJ1245" s="5">
        <v>110</v>
      </c>
      <c r="BK1245" s="5">
        <v>100</v>
      </c>
      <c r="BL1245" s="5">
        <v>103</v>
      </c>
      <c r="BM1245" s="5">
        <v>104</v>
      </c>
      <c r="BN1245" s="5">
        <v>105</v>
      </c>
      <c r="BO1245" s="5">
        <v>105</v>
      </c>
      <c r="BP1245" s="5">
        <v>107</v>
      </c>
      <c r="BQ1245" s="5">
        <v>109</v>
      </c>
      <c r="BR1245" s="5">
        <v>107</v>
      </c>
      <c r="BS1245">
        <v>107</v>
      </c>
      <c r="BT1245">
        <v>111</v>
      </c>
      <c r="BU1245">
        <v>110</v>
      </c>
      <c r="BV1245">
        <v>93</v>
      </c>
      <c r="BW1245">
        <v>103</v>
      </c>
      <c r="BX1245">
        <v>108</v>
      </c>
      <c r="BY1245">
        <v>106</v>
      </c>
      <c r="BZ1245">
        <v>108</v>
      </c>
      <c r="CA1245">
        <v>98</v>
      </c>
      <c r="CB1245">
        <v>110</v>
      </c>
      <c r="CC1245">
        <v>104</v>
      </c>
      <c r="CD1245">
        <v>107</v>
      </c>
      <c r="CE1245">
        <v>102</v>
      </c>
      <c r="CF1245">
        <v>105</v>
      </c>
      <c r="CG1245">
        <v>109</v>
      </c>
      <c r="CH1245">
        <v>107</v>
      </c>
      <c r="CI1245">
        <v>103</v>
      </c>
      <c r="CJ1245">
        <v>100</v>
      </c>
      <c r="CK1245">
        <v>104</v>
      </c>
      <c r="CL1245">
        <v>108</v>
      </c>
      <c r="CM1245">
        <v>109</v>
      </c>
      <c r="CN1245">
        <v>109</v>
      </c>
      <c r="CO1245">
        <v>104</v>
      </c>
      <c r="CP1245">
        <v>95</v>
      </c>
      <c r="CQ1245">
        <v>103</v>
      </c>
      <c r="CR1245">
        <v>105</v>
      </c>
      <c r="CS1245">
        <v>108</v>
      </c>
      <c r="CT1245">
        <v>108</v>
      </c>
      <c r="CU1245">
        <v>110</v>
      </c>
      <c r="CV1245">
        <v>113</v>
      </c>
      <c r="CW1245">
        <v>110</v>
      </c>
      <c r="CX1245" t="s">
        <v>5</v>
      </c>
      <c r="CY1245" t="s">
        <v>106</v>
      </c>
    </row>
    <row r="1246" spans="1:103" x14ac:dyDescent="0.25">
      <c r="A1246" t="s">
        <v>57</v>
      </c>
      <c r="B1246">
        <v>36.533299999999997</v>
      </c>
      <c r="C1246">
        <v>-116.88330000000001</v>
      </c>
      <c r="D1246">
        <v>-151</v>
      </c>
      <c r="E1246" t="s">
        <v>1</v>
      </c>
      <c r="F1246">
        <v>8</v>
      </c>
      <c r="G1246">
        <v>1955</v>
      </c>
      <c r="H1246">
        <v>8</v>
      </c>
      <c r="I1246" t="s">
        <v>260</v>
      </c>
      <c r="J1246">
        <v>87</v>
      </c>
      <c r="K1246">
        <v>96</v>
      </c>
      <c r="L1246">
        <v>104</v>
      </c>
      <c r="M1246">
        <v>108</v>
      </c>
      <c r="N1246">
        <v>111</v>
      </c>
      <c r="O1246">
        <v>117</v>
      </c>
      <c r="P1246">
        <v>120</v>
      </c>
      <c r="Q1246">
        <v>122</v>
      </c>
      <c r="R1246">
        <v>122</v>
      </c>
      <c r="S1246">
        <v>113</v>
      </c>
      <c r="T1246">
        <v>105</v>
      </c>
      <c r="U1246">
        <v>104</v>
      </c>
      <c r="V1246">
        <v>103</v>
      </c>
      <c r="W1246">
        <v>101</v>
      </c>
      <c r="X1246">
        <v>102</v>
      </c>
      <c r="Y1246">
        <v>100</v>
      </c>
      <c r="Z1246">
        <v>106</v>
      </c>
      <c r="AA1246">
        <v>109</v>
      </c>
      <c r="AB1246">
        <v>111</v>
      </c>
      <c r="AC1246">
        <v>113</v>
      </c>
      <c r="AD1246">
        <v>116</v>
      </c>
      <c r="AE1246">
        <v>118</v>
      </c>
      <c r="AF1246">
        <v>115</v>
      </c>
      <c r="AG1246">
        <v>106</v>
      </c>
      <c r="AH1246">
        <v>105</v>
      </c>
      <c r="AI1246">
        <v>104</v>
      </c>
      <c r="AJ1246">
        <v>105</v>
      </c>
      <c r="AK1246">
        <v>108</v>
      </c>
      <c r="AL1246">
        <v>106</v>
      </c>
      <c r="AM1246">
        <v>110</v>
      </c>
      <c r="AN1246" s="5">
        <v>109</v>
      </c>
      <c r="AO1246" s="5">
        <v>110</v>
      </c>
      <c r="AP1246" s="5">
        <v>109</v>
      </c>
      <c r="AQ1246" s="5">
        <v>106</v>
      </c>
      <c r="AR1246" s="5">
        <v>105</v>
      </c>
      <c r="AS1246" s="5">
        <v>109</v>
      </c>
      <c r="AT1246" s="5">
        <v>113</v>
      </c>
      <c r="AU1246" s="5">
        <v>113</v>
      </c>
      <c r="AV1246" s="5">
        <v>111</v>
      </c>
      <c r="AW1246" s="5">
        <v>108</v>
      </c>
      <c r="AX1246" s="5">
        <v>109</v>
      </c>
      <c r="AY1246" s="5">
        <v>114</v>
      </c>
      <c r="AZ1246" s="5">
        <v>120</v>
      </c>
      <c r="BA1246" s="5">
        <v>118</v>
      </c>
      <c r="BB1246" s="5">
        <v>119</v>
      </c>
      <c r="BC1246" s="5">
        <v>121</v>
      </c>
      <c r="BD1246" s="5">
        <v>120</v>
      </c>
      <c r="BE1246" s="5">
        <v>117</v>
      </c>
      <c r="BF1246" s="5">
        <v>114</v>
      </c>
      <c r="BG1246" s="5">
        <v>113</v>
      </c>
      <c r="BH1246" s="5">
        <v>114</v>
      </c>
      <c r="BI1246" s="5">
        <v>116</v>
      </c>
      <c r="BJ1246" s="5">
        <v>119</v>
      </c>
      <c r="BK1246" s="5">
        <v>112</v>
      </c>
      <c r="BL1246" s="5">
        <v>113</v>
      </c>
      <c r="BM1246" s="5">
        <v>112</v>
      </c>
      <c r="BN1246" s="5">
        <v>111</v>
      </c>
      <c r="BO1246" s="5">
        <v>112</v>
      </c>
      <c r="BP1246" s="5">
        <v>115</v>
      </c>
      <c r="BQ1246" s="5">
        <v>116</v>
      </c>
      <c r="BR1246" s="5">
        <v>115</v>
      </c>
      <c r="BS1246">
        <v>115</v>
      </c>
      <c r="BT1246">
        <v>119</v>
      </c>
      <c r="BU1246">
        <v>120</v>
      </c>
      <c r="BV1246">
        <v>109</v>
      </c>
      <c r="BW1246">
        <v>106</v>
      </c>
      <c r="BX1246">
        <v>114</v>
      </c>
      <c r="BY1246">
        <v>118</v>
      </c>
      <c r="BZ1246">
        <v>117</v>
      </c>
      <c r="CA1246">
        <v>115</v>
      </c>
      <c r="CB1246">
        <v>118</v>
      </c>
      <c r="CC1246">
        <v>118</v>
      </c>
      <c r="CD1246">
        <v>115</v>
      </c>
      <c r="CE1246">
        <v>112</v>
      </c>
      <c r="CF1246">
        <v>115</v>
      </c>
      <c r="CG1246">
        <v>116</v>
      </c>
      <c r="CH1246">
        <v>116</v>
      </c>
      <c r="CI1246">
        <v>113</v>
      </c>
      <c r="CJ1246">
        <v>112</v>
      </c>
      <c r="CK1246">
        <v>114</v>
      </c>
      <c r="CL1246">
        <v>116</v>
      </c>
      <c r="CM1246">
        <v>117</v>
      </c>
      <c r="CN1246">
        <v>118</v>
      </c>
      <c r="CO1246">
        <v>117</v>
      </c>
      <c r="CP1246">
        <v>110</v>
      </c>
      <c r="CQ1246">
        <v>110</v>
      </c>
      <c r="CR1246">
        <v>109</v>
      </c>
      <c r="CS1246">
        <v>111</v>
      </c>
      <c r="CT1246">
        <v>113</v>
      </c>
      <c r="CU1246">
        <v>116</v>
      </c>
      <c r="CV1246">
        <v>119</v>
      </c>
      <c r="CW1246">
        <v>119</v>
      </c>
      <c r="CX1246" t="s">
        <v>5</v>
      </c>
      <c r="CY1246" t="s">
        <v>58</v>
      </c>
    </row>
    <row r="1247" spans="1:103" x14ac:dyDescent="0.25">
      <c r="A1247" t="s">
        <v>29</v>
      </c>
      <c r="B1247">
        <v>36.450000000000003</v>
      </c>
      <c r="C1247">
        <v>-116.86669999999999</v>
      </c>
      <c r="D1247">
        <v>-168</v>
      </c>
      <c r="E1247" t="s">
        <v>1</v>
      </c>
      <c r="F1247">
        <v>1.4</v>
      </c>
      <c r="G1247">
        <v>1955</v>
      </c>
      <c r="H1247">
        <v>8</v>
      </c>
      <c r="I1247" t="s">
        <v>260</v>
      </c>
      <c r="J1247">
        <v>85</v>
      </c>
      <c r="K1247">
        <v>95</v>
      </c>
      <c r="L1247">
        <v>102</v>
      </c>
      <c r="M1247">
        <v>106</v>
      </c>
      <c r="N1247">
        <v>110</v>
      </c>
      <c r="O1247">
        <v>120</v>
      </c>
      <c r="P1247">
        <v>123</v>
      </c>
      <c r="Q1247">
        <v>121</v>
      </c>
      <c r="R1247">
        <v>120</v>
      </c>
      <c r="S1247">
        <v>112</v>
      </c>
      <c r="T1247">
        <v>107</v>
      </c>
      <c r="U1247">
        <v>105</v>
      </c>
      <c r="V1247">
        <v>102</v>
      </c>
      <c r="W1247">
        <v>100</v>
      </c>
      <c r="X1247">
        <v>102</v>
      </c>
      <c r="Y1247">
        <v>100</v>
      </c>
      <c r="Z1247">
        <v>105</v>
      </c>
      <c r="AA1247">
        <v>108</v>
      </c>
      <c r="AB1247">
        <v>110</v>
      </c>
      <c r="AC1247">
        <v>111</v>
      </c>
      <c r="AD1247">
        <v>115</v>
      </c>
      <c r="AE1247">
        <v>117</v>
      </c>
      <c r="AF1247">
        <v>114</v>
      </c>
      <c r="AG1247">
        <v>105</v>
      </c>
      <c r="AH1247">
        <v>104</v>
      </c>
      <c r="AI1247">
        <v>103</v>
      </c>
      <c r="AJ1247">
        <v>103</v>
      </c>
      <c r="AK1247">
        <v>107</v>
      </c>
      <c r="AL1247">
        <v>104</v>
      </c>
      <c r="AM1247">
        <v>110</v>
      </c>
      <c r="AN1247" s="5">
        <v>107</v>
      </c>
      <c r="AO1247" s="5">
        <v>109</v>
      </c>
      <c r="AP1247" s="5">
        <v>109</v>
      </c>
      <c r="AQ1247" s="5">
        <v>109</v>
      </c>
      <c r="AR1247" s="5">
        <v>104</v>
      </c>
      <c r="AS1247" s="5">
        <v>105</v>
      </c>
      <c r="AT1247" s="5">
        <v>109</v>
      </c>
      <c r="AU1247" s="5">
        <v>110</v>
      </c>
      <c r="AV1247" s="5">
        <v>108</v>
      </c>
      <c r="AW1247" s="5">
        <v>103</v>
      </c>
      <c r="AX1247" s="5">
        <v>107</v>
      </c>
      <c r="AY1247" s="5">
        <v>112</v>
      </c>
      <c r="AZ1247" s="5">
        <v>119</v>
      </c>
      <c r="BA1247" s="5">
        <v>117</v>
      </c>
      <c r="BB1247" s="5">
        <v>117</v>
      </c>
      <c r="BC1247" s="5">
        <v>120</v>
      </c>
      <c r="BD1247" s="5">
        <v>120</v>
      </c>
      <c r="BE1247" s="5">
        <v>115</v>
      </c>
      <c r="BF1247" s="5">
        <v>113</v>
      </c>
      <c r="BG1247" s="5">
        <v>112</v>
      </c>
      <c r="BH1247" s="5">
        <v>113</v>
      </c>
      <c r="BI1247" s="5">
        <v>115</v>
      </c>
      <c r="BJ1247" s="5">
        <v>119</v>
      </c>
      <c r="BK1247" s="5">
        <v>110</v>
      </c>
      <c r="BL1247" s="5">
        <v>112</v>
      </c>
      <c r="BM1247" s="5">
        <v>111</v>
      </c>
      <c r="BN1247" s="5">
        <v>110</v>
      </c>
      <c r="BO1247" s="5">
        <v>112</v>
      </c>
      <c r="BP1247" s="5">
        <v>113</v>
      </c>
      <c r="BQ1247" s="5">
        <v>115</v>
      </c>
      <c r="BR1247" s="5">
        <v>115</v>
      </c>
      <c r="BS1247">
        <v>115</v>
      </c>
      <c r="BT1247">
        <v>120</v>
      </c>
      <c r="BU1247">
        <v>122</v>
      </c>
      <c r="BV1247">
        <v>108</v>
      </c>
      <c r="BW1247">
        <v>105</v>
      </c>
      <c r="BX1247">
        <v>113</v>
      </c>
      <c r="BY1247">
        <v>117</v>
      </c>
      <c r="BZ1247">
        <v>116</v>
      </c>
      <c r="CA1247">
        <v>115</v>
      </c>
      <c r="CB1247">
        <v>118</v>
      </c>
      <c r="CC1247">
        <v>118</v>
      </c>
      <c r="CD1247">
        <v>115</v>
      </c>
      <c r="CE1247">
        <v>112</v>
      </c>
      <c r="CF1247">
        <v>114</v>
      </c>
      <c r="CG1247">
        <v>115</v>
      </c>
      <c r="CH1247">
        <v>115</v>
      </c>
      <c r="CI1247">
        <v>112</v>
      </c>
      <c r="CJ1247">
        <v>114</v>
      </c>
      <c r="CK1247">
        <v>115</v>
      </c>
      <c r="CL1247">
        <v>116</v>
      </c>
      <c r="CM1247">
        <v>117</v>
      </c>
      <c r="CN1247">
        <v>117</v>
      </c>
      <c r="CO1247">
        <v>115</v>
      </c>
      <c r="CP1247">
        <v>110</v>
      </c>
      <c r="CQ1247">
        <v>109</v>
      </c>
      <c r="CR1247">
        <v>108</v>
      </c>
      <c r="CS1247">
        <v>110</v>
      </c>
      <c r="CT1247">
        <v>112</v>
      </c>
      <c r="CU1247">
        <v>115</v>
      </c>
      <c r="CV1247">
        <v>118</v>
      </c>
      <c r="CW1247">
        <v>119</v>
      </c>
      <c r="CX1247" t="s">
        <v>5</v>
      </c>
      <c r="CY1247" t="s">
        <v>30</v>
      </c>
    </row>
    <row r="1248" spans="1:103" x14ac:dyDescent="0.25">
      <c r="BS1248" cm="1">
        <f t="array" ref="BS1248">SUMPRODUCT(--(MOD(AN1247:BR1247,5)=0))</f>
        <v>10</v>
      </c>
      <c r="BT1248">
        <f>AVERAGE(AN1247:BR1247)</f>
        <v>111.93548387096774</v>
      </c>
    </row>
    <row r="1249" spans="1:103" x14ac:dyDescent="0.25">
      <c r="D1249" s="5">
        <f>AVERAGE(D1215:D1246)</f>
        <v>2965.03125</v>
      </c>
      <c r="AN1249" s="5">
        <f>AVERAGE(AN1215:AN1246)</f>
        <v>94.375</v>
      </c>
      <c r="AO1249" s="5">
        <f t="shared" ref="AO1249:BR1249" si="2526">AVERAGE(AO1215:AO1246)</f>
        <v>93.760416666666657</v>
      </c>
      <c r="AP1249" s="5">
        <f t="shared" si="2526"/>
        <v>92.055555555555557</v>
      </c>
      <c r="AQ1249" s="5">
        <f t="shared" si="2526"/>
        <v>91.09375</v>
      </c>
      <c r="AR1249" s="5">
        <f t="shared" si="2526"/>
        <v>92</v>
      </c>
      <c r="AS1249" s="5">
        <f t="shared" si="2526"/>
        <v>93.25</v>
      </c>
      <c r="AT1249" s="5">
        <f t="shared" si="2526"/>
        <v>95.8125</v>
      </c>
      <c r="AU1249" s="5">
        <f t="shared" si="2526"/>
        <v>97.46875</v>
      </c>
      <c r="AV1249" s="5">
        <f t="shared" si="2526"/>
        <v>94.25</v>
      </c>
      <c r="AW1249" s="5">
        <f t="shared" si="2526"/>
        <v>91.473958333333329</v>
      </c>
      <c r="AX1249" s="5">
        <f t="shared" si="2526"/>
        <v>94.850694444444443</v>
      </c>
      <c r="AY1249" s="5">
        <f t="shared" si="2526"/>
        <v>99.375</v>
      </c>
      <c r="AZ1249" s="5">
        <f t="shared" si="2526"/>
        <v>104.96875</v>
      </c>
      <c r="BA1249" s="5">
        <f t="shared" si="2526"/>
        <v>103.96875</v>
      </c>
      <c r="BB1249" s="5">
        <f t="shared" si="2526"/>
        <v>103.84375</v>
      </c>
      <c r="BC1249" s="5">
        <f t="shared" si="2526"/>
        <v>104.9375</v>
      </c>
      <c r="BD1249" s="5">
        <f t="shared" si="2526"/>
        <v>104.796875</v>
      </c>
      <c r="BE1249" s="5">
        <f t="shared" si="2526"/>
        <v>101.921875</v>
      </c>
      <c r="BF1249" s="5">
        <f t="shared" si="2526"/>
        <v>99.0625</v>
      </c>
      <c r="BG1249" s="5">
        <f t="shared" si="2526"/>
        <v>97.8125</v>
      </c>
      <c r="BH1249" s="5">
        <f t="shared" si="2526"/>
        <v>98.859375</v>
      </c>
      <c r="BI1249" s="5">
        <f t="shared" si="2526"/>
        <v>100.78125</v>
      </c>
      <c r="BJ1249" s="5">
        <f t="shared" si="2526"/>
        <v>102.875</v>
      </c>
      <c r="BK1249" s="5">
        <f t="shared" si="2526"/>
        <v>97.046875</v>
      </c>
      <c r="BL1249" s="5">
        <f t="shared" si="2526"/>
        <v>95.09375</v>
      </c>
      <c r="BM1249" s="5">
        <f t="shared" si="2526"/>
        <v>96.09375</v>
      </c>
      <c r="BN1249" s="5">
        <f t="shared" si="2526"/>
        <v>96.890625</v>
      </c>
      <c r="BO1249" s="5">
        <f t="shared" si="2526"/>
        <v>98.09375</v>
      </c>
      <c r="BP1249" s="5">
        <f t="shared" si="2526"/>
        <v>99.625</v>
      </c>
      <c r="BQ1249" s="5">
        <f t="shared" si="2526"/>
        <v>100.28125</v>
      </c>
      <c r="BR1249" s="5">
        <f t="shared" si="2526"/>
        <v>99.515625</v>
      </c>
    </row>
    <row r="1250" spans="1:103" x14ac:dyDescent="0.25">
      <c r="AI1250" s="13">
        <f>-AM1250/(AVERAGE(D1215:D1246)-D1247)</f>
        <v>-4.4661027610653544E-3</v>
      </c>
      <c r="AJ1250" t="s">
        <v>263</v>
      </c>
      <c r="AK1250">
        <f>AVERAGE(AN1247:BR1247)</f>
        <v>111.93548387096774</v>
      </c>
      <c r="AL1250">
        <f>AVERAGE(AN1249:BR1249)</f>
        <v>97.943044354838705</v>
      </c>
      <c r="AM1250">
        <f>AK1250-AL1250</f>
        <v>13.992439516129039</v>
      </c>
      <c r="AN1250" s="5">
        <f>AN1249+$AM1250</f>
        <v>108.36743951612904</v>
      </c>
      <c r="AO1250" s="5">
        <f t="shared" ref="AO1250:BR1250" si="2527">AO1249+$AM1250</f>
        <v>107.7528561827957</v>
      </c>
      <c r="AP1250" s="5">
        <f t="shared" si="2527"/>
        <v>106.0479950716846</v>
      </c>
      <c r="AQ1250" s="5">
        <f t="shared" si="2527"/>
        <v>105.08618951612904</v>
      </c>
      <c r="AR1250" s="5">
        <f t="shared" si="2527"/>
        <v>105.99243951612904</v>
      </c>
      <c r="AS1250" s="5">
        <f t="shared" si="2527"/>
        <v>107.24243951612904</v>
      </c>
      <c r="AT1250" s="5">
        <f t="shared" si="2527"/>
        <v>109.80493951612904</v>
      </c>
      <c r="AU1250" s="5">
        <f t="shared" si="2527"/>
        <v>111.46118951612904</v>
      </c>
      <c r="AV1250" s="5">
        <f t="shared" si="2527"/>
        <v>108.24243951612904</v>
      </c>
      <c r="AW1250" s="5">
        <f t="shared" si="2527"/>
        <v>105.46639784946237</v>
      </c>
      <c r="AX1250" s="5">
        <f t="shared" si="2527"/>
        <v>108.84313396057348</v>
      </c>
      <c r="AY1250" s="5">
        <f t="shared" si="2527"/>
        <v>113.36743951612904</v>
      </c>
      <c r="AZ1250" s="5">
        <f t="shared" si="2527"/>
        <v>118.96118951612904</v>
      </c>
      <c r="BA1250" s="5">
        <f t="shared" si="2527"/>
        <v>117.96118951612904</v>
      </c>
      <c r="BB1250" s="5">
        <f t="shared" si="2527"/>
        <v>117.83618951612904</v>
      </c>
      <c r="BC1250" s="5">
        <f t="shared" si="2527"/>
        <v>118.92993951612904</v>
      </c>
      <c r="BD1250" s="5">
        <f t="shared" si="2527"/>
        <v>118.78931451612904</v>
      </c>
      <c r="BE1250" s="5">
        <f t="shared" si="2527"/>
        <v>115.91431451612904</v>
      </c>
      <c r="BF1250" s="5">
        <f t="shared" si="2527"/>
        <v>113.05493951612904</v>
      </c>
      <c r="BG1250" s="5">
        <f t="shared" si="2527"/>
        <v>111.80493951612904</v>
      </c>
      <c r="BH1250" s="5">
        <f t="shared" si="2527"/>
        <v>112.85181451612904</v>
      </c>
      <c r="BI1250" s="5">
        <f t="shared" si="2527"/>
        <v>114.77368951612904</v>
      </c>
      <c r="BJ1250" s="5">
        <f t="shared" si="2527"/>
        <v>116.86743951612904</v>
      </c>
      <c r="BK1250" s="5">
        <f t="shared" si="2527"/>
        <v>111.03931451612904</v>
      </c>
      <c r="BL1250" s="5">
        <f t="shared" si="2527"/>
        <v>109.08618951612904</v>
      </c>
      <c r="BM1250" s="5">
        <f t="shared" si="2527"/>
        <v>110.08618951612904</v>
      </c>
      <c r="BN1250" s="5">
        <f t="shared" si="2527"/>
        <v>110.88306451612904</v>
      </c>
      <c r="BO1250" s="5">
        <f t="shared" si="2527"/>
        <v>112.08618951612904</v>
      </c>
      <c r="BP1250" s="5">
        <f t="shared" si="2527"/>
        <v>113.61743951612904</v>
      </c>
      <c r="BQ1250" s="5">
        <f t="shared" si="2527"/>
        <v>114.27368951612904</v>
      </c>
      <c r="BR1250" s="5">
        <f t="shared" si="2527"/>
        <v>113.50806451612904</v>
      </c>
    </row>
    <row r="1251" spans="1:103" x14ac:dyDescent="0.25">
      <c r="AI1251" s="11"/>
      <c r="AN1251" s="5">
        <f>AN1247-AN1250</f>
        <v>-1.3674395161290391</v>
      </c>
      <c r="AO1251" s="5">
        <f t="shared" ref="AO1251:BR1251" si="2528">AO1247-AO1250</f>
        <v>1.2471438172043037</v>
      </c>
      <c r="AP1251" s="5">
        <f t="shared" si="2528"/>
        <v>2.9520049283154037</v>
      </c>
      <c r="AQ1251" s="5">
        <f t="shared" si="2528"/>
        <v>3.9138104838709609</v>
      </c>
      <c r="AR1251" s="5">
        <f t="shared" si="2528"/>
        <v>-1.9924395161290391</v>
      </c>
      <c r="AS1251" s="5">
        <f t="shared" si="2528"/>
        <v>-2.2424395161290391</v>
      </c>
      <c r="AT1251" s="5">
        <f t="shared" si="2528"/>
        <v>-0.80493951612903913</v>
      </c>
      <c r="AU1251" s="5">
        <f t="shared" si="2528"/>
        <v>-1.4611895161290391</v>
      </c>
      <c r="AV1251" s="5">
        <f t="shared" si="2528"/>
        <v>-0.24243951612903913</v>
      </c>
      <c r="AW1251" s="5">
        <f t="shared" si="2528"/>
        <v>-2.4663978494623677</v>
      </c>
      <c r="AX1251" s="5">
        <f t="shared" si="2528"/>
        <v>-1.843133960573482</v>
      </c>
      <c r="AY1251" s="5">
        <f t="shared" si="2528"/>
        <v>-1.3674395161290391</v>
      </c>
      <c r="AZ1251" s="5">
        <f t="shared" si="2528"/>
        <v>3.8810483870960866E-2</v>
      </c>
      <c r="BA1251" s="5">
        <f t="shared" si="2528"/>
        <v>-0.96118951612903913</v>
      </c>
      <c r="BB1251" s="5">
        <f t="shared" si="2528"/>
        <v>-0.83618951612903913</v>
      </c>
      <c r="BC1251" s="5">
        <f t="shared" si="2528"/>
        <v>1.0700604838709609</v>
      </c>
      <c r="BD1251" s="5">
        <f t="shared" si="2528"/>
        <v>1.2106854838709609</v>
      </c>
      <c r="BE1251" s="5">
        <f t="shared" si="2528"/>
        <v>-0.91431451612903913</v>
      </c>
      <c r="BF1251" s="5">
        <f t="shared" si="2528"/>
        <v>-5.4939516129039134E-2</v>
      </c>
      <c r="BG1251" s="5">
        <f t="shared" si="2528"/>
        <v>0.19506048387096087</v>
      </c>
      <c r="BH1251" s="5">
        <f t="shared" si="2528"/>
        <v>0.14818548387096087</v>
      </c>
      <c r="BI1251" s="5">
        <f t="shared" si="2528"/>
        <v>0.22631048387096087</v>
      </c>
      <c r="BJ1251" s="5">
        <f t="shared" si="2528"/>
        <v>2.1325604838709609</v>
      </c>
      <c r="BK1251" s="5">
        <f t="shared" si="2528"/>
        <v>-1.0393145161290391</v>
      </c>
      <c r="BL1251" s="5">
        <f t="shared" si="2528"/>
        <v>2.9138104838709609</v>
      </c>
      <c r="BM1251" s="5">
        <f t="shared" si="2528"/>
        <v>0.91381048387096087</v>
      </c>
      <c r="BN1251" s="5">
        <f t="shared" si="2528"/>
        <v>-0.88306451612903913</v>
      </c>
      <c r="BO1251" s="5">
        <f t="shared" si="2528"/>
        <v>-8.6189516129039134E-2</v>
      </c>
      <c r="BP1251" s="5">
        <f t="shared" si="2528"/>
        <v>-0.61743951612903913</v>
      </c>
      <c r="BQ1251" s="5">
        <f t="shared" si="2528"/>
        <v>0.72631048387096087</v>
      </c>
      <c r="BR1251" s="5">
        <f t="shared" si="2528"/>
        <v>1.4919354838709609</v>
      </c>
      <c r="BS1251" s="15">
        <f>STDEV(AN1251:BR1251)</f>
        <v>1.5780640438398694</v>
      </c>
      <c r="BT1251" t="s">
        <v>264</v>
      </c>
    </row>
    <row r="1252" spans="1:103" x14ac:dyDescent="0.25">
      <c r="AI1252" s="11"/>
      <c r="AN1252" s="5">
        <f>ABS(AN1251)</f>
        <v>1.3674395161290391</v>
      </c>
      <c r="AO1252" s="5">
        <f t="shared" ref="AO1252" si="2529">ABS(AO1251)</f>
        <v>1.2471438172043037</v>
      </c>
      <c r="AP1252" s="5">
        <f t="shared" ref="AP1252" si="2530">ABS(AP1251)</f>
        <v>2.9520049283154037</v>
      </c>
      <c r="AQ1252" s="5">
        <f t="shared" ref="AQ1252" si="2531">ABS(AQ1251)</f>
        <v>3.9138104838709609</v>
      </c>
      <c r="AR1252" s="5">
        <f t="shared" ref="AR1252" si="2532">ABS(AR1251)</f>
        <v>1.9924395161290391</v>
      </c>
      <c r="AS1252" s="5">
        <f t="shared" ref="AS1252" si="2533">ABS(AS1251)</f>
        <v>2.2424395161290391</v>
      </c>
      <c r="AT1252" s="5">
        <f t="shared" ref="AT1252" si="2534">ABS(AT1251)</f>
        <v>0.80493951612903913</v>
      </c>
      <c r="AU1252" s="5">
        <f t="shared" ref="AU1252" si="2535">ABS(AU1251)</f>
        <v>1.4611895161290391</v>
      </c>
      <c r="AV1252" s="5">
        <f t="shared" ref="AV1252" si="2536">ABS(AV1251)</f>
        <v>0.24243951612903913</v>
      </c>
      <c r="AW1252" s="5">
        <f t="shared" ref="AW1252" si="2537">ABS(AW1251)</f>
        <v>2.4663978494623677</v>
      </c>
      <c r="AX1252" s="5">
        <f t="shared" ref="AX1252" si="2538">ABS(AX1251)</f>
        <v>1.843133960573482</v>
      </c>
      <c r="AY1252" s="5">
        <f t="shared" ref="AY1252" si="2539">ABS(AY1251)</f>
        <v>1.3674395161290391</v>
      </c>
      <c r="AZ1252" s="5">
        <f t="shared" ref="AZ1252" si="2540">ABS(AZ1251)</f>
        <v>3.8810483870960866E-2</v>
      </c>
      <c r="BA1252" s="5">
        <f t="shared" ref="BA1252" si="2541">ABS(BA1251)</f>
        <v>0.96118951612903913</v>
      </c>
      <c r="BB1252" s="5">
        <f t="shared" ref="BB1252" si="2542">ABS(BB1251)</f>
        <v>0.83618951612903913</v>
      </c>
      <c r="BC1252" s="5">
        <f t="shared" ref="BC1252" si="2543">ABS(BC1251)</f>
        <v>1.0700604838709609</v>
      </c>
      <c r="BD1252" s="5">
        <f t="shared" ref="BD1252" si="2544">ABS(BD1251)</f>
        <v>1.2106854838709609</v>
      </c>
      <c r="BE1252" s="5">
        <f t="shared" ref="BE1252" si="2545">ABS(BE1251)</f>
        <v>0.91431451612903913</v>
      </c>
      <c r="BF1252" s="5">
        <f t="shared" ref="BF1252" si="2546">ABS(BF1251)</f>
        <v>5.4939516129039134E-2</v>
      </c>
      <c r="BG1252" s="5">
        <f t="shared" ref="BG1252" si="2547">ABS(BG1251)</f>
        <v>0.19506048387096087</v>
      </c>
      <c r="BH1252" s="5">
        <f t="shared" ref="BH1252" si="2548">ABS(BH1251)</f>
        <v>0.14818548387096087</v>
      </c>
      <c r="BI1252" s="5">
        <f t="shared" ref="BI1252" si="2549">ABS(BI1251)</f>
        <v>0.22631048387096087</v>
      </c>
      <c r="BJ1252" s="5">
        <f t="shared" ref="BJ1252" si="2550">ABS(BJ1251)</f>
        <v>2.1325604838709609</v>
      </c>
      <c r="BK1252" s="5">
        <f t="shared" ref="BK1252" si="2551">ABS(BK1251)</f>
        <v>1.0393145161290391</v>
      </c>
      <c r="BL1252" s="5">
        <f t="shared" ref="BL1252" si="2552">ABS(BL1251)</f>
        <v>2.9138104838709609</v>
      </c>
      <c r="BM1252" s="5">
        <f t="shared" ref="BM1252" si="2553">ABS(BM1251)</f>
        <v>0.91381048387096087</v>
      </c>
      <c r="BN1252" s="5">
        <f t="shared" ref="BN1252" si="2554">ABS(BN1251)</f>
        <v>0.88306451612903913</v>
      </c>
      <c r="BO1252" s="5">
        <f t="shared" ref="BO1252" si="2555">ABS(BO1251)</f>
        <v>8.6189516129039134E-2</v>
      </c>
      <c r="BP1252" s="5">
        <f t="shared" ref="BP1252" si="2556">ABS(BP1251)</f>
        <v>0.61743951612903913</v>
      </c>
      <c r="BQ1252" s="5">
        <f t="shared" ref="BQ1252" si="2557">ABS(BQ1251)</f>
        <v>0.72631048387096087</v>
      </c>
      <c r="BR1252" s="5">
        <f t="shared" ref="BR1252" si="2558">ABS(BR1251)</f>
        <v>1.4919354838709609</v>
      </c>
      <c r="BS1252" s="15">
        <f>AVERAGE(AN1252:BR1252)</f>
        <v>1.2374515839981508</v>
      </c>
      <c r="BT1252" t="s">
        <v>268</v>
      </c>
    </row>
    <row r="1254" spans="1:103" x14ac:dyDescent="0.25">
      <c r="A1254" t="s">
        <v>85</v>
      </c>
      <c r="B1254">
        <v>38.450000000000003</v>
      </c>
      <c r="C1254">
        <v>-116.16670000000001</v>
      </c>
      <c r="D1254">
        <v>5915</v>
      </c>
      <c r="E1254" t="s">
        <v>1</v>
      </c>
      <c r="F1254">
        <v>229.3</v>
      </c>
      <c r="G1254">
        <v>1956</v>
      </c>
      <c r="H1254">
        <v>8</v>
      </c>
      <c r="I1254" t="s">
        <v>260</v>
      </c>
      <c r="J1254">
        <v>81</v>
      </c>
      <c r="K1254">
        <v>83</v>
      </c>
      <c r="L1254">
        <v>82</v>
      </c>
      <c r="M1254">
        <v>79</v>
      </c>
      <c r="N1254">
        <v>73</v>
      </c>
      <c r="O1254">
        <v>78</v>
      </c>
      <c r="P1254">
        <v>84</v>
      </c>
      <c r="Q1254">
        <v>88</v>
      </c>
      <c r="S1254">
        <v>87</v>
      </c>
      <c r="T1254">
        <v>90</v>
      </c>
      <c r="U1254">
        <v>92</v>
      </c>
      <c r="V1254">
        <v>90</v>
      </c>
      <c r="W1254">
        <v>84</v>
      </c>
      <c r="X1254">
        <v>69</v>
      </c>
      <c r="Y1254">
        <v>75</v>
      </c>
      <c r="Z1254">
        <v>79</v>
      </c>
      <c r="AA1254">
        <v>85</v>
      </c>
      <c r="AB1254">
        <v>81</v>
      </c>
      <c r="AC1254">
        <v>70</v>
      </c>
      <c r="AD1254">
        <v>80</v>
      </c>
      <c r="AE1254">
        <v>88</v>
      </c>
      <c r="AF1254">
        <v>87</v>
      </c>
      <c r="AG1254">
        <v>87</v>
      </c>
      <c r="AH1254">
        <v>90</v>
      </c>
      <c r="AI1254">
        <v>94</v>
      </c>
      <c r="AJ1254">
        <v>98</v>
      </c>
      <c r="AK1254">
        <v>98</v>
      </c>
      <c r="AN1254" s="5">
        <v>95</v>
      </c>
      <c r="AO1254" s="5">
        <v>80</v>
      </c>
      <c r="AP1254" s="5">
        <v>83</v>
      </c>
      <c r="AQ1254" s="5">
        <v>85</v>
      </c>
      <c r="AR1254" s="5">
        <v>86</v>
      </c>
      <c r="AS1254" s="5">
        <v>90</v>
      </c>
      <c r="AT1254" s="5">
        <v>92</v>
      </c>
      <c r="AU1254" s="5">
        <v>94</v>
      </c>
      <c r="AV1254" s="5">
        <v>94</v>
      </c>
      <c r="AW1254" s="5">
        <v>94</v>
      </c>
      <c r="AX1254" s="5">
        <v>91</v>
      </c>
      <c r="AY1254" s="5">
        <v>86</v>
      </c>
      <c r="AZ1254" s="5">
        <v>83</v>
      </c>
      <c r="BA1254" s="5">
        <v>83</v>
      </c>
      <c r="BB1254" s="5">
        <v>87</v>
      </c>
      <c r="BC1254" s="5">
        <v>91</v>
      </c>
      <c r="BD1254" s="5">
        <v>88</v>
      </c>
      <c r="BE1254" s="5">
        <v>89</v>
      </c>
      <c r="BF1254" s="5">
        <v>94</v>
      </c>
      <c r="BG1254" s="5">
        <v>92</v>
      </c>
      <c r="BH1254" s="5">
        <v>90</v>
      </c>
      <c r="BI1254" s="5">
        <v>88</v>
      </c>
      <c r="BJ1254" s="5">
        <v>93</v>
      </c>
      <c r="BK1254" s="5">
        <v>99</v>
      </c>
      <c r="BL1254" s="5">
        <v>92</v>
      </c>
      <c r="BM1254" s="5">
        <v>85</v>
      </c>
      <c r="BN1254" s="5">
        <v>82</v>
      </c>
      <c r="BO1254" s="5">
        <v>82</v>
      </c>
      <c r="BP1254" s="5">
        <v>87</v>
      </c>
      <c r="BQ1254" s="5">
        <v>88</v>
      </c>
      <c r="BR1254" s="5">
        <v>90</v>
      </c>
      <c r="BS1254">
        <v>88</v>
      </c>
      <c r="BT1254">
        <v>82</v>
      </c>
      <c r="BU1254">
        <v>83</v>
      </c>
      <c r="BV1254">
        <v>81</v>
      </c>
      <c r="BW1254">
        <v>84</v>
      </c>
      <c r="BX1254">
        <v>85</v>
      </c>
      <c r="BY1254">
        <v>83</v>
      </c>
      <c r="BZ1254">
        <v>91</v>
      </c>
      <c r="CA1254">
        <v>90</v>
      </c>
      <c r="CB1254">
        <v>91</v>
      </c>
      <c r="CC1254">
        <v>88</v>
      </c>
      <c r="CD1254">
        <v>89</v>
      </c>
      <c r="CF1254">
        <v>89</v>
      </c>
      <c r="CG1254">
        <v>89</v>
      </c>
      <c r="CH1254">
        <v>86</v>
      </c>
      <c r="CI1254">
        <v>85</v>
      </c>
      <c r="CJ1254">
        <v>85</v>
      </c>
      <c r="CK1254">
        <v>86</v>
      </c>
      <c r="CL1254">
        <v>85</v>
      </c>
      <c r="CM1254">
        <v>89</v>
      </c>
      <c r="CN1254">
        <v>91</v>
      </c>
      <c r="CO1254">
        <v>92</v>
      </c>
      <c r="CP1254">
        <v>90</v>
      </c>
      <c r="CQ1254">
        <v>87</v>
      </c>
      <c r="CR1254">
        <v>88</v>
      </c>
      <c r="CS1254">
        <v>81</v>
      </c>
      <c r="CT1254">
        <v>82</v>
      </c>
      <c r="CU1254">
        <v>85</v>
      </c>
      <c r="CV1254">
        <v>87</v>
      </c>
      <c r="CW1254">
        <v>87</v>
      </c>
      <c r="CX1254" t="s">
        <v>2</v>
      </c>
      <c r="CY1254" t="s">
        <v>86</v>
      </c>
    </row>
    <row r="1255" spans="1:103" x14ac:dyDescent="0.25">
      <c r="A1255" t="s">
        <v>107</v>
      </c>
      <c r="B1255">
        <v>38.050600000000003</v>
      </c>
      <c r="C1255">
        <v>-117.09059999999999</v>
      </c>
      <c r="D1255">
        <v>5399</v>
      </c>
      <c r="E1255" t="s">
        <v>1</v>
      </c>
      <c r="F1255">
        <v>177.5</v>
      </c>
      <c r="G1255">
        <v>1956</v>
      </c>
      <c r="H1255">
        <v>8</v>
      </c>
      <c r="I1255" t="s">
        <v>260</v>
      </c>
      <c r="J1255">
        <v>83</v>
      </c>
      <c r="K1255">
        <v>87</v>
      </c>
      <c r="L1255">
        <v>84</v>
      </c>
      <c r="M1255">
        <v>82</v>
      </c>
      <c r="N1255">
        <v>74</v>
      </c>
      <c r="O1255">
        <v>81</v>
      </c>
      <c r="P1255">
        <v>85</v>
      </c>
      <c r="Q1255">
        <v>88</v>
      </c>
      <c r="R1255">
        <v>90</v>
      </c>
      <c r="S1255">
        <v>90</v>
      </c>
      <c r="T1255">
        <v>91</v>
      </c>
      <c r="U1255">
        <v>94</v>
      </c>
      <c r="V1255">
        <v>91</v>
      </c>
      <c r="W1255">
        <v>87</v>
      </c>
      <c r="X1255">
        <v>72</v>
      </c>
      <c r="Y1255">
        <v>76</v>
      </c>
      <c r="Z1255">
        <v>82</v>
      </c>
      <c r="AA1255">
        <v>87</v>
      </c>
      <c r="AB1255">
        <v>86</v>
      </c>
      <c r="AC1255">
        <v>75</v>
      </c>
      <c r="AD1255">
        <v>83</v>
      </c>
      <c r="AE1255">
        <v>89</v>
      </c>
      <c r="AF1255">
        <v>90</v>
      </c>
      <c r="AG1255">
        <v>90</v>
      </c>
      <c r="AH1255">
        <v>90</v>
      </c>
      <c r="AI1255">
        <v>95</v>
      </c>
      <c r="AJ1255">
        <v>99</v>
      </c>
      <c r="AK1255">
        <v>101</v>
      </c>
      <c r="AL1255">
        <v>98</v>
      </c>
      <c r="AM1255">
        <v>93</v>
      </c>
      <c r="AN1255" s="5">
        <v>87</v>
      </c>
      <c r="AO1255" s="5">
        <v>80</v>
      </c>
      <c r="AP1255" s="5">
        <v>85</v>
      </c>
      <c r="AQ1255" s="5">
        <v>86</v>
      </c>
      <c r="AR1255" s="5">
        <v>88</v>
      </c>
      <c r="AS1255" s="5">
        <v>89</v>
      </c>
      <c r="AT1255" s="5">
        <v>93</v>
      </c>
      <c r="AU1255" s="5">
        <v>94</v>
      </c>
      <c r="AV1255" s="5">
        <v>95</v>
      </c>
      <c r="AW1255" s="5">
        <v>94</v>
      </c>
      <c r="AX1255" s="5">
        <v>92</v>
      </c>
      <c r="AY1255" s="5">
        <v>88</v>
      </c>
      <c r="AZ1255" s="5">
        <v>85</v>
      </c>
      <c r="BA1255" s="5">
        <v>85</v>
      </c>
      <c r="BB1255" s="5">
        <v>88</v>
      </c>
      <c r="BC1255" s="5">
        <v>91</v>
      </c>
      <c r="BD1255" s="5">
        <v>92</v>
      </c>
      <c r="BE1255" s="5">
        <v>85</v>
      </c>
      <c r="BF1255" s="5">
        <v>94</v>
      </c>
      <c r="BG1255" s="5">
        <v>94</v>
      </c>
      <c r="BH1255" s="5">
        <v>94</v>
      </c>
      <c r="BI1255" s="5">
        <v>94</v>
      </c>
      <c r="BJ1255" s="5">
        <v>94</v>
      </c>
      <c r="BK1255" s="5">
        <v>94</v>
      </c>
      <c r="BL1255" s="5">
        <v>92</v>
      </c>
      <c r="BM1255" s="5">
        <v>90</v>
      </c>
      <c r="BN1255" s="5">
        <v>87</v>
      </c>
      <c r="BO1255" s="5">
        <v>86</v>
      </c>
      <c r="BP1255" s="5">
        <v>85</v>
      </c>
      <c r="BQ1255" s="5">
        <v>89</v>
      </c>
      <c r="BR1255" s="5">
        <v>91</v>
      </c>
      <c r="BS1255">
        <v>90</v>
      </c>
      <c r="BT1255">
        <v>82</v>
      </c>
      <c r="BU1255">
        <v>84</v>
      </c>
      <c r="BV1255">
        <v>83</v>
      </c>
      <c r="BW1255">
        <v>85</v>
      </c>
      <c r="BX1255">
        <v>85</v>
      </c>
      <c r="BY1255">
        <v>89</v>
      </c>
      <c r="BZ1255">
        <v>90</v>
      </c>
      <c r="CA1255">
        <v>96</v>
      </c>
      <c r="CB1255">
        <v>93</v>
      </c>
      <c r="CC1255">
        <v>89</v>
      </c>
      <c r="CD1255">
        <v>88</v>
      </c>
      <c r="CE1255">
        <v>89</v>
      </c>
      <c r="CF1255">
        <v>89</v>
      </c>
      <c r="CG1255">
        <v>91</v>
      </c>
      <c r="CH1255">
        <v>88</v>
      </c>
      <c r="CI1255">
        <v>86</v>
      </c>
      <c r="CJ1255">
        <v>86</v>
      </c>
      <c r="CK1255">
        <v>87</v>
      </c>
      <c r="CL1255">
        <v>88</v>
      </c>
      <c r="CM1255">
        <v>90</v>
      </c>
      <c r="CN1255">
        <v>91</v>
      </c>
      <c r="CO1255">
        <v>94</v>
      </c>
      <c r="CP1255">
        <v>92</v>
      </c>
      <c r="CQ1255">
        <v>87</v>
      </c>
      <c r="CR1255">
        <v>86</v>
      </c>
      <c r="CS1255">
        <v>81</v>
      </c>
      <c r="CT1255">
        <v>85</v>
      </c>
      <c r="CU1255">
        <v>85</v>
      </c>
      <c r="CV1255">
        <v>85</v>
      </c>
      <c r="CW1255">
        <v>88</v>
      </c>
      <c r="CX1255" t="s">
        <v>2</v>
      </c>
      <c r="CY1255" t="s">
        <v>108</v>
      </c>
    </row>
    <row r="1256" spans="1:103" x14ac:dyDescent="0.25">
      <c r="A1256" t="s">
        <v>89</v>
      </c>
      <c r="B1256">
        <v>37.373899999999999</v>
      </c>
      <c r="C1256">
        <v>-117.9803</v>
      </c>
      <c r="D1256">
        <v>5225</v>
      </c>
      <c r="E1256" t="s">
        <v>1</v>
      </c>
      <c r="F1256">
        <v>141.5</v>
      </c>
      <c r="G1256">
        <v>1956</v>
      </c>
      <c r="H1256">
        <v>8</v>
      </c>
      <c r="I1256" t="s">
        <v>260</v>
      </c>
      <c r="J1256">
        <v>82</v>
      </c>
      <c r="K1256">
        <v>83</v>
      </c>
      <c r="L1256">
        <v>84</v>
      </c>
      <c r="M1256">
        <v>84</v>
      </c>
      <c r="N1256">
        <v>82</v>
      </c>
      <c r="O1256">
        <v>85</v>
      </c>
      <c r="P1256">
        <v>84</v>
      </c>
      <c r="Q1256">
        <v>86</v>
      </c>
      <c r="R1256">
        <v>89</v>
      </c>
      <c r="S1256">
        <v>89</v>
      </c>
      <c r="T1256">
        <v>89</v>
      </c>
      <c r="U1256">
        <v>93</v>
      </c>
      <c r="V1256">
        <v>89</v>
      </c>
      <c r="W1256">
        <v>84</v>
      </c>
      <c r="X1256">
        <v>74</v>
      </c>
      <c r="Y1256">
        <v>80</v>
      </c>
      <c r="Z1256">
        <v>89</v>
      </c>
      <c r="AA1256">
        <v>85</v>
      </c>
      <c r="AB1256">
        <v>85</v>
      </c>
      <c r="AC1256">
        <v>79</v>
      </c>
      <c r="AD1256">
        <v>84</v>
      </c>
      <c r="AE1256">
        <v>87</v>
      </c>
      <c r="AF1256">
        <v>90</v>
      </c>
      <c r="AG1256">
        <v>88</v>
      </c>
      <c r="AH1256">
        <v>91</v>
      </c>
      <c r="AI1256">
        <v>95</v>
      </c>
      <c r="AJ1256">
        <v>98</v>
      </c>
      <c r="AK1256">
        <v>100</v>
      </c>
      <c r="AL1256">
        <v>96</v>
      </c>
      <c r="AM1256">
        <v>95</v>
      </c>
      <c r="AN1256" s="5">
        <v>85</v>
      </c>
      <c r="AO1256" s="5">
        <v>85</v>
      </c>
      <c r="AP1256" s="5">
        <v>83</v>
      </c>
      <c r="AQ1256" s="5">
        <v>84</v>
      </c>
      <c r="AR1256" s="5">
        <v>89</v>
      </c>
      <c r="AS1256" s="5">
        <v>89</v>
      </c>
      <c r="AT1256" s="5">
        <v>92</v>
      </c>
      <c r="AU1256" s="5">
        <v>94</v>
      </c>
      <c r="AV1256" s="5">
        <v>95</v>
      </c>
      <c r="AW1256" s="5">
        <v>95</v>
      </c>
      <c r="AX1256" s="5">
        <v>92</v>
      </c>
      <c r="AY1256" s="5">
        <v>90</v>
      </c>
      <c r="AZ1256" s="5">
        <v>84</v>
      </c>
      <c r="BA1256" s="5">
        <v>84</v>
      </c>
      <c r="BB1256" s="5">
        <v>90</v>
      </c>
      <c r="BC1256" s="5">
        <v>91</v>
      </c>
      <c r="BD1256" s="5">
        <v>86</v>
      </c>
      <c r="BE1256" s="5">
        <v>87</v>
      </c>
      <c r="BF1256" s="5">
        <v>91</v>
      </c>
      <c r="BG1256" s="5">
        <v>87</v>
      </c>
      <c r="BH1256" s="5">
        <v>93</v>
      </c>
      <c r="BI1256" s="5">
        <v>94</v>
      </c>
      <c r="BJ1256" s="5">
        <v>93</v>
      </c>
      <c r="BK1256" s="5">
        <v>91</v>
      </c>
      <c r="BL1256" s="5">
        <v>88</v>
      </c>
      <c r="BM1256" s="5">
        <v>87</v>
      </c>
      <c r="BN1256" s="5">
        <v>87</v>
      </c>
      <c r="BO1256" s="5">
        <v>88</v>
      </c>
      <c r="BP1256" s="5">
        <v>86</v>
      </c>
      <c r="BQ1256" s="5">
        <v>90</v>
      </c>
      <c r="BR1256" s="5">
        <v>90</v>
      </c>
      <c r="BS1256">
        <v>90</v>
      </c>
      <c r="BT1256">
        <v>83</v>
      </c>
      <c r="BU1256">
        <v>82</v>
      </c>
      <c r="BV1256">
        <v>78</v>
      </c>
      <c r="BW1256">
        <v>80</v>
      </c>
      <c r="BX1256">
        <v>81</v>
      </c>
      <c r="BY1256">
        <v>88</v>
      </c>
      <c r="BZ1256">
        <v>86</v>
      </c>
      <c r="CA1256">
        <v>82</v>
      </c>
      <c r="CB1256">
        <v>84</v>
      </c>
      <c r="CC1256">
        <v>87</v>
      </c>
      <c r="CD1256">
        <v>89</v>
      </c>
      <c r="CE1256">
        <v>82</v>
      </c>
      <c r="CF1256">
        <v>81</v>
      </c>
      <c r="CG1256">
        <v>84</v>
      </c>
      <c r="CH1256">
        <v>82</v>
      </c>
      <c r="CI1256">
        <v>86</v>
      </c>
      <c r="CJ1256">
        <v>88</v>
      </c>
      <c r="CK1256">
        <v>81</v>
      </c>
      <c r="CL1256">
        <v>80</v>
      </c>
      <c r="CM1256">
        <v>84</v>
      </c>
      <c r="CN1256">
        <v>87</v>
      </c>
      <c r="CO1256">
        <v>89</v>
      </c>
      <c r="CP1256">
        <v>82</v>
      </c>
      <c r="CQ1256">
        <v>81</v>
      </c>
      <c r="CR1256">
        <v>84</v>
      </c>
      <c r="CS1256">
        <v>82</v>
      </c>
      <c r="CT1256">
        <v>86</v>
      </c>
      <c r="CU1256">
        <v>88</v>
      </c>
      <c r="CV1256">
        <v>89</v>
      </c>
      <c r="CW1256">
        <v>88</v>
      </c>
      <c r="CX1256" t="s">
        <v>5</v>
      </c>
      <c r="CY1256" t="s">
        <v>90</v>
      </c>
    </row>
    <row r="1257" spans="1:103" x14ac:dyDescent="0.25">
      <c r="A1257" t="s">
        <v>15</v>
      </c>
      <c r="B1257">
        <v>37.606400000000001</v>
      </c>
      <c r="C1257">
        <v>-118</v>
      </c>
      <c r="D1257">
        <v>4900</v>
      </c>
      <c r="E1257" t="s">
        <v>1</v>
      </c>
      <c r="F1257">
        <v>162</v>
      </c>
      <c r="G1257">
        <v>1956</v>
      </c>
      <c r="H1257">
        <v>8</v>
      </c>
      <c r="I1257" t="s">
        <v>260</v>
      </c>
      <c r="J1257">
        <v>84</v>
      </c>
      <c r="K1257">
        <v>87</v>
      </c>
      <c r="L1257">
        <v>87</v>
      </c>
      <c r="M1257">
        <v>85</v>
      </c>
      <c r="N1257">
        <v>78</v>
      </c>
      <c r="O1257">
        <v>82</v>
      </c>
      <c r="P1257">
        <v>86</v>
      </c>
      <c r="Q1257">
        <v>88</v>
      </c>
      <c r="R1257">
        <v>91</v>
      </c>
      <c r="S1257">
        <v>92</v>
      </c>
      <c r="T1257">
        <v>92</v>
      </c>
      <c r="U1257">
        <v>95</v>
      </c>
      <c r="V1257">
        <v>91</v>
      </c>
      <c r="W1257">
        <v>86</v>
      </c>
      <c r="X1257">
        <v>77</v>
      </c>
      <c r="Y1257">
        <v>78</v>
      </c>
      <c r="Z1257">
        <v>84</v>
      </c>
      <c r="AA1257">
        <v>87</v>
      </c>
      <c r="AB1257">
        <v>88</v>
      </c>
      <c r="AC1257">
        <v>80</v>
      </c>
      <c r="AD1257">
        <v>85</v>
      </c>
      <c r="AE1257">
        <v>91</v>
      </c>
      <c r="AF1257">
        <v>91</v>
      </c>
      <c r="AG1257">
        <v>91</v>
      </c>
      <c r="AH1257">
        <v>93</v>
      </c>
      <c r="AI1257">
        <v>96</v>
      </c>
      <c r="AJ1257">
        <v>100</v>
      </c>
      <c r="AK1257">
        <v>103</v>
      </c>
      <c r="AL1257">
        <v>99</v>
      </c>
      <c r="AM1257">
        <v>95</v>
      </c>
      <c r="AN1257" s="5">
        <v>90</v>
      </c>
      <c r="AO1257" s="5">
        <v>85</v>
      </c>
      <c r="AP1257" s="5">
        <v>87</v>
      </c>
      <c r="AQ1257" s="5">
        <v>89</v>
      </c>
      <c r="AR1257" s="5">
        <v>90</v>
      </c>
      <c r="AS1257" s="5">
        <v>92</v>
      </c>
      <c r="AT1257" s="5">
        <v>95</v>
      </c>
      <c r="AU1257" s="5">
        <v>97</v>
      </c>
      <c r="AV1257" s="5">
        <v>98</v>
      </c>
      <c r="AW1257" s="5">
        <v>98</v>
      </c>
      <c r="AX1257" s="5">
        <v>93</v>
      </c>
      <c r="AY1257" s="5">
        <v>89</v>
      </c>
      <c r="AZ1257" s="5">
        <v>97</v>
      </c>
      <c r="BA1257" s="5">
        <v>88</v>
      </c>
      <c r="BB1257" s="5">
        <v>90</v>
      </c>
      <c r="BC1257" s="5">
        <v>94</v>
      </c>
      <c r="BD1257" s="5">
        <v>94</v>
      </c>
      <c r="BE1257" s="5">
        <v>87</v>
      </c>
      <c r="BF1257" s="5">
        <v>95</v>
      </c>
      <c r="BG1257" s="5">
        <v>92</v>
      </c>
      <c r="BH1257" s="5">
        <v>90</v>
      </c>
      <c r="BI1257" s="5">
        <v>99</v>
      </c>
      <c r="BJ1257" s="5">
        <v>95</v>
      </c>
      <c r="BK1257" s="5">
        <v>93</v>
      </c>
      <c r="BL1257" s="5">
        <v>93</v>
      </c>
      <c r="BM1257" s="5">
        <v>93</v>
      </c>
      <c r="BN1257" s="5">
        <v>87</v>
      </c>
      <c r="BO1257" s="5">
        <v>91</v>
      </c>
      <c r="BP1257" s="5">
        <v>92</v>
      </c>
      <c r="BQ1257" s="5">
        <v>93</v>
      </c>
      <c r="BR1257" s="5">
        <v>95</v>
      </c>
      <c r="BS1257">
        <v>93</v>
      </c>
      <c r="BT1257">
        <v>86</v>
      </c>
      <c r="BU1257">
        <v>86</v>
      </c>
      <c r="BV1257">
        <v>87</v>
      </c>
      <c r="BW1257">
        <v>88</v>
      </c>
      <c r="BX1257">
        <v>88</v>
      </c>
      <c r="BY1257">
        <v>92</v>
      </c>
      <c r="BZ1257">
        <v>92</v>
      </c>
      <c r="CA1257">
        <v>95</v>
      </c>
      <c r="CB1257">
        <v>95</v>
      </c>
      <c r="CC1257">
        <v>90</v>
      </c>
      <c r="CD1257">
        <v>90</v>
      </c>
      <c r="CE1257">
        <v>92</v>
      </c>
      <c r="CF1257">
        <v>92</v>
      </c>
      <c r="CG1257">
        <v>93</v>
      </c>
      <c r="CH1257">
        <v>90</v>
      </c>
      <c r="CI1257">
        <v>94</v>
      </c>
      <c r="CJ1257">
        <v>89</v>
      </c>
      <c r="CK1257">
        <v>88</v>
      </c>
      <c r="CL1257">
        <v>89</v>
      </c>
      <c r="CM1257">
        <v>92</v>
      </c>
      <c r="CN1257">
        <v>93</v>
      </c>
      <c r="CO1257">
        <v>97</v>
      </c>
      <c r="CP1257">
        <v>96</v>
      </c>
      <c r="CQ1257">
        <v>92</v>
      </c>
      <c r="CR1257">
        <v>90</v>
      </c>
      <c r="CS1257">
        <v>83</v>
      </c>
      <c r="CT1257">
        <v>88</v>
      </c>
      <c r="CU1257">
        <v>90</v>
      </c>
      <c r="CV1257">
        <v>90</v>
      </c>
      <c r="CW1257">
        <v>92</v>
      </c>
      <c r="CX1257" t="s">
        <v>2</v>
      </c>
      <c r="CY1257" t="s">
        <v>16</v>
      </c>
    </row>
    <row r="1258" spans="1:103" x14ac:dyDescent="0.25">
      <c r="A1258" t="s">
        <v>109</v>
      </c>
      <c r="B1258">
        <v>35.470300000000002</v>
      </c>
      <c r="C1258">
        <v>-115.5436</v>
      </c>
      <c r="D1258">
        <v>4730</v>
      </c>
      <c r="E1258" t="s">
        <v>1</v>
      </c>
      <c r="F1258">
        <v>162.19999999999999</v>
      </c>
      <c r="G1258">
        <v>1956</v>
      </c>
      <c r="H1258">
        <v>8</v>
      </c>
      <c r="I1258" t="s">
        <v>260</v>
      </c>
      <c r="J1258">
        <v>84</v>
      </c>
      <c r="K1258">
        <v>89</v>
      </c>
      <c r="L1258">
        <v>88</v>
      </c>
      <c r="M1258">
        <v>78</v>
      </c>
      <c r="N1258">
        <v>82</v>
      </c>
      <c r="O1258">
        <v>85</v>
      </c>
      <c r="P1258">
        <v>87</v>
      </c>
      <c r="Q1258">
        <v>90</v>
      </c>
      <c r="R1258">
        <v>93</v>
      </c>
      <c r="S1258">
        <v>91</v>
      </c>
      <c r="T1258">
        <v>93</v>
      </c>
      <c r="U1258">
        <v>90</v>
      </c>
      <c r="V1258">
        <v>89</v>
      </c>
      <c r="W1258">
        <v>84</v>
      </c>
      <c r="X1258">
        <v>79</v>
      </c>
      <c r="Y1258">
        <v>83</v>
      </c>
      <c r="Z1258">
        <v>87</v>
      </c>
      <c r="AA1258">
        <v>88</v>
      </c>
      <c r="AB1258">
        <v>88</v>
      </c>
      <c r="AC1258">
        <v>88</v>
      </c>
      <c r="AD1258">
        <v>88</v>
      </c>
      <c r="AE1258">
        <v>89</v>
      </c>
      <c r="AF1258">
        <v>89</v>
      </c>
      <c r="AG1258">
        <v>88</v>
      </c>
      <c r="AH1258">
        <v>92</v>
      </c>
      <c r="AI1258">
        <v>97</v>
      </c>
      <c r="AJ1258">
        <v>102</v>
      </c>
      <c r="AK1258">
        <v>99</v>
      </c>
      <c r="AL1258">
        <v>93</v>
      </c>
      <c r="AM1258">
        <v>88</v>
      </c>
      <c r="AN1258" s="5">
        <v>86</v>
      </c>
      <c r="AO1258" s="5">
        <v>80</v>
      </c>
      <c r="AP1258" s="5">
        <v>85</v>
      </c>
      <c r="AQ1258" s="5">
        <v>87</v>
      </c>
      <c r="AR1258" s="5">
        <v>89</v>
      </c>
      <c r="AS1258" s="5">
        <v>92</v>
      </c>
      <c r="AT1258" s="5">
        <v>94</v>
      </c>
      <c r="AU1258" s="5">
        <v>96</v>
      </c>
      <c r="AV1258" s="5">
        <v>97</v>
      </c>
      <c r="AW1258" s="5">
        <v>97</v>
      </c>
      <c r="AX1258" s="5">
        <v>94</v>
      </c>
      <c r="AY1258" s="5">
        <v>89</v>
      </c>
      <c r="AZ1258" s="5">
        <v>88</v>
      </c>
      <c r="BA1258" s="5">
        <v>87</v>
      </c>
      <c r="BB1258" s="5">
        <v>90</v>
      </c>
      <c r="BC1258" s="5">
        <v>94</v>
      </c>
      <c r="BD1258" s="5">
        <v>88</v>
      </c>
      <c r="BE1258" s="5">
        <v>87</v>
      </c>
      <c r="BF1258" s="5">
        <v>87</v>
      </c>
      <c r="BG1258" s="5">
        <v>92</v>
      </c>
      <c r="BH1258" s="5">
        <v>92</v>
      </c>
      <c r="BI1258" s="5">
        <v>93</v>
      </c>
      <c r="BJ1258" s="5">
        <v>88</v>
      </c>
      <c r="BK1258" s="5">
        <v>90</v>
      </c>
      <c r="BL1258" s="5">
        <v>86</v>
      </c>
      <c r="BM1258" s="5">
        <v>93</v>
      </c>
      <c r="BN1258" s="5">
        <v>88</v>
      </c>
      <c r="BO1258" s="5">
        <v>85</v>
      </c>
      <c r="BP1258" s="5">
        <v>90</v>
      </c>
      <c r="BQ1258" s="5">
        <v>90</v>
      </c>
      <c r="BR1258" s="5">
        <v>88</v>
      </c>
      <c r="BS1258">
        <v>88</v>
      </c>
      <c r="BT1258">
        <v>83</v>
      </c>
      <c r="BU1258">
        <v>85</v>
      </c>
      <c r="BV1258">
        <v>85</v>
      </c>
      <c r="BW1258">
        <v>87</v>
      </c>
      <c r="BX1258">
        <v>88</v>
      </c>
      <c r="BY1258">
        <v>92</v>
      </c>
      <c r="BZ1258">
        <v>92</v>
      </c>
      <c r="CA1258">
        <v>92</v>
      </c>
      <c r="CB1258">
        <v>92</v>
      </c>
      <c r="CC1258">
        <v>93</v>
      </c>
      <c r="CD1258">
        <v>88</v>
      </c>
      <c r="CE1258">
        <v>91</v>
      </c>
      <c r="CF1258">
        <v>91</v>
      </c>
      <c r="CG1258">
        <v>91</v>
      </c>
      <c r="CH1258">
        <v>89</v>
      </c>
      <c r="CI1258">
        <v>88</v>
      </c>
      <c r="CJ1258">
        <v>88</v>
      </c>
      <c r="CK1258">
        <v>90</v>
      </c>
      <c r="CL1258">
        <v>90</v>
      </c>
      <c r="CM1258">
        <v>82</v>
      </c>
      <c r="CN1258">
        <v>94</v>
      </c>
      <c r="CO1258">
        <v>96</v>
      </c>
      <c r="CP1258">
        <v>93</v>
      </c>
      <c r="CQ1258">
        <v>88</v>
      </c>
      <c r="CR1258">
        <v>84</v>
      </c>
      <c r="CS1258">
        <v>86</v>
      </c>
      <c r="CT1258">
        <v>84</v>
      </c>
      <c r="CU1258">
        <v>86</v>
      </c>
      <c r="CV1258">
        <v>88</v>
      </c>
      <c r="CW1258">
        <v>90</v>
      </c>
      <c r="CX1258" t="s">
        <v>5</v>
      </c>
      <c r="CY1258" t="s">
        <v>110</v>
      </c>
    </row>
    <row r="1259" spans="1:103" x14ac:dyDescent="0.25">
      <c r="A1259" t="s">
        <v>75</v>
      </c>
      <c r="B1259">
        <v>38.049999999999997</v>
      </c>
      <c r="C1259">
        <v>-117.9</v>
      </c>
      <c r="D1259">
        <v>4603</v>
      </c>
      <c r="E1259" t="s">
        <v>1</v>
      </c>
      <c r="F1259">
        <v>198.6</v>
      </c>
      <c r="G1259">
        <v>1956</v>
      </c>
      <c r="H1259">
        <v>8</v>
      </c>
      <c r="I1259" t="s">
        <v>260</v>
      </c>
      <c r="J1259">
        <v>88</v>
      </c>
      <c r="K1259">
        <v>91</v>
      </c>
      <c r="L1259">
        <v>90</v>
      </c>
      <c r="M1259">
        <v>89</v>
      </c>
      <c r="N1259">
        <v>80</v>
      </c>
      <c r="O1259">
        <v>85</v>
      </c>
      <c r="P1259">
        <v>90</v>
      </c>
      <c r="Q1259">
        <v>95</v>
      </c>
      <c r="R1259">
        <v>95</v>
      </c>
      <c r="S1259">
        <v>97</v>
      </c>
      <c r="T1259">
        <v>97</v>
      </c>
      <c r="U1259">
        <v>100</v>
      </c>
      <c r="V1259">
        <v>100</v>
      </c>
      <c r="W1259">
        <v>86</v>
      </c>
      <c r="X1259">
        <v>79</v>
      </c>
      <c r="Y1259">
        <v>81</v>
      </c>
      <c r="Z1259">
        <v>87</v>
      </c>
      <c r="AA1259">
        <v>94</v>
      </c>
      <c r="AB1259">
        <v>90</v>
      </c>
      <c r="AC1259">
        <v>90</v>
      </c>
      <c r="AD1259">
        <v>98</v>
      </c>
      <c r="AE1259">
        <v>95</v>
      </c>
      <c r="AF1259">
        <v>98</v>
      </c>
      <c r="AG1259">
        <v>96</v>
      </c>
      <c r="AH1259">
        <v>95</v>
      </c>
      <c r="AI1259">
        <v>100</v>
      </c>
      <c r="AJ1259">
        <v>105</v>
      </c>
      <c r="AK1259">
        <v>105</v>
      </c>
      <c r="AL1259">
        <v>103</v>
      </c>
      <c r="AM1259">
        <v>97</v>
      </c>
      <c r="AN1259" s="5">
        <v>95</v>
      </c>
      <c r="AO1259" s="5">
        <v>98</v>
      </c>
      <c r="AP1259" s="5">
        <v>97</v>
      </c>
      <c r="AQ1259" s="5">
        <v>98</v>
      </c>
      <c r="AR1259" s="5">
        <v>96</v>
      </c>
      <c r="AS1259" s="5">
        <v>97</v>
      </c>
      <c r="AT1259" s="5">
        <v>100</v>
      </c>
      <c r="AU1259" s="5">
        <v>103</v>
      </c>
      <c r="AV1259" s="5">
        <v>102</v>
      </c>
      <c r="AW1259" s="5">
        <v>99</v>
      </c>
      <c r="AX1259" s="5">
        <v>97</v>
      </c>
      <c r="AY1259" s="5">
        <v>97</v>
      </c>
      <c r="AZ1259" s="5">
        <v>100</v>
      </c>
      <c r="BA1259" s="5">
        <v>100</v>
      </c>
      <c r="BB1259" s="5">
        <v>101</v>
      </c>
      <c r="BC1259" s="5">
        <v>101</v>
      </c>
      <c r="BD1259" s="5">
        <v>96</v>
      </c>
      <c r="BE1259" s="5">
        <v>87</v>
      </c>
      <c r="BF1259" s="5">
        <v>97</v>
      </c>
      <c r="BG1259" s="5">
        <v>92</v>
      </c>
      <c r="BH1259" s="5">
        <v>96</v>
      </c>
      <c r="BI1259" s="5">
        <v>98</v>
      </c>
      <c r="BJ1259" s="5">
        <v>98</v>
      </c>
      <c r="BK1259" s="5">
        <v>97</v>
      </c>
      <c r="BL1259" s="5">
        <v>96</v>
      </c>
      <c r="BM1259" s="5">
        <v>95</v>
      </c>
      <c r="BN1259" s="5">
        <v>93</v>
      </c>
      <c r="BO1259" s="5">
        <v>96</v>
      </c>
      <c r="BP1259" s="5">
        <v>91</v>
      </c>
      <c r="BQ1259" s="5">
        <v>95</v>
      </c>
      <c r="BR1259" s="5">
        <v>97</v>
      </c>
      <c r="BS1259">
        <v>94</v>
      </c>
      <c r="BT1259">
        <v>94</v>
      </c>
      <c r="BU1259">
        <v>96</v>
      </c>
      <c r="BV1259">
        <v>98</v>
      </c>
      <c r="BW1259">
        <v>97</v>
      </c>
      <c r="BX1259">
        <v>91</v>
      </c>
      <c r="BY1259">
        <v>94</v>
      </c>
      <c r="BZ1259">
        <v>99</v>
      </c>
      <c r="CA1259">
        <v>98</v>
      </c>
      <c r="CB1259">
        <v>99</v>
      </c>
      <c r="CC1259">
        <v>97</v>
      </c>
      <c r="CD1259">
        <v>98</v>
      </c>
      <c r="CE1259">
        <v>95</v>
      </c>
      <c r="CF1259">
        <v>97</v>
      </c>
      <c r="CG1259">
        <v>95</v>
      </c>
      <c r="CH1259">
        <v>96</v>
      </c>
      <c r="CI1259">
        <v>89</v>
      </c>
      <c r="CJ1259">
        <v>92</v>
      </c>
      <c r="CK1259">
        <v>92</v>
      </c>
      <c r="CL1259">
        <v>92</v>
      </c>
      <c r="CM1259">
        <v>97</v>
      </c>
      <c r="CN1259">
        <v>97</v>
      </c>
      <c r="CO1259">
        <v>100</v>
      </c>
      <c r="CP1259">
        <v>100</v>
      </c>
      <c r="CQ1259">
        <v>96</v>
      </c>
      <c r="CR1259">
        <v>97</v>
      </c>
      <c r="CS1259">
        <v>91</v>
      </c>
      <c r="CT1259">
        <v>85</v>
      </c>
      <c r="CU1259">
        <v>89</v>
      </c>
      <c r="CV1259">
        <v>92</v>
      </c>
      <c r="CW1259">
        <v>95</v>
      </c>
      <c r="CX1259" t="s">
        <v>2</v>
      </c>
      <c r="CY1259" t="s">
        <v>76</v>
      </c>
    </row>
    <row r="1260" spans="1:103" x14ac:dyDescent="0.25">
      <c r="A1260" t="s">
        <v>0</v>
      </c>
      <c r="B1260">
        <v>38.387799999999999</v>
      </c>
      <c r="C1260">
        <v>-118.1092</v>
      </c>
      <c r="D1260">
        <v>4580</v>
      </c>
      <c r="E1260" t="s">
        <v>1</v>
      </c>
      <c r="F1260">
        <v>240.3</v>
      </c>
      <c r="G1260">
        <v>1956</v>
      </c>
      <c r="H1260">
        <v>8</v>
      </c>
      <c r="I1260" t="s">
        <v>260</v>
      </c>
      <c r="J1260">
        <v>83</v>
      </c>
      <c r="K1260">
        <v>85</v>
      </c>
      <c r="L1260">
        <v>90</v>
      </c>
      <c r="N1260">
        <v>86</v>
      </c>
      <c r="O1260">
        <v>84</v>
      </c>
      <c r="P1260">
        <v>84</v>
      </c>
      <c r="Q1260">
        <v>90</v>
      </c>
      <c r="R1260">
        <v>94</v>
      </c>
      <c r="S1260">
        <v>95</v>
      </c>
      <c r="T1260">
        <v>94</v>
      </c>
      <c r="U1260">
        <v>96</v>
      </c>
      <c r="V1260">
        <v>90</v>
      </c>
      <c r="W1260">
        <v>84</v>
      </c>
      <c r="X1260">
        <v>76</v>
      </c>
      <c r="AA1260">
        <v>93</v>
      </c>
      <c r="AB1260">
        <v>90</v>
      </c>
      <c r="AC1260">
        <v>77</v>
      </c>
      <c r="AD1260">
        <v>83</v>
      </c>
      <c r="AE1260">
        <v>93</v>
      </c>
      <c r="AF1260">
        <v>95</v>
      </c>
      <c r="AH1260">
        <v>93</v>
      </c>
      <c r="AI1260">
        <v>98</v>
      </c>
      <c r="AJ1260">
        <v>101</v>
      </c>
      <c r="AK1260">
        <v>103</v>
      </c>
      <c r="AL1260">
        <v>100</v>
      </c>
      <c r="AM1260">
        <v>98</v>
      </c>
      <c r="AN1260" s="8">
        <f>AVERAGE(AM1260,AO1260)</f>
        <v>95.5</v>
      </c>
      <c r="AO1260" s="5">
        <v>93</v>
      </c>
      <c r="AP1260" s="5">
        <v>86</v>
      </c>
      <c r="AQ1260" s="5">
        <v>84</v>
      </c>
      <c r="AR1260" s="5">
        <v>92</v>
      </c>
      <c r="AS1260" s="5">
        <v>94</v>
      </c>
      <c r="AT1260" s="5">
        <v>99</v>
      </c>
      <c r="AU1260" s="8">
        <f>AVERAGE(AT1260,AV1260)</f>
        <v>100.5</v>
      </c>
      <c r="AV1260" s="5">
        <v>102</v>
      </c>
      <c r="AW1260" s="5">
        <v>100</v>
      </c>
      <c r="AX1260" s="5">
        <v>96</v>
      </c>
      <c r="AY1260" s="5">
        <v>94</v>
      </c>
      <c r="AZ1260" s="5">
        <v>91</v>
      </c>
      <c r="BA1260" s="5">
        <v>86</v>
      </c>
      <c r="BB1260" s="8">
        <f>AVERAGE(BA1260,BC1260)</f>
        <v>91.5</v>
      </c>
      <c r="BC1260" s="5">
        <v>97</v>
      </c>
      <c r="BD1260" s="5">
        <v>99</v>
      </c>
      <c r="BE1260" s="5">
        <v>94</v>
      </c>
      <c r="BF1260" s="5">
        <v>92</v>
      </c>
      <c r="BG1260" s="5">
        <v>95</v>
      </c>
      <c r="BH1260" s="5">
        <v>95</v>
      </c>
      <c r="BI1260" s="5">
        <v>98</v>
      </c>
      <c r="BJ1260" s="5">
        <v>98</v>
      </c>
      <c r="BK1260" s="5">
        <v>98</v>
      </c>
      <c r="BL1260" s="5">
        <v>91</v>
      </c>
      <c r="BM1260" s="5">
        <v>94</v>
      </c>
      <c r="BN1260" s="5">
        <v>90</v>
      </c>
      <c r="BO1260" s="5">
        <v>92</v>
      </c>
      <c r="BP1260" s="8">
        <f>AVERAGE(BO1260,BQ1260)</f>
        <v>92.5</v>
      </c>
      <c r="BQ1260" s="5">
        <v>93</v>
      </c>
      <c r="BR1260" s="5">
        <v>95</v>
      </c>
      <c r="BS1260">
        <v>94</v>
      </c>
      <c r="BT1260">
        <v>89</v>
      </c>
      <c r="BU1260">
        <v>90</v>
      </c>
      <c r="BV1260">
        <v>87</v>
      </c>
      <c r="BW1260">
        <v>90</v>
      </c>
      <c r="BX1260">
        <v>93</v>
      </c>
      <c r="BY1260">
        <v>92</v>
      </c>
      <c r="BZ1260">
        <v>95</v>
      </c>
      <c r="CA1260">
        <v>95</v>
      </c>
      <c r="CB1260">
        <v>95</v>
      </c>
      <c r="CC1260">
        <v>95</v>
      </c>
      <c r="CD1260">
        <v>95</v>
      </c>
      <c r="CE1260">
        <v>95</v>
      </c>
      <c r="CF1260">
        <v>95</v>
      </c>
      <c r="CG1260">
        <v>95</v>
      </c>
      <c r="CH1260">
        <v>94</v>
      </c>
      <c r="CI1260">
        <v>96</v>
      </c>
      <c r="CJ1260">
        <v>96</v>
      </c>
      <c r="CL1260">
        <v>96</v>
      </c>
      <c r="CM1260">
        <v>95</v>
      </c>
      <c r="CN1260">
        <v>94</v>
      </c>
      <c r="CO1260">
        <v>94</v>
      </c>
      <c r="CP1260">
        <v>96</v>
      </c>
      <c r="CS1260">
        <v>90</v>
      </c>
      <c r="CT1260">
        <v>94</v>
      </c>
      <c r="CU1260">
        <v>90</v>
      </c>
      <c r="CV1260">
        <v>92</v>
      </c>
      <c r="CW1260">
        <v>90</v>
      </c>
      <c r="CX1260" t="s">
        <v>2</v>
      </c>
      <c r="CY1260" t="s">
        <v>3</v>
      </c>
    </row>
    <row r="1261" spans="1:103" x14ac:dyDescent="0.25">
      <c r="A1261" t="s">
        <v>17</v>
      </c>
      <c r="B1261">
        <v>37.6128</v>
      </c>
      <c r="C1261">
        <v>-114.5264</v>
      </c>
      <c r="D1261">
        <v>4379</v>
      </c>
      <c r="E1261" t="s">
        <v>1</v>
      </c>
      <c r="F1261">
        <v>243.8</v>
      </c>
      <c r="G1261">
        <v>1956</v>
      </c>
      <c r="H1261">
        <v>8</v>
      </c>
      <c r="I1261" t="s">
        <v>260</v>
      </c>
      <c r="J1261">
        <v>87</v>
      </c>
      <c r="K1261">
        <v>90</v>
      </c>
      <c r="L1261">
        <v>94</v>
      </c>
      <c r="M1261">
        <v>83</v>
      </c>
      <c r="N1261">
        <v>81</v>
      </c>
      <c r="O1261">
        <v>87</v>
      </c>
      <c r="P1261">
        <v>91</v>
      </c>
      <c r="Q1261">
        <v>93</v>
      </c>
      <c r="R1261">
        <v>93</v>
      </c>
      <c r="S1261">
        <v>93</v>
      </c>
      <c r="T1261">
        <v>95</v>
      </c>
      <c r="U1261">
        <v>96</v>
      </c>
      <c r="V1261">
        <v>96</v>
      </c>
      <c r="W1261">
        <v>89</v>
      </c>
      <c r="X1261">
        <v>87</v>
      </c>
      <c r="Y1261">
        <v>87</v>
      </c>
      <c r="Z1261">
        <v>87</v>
      </c>
      <c r="AA1261">
        <v>91</v>
      </c>
      <c r="AB1261">
        <v>90</v>
      </c>
      <c r="AC1261">
        <v>85</v>
      </c>
      <c r="AD1261">
        <v>90</v>
      </c>
      <c r="AE1261">
        <v>93</v>
      </c>
      <c r="AF1261">
        <v>92</v>
      </c>
      <c r="AG1261">
        <v>92</v>
      </c>
      <c r="AH1261">
        <v>95</v>
      </c>
      <c r="AI1261">
        <v>102</v>
      </c>
      <c r="AJ1261">
        <v>104</v>
      </c>
      <c r="AK1261">
        <v>104</v>
      </c>
      <c r="AL1261">
        <v>96</v>
      </c>
      <c r="AM1261">
        <v>87</v>
      </c>
      <c r="AN1261" s="5">
        <v>87</v>
      </c>
      <c r="AO1261" s="5">
        <v>85</v>
      </c>
      <c r="AP1261" s="5">
        <v>88</v>
      </c>
      <c r="AQ1261" s="5">
        <v>90</v>
      </c>
      <c r="AR1261" s="5">
        <v>92</v>
      </c>
      <c r="AS1261" s="5">
        <v>94</v>
      </c>
      <c r="AT1261" s="5">
        <v>96</v>
      </c>
      <c r="AU1261" s="5">
        <v>101</v>
      </c>
      <c r="AV1261" s="5">
        <v>100</v>
      </c>
      <c r="AW1261" s="5">
        <v>99</v>
      </c>
      <c r="AX1261" s="5">
        <v>96</v>
      </c>
      <c r="AY1261" s="5">
        <v>91</v>
      </c>
      <c r="AZ1261" s="5">
        <v>91</v>
      </c>
      <c r="BA1261" s="5">
        <v>91</v>
      </c>
      <c r="BB1261" s="5">
        <v>94</v>
      </c>
      <c r="BC1261" s="5">
        <v>98</v>
      </c>
      <c r="BD1261" s="5">
        <v>91</v>
      </c>
      <c r="BE1261" s="5">
        <v>100</v>
      </c>
      <c r="BF1261" s="5">
        <v>99</v>
      </c>
      <c r="BG1261" s="5">
        <v>100</v>
      </c>
      <c r="BH1261" s="5">
        <v>98</v>
      </c>
      <c r="BI1261" s="5">
        <v>96</v>
      </c>
      <c r="BJ1261" s="5">
        <v>97</v>
      </c>
      <c r="BK1261" s="5">
        <v>98</v>
      </c>
      <c r="BL1261" s="5">
        <v>93</v>
      </c>
      <c r="BM1261" s="5">
        <v>94</v>
      </c>
      <c r="BN1261" s="5">
        <v>92</v>
      </c>
      <c r="BO1261" s="5">
        <v>84</v>
      </c>
      <c r="BP1261" s="5">
        <v>83</v>
      </c>
      <c r="BQ1261" s="5">
        <v>91</v>
      </c>
      <c r="BR1261" s="5">
        <v>91</v>
      </c>
      <c r="BS1261">
        <v>90</v>
      </c>
      <c r="BT1261">
        <v>85</v>
      </c>
      <c r="BU1261">
        <v>87</v>
      </c>
      <c r="BV1261">
        <v>86</v>
      </c>
      <c r="BW1261">
        <v>88</v>
      </c>
      <c r="BX1261">
        <v>91</v>
      </c>
      <c r="BY1261">
        <v>95</v>
      </c>
      <c r="BZ1261">
        <v>93</v>
      </c>
      <c r="CA1261">
        <v>96</v>
      </c>
      <c r="CB1261">
        <v>97</v>
      </c>
      <c r="CC1261">
        <v>95</v>
      </c>
      <c r="CD1261">
        <v>91</v>
      </c>
      <c r="CE1261">
        <v>89</v>
      </c>
      <c r="CF1261">
        <v>94</v>
      </c>
      <c r="CG1261">
        <v>91</v>
      </c>
      <c r="CH1261">
        <v>91</v>
      </c>
      <c r="CI1261">
        <v>90</v>
      </c>
      <c r="CJ1261">
        <v>91</v>
      </c>
      <c r="CK1261">
        <v>90</v>
      </c>
      <c r="CL1261">
        <v>93</v>
      </c>
      <c r="CM1261">
        <v>92</v>
      </c>
      <c r="CN1261">
        <v>97</v>
      </c>
      <c r="CO1261">
        <v>100</v>
      </c>
      <c r="CP1261">
        <v>98</v>
      </c>
      <c r="CQ1261">
        <v>92</v>
      </c>
      <c r="CR1261">
        <v>89</v>
      </c>
      <c r="CS1261">
        <v>90</v>
      </c>
      <c r="CT1261">
        <v>89</v>
      </c>
      <c r="CU1261">
        <v>89</v>
      </c>
      <c r="CV1261">
        <v>92</v>
      </c>
      <c r="CW1261">
        <v>93</v>
      </c>
      <c r="CX1261" t="s">
        <v>2</v>
      </c>
      <c r="CY1261" t="s">
        <v>18</v>
      </c>
    </row>
    <row r="1262" spans="1:103" x14ac:dyDescent="0.25">
      <c r="A1262" t="s">
        <v>7</v>
      </c>
      <c r="B1262">
        <v>37.371099999999998</v>
      </c>
      <c r="C1262">
        <v>-118.35890000000001</v>
      </c>
      <c r="D1262">
        <v>4110</v>
      </c>
      <c r="E1262" t="s">
        <v>1</v>
      </c>
      <c r="F1262">
        <v>166.6</v>
      </c>
      <c r="G1262">
        <v>1956</v>
      </c>
      <c r="H1262">
        <v>8</v>
      </c>
      <c r="I1262" t="s">
        <v>260</v>
      </c>
      <c r="J1262">
        <v>88</v>
      </c>
      <c r="K1262">
        <v>90</v>
      </c>
      <c r="L1262">
        <v>90</v>
      </c>
      <c r="M1262">
        <v>86</v>
      </c>
      <c r="N1262">
        <v>81</v>
      </c>
      <c r="O1262">
        <v>86</v>
      </c>
      <c r="P1262">
        <v>92</v>
      </c>
      <c r="Q1262">
        <v>93</v>
      </c>
      <c r="R1262">
        <v>94</v>
      </c>
      <c r="S1262">
        <v>95</v>
      </c>
      <c r="T1262">
        <v>96</v>
      </c>
      <c r="U1262">
        <v>99</v>
      </c>
      <c r="V1262">
        <v>94</v>
      </c>
      <c r="W1262">
        <v>86</v>
      </c>
      <c r="X1262">
        <v>83</v>
      </c>
      <c r="Y1262">
        <v>85</v>
      </c>
      <c r="Z1262">
        <v>88</v>
      </c>
      <c r="AA1262">
        <v>92</v>
      </c>
      <c r="AB1262">
        <v>88</v>
      </c>
      <c r="AC1262">
        <v>85</v>
      </c>
      <c r="AD1262">
        <v>90</v>
      </c>
      <c r="AE1262">
        <v>96</v>
      </c>
      <c r="AF1262">
        <v>96</v>
      </c>
      <c r="AG1262">
        <v>97</v>
      </c>
      <c r="AH1262">
        <v>97</v>
      </c>
      <c r="AI1262">
        <v>101</v>
      </c>
      <c r="AJ1262">
        <v>104</v>
      </c>
      <c r="AK1262">
        <v>105</v>
      </c>
      <c r="AL1262">
        <v>100</v>
      </c>
      <c r="AM1262">
        <v>97</v>
      </c>
      <c r="AN1262" s="5">
        <v>94</v>
      </c>
      <c r="AO1262" s="5">
        <v>90</v>
      </c>
      <c r="AP1262" s="5">
        <v>90</v>
      </c>
      <c r="AQ1262" s="5">
        <v>92</v>
      </c>
      <c r="AR1262" s="5">
        <v>96</v>
      </c>
      <c r="AS1262" s="5">
        <v>97</v>
      </c>
      <c r="AT1262" s="5">
        <v>98</v>
      </c>
      <c r="AU1262" s="5">
        <v>101</v>
      </c>
      <c r="AV1262" s="5">
        <v>102</v>
      </c>
      <c r="AW1262" s="5">
        <v>100</v>
      </c>
      <c r="AX1262" s="5">
        <v>97</v>
      </c>
      <c r="AY1262" s="5">
        <v>92</v>
      </c>
      <c r="AZ1262" s="5">
        <v>91</v>
      </c>
      <c r="BA1262" s="5">
        <v>91</v>
      </c>
      <c r="BB1262" s="5">
        <v>93</v>
      </c>
      <c r="BC1262" s="5">
        <v>96</v>
      </c>
      <c r="BD1262" s="5">
        <v>98</v>
      </c>
      <c r="BE1262" s="5">
        <v>90</v>
      </c>
      <c r="BF1262" s="5">
        <v>98</v>
      </c>
      <c r="BG1262" s="5">
        <v>96</v>
      </c>
      <c r="BH1262" s="5">
        <v>96</v>
      </c>
      <c r="BI1262" s="5">
        <v>102</v>
      </c>
      <c r="BJ1262" s="5">
        <v>99</v>
      </c>
      <c r="BK1262" s="5">
        <v>98</v>
      </c>
      <c r="BL1262" s="5">
        <v>97</v>
      </c>
      <c r="BM1262" s="5">
        <v>95</v>
      </c>
      <c r="BN1262" s="5">
        <v>96</v>
      </c>
      <c r="BO1262" s="5">
        <v>96</v>
      </c>
      <c r="BP1262" s="5">
        <v>97</v>
      </c>
      <c r="BQ1262" s="5">
        <v>98</v>
      </c>
      <c r="BR1262" s="5">
        <v>99</v>
      </c>
      <c r="BS1262">
        <v>96</v>
      </c>
      <c r="BT1262">
        <v>91</v>
      </c>
      <c r="BU1262">
        <v>90</v>
      </c>
      <c r="BV1262">
        <v>91</v>
      </c>
      <c r="BW1262">
        <v>92</v>
      </c>
      <c r="BX1262">
        <v>93</v>
      </c>
      <c r="BY1262">
        <v>95</v>
      </c>
      <c r="BZ1262">
        <v>96</v>
      </c>
      <c r="CA1262">
        <v>98</v>
      </c>
      <c r="CB1262">
        <v>98</v>
      </c>
      <c r="CC1262">
        <v>90</v>
      </c>
      <c r="CD1262">
        <v>93</v>
      </c>
      <c r="CE1262">
        <v>95</v>
      </c>
      <c r="CF1262">
        <v>96</v>
      </c>
      <c r="CG1262">
        <v>96</v>
      </c>
      <c r="CH1262">
        <v>93</v>
      </c>
      <c r="CI1262">
        <v>91</v>
      </c>
      <c r="CJ1262">
        <v>92</v>
      </c>
      <c r="CK1262">
        <v>92</v>
      </c>
      <c r="CL1262">
        <v>93</v>
      </c>
      <c r="CM1262">
        <v>95</v>
      </c>
      <c r="CN1262">
        <v>97</v>
      </c>
      <c r="CO1262">
        <v>99</v>
      </c>
      <c r="CP1262">
        <v>99</v>
      </c>
      <c r="CQ1262">
        <v>95</v>
      </c>
      <c r="CR1262">
        <v>94</v>
      </c>
      <c r="CS1262">
        <v>90</v>
      </c>
      <c r="CT1262">
        <v>92</v>
      </c>
      <c r="CU1262">
        <v>94</v>
      </c>
      <c r="CV1262">
        <v>95</v>
      </c>
      <c r="CW1262">
        <v>96</v>
      </c>
      <c r="CX1262" t="s">
        <v>5</v>
      </c>
      <c r="CY1262" t="s">
        <v>8</v>
      </c>
    </row>
    <row r="1263" spans="1:103" x14ac:dyDescent="0.25">
      <c r="A1263" t="s">
        <v>73</v>
      </c>
      <c r="B1263">
        <v>37.2667</v>
      </c>
      <c r="C1263">
        <v>-117.0167</v>
      </c>
      <c r="D1263">
        <v>4022</v>
      </c>
      <c r="E1263" t="s">
        <v>1</v>
      </c>
      <c r="F1263">
        <v>90.3</v>
      </c>
      <c r="G1263">
        <v>1956</v>
      </c>
      <c r="H1263">
        <v>8</v>
      </c>
      <c r="I1263" t="s">
        <v>260</v>
      </c>
      <c r="J1263">
        <v>92</v>
      </c>
      <c r="K1263">
        <v>90</v>
      </c>
      <c r="L1263">
        <v>90</v>
      </c>
      <c r="M1263">
        <v>89</v>
      </c>
      <c r="N1263">
        <v>86</v>
      </c>
      <c r="O1263">
        <v>85</v>
      </c>
      <c r="P1263">
        <v>91</v>
      </c>
      <c r="Q1263">
        <v>93</v>
      </c>
      <c r="R1263">
        <v>97</v>
      </c>
      <c r="S1263">
        <v>97</v>
      </c>
      <c r="T1263">
        <v>98</v>
      </c>
      <c r="U1263">
        <v>100</v>
      </c>
      <c r="V1263">
        <v>98</v>
      </c>
      <c r="W1263">
        <v>95</v>
      </c>
      <c r="X1263">
        <v>86</v>
      </c>
      <c r="Y1263">
        <v>84</v>
      </c>
      <c r="Z1263">
        <v>90</v>
      </c>
      <c r="AA1263">
        <v>91</v>
      </c>
      <c r="AB1263">
        <v>92</v>
      </c>
      <c r="AC1263">
        <v>91</v>
      </c>
      <c r="AD1263">
        <v>90</v>
      </c>
      <c r="AE1263">
        <v>95</v>
      </c>
      <c r="AF1263">
        <v>95</v>
      </c>
      <c r="AG1263">
        <v>96</v>
      </c>
      <c r="AH1263">
        <v>97</v>
      </c>
      <c r="AI1263">
        <v>103</v>
      </c>
      <c r="AJ1263">
        <v>105</v>
      </c>
      <c r="AK1263">
        <v>107</v>
      </c>
      <c r="AL1263">
        <v>104</v>
      </c>
      <c r="AM1263">
        <v>102</v>
      </c>
      <c r="AN1263" s="5">
        <v>92</v>
      </c>
      <c r="AO1263" s="5">
        <v>90</v>
      </c>
      <c r="AP1263" s="5">
        <v>89</v>
      </c>
      <c r="AQ1263" s="5">
        <v>90</v>
      </c>
      <c r="AR1263" s="5">
        <v>93</v>
      </c>
      <c r="AS1263" s="5">
        <v>93</v>
      </c>
      <c r="AT1263" s="5">
        <v>99</v>
      </c>
      <c r="AU1263" s="5">
        <v>100</v>
      </c>
      <c r="AV1263" s="5">
        <v>102</v>
      </c>
      <c r="AW1263" s="5">
        <v>102</v>
      </c>
      <c r="AX1263" s="5">
        <v>100</v>
      </c>
      <c r="AY1263" s="5">
        <v>99</v>
      </c>
      <c r="AZ1263" s="5">
        <v>91</v>
      </c>
      <c r="BA1263" s="5">
        <v>92</v>
      </c>
      <c r="BB1263" s="5">
        <v>94</v>
      </c>
      <c r="BC1263" s="5">
        <v>98</v>
      </c>
      <c r="BD1263" s="5">
        <v>97</v>
      </c>
      <c r="BE1263" s="5">
        <v>92</v>
      </c>
      <c r="BF1263" s="5">
        <v>99</v>
      </c>
      <c r="BG1263" s="5">
        <v>102</v>
      </c>
      <c r="BH1263" s="5">
        <v>105</v>
      </c>
      <c r="BI1263" s="5">
        <v>97</v>
      </c>
      <c r="BJ1263" s="5">
        <v>98</v>
      </c>
      <c r="BK1263" s="5">
        <v>98</v>
      </c>
      <c r="BL1263" s="5">
        <v>95</v>
      </c>
      <c r="BM1263" s="5">
        <v>95</v>
      </c>
      <c r="BN1263" s="5">
        <v>93</v>
      </c>
      <c r="BO1263" s="5">
        <v>95</v>
      </c>
      <c r="BP1263" s="5">
        <v>95</v>
      </c>
      <c r="BQ1263" s="5">
        <v>96</v>
      </c>
      <c r="BR1263" s="5">
        <v>95</v>
      </c>
      <c r="BS1263">
        <v>94</v>
      </c>
      <c r="BT1263">
        <v>92</v>
      </c>
      <c r="BU1263">
        <v>89</v>
      </c>
      <c r="BV1263">
        <v>90</v>
      </c>
      <c r="BW1263">
        <v>92</v>
      </c>
      <c r="BX1263">
        <v>94</v>
      </c>
      <c r="BY1263">
        <v>95</v>
      </c>
      <c r="BZ1263">
        <v>96</v>
      </c>
      <c r="CA1263">
        <v>97</v>
      </c>
      <c r="CB1263">
        <v>98</v>
      </c>
      <c r="CC1263">
        <v>97</v>
      </c>
      <c r="CD1263">
        <v>97</v>
      </c>
      <c r="CE1263">
        <v>96</v>
      </c>
      <c r="CF1263">
        <v>96</v>
      </c>
      <c r="CG1263">
        <v>96</v>
      </c>
      <c r="CH1263">
        <v>94</v>
      </c>
      <c r="CI1263">
        <v>91</v>
      </c>
      <c r="CJ1263">
        <v>94</v>
      </c>
      <c r="CK1263">
        <v>93</v>
      </c>
      <c r="CL1263">
        <v>94</v>
      </c>
      <c r="CM1263">
        <v>96</v>
      </c>
      <c r="CN1263">
        <v>100</v>
      </c>
      <c r="CO1263">
        <v>103</v>
      </c>
      <c r="CP1263">
        <v>101</v>
      </c>
      <c r="CQ1263">
        <v>99</v>
      </c>
      <c r="CR1263">
        <v>97</v>
      </c>
      <c r="CS1263">
        <v>93</v>
      </c>
      <c r="CT1263">
        <v>94</v>
      </c>
      <c r="CU1263">
        <v>94</v>
      </c>
      <c r="CV1263">
        <v>96</v>
      </c>
      <c r="CW1263">
        <v>98</v>
      </c>
      <c r="CX1263" t="s">
        <v>2</v>
      </c>
      <c r="CY1263" t="s">
        <v>74</v>
      </c>
    </row>
    <row r="1264" spans="1:103" x14ac:dyDescent="0.25">
      <c r="A1264" t="s">
        <v>49</v>
      </c>
      <c r="B1264">
        <v>36.1389</v>
      </c>
      <c r="C1264">
        <v>-117.9528</v>
      </c>
      <c r="D1264">
        <v>3825</v>
      </c>
      <c r="E1264" t="s">
        <v>1</v>
      </c>
      <c r="F1264">
        <v>103.6</v>
      </c>
      <c r="G1264">
        <v>1956</v>
      </c>
      <c r="H1264">
        <v>8</v>
      </c>
      <c r="I1264" t="s">
        <v>260</v>
      </c>
      <c r="J1264">
        <v>86</v>
      </c>
      <c r="K1264">
        <v>87</v>
      </c>
      <c r="L1264">
        <v>87</v>
      </c>
      <c r="M1264">
        <v>84</v>
      </c>
      <c r="N1264">
        <v>81</v>
      </c>
      <c r="O1264">
        <v>83</v>
      </c>
      <c r="P1264">
        <v>86</v>
      </c>
      <c r="Q1264">
        <v>90</v>
      </c>
      <c r="R1264">
        <v>91</v>
      </c>
      <c r="S1264">
        <v>94</v>
      </c>
      <c r="T1264">
        <v>93</v>
      </c>
      <c r="U1264">
        <v>96</v>
      </c>
      <c r="V1264">
        <v>94</v>
      </c>
      <c r="W1264">
        <v>86</v>
      </c>
      <c r="X1264">
        <v>78</v>
      </c>
      <c r="Y1264">
        <v>83</v>
      </c>
      <c r="Z1264">
        <v>86</v>
      </c>
      <c r="AA1264">
        <v>87</v>
      </c>
      <c r="AB1264">
        <v>87</v>
      </c>
      <c r="AC1264">
        <v>84</v>
      </c>
      <c r="AD1264">
        <v>87</v>
      </c>
      <c r="AE1264">
        <v>91</v>
      </c>
      <c r="AF1264">
        <v>91</v>
      </c>
      <c r="AG1264">
        <v>94</v>
      </c>
      <c r="AH1264">
        <v>93</v>
      </c>
      <c r="AI1264">
        <v>98</v>
      </c>
      <c r="AJ1264">
        <v>102</v>
      </c>
      <c r="AK1264">
        <v>103</v>
      </c>
      <c r="AL1264">
        <v>100</v>
      </c>
      <c r="AM1264">
        <v>95</v>
      </c>
      <c r="AN1264" s="5">
        <v>89</v>
      </c>
      <c r="AO1264" s="5">
        <v>85</v>
      </c>
      <c r="AP1264" s="5">
        <v>85</v>
      </c>
      <c r="AQ1264" s="5">
        <v>86</v>
      </c>
      <c r="AR1264" s="5">
        <v>89</v>
      </c>
      <c r="AS1264" s="5">
        <v>91</v>
      </c>
      <c r="AT1264" s="5">
        <v>95</v>
      </c>
      <c r="AU1264" s="5">
        <v>95</v>
      </c>
      <c r="AV1264" s="5">
        <v>99</v>
      </c>
      <c r="AW1264" s="5">
        <v>96</v>
      </c>
      <c r="AX1264" s="5">
        <v>94</v>
      </c>
      <c r="AY1264" s="5">
        <v>97</v>
      </c>
      <c r="AZ1264" s="5">
        <v>97</v>
      </c>
      <c r="BA1264" s="5">
        <v>88</v>
      </c>
      <c r="BB1264" s="5">
        <v>91</v>
      </c>
      <c r="BC1264" s="5">
        <v>92</v>
      </c>
      <c r="BD1264" s="5">
        <v>90</v>
      </c>
      <c r="BE1264" s="5">
        <v>90</v>
      </c>
      <c r="BF1264" s="5">
        <v>94</v>
      </c>
      <c r="BG1264" s="5">
        <v>93</v>
      </c>
      <c r="BH1264" s="5">
        <v>95</v>
      </c>
      <c r="BI1264" s="5">
        <v>97</v>
      </c>
      <c r="BJ1264" s="5">
        <v>92</v>
      </c>
      <c r="BK1264" s="5">
        <v>96</v>
      </c>
      <c r="BL1264" s="5">
        <v>88</v>
      </c>
      <c r="BM1264" s="5">
        <v>90</v>
      </c>
      <c r="BN1264" s="5">
        <v>94</v>
      </c>
      <c r="BO1264" s="5">
        <v>92</v>
      </c>
      <c r="BP1264" s="5">
        <v>95</v>
      </c>
      <c r="BQ1264" s="5">
        <v>94</v>
      </c>
      <c r="BR1264" s="5">
        <v>93</v>
      </c>
      <c r="BS1264">
        <v>94</v>
      </c>
      <c r="BT1264">
        <v>88</v>
      </c>
      <c r="BU1264">
        <v>84</v>
      </c>
      <c r="BV1264">
        <v>87</v>
      </c>
      <c r="BW1264">
        <v>89</v>
      </c>
      <c r="BX1264">
        <v>89</v>
      </c>
      <c r="BY1264">
        <v>91</v>
      </c>
      <c r="BZ1264">
        <v>91</v>
      </c>
      <c r="CA1264">
        <v>95</v>
      </c>
      <c r="CB1264">
        <v>94</v>
      </c>
      <c r="CC1264">
        <v>94</v>
      </c>
      <c r="CD1264">
        <v>90</v>
      </c>
      <c r="CE1264">
        <v>90</v>
      </c>
      <c r="CF1264">
        <v>92</v>
      </c>
      <c r="CG1264">
        <v>92</v>
      </c>
      <c r="CH1264">
        <v>87</v>
      </c>
      <c r="CI1264">
        <v>86</v>
      </c>
      <c r="CJ1264">
        <v>87</v>
      </c>
      <c r="CK1264">
        <v>88</v>
      </c>
      <c r="CL1264">
        <v>88</v>
      </c>
      <c r="CM1264">
        <v>90</v>
      </c>
      <c r="CN1264">
        <v>90</v>
      </c>
      <c r="CO1264">
        <v>99</v>
      </c>
      <c r="CP1264">
        <v>97</v>
      </c>
      <c r="CQ1264">
        <v>93</v>
      </c>
      <c r="CR1264">
        <v>89</v>
      </c>
      <c r="CS1264">
        <v>88</v>
      </c>
      <c r="CT1264">
        <v>86</v>
      </c>
      <c r="CU1264">
        <v>89</v>
      </c>
      <c r="CV1264">
        <v>90</v>
      </c>
      <c r="CW1264">
        <v>95</v>
      </c>
      <c r="CX1264" t="s">
        <v>5</v>
      </c>
      <c r="CY1264" t="s">
        <v>50</v>
      </c>
    </row>
    <row r="1265" spans="1:103" x14ac:dyDescent="0.25">
      <c r="A1265" t="s">
        <v>61</v>
      </c>
      <c r="B1265">
        <v>35.369199999999999</v>
      </c>
      <c r="C1265">
        <v>-117.6525</v>
      </c>
      <c r="D1265">
        <v>3570</v>
      </c>
      <c r="E1265" t="s">
        <v>1</v>
      </c>
      <c r="F1265">
        <v>140.5</v>
      </c>
      <c r="G1265">
        <v>1956</v>
      </c>
      <c r="H1265">
        <v>8</v>
      </c>
      <c r="I1265" t="s">
        <v>260</v>
      </c>
      <c r="J1265">
        <v>89</v>
      </c>
      <c r="K1265">
        <v>89</v>
      </c>
      <c r="L1265">
        <v>90</v>
      </c>
      <c r="M1265">
        <v>84</v>
      </c>
      <c r="N1265">
        <v>83</v>
      </c>
      <c r="O1265">
        <v>89</v>
      </c>
      <c r="P1265">
        <v>92</v>
      </c>
      <c r="Q1265">
        <v>96</v>
      </c>
      <c r="R1265">
        <v>97</v>
      </c>
      <c r="S1265">
        <v>95</v>
      </c>
      <c r="T1265">
        <v>99</v>
      </c>
      <c r="U1265">
        <v>97</v>
      </c>
      <c r="V1265">
        <v>93</v>
      </c>
      <c r="W1265">
        <v>86</v>
      </c>
      <c r="X1265">
        <v>81</v>
      </c>
      <c r="Y1265">
        <v>88</v>
      </c>
      <c r="Z1265">
        <v>92</v>
      </c>
      <c r="AA1265">
        <v>93</v>
      </c>
      <c r="AB1265">
        <v>91</v>
      </c>
      <c r="AC1265">
        <v>85</v>
      </c>
      <c r="AD1265">
        <v>93</v>
      </c>
      <c r="AE1265">
        <v>96</v>
      </c>
      <c r="AF1265">
        <v>96</v>
      </c>
      <c r="AG1265">
        <v>95</v>
      </c>
      <c r="AH1265">
        <v>98</v>
      </c>
      <c r="AI1265">
        <v>102</v>
      </c>
      <c r="AJ1265">
        <v>107</v>
      </c>
      <c r="AK1265">
        <v>110</v>
      </c>
      <c r="AL1265">
        <v>103</v>
      </c>
      <c r="AM1265">
        <v>97</v>
      </c>
      <c r="AN1265" s="5">
        <v>89</v>
      </c>
      <c r="AO1265" s="5">
        <v>88</v>
      </c>
      <c r="AP1265" s="5">
        <v>90</v>
      </c>
      <c r="AQ1265" s="5">
        <v>93</v>
      </c>
      <c r="AR1265" s="5">
        <v>94</v>
      </c>
      <c r="AS1265" s="5">
        <v>95</v>
      </c>
      <c r="AT1265" s="5">
        <v>100</v>
      </c>
      <c r="AU1265" s="5">
        <v>100</v>
      </c>
      <c r="AV1265" s="5">
        <v>102</v>
      </c>
      <c r="AW1265" s="5">
        <v>101</v>
      </c>
      <c r="AX1265" s="5">
        <v>97</v>
      </c>
      <c r="AY1265" s="5">
        <v>90</v>
      </c>
      <c r="AZ1265" s="5">
        <v>89</v>
      </c>
      <c r="BA1265" s="5">
        <v>90</v>
      </c>
      <c r="BB1265" s="5">
        <v>95</v>
      </c>
      <c r="BC1265" s="5">
        <v>97</v>
      </c>
      <c r="BD1265" s="5">
        <v>96</v>
      </c>
      <c r="BE1265" s="5">
        <v>92</v>
      </c>
      <c r="BF1265" s="5">
        <v>99</v>
      </c>
      <c r="BG1265" s="5">
        <v>101</v>
      </c>
      <c r="BH1265" s="5">
        <v>103</v>
      </c>
      <c r="BI1265" s="5">
        <v>103</v>
      </c>
      <c r="BJ1265" s="5">
        <v>98</v>
      </c>
      <c r="BK1265" s="5">
        <v>100</v>
      </c>
      <c r="BL1265" s="5">
        <v>92</v>
      </c>
      <c r="BM1265" s="5">
        <v>97</v>
      </c>
      <c r="BN1265" s="5">
        <v>100</v>
      </c>
      <c r="BO1265" s="5">
        <v>97</v>
      </c>
      <c r="BP1265" s="5">
        <v>99</v>
      </c>
      <c r="BQ1265" s="5">
        <v>98</v>
      </c>
      <c r="BR1265" s="5">
        <v>97</v>
      </c>
      <c r="BS1265">
        <v>96</v>
      </c>
      <c r="BT1265">
        <v>88</v>
      </c>
      <c r="BU1265">
        <v>90</v>
      </c>
      <c r="BV1265">
        <v>90</v>
      </c>
      <c r="BW1265">
        <v>92</v>
      </c>
      <c r="BX1265">
        <v>93</v>
      </c>
      <c r="BY1265">
        <v>97</v>
      </c>
      <c r="BZ1265">
        <v>97</v>
      </c>
      <c r="CA1265">
        <v>100</v>
      </c>
      <c r="CB1265">
        <v>100</v>
      </c>
      <c r="CC1265">
        <v>93</v>
      </c>
      <c r="CD1265">
        <v>95</v>
      </c>
      <c r="CE1265">
        <v>95</v>
      </c>
      <c r="CF1265">
        <v>96</v>
      </c>
      <c r="CG1265">
        <v>95</v>
      </c>
      <c r="CH1265">
        <v>93</v>
      </c>
      <c r="CI1265">
        <v>92</v>
      </c>
      <c r="CJ1265">
        <v>93</v>
      </c>
      <c r="CK1265">
        <v>95</v>
      </c>
      <c r="CL1265">
        <v>94</v>
      </c>
      <c r="CM1265">
        <v>97</v>
      </c>
      <c r="CN1265">
        <v>100</v>
      </c>
      <c r="CO1265">
        <v>101</v>
      </c>
      <c r="CP1265">
        <v>100</v>
      </c>
      <c r="CQ1265">
        <v>92</v>
      </c>
      <c r="CR1265">
        <v>94</v>
      </c>
      <c r="CS1265">
        <v>92</v>
      </c>
      <c r="CT1265">
        <v>91</v>
      </c>
      <c r="CU1265">
        <v>91</v>
      </c>
      <c r="CV1265">
        <v>94</v>
      </c>
      <c r="CW1265">
        <v>98</v>
      </c>
      <c r="CX1265" t="s">
        <v>5</v>
      </c>
      <c r="CY1265" t="s">
        <v>62</v>
      </c>
    </row>
    <row r="1266" spans="1:103" x14ac:dyDescent="0.25">
      <c r="A1266" t="s">
        <v>31</v>
      </c>
      <c r="B1266">
        <v>35.466099999999997</v>
      </c>
      <c r="C1266">
        <v>-114.9217</v>
      </c>
      <c r="D1266">
        <v>3540</v>
      </c>
      <c r="E1266" t="s">
        <v>1</v>
      </c>
      <c r="F1266">
        <v>207</v>
      </c>
      <c r="G1266">
        <v>1956</v>
      </c>
      <c r="H1266">
        <v>8</v>
      </c>
      <c r="I1266" t="s">
        <v>260</v>
      </c>
      <c r="N1266">
        <v>90</v>
      </c>
      <c r="O1266">
        <v>89</v>
      </c>
      <c r="P1266">
        <v>91</v>
      </c>
      <c r="Q1266">
        <v>95</v>
      </c>
      <c r="R1266">
        <v>96</v>
      </c>
      <c r="S1266">
        <v>96</v>
      </c>
      <c r="T1266">
        <v>99</v>
      </c>
      <c r="U1266">
        <v>101</v>
      </c>
      <c r="V1266">
        <v>100</v>
      </c>
      <c r="W1266">
        <v>98</v>
      </c>
      <c r="X1266">
        <v>91</v>
      </c>
      <c r="Y1266">
        <v>87</v>
      </c>
      <c r="Z1266">
        <v>88</v>
      </c>
      <c r="AA1266">
        <v>89</v>
      </c>
      <c r="AB1266">
        <v>91</v>
      </c>
      <c r="AC1266">
        <v>90</v>
      </c>
      <c r="AD1266">
        <v>92</v>
      </c>
      <c r="AE1266">
        <v>93</v>
      </c>
      <c r="AF1266">
        <v>93</v>
      </c>
      <c r="AG1266">
        <v>95</v>
      </c>
      <c r="AH1266">
        <v>96</v>
      </c>
      <c r="AI1266">
        <v>101</v>
      </c>
      <c r="AJ1266">
        <v>107</v>
      </c>
      <c r="AK1266">
        <v>107</v>
      </c>
      <c r="AL1266">
        <v>106</v>
      </c>
      <c r="AM1266">
        <v>98</v>
      </c>
      <c r="AN1266" s="5">
        <v>92</v>
      </c>
      <c r="AO1266" s="5">
        <v>92</v>
      </c>
      <c r="AP1266" s="5">
        <v>90</v>
      </c>
      <c r="AQ1266" s="5">
        <v>92</v>
      </c>
      <c r="AR1266" s="5">
        <v>94</v>
      </c>
      <c r="AS1266" s="5">
        <v>97</v>
      </c>
      <c r="AT1266" s="5">
        <v>100</v>
      </c>
      <c r="AU1266" s="5">
        <v>104</v>
      </c>
      <c r="AV1266" s="5">
        <v>105</v>
      </c>
      <c r="AW1266" s="5">
        <v>100</v>
      </c>
      <c r="AX1266" s="5">
        <v>99</v>
      </c>
      <c r="AY1266" s="5">
        <v>98</v>
      </c>
      <c r="AZ1266" s="5">
        <v>93</v>
      </c>
      <c r="BA1266" s="5">
        <v>93</v>
      </c>
      <c r="BB1266" s="5">
        <v>98</v>
      </c>
      <c r="BC1266" s="5">
        <v>100</v>
      </c>
      <c r="BD1266" s="5">
        <v>99</v>
      </c>
      <c r="BE1266" s="5">
        <v>94</v>
      </c>
      <c r="BF1266" s="5">
        <v>96</v>
      </c>
      <c r="BG1266" s="5">
        <v>97</v>
      </c>
      <c r="BH1266" s="5">
        <v>100</v>
      </c>
      <c r="BI1266" s="5">
        <v>99</v>
      </c>
      <c r="BJ1266" s="5">
        <v>89</v>
      </c>
      <c r="BK1266" s="5">
        <v>92</v>
      </c>
      <c r="BL1266" s="5">
        <v>91</v>
      </c>
      <c r="BM1266" s="5">
        <v>92</v>
      </c>
      <c r="BN1266" s="5">
        <v>93</v>
      </c>
      <c r="BO1266" s="5">
        <v>93</v>
      </c>
      <c r="BP1266" s="5">
        <v>89</v>
      </c>
      <c r="BQ1266" s="5">
        <v>94</v>
      </c>
      <c r="BR1266" s="5">
        <v>95</v>
      </c>
      <c r="BS1266">
        <v>92</v>
      </c>
      <c r="BT1266">
        <v>93</v>
      </c>
      <c r="BU1266">
        <v>90</v>
      </c>
      <c r="BV1266">
        <v>89</v>
      </c>
      <c r="BW1266">
        <v>94</v>
      </c>
      <c r="BX1266">
        <v>96</v>
      </c>
      <c r="BY1266">
        <v>97</v>
      </c>
      <c r="BZ1266">
        <v>97</v>
      </c>
      <c r="CA1266">
        <v>101</v>
      </c>
      <c r="CB1266">
        <v>101</v>
      </c>
      <c r="CC1266">
        <v>100</v>
      </c>
      <c r="CD1266">
        <v>95</v>
      </c>
      <c r="CE1266">
        <v>96</v>
      </c>
      <c r="CF1266">
        <v>95</v>
      </c>
      <c r="CG1266">
        <v>94</v>
      </c>
      <c r="CH1266">
        <v>95</v>
      </c>
      <c r="CI1266">
        <v>93</v>
      </c>
      <c r="CJ1266">
        <v>92</v>
      </c>
      <c r="CK1266">
        <v>93</v>
      </c>
      <c r="CL1266">
        <v>95</v>
      </c>
      <c r="CM1266">
        <v>97</v>
      </c>
      <c r="CN1266">
        <v>100</v>
      </c>
      <c r="CO1266">
        <v>101</v>
      </c>
      <c r="CP1266">
        <v>101</v>
      </c>
      <c r="CQ1266">
        <v>99</v>
      </c>
      <c r="CR1266">
        <v>93</v>
      </c>
      <c r="CS1266">
        <v>90</v>
      </c>
      <c r="CT1266">
        <v>88</v>
      </c>
      <c r="CU1266">
        <v>89</v>
      </c>
      <c r="CV1266">
        <v>92</v>
      </c>
      <c r="CW1266">
        <v>95</v>
      </c>
      <c r="CX1266" t="s">
        <v>2</v>
      </c>
      <c r="CY1266" t="s">
        <v>32</v>
      </c>
    </row>
    <row r="1267" spans="1:103" x14ac:dyDescent="0.25">
      <c r="A1267" t="s">
        <v>43</v>
      </c>
      <c r="B1267">
        <v>36.916699999999999</v>
      </c>
      <c r="C1267">
        <v>-116.75</v>
      </c>
      <c r="D1267">
        <v>3304</v>
      </c>
      <c r="E1267" t="s">
        <v>1</v>
      </c>
      <c r="F1267">
        <v>51.5</v>
      </c>
      <c r="G1267">
        <v>1956</v>
      </c>
      <c r="H1267">
        <v>8</v>
      </c>
      <c r="I1267" t="s">
        <v>260</v>
      </c>
      <c r="J1267">
        <v>88</v>
      </c>
      <c r="K1267">
        <v>92</v>
      </c>
      <c r="L1267">
        <v>92</v>
      </c>
      <c r="M1267">
        <v>90</v>
      </c>
      <c r="N1267">
        <v>83</v>
      </c>
      <c r="O1267">
        <v>89</v>
      </c>
      <c r="P1267">
        <v>93</v>
      </c>
      <c r="Q1267">
        <v>95</v>
      </c>
      <c r="R1267">
        <v>98</v>
      </c>
      <c r="S1267">
        <v>98</v>
      </c>
      <c r="T1267">
        <v>98</v>
      </c>
      <c r="U1267">
        <v>100</v>
      </c>
      <c r="V1267">
        <v>98</v>
      </c>
      <c r="W1267">
        <v>92</v>
      </c>
      <c r="X1267">
        <v>83</v>
      </c>
      <c r="Y1267">
        <v>88</v>
      </c>
      <c r="Z1267">
        <v>92</v>
      </c>
      <c r="AA1267">
        <v>94</v>
      </c>
      <c r="AB1267">
        <v>93</v>
      </c>
      <c r="AC1267">
        <v>90</v>
      </c>
      <c r="AD1267">
        <v>95</v>
      </c>
      <c r="AE1267">
        <v>96</v>
      </c>
      <c r="AF1267">
        <v>96</v>
      </c>
      <c r="AG1267">
        <v>96</v>
      </c>
      <c r="AH1267">
        <v>97</v>
      </c>
      <c r="AI1267">
        <v>104</v>
      </c>
      <c r="AJ1267">
        <v>108</v>
      </c>
      <c r="AK1267">
        <v>110</v>
      </c>
      <c r="AL1267">
        <v>103</v>
      </c>
      <c r="AM1267">
        <v>97</v>
      </c>
      <c r="AN1267" s="5">
        <v>91</v>
      </c>
      <c r="AO1267" s="5">
        <v>88</v>
      </c>
      <c r="AP1267" s="5">
        <v>90</v>
      </c>
      <c r="AQ1267" s="5">
        <v>94</v>
      </c>
      <c r="AR1267" s="5">
        <v>95</v>
      </c>
      <c r="AS1267" s="5">
        <v>98</v>
      </c>
      <c r="AT1267" s="5">
        <v>100</v>
      </c>
      <c r="AU1267" s="5">
        <v>101</v>
      </c>
      <c r="AV1267" s="5">
        <v>103</v>
      </c>
      <c r="AW1267" s="5">
        <v>103</v>
      </c>
      <c r="AX1267" s="5">
        <v>100</v>
      </c>
      <c r="AY1267" s="5">
        <v>94</v>
      </c>
      <c r="AZ1267" s="5">
        <v>93</v>
      </c>
      <c r="BA1267" s="5">
        <v>93</v>
      </c>
      <c r="BB1267" s="5">
        <v>95</v>
      </c>
      <c r="BC1267" s="5">
        <v>99</v>
      </c>
      <c r="BD1267" s="5">
        <v>98</v>
      </c>
      <c r="BE1267" s="5">
        <v>92</v>
      </c>
      <c r="BF1267" s="5">
        <v>101</v>
      </c>
      <c r="BG1267" s="5">
        <v>101</v>
      </c>
      <c r="BH1267" s="5">
        <v>102</v>
      </c>
      <c r="BI1267" s="5">
        <v>102</v>
      </c>
      <c r="BJ1267" s="5">
        <v>100</v>
      </c>
      <c r="BK1267" s="5">
        <v>100</v>
      </c>
      <c r="BL1267" s="5">
        <v>90</v>
      </c>
      <c r="BM1267" s="5">
        <v>96</v>
      </c>
      <c r="BN1267" s="5">
        <v>96</v>
      </c>
      <c r="BO1267" s="5">
        <v>97</v>
      </c>
      <c r="BP1267" s="5">
        <v>97</v>
      </c>
      <c r="BQ1267" s="5">
        <v>100</v>
      </c>
      <c r="BR1267" s="5">
        <v>98</v>
      </c>
      <c r="BS1267">
        <v>97</v>
      </c>
      <c r="BT1267">
        <v>90</v>
      </c>
      <c r="BU1267">
        <v>90</v>
      </c>
      <c r="BV1267">
        <v>91</v>
      </c>
      <c r="BW1267">
        <v>93</v>
      </c>
      <c r="BX1267">
        <v>95</v>
      </c>
      <c r="BY1267">
        <v>98</v>
      </c>
      <c r="BZ1267">
        <v>97</v>
      </c>
      <c r="CA1267">
        <v>98</v>
      </c>
      <c r="CB1267">
        <v>99</v>
      </c>
      <c r="CC1267">
        <v>98</v>
      </c>
      <c r="CD1267">
        <v>96</v>
      </c>
      <c r="CE1267">
        <v>97</v>
      </c>
      <c r="CF1267">
        <v>97</v>
      </c>
      <c r="CG1267">
        <v>98</v>
      </c>
      <c r="CH1267">
        <v>95</v>
      </c>
      <c r="CI1267">
        <v>94</v>
      </c>
      <c r="CJ1267">
        <v>95</v>
      </c>
      <c r="CK1267">
        <v>95</v>
      </c>
      <c r="CL1267">
        <v>96</v>
      </c>
      <c r="CM1267">
        <v>99</v>
      </c>
      <c r="CN1267">
        <v>100</v>
      </c>
      <c r="CO1267">
        <v>102</v>
      </c>
      <c r="CP1267">
        <v>102</v>
      </c>
      <c r="CQ1267">
        <v>95</v>
      </c>
      <c r="CR1267">
        <v>93</v>
      </c>
      <c r="CS1267">
        <v>95</v>
      </c>
      <c r="CT1267">
        <v>93</v>
      </c>
      <c r="CU1267">
        <v>95</v>
      </c>
      <c r="CV1267">
        <v>96</v>
      </c>
      <c r="CW1267">
        <v>100</v>
      </c>
      <c r="CX1267" t="s">
        <v>2</v>
      </c>
      <c r="CY1267" t="s">
        <v>44</v>
      </c>
    </row>
    <row r="1268" spans="1:103" x14ac:dyDescent="0.25">
      <c r="A1268" t="s">
        <v>33</v>
      </c>
      <c r="B1268">
        <v>36.583300000000001</v>
      </c>
      <c r="C1268">
        <v>-115.66670000000001</v>
      </c>
      <c r="D1268">
        <v>3136</v>
      </c>
      <c r="E1268" t="s">
        <v>1</v>
      </c>
      <c r="F1268">
        <v>108</v>
      </c>
      <c r="G1268">
        <v>1956</v>
      </c>
      <c r="H1268">
        <v>8</v>
      </c>
      <c r="I1268" t="s">
        <v>260</v>
      </c>
      <c r="J1268">
        <v>100</v>
      </c>
      <c r="K1268">
        <v>99</v>
      </c>
      <c r="L1268">
        <v>100</v>
      </c>
      <c r="M1268">
        <v>92</v>
      </c>
      <c r="N1268">
        <v>92</v>
      </c>
      <c r="O1268">
        <v>98</v>
      </c>
      <c r="P1268">
        <v>97</v>
      </c>
      <c r="Q1268">
        <v>100</v>
      </c>
      <c r="R1268">
        <v>102</v>
      </c>
      <c r="S1268">
        <v>106</v>
      </c>
      <c r="T1268">
        <v>106</v>
      </c>
      <c r="U1268">
        <v>109</v>
      </c>
      <c r="V1268">
        <v>106</v>
      </c>
      <c r="W1268">
        <v>100</v>
      </c>
      <c r="X1268">
        <v>95</v>
      </c>
      <c r="Y1268">
        <v>98</v>
      </c>
      <c r="Z1268">
        <v>99</v>
      </c>
      <c r="AA1268">
        <v>98</v>
      </c>
      <c r="AB1268">
        <v>102</v>
      </c>
      <c r="AC1268">
        <v>98</v>
      </c>
      <c r="AD1268">
        <v>100</v>
      </c>
      <c r="AE1268">
        <v>102</v>
      </c>
      <c r="AF1268">
        <v>100</v>
      </c>
      <c r="AG1268">
        <v>106</v>
      </c>
      <c r="AH1268">
        <v>108</v>
      </c>
      <c r="AJ1268">
        <v>114</v>
      </c>
      <c r="AK1268">
        <v>112</v>
      </c>
      <c r="AL1268">
        <v>106</v>
      </c>
      <c r="AM1268">
        <v>103</v>
      </c>
      <c r="AN1268" s="5">
        <v>103</v>
      </c>
      <c r="AO1268" s="5">
        <v>104</v>
      </c>
      <c r="AP1268" s="5">
        <v>95</v>
      </c>
      <c r="AQ1268" s="5">
        <v>97</v>
      </c>
      <c r="AR1268" s="5">
        <v>102</v>
      </c>
      <c r="AS1268" s="5">
        <v>104</v>
      </c>
      <c r="AT1268" s="5">
        <v>102</v>
      </c>
      <c r="AU1268" s="5">
        <v>109</v>
      </c>
      <c r="AV1268" s="5">
        <v>110</v>
      </c>
      <c r="AW1268" s="5">
        <v>106</v>
      </c>
      <c r="AX1268" s="5">
        <v>108</v>
      </c>
      <c r="AY1268" s="5">
        <v>105</v>
      </c>
      <c r="AZ1268" s="5">
        <v>100</v>
      </c>
      <c r="BA1268" s="5">
        <v>103</v>
      </c>
      <c r="BB1268" s="5">
        <v>105</v>
      </c>
      <c r="BC1268" s="5">
        <v>107</v>
      </c>
      <c r="BD1268" s="5">
        <v>105</v>
      </c>
      <c r="BE1268" s="5">
        <v>103</v>
      </c>
      <c r="BF1268" s="5">
        <v>105</v>
      </c>
      <c r="BG1268" s="5">
        <v>106</v>
      </c>
      <c r="BH1268" s="5">
        <v>107</v>
      </c>
      <c r="BI1268" s="5">
        <v>107</v>
      </c>
      <c r="BJ1268" s="5">
        <v>102</v>
      </c>
      <c r="BK1268" s="5">
        <v>104</v>
      </c>
      <c r="BL1268" s="5">
        <v>97</v>
      </c>
      <c r="BM1268" s="5">
        <v>98</v>
      </c>
      <c r="BN1268" s="5">
        <v>98</v>
      </c>
      <c r="BO1268" s="5">
        <v>95</v>
      </c>
      <c r="BP1268" s="5">
        <v>96</v>
      </c>
      <c r="BQ1268" s="5">
        <v>100</v>
      </c>
      <c r="BR1268" s="5">
        <v>102</v>
      </c>
      <c r="BS1268">
        <v>103</v>
      </c>
      <c r="BT1268">
        <v>92</v>
      </c>
      <c r="BU1268">
        <v>94</v>
      </c>
      <c r="BV1268">
        <v>100</v>
      </c>
      <c r="BW1268">
        <v>100</v>
      </c>
      <c r="BX1268">
        <v>102</v>
      </c>
      <c r="BY1268">
        <v>105</v>
      </c>
      <c r="BZ1268">
        <v>103</v>
      </c>
      <c r="CA1268">
        <v>105</v>
      </c>
      <c r="CB1268">
        <v>105</v>
      </c>
      <c r="CC1268">
        <v>104</v>
      </c>
      <c r="CD1268">
        <v>105</v>
      </c>
      <c r="CE1268">
        <v>104</v>
      </c>
      <c r="CF1268">
        <v>104</v>
      </c>
      <c r="CG1268">
        <v>102</v>
      </c>
      <c r="CH1268">
        <v>104</v>
      </c>
      <c r="CI1268">
        <v>102</v>
      </c>
      <c r="CJ1268">
        <v>102</v>
      </c>
      <c r="CK1268">
        <v>98</v>
      </c>
      <c r="CL1268">
        <v>100</v>
      </c>
      <c r="CM1268">
        <v>102</v>
      </c>
      <c r="CN1268">
        <v>105</v>
      </c>
      <c r="CO1268">
        <v>108</v>
      </c>
      <c r="CP1268">
        <v>112</v>
      </c>
      <c r="CQ1268">
        <v>102</v>
      </c>
      <c r="CR1268">
        <v>100</v>
      </c>
      <c r="CS1268">
        <v>98</v>
      </c>
      <c r="CT1268">
        <v>95</v>
      </c>
      <c r="CU1268">
        <v>98</v>
      </c>
      <c r="CV1268">
        <v>101</v>
      </c>
      <c r="CW1268">
        <v>102</v>
      </c>
      <c r="CX1268" t="s">
        <v>2</v>
      </c>
      <c r="CY1268" t="s">
        <v>34</v>
      </c>
    </row>
    <row r="1269" spans="1:103" x14ac:dyDescent="0.25">
      <c r="A1269" t="s">
        <v>95</v>
      </c>
      <c r="B1269">
        <v>34.450000000000003</v>
      </c>
      <c r="C1269">
        <v>-116.95</v>
      </c>
      <c r="D1269">
        <v>2963</v>
      </c>
      <c r="E1269" t="s">
        <v>1</v>
      </c>
      <c r="F1269">
        <v>223.7</v>
      </c>
      <c r="G1269">
        <v>1956</v>
      </c>
      <c r="H1269">
        <v>8</v>
      </c>
      <c r="I1269" t="s">
        <v>260</v>
      </c>
      <c r="J1269">
        <v>94</v>
      </c>
      <c r="K1269">
        <v>94</v>
      </c>
      <c r="L1269">
        <v>95</v>
      </c>
      <c r="M1269">
        <v>90</v>
      </c>
      <c r="N1269">
        <v>83</v>
      </c>
      <c r="O1269">
        <v>90</v>
      </c>
      <c r="P1269">
        <v>93</v>
      </c>
      <c r="Q1269">
        <v>94</v>
      </c>
      <c r="R1269">
        <v>97</v>
      </c>
      <c r="S1269">
        <v>99</v>
      </c>
      <c r="T1269">
        <v>98</v>
      </c>
      <c r="U1269">
        <v>99</v>
      </c>
      <c r="V1269">
        <v>97</v>
      </c>
      <c r="W1269">
        <v>88</v>
      </c>
      <c r="X1269">
        <v>84</v>
      </c>
      <c r="Y1269">
        <v>90</v>
      </c>
      <c r="Z1269">
        <v>91</v>
      </c>
      <c r="AA1269">
        <v>92</v>
      </c>
      <c r="AB1269">
        <v>91</v>
      </c>
      <c r="AC1269">
        <v>92</v>
      </c>
      <c r="AD1269">
        <v>92</v>
      </c>
      <c r="AE1269">
        <v>94</v>
      </c>
      <c r="AF1269">
        <v>96</v>
      </c>
      <c r="AG1269">
        <v>94</v>
      </c>
      <c r="AH1269">
        <v>96</v>
      </c>
      <c r="AI1269">
        <v>101</v>
      </c>
      <c r="AJ1269">
        <v>105</v>
      </c>
      <c r="AK1269">
        <v>105</v>
      </c>
      <c r="AL1269">
        <v>101</v>
      </c>
      <c r="AM1269">
        <v>103</v>
      </c>
      <c r="AN1269" s="5">
        <v>93</v>
      </c>
      <c r="AO1269" s="5">
        <v>86</v>
      </c>
      <c r="AP1269" s="5">
        <v>87</v>
      </c>
      <c r="AQ1269" s="5">
        <v>95</v>
      </c>
      <c r="AR1269" s="5">
        <v>94</v>
      </c>
      <c r="AS1269" s="5">
        <v>95</v>
      </c>
      <c r="AT1269" s="5">
        <v>98</v>
      </c>
      <c r="AU1269" s="5">
        <v>104</v>
      </c>
      <c r="AV1269" s="5">
        <v>106</v>
      </c>
      <c r="AW1269" s="5">
        <v>105</v>
      </c>
      <c r="AX1269" s="5">
        <v>100</v>
      </c>
      <c r="AY1269" s="5">
        <v>95</v>
      </c>
      <c r="AZ1269" s="5">
        <v>96</v>
      </c>
      <c r="BA1269" s="5">
        <v>96</v>
      </c>
      <c r="BB1269" s="5">
        <v>98</v>
      </c>
      <c r="BC1269" s="5">
        <v>98</v>
      </c>
      <c r="BD1269" s="5">
        <v>96</v>
      </c>
      <c r="BE1269" s="5">
        <v>93</v>
      </c>
      <c r="BF1269" s="5">
        <v>96</v>
      </c>
      <c r="BG1269" s="5">
        <v>100</v>
      </c>
      <c r="BH1269" s="5">
        <v>100</v>
      </c>
      <c r="BI1269" s="5">
        <v>101</v>
      </c>
      <c r="BJ1269" s="5">
        <v>100</v>
      </c>
      <c r="BK1269" s="5">
        <v>99</v>
      </c>
      <c r="BL1269" s="5">
        <v>95</v>
      </c>
      <c r="BM1269" s="5">
        <v>91</v>
      </c>
      <c r="BN1269" s="5">
        <v>95</v>
      </c>
      <c r="BO1269" s="5">
        <v>96</v>
      </c>
      <c r="BP1269" s="5">
        <v>97</v>
      </c>
      <c r="BQ1269" s="5">
        <v>99</v>
      </c>
      <c r="BR1269" s="5">
        <v>96</v>
      </c>
      <c r="BS1269">
        <v>96</v>
      </c>
      <c r="BT1269">
        <v>95</v>
      </c>
      <c r="BU1269">
        <v>92</v>
      </c>
      <c r="BV1269">
        <v>94</v>
      </c>
      <c r="BW1269">
        <v>95</v>
      </c>
      <c r="BX1269">
        <v>94</v>
      </c>
      <c r="BY1269">
        <v>95</v>
      </c>
      <c r="BZ1269">
        <v>100</v>
      </c>
      <c r="CA1269">
        <v>102</v>
      </c>
      <c r="CB1269">
        <v>103</v>
      </c>
      <c r="CC1269">
        <v>97</v>
      </c>
      <c r="CD1269">
        <v>96</v>
      </c>
      <c r="CE1269">
        <v>98</v>
      </c>
      <c r="CF1269">
        <v>100</v>
      </c>
      <c r="CG1269">
        <v>96</v>
      </c>
      <c r="CH1269">
        <v>97</v>
      </c>
      <c r="CI1269">
        <v>98</v>
      </c>
      <c r="CJ1269">
        <v>96</v>
      </c>
      <c r="CK1269">
        <v>97</v>
      </c>
      <c r="CL1269">
        <v>95</v>
      </c>
      <c r="CM1269">
        <v>98</v>
      </c>
      <c r="CN1269">
        <v>101</v>
      </c>
      <c r="CO1269">
        <v>104</v>
      </c>
      <c r="CP1269">
        <v>103</v>
      </c>
      <c r="CQ1269">
        <v>97</v>
      </c>
      <c r="CR1269">
        <v>92</v>
      </c>
      <c r="CS1269">
        <v>90</v>
      </c>
      <c r="CT1269">
        <v>89</v>
      </c>
      <c r="CU1269">
        <v>92</v>
      </c>
      <c r="CV1269">
        <v>93</v>
      </c>
      <c r="CW1269">
        <v>95</v>
      </c>
      <c r="CX1269" t="s">
        <v>5</v>
      </c>
      <c r="CY1269" t="s">
        <v>96</v>
      </c>
    </row>
    <row r="1270" spans="1:103" x14ac:dyDescent="0.25">
      <c r="A1270" t="s">
        <v>65</v>
      </c>
      <c r="B1270">
        <v>36.438099999999999</v>
      </c>
      <c r="C1270">
        <v>-115.36</v>
      </c>
      <c r="D1270">
        <v>2914</v>
      </c>
      <c r="E1270" t="s">
        <v>1</v>
      </c>
      <c r="F1270">
        <v>134.69999999999999</v>
      </c>
      <c r="G1270">
        <v>1956</v>
      </c>
      <c r="H1270">
        <v>8</v>
      </c>
      <c r="I1270" t="s">
        <v>260</v>
      </c>
      <c r="J1270">
        <v>94</v>
      </c>
      <c r="K1270">
        <v>97</v>
      </c>
      <c r="L1270">
        <v>97</v>
      </c>
      <c r="M1270">
        <v>94</v>
      </c>
      <c r="N1270">
        <v>89</v>
      </c>
      <c r="O1270">
        <v>90</v>
      </c>
      <c r="P1270">
        <v>94</v>
      </c>
      <c r="Q1270">
        <v>98</v>
      </c>
      <c r="R1270">
        <v>101</v>
      </c>
      <c r="S1270">
        <v>102</v>
      </c>
      <c r="T1270">
        <v>105</v>
      </c>
      <c r="U1270">
        <v>101</v>
      </c>
      <c r="X1270">
        <v>85</v>
      </c>
      <c r="Y1270">
        <v>90</v>
      </c>
      <c r="Z1270">
        <v>90</v>
      </c>
      <c r="AA1270">
        <v>93</v>
      </c>
      <c r="AB1270">
        <v>95</v>
      </c>
      <c r="AC1270">
        <v>97</v>
      </c>
      <c r="AD1270">
        <v>93</v>
      </c>
      <c r="AE1270">
        <v>95</v>
      </c>
      <c r="AF1270">
        <v>96</v>
      </c>
      <c r="AG1270">
        <v>99</v>
      </c>
      <c r="AH1270">
        <v>101</v>
      </c>
      <c r="AI1270">
        <v>103</v>
      </c>
      <c r="AJ1270">
        <v>108</v>
      </c>
      <c r="AK1270">
        <v>107</v>
      </c>
      <c r="AL1270">
        <v>105</v>
      </c>
      <c r="AM1270">
        <v>100</v>
      </c>
      <c r="AN1270" s="5">
        <v>99</v>
      </c>
      <c r="AO1270" s="5">
        <v>99</v>
      </c>
      <c r="AP1270" s="5">
        <v>93</v>
      </c>
      <c r="AQ1270" s="5">
        <v>95</v>
      </c>
      <c r="AR1270" s="8">
        <f>AVERAGE(AQ1270,AS1270)</f>
        <v>97</v>
      </c>
      <c r="AS1270" s="5">
        <v>99</v>
      </c>
      <c r="AT1270" s="5">
        <v>101</v>
      </c>
      <c r="AU1270" s="5">
        <v>105</v>
      </c>
      <c r="AV1270" s="5">
        <v>104</v>
      </c>
      <c r="AW1270" s="5">
        <v>106</v>
      </c>
      <c r="AX1270" s="5">
        <v>103</v>
      </c>
      <c r="AY1270" s="5">
        <v>102</v>
      </c>
      <c r="AZ1270" s="8">
        <f>AVERAGE(AY1270,BA1270)</f>
        <v>100</v>
      </c>
      <c r="BA1270" s="5">
        <v>98</v>
      </c>
      <c r="BB1270" s="5">
        <v>100</v>
      </c>
      <c r="BC1270" s="5">
        <v>101</v>
      </c>
      <c r="BD1270" s="5">
        <v>90</v>
      </c>
      <c r="BE1270" s="5">
        <v>100</v>
      </c>
      <c r="BF1270" s="5">
        <v>99</v>
      </c>
      <c r="BG1270" s="5">
        <v>99</v>
      </c>
      <c r="BH1270" s="5">
        <v>103</v>
      </c>
      <c r="BI1270" s="5">
        <v>101</v>
      </c>
      <c r="BJ1270" s="5">
        <v>100</v>
      </c>
      <c r="BK1270" s="5">
        <v>99</v>
      </c>
      <c r="BL1270" s="5">
        <v>95</v>
      </c>
      <c r="BM1270" s="5">
        <v>96</v>
      </c>
      <c r="BN1270" s="5">
        <v>97</v>
      </c>
      <c r="BO1270" s="5">
        <v>95</v>
      </c>
      <c r="BP1270" s="5">
        <v>94</v>
      </c>
      <c r="BQ1270" s="5">
        <v>98</v>
      </c>
      <c r="BR1270" s="5">
        <v>99</v>
      </c>
      <c r="BS1270">
        <v>99</v>
      </c>
      <c r="BT1270">
        <v>100</v>
      </c>
      <c r="BU1270">
        <v>93</v>
      </c>
      <c r="BV1270">
        <v>95</v>
      </c>
      <c r="BW1270">
        <v>97</v>
      </c>
      <c r="BX1270">
        <v>97</v>
      </c>
      <c r="BY1270">
        <v>98</v>
      </c>
      <c r="BZ1270">
        <v>101</v>
      </c>
      <c r="CA1270">
        <v>102</v>
      </c>
      <c r="CD1270">
        <v>101</v>
      </c>
      <c r="CE1270">
        <v>98</v>
      </c>
      <c r="CF1270">
        <v>100</v>
      </c>
      <c r="CG1270">
        <v>100</v>
      </c>
      <c r="CH1270">
        <v>99</v>
      </c>
      <c r="CI1270">
        <v>99</v>
      </c>
      <c r="CJ1270">
        <v>97</v>
      </c>
      <c r="CK1270">
        <v>96</v>
      </c>
      <c r="CL1270">
        <v>99</v>
      </c>
      <c r="CM1270">
        <v>101</v>
      </c>
      <c r="CN1270">
        <v>102</v>
      </c>
      <c r="CO1270">
        <v>105</v>
      </c>
      <c r="CP1270">
        <v>106</v>
      </c>
      <c r="CQ1270">
        <v>102</v>
      </c>
      <c r="CR1270">
        <v>99</v>
      </c>
      <c r="CS1270">
        <v>95</v>
      </c>
      <c r="CT1270">
        <v>91</v>
      </c>
      <c r="CU1270">
        <v>94</v>
      </c>
      <c r="CV1270">
        <v>97</v>
      </c>
      <c r="CW1270">
        <v>97</v>
      </c>
      <c r="CX1270" t="s">
        <v>2</v>
      </c>
      <c r="CY1270" t="s">
        <v>66</v>
      </c>
    </row>
    <row r="1271" spans="1:103" x14ac:dyDescent="0.25">
      <c r="A1271" t="s">
        <v>99</v>
      </c>
      <c r="B1271">
        <v>34.583300000000001</v>
      </c>
      <c r="C1271">
        <v>-117.38330000000001</v>
      </c>
      <c r="D1271">
        <v>2851</v>
      </c>
      <c r="E1271" t="s">
        <v>1</v>
      </c>
      <c r="F1271">
        <v>213.9</v>
      </c>
      <c r="G1271">
        <v>1956</v>
      </c>
      <c r="H1271">
        <v>8</v>
      </c>
      <c r="I1271" t="s">
        <v>260</v>
      </c>
      <c r="J1271">
        <v>90</v>
      </c>
      <c r="K1271">
        <v>90</v>
      </c>
      <c r="L1271">
        <v>90</v>
      </c>
      <c r="M1271">
        <v>83</v>
      </c>
      <c r="N1271">
        <v>81</v>
      </c>
      <c r="O1271">
        <v>88</v>
      </c>
      <c r="P1271">
        <v>93</v>
      </c>
      <c r="Q1271">
        <v>95</v>
      </c>
      <c r="R1271">
        <v>97</v>
      </c>
      <c r="S1271">
        <v>97</v>
      </c>
      <c r="T1271">
        <v>98</v>
      </c>
      <c r="U1271">
        <v>99</v>
      </c>
      <c r="V1271">
        <v>95</v>
      </c>
      <c r="W1271">
        <v>86</v>
      </c>
      <c r="X1271">
        <v>80</v>
      </c>
      <c r="Y1271">
        <v>88</v>
      </c>
      <c r="Z1271">
        <v>93</v>
      </c>
      <c r="AA1271">
        <v>91</v>
      </c>
      <c r="AB1271">
        <v>85</v>
      </c>
      <c r="AC1271">
        <v>83</v>
      </c>
      <c r="AD1271">
        <v>91</v>
      </c>
      <c r="AE1271">
        <v>94</v>
      </c>
      <c r="AF1271">
        <v>92</v>
      </c>
      <c r="AG1271">
        <v>93</v>
      </c>
      <c r="AH1271">
        <v>98</v>
      </c>
      <c r="AI1271">
        <v>103</v>
      </c>
      <c r="AJ1271">
        <v>106</v>
      </c>
      <c r="AK1271">
        <v>108</v>
      </c>
      <c r="AL1271">
        <v>98</v>
      </c>
      <c r="AM1271">
        <v>90</v>
      </c>
      <c r="AN1271" s="5">
        <v>84</v>
      </c>
      <c r="AO1271" s="5">
        <v>84</v>
      </c>
      <c r="AP1271" s="5">
        <v>87</v>
      </c>
      <c r="AQ1271" s="5">
        <v>90</v>
      </c>
      <c r="AR1271" s="5">
        <v>94</v>
      </c>
      <c r="AS1271" s="5">
        <v>95</v>
      </c>
      <c r="AT1271" s="5">
        <v>97</v>
      </c>
      <c r="AU1271" s="5">
        <v>100</v>
      </c>
      <c r="AV1271" s="5">
        <v>103</v>
      </c>
      <c r="AW1271" s="5">
        <v>101</v>
      </c>
      <c r="AX1271" s="5">
        <v>94</v>
      </c>
      <c r="AY1271" s="5">
        <v>87</v>
      </c>
      <c r="AZ1271" s="5">
        <v>90</v>
      </c>
      <c r="BA1271" s="5">
        <v>91</v>
      </c>
      <c r="BB1271" s="5">
        <v>96</v>
      </c>
      <c r="BC1271" s="5">
        <v>97</v>
      </c>
      <c r="BD1271" s="5">
        <v>95</v>
      </c>
      <c r="BE1271" s="5">
        <v>91</v>
      </c>
      <c r="BF1271" s="5">
        <v>95</v>
      </c>
      <c r="BG1271" s="5">
        <v>99</v>
      </c>
      <c r="BH1271" s="5">
        <v>102</v>
      </c>
      <c r="BI1271" s="5">
        <v>100</v>
      </c>
      <c r="BJ1271" s="5">
        <v>96</v>
      </c>
      <c r="BK1271" s="5">
        <v>100</v>
      </c>
      <c r="BL1271" s="5">
        <v>87</v>
      </c>
      <c r="BM1271" s="5">
        <v>93</v>
      </c>
      <c r="BN1271" s="5">
        <v>95</v>
      </c>
      <c r="BO1271" s="5">
        <v>96</v>
      </c>
      <c r="BP1271" s="5">
        <v>98</v>
      </c>
      <c r="BQ1271" s="5">
        <v>98</v>
      </c>
      <c r="BR1271" s="5">
        <v>95</v>
      </c>
      <c r="BS1271">
        <v>94</v>
      </c>
      <c r="BT1271">
        <v>89</v>
      </c>
      <c r="BU1271">
        <v>87</v>
      </c>
      <c r="BV1271">
        <v>90</v>
      </c>
      <c r="BW1271">
        <v>95</v>
      </c>
      <c r="BX1271">
        <v>95</v>
      </c>
      <c r="BY1271">
        <v>93</v>
      </c>
      <c r="BZ1271">
        <v>96</v>
      </c>
      <c r="CA1271">
        <v>100</v>
      </c>
      <c r="CB1271">
        <v>98</v>
      </c>
      <c r="CC1271">
        <v>90</v>
      </c>
      <c r="CD1271">
        <v>94</v>
      </c>
      <c r="CE1271">
        <v>94</v>
      </c>
      <c r="CF1271">
        <v>96</v>
      </c>
      <c r="CG1271">
        <v>96</v>
      </c>
      <c r="CH1271">
        <v>92</v>
      </c>
      <c r="CI1271">
        <v>91</v>
      </c>
      <c r="CJ1271">
        <v>91</v>
      </c>
      <c r="CK1271">
        <v>94</v>
      </c>
      <c r="CL1271">
        <v>92</v>
      </c>
      <c r="CM1271">
        <v>95</v>
      </c>
      <c r="CN1271">
        <v>100</v>
      </c>
      <c r="CO1271">
        <v>101</v>
      </c>
      <c r="CP1271">
        <v>101</v>
      </c>
      <c r="CQ1271">
        <v>94</v>
      </c>
      <c r="CR1271">
        <v>87</v>
      </c>
      <c r="CS1271">
        <v>91</v>
      </c>
      <c r="CT1271">
        <v>90</v>
      </c>
      <c r="CU1271">
        <v>91</v>
      </c>
      <c r="CV1271">
        <v>94</v>
      </c>
      <c r="CW1271">
        <v>97</v>
      </c>
      <c r="CX1271" t="s">
        <v>5</v>
      </c>
      <c r="CY1271" t="s">
        <v>100</v>
      </c>
    </row>
    <row r="1272" spans="1:103" x14ac:dyDescent="0.25">
      <c r="A1272" t="s">
        <v>39</v>
      </c>
      <c r="B1272">
        <v>34.525300000000001</v>
      </c>
      <c r="C1272">
        <v>-117.29640000000001</v>
      </c>
      <c r="D1272">
        <v>2789</v>
      </c>
      <c r="E1272" t="s">
        <v>1</v>
      </c>
      <c r="F1272">
        <v>218.7</v>
      </c>
      <c r="G1272">
        <v>1956</v>
      </c>
      <c r="H1272">
        <v>8</v>
      </c>
      <c r="I1272" t="s">
        <v>260</v>
      </c>
      <c r="J1272">
        <v>82</v>
      </c>
      <c r="K1272">
        <v>88</v>
      </c>
      <c r="L1272">
        <v>93</v>
      </c>
      <c r="M1272">
        <v>89</v>
      </c>
      <c r="N1272">
        <v>82</v>
      </c>
      <c r="O1272">
        <v>82</v>
      </c>
      <c r="P1272">
        <v>89</v>
      </c>
      <c r="Q1272">
        <v>92</v>
      </c>
      <c r="R1272">
        <v>96</v>
      </c>
      <c r="S1272">
        <v>92</v>
      </c>
      <c r="T1272">
        <v>96</v>
      </c>
      <c r="U1272">
        <v>100</v>
      </c>
      <c r="V1272">
        <v>98</v>
      </c>
      <c r="W1272">
        <v>98</v>
      </c>
      <c r="X1272">
        <v>85</v>
      </c>
      <c r="Y1272">
        <v>84</v>
      </c>
      <c r="Z1272">
        <v>90</v>
      </c>
      <c r="AA1272">
        <v>92</v>
      </c>
      <c r="AB1272">
        <v>92</v>
      </c>
      <c r="AC1272">
        <v>85</v>
      </c>
      <c r="AD1272">
        <v>85</v>
      </c>
      <c r="AE1272">
        <v>93</v>
      </c>
      <c r="AF1272">
        <v>94</v>
      </c>
      <c r="AG1272">
        <v>92</v>
      </c>
      <c r="AH1272">
        <v>93</v>
      </c>
      <c r="AI1272">
        <v>96</v>
      </c>
      <c r="AJ1272">
        <v>101</v>
      </c>
      <c r="AK1272">
        <v>107</v>
      </c>
      <c r="AL1272">
        <v>106</v>
      </c>
      <c r="AM1272">
        <v>98</v>
      </c>
      <c r="AN1272" s="5">
        <v>88</v>
      </c>
      <c r="AO1272" s="5">
        <v>85</v>
      </c>
      <c r="AP1272" s="5">
        <v>83</v>
      </c>
      <c r="AQ1272" s="5">
        <v>85</v>
      </c>
      <c r="AR1272" s="5">
        <v>90</v>
      </c>
      <c r="AS1272" s="5">
        <v>94</v>
      </c>
      <c r="AT1272" s="5">
        <v>97</v>
      </c>
      <c r="AU1272" s="5">
        <v>97</v>
      </c>
      <c r="AV1272" s="5">
        <v>100</v>
      </c>
      <c r="AW1272" s="5">
        <v>103</v>
      </c>
      <c r="AX1272" s="5">
        <v>102</v>
      </c>
      <c r="AY1272" s="5">
        <v>94</v>
      </c>
      <c r="AZ1272" s="5">
        <v>87</v>
      </c>
      <c r="BA1272" s="5">
        <v>90</v>
      </c>
      <c r="BB1272" s="5">
        <v>90</v>
      </c>
      <c r="BC1272" s="5">
        <v>96</v>
      </c>
      <c r="BD1272" s="5">
        <v>98</v>
      </c>
      <c r="BE1272" s="5">
        <v>100</v>
      </c>
      <c r="BF1272" s="5">
        <v>95</v>
      </c>
      <c r="BG1272" s="5">
        <v>98</v>
      </c>
      <c r="BH1272" s="5">
        <v>99</v>
      </c>
      <c r="BI1272" s="5">
        <v>102</v>
      </c>
      <c r="BJ1272" s="5">
        <v>101</v>
      </c>
      <c r="BK1272" s="5">
        <v>100</v>
      </c>
      <c r="BL1272" s="5">
        <v>100</v>
      </c>
      <c r="BM1272" s="5">
        <v>85</v>
      </c>
      <c r="BN1272" s="5">
        <v>92</v>
      </c>
      <c r="BO1272" s="5">
        <v>95</v>
      </c>
      <c r="BP1272" s="5">
        <v>96</v>
      </c>
      <c r="BQ1272" s="5">
        <v>97</v>
      </c>
      <c r="BR1272" s="5">
        <v>97</v>
      </c>
      <c r="BS1272">
        <v>95</v>
      </c>
      <c r="BT1272">
        <v>93</v>
      </c>
      <c r="BU1272">
        <v>88</v>
      </c>
      <c r="BV1272">
        <v>86</v>
      </c>
      <c r="BW1272">
        <v>89</v>
      </c>
      <c r="BX1272">
        <v>94</v>
      </c>
      <c r="BY1272">
        <v>95</v>
      </c>
      <c r="BZ1272">
        <v>96</v>
      </c>
      <c r="CA1272">
        <v>95</v>
      </c>
      <c r="CB1272">
        <v>99</v>
      </c>
      <c r="CC1272">
        <v>98</v>
      </c>
      <c r="CD1272">
        <v>90</v>
      </c>
      <c r="CE1272">
        <v>93</v>
      </c>
      <c r="CF1272">
        <v>93</v>
      </c>
      <c r="CG1272">
        <v>96</v>
      </c>
      <c r="CH1272">
        <v>96</v>
      </c>
      <c r="CI1272">
        <v>93</v>
      </c>
      <c r="CJ1272">
        <v>91</v>
      </c>
      <c r="CK1272">
        <v>94</v>
      </c>
      <c r="CL1272">
        <v>95</v>
      </c>
      <c r="CM1272">
        <v>94</v>
      </c>
      <c r="CN1272">
        <v>97</v>
      </c>
      <c r="CO1272">
        <v>101</v>
      </c>
      <c r="CP1272">
        <v>104</v>
      </c>
      <c r="CQ1272">
        <v>103</v>
      </c>
      <c r="CR1272">
        <v>95</v>
      </c>
      <c r="CS1272">
        <v>82</v>
      </c>
      <c r="CT1272">
        <v>91</v>
      </c>
      <c r="CU1272">
        <v>89</v>
      </c>
      <c r="CV1272">
        <v>93</v>
      </c>
      <c r="CW1272">
        <v>94</v>
      </c>
      <c r="CX1272" t="s">
        <v>5</v>
      </c>
      <c r="CY1272" t="s">
        <v>40</v>
      </c>
    </row>
    <row r="1273" spans="1:103" x14ac:dyDescent="0.25">
      <c r="A1273" t="s">
        <v>71</v>
      </c>
      <c r="B1273">
        <v>36.65</v>
      </c>
      <c r="C1273">
        <v>-116.4</v>
      </c>
      <c r="D1273">
        <v>2671</v>
      </c>
      <c r="E1273" t="s">
        <v>1</v>
      </c>
      <c r="F1273">
        <v>46.6</v>
      </c>
      <c r="G1273">
        <v>1956</v>
      </c>
      <c r="H1273">
        <v>8</v>
      </c>
      <c r="I1273" t="s">
        <v>260</v>
      </c>
      <c r="J1273">
        <v>91</v>
      </c>
      <c r="K1273">
        <v>94</v>
      </c>
      <c r="L1273">
        <v>94</v>
      </c>
      <c r="M1273">
        <v>90</v>
      </c>
      <c r="N1273">
        <v>85</v>
      </c>
      <c r="O1273">
        <v>92</v>
      </c>
      <c r="P1273">
        <v>96</v>
      </c>
      <c r="Q1273">
        <v>98</v>
      </c>
      <c r="R1273">
        <v>100</v>
      </c>
      <c r="S1273">
        <v>102</v>
      </c>
      <c r="T1273">
        <v>103</v>
      </c>
      <c r="U1273">
        <v>104</v>
      </c>
      <c r="V1273">
        <v>100</v>
      </c>
      <c r="W1273">
        <v>96</v>
      </c>
      <c r="X1273">
        <v>94</v>
      </c>
      <c r="Y1273">
        <v>92</v>
      </c>
      <c r="Z1273">
        <v>94</v>
      </c>
      <c r="AA1273">
        <v>96</v>
      </c>
      <c r="AB1273">
        <v>94</v>
      </c>
      <c r="AC1273">
        <v>90</v>
      </c>
      <c r="AD1273">
        <v>97</v>
      </c>
      <c r="AE1273">
        <v>99</v>
      </c>
      <c r="AF1273">
        <v>98</v>
      </c>
      <c r="AG1273">
        <v>98</v>
      </c>
      <c r="AH1273">
        <v>99</v>
      </c>
      <c r="AI1273">
        <v>105</v>
      </c>
      <c r="AJ1273">
        <v>110</v>
      </c>
      <c r="AK1273">
        <v>110</v>
      </c>
      <c r="AL1273">
        <v>104</v>
      </c>
      <c r="AM1273">
        <v>99</v>
      </c>
      <c r="AN1273" s="5">
        <v>94</v>
      </c>
      <c r="AO1273" s="5">
        <v>90</v>
      </c>
      <c r="AP1273" s="5">
        <v>92</v>
      </c>
      <c r="AQ1273" s="5">
        <v>94</v>
      </c>
      <c r="AR1273" s="5">
        <v>97</v>
      </c>
      <c r="AS1273" s="5">
        <v>100</v>
      </c>
      <c r="AT1273" s="5">
        <v>103</v>
      </c>
      <c r="AU1273" s="5">
        <v>104</v>
      </c>
      <c r="AV1273" s="5">
        <v>106</v>
      </c>
      <c r="AW1273" s="5">
        <v>105</v>
      </c>
      <c r="AX1273" s="5">
        <v>103</v>
      </c>
      <c r="AY1273" s="5">
        <v>97</v>
      </c>
      <c r="AZ1273" s="5">
        <v>95</v>
      </c>
      <c r="BA1273" s="5">
        <v>96</v>
      </c>
      <c r="BB1273" s="5">
        <v>98</v>
      </c>
      <c r="BC1273" s="5">
        <v>101</v>
      </c>
      <c r="BD1273" s="5">
        <v>98</v>
      </c>
      <c r="BE1273" s="5">
        <v>98</v>
      </c>
      <c r="BF1273" s="5">
        <v>102</v>
      </c>
      <c r="BG1273" s="5">
        <v>104</v>
      </c>
      <c r="BH1273" s="5">
        <v>105</v>
      </c>
      <c r="BI1273" s="5">
        <v>103</v>
      </c>
      <c r="BJ1273" s="5">
        <v>101</v>
      </c>
      <c r="BK1273" s="5">
        <v>97</v>
      </c>
      <c r="BL1273" s="5">
        <v>100</v>
      </c>
      <c r="BM1273" s="5">
        <v>98</v>
      </c>
      <c r="BN1273" s="5">
        <v>99</v>
      </c>
      <c r="BO1273" s="5">
        <v>98</v>
      </c>
      <c r="BP1273" s="5">
        <v>100</v>
      </c>
      <c r="BQ1273" s="5">
        <v>101</v>
      </c>
      <c r="BR1273" s="5">
        <v>99</v>
      </c>
      <c r="BS1273">
        <v>98</v>
      </c>
      <c r="BT1273">
        <v>92</v>
      </c>
      <c r="BU1273">
        <v>92</v>
      </c>
      <c r="BV1273">
        <v>93</v>
      </c>
      <c r="BW1273">
        <v>96</v>
      </c>
      <c r="BX1273">
        <v>97</v>
      </c>
      <c r="BY1273">
        <v>98</v>
      </c>
      <c r="BZ1273">
        <v>99</v>
      </c>
      <c r="CA1273">
        <v>102</v>
      </c>
      <c r="CB1273">
        <v>102</v>
      </c>
      <c r="CC1273">
        <v>99</v>
      </c>
      <c r="CD1273">
        <v>98</v>
      </c>
      <c r="CE1273">
        <v>99</v>
      </c>
      <c r="CF1273">
        <v>100</v>
      </c>
      <c r="CG1273">
        <v>100</v>
      </c>
      <c r="CH1273">
        <v>98</v>
      </c>
      <c r="CI1273">
        <v>96</v>
      </c>
      <c r="CJ1273">
        <v>96</v>
      </c>
      <c r="CK1273">
        <v>98</v>
      </c>
      <c r="CL1273">
        <v>98</v>
      </c>
      <c r="CM1273">
        <v>100</v>
      </c>
      <c r="CN1273">
        <v>103</v>
      </c>
      <c r="CO1273">
        <v>105</v>
      </c>
      <c r="CP1273">
        <v>107</v>
      </c>
      <c r="CQ1273">
        <v>100</v>
      </c>
      <c r="CR1273">
        <v>97</v>
      </c>
      <c r="CS1273">
        <v>96</v>
      </c>
      <c r="CT1273">
        <v>96</v>
      </c>
      <c r="CU1273">
        <v>97</v>
      </c>
      <c r="CV1273">
        <v>98</v>
      </c>
      <c r="CW1273">
        <v>101</v>
      </c>
      <c r="CX1273" t="s">
        <v>2</v>
      </c>
      <c r="CY1273" t="s">
        <v>72</v>
      </c>
    </row>
    <row r="1274" spans="1:103" x14ac:dyDescent="0.25">
      <c r="A1274" t="s">
        <v>53</v>
      </c>
      <c r="B1274">
        <v>35.979999999999997</v>
      </c>
      <c r="C1274">
        <v>-114.8464</v>
      </c>
      <c r="D1274">
        <v>2500</v>
      </c>
      <c r="E1274" t="s">
        <v>1</v>
      </c>
      <c r="F1274">
        <v>188.9</v>
      </c>
      <c r="G1274">
        <v>1956</v>
      </c>
      <c r="H1274">
        <v>8</v>
      </c>
      <c r="I1274" t="s">
        <v>260</v>
      </c>
      <c r="J1274">
        <v>93</v>
      </c>
      <c r="K1274">
        <v>100</v>
      </c>
      <c r="L1274">
        <v>100</v>
      </c>
      <c r="M1274">
        <v>99</v>
      </c>
      <c r="N1274">
        <v>91</v>
      </c>
      <c r="O1274">
        <v>93</v>
      </c>
      <c r="P1274">
        <v>94</v>
      </c>
      <c r="Q1274">
        <v>99</v>
      </c>
      <c r="R1274">
        <v>100</v>
      </c>
      <c r="S1274">
        <v>101</v>
      </c>
      <c r="T1274">
        <v>101</v>
      </c>
      <c r="U1274">
        <v>105</v>
      </c>
      <c r="V1274">
        <v>104</v>
      </c>
      <c r="W1274">
        <v>102</v>
      </c>
      <c r="X1274">
        <v>95</v>
      </c>
      <c r="Y1274">
        <v>91</v>
      </c>
      <c r="Z1274">
        <v>92</v>
      </c>
      <c r="AA1274">
        <v>92</v>
      </c>
      <c r="AB1274">
        <v>94</v>
      </c>
      <c r="AC1274">
        <v>93</v>
      </c>
      <c r="AD1274">
        <v>95</v>
      </c>
      <c r="AE1274">
        <v>98</v>
      </c>
      <c r="AF1274">
        <v>97</v>
      </c>
      <c r="AG1274">
        <v>99</v>
      </c>
      <c r="AH1274">
        <v>100</v>
      </c>
      <c r="AI1274">
        <v>105</v>
      </c>
      <c r="AJ1274">
        <v>110</v>
      </c>
      <c r="AK1274">
        <v>109</v>
      </c>
      <c r="AL1274">
        <v>102</v>
      </c>
      <c r="AM1274">
        <v>97</v>
      </c>
      <c r="AN1274" s="5">
        <v>95</v>
      </c>
      <c r="AO1274" s="5">
        <v>95</v>
      </c>
      <c r="AP1274" s="5">
        <v>94</v>
      </c>
      <c r="AQ1274" s="5">
        <v>94</v>
      </c>
      <c r="AR1274" s="5">
        <v>96</v>
      </c>
      <c r="AS1274" s="5">
        <v>99</v>
      </c>
      <c r="AT1274" s="5">
        <v>102</v>
      </c>
      <c r="AU1274" s="5">
        <v>107</v>
      </c>
      <c r="AV1274" s="5">
        <v>107</v>
      </c>
      <c r="AW1274" s="5">
        <v>107</v>
      </c>
      <c r="AX1274" s="5">
        <v>105</v>
      </c>
      <c r="AY1274" s="5">
        <v>107</v>
      </c>
      <c r="AZ1274" s="5">
        <v>96</v>
      </c>
      <c r="BA1274" s="5">
        <v>98</v>
      </c>
      <c r="BB1274" s="5">
        <v>102</v>
      </c>
      <c r="BC1274" s="5">
        <v>104</v>
      </c>
      <c r="BD1274" s="5">
        <v>105</v>
      </c>
      <c r="BE1274" s="5">
        <v>101</v>
      </c>
      <c r="BF1274" s="5">
        <v>99</v>
      </c>
      <c r="BG1274" s="5">
        <v>101</v>
      </c>
      <c r="BH1274" s="5">
        <v>105</v>
      </c>
      <c r="BI1274" s="5">
        <v>103</v>
      </c>
      <c r="BJ1274" s="5">
        <v>104</v>
      </c>
      <c r="BK1274" s="5">
        <v>104</v>
      </c>
      <c r="BL1274" s="5">
        <v>98</v>
      </c>
      <c r="BM1274" s="5">
        <v>95</v>
      </c>
      <c r="BN1274" s="5">
        <v>97</v>
      </c>
      <c r="BO1274" s="5">
        <v>98</v>
      </c>
      <c r="BP1274" s="5">
        <v>95</v>
      </c>
      <c r="BQ1274" s="5">
        <v>97</v>
      </c>
      <c r="BR1274" s="5">
        <v>99</v>
      </c>
      <c r="BS1274">
        <v>96</v>
      </c>
      <c r="BT1274">
        <v>96</v>
      </c>
      <c r="BU1274">
        <v>94</v>
      </c>
      <c r="BV1274">
        <v>94</v>
      </c>
      <c r="BW1274">
        <v>98</v>
      </c>
      <c r="BX1274">
        <v>102</v>
      </c>
      <c r="BY1274">
        <v>104</v>
      </c>
      <c r="BZ1274">
        <v>102</v>
      </c>
      <c r="CA1274">
        <v>105</v>
      </c>
      <c r="CB1274">
        <v>104</v>
      </c>
      <c r="CC1274">
        <v>104</v>
      </c>
      <c r="CD1274">
        <v>97</v>
      </c>
      <c r="CE1274">
        <v>100</v>
      </c>
      <c r="CF1274">
        <v>99</v>
      </c>
      <c r="CG1274">
        <v>99</v>
      </c>
      <c r="CH1274">
        <v>96</v>
      </c>
      <c r="CI1274">
        <v>97</v>
      </c>
      <c r="CJ1274">
        <v>98</v>
      </c>
      <c r="CK1274">
        <v>97</v>
      </c>
      <c r="CL1274">
        <v>97</v>
      </c>
      <c r="CM1274">
        <v>100</v>
      </c>
      <c r="CN1274">
        <v>102</v>
      </c>
      <c r="CO1274">
        <v>105</v>
      </c>
      <c r="CP1274">
        <v>106</v>
      </c>
      <c r="CQ1274">
        <v>102</v>
      </c>
      <c r="CR1274">
        <v>99</v>
      </c>
      <c r="CS1274">
        <v>93</v>
      </c>
      <c r="CT1274">
        <v>90</v>
      </c>
      <c r="CU1274">
        <v>92</v>
      </c>
      <c r="CV1274">
        <v>96</v>
      </c>
      <c r="CW1274">
        <v>98</v>
      </c>
      <c r="CX1274" t="s">
        <v>2</v>
      </c>
      <c r="CY1274" t="s">
        <v>54</v>
      </c>
    </row>
    <row r="1275" spans="1:103" x14ac:dyDescent="0.25">
      <c r="A1275" t="s">
        <v>87</v>
      </c>
      <c r="B1275">
        <v>35.651400000000002</v>
      </c>
      <c r="C1275">
        <v>-117.8214</v>
      </c>
      <c r="D1275">
        <v>2430</v>
      </c>
      <c r="E1275" t="s">
        <v>1</v>
      </c>
      <c r="F1275">
        <v>124.4</v>
      </c>
      <c r="G1275">
        <v>1956</v>
      </c>
      <c r="H1275">
        <v>8</v>
      </c>
      <c r="I1275" t="s">
        <v>260</v>
      </c>
      <c r="J1275">
        <v>93</v>
      </c>
      <c r="K1275">
        <v>91</v>
      </c>
      <c r="L1275">
        <v>94</v>
      </c>
      <c r="M1275">
        <v>88</v>
      </c>
      <c r="N1275">
        <v>87</v>
      </c>
      <c r="O1275">
        <v>92</v>
      </c>
      <c r="P1275">
        <v>95</v>
      </c>
      <c r="Q1275">
        <v>97</v>
      </c>
      <c r="R1275">
        <v>100</v>
      </c>
      <c r="S1275">
        <v>100</v>
      </c>
      <c r="T1275">
        <v>103</v>
      </c>
      <c r="U1275">
        <v>102</v>
      </c>
      <c r="V1275">
        <v>101</v>
      </c>
      <c r="W1275">
        <v>92</v>
      </c>
      <c r="X1275">
        <v>90</v>
      </c>
      <c r="Y1275">
        <v>95</v>
      </c>
      <c r="Z1275">
        <v>97</v>
      </c>
      <c r="AA1275">
        <v>94</v>
      </c>
      <c r="AB1275">
        <v>91</v>
      </c>
      <c r="AC1275">
        <v>97</v>
      </c>
      <c r="AD1275">
        <v>100</v>
      </c>
      <c r="AE1275">
        <v>100</v>
      </c>
      <c r="AF1275">
        <v>103</v>
      </c>
      <c r="AG1275">
        <v>105</v>
      </c>
      <c r="AH1275">
        <v>110</v>
      </c>
      <c r="AI1275">
        <v>113</v>
      </c>
      <c r="AJ1275">
        <v>108</v>
      </c>
      <c r="AK1275">
        <v>107</v>
      </c>
      <c r="AL1275">
        <v>105</v>
      </c>
      <c r="AM1275">
        <v>101</v>
      </c>
      <c r="AN1275" s="5">
        <v>92</v>
      </c>
      <c r="AO1275" s="5">
        <v>93</v>
      </c>
      <c r="AP1275" s="5">
        <v>93</v>
      </c>
      <c r="AQ1275" s="5">
        <v>95</v>
      </c>
      <c r="AR1275" s="5">
        <v>97</v>
      </c>
      <c r="AS1275" s="5">
        <v>100</v>
      </c>
      <c r="AT1275" s="5">
        <v>103</v>
      </c>
      <c r="AU1275" s="5">
        <v>104</v>
      </c>
      <c r="AV1275" s="5">
        <v>107</v>
      </c>
      <c r="AW1275" s="5">
        <v>105</v>
      </c>
      <c r="AX1275" s="5">
        <v>102</v>
      </c>
      <c r="AY1275" s="5">
        <v>99</v>
      </c>
      <c r="AZ1275" s="5">
        <v>94</v>
      </c>
      <c r="BA1275" s="5">
        <v>94</v>
      </c>
      <c r="BB1275" s="5">
        <v>99</v>
      </c>
      <c r="BC1275" s="5">
        <v>102</v>
      </c>
      <c r="BD1275" s="5">
        <v>99</v>
      </c>
      <c r="BE1275" s="5">
        <v>93</v>
      </c>
      <c r="BF1275" s="5">
        <v>104</v>
      </c>
      <c r="BG1275" s="5">
        <v>103</v>
      </c>
      <c r="BH1275" s="5">
        <v>105</v>
      </c>
      <c r="BI1275" s="5">
        <v>106</v>
      </c>
      <c r="BJ1275" s="5">
        <v>102</v>
      </c>
      <c r="BK1275" s="5">
        <v>104</v>
      </c>
      <c r="BL1275" s="5">
        <v>98</v>
      </c>
      <c r="BM1275" s="5">
        <v>99</v>
      </c>
      <c r="BN1275" s="5">
        <v>101</v>
      </c>
      <c r="BO1275" s="5">
        <v>103</v>
      </c>
      <c r="BP1275" s="5">
        <v>103</v>
      </c>
      <c r="BQ1275" s="5">
        <v>104</v>
      </c>
      <c r="BR1275" s="5">
        <v>103</v>
      </c>
      <c r="BS1275">
        <v>101</v>
      </c>
      <c r="BT1275">
        <v>94</v>
      </c>
      <c r="BU1275">
        <v>93</v>
      </c>
      <c r="BV1275">
        <v>94</v>
      </c>
      <c r="BW1275">
        <v>97</v>
      </c>
      <c r="BX1275">
        <v>98</v>
      </c>
      <c r="BY1275">
        <v>100</v>
      </c>
      <c r="BZ1275">
        <v>100</v>
      </c>
      <c r="CA1275">
        <v>104</v>
      </c>
      <c r="CB1275">
        <v>103</v>
      </c>
      <c r="CC1275">
        <v>99</v>
      </c>
      <c r="CD1275">
        <v>97</v>
      </c>
      <c r="CE1275">
        <v>98</v>
      </c>
      <c r="CF1275">
        <v>99</v>
      </c>
      <c r="CG1275">
        <v>100</v>
      </c>
      <c r="CH1275">
        <v>97</v>
      </c>
      <c r="CI1275">
        <v>96</v>
      </c>
      <c r="CJ1275">
        <v>97</v>
      </c>
      <c r="CK1275">
        <v>97</v>
      </c>
      <c r="CL1275">
        <v>100</v>
      </c>
      <c r="CM1275">
        <v>100</v>
      </c>
      <c r="CN1275">
        <v>104</v>
      </c>
      <c r="CO1275">
        <v>105</v>
      </c>
      <c r="CP1275">
        <v>105</v>
      </c>
      <c r="CQ1275">
        <v>99</v>
      </c>
      <c r="CR1275">
        <v>98</v>
      </c>
      <c r="CS1275">
        <v>96</v>
      </c>
      <c r="CT1275">
        <v>96</v>
      </c>
      <c r="CU1275">
        <v>96</v>
      </c>
      <c r="CV1275">
        <v>99</v>
      </c>
      <c r="CW1275">
        <v>101</v>
      </c>
      <c r="CX1275" t="s">
        <v>5</v>
      </c>
      <c r="CY1275" t="s">
        <v>88</v>
      </c>
    </row>
    <row r="1276" spans="1:103" x14ac:dyDescent="0.25">
      <c r="A1276" t="s">
        <v>97</v>
      </c>
      <c r="B1276">
        <v>34.9</v>
      </c>
      <c r="C1276">
        <v>-117.86669999999999</v>
      </c>
      <c r="D1276">
        <v>2316</v>
      </c>
      <c r="E1276" t="s">
        <v>1</v>
      </c>
      <c r="F1276">
        <v>195.6</v>
      </c>
      <c r="G1276">
        <v>1956</v>
      </c>
      <c r="H1276">
        <v>8</v>
      </c>
      <c r="I1276" t="s">
        <v>260</v>
      </c>
      <c r="J1276">
        <v>90</v>
      </c>
      <c r="K1276">
        <v>90</v>
      </c>
      <c r="L1276">
        <v>90</v>
      </c>
      <c r="M1276">
        <v>83</v>
      </c>
      <c r="N1276">
        <v>81</v>
      </c>
      <c r="O1276">
        <v>91</v>
      </c>
      <c r="P1276">
        <v>94</v>
      </c>
      <c r="Q1276">
        <v>99</v>
      </c>
      <c r="R1276">
        <v>99</v>
      </c>
      <c r="S1276">
        <v>97</v>
      </c>
      <c r="T1276">
        <v>100</v>
      </c>
      <c r="U1276">
        <v>100</v>
      </c>
      <c r="V1276">
        <v>94</v>
      </c>
      <c r="W1276">
        <v>84</v>
      </c>
      <c r="X1276">
        <v>80</v>
      </c>
      <c r="Y1276">
        <v>89</v>
      </c>
      <c r="Z1276">
        <v>92</v>
      </c>
      <c r="AA1276">
        <v>95</v>
      </c>
      <c r="AB1276">
        <v>90</v>
      </c>
      <c r="AC1276">
        <v>85</v>
      </c>
      <c r="AD1276">
        <v>94</v>
      </c>
      <c r="AE1276">
        <v>95</v>
      </c>
      <c r="AF1276">
        <v>95</v>
      </c>
      <c r="AG1276">
        <v>93</v>
      </c>
      <c r="AH1276">
        <v>99</v>
      </c>
      <c r="AI1276">
        <v>103</v>
      </c>
      <c r="AJ1276">
        <v>110</v>
      </c>
      <c r="AK1276">
        <v>112</v>
      </c>
      <c r="AL1276">
        <v>101</v>
      </c>
      <c r="AM1276">
        <v>92</v>
      </c>
      <c r="AN1276" s="5">
        <v>85</v>
      </c>
      <c r="AO1276" s="5">
        <v>81</v>
      </c>
      <c r="AP1276" s="5">
        <v>89</v>
      </c>
      <c r="AQ1276" s="5">
        <v>92</v>
      </c>
      <c r="AR1276" s="5">
        <v>96</v>
      </c>
      <c r="AS1276" s="5">
        <v>98</v>
      </c>
      <c r="AT1276" s="5">
        <v>100</v>
      </c>
      <c r="AU1276" s="5">
        <v>101</v>
      </c>
      <c r="AV1276" s="5">
        <v>104</v>
      </c>
      <c r="AW1276" s="5">
        <v>102</v>
      </c>
      <c r="AX1276" s="5">
        <v>98</v>
      </c>
      <c r="AY1276" s="5">
        <v>93</v>
      </c>
      <c r="AZ1276" s="5">
        <v>92</v>
      </c>
      <c r="BA1276" s="5">
        <v>91</v>
      </c>
      <c r="BB1276" s="5">
        <v>96</v>
      </c>
      <c r="BC1276" s="5">
        <v>100</v>
      </c>
      <c r="BD1276" s="5">
        <v>100</v>
      </c>
      <c r="BE1276" s="5">
        <v>96</v>
      </c>
      <c r="BF1276" s="5">
        <v>101</v>
      </c>
      <c r="BG1276" s="5">
        <v>103</v>
      </c>
      <c r="BH1276" s="5">
        <v>104</v>
      </c>
      <c r="BI1276" s="5">
        <v>104</v>
      </c>
      <c r="BJ1276" s="5">
        <v>95</v>
      </c>
      <c r="BK1276" s="5">
        <v>103</v>
      </c>
      <c r="BL1276" s="5">
        <v>97</v>
      </c>
      <c r="BM1276" s="5">
        <v>99</v>
      </c>
      <c r="BN1276" s="5">
        <v>101</v>
      </c>
      <c r="BO1276" s="5">
        <v>100</v>
      </c>
      <c r="BP1276" s="5">
        <v>100</v>
      </c>
      <c r="BQ1276" s="5">
        <v>99</v>
      </c>
      <c r="BR1276" s="5">
        <v>99</v>
      </c>
      <c r="BS1276">
        <v>96</v>
      </c>
      <c r="BT1276">
        <v>91</v>
      </c>
      <c r="BU1276">
        <v>89</v>
      </c>
      <c r="BV1276">
        <v>91</v>
      </c>
      <c r="BW1276">
        <v>96</v>
      </c>
      <c r="BX1276">
        <v>96</v>
      </c>
      <c r="BY1276">
        <v>96</v>
      </c>
      <c r="BZ1276">
        <v>97</v>
      </c>
      <c r="CA1276">
        <v>102</v>
      </c>
      <c r="CB1276">
        <v>100</v>
      </c>
      <c r="CC1276">
        <v>92</v>
      </c>
      <c r="CD1276">
        <v>94</v>
      </c>
      <c r="CE1276">
        <v>96</v>
      </c>
      <c r="CF1276">
        <v>98</v>
      </c>
      <c r="CG1276">
        <v>95</v>
      </c>
      <c r="CH1276">
        <v>94</v>
      </c>
      <c r="CI1276">
        <v>94</v>
      </c>
      <c r="CJ1276">
        <v>94</v>
      </c>
      <c r="CK1276">
        <v>95</v>
      </c>
      <c r="CL1276">
        <v>95</v>
      </c>
      <c r="CM1276">
        <v>98</v>
      </c>
      <c r="CN1276">
        <v>102</v>
      </c>
      <c r="CO1276">
        <v>105</v>
      </c>
      <c r="CP1276">
        <v>104</v>
      </c>
      <c r="CQ1276">
        <v>96</v>
      </c>
      <c r="CR1276">
        <v>92</v>
      </c>
      <c r="CS1276">
        <v>90</v>
      </c>
      <c r="CT1276">
        <v>90</v>
      </c>
      <c r="CU1276">
        <v>93</v>
      </c>
      <c r="CV1276">
        <v>94</v>
      </c>
      <c r="CW1276">
        <v>100</v>
      </c>
      <c r="CX1276" t="s">
        <v>5</v>
      </c>
      <c r="CY1276" t="s">
        <v>98</v>
      </c>
    </row>
    <row r="1277" spans="1:103" x14ac:dyDescent="0.25">
      <c r="A1277" t="s">
        <v>79</v>
      </c>
      <c r="B1277">
        <v>35.686399999999999</v>
      </c>
      <c r="C1277">
        <v>-117.6908</v>
      </c>
      <c r="D1277">
        <v>2231</v>
      </c>
      <c r="E1277" t="s">
        <v>1</v>
      </c>
      <c r="F1277">
        <v>113.6</v>
      </c>
      <c r="G1277">
        <v>1956</v>
      </c>
      <c r="H1277">
        <v>8</v>
      </c>
      <c r="I1277" t="s">
        <v>260</v>
      </c>
      <c r="J1277">
        <v>93</v>
      </c>
      <c r="K1277">
        <v>92</v>
      </c>
      <c r="L1277">
        <v>94</v>
      </c>
      <c r="M1277">
        <v>88</v>
      </c>
      <c r="N1277">
        <v>88</v>
      </c>
      <c r="O1277">
        <v>93</v>
      </c>
      <c r="P1277">
        <v>96</v>
      </c>
      <c r="Q1277">
        <v>99</v>
      </c>
      <c r="R1277">
        <v>101</v>
      </c>
      <c r="S1277">
        <v>100</v>
      </c>
      <c r="T1277">
        <v>102</v>
      </c>
      <c r="U1277">
        <v>101</v>
      </c>
      <c r="V1277">
        <v>101</v>
      </c>
      <c r="W1277">
        <v>91</v>
      </c>
      <c r="X1277">
        <v>85</v>
      </c>
      <c r="Y1277">
        <v>92</v>
      </c>
      <c r="Z1277">
        <v>94</v>
      </c>
      <c r="AA1277">
        <v>97</v>
      </c>
      <c r="AB1277">
        <v>92</v>
      </c>
      <c r="AC1277">
        <v>90</v>
      </c>
      <c r="AD1277">
        <v>97</v>
      </c>
      <c r="AE1277">
        <v>100</v>
      </c>
      <c r="AF1277">
        <v>99</v>
      </c>
      <c r="AG1277">
        <v>101</v>
      </c>
      <c r="AH1277">
        <v>101</v>
      </c>
      <c r="AI1277">
        <v>106</v>
      </c>
      <c r="AJ1277">
        <v>111</v>
      </c>
      <c r="AK1277">
        <v>111</v>
      </c>
      <c r="AL1277">
        <v>108</v>
      </c>
      <c r="AM1277">
        <v>100</v>
      </c>
      <c r="AN1277" s="5">
        <v>96</v>
      </c>
      <c r="AO1277" s="5">
        <v>93</v>
      </c>
      <c r="AP1277" s="5">
        <v>93</v>
      </c>
      <c r="AQ1277" s="5">
        <v>96</v>
      </c>
      <c r="AR1277" s="5">
        <v>98</v>
      </c>
      <c r="AS1277" s="5">
        <v>100</v>
      </c>
      <c r="AT1277" s="5">
        <v>103</v>
      </c>
      <c r="AU1277" s="5">
        <v>104</v>
      </c>
      <c r="AV1277" s="5">
        <v>107</v>
      </c>
      <c r="AW1277" s="5">
        <v>105</v>
      </c>
      <c r="AX1277" s="5">
        <v>102</v>
      </c>
      <c r="AY1277" s="5">
        <v>95</v>
      </c>
      <c r="AZ1277" s="5">
        <v>95</v>
      </c>
      <c r="BA1277" s="5">
        <v>94</v>
      </c>
      <c r="BB1277" s="5">
        <v>99</v>
      </c>
      <c r="BC1277" s="5">
        <v>101</v>
      </c>
      <c r="BD1277" s="5">
        <v>94</v>
      </c>
      <c r="BE1277" s="5">
        <v>96</v>
      </c>
      <c r="BF1277" s="5">
        <v>103</v>
      </c>
      <c r="BG1277" s="5">
        <v>102</v>
      </c>
      <c r="BH1277" s="5">
        <v>103</v>
      </c>
      <c r="BI1277" s="5">
        <v>104</v>
      </c>
      <c r="BJ1277" s="5">
        <v>101</v>
      </c>
      <c r="BK1277" s="5">
        <v>101</v>
      </c>
      <c r="BL1277" s="5">
        <v>91</v>
      </c>
      <c r="BM1277" s="5">
        <v>101</v>
      </c>
      <c r="BN1277" s="5">
        <v>102</v>
      </c>
      <c r="BO1277" s="5">
        <v>101</v>
      </c>
      <c r="BP1277" s="5">
        <v>102</v>
      </c>
      <c r="BQ1277" s="5">
        <v>102</v>
      </c>
      <c r="BR1277" s="5">
        <v>101</v>
      </c>
      <c r="BS1277">
        <v>102</v>
      </c>
      <c r="BT1277">
        <v>94</v>
      </c>
      <c r="BU1277">
        <v>94</v>
      </c>
      <c r="BV1277">
        <v>95</v>
      </c>
      <c r="BW1277">
        <v>97</v>
      </c>
      <c r="BX1277">
        <v>98</v>
      </c>
      <c r="BY1277">
        <v>100</v>
      </c>
      <c r="BZ1277">
        <v>102</v>
      </c>
      <c r="CA1277">
        <v>103</v>
      </c>
      <c r="CB1277">
        <v>103</v>
      </c>
      <c r="CC1277">
        <v>99</v>
      </c>
      <c r="CD1277">
        <v>98</v>
      </c>
      <c r="CE1277">
        <v>99</v>
      </c>
      <c r="CF1277">
        <v>100</v>
      </c>
      <c r="CG1277">
        <v>102</v>
      </c>
      <c r="CH1277">
        <v>97</v>
      </c>
      <c r="CI1277">
        <v>95</v>
      </c>
      <c r="CJ1277">
        <v>97</v>
      </c>
      <c r="CK1277">
        <v>98</v>
      </c>
      <c r="CL1277">
        <v>99</v>
      </c>
      <c r="CM1277">
        <v>100</v>
      </c>
      <c r="CN1277">
        <v>104</v>
      </c>
      <c r="CO1277">
        <v>106</v>
      </c>
      <c r="CP1277">
        <v>104</v>
      </c>
      <c r="CQ1277">
        <v>99</v>
      </c>
      <c r="CR1277">
        <v>98</v>
      </c>
      <c r="CS1277">
        <v>97</v>
      </c>
      <c r="CT1277">
        <v>96</v>
      </c>
      <c r="CU1277">
        <v>96</v>
      </c>
      <c r="CV1277">
        <v>99</v>
      </c>
      <c r="CW1277">
        <v>102</v>
      </c>
      <c r="CX1277" t="s">
        <v>5</v>
      </c>
      <c r="CY1277" t="s">
        <v>80</v>
      </c>
    </row>
    <row r="1278" spans="1:103" x14ac:dyDescent="0.25">
      <c r="A1278" t="s">
        <v>91</v>
      </c>
      <c r="B1278">
        <v>36.071899999999999</v>
      </c>
      <c r="C1278">
        <v>-115.16330000000001</v>
      </c>
      <c r="D1278">
        <v>2175</v>
      </c>
      <c r="E1278" t="s">
        <v>1</v>
      </c>
      <c r="F1278">
        <v>158.69999999999999</v>
      </c>
      <c r="G1278">
        <v>1956</v>
      </c>
      <c r="H1278">
        <v>8</v>
      </c>
      <c r="I1278" t="s">
        <v>260</v>
      </c>
      <c r="J1278">
        <v>97</v>
      </c>
      <c r="K1278">
        <v>101</v>
      </c>
      <c r="L1278">
        <v>99</v>
      </c>
      <c r="M1278">
        <v>93</v>
      </c>
      <c r="N1278">
        <v>91</v>
      </c>
      <c r="O1278">
        <v>96</v>
      </c>
      <c r="P1278">
        <v>101</v>
      </c>
      <c r="Q1278">
        <v>104</v>
      </c>
      <c r="R1278">
        <v>105</v>
      </c>
      <c r="S1278">
        <v>104</v>
      </c>
      <c r="T1278">
        <v>109</v>
      </c>
      <c r="U1278">
        <v>106</v>
      </c>
      <c r="V1278">
        <v>104</v>
      </c>
      <c r="W1278">
        <v>98</v>
      </c>
      <c r="X1278">
        <v>90</v>
      </c>
      <c r="Y1278">
        <v>96</v>
      </c>
      <c r="Z1278">
        <v>98</v>
      </c>
      <c r="AA1278">
        <v>99</v>
      </c>
      <c r="AB1278">
        <v>100</v>
      </c>
      <c r="AC1278">
        <v>96</v>
      </c>
      <c r="AD1278">
        <v>98</v>
      </c>
      <c r="AE1278">
        <v>102</v>
      </c>
      <c r="AF1278">
        <v>102</v>
      </c>
      <c r="AG1278">
        <v>102</v>
      </c>
      <c r="AH1278">
        <v>105</v>
      </c>
      <c r="AI1278">
        <v>110</v>
      </c>
      <c r="AJ1278">
        <v>114</v>
      </c>
      <c r="AK1278">
        <v>114</v>
      </c>
      <c r="AL1278">
        <v>108</v>
      </c>
      <c r="AM1278">
        <v>101</v>
      </c>
      <c r="AN1278" s="5">
        <v>99</v>
      </c>
      <c r="AO1278" s="5">
        <v>94</v>
      </c>
      <c r="AP1278" s="5">
        <v>100</v>
      </c>
      <c r="AQ1278" s="5">
        <v>101</v>
      </c>
      <c r="AR1278" s="5">
        <v>103</v>
      </c>
      <c r="AS1278" s="5">
        <v>103</v>
      </c>
      <c r="AT1278" s="5">
        <v>107</v>
      </c>
      <c r="AU1278" s="5">
        <v>110</v>
      </c>
      <c r="AV1278" s="5">
        <v>109</v>
      </c>
      <c r="AW1278" s="5">
        <v>109</v>
      </c>
      <c r="AX1278" s="5">
        <v>106</v>
      </c>
      <c r="AY1278" s="5">
        <v>102</v>
      </c>
      <c r="AZ1278" s="5">
        <v>101</v>
      </c>
      <c r="BA1278" s="5">
        <v>100</v>
      </c>
      <c r="BB1278" s="5">
        <v>102</v>
      </c>
      <c r="BC1278" s="5">
        <v>105</v>
      </c>
      <c r="BD1278" s="5">
        <v>97</v>
      </c>
      <c r="BE1278" s="5">
        <v>103</v>
      </c>
      <c r="BF1278" s="5">
        <v>103</v>
      </c>
      <c r="BG1278" s="5">
        <v>105</v>
      </c>
      <c r="BH1278" s="5">
        <v>108</v>
      </c>
      <c r="BI1278" s="5">
        <v>106</v>
      </c>
      <c r="BJ1278" s="5">
        <v>97</v>
      </c>
      <c r="BK1278" s="5">
        <v>102</v>
      </c>
      <c r="BL1278" s="5">
        <v>100</v>
      </c>
      <c r="BM1278" s="5">
        <v>101</v>
      </c>
      <c r="BN1278" s="5">
        <v>100</v>
      </c>
      <c r="BO1278" s="5">
        <v>100</v>
      </c>
      <c r="BP1278" s="5">
        <v>99</v>
      </c>
      <c r="BQ1278" s="5">
        <v>103</v>
      </c>
      <c r="BR1278" s="5">
        <v>102</v>
      </c>
      <c r="BS1278">
        <v>102</v>
      </c>
      <c r="BT1278">
        <v>95</v>
      </c>
      <c r="BU1278">
        <v>98</v>
      </c>
      <c r="BV1278">
        <v>98</v>
      </c>
      <c r="BW1278">
        <v>100</v>
      </c>
      <c r="BX1278">
        <v>101</v>
      </c>
      <c r="BY1278">
        <v>102</v>
      </c>
      <c r="BZ1278">
        <v>103</v>
      </c>
      <c r="CA1278">
        <v>105</v>
      </c>
      <c r="CB1278">
        <v>105</v>
      </c>
      <c r="CC1278">
        <v>103</v>
      </c>
      <c r="CD1278">
        <v>101</v>
      </c>
      <c r="CE1278">
        <v>103</v>
      </c>
      <c r="CF1278">
        <v>105</v>
      </c>
      <c r="CG1278">
        <v>104</v>
      </c>
      <c r="CH1278">
        <v>102</v>
      </c>
      <c r="CI1278">
        <v>101</v>
      </c>
      <c r="CJ1278">
        <v>101</v>
      </c>
      <c r="CK1278">
        <v>101</v>
      </c>
      <c r="CL1278">
        <v>102</v>
      </c>
      <c r="CM1278">
        <v>104</v>
      </c>
      <c r="CN1278">
        <v>107</v>
      </c>
      <c r="CO1278">
        <v>108</v>
      </c>
      <c r="CP1278">
        <v>108</v>
      </c>
      <c r="CQ1278">
        <v>102</v>
      </c>
      <c r="CR1278">
        <v>97</v>
      </c>
      <c r="CS1278">
        <v>95</v>
      </c>
      <c r="CT1278">
        <v>96</v>
      </c>
      <c r="CU1278">
        <v>98</v>
      </c>
      <c r="CV1278">
        <v>103</v>
      </c>
      <c r="CW1278">
        <v>101</v>
      </c>
      <c r="CX1278" t="s">
        <v>2</v>
      </c>
      <c r="CY1278" t="s">
        <v>92</v>
      </c>
    </row>
    <row r="1279" spans="1:103" x14ac:dyDescent="0.25">
      <c r="A1279" t="s">
        <v>19</v>
      </c>
      <c r="B1279">
        <v>34.9</v>
      </c>
      <c r="C1279">
        <v>-117.0333</v>
      </c>
      <c r="D1279">
        <v>2162</v>
      </c>
      <c r="E1279" t="s">
        <v>1</v>
      </c>
      <c r="F1279">
        <v>174.2</v>
      </c>
      <c r="G1279">
        <v>1956</v>
      </c>
      <c r="H1279">
        <v>8</v>
      </c>
      <c r="I1279" t="s">
        <v>260</v>
      </c>
      <c r="J1279">
        <v>95</v>
      </c>
      <c r="K1279">
        <v>97</v>
      </c>
      <c r="L1279">
        <v>96</v>
      </c>
      <c r="M1279">
        <v>89</v>
      </c>
      <c r="N1279">
        <v>88</v>
      </c>
      <c r="O1279">
        <v>93</v>
      </c>
      <c r="P1279">
        <v>97</v>
      </c>
      <c r="Q1279">
        <v>101</v>
      </c>
      <c r="R1279">
        <v>102</v>
      </c>
      <c r="S1279">
        <v>101</v>
      </c>
      <c r="T1279">
        <v>103</v>
      </c>
      <c r="U1279">
        <v>105</v>
      </c>
      <c r="V1279">
        <v>100</v>
      </c>
      <c r="W1279">
        <v>88</v>
      </c>
      <c r="X1279">
        <v>87</v>
      </c>
      <c r="Y1279">
        <v>92</v>
      </c>
      <c r="Z1279">
        <v>95</v>
      </c>
      <c r="AA1279">
        <v>98</v>
      </c>
      <c r="AB1279">
        <v>94</v>
      </c>
      <c r="AC1279">
        <v>90</v>
      </c>
      <c r="AD1279">
        <v>97</v>
      </c>
      <c r="AE1279">
        <v>99</v>
      </c>
      <c r="AF1279">
        <v>100</v>
      </c>
      <c r="AG1279">
        <v>99</v>
      </c>
      <c r="AH1279">
        <v>101</v>
      </c>
      <c r="AI1279">
        <v>106</v>
      </c>
      <c r="AJ1279">
        <v>111</v>
      </c>
      <c r="AK1279">
        <v>111</v>
      </c>
      <c r="AL1279">
        <v>107</v>
      </c>
      <c r="AM1279">
        <v>97</v>
      </c>
      <c r="AN1279" s="5">
        <v>93</v>
      </c>
      <c r="AO1279" s="5">
        <v>90</v>
      </c>
      <c r="AP1279" s="5">
        <v>94</v>
      </c>
      <c r="AQ1279" s="5">
        <v>95</v>
      </c>
      <c r="AR1279" s="5">
        <v>99</v>
      </c>
      <c r="AS1279" s="5">
        <v>100</v>
      </c>
      <c r="AT1279" s="5">
        <v>104</v>
      </c>
      <c r="AU1279" s="5">
        <v>105</v>
      </c>
      <c r="AV1279" s="5">
        <v>108</v>
      </c>
      <c r="AW1279" s="5">
        <v>107</v>
      </c>
      <c r="AX1279" s="5">
        <v>102</v>
      </c>
      <c r="AY1279" s="5">
        <v>95</v>
      </c>
      <c r="AZ1279" s="5">
        <v>98</v>
      </c>
      <c r="BA1279" s="5">
        <v>97</v>
      </c>
      <c r="BB1279" s="5">
        <v>100</v>
      </c>
      <c r="BC1279" s="5">
        <v>103</v>
      </c>
      <c r="BD1279" s="5">
        <v>101</v>
      </c>
      <c r="BE1279" s="5">
        <v>100</v>
      </c>
      <c r="BF1279" s="5">
        <v>102</v>
      </c>
      <c r="BG1279" s="5">
        <v>105</v>
      </c>
      <c r="BH1279" s="5">
        <v>106</v>
      </c>
      <c r="BI1279" s="5">
        <v>106</v>
      </c>
      <c r="BJ1279" s="5">
        <v>100</v>
      </c>
      <c r="BK1279" s="5">
        <v>106</v>
      </c>
      <c r="BL1279" s="5">
        <v>91</v>
      </c>
      <c r="BM1279" s="5">
        <v>97</v>
      </c>
      <c r="BN1279" s="5">
        <v>100</v>
      </c>
      <c r="BO1279" s="5">
        <v>104</v>
      </c>
      <c r="BP1279" s="5">
        <v>103</v>
      </c>
      <c r="BQ1279" s="5">
        <v>102</v>
      </c>
      <c r="BR1279" s="5">
        <v>101</v>
      </c>
      <c r="BS1279">
        <v>100</v>
      </c>
      <c r="BT1279">
        <v>93</v>
      </c>
      <c r="BU1279">
        <v>93</v>
      </c>
      <c r="BV1279">
        <v>95</v>
      </c>
      <c r="BW1279">
        <v>98</v>
      </c>
      <c r="BX1279">
        <v>98</v>
      </c>
      <c r="BY1279">
        <v>99</v>
      </c>
      <c r="BZ1279">
        <v>101</v>
      </c>
      <c r="CA1279">
        <v>104</v>
      </c>
      <c r="CB1279">
        <v>103</v>
      </c>
      <c r="CC1279">
        <v>98</v>
      </c>
      <c r="CD1279">
        <v>100</v>
      </c>
      <c r="CE1279">
        <v>100</v>
      </c>
      <c r="CF1279">
        <v>101</v>
      </c>
      <c r="CG1279">
        <v>100</v>
      </c>
      <c r="CH1279">
        <v>98</v>
      </c>
      <c r="CI1279">
        <v>98</v>
      </c>
      <c r="CJ1279">
        <v>97</v>
      </c>
      <c r="CK1279">
        <v>98</v>
      </c>
      <c r="CL1279">
        <v>99</v>
      </c>
      <c r="CM1279">
        <v>100</v>
      </c>
      <c r="CN1279">
        <v>105</v>
      </c>
      <c r="CO1279">
        <v>106</v>
      </c>
      <c r="CP1279">
        <v>105</v>
      </c>
      <c r="CQ1279">
        <v>100</v>
      </c>
      <c r="CR1279">
        <v>96</v>
      </c>
      <c r="CS1279">
        <v>94</v>
      </c>
      <c r="CT1279">
        <v>96</v>
      </c>
      <c r="CU1279">
        <v>95</v>
      </c>
      <c r="CV1279">
        <v>98</v>
      </c>
      <c r="CW1279">
        <v>100</v>
      </c>
      <c r="CX1279" t="s">
        <v>5</v>
      </c>
      <c r="CY1279" t="s">
        <v>20</v>
      </c>
    </row>
    <row r="1280" spans="1:103" x14ac:dyDescent="0.25">
      <c r="A1280" t="s">
        <v>111</v>
      </c>
      <c r="B1280">
        <v>35.299999999999997</v>
      </c>
      <c r="C1280">
        <v>-117.9667</v>
      </c>
      <c r="D1280">
        <v>2011</v>
      </c>
      <c r="E1280" t="s">
        <v>1</v>
      </c>
      <c r="F1280">
        <v>162.69999999999999</v>
      </c>
      <c r="G1280">
        <v>1956</v>
      </c>
      <c r="H1280">
        <v>8</v>
      </c>
      <c r="I1280" t="s">
        <v>260</v>
      </c>
      <c r="J1280">
        <v>95</v>
      </c>
      <c r="K1280">
        <v>101</v>
      </c>
      <c r="L1280">
        <v>95</v>
      </c>
      <c r="M1280">
        <v>91</v>
      </c>
      <c r="N1280">
        <v>94</v>
      </c>
      <c r="O1280">
        <v>97</v>
      </c>
      <c r="P1280">
        <v>100</v>
      </c>
      <c r="Q1280">
        <v>102</v>
      </c>
      <c r="R1280">
        <v>103</v>
      </c>
      <c r="S1280">
        <v>97</v>
      </c>
      <c r="T1280">
        <v>105</v>
      </c>
      <c r="U1280">
        <v>102</v>
      </c>
      <c r="V1280">
        <v>100</v>
      </c>
      <c r="W1280">
        <v>89</v>
      </c>
      <c r="X1280">
        <v>90</v>
      </c>
      <c r="Y1280">
        <v>92</v>
      </c>
      <c r="Z1280">
        <v>104</v>
      </c>
      <c r="AA1280">
        <v>99</v>
      </c>
      <c r="AB1280">
        <v>94</v>
      </c>
      <c r="AC1280">
        <v>87</v>
      </c>
      <c r="AD1280">
        <v>98</v>
      </c>
      <c r="AE1280">
        <v>102</v>
      </c>
      <c r="AF1280">
        <v>98</v>
      </c>
      <c r="AG1280">
        <v>99</v>
      </c>
      <c r="AH1280">
        <v>102</v>
      </c>
      <c r="AI1280">
        <v>106</v>
      </c>
      <c r="AJ1280">
        <v>112</v>
      </c>
      <c r="AK1280">
        <v>115</v>
      </c>
      <c r="AL1280">
        <v>105</v>
      </c>
      <c r="AM1280">
        <v>98</v>
      </c>
      <c r="AN1280" s="5">
        <v>96</v>
      </c>
      <c r="AO1280" s="5">
        <v>95</v>
      </c>
      <c r="AP1280" s="5">
        <v>95</v>
      </c>
      <c r="AQ1280" s="5">
        <v>97</v>
      </c>
      <c r="AR1280" s="5">
        <v>101</v>
      </c>
      <c r="AS1280" s="5">
        <v>102</v>
      </c>
      <c r="AT1280" s="5">
        <v>104</v>
      </c>
      <c r="AU1280" s="5">
        <v>105</v>
      </c>
      <c r="AV1280" s="5">
        <v>108</v>
      </c>
      <c r="AW1280" s="5">
        <v>108</v>
      </c>
      <c r="AX1280" s="5">
        <v>107</v>
      </c>
      <c r="AY1280" s="5">
        <v>96</v>
      </c>
      <c r="AZ1280" s="5">
        <v>96</v>
      </c>
      <c r="BA1280" s="5">
        <v>95</v>
      </c>
      <c r="BB1280" s="5">
        <v>101</v>
      </c>
      <c r="BC1280" s="5">
        <v>105</v>
      </c>
      <c r="BD1280" s="5">
        <v>101</v>
      </c>
      <c r="BE1280" s="5">
        <v>91</v>
      </c>
      <c r="BF1280" s="5">
        <v>106</v>
      </c>
      <c r="BG1280" s="5">
        <v>107</v>
      </c>
      <c r="BH1280" s="5">
        <v>109</v>
      </c>
      <c r="BI1280" s="5">
        <v>103</v>
      </c>
      <c r="BJ1280" s="5">
        <v>104</v>
      </c>
      <c r="BK1280" s="5">
        <v>106</v>
      </c>
      <c r="BL1280" s="5">
        <v>99</v>
      </c>
      <c r="BM1280" s="5">
        <v>102</v>
      </c>
      <c r="BN1280" s="5">
        <v>104</v>
      </c>
      <c r="BO1280" s="5">
        <v>106</v>
      </c>
      <c r="BP1280" s="5">
        <v>105</v>
      </c>
      <c r="BQ1280" s="5">
        <v>115</v>
      </c>
      <c r="BR1280" s="5">
        <v>100</v>
      </c>
      <c r="BS1280">
        <v>98</v>
      </c>
      <c r="BT1280">
        <v>90</v>
      </c>
      <c r="BU1280">
        <v>95</v>
      </c>
      <c r="BV1280">
        <v>97</v>
      </c>
      <c r="BW1280">
        <v>95</v>
      </c>
      <c r="BX1280">
        <v>98</v>
      </c>
      <c r="BY1280">
        <v>101</v>
      </c>
      <c r="BZ1280">
        <v>104</v>
      </c>
      <c r="CA1280">
        <v>106</v>
      </c>
      <c r="CB1280">
        <v>106</v>
      </c>
      <c r="CC1280">
        <v>100</v>
      </c>
      <c r="CD1280">
        <v>101</v>
      </c>
      <c r="CE1280">
        <v>101</v>
      </c>
      <c r="CF1280">
        <v>103</v>
      </c>
      <c r="CG1280">
        <v>98</v>
      </c>
      <c r="CH1280">
        <v>99</v>
      </c>
      <c r="CI1280">
        <v>97</v>
      </c>
      <c r="CJ1280">
        <v>100</v>
      </c>
      <c r="CK1280">
        <v>99</v>
      </c>
      <c r="CL1280">
        <v>100</v>
      </c>
      <c r="CM1280">
        <v>104</v>
      </c>
      <c r="CN1280">
        <v>105</v>
      </c>
      <c r="CO1280">
        <v>110</v>
      </c>
      <c r="CP1280">
        <v>110</v>
      </c>
      <c r="CQ1280">
        <v>110</v>
      </c>
      <c r="CR1280">
        <v>100</v>
      </c>
      <c r="CS1280">
        <v>97</v>
      </c>
      <c r="CT1280">
        <v>96</v>
      </c>
      <c r="CU1280">
        <v>98</v>
      </c>
      <c r="CV1280">
        <v>100</v>
      </c>
      <c r="CW1280">
        <v>103</v>
      </c>
      <c r="CX1280" t="s">
        <v>5</v>
      </c>
      <c r="CY1280" t="s">
        <v>112</v>
      </c>
    </row>
    <row r="1281" spans="1:103" x14ac:dyDescent="0.25">
      <c r="A1281" t="s">
        <v>77</v>
      </c>
      <c r="B1281">
        <v>34.8536</v>
      </c>
      <c r="C1281">
        <v>-116.7869</v>
      </c>
      <c r="D1281">
        <v>1919</v>
      </c>
      <c r="E1281" t="s">
        <v>1</v>
      </c>
      <c r="F1281">
        <v>178.9</v>
      </c>
      <c r="G1281">
        <v>1956</v>
      </c>
      <c r="H1281">
        <v>8</v>
      </c>
      <c r="I1281" t="s">
        <v>260</v>
      </c>
      <c r="J1281">
        <v>97</v>
      </c>
      <c r="K1281">
        <v>100</v>
      </c>
      <c r="L1281">
        <v>98</v>
      </c>
      <c r="M1281">
        <v>92</v>
      </c>
      <c r="N1281">
        <v>89</v>
      </c>
      <c r="O1281">
        <v>93</v>
      </c>
      <c r="P1281">
        <v>98</v>
      </c>
      <c r="Q1281">
        <v>101</v>
      </c>
      <c r="R1281">
        <v>103</v>
      </c>
      <c r="S1281">
        <v>104</v>
      </c>
      <c r="T1281">
        <v>104</v>
      </c>
      <c r="U1281">
        <v>106</v>
      </c>
      <c r="V1281">
        <v>102</v>
      </c>
      <c r="W1281">
        <v>92</v>
      </c>
      <c r="X1281">
        <v>91</v>
      </c>
      <c r="Y1281">
        <v>94</v>
      </c>
      <c r="Z1281">
        <v>96</v>
      </c>
      <c r="AA1281">
        <v>100</v>
      </c>
      <c r="AB1281">
        <v>97</v>
      </c>
      <c r="AC1281">
        <v>91</v>
      </c>
      <c r="AD1281">
        <v>97</v>
      </c>
      <c r="AE1281">
        <v>99</v>
      </c>
      <c r="AF1281">
        <v>102</v>
      </c>
      <c r="AG1281">
        <v>102</v>
      </c>
      <c r="AH1281">
        <v>101</v>
      </c>
      <c r="AI1281">
        <v>106</v>
      </c>
      <c r="AJ1281">
        <v>111</v>
      </c>
      <c r="AK1281">
        <v>113</v>
      </c>
      <c r="AL1281">
        <v>109</v>
      </c>
      <c r="AM1281">
        <v>100</v>
      </c>
      <c r="AN1281" s="5">
        <v>98</v>
      </c>
      <c r="AO1281" s="5">
        <v>94</v>
      </c>
      <c r="AP1281" s="5">
        <v>97</v>
      </c>
      <c r="AQ1281" s="5">
        <v>100</v>
      </c>
      <c r="AR1281" s="5">
        <v>101</v>
      </c>
      <c r="AS1281" s="5">
        <v>100</v>
      </c>
      <c r="AT1281" s="5">
        <v>104</v>
      </c>
      <c r="AU1281" s="5">
        <v>107</v>
      </c>
      <c r="AV1281" s="5">
        <v>108</v>
      </c>
      <c r="AW1281" s="5">
        <v>109</v>
      </c>
      <c r="AX1281" s="5">
        <v>106</v>
      </c>
      <c r="AY1281" s="5">
        <v>99</v>
      </c>
      <c r="AZ1281" s="5">
        <v>98</v>
      </c>
      <c r="BA1281" s="5">
        <v>98</v>
      </c>
      <c r="BB1281" s="5">
        <v>100</v>
      </c>
      <c r="BC1281" s="5">
        <v>102</v>
      </c>
      <c r="BD1281" s="5">
        <v>103</v>
      </c>
      <c r="BE1281" s="5">
        <v>104</v>
      </c>
      <c r="BF1281" s="5">
        <v>104</v>
      </c>
      <c r="BG1281" s="5">
        <v>104</v>
      </c>
      <c r="BH1281" s="5">
        <v>105</v>
      </c>
      <c r="BI1281" s="5">
        <v>108</v>
      </c>
      <c r="BJ1281" s="5">
        <v>97</v>
      </c>
      <c r="BK1281" s="5">
        <v>105</v>
      </c>
      <c r="BL1281" s="5">
        <v>93</v>
      </c>
      <c r="BM1281" s="5">
        <v>100</v>
      </c>
      <c r="BN1281" s="5">
        <v>102</v>
      </c>
      <c r="BO1281" s="5">
        <v>103</v>
      </c>
      <c r="BP1281" s="5">
        <v>105</v>
      </c>
      <c r="BQ1281" s="5">
        <v>104</v>
      </c>
      <c r="BR1281" s="5">
        <v>103</v>
      </c>
      <c r="BS1281">
        <v>102</v>
      </c>
      <c r="BT1281">
        <v>95</v>
      </c>
      <c r="BU1281">
        <v>96</v>
      </c>
      <c r="BV1281">
        <v>99</v>
      </c>
      <c r="BW1281">
        <v>99</v>
      </c>
      <c r="BX1281">
        <v>100</v>
      </c>
      <c r="BY1281">
        <v>99</v>
      </c>
      <c r="BZ1281">
        <v>104</v>
      </c>
      <c r="CA1281">
        <v>105</v>
      </c>
      <c r="CB1281">
        <v>106</v>
      </c>
      <c r="CC1281">
        <v>103</v>
      </c>
      <c r="CD1281">
        <v>101</v>
      </c>
      <c r="CE1281">
        <v>101</v>
      </c>
      <c r="CF1281">
        <v>104</v>
      </c>
      <c r="CG1281">
        <v>102</v>
      </c>
      <c r="CH1281">
        <v>100</v>
      </c>
      <c r="CI1281">
        <v>97</v>
      </c>
      <c r="CJ1281">
        <v>97</v>
      </c>
      <c r="CK1281">
        <v>100</v>
      </c>
      <c r="CL1281">
        <v>99</v>
      </c>
      <c r="CM1281">
        <v>101</v>
      </c>
      <c r="CN1281">
        <v>104</v>
      </c>
      <c r="CO1281">
        <v>107</v>
      </c>
      <c r="CP1281">
        <v>107</v>
      </c>
      <c r="CQ1281">
        <v>101</v>
      </c>
      <c r="CR1281">
        <v>95</v>
      </c>
      <c r="CS1281">
        <v>96</v>
      </c>
      <c r="CT1281">
        <v>94</v>
      </c>
      <c r="CU1281">
        <v>97</v>
      </c>
      <c r="CV1281">
        <v>100</v>
      </c>
      <c r="CW1281">
        <v>101</v>
      </c>
      <c r="CX1281" t="s">
        <v>5</v>
      </c>
      <c r="CY1281" t="s">
        <v>78</v>
      </c>
    </row>
    <row r="1282" spans="1:103" x14ac:dyDescent="0.25">
      <c r="A1282" t="s">
        <v>103</v>
      </c>
      <c r="B1282">
        <v>36.234699999999997</v>
      </c>
      <c r="C1282">
        <v>-115.1164</v>
      </c>
      <c r="D1282">
        <v>1898</v>
      </c>
      <c r="E1282" t="s">
        <v>1</v>
      </c>
      <c r="F1282">
        <v>158.69999999999999</v>
      </c>
      <c r="G1282">
        <v>1956</v>
      </c>
      <c r="H1282">
        <v>8</v>
      </c>
      <c r="I1282" t="s">
        <v>260</v>
      </c>
      <c r="J1282">
        <v>100</v>
      </c>
      <c r="K1282">
        <v>104</v>
      </c>
      <c r="L1282">
        <v>103</v>
      </c>
      <c r="M1282">
        <v>97</v>
      </c>
      <c r="N1282">
        <v>94</v>
      </c>
      <c r="O1282">
        <v>98</v>
      </c>
      <c r="P1282">
        <v>101</v>
      </c>
      <c r="Q1282">
        <v>106</v>
      </c>
      <c r="R1282">
        <v>106</v>
      </c>
      <c r="S1282">
        <v>108</v>
      </c>
      <c r="T1282">
        <v>110</v>
      </c>
      <c r="U1282">
        <v>110</v>
      </c>
      <c r="V1282">
        <v>107</v>
      </c>
      <c r="W1282">
        <v>101</v>
      </c>
      <c r="X1282">
        <v>93</v>
      </c>
      <c r="Y1282">
        <v>98</v>
      </c>
      <c r="Z1282">
        <v>102</v>
      </c>
      <c r="AA1282">
        <v>101</v>
      </c>
      <c r="AB1282">
        <v>103</v>
      </c>
      <c r="AC1282">
        <v>98</v>
      </c>
      <c r="AD1282">
        <v>102</v>
      </c>
      <c r="AE1282">
        <v>106</v>
      </c>
      <c r="AF1282">
        <v>105</v>
      </c>
      <c r="AG1282">
        <v>106</v>
      </c>
      <c r="AH1282">
        <v>107</v>
      </c>
      <c r="AI1282">
        <v>111</v>
      </c>
      <c r="AJ1282">
        <v>112</v>
      </c>
      <c r="AK1282">
        <v>114</v>
      </c>
      <c r="AL1282">
        <v>110</v>
      </c>
      <c r="AM1282">
        <v>105</v>
      </c>
      <c r="AN1282" s="5">
        <v>103</v>
      </c>
      <c r="AO1282" s="5">
        <v>98</v>
      </c>
      <c r="AP1282" s="5">
        <v>100</v>
      </c>
      <c r="AQ1282" s="5">
        <v>103</v>
      </c>
      <c r="AR1282" s="5">
        <v>105</v>
      </c>
      <c r="AS1282" s="5">
        <v>108</v>
      </c>
      <c r="AT1282" s="5">
        <v>110</v>
      </c>
      <c r="AU1282" s="5">
        <v>113</v>
      </c>
      <c r="AV1282" s="5">
        <v>113</v>
      </c>
      <c r="AW1282" s="5">
        <v>113</v>
      </c>
      <c r="AX1282" s="5">
        <v>108</v>
      </c>
      <c r="AY1282" s="5">
        <v>106</v>
      </c>
      <c r="AZ1282" s="5">
        <v>104</v>
      </c>
      <c r="BA1282" s="5">
        <v>104</v>
      </c>
      <c r="BB1282" s="5">
        <v>106</v>
      </c>
      <c r="BC1282" s="5">
        <v>109</v>
      </c>
      <c r="BD1282" s="5">
        <v>101</v>
      </c>
      <c r="BE1282" s="5">
        <v>107</v>
      </c>
      <c r="BF1282" s="5">
        <v>108</v>
      </c>
      <c r="BG1282" s="5">
        <v>107</v>
      </c>
      <c r="BH1282" s="5">
        <v>111</v>
      </c>
      <c r="BI1282" s="5">
        <v>112</v>
      </c>
      <c r="BJ1282" s="5">
        <v>100</v>
      </c>
      <c r="BK1282" s="5">
        <v>105</v>
      </c>
      <c r="BL1282" s="5">
        <v>103</v>
      </c>
      <c r="BM1282" s="5">
        <v>104</v>
      </c>
      <c r="BN1282" s="5">
        <v>104</v>
      </c>
      <c r="BO1282" s="5">
        <v>105</v>
      </c>
      <c r="BP1282" s="5">
        <v>100</v>
      </c>
      <c r="BQ1282" s="5">
        <v>105</v>
      </c>
      <c r="BR1282" s="5">
        <v>105</v>
      </c>
      <c r="BS1282">
        <v>107</v>
      </c>
      <c r="BT1282">
        <v>100</v>
      </c>
      <c r="BU1282">
        <v>99</v>
      </c>
      <c r="BV1282">
        <v>102</v>
      </c>
      <c r="BW1282">
        <v>103</v>
      </c>
      <c r="BX1282">
        <v>106</v>
      </c>
      <c r="BY1282">
        <v>105</v>
      </c>
      <c r="BZ1282">
        <v>107</v>
      </c>
      <c r="CA1282">
        <v>109</v>
      </c>
      <c r="CB1282">
        <v>110</v>
      </c>
      <c r="CC1282">
        <v>107</v>
      </c>
      <c r="CD1282">
        <v>105</v>
      </c>
      <c r="CE1282">
        <v>107</v>
      </c>
      <c r="CF1282">
        <v>107</v>
      </c>
      <c r="CG1282">
        <v>107</v>
      </c>
      <c r="CH1282">
        <v>105</v>
      </c>
      <c r="CI1282">
        <v>105</v>
      </c>
      <c r="CJ1282">
        <v>103</v>
      </c>
      <c r="CK1282">
        <v>105</v>
      </c>
      <c r="CL1282">
        <v>105</v>
      </c>
      <c r="CM1282">
        <v>108</v>
      </c>
      <c r="CN1282">
        <v>111</v>
      </c>
      <c r="CO1282">
        <v>110</v>
      </c>
      <c r="CP1282">
        <v>110</v>
      </c>
      <c r="CQ1282">
        <v>106</v>
      </c>
      <c r="CR1282">
        <v>112</v>
      </c>
      <c r="CS1282">
        <v>99</v>
      </c>
      <c r="CT1282">
        <v>98</v>
      </c>
      <c r="CU1282">
        <v>100</v>
      </c>
      <c r="CV1282">
        <v>103</v>
      </c>
      <c r="CW1282">
        <v>104</v>
      </c>
      <c r="CX1282" t="s">
        <v>2</v>
      </c>
      <c r="CY1282" t="s">
        <v>104</v>
      </c>
    </row>
    <row r="1283" spans="1:103" x14ac:dyDescent="0.25">
      <c r="A1283" t="s">
        <v>93</v>
      </c>
      <c r="B1283">
        <v>36.25</v>
      </c>
      <c r="C1283">
        <v>-115.0333</v>
      </c>
      <c r="D1283">
        <v>1880</v>
      </c>
      <c r="E1283" t="s">
        <v>1</v>
      </c>
      <c r="F1283">
        <v>165.8</v>
      </c>
      <c r="G1283">
        <v>1956</v>
      </c>
      <c r="H1283">
        <v>8</v>
      </c>
      <c r="I1283" t="s">
        <v>260</v>
      </c>
      <c r="J1283">
        <v>98</v>
      </c>
      <c r="K1283">
        <v>101</v>
      </c>
      <c r="L1283">
        <v>101</v>
      </c>
      <c r="M1283">
        <v>93</v>
      </c>
      <c r="N1283">
        <v>92</v>
      </c>
      <c r="O1283">
        <v>96</v>
      </c>
      <c r="P1283">
        <v>100</v>
      </c>
      <c r="Q1283">
        <v>103</v>
      </c>
      <c r="R1283">
        <v>105</v>
      </c>
      <c r="S1283">
        <v>105</v>
      </c>
      <c r="T1283">
        <v>107</v>
      </c>
      <c r="U1283">
        <v>107</v>
      </c>
      <c r="V1283">
        <v>106</v>
      </c>
      <c r="W1283">
        <v>99</v>
      </c>
      <c r="X1283">
        <v>90</v>
      </c>
      <c r="Y1283">
        <v>94</v>
      </c>
      <c r="Z1283">
        <v>98</v>
      </c>
      <c r="AA1283">
        <v>100</v>
      </c>
      <c r="AB1283">
        <v>102</v>
      </c>
      <c r="AC1283">
        <v>95</v>
      </c>
      <c r="AD1283">
        <v>98</v>
      </c>
      <c r="AE1283">
        <v>101</v>
      </c>
      <c r="AF1283">
        <v>103</v>
      </c>
      <c r="AG1283">
        <v>103</v>
      </c>
      <c r="AH1283">
        <v>105</v>
      </c>
      <c r="AI1283">
        <v>109</v>
      </c>
      <c r="AJ1283">
        <v>114</v>
      </c>
      <c r="AK1283">
        <v>111</v>
      </c>
      <c r="AL1283">
        <v>107</v>
      </c>
      <c r="AM1283">
        <v>103</v>
      </c>
      <c r="AN1283" s="5">
        <v>100</v>
      </c>
      <c r="AO1283" s="5">
        <v>96</v>
      </c>
      <c r="AP1283" s="5">
        <v>98</v>
      </c>
      <c r="AQ1283" s="5">
        <v>100</v>
      </c>
      <c r="AR1283" s="5">
        <v>102</v>
      </c>
      <c r="AS1283" s="5">
        <v>104</v>
      </c>
      <c r="AT1283" s="5">
        <v>108</v>
      </c>
      <c r="AU1283" s="5">
        <v>110</v>
      </c>
      <c r="AV1283" s="5">
        <v>109</v>
      </c>
      <c r="AW1283" s="5">
        <v>110</v>
      </c>
      <c r="AX1283" s="5">
        <v>107</v>
      </c>
      <c r="AY1283" s="5">
        <v>104</v>
      </c>
      <c r="AZ1283" s="5">
        <v>102</v>
      </c>
      <c r="BA1283" s="5">
        <v>102</v>
      </c>
      <c r="BB1283" s="5">
        <v>104</v>
      </c>
      <c r="BC1283" s="5">
        <v>106</v>
      </c>
      <c r="BD1283" s="5">
        <v>97</v>
      </c>
      <c r="BE1283" s="5">
        <v>105</v>
      </c>
      <c r="BF1283" s="5">
        <v>105</v>
      </c>
      <c r="BG1283" s="5">
        <v>105</v>
      </c>
      <c r="BH1283" s="5">
        <v>109</v>
      </c>
      <c r="BI1283" s="5">
        <v>108</v>
      </c>
      <c r="BJ1283" s="5">
        <v>99</v>
      </c>
      <c r="BK1283" s="5">
        <v>101</v>
      </c>
      <c r="BL1283" s="5">
        <v>99</v>
      </c>
      <c r="BM1283" s="5">
        <v>102</v>
      </c>
      <c r="BN1283" s="5">
        <v>103</v>
      </c>
      <c r="BO1283" s="5">
        <v>100</v>
      </c>
      <c r="BP1283" s="5">
        <v>99</v>
      </c>
      <c r="BQ1283" s="5">
        <v>102</v>
      </c>
      <c r="BR1283" s="5">
        <v>103</v>
      </c>
      <c r="BS1283">
        <v>103</v>
      </c>
      <c r="BT1283">
        <v>97</v>
      </c>
      <c r="BU1283">
        <v>98</v>
      </c>
      <c r="BV1283">
        <v>100</v>
      </c>
      <c r="BW1283">
        <v>101</v>
      </c>
      <c r="BX1283">
        <v>103</v>
      </c>
      <c r="BY1283">
        <v>104</v>
      </c>
      <c r="BZ1283">
        <v>105</v>
      </c>
      <c r="CA1283">
        <v>106</v>
      </c>
      <c r="CB1283">
        <v>107</v>
      </c>
      <c r="CC1283">
        <v>104</v>
      </c>
      <c r="CD1283">
        <v>103</v>
      </c>
      <c r="CE1283">
        <v>104</v>
      </c>
      <c r="CF1283">
        <v>104</v>
      </c>
      <c r="CG1283">
        <v>104</v>
      </c>
      <c r="CH1283">
        <v>105</v>
      </c>
      <c r="CI1283">
        <v>102</v>
      </c>
      <c r="CJ1283">
        <v>102</v>
      </c>
      <c r="CK1283">
        <v>102</v>
      </c>
      <c r="CL1283">
        <v>103</v>
      </c>
      <c r="CM1283">
        <v>106</v>
      </c>
      <c r="CN1283">
        <v>108</v>
      </c>
      <c r="CO1283">
        <v>110</v>
      </c>
      <c r="CP1283">
        <v>108</v>
      </c>
      <c r="CQ1283">
        <v>103</v>
      </c>
      <c r="CR1283">
        <v>100</v>
      </c>
      <c r="CS1283">
        <v>100</v>
      </c>
      <c r="CT1283">
        <v>97</v>
      </c>
      <c r="CU1283">
        <v>99</v>
      </c>
      <c r="CV1283">
        <v>102</v>
      </c>
      <c r="CW1283">
        <v>103</v>
      </c>
      <c r="CX1283" t="s">
        <v>2</v>
      </c>
      <c r="CY1283" t="s">
        <v>94</v>
      </c>
    </row>
    <row r="1284" spans="1:103" x14ac:dyDescent="0.25">
      <c r="A1284" t="s">
        <v>45</v>
      </c>
      <c r="B1284">
        <v>35.763599999999997</v>
      </c>
      <c r="C1284">
        <v>-117.3908</v>
      </c>
      <c r="D1284">
        <v>1695</v>
      </c>
      <c r="E1284" t="s">
        <v>1</v>
      </c>
      <c r="F1284">
        <v>90.8</v>
      </c>
      <c r="G1284">
        <v>1956</v>
      </c>
      <c r="H1284">
        <v>8</v>
      </c>
      <c r="I1284" t="s">
        <v>260</v>
      </c>
      <c r="J1284">
        <v>97</v>
      </c>
      <c r="K1284">
        <v>98</v>
      </c>
      <c r="L1284">
        <v>99</v>
      </c>
      <c r="M1284">
        <v>92</v>
      </c>
      <c r="N1284">
        <v>93</v>
      </c>
      <c r="O1284">
        <v>97</v>
      </c>
      <c r="P1284">
        <v>100</v>
      </c>
      <c r="Q1284">
        <v>102</v>
      </c>
      <c r="R1284">
        <v>104</v>
      </c>
      <c r="S1284">
        <v>106</v>
      </c>
      <c r="T1284">
        <v>106</v>
      </c>
      <c r="U1284">
        <v>108</v>
      </c>
      <c r="V1284">
        <v>107</v>
      </c>
      <c r="W1284">
        <v>98</v>
      </c>
      <c r="X1284">
        <v>89</v>
      </c>
      <c r="Y1284">
        <v>95</v>
      </c>
      <c r="Z1284">
        <v>100</v>
      </c>
      <c r="AA1284">
        <v>101</v>
      </c>
      <c r="AB1284">
        <v>98</v>
      </c>
      <c r="AC1284">
        <v>95</v>
      </c>
      <c r="AD1284">
        <v>100</v>
      </c>
      <c r="AE1284">
        <v>102</v>
      </c>
      <c r="AF1284">
        <v>104</v>
      </c>
      <c r="AG1284">
        <v>106</v>
      </c>
      <c r="AH1284">
        <v>105</v>
      </c>
      <c r="AI1284">
        <v>110</v>
      </c>
      <c r="AJ1284">
        <v>115</v>
      </c>
      <c r="AK1284">
        <v>118</v>
      </c>
      <c r="AL1284">
        <v>115</v>
      </c>
      <c r="AM1284">
        <v>105</v>
      </c>
      <c r="AN1284" s="5">
        <v>99</v>
      </c>
      <c r="AO1284" s="5">
        <v>98</v>
      </c>
      <c r="AP1284" s="5">
        <v>96</v>
      </c>
      <c r="AQ1284" s="5">
        <v>98</v>
      </c>
      <c r="AR1284" s="5">
        <v>102</v>
      </c>
      <c r="AS1284" s="5">
        <v>103</v>
      </c>
      <c r="AT1284" s="5">
        <v>108</v>
      </c>
      <c r="AU1284" s="5">
        <v>109</v>
      </c>
      <c r="AV1284" s="5">
        <v>111</v>
      </c>
      <c r="AW1284" s="5">
        <v>111</v>
      </c>
      <c r="AX1284" s="5">
        <v>108</v>
      </c>
      <c r="AY1284" s="5">
        <v>100</v>
      </c>
      <c r="AZ1284" s="5">
        <v>99</v>
      </c>
      <c r="BA1284" s="5">
        <v>100</v>
      </c>
      <c r="BB1284" s="5">
        <v>103</v>
      </c>
      <c r="BC1284" s="5">
        <v>105</v>
      </c>
      <c r="BD1284" s="5">
        <v>100</v>
      </c>
      <c r="BE1284" s="5">
        <v>102</v>
      </c>
      <c r="BF1284" s="5">
        <v>108</v>
      </c>
      <c r="BG1284" s="5">
        <v>108</v>
      </c>
      <c r="BH1284" s="5">
        <v>109</v>
      </c>
      <c r="BI1284" s="5">
        <v>110</v>
      </c>
      <c r="BJ1284" s="5">
        <v>107</v>
      </c>
      <c r="BK1284" s="5">
        <v>108</v>
      </c>
      <c r="BL1284" s="5">
        <v>98</v>
      </c>
      <c r="BM1284" s="5">
        <v>105</v>
      </c>
      <c r="BN1284" s="5">
        <v>106</v>
      </c>
      <c r="BO1284" s="5">
        <v>107</v>
      </c>
      <c r="BP1284" s="5">
        <v>108</v>
      </c>
      <c r="BQ1284" s="5">
        <v>108</v>
      </c>
      <c r="BR1284" s="5">
        <v>105</v>
      </c>
      <c r="BS1284">
        <v>105</v>
      </c>
      <c r="BT1284">
        <v>98</v>
      </c>
      <c r="BU1284">
        <v>96</v>
      </c>
      <c r="BV1284">
        <v>98</v>
      </c>
      <c r="BW1284">
        <v>102</v>
      </c>
      <c r="BX1284">
        <v>102</v>
      </c>
      <c r="BY1284">
        <v>104</v>
      </c>
      <c r="BZ1284">
        <v>104</v>
      </c>
      <c r="CA1284">
        <v>108</v>
      </c>
      <c r="CB1284">
        <v>107</v>
      </c>
      <c r="CC1284">
        <v>105</v>
      </c>
      <c r="CD1284">
        <v>104</v>
      </c>
      <c r="CE1284">
        <v>104</v>
      </c>
      <c r="CF1284">
        <v>105</v>
      </c>
      <c r="CG1284">
        <v>106</v>
      </c>
      <c r="CH1284">
        <v>100</v>
      </c>
      <c r="CI1284">
        <v>98</v>
      </c>
      <c r="CJ1284">
        <v>99</v>
      </c>
      <c r="CK1284">
        <v>102</v>
      </c>
      <c r="CL1284">
        <v>103</v>
      </c>
      <c r="CM1284">
        <v>105</v>
      </c>
      <c r="CN1284">
        <v>108</v>
      </c>
      <c r="CO1284">
        <v>111</v>
      </c>
      <c r="CP1284">
        <v>110</v>
      </c>
      <c r="CQ1284">
        <v>104</v>
      </c>
      <c r="CR1284">
        <v>102</v>
      </c>
      <c r="CS1284">
        <v>98</v>
      </c>
      <c r="CT1284">
        <v>99</v>
      </c>
      <c r="CU1284">
        <v>99</v>
      </c>
      <c r="CV1284">
        <v>100</v>
      </c>
      <c r="CW1284">
        <v>107</v>
      </c>
      <c r="CX1284" t="s">
        <v>5</v>
      </c>
      <c r="CY1284" t="s">
        <v>46</v>
      </c>
    </row>
    <row r="1285" spans="1:103" x14ac:dyDescent="0.25">
      <c r="A1285" t="s">
        <v>63</v>
      </c>
      <c r="B1285">
        <v>36.549999999999997</v>
      </c>
      <c r="C1285">
        <v>-114.45829999999999</v>
      </c>
      <c r="D1285">
        <v>1294</v>
      </c>
      <c r="E1285" t="s">
        <v>1</v>
      </c>
      <c r="F1285">
        <v>215.3</v>
      </c>
      <c r="G1285">
        <v>1956</v>
      </c>
      <c r="H1285">
        <v>8</v>
      </c>
      <c r="I1285" t="s">
        <v>260</v>
      </c>
      <c r="J1285">
        <v>101</v>
      </c>
      <c r="K1285">
        <v>101</v>
      </c>
      <c r="L1285">
        <v>104</v>
      </c>
      <c r="M1285">
        <v>105</v>
      </c>
      <c r="N1285">
        <v>99</v>
      </c>
      <c r="O1285">
        <v>96</v>
      </c>
      <c r="P1285">
        <v>98</v>
      </c>
      <c r="Q1285">
        <v>103</v>
      </c>
      <c r="R1285">
        <v>105</v>
      </c>
      <c r="S1285">
        <v>106</v>
      </c>
      <c r="T1285">
        <v>107</v>
      </c>
      <c r="U1285">
        <v>110</v>
      </c>
      <c r="V1285">
        <v>109</v>
      </c>
      <c r="W1285">
        <v>107</v>
      </c>
      <c r="X1285">
        <v>109</v>
      </c>
      <c r="Y1285">
        <v>94</v>
      </c>
      <c r="Z1285">
        <v>97</v>
      </c>
      <c r="AA1285">
        <v>101</v>
      </c>
      <c r="AB1285">
        <v>103</v>
      </c>
      <c r="AC1285">
        <v>103</v>
      </c>
      <c r="AD1285">
        <v>99</v>
      </c>
      <c r="AE1285">
        <v>102</v>
      </c>
      <c r="AF1285">
        <v>105</v>
      </c>
      <c r="AG1285">
        <v>105</v>
      </c>
      <c r="AH1285">
        <v>104</v>
      </c>
      <c r="AI1285">
        <v>107</v>
      </c>
      <c r="AJ1285">
        <v>112</v>
      </c>
      <c r="AK1285">
        <v>117</v>
      </c>
      <c r="AL1285">
        <v>112</v>
      </c>
      <c r="AM1285">
        <v>105</v>
      </c>
      <c r="AN1285" s="5">
        <v>101</v>
      </c>
      <c r="AO1285" s="5">
        <v>102</v>
      </c>
      <c r="AP1285" s="5">
        <v>98</v>
      </c>
      <c r="AQ1285" s="5">
        <v>100</v>
      </c>
      <c r="AR1285" s="5">
        <v>102</v>
      </c>
      <c r="AS1285" s="5">
        <v>103</v>
      </c>
      <c r="AT1285" s="5">
        <v>107</v>
      </c>
      <c r="AU1285" s="5">
        <v>110</v>
      </c>
      <c r="AV1285" s="5">
        <v>112</v>
      </c>
      <c r="AW1285" s="5">
        <v>112</v>
      </c>
      <c r="AX1285" s="5">
        <v>110</v>
      </c>
      <c r="AY1285" s="5">
        <v>105</v>
      </c>
      <c r="AZ1285" s="5">
        <v>103</v>
      </c>
      <c r="BA1285" s="5">
        <v>111</v>
      </c>
      <c r="BB1285" s="5">
        <v>105</v>
      </c>
      <c r="BC1285" s="5">
        <v>108</v>
      </c>
      <c r="BD1285" s="5">
        <v>108</v>
      </c>
      <c r="BE1285" s="5">
        <v>95</v>
      </c>
      <c r="BF1285" s="5">
        <v>108</v>
      </c>
      <c r="BG1285" s="5">
        <v>109</v>
      </c>
      <c r="BH1285" s="5">
        <v>109</v>
      </c>
      <c r="BI1285" s="5">
        <v>111</v>
      </c>
      <c r="BJ1285" s="5">
        <v>111</v>
      </c>
      <c r="BK1285" s="5">
        <v>99</v>
      </c>
      <c r="BL1285" s="5">
        <v>106</v>
      </c>
      <c r="BM1285" s="5">
        <v>102</v>
      </c>
      <c r="BN1285" s="5">
        <v>104</v>
      </c>
      <c r="BO1285" s="5">
        <v>104</v>
      </c>
      <c r="BP1285" s="5">
        <v>105</v>
      </c>
      <c r="BQ1285" s="5">
        <v>98</v>
      </c>
      <c r="BR1285" s="5">
        <v>104</v>
      </c>
      <c r="BS1285">
        <v>106</v>
      </c>
      <c r="BT1285">
        <v>105</v>
      </c>
      <c r="BU1285">
        <v>101</v>
      </c>
      <c r="BV1285">
        <v>100</v>
      </c>
      <c r="BW1285">
        <v>101</v>
      </c>
      <c r="BX1285">
        <v>103</v>
      </c>
      <c r="BY1285">
        <v>105</v>
      </c>
      <c r="BZ1285">
        <v>105</v>
      </c>
      <c r="CA1285">
        <v>107</v>
      </c>
      <c r="CB1285">
        <v>109</v>
      </c>
      <c r="CC1285">
        <v>109</v>
      </c>
      <c r="CD1285">
        <v>106</v>
      </c>
      <c r="CE1285">
        <v>103</v>
      </c>
      <c r="CF1285">
        <v>102</v>
      </c>
      <c r="CG1285">
        <v>107</v>
      </c>
      <c r="CH1285">
        <v>106</v>
      </c>
      <c r="CI1285">
        <v>105</v>
      </c>
      <c r="CJ1285">
        <v>105</v>
      </c>
      <c r="CK1285">
        <v>104</v>
      </c>
      <c r="CL1285">
        <v>104</v>
      </c>
      <c r="CM1285">
        <v>105</v>
      </c>
      <c r="CN1285">
        <v>107</v>
      </c>
      <c r="CO1285">
        <v>108</v>
      </c>
      <c r="CP1285">
        <v>110</v>
      </c>
      <c r="CQ1285">
        <v>112</v>
      </c>
      <c r="CR1285">
        <v>107</v>
      </c>
      <c r="CS1285">
        <v>102</v>
      </c>
      <c r="CT1285">
        <v>101</v>
      </c>
      <c r="CU1285">
        <v>100</v>
      </c>
      <c r="CV1285">
        <v>102</v>
      </c>
      <c r="CW1285">
        <v>103</v>
      </c>
      <c r="CX1285" t="s">
        <v>2</v>
      </c>
      <c r="CY1285" t="s">
        <v>64</v>
      </c>
    </row>
    <row r="1286" spans="1:103" x14ac:dyDescent="0.25">
      <c r="A1286" t="s">
        <v>105</v>
      </c>
      <c r="B1286">
        <v>35.383299999999998</v>
      </c>
      <c r="C1286">
        <v>-116.11669999999999</v>
      </c>
      <c r="D1286">
        <v>1050</v>
      </c>
      <c r="E1286" t="s">
        <v>1</v>
      </c>
      <c r="F1286">
        <v>137.6</v>
      </c>
      <c r="G1286">
        <v>1956</v>
      </c>
      <c r="H1286">
        <v>8</v>
      </c>
      <c r="I1286" t="s">
        <v>260</v>
      </c>
      <c r="J1286">
        <v>100</v>
      </c>
      <c r="K1286">
        <v>101</v>
      </c>
      <c r="L1286">
        <v>105</v>
      </c>
      <c r="M1286">
        <v>98</v>
      </c>
      <c r="N1286">
        <v>94</v>
      </c>
      <c r="O1286">
        <v>97</v>
      </c>
      <c r="P1286">
        <v>101</v>
      </c>
      <c r="Q1286">
        <v>101</v>
      </c>
      <c r="R1286">
        <v>107</v>
      </c>
      <c r="S1286">
        <v>107</v>
      </c>
      <c r="T1286">
        <v>108</v>
      </c>
      <c r="U1286">
        <v>109</v>
      </c>
      <c r="V1286">
        <v>108</v>
      </c>
      <c r="W1286">
        <v>98</v>
      </c>
      <c r="X1286">
        <v>91</v>
      </c>
      <c r="Y1286">
        <v>95</v>
      </c>
      <c r="Z1286">
        <v>100</v>
      </c>
      <c r="AA1286">
        <v>102</v>
      </c>
      <c r="AB1286">
        <v>103</v>
      </c>
      <c r="AC1286">
        <v>97</v>
      </c>
      <c r="AD1286">
        <v>103</v>
      </c>
      <c r="AE1286">
        <v>105</v>
      </c>
      <c r="AF1286">
        <v>105</v>
      </c>
      <c r="AG1286">
        <v>105</v>
      </c>
      <c r="AH1286">
        <v>105</v>
      </c>
      <c r="AI1286">
        <v>113</v>
      </c>
      <c r="AJ1286">
        <v>117</v>
      </c>
      <c r="AK1286">
        <v>114</v>
      </c>
      <c r="AL1286">
        <v>108</v>
      </c>
      <c r="AM1286">
        <v>106</v>
      </c>
      <c r="AN1286" s="5">
        <v>103</v>
      </c>
      <c r="AO1286" s="5">
        <v>99</v>
      </c>
      <c r="AP1286" s="5">
        <v>98</v>
      </c>
      <c r="AQ1286" s="5">
        <v>100</v>
      </c>
      <c r="AR1286" s="5">
        <v>102</v>
      </c>
      <c r="AS1286" s="5">
        <v>105</v>
      </c>
      <c r="AT1286" s="5">
        <v>109</v>
      </c>
      <c r="AU1286" s="5">
        <v>111</v>
      </c>
      <c r="AV1286" s="5">
        <v>113</v>
      </c>
      <c r="AW1286" s="5">
        <v>113</v>
      </c>
      <c r="AX1286" s="5">
        <v>111</v>
      </c>
      <c r="AY1286" s="5">
        <v>105</v>
      </c>
      <c r="AZ1286" s="5">
        <v>102</v>
      </c>
      <c r="BA1286" s="5">
        <v>103</v>
      </c>
      <c r="BB1286" s="5">
        <v>106</v>
      </c>
      <c r="BC1286" s="5">
        <v>108</v>
      </c>
      <c r="BD1286" s="5">
        <v>96</v>
      </c>
      <c r="BE1286" s="5">
        <v>107</v>
      </c>
      <c r="BF1286" s="5">
        <v>110</v>
      </c>
      <c r="BG1286" s="5">
        <v>107</v>
      </c>
      <c r="BH1286" s="5">
        <v>111</v>
      </c>
      <c r="BI1286" s="5">
        <v>113</v>
      </c>
      <c r="BJ1286" s="5">
        <v>106</v>
      </c>
      <c r="BK1286" s="5">
        <v>107</v>
      </c>
      <c r="BL1286" s="5">
        <v>97</v>
      </c>
      <c r="BM1286" s="5">
        <v>105</v>
      </c>
      <c r="BN1286" s="5">
        <v>106</v>
      </c>
      <c r="BO1286" s="5">
        <v>108</v>
      </c>
      <c r="BP1286" s="5">
        <v>107</v>
      </c>
      <c r="BQ1286" s="5">
        <v>108</v>
      </c>
      <c r="BR1286" s="5">
        <v>106</v>
      </c>
      <c r="BS1286">
        <v>105</v>
      </c>
      <c r="BT1286">
        <v>101</v>
      </c>
      <c r="BU1286">
        <v>99</v>
      </c>
      <c r="BV1286">
        <v>100</v>
      </c>
      <c r="BW1286">
        <v>102</v>
      </c>
      <c r="BX1286">
        <v>105</v>
      </c>
      <c r="BY1286">
        <v>106</v>
      </c>
      <c r="BZ1286">
        <v>107</v>
      </c>
      <c r="CA1286">
        <v>109</v>
      </c>
      <c r="CB1286">
        <v>108</v>
      </c>
      <c r="CC1286">
        <v>108</v>
      </c>
      <c r="CD1286">
        <v>105</v>
      </c>
      <c r="CE1286">
        <v>106</v>
      </c>
      <c r="CF1286">
        <v>107</v>
      </c>
      <c r="CG1286">
        <v>106</v>
      </c>
      <c r="CH1286">
        <v>104</v>
      </c>
      <c r="CI1286">
        <v>104</v>
      </c>
      <c r="CJ1286">
        <v>104</v>
      </c>
      <c r="CK1286">
        <v>103</v>
      </c>
      <c r="CL1286">
        <v>104</v>
      </c>
      <c r="CM1286">
        <v>106</v>
      </c>
      <c r="CN1286">
        <v>111</v>
      </c>
      <c r="CO1286">
        <v>112</v>
      </c>
      <c r="CP1286">
        <v>113</v>
      </c>
      <c r="CQ1286">
        <v>107</v>
      </c>
      <c r="CR1286">
        <v>102</v>
      </c>
      <c r="CS1286">
        <v>98</v>
      </c>
      <c r="CT1286">
        <v>100</v>
      </c>
      <c r="CU1286">
        <v>101</v>
      </c>
      <c r="CV1286">
        <v>103</v>
      </c>
      <c r="CW1286">
        <v>106</v>
      </c>
      <c r="CX1286" t="s">
        <v>5</v>
      </c>
      <c r="CY1286" t="s">
        <v>106</v>
      </c>
    </row>
    <row r="1287" spans="1:103" x14ac:dyDescent="0.25">
      <c r="A1287" t="s">
        <v>57</v>
      </c>
      <c r="B1287">
        <v>36.533299999999997</v>
      </c>
      <c r="C1287">
        <v>-116.88330000000001</v>
      </c>
      <c r="D1287">
        <v>-151</v>
      </c>
      <c r="E1287" t="s">
        <v>1</v>
      </c>
      <c r="F1287">
        <v>8</v>
      </c>
      <c r="G1287">
        <v>1956</v>
      </c>
      <c r="H1287">
        <v>8</v>
      </c>
      <c r="I1287" t="s">
        <v>260</v>
      </c>
      <c r="J1287">
        <v>109</v>
      </c>
      <c r="K1287">
        <v>108</v>
      </c>
      <c r="L1287">
        <v>110</v>
      </c>
      <c r="M1287">
        <v>107</v>
      </c>
      <c r="N1287">
        <v>103</v>
      </c>
      <c r="O1287">
        <v>104</v>
      </c>
      <c r="P1287">
        <v>110</v>
      </c>
      <c r="Q1287">
        <v>113</v>
      </c>
      <c r="R1287">
        <v>115</v>
      </c>
      <c r="S1287">
        <v>115</v>
      </c>
      <c r="T1287">
        <v>115</v>
      </c>
      <c r="U1287">
        <v>118</v>
      </c>
      <c r="V1287">
        <v>113</v>
      </c>
      <c r="W1287">
        <v>113</v>
      </c>
      <c r="X1287">
        <v>107</v>
      </c>
      <c r="Y1287">
        <v>104</v>
      </c>
      <c r="Z1287">
        <v>109</v>
      </c>
      <c r="AA1287">
        <v>110</v>
      </c>
      <c r="AB1287">
        <v>109</v>
      </c>
      <c r="AC1287">
        <v>105</v>
      </c>
      <c r="AD1287">
        <v>110</v>
      </c>
      <c r="AE1287">
        <v>112</v>
      </c>
      <c r="AF1287">
        <v>114</v>
      </c>
      <c r="AG1287">
        <v>113</v>
      </c>
      <c r="AH1287">
        <v>112</v>
      </c>
      <c r="AI1287">
        <v>120</v>
      </c>
      <c r="AJ1287">
        <v>124</v>
      </c>
      <c r="AK1287">
        <v>125</v>
      </c>
      <c r="AL1287">
        <v>120</v>
      </c>
      <c r="AM1287">
        <v>117</v>
      </c>
      <c r="AN1287" s="5">
        <v>109</v>
      </c>
      <c r="AO1287" s="5">
        <v>104</v>
      </c>
      <c r="AP1287" s="5">
        <v>106</v>
      </c>
      <c r="AQ1287" s="5">
        <v>107</v>
      </c>
      <c r="AR1287" s="5">
        <v>110</v>
      </c>
      <c r="AS1287" s="5">
        <v>114</v>
      </c>
      <c r="AT1287" s="5">
        <v>117</v>
      </c>
      <c r="AU1287" s="5">
        <v>117</v>
      </c>
      <c r="AV1287" s="5">
        <v>121</v>
      </c>
      <c r="AW1287" s="5">
        <v>120</v>
      </c>
      <c r="AX1287" s="5">
        <v>116</v>
      </c>
      <c r="AY1287" s="5">
        <v>113</v>
      </c>
      <c r="AZ1287" s="5">
        <v>110</v>
      </c>
      <c r="BA1287" s="5">
        <v>111</v>
      </c>
      <c r="BB1287" s="5">
        <v>113</v>
      </c>
      <c r="BC1287" s="5">
        <v>114</v>
      </c>
      <c r="BD1287" s="5">
        <v>113</v>
      </c>
      <c r="BE1287" s="5">
        <v>113</v>
      </c>
      <c r="BF1287" s="5">
        <v>117</v>
      </c>
      <c r="BG1287" s="5">
        <v>118</v>
      </c>
      <c r="BH1287" s="5">
        <v>118</v>
      </c>
      <c r="BI1287" s="5">
        <v>113</v>
      </c>
      <c r="BJ1287" s="5">
        <v>115</v>
      </c>
      <c r="BK1287" s="5">
        <v>116</v>
      </c>
      <c r="BL1287" s="5">
        <v>115</v>
      </c>
      <c r="BM1287" s="5">
        <v>110</v>
      </c>
      <c r="BN1287" s="5">
        <v>113</v>
      </c>
      <c r="BO1287" s="5">
        <v>114</v>
      </c>
      <c r="BP1287" s="5">
        <v>114</v>
      </c>
      <c r="BQ1287" s="5">
        <v>115</v>
      </c>
      <c r="BR1287" s="5">
        <v>113</v>
      </c>
      <c r="BS1287">
        <v>111</v>
      </c>
      <c r="BT1287">
        <v>106</v>
      </c>
      <c r="BU1287">
        <v>105</v>
      </c>
      <c r="BV1287">
        <v>108</v>
      </c>
      <c r="BW1287">
        <v>110</v>
      </c>
      <c r="BX1287">
        <v>110</v>
      </c>
      <c r="BY1287">
        <v>112</v>
      </c>
      <c r="BZ1287">
        <v>114</v>
      </c>
      <c r="CA1287">
        <v>114</v>
      </c>
      <c r="CB1287">
        <v>115</v>
      </c>
      <c r="CC1287">
        <v>114</v>
      </c>
      <c r="CD1287">
        <v>112</v>
      </c>
      <c r="CE1287">
        <v>114</v>
      </c>
      <c r="CF1287">
        <v>115</v>
      </c>
      <c r="CG1287">
        <v>114</v>
      </c>
      <c r="CH1287">
        <v>111</v>
      </c>
      <c r="CI1287">
        <v>110</v>
      </c>
      <c r="CJ1287">
        <v>111</v>
      </c>
      <c r="CK1287">
        <v>112</v>
      </c>
      <c r="CL1287">
        <v>112</v>
      </c>
      <c r="CM1287">
        <v>113</v>
      </c>
      <c r="CN1287">
        <v>115</v>
      </c>
      <c r="CO1287">
        <v>120</v>
      </c>
      <c r="CP1287">
        <v>119</v>
      </c>
      <c r="CQ1287">
        <v>115</v>
      </c>
      <c r="CR1287">
        <v>112</v>
      </c>
      <c r="CS1287">
        <v>108</v>
      </c>
      <c r="CT1287">
        <v>108</v>
      </c>
      <c r="CU1287">
        <v>109</v>
      </c>
      <c r="CV1287">
        <v>110</v>
      </c>
      <c r="CW1287">
        <v>113</v>
      </c>
      <c r="CX1287" t="s">
        <v>5</v>
      </c>
      <c r="CY1287" t="s">
        <v>58</v>
      </c>
    </row>
    <row r="1288" spans="1:103" x14ac:dyDescent="0.25">
      <c r="A1288" t="s">
        <v>29</v>
      </c>
      <c r="B1288">
        <v>36.450000000000003</v>
      </c>
      <c r="C1288">
        <v>-116.86669999999999</v>
      </c>
      <c r="D1288">
        <v>-168</v>
      </c>
      <c r="E1288" t="s">
        <v>1</v>
      </c>
      <c r="F1288">
        <v>1.4</v>
      </c>
      <c r="G1288">
        <v>1956</v>
      </c>
      <c r="H1288">
        <v>8</v>
      </c>
      <c r="I1288" t="s">
        <v>260</v>
      </c>
      <c r="J1288">
        <v>107</v>
      </c>
      <c r="K1288">
        <v>108</v>
      </c>
      <c r="L1288">
        <v>106</v>
      </c>
      <c r="M1288">
        <v>103</v>
      </c>
      <c r="N1288">
        <v>96</v>
      </c>
      <c r="O1288">
        <v>102</v>
      </c>
      <c r="P1288">
        <v>108</v>
      </c>
      <c r="Q1288">
        <v>110</v>
      </c>
      <c r="R1288">
        <v>114</v>
      </c>
      <c r="S1288">
        <v>114</v>
      </c>
      <c r="T1288">
        <v>115</v>
      </c>
      <c r="U1288">
        <v>117</v>
      </c>
      <c r="V1288">
        <v>112</v>
      </c>
      <c r="W1288">
        <v>109</v>
      </c>
      <c r="X1288">
        <v>98</v>
      </c>
      <c r="Y1288">
        <v>103</v>
      </c>
      <c r="Z1288">
        <v>107</v>
      </c>
      <c r="AA1288">
        <v>109</v>
      </c>
      <c r="AB1288">
        <v>108</v>
      </c>
      <c r="AC1288">
        <v>104</v>
      </c>
      <c r="AD1288">
        <v>107</v>
      </c>
      <c r="AE1288">
        <v>112</v>
      </c>
      <c r="AF1288">
        <v>113</v>
      </c>
      <c r="AG1288">
        <v>114</v>
      </c>
      <c r="AH1288">
        <v>111</v>
      </c>
      <c r="AI1288">
        <v>118</v>
      </c>
      <c r="AJ1288">
        <v>122</v>
      </c>
      <c r="AK1288">
        <v>124</v>
      </c>
      <c r="AL1288">
        <v>120</v>
      </c>
      <c r="AM1288">
        <v>114</v>
      </c>
      <c r="AN1288" s="5">
        <v>109</v>
      </c>
      <c r="AO1288" s="5">
        <v>103</v>
      </c>
      <c r="AP1288" s="5">
        <v>104</v>
      </c>
      <c r="AQ1288" s="5">
        <v>107</v>
      </c>
      <c r="AR1288" s="5">
        <v>109</v>
      </c>
      <c r="AS1288" s="5">
        <v>112</v>
      </c>
      <c r="AT1288" s="5">
        <v>115</v>
      </c>
      <c r="AU1288" s="5">
        <v>117</v>
      </c>
      <c r="AV1288" s="5">
        <v>121</v>
      </c>
      <c r="AW1288" s="5">
        <v>119</v>
      </c>
      <c r="AX1288" s="5">
        <v>116</v>
      </c>
      <c r="AY1288" s="5">
        <v>108</v>
      </c>
      <c r="AZ1288" s="5">
        <v>107</v>
      </c>
      <c r="BA1288" s="5">
        <v>110</v>
      </c>
      <c r="BB1288" s="5">
        <v>113</v>
      </c>
      <c r="BC1288" s="5">
        <v>113</v>
      </c>
      <c r="BD1288" s="5">
        <v>113</v>
      </c>
      <c r="BE1288" s="5">
        <v>111</v>
      </c>
      <c r="BF1288" s="5">
        <v>116</v>
      </c>
      <c r="BG1288" s="5">
        <v>115</v>
      </c>
      <c r="BH1288" s="5">
        <v>118</v>
      </c>
      <c r="BI1288" s="5">
        <v>117</v>
      </c>
      <c r="BJ1288" s="5">
        <v>114</v>
      </c>
      <c r="BK1288" s="5">
        <v>114</v>
      </c>
      <c r="BL1288" s="5">
        <v>109</v>
      </c>
      <c r="BM1288" s="5">
        <v>112</v>
      </c>
      <c r="BN1288" s="5">
        <v>114</v>
      </c>
      <c r="BO1288" s="5">
        <v>112</v>
      </c>
      <c r="BP1288" s="5">
        <v>113</v>
      </c>
      <c r="BQ1288" s="5">
        <v>114</v>
      </c>
      <c r="BR1288" s="5">
        <v>114</v>
      </c>
      <c r="BS1288">
        <v>112</v>
      </c>
      <c r="BT1288">
        <v>106</v>
      </c>
      <c r="BU1288">
        <v>105</v>
      </c>
      <c r="BV1288">
        <v>108</v>
      </c>
      <c r="BW1288">
        <v>109</v>
      </c>
      <c r="BX1288">
        <v>108</v>
      </c>
      <c r="BY1288">
        <v>111</v>
      </c>
      <c r="BZ1288">
        <v>113</v>
      </c>
      <c r="CA1288">
        <v>113</v>
      </c>
      <c r="CB1288">
        <v>114</v>
      </c>
      <c r="CC1288">
        <v>112</v>
      </c>
      <c r="CD1288">
        <v>110</v>
      </c>
      <c r="CE1288">
        <v>112</v>
      </c>
      <c r="CF1288">
        <v>114</v>
      </c>
      <c r="CG1288">
        <v>113</v>
      </c>
      <c r="CH1288">
        <v>111</v>
      </c>
      <c r="CI1288">
        <v>108</v>
      </c>
      <c r="CJ1288">
        <v>111</v>
      </c>
      <c r="CK1288">
        <v>112</v>
      </c>
      <c r="CL1288">
        <v>111</v>
      </c>
      <c r="CM1288">
        <v>113</v>
      </c>
      <c r="CN1288">
        <v>115</v>
      </c>
      <c r="CO1288">
        <v>120</v>
      </c>
      <c r="CP1288">
        <v>118</v>
      </c>
      <c r="CQ1288">
        <v>111</v>
      </c>
      <c r="CR1288">
        <v>108</v>
      </c>
      <c r="CS1288">
        <v>107</v>
      </c>
      <c r="CT1288">
        <v>106</v>
      </c>
      <c r="CU1288">
        <v>109</v>
      </c>
      <c r="CV1288">
        <v>109</v>
      </c>
      <c r="CW1288">
        <v>114</v>
      </c>
      <c r="CX1288" t="s">
        <v>5</v>
      </c>
      <c r="CY1288" t="s">
        <v>30</v>
      </c>
    </row>
    <row r="1289" spans="1:103" x14ac:dyDescent="0.25">
      <c r="BS1289" cm="1">
        <f t="array" ref="BS1289">SUMPRODUCT(--(MOD(AN1288:BR1288,5)=0))</f>
        <v>3</v>
      </c>
      <c r="BT1289">
        <f>AVERAGE(AN1288:BR1288)</f>
        <v>112.54838709677419</v>
      </c>
    </row>
    <row r="1290" spans="1:103" x14ac:dyDescent="0.25">
      <c r="D1290" s="5">
        <f>AVERAGE(D1254:D1287)</f>
        <v>3083.4117647058824</v>
      </c>
      <c r="AN1290" s="5">
        <f>AVERAGE(AN1254:AN1287)</f>
        <v>94.044117647058826</v>
      </c>
      <c r="AO1290" s="5">
        <f t="shared" ref="AO1290:BR1290" si="2559">AVERAGE(AO1254:AO1287)</f>
        <v>91.147058823529406</v>
      </c>
      <c r="AP1290" s="5">
        <f t="shared" si="2559"/>
        <v>91.647058823529406</v>
      </c>
      <c r="AQ1290" s="5">
        <f t="shared" si="2559"/>
        <v>93.647058823529406</v>
      </c>
      <c r="AR1290" s="5">
        <f t="shared" si="2559"/>
        <v>96.205882352941174</v>
      </c>
      <c r="AS1290" s="5">
        <f t="shared" si="2559"/>
        <v>98.058823529411768</v>
      </c>
      <c r="AT1290" s="5">
        <f t="shared" si="2559"/>
        <v>101.08823529411765</v>
      </c>
      <c r="AU1290" s="5">
        <f t="shared" si="2559"/>
        <v>103.30882352941177</v>
      </c>
      <c r="AV1290" s="5">
        <f t="shared" si="2559"/>
        <v>104.76470588235294</v>
      </c>
      <c r="AW1290" s="5">
        <f t="shared" si="2559"/>
        <v>103.97058823529412</v>
      </c>
      <c r="AX1290" s="5">
        <f t="shared" si="2559"/>
        <v>101.05882352941177</v>
      </c>
      <c r="AY1290" s="5">
        <f t="shared" si="2559"/>
        <v>96.852941176470594</v>
      </c>
      <c r="AZ1290" s="5">
        <f t="shared" si="2559"/>
        <v>95.029411764705884</v>
      </c>
      <c r="BA1290" s="5">
        <f t="shared" si="2559"/>
        <v>94.794117647058826</v>
      </c>
      <c r="BB1290" s="5">
        <f t="shared" si="2559"/>
        <v>97.661764705882348</v>
      </c>
      <c r="BC1290" s="5">
        <f t="shared" si="2559"/>
        <v>100.32352941176471</v>
      </c>
      <c r="BD1290" s="5">
        <f t="shared" si="2559"/>
        <v>97.32352941176471</v>
      </c>
      <c r="BE1290" s="5">
        <f t="shared" si="2559"/>
        <v>96</v>
      </c>
      <c r="BF1290" s="5">
        <f t="shared" si="2559"/>
        <v>100.17647058823529</v>
      </c>
      <c r="BG1290" s="5">
        <f t="shared" si="2559"/>
        <v>100.70588235294117</v>
      </c>
      <c r="BH1290" s="5">
        <f t="shared" si="2559"/>
        <v>102.26470588235294</v>
      </c>
      <c r="BI1290" s="5">
        <f t="shared" si="2559"/>
        <v>102.38235294117646</v>
      </c>
      <c r="BJ1290" s="5">
        <f t="shared" si="2559"/>
        <v>99.117647058823536</v>
      </c>
      <c r="BK1290" s="5">
        <f t="shared" si="2559"/>
        <v>100.29411764705883</v>
      </c>
      <c r="BL1290" s="5">
        <f t="shared" si="2559"/>
        <v>95.382352941176464</v>
      </c>
      <c r="BM1290" s="5">
        <f t="shared" si="2559"/>
        <v>96.441176470588232</v>
      </c>
      <c r="BN1290" s="5">
        <f t="shared" si="2559"/>
        <v>96.970588235294116</v>
      </c>
      <c r="BO1290" s="5">
        <f t="shared" si="2559"/>
        <v>97.117647058823536</v>
      </c>
      <c r="BP1290" s="5">
        <f t="shared" si="2559"/>
        <v>97.191176470588232</v>
      </c>
      <c r="BQ1290" s="5">
        <f t="shared" si="2559"/>
        <v>98.941176470588232</v>
      </c>
      <c r="BR1290" s="5">
        <f t="shared" si="2559"/>
        <v>98.411764705882348</v>
      </c>
    </row>
    <row r="1291" spans="1:103" x14ac:dyDescent="0.25">
      <c r="AI1291" s="13">
        <f>-AM1291/(AVERAGE(D1254:D1287)-D1288)</f>
        <v>-4.4315883218733129E-3</v>
      </c>
      <c r="AJ1291" t="s">
        <v>263</v>
      </c>
      <c r="AK1291">
        <f>AVERAGE(AN1288:BR1288)</f>
        <v>112.54838709677419</v>
      </c>
      <c r="AL1291">
        <f>AVERAGE(AN1290:BR1290)</f>
        <v>98.139468690702103</v>
      </c>
      <c r="AM1291">
        <f>AK1291-AL1291</f>
        <v>14.40891840607209</v>
      </c>
      <c r="AN1291" s="5">
        <f>AN1290+$AM1291</f>
        <v>108.45303605313092</v>
      </c>
      <c r="AO1291" s="5">
        <f t="shared" ref="AO1291:BR1291" si="2560">AO1290+$AM1291</f>
        <v>105.5559772296015</v>
      </c>
      <c r="AP1291" s="5">
        <f t="shared" si="2560"/>
        <v>106.0559772296015</v>
      </c>
      <c r="AQ1291" s="5">
        <f t="shared" si="2560"/>
        <v>108.0559772296015</v>
      </c>
      <c r="AR1291" s="5">
        <f t="shared" si="2560"/>
        <v>110.61480075901326</v>
      </c>
      <c r="AS1291" s="5">
        <f t="shared" si="2560"/>
        <v>112.46774193548386</v>
      </c>
      <c r="AT1291" s="5">
        <f t="shared" si="2560"/>
        <v>115.49715370018974</v>
      </c>
      <c r="AU1291" s="5">
        <f t="shared" si="2560"/>
        <v>117.71774193548386</v>
      </c>
      <c r="AV1291" s="5">
        <f t="shared" si="2560"/>
        <v>119.17362428842503</v>
      </c>
      <c r="AW1291" s="5">
        <f t="shared" si="2560"/>
        <v>118.37950664136621</v>
      </c>
      <c r="AX1291" s="5">
        <f t="shared" si="2560"/>
        <v>115.46774193548386</v>
      </c>
      <c r="AY1291" s="5">
        <f t="shared" si="2560"/>
        <v>111.26185958254268</v>
      </c>
      <c r="AZ1291" s="5">
        <f t="shared" si="2560"/>
        <v>109.43833017077797</v>
      </c>
      <c r="BA1291" s="5">
        <f t="shared" si="2560"/>
        <v>109.20303605313092</v>
      </c>
      <c r="BB1291" s="5">
        <f t="shared" si="2560"/>
        <v>112.07068311195444</v>
      </c>
      <c r="BC1291" s="5">
        <f t="shared" si="2560"/>
        <v>114.7324478178368</v>
      </c>
      <c r="BD1291" s="5">
        <f t="shared" si="2560"/>
        <v>111.7324478178368</v>
      </c>
      <c r="BE1291" s="5">
        <f t="shared" si="2560"/>
        <v>110.40891840607209</v>
      </c>
      <c r="BF1291" s="5">
        <f t="shared" si="2560"/>
        <v>114.58538899430738</v>
      </c>
      <c r="BG1291" s="5">
        <f t="shared" si="2560"/>
        <v>115.11480075901326</v>
      </c>
      <c r="BH1291" s="5">
        <f t="shared" si="2560"/>
        <v>116.67362428842503</v>
      </c>
      <c r="BI1291" s="5">
        <f t="shared" si="2560"/>
        <v>116.79127134724855</v>
      </c>
      <c r="BJ1291" s="5">
        <f t="shared" si="2560"/>
        <v>113.52656546489563</v>
      </c>
      <c r="BK1291" s="5">
        <f t="shared" si="2560"/>
        <v>114.70303605313092</v>
      </c>
      <c r="BL1291" s="5">
        <f t="shared" si="2560"/>
        <v>109.79127134724855</v>
      </c>
      <c r="BM1291" s="5">
        <f t="shared" si="2560"/>
        <v>110.85009487666032</v>
      </c>
      <c r="BN1291" s="5">
        <f t="shared" si="2560"/>
        <v>111.37950664136621</v>
      </c>
      <c r="BO1291" s="5">
        <f t="shared" si="2560"/>
        <v>111.52656546489563</v>
      </c>
      <c r="BP1291" s="5">
        <f t="shared" si="2560"/>
        <v>111.60009487666032</v>
      </c>
      <c r="BQ1291" s="5">
        <f t="shared" si="2560"/>
        <v>113.35009487666032</v>
      </c>
      <c r="BR1291" s="5">
        <f t="shared" si="2560"/>
        <v>112.82068311195444</v>
      </c>
    </row>
    <row r="1292" spans="1:103" x14ac:dyDescent="0.25">
      <c r="AI1292" s="11"/>
      <c r="AN1292" s="5">
        <f>AN1288-AN1291</f>
        <v>0.54696394686908434</v>
      </c>
      <c r="AO1292" s="5">
        <f t="shared" ref="AO1292:BR1292" si="2561">AO1288-AO1291</f>
        <v>-2.5559772296014955</v>
      </c>
      <c r="AP1292" s="5">
        <f t="shared" si="2561"/>
        <v>-2.0559772296014955</v>
      </c>
      <c r="AQ1292" s="5">
        <f t="shared" si="2561"/>
        <v>-1.0559772296014955</v>
      </c>
      <c r="AR1292" s="5">
        <f t="shared" si="2561"/>
        <v>-1.6148007590132636</v>
      </c>
      <c r="AS1292" s="5">
        <f t="shared" si="2561"/>
        <v>-0.46774193548385767</v>
      </c>
      <c r="AT1292" s="5">
        <f t="shared" si="2561"/>
        <v>-0.4971537001897417</v>
      </c>
      <c r="AU1292" s="5">
        <f t="shared" si="2561"/>
        <v>-0.71774193548385767</v>
      </c>
      <c r="AV1292" s="5">
        <f t="shared" si="2561"/>
        <v>1.8263757115749684</v>
      </c>
      <c r="AW1292" s="5">
        <f t="shared" si="2561"/>
        <v>0.6204933586337944</v>
      </c>
      <c r="AX1292" s="5">
        <f t="shared" si="2561"/>
        <v>0.53225806451614233</v>
      </c>
      <c r="AY1292" s="5">
        <f t="shared" si="2561"/>
        <v>-3.2618595825426837</v>
      </c>
      <c r="AZ1292" s="5">
        <f t="shared" si="2561"/>
        <v>-2.4383301707779736</v>
      </c>
      <c r="BA1292" s="5">
        <f t="shared" si="2561"/>
        <v>0.79696394686908434</v>
      </c>
      <c r="BB1292" s="5">
        <f t="shared" si="2561"/>
        <v>0.92931688804556245</v>
      </c>
      <c r="BC1292" s="5">
        <f t="shared" si="2561"/>
        <v>-1.7324478178367997</v>
      </c>
      <c r="BD1292" s="5">
        <f t="shared" si="2561"/>
        <v>1.2675521821632003</v>
      </c>
      <c r="BE1292" s="5">
        <f t="shared" si="2561"/>
        <v>0.59108159392791038</v>
      </c>
      <c r="BF1292" s="5">
        <f t="shared" si="2561"/>
        <v>1.4146110056926204</v>
      </c>
      <c r="BG1292" s="5">
        <f t="shared" si="2561"/>
        <v>-0.11480075901326359</v>
      </c>
      <c r="BH1292" s="5">
        <f t="shared" si="2561"/>
        <v>1.3263757115749684</v>
      </c>
      <c r="BI1292" s="5">
        <f t="shared" si="2561"/>
        <v>0.20872865275144648</v>
      </c>
      <c r="BJ1292" s="5">
        <f t="shared" si="2561"/>
        <v>0.47343453510437428</v>
      </c>
      <c r="BK1292" s="5">
        <f t="shared" si="2561"/>
        <v>-0.70303605313091566</v>
      </c>
      <c r="BL1292" s="5">
        <f t="shared" si="2561"/>
        <v>-0.79127134724855352</v>
      </c>
      <c r="BM1292" s="5">
        <f t="shared" si="2561"/>
        <v>1.1499051233396784</v>
      </c>
      <c r="BN1292" s="5">
        <f t="shared" si="2561"/>
        <v>2.6204933586337944</v>
      </c>
      <c r="BO1292" s="5">
        <f t="shared" si="2561"/>
        <v>0.47343453510437428</v>
      </c>
      <c r="BP1292" s="5">
        <f t="shared" si="2561"/>
        <v>1.3999051233396784</v>
      </c>
      <c r="BQ1292" s="5">
        <f t="shared" si="2561"/>
        <v>0.64990512333967843</v>
      </c>
      <c r="BR1292" s="5">
        <f t="shared" si="2561"/>
        <v>1.1793168880455625</v>
      </c>
      <c r="BS1292" s="15">
        <f>STDEV(AN1292:BR1292)</f>
        <v>1.4160546511388934</v>
      </c>
      <c r="BT1292" t="s">
        <v>264</v>
      </c>
    </row>
    <row r="1293" spans="1:103" x14ac:dyDescent="0.25">
      <c r="AI1293" s="11"/>
      <c r="AN1293" s="5">
        <f>ABS(AN1292)</f>
        <v>0.54696394686908434</v>
      </c>
      <c r="AO1293" s="5">
        <f t="shared" ref="AO1293" si="2562">ABS(AO1292)</f>
        <v>2.5559772296014955</v>
      </c>
      <c r="AP1293" s="5">
        <f t="shared" ref="AP1293" si="2563">ABS(AP1292)</f>
        <v>2.0559772296014955</v>
      </c>
      <c r="AQ1293" s="5">
        <f t="shared" ref="AQ1293" si="2564">ABS(AQ1292)</f>
        <v>1.0559772296014955</v>
      </c>
      <c r="AR1293" s="5">
        <f t="shared" ref="AR1293" si="2565">ABS(AR1292)</f>
        <v>1.6148007590132636</v>
      </c>
      <c r="AS1293" s="5">
        <f t="shared" ref="AS1293" si="2566">ABS(AS1292)</f>
        <v>0.46774193548385767</v>
      </c>
      <c r="AT1293" s="5">
        <f t="shared" ref="AT1293" si="2567">ABS(AT1292)</f>
        <v>0.4971537001897417</v>
      </c>
      <c r="AU1293" s="5">
        <f t="shared" ref="AU1293" si="2568">ABS(AU1292)</f>
        <v>0.71774193548385767</v>
      </c>
      <c r="AV1293" s="5">
        <f t="shared" ref="AV1293" si="2569">ABS(AV1292)</f>
        <v>1.8263757115749684</v>
      </c>
      <c r="AW1293" s="5">
        <f t="shared" ref="AW1293" si="2570">ABS(AW1292)</f>
        <v>0.6204933586337944</v>
      </c>
      <c r="AX1293" s="5">
        <f t="shared" ref="AX1293" si="2571">ABS(AX1292)</f>
        <v>0.53225806451614233</v>
      </c>
      <c r="AY1293" s="5">
        <f t="shared" ref="AY1293" si="2572">ABS(AY1292)</f>
        <v>3.2618595825426837</v>
      </c>
      <c r="AZ1293" s="5">
        <f t="shared" ref="AZ1293" si="2573">ABS(AZ1292)</f>
        <v>2.4383301707779736</v>
      </c>
      <c r="BA1293" s="5">
        <f t="shared" ref="BA1293" si="2574">ABS(BA1292)</f>
        <v>0.79696394686908434</v>
      </c>
      <c r="BB1293" s="5">
        <f t="shared" ref="BB1293" si="2575">ABS(BB1292)</f>
        <v>0.92931688804556245</v>
      </c>
      <c r="BC1293" s="5">
        <f t="shared" ref="BC1293" si="2576">ABS(BC1292)</f>
        <v>1.7324478178367997</v>
      </c>
      <c r="BD1293" s="5">
        <f t="shared" ref="BD1293" si="2577">ABS(BD1292)</f>
        <v>1.2675521821632003</v>
      </c>
      <c r="BE1293" s="5">
        <f t="shared" ref="BE1293" si="2578">ABS(BE1292)</f>
        <v>0.59108159392791038</v>
      </c>
      <c r="BF1293" s="5">
        <f t="shared" ref="BF1293" si="2579">ABS(BF1292)</f>
        <v>1.4146110056926204</v>
      </c>
      <c r="BG1293" s="5">
        <f t="shared" ref="BG1293" si="2580">ABS(BG1292)</f>
        <v>0.11480075901326359</v>
      </c>
      <c r="BH1293" s="5">
        <f t="shared" ref="BH1293" si="2581">ABS(BH1292)</f>
        <v>1.3263757115749684</v>
      </c>
      <c r="BI1293" s="5">
        <f t="shared" ref="BI1293" si="2582">ABS(BI1292)</f>
        <v>0.20872865275144648</v>
      </c>
      <c r="BJ1293" s="5">
        <f t="shared" ref="BJ1293" si="2583">ABS(BJ1292)</f>
        <v>0.47343453510437428</v>
      </c>
      <c r="BK1293" s="5">
        <f t="shared" ref="BK1293" si="2584">ABS(BK1292)</f>
        <v>0.70303605313091566</v>
      </c>
      <c r="BL1293" s="5">
        <f t="shared" ref="BL1293" si="2585">ABS(BL1292)</f>
        <v>0.79127134724855352</v>
      </c>
      <c r="BM1293" s="5">
        <f t="shared" ref="BM1293" si="2586">ABS(BM1292)</f>
        <v>1.1499051233396784</v>
      </c>
      <c r="BN1293" s="5">
        <f t="shared" ref="BN1293" si="2587">ABS(BN1292)</f>
        <v>2.6204933586337944</v>
      </c>
      <c r="BO1293" s="5">
        <f t="shared" ref="BO1293" si="2588">ABS(BO1292)</f>
        <v>0.47343453510437428</v>
      </c>
      <c r="BP1293" s="5">
        <f t="shared" ref="BP1293" si="2589">ABS(BP1292)</f>
        <v>1.3999051233396784</v>
      </c>
      <c r="BQ1293" s="5">
        <f t="shared" ref="BQ1293" si="2590">ABS(BQ1292)</f>
        <v>0.64990512333967843</v>
      </c>
      <c r="BR1293" s="5">
        <f t="shared" ref="BR1293" si="2591">ABS(BR1292)</f>
        <v>1.1793168880455625</v>
      </c>
      <c r="BS1293" s="15">
        <f>AVERAGE(AN1293:BR1293)</f>
        <v>1.1617494031952038</v>
      </c>
      <c r="BT1293" t="s">
        <v>268</v>
      </c>
    </row>
    <row r="1295" spans="1:103" x14ac:dyDescent="0.25">
      <c r="A1295" t="s">
        <v>85</v>
      </c>
      <c r="B1295">
        <v>38.450000000000003</v>
      </c>
      <c r="C1295">
        <v>-116.16670000000001</v>
      </c>
      <c r="D1295">
        <v>5915</v>
      </c>
      <c r="E1295" t="s">
        <v>1</v>
      </c>
      <c r="F1295">
        <v>229.3</v>
      </c>
      <c r="G1295">
        <v>1957</v>
      </c>
      <c r="H1295">
        <v>8</v>
      </c>
      <c r="I1295" t="s">
        <v>260</v>
      </c>
      <c r="J1295">
        <v>85</v>
      </c>
      <c r="K1295">
        <v>88</v>
      </c>
      <c r="L1295">
        <v>91</v>
      </c>
      <c r="M1295">
        <v>92</v>
      </c>
      <c r="N1295">
        <v>90</v>
      </c>
      <c r="O1295">
        <v>88</v>
      </c>
      <c r="P1295">
        <v>89</v>
      </c>
      <c r="Q1295">
        <v>83</v>
      </c>
      <c r="R1295">
        <v>73</v>
      </c>
      <c r="S1295">
        <v>74</v>
      </c>
      <c r="T1295">
        <v>77</v>
      </c>
      <c r="U1295">
        <v>82</v>
      </c>
      <c r="V1295">
        <v>75</v>
      </c>
      <c r="W1295">
        <v>78</v>
      </c>
      <c r="X1295">
        <v>68</v>
      </c>
      <c r="Y1295">
        <v>67</v>
      </c>
      <c r="Z1295">
        <v>73</v>
      </c>
      <c r="AA1295">
        <v>82</v>
      </c>
      <c r="AB1295">
        <v>88</v>
      </c>
      <c r="AC1295">
        <v>83</v>
      </c>
      <c r="AD1295">
        <v>78</v>
      </c>
      <c r="AE1295">
        <v>93</v>
      </c>
      <c r="AF1295">
        <v>86</v>
      </c>
      <c r="AG1295">
        <v>92</v>
      </c>
      <c r="AH1295">
        <v>96</v>
      </c>
      <c r="AI1295">
        <v>94</v>
      </c>
      <c r="AJ1295">
        <v>95</v>
      </c>
      <c r="AL1295">
        <v>90</v>
      </c>
      <c r="AM1295">
        <v>89</v>
      </c>
      <c r="AN1295" s="5">
        <v>88</v>
      </c>
      <c r="AO1295" s="5">
        <v>79</v>
      </c>
      <c r="AP1295" s="5">
        <v>90</v>
      </c>
      <c r="AQ1295" s="5">
        <v>95</v>
      </c>
      <c r="AR1295" s="5">
        <v>91</v>
      </c>
      <c r="AS1295" s="5">
        <v>86</v>
      </c>
      <c r="AT1295" s="8">
        <f>AVERAGE(AS1295,AU1295)</f>
        <v>89</v>
      </c>
      <c r="AU1295" s="5">
        <v>92</v>
      </c>
      <c r="AV1295" s="5">
        <v>95</v>
      </c>
      <c r="AW1295" s="5">
        <v>85</v>
      </c>
      <c r="AX1295" s="5">
        <v>86</v>
      </c>
      <c r="AY1295" s="5">
        <v>87</v>
      </c>
      <c r="AZ1295" s="5">
        <v>88</v>
      </c>
      <c r="BA1295" s="5">
        <v>88</v>
      </c>
      <c r="BB1295" s="5">
        <v>91</v>
      </c>
      <c r="BC1295" s="5">
        <v>92</v>
      </c>
      <c r="BD1295" s="5">
        <v>88</v>
      </c>
      <c r="BE1295" s="5">
        <v>86</v>
      </c>
      <c r="BF1295" s="5">
        <v>86</v>
      </c>
      <c r="BG1295" s="5">
        <v>85</v>
      </c>
      <c r="BH1295" s="5">
        <v>82</v>
      </c>
      <c r="BI1295" s="5">
        <v>85</v>
      </c>
      <c r="BJ1295" s="5">
        <v>87</v>
      </c>
      <c r="BK1295" s="5">
        <v>88</v>
      </c>
      <c r="BL1295" s="5">
        <v>88</v>
      </c>
      <c r="BM1295" s="5">
        <v>86</v>
      </c>
      <c r="BN1295" s="5">
        <v>88</v>
      </c>
      <c r="BO1295" s="5">
        <v>90</v>
      </c>
      <c r="BP1295" s="5">
        <v>90</v>
      </c>
      <c r="BQ1295" s="5">
        <v>92</v>
      </c>
      <c r="BR1295" s="5">
        <v>93</v>
      </c>
      <c r="BS1295">
        <v>94</v>
      </c>
      <c r="BT1295">
        <v>95</v>
      </c>
      <c r="BU1295">
        <v>96</v>
      </c>
      <c r="BV1295">
        <v>91</v>
      </c>
      <c r="BW1295">
        <v>86</v>
      </c>
      <c r="BX1295">
        <v>83</v>
      </c>
      <c r="BY1295">
        <v>84</v>
      </c>
      <c r="BZ1295">
        <v>89</v>
      </c>
      <c r="CA1295">
        <v>91</v>
      </c>
      <c r="CB1295">
        <v>90</v>
      </c>
      <c r="CC1295">
        <v>87</v>
      </c>
      <c r="CD1295">
        <v>89</v>
      </c>
      <c r="CE1295">
        <v>90</v>
      </c>
      <c r="CF1295">
        <v>88</v>
      </c>
      <c r="CG1295">
        <v>91</v>
      </c>
      <c r="CH1295">
        <v>93</v>
      </c>
      <c r="CI1295">
        <v>95</v>
      </c>
      <c r="CK1295">
        <v>95</v>
      </c>
      <c r="CL1295">
        <v>81</v>
      </c>
      <c r="CM1295">
        <v>75</v>
      </c>
      <c r="CN1295">
        <v>84</v>
      </c>
      <c r="CO1295">
        <v>88</v>
      </c>
      <c r="CP1295">
        <v>87</v>
      </c>
      <c r="CQ1295">
        <v>87</v>
      </c>
      <c r="CR1295">
        <v>83</v>
      </c>
      <c r="CS1295">
        <v>80</v>
      </c>
      <c r="CT1295">
        <v>78</v>
      </c>
      <c r="CV1295">
        <v>76</v>
      </c>
      <c r="CW1295">
        <v>75</v>
      </c>
      <c r="CX1295" t="s">
        <v>2</v>
      </c>
      <c r="CY1295" t="s">
        <v>86</v>
      </c>
    </row>
    <row r="1296" spans="1:103" x14ac:dyDescent="0.25">
      <c r="A1296" t="s">
        <v>107</v>
      </c>
      <c r="B1296">
        <v>38.050600000000003</v>
      </c>
      <c r="C1296">
        <v>-117.09059999999999</v>
      </c>
      <c r="D1296">
        <v>5399</v>
      </c>
      <c r="E1296" t="s">
        <v>1</v>
      </c>
      <c r="F1296">
        <v>177.5</v>
      </c>
      <c r="G1296">
        <v>1957</v>
      </c>
      <c r="H1296">
        <v>8</v>
      </c>
      <c r="I1296" t="s">
        <v>260</v>
      </c>
      <c r="J1296">
        <v>87</v>
      </c>
      <c r="K1296">
        <v>90</v>
      </c>
      <c r="L1296">
        <v>92</v>
      </c>
      <c r="M1296">
        <v>94</v>
      </c>
      <c r="N1296">
        <v>93</v>
      </c>
      <c r="O1296">
        <v>87</v>
      </c>
      <c r="P1296">
        <v>90</v>
      </c>
      <c r="Q1296">
        <v>85</v>
      </c>
      <c r="R1296">
        <v>70</v>
      </c>
      <c r="S1296">
        <v>69</v>
      </c>
      <c r="T1296">
        <v>78</v>
      </c>
      <c r="U1296">
        <v>86</v>
      </c>
      <c r="V1296">
        <v>76</v>
      </c>
      <c r="W1296">
        <v>78</v>
      </c>
      <c r="X1296">
        <v>65</v>
      </c>
      <c r="Y1296">
        <v>71</v>
      </c>
      <c r="Z1296">
        <v>77</v>
      </c>
      <c r="AA1296">
        <v>86</v>
      </c>
      <c r="AB1296">
        <v>90</v>
      </c>
      <c r="AC1296">
        <v>84</v>
      </c>
      <c r="AD1296">
        <v>83</v>
      </c>
      <c r="AE1296">
        <v>86</v>
      </c>
      <c r="AF1296">
        <v>95</v>
      </c>
      <c r="AG1296">
        <v>96</v>
      </c>
      <c r="AH1296">
        <v>95</v>
      </c>
      <c r="AI1296">
        <v>93</v>
      </c>
      <c r="AJ1296">
        <v>96</v>
      </c>
      <c r="AK1296">
        <v>96</v>
      </c>
      <c r="AL1296">
        <v>91</v>
      </c>
      <c r="AM1296">
        <v>91</v>
      </c>
      <c r="AN1296" s="5">
        <v>89</v>
      </c>
      <c r="AO1296" s="5">
        <v>84</v>
      </c>
      <c r="AP1296" s="5">
        <v>90</v>
      </c>
      <c r="AQ1296" s="5">
        <v>95</v>
      </c>
      <c r="AR1296" s="5">
        <v>97</v>
      </c>
      <c r="AS1296" s="5">
        <v>91</v>
      </c>
      <c r="AT1296" s="5">
        <v>87</v>
      </c>
      <c r="AU1296" s="5">
        <v>94</v>
      </c>
      <c r="AV1296" s="5">
        <v>95</v>
      </c>
      <c r="AW1296" s="5">
        <v>87</v>
      </c>
      <c r="AX1296" s="5">
        <v>90</v>
      </c>
      <c r="AY1296" s="5">
        <v>91</v>
      </c>
      <c r="AZ1296" s="5">
        <v>90</v>
      </c>
      <c r="BA1296" s="5">
        <v>90</v>
      </c>
      <c r="BB1296" s="5">
        <v>93</v>
      </c>
      <c r="BC1296" s="5">
        <v>95</v>
      </c>
      <c r="BD1296" s="5">
        <v>91</v>
      </c>
      <c r="BE1296" s="5">
        <v>89</v>
      </c>
      <c r="BF1296" s="5">
        <v>88</v>
      </c>
      <c r="BG1296" s="5">
        <v>87</v>
      </c>
      <c r="BH1296" s="5">
        <v>84</v>
      </c>
      <c r="BI1296" s="5">
        <v>86</v>
      </c>
      <c r="BJ1296" s="5">
        <v>87</v>
      </c>
      <c r="BK1296" s="5">
        <v>91</v>
      </c>
      <c r="BL1296" s="5">
        <v>90</v>
      </c>
      <c r="BM1296" s="5">
        <v>87</v>
      </c>
      <c r="BN1296" s="5">
        <v>88</v>
      </c>
      <c r="BO1296" s="5">
        <v>91</v>
      </c>
      <c r="BP1296" s="5">
        <v>92</v>
      </c>
      <c r="BQ1296" s="5">
        <v>93</v>
      </c>
      <c r="BR1296" s="5">
        <v>95</v>
      </c>
      <c r="BS1296">
        <v>94</v>
      </c>
      <c r="BT1296">
        <v>96</v>
      </c>
      <c r="BU1296">
        <v>95</v>
      </c>
      <c r="BV1296">
        <v>92</v>
      </c>
      <c r="BW1296">
        <v>89</v>
      </c>
      <c r="BX1296">
        <v>83</v>
      </c>
      <c r="BY1296">
        <v>85</v>
      </c>
      <c r="BZ1296">
        <v>89</v>
      </c>
      <c r="CA1296">
        <v>92</v>
      </c>
      <c r="CB1296">
        <v>92</v>
      </c>
      <c r="CC1296">
        <v>90</v>
      </c>
      <c r="CD1296">
        <v>89</v>
      </c>
      <c r="CE1296">
        <v>92</v>
      </c>
      <c r="CF1296">
        <v>90</v>
      </c>
      <c r="CG1296">
        <v>92</v>
      </c>
      <c r="CH1296">
        <v>93</v>
      </c>
      <c r="CI1296">
        <v>97</v>
      </c>
      <c r="CJ1296">
        <v>95</v>
      </c>
      <c r="CK1296">
        <v>90</v>
      </c>
      <c r="CL1296">
        <v>87</v>
      </c>
      <c r="CM1296">
        <v>83</v>
      </c>
      <c r="CN1296">
        <v>87</v>
      </c>
      <c r="CO1296">
        <v>90</v>
      </c>
      <c r="CP1296">
        <v>89</v>
      </c>
      <c r="CQ1296">
        <v>88</v>
      </c>
      <c r="CR1296">
        <v>86</v>
      </c>
      <c r="CS1296">
        <v>82</v>
      </c>
      <c r="CT1296">
        <v>80</v>
      </c>
      <c r="CU1296">
        <v>77</v>
      </c>
      <c r="CV1296">
        <v>76</v>
      </c>
      <c r="CW1296">
        <v>78</v>
      </c>
      <c r="CX1296" t="s">
        <v>2</v>
      </c>
      <c r="CY1296" t="s">
        <v>108</v>
      </c>
    </row>
    <row r="1297" spans="1:103" x14ac:dyDescent="0.25">
      <c r="A1297" t="s">
        <v>15</v>
      </c>
      <c r="B1297">
        <v>37.606400000000001</v>
      </c>
      <c r="C1297">
        <v>-118</v>
      </c>
      <c r="D1297">
        <v>4900</v>
      </c>
      <c r="E1297" t="s">
        <v>1</v>
      </c>
      <c r="F1297">
        <v>162</v>
      </c>
      <c r="G1297">
        <v>1957</v>
      </c>
      <c r="H1297">
        <v>8</v>
      </c>
      <c r="I1297" t="s">
        <v>260</v>
      </c>
      <c r="J1297">
        <v>89</v>
      </c>
      <c r="K1297">
        <v>92</v>
      </c>
      <c r="L1297">
        <v>95</v>
      </c>
      <c r="M1297">
        <v>95</v>
      </c>
      <c r="N1297">
        <v>95</v>
      </c>
      <c r="O1297">
        <v>90</v>
      </c>
      <c r="P1297">
        <v>92</v>
      </c>
      <c r="Q1297">
        <v>87</v>
      </c>
      <c r="R1297">
        <v>78</v>
      </c>
      <c r="S1297">
        <v>71</v>
      </c>
      <c r="T1297">
        <v>80</v>
      </c>
      <c r="U1297">
        <v>90</v>
      </c>
      <c r="V1297">
        <v>90</v>
      </c>
      <c r="W1297">
        <v>80</v>
      </c>
      <c r="X1297">
        <v>75</v>
      </c>
      <c r="Y1297">
        <v>73</v>
      </c>
      <c r="Z1297">
        <v>80</v>
      </c>
      <c r="AA1297">
        <v>91</v>
      </c>
      <c r="AB1297">
        <v>95</v>
      </c>
      <c r="AC1297">
        <v>89</v>
      </c>
      <c r="AD1297">
        <v>85</v>
      </c>
      <c r="AE1297">
        <v>89</v>
      </c>
      <c r="AF1297">
        <v>95</v>
      </c>
      <c r="AG1297">
        <v>99</v>
      </c>
      <c r="AH1297">
        <v>100</v>
      </c>
      <c r="AI1297">
        <v>97</v>
      </c>
      <c r="AJ1297">
        <v>100</v>
      </c>
      <c r="AK1297">
        <v>99</v>
      </c>
      <c r="AL1297">
        <v>92</v>
      </c>
      <c r="AM1297">
        <v>93</v>
      </c>
      <c r="AN1297" s="5">
        <v>91</v>
      </c>
      <c r="AO1297" s="5">
        <v>88</v>
      </c>
      <c r="AP1297" s="5">
        <v>96</v>
      </c>
      <c r="AQ1297" s="5">
        <v>97</v>
      </c>
      <c r="AR1297" s="5">
        <v>100</v>
      </c>
      <c r="AS1297" s="5">
        <v>92</v>
      </c>
      <c r="AT1297" s="5">
        <v>92</v>
      </c>
      <c r="AU1297" s="5">
        <v>97</v>
      </c>
      <c r="AV1297" s="5">
        <v>99</v>
      </c>
      <c r="AW1297" s="5">
        <v>91</v>
      </c>
      <c r="AX1297" s="5">
        <v>93</v>
      </c>
      <c r="AY1297" s="5">
        <v>94</v>
      </c>
      <c r="AZ1297" s="5">
        <v>91</v>
      </c>
      <c r="BA1297" s="5">
        <v>92</v>
      </c>
      <c r="BB1297" s="5">
        <v>96</v>
      </c>
      <c r="BC1297" s="5">
        <v>97</v>
      </c>
      <c r="BD1297" s="5">
        <v>92</v>
      </c>
      <c r="BE1297" s="5">
        <v>90</v>
      </c>
      <c r="BF1297" s="5">
        <v>90</v>
      </c>
      <c r="BG1297" s="5">
        <v>89</v>
      </c>
      <c r="BH1297" s="5">
        <v>89</v>
      </c>
      <c r="BI1297" s="5">
        <v>87</v>
      </c>
      <c r="BJ1297" s="5">
        <v>90</v>
      </c>
      <c r="BK1297" s="5">
        <v>94</v>
      </c>
      <c r="BL1297" s="5">
        <v>93</v>
      </c>
      <c r="BM1297" s="5">
        <v>89</v>
      </c>
      <c r="BN1297" s="5">
        <v>90</v>
      </c>
      <c r="BO1297" s="5">
        <v>93</v>
      </c>
      <c r="BP1297" s="5">
        <v>96</v>
      </c>
      <c r="BQ1297" s="5">
        <v>97</v>
      </c>
      <c r="BR1297" s="5">
        <v>97</v>
      </c>
      <c r="BS1297">
        <v>97</v>
      </c>
      <c r="BT1297">
        <v>99</v>
      </c>
      <c r="BU1297">
        <v>97</v>
      </c>
      <c r="BV1297">
        <v>93</v>
      </c>
      <c r="BW1297">
        <v>90</v>
      </c>
      <c r="BX1297">
        <v>86</v>
      </c>
      <c r="BY1297">
        <v>89</v>
      </c>
      <c r="BZ1297">
        <v>91</v>
      </c>
      <c r="CA1297">
        <v>93</v>
      </c>
      <c r="CB1297">
        <v>95</v>
      </c>
      <c r="CC1297">
        <v>93</v>
      </c>
      <c r="CD1297">
        <v>93</v>
      </c>
      <c r="CE1297">
        <v>95</v>
      </c>
      <c r="CF1297">
        <v>94</v>
      </c>
      <c r="CG1297">
        <v>95</v>
      </c>
      <c r="CH1297">
        <v>97</v>
      </c>
      <c r="CI1297">
        <v>99</v>
      </c>
      <c r="CJ1297">
        <v>99</v>
      </c>
      <c r="CK1297">
        <v>95</v>
      </c>
      <c r="CL1297">
        <v>85</v>
      </c>
      <c r="CM1297">
        <v>87</v>
      </c>
      <c r="CN1297">
        <v>90</v>
      </c>
      <c r="CO1297">
        <v>92</v>
      </c>
      <c r="CP1297">
        <v>94</v>
      </c>
      <c r="CQ1297">
        <v>91</v>
      </c>
      <c r="CR1297">
        <v>87</v>
      </c>
      <c r="CS1297">
        <v>85</v>
      </c>
      <c r="CT1297">
        <v>83</v>
      </c>
      <c r="CU1297">
        <v>79</v>
      </c>
      <c r="CV1297">
        <v>78</v>
      </c>
      <c r="CW1297">
        <v>82</v>
      </c>
      <c r="CX1297" t="s">
        <v>2</v>
      </c>
      <c r="CY1297" t="s">
        <v>16</v>
      </c>
    </row>
    <row r="1298" spans="1:103" x14ac:dyDescent="0.25">
      <c r="A1298" t="s">
        <v>109</v>
      </c>
      <c r="B1298">
        <v>35.470300000000002</v>
      </c>
      <c r="C1298">
        <v>-115.5436</v>
      </c>
      <c r="D1298">
        <v>4730</v>
      </c>
      <c r="E1298" t="s">
        <v>1</v>
      </c>
      <c r="F1298">
        <v>162.19999999999999</v>
      </c>
      <c r="G1298">
        <v>1957</v>
      </c>
      <c r="H1298">
        <v>8</v>
      </c>
      <c r="I1298" t="s">
        <v>260</v>
      </c>
      <c r="J1298">
        <v>88</v>
      </c>
      <c r="K1298">
        <v>95</v>
      </c>
      <c r="L1298">
        <v>96</v>
      </c>
      <c r="M1298">
        <v>95</v>
      </c>
      <c r="N1298">
        <v>93</v>
      </c>
      <c r="O1298">
        <v>88</v>
      </c>
      <c r="P1298">
        <v>92</v>
      </c>
      <c r="Q1298">
        <v>85</v>
      </c>
      <c r="R1298">
        <v>75</v>
      </c>
      <c r="S1298">
        <v>68</v>
      </c>
      <c r="T1298">
        <v>78</v>
      </c>
      <c r="U1298">
        <v>85</v>
      </c>
      <c r="V1298">
        <v>83</v>
      </c>
      <c r="W1298">
        <v>83</v>
      </c>
      <c r="X1298">
        <v>76</v>
      </c>
      <c r="Y1298">
        <v>76</v>
      </c>
      <c r="Z1298">
        <v>78</v>
      </c>
      <c r="AA1298">
        <v>87</v>
      </c>
      <c r="AB1298">
        <v>93</v>
      </c>
      <c r="AC1298">
        <v>91</v>
      </c>
      <c r="AD1298">
        <v>89</v>
      </c>
      <c r="AE1298">
        <v>94</v>
      </c>
      <c r="AF1298">
        <v>97</v>
      </c>
      <c r="AG1298">
        <v>99</v>
      </c>
      <c r="AH1298">
        <v>101</v>
      </c>
      <c r="AI1298">
        <v>100</v>
      </c>
      <c r="AJ1298">
        <v>102</v>
      </c>
      <c r="AK1298">
        <v>95</v>
      </c>
      <c r="AL1298">
        <v>91</v>
      </c>
      <c r="AM1298">
        <v>90</v>
      </c>
      <c r="AN1298" s="5">
        <v>91</v>
      </c>
      <c r="AO1298" s="5">
        <v>92</v>
      </c>
      <c r="AP1298" s="5">
        <v>95</v>
      </c>
      <c r="AQ1298" s="5">
        <v>99</v>
      </c>
      <c r="AR1298" s="5">
        <v>98</v>
      </c>
      <c r="AS1298" s="5">
        <v>93</v>
      </c>
      <c r="AT1298" s="5">
        <v>92</v>
      </c>
      <c r="AU1298" s="5">
        <v>94</v>
      </c>
      <c r="AV1298" s="5">
        <v>95</v>
      </c>
      <c r="AW1298" s="5">
        <v>85</v>
      </c>
      <c r="AX1298" s="5">
        <v>89</v>
      </c>
      <c r="AY1298" s="5">
        <v>92</v>
      </c>
      <c r="AZ1298" s="5">
        <v>91</v>
      </c>
      <c r="BA1298" s="5">
        <v>90</v>
      </c>
      <c r="BB1298" s="5">
        <v>95</v>
      </c>
      <c r="BC1298" s="5">
        <v>92</v>
      </c>
      <c r="BD1298" s="5">
        <v>89</v>
      </c>
      <c r="BE1298" s="5">
        <v>89</v>
      </c>
      <c r="BF1298" s="5">
        <v>96</v>
      </c>
      <c r="BG1298" s="5">
        <v>90</v>
      </c>
      <c r="BH1298" s="5">
        <v>90</v>
      </c>
      <c r="BI1298" s="5">
        <v>89</v>
      </c>
      <c r="BJ1298" s="5">
        <v>89</v>
      </c>
      <c r="BK1298" s="5">
        <v>92</v>
      </c>
      <c r="BL1298" s="5">
        <v>95</v>
      </c>
      <c r="BM1298" s="5">
        <v>95</v>
      </c>
      <c r="BN1298" s="5">
        <v>94</v>
      </c>
      <c r="BO1298" s="5">
        <v>94</v>
      </c>
      <c r="BP1298" s="5">
        <v>96</v>
      </c>
      <c r="BQ1298" s="5">
        <v>99</v>
      </c>
      <c r="BR1298" s="5">
        <v>97</v>
      </c>
      <c r="BS1298">
        <v>95</v>
      </c>
      <c r="BT1298">
        <v>95</v>
      </c>
      <c r="BU1298">
        <v>95</v>
      </c>
      <c r="BV1298">
        <v>92</v>
      </c>
      <c r="BW1298">
        <v>90</v>
      </c>
      <c r="BX1298">
        <v>87</v>
      </c>
      <c r="BY1298">
        <v>86</v>
      </c>
      <c r="BZ1298">
        <v>94</v>
      </c>
      <c r="CA1298">
        <v>94</v>
      </c>
      <c r="CB1298">
        <v>95</v>
      </c>
      <c r="CC1298">
        <v>89</v>
      </c>
      <c r="CD1298">
        <v>90</v>
      </c>
      <c r="CE1298">
        <v>92</v>
      </c>
      <c r="CF1298">
        <v>91</v>
      </c>
      <c r="CG1298">
        <v>93</v>
      </c>
      <c r="CH1298">
        <v>96</v>
      </c>
      <c r="CI1298">
        <v>98</v>
      </c>
      <c r="CJ1298">
        <v>93</v>
      </c>
      <c r="CK1298">
        <v>78</v>
      </c>
      <c r="CL1298">
        <v>78</v>
      </c>
      <c r="CM1298">
        <v>71</v>
      </c>
      <c r="CN1298">
        <v>81</v>
      </c>
      <c r="CO1298">
        <v>88</v>
      </c>
      <c r="CP1298">
        <v>90</v>
      </c>
      <c r="CQ1298">
        <v>87</v>
      </c>
      <c r="CR1298">
        <v>86</v>
      </c>
      <c r="CS1298">
        <v>83</v>
      </c>
      <c r="CT1298">
        <v>84</v>
      </c>
      <c r="CU1298">
        <v>78</v>
      </c>
      <c r="CV1298">
        <v>71</v>
      </c>
      <c r="CW1298">
        <v>80</v>
      </c>
      <c r="CX1298" t="s">
        <v>5</v>
      </c>
      <c r="CY1298" t="s">
        <v>110</v>
      </c>
    </row>
    <row r="1299" spans="1:103" x14ac:dyDescent="0.25">
      <c r="A1299" t="s">
        <v>75</v>
      </c>
      <c r="B1299">
        <v>38.049999999999997</v>
      </c>
      <c r="C1299">
        <v>-117.9</v>
      </c>
      <c r="D1299">
        <v>4603</v>
      </c>
      <c r="E1299" t="s">
        <v>1</v>
      </c>
      <c r="F1299">
        <v>198.6</v>
      </c>
      <c r="G1299">
        <v>1957</v>
      </c>
      <c r="H1299">
        <v>8</v>
      </c>
      <c r="I1299" t="s">
        <v>260</v>
      </c>
      <c r="J1299">
        <v>92</v>
      </c>
      <c r="K1299">
        <v>97</v>
      </c>
      <c r="L1299">
        <v>99</v>
      </c>
      <c r="M1299">
        <v>104</v>
      </c>
      <c r="N1299">
        <v>95</v>
      </c>
      <c r="O1299">
        <v>94</v>
      </c>
      <c r="P1299">
        <v>94</v>
      </c>
      <c r="Q1299">
        <v>90</v>
      </c>
      <c r="R1299">
        <v>83</v>
      </c>
      <c r="S1299">
        <v>77</v>
      </c>
      <c r="T1299">
        <v>84</v>
      </c>
      <c r="U1299">
        <v>84</v>
      </c>
      <c r="V1299">
        <v>82</v>
      </c>
      <c r="W1299">
        <v>75</v>
      </c>
      <c r="X1299">
        <v>77</v>
      </c>
      <c r="Y1299">
        <v>77</v>
      </c>
      <c r="Z1299">
        <v>82</v>
      </c>
      <c r="AA1299">
        <v>93</v>
      </c>
      <c r="AB1299">
        <v>93</v>
      </c>
      <c r="AC1299">
        <v>89</v>
      </c>
      <c r="AD1299">
        <v>92</v>
      </c>
      <c r="AE1299">
        <v>91</v>
      </c>
      <c r="AF1299">
        <v>97</v>
      </c>
      <c r="AG1299">
        <v>101</v>
      </c>
      <c r="AH1299">
        <v>103</v>
      </c>
      <c r="AI1299">
        <v>99</v>
      </c>
      <c r="AJ1299">
        <v>101</v>
      </c>
      <c r="AK1299">
        <v>102</v>
      </c>
      <c r="AL1299">
        <v>98</v>
      </c>
      <c r="AM1299">
        <v>98</v>
      </c>
      <c r="AN1299" s="5">
        <v>96</v>
      </c>
      <c r="AO1299" s="5">
        <v>92</v>
      </c>
      <c r="AP1299" s="5">
        <v>90</v>
      </c>
      <c r="AQ1299" s="5">
        <v>95</v>
      </c>
      <c r="AR1299" s="5">
        <v>103</v>
      </c>
      <c r="AS1299" s="5">
        <v>98</v>
      </c>
      <c r="AT1299" s="5">
        <v>93</v>
      </c>
      <c r="AU1299" s="5">
        <v>99</v>
      </c>
      <c r="AV1299" s="5">
        <v>99</v>
      </c>
      <c r="AW1299" s="5">
        <v>89</v>
      </c>
      <c r="AX1299" s="5">
        <v>96</v>
      </c>
      <c r="AY1299" s="5">
        <v>96</v>
      </c>
      <c r="AZ1299" s="5">
        <v>96</v>
      </c>
      <c r="BA1299" s="5">
        <v>96</v>
      </c>
      <c r="BB1299" s="5">
        <v>100</v>
      </c>
      <c r="BC1299" s="5">
        <v>102</v>
      </c>
      <c r="BD1299" s="5">
        <v>97</v>
      </c>
      <c r="BE1299" s="5">
        <v>98</v>
      </c>
      <c r="BF1299" s="5">
        <v>92</v>
      </c>
      <c r="BG1299" s="5">
        <v>97</v>
      </c>
      <c r="BH1299" s="5">
        <v>90</v>
      </c>
      <c r="BI1299" s="5">
        <v>92</v>
      </c>
      <c r="BJ1299" s="5">
        <v>93</v>
      </c>
      <c r="BK1299" s="5">
        <v>96</v>
      </c>
      <c r="BL1299" s="5">
        <v>96</v>
      </c>
      <c r="BM1299" s="5">
        <v>99</v>
      </c>
      <c r="BN1299" s="5">
        <v>93</v>
      </c>
      <c r="BO1299" s="5">
        <v>100</v>
      </c>
      <c r="BP1299" s="5">
        <v>98</v>
      </c>
      <c r="BQ1299" s="5">
        <v>98</v>
      </c>
      <c r="BR1299" s="5">
        <v>100</v>
      </c>
      <c r="BS1299">
        <v>100</v>
      </c>
      <c r="BT1299">
        <v>103</v>
      </c>
      <c r="BU1299">
        <v>103</v>
      </c>
      <c r="BV1299">
        <v>100</v>
      </c>
      <c r="BW1299">
        <v>99</v>
      </c>
      <c r="BX1299">
        <v>96</v>
      </c>
      <c r="BY1299">
        <v>93</v>
      </c>
      <c r="BZ1299">
        <v>94</v>
      </c>
      <c r="CA1299">
        <v>99</v>
      </c>
      <c r="CB1299">
        <v>99</v>
      </c>
      <c r="CC1299">
        <v>100</v>
      </c>
      <c r="CD1299">
        <v>96</v>
      </c>
      <c r="CE1299">
        <v>98</v>
      </c>
      <c r="CF1299">
        <v>97</v>
      </c>
      <c r="CG1299">
        <v>98</v>
      </c>
      <c r="CH1299">
        <v>100</v>
      </c>
      <c r="CI1299">
        <v>100</v>
      </c>
      <c r="CJ1299">
        <v>103</v>
      </c>
      <c r="CK1299">
        <v>101</v>
      </c>
      <c r="CL1299">
        <v>100</v>
      </c>
      <c r="CM1299">
        <v>101</v>
      </c>
      <c r="CN1299">
        <v>98</v>
      </c>
      <c r="CO1299">
        <v>99</v>
      </c>
      <c r="CP1299">
        <v>102</v>
      </c>
      <c r="CQ1299">
        <v>94</v>
      </c>
      <c r="CR1299">
        <v>91</v>
      </c>
      <c r="CS1299">
        <v>90</v>
      </c>
      <c r="CT1299">
        <v>86</v>
      </c>
      <c r="CU1299">
        <v>83</v>
      </c>
      <c r="CV1299">
        <v>80</v>
      </c>
      <c r="CW1299">
        <v>83</v>
      </c>
      <c r="CX1299" t="s">
        <v>2</v>
      </c>
      <c r="CY1299" t="s">
        <v>76</v>
      </c>
    </row>
    <row r="1300" spans="1:103" x14ac:dyDescent="0.25">
      <c r="A1300" t="s">
        <v>0</v>
      </c>
      <c r="B1300">
        <v>38.387799999999999</v>
      </c>
      <c r="C1300">
        <v>-118.1092</v>
      </c>
      <c r="D1300">
        <v>4580</v>
      </c>
      <c r="E1300" t="s">
        <v>1</v>
      </c>
      <c r="F1300">
        <v>240.3</v>
      </c>
      <c r="G1300">
        <v>1957</v>
      </c>
      <c r="H1300">
        <v>8</v>
      </c>
      <c r="I1300" t="s">
        <v>260</v>
      </c>
      <c r="J1300">
        <v>82</v>
      </c>
      <c r="L1300">
        <v>92</v>
      </c>
      <c r="M1300">
        <v>96</v>
      </c>
      <c r="N1300">
        <v>98</v>
      </c>
      <c r="O1300">
        <v>98</v>
      </c>
      <c r="P1300">
        <v>90</v>
      </c>
      <c r="Q1300">
        <v>95</v>
      </c>
      <c r="S1300">
        <v>88</v>
      </c>
      <c r="T1300">
        <v>74</v>
      </c>
      <c r="U1300">
        <v>82</v>
      </c>
      <c r="V1300">
        <v>90</v>
      </c>
      <c r="W1300">
        <v>80</v>
      </c>
      <c r="X1300">
        <v>78</v>
      </c>
      <c r="Z1300">
        <v>75</v>
      </c>
      <c r="AA1300">
        <v>82</v>
      </c>
      <c r="AB1300">
        <v>92</v>
      </c>
      <c r="AC1300">
        <v>96</v>
      </c>
      <c r="AD1300">
        <v>88</v>
      </c>
      <c r="AE1300">
        <v>94</v>
      </c>
      <c r="AG1300">
        <v>96</v>
      </c>
      <c r="AH1300">
        <v>100</v>
      </c>
      <c r="AI1300">
        <v>101</v>
      </c>
      <c r="AJ1300">
        <v>98</v>
      </c>
      <c r="AK1300">
        <v>100</v>
      </c>
      <c r="AL1300">
        <v>102</v>
      </c>
      <c r="AN1300" s="5">
        <v>98</v>
      </c>
      <c r="AO1300" s="5">
        <v>95</v>
      </c>
      <c r="AP1300" s="5">
        <v>94</v>
      </c>
      <c r="AQ1300" s="5">
        <v>96</v>
      </c>
      <c r="AR1300" s="5">
        <v>99</v>
      </c>
      <c r="AS1300" s="5">
        <v>103</v>
      </c>
      <c r="AT1300" s="8">
        <f>AVERAGE(AS1300,AU1300)</f>
        <v>100</v>
      </c>
      <c r="AU1300" s="5">
        <v>97</v>
      </c>
      <c r="AV1300" s="5">
        <v>100</v>
      </c>
      <c r="AW1300" s="5">
        <v>102</v>
      </c>
      <c r="AX1300" s="5">
        <v>98</v>
      </c>
      <c r="AY1300" s="5">
        <v>96</v>
      </c>
      <c r="AZ1300" s="5">
        <v>98</v>
      </c>
      <c r="BA1300" s="8">
        <f>AVERAGE(AZ1300,BB1300)</f>
        <v>97</v>
      </c>
      <c r="BB1300" s="5">
        <v>96</v>
      </c>
      <c r="BC1300" s="5">
        <v>98</v>
      </c>
      <c r="BD1300" s="5">
        <v>100</v>
      </c>
      <c r="BE1300" s="5">
        <v>99</v>
      </c>
      <c r="BF1300" s="5">
        <v>96</v>
      </c>
      <c r="BG1300" s="5">
        <v>98</v>
      </c>
      <c r="BH1300" s="8">
        <f>AVERAGE(BG1300,BI1300)</f>
        <v>96</v>
      </c>
      <c r="BI1300" s="5">
        <v>94</v>
      </c>
      <c r="BJ1300" s="5">
        <v>92</v>
      </c>
      <c r="BK1300" s="5">
        <v>94</v>
      </c>
      <c r="BL1300" s="5">
        <v>96</v>
      </c>
      <c r="BM1300" s="5">
        <v>96</v>
      </c>
      <c r="BN1300" s="5">
        <v>94</v>
      </c>
      <c r="BO1300" s="8">
        <f>AVERAGE(BN1300,BP1300)</f>
        <v>95</v>
      </c>
      <c r="BP1300" s="5">
        <v>96</v>
      </c>
      <c r="BQ1300" s="5">
        <v>96</v>
      </c>
      <c r="BR1300" s="5">
        <v>96</v>
      </c>
      <c r="BS1300">
        <v>99</v>
      </c>
      <c r="BT1300">
        <v>100</v>
      </c>
      <c r="BU1300">
        <v>98</v>
      </c>
      <c r="BW1300">
        <v>100</v>
      </c>
      <c r="BX1300">
        <v>98</v>
      </c>
      <c r="BY1300">
        <v>92</v>
      </c>
      <c r="BZ1300">
        <v>94</v>
      </c>
      <c r="CA1300">
        <v>96</v>
      </c>
      <c r="CB1300">
        <v>98</v>
      </c>
      <c r="CD1300">
        <v>98</v>
      </c>
      <c r="CE1300">
        <v>96</v>
      </c>
      <c r="CF1300">
        <v>98</v>
      </c>
      <c r="CG1300">
        <v>98</v>
      </c>
      <c r="CH1300">
        <v>99</v>
      </c>
      <c r="CI1300">
        <v>98</v>
      </c>
      <c r="CJ1300">
        <v>102</v>
      </c>
      <c r="CL1300">
        <v>100</v>
      </c>
      <c r="CM1300">
        <v>96</v>
      </c>
      <c r="CN1300">
        <v>94</v>
      </c>
      <c r="CO1300">
        <v>94</v>
      </c>
      <c r="CP1300">
        <v>95</v>
      </c>
      <c r="CR1300">
        <v>96</v>
      </c>
      <c r="CS1300">
        <v>92</v>
      </c>
      <c r="CT1300">
        <v>90</v>
      </c>
      <c r="CU1300">
        <v>88</v>
      </c>
      <c r="CV1300">
        <v>90</v>
      </c>
      <c r="CW1300">
        <v>86</v>
      </c>
      <c r="CX1300" t="s">
        <v>2</v>
      </c>
      <c r="CY1300" t="s">
        <v>3</v>
      </c>
    </row>
    <row r="1301" spans="1:103" x14ac:dyDescent="0.25">
      <c r="A1301" t="s">
        <v>17</v>
      </c>
      <c r="B1301">
        <v>37.6128</v>
      </c>
      <c r="C1301">
        <v>-114.5264</v>
      </c>
      <c r="D1301">
        <v>4379</v>
      </c>
      <c r="E1301" t="s">
        <v>1</v>
      </c>
      <c r="F1301">
        <v>243.8</v>
      </c>
      <c r="G1301">
        <v>1957</v>
      </c>
      <c r="H1301">
        <v>8</v>
      </c>
      <c r="I1301" t="s">
        <v>260</v>
      </c>
      <c r="J1301">
        <v>88</v>
      </c>
      <c r="K1301">
        <v>92</v>
      </c>
      <c r="L1301">
        <v>94</v>
      </c>
      <c r="M1301">
        <v>98</v>
      </c>
      <c r="N1301">
        <v>92</v>
      </c>
      <c r="O1301">
        <v>90</v>
      </c>
      <c r="P1301">
        <v>94</v>
      </c>
      <c r="Q1301">
        <v>89</v>
      </c>
      <c r="R1301">
        <v>83</v>
      </c>
      <c r="S1301">
        <v>67</v>
      </c>
      <c r="T1301">
        <v>77</v>
      </c>
      <c r="U1301">
        <v>85</v>
      </c>
      <c r="V1301">
        <v>83</v>
      </c>
      <c r="W1301">
        <v>78</v>
      </c>
      <c r="X1301">
        <v>75</v>
      </c>
      <c r="Y1301">
        <v>70</v>
      </c>
      <c r="Z1301">
        <v>78</v>
      </c>
      <c r="AA1301">
        <v>88</v>
      </c>
      <c r="AB1301">
        <v>89</v>
      </c>
      <c r="AC1301">
        <v>92</v>
      </c>
      <c r="AD1301">
        <v>90</v>
      </c>
      <c r="AE1301">
        <v>93</v>
      </c>
      <c r="AF1301">
        <v>95</v>
      </c>
      <c r="AG1301">
        <v>100</v>
      </c>
      <c r="AH1301">
        <v>102</v>
      </c>
      <c r="AI1301">
        <v>100</v>
      </c>
      <c r="AJ1301">
        <v>102</v>
      </c>
      <c r="AK1301">
        <v>100</v>
      </c>
      <c r="AL1301">
        <v>96</v>
      </c>
      <c r="AM1301">
        <v>93</v>
      </c>
      <c r="AN1301" s="5">
        <v>95</v>
      </c>
      <c r="AO1301" s="5">
        <v>95</v>
      </c>
      <c r="AP1301" s="5">
        <v>98</v>
      </c>
      <c r="AQ1301" s="5">
        <v>99</v>
      </c>
      <c r="AR1301" s="5">
        <v>101</v>
      </c>
      <c r="AS1301" s="5">
        <v>94</v>
      </c>
      <c r="AT1301" s="5">
        <v>95</v>
      </c>
      <c r="AU1301" s="5">
        <v>98</v>
      </c>
      <c r="AV1301" s="5">
        <v>99</v>
      </c>
      <c r="AW1301" s="5">
        <v>88</v>
      </c>
      <c r="AX1301" s="5">
        <v>90</v>
      </c>
      <c r="AY1301" s="5">
        <v>92</v>
      </c>
      <c r="AZ1301" s="5">
        <v>94</v>
      </c>
      <c r="BA1301" s="5">
        <v>95</v>
      </c>
      <c r="BB1301" s="5">
        <v>98</v>
      </c>
      <c r="BC1301" s="5">
        <v>97</v>
      </c>
      <c r="BD1301" s="5">
        <v>94</v>
      </c>
      <c r="BE1301" s="5">
        <v>89</v>
      </c>
      <c r="BF1301" s="5">
        <v>90</v>
      </c>
      <c r="BG1301" s="5">
        <v>91</v>
      </c>
      <c r="BH1301" s="5">
        <v>90</v>
      </c>
      <c r="BI1301" s="5">
        <v>90</v>
      </c>
      <c r="BJ1301" s="5">
        <v>92</v>
      </c>
      <c r="BK1301" s="5">
        <v>96</v>
      </c>
      <c r="BL1301" s="5">
        <v>96</v>
      </c>
      <c r="BM1301" s="5">
        <v>91</v>
      </c>
      <c r="BN1301" s="5">
        <v>93</v>
      </c>
      <c r="BO1301" s="5">
        <v>95</v>
      </c>
      <c r="BP1301" s="5">
        <v>97</v>
      </c>
      <c r="BQ1301" s="5">
        <v>99</v>
      </c>
      <c r="BR1301" s="5">
        <v>99</v>
      </c>
      <c r="BS1301">
        <v>99</v>
      </c>
      <c r="BT1301">
        <v>100</v>
      </c>
      <c r="BU1301">
        <v>100</v>
      </c>
      <c r="BV1301">
        <v>93</v>
      </c>
      <c r="BW1301">
        <v>92</v>
      </c>
      <c r="BX1301">
        <v>89</v>
      </c>
      <c r="BY1301">
        <v>89</v>
      </c>
      <c r="BZ1301">
        <v>94</v>
      </c>
      <c r="CA1301">
        <v>95</v>
      </c>
      <c r="CB1301">
        <v>92</v>
      </c>
      <c r="CC1301">
        <v>90</v>
      </c>
      <c r="CD1301">
        <v>95</v>
      </c>
      <c r="CE1301">
        <v>98</v>
      </c>
      <c r="CF1301">
        <v>96</v>
      </c>
      <c r="CG1301">
        <v>97</v>
      </c>
      <c r="CH1301">
        <v>102</v>
      </c>
      <c r="CI1301">
        <v>102</v>
      </c>
      <c r="CJ1301">
        <v>104</v>
      </c>
      <c r="CK1301">
        <v>102</v>
      </c>
      <c r="CL1301">
        <v>84</v>
      </c>
      <c r="CM1301">
        <v>71</v>
      </c>
      <c r="CN1301">
        <v>88</v>
      </c>
      <c r="CO1301">
        <v>93</v>
      </c>
      <c r="CP1301">
        <v>93</v>
      </c>
      <c r="CQ1301">
        <v>90</v>
      </c>
      <c r="CR1301">
        <v>86</v>
      </c>
      <c r="CS1301">
        <v>87</v>
      </c>
      <c r="CT1301">
        <v>85</v>
      </c>
      <c r="CU1301">
        <v>82</v>
      </c>
      <c r="CV1301">
        <v>80</v>
      </c>
      <c r="CW1301">
        <v>82</v>
      </c>
      <c r="CX1301" t="s">
        <v>2</v>
      </c>
      <c r="CY1301" t="s">
        <v>18</v>
      </c>
    </row>
    <row r="1302" spans="1:103" x14ac:dyDescent="0.25">
      <c r="A1302" t="s">
        <v>7</v>
      </c>
      <c r="B1302">
        <v>37.371099999999998</v>
      </c>
      <c r="C1302">
        <v>-118.35890000000001</v>
      </c>
      <c r="D1302">
        <v>4110</v>
      </c>
      <c r="E1302" t="s">
        <v>1</v>
      </c>
      <c r="F1302">
        <v>166.6</v>
      </c>
      <c r="G1302">
        <v>1957</v>
      </c>
      <c r="H1302">
        <v>8</v>
      </c>
      <c r="I1302" t="s">
        <v>260</v>
      </c>
      <c r="J1302">
        <v>95</v>
      </c>
      <c r="K1302">
        <v>98</v>
      </c>
      <c r="L1302">
        <v>99</v>
      </c>
      <c r="M1302">
        <v>99</v>
      </c>
      <c r="N1302">
        <v>99</v>
      </c>
      <c r="O1302">
        <v>97</v>
      </c>
      <c r="P1302">
        <v>97</v>
      </c>
      <c r="Q1302">
        <v>93</v>
      </c>
      <c r="R1302">
        <v>77</v>
      </c>
      <c r="S1302">
        <v>77</v>
      </c>
      <c r="T1302">
        <v>89</v>
      </c>
      <c r="U1302">
        <v>93</v>
      </c>
      <c r="V1302">
        <v>87</v>
      </c>
      <c r="W1302">
        <v>85</v>
      </c>
      <c r="X1302">
        <v>80</v>
      </c>
      <c r="Y1302">
        <v>81</v>
      </c>
      <c r="Z1302">
        <v>87</v>
      </c>
      <c r="AA1302">
        <v>94</v>
      </c>
      <c r="AB1302">
        <v>98</v>
      </c>
      <c r="AC1302">
        <v>92</v>
      </c>
      <c r="AD1302">
        <v>90</v>
      </c>
      <c r="AE1302">
        <v>95</v>
      </c>
      <c r="AF1302">
        <v>100</v>
      </c>
      <c r="AG1302">
        <v>104</v>
      </c>
      <c r="AH1302">
        <v>103</v>
      </c>
      <c r="AI1302">
        <v>104</v>
      </c>
      <c r="AJ1302">
        <v>104</v>
      </c>
      <c r="AK1302">
        <v>102</v>
      </c>
      <c r="AL1302">
        <v>96</v>
      </c>
      <c r="AM1302">
        <v>95</v>
      </c>
      <c r="AN1302" s="5">
        <v>97</v>
      </c>
      <c r="AO1302" s="5">
        <v>93</v>
      </c>
      <c r="AP1302" s="5">
        <v>98</v>
      </c>
      <c r="AQ1302" s="5">
        <v>102</v>
      </c>
      <c r="AR1302" s="5">
        <v>103</v>
      </c>
      <c r="AS1302" s="5">
        <v>95</v>
      </c>
      <c r="AT1302" s="5">
        <v>96</v>
      </c>
      <c r="AU1302" s="5">
        <v>100</v>
      </c>
      <c r="AV1302" s="5">
        <v>101</v>
      </c>
      <c r="AW1302" s="5">
        <v>95</v>
      </c>
      <c r="AX1302" s="5">
        <v>98</v>
      </c>
      <c r="AY1302" s="5">
        <v>97</v>
      </c>
      <c r="AZ1302" s="5">
        <v>97</v>
      </c>
      <c r="BA1302" s="5">
        <v>95</v>
      </c>
      <c r="BB1302" s="5">
        <v>100</v>
      </c>
      <c r="BC1302" s="5">
        <v>101</v>
      </c>
      <c r="BD1302" s="5">
        <v>97</v>
      </c>
      <c r="BE1302" s="5">
        <v>94</v>
      </c>
      <c r="BF1302" s="5">
        <v>93</v>
      </c>
      <c r="BG1302" s="5">
        <v>91</v>
      </c>
      <c r="BH1302" s="5">
        <v>91</v>
      </c>
      <c r="BI1302" s="5">
        <v>90</v>
      </c>
      <c r="BJ1302" s="5">
        <v>93</v>
      </c>
      <c r="BK1302" s="5">
        <v>98</v>
      </c>
      <c r="BL1302" s="5">
        <v>97</v>
      </c>
      <c r="BM1302" s="5">
        <v>95</v>
      </c>
      <c r="BN1302" s="5">
        <v>96</v>
      </c>
      <c r="BO1302" s="5">
        <v>97</v>
      </c>
      <c r="BP1302" s="5">
        <v>98</v>
      </c>
      <c r="BQ1302" s="5">
        <v>98</v>
      </c>
      <c r="BR1302" s="5">
        <v>100</v>
      </c>
      <c r="BS1302">
        <v>101</v>
      </c>
      <c r="BT1302">
        <v>102</v>
      </c>
      <c r="BU1302">
        <v>101</v>
      </c>
      <c r="BV1302">
        <v>97</v>
      </c>
      <c r="BW1302">
        <v>94</v>
      </c>
      <c r="BX1302">
        <v>90</v>
      </c>
      <c r="BY1302">
        <v>92</v>
      </c>
      <c r="BZ1302">
        <v>95</v>
      </c>
      <c r="CA1302">
        <v>96</v>
      </c>
      <c r="CB1302">
        <v>97</v>
      </c>
      <c r="CC1302">
        <v>97</v>
      </c>
      <c r="CD1302">
        <v>96</v>
      </c>
      <c r="CE1302">
        <v>98</v>
      </c>
      <c r="CF1302">
        <v>97</v>
      </c>
      <c r="CG1302">
        <v>98</v>
      </c>
      <c r="CH1302">
        <v>100</v>
      </c>
      <c r="CI1302">
        <v>103</v>
      </c>
      <c r="CJ1302">
        <v>101</v>
      </c>
      <c r="CK1302">
        <v>97</v>
      </c>
      <c r="CL1302">
        <v>94</v>
      </c>
      <c r="CM1302">
        <v>94</v>
      </c>
      <c r="CN1302">
        <v>95</v>
      </c>
      <c r="CO1302">
        <v>96</v>
      </c>
      <c r="CP1302">
        <v>98</v>
      </c>
      <c r="CQ1302">
        <v>96</v>
      </c>
      <c r="CR1302">
        <v>90</v>
      </c>
      <c r="CS1302">
        <v>88</v>
      </c>
      <c r="CT1302">
        <v>86</v>
      </c>
      <c r="CU1302">
        <v>84</v>
      </c>
      <c r="CV1302">
        <v>84</v>
      </c>
      <c r="CW1302">
        <v>86</v>
      </c>
      <c r="CX1302" t="s">
        <v>5</v>
      </c>
      <c r="CY1302" t="s">
        <v>8</v>
      </c>
    </row>
    <row r="1303" spans="1:103" x14ac:dyDescent="0.25">
      <c r="A1303" t="s">
        <v>73</v>
      </c>
      <c r="B1303">
        <v>37.2667</v>
      </c>
      <c r="C1303">
        <v>-117.0167</v>
      </c>
      <c r="D1303">
        <v>4022</v>
      </c>
      <c r="E1303" t="s">
        <v>1</v>
      </c>
      <c r="F1303">
        <v>90.3</v>
      </c>
      <c r="G1303">
        <v>1957</v>
      </c>
      <c r="H1303">
        <v>8</v>
      </c>
      <c r="I1303" t="s">
        <v>260</v>
      </c>
      <c r="J1303">
        <v>95</v>
      </c>
      <c r="K1303">
        <v>97</v>
      </c>
      <c r="L1303">
        <v>100</v>
      </c>
      <c r="M1303">
        <v>102</v>
      </c>
      <c r="N1303">
        <v>100</v>
      </c>
      <c r="O1303">
        <v>97</v>
      </c>
      <c r="P1303">
        <v>97</v>
      </c>
      <c r="Q1303">
        <v>90</v>
      </c>
      <c r="R1303">
        <v>80</v>
      </c>
      <c r="S1303">
        <v>75</v>
      </c>
      <c r="T1303">
        <v>85</v>
      </c>
      <c r="U1303">
        <v>95</v>
      </c>
      <c r="V1303">
        <v>90</v>
      </c>
      <c r="W1303">
        <v>87</v>
      </c>
      <c r="X1303">
        <v>80</v>
      </c>
      <c r="Y1303">
        <v>78</v>
      </c>
      <c r="Z1303">
        <v>85</v>
      </c>
      <c r="AA1303">
        <v>93</v>
      </c>
      <c r="AB1303">
        <v>99</v>
      </c>
      <c r="AC1303">
        <v>98</v>
      </c>
      <c r="AD1303">
        <v>93</v>
      </c>
      <c r="AE1303">
        <v>95</v>
      </c>
      <c r="AF1303">
        <v>99</v>
      </c>
      <c r="AG1303">
        <v>104</v>
      </c>
      <c r="AH1303">
        <v>105</v>
      </c>
      <c r="AI1303">
        <v>104</v>
      </c>
      <c r="AJ1303">
        <v>105</v>
      </c>
      <c r="AK1303">
        <v>101</v>
      </c>
      <c r="AL1303">
        <v>100</v>
      </c>
      <c r="AM1303">
        <v>95</v>
      </c>
      <c r="AN1303" s="5">
        <v>97</v>
      </c>
      <c r="AO1303" s="5">
        <v>95</v>
      </c>
      <c r="AP1303" s="5">
        <v>100</v>
      </c>
      <c r="AQ1303" s="5">
        <v>103</v>
      </c>
      <c r="AR1303" s="5">
        <v>104</v>
      </c>
      <c r="AS1303" s="5">
        <v>101</v>
      </c>
      <c r="AT1303" s="5">
        <v>96</v>
      </c>
      <c r="AU1303" s="5">
        <v>100</v>
      </c>
      <c r="AV1303" s="5">
        <v>102</v>
      </c>
      <c r="AW1303" s="5">
        <v>94</v>
      </c>
      <c r="AX1303" s="5">
        <v>99</v>
      </c>
      <c r="AY1303" s="5">
        <v>99</v>
      </c>
      <c r="AZ1303" s="5">
        <v>98</v>
      </c>
      <c r="BA1303" s="5">
        <v>95</v>
      </c>
      <c r="BB1303" s="5">
        <v>98</v>
      </c>
      <c r="BC1303" s="5">
        <v>100</v>
      </c>
      <c r="BD1303" s="5">
        <v>96</v>
      </c>
      <c r="BE1303" s="5">
        <v>95</v>
      </c>
      <c r="BF1303" s="5">
        <v>93</v>
      </c>
      <c r="BG1303" s="5">
        <v>93</v>
      </c>
      <c r="BH1303" s="5">
        <v>91</v>
      </c>
      <c r="BI1303" s="5">
        <v>91</v>
      </c>
      <c r="BJ1303" s="5">
        <v>96</v>
      </c>
      <c r="BK1303" s="5">
        <v>98</v>
      </c>
      <c r="BL1303" s="5">
        <v>98</v>
      </c>
      <c r="BM1303" s="5">
        <v>95</v>
      </c>
      <c r="BN1303" s="5">
        <v>95</v>
      </c>
      <c r="BO1303" s="5">
        <v>98</v>
      </c>
      <c r="BP1303" s="5">
        <v>101</v>
      </c>
      <c r="BQ1303" s="5">
        <v>103</v>
      </c>
      <c r="BR1303" s="5">
        <v>104</v>
      </c>
      <c r="BS1303">
        <v>106</v>
      </c>
      <c r="BT1303">
        <v>102</v>
      </c>
      <c r="BU1303">
        <v>99</v>
      </c>
      <c r="BV1303">
        <v>95</v>
      </c>
      <c r="BW1303">
        <v>96</v>
      </c>
      <c r="BX1303">
        <v>89</v>
      </c>
      <c r="BY1303">
        <v>89</v>
      </c>
      <c r="BZ1303">
        <v>94</v>
      </c>
      <c r="CA1303">
        <v>97</v>
      </c>
      <c r="CB1303">
        <v>95</v>
      </c>
      <c r="CC1303">
        <v>98</v>
      </c>
      <c r="CD1303">
        <v>98</v>
      </c>
      <c r="CE1303">
        <v>97</v>
      </c>
      <c r="CF1303">
        <v>98</v>
      </c>
      <c r="CG1303">
        <v>98</v>
      </c>
      <c r="CH1303">
        <v>102</v>
      </c>
      <c r="CI1303">
        <v>105</v>
      </c>
      <c r="CJ1303">
        <v>103</v>
      </c>
      <c r="CK1303">
        <v>101</v>
      </c>
      <c r="CL1303">
        <v>91</v>
      </c>
      <c r="CM1303">
        <v>85</v>
      </c>
      <c r="CN1303">
        <v>90</v>
      </c>
      <c r="CO1303">
        <v>96</v>
      </c>
      <c r="CP1303">
        <v>96</v>
      </c>
      <c r="CQ1303">
        <v>93</v>
      </c>
      <c r="CR1303">
        <v>95</v>
      </c>
      <c r="CS1303">
        <v>92</v>
      </c>
      <c r="CT1303">
        <v>88</v>
      </c>
      <c r="CU1303">
        <v>85</v>
      </c>
      <c r="CV1303">
        <v>80</v>
      </c>
      <c r="CW1303">
        <v>86</v>
      </c>
      <c r="CX1303" t="s">
        <v>2</v>
      </c>
      <c r="CY1303" t="s">
        <v>74</v>
      </c>
    </row>
    <row r="1304" spans="1:103" x14ac:dyDescent="0.25">
      <c r="A1304" t="s">
        <v>49</v>
      </c>
      <c r="B1304">
        <v>36.1389</v>
      </c>
      <c r="C1304">
        <v>-117.9528</v>
      </c>
      <c r="D1304">
        <v>3825</v>
      </c>
      <c r="E1304" t="s">
        <v>1</v>
      </c>
      <c r="F1304">
        <v>103.6</v>
      </c>
      <c r="G1304">
        <v>1957</v>
      </c>
      <c r="H1304">
        <v>8</v>
      </c>
      <c r="I1304" t="s">
        <v>260</v>
      </c>
      <c r="J1304">
        <v>93</v>
      </c>
      <c r="K1304">
        <v>95</v>
      </c>
      <c r="L1304">
        <v>96</v>
      </c>
      <c r="M1304">
        <v>98</v>
      </c>
      <c r="N1304">
        <v>95</v>
      </c>
      <c r="O1304">
        <v>92</v>
      </c>
      <c r="P1304">
        <v>91</v>
      </c>
      <c r="Q1304">
        <v>88</v>
      </c>
      <c r="R1304">
        <v>76</v>
      </c>
      <c r="S1304">
        <v>75</v>
      </c>
      <c r="T1304">
        <v>85</v>
      </c>
      <c r="U1304">
        <v>92</v>
      </c>
      <c r="V1304">
        <v>88</v>
      </c>
      <c r="W1304">
        <v>86</v>
      </c>
      <c r="X1304">
        <v>82</v>
      </c>
      <c r="Y1304">
        <v>78</v>
      </c>
      <c r="Z1304">
        <v>83</v>
      </c>
      <c r="AA1304">
        <v>91</v>
      </c>
      <c r="AB1304">
        <v>96</v>
      </c>
      <c r="AC1304">
        <v>92</v>
      </c>
      <c r="AD1304">
        <v>90</v>
      </c>
      <c r="AE1304">
        <v>93</v>
      </c>
      <c r="AF1304">
        <v>97</v>
      </c>
      <c r="AG1304">
        <v>100</v>
      </c>
      <c r="AH1304">
        <v>101</v>
      </c>
      <c r="AI1304">
        <v>100</v>
      </c>
      <c r="AJ1304">
        <v>100</v>
      </c>
      <c r="AK1304">
        <v>96</v>
      </c>
      <c r="AL1304">
        <v>91</v>
      </c>
      <c r="AM1304">
        <v>89</v>
      </c>
      <c r="AN1304" s="5">
        <v>93</v>
      </c>
      <c r="AO1304" s="5">
        <v>92</v>
      </c>
      <c r="AP1304" s="5">
        <v>96</v>
      </c>
      <c r="AQ1304" s="5">
        <v>100</v>
      </c>
      <c r="AR1304" s="5">
        <v>100</v>
      </c>
      <c r="AS1304" s="5">
        <v>98</v>
      </c>
      <c r="AT1304" s="5">
        <v>96</v>
      </c>
      <c r="AU1304" s="5">
        <v>96</v>
      </c>
      <c r="AV1304" s="5">
        <v>96</v>
      </c>
      <c r="AW1304" s="5">
        <v>93</v>
      </c>
      <c r="AX1304" s="5">
        <v>95</v>
      </c>
      <c r="AY1304" s="5">
        <v>96</v>
      </c>
      <c r="AZ1304" s="5">
        <v>94</v>
      </c>
      <c r="BA1304" s="5">
        <v>92</v>
      </c>
      <c r="BB1304" s="5">
        <v>95</v>
      </c>
      <c r="BC1304" s="5">
        <v>96</v>
      </c>
      <c r="BD1304" s="5">
        <v>92</v>
      </c>
      <c r="BE1304" s="5">
        <v>90</v>
      </c>
      <c r="BF1304" s="5">
        <v>90</v>
      </c>
      <c r="BG1304" s="5">
        <v>89</v>
      </c>
      <c r="BH1304" s="5">
        <v>87</v>
      </c>
      <c r="BI1304" s="5">
        <v>86</v>
      </c>
      <c r="BJ1304" s="5">
        <v>92</v>
      </c>
      <c r="BK1304" s="5">
        <v>93</v>
      </c>
      <c r="BL1304" s="5">
        <v>94</v>
      </c>
      <c r="BM1304" s="5">
        <v>90</v>
      </c>
      <c r="BN1304" s="5">
        <v>92</v>
      </c>
      <c r="BO1304" s="5">
        <v>94</v>
      </c>
      <c r="BP1304" s="5">
        <v>97</v>
      </c>
      <c r="BQ1304" s="5">
        <v>98</v>
      </c>
      <c r="BR1304" s="5">
        <v>99</v>
      </c>
      <c r="BS1304">
        <v>97</v>
      </c>
      <c r="BT1304">
        <v>97</v>
      </c>
      <c r="BU1304">
        <v>95</v>
      </c>
      <c r="BV1304">
        <v>98</v>
      </c>
      <c r="BW1304">
        <v>92</v>
      </c>
      <c r="BX1304">
        <v>84</v>
      </c>
      <c r="BY1304">
        <v>86</v>
      </c>
      <c r="BZ1304">
        <v>89</v>
      </c>
      <c r="CA1304">
        <v>92</v>
      </c>
      <c r="CB1304">
        <v>94</v>
      </c>
      <c r="CC1304">
        <v>92</v>
      </c>
      <c r="CD1304">
        <v>94</v>
      </c>
      <c r="CE1304">
        <v>94</v>
      </c>
      <c r="CF1304">
        <v>95</v>
      </c>
      <c r="CG1304">
        <v>97</v>
      </c>
      <c r="CH1304">
        <v>99</v>
      </c>
      <c r="CI1304">
        <v>100</v>
      </c>
      <c r="CJ1304">
        <v>100</v>
      </c>
      <c r="CK1304">
        <v>92</v>
      </c>
      <c r="CL1304">
        <v>88</v>
      </c>
      <c r="CM1304">
        <v>88</v>
      </c>
      <c r="CN1304">
        <v>90</v>
      </c>
      <c r="CO1304">
        <v>93</v>
      </c>
      <c r="CP1304">
        <v>94</v>
      </c>
      <c r="CQ1304">
        <v>93</v>
      </c>
      <c r="CR1304">
        <v>88</v>
      </c>
      <c r="CS1304">
        <v>86</v>
      </c>
      <c r="CT1304">
        <v>82</v>
      </c>
      <c r="CU1304">
        <v>79</v>
      </c>
      <c r="CV1304">
        <v>77</v>
      </c>
      <c r="CW1304">
        <v>80</v>
      </c>
      <c r="CX1304" t="s">
        <v>5</v>
      </c>
      <c r="CY1304" t="s">
        <v>50</v>
      </c>
    </row>
    <row r="1305" spans="1:103" x14ac:dyDescent="0.25">
      <c r="A1305" t="s">
        <v>61</v>
      </c>
      <c r="B1305">
        <v>35.369199999999999</v>
      </c>
      <c r="C1305">
        <v>-117.6525</v>
      </c>
      <c r="D1305">
        <v>3570</v>
      </c>
      <c r="E1305" t="s">
        <v>1</v>
      </c>
      <c r="F1305">
        <v>140.5</v>
      </c>
      <c r="G1305">
        <v>1957</v>
      </c>
      <c r="H1305">
        <v>8</v>
      </c>
      <c r="I1305" t="s">
        <v>260</v>
      </c>
      <c r="J1305">
        <v>97</v>
      </c>
      <c r="K1305">
        <v>100</v>
      </c>
      <c r="L1305">
        <v>103</v>
      </c>
      <c r="M1305">
        <v>102</v>
      </c>
      <c r="N1305">
        <v>98</v>
      </c>
      <c r="O1305">
        <v>96</v>
      </c>
      <c r="P1305">
        <v>97</v>
      </c>
      <c r="Q1305">
        <v>88</v>
      </c>
      <c r="R1305">
        <v>79</v>
      </c>
      <c r="S1305">
        <v>79</v>
      </c>
      <c r="T1305">
        <v>88</v>
      </c>
      <c r="U1305">
        <v>91</v>
      </c>
      <c r="V1305">
        <v>86</v>
      </c>
      <c r="W1305">
        <v>86</v>
      </c>
      <c r="X1305">
        <v>80</v>
      </c>
      <c r="Y1305">
        <v>81</v>
      </c>
      <c r="Z1305">
        <v>85</v>
      </c>
      <c r="AA1305">
        <v>97</v>
      </c>
      <c r="AB1305">
        <v>99</v>
      </c>
      <c r="AC1305">
        <v>90</v>
      </c>
      <c r="AD1305">
        <v>95</v>
      </c>
      <c r="AE1305">
        <v>99</v>
      </c>
      <c r="AF1305">
        <v>102</v>
      </c>
      <c r="AG1305">
        <v>106</v>
      </c>
      <c r="AH1305">
        <v>104</v>
      </c>
      <c r="AI1305">
        <v>105</v>
      </c>
      <c r="AJ1305">
        <v>107</v>
      </c>
      <c r="AK1305">
        <v>100</v>
      </c>
      <c r="AL1305">
        <v>96</v>
      </c>
      <c r="AM1305">
        <v>92</v>
      </c>
      <c r="AN1305" s="5">
        <v>97</v>
      </c>
      <c r="AO1305" s="5">
        <v>96</v>
      </c>
      <c r="AP1305" s="5">
        <v>100</v>
      </c>
      <c r="AQ1305" s="5">
        <v>105</v>
      </c>
      <c r="AR1305" s="5">
        <v>101</v>
      </c>
      <c r="AS1305" s="5">
        <v>102</v>
      </c>
      <c r="AT1305" s="5">
        <v>98</v>
      </c>
      <c r="AU1305" s="5">
        <v>102</v>
      </c>
      <c r="AV1305" s="5">
        <v>100</v>
      </c>
      <c r="AW1305" s="5">
        <v>100</v>
      </c>
      <c r="AX1305" s="5">
        <v>100</v>
      </c>
      <c r="AY1305" s="5">
        <v>98</v>
      </c>
      <c r="AZ1305" s="5">
        <v>95</v>
      </c>
      <c r="BA1305" s="5">
        <v>98</v>
      </c>
      <c r="BB1305" s="5">
        <v>100</v>
      </c>
      <c r="BC1305" s="5">
        <v>102</v>
      </c>
      <c r="BD1305" s="5">
        <v>98</v>
      </c>
      <c r="BE1305" s="5">
        <v>96</v>
      </c>
      <c r="BF1305" s="5">
        <v>95</v>
      </c>
      <c r="BG1305" s="5">
        <v>94</v>
      </c>
      <c r="BH1305" s="5">
        <v>90</v>
      </c>
      <c r="BI1305" s="5">
        <v>91</v>
      </c>
      <c r="BJ1305" s="5">
        <v>93</v>
      </c>
      <c r="BK1305" s="5">
        <v>99</v>
      </c>
      <c r="BL1305" s="5">
        <v>100</v>
      </c>
      <c r="BM1305" s="5">
        <v>96</v>
      </c>
      <c r="BN1305" s="5">
        <v>96</v>
      </c>
      <c r="BO1305" s="5">
        <v>100</v>
      </c>
      <c r="BP1305" s="5">
        <v>101</v>
      </c>
      <c r="BQ1305" s="5">
        <v>102</v>
      </c>
      <c r="BR1305" s="5">
        <v>99</v>
      </c>
      <c r="BS1305">
        <v>103</v>
      </c>
      <c r="BT1305">
        <v>102</v>
      </c>
      <c r="BU1305">
        <v>101</v>
      </c>
      <c r="BV1305">
        <v>97</v>
      </c>
      <c r="BW1305">
        <v>92</v>
      </c>
      <c r="BX1305">
        <v>88</v>
      </c>
      <c r="BY1305">
        <v>91</v>
      </c>
      <c r="BZ1305">
        <v>94</v>
      </c>
      <c r="CA1305">
        <v>98</v>
      </c>
      <c r="CB1305">
        <v>98</v>
      </c>
      <c r="CC1305">
        <v>97</v>
      </c>
      <c r="CD1305">
        <v>98</v>
      </c>
      <c r="CE1305">
        <v>99</v>
      </c>
      <c r="CF1305">
        <v>98</v>
      </c>
      <c r="CG1305">
        <v>99</v>
      </c>
      <c r="CH1305">
        <v>102</v>
      </c>
      <c r="CI1305">
        <v>105</v>
      </c>
      <c r="CJ1305">
        <v>105</v>
      </c>
      <c r="CK1305">
        <v>99</v>
      </c>
      <c r="CL1305">
        <v>95</v>
      </c>
      <c r="CM1305">
        <v>94</v>
      </c>
      <c r="CN1305">
        <v>95</v>
      </c>
      <c r="CO1305">
        <v>99</v>
      </c>
      <c r="CP1305">
        <v>98</v>
      </c>
      <c r="CQ1305">
        <v>94</v>
      </c>
      <c r="CR1305">
        <v>93</v>
      </c>
      <c r="CS1305">
        <v>92</v>
      </c>
      <c r="CT1305">
        <v>87</v>
      </c>
      <c r="CU1305">
        <v>80</v>
      </c>
      <c r="CV1305">
        <v>80</v>
      </c>
      <c r="CW1305">
        <v>82</v>
      </c>
      <c r="CX1305" t="s">
        <v>5</v>
      </c>
      <c r="CY1305" t="s">
        <v>62</v>
      </c>
    </row>
    <row r="1306" spans="1:103" x14ac:dyDescent="0.25">
      <c r="A1306" t="s">
        <v>31</v>
      </c>
      <c r="B1306">
        <v>35.466099999999997</v>
      </c>
      <c r="C1306">
        <v>-114.9217</v>
      </c>
      <c r="D1306">
        <v>3540</v>
      </c>
      <c r="E1306" t="s">
        <v>1</v>
      </c>
      <c r="F1306">
        <v>207</v>
      </c>
      <c r="G1306">
        <v>1957</v>
      </c>
      <c r="H1306">
        <v>8</v>
      </c>
      <c r="I1306" t="s">
        <v>260</v>
      </c>
      <c r="J1306">
        <v>96</v>
      </c>
      <c r="K1306">
        <v>97</v>
      </c>
      <c r="L1306">
        <v>100</v>
      </c>
      <c r="M1306">
        <v>101</v>
      </c>
      <c r="N1306">
        <v>100</v>
      </c>
      <c r="O1306">
        <v>96</v>
      </c>
      <c r="P1306">
        <v>94</v>
      </c>
      <c r="Q1306">
        <v>95</v>
      </c>
      <c r="R1306">
        <v>94</v>
      </c>
      <c r="S1306">
        <v>93</v>
      </c>
      <c r="T1306">
        <v>81</v>
      </c>
      <c r="U1306">
        <v>92</v>
      </c>
      <c r="V1306">
        <v>90</v>
      </c>
      <c r="W1306">
        <v>94</v>
      </c>
      <c r="X1306">
        <v>92</v>
      </c>
      <c r="Y1306">
        <v>90</v>
      </c>
      <c r="Z1306">
        <v>95</v>
      </c>
      <c r="AA1306">
        <v>97</v>
      </c>
      <c r="AB1306">
        <v>99</v>
      </c>
      <c r="AN1306" s="5">
        <v>100</v>
      </c>
      <c r="AO1306" s="5">
        <v>101</v>
      </c>
      <c r="AP1306" s="5">
        <v>103</v>
      </c>
      <c r="AQ1306" s="5">
        <v>105</v>
      </c>
      <c r="AR1306" s="5">
        <v>105</v>
      </c>
      <c r="AS1306" s="5">
        <v>104</v>
      </c>
      <c r="AT1306" s="5">
        <v>98</v>
      </c>
      <c r="AU1306" s="5">
        <v>99</v>
      </c>
      <c r="AV1306" s="5">
        <v>97</v>
      </c>
      <c r="AW1306" s="5">
        <v>91</v>
      </c>
      <c r="AX1306" s="5">
        <v>94</v>
      </c>
      <c r="AY1306" s="5">
        <v>95</v>
      </c>
      <c r="AZ1306" s="5">
        <v>98</v>
      </c>
      <c r="BA1306" s="5">
        <v>100</v>
      </c>
      <c r="BB1306" s="5">
        <v>101</v>
      </c>
      <c r="BC1306" s="5">
        <v>99</v>
      </c>
      <c r="BD1306" s="5">
        <v>89</v>
      </c>
      <c r="BE1306" s="5">
        <v>91</v>
      </c>
      <c r="BF1306" s="5">
        <v>93</v>
      </c>
      <c r="BG1306" s="5">
        <v>94</v>
      </c>
      <c r="BH1306" s="5">
        <v>95</v>
      </c>
      <c r="BI1306" s="5">
        <v>94</v>
      </c>
      <c r="BJ1306" s="5">
        <v>95</v>
      </c>
      <c r="BK1306" s="5">
        <v>97</v>
      </c>
      <c r="BL1306" s="5">
        <v>99</v>
      </c>
      <c r="BM1306" s="5">
        <v>98</v>
      </c>
      <c r="BN1306" s="5">
        <v>100</v>
      </c>
      <c r="BO1306" s="5">
        <v>101</v>
      </c>
      <c r="BP1306" s="5">
        <v>96</v>
      </c>
      <c r="BQ1306" s="5">
        <v>103</v>
      </c>
      <c r="BR1306" s="5">
        <v>105</v>
      </c>
      <c r="BS1306">
        <v>103</v>
      </c>
      <c r="BT1306">
        <v>101</v>
      </c>
      <c r="BU1306">
        <v>105</v>
      </c>
      <c r="BV1306">
        <v>103</v>
      </c>
      <c r="BW1306">
        <v>101</v>
      </c>
      <c r="BX1306">
        <v>93</v>
      </c>
      <c r="BY1306">
        <v>91</v>
      </c>
      <c r="BZ1306">
        <v>95</v>
      </c>
      <c r="CA1306">
        <v>97</v>
      </c>
      <c r="CB1306">
        <v>96</v>
      </c>
      <c r="CC1306">
        <v>95</v>
      </c>
      <c r="CD1306">
        <v>94</v>
      </c>
      <c r="CE1306">
        <v>97</v>
      </c>
      <c r="CF1306">
        <v>97</v>
      </c>
      <c r="CG1306">
        <v>96</v>
      </c>
      <c r="CH1306">
        <v>101</v>
      </c>
      <c r="CI1306">
        <v>101</v>
      </c>
      <c r="CJ1306">
        <v>99</v>
      </c>
      <c r="CK1306">
        <v>97</v>
      </c>
      <c r="CL1306">
        <v>85</v>
      </c>
      <c r="CM1306">
        <v>71</v>
      </c>
      <c r="CN1306">
        <v>87</v>
      </c>
      <c r="CO1306">
        <v>92</v>
      </c>
      <c r="CP1306">
        <v>93</v>
      </c>
      <c r="CQ1306">
        <v>94</v>
      </c>
      <c r="CR1306">
        <v>92</v>
      </c>
      <c r="CS1306">
        <v>90</v>
      </c>
      <c r="CT1306">
        <v>89</v>
      </c>
      <c r="CU1306">
        <v>88</v>
      </c>
      <c r="CV1306">
        <v>81</v>
      </c>
      <c r="CW1306">
        <v>83</v>
      </c>
      <c r="CX1306" t="s">
        <v>2</v>
      </c>
      <c r="CY1306" t="s">
        <v>32</v>
      </c>
    </row>
    <row r="1307" spans="1:103" x14ac:dyDescent="0.25">
      <c r="A1307" t="s">
        <v>47</v>
      </c>
      <c r="B1307">
        <v>37.366700000000002</v>
      </c>
      <c r="C1307">
        <v>-115.16670000000001</v>
      </c>
      <c r="D1307">
        <v>3488</v>
      </c>
      <c r="E1307" t="s">
        <v>1</v>
      </c>
      <c r="F1307">
        <v>181.4</v>
      </c>
      <c r="G1307">
        <v>1957</v>
      </c>
      <c r="H1307">
        <v>8</v>
      </c>
      <c r="I1307" t="s">
        <v>260</v>
      </c>
      <c r="J1307">
        <v>102</v>
      </c>
      <c r="K1307">
        <v>103</v>
      </c>
      <c r="L1307">
        <v>105</v>
      </c>
      <c r="M1307">
        <v>106</v>
      </c>
      <c r="N1307">
        <v>104</v>
      </c>
      <c r="O1307">
        <v>97</v>
      </c>
      <c r="P1307">
        <v>97</v>
      </c>
      <c r="Q1307">
        <v>95</v>
      </c>
      <c r="R1307">
        <v>94</v>
      </c>
      <c r="S1307">
        <v>75</v>
      </c>
      <c r="T1307">
        <v>88</v>
      </c>
      <c r="U1307">
        <v>96</v>
      </c>
      <c r="V1307">
        <v>90</v>
      </c>
      <c r="W1307">
        <v>89</v>
      </c>
      <c r="X1307">
        <v>80</v>
      </c>
      <c r="Y1307">
        <v>77</v>
      </c>
      <c r="Z1307">
        <v>88</v>
      </c>
      <c r="AA1307">
        <v>89</v>
      </c>
      <c r="AB1307">
        <v>99</v>
      </c>
      <c r="AC1307">
        <v>98</v>
      </c>
      <c r="AD1307">
        <v>91</v>
      </c>
      <c r="AE1307">
        <v>98</v>
      </c>
      <c r="AF1307">
        <v>101</v>
      </c>
      <c r="AG1307">
        <v>105</v>
      </c>
      <c r="AH1307">
        <v>107</v>
      </c>
      <c r="AI1307">
        <v>106</v>
      </c>
      <c r="AJ1307">
        <v>107</v>
      </c>
      <c r="AK1307">
        <v>102</v>
      </c>
      <c r="AL1307">
        <v>100</v>
      </c>
      <c r="AM1307">
        <v>95</v>
      </c>
      <c r="AN1307" s="5">
        <v>101</v>
      </c>
      <c r="AO1307" s="5">
        <v>100</v>
      </c>
      <c r="AP1307" s="5">
        <v>103</v>
      </c>
      <c r="AQ1307" s="5">
        <v>105</v>
      </c>
      <c r="AR1307" s="5">
        <v>103</v>
      </c>
      <c r="AS1307" s="5">
        <v>103</v>
      </c>
      <c r="AT1307" s="5">
        <v>103</v>
      </c>
      <c r="AU1307" s="5">
        <v>103</v>
      </c>
      <c r="AV1307" s="5">
        <v>103</v>
      </c>
      <c r="AW1307" s="5">
        <v>98</v>
      </c>
      <c r="AX1307" s="5">
        <v>98</v>
      </c>
      <c r="AY1307" s="5">
        <v>100</v>
      </c>
      <c r="AZ1307" s="5">
        <v>101</v>
      </c>
      <c r="BA1307" s="5">
        <v>98</v>
      </c>
      <c r="BB1307" s="5">
        <v>102</v>
      </c>
      <c r="BC1307" s="5">
        <v>101</v>
      </c>
      <c r="BD1307" s="5">
        <v>92</v>
      </c>
      <c r="BE1307" s="5">
        <v>89</v>
      </c>
      <c r="BF1307" s="5">
        <v>94</v>
      </c>
      <c r="BG1307" s="5">
        <v>97</v>
      </c>
      <c r="BH1307" s="5">
        <v>96</v>
      </c>
      <c r="BI1307" s="5">
        <v>94</v>
      </c>
      <c r="BJ1307" s="5">
        <v>97</v>
      </c>
      <c r="BK1307" s="5">
        <v>99</v>
      </c>
      <c r="BL1307" s="5">
        <v>98</v>
      </c>
      <c r="BM1307" s="5">
        <v>93</v>
      </c>
      <c r="BN1307" s="5">
        <v>97</v>
      </c>
      <c r="BO1307" s="5">
        <v>98</v>
      </c>
      <c r="BP1307" s="5">
        <v>101</v>
      </c>
      <c r="BQ1307" s="5">
        <v>103</v>
      </c>
      <c r="BR1307" s="5">
        <v>107</v>
      </c>
      <c r="BS1307">
        <v>103</v>
      </c>
      <c r="BT1307">
        <v>103</v>
      </c>
      <c r="BU1307">
        <v>98</v>
      </c>
      <c r="BV1307">
        <v>96</v>
      </c>
      <c r="BW1307">
        <v>96</v>
      </c>
      <c r="BX1307">
        <v>94</v>
      </c>
      <c r="BY1307">
        <v>91</v>
      </c>
      <c r="BZ1307">
        <v>92</v>
      </c>
      <c r="CA1307">
        <v>93</v>
      </c>
      <c r="CB1307">
        <v>96</v>
      </c>
      <c r="CC1307">
        <v>98</v>
      </c>
      <c r="CD1307">
        <v>98</v>
      </c>
      <c r="CE1307">
        <v>98</v>
      </c>
      <c r="CF1307">
        <v>100</v>
      </c>
      <c r="CG1307">
        <v>102</v>
      </c>
      <c r="CK1307">
        <v>103</v>
      </c>
      <c r="CL1307">
        <v>85</v>
      </c>
      <c r="CM1307">
        <v>92</v>
      </c>
      <c r="CN1307">
        <v>96</v>
      </c>
      <c r="CO1307">
        <v>96</v>
      </c>
      <c r="CS1307">
        <v>94</v>
      </c>
      <c r="CT1307">
        <v>93</v>
      </c>
      <c r="CU1307">
        <v>86</v>
      </c>
      <c r="CV1307">
        <v>86</v>
      </c>
      <c r="CW1307">
        <v>86</v>
      </c>
      <c r="CX1307" t="s">
        <v>2</v>
      </c>
      <c r="CY1307" t="s">
        <v>48</v>
      </c>
    </row>
    <row r="1308" spans="1:103" x14ac:dyDescent="0.25">
      <c r="A1308" t="s">
        <v>43</v>
      </c>
      <c r="B1308">
        <v>36.916699999999999</v>
      </c>
      <c r="C1308">
        <v>-116.75</v>
      </c>
      <c r="D1308">
        <v>3304</v>
      </c>
      <c r="E1308" t="s">
        <v>1</v>
      </c>
      <c r="F1308">
        <v>51.5</v>
      </c>
      <c r="G1308">
        <v>1957</v>
      </c>
      <c r="H1308">
        <v>8</v>
      </c>
      <c r="I1308" t="s">
        <v>260</v>
      </c>
      <c r="J1308">
        <v>96</v>
      </c>
      <c r="K1308">
        <v>99</v>
      </c>
      <c r="L1308">
        <v>102</v>
      </c>
      <c r="M1308">
        <v>104</v>
      </c>
      <c r="N1308">
        <v>101</v>
      </c>
      <c r="O1308">
        <v>98</v>
      </c>
      <c r="P1308">
        <v>98</v>
      </c>
      <c r="Q1308">
        <v>92</v>
      </c>
      <c r="R1308">
        <v>83</v>
      </c>
      <c r="S1308">
        <v>76</v>
      </c>
      <c r="T1308">
        <v>87</v>
      </c>
      <c r="U1308">
        <v>95</v>
      </c>
      <c r="V1308">
        <v>93</v>
      </c>
      <c r="W1308">
        <v>89</v>
      </c>
      <c r="X1308">
        <v>81</v>
      </c>
      <c r="Y1308">
        <v>84</v>
      </c>
      <c r="Z1308">
        <v>89</v>
      </c>
      <c r="AA1308">
        <v>95</v>
      </c>
      <c r="AB1308">
        <v>100</v>
      </c>
      <c r="AC1308">
        <v>98</v>
      </c>
      <c r="AD1308">
        <v>93</v>
      </c>
      <c r="AE1308">
        <v>100</v>
      </c>
      <c r="AF1308">
        <v>102</v>
      </c>
      <c r="AG1308">
        <v>105</v>
      </c>
      <c r="AH1308">
        <v>107</v>
      </c>
      <c r="AI1308">
        <v>106</v>
      </c>
      <c r="AJ1308">
        <v>108</v>
      </c>
      <c r="AK1308">
        <v>104</v>
      </c>
      <c r="AL1308">
        <v>97</v>
      </c>
      <c r="AM1308">
        <v>99</v>
      </c>
      <c r="AN1308" s="5">
        <v>99</v>
      </c>
      <c r="AO1308" s="5">
        <v>93</v>
      </c>
      <c r="AP1308" s="5">
        <v>102</v>
      </c>
      <c r="AQ1308" s="8">
        <f>(2*AP1308+AS1308)/3</f>
        <v>102</v>
      </c>
      <c r="AR1308" s="8">
        <f>(AQ1308+2*AT1308)/3</f>
        <v>99.333333333333329</v>
      </c>
      <c r="AS1308" s="5">
        <v>102</v>
      </c>
      <c r="AT1308" s="5">
        <v>98</v>
      </c>
      <c r="AU1308" s="5">
        <v>102</v>
      </c>
      <c r="AV1308" s="5">
        <v>103</v>
      </c>
      <c r="AW1308" s="5">
        <v>97</v>
      </c>
      <c r="AX1308" s="5">
        <v>99</v>
      </c>
      <c r="AY1308" s="5">
        <v>100</v>
      </c>
      <c r="AZ1308" s="5">
        <v>99</v>
      </c>
      <c r="BA1308" s="5">
        <v>97</v>
      </c>
      <c r="BB1308" s="5">
        <v>102</v>
      </c>
      <c r="BC1308" s="5">
        <v>103</v>
      </c>
      <c r="BD1308" s="5">
        <v>98</v>
      </c>
      <c r="BE1308" s="5">
        <v>97</v>
      </c>
      <c r="BF1308" s="5">
        <v>97</v>
      </c>
      <c r="BG1308" s="5">
        <v>97</v>
      </c>
      <c r="BH1308" s="5">
        <v>93</v>
      </c>
      <c r="BI1308" s="5">
        <v>93</v>
      </c>
      <c r="BJ1308" s="5">
        <v>96</v>
      </c>
      <c r="BK1308" s="5">
        <v>100</v>
      </c>
      <c r="BL1308" s="5">
        <v>100</v>
      </c>
      <c r="BM1308" s="5">
        <v>97</v>
      </c>
      <c r="BN1308" s="5">
        <v>98</v>
      </c>
      <c r="BO1308" s="5">
        <v>100</v>
      </c>
      <c r="BP1308" s="5">
        <v>101</v>
      </c>
      <c r="BQ1308" s="5">
        <v>103</v>
      </c>
      <c r="BR1308" s="5">
        <v>103</v>
      </c>
      <c r="BS1308">
        <v>102</v>
      </c>
      <c r="BT1308">
        <v>103</v>
      </c>
      <c r="BU1308">
        <v>101</v>
      </c>
      <c r="BV1308">
        <v>100</v>
      </c>
      <c r="BW1308">
        <v>95</v>
      </c>
      <c r="BX1308">
        <v>90</v>
      </c>
      <c r="BY1308">
        <v>91</v>
      </c>
      <c r="BZ1308">
        <v>96</v>
      </c>
      <c r="CA1308">
        <v>99</v>
      </c>
      <c r="CB1308">
        <v>100</v>
      </c>
      <c r="CC1308">
        <v>98</v>
      </c>
      <c r="CD1308">
        <v>98</v>
      </c>
      <c r="CE1308">
        <v>100</v>
      </c>
      <c r="CF1308">
        <v>100</v>
      </c>
      <c r="CG1308">
        <v>99</v>
      </c>
      <c r="CH1308">
        <v>103</v>
      </c>
      <c r="CI1308">
        <v>105</v>
      </c>
      <c r="CJ1308">
        <v>104</v>
      </c>
      <c r="CK1308">
        <v>96</v>
      </c>
      <c r="CL1308">
        <v>93</v>
      </c>
      <c r="CM1308">
        <v>86</v>
      </c>
      <c r="CN1308">
        <v>95</v>
      </c>
      <c r="CO1308">
        <v>99</v>
      </c>
      <c r="CP1308">
        <v>97</v>
      </c>
      <c r="CQ1308">
        <v>95</v>
      </c>
      <c r="CR1308">
        <v>96</v>
      </c>
      <c r="CS1308">
        <v>92</v>
      </c>
      <c r="CT1308">
        <v>90</v>
      </c>
      <c r="CU1308">
        <v>86</v>
      </c>
      <c r="CV1308">
        <v>81</v>
      </c>
      <c r="CW1308">
        <v>87</v>
      </c>
      <c r="CX1308" t="s">
        <v>2</v>
      </c>
      <c r="CY1308" t="s">
        <v>44</v>
      </c>
    </row>
    <row r="1309" spans="1:103" x14ac:dyDescent="0.25">
      <c r="A1309" t="s">
        <v>33</v>
      </c>
      <c r="B1309">
        <v>36.583300000000001</v>
      </c>
      <c r="C1309">
        <v>-115.66670000000001</v>
      </c>
      <c r="D1309">
        <v>3136</v>
      </c>
      <c r="E1309" t="s">
        <v>1</v>
      </c>
      <c r="F1309">
        <v>108</v>
      </c>
      <c r="G1309">
        <v>1957</v>
      </c>
      <c r="H1309">
        <v>8</v>
      </c>
      <c r="I1309" t="s">
        <v>260</v>
      </c>
      <c r="J1309">
        <v>101</v>
      </c>
      <c r="K1309">
        <v>105</v>
      </c>
      <c r="L1309">
        <v>109</v>
      </c>
      <c r="M1309">
        <v>109</v>
      </c>
      <c r="N1309">
        <v>107</v>
      </c>
      <c r="O1309">
        <v>103</v>
      </c>
      <c r="P1309">
        <v>103</v>
      </c>
      <c r="Q1309">
        <v>99</v>
      </c>
      <c r="R1309">
        <v>90</v>
      </c>
      <c r="S1309">
        <v>86</v>
      </c>
      <c r="T1309">
        <v>87</v>
      </c>
      <c r="U1309">
        <v>99</v>
      </c>
      <c r="V1309">
        <v>95</v>
      </c>
      <c r="W1309">
        <v>93</v>
      </c>
      <c r="X1309">
        <v>88</v>
      </c>
      <c r="Y1309">
        <v>87</v>
      </c>
      <c r="Z1309">
        <v>90</v>
      </c>
      <c r="AA1309">
        <v>98</v>
      </c>
      <c r="AB1309">
        <v>105</v>
      </c>
      <c r="AC1309">
        <v>99</v>
      </c>
      <c r="AD1309">
        <v>98</v>
      </c>
      <c r="AE1309">
        <v>103</v>
      </c>
      <c r="AF1309">
        <v>106</v>
      </c>
      <c r="AG1309">
        <v>109</v>
      </c>
      <c r="AH1309">
        <v>110</v>
      </c>
      <c r="AI1309">
        <v>111</v>
      </c>
      <c r="AJ1309">
        <v>110</v>
      </c>
      <c r="AK1309">
        <v>111</v>
      </c>
      <c r="AL1309">
        <v>108</v>
      </c>
      <c r="AM1309">
        <v>105</v>
      </c>
      <c r="AN1309" s="5">
        <v>105</v>
      </c>
      <c r="AO1309" s="5">
        <v>103</v>
      </c>
      <c r="AP1309" s="5">
        <v>106</v>
      </c>
      <c r="AQ1309" s="5">
        <v>104</v>
      </c>
      <c r="AR1309" s="5">
        <v>112</v>
      </c>
      <c r="AS1309" s="5">
        <v>104</v>
      </c>
      <c r="AT1309" s="5">
        <v>105</v>
      </c>
      <c r="AU1309" s="5">
        <v>108</v>
      </c>
      <c r="AV1309" s="5">
        <v>104</v>
      </c>
      <c r="AW1309" s="5">
        <v>99</v>
      </c>
      <c r="AX1309" s="5">
        <v>104</v>
      </c>
      <c r="AY1309" s="5">
        <v>105</v>
      </c>
      <c r="AZ1309" s="5">
        <v>107</v>
      </c>
      <c r="BA1309" s="5">
        <v>105</v>
      </c>
      <c r="BB1309" s="5">
        <v>108</v>
      </c>
      <c r="BC1309" s="5">
        <v>110</v>
      </c>
      <c r="BD1309" s="5">
        <v>95</v>
      </c>
      <c r="BE1309" s="5">
        <v>97</v>
      </c>
      <c r="BF1309" s="5">
        <v>104</v>
      </c>
      <c r="BG1309" s="5">
        <v>104</v>
      </c>
      <c r="BH1309" s="5">
        <v>102</v>
      </c>
      <c r="BI1309" s="5">
        <v>101</v>
      </c>
      <c r="BJ1309" s="5">
        <v>102</v>
      </c>
      <c r="BK1309" s="5">
        <v>102</v>
      </c>
      <c r="BL1309" s="5">
        <v>105</v>
      </c>
      <c r="BM1309" s="5">
        <v>97</v>
      </c>
      <c r="BN1309" s="5">
        <v>97</v>
      </c>
      <c r="BO1309" s="5">
        <v>102</v>
      </c>
      <c r="BP1309" s="5">
        <v>103</v>
      </c>
      <c r="BQ1309" s="5">
        <v>108</v>
      </c>
      <c r="BR1309" s="5">
        <v>112</v>
      </c>
      <c r="BS1309">
        <v>109</v>
      </c>
      <c r="BT1309">
        <v>107</v>
      </c>
      <c r="BU1309">
        <v>105</v>
      </c>
      <c r="BV1309">
        <v>107</v>
      </c>
      <c r="BW1309">
        <v>104</v>
      </c>
      <c r="BX1309">
        <v>100</v>
      </c>
      <c r="BY1309">
        <v>98</v>
      </c>
      <c r="BZ1309">
        <v>100</v>
      </c>
      <c r="CA1309">
        <v>105</v>
      </c>
      <c r="CB1309">
        <v>105</v>
      </c>
      <c r="CC1309">
        <v>102</v>
      </c>
      <c r="CD1309">
        <v>101</v>
      </c>
      <c r="CE1309">
        <v>102</v>
      </c>
      <c r="CF1309">
        <v>104</v>
      </c>
      <c r="CG1309">
        <v>106</v>
      </c>
      <c r="CH1309">
        <v>107</v>
      </c>
      <c r="CI1309">
        <v>109</v>
      </c>
      <c r="CJ1309">
        <v>107</v>
      </c>
      <c r="CK1309">
        <v>95</v>
      </c>
      <c r="CL1309">
        <v>86</v>
      </c>
      <c r="CM1309">
        <v>77</v>
      </c>
      <c r="CN1309">
        <v>94</v>
      </c>
      <c r="CO1309">
        <v>100</v>
      </c>
      <c r="CP1309">
        <v>102</v>
      </c>
      <c r="CQ1309">
        <v>104</v>
      </c>
      <c r="CR1309">
        <v>102</v>
      </c>
      <c r="CS1309">
        <v>100</v>
      </c>
      <c r="CT1309">
        <v>97</v>
      </c>
      <c r="CU1309">
        <v>92</v>
      </c>
      <c r="CV1309">
        <v>87</v>
      </c>
      <c r="CW1309">
        <v>91</v>
      </c>
      <c r="CX1309" t="s">
        <v>2</v>
      </c>
      <c r="CY1309" t="s">
        <v>34</v>
      </c>
    </row>
    <row r="1310" spans="1:103" x14ac:dyDescent="0.25">
      <c r="A1310" t="s">
        <v>65</v>
      </c>
      <c r="B1310">
        <v>36.438099999999999</v>
      </c>
      <c r="C1310">
        <v>-115.36</v>
      </c>
      <c r="D1310">
        <v>2914</v>
      </c>
      <c r="E1310" t="s">
        <v>1</v>
      </c>
      <c r="F1310">
        <v>134.69999999999999</v>
      </c>
      <c r="G1310">
        <v>1957</v>
      </c>
      <c r="H1310">
        <v>8</v>
      </c>
      <c r="I1310" t="s">
        <v>260</v>
      </c>
      <c r="J1310">
        <v>97</v>
      </c>
      <c r="K1310">
        <v>100</v>
      </c>
      <c r="L1310">
        <v>102</v>
      </c>
      <c r="M1310">
        <v>105</v>
      </c>
      <c r="N1310">
        <v>102</v>
      </c>
      <c r="O1310">
        <v>101</v>
      </c>
      <c r="P1310">
        <v>98</v>
      </c>
      <c r="Q1310">
        <v>97</v>
      </c>
      <c r="R1310">
        <v>89</v>
      </c>
      <c r="S1310">
        <v>79</v>
      </c>
      <c r="T1310">
        <v>86</v>
      </c>
      <c r="U1310">
        <v>95</v>
      </c>
      <c r="V1310">
        <v>93</v>
      </c>
      <c r="W1310">
        <v>90</v>
      </c>
      <c r="X1310">
        <v>84</v>
      </c>
      <c r="Y1310">
        <v>81</v>
      </c>
      <c r="Z1310">
        <v>86</v>
      </c>
      <c r="AA1310">
        <v>95</v>
      </c>
      <c r="AB1310">
        <v>102</v>
      </c>
      <c r="AC1310">
        <v>100</v>
      </c>
      <c r="AD1310">
        <v>95</v>
      </c>
      <c r="AE1310">
        <v>99</v>
      </c>
      <c r="AF1310">
        <v>102</v>
      </c>
      <c r="AG1310">
        <v>106</v>
      </c>
      <c r="AH1310">
        <v>106</v>
      </c>
      <c r="AI1310">
        <v>108</v>
      </c>
      <c r="AJ1310">
        <v>109</v>
      </c>
      <c r="AK1310">
        <v>107</v>
      </c>
      <c r="AL1310">
        <v>105</v>
      </c>
      <c r="AM1310">
        <v>105</v>
      </c>
      <c r="AN1310" s="5">
        <v>103</v>
      </c>
      <c r="AO1310" s="5">
        <v>98</v>
      </c>
      <c r="AP1310" s="5">
        <v>105</v>
      </c>
      <c r="AQ1310" s="5">
        <v>107</v>
      </c>
      <c r="AR1310" s="5">
        <v>109</v>
      </c>
      <c r="AS1310" s="5">
        <v>105</v>
      </c>
      <c r="AT1310" s="5">
        <v>99</v>
      </c>
      <c r="AU1310" s="5">
        <v>105</v>
      </c>
      <c r="AV1310" s="5">
        <v>105</v>
      </c>
      <c r="AW1310" s="5">
        <v>97</v>
      </c>
      <c r="AX1310" s="5">
        <v>100</v>
      </c>
      <c r="AY1310" s="5">
        <v>103</v>
      </c>
      <c r="AZ1310" s="5">
        <v>102</v>
      </c>
      <c r="BA1310" s="5">
        <v>103</v>
      </c>
      <c r="BB1310" s="5">
        <v>105</v>
      </c>
      <c r="BC1310" s="5">
        <v>105</v>
      </c>
      <c r="BD1310" s="5">
        <v>99</v>
      </c>
      <c r="BE1310" s="5">
        <v>98</v>
      </c>
      <c r="BF1310" s="5">
        <v>101</v>
      </c>
      <c r="BG1310" s="5">
        <v>101</v>
      </c>
      <c r="BH1310" s="5">
        <v>98</v>
      </c>
      <c r="BI1310" s="5">
        <v>99</v>
      </c>
      <c r="BJ1310" s="5">
        <v>97</v>
      </c>
      <c r="BK1310" s="5">
        <v>102</v>
      </c>
      <c r="BL1310" s="5">
        <v>104</v>
      </c>
      <c r="BM1310" s="5">
        <v>103</v>
      </c>
      <c r="BN1310" s="5">
        <v>97</v>
      </c>
      <c r="BO1310" s="5">
        <v>104</v>
      </c>
      <c r="BP1310" s="5">
        <v>101</v>
      </c>
      <c r="BQ1310" s="5">
        <v>107</v>
      </c>
      <c r="BR1310" s="5">
        <v>109</v>
      </c>
      <c r="BS1310">
        <v>107</v>
      </c>
      <c r="BT1310">
        <v>106</v>
      </c>
      <c r="BU1310">
        <v>105</v>
      </c>
      <c r="BV1310">
        <v>104</v>
      </c>
      <c r="BW1310">
        <v>101</v>
      </c>
      <c r="BX1310">
        <v>97</v>
      </c>
      <c r="BY1310">
        <v>98</v>
      </c>
      <c r="BZ1310">
        <v>99</v>
      </c>
      <c r="CA1310">
        <v>104</v>
      </c>
      <c r="CB1310">
        <v>104</v>
      </c>
      <c r="CC1310">
        <v>101</v>
      </c>
      <c r="CD1310">
        <v>101</v>
      </c>
      <c r="CE1310">
        <v>103</v>
      </c>
      <c r="CF1310">
        <v>103</v>
      </c>
      <c r="CG1310">
        <v>103</v>
      </c>
      <c r="CH1310">
        <v>106</v>
      </c>
      <c r="CI1310">
        <v>107</v>
      </c>
      <c r="CJ1310">
        <v>106</v>
      </c>
      <c r="CK1310">
        <v>98</v>
      </c>
      <c r="CL1310">
        <v>84</v>
      </c>
      <c r="CM1310">
        <v>83</v>
      </c>
      <c r="CN1310">
        <v>87</v>
      </c>
      <c r="CS1310">
        <v>94</v>
      </c>
      <c r="CT1310">
        <v>93</v>
      </c>
      <c r="CU1310">
        <v>89</v>
      </c>
      <c r="CV1310">
        <v>87</v>
      </c>
      <c r="CW1310">
        <v>87</v>
      </c>
      <c r="CX1310" t="s">
        <v>2</v>
      </c>
      <c r="CY1310" t="s">
        <v>66</v>
      </c>
    </row>
    <row r="1311" spans="1:103" x14ac:dyDescent="0.25">
      <c r="A1311" t="s">
        <v>99</v>
      </c>
      <c r="B1311">
        <v>34.583300000000001</v>
      </c>
      <c r="C1311">
        <v>-117.38330000000001</v>
      </c>
      <c r="D1311">
        <v>2851</v>
      </c>
      <c r="E1311" t="s">
        <v>1</v>
      </c>
      <c r="F1311">
        <v>213.9</v>
      </c>
      <c r="G1311">
        <v>1957</v>
      </c>
      <c r="H1311">
        <v>8</v>
      </c>
      <c r="I1311" t="s">
        <v>260</v>
      </c>
      <c r="J1311">
        <v>98</v>
      </c>
      <c r="K1311">
        <v>100</v>
      </c>
      <c r="L1311">
        <v>100</v>
      </c>
      <c r="M1311">
        <v>101</v>
      </c>
      <c r="N1311">
        <v>97</v>
      </c>
      <c r="O1311">
        <v>89</v>
      </c>
      <c r="P1311">
        <v>90</v>
      </c>
      <c r="Q1311">
        <v>84</v>
      </c>
      <c r="R1311">
        <v>75</v>
      </c>
      <c r="S1311">
        <v>77</v>
      </c>
      <c r="T1311">
        <v>88</v>
      </c>
      <c r="U1311">
        <v>92</v>
      </c>
      <c r="V1311">
        <v>83</v>
      </c>
      <c r="W1311">
        <v>85</v>
      </c>
      <c r="X1311">
        <v>79</v>
      </c>
      <c r="Y1311">
        <v>83</v>
      </c>
      <c r="Z1311">
        <v>87</v>
      </c>
      <c r="AA1311">
        <v>96</v>
      </c>
      <c r="AB1311">
        <v>99</v>
      </c>
      <c r="AC1311">
        <v>88</v>
      </c>
      <c r="AD1311">
        <v>95</v>
      </c>
      <c r="AE1311">
        <v>97</v>
      </c>
      <c r="AF1311">
        <v>101</v>
      </c>
      <c r="AG1311">
        <v>103</v>
      </c>
      <c r="AH1311">
        <v>103</v>
      </c>
      <c r="AI1311">
        <v>102</v>
      </c>
      <c r="AJ1311">
        <v>101</v>
      </c>
      <c r="AK1311">
        <v>94</v>
      </c>
      <c r="AL1311">
        <v>92</v>
      </c>
      <c r="AM1311">
        <v>88</v>
      </c>
      <c r="AN1311" s="5">
        <v>98</v>
      </c>
      <c r="AO1311" s="5">
        <v>95</v>
      </c>
      <c r="AP1311" s="5">
        <v>99</v>
      </c>
      <c r="AQ1311" s="5">
        <v>103</v>
      </c>
      <c r="AR1311" s="5">
        <v>101</v>
      </c>
      <c r="AS1311" s="5">
        <v>97</v>
      </c>
      <c r="AT1311" s="5">
        <v>97</v>
      </c>
      <c r="AU1311" s="5">
        <v>99</v>
      </c>
      <c r="AV1311" s="5">
        <v>99</v>
      </c>
      <c r="AW1311" s="5">
        <v>96</v>
      </c>
      <c r="AX1311" s="5">
        <v>95</v>
      </c>
      <c r="AY1311" s="5">
        <v>94</v>
      </c>
      <c r="AZ1311" s="5">
        <v>96</v>
      </c>
      <c r="BA1311" s="5">
        <v>95</v>
      </c>
      <c r="BB1311" s="5">
        <v>98</v>
      </c>
      <c r="BC1311" s="5">
        <v>98</v>
      </c>
      <c r="BD1311" s="5">
        <v>91</v>
      </c>
      <c r="BE1311" s="5">
        <v>91</v>
      </c>
      <c r="BF1311" s="5">
        <v>91</v>
      </c>
      <c r="BG1311" s="5">
        <v>90</v>
      </c>
      <c r="BH1311" s="5">
        <v>87</v>
      </c>
      <c r="BI1311" s="5">
        <v>88</v>
      </c>
      <c r="BJ1311" s="5">
        <v>93</v>
      </c>
      <c r="BK1311" s="5">
        <v>96</v>
      </c>
      <c r="BL1311" s="5">
        <v>96</v>
      </c>
      <c r="BM1311" s="5">
        <v>91</v>
      </c>
      <c r="BN1311" s="5">
        <v>96</v>
      </c>
      <c r="BO1311" s="5">
        <v>102</v>
      </c>
      <c r="BP1311" s="5">
        <v>99</v>
      </c>
      <c r="BQ1311" s="5">
        <v>101</v>
      </c>
      <c r="BR1311" s="5">
        <v>103</v>
      </c>
      <c r="BS1311">
        <v>101</v>
      </c>
      <c r="BT1311">
        <v>98</v>
      </c>
      <c r="BU1311">
        <v>96</v>
      </c>
      <c r="BV1311">
        <v>93</v>
      </c>
      <c r="BW1311">
        <v>88</v>
      </c>
      <c r="BX1311">
        <v>85</v>
      </c>
      <c r="BY1311">
        <v>90</v>
      </c>
      <c r="BZ1311">
        <v>94</v>
      </c>
      <c r="CA1311">
        <v>96</v>
      </c>
      <c r="CB1311">
        <v>95</v>
      </c>
      <c r="CC1311">
        <v>95</v>
      </c>
      <c r="CD1311">
        <v>96</v>
      </c>
      <c r="CE1311">
        <v>101</v>
      </c>
      <c r="CF1311">
        <v>96</v>
      </c>
      <c r="CG1311">
        <v>98</v>
      </c>
      <c r="CH1311">
        <v>101</v>
      </c>
      <c r="CI1311">
        <v>102</v>
      </c>
      <c r="CJ1311">
        <v>100</v>
      </c>
      <c r="CK1311">
        <v>96</v>
      </c>
      <c r="CL1311">
        <v>92</v>
      </c>
      <c r="CM1311">
        <v>89</v>
      </c>
      <c r="CN1311">
        <v>95</v>
      </c>
      <c r="CO1311">
        <v>96</v>
      </c>
      <c r="CP1311">
        <v>96</v>
      </c>
      <c r="CQ1311">
        <v>94</v>
      </c>
      <c r="CR1311">
        <v>94</v>
      </c>
      <c r="CS1311">
        <v>92</v>
      </c>
      <c r="CT1311">
        <v>85</v>
      </c>
      <c r="CU1311">
        <v>77</v>
      </c>
      <c r="CV1311">
        <v>79</v>
      </c>
      <c r="CW1311">
        <v>86</v>
      </c>
      <c r="CX1311" t="s">
        <v>5</v>
      </c>
      <c r="CY1311" t="s">
        <v>100</v>
      </c>
    </row>
    <row r="1312" spans="1:103" x14ac:dyDescent="0.25">
      <c r="A1312" t="s">
        <v>39</v>
      </c>
      <c r="B1312">
        <v>34.525300000000001</v>
      </c>
      <c r="C1312">
        <v>-117.29640000000001</v>
      </c>
      <c r="D1312">
        <v>2789</v>
      </c>
      <c r="E1312" t="s">
        <v>1</v>
      </c>
      <c r="F1312">
        <v>218.7</v>
      </c>
      <c r="G1312">
        <v>1957</v>
      </c>
      <c r="H1312">
        <v>8</v>
      </c>
      <c r="I1312" t="s">
        <v>260</v>
      </c>
      <c r="J1312">
        <v>94</v>
      </c>
      <c r="K1312">
        <v>98</v>
      </c>
      <c r="L1312">
        <v>101</v>
      </c>
      <c r="M1312">
        <v>101</v>
      </c>
      <c r="N1312">
        <v>103</v>
      </c>
      <c r="O1312">
        <v>98</v>
      </c>
      <c r="P1312">
        <v>89</v>
      </c>
      <c r="Q1312">
        <v>90</v>
      </c>
      <c r="R1312">
        <v>87</v>
      </c>
      <c r="S1312">
        <v>77</v>
      </c>
      <c r="T1312">
        <v>79</v>
      </c>
      <c r="U1312">
        <v>88</v>
      </c>
      <c r="V1312">
        <v>99</v>
      </c>
      <c r="W1312">
        <v>86</v>
      </c>
      <c r="X1312">
        <v>89</v>
      </c>
      <c r="Y1312">
        <v>82</v>
      </c>
      <c r="Z1312">
        <v>83</v>
      </c>
      <c r="AA1312">
        <v>86</v>
      </c>
      <c r="AB1312">
        <v>98</v>
      </c>
      <c r="AC1312">
        <v>99</v>
      </c>
      <c r="AD1312">
        <v>92</v>
      </c>
      <c r="AE1312">
        <v>97</v>
      </c>
      <c r="AF1312">
        <v>100</v>
      </c>
      <c r="AG1312">
        <v>103</v>
      </c>
      <c r="AH1312">
        <v>105</v>
      </c>
      <c r="AI1312">
        <v>106</v>
      </c>
      <c r="AJ1312">
        <v>105</v>
      </c>
      <c r="AK1312">
        <v>101</v>
      </c>
      <c r="AL1312">
        <v>91</v>
      </c>
      <c r="AM1312">
        <v>92</v>
      </c>
      <c r="AN1312" s="5">
        <v>87</v>
      </c>
      <c r="AO1312" s="5">
        <v>98</v>
      </c>
      <c r="AP1312" s="5">
        <v>96</v>
      </c>
      <c r="AQ1312" s="5">
        <v>102</v>
      </c>
      <c r="AR1312" s="5">
        <v>105</v>
      </c>
      <c r="AS1312" s="5">
        <v>104</v>
      </c>
      <c r="AT1312" s="5">
        <v>99</v>
      </c>
      <c r="AU1312" s="5">
        <v>98</v>
      </c>
      <c r="AV1312" s="5">
        <v>101</v>
      </c>
      <c r="AW1312" s="5">
        <v>103</v>
      </c>
      <c r="AX1312" s="5">
        <v>99</v>
      </c>
      <c r="AY1312" s="5">
        <v>99</v>
      </c>
      <c r="AZ1312" s="5">
        <v>95</v>
      </c>
      <c r="BA1312" s="5">
        <v>96</v>
      </c>
      <c r="BB1312" s="5">
        <v>95</v>
      </c>
      <c r="BC1312" s="5">
        <v>100</v>
      </c>
      <c r="BD1312" s="5">
        <v>100</v>
      </c>
      <c r="BE1312" s="5">
        <v>92</v>
      </c>
      <c r="BF1312" s="5">
        <v>92</v>
      </c>
      <c r="BG1312" s="5">
        <v>92</v>
      </c>
      <c r="BH1312" s="5">
        <v>92</v>
      </c>
      <c r="BI1312" s="5">
        <v>86</v>
      </c>
      <c r="BJ1312" s="5">
        <v>87</v>
      </c>
      <c r="BK1312" s="5">
        <v>92</v>
      </c>
      <c r="BL1312" s="5">
        <v>98</v>
      </c>
      <c r="BM1312" s="5">
        <v>98</v>
      </c>
      <c r="BN1312" s="5">
        <v>93</v>
      </c>
      <c r="BO1312" s="5">
        <v>99</v>
      </c>
      <c r="BP1312" s="5">
        <v>100</v>
      </c>
      <c r="BQ1312" s="5">
        <v>102</v>
      </c>
      <c r="BR1312" s="5">
        <v>102</v>
      </c>
      <c r="BS1312">
        <v>103</v>
      </c>
      <c r="BT1312">
        <v>102</v>
      </c>
      <c r="BU1312">
        <v>98</v>
      </c>
      <c r="BV1312">
        <v>97</v>
      </c>
      <c r="BW1312">
        <v>93</v>
      </c>
      <c r="BX1312">
        <v>88</v>
      </c>
      <c r="BY1312">
        <v>86</v>
      </c>
      <c r="BZ1312">
        <v>91</v>
      </c>
      <c r="CA1312">
        <v>95</v>
      </c>
      <c r="CB1312">
        <v>95</v>
      </c>
      <c r="CC1312">
        <v>97</v>
      </c>
      <c r="CD1312">
        <v>95</v>
      </c>
      <c r="CE1312">
        <v>97</v>
      </c>
      <c r="CF1312">
        <v>98</v>
      </c>
      <c r="CG1312">
        <v>98</v>
      </c>
      <c r="CH1312">
        <v>100</v>
      </c>
      <c r="CI1312">
        <v>103</v>
      </c>
      <c r="CJ1312">
        <v>104</v>
      </c>
      <c r="CK1312">
        <v>101</v>
      </c>
      <c r="CL1312">
        <v>95</v>
      </c>
      <c r="CM1312">
        <v>93</v>
      </c>
      <c r="CN1312">
        <v>92</v>
      </c>
      <c r="CO1312">
        <v>96</v>
      </c>
      <c r="CP1312">
        <v>99</v>
      </c>
      <c r="CQ1312">
        <v>92</v>
      </c>
      <c r="CR1312">
        <v>97</v>
      </c>
      <c r="CS1312">
        <v>95</v>
      </c>
      <c r="CT1312">
        <v>95</v>
      </c>
      <c r="CU1312">
        <v>89</v>
      </c>
      <c r="CV1312">
        <v>79</v>
      </c>
      <c r="CW1312">
        <v>82</v>
      </c>
      <c r="CX1312" t="s">
        <v>5</v>
      </c>
      <c r="CY1312" t="s">
        <v>40</v>
      </c>
    </row>
    <row r="1313" spans="1:103" x14ac:dyDescent="0.25">
      <c r="A1313" t="s">
        <v>71</v>
      </c>
      <c r="B1313">
        <v>36.65</v>
      </c>
      <c r="C1313">
        <v>-116.4</v>
      </c>
      <c r="D1313">
        <v>2671</v>
      </c>
      <c r="E1313" t="s">
        <v>1</v>
      </c>
      <c r="F1313">
        <v>46.6</v>
      </c>
      <c r="G1313">
        <v>1957</v>
      </c>
      <c r="H1313">
        <v>8</v>
      </c>
      <c r="I1313" t="s">
        <v>260</v>
      </c>
      <c r="J1313">
        <v>100</v>
      </c>
      <c r="K1313">
        <v>103</v>
      </c>
      <c r="L1313">
        <v>105</v>
      </c>
      <c r="M1313">
        <v>107</v>
      </c>
      <c r="N1313">
        <v>106</v>
      </c>
      <c r="O1313">
        <v>102</v>
      </c>
      <c r="P1313">
        <v>100</v>
      </c>
      <c r="Q1313">
        <v>96</v>
      </c>
      <c r="R1313">
        <v>89</v>
      </c>
      <c r="S1313">
        <v>75</v>
      </c>
      <c r="T1313">
        <v>90</v>
      </c>
      <c r="U1313">
        <v>97</v>
      </c>
      <c r="V1313">
        <v>95</v>
      </c>
      <c r="W1313">
        <v>94</v>
      </c>
      <c r="X1313">
        <v>85</v>
      </c>
      <c r="Y1313">
        <v>85</v>
      </c>
      <c r="Z1313">
        <v>90</v>
      </c>
      <c r="AA1313">
        <v>97</v>
      </c>
      <c r="AB1313">
        <v>103</v>
      </c>
      <c r="AC1313">
        <v>100</v>
      </c>
      <c r="AD1313">
        <v>97</v>
      </c>
      <c r="AE1313">
        <v>102</v>
      </c>
      <c r="AF1313">
        <v>105</v>
      </c>
      <c r="AG1313">
        <v>109</v>
      </c>
      <c r="AH1313">
        <v>110</v>
      </c>
      <c r="AI1313">
        <v>109</v>
      </c>
      <c r="AJ1313">
        <v>111</v>
      </c>
      <c r="AK1313">
        <v>105</v>
      </c>
      <c r="AL1313">
        <v>99</v>
      </c>
      <c r="AM1313">
        <v>97</v>
      </c>
      <c r="AN1313" s="5">
        <v>100</v>
      </c>
      <c r="AO1313" s="5">
        <v>95</v>
      </c>
      <c r="AP1313" s="5">
        <v>105</v>
      </c>
      <c r="AQ1313" s="5">
        <v>109</v>
      </c>
      <c r="AR1313" s="5">
        <v>108</v>
      </c>
      <c r="AS1313" s="5">
        <v>109</v>
      </c>
      <c r="AT1313" s="5">
        <v>100</v>
      </c>
      <c r="AU1313" s="5">
        <v>106</v>
      </c>
      <c r="AV1313" s="5">
        <v>107</v>
      </c>
      <c r="AW1313" s="5">
        <v>97</v>
      </c>
      <c r="AX1313" s="5">
        <v>95</v>
      </c>
      <c r="AY1313" s="5">
        <v>108</v>
      </c>
      <c r="AZ1313" s="5">
        <v>108</v>
      </c>
      <c r="BA1313" s="5">
        <v>100</v>
      </c>
      <c r="BB1313" s="5">
        <v>105</v>
      </c>
      <c r="BC1313" s="5">
        <v>106</v>
      </c>
      <c r="BD1313" s="5">
        <v>99</v>
      </c>
      <c r="BE1313" s="5">
        <v>100</v>
      </c>
      <c r="BF1313" s="5">
        <v>98</v>
      </c>
      <c r="BG1313" s="5">
        <v>100</v>
      </c>
      <c r="BH1313" s="5">
        <v>97</v>
      </c>
      <c r="BI1313" s="5">
        <v>95</v>
      </c>
      <c r="BJ1313" s="5">
        <v>96</v>
      </c>
      <c r="BK1313" s="5">
        <v>104</v>
      </c>
      <c r="BL1313" s="5">
        <v>103</v>
      </c>
      <c r="BM1313" s="8">
        <f>AVERAGE(BL1313,BN1313)</f>
        <v>103.5</v>
      </c>
      <c r="BN1313" s="5">
        <v>104</v>
      </c>
      <c r="BO1313" s="8">
        <f>AVERAGE(BN1313,BP1313)</f>
        <v>102</v>
      </c>
      <c r="BP1313" s="5">
        <v>100</v>
      </c>
      <c r="BQ1313" s="5">
        <v>107</v>
      </c>
      <c r="BR1313" s="5">
        <v>107</v>
      </c>
      <c r="CX1313" t="s">
        <v>2</v>
      </c>
      <c r="CY1313" t="s">
        <v>72</v>
      </c>
    </row>
    <row r="1314" spans="1:103" x14ac:dyDescent="0.25">
      <c r="A1314" t="s">
        <v>53</v>
      </c>
      <c r="B1314">
        <v>35.979999999999997</v>
      </c>
      <c r="C1314">
        <v>-114.8464</v>
      </c>
      <c r="D1314">
        <v>2500</v>
      </c>
      <c r="E1314" t="s">
        <v>1</v>
      </c>
      <c r="F1314">
        <v>188.9</v>
      </c>
      <c r="G1314">
        <v>1957</v>
      </c>
      <c r="H1314">
        <v>8</v>
      </c>
      <c r="I1314" t="s">
        <v>260</v>
      </c>
      <c r="J1314">
        <v>97</v>
      </c>
      <c r="K1314">
        <v>101</v>
      </c>
      <c r="L1314">
        <v>103</v>
      </c>
      <c r="M1314">
        <v>105</v>
      </c>
      <c r="N1314">
        <v>106</v>
      </c>
      <c r="O1314">
        <v>104</v>
      </c>
      <c r="P1314">
        <v>99</v>
      </c>
      <c r="Q1314">
        <v>98</v>
      </c>
      <c r="R1314">
        <v>89</v>
      </c>
      <c r="S1314">
        <v>82</v>
      </c>
      <c r="T1314">
        <v>84</v>
      </c>
      <c r="U1314">
        <v>97</v>
      </c>
      <c r="V1314">
        <v>97</v>
      </c>
      <c r="W1314">
        <v>95</v>
      </c>
      <c r="X1314">
        <v>93</v>
      </c>
      <c r="Y1314">
        <v>89</v>
      </c>
      <c r="Z1314">
        <v>87</v>
      </c>
      <c r="AA1314">
        <v>95</v>
      </c>
      <c r="AB1314">
        <v>102</v>
      </c>
      <c r="AC1314">
        <v>100</v>
      </c>
      <c r="AD1314">
        <v>99</v>
      </c>
      <c r="AE1314">
        <v>100</v>
      </c>
      <c r="AF1314">
        <v>103</v>
      </c>
      <c r="AG1314">
        <v>107</v>
      </c>
      <c r="AH1314">
        <v>110</v>
      </c>
      <c r="AI1314">
        <v>109</v>
      </c>
      <c r="AJ1314">
        <v>109</v>
      </c>
      <c r="AK1314">
        <v>110</v>
      </c>
      <c r="AL1314">
        <v>99</v>
      </c>
      <c r="AM1314">
        <v>97</v>
      </c>
      <c r="AN1314" s="5">
        <v>105</v>
      </c>
      <c r="AO1314" s="5">
        <v>103</v>
      </c>
      <c r="AP1314" s="5">
        <v>106</v>
      </c>
      <c r="AQ1314" s="5">
        <v>107</v>
      </c>
      <c r="AR1314" s="5">
        <v>108</v>
      </c>
      <c r="AS1314" s="5">
        <v>105</v>
      </c>
      <c r="AT1314" s="5">
        <v>102</v>
      </c>
      <c r="AU1314" s="5">
        <v>104</v>
      </c>
      <c r="AV1314" s="5">
        <v>102</v>
      </c>
      <c r="AW1314" s="5">
        <v>99</v>
      </c>
      <c r="AX1314" s="5">
        <v>97</v>
      </c>
      <c r="AY1314" s="5">
        <v>101</v>
      </c>
      <c r="AZ1314" s="5">
        <v>103</v>
      </c>
      <c r="BA1314" s="5">
        <v>103</v>
      </c>
      <c r="BB1314" s="5">
        <v>105</v>
      </c>
      <c r="BC1314" s="5">
        <v>103</v>
      </c>
      <c r="BD1314" s="5">
        <v>94</v>
      </c>
      <c r="BE1314" s="5">
        <v>93</v>
      </c>
      <c r="BF1314" s="5">
        <v>99</v>
      </c>
      <c r="BG1314" s="5">
        <v>98</v>
      </c>
      <c r="BH1314" s="5">
        <v>97</v>
      </c>
      <c r="BI1314" s="5">
        <v>96</v>
      </c>
      <c r="BJ1314" s="5">
        <v>99</v>
      </c>
      <c r="BK1314" s="5">
        <v>102</v>
      </c>
      <c r="BL1314" s="5">
        <v>103</v>
      </c>
      <c r="BM1314" s="5">
        <v>99</v>
      </c>
      <c r="BN1314" s="5">
        <v>97</v>
      </c>
      <c r="BO1314" s="5">
        <v>96</v>
      </c>
      <c r="BP1314" s="5">
        <v>100</v>
      </c>
      <c r="BQ1314" s="5">
        <v>106</v>
      </c>
      <c r="BR1314" s="5">
        <v>109</v>
      </c>
      <c r="BS1314">
        <v>106</v>
      </c>
      <c r="BT1314">
        <v>106</v>
      </c>
      <c r="BU1314">
        <v>104</v>
      </c>
      <c r="BV1314">
        <v>99</v>
      </c>
      <c r="BW1314">
        <v>97</v>
      </c>
      <c r="BX1314">
        <v>96</v>
      </c>
      <c r="BY1314">
        <v>95</v>
      </c>
      <c r="BZ1314">
        <v>98</v>
      </c>
      <c r="CA1314">
        <v>100</v>
      </c>
      <c r="CB1314">
        <v>99</v>
      </c>
      <c r="CC1314">
        <v>99</v>
      </c>
      <c r="CD1314">
        <v>96</v>
      </c>
      <c r="CE1314">
        <v>100</v>
      </c>
      <c r="CF1314">
        <v>100</v>
      </c>
      <c r="CG1314">
        <v>103</v>
      </c>
      <c r="CH1314">
        <v>104</v>
      </c>
      <c r="CI1314">
        <v>105</v>
      </c>
      <c r="CJ1314">
        <v>101</v>
      </c>
      <c r="CK1314">
        <v>95</v>
      </c>
      <c r="CL1314">
        <v>78</v>
      </c>
      <c r="CM1314">
        <v>72</v>
      </c>
      <c r="CN1314">
        <v>86</v>
      </c>
      <c r="CO1314">
        <v>95</v>
      </c>
      <c r="CP1314">
        <v>96</v>
      </c>
      <c r="CQ1314">
        <v>99</v>
      </c>
      <c r="CR1314">
        <v>95</v>
      </c>
      <c r="CS1314">
        <v>94</v>
      </c>
      <c r="CT1314">
        <v>93</v>
      </c>
      <c r="CU1314">
        <v>92</v>
      </c>
      <c r="CV1314">
        <v>85</v>
      </c>
      <c r="CW1314">
        <v>86</v>
      </c>
      <c r="CX1314" t="s">
        <v>2</v>
      </c>
      <c r="CY1314" t="s">
        <v>54</v>
      </c>
    </row>
    <row r="1315" spans="1:103" x14ac:dyDescent="0.25">
      <c r="A1315" t="s">
        <v>87</v>
      </c>
      <c r="B1315">
        <v>35.651400000000002</v>
      </c>
      <c r="C1315">
        <v>-117.8214</v>
      </c>
      <c r="D1315">
        <v>2430</v>
      </c>
      <c r="E1315" t="s">
        <v>1</v>
      </c>
      <c r="F1315">
        <v>124.4</v>
      </c>
      <c r="G1315">
        <v>1957</v>
      </c>
      <c r="H1315">
        <v>8</v>
      </c>
      <c r="I1315" t="s">
        <v>260</v>
      </c>
      <c r="J1315">
        <v>100</v>
      </c>
      <c r="K1315">
        <v>103</v>
      </c>
      <c r="L1315">
        <v>104</v>
      </c>
      <c r="M1315">
        <v>105</v>
      </c>
      <c r="N1315">
        <v>102</v>
      </c>
      <c r="O1315">
        <v>100</v>
      </c>
      <c r="P1315">
        <v>100</v>
      </c>
      <c r="Q1315">
        <v>96</v>
      </c>
      <c r="R1315">
        <v>91</v>
      </c>
      <c r="S1315">
        <v>84</v>
      </c>
      <c r="T1315">
        <v>92</v>
      </c>
      <c r="U1315">
        <v>97</v>
      </c>
      <c r="V1315">
        <v>94</v>
      </c>
      <c r="W1315">
        <v>93</v>
      </c>
      <c r="X1315">
        <v>88</v>
      </c>
      <c r="Y1315">
        <v>89</v>
      </c>
      <c r="Z1315">
        <v>90</v>
      </c>
      <c r="AA1315">
        <v>99</v>
      </c>
      <c r="AB1315">
        <v>103</v>
      </c>
      <c r="AC1315">
        <v>99</v>
      </c>
      <c r="AD1315">
        <v>99</v>
      </c>
      <c r="AE1315">
        <v>102</v>
      </c>
      <c r="AF1315">
        <v>104</v>
      </c>
      <c r="AG1315">
        <v>108</v>
      </c>
      <c r="AH1315">
        <v>110</v>
      </c>
      <c r="AI1315">
        <v>109</v>
      </c>
      <c r="AJ1315">
        <v>109</v>
      </c>
      <c r="AK1315">
        <v>105</v>
      </c>
      <c r="AL1315">
        <v>100</v>
      </c>
      <c r="AM1315">
        <v>97</v>
      </c>
      <c r="AN1315" s="5">
        <v>103</v>
      </c>
      <c r="AO1315" s="5">
        <v>100</v>
      </c>
      <c r="AP1315" s="5">
        <v>106</v>
      </c>
      <c r="AQ1315" s="5">
        <v>107</v>
      </c>
      <c r="AR1315" s="5">
        <v>107</v>
      </c>
      <c r="AS1315" s="5">
        <v>103</v>
      </c>
      <c r="AT1315" s="5">
        <v>102</v>
      </c>
      <c r="AU1315" s="5">
        <v>105</v>
      </c>
      <c r="AV1315" s="5">
        <v>103</v>
      </c>
      <c r="AW1315" s="5">
        <v>104</v>
      </c>
      <c r="AX1315" s="5">
        <v>103</v>
      </c>
      <c r="AY1315" s="5">
        <v>101</v>
      </c>
      <c r="AZ1315" s="5">
        <v>99</v>
      </c>
      <c r="BA1315" s="5">
        <v>100</v>
      </c>
      <c r="BB1315" s="5">
        <v>103</v>
      </c>
      <c r="BC1315" s="5">
        <v>104</v>
      </c>
      <c r="BD1315" s="5">
        <v>101</v>
      </c>
      <c r="BE1315" s="5">
        <v>98</v>
      </c>
      <c r="BF1315" s="5">
        <v>98</v>
      </c>
      <c r="BG1315" s="5">
        <v>101</v>
      </c>
      <c r="BH1315" s="5">
        <v>94</v>
      </c>
      <c r="BI1315" s="5">
        <v>95</v>
      </c>
      <c r="BJ1315" s="5">
        <v>97</v>
      </c>
      <c r="BK1315" s="5">
        <v>102</v>
      </c>
      <c r="BL1315" s="5">
        <v>102</v>
      </c>
      <c r="BM1315" s="5">
        <v>98</v>
      </c>
      <c r="BN1315" s="5">
        <v>101</v>
      </c>
      <c r="BO1315" s="5">
        <v>102</v>
      </c>
      <c r="BP1315" s="5">
        <v>105</v>
      </c>
      <c r="BQ1315" s="5">
        <v>105</v>
      </c>
      <c r="BR1315" s="5">
        <v>104</v>
      </c>
      <c r="BS1315">
        <v>106</v>
      </c>
      <c r="BT1315">
        <v>106</v>
      </c>
      <c r="BU1315">
        <v>104</v>
      </c>
      <c r="BV1315">
        <v>101</v>
      </c>
      <c r="BW1315">
        <v>97</v>
      </c>
      <c r="BX1315">
        <v>93</v>
      </c>
      <c r="BY1315">
        <v>95</v>
      </c>
      <c r="BZ1315">
        <v>98</v>
      </c>
      <c r="CA1315">
        <v>101</v>
      </c>
      <c r="CB1315">
        <v>105</v>
      </c>
      <c r="CC1315">
        <v>100</v>
      </c>
      <c r="CD1315">
        <v>101</v>
      </c>
      <c r="CE1315">
        <v>102</v>
      </c>
      <c r="CF1315">
        <v>102</v>
      </c>
      <c r="CG1315">
        <v>103</v>
      </c>
      <c r="CH1315">
        <v>106</v>
      </c>
      <c r="CI1315">
        <v>108</v>
      </c>
      <c r="CJ1315">
        <v>107</v>
      </c>
      <c r="CK1315">
        <v>104</v>
      </c>
      <c r="CL1315">
        <v>99</v>
      </c>
      <c r="CM1315">
        <v>97</v>
      </c>
      <c r="CN1315">
        <v>99</v>
      </c>
      <c r="CO1315">
        <v>102</v>
      </c>
      <c r="CP1315">
        <v>102</v>
      </c>
      <c r="CQ1315">
        <v>101</v>
      </c>
      <c r="CR1315">
        <v>96</v>
      </c>
      <c r="CS1315">
        <v>95</v>
      </c>
      <c r="CT1315">
        <v>93</v>
      </c>
      <c r="CU1315">
        <v>87</v>
      </c>
      <c r="CV1315">
        <v>85</v>
      </c>
      <c r="CW1315">
        <v>90</v>
      </c>
      <c r="CX1315" t="s">
        <v>5</v>
      </c>
      <c r="CY1315" t="s">
        <v>88</v>
      </c>
    </row>
    <row r="1316" spans="1:103" x14ac:dyDescent="0.25">
      <c r="A1316" t="s">
        <v>97</v>
      </c>
      <c r="B1316">
        <v>34.9</v>
      </c>
      <c r="C1316">
        <v>-117.86669999999999</v>
      </c>
      <c r="D1316">
        <v>2316</v>
      </c>
      <c r="E1316" t="s">
        <v>1</v>
      </c>
      <c r="F1316">
        <v>195.6</v>
      </c>
      <c r="G1316">
        <v>1957</v>
      </c>
      <c r="H1316">
        <v>8</v>
      </c>
      <c r="I1316" t="s">
        <v>260</v>
      </c>
      <c r="J1316">
        <v>98</v>
      </c>
      <c r="K1316">
        <v>102</v>
      </c>
      <c r="L1316">
        <v>102</v>
      </c>
      <c r="M1316">
        <v>103</v>
      </c>
      <c r="N1316">
        <v>97</v>
      </c>
      <c r="O1316">
        <v>94</v>
      </c>
      <c r="P1316">
        <v>94</v>
      </c>
      <c r="Q1316">
        <v>87</v>
      </c>
      <c r="R1316">
        <v>77</v>
      </c>
      <c r="S1316">
        <v>78</v>
      </c>
      <c r="T1316">
        <v>90</v>
      </c>
      <c r="U1316">
        <v>90</v>
      </c>
      <c r="V1316">
        <v>83</v>
      </c>
      <c r="W1316">
        <v>85</v>
      </c>
      <c r="X1316">
        <v>78</v>
      </c>
      <c r="Y1316">
        <v>85</v>
      </c>
      <c r="Z1316">
        <v>89</v>
      </c>
      <c r="AA1316">
        <v>97</v>
      </c>
      <c r="AB1316">
        <v>101</v>
      </c>
      <c r="AC1316">
        <v>88</v>
      </c>
      <c r="AD1316">
        <v>96</v>
      </c>
      <c r="AE1316">
        <v>101</v>
      </c>
      <c r="AF1316">
        <v>104</v>
      </c>
      <c r="AG1316">
        <v>107</v>
      </c>
      <c r="AH1316">
        <v>106</v>
      </c>
      <c r="AI1316">
        <v>104</v>
      </c>
      <c r="AJ1316">
        <v>104</v>
      </c>
      <c r="AK1316">
        <v>98</v>
      </c>
      <c r="AL1316">
        <v>94</v>
      </c>
      <c r="AM1316">
        <v>91</v>
      </c>
      <c r="AN1316" s="5">
        <v>97</v>
      </c>
      <c r="AO1316" s="5">
        <v>100</v>
      </c>
      <c r="AP1316" s="5">
        <v>101</v>
      </c>
      <c r="AQ1316" s="5">
        <v>106</v>
      </c>
      <c r="AR1316" s="5">
        <v>104</v>
      </c>
      <c r="AS1316" s="5">
        <v>97</v>
      </c>
      <c r="AT1316" s="5">
        <v>99</v>
      </c>
      <c r="AU1316" s="5">
        <v>103</v>
      </c>
      <c r="AV1316" s="5">
        <v>102</v>
      </c>
      <c r="AW1316" s="5">
        <v>98</v>
      </c>
      <c r="AX1316" s="5">
        <v>100</v>
      </c>
      <c r="AY1316" s="5">
        <v>98</v>
      </c>
      <c r="AZ1316" s="5">
        <v>96</v>
      </c>
      <c r="BA1316" s="5">
        <v>96</v>
      </c>
      <c r="BB1316" s="5">
        <v>100</v>
      </c>
      <c r="BC1316" s="5">
        <v>102</v>
      </c>
      <c r="BD1316" s="5">
        <v>97</v>
      </c>
      <c r="BE1316" s="5">
        <v>96</v>
      </c>
      <c r="BF1316" s="5">
        <v>96</v>
      </c>
      <c r="BG1316" s="5">
        <v>93</v>
      </c>
      <c r="BH1316" s="5">
        <v>90</v>
      </c>
      <c r="BI1316" s="5">
        <v>90</v>
      </c>
      <c r="BJ1316" s="5">
        <v>97</v>
      </c>
      <c r="BK1316" s="5">
        <v>100</v>
      </c>
      <c r="BL1316" s="5">
        <v>100</v>
      </c>
      <c r="BM1316" s="5">
        <v>100</v>
      </c>
      <c r="BN1316" s="5">
        <v>100</v>
      </c>
      <c r="BO1316" s="5">
        <v>102</v>
      </c>
      <c r="BP1316" s="5">
        <v>103</v>
      </c>
      <c r="BQ1316" s="5">
        <v>102</v>
      </c>
      <c r="BR1316" s="5">
        <v>102</v>
      </c>
      <c r="BS1316">
        <v>102</v>
      </c>
      <c r="BT1316">
        <v>101</v>
      </c>
      <c r="BU1316">
        <v>103</v>
      </c>
      <c r="BV1316">
        <v>98</v>
      </c>
      <c r="BW1316">
        <v>91</v>
      </c>
      <c r="BX1316">
        <v>87</v>
      </c>
      <c r="BY1316">
        <v>91</v>
      </c>
      <c r="BZ1316">
        <v>97</v>
      </c>
      <c r="CA1316">
        <v>98</v>
      </c>
      <c r="CB1316">
        <v>99</v>
      </c>
      <c r="CC1316">
        <v>96</v>
      </c>
      <c r="CD1316">
        <v>100</v>
      </c>
      <c r="CE1316">
        <v>101</v>
      </c>
      <c r="CF1316">
        <v>98</v>
      </c>
      <c r="CG1316">
        <v>100</v>
      </c>
      <c r="CH1316">
        <v>105</v>
      </c>
      <c r="CI1316">
        <v>106</v>
      </c>
      <c r="CJ1316">
        <v>104</v>
      </c>
      <c r="CK1316">
        <v>100</v>
      </c>
      <c r="CL1316">
        <v>95</v>
      </c>
      <c r="CM1316">
        <v>97</v>
      </c>
      <c r="CN1316">
        <v>97</v>
      </c>
      <c r="CO1316">
        <v>100</v>
      </c>
      <c r="CP1316">
        <v>99</v>
      </c>
      <c r="CQ1316">
        <v>96</v>
      </c>
      <c r="CR1316">
        <v>97</v>
      </c>
      <c r="CS1316">
        <v>96</v>
      </c>
      <c r="CT1316">
        <v>90</v>
      </c>
      <c r="CU1316">
        <v>82</v>
      </c>
      <c r="CV1316">
        <v>80</v>
      </c>
      <c r="CW1316">
        <v>87</v>
      </c>
      <c r="CX1316" t="s">
        <v>5</v>
      </c>
      <c r="CY1316" t="s">
        <v>98</v>
      </c>
    </row>
    <row r="1317" spans="1:103" x14ac:dyDescent="0.25">
      <c r="A1317" t="s">
        <v>79</v>
      </c>
      <c r="B1317">
        <v>35.686399999999999</v>
      </c>
      <c r="C1317">
        <v>-117.6908</v>
      </c>
      <c r="D1317">
        <v>2231</v>
      </c>
      <c r="E1317" t="s">
        <v>1</v>
      </c>
      <c r="F1317">
        <v>113.6</v>
      </c>
      <c r="G1317">
        <v>1957</v>
      </c>
      <c r="H1317">
        <v>8</v>
      </c>
      <c r="I1317" t="s">
        <v>260</v>
      </c>
      <c r="J1317">
        <v>101</v>
      </c>
      <c r="K1317">
        <v>104</v>
      </c>
      <c r="L1317">
        <v>105</v>
      </c>
      <c r="M1317">
        <v>107</v>
      </c>
      <c r="N1317">
        <v>102</v>
      </c>
      <c r="O1317">
        <v>101</v>
      </c>
      <c r="P1317">
        <v>102</v>
      </c>
      <c r="Q1317">
        <v>96</v>
      </c>
      <c r="R1317">
        <v>80</v>
      </c>
      <c r="S1317">
        <v>83</v>
      </c>
      <c r="T1317">
        <v>93</v>
      </c>
      <c r="U1317">
        <v>97</v>
      </c>
      <c r="V1317">
        <v>93</v>
      </c>
      <c r="W1317">
        <v>92</v>
      </c>
      <c r="X1317">
        <v>88</v>
      </c>
      <c r="Y1317">
        <v>87</v>
      </c>
      <c r="Z1317">
        <v>92</v>
      </c>
      <c r="AA1317">
        <v>97</v>
      </c>
      <c r="AB1317">
        <v>103</v>
      </c>
      <c r="AC1317">
        <v>97</v>
      </c>
      <c r="AD1317">
        <v>101</v>
      </c>
      <c r="AE1317">
        <v>103</v>
      </c>
      <c r="AF1317">
        <v>105</v>
      </c>
      <c r="AG1317">
        <v>107</v>
      </c>
      <c r="AH1317">
        <v>109</v>
      </c>
      <c r="AI1317">
        <v>109</v>
      </c>
      <c r="AJ1317">
        <v>110</v>
      </c>
      <c r="AK1317">
        <v>105</v>
      </c>
      <c r="AL1317">
        <v>100</v>
      </c>
      <c r="AM1317">
        <v>97</v>
      </c>
      <c r="AN1317" s="5">
        <v>104</v>
      </c>
      <c r="AO1317" s="5">
        <v>98</v>
      </c>
      <c r="AP1317" s="5">
        <v>104</v>
      </c>
      <c r="AQ1317" s="5">
        <v>108</v>
      </c>
      <c r="AR1317" s="5">
        <v>107</v>
      </c>
      <c r="AS1317" s="5">
        <v>102</v>
      </c>
      <c r="AT1317" s="5">
        <v>102</v>
      </c>
      <c r="AU1317" s="5">
        <v>105</v>
      </c>
      <c r="AV1317" s="5">
        <v>102</v>
      </c>
      <c r="AW1317" s="5">
        <v>102</v>
      </c>
      <c r="AX1317" s="5">
        <v>104</v>
      </c>
      <c r="AY1317" s="5">
        <v>102</v>
      </c>
      <c r="AZ1317" s="5">
        <v>99</v>
      </c>
      <c r="BA1317" s="5">
        <v>101</v>
      </c>
      <c r="BB1317" s="5">
        <v>104</v>
      </c>
      <c r="BC1317" s="5">
        <v>105</v>
      </c>
      <c r="BD1317" s="5">
        <v>101</v>
      </c>
      <c r="BE1317" s="5">
        <v>100</v>
      </c>
      <c r="BF1317" s="5">
        <v>99</v>
      </c>
      <c r="BG1317" s="5">
        <v>97</v>
      </c>
      <c r="BH1317" s="5">
        <v>95</v>
      </c>
      <c r="BI1317" s="5">
        <v>95</v>
      </c>
      <c r="BJ1317" s="5">
        <v>99</v>
      </c>
      <c r="BK1317" s="5">
        <v>101</v>
      </c>
      <c r="BL1317" s="5">
        <v>104</v>
      </c>
      <c r="BM1317" s="5">
        <v>99</v>
      </c>
      <c r="BN1317" s="5">
        <v>99</v>
      </c>
      <c r="BO1317" s="5">
        <v>103</v>
      </c>
      <c r="BP1317" s="5">
        <v>106</v>
      </c>
      <c r="BQ1317" s="5">
        <v>106</v>
      </c>
      <c r="BR1317" s="5">
        <v>104</v>
      </c>
      <c r="BS1317">
        <v>106</v>
      </c>
      <c r="BT1317">
        <v>107</v>
      </c>
      <c r="BU1317">
        <v>105</v>
      </c>
      <c r="BV1317">
        <v>103</v>
      </c>
      <c r="BW1317">
        <v>97</v>
      </c>
      <c r="BX1317">
        <v>93</v>
      </c>
      <c r="BY1317">
        <v>96</v>
      </c>
      <c r="BZ1317">
        <v>99</v>
      </c>
      <c r="CA1317">
        <v>103</v>
      </c>
      <c r="CB1317">
        <v>103</v>
      </c>
      <c r="CC1317">
        <v>101</v>
      </c>
      <c r="CD1317">
        <v>102</v>
      </c>
      <c r="CE1317">
        <v>105</v>
      </c>
      <c r="CF1317">
        <v>104</v>
      </c>
      <c r="CG1317">
        <v>105</v>
      </c>
      <c r="CH1317">
        <v>107</v>
      </c>
      <c r="CI1317">
        <v>109</v>
      </c>
      <c r="CJ1317">
        <v>109</v>
      </c>
      <c r="CK1317">
        <v>101</v>
      </c>
      <c r="CL1317">
        <v>100</v>
      </c>
      <c r="CM1317">
        <v>97</v>
      </c>
      <c r="CN1317">
        <v>98</v>
      </c>
      <c r="CO1317">
        <v>104</v>
      </c>
      <c r="CP1317">
        <v>103</v>
      </c>
      <c r="CQ1317">
        <v>98</v>
      </c>
      <c r="CR1317">
        <v>96</v>
      </c>
      <c r="CS1317">
        <v>94</v>
      </c>
      <c r="CT1317">
        <v>93</v>
      </c>
      <c r="CU1317">
        <v>85</v>
      </c>
      <c r="CV1317">
        <v>88</v>
      </c>
      <c r="CW1317">
        <v>90</v>
      </c>
      <c r="CX1317" t="s">
        <v>5</v>
      </c>
      <c r="CY1317" t="s">
        <v>80</v>
      </c>
    </row>
    <row r="1318" spans="1:103" x14ac:dyDescent="0.25">
      <c r="A1318" t="s">
        <v>91</v>
      </c>
      <c r="B1318">
        <v>36.071899999999999</v>
      </c>
      <c r="C1318">
        <v>-115.16330000000001</v>
      </c>
      <c r="D1318">
        <v>2175</v>
      </c>
      <c r="E1318" t="s">
        <v>1</v>
      </c>
      <c r="F1318">
        <v>158.69999999999999</v>
      </c>
      <c r="G1318">
        <v>1957</v>
      </c>
      <c r="H1318">
        <v>8</v>
      </c>
      <c r="I1318" t="s">
        <v>260</v>
      </c>
      <c r="J1318">
        <v>100</v>
      </c>
      <c r="K1318">
        <v>104</v>
      </c>
      <c r="L1318">
        <v>107</v>
      </c>
      <c r="M1318">
        <v>109</v>
      </c>
      <c r="N1318">
        <v>107</v>
      </c>
      <c r="O1318">
        <v>102</v>
      </c>
      <c r="P1318">
        <v>103</v>
      </c>
      <c r="Q1318">
        <v>98</v>
      </c>
      <c r="R1318">
        <v>84</v>
      </c>
      <c r="S1318">
        <v>75</v>
      </c>
      <c r="T1318">
        <v>89</v>
      </c>
      <c r="U1318">
        <v>99</v>
      </c>
      <c r="V1318">
        <v>99</v>
      </c>
      <c r="W1318">
        <v>96</v>
      </c>
      <c r="X1318">
        <v>90</v>
      </c>
      <c r="Y1318">
        <v>85</v>
      </c>
      <c r="Z1318">
        <v>91</v>
      </c>
      <c r="AA1318">
        <v>97</v>
      </c>
      <c r="AB1318">
        <v>105</v>
      </c>
      <c r="AC1318">
        <v>103</v>
      </c>
      <c r="AD1318">
        <v>98</v>
      </c>
      <c r="AE1318">
        <v>104</v>
      </c>
      <c r="AF1318">
        <v>106</v>
      </c>
      <c r="AG1318">
        <v>111</v>
      </c>
      <c r="AH1318">
        <v>113</v>
      </c>
      <c r="AI1318">
        <v>111</v>
      </c>
      <c r="AJ1318">
        <v>112</v>
      </c>
      <c r="AK1318">
        <v>108</v>
      </c>
      <c r="AL1318">
        <v>103</v>
      </c>
      <c r="AM1318">
        <v>104</v>
      </c>
      <c r="AN1318" s="5">
        <v>105</v>
      </c>
      <c r="AO1318" s="5">
        <v>102</v>
      </c>
      <c r="AP1318" s="5">
        <v>108</v>
      </c>
      <c r="AQ1318" s="5">
        <v>109</v>
      </c>
      <c r="AR1318" s="5">
        <v>112</v>
      </c>
      <c r="AS1318" s="5">
        <v>105</v>
      </c>
      <c r="AT1318" s="5">
        <v>103</v>
      </c>
      <c r="AU1318" s="5">
        <v>107</v>
      </c>
      <c r="AV1318" s="5">
        <v>104</v>
      </c>
      <c r="AW1318" s="5">
        <v>96</v>
      </c>
      <c r="AX1318" s="5">
        <v>100</v>
      </c>
      <c r="AY1318" s="5">
        <v>104</v>
      </c>
      <c r="AZ1318" s="5">
        <v>103</v>
      </c>
      <c r="BA1318" s="5">
        <v>103</v>
      </c>
      <c r="BB1318" s="5">
        <v>107</v>
      </c>
      <c r="BC1318" s="5">
        <v>106</v>
      </c>
      <c r="BD1318" s="5">
        <v>95</v>
      </c>
      <c r="BE1318" s="5">
        <v>100</v>
      </c>
      <c r="BF1318" s="5">
        <v>102</v>
      </c>
      <c r="BG1318" s="5">
        <v>103</v>
      </c>
      <c r="BH1318" s="5">
        <v>100</v>
      </c>
      <c r="BI1318" s="5">
        <v>100</v>
      </c>
      <c r="BJ1318" s="5">
        <v>101</v>
      </c>
      <c r="BK1318" s="5">
        <v>104</v>
      </c>
      <c r="BL1318" s="5">
        <v>106</v>
      </c>
      <c r="BM1318" s="5">
        <v>93</v>
      </c>
      <c r="BN1318" s="5">
        <v>97</v>
      </c>
      <c r="BO1318" s="5">
        <v>99</v>
      </c>
      <c r="BP1318" s="5">
        <v>103</v>
      </c>
      <c r="BQ1318" s="5">
        <v>110</v>
      </c>
      <c r="BR1318" s="5">
        <v>110</v>
      </c>
      <c r="BS1318">
        <v>109</v>
      </c>
      <c r="BT1318">
        <v>109</v>
      </c>
      <c r="BU1318">
        <v>107</v>
      </c>
      <c r="BV1318">
        <v>104</v>
      </c>
      <c r="BW1318">
        <v>102</v>
      </c>
      <c r="BX1318">
        <v>99</v>
      </c>
      <c r="BY1318">
        <v>98</v>
      </c>
      <c r="BZ1318">
        <v>101</v>
      </c>
      <c r="CA1318">
        <v>106</v>
      </c>
      <c r="CB1318">
        <v>105</v>
      </c>
      <c r="CC1318">
        <v>99</v>
      </c>
      <c r="CD1318">
        <v>103</v>
      </c>
      <c r="CE1318">
        <v>102</v>
      </c>
      <c r="CF1318">
        <v>105</v>
      </c>
      <c r="CG1318">
        <v>106</v>
      </c>
      <c r="CH1318">
        <v>108</v>
      </c>
      <c r="CI1318">
        <v>108</v>
      </c>
      <c r="CJ1318">
        <v>108</v>
      </c>
      <c r="CK1318">
        <v>91</v>
      </c>
      <c r="CL1318">
        <v>78</v>
      </c>
      <c r="CM1318">
        <v>74</v>
      </c>
      <c r="CN1318">
        <v>88</v>
      </c>
      <c r="CO1318">
        <v>97</v>
      </c>
      <c r="CP1318">
        <v>103</v>
      </c>
      <c r="CQ1318">
        <v>100</v>
      </c>
      <c r="CR1318">
        <v>98</v>
      </c>
      <c r="CS1318">
        <v>96</v>
      </c>
      <c r="CT1318">
        <v>97</v>
      </c>
      <c r="CU1318">
        <v>93</v>
      </c>
      <c r="CV1318">
        <v>86</v>
      </c>
      <c r="CW1318">
        <v>89</v>
      </c>
      <c r="CX1318" t="s">
        <v>2</v>
      </c>
      <c r="CY1318" t="s">
        <v>92</v>
      </c>
    </row>
    <row r="1319" spans="1:103" x14ac:dyDescent="0.25">
      <c r="A1319" t="s">
        <v>19</v>
      </c>
      <c r="B1319">
        <v>34.9</v>
      </c>
      <c r="C1319">
        <v>-117.0333</v>
      </c>
      <c r="D1319">
        <v>2162</v>
      </c>
      <c r="E1319" t="s">
        <v>1</v>
      </c>
      <c r="F1319">
        <v>174.2</v>
      </c>
      <c r="G1319">
        <v>1957</v>
      </c>
      <c r="H1319">
        <v>8</v>
      </c>
      <c r="I1319" t="s">
        <v>260</v>
      </c>
      <c r="J1319">
        <v>102</v>
      </c>
      <c r="K1319">
        <v>103</v>
      </c>
      <c r="L1319">
        <v>105</v>
      </c>
      <c r="M1319">
        <v>106</v>
      </c>
      <c r="N1319">
        <v>102</v>
      </c>
      <c r="O1319">
        <v>98</v>
      </c>
      <c r="P1319">
        <v>99</v>
      </c>
      <c r="Q1319">
        <v>99</v>
      </c>
      <c r="R1319">
        <v>85</v>
      </c>
      <c r="S1319">
        <v>82</v>
      </c>
      <c r="T1319">
        <v>92</v>
      </c>
      <c r="U1319">
        <v>97</v>
      </c>
      <c r="V1319">
        <v>97</v>
      </c>
      <c r="W1319">
        <v>92</v>
      </c>
      <c r="X1319">
        <v>85</v>
      </c>
      <c r="Y1319">
        <v>87</v>
      </c>
      <c r="Z1319">
        <v>90</v>
      </c>
      <c r="AA1319">
        <v>99</v>
      </c>
      <c r="AB1319">
        <v>101</v>
      </c>
      <c r="AC1319">
        <v>98</v>
      </c>
      <c r="AD1319">
        <v>99</v>
      </c>
      <c r="AE1319">
        <v>102</v>
      </c>
      <c r="AF1319">
        <v>105</v>
      </c>
      <c r="AG1319">
        <v>109</v>
      </c>
      <c r="AH1319">
        <v>109</v>
      </c>
      <c r="AI1319">
        <v>108</v>
      </c>
      <c r="AJ1319">
        <v>109</v>
      </c>
      <c r="AK1319">
        <v>106</v>
      </c>
      <c r="AL1319">
        <v>102</v>
      </c>
      <c r="AM1319">
        <v>98</v>
      </c>
      <c r="AN1319" s="5">
        <v>104</v>
      </c>
      <c r="AO1319" s="5">
        <v>99</v>
      </c>
      <c r="AP1319" s="5">
        <v>104</v>
      </c>
      <c r="AQ1319" s="5">
        <v>107</v>
      </c>
      <c r="AR1319" s="5">
        <v>107</v>
      </c>
      <c r="AS1319" s="5">
        <v>103</v>
      </c>
      <c r="AT1319" s="5">
        <v>102</v>
      </c>
      <c r="AU1319" s="5">
        <v>106</v>
      </c>
      <c r="AV1319" s="5">
        <v>103</v>
      </c>
      <c r="AW1319" s="5">
        <v>100</v>
      </c>
      <c r="AX1319" s="5">
        <v>99</v>
      </c>
      <c r="AY1319" s="5">
        <v>101</v>
      </c>
      <c r="AZ1319" s="5">
        <v>102</v>
      </c>
      <c r="BA1319" s="5">
        <v>101</v>
      </c>
      <c r="BB1319" s="5">
        <v>101</v>
      </c>
      <c r="BC1319" s="5">
        <v>103</v>
      </c>
      <c r="BD1319" s="5">
        <v>106</v>
      </c>
      <c r="BE1319" s="5">
        <v>100</v>
      </c>
      <c r="BF1319" s="5">
        <v>101</v>
      </c>
      <c r="BG1319" s="5">
        <v>100</v>
      </c>
      <c r="BH1319" s="5">
        <v>98</v>
      </c>
      <c r="BI1319" s="5">
        <v>95</v>
      </c>
      <c r="BJ1319" s="5">
        <v>96</v>
      </c>
      <c r="BK1319" s="5">
        <v>102</v>
      </c>
      <c r="BL1319" s="5">
        <v>97</v>
      </c>
      <c r="BM1319" s="5">
        <v>104</v>
      </c>
      <c r="BN1319" s="5">
        <v>101</v>
      </c>
      <c r="BO1319" s="5">
        <v>105</v>
      </c>
      <c r="BP1319" s="5">
        <v>105</v>
      </c>
      <c r="BQ1319" s="5">
        <v>107</v>
      </c>
      <c r="BR1319" s="5">
        <v>107</v>
      </c>
      <c r="BS1319">
        <v>109</v>
      </c>
      <c r="BT1319">
        <v>106</v>
      </c>
      <c r="BU1319">
        <v>105</v>
      </c>
      <c r="BV1319">
        <v>101</v>
      </c>
      <c r="BW1319">
        <v>97</v>
      </c>
      <c r="BX1319">
        <v>94</v>
      </c>
      <c r="BY1319">
        <v>95</v>
      </c>
      <c r="BZ1319">
        <v>98</v>
      </c>
      <c r="CA1319">
        <v>103</v>
      </c>
      <c r="CB1319">
        <v>103</v>
      </c>
      <c r="CC1319">
        <v>101</v>
      </c>
      <c r="CD1319">
        <v>101</v>
      </c>
      <c r="CE1319">
        <v>103</v>
      </c>
      <c r="CF1319">
        <v>103</v>
      </c>
      <c r="CG1319">
        <v>104</v>
      </c>
      <c r="CH1319">
        <v>106</v>
      </c>
      <c r="CI1319">
        <v>108</v>
      </c>
      <c r="CJ1319">
        <v>107</v>
      </c>
      <c r="CK1319">
        <v>98</v>
      </c>
      <c r="CL1319">
        <v>99</v>
      </c>
      <c r="CM1319">
        <v>98</v>
      </c>
      <c r="CN1319">
        <v>99</v>
      </c>
      <c r="CO1319">
        <v>102</v>
      </c>
      <c r="CP1319">
        <v>103</v>
      </c>
      <c r="CQ1319">
        <v>100</v>
      </c>
      <c r="CR1319">
        <v>98</v>
      </c>
      <c r="CS1319">
        <v>96</v>
      </c>
      <c r="CT1319">
        <v>93</v>
      </c>
      <c r="CU1319">
        <v>86</v>
      </c>
      <c r="CV1319">
        <v>85</v>
      </c>
      <c r="CW1319">
        <v>89</v>
      </c>
      <c r="CX1319" t="s">
        <v>5</v>
      </c>
      <c r="CY1319" t="s">
        <v>20</v>
      </c>
    </row>
    <row r="1320" spans="1:103" x14ac:dyDescent="0.25">
      <c r="A1320" t="s">
        <v>77</v>
      </c>
      <c r="B1320">
        <v>34.8536</v>
      </c>
      <c r="C1320">
        <v>-116.7869</v>
      </c>
      <c r="D1320">
        <v>1919</v>
      </c>
      <c r="E1320" t="s">
        <v>1</v>
      </c>
      <c r="F1320">
        <v>178.9</v>
      </c>
      <c r="G1320">
        <v>1957</v>
      </c>
      <c r="H1320">
        <v>8</v>
      </c>
      <c r="I1320" t="s">
        <v>260</v>
      </c>
      <c r="J1320">
        <v>102</v>
      </c>
      <c r="K1320">
        <v>106</v>
      </c>
      <c r="L1320">
        <v>107</v>
      </c>
      <c r="M1320">
        <v>108</v>
      </c>
      <c r="N1320">
        <v>104</v>
      </c>
      <c r="O1320">
        <v>99</v>
      </c>
      <c r="P1320">
        <v>100</v>
      </c>
      <c r="Q1320">
        <v>94</v>
      </c>
      <c r="R1320">
        <v>83</v>
      </c>
      <c r="S1320">
        <v>85</v>
      </c>
      <c r="T1320">
        <v>93</v>
      </c>
      <c r="U1320">
        <v>100</v>
      </c>
      <c r="V1320">
        <v>95</v>
      </c>
      <c r="W1320">
        <v>94</v>
      </c>
      <c r="X1320">
        <v>88</v>
      </c>
      <c r="Y1320">
        <v>88</v>
      </c>
      <c r="Z1320">
        <v>92</v>
      </c>
      <c r="AA1320">
        <v>100</v>
      </c>
      <c r="AB1320">
        <v>106</v>
      </c>
      <c r="AC1320">
        <v>98</v>
      </c>
      <c r="AD1320">
        <v>99</v>
      </c>
      <c r="AE1320">
        <v>103</v>
      </c>
      <c r="AF1320">
        <v>108</v>
      </c>
      <c r="AG1320">
        <v>110</v>
      </c>
      <c r="AH1320">
        <v>110</v>
      </c>
      <c r="AI1320">
        <v>109</v>
      </c>
      <c r="AJ1320">
        <v>109</v>
      </c>
      <c r="AK1320">
        <v>107</v>
      </c>
      <c r="AL1320">
        <v>102</v>
      </c>
      <c r="AM1320">
        <v>101</v>
      </c>
      <c r="AN1320" s="5">
        <v>106</v>
      </c>
      <c r="AO1320" s="5">
        <v>102</v>
      </c>
      <c r="AP1320" s="5">
        <v>105</v>
      </c>
      <c r="AQ1320" s="5">
        <v>107</v>
      </c>
      <c r="AR1320" s="5">
        <v>107</v>
      </c>
      <c r="AS1320" s="5">
        <v>104</v>
      </c>
      <c r="AT1320" s="5">
        <v>102</v>
      </c>
      <c r="AU1320" s="5">
        <v>108</v>
      </c>
      <c r="AV1320" s="5">
        <v>105</v>
      </c>
      <c r="AW1320" s="5">
        <v>102</v>
      </c>
      <c r="AX1320" s="5">
        <v>100</v>
      </c>
      <c r="AY1320" s="5">
        <v>104</v>
      </c>
      <c r="AZ1320" s="5">
        <v>103</v>
      </c>
      <c r="BA1320" s="5">
        <v>102</v>
      </c>
      <c r="BB1320" s="5">
        <v>102</v>
      </c>
      <c r="BC1320" s="5">
        <v>105</v>
      </c>
      <c r="BD1320" s="5">
        <v>103</v>
      </c>
      <c r="BE1320" s="5">
        <v>103</v>
      </c>
      <c r="BF1320" s="5">
        <v>102</v>
      </c>
      <c r="BG1320" s="5">
        <v>102</v>
      </c>
      <c r="BH1320" s="5">
        <v>99</v>
      </c>
      <c r="BI1320" s="5">
        <v>99</v>
      </c>
      <c r="BJ1320" s="5">
        <v>96</v>
      </c>
      <c r="BK1320" s="5">
        <v>101</v>
      </c>
      <c r="BL1320" s="5">
        <v>106</v>
      </c>
      <c r="BM1320" s="5">
        <v>103</v>
      </c>
      <c r="BN1320" s="5">
        <v>106</v>
      </c>
      <c r="BO1320" s="5">
        <v>105</v>
      </c>
      <c r="BP1320" s="5">
        <v>104</v>
      </c>
      <c r="BQ1320" s="5">
        <v>108</v>
      </c>
      <c r="BR1320" s="5">
        <v>107</v>
      </c>
      <c r="BS1320">
        <v>108</v>
      </c>
      <c r="BT1320">
        <v>107</v>
      </c>
      <c r="BU1320">
        <v>105</v>
      </c>
      <c r="BV1320">
        <v>104</v>
      </c>
      <c r="BW1320">
        <v>100</v>
      </c>
      <c r="BX1320">
        <v>96</v>
      </c>
      <c r="BY1320">
        <v>96</v>
      </c>
      <c r="BZ1320">
        <v>98</v>
      </c>
      <c r="CA1320">
        <v>102</v>
      </c>
      <c r="CB1320">
        <v>104</v>
      </c>
      <c r="CC1320">
        <v>101</v>
      </c>
      <c r="CD1320">
        <v>101</v>
      </c>
      <c r="CE1320">
        <v>103</v>
      </c>
      <c r="CF1320">
        <v>105</v>
      </c>
      <c r="CG1320">
        <v>105</v>
      </c>
      <c r="CH1320">
        <v>105</v>
      </c>
      <c r="CI1320">
        <v>108</v>
      </c>
      <c r="CJ1320">
        <v>105</v>
      </c>
      <c r="CK1320">
        <v>99</v>
      </c>
      <c r="CL1320">
        <v>96</v>
      </c>
      <c r="CM1320">
        <v>97</v>
      </c>
      <c r="CN1320">
        <v>99</v>
      </c>
      <c r="CO1320">
        <v>102</v>
      </c>
      <c r="CP1320">
        <v>105</v>
      </c>
      <c r="CQ1320">
        <v>102</v>
      </c>
      <c r="CR1320">
        <v>99</v>
      </c>
      <c r="CS1320">
        <v>101</v>
      </c>
      <c r="CT1320">
        <v>96</v>
      </c>
      <c r="CU1320">
        <v>91</v>
      </c>
      <c r="CV1320">
        <v>87</v>
      </c>
      <c r="CW1320">
        <v>91</v>
      </c>
      <c r="CX1320" t="s">
        <v>5</v>
      </c>
      <c r="CY1320" t="s">
        <v>78</v>
      </c>
    </row>
    <row r="1321" spans="1:103" x14ac:dyDescent="0.25">
      <c r="A1321" t="s">
        <v>103</v>
      </c>
      <c r="B1321">
        <v>36.234699999999997</v>
      </c>
      <c r="C1321">
        <v>-115.1164</v>
      </c>
      <c r="D1321">
        <v>1898</v>
      </c>
      <c r="E1321" t="s">
        <v>1</v>
      </c>
      <c r="F1321">
        <v>158.69999999999999</v>
      </c>
      <c r="G1321">
        <v>1957</v>
      </c>
      <c r="H1321">
        <v>8</v>
      </c>
      <c r="I1321" t="s">
        <v>260</v>
      </c>
      <c r="J1321">
        <v>104</v>
      </c>
      <c r="K1321">
        <v>107</v>
      </c>
      <c r="L1321">
        <v>111</v>
      </c>
      <c r="M1321">
        <v>115</v>
      </c>
      <c r="N1321">
        <v>113</v>
      </c>
      <c r="O1321">
        <v>108</v>
      </c>
      <c r="P1321">
        <v>110</v>
      </c>
      <c r="Q1321">
        <v>102</v>
      </c>
      <c r="R1321">
        <v>89</v>
      </c>
      <c r="S1321">
        <v>81</v>
      </c>
      <c r="T1321">
        <v>92</v>
      </c>
      <c r="U1321">
        <v>103</v>
      </c>
      <c r="V1321">
        <v>102</v>
      </c>
      <c r="W1321">
        <v>99</v>
      </c>
      <c r="X1321">
        <v>95</v>
      </c>
      <c r="Y1321">
        <v>89</v>
      </c>
      <c r="Z1321">
        <v>93</v>
      </c>
      <c r="AA1321">
        <v>102</v>
      </c>
      <c r="AB1321">
        <v>108</v>
      </c>
      <c r="AC1321">
        <v>107</v>
      </c>
      <c r="AD1321">
        <v>101</v>
      </c>
      <c r="AE1321">
        <v>106</v>
      </c>
      <c r="AF1321">
        <v>109</v>
      </c>
      <c r="AG1321">
        <v>114</v>
      </c>
      <c r="AH1321">
        <v>115</v>
      </c>
      <c r="AI1321">
        <v>115</v>
      </c>
      <c r="AJ1321">
        <v>116</v>
      </c>
      <c r="AK1321">
        <v>111</v>
      </c>
      <c r="AL1321">
        <v>104</v>
      </c>
      <c r="AM1321">
        <v>108</v>
      </c>
      <c r="AN1321" s="5">
        <v>108</v>
      </c>
      <c r="AO1321" s="5">
        <v>107</v>
      </c>
      <c r="AP1321" s="5">
        <v>112</v>
      </c>
      <c r="AQ1321" s="5">
        <v>113</v>
      </c>
      <c r="AR1321" s="5">
        <v>115</v>
      </c>
      <c r="AS1321" s="5">
        <v>110</v>
      </c>
      <c r="AT1321" s="5">
        <v>107</v>
      </c>
      <c r="AU1321" s="5">
        <v>111</v>
      </c>
      <c r="AV1321" s="5">
        <v>110</v>
      </c>
      <c r="AW1321" s="5">
        <v>103</v>
      </c>
      <c r="AX1321" s="5">
        <v>104</v>
      </c>
      <c r="AY1321" s="5">
        <v>109</v>
      </c>
      <c r="AZ1321" s="5">
        <v>107</v>
      </c>
      <c r="BA1321" s="5">
        <v>106</v>
      </c>
      <c r="BB1321" s="5">
        <v>110</v>
      </c>
      <c r="BC1321" s="5">
        <v>112</v>
      </c>
      <c r="BD1321" s="5">
        <v>96</v>
      </c>
      <c r="BE1321" s="5">
        <v>103</v>
      </c>
      <c r="BF1321" s="5">
        <v>105</v>
      </c>
      <c r="BG1321" s="5">
        <v>106</v>
      </c>
      <c r="BH1321" s="5">
        <v>103</v>
      </c>
      <c r="BI1321" s="5">
        <v>104</v>
      </c>
      <c r="BJ1321" s="5">
        <v>105</v>
      </c>
      <c r="BK1321" s="5">
        <v>108</v>
      </c>
      <c r="BL1321" s="5">
        <v>109</v>
      </c>
      <c r="BM1321" s="5">
        <v>96</v>
      </c>
      <c r="BN1321" s="5">
        <v>106</v>
      </c>
      <c r="BO1321" s="5">
        <v>103</v>
      </c>
      <c r="BP1321" s="5">
        <v>105</v>
      </c>
      <c r="BQ1321" s="5">
        <v>110</v>
      </c>
      <c r="BR1321" s="5">
        <v>112</v>
      </c>
      <c r="BS1321">
        <v>112</v>
      </c>
      <c r="BT1321">
        <v>111</v>
      </c>
      <c r="BU1321">
        <v>109</v>
      </c>
      <c r="BV1321">
        <v>108</v>
      </c>
      <c r="BW1321">
        <v>106</v>
      </c>
      <c r="BX1321">
        <v>102</v>
      </c>
      <c r="BY1321">
        <v>102</v>
      </c>
      <c r="BZ1321">
        <v>105</v>
      </c>
      <c r="CA1321">
        <v>107</v>
      </c>
      <c r="CB1321">
        <v>110</v>
      </c>
      <c r="CC1321">
        <v>100</v>
      </c>
      <c r="CD1321">
        <v>104</v>
      </c>
      <c r="CE1321">
        <v>108</v>
      </c>
      <c r="CF1321">
        <v>108</v>
      </c>
      <c r="CG1321">
        <v>108</v>
      </c>
      <c r="CH1321">
        <v>112</v>
      </c>
      <c r="CI1321">
        <v>111</v>
      </c>
      <c r="CJ1321">
        <v>111</v>
      </c>
      <c r="CK1321">
        <v>95</v>
      </c>
      <c r="CL1321">
        <v>83</v>
      </c>
      <c r="CN1321">
        <v>91</v>
      </c>
      <c r="CO1321">
        <v>100</v>
      </c>
      <c r="CP1321">
        <v>105</v>
      </c>
      <c r="CQ1321">
        <v>103</v>
      </c>
      <c r="CR1321">
        <v>101</v>
      </c>
      <c r="CS1321">
        <v>100</v>
      </c>
      <c r="CT1321">
        <v>101</v>
      </c>
      <c r="CU1321">
        <v>96</v>
      </c>
      <c r="CV1321">
        <v>90</v>
      </c>
      <c r="CW1321">
        <v>92</v>
      </c>
      <c r="CX1321" t="s">
        <v>2</v>
      </c>
      <c r="CY1321" t="s">
        <v>104</v>
      </c>
    </row>
    <row r="1322" spans="1:103" x14ac:dyDescent="0.25">
      <c r="A1322" t="s">
        <v>93</v>
      </c>
      <c r="B1322">
        <v>36.25</v>
      </c>
      <c r="C1322">
        <v>-115.0333</v>
      </c>
      <c r="D1322">
        <v>1880</v>
      </c>
      <c r="E1322" t="s">
        <v>1</v>
      </c>
      <c r="F1322">
        <v>165.8</v>
      </c>
      <c r="G1322">
        <v>1957</v>
      </c>
      <c r="H1322">
        <v>8</v>
      </c>
      <c r="I1322" t="s">
        <v>260</v>
      </c>
      <c r="J1322">
        <v>102</v>
      </c>
      <c r="K1322">
        <v>107</v>
      </c>
      <c r="L1322">
        <v>109</v>
      </c>
      <c r="M1322">
        <v>111</v>
      </c>
      <c r="N1322">
        <v>108</v>
      </c>
      <c r="O1322">
        <v>105</v>
      </c>
      <c r="P1322">
        <v>106</v>
      </c>
      <c r="Q1322">
        <v>99</v>
      </c>
      <c r="R1322">
        <v>85</v>
      </c>
      <c r="S1322">
        <v>77</v>
      </c>
      <c r="T1322">
        <v>90</v>
      </c>
      <c r="U1322">
        <v>100</v>
      </c>
      <c r="V1322">
        <v>100</v>
      </c>
      <c r="W1322">
        <v>96</v>
      </c>
      <c r="X1322">
        <v>91</v>
      </c>
      <c r="Y1322">
        <v>88</v>
      </c>
      <c r="Z1322">
        <v>92</v>
      </c>
      <c r="AA1322">
        <v>100</v>
      </c>
      <c r="AB1322">
        <v>106</v>
      </c>
      <c r="AC1322">
        <v>104</v>
      </c>
      <c r="AD1322">
        <v>101</v>
      </c>
      <c r="AE1322">
        <v>105</v>
      </c>
      <c r="AF1322">
        <v>109</v>
      </c>
      <c r="AG1322">
        <v>114</v>
      </c>
      <c r="AH1322">
        <v>113</v>
      </c>
      <c r="AI1322">
        <v>113</v>
      </c>
      <c r="AJ1322">
        <v>114</v>
      </c>
      <c r="AK1322">
        <v>113</v>
      </c>
      <c r="AL1322">
        <v>104</v>
      </c>
      <c r="AM1322">
        <v>105</v>
      </c>
      <c r="AN1322" s="5">
        <v>105</v>
      </c>
      <c r="AO1322" s="5">
        <v>104</v>
      </c>
      <c r="AP1322" s="5">
        <v>109</v>
      </c>
      <c r="AQ1322" s="5">
        <v>111</v>
      </c>
      <c r="AR1322" s="5">
        <v>113</v>
      </c>
      <c r="AS1322" s="5">
        <v>107</v>
      </c>
      <c r="AT1322" s="5">
        <v>105</v>
      </c>
      <c r="AU1322" s="5">
        <v>109</v>
      </c>
      <c r="AV1322" s="5">
        <v>108</v>
      </c>
      <c r="AW1322" s="5">
        <v>98</v>
      </c>
      <c r="AX1322" s="5">
        <v>100</v>
      </c>
      <c r="AY1322" s="5">
        <v>105</v>
      </c>
      <c r="AZ1322" s="5">
        <v>105</v>
      </c>
      <c r="BA1322" s="5">
        <v>104</v>
      </c>
      <c r="BB1322" s="5">
        <v>110</v>
      </c>
      <c r="BC1322" s="5">
        <v>108</v>
      </c>
      <c r="BD1322" s="5">
        <v>96</v>
      </c>
      <c r="BE1322" s="5">
        <v>100</v>
      </c>
      <c r="BF1322" s="5">
        <v>103</v>
      </c>
      <c r="BG1322" s="5">
        <v>104</v>
      </c>
      <c r="BH1322" s="5">
        <v>101</v>
      </c>
      <c r="BI1322" s="5">
        <v>102</v>
      </c>
      <c r="BJ1322" s="5">
        <v>103</v>
      </c>
      <c r="BK1322" s="5">
        <v>106</v>
      </c>
      <c r="BL1322" s="5">
        <v>108</v>
      </c>
      <c r="BM1322" s="5">
        <v>94</v>
      </c>
      <c r="BN1322" s="5">
        <v>101</v>
      </c>
      <c r="BO1322" s="5">
        <v>104</v>
      </c>
      <c r="BP1322" s="5">
        <v>106</v>
      </c>
      <c r="BQ1322" s="5">
        <v>110</v>
      </c>
      <c r="BR1322" s="5">
        <v>110</v>
      </c>
      <c r="BS1322">
        <v>110</v>
      </c>
      <c r="BT1322">
        <v>108</v>
      </c>
      <c r="BU1322">
        <v>108</v>
      </c>
      <c r="BV1322">
        <v>106</v>
      </c>
      <c r="BW1322">
        <v>104</v>
      </c>
      <c r="BX1322">
        <v>100</v>
      </c>
      <c r="BY1322">
        <v>99</v>
      </c>
      <c r="BZ1322">
        <v>103</v>
      </c>
      <c r="CA1322">
        <v>107</v>
      </c>
      <c r="CB1322">
        <v>105</v>
      </c>
      <c r="CC1322">
        <v>98</v>
      </c>
      <c r="CD1322">
        <v>102</v>
      </c>
      <c r="CE1322">
        <v>106</v>
      </c>
      <c r="CF1322">
        <v>105</v>
      </c>
      <c r="CG1322">
        <v>106</v>
      </c>
      <c r="CH1322">
        <v>109</v>
      </c>
      <c r="CI1322">
        <v>112</v>
      </c>
      <c r="CJ1322">
        <v>108</v>
      </c>
      <c r="CK1322">
        <v>93</v>
      </c>
      <c r="CL1322">
        <v>80</v>
      </c>
      <c r="CM1322">
        <v>74</v>
      </c>
      <c r="CN1322">
        <v>91</v>
      </c>
      <c r="CO1322">
        <v>99</v>
      </c>
      <c r="CP1322">
        <v>103</v>
      </c>
      <c r="CQ1322">
        <v>101</v>
      </c>
      <c r="CR1322">
        <v>98</v>
      </c>
      <c r="CS1322">
        <v>97</v>
      </c>
      <c r="CT1322">
        <v>97</v>
      </c>
      <c r="CU1322">
        <v>91</v>
      </c>
      <c r="CV1322">
        <v>87</v>
      </c>
      <c r="CW1322">
        <v>90</v>
      </c>
      <c r="CX1322" t="s">
        <v>2</v>
      </c>
      <c r="CY1322" t="s">
        <v>94</v>
      </c>
    </row>
    <row r="1323" spans="1:103" x14ac:dyDescent="0.25">
      <c r="A1323" t="s">
        <v>45</v>
      </c>
      <c r="B1323">
        <v>35.763599999999997</v>
      </c>
      <c r="C1323">
        <v>-117.3908</v>
      </c>
      <c r="D1323">
        <v>1695</v>
      </c>
      <c r="E1323" t="s">
        <v>1</v>
      </c>
      <c r="F1323">
        <v>90.8</v>
      </c>
      <c r="G1323">
        <v>1957</v>
      </c>
      <c r="H1323">
        <v>8</v>
      </c>
      <c r="I1323" t="s">
        <v>260</v>
      </c>
      <c r="J1323">
        <v>103</v>
      </c>
      <c r="K1323">
        <v>107</v>
      </c>
      <c r="L1323">
        <v>108</v>
      </c>
      <c r="M1323">
        <v>109</v>
      </c>
      <c r="N1323">
        <v>106</v>
      </c>
      <c r="O1323">
        <v>103</v>
      </c>
      <c r="P1323">
        <v>100</v>
      </c>
      <c r="Q1323">
        <v>91</v>
      </c>
      <c r="R1323">
        <v>80</v>
      </c>
      <c r="S1323">
        <v>87</v>
      </c>
      <c r="T1323">
        <v>94</v>
      </c>
      <c r="U1323">
        <v>102</v>
      </c>
      <c r="V1323">
        <v>103</v>
      </c>
      <c r="W1323">
        <v>96</v>
      </c>
      <c r="X1323">
        <v>92</v>
      </c>
      <c r="Y1323">
        <v>89</v>
      </c>
      <c r="Z1323">
        <v>94</v>
      </c>
      <c r="AA1323">
        <v>102</v>
      </c>
      <c r="AB1323">
        <v>106</v>
      </c>
      <c r="AC1323">
        <v>104</v>
      </c>
      <c r="AD1323">
        <v>101</v>
      </c>
      <c r="AE1323">
        <v>106</v>
      </c>
      <c r="AF1323">
        <v>108</v>
      </c>
      <c r="AG1323">
        <v>112</v>
      </c>
      <c r="AH1323">
        <v>115</v>
      </c>
      <c r="AI1323">
        <v>112</v>
      </c>
      <c r="AJ1323">
        <v>113</v>
      </c>
      <c r="AK1323">
        <v>103</v>
      </c>
      <c r="AL1323">
        <v>107</v>
      </c>
      <c r="AM1323">
        <v>101</v>
      </c>
      <c r="AN1323" s="5">
        <v>105</v>
      </c>
      <c r="AO1323" s="5">
        <v>101</v>
      </c>
      <c r="AP1323" s="5">
        <v>108</v>
      </c>
      <c r="AQ1323" s="5">
        <v>111</v>
      </c>
      <c r="AR1323" s="5">
        <v>112</v>
      </c>
      <c r="AS1323" s="5">
        <v>109</v>
      </c>
      <c r="AT1323" s="5">
        <v>106</v>
      </c>
      <c r="AU1323" s="5">
        <v>109</v>
      </c>
      <c r="AV1323" s="5">
        <v>107</v>
      </c>
      <c r="AW1323" s="5">
        <v>107</v>
      </c>
      <c r="AX1323" s="5">
        <v>107</v>
      </c>
      <c r="AY1323" s="5">
        <v>106</v>
      </c>
      <c r="AZ1323" s="5">
        <v>103</v>
      </c>
      <c r="BA1323" s="5">
        <v>104</v>
      </c>
      <c r="BB1323" s="5">
        <v>106</v>
      </c>
      <c r="BC1323" s="5">
        <v>109</v>
      </c>
      <c r="BD1323" s="5">
        <v>105</v>
      </c>
      <c r="BE1323" s="5">
        <v>103</v>
      </c>
      <c r="BF1323" s="5">
        <v>101</v>
      </c>
      <c r="BG1323" s="5">
        <v>101</v>
      </c>
      <c r="BH1323" s="5">
        <v>98</v>
      </c>
      <c r="BI1323" s="5">
        <v>98</v>
      </c>
      <c r="BJ1323" s="5">
        <v>101</v>
      </c>
      <c r="BK1323" s="5">
        <v>105</v>
      </c>
      <c r="BL1323" s="5">
        <v>106</v>
      </c>
      <c r="BM1323" s="5">
        <v>103</v>
      </c>
      <c r="BN1323" s="5">
        <v>104</v>
      </c>
      <c r="BO1323" s="5">
        <v>107</v>
      </c>
      <c r="BP1323" s="5">
        <v>108</v>
      </c>
      <c r="BQ1323" s="5">
        <v>109</v>
      </c>
      <c r="BR1323" s="5">
        <v>109</v>
      </c>
      <c r="BS1323">
        <v>109</v>
      </c>
      <c r="BT1323">
        <v>110</v>
      </c>
      <c r="BU1323">
        <v>108</v>
      </c>
      <c r="BV1323">
        <v>106</v>
      </c>
      <c r="BW1323">
        <v>99</v>
      </c>
      <c r="BX1323">
        <v>96</v>
      </c>
      <c r="BY1323">
        <v>98</v>
      </c>
      <c r="BZ1323">
        <v>101</v>
      </c>
      <c r="CA1323">
        <v>104</v>
      </c>
      <c r="CB1323">
        <v>106</v>
      </c>
      <c r="CC1323">
        <v>103</v>
      </c>
      <c r="CD1323">
        <v>104</v>
      </c>
      <c r="CE1323">
        <v>107</v>
      </c>
      <c r="CF1323">
        <v>106</v>
      </c>
      <c r="CG1323">
        <v>107</v>
      </c>
      <c r="CH1323">
        <v>111</v>
      </c>
      <c r="CI1323">
        <v>111</v>
      </c>
      <c r="CJ1323">
        <v>111</v>
      </c>
      <c r="CK1323">
        <v>104</v>
      </c>
      <c r="CL1323">
        <v>98</v>
      </c>
      <c r="CM1323">
        <v>100</v>
      </c>
      <c r="CN1323">
        <v>102</v>
      </c>
      <c r="CO1323">
        <v>105</v>
      </c>
      <c r="CP1323">
        <v>103</v>
      </c>
      <c r="CQ1323">
        <v>100</v>
      </c>
      <c r="CR1323">
        <v>101</v>
      </c>
      <c r="CS1323">
        <v>98</v>
      </c>
      <c r="CT1323">
        <v>96</v>
      </c>
      <c r="CU1323">
        <v>91</v>
      </c>
      <c r="CV1323">
        <v>87</v>
      </c>
      <c r="CW1323">
        <v>97</v>
      </c>
      <c r="CX1323" t="s">
        <v>5</v>
      </c>
      <c r="CY1323" t="s">
        <v>46</v>
      </c>
    </row>
    <row r="1324" spans="1:103" x14ac:dyDescent="0.25">
      <c r="A1324" t="s">
        <v>63</v>
      </c>
      <c r="B1324">
        <v>36.549999999999997</v>
      </c>
      <c r="C1324">
        <v>-114.45829999999999</v>
      </c>
      <c r="D1324">
        <v>1294</v>
      </c>
      <c r="E1324" t="s">
        <v>1</v>
      </c>
      <c r="F1324">
        <v>215.3</v>
      </c>
      <c r="G1324">
        <v>1957</v>
      </c>
      <c r="H1324">
        <v>8</v>
      </c>
      <c r="I1324" t="s">
        <v>260</v>
      </c>
      <c r="J1324">
        <v>101</v>
      </c>
      <c r="K1324">
        <v>105</v>
      </c>
      <c r="L1324">
        <v>109</v>
      </c>
      <c r="M1324">
        <v>110</v>
      </c>
      <c r="N1324">
        <v>114</v>
      </c>
      <c r="P1324">
        <v>111</v>
      </c>
      <c r="Q1324">
        <v>102</v>
      </c>
      <c r="R1324">
        <v>102</v>
      </c>
      <c r="S1324">
        <v>90</v>
      </c>
      <c r="T1324">
        <v>80</v>
      </c>
      <c r="U1324">
        <v>92</v>
      </c>
      <c r="V1324">
        <v>102</v>
      </c>
      <c r="W1324">
        <v>99</v>
      </c>
      <c r="X1324">
        <v>98</v>
      </c>
      <c r="Y1324">
        <v>95</v>
      </c>
      <c r="Z1324">
        <v>89</v>
      </c>
      <c r="AA1324">
        <v>95</v>
      </c>
      <c r="AB1324">
        <v>103</v>
      </c>
      <c r="AC1324">
        <v>107</v>
      </c>
      <c r="AD1324">
        <v>107</v>
      </c>
      <c r="AE1324">
        <v>102</v>
      </c>
      <c r="AF1324">
        <v>105</v>
      </c>
      <c r="AG1324">
        <v>110</v>
      </c>
      <c r="AH1324">
        <v>114</v>
      </c>
      <c r="AI1324">
        <v>115</v>
      </c>
      <c r="AJ1324">
        <v>116</v>
      </c>
      <c r="AK1324">
        <v>116</v>
      </c>
      <c r="AL1324">
        <v>111</v>
      </c>
      <c r="AM1324">
        <v>107</v>
      </c>
      <c r="AN1324" s="5">
        <v>106</v>
      </c>
      <c r="AO1324" s="5">
        <v>110</v>
      </c>
      <c r="AP1324" s="5">
        <v>110</v>
      </c>
      <c r="AQ1324" s="5">
        <v>111</v>
      </c>
      <c r="AR1324" s="5">
        <v>113</v>
      </c>
      <c r="AS1324" s="5">
        <v>115</v>
      </c>
      <c r="AT1324" s="5">
        <v>113</v>
      </c>
      <c r="AU1324" s="5">
        <v>109</v>
      </c>
      <c r="AV1324" s="5">
        <v>111</v>
      </c>
      <c r="AW1324" s="5">
        <v>112</v>
      </c>
      <c r="AX1324" s="5">
        <v>101</v>
      </c>
      <c r="AY1324" s="5">
        <v>104</v>
      </c>
      <c r="AZ1324" s="5">
        <v>107</v>
      </c>
      <c r="BA1324" s="5">
        <v>110</v>
      </c>
      <c r="BB1324" s="5">
        <v>110</v>
      </c>
      <c r="BC1324" s="5">
        <v>111</v>
      </c>
      <c r="BD1324" s="5">
        <v>110</v>
      </c>
      <c r="BE1324" s="5">
        <v>94</v>
      </c>
      <c r="BF1324" s="5">
        <v>101</v>
      </c>
      <c r="BG1324" s="5">
        <v>106</v>
      </c>
      <c r="BH1324" s="5">
        <v>106</v>
      </c>
      <c r="BI1324" s="5">
        <v>105</v>
      </c>
      <c r="BJ1324" s="5">
        <v>106</v>
      </c>
      <c r="BK1324" s="5">
        <v>105</v>
      </c>
      <c r="BL1324" s="5">
        <v>109</v>
      </c>
      <c r="BM1324" s="5">
        <v>111</v>
      </c>
      <c r="BN1324" s="5">
        <v>102</v>
      </c>
      <c r="BO1324" s="5">
        <v>105</v>
      </c>
      <c r="BP1324" s="5">
        <v>110</v>
      </c>
      <c r="BQ1324" s="5">
        <v>107</v>
      </c>
      <c r="BR1324" s="5">
        <v>113</v>
      </c>
      <c r="BS1324">
        <v>115</v>
      </c>
      <c r="BT1324">
        <v>111</v>
      </c>
      <c r="BU1324">
        <v>113</v>
      </c>
      <c r="BV1324">
        <v>110</v>
      </c>
      <c r="BW1324">
        <v>108</v>
      </c>
      <c r="BX1324">
        <v>106</v>
      </c>
      <c r="BY1324">
        <v>104</v>
      </c>
      <c r="BZ1324">
        <v>105</v>
      </c>
      <c r="CA1324">
        <v>107</v>
      </c>
      <c r="CB1324">
        <v>109</v>
      </c>
      <c r="CC1324">
        <v>109</v>
      </c>
      <c r="CD1324">
        <v>102</v>
      </c>
      <c r="CE1324">
        <v>104</v>
      </c>
      <c r="CF1324">
        <v>107</v>
      </c>
      <c r="CG1324">
        <v>107</v>
      </c>
      <c r="CH1324">
        <v>111</v>
      </c>
      <c r="CI1324">
        <v>109</v>
      </c>
      <c r="CJ1324">
        <v>113</v>
      </c>
      <c r="CK1324">
        <v>112</v>
      </c>
      <c r="CL1324">
        <v>101</v>
      </c>
      <c r="CM1324">
        <v>81</v>
      </c>
      <c r="CO1324">
        <v>94</v>
      </c>
      <c r="CP1324">
        <v>101</v>
      </c>
      <c r="CQ1324">
        <v>104</v>
      </c>
      <c r="CR1324">
        <v>105</v>
      </c>
      <c r="CS1324">
        <v>97</v>
      </c>
      <c r="CT1324">
        <v>100</v>
      </c>
      <c r="CU1324">
        <v>102</v>
      </c>
      <c r="CV1324">
        <v>96</v>
      </c>
      <c r="CW1324">
        <v>93</v>
      </c>
      <c r="CX1324" t="s">
        <v>2</v>
      </c>
      <c r="CY1324" t="s">
        <v>64</v>
      </c>
    </row>
    <row r="1325" spans="1:103" x14ac:dyDescent="0.25">
      <c r="A1325" t="s">
        <v>105</v>
      </c>
      <c r="B1325">
        <v>35.383299999999998</v>
      </c>
      <c r="C1325">
        <v>-116.11669999999999</v>
      </c>
      <c r="D1325">
        <v>1050</v>
      </c>
      <c r="E1325" t="s">
        <v>1</v>
      </c>
      <c r="F1325">
        <v>137.6</v>
      </c>
      <c r="G1325">
        <v>1957</v>
      </c>
      <c r="H1325">
        <v>8</v>
      </c>
      <c r="I1325" t="s">
        <v>260</v>
      </c>
      <c r="J1325">
        <v>107</v>
      </c>
      <c r="K1325">
        <v>110</v>
      </c>
      <c r="L1325">
        <v>102</v>
      </c>
      <c r="M1325">
        <v>115</v>
      </c>
      <c r="N1325">
        <v>115</v>
      </c>
      <c r="O1325">
        <v>106</v>
      </c>
      <c r="P1325">
        <v>104</v>
      </c>
      <c r="Q1325">
        <v>102</v>
      </c>
      <c r="R1325">
        <v>90</v>
      </c>
      <c r="S1325">
        <v>83</v>
      </c>
      <c r="T1325">
        <v>95</v>
      </c>
      <c r="U1325">
        <v>105</v>
      </c>
      <c r="V1325">
        <v>102</v>
      </c>
      <c r="W1325">
        <v>99</v>
      </c>
      <c r="X1325">
        <v>94</v>
      </c>
      <c r="Y1325">
        <v>91</v>
      </c>
      <c r="Z1325">
        <v>96</v>
      </c>
      <c r="AA1325">
        <v>105</v>
      </c>
      <c r="AB1325">
        <v>110</v>
      </c>
      <c r="AC1325">
        <v>108</v>
      </c>
      <c r="AD1325">
        <v>104</v>
      </c>
      <c r="AE1325">
        <v>108</v>
      </c>
      <c r="AF1325">
        <v>111</v>
      </c>
      <c r="AG1325">
        <v>116</v>
      </c>
      <c r="AH1325">
        <v>117</v>
      </c>
      <c r="AI1325">
        <v>117</v>
      </c>
      <c r="AJ1325">
        <v>116</v>
      </c>
      <c r="AK1325">
        <v>110</v>
      </c>
      <c r="AL1325">
        <v>106</v>
      </c>
      <c r="AM1325">
        <v>106</v>
      </c>
      <c r="AN1325" s="5">
        <v>110</v>
      </c>
      <c r="AO1325" s="5">
        <v>106</v>
      </c>
      <c r="AP1325" s="5">
        <v>111</v>
      </c>
      <c r="AQ1325" s="5">
        <v>115</v>
      </c>
      <c r="AR1325" s="5">
        <v>115</v>
      </c>
      <c r="AS1325" s="5">
        <v>112</v>
      </c>
      <c r="AT1325" s="5">
        <v>106</v>
      </c>
      <c r="AU1325" s="5">
        <v>111</v>
      </c>
      <c r="AV1325" s="5">
        <v>112</v>
      </c>
      <c r="AW1325" s="5">
        <v>105</v>
      </c>
      <c r="AX1325" s="5">
        <v>109</v>
      </c>
      <c r="AY1325" s="5">
        <v>110</v>
      </c>
      <c r="AZ1325" s="5">
        <v>107</v>
      </c>
      <c r="BA1325" s="5">
        <v>107</v>
      </c>
      <c r="BB1325" s="5">
        <v>111</v>
      </c>
      <c r="BC1325" s="5">
        <v>109</v>
      </c>
      <c r="BD1325" s="5">
        <v>105</v>
      </c>
      <c r="BE1325" s="5">
        <v>105</v>
      </c>
      <c r="BF1325" s="5">
        <v>106</v>
      </c>
      <c r="BG1325" s="5">
        <v>108</v>
      </c>
      <c r="BH1325" s="5">
        <v>105</v>
      </c>
      <c r="BI1325" s="5">
        <v>104</v>
      </c>
      <c r="BJ1325" s="5">
        <v>103</v>
      </c>
      <c r="BK1325" s="5">
        <v>108</v>
      </c>
      <c r="BL1325" s="5">
        <v>110</v>
      </c>
      <c r="BM1325" s="5">
        <v>107</v>
      </c>
      <c r="BN1325" s="5">
        <v>107</v>
      </c>
      <c r="BO1325" s="5">
        <v>110</v>
      </c>
      <c r="BP1325" s="5">
        <v>111</v>
      </c>
      <c r="BQ1325" s="5">
        <v>114</v>
      </c>
      <c r="BR1325" s="5">
        <v>113</v>
      </c>
      <c r="BS1325">
        <v>114</v>
      </c>
      <c r="BT1325">
        <v>111</v>
      </c>
      <c r="BU1325">
        <v>109</v>
      </c>
      <c r="BV1325">
        <v>108</v>
      </c>
      <c r="BW1325">
        <v>105</v>
      </c>
      <c r="BX1325">
        <v>100</v>
      </c>
      <c r="BY1325">
        <v>101</v>
      </c>
      <c r="BZ1325">
        <v>105</v>
      </c>
      <c r="CA1325">
        <v>108</v>
      </c>
      <c r="CB1325">
        <v>109</v>
      </c>
      <c r="CC1325">
        <v>107</v>
      </c>
      <c r="CD1325">
        <v>106</v>
      </c>
      <c r="CE1325">
        <v>108</v>
      </c>
      <c r="CF1325">
        <v>108</v>
      </c>
      <c r="CG1325">
        <v>109</v>
      </c>
      <c r="CH1325">
        <v>112</v>
      </c>
      <c r="CI1325">
        <v>114</v>
      </c>
      <c r="CJ1325">
        <v>113</v>
      </c>
      <c r="CK1325">
        <v>99</v>
      </c>
      <c r="CL1325">
        <v>98</v>
      </c>
      <c r="CM1325">
        <v>97</v>
      </c>
      <c r="CN1325">
        <v>105</v>
      </c>
      <c r="CO1325">
        <v>107</v>
      </c>
      <c r="CP1325">
        <v>107</v>
      </c>
      <c r="CQ1325">
        <v>108</v>
      </c>
      <c r="CR1325">
        <v>104</v>
      </c>
      <c r="CS1325">
        <v>103</v>
      </c>
      <c r="CT1325">
        <v>100</v>
      </c>
      <c r="CU1325">
        <v>95</v>
      </c>
      <c r="CV1325">
        <v>88</v>
      </c>
      <c r="CW1325">
        <v>96</v>
      </c>
      <c r="CX1325" t="s">
        <v>5</v>
      </c>
      <c r="CY1325" t="s">
        <v>106</v>
      </c>
    </row>
    <row r="1326" spans="1:103" x14ac:dyDescent="0.25">
      <c r="A1326" t="s">
        <v>57</v>
      </c>
      <c r="B1326">
        <v>36.533299999999997</v>
      </c>
      <c r="C1326">
        <v>-116.88330000000001</v>
      </c>
      <c r="D1326">
        <v>-151</v>
      </c>
      <c r="E1326" t="s">
        <v>1</v>
      </c>
      <c r="F1326">
        <v>8</v>
      </c>
      <c r="G1326">
        <v>1957</v>
      </c>
      <c r="H1326">
        <v>8</v>
      </c>
      <c r="I1326" t="s">
        <v>260</v>
      </c>
      <c r="J1326">
        <v>114</v>
      </c>
      <c r="K1326">
        <v>117</v>
      </c>
      <c r="L1326">
        <v>119</v>
      </c>
      <c r="M1326">
        <v>121</v>
      </c>
      <c r="N1326">
        <v>120</v>
      </c>
      <c r="O1326">
        <v>119</v>
      </c>
      <c r="P1326">
        <v>113</v>
      </c>
      <c r="Q1326">
        <v>113</v>
      </c>
      <c r="R1326">
        <v>109</v>
      </c>
      <c r="S1326">
        <v>96</v>
      </c>
      <c r="T1326">
        <v>103</v>
      </c>
      <c r="U1326">
        <v>112</v>
      </c>
      <c r="V1326">
        <v>112</v>
      </c>
      <c r="W1326">
        <v>109</v>
      </c>
      <c r="X1326">
        <v>105</v>
      </c>
      <c r="Y1326">
        <v>100</v>
      </c>
      <c r="Z1326">
        <v>104</v>
      </c>
      <c r="AA1326">
        <v>112</v>
      </c>
      <c r="AB1326">
        <v>117</v>
      </c>
      <c r="AC1326">
        <v>117</v>
      </c>
      <c r="AD1326">
        <v>114</v>
      </c>
      <c r="AE1326">
        <v>115</v>
      </c>
      <c r="AF1326">
        <v>119</v>
      </c>
      <c r="AG1326">
        <v>122</v>
      </c>
      <c r="AH1326">
        <v>123</v>
      </c>
      <c r="AI1326">
        <v>123</v>
      </c>
      <c r="AJ1326">
        <v>123</v>
      </c>
      <c r="AK1326">
        <v>122</v>
      </c>
      <c r="AL1326">
        <v>116</v>
      </c>
      <c r="AM1326">
        <v>114</v>
      </c>
      <c r="AN1326" s="5">
        <v>116</v>
      </c>
      <c r="AO1326" s="5">
        <v>116</v>
      </c>
      <c r="AP1326" s="5">
        <v>118</v>
      </c>
      <c r="AQ1326" s="5">
        <v>120</v>
      </c>
      <c r="AR1326" s="5">
        <v>122</v>
      </c>
      <c r="AS1326" s="5">
        <v>120</v>
      </c>
      <c r="AT1326" s="5">
        <v>115</v>
      </c>
      <c r="AU1326" s="5">
        <v>119</v>
      </c>
      <c r="AV1326" s="5">
        <v>120</v>
      </c>
      <c r="AW1326" s="5">
        <v>119</v>
      </c>
      <c r="AX1326" s="5">
        <v>116</v>
      </c>
      <c r="AY1326" s="5">
        <v>116</v>
      </c>
      <c r="AZ1326" s="5">
        <v>115</v>
      </c>
      <c r="BA1326" s="5">
        <v>114</v>
      </c>
      <c r="BB1326" s="5">
        <v>118</v>
      </c>
      <c r="BC1326" s="5">
        <v>120</v>
      </c>
      <c r="BD1326" s="5">
        <v>118</v>
      </c>
      <c r="BE1326" s="5">
        <v>114</v>
      </c>
      <c r="BF1326" s="5">
        <v>113</v>
      </c>
      <c r="BG1326" s="5">
        <v>113</v>
      </c>
      <c r="BH1326" s="5">
        <v>112</v>
      </c>
      <c r="BI1326" s="5">
        <v>110</v>
      </c>
      <c r="BJ1326" s="5">
        <v>110</v>
      </c>
      <c r="BK1326" s="5">
        <v>115</v>
      </c>
      <c r="BL1326" s="5">
        <v>117</v>
      </c>
      <c r="BM1326" s="5">
        <v>117</v>
      </c>
      <c r="BN1326" s="5">
        <v>114</v>
      </c>
      <c r="BO1326" s="5">
        <v>118</v>
      </c>
      <c r="BP1326" s="5">
        <v>119</v>
      </c>
      <c r="BQ1326" s="5">
        <v>121</v>
      </c>
      <c r="BR1326" s="5">
        <v>121</v>
      </c>
      <c r="BS1326">
        <v>121</v>
      </c>
      <c r="BT1326">
        <v>119</v>
      </c>
      <c r="BU1326">
        <v>118</v>
      </c>
      <c r="BV1326">
        <v>117</v>
      </c>
      <c r="BW1326">
        <v>115</v>
      </c>
      <c r="BX1326">
        <v>109</v>
      </c>
      <c r="BY1326">
        <v>107</v>
      </c>
      <c r="BZ1326">
        <v>111</v>
      </c>
      <c r="CA1326">
        <v>116</v>
      </c>
      <c r="CB1326">
        <v>116</v>
      </c>
      <c r="CC1326">
        <v>116</v>
      </c>
      <c r="CD1326">
        <v>115</v>
      </c>
      <c r="CE1326">
        <v>117</v>
      </c>
      <c r="CF1326">
        <v>117</v>
      </c>
      <c r="CG1326">
        <v>115</v>
      </c>
      <c r="CH1326">
        <v>120</v>
      </c>
      <c r="CI1326">
        <v>122</v>
      </c>
      <c r="CJ1326">
        <v>121</v>
      </c>
      <c r="CK1326">
        <v>116</v>
      </c>
      <c r="CL1326">
        <v>110</v>
      </c>
      <c r="CM1326">
        <v>108</v>
      </c>
      <c r="CN1326">
        <v>111</v>
      </c>
      <c r="CO1326">
        <v>115</v>
      </c>
      <c r="CP1326">
        <v>117</v>
      </c>
      <c r="CQ1326">
        <v>112</v>
      </c>
      <c r="CR1326">
        <v>114</v>
      </c>
      <c r="CS1326">
        <v>112</v>
      </c>
      <c r="CT1326">
        <v>108</v>
      </c>
      <c r="CU1326">
        <v>107</v>
      </c>
      <c r="CV1326">
        <v>101</v>
      </c>
      <c r="CW1326">
        <v>101</v>
      </c>
      <c r="CX1326" t="s">
        <v>5</v>
      </c>
      <c r="CY1326" t="s">
        <v>58</v>
      </c>
    </row>
    <row r="1327" spans="1:103" x14ac:dyDescent="0.25">
      <c r="A1327" t="s">
        <v>29</v>
      </c>
      <c r="B1327">
        <v>36.450000000000003</v>
      </c>
      <c r="C1327">
        <v>-116.86669999999999</v>
      </c>
      <c r="D1327">
        <v>-168</v>
      </c>
      <c r="E1327" t="s">
        <v>1</v>
      </c>
      <c r="F1327">
        <v>1.4</v>
      </c>
      <c r="G1327">
        <v>1957</v>
      </c>
      <c r="H1327">
        <v>8</v>
      </c>
      <c r="I1327" t="s">
        <v>260</v>
      </c>
      <c r="J1327">
        <v>114</v>
      </c>
      <c r="K1327">
        <v>115</v>
      </c>
      <c r="L1327">
        <v>118</v>
      </c>
      <c r="M1327">
        <v>118</v>
      </c>
      <c r="N1327">
        <v>119</v>
      </c>
      <c r="O1327">
        <v>111</v>
      </c>
      <c r="P1327">
        <v>111</v>
      </c>
      <c r="Q1327">
        <v>107</v>
      </c>
      <c r="R1327">
        <v>99</v>
      </c>
      <c r="S1327">
        <v>90</v>
      </c>
      <c r="T1327">
        <v>102</v>
      </c>
      <c r="U1327">
        <v>111</v>
      </c>
      <c r="V1327">
        <v>108</v>
      </c>
      <c r="W1327">
        <v>105</v>
      </c>
      <c r="X1327">
        <v>101</v>
      </c>
      <c r="Y1327">
        <v>102</v>
      </c>
      <c r="Z1327">
        <v>102</v>
      </c>
      <c r="AA1327">
        <v>109</v>
      </c>
      <c r="AB1327">
        <v>111</v>
      </c>
      <c r="AC1327">
        <v>116</v>
      </c>
      <c r="AD1327">
        <v>108</v>
      </c>
      <c r="AE1327">
        <v>114</v>
      </c>
      <c r="AF1327">
        <v>116</v>
      </c>
      <c r="AG1327">
        <v>120</v>
      </c>
      <c r="AH1327">
        <v>121</v>
      </c>
      <c r="AI1327">
        <v>120</v>
      </c>
      <c r="AJ1327">
        <v>121</v>
      </c>
      <c r="AK1327">
        <v>118</v>
      </c>
      <c r="AL1327">
        <v>112</v>
      </c>
      <c r="AM1327">
        <v>115</v>
      </c>
      <c r="AN1327" s="5">
        <v>106</v>
      </c>
      <c r="AO1327" s="5">
        <v>116</v>
      </c>
      <c r="AP1327" s="5">
        <v>118</v>
      </c>
      <c r="AQ1327" s="5">
        <v>120</v>
      </c>
      <c r="AR1327" s="5">
        <v>118</v>
      </c>
      <c r="AS1327" s="5">
        <v>113</v>
      </c>
      <c r="AT1327" s="5">
        <v>117</v>
      </c>
      <c r="AU1327" s="5">
        <v>118</v>
      </c>
      <c r="AV1327" s="5">
        <v>112</v>
      </c>
      <c r="AW1327" s="5">
        <v>115</v>
      </c>
      <c r="AX1327" s="5">
        <v>116</v>
      </c>
      <c r="AY1327" s="5">
        <v>112</v>
      </c>
      <c r="AZ1327" s="5">
        <v>111</v>
      </c>
      <c r="BA1327" s="5">
        <v>115</v>
      </c>
      <c r="BB1327" s="5">
        <v>118</v>
      </c>
      <c r="BC1327" s="5">
        <v>113</v>
      </c>
      <c r="BD1327" s="5">
        <v>112</v>
      </c>
      <c r="BE1327" s="5">
        <v>112</v>
      </c>
      <c r="BF1327" s="5">
        <v>113</v>
      </c>
      <c r="BG1327" s="5">
        <v>108</v>
      </c>
      <c r="BH1327" s="5">
        <v>108</v>
      </c>
      <c r="BI1327" s="5">
        <v>110</v>
      </c>
      <c r="BJ1327" s="5">
        <v>113</v>
      </c>
      <c r="BK1327" s="5">
        <v>114</v>
      </c>
      <c r="BL1327" s="5">
        <v>116</v>
      </c>
      <c r="BM1327" s="5">
        <v>116</v>
      </c>
      <c r="BN1327" s="5">
        <v>117</v>
      </c>
      <c r="BO1327" s="5">
        <v>117</v>
      </c>
      <c r="BP1327" s="5">
        <v>119</v>
      </c>
      <c r="BQ1327" s="5">
        <v>120</v>
      </c>
      <c r="BR1327" s="5">
        <v>118</v>
      </c>
      <c r="BS1327">
        <v>118</v>
      </c>
      <c r="BT1327">
        <v>116</v>
      </c>
      <c r="BU1327">
        <v>115</v>
      </c>
      <c r="BV1327">
        <v>111</v>
      </c>
      <c r="BW1327">
        <v>113</v>
      </c>
      <c r="BX1327">
        <v>106</v>
      </c>
      <c r="BY1327">
        <v>110</v>
      </c>
      <c r="BZ1327">
        <v>114</v>
      </c>
      <c r="CA1327">
        <v>115</v>
      </c>
      <c r="CB1327">
        <v>114</v>
      </c>
      <c r="CC1327">
        <v>119</v>
      </c>
      <c r="CD1327">
        <v>116</v>
      </c>
      <c r="CE1327">
        <v>115</v>
      </c>
      <c r="CF1327">
        <v>114</v>
      </c>
      <c r="CG1327">
        <v>115</v>
      </c>
      <c r="CH1327">
        <v>120</v>
      </c>
      <c r="CI1327">
        <v>121</v>
      </c>
      <c r="CJ1327">
        <v>120</v>
      </c>
      <c r="CK1327">
        <v>111</v>
      </c>
      <c r="CL1327">
        <v>108</v>
      </c>
      <c r="CM1327">
        <v>107</v>
      </c>
      <c r="CN1327">
        <v>110</v>
      </c>
      <c r="CO1327">
        <v>115</v>
      </c>
      <c r="CP1327">
        <v>114</v>
      </c>
      <c r="CQ1327">
        <v>113</v>
      </c>
      <c r="CR1327">
        <v>111</v>
      </c>
      <c r="CS1327">
        <v>109</v>
      </c>
      <c r="CT1327">
        <v>106</v>
      </c>
      <c r="CU1327">
        <v>101</v>
      </c>
      <c r="CV1327">
        <v>96</v>
      </c>
      <c r="CX1327" t="s">
        <v>5</v>
      </c>
      <c r="CY1327" t="s">
        <v>30</v>
      </c>
    </row>
    <row r="1328" spans="1:103" x14ac:dyDescent="0.25">
      <c r="BS1328" cm="1">
        <f t="array" ref="BS1328">SUMPRODUCT(--(MOD(AN1327:BR1327,5)=0))</f>
        <v>5</v>
      </c>
      <c r="BT1328">
        <f>AVERAGE(AN1327:BR1327)</f>
        <v>114.54838709677419</v>
      </c>
    </row>
    <row r="1329" spans="1:103" x14ac:dyDescent="0.25">
      <c r="D1329" s="5">
        <f>AVERAGE(D1295:D1326)</f>
        <v>3066.40625</v>
      </c>
      <c r="AN1329" s="5">
        <f>AVERAGE(AN1295:AN1326)</f>
        <v>99.96875</v>
      </c>
      <c r="AO1329" s="5">
        <f t="shared" ref="AO1329:BR1329" si="2592">AVERAGE(AO1295:AO1326)</f>
        <v>97.875</v>
      </c>
      <c r="AP1329" s="5">
        <f t="shared" si="2592"/>
        <v>102.125</v>
      </c>
      <c r="AQ1329" s="5">
        <f t="shared" si="2592"/>
        <v>104.84375</v>
      </c>
      <c r="AR1329" s="5">
        <f t="shared" si="2592"/>
        <v>105.66666666666666</v>
      </c>
      <c r="AS1329" s="5">
        <f t="shared" si="2592"/>
        <v>102.28125</v>
      </c>
      <c r="AT1329" s="5">
        <f t="shared" si="2592"/>
        <v>99.90625</v>
      </c>
      <c r="AU1329" s="5">
        <f t="shared" si="2592"/>
        <v>102.96875</v>
      </c>
      <c r="AV1329" s="5">
        <f t="shared" si="2592"/>
        <v>102.78125</v>
      </c>
      <c r="AW1329" s="5">
        <f t="shared" si="2592"/>
        <v>97.875</v>
      </c>
      <c r="AX1329" s="5">
        <f t="shared" si="2592"/>
        <v>98.6875</v>
      </c>
      <c r="AY1329" s="5">
        <f t="shared" si="2592"/>
        <v>100.09375</v>
      </c>
      <c r="AZ1329" s="5">
        <f t="shared" si="2592"/>
        <v>99.59375</v>
      </c>
      <c r="BA1329" s="5">
        <f t="shared" si="2592"/>
        <v>99.15625</v>
      </c>
      <c r="BB1329" s="5">
        <f t="shared" si="2592"/>
        <v>102.03125</v>
      </c>
      <c r="BC1329" s="5">
        <f t="shared" si="2592"/>
        <v>102.84375</v>
      </c>
      <c r="BD1329" s="5">
        <f t="shared" si="2592"/>
        <v>97.625</v>
      </c>
      <c r="BE1329" s="5">
        <f t="shared" si="2592"/>
        <v>96.21875</v>
      </c>
      <c r="BF1329" s="5">
        <f t="shared" si="2592"/>
        <v>97.03125</v>
      </c>
      <c r="BG1329" s="5">
        <f t="shared" si="2592"/>
        <v>97.21875</v>
      </c>
      <c r="BH1329" s="5">
        <f t="shared" si="2592"/>
        <v>94.9375</v>
      </c>
      <c r="BI1329" s="5">
        <f t="shared" si="2592"/>
        <v>94.5</v>
      </c>
      <c r="BJ1329" s="5">
        <f t="shared" si="2592"/>
        <v>96.25</v>
      </c>
      <c r="BK1329" s="5">
        <f t="shared" si="2592"/>
        <v>99.6875</v>
      </c>
      <c r="BL1329" s="5">
        <f t="shared" si="2592"/>
        <v>100.71875</v>
      </c>
      <c r="BM1329" s="5">
        <f t="shared" si="2592"/>
        <v>97.609375</v>
      </c>
      <c r="BN1329" s="5">
        <f t="shared" si="2592"/>
        <v>98</v>
      </c>
      <c r="BO1329" s="5">
        <f t="shared" si="2592"/>
        <v>100.4375</v>
      </c>
      <c r="BP1329" s="5">
        <f t="shared" si="2592"/>
        <v>101.5</v>
      </c>
      <c r="BQ1329" s="5">
        <f t="shared" si="2592"/>
        <v>103.875</v>
      </c>
      <c r="BR1329" s="5">
        <f t="shared" si="2592"/>
        <v>104.625</v>
      </c>
    </row>
    <row r="1330" spans="1:103" x14ac:dyDescent="0.25">
      <c r="AI1330" s="13">
        <f>-AM1330/(AVERAGE(D1295:D1326)-D1327)</f>
        <v>-4.5086572848031317E-3</v>
      </c>
      <c r="AJ1330" t="s">
        <v>263</v>
      </c>
      <c r="AK1330">
        <f>AVERAGE(AN1327:BR1327)</f>
        <v>114.54838709677419</v>
      </c>
      <c r="AL1330">
        <f>AVERAGE(AN1329:BR1329)</f>
        <v>99.965557795698913</v>
      </c>
      <c r="AM1330">
        <f>AK1330-AL1330</f>
        <v>14.582829301075279</v>
      </c>
      <c r="AN1330" s="5">
        <f>AN1329+$AM1330</f>
        <v>114.55157930107528</v>
      </c>
      <c r="AO1330" s="5">
        <f t="shared" ref="AO1330:BR1330" si="2593">AO1329+$AM1330</f>
        <v>112.45782930107528</v>
      </c>
      <c r="AP1330" s="5">
        <f t="shared" si="2593"/>
        <v>116.70782930107528</v>
      </c>
      <c r="AQ1330" s="5">
        <f t="shared" si="2593"/>
        <v>119.42657930107528</v>
      </c>
      <c r="AR1330" s="5">
        <f t="shared" si="2593"/>
        <v>120.24949596774194</v>
      </c>
      <c r="AS1330" s="5">
        <f t="shared" si="2593"/>
        <v>116.86407930107528</v>
      </c>
      <c r="AT1330" s="5">
        <f t="shared" si="2593"/>
        <v>114.48907930107528</v>
      </c>
      <c r="AU1330" s="5">
        <f t="shared" si="2593"/>
        <v>117.55157930107528</v>
      </c>
      <c r="AV1330" s="5">
        <f t="shared" si="2593"/>
        <v>117.36407930107528</v>
      </c>
      <c r="AW1330" s="5">
        <f t="shared" si="2593"/>
        <v>112.45782930107528</v>
      </c>
      <c r="AX1330" s="5">
        <f t="shared" si="2593"/>
        <v>113.27032930107528</v>
      </c>
      <c r="AY1330" s="5">
        <f t="shared" si="2593"/>
        <v>114.67657930107528</v>
      </c>
      <c r="AZ1330" s="5">
        <f t="shared" si="2593"/>
        <v>114.17657930107528</v>
      </c>
      <c r="BA1330" s="5">
        <f t="shared" si="2593"/>
        <v>113.73907930107528</v>
      </c>
      <c r="BB1330" s="5">
        <f t="shared" si="2593"/>
        <v>116.61407930107528</v>
      </c>
      <c r="BC1330" s="5">
        <f t="shared" si="2593"/>
        <v>117.42657930107528</v>
      </c>
      <c r="BD1330" s="5">
        <f t="shared" si="2593"/>
        <v>112.20782930107528</v>
      </c>
      <c r="BE1330" s="5">
        <f t="shared" si="2593"/>
        <v>110.80157930107528</v>
      </c>
      <c r="BF1330" s="5">
        <f t="shared" si="2593"/>
        <v>111.61407930107528</v>
      </c>
      <c r="BG1330" s="5">
        <f t="shared" si="2593"/>
        <v>111.80157930107528</v>
      </c>
      <c r="BH1330" s="5">
        <f t="shared" si="2593"/>
        <v>109.52032930107528</v>
      </c>
      <c r="BI1330" s="5">
        <f t="shared" si="2593"/>
        <v>109.08282930107528</v>
      </c>
      <c r="BJ1330" s="5">
        <f t="shared" si="2593"/>
        <v>110.83282930107528</v>
      </c>
      <c r="BK1330" s="5">
        <f t="shared" si="2593"/>
        <v>114.27032930107528</v>
      </c>
      <c r="BL1330" s="5">
        <f t="shared" si="2593"/>
        <v>115.30157930107528</v>
      </c>
      <c r="BM1330" s="5">
        <f t="shared" si="2593"/>
        <v>112.19220430107528</v>
      </c>
      <c r="BN1330" s="5">
        <f t="shared" si="2593"/>
        <v>112.58282930107528</v>
      </c>
      <c r="BO1330" s="5">
        <f t="shared" si="2593"/>
        <v>115.02032930107528</v>
      </c>
      <c r="BP1330" s="5">
        <f t="shared" si="2593"/>
        <v>116.08282930107528</v>
      </c>
      <c r="BQ1330" s="5">
        <f t="shared" si="2593"/>
        <v>118.45782930107528</v>
      </c>
      <c r="BR1330" s="5">
        <f t="shared" si="2593"/>
        <v>119.20782930107528</v>
      </c>
    </row>
    <row r="1331" spans="1:103" x14ac:dyDescent="0.25">
      <c r="AI1331" s="11"/>
      <c r="AN1331" s="5">
        <f>AN1327-AN1330</f>
        <v>-8.5515793010752787</v>
      </c>
      <c r="AO1331" s="5">
        <f t="shared" ref="AO1331:BR1331" si="2594">AO1327-AO1330</f>
        <v>3.5421706989247213</v>
      </c>
      <c r="AP1331" s="5">
        <f t="shared" si="2594"/>
        <v>1.2921706989247213</v>
      </c>
      <c r="AQ1331" s="5">
        <f t="shared" si="2594"/>
        <v>0.57342069892472125</v>
      </c>
      <c r="AR1331" s="5">
        <f t="shared" si="2594"/>
        <v>-2.2494959677419359</v>
      </c>
      <c r="AS1331" s="5">
        <f t="shared" si="2594"/>
        <v>-3.8640793010752787</v>
      </c>
      <c r="AT1331" s="5">
        <f t="shared" si="2594"/>
        <v>2.5109206989247213</v>
      </c>
      <c r="AU1331" s="5">
        <f t="shared" si="2594"/>
        <v>0.44842069892472125</v>
      </c>
      <c r="AV1331" s="5">
        <f t="shared" si="2594"/>
        <v>-5.3640793010752787</v>
      </c>
      <c r="AW1331" s="5">
        <f t="shared" si="2594"/>
        <v>2.5421706989247213</v>
      </c>
      <c r="AX1331" s="5">
        <f t="shared" si="2594"/>
        <v>2.7296706989247213</v>
      </c>
      <c r="AY1331" s="5">
        <f t="shared" si="2594"/>
        <v>-2.6765793010752787</v>
      </c>
      <c r="AZ1331" s="5">
        <f t="shared" si="2594"/>
        <v>-3.1765793010752787</v>
      </c>
      <c r="BA1331" s="5">
        <f t="shared" si="2594"/>
        <v>1.2609206989247213</v>
      </c>
      <c r="BB1331" s="5">
        <f t="shared" si="2594"/>
        <v>1.3859206989247213</v>
      </c>
      <c r="BC1331" s="5">
        <f t="shared" si="2594"/>
        <v>-4.4265793010752787</v>
      </c>
      <c r="BD1331" s="5">
        <f t="shared" si="2594"/>
        <v>-0.20782930107527875</v>
      </c>
      <c r="BE1331" s="5">
        <f t="shared" si="2594"/>
        <v>1.1984206989247213</v>
      </c>
      <c r="BF1331" s="5">
        <f t="shared" si="2594"/>
        <v>1.3859206989247213</v>
      </c>
      <c r="BG1331" s="5">
        <f t="shared" si="2594"/>
        <v>-3.8015793010752787</v>
      </c>
      <c r="BH1331" s="5">
        <f t="shared" si="2594"/>
        <v>-1.5203293010752787</v>
      </c>
      <c r="BI1331" s="5">
        <f t="shared" si="2594"/>
        <v>0.91717069892472125</v>
      </c>
      <c r="BJ1331" s="5">
        <f t="shared" si="2594"/>
        <v>2.1671706989247213</v>
      </c>
      <c r="BK1331" s="5">
        <f t="shared" si="2594"/>
        <v>-0.27032930107527875</v>
      </c>
      <c r="BL1331" s="5">
        <f t="shared" si="2594"/>
        <v>0.69842069892472125</v>
      </c>
      <c r="BM1331" s="5">
        <f t="shared" si="2594"/>
        <v>3.8077956989247213</v>
      </c>
      <c r="BN1331" s="5">
        <f t="shared" si="2594"/>
        <v>4.4171706989247213</v>
      </c>
      <c r="BO1331" s="5">
        <f t="shared" si="2594"/>
        <v>1.9796706989247213</v>
      </c>
      <c r="BP1331" s="5">
        <f t="shared" si="2594"/>
        <v>2.9171706989247213</v>
      </c>
      <c r="BQ1331" s="5">
        <f t="shared" si="2594"/>
        <v>1.5421706989247213</v>
      </c>
      <c r="BR1331" s="5">
        <f t="shared" si="2594"/>
        <v>-1.2078293010752787</v>
      </c>
      <c r="BS1331" s="15">
        <f>STDEV(AN1331:BR1331)</f>
        <v>3.0208076971010822</v>
      </c>
      <c r="BT1331" t="s">
        <v>264</v>
      </c>
    </row>
    <row r="1332" spans="1:103" x14ac:dyDescent="0.25">
      <c r="AI1332" s="11"/>
      <c r="AN1332" s="5">
        <f>ABS(AN1331)</f>
        <v>8.5515793010752787</v>
      </c>
      <c r="AO1332" s="5">
        <f t="shared" ref="AO1332" si="2595">ABS(AO1331)</f>
        <v>3.5421706989247213</v>
      </c>
      <c r="AP1332" s="5">
        <f t="shared" ref="AP1332" si="2596">ABS(AP1331)</f>
        <v>1.2921706989247213</v>
      </c>
      <c r="AQ1332" s="5">
        <f t="shared" ref="AQ1332" si="2597">ABS(AQ1331)</f>
        <v>0.57342069892472125</v>
      </c>
      <c r="AR1332" s="5">
        <f t="shared" ref="AR1332" si="2598">ABS(AR1331)</f>
        <v>2.2494959677419359</v>
      </c>
      <c r="AS1332" s="5">
        <f t="shared" ref="AS1332" si="2599">ABS(AS1331)</f>
        <v>3.8640793010752787</v>
      </c>
      <c r="AT1332" s="5">
        <f t="shared" ref="AT1332" si="2600">ABS(AT1331)</f>
        <v>2.5109206989247213</v>
      </c>
      <c r="AU1332" s="5">
        <f t="shared" ref="AU1332" si="2601">ABS(AU1331)</f>
        <v>0.44842069892472125</v>
      </c>
      <c r="AV1332" s="5">
        <f t="shared" ref="AV1332" si="2602">ABS(AV1331)</f>
        <v>5.3640793010752787</v>
      </c>
      <c r="AW1332" s="5">
        <f t="shared" ref="AW1332" si="2603">ABS(AW1331)</f>
        <v>2.5421706989247213</v>
      </c>
      <c r="AX1332" s="5">
        <f t="shared" ref="AX1332" si="2604">ABS(AX1331)</f>
        <v>2.7296706989247213</v>
      </c>
      <c r="AY1332" s="5">
        <f t="shared" ref="AY1332" si="2605">ABS(AY1331)</f>
        <v>2.6765793010752787</v>
      </c>
      <c r="AZ1332" s="5">
        <f t="shared" ref="AZ1332" si="2606">ABS(AZ1331)</f>
        <v>3.1765793010752787</v>
      </c>
      <c r="BA1332" s="5">
        <f t="shared" ref="BA1332" si="2607">ABS(BA1331)</f>
        <v>1.2609206989247213</v>
      </c>
      <c r="BB1332" s="5">
        <f t="shared" ref="BB1332" si="2608">ABS(BB1331)</f>
        <v>1.3859206989247213</v>
      </c>
      <c r="BC1332" s="5">
        <f t="shared" ref="BC1332" si="2609">ABS(BC1331)</f>
        <v>4.4265793010752787</v>
      </c>
      <c r="BD1332" s="5">
        <f t="shared" ref="BD1332" si="2610">ABS(BD1331)</f>
        <v>0.20782930107527875</v>
      </c>
      <c r="BE1332" s="5">
        <f t="shared" ref="BE1332" si="2611">ABS(BE1331)</f>
        <v>1.1984206989247213</v>
      </c>
      <c r="BF1332" s="5">
        <f t="shared" ref="BF1332" si="2612">ABS(BF1331)</f>
        <v>1.3859206989247213</v>
      </c>
      <c r="BG1332" s="5">
        <f t="shared" ref="BG1332" si="2613">ABS(BG1331)</f>
        <v>3.8015793010752787</v>
      </c>
      <c r="BH1332" s="5">
        <f t="shared" ref="BH1332" si="2614">ABS(BH1331)</f>
        <v>1.5203293010752787</v>
      </c>
      <c r="BI1332" s="5">
        <f t="shared" ref="BI1332" si="2615">ABS(BI1331)</f>
        <v>0.91717069892472125</v>
      </c>
      <c r="BJ1332" s="5">
        <f t="shared" ref="BJ1332" si="2616">ABS(BJ1331)</f>
        <v>2.1671706989247213</v>
      </c>
      <c r="BK1332" s="5">
        <f t="shared" ref="BK1332" si="2617">ABS(BK1331)</f>
        <v>0.27032930107527875</v>
      </c>
      <c r="BL1332" s="5">
        <f t="shared" ref="BL1332" si="2618">ABS(BL1331)</f>
        <v>0.69842069892472125</v>
      </c>
      <c r="BM1332" s="5">
        <f t="shared" ref="BM1332" si="2619">ABS(BM1331)</f>
        <v>3.8077956989247213</v>
      </c>
      <c r="BN1332" s="5">
        <f t="shared" ref="BN1332" si="2620">ABS(BN1331)</f>
        <v>4.4171706989247213</v>
      </c>
      <c r="BO1332" s="5">
        <f t="shared" ref="BO1332" si="2621">ABS(BO1331)</f>
        <v>1.9796706989247213</v>
      </c>
      <c r="BP1332" s="5">
        <f t="shared" ref="BP1332" si="2622">ABS(BP1331)</f>
        <v>2.9171706989247213</v>
      </c>
      <c r="BQ1332" s="5">
        <f t="shared" ref="BQ1332" si="2623">ABS(BQ1331)</f>
        <v>1.5421706989247213</v>
      </c>
      <c r="BR1332" s="5">
        <f t="shared" ref="BR1332" si="2624">ABS(BR1331)</f>
        <v>1.2078293010752787</v>
      </c>
      <c r="BS1332" s="15">
        <f>AVERAGE(AN1332:BR1332)</f>
        <v>2.4075398890045068</v>
      </c>
      <c r="BT1332" t="s">
        <v>268</v>
      </c>
    </row>
    <row r="1334" spans="1:103" x14ac:dyDescent="0.25">
      <c r="A1334" t="s">
        <v>85</v>
      </c>
      <c r="B1334">
        <v>38.450000000000003</v>
      </c>
      <c r="C1334">
        <v>-116.16670000000001</v>
      </c>
      <c r="D1334">
        <v>5915</v>
      </c>
      <c r="E1334" t="s">
        <v>1</v>
      </c>
      <c r="F1334">
        <v>229.3</v>
      </c>
      <c r="G1334">
        <v>1958</v>
      </c>
      <c r="H1334">
        <v>8</v>
      </c>
      <c r="I1334" t="s">
        <v>260</v>
      </c>
      <c r="J1334">
        <v>80</v>
      </c>
      <c r="K1334">
        <v>75</v>
      </c>
      <c r="L1334">
        <v>75</v>
      </c>
      <c r="M1334">
        <v>80</v>
      </c>
      <c r="N1334">
        <v>80</v>
      </c>
      <c r="O1334">
        <v>78</v>
      </c>
      <c r="P1334">
        <v>75</v>
      </c>
      <c r="Q1334">
        <v>73</v>
      </c>
      <c r="R1334">
        <v>72</v>
      </c>
      <c r="S1334">
        <v>77</v>
      </c>
      <c r="T1334">
        <v>73</v>
      </c>
      <c r="V1334">
        <v>70</v>
      </c>
      <c r="W1334">
        <v>78</v>
      </c>
      <c r="X1334">
        <v>84</v>
      </c>
      <c r="Y1334">
        <v>92</v>
      </c>
      <c r="Z1334">
        <v>90</v>
      </c>
      <c r="AA1334">
        <v>88</v>
      </c>
      <c r="AB1334">
        <v>88</v>
      </c>
      <c r="AC1334">
        <v>87</v>
      </c>
      <c r="AD1334">
        <v>89</v>
      </c>
      <c r="AE1334">
        <v>93</v>
      </c>
      <c r="AF1334">
        <v>89</v>
      </c>
      <c r="AG1334">
        <v>86</v>
      </c>
      <c r="AH1334">
        <v>85</v>
      </c>
      <c r="AI1334">
        <v>93</v>
      </c>
      <c r="AJ1334">
        <v>94</v>
      </c>
      <c r="AK1334">
        <v>91</v>
      </c>
      <c r="AL1334">
        <v>87</v>
      </c>
      <c r="AM1334">
        <v>80</v>
      </c>
      <c r="AN1334" s="5">
        <v>84</v>
      </c>
      <c r="AO1334" s="5">
        <v>82</v>
      </c>
      <c r="AP1334" s="5">
        <v>83</v>
      </c>
      <c r="AQ1334" s="8">
        <f>(2*AP1334+AS1334)/3</f>
        <v>86</v>
      </c>
      <c r="AR1334" s="8">
        <f>(AQ1334+2*AT1334)/3</f>
        <v>91.333333333333329</v>
      </c>
      <c r="AS1334" s="5">
        <v>92</v>
      </c>
      <c r="AT1334" s="5">
        <v>94</v>
      </c>
      <c r="AU1334" s="5">
        <v>95</v>
      </c>
      <c r="AV1334" s="5">
        <v>95</v>
      </c>
      <c r="AW1334" s="5">
        <v>96</v>
      </c>
      <c r="AX1334" s="5">
        <v>97</v>
      </c>
      <c r="AY1334" s="5">
        <v>99</v>
      </c>
      <c r="AZ1334" s="5">
        <v>96</v>
      </c>
      <c r="BA1334" s="5">
        <v>91</v>
      </c>
      <c r="BB1334" s="5">
        <v>87</v>
      </c>
      <c r="BC1334" s="5">
        <v>84</v>
      </c>
      <c r="BD1334" s="5">
        <v>80</v>
      </c>
      <c r="BE1334" s="5">
        <v>81</v>
      </c>
      <c r="BF1334" s="8">
        <f>AVERAGE(BE1334,BG1334)</f>
        <v>84.5</v>
      </c>
      <c r="BG1334" s="5">
        <v>88</v>
      </c>
      <c r="BH1334" s="5">
        <v>86</v>
      </c>
      <c r="BI1334" s="5">
        <v>81</v>
      </c>
      <c r="BJ1334" s="5">
        <v>84</v>
      </c>
      <c r="BK1334" s="5">
        <v>85</v>
      </c>
      <c r="BL1334" s="5">
        <v>90</v>
      </c>
      <c r="BM1334" s="8">
        <f>AVERAGE(BL1334,BN1334)</f>
        <v>92</v>
      </c>
      <c r="BN1334" s="5">
        <v>94</v>
      </c>
      <c r="BO1334" s="5">
        <v>90</v>
      </c>
      <c r="BP1334" s="5">
        <v>88</v>
      </c>
      <c r="BQ1334" s="5">
        <v>87</v>
      </c>
      <c r="BR1334" s="5">
        <v>89</v>
      </c>
      <c r="BS1334">
        <v>88</v>
      </c>
      <c r="BT1334">
        <v>92</v>
      </c>
      <c r="BU1334">
        <v>94</v>
      </c>
      <c r="BV1334">
        <v>95</v>
      </c>
      <c r="BW1334">
        <v>96</v>
      </c>
      <c r="BX1334">
        <v>95</v>
      </c>
      <c r="BY1334">
        <v>87</v>
      </c>
      <c r="BZ1334">
        <v>86</v>
      </c>
      <c r="CA1334">
        <v>91</v>
      </c>
      <c r="CB1334">
        <v>95</v>
      </c>
      <c r="CC1334">
        <v>99</v>
      </c>
      <c r="CD1334">
        <v>98</v>
      </c>
      <c r="CE1334">
        <v>96</v>
      </c>
      <c r="CG1334">
        <v>91</v>
      </c>
      <c r="CH1334">
        <v>81</v>
      </c>
      <c r="CI1334">
        <v>85</v>
      </c>
      <c r="CJ1334">
        <v>86</v>
      </c>
      <c r="CK1334">
        <v>89</v>
      </c>
      <c r="CL1334">
        <v>90</v>
      </c>
      <c r="CM1334">
        <v>90</v>
      </c>
      <c r="CR1334">
        <v>90</v>
      </c>
      <c r="CS1334">
        <v>88</v>
      </c>
      <c r="CT1334">
        <v>88</v>
      </c>
      <c r="CU1334">
        <v>92</v>
      </c>
      <c r="CX1334" t="s">
        <v>2</v>
      </c>
      <c r="CY1334" t="s">
        <v>86</v>
      </c>
    </row>
    <row r="1335" spans="1:103" x14ac:dyDescent="0.25">
      <c r="A1335" t="s">
        <v>107</v>
      </c>
      <c r="B1335">
        <v>38.050600000000003</v>
      </c>
      <c r="C1335">
        <v>-117.09059999999999</v>
      </c>
      <c r="D1335">
        <v>5399</v>
      </c>
      <c r="E1335" t="s">
        <v>1</v>
      </c>
      <c r="F1335">
        <v>177.5</v>
      </c>
      <c r="G1335">
        <v>1958</v>
      </c>
      <c r="H1335">
        <v>8</v>
      </c>
      <c r="I1335" t="s">
        <v>260</v>
      </c>
      <c r="J1335">
        <v>77</v>
      </c>
      <c r="K1335">
        <v>75</v>
      </c>
      <c r="L1335">
        <v>75</v>
      </c>
      <c r="M1335">
        <v>83</v>
      </c>
      <c r="N1335">
        <v>82</v>
      </c>
      <c r="O1335">
        <v>79</v>
      </c>
      <c r="P1335">
        <v>76</v>
      </c>
      <c r="Q1335">
        <v>75</v>
      </c>
      <c r="R1335">
        <v>78</v>
      </c>
      <c r="S1335">
        <v>85</v>
      </c>
      <c r="T1335">
        <v>70</v>
      </c>
      <c r="U1335">
        <v>72</v>
      </c>
      <c r="V1335">
        <v>68</v>
      </c>
      <c r="W1335">
        <v>80</v>
      </c>
      <c r="X1335">
        <v>85</v>
      </c>
      <c r="Y1335">
        <v>89</v>
      </c>
      <c r="Z1335">
        <v>88</v>
      </c>
      <c r="AA1335">
        <v>89</v>
      </c>
      <c r="AB1335">
        <v>88</v>
      </c>
      <c r="AC1335">
        <v>88</v>
      </c>
      <c r="AD1335">
        <v>89</v>
      </c>
      <c r="AE1335">
        <v>93</v>
      </c>
      <c r="AF1335">
        <v>92</v>
      </c>
      <c r="AG1335">
        <v>84</v>
      </c>
      <c r="AH1335">
        <v>85</v>
      </c>
      <c r="AI1335">
        <v>95</v>
      </c>
      <c r="AJ1335">
        <v>97</v>
      </c>
      <c r="AK1335">
        <v>93</v>
      </c>
      <c r="AL1335">
        <v>86</v>
      </c>
      <c r="AM1335">
        <v>81</v>
      </c>
      <c r="AN1335" s="5">
        <v>86</v>
      </c>
      <c r="AO1335" s="5">
        <v>82</v>
      </c>
      <c r="AP1335" s="5">
        <v>86</v>
      </c>
      <c r="AQ1335" s="5">
        <v>89</v>
      </c>
      <c r="AR1335" s="5">
        <v>91</v>
      </c>
      <c r="AS1335" s="5">
        <v>94</v>
      </c>
      <c r="AT1335" s="5">
        <v>97</v>
      </c>
      <c r="AU1335" s="5">
        <v>96</v>
      </c>
      <c r="AV1335" s="5">
        <v>97</v>
      </c>
      <c r="AW1335" s="5">
        <v>98</v>
      </c>
      <c r="AX1335" s="5">
        <v>100</v>
      </c>
      <c r="AY1335" s="5">
        <v>99</v>
      </c>
      <c r="AZ1335" s="5">
        <v>97</v>
      </c>
      <c r="BA1335" s="5">
        <v>94</v>
      </c>
      <c r="BB1335" s="5">
        <v>89</v>
      </c>
      <c r="BC1335" s="5">
        <v>86</v>
      </c>
      <c r="BD1335" s="5">
        <v>83</v>
      </c>
      <c r="BE1335" s="5">
        <v>83</v>
      </c>
      <c r="BF1335" s="5">
        <v>88</v>
      </c>
      <c r="BG1335" s="5">
        <v>90</v>
      </c>
      <c r="BH1335" s="5">
        <v>87</v>
      </c>
      <c r="BI1335" s="5">
        <v>84</v>
      </c>
      <c r="BJ1335" s="5">
        <v>83</v>
      </c>
      <c r="BK1335" s="5">
        <v>86</v>
      </c>
      <c r="BL1335" s="5">
        <v>89</v>
      </c>
      <c r="BM1335" s="5">
        <v>93</v>
      </c>
      <c r="BN1335" s="5">
        <v>94</v>
      </c>
      <c r="BO1335" s="5">
        <v>89</v>
      </c>
      <c r="BP1335" s="5">
        <v>87</v>
      </c>
      <c r="BQ1335" s="5">
        <v>89</v>
      </c>
      <c r="BR1335" s="5">
        <v>92</v>
      </c>
      <c r="BS1335">
        <v>91</v>
      </c>
      <c r="BT1335">
        <v>93</v>
      </c>
      <c r="BU1335">
        <v>95</v>
      </c>
      <c r="BV1335">
        <v>97</v>
      </c>
      <c r="BW1335">
        <v>97</v>
      </c>
      <c r="BX1335">
        <v>97</v>
      </c>
      <c r="BY1335">
        <v>88</v>
      </c>
      <c r="BZ1335">
        <v>85</v>
      </c>
      <c r="CA1335">
        <v>89</v>
      </c>
      <c r="CB1335">
        <v>94</v>
      </c>
      <c r="CC1335">
        <v>98</v>
      </c>
      <c r="CD1335">
        <v>98</v>
      </c>
      <c r="CE1335">
        <v>96</v>
      </c>
      <c r="CF1335">
        <v>94</v>
      </c>
      <c r="CG1335">
        <v>84</v>
      </c>
      <c r="CH1335">
        <v>87</v>
      </c>
      <c r="CI1335">
        <v>88</v>
      </c>
      <c r="CJ1335">
        <v>88</v>
      </c>
      <c r="CK1335">
        <v>90</v>
      </c>
      <c r="CL1335">
        <v>92</v>
      </c>
      <c r="CM1335">
        <v>91</v>
      </c>
      <c r="CN1335">
        <v>91</v>
      </c>
      <c r="CO1335">
        <v>91</v>
      </c>
      <c r="CP1335">
        <v>92</v>
      </c>
      <c r="CQ1335">
        <v>93</v>
      </c>
      <c r="CR1335">
        <v>92</v>
      </c>
      <c r="CS1335">
        <v>92</v>
      </c>
      <c r="CT1335">
        <v>91</v>
      </c>
      <c r="CU1335">
        <v>91</v>
      </c>
      <c r="CV1335">
        <v>93</v>
      </c>
      <c r="CW1335">
        <v>95</v>
      </c>
      <c r="CX1335" t="s">
        <v>2</v>
      </c>
      <c r="CY1335" t="s">
        <v>108</v>
      </c>
    </row>
    <row r="1336" spans="1:103" x14ac:dyDescent="0.25">
      <c r="A1336" t="s">
        <v>15</v>
      </c>
      <c r="B1336">
        <v>37.606400000000001</v>
      </c>
      <c r="C1336">
        <v>-118</v>
      </c>
      <c r="D1336">
        <v>4900</v>
      </c>
      <c r="E1336" t="s">
        <v>1</v>
      </c>
      <c r="F1336">
        <v>162</v>
      </c>
      <c r="G1336">
        <v>1958</v>
      </c>
      <c r="H1336">
        <v>8</v>
      </c>
      <c r="I1336" t="s">
        <v>260</v>
      </c>
      <c r="J1336">
        <v>80</v>
      </c>
      <c r="K1336">
        <v>78</v>
      </c>
      <c r="L1336">
        <v>77</v>
      </c>
      <c r="M1336">
        <v>82</v>
      </c>
      <c r="N1336">
        <v>84</v>
      </c>
      <c r="O1336">
        <v>80</v>
      </c>
      <c r="P1336">
        <v>78</v>
      </c>
      <c r="Q1336">
        <v>76</v>
      </c>
      <c r="R1336">
        <v>81</v>
      </c>
      <c r="S1336">
        <v>81</v>
      </c>
      <c r="T1336">
        <v>68</v>
      </c>
      <c r="U1336">
        <v>74</v>
      </c>
      <c r="V1336">
        <v>68</v>
      </c>
      <c r="W1336">
        <v>80</v>
      </c>
      <c r="X1336">
        <v>88</v>
      </c>
      <c r="Y1336">
        <v>92</v>
      </c>
      <c r="Z1336">
        <v>92</v>
      </c>
      <c r="AA1336">
        <v>91</v>
      </c>
      <c r="AB1336">
        <v>89</v>
      </c>
      <c r="AG1336">
        <v>89</v>
      </c>
      <c r="AH1336">
        <v>88</v>
      </c>
      <c r="AI1336">
        <v>97</v>
      </c>
      <c r="AJ1336">
        <v>100</v>
      </c>
      <c r="AK1336">
        <v>97</v>
      </c>
      <c r="AL1336">
        <v>92</v>
      </c>
      <c r="AM1336">
        <v>85</v>
      </c>
      <c r="AN1336" s="5">
        <v>89</v>
      </c>
      <c r="AO1336" s="5">
        <v>85</v>
      </c>
      <c r="AP1336" s="5">
        <v>90</v>
      </c>
      <c r="AQ1336" s="5">
        <v>93</v>
      </c>
      <c r="AR1336" s="5">
        <v>95</v>
      </c>
      <c r="AS1336" s="5">
        <v>98</v>
      </c>
      <c r="AT1336" s="5">
        <v>99</v>
      </c>
      <c r="AU1336" s="5">
        <v>98</v>
      </c>
      <c r="AV1336" s="5">
        <v>100</v>
      </c>
      <c r="AW1336" s="5">
        <v>101</v>
      </c>
      <c r="AX1336" s="5">
        <v>102</v>
      </c>
      <c r="AY1336" s="5">
        <v>103</v>
      </c>
      <c r="AZ1336" s="5">
        <v>101</v>
      </c>
      <c r="BA1336" s="5">
        <v>99</v>
      </c>
      <c r="BB1336" s="5">
        <v>90</v>
      </c>
      <c r="BC1336" s="5">
        <v>87</v>
      </c>
      <c r="BD1336" s="5">
        <v>84</v>
      </c>
      <c r="BE1336" s="5">
        <v>87</v>
      </c>
      <c r="BF1336" s="5">
        <v>91</v>
      </c>
      <c r="BG1336" s="5">
        <v>94</v>
      </c>
      <c r="BH1336" s="5">
        <v>90</v>
      </c>
      <c r="BI1336" s="5">
        <v>88</v>
      </c>
      <c r="BJ1336" s="5">
        <v>86</v>
      </c>
      <c r="BK1336" s="5">
        <v>88</v>
      </c>
      <c r="BL1336" s="5">
        <v>92</v>
      </c>
      <c r="BM1336" s="5">
        <v>95</v>
      </c>
      <c r="BN1336" s="5">
        <v>100</v>
      </c>
      <c r="BO1336" s="5">
        <v>95</v>
      </c>
      <c r="BP1336" s="5">
        <v>92</v>
      </c>
      <c r="BQ1336" s="5">
        <v>90</v>
      </c>
      <c r="BR1336" s="5">
        <v>93</v>
      </c>
      <c r="BS1336">
        <v>95</v>
      </c>
      <c r="BT1336">
        <v>96</v>
      </c>
      <c r="BU1336">
        <v>98</v>
      </c>
      <c r="BV1336">
        <v>98</v>
      </c>
      <c r="BW1336">
        <v>100</v>
      </c>
      <c r="BX1336">
        <v>98</v>
      </c>
      <c r="BY1336">
        <v>92</v>
      </c>
      <c r="BZ1336">
        <v>87</v>
      </c>
      <c r="CA1336">
        <v>91</v>
      </c>
      <c r="CB1336">
        <v>97</v>
      </c>
      <c r="CC1336">
        <v>100</v>
      </c>
      <c r="CD1336">
        <v>101</v>
      </c>
      <c r="CE1336">
        <v>100</v>
      </c>
      <c r="CF1336">
        <v>97</v>
      </c>
      <c r="CG1336">
        <v>88</v>
      </c>
      <c r="CH1336">
        <v>90</v>
      </c>
      <c r="CI1336">
        <v>90</v>
      </c>
      <c r="CJ1336">
        <v>90</v>
      </c>
      <c r="CK1336">
        <v>92</v>
      </c>
      <c r="CL1336">
        <v>95</v>
      </c>
      <c r="CM1336">
        <v>95</v>
      </c>
      <c r="CN1336">
        <v>95</v>
      </c>
      <c r="CO1336">
        <v>95</v>
      </c>
      <c r="CP1336">
        <v>95</v>
      </c>
      <c r="CQ1336">
        <v>95</v>
      </c>
      <c r="CR1336">
        <v>95</v>
      </c>
      <c r="CS1336">
        <v>93</v>
      </c>
      <c r="CT1336">
        <v>94</v>
      </c>
      <c r="CU1336">
        <v>96</v>
      </c>
      <c r="CV1336">
        <v>97</v>
      </c>
      <c r="CW1336">
        <v>98</v>
      </c>
      <c r="CX1336" t="s">
        <v>2</v>
      </c>
      <c r="CY1336" t="s">
        <v>16</v>
      </c>
    </row>
    <row r="1337" spans="1:103" x14ac:dyDescent="0.25">
      <c r="A1337" t="s">
        <v>109</v>
      </c>
      <c r="B1337">
        <v>35.470300000000002</v>
      </c>
      <c r="C1337">
        <v>-115.5436</v>
      </c>
      <c r="D1337">
        <v>4730</v>
      </c>
      <c r="E1337" t="s">
        <v>1</v>
      </c>
      <c r="F1337">
        <v>162.19999999999999</v>
      </c>
      <c r="G1337">
        <v>1958</v>
      </c>
      <c r="H1337">
        <v>8</v>
      </c>
      <c r="I1337" t="s">
        <v>260</v>
      </c>
      <c r="J1337">
        <v>78</v>
      </c>
      <c r="K1337">
        <v>76</v>
      </c>
      <c r="L1337">
        <v>76</v>
      </c>
      <c r="M1337">
        <v>87</v>
      </c>
      <c r="N1337">
        <v>86</v>
      </c>
      <c r="O1337">
        <v>82</v>
      </c>
      <c r="P1337">
        <v>76</v>
      </c>
      <c r="Q1337">
        <v>73</v>
      </c>
      <c r="R1337">
        <v>79</v>
      </c>
      <c r="S1337">
        <v>80</v>
      </c>
      <c r="T1337">
        <v>78</v>
      </c>
      <c r="U1337">
        <v>77</v>
      </c>
      <c r="V1337">
        <v>76</v>
      </c>
      <c r="W1337">
        <v>87</v>
      </c>
      <c r="X1337">
        <v>91</v>
      </c>
      <c r="Y1337">
        <v>90</v>
      </c>
      <c r="Z1337">
        <v>91</v>
      </c>
      <c r="AA1337">
        <v>91</v>
      </c>
      <c r="AB1337">
        <v>90</v>
      </c>
      <c r="AC1337">
        <v>89</v>
      </c>
      <c r="AD1337">
        <v>89</v>
      </c>
      <c r="AE1337">
        <v>93</v>
      </c>
      <c r="AF1337">
        <v>90</v>
      </c>
      <c r="AG1337">
        <v>88</v>
      </c>
      <c r="AH1337">
        <v>94</v>
      </c>
      <c r="AI1337">
        <v>97</v>
      </c>
      <c r="AJ1337">
        <v>102</v>
      </c>
      <c r="AK1337">
        <v>94</v>
      </c>
      <c r="AL1337">
        <v>87</v>
      </c>
      <c r="AM1337">
        <v>85</v>
      </c>
      <c r="AN1337" s="5">
        <v>85</v>
      </c>
      <c r="AO1337" s="5">
        <v>84</v>
      </c>
      <c r="AP1337" s="5">
        <v>90</v>
      </c>
      <c r="AQ1337" s="5">
        <v>91</v>
      </c>
      <c r="AR1337" s="5">
        <v>90</v>
      </c>
      <c r="AS1337" s="5">
        <v>85</v>
      </c>
      <c r="AT1337" s="5">
        <v>95</v>
      </c>
      <c r="AU1337" s="5">
        <v>95</v>
      </c>
      <c r="AV1337" s="5">
        <v>97</v>
      </c>
      <c r="AW1337" s="5">
        <v>100</v>
      </c>
      <c r="AX1337" s="5">
        <v>105</v>
      </c>
      <c r="AY1337" s="5">
        <v>103</v>
      </c>
      <c r="AZ1337" s="5">
        <v>97</v>
      </c>
      <c r="BA1337" s="5">
        <v>91</v>
      </c>
      <c r="BB1337" s="5">
        <v>88</v>
      </c>
      <c r="BC1337" s="5">
        <v>86</v>
      </c>
      <c r="BD1337" s="5">
        <v>83</v>
      </c>
      <c r="BE1337" s="5">
        <v>86</v>
      </c>
      <c r="BF1337" s="5">
        <v>89</v>
      </c>
      <c r="BG1337" s="5">
        <v>92</v>
      </c>
      <c r="BH1337" s="5">
        <v>93</v>
      </c>
      <c r="BI1337" s="5">
        <v>92</v>
      </c>
      <c r="BJ1337" s="5">
        <v>90</v>
      </c>
      <c r="BK1337" s="5">
        <v>89</v>
      </c>
      <c r="BL1337" s="5">
        <v>90</v>
      </c>
      <c r="BM1337" s="5">
        <v>93</v>
      </c>
      <c r="BN1337" s="5">
        <v>95</v>
      </c>
      <c r="BO1337" s="5">
        <v>91</v>
      </c>
      <c r="BP1337" s="5">
        <v>89</v>
      </c>
      <c r="BQ1337" s="5">
        <v>88</v>
      </c>
      <c r="BR1337" s="5">
        <v>91</v>
      </c>
      <c r="BS1337">
        <v>93</v>
      </c>
      <c r="BT1337">
        <v>93</v>
      </c>
      <c r="BU1337">
        <v>95</v>
      </c>
      <c r="CI1337">
        <v>88</v>
      </c>
      <c r="CJ1337">
        <v>89</v>
      </c>
      <c r="CK1337">
        <v>93</v>
      </c>
      <c r="CL1337">
        <v>95</v>
      </c>
      <c r="CM1337">
        <v>90</v>
      </c>
      <c r="CN1337">
        <v>90</v>
      </c>
      <c r="CO1337">
        <v>92</v>
      </c>
      <c r="CP1337">
        <v>93</v>
      </c>
      <c r="CQ1337">
        <v>94</v>
      </c>
      <c r="CR1337">
        <v>95</v>
      </c>
      <c r="CS1337">
        <v>92</v>
      </c>
      <c r="CT1337">
        <v>89</v>
      </c>
      <c r="CU1337">
        <v>89</v>
      </c>
      <c r="CV1337">
        <v>92</v>
      </c>
      <c r="CW1337">
        <v>95</v>
      </c>
      <c r="CX1337" t="s">
        <v>5</v>
      </c>
      <c r="CY1337" t="s">
        <v>110</v>
      </c>
    </row>
    <row r="1338" spans="1:103" x14ac:dyDescent="0.25">
      <c r="A1338" t="s">
        <v>75</v>
      </c>
      <c r="B1338">
        <v>38.049999999999997</v>
      </c>
      <c r="C1338">
        <v>-117.9</v>
      </c>
      <c r="D1338">
        <v>4603</v>
      </c>
      <c r="E1338" t="s">
        <v>1</v>
      </c>
      <c r="F1338">
        <v>198.6</v>
      </c>
      <c r="G1338">
        <v>1958</v>
      </c>
      <c r="H1338">
        <v>8</v>
      </c>
      <c r="I1338" t="s">
        <v>260</v>
      </c>
      <c r="J1338">
        <v>86</v>
      </c>
      <c r="K1338">
        <v>72</v>
      </c>
      <c r="L1338">
        <v>80</v>
      </c>
      <c r="M1338">
        <v>88</v>
      </c>
      <c r="N1338">
        <v>85</v>
      </c>
      <c r="O1338">
        <v>85</v>
      </c>
      <c r="P1338">
        <v>86</v>
      </c>
      <c r="Q1338">
        <v>81</v>
      </c>
      <c r="R1338">
        <v>84</v>
      </c>
      <c r="S1338">
        <v>87</v>
      </c>
      <c r="T1338">
        <v>84</v>
      </c>
      <c r="U1338">
        <v>75</v>
      </c>
      <c r="V1338">
        <v>70</v>
      </c>
      <c r="W1338">
        <v>80</v>
      </c>
      <c r="X1338">
        <v>90</v>
      </c>
      <c r="Y1338">
        <v>87</v>
      </c>
      <c r="Z1338">
        <v>80</v>
      </c>
      <c r="AA1338">
        <v>82</v>
      </c>
      <c r="AB1338">
        <v>90</v>
      </c>
      <c r="AC1338">
        <v>95</v>
      </c>
      <c r="AD1338">
        <v>97</v>
      </c>
      <c r="AE1338">
        <v>99</v>
      </c>
      <c r="AF1338">
        <v>100</v>
      </c>
      <c r="AG1338">
        <v>96</v>
      </c>
      <c r="AH1338">
        <v>102</v>
      </c>
      <c r="AI1338">
        <v>102</v>
      </c>
      <c r="AJ1338">
        <v>98</v>
      </c>
      <c r="AK1338">
        <v>98</v>
      </c>
      <c r="AL1338">
        <v>87</v>
      </c>
      <c r="AM1338">
        <v>88</v>
      </c>
      <c r="AN1338" s="5">
        <v>92</v>
      </c>
      <c r="AO1338" s="5">
        <v>91</v>
      </c>
      <c r="AP1338" s="5">
        <v>95</v>
      </c>
      <c r="AQ1338" s="5">
        <v>95</v>
      </c>
      <c r="AR1338" s="5">
        <v>98</v>
      </c>
      <c r="AS1338" s="5">
        <v>101</v>
      </c>
      <c r="AT1338" s="5">
        <v>102</v>
      </c>
      <c r="AU1338" s="5">
        <v>101</v>
      </c>
      <c r="AV1338" s="5">
        <v>105</v>
      </c>
      <c r="AW1338" s="5">
        <v>105</v>
      </c>
      <c r="AX1338" s="5">
        <v>105</v>
      </c>
      <c r="AY1338" s="5">
        <v>104</v>
      </c>
      <c r="AZ1338" s="5">
        <v>101</v>
      </c>
      <c r="BA1338" s="5">
        <v>101</v>
      </c>
      <c r="BB1338" s="5">
        <v>97</v>
      </c>
      <c r="BC1338" s="5">
        <v>91</v>
      </c>
      <c r="BD1338" s="5">
        <v>97</v>
      </c>
      <c r="BE1338" s="5">
        <v>89</v>
      </c>
      <c r="BF1338" s="5">
        <v>96</v>
      </c>
      <c r="BG1338" s="5">
        <v>97</v>
      </c>
      <c r="BH1338" s="5">
        <v>96</v>
      </c>
      <c r="BI1338" s="5">
        <v>92</v>
      </c>
      <c r="BJ1338" s="5">
        <v>90</v>
      </c>
      <c r="BK1338" s="5">
        <v>92</v>
      </c>
      <c r="BL1338" s="5">
        <v>92</v>
      </c>
      <c r="BM1338" s="5">
        <v>99</v>
      </c>
      <c r="BN1338" s="5">
        <v>100</v>
      </c>
      <c r="BO1338" s="5">
        <v>101</v>
      </c>
      <c r="BP1338" s="5">
        <v>97</v>
      </c>
      <c r="BQ1338" s="5">
        <v>95</v>
      </c>
      <c r="BR1338" s="5">
        <v>100</v>
      </c>
      <c r="BS1338">
        <v>101</v>
      </c>
      <c r="BT1338">
        <v>102</v>
      </c>
      <c r="BU1338">
        <v>100</v>
      </c>
      <c r="BV1338">
        <v>101</v>
      </c>
      <c r="BW1338">
        <v>103</v>
      </c>
      <c r="BX1338">
        <v>100</v>
      </c>
      <c r="BY1338">
        <v>95</v>
      </c>
      <c r="BZ1338">
        <v>90</v>
      </c>
      <c r="CA1338">
        <v>95</v>
      </c>
      <c r="CB1338">
        <v>100</v>
      </c>
      <c r="CC1338">
        <v>104</v>
      </c>
      <c r="CD1338">
        <v>104</v>
      </c>
      <c r="CE1338">
        <v>103</v>
      </c>
      <c r="CF1338">
        <v>103</v>
      </c>
      <c r="CG1338">
        <v>100</v>
      </c>
      <c r="CH1338">
        <v>99</v>
      </c>
      <c r="CI1338">
        <v>89</v>
      </c>
      <c r="CJ1338">
        <v>93</v>
      </c>
      <c r="CK1338">
        <v>99</v>
      </c>
      <c r="CL1338">
        <v>95</v>
      </c>
      <c r="CM1338">
        <v>97</v>
      </c>
      <c r="CN1338">
        <v>95</v>
      </c>
      <c r="CO1338">
        <v>97</v>
      </c>
      <c r="CP1338">
        <v>99</v>
      </c>
      <c r="CQ1338">
        <v>98</v>
      </c>
      <c r="CR1338">
        <v>100</v>
      </c>
      <c r="CS1338">
        <v>100</v>
      </c>
      <c r="CT1338">
        <v>99</v>
      </c>
      <c r="CU1338">
        <v>101</v>
      </c>
      <c r="CV1338">
        <v>100</v>
      </c>
      <c r="CW1338">
        <v>99</v>
      </c>
      <c r="CX1338" t="s">
        <v>2</v>
      </c>
      <c r="CY1338" t="s">
        <v>76</v>
      </c>
    </row>
    <row r="1339" spans="1:103" x14ac:dyDescent="0.25">
      <c r="A1339" t="s">
        <v>0</v>
      </c>
      <c r="B1339">
        <v>38.387799999999999</v>
      </c>
      <c r="C1339">
        <v>-118.1092</v>
      </c>
      <c r="D1339">
        <v>4580</v>
      </c>
      <c r="E1339" t="s">
        <v>1</v>
      </c>
      <c r="F1339">
        <v>240.3</v>
      </c>
      <c r="G1339">
        <v>1958</v>
      </c>
      <c r="H1339">
        <v>8</v>
      </c>
      <c r="I1339" t="s">
        <v>260</v>
      </c>
      <c r="K1339">
        <v>86</v>
      </c>
      <c r="L1339">
        <v>80</v>
      </c>
      <c r="M1339">
        <v>76</v>
      </c>
      <c r="N1339">
        <v>84</v>
      </c>
      <c r="O1339">
        <v>88</v>
      </c>
      <c r="P1339">
        <v>86</v>
      </c>
      <c r="R1339">
        <v>80</v>
      </c>
      <c r="S1339">
        <v>82</v>
      </c>
      <c r="T1339">
        <v>66</v>
      </c>
      <c r="U1339">
        <v>74</v>
      </c>
      <c r="V1339">
        <v>76</v>
      </c>
      <c r="W1339">
        <v>86</v>
      </c>
      <c r="Y1339">
        <v>90</v>
      </c>
      <c r="Z1339">
        <v>90</v>
      </c>
      <c r="AA1339">
        <v>92</v>
      </c>
      <c r="AB1339">
        <v>89</v>
      </c>
      <c r="AC1339">
        <v>93</v>
      </c>
      <c r="AD1339">
        <v>92</v>
      </c>
      <c r="AF1339">
        <v>98</v>
      </c>
      <c r="AG1339">
        <v>95</v>
      </c>
      <c r="AH1339">
        <v>87</v>
      </c>
      <c r="AI1339">
        <v>88</v>
      </c>
      <c r="AJ1339">
        <v>101</v>
      </c>
      <c r="AK1339">
        <v>100</v>
      </c>
      <c r="AM1339">
        <v>94</v>
      </c>
      <c r="AN1339" s="5">
        <v>85</v>
      </c>
      <c r="AO1339" s="5">
        <v>86</v>
      </c>
      <c r="AP1339" s="5">
        <v>85</v>
      </c>
      <c r="AQ1339" s="5">
        <v>88</v>
      </c>
      <c r="AR1339" s="5">
        <v>92</v>
      </c>
      <c r="AS1339" s="8">
        <f>AVERAGE(AR1339,AT1339)</f>
        <v>96</v>
      </c>
      <c r="AT1339" s="5">
        <v>100</v>
      </c>
      <c r="AU1339" s="5">
        <v>100</v>
      </c>
      <c r="AV1339" s="5">
        <v>99</v>
      </c>
      <c r="AW1339" s="5">
        <v>100</v>
      </c>
      <c r="AX1339" s="5">
        <v>101</v>
      </c>
      <c r="AY1339" s="5">
        <v>104</v>
      </c>
      <c r="AZ1339" s="8">
        <f>AVERAGE(AY1339,BA1339)</f>
        <v>103</v>
      </c>
      <c r="BA1339" s="5">
        <v>102</v>
      </c>
      <c r="BB1339" s="5">
        <v>90</v>
      </c>
      <c r="BC1339" s="5">
        <v>90</v>
      </c>
      <c r="BD1339" s="5">
        <v>87</v>
      </c>
      <c r="BE1339" s="5">
        <v>90</v>
      </c>
      <c r="BF1339" s="5">
        <v>92</v>
      </c>
      <c r="BG1339" s="8">
        <f>AVERAGE(BF1339,BH1339)</f>
        <v>91</v>
      </c>
      <c r="BH1339" s="5">
        <v>90</v>
      </c>
      <c r="BI1339" s="5">
        <v>94</v>
      </c>
      <c r="BJ1339" s="5">
        <v>93</v>
      </c>
      <c r="BK1339" s="5">
        <v>91</v>
      </c>
      <c r="BL1339" s="5">
        <v>92</v>
      </c>
      <c r="BM1339" s="5">
        <v>96</v>
      </c>
      <c r="BN1339" s="8">
        <f>AVERAGE(BM1339,BO1339)</f>
        <v>97.5</v>
      </c>
      <c r="BO1339" s="5">
        <v>99</v>
      </c>
      <c r="BP1339" s="5">
        <v>96</v>
      </c>
      <c r="BQ1339" s="5">
        <v>96</v>
      </c>
      <c r="BR1339" s="5">
        <v>98</v>
      </c>
      <c r="BS1339">
        <v>100</v>
      </c>
      <c r="BT1339">
        <v>100</v>
      </c>
      <c r="BV1339">
        <v>101</v>
      </c>
      <c r="BW1339">
        <v>103</v>
      </c>
      <c r="BX1339">
        <v>103</v>
      </c>
      <c r="BY1339">
        <v>100</v>
      </c>
      <c r="BZ1339">
        <v>92</v>
      </c>
      <c r="CA1339">
        <v>100</v>
      </c>
      <c r="CC1339">
        <v>100</v>
      </c>
      <c r="CD1339">
        <v>102</v>
      </c>
      <c r="CE1339">
        <v>102</v>
      </c>
      <c r="CF1339">
        <v>103</v>
      </c>
      <c r="CG1339">
        <v>96</v>
      </c>
      <c r="CH1339">
        <v>92</v>
      </c>
      <c r="CJ1339">
        <v>92</v>
      </c>
      <c r="CK1339">
        <v>92</v>
      </c>
      <c r="CL1339">
        <v>95</v>
      </c>
      <c r="CM1339">
        <v>96</v>
      </c>
      <c r="CN1339">
        <v>92</v>
      </c>
      <c r="CO1339">
        <v>98</v>
      </c>
      <c r="CQ1339">
        <v>99</v>
      </c>
      <c r="CR1339">
        <v>98</v>
      </c>
      <c r="CS1339">
        <v>97</v>
      </c>
      <c r="CT1339">
        <v>95</v>
      </c>
      <c r="CU1339">
        <v>95</v>
      </c>
      <c r="CV1339">
        <v>98</v>
      </c>
      <c r="CX1339" t="s">
        <v>2</v>
      </c>
      <c r="CY1339" t="s">
        <v>3</v>
      </c>
    </row>
    <row r="1340" spans="1:103" x14ac:dyDescent="0.25">
      <c r="A1340" t="s">
        <v>17</v>
      </c>
      <c r="B1340">
        <v>37.6128</v>
      </c>
      <c r="C1340">
        <v>-114.5264</v>
      </c>
      <c r="D1340">
        <v>4379</v>
      </c>
      <c r="E1340" t="s">
        <v>1</v>
      </c>
      <c r="F1340">
        <v>243.8</v>
      </c>
      <c r="G1340">
        <v>1958</v>
      </c>
      <c r="H1340">
        <v>8</v>
      </c>
      <c r="I1340" t="s">
        <v>260</v>
      </c>
      <c r="J1340">
        <v>76</v>
      </c>
      <c r="K1340">
        <v>80</v>
      </c>
      <c r="L1340">
        <v>78</v>
      </c>
      <c r="M1340">
        <v>86</v>
      </c>
      <c r="N1340">
        <v>87</v>
      </c>
      <c r="O1340">
        <v>85</v>
      </c>
      <c r="P1340">
        <v>80</v>
      </c>
      <c r="Q1340">
        <v>78</v>
      </c>
      <c r="R1340">
        <v>81</v>
      </c>
      <c r="S1340">
        <v>81</v>
      </c>
      <c r="T1340">
        <v>78</v>
      </c>
      <c r="U1340">
        <v>75</v>
      </c>
      <c r="V1340">
        <v>76</v>
      </c>
      <c r="W1340">
        <v>85</v>
      </c>
      <c r="X1340">
        <v>92</v>
      </c>
      <c r="Y1340">
        <v>95</v>
      </c>
      <c r="Z1340">
        <v>94</v>
      </c>
      <c r="AA1340">
        <v>94</v>
      </c>
      <c r="AB1340">
        <v>90</v>
      </c>
      <c r="AC1340">
        <v>92</v>
      </c>
      <c r="AD1340">
        <v>94</v>
      </c>
      <c r="AE1340">
        <v>98</v>
      </c>
      <c r="AF1340">
        <v>95</v>
      </c>
      <c r="AG1340">
        <v>94</v>
      </c>
      <c r="AH1340">
        <v>94</v>
      </c>
      <c r="AI1340">
        <v>96</v>
      </c>
      <c r="AJ1340">
        <v>97</v>
      </c>
      <c r="AK1340">
        <v>96</v>
      </c>
      <c r="AL1340">
        <v>92</v>
      </c>
      <c r="AM1340">
        <v>90</v>
      </c>
      <c r="AN1340" s="5">
        <v>88</v>
      </c>
      <c r="AO1340" s="5">
        <v>89</v>
      </c>
      <c r="AP1340" s="5">
        <v>91</v>
      </c>
      <c r="AQ1340" s="5">
        <v>94</v>
      </c>
      <c r="AR1340" s="5">
        <v>95</v>
      </c>
      <c r="AS1340" s="5">
        <v>97</v>
      </c>
      <c r="AT1340" s="5">
        <v>96</v>
      </c>
      <c r="AU1340" s="5">
        <v>98</v>
      </c>
      <c r="AV1340" s="5">
        <v>100</v>
      </c>
      <c r="AW1340" s="5">
        <v>103</v>
      </c>
      <c r="AX1340" s="5">
        <v>104</v>
      </c>
      <c r="AY1340" s="5">
        <v>104</v>
      </c>
      <c r="AZ1340" s="5">
        <v>102</v>
      </c>
      <c r="BA1340" s="5">
        <v>97</v>
      </c>
      <c r="BB1340" s="5">
        <v>91</v>
      </c>
      <c r="BC1340" s="5">
        <v>89</v>
      </c>
      <c r="BD1340" s="5">
        <v>86</v>
      </c>
      <c r="BE1340" s="5">
        <v>88</v>
      </c>
      <c r="BF1340" s="5">
        <v>91</v>
      </c>
      <c r="BG1340" s="5">
        <v>94</v>
      </c>
      <c r="BH1340" s="5">
        <v>94</v>
      </c>
      <c r="BI1340" s="5">
        <v>91</v>
      </c>
      <c r="BJ1340" s="5">
        <v>86</v>
      </c>
      <c r="BK1340" s="5">
        <v>89</v>
      </c>
      <c r="BL1340" s="5">
        <v>94</v>
      </c>
      <c r="BM1340" s="5">
        <v>97</v>
      </c>
      <c r="BN1340" s="5">
        <v>99</v>
      </c>
      <c r="BO1340" s="5">
        <v>97</v>
      </c>
      <c r="BP1340" s="5">
        <v>93</v>
      </c>
      <c r="BQ1340" s="5">
        <v>91</v>
      </c>
      <c r="BR1340" s="5">
        <v>94</v>
      </c>
      <c r="BS1340">
        <v>98</v>
      </c>
      <c r="BT1340">
        <v>97</v>
      </c>
      <c r="BU1340">
        <v>98</v>
      </c>
      <c r="BV1340">
        <v>100</v>
      </c>
      <c r="BW1340">
        <v>101</v>
      </c>
      <c r="BX1340">
        <v>101</v>
      </c>
      <c r="BY1340">
        <v>88</v>
      </c>
      <c r="BZ1340">
        <v>91</v>
      </c>
      <c r="CA1340">
        <v>97</v>
      </c>
      <c r="CB1340">
        <v>102</v>
      </c>
      <c r="CC1340">
        <v>105</v>
      </c>
      <c r="CD1340">
        <v>105</v>
      </c>
      <c r="CE1340">
        <v>102</v>
      </c>
      <c r="CF1340">
        <v>99</v>
      </c>
      <c r="CG1340">
        <v>91</v>
      </c>
      <c r="CH1340">
        <v>94</v>
      </c>
      <c r="CI1340">
        <v>93</v>
      </c>
      <c r="CJ1340">
        <v>94</v>
      </c>
      <c r="CK1340">
        <v>97</v>
      </c>
      <c r="CL1340">
        <v>97</v>
      </c>
      <c r="CM1340">
        <v>94</v>
      </c>
      <c r="CN1340">
        <v>94</v>
      </c>
      <c r="CO1340">
        <v>94</v>
      </c>
      <c r="CP1340">
        <v>95</v>
      </c>
      <c r="CQ1340">
        <v>98</v>
      </c>
      <c r="CR1340">
        <v>97</v>
      </c>
      <c r="CS1340">
        <v>95</v>
      </c>
      <c r="CT1340">
        <v>92</v>
      </c>
      <c r="CU1340">
        <v>95</v>
      </c>
      <c r="CV1340">
        <v>98</v>
      </c>
      <c r="CW1340">
        <v>100</v>
      </c>
      <c r="CX1340" t="s">
        <v>2</v>
      </c>
      <c r="CY1340" t="s">
        <v>18</v>
      </c>
    </row>
    <row r="1341" spans="1:103" x14ac:dyDescent="0.25">
      <c r="A1341" t="s">
        <v>113</v>
      </c>
      <c r="B1341">
        <v>34.943600000000004</v>
      </c>
      <c r="C1341">
        <v>-115.54689999999999</v>
      </c>
      <c r="D1341">
        <v>4350</v>
      </c>
      <c r="E1341" t="s">
        <v>1</v>
      </c>
      <c r="F1341">
        <v>206.6</v>
      </c>
      <c r="G1341">
        <v>1958</v>
      </c>
      <c r="H1341">
        <v>8</v>
      </c>
      <c r="I1341" t="s">
        <v>260</v>
      </c>
      <c r="J1341">
        <v>82</v>
      </c>
      <c r="K1341">
        <v>80</v>
      </c>
      <c r="L1341">
        <v>80</v>
      </c>
      <c r="M1341">
        <v>85</v>
      </c>
      <c r="N1341">
        <v>86</v>
      </c>
      <c r="O1341">
        <v>96</v>
      </c>
      <c r="P1341">
        <v>82</v>
      </c>
      <c r="Q1341">
        <v>77</v>
      </c>
      <c r="R1341">
        <v>79</v>
      </c>
      <c r="S1341">
        <v>80</v>
      </c>
      <c r="T1341">
        <v>78</v>
      </c>
      <c r="U1341">
        <v>78</v>
      </c>
      <c r="V1341">
        <v>78</v>
      </c>
      <c r="W1341">
        <v>88</v>
      </c>
      <c r="X1341">
        <v>89</v>
      </c>
      <c r="Y1341">
        <v>90</v>
      </c>
      <c r="Z1341">
        <v>94</v>
      </c>
      <c r="AA1341">
        <v>92</v>
      </c>
      <c r="AB1341">
        <v>90</v>
      </c>
      <c r="AC1341">
        <v>88</v>
      </c>
      <c r="AD1341">
        <v>98</v>
      </c>
      <c r="AE1341">
        <v>94</v>
      </c>
      <c r="AF1341">
        <v>93</v>
      </c>
      <c r="AG1341">
        <v>91</v>
      </c>
      <c r="AH1341">
        <v>95</v>
      </c>
      <c r="AI1341">
        <v>95</v>
      </c>
      <c r="AJ1341">
        <v>96</v>
      </c>
      <c r="AK1341">
        <v>97</v>
      </c>
      <c r="AL1341">
        <v>94</v>
      </c>
      <c r="AM1341">
        <v>89</v>
      </c>
      <c r="AN1341" s="5">
        <v>88</v>
      </c>
      <c r="AO1341" s="5">
        <v>88</v>
      </c>
      <c r="AP1341" s="5">
        <v>89</v>
      </c>
      <c r="AQ1341" s="5">
        <v>90</v>
      </c>
      <c r="AR1341" s="5">
        <v>93</v>
      </c>
      <c r="AS1341" s="5">
        <v>93</v>
      </c>
      <c r="AT1341" s="5">
        <v>95</v>
      </c>
      <c r="AU1341" s="5">
        <v>98</v>
      </c>
      <c r="AV1341" s="5">
        <v>101</v>
      </c>
      <c r="AW1341" s="5">
        <v>102</v>
      </c>
      <c r="AX1341" s="5">
        <v>104</v>
      </c>
      <c r="AY1341" s="5">
        <v>103</v>
      </c>
      <c r="AZ1341" s="5">
        <v>101</v>
      </c>
      <c r="BA1341" s="5">
        <v>97</v>
      </c>
      <c r="BB1341" s="5">
        <v>93</v>
      </c>
      <c r="BC1341" s="5">
        <v>90</v>
      </c>
      <c r="BD1341" s="5">
        <v>86</v>
      </c>
      <c r="BE1341" s="5">
        <v>87</v>
      </c>
      <c r="BF1341" s="5">
        <v>89</v>
      </c>
      <c r="BG1341" s="5">
        <v>91</v>
      </c>
      <c r="BH1341" s="5">
        <v>92</v>
      </c>
      <c r="BI1341" s="5">
        <v>89</v>
      </c>
      <c r="BJ1341" s="5">
        <v>87</v>
      </c>
      <c r="BK1341" s="5">
        <v>87</v>
      </c>
      <c r="BL1341" s="5">
        <v>90</v>
      </c>
      <c r="BM1341" s="5">
        <v>95</v>
      </c>
      <c r="BN1341" s="5">
        <v>95</v>
      </c>
      <c r="BO1341" s="5">
        <v>95</v>
      </c>
      <c r="BP1341" s="5">
        <v>89</v>
      </c>
      <c r="BQ1341" s="5">
        <v>87</v>
      </c>
      <c r="BR1341" s="5">
        <v>92</v>
      </c>
      <c r="BS1341">
        <v>93</v>
      </c>
      <c r="BT1341">
        <v>96</v>
      </c>
      <c r="BU1341">
        <v>98</v>
      </c>
      <c r="BV1341">
        <v>96</v>
      </c>
      <c r="BW1341">
        <v>93</v>
      </c>
      <c r="BX1341">
        <v>93</v>
      </c>
      <c r="BY1341">
        <v>90</v>
      </c>
      <c r="BZ1341">
        <v>90</v>
      </c>
      <c r="CA1341">
        <v>96</v>
      </c>
      <c r="CB1341">
        <v>99</v>
      </c>
      <c r="CC1341">
        <v>97</v>
      </c>
      <c r="CD1341">
        <v>95</v>
      </c>
      <c r="CE1341">
        <v>92</v>
      </c>
      <c r="CF1341">
        <v>93</v>
      </c>
      <c r="CG1341">
        <v>87</v>
      </c>
      <c r="CH1341">
        <v>89</v>
      </c>
      <c r="CI1341">
        <v>89</v>
      </c>
      <c r="CJ1341">
        <v>91</v>
      </c>
      <c r="CK1341">
        <v>93</v>
      </c>
      <c r="CL1341">
        <v>92</v>
      </c>
      <c r="CM1341">
        <v>90</v>
      </c>
      <c r="CN1341">
        <v>93</v>
      </c>
      <c r="CO1341">
        <v>92</v>
      </c>
      <c r="CP1341">
        <v>93</v>
      </c>
      <c r="CQ1341">
        <v>95</v>
      </c>
      <c r="CR1341">
        <v>95</v>
      </c>
      <c r="CS1341">
        <v>93</v>
      </c>
      <c r="CT1341">
        <v>90</v>
      </c>
      <c r="CU1341">
        <v>91</v>
      </c>
      <c r="CV1341">
        <v>93</v>
      </c>
      <c r="CW1341">
        <v>96</v>
      </c>
      <c r="CX1341" t="s">
        <v>5</v>
      </c>
      <c r="CY1341" t="s">
        <v>114</v>
      </c>
    </row>
    <row r="1342" spans="1:103" x14ac:dyDescent="0.25">
      <c r="A1342" t="s">
        <v>7</v>
      </c>
      <c r="B1342">
        <v>37.371099999999998</v>
      </c>
      <c r="C1342">
        <v>-118.35890000000001</v>
      </c>
      <c r="D1342">
        <v>4110</v>
      </c>
      <c r="E1342" t="s">
        <v>1</v>
      </c>
      <c r="F1342">
        <v>166.6</v>
      </c>
      <c r="G1342">
        <v>1958</v>
      </c>
      <c r="H1342">
        <v>8</v>
      </c>
      <c r="I1342" t="s">
        <v>260</v>
      </c>
      <c r="J1342">
        <v>84</v>
      </c>
      <c r="K1342">
        <v>81</v>
      </c>
      <c r="L1342">
        <v>82</v>
      </c>
      <c r="M1342">
        <v>85</v>
      </c>
      <c r="N1342">
        <v>82</v>
      </c>
      <c r="O1342">
        <v>84</v>
      </c>
      <c r="P1342">
        <v>82</v>
      </c>
      <c r="Q1342">
        <v>81</v>
      </c>
      <c r="R1342">
        <v>85</v>
      </c>
      <c r="S1342">
        <v>84</v>
      </c>
      <c r="T1342">
        <v>76</v>
      </c>
      <c r="U1342">
        <v>78</v>
      </c>
      <c r="V1342">
        <v>77</v>
      </c>
      <c r="W1342">
        <v>85</v>
      </c>
      <c r="X1342">
        <v>91</v>
      </c>
      <c r="Y1342">
        <v>94</v>
      </c>
      <c r="Z1342">
        <v>94</v>
      </c>
      <c r="AA1342">
        <v>93</v>
      </c>
      <c r="AB1342">
        <v>92</v>
      </c>
      <c r="AC1342">
        <v>92</v>
      </c>
      <c r="AD1342">
        <v>94</v>
      </c>
      <c r="AE1342">
        <v>97</v>
      </c>
      <c r="AF1342">
        <v>95</v>
      </c>
      <c r="AG1342">
        <v>94</v>
      </c>
      <c r="AH1342">
        <v>94</v>
      </c>
      <c r="AI1342">
        <v>99</v>
      </c>
      <c r="AJ1342">
        <v>101</v>
      </c>
      <c r="AK1342">
        <v>99</v>
      </c>
      <c r="AL1342">
        <v>91</v>
      </c>
      <c r="AM1342">
        <v>89</v>
      </c>
      <c r="AN1342" s="5">
        <v>90</v>
      </c>
      <c r="AO1342" s="5">
        <v>89</v>
      </c>
      <c r="AP1342" s="5">
        <v>93</v>
      </c>
      <c r="AQ1342" s="5">
        <v>95</v>
      </c>
      <c r="AR1342" s="5">
        <v>97</v>
      </c>
      <c r="AS1342" s="5">
        <v>99</v>
      </c>
      <c r="AT1342" s="5">
        <v>101</v>
      </c>
      <c r="AU1342" s="5">
        <v>100</v>
      </c>
      <c r="AV1342" s="5">
        <v>101</v>
      </c>
      <c r="AW1342" s="5">
        <v>103</v>
      </c>
      <c r="AX1342" s="5">
        <v>103</v>
      </c>
      <c r="AY1342" s="5">
        <v>104</v>
      </c>
      <c r="AZ1342" s="5">
        <v>104</v>
      </c>
      <c r="BA1342" s="5">
        <v>101</v>
      </c>
      <c r="BB1342" s="5">
        <v>96</v>
      </c>
      <c r="BC1342" s="5">
        <v>92</v>
      </c>
      <c r="BD1342" s="5">
        <v>88</v>
      </c>
      <c r="BE1342" s="5">
        <v>90</v>
      </c>
      <c r="BF1342" s="5">
        <v>93</v>
      </c>
      <c r="BG1342" s="5">
        <v>94</v>
      </c>
      <c r="BH1342" s="5">
        <v>93</v>
      </c>
      <c r="BI1342" s="5">
        <v>91</v>
      </c>
      <c r="BJ1342" s="5">
        <v>86</v>
      </c>
      <c r="BK1342" s="5">
        <v>90</v>
      </c>
      <c r="BL1342" s="5">
        <v>95</v>
      </c>
      <c r="BM1342" s="5">
        <v>98</v>
      </c>
      <c r="BN1342" s="5">
        <v>101</v>
      </c>
      <c r="BO1342" s="5">
        <v>98</v>
      </c>
      <c r="BP1342" s="5">
        <v>90</v>
      </c>
      <c r="BQ1342" s="5">
        <v>94</v>
      </c>
      <c r="BR1342" s="5">
        <v>96</v>
      </c>
      <c r="BS1342">
        <v>97</v>
      </c>
      <c r="BT1342">
        <v>99</v>
      </c>
      <c r="BU1342">
        <v>99</v>
      </c>
      <c r="BV1342">
        <v>101</v>
      </c>
      <c r="BW1342">
        <v>102</v>
      </c>
      <c r="BX1342">
        <v>101</v>
      </c>
      <c r="BY1342">
        <v>92</v>
      </c>
      <c r="BZ1342">
        <v>93</v>
      </c>
      <c r="CA1342">
        <v>96</v>
      </c>
      <c r="CB1342">
        <v>100</v>
      </c>
      <c r="CC1342">
        <v>103</v>
      </c>
      <c r="CD1342">
        <v>101</v>
      </c>
      <c r="CE1342">
        <v>101</v>
      </c>
      <c r="CF1342">
        <v>101</v>
      </c>
      <c r="CG1342">
        <v>88</v>
      </c>
      <c r="CH1342">
        <v>91</v>
      </c>
      <c r="CI1342">
        <v>92</v>
      </c>
      <c r="CJ1342">
        <v>94</v>
      </c>
      <c r="CK1342">
        <v>95</v>
      </c>
      <c r="CL1342">
        <v>97</v>
      </c>
      <c r="CM1342">
        <v>98</v>
      </c>
      <c r="CN1342">
        <v>98</v>
      </c>
      <c r="CO1342">
        <v>97</v>
      </c>
      <c r="CP1342">
        <v>96</v>
      </c>
      <c r="CQ1342">
        <v>96</v>
      </c>
      <c r="CR1342">
        <v>98</v>
      </c>
      <c r="CS1342">
        <v>95</v>
      </c>
      <c r="CT1342">
        <v>96</v>
      </c>
      <c r="CU1342">
        <v>97</v>
      </c>
      <c r="CV1342">
        <v>99</v>
      </c>
      <c r="CW1342">
        <v>100</v>
      </c>
      <c r="CX1342" t="s">
        <v>5</v>
      </c>
      <c r="CY1342" t="s">
        <v>8</v>
      </c>
    </row>
    <row r="1343" spans="1:103" x14ac:dyDescent="0.25">
      <c r="A1343" t="s">
        <v>73</v>
      </c>
      <c r="B1343">
        <v>37.2667</v>
      </c>
      <c r="C1343">
        <v>-117.0167</v>
      </c>
      <c r="D1343">
        <v>4022</v>
      </c>
      <c r="E1343" t="s">
        <v>1</v>
      </c>
      <c r="F1343">
        <v>90.3</v>
      </c>
      <c r="G1343">
        <v>1958</v>
      </c>
      <c r="H1343">
        <v>8</v>
      </c>
      <c r="I1343" t="s">
        <v>260</v>
      </c>
      <c r="J1343">
        <v>84</v>
      </c>
      <c r="K1343">
        <v>83</v>
      </c>
      <c r="L1343">
        <v>81</v>
      </c>
      <c r="M1343">
        <v>87</v>
      </c>
      <c r="N1343">
        <v>89</v>
      </c>
      <c r="O1343">
        <v>81</v>
      </c>
      <c r="P1343">
        <v>81</v>
      </c>
      <c r="Q1343">
        <v>85</v>
      </c>
      <c r="R1343">
        <v>84</v>
      </c>
      <c r="S1343">
        <v>80</v>
      </c>
      <c r="T1343">
        <v>79</v>
      </c>
      <c r="U1343">
        <v>75</v>
      </c>
      <c r="V1343">
        <v>89</v>
      </c>
      <c r="W1343">
        <v>93</v>
      </c>
      <c r="X1343">
        <v>95</v>
      </c>
      <c r="Y1343">
        <v>97</v>
      </c>
      <c r="Z1343">
        <v>95</v>
      </c>
      <c r="AA1343">
        <v>93</v>
      </c>
      <c r="AB1343">
        <v>92</v>
      </c>
      <c r="AC1343">
        <v>95</v>
      </c>
      <c r="AD1343">
        <v>98</v>
      </c>
      <c r="AE1343">
        <v>98</v>
      </c>
      <c r="AF1343">
        <v>95</v>
      </c>
      <c r="AG1343">
        <v>95</v>
      </c>
      <c r="AH1343">
        <v>100</v>
      </c>
      <c r="AI1343">
        <v>103</v>
      </c>
      <c r="AJ1343">
        <v>103</v>
      </c>
      <c r="AK1343">
        <v>98</v>
      </c>
      <c r="AL1343">
        <v>98</v>
      </c>
      <c r="AM1343">
        <v>97</v>
      </c>
      <c r="AN1343" s="5">
        <v>90</v>
      </c>
      <c r="AO1343" s="5">
        <v>90</v>
      </c>
      <c r="AP1343" s="5">
        <v>98</v>
      </c>
      <c r="AQ1343" s="5">
        <v>99</v>
      </c>
      <c r="AR1343" s="5">
        <v>100</v>
      </c>
      <c r="AS1343" s="5">
        <v>100</v>
      </c>
      <c r="AT1343" s="5">
        <v>101</v>
      </c>
      <c r="AU1343" s="5">
        <v>99</v>
      </c>
      <c r="AV1343" s="5">
        <v>103</v>
      </c>
      <c r="AW1343" s="5">
        <v>106</v>
      </c>
      <c r="AX1343" s="5">
        <v>105</v>
      </c>
      <c r="AY1343" s="5">
        <v>106</v>
      </c>
      <c r="AZ1343" s="5">
        <v>101</v>
      </c>
      <c r="BA1343" s="5">
        <v>98</v>
      </c>
      <c r="BB1343" s="5">
        <v>95</v>
      </c>
      <c r="BC1343" s="5">
        <v>90</v>
      </c>
      <c r="BD1343" s="5">
        <v>88</v>
      </c>
      <c r="BE1343" s="5">
        <v>96</v>
      </c>
      <c r="BF1343" s="5">
        <v>97</v>
      </c>
      <c r="BG1343" s="5">
        <v>98</v>
      </c>
      <c r="BH1343" s="5">
        <v>94</v>
      </c>
      <c r="BI1343" s="5">
        <v>92</v>
      </c>
      <c r="BJ1343" s="5">
        <v>89</v>
      </c>
      <c r="BK1343" s="5">
        <v>90</v>
      </c>
      <c r="BL1343" s="5">
        <v>94</v>
      </c>
      <c r="BM1343" s="5">
        <v>99</v>
      </c>
      <c r="BN1343" s="5">
        <v>104</v>
      </c>
      <c r="BO1343" s="5">
        <v>99</v>
      </c>
      <c r="BP1343" s="5">
        <v>96</v>
      </c>
      <c r="BQ1343" s="5">
        <v>95</v>
      </c>
      <c r="BR1343" s="5">
        <v>98</v>
      </c>
      <c r="BS1343">
        <v>98</v>
      </c>
      <c r="BT1343">
        <v>100</v>
      </c>
      <c r="BU1343">
        <v>102</v>
      </c>
      <c r="BV1343">
        <v>104</v>
      </c>
      <c r="BW1343">
        <v>103</v>
      </c>
      <c r="BX1343">
        <v>102</v>
      </c>
      <c r="BY1343">
        <v>98</v>
      </c>
      <c r="BZ1343">
        <v>90</v>
      </c>
      <c r="CA1343">
        <v>98</v>
      </c>
      <c r="CB1343">
        <v>103</v>
      </c>
      <c r="CC1343">
        <v>105</v>
      </c>
      <c r="CD1343">
        <v>107</v>
      </c>
      <c r="CE1343">
        <v>102</v>
      </c>
      <c r="CF1343">
        <v>100</v>
      </c>
      <c r="CG1343">
        <v>97</v>
      </c>
      <c r="CH1343">
        <v>93</v>
      </c>
      <c r="CI1343">
        <v>93</v>
      </c>
      <c r="CJ1343">
        <v>95</v>
      </c>
      <c r="CK1343">
        <v>98</v>
      </c>
      <c r="CL1343">
        <v>101</v>
      </c>
      <c r="CM1343">
        <v>102</v>
      </c>
      <c r="CN1343">
        <v>100</v>
      </c>
      <c r="CO1343">
        <v>98</v>
      </c>
      <c r="CP1343">
        <v>99</v>
      </c>
      <c r="CQ1343">
        <v>100</v>
      </c>
      <c r="CR1343">
        <v>100</v>
      </c>
      <c r="CS1343">
        <v>100</v>
      </c>
      <c r="CT1343">
        <v>104</v>
      </c>
      <c r="CU1343">
        <v>100</v>
      </c>
      <c r="CV1343">
        <v>102</v>
      </c>
      <c r="CW1343">
        <v>106</v>
      </c>
      <c r="CX1343" t="s">
        <v>2</v>
      </c>
      <c r="CY1343" t="s">
        <v>74</v>
      </c>
    </row>
    <row r="1344" spans="1:103" x14ac:dyDescent="0.25">
      <c r="A1344" t="s">
        <v>49</v>
      </c>
      <c r="B1344">
        <v>36.1389</v>
      </c>
      <c r="C1344">
        <v>-117.9528</v>
      </c>
      <c r="D1344">
        <v>3825</v>
      </c>
      <c r="E1344" t="s">
        <v>1</v>
      </c>
      <c r="F1344">
        <v>103.6</v>
      </c>
      <c r="G1344">
        <v>1958</v>
      </c>
      <c r="H1344">
        <v>8</v>
      </c>
      <c r="I1344" t="s">
        <v>260</v>
      </c>
      <c r="J1344">
        <v>80</v>
      </c>
      <c r="K1344">
        <v>78</v>
      </c>
      <c r="L1344">
        <v>80</v>
      </c>
      <c r="M1344">
        <v>82</v>
      </c>
      <c r="N1344">
        <v>80</v>
      </c>
      <c r="O1344">
        <v>81</v>
      </c>
      <c r="P1344">
        <v>77</v>
      </c>
      <c r="Q1344">
        <v>80</v>
      </c>
      <c r="R1344">
        <v>81</v>
      </c>
      <c r="S1344">
        <v>82</v>
      </c>
      <c r="T1344">
        <v>77</v>
      </c>
      <c r="U1344">
        <v>78</v>
      </c>
      <c r="V1344">
        <v>79</v>
      </c>
      <c r="W1344">
        <v>84</v>
      </c>
      <c r="X1344">
        <v>90</v>
      </c>
      <c r="Y1344">
        <v>90</v>
      </c>
      <c r="Z1344">
        <v>92</v>
      </c>
      <c r="AA1344">
        <v>89</v>
      </c>
      <c r="AB1344">
        <v>99</v>
      </c>
      <c r="AC1344">
        <v>98</v>
      </c>
      <c r="AD1344">
        <v>100</v>
      </c>
      <c r="AE1344">
        <v>94</v>
      </c>
      <c r="AF1344">
        <v>92</v>
      </c>
      <c r="AG1344">
        <v>94</v>
      </c>
      <c r="AH1344">
        <v>94</v>
      </c>
      <c r="AI1344">
        <v>97</v>
      </c>
      <c r="AJ1344">
        <v>99</v>
      </c>
      <c r="AK1344">
        <v>97</v>
      </c>
      <c r="AL1344">
        <v>88</v>
      </c>
      <c r="AM1344">
        <v>86</v>
      </c>
      <c r="AN1344" s="5">
        <v>89</v>
      </c>
      <c r="AO1344" s="5">
        <v>88</v>
      </c>
      <c r="AP1344" s="5">
        <v>88</v>
      </c>
      <c r="AQ1344" s="5">
        <v>92</v>
      </c>
      <c r="AR1344" s="5">
        <v>94</v>
      </c>
      <c r="AS1344" s="5">
        <v>96</v>
      </c>
      <c r="AT1344" s="5">
        <v>97</v>
      </c>
      <c r="AU1344" s="5">
        <v>97</v>
      </c>
      <c r="AV1344" s="5">
        <v>100</v>
      </c>
      <c r="AW1344" s="5">
        <v>102</v>
      </c>
      <c r="AX1344" s="5">
        <v>102</v>
      </c>
      <c r="AY1344" s="5">
        <v>104</v>
      </c>
      <c r="AZ1344" s="5">
        <v>102</v>
      </c>
      <c r="BA1344" s="5">
        <v>98</v>
      </c>
      <c r="BB1344" s="5">
        <v>92</v>
      </c>
      <c r="BC1344" s="5">
        <v>89</v>
      </c>
      <c r="BD1344" s="5">
        <v>84</v>
      </c>
      <c r="BE1344" s="5">
        <v>84</v>
      </c>
      <c r="BF1344" s="5">
        <v>88</v>
      </c>
      <c r="BG1344" s="5">
        <v>92</v>
      </c>
      <c r="BH1344" s="5">
        <v>89</v>
      </c>
      <c r="BI1344" s="5">
        <v>86</v>
      </c>
      <c r="BJ1344" s="5">
        <v>85</v>
      </c>
      <c r="BK1344" s="5">
        <v>86</v>
      </c>
      <c r="BL1344" s="5">
        <v>92</v>
      </c>
      <c r="BM1344" s="5">
        <v>96</v>
      </c>
      <c r="BN1344" s="5">
        <v>98</v>
      </c>
      <c r="BO1344" s="5">
        <v>94</v>
      </c>
      <c r="BP1344" s="5">
        <v>92</v>
      </c>
      <c r="BQ1344" s="5">
        <v>90</v>
      </c>
      <c r="BR1344" s="5">
        <v>93</v>
      </c>
      <c r="BS1344">
        <v>94</v>
      </c>
      <c r="BT1344">
        <v>96</v>
      </c>
      <c r="BU1344">
        <v>99</v>
      </c>
      <c r="BV1344">
        <v>98</v>
      </c>
      <c r="BW1344">
        <v>99</v>
      </c>
      <c r="BX1344">
        <v>98</v>
      </c>
      <c r="BY1344">
        <v>84</v>
      </c>
      <c r="BZ1344">
        <v>92</v>
      </c>
      <c r="CA1344">
        <v>94</v>
      </c>
      <c r="CB1344">
        <v>100</v>
      </c>
      <c r="CC1344">
        <v>102</v>
      </c>
      <c r="CD1344">
        <v>100</v>
      </c>
      <c r="CE1344">
        <v>100</v>
      </c>
      <c r="CF1344">
        <v>96</v>
      </c>
      <c r="CG1344">
        <v>82</v>
      </c>
      <c r="CH1344">
        <v>90</v>
      </c>
      <c r="CI1344">
        <v>90</v>
      </c>
      <c r="CJ1344">
        <v>91</v>
      </c>
      <c r="CK1344">
        <v>92</v>
      </c>
      <c r="CL1344">
        <v>92</v>
      </c>
      <c r="CM1344">
        <v>96</v>
      </c>
      <c r="CN1344">
        <v>94</v>
      </c>
      <c r="CO1344">
        <v>94</v>
      </c>
      <c r="CP1344">
        <v>96</v>
      </c>
      <c r="CQ1344">
        <v>96</v>
      </c>
      <c r="CR1344">
        <v>95</v>
      </c>
      <c r="CS1344">
        <v>93</v>
      </c>
      <c r="CT1344">
        <v>94</v>
      </c>
      <c r="CU1344">
        <v>94</v>
      </c>
      <c r="CV1344">
        <v>95</v>
      </c>
      <c r="CW1344">
        <v>97</v>
      </c>
      <c r="CX1344" t="s">
        <v>5</v>
      </c>
      <c r="CY1344" t="s">
        <v>50</v>
      </c>
    </row>
    <row r="1345" spans="1:103" x14ac:dyDescent="0.25">
      <c r="A1345" t="s">
        <v>61</v>
      </c>
      <c r="B1345">
        <v>35.369199999999999</v>
      </c>
      <c r="C1345">
        <v>-117.6525</v>
      </c>
      <c r="D1345">
        <v>3570</v>
      </c>
      <c r="E1345" t="s">
        <v>1</v>
      </c>
      <c r="F1345">
        <v>140.5</v>
      </c>
      <c r="G1345">
        <v>1958</v>
      </c>
      <c r="H1345">
        <v>8</v>
      </c>
      <c r="I1345" t="s">
        <v>260</v>
      </c>
      <c r="J1345">
        <v>81</v>
      </c>
      <c r="K1345">
        <v>77</v>
      </c>
      <c r="L1345">
        <v>82</v>
      </c>
      <c r="M1345">
        <v>88</v>
      </c>
      <c r="N1345">
        <v>86</v>
      </c>
      <c r="O1345">
        <v>82</v>
      </c>
      <c r="P1345">
        <v>77</v>
      </c>
      <c r="Q1345">
        <v>82</v>
      </c>
      <c r="R1345">
        <v>83</v>
      </c>
      <c r="S1345">
        <v>84</v>
      </c>
      <c r="T1345">
        <v>74</v>
      </c>
      <c r="U1345">
        <v>76</v>
      </c>
      <c r="V1345">
        <v>81</v>
      </c>
      <c r="W1345">
        <v>90</v>
      </c>
      <c r="X1345">
        <v>95</v>
      </c>
      <c r="Y1345">
        <v>94</v>
      </c>
      <c r="Z1345">
        <v>97</v>
      </c>
      <c r="AA1345">
        <v>93</v>
      </c>
      <c r="AB1345">
        <v>93</v>
      </c>
      <c r="AC1345">
        <v>94</v>
      </c>
      <c r="AD1345">
        <v>95</v>
      </c>
      <c r="AE1345">
        <v>98</v>
      </c>
      <c r="AF1345">
        <v>94</v>
      </c>
      <c r="AG1345">
        <v>93</v>
      </c>
      <c r="AH1345">
        <v>99</v>
      </c>
      <c r="AI1345">
        <v>103</v>
      </c>
      <c r="AJ1345">
        <v>101</v>
      </c>
      <c r="AK1345">
        <v>99</v>
      </c>
      <c r="AL1345">
        <v>92</v>
      </c>
      <c r="AM1345">
        <v>90</v>
      </c>
      <c r="AN1345" s="5">
        <v>88</v>
      </c>
      <c r="AO1345" s="5">
        <v>89</v>
      </c>
      <c r="AP1345" s="5">
        <v>94</v>
      </c>
      <c r="AQ1345" s="5">
        <v>96</v>
      </c>
      <c r="AR1345" s="5">
        <v>98</v>
      </c>
      <c r="AS1345" s="5">
        <v>102</v>
      </c>
      <c r="AT1345" s="5">
        <v>100</v>
      </c>
      <c r="AU1345" s="5">
        <v>101</v>
      </c>
      <c r="AV1345" s="5">
        <v>105</v>
      </c>
      <c r="AW1345" s="5">
        <v>106</v>
      </c>
      <c r="AX1345" s="5">
        <v>106</v>
      </c>
      <c r="AY1345" s="5">
        <v>106</v>
      </c>
      <c r="AZ1345" s="5">
        <v>103</v>
      </c>
      <c r="BA1345" s="5">
        <v>95</v>
      </c>
      <c r="BB1345" s="5">
        <v>93</v>
      </c>
      <c r="BC1345" s="5">
        <v>89</v>
      </c>
      <c r="BD1345" s="5">
        <v>88</v>
      </c>
      <c r="BE1345" s="5">
        <v>90</v>
      </c>
      <c r="BF1345" s="5">
        <v>94</v>
      </c>
      <c r="BG1345" s="5">
        <v>97</v>
      </c>
      <c r="BH1345" s="5">
        <v>94</v>
      </c>
      <c r="BI1345" s="5">
        <v>90</v>
      </c>
      <c r="BJ1345" s="5">
        <v>88</v>
      </c>
      <c r="BK1345" s="5">
        <v>90</v>
      </c>
      <c r="BL1345" s="5">
        <v>96</v>
      </c>
      <c r="BM1345" s="5">
        <v>98</v>
      </c>
      <c r="BN1345" s="5">
        <v>101</v>
      </c>
      <c r="BO1345" s="5">
        <v>98</v>
      </c>
      <c r="BP1345" s="5">
        <v>97</v>
      </c>
      <c r="BQ1345" s="5">
        <v>95</v>
      </c>
      <c r="BR1345" s="5">
        <v>98</v>
      </c>
      <c r="BS1345">
        <v>99</v>
      </c>
      <c r="BT1345">
        <v>100</v>
      </c>
      <c r="BU1345">
        <v>103</v>
      </c>
      <c r="BV1345">
        <v>104</v>
      </c>
      <c r="BW1345">
        <v>103</v>
      </c>
      <c r="BX1345">
        <v>102</v>
      </c>
      <c r="BY1345">
        <v>97</v>
      </c>
      <c r="BZ1345">
        <v>97</v>
      </c>
      <c r="CA1345">
        <v>100</v>
      </c>
      <c r="CB1345">
        <v>103</v>
      </c>
      <c r="CC1345">
        <v>106</v>
      </c>
      <c r="CD1345">
        <v>105</v>
      </c>
      <c r="CE1345">
        <v>101</v>
      </c>
      <c r="CF1345">
        <v>100</v>
      </c>
      <c r="CG1345">
        <v>95</v>
      </c>
      <c r="CH1345">
        <v>95</v>
      </c>
      <c r="CI1345">
        <v>94</v>
      </c>
      <c r="CJ1345">
        <v>96</v>
      </c>
      <c r="CK1345">
        <v>98</v>
      </c>
      <c r="CL1345">
        <v>100</v>
      </c>
      <c r="CM1345">
        <v>99</v>
      </c>
      <c r="CN1345">
        <v>98</v>
      </c>
      <c r="CO1345">
        <v>97</v>
      </c>
      <c r="CP1345">
        <v>100</v>
      </c>
      <c r="CQ1345">
        <v>101</v>
      </c>
      <c r="CR1345">
        <v>101</v>
      </c>
      <c r="CS1345">
        <v>98</v>
      </c>
      <c r="CT1345">
        <v>97</v>
      </c>
      <c r="CU1345">
        <v>97</v>
      </c>
      <c r="CV1345">
        <v>99</v>
      </c>
      <c r="CW1345">
        <v>101</v>
      </c>
      <c r="CX1345" t="s">
        <v>5</v>
      </c>
      <c r="CY1345" t="s">
        <v>62</v>
      </c>
    </row>
    <row r="1346" spans="1:103" x14ac:dyDescent="0.25">
      <c r="A1346" t="s">
        <v>31</v>
      </c>
      <c r="B1346">
        <v>35.466099999999997</v>
      </c>
      <c r="C1346">
        <v>-114.9217</v>
      </c>
      <c r="D1346">
        <v>3540</v>
      </c>
      <c r="E1346" t="s">
        <v>1</v>
      </c>
      <c r="F1346">
        <v>207</v>
      </c>
      <c r="G1346">
        <v>1958</v>
      </c>
      <c r="H1346">
        <v>8</v>
      </c>
      <c r="I1346" t="s">
        <v>260</v>
      </c>
      <c r="J1346">
        <v>87</v>
      </c>
      <c r="K1346">
        <v>88</v>
      </c>
      <c r="L1346">
        <v>86</v>
      </c>
      <c r="M1346">
        <v>89</v>
      </c>
      <c r="N1346">
        <v>91</v>
      </c>
      <c r="O1346">
        <v>89</v>
      </c>
      <c r="P1346">
        <v>85</v>
      </c>
      <c r="Q1346">
        <v>85</v>
      </c>
      <c r="R1346">
        <v>84</v>
      </c>
      <c r="S1346">
        <v>85</v>
      </c>
      <c r="T1346">
        <v>85</v>
      </c>
      <c r="U1346">
        <v>83</v>
      </c>
      <c r="V1346">
        <v>82</v>
      </c>
      <c r="W1346">
        <v>90</v>
      </c>
      <c r="X1346">
        <v>91</v>
      </c>
      <c r="Y1346">
        <v>96</v>
      </c>
      <c r="Z1346">
        <v>96</v>
      </c>
      <c r="AA1346">
        <v>97</v>
      </c>
      <c r="AB1346">
        <v>96</v>
      </c>
      <c r="AC1346">
        <v>95</v>
      </c>
      <c r="AD1346">
        <v>93</v>
      </c>
      <c r="AE1346">
        <v>97</v>
      </c>
      <c r="AF1346">
        <v>99</v>
      </c>
      <c r="AG1346">
        <v>96</v>
      </c>
      <c r="AH1346">
        <v>98</v>
      </c>
      <c r="AI1346">
        <v>99</v>
      </c>
      <c r="AJ1346">
        <v>101</v>
      </c>
      <c r="AK1346">
        <v>103</v>
      </c>
      <c r="AL1346">
        <v>98</v>
      </c>
      <c r="AM1346">
        <v>97</v>
      </c>
      <c r="AN1346" s="5">
        <v>93</v>
      </c>
      <c r="AO1346" s="5">
        <v>93</v>
      </c>
      <c r="AP1346" s="5">
        <v>94</v>
      </c>
      <c r="AQ1346" s="5">
        <v>94</v>
      </c>
      <c r="AR1346" s="5">
        <v>96</v>
      </c>
      <c r="AS1346" s="5">
        <v>98</v>
      </c>
      <c r="AT1346" s="5">
        <v>100</v>
      </c>
      <c r="AU1346" s="5">
        <v>102</v>
      </c>
      <c r="AV1346" s="5">
        <v>105</v>
      </c>
      <c r="AW1346" s="5">
        <v>108</v>
      </c>
      <c r="AX1346" s="5">
        <v>107</v>
      </c>
      <c r="AY1346" s="5">
        <v>107</v>
      </c>
      <c r="AZ1346" s="5">
        <v>105</v>
      </c>
      <c r="BA1346" s="5">
        <v>102</v>
      </c>
      <c r="BB1346" s="5">
        <v>100</v>
      </c>
      <c r="BC1346" s="5">
        <v>96</v>
      </c>
      <c r="BD1346" s="5">
        <v>93</v>
      </c>
      <c r="BE1346" s="5">
        <v>91</v>
      </c>
      <c r="BF1346" s="5">
        <v>94</v>
      </c>
      <c r="BG1346" s="5">
        <v>95</v>
      </c>
      <c r="BH1346" s="5">
        <v>95</v>
      </c>
      <c r="BI1346" s="5">
        <v>95</v>
      </c>
      <c r="BJ1346" s="5">
        <v>92</v>
      </c>
      <c r="BK1346" s="5">
        <v>92</v>
      </c>
      <c r="BL1346" s="5">
        <v>94</v>
      </c>
      <c r="BM1346" s="5">
        <v>96</v>
      </c>
      <c r="BN1346" s="5">
        <v>99</v>
      </c>
      <c r="BO1346" s="5">
        <v>100</v>
      </c>
      <c r="BP1346" s="5">
        <v>99</v>
      </c>
      <c r="BQ1346" s="5">
        <v>89</v>
      </c>
      <c r="BR1346" s="5">
        <v>92</v>
      </c>
      <c r="BS1346">
        <v>97</v>
      </c>
      <c r="BT1346">
        <v>99</v>
      </c>
      <c r="BU1346">
        <v>101</v>
      </c>
      <c r="BV1346">
        <v>100</v>
      </c>
      <c r="BW1346">
        <v>99</v>
      </c>
      <c r="BX1346">
        <v>97</v>
      </c>
      <c r="BY1346">
        <v>95</v>
      </c>
      <c r="BZ1346">
        <v>92</v>
      </c>
      <c r="CA1346">
        <v>96</v>
      </c>
      <c r="CB1346">
        <v>97</v>
      </c>
      <c r="CC1346">
        <v>104</v>
      </c>
      <c r="CD1346">
        <v>99</v>
      </c>
      <c r="CE1346">
        <v>99</v>
      </c>
      <c r="CF1346">
        <v>98</v>
      </c>
      <c r="CG1346">
        <v>97</v>
      </c>
      <c r="CJ1346">
        <v>96</v>
      </c>
      <c r="CK1346">
        <v>98</v>
      </c>
      <c r="CL1346">
        <v>96</v>
      </c>
      <c r="CM1346">
        <v>95</v>
      </c>
      <c r="CN1346">
        <v>95</v>
      </c>
      <c r="CO1346">
        <v>106</v>
      </c>
      <c r="CP1346">
        <v>96</v>
      </c>
      <c r="CQ1346">
        <v>98</v>
      </c>
      <c r="CR1346">
        <v>99</v>
      </c>
      <c r="CS1346">
        <v>97</v>
      </c>
      <c r="CT1346">
        <v>92</v>
      </c>
      <c r="CU1346">
        <v>95</v>
      </c>
      <c r="CV1346">
        <v>97</v>
      </c>
      <c r="CW1346">
        <v>98</v>
      </c>
      <c r="CX1346" t="s">
        <v>2</v>
      </c>
      <c r="CY1346" t="s">
        <v>32</v>
      </c>
    </row>
    <row r="1347" spans="1:103" x14ac:dyDescent="0.25">
      <c r="A1347" t="s">
        <v>47</v>
      </c>
      <c r="B1347">
        <v>37.366700000000002</v>
      </c>
      <c r="C1347">
        <v>-115.16670000000001</v>
      </c>
      <c r="D1347">
        <v>3488</v>
      </c>
      <c r="E1347" t="s">
        <v>1</v>
      </c>
      <c r="F1347">
        <v>181.4</v>
      </c>
      <c r="G1347">
        <v>1958</v>
      </c>
      <c r="H1347">
        <v>8</v>
      </c>
      <c r="I1347" t="s">
        <v>260</v>
      </c>
      <c r="J1347">
        <v>89</v>
      </c>
      <c r="K1347">
        <v>85</v>
      </c>
      <c r="L1347">
        <v>85</v>
      </c>
      <c r="M1347">
        <v>89</v>
      </c>
      <c r="N1347">
        <v>91</v>
      </c>
      <c r="O1347">
        <v>93</v>
      </c>
      <c r="P1347">
        <v>89</v>
      </c>
      <c r="Q1347">
        <v>85</v>
      </c>
      <c r="R1347">
        <v>89</v>
      </c>
      <c r="S1347">
        <v>85</v>
      </c>
      <c r="T1347">
        <v>89</v>
      </c>
      <c r="U1347">
        <v>89</v>
      </c>
      <c r="V1347">
        <v>93</v>
      </c>
      <c r="W1347">
        <v>95</v>
      </c>
      <c r="X1347">
        <v>96</v>
      </c>
      <c r="Y1347">
        <v>97</v>
      </c>
      <c r="Z1347">
        <v>98</v>
      </c>
      <c r="AA1347">
        <v>100</v>
      </c>
      <c r="AB1347">
        <v>95</v>
      </c>
      <c r="AC1347">
        <v>94</v>
      </c>
      <c r="AD1347">
        <v>98</v>
      </c>
      <c r="AE1347">
        <v>99</v>
      </c>
      <c r="AF1347">
        <v>98</v>
      </c>
      <c r="AG1347">
        <v>100</v>
      </c>
      <c r="AH1347">
        <v>99</v>
      </c>
      <c r="AI1347">
        <v>100</v>
      </c>
      <c r="AJ1347">
        <v>100</v>
      </c>
      <c r="AK1347">
        <v>101</v>
      </c>
      <c r="AL1347">
        <v>103</v>
      </c>
      <c r="AM1347">
        <v>93</v>
      </c>
      <c r="AN1347" s="5">
        <v>93</v>
      </c>
      <c r="AO1347" s="5">
        <v>96</v>
      </c>
      <c r="AP1347" s="5">
        <v>93</v>
      </c>
      <c r="AQ1347" s="5">
        <v>96</v>
      </c>
      <c r="AR1347" s="5">
        <v>99</v>
      </c>
      <c r="AS1347" s="5">
        <v>100</v>
      </c>
      <c r="AT1347" s="5">
        <v>103</v>
      </c>
      <c r="AU1347" s="5">
        <v>102</v>
      </c>
      <c r="AV1347" s="5">
        <v>104</v>
      </c>
      <c r="AW1347" s="5">
        <v>108</v>
      </c>
      <c r="AX1347" s="5">
        <v>108</v>
      </c>
      <c r="AY1347" s="5">
        <v>109</v>
      </c>
      <c r="AZ1347" s="5">
        <v>106</v>
      </c>
      <c r="BA1347" s="5">
        <v>102</v>
      </c>
      <c r="BB1347" s="5">
        <v>96</v>
      </c>
      <c r="BC1347" s="5">
        <v>94</v>
      </c>
      <c r="BD1347" s="5">
        <v>91</v>
      </c>
      <c r="BE1347" s="5">
        <v>94</v>
      </c>
      <c r="BF1347" s="5">
        <v>94</v>
      </c>
      <c r="BG1347" s="5">
        <v>95</v>
      </c>
      <c r="BH1347" s="5">
        <v>95</v>
      </c>
      <c r="BI1347" s="5">
        <v>95</v>
      </c>
      <c r="BJ1347" s="5">
        <v>90</v>
      </c>
      <c r="BK1347" s="5">
        <v>92</v>
      </c>
      <c r="BL1347" s="5">
        <v>96</v>
      </c>
      <c r="BM1347" s="5">
        <v>99</v>
      </c>
      <c r="BN1347" s="5">
        <v>101</v>
      </c>
      <c r="BO1347" s="5">
        <v>101</v>
      </c>
      <c r="BP1347" s="5">
        <v>102</v>
      </c>
      <c r="BQ1347" s="5">
        <v>100</v>
      </c>
      <c r="BR1347" s="5">
        <v>93</v>
      </c>
      <c r="BS1347">
        <v>99</v>
      </c>
      <c r="BT1347">
        <v>102</v>
      </c>
      <c r="BU1347">
        <v>102</v>
      </c>
      <c r="BV1347">
        <v>103</v>
      </c>
      <c r="BW1347">
        <v>104</v>
      </c>
      <c r="BX1347">
        <v>104</v>
      </c>
      <c r="BY1347">
        <v>105</v>
      </c>
      <c r="BZ1347">
        <v>105</v>
      </c>
      <c r="CA1347">
        <v>104</v>
      </c>
      <c r="CB1347">
        <v>106</v>
      </c>
      <c r="CC1347">
        <v>105</v>
      </c>
      <c r="CD1347">
        <v>107</v>
      </c>
      <c r="CE1347">
        <v>105</v>
      </c>
      <c r="CF1347">
        <v>102</v>
      </c>
      <c r="CG1347">
        <v>95</v>
      </c>
      <c r="CH1347">
        <v>96</v>
      </c>
      <c r="CI1347">
        <v>98</v>
      </c>
      <c r="CJ1347">
        <v>100</v>
      </c>
      <c r="CK1347">
        <v>102</v>
      </c>
      <c r="CL1347">
        <v>99</v>
      </c>
      <c r="CM1347">
        <v>100</v>
      </c>
      <c r="CN1347">
        <v>101</v>
      </c>
      <c r="CS1347">
        <v>99</v>
      </c>
      <c r="CT1347">
        <v>93</v>
      </c>
      <c r="CU1347">
        <v>98</v>
      </c>
      <c r="CV1347">
        <v>101</v>
      </c>
      <c r="CX1347" t="s">
        <v>2</v>
      </c>
      <c r="CY1347" t="s">
        <v>48</v>
      </c>
    </row>
    <row r="1348" spans="1:103" x14ac:dyDescent="0.25">
      <c r="A1348" t="s">
        <v>33</v>
      </c>
      <c r="B1348">
        <v>36.583300000000001</v>
      </c>
      <c r="C1348">
        <v>-115.66670000000001</v>
      </c>
      <c r="D1348">
        <v>3136</v>
      </c>
      <c r="E1348" t="s">
        <v>1</v>
      </c>
      <c r="F1348">
        <v>108</v>
      </c>
      <c r="G1348">
        <v>1958</v>
      </c>
      <c r="H1348">
        <v>8</v>
      </c>
      <c r="I1348" t="s">
        <v>260</v>
      </c>
      <c r="J1348">
        <v>95</v>
      </c>
      <c r="K1348">
        <v>95</v>
      </c>
      <c r="L1348">
        <v>90</v>
      </c>
      <c r="M1348">
        <v>94</v>
      </c>
      <c r="N1348">
        <v>99</v>
      </c>
      <c r="O1348">
        <v>98</v>
      </c>
      <c r="P1348">
        <v>93</v>
      </c>
      <c r="Q1348">
        <v>97</v>
      </c>
      <c r="R1348">
        <v>93</v>
      </c>
      <c r="S1348">
        <v>93</v>
      </c>
      <c r="T1348">
        <v>87</v>
      </c>
      <c r="U1348">
        <v>84</v>
      </c>
      <c r="V1348">
        <v>94</v>
      </c>
      <c r="W1348">
        <v>95</v>
      </c>
      <c r="X1348">
        <v>102</v>
      </c>
      <c r="Y1348">
        <v>102</v>
      </c>
      <c r="Z1348">
        <v>105</v>
      </c>
      <c r="AA1348">
        <v>106</v>
      </c>
      <c r="AB1348">
        <v>104</v>
      </c>
      <c r="AC1348">
        <v>102</v>
      </c>
      <c r="AD1348">
        <v>103</v>
      </c>
      <c r="AE1348">
        <v>105</v>
      </c>
      <c r="AF1348">
        <v>107</v>
      </c>
      <c r="AG1348">
        <v>101</v>
      </c>
      <c r="AH1348">
        <v>104</v>
      </c>
      <c r="AI1348">
        <v>107</v>
      </c>
      <c r="AJ1348">
        <v>110</v>
      </c>
      <c r="AK1348">
        <v>109</v>
      </c>
      <c r="AL1348">
        <v>96</v>
      </c>
      <c r="AM1348">
        <v>97</v>
      </c>
      <c r="AN1348" s="5">
        <v>102</v>
      </c>
      <c r="AO1348" s="5">
        <v>101</v>
      </c>
      <c r="AP1348" s="5">
        <v>100</v>
      </c>
      <c r="AQ1348" s="5">
        <v>103</v>
      </c>
      <c r="AR1348" s="5">
        <v>105</v>
      </c>
      <c r="AS1348" s="5">
        <v>107</v>
      </c>
      <c r="AT1348" s="5">
        <v>110</v>
      </c>
      <c r="AU1348" s="5">
        <v>110</v>
      </c>
      <c r="AV1348" s="5">
        <v>112</v>
      </c>
      <c r="AW1348" s="5">
        <v>113</v>
      </c>
      <c r="AX1348" s="5">
        <v>115</v>
      </c>
      <c r="AY1348" s="5">
        <v>114</v>
      </c>
      <c r="AZ1348" s="5">
        <v>110</v>
      </c>
      <c r="BA1348" s="5">
        <v>107</v>
      </c>
      <c r="BB1348" s="5">
        <v>104</v>
      </c>
      <c r="BC1348" s="5">
        <v>102</v>
      </c>
      <c r="BD1348" s="5">
        <v>99</v>
      </c>
      <c r="BE1348" s="5">
        <v>101</v>
      </c>
      <c r="BF1348" s="5">
        <v>105</v>
      </c>
      <c r="BG1348" s="5">
        <v>100</v>
      </c>
      <c r="BH1348" s="5">
        <v>102</v>
      </c>
      <c r="BI1348" s="5">
        <v>100</v>
      </c>
      <c r="BJ1348" s="5">
        <v>100</v>
      </c>
      <c r="BK1348" s="5">
        <v>99</v>
      </c>
      <c r="BL1348" s="5">
        <v>102</v>
      </c>
      <c r="BM1348" s="5">
        <v>104</v>
      </c>
      <c r="BN1348" s="5">
        <v>106</v>
      </c>
      <c r="BO1348" s="5">
        <v>99</v>
      </c>
      <c r="BP1348" s="5">
        <v>98</v>
      </c>
      <c r="BQ1348" s="5">
        <v>98</v>
      </c>
      <c r="BR1348" s="5">
        <v>100</v>
      </c>
      <c r="BS1348">
        <v>100</v>
      </c>
      <c r="BT1348">
        <v>105</v>
      </c>
      <c r="BU1348">
        <v>107</v>
      </c>
      <c r="BV1348">
        <v>109</v>
      </c>
      <c r="BW1348">
        <v>106</v>
      </c>
      <c r="BX1348">
        <v>103</v>
      </c>
      <c r="BY1348">
        <v>101</v>
      </c>
      <c r="BZ1348">
        <v>98</v>
      </c>
      <c r="CA1348">
        <v>105</v>
      </c>
      <c r="CB1348">
        <v>109</v>
      </c>
      <c r="CC1348">
        <v>111</v>
      </c>
      <c r="CD1348">
        <v>110</v>
      </c>
      <c r="CE1348">
        <v>104</v>
      </c>
      <c r="CF1348">
        <v>100</v>
      </c>
      <c r="CG1348">
        <v>104</v>
      </c>
      <c r="CH1348">
        <v>105</v>
      </c>
      <c r="CI1348">
        <v>101</v>
      </c>
      <c r="CJ1348">
        <v>102</v>
      </c>
      <c r="CK1348">
        <v>105</v>
      </c>
      <c r="CL1348">
        <v>105</v>
      </c>
      <c r="CM1348">
        <v>104</v>
      </c>
      <c r="CN1348">
        <v>105</v>
      </c>
      <c r="CO1348">
        <v>104</v>
      </c>
      <c r="CP1348">
        <v>105</v>
      </c>
      <c r="CQ1348">
        <v>105</v>
      </c>
      <c r="CR1348">
        <v>101</v>
      </c>
      <c r="CS1348">
        <v>104</v>
      </c>
      <c r="CT1348">
        <v>101</v>
      </c>
      <c r="CU1348">
        <v>105</v>
      </c>
      <c r="CV1348">
        <v>106</v>
      </c>
      <c r="CW1348">
        <v>108</v>
      </c>
      <c r="CX1348" t="s">
        <v>2</v>
      </c>
      <c r="CY1348" t="s">
        <v>34</v>
      </c>
    </row>
    <row r="1349" spans="1:103" x14ac:dyDescent="0.25">
      <c r="A1349" t="s">
        <v>95</v>
      </c>
      <c r="B1349">
        <v>34.450000000000003</v>
      </c>
      <c r="C1349">
        <v>-116.95</v>
      </c>
      <c r="D1349">
        <v>2963</v>
      </c>
      <c r="E1349" t="s">
        <v>1</v>
      </c>
      <c r="F1349">
        <v>223.7</v>
      </c>
      <c r="G1349">
        <v>1958</v>
      </c>
      <c r="H1349">
        <v>8</v>
      </c>
      <c r="I1349" t="s">
        <v>260</v>
      </c>
      <c r="J1349">
        <v>89</v>
      </c>
      <c r="K1349">
        <v>82</v>
      </c>
      <c r="L1349">
        <v>85</v>
      </c>
      <c r="M1349">
        <v>89</v>
      </c>
      <c r="N1349">
        <v>88</v>
      </c>
      <c r="O1349">
        <v>87</v>
      </c>
      <c r="P1349">
        <v>93</v>
      </c>
      <c r="Q1349">
        <v>84</v>
      </c>
      <c r="R1349">
        <v>91</v>
      </c>
      <c r="S1349">
        <v>89</v>
      </c>
      <c r="T1349">
        <v>84</v>
      </c>
      <c r="U1349">
        <v>80</v>
      </c>
      <c r="V1349">
        <v>85</v>
      </c>
      <c r="W1349">
        <v>94</v>
      </c>
      <c r="X1349">
        <v>99</v>
      </c>
      <c r="Y1349">
        <v>94</v>
      </c>
      <c r="Z1349">
        <v>99</v>
      </c>
      <c r="AA1349">
        <v>98</v>
      </c>
      <c r="AB1349">
        <v>95</v>
      </c>
      <c r="AC1349">
        <v>97</v>
      </c>
      <c r="AD1349">
        <v>98</v>
      </c>
      <c r="AE1349">
        <v>100</v>
      </c>
      <c r="AF1349">
        <v>99</v>
      </c>
      <c r="AG1349">
        <v>95</v>
      </c>
      <c r="AH1349">
        <v>102</v>
      </c>
      <c r="AI1349">
        <v>104</v>
      </c>
      <c r="AJ1349">
        <v>106</v>
      </c>
      <c r="AK1349">
        <v>102</v>
      </c>
      <c r="AL1349">
        <v>99</v>
      </c>
      <c r="AM1349">
        <v>98</v>
      </c>
      <c r="AN1349" s="5">
        <v>93</v>
      </c>
      <c r="AO1349" s="5">
        <v>92</v>
      </c>
      <c r="AP1349" s="5">
        <v>94</v>
      </c>
      <c r="AQ1349" s="5">
        <v>97</v>
      </c>
      <c r="AR1349" s="5">
        <v>99</v>
      </c>
      <c r="AS1349" s="5">
        <v>104</v>
      </c>
      <c r="AT1349" s="5">
        <v>104</v>
      </c>
      <c r="AU1349" s="5">
        <v>105</v>
      </c>
      <c r="AV1349" s="5">
        <v>107</v>
      </c>
      <c r="AW1349" s="5">
        <v>110</v>
      </c>
      <c r="AX1349" s="5">
        <v>108</v>
      </c>
      <c r="AY1349" s="5">
        <v>110</v>
      </c>
      <c r="AZ1349" s="5">
        <v>105</v>
      </c>
      <c r="BA1349" s="5">
        <v>106</v>
      </c>
      <c r="BB1349" s="5">
        <v>95</v>
      </c>
      <c r="BC1349" s="5">
        <v>93</v>
      </c>
      <c r="BD1349" s="5">
        <v>94</v>
      </c>
      <c r="BE1349" s="5">
        <v>95</v>
      </c>
      <c r="BF1349" s="5">
        <v>96</v>
      </c>
      <c r="BG1349" s="5">
        <v>97</v>
      </c>
      <c r="BH1349" s="5">
        <v>94</v>
      </c>
      <c r="BI1349" s="5">
        <v>90</v>
      </c>
      <c r="BJ1349" s="5">
        <v>93</v>
      </c>
      <c r="BK1349" s="5">
        <v>95</v>
      </c>
      <c r="BL1349" s="5">
        <v>94</v>
      </c>
      <c r="BM1349" s="5">
        <v>100</v>
      </c>
      <c r="BN1349" s="5">
        <v>104</v>
      </c>
      <c r="BO1349" s="5">
        <v>102</v>
      </c>
      <c r="BP1349" s="5">
        <v>97</v>
      </c>
      <c r="BQ1349" s="5">
        <v>95</v>
      </c>
      <c r="BR1349" s="5">
        <v>98</v>
      </c>
      <c r="BS1349">
        <v>100</v>
      </c>
      <c r="BT1349">
        <v>102</v>
      </c>
      <c r="BU1349">
        <v>105</v>
      </c>
      <c r="BV1349">
        <v>105</v>
      </c>
      <c r="BW1349">
        <v>104</v>
      </c>
      <c r="BX1349">
        <v>101</v>
      </c>
      <c r="BY1349">
        <v>98</v>
      </c>
      <c r="BZ1349">
        <v>102</v>
      </c>
      <c r="CA1349">
        <v>105</v>
      </c>
      <c r="CB1349">
        <v>108</v>
      </c>
      <c r="CC1349">
        <v>107</v>
      </c>
      <c r="CD1349">
        <v>105</v>
      </c>
      <c r="CE1349">
        <v>100</v>
      </c>
      <c r="CF1349">
        <v>100</v>
      </c>
      <c r="CG1349">
        <v>90</v>
      </c>
      <c r="CH1349">
        <v>95</v>
      </c>
      <c r="CI1349">
        <v>98</v>
      </c>
      <c r="CJ1349">
        <v>99</v>
      </c>
      <c r="CK1349">
        <v>101</v>
      </c>
      <c r="CL1349">
        <v>100</v>
      </c>
      <c r="CM1349">
        <v>101</v>
      </c>
      <c r="CN1349">
        <v>101</v>
      </c>
      <c r="CO1349">
        <v>100</v>
      </c>
      <c r="CP1349">
        <v>102</v>
      </c>
      <c r="CQ1349">
        <v>101</v>
      </c>
      <c r="CR1349">
        <v>102</v>
      </c>
      <c r="CS1349">
        <v>101</v>
      </c>
      <c r="CT1349">
        <v>99</v>
      </c>
      <c r="CU1349">
        <v>100</v>
      </c>
      <c r="CV1349">
        <v>100</v>
      </c>
      <c r="CW1349">
        <v>104</v>
      </c>
      <c r="CX1349" t="s">
        <v>5</v>
      </c>
      <c r="CY1349" t="s">
        <v>96</v>
      </c>
    </row>
    <row r="1350" spans="1:103" x14ac:dyDescent="0.25">
      <c r="A1350" t="s">
        <v>65</v>
      </c>
      <c r="B1350">
        <v>36.438099999999999</v>
      </c>
      <c r="C1350">
        <v>-115.36</v>
      </c>
      <c r="D1350">
        <v>2914</v>
      </c>
      <c r="E1350" t="s">
        <v>1</v>
      </c>
      <c r="F1350">
        <v>134.69999999999999</v>
      </c>
      <c r="G1350">
        <v>1958</v>
      </c>
      <c r="H1350">
        <v>8</v>
      </c>
      <c r="I1350" t="s">
        <v>260</v>
      </c>
      <c r="J1350">
        <v>92</v>
      </c>
      <c r="K1350">
        <v>91</v>
      </c>
      <c r="L1350">
        <v>89</v>
      </c>
      <c r="M1350">
        <v>93</v>
      </c>
      <c r="N1350">
        <v>98</v>
      </c>
      <c r="O1350">
        <v>95</v>
      </c>
      <c r="P1350">
        <v>90</v>
      </c>
      <c r="Q1350">
        <v>88</v>
      </c>
      <c r="R1350">
        <v>91</v>
      </c>
      <c r="S1350">
        <v>92</v>
      </c>
      <c r="T1350">
        <v>89</v>
      </c>
      <c r="U1350">
        <v>84</v>
      </c>
      <c r="V1350">
        <v>83</v>
      </c>
      <c r="W1350">
        <v>93</v>
      </c>
      <c r="X1350">
        <v>98</v>
      </c>
      <c r="Y1350">
        <v>100</v>
      </c>
      <c r="Z1350">
        <v>103</v>
      </c>
      <c r="AA1350">
        <v>103</v>
      </c>
      <c r="AB1350">
        <v>101</v>
      </c>
      <c r="AC1350">
        <v>100</v>
      </c>
      <c r="AD1350">
        <v>100</v>
      </c>
      <c r="AE1350">
        <v>103</v>
      </c>
      <c r="AF1350">
        <v>104</v>
      </c>
      <c r="AG1350">
        <v>100</v>
      </c>
      <c r="AH1350">
        <v>101</v>
      </c>
      <c r="AI1350">
        <v>105</v>
      </c>
      <c r="AJ1350">
        <v>108</v>
      </c>
      <c r="AK1350">
        <v>107</v>
      </c>
      <c r="AL1350">
        <v>104</v>
      </c>
      <c r="AM1350">
        <v>98</v>
      </c>
      <c r="AN1350" s="5">
        <v>98</v>
      </c>
      <c r="AO1350" s="5">
        <v>98</v>
      </c>
      <c r="AP1350" s="5">
        <v>96</v>
      </c>
      <c r="AQ1350" s="5">
        <v>100</v>
      </c>
      <c r="AR1350" s="5">
        <v>102</v>
      </c>
      <c r="AS1350" s="5">
        <v>104</v>
      </c>
      <c r="AT1350" s="5">
        <v>106</v>
      </c>
      <c r="AU1350" s="5">
        <v>107</v>
      </c>
      <c r="AV1350" s="5">
        <v>109</v>
      </c>
      <c r="AW1350" s="5">
        <v>110</v>
      </c>
      <c r="AX1350" s="5">
        <v>111</v>
      </c>
      <c r="AY1350" s="5">
        <v>110</v>
      </c>
      <c r="AZ1350" s="5">
        <v>109</v>
      </c>
      <c r="BA1350" s="5">
        <v>107</v>
      </c>
      <c r="BB1350" s="5">
        <v>105</v>
      </c>
      <c r="BC1350" s="5">
        <v>98</v>
      </c>
      <c r="BD1350" s="5">
        <v>97</v>
      </c>
      <c r="BE1350" s="5">
        <v>97</v>
      </c>
      <c r="BF1350" s="5">
        <v>99</v>
      </c>
      <c r="BG1350" s="5">
        <v>100</v>
      </c>
      <c r="BH1350" s="5">
        <v>100</v>
      </c>
      <c r="BI1350" s="5">
        <v>100</v>
      </c>
      <c r="BJ1350" s="5">
        <v>97</v>
      </c>
      <c r="BK1350" s="5">
        <v>97</v>
      </c>
      <c r="BL1350" s="5">
        <v>99</v>
      </c>
      <c r="BM1350" s="5">
        <v>101</v>
      </c>
      <c r="BN1350" s="5">
        <v>105</v>
      </c>
      <c r="BO1350" s="5">
        <v>104</v>
      </c>
      <c r="BP1350" s="5">
        <v>98</v>
      </c>
      <c r="BQ1350" s="5">
        <v>95</v>
      </c>
      <c r="BR1350" s="5">
        <v>100</v>
      </c>
      <c r="BS1350">
        <v>103</v>
      </c>
      <c r="BT1350">
        <v>105</v>
      </c>
      <c r="BU1350">
        <v>106</v>
      </c>
      <c r="BV1350">
        <v>109</v>
      </c>
      <c r="BW1350">
        <v>107</v>
      </c>
      <c r="BX1350">
        <v>103</v>
      </c>
      <c r="BY1350">
        <v>97</v>
      </c>
      <c r="BZ1350">
        <v>98</v>
      </c>
      <c r="CA1350">
        <v>103</v>
      </c>
      <c r="CB1350">
        <v>108</v>
      </c>
      <c r="CC1350">
        <v>111</v>
      </c>
      <c r="CD1350">
        <v>108</v>
      </c>
      <c r="CE1350">
        <v>108</v>
      </c>
      <c r="CF1350">
        <v>103</v>
      </c>
      <c r="CG1350">
        <v>104</v>
      </c>
      <c r="CH1350">
        <v>100</v>
      </c>
      <c r="CI1350">
        <v>101</v>
      </c>
      <c r="CJ1350">
        <v>102</v>
      </c>
      <c r="CK1350">
        <v>105</v>
      </c>
      <c r="CL1350">
        <v>104</v>
      </c>
      <c r="CM1350">
        <v>103</v>
      </c>
      <c r="CN1350">
        <v>103</v>
      </c>
      <c r="CO1350">
        <v>103</v>
      </c>
      <c r="CP1350">
        <v>104</v>
      </c>
      <c r="CQ1350">
        <v>105</v>
      </c>
      <c r="CR1350">
        <v>105</v>
      </c>
      <c r="CS1350">
        <v>104</v>
      </c>
      <c r="CT1350">
        <v>101</v>
      </c>
      <c r="CU1350">
        <v>102</v>
      </c>
      <c r="CV1350">
        <v>103</v>
      </c>
      <c r="CW1350">
        <v>112</v>
      </c>
      <c r="CX1350" t="s">
        <v>2</v>
      </c>
      <c r="CY1350" t="s">
        <v>66</v>
      </c>
    </row>
    <row r="1351" spans="1:103" x14ac:dyDescent="0.25">
      <c r="A1351" t="s">
        <v>99</v>
      </c>
      <c r="B1351">
        <v>34.583300000000001</v>
      </c>
      <c r="C1351">
        <v>-117.38330000000001</v>
      </c>
      <c r="D1351">
        <v>2851</v>
      </c>
      <c r="E1351" t="s">
        <v>1</v>
      </c>
      <c r="F1351">
        <v>213.9</v>
      </c>
      <c r="G1351">
        <v>1958</v>
      </c>
      <c r="H1351">
        <v>8</v>
      </c>
      <c r="I1351" t="s">
        <v>260</v>
      </c>
      <c r="J1351">
        <v>82</v>
      </c>
      <c r="K1351">
        <v>81</v>
      </c>
      <c r="L1351">
        <v>81</v>
      </c>
      <c r="M1351">
        <v>84</v>
      </c>
      <c r="N1351">
        <v>82</v>
      </c>
      <c r="O1351">
        <v>81</v>
      </c>
      <c r="P1351">
        <v>80</v>
      </c>
      <c r="Q1351">
        <v>78</v>
      </c>
      <c r="R1351">
        <v>84</v>
      </c>
      <c r="S1351">
        <v>80</v>
      </c>
      <c r="T1351">
        <v>75</v>
      </c>
      <c r="U1351">
        <v>78</v>
      </c>
      <c r="V1351">
        <v>79</v>
      </c>
      <c r="W1351">
        <v>90</v>
      </c>
      <c r="X1351">
        <v>92</v>
      </c>
      <c r="Y1351">
        <v>90</v>
      </c>
      <c r="Z1351">
        <v>95</v>
      </c>
      <c r="AA1351">
        <v>90</v>
      </c>
      <c r="AB1351">
        <v>88</v>
      </c>
      <c r="AC1351">
        <v>91</v>
      </c>
      <c r="AD1351">
        <v>90</v>
      </c>
      <c r="AE1351">
        <v>96</v>
      </c>
      <c r="AF1351">
        <v>96</v>
      </c>
      <c r="AG1351">
        <v>90</v>
      </c>
      <c r="AH1351">
        <v>99</v>
      </c>
      <c r="AI1351">
        <v>101</v>
      </c>
      <c r="AJ1351">
        <v>98</v>
      </c>
      <c r="AK1351">
        <v>98</v>
      </c>
      <c r="AL1351">
        <v>89</v>
      </c>
      <c r="AM1351">
        <v>89</v>
      </c>
      <c r="AN1351" s="5">
        <v>90</v>
      </c>
      <c r="AO1351" s="5">
        <v>89</v>
      </c>
      <c r="AP1351" s="5">
        <v>90</v>
      </c>
      <c r="AQ1351" s="5">
        <v>92</v>
      </c>
      <c r="AR1351" s="5">
        <v>95</v>
      </c>
      <c r="AS1351" s="5">
        <v>98</v>
      </c>
      <c r="AT1351" s="5">
        <v>96</v>
      </c>
      <c r="AU1351" s="5">
        <v>100</v>
      </c>
      <c r="AV1351" s="5">
        <v>104</v>
      </c>
      <c r="AW1351" s="5">
        <v>104</v>
      </c>
      <c r="AX1351" s="5">
        <v>104</v>
      </c>
      <c r="AY1351" s="5">
        <v>105</v>
      </c>
      <c r="AZ1351" s="5">
        <v>102</v>
      </c>
      <c r="BA1351" s="5">
        <v>95</v>
      </c>
      <c r="BB1351" s="5">
        <v>93</v>
      </c>
      <c r="BC1351" s="5">
        <v>89</v>
      </c>
      <c r="BD1351" s="5">
        <v>87</v>
      </c>
      <c r="BE1351" s="5">
        <v>89</v>
      </c>
      <c r="BF1351" s="5">
        <v>90</v>
      </c>
      <c r="BG1351" s="5">
        <v>95</v>
      </c>
      <c r="BH1351" s="5">
        <v>92</v>
      </c>
      <c r="BI1351" s="5">
        <v>86</v>
      </c>
      <c r="BJ1351" s="5">
        <v>87</v>
      </c>
      <c r="BK1351" s="5">
        <v>88</v>
      </c>
      <c r="BL1351" s="5">
        <v>94</v>
      </c>
      <c r="BM1351" s="5">
        <v>97</v>
      </c>
      <c r="BN1351" s="5">
        <v>97</v>
      </c>
      <c r="BO1351" s="5">
        <v>95</v>
      </c>
      <c r="BP1351" s="5">
        <v>94</v>
      </c>
      <c r="BQ1351" s="5">
        <v>93</v>
      </c>
      <c r="BR1351" s="5">
        <v>95</v>
      </c>
      <c r="BS1351">
        <v>97</v>
      </c>
      <c r="BT1351">
        <v>99</v>
      </c>
      <c r="BU1351">
        <v>102</v>
      </c>
      <c r="BV1351">
        <v>102</v>
      </c>
      <c r="BW1351">
        <v>101</v>
      </c>
      <c r="BX1351">
        <v>97</v>
      </c>
      <c r="BY1351">
        <v>92</v>
      </c>
      <c r="BZ1351">
        <v>95</v>
      </c>
      <c r="CA1351">
        <v>100</v>
      </c>
      <c r="CB1351">
        <v>102</v>
      </c>
      <c r="CC1351">
        <v>103</v>
      </c>
      <c r="CD1351">
        <v>100</v>
      </c>
      <c r="CE1351">
        <v>96</v>
      </c>
      <c r="CF1351">
        <v>96</v>
      </c>
      <c r="CG1351">
        <v>88</v>
      </c>
      <c r="CH1351">
        <v>94</v>
      </c>
      <c r="CI1351">
        <v>92</v>
      </c>
      <c r="CJ1351">
        <v>94</v>
      </c>
      <c r="CK1351">
        <v>96</v>
      </c>
      <c r="CL1351">
        <v>100</v>
      </c>
      <c r="CM1351">
        <v>99</v>
      </c>
      <c r="CN1351">
        <v>98</v>
      </c>
      <c r="CO1351">
        <v>96</v>
      </c>
      <c r="CP1351">
        <v>99</v>
      </c>
      <c r="CQ1351">
        <v>98</v>
      </c>
      <c r="CR1351">
        <v>98</v>
      </c>
      <c r="CS1351">
        <v>95</v>
      </c>
      <c r="CT1351">
        <v>94</v>
      </c>
      <c r="CU1351">
        <v>99</v>
      </c>
      <c r="CV1351">
        <v>99</v>
      </c>
      <c r="CW1351">
        <v>101</v>
      </c>
      <c r="CX1351" t="s">
        <v>5</v>
      </c>
      <c r="CY1351" t="s">
        <v>100</v>
      </c>
    </row>
    <row r="1352" spans="1:103" x14ac:dyDescent="0.25">
      <c r="A1352" t="s">
        <v>39</v>
      </c>
      <c r="B1352">
        <v>34.525300000000001</v>
      </c>
      <c r="C1352">
        <v>-117.29640000000001</v>
      </c>
      <c r="D1352">
        <v>2789</v>
      </c>
      <c r="E1352" t="s">
        <v>1</v>
      </c>
      <c r="F1352">
        <v>218.7</v>
      </c>
      <c r="G1352">
        <v>1958</v>
      </c>
      <c r="H1352">
        <v>8</v>
      </c>
      <c r="I1352" t="s">
        <v>260</v>
      </c>
      <c r="J1352">
        <v>88</v>
      </c>
      <c r="K1352">
        <v>83</v>
      </c>
      <c r="L1352">
        <v>79</v>
      </c>
      <c r="M1352">
        <v>83</v>
      </c>
      <c r="N1352">
        <v>86</v>
      </c>
      <c r="O1352">
        <v>83</v>
      </c>
      <c r="P1352">
        <v>81</v>
      </c>
      <c r="Q1352">
        <v>78</v>
      </c>
      <c r="R1352">
        <v>80</v>
      </c>
      <c r="S1352">
        <v>83</v>
      </c>
      <c r="T1352">
        <v>81</v>
      </c>
      <c r="U1352">
        <v>76</v>
      </c>
      <c r="V1352">
        <v>77</v>
      </c>
      <c r="W1352">
        <v>83</v>
      </c>
      <c r="X1352">
        <v>91</v>
      </c>
      <c r="Y1352">
        <v>94</v>
      </c>
      <c r="Z1352">
        <v>91</v>
      </c>
      <c r="AA1352">
        <v>97</v>
      </c>
      <c r="AB1352">
        <v>91</v>
      </c>
      <c r="AC1352">
        <v>88</v>
      </c>
      <c r="AD1352">
        <v>94</v>
      </c>
      <c r="AE1352">
        <v>92</v>
      </c>
      <c r="AF1352">
        <v>97</v>
      </c>
      <c r="AG1352">
        <v>94</v>
      </c>
      <c r="AH1352">
        <v>93</v>
      </c>
      <c r="AI1352">
        <v>100</v>
      </c>
      <c r="AJ1352">
        <v>103</v>
      </c>
      <c r="AK1352">
        <v>98</v>
      </c>
      <c r="AL1352">
        <v>98</v>
      </c>
      <c r="AM1352">
        <v>90</v>
      </c>
      <c r="AN1352" s="5">
        <v>90</v>
      </c>
      <c r="AO1352" s="5">
        <v>89</v>
      </c>
      <c r="AP1352" s="5">
        <v>88</v>
      </c>
      <c r="AQ1352" s="5">
        <v>91</v>
      </c>
      <c r="AR1352" s="5">
        <v>93</v>
      </c>
      <c r="AS1352" s="5">
        <v>97</v>
      </c>
      <c r="AT1352" s="5">
        <v>100</v>
      </c>
      <c r="AU1352" s="5">
        <v>96</v>
      </c>
      <c r="AV1352" s="5">
        <v>101</v>
      </c>
      <c r="AW1352" s="5">
        <v>104</v>
      </c>
      <c r="AX1352" s="5">
        <v>106</v>
      </c>
      <c r="AY1352" s="5">
        <v>106</v>
      </c>
      <c r="AZ1352" s="5">
        <v>106</v>
      </c>
      <c r="BA1352" s="5">
        <v>103</v>
      </c>
      <c r="BB1352" s="5">
        <v>96</v>
      </c>
      <c r="BC1352" s="5">
        <v>93</v>
      </c>
      <c r="BD1352" s="5">
        <v>89</v>
      </c>
      <c r="BE1352" s="5">
        <v>88</v>
      </c>
      <c r="BF1352" s="5">
        <v>90</v>
      </c>
      <c r="BG1352" s="5">
        <v>92</v>
      </c>
      <c r="BH1352" s="5">
        <v>95</v>
      </c>
      <c r="BI1352" s="5">
        <v>93</v>
      </c>
      <c r="BJ1352" s="5">
        <v>87</v>
      </c>
      <c r="BK1352" s="5">
        <v>86</v>
      </c>
      <c r="BL1352" s="5">
        <v>89</v>
      </c>
      <c r="BM1352" s="5">
        <v>95</v>
      </c>
      <c r="BN1352" s="5">
        <v>100</v>
      </c>
      <c r="BO1352" s="5">
        <v>102</v>
      </c>
      <c r="BP1352" s="5">
        <v>98</v>
      </c>
      <c r="BQ1352" s="5">
        <v>95</v>
      </c>
      <c r="BR1352" s="5">
        <v>94</v>
      </c>
      <c r="BS1352">
        <v>99</v>
      </c>
      <c r="BT1352">
        <v>99</v>
      </c>
      <c r="BU1352">
        <v>100</v>
      </c>
      <c r="BV1352">
        <v>103</v>
      </c>
      <c r="BW1352">
        <v>103</v>
      </c>
      <c r="BX1352">
        <v>103</v>
      </c>
      <c r="BY1352">
        <v>98</v>
      </c>
      <c r="BZ1352">
        <v>95</v>
      </c>
      <c r="CA1352">
        <v>96</v>
      </c>
      <c r="CB1352">
        <v>101</v>
      </c>
      <c r="CC1352">
        <v>104</v>
      </c>
      <c r="CD1352">
        <v>105</v>
      </c>
      <c r="CE1352">
        <v>105</v>
      </c>
      <c r="CF1352">
        <v>100</v>
      </c>
      <c r="CG1352">
        <v>98</v>
      </c>
      <c r="CH1352">
        <v>90</v>
      </c>
      <c r="CI1352">
        <v>95</v>
      </c>
      <c r="CJ1352">
        <v>92</v>
      </c>
      <c r="CK1352">
        <v>95</v>
      </c>
      <c r="CL1352">
        <v>99</v>
      </c>
      <c r="CM1352">
        <v>99</v>
      </c>
      <c r="CN1352">
        <v>100</v>
      </c>
      <c r="CO1352">
        <v>100</v>
      </c>
      <c r="CP1352">
        <v>99</v>
      </c>
      <c r="CQ1352">
        <v>100</v>
      </c>
      <c r="CR1352">
        <v>101</v>
      </c>
      <c r="CS1352">
        <v>100</v>
      </c>
      <c r="CT1352">
        <v>98</v>
      </c>
      <c r="CU1352">
        <v>96</v>
      </c>
      <c r="CV1352">
        <v>99</v>
      </c>
      <c r="CW1352">
        <v>100</v>
      </c>
      <c r="CX1352" t="s">
        <v>5</v>
      </c>
      <c r="CY1352" t="s">
        <v>40</v>
      </c>
    </row>
    <row r="1353" spans="1:103" x14ac:dyDescent="0.25">
      <c r="A1353" t="s">
        <v>71</v>
      </c>
      <c r="B1353">
        <v>36.65</v>
      </c>
      <c r="C1353">
        <v>-116.4</v>
      </c>
      <c r="D1353">
        <v>2671</v>
      </c>
      <c r="E1353" t="s">
        <v>1</v>
      </c>
      <c r="F1353">
        <v>46.6</v>
      </c>
      <c r="G1353">
        <v>1958</v>
      </c>
      <c r="H1353">
        <v>8</v>
      </c>
      <c r="I1353" t="s">
        <v>260</v>
      </c>
      <c r="J1353">
        <v>91</v>
      </c>
      <c r="K1353">
        <v>90</v>
      </c>
      <c r="L1353">
        <v>92</v>
      </c>
      <c r="M1353">
        <v>93</v>
      </c>
      <c r="N1353">
        <v>96</v>
      </c>
      <c r="P1353">
        <v>90</v>
      </c>
      <c r="Q1353">
        <v>88</v>
      </c>
      <c r="R1353">
        <v>88</v>
      </c>
      <c r="T1353">
        <v>90</v>
      </c>
      <c r="U1353">
        <v>92</v>
      </c>
      <c r="V1353">
        <v>83</v>
      </c>
      <c r="W1353">
        <v>93</v>
      </c>
      <c r="X1353">
        <v>98</v>
      </c>
      <c r="Y1353">
        <v>101</v>
      </c>
      <c r="Z1353">
        <v>102</v>
      </c>
      <c r="AA1353">
        <v>102</v>
      </c>
      <c r="AC1353">
        <v>100</v>
      </c>
      <c r="AD1353">
        <v>100</v>
      </c>
      <c r="AE1353">
        <v>103</v>
      </c>
      <c r="AF1353">
        <v>104</v>
      </c>
      <c r="AG1353">
        <v>104</v>
      </c>
      <c r="AH1353">
        <v>102</v>
      </c>
      <c r="AI1353">
        <v>106</v>
      </c>
      <c r="AJ1353">
        <v>107</v>
      </c>
      <c r="AK1353">
        <v>107</v>
      </c>
      <c r="AL1353">
        <v>103</v>
      </c>
      <c r="AM1353">
        <v>100</v>
      </c>
      <c r="AN1353" s="5">
        <v>94</v>
      </c>
      <c r="AO1353" s="5">
        <v>94</v>
      </c>
      <c r="AP1353" s="5">
        <v>96</v>
      </c>
      <c r="AQ1353" s="5">
        <v>100</v>
      </c>
      <c r="AR1353" s="5">
        <v>102</v>
      </c>
      <c r="AS1353" s="5">
        <v>105</v>
      </c>
      <c r="AT1353" s="5">
        <v>104</v>
      </c>
      <c r="AU1353" s="5">
        <v>105</v>
      </c>
      <c r="AV1353" s="5">
        <v>108</v>
      </c>
      <c r="AW1353" s="5">
        <v>110</v>
      </c>
      <c r="AX1353" s="5">
        <v>110</v>
      </c>
      <c r="AY1353" s="5">
        <v>112</v>
      </c>
      <c r="AZ1353" s="5">
        <v>109</v>
      </c>
      <c r="BA1353" s="5">
        <v>104</v>
      </c>
      <c r="BB1353" s="5">
        <v>101</v>
      </c>
      <c r="BC1353" s="5">
        <v>98</v>
      </c>
      <c r="BD1353" s="5">
        <v>93</v>
      </c>
      <c r="BE1353" s="5">
        <v>93</v>
      </c>
      <c r="BF1353" s="5">
        <v>97</v>
      </c>
      <c r="BG1353" s="5">
        <v>100</v>
      </c>
      <c r="BH1353" s="5">
        <v>100</v>
      </c>
      <c r="BI1353" s="5">
        <v>98</v>
      </c>
      <c r="BJ1353" s="5">
        <v>94</v>
      </c>
      <c r="BK1353" s="5">
        <v>93</v>
      </c>
      <c r="BL1353" s="5">
        <v>99</v>
      </c>
      <c r="BM1353" s="5">
        <v>104</v>
      </c>
      <c r="BN1353" s="5">
        <v>106</v>
      </c>
      <c r="BO1353" s="5">
        <v>105</v>
      </c>
      <c r="BP1353" s="5">
        <v>96</v>
      </c>
      <c r="BQ1353" s="5">
        <v>98</v>
      </c>
      <c r="BR1353" s="5">
        <v>101</v>
      </c>
      <c r="BS1353">
        <v>103</v>
      </c>
      <c r="BT1353">
        <v>103</v>
      </c>
      <c r="BU1353">
        <v>106</v>
      </c>
      <c r="BV1353">
        <v>107</v>
      </c>
      <c r="BW1353">
        <v>107</v>
      </c>
      <c r="BX1353">
        <v>104</v>
      </c>
      <c r="BY1353">
        <v>93</v>
      </c>
      <c r="BZ1353">
        <v>97</v>
      </c>
      <c r="CA1353">
        <v>103</v>
      </c>
      <c r="CB1353">
        <v>107</v>
      </c>
      <c r="CC1353">
        <v>109</v>
      </c>
      <c r="CD1353">
        <v>109</v>
      </c>
      <c r="CF1353">
        <v>104</v>
      </c>
      <c r="CG1353">
        <v>90</v>
      </c>
      <c r="CH1353">
        <v>97</v>
      </c>
      <c r="CI1353">
        <v>98</v>
      </c>
      <c r="CJ1353">
        <v>99</v>
      </c>
      <c r="CK1353">
        <v>102</v>
      </c>
      <c r="CL1353">
        <v>104</v>
      </c>
      <c r="CM1353">
        <v>104</v>
      </c>
      <c r="CN1353">
        <v>103</v>
      </c>
      <c r="CO1353">
        <v>104</v>
      </c>
      <c r="CR1353">
        <v>104</v>
      </c>
      <c r="CS1353">
        <v>103</v>
      </c>
      <c r="CT1353">
        <v>100</v>
      </c>
      <c r="CU1353">
        <v>101</v>
      </c>
      <c r="CV1353">
        <v>104</v>
      </c>
      <c r="CW1353">
        <v>104</v>
      </c>
      <c r="CX1353" t="s">
        <v>2</v>
      </c>
      <c r="CY1353" t="s">
        <v>72</v>
      </c>
    </row>
    <row r="1354" spans="1:103" x14ac:dyDescent="0.25">
      <c r="A1354" t="s">
        <v>37</v>
      </c>
      <c r="B1354">
        <v>36.261400000000002</v>
      </c>
      <c r="C1354">
        <v>-116.0564</v>
      </c>
      <c r="D1354">
        <v>2573</v>
      </c>
      <c r="E1354" t="s">
        <v>1</v>
      </c>
      <c r="F1354">
        <v>75.900000000000006</v>
      </c>
      <c r="G1354">
        <v>1958</v>
      </c>
      <c r="H1354">
        <v>8</v>
      </c>
      <c r="I1354" t="s">
        <v>260</v>
      </c>
      <c r="AM1354">
        <v>92</v>
      </c>
      <c r="AN1354" s="5">
        <v>96</v>
      </c>
      <c r="AO1354" s="5">
        <v>94</v>
      </c>
      <c r="AP1354" s="8">
        <f>AVERAGE(AO1354,AQ1354)</f>
        <v>98</v>
      </c>
      <c r="AQ1354" s="5">
        <v>102</v>
      </c>
      <c r="AR1354" s="8">
        <f>AVERAGE(AQ1354,AS1354)</f>
        <v>103.5</v>
      </c>
      <c r="AS1354" s="5">
        <v>105</v>
      </c>
      <c r="AT1354" s="5">
        <v>105</v>
      </c>
      <c r="AU1354" s="5">
        <v>105</v>
      </c>
      <c r="AV1354" s="5">
        <v>107</v>
      </c>
      <c r="AW1354" s="5">
        <v>110</v>
      </c>
      <c r="AX1354" s="5">
        <v>110</v>
      </c>
      <c r="AY1354" s="5">
        <v>110</v>
      </c>
      <c r="AZ1354" s="8">
        <f>AVERAGE(AY1354,BA1354)</f>
        <v>107</v>
      </c>
      <c r="BA1354" s="5">
        <v>104</v>
      </c>
      <c r="BB1354" s="5">
        <v>99</v>
      </c>
      <c r="BC1354" s="5">
        <v>99</v>
      </c>
      <c r="BD1354" s="5">
        <v>94</v>
      </c>
      <c r="BE1354" s="5">
        <v>94</v>
      </c>
      <c r="BF1354" s="8">
        <f>AVERAGE(BE1354,BG1354)</f>
        <v>97.5</v>
      </c>
      <c r="BG1354" s="5">
        <v>101</v>
      </c>
      <c r="BH1354" s="5">
        <v>102</v>
      </c>
      <c r="BI1354" s="5">
        <v>95</v>
      </c>
      <c r="BJ1354" s="5">
        <v>94</v>
      </c>
      <c r="BK1354" s="5">
        <v>95</v>
      </c>
      <c r="BL1354" s="5">
        <v>99</v>
      </c>
      <c r="BM1354" s="8">
        <f>AVERAGE(BL1354,BN1354)</f>
        <v>103</v>
      </c>
      <c r="BN1354" s="5">
        <v>107</v>
      </c>
      <c r="BO1354" s="5">
        <v>104</v>
      </c>
      <c r="BP1354" s="5">
        <v>96</v>
      </c>
      <c r="BQ1354" s="5">
        <v>99</v>
      </c>
      <c r="BR1354" s="5">
        <v>103</v>
      </c>
      <c r="BS1354">
        <v>104</v>
      </c>
      <c r="BU1354">
        <v>104</v>
      </c>
      <c r="BV1354">
        <v>105</v>
      </c>
      <c r="BW1354">
        <v>107</v>
      </c>
      <c r="BX1354">
        <v>101</v>
      </c>
      <c r="BY1354">
        <v>92</v>
      </c>
      <c r="BZ1354">
        <v>96</v>
      </c>
      <c r="CB1354">
        <v>107</v>
      </c>
      <c r="CC1354">
        <v>109</v>
      </c>
      <c r="CD1354">
        <v>110</v>
      </c>
      <c r="CE1354">
        <v>103</v>
      </c>
      <c r="CF1354">
        <v>103</v>
      </c>
      <c r="CG1354">
        <v>86</v>
      </c>
      <c r="CI1354">
        <v>98</v>
      </c>
      <c r="CJ1354">
        <v>99</v>
      </c>
      <c r="CK1354">
        <v>103</v>
      </c>
      <c r="CL1354">
        <v>103</v>
      </c>
      <c r="CM1354">
        <v>103</v>
      </c>
      <c r="CN1354">
        <v>101</v>
      </c>
      <c r="CO1354">
        <v>103</v>
      </c>
      <c r="CP1354">
        <v>103</v>
      </c>
      <c r="CQ1354">
        <v>104</v>
      </c>
      <c r="CR1354">
        <v>109</v>
      </c>
      <c r="CS1354">
        <v>103</v>
      </c>
      <c r="CT1354">
        <v>100</v>
      </c>
      <c r="CU1354">
        <v>100</v>
      </c>
      <c r="CX1354" t="s">
        <v>2</v>
      </c>
      <c r="CY1354" t="s">
        <v>38</v>
      </c>
    </row>
    <row r="1355" spans="1:103" x14ac:dyDescent="0.25">
      <c r="A1355" t="s">
        <v>53</v>
      </c>
      <c r="B1355">
        <v>35.979999999999997</v>
      </c>
      <c r="C1355">
        <v>-114.8464</v>
      </c>
      <c r="D1355">
        <v>2500</v>
      </c>
      <c r="E1355" t="s">
        <v>1</v>
      </c>
      <c r="F1355">
        <v>188.9</v>
      </c>
      <c r="G1355">
        <v>1958</v>
      </c>
      <c r="H1355">
        <v>8</v>
      </c>
      <c r="I1355" t="s">
        <v>260</v>
      </c>
      <c r="J1355">
        <v>92</v>
      </c>
      <c r="K1355">
        <v>89</v>
      </c>
      <c r="L1355">
        <v>87</v>
      </c>
      <c r="M1355">
        <v>93</v>
      </c>
      <c r="N1355">
        <v>94</v>
      </c>
      <c r="O1355">
        <v>94</v>
      </c>
      <c r="P1355">
        <v>92</v>
      </c>
      <c r="Q1355">
        <v>88</v>
      </c>
      <c r="R1355">
        <v>87</v>
      </c>
      <c r="S1355">
        <v>88</v>
      </c>
      <c r="T1355">
        <v>89</v>
      </c>
      <c r="U1355">
        <v>85</v>
      </c>
      <c r="V1355">
        <v>85</v>
      </c>
      <c r="W1355">
        <v>93</v>
      </c>
      <c r="X1355">
        <v>99</v>
      </c>
      <c r="Y1355">
        <v>100</v>
      </c>
      <c r="Z1355">
        <v>103</v>
      </c>
      <c r="AA1355">
        <v>102</v>
      </c>
      <c r="AB1355">
        <v>100</v>
      </c>
      <c r="AC1355">
        <v>98</v>
      </c>
      <c r="AD1355">
        <v>95</v>
      </c>
      <c r="AE1355">
        <v>100</v>
      </c>
      <c r="AF1355">
        <v>105</v>
      </c>
      <c r="AG1355">
        <v>101</v>
      </c>
      <c r="AH1355">
        <v>102</v>
      </c>
      <c r="AI1355">
        <v>102</v>
      </c>
      <c r="AJ1355">
        <v>106</v>
      </c>
      <c r="AK1355">
        <v>106</v>
      </c>
      <c r="AL1355">
        <v>101</v>
      </c>
      <c r="AM1355">
        <v>99</v>
      </c>
      <c r="AN1355" s="5">
        <v>100</v>
      </c>
      <c r="AO1355" s="5">
        <v>98</v>
      </c>
      <c r="AP1355" s="5">
        <v>96</v>
      </c>
      <c r="AQ1355" s="5">
        <v>98</v>
      </c>
      <c r="AR1355" s="5">
        <v>101</v>
      </c>
      <c r="AS1355" s="5">
        <v>102</v>
      </c>
      <c r="AT1355" s="5">
        <v>103</v>
      </c>
      <c r="AU1355" s="5">
        <v>108</v>
      </c>
      <c r="AV1355" s="5">
        <v>109</v>
      </c>
      <c r="AW1355" s="5">
        <v>111</v>
      </c>
      <c r="AX1355" s="5">
        <v>111</v>
      </c>
      <c r="AY1355" s="5">
        <v>112</v>
      </c>
      <c r="AZ1355" s="5">
        <v>110</v>
      </c>
      <c r="BA1355" s="5">
        <v>109</v>
      </c>
      <c r="BB1355" s="5">
        <v>104</v>
      </c>
      <c r="BC1355" s="5">
        <v>100</v>
      </c>
      <c r="BD1355" s="5">
        <v>100</v>
      </c>
      <c r="BE1355" s="5">
        <v>96</v>
      </c>
      <c r="BF1355" s="5">
        <v>96</v>
      </c>
      <c r="BG1355" s="5">
        <v>100</v>
      </c>
      <c r="BH1355" s="5">
        <v>99</v>
      </c>
      <c r="BI1355" s="5">
        <v>97</v>
      </c>
      <c r="BJ1355" s="5">
        <v>97</v>
      </c>
      <c r="BK1355" s="5">
        <v>97</v>
      </c>
      <c r="BL1355" s="5">
        <v>100</v>
      </c>
      <c r="BM1355" s="5">
        <v>101</v>
      </c>
      <c r="BN1355" s="5">
        <v>103</v>
      </c>
      <c r="BO1355" s="5">
        <v>102</v>
      </c>
      <c r="BP1355" s="5">
        <v>92</v>
      </c>
      <c r="BQ1355" s="5">
        <v>97</v>
      </c>
      <c r="BR1355" s="5">
        <v>99</v>
      </c>
      <c r="BS1355">
        <v>101</v>
      </c>
      <c r="BT1355">
        <v>104</v>
      </c>
      <c r="BU1355">
        <v>104</v>
      </c>
      <c r="BV1355">
        <v>103</v>
      </c>
      <c r="BW1355">
        <v>101</v>
      </c>
      <c r="BX1355">
        <v>100</v>
      </c>
      <c r="BY1355">
        <v>94</v>
      </c>
      <c r="BZ1355">
        <v>95</v>
      </c>
      <c r="CA1355">
        <v>102</v>
      </c>
      <c r="CB1355">
        <v>106</v>
      </c>
      <c r="CC1355">
        <v>106</v>
      </c>
      <c r="CD1355">
        <v>106</v>
      </c>
      <c r="CE1355">
        <v>105</v>
      </c>
      <c r="CF1355">
        <v>100</v>
      </c>
      <c r="CG1355">
        <v>100</v>
      </c>
      <c r="CH1355">
        <v>98</v>
      </c>
      <c r="CI1355">
        <v>99</v>
      </c>
      <c r="CJ1355">
        <v>100</v>
      </c>
      <c r="CK1355">
        <v>102</v>
      </c>
      <c r="CL1355">
        <v>101</v>
      </c>
      <c r="CM1355">
        <v>98</v>
      </c>
      <c r="CN1355">
        <v>102</v>
      </c>
      <c r="CO1355">
        <v>100</v>
      </c>
      <c r="CP1355">
        <v>102</v>
      </c>
      <c r="CQ1355">
        <v>103</v>
      </c>
      <c r="CR1355">
        <v>101</v>
      </c>
      <c r="CS1355">
        <v>100</v>
      </c>
      <c r="CT1355">
        <v>98</v>
      </c>
      <c r="CU1355">
        <v>97</v>
      </c>
      <c r="CV1355">
        <v>101</v>
      </c>
      <c r="CW1355">
        <v>104</v>
      </c>
      <c r="CX1355" t="s">
        <v>2</v>
      </c>
      <c r="CY1355" t="s">
        <v>54</v>
      </c>
    </row>
    <row r="1356" spans="1:103" x14ac:dyDescent="0.25">
      <c r="A1356" t="s">
        <v>87</v>
      </c>
      <c r="B1356">
        <v>35.651400000000002</v>
      </c>
      <c r="C1356">
        <v>-117.8214</v>
      </c>
      <c r="D1356">
        <v>2430</v>
      </c>
      <c r="E1356" t="s">
        <v>1</v>
      </c>
      <c r="F1356">
        <v>124.4</v>
      </c>
      <c r="G1356">
        <v>1958</v>
      </c>
      <c r="H1356">
        <v>8</v>
      </c>
      <c r="I1356" t="s">
        <v>260</v>
      </c>
      <c r="J1356">
        <v>86</v>
      </c>
      <c r="K1356">
        <v>82</v>
      </c>
      <c r="L1356">
        <v>88</v>
      </c>
      <c r="M1356">
        <v>92</v>
      </c>
      <c r="N1356">
        <v>96</v>
      </c>
      <c r="O1356">
        <v>89</v>
      </c>
      <c r="P1356">
        <v>83</v>
      </c>
      <c r="Q1356">
        <v>81</v>
      </c>
      <c r="R1356">
        <v>89</v>
      </c>
      <c r="S1356">
        <v>87</v>
      </c>
      <c r="T1356">
        <v>80</v>
      </c>
      <c r="U1356">
        <v>82</v>
      </c>
      <c r="V1356">
        <v>85</v>
      </c>
      <c r="W1356">
        <v>93</v>
      </c>
      <c r="X1356">
        <v>98</v>
      </c>
      <c r="Y1356">
        <v>96</v>
      </c>
      <c r="Z1356">
        <v>101</v>
      </c>
      <c r="AA1356">
        <v>97</v>
      </c>
      <c r="AB1356">
        <v>97</v>
      </c>
      <c r="AC1356">
        <v>97</v>
      </c>
      <c r="AD1356">
        <v>98</v>
      </c>
      <c r="AE1356">
        <v>102</v>
      </c>
      <c r="AF1356">
        <v>98</v>
      </c>
      <c r="AG1356">
        <v>100</v>
      </c>
      <c r="AH1356">
        <v>103</v>
      </c>
      <c r="AI1356">
        <v>106</v>
      </c>
      <c r="AJ1356">
        <v>105</v>
      </c>
      <c r="AK1356">
        <v>103</v>
      </c>
      <c r="AL1356">
        <v>95</v>
      </c>
      <c r="AM1356">
        <v>93</v>
      </c>
      <c r="AN1356" s="5">
        <v>99</v>
      </c>
      <c r="AO1356" s="5">
        <v>96</v>
      </c>
      <c r="AP1356" s="5">
        <v>97</v>
      </c>
      <c r="AQ1356" s="5">
        <v>99</v>
      </c>
      <c r="AR1356" s="5">
        <v>101</v>
      </c>
      <c r="AS1356" s="5">
        <v>106</v>
      </c>
      <c r="AT1356" s="5">
        <v>105</v>
      </c>
      <c r="AU1356" s="5">
        <v>104</v>
      </c>
      <c r="AV1356" s="5">
        <v>109</v>
      </c>
      <c r="AW1356" s="5">
        <v>109</v>
      </c>
      <c r="AX1356" s="5">
        <v>109</v>
      </c>
      <c r="AY1356" s="5">
        <v>110</v>
      </c>
      <c r="AZ1356" s="5">
        <v>108</v>
      </c>
      <c r="BA1356" s="5">
        <v>103</v>
      </c>
      <c r="BB1356" s="5">
        <v>99</v>
      </c>
      <c r="BC1356" s="5">
        <v>99</v>
      </c>
      <c r="BD1356" s="5">
        <v>92</v>
      </c>
      <c r="BE1356" s="5">
        <v>97</v>
      </c>
      <c r="BF1356" s="5">
        <v>97</v>
      </c>
      <c r="BG1356" s="5">
        <v>100</v>
      </c>
      <c r="BH1356" s="5">
        <v>98</v>
      </c>
      <c r="BI1356" s="5">
        <v>95</v>
      </c>
      <c r="BJ1356" s="5">
        <v>92</v>
      </c>
      <c r="BK1356" s="5">
        <v>95</v>
      </c>
      <c r="BL1356" s="5">
        <v>109</v>
      </c>
      <c r="BM1356" s="5">
        <v>104</v>
      </c>
      <c r="BN1356" s="5">
        <v>107</v>
      </c>
      <c r="BO1356" s="5">
        <v>102</v>
      </c>
      <c r="BP1356" s="5">
        <v>100</v>
      </c>
      <c r="BQ1356" s="5">
        <v>97</v>
      </c>
      <c r="BR1356" s="5">
        <v>101</v>
      </c>
      <c r="BS1356">
        <v>102</v>
      </c>
      <c r="BT1356">
        <v>104</v>
      </c>
      <c r="BU1356">
        <v>107</v>
      </c>
      <c r="BV1356">
        <v>106</v>
      </c>
      <c r="BW1356">
        <v>106</v>
      </c>
      <c r="BX1356">
        <v>105</v>
      </c>
      <c r="BY1356">
        <v>101</v>
      </c>
      <c r="BZ1356">
        <v>100</v>
      </c>
      <c r="CA1356">
        <v>104</v>
      </c>
      <c r="CB1356">
        <v>107</v>
      </c>
      <c r="CC1356">
        <v>109</v>
      </c>
      <c r="CD1356">
        <v>108</v>
      </c>
      <c r="CE1356">
        <v>107</v>
      </c>
      <c r="CF1356">
        <v>105</v>
      </c>
      <c r="CG1356">
        <v>100</v>
      </c>
      <c r="CH1356">
        <v>98</v>
      </c>
      <c r="CI1356">
        <v>98</v>
      </c>
      <c r="CJ1356">
        <v>99</v>
      </c>
      <c r="CK1356">
        <v>101</v>
      </c>
      <c r="CL1356">
        <v>103</v>
      </c>
      <c r="CM1356">
        <v>104</v>
      </c>
      <c r="CN1356">
        <v>103</v>
      </c>
      <c r="CO1356">
        <v>101</v>
      </c>
      <c r="CP1356">
        <v>102</v>
      </c>
      <c r="CQ1356">
        <v>105</v>
      </c>
      <c r="CR1356">
        <v>104</v>
      </c>
      <c r="CS1356">
        <v>102</v>
      </c>
      <c r="CT1356">
        <v>101</v>
      </c>
      <c r="CU1356">
        <v>101</v>
      </c>
      <c r="CV1356">
        <v>104</v>
      </c>
      <c r="CW1356">
        <v>105</v>
      </c>
      <c r="CX1356" t="s">
        <v>5</v>
      </c>
      <c r="CY1356" t="s">
        <v>88</v>
      </c>
    </row>
    <row r="1357" spans="1:103" x14ac:dyDescent="0.25">
      <c r="A1357" t="s">
        <v>97</v>
      </c>
      <c r="B1357">
        <v>34.9</v>
      </c>
      <c r="C1357">
        <v>-117.86669999999999</v>
      </c>
      <c r="D1357">
        <v>2316</v>
      </c>
      <c r="E1357" t="s">
        <v>1</v>
      </c>
      <c r="F1357">
        <v>195.6</v>
      </c>
      <c r="G1357">
        <v>1958</v>
      </c>
      <c r="H1357">
        <v>8</v>
      </c>
      <c r="I1357" t="s">
        <v>260</v>
      </c>
      <c r="J1357">
        <v>82</v>
      </c>
      <c r="K1357">
        <v>78</v>
      </c>
      <c r="L1357">
        <v>80</v>
      </c>
      <c r="M1357">
        <v>88</v>
      </c>
      <c r="N1357">
        <v>86</v>
      </c>
      <c r="O1357">
        <v>79</v>
      </c>
      <c r="P1357">
        <v>77</v>
      </c>
      <c r="Q1357">
        <v>78</v>
      </c>
      <c r="R1357">
        <v>83</v>
      </c>
      <c r="S1357">
        <v>81</v>
      </c>
      <c r="T1357">
        <v>74</v>
      </c>
      <c r="U1357">
        <v>76</v>
      </c>
      <c r="V1357">
        <v>81</v>
      </c>
      <c r="W1357">
        <v>93</v>
      </c>
      <c r="X1357">
        <v>97</v>
      </c>
      <c r="Y1357">
        <v>94</v>
      </c>
      <c r="Z1357">
        <v>97</v>
      </c>
      <c r="AA1357">
        <v>92</v>
      </c>
      <c r="AB1357">
        <v>91</v>
      </c>
      <c r="AC1357">
        <v>94</v>
      </c>
      <c r="AD1357">
        <v>97</v>
      </c>
      <c r="AE1357">
        <v>98</v>
      </c>
      <c r="AF1357">
        <v>96</v>
      </c>
      <c r="AG1357">
        <v>92</v>
      </c>
      <c r="AH1357">
        <v>100</v>
      </c>
      <c r="AI1357">
        <v>102</v>
      </c>
      <c r="AJ1357">
        <v>102</v>
      </c>
      <c r="AK1357">
        <v>98</v>
      </c>
      <c r="AL1357">
        <v>90</v>
      </c>
      <c r="AM1357">
        <v>90</v>
      </c>
      <c r="AN1357" s="5">
        <v>89</v>
      </c>
      <c r="AO1357" s="5">
        <v>89</v>
      </c>
      <c r="AP1357" s="5">
        <v>92</v>
      </c>
      <c r="AQ1357" s="5">
        <v>96</v>
      </c>
      <c r="AR1357" s="5">
        <v>99</v>
      </c>
      <c r="AS1357" s="5">
        <v>102</v>
      </c>
      <c r="AT1357" s="5">
        <v>101</v>
      </c>
      <c r="AU1357" s="5">
        <v>101</v>
      </c>
      <c r="AV1357" s="5">
        <v>105</v>
      </c>
      <c r="AW1357" s="5">
        <v>108</v>
      </c>
      <c r="AX1357" s="5">
        <v>106</v>
      </c>
      <c r="AY1357" s="5">
        <v>107</v>
      </c>
      <c r="AZ1357" s="5">
        <v>103</v>
      </c>
      <c r="BA1357" s="5">
        <v>97</v>
      </c>
      <c r="BB1357" s="5">
        <v>95</v>
      </c>
      <c r="BC1357" s="5">
        <v>91</v>
      </c>
      <c r="BD1357" s="5">
        <v>88</v>
      </c>
      <c r="BE1357" s="5">
        <v>92</v>
      </c>
      <c r="BF1357" s="5">
        <v>93</v>
      </c>
      <c r="BG1357" s="5">
        <v>95</v>
      </c>
      <c r="BH1357" s="5">
        <v>92</v>
      </c>
      <c r="BI1357" s="5">
        <v>89</v>
      </c>
      <c r="BJ1357" s="5">
        <v>88</v>
      </c>
      <c r="BK1357" s="5">
        <v>91</v>
      </c>
      <c r="BL1357" s="5">
        <v>96</v>
      </c>
      <c r="BM1357" s="5">
        <v>100</v>
      </c>
      <c r="BN1357" s="5">
        <v>104</v>
      </c>
      <c r="BO1357" s="5">
        <v>94</v>
      </c>
      <c r="BP1357" s="5">
        <v>95</v>
      </c>
      <c r="BQ1357" s="5">
        <v>96</v>
      </c>
      <c r="BR1357" s="5">
        <v>99</v>
      </c>
      <c r="BS1357">
        <v>100</v>
      </c>
      <c r="BT1357">
        <v>100</v>
      </c>
      <c r="BU1357">
        <v>103</v>
      </c>
      <c r="BV1357">
        <v>104</v>
      </c>
      <c r="BW1357">
        <v>105</v>
      </c>
      <c r="BX1357">
        <v>101</v>
      </c>
      <c r="BY1357">
        <v>95</v>
      </c>
      <c r="BZ1357">
        <v>98</v>
      </c>
      <c r="CA1357">
        <v>101</v>
      </c>
      <c r="CB1357">
        <v>104</v>
      </c>
      <c r="CC1357">
        <v>105</v>
      </c>
      <c r="CD1357">
        <v>102</v>
      </c>
      <c r="CE1357">
        <v>99</v>
      </c>
      <c r="CF1357">
        <v>100</v>
      </c>
      <c r="CG1357">
        <v>88</v>
      </c>
      <c r="CH1357">
        <v>94</v>
      </c>
      <c r="CI1357">
        <v>94</v>
      </c>
      <c r="CJ1357">
        <v>96</v>
      </c>
      <c r="CK1357">
        <v>98</v>
      </c>
      <c r="CL1357">
        <v>102</v>
      </c>
      <c r="CM1357">
        <v>102</v>
      </c>
      <c r="CN1357">
        <v>99</v>
      </c>
      <c r="CO1357">
        <v>100</v>
      </c>
      <c r="CP1357">
        <v>100</v>
      </c>
      <c r="CQ1357">
        <v>103</v>
      </c>
      <c r="CR1357">
        <v>101</v>
      </c>
      <c r="CS1357">
        <v>100</v>
      </c>
      <c r="CT1357">
        <v>96</v>
      </c>
      <c r="CU1357">
        <v>98</v>
      </c>
      <c r="CV1357">
        <v>101</v>
      </c>
      <c r="CW1357">
        <v>103</v>
      </c>
      <c r="CX1357" t="s">
        <v>5</v>
      </c>
      <c r="CY1357" t="s">
        <v>98</v>
      </c>
    </row>
    <row r="1358" spans="1:103" x14ac:dyDescent="0.25">
      <c r="A1358" t="s">
        <v>79</v>
      </c>
      <c r="B1358">
        <v>35.686399999999999</v>
      </c>
      <c r="C1358">
        <v>-117.6908</v>
      </c>
      <c r="D1358">
        <v>2231</v>
      </c>
      <c r="E1358" t="s">
        <v>1</v>
      </c>
      <c r="F1358">
        <v>113.6</v>
      </c>
      <c r="G1358">
        <v>1958</v>
      </c>
      <c r="H1358">
        <v>8</v>
      </c>
      <c r="I1358" t="s">
        <v>260</v>
      </c>
      <c r="J1358">
        <v>86</v>
      </c>
      <c r="K1358">
        <v>84</v>
      </c>
      <c r="L1358">
        <v>90</v>
      </c>
      <c r="M1358">
        <v>95</v>
      </c>
      <c r="N1358">
        <v>91</v>
      </c>
      <c r="O1358">
        <v>89</v>
      </c>
      <c r="P1358">
        <v>84</v>
      </c>
      <c r="Q1358">
        <v>86</v>
      </c>
      <c r="R1358">
        <v>92</v>
      </c>
      <c r="S1358">
        <v>88</v>
      </c>
      <c r="T1358">
        <v>80</v>
      </c>
      <c r="U1358">
        <v>84</v>
      </c>
      <c r="V1358">
        <v>87</v>
      </c>
      <c r="W1358">
        <v>94</v>
      </c>
      <c r="X1358">
        <v>100</v>
      </c>
      <c r="Y1358">
        <v>98</v>
      </c>
      <c r="Z1358">
        <v>101</v>
      </c>
      <c r="AA1358">
        <v>99</v>
      </c>
      <c r="AB1358">
        <v>99</v>
      </c>
      <c r="AC1358">
        <v>100</v>
      </c>
      <c r="AD1358">
        <v>100</v>
      </c>
      <c r="AE1358">
        <v>103</v>
      </c>
      <c r="AF1358">
        <v>99</v>
      </c>
      <c r="AG1358">
        <v>101</v>
      </c>
      <c r="AH1358">
        <v>104</v>
      </c>
      <c r="AI1358">
        <v>107</v>
      </c>
      <c r="AJ1358">
        <v>106</v>
      </c>
      <c r="AK1358">
        <v>106</v>
      </c>
      <c r="AL1358">
        <v>93</v>
      </c>
      <c r="AM1358">
        <v>95</v>
      </c>
      <c r="AN1358" s="5">
        <v>96</v>
      </c>
      <c r="AO1358" s="5">
        <v>98</v>
      </c>
      <c r="AP1358" s="5">
        <v>98</v>
      </c>
      <c r="AQ1358" s="5">
        <v>101</v>
      </c>
      <c r="AR1358" s="5">
        <v>102</v>
      </c>
      <c r="AS1358" s="5">
        <v>106</v>
      </c>
      <c r="AT1358" s="5">
        <v>106</v>
      </c>
      <c r="AU1358" s="5">
        <v>107</v>
      </c>
      <c r="AV1358" s="5">
        <v>110</v>
      </c>
      <c r="AW1358" s="5">
        <v>111</v>
      </c>
      <c r="AX1358" s="5">
        <v>110</v>
      </c>
      <c r="AY1358" s="5">
        <v>111</v>
      </c>
      <c r="AZ1358" s="5">
        <v>109</v>
      </c>
      <c r="BA1358" s="5">
        <v>105</v>
      </c>
      <c r="BB1358" s="5">
        <v>100</v>
      </c>
      <c r="BC1358" s="5">
        <v>95</v>
      </c>
      <c r="BD1358" s="5">
        <v>93</v>
      </c>
      <c r="BE1358" s="5">
        <v>96</v>
      </c>
      <c r="BF1358" s="5">
        <v>99</v>
      </c>
      <c r="BG1358" s="5">
        <v>101</v>
      </c>
      <c r="BH1358" s="5">
        <v>101</v>
      </c>
      <c r="BI1358" s="5">
        <v>95</v>
      </c>
      <c r="BJ1358" s="5">
        <v>96</v>
      </c>
      <c r="BK1358" s="5">
        <v>97</v>
      </c>
      <c r="BL1358" s="5">
        <v>101</v>
      </c>
      <c r="BM1358" s="5">
        <v>104</v>
      </c>
      <c r="BN1358" s="5">
        <v>106</v>
      </c>
      <c r="BO1358" s="5">
        <v>104</v>
      </c>
      <c r="BP1358" s="5">
        <v>102</v>
      </c>
      <c r="BQ1358" s="5">
        <v>98</v>
      </c>
      <c r="BR1358" s="5">
        <v>102</v>
      </c>
      <c r="BS1358">
        <v>104</v>
      </c>
      <c r="BT1358">
        <v>106</v>
      </c>
      <c r="BU1358">
        <v>108</v>
      </c>
      <c r="BV1358">
        <v>108</v>
      </c>
      <c r="BW1358">
        <v>108</v>
      </c>
      <c r="BX1358">
        <v>107</v>
      </c>
      <c r="BY1358">
        <v>101</v>
      </c>
      <c r="BZ1358">
        <v>103</v>
      </c>
      <c r="CA1358">
        <v>106</v>
      </c>
      <c r="CB1358">
        <v>109</v>
      </c>
      <c r="CC1358">
        <v>110</v>
      </c>
      <c r="CD1358">
        <v>110</v>
      </c>
      <c r="CE1358">
        <v>106</v>
      </c>
      <c r="CF1358">
        <v>106</v>
      </c>
      <c r="CG1358">
        <v>92</v>
      </c>
      <c r="CH1358">
        <v>100</v>
      </c>
      <c r="CI1358">
        <v>100</v>
      </c>
      <c r="CJ1358">
        <v>101</v>
      </c>
      <c r="CK1358">
        <v>104</v>
      </c>
      <c r="CL1358">
        <v>105</v>
      </c>
      <c r="CM1358">
        <v>105</v>
      </c>
      <c r="CN1358">
        <v>104</v>
      </c>
      <c r="CO1358">
        <v>104</v>
      </c>
      <c r="CP1358">
        <v>104</v>
      </c>
      <c r="CQ1358">
        <v>104</v>
      </c>
      <c r="CR1358">
        <v>104</v>
      </c>
      <c r="CS1358">
        <v>104</v>
      </c>
      <c r="CT1358">
        <v>101</v>
      </c>
      <c r="CU1358">
        <v>101</v>
      </c>
      <c r="CV1358">
        <v>104</v>
      </c>
      <c r="CW1358">
        <v>106</v>
      </c>
      <c r="CX1358" t="s">
        <v>5</v>
      </c>
      <c r="CY1358" t="s">
        <v>80</v>
      </c>
    </row>
    <row r="1359" spans="1:103" x14ac:dyDescent="0.25">
      <c r="A1359" t="s">
        <v>91</v>
      </c>
      <c r="B1359">
        <v>36.071899999999999</v>
      </c>
      <c r="C1359">
        <v>-115.16330000000001</v>
      </c>
      <c r="D1359">
        <v>2175</v>
      </c>
      <c r="E1359" t="s">
        <v>1</v>
      </c>
      <c r="F1359">
        <v>158.69999999999999</v>
      </c>
      <c r="G1359">
        <v>1958</v>
      </c>
      <c r="H1359">
        <v>8</v>
      </c>
      <c r="I1359" t="s">
        <v>260</v>
      </c>
      <c r="J1359">
        <v>92</v>
      </c>
      <c r="K1359">
        <v>91</v>
      </c>
      <c r="L1359">
        <v>91</v>
      </c>
      <c r="M1359">
        <v>98</v>
      </c>
      <c r="N1359">
        <v>100</v>
      </c>
      <c r="O1359">
        <v>96</v>
      </c>
      <c r="P1359">
        <v>91</v>
      </c>
      <c r="Q1359">
        <v>87</v>
      </c>
      <c r="R1359">
        <v>93</v>
      </c>
      <c r="S1359">
        <v>94</v>
      </c>
      <c r="T1359">
        <v>89</v>
      </c>
      <c r="U1359">
        <v>87</v>
      </c>
      <c r="V1359">
        <v>87</v>
      </c>
      <c r="W1359">
        <v>94</v>
      </c>
      <c r="X1359">
        <v>101</v>
      </c>
      <c r="Y1359">
        <v>102</v>
      </c>
      <c r="Z1359">
        <v>105</v>
      </c>
      <c r="AA1359">
        <v>104</v>
      </c>
      <c r="AB1359">
        <v>103</v>
      </c>
      <c r="AC1359">
        <v>103</v>
      </c>
      <c r="AD1359">
        <v>102</v>
      </c>
      <c r="AE1359">
        <v>106</v>
      </c>
      <c r="AF1359">
        <v>105</v>
      </c>
      <c r="AG1359">
        <v>103</v>
      </c>
      <c r="AH1359">
        <v>105</v>
      </c>
      <c r="AI1359">
        <v>109</v>
      </c>
      <c r="AJ1359">
        <v>109</v>
      </c>
      <c r="AK1359">
        <v>106</v>
      </c>
      <c r="AL1359">
        <v>102</v>
      </c>
      <c r="AM1359">
        <v>98</v>
      </c>
      <c r="AN1359" s="5">
        <v>100</v>
      </c>
      <c r="AO1359" s="5">
        <v>98</v>
      </c>
      <c r="AP1359" s="5">
        <v>102</v>
      </c>
      <c r="AQ1359" s="5">
        <v>102</v>
      </c>
      <c r="AR1359" s="5">
        <v>104</v>
      </c>
      <c r="AS1359" s="5">
        <v>107</v>
      </c>
      <c r="AT1359" s="5">
        <v>107</v>
      </c>
      <c r="AU1359" s="5">
        <v>108</v>
      </c>
      <c r="AV1359" s="5">
        <v>110</v>
      </c>
      <c r="AW1359" s="5">
        <v>112</v>
      </c>
      <c r="AX1359" s="5">
        <v>113</v>
      </c>
      <c r="AY1359" s="5">
        <v>114</v>
      </c>
      <c r="AZ1359" s="5">
        <v>112</v>
      </c>
      <c r="BA1359" s="5">
        <v>106</v>
      </c>
      <c r="BB1359" s="5">
        <v>101</v>
      </c>
      <c r="BC1359" s="5">
        <v>99</v>
      </c>
      <c r="BD1359" s="5">
        <v>97</v>
      </c>
      <c r="BE1359" s="5">
        <v>99</v>
      </c>
      <c r="BF1359" s="5">
        <v>102</v>
      </c>
      <c r="BG1359" s="5">
        <v>103</v>
      </c>
      <c r="BH1359" s="5">
        <v>104</v>
      </c>
      <c r="BI1359" s="5">
        <v>104</v>
      </c>
      <c r="BJ1359" s="5">
        <v>100</v>
      </c>
      <c r="BK1359" s="5">
        <v>100</v>
      </c>
      <c r="BL1359" s="5">
        <v>102</v>
      </c>
      <c r="BM1359" s="5">
        <v>104</v>
      </c>
      <c r="BN1359" s="5">
        <v>108</v>
      </c>
      <c r="BO1359" s="5">
        <v>103</v>
      </c>
      <c r="BP1359" s="5">
        <v>100</v>
      </c>
      <c r="BQ1359" s="5">
        <v>100</v>
      </c>
      <c r="BR1359" s="5">
        <v>102</v>
      </c>
      <c r="BS1359">
        <v>107</v>
      </c>
      <c r="BT1359">
        <v>107</v>
      </c>
      <c r="BU1359">
        <v>109</v>
      </c>
      <c r="BV1359">
        <v>110</v>
      </c>
      <c r="BW1359">
        <v>105</v>
      </c>
      <c r="BX1359">
        <v>102</v>
      </c>
      <c r="BY1359">
        <v>93</v>
      </c>
      <c r="BZ1359">
        <v>102</v>
      </c>
      <c r="CA1359">
        <v>106</v>
      </c>
      <c r="CB1359">
        <v>110</v>
      </c>
      <c r="CC1359">
        <v>110</v>
      </c>
      <c r="CD1359">
        <v>111</v>
      </c>
      <c r="CE1359">
        <v>105</v>
      </c>
      <c r="CF1359">
        <v>104</v>
      </c>
      <c r="CG1359">
        <v>96</v>
      </c>
      <c r="CH1359">
        <v>101</v>
      </c>
      <c r="CI1359">
        <v>102</v>
      </c>
      <c r="CJ1359">
        <v>103</v>
      </c>
      <c r="CK1359">
        <v>105</v>
      </c>
      <c r="CL1359">
        <v>106</v>
      </c>
      <c r="CM1359">
        <v>101</v>
      </c>
      <c r="CN1359">
        <v>105</v>
      </c>
      <c r="CO1359">
        <v>103</v>
      </c>
      <c r="CP1359">
        <v>104</v>
      </c>
      <c r="CQ1359">
        <v>106</v>
      </c>
      <c r="CR1359">
        <v>106</v>
      </c>
      <c r="CS1359">
        <v>105</v>
      </c>
      <c r="CT1359">
        <v>103</v>
      </c>
      <c r="CU1359">
        <v>104</v>
      </c>
      <c r="CV1359">
        <v>105</v>
      </c>
      <c r="CW1359">
        <v>108</v>
      </c>
      <c r="CX1359" t="s">
        <v>2</v>
      </c>
      <c r="CY1359" t="s">
        <v>92</v>
      </c>
    </row>
    <row r="1360" spans="1:103" x14ac:dyDescent="0.25">
      <c r="A1360" t="s">
        <v>19</v>
      </c>
      <c r="B1360">
        <v>34.9</v>
      </c>
      <c r="C1360">
        <v>-117.0333</v>
      </c>
      <c r="D1360">
        <v>2162</v>
      </c>
      <c r="E1360" t="s">
        <v>1</v>
      </c>
      <c r="F1360">
        <v>174.2</v>
      </c>
      <c r="G1360">
        <v>1958</v>
      </c>
      <c r="H1360">
        <v>8</v>
      </c>
      <c r="I1360" t="s">
        <v>260</v>
      </c>
      <c r="J1360">
        <v>93</v>
      </c>
      <c r="K1360">
        <v>86</v>
      </c>
      <c r="L1360">
        <v>93</v>
      </c>
      <c r="M1360">
        <v>95</v>
      </c>
      <c r="N1360">
        <v>94</v>
      </c>
      <c r="O1360">
        <v>90</v>
      </c>
      <c r="P1360">
        <v>85</v>
      </c>
      <c r="Q1360">
        <v>83</v>
      </c>
      <c r="R1360">
        <v>89</v>
      </c>
      <c r="S1360">
        <v>87</v>
      </c>
      <c r="T1360">
        <v>82</v>
      </c>
      <c r="U1360">
        <v>81</v>
      </c>
      <c r="V1360">
        <v>85</v>
      </c>
      <c r="W1360">
        <v>95</v>
      </c>
      <c r="X1360">
        <v>100</v>
      </c>
      <c r="Y1360">
        <v>96</v>
      </c>
      <c r="Z1360">
        <v>101</v>
      </c>
      <c r="AA1360">
        <v>99</v>
      </c>
      <c r="AB1360">
        <v>98</v>
      </c>
      <c r="AC1360">
        <v>98</v>
      </c>
      <c r="AD1360">
        <v>100</v>
      </c>
      <c r="AE1360">
        <v>103</v>
      </c>
      <c r="AF1360">
        <v>100</v>
      </c>
      <c r="AG1360">
        <v>102</v>
      </c>
      <c r="AH1360">
        <v>102</v>
      </c>
      <c r="AI1360">
        <v>105</v>
      </c>
      <c r="AJ1360">
        <v>105</v>
      </c>
      <c r="AN1360" s="5">
        <v>92</v>
      </c>
      <c r="AO1360" s="5">
        <v>89</v>
      </c>
      <c r="AP1360" s="5">
        <v>96</v>
      </c>
      <c r="AQ1360" s="5">
        <v>96</v>
      </c>
      <c r="AR1360" s="5">
        <v>100</v>
      </c>
      <c r="AS1360" s="5">
        <v>103</v>
      </c>
      <c r="AT1360" s="5">
        <v>101</v>
      </c>
      <c r="AU1360" s="5">
        <v>103</v>
      </c>
      <c r="AV1360" s="5">
        <v>109</v>
      </c>
      <c r="AW1360" s="5">
        <v>112</v>
      </c>
      <c r="AX1360" s="5">
        <v>112</v>
      </c>
      <c r="AY1360" s="5">
        <v>112</v>
      </c>
      <c r="AZ1360" s="5">
        <v>109</v>
      </c>
      <c r="BA1360" s="5">
        <v>103</v>
      </c>
      <c r="BB1360" s="5">
        <v>99</v>
      </c>
      <c r="BC1360" s="5">
        <v>97</v>
      </c>
      <c r="BD1360" s="5">
        <v>95</v>
      </c>
      <c r="BE1360" s="5">
        <v>96</v>
      </c>
      <c r="BF1360" s="5">
        <v>99</v>
      </c>
      <c r="BG1360" s="5">
        <v>100</v>
      </c>
      <c r="BH1360" s="5">
        <v>99</v>
      </c>
      <c r="BI1360" s="5">
        <v>95</v>
      </c>
      <c r="BJ1360" s="5">
        <v>95</v>
      </c>
      <c r="BK1360" s="5">
        <v>96</v>
      </c>
      <c r="BL1360" s="5">
        <v>100</v>
      </c>
      <c r="BM1360" s="5">
        <v>103</v>
      </c>
      <c r="BN1360" s="5">
        <v>106</v>
      </c>
      <c r="BO1360" s="5">
        <v>105</v>
      </c>
      <c r="BP1360" s="5">
        <v>96</v>
      </c>
      <c r="BQ1360" s="5">
        <v>97</v>
      </c>
      <c r="BR1360" s="5">
        <v>100</v>
      </c>
      <c r="BS1360">
        <v>103</v>
      </c>
      <c r="BT1360">
        <v>104</v>
      </c>
      <c r="BU1360">
        <v>107</v>
      </c>
      <c r="BV1360">
        <v>107</v>
      </c>
      <c r="BW1360">
        <v>106</v>
      </c>
      <c r="BX1360">
        <v>102</v>
      </c>
      <c r="BY1360">
        <v>98</v>
      </c>
      <c r="BZ1360">
        <v>100</v>
      </c>
      <c r="CA1360">
        <v>105</v>
      </c>
      <c r="CB1360">
        <v>107</v>
      </c>
      <c r="CC1360">
        <v>109</v>
      </c>
      <c r="CD1360">
        <v>106</v>
      </c>
      <c r="CE1360">
        <v>105</v>
      </c>
      <c r="CF1360">
        <v>104</v>
      </c>
      <c r="CG1360">
        <v>92</v>
      </c>
      <c r="CH1360">
        <v>99</v>
      </c>
      <c r="CI1360">
        <v>99</v>
      </c>
      <c r="CJ1360">
        <v>100</v>
      </c>
      <c r="CK1360">
        <v>103</v>
      </c>
      <c r="CL1360">
        <v>103</v>
      </c>
      <c r="CM1360">
        <v>103</v>
      </c>
      <c r="CN1360">
        <v>102</v>
      </c>
      <c r="CO1360">
        <v>101</v>
      </c>
      <c r="CP1360">
        <v>103</v>
      </c>
      <c r="CQ1360">
        <v>105</v>
      </c>
      <c r="CR1360">
        <v>104</v>
      </c>
      <c r="CS1360">
        <v>101</v>
      </c>
      <c r="CT1360">
        <v>100</v>
      </c>
      <c r="CU1360">
        <v>101</v>
      </c>
      <c r="CV1360">
        <v>102</v>
      </c>
      <c r="CW1360">
        <v>105</v>
      </c>
      <c r="CX1360" t="s">
        <v>5</v>
      </c>
      <c r="CY1360" t="s">
        <v>20</v>
      </c>
    </row>
    <row r="1361" spans="1:103" x14ac:dyDescent="0.25">
      <c r="A1361" t="s">
        <v>111</v>
      </c>
      <c r="B1361">
        <v>35.299999999999997</v>
      </c>
      <c r="C1361">
        <v>-117.9667</v>
      </c>
      <c r="D1361">
        <v>2011</v>
      </c>
      <c r="E1361" t="s">
        <v>1</v>
      </c>
      <c r="F1361">
        <v>162.69999999999999</v>
      </c>
      <c r="G1361">
        <v>1958</v>
      </c>
      <c r="H1361">
        <v>8</v>
      </c>
      <c r="I1361" t="s">
        <v>260</v>
      </c>
      <c r="J1361">
        <v>86</v>
      </c>
      <c r="K1361">
        <v>81</v>
      </c>
      <c r="L1361">
        <v>85</v>
      </c>
      <c r="M1361">
        <v>94</v>
      </c>
      <c r="N1361">
        <v>90</v>
      </c>
      <c r="O1361">
        <v>84</v>
      </c>
      <c r="P1361">
        <v>86</v>
      </c>
      <c r="Q1361">
        <v>80</v>
      </c>
      <c r="R1361">
        <v>85</v>
      </c>
      <c r="S1361">
        <v>86</v>
      </c>
      <c r="T1361">
        <v>86</v>
      </c>
      <c r="U1361">
        <v>80</v>
      </c>
      <c r="V1361">
        <v>87</v>
      </c>
      <c r="W1361">
        <v>96</v>
      </c>
      <c r="X1361">
        <v>100</v>
      </c>
      <c r="Y1361">
        <v>100</v>
      </c>
      <c r="Z1361">
        <v>103</v>
      </c>
      <c r="AA1361">
        <v>100</v>
      </c>
      <c r="AB1361">
        <v>99</v>
      </c>
      <c r="AC1361">
        <v>97</v>
      </c>
      <c r="AD1361">
        <v>100</v>
      </c>
      <c r="AE1361">
        <v>105</v>
      </c>
      <c r="AF1361">
        <v>97</v>
      </c>
      <c r="AG1361">
        <v>94</v>
      </c>
      <c r="AH1361">
        <v>105</v>
      </c>
      <c r="AI1361">
        <v>108</v>
      </c>
      <c r="AJ1361">
        <v>105</v>
      </c>
      <c r="AK1361">
        <v>96</v>
      </c>
      <c r="AL1361">
        <v>102</v>
      </c>
      <c r="AM1361">
        <v>96</v>
      </c>
      <c r="AN1361" s="5">
        <v>90</v>
      </c>
      <c r="AO1361" s="5">
        <v>93</v>
      </c>
      <c r="AP1361" s="5">
        <v>98</v>
      </c>
      <c r="AQ1361" s="5">
        <v>102</v>
      </c>
      <c r="AR1361" s="5">
        <v>104</v>
      </c>
      <c r="AS1361" s="5">
        <v>109</v>
      </c>
      <c r="AT1361" s="5">
        <v>107</v>
      </c>
      <c r="AU1361" s="5">
        <v>106</v>
      </c>
      <c r="AV1361" s="5">
        <v>112</v>
      </c>
      <c r="AW1361" s="5">
        <v>112</v>
      </c>
      <c r="AX1361" s="5">
        <v>111</v>
      </c>
      <c r="AY1361" s="5">
        <v>111</v>
      </c>
      <c r="AZ1361" s="5">
        <v>108</v>
      </c>
      <c r="BA1361" s="5">
        <v>101</v>
      </c>
      <c r="BB1361" s="5">
        <v>95</v>
      </c>
      <c r="BC1361" s="5">
        <v>93</v>
      </c>
      <c r="BD1361" s="5">
        <v>95</v>
      </c>
      <c r="BE1361" s="5">
        <v>96</v>
      </c>
      <c r="BF1361" s="5">
        <v>99</v>
      </c>
      <c r="BG1361" s="5">
        <v>102</v>
      </c>
      <c r="BH1361" s="5">
        <v>100</v>
      </c>
      <c r="BI1361" s="5">
        <v>97</v>
      </c>
      <c r="BJ1361" s="5">
        <v>95</v>
      </c>
      <c r="BK1361" s="5">
        <v>97</v>
      </c>
      <c r="BL1361" s="5">
        <v>101</v>
      </c>
      <c r="BM1361" s="5">
        <v>105</v>
      </c>
      <c r="BN1361" s="5">
        <v>107</v>
      </c>
      <c r="BO1361" s="5">
        <v>103</v>
      </c>
      <c r="BP1361" s="5">
        <v>102</v>
      </c>
      <c r="BQ1361" s="5">
        <v>101</v>
      </c>
      <c r="BR1361" s="5">
        <v>104</v>
      </c>
      <c r="BS1361">
        <v>105</v>
      </c>
      <c r="BT1361">
        <v>107</v>
      </c>
      <c r="BU1361">
        <v>107</v>
      </c>
      <c r="BV1361">
        <v>109</v>
      </c>
      <c r="BW1361">
        <v>109</v>
      </c>
      <c r="BX1361">
        <v>107</v>
      </c>
      <c r="BY1361">
        <v>103</v>
      </c>
      <c r="BZ1361">
        <v>103</v>
      </c>
      <c r="CA1361">
        <v>106</v>
      </c>
      <c r="CB1361">
        <v>110</v>
      </c>
      <c r="CC1361">
        <v>107</v>
      </c>
      <c r="CD1361">
        <v>110</v>
      </c>
      <c r="CE1361">
        <v>106</v>
      </c>
      <c r="CF1361">
        <v>108</v>
      </c>
      <c r="CG1361">
        <v>102</v>
      </c>
      <c r="CH1361">
        <v>101</v>
      </c>
      <c r="CI1361">
        <v>100</v>
      </c>
      <c r="CJ1361">
        <v>102</v>
      </c>
      <c r="CK1361">
        <v>104</v>
      </c>
      <c r="CL1361">
        <v>106</v>
      </c>
      <c r="CM1361">
        <v>105</v>
      </c>
      <c r="CN1361">
        <v>103</v>
      </c>
      <c r="CO1361">
        <v>104</v>
      </c>
      <c r="CP1361">
        <v>105</v>
      </c>
      <c r="CQ1361">
        <v>105</v>
      </c>
      <c r="CR1361">
        <v>108</v>
      </c>
      <c r="CS1361">
        <v>104</v>
      </c>
      <c r="CT1361">
        <v>103</v>
      </c>
      <c r="CU1361">
        <v>104</v>
      </c>
      <c r="CV1361">
        <v>105</v>
      </c>
      <c r="CW1361">
        <v>107</v>
      </c>
      <c r="CX1361" t="s">
        <v>5</v>
      </c>
      <c r="CY1361" t="s">
        <v>112</v>
      </c>
    </row>
    <row r="1362" spans="1:103" x14ac:dyDescent="0.25">
      <c r="A1362" t="s">
        <v>77</v>
      </c>
      <c r="B1362">
        <v>34.8536</v>
      </c>
      <c r="C1362">
        <v>-116.7869</v>
      </c>
      <c r="D1362">
        <v>1919</v>
      </c>
      <c r="E1362" t="s">
        <v>1</v>
      </c>
      <c r="F1362">
        <v>178.9</v>
      </c>
      <c r="G1362">
        <v>1958</v>
      </c>
      <c r="H1362">
        <v>8</v>
      </c>
      <c r="I1362" t="s">
        <v>260</v>
      </c>
      <c r="J1362">
        <v>91</v>
      </c>
      <c r="K1362">
        <v>88</v>
      </c>
      <c r="L1362">
        <v>88</v>
      </c>
      <c r="M1362">
        <v>97</v>
      </c>
      <c r="N1362">
        <v>95</v>
      </c>
      <c r="O1362">
        <v>92</v>
      </c>
      <c r="P1362">
        <v>87</v>
      </c>
      <c r="Q1362">
        <v>85</v>
      </c>
      <c r="R1362">
        <v>89</v>
      </c>
      <c r="S1362">
        <v>91</v>
      </c>
      <c r="T1362">
        <v>85</v>
      </c>
      <c r="U1362">
        <v>87</v>
      </c>
      <c r="V1362">
        <v>86</v>
      </c>
      <c r="W1362">
        <v>95</v>
      </c>
      <c r="X1362">
        <v>100</v>
      </c>
      <c r="Y1362">
        <v>97</v>
      </c>
      <c r="Z1362">
        <v>102</v>
      </c>
      <c r="AA1362">
        <v>100</v>
      </c>
      <c r="AB1362">
        <v>99</v>
      </c>
      <c r="AC1362">
        <v>98</v>
      </c>
      <c r="AD1362">
        <v>99</v>
      </c>
      <c r="AE1362">
        <v>103</v>
      </c>
      <c r="AF1362">
        <v>104</v>
      </c>
      <c r="AG1362">
        <v>99</v>
      </c>
      <c r="AH1362">
        <v>104</v>
      </c>
      <c r="AI1362">
        <v>108</v>
      </c>
      <c r="AJ1362">
        <v>110</v>
      </c>
      <c r="AK1362">
        <v>107</v>
      </c>
      <c r="AL1362">
        <v>99</v>
      </c>
      <c r="AM1362">
        <v>96</v>
      </c>
      <c r="AN1362" s="5">
        <v>96</v>
      </c>
      <c r="AO1362" s="5">
        <v>96</v>
      </c>
      <c r="AP1362" s="5">
        <v>98</v>
      </c>
      <c r="AQ1362" s="5">
        <v>99</v>
      </c>
      <c r="AR1362" s="5">
        <v>100</v>
      </c>
      <c r="AS1362" s="5">
        <v>107</v>
      </c>
      <c r="AT1362" s="5">
        <v>104</v>
      </c>
      <c r="AU1362" s="5">
        <v>109</v>
      </c>
      <c r="AV1362" s="5">
        <v>111</v>
      </c>
      <c r="AW1362" s="5">
        <v>112</v>
      </c>
      <c r="AX1362" s="5">
        <v>113</v>
      </c>
      <c r="AY1362" s="5">
        <v>113</v>
      </c>
      <c r="AZ1362" s="5">
        <v>109</v>
      </c>
      <c r="BA1362" s="5">
        <v>103</v>
      </c>
      <c r="BB1362" s="5">
        <v>100</v>
      </c>
      <c r="BC1362" s="5">
        <v>98</v>
      </c>
      <c r="BD1362" s="5">
        <v>95</v>
      </c>
      <c r="BE1362" s="5">
        <v>96</v>
      </c>
      <c r="BF1362" s="5">
        <v>99</v>
      </c>
      <c r="BG1362" s="5">
        <v>100</v>
      </c>
      <c r="BH1362" s="5">
        <v>100</v>
      </c>
      <c r="BI1362" s="5">
        <v>96</v>
      </c>
      <c r="BJ1362" s="5">
        <v>96</v>
      </c>
      <c r="BK1362" s="5">
        <v>98</v>
      </c>
      <c r="BL1362" s="5">
        <v>101</v>
      </c>
      <c r="BM1362" s="5">
        <v>102</v>
      </c>
      <c r="BN1362" s="5">
        <v>108</v>
      </c>
      <c r="BO1362" s="5">
        <v>101</v>
      </c>
      <c r="BP1362" s="5">
        <v>96</v>
      </c>
      <c r="BQ1362" s="5">
        <v>96</v>
      </c>
      <c r="BR1362" s="5">
        <v>101</v>
      </c>
      <c r="BS1362">
        <v>104</v>
      </c>
      <c r="BT1362">
        <v>103</v>
      </c>
      <c r="BU1362">
        <v>107</v>
      </c>
      <c r="BV1362">
        <v>105</v>
      </c>
      <c r="BW1362">
        <v>106</v>
      </c>
      <c r="BX1362">
        <v>98</v>
      </c>
      <c r="BY1362">
        <v>93</v>
      </c>
      <c r="BZ1362">
        <v>93</v>
      </c>
      <c r="CA1362">
        <v>102</v>
      </c>
      <c r="CB1362">
        <v>105</v>
      </c>
      <c r="CC1362">
        <v>107</v>
      </c>
      <c r="CD1362">
        <v>103</v>
      </c>
      <c r="CE1362">
        <v>104</v>
      </c>
      <c r="CF1362">
        <v>107</v>
      </c>
      <c r="CG1362">
        <v>91</v>
      </c>
      <c r="CH1362">
        <v>96</v>
      </c>
      <c r="CI1362">
        <v>99</v>
      </c>
      <c r="CJ1362">
        <v>100</v>
      </c>
      <c r="CK1362">
        <v>102</v>
      </c>
      <c r="CL1362">
        <v>102</v>
      </c>
      <c r="CM1362">
        <v>103</v>
      </c>
      <c r="CN1362">
        <v>103</v>
      </c>
      <c r="CO1362">
        <v>101</v>
      </c>
      <c r="CP1362">
        <v>104</v>
      </c>
      <c r="CQ1362">
        <v>105</v>
      </c>
      <c r="CR1362">
        <v>106</v>
      </c>
      <c r="CS1362">
        <v>102</v>
      </c>
      <c r="CT1362">
        <v>101</v>
      </c>
      <c r="CU1362">
        <v>102</v>
      </c>
      <c r="CV1362">
        <v>102</v>
      </c>
      <c r="CW1362">
        <v>106</v>
      </c>
      <c r="CX1362" t="s">
        <v>5</v>
      </c>
      <c r="CY1362" t="s">
        <v>78</v>
      </c>
    </row>
    <row r="1363" spans="1:103" x14ac:dyDescent="0.25">
      <c r="A1363" t="s">
        <v>103</v>
      </c>
      <c r="B1363">
        <v>36.234699999999997</v>
      </c>
      <c r="C1363">
        <v>-115.1164</v>
      </c>
      <c r="D1363">
        <v>1898</v>
      </c>
      <c r="E1363" t="s">
        <v>1</v>
      </c>
      <c r="F1363">
        <v>158.69999999999999</v>
      </c>
      <c r="G1363">
        <v>1958</v>
      </c>
      <c r="H1363">
        <v>8</v>
      </c>
      <c r="I1363" t="s">
        <v>260</v>
      </c>
      <c r="J1363">
        <v>96</v>
      </c>
      <c r="K1363">
        <v>94</v>
      </c>
      <c r="L1363">
        <v>94</v>
      </c>
      <c r="M1363">
        <v>100</v>
      </c>
      <c r="N1363">
        <v>102</v>
      </c>
      <c r="O1363">
        <v>99</v>
      </c>
      <c r="P1363">
        <v>94</v>
      </c>
      <c r="Q1363">
        <v>91</v>
      </c>
      <c r="R1363">
        <v>97</v>
      </c>
      <c r="S1363">
        <v>98</v>
      </c>
      <c r="T1363">
        <v>93</v>
      </c>
      <c r="U1363">
        <v>90</v>
      </c>
      <c r="V1363">
        <v>92</v>
      </c>
      <c r="W1363">
        <v>98</v>
      </c>
      <c r="X1363">
        <v>103</v>
      </c>
      <c r="Y1363">
        <v>107</v>
      </c>
      <c r="Z1363">
        <v>108</v>
      </c>
      <c r="AA1363">
        <v>108</v>
      </c>
      <c r="AB1363">
        <v>105</v>
      </c>
      <c r="AC1363">
        <v>106</v>
      </c>
      <c r="AD1363">
        <v>106</v>
      </c>
      <c r="AE1363">
        <v>107</v>
      </c>
      <c r="AF1363">
        <v>107</v>
      </c>
      <c r="AG1363">
        <v>106</v>
      </c>
      <c r="AH1363">
        <v>109</v>
      </c>
      <c r="AI1363">
        <v>111</v>
      </c>
      <c r="AJ1363">
        <v>113</v>
      </c>
      <c r="AK1363">
        <v>110</v>
      </c>
      <c r="AL1363">
        <v>103</v>
      </c>
      <c r="AM1363">
        <v>102</v>
      </c>
      <c r="AN1363" s="5">
        <v>103</v>
      </c>
      <c r="AO1363" s="5">
        <v>101</v>
      </c>
      <c r="AP1363" s="5">
        <v>104</v>
      </c>
      <c r="AQ1363" s="5">
        <v>106</v>
      </c>
      <c r="AR1363" s="5">
        <v>107</v>
      </c>
      <c r="AS1363" s="5">
        <v>109</v>
      </c>
      <c r="AT1363" s="5">
        <v>111</v>
      </c>
      <c r="AU1363" s="5">
        <v>111</v>
      </c>
      <c r="AV1363" s="5">
        <v>112</v>
      </c>
      <c r="AW1363" s="5">
        <v>115</v>
      </c>
      <c r="AX1363" s="5">
        <v>115</v>
      </c>
      <c r="AY1363" s="5">
        <v>116</v>
      </c>
      <c r="AZ1363" s="5">
        <v>115</v>
      </c>
      <c r="BA1363" s="5">
        <v>108</v>
      </c>
      <c r="BB1363" s="5">
        <v>104</v>
      </c>
      <c r="BC1363" s="5">
        <v>102</v>
      </c>
      <c r="BD1363" s="5">
        <v>100</v>
      </c>
      <c r="BE1363" s="5">
        <v>102</v>
      </c>
      <c r="BF1363" s="5">
        <v>105</v>
      </c>
      <c r="BG1363" s="5">
        <v>106</v>
      </c>
      <c r="BH1363" s="5">
        <v>105</v>
      </c>
      <c r="BI1363" s="5">
        <v>97</v>
      </c>
      <c r="BJ1363" s="5">
        <v>103</v>
      </c>
      <c r="BK1363" s="5">
        <v>103</v>
      </c>
      <c r="BL1363" s="5">
        <v>105</v>
      </c>
      <c r="BM1363" s="5">
        <v>108</v>
      </c>
      <c r="BN1363" s="5">
        <v>111</v>
      </c>
      <c r="BO1363" s="5">
        <v>109</v>
      </c>
      <c r="BP1363" s="5">
        <v>102</v>
      </c>
      <c r="BQ1363" s="5">
        <v>104</v>
      </c>
      <c r="BR1363" s="5">
        <v>107</v>
      </c>
      <c r="BS1363">
        <v>108</v>
      </c>
      <c r="BT1363">
        <v>111</v>
      </c>
      <c r="BU1363">
        <v>112</v>
      </c>
      <c r="BV1363">
        <v>112</v>
      </c>
      <c r="BW1363">
        <v>109</v>
      </c>
      <c r="BX1363">
        <v>105</v>
      </c>
      <c r="BY1363">
        <v>96</v>
      </c>
      <c r="BZ1363">
        <v>104</v>
      </c>
      <c r="CA1363">
        <v>111</v>
      </c>
      <c r="CB1363">
        <v>114</v>
      </c>
      <c r="CC1363">
        <v>113</v>
      </c>
      <c r="CD1363">
        <v>115</v>
      </c>
      <c r="CE1363">
        <v>107</v>
      </c>
      <c r="CF1363">
        <v>107</v>
      </c>
      <c r="CG1363">
        <v>98</v>
      </c>
      <c r="CH1363">
        <v>104</v>
      </c>
      <c r="CI1363">
        <v>106</v>
      </c>
      <c r="CJ1363">
        <v>107</v>
      </c>
      <c r="CK1363">
        <v>109</v>
      </c>
      <c r="CL1363">
        <v>109</v>
      </c>
      <c r="CM1363">
        <v>106</v>
      </c>
      <c r="CN1363">
        <v>109</v>
      </c>
      <c r="CO1363">
        <v>107</v>
      </c>
      <c r="CP1363">
        <v>109</v>
      </c>
      <c r="CQ1363">
        <v>111</v>
      </c>
      <c r="CR1363">
        <v>110</v>
      </c>
      <c r="CS1363">
        <v>109</v>
      </c>
      <c r="CT1363">
        <v>105</v>
      </c>
      <c r="CU1363">
        <v>108</v>
      </c>
      <c r="CV1363">
        <v>108</v>
      </c>
      <c r="CW1363">
        <v>110</v>
      </c>
      <c r="CX1363" t="s">
        <v>2</v>
      </c>
      <c r="CY1363" t="s">
        <v>104</v>
      </c>
    </row>
    <row r="1364" spans="1:103" x14ac:dyDescent="0.25">
      <c r="A1364" t="s">
        <v>93</v>
      </c>
      <c r="B1364">
        <v>36.25</v>
      </c>
      <c r="C1364">
        <v>-115.0333</v>
      </c>
      <c r="D1364">
        <v>1880</v>
      </c>
      <c r="E1364" t="s">
        <v>1</v>
      </c>
      <c r="F1364">
        <v>165.8</v>
      </c>
      <c r="G1364">
        <v>1958</v>
      </c>
      <c r="H1364">
        <v>8</v>
      </c>
      <c r="I1364" t="s">
        <v>260</v>
      </c>
      <c r="J1364">
        <v>93</v>
      </c>
      <c r="K1364">
        <v>93</v>
      </c>
      <c r="L1364">
        <v>91</v>
      </c>
      <c r="M1364">
        <v>98</v>
      </c>
      <c r="N1364">
        <v>100</v>
      </c>
      <c r="O1364">
        <v>96</v>
      </c>
      <c r="P1364">
        <v>92</v>
      </c>
      <c r="Q1364">
        <v>90</v>
      </c>
      <c r="R1364">
        <v>95</v>
      </c>
      <c r="S1364">
        <v>95</v>
      </c>
      <c r="T1364">
        <v>90</v>
      </c>
      <c r="U1364">
        <v>87</v>
      </c>
      <c r="V1364">
        <v>90</v>
      </c>
      <c r="W1364">
        <v>96</v>
      </c>
      <c r="X1364">
        <v>102</v>
      </c>
      <c r="Y1364">
        <v>105</v>
      </c>
      <c r="Z1364">
        <v>104</v>
      </c>
      <c r="AA1364">
        <v>105</v>
      </c>
      <c r="AB1364">
        <v>102</v>
      </c>
      <c r="AC1364">
        <v>104</v>
      </c>
      <c r="AD1364">
        <v>102</v>
      </c>
      <c r="AE1364">
        <v>106</v>
      </c>
      <c r="AF1364">
        <v>106</v>
      </c>
      <c r="AG1364">
        <v>104</v>
      </c>
      <c r="AH1364">
        <v>108</v>
      </c>
      <c r="AI1364">
        <v>109</v>
      </c>
      <c r="AJ1364">
        <v>110</v>
      </c>
      <c r="AK1364">
        <v>108</v>
      </c>
      <c r="AL1364">
        <v>101</v>
      </c>
      <c r="AM1364">
        <v>100</v>
      </c>
      <c r="AN1364" s="5">
        <v>100</v>
      </c>
      <c r="AO1364" s="5">
        <v>99</v>
      </c>
      <c r="AP1364" s="5">
        <v>102</v>
      </c>
      <c r="AQ1364" s="5">
        <v>103</v>
      </c>
      <c r="AR1364" s="5">
        <v>106</v>
      </c>
      <c r="AS1364" s="5">
        <v>105</v>
      </c>
      <c r="AT1364" s="5">
        <v>108</v>
      </c>
      <c r="AU1364" s="5">
        <v>108</v>
      </c>
      <c r="AV1364" s="5">
        <v>110</v>
      </c>
      <c r="AW1364" s="5">
        <v>114</v>
      </c>
      <c r="AX1364" s="5">
        <v>112</v>
      </c>
      <c r="AY1364" s="5">
        <v>113</v>
      </c>
      <c r="AZ1364" s="5">
        <v>112</v>
      </c>
      <c r="BA1364" s="5">
        <v>106</v>
      </c>
      <c r="BB1364" s="5">
        <v>101</v>
      </c>
      <c r="BC1364" s="5">
        <v>99</v>
      </c>
      <c r="BD1364" s="5">
        <v>98</v>
      </c>
      <c r="BE1364" s="5">
        <v>99</v>
      </c>
      <c r="BF1364" s="5">
        <v>101</v>
      </c>
      <c r="BG1364" s="5">
        <v>104</v>
      </c>
      <c r="BH1364" s="5">
        <v>101</v>
      </c>
      <c r="BI1364" s="5">
        <v>104</v>
      </c>
      <c r="BJ1364" s="5">
        <v>100</v>
      </c>
      <c r="BK1364" s="5">
        <v>100</v>
      </c>
      <c r="BL1364" s="5">
        <v>101</v>
      </c>
      <c r="BM1364" s="5">
        <v>103</v>
      </c>
      <c r="BN1364" s="5">
        <v>108</v>
      </c>
      <c r="BO1364" s="5">
        <v>105</v>
      </c>
      <c r="BP1364" s="5">
        <v>97</v>
      </c>
      <c r="BQ1364" s="5">
        <v>99</v>
      </c>
      <c r="BR1364" s="5">
        <v>101</v>
      </c>
      <c r="BS1364">
        <v>107</v>
      </c>
      <c r="BT1364">
        <v>108</v>
      </c>
      <c r="BU1364">
        <v>109</v>
      </c>
      <c r="BV1364">
        <v>108</v>
      </c>
      <c r="BW1364">
        <v>105</v>
      </c>
      <c r="BX1364">
        <v>103</v>
      </c>
      <c r="BY1364">
        <v>93</v>
      </c>
      <c r="BZ1364">
        <v>101</v>
      </c>
      <c r="CA1364">
        <v>107</v>
      </c>
      <c r="CB1364">
        <v>110</v>
      </c>
      <c r="CC1364">
        <v>110</v>
      </c>
      <c r="CD1364">
        <v>111</v>
      </c>
      <c r="CE1364">
        <v>103</v>
      </c>
      <c r="CF1364">
        <v>103</v>
      </c>
      <c r="CG1364">
        <v>96</v>
      </c>
      <c r="CH1364">
        <v>102</v>
      </c>
      <c r="CI1364">
        <v>102</v>
      </c>
      <c r="CJ1364">
        <v>103</v>
      </c>
      <c r="CK1364">
        <v>106</v>
      </c>
      <c r="CL1364">
        <v>105</v>
      </c>
      <c r="CM1364">
        <v>102</v>
      </c>
      <c r="CN1364">
        <v>105</v>
      </c>
      <c r="CO1364">
        <v>102</v>
      </c>
      <c r="CP1364">
        <v>105</v>
      </c>
      <c r="CQ1364">
        <v>109</v>
      </c>
      <c r="CR1364">
        <v>104</v>
      </c>
      <c r="CS1364">
        <v>104</v>
      </c>
      <c r="CT1364">
        <v>102</v>
      </c>
      <c r="CU1364">
        <v>104</v>
      </c>
      <c r="CV1364">
        <v>105</v>
      </c>
      <c r="CW1364">
        <v>107</v>
      </c>
      <c r="CX1364" t="s">
        <v>2</v>
      </c>
      <c r="CY1364" t="s">
        <v>94</v>
      </c>
    </row>
    <row r="1365" spans="1:103" x14ac:dyDescent="0.25">
      <c r="A1365" t="s">
        <v>45</v>
      </c>
      <c r="B1365">
        <v>35.763599999999997</v>
      </c>
      <c r="C1365">
        <v>-117.3908</v>
      </c>
      <c r="D1365">
        <v>1695</v>
      </c>
      <c r="E1365" t="s">
        <v>1</v>
      </c>
      <c r="F1365">
        <v>90.8</v>
      </c>
      <c r="G1365">
        <v>1958</v>
      </c>
      <c r="H1365">
        <v>8</v>
      </c>
      <c r="I1365" t="s">
        <v>260</v>
      </c>
      <c r="J1365">
        <v>91</v>
      </c>
      <c r="K1365">
        <v>87</v>
      </c>
      <c r="L1365">
        <v>95</v>
      </c>
      <c r="M1365">
        <v>95</v>
      </c>
      <c r="N1365">
        <v>93</v>
      </c>
      <c r="O1365">
        <v>91</v>
      </c>
      <c r="P1365">
        <v>87</v>
      </c>
      <c r="Q1365">
        <v>88</v>
      </c>
      <c r="R1365">
        <v>92</v>
      </c>
      <c r="S1365">
        <v>91</v>
      </c>
      <c r="T1365">
        <v>85</v>
      </c>
      <c r="U1365">
        <v>87</v>
      </c>
      <c r="V1365">
        <v>87</v>
      </c>
      <c r="W1365">
        <v>96</v>
      </c>
      <c r="X1365">
        <v>102</v>
      </c>
      <c r="Y1365">
        <v>100</v>
      </c>
      <c r="Z1365">
        <v>103</v>
      </c>
      <c r="AA1365">
        <v>101</v>
      </c>
      <c r="AB1365">
        <v>101</v>
      </c>
      <c r="AC1365">
        <v>100</v>
      </c>
      <c r="AD1365">
        <v>101</v>
      </c>
      <c r="AE1365">
        <v>105</v>
      </c>
      <c r="AF1365">
        <v>102</v>
      </c>
      <c r="AG1365">
        <v>103</v>
      </c>
      <c r="AH1365">
        <v>105</v>
      </c>
      <c r="AI1365">
        <v>108</v>
      </c>
      <c r="AJ1365">
        <v>109</v>
      </c>
      <c r="AK1365">
        <v>109</v>
      </c>
      <c r="AL1365">
        <v>98</v>
      </c>
      <c r="AM1365">
        <v>97</v>
      </c>
      <c r="AN1365" s="5">
        <v>98</v>
      </c>
      <c r="AO1365" s="5">
        <v>98</v>
      </c>
      <c r="AP1365" s="5">
        <v>100</v>
      </c>
      <c r="AQ1365" s="5">
        <v>103</v>
      </c>
      <c r="AR1365" s="5">
        <v>105</v>
      </c>
      <c r="AS1365" s="5">
        <v>108</v>
      </c>
      <c r="AT1365" s="5">
        <v>107</v>
      </c>
      <c r="AU1365" s="5">
        <v>109</v>
      </c>
      <c r="AV1365" s="5">
        <v>111</v>
      </c>
      <c r="AW1365" s="5">
        <v>113</v>
      </c>
      <c r="AX1365" s="5">
        <v>112</v>
      </c>
      <c r="AY1365" s="5">
        <v>114</v>
      </c>
      <c r="AZ1365" s="5">
        <v>112</v>
      </c>
      <c r="BA1365" s="5">
        <v>107</v>
      </c>
      <c r="BB1365" s="5">
        <v>104</v>
      </c>
      <c r="BC1365" s="5">
        <v>99</v>
      </c>
      <c r="BD1365" s="5">
        <v>96</v>
      </c>
      <c r="BE1365" s="5">
        <v>96</v>
      </c>
      <c r="BF1365" s="5">
        <v>100</v>
      </c>
      <c r="BG1365" s="5">
        <v>103</v>
      </c>
      <c r="BH1365" s="5">
        <v>101</v>
      </c>
      <c r="BI1365" s="5">
        <v>97</v>
      </c>
      <c r="BJ1365" s="5">
        <v>96</v>
      </c>
      <c r="BK1365" s="5">
        <v>96</v>
      </c>
      <c r="BL1365" s="5">
        <v>101</v>
      </c>
      <c r="BM1365" s="5">
        <v>105</v>
      </c>
      <c r="BN1365" s="5">
        <v>108</v>
      </c>
      <c r="BO1365" s="5">
        <v>106</v>
      </c>
      <c r="BP1365" s="5">
        <v>104</v>
      </c>
      <c r="BQ1365" s="5">
        <v>103</v>
      </c>
      <c r="BR1365" s="5">
        <v>105</v>
      </c>
      <c r="BS1365">
        <v>106</v>
      </c>
      <c r="BT1365">
        <v>107</v>
      </c>
      <c r="BU1365">
        <v>110</v>
      </c>
      <c r="BV1365">
        <v>111</v>
      </c>
      <c r="BW1365">
        <v>109</v>
      </c>
      <c r="BX1365">
        <v>107</v>
      </c>
      <c r="BY1365">
        <v>104</v>
      </c>
      <c r="BZ1365">
        <v>103</v>
      </c>
      <c r="CA1365">
        <v>107</v>
      </c>
      <c r="CB1365">
        <v>110</v>
      </c>
      <c r="CC1365">
        <v>112</v>
      </c>
      <c r="CD1365">
        <v>112</v>
      </c>
      <c r="CE1365">
        <v>109</v>
      </c>
      <c r="CF1365">
        <v>108</v>
      </c>
      <c r="CG1365">
        <v>99</v>
      </c>
      <c r="CH1365">
        <v>102</v>
      </c>
      <c r="CI1365">
        <v>102</v>
      </c>
      <c r="CJ1365">
        <v>103</v>
      </c>
      <c r="CK1365">
        <v>105</v>
      </c>
      <c r="CL1365">
        <v>107</v>
      </c>
      <c r="CM1365">
        <v>107</v>
      </c>
      <c r="CN1365">
        <v>105</v>
      </c>
      <c r="CO1365">
        <v>104</v>
      </c>
      <c r="CP1365">
        <v>105</v>
      </c>
      <c r="CQ1365">
        <v>107</v>
      </c>
      <c r="CR1365">
        <v>107</v>
      </c>
      <c r="CS1365">
        <v>105</v>
      </c>
      <c r="CT1365">
        <v>104</v>
      </c>
      <c r="CU1365">
        <v>103</v>
      </c>
      <c r="CV1365">
        <v>111</v>
      </c>
      <c r="CW1365">
        <v>109</v>
      </c>
      <c r="CX1365" t="s">
        <v>5</v>
      </c>
      <c r="CY1365" t="s">
        <v>46</v>
      </c>
    </row>
    <row r="1366" spans="1:103" x14ac:dyDescent="0.25">
      <c r="A1366" t="s">
        <v>63</v>
      </c>
      <c r="B1366">
        <v>36.549999999999997</v>
      </c>
      <c r="C1366">
        <v>-114.45829999999999</v>
      </c>
      <c r="D1366">
        <v>1294</v>
      </c>
      <c r="E1366" t="s">
        <v>1</v>
      </c>
      <c r="F1366">
        <v>215.3</v>
      </c>
      <c r="G1366">
        <v>1958</v>
      </c>
      <c r="H1366">
        <v>8</v>
      </c>
      <c r="I1366" t="s">
        <v>260</v>
      </c>
      <c r="J1366">
        <v>96</v>
      </c>
      <c r="K1366">
        <v>97</v>
      </c>
      <c r="L1366">
        <v>97</v>
      </c>
      <c r="M1366">
        <v>91</v>
      </c>
      <c r="N1366">
        <v>100</v>
      </c>
      <c r="O1366">
        <v>102</v>
      </c>
      <c r="P1366">
        <v>101</v>
      </c>
      <c r="Q1366">
        <v>96</v>
      </c>
      <c r="R1366">
        <v>91</v>
      </c>
      <c r="S1366">
        <v>94</v>
      </c>
      <c r="T1366">
        <v>95</v>
      </c>
      <c r="U1366">
        <v>94</v>
      </c>
      <c r="V1366">
        <v>93</v>
      </c>
      <c r="W1366">
        <v>90</v>
      </c>
      <c r="X1366">
        <v>98</v>
      </c>
      <c r="Y1366">
        <v>101</v>
      </c>
      <c r="Z1366">
        <v>104</v>
      </c>
      <c r="AA1366">
        <v>105</v>
      </c>
      <c r="AB1366">
        <v>106</v>
      </c>
      <c r="AC1366">
        <v>105</v>
      </c>
      <c r="AD1366">
        <v>105</v>
      </c>
      <c r="AE1366">
        <v>100</v>
      </c>
      <c r="AF1366">
        <v>104</v>
      </c>
      <c r="AG1366">
        <v>109</v>
      </c>
      <c r="AH1366">
        <v>103</v>
      </c>
      <c r="AI1366">
        <v>105</v>
      </c>
      <c r="AJ1366">
        <v>108</v>
      </c>
      <c r="AK1366">
        <v>109</v>
      </c>
      <c r="AL1366">
        <v>111</v>
      </c>
      <c r="AM1366">
        <v>107</v>
      </c>
      <c r="AN1366" s="5">
        <v>102</v>
      </c>
      <c r="AO1366" s="5">
        <v>102</v>
      </c>
      <c r="AP1366" s="5">
        <v>104</v>
      </c>
      <c r="AQ1366" s="5">
        <v>104</v>
      </c>
      <c r="AR1366" s="5">
        <v>105</v>
      </c>
      <c r="AS1366" s="5">
        <v>106</v>
      </c>
      <c r="AT1366" s="5">
        <v>109</v>
      </c>
      <c r="AU1366" s="5">
        <v>109</v>
      </c>
      <c r="AV1366" s="5">
        <v>112</v>
      </c>
      <c r="AW1366" s="5">
        <v>111</v>
      </c>
      <c r="AX1366" s="5">
        <v>114</v>
      </c>
      <c r="AY1366" s="5">
        <v>115</v>
      </c>
      <c r="AZ1366" s="5">
        <v>117</v>
      </c>
      <c r="BA1366" s="5">
        <v>114</v>
      </c>
      <c r="BB1366" s="5">
        <v>110</v>
      </c>
      <c r="BC1366" s="5">
        <v>111</v>
      </c>
      <c r="BD1366" s="5">
        <v>102</v>
      </c>
      <c r="BE1366" s="5">
        <v>102</v>
      </c>
      <c r="BF1366" s="5">
        <v>103</v>
      </c>
      <c r="BG1366" s="5">
        <v>103</v>
      </c>
      <c r="BH1366" s="5">
        <v>105</v>
      </c>
      <c r="BI1366" s="5">
        <v>106</v>
      </c>
      <c r="BJ1366" s="5">
        <v>106</v>
      </c>
      <c r="BK1366" s="5">
        <v>104</v>
      </c>
      <c r="BL1366" s="5">
        <v>104</v>
      </c>
      <c r="BM1366" s="5">
        <v>105</v>
      </c>
      <c r="BN1366" s="5">
        <v>105</v>
      </c>
      <c r="BO1366" s="5">
        <v>108</v>
      </c>
      <c r="BP1366" s="5">
        <v>107</v>
      </c>
      <c r="BQ1366" s="5">
        <v>101</v>
      </c>
      <c r="BR1366" s="5">
        <v>98</v>
      </c>
      <c r="BS1366">
        <v>106</v>
      </c>
      <c r="BT1366">
        <v>109</v>
      </c>
      <c r="BU1366">
        <v>111</v>
      </c>
      <c r="BV1366">
        <v>111</v>
      </c>
      <c r="BW1366">
        <v>109</v>
      </c>
      <c r="BX1366">
        <v>108</v>
      </c>
      <c r="BY1366">
        <v>107</v>
      </c>
      <c r="BZ1366">
        <v>97</v>
      </c>
      <c r="CA1366">
        <v>105</v>
      </c>
      <c r="CB1366">
        <v>111</v>
      </c>
      <c r="CC1366">
        <v>115</v>
      </c>
      <c r="CD1366">
        <v>110</v>
      </c>
      <c r="CE1366">
        <v>110</v>
      </c>
      <c r="CF1366">
        <v>108</v>
      </c>
      <c r="CG1366">
        <v>110</v>
      </c>
      <c r="CH1366">
        <v>101</v>
      </c>
      <c r="CI1366">
        <v>107</v>
      </c>
      <c r="CJ1366">
        <v>107</v>
      </c>
      <c r="CK1366">
        <v>106</v>
      </c>
      <c r="CL1366">
        <v>108</v>
      </c>
      <c r="CM1366">
        <v>108</v>
      </c>
      <c r="CN1366">
        <v>106</v>
      </c>
      <c r="CO1366">
        <v>107</v>
      </c>
      <c r="CP1366">
        <v>106</v>
      </c>
      <c r="CQ1366">
        <v>107</v>
      </c>
      <c r="CR1366">
        <v>108</v>
      </c>
      <c r="CS1366">
        <v>109</v>
      </c>
      <c r="CT1366">
        <v>111</v>
      </c>
      <c r="CU1366">
        <v>104</v>
      </c>
      <c r="CV1366">
        <v>104</v>
      </c>
      <c r="CW1366">
        <v>106</v>
      </c>
      <c r="CX1366" t="s">
        <v>2</v>
      </c>
      <c r="CY1366" t="s">
        <v>64</v>
      </c>
    </row>
    <row r="1367" spans="1:103" x14ac:dyDescent="0.25">
      <c r="A1367" t="s">
        <v>105</v>
      </c>
      <c r="B1367">
        <v>35.383299999999998</v>
      </c>
      <c r="C1367">
        <v>-116.11669999999999</v>
      </c>
      <c r="D1367">
        <v>1050</v>
      </c>
      <c r="E1367" t="s">
        <v>1</v>
      </c>
      <c r="F1367">
        <v>137.6</v>
      </c>
      <c r="G1367">
        <v>1958</v>
      </c>
      <c r="H1367">
        <v>8</v>
      </c>
      <c r="I1367" t="s">
        <v>260</v>
      </c>
      <c r="J1367">
        <v>97</v>
      </c>
      <c r="K1367">
        <v>93</v>
      </c>
      <c r="L1367">
        <v>93</v>
      </c>
      <c r="M1367">
        <v>100</v>
      </c>
      <c r="N1367">
        <v>102</v>
      </c>
      <c r="O1367">
        <v>96</v>
      </c>
      <c r="P1367">
        <v>93</v>
      </c>
      <c r="Q1367">
        <v>92</v>
      </c>
      <c r="R1367">
        <v>95</v>
      </c>
      <c r="S1367">
        <v>95</v>
      </c>
      <c r="T1367">
        <v>92</v>
      </c>
      <c r="U1367">
        <v>91</v>
      </c>
      <c r="V1367">
        <v>90</v>
      </c>
      <c r="W1367">
        <v>100</v>
      </c>
      <c r="X1367">
        <v>105</v>
      </c>
      <c r="Y1367">
        <v>108</v>
      </c>
      <c r="Z1367">
        <v>108</v>
      </c>
      <c r="AA1367">
        <v>107</v>
      </c>
      <c r="AB1367">
        <v>105</v>
      </c>
      <c r="AC1367">
        <v>105</v>
      </c>
      <c r="AD1367">
        <v>102</v>
      </c>
      <c r="AE1367">
        <v>109</v>
      </c>
      <c r="AF1367">
        <v>110</v>
      </c>
      <c r="AG1367">
        <v>106</v>
      </c>
      <c r="AH1367">
        <v>110</v>
      </c>
      <c r="AI1367">
        <v>111</v>
      </c>
      <c r="AJ1367">
        <v>112</v>
      </c>
      <c r="AK1367">
        <v>112</v>
      </c>
      <c r="AL1367">
        <v>106</v>
      </c>
      <c r="AM1367">
        <v>100</v>
      </c>
      <c r="AN1367" s="5">
        <v>103</v>
      </c>
      <c r="AO1367" s="5">
        <v>102</v>
      </c>
      <c r="AP1367" s="5">
        <v>103</v>
      </c>
      <c r="AQ1367" s="5">
        <v>106</v>
      </c>
      <c r="AR1367" s="5">
        <v>107</v>
      </c>
      <c r="AS1367" s="5">
        <v>110</v>
      </c>
      <c r="AT1367" s="5">
        <v>110</v>
      </c>
      <c r="AU1367" s="5">
        <v>112</v>
      </c>
      <c r="AV1367" s="5">
        <v>116</v>
      </c>
      <c r="AW1367" s="5">
        <v>118</v>
      </c>
      <c r="AX1367" s="5">
        <v>119</v>
      </c>
      <c r="AY1367" s="5">
        <v>119</v>
      </c>
      <c r="AZ1367" s="5">
        <v>118</v>
      </c>
      <c r="BA1367" s="5">
        <v>110</v>
      </c>
      <c r="BB1367" s="5">
        <v>107</v>
      </c>
      <c r="BC1367" s="5">
        <v>104</v>
      </c>
      <c r="BD1367" s="5">
        <v>99</v>
      </c>
      <c r="BE1367" s="5">
        <v>101</v>
      </c>
      <c r="BF1367" s="5">
        <v>106</v>
      </c>
      <c r="BG1367" s="5">
        <v>106</v>
      </c>
      <c r="BH1367" s="5">
        <v>104</v>
      </c>
      <c r="BI1367" s="5">
        <v>100</v>
      </c>
      <c r="BJ1367" s="5">
        <v>101</v>
      </c>
      <c r="BK1367" s="5">
        <v>101</v>
      </c>
      <c r="BL1367" s="5">
        <v>104</v>
      </c>
      <c r="BM1367" s="5">
        <v>108</v>
      </c>
      <c r="BN1367" s="5">
        <v>111</v>
      </c>
      <c r="BO1367" s="5">
        <v>110</v>
      </c>
      <c r="BP1367" s="5">
        <v>111</v>
      </c>
      <c r="BQ1367" s="5">
        <v>104</v>
      </c>
      <c r="BR1367" s="5">
        <v>106</v>
      </c>
      <c r="BS1367">
        <v>110</v>
      </c>
      <c r="BT1367">
        <v>110</v>
      </c>
      <c r="BU1367">
        <v>112</v>
      </c>
      <c r="BV1367">
        <v>111</v>
      </c>
      <c r="BW1367">
        <v>110</v>
      </c>
      <c r="BX1367">
        <v>111</v>
      </c>
      <c r="BY1367">
        <v>106</v>
      </c>
      <c r="BZ1367">
        <v>104</v>
      </c>
      <c r="CA1367">
        <v>110</v>
      </c>
      <c r="CB1367">
        <v>113</v>
      </c>
      <c r="CC1367">
        <v>115</v>
      </c>
      <c r="CD1367">
        <v>115</v>
      </c>
      <c r="CE1367">
        <v>109</v>
      </c>
      <c r="CF1367">
        <v>109</v>
      </c>
      <c r="CG1367">
        <v>93</v>
      </c>
      <c r="CH1367">
        <v>105</v>
      </c>
      <c r="CI1367">
        <v>106</v>
      </c>
      <c r="CJ1367">
        <v>107</v>
      </c>
      <c r="CK1367">
        <v>107</v>
      </c>
      <c r="CL1367">
        <v>109</v>
      </c>
      <c r="CM1367">
        <v>109</v>
      </c>
      <c r="CN1367">
        <v>109</v>
      </c>
      <c r="CO1367">
        <v>108</v>
      </c>
      <c r="CP1367">
        <v>110</v>
      </c>
      <c r="CQ1367">
        <v>112</v>
      </c>
      <c r="CR1367">
        <v>111</v>
      </c>
      <c r="CS1367">
        <v>109</v>
      </c>
      <c r="CT1367">
        <v>105</v>
      </c>
      <c r="CU1367">
        <v>106</v>
      </c>
      <c r="CV1367">
        <v>107</v>
      </c>
      <c r="CW1367">
        <v>110</v>
      </c>
      <c r="CX1367" t="s">
        <v>5</v>
      </c>
      <c r="CY1367" t="s">
        <v>106</v>
      </c>
    </row>
    <row r="1368" spans="1:103" x14ac:dyDescent="0.25">
      <c r="A1368" t="s">
        <v>57</v>
      </c>
      <c r="B1368">
        <v>36.533299999999997</v>
      </c>
      <c r="C1368">
        <v>-116.88330000000001</v>
      </c>
      <c r="D1368">
        <v>-151</v>
      </c>
      <c r="E1368" t="s">
        <v>1</v>
      </c>
      <c r="F1368">
        <v>8</v>
      </c>
      <c r="G1368">
        <v>1958</v>
      </c>
      <c r="H1368">
        <v>8</v>
      </c>
      <c r="I1368" t="s">
        <v>260</v>
      </c>
      <c r="J1368">
        <v>108</v>
      </c>
      <c r="K1368">
        <v>103</v>
      </c>
      <c r="L1368">
        <v>99</v>
      </c>
      <c r="M1368">
        <v>105</v>
      </c>
      <c r="N1368">
        <v>106</v>
      </c>
      <c r="O1368">
        <v>106</v>
      </c>
      <c r="P1368">
        <v>106</v>
      </c>
      <c r="Q1368">
        <v>103</v>
      </c>
      <c r="R1368">
        <v>103</v>
      </c>
      <c r="S1368">
        <v>102</v>
      </c>
      <c r="T1368">
        <v>103</v>
      </c>
      <c r="U1368">
        <v>103</v>
      </c>
      <c r="V1368">
        <v>98</v>
      </c>
      <c r="W1368">
        <v>106</v>
      </c>
      <c r="X1368">
        <v>112</v>
      </c>
      <c r="Y1368">
        <v>112</v>
      </c>
      <c r="Z1368">
        <v>114</v>
      </c>
      <c r="AA1368">
        <v>114</v>
      </c>
      <c r="AB1368">
        <v>113</v>
      </c>
      <c r="AC1368">
        <v>111</v>
      </c>
      <c r="AD1368">
        <v>113</v>
      </c>
      <c r="AE1368">
        <v>117</v>
      </c>
      <c r="AF1368">
        <v>116</v>
      </c>
      <c r="AG1368">
        <v>117</v>
      </c>
      <c r="AH1368">
        <v>113</v>
      </c>
      <c r="AI1368">
        <v>119</v>
      </c>
      <c r="AJ1368">
        <v>121</v>
      </c>
      <c r="AK1368">
        <v>120</v>
      </c>
      <c r="AL1368">
        <v>118</v>
      </c>
      <c r="AM1368">
        <v>111</v>
      </c>
      <c r="AN1368" s="5">
        <v>109</v>
      </c>
      <c r="AO1368" s="5">
        <v>111</v>
      </c>
      <c r="AP1368" s="5">
        <v>109</v>
      </c>
      <c r="AQ1368" s="5">
        <v>113</v>
      </c>
      <c r="AR1368" s="5">
        <v>116</v>
      </c>
      <c r="AS1368" s="5">
        <v>119</v>
      </c>
      <c r="AT1368" s="5">
        <v>119</v>
      </c>
      <c r="AU1368" s="5">
        <v>119</v>
      </c>
      <c r="AV1368" s="5">
        <v>121</v>
      </c>
      <c r="AW1368" s="5">
        <v>124</v>
      </c>
      <c r="AX1368" s="5">
        <v>125</v>
      </c>
      <c r="AY1368" s="5">
        <v>125</v>
      </c>
      <c r="AZ1368" s="5">
        <v>123</v>
      </c>
      <c r="BA1368" s="5">
        <v>118</v>
      </c>
      <c r="BB1368" s="5">
        <v>117</v>
      </c>
      <c r="BC1368" s="5">
        <v>114</v>
      </c>
      <c r="BD1368" s="5">
        <v>110</v>
      </c>
      <c r="BE1368" s="5">
        <v>106</v>
      </c>
      <c r="BF1368" s="5">
        <v>112</v>
      </c>
      <c r="BG1368" s="5">
        <v>112</v>
      </c>
      <c r="BH1368" s="5">
        <v>113</v>
      </c>
      <c r="BI1368" s="5">
        <v>112</v>
      </c>
      <c r="BJ1368" s="5">
        <v>108</v>
      </c>
      <c r="BK1368" s="5">
        <v>107</v>
      </c>
      <c r="BL1368" s="5">
        <v>113</v>
      </c>
      <c r="BM1368" s="5">
        <v>116</v>
      </c>
      <c r="BN1368" s="5">
        <v>119</v>
      </c>
      <c r="BO1368" s="5">
        <v>119</v>
      </c>
      <c r="BP1368" s="5">
        <v>118</v>
      </c>
      <c r="BQ1368" s="5">
        <v>109</v>
      </c>
      <c r="BR1368" s="5">
        <v>114</v>
      </c>
      <c r="BS1368">
        <v>117</v>
      </c>
      <c r="BT1368">
        <v>117</v>
      </c>
      <c r="BU1368">
        <v>119</v>
      </c>
      <c r="BV1368">
        <v>120</v>
      </c>
      <c r="BW1368">
        <v>120</v>
      </c>
      <c r="BX1368">
        <v>118</v>
      </c>
      <c r="BY1368">
        <v>116</v>
      </c>
      <c r="BZ1368">
        <v>110</v>
      </c>
      <c r="CA1368">
        <v>116</v>
      </c>
      <c r="CB1368">
        <v>120</v>
      </c>
      <c r="CC1368">
        <v>122</v>
      </c>
      <c r="CD1368">
        <v>122</v>
      </c>
      <c r="CE1368">
        <v>121</v>
      </c>
      <c r="CF1368">
        <v>118</v>
      </c>
      <c r="CG1368">
        <v>115</v>
      </c>
      <c r="CH1368">
        <v>112</v>
      </c>
      <c r="CI1368">
        <v>112</v>
      </c>
      <c r="CJ1368">
        <v>114</v>
      </c>
      <c r="CK1368">
        <v>116</v>
      </c>
      <c r="CL1368">
        <v>117</v>
      </c>
      <c r="CM1368">
        <v>118</v>
      </c>
      <c r="CN1368">
        <v>116</v>
      </c>
      <c r="CO1368">
        <v>115</v>
      </c>
      <c r="CP1368">
        <v>117</v>
      </c>
      <c r="CQ1368">
        <v>118</v>
      </c>
      <c r="CR1368">
        <v>119</v>
      </c>
      <c r="CS1368">
        <v>118</v>
      </c>
      <c r="CT1368">
        <v>117</v>
      </c>
      <c r="CU1368">
        <v>114</v>
      </c>
      <c r="CV1368">
        <v>115</v>
      </c>
      <c r="CW1368">
        <v>117</v>
      </c>
      <c r="CX1368" t="s">
        <v>5</v>
      </c>
      <c r="CY1368" t="s">
        <v>58</v>
      </c>
    </row>
    <row r="1369" spans="1:103" x14ac:dyDescent="0.25">
      <c r="A1369" t="s">
        <v>29</v>
      </c>
      <c r="B1369">
        <v>36.450000000000003</v>
      </c>
      <c r="C1369">
        <v>-116.86669999999999</v>
      </c>
      <c r="D1369">
        <v>-168</v>
      </c>
      <c r="E1369" t="s">
        <v>1</v>
      </c>
      <c r="F1369">
        <v>1.4</v>
      </c>
      <c r="G1369">
        <v>1958</v>
      </c>
      <c r="H1369">
        <v>8</v>
      </c>
      <c r="I1369" t="s">
        <v>260</v>
      </c>
      <c r="J1369">
        <v>104</v>
      </c>
      <c r="K1369">
        <v>103</v>
      </c>
      <c r="L1369">
        <v>99</v>
      </c>
      <c r="M1369">
        <v>104</v>
      </c>
      <c r="N1369">
        <v>105</v>
      </c>
      <c r="O1369">
        <v>105</v>
      </c>
      <c r="P1369">
        <v>99</v>
      </c>
      <c r="Q1369">
        <v>99</v>
      </c>
      <c r="R1369">
        <v>99</v>
      </c>
      <c r="S1369">
        <v>102</v>
      </c>
      <c r="T1369">
        <v>101</v>
      </c>
      <c r="U1369">
        <v>97</v>
      </c>
      <c r="V1369">
        <v>98</v>
      </c>
      <c r="W1369">
        <v>106</v>
      </c>
      <c r="X1369">
        <v>110</v>
      </c>
      <c r="Y1369">
        <v>109</v>
      </c>
      <c r="Z1369">
        <v>114</v>
      </c>
      <c r="AA1369">
        <v>113</v>
      </c>
      <c r="AB1369">
        <v>109</v>
      </c>
      <c r="AC1369">
        <v>110</v>
      </c>
      <c r="AD1369">
        <v>112</v>
      </c>
      <c r="AE1369">
        <v>116</v>
      </c>
      <c r="AF1369">
        <v>116</v>
      </c>
      <c r="AG1369">
        <v>115</v>
      </c>
      <c r="AH1369">
        <v>113</v>
      </c>
      <c r="AI1369">
        <v>118</v>
      </c>
      <c r="AJ1369">
        <v>120</v>
      </c>
      <c r="AK1369">
        <v>121</v>
      </c>
      <c r="AL1369">
        <v>119</v>
      </c>
      <c r="AM1369">
        <v>110</v>
      </c>
      <c r="AN1369" s="5">
        <v>108</v>
      </c>
      <c r="AO1369" s="5">
        <v>109</v>
      </c>
      <c r="AP1369" s="5">
        <v>109</v>
      </c>
      <c r="AQ1369" s="5">
        <v>111</v>
      </c>
      <c r="AR1369" s="5">
        <v>113</v>
      </c>
      <c r="AS1369" s="5">
        <v>117</v>
      </c>
      <c r="AT1369" s="5">
        <v>118</v>
      </c>
      <c r="AU1369" s="5">
        <v>118</v>
      </c>
      <c r="AV1369" s="5">
        <v>120</v>
      </c>
      <c r="AW1369" s="5">
        <v>122</v>
      </c>
      <c r="AX1369" s="5">
        <v>124</v>
      </c>
      <c r="AY1369" s="5">
        <v>121</v>
      </c>
      <c r="AZ1369" s="5">
        <v>123</v>
      </c>
      <c r="BA1369" s="5">
        <v>121</v>
      </c>
      <c r="BB1369" s="5">
        <v>117</v>
      </c>
      <c r="BC1369" s="5">
        <v>111</v>
      </c>
      <c r="BD1369" s="5">
        <v>111</v>
      </c>
      <c r="BE1369" s="5">
        <v>106</v>
      </c>
      <c r="BF1369" s="5">
        <v>110</v>
      </c>
      <c r="BG1369" s="5">
        <v>111</v>
      </c>
      <c r="BH1369" s="5">
        <v>112</v>
      </c>
      <c r="BI1369" s="5">
        <v>112</v>
      </c>
      <c r="BJ1369" s="5">
        <v>108</v>
      </c>
      <c r="BK1369" s="5">
        <v>110</v>
      </c>
      <c r="BL1369" s="5">
        <v>112</v>
      </c>
      <c r="BM1369" s="5">
        <v>115</v>
      </c>
      <c r="BN1369" s="5">
        <v>121</v>
      </c>
      <c r="BO1369" s="5">
        <v>118</v>
      </c>
      <c r="BP1369" s="5">
        <v>116</v>
      </c>
      <c r="BQ1369" s="5">
        <v>109</v>
      </c>
      <c r="BR1369" s="5">
        <v>112</v>
      </c>
      <c r="BS1369">
        <v>116</v>
      </c>
      <c r="BT1369">
        <v>116</v>
      </c>
      <c r="BU1369">
        <v>117</v>
      </c>
      <c r="BV1369">
        <v>119</v>
      </c>
      <c r="BW1369">
        <v>120</v>
      </c>
      <c r="BX1369">
        <v>119</v>
      </c>
      <c r="BY1369">
        <v>115</v>
      </c>
      <c r="BZ1369">
        <v>110</v>
      </c>
      <c r="CA1369">
        <v>115</v>
      </c>
      <c r="CB1369">
        <v>120</v>
      </c>
      <c r="CC1369">
        <v>121</v>
      </c>
      <c r="CD1369">
        <v>121</v>
      </c>
      <c r="CE1369">
        <v>118</v>
      </c>
      <c r="CF1369">
        <v>117</v>
      </c>
      <c r="CG1369">
        <v>116</v>
      </c>
      <c r="CH1369">
        <v>112</v>
      </c>
      <c r="CI1369">
        <v>113</v>
      </c>
      <c r="CJ1369">
        <v>112</v>
      </c>
      <c r="CK1369">
        <v>115</v>
      </c>
      <c r="CL1369">
        <v>118</v>
      </c>
      <c r="CM1369">
        <v>117</v>
      </c>
      <c r="CN1369">
        <v>116</v>
      </c>
      <c r="CO1369">
        <v>115</v>
      </c>
      <c r="CP1369">
        <v>116</v>
      </c>
      <c r="CQ1369">
        <v>117</v>
      </c>
      <c r="CR1369">
        <v>119</v>
      </c>
      <c r="CS1369">
        <v>118</v>
      </c>
      <c r="CT1369">
        <v>116</v>
      </c>
      <c r="CU1369">
        <v>115</v>
      </c>
      <c r="CV1369">
        <v>114</v>
      </c>
      <c r="CW1369">
        <v>116</v>
      </c>
      <c r="CX1369" t="s">
        <v>5</v>
      </c>
      <c r="CY1369" t="s">
        <v>30</v>
      </c>
    </row>
    <row r="1370" spans="1:103" x14ac:dyDescent="0.25">
      <c r="BS1370" cm="1">
        <f t="array" ref="BS1370">SUMPRODUCT(--(MOD(AN1369:BR1369,5)=0))</f>
        <v>4</v>
      </c>
      <c r="BT1370">
        <f>AVERAGE(AN1369:BR1369)</f>
        <v>114.35483870967742</v>
      </c>
    </row>
    <row r="1371" spans="1:103" x14ac:dyDescent="0.25">
      <c r="D1371" s="5">
        <f>AVERAGE(D1334:D1368)</f>
        <v>3049.0857142857144</v>
      </c>
      <c r="AN1371" s="5">
        <f>AVERAGE(AN1334:AN1368)</f>
        <v>93.714285714285708</v>
      </c>
      <c r="AO1371" s="5">
        <f t="shared" ref="AO1371:BR1371" si="2625">AVERAGE(AO1334:AO1368)</f>
        <v>93.114285714285714</v>
      </c>
      <c r="AP1371" s="5">
        <f t="shared" si="2625"/>
        <v>95.142857142857139</v>
      </c>
      <c r="AQ1371" s="5">
        <f t="shared" si="2625"/>
        <v>97.457142857142856</v>
      </c>
      <c r="AR1371" s="5">
        <f t="shared" si="2625"/>
        <v>99.595238095238088</v>
      </c>
      <c r="AS1371" s="5">
        <f t="shared" si="2625"/>
        <v>102</v>
      </c>
      <c r="AT1371" s="5">
        <f t="shared" si="2625"/>
        <v>102.94285714285714</v>
      </c>
      <c r="AU1371" s="5">
        <f t="shared" si="2625"/>
        <v>103.54285714285714</v>
      </c>
      <c r="AV1371" s="5">
        <f t="shared" si="2625"/>
        <v>106.2</v>
      </c>
      <c r="AW1371" s="5">
        <f t="shared" si="2625"/>
        <v>108.02857142857142</v>
      </c>
      <c r="AX1371" s="5">
        <f t="shared" si="2625"/>
        <v>108.42857142857143</v>
      </c>
      <c r="AY1371" s="5">
        <f t="shared" si="2625"/>
        <v>108.97142857142858</v>
      </c>
      <c r="AZ1371" s="5">
        <f t="shared" si="2625"/>
        <v>106.62857142857143</v>
      </c>
      <c r="BA1371" s="5">
        <f t="shared" si="2625"/>
        <v>102.4</v>
      </c>
      <c r="BB1371" s="5">
        <f t="shared" si="2625"/>
        <v>97.885714285714286</v>
      </c>
      <c r="BC1371" s="5">
        <f t="shared" si="2625"/>
        <v>95.028571428571425</v>
      </c>
      <c r="BD1371" s="5">
        <f t="shared" si="2625"/>
        <v>92.314285714285717</v>
      </c>
      <c r="BE1371" s="5">
        <f t="shared" si="2625"/>
        <v>93.342857142857142</v>
      </c>
      <c r="BF1371" s="5">
        <f t="shared" si="2625"/>
        <v>96.171428571428578</v>
      </c>
      <c r="BG1371" s="5">
        <f t="shared" si="2625"/>
        <v>97.942857142857136</v>
      </c>
      <c r="BH1371" s="5">
        <f t="shared" si="2625"/>
        <v>97</v>
      </c>
      <c r="BI1371" s="5">
        <f t="shared" si="2625"/>
        <v>94.457142857142856</v>
      </c>
      <c r="BJ1371" s="5">
        <f t="shared" si="2625"/>
        <v>92.971428571428575</v>
      </c>
      <c r="BK1371" s="5">
        <f t="shared" si="2625"/>
        <v>93.771428571428572</v>
      </c>
      <c r="BL1371" s="5">
        <f t="shared" si="2625"/>
        <v>97.428571428571431</v>
      </c>
      <c r="BM1371" s="5">
        <f t="shared" si="2625"/>
        <v>100.51428571428572</v>
      </c>
      <c r="BN1371" s="5">
        <f t="shared" si="2625"/>
        <v>103.27142857142857</v>
      </c>
      <c r="BO1371" s="5">
        <f t="shared" si="2625"/>
        <v>100.82857142857142</v>
      </c>
      <c r="BP1371" s="5">
        <f t="shared" si="2625"/>
        <v>97.314285714285717</v>
      </c>
      <c r="BQ1371" s="5">
        <f t="shared" si="2625"/>
        <v>96.028571428571425</v>
      </c>
      <c r="BR1371" s="5">
        <f t="shared" si="2625"/>
        <v>98.542857142857144</v>
      </c>
    </row>
    <row r="1372" spans="1:103" x14ac:dyDescent="0.25">
      <c r="AI1372" s="13">
        <f>-AM1372/(AVERAGE(D1334:D1368)-D1369)</f>
        <v>-4.7329857651361102E-3</v>
      </c>
      <c r="AJ1372" t="s">
        <v>263</v>
      </c>
      <c r="AK1372">
        <f>AVERAGE(AN1369:BR1369)</f>
        <v>114.35483870967742</v>
      </c>
      <c r="AL1372">
        <f>AVERAGE(AN1371:BR1371)</f>
        <v>99.128417818740402</v>
      </c>
      <c r="AM1372">
        <f>AK1372-AL1372</f>
        <v>15.226420890937021</v>
      </c>
      <c r="AN1372" s="5">
        <f>AN1371+$AM1372</f>
        <v>108.94070660522273</v>
      </c>
      <c r="AO1372" s="5">
        <f t="shared" ref="AO1372:BR1372" si="2626">AO1371+$AM1372</f>
        <v>108.34070660522273</v>
      </c>
      <c r="AP1372" s="5">
        <f t="shared" si="2626"/>
        <v>110.36927803379416</v>
      </c>
      <c r="AQ1372" s="5">
        <f t="shared" si="2626"/>
        <v>112.68356374807988</v>
      </c>
      <c r="AR1372" s="5">
        <f t="shared" si="2626"/>
        <v>114.82165898617511</v>
      </c>
      <c r="AS1372" s="5">
        <f t="shared" si="2626"/>
        <v>117.22642089093702</v>
      </c>
      <c r="AT1372" s="5">
        <f t="shared" si="2626"/>
        <v>118.16927803379416</v>
      </c>
      <c r="AU1372" s="5">
        <f t="shared" si="2626"/>
        <v>118.76927803379417</v>
      </c>
      <c r="AV1372" s="5">
        <f t="shared" si="2626"/>
        <v>121.42642089093702</v>
      </c>
      <c r="AW1372" s="5">
        <f t="shared" si="2626"/>
        <v>123.25499231950845</v>
      </c>
      <c r="AX1372" s="5">
        <f t="shared" si="2626"/>
        <v>123.65499231950845</v>
      </c>
      <c r="AY1372" s="5">
        <f t="shared" si="2626"/>
        <v>124.1978494623656</v>
      </c>
      <c r="AZ1372" s="5">
        <f t="shared" si="2626"/>
        <v>121.85499231950845</v>
      </c>
      <c r="BA1372" s="5">
        <f t="shared" si="2626"/>
        <v>117.62642089093703</v>
      </c>
      <c r="BB1372" s="5">
        <f t="shared" si="2626"/>
        <v>113.11213517665131</v>
      </c>
      <c r="BC1372" s="5">
        <f t="shared" si="2626"/>
        <v>110.25499231950845</v>
      </c>
      <c r="BD1372" s="5">
        <f t="shared" si="2626"/>
        <v>107.54070660522274</v>
      </c>
      <c r="BE1372" s="5">
        <f t="shared" si="2626"/>
        <v>108.56927803379416</v>
      </c>
      <c r="BF1372" s="5">
        <f t="shared" si="2626"/>
        <v>111.3978494623656</v>
      </c>
      <c r="BG1372" s="5">
        <f t="shared" si="2626"/>
        <v>113.16927803379416</v>
      </c>
      <c r="BH1372" s="5">
        <f t="shared" si="2626"/>
        <v>112.22642089093702</v>
      </c>
      <c r="BI1372" s="5">
        <f t="shared" si="2626"/>
        <v>109.68356374807988</v>
      </c>
      <c r="BJ1372" s="5">
        <f t="shared" si="2626"/>
        <v>108.1978494623656</v>
      </c>
      <c r="BK1372" s="5">
        <f t="shared" si="2626"/>
        <v>108.99784946236559</v>
      </c>
      <c r="BL1372" s="5">
        <f t="shared" si="2626"/>
        <v>112.65499231950845</v>
      </c>
      <c r="BM1372" s="5">
        <f t="shared" si="2626"/>
        <v>115.74070660522274</v>
      </c>
      <c r="BN1372" s="5">
        <f t="shared" si="2626"/>
        <v>118.49784946236559</v>
      </c>
      <c r="BO1372" s="5">
        <f t="shared" si="2626"/>
        <v>116.05499231950844</v>
      </c>
      <c r="BP1372" s="5">
        <f t="shared" si="2626"/>
        <v>112.54070660522274</v>
      </c>
      <c r="BQ1372" s="5">
        <f t="shared" si="2626"/>
        <v>111.25499231950845</v>
      </c>
      <c r="BR1372" s="5">
        <f t="shared" si="2626"/>
        <v>113.76927803379417</v>
      </c>
    </row>
    <row r="1373" spans="1:103" x14ac:dyDescent="0.25">
      <c r="AI1373" s="11"/>
      <c r="AN1373" s="5">
        <f>AN1369-AN1372</f>
        <v>-0.94070660522272931</v>
      </c>
      <c r="AO1373" s="5">
        <f t="shared" ref="AO1373:BR1373" si="2627">AO1369-AO1372</f>
        <v>0.65929339477726501</v>
      </c>
      <c r="AP1373" s="5">
        <f t="shared" si="2627"/>
        <v>-1.3692780337941599</v>
      </c>
      <c r="AQ1373" s="5">
        <f t="shared" si="2627"/>
        <v>-1.6835637480798766</v>
      </c>
      <c r="AR1373" s="5">
        <f t="shared" si="2627"/>
        <v>-1.8216589861751089</v>
      </c>
      <c r="AS1373" s="5">
        <f t="shared" si="2627"/>
        <v>-0.22642089093702111</v>
      </c>
      <c r="AT1373" s="5">
        <f t="shared" si="2627"/>
        <v>-0.16927803379415707</v>
      </c>
      <c r="AU1373" s="5">
        <f t="shared" si="2627"/>
        <v>-0.76927803379416559</v>
      </c>
      <c r="AV1373" s="5">
        <f t="shared" si="2627"/>
        <v>-1.426420890937024</v>
      </c>
      <c r="AW1373" s="5">
        <f t="shared" si="2627"/>
        <v>-1.254992319508446</v>
      </c>
      <c r="AX1373" s="5">
        <f t="shared" si="2627"/>
        <v>0.34500768049154829</v>
      </c>
      <c r="AY1373" s="5">
        <f t="shared" si="2627"/>
        <v>-3.1978494623655962</v>
      </c>
      <c r="AZ1373" s="5">
        <f t="shared" si="2627"/>
        <v>1.1450076804915454</v>
      </c>
      <c r="BA1373" s="5">
        <f t="shared" si="2627"/>
        <v>3.3735791090629732</v>
      </c>
      <c r="BB1373" s="5">
        <f t="shared" si="2627"/>
        <v>3.8878648233486928</v>
      </c>
      <c r="BC1373" s="5">
        <f t="shared" si="2627"/>
        <v>0.74500768049155397</v>
      </c>
      <c r="BD1373" s="5">
        <f t="shared" si="2627"/>
        <v>3.4592933947772622</v>
      </c>
      <c r="BE1373" s="5">
        <f t="shared" si="2627"/>
        <v>-2.5692780337941628</v>
      </c>
      <c r="BF1373" s="5">
        <f t="shared" si="2627"/>
        <v>-1.397849462365599</v>
      </c>
      <c r="BG1373" s="5">
        <f t="shared" si="2627"/>
        <v>-2.1692780337941571</v>
      </c>
      <c r="BH1373" s="5">
        <f t="shared" si="2627"/>
        <v>-0.22642089093702111</v>
      </c>
      <c r="BI1373" s="5">
        <f t="shared" si="2627"/>
        <v>2.3164362519201234</v>
      </c>
      <c r="BJ1373" s="5">
        <f t="shared" si="2627"/>
        <v>-0.1978494623655962</v>
      </c>
      <c r="BK1373" s="5">
        <f t="shared" si="2627"/>
        <v>1.0021505376344066</v>
      </c>
      <c r="BL1373" s="5">
        <f t="shared" si="2627"/>
        <v>-0.65499231950845171</v>
      </c>
      <c r="BM1373" s="5">
        <f t="shared" si="2627"/>
        <v>-0.74070660522274068</v>
      </c>
      <c r="BN1373" s="5">
        <f t="shared" si="2627"/>
        <v>2.5021505376344066</v>
      </c>
      <c r="BO1373" s="5">
        <f t="shared" si="2627"/>
        <v>1.9450076804915568</v>
      </c>
      <c r="BP1373" s="5">
        <f t="shared" si="2627"/>
        <v>3.4592933947772622</v>
      </c>
      <c r="BQ1373" s="5">
        <f t="shared" si="2627"/>
        <v>-2.254992319508446</v>
      </c>
      <c r="BR1373" s="5">
        <f t="shared" si="2627"/>
        <v>-1.7692780337941656</v>
      </c>
      <c r="BS1373" s="15">
        <f>STDEV(AN1373:BR1373)</f>
        <v>1.9598331791925709</v>
      </c>
      <c r="BT1373" t="s">
        <v>264</v>
      </c>
    </row>
    <row r="1374" spans="1:103" x14ac:dyDescent="0.25">
      <c r="AI1374" s="11"/>
      <c r="AN1374" s="5">
        <f>ABS(AN1373)</f>
        <v>0.94070660522272931</v>
      </c>
      <c r="AO1374" s="5">
        <f t="shared" ref="AO1374" si="2628">ABS(AO1373)</f>
        <v>0.65929339477726501</v>
      </c>
      <c r="AP1374" s="5">
        <f t="shared" ref="AP1374" si="2629">ABS(AP1373)</f>
        <v>1.3692780337941599</v>
      </c>
      <c r="AQ1374" s="5">
        <f t="shared" ref="AQ1374" si="2630">ABS(AQ1373)</f>
        <v>1.6835637480798766</v>
      </c>
      <c r="AR1374" s="5">
        <f t="shared" ref="AR1374" si="2631">ABS(AR1373)</f>
        <v>1.8216589861751089</v>
      </c>
      <c r="AS1374" s="5">
        <f t="shared" ref="AS1374" si="2632">ABS(AS1373)</f>
        <v>0.22642089093702111</v>
      </c>
      <c r="AT1374" s="5">
        <f t="shared" ref="AT1374" si="2633">ABS(AT1373)</f>
        <v>0.16927803379415707</v>
      </c>
      <c r="AU1374" s="5">
        <f t="shared" ref="AU1374" si="2634">ABS(AU1373)</f>
        <v>0.76927803379416559</v>
      </c>
      <c r="AV1374" s="5">
        <f t="shared" ref="AV1374" si="2635">ABS(AV1373)</f>
        <v>1.426420890937024</v>
      </c>
      <c r="AW1374" s="5">
        <f t="shared" ref="AW1374" si="2636">ABS(AW1373)</f>
        <v>1.254992319508446</v>
      </c>
      <c r="AX1374" s="5">
        <f t="shared" ref="AX1374" si="2637">ABS(AX1373)</f>
        <v>0.34500768049154829</v>
      </c>
      <c r="AY1374" s="5">
        <f t="shared" ref="AY1374" si="2638">ABS(AY1373)</f>
        <v>3.1978494623655962</v>
      </c>
      <c r="AZ1374" s="5">
        <f t="shared" ref="AZ1374" si="2639">ABS(AZ1373)</f>
        <v>1.1450076804915454</v>
      </c>
      <c r="BA1374" s="5">
        <f t="shared" ref="BA1374" si="2640">ABS(BA1373)</f>
        <v>3.3735791090629732</v>
      </c>
      <c r="BB1374" s="5">
        <f t="shared" ref="BB1374" si="2641">ABS(BB1373)</f>
        <v>3.8878648233486928</v>
      </c>
      <c r="BC1374" s="5">
        <f t="shared" ref="BC1374" si="2642">ABS(BC1373)</f>
        <v>0.74500768049155397</v>
      </c>
      <c r="BD1374" s="5">
        <f t="shared" ref="BD1374" si="2643">ABS(BD1373)</f>
        <v>3.4592933947772622</v>
      </c>
      <c r="BE1374" s="5">
        <f t="shared" ref="BE1374" si="2644">ABS(BE1373)</f>
        <v>2.5692780337941628</v>
      </c>
      <c r="BF1374" s="5">
        <f t="shared" ref="BF1374" si="2645">ABS(BF1373)</f>
        <v>1.397849462365599</v>
      </c>
      <c r="BG1374" s="5">
        <f t="shared" ref="BG1374" si="2646">ABS(BG1373)</f>
        <v>2.1692780337941571</v>
      </c>
      <c r="BH1374" s="5">
        <f t="shared" ref="BH1374" si="2647">ABS(BH1373)</f>
        <v>0.22642089093702111</v>
      </c>
      <c r="BI1374" s="5">
        <f t="shared" ref="BI1374" si="2648">ABS(BI1373)</f>
        <v>2.3164362519201234</v>
      </c>
      <c r="BJ1374" s="5">
        <f t="shared" ref="BJ1374" si="2649">ABS(BJ1373)</f>
        <v>0.1978494623655962</v>
      </c>
      <c r="BK1374" s="5">
        <f t="shared" ref="BK1374" si="2650">ABS(BK1373)</f>
        <v>1.0021505376344066</v>
      </c>
      <c r="BL1374" s="5">
        <f t="shared" ref="BL1374" si="2651">ABS(BL1373)</f>
        <v>0.65499231950845171</v>
      </c>
      <c r="BM1374" s="5">
        <f t="shared" ref="BM1374" si="2652">ABS(BM1373)</f>
        <v>0.74070660522274068</v>
      </c>
      <c r="BN1374" s="5">
        <f t="shared" ref="BN1374" si="2653">ABS(BN1373)</f>
        <v>2.5021505376344066</v>
      </c>
      <c r="BO1374" s="5">
        <f t="shared" ref="BO1374" si="2654">ABS(BO1373)</f>
        <v>1.9450076804915568</v>
      </c>
      <c r="BP1374" s="5">
        <f t="shared" ref="BP1374" si="2655">ABS(BP1373)</f>
        <v>3.4592933947772622</v>
      </c>
      <c r="BQ1374" s="5">
        <f t="shared" ref="BQ1374" si="2656">ABS(BQ1373)</f>
        <v>2.254992319508446</v>
      </c>
      <c r="BR1374" s="5">
        <f t="shared" ref="BR1374" si="2657">ABS(BR1373)</f>
        <v>1.7692780337941656</v>
      </c>
      <c r="BS1374" s="15">
        <f>AVERAGE(AN1374:BR1374)</f>
        <v>1.6025865913482975</v>
      </c>
      <c r="BT1374" t="s">
        <v>268</v>
      </c>
    </row>
    <row r="1376" spans="1:103" x14ac:dyDescent="0.25">
      <c r="A1376" t="s">
        <v>21</v>
      </c>
      <c r="B1376">
        <v>37.708100000000002</v>
      </c>
      <c r="C1376">
        <v>-117.23309999999999</v>
      </c>
      <c r="D1376">
        <v>5690</v>
      </c>
      <c r="E1376" t="s">
        <v>1</v>
      </c>
      <c r="F1376">
        <v>142.1</v>
      </c>
      <c r="G1376">
        <v>1959</v>
      </c>
      <c r="H1376">
        <v>8</v>
      </c>
      <c r="I1376" t="s">
        <v>260</v>
      </c>
      <c r="J1376">
        <v>80</v>
      </c>
      <c r="K1376">
        <v>84</v>
      </c>
      <c r="L1376">
        <v>83</v>
      </c>
      <c r="M1376">
        <v>85</v>
      </c>
      <c r="N1376">
        <v>85</v>
      </c>
      <c r="O1376">
        <v>83</v>
      </c>
      <c r="P1376">
        <v>77</v>
      </c>
      <c r="Q1376">
        <v>84</v>
      </c>
      <c r="R1376">
        <v>84</v>
      </c>
      <c r="S1376">
        <v>86</v>
      </c>
      <c r="T1376">
        <v>87</v>
      </c>
      <c r="U1376">
        <v>86</v>
      </c>
      <c r="V1376">
        <v>87</v>
      </c>
      <c r="W1376">
        <v>88</v>
      </c>
      <c r="X1376">
        <v>86</v>
      </c>
      <c r="Y1376">
        <v>86</v>
      </c>
      <c r="Z1376">
        <v>90</v>
      </c>
      <c r="AA1376">
        <v>89</v>
      </c>
      <c r="AB1376">
        <v>87</v>
      </c>
      <c r="AC1376">
        <v>90</v>
      </c>
      <c r="AD1376">
        <v>93</v>
      </c>
      <c r="AE1376">
        <v>96</v>
      </c>
      <c r="AF1376">
        <v>97</v>
      </c>
      <c r="AG1376">
        <v>96</v>
      </c>
      <c r="AH1376">
        <v>94</v>
      </c>
      <c r="AI1376">
        <v>85</v>
      </c>
      <c r="AJ1376">
        <v>81</v>
      </c>
      <c r="AK1376">
        <v>84</v>
      </c>
      <c r="AL1376">
        <v>83</v>
      </c>
      <c r="AM1376">
        <v>84</v>
      </c>
      <c r="AN1376" s="5">
        <v>89</v>
      </c>
      <c r="AO1376" s="5">
        <v>87</v>
      </c>
      <c r="AP1376" s="5">
        <v>89</v>
      </c>
      <c r="AQ1376" s="5">
        <v>90</v>
      </c>
      <c r="AR1376" s="5">
        <v>91</v>
      </c>
      <c r="AS1376" s="5">
        <v>90</v>
      </c>
      <c r="AT1376" s="5">
        <v>89</v>
      </c>
      <c r="AU1376" s="5">
        <v>90</v>
      </c>
      <c r="AV1376" s="5">
        <v>94</v>
      </c>
      <c r="AW1376" s="5">
        <v>98</v>
      </c>
      <c r="AX1376" s="5">
        <v>98</v>
      </c>
      <c r="AY1376" s="5">
        <v>95</v>
      </c>
      <c r="AZ1376" s="5">
        <v>94</v>
      </c>
      <c r="BA1376" s="5">
        <v>93</v>
      </c>
      <c r="BB1376" s="5">
        <v>95</v>
      </c>
      <c r="BC1376" s="5">
        <v>97</v>
      </c>
      <c r="BD1376" s="5">
        <v>100</v>
      </c>
      <c r="BE1376" s="5">
        <v>100</v>
      </c>
      <c r="BF1376" s="5">
        <v>98</v>
      </c>
      <c r="BG1376" s="5">
        <v>97</v>
      </c>
      <c r="BH1376" s="5">
        <v>95</v>
      </c>
      <c r="BI1376" s="5">
        <v>95</v>
      </c>
      <c r="BJ1376" s="5">
        <v>92</v>
      </c>
      <c r="BK1376" s="5">
        <v>94</v>
      </c>
      <c r="BL1376" s="5">
        <v>97</v>
      </c>
      <c r="BM1376" s="5">
        <v>95</v>
      </c>
      <c r="BN1376" s="5">
        <v>96</v>
      </c>
      <c r="BO1376" s="5">
        <v>96</v>
      </c>
      <c r="BP1376" s="5">
        <v>93</v>
      </c>
      <c r="BQ1376" s="5">
        <v>89</v>
      </c>
      <c r="BR1376" s="5">
        <v>86</v>
      </c>
      <c r="BS1376">
        <v>91</v>
      </c>
      <c r="BT1376">
        <v>85</v>
      </c>
      <c r="BU1376">
        <v>89</v>
      </c>
      <c r="BV1376">
        <v>88</v>
      </c>
      <c r="BW1376">
        <v>90</v>
      </c>
      <c r="BX1376">
        <v>92</v>
      </c>
      <c r="BY1376">
        <v>95</v>
      </c>
      <c r="BZ1376">
        <v>92</v>
      </c>
      <c r="CA1376">
        <v>94</v>
      </c>
      <c r="CB1376">
        <v>92</v>
      </c>
      <c r="CC1376">
        <v>93</v>
      </c>
      <c r="CD1376">
        <v>90</v>
      </c>
      <c r="CE1376">
        <v>89</v>
      </c>
      <c r="CF1376">
        <v>89</v>
      </c>
      <c r="CG1376">
        <v>89</v>
      </c>
      <c r="CH1376">
        <v>88</v>
      </c>
      <c r="CI1376">
        <v>88</v>
      </c>
      <c r="CJ1376">
        <v>84</v>
      </c>
      <c r="CK1376">
        <v>77</v>
      </c>
      <c r="CL1376">
        <v>69</v>
      </c>
      <c r="CM1376">
        <v>75</v>
      </c>
      <c r="CN1376">
        <v>82</v>
      </c>
      <c r="CO1376">
        <v>86</v>
      </c>
      <c r="CP1376">
        <v>85</v>
      </c>
      <c r="CQ1376">
        <v>86</v>
      </c>
      <c r="CR1376">
        <v>86</v>
      </c>
      <c r="CS1376">
        <v>85</v>
      </c>
      <c r="CT1376">
        <v>84</v>
      </c>
      <c r="CU1376">
        <v>86</v>
      </c>
      <c r="CV1376">
        <v>92</v>
      </c>
      <c r="CW1376">
        <v>89</v>
      </c>
      <c r="CX1376" t="s">
        <v>2</v>
      </c>
      <c r="CY1376" t="s">
        <v>22</v>
      </c>
    </row>
    <row r="1377" spans="1:103" x14ac:dyDescent="0.25">
      <c r="A1377" t="s">
        <v>107</v>
      </c>
      <c r="B1377">
        <v>38.050600000000003</v>
      </c>
      <c r="C1377">
        <v>-117.09059999999999</v>
      </c>
      <c r="D1377">
        <v>5399</v>
      </c>
      <c r="E1377" t="s">
        <v>1</v>
      </c>
      <c r="F1377">
        <v>177.5</v>
      </c>
      <c r="G1377">
        <v>1959</v>
      </c>
      <c r="H1377">
        <v>8</v>
      </c>
      <c r="I1377" t="s">
        <v>260</v>
      </c>
      <c r="J1377">
        <v>82</v>
      </c>
      <c r="K1377">
        <v>85</v>
      </c>
      <c r="L1377">
        <v>84</v>
      </c>
      <c r="M1377">
        <v>87</v>
      </c>
      <c r="N1377">
        <v>88</v>
      </c>
      <c r="O1377">
        <v>86</v>
      </c>
      <c r="P1377">
        <v>78</v>
      </c>
      <c r="Q1377">
        <v>86</v>
      </c>
      <c r="R1377">
        <v>87</v>
      </c>
      <c r="S1377">
        <v>88</v>
      </c>
      <c r="T1377">
        <v>90</v>
      </c>
      <c r="U1377">
        <v>89</v>
      </c>
      <c r="V1377">
        <v>90</v>
      </c>
      <c r="W1377">
        <v>90</v>
      </c>
      <c r="X1377">
        <v>89</v>
      </c>
      <c r="Y1377">
        <v>87</v>
      </c>
      <c r="Z1377">
        <v>92</v>
      </c>
      <c r="AA1377">
        <v>88</v>
      </c>
      <c r="AB1377">
        <v>88</v>
      </c>
      <c r="AC1377">
        <v>93</v>
      </c>
      <c r="AD1377">
        <v>93</v>
      </c>
      <c r="AE1377">
        <v>98</v>
      </c>
      <c r="AF1377">
        <v>99</v>
      </c>
      <c r="AG1377">
        <v>97</v>
      </c>
      <c r="AH1377">
        <v>91</v>
      </c>
      <c r="AI1377">
        <v>81</v>
      </c>
      <c r="AJ1377">
        <v>81</v>
      </c>
      <c r="AK1377">
        <v>88</v>
      </c>
      <c r="AL1377">
        <v>79</v>
      </c>
      <c r="AM1377">
        <v>85</v>
      </c>
      <c r="AN1377" s="5">
        <v>90</v>
      </c>
      <c r="AO1377" s="5">
        <v>89</v>
      </c>
      <c r="AP1377" s="5">
        <v>88</v>
      </c>
      <c r="AQ1377" s="5">
        <v>93</v>
      </c>
      <c r="AR1377" s="5">
        <v>93</v>
      </c>
      <c r="AS1377" s="5">
        <v>95</v>
      </c>
      <c r="AT1377" s="5">
        <v>88</v>
      </c>
      <c r="AU1377" s="5">
        <v>90</v>
      </c>
      <c r="AV1377" s="5">
        <v>96</v>
      </c>
      <c r="AW1377" s="5">
        <v>99</v>
      </c>
      <c r="AX1377" s="5">
        <v>101</v>
      </c>
      <c r="AY1377" s="5">
        <v>99</v>
      </c>
      <c r="AZ1377" s="5">
        <v>96</v>
      </c>
      <c r="BA1377" s="5">
        <v>95</v>
      </c>
      <c r="BB1377" s="5">
        <v>95</v>
      </c>
      <c r="BC1377" s="5">
        <v>99</v>
      </c>
      <c r="BD1377" s="5">
        <v>103</v>
      </c>
      <c r="BE1377" s="5">
        <v>102</v>
      </c>
      <c r="BF1377" s="5">
        <v>101</v>
      </c>
      <c r="BG1377" s="5">
        <v>100</v>
      </c>
      <c r="BH1377" s="5">
        <v>99</v>
      </c>
      <c r="BI1377" s="5">
        <v>96</v>
      </c>
      <c r="BJ1377" s="5">
        <v>93</v>
      </c>
      <c r="BK1377" s="5">
        <v>95</v>
      </c>
      <c r="BL1377" s="5">
        <v>99</v>
      </c>
      <c r="BM1377" s="5">
        <v>96</v>
      </c>
      <c r="BN1377" s="5">
        <v>97</v>
      </c>
      <c r="BO1377" s="5">
        <v>96</v>
      </c>
      <c r="BP1377" s="5">
        <v>96</v>
      </c>
      <c r="BQ1377" s="5">
        <v>89</v>
      </c>
      <c r="BR1377" s="5">
        <v>92</v>
      </c>
      <c r="BS1377">
        <v>94</v>
      </c>
      <c r="BT1377">
        <v>91</v>
      </c>
      <c r="BU1377">
        <v>93</v>
      </c>
      <c r="BV1377">
        <v>92</v>
      </c>
      <c r="BW1377">
        <v>93</v>
      </c>
      <c r="BX1377">
        <v>94</v>
      </c>
      <c r="BY1377">
        <v>96</v>
      </c>
      <c r="BZ1377">
        <v>95</v>
      </c>
      <c r="CA1377">
        <v>94</v>
      </c>
      <c r="CB1377">
        <v>95</v>
      </c>
      <c r="CC1377">
        <v>95</v>
      </c>
      <c r="CD1377">
        <v>90</v>
      </c>
      <c r="CE1377">
        <v>89</v>
      </c>
      <c r="CF1377">
        <v>89</v>
      </c>
      <c r="CG1377">
        <v>92</v>
      </c>
      <c r="CH1377">
        <v>92</v>
      </c>
      <c r="CI1377">
        <v>91</v>
      </c>
      <c r="CJ1377">
        <v>86</v>
      </c>
      <c r="CK1377">
        <v>79</v>
      </c>
      <c r="CL1377">
        <v>73</v>
      </c>
      <c r="CM1377">
        <v>77</v>
      </c>
      <c r="CN1377">
        <v>83</v>
      </c>
      <c r="CO1377">
        <v>90</v>
      </c>
      <c r="CP1377">
        <v>87</v>
      </c>
      <c r="CQ1377">
        <v>87</v>
      </c>
      <c r="CR1377">
        <v>88</v>
      </c>
      <c r="CS1377">
        <v>89</v>
      </c>
      <c r="CT1377">
        <v>87</v>
      </c>
      <c r="CU1377">
        <v>88</v>
      </c>
      <c r="CV1377">
        <v>91</v>
      </c>
      <c r="CW1377">
        <v>88</v>
      </c>
      <c r="CX1377" t="s">
        <v>2</v>
      </c>
      <c r="CY1377" t="s">
        <v>108</v>
      </c>
    </row>
    <row r="1378" spans="1:103" x14ac:dyDescent="0.25">
      <c r="A1378" t="s">
        <v>89</v>
      </c>
      <c r="B1378">
        <v>37.373899999999999</v>
      </c>
      <c r="C1378">
        <v>-117.9803</v>
      </c>
      <c r="D1378">
        <v>5225</v>
      </c>
      <c r="E1378" t="s">
        <v>1</v>
      </c>
      <c r="F1378">
        <v>141.5</v>
      </c>
      <c r="G1378">
        <v>1959</v>
      </c>
      <c r="H1378">
        <v>8</v>
      </c>
      <c r="I1378" t="s">
        <v>260</v>
      </c>
      <c r="J1378">
        <v>82</v>
      </c>
      <c r="K1378">
        <v>85</v>
      </c>
      <c r="L1378">
        <v>86</v>
      </c>
      <c r="M1378">
        <v>88</v>
      </c>
      <c r="N1378">
        <v>88</v>
      </c>
      <c r="O1378">
        <v>86</v>
      </c>
      <c r="P1378">
        <v>78</v>
      </c>
      <c r="Q1378">
        <v>85</v>
      </c>
      <c r="R1378">
        <v>85</v>
      </c>
      <c r="S1378">
        <v>85</v>
      </c>
      <c r="T1378">
        <v>89</v>
      </c>
      <c r="U1378">
        <v>91</v>
      </c>
      <c r="V1378">
        <v>91</v>
      </c>
      <c r="W1378">
        <v>91</v>
      </c>
      <c r="X1378">
        <v>88</v>
      </c>
      <c r="Y1378">
        <v>87</v>
      </c>
      <c r="Z1378">
        <v>90</v>
      </c>
      <c r="AA1378">
        <v>90</v>
      </c>
      <c r="AB1378">
        <v>91</v>
      </c>
      <c r="AC1378">
        <v>94</v>
      </c>
      <c r="AD1378">
        <v>96</v>
      </c>
      <c r="AE1378">
        <v>97</v>
      </c>
      <c r="AF1378">
        <v>97</v>
      </c>
      <c r="AG1378">
        <v>96</v>
      </c>
      <c r="AH1378">
        <v>93</v>
      </c>
      <c r="AI1378">
        <v>86</v>
      </c>
      <c r="AJ1378">
        <v>86</v>
      </c>
      <c r="AK1378">
        <v>86</v>
      </c>
      <c r="AL1378">
        <v>83</v>
      </c>
      <c r="AM1378">
        <v>85</v>
      </c>
      <c r="AN1378" s="5">
        <v>90</v>
      </c>
      <c r="AO1378" s="5">
        <v>88</v>
      </c>
      <c r="AP1378" s="5">
        <v>90</v>
      </c>
      <c r="AQ1378" s="5">
        <v>91</v>
      </c>
      <c r="AR1378" s="5">
        <v>92</v>
      </c>
      <c r="AS1378" s="5">
        <v>91</v>
      </c>
      <c r="AT1378" s="5">
        <v>90</v>
      </c>
      <c r="AU1378" s="5">
        <v>90</v>
      </c>
      <c r="AV1378" s="5">
        <v>95</v>
      </c>
      <c r="AW1378" s="5">
        <v>100</v>
      </c>
      <c r="AX1378" s="5">
        <v>94</v>
      </c>
      <c r="AY1378" s="5">
        <v>100</v>
      </c>
      <c r="AZ1378" s="5">
        <v>96</v>
      </c>
      <c r="BA1378" s="5">
        <v>94</v>
      </c>
      <c r="BB1378" s="5">
        <v>95</v>
      </c>
      <c r="BC1378" s="5">
        <v>98</v>
      </c>
      <c r="BD1378" s="5">
        <v>100</v>
      </c>
      <c r="BE1378" s="5">
        <v>101</v>
      </c>
      <c r="BF1378" s="8">
        <f>(2*BE1378+BH1378)/3</f>
        <v>100.66666666666667</v>
      </c>
      <c r="BG1378" s="8">
        <f>(BF1378+2*BI1378)/3</f>
        <v>98.222222222222229</v>
      </c>
      <c r="BH1378" s="5">
        <v>100</v>
      </c>
      <c r="BI1378" s="5">
        <v>97</v>
      </c>
      <c r="BJ1378" s="5">
        <v>89</v>
      </c>
      <c r="BK1378" s="5">
        <v>96</v>
      </c>
      <c r="BL1378" s="5">
        <v>96</v>
      </c>
      <c r="BM1378" s="5">
        <v>97</v>
      </c>
      <c r="BN1378" s="5">
        <v>97</v>
      </c>
      <c r="BO1378" s="5">
        <v>97</v>
      </c>
      <c r="BP1378" s="5">
        <v>98</v>
      </c>
      <c r="BQ1378" s="5">
        <v>97</v>
      </c>
      <c r="BR1378" s="5">
        <v>92</v>
      </c>
      <c r="BS1378">
        <v>92</v>
      </c>
      <c r="BV1378">
        <v>91</v>
      </c>
      <c r="BW1378">
        <v>91</v>
      </c>
      <c r="BX1378">
        <v>92</v>
      </c>
      <c r="BY1378">
        <v>97</v>
      </c>
      <c r="BZ1378">
        <v>93</v>
      </c>
      <c r="CA1378">
        <v>95</v>
      </c>
      <c r="CB1378">
        <v>95</v>
      </c>
      <c r="CC1378">
        <v>97</v>
      </c>
      <c r="CD1378">
        <v>92</v>
      </c>
      <c r="CE1378">
        <v>89</v>
      </c>
      <c r="CF1378">
        <v>89</v>
      </c>
      <c r="CG1378">
        <v>91</v>
      </c>
      <c r="CH1378">
        <v>92</v>
      </c>
      <c r="CI1378">
        <v>90</v>
      </c>
      <c r="CN1378">
        <v>87</v>
      </c>
      <c r="CO1378">
        <v>89</v>
      </c>
      <c r="CP1378">
        <v>88</v>
      </c>
      <c r="CQ1378">
        <v>88</v>
      </c>
      <c r="CR1378">
        <v>87</v>
      </c>
      <c r="CS1378">
        <v>87</v>
      </c>
      <c r="CT1378">
        <v>88</v>
      </c>
      <c r="CU1378">
        <v>88</v>
      </c>
      <c r="CV1378">
        <v>86</v>
      </c>
      <c r="CW1378">
        <v>87</v>
      </c>
      <c r="CX1378" t="s">
        <v>5</v>
      </c>
      <c r="CY1378" t="s">
        <v>90</v>
      </c>
    </row>
    <row r="1379" spans="1:103" x14ac:dyDescent="0.25">
      <c r="A1379" t="s">
        <v>15</v>
      </c>
      <c r="B1379">
        <v>37.606400000000001</v>
      </c>
      <c r="C1379">
        <v>-118</v>
      </c>
      <c r="D1379">
        <v>4900</v>
      </c>
      <c r="E1379" t="s">
        <v>1</v>
      </c>
      <c r="F1379">
        <v>162</v>
      </c>
      <c r="G1379">
        <v>1959</v>
      </c>
      <c r="H1379">
        <v>8</v>
      </c>
      <c r="I1379" t="s">
        <v>260</v>
      </c>
      <c r="J1379">
        <v>85</v>
      </c>
      <c r="K1379">
        <v>87</v>
      </c>
      <c r="L1379">
        <v>87</v>
      </c>
      <c r="M1379">
        <v>89</v>
      </c>
      <c r="N1379">
        <v>91</v>
      </c>
      <c r="O1379">
        <v>89</v>
      </c>
      <c r="P1379">
        <v>81</v>
      </c>
      <c r="Q1379">
        <v>88</v>
      </c>
      <c r="R1379">
        <v>90</v>
      </c>
      <c r="S1379">
        <v>90</v>
      </c>
      <c r="T1379">
        <v>92</v>
      </c>
      <c r="U1379">
        <v>93</v>
      </c>
      <c r="V1379">
        <v>92</v>
      </c>
      <c r="W1379">
        <v>94</v>
      </c>
      <c r="X1379">
        <v>91</v>
      </c>
      <c r="Y1379">
        <v>91</v>
      </c>
      <c r="Z1379">
        <v>94</v>
      </c>
      <c r="AA1379">
        <v>93</v>
      </c>
      <c r="AB1379">
        <v>94</v>
      </c>
      <c r="AC1379">
        <v>95</v>
      </c>
      <c r="AD1379">
        <v>101</v>
      </c>
      <c r="AE1379">
        <v>102</v>
      </c>
      <c r="AF1379">
        <v>102</v>
      </c>
      <c r="AG1379">
        <v>98</v>
      </c>
      <c r="AH1379">
        <v>96</v>
      </c>
      <c r="AI1379">
        <v>85</v>
      </c>
      <c r="AJ1379">
        <v>86</v>
      </c>
      <c r="AK1379">
        <v>90</v>
      </c>
      <c r="AL1379">
        <v>83</v>
      </c>
      <c r="AM1379">
        <v>87</v>
      </c>
      <c r="AN1379" s="5">
        <v>92</v>
      </c>
      <c r="AO1379" s="5">
        <v>91</v>
      </c>
      <c r="AP1379" s="5">
        <v>93</v>
      </c>
      <c r="AQ1379" s="5">
        <v>94</v>
      </c>
      <c r="AR1379" s="5">
        <v>97</v>
      </c>
      <c r="AS1379" s="5">
        <v>94</v>
      </c>
      <c r="AT1379" s="5">
        <v>92</v>
      </c>
      <c r="AU1379" s="5">
        <v>93</v>
      </c>
      <c r="AV1379" s="5">
        <v>99</v>
      </c>
      <c r="AW1379" s="5">
        <v>101</v>
      </c>
      <c r="AX1379" s="5">
        <v>102</v>
      </c>
      <c r="AY1379" s="5">
        <v>98</v>
      </c>
      <c r="AZ1379" s="5">
        <v>99</v>
      </c>
      <c r="BA1379" s="5">
        <v>96</v>
      </c>
      <c r="BB1379" s="5">
        <v>99</v>
      </c>
      <c r="BC1379" s="5">
        <v>101</v>
      </c>
      <c r="BD1379" s="5">
        <v>103</v>
      </c>
      <c r="BE1379" s="5">
        <v>100</v>
      </c>
      <c r="BF1379" s="5">
        <v>100</v>
      </c>
      <c r="BG1379" s="5">
        <v>102</v>
      </c>
      <c r="BH1379" s="5">
        <v>96</v>
      </c>
      <c r="BI1379" s="5">
        <v>100</v>
      </c>
      <c r="BJ1379" s="5">
        <v>92</v>
      </c>
      <c r="BK1379" s="5">
        <v>99</v>
      </c>
      <c r="BL1379" s="5">
        <v>100</v>
      </c>
      <c r="BM1379" s="5">
        <v>97</v>
      </c>
      <c r="BN1379" s="5">
        <v>101</v>
      </c>
      <c r="BO1379" s="5">
        <v>100</v>
      </c>
      <c r="BP1379" s="5">
        <v>99</v>
      </c>
      <c r="BQ1379" s="5">
        <v>96</v>
      </c>
      <c r="BR1379" s="5">
        <v>95</v>
      </c>
      <c r="BS1379">
        <v>98</v>
      </c>
      <c r="BT1379">
        <v>95</v>
      </c>
      <c r="BU1379">
        <v>95</v>
      </c>
      <c r="BV1379">
        <v>95</v>
      </c>
      <c r="BW1379">
        <v>95</v>
      </c>
      <c r="BX1379">
        <v>97</v>
      </c>
      <c r="BY1379">
        <v>99</v>
      </c>
      <c r="BZ1379">
        <v>95</v>
      </c>
      <c r="CA1379">
        <v>98</v>
      </c>
      <c r="CB1379">
        <v>99</v>
      </c>
      <c r="CC1379">
        <v>98</v>
      </c>
      <c r="CD1379">
        <v>94</v>
      </c>
      <c r="CE1379">
        <v>90</v>
      </c>
      <c r="CF1379">
        <v>93</v>
      </c>
      <c r="CG1379">
        <v>93</v>
      </c>
      <c r="CH1379">
        <v>93</v>
      </c>
      <c r="CI1379">
        <v>93</v>
      </c>
      <c r="CJ1379">
        <v>86</v>
      </c>
      <c r="CK1379">
        <v>79</v>
      </c>
      <c r="CL1379">
        <v>73</v>
      </c>
      <c r="CM1379">
        <v>80</v>
      </c>
      <c r="CN1379">
        <v>88</v>
      </c>
      <c r="CO1379">
        <v>90</v>
      </c>
      <c r="CP1379">
        <v>90</v>
      </c>
      <c r="CQ1379">
        <v>90</v>
      </c>
      <c r="CR1379">
        <v>91</v>
      </c>
      <c r="CS1379">
        <v>91</v>
      </c>
      <c r="CT1379">
        <v>91</v>
      </c>
      <c r="CU1379">
        <v>90</v>
      </c>
      <c r="CV1379">
        <v>95</v>
      </c>
      <c r="CW1379">
        <v>93</v>
      </c>
      <c r="CX1379" t="s">
        <v>2</v>
      </c>
      <c r="CY1379" t="s">
        <v>16</v>
      </c>
    </row>
    <row r="1380" spans="1:103" x14ac:dyDescent="0.25">
      <c r="A1380" t="s">
        <v>109</v>
      </c>
      <c r="B1380">
        <v>35.470300000000002</v>
      </c>
      <c r="C1380">
        <v>-115.5436</v>
      </c>
      <c r="D1380">
        <v>4730</v>
      </c>
      <c r="E1380" t="s">
        <v>1</v>
      </c>
      <c r="F1380">
        <v>162.19999999999999</v>
      </c>
      <c r="G1380">
        <v>1959</v>
      </c>
      <c r="H1380">
        <v>8</v>
      </c>
      <c r="I1380" t="s">
        <v>260</v>
      </c>
      <c r="J1380">
        <v>84</v>
      </c>
      <c r="K1380">
        <v>88</v>
      </c>
      <c r="L1380">
        <v>85</v>
      </c>
      <c r="M1380">
        <v>88</v>
      </c>
      <c r="N1380">
        <v>91</v>
      </c>
      <c r="O1380">
        <v>90</v>
      </c>
      <c r="P1380">
        <v>88</v>
      </c>
      <c r="Q1380">
        <v>87</v>
      </c>
      <c r="R1380">
        <v>86</v>
      </c>
      <c r="S1380">
        <v>87</v>
      </c>
      <c r="T1380">
        <v>91</v>
      </c>
      <c r="U1380">
        <v>93</v>
      </c>
      <c r="V1380">
        <v>93</v>
      </c>
      <c r="W1380">
        <v>95</v>
      </c>
      <c r="X1380">
        <v>93</v>
      </c>
      <c r="Y1380">
        <v>90</v>
      </c>
      <c r="Z1380">
        <v>94</v>
      </c>
      <c r="AA1380">
        <v>92</v>
      </c>
      <c r="AB1380">
        <v>95</v>
      </c>
      <c r="AC1380">
        <v>91</v>
      </c>
      <c r="AD1380">
        <v>92</v>
      </c>
      <c r="AE1380">
        <v>99</v>
      </c>
      <c r="AF1380">
        <v>99</v>
      </c>
      <c r="AG1380">
        <v>96</v>
      </c>
      <c r="AH1380">
        <v>93</v>
      </c>
      <c r="AI1380">
        <v>86</v>
      </c>
      <c r="AJ1380">
        <v>84</v>
      </c>
      <c r="AK1380">
        <v>86</v>
      </c>
      <c r="AL1380">
        <v>83</v>
      </c>
      <c r="AM1380">
        <v>88</v>
      </c>
      <c r="AN1380" s="5">
        <v>85</v>
      </c>
      <c r="AO1380" s="5">
        <v>86</v>
      </c>
      <c r="AP1380" s="5">
        <v>87</v>
      </c>
      <c r="AQ1380" s="5">
        <v>88</v>
      </c>
      <c r="AR1380" s="5">
        <v>87</v>
      </c>
      <c r="AS1380" s="5">
        <v>89</v>
      </c>
      <c r="AT1380" s="5">
        <v>89</v>
      </c>
      <c r="AU1380" s="5">
        <v>92</v>
      </c>
      <c r="AV1380" s="5">
        <v>96</v>
      </c>
      <c r="AW1380" s="5">
        <v>100</v>
      </c>
      <c r="AX1380" s="5">
        <v>101</v>
      </c>
      <c r="AY1380" s="5">
        <v>98</v>
      </c>
      <c r="AZ1380" s="5">
        <v>97</v>
      </c>
      <c r="BA1380" s="5">
        <v>97</v>
      </c>
      <c r="BB1380" s="5">
        <v>96</v>
      </c>
      <c r="BC1380" s="5">
        <v>98</v>
      </c>
      <c r="BD1380" s="5">
        <v>101</v>
      </c>
      <c r="BE1380" s="5">
        <v>100</v>
      </c>
      <c r="BF1380" s="5">
        <v>100</v>
      </c>
      <c r="BG1380" s="5">
        <v>98</v>
      </c>
      <c r="BH1380" s="5">
        <v>95</v>
      </c>
      <c r="BI1380" s="5">
        <v>93</v>
      </c>
      <c r="BJ1380" s="5">
        <v>95</v>
      </c>
      <c r="BK1380" s="5">
        <v>95</v>
      </c>
      <c r="BL1380" s="5">
        <v>94</v>
      </c>
      <c r="BM1380" s="5">
        <v>98</v>
      </c>
      <c r="BN1380" s="5">
        <v>97</v>
      </c>
      <c r="BO1380" s="5">
        <v>94</v>
      </c>
      <c r="BP1380" s="5">
        <v>93</v>
      </c>
      <c r="BQ1380" s="5">
        <v>84</v>
      </c>
      <c r="BR1380" s="5">
        <v>87</v>
      </c>
      <c r="BS1380">
        <v>88</v>
      </c>
      <c r="BT1380">
        <v>88</v>
      </c>
      <c r="BU1380">
        <v>88</v>
      </c>
      <c r="BV1380">
        <v>90</v>
      </c>
      <c r="BW1380">
        <v>91</v>
      </c>
      <c r="BX1380">
        <v>93</v>
      </c>
      <c r="BY1380">
        <v>93</v>
      </c>
      <c r="BZ1380">
        <v>94</v>
      </c>
      <c r="CA1380">
        <v>89</v>
      </c>
      <c r="CB1380">
        <v>89</v>
      </c>
      <c r="CC1380">
        <v>90</v>
      </c>
      <c r="CD1380">
        <v>90</v>
      </c>
      <c r="CE1380">
        <v>84</v>
      </c>
      <c r="CF1380">
        <v>89</v>
      </c>
      <c r="CG1380">
        <v>88</v>
      </c>
      <c r="CH1380">
        <v>89</v>
      </c>
      <c r="CI1380">
        <v>90</v>
      </c>
      <c r="CJ1380">
        <v>82</v>
      </c>
      <c r="CK1380">
        <v>82</v>
      </c>
      <c r="CL1380">
        <v>79</v>
      </c>
      <c r="CM1380">
        <v>82</v>
      </c>
      <c r="CN1380">
        <v>87</v>
      </c>
      <c r="CO1380">
        <v>89</v>
      </c>
      <c r="CP1380">
        <v>88</v>
      </c>
      <c r="CQ1380">
        <v>88</v>
      </c>
      <c r="CR1380">
        <v>90</v>
      </c>
      <c r="CS1380">
        <v>88</v>
      </c>
      <c r="CT1380">
        <v>90</v>
      </c>
      <c r="CU1380">
        <v>90</v>
      </c>
      <c r="CV1380">
        <v>94</v>
      </c>
      <c r="CW1380">
        <v>93</v>
      </c>
      <c r="CX1380" t="s">
        <v>5</v>
      </c>
      <c r="CY1380" t="s">
        <v>110</v>
      </c>
    </row>
    <row r="1381" spans="1:103" x14ac:dyDescent="0.25">
      <c r="A1381" t="s">
        <v>0</v>
      </c>
      <c r="B1381">
        <v>38.387799999999999</v>
      </c>
      <c r="C1381">
        <v>-118.1092</v>
      </c>
      <c r="D1381">
        <v>4580</v>
      </c>
      <c r="E1381" t="s">
        <v>1</v>
      </c>
      <c r="F1381">
        <v>240.3</v>
      </c>
      <c r="G1381">
        <v>1959</v>
      </c>
      <c r="H1381">
        <v>8</v>
      </c>
      <c r="I1381" t="s">
        <v>260</v>
      </c>
      <c r="J1381">
        <v>79</v>
      </c>
      <c r="K1381">
        <v>90</v>
      </c>
      <c r="L1381">
        <v>87</v>
      </c>
      <c r="M1381">
        <v>87</v>
      </c>
      <c r="N1381">
        <v>92</v>
      </c>
      <c r="O1381">
        <v>95</v>
      </c>
      <c r="P1381">
        <v>90</v>
      </c>
      <c r="Q1381">
        <v>91</v>
      </c>
      <c r="R1381">
        <v>92</v>
      </c>
      <c r="S1381">
        <v>91</v>
      </c>
      <c r="T1381">
        <v>89</v>
      </c>
      <c r="U1381">
        <v>97</v>
      </c>
      <c r="V1381">
        <v>94</v>
      </c>
      <c r="W1381">
        <v>95</v>
      </c>
      <c r="X1381">
        <v>93</v>
      </c>
      <c r="Y1381">
        <v>93</v>
      </c>
      <c r="Z1381">
        <v>93</v>
      </c>
      <c r="AA1381">
        <v>95</v>
      </c>
      <c r="AB1381">
        <v>95</v>
      </c>
      <c r="AC1381">
        <v>97</v>
      </c>
      <c r="AD1381">
        <v>100</v>
      </c>
      <c r="AE1381">
        <v>99</v>
      </c>
      <c r="AF1381">
        <v>102</v>
      </c>
      <c r="AG1381">
        <v>101</v>
      </c>
      <c r="AH1381">
        <v>101</v>
      </c>
      <c r="AI1381">
        <v>90</v>
      </c>
      <c r="AJ1381">
        <v>88</v>
      </c>
      <c r="AK1381">
        <v>90</v>
      </c>
      <c r="AL1381">
        <v>89</v>
      </c>
      <c r="AM1381">
        <v>80</v>
      </c>
      <c r="AN1381" s="5">
        <v>89</v>
      </c>
      <c r="AO1381" s="5">
        <v>97</v>
      </c>
      <c r="AP1381" s="5">
        <v>96</v>
      </c>
      <c r="AQ1381" s="5">
        <v>92</v>
      </c>
      <c r="AR1381" s="5">
        <v>96</v>
      </c>
      <c r="AS1381" s="5">
        <v>98</v>
      </c>
      <c r="AT1381" s="5">
        <v>91</v>
      </c>
      <c r="AU1381" s="5">
        <v>95</v>
      </c>
      <c r="AV1381" s="5">
        <v>100</v>
      </c>
      <c r="AW1381" s="5">
        <v>103</v>
      </c>
      <c r="AX1381" s="5">
        <v>102</v>
      </c>
      <c r="AY1381" s="5">
        <v>104</v>
      </c>
      <c r="AZ1381" s="5">
        <v>105</v>
      </c>
      <c r="BA1381" s="5">
        <v>101</v>
      </c>
      <c r="BB1381" s="5">
        <v>98</v>
      </c>
      <c r="BC1381" s="5">
        <v>100</v>
      </c>
      <c r="BD1381" s="5">
        <v>103</v>
      </c>
      <c r="BE1381" s="5">
        <v>104</v>
      </c>
      <c r="BF1381" s="5">
        <v>104</v>
      </c>
      <c r="BG1381" s="5">
        <v>104</v>
      </c>
      <c r="BH1381" s="5">
        <v>102</v>
      </c>
      <c r="BI1381" s="5">
        <v>103</v>
      </c>
      <c r="BJ1381" s="5">
        <v>103</v>
      </c>
      <c r="BK1381" s="5">
        <v>97</v>
      </c>
      <c r="BL1381" s="5">
        <v>98</v>
      </c>
      <c r="BM1381" s="5">
        <v>100</v>
      </c>
      <c r="BN1381" s="5">
        <v>99</v>
      </c>
      <c r="BO1381" s="5">
        <v>101</v>
      </c>
      <c r="BP1381" s="5">
        <v>93</v>
      </c>
      <c r="BQ1381" s="5">
        <v>101</v>
      </c>
      <c r="BR1381" s="5">
        <v>101</v>
      </c>
      <c r="BS1381">
        <v>101</v>
      </c>
      <c r="BT1381">
        <v>100</v>
      </c>
      <c r="BU1381">
        <v>100</v>
      </c>
      <c r="BV1381">
        <v>98</v>
      </c>
      <c r="BW1381">
        <v>95</v>
      </c>
      <c r="BX1381">
        <v>97</v>
      </c>
      <c r="BY1381">
        <v>100</v>
      </c>
      <c r="BZ1381">
        <v>100</v>
      </c>
      <c r="CA1381">
        <v>100</v>
      </c>
      <c r="CB1381">
        <v>101</v>
      </c>
      <c r="CC1381">
        <v>101</v>
      </c>
      <c r="CD1381">
        <v>94</v>
      </c>
      <c r="CE1381">
        <v>95</v>
      </c>
      <c r="CF1381">
        <v>90</v>
      </c>
      <c r="CG1381">
        <v>94</v>
      </c>
      <c r="CH1381">
        <v>97</v>
      </c>
      <c r="CI1381">
        <v>98</v>
      </c>
      <c r="CJ1381">
        <v>97</v>
      </c>
      <c r="CK1381">
        <v>92</v>
      </c>
      <c r="CL1381">
        <v>83</v>
      </c>
      <c r="CM1381">
        <v>78</v>
      </c>
      <c r="CN1381">
        <v>79</v>
      </c>
      <c r="CO1381">
        <v>87</v>
      </c>
      <c r="CP1381">
        <v>90</v>
      </c>
      <c r="CQ1381">
        <v>90</v>
      </c>
      <c r="CR1381">
        <v>90</v>
      </c>
      <c r="CS1381">
        <v>89</v>
      </c>
      <c r="CT1381">
        <v>97</v>
      </c>
      <c r="CU1381">
        <v>98</v>
      </c>
      <c r="CV1381">
        <v>98</v>
      </c>
      <c r="CW1381">
        <v>99</v>
      </c>
      <c r="CX1381" t="s">
        <v>2</v>
      </c>
      <c r="CY1381" t="s">
        <v>3</v>
      </c>
    </row>
    <row r="1382" spans="1:103" x14ac:dyDescent="0.25">
      <c r="A1382" t="s">
        <v>17</v>
      </c>
      <c r="B1382">
        <v>37.6128</v>
      </c>
      <c r="C1382">
        <v>-114.5264</v>
      </c>
      <c r="D1382">
        <v>4379</v>
      </c>
      <c r="E1382" t="s">
        <v>1</v>
      </c>
      <c r="F1382">
        <v>243.8</v>
      </c>
      <c r="G1382">
        <v>1959</v>
      </c>
      <c r="H1382">
        <v>8</v>
      </c>
      <c r="I1382" t="s">
        <v>260</v>
      </c>
      <c r="J1382">
        <v>87</v>
      </c>
      <c r="K1382">
        <v>89</v>
      </c>
      <c r="L1382">
        <v>90</v>
      </c>
      <c r="M1382">
        <v>92</v>
      </c>
      <c r="N1382">
        <v>93</v>
      </c>
      <c r="O1382">
        <v>92</v>
      </c>
      <c r="P1382">
        <v>87</v>
      </c>
      <c r="Q1382">
        <v>88</v>
      </c>
      <c r="R1382">
        <v>87</v>
      </c>
      <c r="S1382">
        <v>90</v>
      </c>
      <c r="T1382">
        <v>93</v>
      </c>
      <c r="U1382">
        <v>94</v>
      </c>
      <c r="V1382">
        <v>95</v>
      </c>
      <c r="W1382">
        <v>95</v>
      </c>
      <c r="X1382">
        <v>92</v>
      </c>
      <c r="Y1382">
        <v>92</v>
      </c>
      <c r="Z1382">
        <v>95</v>
      </c>
      <c r="AA1382">
        <v>93</v>
      </c>
      <c r="AB1382">
        <v>96</v>
      </c>
      <c r="AC1382">
        <v>91</v>
      </c>
      <c r="AD1382">
        <v>95</v>
      </c>
      <c r="AE1382">
        <v>101</v>
      </c>
      <c r="AF1382">
        <v>102</v>
      </c>
      <c r="AG1382">
        <v>98</v>
      </c>
      <c r="AH1382">
        <v>98</v>
      </c>
      <c r="AI1382">
        <v>92</v>
      </c>
      <c r="AJ1382">
        <v>89</v>
      </c>
      <c r="AK1382">
        <v>85</v>
      </c>
      <c r="AL1382">
        <v>87</v>
      </c>
      <c r="AM1382">
        <v>89</v>
      </c>
      <c r="AN1382" s="5">
        <v>94</v>
      </c>
      <c r="AO1382" s="5">
        <v>92</v>
      </c>
      <c r="AP1382" s="5">
        <v>95</v>
      </c>
      <c r="AQ1382" s="5">
        <v>94</v>
      </c>
      <c r="AR1382" s="5">
        <v>95</v>
      </c>
      <c r="AS1382" s="5">
        <v>96</v>
      </c>
      <c r="AT1382" s="5">
        <v>94</v>
      </c>
      <c r="AU1382" s="5">
        <v>95</v>
      </c>
      <c r="AV1382" s="5">
        <v>101</v>
      </c>
      <c r="AW1382" s="5">
        <v>105</v>
      </c>
      <c r="AX1382" s="5">
        <v>106</v>
      </c>
      <c r="AY1382" s="5">
        <v>102</v>
      </c>
      <c r="AZ1382" s="5">
        <v>100</v>
      </c>
      <c r="BA1382" s="5">
        <v>98</v>
      </c>
      <c r="BB1382" s="5">
        <v>100</v>
      </c>
      <c r="BC1382" s="5">
        <v>103</v>
      </c>
      <c r="BD1382" s="5">
        <v>105</v>
      </c>
      <c r="BE1382" s="5">
        <v>104</v>
      </c>
      <c r="BF1382" s="5">
        <v>107</v>
      </c>
      <c r="BG1382" s="5">
        <v>101</v>
      </c>
      <c r="BH1382" s="5">
        <v>98</v>
      </c>
      <c r="BI1382" s="5">
        <v>101</v>
      </c>
      <c r="BJ1382" s="5">
        <v>100</v>
      </c>
      <c r="BK1382" s="5">
        <v>100</v>
      </c>
      <c r="BL1382" s="5">
        <v>99</v>
      </c>
      <c r="BM1382" s="5">
        <v>102</v>
      </c>
      <c r="BN1382" s="5">
        <v>102</v>
      </c>
      <c r="BO1382" s="5">
        <v>100</v>
      </c>
      <c r="BP1382" s="5">
        <v>99</v>
      </c>
      <c r="BQ1382" s="5">
        <v>94</v>
      </c>
      <c r="BR1382" s="5">
        <v>94</v>
      </c>
      <c r="BS1382">
        <v>94</v>
      </c>
      <c r="BT1382">
        <v>87</v>
      </c>
      <c r="BU1382">
        <v>92</v>
      </c>
      <c r="BV1382">
        <v>93</v>
      </c>
      <c r="BW1382">
        <v>97</v>
      </c>
      <c r="BX1382">
        <v>99</v>
      </c>
      <c r="BY1382">
        <v>96</v>
      </c>
      <c r="BZ1382">
        <v>94</v>
      </c>
      <c r="CA1382">
        <v>96</v>
      </c>
      <c r="CB1382">
        <v>97</v>
      </c>
      <c r="CC1382">
        <v>97</v>
      </c>
      <c r="CD1382">
        <v>92</v>
      </c>
      <c r="CE1382">
        <v>93</v>
      </c>
      <c r="CF1382">
        <v>92</v>
      </c>
      <c r="CG1382">
        <v>92</v>
      </c>
      <c r="CH1382">
        <v>95</v>
      </c>
      <c r="CI1382">
        <v>95</v>
      </c>
      <c r="CJ1382">
        <v>92</v>
      </c>
      <c r="CK1382">
        <v>83</v>
      </c>
      <c r="CL1382">
        <v>78</v>
      </c>
      <c r="CM1382">
        <v>82</v>
      </c>
      <c r="CN1382">
        <v>89</v>
      </c>
      <c r="CO1382">
        <v>92</v>
      </c>
      <c r="CP1382">
        <v>89</v>
      </c>
      <c r="CQ1382">
        <v>90</v>
      </c>
      <c r="CR1382">
        <v>90</v>
      </c>
      <c r="CS1382">
        <v>90</v>
      </c>
      <c r="CT1382">
        <v>91</v>
      </c>
      <c r="CU1382">
        <v>91</v>
      </c>
      <c r="CV1382">
        <v>97</v>
      </c>
      <c r="CW1382">
        <v>99</v>
      </c>
      <c r="CX1382" t="s">
        <v>2</v>
      </c>
      <c r="CY1382" t="s">
        <v>18</v>
      </c>
    </row>
    <row r="1383" spans="1:103" x14ac:dyDescent="0.25">
      <c r="A1383" t="s">
        <v>113</v>
      </c>
      <c r="B1383">
        <v>34.943600000000004</v>
      </c>
      <c r="C1383">
        <v>-115.54689999999999</v>
      </c>
      <c r="D1383">
        <v>4350</v>
      </c>
      <c r="E1383" t="s">
        <v>1</v>
      </c>
      <c r="F1383">
        <v>206.6</v>
      </c>
      <c r="G1383">
        <v>1959</v>
      </c>
      <c r="H1383">
        <v>8</v>
      </c>
      <c r="I1383" t="s">
        <v>260</v>
      </c>
      <c r="J1383">
        <v>88</v>
      </c>
      <c r="K1383">
        <v>88</v>
      </c>
      <c r="L1383">
        <v>88</v>
      </c>
      <c r="M1383">
        <v>88</v>
      </c>
      <c r="N1383">
        <v>89</v>
      </c>
      <c r="O1383">
        <v>86</v>
      </c>
      <c r="P1383">
        <v>85</v>
      </c>
      <c r="Q1383">
        <v>84</v>
      </c>
      <c r="R1383">
        <v>83</v>
      </c>
      <c r="S1383">
        <v>86</v>
      </c>
      <c r="T1383">
        <v>90</v>
      </c>
      <c r="U1383">
        <v>94</v>
      </c>
      <c r="V1383">
        <v>96</v>
      </c>
      <c r="W1383">
        <v>94</v>
      </c>
      <c r="X1383">
        <v>92</v>
      </c>
      <c r="Y1383">
        <v>90</v>
      </c>
      <c r="Z1383">
        <v>93</v>
      </c>
      <c r="AA1383">
        <v>96</v>
      </c>
      <c r="AB1383">
        <v>95</v>
      </c>
      <c r="AC1383">
        <v>92</v>
      </c>
      <c r="AD1383">
        <v>96</v>
      </c>
      <c r="AE1383">
        <v>100</v>
      </c>
      <c r="AF1383">
        <v>102</v>
      </c>
      <c r="AG1383">
        <v>99</v>
      </c>
      <c r="AH1383">
        <v>95</v>
      </c>
      <c r="AI1383">
        <v>88</v>
      </c>
      <c r="AJ1383">
        <v>86</v>
      </c>
      <c r="AK1383">
        <v>81</v>
      </c>
      <c r="AL1383">
        <v>86</v>
      </c>
      <c r="AM1383">
        <v>89</v>
      </c>
      <c r="AN1383" s="5">
        <v>89</v>
      </c>
      <c r="AO1383" s="5">
        <v>90</v>
      </c>
      <c r="AP1383" s="5">
        <v>92</v>
      </c>
      <c r="AQ1383" s="5">
        <v>93</v>
      </c>
      <c r="AR1383" s="5">
        <v>95</v>
      </c>
      <c r="AS1383" s="5">
        <v>94</v>
      </c>
      <c r="AT1383" s="5">
        <v>93</v>
      </c>
      <c r="AU1383" s="5">
        <v>97</v>
      </c>
      <c r="AV1383" s="5">
        <v>98</v>
      </c>
      <c r="AW1383" s="5">
        <v>101</v>
      </c>
      <c r="AX1383" s="5">
        <v>104</v>
      </c>
      <c r="AY1383" s="5">
        <v>102</v>
      </c>
      <c r="AZ1383" s="5">
        <v>99</v>
      </c>
      <c r="BA1383" s="5">
        <v>95</v>
      </c>
      <c r="BB1383" s="5">
        <v>98</v>
      </c>
      <c r="BC1383" s="5">
        <v>100</v>
      </c>
      <c r="BD1383" s="5">
        <v>102</v>
      </c>
      <c r="BE1383" s="5">
        <v>101</v>
      </c>
      <c r="BF1383" s="5">
        <v>100</v>
      </c>
      <c r="BG1383" s="5">
        <v>97</v>
      </c>
      <c r="BH1383" s="5">
        <v>95</v>
      </c>
      <c r="BI1383" s="5">
        <v>96</v>
      </c>
      <c r="BJ1383" s="5">
        <v>98</v>
      </c>
      <c r="BK1383" s="5">
        <v>99</v>
      </c>
      <c r="BL1383" s="5">
        <v>100</v>
      </c>
      <c r="BM1383" s="5">
        <v>103</v>
      </c>
      <c r="BN1383" s="5">
        <v>101</v>
      </c>
      <c r="BO1383" s="5">
        <v>98</v>
      </c>
      <c r="BP1383" s="5">
        <v>96</v>
      </c>
      <c r="BQ1383" s="5">
        <v>90</v>
      </c>
      <c r="BR1383" s="5">
        <v>91</v>
      </c>
      <c r="BS1383">
        <v>96</v>
      </c>
      <c r="BT1383">
        <v>84</v>
      </c>
      <c r="BU1383">
        <v>93</v>
      </c>
      <c r="BV1383">
        <v>91</v>
      </c>
      <c r="BW1383">
        <v>91</v>
      </c>
      <c r="BX1383">
        <v>93</v>
      </c>
      <c r="BY1383">
        <v>94</v>
      </c>
      <c r="BZ1383">
        <v>88</v>
      </c>
      <c r="CA1383">
        <v>90</v>
      </c>
      <c r="CB1383">
        <v>91</v>
      </c>
      <c r="CC1383">
        <v>87</v>
      </c>
      <c r="CD1383">
        <v>92</v>
      </c>
      <c r="CE1383">
        <v>91</v>
      </c>
      <c r="CF1383">
        <v>90</v>
      </c>
      <c r="CG1383">
        <v>87</v>
      </c>
      <c r="CH1383">
        <v>90</v>
      </c>
      <c r="CI1383">
        <v>90</v>
      </c>
      <c r="CJ1383">
        <v>82</v>
      </c>
      <c r="CK1383">
        <v>80</v>
      </c>
      <c r="CL1383">
        <v>78</v>
      </c>
      <c r="CM1383">
        <v>82</v>
      </c>
      <c r="CN1383">
        <v>86</v>
      </c>
      <c r="CO1383">
        <v>88</v>
      </c>
      <c r="CP1383">
        <v>90</v>
      </c>
      <c r="CQ1383">
        <v>90</v>
      </c>
      <c r="CR1383">
        <v>90</v>
      </c>
      <c r="CS1383">
        <v>89</v>
      </c>
      <c r="CT1383">
        <v>89</v>
      </c>
      <c r="CU1383">
        <v>94</v>
      </c>
      <c r="CV1383">
        <v>96</v>
      </c>
      <c r="CW1383">
        <v>96</v>
      </c>
      <c r="CX1383" t="s">
        <v>5</v>
      </c>
      <c r="CY1383" t="s">
        <v>114</v>
      </c>
    </row>
    <row r="1384" spans="1:103" x14ac:dyDescent="0.25">
      <c r="A1384" t="s">
        <v>7</v>
      </c>
      <c r="B1384">
        <v>37.371099999999998</v>
      </c>
      <c r="C1384">
        <v>-118.35890000000001</v>
      </c>
      <c r="D1384">
        <v>4110</v>
      </c>
      <c r="E1384" t="s">
        <v>1</v>
      </c>
      <c r="F1384">
        <v>166.6</v>
      </c>
      <c r="G1384">
        <v>1959</v>
      </c>
      <c r="H1384">
        <v>8</v>
      </c>
      <c r="I1384" t="s">
        <v>260</v>
      </c>
      <c r="J1384">
        <v>88</v>
      </c>
      <c r="K1384">
        <v>91</v>
      </c>
      <c r="L1384">
        <v>89</v>
      </c>
      <c r="M1384">
        <v>94</v>
      </c>
      <c r="N1384">
        <v>95</v>
      </c>
      <c r="O1384">
        <v>92</v>
      </c>
      <c r="P1384">
        <v>85</v>
      </c>
      <c r="Q1384">
        <v>91</v>
      </c>
      <c r="R1384">
        <v>93</v>
      </c>
      <c r="S1384">
        <v>93</v>
      </c>
      <c r="T1384">
        <v>95</v>
      </c>
      <c r="U1384">
        <v>96</v>
      </c>
      <c r="V1384">
        <v>97</v>
      </c>
      <c r="W1384">
        <v>96</v>
      </c>
      <c r="X1384">
        <v>95</v>
      </c>
      <c r="Y1384">
        <v>95</v>
      </c>
      <c r="Z1384">
        <v>97</v>
      </c>
      <c r="AA1384">
        <v>96</v>
      </c>
      <c r="AB1384">
        <v>98</v>
      </c>
      <c r="AC1384">
        <v>99</v>
      </c>
      <c r="AD1384">
        <v>100</v>
      </c>
      <c r="AE1384">
        <v>105</v>
      </c>
      <c r="AF1384">
        <v>103</v>
      </c>
      <c r="AG1384">
        <v>102</v>
      </c>
      <c r="AH1384">
        <v>96</v>
      </c>
      <c r="AI1384">
        <v>93</v>
      </c>
      <c r="AJ1384">
        <v>93</v>
      </c>
      <c r="AK1384">
        <v>95</v>
      </c>
      <c r="AL1384">
        <v>91</v>
      </c>
      <c r="AM1384">
        <v>93</v>
      </c>
      <c r="AN1384" s="5">
        <v>97</v>
      </c>
      <c r="AO1384" s="5">
        <v>97</v>
      </c>
      <c r="AP1384" s="5">
        <v>98</v>
      </c>
      <c r="AQ1384" s="5">
        <v>99</v>
      </c>
      <c r="AR1384" s="5">
        <v>100</v>
      </c>
      <c r="AS1384" s="5">
        <v>97</v>
      </c>
      <c r="AT1384" s="5">
        <v>95</v>
      </c>
      <c r="AU1384" s="5">
        <v>97</v>
      </c>
      <c r="AV1384" s="5">
        <v>101</v>
      </c>
      <c r="AW1384" s="5">
        <v>104</v>
      </c>
      <c r="AX1384" s="5">
        <v>105</v>
      </c>
      <c r="AY1384" s="5">
        <v>100</v>
      </c>
      <c r="AZ1384" s="5">
        <v>100</v>
      </c>
      <c r="BA1384" s="5">
        <v>102</v>
      </c>
      <c r="BB1384" s="5">
        <v>103</v>
      </c>
      <c r="BC1384" s="5">
        <v>103</v>
      </c>
      <c r="BD1384" s="5">
        <v>107</v>
      </c>
      <c r="BE1384" s="5">
        <v>106</v>
      </c>
      <c r="BF1384" s="5">
        <v>100</v>
      </c>
      <c r="BG1384" s="5">
        <v>104</v>
      </c>
      <c r="BH1384" s="5">
        <v>105</v>
      </c>
      <c r="BI1384" s="5">
        <v>105</v>
      </c>
      <c r="BJ1384" s="5">
        <v>96</v>
      </c>
      <c r="BK1384" s="5">
        <v>103</v>
      </c>
      <c r="BL1384" s="5">
        <v>102</v>
      </c>
      <c r="BM1384" s="5">
        <v>104</v>
      </c>
      <c r="BN1384" s="5">
        <v>105</v>
      </c>
      <c r="BO1384" s="5">
        <v>102</v>
      </c>
      <c r="BP1384" s="5">
        <v>101</v>
      </c>
      <c r="BQ1384" s="5">
        <v>100</v>
      </c>
      <c r="BR1384" s="5">
        <v>97</v>
      </c>
      <c r="BS1384">
        <v>100</v>
      </c>
      <c r="BT1384">
        <v>99</v>
      </c>
      <c r="BU1384">
        <v>99</v>
      </c>
      <c r="BV1384">
        <v>99</v>
      </c>
      <c r="BW1384">
        <v>98</v>
      </c>
      <c r="BX1384">
        <v>99</v>
      </c>
      <c r="BY1384">
        <v>101</v>
      </c>
      <c r="BZ1384">
        <v>98</v>
      </c>
      <c r="CA1384">
        <v>100</v>
      </c>
      <c r="CB1384">
        <v>101</v>
      </c>
      <c r="CC1384">
        <v>100</v>
      </c>
      <c r="CD1384">
        <v>97</v>
      </c>
      <c r="CE1384">
        <v>96</v>
      </c>
      <c r="CF1384">
        <v>96</v>
      </c>
      <c r="CG1384">
        <v>96</v>
      </c>
      <c r="CH1384">
        <v>97</v>
      </c>
      <c r="CI1384">
        <v>97</v>
      </c>
      <c r="CJ1384">
        <v>89</v>
      </c>
      <c r="CK1384">
        <v>82</v>
      </c>
      <c r="CL1384">
        <v>78</v>
      </c>
      <c r="CM1384">
        <v>83</v>
      </c>
      <c r="CN1384">
        <v>90</v>
      </c>
      <c r="CO1384">
        <v>86</v>
      </c>
      <c r="CP1384">
        <v>94</v>
      </c>
      <c r="CQ1384">
        <v>94</v>
      </c>
      <c r="CR1384">
        <v>94</v>
      </c>
      <c r="CS1384">
        <v>94</v>
      </c>
      <c r="CT1384">
        <v>93</v>
      </c>
      <c r="CU1384">
        <v>95</v>
      </c>
      <c r="CV1384">
        <v>98</v>
      </c>
      <c r="CW1384">
        <v>102</v>
      </c>
      <c r="CX1384" t="s">
        <v>5</v>
      </c>
      <c r="CY1384" t="s">
        <v>8</v>
      </c>
    </row>
    <row r="1385" spans="1:103" x14ac:dyDescent="0.25">
      <c r="A1385" t="s">
        <v>73</v>
      </c>
      <c r="B1385">
        <v>37.2667</v>
      </c>
      <c r="C1385">
        <v>-117.0167</v>
      </c>
      <c r="D1385">
        <v>4022</v>
      </c>
      <c r="E1385" t="s">
        <v>1</v>
      </c>
      <c r="F1385">
        <v>90.3</v>
      </c>
      <c r="G1385">
        <v>1959</v>
      </c>
      <c r="H1385">
        <v>8</v>
      </c>
      <c r="I1385" t="s">
        <v>260</v>
      </c>
      <c r="J1385">
        <v>90</v>
      </c>
      <c r="K1385">
        <v>94</v>
      </c>
      <c r="L1385">
        <v>93</v>
      </c>
      <c r="M1385">
        <v>95</v>
      </c>
      <c r="N1385">
        <v>98</v>
      </c>
      <c r="O1385">
        <v>95</v>
      </c>
      <c r="P1385">
        <v>87</v>
      </c>
      <c r="Q1385">
        <v>90</v>
      </c>
      <c r="R1385">
        <v>90</v>
      </c>
      <c r="S1385">
        <v>91</v>
      </c>
      <c r="T1385">
        <v>95</v>
      </c>
      <c r="U1385">
        <v>97</v>
      </c>
      <c r="V1385">
        <v>95</v>
      </c>
      <c r="W1385">
        <v>96</v>
      </c>
      <c r="X1385">
        <v>95</v>
      </c>
      <c r="Y1385">
        <v>93</v>
      </c>
      <c r="Z1385">
        <v>98</v>
      </c>
      <c r="AA1385">
        <v>98</v>
      </c>
      <c r="AB1385">
        <v>98</v>
      </c>
      <c r="AC1385">
        <v>100</v>
      </c>
      <c r="AD1385">
        <v>104</v>
      </c>
      <c r="AE1385">
        <v>105</v>
      </c>
      <c r="AF1385">
        <v>107</v>
      </c>
      <c r="AG1385">
        <v>108</v>
      </c>
      <c r="AH1385">
        <v>106</v>
      </c>
      <c r="AI1385">
        <v>98</v>
      </c>
      <c r="AJ1385">
        <v>98</v>
      </c>
      <c r="AK1385">
        <v>94</v>
      </c>
      <c r="AL1385">
        <v>90</v>
      </c>
      <c r="AM1385">
        <v>90</v>
      </c>
      <c r="AN1385" s="5">
        <v>91</v>
      </c>
      <c r="AO1385" s="5">
        <v>95</v>
      </c>
      <c r="AP1385" s="5">
        <v>95</v>
      </c>
      <c r="AQ1385" s="5">
        <v>98</v>
      </c>
      <c r="AR1385" s="5">
        <v>100</v>
      </c>
      <c r="AS1385" s="5">
        <v>101</v>
      </c>
      <c r="AT1385" s="5">
        <v>101</v>
      </c>
      <c r="AU1385" s="5">
        <v>100</v>
      </c>
      <c r="AV1385" s="5">
        <v>101</v>
      </c>
      <c r="AW1385" s="5">
        <v>107</v>
      </c>
      <c r="AX1385" s="5">
        <v>109</v>
      </c>
      <c r="AY1385" s="5">
        <v>105</v>
      </c>
      <c r="AZ1385" s="5">
        <v>103</v>
      </c>
      <c r="BA1385" s="5">
        <v>100</v>
      </c>
      <c r="BB1385" s="5">
        <v>100</v>
      </c>
      <c r="BC1385" s="5">
        <v>106</v>
      </c>
      <c r="BD1385" s="5">
        <v>110</v>
      </c>
      <c r="BE1385" s="5">
        <v>111</v>
      </c>
      <c r="BF1385" s="5">
        <v>107</v>
      </c>
      <c r="BG1385" s="5">
        <v>104</v>
      </c>
      <c r="BH1385" s="5">
        <v>101</v>
      </c>
      <c r="BI1385" s="5">
        <v>104</v>
      </c>
      <c r="BJ1385" s="5">
        <v>101</v>
      </c>
      <c r="BK1385" s="5">
        <v>108</v>
      </c>
      <c r="BL1385" s="5">
        <v>109</v>
      </c>
      <c r="BM1385" s="5">
        <v>104</v>
      </c>
      <c r="BN1385" s="5">
        <v>108</v>
      </c>
      <c r="BO1385" s="5">
        <v>103</v>
      </c>
      <c r="BP1385" s="5">
        <v>108</v>
      </c>
      <c r="BQ1385" s="5">
        <v>106</v>
      </c>
      <c r="BR1385" s="5">
        <v>102</v>
      </c>
      <c r="BS1385">
        <v>104</v>
      </c>
      <c r="BT1385">
        <v>100</v>
      </c>
      <c r="BU1385">
        <v>98</v>
      </c>
      <c r="BV1385">
        <v>95</v>
      </c>
      <c r="BW1385">
        <v>97</v>
      </c>
      <c r="BX1385">
        <v>102</v>
      </c>
      <c r="BY1385">
        <v>102</v>
      </c>
      <c r="BZ1385">
        <v>96</v>
      </c>
      <c r="CA1385">
        <v>100</v>
      </c>
      <c r="CB1385">
        <v>101</v>
      </c>
      <c r="CC1385">
        <v>99</v>
      </c>
      <c r="CD1385">
        <v>95</v>
      </c>
      <c r="CE1385">
        <v>97</v>
      </c>
      <c r="CF1385">
        <v>95</v>
      </c>
      <c r="CG1385">
        <v>96</v>
      </c>
      <c r="CH1385">
        <v>95</v>
      </c>
      <c r="CI1385">
        <v>95</v>
      </c>
      <c r="CJ1385">
        <v>95</v>
      </c>
      <c r="CK1385">
        <v>87</v>
      </c>
      <c r="CL1385">
        <v>77</v>
      </c>
      <c r="CM1385">
        <v>85</v>
      </c>
      <c r="CN1385">
        <v>92</v>
      </c>
      <c r="CO1385">
        <v>95</v>
      </c>
      <c r="CP1385">
        <v>94</v>
      </c>
      <c r="CQ1385">
        <v>95</v>
      </c>
      <c r="CR1385">
        <v>95</v>
      </c>
      <c r="CS1385">
        <v>92</v>
      </c>
      <c r="CT1385">
        <v>93</v>
      </c>
      <c r="CU1385">
        <v>94</v>
      </c>
      <c r="CV1385">
        <v>97</v>
      </c>
      <c r="CW1385">
        <v>99</v>
      </c>
      <c r="CX1385" t="s">
        <v>2</v>
      </c>
      <c r="CY1385" t="s">
        <v>74</v>
      </c>
    </row>
    <row r="1386" spans="1:103" x14ac:dyDescent="0.25">
      <c r="A1386" t="s">
        <v>4</v>
      </c>
      <c r="B1386">
        <v>36.798099999999998</v>
      </c>
      <c r="C1386">
        <v>-118.20359999999999</v>
      </c>
      <c r="D1386">
        <v>3950</v>
      </c>
      <c r="E1386" t="s">
        <v>1</v>
      </c>
      <c r="F1386">
        <v>124.8</v>
      </c>
      <c r="G1386">
        <v>1959</v>
      </c>
      <c r="H1386">
        <v>8</v>
      </c>
      <c r="I1386" t="s">
        <v>260</v>
      </c>
      <c r="J1386">
        <v>88</v>
      </c>
      <c r="K1386">
        <v>90</v>
      </c>
      <c r="L1386">
        <v>91</v>
      </c>
      <c r="M1386">
        <v>90</v>
      </c>
      <c r="N1386">
        <v>94</v>
      </c>
      <c r="Q1386">
        <v>94</v>
      </c>
      <c r="R1386">
        <v>92</v>
      </c>
      <c r="S1386">
        <v>92</v>
      </c>
      <c r="T1386">
        <v>94</v>
      </c>
      <c r="U1386">
        <v>96</v>
      </c>
      <c r="X1386">
        <v>100</v>
      </c>
      <c r="Y1386">
        <v>95</v>
      </c>
      <c r="Z1386">
        <v>94</v>
      </c>
      <c r="AA1386">
        <v>98</v>
      </c>
      <c r="AB1386">
        <v>98</v>
      </c>
      <c r="AE1386">
        <v>101</v>
      </c>
      <c r="AF1386">
        <v>103</v>
      </c>
      <c r="AG1386">
        <v>103</v>
      </c>
      <c r="AH1386">
        <v>103</v>
      </c>
      <c r="AI1386">
        <v>101</v>
      </c>
      <c r="AL1386">
        <v>95</v>
      </c>
      <c r="AM1386">
        <v>94</v>
      </c>
      <c r="AN1386" s="5">
        <v>93</v>
      </c>
      <c r="AO1386" s="5">
        <v>96</v>
      </c>
      <c r="AP1386" s="5">
        <v>99</v>
      </c>
      <c r="AQ1386" s="8">
        <f>(2*AP1386+AS1386)/3</f>
        <v>99.333333333333329</v>
      </c>
      <c r="AR1386" s="8">
        <f>(AQ1386+2*AT1386)/3</f>
        <v>100.44444444444444</v>
      </c>
      <c r="AS1386" s="5">
        <v>100</v>
      </c>
      <c r="AT1386" s="5">
        <v>101</v>
      </c>
      <c r="AU1386" s="5">
        <v>101</v>
      </c>
      <c r="AV1386" s="5">
        <v>99</v>
      </c>
      <c r="AW1386" s="5">
        <v>102</v>
      </c>
      <c r="AX1386" s="8">
        <f>(2*AW1386+AZ1386)/3</f>
        <v>103.33333333333333</v>
      </c>
      <c r="AY1386" s="8">
        <f>(AX1386+2*BA1386)/3</f>
        <v>102.44444444444444</v>
      </c>
      <c r="AZ1386" s="5">
        <v>106</v>
      </c>
      <c r="BA1386" s="5">
        <v>102</v>
      </c>
      <c r="BB1386" s="5">
        <v>102</v>
      </c>
      <c r="BC1386" s="5">
        <v>102</v>
      </c>
      <c r="BD1386" s="5">
        <v>104</v>
      </c>
      <c r="BE1386" s="8">
        <f>AVERAGE(BD1386,BF1386)</f>
        <v>106</v>
      </c>
      <c r="BF1386" s="5">
        <v>108</v>
      </c>
      <c r="BG1386" s="8">
        <f>AVERAGE(BF1386,BH1386)</f>
        <v>107</v>
      </c>
      <c r="BH1386" s="5">
        <v>106</v>
      </c>
      <c r="BI1386" s="5">
        <v>104</v>
      </c>
      <c r="BJ1386" s="5">
        <v>105</v>
      </c>
      <c r="BK1386" s="5">
        <v>99</v>
      </c>
      <c r="BL1386" s="8">
        <f>(2*BK1386+BN1386)/3</f>
        <v>100.66666666666667</v>
      </c>
      <c r="BM1386" s="8">
        <f>(BL1386+2*BO1386)/3</f>
        <v>103.55555555555556</v>
      </c>
      <c r="BN1386" s="5">
        <v>104</v>
      </c>
      <c r="BO1386" s="5">
        <v>105</v>
      </c>
      <c r="BP1386" s="5">
        <v>105</v>
      </c>
      <c r="BQ1386" s="5">
        <v>104</v>
      </c>
      <c r="BR1386" s="5">
        <v>100</v>
      </c>
      <c r="BU1386">
        <v>100</v>
      </c>
      <c r="BV1386">
        <v>100</v>
      </c>
      <c r="BW1386">
        <v>99</v>
      </c>
      <c r="BX1386">
        <v>100</v>
      </c>
      <c r="BY1386">
        <v>100</v>
      </c>
      <c r="BZ1386">
        <v>105</v>
      </c>
      <c r="CC1386">
        <v>101</v>
      </c>
      <c r="CD1386">
        <v>104</v>
      </c>
      <c r="CE1386">
        <v>100</v>
      </c>
      <c r="CF1386">
        <v>97</v>
      </c>
      <c r="CI1386">
        <v>98</v>
      </c>
      <c r="CJ1386">
        <v>97</v>
      </c>
      <c r="CK1386">
        <v>89</v>
      </c>
      <c r="CL1386">
        <v>83</v>
      </c>
      <c r="CM1386">
        <v>79</v>
      </c>
      <c r="CP1386">
        <v>90</v>
      </c>
      <c r="CQ1386">
        <v>94</v>
      </c>
      <c r="CR1386">
        <v>94</v>
      </c>
      <c r="CS1386">
        <v>94</v>
      </c>
      <c r="CT1386">
        <v>93</v>
      </c>
      <c r="CW1386">
        <v>99</v>
      </c>
      <c r="CX1386" t="s">
        <v>5</v>
      </c>
      <c r="CY1386" t="s">
        <v>6</v>
      </c>
    </row>
    <row r="1387" spans="1:103" x14ac:dyDescent="0.25">
      <c r="A1387" t="s">
        <v>49</v>
      </c>
      <c r="B1387">
        <v>36.1389</v>
      </c>
      <c r="C1387">
        <v>-117.9528</v>
      </c>
      <c r="D1387">
        <v>3825</v>
      </c>
      <c r="E1387" t="s">
        <v>1</v>
      </c>
      <c r="F1387">
        <v>103.6</v>
      </c>
      <c r="G1387">
        <v>1959</v>
      </c>
      <c r="H1387">
        <v>8</v>
      </c>
      <c r="I1387" t="s">
        <v>260</v>
      </c>
      <c r="J1387">
        <v>86</v>
      </c>
      <c r="K1387">
        <v>86</v>
      </c>
      <c r="L1387">
        <v>88</v>
      </c>
      <c r="M1387">
        <v>89</v>
      </c>
      <c r="N1387">
        <v>90</v>
      </c>
      <c r="O1387">
        <v>90</v>
      </c>
      <c r="P1387">
        <v>83</v>
      </c>
      <c r="Q1387">
        <v>85</v>
      </c>
      <c r="R1387">
        <v>88</v>
      </c>
      <c r="S1387">
        <v>86</v>
      </c>
      <c r="T1387">
        <v>90</v>
      </c>
      <c r="U1387">
        <v>94</v>
      </c>
      <c r="V1387">
        <v>92</v>
      </c>
      <c r="W1387">
        <v>93</v>
      </c>
      <c r="X1387">
        <v>92</v>
      </c>
      <c r="Y1387">
        <v>89</v>
      </c>
      <c r="Z1387">
        <v>93</v>
      </c>
      <c r="AA1387">
        <v>94</v>
      </c>
      <c r="AB1387">
        <v>95</v>
      </c>
      <c r="AC1387">
        <v>96</v>
      </c>
      <c r="AD1387">
        <v>100</v>
      </c>
      <c r="AE1387">
        <v>103</v>
      </c>
      <c r="AF1387">
        <v>102</v>
      </c>
      <c r="AG1387">
        <v>99</v>
      </c>
      <c r="AH1387">
        <v>95</v>
      </c>
      <c r="AI1387">
        <v>87</v>
      </c>
      <c r="AJ1387">
        <v>91</v>
      </c>
      <c r="AK1387">
        <v>92</v>
      </c>
      <c r="AL1387">
        <v>86</v>
      </c>
      <c r="AM1387">
        <v>88</v>
      </c>
      <c r="AN1387" s="5">
        <v>92</v>
      </c>
      <c r="AO1387" s="5">
        <v>94</v>
      </c>
      <c r="AP1387" s="5">
        <v>96</v>
      </c>
      <c r="AQ1387" s="5">
        <v>98</v>
      </c>
      <c r="AR1387" s="5">
        <v>97</v>
      </c>
      <c r="AS1387" s="5">
        <v>98</v>
      </c>
      <c r="AT1387" s="5">
        <v>95</v>
      </c>
      <c r="AU1387" s="5">
        <v>94</v>
      </c>
      <c r="AV1387" s="5">
        <v>100</v>
      </c>
      <c r="AW1387" s="5">
        <v>102</v>
      </c>
      <c r="AX1387" s="5">
        <v>103</v>
      </c>
      <c r="AY1387" s="5">
        <v>100</v>
      </c>
      <c r="AZ1387" s="5">
        <v>98</v>
      </c>
      <c r="BA1387" s="5">
        <v>97</v>
      </c>
      <c r="BB1387" s="5">
        <v>98</v>
      </c>
      <c r="BC1387" s="5">
        <v>100</v>
      </c>
      <c r="BD1387" s="5">
        <v>102</v>
      </c>
      <c r="BE1387" s="5">
        <v>104</v>
      </c>
      <c r="BF1387" s="5">
        <v>102</v>
      </c>
      <c r="BG1387" s="5">
        <v>103</v>
      </c>
      <c r="BH1387" s="5">
        <v>98</v>
      </c>
      <c r="BI1387" s="5">
        <v>97</v>
      </c>
      <c r="BJ1387" s="5">
        <v>98</v>
      </c>
      <c r="BK1387" s="5">
        <v>99</v>
      </c>
      <c r="BL1387" s="5">
        <v>101</v>
      </c>
      <c r="BM1387" s="5">
        <v>102</v>
      </c>
      <c r="BN1387" s="5">
        <v>102</v>
      </c>
      <c r="BO1387" s="5">
        <v>99</v>
      </c>
      <c r="BP1387" s="5">
        <v>97</v>
      </c>
      <c r="BQ1387" s="5">
        <v>96</v>
      </c>
      <c r="BR1387" s="5">
        <v>96</v>
      </c>
      <c r="BS1387">
        <v>96</v>
      </c>
      <c r="BT1387">
        <v>97</v>
      </c>
      <c r="BU1387">
        <v>96</v>
      </c>
      <c r="BV1387">
        <v>93</v>
      </c>
      <c r="BW1387">
        <v>93</v>
      </c>
      <c r="BX1387">
        <v>96</v>
      </c>
      <c r="BY1387">
        <v>99</v>
      </c>
      <c r="BZ1387">
        <v>90</v>
      </c>
      <c r="CA1387">
        <v>95</v>
      </c>
      <c r="CB1387">
        <v>96</v>
      </c>
      <c r="CC1387">
        <v>98</v>
      </c>
      <c r="CD1387">
        <v>97</v>
      </c>
      <c r="CE1387">
        <v>93</v>
      </c>
      <c r="CF1387">
        <v>89</v>
      </c>
      <c r="CG1387">
        <v>91</v>
      </c>
      <c r="CH1387">
        <v>92</v>
      </c>
      <c r="CI1387">
        <v>92</v>
      </c>
      <c r="CJ1387">
        <v>84</v>
      </c>
      <c r="CK1387">
        <v>77</v>
      </c>
      <c r="CL1387">
        <v>75</v>
      </c>
      <c r="CM1387">
        <v>79</v>
      </c>
      <c r="CN1387">
        <v>87</v>
      </c>
      <c r="CO1387">
        <v>82</v>
      </c>
      <c r="CP1387">
        <v>90</v>
      </c>
      <c r="CQ1387">
        <v>90</v>
      </c>
      <c r="CR1387">
        <v>90</v>
      </c>
      <c r="CS1387">
        <v>89</v>
      </c>
      <c r="CT1387">
        <v>91</v>
      </c>
      <c r="CU1387">
        <v>92</v>
      </c>
      <c r="CV1387">
        <v>94</v>
      </c>
      <c r="CW1387">
        <v>96</v>
      </c>
      <c r="CX1387" t="s">
        <v>5</v>
      </c>
      <c r="CY1387" t="s">
        <v>50</v>
      </c>
    </row>
    <row r="1388" spans="1:103" x14ac:dyDescent="0.25">
      <c r="A1388" t="s">
        <v>61</v>
      </c>
      <c r="B1388">
        <v>35.369199999999999</v>
      </c>
      <c r="C1388">
        <v>-117.6525</v>
      </c>
      <c r="D1388">
        <v>3570</v>
      </c>
      <c r="E1388" t="s">
        <v>1</v>
      </c>
      <c r="F1388">
        <v>140.5</v>
      </c>
      <c r="G1388">
        <v>1959</v>
      </c>
      <c r="H1388">
        <v>8</v>
      </c>
      <c r="I1388" t="s">
        <v>260</v>
      </c>
      <c r="J1388">
        <v>91</v>
      </c>
      <c r="K1388">
        <v>92</v>
      </c>
      <c r="L1388">
        <v>92</v>
      </c>
      <c r="M1388">
        <v>95</v>
      </c>
      <c r="N1388">
        <v>96</v>
      </c>
      <c r="O1388">
        <v>90</v>
      </c>
      <c r="P1388">
        <v>88</v>
      </c>
      <c r="Q1388">
        <v>91</v>
      </c>
      <c r="R1388">
        <v>93</v>
      </c>
      <c r="S1388">
        <v>92</v>
      </c>
      <c r="T1388">
        <v>97</v>
      </c>
      <c r="U1388">
        <v>98</v>
      </c>
      <c r="V1388">
        <v>99</v>
      </c>
      <c r="W1388">
        <v>98</v>
      </c>
      <c r="X1388">
        <v>93</v>
      </c>
      <c r="Y1388">
        <v>95</v>
      </c>
      <c r="Z1388">
        <v>97</v>
      </c>
      <c r="AA1388">
        <v>99</v>
      </c>
      <c r="AB1388">
        <v>101</v>
      </c>
      <c r="AC1388">
        <v>103</v>
      </c>
      <c r="AD1388">
        <v>105</v>
      </c>
      <c r="AE1388">
        <v>106</v>
      </c>
      <c r="AF1388">
        <v>107</v>
      </c>
      <c r="AG1388">
        <v>100</v>
      </c>
      <c r="AH1388">
        <v>94</v>
      </c>
      <c r="AI1388">
        <v>88</v>
      </c>
      <c r="AJ1388">
        <v>93</v>
      </c>
      <c r="AK1388">
        <v>94</v>
      </c>
      <c r="AL1388">
        <v>92</v>
      </c>
      <c r="AM1388">
        <v>95</v>
      </c>
      <c r="AN1388" s="5">
        <v>98</v>
      </c>
      <c r="AO1388" s="5">
        <v>95</v>
      </c>
      <c r="AP1388" s="5">
        <v>98</v>
      </c>
      <c r="AQ1388" s="5">
        <v>99</v>
      </c>
      <c r="AR1388" s="5">
        <v>99</v>
      </c>
      <c r="AS1388" s="5">
        <v>97</v>
      </c>
      <c r="AT1388" s="5">
        <v>95</v>
      </c>
      <c r="AU1388" s="5">
        <v>100</v>
      </c>
      <c r="AV1388" s="5">
        <v>105</v>
      </c>
      <c r="AW1388" s="5">
        <v>108</v>
      </c>
      <c r="AX1388" s="5">
        <v>108</v>
      </c>
      <c r="AY1388" s="5">
        <v>107</v>
      </c>
      <c r="AZ1388" s="5">
        <v>102</v>
      </c>
      <c r="BA1388" s="5">
        <v>100</v>
      </c>
      <c r="BB1388" s="5">
        <v>103</v>
      </c>
      <c r="BC1388" s="5">
        <v>106</v>
      </c>
      <c r="BD1388" s="5">
        <v>108</v>
      </c>
      <c r="BE1388" s="5">
        <v>108</v>
      </c>
      <c r="BF1388" s="5">
        <v>108</v>
      </c>
      <c r="BG1388" s="5">
        <v>106</v>
      </c>
      <c r="BH1388" s="5">
        <v>104</v>
      </c>
      <c r="BI1388" s="5">
        <v>104</v>
      </c>
      <c r="BJ1388" s="5">
        <v>103</v>
      </c>
      <c r="BK1388" s="5">
        <v>106</v>
      </c>
      <c r="BL1388" s="5">
        <v>107</v>
      </c>
      <c r="BM1388" s="5">
        <v>108</v>
      </c>
      <c r="BN1388" s="5">
        <v>106</v>
      </c>
      <c r="BO1388" s="5">
        <v>104</v>
      </c>
      <c r="BP1388" s="5">
        <v>102</v>
      </c>
      <c r="BQ1388" s="5">
        <v>99</v>
      </c>
      <c r="BR1388" s="5">
        <v>97</v>
      </c>
      <c r="BS1388">
        <v>103</v>
      </c>
      <c r="BT1388">
        <v>99</v>
      </c>
      <c r="BU1388">
        <v>100</v>
      </c>
      <c r="BV1388">
        <v>98</v>
      </c>
      <c r="BW1388">
        <v>98</v>
      </c>
      <c r="BX1388">
        <v>100</v>
      </c>
      <c r="BY1388">
        <v>104</v>
      </c>
      <c r="BZ1388">
        <v>91</v>
      </c>
      <c r="CA1388">
        <v>98</v>
      </c>
      <c r="CB1388">
        <v>102</v>
      </c>
      <c r="CC1388">
        <v>102</v>
      </c>
      <c r="CD1388">
        <v>101</v>
      </c>
      <c r="CE1388">
        <v>97</v>
      </c>
      <c r="CF1388">
        <v>95</v>
      </c>
      <c r="CG1388">
        <v>95</v>
      </c>
      <c r="CH1388">
        <v>95</v>
      </c>
      <c r="CI1388">
        <v>97</v>
      </c>
      <c r="CJ1388">
        <v>91</v>
      </c>
      <c r="CK1388">
        <v>81</v>
      </c>
      <c r="CL1388">
        <v>79</v>
      </c>
      <c r="CM1388">
        <v>85</v>
      </c>
      <c r="CN1388">
        <v>92</v>
      </c>
      <c r="CO1388">
        <v>89</v>
      </c>
      <c r="CP1388">
        <v>95</v>
      </c>
      <c r="CQ1388">
        <v>95</v>
      </c>
      <c r="CR1388">
        <v>94</v>
      </c>
      <c r="CS1388">
        <v>94</v>
      </c>
      <c r="CT1388">
        <v>95</v>
      </c>
      <c r="CU1388">
        <v>99</v>
      </c>
      <c r="CV1388">
        <v>100</v>
      </c>
      <c r="CW1388">
        <v>103</v>
      </c>
      <c r="CX1388" t="s">
        <v>5</v>
      </c>
      <c r="CY1388" t="s">
        <v>62</v>
      </c>
    </row>
    <row r="1389" spans="1:103" x14ac:dyDescent="0.25">
      <c r="A1389" t="s">
        <v>31</v>
      </c>
      <c r="B1389">
        <v>35.466099999999997</v>
      </c>
      <c r="C1389">
        <v>-114.9217</v>
      </c>
      <c r="D1389">
        <v>3540</v>
      </c>
      <c r="E1389" t="s">
        <v>1</v>
      </c>
      <c r="F1389">
        <v>207</v>
      </c>
      <c r="G1389">
        <v>1959</v>
      </c>
      <c r="H1389">
        <v>8</v>
      </c>
      <c r="I1389" t="s">
        <v>260</v>
      </c>
      <c r="J1389">
        <v>89</v>
      </c>
      <c r="K1389">
        <v>91</v>
      </c>
      <c r="L1389">
        <v>90</v>
      </c>
      <c r="M1389">
        <v>91</v>
      </c>
      <c r="N1389">
        <v>94</v>
      </c>
      <c r="O1389">
        <v>95</v>
      </c>
      <c r="P1389">
        <v>94</v>
      </c>
      <c r="Q1389">
        <v>90</v>
      </c>
      <c r="R1389">
        <v>90</v>
      </c>
      <c r="S1389">
        <v>90</v>
      </c>
      <c r="T1389">
        <v>95</v>
      </c>
      <c r="U1389">
        <v>100</v>
      </c>
      <c r="V1389">
        <v>100</v>
      </c>
      <c r="W1389">
        <v>99</v>
      </c>
      <c r="X1389">
        <v>98</v>
      </c>
      <c r="Y1389">
        <v>97</v>
      </c>
      <c r="Z1389">
        <v>97</v>
      </c>
      <c r="AA1389">
        <v>99</v>
      </c>
      <c r="AB1389">
        <v>98</v>
      </c>
      <c r="AC1389">
        <v>97</v>
      </c>
      <c r="AE1389">
        <v>103</v>
      </c>
      <c r="AF1389">
        <v>105</v>
      </c>
      <c r="AG1389">
        <v>105</v>
      </c>
      <c r="AH1389">
        <v>103</v>
      </c>
      <c r="AI1389">
        <v>97</v>
      </c>
      <c r="AJ1389">
        <v>93</v>
      </c>
      <c r="AK1389">
        <v>88</v>
      </c>
      <c r="AL1389">
        <v>91</v>
      </c>
      <c r="AM1389">
        <v>92</v>
      </c>
      <c r="AN1389" s="5">
        <v>90</v>
      </c>
      <c r="AO1389" s="5">
        <v>90</v>
      </c>
      <c r="AP1389" s="5">
        <v>96</v>
      </c>
      <c r="AQ1389" s="5">
        <v>97</v>
      </c>
      <c r="AR1389" s="5">
        <v>99</v>
      </c>
      <c r="AS1389" s="5">
        <v>99</v>
      </c>
      <c r="AT1389" s="5">
        <v>98</v>
      </c>
      <c r="AU1389" s="5">
        <v>97</v>
      </c>
      <c r="AV1389" s="5">
        <v>102</v>
      </c>
      <c r="AW1389" s="5">
        <v>105</v>
      </c>
      <c r="AX1389" s="5">
        <v>107</v>
      </c>
      <c r="AY1389" s="8">
        <f>AVERAGE(AX1389,AZ1389)</f>
        <v>104.5</v>
      </c>
      <c r="AZ1389" s="5">
        <v>102</v>
      </c>
      <c r="BA1389" s="5">
        <v>101</v>
      </c>
      <c r="BB1389" s="5">
        <v>102</v>
      </c>
      <c r="BC1389" s="5">
        <v>102</v>
      </c>
      <c r="BD1389" s="5">
        <v>105</v>
      </c>
      <c r="BE1389" s="8">
        <f>AVERAGE(BD1389,BF1389)</f>
        <v>105</v>
      </c>
      <c r="BF1389" s="5">
        <v>105</v>
      </c>
      <c r="BG1389" s="5">
        <v>100</v>
      </c>
      <c r="BH1389" s="5">
        <v>100</v>
      </c>
      <c r="BI1389" s="5">
        <v>100</v>
      </c>
      <c r="BJ1389" s="5">
        <v>100</v>
      </c>
      <c r="BK1389" s="8">
        <f>AVERAGE(BJ1389,BL1389)</f>
        <v>103.5</v>
      </c>
      <c r="BL1389" s="5">
        <v>107</v>
      </c>
      <c r="BM1389" s="8">
        <f>AVERAGE(BL1389,BN1389)</f>
        <v>105.5</v>
      </c>
      <c r="BN1389" s="5">
        <v>104</v>
      </c>
      <c r="BO1389" s="5">
        <v>103</v>
      </c>
      <c r="BP1389" s="5">
        <v>102</v>
      </c>
      <c r="BQ1389" s="5">
        <v>93</v>
      </c>
      <c r="BR1389" s="5">
        <v>95</v>
      </c>
      <c r="BS1389">
        <v>100</v>
      </c>
      <c r="BT1389">
        <v>99</v>
      </c>
      <c r="BU1389">
        <v>96</v>
      </c>
      <c r="BV1389">
        <v>97</v>
      </c>
      <c r="BW1389">
        <v>97</v>
      </c>
      <c r="BX1389">
        <v>98</v>
      </c>
      <c r="BY1389">
        <v>98</v>
      </c>
      <c r="BZ1389">
        <v>96</v>
      </c>
      <c r="CA1389">
        <v>92</v>
      </c>
      <c r="CB1389">
        <v>96</v>
      </c>
      <c r="CC1389">
        <v>90</v>
      </c>
      <c r="CD1389">
        <v>95</v>
      </c>
      <c r="CE1389">
        <v>95</v>
      </c>
      <c r="CF1389">
        <v>95</v>
      </c>
      <c r="CG1389">
        <v>92</v>
      </c>
      <c r="CH1389">
        <v>95</v>
      </c>
      <c r="CI1389">
        <v>94</v>
      </c>
      <c r="CJ1389">
        <v>87</v>
      </c>
      <c r="CK1389">
        <v>84</v>
      </c>
      <c r="CL1389">
        <v>84</v>
      </c>
      <c r="CM1389">
        <v>87</v>
      </c>
      <c r="CN1389">
        <v>87</v>
      </c>
      <c r="CO1389">
        <v>91</v>
      </c>
      <c r="CP1389">
        <v>94</v>
      </c>
      <c r="CQ1389">
        <v>93</v>
      </c>
      <c r="CR1389">
        <v>93</v>
      </c>
      <c r="CS1389">
        <v>93</v>
      </c>
      <c r="CT1389">
        <v>95</v>
      </c>
      <c r="CV1389">
        <v>100</v>
      </c>
      <c r="CW1389">
        <v>101</v>
      </c>
      <c r="CX1389" t="s">
        <v>2</v>
      </c>
      <c r="CY1389" t="s">
        <v>32</v>
      </c>
    </row>
    <row r="1390" spans="1:103" x14ac:dyDescent="0.25">
      <c r="A1390" t="s">
        <v>47</v>
      </c>
      <c r="B1390">
        <v>37.366700000000002</v>
      </c>
      <c r="C1390">
        <v>-115.16670000000001</v>
      </c>
      <c r="D1390">
        <v>3488</v>
      </c>
      <c r="E1390" t="s">
        <v>1</v>
      </c>
      <c r="F1390">
        <v>181.4</v>
      </c>
      <c r="G1390">
        <v>1959</v>
      </c>
      <c r="H1390">
        <v>8</v>
      </c>
      <c r="I1390" t="s">
        <v>260</v>
      </c>
      <c r="J1390">
        <v>92</v>
      </c>
      <c r="K1390">
        <v>93</v>
      </c>
      <c r="L1390">
        <v>94</v>
      </c>
      <c r="M1390">
        <v>94</v>
      </c>
      <c r="N1390">
        <v>95</v>
      </c>
      <c r="O1390">
        <v>95</v>
      </c>
      <c r="P1390">
        <v>96</v>
      </c>
      <c r="Q1390">
        <v>93</v>
      </c>
      <c r="R1390">
        <v>94</v>
      </c>
      <c r="S1390">
        <v>94</v>
      </c>
      <c r="T1390">
        <v>95</v>
      </c>
      <c r="U1390">
        <v>100</v>
      </c>
      <c r="V1390">
        <v>100</v>
      </c>
      <c r="W1390">
        <v>103</v>
      </c>
      <c r="X1390">
        <v>106</v>
      </c>
      <c r="Y1390">
        <v>95</v>
      </c>
      <c r="Z1390">
        <v>99</v>
      </c>
      <c r="AA1390">
        <v>92</v>
      </c>
      <c r="AB1390">
        <v>100</v>
      </c>
      <c r="AC1390">
        <v>95</v>
      </c>
      <c r="AD1390">
        <v>98</v>
      </c>
      <c r="AE1390">
        <v>102</v>
      </c>
      <c r="AF1390">
        <v>106</v>
      </c>
      <c r="AG1390">
        <v>103</v>
      </c>
      <c r="AH1390">
        <v>102</v>
      </c>
      <c r="AI1390">
        <v>93</v>
      </c>
      <c r="AJ1390">
        <v>96</v>
      </c>
      <c r="AK1390">
        <v>89</v>
      </c>
      <c r="AL1390">
        <v>90</v>
      </c>
      <c r="AM1390">
        <v>93</v>
      </c>
      <c r="AN1390" s="5">
        <v>96</v>
      </c>
      <c r="AO1390" s="5">
        <v>96</v>
      </c>
      <c r="AP1390" s="5">
        <v>100</v>
      </c>
      <c r="AQ1390" s="5">
        <v>100</v>
      </c>
      <c r="AR1390" s="5">
        <v>101</v>
      </c>
      <c r="AS1390" s="5">
        <v>101</v>
      </c>
      <c r="AT1390" s="5">
        <v>99</v>
      </c>
      <c r="AU1390" s="5">
        <v>101</v>
      </c>
      <c r="AV1390" s="5">
        <v>105</v>
      </c>
      <c r="AW1390" s="5">
        <v>108</v>
      </c>
      <c r="AX1390" s="5">
        <v>108</v>
      </c>
      <c r="AY1390" s="5">
        <v>106</v>
      </c>
      <c r="AZ1390" s="5">
        <v>104</v>
      </c>
      <c r="BA1390" s="5">
        <v>103</v>
      </c>
      <c r="BB1390" s="5">
        <v>105</v>
      </c>
      <c r="BC1390" s="5">
        <v>106</v>
      </c>
      <c r="BD1390" s="5">
        <v>108</v>
      </c>
      <c r="BE1390" s="5">
        <v>109</v>
      </c>
      <c r="BF1390" s="5">
        <v>108</v>
      </c>
      <c r="BG1390" s="5">
        <v>105</v>
      </c>
      <c r="BH1390" s="5">
        <v>103</v>
      </c>
      <c r="BI1390" s="5">
        <v>102</v>
      </c>
      <c r="BJ1390" s="5">
        <v>103</v>
      </c>
      <c r="BK1390" s="5">
        <v>103</v>
      </c>
      <c r="BL1390" s="5">
        <v>104</v>
      </c>
      <c r="BM1390" s="5">
        <v>103</v>
      </c>
      <c r="BN1390" s="5">
        <v>106</v>
      </c>
      <c r="BO1390" s="5">
        <v>102</v>
      </c>
      <c r="BP1390" s="5">
        <v>103</v>
      </c>
      <c r="BQ1390" s="5">
        <v>102</v>
      </c>
      <c r="BR1390" s="5">
        <v>102</v>
      </c>
      <c r="BS1390">
        <v>100</v>
      </c>
      <c r="BT1390">
        <v>100</v>
      </c>
      <c r="BU1390">
        <v>100</v>
      </c>
      <c r="BV1390">
        <v>95</v>
      </c>
      <c r="BW1390">
        <v>99</v>
      </c>
      <c r="BX1390">
        <v>100</v>
      </c>
      <c r="BY1390">
        <v>104</v>
      </c>
      <c r="BZ1390">
        <v>95</v>
      </c>
      <c r="CA1390">
        <v>100</v>
      </c>
      <c r="CB1390">
        <v>100</v>
      </c>
      <c r="CC1390">
        <v>93</v>
      </c>
      <c r="CD1390">
        <v>94</v>
      </c>
      <c r="CE1390">
        <v>95</v>
      </c>
      <c r="CF1390">
        <v>96</v>
      </c>
      <c r="CG1390">
        <v>94</v>
      </c>
      <c r="CH1390">
        <v>95</v>
      </c>
      <c r="CI1390">
        <v>100</v>
      </c>
      <c r="CJ1390">
        <v>90</v>
      </c>
      <c r="CK1390">
        <v>88</v>
      </c>
      <c r="CL1390">
        <v>82</v>
      </c>
      <c r="CM1390">
        <v>85</v>
      </c>
      <c r="CS1390">
        <v>93</v>
      </c>
      <c r="CT1390">
        <v>95</v>
      </c>
      <c r="CU1390">
        <v>96</v>
      </c>
      <c r="CV1390">
        <v>100</v>
      </c>
      <c r="CX1390" t="s">
        <v>2</v>
      </c>
      <c r="CY1390" t="s">
        <v>48</v>
      </c>
    </row>
    <row r="1391" spans="1:103" x14ac:dyDescent="0.25">
      <c r="A1391" t="s">
        <v>43</v>
      </c>
      <c r="B1391">
        <v>36.916699999999999</v>
      </c>
      <c r="C1391">
        <v>-116.75</v>
      </c>
      <c r="D1391">
        <v>3304</v>
      </c>
      <c r="E1391" t="s">
        <v>1</v>
      </c>
      <c r="F1391">
        <v>51.5</v>
      </c>
      <c r="G1391">
        <v>1959</v>
      </c>
      <c r="H1391">
        <v>8</v>
      </c>
      <c r="I1391" t="s">
        <v>260</v>
      </c>
      <c r="J1391">
        <v>92</v>
      </c>
      <c r="K1391">
        <v>93</v>
      </c>
      <c r="L1391">
        <v>93</v>
      </c>
      <c r="M1391">
        <v>95</v>
      </c>
      <c r="N1391">
        <v>98</v>
      </c>
      <c r="O1391">
        <v>96</v>
      </c>
      <c r="P1391">
        <v>93</v>
      </c>
      <c r="Q1391">
        <v>92</v>
      </c>
      <c r="R1391">
        <v>91</v>
      </c>
      <c r="S1391">
        <v>93</v>
      </c>
      <c r="T1391">
        <v>97</v>
      </c>
      <c r="U1391">
        <v>99</v>
      </c>
      <c r="V1391">
        <v>99</v>
      </c>
      <c r="W1391">
        <v>99</v>
      </c>
      <c r="X1391">
        <v>94</v>
      </c>
      <c r="Y1391">
        <v>98</v>
      </c>
      <c r="Z1391">
        <v>99</v>
      </c>
      <c r="AA1391">
        <v>99</v>
      </c>
      <c r="AB1391">
        <v>99</v>
      </c>
      <c r="AC1391">
        <v>103</v>
      </c>
      <c r="AD1391">
        <v>103</v>
      </c>
      <c r="AE1391">
        <v>105</v>
      </c>
      <c r="AF1391">
        <v>108</v>
      </c>
      <c r="AG1391">
        <v>105</v>
      </c>
      <c r="AH1391">
        <v>103</v>
      </c>
      <c r="AI1391">
        <v>99</v>
      </c>
      <c r="AJ1391">
        <v>99</v>
      </c>
      <c r="AK1391">
        <v>93</v>
      </c>
      <c r="AL1391">
        <v>93</v>
      </c>
      <c r="AM1391">
        <v>94</v>
      </c>
      <c r="AN1391" s="5">
        <v>97</v>
      </c>
      <c r="AO1391" s="5">
        <v>97</v>
      </c>
      <c r="AP1391" s="5">
        <v>96</v>
      </c>
      <c r="AQ1391" s="5">
        <v>98</v>
      </c>
      <c r="AR1391" s="5">
        <v>99</v>
      </c>
      <c r="AS1391" s="5">
        <v>100</v>
      </c>
      <c r="AT1391" s="5">
        <v>98</v>
      </c>
      <c r="AU1391" s="5">
        <v>100</v>
      </c>
      <c r="AV1391" s="5">
        <v>105</v>
      </c>
      <c r="AW1391" s="5">
        <v>107</v>
      </c>
      <c r="AX1391" s="5">
        <v>110</v>
      </c>
      <c r="AY1391" s="5">
        <v>108</v>
      </c>
      <c r="AZ1391" s="5">
        <v>105</v>
      </c>
      <c r="BA1391" s="5">
        <v>101</v>
      </c>
      <c r="BB1391" s="5">
        <v>103</v>
      </c>
      <c r="BC1391" s="5">
        <v>105</v>
      </c>
      <c r="BD1391" s="5">
        <v>108</v>
      </c>
      <c r="BE1391" s="5">
        <v>109</v>
      </c>
      <c r="BF1391" s="5">
        <v>109</v>
      </c>
      <c r="BG1391" s="5">
        <v>105</v>
      </c>
      <c r="BH1391" s="5">
        <v>103</v>
      </c>
      <c r="BI1391" s="5">
        <v>105</v>
      </c>
      <c r="BJ1391" s="5">
        <v>103</v>
      </c>
      <c r="BK1391" s="5">
        <v>105</v>
      </c>
      <c r="BL1391" s="5">
        <v>106</v>
      </c>
      <c r="BM1391" s="5">
        <v>106</v>
      </c>
      <c r="BN1391" s="5">
        <v>106</v>
      </c>
      <c r="BO1391" s="5">
        <v>105</v>
      </c>
      <c r="BP1391" s="5">
        <v>102</v>
      </c>
      <c r="BQ1391" s="5">
        <v>102</v>
      </c>
      <c r="BR1391" s="5">
        <v>98</v>
      </c>
      <c r="BS1391">
        <v>101</v>
      </c>
      <c r="BT1391">
        <v>99</v>
      </c>
      <c r="BU1391">
        <v>99</v>
      </c>
      <c r="BV1391">
        <v>100</v>
      </c>
      <c r="BW1391">
        <v>100</v>
      </c>
      <c r="BX1391">
        <v>103</v>
      </c>
      <c r="BY1391">
        <v>105</v>
      </c>
      <c r="BZ1391">
        <v>100</v>
      </c>
      <c r="CA1391">
        <v>100</v>
      </c>
      <c r="CB1391">
        <v>102</v>
      </c>
      <c r="CC1391">
        <v>102</v>
      </c>
      <c r="CD1391">
        <v>100</v>
      </c>
      <c r="CE1391">
        <v>99</v>
      </c>
      <c r="CF1391">
        <v>99</v>
      </c>
      <c r="CG1391">
        <v>96</v>
      </c>
      <c r="CH1391">
        <v>98</v>
      </c>
      <c r="CI1391">
        <v>98</v>
      </c>
      <c r="CJ1391">
        <v>98</v>
      </c>
      <c r="CK1391">
        <v>90</v>
      </c>
      <c r="CL1391">
        <v>85</v>
      </c>
      <c r="CM1391">
        <v>85</v>
      </c>
      <c r="CN1391">
        <v>91</v>
      </c>
      <c r="CO1391">
        <v>97</v>
      </c>
      <c r="CP1391">
        <v>97</v>
      </c>
      <c r="CQ1391">
        <v>95</v>
      </c>
      <c r="CR1391">
        <v>95</v>
      </c>
      <c r="CS1391">
        <v>95</v>
      </c>
      <c r="CT1391">
        <v>95</v>
      </c>
      <c r="CU1391">
        <v>95</v>
      </c>
      <c r="CV1391">
        <v>99</v>
      </c>
      <c r="CW1391">
        <v>101</v>
      </c>
      <c r="CX1391" t="s">
        <v>2</v>
      </c>
      <c r="CY1391" t="s">
        <v>44</v>
      </c>
    </row>
    <row r="1392" spans="1:103" x14ac:dyDescent="0.25">
      <c r="A1392" t="s">
        <v>33</v>
      </c>
      <c r="B1392">
        <v>36.583300000000001</v>
      </c>
      <c r="C1392">
        <v>-115.66670000000001</v>
      </c>
      <c r="D1392">
        <v>3136</v>
      </c>
      <c r="E1392" t="s">
        <v>1</v>
      </c>
      <c r="F1392">
        <v>108</v>
      </c>
      <c r="G1392">
        <v>1959</v>
      </c>
      <c r="H1392">
        <v>8</v>
      </c>
      <c r="I1392" t="s">
        <v>260</v>
      </c>
      <c r="J1392">
        <v>96</v>
      </c>
      <c r="K1392">
        <v>98</v>
      </c>
      <c r="L1392">
        <v>100</v>
      </c>
      <c r="M1392">
        <v>99</v>
      </c>
      <c r="N1392">
        <v>102</v>
      </c>
      <c r="O1392">
        <v>102</v>
      </c>
      <c r="P1392">
        <v>94</v>
      </c>
      <c r="Q1392">
        <v>100</v>
      </c>
      <c r="R1392">
        <v>100</v>
      </c>
      <c r="S1392">
        <v>100</v>
      </c>
      <c r="T1392">
        <v>100</v>
      </c>
      <c r="U1392">
        <v>105</v>
      </c>
      <c r="V1392">
        <v>104</v>
      </c>
      <c r="W1392">
        <v>106</v>
      </c>
      <c r="X1392">
        <v>105</v>
      </c>
      <c r="Y1392">
        <v>102</v>
      </c>
      <c r="Z1392">
        <v>103</v>
      </c>
      <c r="AA1392">
        <v>99</v>
      </c>
      <c r="AB1392">
        <v>100</v>
      </c>
      <c r="AC1392">
        <v>101</v>
      </c>
      <c r="AD1392">
        <v>103</v>
      </c>
      <c r="AE1392">
        <v>111</v>
      </c>
      <c r="AF1392">
        <v>110</v>
      </c>
      <c r="AG1392">
        <v>107</v>
      </c>
      <c r="AH1392">
        <v>110</v>
      </c>
      <c r="AI1392">
        <v>97</v>
      </c>
      <c r="AJ1392">
        <v>99</v>
      </c>
      <c r="AK1392">
        <v>101</v>
      </c>
      <c r="AL1392">
        <v>98</v>
      </c>
      <c r="AM1392">
        <v>98</v>
      </c>
      <c r="AN1392" s="5">
        <v>101</v>
      </c>
      <c r="AO1392" s="5">
        <v>103</v>
      </c>
      <c r="AP1392" s="5">
        <v>104</v>
      </c>
      <c r="AQ1392" s="5">
        <v>106</v>
      </c>
      <c r="AR1392" s="5">
        <v>107</v>
      </c>
      <c r="AS1392" s="5">
        <v>108</v>
      </c>
      <c r="AT1392" s="5">
        <v>102</v>
      </c>
      <c r="AU1392" s="5">
        <v>104</v>
      </c>
      <c r="AV1392" s="5">
        <v>109</v>
      </c>
      <c r="AW1392" s="5">
        <v>113</v>
      </c>
      <c r="AX1392" s="5">
        <v>114</v>
      </c>
      <c r="AY1392" s="5">
        <v>112</v>
      </c>
      <c r="AZ1392" s="5">
        <v>111</v>
      </c>
      <c r="BA1392" s="5">
        <v>107</v>
      </c>
      <c r="BB1392" s="5">
        <v>108</v>
      </c>
      <c r="BC1392" s="5">
        <v>111</v>
      </c>
      <c r="BD1392" s="5">
        <v>114</v>
      </c>
      <c r="BE1392" s="5">
        <v>113</v>
      </c>
      <c r="BF1392" s="5">
        <v>110</v>
      </c>
      <c r="BG1392" s="5">
        <v>111</v>
      </c>
      <c r="BH1392" s="5">
        <v>106</v>
      </c>
      <c r="BI1392" s="5">
        <v>106</v>
      </c>
      <c r="BJ1392" s="5">
        <v>110</v>
      </c>
      <c r="BK1392" s="5">
        <v>110</v>
      </c>
      <c r="BL1392" s="5">
        <v>110</v>
      </c>
      <c r="BM1392" s="5">
        <v>112</v>
      </c>
      <c r="BN1392" s="5">
        <v>111</v>
      </c>
      <c r="BO1392" s="5">
        <v>110</v>
      </c>
      <c r="BP1392" s="5">
        <v>106</v>
      </c>
      <c r="BQ1392" s="5">
        <v>96</v>
      </c>
      <c r="BR1392" s="5">
        <v>101</v>
      </c>
      <c r="BS1392">
        <v>102</v>
      </c>
      <c r="BT1392">
        <v>94</v>
      </c>
      <c r="BU1392">
        <v>102</v>
      </c>
      <c r="BV1392">
        <v>104</v>
      </c>
      <c r="BW1392">
        <v>105</v>
      </c>
      <c r="BX1392">
        <v>108</v>
      </c>
      <c r="BY1392">
        <v>105</v>
      </c>
      <c r="BZ1392">
        <v>99</v>
      </c>
      <c r="CA1392">
        <v>104</v>
      </c>
      <c r="CB1392">
        <v>104</v>
      </c>
      <c r="CC1392">
        <v>101</v>
      </c>
      <c r="CD1392">
        <v>102</v>
      </c>
      <c r="CE1392">
        <v>104</v>
      </c>
      <c r="CF1392">
        <v>100</v>
      </c>
      <c r="CG1392">
        <v>100</v>
      </c>
      <c r="CH1392">
        <v>102</v>
      </c>
      <c r="CI1392">
        <v>104</v>
      </c>
      <c r="CJ1392">
        <v>100</v>
      </c>
      <c r="CK1392">
        <v>100</v>
      </c>
      <c r="CL1392">
        <v>92</v>
      </c>
      <c r="CM1392">
        <v>95</v>
      </c>
      <c r="CN1392">
        <v>97</v>
      </c>
      <c r="CO1392">
        <v>102</v>
      </c>
      <c r="CP1392">
        <v>101</v>
      </c>
      <c r="CQ1392">
        <v>99</v>
      </c>
      <c r="CR1392">
        <v>102</v>
      </c>
      <c r="CS1392">
        <v>100</v>
      </c>
      <c r="CT1392">
        <v>104</v>
      </c>
      <c r="CU1392">
        <v>103</v>
      </c>
      <c r="CV1392">
        <v>105</v>
      </c>
      <c r="CW1392">
        <v>107</v>
      </c>
      <c r="CX1392" t="s">
        <v>2</v>
      </c>
      <c r="CY1392" t="s">
        <v>34</v>
      </c>
    </row>
    <row r="1393" spans="1:103" x14ac:dyDescent="0.25">
      <c r="A1393" t="s">
        <v>95</v>
      </c>
      <c r="B1393">
        <v>34.450000000000003</v>
      </c>
      <c r="C1393">
        <v>-116.95</v>
      </c>
      <c r="D1393">
        <v>2963</v>
      </c>
      <c r="E1393" t="s">
        <v>1</v>
      </c>
      <c r="F1393">
        <v>223.7</v>
      </c>
      <c r="G1393">
        <v>1959</v>
      </c>
      <c r="H1393">
        <v>8</v>
      </c>
      <c r="I1393" t="s">
        <v>260</v>
      </c>
      <c r="J1393">
        <v>94</v>
      </c>
      <c r="K1393">
        <v>92</v>
      </c>
      <c r="L1393">
        <v>93</v>
      </c>
      <c r="M1393">
        <v>96</v>
      </c>
      <c r="N1393">
        <v>98</v>
      </c>
      <c r="O1393">
        <v>95</v>
      </c>
      <c r="P1393">
        <v>91</v>
      </c>
      <c r="Q1393">
        <v>94</v>
      </c>
      <c r="R1393">
        <v>93</v>
      </c>
      <c r="S1393">
        <v>95</v>
      </c>
      <c r="T1393">
        <v>98</v>
      </c>
      <c r="U1393">
        <v>102</v>
      </c>
      <c r="V1393">
        <v>103</v>
      </c>
      <c r="W1393">
        <v>103</v>
      </c>
      <c r="X1393">
        <v>99</v>
      </c>
      <c r="Y1393">
        <v>95</v>
      </c>
      <c r="Z1393">
        <v>92</v>
      </c>
      <c r="AA1393">
        <v>102</v>
      </c>
      <c r="AB1393">
        <v>104</v>
      </c>
      <c r="AC1393">
        <v>103</v>
      </c>
      <c r="AD1393">
        <v>105</v>
      </c>
      <c r="AE1393">
        <v>109</v>
      </c>
      <c r="AF1393">
        <v>108</v>
      </c>
      <c r="AG1393">
        <v>102</v>
      </c>
      <c r="AH1393">
        <v>97</v>
      </c>
      <c r="AI1393">
        <v>90</v>
      </c>
      <c r="AJ1393">
        <v>94</v>
      </c>
      <c r="AK1393">
        <v>96</v>
      </c>
      <c r="AL1393">
        <v>96</v>
      </c>
      <c r="AM1393">
        <v>98</v>
      </c>
      <c r="AN1393" s="5">
        <v>99</v>
      </c>
      <c r="AO1393" s="5">
        <v>98</v>
      </c>
      <c r="AP1393" s="5">
        <v>98</v>
      </c>
      <c r="AQ1393" s="5">
        <v>99</v>
      </c>
      <c r="AR1393" s="5">
        <v>100</v>
      </c>
      <c r="AS1393" s="5">
        <v>100</v>
      </c>
      <c r="AT1393" s="5">
        <v>99</v>
      </c>
      <c r="AU1393" s="5">
        <v>102</v>
      </c>
      <c r="AV1393" s="5">
        <v>107</v>
      </c>
      <c r="AW1393" s="5">
        <v>110</v>
      </c>
      <c r="AX1393" s="5">
        <v>107</v>
      </c>
      <c r="AY1393" s="5">
        <v>108</v>
      </c>
      <c r="AZ1393" s="5">
        <v>105</v>
      </c>
      <c r="BA1393" s="5">
        <v>105</v>
      </c>
      <c r="BB1393" s="5">
        <v>104</v>
      </c>
      <c r="BC1393" s="5">
        <v>107</v>
      </c>
      <c r="BD1393" s="5">
        <v>110</v>
      </c>
      <c r="BE1393" s="5">
        <v>108</v>
      </c>
      <c r="BF1393" s="5">
        <v>110</v>
      </c>
      <c r="BG1393" s="5">
        <v>109</v>
      </c>
      <c r="BH1393" s="5">
        <v>105</v>
      </c>
      <c r="BI1393" s="5">
        <v>100</v>
      </c>
      <c r="BJ1393" s="5">
        <v>107</v>
      </c>
      <c r="BK1393" s="5">
        <v>106</v>
      </c>
      <c r="BL1393" s="5">
        <v>109</v>
      </c>
      <c r="BM1393" s="5">
        <v>110</v>
      </c>
      <c r="BN1393" s="5">
        <v>108</v>
      </c>
      <c r="BO1393" s="5">
        <v>105</v>
      </c>
      <c r="BP1393" s="5">
        <v>103</v>
      </c>
      <c r="BQ1393" s="5">
        <v>100</v>
      </c>
      <c r="BR1393" s="5">
        <v>102</v>
      </c>
      <c r="BS1393">
        <v>102</v>
      </c>
      <c r="BT1393">
        <v>100</v>
      </c>
      <c r="BU1393">
        <v>101</v>
      </c>
      <c r="BV1393">
        <v>94</v>
      </c>
      <c r="BW1393">
        <v>101</v>
      </c>
      <c r="BX1393">
        <v>104</v>
      </c>
      <c r="BY1393">
        <v>103</v>
      </c>
      <c r="BZ1393">
        <v>94</v>
      </c>
      <c r="CA1393">
        <v>102</v>
      </c>
      <c r="CB1393">
        <v>105</v>
      </c>
      <c r="CC1393">
        <v>103</v>
      </c>
      <c r="CD1393">
        <v>103</v>
      </c>
      <c r="CE1393">
        <v>100</v>
      </c>
      <c r="CF1393">
        <v>99</v>
      </c>
      <c r="CG1393">
        <v>99</v>
      </c>
      <c r="CH1393">
        <v>100</v>
      </c>
      <c r="CI1393">
        <v>102</v>
      </c>
      <c r="CJ1393">
        <v>96</v>
      </c>
      <c r="CK1393">
        <v>87</v>
      </c>
      <c r="CL1393">
        <v>86</v>
      </c>
      <c r="CM1393">
        <v>92</v>
      </c>
      <c r="CN1393">
        <v>95</v>
      </c>
      <c r="CO1393">
        <v>93</v>
      </c>
      <c r="CP1393">
        <v>100</v>
      </c>
      <c r="CQ1393">
        <v>99</v>
      </c>
      <c r="CR1393">
        <v>99</v>
      </c>
      <c r="CS1393">
        <v>99</v>
      </c>
      <c r="CT1393">
        <v>101</v>
      </c>
      <c r="CU1393">
        <v>102</v>
      </c>
      <c r="CV1393">
        <v>105</v>
      </c>
      <c r="CW1393">
        <v>105</v>
      </c>
      <c r="CX1393" t="s">
        <v>5</v>
      </c>
      <c r="CY1393" t="s">
        <v>96</v>
      </c>
    </row>
    <row r="1394" spans="1:103" x14ac:dyDescent="0.25">
      <c r="A1394" t="s">
        <v>65</v>
      </c>
      <c r="B1394">
        <v>36.438099999999999</v>
      </c>
      <c r="C1394">
        <v>-115.36</v>
      </c>
      <c r="D1394">
        <v>2914</v>
      </c>
      <c r="E1394" t="s">
        <v>1</v>
      </c>
      <c r="F1394">
        <v>134.69999999999999</v>
      </c>
      <c r="G1394">
        <v>1959</v>
      </c>
      <c r="H1394">
        <v>8</v>
      </c>
      <c r="I1394" t="s">
        <v>260</v>
      </c>
      <c r="J1394">
        <v>93</v>
      </c>
      <c r="K1394">
        <v>96</v>
      </c>
      <c r="L1394">
        <v>97</v>
      </c>
      <c r="M1394">
        <v>97</v>
      </c>
      <c r="N1394">
        <v>100</v>
      </c>
      <c r="O1394">
        <v>98</v>
      </c>
      <c r="P1394">
        <v>98</v>
      </c>
      <c r="Q1394">
        <v>98</v>
      </c>
      <c r="R1394">
        <v>97</v>
      </c>
      <c r="S1394">
        <v>97</v>
      </c>
      <c r="T1394">
        <v>99</v>
      </c>
      <c r="U1394">
        <v>102</v>
      </c>
      <c r="V1394">
        <v>103</v>
      </c>
      <c r="W1394">
        <v>104</v>
      </c>
      <c r="X1394">
        <v>104</v>
      </c>
      <c r="Y1394">
        <v>99</v>
      </c>
      <c r="Z1394">
        <v>102</v>
      </c>
      <c r="AA1394">
        <v>101</v>
      </c>
      <c r="AB1394">
        <v>99</v>
      </c>
      <c r="AC1394">
        <v>100</v>
      </c>
      <c r="AD1394">
        <v>102</v>
      </c>
      <c r="AE1394">
        <v>108</v>
      </c>
      <c r="AF1394">
        <v>109</v>
      </c>
      <c r="AG1394">
        <v>108</v>
      </c>
      <c r="AH1394">
        <v>105</v>
      </c>
      <c r="AI1394">
        <v>100</v>
      </c>
      <c r="AJ1394">
        <v>99</v>
      </c>
      <c r="AK1394">
        <v>97</v>
      </c>
      <c r="AL1394">
        <v>96</v>
      </c>
      <c r="AM1394">
        <v>95</v>
      </c>
      <c r="AN1394" s="5">
        <v>99</v>
      </c>
      <c r="AO1394" s="5">
        <v>101</v>
      </c>
      <c r="AP1394" s="5">
        <v>103</v>
      </c>
      <c r="AQ1394" s="5">
        <v>103</v>
      </c>
      <c r="AR1394" s="5">
        <v>105</v>
      </c>
      <c r="AS1394" s="5">
        <v>105</v>
      </c>
      <c r="AT1394" s="5">
        <v>101</v>
      </c>
      <c r="AU1394" s="5">
        <v>102</v>
      </c>
      <c r="AV1394" s="5">
        <v>106</v>
      </c>
      <c r="AW1394" s="5">
        <v>109</v>
      </c>
      <c r="AX1394" s="5">
        <v>111</v>
      </c>
      <c r="AY1394" s="5">
        <v>107</v>
      </c>
      <c r="AZ1394" s="5">
        <v>109</v>
      </c>
      <c r="BA1394" s="8">
        <f>AVERAGE(AZ1394,BB1394)</f>
        <v>108.5</v>
      </c>
      <c r="BB1394" s="5">
        <v>108</v>
      </c>
      <c r="BC1394" s="5">
        <v>109</v>
      </c>
      <c r="BD1394" s="5">
        <v>112</v>
      </c>
      <c r="BE1394" s="5">
        <v>111</v>
      </c>
      <c r="BF1394" s="5">
        <v>111</v>
      </c>
      <c r="BG1394" s="5">
        <v>105</v>
      </c>
      <c r="BH1394" s="5">
        <v>104</v>
      </c>
      <c r="BI1394" s="5">
        <v>104</v>
      </c>
      <c r="BJ1394" s="5">
        <v>106</v>
      </c>
      <c r="BK1394" s="5">
        <v>105</v>
      </c>
      <c r="BL1394" s="5">
        <v>105</v>
      </c>
      <c r="BM1394" s="5">
        <v>107</v>
      </c>
      <c r="BN1394" s="5">
        <v>109</v>
      </c>
      <c r="BO1394" s="5">
        <v>109</v>
      </c>
      <c r="BP1394" s="5">
        <v>108</v>
      </c>
      <c r="BQ1394" s="5">
        <v>94</v>
      </c>
      <c r="BR1394" s="5">
        <v>100</v>
      </c>
      <c r="BS1394">
        <v>103</v>
      </c>
      <c r="BT1394">
        <v>95</v>
      </c>
      <c r="BU1394">
        <v>103</v>
      </c>
      <c r="BV1394">
        <v>105</v>
      </c>
      <c r="BW1394">
        <v>102</v>
      </c>
      <c r="BX1394">
        <v>104</v>
      </c>
      <c r="BY1394">
        <v>105</v>
      </c>
      <c r="BZ1394">
        <v>101</v>
      </c>
      <c r="CB1394">
        <v>107</v>
      </c>
      <c r="CD1394">
        <v>100</v>
      </c>
      <c r="CE1394">
        <v>101</v>
      </c>
      <c r="CF1394">
        <v>100</v>
      </c>
      <c r="CG1394">
        <v>99</v>
      </c>
      <c r="CH1394">
        <v>101</v>
      </c>
      <c r="CI1394">
        <v>103</v>
      </c>
      <c r="CJ1394">
        <v>99</v>
      </c>
      <c r="CK1394">
        <v>90</v>
      </c>
      <c r="CL1394">
        <v>88</v>
      </c>
      <c r="CM1394">
        <v>92</v>
      </c>
      <c r="CN1394">
        <v>95</v>
      </c>
      <c r="CO1394">
        <v>98</v>
      </c>
      <c r="CP1394">
        <v>100</v>
      </c>
      <c r="CQ1394">
        <v>100</v>
      </c>
      <c r="CR1394">
        <v>100</v>
      </c>
      <c r="CS1394">
        <v>100</v>
      </c>
      <c r="CT1394">
        <v>102</v>
      </c>
      <c r="CU1394">
        <v>103</v>
      </c>
      <c r="CV1394">
        <v>103</v>
      </c>
      <c r="CW1394">
        <v>104</v>
      </c>
      <c r="CX1394" t="s">
        <v>2</v>
      </c>
      <c r="CY1394" t="s">
        <v>66</v>
      </c>
    </row>
    <row r="1395" spans="1:103" x14ac:dyDescent="0.25">
      <c r="A1395" t="s">
        <v>99</v>
      </c>
      <c r="B1395">
        <v>34.583300000000001</v>
      </c>
      <c r="C1395">
        <v>-117.38330000000001</v>
      </c>
      <c r="D1395">
        <v>2851</v>
      </c>
      <c r="E1395" t="s">
        <v>1</v>
      </c>
      <c r="F1395">
        <v>213.9</v>
      </c>
      <c r="G1395">
        <v>1959</v>
      </c>
      <c r="H1395">
        <v>8</v>
      </c>
      <c r="I1395" t="s">
        <v>260</v>
      </c>
      <c r="J1395">
        <v>88</v>
      </c>
      <c r="K1395">
        <v>87</v>
      </c>
      <c r="L1395">
        <v>87</v>
      </c>
      <c r="M1395">
        <v>94</v>
      </c>
      <c r="N1395">
        <v>93</v>
      </c>
      <c r="O1395">
        <v>90</v>
      </c>
      <c r="P1395">
        <v>86</v>
      </c>
      <c r="Q1395">
        <v>88</v>
      </c>
      <c r="R1395">
        <v>88</v>
      </c>
      <c r="S1395">
        <v>90</v>
      </c>
      <c r="T1395">
        <v>92</v>
      </c>
      <c r="U1395">
        <v>95</v>
      </c>
      <c r="V1395">
        <v>95</v>
      </c>
      <c r="W1395">
        <v>96</v>
      </c>
      <c r="X1395">
        <v>89</v>
      </c>
      <c r="Y1395">
        <v>93</v>
      </c>
      <c r="Z1395">
        <v>94</v>
      </c>
      <c r="AA1395">
        <v>97</v>
      </c>
      <c r="AB1395">
        <v>100</v>
      </c>
      <c r="AC1395">
        <v>100</v>
      </c>
      <c r="AD1395">
        <v>102</v>
      </c>
      <c r="AE1395">
        <v>104</v>
      </c>
      <c r="AF1395">
        <v>103</v>
      </c>
      <c r="AG1395">
        <v>99</v>
      </c>
      <c r="AH1395">
        <v>89</v>
      </c>
      <c r="AI1395">
        <v>84</v>
      </c>
      <c r="AJ1395">
        <v>88</v>
      </c>
      <c r="AK1395">
        <v>87</v>
      </c>
      <c r="AL1395">
        <v>86</v>
      </c>
      <c r="AM1395">
        <v>91</v>
      </c>
      <c r="AN1395" s="5">
        <v>90</v>
      </c>
      <c r="AO1395" s="5">
        <v>92</v>
      </c>
      <c r="AP1395" s="5">
        <v>95</v>
      </c>
      <c r="AQ1395" s="5">
        <v>97</v>
      </c>
      <c r="AR1395" s="5">
        <v>98</v>
      </c>
      <c r="AS1395" s="5">
        <v>97</v>
      </c>
      <c r="AT1395" s="5">
        <v>95</v>
      </c>
      <c r="AU1395" s="5">
        <v>98</v>
      </c>
      <c r="AV1395" s="5">
        <v>102</v>
      </c>
      <c r="AW1395" s="5">
        <v>105</v>
      </c>
      <c r="AX1395" s="5">
        <v>104</v>
      </c>
      <c r="AY1395" s="5">
        <v>103</v>
      </c>
      <c r="AZ1395" s="5">
        <v>100</v>
      </c>
      <c r="BA1395" s="5">
        <v>97</v>
      </c>
      <c r="BB1395" s="5">
        <v>99</v>
      </c>
      <c r="BC1395" s="5">
        <v>102</v>
      </c>
      <c r="BD1395" s="5">
        <v>104</v>
      </c>
      <c r="BE1395" s="5">
        <v>104</v>
      </c>
      <c r="BF1395" s="5">
        <v>106</v>
      </c>
      <c r="BG1395" s="5">
        <v>103</v>
      </c>
      <c r="BH1395" s="5">
        <v>100</v>
      </c>
      <c r="BI1395" s="5">
        <v>97</v>
      </c>
      <c r="BJ1395" s="5">
        <v>103</v>
      </c>
      <c r="BK1395" s="5">
        <v>103</v>
      </c>
      <c r="BL1395" s="5">
        <v>103</v>
      </c>
      <c r="BM1395" s="5">
        <v>104</v>
      </c>
      <c r="BN1395" s="5">
        <v>103</v>
      </c>
      <c r="BO1395" s="5">
        <v>99</v>
      </c>
      <c r="BP1395" s="5">
        <v>99</v>
      </c>
      <c r="BQ1395" s="5">
        <v>99</v>
      </c>
      <c r="BR1395" s="5">
        <v>98</v>
      </c>
      <c r="BS1395">
        <v>98</v>
      </c>
      <c r="BT1395">
        <v>95</v>
      </c>
      <c r="BU1395">
        <v>96</v>
      </c>
      <c r="BV1395">
        <v>94</v>
      </c>
      <c r="BW1395">
        <v>95</v>
      </c>
      <c r="BX1395">
        <v>98</v>
      </c>
      <c r="BY1395">
        <v>101</v>
      </c>
      <c r="BZ1395">
        <v>88</v>
      </c>
      <c r="CA1395">
        <v>97</v>
      </c>
      <c r="CB1395">
        <v>99</v>
      </c>
      <c r="CC1395">
        <v>99</v>
      </c>
      <c r="CD1395">
        <v>100</v>
      </c>
      <c r="CE1395">
        <v>95</v>
      </c>
      <c r="CF1395">
        <v>91</v>
      </c>
      <c r="CG1395">
        <v>92</v>
      </c>
      <c r="CH1395">
        <v>93</v>
      </c>
      <c r="CI1395">
        <v>92</v>
      </c>
      <c r="CJ1395">
        <v>83</v>
      </c>
      <c r="CK1395">
        <v>74</v>
      </c>
      <c r="CL1395">
        <v>79</v>
      </c>
      <c r="CM1395">
        <v>85</v>
      </c>
      <c r="CN1395">
        <v>92</v>
      </c>
      <c r="CO1395">
        <v>89</v>
      </c>
      <c r="CP1395">
        <v>93</v>
      </c>
      <c r="CQ1395">
        <v>93</v>
      </c>
      <c r="CR1395">
        <v>92</v>
      </c>
      <c r="CS1395">
        <v>93</v>
      </c>
      <c r="CT1395">
        <v>92</v>
      </c>
      <c r="CU1395">
        <v>97</v>
      </c>
      <c r="CV1395">
        <v>101</v>
      </c>
      <c r="CW1395">
        <v>101</v>
      </c>
      <c r="CX1395" t="s">
        <v>5</v>
      </c>
      <c r="CY1395" t="s">
        <v>100</v>
      </c>
    </row>
    <row r="1396" spans="1:103" x14ac:dyDescent="0.25">
      <c r="A1396" t="s">
        <v>39</v>
      </c>
      <c r="B1396">
        <v>34.525300000000001</v>
      </c>
      <c r="C1396">
        <v>-117.29640000000001</v>
      </c>
      <c r="D1396">
        <v>2789</v>
      </c>
      <c r="E1396" t="s">
        <v>1</v>
      </c>
      <c r="F1396">
        <v>218.7</v>
      </c>
      <c r="G1396">
        <v>1959</v>
      </c>
      <c r="H1396">
        <v>8</v>
      </c>
      <c r="I1396" t="s">
        <v>260</v>
      </c>
      <c r="J1396">
        <v>88</v>
      </c>
      <c r="K1396">
        <v>91</v>
      </c>
      <c r="L1396">
        <v>90</v>
      </c>
      <c r="M1396">
        <v>90</v>
      </c>
      <c r="N1396">
        <v>94</v>
      </c>
      <c r="O1396">
        <v>94</v>
      </c>
      <c r="P1396">
        <v>90</v>
      </c>
      <c r="Q1396">
        <v>87</v>
      </c>
      <c r="R1396">
        <v>90</v>
      </c>
      <c r="S1396">
        <v>90</v>
      </c>
      <c r="T1396">
        <v>93</v>
      </c>
      <c r="U1396">
        <v>95</v>
      </c>
      <c r="V1396">
        <v>98</v>
      </c>
      <c r="W1396">
        <v>99</v>
      </c>
      <c r="X1396">
        <v>98</v>
      </c>
      <c r="Y1396">
        <v>90</v>
      </c>
      <c r="Z1396">
        <v>96</v>
      </c>
      <c r="AA1396">
        <v>95</v>
      </c>
      <c r="AB1396">
        <v>100</v>
      </c>
      <c r="AC1396">
        <v>102</v>
      </c>
      <c r="AD1396">
        <v>104</v>
      </c>
      <c r="AE1396">
        <v>103</v>
      </c>
      <c r="AF1396">
        <v>106</v>
      </c>
      <c r="AG1396">
        <v>106</v>
      </c>
      <c r="AH1396">
        <v>100</v>
      </c>
      <c r="AI1396">
        <v>92</v>
      </c>
      <c r="AJ1396">
        <v>86</v>
      </c>
      <c r="AK1396">
        <v>92</v>
      </c>
      <c r="AL1396">
        <v>90</v>
      </c>
      <c r="AM1396">
        <v>88</v>
      </c>
      <c r="AN1396" s="5">
        <v>95</v>
      </c>
      <c r="AO1396" s="5">
        <v>95</v>
      </c>
      <c r="AP1396" s="5">
        <v>94</v>
      </c>
      <c r="AQ1396" s="5">
        <v>96</v>
      </c>
      <c r="AR1396" s="5">
        <v>96</v>
      </c>
      <c r="AS1396" s="5">
        <v>100</v>
      </c>
      <c r="AT1396" s="5">
        <v>97</v>
      </c>
      <c r="AU1396" s="5">
        <v>96</v>
      </c>
      <c r="AV1396" s="5">
        <v>102</v>
      </c>
      <c r="AW1396" s="5">
        <v>106</v>
      </c>
      <c r="AX1396" s="5">
        <v>108</v>
      </c>
      <c r="AY1396" s="5">
        <v>108</v>
      </c>
      <c r="AZ1396" s="5">
        <v>106</v>
      </c>
      <c r="BA1396" s="5">
        <v>101</v>
      </c>
      <c r="BB1396" s="5">
        <v>99</v>
      </c>
      <c r="BC1396" s="5">
        <v>102</v>
      </c>
      <c r="BD1396" s="5">
        <v>105</v>
      </c>
      <c r="BE1396" s="5">
        <v>107</v>
      </c>
      <c r="BF1396" s="5">
        <v>106</v>
      </c>
      <c r="BG1396" s="5">
        <v>108</v>
      </c>
      <c r="BH1396" s="5">
        <v>105</v>
      </c>
      <c r="BI1396" s="5">
        <v>102</v>
      </c>
      <c r="BJ1396" s="5">
        <v>98</v>
      </c>
      <c r="BK1396" s="5">
        <v>106</v>
      </c>
      <c r="BL1396" s="5">
        <v>107</v>
      </c>
      <c r="BM1396" s="5">
        <v>107</v>
      </c>
      <c r="BN1396" s="5">
        <v>107</v>
      </c>
      <c r="BO1396" s="5">
        <v>103</v>
      </c>
      <c r="BP1396" s="5">
        <v>102</v>
      </c>
      <c r="BQ1396" s="5">
        <v>104</v>
      </c>
      <c r="BR1396" s="5">
        <v>101</v>
      </c>
      <c r="BS1396">
        <v>102</v>
      </c>
      <c r="BT1396">
        <v>102</v>
      </c>
      <c r="BU1396">
        <v>96</v>
      </c>
      <c r="BV1396">
        <v>98</v>
      </c>
      <c r="BW1396">
        <v>97</v>
      </c>
      <c r="BX1396">
        <v>97</v>
      </c>
      <c r="BY1396">
        <v>101</v>
      </c>
      <c r="BZ1396">
        <v>104</v>
      </c>
      <c r="CA1396">
        <v>92</v>
      </c>
      <c r="CB1396">
        <v>97</v>
      </c>
      <c r="CC1396">
        <v>102</v>
      </c>
      <c r="CD1396">
        <v>102</v>
      </c>
      <c r="CE1396">
        <v>102</v>
      </c>
      <c r="CF1396">
        <v>97</v>
      </c>
      <c r="CG1396">
        <v>94</v>
      </c>
      <c r="CH1396">
        <v>95</v>
      </c>
      <c r="CI1396">
        <v>97</v>
      </c>
      <c r="CJ1396">
        <v>95</v>
      </c>
      <c r="CK1396">
        <v>85</v>
      </c>
      <c r="CL1396">
        <v>74</v>
      </c>
      <c r="CM1396">
        <v>80</v>
      </c>
      <c r="CN1396">
        <v>85</v>
      </c>
      <c r="CO1396">
        <v>95</v>
      </c>
      <c r="CP1396">
        <v>90</v>
      </c>
      <c r="CQ1396">
        <v>96</v>
      </c>
      <c r="CR1396">
        <v>97</v>
      </c>
      <c r="CS1396">
        <v>96</v>
      </c>
      <c r="CT1396">
        <v>97</v>
      </c>
      <c r="CU1396">
        <v>97</v>
      </c>
      <c r="CV1396">
        <v>100</v>
      </c>
      <c r="CW1396">
        <v>102</v>
      </c>
      <c r="CX1396" t="s">
        <v>5</v>
      </c>
      <c r="CY1396" t="s">
        <v>40</v>
      </c>
    </row>
    <row r="1397" spans="1:103" x14ac:dyDescent="0.25">
      <c r="A1397" t="s">
        <v>37</v>
      </c>
      <c r="B1397">
        <v>36.261400000000002</v>
      </c>
      <c r="C1397">
        <v>-116.0564</v>
      </c>
      <c r="D1397">
        <v>2573</v>
      </c>
      <c r="E1397" t="s">
        <v>1</v>
      </c>
      <c r="F1397">
        <v>75.900000000000006</v>
      </c>
      <c r="G1397">
        <v>1959</v>
      </c>
      <c r="H1397">
        <v>8</v>
      </c>
      <c r="I1397" t="s">
        <v>260</v>
      </c>
      <c r="M1397">
        <v>99</v>
      </c>
      <c r="N1397">
        <v>100</v>
      </c>
      <c r="P1397">
        <v>95</v>
      </c>
      <c r="Q1397">
        <v>95</v>
      </c>
      <c r="R1397">
        <v>99</v>
      </c>
      <c r="S1397">
        <v>97</v>
      </c>
      <c r="T1397">
        <v>101</v>
      </c>
      <c r="U1397">
        <v>103</v>
      </c>
      <c r="X1397">
        <v>103</v>
      </c>
      <c r="Y1397">
        <v>97</v>
      </c>
      <c r="Z1397">
        <v>103</v>
      </c>
      <c r="AA1397">
        <v>102</v>
      </c>
      <c r="AB1397">
        <v>103</v>
      </c>
      <c r="AD1397">
        <v>106</v>
      </c>
      <c r="AE1397">
        <v>109</v>
      </c>
      <c r="AF1397">
        <v>110</v>
      </c>
      <c r="AG1397">
        <v>106</v>
      </c>
      <c r="AH1397">
        <v>103</v>
      </c>
      <c r="AI1397">
        <v>97</v>
      </c>
      <c r="AK1397">
        <v>95</v>
      </c>
      <c r="AL1397">
        <v>93</v>
      </c>
      <c r="AM1397">
        <v>100</v>
      </c>
      <c r="AN1397" s="5">
        <v>100</v>
      </c>
      <c r="AO1397" s="5">
        <v>99</v>
      </c>
      <c r="AP1397" s="8">
        <f>(2*AO1397+AR1397)/3</f>
        <v>100</v>
      </c>
      <c r="AQ1397" s="8">
        <f>(AP1397+2*AS1397)/3</f>
        <v>102.66666666666667</v>
      </c>
      <c r="AR1397" s="5">
        <v>102</v>
      </c>
      <c r="AS1397" s="5">
        <v>104</v>
      </c>
      <c r="AT1397" s="5">
        <v>102</v>
      </c>
      <c r="AU1397" s="5">
        <v>110</v>
      </c>
      <c r="AV1397" s="5">
        <v>111</v>
      </c>
      <c r="AW1397" s="5">
        <v>112</v>
      </c>
      <c r="AX1397" s="8">
        <f>AVERAGE(AW1397,AY1397)</f>
        <v>112</v>
      </c>
      <c r="AY1397" s="5">
        <v>112</v>
      </c>
      <c r="AZ1397" s="5">
        <v>106</v>
      </c>
      <c r="BA1397" s="5">
        <v>104</v>
      </c>
      <c r="BB1397" s="5">
        <v>105</v>
      </c>
      <c r="BC1397" s="5">
        <v>111</v>
      </c>
      <c r="BD1397" s="5">
        <v>110</v>
      </c>
      <c r="BE1397" s="8">
        <f>AVERAGE(BD1397,BF1397)</f>
        <v>111</v>
      </c>
      <c r="BF1397" s="5">
        <v>112</v>
      </c>
      <c r="BG1397" s="5">
        <v>107</v>
      </c>
      <c r="BH1397" s="5">
        <v>106</v>
      </c>
      <c r="BI1397" s="5">
        <v>106</v>
      </c>
      <c r="BJ1397" s="5">
        <v>107</v>
      </c>
      <c r="BK1397" s="5">
        <v>110</v>
      </c>
      <c r="BL1397" s="8">
        <f>AVERAGE(BK1397,BM1397)</f>
        <v>110</v>
      </c>
      <c r="BM1397" s="5">
        <v>110</v>
      </c>
      <c r="BN1397" s="5">
        <v>109</v>
      </c>
      <c r="BO1397" s="5">
        <v>106</v>
      </c>
      <c r="BP1397" s="5">
        <v>105</v>
      </c>
      <c r="BQ1397" s="5">
        <v>90</v>
      </c>
      <c r="BR1397" s="5">
        <v>101</v>
      </c>
      <c r="BT1397">
        <v>102</v>
      </c>
      <c r="BU1397">
        <v>104</v>
      </c>
      <c r="BV1397">
        <v>99</v>
      </c>
      <c r="BW1397">
        <v>104</v>
      </c>
      <c r="BX1397">
        <v>106</v>
      </c>
      <c r="BY1397">
        <v>103</v>
      </c>
      <c r="CA1397">
        <v>101</v>
      </c>
      <c r="CB1397">
        <v>103</v>
      </c>
      <c r="CC1397">
        <v>104</v>
      </c>
      <c r="CD1397">
        <v>101</v>
      </c>
      <c r="CE1397">
        <v>100</v>
      </c>
      <c r="CF1397">
        <v>99</v>
      </c>
      <c r="CH1397">
        <v>100</v>
      </c>
      <c r="CI1397">
        <v>101</v>
      </c>
      <c r="CJ1397">
        <v>104</v>
      </c>
      <c r="CK1397">
        <v>89</v>
      </c>
      <c r="CL1397">
        <v>86</v>
      </c>
      <c r="CM1397">
        <v>91</v>
      </c>
      <c r="CO1397">
        <v>104</v>
      </c>
      <c r="CP1397">
        <v>99</v>
      </c>
      <c r="CQ1397">
        <v>99</v>
      </c>
      <c r="CR1397">
        <v>97</v>
      </c>
      <c r="CS1397">
        <v>99</v>
      </c>
      <c r="CT1397">
        <v>98</v>
      </c>
      <c r="CV1397">
        <v>103</v>
      </c>
      <c r="CW1397">
        <v>103</v>
      </c>
      <c r="CX1397" t="s">
        <v>2</v>
      </c>
      <c r="CY1397" t="s">
        <v>38</v>
      </c>
    </row>
    <row r="1398" spans="1:103" x14ac:dyDescent="0.25">
      <c r="A1398" t="s">
        <v>53</v>
      </c>
      <c r="B1398">
        <v>35.979999999999997</v>
      </c>
      <c r="C1398">
        <v>-114.8464</v>
      </c>
      <c r="D1398">
        <v>2500</v>
      </c>
      <c r="E1398" t="s">
        <v>1</v>
      </c>
      <c r="F1398">
        <v>188.9</v>
      </c>
      <c r="G1398">
        <v>1959</v>
      </c>
      <c r="H1398">
        <v>8</v>
      </c>
      <c r="I1398" t="s">
        <v>260</v>
      </c>
      <c r="J1398">
        <v>95</v>
      </c>
      <c r="K1398">
        <v>101</v>
      </c>
      <c r="L1398">
        <v>96</v>
      </c>
      <c r="M1398">
        <v>96</v>
      </c>
      <c r="N1398">
        <v>99</v>
      </c>
      <c r="O1398">
        <v>98</v>
      </c>
      <c r="P1398">
        <v>97</v>
      </c>
      <c r="Q1398">
        <v>95</v>
      </c>
      <c r="R1398">
        <v>93</v>
      </c>
      <c r="S1398">
        <v>95</v>
      </c>
      <c r="T1398">
        <v>98</v>
      </c>
      <c r="U1398">
        <v>105</v>
      </c>
      <c r="V1398">
        <v>101</v>
      </c>
      <c r="W1398">
        <v>102</v>
      </c>
      <c r="X1398">
        <v>101</v>
      </c>
      <c r="Y1398">
        <v>101</v>
      </c>
      <c r="Z1398">
        <v>100</v>
      </c>
      <c r="AA1398">
        <v>100</v>
      </c>
      <c r="AB1398">
        <v>101</v>
      </c>
      <c r="AC1398">
        <v>99</v>
      </c>
      <c r="AD1398">
        <v>101</v>
      </c>
      <c r="AE1398">
        <v>107</v>
      </c>
      <c r="AF1398">
        <v>110</v>
      </c>
      <c r="AG1398">
        <v>104</v>
      </c>
      <c r="AH1398">
        <v>103</v>
      </c>
      <c r="AI1398">
        <v>96</v>
      </c>
      <c r="AJ1398">
        <v>94</v>
      </c>
      <c r="AK1398">
        <v>91</v>
      </c>
      <c r="AL1398">
        <v>96</v>
      </c>
      <c r="AM1398">
        <v>96</v>
      </c>
      <c r="AN1398" s="5">
        <v>93</v>
      </c>
      <c r="AO1398" s="5">
        <v>95</v>
      </c>
      <c r="AP1398" s="5">
        <v>101</v>
      </c>
      <c r="AQ1398" s="5">
        <v>104</v>
      </c>
      <c r="AR1398" s="5">
        <v>104</v>
      </c>
      <c r="AS1398" s="5">
        <v>104</v>
      </c>
      <c r="AT1398" s="5">
        <v>104</v>
      </c>
      <c r="AU1398" s="5">
        <v>102</v>
      </c>
      <c r="AV1398" s="5">
        <v>106</v>
      </c>
      <c r="AW1398" s="5">
        <v>108</v>
      </c>
      <c r="AX1398" s="5">
        <v>110</v>
      </c>
      <c r="AY1398" s="5">
        <v>107</v>
      </c>
      <c r="AZ1398" s="5">
        <v>103</v>
      </c>
      <c r="BA1398" s="5">
        <v>101</v>
      </c>
      <c r="BB1398" s="5">
        <v>106</v>
      </c>
      <c r="BC1398" s="5">
        <v>106</v>
      </c>
      <c r="BD1398" s="5">
        <v>109</v>
      </c>
      <c r="BE1398" s="5">
        <v>110</v>
      </c>
      <c r="BF1398" s="5">
        <v>107</v>
      </c>
      <c r="BG1398" s="5">
        <v>103</v>
      </c>
      <c r="BH1398" s="5">
        <v>101</v>
      </c>
      <c r="BI1398" s="5">
        <v>105</v>
      </c>
      <c r="BJ1398" s="5">
        <v>105</v>
      </c>
      <c r="BK1398" s="5">
        <v>102</v>
      </c>
      <c r="BL1398" s="5">
        <v>107</v>
      </c>
      <c r="BM1398" s="5">
        <v>109</v>
      </c>
      <c r="BN1398" s="5">
        <v>109</v>
      </c>
      <c r="BO1398" s="5">
        <v>108</v>
      </c>
      <c r="BP1398" s="5">
        <v>104</v>
      </c>
      <c r="BQ1398" s="5">
        <v>91</v>
      </c>
      <c r="BR1398" s="5">
        <v>100</v>
      </c>
      <c r="BS1398">
        <v>100</v>
      </c>
      <c r="BT1398">
        <v>91</v>
      </c>
      <c r="BU1398">
        <v>103</v>
      </c>
      <c r="BV1398">
        <v>102</v>
      </c>
      <c r="BW1398">
        <v>101</v>
      </c>
      <c r="BX1398">
        <v>104</v>
      </c>
      <c r="BY1398">
        <v>103</v>
      </c>
      <c r="BZ1398">
        <v>101</v>
      </c>
      <c r="CA1398">
        <v>101</v>
      </c>
      <c r="CB1398">
        <v>102</v>
      </c>
      <c r="CC1398">
        <v>95</v>
      </c>
      <c r="CD1398">
        <v>99</v>
      </c>
      <c r="CE1398">
        <v>102</v>
      </c>
      <c r="CF1398">
        <v>100</v>
      </c>
      <c r="CG1398">
        <v>98</v>
      </c>
      <c r="CH1398">
        <v>100</v>
      </c>
      <c r="CI1398">
        <v>97</v>
      </c>
      <c r="CJ1398">
        <v>87</v>
      </c>
      <c r="CK1398">
        <v>88</v>
      </c>
      <c r="CL1398">
        <v>88</v>
      </c>
      <c r="CM1398">
        <v>93</v>
      </c>
      <c r="CN1398">
        <v>95</v>
      </c>
      <c r="CO1398">
        <v>98</v>
      </c>
      <c r="CP1398">
        <v>96</v>
      </c>
      <c r="CQ1398">
        <v>95</v>
      </c>
      <c r="CR1398">
        <v>99</v>
      </c>
      <c r="CS1398">
        <v>100</v>
      </c>
      <c r="CT1398">
        <v>100</v>
      </c>
      <c r="CU1398">
        <v>100</v>
      </c>
      <c r="CV1398">
        <v>101</v>
      </c>
      <c r="CW1398">
        <v>106</v>
      </c>
      <c r="CX1398" t="s">
        <v>2</v>
      </c>
      <c r="CY1398" t="s">
        <v>54</v>
      </c>
    </row>
    <row r="1399" spans="1:103" x14ac:dyDescent="0.25">
      <c r="A1399" t="s">
        <v>87</v>
      </c>
      <c r="B1399">
        <v>35.651400000000002</v>
      </c>
      <c r="C1399">
        <v>-117.8214</v>
      </c>
      <c r="D1399">
        <v>2430</v>
      </c>
      <c r="E1399" t="s">
        <v>1</v>
      </c>
      <c r="F1399">
        <v>124.4</v>
      </c>
      <c r="G1399">
        <v>1959</v>
      </c>
      <c r="H1399">
        <v>8</v>
      </c>
      <c r="I1399" t="s">
        <v>260</v>
      </c>
      <c r="J1399">
        <v>94</v>
      </c>
      <c r="K1399">
        <v>95</v>
      </c>
      <c r="L1399">
        <v>95</v>
      </c>
      <c r="M1399">
        <v>97</v>
      </c>
      <c r="N1399">
        <v>99</v>
      </c>
      <c r="O1399">
        <v>96</v>
      </c>
      <c r="P1399">
        <v>91</v>
      </c>
      <c r="Q1399">
        <v>94</v>
      </c>
      <c r="R1399">
        <v>96</v>
      </c>
      <c r="S1399">
        <v>97</v>
      </c>
      <c r="T1399">
        <v>99</v>
      </c>
      <c r="U1399">
        <v>101</v>
      </c>
      <c r="V1399">
        <v>101</v>
      </c>
      <c r="W1399">
        <v>100</v>
      </c>
      <c r="X1399">
        <v>99</v>
      </c>
      <c r="Y1399">
        <v>98</v>
      </c>
      <c r="Z1399">
        <v>99</v>
      </c>
      <c r="AA1399">
        <v>101</v>
      </c>
      <c r="AB1399">
        <v>105</v>
      </c>
      <c r="AC1399">
        <v>105</v>
      </c>
      <c r="AD1399">
        <v>108</v>
      </c>
      <c r="AE1399">
        <v>110</v>
      </c>
      <c r="AF1399">
        <v>110</v>
      </c>
      <c r="AG1399">
        <v>106</v>
      </c>
      <c r="AH1399">
        <v>107</v>
      </c>
      <c r="AI1399">
        <v>95</v>
      </c>
      <c r="AJ1399">
        <v>98</v>
      </c>
      <c r="AK1399">
        <v>99</v>
      </c>
      <c r="AL1399">
        <v>108</v>
      </c>
      <c r="AM1399">
        <v>103</v>
      </c>
      <c r="AN1399" s="5">
        <v>98</v>
      </c>
      <c r="AO1399" s="5">
        <v>100</v>
      </c>
      <c r="AP1399" s="5">
        <v>104</v>
      </c>
      <c r="AQ1399" s="5">
        <v>103</v>
      </c>
      <c r="AR1399" s="5">
        <v>104</v>
      </c>
      <c r="AS1399" s="5">
        <v>104</v>
      </c>
      <c r="AT1399" s="5">
        <v>102</v>
      </c>
      <c r="AU1399" s="5">
        <v>104</v>
      </c>
      <c r="AV1399" s="5">
        <v>113</v>
      </c>
      <c r="AW1399" s="5">
        <v>111</v>
      </c>
      <c r="AX1399" s="5">
        <v>112</v>
      </c>
      <c r="AY1399" s="5">
        <v>111</v>
      </c>
      <c r="AZ1399" s="5">
        <v>106</v>
      </c>
      <c r="BA1399" s="5">
        <v>107</v>
      </c>
      <c r="BB1399" s="5">
        <v>106</v>
      </c>
      <c r="BC1399" s="5">
        <v>108</v>
      </c>
      <c r="BD1399" s="5">
        <v>111</v>
      </c>
      <c r="BE1399" s="5">
        <v>112</v>
      </c>
      <c r="BF1399" s="5">
        <v>113</v>
      </c>
      <c r="BG1399" s="5">
        <v>111</v>
      </c>
      <c r="BH1399" s="5">
        <v>108</v>
      </c>
      <c r="BI1399" s="5">
        <v>105</v>
      </c>
      <c r="BJ1399" s="5">
        <v>107</v>
      </c>
      <c r="BK1399" s="5">
        <v>108</v>
      </c>
      <c r="BL1399" s="5">
        <v>109</v>
      </c>
      <c r="BM1399" s="5">
        <v>111</v>
      </c>
      <c r="BN1399" s="5">
        <v>110</v>
      </c>
      <c r="BO1399" s="5">
        <v>108</v>
      </c>
      <c r="BP1399" s="5">
        <v>106</v>
      </c>
      <c r="BQ1399" s="5">
        <v>104</v>
      </c>
      <c r="BR1399" s="5">
        <v>102</v>
      </c>
      <c r="BS1399">
        <v>106</v>
      </c>
      <c r="BT1399">
        <v>105</v>
      </c>
      <c r="BU1399">
        <v>104</v>
      </c>
      <c r="BV1399">
        <v>102</v>
      </c>
      <c r="BW1399">
        <v>101</v>
      </c>
      <c r="BX1399">
        <v>105</v>
      </c>
      <c r="BY1399">
        <v>107</v>
      </c>
      <c r="BZ1399">
        <v>99</v>
      </c>
      <c r="CA1399">
        <v>104</v>
      </c>
      <c r="CB1399">
        <v>106</v>
      </c>
      <c r="CC1399">
        <v>107</v>
      </c>
      <c r="CD1399">
        <v>105</v>
      </c>
      <c r="CE1399">
        <v>102</v>
      </c>
      <c r="CF1399">
        <v>98</v>
      </c>
      <c r="CG1399">
        <v>100</v>
      </c>
      <c r="CH1399">
        <v>100</v>
      </c>
      <c r="CI1399">
        <v>100</v>
      </c>
      <c r="CJ1399">
        <v>96</v>
      </c>
      <c r="CK1399">
        <v>87</v>
      </c>
      <c r="CL1399">
        <v>82</v>
      </c>
      <c r="CM1399">
        <v>88</v>
      </c>
      <c r="CN1399">
        <v>96</v>
      </c>
      <c r="CO1399">
        <v>92</v>
      </c>
      <c r="CP1399">
        <v>96</v>
      </c>
      <c r="CQ1399">
        <v>97</v>
      </c>
      <c r="CR1399">
        <v>98</v>
      </c>
      <c r="CS1399">
        <v>98</v>
      </c>
      <c r="CT1399">
        <v>99</v>
      </c>
      <c r="CU1399">
        <v>102</v>
      </c>
      <c r="CV1399">
        <v>105</v>
      </c>
      <c r="CW1399">
        <v>107</v>
      </c>
      <c r="CX1399" t="s">
        <v>5</v>
      </c>
      <c r="CY1399" t="s">
        <v>88</v>
      </c>
    </row>
    <row r="1400" spans="1:103" x14ac:dyDescent="0.25">
      <c r="A1400" t="s">
        <v>97</v>
      </c>
      <c r="B1400">
        <v>34.9</v>
      </c>
      <c r="C1400">
        <v>-117.86669999999999</v>
      </c>
      <c r="D1400">
        <v>2316</v>
      </c>
      <c r="E1400" t="s">
        <v>1</v>
      </c>
      <c r="F1400">
        <v>195.6</v>
      </c>
      <c r="G1400">
        <v>1959</v>
      </c>
      <c r="H1400">
        <v>8</v>
      </c>
      <c r="I1400" t="s">
        <v>260</v>
      </c>
      <c r="J1400">
        <v>89</v>
      </c>
      <c r="K1400">
        <v>91</v>
      </c>
      <c r="L1400">
        <v>92</v>
      </c>
      <c r="M1400">
        <v>94</v>
      </c>
      <c r="N1400">
        <v>98</v>
      </c>
      <c r="O1400">
        <v>91</v>
      </c>
      <c r="P1400">
        <v>87</v>
      </c>
      <c r="Q1400">
        <v>91</v>
      </c>
      <c r="R1400">
        <v>89</v>
      </c>
      <c r="S1400">
        <v>93</v>
      </c>
      <c r="T1400">
        <v>98</v>
      </c>
      <c r="U1400">
        <v>99</v>
      </c>
      <c r="V1400">
        <v>100</v>
      </c>
      <c r="W1400">
        <v>98</v>
      </c>
      <c r="X1400">
        <v>94</v>
      </c>
      <c r="Y1400">
        <v>94</v>
      </c>
      <c r="Z1400">
        <v>96</v>
      </c>
      <c r="AA1400">
        <v>101</v>
      </c>
      <c r="AB1400">
        <v>103</v>
      </c>
      <c r="AC1400">
        <v>103</v>
      </c>
      <c r="AD1400">
        <v>106</v>
      </c>
      <c r="AE1400">
        <v>107</v>
      </c>
      <c r="AF1400">
        <v>105</v>
      </c>
      <c r="AG1400">
        <v>101</v>
      </c>
      <c r="AH1400">
        <v>91</v>
      </c>
      <c r="AI1400">
        <v>85</v>
      </c>
      <c r="AJ1400">
        <v>89</v>
      </c>
      <c r="AK1400">
        <v>88</v>
      </c>
      <c r="AL1400">
        <v>90</v>
      </c>
      <c r="AM1400">
        <v>98</v>
      </c>
      <c r="AN1400" s="5">
        <v>99</v>
      </c>
      <c r="AO1400" s="5">
        <v>96</v>
      </c>
      <c r="AP1400" s="5">
        <v>96</v>
      </c>
      <c r="AQ1400" s="5">
        <v>98</v>
      </c>
      <c r="AR1400" s="5">
        <v>99</v>
      </c>
      <c r="AS1400" s="5">
        <v>98</v>
      </c>
      <c r="AT1400" s="5">
        <v>96</v>
      </c>
      <c r="AU1400" s="5">
        <v>100</v>
      </c>
      <c r="AV1400" s="5">
        <v>106</v>
      </c>
      <c r="AW1400" s="5">
        <v>109</v>
      </c>
      <c r="AX1400" s="5">
        <v>108</v>
      </c>
      <c r="AY1400" s="5">
        <v>106</v>
      </c>
      <c r="AZ1400" s="5">
        <v>101</v>
      </c>
      <c r="BA1400" s="5">
        <v>102</v>
      </c>
      <c r="BB1400" s="5">
        <v>104</v>
      </c>
      <c r="BC1400" s="5">
        <v>105</v>
      </c>
      <c r="BD1400" s="5">
        <v>107</v>
      </c>
      <c r="BE1400" s="5">
        <v>106</v>
      </c>
      <c r="BF1400" s="5">
        <v>110</v>
      </c>
      <c r="BG1400" s="5">
        <v>108</v>
      </c>
      <c r="BH1400" s="5">
        <v>103</v>
      </c>
      <c r="BI1400" s="5">
        <v>100</v>
      </c>
      <c r="BJ1400" s="5">
        <v>105</v>
      </c>
      <c r="BK1400" s="5">
        <v>107</v>
      </c>
      <c r="BL1400" s="5">
        <v>110</v>
      </c>
      <c r="BM1400" s="5">
        <v>107</v>
      </c>
      <c r="BN1400" s="5">
        <v>104</v>
      </c>
      <c r="BO1400" s="5">
        <v>103</v>
      </c>
      <c r="BP1400" s="5">
        <v>102</v>
      </c>
      <c r="BQ1400" s="5">
        <v>104</v>
      </c>
      <c r="BR1400" s="5">
        <v>100</v>
      </c>
      <c r="BS1400">
        <v>105</v>
      </c>
      <c r="BT1400">
        <v>99</v>
      </c>
      <c r="BU1400">
        <v>98</v>
      </c>
      <c r="BV1400">
        <v>97</v>
      </c>
      <c r="BW1400">
        <v>99</v>
      </c>
      <c r="BX1400">
        <v>102</v>
      </c>
      <c r="BY1400">
        <v>105</v>
      </c>
      <c r="BZ1400">
        <v>97</v>
      </c>
      <c r="CA1400">
        <v>101</v>
      </c>
      <c r="CB1400">
        <v>104</v>
      </c>
      <c r="CC1400">
        <v>104</v>
      </c>
      <c r="CD1400">
        <v>102</v>
      </c>
      <c r="CE1400">
        <v>99</v>
      </c>
      <c r="CF1400">
        <v>96</v>
      </c>
      <c r="CG1400">
        <v>97</v>
      </c>
      <c r="CH1400">
        <v>99</v>
      </c>
      <c r="CI1400">
        <v>97</v>
      </c>
      <c r="CJ1400">
        <v>88</v>
      </c>
      <c r="CK1400">
        <v>79</v>
      </c>
      <c r="CL1400">
        <v>79</v>
      </c>
      <c r="CM1400">
        <v>88</v>
      </c>
      <c r="CN1400">
        <v>96</v>
      </c>
      <c r="CO1400">
        <v>89</v>
      </c>
      <c r="CP1400">
        <v>99</v>
      </c>
      <c r="CQ1400">
        <v>95</v>
      </c>
      <c r="CR1400">
        <v>95</v>
      </c>
      <c r="CS1400">
        <v>95</v>
      </c>
      <c r="CT1400">
        <v>96</v>
      </c>
      <c r="CU1400">
        <v>99</v>
      </c>
      <c r="CV1400">
        <v>103</v>
      </c>
      <c r="CW1400">
        <v>104</v>
      </c>
      <c r="CX1400" t="s">
        <v>5</v>
      </c>
      <c r="CY1400" t="s">
        <v>98</v>
      </c>
    </row>
    <row r="1401" spans="1:103" x14ac:dyDescent="0.25">
      <c r="A1401" t="s">
        <v>79</v>
      </c>
      <c r="B1401">
        <v>35.686399999999999</v>
      </c>
      <c r="C1401">
        <v>-117.6908</v>
      </c>
      <c r="D1401">
        <v>2231</v>
      </c>
      <c r="E1401" t="s">
        <v>1</v>
      </c>
      <c r="F1401">
        <v>113.6</v>
      </c>
      <c r="G1401">
        <v>1959</v>
      </c>
      <c r="H1401">
        <v>8</v>
      </c>
      <c r="I1401" t="s">
        <v>260</v>
      </c>
      <c r="J1401">
        <v>96</v>
      </c>
      <c r="K1401">
        <v>96</v>
      </c>
      <c r="L1401">
        <v>97</v>
      </c>
      <c r="M1401">
        <v>99</v>
      </c>
      <c r="N1401">
        <v>101</v>
      </c>
      <c r="O1401">
        <v>96</v>
      </c>
      <c r="P1401">
        <v>93</v>
      </c>
      <c r="Q1401">
        <v>96</v>
      </c>
      <c r="R1401">
        <v>97</v>
      </c>
      <c r="S1401">
        <v>97</v>
      </c>
      <c r="T1401">
        <v>101</v>
      </c>
      <c r="U1401">
        <v>101</v>
      </c>
      <c r="V1401">
        <v>102</v>
      </c>
      <c r="W1401">
        <v>101</v>
      </c>
      <c r="X1401">
        <v>99</v>
      </c>
      <c r="Y1401">
        <v>100</v>
      </c>
      <c r="Z1401">
        <v>101</v>
      </c>
      <c r="AA1401">
        <v>102</v>
      </c>
      <c r="AB1401">
        <v>105</v>
      </c>
      <c r="AC1401">
        <v>105</v>
      </c>
      <c r="AD1401">
        <v>109</v>
      </c>
      <c r="AE1401">
        <v>111</v>
      </c>
      <c r="AF1401">
        <v>111</v>
      </c>
      <c r="AG1401">
        <v>107</v>
      </c>
      <c r="AH1401">
        <v>100</v>
      </c>
      <c r="AI1401">
        <v>97</v>
      </c>
      <c r="AJ1401">
        <v>100</v>
      </c>
      <c r="AK1401">
        <v>101</v>
      </c>
      <c r="AL1401">
        <v>97</v>
      </c>
      <c r="AM1401">
        <v>98</v>
      </c>
      <c r="AN1401" s="5">
        <v>101</v>
      </c>
      <c r="AO1401" s="5">
        <v>101</v>
      </c>
      <c r="AP1401" s="5">
        <v>104</v>
      </c>
      <c r="AQ1401" s="5">
        <v>104</v>
      </c>
      <c r="AR1401" s="5">
        <v>105</v>
      </c>
      <c r="AS1401" s="5">
        <v>105</v>
      </c>
      <c r="AT1401" s="5">
        <v>103</v>
      </c>
      <c r="AU1401" s="5">
        <v>103</v>
      </c>
      <c r="AV1401" s="5">
        <v>107</v>
      </c>
      <c r="AW1401" s="5">
        <v>110</v>
      </c>
      <c r="AX1401" s="5">
        <v>113</v>
      </c>
      <c r="AY1401" s="5">
        <v>112</v>
      </c>
      <c r="AZ1401" s="5">
        <v>106</v>
      </c>
      <c r="BA1401" s="5">
        <v>105</v>
      </c>
      <c r="BB1401" s="5">
        <v>108</v>
      </c>
      <c r="BC1401" s="5">
        <v>110</v>
      </c>
      <c r="BD1401" s="5">
        <v>112</v>
      </c>
      <c r="BE1401" s="5">
        <v>112</v>
      </c>
      <c r="BF1401" s="5">
        <v>113</v>
      </c>
      <c r="BG1401" s="5">
        <v>111</v>
      </c>
      <c r="BH1401" s="5">
        <v>110</v>
      </c>
      <c r="BI1401" s="5">
        <v>106</v>
      </c>
      <c r="BJ1401" s="5">
        <v>109</v>
      </c>
      <c r="BK1401" s="5">
        <v>111</v>
      </c>
      <c r="BL1401" s="5">
        <v>111</v>
      </c>
      <c r="BM1401" s="5">
        <v>111</v>
      </c>
      <c r="BN1401" s="5">
        <v>111</v>
      </c>
      <c r="BO1401" s="5">
        <v>109</v>
      </c>
      <c r="BP1401" s="5">
        <v>108</v>
      </c>
      <c r="BQ1401" s="5">
        <v>102</v>
      </c>
      <c r="BR1401" s="5">
        <v>100</v>
      </c>
      <c r="BS1401">
        <v>109</v>
      </c>
      <c r="BT1401">
        <v>106</v>
      </c>
      <c r="BU1401">
        <v>105</v>
      </c>
      <c r="BV1401">
        <v>102</v>
      </c>
      <c r="BW1401">
        <v>102</v>
      </c>
      <c r="BX1401">
        <v>105</v>
      </c>
      <c r="BY1401">
        <v>108</v>
      </c>
      <c r="BZ1401">
        <v>94</v>
      </c>
      <c r="CA1401">
        <v>103</v>
      </c>
      <c r="CB1401">
        <v>106</v>
      </c>
      <c r="CC1401">
        <v>108</v>
      </c>
      <c r="CD1401">
        <v>106</v>
      </c>
      <c r="CE1401">
        <v>103</v>
      </c>
      <c r="CF1401">
        <v>100</v>
      </c>
      <c r="CG1401">
        <v>101</v>
      </c>
      <c r="CH1401">
        <v>101</v>
      </c>
      <c r="CI1401">
        <v>102</v>
      </c>
      <c r="CJ1401">
        <v>96</v>
      </c>
      <c r="CK1401">
        <v>85</v>
      </c>
      <c r="CL1401">
        <v>85</v>
      </c>
      <c r="CM1401">
        <v>90</v>
      </c>
      <c r="CN1401">
        <v>97</v>
      </c>
      <c r="CO1401">
        <v>92</v>
      </c>
      <c r="CP1401">
        <v>100</v>
      </c>
      <c r="CQ1401">
        <v>99</v>
      </c>
      <c r="CR1401">
        <v>99</v>
      </c>
      <c r="CS1401">
        <v>100</v>
      </c>
      <c r="CT1401">
        <v>100</v>
      </c>
      <c r="CU1401">
        <v>104</v>
      </c>
      <c r="CV1401">
        <v>105</v>
      </c>
      <c r="CW1401">
        <v>105</v>
      </c>
      <c r="CX1401" t="s">
        <v>5</v>
      </c>
      <c r="CY1401" t="s">
        <v>80</v>
      </c>
    </row>
    <row r="1402" spans="1:103" x14ac:dyDescent="0.25">
      <c r="A1402" t="s">
        <v>91</v>
      </c>
      <c r="B1402">
        <v>36.071899999999999</v>
      </c>
      <c r="C1402">
        <v>-115.16330000000001</v>
      </c>
      <c r="D1402">
        <v>2175</v>
      </c>
      <c r="E1402" t="s">
        <v>1</v>
      </c>
      <c r="F1402">
        <v>158.69999999999999</v>
      </c>
      <c r="G1402">
        <v>1959</v>
      </c>
      <c r="H1402">
        <v>8</v>
      </c>
      <c r="I1402" t="s">
        <v>260</v>
      </c>
      <c r="J1402">
        <v>95</v>
      </c>
      <c r="K1402">
        <v>98</v>
      </c>
      <c r="L1402">
        <v>99</v>
      </c>
      <c r="M1402">
        <v>101</v>
      </c>
      <c r="N1402">
        <v>103</v>
      </c>
      <c r="O1402">
        <v>100</v>
      </c>
      <c r="P1402">
        <v>96</v>
      </c>
      <c r="Q1402">
        <v>100</v>
      </c>
      <c r="R1402">
        <v>100</v>
      </c>
      <c r="S1402">
        <v>101</v>
      </c>
      <c r="T1402">
        <v>103</v>
      </c>
      <c r="U1402">
        <v>106</v>
      </c>
      <c r="V1402">
        <v>104</v>
      </c>
      <c r="W1402">
        <v>107</v>
      </c>
      <c r="X1402">
        <v>104</v>
      </c>
      <c r="Y1402">
        <v>100</v>
      </c>
      <c r="Z1402">
        <v>105</v>
      </c>
      <c r="AA1402">
        <v>103</v>
      </c>
      <c r="AB1402">
        <v>101</v>
      </c>
      <c r="AC1402">
        <v>100</v>
      </c>
      <c r="AD1402">
        <v>103</v>
      </c>
      <c r="AE1402">
        <v>109</v>
      </c>
      <c r="AF1402">
        <v>113</v>
      </c>
      <c r="AG1402">
        <v>110</v>
      </c>
      <c r="AH1402">
        <v>107</v>
      </c>
      <c r="AI1402">
        <v>99</v>
      </c>
      <c r="AJ1402">
        <v>97</v>
      </c>
      <c r="AK1402">
        <v>98</v>
      </c>
      <c r="AL1402">
        <v>96</v>
      </c>
      <c r="AM1402">
        <v>98</v>
      </c>
      <c r="AN1402" s="5">
        <v>97</v>
      </c>
      <c r="AO1402" s="5">
        <v>103</v>
      </c>
      <c r="AP1402" s="5">
        <v>104</v>
      </c>
      <c r="AQ1402" s="5">
        <v>104</v>
      </c>
      <c r="AR1402" s="5">
        <v>105</v>
      </c>
      <c r="AS1402" s="5">
        <v>105</v>
      </c>
      <c r="AT1402" s="5">
        <v>104</v>
      </c>
      <c r="AU1402" s="5">
        <v>104</v>
      </c>
      <c r="AV1402" s="5">
        <v>109</v>
      </c>
      <c r="AW1402" s="5">
        <v>112</v>
      </c>
      <c r="AX1402" s="5">
        <v>116</v>
      </c>
      <c r="AY1402" s="5">
        <v>112</v>
      </c>
      <c r="AZ1402" s="5">
        <v>110</v>
      </c>
      <c r="BA1402" s="5">
        <v>108</v>
      </c>
      <c r="BB1402" s="5">
        <v>109</v>
      </c>
      <c r="BC1402" s="5">
        <v>112</v>
      </c>
      <c r="BD1402" s="5">
        <v>115</v>
      </c>
      <c r="BE1402" s="5">
        <v>113</v>
      </c>
      <c r="BF1402" s="5">
        <v>110</v>
      </c>
      <c r="BG1402" s="5">
        <v>113</v>
      </c>
      <c r="BH1402" s="5">
        <v>105</v>
      </c>
      <c r="BI1402" s="5">
        <v>108</v>
      </c>
      <c r="BJ1402" s="5">
        <v>110</v>
      </c>
      <c r="BK1402" s="5">
        <v>111</v>
      </c>
      <c r="BL1402" s="5">
        <v>110</v>
      </c>
      <c r="BM1402" s="5">
        <v>113</v>
      </c>
      <c r="BN1402" s="5">
        <v>112</v>
      </c>
      <c r="BO1402" s="5">
        <v>110</v>
      </c>
      <c r="BP1402" s="5">
        <v>105</v>
      </c>
      <c r="BQ1402" s="5">
        <v>93</v>
      </c>
      <c r="BR1402" s="5">
        <v>104</v>
      </c>
      <c r="BS1402">
        <v>104</v>
      </c>
      <c r="BT1402">
        <v>99</v>
      </c>
      <c r="BU1402">
        <v>104</v>
      </c>
      <c r="BV1402">
        <v>103</v>
      </c>
      <c r="BW1402">
        <v>105</v>
      </c>
      <c r="BX1402">
        <v>106</v>
      </c>
      <c r="BY1402">
        <v>106</v>
      </c>
      <c r="BZ1402">
        <v>101</v>
      </c>
      <c r="CA1402">
        <v>102</v>
      </c>
      <c r="CB1402">
        <v>104</v>
      </c>
      <c r="CC1402">
        <v>100</v>
      </c>
      <c r="CD1402">
        <v>103</v>
      </c>
      <c r="CE1402">
        <v>104</v>
      </c>
      <c r="CF1402">
        <v>101</v>
      </c>
      <c r="CG1402">
        <v>102</v>
      </c>
      <c r="CH1402">
        <v>103</v>
      </c>
      <c r="CI1402">
        <v>104</v>
      </c>
      <c r="CJ1402">
        <v>94</v>
      </c>
      <c r="CK1402">
        <v>94</v>
      </c>
      <c r="CL1402">
        <v>91</v>
      </c>
      <c r="CM1402">
        <v>94</v>
      </c>
      <c r="CN1402">
        <v>97</v>
      </c>
      <c r="CO1402">
        <v>99</v>
      </c>
      <c r="CP1402">
        <v>102</v>
      </c>
      <c r="CQ1402">
        <v>102</v>
      </c>
      <c r="CR1402">
        <v>102</v>
      </c>
      <c r="CS1402">
        <v>102</v>
      </c>
      <c r="CT1402">
        <v>103</v>
      </c>
      <c r="CU1402">
        <v>104</v>
      </c>
      <c r="CV1402">
        <v>106</v>
      </c>
      <c r="CW1402">
        <v>107</v>
      </c>
      <c r="CX1402" t="s">
        <v>2</v>
      </c>
      <c r="CY1402" t="s">
        <v>92</v>
      </c>
    </row>
    <row r="1403" spans="1:103" x14ac:dyDescent="0.25">
      <c r="A1403" t="s">
        <v>19</v>
      </c>
      <c r="B1403">
        <v>34.9</v>
      </c>
      <c r="C1403">
        <v>-117.0333</v>
      </c>
      <c r="D1403">
        <v>2162</v>
      </c>
      <c r="E1403" t="s">
        <v>1</v>
      </c>
      <c r="F1403">
        <v>174.2</v>
      </c>
      <c r="G1403">
        <v>1959</v>
      </c>
      <c r="H1403">
        <v>8</v>
      </c>
      <c r="I1403" t="s">
        <v>260</v>
      </c>
      <c r="J1403">
        <v>95</v>
      </c>
      <c r="K1403">
        <v>95</v>
      </c>
      <c r="L1403">
        <v>96</v>
      </c>
      <c r="M1403">
        <v>98</v>
      </c>
      <c r="N1403">
        <v>100</v>
      </c>
      <c r="O1403">
        <v>96</v>
      </c>
      <c r="P1403">
        <v>95</v>
      </c>
      <c r="Q1403">
        <v>95</v>
      </c>
      <c r="R1403">
        <v>97</v>
      </c>
      <c r="S1403">
        <v>95</v>
      </c>
      <c r="T1403">
        <v>101</v>
      </c>
      <c r="U1403">
        <v>104</v>
      </c>
      <c r="V1403">
        <v>103</v>
      </c>
      <c r="W1403">
        <v>104</v>
      </c>
      <c r="X1403">
        <v>98</v>
      </c>
      <c r="Y1403">
        <v>98</v>
      </c>
      <c r="Z1403">
        <v>98</v>
      </c>
      <c r="AA1403">
        <v>103</v>
      </c>
      <c r="AB1403">
        <v>105</v>
      </c>
      <c r="AC1403">
        <v>105</v>
      </c>
      <c r="AD1403">
        <v>108</v>
      </c>
      <c r="AE1403">
        <v>110</v>
      </c>
      <c r="AF1403">
        <v>111</v>
      </c>
      <c r="AG1403">
        <v>109</v>
      </c>
      <c r="AH1403">
        <v>100</v>
      </c>
      <c r="AI1403">
        <v>91</v>
      </c>
      <c r="AJ1403">
        <v>95</v>
      </c>
      <c r="AK1403">
        <v>96</v>
      </c>
      <c r="AL1403">
        <v>94</v>
      </c>
      <c r="AM1403">
        <v>99</v>
      </c>
      <c r="AN1403" s="5">
        <v>99</v>
      </c>
      <c r="AO1403" s="5">
        <v>98</v>
      </c>
      <c r="AP1403" s="5">
        <v>102</v>
      </c>
      <c r="AQ1403" s="5">
        <v>103</v>
      </c>
      <c r="AR1403" s="5">
        <v>103</v>
      </c>
      <c r="AS1403" s="5">
        <v>102</v>
      </c>
      <c r="AT1403" s="5">
        <v>100</v>
      </c>
      <c r="AU1403" s="5">
        <v>104</v>
      </c>
      <c r="AV1403" s="5">
        <v>107</v>
      </c>
      <c r="AW1403" s="5">
        <v>111</v>
      </c>
      <c r="AX1403" s="5">
        <v>112</v>
      </c>
      <c r="AY1403" s="5">
        <v>110</v>
      </c>
      <c r="AZ1403" s="5">
        <v>108</v>
      </c>
      <c r="BA1403" s="5">
        <v>106</v>
      </c>
      <c r="BB1403" s="5">
        <v>107</v>
      </c>
      <c r="BC1403" s="5">
        <v>110</v>
      </c>
      <c r="BD1403" s="5">
        <v>111</v>
      </c>
      <c r="BE1403" s="5">
        <v>110</v>
      </c>
      <c r="BF1403" s="5">
        <v>112</v>
      </c>
      <c r="BG1403" s="5">
        <v>110</v>
      </c>
      <c r="BH1403" s="5">
        <v>109</v>
      </c>
      <c r="BI1403" s="5">
        <v>104</v>
      </c>
      <c r="BJ1403" s="5">
        <v>108</v>
      </c>
      <c r="BK1403" s="5">
        <v>110</v>
      </c>
      <c r="BL1403" s="5">
        <v>111</v>
      </c>
      <c r="BM1403" s="5">
        <v>111</v>
      </c>
      <c r="BN1403" s="5">
        <v>110</v>
      </c>
      <c r="BO1403" s="5">
        <v>108</v>
      </c>
      <c r="BP1403" s="5">
        <v>105</v>
      </c>
      <c r="BQ1403" s="5">
        <v>100</v>
      </c>
      <c r="BR1403" s="5">
        <v>102</v>
      </c>
      <c r="BS1403">
        <v>106</v>
      </c>
      <c r="BT1403">
        <v>103</v>
      </c>
      <c r="BU1403">
        <v>103</v>
      </c>
      <c r="BV1403">
        <v>101</v>
      </c>
      <c r="BW1403">
        <v>102</v>
      </c>
      <c r="BX1403">
        <v>105</v>
      </c>
      <c r="BY1403">
        <v>106</v>
      </c>
      <c r="BZ1403">
        <v>99</v>
      </c>
      <c r="CA1403">
        <v>103</v>
      </c>
      <c r="CB1403">
        <v>106</v>
      </c>
      <c r="CC1403">
        <v>106</v>
      </c>
      <c r="CD1403">
        <v>105</v>
      </c>
      <c r="CE1403">
        <v>100</v>
      </c>
      <c r="CF1403">
        <v>100</v>
      </c>
      <c r="CG1403">
        <v>99</v>
      </c>
      <c r="CH1403">
        <v>100</v>
      </c>
      <c r="CI1403">
        <v>101</v>
      </c>
      <c r="CJ1403">
        <v>93</v>
      </c>
      <c r="CK1403">
        <v>82</v>
      </c>
      <c r="CL1403">
        <v>87</v>
      </c>
      <c r="CM1403">
        <v>92</v>
      </c>
      <c r="CN1403">
        <v>98</v>
      </c>
      <c r="CO1403">
        <v>92</v>
      </c>
      <c r="CP1403">
        <v>99</v>
      </c>
      <c r="CQ1403">
        <v>100</v>
      </c>
      <c r="CR1403">
        <v>98</v>
      </c>
      <c r="CS1403">
        <v>100</v>
      </c>
      <c r="CT1403">
        <v>100</v>
      </c>
      <c r="CU1403">
        <v>102</v>
      </c>
      <c r="CV1403">
        <v>105</v>
      </c>
      <c r="CW1403">
        <v>107</v>
      </c>
      <c r="CX1403" t="s">
        <v>5</v>
      </c>
      <c r="CY1403" t="s">
        <v>20</v>
      </c>
    </row>
    <row r="1404" spans="1:103" x14ac:dyDescent="0.25">
      <c r="A1404" t="s">
        <v>111</v>
      </c>
      <c r="B1404">
        <v>35.299999999999997</v>
      </c>
      <c r="C1404">
        <v>-117.9667</v>
      </c>
      <c r="D1404">
        <v>2011</v>
      </c>
      <c r="E1404" t="s">
        <v>1</v>
      </c>
      <c r="F1404">
        <v>162.69999999999999</v>
      </c>
      <c r="G1404">
        <v>1959</v>
      </c>
      <c r="H1404">
        <v>8</v>
      </c>
      <c r="I1404" t="s">
        <v>260</v>
      </c>
      <c r="J1404">
        <v>97</v>
      </c>
      <c r="K1404">
        <v>97</v>
      </c>
      <c r="L1404">
        <v>98</v>
      </c>
      <c r="M1404">
        <v>100</v>
      </c>
      <c r="N1404">
        <v>101</v>
      </c>
      <c r="O1404">
        <v>92</v>
      </c>
      <c r="P1404">
        <v>89</v>
      </c>
      <c r="Q1404">
        <v>96</v>
      </c>
      <c r="R1404">
        <v>92</v>
      </c>
      <c r="S1404">
        <v>97</v>
      </c>
      <c r="T1404">
        <v>102</v>
      </c>
      <c r="U1404">
        <v>103</v>
      </c>
      <c r="V1404">
        <v>104</v>
      </c>
      <c r="W1404">
        <v>102</v>
      </c>
      <c r="X1404">
        <v>97</v>
      </c>
      <c r="Y1404">
        <v>96</v>
      </c>
      <c r="Z1404">
        <v>101</v>
      </c>
      <c r="AA1404">
        <v>105</v>
      </c>
      <c r="AB1404">
        <v>107</v>
      </c>
      <c r="AC1404">
        <v>109</v>
      </c>
      <c r="AD1404">
        <v>110</v>
      </c>
      <c r="AE1404">
        <v>114</v>
      </c>
      <c r="AF1404">
        <v>114</v>
      </c>
      <c r="AG1404">
        <v>102</v>
      </c>
      <c r="AH1404">
        <v>92</v>
      </c>
      <c r="AI1404">
        <v>94</v>
      </c>
      <c r="AJ1404">
        <v>92</v>
      </c>
      <c r="AK1404">
        <v>97</v>
      </c>
      <c r="AL1404">
        <v>97</v>
      </c>
      <c r="AM1404">
        <v>99</v>
      </c>
      <c r="AN1404" s="5">
        <v>103</v>
      </c>
      <c r="AO1404" s="5">
        <v>102</v>
      </c>
      <c r="AP1404" s="5">
        <v>104</v>
      </c>
      <c r="AQ1404" s="5">
        <v>103</v>
      </c>
      <c r="AR1404" s="5">
        <v>103</v>
      </c>
      <c r="AS1404" s="5">
        <v>102</v>
      </c>
      <c r="AT1404" s="5">
        <v>99</v>
      </c>
      <c r="AU1404" s="5">
        <v>106</v>
      </c>
      <c r="AV1404" s="5">
        <v>109</v>
      </c>
      <c r="AW1404" s="5">
        <v>112</v>
      </c>
      <c r="AX1404" s="5">
        <v>115</v>
      </c>
      <c r="AY1404" s="5">
        <v>108</v>
      </c>
      <c r="AZ1404" s="5">
        <v>108</v>
      </c>
      <c r="BA1404" s="5">
        <v>106</v>
      </c>
      <c r="BB1404" s="5">
        <v>108</v>
      </c>
      <c r="BC1404" s="5">
        <v>111</v>
      </c>
      <c r="BD1404" s="5">
        <v>112</v>
      </c>
      <c r="BE1404" s="5">
        <v>114</v>
      </c>
      <c r="BF1404" s="5">
        <v>113</v>
      </c>
      <c r="BG1404" s="5">
        <v>113</v>
      </c>
      <c r="BH1404" s="5">
        <v>110</v>
      </c>
      <c r="BI1404" s="5">
        <v>110</v>
      </c>
      <c r="BJ1404" s="5">
        <v>110</v>
      </c>
      <c r="BK1404" s="5">
        <v>111</v>
      </c>
      <c r="BL1404" s="5">
        <v>113</v>
      </c>
      <c r="BM1404" s="5">
        <v>114</v>
      </c>
      <c r="BN1404" s="5">
        <v>109</v>
      </c>
      <c r="BO1404" s="5">
        <v>110</v>
      </c>
      <c r="BP1404" s="5">
        <v>109</v>
      </c>
      <c r="BQ1404" s="5">
        <v>107</v>
      </c>
      <c r="BR1404" s="5">
        <v>106</v>
      </c>
      <c r="BS1404">
        <v>107</v>
      </c>
      <c r="BT1404">
        <v>109</v>
      </c>
      <c r="BU1404">
        <v>105</v>
      </c>
      <c r="BV1404">
        <v>102</v>
      </c>
      <c r="BW1404">
        <v>103</v>
      </c>
      <c r="BX1404">
        <v>106</v>
      </c>
      <c r="BY1404">
        <v>110</v>
      </c>
      <c r="BZ1404">
        <v>98</v>
      </c>
      <c r="CA1404">
        <v>105</v>
      </c>
      <c r="CB1404">
        <v>108</v>
      </c>
      <c r="CC1404">
        <v>104</v>
      </c>
      <c r="CD1404">
        <v>104</v>
      </c>
      <c r="CE1404">
        <v>100</v>
      </c>
      <c r="CF1404">
        <v>100</v>
      </c>
      <c r="CG1404">
        <v>100</v>
      </c>
      <c r="CH1404">
        <v>101</v>
      </c>
      <c r="CI1404">
        <v>101</v>
      </c>
      <c r="CJ1404">
        <v>94</v>
      </c>
      <c r="CK1404">
        <v>85</v>
      </c>
      <c r="CL1404">
        <v>85</v>
      </c>
      <c r="CM1404">
        <v>91</v>
      </c>
      <c r="CN1404">
        <v>98</v>
      </c>
      <c r="CO1404">
        <v>94</v>
      </c>
      <c r="CP1404">
        <v>101</v>
      </c>
      <c r="CQ1404">
        <v>101</v>
      </c>
      <c r="CR1404">
        <v>100</v>
      </c>
      <c r="CS1404">
        <v>101</v>
      </c>
      <c r="CT1404">
        <v>100</v>
      </c>
      <c r="CU1404">
        <v>105</v>
      </c>
      <c r="CV1404">
        <v>105</v>
      </c>
      <c r="CW1404">
        <v>106</v>
      </c>
      <c r="CX1404" t="s">
        <v>5</v>
      </c>
      <c r="CY1404" t="s">
        <v>112</v>
      </c>
    </row>
    <row r="1405" spans="1:103" x14ac:dyDescent="0.25">
      <c r="A1405" t="s">
        <v>77</v>
      </c>
      <c r="B1405">
        <v>34.8536</v>
      </c>
      <c r="C1405">
        <v>-116.7869</v>
      </c>
      <c r="D1405">
        <v>1919</v>
      </c>
      <c r="E1405" t="s">
        <v>1</v>
      </c>
      <c r="F1405">
        <v>178.9</v>
      </c>
      <c r="G1405">
        <v>1959</v>
      </c>
      <c r="H1405">
        <v>8</v>
      </c>
      <c r="I1405" t="s">
        <v>260</v>
      </c>
      <c r="J1405">
        <v>96</v>
      </c>
      <c r="K1405">
        <v>96</v>
      </c>
      <c r="L1405">
        <v>95</v>
      </c>
      <c r="M1405">
        <v>98</v>
      </c>
      <c r="N1405">
        <v>104</v>
      </c>
      <c r="O1405">
        <v>98</v>
      </c>
      <c r="P1405">
        <v>92</v>
      </c>
      <c r="Q1405">
        <v>96</v>
      </c>
      <c r="R1405">
        <v>97</v>
      </c>
      <c r="S1405">
        <v>97</v>
      </c>
      <c r="T1405">
        <v>101</v>
      </c>
      <c r="U1405">
        <v>105</v>
      </c>
      <c r="V1405">
        <v>104</v>
      </c>
      <c r="W1405">
        <v>104</v>
      </c>
      <c r="X1405">
        <v>100</v>
      </c>
      <c r="Y1405">
        <v>99</v>
      </c>
      <c r="Z1405">
        <v>99</v>
      </c>
      <c r="AA1405">
        <v>103</v>
      </c>
      <c r="AB1405">
        <v>108</v>
      </c>
      <c r="AC1405">
        <v>106</v>
      </c>
      <c r="AD1405">
        <v>108</v>
      </c>
      <c r="AE1405">
        <v>110</v>
      </c>
      <c r="AF1405">
        <v>111</v>
      </c>
      <c r="AG1405">
        <v>107</v>
      </c>
      <c r="AH1405">
        <v>99</v>
      </c>
      <c r="AI1405">
        <v>92</v>
      </c>
      <c r="AJ1405">
        <v>98</v>
      </c>
      <c r="AK1405">
        <v>99</v>
      </c>
      <c r="AL1405">
        <v>96</v>
      </c>
      <c r="AM1405">
        <v>98</v>
      </c>
      <c r="AN1405" s="5">
        <v>99</v>
      </c>
      <c r="AO1405" s="5">
        <v>102</v>
      </c>
      <c r="AP1405" s="5">
        <v>103</v>
      </c>
      <c r="AQ1405" s="5">
        <v>105</v>
      </c>
      <c r="AR1405" s="5">
        <v>104</v>
      </c>
      <c r="AS1405" s="5">
        <v>104</v>
      </c>
      <c r="AT1405" s="5">
        <v>102</v>
      </c>
      <c r="AU1405" s="5">
        <v>105</v>
      </c>
      <c r="AV1405" s="5">
        <v>107</v>
      </c>
      <c r="AW1405" s="5">
        <v>111</v>
      </c>
      <c r="AX1405" s="5">
        <v>113</v>
      </c>
      <c r="AY1405" s="5">
        <v>110</v>
      </c>
      <c r="AZ1405" s="5">
        <v>109</v>
      </c>
      <c r="BA1405" s="5">
        <v>107</v>
      </c>
      <c r="BB1405" s="5">
        <v>106</v>
      </c>
      <c r="BC1405" s="5">
        <v>108</v>
      </c>
      <c r="BD1405" s="5">
        <v>111</v>
      </c>
      <c r="BE1405" s="5">
        <v>112</v>
      </c>
      <c r="BF1405" s="5">
        <v>112</v>
      </c>
      <c r="BG1405" s="5">
        <v>110</v>
      </c>
      <c r="BH1405" s="5">
        <v>107</v>
      </c>
      <c r="BI1405" s="5">
        <v>104</v>
      </c>
      <c r="BJ1405" s="5">
        <v>108</v>
      </c>
      <c r="BK1405" s="5">
        <v>111</v>
      </c>
      <c r="BL1405" s="5">
        <v>112</v>
      </c>
      <c r="BM1405" s="5">
        <v>113</v>
      </c>
      <c r="BN1405" s="5">
        <v>111</v>
      </c>
      <c r="BO1405" s="5">
        <v>109</v>
      </c>
      <c r="BP1405" s="5">
        <v>107</v>
      </c>
      <c r="BQ1405" s="5">
        <v>101</v>
      </c>
      <c r="BR1405" s="5">
        <v>102</v>
      </c>
      <c r="BS1405">
        <v>105</v>
      </c>
      <c r="BT1405">
        <v>103</v>
      </c>
      <c r="BU1405">
        <v>105</v>
      </c>
      <c r="BV1405">
        <v>102</v>
      </c>
      <c r="BW1405">
        <v>102</v>
      </c>
      <c r="BX1405">
        <v>107</v>
      </c>
      <c r="BY1405">
        <v>107</v>
      </c>
      <c r="BZ1405">
        <v>92</v>
      </c>
      <c r="CA1405">
        <v>102</v>
      </c>
      <c r="CB1405">
        <v>105</v>
      </c>
      <c r="CC1405">
        <v>106</v>
      </c>
      <c r="CD1405">
        <v>104</v>
      </c>
      <c r="CE1405">
        <v>102</v>
      </c>
      <c r="CF1405">
        <v>101</v>
      </c>
      <c r="CG1405">
        <v>101</v>
      </c>
      <c r="CH1405">
        <v>102</v>
      </c>
      <c r="CI1405">
        <v>102</v>
      </c>
      <c r="CJ1405">
        <v>96</v>
      </c>
      <c r="CK1405">
        <v>84</v>
      </c>
      <c r="CL1405">
        <v>85</v>
      </c>
      <c r="CM1405">
        <v>91</v>
      </c>
      <c r="CN1405">
        <v>96</v>
      </c>
      <c r="CO1405">
        <v>91</v>
      </c>
      <c r="CP1405">
        <v>101</v>
      </c>
      <c r="CQ1405">
        <v>101</v>
      </c>
      <c r="CR1405">
        <v>100</v>
      </c>
      <c r="CS1405">
        <v>99</v>
      </c>
      <c r="CT1405">
        <v>100</v>
      </c>
      <c r="CU1405">
        <v>100</v>
      </c>
      <c r="CV1405">
        <v>104</v>
      </c>
      <c r="CW1405">
        <v>107</v>
      </c>
      <c r="CX1405" t="s">
        <v>5</v>
      </c>
      <c r="CY1405" t="s">
        <v>78</v>
      </c>
    </row>
    <row r="1406" spans="1:103" x14ac:dyDescent="0.25">
      <c r="A1406" t="s">
        <v>103</v>
      </c>
      <c r="B1406">
        <v>36.234699999999997</v>
      </c>
      <c r="C1406">
        <v>-115.1164</v>
      </c>
      <c r="D1406">
        <v>1898</v>
      </c>
      <c r="E1406" t="s">
        <v>1</v>
      </c>
      <c r="F1406">
        <v>158.69999999999999</v>
      </c>
      <c r="G1406">
        <v>1959</v>
      </c>
      <c r="H1406">
        <v>8</v>
      </c>
      <c r="I1406" t="s">
        <v>260</v>
      </c>
      <c r="J1406">
        <v>96</v>
      </c>
      <c r="K1406">
        <v>98</v>
      </c>
      <c r="L1406">
        <v>101</v>
      </c>
      <c r="M1406">
        <v>104</v>
      </c>
      <c r="N1406">
        <v>106</v>
      </c>
      <c r="O1406">
        <v>103</v>
      </c>
      <c r="P1406">
        <v>98</v>
      </c>
      <c r="Q1406">
        <v>104</v>
      </c>
      <c r="R1406">
        <v>103</v>
      </c>
      <c r="S1406">
        <v>102</v>
      </c>
      <c r="T1406">
        <v>107</v>
      </c>
      <c r="U1406">
        <v>109</v>
      </c>
      <c r="V1406">
        <v>108</v>
      </c>
      <c r="W1406">
        <v>110</v>
      </c>
      <c r="X1406">
        <v>107</v>
      </c>
      <c r="Y1406">
        <v>104</v>
      </c>
      <c r="Z1406">
        <v>108</v>
      </c>
      <c r="AA1406">
        <v>104</v>
      </c>
      <c r="AB1406">
        <v>107</v>
      </c>
      <c r="AC1406">
        <v>105</v>
      </c>
      <c r="AD1406">
        <v>107</v>
      </c>
      <c r="AE1406">
        <v>112</v>
      </c>
      <c r="AF1406">
        <v>118</v>
      </c>
      <c r="AG1406">
        <v>113</v>
      </c>
      <c r="AH1406">
        <v>108</v>
      </c>
      <c r="AI1406">
        <v>103</v>
      </c>
      <c r="AJ1406">
        <v>101</v>
      </c>
      <c r="AK1406">
        <v>101</v>
      </c>
      <c r="AL1406">
        <v>100</v>
      </c>
      <c r="AM1406">
        <v>102</v>
      </c>
      <c r="AN1406" s="5">
        <v>102</v>
      </c>
      <c r="AO1406" s="5">
        <v>106</v>
      </c>
      <c r="AP1406" s="5">
        <v>106</v>
      </c>
      <c r="AQ1406" s="5">
        <v>107</v>
      </c>
      <c r="AR1406" s="5">
        <v>109</v>
      </c>
      <c r="AS1406" s="5">
        <v>108</v>
      </c>
      <c r="AT1406" s="5">
        <v>108</v>
      </c>
      <c r="AU1406" s="5">
        <v>108</v>
      </c>
      <c r="AV1406" s="5">
        <v>113</v>
      </c>
      <c r="AW1406" s="5">
        <v>115</v>
      </c>
      <c r="AX1406" s="5">
        <v>118</v>
      </c>
      <c r="AY1406" s="5">
        <v>115</v>
      </c>
      <c r="AZ1406" s="5">
        <v>114</v>
      </c>
      <c r="BA1406" s="5">
        <v>112</v>
      </c>
      <c r="BB1406" s="5">
        <v>113</v>
      </c>
      <c r="BC1406" s="5">
        <v>115</v>
      </c>
      <c r="BD1406" s="5">
        <v>120</v>
      </c>
      <c r="BE1406" s="5">
        <v>115</v>
      </c>
      <c r="BF1406" s="5">
        <v>113</v>
      </c>
      <c r="BG1406" s="5">
        <v>113</v>
      </c>
      <c r="BH1406" s="5">
        <v>107</v>
      </c>
      <c r="BI1406" s="5">
        <v>113</v>
      </c>
      <c r="BJ1406" s="5">
        <v>112</v>
      </c>
      <c r="BK1406" s="5">
        <v>115</v>
      </c>
      <c r="BL1406" s="5">
        <v>113</v>
      </c>
      <c r="BM1406" s="5">
        <v>116</v>
      </c>
      <c r="BN1406" s="5">
        <v>115</v>
      </c>
      <c r="BO1406" s="5">
        <v>112</v>
      </c>
      <c r="BP1406" s="5">
        <v>108</v>
      </c>
      <c r="BQ1406" s="5">
        <v>98</v>
      </c>
      <c r="BR1406" s="5">
        <v>107</v>
      </c>
      <c r="BS1406">
        <v>110</v>
      </c>
      <c r="BT1406">
        <v>100</v>
      </c>
      <c r="BU1406">
        <v>109</v>
      </c>
      <c r="BV1406">
        <v>106</v>
      </c>
      <c r="BW1406">
        <v>108</v>
      </c>
      <c r="BX1406">
        <v>110</v>
      </c>
      <c r="BY1406">
        <v>110</v>
      </c>
      <c r="BZ1406">
        <v>104</v>
      </c>
      <c r="CA1406">
        <v>106</v>
      </c>
      <c r="CB1406">
        <v>109</v>
      </c>
      <c r="CC1406">
        <v>103</v>
      </c>
      <c r="CD1406">
        <v>103</v>
      </c>
      <c r="CE1406">
        <v>107</v>
      </c>
      <c r="CF1406">
        <v>104</v>
      </c>
      <c r="CG1406">
        <v>105</v>
      </c>
      <c r="CH1406">
        <v>106</v>
      </c>
      <c r="CI1406">
        <v>108</v>
      </c>
      <c r="CJ1406">
        <v>94</v>
      </c>
      <c r="CK1406">
        <v>95</v>
      </c>
      <c r="CL1406">
        <v>95</v>
      </c>
      <c r="CM1406">
        <v>97</v>
      </c>
      <c r="CN1406">
        <v>101</v>
      </c>
      <c r="CO1406">
        <v>103</v>
      </c>
      <c r="CP1406">
        <v>105</v>
      </c>
      <c r="CQ1406">
        <v>104</v>
      </c>
      <c r="CR1406">
        <v>105</v>
      </c>
      <c r="CS1406">
        <v>105</v>
      </c>
      <c r="CT1406">
        <v>106</v>
      </c>
      <c r="CU1406">
        <v>107</v>
      </c>
      <c r="CV1406">
        <v>108</v>
      </c>
      <c r="CW1406">
        <v>110</v>
      </c>
      <c r="CX1406" t="s">
        <v>2</v>
      </c>
      <c r="CY1406" t="s">
        <v>104</v>
      </c>
    </row>
    <row r="1407" spans="1:103" x14ac:dyDescent="0.25">
      <c r="A1407" t="s">
        <v>93</v>
      </c>
      <c r="B1407">
        <v>36.25</v>
      </c>
      <c r="C1407">
        <v>-115.0333</v>
      </c>
      <c r="D1407">
        <v>1880</v>
      </c>
      <c r="E1407" t="s">
        <v>1</v>
      </c>
      <c r="F1407">
        <v>165.8</v>
      </c>
      <c r="G1407">
        <v>1959</v>
      </c>
      <c r="H1407">
        <v>8</v>
      </c>
      <c r="I1407" t="s">
        <v>260</v>
      </c>
      <c r="J1407">
        <v>95</v>
      </c>
      <c r="K1407">
        <v>99</v>
      </c>
      <c r="L1407">
        <v>99</v>
      </c>
      <c r="M1407">
        <v>100</v>
      </c>
      <c r="N1407">
        <v>103</v>
      </c>
      <c r="O1407">
        <v>100</v>
      </c>
      <c r="P1407">
        <v>97</v>
      </c>
      <c r="Q1407">
        <v>100</v>
      </c>
      <c r="R1407">
        <v>99</v>
      </c>
      <c r="S1407">
        <v>100</v>
      </c>
      <c r="T1407">
        <v>103</v>
      </c>
      <c r="U1407">
        <v>106</v>
      </c>
      <c r="V1407">
        <v>104</v>
      </c>
      <c r="W1407">
        <v>106</v>
      </c>
      <c r="X1407">
        <v>105</v>
      </c>
      <c r="Y1407">
        <v>101</v>
      </c>
      <c r="Z1407">
        <v>105</v>
      </c>
      <c r="AA1407">
        <v>101</v>
      </c>
      <c r="AB1407">
        <v>103</v>
      </c>
      <c r="AC1407">
        <v>102</v>
      </c>
      <c r="AD1407">
        <v>103</v>
      </c>
      <c r="AE1407">
        <v>110</v>
      </c>
      <c r="AF1407">
        <v>112</v>
      </c>
      <c r="AG1407">
        <v>110</v>
      </c>
      <c r="AH1407">
        <v>106</v>
      </c>
      <c r="AI1407">
        <v>100</v>
      </c>
      <c r="AJ1407">
        <v>98</v>
      </c>
      <c r="AK1407">
        <v>98</v>
      </c>
      <c r="AL1407">
        <v>97</v>
      </c>
      <c r="AM1407">
        <v>97</v>
      </c>
      <c r="AN1407" s="5">
        <v>97</v>
      </c>
      <c r="AO1407" s="5">
        <v>103</v>
      </c>
      <c r="AP1407" s="5">
        <v>103</v>
      </c>
      <c r="AQ1407" s="5">
        <v>104</v>
      </c>
      <c r="AR1407" s="5">
        <v>105</v>
      </c>
      <c r="AS1407" s="5">
        <v>105</v>
      </c>
      <c r="AT1407" s="5">
        <v>105</v>
      </c>
      <c r="AU1407" s="5">
        <v>104</v>
      </c>
      <c r="AV1407" s="5">
        <v>107</v>
      </c>
      <c r="AW1407" s="5">
        <v>112</v>
      </c>
      <c r="AX1407" s="5">
        <v>114</v>
      </c>
      <c r="AY1407" s="5">
        <v>111</v>
      </c>
      <c r="AZ1407" s="5">
        <v>110</v>
      </c>
      <c r="BA1407" s="5">
        <v>106</v>
      </c>
      <c r="BB1407" s="5">
        <v>109</v>
      </c>
      <c r="BC1407" s="5">
        <v>111</v>
      </c>
      <c r="BD1407" s="5">
        <v>113</v>
      </c>
      <c r="BE1407" s="5">
        <v>112</v>
      </c>
      <c r="BF1407" s="5">
        <v>109</v>
      </c>
      <c r="BG1407" s="5">
        <v>109</v>
      </c>
      <c r="BH1407" s="5">
        <v>103</v>
      </c>
      <c r="BI1407" s="5">
        <v>107</v>
      </c>
      <c r="BJ1407" s="5">
        <v>109</v>
      </c>
      <c r="BK1407" s="5">
        <v>109</v>
      </c>
      <c r="BL1407" s="5">
        <v>108</v>
      </c>
      <c r="BM1407" s="5">
        <v>112</v>
      </c>
      <c r="BN1407" s="5">
        <v>112</v>
      </c>
      <c r="BO1407" s="5">
        <v>110</v>
      </c>
      <c r="BP1407" s="5">
        <v>104</v>
      </c>
      <c r="BQ1407" s="5">
        <v>96</v>
      </c>
      <c r="BR1407" s="5">
        <v>103</v>
      </c>
      <c r="BS1407">
        <v>104</v>
      </c>
      <c r="BT1407">
        <v>96</v>
      </c>
      <c r="BU1407">
        <v>104</v>
      </c>
      <c r="BV1407">
        <v>102</v>
      </c>
      <c r="BW1407">
        <v>103</v>
      </c>
      <c r="BX1407">
        <v>106</v>
      </c>
      <c r="BY1407">
        <v>106</v>
      </c>
      <c r="BZ1407">
        <v>100</v>
      </c>
      <c r="CA1407">
        <v>102</v>
      </c>
      <c r="CB1407">
        <v>105</v>
      </c>
      <c r="CC1407">
        <v>98</v>
      </c>
      <c r="CD1407">
        <v>101</v>
      </c>
      <c r="CE1407">
        <v>103</v>
      </c>
      <c r="CF1407">
        <v>100</v>
      </c>
      <c r="CG1407">
        <v>100</v>
      </c>
      <c r="CH1407">
        <v>102</v>
      </c>
      <c r="CI1407">
        <v>104</v>
      </c>
      <c r="CJ1407">
        <v>92</v>
      </c>
      <c r="CK1407">
        <v>93</v>
      </c>
      <c r="CL1407">
        <v>92</v>
      </c>
      <c r="CM1407">
        <v>95</v>
      </c>
      <c r="CN1407">
        <v>97</v>
      </c>
      <c r="CO1407">
        <v>99</v>
      </c>
      <c r="CP1407">
        <v>101</v>
      </c>
      <c r="CQ1407">
        <v>100</v>
      </c>
      <c r="CR1407">
        <v>102</v>
      </c>
      <c r="CS1407">
        <v>103</v>
      </c>
      <c r="CT1407">
        <v>103</v>
      </c>
      <c r="CU1407">
        <v>104</v>
      </c>
      <c r="CV1407">
        <v>105</v>
      </c>
      <c r="CW1407">
        <v>106</v>
      </c>
      <c r="CX1407" t="s">
        <v>2</v>
      </c>
      <c r="CY1407" t="s">
        <v>94</v>
      </c>
    </row>
    <row r="1408" spans="1:103" x14ac:dyDescent="0.25">
      <c r="A1408" t="s">
        <v>45</v>
      </c>
      <c r="B1408">
        <v>35.763599999999997</v>
      </c>
      <c r="C1408">
        <v>-117.3908</v>
      </c>
      <c r="D1408">
        <v>1695</v>
      </c>
      <c r="E1408" t="s">
        <v>1</v>
      </c>
      <c r="F1408">
        <v>90.8</v>
      </c>
      <c r="G1408">
        <v>1959</v>
      </c>
      <c r="H1408">
        <v>8</v>
      </c>
      <c r="I1408" t="s">
        <v>260</v>
      </c>
      <c r="J1408">
        <v>97</v>
      </c>
      <c r="K1408">
        <v>98</v>
      </c>
      <c r="L1408">
        <v>98</v>
      </c>
      <c r="M1408">
        <v>101</v>
      </c>
      <c r="N1408">
        <v>102</v>
      </c>
      <c r="P1408">
        <v>96</v>
      </c>
      <c r="Q1408">
        <v>97</v>
      </c>
      <c r="R1408">
        <v>100</v>
      </c>
      <c r="S1408">
        <v>98</v>
      </c>
      <c r="T1408">
        <v>104</v>
      </c>
      <c r="U1408">
        <v>104</v>
      </c>
      <c r="V1408">
        <v>103</v>
      </c>
      <c r="W1408">
        <v>105</v>
      </c>
      <c r="X1408">
        <v>102</v>
      </c>
      <c r="Y1408">
        <v>101</v>
      </c>
      <c r="Z1408">
        <v>104</v>
      </c>
      <c r="AA1408">
        <v>106</v>
      </c>
      <c r="AB1408">
        <v>108</v>
      </c>
      <c r="AC1408">
        <v>108</v>
      </c>
      <c r="AD1408">
        <v>110</v>
      </c>
      <c r="AE1408">
        <v>113</v>
      </c>
      <c r="AF1408">
        <v>112</v>
      </c>
      <c r="AG1408">
        <v>110</v>
      </c>
      <c r="AH1408">
        <v>106</v>
      </c>
      <c r="AI1408">
        <v>98</v>
      </c>
      <c r="AJ1408">
        <v>100</v>
      </c>
      <c r="AK1408">
        <v>100</v>
      </c>
      <c r="AL1408">
        <v>97</v>
      </c>
      <c r="AM1408">
        <v>100</v>
      </c>
      <c r="AN1408" s="5">
        <v>104</v>
      </c>
      <c r="AO1408" s="5">
        <v>104</v>
      </c>
      <c r="AP1408" s="5">
        <v>106</v>
      </c>
      <c r="AQ1408" s="5">
        <v>107</v>
      </c>
      <c r="AR1408" s="5">
        <v>107</v>
      </c>
      <c r="AS1408" s="5">
        <v>106</v>
      </c>
      <c r="AT1408" s="5">
        <v>112</v>
      </c>
      <c r="AU1408" s="5">
        <v>111</v>
      </c>
      <c r="AV1408" s="5">
        <v>113</v>
      </c>
      <c r="AW1408" s="5">
        <v>114</v>
      </c>
      <c r="AX1408" s="5">
        <v>114</v>
      </c>
      <c r="AY1408" s="5">
        <v>110</v>
      </c>
      <c r="AZ1408" s="5">
        <v>108</v>
      </c>
      <c r="BA1408" s="5">
        <v>109</v>
      </c>
      <c r="BB1408" s="5">
        <v>115</v>
      </c>
      <c r="BC1408" s="5">
        <v>114</v>
      </c>
      <c r="BD1408" s="5">
        <v>114</v>
      </c>
      <c r="BE1408" s="5">
        <v>115</v>
      </c>
      <c r="BF1408" s="5">
        <v>114</v>
      </c>
      <c r="BG1408" s="5">
        <v>110</v>
      </c>
      <c r="BH1408" s="5">
        <v>108</v>
      </c>
      <c r="BI1408" s="5">
        <v>111</v>
      </c>
      <c r="BJ1408" s="5">
        <v>112</v>
      </c>
      <c r="BK1408" s="5">
        <v>115</v>
      </c>
      <c r="BL1408" s="5">
        <v>109</v>
      </c>
      <c r="BM1408" s="5">
        <v>113</v>
      </c>
      <c r="BN1408" s="5">
        <v>111</v>
      </c>
      <c r="BO1408" s="5">
        <v>109</v>
      </c>
      <c r="BP1408" s="5">
        <v>105</v>
      </c>
      <c r="BQ1408" s="5">
        <v>103</v>
      </c>
      <c r="BR1408" s="5">
        <v>103</v>
      </c>
      <c r="BS1408">
        <v>110</v>
      </c>
      <c r="BT1408">
        <v>108</v>
      </c>
      <c r="BU1408">
        <v>107</v>
      </c>
      <c r="BV1408">
        <v>105</v>
      </c>
      <c r="BW1408">
        <v>106</v>
      </c>
      <c r="BX1408">
        <v>109</v>
      </c>
      <c r="BY1408">
        <v>110</v>
      </c>
      <c r="BZ1408">
        <v>109</v>
      </c>
      <c r="CA1408">
        <v>107</v>
      </c>
      <c r="CB1408">
        <v>108</v>
      </c>
      <c r="CC1408">
        <v>109</v>
      </c>
      <c r="CD1408">
        <v>108</v>
      </c>
      <c r="CE1408">
        <v>105</v>
      </c>
      <c r="CF1408">
        <v>102</v>
      </c>
      <c r="CG1408">
        <v>103</v>
      </c>
      <c r="CH1408">
        <v>103</v>
      </c>
      <c r="CI1408">
        <v>104</v>
      </c>
      <c r="CJ1408">
        <v>98</v>
      </c>
      <c r="CK1408">
        <v>88</v>
      </c>
      <c r="CL1408">
        <v>86</v>
      </c>
      <c r="CM1408">
        <v>91</v>
      </c>
      <c r="CN1408">
        <v>97</v>
      </c>
      <c r="CO1408">
        <v>98</v>
      </c>
      <c r="CP1408">
        <v>102</v>
      </c>
      <c r="CQ1408">
        <v>101</v>
      </c>
      <c r="CR1408">
        <v>100</v>
      </c>
      <c r="CS1408">
        <v>101</v>
      </c>
      <c r="CT1408">
        <v>102</v>
      </c>
      <c r="CU1408">
        <v>104</v>
      </c>
      <c r="CV1408">
        <v>105</v>
      </c>
      <c r="CW1408">
        <v>108</v>
      </c>
      <c r="CX1408" t="s">
        <v>5</v>
      </c>
      <c r="CY1408" t="s">
        <v>46</v>
      </c>
    </row>
    <row r="1409" spans="1:103" x14ac:dyDescent="0.25">
      <c r="A1409" t="s">
        <v>63</v>
      </c>
      <c r="B1409">
        <v>36.549999999999997</v>
      </c>
      <c r="C1409">
        <v>-114.45829999999999</v>
      </c>
      <c r="D1409">
        <v>1294</v>
      </c>
      <c r="E1409" t="s">
        <v>1</v>
      </c>
      <c r="F1409">
        <v>215.3</v>
      </c>
      <c r="G1409">
        <v>1959</v>
      </c>
      <c r="H1409">
        <v>8</v>
      </c>
      <c r="I1409" t="s">
        <v>260</v>
      </c>
      <c r="J1409">
        <v>97</v>
      </c>
      <c r="K1409">
        <v>98</v>
      </c>
      <c r="L1409">
        <v>102</v>
      </c>
      <c r="M1409">
        <v>103</v>
      </c>
      <c r="N1409">
        <v>105</v>
      </c>
      <c r="O1409">
        <v>106</v>
      </c>
      <c r="P1409">
        <v>103</v>
      </c>
      <c r="Q1409">
        <v>101</v>
      </c>
      <c r="R1409">
        <v>103</v>
      </c>
      <c r="S1409">
        <v>100</v>
      </c>
      <c r="T1409">
        <v>102</v>
      </c>
      <c r="U1409">
        <v>106</v>
      </c>
      <c r="V1409">
        <v>107</v>
      </c>
      <c r="W1409">
        <v>108</v>
      </c>
      <c r="X1409">
        <v>110</v>
      </c>
      <c r="Y1409">
        <v>109</v>
      </c>
      <c r="Z1409">
        <v>105</v>
      </c>
      <c r="AA1409">
        <v>109</v>
      </c>
      <c r="AB1409">
        <v>106</v>
      </c>
      <c r="AC1409">
        <v>107</v>
      </c>
      <c r="AD1409">
        <v>105</v>
      </c>
      <c r="AE1409">
        <v>108</v>
      </c>
      <c r="AF1409">
        <v>111</v>
      </c>
      <c r="AG1409">
        <v>116</v>
      </c>
      <c r="AH1409">
        <v>113</v>
      </c>
      <c r="AI1409">
        <v>109</v>
      </c>
      <c r="AJ1409">
        <v>102</v>
      </c>
      <c r="AK1409">
        <v>99</v>
      </c>
      <c r="AL1409">
        <v>99</v>
      </c>
      <c r="AM1409">
        <v>100</v>
      </c>
      <c r="AN1409" s="5">
        <v>103</v>
      </c>
      <c r="AO1409" s="5">
        <v>106</v>
      </c>
      <c r="AP1409" s="5">
        <v>103</v>
      </c>
      <c r="AQ1409" s="5">
        <v>109</v>
      </c>
      <c r="AR1409" s="5">
        <v>109</v>
      </c>
      <c r="AS1409" s="5">
        <v>110</v>
      </c>
      <c r="AT1409" s="5">
        <v>110</v>
      </c>
      <c r="AU1409" s="5">
        <v>109</v>
      </c>
      <c r="AV1409" s="5">
        <v>109</v>
      </c>
      <c r="AW1409" s="5">
        <v>114</v>
      </c>
      <c r="AX1409" s="5">
        <v>116</v>
      </c>
      <c r="AY1409" s="5">
        <v>117</v>
      </c>
      <c r="AZ1409" s="5">
        <v>113</v>
      </c>
      <c r="BA1409" s="5">
        <v>114</v>
      </c>
      <c r="BB1409" s="5">
        <v>111</v>
      </c>
      <c r="BC1409" s="5">
        <v>112</v>
      </c>
      <c r="BD1409" s="5">
        <v>105</v>
      </c>
      <c r="BE1409" s="5">
        <v>117</v>
      </c>
      <c r="BF1409" s="5">
        <v>113</v>
      </c>
      <c r="BG1409" s="5">
        <v>115</v>
      </c>
      <c r="BH1409" s="5">
        <v>111</v>
      </c>
      <c r="BI1409" s="5">
        <v>103</v>
      </c>
      <c r="BJ1409" s="5">
        <v>110</v>
      </c>
      <c r="BK1409" s="5">
        <v>113</v>
      </c>
      <c r="BL1409" s="5">
        <v>112</v>
      </c>
      <c r="BM1409" s="5">
        <v>114</v>
      </c>
      <c r="BN1409" s="5">
        <v>114</v>
      </c>
      <c r="BO1409" s="5">
        <v>110</v>
      </c>
      <c r="BP1409" s="5">
        <v>112</v>
      </c>
      <c r="BQ1409" s="5">
        <v>107</v>
      </c>
      <c r="BR1409" s="5">
        <v>100</v>
      </c>
      <c r="BS1409">
        <v>109</v>
      </c>
      <c r="BT1409">
        <v>109</v>
      </c>
      <c r="BU1409">
        <v>100</v>
      </c>
      <c r="BV1409">
        <v>107</v>
      </c>
      <c r="BW1409">
        <v>105</v>
      </c>
      <c r="BX1409">
        <v>108</v>
      </c>
      <c r="BY1409">
        <v>110</v>
      </c>
      <c r="BZ1409">
        <v>110</v>
      </c>
      <c r="CA1409">
        <v>100</v>
      </c>
      <c r="CB1409">
        <v>101</v>
      </c>
      <c r="CC1409">
        <v>108</v>
      </c>
      <c r="CD1409">
        <v>103</v>
      </c>
      <c r="CE1409">
        <v>104</v>
      </c>
      <c r="CF1409">
        <v>108</v>
      </c>
      <c r="CG1409">
        <v>105</v>
      </c>
      <c r="CH1409">
        <v>104</v>
      </c>
      <c r="CI1409">
        <v>105</v>
      </c>
      <c r="CJ1409">
        <v>106</v>
      </c>
      <c r="CK1409">
        <v>96</v>
      </c>
      <c r="CL1409">
        <v>98</v>
      </c>
      <c r="CM1409">
        <v>96</v>
      </c>
      <c r="CN1409">
        <v>98</v>
      </c>
      <c r="CO1409">
        <v>102</v>
      </c>
      <c r="CP1409">
        <v>108</v>
      </c>
      <c r="CQ1409">
        <v>104</v>
      </c>
      <c r="CR1409">
        <v>104</v>
      </c>
      <c r="CS1409">
        <v>106</v>
      </c>
      <c r="CT1409">
        <v>106</v>
      </c>
      <c r="CU1409">
        <v>107</v>
      </c>
      <c r="CV1409">
        <v>105</v>
      </c>
      <c r="CW1409">
        <v>108</v>
      </c>
      <c r="CX1409" t="s">
        <v>2</v>
      </c>
      <c r="CY1409" t="s">
        <v>64</v>
      </c>
    </row>
    <row r="1410" spans="1:103" x14ac:dyDescent="0.25">
      <c r="A1410" t="s">
        <v>105</v>
      </c>
      <c r="B1410">
        <v>35.383299999999998</v>
      </c>
      <c r="C1410">
        <v>-116.11669999999999</v>
      </c>
      <c r="D1410">
        <v>1050</v>
      </c>
      <c r="E1410" t="s">
        <v>1</v>
      </c>
      <c r="F1410">
        <v>137.6</v>
      </c>
      <c r="G1410">
        <v>1959</v>
      </c>
      <c r="H1410">
        <v>8</v>
      </c>
      <c r="I1410" t="s">
        <v>260</v>
      </c>
      <c r="J1410">
        <v>101</v>
      </c>
      <c r="K1410">
        <v>102</v>
      </c>
      <c r="L1410">
        <v>102</v>
      </c>
      <c r="M1410">
        <v>103</v>
      </c>
      <c r="N1410">
        <v>105</v>
      </c>
      <c r="O1410">
        <v>104</v>
      </c>
      <c r="P1410">
        <v>98</v>
      </c>
      <c r="Q1410">
        <v>101</v>
      </c>
      <c r="R1410">
        <v>101</v>
      </c>
      <c r="S1410">
        <v>102</v>
      </c>
      <c r="T1410">
        <v>107</v>
      </c>
      <c r="U1410">
        <v>110</v>
      </c>
      <c r="V1410">
        <v>111</v>
      </c>
      <c r="W1410">
        <v>111</v>
      </c>
      <c r="X1410">
        <v>106</v>
      </c>
      <c r="Y1410">
        <v>104</v>
      </c>
      <c r="Z1410">
        <v>106</v>
      </c>
      <c r="AA1410">
        <v>110</v>
      </c>
      <c r="AB1410">
        <v>110</v>
      </c>
      <c r="AC1410">
        <v>108</v>
      </c>
      <c r="AD1410">
        <v>112</v>
      </c>
      <c r="AE1410">
        <v>115</v>
      </c>
      <c r="AF1410">
        <v>116</v>
      </c>
      <c r="AG1410">
        <v>113</v>
      </c>
      <c r="AH1410">
        <v>108</v>
      </c>
      <c r="AI1410">
        <v>102</v>
      </c>
      <c r="AJ1410">
        <v>104</v>
      </c>
      <c r="AK1410">
        <v>100</v>
      </c>
      <c r="AL1410">
        <v>101</v>
      </c>
      <c r="AM1410">
        <v>105</v>
      </c>
      <c r="AN1410" s="5">
        <v>106</v>
      </c>
      <c r="AO1410" s="5">
        <v>104</v>
      </c>
      <c r="AP1410" s="5">
        <v>108</v>
      </c>
      <c r="AQ1410" s="5">
        <v>109</v>
      </c>
      <c r="AR1410" s="5">
        <v>110</v>
      </c>
      <c r="AS1410" s="5">
        <v>110</v>
      </c>
      <c r="AT1410" s="5">
        <v>110</v>
      </c>
      <c r="AU1410" s="5">
        <v>110</v>
      </c>
      <c r="AV1410" s="5">
        <v>114</v>
      </c>
      <c r="AW1410" s="5">
        <v>117</v>
      </c>
      <c r="AX1410" s="5">
        <v>119</v>
      </c>
      <c r="AY1410" s="5">
        <v>117</v>
      </c>
      <c r="AZ1410" s="5">
        <v>113</v>
      </c>
      <c r="BA1410" s="5">
        <v>111</v>
      </c>
      <c r="BB1410" s="5">
        <v>112</v>
      </c>
      <c r="BC1410" s="5">
        <v>115</v>
      </c>
      <c r="BD1410" s="5">
        <v>117</v>
      </c>
      <c r="BE1410" s="5">
        <v>117</v>
      </c>
      <c r="BF1410" s="5">
        <v>114</v>
      </c>
      <c r="BG1410" s="5">
        <v>115</v>
      </c>
      <c r="BH1410" s="5">
        <v>112</v>
      </c>
      <c r="BI1410" s="5">
        <v>114</v>
      </c>
      <c r="BJ1410" s="5">
        <v>112</v>
      </c>
      <c r="BK1410" s="5">
        <v>116</v>
      </c>
      <c r="BL1410" s="5">
        <v>116</v>
      </c>
      <c r="BM1410" s="5">
        <v>120</v>
      </c>
      <c r="BN1410" s="5">
        <v>117</v>
      </c>
      <c r="BO1410" s="5">
        <v>115</v>
      </c>
      <c r="BP1410" s="5">
        <v>108</v>
      </c>
      <c r="BQ1410" s="5">
        <v>102</v>
      </c>
      <c r="BR1410" s="5">
        <v>109</v>
      </c>
      <c r="BS1410">
        <v>109</v>
      </c>
      <c r="BT1410">
        <v>109</v>
      </c>
      <c r="BU1410">
        <v>110</v>
      </c>
      <c r="BV1410">
        <v>105</v>
      </c>
      <c r="BW1410">
        <v>107</v>
      </c>
      <c r="BX1410">
        <v>110</v>
      </c>
      <c r="BY1410">
        <v>110</v>
      </c>
      <c r="BZ1410">
        <v>105</v>
      </c>
      <c r="CA1410">
        <v>108</v>
      </c>
      <c r="CB1410">
        <v>110</v>
      </c>
      <c r="CC1410">
        <v>107</v>
      </c>
      <c r="CD1410">
        <v>109</v>
      </c>
      <c r="CE1410">
        <v>108</v>
      </c>
      <c r="CF1410">
        <v>105</v>
      </c>
      <c r="CG1410">
        <v>105</v>
      </c>
      <c r="CH1410">
        <v>106</v>
      </c>
      <c r="CI1410">
        <v>107</v>
      </c>
      <c r="CJ1410">
        <v>99</v>
      </c>
      <c r="CK1410">
        <v>94</v>
      </c>
      <c r="CL1410">
        <v>90</v>
      </c>
      <c r="CM1410">
        <v>96</v>
      </c>
      <c r="CN1410">
        <v>102</v>
      </c>
      <c r="CO1410">
        <v>104</v>
      </c>
      <c r="CP1410">
        <v>105</v>
      </c>
      <c r="CQ1410">
        <v>104</v>
      </c>
      <c r="CR1410">
        <v>105</v>
      </c>
      <c r="CS1410">
        <v>104</v>
      </c>
      <c r="CT1410">
        <v>105</v>
      </c>
      <c r="CU1410">
        <v>105</v>
      </c>
      <c r="CV1410">
        <v>108</v>
      </c>
      <c r="CW1410">
        <v>109</v>
      </c>
      <c r="CX1410" t="s">
        <v>5</v>
      </c>
      <c r="CY1410" t="s">
        <v>106</v>
      </c>
    </row>
    <row r="1411" spans="1:103" x14ac:dyDescent="0.25">
      <c r="A1411" t="s">
        <v>57</v>
      </c>
      <c r="B1411">
        <v>36.533299999999997</v>
      </c>
      <c r="C1411">
        <v>-116.88330000000001</v>
      </c>
      <c r="D1411">
        <v>-151</v>
      </c>
      <c r="E1411" t="s">
        <v>1</v>
      </c>
      <c r="F1411">
        <v>8</v>
      </c>
      <c r="G1411">
        <v>1959</v>
      </c>
      <c r="H1411">
        <v>8</v>
      </c>
      <c r="I1411" t="s">
        <v>260</v>
      </c>
      <c r="J1411">
        <v>108</v>
      </c>
      <c r="K1411">
        <v>109</v>
      </c>
      <c r="L1411">
        <v>109</v>
      </c>
      <c r="M1411">
        <v>110</v>
      </c>
      <c r="N1411">
        <v>114</v>
      </c>
      <c r="O1411">
        <v>113</v>
      </c>
      <c r="P1411">
        <v>109</v>
      </c>
      <c r="Q1411">
        <v>108</v>
      </c>
      <c r="R1411">
        <v>109</v>
      </c>
      <c r="S1411">
        <v>109</v>
      </c>
      <c r="T1411">
        <v>114</v>
      </c>
      <c r="U1411">
        <v>116</v>
      </c>
      <c r="V1411">
        <v>114</v>
      </c>
      <c r="W1411">
        <v>116</v>
      </c>
      <c r="X1411">
        <v>116</v>
      </c>
      <c r="Y1411">
        <v>112</v>
      </c>
      <c r="Z1411">
        <v>112</v>
      </c>
      <c r="AA1411">
        <v>117</v>
      </c>
      <c r="AB1411">
        <v>117</v>
      </c>
      <c r="AC1411">
        <v>117</v>
      </c>
      <c r="AD1411">
        <v>120</v>
      </c>
      <c r="AE1411">
        <v>121</v>
      </c>
      <c r="AF1411">
        <v>124</v>
      </c>
      <c r="AG1411">
        <v>123</v>
      </c>
      <c r="AH1411">
        <v>121</v>
      </c>
      <c r="AI1411">
        <v>116</v>
      </c>
      <c r="AJ1411">
        <v>108</v>
      </c>
      <c r="AK1411">
        <v>109</v>
      </c>
      <c r="AL1411">
        <v>109</v>
      </c>
      <c r="AM1411">
        <v>110</v>
      </c>
      <c r="AN1411" s="5">
        <v>115</v>
      </c>
      <c r="AO1411" s="5">
        <v>115</v>
      </c>
      <c r="AP1411" s="5">
        <v>114</v>
      </c>
      <c r="AQ1411" s="5">
        <v>116</v>
      </c>
      <c r="AR1411" s="5">
        <v>116</v>
      </c>
      <c r="AS1411" s="5">
        <v>117</v>
      </c>
      <c r="AT1411" s="5">
        <v>118</v>
      </c>
      <c r="AU1411" s="5">
        <v>116</v>
      </c>
      <c r="AV1411" s="5">
        <v>119</v>
      </c>
      <c r="AW1411" s="5">
        <v>123</v>
      </c>
      <c r="AX1411" s="5">
        <v>124</v>
      </c>
      <c r="AY1411" s="5">
        <v>124</v>
      </c>
      <c r="AZ1411" s="5">
        <v>123</v>
      </c>
      <c r="BA1411" s="5">
        <v>121</v>
      </c>
      <c r="BB1411" s="5">
        <v>119</v>
      </c>
      <c r="BC1411" s="5">
        <v>122</v>
      </c>
      <c r="BD1411" s="5">
        <v>125</v>
      </c>
      <c r="BE1411" s="5">
        <v>124</v>
      </c>
      <c r="BF1411" s="5">
        <v>124</v>
      </c>
      <c r="BG1411" s="5">
        <v>122</v>
      </c>
      <c r="BH1411" s="5">
        <v>122</v>
      </c>
      <c r="BI1411" s="5">
        <v>121</v>
      </c>
      <c r="BJ1411" s="5">
        <v>119</v>
      </c>
      <c r="BK1411" s="5">
        <v>122</v>
      </c>
      <c r="BL1411" s="5">
        <v>123</v>
      </c>
      <c r="BM1411" s="5">
        <v>124</v>
      </c>
      <c r="BN1411" s="5">
        <v>124</v>
      </c>
      <c r="BO1411" s="5">
        <v>123</v>
      </c>
      <c r="BP1411" s="5">
        <v>120</v>
      </c>
      <c r="BQ1411" s="5">
        <v>119</v>
      </c>
      <c r="BR1411" s="5">
        <v>112</v>
      </c>
      <c r="BS1411">
        <v>118</v>
      </c>
      <c r="BT1411">
        <v>118</v>
      </c>
      <c r="BU1411">
        <v>115</v>
      </c>
      <c r="BV1411">
        <v>115</v>
      </c>
      <c r="BW1411">
        <v>115</v>
      </c>
      <c r="BX1411">
        <v>119</v>
      </c>
      <c r="BY1411">
        <v>120</v>
      </c>
      <c r="BZ1411">
        <v>121</v>
      </c>
      <c r="CA1411">
        <v>116</v>
      </c>
      <c r="CB1411">
        <v>119</v>
      </c>
      <c r="CC1411">
        <v>119</v>
      </c>
      <c r="CD1411">
        <v>119</v>
      </c>
      <c r="CE1411">
        <v>115</v>
      </c>
      <c r="CF1411">
        <v>113</v>
      </c>
      <c r="CG1411">
        <v>113</v>
      </c>
      <c r="CH1411">
        <v>114</v>
      </c>
      <c r="CI1411">
        <v>115</v>
      </c>
      <c r="CJ1411">
        <v>113</v>
      </c>
      <c r="CK1411">
        <v>106</v>
      </c>
      <c r="CL1411">
        <v>99</v>
      </c>
      <c r="CM1411">
        <v>102</v>
      </c>
      <c r="CN1411">
        <v>108</v>
      </c>
      <c r="CO1411">
        <v>113</v>
      </c>
      <c r="CP1411">
        <v>113</v>
      </c>
      <c r="CQ1411">
        <v>113</v>
      </c>
      <c r="CR1411">
        <v>113</v>
      </c>
      <c r="CS1411">
        <v>111</v>
      </c>
      <c r="CT1411">
        <v>113</v>
      </c>
      <c r="CU1411">
        <v>113</v>
      </c>
      <c r="CV1411">
        <v>113</v>
      </c>
      <c r="CW1411">
        <v>114</v>
      </c>
      <c r="CX1411" t="s">
        <v>5</v>
      </c>
      <c r="CY1411" t="s">
        <v>58</v>
      </c>
    </row>
    <row r="1412" spans="1:103" x14ac:dyDescent="0.25">
      <c r="A1412" t="s">
        <v>29</v>
      </c>
      <c r="B1412">
        <v>36.450000000000003</v>
      </c>
      <c r="C1412">
        <v>-116.86669999999999</v>
      </c>
      <c r="D1412">
        <v>-168</v>
      </c>
      <c r="E1412" t="s">
        <v>1</v>
      </c>
      <c r="F1412">
        <v>1.4</v>
      </c>
      <c r="G1412">
        <v>1959</v>
      </c>
      <c r="H1412">
        <v>8</v>
      </c>
      <c r="I1412" t="s">
        <v>260</v>
      </c>
      <c r="J1412">
        <v>107</v>
      </c>
      <c r="K1412">
        <v>108</v>
      </c>
      <c r="L1412">
        <v>108</v>
      </c>
      <c r="M1412">
        <v>109</v>
      </c>
      <c r="N1412">
        <v>113</v>
      </c>
      <c r="O1412">
        <v>111</v>
      </c>
      <c r="P1412">
        <v>109</v>
      </c>
      <c r="Q1412">
        <v>107</v>
      </c>
      <c r="R1412">
        <v>108</v>
      </c>
      <c r="S1412">
        <v>108</v>
      </c>
      <c r="T1412">
        <v>113</v>
      </c>
      <c r="U1412">
        <v>116</v>
      </c>
      <c r="V1412">
        <v>115</v>
      </c>
      <c r="W1412">
        <v>116</v>
      </c>
      <c r="X1412">
        <v>116</v>
      </c>
      <c r="Y1412">
        <v>112</v>
      </c>
      <c r="Z1412">
        <v>113</v>
      </c>
      <c r="AA1412">
        <v>117</v>
      </c>
      <c r="AB1412">
        <v>115</v>
      </c>
      <c r="AC1412">
        <v>117</v>
      </c>
      <c r="AD1412">
        <v>119</v>
      </c>
      <c r="AE1412">
        <v>120</v>
      </c>
      <c r="AF1412">
        <v>123</v>
      </c>
      <c r="AG1412">
        <v>122</v>
      </c>
      <c r="AH1412">
        <v>120</v>
      </c>
      <c r="AI1412">
        <v>117</v>
      </c>
      <c r="AJ1412">
        <v>108</v>
      </c>
      <c r="AK1412">
        <v>108</v>
      </c>
      <c r="AL1412">
        <v>110</v>
      </c>
      <c r="AM1412">
        <v>108</v>
      </c>
      <c r="AN1412" s="5">
        <v>114</v>
      </c>
      <c r="AO1412" s="5">
        <v>114</v>
      </c>
      <c r="AP1412" s="5">
        <v>113</v>
      </c>
      <c r="AQ1412" s="5">
        <v>114</v>
      </c>
      <c r="AR1412" s="5">
        <v>116</v>
      </c>
      <c r="AS1412" s="5">
        <v>118</v>
      </c>
      <c r="AT1412" s="5">
        <v>115</v>
      </c>
      <c r="AU1412" s="5">
        <v>119</v>
      </c>
      <c r="AV1412" s="5">
        <v>121</v>
      </c>
      <c r="AW1412" s="5">
        <v>123</v>
      </c>
      <c r="AX1412" s="5">
        <v>122</v>
      </c>
      <c r="AY1412" s="5">
        <v>121</v>
      </c>
      <c r="AZ1412" s="5">
        <v>120</v>
      </c>
      <c r="BA1412" s="5">
        <v>118</v>
      </c>
      <c r="BB1412" s="5">
        <v>121</v>
      </c>
      <c r="BC1412" s="5">
        <v>124</v>
      </c>
      <c r="BD1412" s="5">
        <v>123</v>
      </c>
      <c r="BE1412" s="5">
        <v>123</v>
      </c>
      <c r="BF1412" s="5">
        <v>121</v>
      </c>
      <c r="BG1412" s="5">
        <v>121</v>
      </c>
      <c r="BH1412" s="5">
        <v>120</v>
      </c>
      <c r="BI1412" s="5">
        <v>119</v>
      </c>
      <c r="BJ1412" s="5">
        <v>121</v>
      </c>
      <c r="BK1412" s="5">
        <v>122</v>
      </c>
      <c r="BL1412" s="5">
        <v>123</v>
      </c>
      <c r="BM1412" s="5">
        <v>122</v>
      </c>
      <c r="BN1412" s="5">
        <v>123</v>
      </c>
      <c r="BO1412" s="5">
        <v>121</v>
      </c>
      <c r="BP1412" s="5">
        <v>119</v>
      </c>
      <c r="BQ1412" s="5">
        <v>118</v>
      </c>
      <c r="BR1412" s="5">
        <v>110</v>
      </c>
      <c r="BS1412">
        <v>117</v>
      </c>
      <c r="BT1412">
        <v>117</v>
      </c>
      <c r="BU1412">
        <v>114</v>
      </c>
      <c r="BV1412">
        <v>114</v>
      </c>
      <c r="BW1412">
        <v>114</v>
      </c>
      <c r="BX1412">
        <v>117</v>
      </c>
      <c r="BY1412">
        <v>119</v>
      </c>
      <c r="BZ1412">
        <v>119</v>
      </c>
      <c r="CA1412">
        <v>115</v>
      </c>
      <c r="CB1412">
        <v>117</v>
      </c>
      <c r="CC1412">
        <v>118</v>
      </c>
      <c r="CD1412">
        <v>118</v>
      </c>
      <c r="CE1412">
        <v>113</v>
      </c>
      <c r="CF1412">
        <v>112</v>
      </c>
      <c r="CG1412">
        <v>112</v>
      </c>
      <c r="CH1412">
        <v>113</v>
      </c>
      <c r="CI1412">
        <v>114</v>
      </c>
      <c r="CJ1412">
        <v>114</v>
      </c>
      <c r="CK1412">
        <v>107</v>
      </c>
      <c r="CL1412">
        <v>99</v>
      </c>
      <c r="CM1412">
        <v>102</v>
      </c>
      <c r="CN1412">
        <v>107</v>
      </c>
      <c r="CO1412">
        <v>115</v>
      </c>
      <c r="CP1412">
        <v>113</v>
      </c>
      <c r="CQ1412">
        <v>112</v>
      </c>
      <c r="CR1412">
        <v>112</v>
      </c>
      <c r="CS1412">
        <v>111</v>
      </c>
      <c r="CT1412">
        <v>113</v>
      </c>
      <c r="CU1412">
        <v>112</v>
      </c>
      <c r="CV1412">
        <v>112</v>
      </c>
      <c r="CW1412">
        <v>114</v>
      </c>
      <c r="CX1412" t="s">
        <v>5</v>
      </c>
      <c r="CY1412" t="s">
        <v>30</v>
      </c>
    </row>
    <row r="1413" spans="1:103" x14ac:dyDescent="0.25">
      <c r="BS1413" cm="1">
        <f t="array" ref="BS1413">SUMPRODUCT(--(MOD(AN1412:BR1412,5)=0))</f>
        <v>4</v>
      </c>
      <c r="BT1413">
        <f>AVERAGE(AN1412:BR1412)</f>
        <v>119.3225806451613</v>
      </c>
    </row>
    <row r="1414" spans="1:103" x14ac:dyDescent="0.25">
      <c r="D1414" s="5">
        <f>AVERAGE(D1376:D1411)</f>
        <v>3102.7222222222222</v>
      </c>
      <c r="AN1414" s="5">
        <f>AVERAGE(AN1376:AN1411)</f>
        <v>96.444444444444443</v>
      </c>
      <c r="AO1414" s="5">
        <f t="shared" ref="AO1414:BR1414" si="2658">AVERAGE(AO1376:AO1411)</f>
        <v>97.305555555555557</v>
      </c>
      <c r="AP1414" s="5">
        <f t="shared" si="2658"/>
        <v>98.888888888888886</v>
      </c>
      <c r="AQ1414" s="5">
        <f t="shared" si="2658"/>
        <v>100.08333333333333</v>
      </c>
      <c r="AR1414" s="5">
        <f t="shared" si="2658"/>
        <v>100.90123456790123</v>
      </c>
      <c r="AS1414" s="5">
        <f t="shared" si="2658"/>
        <v>100.94444444444444</v>
      </c>
      <c r="AT1414" s="5">
        <f t="shared" si="2658"/>
        <v>99.361111111111114</v>
      </c>
      <c r="AU1414" s="5">
        <f t="shared" si="2658"/>
        <v>100.83333333333333</v>
      </c>
      <c r="AV1414" s="5">
        <f t="shared" si="2658"/>
        <v>104.80555555555556</v>
      </c>
      <c r="AW1414" s="5">
        <f t="shared" si="2658"/>
        <v>107.88888888888889</v>
      </c>
      <c r="AX1414" s="5">
        <f t="shared" si="2658"/>
        <v>108.92592592592592</v>
      </c>
      <c r="AY1414" s="5">
        <f t="shared" si="2658"/>
        <v>106.97067901234567</v>
      </c>
      <c r="AZ1414" s="5">
        <f t="shared" si="2658"/>
        <v>104.86111111111111</v>
      </c>
      <c r="BA1414" s="5">
        <f t="shared" si="2658"/>
        <v>103.125</v>
      </c>
      <c r="BB1414" s="5">
        <f t="shared" si="2658"/>
        <v>104.11111111111111</v>
      </c>
      <c r="BC1414" s="5">
        <f t="shared" si="2658"/>
        <v>106.30555555555556</v>
      </c>
      <c r="BD1414" s="5">
        <f t="shared" si="2658"/>
        <v>108.5</v>
      </c>
      <c r="BE1414" s="5">
        <f t="shared" si="2658"/>
        <v>108.69444444444444</v>
      </c>
      <c r="BF1414" s="5">
        <f t="shared" si="2658"/>
        <v>108.0462962962963</v>
      </c>
      <c r="BG1414" s="5">
        <f t="shared" si="2658"/>
        <v>106.58950617283951</v>
      </c>
      <c r="BH1414" s="5">
        <f t="shared" si="2658"/>
        <v>103.94444444444444</v>
      </c>
      <c r="BI1414" s="5">
        <f t="shared" si="2658"/>
        <v>103.55555555555556</v>
      </c>
      <c r="BJ1414" s="5">
        <f t="shared" si="2658"/>
        <v>103.83333333333333</v>
      </c>
      <c r="BK1414" s="5">
        <f t="shared" si="2658"/>
        <v>105.625</v>
      </c>
      <c r="BL1414" s="5">
        <f t="shared" si="2658"/>
        <v>106.32407407407408</v>
      </c>
      <c r="BM1414" s="5">
        <f t="shared" si="2658"/>
        <v>107.27932098765433</v>
      </c>
      <c r="BN1414" s="5">
        <f t="shared" si="2658"/>
        <v>106.86111111111111</v>
      </c>
      <c r="BO1414" s="5">
        <f t="shared" si="2658"/>
        <v>105.02777777777777</v>
      </c>
      <c r="BP1414" s="5">
        <f t="shared" si="2658"/>
        <v>103.13888888888889</v>
      </c>
      <c r="BQ1414" s="5">
        <f t="shared" si="2658"/>
        <v>98.666666666666671</v>
      </c>
      <c r="BR1414" s="5">
        <f t="shared" si="2658"/>
        <v>99.388888888888886</v>
      </c>
    </row>
    <row r="1415" spans="1:103" x14ac:dyDescent="0.25">
      <c r="AI1415" s="13">
        <f>-AM1415/(AVERAGE(D1376:D1411)-D1412)</f>
        <v>-4.7515254724540146E-3</v>
      </c>
      <c r="AJ1415" t="s">
        <v>263</v>
      </c>
      <c r="AK1415">
        <f>AVERAGE(AN1412:BR1412)</f>
        <v>119.3225806451613</v>
      </c>
      <c r="AL1415">
        <f>AVERAGE(AN1414:BR1414)</f>
        <v>103.78166069295101</v>
      </c>
      <c r="AM1415">
        <f>AK1415-AL1415</f>
        <v>15.540919952210288</v>
      </c>
      <c r="AN1415" s="5">
        <f>AN1414+$AM1415</f>
        <v>111.98536439665473</v>
      </c>
      <c r="AO1415" s="5">
        <f t="shared" ref="AO1415:BR1415" si="2659">AO1414+$AM1415</f>
        <v>112.84647550776585</v>
      </c>
      <c r="AP1415" s="5">
        <f t="shared" si="2659"/>
        <v>114.42980884109917</v>
      </c>
      <c r="AQ1415" s="5">
        <f t="shared" si="2659"/>
        <v>115.62425328554362</v>
      </c>
      <c r="AR1415" s="5">
        <f t="shared" si="2659"/>
        <v>116.44215452011152</v>
      </c>
      <c r="AS1415" s="5">
        <f t="shared" si="2659"/>
        <v>116.48536439665473</v>
      </c>
      <c r="AT1415" s="5">
        <f t="shared" si="2659"/>
        <v>114.9020310633214</v>
      </c>
      <c r="AU1415" s="5">
        <f t="shared" si="2659"/>
        <v>116.37425328554362</v>
      </c>
      <c r="AV1415" s="5">
        <f t="shared" si="2659"/>
        <v>120.34647550776585</v>
      </c>
      <c r="AW1415" s="5">
        <f t="shared" si="2659"/>
        <v>123.42980884109917</v>
      </c>
      <c r="AX1415" s="5">
        <f t="shared" si="2659"/>
        <v>124.46684587813621</v>
      </c>
      <c r="AY1415" s="5">
        <f t="shared" si="2659"/>
        <v>122.51159896455596</v>
      </c>
      <c r="AZ1415" s="5">
        <f t="shared" si="2659"/>
        <v>120.4020310633214</v>
      </c>
      <c r="BA1415" s="5">
        <f t="shared" si="2659"/>
        <v>118.66591995221029</v>
      </c>
      <c r="BB1415" s="5">
        <f t="shared" si="2659"/>
        <v>119.6520310633214</v>
      </c>
      <c r="BC1415" s="5">
        <f t="shared" si="2659"/>
        <v>121.84647550776585</v>
      </c>
      <c r="BD1415" s="5">
        <f t="shared" si="2659"/>
        <v>124.04091995221029</v>
      </c>
      <c r="BE1415" s="5">
        <f t="shared" si="2659"/>
        <v>124.23536439665473</v>
      </c>
      <c r="BF1415" s="5">
        <f t="shared" si="2659"/>
        <v>123.58721624850659</v>
      </c>
      <c r="BG1415" s="5">
        <f t="shared" si="2659"/>
        <v>122.13042612504979</v>
      </c>
      <c r="BH1415" s="5">
        <f t="shared" si="2659"/>
        <v>119.48536439665473</v>
      </c>
      <c r="BI1415" s="5">
        <f t="shared" si="2659"/>
        <v>119.09647550776585</v>
      </c>
      <c r="BJ1415" s="5">
        <f t="shared" si="2659"/>
        <v>119.37425328554362</v>
      </c>
      <c r="BK1415" s="5">
        <f t="shared" si="2659"/>
        <v>121.16591995221029</v>
      </c>
      <c r="BL1415" s="5">
        <f t="shared" si="2659"/>
        <v>121.86499402628436</v>
      </c>
      <c r="BM1415" s="5">
        <f t="shared" si="2659"/>
        <v>122.82024093986462</v>
      </c>
      <c r="BN1415" s="5">
        <f t="shared" si="2659"/>
        <v>122.4020310633214</v>
      </c>
      <c r="BO1415" s="5">
        <f t="shared" si="2659"/>
        <v>120.56869772998806</v>
      </c>
      <c r="BP1415" s="5">
        <f t="shared" si="2659"/>
        <v>118.67980884109917</v>
      </c>
      <c r="BQ1415" s="5">
        <f t="shared" si="2659"/>
        <v>114.20758661887696</v>
      </c>
      <c r="BR1415" s="5">
        <f t="shared" si="2659"/>
        <v>114.92980884109917</v>
      </c>
    </row>
    <row r="1416" spans="1:103" x14ac:dyDescent="0.25">
      <c r="AI1416" s="11"/>
      <c r="AN1416" s="5">
        <f>AN1412-AN1415</f>
        <v>2.014635603345269</v>
      </c>
      <c r="AO1416" s="5">
        <f t="shared" ref="AO1416:BR1416" si="2660">AO1412-AO1415</f>
        <v>1.1535244922341548</v>
      </c>
      <c r="AP1416" s="5">
        <f t="shared" si="2660"/>
        <v>-1.4298088410991738</v>
      </c>
      <c r="AQ1416" s="5">
        <f t="shared" si="2660"/>
        <v>-1.6242532855436167</v>
      </c>
      <c r="AR1416" s="5">
        <f t="shared" si="2660"/>
        <v>-0.44215452011151513</v>
      </c>
      <c r="AS1416" s="5">
        <f t="shared" si="2660"/>
        <v>1.514635603345269</v>
      </c>
      <c r="AT1416" s="5">
        <f t="shared" si="2660"/>
        <v>9.7968936678597629E-2</v>
      </c>
      <c r="AU1416" s="5">
        <f t="shared" si="2660"/>
        <v>2.6257467144563833</v>
      </c>
      <c r="AV1416" s="5">
        <f t="shared" si="2660"/>
        <v>0.65352449223415476</v>
      </c>
      <c r="AW1416" s="5">
        <f t="shared" si="2660"/>
        <v>-0.42980884109917383</v>
      </c>
      <c r="AX1416" s="5">
        <f t="shared" si="2660"/>
        <v>-2.4668458781362119</v>
      </c>
      <c r="AY1416" s="5">
        <f t="shared" si="2660"/>
        <v>-1.511598964555958</v>
      </c>
      <c r="AZ1416" s="5">
        <f t="shared" si="2660"/>
        <v>-0.40203106332140237</v>
      </c>
      <c r="BA1416" s="5">
        <f t="shared" si="2660"/>
        <v>-0.6659199522102881</v>
      </c>
      <c r="BB1416" s="5">
        <f t="shared" si="2660"/>
        <v>1.3479689366785976</v>
      </c>
      <c r="BC1416" s="5">
        <f t="shared" si="2660"/>
        <v>2.1535244922341548</v>
      </c>
      <c r="BD1416" s="5">
        <f t="shared" si="2660"/>
        <v>-1.0409199522102881</v>
      </c>
      <c r="BE1416" s="5">
        <f t="shared" si="2660"/>
        <v>-1.235364396654731</v>
      </c>
      <c r="BF1416" s="5">
        <f t="shared" si="2660"/>
        <v>-2.5872162485065928</v>
      </c>
      <c r="BG1416" s="5">
        <f t="shared" si="2660"/>
        <v>-1.1304261250497945</v>
      </c>
      <c r="BH1416" s="5">
        <f t="shared" si="2660"/>
        <v>0.51463560334526903</v>
      </c>
      <c r="BI1416" s="5">
        <f t="shared" si="2660"/>
        <v>-9.6475507765845236E-2</v>
      </c>
      <c r="BJ1416" s="5">
        <f t="shared" si="2660"/>
        <v>1.6257467144563833</v>
      </c>
      <c r="BK1416" s="5">
        <f t="shared" si="2660"/>
        <v>0.8340800477897119</v>
      </c>
      <c r="BL1416" s="5">
        <f t="shared" si="2660"/>
        <v>1.1350059737156357</v>
      </c>
      <c r="BM1416" s="5">
        <f t="shared" si="2660"/>
        <v>-0.82024093986461821</v>
      </c>
      <c r="BN1416" s="5">
        <f t="shared" si="2660"/>
        <v>0.59796893667859763</v>
      </c>
      <c r="BO1416" s="5">
        <f t="shared" si="2660"/>
        <v>0.43130227001194044</v>
      </c>
      <c r="BP1416" s="5">
        <f t="shared" si="2660"/>
        <v>0.32019115890082617</v>
      </c>
      <c r="BQ1416" s="5">
        <f t="shared" si="2660"/>
        <v>3.7924133811230405</v>
      </c>
      <c r="BR1416" s="5">
        <f t="shared" si="2660"/>
        <v>-4.9298088410991738</v>
      </c>
      <c r="BS1416" s="15">
        <f>STDEV(AN1416:BR1416)</f>
        <v>1.7415912078652172</v>
      </c>
      <c r="BT1416" t="s">
        <v>264</v>
      </c>
    </row>
    <row r="1417" spans="1:103" x14ac:dyDescent="0.25">
      <c r="AI1417" s="11"/>
      <c r="AN1417" s="5">
        <f>ABS(AN1416)</f>
        <v>2.014635603345269</v>
      </c>
      <c r="AO1417" s="5">
        <f t="shared" ref="AO1417" si="2661">ABS(AO1416)</f>
        <v>1.1535244922341548</v>
      </c>
      <c r="AP1417" s="5">
        <f t="shared" ref="AP1417" si="2662">ABS(AP1416)</f>
        <v>1.4298088410991738</v>
      </c>
      <c r="AQ1417" s="5">
        <f t="shared" ref="AQ1417" si="2663">ABS(AQ1416)</f>
        <v>1.6242532855436167</v>
      </c>
      <c r="AR1417" s="5">
        <f t="shared" ref="AR1417" si="2664">ABS(AR1416)</f>
        <v>0.44215452011151513</v>
      </c>
      <c r="AS1417" s="5">
        <f t="shared" ref="AS1417" si="2665">ABS(AS1416)</f>
        <v>1.514635603345269</v>
      </c>
      <c r="AT1417" s="5">
        <f t="shared" ref="AT1417" si="2666">ABS(AT1416)</f>
        <v>9.7968936678597629E-2</v>
      </c>
      <c r="AU1417" s="5">
        <f t="shared" ref="AU1417" si="2667">ABS(AU1416)</f>
        <v>2.6257467144563833</v>
      </c>
      <c r="AV1417" s="5">
        <f t="shared" ref="AV1417" si="2668">ABS(AV1416)</f>
        <v>0.65352449223415476</v>
      </c>
      <c r="AW1417" s="5">
        <f t="shared" ref="AW1417" si="2669">ABS(AW1416)</f>
        <v>0.42980884109917383</v>
      </c>
      <c r="AX1417" s="5">
        <f t="shared" ref="AX1417" si="2670">ABS(AX1416)</f>
        <v>2.4668458781362119</v>
      </c>
      <c r="AY1417" s="5">
        <f t="shared" ref="AY1417" si="2671">ABS(AY1416)</f>
        <v>1.511598964555958</v>
      </c>
      <c r="AZ1417" s="5">
        <f t="shared" ref="AZ1417" si="2672">ABS(AZ1416)</f>
        <v>0.40203106332140237</v>
      </c>
      <c r="BA1417" s="5">
        <f t="shared" ref="BA1417" si="2673">ABS(BA1416)</f>
        <v>0.6659199522102881</v>
      </c>
      <c r="BB1417" s="5">
        <f t="shared" ref="BB1417" si="2674">ABS(BB1416)</f>
        <v>1.3479689366785976</v>
      </c>
      <c r="BC1417" s="5">
        <f t="shared" ref="BC1417" si="2675">ABS(BC1416)</f>
        <v>2.1535244922341548</v>
      </c>
      <c r="BD1417" s="5">
        <f t="shared" ref="BD1417" si="2676">ABS(BD1416)</f>
        <v>1.0409199522102881</v>
      </c>
      <c r="BE1417" s="5">
        <f t="shared" ref="BE1417" si="2677">ABS(BE1416)</f>
        <v>1.235364396654731</v>
      </c>
      <c r="BF1417" s="5">
        <f t="shared" ref="BF1417" si="2678">ABS(BF1416)</f>
        <v>2.5872162485065928</v>
      </c>
      <c r="BG1417" s="5">
        <f t="shared" ref="BG1417" si="2679">ABS(BG1416)</f>
        <v>1.1304261250497945</v>
      </c>
      <c r="BH1417" s="5">
        <f t="shared" ref="BH1417" si="2680">ABS(BH1416)</f>
        <v>0.51463560334526903</v>
      </c>
      <c r="BI1417" s="5">
        <f t="shared" ref="BI1417" si="2681">ABS(BI1416)</f>
        <v>9.6475507765845236E-2</v>
      </c>
      <c r="BJ1417" s="5">
        <f t="shared" ref="BJ1417" si="2682">ABS(BJ1416)</f>
        <v>1.6257467144563833</v>
      </c>
      <c r="BK1417" s="5">
        <f t="shared" ref="BK1417" si="2683">ABS(BK1416)</f>
        <v>0.8340800477897119</v>
      </c>
      <c r="BL1417" s="5">
        <f t="shared" ref="BL1417" si="2684">ABS(BL1416)</f>
        <v>1.1350059737156357</v>
      </c>
      <c r="BM1417" s="5">
        <f t="shared" ref="BM1417" si="2685">ABS(BM1416)</f>
        <v>0.82024093986461821</v>
      </c>
      <c r="BN1417" s="5">
        <f t="shared" ref="BN1417" si="2686">ABS(BN1416)</f>
        <v>0.59796893667859763</v>
      </c>
      <c r="BO1417" s="5">
        <f t="shared" ref="BO1417" si="2687">ABS(BO1416)</f>
        <v>0.43130227001194044</v>
      </c>
      <c r="BP1417" s="5">
        <f t="shared" ref="BP1417" si="2688">ABS(BP1416)</f>
        <v>0.32019115890082617</v>
      </c>
      <c r="BQ1417" s="5">
        <f t="shared" ref="BQ1417" si="2689">ABS(BQ1416)</f>
        <v>3.7924133811230405</v>
      </c>
      <c r="BR1417" s="5">
        <f t="shared" ref="BR1417" si="2690">ABS(BR1416)</f>
        <v>4.9298088410991738</v>
      </c>
      <c r="BS1417" s="15">
        <f>AVERAGE(AN1417:BR1417)</f>
        <v>1.3427660230469796</v>
      </c>
      <c r="BT1417" t="s">
        <v>268</v>
      </c>
    </row>
    <row r="1419" spans="1:103" x14ac:dyDescent="0.25">
      <c r="A1419" t="s">
        <v>85</v>
      </c>
      <c r="B1419">
        <v>38.450000000000003</v>
      </c>
      <c r="C1419">
        <v>-116.16670000000001</v>
      </c>
      <c r="D1419">
        <v>5915</v>
      </c>
      <c r="E1419" t="s">
        <v>1</v>
      </c>
      <c r="F1419">
        <v>229.3</v>
      </c>
      <c r="G1419">
        <v>1960</v>
      </c>
      <c r="H1419">
        <v>8</v>
      </c>
      <c r="I1419" t="s">
        <v>260</v>
      </c>
      <c r="J1419">
        <v>85</v>
      </c>
      <c r="K1419">
        <v>89</v>
      </c>
      <c r="L1419">
        <v>90</v>
      </c>
      <c r="M1419">
        <v>92</v>
      </c>
      <c r="N1419">
        <v>86</v>
      </c>
      <c r="O1419">
        <v>81</v>
      </c>
      <c r="P1419">
        <v>82</v>
      </c>
      <c r="Q1419">
        <v>80</v>
      </c>
      <c r="R1419">
        <v>78</v>
      </c>
      <c r="S1419">
        <v>83</v>
      </c>
      <c r="T1419">
        <v>90</v>
      </c>
      <c r="U1419">
        <v>92</v>
      </c>
      <c r="V1419">
        <v>93</v>
      </c>
      <c r="W1419">
        <v>94</v>
      </c>
      <c r="X1419">
        <v>94</v>
      </c>
      <c r="Y1419">
        <v>92</v>
      </c>
      <c r="Z1419">
        <v>91</v>
      </c>
      <c r="AA1419">
        <v>89</v>
      </c>
      <c r="AB1419">
        <v>88</v>
      </c>
      <c r="AC1419">
        <v>84</v>
      </c>
      <c r="AD1419">
        <v>86</v>
      </c>
      <c r="AE1419">
        <v>93</v>
      </c>
      <c r="AF1419">
        <v>89</v>
      </c>
      <c r="AG1419">
        <v>92</v>
      </c>
      <c r="AH1419">
        <v>89</v>
      </c>
      <c r="AI1419">
        <v>88</v>
      </c>
      <c r="AJ1419">
        <v>91</v>
      </c>
      <c r="AK1419">
        <v>91</v>
      </c>
      <c r="AL1419">
        <v>90</v>
      </c>
      <c r="AM1419">
        <v>93</v>
      </c>
      <c r="AN1419" s="5">
        <v>92</v>
      </c>
      <c r="AO1419" s="5">
        <v>90</v>
      </c>
      <c r="AP1419" s="8">
        <f>(2*AO1419+AR1419)/3</f>
        <v>90.666666666666671</v>
      </c>
      <c r="AQ1419" s="8">
        <f>(AP1419+2*AS1419)/3</f>
        <v>91.555555555555557</v>
      </c>
      <c r="AR1419" s="5">
        <v>92</v>
      </c>
      <c r="AS1419" s="5">
        <v>92</v>
      </c>
      <c r="AT1419" s="5">
        <v>94</v>
      </c>
      <c r="AU1419" s="5">
        <v>95</v>
      </c>
      <c r="AV1419" s="5">
        <v>90</v>
      </c>
      <c r="AW1419" s="5">
        <v>87</v>
      </c>
      <c r="AX1419" s="5">
        <v>89</v>
      </c>
      <c r="AY1419" s="5">
        <v>89</v>
      </c>
      <c r="AZ1419" s="5">
        <v>92</v>
      </c>
      <c r="BA1419" s="5">
        <v>93</v>
      </c>
      <c r="BB1419" s="5">
        <v>98</v>
      </c>
      <c r="BC1419" s="5">
        <v>98</v>
      </c>
      <c r="BD1419" s="5">
        <v>102</v>
      </c>
      <c r="BE1419" s="5">
        <v>103</v>
      </c>
      <c r="BF1419" s="5">
        <v>101</v>
      </c>
      <c r="BG1419" s="5">
        <v>100</v>
      </c>
      <c r="BH1419" s="5">
        <v>95</v>
      </c>
      <c r="BI1419" s="5">
        <v>89</v>
      </c>
      <c r="BJ1419" s="5">
        <v>94</v>
      </c>
      <c r="BK1419" s="5">
        <v>96</v>
      </c>
      <c r="BL1419" s="5">
        <v>99</v>
      </c>
      <c r="BM1419" s="5">
        <v>96</v>
      </c>
      <c r="BN1419" s="5">
        <v>96</v>
      </c>
      <c r="BO1419" s="5">
        <v>95</v>
      </c>
      <c r="BP1419" s="5">
        <v>93</v>
      </c>
      <c r="BQ1419" s="5">
        <v>89</v>
      </c>
      <c r="BR1419" s="5">
        <v>90</v>
      </c>
      <c r="BS1419">
        <v>90</v>
      </c>
      <c r="BT1419">
        <v>95</v>
      </c>
      <c r="BU1419">
        <v>93</v>
      </c>
      <c r="BV1419">
        <v>94</v>
      </c>
      <c r="BW1419">
        <v>94</v>
      </c>
      <c r="BX1419">
        <v>97</v>
      </c>
      <c r="BY1419">
        <v>97</v>
      </c>
      <c r="BZ1419">
        <v>98</v>
      </c>
      <c r="CA1419">
        <v>98</v>
      </c>
      <c r="CB1419">
        <v>99</v>
      </c>
      <c r="CC1419">
        <v>97</v>
      </c>
      <c r="CD1419">
        <v>100</v>
      </c>
      <c r="CE1419">
        <v>98</v>
      </c>
      <c r="CF1419">
        <v>92</v>
      </c>
      <c r="CG1419">
        <v>88</v>
      </c>
      <c r="CH1419">
        <v>85</v>
      </c>
      <c r="CI1419">
        <v>87</v>
      </c>
      <c r="CJ1419">
        <v>93</v>
      </c>
      <c r="CK1419">
        <v>97</v>
      </c>
      <c r="CL1419">
        <v>94</v>
      </c>
      <c r="CM1419">
        <v>91</v>
      </c>
      <c r="CN1419">
        <v>86</v>
      </c>
      <c r="CO1419">
        <v>74</v>
      </c>
      <c r="CP1419">
        <v>75</v>
      </c>
      <c r="CQ1419">
        <v>83</v>
      </c>
      <c r="CR1419">
        <v>85</v>
      </c>
      <c r="CS1419">
        <v>84</v>
      </c>
      <c r="CT1419">
        <v>83</v>
      </c>
      <c r="CU1419">
        <v>88</v>
      </c>
      <c r="CV1419">
        <v>85</v>
      </c>
      <c r="CW1419">
        <v>87</v>
      </c>
      <c r="CX1419" t="s">
        <v>2</v>
      </c>
      <c r="CY1419" t="s">
        <v>86</v>
      </c>
    </row>
    <row r="1420" spans="1:103" x14ac:dyDescent="0.25">
      <c r="A1420" t="s">
        <v>21</v>
      </c>
      <c r="B1420">
        <v>37.708100000000002</v>
      </c>
      <c r="C1420">
        <v>-117.23309999999999</v>
      </c>
      <c r="D1420">
        <v>5690</v>
      </c>
      <c r="E1420" t="s">
        <v>1</v>
      </c>
      <c r="F1420">
        <v>142.1</v>
      </c>
      <c r="G1420">
        <v>1960</v>
      </c>
      <c r="H1420">
        <v>8</v>
      </c>
      <c r="I1420" t="s">
        <v>260</v>
      </c>
      <c r="J1420">
        <v>85</v>
      </c>
      <c r="K1420">
        <v>89</v>
      </c>
      <c r="L1420">
        <v>91</v>
      </c>
      <c r="M1420">
        <v>92</v>
      </c>
      <c r="N1420">
        <v>84</v>
      </c>
      <c r="O1420">
        <v>82</v>
      </c>
      <c r="P1420">
        <v>81</v>
      </c>
      <c r="Q1420">
        <v>78</v>
      </c>
      <c r="R1420">
        <v>79</v>
      </c>
      <c r="S1420">
        <v>85</v>
      </c>
      <c r="T1420">
        <v>87</v>
      </c>
      <c r="U1420">
        <v>90</v>
      </c>
      <c r="V1420">
        <v>92</v>
      </c>
      <c r="W1420">
        <v>94</v>
      </c>
      <c r="X1420">
        <v>90</v>
      </c>
      <c r="Y1420">
        <v>92</v>
      </c>
      <c r="Z1420">
        <v>90</v>
      </c>
      <c r="AA1420">
        <v>88</v>
      </c>
      <c r="AB1420">
        <v>87</v>
      </c>
      <c r="AC1420">
        <v>82</v>
      </c>
      <c r="AD1420">
        <v>88</v>
      </c>
      <c r="AE1420">
        <v>92</v>
      </c>
      <c r="AF1420">
        <v>90</v>
      </c>
      <c r="AG1420">
        <v>90</v>
      </c>
      <c r="AH1420">
        <v>92</v>
      </c>
      <c r="AI1420">
        <v>88</v>
      </c>
      <c r="AJ1420">
        <v>89</v>
      </c>
      <c r="AK1420">
        <v>90</v>
      </c>
      <c r="AL1420">
        <v>89</v>
      </c>
      <c r="AM1420">
        <v>92</v>
      </c>
      <c r="AN1420" s="5">
        <v>90</v>
      </c>
      <c r="AO1420" s="5">
        <v>88</v>
      </c>
      <c r="AP1420" s="5">
        <v>88</v>
      </c>
      <c r="AQ1420" s="5">
        <v>90</v>
      </c>
      <c r="AR1420" s="5">
        <v>90</v>
      </c>
      <c r="AS1420" s="5">
        <v>92</v>
      </c>
      <c r="AT1420" s="5">
        <v>97</v>
      </c>
      <c r="AU1420" s="5">
        <v>93</v>
      </c>
      <c r="AV1420" s="5">
        <v>86</v>
      </c>
      <c r="AW1420" s="5">
        <v>85</v>
      </c>
      <c r="AX1420" s="5">
        <v>86</v>
      </c>
      <c r="AY1420" s="5">
        <v>86</v>
      </c>
      <c r="AZ1420" s="5">
        <v>93</v>
      </c>
      <c r="BA1420" s="5">
        <v>94</v>
      </c>
      <c r="BB1420" s="5">
        <v>96</v>
      </c>
      <c r="BC1420" s="5">
        <v>98</v>
      </c>
      <c r="BD1420" s="5">
        <v>99</v>
      </c>
      <c r="BE1420" s="5">
        <v>99</v>
      </c>
      <c r="BF1420" s="5">
        <v>99</v>
      </c>
      <c r="BG1420" s="5">
        <v>98</v>
      </c>
      <c r="BH1420" s="5">
        <v>94</v>
      </c>
      <c r="BI1420" s="5">
        <v>90</v>
      </c>
      <c r="BJ1420" s="5">
        <v>90</v>
      </c>
      <c r="BK1420" s="5">
        <v>93</v>
      </c>
      <c r="BL1420" s="5">
        <v>95</v>
      </c>
      <c r="BM1420" s="5">
        <v>94</v>
      </c>
      <c r="BN1420" s="5">
        <v>92</v>
      </c>
      <c r="BO1420" s="5">
        <v>94</v>
      </c>
      <c r="BP1420" s="5">
        <v>90</v>
      </c>
      <c r="BQ1420" s="5">
        <v>86</v>
      </c>
      <c r="BR1420" s="5">
        <v>87</v>
      </c>
      <c r="BS1420">
        <v>85</v>
      </c>
      <c r="BT1420">
        <v>90</v>
      </c>
      <c r="BU1420">
        <v>91</v>
      </c>
      <c r="BV1420">
        <v>90</v>
      </c>
      <c r="BW1420">
        <v>92</v>
      </c>
      <c r="BX1420">
        <v>94</v>
      </c>
      <c r="BY1420">
        <v>98</v>
      </c>
      <c r="BZ1420">
        <v>97</v>
      </c>
      <c r="CA1420">
        <v>96</v>
      </c>
      <c r="CB1420">
        <v>94</v>
      </c>
      <c r="CC1420">
        <v>95</v>
      </c>
      <c r="CD1420">
        <v>98</v>
      </c>
      <c r="CE1420">
        <v>96</v>
      </c>
      <c r="CF1420">
        <v>93</v>
      </c>
      <c r="CG1420">
        <v>90</v>
      </c>
      <c r="CH1420">
        <v>86</v>
      </c>
      <c r="CI1420">
        <v>85</v>
      </c>
      <c r="CJ1420">
        <v>93</v>
      </c>
      <c r="CK1420">
        <v>96</v>
      </c>
      <c r="CL1420">
        <v>95</v>
      </c>
      <c r="CM1420">
        <v>90</v>
      </c>
      <c r="CN1420">
        <v>86</v>
      </c>
      <c r="CO1420">
        <v>75</v>
      </c>
      <c r="CP1420">
        <v>80</v>
      </c>
      <c r="CQ1420">
        <v>83</v>
      </c>
      <c r="CR1420">
        <v>84</v>
      </c>
      <c r="CS1420">
        <v>85</v>
      </c>
      <c r="CT1420">
        <v>85</v>
      </c>
      <c r="CU1420">
        <v>84</v>
      </c>
      <c r="CV1420">
        <v>85</v>
      </c>
      <c r="CW1420">
        <v>84</v>
      </c>
      <c r="CX1420" t="s">
        <v>2</v>
      </c>
      <c r="CY1420" t="s">
        <v>22</v>
      </c>
    </row>
    <row r="1421" spans="1:103" x14ac:dyDescent="0.25">
      <c r="A1421" t="s">
        <v>107</v>
      </c>
      <c r="B1421">
        <v>38.050600000000003</v>
      </c>
      <c r="C1421">
        <v>-117.09059999999999</v>
      </c>
      <c r="D1421">
        <v>5399</v>
      </c>
      <c r="E1421" t="s">
        <v>1</v>
      </c>
      <c r="F1421">
        <v>177.5</v>
      </c>
      <c r="G1421">
        <v>1960</v>
      </c>
      <c r="H1421">
        <v>8</v>
      </c>
      <c r="I1421" t="s">
        <v>260</v>
      </c>
      <c r="J1421">
        <v>88</v>
      </c>
      <c r="K1421">
        <v>90</v>
      </c>
      <c r="L1421">
        <v>94</v>
      </c>
      <c r="M1421">
        <v>95</v>
      </c>
      <c r="N1421">
        <v>89</v>
      </c>
      <c r="O1421">
        <v>85</v>
      </c>
      <c r="P1421">
        <v>83</v>
      </c>
      <c r="Q1421">
        <v>82</v>
      </c>
      <c r="R1421">
        <v>82</v>
      </c>
      <c r="S1421">
        <v>86</v>
      </c>
      <c r="T1421">
        <v>91</v>
      </c>
      <c r="U1421">
        <v>98</v>
      </c>
      <c r="V1421">
        <v>98</v>
      </c>
      <c r="W1421">
        <v>99</v>
      </c>
      <c r="X1421">
        <v>89</v>
      </c>
      <c r="Y1421">
        <v>97</v>
      </c>
      <c r="Z1421">
        <v>90</v>
      </c>
      <c r="AA1421">
        <v>90</v>
      </c>
      <c r="AB1421">
        <v>90</v>
      </c>
      <c r="AC1421">
        <v>81</v>
      </c>
      <c r="AD1421">
        <v>87</v>
      </c>
      <c r="AE1421">
        <v>90</v>
      </c>
      <c r="AF1421">
        <v>90</v>
      </c>
      <c r="AG1421">
        <v>93</v>
      </c>
      <c r="AH1421">
        <v>91</v>
      </c>
      <c r="AI1421">
        <v>89</v>
      </c>
      <c r="AJ1421">
        <v>92</v>
      </c>
      <c r="AK1421">
        <v>92</v>
      </c>
      <c r="AL1421">
        <v>86</v>
      </c>
      <c r="AM1421">
        <v>95</v>
      </c>
      <c r="AN1421" s="5">
        <v>93</v>
      </c>
      <c r="AO1421" s="5">
        <v>89</v>
      </c>
      <c r="AP1421" s="5">
        <v>91</v>
      </c>
      <c r="AQ1421" s="5">
        <v>91</v>
      </c>
      <c r="AR1421" s="5">
        <v>90</v>
      </c>
      <c r="AS1421" s="5">
        <v>94</v>
      </c>
      <c r="AT1421" s="5">
        <v>92</v>
      </c>
      <c r="AU1421" s="5">
        <v>93</v>
      </c>
      <c r="AV1421" s="5">
        <v>90</v>
      </c>
      <c r="AW1421" s="5">
        <v>87</v>
      </c>
      <c r="AX1421" s="5">
        <v>88</v>
      </c>
      <c r="AY1421" s="5">
        <v>90</v>
      </c>
      <c r="AZ1421" s="5">
        <v>95</v>
      </c>
      <c r="BA1421" s="5">
        <v>96</v>
      </c>
      <c r="BB1421" s="5">
        <v>98</v>
      </c>
      <c r="BC1421" s="5">
        <v>100</v>
      </c>
      <c r="BD1421" s="5">
        <v>101</v>
      </c>
      <c r="BE1421" s="5">
        <v>104</v>
      </c>
      <c r="BF1421" s="5">
        <v>101</v>
      </c>
      <c r="BG1421" s="5">
        <v>99</v>
      </c>
      <c r="BH1421" s="5">
        <v>95</v>
      </c>
      <c r="BI1421" s="5">
        <v>77</v>
      </c>
      <c r="BJ1421" s="5">
        <v>90</v>
      </c>
      <c r="BK1421" s="5">
        <v>95</v>
      </c>
      <c r="BL1421" s="5">
        <v>97</v>
      </c>
      <c r="BM1421" s="5">
        <v>97</v>
      </c>
      <c r="BN1421" s="5">
        <v>94</v>
      </c>
      <c r="BO1421" s="5">
        <v>96</v>
      </c>
      <c r="BP1421" s="5">
        <v>94</v>
      </c>
      <c r="BQ1421" s="5">
        <v>91</v>
      </c>
      <c r="BR1421" s="5">
        <v>90</v>
      </c>
      <c r="BS1421">
        <v>87</v>
      </c>
      <c r="BT1421">
        <v>93</v>
      </c>
      <c r="BU1421">
        <v>93</v>
      </c>
      <c r="BV1421">
        <v>92</v>
      </c>
      <c r="BW1421">
        <v>95</v>
      </c>
      <c r="BX1421">
        <v>95</v>
      </c>
      <c r="BY1421">
        <v>98</v>
      </c>
      <c r="BZ1421">
        <v>98</v>
      </c>
      <c r="CA1421">
        <v>98</v>
      </c>
      <c r="CB1421">
        <v>96</v>
      </c>
      <c r="CC1421">
        <v>97</v>
      </c>
      <c r="CD1421">
        <v>98</v>
      </c>
      <c r="CE1421">
        <v>97</v>
      </c>
      <c r="CF1421">
        <v>94</v>
      </c>
      <c r="CG1421">
        <v>91</v>
      </c>
      <c r="CH1421">
        <v>82</v>
      </c>
      <c r="CI1421">
        <v>88</v>
      </c>
      <c r="CJ1421">
        <v>94</v>
      </c>
      <c r="CK1421">
        <v>98</v>
      </c>
      <c r="CL1421">
        <v>95</v>
      </c>
      <c r="CM1421">
        <v>92</v>
      </c>
      <c r="CN1421">
        <v>77</v>
      </c>
      <c r="CO1421">
        <v>77</v>
      </c>
      <c r="CP1421">
        <v>83</v>
      </c>
      <c r="CQ1421">
        <v>85</v>
      </c>
      <c r="CR1421">
        <v>85</v>
      </c>
      <c r="CS1421">
        <v>84</v>
      </c>
      <c r="CT1421">
        <v>86</v>
      </c>
      <c r="CU1421">
        <v>87</v>
      </c>
      <c r="CV1421">
        <v>89</v>
      </c>
      <c r="CW1421">
        <v>87</v>
      </c>
      <c r="CX1421" t="s">
        <v>2</v>
      </c>
      <c r="CY1421" t="s">
        <v>108</v>
      </c>
    </row>
    <row r="1422" spans="1:103" x14ac:dyDescent="0.25">
      <c r="A1422" t="s">
        <v>89</v>
      </c>
      <c r="B1422">
        <v>37.373899999999999</v>
      </c>
      <c r="C1422">
        <v>-117.9803</v>
      </c>
      <c r="D1422">
        <v>5225</v>
      </c>
      <c r="E1422" t="s">
        <v>1</v>
      </c>
      <c r="F1422">
        <v>141.5</v>
      </c>
      <c r="G1422">
        <v>1960</v>
      </c>
      <c r="H1422">
        <v>8</v>
      </c>
      <c r="I1422" t="s">
        <v>260</v>
      </c>
      <c r="J1422">
        <v>90</v>
      </c>
      <c r="K1422">
        <v>91</v>
      </c>
      <c r="L1422">
        <v>95</v>
      </c>
      <c r="M1422">
        <v>95</v>
      </c>
      <c r="N1422">
        <v>82</v>
      </c>
      <c r="O1422">
        <v>88</v>
      </c>
      <c r="P1422">
        <v>89</v>
      </c>
      <c r="Q1422">
        <v>88</v>
      </c>
      <c r="R1422">
        <v>90</v>
      </c>
      <c r="S1422">
        <v>89</v>
      </c>
      <c r="T1422">
        <v>90</v>
      </c>
      <c r="U1422">
        <v>89</v>
      </c>
      <c r="V1422">
        <v>95</v>
      </c>
      <c r="W1422">
        <v>97</v>
      </c>
      <c r="X1422">
        <v>95</v>
      </c>
      <c r="Y1422">
        <v>95</v>
      </c>
      <c r="Z1422">
        <v>95</v>
      </c>
      <c r="AA1422">
        <v>95</v>
      </c>
      <c r="AB1422">
        <v>95</v>
      </c>
      <c r="AC1422">
        <v>94</v>
      </c>
      <c r="AD1422">
        <v>95</v>
      </c>
      <c r="AE1422">
        <v>95</v>
      </c>
      <c r="AF1422">
        <v>94</v>
      </c>
      <c r="AG1422">
        <v>93</v>
      </c>
      <c r="AH1422">
        <v>92</v>
      </c>
      <c r="AI1422">
        <v>95</v>
      </c>
      <c r="AJ1422">
        <v>93</v>
      </c>
      <c r="AK1422">
        <v>94</v>
      </c>
      <c r="AL1422">
        <v>92</v>
      </c>
      <c r="AM1422">
        <v>97</v>
      </c>
      <c r="AN1422" s="5">
        <v>92</v>
      </c>
      <c r="AO1422" s="5">
        <v>91</v>
      </c>
      <c r="AP1422" s="5">
        <v>94</v>
      </c>
      <c r="AQ1422" s="5">
        <v>94</v>
      </c>
      <c r="AR1422" s="5">
        <v>95</v>
      </c>
      <c r="AS1422" s="5">
        <v>92</v>
      </c>
      <c r="AT1422" s="5">
        <v>93</v>
      </c>
      <c r="AU1422" s="5">
        <v>95</v>
      </c>
      <c r="AV1422" s="5">
        <v>93</v>
      </c>
      <c r="AW1422" s="5">
        <v>94</v>
      </c>
      <c r="AX1422" s="5">
        <v>95</v>
      </c>
      <c r="AY1422" s="5">
        <v>91</v>
      </c>
      <c r="AZ1422" s="5">
        <v>95</v>
      </c>
      <c r="BA1422" s="5">
        <v>93</v>
      </c>
      <c r="BB1422" s="5">
        <v>95</v>
      </c>
      <c r="BC1422" s="5">
        <v>95</v>
      </c>
      <c r="BD1422" s="5">
        <v>97</v>
      </c>
      <c r="BE1422" s="5">
        <v>103</v>
      </c>
      <c r="BF1422" s="5">
        <v>101</v>
      </c>
      <c r="BG1422" s="5">
        <v>99</v>
      </c>
      <c r="BH1422" s="5">
        <v>100</v>
      </c>
      <c r="BI1422" s="5">
        <v>95</v>
      </c>
      <c r="BJ1422" s="5">
        <v>100</v>
      </c>
      <c r="BK1422" s="5">
        <v>94</v>
      </c>
      <c r="BL1422" s="5">
        <v>91</v>
      </c>
      <c r="BM1422" s="5">
        <v>92</v>
      </c>
      <c r="BN1422" s="5">
        <v>90</v>
      </c>
      <c r="BO1422" s="5">
        <v>96</v>
      </c>
      <c r="BP1422" s="5">
        <v>90</v>
      </c>
      <c r="BQ1422" s="5">
        <v>90</v>
      </c>
      <c r="BR1422" s="5">
        <v>89</v>
      </c>
      <c r="BS1422">
        <v>96</v>
      </c>
      <c r="BT1422">
        <v>95</v>
      </c>
      <c r="BU1422">
        <v>93</v>
      </c>
      <c r="BV1422">
        <v>91</v>
      </c>
      <c r="BW1422">
        <v>93</v>
      </c>
      <c r="BX1422">
        <v>97</v>
      </c>
      <c r="BY1422">
        <v>98</v>
      </c>
      <c r="BZ1422">
        <v>97</v>
      </c>
      <c r="CA1422">
        <v>97</v>
      </c>
      <c r="CC1422">
        <v>96</v>
      </c>
      <c r="CD1422">
        <v>99</v>
      </c>
      <c r="CE1422">
        <v>93</v>
      </c>
      <c r="CF1422">
        <v>96</v>
      </c>
      <c r="CG1422">
        <v>95</v>
      </c>
      <c r="CH1422">
        <v>96</v>
      </c>
      <c r="CI1422">
        <v>96</v>
      </c>
      <c r="CJ1422">
        <v>99</v>
      </c>
      <c r="CK1422">
        <v>97</v>
      </c>
      <c r="CL1422">
        <v>95</v>
      </c>
      <c r="CM1422">
        <v>94</v>
      </c>
      <c r="CN1422">
        <v>90</v>
      </c>
      <c r="CO1422">
        <v>80</v>
      </c>
      <c r="CP1422">
        <v>82</v>
      </c>
      <c r="CQ1422">
        <v>88</v>
      </c>
      <c r="CR1422">
        <v>90</v>
      </c>
      <c r="CS1422">
        <v>86</v>
      </c>
      <c r="CT1422">
        <v>88</v>
      </c>
      <c r="CU1422">
        <v>87</v>
      </c>
      <c r="CV1422">
        <v>90</v>
      </c>
      <c r="CW1422">
        <v>86</v>
      </c>
      <c r="CX1422" t="s">
        <v>5</v>
      </c>
      <c r="CY1422" t="s">
        <v>90</v>
      </c>
    </row>
    <row r="1423" spans="1:103" x14ac:dyDescent="0.25">
      <c r="A1423" t="s">
        <v>115</v>
      </c>
      <c r="B1423">
        <v>37.916699999999999</v>
      </c>
      <c r="C1423">
        <v>-116.05</v>
      </c>
      <c r="D1423">
        <v>5105</v>
      </c>
      <c r="E1423" t="s">
        <v>1</v>
      </c>
      <c r="F1423">
        <v>177</v>
      </c>
      <c r="G1423">
        <v>1960</v>
      </c>
      <c r="H1423">
        <v>8</v>
      </c>
      <c r="I1423" t="s">
        <v>260</v>
      </c>
      <c r="J1423">
        <v>91</v>
      </c>
      <c r="K1423">
        <v>90</v>
      </c>
      <c r="L1423">
        <v>93</v>
      </c>
      <c r="M1423">
        <v>95</v>
      </c>
      <c r="N1423">
        <v>94</v>
      </c>
      <c r="O1423">
        <v>86</v>
      </c>
      <c r="P1423">
        <v>87</v>
      </c>
      <c r="R1423">
        <v>84</v>
      </c>
      <c r="S1423">
        <v>83</v>
      </c>
      <c r="T1423">
        <v>88</v>
      </c>
      <c r="U1423">
        <v>92</v>
      </c>
      <c r="V1423">
        <v>84</v>
      </c>
      <c r="W1423">
        <v>98</v>
      </c>
      <c r="X1423">
        <v>94</v>
      </c>
      <c r="Y1423">
        <v>95</v>
      </c>
      <c r="Z1423">
        <v>89</v>
      </c>
      <c r="AA1423">
        <v>92</v>
      </c>
      <c r="AB1423">
        <v>94</v>
      </c>
      <c r="AD1423">
        <v>84</v>
      </c>
      <c r="AE1423">
        <v>89</v>
      </c>
      <c r="AF1423">
        <v>87</v>
      </c>
      <c r="AG1423">
        <v>92</v>
      </c>
      <c r="AJ1423">
        <v>91</v>
      </c>
      <c r="AK1423">
        <v>96</v>
      </c>
      <c r="AL1423">
        <v>94</v>
      </c>
      <c r="AM1423">
        <v>98</v>
      </c>
      <c r="AN1423" s="5">
        <v>93</v>
      </c>
      <c r="AO1423" s="5">
        <v>98</v>
      </c>
      <c r="AP1423" s="5">
        <v>96</v>
      </c>
      <c r="AQ1423" s="8">
        <f>AVERAGE(AP1423,AR1423)</f>
        <v>93.5</v>
      </c>
      <c r="AR1423" s="5">
        <v>91</v>
      </c>
      <c r="AS1423" s="5">
        <v>93</v>
      </c>
      <c r="AT1423" s="5">
        <v>92</v>
      </c>
      <c r="AU1423" s="5">
        <v>96</v>
      </c>
      <c r="AV1423" s="5">
        <v>93</v>
      </c>
      <c r="AW1423" s="8">
        <f>AVERAGE(AV1423,AX1423)</f>
        <v>94</v>
      </c>
      <c r="AX1423" s="5">
        <v>95</v>
      </c>
      <c r="AY1423" s="5">
        <v>93</v>
      </c>
      <c r="AZ1423" s="5">
        <v>97</v>
      </c>
      <c r="BA1423" s="5">
        <v>101</v>
      </c>
      <c r="BB1423" s="5">
        <v>100</v>
      </c>
      <c r="BC1423" s="5">
        <v>102</v>
      </c>
      <c r="BD1423" s="5">
        <v>110</v>
      </c>
      <c r="BE1423" s="5">
        <v>109</v>
      </c>
      <c r="BF1423" s="5">
        <v>102</v>
      </c>
      <c r="BG1423" s="5">
        <v>104</v>
      </c>
      <c r="BH1423" s="5">
        <v>103</v>
      </c>
      <c r="BI1423" s="8">
        <f>(2*BH1423+BK1423)/3</f>
        <v>101.66666666666667</v>
      </c>
      <c r="BJ1423" s="8">
        <f>(BI1423+2*BL1423)/3</f>
        <v>100.55555555555556</v>
      </c>
      <c r="BK1423" s="5">
        <v>99</v>
      </c>
      <c r="BL1423" s="5">
        <v>100</v>
      </c>
      <c r="BM1423" s="5">
        <v>102</v>
      </c>
      <c r="BN1423" s="5">
        <v>102</v>
      </c>
      <c r="BO1423" s="5">
        <v>99</v>
      </c>
      <c r="BP1423" s="5">
        <v>96</v>
      </c>
      <c r="BQ1423" s="5">
        <v>93</v>
      </c>
      <c r="BR1423" s="5">
        <v>95</v>
      </c>
      <c r="BS1423">
        <v>93</v>
      </c>
      <c r="BT1423">
        <v>89</v>
      </c>
      <c r="BU1423">
        <v>91</v>
      </c>
      <c r="BV1423">
        <v>92</v>
      </c>
      <c r="BW1423">
        <v>96</v>
      </c>
      <c r="BX1423">
        <v>89</v>
      </c>
      <c r="BY1423">
        <v>91</v>
      </c>
      <c r="BZ1423">
        <v>88</v>
      </c>
      <c r="CA1423">
        <v>85</v>
      </c>
      <c r="CB1423">
        <v>84</v>
      </c>
      <c r="CC1423">
        <v>92</v>
      </c>
      <c r="CD1423">
        <v>96</v>
      </c>
      <c r="CE1423">
        <v>101</v>
      </c>
      <c r="CF1423">
        <v>99</v>
      </c>
      <c r="CG1423">
        <v>99</v>
      </c>
      <c r="CH1423">
        <v>99</v>
      </c>
      <c r="CI1423">
        <v>87</v>
      </c>
      <c r="CJ1423">
        <v>94</v>
      </c>
      <c r="CK1423">
        <v>96</v>
      </c>
      <c r="CL1423">
        <v>93</v>
      </c>
      <c r="CM1423">
        <v>85</v>
      </c>
      <c r="CN1423">
        <v>89</v>
      </c>
      <c r="CS1423">
        <v>90</v>
      </c>
      <c r="CU1423">
        <v>93</v>
      </c>
      <c r="CV1423">
        <v>90</v>
      </c>
      <c r="CW1423">
        <v>88</v>
      </c>
      <c r="CX1423" t="s">
        <v>2</v>
      </c>
      <c r="CY1423" t="s">
        <v>116</v>
      </c>
    </row>
    <row r="1424" spans="1:103" x14ac:dyDescent="0.25">
      <c r="A1424" t="s">
        <v>15</v>
      </c>
      <c r="B1424">
        <v>37.606400000000001</v>
      </c>
      <c r="C1424">
        <v>-118</v>
      </c>
      <c r="D1424">
        <v>4900</v>
      </c>
      <c r="E1424" t="s">
        <v>1</v>
      </c>
      <c r="F1424">
        <v>162</v>
      </c>
      <c r="G1424">
        <v>1960</v>
      </c>
      <c r="H1424">
        <v>8</v>
      </c>
      <c r="I1424" t="s">
        <v>260</v>
      </c>
      <c r="J1424">
        <v>88</v>
      </c>
      <c r="K1424">
        <v>92</v>
      </c>
      <c r="L1424">
        <v>96</v>
      </c>
      <c r="M1424">
        <v>95</v>
      </c>
      <c r="N1424">
        <v>91</v>
      </c>
      <c r="O1424">
        <v>85</v>
      </c>
      <c r="P1424">
        <v>82</v>
      </c>
      <c r="Q1424">
        <v>85</v>
      </c>
      <c r="R1424">
        <v>85</v>
      </c>
      <c r="S1424">
        <v>91</v>
      </c>
      <c r="T1424">
        <v>92</v>
      </c>
      <c r="U1424">
        <v>97</v>
      </c>
      <c r="V1424">
        <v>99</v>
      </c>
      <c r="W1424">
        <v>99</v>
      </c>
      <c r="X1424">
        <v>94</v>
      </c>
      <c r="Y1424">
        <v>98</v>
      </c>
      <c r="Z1424">
        <v>96</v>
      </c>
      <c r="AA1424">
        <v>95</v>
      </c>
      <c r="AB1424">
        <v>91</v>
      </c>
      <c r="AC1424">
        <v>88</v>
      </c>
      <c r="AD1424">
        <v>92</v>
      </c>
      <c r="AE1424">
        <v>97</v>
      </c>
      <c r="AF1424">
        <v>93</v>
      </c>
      <c r="AG1424">
        <v>95</v>
      </c>
      <c r="AH1424">
        <v>93</v>
      </c>
      <c r="AI1424">
        <v>93</v>
      </c>
      <c r="AJ1424">
        <v>95</v>
      </c>
      <c r="AK1424">
        <v>94</v>
      </c>
      <c r="AL1424">
        <v>93</v>
      </c>
      <c r="AM1424">
        <v>97</v>
      </c>
      <c r="AN1424" s="5">
        <v>95</v>
      </c>
      <c r="AO1424" s="5">
        <v>87</v>
      </c>
      <c r="AP1424" s="5">
        <v>91</v>
      </c>
      <c r="AQ1424" s="5">
        <v>93</v>
      </c>
      <c r="AR1424" s="5">
        <v>93</v>
      </c>
      <c r="AS1424" s="5">
        <v>95</v>
      </c>
      <c r="AT1424" s="5">
        <v>97</v>
      </c>
      <c r="AU1424" s="5">
        <v>97</v>
      </c>
      <c r="AV1424" s="5">
        <v>92</v>
      </c>
      <c r="AW1424" s="5">
        <v>90</v>
      </c>
      <c r="AX1424" s="5">
        <v>90</v>
      </c>
      <c r="AY1424" s="5">
        <v>91</v>
      </c>
      <c r="AZ1424" s="5">
        <v>96</v>
      </c>
      <c r="BA1424" s="5">
        <v>98</v>
      </c>
      <c r="BB1424" s="5">
        <v>100</v>
      </c>
      <c r="BC1424" s="5">
        <v>101</v>
      </c>
      <c r="BD1424" s="5">
        <v>102</v>
      </c>
      <c r="BE1424" s="5">
        <v>104</v>
      </c>
      <c r="BF1424" s="5">
        <v>104</v>
      </c>
      <c r="BG1424" s="5">
        <v>103</v>
      </c>
      <c r="BH1424" s="5">
        <v>100</v>
      </c>
      <c r="BI1424" s="5">
        <v>86</v>
      </c>
      <c r="BJ1424" s="5">
        <v>93</v>
      </c>
      <c r="BK1424" s="5">
        <v>98</v>
      </c>
      <c r="BL1424" s="5">
        <v>99</v>
      </c>
      <c r="BM1424" s="5">
        <v>99</v>
      </c>
      <c r="BN1424" s="5">
        <v>94</v>
      </c>
      <c r="BO1424" s="5">
        <v>97</v>
      </c>
      <c r="BP1424" s="5">
        <v>93</v>
      </c>
      <c r="BQ1424" s="5">
        <v>88</v>
      </c>
      <c r="BR1424" s="5">
        <v>89</v>
      </c>
      <c r="BS1424">
        <v>88</v>
      </c>
      <c r="BT1424">
        <v>94</v>
      </c>
      <c r="BU1424">
        <v>95</v>
      </c>
      <c r="BV1424">
        <v>95</v>
      </c>
      <c r="BW1424">
        <v>96</v>
      </c>
      <c r="BX1424">
        <v>99</v>
      </c>
      <c r="BY1424">
        <v>100</v>
      </c>
      <c r="BZ1424">
        <v>101</v>
      </c>
      <c r="CA1424">
        <v>99</v>
      </c>
      <c r="CB1424">
        <v>99</v>
      </c>
      <c r="CC1424">
        <v>98</v>
      </c>
      <c r="CD1424">
        <v>100</v>
      </c>
      <c r="CE1424">
        <v>100</v>
      </c>
      <c r="CF1424">
        <v>95</v>
      </c>
      <c r="CG1424">
        <v>94</v>
      </c>
      <c r="CH1424">
        <v>89</v>
      </c>
      <c r="CI1424">
        <v>91</v>
      </c>
      <c r="CJ1424">
        <v>98</v>
      </c>
      <c r="CK1424">
        <v>100</v>
      </c>
      <c r="CL1424">
        <v>99</v>
      </c>
      <c r="CM1424">
        <v>96</v>
      </c>
      <c r="CN1424">
        <v>85</v>
      </c>
      <c r="CO1424">
        <v>80</v>
      </c>
      <c r="CP1424">
        <v>86</v>
      </c>
      <c r="CQ1424">
        <v>87</v>
      </c>
      <c r="CR1424">
        <v>89</v>
      </c>
      <c r="CS1424">
        <v>89</v>
      </c>
      <c r="CT1424">
        <v>90</v>
      </c>
      <c r="CU1424">
        <v>90</v>
      </c>
      <c r="CV1424">
        <v>89</v>
      </c>
      <c r="CW1424">
        <v>90</v>
      </c>
      <c r="CX1424" t="s">
        <v>2</v>
      </c>
      <c r="CY1424" t="s">
        <v>16</v>
      </c>
    </row>
    <row r="1425" spans="1:103" x14ac:dyDescent="0.25">
      <c r="A1425" t="s">
        <v>0</v>
      </c>
      <c r="B1425">
        <v>38.387799999999999</v>
      </c>
      <c r="C1425">
        <v>-118.1092</v>
      </c>
      <c r="D1425">
        <v>4580</v>
      </c>
      <c r="E1425" t="s">
        <v>1</v>
      </c>
      <c r="F1425">
        <v>240.3</v>
      </c>
      <c r="G1425">
        <v>1960</v>
      </c>
      <c r="H1425">
        <v>8</v>
      </c>
      <c r="I1425" t="s">
        <v>260</v>
      </c>
      <c r="J1425">
        <v>92</v>
      </c>
      <c r="K1425">
        <v>90</v>
      </c>
      <c r="L1425">
        <v>93</v>
      </c>
      <c r="M1425">
        <v>95</v>
      </c>
      <c r="N1425">
        <v>94</v>
      </c>
      <c r="O1425">
        <v>92</v>
      </c>
      <c r="P1425">
        <v>92</v>
      </c>
      <c r="Q1425">
        <v>90</v>
      </c>
      <c r="R1425">
        <v>85</v>
      </c>
      <c r="S1425">
        <v>84</v>
      </c>
      <c r="T1425">
        <v>90</v>
      </c>
      <c r="U1425">
        <v>91</v>
      </c>
      <c r="V1425">
        <v>94</v>
      </c>
      <c r="W1425">
        <v>98</v>
      </c>
      <c r="X1425">
        <v>97</v>
      </c>
      <c r="Y1425">
        <v>91</v>
      </c>
      <c r="Z1425">
        <v>98</v>
      </c>
      <c r="AA1425">
        <v>96</v>
      </c>
      <c r="AB1425">
        <v>95</v>
      </c>
      <c r="AC1425">
        <v>96</v>
      </c>
      <c r="AD1425">
        <v>90</v>
      </c>
      <c r="AE1425">
        <v>92</v>
      </c>
      <c r="AF1425">
        <v>95</v>
      </c>
      <c r="AG1425">
        <v>92</v>
      </c>
      <c r="AH1425">
        <v>93</v>
      </c>
      <c r="AI1425">
        <v>92</v>
      </c>
      <c r="AJ1425">
        <v>92</v>
      </c>
      <c r="AK1425">
        <v>95</v>
      </c>
      <c r="AL1425">
        <v>95</v>
      </c>
      <c r="AM1425">
        <v>90</v>
      </c>
      <c r="AN1425" s="5">
        <v>96</v>
      </c>
      <c r="AO1425" s="5">
        <v>92</v>
      </c>
      <c r="AP1425" s="5">
        <v>92</v>
      </c>
      <c r="AQ1425" s="5">
        <v>92</v>
      </c>
      <c r="AR1425" s="5">
        <v>94</v>
      </c>
      <c r="AS1425" s="5">
        <v>93</v>
      </c>
      <c r="AT1425" s="5">
        <v>97</v>
      </c>
      <c r="AU1425" s="5">
        <v>95</v>
      </c>
      <c r="AV1425" s="5">
        <v>96</v>
      </c>
      <c r="AW1425" s="5">
        <v>95</v>
      </c>
      <c r="AX1425" s="5">
        <v>97</v>
      </c>
      <c r="AY1425" s="5">
        <v>93</v>
      </c>
      <c r="AZ1425" s="5">
        <v>94</v>
      </c>
      <c r="BA1425" s="5">
        <v>97</v>
      </c>
      <c r="BB1425" s="5">
        <v>100</v>
      </c>
      <c r="BC1425" s="5">
        <v>102</v>
      </c>
      <c r="BD1425" s="5">
        <v>103</v>
      </c>
      <c r="BE1425" s="5">
        <v>104</v>
      </c>
      <c r="BF1425" s="5">
        <v>105</v>
      </c>
      <c r="BG1425" s="5">
        <v>106</v>
      </c>
      <c r="BH1425" s="5">
        <v>105</v>
      </c>
      <c r="BI1425" s="5">
        <v>106</v>
      </c>
      <c r="BJ1425" s="5">
        <v>89</v>
      </c>
      <c r="BK1425" s="5">
        <v>100</v>
      </c>
      <c r="BL1425" s="5">
        <v>101</v>
      </c>
      <c r="BM1425" s="5">
        <v>102</v>
      </c>
      <c r="BN1425" s="5">
        <v>101</v>
      </c>
      <c r="BO1425" s="5">
        <v>95</v>
      </c>
      <c r="BP1425" s="5">
        <v>100</v>
      </c>
      <c r="BQ1425" s="5">
        <v>91</v>
      </c>
      <c r="BR1425" s="5">
        <v>92</v>
      </c>
      <c r="BS1425">
        <v>91</v>
      </c>
      <c r="BT1425">
        <v>85</v>
      </c>
      <c r="BU1425">
        <v>97</v>
      </c>
      <c r="BV1425">
        <v>96</v>
      </c>
      <c r="BW1425">
        <v>98</v>
      </c>
      <c r="BX1425">
        <v>99</v>
      </c>
      <c r="BY1425">
        <v>98</v>
      </c>
      <c r="BZ1425">
        <v>101</v>
      </c>
      <c r="CA1425">
        <v>103</v>
      </c>
      <c r="CB1425">
        <v>102</v>
      </c>
      <c r="CC1425">
        <v>103</v>
      </c>
      <c r="CD1425">
        <v>102</v>
      </c>
      <c r="CE1425">
        <v>102</v>
      </c>
      <c r="CF1425">
        <v>97</v>
      </c>
      <c r="CG1425">
        <v>98</v>
      </c>
      <c r="CH1425">
        <v>92</v>
      </c>
      <c r="CI1425">
        <v>81</v>
      </c>
      <c r="CJ1425">
        <v>95</v>
      </c>
      <c r="CK1425">
        <v>98</v>
      </c>
      <c r="CL1425">
        <v>94</v>
      </c>
      <c r="CM1425">
        <v>88</v>
      </c>
      <c r="CN1425">
        <v>80</v>
      </c>
      <c r="CO1425">
        <v>76</v>
      </c>
      <c r="CP1425">
        <v>82</v>
      </c>
      <c r="CQ1425">
        <v>84</v>
      </c>
      <c r="CR1425">
        <v>87</v>
      </c>
      <c r="CS1425">
        <v>88</v>
      </c>
      <c r="CT1425">
        <v>86</v>
      </c>
      <c r="CU1425">
        <v>88</v>
      </c>
      <c r="CV1425">
        <v>92</v>
      </c>
      <c r="CW1425">
        <v>92</v>
      </c>
      <c r="CX1425" t="s">
        <v>2</v>
      </c>
      <c r="CY1425" t="s">
        <v>3</v>
      </c>
    </row>
    <row r="1426" spans="1:103" x14ac:dyDescent="0.25">
      <c r="A1426" t="s">
        <v>17</v>
      </c>
      <c r="B1426">
        <v>37.6128</v>
      </c>
      <c r="C1426">
        <v>-114.5264</v>
      </c>
      <c r="D1426">
        <v>4379</v>
      </c>
      <c r="E1426" t="s">
        <v>1</v>
      </c>
      <c r="F1426">
        <v>243.8</v>
      </c>
      <c r="G1426">
        <v>1960</v>
      </c>
      <c r="H1426">
        <v>8</v>
      </c>
      <c r="I1426" t="s">
        <v>260</v>
      </c>
      <c r="J1426">
        <v>91</v>
      </c>
      <c r="K1426">
        <v>96</v>
      </c>
      <c r="L1426">
        <v>98</v>
      </c>
      <c r="M1426">
        <v>94</v>
      </c>
      <c r="N1426">
        <v>90</v>
      </c>
      <c r="O1426">
        <v>87</v>
      </c>
      <c r="P1426">
        <v>85</v>
      </c>
      <c r="Q1426">
        <v>84</v>
      </c>
      <c r="R1426">
        <v>84</v>
      </c>
      <c r="S1426">
        <v>89</v>
      </c>
      <c r="T1426">
        <v>91</v>
      </c>
      <c r="U1426">
        <v>96</v>
      </c>
      <c r="V1426">
        <v>98</v>
      </c>
      <c r="W1426">
        <v>98</v>
      </c>
      <c r="X1426">
        <v>96</v>
      </c>
      <c r="Y1426">
        <v>96</v>
      </c>
      <c r="Z1426">
        <v>95</v>
      </c>
      <c r="AA1426">
        <v>96</v>
      </c>
      <c r="AB1426">
        <v>94</v>
      </c>
      <c r="AC1426">
        <v>96</v>
      </c>
      <c r="AD1426">
        <v>94</v>
      </c>
      <c r="AE1426">
        <v>96</v>
      </c>
      <c r="AF1426">
        <v>95</v>
      </c>
      <c r="AG1426">
        <v>95</v>
      </c>
      <c r="AH1426">
        <v>95</v>
      </c>
      <c r="AI1426">
        <v>90</v>
      </c>
      <c r="AJ1426">
        <v>93</v>
      </c>
      <c r="AK1426">
        <v>93</v>
      </c>
      <c r="AL1426">
        <v>95</v>
      </c>
      <c r="AM1426">
        <v>96</v>
      </c>
      <c r="AN1426" s="5">
        <v>97</v>
      </c>
      <c r="AO1426" s="5">
        <v>96</v>
      </c>
      <c r="AP1426" s="5">
        <v>94</v>
      </c>
      <c r="AQ1426" s="5">
        <v>95</v>
      </c>
      <c r="AR1426" s="5">
        <v>94</v>
      </c>
      <c r="AS1426" s="5">
        <v>96</v>
      </c>
      <c r="AT1426" s="5">
        <v>96</v>
      </c>
      <c r="AU1426" s="5">
        <v>97</v>
      </c>
      <c r="AV1426" s="5">
        <v>93</v>
      </c>
      <c r="AW1426" s="5">
        <v>89</v>
      </c>
      <c r="AX1426" s="5">
        <v>93</v>
      </c>
      <c r="AY1426" s="5">
        <v>96</v>
      </c>
      <c r="AZ1426" s="5">
        <v>97</v>
      </c>
      <c r="BA1426" s="5">
        <v>98</v>
      </c>
      <c r="BB1426" s="5">
        <v>102</v>
      </c>
      <c r="BC1426" s="5">
        <v>106</v>
      </c>
      <c r="BD1426" s="5">
        <v>107</v>
      </c>
      <c r="BE1426" s="5">
        <v>103</v>
      </c>
      <c r="BF1426" s="5">
        <v>102</v>
      </c>
      <c r="BG1426" s="5">
        <v>102</v>
      </c>
      <c r="BH1426" s="5">
        <v>100</v>
      </c>
      <c r="BI1426" s="5">
        <v>99</v>
      </c>
      <c r="BJ1426" s="5">
        <v>96</v>
      </c>
      <c r="BK1426" s="5">
        <v>100</v>
      </c>
      <c r="BL1426" s="5">
        <v>103</v>
      </c>
      <c r="BM1426" s="5">
        <v>104</v>
      </c>
      <c r="BN1426" s="5">
        <v>103</v>
      </c>
      <c r="BO1426" s="5">
        <v>99</v>
      </c>
      <c r="BP1426" s="5">
        <v>99</v>
      </c>
      <c r="BQ1426" s="5">
        <v>100</v>
      </c>
      <c r="BR1426" s="5">
        <v>94</v>
      </c>
      <c r="BS1426">
        <v>95</v>
      </c>
      <c r="BT1426">
        <v>97</v>
      </c>
      <c r="BU1426">
        <v>98</v>
      </c>
      <c r="BV1426">
        <v>97</v>
      </c>
      <c r="BW1426">
        <v>97</v>
      </c>
      <c r="BX1426">
        <v>102</v>
      </c>
      <c r="BY1426">
        <v>105</v>
      </c>
      <c r="BZ1426">
        <v>104</v>
      </c>
      <c r="CA1426">
        <v>96</v>
      </c>
      <c r="CB1426">
        <v>98</v>
      </c>
      <c r="CC1426">
        <v>100</v>
      </c>
      <c r="CD1426">
        <v>101</v>
      </c>
      <c r="CE1426">
        <v>102</v>
      </c>
      <c r="CF1426">
        <v>99</v>
      </c>
      <c r="CG1426">
        <v>94</v>
      </c>
      <c r="CH1426">
        <v>93</v>
      </c>
      <c r="CI1426">
        <v>91</v>
      </c>
      <c r="CJ1426">
        <v>97</v>
      </c>
      <c r="CK1426">
        <v>101</v>
      </c>
      <c r="CL1426">
        <v>101</v>
      </c>
      <c r="CM1426">
        <v>95</v>
      </c>
      <c r="CN1426">
        <v>88</v>
      </c>
      <c r="CO1426">
        <v>87</v>
      </c>
      <c r="CP1426">
        <v>85</v>
      </c>
      <c r="CQ1426">
        <v>88</v>
      </c>
      <c r="CR1426">
        <v>89</v>
      </c>
      <c r="CS1426">
        <v>89</v>
      </c>
      <c r="CT1426">
        <v>91</v>
      </c>
      <c r="CU1426">
        <v>93</v>
      </c>
      <c r="CV1426">
        <v>94</v>
      </c>
      <c r="CW1426">
        <v>92</v>
      </c>
      <c r="CX1426" t="s">
        <v>2</v>
      </c>
      <c r="CY1426" t="s">
        <v>18</v>
      </c>
    </row>
    <row r="1427" spans="1:103" x14ac:dyDescent="0.25">
      <c r="A1427" t="s">
        <v>113</v>
      </c>
      <c r="B1427">
        <v>34.943600000000004</v>
      </c>
      <c r="C1427">
        <v>-115.54689999999999</v>
      </c>
      <c r="D1427">
        <v>4350</v>
      </c>
      <c r="E1427" t="s">
        <v>1</v>
      </c>
      <c r="F1427">
        <v>206.6</v>
      </c>
      <c r="G1427">
        <v>1960</v>
      </c>
      <c r="H1427">
        <v>8</v>
      </c>
      <c r="I1427" t="s">
        <v>260</v>
      </c>
      <c r="J1427">
        <v>95</v>
      </c>
      <c r="K1427">
        <v>97</v>
      </c>
      <c r="L1427">
        <v>97</v>
      </c>
      <c r="M1427">
        <v>88</v>
      </c>
      <c r="N1427">
        <v>89</v>
      </c>
      <c r="O1427">
        <v>83</v>
      </c>
      <c r="P1427">
        <v>86</v>
      </c>
      <c r="Q1427">
        <v>84</v>
      </c>
      <c r="R1427">
        <v>83</v>
      </c>
      <c r="S1427">
        <v>86</v>
      </c>
      <c r="T1427">
        <v>92</v>
      </c>
      <c r="U1427">
        <v>96</v>
      </c>
      <c r="V1427">
        <v>98</v>
      </c>
      <c r="W1427">
        <v>97</v>
      </c>
      <c r="X1427">
        <v>95</v>
      </c>
      <c r="Y1427">
        <v>94</v>
      </c>
      <c r="Z1427">
        <v>93</v>
      </c>
      <c r="AA1427">
        <v>94</v>
      </c>
      <c r="AB1427">
        <v>93</v>
      </c>
      <c r="AC1427">
        <v>95</v>
      </c>
      <c r="AD1427">
        <v>97</v>
      </c>
      <c r="AE1427">
        <v>98</v>
      </c>
      <c r="AF1427">
        <v>97</v>
      </c>
      <c r="AG1427">
        <v>94</v>
      </c>
      <c r="AH1427">
        <v>92</v>
      </c>
      <c r="AI1427">
        <v>91</v>
      </c>
      <c r="AJ1427">
        <v>93</v>
      </c>
      <c r="AK1427">
        <v>93</v>
      </c>
      <c r="AL1427">
        <v>92</v>
      </c>
      <c r="AM1427">
        <v>95</v>
      </c>
      <c r="AN1427" s="5">
        <v>97</v>
      </c>
      <c r="AO1427" s="5">
        <v>95</v>
      </c>
      <c r="AP1427" s="5">
        <v>93</v>
      </c>
      <c r="AQ1427" s="5">
        <v>91</v>
      </c>
      <c r="AR1427" s="5">
        <v>92</v>
      </c>
      <c r="AS1427" s="5">
        <v>93</v>
      </c>
      <c r="AT1427" s="5">
        <v>96</v>
      </c>
      <c r="AU1427" s="5">
        <v>93</v>
      </c>
      <c r="AV1427" s="5">
        <v>91</v>
      </c>
      <c r="AW1427" s="5">
        <v>90</v>
      </c>
      <c r="AX1427" s="5">
        <v>91</v>
      </c>
      <c r="AY1427" s="5">
        <v>94</v>
      </c>
      <c r="AZ1427" s="5">
        <v>96</v>
      </c>
      <c r="BA1427" s="5">
        <v>98</v>
      </c>
      <c r="BB1427" s="5">
        <v>99</v>
      </c>
      <c r="BC1427" s="5">
        <v>103</v>
      </c>
      <c r="BD1427" s="5">
        <v>106</v>
      </c>
      <c r="BE1427" s="5">
        <v>102</v>
      </c>
      <c r="BF1427" s="5">
        <v>99</v>
      </c>
      <c r="BG1427" s="5">
        <v>98</v>
      </c>
      <c r="BH1427" s="5">
        <v>97</v>
      </c>
      <c r="BI1427" s="5">
        <v>91</v>
      </c>
      <c r="BJ1427" s="5">
        <v>94</v>
      </c>
      <c r="BK1427" s="5">
        <v>97</v>
      </c>
      <c r="BL1427" s="5">
        <v>97</v>
      </c>
      <c r="BM1427" s="5">
        <v>96</v>
      </c>
      <c r="BN1427" s="5">
        <v>94</v>
      </c>
      <c r="BO1427" s="5">
        <v>95</v>
      </c>
      <c r="BP1427" s="5">
        <v>95</v>
      </c>
      <c r="BQ1427" s="5">
        <v>92</v>
      </c>
      <c r="BR1427" s="5">
        <v>92</v>
      </c>
      <c r="BS1427">
        <v>96</v>
      </c>
      <c r="BT1427">
        <v>98</v>
      </c>
      <c r="BU1427">
        <v>96</v>
      </c>
      <c r="BV1427">
        <v>95</v>
      </c>
      <c r="BW1427">
        <v>94</v>
      </c>
      <c r="BX1427">
        <v>97</v>
      </c>
      <c r="BY1427">
        <v>100</v>
      </c>
      <c r="BZ1427">
        <v>99</v>
      </c>
      <c r="CA1427">
        <v>94</v>
      </c>
      <c r="CB1427">
        <v>95</v>
      </c>
      <c r="CC1427">
        <v>95</v>
      </c>
      <c r="CD1427">
        <v>104</v>
      </c>
      <c r="CE1427">
        <v>104</v>
      </c>
      <c r="CF1427">
        <v>105</v>
      </c>
      <c r="CG1427">
        <v>94</v>
      </c>
      <c r="CH1427">
        <v>92</v>
      </c>
      <c r="CI1427">
        <v>94</v>
      </c>
      <c r="CJ1427">
        <v>101</v>
      </c>
      <c r="CK1427">
        <v>99</v>
      </c>
      <c r="CL1427">
        <v>96</v>
      </c>
      <c r="CM1427">
        <v>86</v>
      </c>
      <c r="CN1427">
        <v>86</v>
      </c>
      <c r="CO1427">
        <v>82</v>
      </c>
      <c r="CP1427">
        <v>86</v>
      </c>
      <c r="CQ1427">
        <v>85</v>
      </c>
      <c r="CR1427">
        <v>87</v>
      </c>
      <c r="CS1427">
        <v>95</v>
      </c>
      <c r="CT1427">
        <v>90</v>
      </c>
      <c r="CU1427">
        <v>92</v>
      </c>
      <c r="CV1427">
        <v>92</v>
      </c>
      <c r="CW1427">
        <v>90</v>
      </c>
      <c r="CX1427" t="s">
        <v>5</v>
      </c>
      <c r="CY1427" t="s">
        <v>114</v>
      </c>
    </row>
    <row r="1428" spans="1:103" x14ac:dyDescent="0.25">
      <c r="A1428" t="s">
        <v>7</v>
      </c>
      <c r="B1428">
        <v>37.371099999999998</v>
      </c>
      <c r="C1428">
        <v>-118.35890000000001</v>
      </c>
      <c r="D1428">
        <v>4110</v>
      </c>
      <c r="E1428" t="s">
        <v>1</v>
      </c>
      <c r="F1428">
        <v>166.6</v>
      </c>
      <c r="G1428">
        <v>1960</v>
      </c>
      <c r="H1428">
        <v>8</v>
      </c>
      <c r="I1428" t="s">
        <v>260</v>
      </c>
      <c r="J1428">
        <v>96</v>
      </c>
      <c r="K1428">
        <v>97</v>
      </c>
      <c r="L1428">
        <v>100</v>
      </c>
      <c r="M1428">
        <v>98</v>
      </c>
      <c r="N1428">
        <v>96</v>
      </c>
      <c r="O1428">
        <v>94</v>
      </c>
      <c r="P1428">
        <v>85</v>
      </c>
      <c r="Q1428">
        <v>90</v>
      </c>
      <c r="R1428">
        <v>88</v>
      </c>
      <c r="S1428">
        <v>92</v>
      </c>
      <c r="T1428">
        <v>94</v>
      </c>
      <c r="U1428">
        <v>100</v>
      </c>
      <c r="V1428">
        <v>102</v>
      </c>
      <c r="W1428">
        <v>102</v>
      </c>
      <c r="X1428">
        <v>99</v>
      </c>
      <c r="Y1428">
        <v>101</v>
      </c>
      <c r="Z1428">
        <v>99</v>
      </c>
      <c r="AA1428">
        <v>96</v>
      </c>
      <c r="AB1428">
        <v>96</v>
      </c>
      <c r="AC1428">
        <v>94</v>
      </c>
      <c r="AD1428">
        <v>97</v>
      </c>
      <c r="AE1428">
        <v>100</v>
      </c>
      <c r="AF1428">
        <v>99</v>
      </c>
      <c r="AG1428">
        <v>99</v>
      </c>
      <c r="AH1428">
        <v>97</v>
      </c>
      <c r="AI1428">
        <v>97</v>
      </c>
      <c r="AJ1428">
        <v>98</v>
      </c>
      <c r="AK1428">
        <v>98</v>
      </c>
      <c r="AL1428">
        <v>98</v>
      </c>
      <c r="AM1428">
        <v>101</v>
      </c>
      <c r="AN1428" s="5">
        <v>100</v>
      </c>
      <c r="AO1428" s="5">
        <v>90</v>
      </c>
      <c r="AP1428" s="5">
        <v>96</v>
      </c>
      <c r="AQ1428" s="5">
        <v>95</v>
      </c>
      <c r="AR1428" s="5">
        <v>97</v>
      </c>
      <c r="AS1428" s="5">
        <v>99</v>
      </c>
      <c r="AT1428" s="5">
        <v>100</v>
      </c>
      <c r="AU1428" s="5">
        <v>99</v>
      </c>
      <c r="AV1428" s="5">
        <v>94</v>
      </c>
      <c r="AW1428" s="5">
        <v>90</v>
      </c>
      <c r="AX1428" s="5">
        <v>95</v>
      </c>
      <c r="AY1428" s="5">
        <v>95</v>
      </c>
      <c r="AZ1428" s="5">
        <v>101</v>
      </c>
      <c r="BA1428" s="5">
        <v>102</v>
      </c>
      <c r="BB1428" s="5">
        <v>103</v>
      </c>
      <c r="BC1428" s="5">
        <v>105</v>
      </c>
      <c r="BD1428" s="5">
        <v>107</v>
      </c>
      <c r="BE1428" s="5">
        <v>107</v>
      </c>
      <c r="BF1428" s="5">
        <v>107</v>
      </c>
      <c r="BG1428" s="5">
        <v>105</v>
      </c>
      <c r="BH1428" s="5">
        <v>98</v>
      </c>
      <c r="BI1428" s="5">
        <v>91</v>
      </c>
      <c r="BJ1428" s="5">
        <v>98</v>
      </c>
      <c r="BK1428" s="5">
        <v>99</v>
      </c>
      <c r="BL1428" s="5">
        <v>100</v>
      </c>
      <c r="BM1428" s="5">
        <v>99</v>
      </c>
      <c r="BN1428" s="5">
        <v>96</v>
      </c>
      <c r="BO1428" s="5">
        <v>101</v>
      </c>
      <c r="BP1428" s="5">
        <v>96</v>
      </c>
      <c r="BQ1428" s="5">
        <v>90</v>
      </c>
      <c r="BR1428" s="5">
        <v>95</v>
      </c>
      <c r="BS1428">
        <v>95</v>
      </c>
      <c r="BT1428">
        <v>98</v>
      </c>
      <c r="BU1428">
        <v>99</v>
      </c>
      <c r="BV1428">
        <v>99</v>
      </c>
      <c r="BW1428">
        <v>99</v>
      </c>
      <c r="BX1428">
        <v>102</v>
      </c>
      <c r="BY1428">
        <v>104</v>
      </c>
      <c r="BZ1428">
        <v>105</v>
      </c>
      <c r="CA1428">
        <v>103</v>
      </c>
      <c r="CB1428">
        <v>102</v>
      </c>
      <c r="CC1428">
        <v>103</v>
      </c>
      <c r="CD1428">
        <v>105</v>
      </c>
      <c r="CE1428">
        <v>105</v>
      </c>
      <c r="CF1428">
        <v>100</v>
      </c>
      <c r="CG1428">
        <v>99</v>
      </c>
      <c r="CH1428">
        <v>93</v>
      </c>
      <c r="CI1428">
        <v>96</v>
      </c>
      <c r="CJ1428">
        <v>103</v>
      </c>
      <c r="CK1428">
        <v>104</v>
      </c>
      <c r="CL1428">
        <v>102</v>
      </c>
      <c r="CM1428">
        <v>97</v>
      </c>
      <c r="CN1428">
        <v>84</v>
      </c>
      <c r="CO1428">
        <v>84</v>
      </c>
      <c r="CP1428">
        <v>92</v>
      </c>
      <c r="CQ1428">
        <v>92</v>
      </c>
      <c r="CR1428">
        <v>93</v>
      </c>
      <c r="CS1428">
        <v>94</v>
      </c>
      <c r="CT1428">
        <v>93</v>
      </c>
      <c r="CU1428">
        <v>94</v>
      </c>
      <c r="CV1428">
        <v>93</v>
      </c>
      <c r="CW1428">
        <v>93</v>
      </c>
      <c r="CX1428" t="s">
        <v>5</v>
      </c>
      <c r="CY1428" t="s">
        <v>8</v>
      </c>
    </row>
    <row r="1429" spans="1:103" x14ac:dyDescent="0.25">
      <c r="A1429" t="s">
        <v>73</v>
      </c>
      <c r="B1429">
        <v>37.2667</v>
      </c>
      <c r="C1429">
        <v>-117.0167</v>
      </c>
      <c r="D1429">
        <v>4022</v>
      </c>
      <c r="E1429" t="s">
        <v>1</v>
      </c>
      <c r="F1429">
        <v>90.3</v>
      </c>
      <c r="G1429">
        <v>1960</v>
      </c>
      <c r="H1429">
        <v>8</v>
      </c>
      <c r="I1429" t="s">
        <v>260</v>
      </c>
      <c r="J1429">
        <v>95</v>
      </c>
      <c r="K1429">
        <v>98</v>
      </c>
      <c r="L1429">
        <v>102</v>
      </c>
      <c r="M1429">
        <v>102</v>
      </c>
      <c r="N1429">
        <v>93</v>
      </c>
      <c r="O1429">
        <v>93</v>
      </c>
      <c r="P1429">
        <v>89</v>
      </c>
      <c r="Q1429">
        <v>85</v>
      </c>
      <c r="R1429">
        <v>86</v>
      </c>
      <c r="S1429">
        <v>91</v>
      </c>
      <c r="T1429">
        <v>96</v>
      </c>
      <c r="U1429">
        <v>100</v>
      </c>
      <c r="V1429">
        <v>102</v>
      </c>
      <c r="W1429">
        <v>105</v>
      </c>
      <c r="X1429">
        <v>102</v>
      </c>
      <c r="Y1429">
        <v>103</v>
      </c>
      <c r="Z1429">
        <v>100</v>
      </c>
      <c r="AA1429">
        <v>98</v>
      </c>
      <c r="AB1429">
        <v>97</v>
      </c>
      <c r="AC1429">
        <v>92</v>
      </c>
      <c r="AD1429">
        <v>98</v>
      </c>
      <c r="AE1429">
        <v>102</v>
      </c>
      <c r="AF1429">
        <v>98</v>
      </c>
      <c r="AG1429">
        <v>98</v>
      </c>
      <c r="AH1429">
        <v>97</v>
      </c>
      <c r="AI1429">
        <v>95</v>
      </c>
      <c r="AJ1429">
        <v>96</v>
      </c>
      <c r="AK1429">
        <v>97</v>
      </c>
      <c r="AL1429">
        <v>96</v>
      </c>
      <c r="AM1429">
        <v>100</v>
      </c>
      <c r="AN1429" s="5">
        <v>100</v>
      </c>
      <c r="AO1429" s="5">
        <v>97</v>
      </c>
      <c r="AP1429" s="5">
        <v>99</v>
      </c>
      <c r="AQ1429" s="5">
        <v>99</v>
      </c>
      <c r="AR1429" s="5">
        <v>98</v>
      </c>
      <c r="AS1429" s="5">
        <v>99</v>
      </c>
      <c r="AT1429" s="5">
        <v>100</v>
      </c>
      <c r="AU1429" s="5">
        <v>102</v>
      </c>
      <c r="AV1429" s="5">
        <v>95</v>
      </c>
      <c r="AW1429" s="5">
        <v>93</v>
      </c>
      <c r="AX1429" s="5">
        <v>94</v>
      </c>
      <c r="AY1429" s="5">
        <v>94</v>
      </c>
      <c r="AZ1429" s="5">
        <v>100</v>
      </c>
      <c r="BA1429" s="5">
        <v>102</v>
      </c>
      <c r="BB1429" s="5">
        <v>106</v>
      </c>
      <c r="BC1429" s="5">
        <v>106</v>
      </c>
      <c r="BD1429" s="5">
        <v>109</v>
      </c>
      <c r="BE1429" s="5">
        <v>110</v>
      </c>
      <c r="BF1429" s="5">
        <v>109</v>
      </c>
      <c r="BG1429" s="5">
        <v>107</v>
      </c>
      <c r="BH1429" s="5">
        <v>101</v>
      </c>
      <c r="BI1429" s="5">
        <v>98</v>
      </c>
      <c r="BJ1429" s="5">
        <v>103</v>
      </c>
      <c r="BK1429" s="5">
        <v>103</v>
      </c>
      <c r="BL1429" s="5">
        <v>103</v>
      </c>
      <c r="BM1429" s="5">
        <v>104</v>
      </c>
      <c r="BN1429" s="5">
        <v>104</v>
      </c>
      <c r="BO1429" s="5">
        <v>102</v>
      </c>
      <c r="BP1429" s="5">
        <v>100</v>
      </c>
      <c r="BQ1429" s="5">
        <v>99</v>
      </c>
      <c r="BR1429" s="5">
        <v>97</v>
      </c>
      <c r="BS1429">
        <v>96</v>
      </c>
      <c r="BT1429">
        <v>100</v>
      </c>
      <c r="BU1429">
        <v>101</v>
      </c>
      <c r="BV1429">
        <v>98</v>
      </c>
      <c r="BW1429">
        <v>99</v>
      </c>
      <c r="BX1429">
        <v>104</v>
      </c>
      <c r="BY1429">
        <v>105</v>
      </c>
      <c r="BZ1429">
        <v>107</v>
      </c>
      <c r="CA1429">
        <v>103</v>
      </c>
      <c r="CB1429">
        <v>102</v>
      </c>
      <c r="CC1429">
        <v>103</v>
      </c>
      <c r="CD1429">
        <v>109</v>
      </c>
      <c r="CE1429">
        <v>105</v>
      </c>
      <c r="CF1429">
        <v>99</v>
      </c>
      <c r="CG1429">
        <v>98</v>
      </c>
      <c r="CH1429">
        <v>95</v>
      </c>
      <c r="CI1429">
        <v>95</v>
      </c>
      <c r="CJ1429">
        <v>102</v>
      </c>
      <c r="CK1429">
        <v>105</v>
      </c>
      <c r="CL1429">
        <v>100</v>
      </c>
      <c r="CM1429">
        <v>100</v>
      </c>
      <c r="CN1429">
        <v>96</v>
      </c>
      <c r="CO1429">
        <v>87</v>
      </c>
      <c r="CP1429">
        <v>88</v>
      </c>
      <c r="CQ1429">
        <v>92</v>
      </c>
      <c r="CR1429">
        <v>90</v>
      </c>
      <c r="CS1429">
        <v>91</v>
      </c>
      <c r="CT1429">
        <v>91</v>
      </c>
      <c r="CU1429">
        <v>94</v>
      </c>
      <c r="CV1429">
        <v>92</v>
      </c>
      <c r="CW1429">
        <v>95</v>
      </c>
      <c r="CX1429" t="s">
        <v>2</v>
      </c>
      <c r="CY1429" t="s">
        <v>74</v>
      </c>
    </row>
    <row r="1430" spans="1:103" x14ac:dyDescent="0.25">
      <c r="A1430" t="s">
        <v>49</v>
      </c>
      <c r="B1430">
        <v>36.1389</v>
      </c>
      <c r="C1430">
        <v>-117.9528</v>
      </c>
      <c r="D1430">
        <v>3825</v>
      </c>
      <c r="E1430" t="s">
        <v>1</v>
      </c>
      <c r="F1430">
        <v>103.6</v>
      </c>
      <c r="G1430">
        <v>1960</v>
      </c>
      <c r="H1430">
        <v>8</v>
      </c>
      <c r="I1430" t="s">
        <v>260</v>
      </c>
      <c r="J1430">
        <v>92</v>
      </c>
      <c r="K1430">
        <v>93</v>
      </c>
      <c r="L1430">
        <v>99</v>
      </c>
      <c r="M1430">
        <v>97</v>
      </c>
      <c r="N1430">
        <v>90</v>
      </c>
      <c r="O1430">
        <v>88</v>
      </c>
      <c r="P1430">
        <v>86</v>
      </c>
      <c r="Q1430">
        <v>86</v>
      </c>
      <c r="R1430">
        <v>83</v>
      </c>
      <c r="S1430">
        <v>88</v>
      </c>
      <c r="T1430">
        <v>93</v>
      </c>
      <c r="U1430">
        <v>96</v>
      </c>
      <c r="V1430">
        <v>98</v>
      </c>
      <c r="W1430">
        <v>98</v>
      </c>
      <c r="X1430">
        <v>97</v>
      </c>
      <c r="Y1430">
        <v>96</v>
      </c>
      <c r="Z1430">
        <v>96</v>
      </c>
      <c r="AA1430">
        <v>93</v>
      </c>
      <c r="AB1430">
        <v>92</v>
      </c>
      <c r="AC1430">
        <v>95</v>
      </c>
      <c r="AD1430">
        <v>93</v>
      </c>
      <c r="AE1430">
        <v>94</v>
      </c>
      <c r="AF1430">
        <v>95</v>
      </c>
      <c r="AG1430">
        <v>96</v>
      </c>
      <c r="AH1430">
        <v>92</v>
      </c>
      <c r="AI1430">
        <v>94</v>
      </c>
      <c r="AJ1430">
        <v>92</v>
      </c>
      <c r="AK1430">
        <v>95</v>
      </c>
      <c r="AL1430">
        <v>95</v>
      </c>
      <c r="AM1430">
        <v>96</v>
      </c>
      <c r="AN1430" s="5">
        <v>97</v>
      </c>
      <c r="AO1430" s="5">
        <v>92</v>
      </c>
      <c r="AP1430" s="5">
        <v>93</v>
      </c>
      <c r="AQ1430" s="5">
        <v>93</v>
      </c>
      <c r="AR1430" s="5">
        <v>93</v>
      </c>
      <c r="AS1430" s="5">
        <v>93</v>
      </c>
      <c r="AT1430" s="5">
        <v>96</v>
      </c>
      <c r="AU1430" s="5">
        <v>95</v>
      </c>
      <c r="AV1430" s="5">
        <v>90</v>
      </c>
      <c r="AW1430" s="5">
        <v>86</v>
      </c>
      <c r="AX1430" s="5">
        <v>91</v>
      </c>
      <c r="AY1430" s="5">
        <v>89</v>
      </c>
      <c r="AZ1430" s="5">
        <v>95</v>
      </c>
      <c r="BA1430" s="5">
        <v>98</v>
      </c>
      <c r="BB1430" s="5">
        <v>102</v>
      </c>
      <c r="BC1430" s="5">
        <v>104</v>
      </c>
      <c r="BD1430" s="5">
        <v>103</v>
      </c>
      <c r="BE1430" s="5">
        <v>106</v>
      </c>
      <c r="BF1430" s="5">
        <v>103</v>
      </c>
      <c r="BG1430" s="5">
        <v>102</v>
      </c>
      <c r="BH1430" s="5">
        <v>94</v>
      </c>
      <c r="BI1430" s="5">
        <v>92</v>
      </c>
      <c r="BJ1430" s="5">
        <v>96</v>
      </c>
      <c r="BK1430" s="5">
        <v>98</v>
      </c>
      <c r="BL1430" s="5">
        <v>98</v>
      </c>
      <c r="BM1430" s="5">
        <v>97</v>
      </c>
      <c r="BN1430" s="5">
        <v>97</v>
      </c>
      <c r="BO1430" s="5">
        <v>97</v>
      </c>
      <c r="BP1430" s="5">
        <v>92</v>
      </c>
      <c r="BQ1430" s="5">
        <v>92</v>
      </c>
      <c r="BR1430" s="5">
        <v>93</v>
      </c>
      <c r="BS1430">
        <v>92</v>
      </c>
      <c r="BT1430">
        <v>97</v>
      </c>
      <c r="BU1430">
        <v>96</v>
      </c>
      <c r="BV1430">
        <v>94</v>
      </c>
      <c r="BW1430">
        <v>94</v>
      </c>
      <c r="BX1430">
        <v>98</v>
      </c>
      <c r="BY1430">
        <v>100</v>
      </c>
      <c r="BZ1430">
        <v>100</v>
      </c>
      <c r="CA1430">
        <v>98</v>
      </c>
      <c r="CB1430">
        <v>96</v>
      </c>
      <c r="CC1430">
        <v>97</v>
      </c>
      <c r="CD1430">
        <v>102</v>
      </c>
      <c r="CE1430">
        <v>102</v>
      </c>
      <c r="CF1430">
        <v>98</v>
      </c>
      <c r="CG1430">
        <v>96</v>
      </c>
      <c r="CH1430">
        <v>88</v>
      </c>
      <c r="CI1430">
        <v>94</v>
      </c>
      <c r="CJ1430">
        <v>97</v>
      </c>
      <c r="CK1430">
        <v>100</v>
      </c>
      <c r="CL1430">
        <v>98</v>
      </c>
      <c r="CM1430">
        <v>96</v>
      </c>
      <c r="CN1430">
        <v>86</v>
      </c>
      <c r="CO1430">
        <v>82</v>
      </c>
      <c r="CP1430">
        <v>88</v>
      </c>
      <c r="CQ1430">
        <v>85</v>
      </c>
      <c r="CR1430">
        <v>90</v>
      </c>
      <c r="CS1430">
        <v>86</v>
      </c>
      <c r="CT1430">
        <v>88</v>
      </c>
      <c r="CU1430">
        <v>90</v>
      </c>
      <c r="CV1430">
        <v>91</v>
      </c>
      <c r="CW1430">
        <v>90</v>
      </c>
      <c r="CX1430" t="s">
        <v>5</v>
      </c>
      <c r="CY1430" t="s">
        <v>50</v>
      </c>
    </row>
    <row r="1431" spans="1:103" x14ac:dyDescent="0.25">
      <c r="A1431" t="s">
        <v>61</v>
      </c>
      <c r="B1431">
        <v>35.369199999999999</v>
      </c>
      <c r="C1431">
        <v>-117.6525</v>
      </c>
      <c r="D1431">
        <v>3570</v>
      </c>
      <c r="E1431" t="s">
        <v>1</v>
      </c>
      <c r="F1431">
        <v>140.5</v>
      </c>
      <c r="G1431">
        <v>1960</v>
      </c>
      <c r="H1431">
        <v>8</v>
      </c>
      <c r="I1431" t="s">
        <v>260</v>
      </c>
      <c r="J1431">
        <v>98</v>
      </c>
      <c r="K1431">
        <v>98</v>
      </c>
      <c r="L1431">
        <v>104</v>
      </c>
      <c r="M1431">
        <v>102</v>
      </c>
      <c r="N1431">
        <v>99</v>
      </c>
      <c r="O1431">
        <v>94</v>
      </c>
      <c r="P1431">
        <v>90</v>
      </c>
      <c r="Q1431">
        <v>87</v>
      </c>
      <c r="R1431">
        <v>88</v>
      </c>
      <c r="S1431">
        <v>92</v>
      </c>
      <c r="T1431">
        <v>97</v>
      </c>
      <c r="U1431">
        <v>102</v>
      </c>
      <c r="V1431">
        <v>104</v>
      </c>
      <c r="W1431">
        <v>104</v>
      </c>
      <c r="X1431">
        <v>100</v>
      </c>
      <c r="Y1431">
        <v>102</v>
      </c>
      <c r="Z1431">
        <v>97</v>
      </c>
      <c r="AA1431">
        <v>98</v>
      </c>
      <c r="AB1431">
        <v>95</v>
      </c>
      <c r="AC1431">
        <v>101</v>
      </c>
      <c r="AD1431">
        <v>101</v>
      </c>
      <c r="AE1431">
        <v>101</v>
      </c>
      <c r="AF1431">
        <v>101</v>
      </c>
      <c r="AG1431">
        <v>98</v>
      </c>
      <c r="AH1431">
        <v>95</v>
      </c>
      <c r="AI1431">
        <v>97</v>
      </c>
      <c r="AJ1431">
        <v>99</v>
      </c>
      <c r="AK1431">
        <v>95</v>
      </c>
      <c r="AL1431">
        <v>94</v>
      </c>
      <c r="AM1431">
        <v>99</v>
      </c>
      <c r="AN1431" s="5">
        <v>100</v>
      </c>
      <c r="AO1431" s="5">
        <v>94</v>
      </c>
      <c r="AP1431" s="5">
        <v>97</v>
      </c>
      <c r="AQ1431" s="5">
        <v>99</v>
      </c>
      <c r="AR1431" s="5">
        <v>98</v>
      </c>
      <c r="AS1431" s="5">
        <v>99</v>
      </c>
      <c r="AT1431" s="5">
        <v>93</v>
      </c>
      <c r="AU1431" s="5">
        <v>106</v>
      </c>
      <c r="AV1431" s="5">
        <v>96</v>
      </c>
      <c r="AW1431" s="5">
        <v>94</v>
      </c>
      <c r="AX1431" s="5">
        <v>94</v>
      </c>
      <c r="AY1431" s="5">
        <v>95</v>
      </c>
      <c r="AZ1431" s="5">
        <v>100</v>
      </c>
      <c r="BA1431" s="5">
        <v>102</v>
      </c>
      <c r="BB1431" s="5">
        <v>105</v>
      </c>
      <c r="BC1431" s="5">
        <v>106</v>
      </c>
      <c r="BD1431" s="5">
        <v>111</v>
      </c>
      <c r="BE1431" s="5">
        <v>109</v>
      </c>
      <c r="BF1431" s="5">
        <v>110</v>
      </c>
      <c r="BG1431" s="5">
        <v>108</v>
      </c>
      <c r="BH1431" s="5">
        <v>106</v>
      </c>
      <c r="BI1431" s="5">
        <v>102</v>
      </c>
      <c r="BJ1431" s="5">
        <v>101</v>
      </c>
      <c r="BK1431" s="5">
        <v>105</v>
      </c>
      <c r="BL1431" s="5">
        <v>103</v>
      </c>
      <c r="BM1431" s="5">
        <v>103</v>
      </c>
      <c r="BN1431" s="5">
        <v>100</v>
      </c>
      <c r="BO1431" s="5">
        <v>100</v>
      </c>
      <c r="BP1431" s="5">
        <v>102</v>
      </c>
      <c r="BQ1431" s="5">
        <v>97</v>
      </c>
      <c r="BR1431" s="5">
        <v>97</v>
      </c>
      <c r="BS1431">
        <v>96</v>
      </c>
      <c r="BT1431">
        <v>99</v>
      </c>
      <c r="BU1431">
        <v>99</v>
      </c>
      <c r="BV1431">
        <v>99</v>
      </c>
      <c r="BW1431">
        <v>100</v>
      </c>
      <c r="BX1431">
        <v>101</v>
      </c>
      <c r="BY1431">
        <v>105</v>
      </c>
      <c r="BZ1431">
        <v>105</v>
      </c>
      <c r="CA1431">
        <v>103</v>
      </c>
      <c r="CB1431">
        <v>101</v>
      </c>
      <c r="CC1431">
        <v>102</v>
      </c>
      <c r="CD1431">
        <v>107</v>
      </c>
      <c r="CE1431">
        <v>102</v>
      </c>
      <c r="CF1431">
        <v>98</v>
      </c>
      <c r="CG1431">
        <v>97</v>
      </c>
      <c r="CH1431">
        <v>95</v>
      </c>
      <c r="CI1431">
        <v>96</v>
      </c>
      <c r="CJ1431">
        <v>103</v>
      </c>
      <c r="CK1431">
        <v>103</v>
      </c>
      <c r="CL1431">
        <v>103</v>
      </c>
      <c r="CM1431">
        <v>99</v>
      </c>
      <c r="CN1431">
        <v>92</v>
      </c>
      <c r="CO1431">
        <v>92</v>
      </c>
      <c r="CP1431">
        <v>93</v>
      </c>
      <c r="CQ1431">
        <v>92</v>
      </c>
      <c r="CR1431">
        <v>91</v>
      </c>
      <c r="CS1431">
        <v>92</v>
      </c>
      <c r="CT1431">
        <v>94</v>
      </c>
      <c r="CU1431">
        <v>94</v>
      </c>
      <c r="CV1431">
        <v>95</v>
      </c>
      <c r="CW1431">
        <v>96</v>
      </c>
      <c r="CX1431" t="s">
        <v>5</v>
      </c>
      <c r="CY1431" t="s">
        <v>62</v>
      </c>
    </row>
    <row r="1432" spans="1:103" x14ac:dyDescent="0.25">
      <c r="A1432" t="s">
        <v>31</v>
      </c>
      <c r="B1432">
        <v>35.466099999999997</v>
      </c>
      <c r="C1432">
        <v>-114.9217</v>
      </c>
      <c r="D1432">
        <v>3540</v>
      </c>
      <c r="E1432" t="s">
        <v>1</v>
      </c>
      <c r="F1432">
        <v>207</v>
      </c>
      <c r="G1432">
        <v>1960</v>
      </c>
      <c r="H1432">
        <v>8</v>
      </c>
      <c r="I1432" t="s">
        <v>260</v>
      </c>
      <c r="J1432">
        <v>97</v>
      </c>
      <c r="K1432">
        <v>98</v>
      </c>
      <c r="L1432">
        <v>98</v>
      </c>
      <c r="M1432">
        <v>95</v>
      </c>
      <c r="N1432">
        <v>94</v>
      </c>
      <c r="O1432">
        <v>96</v>
      </c>
      <c r="P1432">
        <v>94</v>
      </c>
      <c r="Q1432">
        <v>93</v>
      </c>
      <c r="R1432">
        <v>88</v>
      </c>
      <c r="S1432">
        <v>90</v>
      </c>
      <c r="T1432">
        <v>96</v>
      </c>
      <c r="U1432">
        <v>97</v>
      </c>
      <c r="V1432">
        <v>101</v>
      </c>
      <c r="W1432">
        <v>100</v>
      </c>
      <c r="X1432">
        <v>100</v>
      </c>
      <c r="Y1432">
        <v>98</v>
      </c>
      <c r="Z1432">
        <v>99</v>
      </c>
      <c r="AA1432">
        <v>98</v>
      </c>
      <c r="AB1432">
        <v>98</v>
      </c>
      <c r="AC1432">
        <v>99</v>
      </c>
      <c r="AD1432">
        <v>100</v>
      </c>
      <c r="AE1432">
        <v>102</v>
      </c>
      <c r="AF1432">
        <v>102</v>
      </c>
      <c r="AG1432">
        <v>101</v>
      </c>
      <c r="AJ1432">
        <v>99</v>
      </c>
      <c r="AK1432">
        <v>99</v>
      </c>
      <c r="AL1432">
        <v>98</v>
      </c>
      <c r="AM1432">
        <v>101</v>
      </c>
      <c r="AN1432" s="5">
        <v>100</v>
      </c>
      <c r="AO1432" s="5">
        <v>100</v>
      </c>
      <c r="AP1432" s="5">
        <v>99</v>
      </c>
      <c r="AQ1432" s="5">
        <v>96</v>
      </c>
      <c r="AR1432" s="5">
        <v>95</v>
      </c>
      <c r="AS1432" s="5">
        <v>98</v>
      </c>
      <c r="AT1432" s="5">
        <v>98</v>
      </c>
      <c r="AU1432" s="5">
        <v>97</v>
      </c>
      <c r="AV1432" s="5">
        <v>98</v>
      </c>
      <c r="AW1432" s="5">
        <v>96</v>
      </c>
      <c r="AX1432" s="5">
        <v>95</v>
      </c>
      <c r="AY1432" s="5">
        <v>98</v>
      </c>
      <c r="AZ1432" s="5">
        <v>101</v>
      </c>
      <c r="BA1432" s="5">
        <v>103</v>
      </c>
      <c r="BB1432" s="5">
        <v>105</v>
      </c>
      <c r="BC1432" s="5">
        <v>108</v>
      </c>
      <c r="BD1432" s="5">
        <v>107</v>
      </c>
      <c r="BE1432" s="5">
        <v>106</v>
      </c>
      <c r="BF1432" s="5">
        <v>102</v>
      </c>
      <c r="BG1432" s="5">
        <v>103</v>
      </c>
      <c r="BH1432" s="5">
        <v>103</v>
      </c>
      <c r="BI1432" s="5">
        <v>99</v>
      </c>
      <c r="BJ1432" s="5">
        <v>99</v>
      </c>
      <c r="BK1432" s="5">
        <v>100</v>
      </c>
      <c r="BL1432" s="5">
        <v>103</v>
      </c>
      <c r="BM1432" s="5">
        <v>103</v>
      </c>
      <c r="BN1432" s="5">
        <v>102</v>
      </c>
      <c r="BO1432" s="5">
        <v>101</v>
      </c>
      <c r="BP1432" s="5">
        <v>100</v>
      </c>
      <c r="BQ1432" s="5">
        <v>99</v>
      </c>
      <c r="BR1432" s="5">
        <v>101</v>
      </c>
      <c r="BS1432">
        <v>102</v>
      </c>
      <c r="BT1432">
        <v>103</v>
      </c>
      <c r="BU1432">
        <v>102</v>
      </c>
      <c r="BV1432">
        <v>101</v>
      </c>
      <c r="BW1432">
        <v>99</v>
      </c>
      <c r="BX1432">
        <v>101</v>
      </c>
      <c r="BY1432">
        <v>103</v>
      </c>
      <c r="BZ1432">
        <v>101</v>
      </c>
      <c r="CA1432">
        <v>102</v>
      </c>
      <c r="CB1432">
        <v>101</v>
      </c>
      <c r="CC1432">
        <v>100</v>
      </c>
      <c r="CD1432">
        <v>104</v>
      </c>
      <c r="CE1432">
        <v>105</v>
      </c>
      <c r="CF1432">
        <v>104</v>
      </c>
      <c r="CG1432">
        <v>99</v>
      </c>
      <c r="CH1432">
        <v>97</v>
      </c>
      <c r="CI1432">
        <v>92</v>
      </c>
      <c r="CJ1432">
        <v>99</v>
      </c>
      <c r="CK1432">
        <v>101</v>
      </c>
      <c r="CN1432">
        <v>100</v>
      </c>
      <c r="CO1432">
        <v>89</v>
      </c>
      <c r="CP1432">
        <v>89</v>
      </c>
      <c r="CQ1432">
        <v>90</v>
      </c>
      <c r="CR1432">
        <v>91</v>
      </c>
      <c r="CS1432">
        <v>92</v>
      </c>
      <c r="CT1432">
        <v>93</v>
      </c>
      <c r="CU1432">
        <v>96</v>
      </c>
      <c r="CV1432">
        <v>97</v>
      </c>
      <c r="CW1432">
        <v>97</v>
      </c>
      <c r="CX1432" t="s">
        <v>2</v>
      </c>
      <c r="CY1432" t="s">
        <v>32</v>
      </c>
    </row>
    <row r="1433" spans="1:103" x14ac:dyDescent="0.25">
      <c r="A1433" t="s">
        <v>43</v>
      </c>
      <c r="B1433">
        <v>36.916699999999999</v>
      </c>
      <c r="C1433">
        <v>-116.75</v>
      </c>
      <c r="D1433">
        <v>3304</v>
      </c>
      <c r="E1433" t="s">
        <v>1</v>
      </c>
      <c r="F1433">
        <v>51.5</v>
      </c>
      <c r="G1433">
        <v>1960</v>
      </c>
      <c r="H1433">
        <v>8</v>
      </c>
      <c r="I1433" t="s">
        <v>260</v>
      </c>
      <c r="J1433">
        <v>109</v>
      </c>
      <c r="K1433">
        <v>101</v>
      </c>
      <c r="L1433">
        <v>105</v>
      </c>
      <c r="M1433">
        <v>105</v>
      </c>
      <c r="N1433">
        <v>99</v>
      </c>
      <c r="O1433">
        <v>95</v>
      </c>
      <c r="P1433">
        <v>93</v>
      </c>
      <c r="Q1433">
        <v>90</v>
      </c>
      <c r="R1433">
        <v>88</v>
      </c>
      <c r="S1433">
        <v>90</v>
      </c>
      <c r="T1433">
        <v>92</v>
      </c>
      <c r="U1433">
        <v>96</v>
      </c>
      <c r="V1433">
        <v>105</v>
      </c>
      <c r="W1433">
        <v>103</v>
      </c>
      <c r="X1433">
        <v>102</v>
      </c>
      <c r="Y1433">
        <v>102</v>
      </c>
      <c r="Z1433">
        <v>101</v>
      </c>
      <c r="AA1433">
        <v>103</v>
      </c>
      <c r="AB1433">
        <v>97</v>
      </c>
      <c r="AC1433">
        <v>98</v>
      </c>
      <c r="AD1433">
        <v>98</v>
      </c>
      <c r="AE1433">
        <v>100</v>
      </c>
      <c r="AF1433">
        <v>102</v>
      </c>
      <c r="AG1433">
        <v>102</v>
      </c>
      <c r="AH1433">
        <v>100</v>
      </c>
      <c r="AI1433">
        <v>97</v>
      </c>
      <c r="AJ1433">
        <v>96</v>
      </c>
      <c r="AK1433">
        <v>97</v>
      </c>
      <c r="AL1433">
        <v>98</v>
      </c>
      <c r="AM1433">
        <v>100</v>
      </c>
      <c r="AN1433" s="5">
        <v>100</v>
      </c>
      <c r="AO1433" s="5">
        <v>98</v>
      </c>
      <c r="AP1433" s="5">
        <v>100</v>
      </c>
      <c r="AQ1433" s="5">
        <v>101</v>
      </c>
      <c r="AR1433" s="5">
        <v>100</v>
      </c>
      <c r="AS1433" s="5">
        <v>100</v>
      </c>
      <c r="AT1433" s="5">
        <v>102</v>
      </c>
      <c r="AU1433" s="5">
        <v>106</v>
      </c>
      <c r="AV1433" s="5">
        <v>103</v>
      </c>
      <c r="AW1433" s="5">
        <v>95</v>
      </c>
      <c r="AX1433" s="5">
        <v>96</v>
      </c>
      <c r="AY1433" s="5">
        <v>97</v>
      </c>
      <c r="AZ1433" s="5">
        <v>100</v>
      </c>
      <c r="BA1433" s="5">
        <v>104</v>
      </c>
      <c r="BB1433" s="5">
        <v>105</v>
      </c>
      <c r="BC1433" s="5">
        <v>107</v>
      </c>
      <c r="BD1433" s="5">
        <v>110</v>
      </c>
      <c r="BE1433" s="5">
        <v>114</v>
      </c>
      <c r="BF1433" s="5">
        <v>110</v>
      </c>
      <c r="BG1433" s="5">
        <v>110</v>
      </c>
      <c r="BH1433" s="5">
        <v>110</v>
      </c>
      <c r="BI1433" s="5">
        <v>104</v>
      </c>
      <c r="BJ1433" s="5">
        <v>102</v>
      </c>
      <c r="BK1433" s="5">
        <v>104</v>
      </c>
      <c r="BL1433" s="5">
        <v>105</v>
      </c>
      <c r="BM1433" s="5">
        <v>105</v>
      </c>
      <c r="BN1433" s="5">
        <v>104</v>
      </c>
      <c r="BO1433" s="5">
        <v>104</v>
      </c>
      <c r="BP1433" s="5">
        <v>104</v>
      </c>
      <c r="BQ1433" s="5">
        <v>101</v>
      </c>
      <c r="BR1433" s="5">
        <v>98</v>
      </c>
      <c r="BS1433">
        <v>98</v>
      </c>
      <c r="BT1433">
        <v>100</v>
      </c>
      <c r="BU1433">
        <v>102</v>
      </c>
      <c r="BV1433">
        <v>101</v>
      </c>
      <c r="BW1433">
        <v>100</v>
      </c>
      <c r="BX1433">
        <v>105</v>
      </c>
      <c r="BY1433">
        <v>106</v>
      </c>
      <c r="BZ1433">
        <v>108</v>
      </c>
      <c r="CA1433">
        <v>104</v>
      </c>
      <c r="CB1433">
        <v>102</v>
      </c>
      <c r="CC1433">
        <v>105</v>
      </c>
      <c r="CD1433">
        <v>108</v>
      </c>
      <c r="CE1433">
        <v>106</v>
      </c>
      <c r="CF1433">
        <v>104</v>
      </c>
      <c r="CG1433">
        <v>100</v>
      </c>
      <c r="CH1433">
        <v>98</v>
      </c>
      <c r="CI1433">
        <v>96</v>
      </c>
      <c r="CJ1433">
        <v>104</v>
      </c>
      <c r="CK1433">
        <v>105</v>
      </c>
      <c r="CL1433">
        <v>105</v>
      </c>
      <c r="CM1433">
        <v>102</v>
      </c>
      <c r="CN1433">
        <v>100</v>
      </c>
      <c r="CO1433">
        <v>94</v>
      </c>
      <c r="CP1433">
        <v>89</v>
      </c>
      <c r="CQ1433">
        <v>93</v>
      </c>
      <c r="CR1433">
        <v>96</v>
      </c>
      <c r="CS1433">
        <v>94</v>
      </c>
      <c r="CT1433">
        <v>95</v>
      </c>
      <c r="CU1433">
        <v>97</v>
      </c>
      <c r="CV1433">
        <v>97</v>
      </c>
      <c r="CW1433">
        <v>97</v>
      </c>
      <c r="CX1433" t="s">
        <v>2</v>
      </c>
      <c r="CY1433" t="s">
        <v>44</v>
      </c>
    </row>
    <row r="1434" spans="1:103" x14ac:dyDescent="0.25">
      <c r="A1434" t="s">
        <v>33</v>
      </c>
      <c r="B1434">
        <v>36.583300000000001</v>
      </c>
      <c r="C1434">
        <v>-115.66670000000001</v>
      </c>
      <c r="D1434">
        <v>3136</v>
      </c>
      <c r="E1434" t="s">
        <v>1</v>
      </c>
      <c r="F1434">
        <v>108</v>
      </c>
      <c r="G1434">
        <v>1960</v>
      </c>
      <c r="H1434">
        <v>8</v>
      </c>
      <c r="I1434" t="s">
        <v>260</v>
      </c>
      <c r="J1434">
        <v>104</v>
      </c>
      <c r="K1434">
        <v>105</v>
      </c>
      <c r="L1434">
        <v>109</v>
      </c>
      <c r="M1434">
        <v>100</v>
      </c>
      <c r="N1434">
        <v>95</v>
      </c>
      <c r="O1434">
        <v>90</v>
      </c>
      <c r="P1434">
        <v>96</v>
      </c>
      <c r="Q1434">
        <v>92</v>
      </c>
      <c r="R1434">
        <v>94</v>
      </c>
      <c r="S1434">
        <v>98</v>
      </c>
      <c r="T1434">
        <v>102</v>
      </c>
      <c r="U1434">
        <v>105</v>
      </c>
      <c r="V1434">
        <v>106</v>
      </c>
      <c r="W1434">
        <v>107</v>
      </c>
      <c r="X1434">
        <v>106</v>
      </c>
      <c r="Y1434">
        <v>107</v>
      </c>
      <c r="Z1434">
        <v>103</v>
      </c>
      <c r="AA1434">
        <v>105</v>
      </c>
      <c r="AB1434">
        <v>104</v>
      </c>
      <c r="AC1434">
        <v>104</v>
      </c>
      <c r="AD1434">
        <v>102</v>
      </c>
      <c r="AE1434">
        <v>107</v>
      </c>
      <c r="AF1434">
        <v>105</v>
      </c>
      <c r="AG1434">
        <v>105</v>
      </c>
      <c r="AH1434">
        <v>103</v>
      </c>
      <c r="AI1434">
        <v>103</v>
      </c>
      <c r="AJ1434">
        <v>105</v>
      </c>
      <c r="AK1434">
        <v>105</v>
      </c>
      <c r="AL1434">
        <v>102</v>
      </c>
      <c r="AM1434">
        <v>105</v>
      </c>
      <c r="AN1434" s="5">
        <v>107</v>
      </c>
      <c r="AO1434" s="5">
        <v>105</v>
      </c>
      <c r="AP1434" s="5">
        <v>103</v>
      </c>
      <c r="AQ1434" s="5">
        <v>105</v>
      </c>
      <c r="AR1434" s="5">
        <v>104</v>
      </c>
      <c r="AS1434" s="5">
        <v>104</v>
      </c>
      <c r="AT1434" s="5">
        <v>107</v>
      </c>
      <c r="AU1434" s="5">
        <v>106</v>
      </c>
      <c r="AV1434" s="5">
        <v>101</v>
      </c>
      <c r="AW1434" s="5">
        <v>99</v>
      </c>
      <c r="AX1434" s="5">
        <v>103</v>
      </c>
      <c r="AY1434" s="5">
        <v>105</v>
      </c>
      <c r="AZ1434" s="5">
        <v>107</v>
      </c>
      <c r="BA1434" s="5">
        <v>109</v>
      </c>
      <c r="BB1434" s="5">
        <v>113</v>
      </c>
      <c r="BC1434" s="5">
        <v>112</v>
      </c>
      <c r="BD1434" s="5">
        <v>112</v>
      </c>
      <c r="BE1434" s="5">
        <v>115</v>
      </c>
      <c r="BF1434" s="5">
        <v>113</v>
      </c>
      <c r="BG1434" s="5">
        <v>112</v>
      </c>
      <c r="BH1434" s="5">
        <v>108</v>
      </c>
      <c r="BI1434" s="5">
        <v>102</v>
      </c>
      <c r="BJ1434" s="5">
        <v>105</v>
      </c>
      <c r="BK1434" s="5">
        <v>110</v>
      </c>
      <c r="BL1434" s="5">
        <v>109</v>
      </c>
      <c r="BM1434" s="5">
        <v>110</v>
      </c>
      <c r="BN1434" s="5">
        <v>108</v>
      </c>
      <c r="BO1434" s="5">
        <v>105</v>
      </c>
      <c r="BP1434" s="5">
        <v>104</v>
      </c>
      <c r="BQ1434" s="5">
        <v>97</v>
      </c>
      <c r="BR1434" s="5">
        <v>101</v>
      </c>
      <c r="BS1434">
        <v>104</v>
      </c>
      <c r="BT1434">
        <v>106</v>
      </c>
      <c r="BU1434">
        <v>107</v>
      </c>
      <c r="BV1434">
        <v>106</v>
      </c>
      <c r="BW1434">
        <v>107</v>
      </c>
      <c r="BX1434">
        <v>109</v>
      </c>
      <c r="BY1434">
        <v>109</v>
      </c>
      <c r="BZ1434">
        <v>111</v>
      </c>
      <c r="CA1434">
        <v>104</v>
      </c>
      <c r="CB1434">
        <v>104</v>
      </c>
      <c r="CC1434">
        <v>110</v>
      </c>
      <c r="CD1434">
        <v>111</v>
      </c>
      <c r="CE1434">
        <v>112</v>
      </c>
      <c r="CF1434">
        <v>107</v>
      </c>
      <c r="CG1434">
        <v>105</v>
      </c>
      <c r="CH1434">
        <v>100</v>
      </c>
      <c r="CI1434">
        <v>98</v>
      </c>
      <c r="CJ1434">
        <v>105</v>
      </c>
      <c r="CK1434">
        <v>108</v>
      </c>
      <c r="CL1434">
        <v>105</v>
      </c>
      <c r="CM1434">
        <v>98</v>
      </c>
      <c r="CN1434">
        <v>97</v>
      </c>
      <c r="CO1434">
        <v>92</v>
      </c>
      <c r="CP1434">
        <v>98</v>
      </c>
      <c r="CQ1434">
        <v>97</v>
      </c>
      <c r="CR1434">
        <v>100</v>
      </c>
      <c r="CS1434">
        <v>98</v>
      </c>
      <c r="CT1434">
        <v>97</v>
      </c>
      <c r="CU1434">
        <v>99</v>
      </c>
      <c r="CV1434">
        <v>102</v>
      </c>
      <c r="CW1434">
        <v>101</v>
      </c>
      <c r="CX1434" t="s">
        <v>2</v>
      </c>
      <c r="CY1434" t="s">
        <v>34</v>
      </c>
    </row>
    <row r="1435" spans="1:103" x14ac:dyDescent="0.25">
      <c r="A1435" t="s">
        <v>95</v>
      </c>
      <c r="B1435">
        <v>34.450000000000003</v>
      </c>
      <c r="C1435">
        <v>-116.95</v>
      </c>
      <c r="D1435">
        <v>2963</v>
      </c>
      <c r="E1435" t="s">
        <v>1</v>
      </c>
      <c r="F1435">
        <v>223.7</v>
      </c>
      <c r="G1435">
        <v>1960</v>
      </c>
      <c r="H1435">
        <v>8</v>
      </c>
      <c r="I1435" t="s">
        <v>260</v>
      </c>
      <c r="J1435">
        <v>102</v>
      </c>
      <c r="K1435">
        <v>103</v>
      </c>
      <c r="L1435">
        <v>100</v>
      </c>
      <c r="M1435">
        <v>101</v>
      </c>
      <c r="N1435">
        <v>97</v>
      </c>
      <c r="O1435">
        <v>97</v>
      </c>
      <c r="P1435">
        <v>93</v>
      </c>
      <c r="Q1435">
        <v>90</v>
      </c>
      <c r="R1435">
        <v>90</v>
      </c>
      <c r="S1435">
        <v>95</v>
      </c>
      <c r="T1435">
        <v>99</v>
      </c>
      <c r="U1435">
        <v>103</v>
      </c>
      <c r="V1435">
        <v>106</v>
      </c>
      <c r="W1435">
        <v>103</v>
      </c>
      <c r="X1435">
        <v>104</v>
      </c>
      <c r="Y1435">
        <v>104</v>
      </c>
      <c r="Z1435">
        <v>97</v>
      </c>
      <c r="AA1435">
        <v>102</v>
      </c>
      <c r="AB1435">
        <v>99</v>
      </c>
      <c r="AC1435">
        <v>101</v>
      </c>
      <c r="AD1435">
        <v>104</v>
      </c>
      <c r="AE1435">
        <v>104</v>
      </c>
      <c r="AF1435">
        <v>101</v>
      </c>
      <c r="AG1435">
        <v>101</v>
      </c>
      <c r="AH1435">
        <v>95</v>
      </c>
      <c r="AI1435">
        <v>100</v>
      </c>
      <c r="AJ1435">
        <v>102</v>
      </c>
      <c r="AK1435">
        <v>99</v>
      </c>
      <c r="AL1435">
        <v>99</v>
      </c>
      <c r="AM1435">
        <v>103</v>
      </c>
      <c r="AN1435" s="5">
        <v>102</v>
      </c>
      <c r="AO1435" s="5">
        <v>98</v>
      </c>
      <c r="AP1435" s="5">
        <v>99</v>
      </c>
      <c r="AQ1435" s="5">
        <v>102</v>
      </c>
      <c r="AR1435" s="5">
        <v>101</v>
      </c>
      <c r="AS1435" s="5">
        <v>101</v>
      </c>
      <c r="AT1435" s="5">
        <v>104</v>
      </c>
      <c r="AU1435" s="5">
        <v>103</v>
      </c>
      <c r="AV1435" s="5">
        <v>99</v>
      </c>
      <c r="AW1435" s="5">
        <v>95</v>
      </c>
      <c r="AX1435" s="5">
        <v>96</v>
      </c>
      <c r="AY1435" s="5">
        <v>99</v>
      </c>
      <c r="AZ1435" s="5">
        <v>104</v>
      </c>
      <c r="BA1435" s="5">
        <v>105</v>
      </c>
      <c r="BB1435" s="5">
        <v>109</v>
      </c>
      <c r="BC1435" s="5">
        <v>110</v>
      </c>
      <c r="BD1435" s="5">
        <v>111</v>
      </c>
      <c r="BE1435" s="5">
        <v>113</v>
      </c>
      <c r="BF1435" s="5">
        <v>110</v>
      </c>
      <c r="BG1435" s="5">
        <v>109</v>
      </c>
      <c r="BH1435" s="5">
        <v>103</v>
      </c>
      <c r="BI1435" s="5">
        <v>95</v>
      </c>
      <c r="BJ1435" s="5">
        <v>102</v>
      </c>
      <c r="BK1435" s="5">
        <v>107</v>
      </c>
      <c r="BL1435" s="5">
        <v>103</v>
      </c>
      <c r="BM1435" s="5">
        <v>104</v>
      </c>
      <c r="BN1435" s="5">
        <v>102</v>
      </c>
      <c r="BO1435" s="5">
        <v>103</v>
      </c>
      <c r="BP1435" s="5">
        <v>101</v>
      </c>
      <c r="BQ1435" s="5">
        <v>100</v>
      </c>
      <c r="BR1435" s="5">
        <v>102</v>
      </c>
      <c r="BS1435">
        <v>102</v>
      </c>
      <c r="BT1435">
        <v>104</v>
      </c>
      <c r="BU1435">
        <v>103</v>
      </c>
      <c r="BV1435">
        <v>102</v>
      </c>
      <c r="BW1435">
        <v>103</v>
      </c>
      <c r="BX1435">
        <v>105</v>
      </c>
      <c r="BY1435">
        <v>107</v>
      </c>
      <c r="BZ1435">
        <v>107</v>
      </c>
      <c r="CA1435">
        <v>104</v>
      </c>
      <c r="CB1435">
        <v>101</v>
      </c>
      <c r="CC1435">
        <v>104</v>
      </c>
      <c r="CD1435">
        <v>109</v>
      </c>
      <c r="CE1435">
        <v>106</v>
      </c>
      <c r="CF1435">
        <v>102</v>
      </c>
      <c r="CG1435">
        <v>102</v>
      </c>
      <c r="CH1435">
        <v>99</v>
      </c>
      <c r="CI1435">
        <v>100</v>
      </c>
      <c r="CJ1435">
        <v>104</v>
      </c>
      <c r="CK1435">
        <v>107</v>
      </c>
      <c r="CL1435">
        <v>105</v>
      </c>
      <c r="CM1435">
        <v>98</v>
      </c>
      <c r="CN1435">
        <v>92</v>
      </c>
      <c r="CO1435">
        <v>91</v>
      </c>
      <c r="CP1435">
        <v>92</v>
      </c>
      <c r="CQ1435">
        <v>95</v>
      </c>
      <c r="CR1435">
        <v>96</v>
      </c>
      <c r="CS1435">
        <v>97</v>
      </c>
      <c r="CT1435">
        <v>98</v>
      </c>
      <c r="CU1435">
        <v>100</v>
      </c>
      <c r="CV1435">
        <v>99</v>
      </c>
      <c r="CW1435">
        <v>103</v>
      </c>
      <c r="CX1435" t="s">
        <v>5</v>
      </c>
      <c r="CY1435" t="s">
        <v>96</v>
      </c>
    </row>
    <row r="1436" spans="1:103" x14ac:dyDescent="0.25">
      <c r="A1436" t="s">
        <v>65</v>
      </c>
      <c r="B1436">
        <v>36.438099999999999</v>
      </c>
      <c r="C1436">
        <v>-115.36</v>
      </c>
      <c r="D1436">
        <v>2914</v>
      </c>
      <c r="E1436" t="s">
        <v>1</v>
      </c>
      <c r="F1436">
        <v>134.69999999999999</v>
      </c>
      <c r="G1436">
        <v>1960</v>
      </c>
      <c r="H1436">
        <v>8</v>
      </c>
      <c r="I1436" t="s">
        <v>260</v>
      </c>
      <c r="J1436">
        <v>100</v>
      </c>
      <c r="K1436">
        <v>102</v>
      </c>
      <c r="L1436">
        <v>105</v>
      </c>
      <c r="M1436">
        <v>103</v>
      </c>
      <c r="N1436">
        <v>97</v>
      </c>
      <c r="O1436">
        <v>92</v>
      </c>
      <c r="P1436">
        <v>94</v>
      </c>
      <c r="Q1436">
        <v>92</v>
      </c>
      <c r="R1436">
        <v>94</v>
      </c>
      <c r="S1436">
        <v>95</v>
      </c>
      <c r="T1436">
        <v>99</v>
      </c>
      <c r="U1436">
        <v>103</v>
      </c>
      <c r="V1436">
        <v>105</v>
      </c>
      <c r="W1436">
        <v>107</v>
      </c>
      <c r="X1436">
        <v>104</v>
      </c>
      <c r="Y1436">
        <v>105</v>
      </c>
      <c r="Z1436">
        <v>102</v>
      </c>
      <c r="AA1436">
        <v>103</v>
      </c>
      <c r="AB1436">
        <v>103</v>
      </c>
      <c r="AC1436">
        <v>102</v>
      </c>
      <c r="AD1436">
        <v>99</v>
      </c>
      <c r="AE1436">
        <v>104</v>
      </c>
      <c r="AF1436">
        <v>102</v>
      </c>
      <c r="AG1436">
        <v>103</v>
      </c>
      <c r="AH1436">
        <v>102</v>
      </c>
      <c r="AI1436">
        <v>102</v>
      </c>
      <c r="AJ1436">
        <v>103</v>
      </c>
      <c r="AK1436">
        <v>102</v>
      </c>
      <c r="AL1436">
        <v>101</v>
      </c>
      <c r="AM1436">
        <v>104</v>
      </c>
      <c r="AN1436" s="5">
        <v>106</v>
      </c>
      <c r="AO1436" s="5">
        <v>103</v>
      </c>
      <c r="AP1436" s="5">
        <v>101</v>
      </c>
      <c r="AQ1436" s="5">
        <v>102</v>
      </c>
      <c r="AR1436" s="5">
        <v>101</v>
      </c>
      <c r="AS1436" s="5">
        <v>102</v>
      </c>
      <c r="AT1436" s="5">
        <v>105</v>
      </c>
      <c r="AU1436" s="5">
        <v>103</v>
      </c>
      <c r="AV1436" s="5">
        <v>102</v>
      </c>
      <c r="AW1436" s="5">
        <v>98</v>
      </c>
      <c r="AX1436" s="5">
        <v>100</v>
      </c>
      <c r="AY1436" s="5">
        <v>101</v>
      </c>
      <c r="AZ1436" s="5">
        <v>103</v>
      </c>
      <c r="BA1436" s="5">
        <v>107</v>
      </c>
      <c r="BB1436" s="5">
        <v>107</v>
      </c>
      <c r="BC1436" s="5">
        <v>109</v>
      </c>
      <c r="BD1436" s="5">
        <v>112</v>
      </c>
      <c r="BE1436" s="5">
        <v>110</v>
      </c>
      <c r="BF1436" s="5">
        <v>109</v>
      </c>
      <c r="BG1436" s="5">
        <v>109</v>
      </c>
      <c r="BH1436" s="5">
        <v>106</v>
      </c>
      <c r="BI1436" s="5">
        <v>100</v>
      </c>
      <c r="BJ1436" s="5">
        <v>102</v>
      </c>
      <c r="BK1436" s="5">
        <v>106</v>
      </c>
      <c r="BL1436" s="5">
        <v>108</v>
      </c>
      <c r="BM1436" s="5">
        <v>108</v>
      </c>
      <c r="BN1436" s="5">
        <v>106</v>
      </c>
      <c r="BO1436" s="5">
        <v>106</v>
      </c>
      <c r="BP1436" s="5">
        <v>104</v>
      </c>
      <c r="BQ1436" s="8">
        <f>AVERAGE(BP1436,BR1436)</f>
        <v>103.5</v>
      </c>
      <c r="BR1436" s="5">
        <v>103</v>
      </c>
      <c r="BS1436">
        <v>102</v>
      </c>
      <c r="BT1436">
        <v>106</v>
      </c>
      <c r="BU1436">
        <v>106</v>
      </c>
      <c r="BV1436">
        <v>105</v>
      </c>
      <c r="BW1436">
        <v>105</v>
      </c>
      <c r="BX1436">
        <v>110</v>
      </c>
      <c r="BY1436">
        <v>109</v>
      </c>
      <c r="BZ1436">
        <v>109</v>
      </c>
      <c r="CA1436">
        <v>104</v>
      </c>
      <c r="CB1436">
        <v>102</v>
      </c>
      <c r="CC1436">
        <v>106</v>
      </c>
      <c r="CD1436">
        <v>108</v>
      </c>
      <c r="CE1436">
        <v>109</v>
      </c>
      <c r="CF1436">
        <v>104</v>
      </c>
      <c r="CG1436">
        <v>104</v>
      </c>
      <c r="CH1436">
        <v>99</v>
      </c>
      <c r="CI1436">
        <v>98</v>
      </c>
      <c r="CJ1436">
        <v>103</v>
      </c>
      <c r="CK1436">
        <v>107</v>
      </c>
      <c r="CL1436">
        <v>105</v>
      </c>
      <c r="CM1436">
        <v>101</v>
      </c>
      <c r="CN1436">
        <v>96</v>
      </c>
      <c r="CO1436">
        <v>89</v>
      </c>
      <c r="CP1436">
        <v>98</v>
      </c>
      <c r="CQ1436">
        <v>95</v>
      </c>
      <c r="CR1436">
        <v>98</v>
      </c>
      <c r="CS1436">
        <v>97</v>
      </c>
      <c r="CT1436">
        <v>97</v>
      </c>
      <c r="CU1436">
        <v>101</v>
      </c>
      <c r="CV1436">
        <v>103</v>
      </c>
      <c r="CW1436">
        <v>99</v>
      </c>
      <c r="CX1436" t="s">
        <v>2</v>
      </c>
      <c r="CY1436" t="s">
        <v>66</v>
      </c>
    </row>
    <row r="1437" spans="1:103" x14ac:dyDescent="0.25">
      <c r="A1437" t="s">
        <v>99</v>
      </c>
      <c r="B1437">
        <v>34.583300000000001</v>
      </c>
      <c r="C1437">
        <v>-117.38330000000001</v>
      </c>
      <c r="D1437">
        <v>2851</v>
      </c>
      <c r="E1437" t="s">
        <v>1</v>
      </c>
      <c r="F1437">
        <v>213.9</v>
      </c>
      <c r="G1437">
        <v>1960</v>
      </c>
      <c r="H1437">
        <v>8</v>
      </c>
      <c r="I1437" t="s">
        <v>260</v>
      </c>
      <c r="J1437">
        <v>98</v>
      </c>
      <c r="K1437">
        <v>98</v>
      </c>
      <c r="L1437">
        <v>101</v>
      </c>
      <c r="M1437">
        <v>96</v>
      </c>
      <c r="N1437">
        <v>92</v>
      </c>
      <c r="O1437">
        <v>94</v>
      </c>
      <c r="P1437">
        <v>88</v>
      </c>
      <c r="Q1437">
        <v>82</v>
      </c>
      <c r="R1437">
        <v>84</v>
      </c>
      <c r="S1437">
        <v>91</v>
      </c>
      <c r="T1437">
        <v>94</v>
      </c>
      <c r="U1437">
        <v>99</v>
      </c>
      <c r="V1437">
        <v>99</v>
      </c>
      <c r="W1437">
        <v>100</v>
      </c>
      <c r="X1437">
        <v>99</v>
      </c>
      <c r="Y1437">
        <v>99</v>
      </c>
      <c r="Z1437">
        <v>95</v>
      </c>
      <c r="AA1437">
        <v>96</v>
      </c>
      <c r="AB1437">
        <v>95</v>
      </c>
      <c r="AC1437">
        <v>97</v>
      </c>
      <c r="AD1437">
        <v>99</v>
      </c>
      <c r="AE1437">
        <v>99</v>
      </c>
      <c r="AF1437">
        <v>98</v>
      </c>
      <c r="AG1437">
        <v>98</v>
      </c>
      <c r="AH1437">
        <v>91</v>
      </c>
      <c r="AI1437">
        <v>92</v>
      </c>
      <c r="AJ1437">
        <v>96</v>
      </c>
      <c r="AK1437">
        <v>95</v>
      </c>
      <c r="AL1437">
        <v>94</v>
      </c>
      <c r="AM1437">
        <v>98</v>
      </c>
      <c r="AN1437" s="5">
        <v>98</v>
      </c>
      <c r="AO1437" s="5">
        <v>97</v>
      </c>
      <c r="AP1437" s="5">
        <v>94</v>
      </c>
      <c r="AQ1437" s="5">
        <v>96</v>
      </c>
      <c r="AR1437" s="5">
        <v>98</v>
      </c>
      <c r="AS1437" s="5">
        <v>95</v>
      </c>
      <c r="AT1437" s="5">
        <v>99</v>
      </c>
      <c r="AU1437" s="5">
        <v>94</v>
      </c>
      <c r="AV1437" s="5">
        <v>88</v>
      </c>
      <c r="AW1437" s="5">
        <v>91</v>
      </c>
      <c r="AX1437" s="5">
        <v>93</v>
      </c>
      <c r="AY1437" s="5">
        <v>93</v>
      </c>
      <c r="AZ1437" s="5">
        <v>100</v>
      </c>
      <c r="BA1437" s="5">
        <v>100</v>
      </c>
      <c r="BB1437" s="5">
        <v>105</v>
      </c>
      <c r="BC1437" s="5">
        <v>105</v>
      </c>
      <c r="BD1437" s="5">
        <v>107</v>
      </c>
      <c r="BE1437" s="5">
        <v>107</v>
      </c>
      <c r="BF1437" s="5">
        <v>104</v>
      </c>
      <c r="BG1437" s="5">
        <v>103</v>
      </c>
      <c r="BH1437" s="5">
        <v>97</v>
      </c>
      <c r="BI1437" s="5">
        <v>98</v>
      </c>
      <c r="BJ1437" s="5">
        <v>100</v>
      </c>
      <c r="BK1437" s="5">
        <v>101</v>
      </c>
      <c r="BL1437" s="5">
        <v>98</v>
      </c>
      <c r="BM1437" s="5">
        <v>100</v>
      </c>
      <c r="BN1437" s="5">
        <v>97</v>
      </c>
      <c r="BO1437" s="5">
        <v>98</v>
      </c>
      <c r="BP1437" s="5">
        <v>95</v>
      </c>
      <c r="BQ1437" s="5">
        <v>93</v>
      </c>
      <c r="BR1437" s="5">
        <v>93</v>
      </c>
      <c r="BS1437">
        <v>97</v>
      </c>
      <c r="BT1437">
        <v>100</v>
      </c>
      <c r="BU1437">
        <v>98</v>
      </c>
      <c r="BV1437">
        <v>96</v>
      </c>
      <c r="BW1437">
        <v>98</v>
      </c>
      <c r="BX1437">
        <v>102</v>
      </c>
      <c r="BY1437">
        <v>101</v>
      </c>
      <c r="BZ1437">
        <v>100</v>
      </c>
      <c r="CA1437">
        <v>101</v>
      </c>
      <c r="CB1437">
        <v>97</v>
      </c>
      <c r="CC1437">
        <v>98</v>
      </c>
      <c r="CD1437">
        <v>103</v>
      </c>
      <c r="CE1437">
        <v>101</v>
      </c>
      <c r="CF1437">
        <v>98</v>
      </c>
      <c r="CG1437">
        <v>94</v>
      </c>
      <c r="CH1437">
        <v>94</v>
      </c>
      <c r="CI1437">
        <v>98</v>
      </c>
      <c r="CJ1437">
        <v>100</v>
      </c>
      <c r="CK1437">
        <v>103</v>
      </c>
      <c r="CL1437">
        <v>101</v>
      </c>
      <c r="CM1437">
        <v>93</v>
      </c>
      <c r="CN1437">
        <v>85</v>
      </c>
      <c r="CO1437">
        <v>88</v>
      </c>
      <c r="CP1437">
        <v>87</v>
      </c>
      <c r="CQ1437">
        <v>91</v>
      </c>
      <c r="CR1437">
        <v>87</v>
      </c>
      <c r="CS1437">
        <v>91</v>
      </c>
      <c r="CT1437">
        <v>93</v>
      </c>
      <c r="CU1437">
        <v>92</v>
      </c>
      <c r="CV1437">
        <v>94</v>
      </c>
      <c r="CW1437">
        <v>95</v>
      </c>
      <c r="CX1437" t="s">
        <v>5</v>
      </c>
      <c r="CY1437" t="s">
        <v>100</v>
      </c>
    </row>
    <row r="1438" spans="1:103" x14ac:dyDescent="0.25">
      <c r="A1438" t="s">
        <v>39</v>
      </c>
      <c r="B1438">
        <v>34.525300000000001</v>
      </c>
      <c r="C1438">
        <v>-117.29640000000001</v>
      </c>
      <c r="D1438">
        <v>2789</v>
      </c>
      <c r="E1438" t="s">
        <v>1</v>
      </c>
      <c r="F1438">
        <v>218.7</v>
      </c>
      <c r="G1438">
        <v>1960</v>
      </c>
      <c r="H1438">
        <v>8</v>
      </c>
      <c r="I1438" t="s">
        <v>260</v>
      </c>
      <c r="J1438">
        <v>97</v>
      </c>
      <c r="K1438">
        <v>99</v>
      </c>
      <c r="L1438">
        <v>100</v>
      </c>
      <c r="M1438">
        <v>105</v>
      </c>
      <c r="N1438">
        <v>98</v>
      </c>
      <c r="O1438">
        <v>97</v>
      </c>
      <c r="P1438">
        <v>95</v>
      </c>
      <c r="Q1438">
        <v>91</v>
      </c>
      <c r="R1438">
        <v>83</v>
      </c>
      <c r="S1438">
        <v>86</v>
      </c>
      <c r="T1438">
        <v>93</v>
      </c>
      <c r="U1438">
        <v>95</v>
      </c>
      <c r="V1438">
        <v>102</v>
      </c>
      <c r="W1438">
        <v>103</v>
      </c>
      <c r="X1438">
        <v>102</v>
      </c>
      <c r="Y1438">
        <v>102</v>
      </c>
      <c r="Z1438">
        <v>100</v>
      </c>
      <c r="AA1438">
        <v>97</v>
      </c>
      <c r="AB1438">
        <v>98</v>
      </c>
      <c r="AC1438">
        <v>97</v>
      </c>
      <c r="AD1438">
        <v>100</v>
      </c>
      <c r="AE1438">
        <v>100</v>
      </c>
      <c r="AF1438">
        <v>102</v>
      </c>
      <c r="AG1438">
        <v>99</v>
      </c>
      <c r="AH1438">
        <v>101</v>
      </c>
      <c r="AI1438">
        <v>93</v>
      </c>
      <c r="AJ1438">
        <v>94</v>
      </c>
      <c r="AK1438">
        <v>96</v>
      </c>
      <c r="AL1438">
        <v>98</v>
      </c>
      <c r="AM1438">
        <v>95</v>
      </c>
      <c r="AN1438" s="5">
        <v>100</v>
      </c>
      <c r="AO1438" s="5">
        <v>101</v>
      </c>
      <c r="AP1438" s="5">
        <v>95</v>
      </c>
      <c r="AQ1438" s="5">
        <v>95</v>
      </c>
      <c r="AR1438" s="5">
        <v>96</v>
      </c>
      <c r="AS1438" s="5">
        <v>101</v>
      </c>
      <c r="AT1438" s="5">
        <v>99</v>
      </c>
      <c r="AU1438" s="5">
        <v>102</v>
      </c>
      <c r="AV1438" s="5">
        <v>97</v>
      </c>
      <c r="AW1438" s="5">
        <v>91</v>
      </c>
      <c r="AX1438" s="5">
        <v>93</v>
      </c>
      <c r="AY1438" s="5">
        <v>96</v>
      </c>
      <c r="AZ1438" s="5">
        <v>95</v>
      </c>
      <c r="BA1438" s="5">
        <v>102</v>
      </c>
      <c r="BB1438" s="5">
        <v>101</v>
      </c>
      <c r="BC1438" s="5">
        <v>107</v>
      </c>
      <c r="BD1438" s="5">
        <v>108</v>
      </c>
      <c r="BE1438" s="5">
        <v>109</v>
      </c>
      <c r="BF1438" s="5">
        <v>112</v>
      </c>
      <c r="BG1438" s="5">
        <v>108</v>
      </c>
      <c r="BH1438" s="5">
        <v>107</v>
      </c>
      <c r="BI1438" s="5">
        <v>101</v>
      </c>
      <c r="BJ1438" s="5">
        <v>98</v>
      </c>
      <c r="BK1438" s="5">
        <v>102</v>
      </c>
      <c r="BL1438" s="5">
        <v>103</v>
      </c>
      <c r="BM1438" s="5">
        <v>101</v>
      </c>
      <c r="BN1438" s="5">
        <v>102</v>
      </c>
      <c r="BO1438" s="5">
        <v>101</v>
      </c>
      <c r="BP1438" s="5">
        <v>101</v>
      </c>
      <c r="BQ1438" s="5">
        <v>99</v>
      </c>
      <c r="BR1438" s="5">
        <v>96</v>
      </c>
      <c r="BS1438">
        <v>94</v>
      </c>
      <c r="BT1438">
        <v>99</v>
      </c>
      <c r="BU1438">
        <v>104</v>
      </c>
      <c r="BV1438">
        <v>99</v>
      </c>
      <c r="BW1438">
        <v>95</v>
      </c>
      <c r="BX1438">
        <v>101</v>
      </c>
      <c r="BY1438">
        <v>105</v>
      </c>
      <c r="BZ1438">
        <v>106</v>
      </c>
      <c r="CA1438">
        <v>103</v>
      </c>
      <c r="CB1438">
        <v>104</v>
      </c>
      <c r="CC1438">
        <v>100</v>
      </c>
      <c r="CD1438">
        <v>103</v>
      </c>
      <c r="CE1438">
        <v>107</v>
      </c>
      <c r="CF1438">
        <v>103</v>
      </c>
      <c r="CG1438">
        <v>99</v>
      </c>
      <c r="CH1438">
        <v>94</v>
      </c>
      <c r="CI1438">
        <v>97</v>
      </c>
      <c r="CJ1438">
        <v>101</v>
      </c>
      <c r="CK1438">
        <v>104</v>
      </c>
      <c r="CL1438">
        <v>106</v>
      </c>
      <c r="CM1438">
        <v>104</v>
      </c>
      <c r="CN1438">
        <v>98</v>
      </c>
      <c r="CO1438">
        <v>85</v>
      </c>
      <c r="CP1438">
        <v>88</v>
      </c>
      <c r="CQ1438">
        <v>88</v>
      </c>
      <c r="CR1438">
        <v>92</v>
      </c>
      <c r="CS1438">
        <v>89</v>
      </c>
      <c r="CT1438">
        <v>91</v>
      </c>
      <c r="CU1438">
        <v>95</v>
      </c>
      <c r="CV1438">
        <v>94</v>
      </c>
      <c r="CW1438">
        <v>95</v>
      </c>
      <c r="CX1438" t="s">
        <v>5</v>
      </c>
      <c r="CY1438" t="s">
        <v>40</v>
      </c>
    </row>
    <row r="1439" spans="1:103" x14ac:dyDescent="0.25">
      <c r="A1439" t="s">
        <v>71</v>
      </c>
      <c r="B1439">
        <v>36.65</v>
      </c>
      <c r="C1439">
        <v>-116.4</v>
      </c>
      <c r="D1439">
        <v>2671</v>
      </c>
      <c r="E1439" t="s">
        <v>1</v>
      </c>
      <c r="F1439">
        <v>46.6</v>
      </c>
      <c r="G1439">
        <v>1960</v>
      </c>
      <c r="H1439">
        <v>8</v>
      </c>
      <c r="I1439" t="s">
        <v>260</v>
      </c>
      <c r="J1439">
        <v>101</v>
      </c>
      <c r="K1439">
        <v>103</v>
      </c>
      <c r="L1439">
        <v>106</v>
      </c>
      <c r="M1439">
        <v>107</v>
      </c>
      <c r="N1439">
        <v>99</v>
      </c>
      <c r="O1439">
        <v>96</v>
      </c>
      <c r="P1439">
        <v>93</v>
      </c>
      <c r="Q1439">
        <v>91</v>
      </c>
      <c r="R1439">
        <v>94</v>
      </c>
      <c r="S1439">
        <v>96</v>
      </c>
      <c r="T1439">
        <v>100</v>
      </c>
      <c r="U1439">
        <v>104</v>
      </c>
      <c r="V1439">
        <v>107</v>
      </c>
      <c r="W1439">
        <v>107</v>
      </c>
      <c r="X1439">
        <v>106</v>
      </c>
      <c r="Y1439">
        <v>107</v>
      </c>
      <c r="Z1439">
        <v>105</v>
      </c>
      <c r="AA1439">
        <v>106</v>
      </c>
      <c r="AB1439">
        <v>105</v>
      </c>
      <c r="AC1439">
        <v>103</v>
      </c>
      <c r="AD1439">
        <v>101</v>
      </c>
      <c r="AE1439">
        <v>105</v>
      </c>
      <c r="AF1439">
        <v>103</v>
      </c>
      <c r="AG1439">
        <v>103</v>
      </c>
      <c r="AH1439">
        <v>100</v>
      </c>
      <c r="AI1439">
        <v>101</v>
      </c>
      <c r="AJ1439">
        <v>101</v>
      </c>
      <c r="AK1439">
        <v>103</v>
      </c>
      <c r="AL1439">
        <v>102</v>
      </c>
      <c r="AM1439">
        <v>104</v>
      </c>
      <c r="AN1439" s="5">
        <v>106</v>
      </c>
      <c r="AO1439" s="5">
        <v>104</v>
      </c>
      <c r="AP1439" s="5">
        <v>105</v>
      </c>
      <c r="AQ1439" s="5">
        <v>103</v>
      </c>
      <c r="AR1439" s="5">
        <v>102</v>
      </c>
      <c r="AS1439" s="5">
        <v>103</v>
      </c>
      <c r="AT1439" s="5">
        <v>106</v>
      </c>
      <c r="AU1439" s="5">
        <v>105</v>
      </c>
      <c r="AV1439" s="5">
        <v>101</v>
      </c>
      <c r="AW1439" s="5">
        <v>103</v>
      </c>
      <c r="AX1439" s="5">
        <v>101</v>
      </c>
      <c r="AY1439" s="5">
        <v>104</v>
      </c>
      <c r="AZ1439" s="5">
        <v>103</v>
      </c>
      <c r="BA1439" s="5">
        <v>106</v>
      </c>
      <c r="BB1439" s="5">
        <v>108</v>
      </c>
      <c r="BC1439" s="5">
        <v>111</v>
      </c>
      <c r="BD1439" s="5">
        <v>113</v>
      </c>
      <c r="BE1439" s="5">
        <v>115</v>
      </c>
      <c r="BF1439" s="5">
        <v>111</v>
      </c>
      <c r="BG1439" s="5">
        <v>113</v>
      </c>
      <c r="BH1439" s="5">
        <v>111</v>
      </c>
      <c r="BI1439" s="5">
        <v>104</v>
      </c>
      <c r="BJ1439" s="5">
        <v>106</v>
      </c>
      <c r="BK1439" s="5">
        <v>107</v>
      </c>
      <c r="BL1439" s="5">
        <v>105</v>
      </c>
      <c r="BM1439" s="5">
        <v>107</v>
      </c>
      <c r="BN1439" s="5">
        <v>108</v>
      </c>
      <c r="BO1439" s="5">
        <v>106</v>
      </c>
      <c r="BP1439" s="5">
        <v>107</v>
      </c>
      <c r="BQ1439" s="5">
        <v>106</v>
      </c>
      <c r="BR1439" s="5">
        <v>101</v>
      </c>
      <c r="BS1439">
        <v>100</v>
      </c>
      <c r="BT1439">
        <v>106</v>
      </c>
      <c r="BU1439">
        <v>104</v>
      </c>
      <c r="BW1439">
        <v>104</v>
      </c>
      <c r="BX1439">
        <v>106</v>
      </c>
      <c r="BZ1439">
        <v>110</v>
      </c>
      <c r="CB1439">
        <v>106</v>
      </c>
      <c r="CC1439">
        <v>106</v>
      </c>
      <c r="CD1439">
        <v>110</v>
      </c>
      <c r="CE1439">
        <v>109</v>
      </c>
      <c r="CG1439">
        <v>108</v>
      </c>
      <c r="CH1439">
        <v>99</v>
      </c>
      <c r="CI1439">
        <v>100</v>
      </c>
      <c r="CK1439">
        <v>107</v>
      </c>
      <c r="CL1439">
        <v>105</v>
      </c>
      <c r="CN1439">
        <v>101</v>
      </c>
      <c r="CO1439">
        <v>89</v>
      </c>
      <c r="CP1439">
        <v>93</v>
      </c>
      <c r="CQ1439">
        <v>95</v>
      </c>
      <c r="CR1439">
        <v>96</v>
      </c>
      <c r="CS1439">
        <v>95</v>
      </c>
      <c r="CT1439">
        <v>97</v>
      </c>
      <c r="CU1439">
        <v>98</v>
      </c>
      <c r="CV1439">
        <v>98</v>
      </c>
      <c r="CW1439">
        <v>99</v>
      </c>
      <c r="CX1439" t="s">
        <v>2</v>
      </c>
      <c r="CY1439" t="s">
        <v>72</v>
      </c>
    </row>
    <row r="1440" spans="1:103" x14ac:dyDescent="0.25">
      <c r="A1440" t="s">
        <v>37</v>
      </c>
      <c r="B1440">
        <v>36.261400000000002</v>
      </c>
      <c r="C1440">
        <v>-116.0564</v>
      </c>
      <c r="D1440">
        <v>2573</v>
      </c>
      <c r="E1440" t="s">
        <v>1</v>
      </c>
      <c r="F1440">
        <v>75.900000000000006</v>
      </c>
      <c r="G1440">
        <v>1960</v>
      </c>
      <c r="H1440">
        <v>8</v>
      </c>
      <c r="I1440" t="s">
        <v>260</v>
      </c>
      <c r="J1440">
        <v>103</v>
      </c>
      <c r="K1440">
        <v>105</v>
      </c>
      <c r="L1440">
        <v>103</v>
      </c>
      <c r="N1440">
        <v>98</v>
      </c>
      <c r="O1440">
        <v>93</v>
      </c>
      <c r="P1440">
        <v>94</v>
      </c>
      <c r="Q1440">
        <v>90</v>
      </c>
      <c r="R1440">
        <v>95</v>
      </c>
      <c r="S1440">
        <v>100</v>
      </c>
      <c r="U1440">
        <v>106</v>
      </c>
      <c r="V1440">
        <v>108</v>
      </c>
      <c r="W1440">
        <v>107</v>
      </c>
      <c r="X1440">
        <v>105</v>
      </c>
      <c r="Y1440">
        <v>105</v>
      </c>
      <c r="Z1440">
        <v>102</v>
      </c>
      <c r="AB1440">
        <v>103</v>
      </c>
      <c r="AC1440">
        <v>104</v>
      </c>
      <c r="AD1440">
        <v>103</v>
      </c>
      <c r="AE1440">
        <v>105</v>
      </c>
      <c r="AF1440">
        <v>104</v>
      </c>
      <c r="AI1440">
        <v>103</v>
      </c>
      <c r="AJ1440">
        <v>102</v>
      </c>
      <c r="AK1440">
        <v>102</v>
      </c>
      <c r="AL1440">
        <v>102</v>
      </c>
      <c r="AM1440">
        <v>102</v>
      </c>
      <c r="AN1440" s="5">
        <v>105</v>
      </c>
      <c r="AO1440" s="5">
        <v>104</v>
      </c>
      <c r="AP1440" s="8">
        <f>AVERAGE(AO1440,AQ1440)</f>
        <v>103</v>
      </c>
      <c r="AQ1440" s="5">
        <v>102</v>
      </c>
      <c r="AR1440" s="5">
        <v>104</v>
      </c>
      <c r="AS1440" s="5">
        <v>103</v>
      </c>
      <c r="AT1440" s="5">
        <v>104</v>
      </c>
      <c r="AU1440" s="8">
        <f>AVERAGE(AT1440,AV1440)</f>
        <v>103.5</v>
      </c>
      <c r="AV1440" s="5">
        <v>103</v>
      </c>
      <c r="AW1440" s="5">
        <v>100</v>
      </c>
      <c r="AX1440" s="8">
        <f>AVERAGE(AW1440,AY1440)</f>
        <v>100</v>
      </c>
      <c r="AY1440" s="5">
        <v>100</v>
      </c>
      <c r="AZ1440" s="5">
        <v>104</v>
      </c>
      <c r="BA1440" s="5">
        <v>107</v>
      </c>
      <c r="BB1440" s="5">
        <v>109</v>
      </c>
      <c r="BC1440" s="8">
        <f>AVERAGE(BB1440,BD1440)</f>
        <v>112</v>
      </c>
      <c r="BD1440" s="5">
        <v>115</v>
      </c>
      <c r="BE1440" s="5">
        <v>113</v>
      </c>
      <c r="BF1440" s="5">
        <v>105</v>
      </c>
      <c r="BG1440" s="5">
        <v>108</v>
      </c>
      <c r="BH1440" s="5">
        <v>107</v>
      </c>
      <c r="BI1440" s="5">
        <v>104</v>
      </c>
      <c r="BJ1440" s="8">
        <f>AVERAGE(BI1440,BK1440)</f>
        <v>105.5</v>
      </c>
      <c r="BK1440" s="5">
        <v>107</v>
      </c>
      <c r="BL1440" s="5">
        <v>108</v>
      </c>
      <c r="BM1440" s="5">
        <v>109</v>
      </c>
      <c r="BN1440" s="5">
        <v>107</v>
      </c>
      <c r="BO1440" s="5">
        <v>106</v>
      </c>
      <c r="BP1440" s="5">
        <v>105</v>
      </c>
      <c r="BQ1440" s="8">
        <f>AVERAGE(BP1440,BR1440)</f>
        <v>103</v>
      </c>
      <c r="BR1440" s="5">
        <v>101</v>
      </c>
      <c r="BS1440">
        <v>101</v>
      </c>
      <c r="BT1440">
        <v>104</v>
      </c>
      <c r="BU1440">
        <v>103</v>
      </c>
      <c r="BV1440">
        <v>103</v>
      </c>
      <c r="BW1440">
        <v>101</v>
      </c>
      <c r="BY1440">
        <v>110</v>
      </c>
      <c r="BZ1440">
        <v>110</v>
      </c>
      <c r="CA1440">
        <v>105</v>
      </c>
      <c r="CB1440">
        <v>105</v>
      </c>
      <c r="CC1440">
        <v>107</v>
      </c>
      <c r="CD1440">
        <v>110</v>
      </c>
      <c r="CE1440">
        <v>108</v>
      </c>
      <c r="CG1440">
        <v>104</v>
      </c>
      <c r="CH1440">
        <v>100</v>
      </c>
      <c r="CI1440">
        <v>103</v>
      </c>
      <c r="CJ1440">
        <v>106</v>
      </c>
      <c r="CK1440">
        <v>109</v>
      </c>
      <c r="CM1440">
        <v>104</v>
      </c>
      <c r="CN1440">
        <v>95</v>
      </c>
      <c r="CO1440">
        <v>99</v>
      </c>
      <c r="CP1440">
        <v>95</v>
      </c>
      <c r="CQ1440">
        <v>96</v>
      </c>
      <c r="CR1440">
        <v>97</v>
      </c>
      <c r="CT1440">
        <v>98</v>
      </c>
      <c r="CU1440">
        <v>100</v>
      </c>
      <c r="CV1440">
        <v>100</v>
      </c>
      <c r="CW1440">
        <v>100</v>
      </c>
      <c r="CX1440" t="s">
        <v>2</v>
      </c>
      <c r="CY1440" t="s">
        <v>38</v>
      </c>
    </row>
    <row r="1441" spans="1:103" x14ac:dyDescent="0.25">
      <c r="A1441" t="s">
        <v>53</v>
      </c>
      <c r="B1441">
        <v>35.979999999999997</v>
      </c>
      <c r="C1441">
        <v>-114.8464</v>
      </c>
      <c r="D1441">
        <v>2500</v>
      </c>
      <c r="E1441" t="s">
        <v>1</v>
      </c>
      <c r="F1441">
        <v>188.9</v>
      </c>
      <c r="G1441">
        <v>1960</v>
      </c>
      <c r="H1441">
        <v>8</v>
      </c>
      <c r="I1441" t="s">
        <v>260</v>
      </c>
      <c r="J1441">
        <v>100</v>
      </c>
      <c r="K1441">
        <v>102</v>
      </c>
      <c r="L1441">
        <v>103</v>
      </c>
      <c r="M1441">
        <v>98</v>
      </c>
      <c r="N1441">
        <v>98</v>
      </c>
      <c r="O1441">
        <v>92</v>
      </c>
      <c r="P1441">
        <v>96</v>
      </c>
      <c r="Q1441">
        <v>96</v>
      </c>
      <c r="R1441">
        <v>92</v>
      </c>
      <c r="S1441">
        <v>95</v>
      </c>
      <c r="T1441">
        <v>99</v>
      </c>
      <c r="U1441">
        <v>104</v>
      </c>
      <c r="V1441">
        <v>106</v>
      </c>
      <c r="W1441">
        <v>107</v>
      </c>
      <c r="X1441">
        <v>107</v>
      </c>
      <c r="Y1441">
        <v>101</v>
      </c>
      <c r="Z1441">
        <v>102</v>
      </c>
      <c r="AA1441">
        <v>103</v>
      </c>
      <c r="AB1441">
        <v>104</v>
      </c>
      <c r="AC1441">
        <v>104</v>
      </c>
      <c r="AD1441">
        <v>103</v>
      </c>
      <c r="AE1441">
        <v>106</v>
      </c>
      <c r="AF1441">
        <v>104</v>
      </c>
      <c r="AG1441">
        <v>103</v>
      </c>
      <c r="AH1441">
        <v>100</v>
      </c>
      <c r="AI1441">
        <v>101</v>
      </c>
      <c r="AJ1441">
        <v>100</v>
      </c>
      <c r="AK1441">
        <v>102</v>
      </c>
      <c r="AL1441">
        <v>101</v>
      </c>
      <c r="AM1441">
        <v>103</v>
      </c>
      <c r="AN1441" s="5">
        <v>105</v>
      </c>
      <c r="AO1441" s="5">
        <v>106</v>
      </c>
      <c r="AP1441" s="5">
        <v>103</v>
      </c>
      <c r="AQ1441" s="5">
        <v>100</v>
      </c>
      <c r="AR1441" s="5">
        <v>99</v>
      </c>
      <c r="AS1441" s="5">
        <v>101</v>
      </c>
      <c r="AT1441" s="5">
        <v>104</v>
      </c>
      <c r="AU1441" s="5">
        <v>101</v>
      </c>
      <c r="AV1441" s="5">
        <v>98</v>
      </c>
      <c r="AW1441" s="5">
        <v>97</v>
      </c>
      <c r="AX1441" s="5">
        <v>101</v>
      </c>
      <c r="AY1441" s="5">
        <v>102</v>
      </c>
      <c r="AZ1441" s="5">
        <v>105</v>
      </c>
      <c r="BA1441" s="5">
        <v>104</v>
      </c>
      <c r="BB1441" s="5">
        <v>111</v>
      </c>
      <c r="BC1441" s="5">
        <v>112</v>
      </c>
      <c r="BD1441" s="5">
        <v>113</v>
      </c>
      <c r="BE1441" s="5">
        <v>110</v>
      </c>
      <c r="BF1441" s="5">
        <v>110</v>
      </c>
      <c r="BG1441" s="5">
        <v>106</v>
      </c>
      <c r="BH1441" s="5">
        <v>105</v>
      </c>
      <c r="BI1441" s="5">
        <v>103</v>
      </c>
      <c r="BJ1441" s="5">
        <v>104</v>
      </c>
      <c r="BK1441" s="5">
        <v>110</v>
      </c>
      <c r="BL1441" s="5">
        <v>107</v>
      </c>
      <c r="BM1441" s="5">
        <v>109</v>
      </c>
      <c r="BN1441" s="5">
        <v>105</v>
      </c>
      <c r="BO1441" s="5">
        <v>106</v>
      </c>
      <c r="BP1441" s="5">
        <v>103</v>
      </c>
      <c r="BQ1441" s="5">
        <v>104</v>
      </c>
      <c r="BR1441" s="5">
        <v>100</v>
      </c>
      <c r="BS1441">
        <v>104</v>
      </c>
      <c r="BT1441">
        <v>106</v>
      </c>
      <c r="BU1441">
        <v>106</v>
      </c>
      <c r="BV1441">
        <v>103</v>
      </c>
      <c r="BW1441">
        <v>104</v>
      </c>
      <c r="BX1441">
        <v>105</v>
      </c>
      <c r="BY1441">
        <v>108</v>
      </c>
      <c r="BZ1441">
        <v>105</v>
      </c>
      <c r="CA1441">
        <v>103</v>
      </c>
      <c r="CB1441">
        <v>97</v>
      </c>
      <c r="CC1441">
        <v>105</v>
      </c>
      <c r="CD1441">
        <v>110</v>
      </c>
      <c r="CE1441">
        <v>110</v>
      </c>
      <c r="CF1441">
        <v>105</v>
      </c>
      <c r="CG1441">
        <v>103</v>
      </c>
      <c r="CH1441">
        <v>101</v>
      </c>
      <c r="CI1441">
        <v>94</v>
      </c>
      <c r="CJ1441">
        <v>102</v>
      </c>
      <c r="CK1441">
        <v>105</v>
      </c>
      <c r="CL1441">
        <v>103</v>
      </c>
      <c r="CM1441">
        <v>97</v>
      </c>
      <c r="CN1441">
        <v>95</v>
      </c>
      <c r="CO1441">
        <v>91</v>
      </c>
      <c r="CP1441">
        <v>95</v>
      </c>
      <c r="CQ1441">
        <v>93</v>
      </c>
      <c r="CR1441">
        <v>93</v>
      </c>
      <c r="CS1441">
        <v>94</v>
      </c>
      <c r="CT1441">
        <v>97</v>
      </c>
      <c r="CU1441">
        <v>99</v>
      </c>
      <c r="CV1441">
        <v>102</v>
      </c>
      <c r="CW1441">
        <v>102</v>
      </c>
      <c r="CX1441" t="s">
        <v>2</v>
      </c>
      <c r="CY1441" t="s">
        <v>54</v>
      </c>
    </row>
    <row r="1442" spans="1:103" x14ac:dyDescent="0.25">
      <c r="A1442" t="s">
        <v>87</v>
      </c>
      <c r="B1442">
        <v>35.651400000000002</v>
      </c>
      <c r="C1442">
        <v>-117.8214</v>
      </c>
      <c r="D1442">
        <v>2430</v>
      </c>
      <c r="E1442" t="s">
        <v>1</v>
      </c>
      <c r="F1442">
        <v>124.4</v>
      </c>
      <c r="G1442">
        <v>1960</v>
      </c>
      <c r="H1442">
        <v>8</v>
      </c>
      <c r="I1442" t="s">
        <v>260</v>
      </c>
      <c r="J1442">
        <v>104</v>
      </c>
      <c r="K1442">
        <v>103</v>
      </c>
      <c r="L1442">
        <v>106</v>
      </c>
      <c r="M1442">
        <v>104</v>
      </c>
      <c r="N1442">
        <v>101</v>
      </c>
      <c r="O1442">
        <v>99</v>
      </c>
      <c r="P1442">
        <v>94</v>
      </c>
      <c r="Q1442">
        <v>93</v>
      </c>
      <c r="R1442">
        <v>92</v>
      </c>
      <c r="S1442">
        <v>96</v>
      </c>
      <c r="T1442">
        <v>104</v>
      </c>
      <c r="U1442">
        <v>106</v>
      </c>
      <c r="V1442">
        <v>107</v>
      </c>
      <c r="W1442">
        <v>109</v>
      </c>
      <c r="X1442">
        <v>105</v>
      </c>
      <c r="Y1442">
        <v>105</v>
      </c>
      <c r="Z1442">
        <v>102</v>
      </c>
      <c r="AA1442">
        <v>101</v>
      </c>
      <c r="AB1442">
        <v>100</v>
      </c>
      <c r="AC1442">
        <v>103</v>
      </c>
      <c r="AD1442">
        <v>103</v>
      </c>
      <c r="AE1442">
        <v>104</v>
      </c>
      <c r="AF1442">
        <v>104</v>
      </c>
      <c r="AG1442">
        <v>103</v>
      </c>
      <c r="AH1442">
        <v>99</v>
      </c>
      <c r="AI1442">
        <v>102</v>
      </c>
      <c r="AJ1442">
        <v>102</v>
      </c>
      <c r="AK1442">
        <v>99</v>
      </c>
      <c r="AL1442">
        <v>101</v>
      </c>
      <c r="AM1442">
        <v>104</v>
      </c>
      <c r="AN1442" s="5">
        <v>103</v>
      </c>
      <c r="AO1442" s="5">
        <v>99</v>
      </c>
      <c r="AP1442" s="5">
        <v>100</v>
      </c>
      <c r="AQ1442" s="5">
        <v>102</v>
      </c>
      <c r="AR1442" s="5">
        <v>101</v>
      </c>
      <c r="AS1442" s="5">
        <v>102</v>
      </c>
      <c r="AT1442" s="5">
        <v>104</v>
      </c>
      <c r="AU1442" s="5">
        <v>104</v>
      </c>
      <c r="AV1442" s="5">
        <v>100</v>
      </c>
      <c r="AW1442" s="5">
        <v>99</v>
      </c>
      <c r="AX1442" s="5">
        <v>99</v>
      </c>
      <c r="AY1442" s="5">
        <v>97</v>
      </c>
      <c r="AZ1442" s="5">
        <v>103</v>
      </c>
      <c r="BA1442" s="5">
        <v>106</v>
      </c>
      <c r="BB1442" s="5">
        <v>109</v>
      </c>
      <c r="BC1442" s="5">
        <v>109</v>
      </c>
      <c r="BD1442" s="5">
        <v>112</v>
      </c>
      <c r="BE1442" s="5">
        <v>115</v>
      </c>
      <c r="BF1442" s="5">
        <v>112</v>
      </c>
      <c r="BG1442" s="5">
        <v>109</v>
      </c>
      <c r="BH1442" s="5">
        <v>105</v>
      </c>
      <c r="BI1442" s="5">
        <v>103</v>
      </c>
      <c r="BJ1442" s="5">
        <v>104</v>
      </c>
      <c r="BK1442" s="5">
        <v>107</v>
      </c>
      <c r="BL1442" s="5">
        <v>106</v>
      </c>
      <c r="BM1442" s="5">
        <v>105</v>
      </c>
      <c r="BN1442" s="5">
        <v>104</v>
      </c>
      <c r="BO1442" s="5">
        <v>105</v>
      </c>
      <c r="BP1442" s="5">
        <v>103</v>
      </c>
      <c r="BQ1442" s="5">
        <v>100</v>
      </c>
      <c r="BR1442" s="5">
        <v>100</v>
      </c>
      <c r="BS1442">
        <v>101</v>
      </c>
      <c r="BT1442">
        <v>104</v>
      </c>
      <c r="BU1442">
        <v>104</v>
      </c>
      <c r="BV1442">
        <v>102</v>
      </c>
      <c r="BW1442">
        <v>103</v>
      </c>
      <c r="BX1442">
        <v>107</v>
      </c>
      <c r="BY1442">
        <v>109</v>
      </c>
      <c r="BZ1442">
        <v>109</v>
      </c>
      <c r="CA1442">
        <v>106</v>
      </c>
      <c r="CB1442">
        <v>105</v>
      </c>
      <c r="CC1442">
        <v>106</v>
      </c>
      <c r="CD1442">
        <v>110</v>
      </c>
      <c r="CE1442">
        <v>107</v>
      </c>
      <c r="CF1442">
        <v>102</v>
      </c>
      <c r="CG1442">
        <v>107</v>
      </c>
      <c r="CH1442">
        <v>99</v>
      </c>
      <c r="CI1442">
        <v>100</v>
      </c>
      <c r="CJ1442">
        <v>106</v>
      </c>
      <c r="CK1442">
        <v>108</v>
      </c>
      <c r="CL1442">
        <v>108</v>
      </c>
      <c r="CM1442">
        <v>105</v>
      </c>
      <c r="CN1442">
        <v>97</v>
      </c>
      <c r="CO1442">
        <v>90</v>
      </c>
      <c r="CP1442">
        <v>92</v>
      </c>
      <c r="CQ1442">
        <v>94</v>
      </c>
      <c r="CR1442">
        <v>96</v>
      </c>
      <c r="CS1442">
        <v>96</v>
      </c>
      <c r="CT1442">
        <v>97</v>
      </c>
      <c r="CU1442">
        <v>98</v>
      </c>
      <c r="CV1442">
        <v>99</v>
      </c>
      <c r="CW1442">
        <v>99</v>
      </c>
      <c r="CX1442" t="s">
        <v>5</v>
      </c>
      <c r="CY1442" t="s">
        <v>88</v>
      </c>
    </row>
    <row r="1443" spans="1:103" x14ac:dyDescent="0.25">
      <c r="A1443" t="s">
        <v>97</v>
      </c>
      <c r="B1443">
        <v>34.9</v>
      </c>
      <c r="C1443">
        <v>-117.86669999999999</v>
      </c>
      <c r="D1443">
        <v>2316</v>
      </c>
      <c r="E1443" t="s">
        <v>1</v>
      </c>
      <c r="F1443">
        <v>195.6</v>
      </c>
      <c r="G1443">
        <v>1960</v>
      </c>
      <c r="H1443">
        <v>8</v>
      </c>
      <c r="I1443" t="s">
        <v>260</v>
      </c>
      <c r="J1443">
        <v>103</v>
      </c>
      <c r="K1443">
        <v>101</v>
      </c>
      <c r="L1443">
        <v>102</v>
      </c>
      <c r="M1443">
        <v>99</v>
      </c>
      <c r="N1443">
        <v>97</v>
      </c>
      <c r="O1443">
        <v>96</v>
      </c>
      <c r="P1443">
        <v>92</v>
      </c>
      <c r="Q1443">
        <v>85</v>
      </c>
      <c r="R1443">
        <v>88</v>
      </c>
      <c r="S1443">
        <v>93</v>
      </c>
      <c r="T1443">
        <v>98</v>
      </c>
      <c r="U1443">
        <v>102</v>
      </c>
      <c r="V1443">
        <v>103</v>
      </c>
      <c r="W1443">
        <v>105</v>
      </c>
      <c r="X1443">
        <v>104</v>
      </c>
      <c r="Y1443">
        <v>103</v>
      </c>
      <c r="Z1443">
        <v>97</v>
      </c>
      <c r="AA1443">
        <v>98</v>
      </c>
      <c r="AB1443">
        <v>96</v>
      </c>
      <c r="AC1443">
        <v>100</v>
      </c>
      <c r="AD1443">
        <v>102</v>
      </c>
      <c r="AE1443">
        <v>101</v>
      </c>
      <c r="AF1443">
        <v>103</v>
      </c>
      <c r="AG1443">
        <v>99</v>
      </c>
      <c r="AH1443">
        <v>95</v>
      </c>
      <c r="AI1443">
        <v>97</v>
      </c>
      <c r="AJ1443">
        <v>100</v>
      </c>
      <c r="AK1443">
        <v>97</v>
      </c>
      <c r="AL1443">
        <v>97</v>
      </c>
      <c r="AM1443">
        <v>99</v>
      </c>
      <c r="AN1443" s="5">
        <v>102</v>
      </c>
      <c r="AO1443" s="5">
        <v>98</v>
      </c>
      <c r="AP1443" s="5">
        <v>99</v>
      </c>
      <c r="AQ1443" s="5">
        <v>98</v>
      </c>
      <c r="AR1443" s="5">
        <v>100</v>
      </c>
      <c r="AS1443" s="5">
        <v>101</v>
      </c>
      <c r="AT1443" s="5">
        <v>102</v>
      </c>
      <c r="AU1443" s="5">
        <v>101</v>
      </c>
      <c r="AV1443" s="5">
        <v>97</v>
      </c>
      <c r="AW1443" s="5">
        <v>95</v>
      </c>
      <c r="AX1443" s="5">
        <v>97</v>
      </c>
      <c r="AY1443" s="5">
        <v>98</v>
      </c>
      <c r="AZ1443" s="5">
        <v>101</v>
      </c>
      <c r="BA1443" s="5">
        <v>104</v>
      </c>
      <c r="BB1443" s="5">
        <v>108</v>
      </c>
      <c r="BC1443" s="5">
        <v>109</v>
      </c>
      <c r="BD1443" s="5">
        <v>112</v>
      </c>
      <c r="BE1443" s="5">
        <v>111</v>
      </c>
      <c r="BF1443" s="5">
        <v>108</v>
      </c>
      <c r="BG1443" s="5">
        <v>106</v>
      </c>
      <c r="BH1443" s="5">
        <v>100</v>
      </c>
      <c r="BI1443" s="5">
        <v>102</v>
      </c>
      <c r="BJ1443" s="5">
        <v>100</v>
      </c>
      <c r="BK1443" s="5">
        <v>105</v>
      </c>
      <c r="BL1443" s="5">
        <v>100</v>
      </c>
      <c r="BM1443" s="5">
        <v>102</v>
      </c>
      <c r="BN1443" s="5">
        <v>102</v>
      </c>
      <c r="BO1443" s="5">
        <v>101</v>
      </c>
      <c r="BP1443" s="5">
        <v>99</v>
      </c>
      <c r="BQ1443" s="5">
        <v>95</v>
      </c>
      <c r="BR1443" s="5">
        <v>95</v>
      </c>
      <c r="BS1443">
        <v>96</v>
      </c>
      <c r="BT1443">
        <v>103</v>
      </c>
      <c r="BU1443">
        <v>100</v>
      </c>
      <c r="BV1443">
        <v>98</v>
      </c>
      <c r="BW1443">
        <v>102</v>
      </c>
      <c r="BX1443">
        <v>104</v>
      </c>
      <c r="BY1443">
        <v>105</v>
      </c>
      <c r="BZ1443">
        <v>105</v>
      </c>
      <c r="CA1443">
        <v>103</v>
      </c>
      <c r="CB1443">
        <v>100</v>
      </c>
      <c r="CC1443">
        <v>103</v>
      </c>
      <c r="CD1443">
        <v>105</v>
      </c>
      <c r="CE1443">
        <v>104</v>
      </c>
      <c r="CF1443">
        <v>99</v>
      </c>
      <c r="CG1443">
        <v>96</v>
      </c>
      <c r="CH1443">
        <v>97</v>
      </c>
      <c r="CI1443">
        <v>100</v>
      </c>
      <c r="CJ1443">
        <v>103</v>
      </c>
      <c r="CK1443">
        <v>107</v>
      </c>
      <c r="CL1443">
        <v>105</v>
      </c>
      <c r="CM1443">
        <v>98</v>
      </c>
      <c r="CN1443">
        <v>84</v>
      </c>
      <c r="CO1443">
        <v>87</v>
      </c>
      <c r="CP1443">
        <v>90</v>
      </c>
      <c r="CQ1443">
        <v>91</v>
      </c>
      <c r="CR1443">
        <v>91</v>
      </c>
      <c r="CS1443">
        <v>91</v>
      </c>
      <c r="CT1443">
        <v>94</v>
      </c>
      <c r="CU1443">
        <v>96</v>
      </c>
      <c r="CV1443">
        <v>96</v>
      </c>
      <c r="CW1443">
        <v>97</v>
      </c>
      <c r="CX1443" t="s">
        <v>5</v>
      </c>
      <c r="CY1443" t="s">
        <v>98</v>
      </c>
    </row>
    <row r="1444" spans="1:103" x14ac:dyDescent="0.25">
      <c r="A1444" t="s">
        <v>79</v>
      </c>
      <c r="B1444">
        <v>35.686399999999999</v>
      </c>
      <c r="C1444">
        <v>-117.6908</v>
      </c>
      <c r="D1444">
        <v>2231</v>
      </c>
      <c r="E1444" t="s">
        <v>1</v>
      </c>
      <c r="F1444">
        <v>113.6</v>
      </c>
      <c r="G1444">
        <v>1960</v>
      </c>
      <c r="H1444">
        <v>8</v>
      </c>
      <c r="I1444" t="s">
        <v>260</v>
      </c>
      <c r="J1444">
        <v>101</v>
      </c>
      <c r="K1444">
        <v>102</v>
      </c>
      <c r="L1444">
        <v>105</v>
      </c>
      <c r="M1444">
        <v>101</v>
      </c>
      <c r="N1444">
        <v>95</v>
      </c>
      <c r="O1444">
        <v>95</v>
      </c>
      <c r="P1444">
        <v>91</v>
      </c>
      <c r="Q1444">
        <v>89</v>
      </c>
      <c r="R1444">
        <v>91</v>
      </c>
      <c r="S1444">
        <v>94</v>
      </c>
      <c r="T1444">
        <v>99</v>
      </c>
      <c r="U1444">
        <v>102</v>
      </c>
      <c r="V1444">
        <v>105</v>
      </c>
      <c r="W1444">
        <v>105</v>
      </c>
      <c r="X1444">
        <v>103</v>
      </c>
      <c r="Y1444">
        <v>102</v>
      </c>
      <c r="Z1444">
        <v>98</v>
      </c>
      <c r="AA1444">
        <v>98</v>
      </c>
      <c r="AB1444">
        <v>98</v>
      </c>
      <c r="AC1444">
        <v>101</v>
      </c>
      <c r="AD1444">
        <v>102</v>
      </c>
      <c r="AE1444">
        <v>102</v>
      </c>
      <c r="AF1444">
        <v>102</v>
      </c>
      <c r="AG1444">
        <v>100</v>
      </c>
      <c r="AH1444">
        <v>96</v>
      </c>
      <c r="AI1444">
        <v>97</v>
      </c>
      <c r="AJ1444">
        <v>101</v>
      </c>
      <c r="AK1444">
        <v>97</v>
      </c>
      <c r="AL1444">
        <v>98</v>
      </c>
      <c r="AM1444">
        <v>102</v>
      </c>
      <c r="AN1444" s="5">
        <v>101</v>
      </c>
      <c r="AO1444" s="5">
        <v>97</v>
      </c>
      <c r="AP1444" s="5">
        <v>99</v>
      </c>
      <c r="AQ1444" s="5">
        <v>100</v>
      </c>
      <c r="AR1444" s="5">
        <v>100</v>
      </c>
      <c r="AS1444" s="5">
        <v>101</v>
      </c>
      <c r="AT1444" s="5">
        <v>102</v>
      </c>
      <c r="AU1444" s="5">
        <v>101</v>
      </c>
      <c r="AV1444" s="5">
        <v>98</v>
      </c>
      <c r="AW1444" s="5">
        <v>94</v>
      </c>
      <c r="AX1444" s="5">
        <v>96</v>
      </c>
      <c r="AY1444" s="5">
        <v>95</v>
      </c>
      <c r="AZ1444" s="5">
        <v>101</v>
      </c>
      <c r="BA1444" s="5">
        <v>104</v>
      </c>
      <c r="BB1444" s="5">
        <v>107</v>
      </c>
      <c r="BC1444" s="5">
        <v>107</v>
      </c>
      <c r="BD1444" s="5">
        <v>110</v>
      </c>
      <c r="BE1444" s="5">
        <v>111</v>
      </c>
      <c r="BF1444" s="5">
        <v>110</v>
      </c>
      <c r="BG1444" s="5">
        <v>108</v>
      </c>
      <c r="BH1444" s="5">
        <v>103</v>
      </c>
      <c r="BI1444" s="5">
        <v>101</v>
      </c>
      <c r="BJ1444" s="5">
        <v>103</v>
      </c>
      <c r="BK1444" s="5">
        <v>105</v>
      </c>
      <c r="BL1444" s="5">
        <v>105</v>
      </c>
      <c r="BM1444" s="5">
        <v>104</v>
      </c>
      <c r="BN1444" s="5">
        <v>102</v>
      </c>
      <c r="BO1444" s="5">
        <v>103</v>
      </c>
      <c r="BP1444" s="5">
        <v>102</v>
      </c>
      <c r="BQ1444" s="5">
        <v>99</v>
      </c>
      <c r="BR1444" s="5">
        <v>99</v>
      </c>
      <c r="BS1444">
        <v>99</v>
      </c>
      <c r="BT1444">
        <v>102</v>
      </c>
      <c r="BU1444">
        <v>101</v>
      </c>
      <c r="BV1444">
        <v>101</v>
      </c>
      <c r="BW1444">
        <v>101</v>
      </c>
      <c r="BX1444">
        <v>106</v>
      </c>
      <c r="BY1444">
        <v>108</v>
      </c>
      <c r="BZ1444">
        <v>107</v>
      </c>
      <c r="CA1444">
        <v>105</v>
      </c>
      <c r="CB1444">
        <v>104</v>
      </c>
      <c r="CC1444">
        <v>106</v>
      </c>
      <c r="CD1444">
        <v>107</v>
      </c>
      <c r="CE1444">
        <v>104</v>
      </c>
      <c r="CF1444">
        <v>101</v>
      </c>
      <c r="CG1444">
        <v>99</v>
      </c>
      <c r="CH1444">
        <v>97</v>
      </c>
      <c r="CI1444">
        <v>100</v>
      </c>
      <c r="CJ1444">
        <v>106</v>
      </c>
      <c r="CK1444">
        <v>106</v>
      </c>
      <c r="CL1444">
        <v>105</v>
      </c>
      <c r="CM1444">
        <v>103</v>
      </c>
      <c r="CN1444">
        <v>87</v>
      </c>
      <c r="CO1444">
        <v>89</v>
      </c>
      <c r="CP1444">
        <v>90</v>
      </c>
      <c r="CQ1444">
        <v>93</v>
      </c>
      <c r="CR1444">
        <v>94</v>
      </c>
      <c r="CS1444">
        <v>95</v>
      </c>
      <c r="CT1444">
        <v>97</v>
      </c>
      <c r="CU1444">
        <v>96</v>
      </c>
      <c r="CV1444">
        <v>98</v>
      </c>
      <c r="CW1444">
        <v>97</v>
      </c>
      <c r="CX1444" t="s">
        <v>5</v>
      </c>
      <c r="CY1444" t="s">
        <v>80</v>
      </c>
    </row>
    <row r="1445" spans="1:103" x14ac:dyDescent="0.25">
      <c r="A1445" t="s">
        <v>91</v>
      </c>
      <c r="B1445">
        <v>36.071899999999999</v>
      </c>
      <c r="C1445">
        <v>-115.16330000000001</v>
      </c>
      <c r="D1445">
        <v>2175</v>
      </c>
      <c r="E1445" t="s">
        <v>1</v>
      </c>
      <c r="F1445">
        <v>158.69999999999999</v>
      </c>
      <c r="G1445">
        <v>1960</v>
      </c>
      <c r="H1445">
        <v>8</v>
      </c>
      <c r="I1445" t="s">
        <v>260</v>
      </c>
      <c r="J1445">
        <v>103</v>
      </c>
      <c r="K1445">
        <v>103</v>
      </c>
      <c r="L1445">
        <v>104</v>
      </c>
      <c r="M1445">
        <v>104</v>
      </c>
      <c r="N1445">
        <v>98</v>
      </c>
      <c r="O1445">
        <v>94</v>
      </c>
      <c r="P1445">
        <v>97</v>
      </c>
      <c r="Q1445">
        <v>93</v>
      </c>
      <c r="R1445">
        <v>95</v>
      </c>
      <c r="S1445">
        <v>97</v>
      </c>
      <c r="T1445">
        <v>101</v>
      </c>
      <c r="U1445">
        <v>104</v>
      </c>
      <c r="V1445">
        <v>107</v>
      </c>
      <c r="W1445">
        <v>109</v>
      </c>
      <c r="X1445">
        <v>106</v>
      </c>
      <c r="Y1445">
        <v>106</v>
      </c>
      <c r="Z1445">
        <v>103</v>
      </c>
      <c r="AA1445">
        <v>106</v>
      </c>
      <c r="AB1445">
        <v>103</v>
      </c>
      <c r="AC1445">
        <v>104</v>
      </c>
      <c r="AD1445">
        <v>100</v>
      </c>
      <c r="AE1445">
        <v>107</v>
      </c>
      <c r="AF1445">
        <v>105</v>
      </c>
      <c r="AG1445">
        <v>106</v>
      </c>
      <c r="AH1445">
        <v>101</v>
      </c>
      <c r="AI1445">
        <v>102</v>
      </c>
      <c r="AJ1445">
        <v>105</v>
      </c>
      <c r="AK1445">
        <v>103</v>
      </c>
      <c r="AL1445">
        <v>103</v>
      </c>
      <c r="AM1445">
        <v>106</v>
      </c>
      <c r="AN1445" s="5">
        <v>107</v>
      </c>
      <c r="AO1445" s="5">
        <v>104</v>
      </c>
      <c r="AP1445" s="5">
        <v>103</v>
      </c>
      <c r="AQ1445" s="5">
        <v>103</v>
      </c>
      <c r="AR1445" s="5">
        <v>103</v>
      </c>
      <c r="AS1445" s="5">
        <v>103</v>
      </c>
      <c r="AT1445" s="5">
        <v>104</v>
      </c>
      <c r="AU1445" s="5">
        <v>105</v>
      </c>
      <c r="AV1445" s="5">
        <v>102</v>
      </c>
      <c r="AW1445" s="5">
        <v>99</v>
      </c>
      <c r="AX1445" s="5">
        <v>101</v>
      </c>
      <c r="AY1445" s="5">
        <v>102</v>
      </c>
      <c r="AZ1445" s="5">
        <v>107</v>
      </c>
      <c r="BA1445" s="5">
        <v>109</v>
      </c>
      <c r="BB1445" s="5">
        <v>110</v>
      </c>
      <c r="BC1445" s="5">
        <v>113</v>
      </c>
      <c r="BD1445" s="5">
        <v>113</v>
      </c>
      <c r="BE1445" s="5">
        <v>112</v>
      </c>
      <c r="BF1445" s="5">
        <v>110</v>
      </c>
      <c r="BG1445" s="5">
        <v>111</v>
      </c>
      <c r="BH1445" s="5">
        <v>106</v>
      </c>
      <c r="BI1445" s="5">
        <v>101</v>
      </c>
      <c r="BJ1445" s="5">
        <v>103</v>
      </c>
      <c r="BK1445" s="5">
        <v>106</v>
      </c>
      <c r="BL1445" s="5">
        <v>109</v>
      </c>
      <c r="BM1445" s="5">
        <v>109</v>
      </c>
      <c r="BN1445" s="5">
        <v>106</v>
      </c>
      <c r="BO1445" s="5">
        <v>108</v>
      </c>
      <c r="BP1445" s="5">
        <v>106</v>
      </c>
      <c r="BQ1445" s="5">
        <v>100</v>
      </c>
      <c r="BR1445" s="5">
        <v>104</v>
      </c>
      <c r="BS1445">
        <v>104</v>
      </c>
      <c r="BT1445">
        <v>108</v>
      </c>
      <c r="BU1445">
        <v>106</v>
      </c>
      <c r="BV1445">
        <v>106</v>
      </c>
      <c r="BW1445">
        <v>106</v>
      </c>
      <c r="BX1445">
        <v>107</v>
      </c>
      <c r="BY1445">
        <v>109</v>
      </c>
      <c r="BZ1445">
        <v>110</v>
      </c>
      <c r="CA1445">
        <v>102</v>
      </c>
      <c r="CB1445">
        <v>100</v>
      </c>
      <c r="CC1445">
        <v>106</v>
      </c>
      <c r="CD1445">
        <v>111</v>
      </c>
      <c r="CE1445">
        <v>111</v>
      </c>
      <c r="CF1445">
        <v>106</v>
      </c>
      <c r="CG1445">
        <v>103</v>
      </c>
      <c r="CH1445">
        <v>98</v>
      </c>
      <c r="CI1445">
        <v>97</v>
      </c>
      <c r="CJ1445">
        <v>103</v>
      </c>
      <c r="CK1445">
        <v>109</v>
      </c>
      <c r="CL1445">
        <v>107</v>
      </c>
      <c r="CM1445">
        <v>103</v>
      </c>
      <c r="CN1445">
        <v>96</v>
      </c>
      <c r="CO1445">
        <v>90</v>
      </c>
      <c r="CP1445">
        <v>95</v>
      </c>
      <c r="CQ1445">
        <v>96</v>
      </c>
      <c r="CR1445">
        <v>100</v>
      </c>
      <c r="CS1445">
        <v>98</v>
      </c>
      <c r="CT1445">
        <v>98</v>
      </c>
      <c r="CU1445">
        <v>102</v>
      </c>
      <c r="CV1445">
        <v>104</v>
      </c>
      <c r="CW1445">
        <v>100</v>
      </c>
      <c r="CX1445" t="s">
        <v>2</v>
      </c>
      <c r="CY1445" t="s">
        <v>92</v>
      </c>
    </row>
    <row r="1446" spans="1:103" x14ac:dyDescent="0.25">
      <c r="A1446" t="s">
        <v>19</v>
      </c>
      <c r="B1446">
        <v>34.9</v>
      </c>
      <c r="C1446">
        <v>-117.0333</v>
      </c>
      <c r="D1446">
        <v>2162</v>
      </c>
      <c r="E1446" t="s">
        <v>1</v>
      </c>
      <c r="F1446">
        <v>174.2</v>
      </c>
      <c r="G1446">
        <v>1960</v>
      </c>
      <c r="H1446">
        <v>8</v>
      </c>
      <c r="I1446" t="s">
        <v>260</v>
      </c>
      <c r="J1446">
        <v>105</v>
      </c>
      <c r="K1446">
        <v>105</v>
      </c>
      <c r="L1446">
        <v>106</v>
      </c>
      <c r="M1446">
        <v>104</v>
      </c>
      <c r="N1446">
        <v>102</v>
      </c>
      <c r="O1446">
        <v>99</v>
      </c>
      <c r="P1446">
        <v>95</v>
      </c>
      <c r="Q1446">
        <v>90</v>
      </c>
      <c r="R1446">
        <v>93</v>
      </c>
      <c r="S1446">
        <v>97</v>
      </c>
      <c r="T1446">
        <v>100</v>
      </c>
      <c r="U1446">
        <v>105</v>
      </c>
      <c r="V1446">
        <v>107</v>
      </c>
      <c r="W1446">
        <v>107</v>
      </c>
      <c r="X1446">
        <v>106</v>
      </c>
      <c r="Y1446">
        <v>106</v>
      </c>
      <c r="Z1446">
        <v>100</v>
      </c>
      <c r="AA1446">
        <v>104</v>
      </c>
      <c r="AB1446">
        <v>101</v>
      </c>
      <c r="AC1446">
        <v>102</v>
      </c>
      <c r="AD1446">
        <v>104</v>
      </c>
      <c r="AE1446">
        <v>105</v>
      </c>
      <c r="AF1446">
        <v>105</v>
      </c>
      <c r="AG1446">
        <v>102</v>
      </c>
      <c r="AH1446">
        <v>99</v>
      </c>
      <c r="AI1446">
        <v>101</v>
      </c>
      <c r="AJ1446">
        <v>103</v>
      </c>
      <c r="AK1446">
        <v>100</v>
      </c>
      <c r="AL1446">
        <v>100</v>
      </c>
      <c r="AM1446">
        <v>103</v>
      </c>
      <c r="AN1446" s="5">
        <v>105</v>
      </c>
      <c r="AO1446" s="5">
        <v>100</v>
      </c>
      <c r="AP1446" s="5">
        <v>100</v>
      </c>
      <c r="AQ1446" s="5">
        <v>102</v>
      </c>
      <c r="AR1446" s="5">
        <v>104</v>
      </c>
      <c r="AS1446" s="5">
        <v>103</v>
      </c>
      <c r="AT1446" s="5">
        <v>104</v>
      </c>
      <c r="AU1446" s="5">
        <v>105</v>
      </c>
      <c r="AV1446" s="5">
        <v>99</v>
      </c>
      <c r="AW1446" s="5">
        <v>99</v>
      </c>
      <c r="AX1446" s="5">
        <v>100</v>
      </c>
      <c r="AY1446" s="5">
        <v>100</v>
      </c>
      <c r="AZ1446" s="5">
        <v>104</v>
      </c>
      <c r="BA1446" s="5">
        <v>108</v>
      </c>
      <c r="BB1446" s="5">
        <v>109</v>
      </c>
      <c r="BC1446" s="5">
        <v>110</v>
      </c>
      <c r="BD1446" s="5">
        <v>112</v>
      </c>
      <c r="BE1446" s="5">
        <v>114</v>
      </c>
      <c r="BF1446" s="5">
        <v>112</v>
      </c>
      <c r="BG1446" s="5">
        <v>112</v>
      </c>
      <c r="BH1446" s="5">
        <v>107</v>
      </c>
      <c r="BI1446" s="5">
        <v>103</v>
      </c>
      <c r="BJ1446" s="5">
        <v>105</v>
      </c>
      <c r="BK1446" s="5">
        <v>108</v>
      </c>
      <c r="BL1446" s="5">
        <v>107</v>
      </c>
      <c r="BM1446" s="5">
        <v>105</v>
      </c>
      <c r="BN1446" s="5">
        <v>105</v>
      </c>
      <c r="BO1446" s="5">
        <v>105</v>
      </c>
      <c r="BP1446" s="5">
        <v>102</v>
      </c>
      <c r="BQ1446" s="5">
        <v>100</v>
      </c>
      <c r="BR1446" s="5">
        <v>100</v>
      </c>
      <c r="BS1446">
        <v>101</v>
      </c>
      <c r="BT1446">
        <v>105</v>
      </c>
      <c r="BU1446">
        <v>104</v>
      </c>
      <c r="BV1446">
        <v>104</v>
      </c>
      <c r="BW1446">
        <v>104</v>
      </c>
      <c r="BX1446">
        <v>106</v>
      </c>
      <c r="BY1446">
        <v>109</v>
      </c>
      <c r="BZ1446">
        <v>109</v>
      </c>
      <c r="CA1446">
        <v>107</v>
      </c>
      <c r="CB1446">
        <v>103</v>
      </c>
      <c r="CC1446">
        <v>105</v>
      </c>
      <c r="CD1446">
        <v>109</v>
      </c>
      <c r="CE1446">
        <v>107</v>
      </c>
      <c r="CF1446">
        <v>105</v>
      </c>
      <c r="CG1446">
        <v>102</v>
      </c>
      <c r="CH1446">
        <v>98</v>
      </c>
      <c r="CI1446">
        <v>100</v>
      </c>
      <c r="CJ1446">
        <v>105</v>
      </c>
      <c r="CK1446">
        <v>108</v>
      </c>
      <c r="CL1446">
        <v>107</v>
      </c>
      <c r="CM1446">
        <v>101</v>
      </c>
      <c r="CN1446">
        <v>95</v>
      </c>
      <c r="CO1446">
        <v>91</v>
      </c>
      <c r="CP1446">
        <v>92</v>
      </c>
      <c r="CQ1446">
        <v>95</v>
      </c>
      <c r="CR1446">
        <v>96</v>
      </c>
      <c r="CS1446">
        <v>96</v>
      </c>
      <c r="CT1446">
        <v>98</v>
      </c>
      <c r="CU1446">
        <v>100</v>
      </c>
      <c r="CV1446">
        <v>100</v>
      </c>
      <c r="CW1446">
        <v>100</v>
      </c>
      <c r="CX1446" t="s">
        <v>5</v>
      </c>
      <c r="CY1446" t="s">
        <v>20</v>
      </c>
    </row>
    <row r="1447" spans="1:103" x14ac:dyDescent="0.25">
      <c r="A1447" t="s">
        <v>111</v>
      </c>
      <c r="B1447">
        <v>35.299999999999997</v>
      </c>
      <c r="C1447">
        <v>-117.9667</v>
      </c>
      <c r="D1447">
        <v>2011</v>
      </c>
      <c r="E1447" t="s">
        <v>1</v>
      </c>
      <c r="F1447">
        <v>162.69999999999999</v>
      </c>
      <c r="G1447">
        <v>1960</v>
      </c>
      <c r="H1447">
        <v>8</v>
      </c>
      <c r="I1447" t="s">
        <v>260</v>
      </c>
      <c r="J1447">
        <v>106</v>
      </c>
      <c r="K1447">
        <v>106</v>
      </c>
      <c r="L1447">
        <v>110</v>
      </c>
      <c r="M1447">
        <v>106</v>
      </c>
      <c r="N1447">
        <v>104</v>
      </c>
      <c r="O1447">
        <v>100</v>
      </c>
      <c r="P1447">
        <v>94</v>
      </c>
      <c r="Q1447">
        <v>92</v>
      </c>
      <c r="R1447">
        <v>94</v>
      </c>
      <c r="S1447">
        <v>99</v>
      </c>
      <c r="T1447">
        <v>103</v>
      </c>
      <c r="U1447">
        <v>107</v>
      </c>
      <c r="V1447">
        <v>109</v>
      </c>
      <c r="W1447">
        <v>108</v>
      </c>
      <c r="X1447">
        <v>104</v>
      </c>
      <c r="Y1447">
        <v>108</v>
      </c>
      <c r="Z1447">
        <v>103</v>
      </c>
      <c r="AA1447">
        <v>103</v>
      </c>
      <c r="AB1447">
        <v>98</v>
      </c>
      <c r="AC1447">
        <v>103</v>
      </c>
      <c r="AD1447">
        <v>105</v>
      </c>
      <c r="AE1447">
        <v>105</v>
      </c>
      <c r="AF1447">
        <v>106</v>
      </c>
      <c r="AG1447">
        <v>103</v>
      </c>
      <c r="AH1447">
        <v>100</v>
      </c>
      <c r="AI1447">
        <v>101</v>
      </c>
      <c r="AJ1447">
        <v>103</v>
      </c>
      <c r="AK1447">
        <v>99</v>
      </c>
      <c r="AL1447">
        <v>98</v>
      </c>
      <c r="AM1447">
        <v>100</v>
      </c>
      <c r="AN1447" s="5">
        <v>102</v>
      </c>
      <c r="AO1447" s="5">
        <v>99</v>
      </c>
      <c r="AP1447" s="5">
        <v>102</v>
      </c>
      <c r="AQ1447" s="5">
        <v>104</v>
      </c>
      <c r="AR1447" s="5">
        <v>104</v>
      </c>
      <c r="AS1447" s="5">
        <v>105</v>
      </c>
      <c r="AT1447" s="5">
        <v>106</v>
      </c>
      <c r="AU1447" s="5">
        <v>107</v>
      </c>
      <c r="AV1447" s="5">
        <v>101</v>
      </c>
      <c r="AW1447" s="5">
        <v>100</v>
      </c>
      <c r="AX1447" s="5">
        <v>100</v>
      </c>
      <c r="AY1447" s="5">
        <v>100</v>
      </c>
      <c r="AZ1447" s="5">
        <v>105</v>
      </c>
      <c r="BA1447" s="5">
        <v>109</v>
      </c>
      <c r="BB1447" s="5">
        <v>111</v>
      </c>
      <c r="BC1447" s="5">
        <v>111</v>
      </c>
      <c r="BD1447" s="5">
        <v>115</v>
      </c>
      <c r="BE1447" s="5">
        <v>117</v>
      </c>
      <c r="BF1447" s="5">
        <v>114</v>
      </c>
      <c r="BG1447" s="5">
        <v>113</v>
      </c>
      <c r="BH1447" s="5">
        <v>109</v>
      </c>
      <c r="BI1447" s="5">
        <v>107</v>
      </c>
      <c r="BJ1447" s="5">
        <v>108</v>
      </c>
      <c r="BK1447" s="5">
        <v>109</v>
      </c>
      <c r="BL1447" s="5">
        <v>108</v>
      </c>
      <c r="BM1447" s="5">
        <v>109</v>
      </c>
      <c r="BN1447" s="5">
        <v>106</v>
      </c>
      <c r="BO1447" s="5">
        <v>107</v>
      </c>
      <c r="BP1447" s="5">
        <v>106</v>
      </c>
      <c r="BQ1447" s="5">
        <v>103</v>
      </c>
      <c r="BR1447" s="5">
        <v>102</v>
      </c>
      <c r="BS1447">
        <v>100</v>
      </c>
      <c r="BT1447">
        <v>105</v>
      </c>
      <c r="BU1447">
        <v>103</v>
      </c>
      <c r="BV1447">
        <v>105</v>
      </c>
      <c r="BW1447">
        <v>106</v>
      </c>
      <c r="BX1447">
        <v>108</v>
      </c>
      <c r="BY1447">
        <v>112</v>
      </c>
      <c r="BZ1447">
        <v>111</v>
      </c>
      <c r="CA1447">
        <v>109</v>
      </c>
      <c r="CB1447">
        <v>107</v>
      </c>
      <c r="CC1447">
        <v>107</v>
      </c>
      <c r="CD1447">
        <v>112</v>
      </c>
      <c r="CE1447">
        <v>109</v>
      </c>
      <c r="CF1447">
        <v>107</v>
      </c>
      <c r="CG1447">
        <v>101</v>
      </c>
      <c r="CH1447">
        <v>102</v>
      </c>
      <c r="CI1447">
        <v>105</v>
      </c>
      <c r="CJ1447">
        <v>109</v>
      </c>
      <c r="CK1447">
        <v>110</v>
      </c>
      <c r="CL1447">
        <v>109</v>
      </c>
      <c r="CM1447">
        <v>106</v>
      </c>
      <c r="CN1447">
        <v>105</v>
      </c>
      <c r="CO1447">
        <v>92</v>
      </c>
      <c r="CP1447">
        <v>89</v>
      </c>
      <c r="CQ1447">
        <v>97</v>
      </c>
      <c r="CR1447">
        <v>96</v>
      </c>
      <c r="CS1447">
        <v>98</v>
      </c>
      <c r="CT1447">
        <v>98</v>
      </c>
      <c r="CU1447">
        <v>100</v>
      </c>
      <c r="CV1447">
        <v>102</v>
      </c>
      <c r="CW1447">
        <v>102</v>
      </c>
      <c r="CX1447" t="s">
        <v>5</v>
      </c>
      <c r="CY1447" t="s">
        <v>112</v>
      </c>
    </row>
    <row r="1448" spans="1:103" x14ac:dyDescent="0.25">
      <c r="A1448" t="s">
        <v>77</v>
      </c>
      <c r="B1448">
        <v>34.8536</v>
      </c>
      <c r="C1448">
        <v>-116.7869</v>
      </c>
      <c r="D1448">
        <v>1919</v>
      </c>
      <c r="E1448" t="s">
        <v>1</v>
      </c>
      <c r="F1448">
        <v>178.9</v>
      </c>
      <c r="G1448">
        <v>1960</v>
      </c>
      <c r="H1448">
        <v>8</v>
      </c>
      <c r="I1448" t="s">
        <v>260</v>
      </c>
      <c r="J1448">
        <v>104</v>
      </c>
      <c r="K1448">
        <v>104</v>
      </c>
      <c r="L1448">
        <v>106</v>
      </c>
      <c r="M1448">
        <v>105</v>
      </c>
      <c r="N1448">
        <v>102</v>
      </c>
      <c r="O1448">
        <v>103</v>
      </c>
      <c r="P1448">
        <v>97</v>
      </c>
      <c r="Q1448">
        <v>92</v>
      </c>
      <c r="R1448">
        <v>94</v>
      </c>
      <c r="S1448">
        <v>97</v>
      </c>
      <c r="T1448">
        <v>102</v>
      </c>
      <c r="U1448">
        <v>106</v>
      </c>
      <c r="V1448">
        <v>107</v>
      </c>
      <c r="W1448">
        <v>108</v>
      </c>
      <c r="X1448">
        <v>107</v>
      </c>
      <c r="Y1448">
        <v>108</v>
      </c>
      <c r="Z1448">
        <v>103</v>
      </c>
      <c r="AA1448">
        <v>105</v>
      </c>
      <c r="AB1448">
        <v>102</v>
      </c>
      <c r="AC1448">
        <v>104</v>
      </c>
      <c r="AD1448">
        <v>104</v>
      </c>
      <c r="AE1448">
        <v>108</v>
      </c>
      <c r="AF1448">
        <v>106</v>
      </c>
      <c r="AG1448">
        <v>104</v>
      </c>
      <c r="AH1448">
        <v>100</v>
      </c>
      <c r="AI1448">
        <v>103</v>
      </c>
      <c r="AJ1448">
        <v>106</v>
      </c>
      <c r="AK1448">
        <v>102</v>
      </c>
      <c r="AL1448">
        <v>102</v>
      </c>
      <c r="AM1448">
        <v>105</v>
      </c>
      <c r="AN1448" s="5">
        <v>107</v>
      </c>
      <c r="AO1448" s="5">
        <v>102</v>
      </c>
      <c r="AP1448" s="5">
        <v>103</v>
      </c>
      <c r="AQ1448" s="5">
        <v>104</v>
      </c>
      <c r="AR1448" s="5">
        <v>104</v>
      </c>
      <c r="AS1448" s="5">
        <v>104</v>
      </c>
      <c r="AT1448" s="5">
        <v>105</v>
      </c>
      <c r="AU1448" s="5">
        <v>107</v>
      </c>
      <c r="AV1448" s="5">
        <v>102</v>
      </c>
      <c r="AW1448" s="5">
        <v>99</v>
      </c>
      <c r="AX1448" s="5">
        <v>102</v>
      </c>
      <c r="AY1448" s="5">
        <v>103</v>
      </c>
      <c r="AZ1448" s="5">
        <v>104</v>
      </c>
      <c r="BA1448" s="5">
        <v>110</v>
      </c>
      <c r="BB1448" s="5">
        <v>111</v>
      </c>
      <c r="BC1448" s="5">
        <v>111</v>
      </c>
      <c r="BD1448" s="5">
        <v>113</v>
      </c>
      <c r="BE1448" s="5">
        <v>115</v>
      </c>
      <c r="BF1448" s="5">
        <v>113</v>
      </c>
      <c r="BG1448" s="5">
        <v>110</v>
      </c>
      <c r="BH1448" s="5">
        <v>109</v>
      </c>
      <c r="BI1448" s="5">
        <v>100</v>
      </c>
      <c r="BJ1448" s="5">
        <v>106</v>
      </c>
      <c r="BK1448" s="5">
        <v>109</v>
      </c>
      <c r="BL1448" s="5">
        <v>108</v>
      </c>
      <c r="BM1448" s="5">
        <v>105</v>
      </c>
      <c r="BN1448" s="5">
        <v>108</v>
      </c>
      <c r="BO1448" s="5">
        <v>107</v>
      </c>
      <c r="BP1448" s="5">
        <v>104</v>
      </c>
      <c r="BQ1448" s="5">
        <v>102</v>
      </c>
      <c r="BR1448" s="5">
        <v>104</v>
      </c>
      <c r="BS1448">
        <v>102</v>
      </c>
      <c r="BT1448">
        <v>106</v>
      </c>
      <c r="BU1448">
        <v>106</v>
      </c>
      <c r="BV1448">
        <v>104</v>
      </c>
      <c r="BW1448">
        <v>104</v>
      </c>
      <c r="BX1448">
        <v>107</v>
      </c>
      <c r="BY1448">
        <v>109</v>
      </c>
      <c r="BZ1448">
        <v>108</v>
      </c>
      <c r="CA1448">
        <v>109</v>
      </c>
      <c r="CB1448">
        <v>104</v>
      </c>
      <c r="CC1448">
        <v>107</v>
      </c>
      <c r="CD1448">
        <v>111</v>
      </c>
      <c r="CE1448">
        <v>110</v>
      </c>
      <c r="CF1448">
        <v>106</v>
      </c>
      <c r="CG1448">
        <v>103</v>
      </c>
      <c r="CH1448">
        <v>98</v>
      </c>
      <c r="CI1448">
        <v>102</v>
      </c>
      <c r="CJ1448">
        <v>106</v>
      </c>
      <c r="CK1448">
        <v>110</v>
      </c>
      <c r="CL1448">
        <v>108</v>
      </c>
      <c r="CM1448">
        <v>99</v>
      </c>
      <c r="CN1448">
        <v>94</v>
      </c>
      <c r="CO1448">
        <v>90</v>
      </c>
      <c r="CP1448">
        <v>94</v>
      </c>
      <c r="CQ1448">
        <v>95</v>
      </c>
      <c r="CR1448">
        <v>98</v>
      </c>
      <c r="CS1448">
        <v>98</v>
      </c>
      <c r="CT1448">
        <v>97</v>
      </c>
      <c r="CU1448">
        <v>100</v>
      </c>
      <c r="CV1448">
        <v>101</v>
      </c>
      <c r="CW1448">
        <v>99</v>
      </c>
      <c r="CX1448" t="s">
        <v>5</v>
      </c>
      <c r="CY1448" t="s">
        <v>78</v>
      </c>
    </row>
    <row r="1449" spans="1:103" x14ac:dyDescent="0.25">
      <c r="A1449" t="s">
        <v>103</v>
      </c>
      <c r="B1449">
        <v>36.234699999999997</v>
      </c>
      <c r="C1449">
        <v>-115.1164</v>
      </c>
      <c r="D1449">
        <v>1898</v>
      </c>
      <c r="E1449" t="s">
        <v>1</v>
      </c>
      <c r="F1449">
        <v>158.69999999999999</v>
      </c>
      <c r="G1449">
        <v>1960</v>
      </c>
      <c r="H1449">
        <v>8</v>
      </c>
      <c r="I1449" t="s">
        <v>260</v>
      </c>
      <c r="J1449">
        <v>109</v>
      </c>
      <c r="K1449">
        <v>110</v>
      </c>
      <c r="L1449">
        <v>111</v>
      </c>
      <c r="M1449">
        <v>106</v>
      </c>
      <c r="N1449">
        <v>103</v>
      </c>
      <c r="O1449">
        <v>102</v>
      </c>
      <c r="P1449">
        <v>99</v>
      </c>
      <c r="Q1449">
        <v>97</v>
      </c>
      <c r="R1449">
        <v>100</v>
      </c>
      <c r="S1449">
        <v>102</v>
      </c>
      <c r="T1449">
        <v>106</v>
      </c>
      <c r="U1449">
        <v>110</v>
      </c>
      <c r="V1449">
        <v>113</v>
      </c>
      <c r="W1449">
        <v>113</v>
      </c>
      <c r="X1449">
        <v>110</v>
      </c>
      <c r="Y1449">
        <v>111</v>
      </c>
      <c r="Z1449">
        <v>107</v>
      </c>
      <c r="AA1449">
        <v>110</v>
      </c>
      <c r="AB1449">
        <v>106</v>
      </c>
      <c r="AC1449">
        <v>109</v>
      </c>
      <c r="AD1449">
        <v>105</v>
      </c>
      <c r="AE1449">
        <v>110</v>
      </c>
      <c r="AF1449">
        <v>110</v>
      </c>
      <c r="AG1449">
        <v>109</v>
      </c>
      <c r="AH1449">
        <v>103</v>
      </c>
      <c r="AI1449">
        <v>105</v>
      </c>
      <c r="AJ1449">
        <v>109</v>
      </c>
      <c r="AK1449">
        <v>107</v>
      </c>
      <c r="AL1449">
        <v>106</v>
      </c>
      <c r="AM1449">
        <v>109</v>
      </c>
      <c r="AN1449" s="5">
        <v>111</v>
      </c>
      <c r="AO1449" s="5">
        <v>107</v>
      </c>
      <c r="AP1449" s="5">
        <v>107</v>
      </c>
      <c r="AQ1449" s="5">
        <v>107</v>
      </c>
      <c r="AR1449" s="5">
        <v>108</v>
      </c>
      <c r="AS1449" s="5">
        <v>109</v>
      </c>
      <c r="AT1449" s="5">
        <v>110</v>
      </c>
      <c r="AU1449" s="5">
        <v>110</v>
      </c>
      <c r="AV1449" s="5">
        <v>106</v>
      </c>
      <c r="AW1449" s="5">
        <v>105</v>
      </c>
      <c r="AX1449" s="5">
        <v>105</v>
      </c>
      <c r="AY1449" s="5">
        <v>109</v>
      </c>
      <c r="AZ1449" s="5">
        <v>110</v>
      </c>
      <c r="BA1449" s="5">
        <v>113</v>
      </c>
      <c r="BB1449" s="5">
        <v>116</v>
      </c>
      <c r="BC1449" s="5">
        <v>119</v>
      </c>
      <c r="BD1449" s="5">
        <v>121</v>
      </c>
      <c r="BE1449" s="5">
        <v>116</v>
      </c>
      <c r="BF1449" s="5">
        <v>114</v>
      </c>
      <c r="BG1449" s="5">
        <v>115</v>
      </c>
      <c r="BH1449" s="5">
        <v>115</v>
      </c>
      <c r="BI1449" s="5">
        <v>107</v>
      </c>
      <c r="BJ1449" s="5">
        <v>110</v>
      </c>
      <c r="BK1449" s="5">
        <v>111</v>
      </c>
      <c r="BL1449" s="5">
        <v>115</v>
      </c>
      <c r="BM1449" s="5">
        <v>115</v>
      </c>
      <c r="BN1449" s="5">
        <v>112</v>
      </c>
      <c r="BO1449" s="5">
        <v>113</v>
      </c>
      <c r="BP1449" s="5">
        <v>111</v>
      </c>
      <c r="BQ1449" s="5">
        <v>105</v>
      </c>
      <c r="BR1449" s="5">
        <v>110</v>
      </c>
      <c r="BS1449">
        <v>108</v>
      </c>
      <c r="BT1449">
        <v>113</v>
      </c>
      <c r="BU1449">
        <v>110</v>
      </c>
      <c r="BV1449">
        <v>110</v>
      </c>
      <c r="BW1449">
        <v>111</v>
      </c>
      <c r="BX1449">
        <v>113</v>
      </c>
      <c r="BY1449">
        <v>114</v>
      </c>
      <c r="BZ1449">
        <v>115</v>
      </c>
      <c r="CA1449">
        <v>116</v>
      </c>
      <c r="CB1449">
        <v>116</v>
      </c>
      <c r="CC1449">
        <v>112</v>
      </c>
      <c r="CD1449">
        <v>115</v>
      </c>
      <c r="CE1449">
        <v>115</v>
      </c>
      <c r="CF1449">
        <v>108</v>
      </c>
      <c r="CG1449">
        <v>106</v>
      </c>
      <c r="CH1449">
        <v>105</v>
      </c>
      <c r="CI1449">
        <v>100</v>
      </c>
      <c r="CJ1449">
        <v>108</v>
      </c>
      <c r="CK1449">
        <v>112</v>
      </c>
      <c r="CL1449">
        <v>107</v>
      </c>
      <c r="CM1449">
        <v>106</v>
      </c>
      <c r="CN1449">
        <v>99</v>
      </c>
      <c r="CO1449">
        <v>95</v>
      </c>
      <c r="CP1449">
        <v>98</v>
      </c>
      <c r="CQ1449">
        <v>101</v>
      </c>
      <c r="CR1449">
        <v>104</v>
      </c>
      <c r="CS1449">
        <v>101</v>
      </c>
      <c r="CT1449">
        <v>102</v>
      </c>
      <c r="CU1449">
        <v>105</v>
      </c>
      <c r="CV1449">
        <v>108</v>
      </c>
      <c r="CW1449">
        <v>102</v>
      </c>
      <c r="CX1449" t="s">
        <v>2</v>
      </c>
      <c r="CY1449" t="s">
        <v>104</v>
      </c>
    </row>
    <row r="1450" spans="1:103" x14ac:dyDescent="0.25">
      <c r="A1450" t="s">
        <v>93</v>
      </c>
      <c r="B1450">
        <v>36.25</v>
      </c>
      <c r="C1450">
        <v>-115.0333</v>
      </c>
      <c r="D1450">
        <v>1880</v>
      </c>
      <c r="E1450" t="s">
        <v>1</v>
      </c>
      <c r="F1450">
        <v>165.8</v>
      </c>
      <c r="G1450">
        <v>1960</v>
      </c>
      <c r="H1450">
        <v>8</v>
      </c>
      <c r="I1450" t="s">
        <v>260</v>
      </c>
      <c r="J1450">
        <v>104</v>
      </c>
      <c r="K1450">
        <v>106</v>
      </c>
      <c r="L1450">
        <v>107</v>
      </c>
      <c r="M1450">
        <v>102</v>
      </c>
      <c r="N1450">
        <v>100</v>
      </c>
      <c r="O1450">
        <v>96</v>
      </c>
      <c r="P1450">
        <v>97</v>
      </c>
      <c r="Q1450">
        <v>94</v>
      </c>
      <c r="R1450">
        <v>96</v>
      </c>
      <c r="S1450">
        <v>98</v>
      </c>
      <c r="T1450">
        <v>101</v>
      </c>
      <c r="U1450">
        <v>105</v>
      </c>
      <c r="V1450">
        <v>109</v>
      </c>
      <c r="W1450">
        <v>109</v>
      </c>
      <c r="X1450">
        <v>106</v>
      </c>
      <c r="Y1450">
        <v>105</v>
      </c>
      <c r="Z1450">
        <v>103</v>
      </c>
      <c r="AA1450">
        <v>105</v>
      </c>
      <c r="AB1450">
        <v>104</v>
      </c>
      <c r="AC1450">
        <v>105</v>
      </c>
      <c r="AD1450">
        <v>102</v>
      </c>
      <c r="AE1450">
        <v>107</v>
      </c>
      <c r="AF1450">
        <v>106</v>
      </c>
      <c r="AG1450">
        <v>105</v>
      </c>
      <c r="AH1450">
        <v>101</v>
      </c>
      <c r="AI1450">
        <v>102</v>
      </c>
      <c r="AJ1450">
        <v>105</v>
      </c>
      <c r="AK1450">
        <v>104</v>
      </c>
      <c r="AL1450">
        <v>103</v>
      </c>
      <c r="AM1450">
        <v>107</v>
      </c>
      <c r="AN1450" s="5">
        <v>109</v>
      </c>
      <c r="AO1450" s="5">
        <v>104</v>
      </c>
      <c r="AP1450" s="5">
        <v>104</v>
      </c>
      <c r="AQ1450" s="5">
        <v>103</v>
      </c>
      <c r="AR1450" s="5">
        <v>104</v>
      </c>
      <c r="AS1450" s="5">
        <v>104</v>
      </c>
      <c r="AT1450" s="5">
        <v>106</v>
      </c>
      <c r="AU1450" s="5">
        <v>107</v>
      </c>
      <c r="AV1450" s="5">
        <v>103</v>
      </c>
      <c r="AW1450" s="5">
        <v>100</v>
      </c>
      <c r="AX1450" s="5">
        <v>102</v>
      </c>
      <c r="AY1450" s="5">
        <v>103</v>
      </c>
      <c r="AZ1450" s="5">
        <v>107</v>
      </c>
      <c r="BA1450" s="5">
        <v>109</v>
      </c>
      <c r="BB1450" s="5">
        <v>110</v>
      </c>
      <c r="BC1450" s="5">
        <v>114</v>
      </c>
      <c r="BD1450" s="5">
        <v>115</v>
      </c>
      <c r="BE1450" s="5">
        <v>115</v>
      </c>
      <c r="BF1450" s="5">
        <v>111</v>
      </c>
      <c r="BG1450" s="5">
        <v>110</v>
      </c>
      <c r="BH1450" s="5">
        <v>107</v>
      </c>
      <c r="BI1450" s="5">
        <v>104</v>
      </c>
      <c r="BJ1450" s="5">
        <v>106</v>
      </c>
      <c r="BK1450" s="5">
        <v>109</v>
      </c>
      <c r="BL1450" s="5">
        <v>111</v>
      </c>
      <c r="BM1450" s="5">
        <v>110</v>
      </c>
      <c r="BN1450" s="5">
        <v>108</v>
      </c>
      <c r="BO1450" s="5">
        <v>108</v>
      </c>
      <c r="BP1450" s="5">
        <v>107</v>
      </c>
      <c r="BQ1450" s="5">
        <v>102</v>
      </c>
      <c r="BR1450" s="5">
        <v>106</v>
      </c>
      <c r="BS1450">
        <v>105</v>
      </c>
      <c r="BT1450">
        <v>109</v>
      </c>
      <c r="BU1450">
        <v>107</v>
      </c>
      <c r="BV1450">
        <v>107</v>
      </c>
      <c r="BW1450">
        <v>107</v>
      </c>
      <c r="BX1450">
        <v>109</v>
      </c>
      <c r="BY1450">
        <v>110</v>
      </c>
      <c r="BZ1450">
        <v>110</v>
      </c>
      <c r="CA1450">
        <v>103</v>
      </c>
      <c r="CB1450">
        <v>103</v>
      </c>
      <c r="CC1450">
        <v>109</v>
      </c>
      <c r="CD1450">
        <v>110</v>
      </c>
      <c r="CE1450">
        <v>111</v>
      </c>
      <c r="CF1450">
        <v>106</v>
      </c>
      <c r="CG1450">
        <v>103</v>
      </c>
      <c r="CH1450">
        <v>100</v>
      </c>
      <c r="CI1450">
        <v>99</v>
      </c>
      <c r="CJ1450">
        <v>105</v>
      </c>
      <c r="CK1450">
        <v>109</v>
      </c>
      <c r="CL1450">
        <v>104</v>
      </c>
      <c r="CM1450">
        <v>100</v>
      </c>
      <c r="CN1450">
        <v>96</v>
      </c>
      <c r="CO1450">
        <v>92</v>
      </c>
      <c r="CP1450">
        <v>95</v>
      </c>
      <c r="CQ1450">
        <v>97</v>
      </c>
      <c r="CR1450">
        <v>100</v>
      </c>
      <c r="CS1450">
        <v>98</v>
      </c>
      <c r="CT1450">
        <v>98</v>
      </c>
      <c r="CU1450">
        <v>102</v>
      </c>
      <c r="CV1450">
        <v>103</v>
      </c>
      <c r="CW1450">
        <v>98</v>
      </c>
      <c r="CX1450" t="s">
        <v>2</v>
      </c>
      <c r="CY1450" t="s">
        <v>94</v>
      </c>
    </row>
    <row r="1451" spans="1:103" x14ac:dyDescent="0.25">
      <c r="A1451" t="s">
        <v>45</v>
      </c>
      <c r="B1451">
        <v>35.763599999999997</v>
      </c>
      <c r="C1451">
        <v>-117.3908</v>
      </c>
      <c r="D1451">
        <v>1695</v>
      </c>
      <c r="E1451" t="s">
        <v>1</v>
      </c>
      <c r="F1451">
        <v>90.8</v>
      </c>
      <c r="G1451">
        <v>1960</v>
      </c>
      <c r="H1451">
        <v>8</v>
      </c>
      <c r="I1451" t="s">
        <v>260</v>
      </c>
      <c r="J1451">
        <v>104</v>
      </c>
      <c r="K1451">
        <v>106</v>
      </c>
      <c r="L1451">
        <v>109</v>
      </c>
      <c r="M1451">
        <v>108</v>
      </c>
      <c r="N1451">
        <v>103</v>
      </c>
      <c r="O1451">
        <v>101</v>
      </c>
      <c r="P1451">
        <v>97</v>
      </c>
      <c r="Q1451">
        <v>95</v>
      </c>
      <c r="R1451">
        <v>95</v>
      </c>
      <c r="S1451">
        <v>99</v>
      </c>
      <c r="T1451">
        <v>99</v>
      </c>
      <c r="U1451">
        <v>107</v>
      </c>
      <c r="V1451">
        <v>109</v>
      </c>
      <c r="W1451">
        <v>109</v>
      </c>
      <c r="X1451">
        <v>110</v>
      </c>
      <c r="Y1451">
        <v>108</v>
      </c>
      <c r="Z1451">
        <v>105</v>
      </c>
      <c r="AA1451">
        <v>105</v>
      </c>
      <c r="AB1451">
        <v>103</v>
      </c>
      <c r="AC1451">
        <v>105</v>
      </c>
      <c r="AD1451">
        <v>106</v>
      </c>
      <c r="AE1451">
        <v>109</v>
      </c>
      <c r="AF1451">
        <v>107</v>
      </c>
      <c r="AG1451">
        <v>106</v>
      </c>
      <c r="AH1451">
        <v>103</v>
      </c>
      <c r="AI1451">
        <v>104</v>
      </c>
      <c r="AJ1451">
        <v>105</v>
      </c>
      <c r="AK1451">
        <v>105</v>
      </c>
      <c r="AL1451">
        <v>105</v>
      </c>
      <c r="AM1451">
        <v>107</v>
      </c>
      <c r="AN1451" s="5">
        <v>106</v>
      </c>
      <c r="AO1451" s="5">
        <v>102</v>
      </c>
      <c r="AP1451" s="5">
        <v>104</v>
      </c>
      <c r="AQ1451" s="5">
        <v>104</v>
      </c>
      <c r="AR1451" s="5">
        <v>105</v>
      </c>
      <c r="AS1451" s="5">
        <v>106</v>
      </c>
      <c r="AT1451" s="5">
        <v>108</v>
      </c>
      <c r="AU1451" s="5">
        <v>107</v>
      </c>
      <c r="AV1451" s="5">
        <v>102</v>
      </c>
      <c r="AW1451" s="5">
        <v>99</v>
      </c>
      <c r="AX1451" s="5">
        <v>103</v>
      </c>
      <c r="AY1451" s="5">
        <v>102</v>
      </c>
      <c r="AZ1451" s="5">
        <v>106</v>
      </c>
      <c r="BA1451" s="5">
        <v>109</v>
      </c>
      <c r="BB1451" s="5">
        <v>113</v>
      </c>
      <c r="BC1451" s="5">
        <v>114</v>
      </c>
      <c r="BD1451" s="5">
        <v>115</v>
      </c>
      <c r="BE1451" s="5">
        <v>117</v>
      </c>
      <c r="BF1451" s="5">
        <v>115</v>
      </c>
      <c r="BG1451" s="5">
        <v>115</v>
      </c>
      <c r="BH1451" s="5">
        <v>111</v>
      </c>
      <c r="BI1451" s="5">
        <v>105</v>
      </c>
      <c r="BJ1451" s="5">
        <v>106</v>
      </c>
      <c r="BK1451" s="5">
        <v>110</v>
      </c>
      <c r="BL1451" s="5">
        <v>110</v>
      </c>
      <c r="BM1451" s="5">
        <v>108</v>
      </c>
      <c r="BN1451" s="5">
        <v>107</v>
      </c>
      <c r="BO1451" s="5">
        <v>109</v>
      </c>
      <c r="BP1451" s="5">
        <v>108</v>
      </c>
      <c r="BQ1451" s="5">
        <v>103</v>
      </c>
      <c r="BR1451" s="5">
        <v>104</v>
      </c>
      <c r="BS1451">
        <v>104</v>
      </c>
      <c r="BT1451">
        <v>107</v>
      </c>
      <c r="BU1451">
        <v>107</v>
      </c>
      <c r="BV1451">
        <v>106</v>
      </c>
      <c r="BW1451">
        <v>106</v>
      </c>
      <c r="BX1451">
        <v>109</v>
      </c>
      <c r="BY1451">
        <v>111</v>
      </c>
      <c r="BZ1451">
        <v>111</v>
      </c>
      <c r="CA1451">
        <v>109</v>
      </c>
      <c r="CB1451">
        <v>108</v>
      </c>
      <c r="CC1451">
        <v>110</v>
      </c>
      <c r="CD1451">
        <v>113</v>
      </c>
      <c r="CE1451">
        <v>111</v>
      </c>
      <c r="CF1451">
        <v>107</v>
      </c>
      <c r="CG1451">
        <v>105</v>
      </c>
      <c r="CH1451">
        <v>100</v>
      </c>
      <c r="CI1451">
        <v>103</v>
      </c>
      <c r="CJ1451">
        <v>108</v>
      </c>
      <c r="CK1451">
        <v>111</v>
      </c>
      <c r="CL1451">
        <v>110</v>
      </c>
      <c r="CM1451">
        <v>107</v>
      </c>
      <c r="CN1451">
        <v>92</v>
      </c>
      <c r="CO1451">
        <v>93</v>
      </c>
      <c r="CP1451">
        <v>96</v>
      </c>
      <c r="CQ1451">
        <v>98</v>
      </c>
      <c r="CR1451">
        <v>100</v>
      </c>
      <c r="CS1451">
        <v>99</v>
      </c>
      <c r="CT1451">
        <v>99</v>
      </c>
      <c r="CU1451">
        <v>101</v>
      </c>
      <c r="CV1451">
        <v>103</v>
      </c>
      <c r="CW1451">
        <v>102</v>
      </c>
      <c r="CX1451" t="s">
        <v>5</v>
      </c>
      <c r="CY1451" t="s">
        <v>46</v>
      </c>
    </row>
    <row r="1452" spans="1:103" x14ac:dyDescent="0.25">
      <c r="A1452" t="s">
        <v>63</v>
      </c>
      <c r="B1452">
        <v>36.549999999999997</v>
      </c>
      <c r="C1452">
        <v>-114.45829999999999</v>
      </c>
      <c r="D1452">
        <v>1294</v>
      </c>
      <c r="E1452" t="s">
        <v>1</v>
      </c>
      <c r="F1452">
        <v>215.3</v>
      </c>
      <c r="G1452">
        <v>1960</v>
      </c>
      <c r="H1452">
        <v>8</v>
      </c>
      <c r="I1452" t="s">
        <v>260</v>
      </c>
      <c r="J1452">
        <v>105</v>
      </c>
      <c r="K1452">
        <v>108</v>
      </c>
      <c r="L1452">
        <v>109</v>
      </c>
      <c r="N1452">
        <v>111</v>
      </c>
      <c r="O1452">
        <v>105</v>
      </c>
      <c r="P1452">
        <v>101</v>
      </c>
      <c r="Q1452">
        <v>101</v>
      </c>
      <c r="R1452">
        <v>99</v>
      </c>
      <c r="S1452">
        <v>99</v>
      </c>
      <c r="T1452">
        <v>102</v>
      </c>
      <c r="U1452">
        <v>107</v>
      </c>
      <c r="V1452">
        <v>109</v>
      </c>
      <c r="W1452">
        <v>110</v>
      </c>
      <c r="X1452">
        <v>113</v>
      </c>
      <c r="Y1452">
        <v>110</v>
      </c>
      <c r="Z1452">
        <v>109</v>
      </c>
      <c r="AA1452">
        <v>109</v>
      </c>
      <c r="AB1452">
        <v>110</v>
      </c>
      <c r="AC1452">
        <v>110</v>
      </c>
      <c r="AD1452">
        <v>106</v>
      </c>
      <c r="AE1452">
        <v>106</v>
      </c>
      <c r="AF1452">
        <v>111</v>
      </c>
      <c r="AG1452">
        <v>108</v>
      </c>
      <c r="AH1452">
        <v>110</v>
      </c>
      <c r="AI1452">
        <v>107</v>
      </c>
      <c r="AJ1452">
        <v>107</v>
      </c>
      <c r="AK1452">
        <v>109</v>
      </c>
      <c r="AL1452">
        <v>109</v>
      </c>
      <c r="AM1452">
        <v>105</v>
      </c>
      <c r="AN1452" s="5">
        <v>109</v>
      </c>
      <c r="AO1452" s="5">
        <v>112</v>
      </c>
      <c r="AP1452" s="5">
        <v>110</v>
      </c>
      <c r="AQ1452" s="5">
        <v>108</v>
      </c>
      <c r="AR1452" s="5">
        <v>108</v>
      </c>
      <c r="AS1452" s="5">
        <v>107</v>
      </c>
      <c r="AT1452" s="5">
        <v>108</v>
      </c>
      <c r="AU1452" s="5">
        <v>111</v>
      </c>
      <c r="AV1452" s="5">
        <v>110</v>
      </c>
      <c r="AW1452" s="5">
        <v>105</v>
      </c>
      <c r="AX1452" s="5">
        <v>102</v>
      </c>
      <c r="AY1452" s="5">
        <v>105</v>
      </c>
      <c r="AZ1452" s="5">
        <v>108</v>
      </c>
      <c r="BA1452" s="5">
        <v>110</v>
      </c>
      <c r="BB1452" s="5">
        <v>110</v>
      </c>
      <c r="BC1452" s="5">
        <v>111</v>
      </c>
      <c r="BD1452" s="5">
        <v>111</v>
      </c>
      <c r="BE1452" s="5">
        <v>117</v>
      </c>
      <c r="BF1452" s="5">
        <v>116</v>
      </c>
      <c r="BG1452" s="5">
        <v>114</v>
      </c>
      <c r="BH1452" s="5">
        <v>110</v>
      </c>
      <c r="BI1452" s="5">
        <v>109</v>
      </c>
      <c r="BJ1452" s="5">
        <v>107</v>
      </c>
      <c r="BK1452" s="5">
        <v>108</v>
      </c>
      <c r="BL1452" s="5">
        <v>112</v>
      </c>
      <c r="BM1452" s="5">
        <v>115</v>
      </c>
      <c r="BN1452" s="5">
        <v>114</v>
      </c>
      <c r="BO1452" s="5">
        <v>112</v>
      </c>
      <c r="BP1452" s="5">
        <v>111</v>
      </c>
      <c r="BQ1452" s="5">
        <v>109</v>
      </c>
      <c r="BR1452" s="5">
        <v>103</v>
      </c>
      <c r="BS1452">
        <v>107</v>
      </c>
      <c r="BT1452">
        <v>110</v>
      </c>
      <c r="BU1452">
        <v>110</v>
      </c>
      <c r="BV1452">
        <v>112</v>
      </c>
      <c r="BW1452">
        <v>108</v>
      </c>
      <c r="BX1452">
        <v>110</v>
      </c>
      <c r="BY1452">
        <v>113</v>
      </c>
      <c r="BZ1452">
        <v>113</v>
      </c>
      <c r="CA1452">
        <v>113</v>
      </c>
      <c r="CB1452">
        <v>108</v>
      </c>
      <c r="CC1452">
        <v>107</v>
      </c>
      <c r="CD1452">
        <v>107</v>
      </c>
      <c r="CE1452">
        <v>113</v>
      </c>
      <c r="CF1452">
        <v>114</v>
      </c>
      <c r="CG1452">
        <v>110</v>
      </c>
      <c r="CH1452">
        <v>109</v>
      </c>
      <c r="CI1452">
        <v>104</v>
      </c>
      <c r="CJ1452">
        <v>102</v>
      </c>
      <c r="CK1452">
        <v>109</v>
      </c>
      <c r="CL1452">
        <v>110</v>
      </c>
      <c r="CM1452">
        <v>108</v>
      </c>
      <c r="CN1452">
        <v>101</v>
      </c>
      <c r="CO1452">
        <v>100</v>
      </c>
      <c r="CP1452">
        <v>96</v>
      </c>
      <c r="CQ1452">
        <v>101</v>
      </c>
      <c r="CR1452">
        <v>102</v>
      </c>
      <c r="CS1452">
        <v>102</v>
      </c>
      <c r="CT1452">
        <v>100</v>
      </c>
      <c r="CU1452">
        <v>102</v>
      </c>
      <c r="CV1452">
        <v>104</v>
      </c>
      <c r="CW1452">
        <v>107</v>
      </c>
      <c r="CX1452" t="s">
        <v>2</v>
      </c>
      <c r="CY1452" t="s">
        <v>64</v>
      </c>
    </row>
    <row r="1453" spans="1:103" x14ac:dyDescent="0.25">
      <c r="A1453" t="s">
        <v>105</v>
      </c>
      <c r="B1453">
        <v>35.383299999999998</v>
      </c>
      <c r="C1453">
        <v>-116.11669999999999</v>
      </c>
      <c r="D1453">
        <v>1050</v>
      </c>
      <c r="E1453" t="s">
        <v>1</v>
      </c>
      <c r="F1453">
        <v>137.6</v>
      </c>
      <c r="G1453">
        <v>1960</v>
      </c>
      <c r="H1453">
        <v>8</v>
      </c>
      <c r="I1453" t="s">
        <v>260</v>
      </c>
      <c r="J1453">
        <v>110</v>
      </c>
      <c r="K1453">
        <v>109</v>
      </c>
      <c r="L1453">
        <v>113</v>
      </c>
      <c r="M1453">
        <v>109</v>
      </c>
      <c r="N1453">
        <v>105</v>
      </c>
      <c r="O1453">
        <v>103</v>
      </c>
      <c r="P1453">
        <v>102</v>
      </c>
      <c r="Q1453">
        <v>98</v>
      </c>
      <c r="R1453">
        <v>98</v>
      </c>
      <c r="S1453">
        <v>100</v>
      </c>
      <c r="T1453">
        <v>105</v>
      </c>
      <c r="U1453">
        <v>108</v>
      </c>
      <c r="V1453">
        <v>113</v>
      </c>
      <c r="W1453">
        <v>112</v>
      </c>
      <c r="X1453">
        <v>111</v>
      </c>
      <c r="Y1453">
        <v>110</v>
      </c>
      <c r="Z1453">
        <v>108</v>
      </c>
      <c r="AA1453">
        <v>109</v>
      </c>
      <c r="AB1453">
        <v>107</v>
      </c>
      <c r="AC1453">
        <v>106</v>
      </c>
      <c r="AD1453">
        <v>110</v>
      </c>
      <c r="AE1453">
        <v>113</v>
      </c>
      <c r="AF1453">
        <v>110</v>
      </c>
      <c r="AG1453">
        <v>110</v>
      </c>
      <c r="AH1453">
        <v>107</v>
      </c>
      <c r="AI1453">
        <v>107</v>
      </c>
      <c r="AJ1453">
        <v>108</v>
      </c>
      <c r="AK1453">
        <v>108</v>
      </c>
      <c r="AL1453">
        <v>107</v>
      </c>
      <c r="AM1453">
        <v>110</v>
      </c>
      <c r="AN1453" s="5">
        <v>110</v>
      </c>
      <c r="AO1453" s="5">
        <v>108</v>
      </c>
      <c r="AP1453" s="5">
        <v>106</v>
      </c>
      <c r="AQ1453" s="5">
        <v>105</v>
      </c>
      <c r="AR1453" s="5">
        <v>107</v>
      </c>
      <c r="AS1453" s="5">
        <v>108</v>
      </c>
      <c r="AT1453" s="5">
        <v>110</v>
      </c>
      <c r="AU1453" s="5">
        <v>109</v>
      </c>
      <c r="AV1453" s="5">
        <v>105</v>
      </c>
      <c r="AW1453" s="5">
        <v>104</v>
      </c>
      <c r="AX1453" s="5">
        <v>106</v>
      </c>
      <c r="AY1453" s="5">
        <v>106</v>
      </c>
      <c r="AZ1453" s="5">
        <v>110</v>
      </c>
      <c r="BA1453" s="5">
        <v>113</v>
      </c>
      <c r="BB1453" s="5">
        <v>115</v>
      </c>
      <c r="BC1453" s="5">
        <v>119</v>
      </c>
      <c r="BD1453" s="5">
        <v>120</v>
      </c>
      <c r="BE1453" s="5">
        <v>121</v>
      </c>
      <c r="BF1453" s="5">
        <v>116</v>
      </c>
      <c r="BG1453" s="5">
        <v>114</v>
      </c>
      <c r="BH1453" s="5">
        <v>113</v>
      </c>
      <c r="BI1453" s="5">
        <v>105</v>
      </c>
      <c r="BJ1453" s="5">
        <v>110</v>
      </c>
      <c r="BK1453" s="5">
        <v>114</v>
      </c>
      <c r="BL1453" s="5">
        <v>114</v>
      </c>
      <c r="BM1453" s="5">
        <v>111</v>
      </c>
      <c r="BN1453" s="5">
        <v>111</v>
      </c>
      <c r="BO1453" s="5">
        <v>112</v>
      </c>
      <c r="BP1453" s="5">
        <v>112</v>
      </c>
      <c r="BQ1453" s="5">
        <v>107</v>
      </c>
      <c r="BR1453" s="5">
        <v>109</v>
      </c>
      <c r="BS1453">
        <v>108</v>
      </c>
      <c r="BT1453">
        <v>112</v>
      </c>
      <c r="BU1453">
        <v>110</v>
      </c>
      <c r="BV1453">
        <v>108</v>
      </c>
      <c r="BW1453">
        <v>109</v>
      </c>
      <c r="BX1453">
        <v>112</v>
      </c>
      <c r="BY1453">
        <v>114</v>
      </c>
      <c r="BZ1453">
        <v>114</v>
      </c>
      <c r="CA1453">
        <v>110</v>
      </c>
      <c r="CB1453">
        <v>107</v>
      </c>
      <c r="CC1453">
        <v>111</v>
      </c>
      <c r="CD1453">
        <v>116</v>
      </c>
      <c r="CE1453">
        <v>115</v>
      </c>
      <c r="CF1453">
        <v>112</v>
      </c>
      <c r="CG1453">
        <v>109</v>
      </c>
      <c r="CH1453">
        <v>103</v>
      </c>
      <c r="CI1453">
        <v>105</v>
      </c>
      <c r="CJ1453">
        <v>111</v>
      </c>
      <c r="CK1453">
        <v>113</v>
      </c>
      <c r="CL1453">
        <v>110</v>
      </c>
      <c r="CM1453">
        <v>105</v>
      </c>
      <c r="CN1453">
        <v>99</v>
      </c>
      <c r="CO1453">
        <v>94</v>
      </c>
      <c r="CP1453">
        <v>100</v>
      </c>
      <c r="CQ1453">
        <v>100</v>
      </c>
      <c r="CR1453">
        <v>104</v>
      </c>
      <c r="CS1453">
        <v>100</v>
      </c>
      <c r="CT1453">
        <v>102</v>
      </c>
      <c r="CU1453">
        <v>106</v>
      </c>
      <c r="CV1453">
        <v>107</v>
      </c>
      <c r="CW1453">
        <v>105</v>
      </c>
      <c r="CX1453" t="s">
        <v>5</v>
      </c>
      <c r="CY1453" t="s">
        <v>106</v>
      </c>
    </row>
    <row r="1454" spans="1:103" x14ac:dyDescent="0.25">
      <c r="A1454" t="s">
        <v>57</v>
      </c>
      <c r="B1454">
        <v>36.533299999999997</v>
      </c>
      <c r="C1454">
        <v>-116.88330000000001</v>
      </c>
      <c r="D1454">
        <v>-151</v>
      </c>
      <c r="E1454" t="s">
        <v>1</v>
      </c>
      <c r="F1454">
        <v>8</v>
      </c>
      <c r="G1454">
        <v>1960</v>
      </c>
      <c r="H1454">
        <v>8</v>
      </c>
      <c r="I1454" t="s">
        <v>260</v>
      </c>
      <c r="J1454">
        <v>115</v>
      </c>
      <c r="K1454">
        <v>117</v>
      </c>
      <c r="L1454">
        <v>120</v>
      </c>
      <c r="M1454">
        <v>120</v>
      </c>
      <c r="N1454">
        <v>117</v>
      </c>
      <c r="O1454">
        <v>111</v>
      </c>
      <c r="P1454">
        <v>111</v>
      </c>
      <c r="Q1454">
        <v>107</v>
      </c>
      <c r="R1454">
        <v>106</v>
      </c>
      <c r="S1454">
        <v>109</v>
      </c>
      <c r="T1454">
        <v>113</v>
      </c>
      <c r="U1454">
        <v>117</v>
      </c>
      <c r="V1454">
        <v>119</v>
      </c>
      <c r="W1454">
        <v>121</v>
      </c>
      <c r="X1454">
        <v>121</v>
      </c>
      <c r="Y1454">
        <v>119</v>
      </c>
      <c r="Z1454">
        <v>119</v>
      </c>
      <c r="AA1454">
        <v>119</v>
      </c>
      <c r="AB1454">
        <v>116</v>
      </c>
      <c r="AC1454">
        <v>116</v>
      </c>
      <c r="AD1454">
        <v>115</v>
      </c>
      <c r="AE1454">
        <v>118</v>
      </c>
      <c r="AF1454">
        <v>119</v>
      </c>
      <c r="AG1454">
        <v>117</v>
      </c>
      <c r="AH1454">
        <v>118</v>
      </c>
      <c r="AI1454">
        <v>114</v>
      </c>
      <c r="AJ1454">
        <v>113</v>
      </c>
      <c r="AK1454">
        <v>115</v>
      </c>
      <c r="AL1454">
        <v>115</v>
      </c>
      <c r="AM1454">
        <v>114</v>
      </c>
      <c r="AN1454" s="5">
        <v>119</v>
      </c>
      <c r="AO1454" s="5">
        <v>119</v>
      </c>
      <c r="AP1454" s="5">
        <v>114</v>
      </c>
      <c r="AQ1454" s="5">
        <v>117</v>
      </c>
      <c r="AR1454" s="5">
        <v>117</v>
      </c>
      <c r="AS1454" s="5">
        <v>117</v>
      </c>
      <c r="AT1454" s="5">
        <v>118</v>
      </c>
      <c r="AU1454" s="5">
        <v>119</v>
      </c>
      <c r="AV1454" s="5">
        <v>119</v>
      </c>
      <c r="AW1454" s="5">
        <v>115</v>
      </c>
      <c r="AX1454" s="5">
        <v>113</v>
      </c>
      <c r="AY1454" s="5">
        <v>114</v>
      </c>
      <c r="AZ1454" s="5">
        <v>116</v>
      </c>
      <c r="BA1454" s="5">
        <v>120</v>
      </c>
      <c r="BB1454" s="5">
        <v>121</v>
      </c>
      <c r="BC1454" s="5">
        <v>125</v>
      </c>
      <c r="BD1454" s="5">
        <v>126</v>
      </c>
      <c r="BE1454" s="5">
        <v>126</v>
      </c>
      <c r="BF1454" s="5">
        <v>126</v>
      </c>
      <c r="BG1454" s="5">
        <v>126</v>
      </c>
      <c r="BH1454" s="5">
        <v>123</v>
      </c>
      <c r="BI1454" s="5">
        <v>121</v>
      </c>
      <c r="BJ1454" s="5">
        <v>116</v>
      </c>
      <c r="BK1454" s="5">
        <v>120</v>
      </c>
      <c r="BL1454" s="5">
        <v>123</v>
      </c>
      <c r="BM1454" s="5">
        <v>121</v>
      </c>
      <c r="BN1454" s="5">
        <v>120</v>
      </c>
      <c r="BO1454" s="5">
        <v>120</v>
      </c>
      <c r="BP1454" s="5">
        <v>120</v>
      </c>
      <c r="BQ1454" s="5">
        <v>116</v>
      </c>
      <c r="BR1454" s="5">
        <v>116</v>
      </c>
      <c r="BS1454">
        <v>116</v>
      </c>
      <c r="BT1454">
        <v>119</v>
      </c>
      <c r="BU1454">
        <v>118</v>
      </c>
      <c r="BV1454">
        <v>116</v>
      </c>
      <c r="BW1454">
        <v>116</v>
      </c>
      <c r="BX1454">
        <v>119</v>
      </c>
      <c r="BY1454">
        <v>123</v>
      </c>
      <c r="BZ1454">
        <v>123</v>
      </c>
      <c r="CA1454">
        <v>122</v>
      </c>
      <c r="CB1454">
        <v>118</v>
      </c>
      <c r="CC1454">
        <v>120</v>
      </c>
      <c r="CD1454">
        <v>123</v>
      </c>
      <c r="CE1454">
        <v>123</v>
      </c>
      <c r="CF1454">
        <v>122</v>
      </c>
      <c r="CG1454">
        <v>118</v>
      </c>
      <c r="CH1454">
        <v>117</v>
      </c>
      <c r="CI1454">
        <v>113</v>
      </c>
      <c r="CJ1454">
        <v>117</v>
      </c>
      <c r="CK1454">
        <v>120</v>
      </c>
      <c r="CL1454">
        <v>120</v>
      </c>
      <c r="CM1454">
        <v>117</v>
      </c>
      <c r="CN1454">
        <v>116</v>
      </c>
      <c r="CO1454">
        <v>104</v>
      </c>
      <c r="CP1454">
        <v>105</v>
      </c>
      <c r="CQ1454">
        <v>106</v>
      </c>
      <c r="CR1454">
        <v>111</v>
      </c>
      <c r="CS1454">
        <v>110</v>
      </c>
      <c r="CT1454">
        <v>108</v>
      </c>
      <c r="CU1454">
        <v>112</v>
      </c>
      <c r="CV1454">
        <v>115</v>
      </c>
      <c r="CW1454">
        <v>114</v>
      </c>
      <c r="CX1454" t="s">
        <v>5</v>
      </c>
      <c r="CY1454" t="s">
        <v>58</v>
      </c>
    </row>
    <row r="1455" spans="1:103" x14ac:dyDescent="0.25">
      <c r="A1455" t="s">
        <v>29</v>
      </c>
      <c r="B1455">
        <v>36.450000000000003</v>
      </c>
      <c r="C1455">
        <v>-116.86669999999999</v>
      </c>
      <c r="D1455">
        <v>-168</v>
      </c>
      <c r="E1455" t="s">
        <v>1</v>
      </c>
      <c r="F1455">
        <v>1.4</v>
      </c>
      <c r="G1455">
        <v>1960</v>
      </c>
      <c r="H1455">
        <v>8</v>
      </c>
      <c r="I1455" t="s">
        <v>260</v>
      </c>
      <c r="J1455">
        <v>112</v>
      </c>
      <c r="K1455">
        <v>114</v>
      </c>
      <c r="L1455">
        <v>119</v>
      </c>
      <c r="M1455">
        <v>118</v>
      </c>
      <c r="N1455">
        <v>116</v>
      </c>
      <c r="O1455">
        <v>109</v>
      </c>
      <c r="P1455">
        <v>110</v>
      </c>
      <c r="Q1455">
        <v>107</v>
      </c>
      <c r="R1455">
        <v>105</v>
      </c>
      <c r="S1455">
        <v>109</v>
      </c>
      <c r="T1455">
        <v>113</v>
      </c>
      <c r="U1455">
        <v>116</v>
      </c>
      <c r="V1455">
        <v>119</v>
      </c>
      <c r="W1455">
        <v>120</v>
      </c>
      <c r="X1455">
        <v>119</v>
      </c>
      <c r="Y1455">
        <v>118</v>
      </c>
      <c r="Z1455">
        <v>118</v>
      </c>
      <c r="AA1455">
        <v>117</v>
      </c>
      <c r="AB1455">
        <v>116</v>
      </c>
      <c r="AC1455">
        <v>114</v>
      </c>
      <c r="AD1455">
        <v>115</v>
      </c>
      <c r="AE1455">
        <v>118</v>
      </c>
      <c r="AF1455">
        <v>119</v>
      </c>
      <c r="AG1455">
        <v>116</v>
      </c>
      <c r="AH1455">
        <v>116</v>
      </c>
      <c r="AI1455">
        <v>113</v>
      </c>
      <c r="AJ1455">
        <v>113</v>
      </c>
      <c r="AK1455">
        <v>113</v>
      </c>
      <c r="AL1455">
        <v>115</v>
      </c>
      <c r="AM1455">
        <v>113</v>
      </c>
      <c r="AN1455" s="5">
        <v>118</v>
      </c>
      <c r="AO1455" s="5">
        <v>117</v>
      </c>
      <c r="AP1455" s="5">
        <v>113</v>
      </c>
      <c r="AQ1455" s="5">
        <v>115</v>
      </c>
      <c r="AR1455" s="5">
        <v>115</v>
      </c>
      <c r="AS1455" s="5">
        <v>115</v>
      </c>
      <c r="AT1455" s="5">
        <v>116</v>
      </c>
      <c r="AU1455" s="5">
        <v>117</v>
      </c>
      <c r="AV1455" s="5">
        <v>116</v>
      </c>
      <c r="AW1455" s="5">
        <v>112</v>
      </c>
      <c r="AX1455" s="5">
        <v>112</v>
      </c>
      <c r="AY1455" s="5">
        <v>112</v>
      </c>
      <c r="AZ1455" s="5">
        <v>115</v>
      </c>
      <c r="BA1455" s="5">
        <v>120</v>
      </c>
      <c r="BB1455" s="5">
        <v>120</v>
      </c>
      <c r="BC1455" s="5">
        <v>124</v>
      </c>
      <c r="BD1455" s="5">
        <v>124</v>
      </c>
      <c r="BE1455" s="5">
        <v>129</v>
      </c>
      <c r="BF1455" s="5">
        <v>124</v>
      </c>
      <c r="BG1455" s="5">
        <v>124</v>
      </c>
      <c r="BH1455" s="5">
        <v>121</v>
      </c>
      <c r="BI1455" s="5">
        <v>118</v>
      </c>
      <c r="BJ1455" s="5">
        <v>115</v>
      </c>
      <c r="BK1455" s="5">
        <v>118</v>
      </c>
      <c r="BL1455" s="5">
        <v>121</v>
      </c>
      <c r="BM1455" s="5">
        <v>122</v>
      </c>
      <c r="BN1455" s="5">
        <v>121</v>
      </c>
      <c r="BO1455" s="5">
        <v>119</v>
      </c>
      <c r="BP1455" s="5">
        <v>119</v>
      </c>
      <c r="BQ1455" s="5">
        <v>115</v>
      </c>
      <c r="BR1455" s="5">
        <v>115</v>
      </c>
      <c r="BS1455">
        <v>114</v>
      </c>
      <c r="BT1455">
        <v>118</v>
      </c>
      <c r="BU1455">
        <v>116</v>
      </c>
      <c r="BV1455">
        <v>116</v>
      </c>
      <c r="BW1455">
        <v>115</v>
      </c>
      <c r="BX1455">
        <v>118</v>
      </c>
      <c r="BY1455">
        <v>119</v>
      </c>
      <c r="BZ1455">
        <v>122</v>
      </c>
      <c r="CA1455">
        <v>121</v>
      </c>
      <c r="CB1455">
        <v>116</v>
      </c>
      <c r="CC1455">
        <v>119</v>
      </c>
      <c r="CD1455">
        <v>122</v>
      </c>
      <c r="CE1455">
        <v>122</v>
      </c>
      <c r="CF1455">
        <v>117</v>
      </c>
      <c r="CG1455">
        <v>118</v>
      </c>
      <c r="CH1455">
        <v>116</v>
      </c>
      <c r="CI1455">
        <v>111</v>
      </c>
      <c r="CJ1455">
        <v>117</v>
      </c>
      <c r="CK1455">
        <v>119</v>
      </c>
      <c r="CL1455">
        <v>118</v>
      </c>
      <c r="CM1455">
        <v>118</v>
      </c>
      <c r="CN1455">
        <v>116</v>
      </c>
      <c r="CO1455">
        <v>104</v>
      </c>
      <c r="CP1455">
        <v>105</v>
      </c>
      <c r="CQ1455">
        <v>104</v>
      </c>
      <c r="CR1455">
        <v>110</v>
      </c>
      <c r="CS1455">
        <v>109</v>
      </c>
      <c r="CT1455">
        <v>107</v>
      </c>
      <c r="CU1455">
        <v>111</v>
      </c>
      <c r="CV1455">
        <v>113</v>
      </c>
      <c r="CW1455">
        <v>112</v>
      </c>
      <c r="CX1455" t="s">
        <v>5</v>
      </c>
      <c r="CY1455" t="s">
        <v>30</v>
      </c>
    </row>
    <row r="1456" spans="1:103" x14ac:dyDescent="0.25">
      <c r="BS1456" cm="1">
        <f t="array" ref="BS1456">SUMPRODUCT(--(MOD(AN1455:BR1455,5)=0))</f>
        <v>9</v>
      </c>
      <c r="BT1456">
        <f>AVERAGE(AN1455:BR1455)</f>
        <v>118.12903225806451</v>
      </c>
    </row>
    <row r="1457" spans="1:103" x14ac:dyDescent="0.25">
      <c r="D1457" s="5">
        <f>AVERAGE(D1419:D1454)</f>
        <v>3145.0277777777778</v>
      </c>
      <c r="AN1457" s="5">
        <f>AVERAGE(AN1419:AN1454)</f>
        <v>101.72222222222223</v>
      </c>
      <c r="AO1457" s="5">
        <f t="shared" ref="AO1457:BR1457" si="2691">AVERAGE(AO1419:AO1454)</f>
        <v>99.055555555555557</v>
      </c>
      <c r="AP1457" s="5">
        <f t="shared" si="2691"/>
        <v>99.101851851851862</v>
      </c>
      <c r="AQ1457" s="5">
        <f t="shared" si="2691"/>
        <v>99.334876543209873</v>
      </c>
      <c r="AR1457" s="5">
        <f t="shared" si="2691"/>
        <v>99.5</v>
      </c>
      <c r="AS1457" s="5">
        <f t="shared" si="2691"/>
        <v>100.22222222222223</v>
      </c>
      <c r="AT1457" s="5">
        <f t="shared" si="2691"/>
        <v>101.61111111111111</v>
      </c>
      <c r="AU1457" s="5">
        <f t="shared" si="2691"/>
        <v>101.93055555555556</v>
      </c>
      <c r="AV1457" s="5">
        <f t="shared" si="2691"/>
        <v>98.138888888888886</v>
      </c>
      <c r="AW1457" s="5">
        <f t="shared" si="2691"/>
        <v>95.888888888888886</v>
      </c>
      <c r="AX1457" s="5">
        <f t="shared" si="2691"/>
        <v>97.277777777777771</v>
      </c>
      <c r="AY1457" s="5">
        <f t="shared" si="2691"/>
        <v>97.916666666666671</v>
      </c>
      <c r="AZ1457" s="5">
        <f t="shared" si="2691"/>
        <v>101.52777777777777</v>
      </c>
      <c r="BA1457" s="5">
        <f t="shared" si="2691"/>
        <v>103.97222222222223</v>
      </c>
      <c r="BB1457" s="5">
        <f t="shared" si="2691"/>
        <v>106.30555555555556</v>
      </c>
      <c r="BC1457" s="5">
        <f t="shared" si="2691"/>
        <v>108.08333333333333</v>
      </c>
      <c r="BD1457" s="5">
        <f t="shared" si="2691"/>
        <v>110</v>
      </c>
      <c r="BE1457" s="5">
        <f t="shared" si="2691"/>
        <v>110.61111111111111</v>
      </c>
      <c r="BF1457" s="5">
        <f t="shared" si="2691"/>
        <v>108.5</v>
      </c>
      <c r="BG1457" s="5">
        <f t="shared" si="2691"/>
        <v>107.63888888888889</v>
      </c>
      <c r="BH1457" s="5">
        <f t="shared" si="2691"/>
        <v>104.52777777777777</v>
      </c>
      <c r="BI1457" s="5">
        <f t="shared" si="2691"/>
        <v>99.879629629629633</v>
      </c>
      <c r="BJ1457" s="5">
        <f t="shared" si="2691"/>
        <v>101.44598765432099</v>
      </c>
      <c r="BK1457" s="5">
        <f t="shared" si="2691"/>
        <v>104.22222222222223</v>
      </c>
      <c r="BL1457" s="5">
        <f t="shared" si="2691"/>
        <v>104.52777777777777</v>
      </c>
      <c r="BM1457" s="5">
        <f t="shared" si="2691"/>
        <v>104.44444444444444</v>
      </c>
      <c r="BN1457" s="5">
        <f t="shared" si="2691"/>
        <v>103.02777777777777</v>
      </c>
      <c r="BO1457" s="5">
        <f t="shared" si="2691"/>
        <v>103.11111111111111</v>
      </c>
      <c r="BP1457" s="5">
        <f t="shared" si="2691"/>
        <v>101.52777777777777</v>
      </c>
      <c r="BQ1457" s="5">
        <f t="shared" si="2691"/>
        <v>98.458333333333329</v>
      </c>
      <c r="BR1457" s="5">
        <f t="shared" si="2691"/>
        <v>98.555555555555557</v>
      </c>
    </row>
    <row r="1458" spans="1:103" x14ac:dyDescent="0.25">
      <c r="AI1458" s="13">
        <f>-AM1458/(AVERAGE(D1419:D1454)-D1455)</f>
        <v>-4.7703376821967222E-3</v>
      </c>
      <c r="AJ1458" t="s">
        <v>263</v>
      </c>
      <c r="AK1458">
        <f>AVERAGE(AN1455:BR1455)</f>
        <v>118.12903225806451</v>
      </c>
      <c r="AL1458">
        <f>AVERAGE(AN1457:BR1457)</f>
        <v>102.32477100756671</v>
      </c>
      <c r="AM1458">
        <f>AK1458-AL1458</f>
        <v>15.804261250497802</v>
      </c>
      <c r="AN1458" s="5">
        <f>AN1457+$AM1458</f>
        <v>117.52648347272003</v>
      </c>
      <c r="AO1458" s="5">
        <f t="shared" ref="AO1458:BR1458" si="2692">AO1457+$AM1458</f>
        <v>114.85981680605336</v>
      </c>
      <c r="AP1458" s="5">
        <f t="shared" si="2692"/>
        <v>114.90611310234966</v>
      </c>
      <c r="AQ1458" s="5">
        <f t="shared" si="2692"/>
        <v>115.13913779370768</v>
      </c>
      <c r="AR1458" s="5">
        <f t="shared" si="2692"/>
        <v>115.3042612504978</v>
      </c>
      <c r="AS1458" s="5">
        <f t="shared" si="2692"/>
        <v>116.02648347272003</v>
      </c>
      <c r="AT1458" s="5">
        <f t="shared" si="2692"/>
        <v>117.41537236160892</v>
      </c>
      <c r="AU1458" s="5">
        <f t="shared" si="2692"/>
        <v>117.73481680605336</v>
      </c>
      <c r="AV1458" s="5">
        <f t="shared" si="2692"/>
        <v>113.94315013938669</v>
      </c>
      <c r="AW1458" s="5">
        <f t="shared" si="2692"/>
        <v>111.69315013938669</v>
      </c>
      <c r="AX1458" s="5">
        <f t="shared" si="2692"/>
        <v>113.08203902827557</v>
      </c>
      <c r="AY1458" s="5">
        <f t="shared" si="2692"/>
        <v>113.72092791716447</v>
      </c>
      <c r="AZ1458" s="5">
        <f t="shared" si="2692"/>
        <v>117.33203902827557</v>
      </c>
      <c r="BA1458" s="5">
        <f t="shared" si="2692"/>
        <v>119.77648347272003</v>
      </c>
      <c r="BB1458" s="5">
        <f t="shared" si="2692"/>
        <v>122.10981680605336</v>
      </c>
      <c r="BC1458" s="5">
        <f t="shared" si="2692"/>
        <v>123.88759458383113</v>
      </c>
      <c r="BD1458" s="5">
        <f t="shared" si="2692"/>
        <v>125.8042612504978</v>
      </c>
      <c r="BE1458" s="5">
        <f t="shared" si="2692"/>
        <v>126.41537236160892</v>
      </c>
      <c r="BF1458" s="5">
        <f t="shared" si="2692"/>
        <v>124.3042612504978</v>
      </c>
      <c r="BG1458" s="5">
        <f t="shared" si="2692"/>
        <v>123.44315013938669</v>
      </c>
      <c r="BH1458" s="5">
        <f t="shared" si="2692"/>
        <v>120.33203902827557</v>
      </c>
      <c r="BI1458" s="5">
        <f t="shared" si="2692"/>
        <v>115.68389088012744</v>
      </c>
      <c r="BJ1458" s="5">
        <f t="shared" si="2692"/>
        <v>117.25024890481879</v>
      </c>
      <c r="BK1458" s="5">
        <f t="shared" si="2692"/>
        <v>120.02648347272003</v>
      </c>
      <c r="BL1458" s="5">
        <f t="shared" si="2692"/>
        <v>120.33203902827557</v>
      </c>
      <c r="BM1458" s="5">
        <f t="shared" si="2692"/>
        <v>120.24870569494225</v>
      </c>
      <c r="BN1458" s="5">
        <f t="shared" si="2692"/>
        <v>118.83203902827557</v>
      </c>
      <c r="BO1458" s="5">
        <f t="shared" si="2692"/>
        <v>118.91537236160892</v>
      </c>
      <c r="BP1458" s="5">
        <f t="shared" si="2692"/>
        <v>117.33203902827557</v>
      </c>
      <c r="BQ1458" s="5">
        <f t="shared" si="2692"/>
        <v>114.26259458383113</v>
      </c>
      <c r="BR1458" s="5">
        <f t="shared" si="2692"/>
        <v>114.35981680605336</v>
      </c>
    </row>
    <row r="1459" spans="1:103" x14ac:dyDescent="0.25">
      <c r="AI1459" s="11"/>
      <c r="AN1459" s="5">
        <f>AN1455-AN1458</f>
        <v>0.47351652727996907</v>
      </c>
      <c r="AO1459" s="5">
        <f t="shared" ref="AO1459:BR1459" si="2693">AO1455-AO1458</f>
        <v>2.1401831939466405</v>
      </c>
      <c r="AP1459" s="5">
        <f t="shared" si="2693"/>
        <v>-1.9061131023496642</v>
      </c>
      <c r="AQ1459" s="5">
        <f t="shared" si="2693"/>
        <v>-0.13913779370767543</v>
      </c>
      <c r="AR1459" s="5">
        <f t="shared" si="2693"/>
        <v>-0.30426125049780239</v>
      </c>
      <c r="AS1459" s="5">
        <f t="shared" si="2693"/>
        <v>-1.0264834727200309</v>
      </c>
      <c r="AT1459" s="5">
        <f t="shared" si="2693"/>
        <v>-1.4153723616089167</v>
      </c>
      <c r="AU1459" s="5">
        <f t="shared" si="2693"/>
        <v>-0.73481680605335953</v>
      </c>
      <c r="AV1459" s="5">
        <f t="shared" si="2693"/>
        <v>2.0568498606133119</v>
      </c>
      <c r="AW1459" s="5">
        <f t="shared" si="2693"/>
        <v>0.30684986061331188</v>
      </c>
      <c r="AX1459" s="5">
        <f t="shared" si="2693"/>
        <v>-1.0820390282755739</v>
      </c>
      <c r="AY1459" s="5">
        <f t="shared" si="2693"/>
        <v>-1.7209279171644738</v>
      </c>
      <c r="AZ1459" s="5">
        <f t="shared" si="2693"/>
        <v>-2.3320390282755739</v>
      </c>
      <c r="BA1459" s="5">
        <f t="shared" si="2693"/>
        <v>0.22351652727996907</v>
      </c>
      <c r="BB1459" s="5">
        <f t="shared" si="2693"/>
        <v>-2.1098168060533595</v>
      </c>
      <c r="BC1459" s="5">
        <f t="shared" si="2693"/>
        <v>0.11240541616886901</v>
      </c>
      <c r="BD1459" s="5">
        <f t="shared" si="2693"/>
        <v>-1.8042612504978024</v>
      </c>
      <c r="BE1459" s="5">
        <f t="shared" si="2693"/>
        <v>2.5846276383910833</v>
      </c>
      <c r="BF1459" s="5">
        <f t="shared" si="2693"/>
        <v>-0.30426125049780239</v>
      </c>
      <c r="BG1459" s="5">
        <f t="shared" si="2693"/>
        <v>0.55684986061331188</v>
      </c>
      <c r="BH1459" s="5">
        <f t="shared" si="2693"/>
        <v>0.66796097172442614</v>
      </c>
      <c r="BI1459" s="5">
        <f t="shared" si="2693"/>
        <v>2.3161091198725643</v>
      </c>
      <c r="BJ1459" s="5">
        <f t="shared" si="2693"/>
        <v>-2.2502489048187897</v>
      </c>
      <c r="BK1459" s="5">
        <f t="shared" si="2693"/>
        <v>-2.0264834727200309</v>
      </c>
      <c r="BL1459" s="5">
        <f t="shared" si="2693"/>
        <v>0.66796097172442614</v>
      </c>
      <c r="BM1459" s="5">
        <f t="shared" si="2693"/>
        <v>1.7512943050577547</v>
      </c>
      <c r="BN1459" s="5">
        <f t="shared" si="2693"/>
        <v>2.1679609717244261</v>
      </c>
      <c r="BO1459" s="5">
        <f t="shared" si="2693"/>
        <v>8.4627638391083337E-2</v>
      </c>
      <c r="BP1459" s="5">
        <f t="shared" si="2693"/>
        <v>1.6679609717244261</v>
      </c>
      <c r="BQ1459" s="5">
        <f t="shared" si="2693"/>
        <v>0.73740541616886901</v>
      </c>
      <c r="BR1459" s="5">
        <f t="shared" si="2693"/>
        <v>0.64018319394664047</v>
      </c>
      <c r="BS1459" s="15">
        <f>STDEV(AN1459:BR1459)</f>
        <v>1.5036781890403521</v>
      </c>
      <c r="BT1459" t="s">
        <v>264</v>
      </c>
    </row>
    <row r="1460" spans="1:103" x14ac:dyDescent="0.25">
      <c r="AI1460" s="11"/>
      <c r="AN1460" s="5">
        <f>ABS(AN1459)</f>
        <v>0.47351652727996907</v>
      </c>
      <c r="AO1460" s="5">
        <f t="shared" ref="AO1460" si="2694">ABS(AO1459)</f>
        <v>2.1401831939466405</v>
      </c>
      <c r="AP1460" s="5">
        <f t="shared" ref="AP1460" si="2695">ABS(AP1459)</f>
        <v>1.9061131023496642</v>
      </c>
      <c r="AQ1460" s="5">
        <f t="shared" ref="AQ1460" si="2696">ABS(AQ1459)</f>
        <v>0.13913779370767543</v>
      </c>
      <c r="AR1460" s="5">
        <f t="shared" ref="AR1460" si="2697">ABS(AR1459)</f>
        <v>0.30426125049780239</v>
      </c>
      <c r="AS1460" s="5">
        <f t="shared" ref="AS1460" si="2698">ABS(AS1459)</f>
        <v>1.0264834727200309</v>
      </c>
      <c r="AT1460" s="5">
        <f t="shared" ref="AT1460" si="2699">ABS(AT1459)</f>
        <v>1.4153723616089167</v>
      </c>
      <c r="AU1460" s="5">
        <f t="shared" ref="AU1460" si="2700">ABS(AU1459)</f>
        <v>0.73481680605335953</v>
      </c>
      <c r="AV1460" s="5">
        <f t="shared" ref="AV1460" si="2701">ABS(AV1459)</f>
        <v>2.0568498606133119</v>
      </c>
      <c r="AW1460" s="5">
        <f t="shared" ref="AW1460" si="2702">ABS(AW1459)</f>
        <v>0.30684986061331188</v>
      </c>
      <c r="AX1460" s="5">
        <f t="shared" ref="AX1460" si="2703">ABS(AX1459)</f>
        <v>1.0820390282755739</v>
      </c>
      <c r="AY1460" s="5">
        <f t="shared" ref="AY1460" si="2704">ABS(AY1459)</f>
        <v>1.7209279171644738</v>
      </c>
      <c r="AZ1460" s="5">
        <f t="shared" ref="AZ1460" si="2705">ABS(AZ1459)</f>
        <v>2.3320390282755739</v>
      </c>
      <c r="BA1460" s="5">
        <f t="shared" ref="BA1460" si="2706">ABS(BA1459)</f>
        <v>0.22351652727996907</v>
      </c>
      <c r="BB1460" s="5">
        <f t="shared" ref="BB1460" si="2707">ABS(BB1459)</f>
        <v>2.1098168060533595</v>
      </c>
      <c r="BC1460" s="5">
        <f t="shared" ref="BC1460" si="2708">ABS(BC1459)</f>
        <v>0.11240541616886901</v>
      </c>
      <c r="BD1460" s="5">
        <f t="shared" ref="BD1460" si="2709">ABS(BD1459)</f>
        <v>1.8042612504978024</v>
      </c>
      <c r="BE1460" s="5">
        <f t="shared" ref="BE1460" si="2710">ABS(BE1459)</f>
        <v>2.5846276383910833</v>
      </c>
      <c r="BF1460" s="5">
        <f t="shared" ref="BF1460" si="2711">ABS(BF1459)</f>
        <v>0.30426125049780239</v>
      </c>
      <c r="BG1460" s="5">
        <f t="shared" ref="BG1460" si="2712">ABS(BG1459)</f>
        <v>0.55684986061331188</v>
      </c>
      <c r="BH1460" s="5">
        <f t="shared" ref="BH1460" si="2713">ABS(BH1459)</f>
        <v>0.66796097172442614</v>
      </c>
      <c r="BI1460" s="5">
        <f t="shared" ref="BI1460" si="2714">ABS(BI1459)</f>
        <v>2.3161091198725643</v>
      </c>
      <c r="BJ1460" s="5">
        <f t="shared" ref="BJ1460" si="2715">ABS(BJ1459)</f>
        <v>2.2502489048187897</v>
      </c>
      <c r="BK1460" s="5">
        <f t="shared" ref="BK1460" si="2716">ABS(BK1459)</f>
        <v>2.0264834727200309</v>
      </c>
      <c r="BL1460" s="5">
        <f t="shared" ref="BL1460" si="2717">ABS(BL1459)</f>
        <v>0.66796097172442614</v>
      </c>
      <c r="BM1460" s="5">
        <f t="shared" ref="BM1460" si="2718">ABS(BM1459)</f>
        <v>1.7512943050577547</v>
      </c>
      <c r="BN1460" s="5">
        <f t="shared" ref="BN1460" si="2719">ABS(BN1459)</f>
        <v>2.1679609717244261</v>
      </c>
      <c r="BO1460" s="5">
        <f t="shared" ref="BO1460" si="2720">ABS(BO1459)</f>
        <v>8.4627638391083337E-2</v>
      </c>
      <c r="BP1460" s="5">
        <f t="shared" ref="BP1460" si="2721">ABS(BP1459)</f>
        <v>1.6679609717244261</v>
      </c>
      <c r="BQ1460" s="5">
        <f t="shared" ref="BQ1460" si="2722">ABS(BQ1459)</f>
        <v>0.73740541616886901</v>
      </c>
      <c r="BR1460" s="5">
        <f t="shared" ref="BR1460" si="2723">ABS(BR1459)</f>
        <v>0.64018319394664047</v>
      </c>
      <c r="BS1460" s="15">
        <f>AVERAGE(AN1460:BR1460)</f>
        <v>1.2358878996929659</v>
      </c>
      <c r="BT1460" t="s">
        <v>268</v>
      </c>
    </row>
    <row r="1462" spans="1:103" x14ac:dyDescent="0.25">
      <c r="A1462" t="s">
        <v>85</v>
      </c>
      <c r="B1462">
        <v>38.450000000000003</v>
      </c>
      <c r="C1462">
        <v>-116.16670000000001</v>
      </c>
      <c r="D1462">
        <v>5915</v>
      </c>
      <c r="E1462" t="s">
        <v>1</v>
      </c>
      <c r="F1462">
        <v>229.3</v>
      </c>
      <c r="G1462">
        <v>1961</v>
      </c>
      <c r="H1462">
        <v>8</v>
      </c>
      <c r="I1462" t="s">
        <v>260</v>
      </c>
      <c r="J1462">
        <v>65</v>
      </c>
      <c r="K1462">
        <v>65</v>
      </c>
      <c r="L1462">
        <v>72</v>
      </c>
      <c r="M1462">
        <v>75</v>
      </c>
      <c r="N1462">
        <v>83</v>
      </c>
      <c r="O1462">
        <v>84</v>
      </c>
      <c r="P1462">
        <v>85</v>
      </c>
      <c r="Q1462">
        <v>85</v>
      </c>
      <c r="R1462">
        <v>84</v>
      </c>
      <c r="S1462">
        <v>85</v>
      </c>
      <c r="T1462">
        <v>85</v>
      </c>
      <c r="U1462">
        <v>86</v>
      </c>
      <c r="V1462">
        <v>88</v>
      </c>
      <c r="W1462">
        <v>90</v>
      </c>
      <c r="X1462">
        <v>90</v>
      </c>
      <c r="Y1462">
        <v>95</v>
      </c>
      <c r="Z1462">
        <v>96</v>
      </c>
      <c r="AA1462">
        <v>98</v>
      </c>
      <c r="AB1462">
        <v>102</v>
      </c>
      <c r="AC1462">
        <v>101</v>
      </c>
      <c r="AD1462">
        <v>101</v>
      </c>
      <c r="AE1462">
        <v>98</v>
      </c>
      <c r="AF1462">
        <v>98</v>
      </c>
      <c r="AG1462">
        <v>99</v>
      </c>
      <c r="AH1462">
        <v>98</v>
      </c>
      <c r="AI1462">
        <v>96</v>
      </c>
      <c r="AJ1462">
        <v>93</v>
      </c>
      <c r="AK1462">
        <v>88</v>
      </c>
      <c r="AL1462">
        <v>85</v>
      </c>
      <c r="AM1462">
        <v>90</v>
      </c>
      <c r="AN1462" s="5">
        <v>92</v>
      </c>
      <c r="AO1462" s="5">
        <v>92</v>
      </c>
      <c r="AP1462" s="5">
        <v>81</v>
      </c>
      <c r="AQ1462" s="5">
        <v>71</v>
      </c>
      <c r="AR1462" s="5">
        <v>81</v>
      </c>
      <c r="AS1462" s="5">
        <v>85</v>
      </c>
      <c r="AT1462" s="5">
        <v>90</v>
      </c>
      <c r="AU1462" s="5">
        <v>92</v>
      </c>
      <c r="AV1462" s="5">
        <v>94</v>
      </c>
      <c r="AW1462" s="5">
        <v>99</v>
      </c>
      <c r="AX1462" s="5">
        <v>96</v>
      </c>
      <c r="AY1462" s="5">
        <v>96</v>
      </c>
      <c r="AZ1462" s="5">
        <v>91</v>
      </c>
      <c r="BA1462" s="5">
        <v>95</v>
      </c>
      <c r="BB1462" s="5">
        <v>96</v>
      </c>
      <c r="BC1462" s="5">
        <v>95</v>
      </c>
      <c r="BD1462" s="5">
        <v>96</v>
      </c>
      <c r="BE1462" s="5">
        <v>98</v>
      </c>
      <c r="BF1462" s="5">
        <v>95</v>
      </c>
      <c r="BG1462" s="5">
        <v>96</v>
      </c>
      <c r="BH1462" s="5">
        <v>95</v>
      </c>
      <c r="BI1462" s="5">
        <v>95</v>
      </c>
      <c r="BJ1462" s="5">
        <v>94</v>
      </c>
      <c r="BK1462" s="5">
        <v>92</v>
      </c>
      <c r="BL1462" s="5">
        <v>90</v>
      </c>
      <c r="BM1462" s="5">
        <v>90</v>
      </c>
      <c r="BN1462" s="5">
        <v>94</v>
      </c>
      <c r="BO1462" s="8">
        <f>AVERAGE(BN1462,BP1462)</f>
        <v>94.5</v>
      </c>
      <c r="BP1462" s="5">
        <v>95</v>
      </c>
      <c r="BQ1462" s="5">
        <v>92</v>
      </c>
      <c r="BR1462" s="5">
        <v>91</v>
      </c>
      <c r="BS1462">
        <v>95</v>
      </c>
      <c r="BT1462">
        <v>96</v>
      </c>
      <c r="BU1462">
        <v>96</v>
      </c>
      <c r="BV1462">
        <v>88</v>
      </c>
      <c r="BW1462">
        <v>85</v>
      </c>
      <c r="BX1462">
        <v>85</v>
      </c>
      <c r="BY1462">
        <v>89</v>
      </c>
      <c r="BZ1462">
        <v>91</v>
      </c>
      <c r="CA1462">
        <v>93</v>
      </c>
      <c r="CB1462">
        <v>88</v>
      </c>
      <c r="CC1462">
        <v>83</v>
      </c>
      <c r="CD1462">
        <v>88</v>
      </c>
      <c r="CF1462">
        <v>90</v>
      </c>
      <c r="CG1462">
        <v>82</v>
      </c>
      <c r="CH1462">
        <v>85</v>
      </c>
      <c r="CI1462">
        <v>87</v>
      </c>
      <c r="CJ1462">
        <v>88</v>
      </c>
      <c r="CK1462">
        <v>88</v>
      </c>
      <c r="CL1462">
        <v>89</v>
      </c>
      <c r="CM1462">
        <v>90</v>
      </c>
      <c r="CN1462">
        <v>85</v>
      </c>
      <c r="CO1462">
        <v>79</v>
      </c>
      <c r="CP1462">
        <v>82</v>
      </c>
      <c r="CQ1462">
        <v>81</v>
      </c>
      <c r="CR1462">
        <v>83</v>
      </c>
      <c r="CS1462">
        <v>88</v>
      </c>
      <c r="CT1462">
        <v>83</v>
      </c>
      <c r="CU1462">
        <v>80</v>
      </c>
      <c r="CV1462">
        <v>79</v>
      </c>
      <c r="CW1462">
        <v>82</v>
      </c>
      <c r="CX1462" t="s">
        <v>2</v>
      </c>
      <c r="CY1462" t="s">
        <v>86</v>
      </c>
    </row>
    <row r="1463" spans="1:103" x14ac:dyDescent="0.25">
      <c r="A1463" t="s">
        <v>21</v>
      </c>
      <c r="B1463">
        <v>37.708100000000002</v>
      </c>
      <c r="C1463">
        <v>-117.23309999999999</v>
      </c>
      <c r="D1463">
        <v>5690</v>
      </c>
      <c r="E1463" t="s">
        <v>1</v>
      </c>
      <c r="F1463">
        <v>142.1</v>
      </c>
      <c r="G1463">
        <v>1961</v>
      </c>
      <c r="H1463">
        <v>8</v>
      </c>
      <c r="I1463" t="s">
        <v>260</v>
      </c>
      <c r="J1463">
        <v>54</v>
      </c>
      <c r="K1463">
        <v>57</v>
      </c>
      <c r="L1463">
        <v>70</v>
      </c>
      <c r="M1463">
        <v>74</v>
      </c>
      <c r="N1463">
        <v>76</v>
      </c>
      <c r="O1463">
        <v>77</v>
      </c>
      <c r="P1463">
        <v>78</v>
      </c>
      <c r="Q1463">
        <v>78</v>
      </c>
      <c r="R1463">
        <v>77</v>
      </c>
      <c r="S1463">
        <v>79</v>
      </c>
      <c r="T1463">
        <v>79</v>
      </c>
      <c r="U1463">
        <v>82</v>
      </c>
      <c r="V1463">
        <v>87</v>
      </c>
      <c r="W1463">
        <v>87</v>
      </c>
      <c r="X1463">
        <v>90</v>
      </c>
      <c r="Y1463">
        <v>91</v>
      </c>
      <c r="Z1463">
        <v>92</v>
      </c>
      <c r="AA1463">
        <v>90</v>
      </c>
      <c r="AB1463">
        <v>92</v>
      </c>
      <c r="AC1463">
        <v>95</v>
      </c>
      <c r="AD1463">
        <v>95</v>
      </c>
      <c r="AE1463">
        <v>92</v>
      </c>
      <c r="AF1463">
        <v>93</v>
      </c>
      <c r="AG1463">
        <v>92</v>
      </c>
      <c r="AH1463">
        <v>94</v>
      </c>
      <c r="AI1463">
        <v>91</v>
      </c>
      <c r="AJ1463">
        <v>93</v>
      </c>
      <c r="AK1463">
        <v>87</v>
      </c>
      <c r="AL1463">
        <v>84</v>
      </c>
      <c r="AM1463">
        <v>86</v>
      </c>
      <c r="AN1463" s="5">
        <v>91</v>
      </c>
      <c r="AO1463" s="5">
        <v>92</v>
      </c>
      <c r="AP1463" s="5">
        <v>89</v>
      </c>
      <c r="AQ1463" s="5">
        <v>80</v>
      </c>
      <c r="AR1463" s="5">
        <v>81</v>
      </c>
      <c r="AS1463" s="5">
        <v>85</v>
      </c>
      <c r="AT1463" s="5">
        <v>89</v>
      </c>
      <c r="AU1463" s="5">
        <v>91</v>
      </c>
      <c r="AV1463" s="5">
        <v>94</v>
      </c>
      <c r="AW1463" s="5">
        <v>95</v>
      </c>
      <c r="AX1463" s="5">
        <v>96</v>
      </c>
      <c r="AY1463" s="5">
        <v>97</v>
      </c>
      <c r="AZ1463" s="5">
        <v>95</v>
      </c>
      <c r="BA1463" s="5">
        <v>94</v>
      </c>
      <c r="BB1463" s="5">
        <v>95</v>
      </c>
      <c r="BC1463" s="5">
        <v>96</v>
      </c>
      <c r="BD1463" s="5">
        <v>95</v>
      </c>
      <c r="BE1463" s="5">
        <v>95</v>
      </c>
      <c r="BF1463" s="5">
        <v>95</v>
      </c>
      <c r="BG1463" s="5">
        <v>92</v>
      </c>
      <c r="BH1463" s="5">
        <v>94</v>
      </c>
      <c r="BI1463" s="5">
        <v>94</v>
      </c>
      <c r="BJ1463" s="5">
        <v>91</v>
      </c>
      <c r="BK1463" s="5">
        <v>88</v>
      </c>
      <c r="BL1463" s="5">
        <v>89</v>
      </c>
      <c r="BM1463" s="5">
        <v>90</v>
      </c>
      <c r="BN1463" s="5">
        <v>94</v>
      </c>
      <c r="BO1463" s="5">
        <v>94</v>
      </c>
      <c r="BP1463" s="5">
        <v>90</v>
      </c>
      <c r="BQ1463" s="5">
        <v>88</v>
      </c>
      <c r="BR1463" s="5">
        <v>88</v>
      </c>
      <c r="BS1463">
        <v>90</v>
      </c>
      <c r="BT1463">
        <v>92</v>
      </c>
      <c r="BU1463">
        <v>95</v>
      </c>
      <c r="BV1463">
        <v>90</v>
      </c>
      <c r="BW1463">
        <v>84</v>
      </c>
      <c r="BX1463">
        <v>87</v>
      </c>
      <c r="BY1463">
        <v>86</v>
      </c>
      <c r="BZ1463">
        <v>92</v>
      </c>
      <c r="CA1463">
        <v>95</v>
      </c>
      <c r="CB1463">
        <v>88</v>
      </c>
      <c r="CC1463">
        <v>83</v>
      </c>
      <c r="CD1463">
        <v>85</v>
      </c>
      <c r="CE1463">
        <v>88</v>
      </c>
      <c r="CF1463">
        <v>86</v>
      </c>
      <c r="CG1463">
        <v>83</v>
      </c>
      <c r="CH1463">
        <v>83</v>
      </c>
      <c r="CI1463">
        <v>86</v>
      </c>
      <c r="CJ1463">
        <v>91</v>
      </c>
      <c r="CK1463">
        <v>87</v>
      </c>
      <c r="CL1463">
        <v>88</v>
      </c>
      <c r="CM1463">
        <v>89</v>
      </c>
      <c r="CN1463">
        <v>88</v>
      </c>
      <c r="CO1463">
        <v>84</v>
      </c>
      <c r="CP1463">
        <v>81</v>
      </c>
      <c r="CQ1463">
        <v>84</v>
      </c>
      <c r="CR1463">
        <v>82</v>
      </c>
      <c r="CS1463">
        <v>81</v>
      </c>
      <c r="CT1463">
        <v>80</v>
      </c>
      <c r="CU1463">
        <v>78</v>
      </c>
      <c r="CV1463">
        <v>78</v>
      </c>
      <c r="CW1463">
        <v>84</v>
      </c>
      <c r="CX1463" t="s">
        <v>2</v>
      </c>
      <c r="CY1463" t="s">
        <v>22</v>
      </c>
    </row>
    <row r="1464" spans="1:103" x14ac:dyDescent="0.25">
      <c r="A1464" t="s">
        <v>107</v>
      </c>
      <c r="B1464">
        <v>38.050600000000003</v>
      </c>
      <c r="C1464">
        <v>-117.09059999999999</v>
      </c>
      <c r="D1464">
        <v>5399</v>
      </c>
      <c r="E1464" t="s">
        <v>1</v>
      </c>
      <c r="F1464">
        <v>177.5</v>
      </c>
      <c r="G1464">
        <v>1961</v>
      </c>
      <c r="H1464">
        <v>8</v>
      </c>
      <c r="I1464" t="s">
        <v>260</v>
      </c>
      <c r="J1464">
        <v>55</v>
      </c>
      <c r="K1464">
        <v>63</v>
      </c>
      <c r="L1464">
        <v>76</v>
      </c>
      <c r="M1464">
        <v>81</v>
      </c>
      <c r="N1464">
        <v>83</v>
      </c>
      <c r="O1464">
        <v>85</v>
      </c>
      <c r="P1464">
        <v>86</v>
      </c>
      <c r="Q1464">
        <v>85</v>
      </c>
      <c r="R1464">
        <v>83</v>
      </c>
      <c r="S1464">
        <v>84</v>
      </c>
      <c r="T1464">
        <v>85</v>
      </c>
      <c r="U1464">
        <v>83</v>
      </c>
      <c r="V1464">
        <v>90</v>
      </c>
      <c r="W1464">
        <v>94</v>
      </c>
      <c r="X1464">
        <v>92</v>
      </c>
      <c r="Y1464">
        <v>96</v>
      </c>
      <c r="Z1464">
        <v>98</v>
      </c>
      <c r="AA1464">
        <v>95</v>
      </c>
      <c r="AB1464">
        <v>100</v>
      </c>
      <c r="AC1464">
        <v>100</v>
      </c>
      <c r="AD1464">
        <v>102</v>
      </c>
      <c r="AE1464">
        <v>99</v>
      </c>
      <c r="AF1464">
        <v>99</v>
      </c>
      <c r="AG1464">
        <v>98</v>
      </c>
      <c r="AH1464">
        <v>100</v>
      </c>
      <c r="AI1464">
        <v>97</v>
      </c>
      <c r="AJ1464">
        <v>94</v>
      </c>
      <c r="AK1464">
        <v>89</v>
      </c>
      <c r="AL1464">
        <v>85</v>
      </c>
      <c r="AM1464">
        <v>89</v>
      </c>
      <c r="AN1464" s="5">
        <v>93</v>
      </c>
      <c r="AO1464" s="5">
        <v>94</v>
      </c>
      <c r="AP1464" s="5">
        <v>79</v>
      </c>
      <c r="AQ1464" s="5">
        <v>81</v>
      </c>
      <c r="AR1464" s="5">
        <v>84</v>
      </c>
      <c r="AS1464" s="5">
        <v>86</v>
      </c>
      <c r="AT1464" s="5">
        <v>90</v>
      </c>
      <c r="AU1464" s="5">
        <v>93</v>
      </c>
      <c r="AV1464" s="5">
        <v>95</v>
      </c>
      <c r="AW1464" s="5">
        <v>98</v>
      </c>
      <c r="AX1464" s="5">
        <v>96</v>
      </c>
      <c r="AY1464" s="5">
        <v>95</v>
      </c>
      <c r="AZ1464" s="5">
        <v>94</v>
      </c>
      <c r="BA1464" s="5">
        <v>95</v>
      </c>
      <c r="BB1464" s="5">
        <v>95</v>
      </c>
      <c r="BC1464" s="5">
        <v>97</v>
      </c>
      <c r="BD1464" s="5">
        <v>97</v>
      </c>
      <c r="BE1464" s="5">
        <v>98</v>
      </c>
      <c r="BF1464" s="5">
        <v>95</v>
      </c>
      <c r="BG1464" s="5">
        <v>93</v>
      </c>
      <c r="BH1464" s="5">
        <v>95</v>
      </c>
      <c r="BI1464" s="5">
        <v>95</v>
      </c>
      <c r="BJ1464" s="5">
        <v>92</v>
      </c>
      <c r="BK1464" s="5">
        <v>90</v>
      </c>
      <c r="BL1464" s="5">
        <v>88</v>
      </c>
      <c r="BM1464" s="5">
        <v>87</v>
      </c>
      <c r="BN1464" s="5">
        <v>94</v>
      </c>
      <c r="BO1464" s="5">
        <v>95</v>
      </c>
      <c r="BP1464" s="5">
        <v>90</v>
      </c>
      <c r="BQ1464" s="5">
        <v>88</v>
      </c>
      <c r="BR1464" s="5">
        <v>90</v>
      </c>
      <c r="BS1464">
        <v>91</v>
      </c>
      <c r="BT1464">
        <v>93</v>
      </c>
      <c r="BU1464">
        <v>93</v>
      </c>
      <c r="BV1464">
        <v>87</v>
      </c>
      <c r="BW1464">
        <v>80</v>
      </c>
      <c r="BX1464">
        <v>87</v>
      </c>
      <c r="BY1464">
        <v>90</v>
      </c>
      <c r="BZ1464">
        <v>93</v>
      </c>
      <c r="CA1464">
        <v>95</v>
      </c>
      <c r="CB1464">
        <v>80</v>
      </c>
      <c r="CC1464">
        <v>84</v>
      </c>
      <c r="CD1464">
        <v>85</v>
      </c>
      <c r="CE1464">
        <v>87</v>
      </c>
      <c r="CF1464">
        <v>89</v>
      </c>
      <c r="CG1464">
        <v>85</v>
      </c>
      <c r="CH1464">
        <v>85</v>
      </c>
      <c r="CI1464">
        <v>87</v>
      </c>
      <c r="CJ1464">
        <v>92</v>
      </c>
      <c r="CK1464">
        <v>80</v>
      </c>
      <c r="CL1464">
        <v>89</v>
      </c>
      <c r="CM1464">
        <v>92</v>
      </c>
      <c r="CN1464">
        <v>84</v>
      </c>
      <c r="CO1464">
        <v>72</v>
      </c>
      <c r="CP1464">
        <v>83</v>
      </c>
      <c r="CQ1464">
        <v>84</v>
      </c>
      <c r="CR1464">
        <v>84</v>
      </c>
      <c r="CS1464">
        <v>82</v>
      </c>
      <c r="CT1464">
        <v>82</v>
      </c>
      <c r="CU1464">
        <v>80</v>
      </c>
      <c r="CV1464">
        <v>88</v>
      </c>
      <c r="CW1464">
        <v>86</v>
      </c>
      <c r="CX1464" t="s">
        <v>2</v>
      </c>
      <c r="CY1464" t="s">
        <v>108</v>
      </c>
    </row>
    <row r="1465" spans="1:103" x14ac:dyDescent="0.25">
      <c r="A1465" t="s">
        <v>115</v>
      </c>
      <c r="B1465">
        <v>37.916699999999999</v>
      </c>
      <c r="C1465">
        <v>-116.05</v>
      </c>
      <c r="D1465">
        <v>5105</v>
      </c>
      <c r="E1465" t="s">
        <v>1</v>
      </c>
      <c r="F1465">
        <v>177</v>
      </c>
      <c r="G1465">
        <v>1961</v>
      </c>
      <c r="H1465">
        <v>8</v>
      </c>
      <c r="I1465" t="s">
        <v>260</v>
      </c>
      <c r="J1465">
        <v>69</v>
      </c>
      <c r="K1465">
        <v>71</v>
      </c>
      <c r="L1465">
        <v>77</v>
      </c>
      <c r="M1465">
        <v>79</v>
      </c>
      <c r="N1465">
        <v>84</v>
      </c>
      <c r="O1465">
        <v>85</v>
      </c>
      <c r="P1465">
        <v>83</v>
      </c>
      <c r="Q1465">
        <v>89</v>
      </c>
      <c r="R1465">
        <v>87</v>
      </c>
      <c r="S1465">
        <v>86</v>
      </c>
      <c r="T1465">
        <v>89</v>
      </c>
      <c r="U1465">
        <v>85</v>
      </c>
      <c r="V1465">
        <v>89</v>
      </c>
      <c r="Y1465">
        <v>95</v>
      </c>
      <c r="Z1465">
        <v>100</v>
      </c>
      <c r="AA1465">
        <v>99</v>
      </c>
      <c r="AB1465">
        <v>101</v>
      </c>
      <c r="AC1465">
        <v>103</v>
      </c>
      <c r="AD1465">
        <v>105</v>
      </c>
      <c r="AG1465">
        <v>100</v>
      </c>
      <c r="AH1465">
        <v>102</v>
      </c>
      <c r="AI1465">
        <v>103</v>
      </c>
      <c r="AJ1465">
        <v>103</v>
      </c>
      <c r="AK1465">
        <v>97</v>
      </c>
      <c r="AM1465">
        <v>97</v>
      </c>
      <c r="AN1465" s="5">
        <v>97</v>
      </c>
      <c r="AO1465" s="5">
        <v>99</v>
      </c>
      <c r="AP1465" s="5">
        <v>97</v>
      </c>
      <c r="AQ1465" s="5">
        <v>84</v>
      </c>
      <c r="AR1465" s="5">
        <v>86</v>
      </c>
      <c r="AS1465" s="5">
        <v>90</v>
      </c>
      <c r="AT1465" s="5">
        <v>94</v>
      </c>
      <c r="AU1465" s="5">
        <v>96</v>
      </c>
      <c r="AV1465" s="5">
        <v>100</v>
      </c>
      <c r="AW1465" s="5">
        <v>97</v>
      </c>
      <c r="AX1465" s="5">
        <v>101</v>
      </c>
      <c r="AY1465" s="5">
        <v>98</v>
      </c>
      <c r="AZ1465" s="5">
        <v>98</v>
      </c>
      <c r="BA1465" s="5">
        <v>97</v>
      </c>
      <c r="BB1465" s="5">
        <v>101</v>
      </c>
      <c r="BC1465" s="5">
        <v>98</v>
      </c>
      <c r="BD1465" s="5">
        <v>100</v>
      </c>
      <c r="BE1465" s="5">
        <v>100</v>
      </c>
      <c r="BF1465" s="5">
        <v>98</v>
      </c>
      <c r="BG1465" s="5">
        <v>99</v>
      </c>
      <c r="BH1465" s="5">
        <v>100</v>
      </c>
      <c r="BI1465" s="5">
        <v>101</v>
      </c>
      <c r="BJ1465" s="5">
        <v>97</v>
      </c>
      <c r="BK1465" s="5">
        <v>98</v>
      </c>
      <c r="BL1465" s="5">
        <v>97</v>
      </c>
      <c r="BM1465" s="5">
        <v>94</v>
      </c>
      <c r="BN1465" s="5">
        <v>96</v>
      </c>
      <c r="BO1465" s="5">
        <v>98</v>
      </c>
      <c r="BP1465" s="5">
        <v>98</v>
      </c>
      <c r="BQ1465" s="8">
        <f>(2*BP1465+BS1465)/3</f>
        <v>95</v>
      </c>
      <c r="BR1465" s="8">
        <f>(BQ1465+2*BT1465)/3</f>
        <v>31.666666666666668</v>
      </c>
      <c r="BS1465">
        <v>89</v>
      </c>
      <c r="BU1465">
        <v>100</v>
      </c>
      <c r="BV1465">
        <v>95</v>
      </c>
      <c r="BW1465">
        <v>98</v>
      </c>
      <c r="BX1465">
        <v>94</v>
      </c>
      <c r="BZ1465">
        <v>97</v>
      </c>
      <c r="CA1465">
        <v>98</v>
      </c>
      <c r="CC1465">
        <v>89</v>
      </c>
      <c r="CF1465">
        <v>95</v>
      </c>
      <c r="CG1465">
        <v>97</v>
      </c>
      <c r="CH1465">
        <v>89</v>
      </c>
      <c r="CI1465">
        <v>94</v>
      </c>
      <c r="CK1465">
        <v>94</v>
      </c>
      <c r="CL1465">
        <v>94</v>
      </c>
      <c r="CM1465">
        <v>91</v>
      </c>
      <c r="CN1465">
        <v>89</v>
      </c>
      <c r="CO1465">
        <v>91</v>
      </c>
      <c r="CP1465">
        <v>85</v>
      </c>
      <c r="CQ1465">
        <v>84</v>
      </c>
      <c r="CT1465">
        <v>91</v>
      </c>
      <c r="CU1465">
        <v>97</v>
      </c>
      <c r="CV1465">
        <v>90</v>
      </c>
      <c r="CW1465">
        <v>83</v>
      </c>
      <c r="CX1465" t="s">
        <v>2</v>
      </c>
      <c r="CY1465" t="s">
        <v>116</v>
      </c>
    </row>
    <row r="1466" spans="1:103" x14ac:dyDescent="0.25">
      <c r="A1466" t="s">
        <v>15</v>
      </c>
      <c r="B1466">
        <v>37.606400000000001</v>
      </c>
      <c r="C1466">
        <v>-118</v>
      </c>
      <c r="D1466">
        <v>4900</v>
      </c>
      <c r="E1466" t="s">
        <v>1</v>
      </c>
      <c r="F1466">
        <v>162</v>
      </c>
      <c r="G1466">
        <v>1961</v>
      </c>
      <c r="H1466">
        <v>8</v>
      </c>
      <c r="I1466" t="s">
        <v>260</v>
      </c>
      <c r="J1466">
        <v>63</v>
      </c>
      <c r="K1466">
        <v>71</v>
      </c>
      <c r="L1466">
        <v>82</v>
      </c>
      <c r="M1466">
        <v>84</v>
      </c>
      <c r="N1466">
        <v>86</v>
      </c>
      <c r="O1466">
        <v>87</v>
      </c>
      <c r="P1466">
        <v>88</v>
      </c>
      <c r="Q1466">
        <v>88</v>
      </c>
      <c r="R1466">
        <v>87</v>
      </c>
      <c r="S1466">
        <v>89</v>
      </c>
      <c r="T1466">
        <v>89</v>
      </c>
      <c r="U1466">
        <v>86</v>
      </c>
      <c r="V1466">
        <v>90</v>
      </c>
      <c r="W1466">
        <v>95</v>
      </c>
      <c r="X1466">
        <v>96</v>
      </c>
      <c r="Y1466">
        <v>100</v>
      </c>
      <c r="Z1466">
        <v>100</v>
      </c>
      <c r="AA1466">
        <v>101</v>
      </c>
      <c r="AB1466">
        <v>103</v>
      </c>
      <c r="AC1466">
        <v>106</v>
      </c>
      <c r="AD1466">
        <v>104</v>
      </c>
      <c r="AE1466">
        <v>103</v>
      </c>
      <c r="AF1466">
        <v>102</v>
      </c>
      <c r="AG1466">
        <v>102</v>
      </c>
      <c r="AH1466">
        <v>98</v>
      </c>
      <c r="AI1466">
        <v>99</v>
      </c>
      <c r="AJ1466">
        <v>97</v>
      </c>
      <c r="AK1466">
        <v>94</v>
      </c>
      <c r="AL1466">
        <v>90</v>
      </c>
      <c r="AM1466">
        <v>90</v>
      </c>
      <c r="AN1466" s="5">
        <v>97</v>
      </c>
      <c r="AO1466" s="5">
        <v>99</v>
      </c>
      <c r="AP1466" s="5">
        <v>87</v>
      </c>
      <c r="AQ1466" s="5">
        <v>85</v>
      </c>
      <c r="AR1466" s="5">
        <v>87</v>
      </c>
      <c r="AS1466" s="5">
        <v>90</v>
      </c>
      <c r="AT1466" s="5">
        <v>94</v>
      </c>
      <c r="AU1466" s="5">
        <v>98</v>
      </c>
      <c r="AV1466" s="5">
        <v>100</v>
      </c>
      <c r="AW1466" s="5">
        <v>101</v>
      </c>
      <c r="AX1466" s="5">
        <v>100</v>
      </c>
      <c r="AY1466" s="5">
        <v>100</v>
      </c>
      <c r="AZ1466" s="5">
        <v>96</v>
      </c>
      <c r="BA1466" s="5">
        <v>100</v>
      </c>
      <c r="BB1466" s="5">
        <v>102</v>
      </c>
      <c r="BC1466" s="5">
        <v>100</v>
      </c>
      <c r="BD1466" s="5">
        <v>101</v>
      </c>
      <c r="BE1466" s="5">
        <v>98</v>
      </c>
      <c r="BF1466" s="5">
        <v>98</v>
      </c>
      <c r="BG1466" s="5">
        <v>97</v>
      </c>
      <c r="BH1466" s="5">
        <v>98</v>
      </c>
      <c r="BI1466" s="5">
        <v>100</v>
      </c>
      <c r="BJ1466" s="5">
        <v>96</v>
      </c>
      <c r="BK1466" s="5">
        <v>94</v>
      </c>
      <c r="BL1466" s="5">
        <v>94</v>
      </c>
      <c r="BM1466" s="5">
        <v>94</v>
      </c>
      <c r="BN1466" s="5">
        <v>99</v>
      </c>
      <c r="BO1466" s="5">
        <v>100</v>
      </c>
      <c r="BP1466" s="5">
        <v>97</v>
      </c>
      <c r="BQ1466" s="5">
        <v>94</v>
      </c>
      <c r="BR1466" s="5">
        <v>95</v>
      </c>
      <c r="BS1466">
        <v>96</v>
      </c>
      <c r="BT1466">
        <v>98</v>
      </c>
      <c r="BU1466">
        <v>100</v>
      </c>
      <c r="BV1466">
        <v>96</v>
      </c>
      <c r="BW1466">
        <v>90</v>
      </c>
      <c r="BX1466">
        <v>91</v>
      </c>
      <c r="BY1466">
        <v>92</v>
      </c>
      <c r="BZ1466">
        <v>96</v>
      </c>
      <c r="CA1466">
        <v>100</v>
      </c>
      <c r="CB1466">
        <v>87</v>
      </c>
      <c r="CC1466">
        <v>88</v>
      </c>
      <c r="CD1466">
        <v>90</v>
      </c>
      <c r="CE1466">
        <v>93</v>
      </c>
      <c r="CF1466">
        <v>92</v>
      </c>
      <c r="CG1466">
        <v>90</v>
      </c>
      <c r="CH1466">
        <v>89</v>
      </c>
      <c r="CI1466">
        <v>93</v>
      </c>
      <c r="CJ1466">
        <v>96</v>
      </c>
      <c r="CK1466">
        <v>88</v>
      </c>
      <c r="CL1466">
        <v>90</v>
      </c>
      <c r="CM1466">
        <v>94</v>
      </c>
      <c r="CN1466">
        <v>84</v>
      </c>
      <c r="CO1466">
        <v>81</v>
      </c>
      <c r="CP1466">
        <v>88</v>
      </c>
      <c r="CQ1466">
        <v>86</v>
      </c>
      <c r="CR1466">
        <v>88</v>
      </c>
      <c r="CS1466">
        <v>85</v>
      </c>
      <c r="CT1466">
        <v>85</v>
      </c>
      <c r="CU1466">
        <v>85</v>
      </c>
      <c r="CV1466">
        <v>87</v>
      </c>
      <c r="CW1466">
        <v>90</v>
      </c>
      <c r="CX1466" t="s">
        <v>2</v>
      </c>
      <c r="CY1466" t="s">
        <v>16</v>
      </c>
    </row>
    <row r="1467" spans="1:103" x14ac:dyDescent="0.25">
      <c r="A1467" t="s">
        <v>0</v>
      </c>
      <c r="B1467">
        <v>38.387799999999999</v>
      </c>
      <c r="C1467">
        <v>-118.1092</v>
      </c>
      <c r="D1467">
        <v>4580</v>
      </c>
      <c r="E1467" t="s">
        <v>1</v>
      </c>
      <c r="F1467">
        <v>240.3</v>
      </c>
      <c r="G1467">
        <v>1961</v>
      </c>
      <c r="H1467">
        <v>8</v>
      </c>
      <c r="I1467" t="s">
        <v>260</v>
      </c>
      <c r="J1467">
        <v>60</v>
      </c>
      <c r="K1467">
        <v>58</v>
      </c>
      <c r="L1467">
        <v>64</v>
      </c>
      <c r="M1467">
        <v>78</v>
      </c>
      <c r="N1467">
        <v>80</v>
      </c>
      <c r="O1467">
        <v>88</v>
      </c>
      <c r="P1467">
        <v>88</v>
      </c>
      <c r="Q1467">
        <v>91</v>
      </c>
      <c r="R1467">
        <v>91</v>
      </c>
      <c r="S1467">
        <v>86</v>
      </c>
      <c r="T1467">
        <v>90</v>
      </c>
      <c r="U1467">
        <v>91</v>
      </c>
      <c r="V1467">
        <v>86</v>
      </c>
      <c r="W1467">
        <v>91</v>
      </c>
      <c r="X1467">
        <v>96</v>
      </c>
      <c r="Y1467">
        <v>97</v>
      </c>
      <c r="Z1467">
        <v>99</v>
      </c>
      <c r="AA1467">
        <v>98</v>
      </c>
      <c r="AB1467">
        <v>100</v>
      </c>
      <c r="AC1467">
        <v>103</v>
      </c>
      <c r="AD1467">
        <v>103</v>
      </c>
      <c r="AE1467">
        <v>104</v>
      </c>
      <c r="AF1467">
        <v>105</v>
      </c>
      <c r="AG1467">
        <v>102</v>
      </c>
      <c r="AH1467">
        <v>102</v>
      </c>
      <c r="AI1467">
        <v>100</v>
      </c>
      <c r="AJ1467">
        <v>98</v>
      </c>
      <c r="AK1467">
        <v>95</v>
      </c>
      <c r="AL1467">
        <v>90</v>
      </c>
      <c r="AM1467">
        <v>90</v>
      </c>
      <c r="AN1467" s="5">
        <v>91</v>
      </c>
      <c r="AO1467" s="5">
        <v>89</v>
      </c>
      <c r="AP1467" s="5">
        <v>90</v>
      </c>
      <c r="AQ1467" s="5">
        <v>84</v>
      </c>
      <c r="AR1467" s="5">
        <v>85</v>
      </c>
      <c r="AS1467" s="5">
        <v>88</v>
      </c>
      <c r="AT1467" s="5">
        <v>91</v>
      </c>
      <c r="AU1467" s="5">
        <v>95</v>
      </c>
      <c r="AV1467" s="5">
        <v>95</v>
      </c>
      <c r="AW1467" s="5">
        <v>98</v>
      </c>
      <c r="AX1467" s="5">
        <v>100</v>
      </c>
      <c r="AY1467" s="5">
        <v>100</v>
      </c>
      <c r="AZ1467" s="5">
        <v>98</v>
      </c>
      <c r="BA1467" s="5">
        <v>96</v>
      </c>
      <c r="BB1467" s="5">
        <v>95</v>
      </c>
      <c r="BC1467" s="5">
        <v>97</v>
      </c>
      <c r="BD1467" s="5">
        <v>99</v>
      </c>
      <c r="BE1467" s="5">
        <v>100</v>
      </c>
      <c r="BF1467" s="5">
        <v>99</v>
      </c>
      <c r="BG1467" s="5">
        <v>99</v>
      </c>
      <c r="BH1467" s="5">
        <v>96</v>
      </c>
      <c r="BI1467" s="5">
        <v>99</v>
      </c>
      <c r="BJ1467" s="5">
        <v>101</v>
      </c>
      <c r="BK1467" s="5">
        <v>102</v>
      </c>
      <c r="BL1467" s="5">
        <v>102</v>
      </c>
      <c r="BM1467" s="5">
        <v>98</v>
      </c>
      <c r="BN1467" s="5">
        <v>96</v>
      </c>
      <c r="BO1467" s="5">
        <v>99</v>
      </c>
      <c r="BP1467" s="5">
        <v>100</v>
      </c>
      <c r="BQ1467" s="5">
        <v>100</v>
      </c>
      <c r="BR1467" s="5">
        <v>99</v>
      </c>
      <c r="BS1467">
        <v>98</v>
      </c>
      <c r="BT1467">
        <v>99</v>
      </c>
      <c r="BU1467">
        <v>99</v>
      </c>
      <c r="BV1467">
        <v>102</v>
      </c>
      <c r="BW1467">
        <v>100</v>
      </c>
      <c r="BX1467">
        <v>98</v>
      </c>
      <c r="BY1467">
        <v>97</v>
      </c>
      <c r="BZ1467">
        <v>98</v>
      </c>
      <c r="CA1467">
        <v>96</v>
      </c>
      <c r="CB1467">
        <v>98</v>
      </c>
      <c r="CC1467">
        <v>96</v>
      </c>
      <c r="CD1467">
        <v>96</v>
      </c>
      <c r="CE1467">
        <v>92</v>
      </c>
      <c r="CF1467">
        <v>90</v>
      </c>
      <c r="CG1467">
        <v>97</v>
      </c>
      <c r="CH1467">
        <v>94</v>
      </c>
      <c r="CI1467">
        <v>93</v>
      </c>
      <c r="CJ1467">
        <v>94</v>
      </c>
      <c r="CK1467">
        <v>96</v>
      </c>
      <c r="CL1467">
        <v>97</v>
      </c>
      <c r="CM1467">
        <v>95</v>
      </c>
      <c r="CN1467">
        <v>96</v>
      </c>
      <c r="CO1467">
        <v>89</v>
      </c>
      <c r="CP1467">
        <v>92</v>
      </c>
      <c r="CQ1467">
        <v>91</v>
      </c>
      <c r="CR1467">
        <v>92</v>
      </c>
      <c r="CS1467">
        <v>90</v>
      </c>
      <c r="CT1467">
        <v>91</v>
      </c>
      <c r="CU1467">
        <v>87</v>
      </c>
      <c r="CV1467">
        <v>86</v>
      </c>
      <c r="CW1467">
        <v>90</v>
      </c>
      <c r="CX1467" t="s">
        <v>2</v>
      </c>
      <c r="CY1467" t="s">
        <v>3</v>
      </c>
    </row>
    <row r="1468" spans="1:103" x14ac:dyDescent="0.25">
      <c r="A1468" t="s">
        <v>17</v>
      </c>
      <c r="B1468">
        <v>37.6128</v>
      </c>
      <c r="C1468">
        <v>-114.5264</v>
      </c>
      <c r="D1468">
        <v>4379</v>
      </c>
      <c r="E1468" t="s">
        <v>1</v>
      </c>
      <c r="F1468">
        <v>243.8</v>
      </c>
      <c r="G1468">
        <v>1961</v>
      </c>
      <c r="H1468">
        <v>8</v>
      </c>
      <c r="I1468" t="s">
        <v>260</v>
      </c>
      <c r="J1468">
        <v>74</v>
      </c>
      <c r="K1468">
        <v>67</v>
      </c>
      <c r="L1468">
        <v>78</v>
      </c>
      <c r="M1468">
        <v>84</v>
      </c>
      <c r="N1468">
        <v>86</v>
      </c>
      <c r="O1468">
        <v>88</v>
      </c>
      <c r="P1468">
        <v>86</v>
      </c>
      <c r="Q1468">
        <v>89</v>
      </c>
      <c r="R1468">
        <v>89</v>
      </c>
      <c r="S1468">
        <v>89</v>
      </c>
      <c r="T1468">
        <v>88</v>
      </c>
      <c r="U1468">
        <v>92</v>
      </c>
      <c r="V1468">
        <v>95</v>
      </c>
      <c r="W1468">
        <v>92</v>
      </c>
      <c r="X1468">
        <v>95</v>
      </c>
      <c r="Y1468">
        <v>98</v>
      </c>
      <c r="Z1468">
        <v>100</v>
      </c>
      <c r="AA1468">
        <v>102</v>
      </c>
      <c r="AB1468">
        <v>104</v>
      </c>
      <c r="AC1468">
        <v>105</v>
      </c>
      <c r="AD1468">
        <v>104</v>
      </c>
      <c r="AE1468">
        <v>103</v>
      </c>
      <c r="AF1468">
        <v>105</v>
      </c>
      <c r="AG1468">
        <v>105</v>
      </c>
      <c r="AH1468">
        <v>105</v>
      </c>
      <c r="AI1468">
        <v>103</v>
      </c>
      <c r="AJ1468">
        <v>100</v>
      </c>
      <c r="AK1468">
        <v>98</v>
      </c>
      <c r="AL1468">
        <v>92</v>
      </c>
      <c r="AM1468">
        <v>96</v>
      </c>
      <c r="AN1468" s="5">
        <v>100</v>
      </c>
      <c r="AO1468" s="5">
        <v>95</v>
      </c>
      <c r="AP1468" s="5">
        <v>81</v>
      </c>
      <c r="AQ1468" s="5">
        <v>83</v>
      </c>
      <c r="AR1468" s="5">
        <v>86</v>
      </c>
      <c r="AS1468" s="5">
        <v>90</v>
      </c>
      <c r="AT1468" s="5">
        <v>94</v>
      </c>
      <c r="AU1468" s="5">
        <v>99</v>
      </c>
      <c r="AV1468" s="5">
        <v>101</v>
      </c>
      <c r="AW1468" s="5">
        <v>103</v>
      </c>
      <c r="AX1468" s="5">
        <v>102</v>
      </c>
      <c r="AY1468" s="5">
        <v>101</v>
      </c>
      <c r="AZ1468" s="5">
        <v>101</v>
      </c>
      <c r="BA1468" s="5">
        <v>102</v>
      </c>
      <c r="BB1468" s="5">
        <v>101</v>
      </c>
      <c r="BC1468" s="5">
        <v>101</v>
      </c>
      <c r="BD1468" s="5">
        <v>100</v>
      </c>
      <c r="BE1468" s="5">
        <v>98</v>
      </c>
      <c r="BF1468" s="5">
        <v>101</v>
      </c>
      <c r="BG1468" s="5">
        <v>102</v>
      </c>
      <c r="BH1468" s="5">
        <v>100</v>
      </c>
      <c r="BI1468" s="5">
        <v>99</v>
      </c>
      <c r="BJ1468" s="5">
        <v>97</v>
      </c>
      <c r="BK1468" s="5">
        <v>95</v>
      </c>
      <c r="BL1468" s="5">
        <v>93</v>
      </c>
      <c r="BM1468" s="5">
        <v>97</v>
      </c>
      <c r="BN1468" s="5">
        <v>97</v>
      </c>
      <c r="BO1468" s="5">
        <v>100</v>
      </c>
      <c r="BP1468" s="5">
        <v>100</v>
      </c>
      <c r="BQ1468" s="5">
        <v>90</v>
      </c>
      <c r="BR1468" s="5">
        <v>90</v>
      </c>
      <c r="BS1468">
        <v>94</v>
      </c>
      <c r="BT1468">
        <v>94</v>
      </c>
      <c r="BU1468">
        <v>97</v>
      </c>
      <c r="BV1468">
        <v>87</v>
      </c>
      <c r="BW1468">
        <v>93</v>
      </c>
      <c r="BX1468">
        <v>96</v>
      </c>
      <c r="BY1468">
        <v>97</v>
      </c>
      <c r="BZ1468">
        <v>99</v>
      </c>
      <c r="CA1468">
        <v>99</v>
      </c>
      <c r="CB1468">
        <v>94</v>
      </c>
      <c r="CC1468">
        <v>87</v>
      </c>
      <c r="CD1468">
        <v>87</v>
      </c>
      <c r="CE1468">
        <v>94</v>
      </c>
      <c r="CF1468">
        <v>95</v>
      </c>
      <c r="CG1468">
        <v>93</v>
      </c>
      <c r="CH1468">
        <v>91</v>
      </c>
      <c r="CI1468">
        <v>95</v>
      </c>
      <c r="CJ1468">
        <v>100</v>
      </c>
      <c r="CK1468">
        <v>98</v>
      </c>
      <c r="CL1468">
        <v>94</v>
      </c>
      <c r="CM1468">
        <v>95</v>
      </c>
      <c r="CN1468">
        <v>94</v>
      </c>
      <c r="CO1468">
        <v>89</v>
      </c>
      <c r="CP1468">
        <v>80</v>
      </c>
      <c r="CQ1468">
        <v>87</v>
      </c>
      <c r="CR1468">
        <v>89</v>
      </c>
      <c r="CS1468">
        <v>90</v>
      </c>
      <c r="CT1468">
        <v>90</v>
      </c>
      <c r="CU1468">
        <v>89</v>
      </c>
      <c r="CV1468">
        <v>81</v>
      </c>
      <c r="CW1468">
        <v>84</v>
      </c>
      <c r="CX1468" t="s">
        <v>2</v>
      </c>
      <c r="CY1468" t="s">
        <v>18</v>
      </c>
    </row>
    <row r="1469" spans="1:103" x14ac:dyDescent="0.25">
      <c r="A1469" t="s">
        <v>113</v>
      </c>
      <c r="B1469">
        <v>34.943600000000004</v>
      </c>
      <c r="C1469">
        <v>-115.54689999999999</v>
      </c>
      <c r="D1469">
        <v>4350</v>
      </c>
      <c r="E1469" t="s">
        <v>1</v>
      </c>
      <c r="F1469">
        <v>206.6</v>
      </c>
      <c r="G1469">
        <v>1961</v>
      </c>
      <c r="H1469">
        <v>8</v>
      </c>
      <c r="I1469" t="s">
        <v>260</v>
      </c>
      <c r="J1469">
        <v>70</v>
      </c>
      <c r="K1469">
        <v>73</v>
      </c>
      <c r="L1469">
        <v>80</v>
      </c>
      <c r="M1469">
        <v>83</v>
      </c>
      <c r="N1469">
        <v>85</v>
      </c>
      <c r="O1469">
        <v>85</v>
      </c>
      <c r="P1469">
        <v>85</v>
      </c>
      <c r="Q1469">
        <v>84</v>
      </c>
      <c r="R1469">
        <v>83</v>
      </c>
      <c r="S1469">
        <v>85</v>
      </c>
      <c r="T1469">
        <v>85</v>
      </c>
      <c r="U1469">
        <v>88</v>
      </c>
      <c r="V1469">
        <v>96</v>
      </c>
      <c r="W1469">
        <v>95</v>
      </c>
      <c r="X1469">
        <v>94</v>
      </c>
      <c r="Y1469">
        <v>97</v>
      </c>
      <c r="Z1469">
        <v>97</v>
      </c>
      <c r="AA1469">
        <v>99</v>
      </c>
      <c r="AB1469">
        <v>100</v>
      </c>
      <c r="AC1469">
        <v>105</v>
      </c>
      <c r="AD1469">
        <v>96</v>
      </c>
      <c r="AE1469">
        <v>99</v>
      </c>
      <c r="AF1469">
        <v>102</v>
      </c>
      <c r="AG1469">
        <v>101</v>
      </c>
      <c r="AH1469">
        <v>102</v>
      </c>
      <c r="AI1469">
        <v>100</v>
      </c>
      <c r="AJ1469">
        <v>96</v>
      </c>
      <c r="AK1469">
        <v>95</v>
      </c>
      <c r="AL1469">
        <v>92</v>
      </c>
      <c r="AM1469">
        <v>92</v>
      </c>
      <c r="AN1469" s="5">
        <v>98</v>
      </c>
      <c r="AO1469" s="5">
        <v>92</v>
      </c>
      <c r="AP1469" s="5">
        <v>82</v>
      </c>
      <c r="AQ1469" s="5">
        <v>85</v>
      </c>
      <c r="AR1469" s="5">
        <v>87</v>
      </c>
      <c r="AS1469" s="5">
        <v>90</v>
      </c>
      <c r="AT1469" s="5">
        <v>92</v>
      </c>
      <c r="AU1469" s="5">
        <v>98</v>
      </c>
      <c r="AV1469" s="5">
        <v>102</v>
      </c>
      <c r="AW1469" s="5">
        <v>103</v>
      </c>
      <c r="AX1469" s="5">
        <v>104</v>
      </c>
      <c r="AY1469" s="5">
        <v>102</v>
      </c>
      <c r="AZ1469" s="5">
        <v>97</v>
      </c>
      <c r="BA1469" s="5">
        <v>99</v>
      </c>
      <c r="BB1469" s="5">
        <v>101</v>
      </c>
      <c r="BC1469" s="5">
        <v>104</v>
      </c>
      <c r="BD1469" s="5">
        <v>97</v>
      </c>
      <c r="BE1469" s="5">
        <v>96</v>
      </c>
      <c r="BF1469" s="5">
        <v>99</v>
      </c>
      <c r="BG1469" s="5">
        <v>97</v>
      </c>
      <c r="BH1469" s="5">
        <v>94</v>
      </c>
      <c r="BI1469" s="5">
        <v>92</v>
      </c>
      <c r="BJ1469" s="5">
        <v>86</v>
      </c>
      <c r="BK1469" s="5">
        <v>87</v>
      </c>
      <c r="BL1469" s="5">
        <v>93</v>
      </c>
      <c r="BM1469" s="5">
        <v>94</v>
      </c>
      <c r="BN1469" s="5">
        <v>98</v>
      </c>
      <c r="BO1469" s="5">
        <v>99</v>
      </c>
      <c r="BP1469" s="5">
        <v>92</v>
      </c>
      <c r="BQ1469" s="5">
        <v>86</v>
      </c>
      <c r="BR1469" s="5">
        <v>88</v>
      </c>
      <c r="BS1469">
        <v>92</v>
      </c>
      <c r="BT1469">
        <v>86</v>
      </c>
      <c r="BU1469">
        <v>92</v>
      </c>
      <c r="BV1469">
        <v>89</v>
      </c>
      <c r="BW1469">
        <v>90</v>
      </c>
      <c r="BX1469">
        <v>95</v>
      </c>
      <c r="BY1469">
        <v>97</v>
      </c>
      <c r="BZ1469">
        <v>99</v>
      </c>
      <c r="CA1469">
        <v>93</v>
      </c>
      <c r="CB1469">
        <v>90</v>
      </c>
      <c r="CC1469">
        <v>91</v>
      </c>
      <c r="CD1469">
        <v>93</v>
      </c>
      <c r="CE1469">
        <v>96</v>
      </c>
      <c r="CF1469">
        <v>92</v>
      </c>
      <c r="CG1469">
        <v>86</v>
      </c>
      <c r="CH1469">
        <v>86</v>
      </c>
      <c r="CI1469">
        <v>92</v>
      </c>
      <c r="CJ1469">
        <v>95</v>
      </c>
      <c r="CK1469">
        <v>91</v>
      </c>
      <c r="CL1469">
        <v>93</v>
      </c>
      <c r="CM1469">
        <v>96</v>
      </c>
      <c r="CN1469">
        <v>92</v>
      </c>
      <c r="CO1469">
        <v>83</v>
      </c>
      <c r="CP1469">
        <v>85</v>
      </c>
      <c r="CQ1469">
        <v>89</v>
      </c>
      <c r="CR1469">
        <v>91</v>
      </c>
      <c r="CS1469">
        <v>91</v>
      </c>
      <c r="CT1469">
        <v>87</v>
      </c>
      <c r="CU1469">
        <v>83</v>
      </c>
      <c r="CV1469">
        <v>84</v>
      </c>
      <c r="CW1469">
        <v>85</v>
      </c>
      <c r="CX1469" t="s">
        <v>5</v>
      </c>
      <c r="CY1469" t="s">
        <v>114</v>
      </c>
    </row>
    <row r="1470" spans="1:103" x14ac:dyDescent="0.25">
      <c r="A1470" t="s">
        <v>7</v>
      </c>
      <c r="B1470">
        <v>37.371099999999998</v>
      </c>
      <c r="C1470">
        <v>-118.35890000000001</v>
      </c>
      <c r="D1470">
        <v>4110</v>
      </c>
      <c r="E1470" t="s">
        <v>1</v>
      </c>
      <c r="F1470">
        <v>166.6</v>
      </c>
      <c r="G1470">
        <v>1961</v>
      </c>
      <c r="H1470">
        <v>8</v>
      </c>
      <c r="I1470" t="s">
        <v>260</v>
      </c>
      <c r="J1470">
        <v>62</v>
      </c>
      <c r="K1470">
        <v>78</v>
      </c>
      <c r="L1470">
        <v>84</v>
      </c>
      <c r="M1470">
        <v>87</v>
      </c>
      <c r="N1470">
        <v>89</v>
      </c>
      <c r="O1470">
        <v>90</v>
      </c>
      <c r="P1470">
        <v>91</v>
      </c>
      <c r="Q1470">
        <v>92</v>
      </c>
      <c r="R1470">
        <v>89</v>
      </c>
      <c r="S1470">
        <v>92</v>
      </c>
      <c r="T1470">
        <v>92</v>
      </c>
      <c r="U1470">
        <v>94</v>
      </c>
      <c r="V1470">
        <v>96</v>
      </c>
      <c r="W1470">
        <v>100</v>
      </c>
      <c r="X1470">
        <v>102</v>
      </c>
      <c r="Y1470">
        <v>104</v>
      </c>
      <c r="Z1470">
        <v>102</v>
      </c>
      <c r="AA1470">
        <v>104</v>
      </c>
      <c r="AB1470">
        <v>106</v>
      </c>
      <c r="AC1470">
        <v>107</v>
      </c>
      <c r="AD1470">
        <v>108</v>
      </c>
      <c r="AE1470">
        <v>107</v>
      </c>
      <c r="AF1470">
        <v>104</v>
      </c>
      <c r="AG1470">
        <v>105</v>
      </c>
      <c r="AH1470">
        <v>102</v>
      </c>
      <c r="AI1470">
        <v>102</v>
      </c>
      <c r="AJ1470">
        <v>100</v>
      </c>
      <c r="AK1470">
        <v>93</v>
      </c>
      <c r="AL1470">
        <v>92</v>
      </c>
      <c r="AM1470">
        <v>95</v>
      </c>
      <c r="AN1470" s="5">
        <v>100</v>
      </c>
      <c r="AO1470" s="5">
        <v>97</v>
      </c>
      <c r="AP1470" s="5">
        <v>81</v>
      </c>
      <c r="AQ1470" s="5">
        <v>90</v>
      </c>
      <c r="AR1470" s="5">
        <v>90</v>
      </c>
      <c r="AS1470" s="5">
        <v>92</v>
      </c>
      <c r="AT1470" s="5">
        <v>96</v>
      </c>
      <c r="AU1470" s="5">
        <v>100</v>
      </c>
      <c r="AV1470" s="5">
        <v>102</v>
      </c>
      <c r="AW1470" s="5">
        <v>104</v>
      </c>
      <c r="AX1470" s="5">
        <v>106</v>
      </c>
      <c r="AY1470" s="5">
        <v>102</v>
      </c>
      <c r="AZ1470" s="5">
        <v>101</v>
      </c>
      <c r="BA1470" s="5">
        <v>102</v>
      </c>
      <c r="BB1470" s="5">
        <v>104</v>
      </c>
      <c r="BC1470" s="5">
        <v>103</v>
      </c>
      <c r="BD1470" s="5">
        <v>104</v>
      </c>
      <c r="BE1470" s="5">
        <v>104</v>
      </c>
      <c r="BF1470" s="5">
        <v>102</v>
      </c>
      <c r="BG1470" s="5">
        <v>101</v>
      </c>
      <c r="BH1470" s="5">
        <v>102</v>
      </c>
      <c r="BI1470" s="5">
        <v>102</v>
      </c>
      <c r="BJ1470" s="5">
        <v>100</v>
      </c>
      <c r="BK1470" s="5">
        <v>98</v>
      </c>
      <c r="BL1470" s="5">
        <v>99</v>
      </c>
      <c r="BM1470" s="5">
        <v>98</v>
      </c>
      <c r="BN1470" s="5">
        <v>102</v>
      </c>
      <c r="BO1470" s="5">
        <v>103</v>
      </c>
      <c r="BP1470" s="5">
        <v>100</v>
      </c>
      <c r="BQ1470" s="5">
        <v>98</v>
      </c>
      <c r="BR1470" s="5">
        <v>97</v>
      </c>
      <c r="BS1470">
        <v>99</v>
      </c>
      <c r="BT1470">
        <v>99</v>
      </c>
      <c r="BU1470">
        <v>100</v>
      </c>
      <c r="BV1470">
        <v>97</v>
      </c>
      <c r="BW1470">
        <v>86</v>
      </c>
      <c r="BX1470">
        <v>97</v>
      </c>
      <c r="BY1470">
        <v>96</v>
      </c>
      <c r="BZ1470">
        <v>100</v>
      </c>
      <c r="CA1470">
        <v>102</v>
      </c>
      <c r="CB1470">
        <v>85</v>
      </c>
      <c r="CC1470">
        <v>79</v>
      </c>
      <c r="CD1470">
        <v>89</v>
      </c>
      <c r="CE1470">
        <v>94</v>
      </c>
      <c r="CF1470">
        <v>95</v>
      </c>
      <c r="CG1470">
        <v>91</v>
      </c>
      <c r="CH1470">
        <v>91</v>
      </c>
      <c r="CI1470">
        <v>94</v>
      </c>
      <c r="CJ1470">
        <v>97</v>
      </c>
      <c r="CK1470">
        <v>91</v>
      </c>
      <c r="CL1470">
        <v>97</v>
      </c>
      <c r="CM1470">
        <v>94</v>
      </c>
      <c r="CN1470">
        <v>92</v>
      </c>
      <c r="CO1470">
        <v>87</v>
      </c>
      <c r="CP1470">
        <v>92</v>
      </c>
      <c r="CQ1470">
        <v>94</v>
      </c>
      <c r="CR1470">
        <v>92</v>
      </c>
      <c r="CS1470">
        <v>89</v>
      </c>
      <c r="CT1470">
        <v>87</v>
      </c>
      <c r="CU1470">
        <v>87</v>
      </c>
      <c r="CV1470">
        <v>89</v>
      </c>
      <c r="CW1470">
        <v>92</v>
      </c>
      <c r="CX1470" t="s">
        <v>5</v>
      </c>
      <c r="CY1470" t="s">
        <v>8</v>
      </c>
    </row>
    <row r="1471" spans="1:103" x14ac:dyDescent="0.25">
      <c r="A1471" t="s">
        <v>49</v>
      </c>
      <c r="B1471">
        <v>36.1389</v>
      </c>
      <c r="C1471">
        <v>-117.9528</v>
      </c>
      <c r="D1471">
        <v>3825</v>
      </c>
      <c r="E1471" t="s">
        <v>1</v>
      </c>
      <c r="F1471">
        <v>103.6</v>
      </c>
      <c r="G1471">
        <v>1961</v>
      </c>
      <c r="H1471">
        <v>8</v>
      </c>
      <c r="I1471" t="s">
        <v>260</v>
      </c>
      <c r="J1471">
        <v>67</v>
      </c>
      <c r="K1471">
        <v>77</v>
      </c>
      <c r="L1471">
        <v>80</v>
      </c>
      <c r="M1471">
        <v>83</v>
      </c>
      <c r="N1471">
        <v>84</v>
      </c>
      <c r="O1471">
        <v>83</v>
      </c>
      <c r="P1471">
        <v>84</v>
      </c>
      <c r="Q1471">
        <v>85</v>
      </c>
      <c r="R1471">
        <v>84</v>
      </c>
      <c r="S1471">
        <v>88</v>
      </c>
      <c r="T1471">
        <v>88</v>
      </c>
      <c r="U1471">
        <v>91</v>
      </c>
      <c r="V1471">
        <v>95</v>
      </c>
      <c r="W1471">
        <v>96</v>
      </c>
      <c r="X1471">
        <v>99</v>
      </c>
      <c r="Y1471">
        <v>100</v>
      </c>
      <c r="Z1471">
        <v>100</v>
      </c>
      <c r="AA1471">
        <v>99</v>
      </c>
      <c r="AB1471">
        <v>103</v>
      </c>
      <c r="AC1471">
        <v>107</v>
      </c>
      <c r="AD1471">
        <v>106</v>
      </c>
      <c r="AE1471">
        <v>100</v>
      </c>
      <c r="AF1471">
        <v>102</v>
      </c>
      <c r="AG1471">
        <v>104</v>
      </c>
      <c r="AH1471">
        <v>102</v>
      </c>
      <c r="AI1471">
        <v>100</v>
      </c>
      <c r="AJ1471">
        <v>97</v>
      </c>
      <c r="AK1471">
        <v>90</v>
      </c>
      <c r="AL1471">
        <v>90</v>
      </c>
      <c r="AM1471">
        <v>92</v>
      </c>
      <c r="AN1471" s="5">
        <v>97</v>
      </c>
      <c r="AO1471" s="5">
        <v>96</v>
      </c>
      <c r="AP1471" s="5">
        <v>85</v>
      </c>
      <c r="AQ1471" s="5">
        <v>86</v>
      </c>
      <c r="AR1471" s="5">
        <v>86</v>
      </c>
      <c r="AS1471" s="5">
        <v>87</v>
      </c>
      <c r="AT1471" s="5">
        <v>92</v>
      </c>
      <c r="AU1471" s="5">
        <v>97</v>
      </c>
      <c r="AV1471" s="5">
        <v>101</v>
      </c>
      <c r="AW1471" s="5">
        <v>104</v>
      </c>
      <c r="AX1471" s="5">
        <v>104</v>
      </c>
      <c r="AY1471" s="5">
        <v>100</v>
      </c>
      <c r="AZ1471" s="5">
        <v>100</v>
      </c>
      <c r="BA1471" s="5">
        <v>100</v>
      </c>
      <c r="BB1471" s="5">
        <v>102</v>
      </c>
      <c r="BC1471" s="5">
        <v>101</v>
      </c>
      <c r="BD1471" s="5">
        <v>101</v>
      </c>
      <c r="BE1471" s="5">
        <v>101</v>
      </c>
      <c r="BF1471" s="5">
        <v>100</v>
      </c>
      <c r="BG1471" s="5">
        <v>101</v>
      </c>
      <c r="BH1471" s="5">
        <v>101</v>
      </c>
      <c r="BI1471" s="5">
        <v>96</v>
      </c>
      <c r="BJ1471" s="5">
        <v>94</v>
      </c>
      <c r="BK1471" s="5">
        <v>92</v>
      </c>
      <c r="BL1471" s="5">
        <v>93</v>
      </c>
      <c r="BM1471" s="5">
        <v>95</v>
      </c>
      <c r="BN1471" s="5">
        <v>97</v>
      </c>
      <c r="BO1471" s="5">
        <v>100</v>
      </c>
      <c r="BP1471" s="5">
        <v>96</v>
      </c>
      <c r="BQ1471" s="5">
        <v>93</v>
      </c>
      <c r="BR1471" s="5">
        <v>92</v>
      </c>
      <c r="BS1471">
        <v>94</v>
      </c>
      <c r="BT1471">
        <v>94</v>
      </c>
      <c r="BU1471">
        <v>97</v>
      </c>
      <c r="BV1471">
        <v>90</v>
      </c>
      <c r="BW1471">
        <v>89</v>
      </c>
      <c r="BX1471">
        <v>92</v>
      </c>
      <c r="BY1471">
        <v>94</v>
      </c>
      <c r="BZ1471">
        <v>99</v>
      </c>
      <c r="CA1471">
        <v>96</v>
      </c>
      <c r="CB1471">
        <v>86</v>
      </c>
      <c r="CC1471">
        <v>76</v>
      </c>
      <c r="CD1471">
        <v>90</v>
      </c>
      <c r="CE1471">
        <v>92</v>
      </c>
      <c r="CF1471">
        <v>91</v>
      </c>
      <c r="CG1471">
        <v>88</v>
      </c>
      <c r="CH1471">
        <v>89</v>
      </c>
      <c r="CI1471">
        <v>91</v>
      </c>
      <c r="CJ1471">
        <v>94</v>
      </c>
      <c r="CK1471">
        <v>84</v>
      </c>
      <c r="CL1471">
        <v>92</v>
      </c>
      <c r="CM1471">
        <v>94</v>
      </c>
      <c r="CN1471">
        <v>88</v>
      </c>
      <c r="CO1471">
        <v>85</v>
      </c>
      <c r="CP1471">
        <v>88</v>
      </c>
      <c r="CQ1471">
        <v>92</v>
      </c>
      <c r="CR1471">
        <v>92</v>
      </c>
      <c r="CS1471">
        <v>85</v>
      </c>
      <c r="CT1471">
        <v>82</v>
      </c>
      <c r="CU1471">
        <v>82</v>
      </c>
      <c r="CV1471">
        <v>82</v>
      </c>
      <c r="CW1471">
        <v>87</v>
      </c>
      <c r="CX1471" t="s">
        <v>5</v>
      </c>
      <c r="CY1471" t="s">
        <v>50</v>
      </c>
    </row>
    <row r="1472" spans="1:103" x14ac:dyDescent="0.25">
      <c r="A1472" t="s">
        <v>61</v>
      </c>
      <c r="B1472">
        <v>35.369199999999999</v>
      </c>
      <c r="C1472">
        <v>-117.6525</v>
      </c>
      <c r="D1472">
        <v>3570</v>
      </c>
      <c r="E1472" t="s">
        <v>1</v>
      </c>
      <c r="F1472">
        <v>140.5</v>
      </c>
      <c r="G1472">
        <v>1961</v>
      </c>
      <c r="H1472">
        <v>8</v>
      </c>
      <c r="I1472" t="s">
        <v>260</v>
      </c>
      <c r="J1472">
        <v>72</v>
      </c>
      <c r="K1472">
        <v>80</v>
      </c>
      <c r="L1472">
        <v>85</v>
      </c>
      <c r="M1472">
        <v>88</v>
      </c>
      <c r="N1472">
        <v>89</v>
      </c>
      <c r="O1472">
        <v>85</v>
      </c>
      <c r="P1472">
        <v>90</v>
      </c>
      <c r="Q1472">
        <v>90</v>
      </c>
      <c r="R1472">
        <v>89</v>
      </c>
      <c r="S1472">
        <v>92</v>
      </c>
      <c r="T1472">
        <v>92</v>
      </c>
      <c r="U1472">
        <v>95</v>
      </c>
      <c r="V1472">
        <v>100</v>
      </c>
      <c r="W1472">
        <v>102</v>
      </c>
      <c r="X1472">
        <v>102</v>
      </c>
      <c r="Y1472">
        <v>106</v>
      </c>
      <c r="Z1472">
        <v>107</v>
      </c>
      <c r="AA1472">
        <v>104</v>
      </c>
      <c r="AB1472">
        <v>105</v>
      </c>
      <c r="AC1472">
        <v>110</v>
      </c>
      <c r="AD1472">
        <v>108</v>
      </c>
      <c r="AE1472">
        <v>107</v>
      </c>
      <c r="AF1472">
        <v>108</v>
      </c>
      <c r="AG1472">
        <v>108</v>
      </c>
      <c r="AH1472">
        <v>108</v>
      </c>
      <c r="AI1472">
        <v>104</v>
      </c>
      <c r="AJ1472">
        <v>97</v>
      </c>
      <c r="AK1472">
        <v>94</v>
      </c>
      <c r="AL1472">
        <v>92</v>
      </c>
      <c r="AM1472">
        <v>96</v>
      </c>
      <c r="AN1472" s="5">
        <v>101</v>
      </c>
      <c r="AO1472" s="5">
        <v>102</v>
      </c>
      <c r="AP1472" s="5">
        <v>92</v>
      </c>
      <c r="AQ1472" s="5">
        <v>92</v>
      </c>
      <c r="AR1472" s="5">
        <v>88</v>
      </c>
      <c r="AS1472" s="5">
        <v>93</v>
      </c>
      <c r="AT1472" s="5">
        <v>97</v>
      </c>
      <c r="AU1472" s="5">
        <v>103</v>
      </c>
      <c r="AV1472" s="5">
        <v>106</v>
      </c>
      <c r="AW1472" s="5">
        <v>109</v>
      </c>
      <c r="AX1472" s="5">
        <v>111</v>
      </c>
      <c r="AY1472" s="5">
        <v>107</v>
      </c>
      <c r="AZ1472" s="5">
        <v>104</v>
      </c>
      <c r="BA1472" s="5">
        <v>104</v>
      </c>
      <c r="BB1472" s="5">
        <v>106</v>
      </c>
      <c r="BC1472" s="5">
        <v>107</v>
      </c>
      <c r="BD1472" s="5">
        <v>105</v>
      </c>
      <c r="BE1472" s="5">
        <v>106</v>
      </c>
      <c r="BF1472" s="5">
        <v>104</v>
      </c>
      <c r="BG1472" s="5">
        <v>102</v>
      </c>
      <c r="BH1472" s="5">
        <v>105</v>
      </c>
      <c r="BI1472" s="5">
        <v>101</v>
      </c>
      <c r="BJ1472" s="5">
        <v>99</v>
      </c>
      <c r="BK1472" s="5">
        <v>98</v>
      </c>
      <c r="BL1472" s="5">
        <v>100</v>
      </c>
      <c r="BM1472" s="5">
        <v>100</v>
      </c>
      <c r="BN1472" s="5">
        <v>103</v>
      </c>
      <c r="BO1472" s="5">
        <v>104</v>
      </c>
      <c r="BP1472" s="5">
        <v>100</v>
      </c>
      <c r="BQ1472" s="5">
        <v>97</v>
      </c>
      <c r="BR1472" s="5">
        <v>97</v>
      </c>
      <c r="BS1472">
        <v>100</v>
      </c>
      <c r="BT1472">
        <v>97</v>
      </c>
      <c r="BU1472">
        <v>102</v>
      </c>
      <c r="BV1472">
        <v>97</v>
      </c>
      <c r="BW1472">
        <v>95</v>
      </c>
      <c r="BX1472">
        <v>100</v>
      </c>
      <c r="BY1472">
        <v>100</v>
      </c>
      <c r="BZ1472">
        <v>104</v>
      </c>
      <c r="CA1472">
        <v>102</v>
      </c>
      <c r="CB1472">
        <v>96</v>
      </c>
      <c r="CC1472">
        <v>91</v>
      </c>
      <c r="CD1472">
        <v>97</v>
      </c>
      <c r="CE1472">
        <v>98</v>
      </c>
      <c r="CF1472">
        <v>97</v>
      </c>
      <c r="CG1472">
        <v>93</v>
      </c>
      <c r="CH1472">
        <v>93</v>
      </c>
      <c r="CI1472">
        <v>95</v>
      </c>
      <c r="CJ1472">
        <v>101</v>
      </c>
      <c r="CK1472">
        <v>98</v>
      </c>
      <c r="CL1472">
        <v>100</v>
      </c>
      <c r="CM1472">
        <v>102</v>
      </c>
      <c r="CN1472">
        <v>94</v>
      </c>
      <c r="CO1472">
        <v>88</v>
      </c>
      <c r="CP1472">
        <v>92</v>
      </c>
      <c r="CQ1472">
        <v>95</v>
      </c>
      <c r="CR1472">
        <v>93</v>
      </c>
      <c r="CS1472">
        <v>91</v>
      </c>
      <c r="CT1472">
        <v>88</v>
      </c>
      <c r="CU1472">
        <v>87</v>
      </c>
      <c r="CV1472">
        <v>89</v>
      </c>
      <c r="CW1472">
        <v>91</v>
      </c>
      <c r="CX1472" t="s">
        <v>5</v>
      </c>
      <c r="CY1472" t="s">
        <v>62</v>
      </c>
    </row>
    <row r="1473" spans="1:103" x14ac:dyDescent="0.25">
      <c r="A1473" t="s">
        <v>31</v>
      </c>
      <c r="B1473">
        <v>35.466099999999997</v>
      </c>
      <c r="C1473">
        <v>-114.9217</v>
      </c>
      <c r="D1473">
        <v>3540</v>
      </c>
      <c r="E1473" t="s">
        <v>1</v>
      </c>
      <c r="F1473">
        <v>207</v>
      </c>
      <c r="G1473">
        <v>1961</v>
      </c>
      <c r="H1473">
        <v>8</v>
      </c>
      <c r="I1473" t="s">
        <v>260</v>
      </c>
      <c r="J1473">
        <v>76</v>
      </c>
      <c r="K1473">
        <v>75</v>
      </c>
      <c r="L1473">
        <v>78</v>
      </c>
      <c r="M1473">
        <v>84</v>
      </c>
      <c r="N1473">
        <v>84</v>
      </c>
      <c r="O1473">
        <v>90</v>
      </c>
      <c r="P1473">
        <v>89</v>
      </c>
      <c r="Q1473">
        <v>90</v>
      </c>
      <c r="R1473">
        <v>90</v>
      </c>
      <c r="T1473">
        <v>91</v>
      </c>
      <c r="U1473">
        <v>93</v>
      </c>
      <c r="V1473">
        <v>98</v>
      </c>
      <c r="W1473">
        <v>98</v>
      </c>
      <c r="X1473">
        <v>98</v>
      </c>
      <c r="Y1473">
        <v>100</v>
      </c>
      <c r="Z1473">
        <v>101</v>
      </c>
      <c r="AA1473">
        <v>103</v>
      </c>
      <c r="AB1473">
        <v>108</v>
      </c>
      <c r="AC1473">
        <v>108</v>
      </c>
      <c r="AD1473">
        <v>100</v>
      </c>
      <c r="AE1473">
        <v>105</v>
      </c>
      <c r="AF1473">
        <v>106</v>
      </c>
      <c r="AG1473">
        <v>106</v>
      </c>
      <c r="AH1473">
        <v>104</v>
      </c>
      <c r="AI1473">
        <v>104</v>
      </c>
      <c r="AJ1473">
        <v>102</v>
      </c>
      <c r="AK1473">
        <v>98</v>
      </c>
      <c r="AL1473">
        <v>97</v>
      </c>
      <c r="AM1473">
        <v>96</v>
      </c>
      <c r="AN1473" s="8">
        <f>AVERAGE(AM1473,AO1473)</f>
        <v>97</v>
      </c>
      <c r="AO1473" s="5">
        <v>98</v>
      </c>
      <c r="AP1473" s="5">
        <v>95</v>
      </c>
      <c r="AQ1473" s="5">
        <v>93</v>
      </c>
      <c r="AR1473" s="5">
        <v>92</v>
      </c>
      <c r="AS1473" s="5">
        <v>94</v>
      </c>
      <c r="AT1473" s="5">
        <v>99</v>
      </c>
      <c r="AU1473" s="5">
        <v>104</v>
      </c>
      <c r="AV1473" s="5">
        <v>106</v>
      </c>
      <c r="AW1473" s="8">
        <f>AVERAGE(AV1473,AX1473)</f>
        <v>106.5</v>
      </c>
      <c r="AX1473" s="5">
        <v>107</v>
      </c>
      <c r="AY1473" s="5">
        <v>104</v>
      </c>
      <c r="AZ1473" s="5">
        <v>101</v>
      </c>
      <c r="BA1473" s="5">
        <v>104</v>
      </c>
      <c r="BB1473" s="8">
        <f>(2*BA1473+BD1473)/3</f>
        <v>103.66666666666667</v>
      </c>
      <c r="BC1473" s="8">
        <f>(BB1473+2*BE1473)/3</f>
        <v>101.8888888888889</v>
      </c>
      <c r="BD1473" s="5">
        <v>103</v>
      </c>
      <c r="BE1473" s="5">
        <v>101</v>
      </c>
      <c r="BF1473" s="5">
        <v>105</v>
      </c>
      <c r="BG1473" s="5">
        <v>104</v>
      </c>
      <c r="BH1473" s="5">
        <v>102</v>
      </c>
      <c r="BI1473" s="8">
        <f>(2*BH1473+BK1473)/3</f>
        <v>100.33333333333333</v>
      </c>
      <c r="BJ1473" s="8">
        <f>(BI1473+2*BL1473)/3</f>
        <v>98.1111111111111</v>
      </c>
      <c r="BK1473" s="5">
        <v>97</v>
      </c>
      <c r="BL1473" s="5">
        <v>97</v>
      </c>
      <c r="BM1473" s="8">
        <f>AVERAGE(BL1473,BN1473)</f>
        <v>98.5</v>
      </c>
      <c r="BN1473" s="5">
        <v>100</v>
      </c>
      <c r="BO1473" s="5">
        <v>101</v>
      </c>
      <c r="BP1473" s="5">
        <v>101</v>
      </c>
      <c r="BQ1473" s="5">
        <v>90</v>
      </c>
      <c r="BR1473" s="5">
        <v>92</v>
      </c>
      <c r="BS1473">
        <v>98</v>
      </c>
      <c r="BT1473">
        <v>97</v>
      </c>
      <c r="BU1473">
        <v>97</v>
      </c>
      <c r="BV1473">
        <v>97</v>
      </c>
      <c r="BW1473">
        <v>95</v>
      </c>
      <c r="BX1473">
        <v>100</v>
      </c>
      <c r="BY1473">
        <v>99</v>
      </c>
      <c r="BZ1473">
        <v>103</v>
      </c>
      <c r="CA1473">
        <v>102</v>
      </c>
      <c r="CB1473">
        <v>101</v>
      </c>
      <c r="CC1473">
        <v>94</v>
      </c>
      <c r="CD1473">
        <v>100</v>
      </c>
      <c r="CE1473">
        <v>101</v>
      </c>
      <c r="CF1473">
        <v>98</v>
      </c>
      <c r="CG1473">
        <v>97</v>
      </c>
      <c r="CH1473">
        <v>87</v>
      </c>
      <c r="CI1473">
        <v>97</v>
      </c>
      <c r="CJ1473">
        <v>98</v>
      </c>
      <c r="CK1473">
        <v>100</v>
      </c>
      <c r="CL1473">
        <v>101</v>
      </c>
      <c r="CM1473">
        <v>99</v>
      </c>
      <c r="CN1473">
        <v>98</v>
      </c>
      <c r="CO1473">
        <v>94</v>
      </c>
      <c r="CP1473">
        <v>90</v>
      </c>
      <c r="CQ1473">
        <v>94</v>
      </c>
      <c r="CR1473">
        <v>95</v>
      </c>
      <c r="CS1473">
        <v>93</v>
      </c>
      <c r="CT1473">
        <v>96</v>
      </c>
      <c r="CU1473">
        <v>92</v>
      </c>
      <c r="CV1473">
        <v>88</v>
      </c>
      <c r="CW1473">
        <v>87</v>
      </c>
      <c r="CX1473" t="s">
        <v>2</v>
      </c>
      <c r="CY1473" t="s">
        <v>32</v>
      </c>
    </row>
    <row r="1474" spans="1:103" x14ac:dyDescent="0.25">
      <c r="A1474" t="s">
        <v>43</v>
      </c>
      <c r="B1474">
        <v>36.916699999999999</v>
      </c>
      <c r="C1474">
        <v>-116.75</v>
      </c>
      <c r="D1474">
        <v>3304</v>
      </c>
      <c r="E1474" t="s">
        <v>1</v>
      </c>
      <c r="F1474">
        <v>51.5</v>
      </c>
      <c r="G1474">
        <v>1961</v>
      </c>
      <c r="H1474">
        <v>8</v>
      </c>
      <c r="I1474" t="s">
        <v>260</v>
      </c>
      <c r="J1474">
        <v>74</v>
      </c>
      <c r="K1474">
        <v>75</v>
      </c>
      <c r="L1474">
        <v>84</v>
      </c>
      <c r="M1474">
        <v>90</v>
      </c>
      <c r="N1474">
        <v>90</v>
      </c>
      <c r="O1474">
        <v>90</v>
      </c>
      <c r="P1474">
        <v>92</v>
      </c>
      <c r="Q1474">
        <v>92</v>
      </c>
      <c r="R1474">
        <v>93</v>
      </c>
      <c r="S1474">
        <v>93</v>
      </c>
      <c r="T1474">
        <v>93</v>
      </c>
      <c r="U1474">
        <v>96</v>
      </c>
      <c r="V1474">
        <v>101</v>
      </c>
      <c r="W1474">
        <v>104</v>
      </c>
      <c r="X1474">
        <v>104</v>
      </c>
      <c r="Y1474">
        <v>105</v>
      </c>
      <c r="Z1474">
        <v>107</v>
      </c>
      <c r="AA1474">
        <v>105</v>
      </c>
      <c r="AB1474">
        <v>110</v>
      </c>
      <c r="AC1474">
        <v>111</v>
      </c>
      <c r="AD1474">
        <v>111</v>
      </c>
      <c r="AE1474">
        <v>110</v>
      </c>
      <c r="AF1474">
        <v>107</v>
      </c>
      <c r="AG1474">
        <v>110</v>
      </c>
      <c r="AH1474">
        <v>107</v>
      </c>
      <c r="AI1474">
        <v>109</v>
      </c>
      <c r="AJ1474">
        <v>101</v>
      </c>
      <c r="AK1474">
        <v>101</v>
      </c>
      <c r="AL1474">
        <v>98</v>
      </c>
      <c r="AM1474">
        <v>101</v>
      </c>
      <c r="AN1474" s="5">
        <v>102</v>
      </c>
      <c r="AO1474" s="5">
        <v>102</v>
      </c>
      <c r="AP1474" s="5">
        <v>102</v>
      </c>
      <c r="AQ1474" s="5">
        <v>90</v>
      </c>
      <c r="AR1474" s="5">
        <v>92</v>
      </c>
      <c r="AS1474" s="5">
        <v>94</v>
      </c>
      <c r="AT1474" s="5">
        <v>97</v>
      </c>
      <c r="AU1474" s="5">
        <v>102</v>
      </c>
      <c r="AV1474" s="5">
        <v>107</v>
      </c>
      <c r="AW1474" s="5">
        <v>108</v>
      </c>
      <c r="AX1474" s="5">
        <v>115</v>
      </c>
      <c r="AY1474" s="5">
        <v>110</v>
      </c>
      <c r="AZ1474" s="5">
        <v>107</v>
      </c>
      <c r="BA1474" s="5">
        <v>107</v>
      </c>
      <c r="BB1474" s="5">
        <v>106</v>
      </c>
      <c r="BC1474" s="5">
        <v>107</v>
      </c>
      <c r="BD1474" s="5">
        <v>107</v>
      </c>
      <c r="BE1474" s="5">
        <v>107</v>
      </c>
      <c r="BF1474" s="5">
        <v>106</v>
      </c>
      <c r="BG1474" s="5">
        <v>107</v>
      </c>
      <c r="BH1474" s="5">
        <v>107</v>
      </c>
      <c r="BI1474" s="5">
        <v>107</v>
      </c>
      <c r="BJ1474" s="5">
        <v>104</v>
      </c>
      <c r="BK1474" s="5">
        <v>100</v>
      </c>
      <c r="BL1474" s="5">
        <v>98</v>
      </c>
      <c r="BM1474" s="5">
        <v>100</v>
      </c>
      <c r="BN1474" s="5">
        <v>102</v>
      </c>
      <c r="BO1474" s="5">
        <v>104</v>
      </c>
      <c r="BP1474" s="5">
        <v>104</v>
      </c>
      <c r="BQ1474" s="5">
        <v>97</v>
      </c>
      <c r="BR1474" s="5">
        <v>98</v>
      </c>
      <c r="BS1474">
        <v>100</v>
      </c>
      <c r="BT1474">
        <v>100</v>
      </c>
      <c r="BU1474">
        <v>103</v>
      </c>
      <c r="BV1474">
        <v>102</v>
      </c>
      <c r="BW1474">
        <v>96</v>
      </c>
      <c r="BX1474">
        <v>100</v>
      </c>
      <c r="BY1474">
        <v>101</v>
      </c>
      <c r="BZ1474">
        <v>103</v>
      </c>
      <c r="CA1474">
        <v>104</v>
      </c>
      <c r="CB1474">
        <v>100</v>
      </c>
      <c r="CC1474">
        <v>93</v>
      </c>
      <c r="CD1474">
        <v>97</v>
      </c>
      <c r="CE1474">
        <v>97</v>
      </c>
      <c r="CF1474">
        <v>97</v>
      </c>
      <c r="CG1474">
        <v>94</v>
      </c>
      <c r="CH1474">
        <v>96</v>
      </c>
      <c r="CI1474">
        <v>96</v>
      </c>
      <c r="CJ1474">
        <v>101</v>
      </c>
      <c r="CK1474">
        <v>103</v>
      </c>
      <c r="CL1474">
        <v>98</v>
      </c>
      <c r="CM1474">
        <v>102</v>
      </c>
      <c r="CN1474">
        <v>103</v>
      </c>
      <c r="CO1474">
        <v>95</v>
      </c>
      <c r="CP1474">
        <v>90</v>
      </c>
      <c r="CQ1474">
        <v>96</v>
      </c>
      <c r="CR1474">
        <v>95</v>
      </c>
      <c r="CS1474">
        <v>95</v>
      </c>
      <c r="CT1474">
        <v>94</v>
      </c>
      <c r="CU1474">
        <v>91</v>
      </c>
      <c r="CV1474">
        <v>89</v>
      </c>
      <c r="CW1474">
        <v>92</v>
      </c>
      <c r="CX1474" t="s">
        <v>2</v>
      </c>
      <c r="CY1474" t="s">
        <v>44</v>
      </c>
    </row>
    <row r="1475" spans="1:103" x14ac:dyDescent="0.25">
      <c r="A1475" t="s">
        <v>33</v>
      </c>
      <c r="B1475">
        <v>36.583300000000001</v>
      </c>
      <c r="C1475">
        <v>-115.66670000000001</v>
      </c>
      <c r="D1475">
        <v>3136</v>
      </c>
      <c r="E1475" t="s">
        <v>1</v>
      </c>
      <c r="F1475">
        <v>108</v>
      </c>
      <c r="G1475">
        <v>1961</v>
      </c>
      <c r="H1475">
        <v>8</v>
      </c>
      <c r="I1475" t="s">
        <v>260</v>
      </c>
      <c r="J1475">
        <v>76</v>
      </c>
      <c r="K1475">
        <v>77</v>
      </c>
      <c r="L1475">
        <v>90</v>
      </c>
      <c r="M1475">
        <v>96</v>
      </c>
      <c r="N1475">
        <v>96</v>
      </c>
      <c r="O1475">
        <v>97</v>
      </c>
      <c r="P1475">
        <v>98</v>
      </c>
      <c r="Q1475">
        <v>100</v>
      </c>
      <c r="R1475">
        <v>97</v>
      </c>
      <c r="S1475">
        <v>97</v>
      </c>
      <c r="T1475">
        <v>97</v>
      </c>
      <c r="U1475">
        <v>101</v>
      </c>
      <c r="V1475">
        <v>105</v>
      </c>
      <c r="W1475">
        <v>105</v>
      </c>
      <c r="X1475">
        <v>105</v>
      </c>
      <c r="Y1475">
        <v>108</v>
      </c>
      <c r="Z1475">
        <v>109</v>
      </c>
      <c r="AA1475">
        <v>111</v>
      </c>
      <c r="AB1475">
        <v>113</v>
      </c>
      <c r="AC1475">
        <v>115</v>
      </c>
      <c r="AD1475">
        <v>112</v>
      </c>
      <c r="AE1475">
        <v>112</v>
      </c>
      <c r="AF1475">
        <v>110</v>
      </c>
      <c r="AG1475">
        <v>114</v>
      </c>
      <c r="AH1475">
        <v>110</v>
      </c>
      <c r="AI1475">
        <v>109</v>
      </c>
      <c r="AJ1475">
        <v>108</v>
      </c>
      <c r="AK1475">
        <v>103</v>
      </c>
      <c r="AL1475">
        <v>98</v>
      </c>
      <c r="AM1475">
        <v>105</v>
      </c>
      <c r="AN1475" s="5">
        <v>106</v>
      </c>
      <c r="AO1475" s="5">
        <v>104</v>
      </c>
      <c r="AP1475" s="5">
        <v>94</v>
      </c>
      <c r="AQ1475" s="5">
        <v>89</v>
      </c>
      <c r="AR1475" s="5">
        <v>98</v>
      </c>
      <c r="AS1475" s="5">
        <v>100</v>
      </c>
      <c r="AT1475" s="5">
        <v>105</v>
      </c>
      <c r="AU1475" s="5">
        <v>108</v>
      </c>
      <c r="AV1475" s="5">
        <v>109</v>
      </c>
      <c r="AW1475" s="5">
        <v>112</v>
      </c>
      <c r="AX1475" s="5">
        <v>112</v>
      </c>
      <c r="AY1475" s="5">
        <v>112</v>
      </c>
      <c r="AZ1475" s="5">
        <v>111</v>
      </c>
      <c r="BA1475" s="5">
        <v>110</v>
      </c>
      <c r="BB1475" s="5">
        <v>113</v>
      </c>
      <c r="BC1475" s="5">
        <v>112</v>
      </c>
      <c r="BD1475" s="5">
        <v>109</v>
      </c>
      <c r="BE1475" s="5">
        <v>107</v>
      </c>
      <c r="BF1475" s="5">
        <v>109</v>
      </c>
      <c r="BG1475" s="5">
        <v>112</v>
      </c>
      <c r="BH1475" s="5">
        <v>108</v>
      </c>
      <c r="BI1475" s="5">
        <v>105</v>
      </c>
      <c r="BJ1475" s="5">
        <v>105</v>
      </c>
      <c r="BK1475" s="5">
        <v>100</v>
      </c>
      <c r="BL1475" s="5">
        <v>101</v>
      </c>
      <c r="BM1475" s="5">
        <v>102</v>
      </c>
      <c r="BN1475" s="5">
        <v>105</v>
      </c>
      <c r="BO1475" s="5">
        <v>108</v>
      </c>
      <c r="BP1475" s="5">
        <v>100</v>
      </c>
      <c r="BQ1475" s="5">
        <v>98</v>
      </c>
      <c r="BR1475" s="5">
        <v>102</v>
      </c>
      <c r="BS1475">
        <v>103</v>
      </c>
      <c r="BT1475">
        <v>104</v>
      </c>
      <c r="BU1475">
        <v>106</v>
      </c>
      <c r="BV1475">
        <v>99</v>
      </c>
      <c r="BW1475">
        <v>98</v>
      </c>
      <c r="BX1475">
        <v>105</v>
      </c>
      <c r="BY1475">
        <v>106</v>
      </c>
      <c r="BZ1475">
        <v>109</v>
      </c>
      <c r="CA1475">
        <v>109</v>
      </c>
      <c r="CB1475">
        <v>97</v>
      </c>
      <c r="CC1475">
        <v>97</v>
      </c>
      <c r="CD1475">
        <v>98</v>
      </c>
      <c r="CE1475">
        <v>103</v>
      </c>
      <c r="CF1475">
        <v>104</v>
      </c>
      <c r="CG1475">
        <v>94</v>
      </c>
      <c r="CH1475">
        <v>97</v>
      </c>
      <c r="CI1475">
        <v>102</v>
      </c>
      <c r="CJ1475">
        <v>104</v>
      </c>
      <c r="CK1475">
        <v>99</v>
      </c>
      <c r="CL1475">
        <v>99</v>
      </c>
      <c r="CM1475">
        <v>105</v>
      </c>
      <c r="CN1475">
        <v>98</v>
      </c>
      <c r="CO1475">
        <v>93</v>
      </c>
      <c r="CP1475">
        <v>93</v>
      </c>
      <c r="CQ1475">
        <v>100</v>
      </c>
      <c r="CR1475">
        <v>102</v>
      </c>
      <c r="CS1475">
        <v>102</v>
      </c>
      <c r="CT1475">
        <v>101</v>
      </c>
      <c r="CU1475">
        <v>83</v>
      </c>
      <c r="CV1475">
        <v>80</v>
      </c>
      <c r="CW1475">
        <v>96</v>
      </c>
      <c r="CX1475" t="s">
        <v>2</v>
      </c>
      <c r="CY1475" t="s">
        <v>34</v>
      </c>
    </row>
    <row r="1476" spans="1:103" x14ac:dyDescent="0.25">
      <c r="A1476" t="s">
        <v>95</v>
      </c>
      <c r="B1476">
        <v>34.450000000000003</v>
      </c>
      <c r="C1476">
        <v>-116.95</v>
      </c>
      <c r="D1476">
        <v>2963</v>
      </c>
      <c r="E1476" t="s">
        <v>1</v>
      </c>
      <c r="F1476">
        <v>223.7</v>
      </c>
      <c r="G1476">
        <v>1961</v>
      </c>
      <c r="H1476">
        <v>8</v>
      </c>
      <c r="I1476" t="s">
        <v>260</v>
      </c>
      <c r="J1476">
        <v>70</v>
      </c>
      <c r="K1476">
        <v>80</v>
      </c>
      <c r="L1476">
        <v>92</v>
      </c>
      <c r="M1476">
        <v>94</v>
      </c>
      <c r="N1476">
        <v>92</v>
      </c>
      <c r="O1476">
        <v>89</v>
      </c>
      <c r="P1476">
        <v>95</v>
      </c>
      <c r="Q1476">
        <v>93</v>
      </c>
      <c r="R1476">
        <v>92</v>
      </c>
      <c r="S1476">
        <v>97</v>
      </c>
      <c r="T1476">
        <v>98</v>
      </c>
      <c r="U1476">
        <v>99</v>
      </c>
      <c r="V1476">
        <v>105</v>
      </c>
      <c r="W1476">
        <v>108</v>
      </c>
      <c r="X1476">
        <v>108</v>
      </c>
      <c r="Y1476">
        <v>110</v>
      </c>
      <c r="Z1476">
        <v>108</v>
      </c>
      <c r="AA1476">
        <v>105</v>
      </c>
      <c r="AB1476">
        <v>109</v>
      </c>
      <c r="AC1476">
        <v>113</v>
      </c>
      <c r="AD1476">
        <v>113</v>
      </c>
      <c r="AE1476">
        <v>107</v>
      </c>
      <c r="AF1476">
        <v>110</v>
      </c>
      <c r="AG1476">
        <v>110</v>
      </c>
      <c r="AH1476">
        <v>106</v>
      </c>
      <c r="AI1476">
        <v>103</v>
      </c>
      <c r="AJ1476">
        <v>101</v>
      </c>
      <c r="AK1476">
        <v>100</v>
      </c>
      <c r="AL1476">
        <v>95</v>
      </c>
      <c r="AM1476">
        <v>97</v>
      </c>
      <c r="AN1476" s="5">
        <v>105</v>
      </c>
      <c r="AO1476" s="5">
        <v>102</v>
      </c>
      <c r="AP1476" s="5">
        <v>96</v>
      </c>
      <c r="AQ1476" s="5">
        <v>95</v>
      </c>
      <c r="AR1476" s="5">
        <v>95</v>
      </c>
      <c r="AS1476" s="5">
        <v>98</v>
      </c>
      <c r="AT1476" s="5">
        <v>101</v>
      </c>
      <c r="AU1476" s="5">
        <v>106</v>
      </c>
      <c r="AV1476" s="5">
        <v>110</v>
      </c>
      <c r="AW1476" s="5">
        <v>112</v>
      </c>
      <c r="AX1476" s="5">
        <v>114</v>
      </c>
      <c r="AY1476" s="5">
        <v>111</v>
      </c>
      <c r="AZ1476" s="5">
        <v>108</v>
      </c>
      <c r="BA1476" s="5">
        <v>109</v>
      </c>
      <c r="BB1476" s="5">
        <v>112</v>
      </c>
      <c r="BC1476" s="5">
        <v>110</v>
      </c>
      <c r="BD1476" s="5">
        <v>107</v>
      </c>
      <c r="BE1476" s="5">
        <v>107</v>
      </c>
      <c r="BF1476" s="5">
        <v>104</v>
      </c>
      <c r="BG1476" s="5">
        <v>105</v>
      </c>
      <c r="BH1476" s="5">
        <v>108</v>
      </c>
      <c r="BI1476" s="5">
        <v>105</v>
      </c>
      <c r="BJ1476" s="5">
        <v>102</v>
      </c>
      <c r="BK1476" s="5">
        <v>104</v>
      </c>
      <c r="BL1476" s="5">
        <v>103</v>
      </c>
      <c r="BM1476" s="5">
        <v>103</v>
      </c>
      <c r="BN1476" s="5">
        <v>108</v>
      </c>
      <c r="BO1476" s="5">
        <v>109</v>
      </c>
      <c r="BP1476" s="5">
        <v>102</v>
      </c>
      <c r="BQ1476" s="5">
        <v>100</v>
      </c>
      <c r="BR1476" s="5">
        <v>101</v>
      </c>
      <c r="BS1476">
        <v>103</v>
      </c>
      <c r="BT1476">
        <v>102</v>
      </c>
      <c r="BU1476">
        <v>104</v>
      </c>
      <c r="BV1476">
        <v>95</v>
      </c>
      <c r="BW1476">
        <v>93</v>
      </c>
      <c r="BX1476">
        <v>100</v>
      </c>
      <c r="BY1476">
        <v>103</v>
      </c>
      <c r="BZ1476">
        <v>106</v>
      </c>
      <c r="CA1476">
        <v>104</v>
      </c>
      <c r="CB1476">
        <v>102</v>
      </c>
      <c r="CC1476">
        <v>98</v>
      </c>
      <c r="CD1476">
        <v>101</v>
      </c>
      <c r="CE1476">
        <v>102</v>
      </c>
      <c r="CF1476">
        <v>101</v>
      </c>
      <c r="CG1476">
        <v>96</v>
      </c>
      <c r="CH1476">
        <v>96</v>
      </c>
      <c r="CI1476">
        <v>99</v>
      </c>
      <c r="CJ1476">
        <v>101</v>
      </c>
      <c r="CK1476">
        <v>88</v>
      </c>
      <c r="CL1476">
        <v>98</v>
      </c>
      <c r="CM1476">
        <v>101</v>
      </c>
      <c r="CN1476">
        <v>89</v>
      </c>
      <c r="CO1476">
        <v>85</v>
      </c>
      <c r="CP1476">
        <v>96</v>
      </c>
      <c r="CQ1476">
        <v>98</v>
      </c>
      <c r="CR1476">
        <v>98</v>
      </c>
      <c r="CS1476">
        <v>98</v>
      </c>
      <c r="CT1476">
        <v>95</v>
      </c>
      <c r="CU1476">
        <v>92</v>
      </c>
      <c r="CV1476">
        <v>95</v>
      </c>
      <c r="CW1476">
        <v>95</v>
      </c>
      <c r="CX1476" t="s">
        <v>5</v>
      </c>
      <c r="CY1476" t="s">
        <v>96</v>
      </c>
    </row>
    <row r="1477" spans="1:103" x14ac:dyDescent="0.25">
      <c r="A1477" t="s">
        <v>65</v>
      </c>
      <c r="B1477">
        <v>36.438099999999999</v>
      </c>
      <c r="C1477">
        <v>-115.36</v>
      </c>
      <c r="D1477">
        <v>2914</v>
      </c>
      <c r="E1477" t="s">
        <v>1</v>
      </c>
      <c r="F1477">
        <v>134.69999999999999</v>
      </c>
      <c r="G1477">
        <v>1961</v>
      </c>
      <c r="H1477">
        <v>8</v>
      </c>
      <c r="I1477" t="s">
        <v>260</v>
      </c>
      <c r="J1477">
        <v>80</v>
      </c>
      <c r="K1477">
        <v>75</v>
      </c>
      <c r="L1477">
        <v>86</v>
      </c>
      <c r="M1477">
        <v>92</v>
      </c>
      <c r="N1477">
        <v>93</v>
      </c>
      <c r="O1477">
        <v>96</v>
      </c>
      <c r="P1477">
        <v>96</v>
      </c>
      <c r="Q1477">
        <v>98</v>
      </c>
      <c r="R1477">
        <v>97</v>
      </c>
      <c r="S1477">
        <v>99</v>
      </c>
      <c r="T1477">
        <v>100</v>
      </c>
      <c r="U1477">
        <v>98</v>
      </c>
      <c r="V1477">
        <v>101</v>
      </c>
      <c r="W1477">
        <v>101</v>
      </c>
      <c r="X1477">
        <v>102</v>
      </c>
      <c r="Y1477">
        <v>105</v>
      </c>
      <c r="Z1477">
        <v>105</v>
      </c>
      <c r="AA1477">
        <v>107</v>
      </c>
      <c r="AB1477">
        <v>110</v>
      </c>
      <c r="AC1477">
        <v>112</v>
      </c>
      <c r="AD1477">
        <v>110</v>
      </c>
      <c r="AE1477">
        <v>111</v>
      </c>
      <c r="AF1477">
        <v>110</v>
      </c>
      <c r="AG1477">
        <v>109</v>
      </c>
      <c r="AH1477">
        <v>110</v>
      </c>
      <c r="AI1477">
        <v>109</v>
      </c>
      <c r="AJ1477">
        <v>107</v>
      </c>
      <c r="AK1477">
        <v>103</v>
      </c>
      <c r="AL1477">
        <v>101</v>
      </c>
      <c r="AM1477">
        <v>101</v>
      </c>
      <c r="AN1477" s="5">
        <v>110</v>
      </c>
      <c r="AO1477" s="5">
        <v>100</v>
      </c>
      <c r="AP1477" s="5">
        <v>95</v>
      </c>
      <c r="AQ1477" s="5">
        <v>91</v>
      </c>
      <c r="AR1477" s="5">
        <v>96</v>
      </c>
      <c r="AS1477" s="5">
        <v>100</v>
      </c>
      <c r="AT1477" s="5">
        <v>103</v>
      </c>
      <c r="AU1477" s="5">
        <v>106</v>
      </c>
      <c r="AV1477" s="5">
        <v>106</v>
      </c>
      <c r="AW1477" s="5">
        <v>108</v>
      </c>
      <c r="AX1477" s="5">
        <v>108</v>
      </c>
      <c r="AY1477" s="5">
        <v>108</v>
      </c>
      <c r="AZ1477" s="5">
        <v>105</v>
      </c>
      <c r="BA1477" s="5">
        <v>106</v>
      </c>
      <c r="BB1477" s="5">
        <v>108</v>
      </c>
      <c r="BC1477" s="5">
        <v>108</v>
      </c>
      <c r="BD1477" s="5">
        <v>105</v>
      </c>
      <c r="BE1477" s="5">
        <v>101</v>
      </c>
      <c r="BF1477" s="5">
        <v>107</v>
      </c>
      <c r="BG1477" s="5">
        <v>107</v>
      </c>
      <c r="BH1477" s="5">
        <v>104</v>
      </c>
      <c r="BI1477" s="5">
        <v>102</v>
      </c>
      <c r="BJ1477" s="5">
        <v>101</v>
      </c>
      <c r="BK1477" s="5">
        <v>100</v>
      </c>
      <c r="BL1477" s="5">
        <v>98</v>
      </c>
      <c r="BM1477" s="5">
        <v>100</v>
      </c>
      <c r="BN1477" s="5">
        <v>100</v>
      </c>
      <c r="BO1477" s="5">
        <v>105</v>
      </c>
      <c r="BP1477" s="5">
        <v>104</v>
      </c>
      <c r="BQ1477" s="5">
        <v>97</v>
      </c>
      <c r="BR1477" s="5">
        <v>95</v>
      </c>
      <c r="BS1477">
        <v>99</v>
      </c>
      <c r="BT1477">
        <v>101</v>
      </c>
      <c r="BU1477">
        <v>101</v>
      </c>
      <c r="BV1477">
        <v>101</v>
      </c>
      <c r="BW1477">
        <v>98</v>
      </c>
      <c r="BX1477">
        <v>101</v>
      </c>
      <c r="BY1477">
        <v>104</v>
      </c>
      <c r="BZ1477">
        <v>105</v>
      </c>
      <c r="CA1477">
        <v>104</v>
      </c>
      <c r="CB1477">
        <v>100</v>
      </c>
      <c r="CC1477">
        <v>95</v>
      </c>
      <c r="CD1477">
        <v>93</v>
      </c>
      <c r="CE1477">
        <v>97</v>
      </c>
      <c r="CF1477">
        <v>99</v>
      </c>
      <c r="CG1477">
        <v>100</v>
      </c>
      <c r="CH1477">
        <v>93</v>
      </c>
      <c r="CI1477">
        <v>97</v>
      </c>
      <c r="CJ1477">
        <v>101</v>
      </c>
      <c r="CK1477">
        <v>101</v>
      </c>
      <c r="CL1477">
        <v>97</v>
      </c>
      <c r="CM1477">
        <v>100</v>
      </c>
      <c r="CN1477">
        <v>97</v>
      </c>
      <c r="CO1477">
        <v>90</v>
      </c>
      <c r="CP1477">
        <v>90</v>
      </c>
      <c r="CQ1477">
        <v>97</v>
      </c>
      <c r="CR1477">
        <v>96</v>
      </c>
      <c r="CS1477">
        <v>99</v>
      </c>
      <c r="CT1477">
        <v>97</v>
      </c>
      <c r="CU1477">
        <v>96</v>
      </c>
      <c r="CV1477">
        <v>83</v>
      </c>
      <c r="CW1477">
        <v>90</v>
      </c>
      <c r="CX1477" t="s">
        <v>2</v>
      </c>
      <c r="CY1477" t="s">
        <v>66</v>
      </c>
    </row>
    <row r="1478" spans="1:103" x14ac:dyDescent="0.25">
      <c r="A1478" t="s">
        <v>99</v>
      </c>
      <c r="B1478">
        <v>34.583300000000001</v>
      </c>
      <c r="C1478">
        <v>-117.38330000000001</v>
      </c>
      <c r="D1478">
        <v>2851</v>
      </c>
      <c r="E1478" t="s">
        <v>1</v>
      </c>
      <c r="F1478">
        <v>213.9</v>
      </c>
      <c r="G1478">
        <v>1961</v>
      </c>
      <c r="H1478">
        <v>8</v>
      </c>
      <c r="I1478" t="s">
        <v>260</v>
      </c>
      <c r="J1478">
        <v>71</v>
      </c>
      <c r="K1478">
        <v>78</v>
      </c>
      <c r="L1478">
        <v>84</v>
      </c>
      <c r="M1478">
        <v>85</v>
      </c>
      <c r="N1478">
        <v>88</v>
      </c>
      <c r="O1478">
        <v>85</v>
      </c>
      <c r="P1478">
        <v>86</v>
      </c>
      <c r="Q1478">
        <v>88</v>
      </c>
      <c r="R1478">
        <v>87</v>
      </c>
      <c r="S1478">
        <v>90</v>
      </c>
      <c r="T1478">
        <v>92</v>
      </c>
      <c r="U1478">
        <v>95</v>
      </c>
      <c r="V1478">
        <v>101</v>
      </c>
      <c r="W1478">
        <v>102</v>
      </c>
      <c r="X1478">
        <v>103</v>
      </c>
      <c r="Y1478">
        <v>105</v>
      </c>
      <c r="Z1478">
        <v>104</v>
      </c>
      <c r="AA1478">
        <v>101</v>
      </c>
      <c r="AB1478">
        <v>105</v>
      </c>
      <c r="AC1478">
        <v>110</v>
      </c>
      <c r="AD1478">
        <v>106</v>
      </c>
      <c r="AE1478">
        <v>101</v>
      </c>
      <c r="AF1478">
        <v>105</v>
      </c>
      <c r="AG1478">
        <v>105</v>
      </c>
      <c r="AH1478">
        <v>103</v>
      </c>
      <c r="AI1478">
        <v>101</v>
      </c>
      <c r="AJ1478">
        <v>97</v>
      </c>
      <c r="AK1478">
        <v>95</v>
      </c>
      <c r="AL1478">
        <v>93</v>
      </c>
      <c r="AM1478">
        <v>93</v>
      </c>
      <c r="AN1478" s="5">
        <v>98</v>
      </c>
      <c r="AO1478" s="5">
        <v>97</v>
      </c>
      <c r="AP1478" s="5">
        <v>85</v>
      </c>
      <c r="AQ1478" s="5">
        <v>90</v>
      </c>
      <c r="AR1478" s="5">
        <v>88</v>
      </c>
      <c r="AS1478" s="5">
        <v>93</v>
      </c>
      <c r="AT1478" s="5">
        <v>96</v>
      </c>
      <c r="AU1478" s="5">
        <v>101</v>
      </c>
      <c r="AV1478" s="5">
        <v>104</v>
      </c>
      <c r="AW1478" s="5">
        <v>108</v>
      </c>
      <c r="AX1478" s="5">
        <v>108</v>
      </c>
      <c r="AY1478" s="5">
        <v>105</v>
      </c>
      <c r="AZ1478" s="5">
        <v>102</v>
      </c>
      <c r="BA1478" s="5">
        <v>103</v>
      </c>
      <c r="BB1478" s="5">
        <v>105</v>
      </c>
      <c r="BC1478" s="5">
        <v>105</v>
      </c>
      <c r="BD1478" s="5">
        <v>102</v>
      </c>
      <c r="BE1478" s="5">
        <v>101</v>
      </c>
      <c r="BF1478" s="5">
        <v>101</v>
      </c>
      <c r="BG1478" s="5">
        <v>99</v>
      </c>
      <c r="BH1478" s="5">
        <v>98</v>
      </c>
      <c r="BI1478" s="5">
        <v>97</v>
      </c>
      <c r="BJ1478" s="5">
        <v>95</v>
      </c>
      <c r="BK1478" s="5">
        <v>96</v>
      </c>
      <c r="BL1478" s="5">
        <v>95</v>
      </c>
      <c r="BM1478" s="5">
        <v>97</v>
      </c>
      <c r="BN1478" s="5">
        <v>102</v>
      </c>
      <c r="BO1478" s="5">
        <v>102</v>
      </c>
      <c r="BP1478" s="5">
        <v>95</v>
      </c>
      <c r="BQ1478" s="5">
        <v>92</v>
      </c>
      <c r="BR1478" s="5">
        <v>96</v>
      </c>
      <c r="BS1478">
        <v>97</v>
      </c>
      <c r="BT1478">
        <v>96</v>
      </c>
      <c r="BU1478">
        <v>99</v>
      </c>
      <c r="BV1478">
        <v>91</v>
      </c>
      <c r="BW1478">
        <v>89</v>
      </c>
      <c r="BX1478">
        <v>97</v>
      </c>
      <c r="BY1478">
        <v>98</v>
      </c>
      <c r="BZ1478">
        <v>100</v>
      </c>
      <c r="CA1478">
        <v>95</v>
      </c>
      <c r="CB1478">
        <v>94</v>
      </c>
      <c r="CC1478">
        <v>92</v>
      </c>
      <c r="CD1478">
        <v>95</v>
      </c>
      <c r="CE1478">
        <v>98</v>
      </c>
      <c r="CF1478">
        <v>93</v>
      </c>
      <c r="CG1478">
        <v>91</v>
      </c>
      <c r="CH1478">
        <v>92</v>
      </c>
      <c r="CI1478">
        <v>96</v>
      </c>
      <c r="CJ1478">
        <v>98</v>
      </c>
      <c r="CK1478">
        <v>91</v>
      </c>
      <c r="CL1478">
        <v>94</v>
      </c>
      <c r="CM1478">
        <v>98</v>
      </c>
      <c r="CN1478">
        <v>92</v>
      </c>
      <c r="CO1478">
        <v>89</v>
      </c>
      <c r="CP1478">
        <v>90</v>
      </c>
      <c r="CQ1478">
        <v>94</v>
      </c>
      <c r="CR1478">
        <v>92</v>
      </c>
      <c r="CS1478">
        <v>90</v>
      </c>
      <c r="CT1478">
        <v>84</v>
      </c>
      <c r="CU1478">
        <v>87</v>
      </c>
      <c r="CV1478">
        <v>87</v>
      </c>
      <c r="CW1478">
        <v>90</v>
      </c>
      <c r="CX1478" t="s">
        <v>5</v>
      </c>
      <c r="CY1478" t="s">
        <v>100</v>
      </c>
    </row>
    <row r="1479" spans="1:103" x14ac:dyDescent="0.25">
      <c r="A1479" t="s">
        <v>39</v>
      </c>
      <c r="B1479">
        <v>34.525300000000001</v>
      </c>
      <c r="C1479">
        <v>-117.29640000000001</v>
      </c>
      <c r="D1479">
        <v>2789</v>
      </c>
      <c r="E1479" t="s">
        <v>1</v>
      </c>
      <c r="F1479">
        <v>218.7</v>
      </c>
      <c r="G1479">
        <v>1961</v>
      </c>
      <c r="H1479">
        <v>8</v>
      </c>
      <c r="I1479" t="s">
        <v>260</v>
      </c>
      <c r="J1479">
        <v>65</v>
      </c>
      <c r="K1479">
        <v>69</v>
      </c>
      <c r="L1479">
        <v>78</v>
      </c>
      <c r="M1479">
        <v>85</v>
      </c>
      <c r="N1479">
        <v>88</v>
      </c>
      <c r="O1479">
        <v>87</v>
      </c>
      <c r="P1479">
        <v>86</v>
      </c>
      <c r="Q1479">
        <v>88</v>
      </c>
      <c r="R1479">
        <v>87</v>
      </c>
      <c r="S1479">
        <v>88</v>
      </c>
      <c r="T1479">
        <v>93</v>
      </c>
      <c r="U1479">
        <v>93</v>
      </c>
      <c r="V1479">
        <v>95</v>
      </c>
      <c r="W1479">
        <v>103</v>
      </c>
      <c r="X1479">
        <v>104</v>
      </c>
      <c r="Y1479">
        <v>103</v>
      </c>
      <c r="Z1479">
        <v>108</v>
      </c>
      <c r="AA1479">
        <v>105</v>
      </c>
      <c r="AB1479">
        <v>101</v>
      </c>
      <c r="AC1479">
        <v>106</v>
      </c>
      <c r="AD1479">
        <v>110</v>
      </c>
      <c r="AE1479">
        <v>110</v>
      </c>
      <c r="AF1479">
        <v>108</v>
      </c>
      <c r="AG1479">
        <v>106</v>
      </c>
      <c r="AH1479">
        <v>110</v>
      </c>
      <c r="AI1479">
        <v>105</v>
      </c>
      <c r="AJ1479">
        <v>101</v>
      </c>
      <c r="AK1479">
        <v>100</v>
      </c>
      <c r="AL1479">
        <v>97</v>
      </c>
      <c r="AM1479">
        <v>95</v>
      </c>
      <c r="AN1479" s="5">
        <v>96</v>
      </c>
      <c r="AO1479" s="5">
        <v>101</v>
      </c>
      <c r="AP1479" s="5">
        <v>98</v>
      </c>
      <c r="AQ1479" s="5">
        <v>90</v>
      </c>
      <c r="AR1479" s="5">
        <v>90</v>
      </c>
      <c r="AS1479" s="5">
        <v>90</v>
      </c>
      <c r="AT1479" s="5">
        <v>95</v>
      </c>
      <c r="AU1479" s="5">
        <v>98</v>
      </c>
      <c r="AV1479" s="5">
        <v>104</v>
      </c>
      <c r="AW1479" s="5">
        <v>107</v>
      </c>
      <c r="AX1479" s="5">
        <v>110</v>
      </c>
      <c r="AY1479" s="5">
        <v>111</v>
      </c>
      <c r="AZ1479" s="5">
        <v>108</v>
      </c>
      <c r="BA1479" s="5">
        <v>107</v>
      </c>
      <c r="BB1479" s="5">
        <v>106</v>
      </c>
      <c r="BC1479" s="5">
        <v>107</v>
      </c>
      <c r="BD1479" s="5">
        <v>107</v>
      </c>
      <c r="BE1479" s="5">
        <v>107</v>
      </c>
      <c r="BF1479" s="5">
        <v>102</v>
      </c>
      <c r="BG1479" s="5">
        <v>103</v>
      </c>
      <c r="BH1479" s="5">
        <v>101</v>
      </c>
      <c r="BI1479" s="5">
        <v>103</v>
      </c>
      <c r="BJ1479" s="5">
        <v>100</v>
      </c>
      <c r="BK1479" s="5">
        <v>100</v>
      </c>
      <c r="BL1479" s="5">
        <v>99</v>
      </c>
      <c r="BM1479" s="5">
        <v>97</v>
      </c>
      <c r="BN1479" s="5">
        <v>100</v>
      </c>
      <c r="BO1479" s="5">
        <v>104</v>
      </c>
      <c r="BP1479" s="5">
        <v>105</v>
      </c>
      <c r="BQ1479" s="5">
        <v>96</v>
      </c>
      <c r="BR1479" s="5">
        <v>93</v>
      </c>
      <c r="BS1479">
        <v>99</v>
      </c>
      <c r="BT1479">
        <v>100</v>
      </c>
      <c r="BU1479">
        <v>99</v>
      </c>
      <c r="BV1479">
        <v>103</v>
      </c>
      <c r="BW1479">
        <v>94</v>
      </c>
      <c r="BX1479">
        <v>93</v>
      </c>
      <c r="BY1479">
        <v>98</v>
      </c>
      <c r="BZ1479">
        <v>100</v>
      </c>
      <c r="CA1479">
        <v>104</v>
      </c>
      <c r="CB1479">
        <v>96</v>
      </c>
      <c r="CC1479">
        <v>99</v>
      </c>
      <c r="CD1479">
        <v>96</v>
      </c>
      <c r="CE1479">
        <v>99</v>
      </c>
      <c r="CF1479">
        <v>99</v>
      </c>
      <c r="CG1479">
        <v>97</v>
      </c>
      <c r="CH1479">
        <v>92</v>
      </c>
      <c r="CI1479">
        <v>94</v>
      </c>
      <c r="CJ1479">
        <v>98</v>
      </c>
      <c r="CK1479">
        <v>105</v>
      </c>
      <c r="CL1479">
        <v>95</v>
      </c>
      <c r="CM1479">
        <v>100</v>
      </c>
      <c r="CN1479">
        <v>102</v>
      </c>
      <c r="CO1479">
        <v>95</v>
      </c>
      <c r="CP1479">
        <v>92</v>
      </c>
      <c r="CQ1479">
        <v>91</v>
      </c>
      <c r="CR1479">
        <v>94</v>
      </c>
      <c r="CS1479">
        <v>95</v>
      </c>
      <c r="CT1479">
        <v>90</v>
      </c>
      <c r="CU1479">
        <v>85</v>
      </c>
      <c r="CV1479">
        <v>89</v>
      </c>
      <c r="CW1479">
        <v>91</v>
      </c>
      <c r="CX1479" t="s">
        <v>5</v>
      </c>
      <c r="CY1479" t="s">
        <v>40</v>
      </c>
    </row>
    <row r="1480" spans="1:103" x14ac:dyDescent="0.25">
      <c r="A1480" t="s">
        <v>37</v>
      </c>
      <c r="B1480">
        <v>36.261400000000002</v>
      </c>
      <c r="C1480">
        <v>-116.0564</v>
      </c>
      <c r="D1480">
        <v>2573</v>
      </c>
      <c r="E1480" t="s">
        <v>1</v>
      </c>
      <c r="F1480">
        <v>75.900000000000006</v>
      </c>
      <c r="G1480">
        <v>1961</v>
      </c>
      <c r="H1480">
        <v>8</v>
      </c>
      <c r="I1480" t="s">
        <v>260</v>
      </c>
      <c r="J1480">
        <v>74</v>
      </c>
      <c r="K1480">
        <v>82</v>
      </c>
      <c r="M1480">
        <v>92</v>
      </c>
      <c r="N1480">
        <v>94</v>
      </c>
      <c r="O1480">
        <v>95</v>
      </c>
      <c r="P1480">
        <v>95</v>
      </c>
      <c r="Q1480">
        <v>95</v>
      </c>
      <c r="R1480">
        <v>93</v>
      </c>
      <c r="T1480">
        <v>96</v>
      </c>
      <c r="U1480">
        <v>100</v>
      </c>
      <c r="V1480">
        <v>105</v>
      </c>
      <c r="W1480">
        <v>106</v>
      </c>
      <c r="X1480">
        <v>107</v>
      </c>
      <c r="Y1480">
        <v>109</v>
      </c>
      <c r="AA1480">
        <v>109</v>
      </c>
      <c r="AB1480">
        <v>113</v>
      </c>
      <c r="AC1480">
        <v>115</v>
      </c>
      <c r="AD1480">
        <v>112</v>
      </c>
      <c r="AE1480">
        <v>110</v>
      </c>
      <c r="AF1480">
        <v>109</v>
      </c>
      <c r="AH1480">
        <v>113</v>
      </c>
      <c r="AI1480">
        <v>108</v>
      </c>
      <c r="AJ1480">
        <v>104</v>
      </c>
      <c r="AK1480">
        <v>102</v>
      </c>
      <c r="AL1480">
        <v>99</v>
      </c>
      <c r="AM1480">
        <v>101</v>
      </c>
      <c r="AN1480" s="8">
        <f>AVERAGE(AM1480,AO1480)</f>
        <v>103</v>
      </c>
      <c r="AO1480" s="5">
        <v>105</v>
      </c>
      <c r="AP1480" s="8">
        <f>AVERAGE(AO1480,AQ1480)</f>
        <v>100</v>
      </c>
      <c r="AQ1480" s="5">
        <v>95</v>
      </c>
      <c r="AR1480" s="5">
        <v>95</v>
      </c>
      <c r="AS1480" s="5">
        <v>91</v>
      </c>
      <c r="AT1480" s="5">
        <v>105</v>
      </c>
      <c r="AU1480" s="8">
        <f>AVERAGE(AT1480,AV1480)</f>
        <v>107.5</v>
      </c>
      <c r="AV1480" s="5">
        <v>110</v>
      </c>
      <c r="AW1480" s="5">
        <v>114</v>
      </c>
      <c r="AX1480" s="5">
        <v>115</v>
      </c>
      <c r="AY1480" s="5">
        <v>112</v>
      </c>
      <c r="AZ1480" s="5">
        <v>109</v>
      </c>
      <c r="BA1480" s="5">
        <v>113</v>
      </c>
      <c r="BB1480" s="8">
        <f>AVERAGE(BA1480,BC1480)</f>
        <v>111.5</v>
      </c>
      <c r="BC1480" s="5">
        <v>110</v>
      </c>
      <c r="BD1480" s="5">
        <v>109</v>
      </c>
      <c r="BE1480" s="5">
        <v>109</v>
      </c>
      <c r="BF1480" s="5">
        <v>108</v>
      </c>
      <c r="BG1480" s="5">
        <v>110</v>
      </c>
      <c r="BH1480" s="5">
        <v>108</v>
      </c>
      <c r="BI1480" s="8">
        <f>AVERAGE(BH1480,BJ1480)</f>
        <v>106</v>
      </c>
      <c r="BJ1480" s="5">
        <v>104</v>
      </c>
      <c r="BK1480" s="5">
        <v>102</v>
      </c>
      <c r="BL1480" s="5">
        <v>102</v>
      </c>
      <c r="BM1480" s="5">
        <v>104</v>
      </c>
      <c r="BN1480" s="5">
        <v>106</v>
      </c>
      <c r="BO1480" s="5">
        <v>105</v>
      </c>
      <c r="BP1480" s="8">
        <f>AVERAGE(BO1480,BQ1480)</f>
        <v>102.5</v>
      </c>
      <c r="BQ1480" s="5">
        <v>100</v>
      </c>
      <c r="BR1480" s="8">
        <f>AVERAGE(BQ1480,BS1480)</f>
        <v>102</v>
      </c>
      <c r="BS1480">
        <v>104</v>
      </c>
      <c r="BT1480">
        <v>104</v>
      </c>
      <c r="BU1480">
        <v>102</v>
      </c>
      <c r="BV1480">
        <v>103</v>
      </c>
      <c r="BX1480">
        <v>104</v>
      </c>
      <c r="BY1480">
        <v>104</v>
      </c>
      <c r="BZ1480">
        <v>105</v>
      </c>
      <c r="CA1480">
        <v>104</v>
      </c>
      <c r="CB1480">
        <v>99</v>
      </c>
      <c r="CC1480">
        <v>96</v>
      </c>
      <c r="CE1480">
        <v>102</v>
      </c>
      <c r="CF1480">
        <v>102</v>
      </c>
      <c r="CG1480">
        <v>95</v>
      </c>
      <c r="CH1480">
        <v>96</v>
      </c>
      <c r="CI1480">
        <v>99</v>
      </c>
      <c r="CJ1480">
        <v>105</v>
      </c>
      <c r="CL1480">
        <v>104</v>
      </c>
      <c r="CM1480">
        <v>105</v>
      </c>
      <c r="CN1480">
        <v>96</v>
      </c>
      <c r="CO1480">
        <v>88</v>
      </c>
      <c r="CP1480">
        <v>94</v>
      </c>
      <c r="CQ1480">
        <v>97</v>
      </c>
      <c r="CS1480">
        <v>95</v>
      </c>
      <c r="CT1480">
        <v>95</v>
      </c>
      <c r="CU1480">
        <v>93</v>
      </c>
      <c r="CV1480">
        <v>90</v>
      </c>
      <c r="CW1480">
        <v>96</v>
      </c>
      <c r="CX1480" t="s">
        <v>2</v>
      </c>
      <c r="CY1480" t="s">
        <v>38</v>
      </c>
    </row>
    <row r="1481" spans="1:103" x14ac:dyDescent="0.25">
      <c r="A1481" t="s">
        <v>53</v>
      </c>
      <c r="B1481">
        <v>35.979999999999997</v>
      </c>
      <c r="C1481">
        <v>-114.8464</v>
      </c>
      <c r="D1481">
        <v>2500</v>
      </c>
      <c r="E1481" t="s">
        <v>1</v>
      </c>
      <c r="F1481">
        <v>188.9</v>
      </c>
      <c r="G1481">
        <v>1961</v>
      </c>
      <c r="H1481">
        <v>8</v>
      </c>
      <c r="I1481" t="s">
        <v>260</v>
      </c>
      <c r="J1481">
        <v>79</v>
      </c>
      <c r="K1481">
        <v>81</v>
      </c>
      <c r="L1481">
        <v>86</v>
      </c>
      <c r="M1481">
        <v>90</v>
      </c>
      <c r="N1481">
        <v>93</v>
      </c>
      <c r="O1481">
        <v>94</v>
      </c>
      <c r="P1481">
        <v>94</v>
      </c>
      <c r="Q1481">
        <v>94</v>
      </c>
      <c r="R1481">
        <v>94</v>
      </c>
      <c r="S1481">
        <v>95</v>
      </c>
      <c r="T1481">
        <v>95</v>
      </c>
      <c r="U1481">
        <v>96</v>
      </c>
      <c r="V1481">
        <v>102</v>
      </c>
      <c r="W1481">
        <v>102</v>
      </c>
      <c r="X1481">
        <v>101</v>
      </c>
      <c r="Y1481">
        <v>105</v>
      </c>
      <c r="Z1481">
        <v>106</v>
      </c>
      <c r="AA1481">
        <v>106</v>
      </c>
      <c r="AB1481">
        <v>110</v>
      </c>
      <c r="AC1481">
        <v>111</v>
      </c>
      <c r="AD1481">
        <v>110</v>
      </c>
      <c r="AE1481">
        <v>107</v>
      </c>
      <c r="AF1481">
        <v>111</v>
      </c>
      <c r="AG1481">
        <v>111</v>
      </c>
      <c r="AH1481">
        <v>110</v>
      </c>
      <c r="AI1481">
        <v>107</v>
      </c>
      <c r="AJ1481">
        <v>104</v>
      </c>
      <c r="AK1481">
        <v>101</v>
      </c>
      <c r="AL1481">
        <v>99</v>
      </c>
      <c r="AM1481">
        <v>101</v>
      </c>
      <c r="AN1481" s="5">
        <v>102</v>
      </c>
      <c r="AO1481" s="5">
        <v>101</v>
      </c>
      <c r="AP1481" s="5">
        <v>96</v>
      </c>
      <c r="AQ1481" s="5">
        <v>91</v>
      </c>
      <c r="AR1481" s="5">
        <v>95</v>
      </c>
      <c r="AS1481" s="5">
        <v>97</v>
      </c>
      <c r="AT1481" s="5">
        <v>102</v>
      </c>
      <c r="AU1481" s="5">
        <v>105</v>
      </c>
      <c r="AV1481" s="5">
        <v>109</v>
      </c>
      <c r="AW1481" s="5">
        <v>112</v>
      </c>
      <c r="AX1481" s="5">
        <v>109</v>
      </c>
      <c r="AY1481" s="5">
        <v>109</v>
      </c>
      <c r="AZ1481" s="5">
        <v>106</v>
      </c>
      <c r="BA1481" s="5">
        <v>108</v>
      </c>
      <c r="BB1481" s="5">
        <v>109</v>
      </c>
      <c r="BC1481" s="5">
        <v>107</v>
      </c>
      <c r="BD1481" s="5">
        <v>103</v>
      </c>
      <c r="BE1481" s="5">
        <v>103</v>
      </c>
      <c r="BF1481" s="5">
        <v>108</v>
      </c>
      <c r="BG1481" s="5">
        <v>109</v>
      </c>
      <c r="BH1481" s="5">
        <v>108</v>
      </c>
      <c r="BI1481" s="5">
        <v>100</v>
      </c>
      <c r="BJ1481" s="5">
        <v>98</v>
      </c>
      <c r="BK1481" s="5">
        <v>97</v>
      </c>
      <c r="BL1481" s="5">
        <v>101</v>
      </c>
      <c r="BM1481" s="5">
        <v>100</v>
      </c>
      <c r="BN1481" s="5">
        <v>104</v>
      </c>
      <c r="BO1481" s="5">
        <v>104</v>
      </c>
      <c r="BP1481" s="5">
        <v>104</v>
      </c>
      <c r="BQ1481" s="5">
        <v>102</v>
      </c>
      <c r="BR1481" s="5">
        <v>97</v>
      </c>
      <c r="BS1481">
        <v>101</v>
      </c>
      <c r="BT1481">
        <v>101</v>
      </c>
      <c r="BU1481">
        <v>103</v>
      </c>
      <c r="BV1481">
        <v>100</v>
      </c>
      <c r="BW1481">
        <v>98</v>
      </c>
      <c r="BX1481">
        <v>105</v>
      </c>
      <c r="BY1481">
        <v>104</v>
      </c>
      <c r="BZ1481">
        <v>106</v>
      </c>
      <c r="CA1481">
        <v>105</v>
      </c>
      <c r="CB1481">
        <v>98</v>
      </c>
      <c r="CC1481">
        <v>92</v>
      </c>
      <c r="CD1481">
        <v>97</v>
      </c>
      <c r="CE1481">
        <v>102</v>
      </c>
      <c r="CF1481">
        <v>101</v>
      </c>
      <c r="CG1481">
        <v>98</v>
      </c>
      <c r="CH1481">
        <v>93</v>
      </c>
      <c r="CI1481">
        <v>101</v>
      </c>
      <c r="CJ1481">
        <v>102</v>
      </c>
      <c r="CK1481">
        <v>99</v>
      </c>
      <c r="CL1481">
        <v>100</v>
      </c>
      <c r="CM1481">
        <v>104</v>
      </c>
      <c r="CN1481">
        <v>99</v>
      </c>
      <c r="CO1481">
        <v>95</v>
      </c>
      <c r="CP1481">
        <v>92</v>
      </c>
      <c r="CQ1481">
        <v>99</v>
      </c>
      <c r="CR1481">
        <v>100</v>
      </c>
      <c r="CS1481">
        <v>99</v>
      </c>
      <c r="CT1481">
        <v>97</v>
      </c>
      <c r="CU1481">
        <v>97</v>
      </c>
      <c r="CV1481">
        <v>89</v>
      </c>
      <c r="CW1481">
        <v>94</v>
      </c>
      <c r="CX1481" t="s">
        <v>2</v>
      </c>
      <c r="CY1481" t="s">
        <v>54</v>
      </c>
    </row>
    <row r="1482" spans="1:103" x14ac:dyDescent="0.25">
      <c r="A1482" t="s">
        <v>87</v>
      </c>
      <c r="B1482">
        <v>35.651400000000002</v>
      </c>
      <c r="C1482">
        <v>-117.8214</v>
      </c>
      <c r="D1482">
        <v>2430</v>
      </c>
      <c r="E1482" t="s">
        <v>1</v>
      </c>
      <c r="F1482">
        <v>124.4</v>
      </c>
      <c r="G1482">
        <v>1961</v>
      </c>
      <c r="H1482">
        <v>8</v>
      </c>
      <c r="I1482" t="s">
        <v>260</v>
      </c>
      <c r="J1482">
        <v>77</v>
      </c>
      <c r="K1482">
        <v>82</v>
      </c>
      <c r="L1482">
        <v>87</v>
      </c>
      <c r="M1482">
        <v>92</v>
      </c>
      <c r="N1482">
        <v>92</v>
      </c>
      <c r="O1482">
        <v>91</v>
      </c>
      <c r="P1482">
        <v>94</v>
      </c>
      <c r="Q1482">
        <v>94</v>
      </c>
      <c r="R1482">
        <v>93</v>
      </c>
      <c r="S1482">
        <v>95</v>
      </c>
      <c r="T1482">
        <v>95</v>
      </c>
      <c r="U1482">
        <v>99</v>
      </c>
      <c r="V1482">
        <v>104</v>
      </c>
      <c r="W1482">
        <v>107</v>
      </c>
      <c r="X1482">
        <v>107</v>
      </c>
      <c r="Y1482">
        <v>109</v>
      </c>
      <c r="Z1482">
        <v>109</v>
      </c>
      <c r="AA1482">
        <v>107</v>
      </c>
      <c r="AB1482">
        <v>110</v>
      </c>
      <c r="AC1482">
        <v>114</v>
      </c>
      <c r="AD1482">
        <v>114</v>
      </c>
      <c r="AE1482">
        <v>112</v>
      </c>
      <c r="AF1482">
        <v>110</v>
      </c>
      <c r="AG1482">
        <v>111</v>
      </c>
      <c r="AH1482">
        <v>110</v>
      </c>
      <c r="AI1482">
        <v>108</v>
      </c>
      <c r="AJ1482">
        <v>107</v>
      </c>
      <c r="AK1482">
        <v>99</v>
      </c>
      <c r="AL1482">
        <v>97</v>
      </c>
      <c r="AM1482">
        <v>100</v>
      </c>
      <c r="AN1482" s="5">
        <v>107</v>
      </c>
      <c r="AO1482" s="5">
        <v>105</v>
      </c>
      <c r="AP1482" s="5">
        <v>98</v>
      </c>
      <c r="AQ1482" s="5">
        <v>94</v>
      </c>
      <c r="AR1482" s="5">
        <v>92</v>
      </c>
      <c r="AS1482" s="5">
        <v>95</v>
      </c>
      <c r="AT1482" s="5">
        <v>100</v>
      </c>
      <c r="AU1482" s="5">
        <v>105</v>
      </c>
      <c r="AV1482" s="5">
        <v>109</v>
      </c>
      <c r="AW1482" s="5">
        <v>112</v>
      </c>
      <c r="AX1482" s="5">
        <v>113</v>
      </c>
      <c r="AY1482" s="5">
        <v>110</v>
      </c>
      <c r="AZ1482" s="5">
        <v>108</v>
      </c>
      <c r="BA1482" s="5">
        <v>109</v>
      </c>
      <c r="BB1482" s="5">
        <v>110</v>
      </c>
      <c r="BC1482" s="5">
        <v>113</v>
      </c>
      <c r="BD1482" s="5">
        <v>109</v>
      </c>
      <c r="BE1482" s="5">
        <v>111</v>
      </c>
      <c r="BF1482" s="5">
        <v>109</v>
      </c>
      <c r="BG1482" s="5">
        <v>107</v>
      </c>
      <c r="BH1482" s="5">
        <v>108</v>
      </c>
      <c r="BI1482" s="5">
        <v>106</v>
      </c>
      <c r="BJ1482" s="5">
        <v>103</v>
      </c>
      <c r="BK1482" s="5">
        <v>102</v>
      </c>
      <c r="BL1482" s="5">
        <v>102</v>
      </c>
      <c r="BM1482" s="5">
        <v>103</v>
      </c>
      <c r="BN1482" s="5">
        <v>106</v>
      </c>
      <c r="BO1482" s="5">
        <v>107</v>
      </c>
      <c r="BP1482" s="5">
        <v>104</v>
      </c>
      <c r="BQ1482" s="5">
        <v>101</v>
      </c>
      <c r="BR1482" s="5">
        <v>101</v>
      </c>
      <c r="BS1482">
        <v>103</v>
      </c>
      <c r="BT1482">
        <v>104</v>
      </c>
      <c r="BU1482">
        <v>105</v>
      </c>
      <c r="BV1482">
        <v>103</v>
      </c>
      <c r="BW1482">
        <v>99</v>
      </c>
      <c r="BX1482">
        <v>102</v>
      </c>
      <c r="BY1482">
        <v>103</v>
      </c>
      <c r="BZ1482">
        <v>107</v>
      </c>
      <c r="CA1482">
        <v>104</v>
      </c>
      <c r="CB1482">
        <v>99</v>
      </c>
      <c r="CC1482">
        <v>94</v>
      </c>
      <c r="CD1482">
        <v>101</v>
      </c>
      <c r="CE1482">
        <v>100</v>
      </c>
      <c r="CF1482">
        <v>99</v>
      </c>
      <c r="CG1482">
        <v>96</v>
      </c>
      <c r="CH1482">
        <v>97</v>
      </c>
      <c r="CI1482">
        <v>102</v>
      </c>
      <c r="CJ1482">
        <v>104</v>
      </c>
      <c r="CK1482">
        <v>102</v>
      </c>
      <c r="CL1482">
        <v>101</v>
      </c>
      <c r="CM1482">
        <v>105</v>
      </c>
      <c r="CN1482">
        <v>100</v>
      </c>
      <c r="CO1482">
        <v>93</v>
      </c>
      <c r="CP1482">
        <v>96</v>
      </c>
      <c r="CQ1482">
        <v>98</v>
      </c>
      <c r="CR1482">
        <v>97</v>
      </c>
      <c r="CS1482">
        <v>94</v>
      </c>
      <c r="CT1482">
        <v>95</v>
      </c>
      <c r="CU1482">
        <v>91</v>
      </c>
      <c r="CV1482">
        <v>92</v>
      </c>
      <c r="CW1482">
        <v>96</v>
      </c>
      <c r="CX1482" t="s">
        <v>5</v>
      </c>
      <c r="CY1482" t="s">
        <v>88</v>
      </c>
    </row>
    <row r="1483" spans="1:103" x14ac:dyDescent="0.25">
      <c r="A1483" t="s">
        <v>97</v>
      </c>
      <c r="B1483">
        <v>34.9</v>
      </c>
      <c r="C1483">
        <v>-117.86669999999999</v>
      </c>
      <c r="D1483">
        <v>2316</v>
      </c>
      <c r="E1483" t="s">
        <v>1</v>
      </c>
      <c r="F1483">
        <v>195.6</v>
      </c>
      <c r="G1483">
        <v>1961</v>
      </c>
      <c r="H1483">
        <v>8</v>
      </c>
      <c r="I1483" t="s">
        <v>260</v>
      </c>
      <c r="J1483">
        <v>70</v>
      </c>
      <c r="K1483">
        <v>78</v>
      </c>
      <c r="L1483">
        <v>86</v>
      </c>
      <c r="M1483">
        <v>87</v>
      </c>
      <c r="N1483">
        <v>86</v>
      </c>
      <c r="O1483">
        <v>85</v>
      </c>
      <c r="P1483">
        <v>89</v>
      </c>
      <c r="Q1483">
        <v>88</v>
      </c>
      <c r="R1483">
        <v>88</v>
      </c>
      <c r="S1483">
        <v>93</v>
      </c>
      <c r="T1483">
        <v>89</v>
      </c>
      <c r="U1483">
        <v>94</v>
      </c>
      <c r="V1483">
        <v>102</v>
      </c>
      <c r="W1483">
        <v>104</v>
      </c>
      <c r="X1483">
        <v>106</v>
      </c>
      <c r="Y1483">
        <v>108</v>
      </c>
      <c r="Z1483">
        <v>106</v>
      </c>
      <c r="AA1483">
        <v>101</v>
      </c>
      <c r="AB1483">
        <v>106</v>
      </c>
      <c r="AC1483">
        <v>111</v>
      </c>
      <c r="AD1483">
        <v>112</v>
      </c>
      <c r="AE1483">
        <v>106</v>
      </c>
      <c r="AF1483">
        <v>108</v>
      </c>
      <c r="AG1483">
        <v>107</v>
      </c>
      <c r="AH1483">
        <v>105</v>
      </c>
      <c r="AI1483">
        <v>104</v>
      </c>
      <c r="AJ1483">
        <v>98</v>
      </c>
      <c r="AK1483">
        <v>96</v>
      </c>
      <c r="AL1483">
        <v>92</v>
      </c>
      <c r="AM1483">
        <v>95</v>
      </c>
      <c r="AN1483" s="5">
        <v>98</v>
      </c>
      <c r="AO1483" s="5">
        <v>98</v>
      </c>
      <c r="AP1483" s="5">
        <v>88</v>
      </c>
      <c r="AQ1483" s="5">
        <v>90</v>
      </c>
      <c r="AR1483" s="5">
        <v>87</v>
      </c>
      <c r="AS1483" s="5">
        <v>95</v>
      </c>
      <c r="AT1483" s="5">
        <v>100</v>
      </c>
      <c r="AU1483" s="5">
        <v>104</v>
      </c>
      <c r="AV1483" s="5">
        <v>108</v>
      </c>
      <c r="AW1483" s="5">
        <v>110</v>
      </c>
      <c r="AX1483" s="5">
        <v>113</v>
      </c>
      <c r="AY1483" s="5">
        <v>107</v>
      </c>
      <c r="AZ1483" s="5">
        <v>105</v>
      </c>
      <c r="BA1483" s="5">
        <v>106</v>
      </c>
      <c r="BB1483" s="5">
        <v>106</v>
      </c>
      <c r="BC1483" s="5">
        <v>107</v>
      </c>
      <c r="BD1483" s="5">
        <v>108</v>
      </c>
      <c r="BE1483" s="5">
        <v>107</v>
      </c>
      <c r="BF1483" s="5">
        <v>106</v>
      </c>
      <c r="BG1483" s="5">
        <v>102</v>
      </c>
      <c r="BH1483" s="5">
        <v>103</v>
      </c>
      <c r="BI1483" s="5">
        <v>101</v>
      </c>
      <c r="BJ1483" s="5">
        <v>100</v>
      </c>
      <c r="BK1483" s="5">
        <v>98</v>
      </c>
      <c r="BL1483" s="5">
        <v>97</v>
      </c>
      <c r="BM1483" s="5">
        <v>100</v>
      </c>
      <c r="BN1483" s="5">
        <v>103</v>
      </c>
      <c r="BO1483" s="5">
        <v>105</v>
      </c>
      <c r="BP1483" s="5">
        <v>99</v>
      </c>
      <c r="BQ1483" s="5">
        <v>95</v>
      </c>
      <c r="BR1483" s="5">
        <v>98</v>
      </c>
      <c r="BS1483">
        <v>99</v>
      </c>
      <c r="BT1483">
        <v>97</v>
      </c>
      <c r="BU1483">
        <v>100</v>
      </c>
      <c r="BV1483">
        <v>92</v>
      </c>
      <c r="BW1483">
        <v>91</v>
      </c>
      <c r="BX1483">
        <v>97</v>
      </c>
      <c r="BY1483">
        <v>99</v>
      </c>
      <c r="BZ1483">
        <v>104</v>
      </c>
      <c r="CA1483">
        <v>98</v>
      </c>
      <c r="CB1483">
        <v>95</v>
      </c>
      <c r="CC1483">
        <v>93</v>
      </c>
      <c r="CD1483">
        <v>100</v>
      </c>
      <c r="CE1483">
        <v>98</v>
      </c>
      <c r="CF1483">
        <v>96</v>
      </c>
      <c r="CG1483">
        <v>92</v>
      </c>
      <c r="CH1483">
        <v>93</v>
      </c>
      <c r="CI1483">
        <v>95</v>
      </c>
      <c r="CJ1483">
        <v>100</v>
      </c>
      <c r="CK1483">
        <v>91</v>
      </c>
      <c r="CL1483">
        <v>97</v>
      </c>
      <c r="CM1483">
        <v>100</v>
      </c>
      <c r="CN1483">
        <v>91</v>
      </c>
      <c r="CO1483">
        <v>89</v>
      </c>
      <c r="CP1483">
        <v>94</v>
      </c>
      <c r="CQ1483">
        <v>95</v>
      </c>
      <c r="CR1483">
        <v>94</v>
      </c>
      <c r="CS1483">
        <v>91</v>
      </c>
      <c r="CT1483">
        <v>86</v>
      </c>
      <c r="CU1483">
        <v>87</v>
      </c>
      <c r="CV1483">
        <v>90</v>
      </c>
      <c r="CW1483">
        <v>93</v>
      </c>
      <c r="CX1483" t="s">
        <v>5</v>
      </c>
      <c r="CY1483" t="s">
        <v>98</v>
      </c>
    </row>
    <row r="1484" spans="1:103" x14ac:dyDescent="0.25">
      <c r="A1484" t="s">
        <v>79</v>
      </c>
      <c r="B1484">
        <v>35.686399999999999</v>
      </c>
      <c r="C1484">
        <v>-117.6908</v>
      </c>
      <c r="D1484">
        <v>2231</v>
      </c>
      <c r="E1484" t="s">
        <v>1</v>
      </c>
      <c r="F1484">
        <v>113.6</v>
      </c>
      <c r="G1484">
        <v>1961</v>
      </c>
      <c r="H1484">
        <v>8</v>
      </c>
      <c r="I1484" t="s">
        <v>260</v>
      </c>
      <c r="J1484">
        <v>75</v>
      </c>
      <c r="K1484">
        <v>83</v>
      </c>
      <c r="L1484">
        <v>87</v>
      </c>
      <c r="M1484">
        <v>91</v>
      </c>
      <c r="N1484">
        <v>92</v>
      </c>
      <c r="O1484">
        <v>89</v>
      </c>
      <c r="P1484">
        <v>93</v>
      </c>
      <c r="Q1484">
        <v>91</v>
      </c>
      <c r="R1484">
        <v>92</v>
      </c>
      <c r="S1484">
        <v>94</v>
      </c>
      <c r="T1484">
        <v>93</v>
      </c>
      <c r="U1484">
        <v>98</v>
      </c>
      <c r="V1484">
        <v>104</v>
      </c>
      <c r="W1484">
        <v>109</v>
      </c>
      <c r="X1484">
        <v>107</v>
      </c>
      <c r="Y1484">
        <v>109</v>
      </c>
      <c r="Z1484">
        <v>107</v>
      </c>
      <c r="AA1484">
        <v>106</v>
      </c>
      <c r="AB1484">
        <v>109</v>
      </c>
      <c r="AC1484">
        <v>114</v>
      </c>
      <c r="AD1484">
        <v>114</v>
      </c>
      <c r="AE1484">
        <v>107</v>
      </c>
      <c r="AF1484">
        <v>108</v>
      </c>
      <c r="AG1484">
        <v>111</v>
      </c>
      <c r="AH1484">
        <v>108</v>
      </c>
      <c r="AI1484">
        <v>106</v>
      </c>
      <c r="AJ1484">
        <v>101</v>
      </c>
      <c r="AK1484">
        <v>98</v>
      </c>
      <c r="AL1484">
        <v>95</v>
      </c>
      <c r="AM1484">
        <v>100</v>
      </c>
      <c r="AN1484" s="5">
        <v>105</v>
      </c>
      <c r="AO1484" s="5">
        <v>101</v>
      </c>
      <c r="AP1484" s="5">
        <v>92</v>
      </c>
      <c r="AQ1484" s="5">
        <v>93</v>
      </c>
      <c r="AR1484" s="5">
        <v>91</v>
      </c>
      <c r="AS1484" s="5">
        <v>95</v>
      </c>
      <c r="AT1484" s="5">
        <v>98</v>
      </c>
      <c r="AU1484" s="5">
        <v>104</v>
      </c>
      <c r="AV1484" s="5">
        <v>108</v>
      </c>
      <c r="AW1484" s="5">
        <v>111</v>
      </c>
      <c r="AX1484" s="5">
        <v>112</v>
      </c>
      <c r="AY1484" s="5">
        <v>109</v>
      </c>
      <c r="AZ1484" s="5">
        <v>106</v>
      </c>
      <c r="BA1484" s="5">
        <v>107</v>
      </c>
      <c r="BB1484" s="5">
        <v>108</v>
      </c>
      <c r="BC1484" s="5">
        <v>107</v>
      </c>
      <c r="BD1484" s="5">
        <v>108</v>
      </c>
      <c r="BE1484" s="5">
        <v>109</v>
      </c>
      <c r="BF1484" s="5">
        <v>107</v>
      </c>
      <c r="BG1484" s="5">
        <v>107</v>
      </c>
      <c r="BH1484" s="5">
        <v>108</v>
      </c>
      <c r="BI1484" s="5">
        <v>103</v>
      </c>
      <c r="BJ1484" s="5">
        <v>100</v>
      </c>
      <c r="BK1484" s="5">
        <v>99</v>
      </c>
      <c r="BL1484" s="5">
        <v>102</v>
      </c>
      <c r="BM1484" s="5">
        <v>102</v>
      </c>
      <c r="BN1484" s="5">
        <v>106</v>
      </c>
      <c r="BO1484" s="5">
        <v>106</v>
      </c>
      <c r="BP1484" s="5">
        <v>102</v>
      </c>
      <c r="BQ1484" s="5">
        <v>99</v>
      </c>
      <c r="BR1484" s="5">
        <v>100</v>
      </c>
      <c r="BS1484">
        <v>102</v>
      </c>
      <c r="BT1484">
        <v>99</v>
      </c>
      <c r="BU1484">
        <v>102</v>
      </c>
      <c r="BV1484">
        <v>96</v>
      </c>
      <c r="BW1484">
        <v>98</v>
      </c>
      <c r="BX1484">
        <v>102</v>
      </c>
      <c r="BY1484">
        <v>103</v>
      </c>
      <c r="BZ1484">
        <v>106</v>
      </c>
      <c r="CA1484">
        <v>102</v>
      </c>
      <c r="CB1484">
        <v>99</v>
      </c>
      <c r="CC1484">
        <v>93</v>
      </c>
      <c r="CD1484">
        <v>98</v>
      </c>
      <c r="CE1484">
        <v>99</v>
      </c>
      <c r="CF1484">
        <v>98</v>
      </c>
      <c r="CG1484">
        <v>95</v>
      </c>
      <c r="CH1484">
        <v>95</v>
      </c>
      <c r="CI1484">
        <v>98</v>
      </c>
      <c r="CJ1484">
        <v>103</v>
      </c>
      <c r="CK1484">
        <v>95</v>
      </c>
      <c r="CL1484">
        <v>102</v>
      </c>
      <c r="CM1484">
        <v>104</v>
      </c>
      <c r="CN1484">
        <v>93</v>
      </c>
      <c r="CO1484">
        <v>90</v>
      </c>
      <c r="CP1484">
        <v>95</v>
      </c>
      <c r="CQ1484">
        <v>96</v>
      </c>
      <c r="CR1484">
        <v>95</v>
      </c>
      <c r="CS1484">
        <v>93</v>
      </c>
      <c r="CT1484">
        <v>90</v>
      </c>
      <c r="CU1484">
        <v>90</v>
      </c>
      <c r="CV1484">
        <v>93</v>
      </c>
      <c r="CW1484">
        <v>95</v>
      </c>
      <c r="CX1484" t="s">
        <v>5</v>
      </c>
      <c r="CY1484" t="s">
        <v>80</v>
      </c>
    </row>
    <row r="1485" spans="1:103" x14ac:dyDescent="0.25">
      <c r="A1485" t="s">
        <v>91</v>
      </c>
      <c r="B1485">
        <v>36.071899999999999</v>
      </c>
      <c r="C1485">
        <v>-115.16330000000001</v>
      </c>
      <c r="D1485">
        <v>2175</v>
      </c>
      <c r="E1485" t="s">
        <v>1</v>
      </c>
      <c r="F1485">
        <v>158.69999999999999</v>
      </c>
      <c r="G1485">
        <v>1961</v>
      </c>
      <c r="H1485">
        <v>8</v>
      </c>
      <c r="I1485" t="s">
        <v>260</v>
      </c>
      <c r="J1485">
        <v>77</v>
      </c>
      <c r="K1485">
        <v>80</v>
      </c>
      <c r="L1485">
        <v>90</v>
      </c>
      <c r="M1485">
        <v>94</v>
      </c>
      <c r="N1485">
        <v>98</v>
      </c>
      <c r="O1485">
        <v>98</v>
      </c>
      <c r="P1485">
        <v>99</v>
      </c>
      <c r="Q1485">
        <v>100</v>
      </c>
      <c r="R1485">
        <v>99</v>
      </c>
      <c r="S1485">
        <v>100</v>
      </c>
      <c r="T1485">
        <v>100</v>
      </c>
      <c r="U1485">
        <v>101</v>
      </c>
      <c r="V1485">
        <v>103</v>
      </c>
      <c r="W1485">
        <v>104</v>
      </c>
      <c r="X1485">
        <v>104</v>
      </c>
      <c r="Y1485">
        <v>107</v>
      </c>
      <c r="Z1485">
        <v>110</v>
      </c>
      <c r="AA1485">
        <v>110</v>
      </c>
      <c r="AB1485">
        <v>113</v>
      </c>
      <c r="AC1485">
        <v>113</v>
      </c>
      <c r="AD1485">
        <v>110</v>
      </c>
      <c r="AE1485">
        <v>112</v>
      </c>
      <c r="AF1485">
        <v>112</v>
      </c>
      <c r="AG1485">
        <v>113</v>
      </c>
      <c r="AH1485">
        <v>113</v>
      </c>
      <c r="AI1485">
        <v>112</v>
      </c>
      <c r="AJ1485">
        <v>107</v>
      </c>
      <c r="AK1485">
        <v>102</v>
      </c>
      <c r="AL1485">
        <v>101</v>
      </c>
      <c r="AM1485">
        <v>102</v>
      </c>
      <c r="AN1485" s="5">
        <v>104</v>
      </c>
      <c r="AO1485" s="5">
        <v>101</v>
      </c>
      <c r="AP1485" s="5">
        <v>81</v>
      </c>
      <c r="AQ1485" s="5">
        <v>94</v>
      </c>
      <c r="AR1485" s="5">
        <v>100</v>
      </c>
      <c r="AS1485" s="5">
        <v>102</v>
      </c>
      <c r="AT1485" s="5">
        <v>105</v>
      </c>
      <c r="AU1485" s="5">
        <v>108</v>
      </c>
      <c r="AV1485" s="5">
        <v>111</v>
      </c>
      <c r="AW1485" s="5">
        <v>113</v>
      </c>
      <c r="AX1485" s="5">
        <v>112</v>
      </c>
      <c r="AY1485" s="5">
        <v>112</v>
      </c>
      <c r="AZ1485" s="5">
        <v>110</v>
      </c>
      <c r="BA1485" s="5">
        <v>110</v>
      </c>
      <c r="BB1485" s="5">
        <v>112</v>
      </c>
      <c r="BC1485" s="5">
        <v>112</v>
      </c>
      <c r="BD1485" s="5">
        <v>110</v>
      </c>
      <c r="BE1485" s="5">
        <v>108</v>
      </c>
      <c r="BF1485" s="5">
        <v>110</v>
      </c>
      <c r="BG1485" s="5">
        <v>109</v>
      </c>
      <c r="BH1485" s="5">
        <v>107</v>
      </c>
      <c r="BI1485" s="5">
        <v>107</v>
      </c>
      <c r="BJ1485" s="5">
        <v>104</v>
      </c>
      <c r="BK1485" s="5">
        <v>103</v>
      </c>
      <c r="BL1485" s="5">
        <v>101</v>
      </c>
      <c r="BM1485" s="5">
        <v>102</v>
      </c>
      <c r="BN1485" s="5">
        <v>108</v>
      </c>
      <c r="BO1485" s="5">
        <v>109</v>
      </c>
      <c r="BP1485" s="5">
        <v>103</v>
      </c>
      <c r="BQ1485" s="5">
        <v>96</v>
      </c>
      <c r="BR1485" s="5">
        <v>98</v>
      </c>
      <c r="BS1485">
        <v>103</v>
      </c>
      <c r="BT1485">
        <v>104</v>
      </c>
      <c r="BU1485">
        <v>105</v>
      </c>
      <c r="BV1485">
        <v>100</v>
      </c>
      <c r="BW1485">
        <v>103</v>
      </c>
      <c r="BX1485">
        <v>106</v>
      </c>
      <c r="BY1485">
        <v>107</v>
      </c>
      <c r="BZ1485">
        <v>110</v>
      </c>
      <c r="CA1485">
        <v>109</v>
      </c>
      <c r="CB1485">
        <v>96</v>
      </c>
      <c r="CC1485">
        <v>99</v>
      </c>
      <c r="CD1485">
        <v>102</v>
      </c>
      <c r="CE1485">
        <v>104</v>
      </c>
      <c r="CF1485">
        <v>106</v>
      </c>
      <c r="CG1485">
        <v>93</v>
      </c>
      <c r="CH1485">
        <v>97</v>
      </c>
      <c r="CI1485">
        <v>102</v>
      </c>
      <c r="CJ1485">
        <v>105</v>
      </c>
      <c r="CK1485">
        <v>100</v>
      </c>
      <c r="CL1485">
        <v>102</v>
      </c>
      <c r="CM1485">
        <v>107</v>
      </c>
      <c r="CN1485">
        <v>99</v>
      </c>
      <c r="CO1485">
        <v>90</v>
      </c>
      <c r="CP1485">
        <v>97</v>
      </c>
      <c r="CQ1485">
        <v>101</v>
      </c>
      <c r="CR1485">
        <v>101</v>
      </c>
      <c r="CS1485">
        <v>102</v>
      </c>
      <c r="CT1485">
        <v>103</v>
      </c>
      <c r="CU1485">
        <v>92</v>
      </c>
      <c r="CV1485">
        <v>87</v>
      </c>
      <c r="CW1485">
        <v>95</v>
      </c>
      <c r="CX1485" t="s">
        <v>2</v>
      </c>
      <c r="CY1485" t="s">
        <v>92</v>
      </c>
    </row>
    <row r="1486" spans="1:103" x14ac:dyDescent="0.25">
      <c r="A1486" t="s">
        <v>19</v>
      </c>
      <c r="B1486">
        <v>34.9</v>
      </c>
      <c r="C1486">
        <v>-117.0333</v>
      </c>
      <c r="D1486">
        <v>2162</v>
      </c>
      <c r="E1486" t="s">
        <v>1</v>
      </c>
      <c r="F1486">
        <v>174.2</v>
      </c>
      <c r="G1486">
        <v>1961</v>
      </c>
      <c r="H1486">
        <v>8</v>
      </c>
      <c r="I1486" t="s">
        <v>260</v>
      </c>
      <c r="J1486">
        <v>83</v>
      </c>
      <c r="K1486">
        <v>84</v>
      </c>
      <c r="L1486">
        <v>89</v>
      </c>
      <c r="M1486">
        <v>92</v>
      </c>
      <c r="N1486">
        <v>93</v>
      </c>
      <c r="O1486">
        <v>93</v>
      </c>
      <c r="P1486">
        <v>95</v>
      </c>
      <c r="Q1486">
        <v>94</v>
      </c>
      <c r="R1486">
        <v>93</v>
      </c>
      <c r="S1486">
        <v>95</v>
      </c>
      <c r="T1486">
        <v>98</v>
      </c>
      <c r="U1486">
        <v>98</v>
      </c>
      <c r="V1486">
        <v>105</v>
      </c>
      <c r="W1486">
        <v>107</v>
      </c>
      <c r="X1486">
        <v>108</v>
      </c>
      <c r="Y1486">
        <v>109</v>
      </c>
      <c r="Z1486">
        <v>112</v>
      </c>
      <c r="AA1486">
        <v>108</v>
      </c>
      <c r="AB1486">
        <v>110</v>
      </c>
      <c r="AC1486">
        <v>113</v>
      </c>
      <c r="AD1486">
        <v>114</v>
      </c>
      <c r="AE1486">
        <v>110</v>
      </c>
      <c r="AF1486">
        <v>110</v>
      </c>
      <c r="AG1486">
        <v>112</v>
      </c>
      <c r="AH1486">
        <v>109</v>
      </c>
      <c r="AI1486">
        <v>107</v>
      </c>
      <c r="AJ1486">
        <v>103</v>
      </c>
      <c r="AK1486">
        <v>99</v>
      </c>
      <c r="AL1486">
        <v>98</v>
      </c>
      <c r="AM1486">
        <v>100</v>
      </c>
      <c r="AN1486" s="5">
        <v>105</v>
      </c>
      <c r="AO1486" s="5">
        <v>103</v>
      </c>
      <c r="AP1486" s="5">
        <v>95</v>
      </c>
      <c r="AQ1486" s="5">
        <v>95</v>
      </c>
      <c r="AR1486" s="5">
        <v>95</v>
      </c>
      <c r="AS1486" s="5">
        <v>98</v>
      </c>
      <c r="AT1486" s="5">
        <v>101</v>
      </c>
      <c r="AU1486" s="5">
        <v>107</v>
      </c>
      <c r="AV1486" s="5">
        <v>110</v>
      </c>
      <c r="AW1486" s="5">
        <v>113</v>
      </c>
      <c r="AX1486" s="5">
        <v>114</v>
      </c>
      <c r="AY1486" s="5">
        <v>111</v>
      </c>
      <c r="AZ1486" s="5">
        <v>109</v>
      </c>
      <c r="BA1486" s="5">
        <v>108</v>
      </c>
      <c r="BB1486" s="5">
        <v>110</v>
      </c>
      <c r="BC1486" s="5">
        <v>111</v>
      </c>
      <c r="BD1486" s="5">
        <v>110</v>
      </c>
      <c r="BE1486" s="5">
        <v>110</v>
      </c>
      <c r="BF1486" s="5">
        <v>107</v>
      </c>
      <c r="BG1486" s="5">
        <v>107</v>
      </c>
      <c r="BH1486" s="5">
        <v>108</v>
      </c>
      <c r="BI1486" s="5">
        <v>105</v>
      </c>
      <c r="BJ1486" s="5">
        <v>101</v>
      </c>
      <c r="BK1486" s="5">
        <v>103</v>
      </c>
      <c r="BL1486" s="5">
        <v>102</v>
      </c>
      <c r="BM1486" s="5">
        <v>105</v>
      </c>
      <c r="BN1486" s="5">
        <v>107</v>
      </c>
      <c r="BO1486" s="5">
        <v>107</v>
      </c>
      <c r="BP1486" s="5">
        <v>104</v>
      </c>
      <c r="BQ1486" s="5">
        <v>100</v>
      </c>
      <c r="BR1486" s="5">
        <v>100</v>
      </c>
      <c r="BS1486">
        <v>102</v>
      </c>
      <c r="BT1486">
        <v>107</v>
      </c>
      <c r="BU1486">
        <v>105</v>
      </c>
      <c r="BV1486">
        <v>99</v>
      </c>
      <c r="BW1486">
        <v>98</v>
      </c>
      <c r="BX1486">
        <v>101</v>
      </c>
      <c r="BY1486">
        <v>104</v>
      </c>
      <c r="BZ1486">
        <v>106</v>
      </c>
      <c r="CA1486">
        <v>104</v>
      </c>
      <c r="CB1486">
        <v>101</v>
      </c>
      <c r="CC1486">
        <v>98</v>
      </c>
      <c r="CD1486">
        <v>100</v>
      </c>
      <c r="CE1486">
        <v>103</v>
      </c>
      <c r="CF1486">
        <v>104</v>
      </c>
      <c r="CG1486">
        <v>102</v>
      </c>
      <c r="CH1486">
        <v>101</v>
      </c>
      <c r="CI1486">
        <v>100</v>
      </c>
      <c r="CJ1486">
        <v>105</v>
      </c>
      <c r="CK1486">
        <v>94</v>
      </c>
      <c r="CL1486">
        <v>103</v>
      </c>
      <c r="CM1486">
        <v>105</v>
      </c>
      <c r="CN1486">
        <v>100</v>
      </c>
      <c r="CO1486">
        <v>93</v>
      </c>
      <c r="CP1486">
        <v>97</v>
      </c>
      <c r="CQ1486">
        <v>99</v>
      </c>
      <c r="CR1486">
        <v>99</v>
      </c>
      <c r="CS1486">
        <v>96</v>
      </c>
      <c r="CT1486">
        <v>94</v>
      </c>
      <c r="CU1486">
        <v>93</v>
      </c>
      <c r="CV1486">
        <v>94</v>
      </c>
      <c r="CW1486">
        <v>96</v>
      </c>
      <c r="CX1486" t="s">
        <v>5</v>
      </c>
      <c r="CY1486" t="s">
        <v>20</v>
      </c>
    </row>
    <row r="1487" spans="1:103" x14ac:dyDescent="0.25">
      <c r="A1487" t="s">
        <v>111</v>
      </c>
      <c r="B1487">
        <v>35.299999999999997</v>
      </c>
      <c r="C1487">
        <v>-117.9667</v>
      </c>
      <c r="D1487">
        <v>2011</v>
      </c>
      <c r="E1487" t="s">
        <v>1</v>
      </c>
      <c r="F1487">
        <v>162.69999999999999</v>
      </c>
      <c r="G1487">
        <v>1961</v>
      </c>
      <c r="H1487">
        <v>8</v>
      </c>
      <c r="I1487" t="s">
        <v>260</v>
      </c>
      <c r="J1487">
        <v>75</v>
      </c>
      <c r="K1487">
        <v>84</v>
      </c>
      <c r="L1487">
        <v>90</v>
      </c>
      <c r="M1487">
        <v>93</v>
      </c>
      <c r="N1487">
        <v>94</v>
      </c>
      <c r="O1487">
        <v>86</v>
      </c>
      <c r="P1487">
        <v>95</v>
      </c>
      <c r="Q1487">
        <v>91</v>
      </c>
      <c r="R1487">
        <v>93</v>
      </c>
      <c r="S1487">
        <v>97</v>
      </c>
      <c r="T1487">
        <v>95</v>
      </c>
      <c r="U1487">
        <v>100</v>
      </c>
      <c r="V1487">
        <v>107</v>
      </c>
      <c r="W1487">
        <v>110</v>
      </c>
      <c r="X1487">
        <v>110</v>
      </c>
      <c r="Y1487">
        <v>112</v>
      </c>
      <c r="Z1487">
        <v>112</v>
      </c>
      <c r="AA1487">
        <v>109</v>
      </c>
      <c r="AB1487">
        <v>116</v>
      </c>
      <c r="AC1487">
        <v>112</v>
      </c>
      <c r="AD1487">
        <v>119</v>
      </c>
      <c r="AE1487">
        <v>111</v>
      </c>
      <c r="AF1487">
        <v>112</v>
      </c>
      <c r="AG1487">
        <v>113</v>
      </c>
      <c r="AH1487">
        <v>112</v>
      </c>
      <c r="AI1487">
        <v>106</v>
      </c>
      <c r="AJ1487">
        <v>101</v>
      </c>
      <c r="AK1487">
        <v>98</v>
      </c>
      <c r="AL1487">
        <v>96</v>
      </c>
      <c r="AM1487">
        <v>102</v>
      </c>
      <c r="AN1487" s="5">
        <v>107</v>
      </c>
      <c r="AO1487" s="5">
        <v>107</v>
      </c>
      <c r="AP1487" s="5">
        <v>98</v>
      </c>
      <c r="AQ1487" s="5">
        <v>97</v>
      </c>
      <c r="AR1487" s="5">
        <v>91</v>
      </c>
      <c r="AS1487" s="5">
        <v>98</v>
      </c>
      <c r="AT1487" s="5">
        <v>102</v>
      </c>
      <c r="AU1487" s="5">
        <v>109</v>
      </c>
      <c r="AV1487" s="5">
        <v>112</v>
      </c>
      <c r="AW1487" s="5">
        <v>115</v>
      </c>
      <c r="AX1487" s="5">
        <v>117</v>
      </c>
      <c r="AY1487" s="5">
        <v>113</v>
      </c>
      <c r="AZ1487" s="5">
        <v>109</v>
      </c>
      <c r="BA1487" s="5">
        <v>109</v>
      </c>
      <c r="BB1487" s="5">
        <v>112</v>
      </c>
      <c r="BC1487" s="5">
        <v>112</v>
      </c>
      <c r="BD1487" s="5">
        <v>112</v>
      </c>
      <c r="BE1487" s="5">
        <v>112</v>
      </c>
      <c r="BF1487" s="5">
        <v>106</v>
      </c>
      <c r="BG1487" s="5">
        <v>103</v>
      </c>
      <c r="BH1487" s="5">
        <v>111</v>
      </c>
      <c r="BI1487" s="5">
        <v>106</v>
      </c>
      <c r="BJ1487" s="5">
        <v>105</v>
      </c>
      <c r="BK1487" s="5">
        <v>104</v>
      </c>
      <c r="BL1487" s="5">
        <v>105</v>
      </c>
      <c r="BM1487" s="5">
        <v>105</v>
      </c>
      <c r="BN1487" s="5">
        <v>108</v>
      </c>
      <c r="BO1487" s="5">
        <v>108</v>
      </c>
      <c r="BP1487" s="5">
        <v>105</v>
      </c>
      <c r="BQ1487" s="5">
        <v>102</v>
      </c>
      <c r="BR1487" s="5">
        <v>102</v>
      </c>
      <c r="BS1487">
        <v>105</v>
      </c>
      <c r="BT1487">
        <v>102</v>
      </c>
      <c r="BU1487">
        <v>107</v>
      </c>
      <c r="BV1487">
        <v>102</v>
      </c>
      <c r="BW1487">
        <v>101</v>
      </c>
      <c r="BX1487">
        <v>104</v>
      </c>
      <c r="BY1487">
        <v>105</v>
      </c>
      <c r="BZ1487">
        <v>110</v>
      </c>
      <c r="CA1487">
        <v>104</v>
      </c>
      <c r="CB1487">
        <v>105</v>
      </c>
      <c r="CC1487">
        <v>98</v>
      </c>
      <c r="CD1487">
        <v>104</v>
      </c>
      <c r="CE1487">
        <v>103</v>
      </c>
      <c r="CF1487">
        <v>101</v>
      </c>
      <c r="CG1487">
        <v>100</v>
      </c>
      <c r="CH1487">
        <v>100</v>
      </c>
      <c r="CI1487">
        <v>102</v>
      </c>
      <c r="CJ1487">
        <v>106</v>
      </c>
      <c r="CK1487">
        <v>102</v>
      </c>
      <c r="CL1487">
        <v>105</v>
      </c>
      <c r="CM1487">
        <v>108</v>
      </c>
      <c r="CN1487">
        <v>100</v>
      </c>
      <c r="CO1487">
        <v>101</v>
      </c>
      <c r="CP1487">
        <v>97</v>
      </c>
      <c r="CQ1487">
        <v>98</v>
      </c>
      <c r="CR1487">
        <v>97</v>
      </c>
      <c r="CS1487">
        <v>96</v>
      </c>
      <c r="CT1487">
        <v>93</v>
      </c>
      <c r="CU1487">
        <v>93</v>
      </c>
      <c r="CV1487">
        <v>94</v>
      </c>
      <c r="CW1487">
        <v>99</v>
      </c>
      <c r="CX1487" t="s">
        <v>5</v>
      </c>
      <c r="CY1487" t="s">
        <v>112</v>
      </c>
    </row>
    <row r="1488" spans="1:103" x14ac:dyDescent="0.25">
      <c r="A1488" t="s">
        <v>77</v>
      </c>
      <c r="B1488">
        <v>34.8536</v>
      </c>
      <c r="C1488">
        <v>-116.7869</v>
      </c>
      <c r="D1488">
        <v>1919</v>
      </c>
      <c r="E1488" t="s">
        <v>1</v>
      </c>
      <c r="F1488">
        <v>178.9</v>
      </c>
      <c r="G1488">
        <v>1961</v>
      </c>
      <c r="H1488">
        <v>8</v>
      </c>
      <c r="I1488" t="s">
        <v>260</v>
      </c>
      <c r="J1488">
        <v>78</v>
      </c>
      <c r="K1488">
        <v>85</v>
      </c>
      <c r="L1488">
        <v>91</v>
      </c>
      <c r="M1488">
        <v>95</v>
      </c>
      <c r="N1488">
        <v>95</v>
      </c>
      <c r="O1488">
        <v>93</v>
      </c>
      <c r="P1488">
        <v>95</v>
      </c>
      <c r="Q1488">
        <v>96</v>
      </c>
      <c r="R1488">
        <v>92</v>
      </c>
      <c r="S1488">
        <v>97</v>
      </c>
      <c r="T1488">
        <v>99</v>
      </c>
      <c r="U1488">
        <v>99</v>
      </c>
      <c r="V1488">
        <v>105</v>
      </c>
      <c r="W1488">
        <v>106</v>
      </c>
      <c r="X1488">
        <v>106</v>
      </c>
      <c r="Y1488">
        <v>108</v>
      </c>
      <c r="Z1488">
        <v>110</v>
      </c>
      <c r="AA1488">
        <v>109</v>
      </c>
      <c r="AB1488">
        <v>110</v>
      </c>
      <c r="AC1488">
        <v>114</v>
      </c>
      <c r="AD1488">
        <v>115</v>
      </c>
      <c r="AE1488">
        <v>110</v>
      </c>
      <c r="AF1488">
        <v>111</v>
      </c>
      <c r="AG1488">
        <v>111</v>
      </c>
      <c r="AH1488">
        <v>112</v>
      </c>
      <c r="AI1488">
        <v>109</v>
      </c>
      <c r="AJ1488">
        <v>106</v>
      </c>
      <c r="AK1488">
        <v>102</v>
      </c>
      <c r="AL1488">
        <v>101</v>
      </c>
      <c r="AM1488">
        <v>99</v>
      </c>
      <c r="AN1488" s="5">
        <v>105</v>
      </c>
      <c r="AO1488" s="5">
        <v>105</v>
      </c>
      <c r="AP1488" s="5">
        <v>94</v>
      </c>
      <c r="AQ1488" s="5">
        <v>97</v>
      </c>
      <c r="AR1488" s="5">
        <v>98</v>
      </c>
      <c r="AS1488" s="5">
        <v>98</v>
      </c>
      <c r="AT1488" s="5">
        <v>102</v>
      </c>
      <c r="AU1488" s="5">
        <v>110</v>
      </c>
      <c r="AV1488" s="5">
        <v>111</v>
      </c>
      <c r="AW1488" s="5">
        <v>115</v>
      </c>
      <c r="AX1488" s="5">
        <v>115</v>
      </c>
      <c r="AY1488" s="5">
        <v>111</v>
      </c>
      <c r="AZ1488" s="5">
        <v>111</v>
      </c>
      <c r="BA1488" s="5">
        <v>111</v>
      </c>
      <c r="BB1488" s="5">
        <v>111</v>
      </c>
      <c r="BC1488" s="5">
        <v>111</v>
      </c>
      <c r="BD1488" s="5">
        <v>112</v>
      </c>
      <c r="BE1488" s="5">
        <v>109</v>
      </c>
      <c r="BF1488" s="5">
        <v>110</v>
      </c>
      <c r="BG1488" s="5">
        <v>110</v>
      </c>
      <c r="BH1488" s="5">
        <v>109</v>
      </c>
      <c r="BI1488" s="5">
        <v>107</v>
      </c>
      <c r="BJ1488" s="5">
        <v>104</v>
      </c>
      <c r="BK1488" s="5">
        <v>105</v>
      </c>
      <c r="BL1488" s="5">
        <v>105</v>
      </c>
      <c r="BM1488" s="5">
        <v>105</v>
      </c>
      <c r="BN1488" s="5">
        <v>110</v>
      </c>
      <c r="BO1488" s="5">
        <v>109</v>
      </c>
      <c r="BP1488" s="5">
        <v>102</v>
      </c>
      <c r="BQ1488" s="5">
        <v>104</v>
      </c>
      <c r="BR1488" s="5">
        <v>103</v>
      </c>
      <c r="BS1488">
        <v>104</v>
      </c>
      <c r="BT1488">
        <v>100</v>
      </c>
      <c r="BU1488">
        <v>105</v>
      </c>
      <c r="BV1488">
        <v>99</v>
      </c>
      <c r="BW1488">
        <v>101</v>
      </c>
      <c r="BX1488">
        <v>101</v>
      </c>
      <c r="BY1488">
        <v>106</v>
      </c>
      <c r="BZ1488">
        <v>109</v>
      </c>
      <c r="CA1488">
        <v>105</v>
      </c>
      <c r="CB1488">
        <v>104</v>
      </c>
      <c r="CC1488">
        <v>101</v>
      </c>
      <c r="CD1488">
        <v>104</v>
      </c>
      <c r="CE1488">
        <v>104</v>
      </c>
      <c r="CF1488">
        <v>102</v>
      </c>
      <c r="CG1488">
        <v>98</v>
      </c>
      <c r="CH1488">
        <v>99</v>
      </c>
      <c r="CI1488">
        <v>101</v>
      </c>
      <c r="CJ1488">
        <v>107</v>
      </c>
      <c r="CK1488">
        <v>92</v>
      </c>
      <c r="CL1488">
        <v>102</v>
      </c>
      <c r="CM1488">
        <v>105</v>
      </c>
      <c r="CN1488">
        <v>98</v>
      </c>
      <c r="CO1488">
        <v>85</v>
      </c>
      <c r="CP1488">
        <v>97</v>
      </c>
      <c r="CQ1488">
        <v>101</v>
      </c>
      <c r="CR1488">
        <v>102</v>
      </c>
      <c r="CS1488">
        <v>99</v>
      </c>
      <c r="CT1488">
        <v>96</v>
      </c>
      <c r="CU1488">
        <v>96</v>
      </c>
      <c r="CV1488">
        <v>95</v>
      </c>
      <c r="CW1488">
        <v>96</v>
      </c>
      <c r="CX1488" t="s">
        <v>5</v>
      </c>
      <c r="CY1488" t="s">
        <v>78</v>
      </c>
    </row>
    <row r="1489" spans="1:103" x14ac:dyDescent="0.25">
      <c r="A1489" t="s">
        <v>93</v>
      </c>
      <c r="B1489">
        <v>36.25</v>
      </c>
      <c r="C1489">
        <v>-115.0333</v>
      </c>
      <c r="D1489">
        <v>1880</v>
      </c>
      <c r="E1489" t="s">
        <v>1</v>
      </c>
      <c r="F1489">
        <v>165.8</v>
      </c>
      <c r="G1489">
        <v>1961</v>
      </c>
      <c r="H1489">
        <v>8</v>
      </c>
      <c r="I1489" t="s">
        <v>260</v>
      </c>
      <c r="J1489">
        <v>80</v>
      </c>
      <c r="K1489">
        <v>84</v>
      </c>
      <c r="L1489">
        <v>90</v>
      </c>
      <c r="M1489">
        <v>95</v>
      </c>
      <c r="N1489">
        <v>98</v>
      </c>
      <c r="O1489">
        <v>99</v>
      </c>
      <c r="P1489">
        <v>100</v>
      </c>
      <c r="Q1489">
        <v>102</v>
      </c>
      <c r="R1489">
        <v>99</v>
      </c>
      <c r="S1489">
        <v>101</v>
      </c>
      <c r="T1489">
        <v>101</v>
      </c>
      <c r="U1489">
        <v>102</v>
      </c>
      <c r="V1489">
        <v>105</v>
      </c>
      <c r="W1489">
        <v>107</v>
      </c>
      <c r="X1489">
        <v>107</v>
      </c>
      <c r="Y1489">
        <v>107</v>
      </c>
      <c r="Z1489">
        <v>110</v>
      </c>
      <c r="AA1489">
        <v>111</v>
      </c>
      <c r="AB1489">
        <v>114</v>
      </c>
      <c r="AC1489">
        <v>115</v>
      </c>
      <c r="AD1489">
        <v>110</v>
      </c>
      <c r="AE1489">
        <v>112</v>
      </c>
      <c r="AF1489">
        <v>113</v>
      </c>
      <c r="AG1489">
        <v>112</v>
      </c>
      <c r="AH1489">
        <v>112</v>
      </c>
      <c r="AI1489">
        <v>110</v>
      </c>
      <c r="AJ1489">
        <v>106</v>
      </c>
      <c r="AK1489">
        <v>103</v>
      </c>
      <c r="AL1489">
        <v>100</v>
      </c>
      <c r="AM1489">
        <v>105</v>
      </c>
      <c r="AN1489" s="5">
        <v>106</v>
      </c>
      <c r="AO1489" s="5">
        <v>100</v>
      </c>
      <c r="AP1489" s="5">
        <v>85</v>
      </c>
      <c r="AQ1489" s="5">
        <v>93</v>
      </c>
      <c r="AR1489" s="5">
        <v>102</v>
      </c>
      <c r="AS1489" s="5">
        <v>103</v>
      </c>
      <c r="AT1489" s="5">
        <v>106</v>
      </c>
      <c r="AU1489" s="5">
        <v>111</v>
      </c>
      <c r="AV1489" s="5">
        <v>113</v>
      </c>
      <c r="AW1489" s="5">
        <v>115</v>
      </c>
      <c r="AX1489" s="5">
        <v>113</v>
      </c>
      <c r="AY1489" s="5">
        <v>112</v>
      </c>
      <c r="AZ1489" s="5">
        <v>110</v>
      </c>
      <c r="BA1489" s="5">
        <v>110</v>
      </c>
      <c r="BB1489" s="5">
        <v>111</v>
      </c>
      <c r="BC1489" s="5">
        <v>111</v>
      </c>
      <c r="BD1489" s="5">
        <v>105</v>
      </c>
      <c r="BE1489" s="5">
        <v>105</v>
      </c>
      <c r="BF1489" s="5">
        <v>111</v>
      </c>
      <c r="BG1489" s="5">
        <v>111</v>
      </c>
      <c r="BH1489" s="5">
        <v>107</v>
      </c>
      <c r="BI1489" s="5">
        <v>104</v>
      </c>
      <c r="BJ1489" s="5">
        <v>103</v>
      </c>
      <c r="BK1489" s="5">
        <v>99</v>
      </c>
      <c r="BL1489" s="5">
        <v>101</v>
      </c>
      <c r="BM1489" s="5">
        <v>100</v>
      </c>
      <c r="BN1489" s="5">
        <v>105</v>
      </c>
      <c r="BO1489" s="5">
        <v>108</v>
      </c>
      <c r="BP1489" s="5">
        <v>100</v>
      </c>
      <c r="BQ1489" s="5">
        <v>94</v>
      </c>
      <c r="BR1489" s="5">
        <v>96</v>
      </c>
      <c r="BS1489">
        <v>101</v>
      </c>
      <c r="BT1489">
        <v>102</v>
      </c>
      <c r="BU1489">
        <v>103</v>
      </c>
      <c r="BV1489">
        <v>99</v>
      </c>
      <c r="BW1489">
        <v>101</v>
      </c>
      <c r="BX1489">
        <v>104</v>
      </c>
      <c r="BY1489">
        <v>105</v>
      </c>
      <c r="BZ1489">
        <v>108</v>
      </c>
      <c r="CA1489">
        <v>104</v>
      </c>
      <c r="CB1489">
        <v>96</v>
      </c>
      <c r="CC1489">
        <v>94</v>
      </c>
      <c r="CD1489">
        <v>99</v>
      </c>
      <c r="CE1489">
        <v>102</v>
      </c>
      <c r="CF1489">
        <v>104</v>
      </c>
      <c r="CG1489">
        <v>91</v>
      </c>
      <c r="CH1489">
        <v>96</v>
      </c>
      <c r="CI1489">
        <v>99</v>
      </c>
      <c r="CJ1489">
        <v>103</v>
      </c>
      <c r="CK1489">
        <v>99</v>
      </c>
      <c r="CL1489">
        <v>100</v>
      </c>
      <c r="CM1489">
        <v>104</v>
      </c>
      <c r="CN1489">
        <v>98</v>
      </c>
      <c r="CO1489">
        <v>89</v>
      </c>
      <c r="CP1489">
        <v>94</v>
      </c>
      <c r="CQ1489">
        <v>101</v>
      </c>
      <c r="CR1489">
        <v>101</v>
      </c>
      <c r="CS1489">
        <v>100</v>
      </c>
      <c r="CT1489">
        <v>100</v>
      </c>
      <c r="CU1489">
        <v>95</v>
      </c>
      <c r="CV1489">
        <v>91</v>
      </c>
      <c r="CW1489">
        <v>93</v>
      </c>
      <c r="CX1489" t="s">
        <v>2</v>
      </c>
      <c r="CY1489" t="s">
        <v>94</v>
      </c>
    </row>
    <row r="1490" spans="1:103" x14ac:dyDescent="0.25">
      <c r="A1490" t="s">
        <v>119</v>
      </c>
      <c r="B1490">
        <v>36.200000000000003</v>
      </c>
      <c r="C1490">
        <v>-115.08329999999999</v>
      </c>
      <c r="D1490">
        <v>1821</v>
      </c>
      <c r="E1490" t="s">
        <v>1</v>
      </c>
      <c r="F1490">
        <v>162.30000000000001</v>
      </c>
      <c r="G1490">
        <v>1961</v>
      </c>
      <c r="H1490">
        <v>8</v>
      </c>
      <c r="I1490" t="s">
        <v>260</v>
      </c>
      <c r="AN1490" s="5">
        <v>109</v>
      </c>
      <c r="AO1490" s="5">
        <v>107</v>
      </c>
      <c r="AP1490" s="5">
        <v>91</v>
      </c>
      <c r="AQ1490" s="5">
        <v>97</v>
      </c>
      <c r="AR1490" s="5">
        <v>103</v>
      </c>
      <c r="AS1490" s="5">
        <v>108</v>
      </c>
      <c r="AT1490" s="5">
        <v>108</v>
      </c>
      <c r="AU1490" s="5">
        <v>114</v>
      </c>
      <c r="AV1490" s="5">
        <v>116</v>
      </c>
      <c r="AW1490" s="5">
        <v>119</v>
      </c>
      <c r="AX1490" s="5">
        <v>118</v>
      </c>
      <c r="AY1490" s="5">
        <v>117</v>
      </c>
      <c r="AZ1490" s="5">
        <v>114</v>
      </c>
      <c r="BA1490" s="5">
        <v>115</v>
      </c>
      <c r="BB1490" s="5">
        <v>117</v>
      </c>
      <c r="BC1490" s="5">
        <v>117</v>
      </c>
      <c r="BD1490" s="5">
        <v>115</v>
      </c>
      <c r="BE1490" s="5">
        <v>115</v>
      </c>
      <c r="BF1490" s="5">
        <v>116</v>
      </c>
      <c r="BG1490" s="5">
        <v>115</v>
      </c>
      <c r="BH1490" s="5">
        <v>111</v>
      </c>
      <c r="BI1490" s="5">
        <v>109</v>
      </c>
      <c r="BJ1490" s="5">
        <v>109</v>
      </c>
      <c r="BK1490" s="5">
        <v>110</v>
      </c>
      <c r="BL1490" s="5">
        <v>106</v>
      </c>
      <c r="BM1490" s="5">
        <v>107</v>
      </c>
      <c r="BN1490" s="5">
        <v>112</v>
      </c>
      <c r="BO1490" s="5">
        <v>115</v>
      </c>
      <c r="BP1490" s="5">
        <v>105</v>
      </c>
      <c r="BQ1490" s="5">
        <v>100</v>
      </c>
      <c r="BR1490" s="5">
        <v>104</v>
      </c>
      <c r="BS1490">
        <v>108</v>
      </c>
      <c r="BT1490">
        <v>109</v>
      </c>
      <c r="BU1490">
        <v>110</v>
      </c>
      <c r="BV1490">
        <v>105</v>
      </c>
      <c r="BW1490">
        <v>106</v>
      </c>
      <c r="BX1490">
        <v>110</v>
      </c>
      <c r="BY1490">
        <v>112</v>
      </c>
      <c r="BZ1490">
        <v>114</v>
      </c>
      <c r="CA1490">
        <v>111</v>
      </c>
      <c r="CB1490">
        <v>100</v>
      </c>
      <c r="CC1490">
        <v>103</v>
      </c>
      <c r="CD1490">
        <v>106</v>
      </c>
      <c r="CE1490">
        <v>110</v>
      </c>
      <c r="CF1490">
        <v>110</v>
      </c>
      <c r="CG1490">
        <v>98</v>
      </c>
      <c r="CH1490">
        <v>103</v>
      </c>
      <c r="CI1490">
        <v>107</v>
      </c>
      <c r="CJ1490">
        <v>110</v>
      </c>
      <c r="CK1490">
        <v>105</v>
      </c>
      <c r="CL1490">
        <v>105</v>
      </c>
      <c r="CM1490">
        <v>110</v>
      </c>
      <c r="CN1490">
        <v>105</v>
      </c>
      <c r="CO1490">
        <v>95</v>
      </c>
      <c r="CP1490">
        <v>101</v>
      </c>
      <c r="CQ1490">
        <v>105</v>
      </c>
      <c r="CR1490">
        <v>105</v>
      </c>
      <c r="CS1490">
        <v>107</v>
      </c>
      <c r="CT1490">
        <v>107</v>
      </c>
      <c r="CU1490">
        <v>94</v>
      </c>
      <c r="CV1490">
        <v>93</v>
      </c>
      <c r="CW1490">
        <v>97</v>
      </c>
      <c r="CX1490" t="s">
        <v>2</v>
      </c>
      <c r="CY1490" t="s">
        <v>120</v>
      </c>
    </row>
    <row r="1491" spans="1:103" x14ac:dyDescent="0.25">
      <c r="A1491" t="s">
        <v>45</v>
      </c>
      <c r="B1491">
        <v>35.763599999999997</v>
      </c>
      <c r="C1491">
        <v>-117.3908</v>
      </c>
      <c r="D1491">
        <v>1695</v>
      </c>
      <c r="E1491" t="s">
        <v>1</v>
      </c>
      <c r="F1491">
        <v>90.8</v>
      </c>
      <c r="G1491">
        <v>1961</v>
      </c>
      <c r="H1491">
        <v>8</v>
      </c>
      <c r="I1491" t="s">
        <v>260</v>
      </c>
      <c r="J1491">
        <v>79</v>
      </c>
      <c r="K1491">
        <v>85</v>
      </c>
      <c r="L1491">
        <v>91</v>
      </c>
      <c r="M1491">
        <v>93</v>
      </c>
      <c r="N1491">
        <v>95</v>
      </c>
      <c r="O1491">
        <v>93</v>
      </c>
      <c r="P1491">
        <v>96</v>
      </c>
      <c r="Q1491">
        <v>97</v>
      </c>
      <c r="R1491">
        <v>95</v>
      </c>
      <c r="S1491">
        <v>99</v>
      </c>
      <c r="T1491">
        <v>99</v>
      </c>
      <c r="U1491">
        <v>101</v>
      </c>
      <c r="V1491">
        <v>106</v>
      </c>
      <c r="W1491">
        <v>108</v>
      </c>
      <c r="X1491">
        <v>109</v>
      </c>
      <c r="Y1491">
        <v>112</v>
      </c>
      <c r="Z1491">
        <v>113</v>
      </c>
      <c r="AA1491">
        <v>110</v>
      </c>
      <c r="AB1491">
        <v>112</v>
      </c>
      <c r="AC1491">
        <v>116</v>
      </c>
      <c r="AD1491">
        <v>118</v>
      </c>
      <c r="AE1491">
        <v>113</v>
      </c>
      <c r="AF1491">
        <v>112</v>
      </c>
      <c r="AG1491">
        <v>114</v>
      </c>
      <c r="AH1491">
        <v>112</v>
      </c>
      <c r="AI1491">
        <v>110</v>
      </c>
      <c r="AJ1491">
        <v>106</v>
      </c>
      <c r="AK1491">
        <v>104</v>
      </c>
      <c r="AL1491">
        <v>100</v>
      </c>
      <c r="AM1491">
        <v>103</v>
      </c>
      <c r="AN1491" s="5">
        <v>107</v>
      </c>
      <c r="AO1491" s="5">
        <v>107</v>
      </c>
      <c r="AP1491" s="5">
        <v>94</v>
      </c>
      <c r="AQ1491" s="5">
        <v>97</v>
      </c>
      <c r="AR1491" s="5">
        <v>96</v>
      </c>
      <c r="AS1491" s="5">
        <v>99</v>
      </c>
      <c r="AT1491" s="5">
        <v>104</v>
      </c>
      <c r="AU1491" s="5">
        <v>109</v>
      </c>
      <c r="AV1491" s="5">
        <v>112</v>
      </c>
      <c r="AW1491" s="5">
        <v>115</v>
      </c>
      <c r="AX1491" s="5">
        <v>115</v>
      </c>
      <c r="AY1491" s="5">
        <v>114</v>
      </c>
      <c r="AZ1491" s="5">
        <v>111</v>
      </c>
      <c r="BA1491" s="5">
        <v>111</v>
      </c>
      <c r="BB1491" s="5">
        <v>112</v>
      </c>
      <c r="BC1491" s="5">
        <v>113</v>
      </c>
      <c r="BD1491" s="5">
        <v>113</v>
      </c>
      <c r="BE1491" s="5">
        <v>113</v>
      </c>
      <c r="BF1491" s="5">
        <v>112</v>
      </c>
      <c r="BG1491" s="5">
        <v>110</v>
      </c>
      <c r="BH1491" s="5">
        <v>110</v>
      </c>
      <c r="BI1491" s="5">
        <v>107</v>
      </c>
      <c r="BJ1491" s="5">
        <v>109</v>
      </c>
      <c r="BK1491" s="5">
        <v>109</v>
      </c>
      <c r="BL1491" s="5">
        <v>105</v>
      </c>
      <c r="BM1491" s="5">
        <v>106</v>
      </c>
      <c r="BN1491" s="5">
        <v>109</v>
      </c>
      <c r="BO1491" s="5">
        <v>110</v>
      </c>
      <c r="BP1491" s="5">
        <v>107</v>
      </c>
      <c r="BQ1491" s="5">
        <v>104</v>
      </c>
      <c r="BR1491" s="5">
        <v>103</v>
      </c>
      <c r="BS1491">
        <v>105</v>
      </c>
      <c r="BT1491">
        <v>105</v>
      </c>
      <c r="BU1491">
        <v>107</v>
      </c>
      <c r="BV1491">
        <v>101</v>
      </c>
      <c r="BW1491">
        <v>102</v>
      </c>
      <c r="BX1491">
        <v>105</v>
      </c>
      <c r="BY1491">
        <v>107</v>
      </c>
      <c r="BZ1491">
        <v>110</v>
      </c>
      <c r="CA1491">
        <v>106</v>
      </c>
      <c r="CB1491">
        <v>102</v>
      </c>
      <c r="CC1491">
        <v>98</v>
      </c>
      <c r="CD1491">
        <v>104</v>
      </c>
      <c r="CE1491">
        <v>104</v>
      </c>
      <c r="CF1491">
        <v>103</v>
      </c>
      <c r="CG1491">
        <v>100</v>
      </c>
      <c r="CH1491">
        <v>100</v>
      </c>
      <c r="CI1491">
        <v>106</v>
      </c>
      <c r="CJ1491">
        <v>106</v>
      </c>
      <c r="CK1491">
        <v>98</v>
      </c>
      <c r="CL1491">
        <v>103</v>
      </c>
      <c r="CM1491">
        <v>108</v>
      </c>
      <c r="CN1491">
        <v>98</v>
      </c>
      <c r="CO1491">
        <v>93</v>
      </c>
      <c r="CP1491">
        <v>99</v>
      </c>
      <c r="CQ1491">
        <v>101</v>
      </c>
      <c r="CR1491">
        <v>100</v>
      </c>
      <c r="CS1491">
        <v>97</v>
      </c>
      <c r="CT1491">
        <v>95</v>
      </c>
      <c r="CU1491">
        <v>94</v>
      </c>
      <c r="CV1491">
        <v>96</v>
      </c>
      <c r="CW1491">
        <v>98</v>
      </c>
      <c r="CX1491" t="s">
        <v>5</v>
      </c>
      <c r="CY1491" t="s">
        <v>46</v>
      </c>
    </row>
    <row r="1492" spans="1:103" x14ac:dyDescent="0.25">
      <c r="A1492" t="s">
        <v>63</v>
      </c>
      <c r="B1492">
        <v>36.549999999999997</v>
      </c>
      <c r="C1492">
        <v>-114.45829999999999</v>
      </c>
      <c r="D1492">
        <v>1294</v>
      </c>
      <c r="E1492" t="s">
        <v>1</v>
      </c>
      <c r="F1492">
        <v>215.3</v>
      </c>
      <c r="G1492">
        <v>1961</v>
      </c>
      <c r="H1492">
        <v>8</v>
      </c>
      <c r="I1492" t="s">
        <v>260</v>
      </c>
      <c r="J1492">
        <v>90</v>
      </c>
      <c r="K1492">
        <v>84</v>
      </c>
      <c r="L1492">
        <v>84</v>
      </c>
      <c r="M1492">
        <v>90</v>
      </c>
      <c r="N1492">
        <v>95</v>
      </c>
      <c r="O1492">
        <v>101</v>
      </c>
      <c r="P1492">
        <v>101</v>
      </c>
      <c r="Q1492">
        <v>102</v>
      </c>
      <c r="R1492">
        <v>103</v>
      </c>
      <c r="S1492">
        <v>101</v>
      </c>
      <c r="T1492">
        <v>103</v>
      </c>
      <c r="U1492">
        <v>102</v>
      </c>
      <c r="V1492">
        <v>104</v>
      </c>
      <c r="W1492">
        <v>108</v>
      </c>
      <c r="X1492">
        <v>106</v>
      </c>
      <c r="Y1492">
        <v>108</v>
      </c>
      <c r="Z1492">
        <v>110</v>
      </c>
      <c r="AA1492">
        <v>112</v>
      </c>
      <c r="AB1492">
        <v>112</v>
      </c>
      <c r="AC1492">
        <v>114</v>
      </c>
      <c r="AD1492">
        <v>117</v>
      </c>
      <c r="AE1492">
        <v>112</v>
      </c>
      <c r="AF1492">
        <v>115</v>
      </c>
      <c r="AG1492">
        <v>117</v>
      </c>
      <c r="AH1492">
        <v>117</v>
      </c>
      <c r="AI1492">
        <v>115</v>
      </c>
      <c r="AJ1492">
        <v>114</v>
      </c>
      <c r="AK1492">
        <v>112</v>
      </c>
      <c r="AL1492">
        <v>108</v>
      </c>
      <c r="AM1492">
        <v>105</v>
      </c>
      <c r="AN1492" s="5">
        <v>110</v>
      </c>
      <c r="AO1492" s="5">
        <v>113</v>
      </c>
      <c r="AP1492" s="5">
        <v>106</v>
      </c>
      <c r="AQ1492" s="5">
        <v>90</v>
      </c>
      <c r="AR1492" s="5">
        <v>98</v>
      </c>
      <c r="AS1492" s="5">
        <v>103</v>
      </c>
      <c r="AT1492" s="5">
        <v>105</v>
      </c>
      <c r="AU1492" s="5">
        <v>109</v>
      </c>
      <c r="AV1492" s="5">
        <v>113</v>
      </c>
      <c r="AW1492" s="5">
        <v>115</v>
      </c>
      <c r="AX1492" s="5">
        <v>117</v>
      </c>
      <c r="AY1492" s="5">
        <v>115</v>
      </c>
      <c r="AZ1492" s="5">
        <v>115</v>
      </c>
      <c r="BA1492" s="5">
        <v>114</v>
      </c>
      <c r="BB1492" s="5">
        <v>112</v>
      </c>
      <c r="BC1492" s="5">
        <v>115</v>
      </c>
      <c r="BD1492" s="5">
        <v>114</v>
      </c>
      <c r="BE1492" s="5">
        <v>110</v>
      </c>
      <c r="BF1492" s="5">
        <v>113</v>
      </c>
      <c r="BG1492" s="5">
        <v>114</v>
      </c>
      <c r="BH1492" s="5">
        <v>112</v>
      </c>
      <c r="BI1492" s="5">
        <v>108</v>
      </c>
      <c r="BJ1492" s="5">
        <v>109</v>
      </c>
      <c r="BK1492" s="5">
        <v>104</v>
      </c>
      <c r="BL1492" s="5">
        <v>107</v>
      </c>
      <c r="BM1492" s="5">
        <v>109</v>
      </c>
      <c r="BN1492" s="5">
        <v>109</v>
      </c>
      <c r="BO1492" s="5">
        <v>110</v>
      </c>
      <c r="BP1492" s="5">
        <v>112</v>
      </c>
      <c r="BQ1492" s="5">
        <v>102</v>
      </c>
      <c r="BR1492" s="5">
        <v>114</v>
      </c>
      <c r="BS1492">
        <v>103</v>
      </c>
      <c r="BT1492">
        <v>102</v>
      </c>
      <c r="BU1492">
        <v>107</v>
      </c>
      <c r="BV1492">
        <v>110</v>
      </c>
      <c r="BW1492">
        <v>106</v>
      </c>
      <c r="BX1492">
        <v>113</v>
      </c>
      <c r="BY1492">
        <v>110</v>
      </c>
      <c r="BZ1492">
        <v>111</v>
      </c>
      <c r="CA1492">
        <v>112</v>
      </c>
      <c r="CB1492">
        <v>107</v>
      </c>
      <c r="CC1492">
        <v>104</v>
      </c>
      <c r="CD1492">
        <v>96</v>
      </c>
      <c r="CE1492">
        <v>105</v>
      </c>
      <c r="CF1492">
        <v>108</v>
      </c>
      <c r="CG1492">
        <v>109</v>
      </c>
      <c r="CH1492">
        <v>96</v>
      </c>
      <c r="CI1492">
        <v>101</v>
      </c>
      <c r="CJ1492">
        <v>107</v>
      </c>
      <c r="CK1492">
        <v>111</v>
      </c>
      <c r="CL1492">
        <v>112</v>
      </c>
      <c r="CM1492">
        <v>106</v>
      </c>
      <c r="CN1492">
        <v>110</v>
      </c>
      <c r="CO1492">
        <v>107</v>
      </c>
      <c r="CP1492">
        <v>95</v>
      </c>
      <c r="CQ1492">
        <v>99</v>
      </c>
      <c r="CR1492">
        <v>105</v>
      </c>
      <c r="CS1492">
        <v>106</v>
      </c>
      <c r="CT1492">
        <v>107</v>
      </c>
      <c r="CU1492">
        <v>107</v>
      </c>
      <c r="CV1492">
        <v>100</v>
      </c>
      <c r="CW1492">
        <v>95</v>
      </c>
      <c r="CX1492" t="s">
        <v>2</v>
      </c>
      <c r="CY1492" t="s">
        <v>64</v>
      </c>
    </row>
    <row r="1493" spans="1:103" x14ac:dyDescent="0.25">
      <c r="A1493" t="s">
        <v>105</v>
      </c>
      <c r="B1493">
        <v>35.383299999999998</v>
      </c>
      <c r="C1493">
        <v>-116.11669999999999</v>
      </c>
      <c r="D1493">
        <v>1050</v>
      </c>
      <c r="E1493" t="s">
        <v>1</v>
      </c>
      <c r="F1493">
        <v>137.6</v>
      </c>
      <c r="G1493">
        <v>1961</v>
      </c>
      <c r="H1493">
        <v>8</v>
      </c>
      <c r="I1493" t="s">
        <v>260</v>
      </c>
      <c r="J1493">
        <v>81</v>
      </c>
      <c r="K1493">
        <v>87</v>
      </c>
      <c r="L1493">
        <v>94</v>
      </c>
      <c r="M1493">
        <v>98</v>
      </c>
      <c r="N1493">
        <v>99</v>
      </c>
      <c r="O1493">
        <v>100</v>
      </c>
      <c r="P1493">
        <v>100</v>
      </c>
      <c r="Q1493">
        <v>101</v>
      </c>
      <c r="R1493">
        <v>98</v>
      </c>
      <c r="S1493">
        <v>101</v>
      </c>
      <c r="T1493">
        <v>103</v>
      </c>
      <c r="U1493">
        <v>103</v>
      </c>
      <c r="V1493">
        <v>110</v>
      </c>
      <c r="W1493">
        <v>112</v>
      </c>
      <c r="X1493">
        <v>112</v>
      </c>
      <c r="Y1493">
        <v>114</v>
      </c>
      <c r="Z1493">
        <v>115</v>
      </c>
      <c r="AA1493">
        <v>114</v>
      </c>
      <c r="AB1493">
        <v>116</v>
      </c>
      <c r="AC1493">
        <v>119</v>
      </c>
      <c r="AD1493">
        <v>114</v>
      </c>
      <c r="AE1493">
        <v>117</v>
      </c>
      <c r="AF1493">
        <v>117</v>
      </c>
      <c r="AG1493">
        <v>117</v>
      </c>
      <c r="AH1493">
        <v>118</v>
      </c>
      <c r="AI1493">
        <v>115</v>
      </c>
      <c r="AJ1493">
        <v>111</v>
      </c>
      <c r="AK1493">
        <v>107</v>
      </c>
      <c r="AL1493">
        <v>105</v>
      </c>
      <c r="AM1493">
        <v>105</v>
      </c>
      <c r="AN1493" s="5">
        <v>110</v>
      </c>
      <c r="AO1493" s="5">
        <v>107</v>
      </c>
      <c r="AP1493" s="5">
        <v>89</v>
      </c>
      <c r="AQ1493" s="5">
        <v>101</v>
      </c>
      <c r="AR1493" s="5">
        <v>102</v>
      </c>
      <c r="AS1493" s="5">
        <v>103</v>
      </c>
      <c r="AT1493" s="5">
        <v>108</v>
      </c>
      <c r="AU1493" s="5">
        <v>113</v>
      </c>
      <c r="AV1493" s="5">
        <v>117</v>
      </c>
      <c r="AW1493" s="5">
        <v>118</v>
      </c>
      <c r="AX1493" s="5">
        <v>119</v>
      </c>
      <c r="AY1493" s="5">
        <v>118</v>
      </c>
      <c r="AZ1493" s="5">
        <v>115</v>
      </c>
      <c r="BA1493" s="5">
        <v>113</v>
      </c>
      <c r="BB1493" s="5">
        <v>116</v>
      </c>
      <c r="BC1493" s="5">
        <v>115</v>
      </c>
      <c r="BD1493" s="5">
        <v>113</v>
      </c>
      <c r="BE1493" s="5">
        <v>113</v>
      </c>
      <c r="BF1493" s="5">
        <v>115</v>
      </c>
      <c r="BG1493" s="5">
        <v>113</v>
      </c>
      <c r="BH1493" s="5">
        <v>111</v>
      </c>
      <c r="BI1493" s="5">
        <v>108</v>
      </c>
      <c r="BJ1493" s="5">
        <v>102</v>
      </c>
      <c r="BK1493" s="5">
        <v>106</v>
      </c>
      <c r="BL1493" s="5">
        <v>108</v>
      </c>
      <c r="BM1493" s="5">
        <v>111</v>
      </c>
      <c r="BN1493" s="5">
        <v>112</v>
      </c>
      <c r="BO1493" s="5">
        <v>113</v>
      </c>
      <c r="BP1493" s="5">
        <v>100</v>
      </c>
      <c r="BQ1493" s="5">
        <v>105</v>
      </c>
      <c r="BR1493" s="5">
        <v>106</v>
      </c>
      <c r="BS1493">
        <v>107</v>
      </c>
      <c r="BT1493">
        <v>104</v>
      </c>
      <c r="BU1493">
        <v>110</v>
      </c>
      <c r="BV1493">
        <v>97</v>
      </c>
      <c r="BW1493">
        <v>105</v>
      </c>
      <c r="BX1493">
        <v>110</v>
      </c>
      <c r="BY1493">
        <v>110</v>
      </c>
      <c r="BZ1493">
        <v>113</v>
      </c>
      <c r="CA1493">
        <v>109</v>
      </c>
      <c r="CB1493">
        <v>107</v>
      </c>
      <c r="CC1493">
        <v>104</v>
      </c>
      <c r="CD1493">
        <v>108</v>
      </c>
      <c r="CE1493">
        <v>109</v>
      </c>
      <c r="CF1493">
        <v>108</v>
      </c>
      <c r="CG1493">
        <v>109</v>
      </c>
      <c r="CH1493">
        <v>103</v>
      </c>
      <c r="CI1493">
        <v>107</v>
      </c>
      <c r="CJ1493">
        <v>110</v>
      </c>
      <c r="CK1493">
        <v>101</v>
      </c>
      <c r="CL1493">
        <v>109</v>
      </c>
      <c r="CM1493">
        <v>112</v>
      </c>
      <c r="CN1493">
        <v>97</v>
      </c>
      <c r="CO1493">
        <v>88</v>
      </c>
      <c r="CP1493">
        <v>96</v>
      </c>
      <c r="CQ1493">
        <v>104</v>
      </c>
      <c r="CR1493">
        <v>104</v>
      </c>
      <c r="CS1493">
        <v>102</v>
      </c>
      <c r="CT1493">
        <v>100</v>
      </c>
      <c r="CU1493">
        <v>92</v>
      </c>
      <c r="CV1493">
        <v>99</v>
      </c>
      <c r="CW1493">
        <v>106</v>
      </c>
      <c r="CX1493" t="s">
        <v>5</v>
      </c>
      <c r="CY1493" t="s">
        <v>106</v>
      </c>
    </row>
    <row r="1494" spans="1:103" x14ac:dyDescent="0.25">
      <c r="A1494" t="s">
        <v>117</v>
      </c>
      <c r="B1494">
        <v>36.462499999999999</v>
      </c>
      <c r="C1494">
        <v>-116.8672</v>
      </c>
      <c r="D1494">
        <v>-194</v>
      </c>
      <c r="E1494" t="s">
        <v>1</v>
      </c>
      <c r="F1494">
        <v>0</v>
      </c>
      <c r="G1494">
        <v>1961</v>
      </c>
      <c r="H1494">
        <v>8</v>
      </c>
      <c r="I1494" t="s">
        <v>260</v>
      </c>
      <c r="J1494">
        <v>89</v>
      </c>
      <c r="K1494">
        <v>93</v>
      </c>
      <c r="L1494">
        <v>101</v>
      </c>
      <c r="M1494">
        <v>104</v>
      </c>
      <c r="N1494">
        <v>106</v>
      </c>
      <c r="O1494">
        <v>106</v>
      </c>
      <c r="P1494">
        <v>106</v>
      </c>
      <c r="Q1494">
        <v>107</v>
      </c>
      <c r="R1494">
        <v>107</v>
      </c>
      <c r="S1494">
        <v>108</v>
      </c>
      <c r="T1494">
        <v>109</v>
      </c>
      <c r="U1494">
        <v>110</v>
      </c>
      <c r="V1494">
        <v>116</v>
      </c>
      <c r="W1494">
        <v>118</v>
      </c>
      <c r="X1494">
        <v>119</v>
      </c>
      <c r="Y1494">
        <v>120</v>
      </c>
      <c r="Z1494">
        <v>121</v>
      </c>
      <c r="AA1494">
        <v>120</v>
      </c>
      <c r="AB1494">
        <v>123</v>
      </c>
      <c r="AC1494">
        <v>125</v>
      </c>
      <c r="AD1494">
        <v>125</v>
      </c>
      <c r="AE1494">
        <v>124</v>
      </c>
      <c r="AF1494">
        <v>123</v>
      </c>
      <c r="AG1494">
        <v>124</v>
      </c>
      <c r="AH1494">
        <v>124</v>
      </c>
      <c r="AI1494">
        <v>120</v>
      </c>
      <c r="AJ1494">
        <v>120</v>
      </c>
      <c r="AK1494">
        <v>117</v>
      </c>
      <c r="AL1494">
        <v>114</v>
      </c>
      <c r="AM1494">
        <v>113</v>
      </c>
      <c r="AN1494" s="5">
        <v>116</v>
      </c>
      <c r="AO1494" s="5">
        <v>118</v>
      </c>
      <c r="AP1494" s="5">
        <v>116</v>
      </c>
      <c r="AQ1494" s="5">
        <v>107</v>
      </c>
      <c r="AR1494" s="5">
        <v>107</v>
      </c>
      <c r="AS1494" s="5">
        <v>109</v>
      </c>
      <c r="AT1494" s="5">
        <v>114</v>
      </c>
      <c r="AU1494" s="5">
        <v>117</v>
      </c>
      <c r="AV1494" s="5">
        <v>122</v>
      </c>
      <c r="AW1494" s="5">
        <v>125</v>
      </c>
      <c r="AX1494" s="5">
        <v>125</v>
      </c>
      <c r="AY1494" s="5">
        <v>123</v>
      </c>
      <c r="AZ1494" s="5">
        <v>122</v>
      </c>
      <c r="BA1494" s="5">
        <v>121</v>
      </c>
      <c r="BB1494" s="5">
        <v>120</v>
      </c>
      <c r="BC1494" s="5">
        <v>121</v>
      </c>
      <c r="BD1494" s="5">
        <v>121</v>
      </c>
      <c r="BE1494" s="5">
        <v>122</v>
      </c>
      <c r="BF1494" s="5">
        <v>121</v>
      </c>
      <c r="BG1494" s="5">
        <v>120</v>
      </c>
      <c r="BH1494" s="5">
        <v>121</v>
      </c>
      <c r="BI1494" s="5">
        <v>119</v>
      </c>
      <c r="BJ1494" s="5">
        <v>118</v>
      </c>
      <c r="BK1494" s="5">
        <v>113</v>
      </c>
      <c r="BL1494" s="5">
        <v>114</v>
      </c>
      <c r="BM1494" s="5">
        <v>116</v>
      </c>
      <c r="BN1494" s="5">
        <v>119</v>
      </c>
      <c r="BO1494" s="5">
        <v>120</v>
      </c>
      <c r="BP1494" s="5">
        <v>120</v>
      </c>
      <c r="BQ1494" s="5">
        <v>114</v>
      </c>
      <c r="BR1494" s="5">
        <v>114</v>
      </c>
      <c r="BS1494">
        <v>115</v>
      </c>
      <c r="BT1494">
        <v>116</v>
      </c>
      <c r="BU1494">
        <v>117</v>
      </c>
      <c r="BV1494">
        <v>116</v>
      </c>
      <c r="BW1494">
        <v>114</v>
      </c>
      <c r="BX1494">
        <v>114</v>
      </c>
      <c r="BY1494">
        <v>116</v>
      </c>
      <c r="BZ1494">
        <v>117</v>
      </c>
      <c r="CA1494">
        <v>118</v>
      </c>
      <c r="CB1494">
        <v>115</v>
      </c>
      <c r="CC1494">
        <v>109</v>
      </c>
      <c r="CD1494">
        <v>112</v>
      </c>
      <c r="CE1494">
        <v>114</v>
      </c>
      <c r="CF1494">
        <v>115</v>
      </c>
      <c r="CG1494">
        <v>113</v>
      </c>
      <c r="CH1494">
        <v>110</v>
      </c>
      <c r="CI1494">
        <v>112</v>
      </c>
      <c r="CJ1494">
        <v>116</v>
      </c>
      <c r="CK1494">
        <v>115</v>
      </c>
      <c r="CL1494">
        <v>112</v>
      </c>
      <c r="CM1494">
        <v>117</v>
      </c>
      <c r="CN1494">
        <v>118</v>
      </c>
      <c r="CO1494">
        <v>113</v>
      </c>
      <c r="CP1494">
        <v>105</v>
      </c>
      <c r="CQ1494">
        <v>110</v>
      </c>
      <c r="CR1494">
        <v>111</v>
      </c>
      <c r="CS1494">
        <v>110</v>
      </c>
      <c r="CT1494">
        <v>108</v>
      </c>
      <c r="CU1494">
        <v>105</v>
      </c>
      <c r="CV1494">
        <v>103</v>
      </c>
      <c r="CW1494">
        <v>109</v>
      </c>
      <c r="CX1494" t="s">
        <v>5</v>
      </c>
      <c r="CY1494" t="s">
        <v>118</v>
      </c>
    </row>
    <row r="1495" spans="1:103" x14ac:dyDescent="0.25">
      <c r="BS1495" cm="1">
        <f t="array" ref="BS1495">SUMPRODUCT(--(MOD(AN1494:BR1494,5)=0))</f>
        <v>6</v>
      </c>
      <c r="BT1495">
        <f>AVERAGE(AN1494:BR1494)</f>
        <v>117.90322580645162</v>
      </c>
    </row>
    <row r="1496" spans="1:103" x14ac:dyDescent="0.25">
      <c r="D1496" s="5">
        <f>AVERAGE(D1462:D1493)</f>
        <v>3168.03125</v>
      </c>
      <c r="AN1496" s="5">
        <f>AVERAGE(AN1462:AN1493)</f>
        <v>101.53125</v>
      </c>
      <c r="AO1496" s="5">
        <f t="shared" ref="AO1496:BR1496" si="2724">AVERAGE(AO1462:AO1493)</f>
        <v>100.34375</v>
      </c>
      <c r="AP1496" s="5">
        <f t="shared" si="2724"/>
        <v>91.125</v>
      </c>
      <c r="AQ1496" s="5">
        <f t="shared" si="2724"/>
        <v>90.09375</v>
      </c>
      <c r="AR1496" s="5">
        <f t="shared" si="2724"/>
        <v>91.78125</v>
      </c>
      <c r="AS1496" s="5">
        <f t="shared" si="2724"/>
        <v>94.6875</v>
      </c>
      <c r="AT1496" s="5">
        <f t="shared" si="2724"/>
        <v>98.78125</v>
      </c>
      <c r="AU1496" s="5">
        <f t="shared" si="2724"/>
        <v>103.203125</v>
      </c>
      <c r="AV1496" s="5">
        <f t="shared" si="2724"/>
        <v>106.09375</v>
      </c>
      <c r="AW1496" s="5">
        <f t="shared" si="2724"/>
        <v>108.421875</v>
      </c>
      <c r="AX1496" s="5">
        <f t="shared" si="2724"/>
        <v>109.125</v>
      </c>
      <c r="AY1496" s="5">
        <f t="shared" si="2724"/>
        <v>107.15625</v>
      </c>
      <c r="AZ1496" s="5">
        <f t="shared" si="2724"/>
        <v>104.84375</v>
      </c>
      <c r="BA1496" s="5">
        <f t="shared" si="2724"/>
        <v>105.4375</v>
      </c>
      <c r="BB1496" s="5">
        <f t="shared" si="2724"/>
        <v>106.53645833333334</v>
      </c>
      <c r="BC1496" s="5">
        <f t="shared" si="2724"/>
        <v>106.59027777777777</v>
      </c>
      <c r="BD1496" s="5">
        <f t="shared" si="2724"/>
        <v>105.5</v>
      </c>
      <c r="BE1496" s="5">
        <f t="shared" si="2724"/>
        <v>104.96875</v>
      </c>
      <c r="BF1496" s="5">
        <f t="shared" si="2724"/>
        <v>104.9375</v>
      </c>
      <c r="BG1496" s="5">
        <f t="shared" si="2724"/>
        <v>104.46875</v>
      </c>
      <c r="BH1496" s="5">
        <f t="shared" si="2724"/>
        <v>104.03125</v>
      </c>
      <c r="BI1496" s="5">
        <f t="shared" si="2724"/>
        <v>102.19791666666666</v>
      </c>
      <c r="BJ1496" s="5">
        <f t="shared" si="2724"/>
        <v>100.09722222222223</v>
      </c>
      <c r="BK1496" s="5">
        <f t="shared" si="2724"/>
        <v>99.125</v>
      </c>
      <c r="BL1496" s="5">
        <f t="shared" si="2724"/>
        <v>99.15625</v>
      </c>
      <c r="BM1496" s="5">
        <f t="shared" si="2724"/>
        <v>99.796875</v>
      </c>
      <c r="BN1496" s="5">
        <f t="shared" si="2724"/>
        <v>102.875</v>
      </c>
      <c r="BO1496" s="5">
        <f t="shared" si="2724"/>
        <v>104.234375</v>
      </c>
      <c r="BP1496" s="5">
        <f t="shared" si="2724"/>
        <v>100.578125</v>
      </c>
      <c r="BQ1496" s="5">
        <f t="shared" si="2724"/>
        <v>96.71875</v>
      </c>
      <c r="BR1496" s="5">
        <f t="shared" si="2724"/>
        <v>95.614583333333343</v>
      </c>
    </row>
    <row r="1497" spans="1:103" x14ac:dyDescent="0.25">
      <c r="AI1497" s="13">
        <f>-AM1497/(AVERAGE(D1462:D1493)-D1494)</f>
        <v>-4.8448813416348442E-3</v>
      </c>
      <c r="AJ1497" t="s">
        <v>263</v>
      </c>
      <c r="AK1497">
        <f>AVERAGE(AN1494:BR1494)</f>
        <v>117.90322580645162</v>
      </c>
      <c r="AL1497">
        <f>AVERAGE(AN1496:BR1496)</f>
        <v>101.61458333333334</v>
      </c>
      <c r="AM1497">
        <f>AK1497-AL1497</f>
        <v>16.288642473118273</v>
      </c>
      <c r="AN1497" s="5">
        <f>AN1496+$AM1497</f>
        <v>117.81989247311827</v>
      </c>
      <c r="AO1497" s="5">
        <f t="shared" ref="AO1497:BR1497" si="2725">AO1496+$AM1497</f>
        <v>116.63239247311827</v>
      </c>
      <c r="AP1497" s="5">
        <f t="shared" si="2725"/>
        <v>107.41364247311827</v>
      </c>
      <c r="AQ1497" s="5">
        <f t="shared" si="2725"/>
        <v>106.38239247311827</v>
      </c>
      <c r="AR1497" s="5">
        <f t="shared" si="2725"/>
        <v>108.06989247311827</v>
      </c>
      <c r="AS1497" s="5">
        <f t="shared" si="2725"/>
        <v>110.97614247311827</v>
      </c>
      <c r="AT1497" s="5">
        <f t="shared" si="2725"/>
        <v>115.06989247311827</v>
      </c>
      <c r="AU1497" s="5">
        <f t="shared" si="2725"/>
        <v>119.49176747311827</v>
      </c>
      <c r="AV1497" s="5">
        <f t="shared" si="2725"/>
        <v>122.38239247311827</v>
      </c>
      <c r="AW1497" s="5">
        <f t="shared" si="2725"/>
        <v>124.71051747311827</v>
      </c>
      <c r="AX1497" s="5">
        <f t="shared" si="2725"/>
        <v>125.41364247311827</v>
      </c>
      <c r="AY1497" s="5">
        <f t="shared" si="2725"/>
        <v>123.44489247311827</v>
      </c>
      <c r="AZ1497" s="5">
        <f t="shared" si="2725"/>
        <v>121.13239247311827</v>
      </c>
      <c r="BA1497" s="5">
        <f t="shared" si="2725"/>
        <v>121.72614247311827</v>
      </c>
      <c r="BB1497" s="5">
        <f t="shared" si="2725"/>
        <v>122.82510080645162</v>
      </c>
      <c r="BC1497" s="5">
        <f t="shared" si="2725"/>
        <v>122.87892025089604</v>
      </c>
      <c r="BD1497" s="5">
        <f t="shared" si="2725"/>
        <v>121.78864247311827</v>
      </c>
      <c r="BE1497" s="5">
        <f t="shared" si="2725"/>
        <v>121.25739247311827</v>
      </c>
      <c r="BF1497" s="5">
        <f t="shared" si="2725"/>
        <v>121.22614247311827</v>
      </c>
      <c r="BG1497" s="5">
        <f t="shared" si="2725"/>
        <v>120.75739247311827</v>
      </c>
      <c r="BH1497" s="5">
        <f t="shared" si="2725"/>
        <v>120.31989247311827</v>
      </c>
      <c r="BI1497" s="5">
        <f t="shared" si="2725"/>
        <v>118.48655913978493</v>
      </c>
      <c r="BJ1497" s="5">
        <f t="shared" si="2725"/>
        <v>116.3858646953405</v>
      </c>
      <c r="BK1497" s="5">
        <f t="shared" si="2725"/>
        <v>115.41364247311827</v>
      </c>
      <c r="BL1497" s="5">
        <f t="shared" si="2725"/>
        <v>115.44489247311827</v>
      </c>
      <c r="BM1497" s="5">
        <f t="shared" si="2725"/>
        <v>116.08551747311827</v>
      </c>
      <c r="BN1497" s="5">
        <f t="shared" si="2725"/>
        <v>119.16364247311827</v>
      </c>
      <c r="BO1497" s="5">
        <f t="shared" si="2725"/>
        <v>120.52301747311827</v>
      </c>
      <c r="BP1497" s="5">
        <f t="shared" si="2725"/>
        <v>116.86676747311827</v>
      </c>
      <c r="BQ1497" s="5">
        <f t="shared" si="2725"/>
        <v>113.00739247311827</v>
      </c>
      <c r="BR1497" s="5">
        <f t="shared" si="2725"/>
        <v>111.90322580645162</v>
      </c>
    </row>
    <row r="1498" spans="1:103" x14ac:dyDescent="0.25">
      <c r="AI1498" s="11"/>
      <c r="AN1498" s="5">
        <f>AN1494-AN1497</f>
        <v>-1.8198924731182728</v>
      </c>
      <c r="AO1498" s="5">
        <f t="shared" ref="AO1498:BR1498" si="2726">AO1494-AO1497</f>
        <v>1.3676075268817272</v>
      </c>
      <c r="AP1498" s="5">
        <f t="shared" si="2726"/>
        <v>8.5863575268817272</v>
      </c>
      <c r="AQ1498" s="5">
        <f t="shared" si="2726"/>
        <v>0.61760752688172715</v>
      </c>
      <c r="AR1498" s="5">
        <f t="shared" si="2726"/>
        <v>-1.0698924731182728</v>
      </c>
      <c r="AS1498" s="5">
        <f t="shared" si="2726"/>
        <v>-1.9761424731182728</v>
      </c>
      <c r="AT1498" s="5">
        <f t="shared" si="2726"/>
        <v>-1.0698924731182728</v>
      </c>
      <c r="AU1498" s="5">
        <f t="shared" si="2726"/>
        <v>-2.4917674731182728</v>
      </c>
      <c r="AV1498" s="5">
        <f t="shared" si="2726"/>
        <v>-0.38239247311827285</v>
      </c>
      <c r="AW1498" s="5">
        <f t="shared" si="2726"/>
        <v>0.28948252688172715</v>
      </c>
      <c r="AX1498" s="5">
        <f t="shared" si="2726"/>
        <v>-0.41364247311827285</v>
      </c>
      <c r="AY1498" s="5">
        <f t="shared" si="2726"/>
        <v>-0.44489247311827285</v>
      </c>
      <c r="AZ1498" s="5">
        <f t="shared" si="2726"/>
        <v>0.86760752688172715</v>
      </c>
      <c r="BA1498" s="5">
        <f t="shared" si="2726"/>
        <v>-0.72614247311827285</v>
      </c>
      <c r="BB1498" s="5">
        <f t="shared" si="2726"/>
        <v>-2.8251008064516157</v>
      </c>
      <c r="BC1498" s="5">
        <f t="shared" si="2726"/>
        <v>-1.8789202508960443</v>
      </c>
      <c r="BD1498" s="5">
        <f t="shared" si="2726"/>
        <v>-0.78864247311827285</v>
      </c>
      <c r="BE1498" s="5">
        <f t="shared" si="2726"/>
        <v>0.74260752688172715</v>
      </c>
      <c r="BF1498" s="5">
        <f t="shared" si="2726"/>
        <v>-0.22614247311827285</v>
      </c>
      <c r="BG1498" s="5">
        <f t="shared" si="2726"/>
        <v>-0.75739247311827285</v>
      </c>
      <c r="BH1498" s="5">
        <f t="shared" si="2726"/>
        <v>0.68010752688172715</v>
      </c>
      <c r="BI1498" s="5">
        <f t="shared" si="2726"/>
        <v>0.51344086021506996</v>
      </c>
      <c r="BJ1498" s="5">
        <f t="shared" si="2726"/>
        <v>1.6141353046594986</v>
      </c>
      <c r="BK1498" s="5">
        <f t="shared" si="2726"/>
        <v>-2.4136424731182728</v>
      </c>
      <c r="BL1498" s="5">
        <f t="shared" si="2726"/>
        <v>-1.4448924731182728</v>
      </c>
      <c r="BM1498" s="5">
        <f t="shared" si="2726"/>
        <v>-8.5517473118272846E-2</v>
      </c>
      <c r="BN1498" s="5">
        <f t="shared" si="2726"/>
        <v>-0.16364247311827285</v>
      </c>
      <c r="BO1498" s="5">
        <f t="shared" si="2726"/>
        <v>-0.52301747311827285</v>
      </c>
      <c r="BP1498" s="5">
        <f t="shared" si="2726"/>
        <v>3.1332325268817272</v>
      </c>
      <c r="BQ1498" s="5">
        <f t="shared" si="2726"/>
        <v>0.99260752688172715</v>
      </c>
      <c r="BR1498" s="5">
        <f t="shared" si="2726"/>
        <v>2.0967741935483843</v>
      </c>
      <c r="BS1498" s="15">
        <f>STDEV(AN1498:BR1498)</f>
        <v>2.1105531769006216</v>
      </c>
      <c r="BT1498" t="s">
        <v>264</v>
      </c>
    </row>
    <row r="1499" spans="1:103" x14ac:dyDescent="0.25">
      <c r="AI1499" s="11"/>
      <c r="AN1499" s="5">
        <f>ABS(AN1498)</f>
        <v>1.8198924731182728</v>
      </c>
      <c r="AO1499" s="5">
        <f t="shared" ref="AO1499" si="2727">ABS(AO1498)</f>
        <v>1.3676075268817272</v>
      </c>
      <c r="AP1499" s="5">
        <f t="shared" ref="AP1499" si="2728">ABS(AP1498)</f>
        <v>8.5863575268817272</v>
      </c>
      <c r="AQ1499" s="5">
        <f t="shared" ref="AQ1499" si="2729">ABS(AQ1498)</f>
        <v>0.61760752688172715</v>
      </c>
      <c r="AR1499" s="5">
        <f t="shared" ref="AR1499" si="2730">ABS(AR1498)</f>
        <v>1.0698924731182728</v>
      </c>
      <c r="AS1499" s="5">
        <f t="shared" ref="AS1499" si="2731">ABS(AS1498)</f>
        <v>1.9761424731182728</v>
      </c>
      <c r="AT1499" s="5">
        <f t="shared" ref="AT1499" si="2732">ABS(AT1498)</f>
        <v>1.0698924731182728</v>
      </c>
      <c r="AU1499" s="5">
        <f t="shared" ref="AU1499" si="2733">ABS(AU1498)</f>
        <v>2.4917674731182728</v>
      </c>
      <c r="AV1499" s="5">
        <f t="shared" ref="AV1499" si="2734">ABS(AV1498)</f>
        <v>0.38239247311827285</v>
      </c>
      <c r="AW1499" s="5">
        <f t="shared" ref="AW1499" si="2735">ABS(AW1498)</f>
        <v>0.28948252688172715</v>
      </c>
      <c r="AX1499" s="5">
        <f t="shared" ref="AX1499" si="2736">ABS(AX1498)</f>
        <v>0.41364247311827285</v>
      </c>
      <c r="AY1499" s="5">
        <f t="shared" ref="AY1499" si="2737">ABS(AY1498)</f>
        <v>0.44489247311827285</v>
      </c>
      <c r="AZ1499" s="5">
        <f t="shared" ref="AZ1499" si="2738">ABS(AZ1498)</f>
        <v>0.86760752688172715</v>
      </c>
      <c r="BA1499" s="5">
        <f t="shared" ref="BA1499" si="2739">ABS(BA1498)</f>
        <v>0.72614247311827285</v>
      </c>
      <c r="BB1499" s="5">
        <f t="shared" ref="BB1499" si="2740">ABS(BB1498)</f>
        <v>2.8251008064516157</v>
      </c>
      <c r="BC1499" s="5">
        <f t="shared" ref="BC1499" si="2741">ABS(BC1498)</f>
        <v>1.8789202508960443</v>
      </c>
      <c r="BD1499" s="5">
        <f t="shared" ref="BD1499" si="2742">ABS(BD1498)</f>
        <v>0.78864247311827285</v>
      </c>
      <c r="BE1499" s="5">
        <f t="shared" ref="BE1499" si="2743">ABS(BE1498)</f>
        <v>0.74260752688172715</v>
      </c>
      <c r="BF1499" s="5">
        <f t="shared" ref="BF1499" si="2744">ABS(BF1498)</f>
        <v>0.22614247311827285</v>
      </c>
      <c r="BG1499" s="5">
        <f t="shared" ref="BG1499" si="2745">ABS(BG1498)</f>
        <v>0.75739247311827285</v>
      </c>
      <c r="BH1499" s="5">
        <f t="shared" ref="BH1499" si="2746">ABS(BH1498)</f>
        <v>0.68010752688172715</v>
      </c>
      <c r="BI1499" s="5">
        <f t="shared" ref="BI1499" si="2747">ABS(BI1498)</f>
        <v>0.51344086021506996</v>
      </c>
      <c r="BJ1499" s="5">
        <f t="shared" ref="BJ1499" si="2748">ABS(BJ1498)</f>
        <v>1.6141353046594986</v>
      </c>
      <c r="BK1499" s="5">
        <f t="shared" ref="BK1499" si="2749">ABS(BK1498)</f>
        <v>2.4136424731182728</v>
      </c>
      <c r="BL1499" s="5">
        <f t="shared" ref="BL1499" si="2750">ABS(BL1498)</f>
        <v>1.4448924731182728</v>
      </c>
      <c r="BM1499" s="5">
        <f t="shared" ref="BM1499" si="2751">ABS(BM1498)</f>
        <v>8.5517473118272846E-2</v>
      </c>
      <c r="BN1499" s="5">
        <f t="shared" ref="BN1499" si="2752">ABS(BN1498)</f>
        <v>0.16364247311827285</v>
      </c>
      <c r="BO1499" s="5">
        <f t="shared" ref="BO1499" si="2753">ABS(BO1498)</f>
        <v>0.52301747311827285</v>
      </c>
      <c r="BP1499" s="5">
        <f t="shared" ref="BP1499" si="2754">ABS(BP1498)</f>
        <v>3.1332325268817272</v>
      </c>
      <c r="BQ1499" s="5">
        <f t="shared" ref="BQ1499" si="2755">ABS(BQ1498)</f>
        <v>0.99260752688172715</v>
      </c>
      <c r="BR1499" s="5">
        <f t="shared" ref="BR1499" si="2756">ABS(BR1498)</f>
        <v>2.0967741935483843</v>
      </c>
      <c r="BS1499" s="15">
        <f>AVERAGE(AN1499:BR1499)</f>
        <v>1.3871979419586062</v>
      </c>
      <c r="BT1499" t="s">
        <v>268</v>
      </c>
    </row>
    <row r="1501" spans="1:103" x14ac:dyDescent="0.25">
      <c r="A1501" t="s">
        <v>85</v>
      </c>
      <c r="B1501">
        <v>38.450000000000003</v>
      </c>
      <c r="C1501">
        <v>-116.16670000000001</v>
      </c>
      <c r="D1501">
        <v>5915</v>
      </c>
      <c r="E1501" t="s">
        <v>1</v>
      </c>
      <c r="F1501">
        <v>229.3</v>
      </c>
      <c r="G1501">
        <v>1962</v>
      </c>
      <c r="H1501">
        <v>8</v>
      </c>
      <c r="I1501" t="s">
        <v>260</v>
      </c>
      <c r="J1501">
        <v>76</v>
      </c>
      <c r="K1501">
        <v>74</v>
      </c>
      <c r="L1501">
        <v>64</v>
      </c>
      <c r="M1501">
        <v>70</v>
      </c>
      <c r="N1501">
        <v>72</v>
      </c>
      <c r="O1501">
        <v>73</v>
      </c>
      <c r="P1501">
        <v>80</v>
      </c>
      <c r="Q1501">
        <v>81</v>
      </c>
      <c r="R1501">
        <v>83</v>
      </c>
      <c r="S1501">
        <v>85</v>
      </c>
      <c r="T1501">
        <v>80</v>
      </c>
      <c r="U1501">
        <v>81</v>
      </c>
      <c r="V1501">
        <v>80</v>
      </c>
      <c r="W1501">
        <v>55</v>
      </c>
      <c r="X1501">
        <v>55</v>
      </c>
      <c r="Y1501">
        <v>63</v>
      </c>
      <c r="Z1501">
        <v>79</v>
      </c>
      <c r="AA1501">
        <v>85</v>
      </c>
      <c r="AB1501">
        <v>80</v>
      </c>
      <c r="AC1501">
        <v>80</v>
      </c>
      <c r="AD1501">
        <v>84</v>
      </c>
      <c r="AE1501">
        <v>84</v>
      </c>
      <c r="AF1501">
        <v>76</v>
      </c>
      <c r="AG1501">
        <v>89</v>
      </c>
      <c r="AH1501">
        <v>95</v>
      </c>
      <c r="AI1501">
        <v>94</v>
      </c>
      <c r="AJ1501">
        <v>92</v>
      </c>
      <c r="AK1501">
        <v>84</v>
      </c>
      <c r="AL1501">
        <v>85</v>
      </c>
      <c r="AM1501">
        <v>89</v>
      </c>
      <c r="AN1501" s="5">
        <v>88</v>
      </c>
      <c r="AO1501" s="5">
        <v>84</v>
      </c>
      <c r="AP1501" s="5">
        <v>84</v>
      </c>
      <c r="AQ1501" s="5">
        <v>83</v>
      </c>
      <c r="AR1501" s="5">
        <v>90</v>
      </c>
      <c r="AS1501" s="5">
        <v>91</v>
      </c>
      <c r="AT1501" s="5">
        <v>93</v>
      </c>
      <c r="AU1501" s="5">
        <v>92</v>
      </c>
      <c r="AV1501" s="5">
        <v>94</v>
      </c>
      <c r="AW1501" s="5">
        <v>92</v>
      </c>
      <c r="AX1501" s="5">
        <v>85</v>
      </c>
      <c r="AY1501" s="5">
        <v>86</v>
      </c>
      <c r="AZ1501" s="5">
        <v>78</v>
      </c>
      <c r="BA1501" s="5">
        <v>86</v>
      </c>
      <c r="BB1501" s="5">
        <v>85</v>
      </c>
      <c r="BC1501" s="5">
        <v>90</v>
      </c>
      <c r="BD1501" s="5">
        <v>85</v>
      </c>
      <c r="BE1501" s="5">
        <v>90</v>
      </c>
      <c r="BF1501" s="5">
        <v>89</v>
      </c>
      <c r="BG1501" s="5">
        <v>91</v>
      </c>
      <c r="BH1501" s="5">
        <v>92</v>
      </c>
      <c r="BI1501" s="5">
        <v>89</v>
      </c>
      <c r="BJ1501" s="5">
        <v>85</v>
      </c>
      <c r="BK1501" s="5">
        <v>92</v>
      </c>
      <c r="BL1501" s="5">
        <v>90</v>
      </c>
      <c r="BM1501" s="5">
        <v>92</v>
      </c>
      <c r="BN1501" s="5">
        <v>90</v>
      </c>
      <c r="BO1501" s="5">
        <v>91</v>
      </c>
      <c r="BP1501" s="5">
        <v>87</v>
      </c>
      <c r="BQ1501" s="5">
        <v>88</v>
      </c>
      <c r="BR1501" s="5">
        <v>91</v>
      </c>
      <c r="BS1501">
        <v>92</v>
      </c>
      <c r="BT1501">
        <v>90</v>
      </c>
      <c r="BU1501">
        <v>89</v>
      </c>
      <c r="BV1501">
        <v>88</v>
      </c>
      <c r="BW1501">
        <v>86</v>
      </c>
      <c r="BX1501">
        <v>89</v>
      </c>
      <c r="BY1501">
        <v>88</v>
      </c>
      <c r="BZ1501">
        <v>87</v>
      </c>
      <c r="CA1501">
        <v>89</v>
      </c>
      <c r="CB1501">
        <v>84</v>
      </c>
      <c r="CC1501">
        <v>92</v>
      </c>
      <c r="CD1501">
        <v>94</v>
      </c>
      <c r="CE1501">
        <v>98</v>
      </c>
      <c r="CF1501">
        <v>97</v>
      </c>
      <c r="CG1501">
        <v>98</v>
      </c>
      <c r="CH1501">
        <v>94</v>
      </c>
      <c r="CI1501">
        <v>91</v>
      </c>
      <c r="CJ1501">
        <v>89</v>
      </c>
      <c r="CK1501">
        <v>90</v>
      </c>
      <c r="CL1501">
        <v>91</v>
      </c>
      <c r="CM1501">
        <v>87</v>
      </c>
      <c r="CN1501">
        <v>90</v>
      </c>
      <c r="CO1501">
        <v>88</v>
      </c>
      <c r="CP1501">
        <v>90</v>
      </c>
      <c r="CQ1501">
        <v>91</v>
      </c>
      <c r="CR1501">
        <v>93</v>
      </c>
      <c r="CS1501">
        <v>91</v>
      </c>
      <c r="CT1501">
        <v>90</v>
      </c>
      <c r="CU1501">
        <v>89</v>
      </c>
      <c r="CV1501">
        <v>89</v>
      </c>
      <c r="CW1501">
        <v>81</v>
      </c>
      <c r="CX1501" t="s">
        <v>2</v>
      </c>
      <c r="CY1501" t="s">
        <v>86</v>
      </c>
    </row>
    <row r="1502" spans="1:103" x14ac:dyDescent="0.25">
      <c r="A1502" t="s">
        <v>21</v>
      </c>
      <c r="B1502">
        <v>37.708100000000002</v>
      </c>
      <c r="C1502">
        <v>-117.23309999999999</v>
      </c>
      <c r="D1502">
        <v>5690</v>
      </c>
      <c r="E1502" t="s">
        <v>1</v>
      </c>
      <c r="F1502">
        <v>142.1</v>
      </c>
      <c r="G1502">
        <v>1962</v>
      </c>
      <c r="H1502">
        <v>8</v>
      </c>
      <c r="I1502" t="s">
        <v>260</v>
      </c>
      <c r="J1502">
        <v>79</v>
      </c>
      <c r="K1502">
        <v>82</v>
      </c>
      <c r="L1502">
        <v>78</v>
      </c>
      <c r="M1502">
        <v>69</v>
      </c>
      <c r="N1502">
        <v>72</v>
      </c>
      <c r="O1502">
        <v>75</v>
      </c>
      <c r="P1502">
        <v>73</v>
      </c>
      <c r="Q1502">
        <v>79</v>
      </c>
      <c r="R1502">
        <v>84</v>
      </c>
      <c r="S1502">
        <v>82</v>
      </c>
      <c r="T1502">
        <v>82</v>
      </c>
      <c r="U1502">
        <v>83</v>
      </c>
      <c r="V1502">
        <v>80</v>
      </c>
      <c r="W1502">
        <v>73</v>
      </c>
      <c r="X1502">
        <v>56</v>
      </c>
      <c r="Y1502">
        <v>65</v>
      </c>
      <c r="Z1502">
        <v>78</v>
      </c>
      <c r="AA1502">
        <v>84</v>
      </c>
      <c r="AB1502">
        <v>88</v>
      </c>
      <c r="AC1502">
        <v>88</v>
      </c>
      <c r="AD1502">
        <v>89</v>
      </c>
      <c r="AE1502">
        <v>89</v>
      </c>
      <c r="AF1502">
        <v>87</v>
      </c>
      <c r="AG1502">
        <v>88</v>
      </c>
      <c r="AH1502">
        <v>94</v>
      </c>
      <c r="AI1502">
        <v>92</v>
      </c>
      <c r="AJ1502">
        <v>89</v>
      </c>
      <c r="AK1502">
        <v>87</v>
      </c>
      <c r="AL1502">
        <v>87</v>
      </c>
      <c r="AM1502">
        <v>86</v>
      </c>
      <c r="AN1502" s="5">
        <v>86</v>
      </c>
      <c r="AO1502" s="5">
        <v>86</v>
      </c>
      <c r="AP1502" s="5">
        <v>86</v>
      </c>
      <c r="AQ1502" s="5">
        <v>89</v>
      </c>
      <c r="AR1502" s="5">
        <v>90</v>
      </c>
      <c r="AS1502" s="5">
        <v>90</v>
      </c>
      <c r="AT1502" s="5">
        <v>89</v>
      </c>
      <c r="AU1502" s="5">
        <v>90</v>
      </c>
      <c r="AV1502" s="5">
        <v>88</v>
      </c>
      <c r="AW1502" s="5">
        <v>89</v>
      </c>
      <c r="AX1502" s="5">
        <v>89</v>
      </c>
      <c r="AY1502" s="5">
        <v>85</v>
      </c>
      <c r="AZ1502" s="5">
        <v>79</v>
      </c>
      <c r="BA1502" s="5">
        <v>84</v>
      </c>
      <c r="BB1502" s="5">
        <v>85</v>
      </c>
      <c r="BC1502" s="5">
        <v>87</v>
      </c>
      <c r="BD1502" s="5">
        <v>86</v>
      </c>
      <c r="BE1502" s="5">
        <v>86</v>
      </c>
      <c r="BF1502" s="5">
        <v>86</v>
      </c>
      <c r="BG1502" s="5">
        <v>90</v>
      </c>
      <c r="BH1502" s="5">
        <v>88</v>
      </c>
      <c r="BI1502" s="5">
        <v>89</v>
      </c>
      <c r="BJ1502" s="5">
        <v>90</v>
      </c>
      <c r="BK1502" s="5">
        <v>88</v>
      </c>
      <c r="BL1502" s="5">
        <v>91</v>
      </c>
      <c r="BM1502" s="5">
        <v>91</v>
      </c>
      <c r="BN1502" s="5">
        <v>90</v>
      </c>
      <c r="BO1502" s="5">
        <v>88</v>
      </c>
      <c r="BP1502" s="5">
        <v>87</v>
      </c>
      <c r="BQ1502" s="5">
        <v>87</v>
      </c>
      <c r="BR1502" s="5">
        <v>90</v>
      </c>
      <c r="BS1502">
        <v>90</v>
      </c>
      <c r="BT1502">
        <v>91</v>
      </c>
      <c r="BU1502">
        <v>87</v>
      </c>
      <c r="BV1502">
        <v>84</v>
      </c>
      <c r="BW1502">
        <v>83</v>
      </c>
      <c r="BX1502">
        <v>85</v>
      </c>
      <c r="BY1502">
        <v>86</v>
      </c>
      <c r="BZ1502">
        <v>87</v>
      </c>
      <c r="CA1502">
        <v>85</v>
      </c>
      <c r="CB1502">
        <v>84</v>
      </c>
      <c r="CC1502">
        <v>90</v>
      </c>
      <c r="CD1502">
        <v>94</v>
      </c>
      <c r="CE1502">
        <v>95</v>
      </c>
      <c r="CF1502">
        <v>96</v>
      </c>
      <c r="CG1502">
        <v>95</v>
      </c>
      <c r="CH1502">
        <v>92</v>
      </c>
      <c r="CI1502">
        <v>90</v>
      </c>
      <c r="CJ1502">
        <v>88</v>
      </c>
      <c r="CK1502">
        <v>88</v>
      </c>
      <c r="CL1502">
        <v>87</v>
      </c>
      <c r="CM1502">
        <v>87</v>
      </c>
      <c r="CN1502">
        <v>88</v>
      </c>
      <c r="CO1502">
        <v>88</v>
      </c>
      <c r="CP1502">
        <v>90</v>
      </c>
      <c r="CQ1502">
        <v>90</v>
      </c>
      <c r="CR1502">
        <v>90</v>
      </c>
      <c r="CS1502">
        <v>88</v>
      </c>
      <c r="CT1502">
        <v>87</v>
      </c>
      <c r="CU1502">
        <v>86</v>
      </c>
      <c r="CV1502">
        <v>84</v>
      </c>
      <c r="CW1502">
        <v>80</v>
      </c>
      <c r="CX1502" t="s">
        <v>2</v>
      </c>
      <c r="CY1502" t="s">
        <v>22</v>
      </c>
    </row>
    <row r="1503" spans="1:103" x14ac:dyDescent="0.25">
      <c r="A1503" t="s">
        <v>107</v>
      </c>
      <c r="B1503">
        <v>38.050600000000003</v>
      </c>
      <c r="C1503">
        <v>-117.09059999999999</v>
      </c>
      <c r="D1503">
        <v>5399</v>
      </c>
      <c r="E1503" t="s">
        <v>1</v>
      </c>
      <c r="F1503">
        <v>177.5</v>
      </c>
      <c r="G1503">
        <v>1962</v>
      </c>
      <c r="H1503">
        <v>8</v>
      </c>
      <c r="I1503" t="s">
        <v>260</v>
      </c>
      <c r="J1503">
        <v>82</v>
      </c>
      <c r="K1503">
        <v>86</v>
      </c>
      <c r="L1503">
        <v>71</v>
      </c>
      <c r="M1503">
        <v>70</v>
      </c>
      <c r="N1503">
        <v>73</v>
      </c>
      <c r="O1503">
        <v>73</v>
      </c>
      <c r="P1503">
        <v>74</v>
      </c>
      <c r="Q1503">
        <v>81</v>
      </c>
      <c r="R1503">
        <v>86</v>
      </c>
      <c r="S1503">
        <v>86</v>
      </c>
      <c r="T1503">
        <v>87</v>
      </c>
      <c r="U1503">
        <v>86</v>
      </c>
      <c r="V1503">
        <v>80</v>
      </c>
      <c r="W1503">
        <v>56</v>
      </c>
      <c r="X1503">
        <v>56</v>
      </c>
      <c r="Y1503">
        <v>71</v>
      </c>
      <c r="Z1503">
        <v>81</v>
      </c>
      <c r="AA1503">
        <v>85</v>
      </c>
      <c r="AB1503">
        <v>90</v>
      </c>
      <c r="AC1503">
        <v>91</v>
      </c>
      <c r="AD1503">
        <v>91</v>
      </c>
      <c r="AE1503">
        <v>91</v>
      </c>
      <c r="AF1503">
        <v>87</v>
      </c>
      <c r="AG1503">
        <v>91</v>
      </c>
      <c r="AH1503">
        <v>93</v>
      </c>
      <c r="AI1503">
        <v>94</v>
      </c>
      <c r="AJ1503">
        <v>91</v>
      </c>
      <c r="AK1503">
        <v>90</v>
      </c>
      <c r="AL1503">
        <v>89</v>
      </c>
      <c r="AM1503">
        <v>88</v>
      </c>
      <c r="AN1503" s="5">
        <v>89</v>
      </c>
      <c r="AO1503" s="5">
        <v>89</v>
      </c>
      <c r="AP1503" s="5">
        <v>87</v>
      </c>
      <c r="AQ1503" s="5">
        <v>92</v>
      </c>
      <c r="AR1503" s="5">
        <v>93</v>
      </c>
      <c r="AS1503" s="5">
        <v>91</v>
      </c>
      <c r="AT1503" s="5">
        <v>92</v>
      </c>
      <c r="AU1503" s="5">
        <v>94</v>
      </c>
      <c r="AV1503" s="5">
        <v>90</v>
      </c>
      <c r="AW1503" s="5">
        <v>91</v>
      </c>
      <c r="AX1503" s="5">
        <v>88</v>
      </c>
      <c r="AY1503" s="5">
        <v>71</v>
      </c>
      <c r="AZ1503" s="5">
        <v>78</v>
      </c>
      <c r="BA1503" s="5">
        <v>85</v>
      </c>
      <c r="BB1503" s="5">
        <v>85</v>
      </c>
      <c r="BC1503" s="5">
        <v>90</v>
      </c>
      <c r="BD1503" s="5">
        <v>91</v>
      </c>
      <c r="BE1503" s="5">
        <v>86</v>
      </c>
      <c r="BF1503" s="5">
        <v>90</v>
      </c>
      <c r="BG1503" s="5">
        <v>91</v>
      </c>
      <c r="BH1503" s="5">
        <v>89</v>
      </c>
      <c r="BI1503" s="5">
        <v>93</v>
      </c>
      <c r="BJ1503" s="5">
        <v>90</v>
      </c>
      <c r="BK1503" s="5">
        <v>91</v>
      </c>
      <c r="BL1503" s="5">
        <v>92</v>
      </c>
      <c r="BM1503" s="5">
        <v>94</v>
      </c>
      <c r="BN1503" s="5">
        <v>93</v>
      </c>
      <c r="BO1503" s="5">
        <v>88</v>
      </c>
      <c r="BP1503" s="5">
        <v>90</v>
      </c>
      <c r="BQ1503" s="5">
        <v>88</v>
      </c>
      <c r="BR1503" s="5">
        <v>93</v>
      </c>
      <c r="BS1503">
        <v>94</v>
      </c>
      <c r="BT1503">
        <v>92</v>
      </c>
      <c r="BU1503">
        <v>90</v>
      </c>
      <c r="BV1503">
        <v>86</v>
      </c>
      <c r="BW1503">
        <v>85</v>
      </c>
      <c r="BX1503">
        <v>87</v>
      </c>
      <c r="BY1503">
        <v>90</v>
      </c>
      <c r="BZ1503">
        <v>90</v>
      </c>
      <c r="CA1503">
        <v>88</v>
      </c>
      <c r="CB1503">
        <v>87</v>
      </c>
      <c r="CC1503">
        <v>93</v>
      </c>
      <c r="CD1503">
        <v>96</v>
      </c>
      <c r="CE1503">
        <v>97</v>
      </c>
      <c r="CF1503">
        <v>97</v>
      </c>
      <c r="CG1503">
        <v>97</v>
      </c>
      <c r="CH1503">
        <v>95</v>
      </c>
      <c r="CI1503">
        <v>92</v>
      </c>
      <c r="CJ1503">
        <v>88</v>
      </c>
      <c r="CK1503">
        <v>88</v>
      </c>
      <c r="CL1503">
        <v>90</v>
      </c>
      <c r="CM1503">
        <v>89</v>
      </c>
      <c r="CN1503">
        <v>90</v>
      </c>
      <c r="CO1503">
        <v>89</v>
      </c>
      <c r="CP1503">
        <v>90</v>
      </c>
      <c r="CQ1503">
        <v>90</v>
      </c>
      <c r="CR1503">
        <v>90</v>
      </c>
      <c r="CS1503">
        <v>85</v>
      </c>
      <c r="CT1503">
        <v>87</v>
      </c>
      <c r="CU1503">
        <v>87</v>
      </c>
      <c r="CV1503">
        <v>80</v>
      </c>
      <c r="CW1503">
        <v>84</v>
      </c>
      <c r="CX1503" t="s">
        <v>2</v>
      </c>
      <c r="CY1503" t="s">
        <v>108</v>
      </c>
    </row>
    <row r="1504" spans="1:103" x14ac:dyDescent="0.25">
      <c r="A1504" t="s">
        <v>115</v>
      </c>
      <c r="B1504">
        <v>37.916699999999999</v>
      </c>
      <c r="C1504">
        <v>-116.05</v>
      </c>
      <c r="D1504">
        <v>5105</v>
      </c>
      <c r="E1504" t="s">
        <v>1</v>
      </c>
      <c r="F1504">
        <v>177</v>
      </c>
      <c r="G1504">
        <v>1962</v>
      </c>
      <c r="H1504">
        <v>8</v>
      </c>
      <c r="I1504" t="s">
        <v>260</v>
      </c>
      <c r="J1504">
        <v>86</v>
      </c>
      <c r="K1504">
        <v>86</v>
      </c>
      <c r="L1504">
        <v>81</v>
      </c>
      <c r="M1504">
        <v>76</v>
      </c>
      <c r="N1504">
        <v>79</v>
      </c>
      <c r="O1504">
        <v>81</v>
      </c>
      <c r="P1504">
        <v>79</v>
      </c>
      <c r="Q1504">
        <v>83</v>
      </c>
      <c r="R1504">
        <v>89</v>
      </c>
      <c r="S1504">
        <v>88</v>
      </c>
      <c r="T1504">
        <v>89</v>
      </c>
      <c r="U1504">
        <v>88</v>
      </c>
      <c r="V1504">
        <v>83</v>
      </c>
      <c r="W1504">
        <v>81</v>
      </c>
      <c r="X1504">
        <v>63</v>
      </c>
      <c r="Y1504">
        <v>72</v>
      </c>
      <c r="Z1504">
        <v>82</v>
      </c>
      <c r="AA1504">
        <v>89</v>
      </c>
      <c r="AB1504">
        <v>94</v>
      </c>
      <c r="AC1504">
        <v>93</v>
      </c>
      <c r="AD1504">
        <v>95</v>
      </c>
      <c r="AE1504">
        <v>94</v>
      </c>
      <c r="AF1504">
        <v>95</v>
      </c>
      <c r="AG1504">
        <v>94</v>
      </c>
      <c r="AH1504">
        <v>97</v>
      </c>
      <c r="AI1504">
        <v>97</v>
      </c>
      <c r="AJ1504">
        <v>94</v>
      </c>
      <c r="AK1504">
        <v>93</v>
      </c>
      <c r="AL1504">
        <v>92</v>
      </c>
      <c r="AM1504">
        <v>91</v>
      </c>
      <c r="AN1504" s="5">
        <v>93</v>
      </c>
      <c r="AO1504" s="5">
        <v>91</v>
      </c>
      <c r="AP1504" s="5">
        <v>90</v>
      </c>
      <c r="AQ1504" s="5">
        <v>92</v>
      </c>
      <c r="AR1504" s="5">
        <v>95</v>
      </c>
      <c r="AS1504" s="5">
        <v>95</v>
      </c>
      <c r="AT1504" s="5">
        <v>94</v>
      </c>
      <c r="AU1504" s="5">
        <v>93</v>
      </c>
      <c r="AV1504" s="5">
        <v>94</v>
      </c>
      <c r="AW1504" s="5">
        <v>95</v>
      </c>
      <c r="AX1504" s="5">
        <v>95</v>
      </c>
      <c r="AY1504" s="5">
        <v>86</v>
      </c>
      <c r="AZ1504" s="5">
        <v>83</v>
      </c>
      <c r="BA1504" s="5">
        <v>88</v>
      </c>
      <c r="BB1504" s="5">
        <v>90</v>
      </c>
      <c r="BC1504" s="5">
        <v>92</v>
      </c>
      <c r="BD1504" s="5">
        <v>92</v>
      </c>
      <c r="BE1504" s="5">
        <v>90</v>
      </c>
      <c r="BF1504" s="5">
        <v>91</v>
      </c>
      <c r="BG1504" s="5">
        <v>95</v>
      </c>
      <c r="BH1504" s="5">
        <v>95</v>
      </c>
      <c r="BI1504" s="5">
        <v>88</v>
      </c>
      <c r="BJ1504" s="5">
        <v>90</v>
      </c>
      <c r="BK1504" s="5">
        <v>92</v>
      </c>
      <c r="BL1504" s="5">
        <v>95</v>
      </c>
      <c r="BM1504" s="5">
        <v>96</v>
      </c>
      <c r="BN1504" s="5">
        <v>92</v>
      </c>
      <c r="BO1504" s="5">
        <v>93</v>
      </c>
      <c r="BP1504" s="5">
        <v>90</v>
      </c>
      <c r="BQ1504" s="5">
        <v>91</v>
      </c>
      <c r="BR1504" s="5">
        <v>94</v>
      </c>
      <c r="BS1504">
        <v>96</v>
      </c>
      <c r="BT1504">
        <v>94</v>
      </c>
      <c r="BU1504">
        <v>93</v>
      </c>
      <c r="BV1504">
        <v>89</v>
      </c>
      <c r="BW1504">
        <v>90</v>
      </c>
      <c r="BX1504">
        <v>90</v>
      </c>
      <c r="BY1504">
        <v>91</v>
      </c>
      <c r="BZ1504">
        <v>93</v>
      </c>
      <c r="CA1504">
        <v>92</v>
      </c>
      <c r="CB1504">
        <v>89</v>
      </c>
      <c r="CC1504">
        <v>95</v>
      </c>
      <c r="CD1504">
        <v>99</v>
      </c>
      <c r="CE1504">
        <v>100</v>
      </c>
      <c r="CF1504">
        <v>100</v>
      </c>
      <c r="CG1504">
        <v>101</v>
      </c>
      <c r="CH1504">
        <v>98</v>
      </c>
      <c r="CI1504">
        <v>97</v>
      </c>
      <c r="CJ1504">
        <v>92</v>
      </c>
      <c r="CK1504">
        <v>93</v>
      </c>
      <c r="CL1504">
        <v>94</v>
      </c>
      <c r="CM1504">
        <v>93</v>
      </c>
      <c r="CN1504">
        <v>92</v>
      </c>
      <c r="CO1504">
        <v>90</v>
      </c>
      <c r="CP1504">
        <v>92</v>
      </c>
      <c r="CQ1504">
        <v>95</v>
      </c>
      <c r="CR1504">
        <v>95</v>
      </c>
      <c r="CS1504">
        <v>92</v>
      </c>
      <c r="CT1504">
        <v>92</v>
      </c>
      <c r="CU1504">
        <v>90</v>
      </c>
      <c r="CV1504">
        <v>84</v>
      </c>
      <c r="CW1504">
        <v>89</v>
      </c>
      <c r="CX1504" t="s">
        <v>2</v>
      </c>
      <c r="CY1504" t="s">
        <v>116</v>
      </c>
    </row>
    <row r="1505" spans="1:103" x14ac:dyDescent="0.25">
      <c r="A1505" t="s">
        <v>15</v>
      </c>
      <c r="B1505">
        <v>37.606400000000001</v>
      </c>
      <c r="C1505">
        <v>-118</v>
      </c>
      <c r="D1505">
        <v>4900</v>
      </c>
      <c r="E1505" t="s">
        <v>1</v>
      </c>
      <c r="F1505">
        <v>162</v>
      </c>
      <c r="G1505">
        <v>1962</v>
      </c>
      <c r="H1505">
        <v>8</v>
      </c>
      <c r="I1505" t="s">
        <v>260</v>
      </c>
      <c r="J1505">
        <v>84</v>
      </c>
      <c r="K1505">
        <v>88</v>
      </c>
      <c r="L1505">
        <v>81</v>
      </c>
      <c r="M1505">
        <v>74</v>
      </c>
      <c r="N1505">
        <v>77</v>
      </c>
      <c r="O1505">
        <v>79</v>
      </c>
      <c r="P1505">
        <v>77</v>
      </c>
      <c r="Q1505">
        <v>85</v>
      </c>
      <c r="R1505">
        <v>90</v>
      </c>
      <c r="S1505">
        <v>89</v>
      </c>
      <c r="T1505">
        <v>86</v>
      </c>
      <c r="U1505">
        <v>89</v>
      </c>
      <c r="V1505">
        <v>85</v>
      </c>
      <c r="W1505">
        <v>78</v>
      </c>
      <c r="X1505">
        <v>67</v>
      </c>
      <c r="Y1505">
        <v>74</v>
      </c>
      <c r="Z1505">
        <v>83</v>
      </c>
      <c r="AA1505">
        <v>88</v>
      </c>
      <c r="AB1505">
        <v>92</v>
      </c>
      <c r="AC1505">
        <v>92</v>
      </c>
      <c r="AD1505">
        <v>93</v>
      </c>
      <c r="AE1505">
        <v>93</v>
      </c>
      <c r="AF1505">
        <v>91</v>
      </c>
      <c r="AG1505">
        <v>93</v>
      </c>
      <c r="AH1505">
        <v>97</v>
      </c>
      <c r="AI1505">
        <v>96</v>
      </c>
      <c r="AJ1505">
        <v>95</v>
      </c>
      <c r="AK1505">
        <v>93</v>
      </c>
      <c r="AL1505">
        <v>92</v>
      </c>
      <c r="AM1505">
        <v>90</v>
      </c>
      <c r="AN1505" s="5">
        <v>90</v>
      </c>
      <c r="AO1505" s="5">
        <v>90</v>
      </c>
      <c r="AP1505" s="5">
        <v>90</v>
      </c>
      <c r="AQ1505" s="5">
        <v>94</v>
      </c>
      <c r="AR1505" s="5">
        <v>95</v>
      </c>
      <c r="AS1505" s="5">
        <v>95</v>
      </c>
      <c r="AT1505" s="5">
        <v>95</v>
      </c>
      <c r="AU1505" s="5">
        <v>96</v>
      </c>
      <c r="AV1505" s="5">
        <v>94</v>
      </c>
      <c r="AW1505" s="5">
        <v>95</v>
      </c>
      <c r="AX1505" s="5">
        <v>93</v>
      </c>
      <c r="AY1505" s="5">
        <v>80</v>
      </c>
      <c r="AZ1505" s="5">
        <v>80</v>
      </c>
      <c r="BA1505" s="5">
        <v>87</v>
      </c>
      <c r="BB1505" s="5">
        <v>89</v>
      </c>
      <c r="BC1505" s="5">
        <v>91</v>
      </c>
      <c r="BD1505" s="5">
        <v>90</v>
      </c>
      <c r="BE1505" s="5">
        <v>90</v>
      </c>
      <c r="BF1505" s="5">
        <v>90</v>
      </c>
      <c r="BG1505" s="5">
        <v>94</v>
      </c>
      <c r="BH1505" s="5">
        <v>94</v>
      </c>
      <c r="BI1505" s="5">
        <v>89</v>
      </c>
      <c r="BJ1505" s="5">
        <v>90</v>
      </c>
      <c r="BK1505" s="5">
        <v>91</v>
      </c>
      <c r="BL1505" s="5">
        <v>93</v>
      </c>
      <c r="BM1505" s="5">
        <v>95</v>
      </c>
      <c r="BN1505" s="5">
        <v>94</v>
      </c>
      <c r="BO1505" s="5">
        <v>90</v>
      </c>
      <c r="BP1505" s="5">
        <v>90</v>
      </c>
      <c r="BQ1505" s="5">
        <v>90</v>
      </c>
      <c r="BR1505" s="5">
        <v>94</v>
      </c>
      <c r="BS1505">
        <v>95</v>
      </c>
      <c r="BT1505">
        <v>94</v>
      </c>
      <c r="BU1505">
        <v>92</v>
      </c>
      <c r="BV1505">
        <v>88</v>
      </c>
      <c r="BW1505">
        <v>88</v>
      </c>
      <c r="BX1505">
        <v>89</v>
      </c>
      <c r="BY1505">
        <v>91</v>
      </c>
      <c r="BZ1505">
        <v>91</v>
      </c>
      <c r="CA1505">
        <v>89</v>
      </c>
      <c r="CB1505">
        <v>89</v>
      </c>
      <c r="CC1505">
        <v>94</v>
      </c>
      <c r="CD1505">
        <v>98</v>
      </c>
      <c r="CE1505">
        <v>100</v>
      </c>
      <c r="CF1505">
        <v>100</v>
      </c>
      <c r="CG1505">
        <v>98</v>
      </c>
      <c r="CH1505">
        <v>95</v>
      </c>
      <c r="CI1505">
        <v>93</v>
      </c>
      <c r="CJ1505">
        <v>92</v>
      </c>
      <c r="CK1505">
        <v>92</v>
      </c>
      <c r="CL1505">
        <v>93</v>
      </c>
      <c r="CM1505">
        <v>93</v>
      </c>
      <c r="CN1505">
        <v>93</v>
      </c>
      <c r="CO1505">
        <v>93</v>
      </c>
      <c r="CP1505">
        <v>93</v>
      </c>
      <c r="CQ1505">
        <v>95</v>
      </c>
      <c r="CR1505">
        <v>95</v>
      </c>
      <c r="CS1505">
        <v>91</v>
      </c>
      <c r="CT1505">
        <v>95</v>
      </c>
      <c r="CU1505">
        <v>93</v>
      </c>
      <c r="CV1505">
        <v>84</v>
      </c>
      <c r="CW1505">
        <v>84</v>
      </c>
      <c r="CX1505" t="s">
        <v>2</v>
      </c>
      <c r="CY1505" t="s">
        <v>16</v>
      </c>
    </row>
    <row r="1506" spans="1:103" x14ac:dyDescent="0.25">
      <c r="A1506" t="s">
        <v>0</v>
      </c>
      <c r="B1506">
        <v>38.387799999999999</v>
      </c>
      <c r="C1506">
        <v>-118.1092</v>
      </c>
      <c r="D1506">
        <v>4580</v>
      </c>
      <c r="E1506" t="s">
        <v>1</v>
      </c>
      <c r="F1506">
        <v>240.3</v>
      </c>
      <c r="G1506">
        <v>1962</v>
      </c>
      <c r="H1506">
        <v>8</v>
      </c>
      <c r="I1506" t="s">
        <v>260</v>
      </c>
      <c r="J1506">
        <v>81</v>
      </c>
      <c r="K1506">
        <v>84</v>
      </c>
      <c r="L1506">
        <v>88</v>
      </c>
      <c r="M1506">
        <v>80</v>
      </c>
      <c r="N1506">
        <v>75</v>
      </c>
      <c r="O1506">
        <v>76</v>
      </c>
      <c r="P1506">
        <v>74</v>
      </c>
      <c r="Q1506">
        <v>73</v>
      </c>
      <c r="R1506">
        <v>85</v>
      </c>
      <c r="S1506">
        <v>89</v>
      </c>
      <c r="T1506">
        <v>91</v>
      </c>
      <c r="U1506">
        <v>89</v>
      </c>
      <c r="V1506">
        <v>90</v>
      </c>
      <c r="W1506">
        <v>89</v>
      </c>
      <c r="X1506">
        <v>56</v>
      </c>
      <c r="Y1506">
        <v>76</v>
      </c>
      <c r="Z1506">
        <v>78</v>
      </c>
      <c r="AA1506">
        <v>82</v>
      </c>
      <c r="AB1506">
        <v>91</v>
      </c>
      <c r="AC1506">
        <v>94</v>
      </c>
      <c r="AD1506">
        <v>92</v>
      </c>
      <c r="AE1506">
        <v>94</v>
      </c>
      <c r="AF1506">
        <v>95</v>
      </c>
      <c r="AG1506">
        <v>96</v>
      </c>
      <c r="AH1506">
        <v>96</v>
      </c>
      <c r="AI1506">
        <v>96</v>
      </c>
      <c r="AJ1506">
        <v>99</v>
      </c>
      <c r="AK1506">
        <v>98</v>
      </c>
      <c r="AL1506">
        <v>96</v>
      </c>
      <c r="AM1506">
        <v>96</v>
      </c>
      <c r="AN1506" s="5">
        <v>97</v>
      </c>
      <c r="AO1506" s="5">
        <v>95</v>
      </c>
      <c r="AP1506" s="5">
        <v>93</v>
      </c>
      <c r="AQ1506" s="5">
        <v>90</v>
      </c>
      <c r="AR1506" s="5">
        <v>92</v>
      </c>
      <c r="AS1506" s="5">
        <v>100</v>
      </c>
      <c r="AT1506" s="5">
        <v>100</v>
      </c>
      <c r="AU1506" s="5">
        <v>97</v>
      </c>
      <c r="AV1506" s="5">
        <v>98</v>
      </c>
      <c r="AW1506" s="5">
        <v>95</v>
      </c>
      <c r="AX1506" s="5">
        <v>92</v>
      </c>
      <c r="AY1506" s="5">
        <v>92</v>
      </c>
      <c r="AZ1506" s="5">
        <v>83</v>
      </c>
      <c r="BA1506" s="5">
        <v>86</v>
      </c>
      <c r="BB1506" s="5">
        <v>90</v>
      </c>
      <c r="BC1506" s="5">
        <v>91</v>
      </c>
      <c r="BD1506" s="5">
        <v>92</v>
      </c>
      <c r="BE1506" s="5">
        <v>95</v>
      </c>
      <c r="BF1506" s="5">
        <v>92</v>
      </c>
      <c r="BG1506" s="5">
        <v>94</v>
      </c>
      <c r="BH1506" s="5">
        <v>95</v>
      </c>
      <c r="BI1506" s="5">
        <v>97</v>
      </c>
      <c r="BJ1506" s="5">
        <v>96</v>
      </c>
      <c r="BK1506" s="5">
        <v>95</v>
      </c>
      <c r="BL1506" s="5">
        <v>96</v>
      </c>
      <c r="BM1506" s="5">
        <v>95</v>
      </c>
      <c r="BN1506" s="5">
        <v>98</v>
      </c>
      <c r="BO1506" s="5">
        <v>99</v>
      </c>
      <c r="BP1506" s="5">
        <v>97</v>
      </c>
      <c r="BQ1506" s="5">
        <v>96</v>
      </c>
      <c r="BR1506" s="5">
        <v>92</v>
      </c>
      <c r="BS1506">
        <v>98</v>
      </c>
      <c r="BT1506">
        <v>98</v>
      </c>
      <c r="BU1506">
        <v>98</v>
      </c>
      <c r="BV1506">
        <v>94</v>
      </c>
      <c r="BW1506">
        <v>96</v>
      </c>
      <c r="BX1506">
        <v>94</v>
      </c>
      <c r="BY1506">
        <v>93</v>
      </c>
      <c r="BZ1506">
        <v>93</v>
      </c>
      <c r="CA1506">
        <v>93</v>
      </c>
      <c r="CB1506">
        <v>87</v>
      </c>
      <c r="CC1506">
        <v>95</v>
      </c>
      <c r="CD1506">
        <v>96</v>
      </c>
      <c r="CE1506">
        <v>98</v>
      </c>
      <c r="CF1506">
        <v>101</v>
      </c>
      <c r="CG1506">
        <v>102</v>
      </c>
      <c r="CH1506">
        <v>101</v>
      </c>
      <c r="CI1506">
        <v>98</v>
      </c>
      <c r="CJ1506">
        <v>95</v>
      </c>
      <c r="CK1506">
        <v>95</v>
      </c>
      <c r="CL1506">
        <v>94</v>
      </c>
      <c r="CM1506">
        <v>95</v>
      </c>
      <c r="CN1506">
        <v>92</v>
      </c>
      <c r="CO1506">
        <v>91</v>
      </c>
      <c r="CP1506">
        <v>92</v>
      </c>
      <c r="CQ1506">
        <v>94</v>
      </c>
      <c r="CR1506">
        <v>95</v>
      </c>
      <c r="CS1506">
        <v>94</v>
      </c>
      <c r="CT1506">
        <v>91</v>
      </c>
      <c r="CU1506">
        <v>92</v>
      </c>
      <c r="CV1506">
        <v>91</v>
      </c>
      <c r="CW1506">
        <v>88</v>
      </c>
      <c r="CX1506" t="s">
        <v>2</v>
      </c>
      <c r="CY1506" t="s">
        <v>3</v>
      </c>
    </row>
    <row r="1507" spans="1:103" x14ac:dyDescent="0.25">
      <c r="A1507" t="s">
        <v>17</v>
      </c>
      <c r="B1507">
        <v>37.6128</v>
      </c>
      <c r="C1507">
        <v>-114.5264</v>
      </c>
      <c r="D1507">
        <v>4379</v>
      </c>
      <c r="E1507" t="s">
        <v>1</v>
      </c>
      <c r="F1507">
        <v>243.8</v>
      </c>
      <c r="G1507">
        <v>1962</v>
      </c>
      <c r="H1507">
        <v>8</v>
      </c>
      <c r="I1507" t="s">
        <v>260</v>
      </c>
      <c r="J1507">
        <v>90</v>
      </c>
      <c r="K1507">
        <v>90</v>
      </c>
      <c r="L1507">
        <v>87</v>
      </c>
      <c r="M1507">
        <v>81</v>
      </c>
      <c r="N1507">
        <v>80</v>
      </c>
      <c r="O1507">
        <v>84</v>
      </c>
      <c r="P1507">
        <v>84</v>
      </c>
      <c r="Q1507">
        <v>85</v>
      </c>
      <c r="R1507">
        <v>91</v>
      </c>
      <c r="S1507">
        <v>89</v>
      </c>
      <c r="T1507">
        <v>89</v>
      </c>
      <c r="U1507">
        <v>88</v>
      </c>
      <c r="V1507">
        <v>88</v>
      </c>
      <c r="W1507">
        <v>83</v>
      </c>
      <c r="X1507">
        <v>71</v>
      </c>
      <c r="Y1507">
        <v>68</v>
      </c>
      <c r="Z1507">
        <v>84</v>
      </c>
      <c r="AA1507">
        <v>93</v>
      </c>
      <c r="AB1507">
        <v>98</v>
      </c>
      <c r="AC1507">
        <v>98</v>
      </c>
      <c r="AD1507">
        <v>98</v>
      </c>
      <c r="AE1507">
        <v>95</v>
      </c>
      <c r="AF1507">
        <v>95</v>
      </c>
      <c r="AG1507">
        <v>97</v>
      </c>
      <c r="AH1507">
        <v>101</v>
      </c>
      <c r="AI1507">
        <v>101</v>
      </c>
      <c r="AJ1507">
        <v>96</v>
      </c>
      <c r="AK1507">
        <v>95</v>
      </c>
      <c r="AL1507">
        <v>93</v>
      </c>
      <c r="AM1507">
        <v>92</v>
      </c>
      <c r="AN1507" s="5">
        <v>91</v>
      </c>
      <c r="AO1507" s="5">
        <v>91</v>
      </c>
      <c r="AP1507" s="5">
        <v>90</v>
      </c>
      <c r="AQ1507" s="5">
        <v>94</v>
      </c>
      <c r="AR1507" s="5">
        <v>94</v>
      </c>
      <c r="AS1507" s="5">
        <v>94</v>
      </c>
      <c r="AT1507" s="5">
        <v>95</v>
      </c>
      <c r="AU1507" s="5">
        <v>95</v>
      </c>
      <c r="AV1507" s="5">
        <v>94</v>
      </c>
      <c r="AW1507" s="5">
        <v>95</v>
      </c>
      <c r="AX1507" s="5">
        <v>95</v>
      </c>
      <c r="AY1507" s="5">
        <v>86</v>
      </c>
      <c r="AZ1507" s="5">
        <v>85</v>
      </c>
      <c r="BA1507" s="5">
        <v>90</v>
      </c>
      <c r="BB1507" s="5">
        <v>91</v>
      </c>
      <c r="BC1507" s="5">
        <v>93</v>
      </c>
      <c r="BD1507" s="5">
        <v>92</v>
      </c>
      <c r="BE1507" s="5">
        <v>92</v>
      </c>
      <c r="BF1507" s="5">
        <v>95</v>
      </c>
      <c r="BG1507" s="5">
        <v>98</v>
      </c>
      <c r="BH1507" s="5">
        <v>100</v>
      </c>
      <c r="BI1507" s="5">
        <v>98</v>
      </c>
      <c r="BJ1507" s="5">
        <v>90</v>
      </c>
      <c r="BK1507" s="5">
        <v>96</v>
      </c>
      <c r="BL1507" s="5">
        <v>96</v>
      </c>
      <c r="BM1507" s="5">
        <v>97</v>
      </c>
      <c r="BN1507" s="5">
        <v>97</v>
      </c>
      <c r="BO1507" s="5">
        <v>94</v>
      </c>
      <c r="BP1507" s="5">
        <v>95</v>
      </c>
      <c r="BQ1507" s="5">
        <v>93</v>
      </c>
      <c r="BR1507" s="5">
        <v>96</v>
      </c>
      <c r="BS1507">
        <v>95</v>
      </c>
      <c r="BT1507">
        <v>94</v>
      </c>
      <c r="BU1507">
        <v>92</v>
      </c>
      <c r="BV1507">
        <v>90</v>
      </c>
      <c r="BW1507">
        <v>89</v>
      </c>
      <c r="BX1507">
        <v>89</v>
      </c>
      <c r="BY1507">
        <v>94</v>
      </c>
      <c r="BZ1507">
        <v>95</v>
      </c>
      <c r="CA1507">
        <v>92</v>
      </c>
      <c r="CB1507">
        <v>96</v>
      </c>
      <c r="CC1507">
        <v>97</v>
      </c>
      <c r="CD1507">
        <v>99</v>
      </c>
      <c r="CE1507">
        <v>101</v>
      </c>
      <c r="CF1507">
        <v>103</v>
      </c>
      <c r="CG1507">
        <v>102</v>
      </c>
      <c r="CH1507">
        <v>98</v>
      </c>
      <c r="CI1507">
        <v>95</v>
      </c>
      <c r="CJ1507">
        <v>92</v>
      </c>
      <c r="CK1507">
        <v>95</v>
      </c>
      <c r="CL1507">
        <v>97</v>
      </c>
      <c r="CM1507">
        <v>95</v>
      </c>
      <c r="CN1507">
        <v>92</v>
      </c>
      <c r="CO1507">
        <v>95</v>
      </c>
      <c r="CP1507">
        <v>97</v>
      </c>
      <c r="CQ1507">
        <v>98</v>
      </c>
      <c r="CR1507">
        <v>98</v>
      </c>
      <c r="CS1507">
        <v>98</v>
      </c>
      <c r="CT1507">
        <v>94</v>
      </c>
      <c r="CU1507">
        <v>91</v>
      </c>
      <c r="CV1507">
        <v>90</v>
      </c>
      <c r="CW1507">
        <v>86</v>
      </c>
      <c r="CX1507" t="s">
        <v>2</v>
      </c>
      <c r="CY1507" t="s">
        <v>18</v>
      </c>
    </row>
    <row r="1508" spans="1:103" x14ac:dyDescent="0.25">
      <c r="A1508" t="s">
        <v>113</v>
      </c>
      <c r="B1508">
        <v>34.943600000000004</v>
      </c>
      <c r="C1508">
        <v>-115.54689999999999</v>
      </c>
      <c r="D1508">
        <v>4350</v>
      </c>
      <c r="E1508" t="s">
        <v>1</v>
      </c>
      <c r="F1508">
        <v>206.6</v>
      </c>
      <c r="G1508">
        <v>1962</v>
      </c>
      <c r="H1508">
        <v>8</v>
      </c>
      <c r="I1508" t="s">
        <v>260</v>
      </c>
      <c r="J1508">
        <v>87</v>
      </c>
      <c r="K1508">
        <v>92</v>
      </c>
      <c r="L1508">
        <v>82</v>
      </c>
      <c r="M1508">
        <v>78</v>
      </c>
      <c r="N1508">
        <v>77</v>
      </c>
      <c r="O1508">
        <v>82</v>
      </c>
      <c r="P1508">
        <v>84</v>
      </c>
      <c r="Q1508">
        <v>86</v>
      </c>
      <c r="R1508">
        <v>89</v>
      </c>
      <c r="S1508">
        <v>86</v>
      </c>
      <c r="T1508">
        <v>87</v>
      </c>
      <c r="U1508">
        <v>88</v>
      </c>
      <c r="V1508">
        <v>82</v>
      </c>
      <c r="W1508">
        <v>79</v>
      </c>
      <c r="X1508">
        <v>65</v>
      </c>
      <c r="Y1508">
        <v>73</v>
      </c>
      <c r="Z1508">
        <v>86</v>
      </c>
      <c r="AA1508">
        <v>91</v>
      </c>
      <c r="AB1508">
        <v>95</v>
      </c>
      <c r="AC1508">
        <v>94</v>
      </c>
      <c r="AD1508">
        <v>95</v>
      </c>
      <c r="AE1508">
        <v>94</v>
      </c>
      <c r="AF1508">
        <v>94</v>
      </c>
      <c r="AG1508">
        <v>96</v>
      </c>
      <c r="AH1508">
        <v>98</v>
      </c>
      <c r="AI1508">
        <v>95</v>
      </c>
      <c r="AJ1508">
        <v>91</v>
      </c>
      <c r="AK1508">
        <v>88</v>
      </c>
      <c r="AL1508">
        <v>89</v>
      </c>
      <c r="AM1508">
        <v>91</v>
      </c>
      <c r="AN1508" s="5">
        <v>90</v>
      </c>
      <c r="AO1508" s="5">
        <v>89</v>
      </c>
      <c r="AP1508" s="5">
        <v>87</v>
      </c>
      <c r="AQ1508" s="5">
        <v>89</v>
      </c>
      <c r="AR1508" s="5">
        <v>91</v>
      </c>
      <c r="AS1508" s="5">
        <v>92</v>
      </c>
      <c r="AT1508" s="5">
        <v>94</v>
      </c>
      <c r="AU1508" s="5">
        <v>94</v>
      </c>
      <c r="AV1508" s="5">
        <v>95</v>
      </c>
      <c r="AW1508" s="5">
        <v>93</v>
      </c>
      <c r="AX1508" s="5">
        <v>94</v>
      </c>
      <c r="AY1508" s="5">
        <v>90</v>
      </c>
      <c r="AZ1508" s="5">
        <v>83</v>
      </c>
      <c r="BA1508" s="5">
        <v>89</v>
      </c>
      <c r="BB1508" s="5">
        <v>89</v>
      </c>
      <c r="BC1508" s="5">
        <v>90</v>
      </c>
      <c r="BD1508" s="5">
        <v>91</v>
      </c>
      <c r="BE1508" s="5">
        <v>90</v>
      </c>
      <c r="BF1508" s="5">
        <v>92</v>
      </c>
      <c r="BG1508" s="5">
        <v>94</v>
      </c>
      <c r="BH1508" s="5">
        <v>90</v>
      </c>
      <c r="BI1508" s="5">
        <v>94</v>
      </c>
      <c r="BJ1508" s="5">
        <v>96</v>
      </c>
      <c r="BK1508" s="5">
        <v>98</v>
      </c>
      <c r="BL1508" s="5">
        <v>96</v>
      </c>
      <c r="BM1508" s="5">
        <v>94</v>
      </c>
      <c r="BN1508" s="5">
        <v>92</v>
      </c>
      <c r="BO1508" s="5">
        <v>94</v>
      </c>
      <c r="BP1508" s="5">
        <v>95</v>
      </c>
      <c r="BQ1508" s="5">
        <v>92</v>
      </c>
      <c r="BR1508" s="5">
        <v>93</v>
      </c>
      <c r="BS1508">
        <v>93</v>
      </c>
      <c r="BT1508">
        <v>92</v>
      </c>
      <c r="BU1508">
        <v>91</v>
      </c>
      <c r="BV1508">
        <v>88</v>
      </c>
      <c r="BW1508">
        <v>90</v>
      </c>
      <c r="BX1508">
        <v>91</v>
      </c>
      <c r="BY1508">
        <v>93</v>
      </c>
      <c r="BZ1508">
        <v>92</v>
      </c>
      <c r="CA1508">
        <v>93</v>
      </c>
      <c r="CB1508">
        <v>92</v>
      </c>
      <c r="CC1508">
        <v>95</v>
      </c>
      <c r="CD1508">
        <v>99</v>
      </c>
      <c r="CE1508">
        <v>101</v>
      </c>
      <c r="CF1508">
        <v>102</v>
      </c>
      <c r="CG1508">
        <v>99</v>
      </c>
      <c r="CH1508">
        <v>98</v>
      </c>
      <c r="CI1508">
        <v>94</v>
      </c>
      <c r="CJ1508">
        <v>93</v>
      </c>
      <c r="CL1508">
        <v>95</v>
      </c>
      <c r="CM1508">
        <v>94</v>
      </c>
      <c r="CN1508">
        <v>91</v>
      </c>
      <c r="CO1508">
        <v>90</v>
      </c>
      <c r="CP1508">
        <v>94</v>
      </c>
      <c r="CQ1508">
        <v>98</v>
      </c>
      <c r="CR1508">
        <v>94</v>
      </c>
      <c r="CS1508">
        <v>96</v>
      </c>
      <c r="CT1508">
        <v>96</v>
      </c>
      <c r="CU1508">
        <v>91</v>
      </c>
      <c r="CV1508">
        <v>88</v>
      </c>
      <c r="CW1508">
        <v>88</v>
      </c>
      <c r="CX1508" t="s">
        <v>5</v>
      </c>
      <c r="CY1508" t="s">
        <v>114</v>
      </c>
    </row>
    <row r="1509" spans="1:103" x14ac:dyDescent="0.25">
      <c r="A1509" t="s">
        <v>7</v>
      </c>
      <c r="B1509">
        <v>37.371099999999998</v>
      </c>
      <c r="C1509">
        <v>-118.35890000000001</v>
      </c>
      <c r="D1509">
        <v>4110</v>
      </c>
      <c r="E1509" t="s">
        <v>1</v>
      </c>
      <c r="F1509">
        <v>166.6</v>
      </c>
      <c r="G1509">
        <v>1962</v>
      </c>
      <c r="H1509">
        <v>8</v>
      </c>
      <c r="I1509" t="s">
        <v>260</v>
      </c>
      <c r="J1509">
        <v>88</v>
      </c>
      <c r="K1509">
        <v>90</v>
      </c>
      <c r="L1509">
        <v>81</v>
      </c>
      <c r="M1509">
        <v>78</v>
      </c>
      <c r="N1509">
        <v>82</v>
      </c>
      <c r="O1509">
        <v>85</v>
      </c>
      <c r="P1509">
        <v>83</v>
      </c>
      <c r="Q1509">
        <v>88</v>
      </c>
      <c r="R1509">
        <v>93</v>
      </c>
      <c r="S1509">
        <v>92</v>
      </c>
      <c r="T1509">
        <v>91</v>
      </c>
      <c r="U1509">
        <v>91</v>
      </c>
      <c r="V1509">
        <v>86</v>
      </c>
      <c r="W1509">
        <v>62</v>
      </c>
      <c r="X1509">
        <v>70</v>
      </c>
      <c r="Y1509">
        <v>79</v>
      </c>
      <c r="Z1509">
        <v>88</v>
      </c>
      <c r="AA1509">
        <v>93</v>
      </c>
      <c r="AB1509">
        <v>96</v>
      </c>
      <c r="AC1509">
        <v>95</v>
      </c>
      <c r="AD1509">
        <v>98</v>
      </c>
      <c r="AE1509">
        <v>97</v>
      </c>
      <c r="AF1509">
        <v>95</v>
      </c>
      <c r="AG1509">
        <v>97</v>
      </c>
      <c r="AH1509">
        <v>100</v>
      </c>
      <c r="AI1509">
        <v>99</v>
      </c>
      <c r="AJ1509">
        <v>98</v>
      </c>
      <c r="AK1509">
        <v>95</v>
      </c>
      <c r="AL1509">
        <v>95</v>
      </c>
      <c r="AM1509">
        <v>95</v>
      </c>
      <c r="AN1509" s="5">
        <v>94</v>
      </c>
      <c r="AO1509" s="5">
        <v>94</v>
      </c>
      <c r="AP1509" s="5">
        <v>93</v>
      </c>
      <c r="AQ1509" s="5">
        <v>97</v>
      </c>
      <c r="AR1509" s="5">
        <v>99</v>
      </c>
      <c r="AS1509" s="5">
        <v>99</v>
      </c>
      <c r="AT1509" s="5">
        <v>99</v>
      </c>
      <c r="AU1509" s="5">
        <v>98</v>
      </c>
      <c r="AV1509" s="5">
        <v>96</v>
      </c>
      <c r="AW1509" s="5">
        <v>97</v>
      </c>
      <c r="AX1509" s="5">
        <v>94</v>
      </c>
      <c r="AY1509" s="5">
        <v>72</v>
      </c>
      <c r="AZ1509" s="5">
        <v>88</v>
      </c>
      <c r="BA1509" s="5">
        <v>92</v>
      </c>
      <c r="BB1509" s="5">
        <v>94</v>
      </c>
      <c r="BC1509" s="5">
        <v>95</v>
      </c>
      <c r="BD1509" s="5">
        <v>94</v>
      </c>
      <c r="BE1509" s="5">
        <v>94</v>
      </c>
      <c r="BF1509" s="5">
        <v>94</v>
      </c>
      <c r="BG1509" s="5">
        <v>97</v>
      </c>
      <c r="BH1509" s="5">
        <v>97</v>
      </c>
      <c r="BI1509" s="5">
        <v>95</v>
      </c>
      <c r="BJ1509" s="5">
        <v>96</v>
      </c>
      <c r="BK1509" s="5">
        <v>97</v>
      </c>
      <c r="BL1509" s="5">
        <v>98</v>
      </c>
      <c r="BM1509" s="5">
        <v>100</v>
      </c>
      <c r="BN1509" s="5">
        <v>99</v>
      </c>
      <c r="BO1509" s="5">
        <v>99</v>
      </c>
      <c r="BP1509" s="5">
        <v>97</v>
      </c>
      <c r="BQ1509" s="5">
        <v>95</v>
      </c>
      <c r="BR1509" s="5">
        <v>99</v>
      </c>
      <c r="BS1509">
        <v>98</v>
      </c>
      <c r="BT1509">
        <v>98</v>
      </c>
      <c r="BU1509">
        <v>95</v>
      </c>
      <c r="BV1509">
        <v>93</v>
      </c>
      <c r="BW1509">
        <v>93</v>
      </c>
      <c r="BX1509">
        <v>94</v>
      </c>
      <c r="BY1509">
        <v>94</v>
      </c>
      <c r="BZ1509">
        <v>94</v>
      </c>
      <c r="CA1509">
        <v>91</v>
      </c>
      <c r="CB1509">
        <v>92</v>
      </c>
      <c r="CC1509">
        <v>97</v>
      </c>
      <c r="CD1509">
        <v>102</v>
      </c>
      <c r="CE1509">
        <v>103</v>
      </c>
      <c r="CF1509">
        <v>100</v>
      </c>
      <c r="CG1509">
        <v>102</v>
      </c>
      <c r="CH1509">
        <v>100</v>
      </c>
      <c r="CI1509">
        <v>97</v>
      </c>
      <c r="CJ1509">
        <v>95</v>
      </c>
      <c r="CK1509">
        <v>95</v>
      </c>
      <c r="CL1509">
        <v>96</v>
      </c>
      <c r="CM1509">
        <v>96</v>
      </c>
      <c r="CN1509">
        <v>96</v>
      </c>
      <c r="CO1509">
        <v>96</v>
      </c>
      <c r="CP1509">
        <v>97</v>
      </c>
      <c r="CQ1509">
        <v>98</v>
      </c>
      <c r="CR1509">
        <v>98</v>
      </c>
      <c r="CS1509">
        <v>98</v>
      </c>
      <c r="CT1509">
        <v>97</v>
      </c>
      <c r="CU1509">
        <v>94</v>
      </c>
      <c r="CV1509">
        <v>88</v>
      </c>
      <c r="CW1509">
        <v>90</v>
      </c>
      <c r="CX1509" t="s">
        <v>5</v>
      </c>
      <c r="CY1509" t="s">
        <v>8</v>
      </c>
    </row>
    <row r="1510" spans="1:103" x14ac:dyDescent="0.25">
      <c r="A1510" t="s">
        <v>49</v>
      </c>
      <c r="B1510">
        <v>36.1389</v>
      </c>
      <c r="C1510">
        <v>-117.9528</v>
      </c>
      <c r="D1510">
        <v>3825</v>
      </c>
      <c r="E1510" t="s">
        <v>1</v>
      </c>
      <c r="F1510">
        <v>103.6</v>
      </c>
      <c r="G1510">
        <v>1962</v>
      </c>
      <c r="H1510">
        <v>8</v>
      </c>
      <c r="I1510" t="s">
        <v>260</v>
      </c>
      <c r="J1510">
        <v>90</v>
      </c>
      <c r="K1510">
        <v>92</v>
      </c>
      <c r="L1510">
        <v>79</v>
      </c>
      <c r="M1510">
        <v>77</v>
      </c>
      <c r="N1510">
        <v>82</v>
      </c>
      <c r="O1510">
        <v>84</v>
      </c>
      <c r="P1510">
        <v>85</v>
      </c>
      <c r="Q1510">
        <v>88</v>
      </c>
      <c r="R1510">
        <v>90</v>
      </c>
      <c r="S1510">
        <v>89</v>
      </c>
      <c r="T1510">
        <v>89</v>
      </c>
      <c r="U1510">
        <v>88</v>
      </c>
      <c r="V1510">
        <v>86</v>
      </c>
      <c r="W1510">
        <v>69</v>
      </c>
      <c r="X1510">
        <v>72</v>
      </c>
      <c r="Y1510">
        <v>81</v>
      </c>
      <c r="Z1510">
        <v>87</v>
      </c>
      <c r="AA1510">
        <v>93</v>
      </c>
      <c r="AB1510">
        <v>94</v>
      </c>
      <c r="AC1510">
        <v>96</v>
      </c>
      <c r="AD1510">
        <v>95</v>
      </c>
      <c r="AE1510">
        <v>94</v>
      </c>
      <c r="AF1510">
        <v>92</v>
      </c>
      <c r="AG1510">
        <v>94</v>
      </c>
      <c r="AH1510">
        <v>97</v>
      </c>
      <c r="AI1510">
        <v>96</v>
      </c>
      <c r="AJ1510">
        <v>95</v>
      </c>
      <c r="AK1510">
        <v>92</v>
      </c>
      <c r="AL1510">
        <v>87</v>
      </c>
      <c r="AM1510">
        <v>90</v>
      </c>
      <c r="AN1510" s="8">
        <f>AVERAGE(AM1510,AO1510)</f>
        <v>88</v>
      </c>
      <c r="AO1510" s="5">
        <v>86</v>
      </c>
      <c r="AP1510" s="5">
        <v>87</v>
      </c>
      <c r="AQ1510" s="5">
        <v>94</v>
      </c>
      <c r="AR1510" s="5">
        <v>94</v>
      </c>
      <c r="AS1510" s="5">
        <v>95</v>
      </c>
      <c r="AT1510" s="5">
        <v>94</v>
      </c>
      <c r="AU1510" s="5">
        <v>97</v>
      </c>
      <c r="AV1510" s="5">
        <v>96</v>
      </c>
      <c r="AW1510" s="5">
        <v>96</v>
      </c>
      <c r="AX1510" s="5">
        <v>94</v>
      </c>
      <c r="AY1510" s="5">
        <v>76</v>
      </c>
      <c r="AZ1510" s="5">
        <v>88</v>
      </c>
      <c r="BA1510" s="5">
        <v>90</v>
      </c>
      <c r="BB1510" s="5">
        <v>92</v>
      </c>
      <c r="BC1510" s="5">
        <v>91</v>
      </c>
      <c r="BD1510" s="5">
        <v>89</v>
      </c>
      <c r="BE1510" s="5">
        <v>89</v>
      </c>
      <c r="BF1510" s="5">
        <v>89</v>
      </c>
      <c r="BG1510" s="5">
        <v>93</v>
      </c>
      <c r="BH1510" s="5">
        <v>92</v>
      </c>
      <c r="BI1510" s="5">
        <v>96</v>
      </c>
      <c r="BJ1510" s="5">
        <v>96</v>
      </c>
      <c r="BK1510" s="5">
        <v>95</v>
      </c>
      <c r="BL1510" s="5">
        <v>94</v>
      </c>
      <c r="BM1510" s="5">
        <v>94</v>
      </c>
      <c r="BN1510" s="5">
        <v>94</v>
      </c>
      <c r="BO1510" s="5">
        <v>93</v>
      </c>
      <c r="BP1510" s="5">
        <v>93</v>
      </c>
      <c r="BQ1510" s="5">
        <v>94</v>
      </c>
      <c r="BR1510" s="5">
        <v>95</v>
      </c>
      <c r="BS1510">
        <v>98</v>
      </c>
      <c r="BT1510">
        <v>95</v>
      </c>
      <c r="BU1510">
        <v>94</v>
      </c>
      <c r="BV1510">
        <v>92</v>
      </c>
      <c r="BW1510">
        <v>93</v>
      </c>
      <c r="BX1510">
        <v>92</v>
      </c>
      <c r="BY1510">
        <v>91</v>
      </c>
      <c r="BZ1510">
        <v>94</v>
      </c>
      <c r="CA1510">
        <v>89</v>
      </c>
      <c r="CB1510">
        <v>92</v>
      </c>
      <c r="CC1510">
        <v>95</v>
      </c>
      <c r="CD1510">
        <v>99</v>
      </c>
      <c r="CE1510">
        <v>102</v>
      </c>
      <c r="CF1510">
        <v>102</v>
      </c>
      <c r="CG1510">
        <v>96</v>
      </c>
      <c r="CH1510">
        <v>100</v>
      </c>
      <c r="CI1510">
        <v>96</v>
      </c>
      <c r="CJ1510">
        <v>95</v>
      </c>
      <c r="CK1510">
        <v>92</v>
      </c>
      <c r="CL1510">
        <v>94</v>
      </c>
      <c r="CM1510">
        <v>94</v>
      </c>
      <c r="CN1510">
        <v>92</v>
      </c>
      <c r="CO1510">
        <v>94</v>
      </c>
      <c r="CP1510">
        <v>96</v>
      </c>
      <c r="CQ1510">
        <v>96</v>
      </c>
      <c r="CR1510">
        <v>97</v>
      </c>
      <c r="CS1510">
        <v>99</v>
      </c>
      <c r="CT1510">
        <v>95</v>
      </c>
      <c r="CU1510">
        <v>95</v>
      </c>
      <c r="CV1510">
        <v>87</v>
      </c>
      <c r="CW1510">
        <v>89</v>
      </c>
      <c r="CX1510" t="s">
        <v>5</v>
      </c>
      <c r="CY1510" t="s">
        <v>50</v>
      </c>
    </row>
    <row r="1511" spans="1:103" x14ac:dyDescent="0.25">
      <c r="A1511" t="s">
        <v>61</v>
      </c>
      <c r="B1511">
        <v>35.369199999999999</v>
      </c>
      <c r="C1511">
        <v>-117.6525</v>
      </c>
      <c r="D1511">
        <v>3570</v>
      </c>
      <c r="E1511" t="s">
        <v>1</v>
      </c>
      <c r="F1511">
        <v>140.5</v>
      </c>
      <c r="G1511">
        <v>1962</v>
      </c>
      <c r="H1511">
        <v>8</v>
      </c>
      <c r="I1511" t="s">
        <v>260</v>
      </c>
      <c r="J1511">
        <v>94</v>
      </c>
      <c r="K1511">
        <v>97</v>
      </c>
      <c r="L1511">
        <v>92</v>
      </c>
      <c r="M1511">
        <v>84</v>
      </c>
      <c r="N1511">
        <v>85</v>
      </c>
      <c r="O1511">
        <v>88</v>
      </c>
      <c r="P1511">
        <v>89</v>
      </c>
      <c r="Q1511">
        <v>92</v>
      </c>
      <c r="R1511">
        <v>96</v>
      </c>
      <c r="S1511">
        <v>94</v>
      </c>
      <c r="T1511">
        <v>95</v>
      </c>
      <c r="U1511">
        <v>93</v>
      </c>
      <c r="V1511">
        <v>87</v>
      </c>
      <c r="W1511">
        <v>71</v>
      </c>
      <c r="X1511">
        <v>74</v>
      </c>
      <c r="Y1511">
        <v>83</v>
      </c>
      <c r="Z1511">
        <v>90</v>
      </c>
      <c r="AA1511">
        <v>96</v>
      </c>
      <c r="AB1511">
        <v>102</v>
      </c>
      <c r="AC1511">
        <v>101</v>
      </c>
      <c r="AD1511">
        <v>97</v>
      </c>
      <c r="AE1511">
        <v>94</v>
      </c>
      <c r="AF1511">
        <v>96</v>
      </c>
      <c r="AG1511">
        <v>98</v>
      </c>
      <c r="AH1511">
        <v>97</v>
      </c>
      <c r="AI1511">
        <v>95</v>
      </c>
      <c r="AJ1511">
        <v>102</v>
      </c>
      <c r="AK1511">
        <v>99</v>
      </c>
      <c r="AL1511">
        <v>96</v>
      </c>
      <c r="AM1511">
        <v>95</v>
      </c>
      <c r="AN1511" s="5">
        <v>94</v>
      </c>
      <c r="AO1511" s="5">
        <v>94</v>
      </c>
      <c r="AP1511" s="5">
        <v>93</v>
      </c>
      <c r="AQ1511" s="5">
        <v>98</v>
      </c>
      <c r="AR1511" s="5">
        <v>99</v>
      </c>
      <c r="AS1511" s="5">
        <v>101</v>
      </c>
      <c r="AT1511" s="5">
        <v>108</v>
      </c>
      <c r="AU1511" s="5">
        <v>99</v>
      </c>
      <c r="AV1511" s="5">
        <v>95</v>
      </c>
      <c r="AW1511" s="5">
        <v>97</v>
      </c>
      <c r="AX1511" s="5">
        <v>95</v>
      </c>
      <c r="AY1511" s="5">
        <v>88</v>
      </c>
      <c r="AZ1511" s="5">
        <v>92</v>
      </c>
      <c r="BA1511" s="5">
        <v>95</v>
      </c>
      <c r="BB1511" s="5">
        <v>95</v>
      </c>
      <c r="BC1511" s="5">
        <v>97</v>
      </c>
      <c r="BD1511" s="5">
        <v>97</v>
      </c>
      <c r="BE1511" s="5">
        <v>95</v>
      </c>
      <c r="BF1511" s="5">
        <v>96</v>
      </c>
      <c r="BG1511" s="5">
        <v>98</v>
      </c>
      <c r="BH1511" s="5">
        <v>101</v>
      </c>
      <c r="BI1511" s="5">
        <v>101</v>
      </c>
      <c r="BJ1511" s="5">
        <v>102</v>
      </c>
      <c r="BK1511" s="5">
        <v>102</v>
      </c>
      <c r="BL1511" s="5">
        <v>101</v>
      </c>
      <c r="BM1511" s="5">
        <v>100</v>
      </c>
      <c r="BN1511" s="5">
        <v>101</v>
      </c>
      <c r="BO1511" s="5">
        <v>101</v>
      </c>
      <c r="BP1511" s="5">
        <v>100</v>
      </c>
      <c r="BQ1511" s="5">
        <v>97</v>
      </c>
      <c r="BR1511" s="5">
        <v>99</v>
      </c>
      <c r="BS1511">
        <v>101</v>
      </c>
      <c r="BT1511">
        <v>97</v>
      </c>
      <c r="BU1511">
        <v>95</v>
      </c>
      <c r="BV1511">
        <v>90</v>
      </c>
      <c r="BW1511">
        <v>90</v>
      </c>
      <c r="BX1511">
        <v>89</v>
      </c>
      <c r="BY1511">
        <v>94</v>
      </c>
      <c r="BZ1511">
        <v>94</v>
      </c>
      <c r="CA1511">
        <v>92</v>
      </c>
      <c r="CB1511">
        <v>96</v>
      </c>
      <c r="CC1511">
        <v>100</v>
      </c>
      <c r="CD1511">
        <v>106</v>
      </c>
      <c r="CE1511">
        <v>107</v>
      </c>
      <c r="CF1511">
        <v>107</v>
      </c>
      <c r="CG1511">
        <v>100</v>
      </c>
      <c r="CH1511">
        <v>105</v>
      </c>
      <c r="CI1511">
        <v>100</v>
      </c>
      <c r="CJ1511">
        <v>97</v>
      </c>
      <c r="CK1511">
        <v>98</v>
      </c>
      <c r="CL1511">
        <v>98</v>
      </c>
      <c r="CM1511">
        <v>99</v>
      </c>
      <c r="CN1511">
        <v>98</v>
      </c>
      <c r="CO1511">
        <v>97</v>
      </c>
      <c r="CP1511">
        <v>100</v>
      </c>
      <c r="CQ1511">
        <v>102</v>
      </c>
      <c r="CR1511">
        <v>100</v>
      </c>
      <c r="CS1511">
        <v>102</v>
      </c>
      <c r="CT1511">
        <v>102</v>
      </c>
      <c r="CU1511">
        <v>96</v>
      </c>
      <c r="CV1511">
        <v>94</v>
      </c>
      <c r="CX1511" t="s">
        <v>5</v>
      </c>
      <c r="CY1511" t="s">
        <v>62</v>
      </c>
    </row>
    <row r="1512" spans="1:103" x14ac:dyDescent="0.25">
      <c r="A1512" t="s">
        <v>43</v>
      </c>
      <c r="B1512">
        <v>36.916699999999999</v>
      </c>
      <c r="C1512">
        <v>-116.75</v>
      </c>
      <c r="D1512">
        <v>3304</v>
      </c>
      <c r="E1512" t="s">
        <v>1</v>
      </c>
      <c r="F1512">
        <v>51.5</v>
      </c>
      <c r="G1512">
        <v>1962</v>
      </c>
      <c r="H1512">
        <v>8</v>
      </c>
      <c r="I1512" t="s">
        <v>260</v>
      </c>
      <c r="J1512">
        <v>96</v>
      </c>
      <c r="K1512">
        <v>96</v>
      </c>
      <c r="L1512">
        <v>96</v>
      </c>
      <c r="M1512">
        <v>88</v>
      </c>
      <c r="N1512">
        <v>87</v>
      </c>
      <c r="O1512">
        <v>90</v>
      </c>
      <c r="P1512">
        <v>89</v>
      </c>
      <c r="Q1512">
        <v>92</v>
      </c>
      <c r="R1512">
        <v>96</v>
      </c>
      <c r="S1512">
        <v>95</v>
      </c>
      <c r="T1512">
        <v>95</v>
      </c>
      <c r="U1512">
        <v>94</v>
      </c>
      <c r="V1512">
        <v>92</v>
      </c>
      <c r="W1512">
        <v>87</v>
      </c>
      <c r="X1512">
        <v>71</v>
      </c>
      <c r="Y1512">
        <v>83</v>
      </c>
      <c r="Z1512">
        <v>91</v>
      </c>
      <c r="AA1512">
        <v>96</v>
      </c>
      <c r="AB1512">
        <v>99</v>
      </c>
      <c r="AC1512">
        <v>102</v>
      </c>
      <c r="AD1512">
        <v>102</v>
      </c>
      <c r="AE1512">
        <v>100</v>
      </c>
      <c r="AF1512">
        <v>97</v>
      </c>
      <c r="AG1512">
        <v>98</v>
      </c>
      <c r="AH1512">
        <v>103</v>
      </c>
      <c r="AI1512">
        <v>103</v>
      </c>
      <c r="AJ1512">
        <v>102</v>
      </c>
      <c r="AK1512">
        <v>100</v>
      </c>
      <c r="AL1512">
        <v>98</v>
      </c>
      <c r="AM1512">
        <v>97</v>
      </c>
      <c r="AN1512" s="8">
        <f>AVERAGE(AM1512,AO1512)</f>
        <v>97.5</v>
      </c>
      <c r="AO1512" s="5">
        <v>98</v>
      </c>
      <c r="AP1512" s="5">
        <v>95</v>
      </c>
      <c r="AR1512" s="5">
        <v>100</v>
      </c>
      <c r="AS1512" s="5">
        <v>98</v>
      </c>
      <c r="AT1512" s="5">
        <v>100</v>
      </c>
      <c r="AU1512" s="5">
        <v>100</v>
      </c>
      <c r="AV1512" s="5">
        <v>98</v>
      </c>
      <c r="AW1512" s="5">
        <v>98</v>
      </c>
      <c r="AX1512" s="5">
        <v>98</v>
      </c>
      <c r="AY1512" s="5">
        <v>95</v>
      </c>
      <c r="AZ1512" s="5">
        <v>93</v>
      </c>
      <c r="BA1512" s="5">
        <v>94</v>
      </c>
      <c r="BB1512" s="5">
        <v>95</v>
      </c>
      <c r="BC1512" s="5">
        <v>97</v>
      </c>
      <c r="BD1512" s="5">
        <v>97</v>
      </c>
      <c r="BE1512" s="5">
        <v>98</v>
      </c>
      <c r="BF1512" s="5">
        <v>96</v>
      </c>
      <c r="BG1512" s="5">
        <v>100</v>
      </c>
      <c r="BH1512" s="5">
        <v>98</v>
      </c>
      <c r="BI1512" s="5">
        <v>101</v>
      </c>
      <c r="BJ1512" s="5">
        <v>102</v>
      </c>
      <c r="BK1512" s="5">
        <v>102</v>
      </c>
      <c r="BL1512" s="5">
        <v>104</v>
      </c>
      <c r="BM1512" s="5">
        <v>102</v>
      </c>
      <c r="BN1512" s="5">
        <v>102</v>
      </c>
      <c r="BO1512" s="5">
        <v>103</v>
      </c>
      <c r="BP1512" s="5">
        <v>102</v>
      </c>
      <c r="BQ1512" s="5">
        <v>97</v>
      </c>
      <c r="BR1512" s="5">
        <v>99</v>
      </c>
      <c r="BS1512">
        <v>101</v>
      </c>
      <c r="BT1512">
        <v>100</v>
      </c>
      <c r="BU1512">
        <v>99</v>
      </c>
      <c r="BV1512">
        <v>97</v>
      </c>
      <c r="BW1512">
        <v>95</v>
      </c>
      <c r="BX1512">
        <v>93</v>
      </c>
      <c r="BY1512">
        <v>97</v>
      </c>
      <c r="BZ1512">
        <v>98</v>
      </c>
      <c r="CA1512">
        <v>97</v>
      </c>
      <c r="CB1512">
        <v>98</v>
      </c>
      <c r="CE1512">
        <v>107</v>
      </c>
      <c r="CF1512">
        <v>107</v>
      </c>
      <c r="CG1512">
        <v>106</v>
      </c>
      <c r="CH1512">
        <v>104</v>
      </c>
      <c r="CI1512">
        <v>103</v>
      </c>
      <c r="CJ1512">
        <v>100</v>
      </c>
      <c r="CM1512">
        <v>98</v>
      </c>
      <c r="CN1512">
        <v>97</v>
      </c>
      <c r="CO1512">
        <v>99</v>
      </c>
      <c r="CP1512">
        <v>101</v>
      </c>
      <c r="CS1512">
        <v>102</v>
      </c>
      <c r="CT1512">
        <v>101</v>
      </c>
      <c r="CU1512">
        <v>101</v>
      </c>
      <c r="CV1512">
        <v>96</v>
      </c>
      <c r="CW1512">
        <v>93</v>
      </c>
      <c r="CX1512" t="s">
        <v>2</v>
      </c>
      <c r="CY1512" t="s">
        <v>44</v>
      </c>
    </row>
    <row r="1513" spans="1:103" x14ac:dyDescent="0.25">
      <c r="A1513" t="s">
        <v>33</v>
      </c>
      <c r="B1513">
        <v>36.583300000000001</v>
      </c>
      <c r="C1513">
        <v>-115.66670000000001</v>
      </c>
      <c r="D1513">
        <v>3136</v>
      </c>
      <c r="E1513" t="s">
        <v>1</v>
      </c>
      <c r="F1513">
        <v>108</v>
      </c>
      <c r="G1513">
        <v>1962</v>
      </c>
      <c r="H1513">
        <v>8</v>
      </c>
      <c r="I1513" t="s">
        <v>260</v>
      </c>
      <c r="J1513">
        <v>95</v>
      </c>
      <c r="K1513">
        <v>96</v>
      </c>
      <c r="L1513">
        <v>92</v>
      </c>
      <c r="M1513">
        <v>85</v>
      </c>
      <c r="N1513">
        <v>88</v>
      </c>
      <c r="O1513">
        <v>91</v>
      </c>
      <c r="P1513">
        <v>88</v>
      </c>
      <c r="Q1513">
        <v>91</v>
      </c>
      <c r="R1513">
        <v>97</v>
      </c>
      <c r="S1513">
        <v>100</v>
      </c>
      <c r="T1513">
        <v>97</v>
      </c>
      <c r="U1513">
        <v>98</v>
      </c>
      <c r="V1513">
        <v>94</v>
      </c>
      <c r="W1513">
        <v>85</v>
      </c>
      <c r="X1513">
        <v>76</v>
      </c>
      <c r="Y1513">
        <v>80</v>
      </c>
      <c r="Z1513">
        <v>90</v>
      </c>
      <c r="AA1513">
        <v>98</v>
      </c>
      <c r="AB1513">
        <v>105</v>
      </c>
      <c r="AC1513">
        <v>104</v>
      </c>
      <c r="AD1513">
        <v>104</v>
      </c>
      <c r="AE1513">
        <v>102</v>
      </c>
      <c r="AF1513">
        <v>105</v>
      </c>
      <c r="AG1513">
        <v>105</v>
      </c>
      <c r="AH1513">
        <v>108</v>
      </c>
      <c r="AI1513">
        <v>108</v>
      </c>
      <c r="AJ1513">
        <v>106</v>
      </c>
      <c r="AK1513">
        <v>103</v>
      </c>
      <c r="AL1513">
        <v>99</v>
      </c>
      <c r="AM1513">
        <v>104</v>
      </c>
      <c r="AN1513" s="5">
        <v>101</v>
      </c>
      <c r="AO1513" s="5">
        <v>101</v>
      </c>
      <c r="AP1513" s="5">
        <v>100</v>
      </c>
      <c r="AQ1513" s="5">
        <v>101</v>
      </c>
      <c r="AR1513" s="5">
        <v>103</v>
      </c>
      <c r="AS1513" s="5">
        <v>105</v>
      </c>
      <c r="AT1513" s="5">
        <v>103</v>
      </c>
      <c r="AU1513" s="5">
        <v>105</v>
      </c>
      <c r="AV1513" s="5">
        <v>102</v>
      </c>
      <c r="AW1513" s="5">
        <v>104</v>
      </c>
      <c r="AX1513" s="5">
        <v>106</v>
      </c>
      <c r="AY1513" s="5">
        <v>97</v>
      </c>
      <c r="AZ1513" s="5">
        <v>95</v>
      </c>
      <c r="BA1513" s="5">
        <v>100</v>
      </c>
      <c r="BB1513" s="5">
        <v>100</v>
      </c>
      <c r="BC1513" s="5">
        <v>100</v>
      </c>
      <c r="BD1513" s="5">
        <v>104</v>
      </c>
      <c r="BE1513" s="5">
        <v>102</v>
      </c>
      <c r="BF1513" s="5">
        <v>103</v>
      </c>
      <c r="BG1513" s="5">
        <v>105</v>
      </c>
      <c r="BH1513" s="5">
        <v>98</v>
      </c>
      <c r="BI1513" s="5">
        <v>99</v>
      </c>
      <c r="BJ1513" s="5">
        <v>100</v>
      </c>
      <c r="BK1513" s="5">
        <v>104</v>
      </c>
      <c r="BL1513" s="5">
        <v>107</v>
      </c>
      <c r="BM1513" s="5">
        <v>105</v>
      </c>
      <c r="BN1513" s="5">
        <v>101</v>
      </c>
      <c r="BO1513" s="5">
        <v>99</v>
      </c>
      <c r="BP1513" s="5">
        <v>101</v>
      </c>
      <c r="BQ1513" s="5">
        <v>101</v>
      </c>
      <c r="BR1513" s="5">
        <v>102</v>
      </c>
      <c r="BS1513">
        <v>105</v>
      </c>
      <c r="BT1513">
        <v>102</v>
      </c>
      <c r="BU1513">
        <v>101</v>
      </c>
      <c r="BV1513">
        <v>100</v>
      </c>
      <c r="BW1513">
        <v>99</v>
      </c>
      <c r="BX1513">
        <v>100</v>
      </c>
      <c r="BY1513">
        <v>100</v>
      </c>
      <c r="BZ1513">
        <v>102</v>
      </c>
      <c r="CA1513">
        <v>100</v>
      </c>
      <c r="CB1513">
        <v>100</v>
      </c>
      <c r="CC1513">
        <v>104</v>
      </c>
      <c r="CD1513">
        <v>108</v>
      </c>
      <c r="CE1513">
        <v>108</v>
      </c>
      <c r="CF1513">
        <v>108</v>
      </c>
      <c r="CG1513">
        <v>104</v>
      </c>
      <c r="CH1513">
        <v>106</v>
      </c>
      <c r="CI1513">
        <v>104</v>
      </c>
      <c r="CJ1513">
        <v>102</v>
      </c>
      <c r="CK1513">
        <v>102</v>
      </c>
      <c r="CL1513">
        <v>103</v>
      </c>
      <c r="CM1513">
        <v>103</v>
      </c>
      <c r="CN1513">
        <v>101</v>
      </c>
      <c r="CO1513">
        <v>100</v>
      </c>
      <c r="CP1513">
        <v>102</v>
      </c>
      <c r="CQ1513">
        <v>105</v>
      </c>
      <c r="CR1513">
        <v>105</v>
      </c>
      <c r="CS1513">
        <v>104</v>
      </c>
      <c r="CT1513">
        <v>103</v>
      </c>
      <c r="CU1513">
        <v>98</v>
      </c>
      <c r="CV1513">
        <v>96</v>
      </c>
      <c r="CW1513">
        <v>94</v>
      </c>
      <c r="CX1513" t="s">
        <v>2</v>
      </c>
      <c r="CY1513" t="s">
        <v>34</v>
      </c>
    </row>
    <row r="1514" spans="1:103" x14ac:dyDescent="0.25">
      <c r="A1514" t="s">
        <v>95</v>
      </c>
      <c r="B1514">
        <v>34.450000000000003</v>
      </c>
      <c r="C1514">
        <v>-116.95</v>
      </c>
      <c r="D1514">
        <v>2963</v>
      </c>
      <c r="E1514" t="s">
        <v>1</v>
      </c>
      <c r="F1514">
        <v>223.7</v>
      </c>
      <c r="G1514">
        <v>1962</v>
      </c>
      <c r="H1514">
        <v>8</v>
      </c>
      <c r="I1514" t="s">
        <v>260</v>
      </c>
      <c r="J1514">
        <v>93</v>
      </c>
      <c r="K1514">
        <v>96</v>
      </c>
      <c r="L1514">
        <v>85</v>
      </c>
      <c r="M1514">
        <v>83</v>
      </c>
      <c r="N1514">
        <v>86</v>
      </c>
      <c r="O1514">
        <v>89</v>
      </c>
      <c r="P1514">
        <v>88</v>
      </c>
      <c r="Q1514">
        <v>92</v>
      </c>
      <c r="R1514">
        <v>95</v>
      </c>
      <c r="S1514">
        <v>95</v>
      </c>
      <c r="T1514">
        <v>95</v>
      </c>
      <c r="U1514">
        <v>95</v>
      </c>
      <c r="V1514">
        <v>85</v>
      </c>
      <c r="W1514">
        <v>72</v>
      </c>
      <c r="X1514">
        <v>68</v>
      </c>
      <c r="Y1514">
        <v>84</v>
      </c>
      <c r="Z1514">
        <v>91</v>
      </c>
      <c r="AA1514">
        <v>96</v>
      </c>
      <c r="AB1514">
        <v>100</v>
      </c>
      <c r="AC1514">
        <v>100</v>
      </c>
      <c r="AD1514">
        <v>102</v>
      </c>
      <c r="AE1514">
        <v>100</v>
      </c>
      <c r="AF1514">
        <v>100</v>
      </c>
      <c r="AG1514">
        <v>101</v>
      </c>
      <c r="AH1514">
        <v>100</v>
      </c>
      <c r="AI1514">
        <v>103</v>
      </c>
      <c r="AJ1514">
        <v>100</v>
      </c>
      <c r="AK1514">
        <v>99</v>
      </c>
      <c r="AL1514">
        <v>96</v>
      </c>
      <c r="AM1514">
        <v>96</v>
      </c>
      <c r="AN1514" s="5">
        <v>95</v>
      </c>
      <c r="AO1514" s="5">
        <v>96</v>
      </c>
      <c r="AP1514" s="5">
        <v>96</v>
      </c>
      <c r="AQ1514" s="5">
        <v>97</v>
      </c>
      <c r="AR1514" s="5">
        <v>98</v>
      </c>
      <c r="AS1514" s="5">
        <v>99</v>
      </c>
      <c r="AT1514" s="5">
        <v>101</v>
      </c>
      <c r="AU1514" s="5">
        <v>100</v>
      </c>
      <c r="AV1514" s="5">
        <v>97</v>
      </c>
      <c r="AW1514" s="5">
        <v>98</v>
      </c>
      <c r="AX1514" s="5">
        <v>97</v>
      </c>
      <c r="AY1514" s="5">
        <v>84</v>
      </c>
      <c r="AZ1514" s="5">
        <v>91</v>
      </c>
      <c r="BA1514" s="5">
        <v>95</v>
      </c>
      <c r="BB1514" s="5">
        <v>96</v>
      </c>
      <c r="BC1514" s="5">
        <v>97</v>
      </c>
      <c r="BD1514" s="5">
        <v>100</v>
      </c>
      <c r="BE1514" s="5">
        <v>98</v>
      </c>
      <c r="BF1514" s="5">
        <v>97</v>
      </c>
      <c r="BG1514" s="5">
        <v>100</v>
      </c>
      <c r="BH1514" s="5">
        <v>93</v>
      </c>
      <c r="BI1514" s="5">
        <v>101</v>
      </c>
      <c r="BJ1514" s="5">
        <v>102</v>
      </c>
      <c r="BK1514" s="5">
        <v>101</v>
      </c>
      <c r="BL1514" s="5">
        <v>103</v>
      </c>
      <c r="BM1514" s="5">
        <v>102</v>
      </c>
      <c r="BN1514" s="5">
        <v>102</v>
      </c>
      <c r="BO1514" s="5">
        <v>99</v>
      </c>
      <c r="BP1514" s="5">
        <v>101</v>
      </c>
      <c r="BQ1514" s="5">
        <v>98</v>
      </c>
      <c r="BR1514" s="5">
        <v>100</v>
      </c>
      <c r="BS1514">
        <v>101</v>
      </c>
      <c r="BT1514">
        <v>100</v>
      </c>
      <c r="BU1514">
        <v>98</v>
      </c>
      <c r="BV1514">
        <v>95</v>
      </c>
      <c r="BW1514">
        <v>95</v>
      </c>
      <c r="BX1514">
        <v>95</v>
      </c>
      <c r="BY1514">
        <v>100</v>
      </c>
      <c r="BZ1514">
        <v>99</v>
      </c>
      <c r="CA1514">
        <v>96</v>
      </c>
      <c r="CB1514">
        <v>97</v>
      </c>
      <c r="CC1514">
        <v>102</v>
      </c>
      <c r="CD1514">
        <v>107</v>
      </c>
      <c r="CE1514">
        <v>107</v>
      </c>
      <c r="CF1514">
        <v>108</v>
      </c>
      <c r="CG1514">
        <v>104</v>
      </c>
      <c r="CH1514">
        <v>105</v>
      </c>
      <c r="CI1514">
        <v>102</v>
      </c>
      <c r="CJ1514">
        <v>100</v>
      </c>
      <c r="CK1514">
        <v>98</v>
      </c>
      <c r="CL1514">
        <v>100</v>
      </c>
      <c r="CM1514">
        <v>98</v>
      </c>
      <c r="CN1514">
        <v>94</v>
      </c>
      <c r="CO1514">
        <v>98</v>
      </c>
      <c r="CP1514">
        <v>99</v>
      </c>
      <c r="CQ1514">
        <v>103</v>
      </c>
      <c r="CR1514">
        <v>102</v>
      </c>
      <c r="CS1514">
        <v>102</v>
      </c>
      <c r="CT1514">
        <v>100</v>
      </c>
      <c r="CU1514">
        <v>95</v>
      </c>
      <c r="CV1514">
        <v>93</v>
      </c>
      <c r="CW1514">
        <v>94</v>
      </c>
      <c r="CX1514" t="s">
        <v>5</v>
      </c>
      <c r="CY1514" t="s">
        <v>96</v>
      </c>
    </row>
    <row r="1515" spans="1:103" x14ac:dyDescent="0.25">
      <c r="A1515" t="s">
        <v>99</v>
      </c>
      <c r="B1515">
        <v>34.583300000000001</v>
      </c>
      <c r="C1515">
        <v>-117.38330000000001</v>
      </c>
      <c r="D1515">
        <v>2851</v>
      </c>
      <c r="E1515" t="s">
        <v>1</v>
      </c>
      <c r="F1515">
        <v>213.9</v>
      </c>
      <c r="G1515">
        <v>1962</v>
      </c>
      <c r="H1515">
        <v>8</v>
      </c>
      <c r="I1515" t="s">
        <v>260</v>
      </c>
      <c r="J1515">
        <v>90</v>
      </c>
      <c r="K1515">
        <v>93</v>
      </c>
      <c r="L1515">
        <v>80</v>
      </c>
      <c r="M1515">
        <v>79</v>
      </c>
      <c r="N1515">
        <v>82</v>
      </c>
      <c r="O1515">
        <v>85</v>
      </c>
      <c r="P1515">
        <v>86</v>
      </c>
      <c r="Q1515">
        <v>88</v>
      </c>
      <c r="R1515">
        <v>91</v>
      </c>
      <c r="S1515">
        <v>90</v>
      </c>
      <c r="T1515">
        <v>90</v>
      </c>
      <c r="U1515">
        <v>88</v>
      </c>
      <c r="V1515">
        <v>76</v>
      </c>
      <c r="W1515">
        <v>62</v>
      </c>
      <c r="X1515">
        <v>63</v>
      </c>
      <c r="Y1515">
        <v>80</v>
      </c>
      <c r="Z1515">
        <v>87</v>
      </c>
      <c r="AA1515">
        <v>95</v>
      </c>
      <c r="AB1515">
        <v>97</v>
      </c>
      <c r="AC1515">
        <v>98</v>
      </c>
      <c r="AD1515">
        <v>97</v>
      </c>
      <c r="AE1515">
        <v>95</v>
      </c>
      <c r="AF1515">
        <v>95</v>
      </c>
      <c r="AG1515">
        <v>99</v>
      </c>
      <c r="AH1515">
        <v>98</v>
      </c>
      <c r="AI1515">
        <v>100</v>
      </c>
      <c r="AJ1515">
        <v>94</v>
      </c>
      <c r="AK1515">
        <v>92</v>
      </c>
      <c r="AL1515">
        <v>91</v>
      </c>
      <c r="AM1515">
        <v>94</v>
      </c>
      <c r="AN1515" s="5">
        <v>90</v>
      </c>
      <c r="AO1515" s="5">
        <v>89</v>
      </c>
      <c r="AP1515" s="5">
        <v>89</v>
      </c>
      <c r="AQ1515" s="5">
        <v>93</v>
      </c>
      <c r="AR1515" s="5">
        <v>94</v>
      </c>
      <c r="AS1515" s="5">
        <v>95</v>
      </c>
      <c r="AT1515" s="5">
        <v>95</v>
      </c>
      <c r="AU1515" s="5">
        <v>97</v>
      </c>
      <c r="AV1515" s="5">
        <v>97</v>
      </c>
      <c r="AW1515" s="5">
        <v>94</v>
      </c>
      <c r="AX1515" s="5">
        <v>96</v>
      </c>
      <c r="AY1515" s="5">
        <v>82</v>
      </c>
      <c r="AZ1515" s="5">
        <v>87</v>
      </c>
      <c r="BA1515" s="5">
        <v>92</v>
      </c>
      <c r="BB1515" s="5">
        <v>93</v>
      </c>
      <c r="BC1515" s="5">
        <v>94</v>
      </c>
      <c r="BD1515" s="5">
        <v>92</v>
      </c>
      <c r="BE1515" s="5">
        <v>92</v>
      </c>
      <c r="BF1515" s="5">
        <v>94</v>
      </c>
      <c r="BG1515" s="5">
        <v>95</v>
      </c>
      <c r="BH1515" s="5">
        <v>94</v>
      </c>
      <c r="BI1515" s="5">
        <v>98</v>
      </c>
      <c r="BJ1515" s="5">
        <v>99</v>
      </c>
      <c r="BK1515" s="5">
        <v>100</v>
      </c>
      <c r="BL1515" s="5">
        <v>100</v>
      </c>
      <c r="BM1515" s="5">
        <v>99</v>
      </c>
      <c r="BN1515" s="5">
        <v>98</v>
      </c>
      <c r="BO1515" s="5">
        <v>98</v>
      </c>
      <c r="BP1515" s="5">
        <v>97</v>
      </c>
      <c r="BQ1515" s="5">
        <v>94</v>
      </c>
      <c r="BR1515" s="5">
        <v>98</v>
      </c>
      <c r="BS1515">
        <v>97</v>
      </c>
      <c r="BT1515">
        <v>92</v>
      </c>
      <c r="BU1515">
        <v>91</v>
      </c>
      <c r="BV1515">
        <v>87</v>
      </c>
      <c r="BW1515">
        <v>90</v>
      </c>
      <c r="BX1515">
        <v>95</v>
      </c>
      <c r="BY1515">
        <v>95</v>
      </c>
      <c r="BZ1515">
        <v>95</v>
      </c>
      <c r="CA1515">
        <v>94</v>
      </c>
      <c r="CB1515">
        <v>92</v>
      </c>
      <c r="CC1515">
        <v>100</v>
      </c>
      <c r="CD1515">
        <v>103</v>
      </c>
      <c r="CE1515">
        <v>103</v>
      </c>
      <c r="CF1515">
        <v>103</v>
      </c>
      <c r="CG1515">
        <v>99</v>
      </c>
      <c r="CH1515">
        <v>101</v>
      </c>
      <c r="CI1515">
        <v>97</v>
      </c>
      <c r="CJ1515">
        <v>96</v>
      </c>
      <c r="CK1515">
        <v>96</v>
      </c>
      <c r="CL1515">
        <v>95</v>
      </c>
      <c r="CM1515">
        <v>95</v>
      </c>
      <c r="CN1515">
        <v>91</v>
      </c>
      <c r="CO1515">
        <v>94</v>
      </c>
      <c r="CP1515">
        <v>98</v>
      </c>
      <c r="CQ1515">
        <v>100</v>
      </c>
      <c r="CR1515">
        <v>100</v>
      </c>
      <c r="CS1515">
        <v>99</v>
      </c>
      <c r="CT1515">
        <v>98</v>
      </c>
      <c r="CU1515">
        <v>93</v>
      </c>
      <c r="CV1515">
        <v>90</v>
      </c>
      <c r="CW1515">
        <v>91</v>
      </c>
      <c r="CX1515" t="s">
        <v>5</v>
      </c>
      <c r="CY1515" t="s">
        <v>100</v>
      </c>
    </row>
    <row r="1516" spans="1:103" x14ac:dyDescent="0.25">
      <c r="A1516" t="s">
        <v>39</v>
      </c>
      <c r="B1516">
        <v>34.525300000000001</v>
      </c>
      <c r="C1516">
        <v>-117.29640000000001</v>
      </c>
      <c r="D1516">
        <v>2789</v>
      </c>
      <c r="E1516" t="s">
        <v>1</v>
      </c>
      <c r="F1516">
        <v>218.7</v>
      </c>
      <c r="G1516">
        <v>1962</v>
      </c>
      <c r="H1516">
        <v>8</v>
      </c>
      <c r="I1516" t="s">
        <v>260</v>
      </c>
      <c r="J1516">
        <v>92</v>
      </c>
      <c r="K1516">
        <v>94</v>
      </c>
      <c r="L1516">
        <v>96</v>
      </c>
      <c r="M1516">
        <v>81</v>
      </c>
      <c r="N1516">
        <v>82</v>
      </c>
      <c r="O1516">
        <v>87</v>
      </c>
      <c r="P1516">
        <v>89</v>
      </c>
      <c r="Q1516">
        <v>90</v>
      </c>
      <c r="R1516">
        <v>92</v>
      </c>
      <c r="S1516">
        <v>95</v>
      </c>
      <c r="T1516">
        <v>93</v>
      </c>
      <c r="U1516">
        <v>92</v>
      </c>
      <c r="V1516">
        <v>90</v>
      </c>
      <c r="W1516">
        <v>78</v>
      </c>
      <c r="X1516">
        <v>62</v>
      </c>
      <c r="Y1516">
        <v>66</v>
      </c>
      <c r="Z1516">
        <v>85</v>
      </c>
      <c r="AA1516">
        <v>91</v>
      </c>
      <c r="AB1516">
        <v>99</v>
      </c>
      <c r="AC1516">
        <v>99</v>
      </c>
      <c r="AD1516">
        <v>100</v>
      </c>
      <c r="AE1516">
        <v>98</v>
      </c>
      <c r="AF1516">
        <v>96</v>
      </c>
      <c r="AG1516">
        <v>96</v>
      </c>
      <c r="AH1516">
        <v>99</v>
      </c>
      <c r="AI1516">
        <v>99</v>
      </c>
      <c r="AJ1516">
        <v>101</v>
      </c>
      <c r="AK1516">
        <v>93</v>
      </c>
      <c r="AL1516">
        <v>94</v>
      </c>
      <c r="AM1516">
        <v>94</v>
      </c>
      <c r="AN1516" s="5">
        <v>97</v>
      </c>
      <c r="AO1516" s="5">
        <v>92</v>
      </c>
      <c r="AP1516" s="5">
        <v>91</v>
      </c>
      <c r="AQ1516" s="5">
        <v>92</v>
      </c>
      <c r="AR1516" s="5">
        <v>98</v>
      </c>
      <c r="AS1516" s="5">
        <v>96</v>
      </c>
      <c r="AT1516" s="5">
        <v>97</v>
      </c>
      <c r="AU1516" s="5">
        <v>98</v>
      </c>
      <c r="AV1516" s="5">
        <v>99</v>
      </c>
      <c r="AW1516" s="5">
        <v>99</v>
      </c>
      <c r="AX1516" s="5">
        <v>96</v>
      </c>
      <c r="AY1516" s="5">
        <v>98</v>
      </c>
      <c r="AZ1516" s="5">
        <v>86</v>
      </c>
      <c r="BA1516" s="5">
        <v>92</v>
      </c>
      <c r="BB1516" s="5">
        <v>96</v>
      </c>
      <c r="BC1516" s="5">
        <v>95</v>
      </c>
      <c r="BD1516" s="5">
        <v>96</v>
      </c>
      <c r="BE1516" s="5">
        <v>95</v>
      </c>
      <c r="BF1516" s="5">
        <v>93</v>
      </c>
      <c r="BG1516" s="5">
        <v>96</v>
      </c>
      <c r="BH1516" s="5">
        <v>102</v>
      </c>
      <c r="BI1516" s="5">
        <v>97</v>
      </c>
      <c r="BJ1516" s="5">
        <v>101</v>
      </c>
      <c r="BK1516" s="5">
        <v>102</v>
      </c>
      <c r="BL1516" s="5">
        <v>103</v>
      </c>
      <c r="BM1516" s="5">
        <v>102</v>
      </c>
      <c r="BN1516" s="5">
        <v>101</v>
      </c>
      <c r="BO1516" s="5">
        <v>100</v>
      </c>
      <c r="BP1516" s="5">
        <v>101</v>
      </c>
      <c r="BQ1516" s="5">
        <v>100</v>
      </c>
      <c r="BR1516" s="5">
        <v>95</v>
      </c>
      <c r="BS1516">
        <v>100</v>
      </c>
      <c r="BT1516">
        <v>100</v>
      </c>
      <c r="BU1516">
        <v>94</v>
      </c>
      <c r="BV1516">
        <v>93</v>
      </c>
      <c r="BW1516">
        <v>88</v>
      </c>
      <c r="BX1516">
        <v>91</v>
      </c>
      <c r="BY1516">
        <v>96</v>
      </c>
      <c r="BZ1516">
        <v>99</v>
      </c>
      <c r="CA1516">
        <v>98</v>
      </c>
      <c r="CB1516">
        <v>96</v>
      </c>
      <c r="CC1516">
        <v>97</v>
      </c>
      <c r="CD1516">
        <v>103</v>
      </c>
      <c r="CE1516">
        <v>105</v>
      </c>
      <c r="CF1516">
        <v>107</v>
      </c>
      <c r="CG1516">
        <v>108</v>
      </c>
      <c r="CH1516">
        <v>104</v>
      </c>
      <c r="CI1516">
        <v>104</v>
      </c>
      <c r="CJ1516">
        <v>103</v>
      </c>
      <c r="CK1516">
        <v>100</v>
      </c>
      <c r="CL1516">
        <v>100</v>
      </c>
      <c r="CM1516">
        <v>102</v>
      </c>
      <c r="CN1516">
        <v>99</v>
      </c>
      <c r="CO1516">
        <v>95</v>
      </c>
      <c r="CP1516">
        <v>100</v>
      </c>
      <c r="CQ1516">
        <v>104</v>
      </c>
      <c r="CR1516">
        <v>103</v>
      </c>
      <c r="CS1516">
        <v>100</v>
      </c>
      <c r="CT1516">
        <v>101</v>
      </c>
      <c r="CU1516">
        <v>99</v>
      </c>
      <c r="CV1516">
        <v>94</v>
      </c>
      <c r="CW1516">
        <v>93</v>
      </c>
      <c r="CX1516" t="s">
        <v>5</v>
      </c>
      <c r="CY1516" t="s">
        <v>40</v>
      </c>
    </row>
    <row r="1517" spans="1:103" x14ac:dyDescent="0.25">
      <c r="A1517" t="s">
        <v>71</v>
      </c>
      <c r="B1517">
        <v>36.65</v>
      </c>
      <c r="C1517">
        <v>-116.4</v>
      </c>
      <c r="D1517">
        <v>2671</v>
      </c>
      <c r="E1517" t="s">
        <v>1</v>
      </c>
      <c r="F1517">
        <v>46.6</v>
      </c>
      <c r="G1517">
        <v>1962</v>
      </c>
      <c r="H1517">
        <v>8</v>
      </c>
      <c r="I1517" t="s">
        <v>260</v>
      </c>
      <c r="J1517">
        <v>92</v>
      </c>
      <c r="K1517">
        <v>94</v>
      </c>
      <c r="L1517">
        <v>82</v>
      </c>
      <c r="M1517">
        <v>86</v>
      </c>
      <c r="N1517">
        <v>81</v>
      </c>
      <c r="O1517">
        <v>88</v>
      </c>
      <c r="P1517">
        <v>88</v>
      </c>
      <c r="Q1517">
        <v>90</v>
      </c>
      <c r="R1517">
        <v>95</v>
      </c>
      <c r="S1517">
        <v>94</v>
      </c>
      <c r="T1517">
        <v>94</v>
      </c>
      <c r="U1517">
        <v>93</v>
      </c>
      <c r="V1517">
        <v>91</v>
      </c>
      <c r="W1517">
        <v>80</v>
      </c>
      <c r="X1517">
        <v>77</v>
      </c>
      <c r="Y1517">
        <v>72</v>
      </c>
      <c r="Z1517">
        <v>89</v>
      </c>
      <c r="AA1517">
        <v>97</v>
      </c>
      <c r="AB1517">
        <v>99</v>
      </c>
      <c r="AC1517">
        <v>99</v>
      </c>
      <c r="AD1517">
        <v>101</v>
      </c>
      <c r="AE1517">
        <v>100</v>
      </c>
      <c r="AF1517">
        <v>98</v>
      </c>
      <c r="AG1517">
        <v>99</v>
      </c>
      <c r="AH1517">
        <v>102</v>
      </c>
      <c r="AI1517">
        <v>102</v>
      </c>
      <c r="AJ1517">
        <v>102</v>
      </c>
      <c r="AK1517">
        <v>100</v>
      </c>
      <c r="AL1517">
        <v>96</v>
      </c>
      <c r="AM1517">
        <v>98</v>
      </c>
      <c r="AN1517" s="5">
        <v>97</v>
      </c>
      <c r="AO1517" s="5">
        <v>96</v>
      </c>
      <c r="AP1517" s="5">
        <v>93</v>
      </c>
      <c r="AQ1517" s="5">
        <v>98</v>
      </c>
      <c r="AR1517" s="5">
        <v>98</v>
      </c>
      <c r="AS1517" s="5">
        <v>99</v>
      </c>
      <c r="AT1517" s="5">
        <v>100</v>
      </c>
      <c r="AU1517" s="5">
        <v>98</v>
      </c>
      <c r="AV1517" s="5">
        <v>99</v>
      </c>
      <c r="AW1517" s="5">
        <v>100</v>
      </c>
      <c r="AX1517" s="5">
        <v>97</v>
      </c>
      <c r="AY1517" s="5">
        <v>99</v>
      </c>
      <c r="AZ1517" s="5">
        <v>91</v>
      </c>
      <c r="BA1517" s="5">
        <v>94</v>
      </c>
      <c r="BB1517" s="5">
        <v>95</v>
      </c>
      <c r="BC1517" s="5">
        <v>97</v>
      </c>
      <c r="BD1517" s="5">
        <v>98</v>
      </c>
      <c r="BE1517" s="5">
        <v>98</v>
      </c>
      <c r="BF1517" s="5">
        <v>99</v>
      </c>
      <c r="BG1517" s="5">
        <v>100</v>
      </c>
      <c r="BH1517" s="5">
        <v>99</v>
      </c>
      <c r="BI1517" s="5">
        <v>97</v>
      </c>
      <c r="BJ1517" s="5">
        <v>99</v>
      </c>
      <c r="BK1517" s="5">
        <v>100</v>
      </c>
      <c r="BL1517" s="5">
        <v>98</v>
      </c>
      <c r="BM1517" s="5">
        <v>101</v>
      </c>
      <c r="BN1517" s="5">
        <v>102</v>
      </c>
      <c r="BO1517" s="5">
        <v>100</v>
      </c>
      <c r="BP1517" s="5">
        <v>97</v>
      </c>
      <c r="BQ1517" s="5">
        <v>95</v>
      </c>
      <c r="BR1517" s="5">
        <v>99</v>
      </c>
      <c r="BS1517">
        <v>102</v>
      </c>
      <c r="BT1517">
        <v>99</v>
      </c>
      <c r="BU1517">
        <v>98</v>
      </c>
      <c r="BV1517">
        <v>94</v>
      </c>
      <c r="BW1517">
        <v>95</v>
      </c>
      <c r="BX1517">
        <v>96</v>
      </c>
      <c r="BY1517">
        <v>98</v>
      </c>
      <c r="BZ1517">
        <v>98</v>
      </c>
      <c r="CA1517">
        <v>99</v>
      </c>
      <c r="CB1517">
        <v>101</v>
      </c>
      <c r="CC1517">
        <v>104</v>
      </c>
      <c r="CD1517">
        <v>106</v>
      </c>
      <c r="CE1517">
        <v>106</v>
      </c>
      <c r="CF1517">
        <v>104</v>
      </c>
      <c r="CG1517">
        <v>104</v>
      </c>
      <c r="CH1517">
        <v>104</v>
      </c>
      <c r="CI1517">
        <v>105</v>
      </c>
      <c r="CJ1517">
        <v>101</v>
      </c>
      <c r="CK1517">
        <v>102</v>
      </c>
      <c r="CL1517">
        <v>100</v>
      </c>
      <c r="CM1517">
        <v>99</v>
      </c>
      <c r="CN1517">
        <v>95</v>
      </c>
      <c r="CO1517">
        <v>98</v>
      </c>
      <c r="CP1517">
        <v>97</v>
      </c>
      <c r="CQ1517">
        <v>102</v>
      </c>
      <c r="CR1517">
        <v>101</v>
      </c>
      <c r="CS1517">
        <v>100</v>
      </c>
      <c r="CT1517">
        <v>99</v>
      </c>
      <c r="CU1517">
        <v>98</v>
      </c>
      <c r="CV1517">
        <v>95</v>
      </c>
      <c r="CW1517">
        <v>90</v>
      </c>
      <c r="CX1517" t="s">
        <v>2</v>
      </c>
      <c r="CY1517" t="s">
        <v>72</v>
      </c>
    </row>
    <row r="1518" spans="1:103" x14ac:dyDescent="0.25">
      <c r="A1518" t="s">
        <v>37</v>
      </c>
      <c r="B1518">
        <v>36.261400000000002</v>
      </c>
      <c r="C1518">
        <v>-116.0564</v>
      </c>
      <c r="D1518">
        <v>2573</v>
      </c>
      <c r="E1518" t="s">
        <v>1</v>
      </c>
      <c r="F1518">
        <v>75.900000000000006</v>
      </c>
      <c r="G1518">
        <v>1962</v>
      </c>
      <c r="H1518">
        <v>8</v>
      </c>
      <c r="I1518" t="s">
        <v>260</v>
      </c>
      <c r="J1518">
        <v>95</v>
      </c>
      <c r="K1518">
        <v>99</v>
      </c>
      <c r="M1518">
        <v>86</v>
      </c>
      <c r="N1518">
        <v>88</v>
      </c>
      <c r="O1518">
        <v>92</v>
      </c>
      <c r="P1518">
        <v>90</v>
      </c>
      <c r="Q1518">
        <v>94</v>
      </c>
      <c r="R1518">
        <v>98</v>
      </c>
      <c r="T1518">
        <v>96</v>
      </c>
      <c r="U1518">
        <v>94</v>
      </c>
      <c r="V1518">
        <v>91</v>
      </c>
      <c r="W1518">
        <v>76</v>
      </c>
      <c r="X1518">
        <v>76</v>
      </c>
      <c r="Z1518">
        <v>92</v>
      </c>
      <c r="AA1518">
        <v>100</v>
      </c>
      <c r="AB1518">
        <v>104</v>
      </c>
      <c r="AC1518">
        <v>104</v>
      </c>
      <c r="AD1518">
        <v>102</v>
      </c>
      <c r="AE1518">
        <v>103</v>
      </c>
      <c r="AG1518">
        <v>103</v>
      </c>
      <c r="AH1518">
        <v>107</v>
      </c>
      <c r="AI1518">
        <v>104</v>
      </c>
      <c r="AJ1518">
        <v>104</v>
      </c>
      <c r="AK1518">
        <v>100</v>
      </c>
      <c r="AL1518">
        <v>99</v>
      </c>
      <c r="AN1518" s="5">
        <v>98</v>
      </c>
      <c r="AO1518" s="5">
        <v>97</v>
      </c>
      <c r="AP1518" s="8">
        <f>AVERAGE(AO1518,AQ1518)</f>
        <v>98</v>
      </c>
      <c r="AQ1518" s="5">
        <v>99</v>
      </c>
      <c r="AR1518" s="5">
        <v>102</v>
      </c>
      <c r="AS1518" s="5">
        <v>101</v>
      </c>
      <c r="AT1518" s="8">
        <f>AVERAGE(AS1518,AU1518)</f>
        <v>102.5</v>
      </c>
      <c r="AU1518" s="5">
        <v>104</v>
      </c>
      <c r="AV1518" s="5">
        <v>102</v>
      </c>
      <c r="AW1518" s="5">
        <v>100</v>
      </c>
      <c r="AX1518" s="5">
        <v>102</v>
      </c>
      <c r="AY1518" s="5">
        <v>89</v>
      </c>
      <c r="AZ1518" s="5">
        <v>93</v>
      </c>
      <c r="BA1518" s="8">
        <f>AVERAGE(AZ1518,BB1518)</f>
        <v>95.5</v>
      </c>
      <c r="BB1518" s="5">
        <v>98</v>
      </c>
      <c r="BC1518" s="5">
        <v>99</v>
      </c>
      <c r="BD1518" s="5">
        <v>100</v>
      </c>
      <c r="BE1518" s="5">
        <v>98</v>
      </c>
      <c r="BF1518" s="5">
        <v>101</v>
      </c>
      <c r="BG1518" s="5">
        <v>104</v>
      </c>
      <c r="BH1518" s="8">
        <f>AVERAGE(BG1518,BI1518)</f>
        <v>102</v>
      </c>
      <c r="BI1518" s="5">
        <v>100</v>
      </c>
      <c r="BJ1518" s="5">
        <v>103</v>
      </c>
      <c r="BK1518" s="5">
        <v>105</v>
      </c>
      <c r="BL1518" s="5">
        <v>106</v>
      </c>
      <c r="BM1518" s="5">
        <v>105</v>
      </c>
      <c r="BN1518" s="5">
        <v>103</v>
      </c>
      <c r="BO1518" s="8">
        <f>AVERAGE(BN1518,BP1518)</f>
        <v>103.5</v>
      </c>
      <c r="BP1518" s="5">
        <v>104</v>
      </c>
      <c r="BQ1518" s="5">
        <v>100</v>
      </c>
      <c r="BR1518" s="5">
        <v>104</v>
      </c>
      <c r="BS1518">
        <v>104</v>
      </c>
      <c r="BT1518">
        <v>101</v>
      </c>
      <c r="BU1518">
        <v>99</v>
      </c>
      <c r="BW1518">
        <v>97</v>
      </c>
      <c r="BX1518">
        <v>99</v>
      </c>
      <c r="BY1518">
        <v>99</v>
      </c>
      <c r="BZ1518">
        <v>101</v>
      </c>
      <c r="CA1518">
        <v>99</v>
      </c>
      <c r="CB1518">
        <v>100</v>
      </c>
      <c r="CE1518">
        <v>109</v>
      </c>
      <c r="CF1518">
        <v>110</v>
      </c>
      <c r="CG1518">
        <v>108</v>
      </c>
      <c r="CH1518">
        <v>108</v>
      </c>
      <c r="CI1518">
        <v>104</v>
      </c>
      <c r="CK1518">
        <v>101</v>
      </c>
      <c r="CL1518">
        <v>101</v>
      </c>
      <c r="CM1518">
        <v>100</v>
      </c>
      <c r="CN1518">
        <v>99</v>
      </c>
      <c r="CO1518">
        <v>97</v>
      </c>
      <c r="CP1518">
        <v>103</v>
      </c>
      <c r="CR1518">
        <v>106</v>
      </c>
      <c r="CS1518">
        <v>105</v>
      </c>
      <c r="CT1518">
        <v>101</v>
      </c>
      <c r="CU1518">
        <v>99</v>
      </c>
      <c r="CV1518">
        <v>95</v>
      </c>
      <c r="CX1518" t="s">
        <v>2</v>
      </c>
      <c r="CY1518" t="s">
        <v>38</v>
      </c>
    </row>
    <row r="1519" spans="1:103" x14ac:dyDescent="0.25">
      <c r="A1519" t="s">
        <v>53</v>
      </c>
      <c r="B1519">
        <v>35.979999999999997</v>
      </c>
      <c r="C1519">
        <v>-114.8464</v>
      </c>
      <c r="D1519">
        <v>2500</v>
      </c>
      <c r="E1519" t="s">
        <v>1</v>
      </c>
      <c r="F1519">
        <v>188.9</v>
      </c>
      <c r="G1519">
        <v>1962</v>
      </c>
      <c r="H1519">
        <v>8</v>
      </c>
      <c r="I1519" t="s">
        <v>260</v>
      </c>
      <c r="J1519">
        <v>95</v>
      </c>
      <c r="K1519">
        <v>98</v>
      </c>
      <c r="L1519">
        <v>99</v>
      </c>
      <c r="M1519">
        <v>92</v>
      </c>
      <c r="N1519">
        <v>86</v>
      </c>
      <c r="O1519">
        <v>91</v>
      </c>
      <c r="P1519">
        <v>91</v>
      </c>
      <c r="Q1519">
        <v>88</v>
      </c>
      <c r="R1519">
        <v>92</v>
      </c>
      <c r="S1519">
        <v>97</v>
      </c>
      <c r="T1519">
        <v>94</v>
      </c>
      <c r="U1519">
        <v>95</v>
      </c>
      <c r="V1519">
        <v>97</v>
      </c>
      <c r="W1519">
        <v>92</v>
      </c>
      <c r="X1519">
        <v>78</v>
      </c>
      <c r="Y1519">
        <v>81</v>
      </c>
      <c r="Z1519">
        <v>85</v>
      </c>
      <c r="AA1519">
        <v>96</v>
      </c>
      <c r="AB1519">
        <v>103</v>
      </c>
      <c r="AC1519">
        <v>104</v>
      </c>
      <c r="AD1519">
        <v>103</v>
      </c>
      <c r="AE1519">
        <v>104</v>
      </c>
      <c r="AF1519">
        <v>104</v>
      </c>
      <c r="AG1519">
        <v>105</v>
      </c>
      <c r="AH1519">
        <v>107</v>
      </c>
      <c r="AI1519">
        <v>107</v>
      </c>
      <c r="AJ1519">
        <v>103</v>
      </c>
      <c r="AK1519">
        <v>101</v>
      </c>
      <c r="AL1519">
        <v>94</v>
      </c>
      <c r="AM1519">
        <v>99</v>
      </c>
      <c r="AN1519" s="5">
        <v>100</v>
      </c>
      <c r="AO1519" s="5">
        <v>99</v>
      </c>
      <c r="AP1519" s="5">
        <v>98</v>
      </c>
      <c r="AQ1519" s="5">
        <v>98</v>
      </c>
      <c r="AR1519" s="5">
        <v>100</v>
      </c>
      <c r="AS1519" s="5">
        <v>102</v>
      </c>
      <c r="AT1519" s="5">
        <v>101</v>
      </c>
      <c r="AU1519" s="5">
        <v>103</v>
      </c>
      <c r="AV1519" s="5">
        <v>103</v>
      </c>
      <c r="AW1519" s="5">
        <v>102</v>
      </c>
      <c r="AX1519" s="5">
        <v>103</v>
      </c>
      <c r="AY1519" s="5">
        <v>102</v>
      </c>
      <c r="AZ1519" s="5">
        <v>92</v>
      </c>
      <c r="BA1519" s="5">
        <v>97</v>
      </c>
      <c r="BB1519" s="5">
        <v>97</v>
      </c>
      <c r="BC1519" s="5">
        <v>99</v>
      </c>
      <c r="BD1519" s="5">
        <v>100</v>
      </c>
      <c r="BE1519" s="5">
        <v>100</v>
      </c>
      <c r="BF1519" s="5">
        <v>100</v>
      </c>
      <c r="BG1519" s="5">
        <v>103</v>
      </c>
      <c r="BH1519" s="5">
        <v>105</v>
      </c>
      <c r="BI1519" s="5">
        <v>104</v>
      </c>
      <c r="BJ1519" s="5">
        <v>104</v>
      </c>
      <c r="BK1519" s="5">
        <v>104</v>
      </c>
      <c r="BL1519" s="5">
        <v>104</v>
      </c>
      <c r="BM1519" s="5">
        <v>104</v>
      </c>
      <c r="BN1519" s="5">
        <v>99</v>
      </c>
      <c r="BO1519" s="5">
        <v>100</v>
      </c>
      <c r="BP1519" s="5">
        <v>102</v>
      </c>
      <c r="BQ1519" s="5">
        <v>102</v>
      </c>
      <c r="BR1519" s="5">
        <v>103</v>
      </c>
      <c r="BS1519">
        <v>104</v>
      </c>
      <c r="BT1519">
        <v>104</v>
      </c>
      <c r="BU1519">
        <v>100</v>
      </c>
      <c r="BV1519">
        <v>101</v>
      </c>
      <c r="BW1519">
        <v>97</v>
      </c>
      <c r="BX1519">
        <v>97</v>
      </c>
      <c r="BY1519">
        <v>102</v>
      </c>
      <c r="BZ1519">
        <v>103</v>
      </c>
      <c r="CA1519">
        <v>103</v>
      </c>
      <c r="CB1519">
        <v>102</v>
      </c>
      <c r="CC1519">
        <v>104</v>
      </c>
      <c r="CD1519">
        <v>107</v>
      </c>
      <c r="CE1519">
        <v>109</v>
      </c>
      <c r="CF1519">
        <v>110</v>
      </c>
      <c r="CG1519">
        <v>109</v>
      </c>
      <c r="CH1519">
        <v>107</v>
      </c>
      <c r="CI1519">
        <v>105</v>
      </c>
      <c r="CJ1519">
        <v>97</v>
      </c>
      <c r="CK1519">
        <v>102</v>
      </c>
      <c r="CL1519">
        <v>103</v>
      </c>
      <c r="CM1519">
        <v>104</v>
      </c>
      <c r="CN1519">
        <v>104</v>
      </c>
      <c r="CO1519">
        <v>100</v>
      </c>
      <c r="CP1519">
        <v>101</v>
      </c>
      <c r="CQ1519">
        <v>104</v>
      </c>
      <c r="CR1519">
        <v>105</v>
      </c>
      <c r="CS1519">
        <v>104</v>
      </c>
      <c r="CT1519">
        <v>104</v>
      </c>
      <c r="CU1519">
        <v>102</v>
      </c>
      <c r="CV1519">
        <v>102</v>
      </c>
      <c r="CW1519">
        <v>94</v>
      </c>
      <c r="CX1519" t="s">
        <v>2</v>
      </c>
      <c r="CY1519" t="s">
        <v>54</v>
      </c>
    </row>
    <row r="1520" spans="1:103" x14ac:dyDescent="0.25">
      <c r="A1520" t="s">
        <v>121</v>
      </c>
      <c r="B1520">
        <v>35.700000000000003</v>
      </c>
      <c r="C1520">
        <v>-114.4833</v>
      </c>
      <c r="D1520">
        <v>2431</v>
      </c>
      <c r="E1520" t="s">
        <v>1</v>
      </c>
      <c r="F1520">
        <v>230.2</v>
      </c>
      <c r="G1520">
        <v>1962</v>
      </c>
      <c r="H1520">
        <v>8</v>
      </c>
      <c r="I1520" t="s">
        <v>260</v>
      </c>
      <c r="J1520">
        <v>97</v>
      </c>
      <c r="K1520">
        <v>98</v>
      </c>
      <c r="L1520">
        <v>95</v>
      </c>
      <c r="M1520">
        <v>87</v>
      </c>
      <c r="O1520">
        <v>91</v>
      </c>
      <c r="P1520">
        <v>87</v>
      </c>
      <c r="Q1520">
        <v>90</v>
      </c>
      <c r="R1520">
        <v>98</v>
      </c>
      <c r="S1520">
        <v>96</v>
      </c>
      <c r="T1520">
        <v>97</v>
      </c>
      <c r="U1520">
        <v>95</v>
      </c>
      <c r="V1520">
        <v>89</v>
      </c>
      <c r="W1520">
        <v>90</v>
      </c>
      <c r="X1520">
        <v>81</v>
      </c>
      <c r="Y1520">
        <v>82</v>
      </c>
      <c r="Z1520">
        <v>90</v>
      </c>
      <c r="AA1520">
        <v>99</v>
      </c>
      <c r="AB1520">
        <v>104</v>
      </c>
      <c r="AC1520">
        <v>105</v>
      </c>
      <c r="AD1520">
        <v>105</v>
      </c>
      <c r="AE1520">
        <v>105</v>
      </c>
      <c r="AF1520">
        <v>104</v>
      </c>
      <c r="AG1520">
        <v>107</v>
      </c>
      <c r="AH1520">
        <v>108</v>
      </c>
      <c r="AI1520">
        <v>105</v>
      </c>
      <c r="AJ1520">
        <v>102</v>
      </c>
      <c r="AK1520">
        <v>100</v>
      </c>
      <c r="AL1520">
        <v>100</v>
      </c>
      <c r="AM1520">
        <v>103</v>
      </c>
      <c r="AN1520" s="5">
        <v>101</v>
      </c>
      <c r="AO1520" s="5">
        <v>100</v>
      </c>
      <c r="AP1520" s="5">
        <v>97</v>
      </c>
      <c r="AQ1520" s="5">
        <v>102</v>
      </c>
      <c r="AR1520" s="5">
        <v>101</v>
      </c>
      <c r="AS1520" s="5">
        <v>102</v>
      </c>
      <c r="AT1520" s="5">
        <v>106</v>
      </c>
      <c r="AU1520" s="5">
        <v>104</v>
      </c>
      <c r="AV1520" s="5">
        <v>98</v>
      </c>
      <c r="AW1520" s="5">
        <v>98</v>
      </c>
      <c r="AX1520" s="5">
        <v>101</v>
      </c>
      <c r="AY1520" s="5">
        <v>99</v>
      </c>
      <c r="AZ1520" s="5">
        <v>98</v>
      </c>
      <c r="BA1520" s="5">
        <v>100</v>
      </c>
      <c r="BB1520" s="5">
        <v>99</v>
      </c>
      <c r="BC1520" s="5">
        <v>102</v>
      </c>
      <c r="BD1520" s="5">
        <v>104</v>
      </c>
      <c r="BE1520" s="5">
        <v>101</v>
      </c>
      <c r="BF1520" s="5">
        <v>103</v>
      </c>
      <c r="BG1520" s="5">
        <v>106</v>
      </c>
      <c r="BH1520" s="5">
        <v>105</v>
      </c>
      <c r="BI1520" s="5">
        <v>104</v>
      </c>
      <c r="BJ1520" s="5">
        <v>105</v>
      </c>
      <c r="BK1520" s="5">
        <v>104</v>
      </c>
      <c r="BL1520" s="5">
        <v>106</v>
      </c>
      <c r="BM1520" s="5">
        <v>105</v>
      </c>
      <c r="BN1520" s="5">
        <v>99</v>
      </c>
      <c r="BO1520" s="5">
        <v>102</v>
      </c>
      <c r="BP1520" s="5">
        <v>104</v>
      </c>
      <c r="BQ1520" s="5">
        <v>104</v>
      </c>
      <c r="BR1520" s="5">
        <v>104</v>
      </c>
      <c r="BS1520">
        <v>105</v>
      </c>
      <c r="BT1520">
        <v>102</v>
      </c>
      <c r="BU1520">
        <v>102</v>
      </c>
      <c r="BV1520">
        <v>101</v>
      </c>
      <c r="BW1520">
        <v>100</v>
      </c>
      <c r="BX1520">
        <v>102</v>
      </c>
      <c r="BY1520">
        <v>105</v>
      </c>
      <c r="BZ1520">
        <v>102</v>
      </c>
      <c r="CA1520">
        <v>103</v>
      </c>
      <c r="CB1520">
        <v>103</v>
      </c>
      <c r="CC1520">
        <v>106</v>
      </c>
      <c r="CD1520">
        <v>110</v>
      </c>
      <c r="CE1520">
        <v>111</v>
      </c>
      <c r="CF1520">
        <v>112</v>
      </c>
      <c r="CG1520">
        <v>110</v>
      </c>
      <c r="CH1520">
        <v>108</v>
      </c>
      <c r="CI1520">
        <v>105</v>
      </c>
      <c r="CJ1520">
        <v>101</v>
      </c>
      <c r="CK1520">
        <v>101</v>
      </c>
      <c r="CL1520">
        <v>103</v>
      </c>
      <c r="CM1520">
        <v>104</v>
      </c>
      <c r="CN1520">
        <v>100</v>
      </c>
      <c r="CO1520">
        <v>100</v>
      </c>
      <c r="CP1520">
        <v>102</v>
      </c>
      <c r="CQ1520">
        <v>105</v>
      </c>
      <c r="CR1520">
        <v>104</v>
      </c>
      <c r="CS1520">
        <v>105</v>
      </c>
      <c r="CT1520">
        <v>106</v>
      </c>
      <c r="CU1520">
        <v>103</v>
      </c>
      <c r="CV1520">
        <v>107</v>
      </c>
      <c r="CW1520">
        <v>98</v>
      </c>
      <c r="CX1520" t="s">
        <v>122</v>
      </c>
      <c r="CY1520" t="s">
        <v>123</v>
      </c>
    </row>
    <row r="1521" spans="1:103" x14ac:dyDescent="0.25">
      <c r="A1521" t="s">
        <v>87</v>
      </c>
      <c r="B1521">
        <v>35.651400000000002</v>
      </c>
      <c r="C1521">
        <v>-117.8214</v>
      </c>
      <c r="D1521">
        <v>2430</v>
      </c>
      <c r="E1521" t="s">
        <v>1</v>
      </c>
      <c r="F1521">
        <v>124.4</v>
      </c>
      <c r="G1521">
        <v>1962</v>
      </c>
      <c r="H1521">
        <v>8</v>
      </c>
      <c r="I1521" t="s">
        <v>260</v>
      </c>
      <c r="J1521">
        <v>97</v>
      </c>
      <c r="K1521">
        <v>99</v>
      </c>
      <c r="L1521">
        <v>93</v>
      </c>
      <c r="M1521">
        <v>84</v>
      </c>
      <c r="N1521">
        <v>89</v>
      </c>
      <c r="O1521">
        <v>92</v>
      </c>
      <c r="P1521">
        <v>91</v>
      </c>
      <c r="Q1521">
        <v>95</v>
      </c>
      <c r="R1521">
        <v>98</v>
      </c>
      <c r="S1521">
        <v>96</v>
      </c>
      <c r="T1521">
        <v>95</v>
      </c>
      <c r="U1521">
        <v>92</v>
      </c>
      <c r="V1521">
        <v>90</v>
      </c>
      <c r="W1521">
        <v>81</v>
      </c>
      <c r="X1521">
        <v>77</v>
      </c>
      <c r="Y1521">
        <v>87</v>
      </c>
      <c r="Z1521">
        <v>96</v>
      </c>
      <c r="AA1521">
        <v>99</v>
      </c>
      <c r="AB1521">
        <v>103</v>
      </c>
      <c r="AC1521">
        <v>105</v>
      </c>
      <c r="AD1521">
        <v>103</v>
      </c>
      <c r="AE1521">
        <v>101</v>
      </c>
      <c r="AF1521">
        <v>99</v>
      </c>
      <c r="AG1521">
        <v>102</v>
      </c>
      <c r="AH1521">
        <v>105</v>
      </c>
      <c r="AI1521">
        <v>104</v>
      </c>
      <c r="AJ1521">
        <v>105</v>
      </c>
      <c r="AK1521">
        <v>101</v>
      </c>
      <c r="AL1521">
        <v>100</v>
      </c>
      <c r="AM1521">
        <v>99</v>
      </c>
      <c r="AN1521" s="5">
        <v>99</v>
      </c>
      <c r="AO1521" s="5">
        <v>97</v>
      </c>
      <c r="AP1521" s="5">
        <v>97</v>
      </c>
      <c r="AQ1521" s="5">
        <v>100</v>
      </c>
      <c r="AR1521" s="5">
        <v>101</v>
      </c>
      <c r="AS1521" s="5">
        <v>101</v>
      </c>
      <c r="AT1521" s="5">
        <v>101</v>
      </c>
      <c r="AU1521" s="5">
        <v>104</v>
      </c>
      <c r="AV1521" s="5">
        <v>99</v>
      </c>
      <c r="AW1521" s="5">
        <v>100</v>
      </c>
      <c r="AX1521" s="5">
        <v>100</v>
      </c>
      <c r="AY1521" s="5">
        <v>93</v>
      </c>
      <c r="AZ1521" s="5">
        <v>94</v>
      </c>
      <c r="BA1521" s="5">
        <v>97</v>
      </c>
      <c r="BB1521" s="5">
        <v>98</v>
      </c>
      <c r="BC1521" s="5">
        <v>101</v>
      </c>
      <c r="BD1521" s="5">
        <v>99</v>
      </c>
      <c r="BE1521" s="5">
        <v>97</v>
      </c>
      <c r="BF1521" s="5">
        <v>98</v>
      </c>
      <c r="BG1521" s="5">
        <v>101</v>
      </c>
      <c r="BH1521" s="5">
        <v>101</v>
      </c>
      <c r="BI1521" s="5">
        <v>105</v>
      </c>
      <c r="BJ1521" s="5">
        <v>107</v>
      </c>
      <c r="BK1521" s="5">
        <v>105</v>
      </c>
      <c r="BL1521" s="5">
        <v>104</v>
      </c>
      <c r="BM1521" s="5">
        <v>103</v>
      </c>
      <c r="BN1521" s="5">
        <v>103</v>
      </c>
      <c r="BO1521" s="5">
        <v>103</v>
      </c>
      <c r="BP1521" s="5">
        <v>104</v>
      </c>
      <c r="BQ1521" s="5">
        <v>100</v>
      </c>
      <c r="BR1521" s="5">
        <v>102</v>
      </c>
      <c r="BS1521">
        <v>104</v>
      </c>
      <c r="BT1521">
        <v>101</v>
      </c>
      <c r="BU1521">
        <v>99</v>
      </c>
      <c r="BV1521">
        <v>95</v>
      </c>
      <c r="BW1521">
        <v>96</v>
      </c>
      <c r="BX1521">
        <v>98</v>
      </c>
      <c r="BY1521">
        <v>98</v>
      </c>
      <c r="BZ1521">
        <v>98</v>
      </c>
      <c r="CA1521">
        <v>95</v>
      </c>
      <c r="CB1521">
        <v>98</v>
      </c>
      <c r="CC1521">
        <v>103</v>
      </c>
      <c r="CD1521">
        <v>107</v>
      </c>
      <c r="CE1521">
        <v>110</v>
      </c>
      <c r="CF1521">
        <v>110</v>
      </c>
      <c r="CG1521">
        <v>106</v>
      </c>
      <c r="CH1521">
        <v>107</v>
      </c>
      <c r="CI1521">
        <v>104</v>
      </c>
      <c r="CJ1521">
        <v>102</v>
      </c>
      <c r="CK1521">
        <v>101</v>
      </c>
      <c r="CL1521">
        <v>102</v>
      </c>
      <c r="CM1521">
        <v>101</v>
      </c>
      <c r="CN1521">
        <v>100</v>
      </c>
      <c r="CO1521">
        <v>100</v>
      </c>
      <c r="CP1521">
        <v>103</v>
      </c>
      <c r="CQ1521">
        <v>104</v>
      </c>
      <c r="CR1521">
        <v>104</v>
      </c>
      <c r="CS1521">
        <v>105</v>
      </c>
      <c r="CT1521">
        <v>102</v>
      </c>
      <c r="CU1521">
        <v>99</v>
      </c>
      <c r="CV1521">
        <v>97</v>
      </c>
      <c r="CW1521">
        <v>97</v>
      </c>
      <c r="CX1521" t="s">
        <v>5</v>
      </c>
      <c r="CY1521" t="s">
        <v>88</v>
      </c>
    </row>
    <row r="1522" spans="1:103" x14ac:dyDescent="0.25">
      <c r="A1522" t="s">
        <v>97</v>
      </c>
      <c r="B1522">
        <v>34.9</v>
      </c>
      <c r="C1522">
        <v>-117.86669999999999</v>
      </c>
      <c r="D1522">
        <v>2316</v>
      </c>
      <c r="E1522" t="s">
        <v>1</v>
      </c>
      <c r="F1522">
        <v>195.6</v>
      </c>
      <c r="G1522">
        <v>1962</v>
      </c>
      <c r="H1522">
        <v>8</v>
      </c>
      <c r="I1522" t="s">
        <v>260</v>
      </c>
      <c r="J1522">
        <v>90</v>
      </c>
      <c r="K1522">
        <v>95</v>
      </c>
      <c r="L1522">
        <v>78</v>
      </c>
      <c r="M1522">
        <v>79</v>
      </c>
      <c r="N1522">
        <v>82</v>
      </c>
      <c r="O1522">
        <v>86</v>
      </c>
      <c r="P1522">
        <v>86</v>
      </c>
      <c r="Q1522">
        <v>87</v>
      </c>
      <c r="R1522">
        <v>93</v>
      </c>
      <c r="S1522">
        <v>89</v>
      </c>
      <c r="T1522">
        <v>89</v>
      </c>
      <c r="U1522">
        <v>89</v>
      </c>
      <c r="V1522">
        <v>75</v>
      </c>
      <c r="W1522">
        <v>61</v>
      </c>
      <c r="X1522">
        <v>68</v>
      </c>
      <c r="Y1522">
        <v>82</v>
      </c>
      <c r="Z1522">
        <v>91</v>
      </c>
      <c r="AA1522">
        <v>97</v>
      </c>
      <c r="AB1522">
        <v>100</v>
      </c>
      <c r="AC1522">
        <v>101</v>
      </c>
      <c r="AD1522">
        <v>100</v>
      </c>
      <c r="AE1522">
        <v>95</v>
      </c>
      <c r="AF1522">
        <v>95</v>
      </c>
      <c r="AG1522">
        <v>98</v>
      </c>
      <c r="AH1522">
        <v>98</v>
      </c>
      <c r="AI1522">
        <v>101</v>
      </c>
      <c r="AJ1522">
        <v>97</v>
      </c>
      <c r="AK1522">
        <v>94</v>
      </c>
      <c r="AL1522">
        <v>95</v>
      </c>
      <c r="AM1522">
        <v>96</v>
      </c>
      <c r="AN1522" s="5">
        <v>92</v>
      </c>
      <c r="AO1522" s="5">
        <v>93</v>
      </c>
      <c r="AP1522" s="5">
        <v>92</v>
      </c>
      <c r="AQ1522" s="5">
        <v>97</v>
      </c>
      <c r="AR1522" s="5">
        <v>97</v>
      </c>
      <c r="AS1522" s="5">
        <v>98</v>
      </c>
      <c r="AT1522" s="5">
        <v>98</v>
      </c>
      <c r="AU1522" s="5">
        <v>100</v>
      </c>
      <c r="AV1522" s="5">
        <v>97</v>
      </c>
      <c r="AW1522" s="5">
        <v>95</v>
      </c>
      <c r="AX1522" s="5">
        <v>96</v>
      </c>
      <c r="AY1522" s="5">
        <v>84</v>
      </c>
      <c r="AZ1522" s="5">
        <v>91</v>
      </c>
      <c r="BA1522" s="5">
        <v>94</v>
      </c>
      <c r="BB1522" s="5">
        <v>94</v>
      </c>
      <c r="BC1522" s="5">
        <v>96</v>
      </c>
      <c r="BD1522" s="5">
        <v>96</v>
      </c>
      <c r="BE1522" s="5">
        <v>94</v>
      </c>
      <c r="BF1522" s="5">
        <v>96</v>
      </c>
      <c r="BG1522" s="5">
        <v>100</v>
      </c>
      <c r="BH1522" s="5">
        <v>100</v>
      </c>
      <c r="BI1522" s="5">
        <v>103</v>
      </c>
      <c r="BJ1522" s="5">
        <v>104</v>
      </c>
      <c r="BK1522" s="5">
        <v>103</v>
      </c>
      <c r="BL1522" s="5">
        <v>102</v>
      </c>
      <c r="BM1522" s="5">
        <v>102</v>
      </c>
      <c r="BN1522" s="5">
        <v>101</v>
      </c>
      <c r="BO1522" s="5">
        <v>99</v>
      </c>
      <c r="BP1522" s="5">
        <v>97</v>
      </c>
      <c r="BQ1522" s="5">
        <v>96</v>
      </c>
      <c r="BR1522" s="5">
        <v>99</v>
      </c>
      <c r="BS1522">
        <v>102</v>
      </c>
      <c r="BT1522">
        <v>95</v>
      </c>
      <c r="BU1522">
        <v>93</v>
      </c>
      <c r="BV1522">
        <v>88</v>
      </c>
      <c r="BW1522">
        <v>89</v>
      </c>
      <c r="BX1522">
        <v>94</v>
      </c>
      <c r="BY1522">
        <v>97</v>
      </c>
      <c r="BZ1522">
        <v>96</v>
      </c>
      <c r="CA1522">
        <v>93</v>
      </c>
      <c r="CB1522">
        <v>94</v>
      </c>
      <c r="CC1522">
        <v>100</v>
      </c>
      <c r="CD1522">
        <v>105</v>
      </c>
      <c r="CE1522">
        <v>109</v>
      </c>
      <c r="CF1522">
        <v>109</v>
      </c>
      <c r="CG1522">
        <v>104</v>
      </c>
      <c r="CH1522">
        <v>104</v>
      </c>
      <c r="CI1522">
        <v>102</v>
      </c>
      <c r="CJ1522">
        <v>100</v>
      </c>
      <c r="CK1522">
        <v>98</v>
      </c>
      <c r="CL1522">
        <v>100</v>
      </c>
      <c r="CM1522">
        <v>98</v>
      </c>
      <c r="CN1522">
        <v>94</v>
      </c>
      <c r="CO1522">
        <v>97</v>
      </c>
      <c r="CP1522">
        <v>102</v>
      </c>
      <c r="CQ1522">
        <v>102</v>
      </c>
      <c r="CR1522">
        <v>101</v>
      </c>
      <c r="CS1522">
        <v>101</v>
      </c>
      <c r="CT1522">
        <v>99</v>
      </c>
      <c r="CU1522">
        <v>94</v>
      </c>
      <c r="CV1522">
        <v>93</v>
      </c>
      <c r="CW1522">
        <v>94</v>
      </c>
      <c r="CX1522" t="s">
        <v>5</v>
      </c>
      <c r="CY1522" t="s">
        <v>98</v>
      </c>
    </row>
    <row r="1523" spans="1:103" x14ac:dyDescent="0.25">
      <c r="A1523" t="s">
        <v>79</v>
      </c>
      <c r="B1523">
        <v>35.686399999999999</v>
      </c>
      <c r="C1523">
        <v>-117.6908</v>
      </c>
      <c r="D1523">
        <v>2231</v>
      </c>
      <c r="E1523" t="s">
        <v>1</v>
      </c>
      <c r="F1523">
        <v>113.6</v>
      </c>
      <c r="G1523">
        <v>1962</v>
      </c>
      <c r="H1523">
        <v>8</v>
      </c>
      <c r="I1523" t="s">
        <v>260</v>
      </c>
      <c r="J1523">
        <v>94</v>
      </c>
      <c r="K1523">
        <v>97</v>
      </c>
      <c r="L1523">
        <v>83</v>
      </c>
      <c r="M1523">
        <v>83</v>
      </c>
      <c r="N1523">
        <v>87</v>
      </c>
      <c r="O1523">
        <v>90</v>
      </c>
      <c r="P1523">
        <v>91</v>
      </c>
      <c r="Q1523">
        <v>93</v>
      </c>
      <c r="R1523">
        <v>96</v>
      </c>
      <c r="S1523">
        <v>95</v>
      </c>
      <c r="T1523">
        <v>95</v>
      </c>
      <c r="U1523">
        <v>95</v>
      </c>
      <c r="V1523">
        <v>86</v>
      </c>
      <c r="W1523">
        <v>68</v>
      </c>
      <c r="X1523">
        <v>76</v>
      </c>
      <c r="Y1523">
        <v>86</v>
      </c>
      <c r="Z1523">
        <v>92</v>
      </c>
      <c r="AA1523">
        <v>98</v>
      </c>
      <c r="AB1523">
        <v>100</v>
      </c>
      <c r="AC1523">
        <v>102</v>
      </c>
      <c r="AD1523">
        <v>101</v>
      </c>
      <c r="AE1523">
        <v>100</v>
      </c>
      <c r="AF1523">
        <v>98</v>
      </c>
      <c r="AG1523">
        <v>101</v>
      </c>
      <c r="AH1523">
        <v>102</v>
      </c>
      <c r="AI1523">
        <v>102</v>
      </c>
      <c r="AJ1523">
        <v>100</v>
      </c>
      <c r="AK1523">
        <v>97</v>
      </c>
      <c r="AL1523">
        <v>98</v>
      </c>
      <c r="AM1523">
        <v>97</v>
      </c>
      <c r="AN1523" s="5">
        <v>96</v>
      </c>
      <c r="AO1523" s="5">
        <v>96</v>
      </c>
      <c r="AP1523" s="5">
        <v>96</v>
      </c>
      <c r="AQ1523" s="5">
        <v>99</v>
      </c>
      <c r="AR1523" s="5">
        <v>101</v>
      </c>
      <c r="AS1523" s="5">
        <v>101</v>
      </c>
      <c r="AT1523" s="5">
        <v>100</v>
      </c>
      <c r="AU1523" s="5">
        <v>100</v>
      </c>
      <c r="AV1523" s="5">
        <v>97</v>
      </c>
      <c r="AW1523" s="5">
        <v>99</v>
      </c>
      <c r="AX1523" s="5">
        <v>97</v>
      </c>
      <c r="AY1523" s="5">
        <v>84</v>
      </c>
      <c r="AZ1523" s="5">
        <v>93</v>
      </c>
      <c r="BA1523" s="5">
        <v>96</v>
      </c>
      <c r="BB1523" s="5">
        <v>97</v>
      </c>
      <c r="BC1523" s="5">
        <v>99</v>
      </c>
      <c r="BD1523" s="5">
        <v>97</v>
      </c>
      <c r="BE1523" s="5">
        <v>95</v>
      </c>
      <c r="BF1523" s="5">
        <v>96</v>
      </c>
      <c r="BG1523" s="5">
        <v>99</v>
      </c>
      <c r="BH1523" s="5">
        <v>97</v>
      </c>
      <c r="BI1523" s="5">
        <v>103</v>
      </c>
      <c r="BJ1523" s="5">
        <v>103</v>
      </c>
      <c r="BK1523" s="5">
        <v>102</v>
      </c>
      <c r="BL1523" s="5">
        <v>102</v>
      </c>
      <c r="BM1523" s="5">
        <v>101</v>
      </c>
      <c r="BN1523" s="5">
        <v>101</v>
      </c>
      <c r="BO1523" s="5">
        <v>100</v>
      </c>
      <c r="BP1523" s="5">
        <v>100</v>
      </c>
      <c r="BQ1523" s="5">
        <v>98</v>
      </c>
      <c r="BR1523" s="5">
        <v>102</v>
      </c>
      <c r="BS1523">
        <v>101</v>
      </c>
      <c r="BT1523">
        <v>99</v>
      </c>
      <c r="BU1523">
        <v>98</v>
      </c>
      <c r="BV1523">
        <v>92</v>
      </c>
      <c r="BW1523">
        <v>92</v>
      </c>
      <c r="BX1523">
        <v>96</v>
      </c>
      <c r="BY1523">
        <v>95</v>
      </c>
      <c r="BZ1523">
        <v>95</v>
      </c>
      <c r="CA1523">
        <v>93</v>
      </c>
      <c r="CB1523">
        <v>96</v>
      </c>
      <c r="CC1523">
        <v>102</v>
      </c>
      <c r="CD1523">
        <v>107</v>
      </c>
      <c r="CE1523">
        <v>107</v>
      </c>
      <c r="CF1523">
        <v>107</v>
      </c>
      <c r="CG1523">
        <v>104</v>
      </c>
      <c r="CH1523">
        <v>104</v>
      </c>
      <c r="CI1523">
        <v>102</v>
      </c>
      <c r="CJ1523">
        <v>99</v>
      </c>
      <c r="CK1523">
        <v>99</v>
      </c>
      <c r="CL1523">
        <v>101</v>
      </c>
      <c r="CM1523">
        <v>98</v>
      </c>
      <c r="CN1523">
        <v>98</v>
      </c>
      <c r="CO1523">
        <v>99</v>
      </c>
      <c r="CP1523">
        <v>102</v>
      </c>
      <c r="CQ1523">
        <v>103</v>
      </c>
      <c r="CR1523">
        <v>102</v>
      </c>
      <c r="CS1523">
        <v>105</v>
      </c>
      <c r="CT1523">
        <v>101</v>
      </c>
      <c r="CU1523">
        <v>98</v>
      </c>
      <c r="CV1523">
        <v>95</v>
      </c>
      <c r="CW1523">
        <v>95</v>
      </c>
      <c r="CX1523" t="s">
        <v>5</v>
      </c>
      <c r="CY1523" t="s">
        <v>80</v>
      </c>
    </row>
    <row r="1524" spans="1:103" x14ac:dyDescent="0.25">
      <c r="A1524" t="s">
        <v>91</v>
      </c>
      <c r="B1524">
        <v>36.071899999999999</v>
      </c>
      <c r="C1524">
        <v>-115.16330000000001</v>
      </c>
      <c r="D1524">
        <v>2175</v>
      </c>
      <c r="E1524" t="s">
        <v>1</v>
      </c>
      <c r="F1524">
        <v>158.69999999999999</v>
      </c>
      <c r="G1524">
        <v>1962</v>
      </c>
      <c r="H1524">
        <v>8</v>
      </c>
      <c r="I1524" t="s">
        <v>260</v>
      </c>
      <c r="J1524">
        <v>96</v>
      </c>
      <c r="K1524">
        <v>100</v>
      </c>
      <c r="L1524">
        <v>93</v>
      </c>
      <c r="M1524">
        <v>88</v>
      </c>
      <c r="N1524">
        <v>91</v>
      </c>
      <c r="O1524">
        <v>94</v>
      </c>
      <c r="P1524">
        <v>88</v>
      </c>
      <c r="Q1524">
        <v>91</v>
      </c>
      <c r="R1524">
        <v>99</v>
      </c>
      <c r="S1524">
        <v>99</v>
      </c>
      <c r="T1524">
        <v>99</v>
      </c>
      <c r="U1524">
        <v>100</v>
      </c>
      <c r="V1524">
        <v>95</v>
      </c>
      <c r="W1524">
        <v>76</v>
      </c>
      <c r="X1524">
        <v>80</v>
      </c>
      <c r="Y1524">
        <v>85</v>
      </c>
      <c r="Z1524">
        <v>90</v>
      </c>
      <c r="AA1524">
        <v>99</v>
      </c>
      <c r="AB1524">
        <v>104</v>
      </c>
      <c r="AC1524">
        <v>105</v>
      </c>
      <c r="AD1524">
        <v>105</v>
      </c>
      <c r="AE1524">
        <v>104</v>
      </c>
      <c r="AF1524">
        <v>105</v>
      </c>
      <c r="AG1524">
        <v>106</v>
      </c>
      <c r="AH1524">
        <v>108</v>
      </c>
      <c r="AI1524">
        <v>108</v>
      </c>
      <c r="AJ1524">
        <v>105</v>
      </c>
      <c r="AK1524">
        <v>102</v>
      </c>
      <c r="AL1524">
        <v>101</v>
      </c>
      <c r="AM1524">
        <v>103</v>
      </c>
      <c r="AN1524" s="5">
        <v>102</v>
      </c>
      <c r="AO1524" s="5">
        <v>102</v>
      </c>
      <c r="AP1524" s="5">
        <v>101</v>
      </c>
      <c r="AQ1524" s="5">
        <v>100</v>
      </c>
      <c r="AR1524" s="5">
        <v>104</v>
      </c>
      <c r="AS1524" s="5">
        <v>105</v>
      </c>
      <c r="AT1524" s="5">
        <v>106</v>
      </c>
      <c r="AU1524" s="5">
        <v>104</v>
      </c>
      <c r="AV1524" s="5">
        <v>104</v>
      </c>
      <c r="AW1524" s="5">
        <v>104</v>
      </c>
      <c r="AX1524" s="5">
        <v>105</v>
      </c>
      <c r="AY1524" s="5">
        <v>93</v>
      </c>
      <c r="AZ1524" s="5">
        <v>95</v>
      </c>
      <c r="BA1524" s="5">
        <v>101</v>
      </c>
      <c r="BB1524" s="5">
        <v>102</v>
      </c>
      <c r="BC1524" s="5">
        <v>101</v>
      </c>
      <c r="BD1524" s="5">
        <v>104</v>
      </c>
      <c r="BE1524" s="5">
        <v>104</v>
      </c>
      <c r="BF1524" s="5">
        <v>103</v>
      </c>
      <c r="BG1524" s="5">
        <v>104</v>
      </c>
      <c r="BH1524" s="5">
        <v>106</v>
      </c>
      <c r="BI1524" s="5">
        <v>101</v>
      </c>
      <c r="BJ1524" s="5">
        <v>105</v>
      </c>
      <c r="BK1524" s="5">
        <v>105</v>
      </c>
      <c r="BL1524" s="5">
        <v>108</v>
      </c>
      <c r="BM1524" s="5">
        <v>107</v>
      </c>
      <c r="BN1524" s="5">
        <v>100</v>
      </c>
      <c r="BO1524" s="5">
        <v>103</v>
      </c>
      <c r="BP1524" s="5">
        <v>105</v>
      </c>
      <c r="BQ1524" s="5">
        <v>104</v>
      </c>
      <c r="BR1524" s="5">
        <v>104</v>
      </c>
      <c r="BS1524">
        <v>107</v>
      </c>
      <c r="BT1524">
        <v>107</v>
      </c>
      <c r="BU1524">
        <v>104</v>
      </c>
      <c r="BV1524">
        <v>99</v>
      </c>
      <c r="BW1524">
        <v>98</v>
      </c>
      <c r="BX1524">
        <v>101</v>
      </c>
      <c r="BY1524">
        <v>103</v>
      </c>
      <c r="BZ1524">
        <v>104</v>
      </c>
      <c r="CA1524">
        <v>102</v>
      </c>
      <c r="CB1524">
        <v>102</v>
      </c>
      <c r="CC1524">
        <v>106</v>
      </c>
      <c r="CD1524">
        <v>111</v>
      </c>
      <c r="CE1524">
        <v>112</v>
      </c>
      <c r="CF1524">
        <v>111</v>
      </c>
      <c r="CG1524">
        <v>109</v>
      </c>
      <c r="CH1524">
        <v>110</v>
      </c>
      <c r="CI1524">
        <v>108</v>
      </c>
      <c r="CJ1524">
        <v>104</v>
      </c>
      <c r="CK1524">
        <v>104</v>
      </c>
      <c r="CL1524">
        <v>104</v>
      </c>
      <c r="CM1524">
        <v>105</v>
      </c>
      <c r="CN1524">
        <v>102</v>
      </c>
      <c r="CO1524">
        <v>101</v>
      </c>
      <c r="CP1524">
        <v>102</v>
      </c>
      <c r="CQ1524">
        <v>105</v>
      </c>
      <c r="CR1524">
        <v>108</v>
      </c>
      <c r="CS1524">
        <v>106</v>
      </c>
      <c r="CT1524">
        <v>106</v>
      </c>
      <c r="CU1524">
        <v>102</v>
      </c>
      <c r="CV1524">
        <v>98</v>
      </c>
      <c r="CW1524">
        <v>93</v>
      </c>
      <c r="CX1524" t="s">
        <v>2</v>
      </c>
      <c r="CY1524" t="s">
        <v>92</v>
      </c>
    </row>
    <row r="1525" spans="1:103" x14ac:dyDescent="0.25">
      <c r="A1525" t="s">
        <v>19</v>
      </c>
      <c r="B1525">
        <v>34.9</v>
      </c>
      <c r="C1525">
        <v>-117.0333</v>
      </c>
      <c r="D1525">
        <v>2162</v>
      </c>
      <c r="E1525" t="s">
        <v>1</v>
      </c>
      <c r="F1525">
        <v>174.2</v>
      </c>
      <c r="G1525">
        <v>1962</v>
      </c>
      <c r="H1525">
        <v>8</v>
      </c>
      <c r="I1525" t="s">
        <v>260</v>
      </c>
      <c r="J1525">
        <v>98</v>
      </c>
      <c r="K1525">
        <v>100</v>
      </c>
      <c r="L1525">
        <v>98</v>
      </c>
      <c r="M1525">
        <v>87</v>
      </c>
      <c r="N1525">
        <v>89</v>
      </c>
      <c r="O1525">
        <v>92</v>
      </c>
      <c r="P1525">
        <v>93</v>
      </c>
      <c r="Q1525">
        <v>96</v>
      </c>
      <c r="R1525">
        <v>99</v>
      </c>
      <c r="S1525">
        <v>100</v>
      </c>
      <c r="T1525">
        <v>98</v>
      </c>
      <c r="U1525">
        <v>98</v>
      </c>
      <c r="V1525">
        <v>94</v>
      </c>
      <c r="W1525">
        <v>78</v>
      </c>
      <c r="X1525">
        <v>72</v>
      </c>
      <c r="Y1525">
        <v>87</v>
      </c>
      <c r="Z1525">
        <v>98</v>
      </c>
      <c r="AA1525">
        <v>101</v>
      </c>
      <c r="AB1525">
        <v>105</v>
      </c>
      <c r="AC1525">
        <v>105</v>
      </c>
      <c r="AD1525">
        <v>104</v>
      </c>
      <c r="AE1525">
        <v>102</v>
      </c>
      <c r="AF1525">
        <v>102</v>
      </c>
      <c r="AG1525">
        <v>102</v>
      </c>
      <c r="AH1525">
        <v>104</v>
      </c>
      <c r="AI1525">
        <v>106</v>
      </c>
      <c r="AJ1525">
        <v>102</v>
      </c>
      <c r="AK1525">
        <v>102</v>
      </c>
      <c r="AL1525">
        <v>100</v>
      </c>
      <c r="AM1525">
        <v>101</v>
      </c>
      <c r="AN1525" s="5">
        <v>98</v>
      </c>
      <c r="AO1525" s="5">
        <v>97</v>
      </c>
      <c r="AP1525" s="5">
        <v>99</v>
      </c>
      <c r="AQ1525" s="5">
        <v>100</v>
      </c>
      <c r="AR1525" s="5">
        <v>101</v>
      </c>
      <c r="AS1525" s="5">
        <v>102</v>
      </c>
      <c r="AT1525" s="5">
        <v>102</v>
      </c>
      <c r="AU1525" s="5">
        <v>103</v>
      </c>
      <c r="AV1525" s="5">
        <v>102</v>
      </c>
      <c r="AW1525" s="5">
        <v>100</v>
      </c>
      <c r="AX1525" s="5">
        <v>101</v>
      </c>
      <c r="AY1525" s="5">
        <v>96</v>
      </c>
      <c r="AZ1525" s="5">
        <v>95</v>
      </c>
      <c r="BA1525" s="5">
        <v>100</v>
      </c>
      <c r="BB1525" s="5">
        <v>100</v>
      </c>
      <c r="BC1525" s="5">
        <v>102</v>
      </c>
      <c r="BD1525" s="5">
        <v>101</v>
      </c>
      <c r="BE1525" s="5">
        <v>100</v>
      </c>
      <c r="BF1525" s="5">
        <v>101</v>
      </c>
      <c r="BG1525" s="5">
        <v>103</v>
      </c>
      <c r="BH1525" s="5">
        <v>100</v>
      </c>
      <c r="BI1525" s="5">
        <v>105</v>
      </c>
      <c r="BJ1525" s="5">
        <v>106</v>
      </c>
      <c r="BK1525" s="5">
        <v>106</v>
      </c>
      <c r="BL1525" s="5">
        <v>106</v>
      </c>
      <c r="BM1525" s="5">
        <v>105</v>
      </c>
      <c r="BN1525" s="5">
        <v>105</v>
      </c>
      <c r="BO1525" s="5">
        <v>105</v>
      </c>
      <c r="BP1525" s="5">
        <v>102</v>
      </c>
      <c r="BQ1525" s="5">
        <v>100</v>
      </c>
      <c r="BR1525" s="5">
        <v>103</v>
      </c>
      <c r="BS1525">
        <v>105</v>
      </c>
      <c r="BT1525">
        <v>101</v>
      </c>
      <c r="BU1525">
        <v>99</v>
      </c>
      <c r="BV1525">
        <v>95</v>
      </c>
      <c r="BW1525">
        <v>96</v>
      </c>
      <c r="BX1525">
        <v>100</v>
      </c>
      <c r="BY1525">
        <v>100</v>
      </c>
      <c r="BZ1525">
        <v>101</v>
      </c>
      <c r="CA1525">
        <v>100</v>
      </c>
      <c r="CB1525">
        <v>99</v>
      </c>
      <c r="CC1525">
        <v>105</v>
      </c>
      <c r="CD1525">
        <v>109</v>
      </c>
      <c r="CE1525">
        <v>110</v>
      </c>
      <c r="CF1525">
        <v>110</v>
      </c>
      <c r="CG1525">
        <v>104</v>
      </c>
      <c r="CH1525">
        <v>108</v>
      </c>
      <c r="CI1525">
        <v>105</v>
      </c>
      <c r="CJ1525">
        <v>103</v>
      </c>
      <c r="CK1525">
        <v>103</v>
      </c>
      <c r="CL1525">
        <v>103</v>
      </c>
      <c r="CM1525">
        <v>101</v>
      </c>
      <c r="CN1525">
        <v>100</v>
      </c>
      <c r="CO1525">
        <v>101</v>
      </c>
      <c r="CX1525" t="s">
        <v>5</v>
      </c>
      <c r="CY1525" t="s">
        <v>20</v>
      </c>
    </row>
    <row r="1526" spans="1:103" x14ac:dyDescent="0.25">
      <c r="A1526" t="s">
        <v>111</v>
      </c>
      <c r="B1526">
        <v>35.299999999999997</v>
      </c>
      <c r="C1526">
        <v>-117.9667</v>
      </c>
      <c r="D1526">
        <v>2011</v>
      </c>
      <c r="E1526" t="s">
        <v>1</v>
      </c>
      <c r="F1526">
        <v>162.69999999999999</v>
      </c>
      <c r="G1526">
        <v>1962</v>
      </c>
      <c r="H1526">
        <v>8</v>
      </c>
      <c r="I1526" t="s">
        <v>260</v>
      </c>
      <c r="J1526">
        <v>99</v>
      </c>
      <c r="K1526">
        <v>100</v>
      </c>
      <c r="L1526">
        <v>87</v>
      </c>
      <c r="M1526">
        <v>84</v>
      </c>
      <c r="N1526">
        <v>91</v>
      </c>
      <c r="O1526">
        <v>94</v>
      </c>
      <c r="P1526">
        <v>95</v>
      </c>
      <c r="Q1526">
        <v>98</v>
      </c>
      <c r="R1526">
        <v>101</v>
      </c>
      <c r="S1526">
        <v>100</v>
      </c>
      <c r="T1526">
        <v>96</v>
      </c>
      <c r="U1526">
        <v>96</v>
      </c>
      <c r="V1526">
        <v>88</v>
      </c>
      <c r="W1526">
        <v>75</v>
      </c>
      <c r="X1526">
        <v>76</v>
      </c>
      <c r="Y1526">
        <v>89</v>
      </c>
      <c r="Z1526">
        <v>98</v>
      </c>
      <c r="AA1526">
        <v>100</v>
      </c>
      <c r="AB1526">
        <v>105</v>
      </c>
      <c r="AC1526">
        <v>105</v>
      </c>
      <c r="AD1526">
        <v>104</v>
      </c>
      <c r="AE1526">
        <v>103</v>
      </c>
      <c r="AF1526">
        <v>102</v>
      </c>
      <c r="AG1526">
        <v>104</v>
      </c>
      <c r="AH1526">
        <v>98</v>
      </c>
      <c r="AI1526">
        <v>107</v>
      </c>
      <c r="AJ1526">
        <v>104</v>
      </c>
      <c r="AK1526">
        <v>103</v>
      </c>
      <c r="AL1526">
        <v>101</v>
      </c>
      <c r="AM1526">
        <v>102</v>
      </c>
      <c r="AN1526" s="5">
        <v>102</v>
      </c>
      <c r="AO1526" s="5">
        <v>99</v>
      </c>
      <c r="AP1526" s="5">
        <v>100</v>
      </c>
      <c r="AQ1526" s="5">
        <v>102</v>
      </c>
      <c r="AR1526" s="5">
        <v>104</v>
      </c>
      <c r="AS1526" s="5">
        <v>104</v>
      </c>
      <c r="AT1526" s="5">
        <v>104</v>
      </c>
      <c r="AU1526" s="5">
        <v>103</v>
      </c>
      <c r="AV1526" s="5">
        <v>100</v>
      </c>
      <c r="AW1526" s="5">
        <v>99</v>
      </c>
      <c r="AX1526" s="5">
        <v>100</v>
      </c>
      <c r="AY1526" s="5">
        <v>95</v>
      </c>
      <c r="AZ1526" s="5">
        <v>97</v>
      </c>
      <c r="BA1526" s="5">
        <v>100</v>
      </c>
      <c r="BB1526" s="5">
        <v>101</v>
      </c>
      <c r="BC1526" s="5">
        <v>103</v>
      </c>
      <c r="BD1526" s="5">
        <v>102</v>
      </c>
      <c r="BE1526" s="5">
        <v>101</v>
      </c>
      <c r="BF1526" s="5">
        <v>101</v>
      </c>
      <c r="BG1526" s="5">
        <v>105</v>
      </c>
      <c r="BH1526" s="5">
        <v>105</v>
      </c>
      <c r="BI1526" s="5">
        <v>107</v>
      </c>
      <c r="BJ1526" s="5">
        <v>109</v>
      </c>
      <c r="BK1526" s="5">
        <v>108</v>
      </c>
      <c r="BL1526" s="5">
        <v>108</v>
      </c>
      <c r="BM1526" s="5">
        <v>106</v>
      </c>
      <c r="BN1526" s="5">
        <v>106</v>
      </c>
      <c r="BO1526" s="5">
        <v>105</v>
      </c>
      <c r="BP1526" s="5">
        <v>105</v>
      </c>
      <c r="BQ1526" s="5">
        <v>102</v>
      </c>
      <c r="BR1526" s="5">
        <v>104</v>
      </c>
      <c r="BS1526">
        <v>106</v>
      </c>
      <c r="BT1526">
        <v>102</v>
      </c>
      <c r="BU1526">
        <v>100</v>
      </c>
      <c r="BV1526">
        <v>94</v>
      </c>
      <c r="BW1526">
        <v>94</v>
      </c>
      <c r="BX1526">
        <v>98</v>
      </c>
      <c r="BY1526">
        <v>97</v>
      </c>
      <c r="BZ1526">
        <v>97</v>
      </c>
      <c r="CA1526">
        <v>95</v>
      </c>
      <c r="CB1526">
        <v>100</v>
      </c>
      <c r="CC1526">
        <v>110</v>
      </c>
      <c r="CD1526">
        <v>105</v>
      </c>
      <c r="CE1526">
        <v>113</v>
      </c>
      <c r="CF1526">
        <v>113</v>
      </c>
      <c r="CG1526">
        <v>108</v>
      </c>
      <c r="CH1526">
        <v>110</v>
      </c>
      <c r="CI1526">
        <v>105</v>
      </c>
      <c r="CJ1526">
        <v>102</v>
      </c>
      <c r="CK1526">
        <v>103</v>
      </c>
      <c r="CL1526">
        <v>104</v>
      </c>
      <c r="CM1526">
        <v>105</v>
      </c>
      <c r="CN1526">
        <v>101</v>
      </c>
      <c r="CO1526">
        <v>102</v>
      </c>
      <c r="CP1526">
        <v>104</v>
      </c>
      <c r="CQ1526">
        <v>107</v>
      </c>
      <c r="CR1526">
        <v>106</v>
      </c>
      <c r="CS1526">
        <v>104</v>
      </c>
      <c r="CT1526">
        <v>99</v>
      </c>
      <c r="CU1526">
        <v>96</v>
      </c>
      <c r="CV1526">
        <v>100</v>
      </c>
      <c r="CW1526">
        <v>100</v>
      </c>
      <c r="CX1526" t="s">
        <v>5</v>
      </c>
      <c r="CY1526" t="s">
        <v>112</v>
      </c>
    </row>
    <row r="1527" spans="1:103" x14ac:dyDescent="0.25">
      <c r="A1527" t="s">
        <v>77</v>
      </c>
      <c r="B1527">
        <v>34.8536</v>
      </c>
      <c r="C1527">
        <v>-116.7869</v>
      </c>
      <c r="D1527">
        <v>1919</v>
      </c>
      <c r="E1527" t="s">
        <v>1</v>
      </c>
      <c r="F1527">
        <v>178.9</v>
      </c>
      <c r="G1527">
        <v>1962</v>
      </c>
      <c r="H1527">
        <v>8</v>
      </c>
      <c r="I1527" t="s">
        <v>260</v>
      </c>
      <c r="J1527">
        <v>96</v>
      </c>
      <c r="K1527">
        <v>102</v>
      </c>
      <c r="L1527">
        <v>89</v>
      </c>
      <c r="M1527">
        <v>88</v>
      </c>
      <c r="N1527">
        <v>91</v>
      </c>
      <c r="O1527">
        <v>93</v>
      </c>
      <c r="P1527">
        <v>92</v>
      </c>
      <c r="Q1527">
        <v>96</v>
      </c>
      <c r="R1527">
        <v>99</v>
      </c>
      <c r="S1527">
        <v>98</v>
      </c>
      <c r="T1527">
        <v>100</v>
      </c>
      <c r="U1527">
        <v>98</v>
      </c>
      <c r="V1527">
        <v>92</v>
      </c>
      <c r="W1527">
        <v>73</v>
      </c>
      <c r="X1527">
        <v>75</v>
      </c>
      <c r="Y1527">
        <v>87</v>
      </c>
      <c r="Z1527">
        <v>95</v>
      </c>
      <c r="AA1527">
        <v>100</v>
      </c>
      <c r="AB1527">
        <v>107</v>
      </c>
      <c r="AC1527">
        <v>104</v>
      </c>
      <c r="AD1527">
        <v>105</v>
      </c>
      <c r="AE1527">
        <v>104</v>
      </c>
      <c r="AF1527">
        <v>106</v>
      </c>
      <c r="AG1527">
        <v>104</v>
      </c>
      <c r="AH1527">
        <v>103</v>
      </c>
      <c r="AI1527">
        <v>104</v>
      </c>
      <c r="AJ1527">
        <v>103</v>
      </c>
      <c r="AK1527">
        <v>102</v>
      </c>
      <c r="AL1527">
        <v>101</v>
      </c>
      <c r="AM1527">
        <v>101</v>
      </c>
      <c r="AN1527" s="5">
        <v>99</v>
      </c>
      <c r="AO1527" s="5">
        <v>100</v>
      </c>
      <c r="AP1527" s="5">
        <v>100</v>
      </c>
      <c r="AQ1527" s="5">
        <v>99</v>
      </c>
      <c r="AR1527" s="5">
        <v>103</v>
      </c>
      <c r="AS1527" s="5">
        <v>102</v>
      </c>
      <c r="AT1527" s="5">
        <v>108</v>
      </c>
      <c r="AU1527" s="5">
        <v>104</v>
      </c>
      <c r="AV1527" s="5">
        <v>104</v>
      </c>
      <c r="AW1527" s="5">
        <v>102</v>
      </c>
      <c r="AX1527" s="5">
        <v>102</v>
      </c>
      <c r="AY1527" s="5">
        <v>90</v>
      </c>
      <c r="AZ1527" s="5">
        <v>96</v>
      </c>
      <c r="BA1527" s="5">
        <v>99</v>
      </c>
      <c r="BB1527" s="5">
        <v>100</v>
      </c>
      <c r="BC1527" s="5">
        <v>101</v>
      </c>
      <c r="BD1527" s="5">
        <v>103</v>
      </c>
      <c r="BE1527" s="5">
        <v>101</v>
      </c>
      <c r="BF1527" s="5">
        <v>99</v>
      </c>
      <c r="BG1527" s="5">
        <v>102</v>
      </c>
      <c r="BH1527" s="5">
        <v>96</v>
      </c>
      <c r="BI1527" s="5">
        <v>105</v>
      </c>
      <c r="BJ1527" s="5">
        <v>107</v>
      </c>
      <c r="BK1527" s="5">
        <v>104</v>
      </c>
      <c r="BL1527" s="5">
        <v>104</v>
      </c>
      <c r="BM1527" s="5">
        <v>105</v>
      </c>
      <c r="BN1527" s="5">
        <v>103</v>
      </c>
      <c r="BO1527" s="5">
        <v>104</v>
      </c>
      <c r="BP1527" s="5">
        <v>104</v>
      </c>
      <c r="BQ1527" s="5">
        <v>103</v>
      </c>
      <c r="BR1527" s="5">
        <v>100</v>
      </c>
      <c r="BS1527">
        <v>106</v>
      </c>
      <c r="BT1527">
        <v>103</v>
      </c>
      <c r="BU1527">
        <v>100</v>
      </c>
      <c r="BV1527">
        <v>97</v>
      </c>
      <c r="BW1527">
        <v>98</v>
      </c>
      <c r="BX1527">
        <v>99</v>
      </c>
      <c r="BY1527">
        <v>102</v>
      </c>
      <c r="BZ1527">
        <v>102</v>
      </c>
      <c r="CA1527">
        <v>101</v>
      </c>
      <c r="CB1527">
        <v>97</v>
      </c>
      <c r="CC1527">
        <v>103</v>
      </c>
      <c r="CD1527">
        <v>105</v>
      </c>
      <c r="CE1527">
        <v>109</v>
      </c>
      <c r="CF1527">
        <v>109</v>
      </c>
      <c r="CG1527">
        <v>104</v>
      </c>
      <c r="CH1527">
        <v>109</v>
      </c>
      <c r="CI1527">
        <v>107</v>
      </c>
      <c r="CJ1527">
        <v>104</v>
      </c>
      <c r="CK1527">
        <v>103</v>
      </c>
      <c r="CL1527">
        <v>103</v>
      </c>
      <c r="CM1527">
        <v>104</v>
      </c>
      <c r="CN1527">
        <v>100</v>
      </c>
      <c r="CO1527">
        <v>99</v>
      </c>
      <c r="CP1527">
        <v>105</v>
      </c>
      <c r="CQ1527">
        <v>108</v>
      </c>
      <c r="CR1527">
        <v>108</v>
      </c>
      <c r="CS1527">
        <v>106</v>
      </c>
      <c r="CT1527">
        <v>105</v>
      </c>
      <c r="CU1527">
        <v>99</v>
      </c>
      <c r="CV1527">
        <v>97</v>
      </c>
      <c r="CW1527">
        <v>98</v>
      </c>
      <c r="CX1527" t="s">
        <v>5</v>
      </c>
      <c r="CY1527" t="s">
        <v>78</v>
      </c>
    </row>
    <row r="1528" spans="1:103" x14ac:dyDescent="0.25">
      <c r="A1528" t="s">
        <v>93</v>
      </c>
      <c r="B1528">
        <v>36.25</v>
      </c>
      <c r="C1528">
        <v>-115.0333</v>
      </c>
      <c r="D1528">
        <v>1880</v>
      </c>
      <c r="E1528" t="s">
        <v>1</v>
      </c>
      <c r="F1528">
        <v>165.8</v>
      </c>
      <c r="G1528">
        <v>1962</v>
      </c>
      <c r="H1528">
        <v>8</v>
      </c>
      <c r="I1528" t="s">
        <v>260</v>
      </c>
      <c r="J1528">
        <v>96</v>
      </c>
      <c r="K1528">
        <v>97</v>
      </c>
      <c r="L1528">
        <v>92</v>
      </c>
      <c r="M1528">
        <v>86</v>
      </c>
      <c r="N1528">
        <v>89</v>
      </c>
      <c r="O1528">
        <v>92</v>
      </c>
      <c r="P1528">
        <v>87</v>
      </c>
      <c r="Q1528">
        <v>90</v>
      </c>
      <c r="R1528">
        <v>97</v>
      </c>
      <c r="S1528">
        <v>98</v>
      </c>
      <c r="T1528">
        <v>97</v>
      </c>
      <c r="U1528">
        <v>98</v>
      </c>
      <c r="V1528">
        <v>94</v>
      </c>
      <c r="W1528">
        <v>76</v>
      </c>
      <c r="X1528">
        <v>76</v>
      </c>
      <c r="Y1528">
        <v>83</v>
      </c>
      <c r="Z1528">
        <v>89</v>
      </c>
      <c r="AA1528">
        <v>98</v>
      </c>
      <c r="AB1528">
        <v>104</v>
      </c>
      <c r="AC1528">
        <v>103</v>
      </c>
      <c r="AD1528">
        <v>103</v>
      </c>
      <c r="AE1528">
        <v>104</v>
      </c>
      <c r="AF1528">
        <v>105</v>
      </c>
      <c r="AG1528">
        <v>105</v>
      </c>
      <c r="AH1528">
        <v>105</v>
      </c>
      <c r="AI1528">
        <v>110</v>
      </c>
      <c r="AJ1528">
        <v>105</v>
      </c>
      <c r="AK1528">
        <v>99</v>
      </c>
      <c r="AL1528">
        <v>98</v>
      </c>
      <c r="AM1528">
        <v>103</v>
      </c>
      <c r="AN1528" s="5">
        <v>102</v>
      </c>
      <c r="AO1528" s="5">
        <v>101</v>
      </c>
      <c r="AP1528" s="5">
        <v>99</v>
      </c>
      <c r="AQ1528" s="5">
        <v>98</v>
      </c>
      <c r="AR1528" s="5">
        <v>102</v>
      </c>
      <c r="AS1528" s="5">
        <v>105</v>
      </c>
      <c r="AT1528" s="5">
        <v>103</v>
      </c>
      <c r="AU1528" s="5">
        <v>103</v>
      </c>
      <c r="AV1528" s="5">
        <v>105</v>
      </c>
      <c r="AW1528" s="5">
        <v>103</v>
      </c>
      <c r="AX1528" s="5">
        <v>104</v>
      </c>
      <c r="AY1528" s="5">
        <v>93</v>
      </c>
      <c r="AZ1528" s="5">
        <v>94</v>
      </c>
      <c r="BA1528" s="5">
        <v>99</v>
      </c>
      <c r="BB1528" s="5">
        <v>101</v>
      </c>
      <c r="BC1528" s="5">
        <v>101</v>
      </c>
      <c r="BD1528" s="5">
        <v>105</v>
      </c>
      <c r="BE1528" s="5">
        <v>105</v>
      </c>
      <c r="BF1528" s="5">
        <v>102</v>
      </c>
      <c r="BG1528" s="5">
        <v>105</v>
      </c>
      <c r="BH1528" s="5">
        <v>107</v>
      </c>
      <c r="BI1528" s="5">
        <v>102</v>
      </c>
      <c r="BJ1528" s="5">
        <v>104</v>
      </c>
      <c r="BK1528" s="5">
        <v>104</v>
      </c>
      <c r="BL1528" s="5">
        <v>107</v>
      </c>
      <c r="BM1528" s="5">
        <v>106</v>
      </c>
      <c r="BN1528" s="5">
        <v>99</v>
      </c>
      <c r="BO1528" s="5">
        <v>102</v>
      </c>
      <c r="BP1528" s="5">
        <v>104</v>
      </c>
      <c r="BQ1528" s="5">
        <v>104</v>
      </c>
      <c r="BR1528" s="5">
        <v>104</v>
      </c>
      <c r="BS1528">
        <v>106</v>
      </c>
      <c r="BT1528">
        <v>104</v>
      </c>
      <c r="BU1528">
        <v>104</v>
      </c>
      <c r="BV1528">
        <v>99</v>
      </c>
      <c r="BW1528">
        <v>98</v>
      </c>
      <c r="BX1528">
        <v>102</v>
      </c>
      <c r="BY1528">
        <v>103</v>
      </c>
      <c r="BZ1528">
        <v>104</v>
      </c>
      <c r="CA1528">
        <v>102</v>
      </c>
      <c r="CB1528">
        <v>100</v>
      </c>
      <c r="CC1528">
        <v>105</v>
      </c>
      <c r="CD1528">
        <v>110</v>
      </c>
      <c r="CE1528">
        <v>111</v>
      </c>
      <c r="CF1528">
        <v>110</v>
      </c>
      <c r="CG1528">
        <v>107</v>
      </c>
      <c r="CH1528">
        <v>109</v>
      </c>
      <c r="CI1528">
        <v>105</v>
      </c>
      <c r="CJ1528">
        <v>104</v>
      </c>
      <c r="CK1528">
        <v>103</v>
      </c>
      <c r="CL1528">
        <v>103</v>
      </c>
      <c r="CM1528">
        <v>103</v>
      </c>
      <c r="CN1528">
        <v>101</v>
      </c>
      <c r="CO1528">
        <v>100</v>
      </c>
      <c r="CP1528">
        <v>102</v>
      </c>
      <c r="CQ1528">
        <v>104</v>
      </c>
      <c r="CR1528">
        <v>106</v>
      </c>
      <c r="CS1528">
        <v>105</v>
      </c>
      <c r="CT1528">
        <v>105</v>
      </c>
      <c r="CU1528">
        <v>101</v>
      </c>
      <c r="CV1528">
        <v>96</v>
      </c>
      <c r="CW1528">
        <v>93</v>
      </c>
      <c r="CX1528" t="s">
        <v>2</v>
      </c>
      <c r="CY1528" t="s">
        <v>94</v>
      </c>
    </row>
    <row r="1529" spans="1:103" x14ac:dyDescent="0.25">
      <c r="A1529" t="s">
        <v>119</v>
      </c>
      <c r="B1529">
        <v>36.200000000000003</v>
      </c>
      <c r="C1529">
        <v>-115.08329999999999</v>
      </c>
      <c r="D1529">
        <v>1821</v>
      </c>
      <c r="E1529" t="s">
        <v>1</v>
      </c>
      <c r="F1529">
        <v>162.30000000000001</v>
      </c>
      <c r="G1529">
        <v>1962</v>
      </c>
      <c r="H1529">
        <v>8</v>
      </c>
      <c r="I1529" t="s">
        <v>260</v>
      </c>
      <c r="J1529">
        <v>102</v>
      </c>
      <c r="K1529">
        <v>102</v>
      </c>
      <c r="L1529">
        <v>97</v>
      </c>
      <c r="M1529">
        <v>92</v>
      </c>
      <c r="N1529">
        <v>95</v>
      </c>
      <c r="O1529">
        <v>98</v>
      </c>
      <c r="P1529">
        <v>93</v>
      </c>
      <c r="Q1529">
        <v>96</v>
      </c>
      <c r="R1529">
        <v>103</v>
      </c>
      <c r="S1529">
        <v>104</v>
      </c>
      <c r="T1529">
        <v>103</v>
      </c>
      <c r="U1529">
        <v>104</v>
      </c>
      <c r="V1529">
        <v>97</v>
      </c>
      <c r="W1529">
        <v>80</v>
      </c>
      <c r="X1529">
        <v>84</v>
      </c>
      <c r="Y1529">
        <v>87</v>
      </c>
      <c r="Z1529">
        <v>95</v>
      </c>
      <c r="AA1529">
        <v>104</v>
      </c>
      <c r="AB1529">
        <v>111</v>
      </c>
      <c r="AC1529">
        <v>110</v>
      </c>
      <c r="AD1529">
        <v>110</v>
      </c>
      <c r="AE1529">
        <v>108</v>
      </c>
      <c r="AF1529">
        <v>108</v>
      </c>
      <c r="AG1529">
        <v>111</v>
      </c>
      <c r="AH1529">
        <v>113</v>
      </c>
      <c r="AI1529">
        <v>113</v>
      </c>
      <c r="AJ1529">
        <v>109</v>
      </c>
      <c r="AK1529">
        <v>106</v>
      </c>
      <c r="AL1529">
        <v>102</v>
      </c>
      <c r="AM1529">
        <v>107</v>
      </c>
      <c r="AN1529" s="5">
        <v>106</v>
      </c>
      <c r="AO1529" s="5">
        <v>106</v>
      </c>
      <c r="AP1529" s="5">
        <v>105</v>
      </c>
      <c r="AQ1529" s="5">
        <v>105</v>
      </c>
      <c r="AR1529" s="5">
        <v>108</v>
      </c>
      <c r="AS1529" s="5">
        <v>110</v>
      </c>
      <c r="AT1529" s="5">
        <v>109</v>
      </c>
      <c r="AU1529" s="5">
        <v>109</v>
      </c>
      <c r="AV1529" s="5">
        <v>106</v>
      </c>
      <c r="AW1529" s="5">
        <v>108</v>
      </c>
      <c r="AX1529" s="5">
        <v>109</v>
      </c>
      <c r="AY1529" s="5">
        <v>97</v>
      </c>
      <c r="AZ1529" s="5">
        <v>99</v>
      </c>
      <c r="BA1529" s="5">
        <v>105</v>
      </c>
      <c r="BB1529" s="5">
        <v>106</v>
      </c>
      <c r="BC1529" s="5">
        <v>107</v>
      </c>
      <c r="BD1529" s="5">
        <v>108</v>
      </c>
      <c r="BE1529" s="5">
        <v>108</v>
      </c>
      <c r="BF1529" s="5">
        <v>107</v>
      </c>
      <c r="BG1529" s="5">
        <v>110</v>
      </c>
      <c r="BH1529" s="5">
        <v>113</v>
      </c>
      <c r="BI1529" s="5">
        <v>107</v>
      </c>
      <c r="BJ1529" s="5">
        <v>109</v>
      </c>
      <c r="BK1529" s="5">
        <v>111</v>
      </c>
      <c r="BL1529" s="5">
        <v>113</v>
      </c>
      <c r="BM1529" s="5">
        <v>112</v>
      </c>
      <c r="BN1529" s="5">
        <v>113</v>
      </c>
      <c r="BO1529" s="5">
        <v>110</v>
      </c>
      <c r="BP1529" s="5">
        <v>109</v>
      </c>
      <c r="BQ1529" s="5">
        <v>107</v>
      </c>
      <c r="BR1529" s="5">
        <v>109</v>
      </c>
      <c r="BS1529">
        <v>111</v>
      </c>
      <c r="BT1529">
        <v>109</v>
      </c>
      <c r="BU1529">
        <v>108</v>
      </c>
      <c r="BV1529">
        <v>103</v>
      </c>
      <c r="BW1529">
        <v>102</v>
      </c>
      <c r="BX1529">
        <v>105</v>
      </c>
      <c r="BY1529">
        <v>107</v>
      </c>
      <c r="BZ1529">
        <v>109</v>
      </c>
      <c r="CA1529">
        <v>105</v>
      </c>
      <c r="CB1529">
        <v>105</v>
      </c>
      <c r="CC1529">
        <v>110</v>
      </c>
      <c r="CD1529">
        <v>115</v>
      </c>
      <c r="CE1529">
        <v>116</v>
      </c>
      <c r="CF1529">
        <v>117</v>
      </c>
      <c r="CG1529">
        <v>115</v>
      </c>
      <c r="CH1529">
        <v>112</v>
      </c>
      <c r="CI1529">
        <v>112</v>
      </c>
      <c r="CJ1529">
        <v>109</v>
      </c>
      <c r="CK1529">
        <v>109</v>
      </c>
      <c r="CL1529">
        <v>109</v>
      </c>
      <c r="CM1529">
        <v>110</v>
      </c>
      <c r="CN1529">
        <v>107</v>
      </c>
      <c r="CO1529">
        <v>105</v>
      </c>
      <c r="CP1529">
        <v>108</v>
      </c>
      <c r="CQ1529">
        <v>110</v>
      </c>
      <c r="CR1529">
        <v>112</v>
      </c>
      <c r="CS1529">
        <v>111</v>
      </c>
      <c r="CT1529">
        <v>111</v>
      </c>
      <c r="CU1529">
        <v>107</v>
      </c>
      <c r="CV1529">
        <v>101</v>
      </c>
      <c r="CW1529">
        <v>97</v>
      </c>
      <c r="CX1529" t="s">
        <v>2</v>
      </c>
      <c r="CY1529" t="s">
        <v>120</v>
      </c>
    </row>
    <row r="1530" spans="1:103" x14ac:dyDescent="0.25">
      <c r="A1530" t="s">
        <v>45</v>
      </c>
      <c r="B1530">
        <v>35.763599999999997</v>
      </c>
      <c r="C1530">
        <v>-117.3908</v>
      </c>
      <c r="D1530">
        <v>1695</v>
      </c>
      <c r="E1530" t="s">
        <v>1</v>
      </c>
      <c r="F1530">
        <v>90.8</v>
      </c>
      <c r="G1530">
        <v>1962</v>
      </c>
      <c r="H1530">
        <v>8</v>
      </c>
      <c r="I1530" t="s">
        <v>260</v>
      </c>
      <c r="J1530">
        <v>100</v>
      </c>
      <c r="K1530">
        <v>102</v>
      </c>
      <c r="L1530">
        <v>91</v>
      </c>
      <c r="M1530">
        <v>89</v>
      </c>
      <c r="N1530">
        <v>90</v>
      </c>
      <c r="O1530">
        <v>94</v>
      </c>
      <c r="P1530">
        <v>93</v>
      </c>
      <c r="Q1530">
        <v>97</v>
      </c>
      <c r="R1530">
        <v>101</v>
      </c>
      <c r="S1530">
        <v>101</v>
      </c>
      <c r="T1530">
        <v>99</v>
      </c>
      <c r="U1530">
        <v>99</v>
      </c>
      <c r="V1530">
        <v>92</v>
      </c>
      <c r="W1530">
        <v>75</v>
      </c>
      <c r="X1530">
        <v>78</v>
      </c>
      <c r="Y1530">
        <v>88</v>
      </c>
      <c r="Z1530">
        <v>96</v>
      </c>
      <c r="AA1530">
        <v>102</v>
      </c>
      <c r="AB1530">
        <v>105</v>
      </c>
      <c r="AC1530">
        <v>106</v>
      </c>
      <c r="AD1530">
        <v>105</v>
      </c>
      <c r="AE1530">
        <v>105</v>
      </c>
      <c r="AF1530">
        <v>103</v>
      </c>
      <c r="AG1530">
        <v>104</v>
      </c>
      <c r="AH1530">
        <v>108</v>
      </c>
      <c r="AI1530">
        <v>107</v>
      </c>
      <c r="AJ1530">
        <v>105</v>
      </c>
      <c r="AK1530">
        <v>105</v>
      </c>
      <c r="AL1530">
        <v>103</v>
      </c>
      <c r="AM1530">
        <v>104</v>
      </c>
      <c r="AN1530" s="5">
        <v>100</v>
      </c>
      <c r="AO1530" s="5">
        <v>100</v>
      </c>
      <c r="AP1530" s="5">
        <v>104</v>
      </c>
      <c r="AQ1530" s="5">
        <v>104</v>
      </c>
      <c r="AR1530" s="5">
        <v>104</v>
      </c>
      <c r="AS1530" s="5">
        <v>104</v>
      </c>
      <c r="AT1530" s="5">
        <v>104</v>
      </c>
      <c r="AU1530" s="5">
        <v>107</v>
      </c>
      <c r="AV1530" s="5">
        <v>103</v>
      </c>
      <c r="AW1530" s="5">
        <v>104</v>
      </c>
      <c r="AX1530" s="5">
        <v>104</v>
      </c>
      <c r="AY1530" s="5">
        <v>89</v>
      </c>
      <c r="AZ1530" s="5">
        <v>96</v>
      </c>
      <c r="BA1530" s="5">
        <v>101</v>
      </c>
      <c r="BB1530" s="5">
        <v>101</v>
      </c>
      <c r="BC1530" s="5">
        <v>104</v>
      </c>
      <c r="BD1530" s="5">
        <v>103</v>
      </c>
      <c r="BE1530" s="5">
        <v>101</v>
      </c>
      <c r="BF1530" s="5">
        <v>102</v>
      </c>
      <c r="BG1530" s="5">
        <v>104</v>
      </c>
      <c r="BH1530" s="5">
        <v>98</v>
      </c>
      <c r="BI1530" s="5">
        <v>104</v>
      </c>
      <c r="BJ1530" s="5">
        <v>108</v>
      </c>
      <c r="BK1530" s="5">
        <v>107</v>
      </c>
      <c r="BL1530" s="5">
        <v>109</v>
      </c>
      <c r="BM1530" s="5">
        <v>107</v>
      </c>
      <c r="BN1530" s="5">
        <v>108</v>
      </c>
      <c r="BO1530" s="5">
        <v>107</v>
      </c>
      <c r="BP1530" s="5">
        <v>105</v>
      </c>
      <c r="BQ1530" s="5">
        <v>103</v>
      </c>
      <c r="BR1530" s="5">
        <v>108</v>
      </c>
      <c r="BS1530">
        <v>104</v>
      </c>
      <c r="BT1530">
        <v>102</v>
      </c>
      <c r="BU1530">
        <v>100</v>
      </c>
      <c r="BV1530">
        <v>99</v>
      </c>
      <c r="BW1530">
        <v>102</v>
      </c>
      <c r="BX1530">
        <v>102</v>
      </c>
      <c r="BY1530">
        <v>102</v>
      </c>
      <c r="BZ1530">
        <v>99</v>
      </c>
      <c r="CA1530">
        <v>101</v>
      </c>
      <c r="CB1530">
        <v>107</v>
      </c>
      <c r="CC1530">
        <v>110</v>
      </c>
      <c r="CD1530">
        <v>112</v>
      </c>
      <c r="CE1530">
        <v>113</v>
      </c>
      <c r="CF1530">
        <v>105</v>
      </c>
      <c r="CG1530">
        <v>110</v>
      </c>
      <c r="CH1530">
        <v>108</v>
      </c>
      <c r="CI1530">
        <v>110</v>
      </c>
      <c r="CJ1530">
        <v>109</v>
      </c>
      <c r="CK1530">
        <v>105</v>
      </c>
      <c r="CL1530">
        <v>105</v>
      </c>
      <c r="CM1530">
        <v>101</v>
      </c>
      <c r="CN1530">
        <v>104</v>
      </c>
      <c r="CO1530">
        <v>106</v>
      </c>
      <c r="CP1530">
        <v>107</v>
      </c>
      <c r="CQ1530">
        <v>106</v>
      </c>
      <c r="CR1530">
        <v>107</v>
      </c>
      <c r="CS1530">
        <v>106</v>
      </c>
      <c r="CT1530">
        <v>104</v>
      </c>
      <c r="CU1530">
        <v>99</v>
      </c>
      <c r="CV1530">
        <v>99</v>
      </c>
      <c r="CW1530">
        <v>102</v>
      </c>
      <c r="CX1530" t="s">
        <v>5</v>
      </c>
      <c r="CY1530" t="s">
        <v>46</v>
      </c>
    </row>
    <row r="1531" spans="1:103" x14ac:dyDescent="0.25">
      <c r="A1531" t="s">
        <v>63</v>
      </c>
      <c r="B1531">
        <v>36.549999999999997</v>
      </c>
      <c r="C1531">
        <v>-114.45829999999999</v>
      </c>
      <c r="D1531">
        <v>1294</v>
      </c>
      <c r="E1531" t="s">
        <v>1</v>
      </c>
      <c r="F1531">
        <v>215.3</v>
      </c>
      <c r="G1531">
        <v>1962</v>
      </c>
      <c r="H1531">
        <v>8</v>
      </c>
      <c r="I1531" t="s">
        <v>260</v>
      </c>
      <c r="J1531">
        <v>108</v>
      </c>
      <c r="M1531">
        <v>101</v>
      </c>
      <c r="N1531">
        <v>93</v>
      </c>
      <c r="O1531">
        <v>96</v>
      </c>
      <c r="P1531">
        <v>95</v>
      </c>
      <c r="Q1531">
        <v>94</v>
      </c>
      <c r="R1531">
        <v>103</v>
      </c>
      <c r="S1531">
        <v>104</v>
      </c>
      <c r="T1531">
        <v>102</v>
      </c>
      <c r="U1531">
        <v>104</v>
      </c>
      <c r="V1531">
        <v>104</v>
      </c>
      <c r="W1531">
        <v>97</v>
      </c>
      <c r="X1531">
        <v>83</v>
      </c>
      <c r="Y1531">
        <v>85</v>
      </c>
      <c r="Z1531">
        <v>94</v>
      </c>
      <c r="AA1531">
        <v>102</v>
      </c>
      <c r="AB1531">
        <v>109</v>
      </c>
      <c r="AC1531">
        <v>110</v>
      </c>
      <c r="AD1531">
        <v>108</v>
      </c>
      <c r="AE1531">
        <v>108</v>
      </c>
      <c r="AF1531">
        <v>107</v>
      </c>
      <c r="AG1531">
        <v>108</v>
      </c>
      <c r="AH1531">
        <v>110</v>
      </c>
      <c r="AI1531">
        <v>112</v>
      </c>
      <c r="AJ1531">
        <v>111</v>
      </c>
      <c r="AK1531">
        <v>106</v>
      </c>
      <c r="AL1531">
        <v>106</v>
      </c>
      <c r="AM1531">
        <v>108</v>
      </c>
      <c r="AN1531" s="8">
        <f>AVERAGE(AM1531,AO1531)</f>
        <v>107</v>
      </c>
      <c r="AO1531" s="5">
        <v>106</v>
      </c>
      <c r="AP1531" s="5">
        <v>104</v>
      </c>
      <c r="AQ1531" s="5">
        <v>104</v>
      </c>
      <c r="AR1531" s="5">
        <v>106</v>
      </c>
      <c r="AS1531" s="5">
        <v>108</v>
      </c>
      <c r="AT1531" s="5">
        <v>108</v>
      </c>
      <c r="AU1531" s="5">
        <v>108</v>
      </c>
      <c r="AV1531" s="5">
        <v>108</v>
      </c>
      <c r="AW1531" s="5">
        <v>107</v>
      </c>
      <c r="AX1531" s="5">
        <v>109</v>
      </c>
      <c r="AY1531" s="5">
        <v>108</v>
      </c>
      <c r="AZ1531" s="5">
        <v>101</v>
      </c>
      <c r="BA1531" s="5">
        <v>103</v>
      </c>
      <c r="BB1531" s="5">
        <v>103</v>
      </c>
      <c r="BC1531" s="5">
        <v>104</v>
      </c>
      <c r="BD1531" s="5">
        <v>107</v>
      </c>
      <c r="BE1531" s="5">
        <v>107</v>
      </c>
      <c r="BF1531" s="5">
        <v>106</v>
      </c>
      <c r="BG1531" s="5">
        <v>110</v>
      </c>
      <c r="BH1531" s="5">
        <v>110</v>
      </c>
      <c r="BI1531" s="5">
        <v>107</v>
      </c>
      <c r="BJ1531" s="5">
        <v>109</v>
      </c>
      <c r="BK1531" s="5">
        <v>108</v>
      </c>
      <c r="BL1531" s="5">
        <v>110</v>
      </c>
      <c r="BM1531" s="5">
        <v>110</v>
      </c>
      <c r="BN1531" s="5">
        <v>110</v>
      </c>
      <c r="BO1531" s="5">
        <v>106</v>
      </c>
      <c r="BP1531" s="8">
        <f>AVERAGE(BO1531,BQ1531)</f>
        <v>106.5</v>
      </c>
      <c r="BQ1531" s="5">
        <v>107</v>
      </c>
      <c r="BR1531" s="5">
        <v>108</v>
      </c>
      <c r="BS1531">
        <v>109</v>
      </c>
      <c r="BT1531">
        <v>109</v>
      </c>
      <c r="BU1531">
        <v>107</v>
      </c>
      <c r="BV1531">
        <v>105</v>
      </c>
      <c r="BW1531">
        <v>105</v>
      </c>
      <c r="BX1531">
        <v>105</v>
      </c>
      <c r="BY1531">
        <v>108</v>
      </c>
      <c r="BZ1531">
        <v>109</v>
      </c>
      <c r="CA1531">
        <v>109</v>
      </c>
      <c r="CB1531">
        <v>107</v>
      </c>
      <c r="CC1531">
        <v>108</v>
      </c>
      <c r="CD1531">
        <v>111</v>
      </c>
      <c r="CE1531">
        <v>113</v>
      </c>
      <c r="CF1531">
        <v>114</v>
      </c>
      <c r="CG1531">
        <v>111</v>
      </c>
      <c r="CH1531">
        <v>112</v>
      </c>
      <c r="CI1531">
        <v>108</v>
      </c>
      <c r="CJ1531">
        <v>109</v>
      </c>
      <c r="CK1531">
        <v>105</v>
      </c>
      <c r="CL1531">
        <v>107</v>
      </c>
      <c r="CM1531">
        <v>108</v>
      </c>
      <c r="CN1531">
        <v>107</v>
      </c>
      <c r="CO1531">
        <v>105</v>
      </c>
      <c r="CP1531">
        <v>105</v>
      </c>
      <c r="CQ1531">
        <v>110</v>
      </c>
      <c r="CR1531">
        <v>108</v>
      </c>
      <c r="CS1531">
        <v>110</v>
      </c>
      <c r="CT1531">
        <v>107</v>
      </c>
      <c r="CU1531">
        <v>105</v>
      </c>
      <c r="CV1531">
        <v>104</v>
      </c>
      <c r="CW1531">
        <v>100</v>
      </c>
      <c r="CX1531" t="s">
        <v>2</v>
      </c>
      <c r="CY1531" t="s">
        <v>64</v>
      </c>
    </row>
    <row r="1532" spans="1:103" x14ac:dyDescent="0.25">
      <c r="A1532" t="s">
        <v>105</v>
      </c>
      <c r="B1532">
        <v>35.383299999999998</v>
      </c>
      <c r="C1532">
        <v>-116.11669999999999</v>
      </c>
      <c r="D1532">
        <v>1050</v>
      </c>
      <c r="E1532" t="s">
        <v>1</v>
      </c>
      <c r="F1532">
        <v>137.6</v>
      </c>
      <c r="G1532">
        <v>1962</v>
      </c>
      <c r="H1532">
        <v>8</v>
      </c>
      <c r="I1532" t="s">
        <v>260</v>
      </c>
      <c r="J1532">
        <v>103</v>
      </c>
      <c r="K1532">
        <v>105</v>
      </c>
      <c r="L1532">
        <v>95</v>
      </c>
      <c r="M1532">
        <v>91</v>
      </c>
      <c r="N1532">
        <v>94</v>
      </c>
      <c r="O1532">
        <v>97</v>
      </c>
      <c r="P1532">
        <v>96</v>
      </c>
      <c r="Q1532">
        <v>100</v>
      </c>
      <c r="R1532">
        <v>104</v>
      </c>
      <c r="S1532">
        <v>103</v>
      </c>
      <c r="T1532">
        <v>103</v>
      </c>
      <c r="U1532">
        <v>103</v>
      </c>
      <c r="V1532">
        <v>98</v>
      </c>
      <c r="W1532">
        <v>79</v>
      </c>
      <c r="X1532">
        <v>82</v>
      </c>
      <c r="Y1532">
        <v>89</v>
      </c>
      <c r="Z1532">
        <v>98</v>
      </c>
      <c r="AA1532">
        <v>108</v>
      </c>
      <c r="AB1532">
        <v>110</v>
      </c>
      <c r="AC1532">
        <v>109</v>
      </c>
      <c r="AD1532">
        <v>109</v>
      </c>
      <c r="AE1532">
        <v>109</v>
      </c>
      <c r="AF1532">
        <v>109</v>
      </c>
      <c r="AG1532">
        <v>110</v>
      </c>
      <c r="AH1532">
        <v>112</v>
      </c>
      <c r="AI1532">
        <v>110</v>
      </c>
      <c r="AJ1532">
        <v>109</v>
      </c>
      <c r="AK1532">
        <v>106</v>
      </c>
      <c r="AL1532">
        <v>106</v>
      </c>
      <c r="AM1532">
        <v>107</v>
      </c>
      <c r="AN1532" s="5">
        <v>105</v>
      </c>
      <c r="AO1532" s="5">
        <v>104</v>
      </c>
      <c r="AP1532" s="5">
        <v>103</v>
      </c>
      <c r="AQ1532" s="5">
        <v>105</v>
      </c>
      <c r="AR1532" s="5">
        <v>107</v>
      </c>
      <c r="AS1532" s="5">
        <v>108</v>
      </c>
      <c r="AT1532" s="5">
        <v>109</v>
      </c>
      <c r="AU1532" s="5">
        <v>110</v>
      </c>
      <c r="AV1532" s="5">
        <v>109</v>
      </c>
      <c r="AW1532" s="5">
        <v>108</v>
      </c>
      <c r="AX1532" s="5">
        <v>109</v>
      </c>
      <c r="AY1532" s="5">
        <v>95</v>
      </c>
      <c r="AZ1532" s="5">
        <v>99</v>
      </c>
      <c r="BA1532" s="5">
        <v>105</v>
      </c>
      <c r="BB1532" s="5">
        <v>104</v>
      </c>
      <c r="BC1532" s="5">
        <v>106</v>
      </c>
      <c r="BD1532" s="5">
        <v>107</v>
      </c>
      <c r="BE1532" s="5">
        <v>106</v>
      </c>
      <c r="BF1532" s="5">
        <v>110</v>
      </c>
      <c r="BG1532" s="5">
        <v>99</v>
      </c>
      <c r="BH1532" s="5">
        <v>110</v>
      </c>
      <c r="BI1532" s="5">
        <v>111</v>
      </c>
      <c r="BJ1532" s="5">
        <v>112</v>
      </c>
      <c r="BK1532" s="5">
        <v>113</v>
      </c>
      <c r="BL1532" s="5">
        <v>111</v>
      </c>
      <c r="BM1532" s="5">
        <v>109</v>
      </c>
      <c r="BN1532" s="5">
        <v>109</v>
      </c>
      <c r="BO1532" s="5">
        <v>109</v>
      </c>
      <c r="BP1532" s="5">
        <v>109</v>
      </c>
      <c r="BQ1532" s="5">
        <v>107</v>
      </c>
      <c r="BR1532" s="5">
        <v>109</v>
      </c>
      <c r="BS1532">
        <v>110</v>
      </c>
      <c r="BT1532">
        <v>108</v>
      </c>
      <c r="BU1532">
        <v>106</v>
      </c>
      <c r="BV1532">
        <v>101</v>
      </c>
      <c r="BW1532">
        <v>103</v>
      </c>
      <c r="BX1532">
        <v>106</v>
      </c>
      <c r="BY1532">
        <v>107</v>
      </c>
      <c r="BZ1532">
        <v>107</v>
      </c>
      <c r="CA1532">
        <v>108</v>
      </c>
      <c r="CB1532">
        <v>105</v>
      </c>
      <c r="CC1532">
        <v>111</v>
      </c>
      <c r="CD1532">
        <v>113</v>
      </c>
      <c r="CE1532">
        <v>115</v>
      </c>
      <c r="CF1532">
        <v>117</v>
      </c>
      <c r="CG1532">
        <v>113</v>
      </c>
      <c r="CH1532">
        <v>114</v>
      </c>
      <c r="CI1532">
        <v>111</v>
      </c>
      <c r="CJ1532">
        <v>108</v>
      </c>
      <c r="CK1532">
        <v>108</v>
      </c>
      <c r="CL1532">
        <v>109</v>
      </c>
      <c r="CM1532">
        <v>108</v>
      </c>
      <c r="CN1532">
        <v>106</v>
      </c>
      <c r="CO1532">
        <v>106</v>
      </c>
      <c r="CP1532">
        <v>110</v>
      </c>
      <c r="CQ1532">
        <v>112</v>
      </c>
      <c r="CR1532">
        <v>112</v>
      </c>
      <c r="CS1532">
        <v>109</v>
      </c>
      <c r="CT1532">
        <v>110</v>
      </c>
      <c r="CU1532">
        <v>107</v>
      </c>
      <c r="CV1532">
        <v>102</v>
      </c>
      <c r="CW1532">
        <v>101</v>
      </c>
      <c r="CX1532" t="s">
        <v>5</v>
      </c>
      <c r="CY1532" t="s">
        <v>106</v>
      </c>
    </row>
    <row r="1533" spans="1:103" x14ac:dyDescent="0.25">
      <c r="A1533" t="s">
        <v>117</v>
      </c>
      <c r="B1533">
        <v>36.462499999999999</v>
      </c>
      <c r="C1533">
        <v>-116.8672</v>
      </c>
      <c r="D1533">
        <v>-194</v>
      </c>
      <c r="E1533" t="s">
        <v>1</v>
      </c>
      <c r="F1533">
        <v>0</v>
      </c>
      <c r="G1533">
        <v>1962</v>
      </c>
      <c r="H1533">
        <v>8</v>
      </c>
      <c r="I1533" t="s">
        <v>260</v>
      </c>
      <c r="J1533">
        <v>109</v>
      </c>
      <c r="K1533">
        <v>111</v>
      </c>
      <c r="L1533">
        <v>111</v>
      </c>
      <c r="M1533">
        <v>101</v>
      </c>
      <c r="N1533">
        <v>110</v>
      </c>
      <c r="O1533">
        <v>103</v>
      </c>
      <c r="P1533">
        <v>103</v>
      </c>
      <c r="Q1533">
        <v>106</v>
      </c>
      <c r="R1533">
        <v>112</v>
      </c>
      <c r="S1533">
        <v>112</v>
      </c>
      <c r="T1533">
        <v>111</v>
      </c>
      <c r="U1533">
        <v>109</v>
      </c>
      <c r="V1533">
        <v>107</v>
      </c>
      <c r="W1533">
        <v>101</v>
      </c>
      <c r="X1533">
        <v>87</v>
      </c>
      <c r="Y1533">
        <v>95</v>
      </c>
      <c r="Z1533">
        <v>105</v>
      </c>
      <c r="AA1533">
        <v>117</v>
      </c>
      <c r="AB1533">
        <v>115</v>
      </c>
      <c r="AC1533">
        <v>115</v>
      </c>
      <c r="AD1533">
        <v>116</v>
      </c>
      <c r="AE1533">
        <v>115</v>
      </c>
      <c r="AF1533">
        <v>113</v>
      </c>
      <c r="AG1533">
        <v>113</v>
      </c>
      <c r="AH1533">
        <v>117</v>
      </c>
      <c r="AI1533">
        <v>117</v>
      </c>
      <c r="AJ1533">
        <v>117</v>
      </c>
      <c r="AK1533">
        <v>115</v>
      </c>
      <c r="AL1533">
        <v>114</v>
      </c>
      <c r="AM1533">
        <v>112</v>
      </c>
      <c r="AN1533" s="5">
        <v>113</v>
      </c>
      <c r="AO1533" s="5">
        <v>114</v>
      </c>
      <c r="AP1533" s="5">
        <v>113</v>
      </c>
      <c r="AQ1533" s="5">
        <v>113</v>
      </c>
      <c r="AR1533" s="5">
        <v>114</v>
      </c>
      <c r="AS1533" s="5">
        <v>115</v>
      </c>
      <c r="AT1533" s="5">
        <v>114</v>
      </c>
      <c r="AU1533" s="5">
        <v>114</v>
      </c>
      <c r="AV1533" s="5">
        <v>114</v>
      </c>
      <c r="AW1533" s="5">
        <v>114</v>
      </c>
      <c r="AX1533" s="5">
        <v>113</v>
      </c>
      <c r="AY1533" s="5">
        <v>115</v>
      </c>
      <c r="AZ1533" s="5">
        <v>106</v>
      </c>
      <c r="BA1533" s="5">
        <v>110</v>
      </c>
      <c r="BB1533" s="5">
        <v>112</v>
      </c>
      <c r="BC1533" s="5">
        <v>112</v>
      </c>
      <c r="BD1533" s="5">
        <v>113</v>
      </c>
      <c r="BE1533" s="5">
        <v>112</v>
      </c>
      <c r="BF1533" s="5">
        <v>111</v>
      </c>
      <c r="BG1533" s="5">
        <v>115</v>
      </c>
      <c r="BH1533" s="5">
        <v>115</v>
      </c>
      <c r="BI1533" s="5">
        <v>115</v>
      </c>
      <c r="BJ1533" s="5">
        <v>115</v>
      </c>
      <c r="BK1533" s="5">
        <v>117</v>
      </c>
      <c r="BL1533" s="5">
        <v>117</v>
      </c>
      <c r="BM1533" s="5">
        <v>117</v>
      </c>
      <c r="BN1533" s="5">
        <v>117</v>
      </c>
      <c r="BO1533" s="5">
        <v>116</v>
      </c>
      <c r="BP1533" s="5">
        <v>115</v>
      </c>
      <c r="BQ1533" s="5">
        <v>115</v>
      </c>
      <c r="BR1533" s="5">
        <v>113</v>
      </c>
      <c r="BS1533">
        <v>117</v>
      </c>
      <c r="BT1533">
        <v>116</v>
      </c>
      <c r="BU1533">
        <v>114</v>
      </c>
      <c r="BV1533">
        <v>112</v>
      </c>
      <c r="BW1533">
        <v>109</v>
      </c>
      <c r="BX1533">
        <v>111</v>
      </c>
      <c r="BY1533">
        <v>113</v>
      </c>
      <c r="BZ1533">
        <v>113</v>
      </c>
      <c r="CA1533">
        <v>112</v>
      </c>
      <c r="CB1533">
        <v>110</v>
      </c>
      <c r="CC1533">
        <v>114</v>
      </c>
      <c r="CD1533">
        <v>118</v>
      </c>
      <c r="CE1533">
        <v>122</v>
      </c>
      <c r="CF1533">
        <v>122</v>
      </c>
      <c r="CG1533">
        <v>123</v>
      </c>
      <c r="CH1533">
        <v>120</v>
      </c>
      <c r="CI1533">
        <v>118</v>
      </c>
      <c r="CJ1533">
        <v>117</v>
      </c>
      <c r="CK1533">
        <v>115</v>
      </c>
      <c r="CL1533">
        <v>114</v>
      </c>
      <c r="CM1533">
        <v>114</v>
      </c>
      <c r="CN1533">
        <v>113</v>
      </c>
      <c r="CO1533">
        <v>111</v>
      </c>
      <c r="CP1533">
        <v>115</v>
      </c>
      <c r="CQ1533">
        <v>118</v>
      </c>
      <c r="CR1533">
        <v>117</v>
      </c>
      <c r="CS1533">
        <v>116</v>
      </c>
      <c r="CT1533">
        <v>117</v>
      </c>
      <c r="CU1533">
        <v>114</v>
      </c>
      <c r="CV1533">
        <v>109</v>
      </c>
      <c r="CW1533">
        <v>107</v>
      </c>
      <c r="CX1533" t="s">
        <v>5</v>
      </c>
      <c r="CY1533" t="s">
        <v>118</v>
      </c>
    </row>
    <row r="1534" spans="1:103" x14ac:dyDescent="0.25">
      <c r="BS1534" cm="1">
        <f t="array" ref="BS1534">SUMPRODUCT(--(MOD(AN1533:BR1533,5)=0))</f>
        <v>9</v>
      </c>
      <c r="BT1534">
        <f>AVERAGE(AN1533:BR1533)</f>
        <v>113.83870967741936</v>
      </c>
    </row>
    <row r="1535" spans="1:103" x14ac:dyDescent="0.25">
      <c r="D1535" s="5">
        <f>AVERAGE(D1501:D1532)</f>
        <v>3125.78125</v>
      </c>
      <c r="AN1535" s="5">
        <f>AVERAGE(AN1501:AN1532)</f>
        <v>96.390625</v>
      </c>
      <c r="AO1535" s="5">
        <f t="shared" ref="AO1535:BR1535" si="2757">AVERAGE(AO1501:AO1532)</f>
        <v>95.5625</v>
      </c>
      <c r="AP1535" s="5">
        <f t="shared" si="2757"/>
        <v>94.90625</v>
      </c>
      <c r="AQ1535" s="5">
        <f t="shared" si="2757"/>
        <v>96.935483870967744</v>
      </c>
      <c r="AR1535" s="5">
        <f t="shared" si="2757"/>
        <v>98.875</v>
      </c>
      <c r="AS1535" s="5">
        <f t="shared" si="2757"/>
        <v>99.625</v>
      </c>
      <c r="AT1535" s="5">
        <f t="shared" si="2757"/>
        <v>100.328125</v>
      </c>
      <c r="AU1535" s="5">
        <f t="shared" si="2757"/>
        <v>100.28125</v>
      </c>
      <c r="AV1535" s="5">
        <f t="shared" si="2757"/>
        <v>98.84375</v>
      </c>
      <c r="AW1535" s="5">
        <f t="shared" si="2757"/>
        <v>98.65625</v>
      </c>
      <c r="AX1535" s="5">
        <f t="shared" si="2757"/>
        <v>98.3125</v>
      </c>
      <c r="AY1535" s="5">
        <f t="shared" si="2757"/>
        <v>89.8125</v>
      </c>
      <c r="AZ1535" s="5">
        <f t="shared" si="2757"/>
        <v>90.40625</v>
      </c>
      <c r="BA1535" s="5">
        <f t="shared" si="2757"/>
        <v>94.734375</v>
      </c>
      <c r="BB1535" s="5">
        <f t="shared" si="2757"/>
        <v>95.65625</v>
      </c>
      <c r="BC1535" s="5">
        <f t="shared" si="2757"/>
        <v>97.25</v>
      </c>
      <c r="BD1535" s="5">
        <f t="shared" si="2757"/>
        <v>97.5625</v>
      </c>
      <c r="BE1535" s="5">
        <f t="shared" si="2757"/>
        <v>96.8125</v>
      </c>
      <c r="BF1535" s="5">
        <f t="shared" si="2757"/>
        <v>97.21875</v>
      </c>
      <c r="BG1535" s="5">
        <f t="shared" si="2757"/>
        <v>99.5625</v>
      </c>
      <c r="BH1535" s="5">
        <f t="shared" si="2757"/>
        <v>99.125</v>
      </c>
      <c r="BI1535" s="5">
        <f t="shared" si="2757"/>
        <v>99.6875</v>
      </c>
      <c r="BJ1535" s="5">
        <f t="shared" si="2757"/>
        <v>100.59375</v>
      </c>
      <c r="BK1535" s="5">
        <f t="shared" si="2757"/>
        <v>101.09375</v>
      </c>
      <c r="BL1535" s="5">
        <f t="shared" si="2757"/>
        <v>101.78125</v>
      </c>
      <c r="BM1535" s="5">
        <f t="shared" si="2757"/>
        <v>101.4375</v>
      </c>
      <c r="BN1535" s="5">
        <f t="shared" si="2757"/>
        <v>100.15625</v>
      </c>
      <c r="BO1535" s="5">
        <f t="shared" si="2757"/>
        <v>99.609375</v>
      </c>
      <c r="BP1535" s="5">
        <f t="shared" si="2757"/>
        <v>99.390625</v>
      </c>
      <c r="BQ1535" s="5">
        <f t="shared" si="2757"/>
        <v>97.90625</v>
      </c>
      <c r="BR1535" s="5">
        <f t="shared" si="2757"/>
        <v>99.75</v>
      </c>
    </row>
    <row r="1536" spans="1:103" x14ac:dyDescent="0.25">
      <c r="AI1536" s="13">
        <f>-AM1536/(AVERAGE(D1501:D1532)-D1533)</f>
        <v>-4.7684485733668902E-3</v>
      </c>
      <c r="AJ1536" t="s">
        <v>263</v>
      </c>
      <c r="AK1536">
        <f>AVERAGE(AN1533:BR1533)</f>
        <v>113.83870967741936</v>
      </c>
      <c r="AL1536">
        <f>AVERAGE(AN1535:BR1535)</f>
        <v>98.008503511966708</v>
      </c>
      <c r="AM1536">
        <f>AK1536-AL1536</f>
        <v>15.830206165452651</v>
      </c>
      <c r="AN1536" s="5">
        <f>AN1535+$AM1536</f>
        <v>112.22083116545265</v>
      </c>
      <c r="AO1536" s="5">
        <f t="shared" ref="AO1536:BR1536" si="2758">AO1535+$AM1536</f>
        <v>111.39270616545265</v>
      </c>
      <c r="AP1536" s="5">
        <f t="shared" si="2758"/>
        <v>110.73645616545265</v>
      </c>
      <c r="AQ1536" s="5">
        <f t="shared" si="2758"/>
        <v>112.76569003642039</v>
      </c>
      <c r="AR1536" s="5">
        <f t="shared" si="2758"/>
        <v>114.70520616545265</v>
      </c>
      <c r="AS1536" s="5">
        <f t="shared" si="2758"/>
        <v>115.45520616545265</v>
      </c>
      <c r="AT1536" s="5">
        <f t="shared" si="2758"/>
        <v>116.15833116545265</v>
      </c>
      <c r="AU1536" s="5">
        <f t="shared" si="2758"/>
        <v>116.11145616545265</v>
      </c>
      <c r="AV1536" s="5">
        <f t="shared" si="2758"/>
        <v>114.67395616545265</v>
      </c>
      <c r="AW1536" s="5">
        <f t="shared" si="2758"/>
        <v>114.48645616545265</v>
      </c>
      <c r="AX1536" s="5">
        <f t="shared" si="2758"/>
        <v>114.14270616545265</v>
      </c>
      <c r="AY1536" s="5">
        <f t="shared" si="2758"/>
        <v>105.64270616545265</v>
      </c>
      <c r="AZ1536" s="5">
        <f t="shared" si="2758"/>
        <v>106.23645616545265</v>
      </c>
      <c r="BA1536" s="5">
        <f t="shared" si="2758"/>
        <v>110.56458116545265</v>
      </c>
      <c r="BB1536" s="5">
        <f t="shared" si="2758"/>
        <v>111.48645616545265</v>
      </c>
      <c r="BC1536" s="5">
        <f t="shared" si="2758"/>
        <v>113.08020616545265</v>
      </c>
      <c r="BD1536" s="5">
        <f t="shared" si="2758"/>
        <v>113.39270616545265</v>
      </c>
      <c r="BE1536" s="5">
        <f t="shared" si="2758"/>
        <v>112.64270616545265</v>
      </c>
      <c r="BF1536" s="5">
        <f t="shared" si="2758"/>
        <v>113.04895616545265</v>
      </c>
      <c r="BG1536" s="5">
        <f t="shared" si="2758"/>
        <v>115.39270616545265</v>
      </c>
      <c r="BH1536" s="5">
        <f t="shared" si="2758"/>
        <v>114.95520616545265</v>
      </c>
      <c r="BI1536" s="5">
        <f t="shared" si="2758"/>
        <v>115.51770616545265</v>
      </c>
      <c r="BJ1536" s="5">
        <f t="shared" si="2758"/>
        <v>116.42395616545265</v>
      </c>
      <c r="BK1536" s="5">
        <f t="shared" si="2758"/>
        <v>116.92395616545265</v>
      </c>
      <c r="BL1536" s="5">
        <f t="shared" si="2758"/>
        <v>117.61145616545265</v>
      </c>
      <c r="BM1536" s="5">
        <f t="shared" si="2758"/>
        <v>117.26770616545265</v>
      </c>
      <c r="BN1536" s="5">
        <f t="shared" si="2758"/>
        <v>115.98645616545265</v>
      </c>
      <c r="BO1536" s="5">
        <f t="shared" si="2758"/>
        <v>115.43958116545265</v>
      </c>
      <c r="BP1536" s="5">
        <f t="shared" si="2758"/>
        <v>115.22083116545265</v>
      </c>
      <c r="BQ1536" s="5">
        <f t="shared" si="2758"/>
        <v>113.73645616545265</v>
      </c>
      <c r="BR1536" s="5">
        <f t="shared" si="2758"/>
        <v>115.58020616545265</v>
      </c>
    </row>
    <row r="1537" spans="1:103" x14ac:dyDescent="0.25">
      <c r="AI1537" s="11"/>
      <c r="AN1537" s="5">
        <f>AN1533-AN1536</f>
        <v>0.77916883454734887</v>
      </c>
      <c r="AO1537" s="5">
        <f t="shared" ref="AO1537:BR1537" si="2759">AO1533-AO1536</f>
        <v>2.6072938345473489</v>
      </c>
      <c r="AP1537" s="5">
        <f t="shared" si="2759"/>
        <v>2.2635438345473489</v>
      </c>
      <c r="AQ1537" s="5">
        <f t="shared" si="2759"/>
        <v>0.2343099635796051</v>
      </c>
      <c r="AR1537" s="5">
        <f t="shared" si="2759"/>
        <v>-0.70520616545265113</v>
      </c>
      <c r="AS1537" s="5">
        <f t="shared" si="2759"/>
        <v>-0.45520616545265113</v>
      </c>
      <c r="AT1537" s="5">
        <f t="shared" si="2759"/>
        <v>-2.1583311654526511</v>
      </c>
      <c r="AU1537" s="5">
        <f t="shared" si="2759"/>
        <v>-2.1114561654526511</v>
      </c>
      <c r="AV1537" s="5">
        <f t="shared" si="2759"/>
        <v>-0.67395616545265113</v>
      </c>
      <c r="AW1537" s="5">
        <f t="shared" si="2759"/>
        <v>-0.48645616545265113</v>
      </c>
      <c r="AX1537" s="5">
        <f t="shared" si="2759"/>
        <v>-1.1427061654526511</v>
      </c>
      <c r="AY1537" s="5">
        <f t="shared" si="2759"/>
        <v>9.3572938345473489</v>
      </c>
      <c r="AZ1537" s="5">
        <f t="shared" si="2759"/>
        <v>-0.23645616545265113</v>
      </c>
      <c r="BA1537" s="5">
        <f t="shared" si="2759"/>
        <v>-0.56458116545265113</v>
      </c>
      <c r="BB1537" s="5">
        <f t="shared" si="2759"/>
        <v>0.51354383454734887</v>
      </c>
      <c r="BC1537" s="5">
        <f t="shared" si="2759"/>
        <v>-1.0802061654526511</v>
      </c>
      <c r="BD1537" s="5">
        <f t="shared" si="2759"/>
        <v>-0.39270616545265113</v>
      </c>
      <c r="BE1537" s="5">
        <f t="shared" si="2759"/>
        <v>-0.64270616545265113</v>
      </c>
      <c r="BF1537" s="5">
        <f t="shared" si="2759"/>
        <v>-2.0489561654526511</v>
      </c>
      <c r="BG1537" s="5">
        <f t="shared" si="2759"/>
        <v>-0.39270616545265113</v>
      </c>
      <c r="BH1537" s="5">
        <f t="shared" si="2759"/>
        <v>4.4793834547348865E-2</v>
      </c>
      <c r="BI1537" s="5">
        <f t="shared" si="2759"/>
        <v>-0.51770616545265113</v>
      </c>
      <c r="BJ1537" s="5">
        <f t="shared" si="2759"/>
        <v>-1.4239561654526511</v>
      </c>
      <c r="BK1537" s="5">
        <f t="shared" si="2759"/>
        <v>7.6043834547348865E-2</v>
      </c>
      <c r="BL1537" s="5">
        <f t="shared" si="2759"/>
        <v>-0.61145616545265113</v>
      </c>
      <c r="BM1537" s="5">
        <f t="shared" si="2759"/>
        <v>-0.26770616545265113</v>
      </c>
      <c r="BN1537" s="5">
        <f t="shared" si="2759"/>
        <v>1.0135438345473489</v>
      </c>
      <c r="BO1537" s="5">
        <f t="shared" si="2759"/>
        <v>0.56041883454734887</v>
      </c>
      <c r="BP1537" s="5">
        <f t="shared" si="2759"/>
        <v>-0.22083116545265113</v>
      </c>
      <c r="BQ1537" s="5">
        <f t="shared" si="2759"/>
        <v>1.2635438345473489</v>
      </c>
      <c r="BR1537" s="5">
        <f t="shared" si="2759"/>
        <v>-2.5802061654526511</v>
      </c>
      <c r="BS1537" s="15">
        <f>STDEV(AN1537:BR1537)</f>
        <v>2.0902826888188373</v>
      </c>
      <c r="BT1537" t="s">
        <v>264</v>
      </c>
    </row>
    <row r="1538" spans="1:103" x14ac:dyDescent="0.25">
      <c r="AI1538" s="11"/>
      <c r="AN1538" s="5">
        <f>ABS(AN1537)</f>
        <v>0.77916883454734887</v>
      </c>
      <c r="AO1538" s="5">
        <f t="shared" ref="AO1538" si="2760">ABS(AO1537)</f>
        <v>2.6072938345473489</v>
      </c>
      <c r="AP1538" s="5">
        <f t="shared" ref="AP1538" si="2761">ABS(AP1537)</f>
        <v>2.2635438345473489</v>
      </c>
      <c r="AQ1538" s="5">
        <f t="shared" ref="AQ1538" si="2762">ABS(AQ1537)</f>
        <v>0.2343099635796051</v>
      </c>
      <c r="AR1538" s="5">
        <f t="shared" ref="AR1538" si="2763">ABS(AR1537)</f>
        <v>0.70520616545265113</v>
      </c>
      <c r="AS1538" s="5">
        <f t="shared" ref="AS1538" si="2764">ABS(AS1537)</f>
        <v>0.45520616545265113</v>
      </c>
      <c r="AT1538" s="5">
        <f t="shared" ref="AT1538" si="2765">ABS(AT1537)</f>
        <v>2.1583311654526511</v>
      </c>
      <c r="AU1538" s="5">
        <f t="shared" ref="AU1538" si="2766">ABS(AU1537)</f>
        <v>2.1114561654526511</v>
      </c>
      <c r="AV1538" s="5">
        <f t="shared" ref="AV1538" si="2767">ABS(AV1537)</f>
        <v>0.67395616545265113</v>
      </c>
      <c r="AW1538" s="5">
        <f t="shared" ref="AW1538" si="2768">ABS(AW1537)</f>
        <v>0.48645616545265113</v>
      </c>
      <c r="AX1538" s="5">
        <f t="shared" ref="AX1538" si="2769">ABS(AX1537)</f>
        <v>1.1427061654526511</v>
      </c>
      <c r="AY1538" s="5">
        <f t="shared" ref="AY1538" si="2770">ABS(AY1537)</f>
        <v>9.3572938345473489</v>
      </c>
      <c r="AZ1538" s="5">
        <f t="shared" ref="AZ1538" si="2771">ABS(AZ1537)</f>
        <v>0.23645616545265113</v>
      </c>
      <c r="BA1538" s="5">
        <f t="shared" ref="BA1538" si="2772">ABS(BA1537)</f>
        <v>0.56458116545265113</v>
      </c>
      <c r="BB1538" s="5">
        <f t="shared" ref="BB1538" si="2773">ABS(BB1537)</f>
        <v>0.51354383454734887</v>
      </c>
      <c r="BC1538" s="5">
        <f t="shared" ref="BC1538" si="2774">ABS(BC1537)</f>
        <v>1.0802061654526511</v>
      </c>
      <c r="BD1538" s="5">
        <f t="shared" ref="BD1538" si="2775">ABS(BD1537)</f>
        <v>0.39270616545265113</v>
      </c>
      <c r="BE1538" s="5">
        <f t="shared" ref="BE1538" si="2776">ABS(BE1537)</f>
        <v>0.64270616545265113</v>
      </c>
      <c r="BF1538" s="5">
        <f t="shared" ref="BF1538" si="2777">ABS(BF1537)</f>
        <v>2.0489561654526511</v>
      </c>
      <c r="BG1538" s="5">
        <f t="shared" ref="BG1538" si="2778">ABS(BG1537)</f>
        <v>0.39270616545265113</v>
      </c>
      <c r="BH1538" s="5">
        <f t="shared" ref="BH1538" si="2779">ABS(BH1537)</f>
        <v>4.4793834547348865E-2</v>
      </c>
      <c r="BI1538" s="5">
        <f t="shared" ref="BI1538" si="2780">ABS(BI1537)</f>
        <v>0.51770616545265113</v>
      </c>
      <c r="BJ1538" s="5">
        <f t="shared" ref="BJ1538" si="2781">ABS(BJ1537)</f>
        <v>1.4239561654526511</v>
      </c>
      <c r="BK1538" s="5">
        <f t="shared" ref="BK1538" si="2782">ABS(BK1537)</f>
        <v>7.6043834547348865E-2</v>
      </c>
      <c r="BL1538" s="5">
        <f t="shared" ref="BL1538" si="2783">ABS(BL1537)</f>
        <v>0.61145616545265113</v>
      </c>
      <c r="BM1538" s="5">
        <f t="shared" ref="BM1538" si="2784">ABS(BM1537)</f>
        <v>0.26770616545265113</v>
      </c>
      <c r="BN1538" s="5">
        <f t="shared" ref="BN1538" si="2785">ABS(BN1537)</f>
        <v>1.0135438345473489</v>
      </c>
      <c r="BO1538" s="5">
        <f t="shared" ref="BO1538" si="2786">ABS(BO1537)</f>
        <v>0.56041883454734887</v>
      </c>
      <c r="BP1538" s="5">
        <f t="shared" ref="BP1538" si="2787">ABS(BP1537)</f>
        <v>0.22083116545265113</v>
      </c>
      <c r="BQ1538" s="5">
        <f t="shared" ref="BQ1538" si="2788">ABS(BQ1537)</f>
        <v>1.2635438345473489</v>
      </c>
      <c r="BR1538" s="5">
        <f t="shared" ref="BR1538" si="2789">ABS(BR1537)</f>
        <v>2.5802061654526511</v>
      </c>
      <c r="BS1538" s="15">
        <f>AVERAGE(AN1538:BR1538)</f>
        <v>1.2073224715518103</v>
      </c>
      <c r="BT1538" t="s">
        <v>268</v>
      </c>
    </row>
    <row r="1540" spans="1:103" x14ac:dyDescent="0.25">
      <c r="A1540" t="s">
        <v>21</v>
      </c>
      <c r="B1540">
        <v>37.708100000000002</v>
      </c>
      <c r="C1540">
        <v>-117.23309999999999</v>
      </c>
      <c r="D1540">
        <v>5690</v>
      </c>
      <c r="E1540" t="s">
        <v>1</v>
      </c>
      <c r="F1540">
        <v>142.1</v>
      </c>
      <c r="G1540">
        <v>1963</v>
      </c>
      <c r="H1540">
        <v>8</v>
      </c>
      <c r="I1540" t="s">
        <v>260</v>
      </c>
      <c r="J1540">
        <v>73</v>
      </c>
      <c r="K1540">
        <v>78</v>
      </c>
      <c r="L1540">
        <v>73</v>
      </c>
      <c r="M1540">
        <v>66</v>
      </c>
      <c r="N1540">
        <v>64</v>
      </c>
      <c r="O1540">
        <v>55</v>
      </c>
      <c r="P1540">
        <v>64</v>
      </c>
      <c r="Q1540">
        <v>66</v>
      </c>
      <c r="R1540">
        <v>74</v>
      </c>
      <c r="S1540">
        <v>69</v>
      </c>
      <c r="T1540">
        <v>58</v>
      </c>
      <c r="U1540">
        <v>64</v>
      </c>
      <c r="V1540">
        <v>69</v>
      </c>
      <c r="W1540">
        <v>65</v>
      </c>
      <c r="X1540">
        <v>76</v>
      </c>
      <c r="Y1540">
        <v>82</v>
      </c>
      <c r="Z1540">
        <v>85</v>
      </c>
      <c r="AA1540">
        <v>82</v>
      </c>
      <c r="AB1540">
        <v>88</v>
      </c>
      <c r="AC1540">
        <v>87</v>
      </c>
      <c r="AD1540">
        <v>86</v>
      </c>
      <c r="AE1540">
        <v>80</v>
      </c>
      <c r="AF1540">
        <v>72</v>
      </c>
      <c r="AG1540">
        <v>72</v>
      </c>
      <c r="AH1540">
        <v>81</v>
      </c>
      <c r="AI1540">
        <v>84</v>
      </c>
      <c r="AJ1540">
        <v>83</v>
      </c>
      <c r="AK1540">
        <v>80</v>
      </c>
      <c r="AL1540">
        <v>78</v>
      </c>
      <c r="AM1540">
        <v>84</v>
      </c>
      <c r="AN1540" s="5">
        <v>84</v>
      </c>
      <c r="AO1540" s="5">
        <v>84</v>
      </c>
      <c r="AP1540" s="5">
        <v>83</v>
      </c>
      <c r="AQ1540" s="5">
        <v>82</v>
      </c>
      <c r="AR1540" s="5">
        <v>82</v>
      </c>
      <c r="AS1540" s="5">
        <v>83</v>
      </c>
      <c r="AT1540" s="5">
        <v>83</v>
      </c>
      <c r="AU1540" s="5">
        <v>87</v>
      </c>
      <c r="AV1540" s="5">
        <v>87</v>
      </c>
      <c r="AW1540" s="5">
        <v>89</v>
      </c>
      <c r="AX1540" s="5">
        <v>90</v>
      </c>
      <c r="AY1540" s="5">
        <v>91</v>
      </c>
      <c r="AZ1540" s="5">
        <v>91</v>
      </c>
      <c r="BA1540" s="5">
        <v>91</v>
      </c>
      <c r="BB1540" s="5">
        <v>90</v>
      </c>
      <c r="BC1540" s="5">
        <v>90</v>
      </c>
      <c r="BD1540" s="5">
        <v>88</v>
      </c>
      <c r="BE1540" s="5">
        <v>90</v>
      </c>
      <c r="BF1540" s="5">
        <v>92</v>
      </c>
      <c r="BG1540" s="5">
        <v>92</v>
      </c>
      <c r="BH1540" s="5">
        <v>92</v>
      </c>
      <c r="BI1540" s="5">
        <v>92</v>
      </c>
      <c r="BJ1540" s="5">
        <v>92</v>
      </c>
      <c r="BK1540" s="5">
        <v>93</v>
      </c>
      <c r="BL1540" s="5">
        <v>92</v>
      </c>
      <c r="BM1540" s="5">
        <v>91</v>
      </c>
      <c r="BN1540" s="5">
        <v>90</v>
      </c>
      <c r="BO1540" s="5">
        <v>90</v>
      </c>
      <c r="BP1540" s="5">
        <v>90</v>
      </c>
      <c r="BQ1540" s="5">
        <v>91</v>
      </c>
      <c r="BR1540" s="5">
        <v>90</v>
      </c>
      <c r="BS1540">
        <v>89</v>
      </c>
      <c r="BT1540">
        <v>88</v>
      </c>
      <c r="BU1540">
        <v>87</v>
      </c>
      <c r="BV1540">
        <v>88</v>
      </c>
      <c r="BW1540">
        <v>89</v>
      </c>
      <c r="BX1540">
        <v>88</v>
      </c>
      <c r="BY1540">
        <v>87</v>
      </c>
      <c r="BZ1540">
        <v>68</v>
      </c>
      <c r="CA1540">
        <v>69</v>
      </c>
      <c r="CB1540">
        <v>87</v>
      </c>
      <c r="CC1540">
        <v>89</v>
      </c>
      <c r="CD1540">
        <v>87</v>
      </c>
      <c r="CE1540">
        <v>90</v>
      </c>
      <c r="CF1540">
        <v>90</v>
      </c>
      <c r="CG1540">
        <v>80</v>
      </c>
      <c r="CH1540">
        <v>87</v>
      </c>
      <c r="CI1540">
        <v>86</v>
      </c>
      <c r="CJ1540">
        <v>70</v>
      </c>
      <c r="CK1540">
        <v>95</v>
      </c>
      <c r="CL1540">
        <v>90</v>
      </c>
      <c r="CM1540">
        <v>80</v>
      </c>
      <c r="CN1540">
        <v>69</v>
      </c>
      <c r="CO1540">
        <v>80</v>
      </c>
      <c r="CP1540">
        <v>70</v>
      </c>
      <c r="CQ1540">
        <v>69</v>
      </c>
      <c r="CR1540">
        <v>80</v>
      </c>
      <c r="CS1540">
        <v>90</v>
      </c>
      <c r="CT1540">
        <v>90</v>
      </c>
      <c r="CU1540">
        <v>79</v>
      </c>
      <c r="CV1540">
        <v>70</v>
      </c>
      <c r="CX1540" t="s">
        <v>2</v>
      </c>
      <c r="CY1540" t="s">
        <v>22</v>
      </c>
    </row>
    <row r="1541" spans="1:103" x14ac:dyDescent="0.25">
      <c r="A1541" t="s">
        <v>107</v>
      </c>
      <c r="B1541">
        <v>38.050600000000003</v>
      </c>
      <c r="C1541">
        <v>-117.09059999999999</v>
      </c>
      <c r="D1541">
        <v>5399</v>
      </c>
      <c r="E1541" t="s">
        <v>1</v>
      </c>
      <c r="F1541">
        <v>177.5</v>
      </c>
      <c r="G1541">
        <v>1963</v>
      </c>
      <c r="H1541">
        <v>8</v>
      </c>
      <c r="I1541" t="s">
        <v>260</v>
      </c>
      <c r="J1541">
        <v>74</v>
      </c>
      <c r="K1541">
        <v>80</v>
      </c>
      <c r="L1541">
        <v>63</v>
      </c>
      <c r="M1541">
        <v>66</v>
      </c>
      <c r="N1541">
        <v>66</v>
      </c>
      <c r="O1541">
        <v>55</v>
      </c>
      <c r="P1541">
        <v>66</v>
      </c>
      <c r="Q1541">
        <v>70</v>
      </c>
      <c r="R1541">
        <v>74</v>
      </c>
      <c r="S1541">
        <v>57</v>
      </c>
      <c r="T1541">
        <v>64</v>
      </c>
      <c r="U1541">
        <v>75</v>
      </c>
      <c r="V1541">
        <v>74</v>
      </c>
      <c r="W1541">
        <v>67</v>
      </c>
      <c r="X1541">
        <v>78</v>
      </c>
      <c r="Y1541">
        <v>85</v>
      </c>
      <c r="Z1541">
        <v>77</v>
      </c>
      <c r="AA1541">
        <v>84</v>
      </c>
      <c r="AB1541">
        <v>89</v>
      </c>
      <c r="AC1541">
        <v>90</v>
      </c>
      <c r="AD1541">
        <v>85</v>
      </c>
      <c r="AE1541">
        <v>82</v>
      </c>
      <c r="AF1541">
        <v>67</v>
      </c>
      <c r="AG1541">
        <v>72</v>
      </c>
      <c r="AH1541">
        <v>82</v>
      </c>
      <c r="AI1541">
        <v>86</v>
      </c>
      <c r="AJ1541">
        <v>85</v>
      </c>
      <c r="AK1541">
        <v>82</v>
      </c>
      <c r="AL1541">
        <v>75</v>
      </c>
      <c r="AM1541">
        <v>84</v>
      </c>
      <c r="AN1541" s="5">
        <v>87</v>
      </c>
      <c r="AO1541" s="5">
        <v>86</v>
      </c>
      <c r="AP1541" s="5">
        <v>87</v>
      </c>
      <c r="AQ1541" s="5">
        <v>85</v>
      </c>
      <c r="AR1541" s="5">
        <v>84</v>
      </c>
      <c r="AS1541" s="5">
        <v>87</v>
      </c>
      <c r="AT1541" s="5">
        <v>87</v>
      </c>
      <c r="AU1541" s="5">
        <v>89</v>
      </c>
      <c r="AV1541" s="5">
        <v>90</v>
      </c>
      <c r="AW1541" s="5">
        <v>92</v>
      </c>
      <c r="AX1541" s="5">
        <v>92</v>
      </c>
      <c r="AY1541" s="5">
        <v>93</v>
      </c>
      <c r="AZ1541" s="5">
        <v>93</v>
      </c>
      <c r="BA1541" s="5">
        <v>91</v>
      </c>
      <c r="BB1541" s="5">
        <v>95</v>
      </c>
      <c r="BC1541" s="5">
        <v>93</v>
      </c>
      <c r="BD1541" s="5">
        <v>91</v>
      </c>
      <c r="BE1541" s="5">
        <v>91</v>
      </c>
      <c r="BF1541" s="5">
        <v>95</v>
      </c>
      <c r="BG1541" s="5">
        <v>95</v>
      </c>
      <c r="BH1541" s="5">
        <v>94</v>
      </c>
      <c r="BI1541" s="5">
        <v>95</v>
      </c>
      <c r="BJ1541" s="5">
        <v>95</v>
      </c>
      <c r="BK1541" s="5">
        <v>95</v>
      </c>
      <c r="BL1541" s="5">
        <v>93</v>
      </c>
      <c r="BM1541" s="5">
        <v>89</v>
      </c>
      <c r="BN1541" s="5">
        <v>93</v>
      </c>
      <c r="BO1541" s="5">
        <v>92</v>
      </c>
      <c r="BP1541" s="5">
        <v>93</v>
      </c>
      <c r="BQ1541" s="5">
        <v>92</v>
      </c>
      <c r="BR1541" s="5">
        <v>92</v>
      </c>
      <c r="BS1541">
        <v>93</v>
      </c>
      <c r="BT1541">
        <v>90</v>
      </c>
      <c r="BU1541">
        <v>89</v>
      </c>
      <c r="BV1541">
        <v>91</v>
      </c>
      <c r="BW1541">
        <v>92</v>
      </c>
      <c r="BX1541">
        <v>92</v>
      </c>
      <c r="BY1541">
        <v>85</v>
      </c>
      <c r="BZ1541">
        <v>81</v>
      </c>
      <c r="CA1541">
        <v>85</v>
      </c>
      <c r="CB1541">
        <v>89</v>
      </c>
      <c r="CC1541">
        <v>90</v>
      </c>
      <c r="CD1541">
        <v>90</v>
      </c>
      <c r="CE1541">
        <v>92</v>
      </c>
      <c r="CF1541">
        <v>95</v>
      </c>
      <c r="CG1541">
        <v>96</v>
      </c>
      <c r="CH1541">
        <v>95</v>
      </c>
      <c r="CI1541">
        <v>93</v>
      </c>
      <c r="CJ1541">
        <v>93</v>
      </c>
      <c r="CK1541">
        <v>92</v>
      </c>
      <c r="CL1541">
        <v>91</v>
      </c>
      <c r="CM1541">
        <v>89</v>
      </c>
      <c r="CN1541">
        <v>83</v>
      </c>
      <c r="CO1541">
        <v>80</v>
      </c>
      <c r="CP1541">
        <v>81</v>
      </c>
      <c r="CQ1541">
        <v>86</v>
      </c>
      <c r="CR1541">
        <v>85</v>
      </c>
      <c r="CS1541">
        <v>85</v>
      </c>
      <c r="CT1541">
        <v>87</v>
      </c>
      <c r="CU1541">
        <v>88</v>
      </c>
      <c r="CV1541">
        <v>80</v>
      </c>
      <c r="CW1541">
        <v>81</v>
      </c>
      <c r="CX1541" t="s">
        <v>2</v>
      </c>
      <c r="CY1541" t="s">
        <v>108</v>
      </c>
    </row>
    <row r="1542" spans="1:103" x14ac:dyDescent="0.25">
      <c r="A1542" t="s">
        <v>115</v>
      </c>
      <c r="B1542">
        <v>37.916699999999999</v>
      </c>
      <c r="C1542">
        <v>-116.05</v>
      </c>
      <c r="D1542">
        <v>5105</v>
      </c>
      <c r="E1542" t="s">
        <v>1</v>
      </c>
      <c r="F1542">
        <v>177</v>
      </c>
      <c r="G1542">
        <v>1963</v>
      </c>
      <c r="H1542">
        <v>8</v>
      </c>
      <c r="I1542" t="s">
        <v>260</v>
      </c>
      <c r="J1542">
        <v>77</v>
      </c>
      <c r="K1542">
        <v>81</v>
      </c>
      <c r="L1542">
        <v>77</v>
      </c>
      <c r="M1542">
        <v>69</v>
      </c>
      <c r="N1542">
        <v>68</v>
      </c>
      <c r="O1542">
        <v>60</v>
      </c>
      <c r="P1542">
        <v>67</v>
      </c>
      <c r="Q1542">
        <v>72</v>
      </c>
      <c r="R1542">
        <v>71</v>
      </c>
      <c r="S1542">
        <v>69</v>
      </c>
      <c r="T1542">
        <v>72</v>
      </c>
      <c r="U1542">
        <v>76</v>
      </c>
      <c r="V1542">
        <v>78</v>
      </c>
      <c r="W1542">
        <v>73</v>
      </c>
      <c r="X1542">
        <v>79</v>
      </c>
      <c r="Y1542">
        <v>83</v>
      </c>
      <c r="Z1542">
        <v>91</v>
      </c>
      <c r="AA1542">
        <v>87</v>
      </c>
      <c r="AB1542">
        <v>91</v>
      </c>
      <c r="AC1542">
        <v>91</v>
      </c>
      <c r="AD1542">
        <v>87</v>
      </c>
      <c r="AE1542">
        <v>85</v>
      </c>
      <c r="AF1542">
        <v>81</v>
      </c>
      <c r="AG1542">
        <v>73</v>
      </c>
      <c r="AH1542">
        <v>84</v>
      </c>
      <c r="AI1542">
        <v>89</v>
      </c>
      <c r="AJ1542">
        <v>89</v>
      </c>
      <c r="AK1542">
        <v>83</v>
      </c>
      <c r="AL1542">
        <v>81</v>
      </c>
      <c r="AM1542">
        <v>83</v>
      </c>
      <c r="AN1542" s="5">
        <v>91</v>
      </c>
      <c r="AO1542" s="5">
        <v>90</v>
      </c>
      <c r="AP1542" s="5">
        <v>89</v>
      </c>
      <c r="AQ1542" s="5">
        <v>88</v>
      </c>
      <c r="AR1542" s="5">
        <v>89</v>
      </c>
      <c r="AS1542" s="5">
        <v>89</v>
      </c>
      <c r="AT1542" s="5">
        <v>89</v>
      </c>
      <c r="AU1542" s="5">
        <v>91</v>
      </c>
      <c r="AV1542" s="5">
        <v>92</v>
      </c>
      <c r="AW1542" s="5">
        <v>92</v>
      </c>
      <c r="AX1542" s="5">
        <v>94</v>
      </c>
      <c r="AY1542" s="5">
        <v>94</v>
      </c>
      <c r="AZ1542" s="5">
        <v>96</v>
      </c>
      <c r="BA1542" s="5">
        <v>96</v>
      </c>
      <c r="BB1542" s="5">
        <v>97</v>
      </c>
      <c r="BC1542" s="5">
        <v>94</v>
      </c>
      <c r="BD1542" s="5">
        <v>92</v>
      </c>
      <c r="BE1542" s="5">
        <v>94</v>
      </c>
      <c r="BF1542" s="5">
        <v>98</v>
      </c>
      <c r="BG1542" s="5">
        <v>96</v>
      </c>
      <c r="BH1542" s="5">
        <v>96</v>
      </c>
      <c r="BI1542" s="5">
        <v>100</v>
      </c>
      <c r="BJ1542" s="5">
        <v>95</v>
      </c>
      <c r="BK1542" s="5">
        <v>97</v>
      </c>
      <c r="BL1542" s="5">
        <v>98</v>
      </c>
      <c r="BM1542" s="5">
        <v>92</v>
      </c>
      <c r="BN1542" s="5">
        <v>94</v>
      </c>
      <c r="BO1542" s="5">
        <v>96</v>
      </c>
      <c r="BP1542" s="5">
        <v>95</v>
      </c>
      <c r="BQ1542" s="5">
        <v>96</v>
      </c>
      <c r="BR1542" s="5">
        <v>95</v>
      </c>
      <c r="BS1542">
        <v>92</v>
      </c>
      <c r="BT1542">
        <v>93</v>
      </c>
      <c r="BV1542">
        <v>94</v>
      </c>
      <c r="BW1542">
        <v>95</v>
      </c>
      <c r="BX1542">
        <v>95</v>
      </c>
      <c r="BY1542">
        <v>88</v>
      </c>
      <c r="BZ1542">
        <v>74</v>
      </c>
      <c r="CB1542">
        <v>84</v>
      </c>
      <c r="CC1542">
        <v>93</v>
      </c>
      <c r="CD1542">
        <v>93</v>
      </c>
      <c r="CE1542">
        <v>95</v>
      </c>
      <c r="CF1542">
        <v>99</v>
      </c>
      <c r="CG1542">
        <v>95</v>
      </c>
      <c r="CH1542">
        <v>91</v>
      </c>
      <c r="CI1542">
        <v>95</v>
      </c>
      <c r="CJ1542">
        <v>92</v>
      </c>
      <c r="CK1542">
        <v>92</v>
      </c>
      <c r="CL1542">
        <v>93</v>
      </c>
      <c r="CM1542">
        <v>92</v>
      </c>
      <c r="CN1542">
        <v>87</v>
      </c>
      <c r="CO1542">
        <v>85</v>
      </c>
      <c r="CP1542">
        <v>87</v>
      </c>
      <c r="CQ1542">
        <v>88</v>
      </c>
      <c r="CR1542">
        <v>89</v>
      </c>
      <c r="CS1542">
        <v>89</v>
      </c>
      <c r="CT1542">
        <v>89</v>
      </c>
      <c r="CU1542">
        <v>84</v>
      </c>
      <c r="CV1542">
        <v>80</v>
      </c>
      <c r="CX1542" t="s">
        <v>2</v>
      </c>
      <c r="CY1542" t="s">
        <v>116</v>
      </c>
    </row>
    <row r="1543" spans="1:103" x14ac:dyDescent="0.25">
      <c r="A1543" t="s">
        <v>15</v>
      </c>
      <c r="B1543">
        <v>37.606400000000001</v>
      </c>
      <c r="C1543">
        <v>-118</v>
      </c>
      <c r="D1543">
        <v>4900</v>
      </c>
      <c r="E1543" t="s">
        <v>1</v>
      </c>
      <c r="F1543">
        <v>162</v>
      </c>
      <c r="G1543">
        <v>1963</v>
      </c>
      <c r="H1543">
        <v>8</v>
      </c>
      <c r="I1543" t="s">
        <v>260</v>
      </c>
      <c r="J1543">
        <v>76</v>
      </c>
      <c r="K1543">
        <v>83</v>
      </c>
      <c r="L1543">
        <v>73</v>
      </c>
      <c r="M1543">
        <v>72</v>
      </c>
      <c r="N1543">
        <v>70</v>
      </c>
      <c r="O1543">
        <v>55</v>
      </c>
      <c r="P1543">
        <v>65</v>
      </c>
      <c r="Q1543">
        <v>72</v>
      </c>
      <c r="R1543">
        <v>78</v>
      </c>
      <c r="S1543">
        <v>68</v>
      </c>
      <c r="T1543">
        <v>60</v>
      </c>
      <c r="U1543">
        <v>72</v>
      </c>
      <c r="V1543">
        <v>72</v>
      </c>
      <c r="W1543">
        <v>70</v>
      </c>
      <c r="X1543">
        <v>81</v>
      </c>
      <c r="Y1543">
        <v>85</v>
      </c>
      <c r="Z1543">
        <v>90</v>
      </c>
      <c r="AA1543">
        <v>85</v>
      </c>
      <c r="AB1543">
        <v>92</v>
      </c>
      <c r="AC1543">
        <v>93</v>
      </c>
      <c r="AD1543">
        <v>90</v>
      </c>
      <c r="AE1543">
        <v>87</v>
      </c>
      <c r="AF1543">
        <v>79</v>
      </c>
      <c r="AG1543">
        <v>73</v>
      </c>
      <c r="AH1543">
        <v>85</v>
      </c>
      <c r="AI1543">
        <v>88</v>
      </c>
      <c r="AJ1543">
        <v>89</v>
      </c>
      <c r="AK1543">
        <v>79</v>
      </c>
      <c r="AL1543">
        <v>79</v>
      </c>
      <c r="AM1543">
        <v>89</v>
      </c>
      <c r="AN1543" s="5">
        <v>89</v>
      </c>
      <c r="AO1543" s="5">
        <v>88</v>
      </c>
      <c r="AP1543" s="5">
        <v>88</v>
      </c>
      <c r="AQ1543" s="5">
        <v>88</v>
      </c>
      <c r="AR1543" s="5">
        <v>86</v>
      </c>
      <c r="AS1543" s="5">
        <v>88</v>
      </c>
      <c r="AT1543" s="5">
        <v>89</v>
      </c>
      <c r="AU1543" s="5">
        <v>91</v>
      </c>
      <c r="AV1543" s="5">
        <v>94</v>
      </c>
      <c r="AW1543" s="5">
        <v>93</v>
      </c>
      <c r="AX1543" s="5">
        <v>93</v>
      </c>
      <c r="AY1543" s="5">
        <v>96</v>
      </c>
      <c r="AZ1543" s="5">
        <v>94</v>
      </c>
      <c r="BA1543" s="5">
        <v>94</v>
      </c>
      <c r="BB1543" s="5">
        <v>95</v>
      </c>
      <c r="BC1543" s="5">
        <v>95</v>
      </c>
      <c r="BD1543" s="5">
        <v>93</v>
      </c>
      <c r="BE1543" s="5">
        <v>94</v>
      </c>
      <c r="BF1543" s="5">
        <v>97</v>
      </c>
      <c r="BG1543" s="5">
        <v>98</v>
      </c>
      <c r="BH1543" s="5">
        <v>99</v>
      </c>
      <c r="BI1543" s="5">
        <v>98</v>
      </c>
      <c r="BJ1543" s="5">
        <v>98</v>
      </c>
      <c r="BK1543" s="5">
        <v>99</v>
      </c>
      <c r="BL1543" s="5">
        <v>97</v>
      </c>
      <c r="BM1543" s="5">
        <v>91</v>
      </c>
      <c r="BN1543" s="5">
        <v>95</v>
      </c>
      <c r="BO1543" s="5">
        <v>96</v>
      </c>
      <c r="BP1543" s="5">
        <v>97</v>
      </c>
      <c r="BQ1543" s="5">
        <v>96</v>
      </c>
      <c r="BR1543" s="5">
        <v>95</v>
      </c>
      <c r="BS1543">
        <v>95</v>
      </c>
      <c r="BT1543">
        <v>93</v>
      </c>
      <c r="BU1543">
        <v>92</v>
      </c>
      <c r="BV1543">
        <v>93</v>
      </c>
      <c r="BW1543">
        <v>95</v>
      </c>
      <c r="BX1543">
        <v>96</v>
      </c>
      <c r="BY1543">
        <v>88</v>
      </c>
      <c r="BZ1543">
        <v>87</v>
      </c>
      <c r="CA1543">
        <v>86</v>
      </c>
      <c r="CB1543">
        <v>91</v>
      </c>
      <c r="CC1543">
        <v>91</v>
      </c>
      <c r="CD1543">
        <v>94</v>
      </c>
      <c r="CE1543">
        <v>96</v>
      </c>
      <c r="CF1543">
        <v>100</v>
      </c>
      <c r="CG1543">
        <v>98</v>
      </c>
      <c r="CH1543">
        <v>90</v>
      </c>
      <c r="CI1543">
        <v>95</v>
      </c>
      <c r="CJ1543">
        <v>95</v>
      </c>
      <c r="CK1543">
        <v>96</v>
      </c>
      <c r="CL1543">
        <v>96</v>
      </c>
      <c r="CM1543">
        <v>93</v>
      </c>
      <c r="CN1543">
        <v>90</v>
      </c>
      <c r="CO1543">
        <v>83</v>
      </c>
      <c r="CP1543">
        <v>85</v>
      </c>
      <c r="CQ1543">
        <v>89</v>
      </c>
      <c r="CR1543">
        <v>89</v>
      </c>
      <c r="CS1543">
        <v>90</v>
      </c>
      <c r="CT1543">
        <v>92</v>
      </c>
      <c r="CU1543">
        <v>92</v>
      </c>
      <c r="CV1543">
        <v>85</v>
      </c>
      <c r="CW1543">
        <v>83</v>
      </c>
      <c r="CX1543" t="s">
        <v>2</v>
      </c>
      <c r="CY1543" t="s">
        <v>16</v>
      </c>
    </row>
    <row r="1544" spans="1:103" x14ac:dyDescent="0.25">
      <c r="A1544" t="s">
        <v>109</v>
      </c>
      <c r="B1544">
        <v>35.470300000000002</v>
      </c>
      <c r="C1544">
        <v>-115.5436</v>
      </c>
      <c r="D1544">
        <v>4730</v>
      </c>
      <c r="E1544" t="s">
        <v>1</v>
      </c>
      <c r="F1544">
        <v>162.19999999999999</v>
      </c>
      <c r="G1544">
        <v>1963</v>
      </c>
      <c r="H1544">
        <v>8</v>
      </c>
      <c r="I1544" t="s">
        <v>260</v>
      </c>
      <c r="J1544">
        <v>77</v>
      </c>
      <c r="K1544">
        <v>82</v>
      </c>
      <c r="L1544">
        <v>79</v>
      </c>
      <c r="M1544">
        <v>74</v>
      </c>
      <c r="N1544">
        <v>75</v>
      </c>
      <c r="O1544">
        <v>69</v>
      </c>
      <c r="P1544">
        <v>71</v>
      </c>
      <c r="Q1544">
        <v>76</v>
      </c>
      <c r="R1544">
        <v>80</v>
      </c>
      <c r="S1544">
        <v>74</v>
      </c>
      <c r="V1544">
        <v>76</v>
      </c>
      <c r="W1544">
        <v>79</v>
      </c>
      <c r="X1544">
        <v>84</v>
      </c>
      <c r="Y1544">
        <v>88</v>
      </c>
      <c r="Z1544">
        <v>92</v>
      </c>
      <c r="AA1544">
        <v>90</v>
      </c>
      <c r="AB1544">
        <v>93</v>
      </c>
      <c r="AC1544">
        <v>89</v>
      </c>
      <c r="AD1544">
        <v>82</v>
      </c>
      <c r="AE1544">
        <v>81</v>
      </c>
      <c r="AF1544">
        <v>75</v>
      </c>
      <c r="AG1544">
        <v>80</v>
      </c>
      <c r="AH1544">
        <v>87</v>
      </c>
      <c r="AI1544">
        <v>91</v>
      </c>
      <c r="AJ1544">
        <v>87</v>
      </c>
      <c r="AK1544">
        <v>81</v>
      </c>
      <c r="AL1544">
        <v>84</v>
      </c>
      <c r="AM1544">
        <v>91</v>
      </c>
      <c r="AN1544" s="5">
        <v>89</v>
      </c>
      <c r="AO1544" s="5">
        <v>88</v>
      </c>
      <c r="AP1544" s="5">
        <v>88</v>
      </c>
      <c r="AQ1544" s="5">
        <v>88</v>
      </c>
      <c r="AR1544" s="5">
        <v>85</v>
      </c>
      <c r="AS1544" s="5">
        <v>88</v>
      </c>
      <c r="AT1544" s="5">
        <v>89</v>
      </c>
      <c r="AU1544" s="5">
        <v>91</v>
      </c>
      <c r="AV1544" s="5">
        <v>91</v>
      </c>
      <c r="AW1544" s="5">
        <v>92</v>
      </c>
      <c r="AX1544" s="5">
        <v>92</v>
      </c>
      <c r="AY1544" s="5">
        <v>92</v>
      </c>
      <c r="AZ1544" s="5">
        <v>97</v>
      </c>
      <c r="BA1544" s="5">
        <v>97</v>
      </c>
      <c r="BB1544" s="5">
        <v>95</v>
      </c>
      <c r="BC1544" s="5">
        <v>92</v>
      </c>
      <c r="BD1544" s="5">
        <v>90</v>
      </c>
      <c r="BE1544" s="5">
        <v>94</v>
      </c>
      <c r="BF1544" s="5">
        <v>96</v>
      </c>
      <c r="BG1544" s="5">
        <v>93</v>
      </c>
      <c r="BH1544" s="5">
        <v>96</v>
      </c>
      <c r="BI1544" s="5">
        <v>95</v>
      </c>
      <c r="BJ1544" s="5">
        <v>97</v>
      </c>
      <c r="BK1544" s="5">
        <v>96</v>
      </c>
      <c r="BL1544" s="5">
        <v>95</v>
      </c>
      <c r="BM1544" s="5">
        <v>94</v>
      </c>
      <c r="BN1544" s="5">
        <v>94</v>
      </c>
      <c r="BO1544" s="5">
        <v>92</v>
      </c>
      <c r="BP1544" s="5">
        <v>91</v>
      </c>
      <c r="BQ1544" s="5">
        <v>93</v>
      </c>
      <c r="BR1544" s="5">
        <v>94</v>
      </c>
      <c r="BS1544">
        <v>88</v>
      </c>
      <c r="BT1544">
        <v>88</v>
      </c>
      <c r="BU1544">
        <v>91</v>
      </c>
      <c r="BV1544">
        <v>92</v>
      </c>
      <c r="BW1544">
        <v>94</v>
      </c>
      <c r="BX1544">
        <v>89</v>
      </c>
      <c r="BY1544">
        <v>85</v>
      </c>
      <c r="BZ1544">
        <v>88</v>
      </c>
      <c r="CA1544">
        <v>90</v>
      </c>
      <c r="CB1544">
        <v>93</v>
      </c>
      <c r="CC1544">
        <v>93</v>
      </c>
      <c r="CD1544">
        <v>95</v>
      </c>
      <c r="CE1544">
        <v>96</v>
      </c>
      <c r="CF1544">
        <v>94</v>
      </c>
      <c r="CG1544">
        <v>95</v>
      </c>
      <c r="CH1544">
        <v>86</v>
      </c>
      <c r="CI1544">
        <v>90</v>
      </c>
      <c r="CJ1544">
        <v>92</v>
      </c>
      <c r="CK1544">
        <v>92</v>
      </c>
      <c r="CL1544">
        <v>92</v>
      </c>
      <c r="CM1544">
        <v>90</v>
      </c>
      <c r="CN1544">
        <v>86</v>
      </c>
      <c r="CO1544">
        <v>86</v>
      </c>
      <c r="CP1544">
        <v>86</v>
      </c>
      <c r="CQ1544">
        <v>88</v>
      </c>
      <c r="CR1544">
        <v>87</v>
      </c>
      <c r="CS1544">
        <v>88</v>
      </c>
      <c r="CT1544">
        <v>91</v>
      </c>
      <c r="CU1544">
        <v>89</v>
      </c>
      <c r="CV1544">
        <v>86</v>
      </c>
      <c r="CW1544">
        <v>81</v>
      </c>
      <c r="CX1544" t="s">
        <v>5</v>
      </c>
      <c r="CY1544" t="s">
        <v>110</v>
      </c>
    </row>
    <row r="1545" spans="1:103" x14ac:dyDescent="0.25">
      <c r="A1545" t="s">
        <v>0</v>
      </c>
      <c r="B1545">
        <v>38.387799999999999</v>
      </c>
      <c r="C1545">
        <v>-118.1092</v>
      </c>
      <c r="D1545">
        <v>4580</v>
      </c>
      <c r="E1545" t="s">
        <v>1</v>
      </c>
      <c r="F1545">
        <v>240.3</v>
      </c>
      <c r="G1545">
        <v>1963</v>
      </c>
      <c r="H1545">
        <v>8</v>
      </c>
      <c r="I1545" t="s">
        <v>260</v>
      </c>
      <c r="J1545">
        <v>77</v>
      </c>
      <c r="K1545">
        <v>78</v>
      </c>
      <c r="L1545">
        <v>76</v>
      </c>
      <c r="M1545">
        <v>60</v>
      </c>
      <c r="N1545">
        <v>70</v>
      </c>
      <c r="O1545">
        <v>66</v>
      </c>
      <c r="P1545">
        <v>60</v>
      </c>
      <c r="Q1545">
        <v>70</v>
      </c>
      <c r="R1545">
        <v>74</v>
      </c>
      <c r="S1545">
        <v>68</v>
      </c>
      <c r="T1545">
        <v>56</v>
      </c>
      <c r="U1545">
        <v>70</v>
      </c>
      <c r="V1545">
        <v>78</v>
      </c>
      <c r="W1545">
        <v>76</v>
      </c>
      <c r="X1545">
        <v>72</v>
      </c>
      <c r="Y1545">
        <v>78</v>
      </c>
      <c r="Z1545">
        <v>86</v>
      </c>
      <c r="AA1545">
        <v>85</v>
      </c>
      <c r="AB1545">
        <v>85</v>
      </c>
      <c r="AC1545">
        <v>92</v>
      </c>
      <c r="AD1545">
        <v>85</v>
      </c>
      <c r="AE1545">
        <v>80</v>
      </c>
      <c r="AF1545">
        <v>74</v>
      </c>
      <c r="AG1545">
        <v>72</v>
      </c>
      <c r="AH1545">
        <v>73</v>
      </c>
      <c r="AI1545">
        <v>85</v>
      </c>
      <c r="AJ1545">
        <v>91</v>
      </c>
      <c r="AK1545">
        <v>84</v>
      </c>
      <c r="AL1545">
        <v>77</v>
      </c>
      <c r="AM1545">
        <v>86</v>
      </c>
      <c r="AN1545" s="5">
        <v>88</v>
      </c>
      <c r="AO1545" s="5">
        <v>92</v>
      </c>
      <c r="AP1545" s="5">
        <v>92</v>
      </c>
      <c r="AQ1545" s="5">
        <v>90</v>
      </c>
      <c r="AR1545" s="5">
        <v>91</v>
      </c>
      <c r="AS1545" s="5">
        <v>92</v>
      </c>
      <c r="AT1545" s="5">
        <v>93</v>
      </c>
      <c r="AU1545" s="5">
        <v>94</v>
      </c>
      <c r="AV1545" s="5">
        <v>90</v>
      </c>
      <c r="AW1545" s="5">
        <v>94</v>
      </c>
      <c r="AX1545" s="5">
        <v>97</v>
      </c>
      <c r="AY1545" s="5">
        <v>94</v>
      </c>
      <c r="AZ1545" s="5">
        <v>96</v>
      </c>
      <c r="BA1545" s="5">
        <v>96</v>
      </c>
      <c r="BB1545" s="5">
        <v>97</v>
      </c>
      <c r="BC1545" s="5">
        <v>96</v>
      </c>
      <c r="BD1545" s="5">
        <v>96</v>
      </c>
      <c r="BE1545" s="5">
        <v>90</v>
      </c>
      <c r="BF1545" s="5">
        <v>90</v>
      </c>
      <c r="BG1545" s="5">
        <v>99</v>
      </c>
      <c r="BH1545" s="5">
        <v>98</v>
      </c>
      <c r="BI1545" s="5">
        <v>99</v>
      </c>
      <c r="BJ1545" s="5">
        <v>99</v>
      </c>
      <c r="BK1545" s="5">
        <v>98</v>
      </c>
      <c r="BL1545" s="5">
        <v>98</v>
      </c>
      <c r="BM1545" s="5">
        <v>91</v>
      </c>
      <c r="BN1545" s="5">
        <v>89</v>
      </c>
      <c r="BO1545" s="5">
        <v>90</v>
      </c>
      <c r="BP1545" s="5">
        <v>90</v>
      </c>
      <c r="BQ1545" s="5">
        <v>92</v>
      </c>
      <c r="BR1545" s="5">
        <v>98</v>
      </c>
      <c r="BS1545">
        <v>97</v>
      </c>
      <c r="BT1545">
        <v>94</v>
      </c>
      <c r="BU1545">
        <v>96</v>
      </c>
      <c r="BV1545">
        <v>96</v>
      </c>
      <c r="BW1545">
        <v>95</v>
      </c>
      <c r="BX1545">
        <v>96</v>
      </c>
      <c r="BY1545">
        <v>98</v>
      </c>
      <c r="BZ1545">
        <v>92</v>
      </c>
      <c r="CA1545">
        <v>91</v>
      </c>
      <c r="CB1545">
        <v>91</v>
      </c>
      <c r="CC1545">
        <v>94</v>
      </c>
      <c r="CD1545">
        <v>95</v>
      </c>
      <c r="CE1545">
        <v>96</v>
      </c>
      <c r="CF1545">
        <v>97</v>
      </c>
      <c r="CG1545">
        <v>100</v>
      </c>
      <c r="CH1545">
        <v>95</v>
      </c>
      <c r="CI1545">
        <v>95</v>
      </c>
      <c r="CJ1545">
        <v>96</v>
      </c>
      <c r="CK1545">
        <v>95</v>
      </c>
      <c r="CL1545">
        <v>94</v>
      </c>
      <c r="CM1545">
        <v>94</v>
      </c>
      <c r="CN1545">
        <v>90</v>
      </c>
      <c r="CO1545">
        <v>90</v>
      </c>
      <c r="CP1545">
        <v>89</v>
      </c>
      <c r="CQ1545">
        <v>87</v>
      </c>
      <c r="CR1545">
        <v>85</v>
      </c>
      <c r="CS1545">
        <v>91</v>
      </c>
      <c r="CT1545">
        <v>89</v>
      </c>
      <c r="CU1545">
        <v>92</v>
      </c>
      <c r="CV1545">
        <v>91</v>
      </c>
      <c r="CW1545">
        <v>82</v>
      </c>
      <c r="CX1545" t="s">
        <v>2</v>
      </c>
      <c r="CY1545" t="s">
        <v>3</v>
      </c>
    </row>
    <row r="1546" spans="1:103" x14ac:dyDescent="0.25">
      <c r="A1546" t="s">
        <v>17</v>
      </c>
      <c r="B1546">
        <v>37.6128</v>
      </c>
      <c r="C1546">
        <v>-114.5264</v>
      </c>
      <c r="D1546">
        <v>4379</v>
      </c>
      <c r="E1546" t="s">
        <v>1</v>
      </c>
      <c r="F1546">
        <v>243.8</v>
      </c>
      <c r="G1546">
        <v>1963</v>
      </c>
      <c r="H1546">
        <v>8</v>
      </c>
      <c r="I1546" t="s">
        <v>260</v>
      </c>
      <c r="J1546">
        <v>81</v>
      </c>
      <c r="K1546">
        <v>85</v>
      </c>
      <c r="L1546">
        <v>81</v>
      </c>
      <c r="M1546">
        <v>81</v>
      </c>
      <c r="N1546">
        <v>74</v>
      </c>
      <c r="O1546">
        <v>73</v>
      </c>
      <c r="P1546">
        <v>76</v>
      </c>
      <c r="Q1546">
        <v>76</v>
      </c>
      <c r="R1546">
        <v>80</v>
      </c>
      <c r="S1546">
        <v>77</v>
      </c>
      <c r="T1546">
        <v>80</v>
      </c>
      <c r="U1546">
        <v>86</v>
      </c>
      <c r="V1546">
        <v>85</v>
      </c>
      <c r="W1546">
        <v>83</v>
      </c>
      <c r="Y1546">
        <v>87</v>
      </c>
      <c r="Z1546">
        <v>93</v>
      </c>
      <c r="AA1546">
        <v>93</v>
      </c>
      <c r="AB1546">
        <v>97</v>
      </c>
      <c r="AC1546">
        <v>94</v>
      </c>
      <c r="AD1546">
        <v>93</v>
      </c>
      <c r="AE1546">
        <v>90</v>
      </c>
      <c r="AF1546">
        <v>84</v>
      </c>
      <c r="AG1546">
        <v>82</v>
      </c>
      <c r="AH1546">
        <v>90</v>
      </c>
      <c r="AI1546">
        <v>92</v>
      </c>
      <c r="AJ1546">
        <v>91</v>
      </c>
      <c r="AK1546">
        <v>90</v>
      </c>
      <c r="AL1546">
        <v>89</v>
      </c>
      <c r="AM1546">
        <v>94</v>
      </c>
      <c r="AN1546" s="5">
        <v>94</v>
      </c>
      <c r="AO1546" s="5">
        <v>93</v>
      </c>
      <c r="AP1546" s="5">
        <v>92</v>
      </c>
      <c r="AQ1546" s="5">
        <v>91</v>
      </c>
      <c r="AR1546" s="5">
        <v>91</v>
      </c>
      <c r="AS1546" s="5">
        <v>92</v>
      </c>
      <c r="AT1546" s="5">
        <v>94</v>
      </c>
      <c r="AU1546" s="5">
        <v>95</v>
      </c>
      <c r="AV1546" s="5">
        <v>93</v>
      </c>
      <c r="AW1546" s="5">
        <v>94</v>
      </c>
      <c r="AX1546" s="5">
        <v>94</v>
      </c>
      <c r="AY1546" s="5">
        <v>97</v>
      </c>
      <c r="AZ1546" s="5">
        <v>100</v>
      </c>
      <c r="BA1546" s="5">
        <v>101</v>
      </c>
      <c r="BB1546" s="5">
        <v>98</v>
      </c>
      <c r="BC1546" s="5">
        <v>97</v>
      </c>
      <c r="BD1546" s="5">
        <v>95</v>
      </c>
      <c r="BE1546" s="5">
        <v>98</v>
      </c>
      <c r="BF1546" s="5">
        <v>100</v>
      </c>
      <c r="BG1546" s="5">
        <v>100</v>
      </c>
      <c r="BH1546" s="5">
        <v>100</v>
      </c>
      <c r="BI1546" s="5">
        <v>98</v>
      </c>
      <c r="BJ1546" s="5">
        <v>99</v>
      </c>
      <c r="BK1546" s="5">
        <v>100</v>
      </c>
      <c r="BL1546" s="5">
        <v>100</v>
      </c>
      <c r="BM1546" s="5">
        <v>98</v>
      </c>
      <c r="BN1546" s="5">
        <v>99</v>
      </c>
      <c r="BO1546" s="5">
        <v>98</v>
      </c>
      <c r="BP1546" s="5">
        <v>97</v>
      </c>
      <c r="BQ1546" s="5">
        <v>97</v>
      </c>
      <c r="BR1546" s="5">
        <v>99</v>
      </c>
      <c r="BS1546">
        <v>93</v>
      </c>
      <c r="BT1546">
        <v>92</v>
      </c>
      <c r="BU1546">
        <v>90</v>
      </c>
      <c r="BV1546">
        <v>95</v>
      </c>
      <c r="BW1546">
        <v>97</v>
      </c>
      <c r="BX1546">
        <v>90</v>
      </c>
      <c r="BY1546">
        <v>89</v>
      </c>
      <c r="BZ1546">
        <v>89</v>
      </c>
      <c r="CA1546">
        <v>94</v>
      </c>
      <c r="CB1546">
        <v>96</v>
      </c>
      <c r="CC1546">
        <v>97</v>
      </c>
      <c r="CD1546">
        <v>98</v>
      </c>
      <c r="CE1546">
        <v>103</v>
      </c>
      <c r="CF1546">
        <v>102</v>
      </c>
      <c r="CG1546">
        <v>98</v>
      </c>
      <c r="CH1546">
        <v>93</v>
      </c>
      <c r="CI1546">
        <v>95</v>
      </c>
      <c r="CJ1546">
        <v>96</v>
      </c>
      <c r="CK1546">
        <v>94</v>
      </c>
      <c r="CL1546">
        <v>93</v>
      </c>
      <c r="CM1546">
        <v>92</v>
      </c>
      <c r="CN1546">
        <v>92</v>
      </c>
      <c r="CO1546">
        <v>87</v>
      </c>
      <c r="CP1546">
        <v>90</v>
      </c>
      <c r="CQ1546">
        <v>92</v>
      </c>
      <c r="CR1546">
        <v>91</v>
      </c>
      <c r="CS1546">
        <v>88</v>
      </c>
      <c r="CT1546">
        <v>93</v>
      </c>
      <c r="CU1546">
        <v>94</v>
      </c>
      <c r="CV1546">
        <v>88</v>
      </c>
      <c r="CW1546">
        <v>79</v>
      </c>
      <c r="CX1546" t="s">
        <v>2</v>
      </c>
      <c r="CY1546" t="s">
        <v>18</v>
      </c>
    </row>
    <row r="1547" spans="1:103" x14ac:dyDescent="0.25">
      <c r="A1547" t="s">
        <v>113</v>
      </c>
      <c r="B1547">
        <v>34.943600000000004</v>
      </c>
      <c r="C1547">
        <v>-115.54689999999999</v>
      </c>
      <c r="D1547">
        <v>4350</v>
      </c>
      <c r="E1547" t="s">
        <v>1</v>
      </c>
      <c r="F1547">
        <v>206.6</v>
      </c>
      <c r="G1547">
        <v>1963</v>
      </c>
      <c r="H1547">
        <v>8</v>
      </c>
      <c r="I1547" t="s">
        <v>260</v>
      </c>
      <c r="J1547">
        <v>80</v>
      </c>
      <c r="K1547">
        <v>85</v>
      </c>
      <c r="L1547">
        <v>81</v>
      </c>
      <c r="M1547">
        <v>79</v>
      </c>
      <c r="N1547">
        <v>78</v>
      </c>
      <c r="O1547">
        <v>75</v>
      </c>
      <c r="P1547">
        <v>71</v>
      </c>
      <c r="Q1547">
        <v>78</v>
      </c>
      <c r="R1547">
        <v>81</v>
      </c>
      <c r="S1547">
        <v>76</v>
      </c>
      <c r="T1547">
        <v>71</v>
      </c>
      <c r="U1547">
        <v>73</v>
      </c>
      <c r="V1547">
        <v>72</v>
      </c>
      <c r="W1547">
        <v>81</v>
      </c>
      <c r="X1547">
        <v>85</v>
      </c>
      <c r="Y1547">
        <v>89</v>
      </c>
      <c r="Z1547">
        <v>95</v>
      </c>
      <c r="AA1547">
        <v>93</v>
      </c>
      <c r="AB1547">
        <v>93</v>
      </c>
      <c r="AC1547">
        <v>92</v>
      </c>
      <c r="AD1547">
        <v>89</v>
      </c>
      <c r="AE1547">
        <v>86</v>
      </c>
      <c r="AF1547">
        <v>81</v>
      </c>
      <c r="AG1547">
        <v>80</v>
      </c>
      <c r="AH1547">
        <v>87</v>
      </c>
      <c r="AI1547">
        <v>89</v>
      </c>
      <c r="AJ1547">
        <v>88</v>
      </c>
      <c r="AK1547">
        <v>86</v>
      </c>
      <c r="AL1547">
        <v>84</v>
      </c>
      <c r="AM1547">
        <v>89</v>
      </c>
      <c r="AN1547" s="5">
        <v>91</v>
      </c>
      <c r="AO1547" s="5">
        <v>89</v>
      </c>
      <c r="AP1547" s="5">
        <v>88</v>
      </c>
      <c r="AQ1547" s="5">
        <v>87</v>
      </c>
      <c r="AR1547" s="5">
        <v>87</v>
      </c>
      <c r="AS1547" s="5">
        <v>87</v>
      </c>
      <c r="AT1547" s="5">
        <v>86</v>
      </c>
      <c r="AU1547" s="5">
        <v>89</v>
      </c>
      <c r="AV1547" s="5">
        <v>89</v>
      </c>
      <c r="AW1547" s="5">
        <v>90</v>
      </c>
      <c r="AX1547" s="5">
        <v>90</v>
      </c>
      <c r="AY1547" s="5">
        <v>95</v>
      </c>
      <c r="AZ1547" s="5">
        <v>97</v>
      </c>
      <c r="BA1547" s="5">
        <v>98</v>
      </c>
      <c r="BB1547" s="5">
        <v>97</v>
      </c>
      <c r="BC1547" s="5">
        <v>94</v>
      </c>
      <c r="BD1547" s="5">
        <v>93</v>
      </c>
      <c r="BE1547" s="5">
        <v>96</v>
      </c>
      <c r="BF1547" s="5">
        <v>94</v>
      </c>
      <c r="BG1547" s="5">
        <v>93</v>
      </c>
      <c r="BH1547" s="5">
        <v>95</v>
      </c>
      <c r="BI1547" s="5">
        <v>94</v>
      </c>
      <c r="BJ1547" s="5">
        <v>95</v>
      </c>
      <c r="BK1547" s="5">
        <v>97</v>
      </c>
      <c r="BL1547" s="5">
        <v>97</v>
      </c>
      <c r="BM1547" s="5">
        <v>95</v>
      </c>
      <c r="BN1547" s="5">
        <v>94</v>
      </c>
      <c r="BO1547" s="5">
        <v>94</v>
      </c>
      <c r="BP1547" s="5">
        <v>94</v>
      </c>
      <c r="BQ1547" s="5">
        <v>96</v>
      </c>
      <c r="BR1547" s="5">
        <v>93</v>
      </c>
      <c r="BS1547">
        <v>87</v>
      </c>
      <c r="BT1547">
        <v>88</v>
      </c>
      <c r="BU1547">
        <v>89</v>
      </c>
      <c r="BV1547">
        <v>92</v>
      </c>
      <c r="BW1547">
        <v>90</v>
      </c>
      <c r="BX1547">
        <v>86</v>
      </c>
      <c r="BY1547">
        <v>84</v>
      </c>
      <c r="BZ1547">
        <v>83</v>
      </c>
      <c r="CA1547">
        <v>89</v>
      </c>
      <c r="CB1547">
        <v>92</v>
      </c>
      <c r="CC1547">
        <v>93</v>
      </c>
      <c r="CD1547">
        <v>95</v>
      </c>
      <c r="CE1547">
        <v>98</v>
      </c>
      <c r="CF1547">
        <v>96</v>
      </c>
      <c r="CG1547">
        <v>92</v>
      </c>
      <c r="CH1547">
        <v>89</v>
      </c>
      <c r="CI1547">
        <v>84</v>
      </c>
      <c r="CJ1547">
        <v>90</v>
      </c>
      <c r="CK1547">
        <v>92</v>
      </c>
      <c r="CL1547">
        <v>92</v>
      </c>
      <c r="CM1547">
        <v>89</v>
      </c>
      <c r="CN1547">
        <v>86</v>
      </c>
      <c r="CO1547">
        <v>85</v>
      </c>
      <c r="CP1547">
        <v>85</v>
      </c>
      <c r="CQ1547">
        <v>89</v>
      </c>
      <c r="CR1547">
        <v>86</v>
      </c>
      <c r="CS1547">
        <v>88</v>
      </c>
      <c r="CT1547">
        <v>92</v>
      </c>
      <c r="CU1547">
        <v>91</v>
      </c>
      <c r="CV1547">
        <v>85</v>
      </c>
      <c r="CW1547">
        <v>83</v>
      </c>
      <c r="CX1547" t="s">
        <v>5</v>
      </c>
      <c r="CY1547" t="s">
        <v>114</v>
      </c>
    </row>
    <row r="1548" spans="1:103" x14ac:dyDescent="0.25">
      <c r="A1548" t="s">
        <v>7</v>
      </c>
      <c r="B1548">
        <v>37.371099999999998</v>
      </c>
      <c r="C1548">
        <v>-118.35890000000001</v>
      </c>
      <c r="D1548">
        <v>4110</v>
      </c>
      <c r="E1548" t="s">
        <v>1</v>
      </c>
      <c r="F1548">
        <v>166.6</v>
      </c>
      <c r="G1548">
        <v>1963</v>
      </c>
      <c r="H1548">
        <v>8</v>
      </c>
      <c r="I1548" t="s">
        <v>260</v>
      </c>
      <c r="J1548">
        <v>82</v>
      </c>
      <c r="K1548">
        <v>86</v>
      </c>
      <c r="L1548">
        <v>80</v>
      </c>
      <c r="M1548">
        <v>79</v>
      </c>
      <c r="N1548">
        <v>79</v>
      </c>
      <c r="O1548">
        <v>63</v>
      </c>
      <c r="P1548">
        <v>69</v>
      </c>
      <c r="Q1548">
        <v>80</v>
      </c>
      <c r="R1548">
        <v>83</v>
      </c>
      <c r="S1548">
        <v>63</v>
      </c>
      <c r="T1548">
        <v>69</v>
      </c>
      <c r="U1548">
        <v>68</v>
      </c>
      <c r="V1548">
        <v>74</v>
      </c>
      <c r="W1548">
        <v>78</v>
      </c>
      <c r="X1548">
        <v>88</v>
      </c>
      <c r="Y1548">
        <v>96</v>
      </c>
      <c r="Z1548">
        <v>96</v>
      </c>
      <c r="AA1548">
        <v>93</v>
      </c>
      <c r="AB1548">
        <v>99</v>
      </c>
      <c r="AC1548">
        <v>97</v>
      </c>
      <c r="AD1548">
        <v>92</v>
      </c>
      <c r="AE1548">
        <v>89</v>
      </c>
      <c r="AF1548">
        <v>73</v>
      </c>
      <c r="AG1548">
        <v>80</v>
      </c>
      <c r="AH1548">
        <v>88</v>
      </c>
      <c r="AI1548">
        <v>91</v>
      </c>
      <c r="AJ1548">
        <v>92</v>
      </c>
      <c r="AK1548">
        <v>82</v>
      </c>
      <c r="AL1548">
        <v>84</v>
      </c>
      <c r="AM1548">
        <v>92</v>
      </c>
      <c r="AN1548" s="5">
        <v>93</v>
      </c>
      <c r="AO1548" s="5">
        <v>91</v>
      </c>
      <c r="AP1548" s="5">
        <v>91</v>
      </c>
      <c r="AQ1548" s="5">
        <v>91</v>
      </c>
      <c r="AR1548" s="5">
        <v>91</v>
      </c>
      <c r="AS1548" s="5">
        <v>92</v>
      </c>
      <c r="AT1548" s="5">
        <v>93</v>
      </c>
      <c r="AU1548" s="5">
        <v>93</v>
      </c>
      <c r="AV1548" s="5">
        <v>95</v>
      </c>
      <c r="AW1548" s="5">
        <v>96</v>
      </c>
      <c r="AX1548" s="5">
        <v>98</v>
      </c>
      <c r="AY1548" s="5">
        <v>100</v>
      </c>
      <c r="AZ1548" s="5">
        <v>101</v>
      </c>
      <c r="BA1548" s="5">
        <v>99</v>
      </c>
      <c r="BB1548" s="5">
        <v>98</v>
      </c>
      <c r="BC1548" s="5">
        <v>100</v>
      </c>
      <c r="BD1548" s="5">
        <v>97</v>
      </c>
      <c r="BE1548" s="5">
        <v>96</v>
      </c>
      <c r="BF1548" s="5">
        <v>100</v>
      </c>
      <c r="BG1548" s="5">
        <v>100</v>
      </c>
      <c r="BH1548" s="5">
        <v>101</v>
      </c>
      <c r="BI1548" s="5">
        <v>100</v>
      </c>
      <c r="BJ1548" s="5">
        <v>102</v>
      </c>
      <c r="BK1548" s="5">
        <v>101</v>
      </c>
      <c r="BL1548" s="5">
        <v>102</v>
      </c>
      <c r="BM1548" s="5">
        <v>96</v>
      </c>
      <c r="BN1548" s="5">
        <v>98</v>
      </c>
      <c r="BO1548" s="5">
        <v>98</v>
      </c>
      <c r="BP1548" s="5">
        <v>98</v>
      </c>
      <c r="BQ1548" s="5">
        <v>99</v>
      </c>
      <c r="BR1548" s="5">
        <v>99</v>
      </c>
      <c r="BS1548">
        <v>96</v>
      </c>
      <c r="BT1548">
        <v>97</v>
      </c>
      <c r="BU1548">
        <v>95</v>
      </c>
      <c r="BV1548">
        <v>97</v>
      </c>
      <c r="BW1548">
        <v>97</v>
      </c>
      <c r="BX1548">
        <v>98</v>
      </c>
      <c r="BY1548">
        <v>89</v>
      </c>
      <c r="BZ1548">
        <v>86</v>
      </c>
      <c r="CA1548">
        <v>89</v>
      </c>
      <c r="CB1548">
        <v>93</v>
      </c>
      <c r="CC1548">
        <v>94</v>
      </c>
      <c r="CD1548">
        <v>96</v>
      </c>
      <c r="CE1548">
        <v>98</v>
      </c>
      <c r="CF1548">
        <v>102</v>
      </c>
      <c r="CG1548">
        <v>103</v>
      </c>
      <c r="CH1548">
        <v>97</v>
      </c>
      <c r="CI1548">
        <v>99</v>
      </c>
      <c r="CJ1548">
        <v>100</v>
      </c>
      <c r="CK1548">
        <v>99</v>
      </c>
      <c r="CL1548">
        <v>99</v>
      </c>
      <c r="CM1548">
        <v>96</v>
      </c>
      <c r="CN1548">
        <v>89</v>
      </c>
      <c r="CO1548">
        <v>88</v>
      </c>
      <c r="CP1548">
        <v>88</v>
      </c>
      <c r="CQ1548">
        <v>89</v>
      </c>
      <c r="CR1548">
        <v>91</v>
      </c>
      <c r="CS1548">
        <v>91</v>
      </c>
      <c r="CT1548">
        <v>93</v>
      </c>
      <c r="CU1548">
        <v>93</v>
      </c>
      <c r="CV1548">
        <v>84</v>
      </c>
      <c r="CW1548">
        <v>83</v>
      </c>
      <c r="CX1548" t="s">
        <v>5</v>
      </c>
      <c r="CY1548" t="s">
        <v>8</v>
      </c>
    </row>
    <row r="1549" spans="1:103" x14ac:dyDescent="0.25">
      <c r="A1549" t="s">
        <v>49</v>
      </c>
      <c r="B1549">
        <v>36.1389</v>
      </c>
      <c r="C1549">
        <v>-117.9528</v>
      </c>
      <c r="D1549">
        <v>3825</v>
      </c>
      <c r="E1549" t="s">
        <v>1</v>
      </c>
      <c r="F1549">
        <v>103.6</v>
      </c>
      <c r="G1549">
        <v>1963</v>
      </c>
      <c r="H1549">
        <v>8</v>
      </c>
      <c r="I1549" t="s">
        <v>260</v>
      </c>
      <c r="J1549">
        <v>82</v>
      </c>
      <c r="K1549">
        <v>87</v>
      </c>
      <c r="L1549">
        <v>79</v>
      </c>
      <c r="M1549">
        <v>76</v>
      </c>
      <c r="N1549">
        <v>77</v>
      </c>
      <c r="O1549">
        <v>64</v>
      </c>
      <c r="P1549">
        <v>69</v>
      </c>
      <c r="Q1549">
        <v>78</v>
      </c>
      <c r="R1549">
        <v>85</v>
      </c>
      <c r="S1549">
        <v>77</v>
      </c>
      <c r="T1549">
        <v>65</v>
      </c>
      <c r="U1549">
        <v>66</v>
      </c>
      <c r="V1549">
        <v>77</v>
      </c>
      <c r="W1549">
        <v>83</v>
      </c>
      <c r="X1549">
        <v>89</v>
      </c>
      <c r="Y1549">
        <v>91</v>
      </c>
      <c r="Z1549">
        <v>95</v>
      </c>
      <c r="AA1549">
        <v>94</v>
      </c>
      <c r="AB1549">
        <v>95</v>
      </c>
      <c r="AC1549">
        <v>94</v>
      </c>
      <c r="AD1549">
        <v>92</v>
      </c>
      <c r="AE1549">
        <v>87</v>
      </c>
      <c r="AF1549">
        <v>73</v>
      </c>
      <c r="AG1549">
        <v>80</v>
      </c>
      <c r="AH1549">
        <v>86</v>
      </c>
      <c r="AI1549">
        <v>90</v>
      </c>
      <c r="AJ1549">
        <v>91</v>
      </c>
      <c r="AK1549">
        <v>80</v>
      </c>
      <c r="AL1549">
        <v>81</v>
      </c>
      <c r="AM1549">
        <v>88</v>
      </c>
      <c r="AN1549" s="5">
        <v>89</v>
      </c>
      <c r="AO1549" s="5">
        <v>89</v>
      </c>
      <c r="AP1549" s="5">
        <v>90</v>
      </c>
      <c r="AQ1549" s="5">
        <v>86</v>
      </c>
      <c r="AR1549" s="5">
        <v>85</v>
      </c>
      <c r="AS1549" s="5">
        <v>87</v>
      </c>
      <c r="AT1549" s="5">
        <v>87</v>
      </c>
      <c r="AU1549" s="5">
        <v>89</v>
      </c>
      <c r="AV1549" s="5">
        <v>91</v>
      </c>
      <c r="AW1549" s="5">
        <v>93</v>
      </c>
      <c r="AX1549" s="5">
        <v>93</v>
      </c>
      <c r="AY1549" s="5">
        <v>97</v>
      </c>
      <c r="AZ1549" s="5">
        <v>97</v>
      </c>
      <c r="BA1549" s="5">
        <v>101</v>
      </c>
      <c r="BB1549" s="5">
        <v>98</v>
      </c>
      <c r="BC1549" s="5">
        <v>98</v>
      </c>
      <c r="BD1549" s="5">
        <v>94</v>
      </c>
      <c r="BE1549" s="5">
        <v>95</v>
      </c>
      <c r="BF1549" s="5">
        <v>98</v>
      </c>
      <c r="BG1549" s="5">
        <v>97</v>
      </c>
      <c r="BH1549" s="5">
        <v>100</v>
      </c>
      <c r="BI1549" s="5">
        <v>97</v>
      </c>
      <c r="BJ1549" s="5">
        <v>99</v>
      </c>
      <c r="BK1549" s="5">
        <v>100</v>
      </c>
      <c r="BL1549" s="5">
        <v>100</v>
      </c>
      <c r="BM1549" s="5">
        <v>94</v>
      </c>
      <c r="BN1549" s="5">
        <v>94</v>
      </c>
      <c r="BO1549" s="5">
        <v>96</v>
      </c>
      <c r="BP1549" s="5">
        <v>96</v>
      </c>
      <c r="BQ1549" s="5">
        <v>98</v>
      </c>
      <c r="BR1549" s="5">
        <v>98</v>
      </c>
      <c r="BS1549">
        <v>95</v>
      </c>
      <c r="BT1549">
        <v>94</v>
      </c>
      <c r="BU1549">
        <v>91</v>
      </c>
      <c r="BV1549">
        <v>93</v>
      </c>
      <c r="BW1549">
        <v>94</v>
      </c>
      <c r="BX1549">
        <v>93</v>
      </c>
      <c r="BY1549">
        <v>79</v>
      </c>
      <c r="BZ1549">
        <v>79</v>
      </c>
      <c r="CA1549">
        <v>84</v>
      </c>
      <c r="CB1549">
        <v>89</v>
      </c>
      <c r="CC1549">
        <v>91</v>
      </c>
      <c r="CD1549">
        <v>94</v>
      </c>
      <c r="CE1549">
        <v>96</v>
      </c>
      <c r="CF1549">
        <v>98</v>
      </c>
      <c r="CG1549">
        <v>98</v>
      </c>
      <c r="CH1549">
        <v>95</v>
      </c>
      <c r="CI1549">
        <v>95</v>
      </c>
      <c r="CJ1549">
        <v>93</v>
      </c>
      <c r="CK1549">
        <v>93</v>
      </c>
      <c r="CL1549">
        <v>93</v>
      </c>
      <c r="CM1549">
        <v>93</v>
      </c>
      <c r="CN1549">
        <v>86</v>
      </c>
      <c r="CO1549">
        <v>83</v>
      </c>
      <c r="CP1549">
        <v>85</v>
      </c>
      <c r="CQ1549">
        <v>87</v>
      </c>
      <c r="CR1549">
        <v>88</v>
      </c>
      <c r="CS1549">
        <v>89</v>
      </c>
      <c r="CT1549">
        <v>90</v>
      </c>
      <c r="CU1549">
        <v>89</v>
      </c>
      <c r="CV1549">
        <v>84</v>
      </c>
      <c r="CW1549">
        <v>84</v>
      </c>
      <c r="CX1549" t="s">
        <v>5</v>
      </c>
      <c r="CY1549" t="s">
        <v>50</v>
      </c>
    </row>
    <row r="1550" spans="1:103" x14ac:dyDescent="0.25">
      <c r="A1550" t="s">
        <v>61</v>
      </c>
      <c r="B1550">
        <v>35.369199999999999</v>
      </c>
      <c r="C1550">
        <v>-117.6525</v>
      </c>
      <c r="D1550">
        <v>3570</v>
      </c>
      <c r="E1550" t="s">
        <v>1</v>
      </c>
      <c r="F1550">
        <v>140.5</v>
      </c>
      <c r="G1550">
        <v>1963</v>
      </c>
      <c r="H1550">
        <v>8</v>
      </c>
      <c r="I1550" t="s">
        <v>260</v>
      </c>
      <c r="J1550">
        <v>89</v>
      </c>
      <c r="K1550">
        <v>88</v>
      </c>
      <c r="L1550">
        <v>80</v>
      </c>
      <c r="M1550">
        <v>85</v>
      </c>
      <c r="N1550">
        <v>78</v>
      </c>
      <c r="O1550">
        <v>70</v>
      </c>
      <c r="P1550">
        <v>75</v>
      </c>
      <c r="Q1550">
        <v>84</v>
      </c>
      <c r="R1550">
        <v>88</v>
      </c>
      <c r="S1550">
        <v>80</v>
      </c>
      <c r="T1550">
        <v>75</v>
      </c>
      <c r="U1550">
        <v>78</v>
      </c>
      <c r="V1550">
        <v>77</v>
      </c>
      <c r="W1550">
        <v>88</v>
      </c>
      <c r="X1550">
        <v>93</v>
      </c>
      <c r="Y1550">
        <v>97</v>
      </c>
      <c r="Z1550">
        <v>99</v>
      </c>
      <c r="AA1550">
        <v>98</v>
      </c>
      <c r="AB1550">
        <v>99</v>
      </c>
      <c r="AC1550">
        <v>98</v>
      </c>
      <c r="AD1550">
        <v>87</v>
      </c>
      <c r="AE1550">
        <v>84</v>
      </c>
      <c r="AF1550">
        <v>75</v>
      </c>
      <c r="AG1550">
        <v>81</v>
      </c>
      <c r="AH1550">
        <v>91</v>
      </c>
      <c r="AI1550">
        <v>94</v>
      </c>
      <c r="AJ1550">
        <v>90</v>
      </c>
      <c r="AK1550">
        <v>82</v>
      </c>
      <c r="AL1550">
        <v>85</v>
      </c>
      <c r="AM1550">
        <v>95</v>
      </c>
      <c r="AN1550" s="5">
        <v>86</v>
      </c>
      <c r="AO1550" s="5">
        <v>93</v>
      </c>
      <c r="AP1550" s="5">
        <v>93</v>
      </c>
      <c r="AQ1550" s="5">
        <v>90</v>
      </c>
      <c r="AR1550" s="5">
        <v>91</v>
      </c>
      <c r="AS1550" s="5">
        <v>92</v>
      </c>
      <c r="AT1550" s="5">
        <v>93</v>
      </c>
      <c r="AU1550" s="5">
        <v>95</v>
      </c>
      <c r="AV1550" s="5">
        <v>93</v>
      </c>
      <c r="AW1550" s="5">
        <v>95</v>
      </c>
      <c r="AX1550" s="5">
        <v>99</v>
      </c>
      <c r="AY1550" s="5">
        <v>101</v>
      </c>
      <c r="AZ1550" s="5">
        <v>102</v>
      </c>
      <c r="BA1550" s="5">
        <v>103</v>
      </c>
      <c r="BB1550" s="5">
        <v>100</v>
      </c>
      <c r="BC1550" s="5">
        <v>95</v>
      </c>
      <c r="BD1550" s="5">
        <v>94</v>
      </c>
      <c r="BE1550" s="5">
        <v>100</v>
      </c>
      <c r="BF1550" s="5">
        <v>105</v>
      </c>
      <c r="BG1550" s="5">
        <v>104</v>
      </c>
      <c r="BH1550" s="5">
        <v>104</v>
      </c>
      <c r="BI1550" s="5">
        <v>100</v>
      </c>
      <c r="BJ1550" s="5">
        <v>103</v>
      </c>
      <c r="BK1550" s="5">
        <v>101</v>
      </c>
      <c r="BL1550" s="5">
        <v>102</v>
      </c>
      <c r="BM1550" s="5">
        <v>98</v>
      </c>
      <c r="BN1550" s="5">
        <v>97</v>
      </c>
      <c r="BO1550" s="5">
        <v>97</v>
      </c>
      <c r="BP1550" s="5">
        <v>99</v>
      </c>
      <c r="BQ1550" s="5">
        <v>100</v>
      </c>
      <c r="BR1550" s="5">
        <v>100</v>
      </c>
      <c r="BS1550">
        <v>99</v>
      </c>
      <c r="BT1550">
        <v>97</v>
      </c>
      <c r="BU1550">
        <v>96</v>
      </c>
      <c r="BV1550">
        <v>98</v>
      </c>
      <c r="BW1550">
        <v>97</v>
      </c>
      <c r="BX1550">
        <v>98</v>
      </c>
      <c r="BY1550">
        <v>91</v>
      </c>
      <c r="BZ1550">
        <v>88</v>
      </c>
      <c r="CA1550">
        <v>91</v>
      </c>
      <c r="CB1550">
        <v>95</v>
      </c>
      <c r="CC1550">
        <v>96</v>
      </c>
      <c r="CD1550">
        <v>97</v>
      </c>
      <c r="CE1550">
        <v>100</v>
      </c>
      <c r="CF1550">
        <v>103</v>
      </c>
      <c r="CG1550">
        <v>101</v>
      </c>
      <c r="CH1550">
        <v>99</v>
      </c>
      <c r="CI1550">
        <v>99</v>
      </c>
      <c r="CJ1550">
        <v>93</v>
      </c>
      <c r="CK1550">
        <v>98</v>
      </c>
      <c r="CL1550">
        <v>97</v>
      </c>
      <c r="CM1550">
        <v>95</v>
      </c>
      <c r="CN1550">
        <v>87</v>
      </c>
      <c r="CO1550">
        <v>85</v>
      </c>
      <c r="CP1550">
        <v>88</v>
      </c>
      <c r="CQ1550">
        <v>92</v>
      </c>
      <c r="CR1550">
        <v>92</v>
      </c>
      <c r="CS1550">
        <v>94</v>
      </c>
      <c r="CT1550">
        <v>94</v>
      </c>
      <c r="CU1550">
        <v>95</v>
      </c>
      <c r="CV1550">
        <v>88</v>
      </c>
      <c r="CW1550">
        <v>87</v>
      </c>
      <c r="CX1550" t="s">
        <v>5</v>
      </c>
      <c r="CY1550" t="s">
        <v>62</v>
      </c>
    </row>
    <row r="1551" spans="1:103" x14ac:dyDescent="0.25">
      <c r="A1551" t="s">
        <v>31</v>
      </c>
      <c r="B1551">
        <v>35.466099999999997</v>
      </c>
      <c r="C1551">
        <v>-114.9217</v>
      </c>
      <c r="D1551">
        <v>3540</v>
      </c>
      <c r="E1551" t="s">
        <v>1</v>
      </c>
      <c r="F1551">
        <v>207</v>
      </c>
      <c r="G1551">
        <v>1963</v>
      </c>
      <c r="H1551">
        <v>8</v>
      </c>
      <c r="I1551" t="s">
        <v>260</v>
      </c>
      <c r="J1551">
        <v>91</v>
      </c>
      <c r="K1551">
        <v>92</v>
      </c>
      <c r="L1551">
        <v>89</v>
      </c>
      <c r="M1551">
        <v>85</v>
      </c>
      <c r="N1551">
        <v>79</v>
      </c>
      <c r="O1551">
        <v>80</v>
      </c>
      <c r="R1551">
        <v>83</v>
      </c>
      <c r="V1551">
        <v>80</v>
      </c>
      <c r="W1551">
        <v>78</v>
      </c>
      <c r="X1551">
        <v>78</v>
      </c>
      <c r="Y1551">
        <v>88</v>
      </c>
      <c r="Z1551">
        <v>92</v>
      </c>
      <c r="AA1551">
        <v>99</v>
      </c>
      <c r="AB1551">
        <v>98</v>
      </c>
      <c r="AC1551">
        <v>98</v>
      </c>
      <c r="AD1551">
        <v>96</v>
      </c>
      <c r="AH1551">
        <v>91</v>
      </c>
      <c r="AI1551">
        <v>94</v>
      </c>
      <c r="AJ1551">
        <v>94</v>
      </c>
      <c r="AK1551">
        <v>92</v>
      </c>
      <c r="AM1551">
        <v>93</v>
      </c>
      <c r="AN1551" s="5">
        <v>96</v>
      </c>
      <c r="AO1551" s="5">
        <v>96</v>
      </c>
      <c r="AP1551" s="5">
        <v>95</v>
      </c>
      <c r="AQ1551" s="5">
        <v>93</v>
      </c>
      <c r="AR1551" s="5">
        <v>94</v>
      </c>
      <c r="AS1551" s="5">
        <v>95</v>
      </c>
      <c r="AT1551" s="5">
        <v>97</v>
      </c>
      <c r="AU1551" s="5">
        <v>95</v>
      </c>
      <c r="AV1551" s="5">
        <v>96</v>
      </c>
      <c r="AW1551" s="5">
        <v>94</v>
      </c>
      <c r="AX1551" s="5">
        <v>99</v>
      </c>
      <c r="AY1551" s="5">
        <v>101</v>
      </c>
      <c r="AZ1551" s="5">
        <v>99</v>
      </c>
      <c r="BA1551" s="5">
        <v>100</v>
      </c>
      <c r="BB1551" s="5">
        <v>103</v>
      </c>
      <c r="BC1551" s="5">
        <v>101</v>
      </c>
      <c r="BD1551" s="5">
        <v>100</v>
      </c>
      <c r="BE1551" s="5">
        <v>98</v>
      </c>
      <c r="BF1551" s="5">
        <v>101</v>
      </c>
      <c r="BG1551" s="5">
        <v>97</v>
      </c>
      <c r="BH1551" s="5">
        <v>90</v>
      </c>
      <c r="BI1551" s="5">
        <v>98</v>
      </c>
      <c r="BJ1551" s="5">
        <v>100</v>
      </c>
      <c r="BK1551" s="5">
        <v>101</v>
      </c>
      <c r="BL1551" s="5">
        <v>102</v>
      </c>
      <c r="BM1551" s="5">
        <v>101</v>
      </c>
      <c r="BN1551" s="5">
        <v>99</v>
      </c>
      <c r="BO1551" s="8">
        <f>AVERAGE(BN1551,BP1551)</f>
        <v>99</v>
      </c>
      <c r="BP1551" s="5">
        <v>99</v>
      </c>
      <c r="BQ1551" s="5">
        <v>98</v>
      </c>
      <c r="BR1551" s="8">
        <f>AVERAGE(BQ1551,BS1551)</f>
        <v>97</v>
      </c>
      <c r="BS1551">
        <v>96</v>
      </c>
      <c r="BT1551">
        <v>91</v>
      </c>
      <c r="BU1551">
        <v>97</v>
      </c>
      <c r="BV1551">
        <v>95</v>
      </c>
      <c r="BW1551">
        <v>90</v>
      </c>
      <c r="BX1551">
        <v>92</v>
      </c>
      <c r="BY1551">
        <v>90</v>
      </c>
      <c r="BZ1551">
        <v>89</v>
      </c>
      <c r="CA1551">
        <v>93</v>
      </c>
      <c r="CB1551">
        <v>95</v>
      </c>
      <c r="CC1551">
        <v>98</v>
      </c>
      <c r="CD1551">
        <v>99</v>
      </c>
      <c r="CE1551">
        <v>103</v>
      </c>
      <c r="CF1551">
        <v>98</v>
      </c>
      <c r="CG1551">
        <v>101</v>
      </c>
      <c r="CH1551">
        <v>95</v>
      </c>
      <c r="CI1551">
        <v>91</v>
      </c>
      <c r="CJ1551">
        <v>90</v>
      </c>
      <c r="CK1551">
        <v>95</v>
      </c>
      <c r="CL1551">
        <v>96</v>
      </c>
      <c r="CM1551">
        <v>96</v>
      </c>
      <c r="CN1551">
        <v>94</v>
      </c>
      <c r="CO1551">
        <v>96</v>
      </c>
      <c r="CP1551">
        <v>98</v>
      </c>
      <c r="CQ1551">
        <v>95</v>
      </c>
      <c r="CR1551">
        <v>94</v>
      </c>
      <c r="CS1551">
        <v>91</v>
      </c>
      <c r="CT1551">
        <v>88</v>
      </c>
      <c r="CU1551">
        <v>94</v>
      </c>
      <c r="CV1551">
        <v>94</v>
      </c>
      <c r="CW1551">
        <v>94</v>
      </c>
      <c r="CX1551" t="s">
        <v>2</v>
      </c>
      <c r="CY1551" t="s">
        <v>32</v>
      </c>
    </row>
    <row r="1552" spans="1:103" x14ac:dyDescent="0.25">
      <c r="A1552" t="s">
        <v>43</v>
      </c>
      <c r="B1552">
        <v>36.916699999999999</v>
      </c>
      <c r="C1552">
        <v>-116.75</v>
      </c>
      <c r="D1552">
        <v>3304</v>
      </c>
      <c r="E1552" t="s">
        <v>1</v>
      </c>
      <c r="F1552">
        <v>51.5</v>
      </c>
      <c r="G1552">
        <v>1963</v>
      </c>
      <c r="H1552">
        <v>8</v>
      </c>
      <c r="I1552" t="s">
        <v>260</v>
      </c>
      <c r="J1552">
        <v>88</v>
      </c>
      <c r="K1552">
        <v>87</v>
      </c>
      <c r="L1552">
        <v>89</v>
      </c>
      <c r="M1552">
        <v>85</v>
      </c>
      <c r="N1552">
        <v>81</v>
      </c>
      <c r="O1552">
        <v>75</v>
      </c>
      <c r="P1552">
        <v>76</v>
      </c>
      <c r="S1552">
        <v>81</v>
      </c>
      <c r="T1552">
        <v>79</v>
      </c>
      <c r="U1552">
        <v>80</v>
      </c>
      <c r="V1552">
        <v>85</v>
      </c>
      <c r="W1552">
        <v>80</v>
      </c>
      <c r="X1552">
        <v>91</v>
      </c>
      <c r="Y1552">
        <v>95</v>
      </c>
      <c r="Z1552">
        <v>97</v>
      </c>
      <c r="AA1552">
        <v>99</v>
      </c>
      <c r="AB1552">
        <v>98</v>
      </c>
      <c r="AC1552">
        <v>98</v>
      </c>
      <c r="AD1552">
        <v>96</v>
      </c>
      <c r="AE1552">
        <v>93</v>
      </c>
      <c r="AF1552">
        <v>89</v>
      </c>
      <c r="AG1552">
        <v>84</v>
      </c>
      <c r="AH1552">
        <v>89</v>
      </c>
      <c r="AI1552">
        <v>95</v>
      </c>
      <c r="AJ1552">
        <v>95</v>
      </c>
      <c r="AK1552">
        <v>93</v>
      </c>
      <c r="AL1552">
        <v>92</v>
      </c>
      <c r="AM1552">
        <v>92</v>
      </c>
      <c r="AN1552" s="5">
        <v>94</v>
      </c>
      <c r="AO1552" s="5">
        <v>95</v>
      </c>
      <c r="AP1552" s="5">
        <v>94</v>
      </c>
      <c r="AQ1552" s="5">
        <v>94</v>
      </c>
      <c r="AR1552" s="5">
        <v>94</v>
      </c>
      <c r="AS1552" s="5">
        <v>94</v>
      </c>
      <c r="AT1552" s="5">
        <v>95</v>
      </c>
      <c r="AU1552" s="5">
        <v>96</v>
      </c>
      <c r="AV1552" s="5">
        <v>98</v>
      </c>
      <c r="AW1552" s="5">
        <v>99</v>
      </c>
      <c r="AX1552" s="5">
        <v>98</v>
      </c>
      <c r="AY1552" s="5">
        <v>98</v>
      </c>
      <c r="AZ1552" s="5">
        <v>102</v>
      </c>
      <c r="BA1552" s="5">
        <v>102</v>
      </c>
      <c r="BB1552" s="5">
        <v>105</v>
      </c>
      <c r="BC1552" s="5">
        <v>103</v>
      </c>
      <c r="BD1552" s="5">
        <v>100</v>
      </c>
      <c r="BE1552" s="5">
        <v>98</v>
      </c>
      <c r="BF1552" s="5">
        <v>100</v>
      </c>
      <c r="BG1552" s="5">
        <v>101</v>
      </c>
      <c r="BH1552" s="5">
        <v>103</v>
      </c>
      <c r="BI1552" s="5">
        <v>103</v>
      </c>
      <c r="BJ1552" s="5">
        <v>101</v>
      </c>
      <c r="BK1552" s="5">
        <v>103</v>
      </c>
      <c r="BL1552" s="5">
        <v>101</v>
      </c>
      <c r="BM1552" s="5">
        <v>101</v>
      </c>
      <c r="BN1552" s="5">
        <v>101</v>
      </c>
      <c r="BO1552" s="5">
        <v>101</v>
      </c>
      <c r="BP1552" s="5">
        <v>98</v>
      </c>
      <c r="BQ1552" s="5">
        <v>100</v>
      </c>
      <c r="BR1552" s="5">
        <v>100</v>
      </c>
      <c r="BS1552">
        <v>100</v>
      </c>
      <c r="BT1552">
        <v>98</v>
      </c>
      <c r="BU1552">
        <v>98</v>
      </c>
      <c r="BW1552">
        <v>99</v>
      </c>
      <c r="BX1552">
        <v>100</v>
      </c>
      <c r="BY1552">
        <v>98</v>
      </c>
      <c r="BZ1552">
        <v>93</v>
      </c>
      <c r="CA1552">
        <v>91</v>
      </c>
      <c r="CB1552">
        <v>96</v>
      </c>
      <c r="CC1552">
        <v>97</v>
      </c>
      <c r="CD1552">
        <v>99</v>
      </c>
      <c r="CE1552">
        <v>100</v>
      </c>
      <c r="CF1552">
        <v>102</v>
      </c>
      <c r="CG1552">
        <v>103</v>
      </c>
      <c r="CH1552">
        <v>103</v>
      </c>
      <c r="CI1552">
        <v>100</v>
      </c>
      <c r="CJ1552">
        <v>99</v>
      </c>
      <c r="CK1552">
        <v>100</v>
      </c>
      <c r="CL1552">
        <v>99</v>
      </c>
      <c r="CM1552">
        <v>98</v>
      </c>
      <c r="CN1552">
        <v>95</v>
      </c>
      <c r="CO1552">
        <v>91</v>
      </c>
      <c r="CQ1552">
        <v>94</v>
      </c>
      <c r="CR1552">
        <v>97</v>
      </c>
      <c r="CS1552">
        <v>94</v>
      </c>
      <c r="CT1552">
        <v>95</v>
      </c>
      <c r="CU1552">
        <v>96</v>
      </c>
      <c r="CV1552">
        <v>95</v>
      </c>
      <c r="CW1552">
        <v>95</v>
      </c>
      <c r="CX1552" t="s">
        <v>2</v>
      </c>
      <c r="CY1552" t="s">
        <v>44</v>
      </c>
    </row>
    <row r="1553" spans="1:103" x14ac:dyDescent="0.25">
      <c r="A1553" t="s">
        <v>33</v>
      </c>
      <c r="B1553">
        <v>36.583300000000001</v>
      </c>
      <c r="C1553">
        <v>-115.66670000000001</v>
      </c>
      <c r="D1553">
        <v>3136</v>
      </c>
      <c r="E1553" t="s">
        <v>1</v>
      </c>
      <c r="F1553">
        <v>108</v>
      </c>
      <c r="G1553">
        <v>1963</v>
      </c>
      <c r="H1553">
        <v>8</v>
      </c>
      <c r="I1553" t="s">
        <v>260</v>
      </c>
      <c r="J1553">
        <v>86</v>
      </c>
      <c r="K1553">
        <v>89</v>
      </c>
      <c r="L1553">
        <v>90</v>
      </c>
      <c r="M1553">
        <v>81</v>
      </c>
      <c r="N1553">
        <v>69</v>
      </c>
      <c r="O1553">
        <v>74</v>
      </c>
      <c r="P1553">
        <v>83</v>
      </c>
      <c r="Q1553">
        <v>86</v>
      </c>
      <c r="R1553">
        <v>83</v>
      </c>
      <c r="S1553">
        <v>83</v>
      </c>
      <c r="T1553">
        <v>84</v>
      </c>
      <c r="U1553">
        <v>85</v>
      </c>
      <c r="V1553">
        <v>84</v>
      </c>
      <c r="W1553">
        <v>91</v>
      </c>
      <c r="X1553">
        <v>94</v>
      </c>
      <c r="Y1553">
        <v>99</v>
      </c>
      <c r="Z1553">
        <v>97</v>
      </c>
      <c r="AA1553">
        <v>98</v>
      </c>
      <c r="AB1553">
        <v>101</v>
      </c>
      <c r="AC1553">
        <v>100</v>
      </c>
      <c r="AD1553">
        <v>94</v>
      </c>
      <c r="AE1553">
        <v>92</v>
      </c>
      <c r="AF1553">
        <v>88</v>
      </c>
      <c r="AG1553">
        <v>84</v>
      </c>
      <c r="AH1553">
        <v>92</v>
      </c>
      <c r="AI1553">
        <v>97</v>
      </c>
      <c r="AJ1553">
        <v>98</v>
      </c>
      <c r="AK1553">
        <v>92</v>
      </c>
      <c r="AL1553">
        <v>90</v>
      </c>
      <c r="AM1553">
        <v>95</v>
      </c>
      <c r="AN1553" s="5">
        <v>100</v>
      </c>
      <c r="AO1553" s="5">
        <v>97</v>
      </c>
      <c r="AP1553" s="5">
        <v>99</v>
      </c>
      <c r="AQ1553" s="5">
        <v>97</v>
      </c>
      <c r="AR1553" s="5">
        <v>96</v>
      </c>
      <c r="AS1553" s="5">
        <v>100</v>
      </c>
      <c r="AT1553" s="5">
        <v>98</v>
      </c>
      <c r="AU1553" s="5">
        <v>101</v>
      </c>
      <c r="AV1553" s="5">
        <v>98</v>
      </c>
      <c r="AW1553" s="5">
        <v>100</v>
      </c>
      <c r="AX1553" s="5">
        <v>100</v>
      </c>
      <c r="AY1553" s="5">
        <v>101</v>
      </c>
      <c r="AZ1553" s="5">
        <v>104</v>
      </c>
      <c r="BA1553" s="5">
        <v>101</v>
      </c>
      <c r="BB1553" s="5">
        <v>106</v>
      </c>
      <c r="BC1553" s="5">
        <v>101</v>
      </c>
      <c r="BD1553" s="5">
        <v>99</v>
      </c>
      <c r="BE1553" s="5">
        <v>102</v>
      </c>
      <c r="BF1553" s="5">
        <v>104</v>
      </c>
      <c r="BG1553" s="5">
        <v>103</v>
      </c>
      <c r="BH1553" s="5">
        <v>103</v>
      </c>
      <c r="BI1553" s="5">
        <v>105</v>
      </c>
      <c r="BJ1553" s="5">
        <v>105</v>
      </c>
      <c r="BK1553" s="5">
        <v>105</v>
      </c>
      <c r="BL1553" s="5">
        <v>106</v>
      </c>
      <c r="BM1553" s="5">
        <v>101</v>
      </c>
      <c r="BN1553" s="5">
        <v>102</v>
      </c>
      <c r="BO1553" s="5">
        <v>102</v>
      </c>
      <c r="BP1553" s="5">
        <v>102</v>
      </c>
      <c r="BQ1553" s="5">
        <v>102</v>
      </c>
      <c r="BR1553" s="5">
        <v>102</v>
      </c>
      <c r="BS1553">
        <v>94</v>
      </c>
      <c r="BT1553">
        <v>93</v>
      </c>
      <c r="BU1553">
        <v>98</v>
      </c>
      <c r="BV1553">
        <v>101</v>
      </c>
      <c r="BW1553">
        <v>100</v>
      </c>
      <c r="BX1553">
        <v>89</v>
      </c>
      <c r="BY1553">
        <v>90</v>
      </c>
      <c r="BZ1553">
        <v>92</v>
      </c>
      <c r="CA1553">
        <v>96</v>
      </c>
      <c r="CB1553">
        <v>101</v>
      </c>
      <c r="CC1553">
        <v>103</v>
      </c>
      <c r="CD1553">
        <v>103</v>
      </c>
      <c r="CE1553">
        <v>103</v>
      </c>
      <c r="CF1553">
        <v>107</v>
      </c>
      <c r="CG1553">
        <v>100</v>
      </c>
      <c r="CH1553">
        <v>100</v>
      </c>
      <c r="CI1553">
        <v>97</v>
      </c>
      <c r="CJ1553">
        <v>101</v>
      </c>
      <c r="CK1553">
        <v>100</v>
      </c>
      <c r="CL1553">
        <v>101</v>
      </c>
      <c r="CM1553">
        <v>104</v>
      </c>
      <c r="CN1553">
        <v>97</v>
      </c>
      <c r="CO1553">
        <v>96</v>
      </c>
      <c r="CP1553">
        <v>96</v>
      </c>
      <c r="CQ1553">
        <v>97</v>
      </c>
      <c r="CR1553">
        <v>97</v>
      </c>
      <c r="CS1553">
        <v>98</v>
      </c>
      <c r="CT1553">
        <v>98</v>
      </c>
      <c r="CU1553">
        <v>98</v>
      </c>
      <c r="CV1553">
        <v>92</v>
      </c>
      <c r="CW1553">
        <v>90</v>
      </c>
      <c r="CX1553" t="s">
        <v>2</v>
      </c>
      <c r="CY1553" t="s">
        <v>34</v>
      </c>
    </row>
    <row r="1554" spans="1:103" x14ac:dyDescent="0.25">
      <c r="A1554" t="s">
        <v>95</v>
      </c>
      <c r="B1554">
        <v>34.450000000000003</v>
      </c>
      <c r="C1554">
        <v>-116.95</v>
      </c>
      <c r="D1554">
        <v>2963</v>
      </c>
      <c r="E1554" t="s">
        <v>1</v>
      </c>
      <c r="F1554">
        <v>223.7</v>
      </c>
      <c r="G1554">
        <v>1963</v>
      </c>
      <c r="H1554">
        <v>8</v>
      </c>
      <c r="I1554" t="s">
        <v>260</v>
      </c>
      <c r="J1554">
        <v>85</v>
      </c>
      <c r="K1554">
        <v>92</v>
      </c>
      <c r="L1554">
        <v>87</v>
      </c>
      <c r="M1554">
        <v>79</v>
      </c>
      <c r="N1554">
        <v>77</v>
      </c>
      <c r="O1554">
        <v>69</v>
      </c>
      <c r="P1554">
        <v>78</v>
      </c>
      <c r="Q1554">
        <v>84</v>
      </c>
      <c r="R1554">
        <v>88</v>
      </c>
      <c r="S1554">
        <v>80</v>
      </c>
      <c r="T1554">
        <v>69</v>
      </c>
      <c r="U1554">
        <v>74</v>
      </c>
      <c r="V1554">
        <v>81</v>
      </c>
      <c r="W1554">
        <v>88</v>
      </c>
      <c r="X1554">
        <v>95</v>
      </c>
      <c r="Y1554">
        <v>97</v>
      </c>
      <c r="Z1554">
        <v>99</v>
      </c>
      <c r="AA1554">
        <v>100</v>
      </c>
      <c r="AB1554">
        <v>100</v>
      </c>
      <c r="AC1554">
        <v>93</v>
      </c>
      <c r="AD1554">
        <v>87</v>
      </c>
      <c r="AE1554">
        <v>81</v>
      </c>
      <c r="AF1554">
        <v>77</v>
      </c>
      <c r="AG1554">
        <v>85</v>
      </c>
      <c r="AH1554">
        <v>92</v>
      </c>
      <c r="AI1554">
        <v>95</v>
      </c>
      <c r="AJ1554">
        <v>94</v>
      </c>
      <c r="AK1554">
        <v>89</v>
      </c>
      <c r="AL1554">
        <v>88</v>
      </c>
      <c r="AM1554">
        <v>93</v>
      </c>
      <c r="AN1554" s="5">
        <v>94</v>
      </c>
      <c r="AO1554" s="5">
        <v>93</v>
      </c>
      <c r="AP1554" s="5">
        <v>94</v>
      </c>
      <c r="AQ1554" s="5">
        <v>94</v>
      </c>
      <c r="AR1554" s="5">
        <v>91</v>
      </c>
      <c r="AS1554" s="5">
        <v>93</v>
      </c>
      <c r="AT1554" s="5">
        <v>92</v>
      </c>
      <c r="AU1554" s="5">
        <v>97</v>
      </c>
      <c r="AV1554" s="5">
        <v>99</v>
      </c>
      <c r="AW1554" s="5">
        <v>98</v>
      </c>
      <c r="AX1554" s="5">
        <v>99</v>
      </c>
      <c r="AY1554" s="5">
        <v>102</v>
      </c>
      <c r="AZ1554" s="5">
        <v>103</v>
      </c>
      <c r="BA1554" s="5">
        <v>103</v>
      </c>
      <c r="BB1554" s="5">
        <v>102</v>
      </c>
      <c r="BC1554" s="5">
        <v>96</v>
      </c>
      <c r="BD1554" s="5">
        <v>100</v>
      </c>
      <c r="BE1554" s="5">
        <v>102</v>
      </c>
      <c r="BF1554" s="5">
        <v>104</v>
      </c>
      <c r="BG1554" s="5">
        <v>103</v>
      </c>
      <c r="BH1554" s="5">
        <v>104</v>
      </c>
      <c r="BI1554" s="5">
        <v>104</v>
      </c>
      <c r="BJ1554" s="5">
        <v>104</v>
      </c>
      <c r="BK1554" s="5">
        <v>105</v>
      </c>
      <c r="BL1554" s="5">
        <v>106</v>
      </c>
      <c r="BM1554" s="5">
        <v>103</v>
      </c>
      <c r="BN1554" s="5">
        <v>101</v>
      </c>
      <c r="BO1554" s="5">
        <v>100</v>
      </c>
      <c r="BP1554" s="5">
        <v>99</v>
      </c>
      <c r="BQ1554" s="5">
        <v>100</v>
      </c>
      <c r="BR1554" s="5">
        <v>102</v>
      </c>
      <c r="BS1554">
        <v>94</v>
      </c>
      <c r="BT1554">
        <v>96</v>
      </c>
      <c r="BU1554">
        <v>97</v>
      </c>
      <c r="BV1554">
        <v>98</v>
      </c>
      <c r="BW1554">
        <v>99</v>
      </c>
      <c r="BX1554">
        <v>88</v>
      </c>
      <c r="BY1554">
        <v>86</v>
      </c>
      <c r="BZ1554">
        <v>84</v>
      </c>
      <c r="CA1554">
        <v>94</v>
      </c>
      <c r="CB1554">
        <v>97</v>
      </c>
      <c r="CC1554">
        <v>98</v>
      </c>
      <c r="CD1554">
        <v>100</v>
      </c>
      <c r="CE1554">
        <v>101</v>
      </c>
      <c r="CF1554">
        <v>103</v>
      </c>
      <c r="CG1554">
        <v>99</v>
      </c>
      <c r="CH1554">
        <v>98</v>
      </c>
      <c r="CI1554">
        <v>98</v>
      </c>
      <c r="CJ1554">
        <v>100</v>
      </c>
      <c r="CK1554">
        <v>99</v>
      </c>
      <c r="CL1554">
        <v>98</v>
      </c>
      <c r="CM1554">
        <v>99</v>
      </c>
      <c r="CN1554">
        <v>94</v>
      </c>
      <c r="CO1554">
        <v>92</v>
      </c>
      <c r="CP1554">
        <v>92</v>
      </c>
      <c r="CQ1554">
        <v>95</v>
      </c>
      <c r="CR1554">
        <v>95</v>
      </c>
      <c r="CS1554">
        <v>96</v>
      </c>
      <c r="CT1554">
        <v>97</v>
      </c>
      <c r="CU1554">
        <v>100</v>
      </c>
      <c r="CV1554">
        <v>94</v>
      </c>
      <c r="CW1554">
        <v>87</v>
      </c>
      <c r="CX1554" t="s">
        <v>5</v>
      </c>
      <c r="CY1554" t="s">
        <v>96</v>
      </c>
    </row>
    <row r="1555" spans="1:103" x14ac:dyDescent="0.25">
      <c r="A1555" t="s">
        <v>65</v>
      </c>
      <c r="B1555">
        <v>36.438099999999999</v>
      </c>
      <c r="C1555">
        <v>-115.36</v>
      </c>
      <c r="D1555">
        <v>2914</v>
      </c>
      <c r="E1555" t="s">
        <v>1</v>
      </c>
      <c r="F1555">
        <v>134.69999999999999</v>
      </c>
      <c r="G1555">
        <v>1963</v>
      </c>
      <c r="H1555">
        <v>8</v>
      </c>
      <c r="I1555" t="s">
        <v>260</v>
      </c>
      <c r="J1555">
        <v>89</v>
      </c>
      <c r="K1555">
        <v>92</v>
      </c>
      <c r="L1555">
        <v>90</v>
      </c>
      <c r="M1555">
        <v>84</v>
      </c>
      <c r="N1555">
        <v>85</v>
      </c>
      <c r="O1555">
        <v>73</v>
      </c>
      <c r="P1555">
        <v>73</v>
      </c>
      <c r="Q1555">
        <v>84</v>
      </c>
      <c r="R1555">
        <v>90</v>
      </c>
      <c r="S1555">
        <v>88</v>
      </c>
      <c r="T1555">
        <v>84</v>
      </c>
      <c r="U1555">
        <v>85</v>
      </c>
      <c r="V1555">
        <v>84</v>
      </c>
      <c r="W1555">
        <v>88</v>
      </c>
      <c r="X1555">
        <v>93</v>
      </c>
      <c r="Y1555">
        <v>94</v>
      </c>
      <c r="Z1555">
        <v>101</v>
      </c>
      <c r="AA1555">
        <v>101</v>
      </c>
      <c r="AB1555">
        <v>103</v>
      </c>
      <c r="AC1555">
        <v>101</v>
      </c>
      <c r="AD1555">
        <v>97</v>
      </c>
      <c r="AE1555">
        <v>97</v>
      </c>
      <c r="AF1555">
        <v>86</v>
      </c>
      <c r="AG1555">
        <v>86</v>
      </c>
      <c r="AH1555">
        <v>94</v>
      </c>
      <c r="AI1555">
        <v>99</v>
      </c>
      <c r="AJ1555">
        <v>98</v>
      </c>
      <c r="AK1555">
        <v>97</v>
      </c>
      <c r="AL1555">
        <v>92</v>
      </c>
      <c r="AM1555">
        <v>96</v>
      </c>
      <c r="AN1555" s="5">
        <v>100</v>
      </c>
      <c r="AO1555" s="5">
        <v>100</v>
      </c>
      <c r="AP1555" s="5">
        <v>99</v>
      </c>
      <c r="AQ1555" s="5">
        <v>98</v>
      </c>
      <c r="AR1555" s="5">
        <v>97</v>
      </c>
      <c r="AS1555" s="5">
        <v>100</v>
      </c>
      <c r="AT1555" s="5">
        <v>99</v>
      </c>
      <c r="AU1555" s="5">
        <v>102</v>
      </c>
      <c r="AV1555" s="5">
        <v>101</v>
      </c>
      <c r="AW1555" s="5">
        <v>102</v>
      </c>
      <c r="AX1555" s="5">
        <v>102</v>
      </c>
      <c r="AY1555" s="5">
        <v>102</v>
      </c>
      <c r="AZ1555" s="5">
        <v>105</v>
      </c>
      <c r="BA1555" s="5">
        <v>105</v>
      </c>
      <c r="BB1555" s="5">
        <v>107</v>
      </c>
      <c r="BC1555" s="5">
        <v>103</v>
      </c>
      <c r="BD1555" s="5">
        <v>101</v>
      </c>
      <c r="BE1555" s="5">
        <v>105</v>
      </c>
      <c r="BF1555" s="5">
        <v>106</v>
      </c>
      <c r="BG1555" s="5">
        <v>104</v>
      </c>
      <c r="BH1555" s="5">
        <v>103</v>
      </c>
      <c r="BI1555" s="5">
        <v>105</v>
      </c>
      <c r="BJ1555" s="5">
        <v>107</v>
      </c>
      <c r="BK1555" s="5">
        <v>106</v>
      </c>
      <c r="BL1555" s="5">
        <v>107</v>
      </c>
      <c r="BM1555" s="5">
        <v>105</v>
      </c>
      <c r="BN1555" s="5">
        <v>104</v>
      </c>
      <c r="BO1555" s="5">
        <v>105</v>
      </c>
      <c r="BP1555" s="5">
        <v>105</v>
      </c>
      <c r="BQ1555" s="5">
        <v>105</v>
      </c>
      <c r="BR1555" s="5">
        <v>104</v>
      </c>
      <c r="BS1555">
        <v>99</v>
      </c>
      <c r="BT1555">
        <v>98</v>
      </c>
      <c r="BU1555">
        <v>104</v>
      </c>
      <c r="BV1555">
        <v>102</v>
      </c>
      <c r="BW1555">
        <v>100</v>
      </c>
      <c r="BX1555">
        <v>97</v>
      </c>
      <c r="BY1555">
        <v>92</v>
      </c>
      <c r="BZ1555">
        <v>95</v>
      </c>
      <c r="CA1555">
        <v>98</v>
      </c>
      <c r="CB1555">
        <v>103</v>
      </c>
      <c r="CC1555">
        <v>103</v>
      </c>
      <c r="CD1555">
        <v>105</v>
      </c>
      <c r="CE1555">
        <v>107</v>
      </c>
      <c r="CF1555">
        <v>107</v>
      </c>
      <c r="CG1555">
        <v>104</v>
      </c>
      <c r="CH1555">
        <v>97</v>
      </c>
      <c r="CI1555">
        <v>99</v>
      </c>
      <c r="CJ1555">
        <v>102</v>
      </c>
      <c r="CK1555">
        <v>100</v>
      </c>
      <c r="CL1555">
        <v>101</v>
      </c>
      <c r="CM1555">
        <v>102</v>
      </c>
      <c r="CN1555">
        <v>99</v>
      </c>
      <c r="CO1555">
        <v>95</v>
      </c>
      <c r="CP1555">
        <v>97</v>
      </c>
      <c r="CR1555">
        <v>97</v>
      </c>
      <c r="CS1555">
        <v>97</v>
      </c>
      <c r="CT1555">
        <v>99</v>
      </c>
      <c r="CU1555">
        <v>100</v>
      </c>
      <c r="CV1555">
        <v>92</v>
      </c>
      <c r="CW1555">
        <v>92</v>
      </c>
      <c r="CX1555" t="s">
        <v>2</v>
      </c>
      <c r="CY1555" t="s">
        <v>66</v>
      </c>
    </row>
    <row r="1556" spans="1:103" x14ac:dyDescent="0.25">
      <c r="A1556" t="s">
        <v>99</v>
      </c>
      <c r="B1556">
        <v>34.583300000000001</v>
      </c>
      <c r="C1556">
        <v>-117.38330000000001</v>
      </c>
      <c r="D1556">
        <v>2851</v>
      </c>
      <c r="E1556" t="s">
        <v>1</v>
      </c>
      <c r="F1556">
        <v>213.9</v>
      </c>
      <c r="G1556">
        <v>1963</v>
      </c>
      <c r="H1556">
        <v>8</v>
      </c>
      <c r="I1556" t="s">
        <v>260</v>
      </c>
      <c r="J1556">
        <v>84</v>
      </c>
      <c r="K1556">
        <v>87</v>
      </c>
      <c r="L1556">
        <v>79</v>
      </c>
      <c r="M1556">
        <v>79</v>
      </c>
      <c r="N1556">
        <v>75</v>
      </c>
      <c r="O1556">
        <v>63</v>
      </c>
      <c r="P1556">
        <v>75</v>
      </c>
      <c r="Q1556">
        <v>81</v>
      </c>
      <c r="R1556">
        <v>86</v>
      </c>
      <c r="S1556">
        <v>66</v>
      </c>
      <c r="T1556">
        <v>68</v>
      </c>
      <c r="U1556">
        <v>69</v>
      </c>
      <c r="V1556">
        <v>76</v>
      </c>
      <c r="W1556">
        <v>86</v>
      </c>
      <c r="X1556">
        <v>90</v>
      </c>
      <c r="Y1556">
        <v>94</v>
      </c>
      <c r="Z1556">
        <v>96</v>
      </c>
      <c r="AA1556">
        <v>93</v>
      </c>
      <c r="AB1556">
        <v>95</v>
      </c>
      <c r="AC1556">
        <v>91</v>
      </c>
      <c r="AD1556">
        <v>82</v>
      </c>
      <c r="AE1556">
        <v>78</v>
      </c>
      <c r="AF1556">
        <v>73</v>
      </c>
      <c r="AG1556">
        <v>79</v>
      </c>
      <c r="AH1556">
        <v>92</v>
      </c>
      <c r="AI1556">
        <v>89</v>
      </c>
      <c r="AJ1556">
        <v>87</v>
      </c>
      <c r="AK1556">
        <v>85</v>
      </c>
      <c r="AL1556">
        <v>83</v>
      </c>
      <c r="AM1556">
        <v>90</v>
      </c>
      <c r="AN1556" s="5">
        <v>90</v>
      </c>
      <c r="AO1556" s="5">
        <v>90</v>
      </c>
      <c r="AP1556" s="5">
        <v>91</v>
      </c>
      <c r="AQ1556" s="5">
        <v>88</v>
      </c>
      <c r="AR1556" s="5">
        <v>84</v>
      </c>
      <c r="AS1556" s="5">
        <v>87</v>
      </c>
      <c r="AT1556" s="5">
        <v>88</v>
      </c>
      <c r="AU1556" s="5">
        <v>93</v>
      </c>
      <c r="AV1556" s="5">
        <v>93</v>
      </c>
      <c r="AW1556" s="5">
        <v>93</v>
      </c>
      <c r="AX1556" s="5">
        <v>94</v>
      </c>
      <c r="AY1556" s="5">
        <v>98</v>
      </c>
      <c r="AZ1556" s="5">
        <v>100</v>
      </c>
      <c r="BA1556" s="5">
        <v>99</v>
      </c>
      <c r="BB1556" s="5">
        <v>98</v>
      </c>
      <c r="BC1556" s="5">
        <v>92</v>
      </c>
      <c r="BD1556" s="5">
        <v>93</v>
      </c>
      <c r="BE1556" s="5">
        <v>97</v>
      </c>
      <c r="BF1556" s="5">
        <v>99</v>
      </c>
      <c r="BG1556" s="5">
        <v>98</v>
      </c>
      <c r="BH1556" s="5">
        <v>100</v>
      </c>
      <c r="BI1556" s="5">
        <v>99</v>
      </c>
      <c r="BJ1556" s="5">
        <v>100</v>
      </c>
      <c r="BK1556" s="5">
        <v>100</v>
      </c>
      <c r="BL1556" s="5">
        <v>99</v>
      </c>
      <c r="BM1556" s="5">
        <v>94</v>
      </c>
      <c r="BN1556" s="5">
        <v>95</v>
      </c>
      <c r="BO1556" s="5">
        <v>95</v>
      </c>
      <c r="BP1556" s="5">
        <v>97</v>
      </c>
      <c r="BQ1556" s="5">
        <v>96</v>
      </c>
      <c r="BR1556" s="5">
        <v>95</v>
      </c>
      <c r="BS1556">
        <v>93</v>
      </c>
      <c r="BT1556">
        <v>91</v>
      </c>
      <c r="BU1556">
        <v>93</v>
      </c>
      <c r="BV1556">
        <v>95</v>
      </c>
      <c r="BW1556">
        <v>93</v>
      </c>
      <c r="BX1556">
        <v>86</v>
      </c>
      <c r="BY1556">
        <v>82</v>
      </c>
      <c r="BZ1556">
        <v>83</v>
      </c>
      <c r="CA1556">
        <v>90</v>
      </c>
      <c r="CB1556">
        <v>92</v>
      </c>
      <c r="CC1556">
        <v>94</v>
      </c>
      <c r="CD1556">
        <v>95</v>
      </c>
      <c r="CE1556">
        <v>97</v>
      </c>
      <c r="CF1556">
        <v>99</v>
      </c>
      <c r="CG1556">
        <v>96</v>
      </c>
      <c r="CH1556">
        <v>95</v>
      </c>
      <c r="CI1556">
        <v>98</v>
      </c>
      <c r="CJ1556">
        <v>96</v>
      </c>
      <c r="CK1556">
        <v>96</v>
      </c>
      <c r="CL1556">
        <v>96</v>
      </c>
      <c r="CM1556">
        <v>93</v>
      </c>
      <c r="CN1556">
        <v>83</v>
      </c>
      <c r="CO1556">
        <v>83</v>
      </c>
      <c r="CP1556">
        <v>89</v>
      </c>
      <c r="CQ1556">
        <v>91</v>
      </c>
      <c r="CR1556">
        <v>91</v>
      </c>
      <c r="CS1556">
        <v>92</v>
      </c>
      <c r="CT1556">
        <v>94</v>
      </c>
      <c r="CU1556">
        <v>94</v>
      </c>
      <c r="CV1556">
        <v>85</v>
      </c>
      <c r="CW1556">
        <v>84</v>
      </c>
      <c r="CX1556" t="s">
        <v>5</v>
      </c>
      <c r="CY1556" t="s">
        <v>100</v>
      </c>
    </row>
    <row r="1557" spans="1:103" x14ac:dyDescent="0.25">
      <c r="A1557" t="s">
        <v>39</v>
      </c>
      <c r="B1557">
        <v>34.525300000000001</v>
      </c>
      <c r="C1557">
        <v>-117.29640000000001</v>
      </c>
      <c r="D1557">
        <v>2789</v>
      </c>
      <c r="E1557" t="s">
        <v>1</v>
      </c>
      <c r="F1557">
        <v>218.7</v>
      </c>
      <c r="G1557">
        <v>1963</v>
      </c>
      <c r="H1557">
        <v>8</v>
      </c>
      <c r="I1557" t="s">
        <v>260</v>
      </c>
      <c r="J1557">
        <v>84</v>
      </c>
      <c r="K1557">
        <v>87</v>
      </c>
      <c r="L1557">
        <v>91</v>
      </c>
      <c r="M1557">
        <v>80</v>
      </c>
      <c r="N1557">
        <v>80</v>
      </c>
      <c r="O1557">
        <v>74</v>
      </c>
      <c r="P1557">
        <v>65</v>
      </c>
      <c r="Q1557">
        <v>79</v>
      </c>
      <c r="R1557">
        <v>86</v>
      </c>
      <c r="S1557">
        <v>88</v>
      </c>
      <c r="T1557">
        <v>65</v>
      </c>
      <c r="U1557">
        <v>70</v>
      </c>
      <c r="V1557">
        <v>78</v>
      </c>
      <c r="W1557">
        <v>82</v>
      </c>
      <c r="X1557">
        <v>90</v>
      </c>
      <c r="Y1557">
        <v>93</v>
      </c>
      <c r="Z1557">
        <v>97</v>
      </c>
      <c r="AA1557">
        <v>98</v>
      </c>
      <c r="AB1557">
        <v>94</v>
      </c>
      <c r="AC1557">
        <v>98</v>
      </c>
      <c r="AD1557">
        <v>92</v>
      </c>
      <c r="AE1557">
        <v>84</v>
      </c>
      <c r="AF1557">
        <v>78</v>
      </c>
      <c r="AG1557">
        <v>73</v>
      </c>
      <c r="AH1557">
        <v>83</v>
      </c>
      <c r="AI1557">
        <v>91</v>
      </c>
      <c r="AJ1557">
        <v>91</v>
      </c>
      <c r="AK1557">
        <v>89</v>
      </c>
      <c r="AL1557">
        <v>88</v>
      </c>
      <c r="AM1557">
        <v>89</v>
      </c>
      <c r="AN1557" s="5">
        <v>94</v>
      </c>
      <c r="AO1557" s="5">
        <v>91</v>
      </c>
      <c r="AP1557" s="5">
        <v>94</v>
      </c>
      <c r="AQ1557" s="5">
        <v>92</v>
      </c>
      <c r="AR1557" s="5">
        <v>89</v>
      </c>
      <c r="AS1557" s="5">
        <v>92</v>
      </c>
      <c r="AT1557" s="5">
        <v>90</v>
      </c>
      <c r="AU1557" s="5">
        <v>91</v>
      </c>
      <c r="AV1557" s="5">
        <v>96</v>
      </c>
      <c r="AW1557" s="5">
        <v>94</v>
      </c>
      <c r="AX1557" s="5">
        <v>97</v>
      </c>
      <c r="AY1557" s="5">
        <v>97</v>
      </c>
      <c r="AZ1557" s="5">
        <v>100</v>
      </c>
      <c r="BA1557" s="5">
        <v>102</v>
      </c>
      <c r="BB1557" s="5">
        <v>103</v>
      </c>
      <c r="BC1557" s="5">
        <v>100</v>
      </c>
      <c r="BD1557" s="5">
        <v>92</v>
      </c>
      <c r="BE1557" s="5">
        <v>93</v>
      </c>
      <c r="BF1557" s="5">
        <v>100</v>
      </c>
      <c r="BG1557" s="5">
        <v>101</v>
      </c>
      <c r="BH1557" s="5">
        <v>101</v>
      </c>
      <c r="BI1557" s="5">
        <v>103</v>
      </c>
      <c r="BJ1557" s="5">
        <v>100</v>
      </c>
      <c r="BK1557" s="5">
        <v>100</v>
      </c>
      <c r="BL1557" s="5">
        <v>103</v>
      </c>
      <c r="BM1557" s="5">
        <v>98</v>
      </c>
      <c r="BN1557" s="5">
        <v>95</v>
      </c>
      <c r="BO1557" s="5">
        <v>95</v>
      </c>
      <c r="BP1557" s="5">
        <v>98</v>
      </c>
      <c r="BQ1557" s="5">
        <v>102</v>
      </c>
      <c r="BR1557" s="5">
        <v>103</v>
      </c>
      <c r="BS1557">
        <v>102</v>
      </c>
      <c r="BT1557">
        <v>98</v>
      </c>
      <c r="BU1557">
        <v>97</v>
      </c>
      <c r="BV1557">
        <v>96</v>
      </c>
      <c r="BW1557">
        <v>98</v>
      </c>
      <c r="BX1557">
        <v>97</v>
      </c>
      <c r="BY1557">
        <v>91</v>
      </c>
      <c r="BZ1557">
        <v>79</v>
      </c>
      <c r="CA1557">
        <v>80</v>
      </c>
      <c r="CB1557">
        <v>93</v>
      </c>
      <c r="CC1557">
        <v>94</v>
      </c>
      <c r="CD1557">
        <v>95</v>
      </c>
      <c r="CE1557">
        <v>97</v>
      </c>
      <c r="CF1557">
        <v>102</v>
      </c>
      <c r="CG1557">
        <v>104</v>
      </c>
      <c r="CH1557">
        <v>101</v>
      </c>
      <c r="CI1557">
        <v>100</v>
      </c>
      <c r="CJ1557">
        <v>101</v>
      </c>
      <c r="CK1557">
        <v>97</v>
      </c>
      <c r="CL1557">
        <v>100</v>
      </c>
      <c r="CM1557">
        <v>98</v>
      </c>
      <c r="CN1557">
        <v>93</v>
      </c>
      <c r="CO1557">
        <v>84</v>
      </c>
      <c r="CP1557">
        <v>85</v>
      </c>
      <c r="CQ1557">
        <v>89</v>
      </c>
      <c r="CR1557">
        <v>92</v>
      </c>
      <c r="CS1557">
        <v>92</v>
      </c>
      <c r="CT1557">
        <v>94</v>
      </c>
      <c r="CU1557">
        <v>98</v>
      </c>
      <c r="CV1557">
        <v>95</v>
      </c>
      <c r="CW1557">
        <v>89</v>
      </c>
      <c r="CX1557" t="s">
        <v>5</v>
      </c>
      <c r="CY1557" t="s">
        <v>40</v>
      </c>
    </row>
    <row r="1558" spans="1:103" x14ac:dyDescent="0.25">
      <c r="A1558" t="s">
        <v>37</v>
      </c>
      <c r="B1558">
        <v>36.261400000000002</v>
      </c>
      <c r="C1558">
        <v>-116.0564</v>
      </c>
      <c r="D1558">
        <v>2573</v>
      </c>
      <c r="E1558" t="s">
        <v>1</v>
      </c>
      <c r="F1558">
        <v>75.900000000000006</v>
      </c>
      <c r="G1558">
        <v>1963</v>
      </c>
      <c r="H1558">
        <v>8</v>
      </c>
      <c r="I1558" t="s">
        <v>260</v>
      </c>
      <c r="K1558">
        <v>91</v>
      </c>
      <c r="L1558">
        <v>85</v>
      </c>
      <c r="M1558">
        <v>78</v>
      </c>
      <c r="N1558">
        <v>67</v>
      </c>
      <c r="O1558">
        <v>69</v>
      </c>
      <c r="P1558">
        <v>77</v>
      </c>
      <c r="R1558">
        <v>89</v>
      </c>
      <c r="S1558">
        <v>79</v>
      </c>
      <c r="T1558">
        <v>79</v>
      </c>
      <c r="U1558">
        <v>88</v>
      </c>
      <c r="V1558">
        <v>86</v>
      </c>
      <c r="X1558">
        <v>98</v>
      </c>
      <c r="Y1558">
        <v>104</v>
      </c>
      <c r="Z1558">
        <v>103</v>
      </c>
      <c r="AA1558">
        <v>104</v>
      </c>
      <c r="AB1558">
        <v>100</v>
      </c>
      <c r="AC1558">
        <v>96</v>
      </c>
      <c r="AD1558">
        <v>92</v>
      </c>
      <c r="AF1558">
        <v>91</v>
      </c>
      <c r="AG1558">
        <v>87</v>
      </c>
      <c r="AH1558">
        <v>97</v>
      </c>
      <c r="AI1558">
        <v>100</v>
      </c>
      <c r="AJ1558">
        <v>98</v>
      </c>
      <c r="AK1558">
        <v>94</v>
      </c>
      <c r="AM1558">
        <v>93</v>
      </c>
      <c r="AN1558" s="5">
        <v>101</v>
      </c>
      <c r="AO1558" s="5">
        <v>100</v>
      </c>
      <c r="AP1558" s="8">
        <f>AVERAGE(AO1558,AQ1558)</f>
        <v>100</v>
      </c>
      <c r="AQ1558" s="5">
        <v>100</v>
      </c>
      <c r="AR1558" s="5">
        <v>97</v>
      </c>
      <c r="AS1558" s="8">
        <f>AVERAGE(AR1558,AT1558)</f>
        <v>98.5</v>
      </c>
      <c r="AT1558" s="5">
        <v>100</v>
      </c>
      <c r="AU1558" s="5">
        <v>102</v>
      </c>
      <c r="AV1558" s="5">
        <v>104</v>
      </c>
      <c r="AW1558" s="5">
        <v>102</v>
      </c>
      <c r="AX1558" s="5">
        <v>102</v>
      </c>
      <c r="AY1558" s="5">
        <v>105</v>
      </c>
      <c r="AZ1558" s="8">
        <f>AVERAGE(AY1558,BA1558)</f>
        <v>106.5</v>
      </c>
      <c r="BA1558" s="5">
        <v>108</v>
      </c>
      <c r="BB1558" s="5">
        <v>108</v>
      </c>
      <c r="BC1558" s="5">
        <v>103</v>
      </c>
      <c r="BD1558" s="5">
        <v>99</v>
      </c>
      <c r="BE1558" s="5">
        <v>103</v>
      </c>
      <c r="BF1558" s="5">
        <v>106</v>
      </c>
      <c r="BG1558" s="8">
        <f>AVERAGE(BF1558,BH1558)</f>
        <v>107</v>
      </c>
      <c r="BH1558" s="5">
        <v>108</v>
      </c>
      <c r="BI1558" s="5">
        <v>107</v>
      </c>
      <c r="BJ1558" s="5">
        <v>107</v>
      </c>
      <c r="BK1558" s="5">
        <v>108</v>
      </c>
      <c r="BL1558" s="5">
        <v>108</v>
      </c>
      <c r="BM1558" s="5">
        <v>106</v>
      </c>
      <c r="BN1558" s="8">
        <f>AVERAGE(BM1558,BO1558)</f>
        <v>105.5</v>
      </c>
      <c r="BO1558" s="5">
        <v>105</v>
      </c>
      <c r="BP1558" s="5">
        <v>104</v>
      </c>
      <c r="BQ1558" s="5">
        <v>106</v>
      </c>
      <c r="BR1558" s="5">
        <v>106</v>
      </c>
      <c r="BS1558">
        <v>98</v>
      </c>
      <c r="BT1558">
        <v>100</v>
      </c>
      <c r="BU1558">
        <v>102</v>
      </c>
      <c r="BW1558">
        <v>104</v>
      </c>
      <c r="BX1558">
        <v>93</v>
      </c>
      <c r="BY1558">
        <v>95</v>
      </c>
      <c r="BZ1558">
        <v>97</v>
      </c>
      <c r="CA1558">
        <v>99</v>
      </c>
      <c r="CC1558">
        <v>103</v>
      </c>
      <c r="CD1558">
        <v>105</v>
      </c>
      <c r="CE1558">
        <v>107</v>
      </c>
      <c r="CF1558">
        <v>109</v>
      </c>
      <c r="CG1558">
        <v>105</v>
      </c>
      <c r="CH1558">
        <v>105</v>
      </c>
      <c r="CJ1558">
        <v>102</v>
      </c>
      <c r="CK1558">
        <v>104</v>
      </c>
      <c r="CL1558">
        <v>104</v>
      </c>
      <c r="CM1558">
        <v>100</v>
      </c>
      <c r="CN1558">
        <v>96</v>
      </c>
      <c r="CO1558">
        <v>95</v>
      </c>
      <c r="CQ1558">
        <v>93</v>
      </c>
      <c r="CR1558">
        <v>99</v>
      </c>
      <c r="CS1558">
        <v>100</v>
      </c>
      <c r="CT1558">
        <v>102</v>
      </c>
      <c r="CU1558">
        <v>103</v>
      </c>
      <c r="CV1558">
        <v>99</v>
      </c>
      <c r="CX1558" t="s">
        <v>2</v>
      </c>
      <c r="CY1558" t="s">
        <v>38</v>
      </c>
    </row>
    <row r="1559" spans="1:103" x14ac:dyDescent="0.25">
      <c r="A1559" t="s">
        <v>53</v>
      </c>
      <c r="B1559">
        <v>35.979999999999997</v>
      </c>
      <c r="C1559">
        <v>-114.8464</v>
      </c>
      <c r="D1559">
        <v>2500</v>
      </c>
      <c r="E1559" t="s">
        <v>1</v>
      </c>
      <c r="F1559">
        <v>188.9</v>
      </c>
      <c r="G1559">
        <v>1963</v>
      </c>
      <c r="H1559">
        <v>8</v>
      </c>
      <c r="I1559" t="s">
        <v>260</v>
      </c>
      <c r="J1559">
        <v>90</v>
      </c>
      <c r="K1559">
        <v>90</v>
      </c>
      <c r="L1559">
        <v>92</v>
      </c>
      <c r="M1559">
        <v>89</v>
      </c>
      <c r="N1559">
        <v>85</v>
      </c>
      <c r="O1559">
        <v>86</v>
      </c>
      <c r="P1559">
        <v>80</v>
      </c>
      <c r="Q1559">
        <v>85</v>
      </c>
      <c r="R1559">
        <v>90</v>
      </c>
      <c r="S1559">
        <v>91</v>
      </c>
      <c r="T1559">
        <v>81</v>
      </c>
      <c r="U1559">
        <v>85</v>
      </c>
      <c r="V1559">
        <v>85</v>
      </c>
      <c r="W1559">
        <v>88</v>
      </c>
      <c r="X1559">
        <v>91</v>
      </c>
      <c r="Y1559">
        <v>95</v>
      </c>
      <c r="Z1559">
        <v>101</v>
      </c>
      <c r="AA1559">
        <v>102</v>
      </c>
      <c r="AB1559">
        <v>103</v>
      </c>
      <c r="AC1559">
        <v>102</v>
      </c>
      <c r="AD1559">
        <v>102</v>
      </c>
      <c r="AE1559">
        <v>95</v>
      </c>
      <c r="AF1559">
        <v>94</v>
      </c>
      <c r="AG1559">
        <v>92</v>
      </c>
      <c r="AH1559">
        <v>92</v>
      </c>
      <c r="AI1559">
        <v>97</v>
      </c>
      <c r="AJ1559">
        <v>97</v>
      </c>
      <c r="AK1559">
        <v>97</v>
      </c>
      <c r="AL1559">
        <v>96</v>
      </c>
      <c r="AM1559">
        <v>96</v>
      </c>
      <c r="AN1559" s="5">
        <v>101</v>
      </c>
      <c r="AO1559" s="5">
        <v>102</v>
      </c>
      <c r="AP1559" s="5">
        <v>101</v>
      </c>
      <c r="AQ1559" s="5">
        <v>99</v>
      </c>
      <c r="AR1559" s="5">
        <v>98</v>
      </c>
      <c r="AS1559" s="5">
        <v>96</v>
      </c>
      <c r="AT1559" s="5">
        <v>96</v>
      </c>
      <c r="AU1559" s="5">
        <v>98</v>
      </c>
      <c r="AV1559" s="5">
        <v>98</v>
      </c>
      <c r="AW1559" s="5">
        <v>97</v>
      </c>
      <c r="AX1559" s="5">
        <v>98</v>
      </c>
      <c r="AY1559" s="5">
        <v>103</v>
      </c>
      <c r="AZ1559" s="5">
        <v>105</v>
      </c>
      <c r="BA1559" s="5">
        <v>108</v>
      </c>
      <c r="BB1559" s="5">
        <v>108</v>
      </c>
      <c r="BC1559" s="5">
        <v>107</v>
      </c>
      <c r="BD1559" s="5">
        <v>103</v>
      </c>
      <c r="BE1559" s="5">
        <v>105</v>
      </c>
      <c r="BF1559" s="5">
        <v>106</v>
      </c>
      <c r="BG1559" s="5">
        <v>103</v>
      </c>
      <c r="BH1559" s="5">
        <v>102</v>
      </c>
      <c r="BI1559" s="5">
        <v>107</v>
      </c>
      <c r="BJ1559" s="5">
        <v>104</v>
      </c>
      <c r="BK1559" s="5">
        <v>108</v>
      </c>
      <c r="BL1559" s="5">
        <v>108</v>
      </c>
      <c r="BM1559" s="5">
        <v>108</v>
      </c>
      <c r="BN1559" s="5">
        <v>105</v>
      </c>
      <c r="BO1559" s="5">
        <v>99</v>
      </c>
      <c r="BP1559" s="5">
        <v>104</v>
      </c>
      <c r="BQ1559" s="5">
        <v>104</v>
      </c>
      <c r="BR1559" s="5">
        <v>104</v>
      </c>
      <c r="BS1559">
        <v>101</v>
      </c>
      <c r="BT1559">
        <v>96</v>
      </c>
      <c r="BU1559">
        <v>98</v>
      </c>
      <c r="BV1559">
        <v>101</v>
      </c>
      <c r="BW1559">
        <v>103</v>
      </c>
      <c r="BX1559">
        <v>102</v>
      </c>
      <c r="BY1559">
        <v>94</v>
      </c>
      <c r="BZ1559">
        <v>93</v>
      </c>
      <c r="CA1559">
        <v>100</v>
      </c>
      <c r="CB1559">
        <v>104</v>
      </c>
      <c r="CC1559">
        <v>104</v>
      </c>
      <c r="CD1559">
        <v>105</v>
      </c>
      <c r="CE1559">
        <v>107</v>
      </c>
      <c r="CF1559">
        <v>108</v>
      </c>
      <c r="CG1559">
        <v>102</v>
      </c>
      <c r="CH1559">
        <v>102</v>
      </c>
      <c r="CI1559">
        <v>93</v>
      </c>
      <c r="CJ1559">
        <v>98</v>
      </c>
      <c r="CK1559">
        <v>98</v>
      </c>
      <c r="CL1559">
        <v>98</v>
      </c>
      <c r="CM1559">
        <v>98</v>
      </c>
      <c r="CN1559">
        <v>98</v>
      </c>
      <c r="CO1559">
        <v>94</v>
      </c>
      <c r="CP1559">
        <v>92</v>
      </c>
      <c r="CQ1559">
        <v>99</v>
      </c>
      <c r="CR1559">
        <v>99</v>
      </c>
      <c r="CS1559">
        <v>94</v>
      </c>
      <c r="CU1559">
        <v>98</v>
      </c>
      <c r="CV1559">
        <v>91</v>
      </c>
      <c r="CW1559">
        <v>94</v>
      </c>
      <c r="CX1559" t="s">
        <v>2</v>
      </c>
      <c r="CY1559" t="s">
        <v>54</v>
      </c>
    </row>
    <row r="1560" spans="1:103" x14ac:dyDescent="0.25">
      <c r="A1560" t="s">
        <v>87</v>
      </c>
      <c r="B1560">
        <v>35.651400000000002</v>
      </c>
      <c r="C1560">
        <v>-117.8214</v>
      </c>
      <c r="D1560">
        <v>2430</v>
      </c>
      <c r="E1560" t="s">
        <v>1</v>
      </c>
      <c r="F1560">
        <v>124.4</v>
      </c>
      <c r="G1560">
        <v>1963</v>
      </c>
      <c r="H1560">
        <v>8</v>
      </c>
      <c r="I1560" t="s">
        <v>260</v>
      </c>
      <c r="J1560">
        <v>95</v>
      </c>
      <c r="K1560">
        <v>93</v>
      </c>
      <c r="L1560">
        <v>89</v>
      </c>
      <c r="M1560">
        <v>83</v>
      </c>
      <c r="N1560">
        <v>81</v>
      </c>
      <c r="O1560">
        <v>79</v>
      </c>
      <c r="P1560">
        <v>79</v>
      </c>
      <c r="Q1560">
        <v>88</v>
      </c>
      <c r="R1560">
        <v>92</v>
      </c>
      <c r="S1560">
        <v>87</v>
      </c>
      <c r="T1560">
        <v>87</v>
      </c>
      <c r="U1560">
        <v>85</v>
      </c>
      <c r="V1560">
        <v>87</v>
      </c>
      <c r="W1560">
        <v>91</v>
      </c>
      <c r="X1560">
        <v>97</v>
      </c>
      <c r="Y1560">
        <v>100</v>
      </c>
      <c r="Z1560">
        <v>102</v>
      </c>
      <c r="AA1560">
        <v>101</v>
      </c>
      <c r="AB1560">
        <v>102</v>
      </c>
      <c r="AC1560">
        <v>101</v>
      </c>
      <c r="AD1560">
        <v>99</v>
      </c>
      <c r="AE1560">
        <v>95</v>
      </c>
      <c r="AF1560">
        <v>85</v>
      </c>
      <c r="AG1560">
        <v>84</v>
      </c>
      <c r="AH1560">
        <v>94</v>
      </c>
      <c r="AI1560">
        <v>97</v>
      </c>
      <c r="AJ1560">
        <v>96</v>
      </c>
      <c r="AK1560">
        <v>91</v>
      </c>
      <c r="AL1560">
        <v>90</v>
      </c>
      <c r="AM1560">
        <v>95</v>
      </c>
      <c r="AN1560" s="5">
        <v>95</v>
      </c>
      <c r="AO1560" s="5">
        <v>97</v>
      </c>
      <c r="AP1560" s="5">
        <v>97</v>
      </c>
      <c r="AQ1560" s="5">
        <v>95</v>
      </c>
      <c r="AR1560" s="5">
        <v>93</v>
      </c>
      <c r="AS1560" s="5">
        <v>94</v>
      </c>
      <c r="AT1560" s="5">
        <v>95</v>
      </c>
      <c r="AU1560" s="5">
        <v>97</v>
      </c>
      <c r="AV1560" s="5">
        <v>99</v>
      </c>
      <c r="AW1560" s="5">
        <v>101</v>
      </c>
      <c r="AX1560" s="5">
        <v>101</v>
      </c>
      <c r="AY1560" s="5">
        <v>103</v>
      </c>
      <c r="AZ1560" s="5">
        <v>104</v>
      </c>
      <c r="BA1560" s="5">
        <v>106</v>
      </c>
      <c r="BB1560" s="5">
        <v>107</v>
      </c>
      <c r="BC1560" s="5">
        <v>102</v>
      </c>
      <c r="BD1560" s="5">
        <v>100</v>
      </c>
      <c r="BE1560" s="5">
        <v>102</v>
      </c>
      <c r="BF1560" s="5">
        <v>104</v>
      </c>
      <c r="BG1560" s="5">
        <v>104</v>
      </c>
      <c r="BH1560" s="5">
        <v>107</v>
      </c>
      <c r="BI1560" s="5">
        <v>104</v>
      </c>
      <c r="BJ1560" s="5">
        <v>106</v>
      </c>
      <c r="BK1560" s="5">
        <v>105</v>
      </c>
      <c r="BL1560" s="5">
        <v>106</v>
      </c>
      <c r="BM1560" s="5">
        <v>103</v>
      </c>
      <c r="BN1560" s="5">
        <v>101</v>
      </c>
      <c r="BO1560" s="5">
        <v>101</v>
      </c>
      <c r="BP1560" s="5">
        <v>103</v>
      </c>
      <c r="BQ1560" s="5">
        <v>104</v>
      </c>
      <c r="BR1560" s="5">
        <v>104</v>
      </c>
      <c r="BS1560">
        <v>102</v>
      </c>
      <c r="BT1560">
        <v>101</v>
      </c>
      <c r="BU1560">
        <v>100</v>
      </c>
      <c r="BV1560">
        <v>101</v>
      </c>
      <c r="BW1560">
        <v>101</v>
      </c>
      <c r="BX1560">
        <v>100</v>
      </c>
      <c r="BY1560">
        <v>99</v>
      </c>
      <c r="BZ1560">
        <v>87</v>
      </c>
      <c r="CA1560">
        <v>93</v>
      </c>
      <c r="CB1560">
        <v>97</v>
      </c>
      <c r="CC1560">
        <v>98</v>
      </c>
      <c r="CD1560">
        <v>100</v>
      </c>
      <c r="CE1560">
        <v>105</v>
      </c>
      <c r="CF1560">
        <v>106</v>
      </c>
      <c r="CG1560">
        <v>107</v>
      </c>
      <c r="CH1560">
        <v>105</v>
      </c>
      <c r="CI1560">
        <v>105</v>
      </c>
      <c r="CJ1560">
        <v>104</v>
      </c>
      <c r="CK1560">
        <v>102</v>
      </c>
      <c r="CL1560">
        <v>101</v>
      </c>
      <c r="CM1560">
        <v>101</v>
      </c>
      <c r="CN1560">
        <v>98</v>
      </c>
      <c r="CO1560">
        <v>93</v>
      </c>
      <c r="CP1560">
        <v>92</v>
      </c>
      <c r="CQ1560">
        <v>95</v>
      </c>
      <c r="CR1560">
        <v>96</v>
      </c>
      <c r="CS1560">
        <v>97</v>
      </c>
      <c r="CT1560">
        <v>98</v>
      </c>
      <c r="CU1560">
        <v>97</v>
      </c>
      <c r="CV1560">
        <v>97</v>
      </c>
      <c r="CW1560">
        <v>97</v>
      </c>
      <c r="CX1560" t="s">
        <v>5</v>
      </c>
      <c r="CY1560" t="s">
        <v>88</v>
      </c>
    </row>
    <row r="1561" spans="1:103" x14ac:dyDescent="0.25">
      <c r="A1561" t="s">
        <v>97</v>
      </c>
      <c r="B1561">
        <v>34.9</v>
      </c>
      <c r="C1561">
        <v>-117.86669999999999</v>
      </c>
      <c r="D1561">
        <v>2316</v>
      </c>
      <c r="E1561" t="s">
        <v>1</v>
      </c>
      <c r="F1561">
        <v>195.6</v>
      </c>
      <c r="G1561">
        <v>1963</v>
      </c>
      <c r="H1561">
        <v>8</v>
      </c>
      <c r="I1561" t="s">
        <v>260</v>
      </c>
      <c r="J1561">
        <v>85</v>
      </c>
      <c r="K1561">
        <v>88</v>
      </c>
      <c r="L1561">
        <v>79</v>
      </c>
      <c r="M1561">
        <v>80</v>
      </c>
      <c r="N1561">
        <v>74</v>
      </c>
      <c r="O1561">
        <v>65</v>
      </c>
      <c r="P1561">
        <v>76</v>
      </c>
      <c r="Q1561">
        <v>84</v>
      </c>
      <c r="R1561">
        <v>87</v>
      </c>
      <c r="S1561">
        <v>66</v>
      </c>
      <c r="T1561">
        <v>71</v>
      </c>
      <c r="U1561">
        <v>72</v>
      </c>
      <c r="V1561">
        <v>78</v>
      </c>
      <c r="W1561">
        <v>89</v>
      </c>
      <c r="X1561">
        <v>95</v>
      </c>
      <c r="Y1561">
        <v>97</v>
      </c>
      <c r="Z1561">
        <v>98</v>
      </c>
      <c r="AA1561">
        <v>96</v>
      </c>
      <c r="AB1561">
        <v>96</v>
      </c>
      <c r="AC1561">
        <v>92</v>
      </c>
      <c r="AD1561">
        <v>80</v>
      </c>
      <c r="AE1561">
        <v>77</v>
      </c>
      <c r="AF1561">
        <v>74</v>
      </c>
      <c r="AG1561">
        <v>83</v>
      </c>
      <c r="AH1561">
        <v>91</v>
      </c>
      <c r="AI1561">
        <v>92</v>
      </c>
      <c r="AJ1561">
        <v>88</v>
      </c>
      <c r="AK1561">
        <v>84</v>
      </c>
      <c r="AL1561">
        <v>86</v>
      </c>
      <c r="AM1561">
        <v>92</v>
      </c>
      <c r="AN1561" s="5">
        <v>91</v>
      </c>
      <c r="AO1561" s="5">
        <v>91</v>
      </c>
      <c r="AP1561" s="5">
        <v>92</v>
      </c>
      <c r="AQ1561" s="5">
        <v>90</v>
      </c>
      <c r="AR1561" s="5">
        <v>90</v>
      </c>
      <c r="AS1561" s="5">
        <v>90</v>
      </c>
      <c r="AT1561" s="5">
        <v>90</v>
      </c>
      <c r="AU1561" s="5">
        <v>93</v>
      </c>
      <c r="AV1561" s="5">
        <v>95</v>
      </c>
      <c r="AW1561" s="5">
        <v>97</v>
      </c>
      <c r="AX1561" s="5">
        <v>97</v>
      </c>
      <c r="AY1561" s="5">
        <v>101</v>
      </c>
      <c r="AZ1561" s="5">
        <v>102</v>
      </c>
      <c r="BA1561" s="5">
        <v>103</v>
      </c>
      <c r="BB1561" s="5">
        <v>103</v>
      </c>
      <c r="BC1561" s="5">
        <v>95</v>
      </c>
      <c r="BD1561" s="5">
        <v>93</v>
      </c>
      <c r="BE1561" s="5">
        <v>101</v>
      </c>
      <c r="BF1561" s="5">
        <v>101</v>
      </c>
      <c r="BG1561" s="5">
        <v>100</v>
      </c>
      <c r="BH1561" s="5">
        <v>104</v>
      </c>
      <c r="BI1561" s="5">
        <v>101</v>
      </c>
      <c r="BJ1561" s="5">
        <v>104</v>
      </c>
      <c r="BK1561" s="5">
        <v>103</v>
      </c>
      <c r="BL1561" s="5">
        <v>101</v>
      </c>
      <c r="BM1561" s="5">
        <v>97</v>
      </c>
      <c r="BN1561" s="5">
        <v>95</v>
      </c>
      <c r="BO1561" s="5">
        <v>97</v>
      </c>
      <c r="BP1561" s="5">
        <v>97</v>
      </c>
      <c r="BQ1561" s="5">
        <v>100</v>
      </c>
      <c r="BR1561" s="5">
        <v>100</v>
      </c>
      <c r="BS1561">
        <v>98</v>
      </c>
      <c r="BT1561">
        <v>95</v>
      </c>
      <c r="BU1561">
        <v>94</v>
      </c>
      <c r="BV1561">
        <v>97</v>
      </c>
      <c r="BW1561">
        <v>97</v>
      </c>
      <c r="BX1561">
        <v>95</v>
      </c>
      <c r="BY1561">
        <v>83</v>
      </c>
      <c r="BZ1561">
        <v>87</v>
      </c>
      <c r="CA1561">
        <v>95</v>
      </c>
      <c r="CB1561">
        <v>97</v>
      </c>
      <c r="CC1561">
        <v>98</v>
      </c>
      <c r="CD1561">
        <v>99</v>
      </c>
      <c r="CE1561">
        <v>101</v>
      </c>
      <c r="CF1561">
        <v>104</v>
      </c>
      <c r="CG1561">
        <v>101</v>
      </c>
      <c r="CH1561">
        <v>98</v>
      </c>
      <c r="CI1561">
        <v>102</v>
      </c>
      <c r="CJ1561">
        <v>98</v>
      </c>
      <c r="CK1561">
        <v>97</v>
      </c>
      <c r="CL1561">
        <v>97</v>
      </c>
      <c r="CM1561">
        <v>94</v>
      </c>
      <c r="CN1561">
        <v>86</v>
      </c>
      <c r="CO1561">
        <v>84</v>
      </c>
      <c r="CP1561">
        <v>87</v>
      </c>
      <c r="CQ1561">
        <v>93</v>
      </c>
      <c r="CR1561">
        <v>93</v>
      </c>
      <c r="CS1561">
        <v>94</v>
      </c>
      <c r="CT1561">
        <v>95</v>
      </c>
      <c r="CU1561">
        <v>93</v>
      </c>
      <c r="CV1561">
        <v>87</v>
      </c>
      <c r="CW1561">
        <v>86</v>
      </c>
      <c r="CX1561" t="s">
        <v>5</v>
      </c>
      <c r="CY1561" t="s">
        <v>98</v>
      </c>
    </row>
    <row r="1562" spans="1:103" x14ac:dyDescent="0.25">
      <c r="A1562" t="s">
        <v>79</v>
      </c>
      <c r="B1562">
        <v>35.686399999999999</v>
      </c>
      <c r="C1562">
        <v>-117.6908</v>
      </c>
      <c r="D1562">
        <v>2231</v>
      </c>
      <c r="E1562" t="s">
        <v>1</v>
      </c>
      <c r="F1562">
        <v>113.6</v>
      </c>
      <c r="G1562">
        <v>1963</v>
      </c>
      <c r="H1562">
        <v>8</v>
      </c>
      <c r="I1562" t="s">
        <v>260</v>
      </c>
      <c r="J1562">
        <v>89</v>
      </c>
      <c r="K1562">
        <v>90</v>
      </c>
      <c r="L1562">
        <v>82</v>
      </c>
      <c r="M1562">
        <v>82</v>
      </c>
      <c r="N1562">
        <v>79</v>
      </c>
      <c r="O1562">
        <v>72</v>
      </c>
      <c r="P1562">
        <v>77</v>
      </c>
      <c r="Q1562">
        <v>87</v>
      </c>
      <c r="R1562">
        <v>88</v>
      </c>
      <c r="S1562">
        <v>75</v>
      </c>
      <c r="T1562">
        <v>76</v>
      </c>
      <c r="U1562">
        <v>80</v>
      </c>
      <c r="V1562">
        <v>81</v>
      </c>
      <c r="W1562">
        <v>89</v>
      </c>
      <c r="X1562">
        <v>96</v>
      </c>
      <c r="Y1562">
        <v>100</v>
      </c>
      <c r="Z1562">
        <v>101</v>
      </c>
      <c r="AA1562">
        <v>100</v>
      </c>
      <c r="AB1562">
        <v>101</v>
      </c>
      <c r="AC1562">
        <v>99</v>
      </c>
      <c r="AD1562">
        <v>95</v>
      </c>
      <c r="AE1562">
        <v>90</v>
      </c>
      <c r="AF1562">
        <v>74</v>
      </c>
      <c r="AG1562">
        <v>84</v>
      </c>
      <c r="AH1562">
        <v>93</v>
      </c>
      <c r="AI1562">
        <v>98</v>
      </c>
      <c r="AJ1562">
        <v>92</v>
      </c>
      <c r="AK1562">
        <v>85</v>
      </c>
      <c r="AL1562">
        <v>89</v>
      </c>
      <c r="AM1562">
        <v>96</v>
      </c>
      <c r="AN1562" s="5">
        <v>94</v>
      </c>
      <c r="AO1562" s="5">
        <v>95</v>
      </c>
      <c r="AP1562" s="5">
        <v>94</v>
      </c>
      <c r="AQ1562" s="5">
        <v>92</v>
      </c>
      <c r="AR1562" s="5">
        <v>91</v>
      </c>
      <c r="AS1562" s="5">
        <v>93</v>
      </c>
      <c r="AT1562" s="5">
        <v>95</v>
      </c>
      <c r="AU1562" s="5">
        <v>96</v>
      </c>
      <c r="AV1562" s="5">
        <v>98</v>
      </c>
      <c r="AW1562" s="5">
        <v>100</v>
      </c>
      <c r="AX1562" s="5">
        <v>100</v>
      </c>
      <c r="AY1562" s="5">
        <v>102</v>
      </c>
      <c r="AZ1562" s="5">
        <v>103</v>
      </c>
      <c r="BA1562" s="5">
        <v>104</v>
      </c>
      <c r="BB1562" s="5">
        <v>103</v>
      </c>
      <c r="BC1562" s="5">
        <v>96</v>
      </c>
      <c r="BD1562" s="5">
        <v>98</v>
      </c>
      <c r="BE1562" s="5">
        <v>101</v>
      </c>
      <c r="BF1562" s="5">
        <v>104</v>
      </c>
      <c r="BG1562" s="5">
        <v>102</v>
      </c>
      <c r="BH1562" s="5">
        <v>104</v>
      </c>
      <c r="BI1562" s="5">
        <v>102</v>
      </c>
      <c r="BJ1562" s="5">
        <v>104</v>
      </c>
      <c r="BK1562" s="5">
        <v>102</v>
      </c>
      <c r="BL1562" s="5">
        <v>102</v>
      </c>
      <c r="BM1562" s="5">
        <v>101</v>
      </c>
      <c r="BN1562" s="5">
        <v>100</v>
      </c>
      <c r="BO1562" s="5">
        <v>99</v>
      </c>
      <c r="BP1562" s="5">
        <v>101</v>
      </c>
      <c r="BQ1562" s="5">
        <v>102</v>
      </c>
      <c r="BR1562" s="5">
        <v>101</v>
      </c>
      <c r="BS1562">
        <v>101</v>
      </c>
      <c r="BT1562">
        <v>98</v>
      </c>
      <c r="BU1562">
        <v>98</v>
      </c>
      <c r="BV1562">
        <v>100</v>
      </c>
      <c r="BW1562">
        <v>100</v>
      </c>
      <c r="BX1562">
        <v>99</v>
      </c>
      <c r="BY1562">
        <v>92</v>
      </c>
      <c r="BZ1562">
        <v>83</v>
      </c>
      <c r="CA1562">
        <v>93</v>
      </c>
      <c r="CB1562">
        <v>97</v>
      </c>
      <c r="CC1562">
        <v>97</v>
      </c>
      <c r="CD1562">
        <v>100</v>
      </c>
      <c r="CE1562">
        <v>102</v>
      </c>
      <c r="CF1562">
        <v>104</v>
      </c>
      <c r="CG1562">
        <v>104</v>
      </c>
      <c r="CH1562">
        <v>103</v>
      </c>
      <c r="CI1562">
        <v>102</v>
      </c>
      <c r="CJ1562">
        <v>100</v>
      </c>
      <c r="CK1562">
        <v>101</v>
      </c>
      <c r="CL1562">
        <v>99</v>
      </c>
      <c r="CM1562">
        <v>99</v>
      </c>
      <c r="CN1562">
        <v>90</v>
      </c>
      <c r="CO1562">
        <v>88</v>
      </c>
      <c r="CP1562">
        <v>91</v>
      </c>
      <c r="CQ1562">
        <v>95</v>
      </c>
      <c r="CR1562">
        <v>95</v>
      </c>
      <c r="CS1562">
        <v>96</v>
      </c>
      <c r="CT1562">
        <v>97</v>
      </c>
      <c r="CU1562">
        <v>96</v>
      </c>
      <c r="CV1562">
        <v>90</v>
      </c>
      <c r="CW1562">
        <v>90</v>
      </c>
      <c r="CX1562" t="s">
        <v>5</v>
      </c>
      <c r="CY1562" t="s">
        <v>80</v>
      </c>
    </row>
    <row r="1563" spans="1:103" x14ac:dyDescent="0.25">
      <c r="A1563" t="s">
        <v>91</v>
      </c>
      <c r="B1563">
        <v>36.071899999999999</v>
      </c>
      <c r="C1563">
        <v>-115.16330000000001</v>
      </c>
      <c r="D1563">
        <v>2175</v>
      </c>
      <c r="E1563" t="s">
        <v>1</v>
      </c>
      <c r="F1563">
        <v>158.69999999999999</v>
      </c>
      <c r="G1563">
        <v>1963</v>
      </c>
      <c r="H1563">
        <v>8</v>
      </c>
      <c r="I1563" t="s">
        <v>260</v>
      </c>
      <c r="J1563">
        <v>90</v>
      </c>
      <c r="K1563">
        <v>94</v>
      </c>
      <c r="L1563">
        <v>94</v>
      </c>
      <c r="M1563">
        <v>84</v>
      </c>
      <c r="N1563">
        <v>88</v>
      </c>
      <c r="O1563">
        <v>79</v>
      </c>
      <c r="P1563">
        <v>80</v>
      </c>
      <c r="Q1563">
        <v>88</v>
      </c>
      <c r="R1563">
        <v>93</v>
      </c>
      <c r="S1563">
        <v>86</v>
      </c>
      <c r="T1563">
        <v>86</v>
      </c>
      <c r="U1563">
        <v>88</v>
      </c>
      <c r="V1563">
        <v>87</v>
      </c>
      <c r="W1563">
        <v>92</v>
      </c>
      <c r="X1563">
        <v>95</v>
      </c>
      <c r="Y1563">
        <v>97</v>
      </c>
      <c r="Z1563">
        <v>105</v>
      </c>
      <c r="AA1563">
        <v>105</v>
      </c>
      <c r="AB1563">
        <v>106</v>
      </c>
      <c r="AC1563">
        <v>102</v>
      </c>
      <c r="AD1563">
        <v>97</v>
      </c>
      <c r="AE1563">
        <v>94</v>
      </c>
      <c r="AF1563">
        <v>86</v>
      </c>
      <c r="AG1563">
        <v>87</v>
      </c>
      <c r="AH1563">
        <v>96</v>
      </c>
      <c r="AI1563">
        <v>102</v>
      </c>
      <c r="AJ1563">
        <v>101</v>
      </c>
      <c r="AK1563">
        <v>95</v>
      </c>
      <c r="AL1563">
        <v>92</v>
      </c>
      <c r="AM1563">
        <v>99</v>
      </c>
      <c r="AN1563" s="5">
        <v>103</v>
      </c>
      <c r="AO1563" s="5">
        <v>102</v>
      </c>
      <c r="AP1563" s="5">
        <v>103</v>
      </c>
      <c r="AQ1563" s="5">
        <v>101</v>
      </c>
      <c r="AR1563" s="5">
        <v>101</v>
      </c>
      <c r="AS1563" s="5">
        <v>103</v>
      </c>
      <c r="AT1563" s="5">
        <v>102</v>
      </c>
      <c r="AU1563" s="5">
        <v>104</v>
      </c>
      <c r="AV1563" s="5">
        <v>101</v>
      </c>
      <c r="AW1563" s="5">
        <v>105</v>
      </c>
      <c r="AX1563" s="5">
        <v>105</v>
      </c>
      <c r="AY1563" s="5">
        <v>105</v>
      </c>
      <c r="AZ1563" s="5">
        <v>108</v>
      </c>
      <c r="BA1563" s="5">
        <v>109</v>
      </c>
      <c r="BB1563" s="5">
        <v>110</v>
      </c>
      <c r="BC1563" s="5">
        <v>104</v>
      </c>
      <c r="BD1563" s="5">
        <v>102</v>
      </c>
      <c r="BE1563" s="5">
        <v>107</v>
      </c>
      <c r="BF1563" s="5">
        <v>109</v>
      </c>
      <c r="BG1563" s="5">
        <v>105</v>
      </c>
      <c r="BH1563" s="5">
        <v>107</v>
      </c>
      <c r="BI1563" s="5">
        <v>109</v>
      </c>
      <c r="BJ1563" s="5">
        <v>110</v>
      </c>
      <c r="BK1563" s="5">
        <v>109</v>
      </c>
      <c r="BL1563" s="5">
        <v>108</v>
      </c>
      <c r="BM1563" s="5">
        <v>106</v>
      </c>
      <c r="BN1563" s="5">
        <v>106</v>
      </c>
      <c r="BO1563" s="5">
        <v>105</v>
      </c>
      <c r="BP1563" s="5">
        <v>105</v>
      </c>
      <c r="BQ1563" s="5">
        <v>106</v>
      </c>
      <c r="BR1563" s="5">
        <v>107</v>
      </c>
      <c r="BS1563">
        <v>101</v>
      </c>
      <c r="BT1563">
        <v>101</v>
      </c>
      <c r="BU1563">
        <v>101</v>
      </c>
      <c r="BV1563">
        <v>104</v>
      </c>
      <c r="BW1563">
        <v>102</v>
      </c>
      <c r="BX1563">
        <v>95</v>
      </c>
      <c r="BY1563">
        <v>92</v>
      </c>
      <c r="BZ1563">
        <v>93</v>
      </c>
      <c r="CA1563">
        <v>100</v>
      </c>
      <c r="CB1563">
        <v>104</v>
      </c>
      <c r="CC1563">
        <v>105</v>
      </c>
      <c r="CD1563">
        <v>106</v>
      </c>
      <c r="CE1563">
        <v>108</v>
      </c>
      <c r="CF1563">
        <v>108</v>
      </c>
      <c r="CG1563">
        <v>104</v>
      </c>
      <c r="CH1563">
        <v>99</v>
      </c>
      <c r="CI1563">
        <v>101</v>
      </c>
      <c r="CJ1563">
        <v>105</v>
      </c>
      <c r="CK1563">
        <v>104</v>
      </c>
      <c r="CL1563">
        <v>105</v>
      </c>
      <c r="CM1563">
        <v>104</v>
      </c>
      <c r="CN1563">
        <v>100</v>
      </c>
      <c r="CO1563">
        <v>99</v>
      </c>
      <c r="CP1563">
        <v>100</v>
      </c>
      <c r="CQ1563">
        <v>101</v>
      </c>
      <c r="CR1563">
        <v>100</v>
      </c>
      <c r="CS1563">
        <v>101</v>
      </c>
      <c r="CT1563">
        <v>101</v>
      </c>
      <c r="CU1563">
        <v>101</v>
      </c>
      <c r="CV1563">
        <v>99</v>
      </c>
      <c r="CW1563">
        <v>93</v>
      </c>
      <c r="CX1563" t="s">
        <v>2</v>
      </c>
      <c r="CY1563" t="s">
        <v>92</v>
      </c>
    </row>
    <row r="1564" spans="1:103" x14ac:dyDescent="0.25">
      <c r="A1564" t="s">
        <v>19</v>
      </c>
      <c r="B1564">
        <v>34.9</v>
      </c>
      <c r="C1564">
        <v>-117.0333</v>
      </c>
      <c r="D1564">
        <v>2162</v>
      </c>
      <c r="E1564" t="s">
        <v>1</v>
      </c>
      <c r="F1564">
        <v>174.2</v>
      </c>
      <c r="G1564">
        <v>1963</v>
      </c>
      <c r="H1564">
        <v>8</v>
      </c>
      <c r="I1564" t="s">
        <v>260</v>
      </c>
      <c r="J1564">
        <v>90</v>
      </c>
      <c r="K1564">
        <v>95</v>
      </c>
      <c r="L1564">
        <v>83</v>
      </c>
      <c r="M1564">
        <v>83</v>
      </c>
      <c r="N1564">
        <v>81</v>
      </c>
      <c r="O1564">
        <v>72</v>
      </c>
      <c r="P1564">
        <v>80</v>
      </c>
      <c r="Q1564">
        <v>86</v>
      </c>
      <c r="R1564">
        <v>92</v>
      </c>
      <c r="S1564">
        <v>77</v>
      </c>
      <c r="T1564">
        <v>76</v>
      </c>
      <c r="U1564">
        <v>79</v>
      </c>
      <c r="V1564">
        <v>85</v>
      </c>
      <c r="W1564">
        <v>91</v>
      </c>
      <c r="X1564">
        <v>98</v>
      </c>
      <c r="Y1564">
        <v>100</v>
      </c>
      <c r="Z1564">
        <v>104</v>
      </c>
      <c r="AA1564">
        <v>101</v>
      </c>
      <c r="AB1564">
        <v>104</v>
      </c>
      <c r="AC1564">
        <v>98</v>
      </c>
      <c r="AD1564">
        <v>89</v>
      </c>
      <c r="AE1564">
        <v>87</v>
      </c>
      <c r="AF1564">
        <v>77</v>
      </c>
      <c r="AG1564">
        <v>87</v>
      </c>
      <c r="AH1564">
        <v>95</v>
      </c>
      <c r="AI1564">
        <v>98</v>
      </c>
      <c r="AJ1564">
        <v>91</v>
      </c>
      <c r="AK1564">
        <v>90</v>
      </c>
      <c r="AL1564">
        <v>89</v>
      </c>
      <c r="AM1564">
        <v>95</v>
      </c>
      <c r="AN1564" s="5">
        <v>98</v>
      </c>
      <c r="AO1564" s="5">
        <v>97</v>
      </c>
      <c r="AP1564" s="5">
        <v>98</v>
      </c>
      <c r="AQ1564" s="5">
        <v>96</v>
      </c>
      <c r="AR1564" s="5">
        <v>93</v>
      </c>
      <c r="AS1564" s="5">
        <v>96</v>
      </c>
      <c r="AT1564" s="5">
        <v>97</v>
      </c>
      <c r="AU1564" s="5">
        <v>99</v>
      </c>
      <c r="AV1564" s="5">
        <v>100</v>
      </c>
      <c r="AW1564" s="5">
        <v>101</v>
      </c>
      <c r="AX1564" s="5">
        <v>102</v>
      </c>
      <c r="AY1564" s="5">
        <v>104</v>
      </c>
      <c r="AZ1564" s="5">
        <v>105</v>
      </c>
      <c r="BA1564" s="5">
        <v>106</v>
      </c>
      <c r="BB1564" s="5">
        <v>105</v>
      </c>
      <c r="BC1564" s="5">
        <v>100</v>
      </c>
      <c r="BD1564" s="5">
        <v>99</v>
      </c>
      <c r="BE1564" s="5">
        <v>104</v>
      </c>
      <c r="BF1564" s="5">
        <v>105</v>
      </c>
      <c r="BG1564" s="5">
        <v>106</v>
      </c>
      <c r="BH1564" s="5">
        <v>107</v>
      </c>
      <c r="BI1564" s="5">
        <v>106</v>
      </c>
      <c r="BJ1564" s="5">
        <v>107</v>
      </c>
      <c r="BK1564" s="5">
        <v>107</v>
      </c>
      <c r="BL1564" s="5">
        <v>106</v>
      </c>
      <c r="BM1564" s="5">
        <v>103</v>
      </c>
      <c r="BN1564" s="5">
        <v>102</v>
      </c>
      <c r="BO1564" s="5">
        <v>102</v>
      </c>
      <c r="BP1564" s="5">
        <v>103</v>
      </c>
      <c r="BQ1564" s="5">
        <v>105</v>
      </c>
      <c r="BR1564" s="5">
        <v>105</v>
      </c>
      <c r="BS1564">
        <v>99</v>
      </c>
      <c r="BT1564">
        <v>101</v>
      </c>
      <c r="BU1564">
        <v>101</v>
      </c>
      <c r="BV1564">
        <v>100</v>
      </c>
      <c r="BW1564">
        <v>101</v>
      </c>
      <c r="BX1564">
        <v>95</v>
      </c>
      <c r="BY1564">
        <v>90</v>
      </c>
      <c r="BZ1564">
        <v>87</v>
      </c>
      <c r="CA1564">
        <v>96</v>
      </c>
      <c r="CB1564">
        <v>100</v>
      </c>
      <c r="CC1564">
        <v>101</v>
      </c>
      <c r="CD1564">
        <v>103</v>
      </c>
      <c r="CE1564">
        <v>105</v>
      </c>
      <c r="CF1564">
        <v>106</v>
      </c>
      <c r="CG1564">
        <v>103</v>
      </c>
      <c r="CH1564">
        <v>98</v>
      </c>
      <c r="CI1564">
        <v>102</v>
      </c>
      <c r="CJ1564">
        <v>102</v>
      </c>
      <c r="CK1564">
        <v>102</v>
      </c>
      <c r="CL1564">
        <v>102</v>
      </c>
      <c r="CM1564">
        <v>100</v>
      </c>
      <c r="CN1564">
        <v>92</v>
      </c>
      <c r="CO1564">
        <v>91</v>
      </c>
      <c r="CP1564">
        <v>93</v>
      </c>
      <c r="CQ1564">
        <v>96</v>
      </c>
      <c r="CR1564">
        <v>99</v>
      </c>
      <c r="CS1564">
        <v>99</v>
      </c>
      <c r="CT1564">
        <v>100</v>
      </c>
      <c r="CU1564">
        <v>100</v>
      </c>
      <c r="CV1564">
        <v>94</v>
      </c>
      <c r="CW1564">
        <v>91</v>
      </c>
      <c r="CX1564" t="s">
        <v>5</v>
      </c>
      <c r="CY1564" t="s">
        <v>20</v>
      </c>
    </row>
    <row r="1565" spans="1:103" x14ac:dyDescent="0.25">
      <c r="A1565" t="s">
        <v>111</v>
      </c>
      <c r="B1565">
        <v>35.299999999999997</v>
      </c>
      <c r="C1565">
        <v>-117.9667</v>
      </c>
      <c r="D1565">
        <v>2011</v>
      </c>
      <c r="E1565" t="s">
        <v>1</v>
      </c>
      <c r="F1565">
        <v>162.69999999999999</v>
      </c>
      <c r="G1565">
        <v>1963</v>
      </c>
      <c r="H1565">
        <v>8</v>
      </c>
      <c r="I1565" t="s">
        <v>260</v>
      </c>
      <c r="J1565">
        <v>88</v>
      </c>
      <c r="K1565">
        <v>90</v>
      </c>
      <c r="L1565">
        <v>79</v>
      </c>
      <c r="M1565">
        <v>82</v>
      </c>
      <c r="N1565">
        <v>80</v>
      </c>
      <c r="O1565">
        <v>75</v>
      </c>
      <c r="P1565">
        <v>81</v>
      </c>
      <c r="Q1565">
        <v>88</v>
      </c>
      <c r="R1565">
        <v>93</v>
      </c>
      <c r="S1565">
        <v>81</v>
      </c>
      <c r="T1565">
        <v>78</v>
      </c>
      <c r="U1565">
        <v>80</v>
      </c>
      <c r="V1565">
        <v>95</v>
      </c>
      <c r="W1565">
        <v>93</v>
      </c>
      <c r="X1565">
        <v>99</v>
      </c>
      <c r="Y1565">
        <v>102</v>
      </c>
      <c r="Z1565">
        <v>105</v>
      </c>
      <c r="AA1565">
        <v>103</v>
      </c>
      <c r="AB1565">
        <v>104</v>
      </c>
      <c r="AC1565">
        <v>96</v>
      </c>
      <c r="AD1565">
        <v>89</v>
      </c>
      <c r="AE1565">
        <v>82</v>
      </c>
      <c r="AF1565">
        <v>74</v>
      </c>
      <c r="AG1565">
        <v>88</v>
      </c>
      <c r="AH1565">
        <v>95</v>
      </c>
      <c r="AI1565">
        <v>99</v>
      </c>
      <c r="AJ1565">
        <v>92</v>
      </c>
      <c r="AK1565">
        <v>84</v>
      </c>
      <c r="AL1565">
        <v>90</v>
      </c>
      <c r="AM1565">
        <v>98</v>
      </c>
      <c r="AN1565" s="5">
        <v>90</v>
      </c>
      <c r="AO1565" s="5">
        <v>96</v>
      </c>
      <c r="AP1565" s="5">
        <v>95</v>
      </c>
      <c r="AQ1565" s="5">
        <v>94</v>
      </c>
      <c r="AR1565" s="5">
        <v>94</v>
      </c>
      <c r="AS1565" s="5">
        <v>98</v>
      </c>
      <c r="AT1565" s="5">
        <v>97</v>
      </c>
      <c r="AU1565" s="5">
        <v>100</v>
      </c>
      <c r="AV1565" s="5">
        <v>102</v>
      </c>
      <c r="AW1565" s="5">
        <v>104</v>
      </c>
      <c r="AX1565" s="5">
        <v>103</v>
      </c>
      <c r="AY1565" s="5">
        <v>108</v>
      </c>
      <c r="AZ1565" s="5">
        <v>108</v>
      </c>
      <c r="BA1565" s="5">
        <v>105</v>
      </c>
      <c r="BB1565" s="5">
        <v>103</v>
      </c>
      <c r="BC1565" s="5">
        <v>98</v>
      </c>
      <c r="BD1565" s="5">
        <v>96</v>
      </c>
      <c r="BE1565" s="5">
        <v>105</v>
      </c>
      <c r="BF1565" s="5">
        <v>106</v>
      </c>
      <c r="BG1565" s="5">
        <v>106</v>
      </c>
      <c r="BH1565" s="5">
        <v>108</v>
      </c>
      <c r="BI1565" s="5">
        <v>106</v>
      </c>
      <c r="BJ1565" s="5">
        <v>108</v>
      </c>
      <c r="BK1565" s="5">
        <v>103</v>
      </c>
      <c r="BL1565" s="5">
        <v>105</v>
      </c>
      <c r="BM1565" s="5">
        <v>104</v>
      </c>
      <c r="BN1565" s="5">
        <v>103</v>
      </c>
      <c r="BO1565" s="5">
        <v>101</v>
      </c>
      <c r="BP1565" s="5">
        <v>102</v>
      </c>
      <c r="BQ1565" s="5">
        <v>106</v>
      </c>
      <c r="BR1565" s="5">
        <v>105</v>
      </c>
      <c r="BS1565">
        <v>105</v>
      </c>
      <c r="BT1565">
        <v>102</v>
      </c>
      <c r="BU1565">
        <v>101</v>
      </c>
      <c r="BV1565">
        <v>101</v>
      </c>
      <c r="BW1565">
        <v>102</v>
      </c>
      <c r="BX1565">
        <v>102</v>
      </c>
      <c r="BY1565">
        <v>92</v>
      </c>
      <c r="BZ1565">
        <v>91</v>
      </c>
      <c r="CA1565">
        <v>97</v>
      </c>
      <c r="CB1565">
        <v>100</v>
      </c>
      <c r="CC1565">
        <v>101</v>
      </c>
      <c r="CD1565">
        <v>103</v>
      </c>
      <c r="CE1565">
        <v>106</v>
      </c>
      <c r="CF1565">
        <v>109</v>
      </c>
      <c r="CG1565">
        <v>108</v>
      </c>
      <c r="CH1565">
        <v>105</v>
      </c>
      <c r="CI1565">
        <v>105</v>
      </c>
      <c r="CJ1565">
        <v>102</v>
      </c>
      <c r="CK1565">
        <v>102</v>
      </c>
      <c r="CL1565">
        <v>101</v>
      </c>
      <c r="CM1565">
        <v>101</v>
      </c>
      <c r="CN1565">
        <v>94</v>
      </c>
      <c r="CO1565">
        <v>91</v>
      </c>
      <c r="CP1565">
        <v>94</v>
      </c>
      <c r="CQ1565">
        <v>97</v>
      </c>
      <c r="CR1565">
        <v>99</v>
      </c>
      <c r="CS1565">
        <v>99</v>
      </c>
      <c r="CT1565">
        <v>100</v>
      </c>
      <c r="CU1565">
        <v>99</v>
      </c>
      <c r="CV1565">
        <v>93</v>
      </c>
      <c r="CW1565">
        <v>92</v>
      </c>
      <c r="CX1565" t="s">
        <v>5</v>
      </c>
      <c r="CY1565" t="s">
        <v>112</v>
      </c>
    </row>
    <row r="1566" spans="1:103" x14ac:dyDescent="0.25">
      <c r="A1566" t="s">
        <v>77</v>
      </c>
      <c r="B1566">
        <v>34.8536</v>
      </c>
      <c r="C1566">
        <v>-116.7869</v>
      </c>
      <c r="D1566">
        <v>1919</v>
      </c>
      <c r="E1566" t="s">
        <v>1</v>
      </c>
      <c r="F1566">
        <v>178.9</v>
      </c>
      <c r="G1566">
        <v>1963</v>
      </c>
      <c r="H1566">
        <v>8</v>
      </c>
      <c r="I1566" t="s">
        <v>260</v>
      </c>
      <c r="J1566">
        <v>92</v>
      </c>
      <c r="K1566">
        <v>96</v>
      </c>
      <c r="L1566">
        <v>89</v>
      </c>
      <c r="M1566">
        <v>84</v>
      </c>
      <c r="N1566">
        <v>85</v>
      </c>
      <c r="O1566">
        <v>76</v>
      </c>
      <c r="P1566">
        <v>82</v>
      </c>
      <c r="Q1566">
        <v>88</v>
      </c>
      <c r="R1566">
        <v>94</v>
      </c>
      <c r="S1566">
        <v>83</v>
      </c>
      <c r="T1566">
        <v>78</v>
      </c>
      <c r="U1566">
        <v>80</v>
      </c>
      <c r="V1566">
        <v>87</v>
      </c>
      <c r="W1566">
        <v>93</v>
      </c>
      <c r="X1566">
        <v>100</v>
      </c>
      <c r="Y1566">
        <v>102</v>
      </c>
      <c r="Z1566">
        <v>104</v>
      </c>
      <c r="AA1566">
        <v>103</v>
      </c>
      <c r="AB1566">
        <v>104</v>
      </c>
      <c r="AC1566">
        <v>100</v>
      </c>
      <c r="AD1566">
        <v>92</v>
      </c>
      <c r="AE1566">
        <v>90</v>
      </c>
      <c r="AF1566">
        <v>81</v>
      </c>
      <c r="AG1566">
        <v>90</v>
      </c>
      <c r="AH1566">
        <v>96</v>
      </c>
      <c r="AI1566">
        <v>99</v>
      </c>
      <c r="AJ1566">
        <v>97</v>
      </c>
      <c r="AK1566">
        <v>95</v>
      </c>
      <c r="AL1566">
        <v>92</v>
      </c>
      <c r="AM1566">
        <v>98</v>
      </c>
      <c r="AN1566" s="5">
        <v>100</v>
      </c>
      <c r="AO1566" s="5">
        <v>98</v>
      </c>
      <c r="AP1566" s="5">
        <v>100</v>
      </c>
      <c r="AQ1566" s="5">
        <v>97</v>
      </c>
      <c r="AR1566" s="5">
        <v>93</v>
      </c>
      <c r="AS1566" s="5">
        <v>97</v>
      </c>
      <c r="AT1566" s="5">
        <v>98</v>
      </c>
      <c r="AU1566" s="5">
        <v>98</v>
      </c>
      <c r="AV1566" s="5">
        <v>101</v>
      </c>
      <c r="AW1566" s="5">
        <v>101</v>
      </c>
      <c r="AX1566" s="5">
        <v>103</v>
      </c>
      <c r="AY1566" s="5">
        <v>104</v>
      </c>
      <c r="AZ1566" s="5">
        <v>106</v>
      </c>
      <c r="BA1566" s="5">
        <v>106</v>
      </c>
      <c r="BB1566" s="5">
        <v>107</v>
      </c>
      <c r="BC1566" s="5">
        <v>103</v>
      </c>
      <c r="BD1566" s="5">
        <v>101</v>
      </c>
      <c r="BE1566" s="5">
        <v>104</v>
      </c>
      <c r="BF1566" s="5">
        <v>103</v>
      </c>
      <c r="BG1566" s="5">
        <v>106</v>
      </c>
      <c r="BH1566" s="5">
        <v>108</v>
      </c>
      <c r="BI1566" s="5">
        <v>109</v>
      </c>
      <c r="BJ1566" s="5">
        <v>106</v>
      </c>
      <c r="BK1566" s="5">
        <v>108</v>
      </c>
      <c r="BL1566" s="5">
        <v>107</v>
      </c>
      <c r="BM1566" s="5">
        <v>104</v>
      </c>
      <c r="BN1566" s="5">
        <v>101</v>
      </c>
      <c r="BO1566" s="5">
        <v>105</v>
      </c>
      <c r="BP1566" s="5">
        <v>105</v>
      </c>
      <c r="BQ1566" s="5">
        <v>106</v>
      </c>
      <c r="BR1566" s="5">
        <v>104</v>
      </c>
      <c r="BS1566">
        <v>99</v>
      </c>
      <c r="BT1566">
        <v>101</v>
      </c>
      <c r="BU1566">
        <v>102</v>
      </c>
      <c r="BV1566">
        <v>101</v>
      </c>
      <c r="BW1566">
        <v>101</v>
      </c>
      <c r="BX1566">
        <v>96</v>
      </c>
      <c r="BY1566">
        <v>86</v>
      </c>
      <c r="BZ1566">
        <v>92</v>
      </c>
      <c r="CA1566">
        <v>97</v>
      </c>
      <c r="CB1566">
        <v>101</v>
      </c>
      <c r="CC1566">
        <v>100</v>
      </c>
      <c r="CD1566">
        <v>103</v>
      </c>
      <c r="CE1566">
        <v>104</v>
      </c>
      <c r="CF1566">
        <v>106</v>
      </c>
      <c r="CG1566">
        <v>103</v>
      </c>
      <c r="CH1566">
        <v>102</v>
      </c>
      <c r="CI1566">
        <v>102</v>
      </c>
      <c r="CJ1566">
        <v>104</v>
      </c>
      <c r="CK1566">
        <v>101</v>
      </c>
      <c r="CL1566">
        <v>104</v>
      </c>
      <c r="CM1566">
        <v>103</v>
      </c>
      <c r="CN1566">
        <v>97</v>
      </c>
      <c r="CO1566">
        <v>95</v>
      </c>
      <c r="CP1566">
        <v>94</v>
      </c>
      <c r="CQ1566">
        <v>97</v>
      </c>
      <c r="CR1566">
        <v>98</v>
      </c>
      <c r="CS1566">
        <v>98</v>
      </c>
      <c r="CT1566">
        <v>99</v>
      </c>
      <c r="CU1566">
        <v>102</v>
      </c>
      <c r="CV1566">
        <v>96</v>
      </c>
      <c r="CW1566">
        <v>92</v>
      </c>
      <c r="CX1566" t="s">
        <v>5</v>
      </c>
      <c r="CY1566" t="s">
        <v>78</v>
      </c>
    </row>
    <row r="1567" spans="1:103" x14ac:dyDescent="0.25">
      <c r="A1567" t="s">
        <v>93</v>
      </c>
      <c r="B1567">
        <v>36.25</v>
      </c>
      <c r="C1567">
        <v>-115.0333</v>
      </c>
      <c r="D1567">
        <v>1880</v>
      </c>
      <c r="E1567" t="s">
        <v>1</v>
      </c>
      <c r="F1567">
        <v>165.8</v>
      </c>
      <c r="G1567">
        <v>1963</v>
      </c>
      <c r="H1567">
        <v>8</v>
      </c>
      <c r="I1567" t="s">
        <v>260</v>
      </c>
      <c r="J1567">
        <v>87</v>
      </c>
      <c r="K1567">
        <v>93</v>
      </c>
      <c r="L1567">
        <v>93</v>
      </c>
      <c r="M1567">
        <v>81</v>
      </c>
      <c r="N1567">
        <v>87</v>
      </c>
      <c r="O1567">
        <v>78</v>
      </c>
      <c r="P1567">
        <v>79</v>
      </c>
      <c r="Q1567">
        <v>84</v>
      </c>
      <c r="R1567">
        <v>92</v>
      </c>
      <c r="S1567">
        <v>83</v>
      </c>
      <c r="T1567">
        <v>84</v>
      </c>
      <c r="U1567">
        <v>88</v>
      </c>
      <c r="V1567">
        <v>85</v>
      </c>
      <c r="W1567">
        <v>90</v>
      </c>
      <c r="X1567">
        <v>94</v>
      </c>
      <c r="Y1567">
        <v>97</v>
      </c>
      <c r="Z1567">
        <v>104</v>
      </c>
      <c r="AA1567">
        <v>103</v>
      </c>
      <c r="AB1567">
        <v>104</v>
      </c>
      <c r="AC1567">
        <v>101</v>
      </c>
      <c r="AD1567">
        <v>96</v>
      </c>
      <c r="AE1567">
        <v>94</v>
      </c>
      <c r="AF1567">
        <v>86</v>
      </c>
      <c r="AG1567">
        <v>87</v>
      </c>
      <c r="AH1567">
        <v>95</v>
      </c>
      <c r="AI1567">
        <v>101</v>
      </c>
      <c r="AJ1567">
        <v>100</v>
      </c>
      <c r="AK1567">
        <v>95</v>
      </c>
      <c r="AL1567">
        <v>92</v>
      </c>
      <c r="AM1567">
        <v>97</v>
      </c>
      <c r="AN1567" s="5">
        <v>102</v>
      </c>
      <c r="AO1567" s="5">
        <v>101</v>
      </c>
      <c r="AP1567" s="5">
        <v>102</v>
      </c>
      <c r="AQ1567" s="5">
        <v>99</v>
      </c>
      <c r="AR1567" s="5">
        <v>99</v>
      </c>
      <c r="AS1567" s="5">
        <v>102</v>
      </c>
      <c r="AT1567" s="5">
        <v>101</v>
      </c>
      <c r="AU1567" s="5">
        <v>103</v>
      </c>
      <c r="AV1567" s="5">
        <v>98</v>
      </c>
      <c r="AW1567" s="5">
        <v>102</v>
      </c>
      <c r="AX1567" s="5">
        <v>102</v>
      </c>
      <c r="AY1567" s="5">
        <v>103</v>
      </c>
      <c r="AZ1567" s="5">
        <v>107</v>
      </c>
      <c r="BA1567" s="5">
        <v>109</v>
      </c>
      <c r="BB1567" s="5">
        <v>109</v>
      </c>
      <c r="BC1567" s="5">
        <v>103</v>
      </c>
      <c r="BD1567" s="5">
        <v>102</v>
      </c>
      <c r="BE1567" s="5">
        <v>106</v>
      </c>
      <c r="BF1567" s="5">
        <v>106</v>
      </c>
      <c r="BG1567" s="5">
        <v>103</v>
      </c>
      <c r="BH1567" s="5">
        <v>105</v>
      </c>
      <c r="BI1567" s="5">
        <v>108</v>
      </c>
      <c r="BJ1567" s="5">
        <v>107</v>
      </c>
      <c r="BK1567" s="5">
        <v>109</v>
      </c>
      <c r="BL1567" s="5">
        <v>108</v>
      </c>
      <c r="BM1567" s="5">
        <v>105</v>
      </c>
      <c r="BN1567" s="5">
        <v>102</v>
      </c>
      <c r="BO1567" s="5">
        <v>105</v>
      </c>
      <c r="BP1567" s="5">
        <v>105</v>
      </c>
      <c r="BQ1567" s="5">
        <v>105</v>
      </c>
      <c r="BR1567" s="5">
        <v>105</v>
      </c>
      <c r="BS1567">
        <v>97</v>
      </c>
      <c r="BT1567">
        <v>99</v>
      </c>
      <c r="BU1567">
        <v>100</v>
      </c>
      <c r="BV1567">
        <v>102</v>
      </c>
      <c r="BW1567">
        <v>101</v>
      </c>
      <c r="BX1567">
        <v>95</v>
      </c>
      <c r="BY1567">
        <v>94</v>
      </c>
      <c r="BZ1567">
        <v>92</v>
      </c>
      <c r="CA1567">
        <v>100</v>
      </c>
      <c r="CB1567">
        <v>104</v>
      </c>
      <c r="CC1567">
        <v>104</v>
      </c>
      <c r="CD1567">
        <v>104</v>
      </c>
      <c r="CE1567">
        <v>107</v>
      </c>
      <c r="CF1567">
        <v>105</v>
      </c>
      <c r="CG1567">
        <v>100</v>
      </c>
      <c r="CH1567">
        <v>97</v>
      </c>
      <c r="CI1567">
        <v>98</v>
      </c>
      <c r="CJ1567">
        <v>102</v>
      </c>
      <c r="CK1567">
        <v>101</v>
      </c>
      <c r="CL1567">
        <v>103</v>
      </c>
      <c r="CM1567">
        <v>103</v>
      </c>
      <c r="CN1567">
        <v>99</v>
      </c>
      <c r="CO1567">
        <v>98</v>
      </c>
      <c r="CP1567">
        <v>98</v>
      </c>
      <c r="CQ1567">
        <v>100</v>
      </c>
      <c r="CR1567">
        <v>96</v>
      </c>
      <c r="CS1567">
        <v>101</v>
      </c>
      <c r="CT1567">
        <v>100</v>
      </c>
      <c r="CU1567">
        <v>100</v>
      </c>
      <c r="CV1567">
        <v>93</v>
      </c>
      <c r="CW1567">
        <v>91</v>
      </c>
      <c r="CX1567" t="s">
        <v>2</v>
      </c>
      <c r="CY1567" t="s">
        <v>94</v>
      </c>
    </row>
    <row r="1568" spans="1:103" x14ac:dyDescent="0.25">
      <c r="A1568" t="s">
        <v>119</v>
      </c>
      <c r="B1568">
        <v>36.200000000000003</v>
      </c>
      <c r="C1568">
        <v>-115.08329999999999</v>
      </c>
      <c r="D1568">
        <v>1821</v>
      </c>
      <c r="E1568" t="s">
        <v>1</v>
      </c>
      <c r="F1568">
        <v>162.30000000000001</v>
      </c>
      <c r="G1568">
        <v>1963</v>
      </c>
      <c r="H1568">
        <v>8</v>
      </c>
      <c r="I1568" t="s">
        <v>260</v>
      </c>
      <c r="J1568">
        <v>94</v>
      </c>
      <c r="K1568">
        <v>97</v>
      </c>
      <c r="L1568">
        <v>91</v>
      </c>
      <c r="M1568">
        <v>86</v>
      </c>
      <c r="N1568">
        <v>89</v>
      </c>
      <c r="O1568">
        <v>81</v>
      </c>
      <c r="P1568">
        <v>82</v>
      </c>
      <c r="Q1568">
        <v>90</v>
      </c>
      <c r="R1568">
        <v>95</v>
      </c>
      <c r="S1568">
        <v>86</v>
      </c>
      <c r="T1568">
        <v>89</v>
      </c>
      <c r="U1568">
        <v>90</v>
      </c>
      <c r="V1568">
        <v>88</v>
      </c>
      <c r="W1568">
        <v>95</v>
      </c>
      <c r="X1568">
        <v>99</v>
      </c>
      <c r="Z1568">
        <v>106</v>
      </c>
      <c r="AA1568">
        <v>105</v>
      </c>
      <c r="AB1568">
        <v>108</v>
      </c>
      <c r="AC1568">
        <v>103</v>
      </c>
      <c r="AD1568">
        <v>98</v>
      </c>
      <c r="AE1568">
        <v>95</v>
      </c>
      <c r="AF1568">
        <v>89</v>
      </c>
      <c r="AG1568">
        <v>91</v>
      </c>
      <c r="AH1568">
        <v>99</v>
      </c>
      <c r="AI1568">
        <v>104</v>
      </c>
      <c r="AJ1568">
        <v>102</v>
      </c>
      <c r="AK1568">
        <v>97</v>
      </c>
      <c r="AL1568">
        <v>97</v>
      </c>
      <c r="AM1568">
        <v>100</v>
      </c>
      <c r="AN1568" s="5">
        <v>104</v>
      </c>
      <c r="AO1568" s="5">
        <v>104</v>
      </c>
      <c r="AP1568" s="5">
        <v>104</v>
      </c>
      <c r="AQ1568" s="5">
        <v>101</v>
      </c>
      <c r="AR1568" s="5">
        <v>104</v>
      </c>
      <c r="AS1568" s="5">
        <v>104</v>
      </c>
      <c r="AT1568" s="5">
        <v>105</v>
      </c>
      <c r="AU1568" s="5">
        <v>107</v>
      </c>
      <c r="AV1568" s="5">
        <v>101</v>
      </c>
      <c r="AW1568" s="5">
        <v>105</v>
      </c>
      <c r="AX1568" s="5">
        <v>105</v>
      </c>
      <c r="AY1568" s="5">
        <v>107</v>
      </c>
      <c r="AZ1568" s="5">
        <v>109</v>
      </c>
      <c r="BA1568" s="5">
        <v>111</v>
      </c>
      <c r="BB1568" s="5">
        <v>100</v>
      </c>
      <c r="BC1568" s="5">
        <v>95</v>
      </c>
      <c r="BD1568" s="5">
        <v>104</v>
      </c>
      <c r="BE1568" s="5">
        <v>108</v>
      </c>
      <c r="BF1568" s="5">
        <v>110</v>
      </c>
      <c r="BG1568" s="5">
        <v>107</v>
      </c>
      <c r="BH1568" s="5">
        <v>109</v>
      </c>
      <c r="BI1568" s="5">
        <v>112</v>
      </c>
      <c r="BJ1568" s="5">
        <v>112</v>
      </c>
      <c r="BK1568" s="5">
        <v>111</v>
      </c>
      <c r="BL1568" s="5">
        <v>110</v>
      </c>
      <c r="BM1568" s="5">
        <v>108</v>
      </c>
      <c r="BN1568" s="5">
        <v>106</v>
      </c>
      <c r="BO1568" s="5">
        <v>107</v>
      </c>
      <c r="BP1568" s="5">
        <v>107</v>
      </c>
      <c r="BQ1568" s="5">
        <v>108</v>
      </c>
      <c r="BR1568" s="5">
        <v>109</v>
      </c>
      <c r="BS1568">
        <v>101</v>
      </c>
      <c r="BT1568">
        <v>102</v>
      </c>
      <c r="BU1568">
        <v>100</v>
      </c>
      <c r="BV1568">
        <v>107</v>
      </c>
      <c r="BW1568">
        <v>104</v>
      </c>
      <c r="BX1568">
        <v>99</v>
      </c>
      <c r="BY1568">
        <v>99</v>
      </c>
      <c r="BZ1568">
        <v>96</v>
      </c>
      <c r="CA1568">
        <v>104</v>
      </c>
      <c r="CB1568">
        <v>110</v>
      </c>
      <c r="CC1568">
        <v>109</v>
      </c>
      <c r="CD1568">
        <v>110</v>
      </c>
      <c r="CE1568">
        <v>112</v>
      </c>
      <c r="CF1568">
        <v>111</v>
      </c>
      <c r="CG1568">
        <v>105</v>
      </c>
      <c r="CH1568">
        <v>100</v>
      </c>
      <c r="CI1568">
        <v>102</v>
      </c>
      <c r="CJ1568">
        <v>107</v>
      </c>
      <c r="CK1568">
        <v>105</v>
      </c>
      <c r="CL1568">
        <v>107</v>
      </c>
      <c r="CM1568">
        <v>106</v>
      </c>
      <c r="CN1568">
        <v>102</v>
      </c>
      <c r="CO1568">
        <v>100</v>
      </c>
      <c r="CP1568">
        <v>101</v>
      </c>
      <c r="CQ1568">
        <v>102</v>
      </c>
      <c r="CR1568">
        <v>100</v>
      </c>
      <c r="CS1568">
        <v>102</v>
      </c>
      <c r="CT1568">
        <v>104</v>
      </c>
      <c r="CU1568">
        <v>104</v>
      </c>
      <c r="CV1568">
        <v>103</v>
      </c>
      <c r="CW1568">
        <v>96</v>
      </c>
      <c r="CX1568" t="s">
        <v>2</v>
      </c>
      <c r="CY1568" t="s">
        <v>120</v>
      </c>
    </row>
    <row r="1569" spans="1:103" x14ac:dyDescent="0.25">
      <c r="A1569" t="s">
        <v>45</v>
      </c>
      <c r="B1569">
        <v>35.763599999999997</v>
      </c>
      <c r="C1569">
        <v>-117.3908</v>
      </c>
      <c r="D1569">
        <v>1695</v>
      </c>
      <c r="E1569" t="s">
        <v>1</v>
      </c>
      <c r="F1569">
        <v>90.8</v>
      </c>
      <c r="G1569">
        <v>1963</v>
      </c>
      <c r="H1569">
        <v>8</v>
      </c>
      <c r="I1569" t="s">
        <v>260</v>
      </c>
      <c r="J1569">
        <v>93</v>
      </c>
      <c r="K1569">
        <v>97</v>
      </c>
      <c r="L1569">
        <v>90</v>
      </c>
      <c r="M1569">
        <v>85</v>
      </c>
      <c r="N1569">
        <v>88</v>
      </c>
      <c r="O1569">
        <v>77</v>
      </c>
      <c r="P1569">
        <v>82</v>
      </c>
      <c r="Q1569">
        <v>89</v>
      </c>
      <c r="R1569">
        <v>94</v>
      </c>
      <c r="S1569">
        <v>82</v>
      </c>
      <c r="T1569">
        <v>79</v>
      </c>
      <c r="U1569">
        <v>83</v>
      </c>
      <c r="V1569">
        <v>88</v>
      </c>
      <c r="W1569">
        <v>94</v>
      </c>
      <c r="X1569">
        <v>99</v>
      </c>
      <c r="Y1569">
        <v>102</v>
      </c>
      <c r="Z1569">
        <v>105</v>
      </c>
      <c r="AA1569">
        <v>104</v>
      </c>
      <c r="AB1569">
        <v>106</v>
      </c>
      <c r="AC1569">
        <v>104</v>
      </c>
      <c r="AD1569">
        <v>99</v>
      </c>
      <c r="AE1569">
        <v>95</v>
      </c>
      <c r="AF1569">
        <v>95</v>
      </c>
      <c r="AG1569">
        <v>89</v>
      </c>
      <c r="AH1569">
        <v>97</v>
      </c>
      <c r="AI1569">
        <v>100</v>
      </c>
      <c r="AJ1569">
        <v>99</v>
      </c>
      <c r="AK1569">
        <v>92</v>
      </c>
      <c r="AL1569">
        <v>91</v>
      </c>
      <c r="AM1569">
        <v>98</v>
      </c>
      <c r="AN1569" s="5">
        <v>99</v>
      </c>
      <c r="AO1569" s="5">
        <v>99</v>
      </c>
      <c r="AP1569" s="5">
        <v>99</v>
      </c>
      <c r="AQ1569" s="5">
        <v>97</v>
      </c>
      <c r="AR1569" s="5">
        <v>97</v>
      </c>
      <c r="AS1569" s="5">
        <v>98</v>
      </c>
      <c r="AT1569" s="5">
        <v>99</v>
      </c>
      <c r="AU1569" s="5">
        <v>100</v>
      </c>
      <c r="AV1569" s="5">
        <v>102</v>
      </c>
      <c r="AW1569" s="5">
        <v>103</v>
      </c>
      <c r="AX1569" s="5">
        <v>104</v>
      </c>
      <c r="AY1569" s="5">
        <v>107</v>
      </c>
      <c r="AZ1569" s="5">
        <v>107</v>
      </c>
      <c r="BA1569" s="5">
        <v>110</v>
      </c>
      <c r="BB1569" s="5">
        <v>109</v>
      </c>
      <c r="BC1569" s="5">
        <v>104</v>
      </c>
      <c r="BD1569" s="5">
        <v>103</v>
      </c>
      <c r="BE1569" s="5">
        <v>106</v>
      </c>
      <c r="BF1569" s="5">
        <v>107</v>
      </c>
      <c r="BG1569" s="5">
        <v>107</v>
      </c>
      <c r="BH1569" s="5">
        <v>109</v>
      </c>
      <c r="BI1569" s="5">
        <v>107</v>
      </c>
      <c r="BJ1569" s="5">
        <v>109</v>
      </c>
      <c r="BK1569" s="5">
        <v>108</v>
      </c>
      <c r="BL1569" s="5">
        <v>108</v>
      </c>
      <c r="BM1569" s="5">
        <v>105</v>
      </c>
      <c r="BN1569" s="5">
        <v>105</v>
      </c>
      <c r="BO1569" s="5">
        <v>105</v>
      </c>
      <c r="BP1569" s="5">
        <v>106</v>
      </c>
      <c r="BQ1569" s="5">
        <v>107</v>
      </c>
      <c r="BR1569" s="5">
        <v>108</v>
      </c>
      <c r="BS1569">
        <v>105</v>
      </c>
      <c r="BT1569">
        <v>103</v>
      </c>
      <c r="BU1569">
        <v>102</v>
      </c>
      <c r="BV1569">
        <v>103</v>
      </c>
      <c r="BW1569">
        <v>105</v>
      </c>
      <c r="BX1569">
        <v>103</v>
      </c>
      <c r="BY1569">
        <v>97</v>
      </c>
      <c r="BZ1569">
        <v>87</v>
      </c>
      <c r="CA1569">
        <v>97</v>
      </c>
      <c r="CB1569">
        <v>101</v>
      </c>
      <c r="CC1569">
        <v>102</v>
      </c>
      <c r="CD1569">
        <v>105</v>
      </c>
      <c r="CE1569">
        <v>107</v>
      </c>
      <c r="CF1569">
        <v>109</v>
      </c>
      <c r="CG1569">
        <v>109</v>
      </c>
      <c r="CH1569">
        <v>105</v>
      </c>
      <c r="CI1569">
        <v>105</v>
      </c>
      <c r="CJ1569">
        <v>104</v>
      </c>
      <c r="CK1569">
        <v>104</v>
      </c>
      <c r="CL1569">
        <v>104</v>
      </c>
      <c r="CM1569">
        <v>103</v>
      </c>
      <c r="CN1569">
        <v>95</v>
      </c>
      <c r="CO1569">
        <v>93</v>
      </c>
      <c r="CP1569">
        <v>96</v>
      </c>
      <c r="CQ1569">
        <v>98</v>
      </c>
      <c r="CR1569">
        <v>100</v>
      </c>
      <c r="CS1569">
        <v>100</v>
      </c>
      <c r="CT1569">
        <v>101</v>
      </c>
      <c r="CU1569">
        <v>100</v>
      </c>
      <c r="CV1569">
        <v>95</v>
      </c>
      <c r="CW1569">
        <v>93</v>
      </c>
      <c r="CX1569" t="s">
        <v>5</v>
      </c>
      <c r="CY1569" t="s">
        <v>46</v>
      </c>
    </row>
    <row r="1570" spans="1:103" x14ac:dyDescent="0.25">
      <c r="A1570" t="s">
        <v>63</v>
      </c>
      <c r="B1570">
        <v>36.549999999999997</v>
      </c>
      <c r="C1570">
        <v>-114.45829999999999</v>
      </c>
      <c r="D1570">
        <v>1294</v>
      </c>
      <c r="E1570" t="s">
        <v>1</v>
      </c>
      <c r="F1570">
        <v>215.3</v>
      </c>
      <c r="G1570">
        <v>1963</v>
      </c>
      <c r="H1570">
        <v>8</v>
      </c>
      <c r="I1570" t="s">
        <v>260</v>
      </c>
      <c r="J1570">
        <v>100</v>
      </c>
      <c r="L1570">
        <v>95</v>
      </c>
      <c r="M1570">
        <v>92</v>
      </c>
      <c r="N1570">
        <v>90</v>
      </c>
      <c r="O1570">
        <v>90</v>
      </c>
      <c r="P1570">
        <v>87</v>
      </c>
      <c r="S1570">
        <v>94</v>
      </c>
      <c r="T1570">
        <v>90</v>
      </c>
      <c r="U1570">
        <v>92</v>
      </c>
      <c r="V1570">
        <v>93</v>
      </c>
      <c r="W1570">
        <v>93</v>
      </c>
      <c r="X1570">
        <v>104</v>
      </c>
      <c r="Z1570">
        <v>104</v>
      </c>
      <c r="AA1570">
        <v>104</v>
      </c>
      <c r="AB1570">
        <v>108</v>
      </c>
      <c r="AC1570">
        <v>107</v>
      </c>
      <c r="AD1570">
        <v>105</v>
      </c>
      <c r="AH1570">
        <v>100</v>
      </c>
      <c r="AI1570">
        <v>102</v>
      </c>
      <c r="AJ1570">
        <v>103</v>
      </c>
      <c r="AK1570">
        <v>102</v>
      </c>
      <c r="AL1570">
        <v>98</v>
      </c>
      <c r="AM1570">
        <v>98</v>
      </c>
      <c r="AN1570" s="5">
        <v>103</v>
      </c>
      <c r="AO1570" s="5">
        <v>105</v>
      </c>
      <c r="AP1570" s="5">
        <v>104</v>
      </c>
      <c r="AQ1570" s="5">
        <v>103</v>
      </c>
      <c r="AR1570" s="5">
        <v>104</v>
      </c>
      <c r="AS1570" s="5">
        <v>104</v>
      </c>
      <c r="AT1570" s="8">
        <f>AVERAGE(AS1570,AU1570)</f>
        <v>104</v>
      </c>
      <c r="AU1570" s="5">
        <v>104</v>
      </c>
      <c r="AV1570" s="5">
        <v>105</v>
      </c>
      <c r="AW1570" s="5">
        <v>104</v>
      </c>
      <c r="AX1570" s="5">
        <v>104</v>
      </c>
      <c r="AY1570" s="5">
        <v>105</v>
      </c>
      <c r="AZ1570" s="5">
        <v>109</v>
      </c>
      <c r="BA1570" s="5">
        <v>110</v>
      </c>
      <c r="BB1570" s="5">
        <v>111</v>
      </c>
      <c r="BC1570" s="5">
        <v>110</v>
      </c>
      <c r="BD1570" s="5">
        <v>105</v>
      </c>
      <c r="BE1570" s="5">
        <v>107</v>
      </c>
      <c r="BF1570" s="5">
        <v>108</v>
      </c>
      <c r="BG1570" s="5">
        <v>108</v>
      </c>
      <c r="BH1570" s="8">
        <f>AVERAGE(BG1570,BI1570)</f>
        <v>108</v>
      </c>
      <c r="BI1570" s="5">
        <v>108</v>
      </c>
      <c r="BJ1570" s="5">
        <v>109</v>
      </c>
      <c r="BK1570" s="5">
        <v>110</v>
      </c>
      <c r="BL1570" s="5">
        <v>110</v>
      </c>
      <c r="BM1570" s="5">
        <v>110</v>
      </c>
      <c r="BN1570" s="5">
        <v>110</v>
      </c>
      <c r="BO1570" s="5">
        <v>106</v>
      </c>
      <c r="BP1570" s="5">
        <v>106</v>
      </c>
      <c r="BQ1570" s="5">
        <v>107</v>
      </c>
      <c r="BR1570" s="5">
        <v>109</v>
      </c>
      <c r="BS1570">
        <v>100</v>
      </c>
      <c r="BT1570">
        <v>101</v>
      </c>
      <c r="BU1570">
        <v>107</v>
      </c>
      <c r="BV1570">
        <v>105</v>
      </c>
      <c r="BW1570">
        <v>104</v>
      </c>
      <c r="BX1570">
        <v>105</v>
      </c>
      <c r="BY1570">
        <v>102</v>
      </c>
      <c r="BZ1570">
        <v>100</v>
      </c>
      <c r="CA1570">
        <v>102</v>
      </c>
      <c r="CB1570">
        <v>105</v>
      </c>
      <c r="CD1570">
        <v>107</v>
      </c>
      <c r="CE1570">
        <v>109</v>
      </c>
      <c r="CF1570">
        <v>110</v>
      </c>
      <c r="CG1570">
        <v>109</v>
      </c>
      <c r="CH1570">
        <v>105</v>
      </c>
      <c r="CI1570">
        <v>100</v>
      </c>
      <c r="CJ1570">
        <v>103</v>
      </c>
      <c r="CK1570">
        <v>103</v>
      </c>
      <c r="CL1570">
        <v>105</v>
      </c>
      <c r="CM1570">
        <v>105</v>
      </c>
      <c r="CN1570">
        <v>104</v>
      </c>
      <c r="CO1570">
        <v>100</v>
      </c>
      <c r="CP1570">
        <v>101</v>
      </c>
      <c r="CR1570">
        <v>105</v>
      </c>
      <c r="CS1570">
        <v>100</v>
      </c>
      <c r="CT1570">
        <v>103</v>
      </c>
      <c r="CU1570">
        <v>105</v>
      </c>
      <c r="CV1570">
        <v>99</v>
      </c>
      <c r="CW1570">
        <v>96</v>
      </c>
      <c r="CX1570" t="s">
        <v>2</v>
      </c>
      <c r="CY1570" t="s">
        <v>64</v>
      </c>
    </row>
    <row r="1571" spans="1:103" x14ac:dyDescent="0.25">
      <c r="A1571" t="s">
        <v>105</v>
      </c>
      <c r="B1571">
        <v>35.383299999999998</v>
      </c>
      <c r="C1571">
        <v>-116.11669999999999</v>
      </c>
      <c r="D1571">
        <v>1050</v>
      </c>
      <c r="E1571" t="s">
        <v>1</v>
      </c>
      <c r="F1571">
        <v>137.6</v>
      </c>
      <c r="G1571">
        <v>1963</v>
      </c>
      <c r="H1571">
        <v>8</v>
      </c>
      <c r="I1571" t="s">
        <v>260</v>
      </c>
      <c r="J1571">
        <v>95</v>
      </c>
      <c r="K1571">
        <v>102</v>
      </c>
      <c r="L1571">
        <v>95</v>
      </c>
      <c r="M1571">
        <v>87</v>
      </c>
      <c r="N1571">
        <v>91</v>
      </c>
      <c r="O1571">
        <v>82</v>
      </c>
      <c r="P1571">
        <v>86</v>
      </c>
      <c r="Q1571">
        <v>93</v>
      </c>
      <c r="R1571">
        <v>98</v>
      </c>
      <c r="S1571">
        <v>89</v>
      </c>
      <c r="T1571">
        <v>86</v>
      </c>
      <c r="U1571">
        <v>88</v>
      </c>
      <c r="V1571">
        <v>89</v>
      </c>
      <c r="W1571">
        <v>96</v>
      </c>
      <c r="X1571">
        <v>100</v>
      </c>
      <c r="Y1571">
        <v>105</v>
      </c>
      <c r="Z1571">
        <v>110</v>
      </c>
      <c r="AA1571">
        <v>109</v>
      </c>
      <c r="AB1571">
        <v>109</v>
      </c>
      <c r="AC1571">
        <v>107</v>
      </c>
      <c r="AD1571">
        <v>98</v>
      </c>
      <c r="AE1571">
        <v>98</v>
      </c>
      <c r="AF1571">
        <v>85</v>
      </c>
      <c r="AG1571">
        <v>91</v>
      </c>
      <c r="AH1571">
        <v>100</v>
      </c>
      <c r="AI1571">
        <v>105</v>
      </c>
      <c r="AJ1571">
        <v>103</v>
      </c>
      <c r="AK1571">
        <v>99</v>
      </c>
      <c r="AL1571">
        <v>96</v>
      </c>
      <c r="AM1571">
        <v>102</v>
      </c>
      <c r="AN1571" s="5">
        <v>105</v>
      </c>
      <c r="AO1571" s="5">
        <v>100</v>
      </c>
      <c r="AP1571" s="5">
        <v>103</v>
      </c>
      <c r="AQ1571" s="5">
        <v>101</v>
      </c>
      <c r="AR1571" s="5">
        <v>99</v>
      </c>
      <c r="AS1571" s="5">
        <v>101</v>
      </c>
      <c r="AT1571" s="5">
        <v>102</v>
      </c>
      <c r="AU1571" s="5">
        <v>104</v>
      </c>
      <c r="AV1571" s="5">
        <v>107</v>
      </c>
      <c r="AW1571" s="5">
        <v>107</v>
      </c>
      <c r="AX1571" s="5">
        <v>106</v>
      </c>
      <c r="AY1571" s="5">
        <v>110</v>
      </c>
      <c r="AZ1571" s="5">
        <v>112</v>
      </c>
      <c r="BA1571" s="5">
        <v>114</v>
      </c>
      <c r="BB1571" s="5">
        <v>113</v>
      </c>
      <c r="BC1571" s="5">
        <v>108</v>
      </c>
      <c r="BD1571" s="5">
        <v>106</v>
      </c>
      <c r="BE1571" s="5">
        <v>109</v>
      </c>
      <c r="BF1571" s="5">
        <v>110</v>
      </c>
      <c r="BG1571" s="5">
        <v>103</v>
      </c>
      <c r="BH1571" s="5">
        <v>112</v>
      </c>
      <c r="BI1571" s="5">
        <v>111</v>
      </c>
      <c r="BJ1571" s="5">
        <v>113</v>
      </c>
      <c r="BK1571" s="5">
        <v>113</v>
      </c>
      <c r="BL1571" s="5">
        <v>113</v>
      </c>
      <c r="BM1571" s="5">
        <v>110</v>
      </c>
      <c r="BN1571" s="5">
        <v>109</v>
      </c>
      <c r="BO1571" s="5">
        <v>109</v>
      </c>
      <c r="BP1571" s="5">
        <v>110</v>
      </c>
      <c r="BQ1571" s="5">
        <v>111</v>
      </c>
      <c r="BR1571" s="5">
        <v>110</v>
      </c>
      <c r="BS1571">
        <v>103</v>
      </c>
      <c r="BT1571">
        <v>105</v>
      </c>
      <c r="BU1571">
        <v>105</v>
      </c>
      <c r="BV1571">
        <v>107</v>
      </c>
      <c r="BW1571">
        <v>108</v>
      </c>
      <c r="BX1571">
        <v>100</v>
      </c>
      <c r="BY1571">
        <v>99</v>
      </c>
      <c r="BZ1571">
        <v>100</v>
      </c>
      <c r="CA1571">
        <v>104</v>
      </c>
      <c r="CB1571">
        <v>107</v>
      </c>
      <c r="CC1571">
        <v>109</v>
      </c>
      <c r="CD1571">
        <v>110</v>
      </c>
      <c r="CE1571">
        <v>112</v>
      </c>
      <c r="CF1571">
        <v>113</v>
      </c>
      <c r="CG1571">
        <v>108</v>
      </c>
      <c r="CH1571">
        <v>105</v>
      </c>
      <c r="CI1571">
        <v>104</v>
      </c>
      <c r="CJ1571">
        <v>106</v>
      </c>
      <c r="CK1571">
        <v>108</v>
      </c>
      <c r="CL1571">
        <v>108</v>
      </c>
      <c r="CM1571">
        <v>106</v>
      </c>
      <c r="CN1571">
        <v>103</v>
      </c>
      <c r="CO1571">
        <v>99</v>
      </c>
      <c r="CP1571">
        <v>100</v>
      </c>
      <c r="CQ1571">
        <v>102</v>
      </c>
      <c r="CR1571">
        <v>101</v>
      </c>
      <c r="CS1571">
        <v>103</v>
      </c>
      <c r="CT1571">
        <v>106</v>
      </c>
      <c r="CU1571">
        <v>105</v>
      </c>
      <c r="CV1571">
        <v>102</v>
      </c>
      <c r="CW1571">
        <v>96</v>
      </c>
      <c r="CX1571" t="s">
        <v>5</v>
      </c>
      <c r="CY1571" t="s">
        <v>106</v>
      </c>
    </row>
    <row r="1572" spans="1:103" x14ac:dyDescent="0.25">
      <c r="A1572" t="s">
        <v>117</v>
      </c>
      <c r="B1572">
        <v>36.462499999999999</v>
      </c>
      <c r="C1572">
        <v>-116.8672</v>
      </c>
      <c r="D1572">
        <v>-194</v>
      </c>
      <c r="E1572" t="s">
        <v>1</v>
      </c>
      <c r="F1572">
        <v>0</v>
      </c>
      <c r="G1572">
        <v>1963</v>
      </c>
      <c r="H1572">
        <v>8</v>
      </c>
      <c r="I1572" t="s">
        <v>260</v>
      </c>
      <c r="J1572">
        <v>103</v>
      </c>
      <c r="K1572">
        <v>105</v>
      </c>
      <c r="L1572">
        <v>103</v>
      </c>
      <c r="M1572">
        <v>99</v>
      </c>
      <c r="N1572">
        <v>96</v>
      </c>
      <c r="O1572">
        <v>94</v>
      </c>
      <c r="P1572">
        <v>91</v>
      </c>
      <c r="Q1572">
        <v>98</v>
      </c>
      <c r="R1572">
        <v>102</v>
      </c>
      <c r="S1572">
        <v>102</v>
      </c>
      <c r="T1572">
        <v>93</v>
      </c>
      <c r="U1572">
        <v>95</v>
      </c>
      <c r="V1572">
        <v>98</v>
      </c>
      <c r="W1572">
        <v>101</v>
      </c>
      <c r="X1572">
        <v>107</v>
      </c>
      <c r="Y1572">
        <v>111</v>
      </c>
      <c r="Z1572">
        <v>115</v>
      </c>
      <c r="AA1572">
        <v>116</v>
      </c>
      <c r="AB1572">
        <v>114</v>
      </c>
      <c r="AC1572">
        <v>114</v>
      </c>
      <c r="AD1572">
        <v>112</v>
      </c>
      <c r="AE1572">
        <v>108</v>
      </c>
      <c r="AF1572">
        <v>106</v>
      </c>
      <c r="AG1572">
        <v>101</v>
      </c>
      <c r="AH1572">
        <v>106</v>
      </c>
      <c r="AI1572">
        <v>111</v>
      </c>
      <c r="AJ1572">
        <v>110</v>
      </c>
      <c r="AK1572">
        <v>110</v>
      </c>
      <c r="AL1572">
        <v>105</v>
      </c>
      <c r="AM1572">
        <v>105</v>
      </c>
      <c r="AN1572" s="5">
        <v>109</v>
      </c>
      <c r="AO1572" s="5">
        <v>109</v>
      </c>
      <c r="AP1572" s="5">
        <v>108</v>
      </c>
      <c r="AQ1572" s="5">
        <v>109</v>
      </c>
      <c r="AR1572" s="5">
        <v>104</v>
      </c>
      <c r="AS1572" s="5">
        <v>107</v>
      </c>
      <c r="AT1572" s="5">
        <v>109</v>
      </c>
      <c r="AU1572" s="5">
        <v>110</v>
      </c>
      <c r="AV1572" s="5">
        <v>113</v>
      </c>
      <c r="AW1572" s="5">
        <v>113</v>
      </c>
      <c r="AX1572" s="5">
        <v>113</v>
      </c>
      <c r="AY1572" s="5">
        <v>114</v>
      </c>
      <c r="AZ1572" s="5">
        <v>119</v>
      </c>
      <c r="BA1572" s="5">
        <v>119</v>
      </c>
      <c r="BB1572" s="5">
        <v>120</v>
      </c>
      <c r="BC1572" s="5">
        <v>120</v>
      </c>
      <c r="BD1572" s="5">
        <v>115</v>
      </c>
      <c r="BE1572" s="5">
        <v>112</v>
      </c>
      <c r="BF1572" s="5">
        <v>116</v>
      </c>
      <c r="BG1572" s="5">
        <v>117</v>
      </c>
      <c r="BH1572" s="5">
        <v>117</v>
      </c>
      <c r="BI1572" s="5">
        <v>117</v>
      </c>
      <c r="BJ1572" s="5">
        <v>118</v>
      </c>
      <c r="BK1572" s="5">
        <v>118</v>
      </c>
      <c r="BL1572" s="5">
        <v>118</v>
      </c>
      <c r="BM1572" s="5">
        <v>118</v>
      </c>
      <c r="BN1572" s="5">
        <v>114</v>
      </c>
      <c r="BO1572" s="5">
        <v>115</v>
      </c>
      <c r="BP1572" s="5">
        <v>112</v>
      </c>
      <c r="BQ1572" s="5">
        <v>115</v>
      </c>
      <c r="BR1572" s="5">
        <v>117</v>
      </c>
      <c r="BS1572">
        <v>115</v>
      </c>
      <c r="BT1572">
        <v>113</v>
      </c>
      <c r="BU1572">
        <v>113</v>
      </c>
      <c r="BV1572">
        <v>112</v>
      </c>
      <c r="BW1572">
        <v>115</v>
      </c>
      <c r="BX1572">
        <v>114</v>
      </c>
      <c r="BY1572">
        <v>112</v>
      </c>
      <c r="BZ1572">
        <v>105</v>
      </c>
      <c r="CA1572">
        <v>108</v>
      </c>
      <c r="CB1572">
        <v>113</v>
      </c>
      <c r="CC1572">
        <v>114</v>
      </c>
      <c r="CD1572">
        <v>115</v>
      </c>
      <c r="CE1572">
        <v>116</v>
      </c>
      <c r="CF1572">
        <v>119</v>
      </c>
      <c r="CG1572">
        <v>119</v>
      </c>
      <c r="CH1572">
        <v>115</v>
      </c>
      <c r="CI1572">
        <v>109</v>
      </c>
      <c r="CJ1572">
        <v>112</v>
      </c>
      <c r="CK1572">
        <v>114</v>
      </c>
      <c r="CL1572">
        <v>114</v>
      </c>
      <c r="CM1572">
        <v>114</v>
      </c>
      <c r="CN1572">
        <v>112</v>
      </c>
      <c r="CO1572">
        <v>106</v>
      </c>
      <c r="CP1572">
        <v>105</v>
      </c>
      <c r="CQ1572">
        <v>109</v>
      </c>
      <c r="CR1572">
        <v>109</v>
      </c>
      <c r="CS1572">
        <v>110</v>
      </c>
      <c r="CT1572">
        <v>111</v>
      </c>
      <c r="CU1572">
        <v>111</v>
      </c>
      <c r="CV1572">
        <v>110</v>
      </c>
      <c r="CW1572">
        <v>105</v>
      </c>
      <c r="CX1572" t="s">
        <v>5</v>
      </c>
      <c r="CY1572" t="s">
        <v>118</v>
      </c>
    </row>
    <row r="1573" spans="1:103" x14ac:dyDescent="0.25">
      <c r="BS1573" cm="1">
        <f t="array" ref="BS1573">SUMPRODUCT(--(MOD(AN1572:BR1572,5)=0))</f>
        <v>6</v>
      </c>
      <c r="BT1573">
        <f>AVERAGE(AN1572:BR1572)</f>
        <v>114.03225806451613</v>
      </c>
    </row>
    <row r="1574" spans="1:103" x14ac:dyDescent="0.25">
      <c r="D1574" s="5">
        <f>AVERAGE(D1540:D1571)</f>
        <v>3131</v>
      </c>
      <c r="AN1574" s="5">
        <f>AVERAGE(AN1540:AN1571)</f>
        <v>94.84375</v>
      </c>
      <c r="AO1574" s="5">
        <f t="shared" ref="AO1574:BR1574" si="2790">AVERAGE(AO1540:AO1571)</f>
        <v>94.75</v>
      </c>
      <c r="AP1574" s="5">
        <f t="shared" si="2790"/>
        <v>94.96875</v>
      </c>
      <c r="AQ1574" s="5">
        <f t="shared" si="2790"/>
        <v>93.34375</v>
      </c>
      <c r="AR1574" s="5">
        <f t="shared" si="2790"/>
        <v>92.5</v>
      </c>
      <c r="AS1574" s="5">
        <f t="shared" si="2790"/>
        <v>94.140625</v>
      </c>
      <c r="AT1574" s="5">
        <f t="shared" si="2790"/>
        <v>94.46875</v>
      </c>
      <c r="AU1574" s="5">
        <f t="shared" si="2790"/>
        <v>96.375</v>
      </c>
      <c r="AV1574" s="5">
        <f t="shared" si="2790"/>
        <v>96.78125</v>
      </c>
      <c r="AW1574" s="5">
        <f t="shared" si="2790"/>
        <v>97.78125</v>
      </c>
      <c r="AX1574" s="5">
        <f t="shared" si="2790"/>
        <v>98.53125</v>
      </c>
      <c r="AY1574" s="5">
        <f t="shared" si="2790"/>
        <v>100.5</v>
      </c>
      <c r="AZ1574" s="5">
        <f t="shared" si="2790"/>
        <v>102.140625</v>
      </c>
      <c r="BA1574" s="5">
        <f t="shared" si="2790"/>
        <v>102.75</v>
      </c>
      <c r="BB1574" s="5">
        <f t="shared" si="2790"/>
        <v>102.5</v>
      </c>
      <c r="BC1574" s="5">
        <f t="shared" si="2790"/>
        <v>99</v>
      </c>
      <c r="BD1574" s="5">
        <f t="shared" si="2790"/>
        <v>97.46875</v>
      </c>
      <c r="BE1574" s="5">
        <f t="shared" si="2790"/>
        <v>100.03125</v>
      </c>
      <c r="BF1574" s="5">
        <f t="shared" si="2790"/>
        <v>102</v>
      </c>
      <c r="BG1574" s="5">
        <f t="shared" si="2790"/>
        <v>101.28125</v>
      </c>
      <c r="BH1574" s="5">
        <f t="shared" si="2790"/>
        <v>102.40625</v>
      </c>
      <c r="BI1574" s="5">
        <f t="shared" si="2790"/>
        <v>102.5625</v>
      </c>
      <c r="BJ1574" s="5">
        <f t="shared" si="2790"/>
        <v>103.03125</v>
      </c>
      <c r="BK1574" s="5">
        <f t="shared" si="2790"/>
        <v>103.15625</v>
      </c>
      <c r="BL1574" s="5">
        <f t="shared" si="2790"/>
        <v>103.0625</v>
      </c>
      <c r="BM1574" s="5">
        <f t="shared" si="2790"/>
        <v>100.0625</v>
      </c>
      <c r="BN1574" s="5">
        <f t="shared" si="2790"/>
        <v>99.515625</v>
      </c>
      <c r="BO1574" s="5">
        <f t="shared" si="2790"/>
        <v>99.4375</v>
      </c>
      <c r="BP1574" s="5">
        <f t="shared" si="2790"/>
        <v>99.875</v>
      </c>
      <c r="BQ1574" s="5">
        <f t="shared" si="2790"/>
        <v>100.9375</v>
      </c>
      <c r="BR1574" s="5">
        <f t="shared" si="2790"/>
        <v>101.03125</v>
      </c>
    </row>
    <row r="1575" spans="1:103" x14ac:dyDescent="0.25">
      <c r="AI1575" s="13">
        <f>-AM1575/(AVERAGE(D1540:D1571)-D1572)</f>
        <v>-4.4993026922144049E-3</v>
      </c>
      <c r="AJ1575" t="s">
        <v>263</v>
      </c>
      <c r="AK1575">
        <f>AVERAGE(AN1572:BR1572)</f>
        <v>114.03225806451613</v>
      </c>
      <c r="AL1575">
        <f>AVERAGE(AN1574:BR1574)</f>
        <v>99.072076612903231</v>
      </c>
      <c r="AM1575">
        <f>AK1575-AL1575</f>
        <v>14.960181451612897</v>
      </c>
      <c r="AN1575" s="5">
        <f>AN1574+$AM1575</f>
        <v>109.8039314516129</v>
      </c>
      <c r="AO1575" s="5">
        <f t="shared" ref="AO1575:BR1575" si="2791">AO1574+$AM1575</f>
        <v>109.7101814516129</v>
      </c>
      <c r="AP1575" s="5">
        <f t="shared" si="2791"/>
        <v>109.9289314516129</v>
      </c>
      <c r="AQ1575" s="5">
        <f t="shared" si="2791"/>
        <v>108.3039314516129</v>
      </c>
      <c r="AR1575" s="5">
        <f t="shared" si="2791"/>
        <v>107.4601814516129</v>
      </c>
      <c r="AS1575" s="5">
        <f t="shared" si="2791"/>
        <v>109.1008064516129</v>
      </c>
      <c r="AT1575" s="5">
        <f t="shared" si="2791"/>
        <v>109.4289314516129</v>
      </c>
      <c r="AU1575" s="5">
        <f t="shared" si="2791"/>
        <v>111.3351814516129</v>
      </c>
      <c r="AV1575" s="5">
        <f t="shared" si="2791"/>
        <v>111.7414314516129</v>
      </c>
      <c r="AW1575" s="5">
        <f t="shared" si="2791"/>
        <v>112.7414314516129</v>
      </c>
      <c r="AX1575" s="5">
        <f t="shared" si="2791"/>
        <v>113.4914314516129</v>
      </c>
      <c r="AY1575" s="5">
        <f t="shared" si="2791"/>
        <v>115.4601814516129</v>
      </c>
      <c r="AZ1575" s="5">
        <f t="shared" si="2791"/>
        <v>117.1008064516129</v>
      </c>
      <c r="BA1575" s="5">
        <f t="shared" si="2791"/>
        <v>117.7101814516129</v>
      </c>
      <c r="BB1575" s="5">
        <f t="shared" si="2791"/>
        <v>117.4601814516129</v>
      </c>
      <c r="BC1575" s="5">
        <f t="shared" si="2791"/>
        <v>113.9601814516129</v>
      </c>
      <c r="BD1575" s="5">
        <f t="shared" si="2791"/>
        <v>112.4289314516129</v>
      </c>
      <c r="BE1575" s="5">
        <f t="shared" si="2791"/>
        <v>114.9914314516129</v>
      </c>
      <c r="BF1575" s="5">
        <f t="shared" si="2791"/>
        <v>116.9601814516129</v>
      </c>
      <c r="BG1575" s="5">
        <f t="shared" si="2791"/>
        <v>116.2414314516129</v>
      </c>
      <c r="BH1575" s="5">
        <f t="shared" si="2791"/>
        <v>117.3664314516129</v>
      </c>
      <c r="BI1575" s="5">
        <f t="shared" si="2791"/>
        <v>117.5226814516129</v>
      </c>
      <c r="BJ1575" s="5">
        <f t="shared" si="2791"/>
        <v>117.9914314516129</v>
      </c>
      <c r="BK1575" s="5">
        <f t="shared" si="2791"/>
        <v>118.1164314516129</v>
      </c>
      <c r="BL1575" s="5">
        <f t="shared" si="2791"/>
        <v>118.0226814516129</v>
      </c>
      <c r="BM1575" s="5">
        <f t="shared" si="2791"/>
        <v>115.0226814516129</v>
      </c>
      <c r="BN1575" s="5">
        <f t="shared" si="2791"/>
        <v>114.4758064516129</v>
      </c>
      <c r="BO1575" s="5">
        <f t="shared" si="2791"/>
        <v>114.3976814516129</v>
      </c>
      <c r="BP1575" s="5">
        <f t="shared" si="2791"/>
        <v>114.8351814516129</v>
      </c>
      <c r="BQ1575" s="5">
        <f t="shared" si="2791"/>
        <v>115.8976814516129</v>
      </c>
      <c r="BR1575" s="5">
        <f t="shared" si="2791"/>
        <v>115.9914314516129</v>
      </c>
    </row>
    <row r="1576" spans="1:103" x14ac:dyDescent="0.25">
      <c r="AI1576" s="11"/>
      <c r="AN1576" s="5">
        <f>AN1572-AN1575</f>
        <v>-0.80393145161289681</v>
      </c>
      <c r="AO1576" s="5">
        <f t="shared" ref="AO1576:BR1576" si="2792">AO1572-AO1575</f>
        <v>-0.71018145161289681</v>
      </c>
      <c r="AP1576" s="5">
        <f t="shared" si="2792"/>
        <v>-1.9289314516128968</v>
      </c>
      <c r="AQ1576" s="5">
        <f t="shared" si="2792"/>
        <v>0.69606854838710319</v>
      </c>
      <c r="AR1576" s="5">
        <f t="shared" si="2792"/>
        <v>-3.4601814516128968</v>
      </c>
      <c r="AS1576" s="5">
        <f t="shared" si="2792"/>
        <v>-2.1008064516128968</v>
      </c>
      <c r="AT1576" s="5">
        <f t="shared" si="2792"/>
        <v>-0.42893145161289681</v>
      </c>
      <c r="AU1576" s="5">
        <f t="shared" si="2792"/>
        <v>-1.3351814516128968</v>
      </c>
      <c r="AV1576" s="5">
        <f t="shared" si="2792"/>
        <v>1.2585685483871032</v>
      </c>
      <c r="AW1576" s="5">
        <f t="shared" si="2792"/>
        <v>0.25856854838710319</v>
      </c>
      <c r="AX1576" s="5">
        <f t="shared" si="2792"/>
        <v>-0.49143145161289681</v>
      </c>
      <c r="AY1576" s="5">
        <f t="shared" si="2792"/>
        <v>-1.4601814516128968</v>
      </c>
      <c r="AZ1576" s="5">
        <f t="shared" si="2792"/>
        <v>1.8991935483871032</v>
      </c>
      <c r="BA1576" s="5">
        <f t="shared" si="2792"/>
        <v>1.2898185483871032</v>
      </c>
      <c r="BB1576" s="5">
        <f t="shared" si="2792"/>
        <v>2.5398185483871032</v>
      </c>
      <c r="BC1576" s="5">
        <f t="shared" si="2792"/>
        <v>6.0398185483871032</v>
      </c>
      <c r="BD1576" s="5">
        <f t="shared" si="2792"/>
        <v>2.5710685483871032</v>
      </c>
      <c r="BE1576" s="5">
        <f t="shared" si="2792"/>
        <v>-2.9914314516128968</v>
      </c>
      <c r="BF1576" s="5">
        <f t="shared" si="2792"/>
        <v>-0.96018145161289681</v>
      </c>
      <c r="BG1576" s="5">
        <f t="shared" si="2792"/>
        <v>0.75856854838710319</v>
      </c>
      <c r="BH1576" s="5">
        <f t="shared" si="2792"/>
        <v>-0.36643145161289681</v>
      </c>
      <c r="BI1576" s="5">
        <f t="shared" si="2792"/>
        <v>-0.52268145161289681</v>
      </c>
      <c r="BJ1576" s="5">
        <f t="shared" si="2792"/>
        <v>8.568548387103192E-3</v>
      </c>
      <c r="BK1576" s="5">
        <f t="shared" si="2792"/>
        <v>-0.11643145161289681</v>
      </c>
      <c r="BL1576" s="5">
        <f t="shared" si="2792"/>
        <v>-2.2681451612896808E-2</v>
      </c>
      <c r="BM1576" s="5">
        <f t="shared" si="2792"/>
        <v>2.9773185483871032</v>
      </c>
      <c r="BN1576" s="5">
        <f t="shared" si="2792"/>
        <v>-0.47580645161289681</v>
      </c>
      <c r="BO1576" s="5">
        <f t="shared" si="2792"/>
        <v>0.60231854838710319</v>
      </c>
      <c r="BP1576" s="5">
        <f t="shared" si="2792"/>
        <v>-2.8351814516128968</v>
      </c>
      <c r="BQ1576" s="5">
        <f t="shared" si="2792"/>
        <v>-0.89768145161289681</v>
      </c>
      <c r="BR1576" s="5">
        <f t="shared" si="2792"/>
        <v>1.0085685483871032</v>
      </c>
      <c r="BS1576" s="15">
        <f>STDEV(AN1576:BR1576)</f>
        <v>1.9384441529760381</v>
      </c>
      <c r="BT1576" t="s">
        <v>264</v>
      </c>
    </row>
    <row r="1577" spans="1:103" x14ac:dyDescent="0.25">
      <c r="AI1577" s="11"/>
      <c r="AN1577" s="5">
        <f>ABS(AN1576)</f>
        <v>0.80393145161289681</v>
      </c>
      <c r="AO1577" s="5">
        <f t="shared" ref="AO1577" si="2793">ABS(AO1576)</f>
        <v>0.71018145161289681</v>
      </c>
      <c r="AP1577" s="5">
        <f t="shared" ref="AP1577" si="2794">ABS(AP1576)</f>
        <v>1.9289314516128968</v>
      </c>
      <c r="AQ1577" s="5">
        <f t="shared" ref="AQ1577" si="2795">ABS(AQ1576)</f>
        <v>0.69606854838710319</v>
      </c>
      <c r="AR1577" s="5">
        <f t="shared" ref="AR1577" si="2796">ABS(AR1576)</f>
        <v>3.4601814516128968</v>
      </c>
      <c r="AS1577" s="5">
        <f t="shared" ref="AS1577" si="2797">ABS(AS1576)</f>
        <v>2.1008064516128968</v>
      </c>
      <c r="AT1577" s="5">
        <f t="shared" ref="AT1577" si="2798">ABS(AT1576)</f>
        <v>0.42893145161289681</v>
      </c>
      <c r="AU1577" s="5">
        <f t="shared" ref="AU1577" si="2799">ABS(AU1576)</f>
        <v>1.3351814516128968</v>
      </c>
      <c r="AV1577" s="5">
        <f t="shared" ref="AV1577" si="2800">ABS(AV1576)</f>
        <v>1.2585685483871032</v>
      </c>
      <c r="AW1577" s="5">
        <f t="shared" ref="AW1577" si="2801">ABS(AW1576)</f>
        <v>0.25856854838710319</v>
      </c>
      <c r="AX1577" s="5">
        <f t="shared" ref="AX1577" si="2802">ABS(AX1576)</f>
        <v>0.49143145161289681</v>
      </c>
      <c r="AY1577" s="5">
        <f t="shared" ref="AY1577" si="2803">ABS(AY1576)</f>
        <v>1.4601814516128968</v>
      </c>
      <c r="AZ1577" s="5">
        <f t="shared" ref="AZ1577" si="2804">ABS(AZ1576)</f>
        <v>1.8991935483871032</v>
      </c>
      <c r="BA1577" s="5">
        <f t="shared" ref="BA1577" si="2805">ABS(BA1576)</f>
        <v>1.2898185483871032</v>
      </c>
      <c r="BB1577" s="5">
        <f t="shared" ref="BB1577" si="2806">ABS(BB1576)</f>
        <v>2.5398185483871032</v>
      </c>
      <c r="BC1577" s="5">
        <f t="shared" ref="BC1577" si="2807">ABS(BC1576)</f>
        <v>6.0398185483871032</v>
      </c>
      <c r="BD1577" s="5">
        <f t="shared" ref="BD1577" si="2808">ABS(BD1576)</f>
        <v>2.5710685483871032</v>
      </c>
      <c r="BE1577" s="5">
        <f t="shared" ref="BE1577" si="2809">ABS(BE1576)</f>
        <v>2.9914314516128968</v>
      </c>
      <c r="BF1577" s="5">
        <f t="shared" ref="BF1577" si="2810">ABS(BF1576)</f>
        <v>0.96018145161289681</v>
      </c>
      <c r="BG1577" s="5">
        <f t="shared" ref="BG1577" si="2811">ABS(BG1576)</f>
        <v>0.75856854838710319</v>
      </c>
      <c r="BH1577" s="5">
        <f t="shared" ref="BH1577" si="2812">ABS(BH1576)</f>
        <v>0.36643145161289681</v>
      </c>
      <c r="BI1577" s="5">
        <f t="shared" ref="BI1577" si="2813">ABS(BI1576)</f>
        <v>0.52268145161289681</v>
      </c>
      <c r="BJ1577" s="5">
        <f t="shared" ref="BJ1577" si="2814">ABS(BJ1576)</f>
        <v>8.568548387103192E-3</v>
      </c>
      <c r="BK1577" s="5">
        <f t="shared" ref="BK1577" si="2815">ABS(BK1576)</f>
        <v>0.11643145161289681</v>
      </c>
      <c r="BL1577" s="5">
        <f t="shared" ref="BL1577" si="2816">ABS(BL1576)</f>
        <v>2.2681451612896808E-2</v>
      </c>
      <c r="BM1577" s="5">
        <f t="shared" ref="BM1577" si="2817">ABS(BM1576)</f>
        <v>2.9773185483871032</v>
      </c>
      <c r="BN1577" s="5">
        <f t="shared" ref="BN1577" si="2818">ABS(BN1576)</f>
        <v>0.47580645161289681</v>
      </c>
      <c r="BO1577" s="5">
        <f t="shared" ref="BO1577" si="2819">ABS(BO1576)</f>
        <v>0.60231854838710319</v>
      </c>
      <c r="BP1577" s="5">
        <f t="shared" ref="BP1577" si="2820">ABS(BP1576)</f>
        <v>2.8351814516128968</v>
      </c>
      <c r="BQ1577" s="5">
        <f t="shared" ref="BQ1577" si="2821">ABS(BQ1576)</f>
        <v>0.89768145161289681</v>
      </c>
      <c r="BR1577" s="5">
        <f t="shared" ref="BR1577" si="2822">ABS(BR1576)</f>
        <v>1.0085685483871032</v>
      </c>
      <c r="BS1577" s="15">
        <f>AVERAGE(AN1577:BR1577)</f>
        <v>1.4134365244536931</v>
      </c>
      <c r="BT1577" t="s">
        <v>268</v>
      </c>
    </row>
    <row r="1579" spans="1:103" x14ac:dyDescent="0.25">
      <c r="A1579" t="s">
        <v>21</v>
      </c>
      <c r="B1579">
        <v>37.708100000000002</v>
      </c>
      <c r="C1579">
        <v>-117.23309999999999</v>
      </c>
      <c r="D1579">
        <v>5690</v>
      </c>
      <c r="E1579" t="s">
        <v>1</v>
      </c>
      <c r="F1579">
        <v>142.1</v>
      </c>
      <c r="G1579">
        <v>1964</v>
      </c>
      <c r="H1579">
        <v>8</v>
      </c>
      <c r="I1579" t="s">
        <v>260</v>
      </c>
      <c r="J1579">
        <v>79</v>
      </c>
      <c r="K1579">
        <v>78</v>
      </c>
      <c r="L1579">
        <v>78</v>
      </c>
      <c r="M1579">
        <v>79</v>
      </c>
      <c r="N1579">
        <v>80</v>
      </c>
      <c r="O1579">
        <v>78</v>
      </c>
      <c r="P1579">
        <v>76</v>
      </c>
      <c r="Q1579">
        <v>65</v>
      </c>
      <c r="R1579">
        <v>64</v>
      </c>
      <c r="S1579">
        <v>68</v>
      </c>
      <c r="T1579">
        <v>70</v>
      </c>
      <c r="U1579">
        <v>78</v>
      </c>
      <c r="V1579">
        <v>79</v>
      </c>
      <c r="W1579">
        <v>78</v>
      </c>
      <c r="X1579">
        <v>86</v>
      </c>
      <c r="Y1579">
        <v>77</v>
      </c>
      <c r="Z1579">
        <v>76</v>
      </c>
      <c r="AA1579">
        <v>76</v>
      </c>
      <c r="AB1579">
        <v>76</v>
      </c>
      <c r="AC1579">
        <v>78</v>
      </c>
      <c r="AD1579">
        <v>80</v>
      </c>
      <c r="AE1579">
        <v>79</v>
      </c>
      <c r="AF1579">
        <v>86</v>
      </c>
      <c r="AG1579">
        <v>90</v>
      </c>
      <c r="AH1579">
        <v>91</v>
      </c>
      <c r="AI1579">
        <v>91</v>
      </c>
      <c r="AJ1579">
        <v>87</v>
      </c>
      <c r="AK1579">
        <v>83</v>
      </c>
      <c r="AL1579">
        <v>82</v>
      </c>
      <c r="AM1579">
        <v>85</v>
      </c>
      <c r="AN1579" s="5">
        <v>86</v>
      </c>
      <c r="AO1579" s="5">
        <v>86</v>
      </c>
      <c r="AP1579" s="5">
        <v>85</v>
      </c>
      <c r="AQ1579" s="5">
        <v>85</v>
      </c>
      <c r="AR1579" s="5">
        <v>83</v>
      </c>
      <c r="AS1579" s="5">
        <v>88</v>
      </c>
      <c r="AT1579" s="5">
        <v>89</v>
      </c>
      <c r="AU1579" s="5">
        <v>90</v>
      </c>
      <c r="AV1579" s="5">
        <v>91</v>
      </c>
      <c r="AW1579" s="5">
        <v>90</v>
      </c>
      <c r="AX1579" s="5">
        <v>89</v>
      </c>
      <c r="AY1579" s="5">
        <v>93</v>
      </c>
      <c r="AZ1579" s="5">
        <v>93</v>
      </c>
      <c r="BA1579" s="5">
        <v>92</v>
      </c>
      <c r="BB1579" s="5">
        <v>90</v>
      </c>
      <c r="BC1579" s="5">
        <v>88</v>
      </c>
      <c r="BD1579" s="5">
        <v>90</v>
      </c>
      <c r="BE1579" s="5">
        <v>92</v>
      </c>
      <c r="BF1579" s="5">
        <v>93</v>
      </c>
      <c r="BG1579" s="5">
        <v>93</v>
      </c>
      <c r="BH1579" s="5">
        <v>92</v>
      </c>
      <c r="BI1579" s="5">
        <v>92</v>
      </c>
      <c r="BJ1579" s="5">
        <v>94</v>
      </c>
      <c r="BK1579" s="5">
        <v>97</v>
      </c>
      <c r="BL1579" s="5">
        <v>97</v>
      </c>
      <c r="BM1579" s="5">
        <v>95</v>
      </c>
      <c r="BN1579" s="5">
        <v>93</v>
      </c>
      <c r="BO1579" s="5">
        <v>90</v>
      </c>
      <c r="BP1579" s="5">
        <v>92</v>
      </c>
      <c r="BQ1579" s="5">
        <v>93</v>
      </c>
      <c r="BR1579" s="5">
        <v>89</v>
      </c>
      <c r="BS1579">
        <v>87</v>
      </c>
      <c r="BT1579">
        <v>85</v>
      </c>
      <c r="BU1579">
        <v>89</v>
      </c>
      <c r="BV1579">
        <v>89</v>
      </c>
      <c r="BW1579">
        <v>85</v>
      </c>
      <c r="BX1579">
        <v>85</v>
      </c>
      <c r="BY1579">
        <v>88</v>
      </c>
      <c r="BZ1579">
        <v>92</v>
      </c>
      <c r="CA1579">
        <v>93</v>
      </c>
      <c r="CB1579">
        <v>94</v>
      </c>
      <c r="CC1579">
        <v>89</v>
      </c>
      <c r="CD1579">
        <v>89</v>
      </c>
      <c r="CE1579">
        <v>88</v>
      </c>
      <c r="CF1579">
        <v>88</v>
      </c>
      <c r="CG1579">
        <v>87</v>
      </c>
      <c r="CH1579">
        <v>87</v>
      </c>
      <c r="CI1579">
        <v>88</v>
      </c>
      <c r="CJ1579">
        <v>88</v>
      </c>
      <c r="CK1579">
        <v>83</v>
      </c>
      <c r="CL1579">
        <v>83</v>
      </c>
      <c r="CM1579">
        <v>85</v>
      </c>
      <c r="CN1579">
        <v>86</v>
      </c>
      <c r="CO1579">
        <v>92</v>
      </c>
      <c r="CP1579">
        <v>92</v>
      </c>
      <c r="CQ1579">
        <v>90</v>
      </c>
      <c r="CR1579">
        <v>90</v>
      </c>
      <c r="CS1579">
        <v>87</v>
      </c>
      <c r="CT1579">
        <v>85</v>
      </c>
      <c r="CU1579">
        <v>85</v>
      </c>
      <c r="CV1579">
        <v>80</v>
      </c>
      <c r="CW1579">
        <v>80</v>
      </c>
      <c r="CX1579" t="s">
        <v>2</v>
      </c>
      <c r="CY1579" t="s">
        <v>22</v>
      </c>
    </row>
    <row r="1580" spans="1:103" x14ac:dyDescent="0.25">
      <c r="A1580" t="s">
        <v>107</v>
      </c>
      <c r="B1580">
        <v>38.050600000000003</v>
      </c>
      <c r="C1580">
        <v>-117.09059999999999</v>
      </c>
      <c r="D1580">
        <v>5399</v>
      </c>
      <c r="E1580" t="s">
        <v>1</v>
      </c>
      <c r="F1580">
        <v>177.5</v>
      </c>
      <c r="G1580">
        <v>1964</v>
      </c>
      <c r="H1580">
        <v>8</v>
      </c>
      <c r="I1580" t="s">
        <v>260</v>
      </c>
      <c r="J1580">
        <v>83</v>
      </c>
      <c r="K1580">
        <v>81</v>
      </c>
      <c r="L1580">
        <v>82</v>
      </c>
      <c r="M1580">
        <v>80</v>
      </c>
      <c r="N1580">
        <v>83</v>
      </c>
      <c r="O1580">
        <v>82</v>
      </c>
      <c r="P1580">
        <v>61</v>
      </c>
      <c r="Q1580">
        <v>64</v>
      </c>
      <c r="R1580">
        <v>56</v>
      </c>
      <c r="S1580">
        <v>68</v>
      </c>
      <c r="T1580">
        <v>75</v>
      </c>
      <c r="U1580">
        <v>79</v>
      </c>
      <c r="V1580">
        <v>80</v>
      </c>
      <c r="W1580">
        <v>89</v>
      </c>
      <c r="X1580">
        <v>80</v>
      </c>
      <c r="Y1580">
        <v>78</v>
      </c>
      <c r="Z1580">
        <v>68</v>
      </c>
      <c r="AA1580">
        <v>81</v>
      </c>
      <c r="AB1580">
        <v>75</v>
      </c>
      <c r="AC1580">
        <v>83</v>
      </c>
      <c r="AD1580">
        <v>78</v>
      </c>
      <c r="AE1580">
        <v>82</v>
      </c>
      <c r="AF1580">
        <v>88</v>
      </c>
      <c r="AG1580">
        <v>92</v>
      </c>
      <c r="AH1580">
        <v>94</v>
      </c>
      <c r="AI1580">
        <v>91</v>
      </c>
      <c r="AJ1580">
        <v>88</v>
      </c>
      <c r="AK1580">
        <v>86</v>
      </c>
      <c r="AL1580">
        <v>85</v>
      </c>
      <c r="AM1580">
        <v>88</v>
      </c>
      <c r="AN1580" s="5">
        <v>89</v>
      </c>
      <c r="AO1580" s="5">
        <v>88</v>
      </c>
      <c r="AP1580" s="5">
        <v>91</v>
      </c>
      <c r="AQ1580" s="5">
        <v>83</v>
      </c>
      <c r="AR1580" s="5">
        <v>86</v>
      </c>
      <c r="AS1580" s="5">
        <v>89</v>
      </c>
      <c r="AT1580" s="5">
        <v>92</v>
      </c>
      <c r="AU1580" s="5">
        <v>93</v>
      </c>
      <c r="AV1580" s="5">
        <v>90</v>
      </c>
      <c r="AW1580" s="5">
        <v>92</v>
      </c>
      <c r="AX1580" s="5">
        <v>95</v>
      </c>
      <c r="AY1580" s="5">
        <v>92</v>
      </c>
      <c r="AZ1580" s="5">
        <v>94</v>
      </c>
      <c r="BA1580" s="5">
        <v>95</v>
      </c>
      <c r="BB1580" s="5">
        <v>91</v>
      </c>
      <c r="BC1580" s="5">
        <v>91</v>
      </c>
      <c r="BD1580" s="5">
        <v>93</v>
      </c>
      <c r="BE1580" s="5">
        <v>94</v>
      </c>
      <c r="BF1580" s="5">
        <v>95</v>
      </c>
      <c r="BG1580" s="5">
        <v>95</v>
      </c>
      <c r="BH1580" s="5">
        <v>94</v>
      </c>
      <c r="BI1580" s="5">
        <v>97</v>
      </c>
      <c r="BJ1580" s="5">
        <v>94</v>
      </c>
      <c r="BK1580" s="5">
        <v>99</v>
      </c>
      <c r="BL1580" s="5">
        <v>97</v>
      </c>
      <c r="BM1580" s="5">
        <v>88</v>
      </c>
      <c r="BN1580" s="5">
        <v>86</v>
      </c>
      <c r="BO1580" s="5">
        <v>92</v>
      </c>
      <c r="BP1580" s="5">
        <v>94</v>
      </c>
      <c r="BQ1580" s="5">
        <v>93</v>
      </c>
      <c r="BR1580" s="5">
        <v>89</v>
      </c>
      <c r="BS1580">
        <v>88</v>
      </c>
      <c r="BT1580">
        <v>88</v>
      </c>
      <c r="BU1580">
        <v>91</v>
      </c>
      <c r="BV1580">
        <v>87</v>
      </c>
      <c r="BW1580">
        <v>88</v>
      </c>
      <c r="BX1580">
        <v>88</v>
      </c>
      <c r="BY1580">
        <v>90</v>
      </c>
      <c r="BZ1580">
        <v>95</v>
      </c>
      <c r="CA1580">
        <v>97</v>
      </c>
      <c r="CB1580">
        <v>85</v>
      </c>
      <c r="CC1580">
        <v>89</v>
      </c>
      <c r="CD1580">
        <v>91</v>
      </c>
      <c r="CE1580">
        <v>92</v>
      </c>
      <c r="CF1580">
        <v>89</v>
      </c>
      <c r="CG1580">
        <v>86</v>
      </c>
      <c r="CH1580">
        <v>88</v>
      </c>
      <c r="CI1580">
        <v>92</v>
      </c>
      <c r="CJ1580">
        <v>87</v>
      </c>
      <c r="CK1580">
        <v>83</v>
      </c>
      <c r="CL1580">
        <v>83</v>
      </c>
      <c r="CM1580">
        <v>88</v>
      </c>
      <c r="CN1580">
        <v>91</v>
      </c>
      <c r="CO1580">
        <v>95</v>
      </c>
      <c r="CP1580">
        <v>94</v>
      </c>
      <c r="CQ1580">
        <v>92</v>
      </c>
      <c r="CR1580">
        <v>89</v>
      </c>
      <c r="CS1580">
        <v>82</v>
      </c>
      <c r="CT1580">
        <v>86</v>
      </c>
      <c r="CU1580">
        <v>78</v>
      </c>
      <c r="CV1580">
        <v>82</v>
      </c>
      <c r="CW1580">
        <v>76</v>
      </c>
      <c r="CX1580" t="s">
        <v>2</v>
      </c>
      <c r="CY1580" t="s">
        <v>108</v>
      </c>
    </row>
    <row r="1581" spans="1:103" x14ac:dyDescent="0.25">
      <c r="A1581" t="s">
        <v>124</v>
      </c>
      <c r="B1581">
        <v>38.383299999999998</v>
      </c>
      <c r="C1581">
        <v>-116.2167</v>
      </c>
      <c r="D1581">
        <v>5322</v>
      </c>
      <c r="E1581" t="s">
        <v>1</v>
      </c>
      <c r="F1581">
        <v>221</v>
      </c>
      <c r="G1581">
        <v>1964</v>
      </c>
      <c r="H1581">
        <v>8</v>
      </c>
      <c r="I1581" t="s">
        <v>260</v>
      </c>
      <c r="J1581">
        <v>85</v>
      </c>
      <c r="K1581">
        <v>83</v>
      </c>
      <c r="L1581">
        <v>82</v>
      </c>
      <c r="M1581">
        <v>83</v>
      </c>
      <c r="N1581">
        <v>82</v>
      </c>
      <c r="O1581">
        <v>86</v>
      </c>
      <c r="P1581">
        <v>85</v>
      </c>
      <c r="S1581">
        <v>70</v>
      </c>
      <c r="T1581">
        <v>75</v>
      </c>
      <c r="U1581">
        <v>77</v>
      </c>
      <c r="V1581">
        <v>80</v>
      </c>
      <c r="W1581">
        <v>90</v>
      </c>
      <c r="Y1581">
        <v>90</v>
      </c>
      <c r="Z1581">
        <v>90</v>
      </c>
      <c r="AA1581">
        <v>82</v>
      </c>
      <c r="AB1581">
        <v>79</v>
      </c>
      <c r="AC1581">
        <v>89</v>
      </c>
      <c r="AD1581">
        <v>88</v>
      </c>
      <c r="AE1581">
        <v>82</v>
      </c>
      <c r="AF1581">
        <v>89</v>
      </c>
      <c r="AG1581">
        <v>93</v>
      </c>
      <c r="AH1581">
        <v>95</v>
      </c>
      <c r="AI1581">
        <v>93</v>
      </c>
      <c r="AL1581">
        <v>93</v>
      </c>
      <c r="AM1581">
        <v>91</v>
      </c>
      <c r="AN1581" s="5">
        <v>92</v>
      </c>
      <c r="AO1581" s="5">
        <v>89</v>
      </c>
      <c r="AP1581" s="5">
        <v>88</v>
      </c>
      <c r="AQ1581" s="5">
        <v>90</v>
      </c>
      <c r="AR1581" s="5">
        <v>92</v>
      </c>
      <c r="AS1581" s="5">
        <v>93</v>
      </c>
      <c r="AT1581" s="5">
        <v>95</v>
      </c>
      <c r="AU1581" s="5">
        <v>95</v>
      </c>
      <c r="AV1581" s="5">
        <v>94</v>
      </c>
      <c r="AW1581" s="5">
        <v>95</v>
      </c>
      <c r="AX1581" s="5">
        <v>97</v>
      </c>
      <c r="AY1581" s="5">
        <v>95</v>
      </c>
      <c r="AZ1581" s="5">
        <v>95</v>
      </c>
      <c r="BA1581" s="5">
        <v>95</v>
      </c>
      <c r="BB1581" s="5">
        <v>94</v>
      </c>
      <c r="BC1581" s="5">
        <v>93</v>
      </c>
      <c r="BD1581" s="5">
        <v>95</v>
      </c>
      <c r="BE1581" s="5">
        <v>98</v>
      </c>
      <c r="BF1581" s="5">
        <v>97</v>
      </c>
      <c r="BG1581" s="5">
        <v>98</v>
      </c>
      <c r="BH1581" s="5">
        <v>97</v>
      </c>
      <c r="BI1581" s="5">
        <v>98</v>
      </c>
      <c r="BJ1581" s="5">
        <v>98</v>
      </c>
      <c r="BK1581" s="5">
        <v>98</v>
      </c>
      <c r="BL1581" s="5">
        <v>97</v>
      </c>
      <c r="BM1581" s="5">
        <v>98</v>
      </c>
      <c r="BN1581" s="5">
        <v>99</v>
      </c>
      <c r="BO1581" s="5">
        <v>98</v>
      </c>
      <c r="BP1581" s="5">
        <v>97</v>
      </c>
      <c r="BQ1581" s="5">
        <v>96</v>
      </c>
      <c r="BR1581" s="5">
        <v>94</v>
      </c>
      <c r="BS1581">
        <v>97</v>
      </c>
      <c r="BT1581">
        <v>95</v>
      </c>
      <c r="BU1581">
        <v>93</v>
      </c>
      <c r="BV1581">
        <v>91</v>
      </c>
      <c r="BW1581">
        <v>89</v>
      </c>
      <c r="BX1581">
        <v>92</v>
      </c>
      <c r="BY1581">
        <v>95</v>
      </c>
      <c r="BZ1581">
        <v>93</v>
      </c>
      <c r="CA1581">
        <v>94</v>
      </c>
      <c r="CB1581">
        <v>96</v>
      </c>
      <c r="CC1581">
        <v>93</v>
      </c>
      <c r="CD1581">
        <v>98</v>
      </c>
      <c r="CE1581">
        <v>97</v>
      </c>
      <c r="CF1581">
        <v>92</v>
      </c>
      <c r="CG1581">
        <v>90</v>
      </c>
      <c r="CH1581">
        <v>90</v>
      </c>
      <c r="CI1581">
        <v>94</v>
      </c>
      <c r="CJ1581">
        <v>91</v>
      </c>
      <c r="CK1581">
        <v>89</v>
      </c>
      <c r="CL1581">
        <v>89</v>
      </c>
      <c r="CM1581">
        <v>90</v>
      </c>
      <c r="CN1581">
        <v>88</v>
      </c>
      <c r="CO1581">
        <v>96</v>
      </c>
      <c r="CP1581">
        <v>95</v>
      </c>
      <c r="CQ1581">
        <v>94</v>
      </c>
      <c r="CR1581">
        <v>93</v>
      </c>
      <c r="CS1581">
        <v>88</v>
      </c>
      <c r="CT1581">
        <v>88</v>
      </c>
      <c r="CW1581">
        <v>85</v>
      </c>
      <c r="CX1581" t="s">
        <v>2</v>
      </c>
      <c r="CY1581" t="s">
        <v>125</v>
      </c>
    </row>
    <row r="1582" spans="1:103" x14ac:dyDescent="0.25">
      <c r="A1582" t="s">
        <v>115</v>
      </c>
      <c r="B1582">
        <v>37.916699999999999</v>
      </c>
      <c r="C1582">
        <v>-116.05</v>
      </c>
      <c r="D1582">
        <v>5105</v>
      </c>
      <c r="E1582" t="s">
        <v>1</v>
      </c>
      <c r="F1582">
        <v>177</v>
      </c>
      <c r="G1582">
        <v>1964</v>
      </c>
      <c r="H1582">
        <v>8</v>
      </c>
      <c r="I1582" t="s">
        <v>260</v>
      </c>
      <c r="J1582">
        <v>85</v>
      </c>
      <c r="K1582">
        <v>84</v>
      </c>
      <c r="L1582">
        <v>85</v>
      </c>
      <c r="M1582">
        <v>86</v>
      </c>
      <c r="N1582">
        <v>86</v>
      </c>
      <c r="O1582">
        <v>87</v>
      </c>
      <c r="P1582">
        <v>79</v>
      </c>
      <c r="Q1582">
        <v>67</v>
      </c>
      <c r="R1582">
        <v>64</v>
      </c>
      <c r="S1582">
        <v>76</v>
      </c>
      <c r="T1582">
        <v>74</v>
      </c>
      <c r="V1582">
        <v>85</v>
      </c>
      <c r="W1582">
        <v>92</v>
      </c>
      <c r="X1582">
        <v>90</v>
      </c>
      <c r="Y1582">
        <v>89</v>
      </c>
      <c r="Z1582">
        <v>71</v>
      </c>
      <c r="AA1582">
        <v>82</v>
      </c>
      <c r="AB1582">
        <v>80</v>
      </c>
      <c r="AC1582">
        <v>86</v>
      </c>
      <c r="AD1582">
        <v>84</v>
      </c>
      <c r="AE1582">
        <v>82</v>
      </c>
      <c r="AF1582">
        <v>89</v>
      </c>
      <c r="AG1582">
        <v>95</v>
      </c>
      <c r="AH1582">
        <v>97</v>
      </c>
      <c r="AI1582">
        <v>92</v>
      </c>
      <c r="AJ1582">
        <v>90</v>
      </c>
      <c r="AK1582">
        <v>88</v>
      </c>
      <c r="AL1582">
        <v>89</v>
      </c>
      <c r="AM1582">
        <v>92</v>
      </c>
      <c r="AN1582" s="5">
        <v>91</v>
      </c>
      <c r="AO1582" s="5">
        <v>91</v>
      </c>
      <c r="AP1582" s="5">
        <v>90</v>
      </c>
      <c r="AQ1582" s="5">
        <v>92</v>
      </c>
      <c r="AR1582" s="5">
        <v>91</v>
      </c>
      <c r="AS1582" s="5">
        <v>93</v>
      </c>
      <c r="AT1582" s="5">
        <v>97</v>
      </c>
      <c r="AU1582" s="5">
        <v>96</v>
      </c>
      <c r="AV1582" s="5">
        <v>92</v>
      </c>
      <c r="AW1582" s="5">
        <v>92</v>
      </c>
      <c r="AX1582" s="5">
        <v>95</v>
      </c>
      <c r="AY1582" s="5">
        <v>95</v>
      </c>
      <c r="AZ1582" s="5">
        <v>99</v>
      </c>
      <c r="BA1582" s="5">
        <v>96</v>
      </c>
      <c r="BB1582" s="5">
        <v>93</v>
      </c>
      <c r="BC1582" s="5">
        <v>94</v>
      </c>
      <c r="BD1582" s="5">
        <v>97</v>
      </c>
      <c r="BE1582" s="5">
        <v>98</v>
      </c>
      <c r="BF1582" s="5">
        <v>99</v>
      </c>
      <c r="BG1582" s="5">
        <v>97</v>
      </c>
      <c r="BH1582" s="5">
        <v>98</v>
      </c>
      <c r="BI1582" s="5">
        <v>97</v>
      </c>
      <c r="BJ1582" s="5">
        <v>99</v>
      </c>
      <c r="BK1582" s="5">
        <v>102</v>
      </c>
      <c r="BL1582" s="5">
        <v>95</v>
      </c>
      <c r="BM1582" s="5">
        <v>90</v>
      </c>
      <c r="BN1582" s="5">
        <v>83</v>
      </c>
      <c r="BO1582" s="5">
        <v>95</v>
      </c>
      <c r="BP1582" s="5">
        <v>98</v>
      </c>
      <c r="BQ1582" s="5">
        <v>95</v>
      </c>
      <c r="BR1582" s="5">
        <v>92</v>
      </c>
      <c r="BS1582">
        <v>90</v>
      </c>
      <c r="BT1582">
        <v>92</v>
      </c>
      <c r="BU1582">
        <v>95</v>
      </c>
      <c r="BV1582">
        <v>89</v>
      </c>
      <c r="BW1582">
        <v>90</v>
      </c>
      <c r="BX1582">
        <v>90</v>
      </c>
      <c r="BY1582">
        <v>95</v>
      </c>
      <c r="BZ1582">
        <v>97</v>
      </c>
      <c r="CA1582">
        <v>98</v>
      </c>
      <c r="CB1582">
        <v>90</v>
      </c>
      <c r="CC1582">
        <v>92</v>
      </c>
      <c r="CD1582">
        <v>95</v>
      </c>
      <c r="CE1582">
        <v>95</v>
      </c>
      <c r="CF1582">
        <v>93</v>
      </c>
      <c r="CG1582">
        <v>91</v>
      </c>
      <c r="CH1582">
        <v>92</v>
      </c>
      <c r="CI1582">
        <v>94</v>
      </c>
      <c r="CJ1582">
        <v>92</v>
      </c>
      <c r="CK1582">
        <v>90</v>
      </c>
      <c r="CL1582">
        <v>85</v>
      </c>
      <c r="CM1582">
        <v>88</v>
      </c>
      <c r="CN1582">
        <v>93</v>
      </c>
      <c r="CO1582">
        <v>97</v>
      </c>
      <c r="CP1582">
        <v>96</v>
      </c>
      <c r="CQ1582">
        <v>95</v>
      </c>
      <c r="CR1582">
        <v>95</v>
      </c>
      <c r="CS1582">
        <v>86</v>
      </c>
      <c r="CT1582">
        <v>91</v>
      </c>
      <c r="CU1582">
        <v>88</v>
      </c>
      <c r="CV1582">
        <v>86</v>
      </c>
      <c r="CW1582">
        <v>83</v>
      </c>
      <c r="CX1582" t="s">
        <v>2</v>
      </c>
      <c r="CY1582" t="s">
        <v>116</v>
      </c>
    </row>
    <row r="1583" spans="1:103" x14ac:dyDescent="0.25">
      <c r="A1583" t="s">
        <v>15</v>
      </c>
      <c r="B1583">
        <v>37.606400000000001</v>
      </c>
      <c r="C1583">
        <v>-118</v>
      </c>
      <c r="D1583">
        <v>4900</v>
      </c>
      <c r="E1583" t="s">
        <v>1</v>
      </c>
      <c r="F1583">
        <v>162</v>
      </c>
      <c r="G1583">
        <v>1964</v>
      </c>
      <c r="H1583">
        <v>8</v>
      </c>
      <c r="I1583" t="s">
        <v>260</v>
      </c>
      <c r="J1583">
        <v>86</v>
      </c>
      <c r="K1583">
        <v>84</v>
      </c>
      <c r="L1583">
        <v>85</v>
      </c>
      <c r="M1583">
        <v>84</v>
      </c>
      <c r="N1583">
        <v>83</v>
      </c>
      <c r="O1583">
        <v>88</v>
      </c>
      <c r="P1583">
        <v>76</v>
      </c>
      <c r="Q1583">
        <v>69</v>
      </c>
      <c r="R1583">
        <v>67</v>
      </c>
      <c r="S1583">
        <v>72</v>
      </c>
      <c r="T1583">
        <v>74</v>
      </c>
      <c r="U1583">
        <v>84</v>
      </c>
      <c r="V1583">
        <v>85</v>
      </c>
      <c r="W1583">
        <v>94</v>
      </c>
      <c r="X1583">
        <v>83</v>
      </c>
      <c r="Y1583">
        <v>80</v>
      </c>
      <c r="Z1583">
        <v>77</v>
      </c>
      <c r="AA1583">
        <v>85</v>
      </c>
      <c r="AB1583">
        <v>78</v>
      </c>
      <c r="AC1583">
        <v>87</v>
      </c>
      <c r="AD1583">
        <v>87</v>
      </c>
      <c r="AE1583">
        <v>86</v>
      </c>
      <c r="AF1583">
        <v>95</v>
      </c>
      <c r="AG1583">
        <v>97</v>
      </c>
      <c r="AH1583">
        <v>99</v>
      </c>
      <c r="AI1583">
        <v>95</v>
      </c>
      <c r="AJ1583">
        <v>93</v>
      </c>
      <c r="AK1583">
        <v>88</v>
      </c>
      <c r="AL1583">
        <v>89</v>
      </c>
      <c r="AM1583">
        <v>91</v>
      </c>
      <c r="AN1583" s="5">
        <v>93</v>
      </c>
      <c r="AO1583" s="5">
        <v>92</v>
      </c>
      <c r="AP1583" s="5">
        <v>92</v>
      </c>
      <c r="AQ1583" s="5">
        <v>88</v>
      </c>
      <c r="AR1583" s="5">
        <v>91</v>
      </c>
      <c r="AS1583" s="5">
        <v>95</v>
      </c>
      <c r="AT1583" s="5">
        <v>97</v>
      </c>
      <c r="AU1583" s="5">
        <v>97</v>
      </c>
      <c r="AV1583" s="5">
        <v>93</v>
      </c>
      <c r="AW1583" s="5">
        <v>95</v>
      </c>
      <c r="AX1583" s="5">
        <v>96</v>
      </c>
      <c r="AY1583" s="5">
        <v>99</v>
      </c>
      <c r="AZ1583" s="5">
        <v>98</v>
      </c>
      <c r="BA1583" s="5">
        <v>98</v>
      </c>
      <c r="BB1583" s="5">
        <v>95</v>
      </c>
      <c r="BC1583" s="5">
        <v>96</v>
      </c>
      <c r="BD1583" s="5">
        <v>97</v>
      </c>
      <c r="BE1583" s="5">
        <v>99</v>
      </c>
      <c r="BF1583" s="5">
        <v>99</v>
      </c>
      <c r="BG1583" s="5">
        <v>99</v>
      </c>
      <c r="BH1583" s="5">
        <v>99</v>
      </c>
      <c r="BI1583" s="5">
        <v>99</v>
      </c>
      <c r="BJ1583" s="5">
        <v>102</v>
      </c>
      <c r="BK1583" s="5">
        <v>102</v>
      </c>
      <c r="BL1583" s="5">
        <v>101</v>
      </c>
      <c r="BM1583" s="5">
        <v>94</v>
      </c>
      <c r="BN1583" s="5">
        <v>83</v>
      </c>
      <c r="BO1583" s="5">
        <v>93</v>
      </c>
      <c r="BP1583" s="5">
        <v>99</v>
      </c>
      <c r="BQ1583" s="5">
        <v>98</v>
      </c>
      <c r="BR1583" s="5">
        <v>94</v>
      </c>
      <c r="BS1583">
        <v>92</v>
      </c>
      <c r="BT1583">
        <v>92</v>
      </c>
      <c r="BU1583">
        <v>95</v>
      </c>
      <c r="BV1583">
        <v>95</v>
      </c>
      <c r="BW1583">
        <v>89</v>
      </c>
      <c r="BX1583">
        <v>90</v>
      </c>
      <c r="BY1583">
        <v>92</v>
      </c>
      <c r="BZ1583">
        <v>97</v>
      </c>
      <c r="CA1583">
        <v>99</v>
      </c>
      <c r="CB1583">
        <v>93</v>
      </c>
      <c r="CC1583">
        <v>93</v>
      </c>
      <c r="CD1583">
        <v>95</v>
      </c>
      <c r="CE1583">
        <v>96</v>
      </c>
      <c r="CF1583">
        <v>94</v>
      </c>
      <c r="CG1583">
        <v>91</v>
      </c>
      <c r="CH1583">
        <v>93</v>
      </c>
      <c r="CI1583">
        <v>94</v>
      </c>
      <c r="CJ1583">
        <v>92</v>
      </c>
      <c r="CK1583">
        <v>87</v>
      </c>
      <c r="CL1583">
        <v>87</v>
      </c>
      <c r="CM1583">
        <v>90</v>
      </c>
      <c r="CN1583">
        <v>96</v>
      </c>
      <c r="CO1583">
        <v>98</v>
      </c>
      <c r="CP1583">
        <v>96</v>
      </c>
      <c r="CQ1583">
        <v>95</v>
      </c>
      <c r="CR1583">
        <v>92</v>
      </c>
      <c r="CS1583">
        <v>88</v>
      </c>
      <c r="CT1583">
        <v>93</v>
      </c>
      <c r="CU1583">
        <v>84</v>
      </c>
      <c r="CV1583">
        <v>86</v>
      </c>
      <c r="CW1583">
        <v>76</v>
      </c>
      <c r="CX1583" t="s">
        <v>2</v>
      </c>
      <c r="CY1583" t="s">
        <v>16</v>
      </c>
    </row>
    <row r="1584" spans="1:103" x14ac:dyDescent="0.25">
      <c r="A1584" t="s">
        <v>109</v>
      </c>
      <c r="B1584">
        <v>35.470300000000002</v>
      </c>
      <c r="C1584">
        <v>-115.5436</v>
      </c>
      <c r="D1584">
        <v>4730</v>
      </c>
      <c r="E1584" t="s">
        <v>1</v>
      </c>
      <c r="F1584">
        <v>162.19999999999999</v>
      </c>
      <c r="G1584">
        <v>1964</v>
      </c>
      <c r="H1584">
        <v>8</v>
      </c>
      <c r="I1584" t="s">
        <v>260</v>
      </c>
      <c r="J1584">
        <v>86</v>
      </c>
      <c r="K1584">
        <v>85</v>
      </c>
      <c r="L1584">
        <v>81</v>
      </c>
      <c r="M1584">
        <v>85</v>
      </c>
      <c r="N1584">
        <v>86</v>
      </c>
      <c r="O1584">
        <v>85</v>
      </c>
      <c r="P1584">
        <v>82</v>
      </c>
      <c r="Q1584">
        <v>70</v>
      </c>
      <c r="R1584">
        <v>65</v>
      </c>
      <c r="S1584">
        <v>68</v>
      </c>
      <c r="T1584">
        <v>80</v>
      </c>
      <c r="U1584">
        <v>83</v>
      </c>
      <c r="V1584">
        <v>89</v>
      </c>
      <c r="W1584">
        <v>91</v>
      </c>
      <c r="X1584">
        <v>89</v>
      </c>
      <c r="Y1584">
        <v>84</v>
      </c>
      <c r="Z1584">
        <v>77</v>
      </c>
      <c r="AA1584">
        <v>79</v>
      </c>
      <c r="AB1584">
        <v>81</v>
      </c>
      <c r="AC1584">
        <v>83</v>
      </c>
      <c r="AD1584">
        <v>85</v>
      </c>
      <c r="AE1584">
        <v>90</v>
      </c>
      <c r="AF1584">
        <v>91</v>
      </c>
      <c r="AG1584">
        <v>93</v>
      </c>
      <c r="AH1584">
        <v>97</v>
      </c>
      <c r="AI1584">
        <v>96</v>
      </c>
      <c r="AJ1584">
        <v>96</v>
      </c>
      <c r="AK1584">
        <v>93</v>
      </c>
      <c r="AL1584">
        <v>90</v>
      </c>
      <c r="AM1584">
        <v>91</v>
      </c>
      <c r="AN1584" s="5">
        <v>92</v>
      </c>
      <c r="AO1584" s="5">
        <v>90</v>
      </c>
      <c r="AP1584" s="5">
        <v>90</v>
      </c>
      <c r="AQ1584" s="5">
        <v>88</v>
      </c>
      <c r="AR1584" s="5">
        <v>90</v>
      </c>
      <c r="AS1584" s="5">
        <v>95</v>
      </c>
      <c r="AT1584" s="5">
        <v>95</v>
      </c>
      <c r="AU1584" s="5">
        <v>94</v>
      </c>
      <c r="AV1584" s="5">
        <v>87</v>
      </c>
      <c r="AW1584" s="5">
        <v>92</v>
      </c>
      <c r="AX1584" s="5">
        <v>94</v>
      </c>
      <c r="AY1584" s="5">
        <v>98</v>
      </c>
      <c r="AZ1584" s="5">
        <v>96</v>
      </c>
      <c r="BA1584" s="5">
        <v>93</v>
      </c>
      <c r="BB1584" s="5">
        <v>90</v>
      </c>
      <c r="BC1584" s="5">
        <v>95</v>
      </c>
      <c r="BD1584" s="5">
        <v>95</v>
      </c>
      <c r="BE1584" s="5">
        <v>95</v>
      </c>
      <c r="BF1584" s="5">
        <v>96</v>
      </c>
      <c r="BG1584" s="5">
        <v>96</v>
      </c>
      <c r="BH1584" s="5">
        <v>95</v>
      </c>
      <c r="BI1584" s="5">
        <v>94</v>
      </c>
      <c r="BJ1584" s="5">
        <v>97</v>
      </c>
      <c r="BK1584" s="5">
        <v>101</v>
      </c>
      <c r="BL1584" s="5">
        <v>98</v>
      </c>
      <c r="BM1584" s="5">
        <v>94</v>
      </c>
      <c r="BN1584" s="5">
        <v>89</v>
      </c>
      <c r="BO1584" s="5">
        <v>96</v>
      </c>
      <c r="BP1584" s="5">
        <v>98</v>
      </c>
      <c r="BQ1584" s="5">
        <v>91</v>
      </c>
      <c r="BR1584" s="5">
        <v>89</v>
      </c>
      <c r="BS1584">
        <v>89</v>
      </c>
      <c r="BT1584">
        <v>87</v>
      </c>
      <c r="BU1584">
        <v>90</v>
      </c>
      <c r="BV1584">
        <v>85</v>
      </c>
      <c r="BW1584">
        <v>88</v>
      </c>
      <c r="BX1584">
        <v>89</v>
      </c>
      <c r="BY1584">
        <v>96</v>
      </c>
      <c r="BZ1584">
        <v>93</v>
      </c>
      <c r="CA1584">
        <v>93</v>
      </c>
      <c r="CB1584">
        <v>93</v>
      </c>
      <c r="CC1584">
        <v>93</v>
      </c>
      <c r="CD1584">
        <v>92</v>
      </c>
      <c r="CE1584">
        <v>91</v>
      </c>
      <c r="CF1584">
        <v>91</v>
      </c>
      <c r="CG1584">
        <v>92</v>
      </c>
      <c r="CH1584">
        <v>91</v>
      </c>
      <c r="CI1584">
        <v>94</v>
      </c>
      <c r="CJ1584">
        <v>91</v>
      </c>
      <c r="CK1584">
        <v>90</v>
      </c>
      <c r="CL1584">
        <v>91</v>
      </c>
      <c r="CM1584">
        <v>94</v>
      </c>
      <c r="CN1584">
        <v>95</v>
      </c>
      <c r="CO1584">
        <v>97</v>
      </c>
      <c r="CP1584">
        <v>95</v>
      </c>
      <c r="CQ1584">
        <v>92</v>
      </c>
      <c r="CR1584">
        <v>90</v>
      </c>
      <c r="CS1584">
        <v>90</v>
      </c>
      <c r="CT1584">
        <v>85</v>
      </c>
      <c r="CU1584">
        <v>87</v>
      </c>
      <c r="CV1584">
        <v>85</v>
      </c>
      <c r="CW1584">
        <v>82</v>
      </c>
      <c r="CX1584" t="s">
        <v>5</v>
      </c>
      <c r="CY1584" t="s">
        <v>110</v>
      </c>
    </row>
    <row r="1585" spans="1:103" x14ac:dyDescent="0.25">
      <c r="A1585" t="s">
        <v>0</v>
      </c>
      <c r="B1585">
        <v>38.387799999999999</v>
      </c>
      <c r="C1585">
        <v>-118.1092</v>
      </c>
      <c r="D1585">
        <v>4580</v>
      </c>
      <c r="E1585" t="s">
        <v>1</v>
      </c>
      <c r="F1585">
        <v>240.3</v>
      </c>
      <c r="G1585">
        <v>1964</v>
      </c>
      <c r="H1585">
        <v>8</v>
      </c>
      <c r="I1585" t="s">
        <v>260</v>
      </c>
      <c r="J1585">
        <v>84</v>
      </c>
      <c r="K1585">
        <v>86</v>
      </c>
      <c r="L1585">
        <v>87</v>
      </c>
      <c r="M1585">
        <v>88</v>
      </c>
      <c r="N1585">
        <v>80</v>
      </c>
      <c r="O1585">
        <v>83</v>
      </c>
      <c r="P1585">
        <v>75</v>
      </c>
      <c r="Q1585">
        <v>76</v>
      </c>
      <c r="R1585">
        <v>69</v>
      </c>
      <c r="S1585">
        <v>70</v>
      </c>
      <c r="T1585">
        <v>71</v>
      </c>
      <c r="U1585">
        <v>81</v>
      </c>
      <c r="V1585">
        <v>83</v>
      </c>
      <c r="W1585">
        <v>87</v>
      </c>
      <c r="X1585">
        <v>90</v>
      </c>
      <c r="Y1585">
        <v>78</v>
      </c>
      <c r="Z1585">
        <v>76</v>
      </c>
      <c r="AA1585">
        <v>72</v>
      </c>
      <c r="AB1585">
        <v>79</v>
      </c>
      <c r="AC1585">
        <v>84</v>
      </c>
      <c r="AD1585">
        <v>85</v>
      </c>
      <c r="AE1585">
        <v>85</v>
      </c>
      <c r="AF1585">
        <v>83</v>
      </c>
      <c r="AG1585">
        <v>92</v>
      </c>
      <c r="AH1585">
        <v>98</v>
      </c>
      <c r="AI1585">
        <v>99</v>
      </c>
      <c r="AJ1585">
        <v>95</v>
      </c>
      <c r="AK1585">
        <v>90</v>
      </c>
      <c r="AL1585">
        <v>92</v>
      </c>
      <c r="AM1585">
        <v>92</v>
      </c>
      <c r="AN1585" s="5">
        <v>93</v>
      </c>
      <c r="AO1585" s="5">
        <v>95</v>
      </c>
      <c r="AP1585" s="5">
        <v>89</v>
      </c>
      <c r="AQ1585" s="5">
        <v>95</v>
      </c>
      <c r="AR1585" s="5">
        <v>86</v>
      </c>
      <c r="AS1585" s="5">
        <v>87</v>
      </c>
      <c r="AT1585" s="5">
        <v>95</v>
      </c>
      <c r="AU1585" s="5">
        <v>99</v>
      </c>
      <c r="AV1585" s="5">
        <v>98</v>
      </c>
      <c r="AW1585" s="5">
        <v>95</v>
      </c>
      <c r="AX1585" s="5">
        <v>96</v>
      </c>
      <c r="AY1585" s="5">
        <v>96</v>
      </c>
      <c r="AZ1585" s="5">
        <v>98</v>
      </c>
      <c r="BA1585" s="5">
        <v>98</v>
      </c>
      <c r="BB1585" s="5">
        <v>96</v>
      </c>
      <c r="BC1585" s="5">
        <v>95</v>
      </c>
      <c r="BD1585" s="5">
        <v>96</v>
      </c>
      <c r="BE1585" s="5">
        <v>99</v>
      </c>
      <c r="BF1585" s="5">
        <v>98</v>
      </c>
      <c r="BG1585" s="5">
        <v>98</v>
      </c>
      <c r="BH1585" s="5">
        <v>99</v>
      </c>
      <c r="BI1585" s="5">
        <v>100</v>
      </c>
      <c r="BJ1585" s="5">
        <v>100</v>
      </c>
      <c r="BK1585" s="5">
        <v>101</v>
      </c>
      <c r="BL1585" s="5">
        <v>102</v>
      </c>
      <c r="BM1585" s="5">
        <v>99</v>
      </c>
      <c r="BN1585" s="5">
        <v>100</v>
      </c>
      <c r="BO1585" s="5">
        <v>95</v>
      </c>
      <c r="BP1585" s="5">
        <v>95</v>
      </c>
      <c r="BQ1585" s="5">
        <v>100</v>
      </c>
      <c r="BR1585" s="5">
        <v>96</v>
      </c>
      <c r="BS1585">
        <v>97</v>
      </c>
      <c r="BT1585">
        <v>95</v>
      </c>
      <c r="BU1585">
        <v>96</v>
      </c>
      <c r="BV1585">
        <v>98</v>
      </c>
      <c r="BW1585">
        <v>99</v>
      </c>
      <c r="BX1585">
        <v>96</v>
      </c>
      <c r="BY1585">
        <v>96</v>
      </c>
      <c r="BZ1585">
        <v>95</v>
      </c>
      <c r="CA1585">
        <v>96</v>
      </c>
      <c r="CB1585">
        <v>97</v>
      </c>
      <c r="CC1585">
        <v>87</v>
      </c>
      <c r="CD1585">
        <v>97</v>
      </c>
      <c r="CE1585">
        <v>94</v>
      </c>
      <c r="CF1585">
        <v>98</v>
      </c>
      <c r="CG1585">
        <v>96</v>
      </c>
      <c r="CH1585">
        <v>96</v>
      </c>
      <c r="CI1585">
        <v>95</v>
      </c>
      <c r="CJ1585">
        <v>98</v>
      </c>
      <c r="CK1585">
        <v>90</v>
      </c>
      <c r="CL1585">
        <v>85</v>
      </c>
      <c r="CM1585">
        <v>86</v>
      </c>
      <c r="CN1585">
        <v>90</v>
      </c>
      <c r="CO1585">
        <v>94</v>
      </c>
      <c r="CP1585">
        <v>95</v>
      </c>
      <c r="CQ1585">
        <v>94</v>
      </c>
      <c r="CR1585">
        <v>94</v>
      </c>
      <c r="CS1585">
        <v>93</v>
      </c>
      <c r="CT1585">
        <v>84</v>
      </c>
      <c r="CU1585">
        <v>87</v>
      </c>
      <c r="CV1585">
        <v>84</v>
      </c>
      <c r="CW1585">
        <v>84</v>
      </c>
      <c r="CX1585" t="s">
        <v>2</v>
      </c>
      <c r="CY1585" t="s">
        <v>3</v>
      </c>
    </row>
    <row r="1586" spans="1:103" x14ac:dyDescent="0.25">
      <c r="A1586" t="s">
        <v>17</v>
      </c>
      <c r="B1586">
        <v>37.6128</v>
      </c>
      <c r="C1586">
        <v>-114.5264</v>
      </c>
      <c r="D1586">
        <v>4379</v>
      </c>
      <c r="E1586" t="s">
        <v>1</v>
      </c>
      <c r="F1586">
        <v>243.8</v>
      </c>
      <c r="G1586">
        <v>1964</v>
      </c>
      <c r="H1586">
        <v>8</v>
      </c>
      <c r="I1586" t="s">
        <v>260</v>
      </c>
      <c r="J1586">
        <v>89</v>
      </c>
      <c r="K1586">
        <v>87</v>
      </c>
      <c r="L1586">
        <v>90</v>
      </c>
      <c r="M1586">
        <v>89</v>
      </c>
      <c r="N1586">
        <v>91</v>
      </c>
      <c r="O1586">
        <v>88</v>
      </c>
      <c r="P1586">
        <v>87</v>
      </c>
      <c r="Q1586">
        <v>71</v>
      </c>
      <c r="R1586">
        <v>69</v>
      </c>
      <c r="S1586">
        <v>70</v>
      </c>
      <c r="T1586">
        <v>82</v>
      </c>
      <c r="U1586">
        <v>88</v>
      </c>
      <c r="V1586">
        <v>86</v>
      </c>
      <c r="W1586">
        <v>92</v>
      </c>
      <c r="X1586">
        <v>92</v>
      </c>
      <c r="Y1586">
        <v>87</v>
      </c>
      <c r="Z1586">
        <v>83</v>
      </c>
      <c r="AA1586">
        <v>83</v>
      </c>
      <c r="AB1586">
        <v>86</v>
      </c>
      <c r="AC1586">
        <v>85</v>
      </c>
      <c r="AD1586">
        <v>89</v>
      </c>
      <c r="AE1586">
        <v>89</v>
      </c>
      <c r="AF1586">
        <v>92</v>
      </c>
      <c r="AG1586">
        <v>98</v>
      </c>
      <c r="AH1586">
        <v>98</v>
      </c>
      <c r="AI1586">
        <v>96</v>
      </c>
      <c r="AJ1586">
        <v>92</v>
      </c>
      <c r="AK1586">
        <v>91</v>
      </c>
      <c r="AL1586">
        <v>90</v>
      </c>
      <c r="AM1586">
        <v>92</v>
      </c>
      <c r="AN1586" s="5">
        <v>93</v>
      </c>
      <c r="AO1586" s="5">
        <v>93</v>
      </c>
      <c r="AP1586" s="5">
        <v>94</v>
      </c>
      <c r="AQ1586" s="5">
        <v>92</v>
      </c>
      <c r="AR1586" s="5">
        <v>92</v>
      </c>
      <c r="AS1586" s="5">
        <v>95</v>
      </c>
      <c r="AT1586" s="5">
        <v>97</v>
      </c>
      <c r="AU1586" s="5">
        <v>97</v>
      </c>
      <c r="AV1586" s="5">
        <v>92</v>
      </c>
      <c r="AW1586" s="5">
        <v>95</v>
      </c>
      <c r="AX1586" s="5">
        <v>101</v>
      </c>
      <c r="AY1586" s="5">
        <v>98</v>
      </c>
      <c r="AZ1586" s="5">
        <v>98</v>
      </c>
      <c r="BA1586" s="5">
        <v>95</v>
      </c>
      <c r="BB1586" s="5">
        <v>95</v>
      </c>
      <c r="BC1586" s="5">
        <v>95</v>
      </c>
      <c r="BD1586" s="5">
        <v>96</v>
      </c>
      <c r="BE1586" s="5">
        <v>100</v>
      </c>
      <c r="BF1586" s="5">
        <v>99</v>
      </c>
      <c r="BG1586" s="5">
        <v>97</v>
      </c>
      <c r="BH1586" s="5">
        <v>98</v>
      </c>
      <c r="BI1586" s="5">
        <v>98</v>
      </c>
      <c r="BJ1586" s="5">
        <v>101</v>
      </c>
      <c r="BK1586" s="5">
        <v>103</v>
      </c>
      <c r="BL1586" s="5">
        <v>99</v>
      </c>
      <c r="BM1586" s="5">
        <v>94</v>
      </c>
      <c r="BN1586" s="5">
        <v>92</v>
      </c>
      <c r="BO1586" s="5">
        <v>98</v>
      </c>
      <c r="BP1586" s="5">
        <v>106</v>
      </c>
      <c r="BQ1586" s="5">
        <v>97</v>
      </c>
      <c r="BR1586" s="5">
        <v>92</v>
      </c>
      <c r="BS1586">
        <v>91</v>
      </c>
      <c r="BT1586">
        <v>91</v>
      </c>
      <c r="BU1586">
        <v>95</v>
      </c>
      <c r="BV1586">
        <v>94</v>
      </c>
      <c r="BW1586">
        <v>89</v>
      </c>
      <c r="BX1586">
        <v>95</v>
      </c>
      <c r="BY1586">
        <v>99</v>
      </c>
      <c r="BZ1586">
        <v>100</v>
      </c>
      <c r="CA1586">
        <v>100</v>
      </c>
      <c r="CB1586">
        <v>100</v>
      </c>
      <c r="CC1586">
        <v>96</v>
      </c>
      <c r="CD1586">
        <v>95</v>
      </c>
      <c r="CE1586">
        <v>91</v>
      </c>
      <c r="CF1586">
        <v>91</v>
      </c>
      <c r="CI1586">
        <v>95</v>
      </c>
      <c r="CJ1586">
        <v>90</v>
      </c>
      <c r="CK1586">
        <v>92</v>
      </c>
      <c r="CL1586">
        <v>91</v>
      </c>
      <c r="CM1586">
        <v>90</v>
      </c>
      <c r="CN1586">
        <v>95</v>
      </c>
      <c r="CO1586">
        <v>97</v>
      </c>
      <c r="CP1586">
        <v>96</v>
      </c>
      <c r="CQ1586">
        <v>95</v>
      </c>
      <c r="CR1586">
        <v>94</v>
      </c>
      <c r="CS1586">
        <v>93</v>
      </c>
      <c r="CT1586">
        <v>86</v>
      </c>
      <c r="CU1586">
        <v>86</v>
      </c>
      <c r="CV1586">
        <v>84</v>
      </c>
      <c r="CW1586">
        <v>82</v>
      </c>
      <c r="CX1586" t="s">
        <v>2</v>
      </c>
      <c r="CY1586" t="s">
        <v>18</v>
      </c>
    </row>
    <row r="1587" spans="1:103" x14ac:dyDescent="0.25">
      <c r="A1587" t="s">
        <v>113</v>
      </c>
      <c r="B1587">
        <v>34.943600000000004</v>
      </c>
      <c r="C1587">
        <v>-115.54689999999999</v>
      </c>
      <c r="D1587">
        <v>4350</v>
      </c>
      <c r="E1587" t="s">
        <v>1</v>
      </c>
      <c r="F1587">
        <v>206.6</v>
      </c>
      <c r="G1587">
        <v>1964</v>
      </c>
      <c r="H1587">
        <v>8</v>
      </c>
      <c r="I1587" t="s">
        <v>260</v>
      </c>
      <c r="J1587">
        <v>85</v>
      </c>
      <c r="K1587">
        <v>83</v>
      </c>
      <c r="L1587">
        <v>81</v>
      </c>
      <c r="M1587">
        <v>81</v>
      </c>
      <c r="N1587">
        <v>85</v>
      </c>
      <c r="O1587">
        <v>85</v>
      </c>
      <c r="P1587">
        <v>82</v>
      </c>
      <c r="Q1587">
        <v>72</v>
      </c>
      <c r="R1587">
        <v>68</v>
      </c>
      <c r="S1587">
        <v>69</v>
      </c>
      <c r="T1587">
        <v>78</v>
      </c>
      <c r="U1587">
        <v>84</v>
      </c>
      <c r="V1587">
        <v>88</v>
      </c>
      <c r="W1587">
        <v>91</v>
      </c>
      <c r="X1587">
        <v>89</v>
      </c>
      <c r="Y1587">
        <v>83</v>
      </c>
      <c r="Z1587">
        <v>80</v>
      </c>
      <c r="AA1587">
        <v>82</v>
      </c>
      <c r="AB1587">
        <v>80</v>
      </c>
      <c r="AC1587">
        <v>81</v>
      </c>
      <c r="AD1587">
        <v>86</v>
      </c>
      <c r="AE1587">
        <v>89</v>
      </c>
      <c r="AF1587">
        <v>94</v>
      </c>
      <c r="AG1587">
        <v>98</v>
      </c>
      <c r="AH1587">
        <v>98</v>
      </c>
      <c r="AI1587">
        <v>93</v>
      </c>
      <c r="AJ1587">
        <v>90</v>
      </c>
      <c r="AK1587">
        <v>90</v>
      </c>
      <c r="AL1587">
        <v>89</v>
      </c>
      <c r="AM1587">
        <v>89</v>
      </c>
      <c r="AN1587" s="5">
        <v>93</v>
      </c>
      <c r="AO1587" s="5">
        <v>91</v>
      </c>
      <c r="AP1587" s="5">
        <v>91</v>
      </c>
      <c r="AQ1587" s="5">
        <v>88</v>
      </c>
      <c r="AR1587" s="5">
        <v>89</v>
      </c>
      <c r="AS1587" s="5">
        <v>93</v>
      </c>
      <c r="AT1587" s="5">
        <v>95</v>
      </c>
      <c r="AU1587" s="5">
        <v>91</v>
      </c>
      <c r="AV1587" s="5">
        <v>84</v>
      </c>
      <c r="AW1587" s="5">
        <v>91</v>
      </c>
      <c r="AX1587" s="5">
        <v>97</v>
      </c>
      <c r="AY1587" s="5">
        <v>101</v>
      </c>
      <c r="AZ1587" s="5">
        <v>96</v>
      </c>
      <c r="BA1587" s="5">
        <v>94</v>
      </c>
      <c r="BB1587" s="5">
        <v>90</v>
      </c>
      <c r="BC1587" s="5">
        <v>90</v>
      </c>
      <c r="BD1587" s="5">
        <v>94</v>
      </c>
      <c r="BE1587" s="5">
        <v>98</v>
      </c>
      <c r="BF1587" s="5">
        <v>97</v>
      </c>
      <c r="BG1587" s="5">
        <v>95</v>
      </c>
      <c r="BH1587" s="5">
        <v>93</v>
      </c>
      <c r="BI1587" s="5">
        <v>92</v>
      </c>
      <c r="BJ1587" s="5">
        <v>97</v>
      </c>
      <c r="BK1587" s="5">
        <v>94</v>
      </c>
      <c r="BL1587" s="5">
        <v>88</v>
      </c>
      <c r="BM1587" s="5">
        <v>85</v>
      </c>
      <c r="BN1587" s="5">
        <v>86</v>
      </c>
      <c r="BO1587" s="5">
        <v>95</v>
      </c>
      <c r="BP1587" s="5">
        <v>96</v>
      </c>
      <c r="BQ1587" s="5">
        <v>93</v>
      </c>
      <c r="BR1587" s="5">
        <v>84</v>
      </c>
      <c r="BS1587">
        <v>85</v>
      </c>
      <c r="BT1587">
        <v>85</v>
      </c>
      <c r="BU1587">
        <v>86</v>
      </c>
      <c r="BV1587">
        <v>90</v>
      </c>
      <c r="BW1587">
        <v>90</v>
      </c>
      <c r="BX1587">
        <v>91</v>
      </c>
      <c r="BY1587">
        <v>96</v>
      </c>
      <c r="BZ1587">
        <v>97</v>
      </c>
      <c r="CA1587">
        <v>95</v>
      </c>
      <c r="CB1587">
        <v>95</v>
      </c>
      <c r="CC1587">
        <v>91</v>
      </c>
      <c r="CD1587">
        <v>91</v>
      </c>
      <c r="CE1587">
        <v>89</v>
      </c>
      <c r="CF1587">
        <v>88</v>
      </c>
      <c r="CG1587">
        <v>87</v>
      </c>
      <c r="CH1587">
        <v>92</v>
      </c>
      <c r="CI1587">
        <v>95</v>
      </c>
      <c r="CJ1587">
        <v>93</v>
      </c>
      <c r="CK1587">
        <v>92</v>
      </c>
      <c r="CL1587">
        <v>91</v>
      </c>
      <c r="CM1587">
        <v>92</v>
      </c>
      <c r="CN1587">
        <v>96</v>
      </c>
      <c r="CO1587">
        <v>97</v>
      </c>
      <c r="CP1587">
        <v>94</v>
      </c>
      <c r="CQ1587">
        <v>91</v>
      </c>
      <c r="CR1587">
        <v>91</v>
      </c>
      <c r="CS1587">
        <v>91</v>
      </c>
      <c r="CT1587">
        <v>83</v>
      </c>
      <c r="CU1587">
        <v>84</v>
      </c>
      <c r="CV1587">
        <v>84</v>
      </c>
      <c r="CW1587">
        <v>81</v>
      </c>
      <c r="CX1587" t="s">
        <v>5</v>
      </c>
      <c r="CY1587" t="s">
        <v>114</v>
      </c>
    </row>
    <row r="1588" spans="1:103" x14ac:dyDescent="0.25">
      <c r="A1588" t="s">
        <v>7</v>
      </c>
      <c r="B1588">
        <v>37.371099999999998</v>
      </c>
      <c r="C1588">
        <v>-118.35890000000001</v>
      </c>
      <c r="D1588">
        <v>4110</v>
      </c>
      <c r="E1588" t="s">
        <v>1</v>
      </c>
      <c r="F1588">
        <v>166.6</v>
      </c>
      <c r="G1588">
        <v>1964</v>
      </c>
      <c r="H1588">
        <v>8</v>
      </c>
      <c r="I1588" t="s">
        <v>260</v>
      </c>
      <c r="J1588">
        <v>88</v>
      </c>
      <c r="K1588">
        <v>90</v>
      </c>
      <c r="L1588">
        <v>90</v>
      </c>
      <c r="M1588">
        <v>89</v>
      </c>
      <c r="N1588">
        <v>90</v>
      </c>
      <c r="O1588">
        <v>91</v>
      </c>
      <c r="P1588">
        <v>70</v>
      </c>
      <c r="Q1588">
        <v>76</v>
      </c>
      <c r="R1588">
        <v>70</v>
      </c>
      <c r="S1588">
        <v>79</v>
      </c>
      <c r="T1588">
        <v>84</v>
      </c>
      <c r="U1588">
        <v>88</v>
      </c>
      <c r="V1588">
        <v>90</v>
      </c>
      <c r="W1588">
        <v>96</v>
      </c>
      <c r="X1588">
        <v>92</v>
      </c>
      <c r="Y1588">
        <v>85</v>
      </c>
      <c r="Z1588">
        <v>81</v>
      </c>
      <c r="AA1588">
        <v>87</v>
      </c>
      <c r="AB1588">
        <v>87</v>
      </c>
      <c r="AC1588">
        <v>89</v>
      </c>
      <c r="AD1588">
        <v>90</v>
      </c>
      <c r="AE1588">
        <v>91</v>
      </c>
      <c r="AF1588">
        <v>96</v>
      </c>
      <c r="AG1588">
        <v>100</v>
      </c>
      <c r="AH1588">
        <v>101</v>
      </c>
      <c r="AI1588">
        <v>97</v>
      </c>
      <c r="AJ1588">
        <v>95</v>
      </c>
      <c r="AK1588">
        <v>91</v>
      </c>
      <c r="AL1588">
        <v>91</v>
      </c>
      <c r="AM1588">
        <v>94</v>
      </c>
      <c r="AN1588" s="5">
        <v>95</v>
      </c>
      <c r="AO1588" s="5">
        <v>94</v>
      </c>
      <c r="AP1588" s="5">
        <v>94</v>
      </c>
      <c r="AQ1588" s="5">
        <v>90</v>
      </c>
      <c r="AR1588" s="5">
        <v>93</v>
      </c>
      <c r="AS1588" s="5">
        <v>97</v>
      </c>
      <c r="AT1588" s="5">
        <v>99</v>
      </c>
      <c r="AU1588" s="5">
        <v>100</v>
      </c>
      <c r="AV1588" s="5">
        <v>98</v>
      </c>
      <c r="AW1588" s="5">
        <v>99</v>
      </c>
      <c r="AX1588" s="5">
        <v>99</v>
      </c>
      <c r="AY1588" s="5">
        <v>102</v>
      </c>
      <c r="AZ1588" s="5">
        <v>101</v>
      </c>
      <c r="BA1588" s="5">
        <v>99</v>
      </c>
      <c r="BB1588" s="5">
        <v>98</v>
      </c>
      <c r="BC1588" s="5">
        <v>98</v>
      </c>
      <c r="BD1588" s="5">
        <v>99</v>
      </c>
      <c r="BE1588" s="5">
        <v>102</v>
      </c>
      <c r="BF1588" s="5">
        <v>101</v>
      </c>
      <c r="BG1588" s="5">
        <v>101</v>
      </c>
      <c r="BH1588" s="5">
        <v>101</v>
      </c>
      <c r="BI1588" s="5">
        <v>100</v>
      </c>
      <c r="BJ1588" s="5">
        <v>103</v>
      </c>
      <c r="BK1588" s="5">
        <v>105</v>
      </c>
      <c r="BL1588" s="5">
        <v>102</v>
      </c>
      <c r="BM1588" s="5">
        <v>100</v>
      </c>
      <c r="BN1588" s="5">
        <v>81</v>
      </c>
      <c r="BO1588" s="5">
        <v>98</v>
      </c>
      <c r="BP1588" s="5">
        <v>100</v>
      </c>
      <c r="BQ1588" s="5">
        <v>99</v>
      </c>
      <c r="BR1588" s="5">
        <v>98</v>
      </c>
      <c r="BS1588">
        <v>93</v>
      </c>
      <c r="BT1588">
        <v>94</v>
      </c>
      <c r="BU1588">
        <v>98</v>
      </c>
      <c r="BV1588">
        <v>100</v>
      </c>
      <c r="BW1588">
        <v>94</v>
      </c>
      <c r="BX1588">
        <v>95</v>
      </c>
      <c r="BY1588">
        <v>98</v>
      </c>
      <c r="BZ1588">
        <v>100</v>
      </c>
      <c r="CA1588">
        <v>101</v>
      </c>
      <c r="CB1588">
        <v>88</v>
      </c>
      <c r="CC1588">
        <v>99</v>
      </c>
      <c r="CD1588">
        <v>100</v>
      </c>
      <c r="CE1588">
        <v>99</v>
      </c>
      <c r="CF1588">
        <v>96</v>
      </c>
      <c r="CG1588">
        <v>94</v>
      </c>
      <c r="CH1588">
        <v>97</v>
      </c>
      <c r="CI1588">
        <v>98</v>
      </c>
      <c r="CJ1588">
        <v>89</v>
      </c>
      <c r="CK1588">
        <v>97</v>
      </c>
      <c r="CL1588">
        <v>93</v>
      </c>
      <c r="CM1588">
        <v>96</v>
      </c>
      <c r="CN1588">
        <v>99</v>
      </c>
      <c r="CO1588">
        <v>101</v>
      </c>
      <c r="CP1588">
        <v>100</v>
      </c>
      <c r="CQ1588">
        <v>99</v>
      </c>
      <c r="CR1588">
        <v>96</v>
      </c>
      <c r="CS1588">
        <v>91</v>
      </c>
      <c r="CT1588">
        <v>94</v>
      </c>
      <c r="CU1588">
        <v>87</v>
      </c>
      <c r="CV1588">
        <v>90</v>
      </c>
      <c r="CW1588">
        <v>81</v>
      </c>
      <c r="CX1588" t="s">
        <v>5</v>
      </c>
      <c r="CY1588" t="s">
        <v>8</v>
      </c>
    </row>
    <row r="1589" spans="1:103" x14ac:dyDescent="0.25">
      <c r="A1589" t="s">
        <v>4</v>
      </c>
      <c r="B1589">
        <v>36.798099999999998</v>
      </c>
      <c r="C1589">
        <v>-118.20359999999999</v>
      </c>
      <c r="D1589">
        <v>3950</v>
      </c>
      <c r="E1589" t="s">
        <v>1</v>
      </c>
      <c r="F1589">
        <v>124.8</v>
      </c>
      <c r="G1589">
        <v>1964</v>
      </c>
      <c r="H1589">
        <v>8</v>
      </c>
      <c r="I1589" t="s">
        <v>260</v>
      </c>
      <c r="J1589">
        <v>88</v>
      </c>
      <c r="K1589">
        <v>89</v>
      </c>
      <c r="L1589">
        <v>88</v>
      </c>
      <c r="M1589">
        <v>89</v>
      </c>
      <c r="N1589">
        <v>89</v>
      </c>
      <c r="Q1589">
        <v>92</v>
      </c>
      <c r="R1589">
        <v>75</v>
      </c>
      <c r="S1589">
        <v>70</v>
      </c>
      <c r="T1589">
        <v>76</v>
      </c>
      <c r="U1589">
        <v>81</v>
      </c>
      <c r="X1589">
        <v>95</v>
      </c>
      <c r="Y1589">
        <v>94</v>
      </c>
      <c r="Z1589">
        <v>89</v>
      </c>
      <c r="AA1589">
        <v>81</v>
      </c>
      <c r="AB1589">
        <v>88</v>
      </c>
      <c r="AE1589">
        <v>93</v>
      </c>
      <c r="AF1589">
        <v>92</v>
      </c>
      <c r="AG1589">
        <v>96</v>
      </c>
      <c r="AH1589">
        <v>99</v>
      </c>
      <c r="AI1589">
        <v>102</v>
      </c>
      <c r="AL1589">
        <v>96</v>
      </c>
      <c r="AM1589">
        <v>91</v>
      </c>
      <c r="AN1589" s="5">
        <v>94</v>
      </c>
      <c r="AO1589" s="5">
        <v>94</v>
      </c>
      <c r="AP1589" s="5">
        <v>94</v>
      </c>
      <c r="AQ1589" s="8">
        <f>(2*AP1589+AS1589)/3</f>
        <v>93.666666666666671</v>
      </c>
      <c r="AR1589" s="8">
        <f>(AQ1589+2*AT1589)/3</f>
        <v>95.222222222222229</v>
      </c>
      <c r="AS1589" s="5">
        <v>93</v>
      </c>
      <c r="AT1589" s="5">
        <v>96</v>
      </c>
      <c r="AU1589" s="5">
        <v>98</v>
      </c>
      <c r="AV1589" s="5">
        <v>101</v>
      </c>
      <c r="AW1589" s="5">
        <v>96</v>
      </c>
      <c r="AX1589" s="8">
        <f>(2*AW1589+AZ1589)/3</f>
        <v>97.333333333333329</v>
      </c>
      <c r="AY1589" s="8">
        <f>(AX1589+2*BA1589)/3</f>
        <v>101.1111111111111</v>
      </c>
      <c r="AZ1589" s="5">
        <v>100</v>
      </c>
      <c r="BA1589" s="5">
        <v>103</v>
      </c>
      <c r="BB1589" s="5">
        <v>101</v>
      </c>
      <c r="BC1589" s="5">
        <v>96</v>
      </c>
      <c r="BD1589" s="5">
        <v>97</v>
      </c>
      <c r="BE1589" s="8">
        <f>(2*BD1589+BG1589)/3</f>
        <v>98.666666666666671</v>
      </c>
      <c r="BF1589" s="8">
        <f>(BE1589+2*BH1589)/3</f>
        <v>99.555555555555557</v>
      </c>
      <c r="BG1589" s="5">
        <v>102</v>
      </c>
      <c r="BH1589" s="5">
        <v>100</v>
      </c>
      <c r="BI1589" s="5">
        <v>98</v>
      </c>
      <c r="BJ1589" s="5">
        <v>99</v>
      </c>
      <c r="BK1589" s="5">
        <v>102</v>
      </c>
      <c r="BL1589" s="8">
        <f>(2*BK1589+BN1589)/3</f>
        <v>102.66666666666667</v>
      </c>
      <c r="BM1589" s="8">
        <f>(BL1589+2*BO1589)/3</f>
        <v>87.555555555555557</v>
      </c>
      <c r="BN1589" s="5">
        <v>104</v>
      </c>
      <c r="BO1589" s="5">
        <v>80</v>
      </c>
      <c r="BP1589" s="5">
        <v>98</v>
      </c>
      <c r="BQ1589" s="5">
        <v>100</v>
      </c>
      <c r="BR1589" s="5">
        <v>101</v>
      </c>
      <c r="BU1589">
        <v>97</v>
      </c>
      <c r="BV1589">
        <v>97</v>
      </c>
      <c r="BW1589">
        <v>97</v>
      </c>
      <c r="BX1589">
        <v>91</v>
      </c>
      <c r="BY1589">
        <v>94</v>
      </c>
      <c r="CB1589">
        <v>102</v>
      </c>
      <c r="CC1589">
        <v>90</v>
      </c>
      <c r="CD1589">
        <v>99</v>
      </c>
      <c r="CE1589">
        <v>99</v>
      </c>
      <c r="CF1589">
        <v>97</v>
      </c>
      <c r="CI1589">
        <v>95</v>
      </c>
      <c r="CJ1589">
        <v>97</v>
      </c>
      <c r="CK1589">
        <v>90</v>
      </c>
      <c r="CL1589">
        <v>96</v>
      </c>
      <c r="CM1589">
        <v>94</v>
      </c>
      <c r="CP1589">
        <v>100</v>
      </c>
      <c r="CQ1589">
        <v>99</v>
      </c>
      <c r="CR1589">
        <v>98</v>
      </c>
      <c r="CS1589">
        <v>98</v>
      </c>
      <c r="CT1589">
        <v>91</v>
      </c>
      <c r="CW1589">
        <v>94</v>
      </c>
      <c r="CX1589" t="s">
        <v>5</v>
      </c>
      <c r="CY1589" t="s">
        <v>6</v>
      </c>
    </row>
    <row r="1590" spans="1:103" x14ac:dyDescent="0.25">
      <c r="A1590" t="s">
        <v>49</v>
      </c>
      <c r="B1590">
        <v>36.1389</v>
      </c>
      <c r="C1590">
        <v>-117.9528</v>
      </c>
      <c r="D1590">
        <v>3825</v>
      </c>
      <c r="E1590" t="s">
        <v>1</v>
      </c>
      <c r="F1590">
        <v>103.6</v>
      </c>
      <c r="G1590">
        <v>1964</v>
      </c>
      <c r="H1590">
        <v>8</v>
      </c>
      <c r="I1590" t="s">
        <v>260</v>
      </c>
      <c r="J1590">
        <v>88</v>
      </c>
      <c r="K1590">
        <v>85</v>
      </c>
      <c r="L1590">
        <v>85</v>
      </c>
      <c r="M1590">
        <v>87</v>
      </c>
      <c r="N1590">
        <v>90</v>
      </c>
      <c r="O1590">
        <v>90</v>
      </c>
      <c r="P1590">
        <v>72</v>
      </c>
      <c r="Q1590">
        <v>74</v>
      </c>
      <c r="R1590">
        <v>69</v>
      </c>
      <c r="S1590">
        <v>72</v>
      </c>
      <c r="T1590">
        <v>78</v>
      </c>
      <c r="U1590">
        <v>86</v>
      </c>
      <c r="V1590">
        <v>91</v>
      </c>
      <c r="W1590">
        <v>94</v>
      </c>
      <c r="X1590">
        <v>90</v>
      </c>
      <c r="Y1590">
        <v>88</v>
      </c>
      <c r="Z1590">
        <v>79</v>
      </c>
      <c r="AA1590">
        <v>88</v>
      </c>
      <c r="AB1590">
        <v>84</v>
      </c>
      <c r="AC1590">
        <v>86</v>
      </c>
      <c r="AD1590">
        <v>91</v>
      </c>
      <c r="AE1590">
        <v>91</v>
      </c>
      <c r="AF1590">
        <v>95</v>
      </c>
      <c r="AG1590">
        <v>98</v>
      </c>
      <c r="AH1590">
        <v>99</v>
      </c>
      <c r="AI1590">
        <v>98</v>
      </c>
      <c r="AJ1590">
        <v>91</v>
      </c>
      <c r="AK1590">
        <v>89</v>
      </c>
      <c r="AL1590">
        <v>90</v>
      </c>
      <c r="AM1590">
        <v>91</v>
      </c>
      <c r="AN1590" s="5">
        <v>92</v>
      </c>
      <c r="AO1590" s="5">
        <v>94</v>
      </c>
      <c r="AP1590" s="5">
        <v>91</v>
      </c>
      <c r="AQ1590" s="5">
        <v>89</v>
      </c>
      <c r="AR1590" s="5">
        <v>89</v>
      </c>
      <c r="AS1590" s="5">
        <v>92</v>
      </c>
      <c r="AT1590" s="5">
        <v>95</v>
      </c>
      <c r="AU1590" s="5">
        <v>99</v>
      </c>
      <c r="AV1590" s="5">
        <v>94</v>
      </c>
      <c r="AW1590" s="5">
        <v>95</v>
      </c>
      <c r="AX1590" s="5">
        <v>97</v>
      </c>
      <c r="AY1590" s="5">
        <v>101</v>
      </c>
      <c r="AZ1590" s="5">
        <v>100</v>
      </c>
      <c r="BA1590" s="5">
        <v>96</v>
      </c>
      <c r="BB1590" s="5">
        <v>94</v>
      </c>
      <c r="BC1590" s="5">
        <v>93</v>
      </c>
      <c r="BD1590" s="5">
        <v>96</v>
      </c>
      <c r="BE1590" s="5">
        <v>101</v>
      </c>
      <c r="BF1590" s="5">
        <v>99</v>
      </c>
      <c r="BG1590" s="5">
        <v>97</v>
      </c>
      <c r="BH1590" s="5">
        <v>96</v>
      </c>
      <c r="BI1590" s="5">
        <v>96</v>
      </c>
      <c r="BJ1590" s="5">
        <v>98</v>
      </c>
      <c r="BK1590" s="5">
        <v>103</v>
      </c>
      <c r="BL1590" s="5">
        <v>97</v>
      </c>
      <c r="BM1590" s="5">
        <v>91</v>
      </c>
      <c r="BN1590" s="5">
        <v>87</v>
      </c>
      <c r="BO1590" s="5">
        <v>97</v>
      </c>
      <c r="BP1590" s="5">
        <v>99</v>
      </c>
      <c r="BQ1590" s="5">
        <v>98</v>
      </c>
      <c r="BR1590" s="5">
        <v>96</v>
      </c>
      <c r="BS1590">
        <v>91</v>
      </c>
      <c r="BT1590">
        <v>90</v>
      </c>
      <c r="BU1590">
        <v>93</v>
      </c>
      <c r="BV1590">
        <v>93</v>
      </c>
      <c r="BW1590">
        <v>92</v>
      </c>
      <c r="BX1590">
        <v>93</v>
      </c>
      <c r="BY1590">
        <v>87</v>
      </c>
      <c r="BZ1590">
        <v>86</v>
      </c>
      <c r="CA1590">
        <v>86</v>
      </c>
      <c r="CB1590">
        <v>94</v>
      </c>
      <c r="CC1590">
        <v>97</v>
      </c>
      <c r="CD1590">
        <v>96</v>
      </c>
      <c r="CE1590">
        <v>93</v>
      </c>
      <c r="CF1590">
        <v>91</v>
      </c>
      <c r="CG1590">
        <v>90</v>
      </c>
      <c r="CH1590">
        <v>92</v>
      </c>
      <c r="CI1590">
        <v>96</v>
      </c>
      <c r="CJ1590">
        <v>88</v>
      </c>
      <c r="CK1590">
        <v>96</v>
      </c>
      <c r="CL1590">
        <v>93</v>
      </c>
      <c r="CM1590">
        <v>95</v>
      </c>
      <c r="CN1590">
        <v>98</v>
      </c>
      <c r="CO1590">
        <v>99</v>
      </c>
      <c r="CP1590">
        <v>97</v>
      </c>
      <c r="CQ1590">
        <v>96</v>
      </c>
      <c r="CR1590">
        <v>95</v>
      </c>
      <c r="CS1590">
        <v>91</v>
      </c>
      <c r="CT1590">
        <v>94</v>
      </c>
      <c r="CU1590">
        <v>87</v>
      </c>
      <c r="CV1590">
        <v>87</v>
      </c>
      <c r="CW1590">
        <v>80</v>
      </c>
      <c r="CX1590" t="s">
        <v>5</v>
      </c>
      <c r="CY1590" t="s">
        <v>50</v>
      </c>
    </row>
    <row r="1591" spans="1:103" x14ac:dyDescent="0.25">
      <c r="A1591" t="s">
        <v>61</v>
      </c>
      <c r="B1591">
        <v>35.369199999999999</v>
      </c>
      <c r="C1591">
        <v>-117.6525</v>
      </c>
      <c r="D1591">
        <v>3570</v>
      </c>
      <c r="E1591" t="s">
        <v>1</v>
      </c>
      <c r="F1591">
        <v>140.5</v>
      </c>
      <c r="G1591">
        <v>1964</v>
      </c>
      <c r="H1591">
        <v>8</v>
      </c>
      <c r="I1591" t="s">
        <v>260</v>
      </c>
      <c r="J1591">
        <v>92</v>
      </c>
      <c r="K1591">
        <v>89</v>
      </c>
      <c r="L1591">
        <v>91</v>
      </c>
      <c r="M1591">
        <v>98</v>
      </c>
      <c r="N1591">
        <v>90</v>
      </c>
      <c r="O1591">
        <v>87</v>
      </c>
      <c r="P1591">
        <v>72</v>
      </c>
      <c r="Q1591">
        <v>70</v>
      </c>
      <c r="R1591">
        <v>67</v>
      </c>
      <c r="S1591">
        <v>75</v>
      </c>
      <c r="T1591">
        <v>82</v>
      </c>
      <c r="U1591">
        <v>88</v>
      </c>
      <c r="V1591">
        <v>93</v>
      </c>
      <c r="W1591">
        <v>97</v>
      </c>
      <c r="X1591">
        <v>91</v>
      </c>
      <c r="Y1591">
        <v>83</v>
      </c>
      <c r="Z1591">
        <v>79</v>
      </c>
      <c r="AA1591">
        <v>85</v>
      </c>
      <c r="AB1591">
        <v>88</v>
      </c>
      <c r="AC1591">
        <v>90</v>
      </c>
      <c r="AD1591">
        <v>92</v>
      </c>
      <c r="AE1591">
        <v>92</v>
      </c>
      <c r="AF1591">
        <v>99</v>
      </c>
      <c r="AG1591">
        <v>103</v>
      </c>
      <c r="AH1591">
        <v>104</v>
      </c>
      <c r="AI1591">
        <v>100</v>
      </c>
      <c r="AJ1591">
        <v>91</v>
      </c>
      <c r="AK1591">
        <v>90</v>
      </c>
      <c r="AL1591">
        <v>92</v>
      </c>
      <c r="AM1591">
        <v>95</v>
      </c>
      <c r="AN1591" s="5">
        <v>95</v>
      </c>
      <c r="AO1591" s="5">
        <v>92</v>
      </c>
      <c r="AP1591" s="5">
        <v>94</v>
      </c>
      <c r="AQ1591" s="5">
        <v>88</v>
      </c>
      <c r="AR1591" s="5">
        <v>92</v>
      </c>
      <c r="AS1591" s="5">
        <v>96</v>
      </c>
      <c r="AT1591" s="5">
        <v>99</v>
      </c>
      <c r="AU1591" s="5">
        <v>98</v>
      </c>
      <c r="AV1591" s="5">
        <v>97</v>
      </c>
      <c r="AW1591" s="5">
        <v>100</v>
      </c>
      <c r="AX1591" s="5">
        <v>101</v>
      </c>
      <c r="AY1591" s="5">
        <v>104</v>
      </c>
      <c r="AZ1591" s="5">
        <v>103</v>
      </c>
      <c r="BA1591" s="5">
        <v>105</v>
      </c>
      <c r="BB1591" s="5">
        <v>92</v>
      </c>
      <c r="BC1591" s="5">
        <v>97</v>
      </c>
      <c r="BD1591" s="5">
        <v>100</v>
      </c>
      <c r="BE1591" s="5">
        <v>100</v>
      </c>
      <c r="BF1591" s="5">
        <v>102</v>
      </c>
      <c r="BG1591" s="5">
        <v>100</v>
      </c>
      <c r="BH1591" s="5">
        <v>100</v>
      </c>
      <c r="BI1591" s="5">
        <v>101</v>
      </c>
      <c r="BJ1591" s="5">
        <v>102</v>
      </c>
      <c r="BK1591" s="5">
        <v>105</v>
      </c>
      <c r="BL1591" s="5">
        <v>101</v>
      </c>
      <c r="BM1591" s="5">
        <v>97</v>
      </c>
      <c r="BN1591" s="5">
        <v>92</v>
      </c>
      <c r="BO1591" s="5">
        <v>101</v>
      </c>
      <c r="BP1591" s="5">
        <v>103</v>
      </c>
      <c r="BQ1591" s="5">
        <v>100</v>
      </c>
      <c r="BR1591" s="5">
        <v>96</v>
      </c>
      <c r="BS1591">
        <v>93</v>
      </c>
      <c r="BT1591">
        <v>95</v>
      </c>
      <c r="BU1591">
        <v>93</v>
      </c>
      <c r="BV1591">
        <v>100</v>
      </c>
      <c r="BW1591">
        <v>98</v>
      </c>
      <c r="BX1591">
        <v>97</v>
      </c>
      <c r="BY1591">
        <v>101</v>
      </c>
      <c r="BZ1591">
        <v>103</v>
      </c>
      <c r="CA1591">
        <v>102</v>
      </c>
      <c r="CB1591">
        <v>100</v>
      </c>
      <c r="CC1591">
        <v>101</v>
      </c>
      <c r="CD1591">
        <v>100</v>
      </c>
      <c r="CE1591">
        <v>99</v>
      </c>
      <c r="CF1591">
        <v>95</v>
      </c>
      <c r="CG1591">
        <v>91</v>
      </c>
      <c r="CH1591">
        <v>95</v>
      </c>
      <c r="CI1591">
        <v>100</v>
      </c>
      <c r="CJ1591">
        <v>94</v>
      </c>
      <c r="CK1591">
        <v>97</v>
      </c>
      <c r="CL1591">
        <v>97</v>
      </c>
      <c r="CM1591">
        <v>98</v>
      </c>
      <c r="CN1591">
        <v>101</v>
      </c>
      <c r="CO1591">
        <v>99</v>
      </c>
      <c r="CP1591">
        <v>102</v>
      </c>
      <c r="CQ1591">
        <v>100</v>
      </c>
      <c r="CR1591">
        <v>98</v>
      </c>
      <c r="CS1591">
        <v>96</v>
      </c>
      <c r="CT1591">
        <v>95</v>
      </c>
      <c r="CU1591">
        <v>90</v>
      </c>
      <c r="CV1591">
        <v>90</v>
      </c>
      <c r="CW1591">
        <v>80</v>
      </c>
      <c r="CX1591" t="s">
        <v>5</v>
      </c>
      <c r="CY1591" t="s">
        <v>62</v>
      </c>
    </row>
    <row r="1592" spans="1:103" x14ac:dyDescent="0.25">
      <c r="A1592" t="s">
        <v>31</v>
      </c>
      <c r="B1592">
        <v>35.466099999999997</v>
      </c>
      <c r="C1592">
        <v>-114.9217</v>
      </c>
      <c r="D1592">
        <v>3540</v>
      </c>
      <c r="E1592" t="s">
        <v>1</v>
      </c>
      <c r="F1592">
        <v>207</v>
      </c>
      <c r="G1592">
        <v>1964</v>
      </c>
      <c r="H1592">
        <v>8</v>
      </c>
      <c r="I1592" t="s">
        <v>260</v>
      </c>
      <c r="J1592">
        <v>87</v>
      </c>
      <c r="K1592">
        <v>90</v>
      </c>
      <c r="L1592">
        <v>92</v>
      </c>
      <c r="M1592">
        <v>89</v>
      </c>
      <c r="N1592">
        <v>86</v>
      </c>
      <c r="O1592">
        <v>90</v>
      </c>
      <c r="P1592">
        <v>92</v>
      </c>
      <c r="Q1592">
        <v>90</v>
      </c>
      <c r="R1592">
        <v>76</v>
      </c>
      <c r="S1592">
        <v>84</v>
      </c>
      <c r="T1592">
        <v>80</v>
      </c>
      <c r="U1592">
        <v>82</v>
      </c>
      <c r="V1592">
        <v>86</v>
      </c>
      <c r="W1592">
        <v>86</v>
      </c>
      <c r="X1592">
        <v>95</v>
      </c>
      <c r="Y1592">
        <v>91</v>
      </c>
      <c r="Z1592">
        <v>88</v>
      </c>
      <c r="AA1592">
        <v>92</v>
      </c>
      <c r="AB1592">
        <v>85</v>
      </c>
      <c r="AC1592">
        <v>81</v>
      </c>
      <c r="AD1592">
        <v>93</v>
      </c>
      <c r="AE1592">
        <v>89</v>
      </c>
      <c r="AF1592">
        <v>90</v>
      </c>
      <c r="AG1592">
        <v>95</v>
      </c>
      <c r="AH1592">
        <v>100</v>
      </c>
      <c r="AI1592">
        <v>101</v>
      </c>
      <c r="AJ1592">
        <v>96</v>
      </c>
      <c r="AK1592">
        <v>91</v>
      </c>
      <c r="AL1592">
        <v>93</v>
      </c>
      <c r="AM1592">
        <v>95</v>
      </c>
      <c r="AN1592" s="5">
        <v>95</v>
      </c>
      <c r="AO1592" s="5">
        <v>97</v>
      </c>
      <c r="AP1592" s="5">
        <v>99</v>
      </c>
      <c r="AQ1592" s="5">
        <v>98</v>
      </c>
      <c r="AR1592" s="5">
        <v>100</v>
      </c>
      <c r="AS1592" s="5">
        <v>96</v>
      </c>
      <c r="AT1592" s="5">
        <v>97</v>
      </c>
      <c r="AU1592" s="5">
        <v>99</v>
      </c>
      <c r="AV1592" s="5">
        <v>93</v>
      </c>
      <c r="AW1592" s="5">
        <v>91</v>
      </c>
      <c r="AX1592" s="5">
        <v>95</v>
      </c>
      <c r="AY1592" s="5">
        <v>103</v>
      </c>
      <c r="AZ1592" s="5">
        <v>101</v>
      </c>
      <c r="BA1592" s="5">
        <v>98</v>
      </c>
      <c r="BB1592" s="5">
        <v>98</v>
      </c>
      <c r="BC1592" s="5">
        <v>93</v>
      </c>
      <c r="BD1592" s="5">
        <v>96</v>
      </c>
      <c r="BE1592" s="8">
        <f>(2*BD1592+BG1592)/3</f>
        <v>98</v>
      </c>
      <c r="BF1592" s="8">
        <f>(BE1592+2*BH1592)/3</f>
        <v>99.333333333333329</v>
      </c>
      <c r="BG1592" s="5">
        <v>102</v>
      </c>
      <c r="BH1592" s="5">
        <v>100</v>
      </c>
      <c r="BI1592" s="5">
        <v>98</v>
      </c>
      <c r="BJ1592" s="5">
        <v>98</v>
      </c>
      <c r="BK1592" s="5">
        <v>101</v>
      </c>
      <c r="BL1592" s="5">
        <v>99</v>
      </c>
      <c r="BM1592" s="8">
        <f>(2*BL1592+BO1592)/3</f>
        <v>97.666666666666671</v>
      </c>
      <c r="BN1592" s="8">
        <f>(BM1592+2*BP1592)/3</f>
        <v>95.222222222222229</v>
      </c>
      <c r="BO1592" s="5">
        <v>95</v>
      </c>
      <c r="BP1592" s="5">
        <v>94</v>
      </c>
      <c r="BQ1592" s="5">
        <v>102</v>
      </c>
      <c r="BR1592" s="5">
        <v>101</v>
      </c>
      <c r="BS1592">
        <v>99</v>
      </c>
      <c r="BT1592">
        <v>100</v>
      </c>
      <c r="BU1592">
        <v>96</v>
      </c>
      <c r="BV1592">
        <v>92</v>
      </c>
      <c r="BW1592">
        <v>93</v>
      </c>
      <c r="BX1592">
        <v>92</v>
      </c>
      <c r="BY1592">
        <v>98</v>
      </c>
      <c r="BZ1592">
        <v>100</v>
      </c>
      <c r="CA1592">
        <v>96</v>
      </c>
      <c r="CB1592">
        <v>94</v>
      </c>
      <c r="CC1592">
        <v>88</v>
      </c>
      <c r="CD1592">
        <v>92</v>
      </c>
      <c r="CE1592">
        <v>98</v>
      </c>
      <c r="CF1592">
        <v>96</v>
      </c>
      <c r="CG1592">
        <v>98</v>
      </c>
      <c r="CH1592">
        <v>99</v>
      </c>
      <c r="CI1592">
        <v>100</v>
      </c>
      <c r="CJ1592">
        <v>91</v>
      </c>
      <c r="CL1592">
        <v>96</v>
      </c>
      <c r="CM1592">
        <v>91</v>
      </c>
      <c r="CP1592">
        <v>100</v>
      </c>
      <c r="CQ1592">
        <v>96</v>
      </c>
      <c r="CR1592">
        <v>91</v>
      </c>
      <c r="CS1592">
        <v>95</v>
      </c>
      <c r="CT1592">
        <v>89</v>
      </c>
      <c r="CX1592" t="s">
        <v>2</v>
      </c>
      <c r="CY1592" t="s">
        <v>32</v>
      </c>
    </row>
    <row r="1593" spans="1:103" x14ac:dyDescent="0.25">
      <c r="A1593" t="s">
        <v>126</v>
      </c>
      <c r="B1593">
        <v>37.268900000000002</v>
      </c>
      <c r="C1593">
        <v>-115.1217</v>
      </c>
      <c r="D1593">
        <v>3334</v>
      </c>
      <c r="E1593" t="s">
        <v>1</v>
      </c>
      <c r="F1593">
        <v>179.2</v>
      </c>
      <c r="G1593">
        <v>1964</v>
      </c>
      <c r="H1593">
        <v>8</v>
      </c>
      <c r="I1593" t="s">
        <v>260</v>
      </c>
      <c r="J1593">
        <v>86</v>
      </c>
      <c r="K1593">
        <v>90</v>
      </c>
      <c r="L1593">
        <v>86</v>
      </c>
      <c r="M1593">
        <v>85</v>
      </c>
      <c r="N1593">
        <v>88</v>
      </c>
      <c r="O1593">
        <v>90</v>
      </c>
      <c r="P1593">
        <v>85</v>
      </c>
      <c r="Q1593">
        <v>74</v>
      </c>
      <c r="R1593">
        <v>73</v>
      </c>
      <c r="S1593">
        <v>71</v>
      </c>
      <c r="T1593">
        <v>82</v>
      </c>
      <c r="U1593">
        <v>88</v>
      </c>
      <c r="V1593">
        <v>91</v>
      </c>
      <c r="W1593">
        <v>91</v>
      </c>
      <c r="X1593">
        <v>93</v>
      </c>
      <c r="Y1593">
        <v>88</v>
      </c>
      <c r="Z1593">
        <v>85</v>
      </c>
      <c r="AA1593">
        <v>85</v>
      </c>
      <c r="AB1593">
        <v>85</v>
      </c>
      <c r="AC1593">
        <v>85</v>
      </c>
      <c r="AD1593">
        <v>93</v>
      </c>
      <c r="AE1593">
        <v>90</v>
      </c>
      <c r="AF1593">
        <v>92</v>
      </c>
      <c r="AG1593">
        <v>99</v>
      </c>
      <c r="AH1593">
        <v>98</v>
      </c>
      <c r="AI1593">
        <v>93</v>
      </c>
      <c r="AJ1593">
        <v>91</v>
      </c>
      <c r="AK1593">
        <v>92</v>
      </c>
      <c r="AL1593">
        <v>88</v>
      </c>
      <c r="AM1593">
        <v>91</v>
      </c>
      <c r="AN1593" s="5">
        <v>92</v>
      </c>
      <c r="AO1593" s="5">
        <v>95</v>
      </c>
      <c r="AP1593" s="5">
        <v>92</v>
      </c>
      <c r="AQ1593" s="5">
        <v>92</v>
      </c>
      <c r="AR1593" s="5">
        <v>91</v>
      </c>
      <c r="AS1593" s="5">
        <v>93</v>
      </c>
      <c r="AT1593" s="5">
        <v>94</v>
      </c>
      <c r="AU1593" s="5">
        <v>94</v>
      </c>
      <c r="AV1593" s="5">
        <v>92</v>
      </c>
      <c r="AW1593" s="5">
        <v>94</v>
      </c>
      <c r="AX1593" s="5">
        <v>103</v>
      </c>
      <c r="AY1593" s="5">
        <v>104</v>
      </c>
      <c r="AZ1593" s="5">
        <v>97</v>
      </c>
      <c r="BA1593" s="5">
        <v>98</v>
      </c>
      <c r="BB1593" s="5">
        <v>96</v>
      </c>
      <c r="BC1593" s="5">
        <v>93</v>
      </c>
      <c r="BD1593" s="5">
        <v>94</v>
      </c>
      <c r="BE1593" s="5">
        <v>99</v>
      </c>
      <c r="BF1593" s="5">
        <v>96</v>
      </c>
      <c r="BG1593" s="5">
        <v>96</v>
      </c>
      <c r="BH1593" s="5">
        <v>97</v>
      </c>
      <c r="BI1593" s="5">
        <v>96</v>
      </c>
      <c r="BJ1593" s="5">
        <v>102</v>
      </c>
      <c r="BK1593" s="5">
        <v>101</v>
      </c>
      <c r="BL1593" s="5">
        <v>95</v>
      </c>
      <c r="BM1593" s="5">
        <v>94</v>
      </c>
      <c r="BN1593" s="5">
        <v>90</v>
      </c>
      <c r="BO1593" s="5">
        <v>92</v>
      </c>
      <c r="BP1593" s="5">
        <v>99</v>
      </c>
      <c r="BQ1593" s="5">
        <v>99</v>
      </c>
      <c r="BR1593" s="5">
        <v>94</v>
      </c>
      <c r="BS1593">
        <v>91</v>
      </c>
      <c r="BT1593">
        <v>90</v>
      </c>
      <c r="BU1593">
        <v>95</v>
      </c>
      <c r="BV1593">
        <v>93</v>
      </c>
      <c r="BW1593">
        <v>90</v>
      </c>
      <c r="BX1593">
        <v>96</v>
      </c>
      <c r="BY1593">
        <v>101</v>
      </c>
      <c r="BZ1593">
        <v>102</v>
      </c>
      <c r="CA1593">
        <v>102</v>
      </c>
      <c r="CB1593">
        <v>101</v>
      </c>
      <c r="CC1593">
        <v>97</v>
      </c>
      <c r="CD1593">
        <v>98</v>
      </c>
      <c r="CE1593">
        <v>93</v>
      </c>
      <c r="CF1593">
        <v>91</v>
      </c>
      <c r="CG1593">
        <v>92</v>
      </c>
      <c r="CI1593">
        <v>97</v>
      </c>
      <c r="CJ1593">
        <v>89</v>
      </c>
      <c r="CK1593">
        <v>97</v>
      </c>
      <c r="CL1593">
        <v>92</v>
      </c>
      <c r="CM1593">
        <v>92</v>
      </c>
      <c r="CN1593">
        <v>99</v>
      </c>
      <c r="CO1593">
        <v>96</v>
      </c>
      <c r="CP1593">
        <v>96</v>
      </c>
      <c r="CQ1593">
        <v>95</v>
      </c>
      <c r="CR1593">
        <v>98</v>
      </c>
      <c r="CS1593">
        <v>93</v>
      </c>
      <c r="CT1593">
        <v>92</v>
      </c>
      <c r="CV1593">
        <v>88</v>
      </c>
      <c r="CX1593" t="s">
        <v>2</v>
      </c>
      <c r="CY1593" t="s">
        <v>127</v>
      </c>
    </row>
    <row r="1594" spans="1:103" x14ac:dyDescent="0.25">
      <c r="A1594" t="s">
        <v>43</v>
      </c>
      <c r="B1594">
        <v>36.916699999999999</v>
      </c>
      <c r="C1594">
        <v>-116.75</v>
      </c>
      <c r="D1594">
        <v>3304</v>
      </c>
      <c r="E1594" t="s">
        <v>1</v>
      </c>
      <c r="F1594">
        <v>51.5</v>
      </c>
      <c r="G1594">
        <v>1964</v>
      </c>
      <c r="H1594">
        <v>8</v>
      </c>
      <c r="I1594" t="s">
        <v>260</v>
      </c>
      <c r="J1594">
        <v>91</v>
      </c>
      <c r="K1594">
        <v>88</v>
      </c>
      <c r="L1594">
        <v>89</v>
      </c>
      <c r="M1594">
        <v>90</v>
      </c>
      <c r="N1594">
        <v>90</v>
      </c>
      <c r="O1594">
        <v>90</v>
      </c>
      <c r="P1594">
        <v>89</v>
      </c>
      <c r="Q1594">
        <v>75</v>
      </c>
      <c r="R1594">
        <v>77</v>
      </c>
      <c r="S1594">
        <v>75</v>
      </c>
      <c r="T1594">
        <v>82</v>
      </c>
      <c r="U1594">
        <v>92</v>
      </c>
      <c r="V1594">
        <v>94</v>
      </c>
      <c r="W1594">
        <v>96</v>
      </c>
      <c r="X1594">
        <v>96</v>
      </c>
      <c r="Y1594">
        <v>94</v>
      </c>
      <c r="Z1594">
        <v>87</v>
      </c>
      <c r="AA1594">
        <v>87</v>
      </c>
      <c r="AB1594">
        <v>87</v>
      </c>
      <c r="AC1594">
        <v>88</v>
      </c>
      <c r="AD1594">
        <v>94</v>
      </c>
      <c r="AE1594">
        <v>94</v>
      </c>
      <c r="AF1594">
        <v>97</v>
      </c>
      <c r="AG1594">
        <v>102</v>
      </c>
      <c r="AH1594">
        <v>102</v>
      </c>
      <c r="AI1594">
        <v>100</v>
      </c>
      <c r="AJ1594">
        <v>99</v>
      </c>
      <c r="AK1594">
        <v>95</v>
      </c>
      <c r="AL1594">
        <v>92</v>
      </c>
      <c r="AM1594">
        <v>95</v>
      </c>
      <c r="AN1594" s="5">
        <v>95</v>
      </c>
      <c r="AO1594" s="5">
        <v>97</v>
      </c>
      <c r="AP1594" s="5">
        <v>95</v>
      </c>
      <c r="AQ1594" s="5">
        <v>95</v>
      </c>
      <c r="AR1594" s="5">
        <v>93</v>
      </c>
      <c r="AS1594" s="5">
        <v>96</v>
      </c>
      <c r="AT1594" s="5">
        <v>100</v>
      </c>
      <c r="AU1594" s="5">
        <v>100</v>
      </c>
      <c r="AV1594" s="5">
        <v>100</v>
      </c>
      <c r="AW1594" s="5">
        <v>98</v>
      </c>
      <c r="AX1594" s="5">
        <v>103</v>
      </c>
      <c r="AY1594" s="5">
        <v>104</v>
      </c>
      <c r="AZ1594" s="5">
        <v>104</v>
      </c>
      <c r="BA1594" s="5">
        <v>102</v>
      </c>
      <c r="BB1594" s="5">
        <v>101</v>
      </c>
      <c r="BC1594" s="5">
        <v>98</v>
      </c>
      <c r="BD1594" s="5">
        <v>100</v>
      </c>
      <c r="BE1594" s="5">
        <v>102</v>
      </c>
      <c r="BF1594" s="5">
        <v>102</v>
      </c>
      <c r="BG1594" s="5">
        <v>100</v>
      </c>
      <c r="BH1594" s="5">
        <v>101</v>
      </c>
      <c r="BI1594" s="5">
        <v>101</v>
      </c>
      <c r="BJ1594" s="5">
        <v>103</v>
      </c>
      <c r="BK1594" s="5">
        <v>108</v>
      </c>
      <c r="BL1594" s="5">
        <v>103</v>
      </c>
      <c r="BM1594" s="5">
        <v>99</v>
      </c>
      <c r="BN1594" s="5">
        <v>92</v>
      </c>
      <c r="BO1594" s="5">
        <v>99</v>
      </c>
      <c r="BP1594" s="5">
        <v>102</v>
      </c>
      <c r="BQ1594" s="5">
        <v>102</v>
      </c>
      <c r="BR1594" s="5">
        <v>100</v>
      </c>
      <c r="BS1594">
        <v>97</v>
      </c>
      <c r="BT1594">
        <v>95</v>
      </c>
      <c r="BU1594">
        <v>96</v>
      </c>
      <c r="BV1594">
        <v>96</v>
      </c>
      <c r="BW1594">
        <v>94</v>
      </c>
      <c r="BX1594">
        <v>95</v>
      </c>
      <c r="BY1594">
        <v>100</v>
      </c>
      <c r="BZ1594">
        <v>101</v>
      </c>
      <c r="CA1594">
        <v>102</v>
      </c>
      <c r="CB1594">
        <v>100</v>
      </c>
      <c r="CC1594">
        <v>98</v>
      </c>
      <c r="CD1594">
        <v>99</v>
      </c>
      <c r="CE1594">
        <v>99</v>
      </c>
      <c r="CF1594">
        <v>97</v>
      </c>
      <c r="CI1594">
        <v>98</v>
      </c>
      <c r="CJ1594">
        <v>98</v>
      </c>
      <c r="CK1594">
        <v>98</v>
      </c>
      <c r="CL1594">
        <v>98</v>
      </c>
      <c r="CM1594">
        <v>98</v>
      </c>
      <c r="CN1594">
        <v>100</v>
      </c>
      <c r="CO1594">
        <v>102</v>
      </c>
      <c r="CP1594">
        <v>101</v>
      </c>
      <c r="CQ1594">
        <v>100</v>
      </c>
      <c r="CR1594">
        <v>100</v>
      </c>
      <c r="CS1594">
        <v>97</v>
      </c>
      <c r="CT1594">
        <v>95</v>
      </c>
      <c r="CU1594">
        <v>92</v>
      </c>
      <c r="CV1594">
        <v>92</v>
      </c>
      <c r="CW1594">
        <v>91</v>
      </c>
      <c r="CX1594" t="s">
        <v>2</v>
      </c>
      <c r="CY1594" t="s">
        <v>44</v>
      </c>
    </row>
    <row r="1595" spans="1:103" x14ac:dyDescent="0.25">
      <c r="A1595" t="s">
        <v>95</v>
      </c>
      <c r="B1595">
        <v>34.450000000000003</v>
      </c>
      <c r="C1595">
        <v>-116.95</v>
      </c>
      <c r="D1595">
        <v>2963</v>
      </c>
      <c r="E1595" t="s">
        <v>1</v>
      </c>
      <c r="F1595">
        <v>223.7</v>
      </c>
      <c r="G1595">
        <v>1964</v>
      </c>
      <c r="H1595">
        <v>8</v>
      </c>
      <c r="I1595" t="s">
        <v>260</v>
      </c>
      <c r="J1595">
        <v>95</v>
      </c>
      <c r="K1595">
        <v>92</v>
      </c>
      <c r="L1595">
        <v>86</v>
      </c>
      <c r="M1595">
        <v>91</v>
      </c>
      <c r="N1595">
        <v>93</v>
      </c>
      <c r="O1595">
        <v>89</v>
      </c>
      <c r="P1595">
        <v>77</v>
      </c>
      <c r="Q1595">
        <v>73</v>
      </c>
      <c r="R1595">
        <v>72</v>
      </c>
      <c r="S1595">
        <v>73</v>
      </c>
      <c r="T1595">
        <v>83</v>
      </c>
      <c r="U1595">
        <v>88</v>
      </c>
      <c r="V1595">
        <v>95</v>
      </c>
      <c r="W1595">
        <v>100</v>
      </c>
      <c r="X1595">
        <v>96</v>
      </c>
      <c r="Y1595">
        <v>89</v>
      </c>
      <c r="Z1595">
        <v>80</v>
      </c>
      <c r="AA1595">
        <v>84</v>
      </c>
      <c r="AB1595">
        <v>89</v>
      </c>
      <c r="AC1595">
        <v>88</v>
      </c>
      <c r="AD1595">
        <v>92</v>
      </c>
      <c r="AE1595">
        <v>95</v>
      </c>
      <c r="AF1595">
        <v>99</v>
      </c>
      <c r="AG1595">
        <v>103</v>
      </c>
      <c r="AH1595">
        <v>104</v>
      </c>
      <c r="AI1595">
        <v>101</v>
      </c>
      <c r="AJ1595">
        <v>98</v>
      </c>
      <c r="AK1595">
        <v>92</v>
      </c>
      <c r="AL1595">
        <v>93</v>
      </c>
      <c r="AM1595">
        <v>96</v>
      </c>
      <c r="AN1595" s="5">
        <v>99</v>
      </c>
      <c r="AO1595" s="5">
        <v>97</v>
      </c>
      <c r="AP1595" s="5">
        <v>97</v>
      </c>
      <c r="AQ1595" s="5">
        <v>92</v>
      </c>
      <c r="AR1595" s="5">
        <v>92</v>
      </c>
      <c r="AS1595" s="5">
        <v>98</v>
      </c>
      <c r="AT1595" s="5">
        <v>102</v>
      </c>
      <c r="AU1595" s="5">
        <v>101</v>
      </c>
      <c r="AV1595" s="5">
        <v>98</v>
      </c>
      <c r="AW1595" s="5">
        <v>94</v>
      </c>
      <c r="AX1595" s="5">
        <v>102</v>
      </c>
      <c r="AY1595" s="5">
        <v>105</v>
      </c>
      <c r="AZ1595" s="5">
        <v>104</v>
      </c>
      <c r="BA1595" s="5">
        <v>100</v>
      </c>
      <c r="BB1595" s="5">
        <v>96</v>
      </c>
      <c r="BC1595" s="5">
        <v>98</v>
      </c>
      <c r="BD1595" s="5">
        <v>103</v>
      </c>
      <c r="BE1595" s="5">
        <v>103</v>
      </c>
      <c r="BF1595" s="5">
        <v>105</v>
      </c>
      <c r="BG1595" s="5">
        <v>104</v>
      </c>
      <c r="BH1595" s="5">
        <v>104</v>
      </c>
      <c r="BI1595" s="5">
        <v>102</v>
      </c>
      <c r="BJ1595" s="5">
        <v>103</v>
      </c>
      <c r="BK1595" s="5">
        <v>105</v>
      </c>
      <c r="BL1595" s="5">
        <v>100</v>
      </c>
      <c r="BM1595" s="5">
        <v>95</v>
      </c>
      <c r="BN1595" s="5">
        <v>98</v>
      </c>
      <c r="BO1595" s="5">
        <v>102</v>
      </c>
      <c r="BP1595" s="5">
        <v>106</v>
      </c>
      <c r="BQ1595" s="5">
        <v>100</v>
      </c>
      <c r="BR1595" s="8">
        <f>AVERAGE(BQ1595,BS1595)</f>
        <v>98.5</v>
      </c>
      <c r="BS1595">
        <v>97</v>
      </c>
      <c r="BT1595">
        <v>94</v>
      </c>
      <c r="BU1595">
        <v>97</v>
      </c>
      <c r="BV1595">
        <v>96</v>
      </c>
      <c r="BW1595">
        <v>97</v>
      </c>
      <c r="BX1595">
        <v>98</v>
      </c>
      <c r="BY1595">
        <v>100</v>
      </c>
      <c r="BZ1595">
        <v>103</v>
      </c>
      <c r="CA1595">
        <v>101</v>
      </c>
      <c r="CB1595">
        <v>101</v>
      </c>
      <c r="CC1595">
        <v>102</v>
      </c>
      <c r="CD1595">
        <v>99</v>
      </c>
      <c r="CE1595">
        <v>96</v>
      </c>
      <c r="CF1595">
        <v>97</v>
      </c>
      <c r="CG1595">
        <v>97</v>
      </c>
      <c r="CH1595">
        <v>102</v>
      </c>
      <c r="CI1595">
        <v>96</v>
      </c>
      <c r="CJ1595">
        <v>98</v>
      </c>
      <c r="CK1595">
        <v>99</v>
      </c>
      <c r="CL1595">
        <v>98</v>
      </c>
      <c r="CM1595">
        <v>101</v>
      </c>
      <c r="CN1595">
        <v>103</v>
      </c>
      <c r="CO1595">
        <v>100</v>
      </c>
      <c r="CP1595">
        <v>101</v>
      </c>
      <c r="CQ1595">
        <v>100</v>
      </c>
      <c r="CR1595">
        <v>95</v>
      </c>
      <c r="CS1595">
        <v>95</v>
      </c>
      <c r="CT1595">
        <v>92</v>
      </c>
      <c r="CU1595">
        <v>92</v>
      </c>
      <c r="CV1595">
        <v>92</v>
      </c>
      <c r="CW1595">
        <v>85</v>
      </c>
      <c r="CX1595" t="s">
        <v>5</v>
      </c>
      <c r="CY1595" t="s">
        <v>96</v>
      </c>
    </row>
    <row r="1596" spans="1:103" x14ac:dyDescent="0.25">
      <c r="A1596" t="s">
        <v>65</v>
      </c>
      <c r="B1596">
        <v>36.438099999999999</v>
      </c>
      <c r="C1596">
        <v>-115.36</v>
      </c>
      <c r="D1596">
        <v>2914</v>
      </c>
      <c r="E1596" t="s">
        <v>1</v>
      </c>
      <c r="F1596">
        <v>134.69999999999999</v>
      </c>
      <c r="G1596">
        <v>1964</v>
      </c>
      <c r="H1596">
        <v>8</v>
      </c>
      <c r="I1596" t="s">
        <v>260</v>
      </c>
      <c r="J1596">
        <v>96</v>
      </c>
      <c r="K1596">
        <v>95</v>
      </c>
      <c r="L1596">
        <v>93</v>
      </c>
      <c r="M1596">
        <v>94</v>
      </c>
      <c r="N1596">
        <v>96</v>
      </c>
      <c r="O1596">
        <v>95</v>
      </c>
      <c r="P1596">
        <v>94</v>
      </c>
      <c r="Q1596">
        <v>80</v>
      </c>
      <c r="R1596">
        <v>78</v>
      </c>
      <c r="S1596">
        <v>77</v>
      </c>
      <c r="T1596">
        <v>86</v>
      </c>
      <c r="U1596">
        <v>91</v>
      </c>
      <c r="V1596">
        <v>95</v>
      </c>
      <c r="W1596">
        <v>100</v>
      </c>
      <c r="X1596">
        <v>100</v>
      </c>
      <c r="Y1596">
        <v>94</v>
      </c>
      <c r="Z1596">
        <v>92</v>
      </c>
      <c r="AA1596">
        <v>91</v>
      </c>
      <c r="AB1596">
        <v>91</v>
      </c>
      <c r="AC1596">
        <v>93</v>
      </c>
      <c r="AD1596">
        <v>95</v>
      </c>
      <c r="AE1596">
        <v>94</v>
      </c>
      <c r="AF1596">
        <v>95</v>
      </c>
      <c r="AG1596">
        <v>104</v>
      </c>
      <c r="AH1596">
        <v>106</v>
      </c>
      <c r="AI1596">
        <v>105</v>
      </c>
      <c r="AJ1596">
        <v>99</v>
      </c>
      <c r="AK1596">
        <v>97</v>
      </c>
      <c r="AL1596">
        <v>97</v>
      </c>
      <c r="AM1596">
        <v>100</v>
      </c>
      <c r="AN1596" s="5">
        <v>101</v>
      </c>
      <c r="AO1596" s="5">
        <v>102</v>
      </c>
      <c r="AP1596" s="5">
        <v>102</v>
      </c>
      <c r="AQ1596" s="5">
        <v>101</v>
      </c>
      <c r="AR1596" s="5">
        <v>99</v>
      </c>
      <c r="AS1596" s="5">
        <v>100</v>
      </c>
      <c r="AT1596" s="5">
        <v>104</v>
      </c>
      <c r="AU1596" s="5">
        <v>104</v>
      </c>
      <c r="AV1596" s="5">
        <v>99</v>
      </c>
      <c r="AW1596" s="5">
        <v>100</v>
      </c>
      <c r="AX1596" s="5">
        <v>102</v>
      </c>
      <c r="AY1596" s="5">
        <v>104</v>
      </c>
      <c r="AZ1596" s="5">
        <v>105</v>
      </c>
      <c r="BA1596" s="5">
        <v>105</v>
      </c>
      <c r="BB1596" s="5">
        <v>102</v>
      </c>
      <c r="BC1596" s="5">
        <v>102</v>
      </c>
      <c r="BD1596" s="5">
        <v>105</v>
      </c>
      <c r="BE1596" s="5">
        <v>109</v>
      </c>
      <c r="BF1596" s="5">
        <v>109</v>
      </c>
      <c r="BG1596" s="5">
        <v>107</v>
      </c>
      <c r="BH1596" s="5">
        <v>106</v>
      </c>
      <c r="BI1596" s="5">
        <v>105</v>
      </c>
      <c r="BJ1596" s="5">
        <v>105</v>
      </c>
      <c r="BK1596" s="5">
        <v>107</v>
      </c>
      <c r="BL1596" s="5">
        <v>104</v>
      </c>
      <c r="BM1596" s="5">
        <v>93</v>
      </c>
      <c r="BN1596" s="5">
        <v>98</v>
      </c>
      <c r="BO1596" s="5">
        <v>104</v>
      </c>
      <c r="BP1596" s="5">
        <v>108</v>
      </c>
      <c r="BQ1596" s="5">
        <v>103</v>
      </c>
      <c r="BR1596" s="5">
        <v>102</v>
      </c>
      <c r="BU1596">
        <v>98</v>
      </c>
      <c r="BV1596">
        <v>95</v>
      </c>
      <c r="BW1596">
        <v>94</v>
      </c>
      <c r="BX1596">
        <v>98</v>
      </c>
      <c r="BY1596">
        <v>104</v>
      </c>
      <c r="BZ1596">
        <v>107</v>
      </c>
      <c r="CA1596">
        <v>105</v>
      </c>
      <c r="CB1596">
        <v>105</v>
      </c>
      <c r="CC1596">
        <v>98</v>
      </c>
      <c r="CD1596">
        <v>101</v>
      </c>
      <c r="CE1596">
        <v>100</v>
      </c>
      <c r="CF1596">
        <v>100</v>
      </c>
      <c r="CI1596">
        <v>103</v>
      </c>
      <c r="CJ1596">
        <v>101</v>
      </c>
      <c r="CK1596">
        <v>98</v>
      </c>
      <c r="CL1596">
        <v>97</v>
      </c>
      <c r="CM1596">
        <v>97</v>
      </c>
      <c r="CP1596">
        <v>105</v>
      </c>
      <c r="CQ1596">
        <v>103</v>
      </c>
      <c r="CR1596">
        <v>100</v>
      </c>
      <c r="CS1596">
        <v>99</v>
      </c>
      <c r="CU1596">
        <v>95</v>
      </c>
      <c r="CV1596">
        <v>95</v>
      </c>
      <c r="CX1596" t="s">
        <v>2</v>
      </c>
      <c r="CY1596" t="s">
        <v>66</v>
      </c>
    </row>
    <row r="1597" spans="1:103" x14ac:dyDescent="0.25">
      <c r="A1597" t="s">
        <v>99</v>
      </c>
      <c r="B1597">
        <v>34.583300000000001</v>
      </c>
      <c r="C1597">
        <v>-117.38330000000001</v>
      </c>
      <c r="D1597">
        <v>2851</v>
      </c>
      <c r="E1597" t="s">
        <v>1</v>
      </c>
      <c r="F1597">
        <v>213.9</v>
      </c>
      <c r="G1597">
        <v>1964</v>
      </c>
      <c r="H1597">
        <v>8</v>
      </c>
      <c r="I1597" t="s">
        <v>260</v>
      </c>
      <c r="J1597">
        <v>88</v>
      </c>
      <c r="K1597">
        <v>86</v>
      </c>
      <c r="L1597">
        <v>83</v>
      </c>
      <c r="M1597">
        <v>87</v>
      </c>
      <c r="N1597">
        <v>88</v>
      </c>
      <c r="O1597">
        <v>87</v>
      </c>
      <c r="P1597">
        <v>71</v>
      </c>
      <c r="Q1597">
        <v>71</v>
      </c>
      <c r="R1597">
        <v>65</v>
      </c>
      <c r="S1597">
        <v>71</v>
      </c>
      <c r="T1597">
        <v>80</v>
      </c>
      <c r="U1597">
        <v>85</v>
      </c>
      <c r="V1597">
        <v>92</v>
      </c>
      <c r="W1597">
        <v>97</v>
      </c>
      <c r="X1597">
        <v>91</v>
      </c>
      <c r="Y1597">
        <v>82</v>
      </c>
      <c r="Z1597">
        <v>79</v>
      </c>
      <c r="AA1597">
        <v>82</v>
      </c>
      <c r="AB1597">
        <v>85</v>
      </c>
      <c r="AC1597">
        <v>83</v>
      </c>
      <c r="AD1597">
        <v>88</v>
      </c>
      <c r="AE1597">
        <v>93</v>
      </c>
      <c r="AF1597">
        <v>97</v>
      </c>
      <c r="AG1597">
        <v>101</v>
      </c>
      <c r="AH1597">
        <v>103</v>
      </c>
      <c r="AI1597">
        <v>100</v>
      </c>
      <c r="AJ1597">
        <v>93</v>
      </c>
      <c r="AK1597">
        <v>90</v>
      </c>
      <c r="AL1597">
        <v>90</v>
      </c>
      <c r="AM1597">
        <v>92</v>
      </c>
      <c r="AN1597" s="5">
        <v>92</v>
      </c>
      <c r="AO1597" s="5">
        <v>94</v>
      </c>
      <c r="AP1597" s="5">
        <v>92</v>
      </c>
      <c r="AQ1597" s="5">
        <v>89</v>
      </c>
      <c r="AR1597" s="5">
        <v>89</v>
      </c>
      <c r="AS1597" s="5">
        <v>95</v>
      </c>
      <c r="AT1597" s="5">
        <v>98</v>
      </c>
      <c r="AU1597" s="5">
        <v>98</v>
      </c>
      <c r="AV1597" s="5">
        <v>95</v>
      </c>
      <c r="AW1597" s="5">
        <v>93</v>
      </c>
      <c r="AX1597" s="5">
        <v>100</v>
      </c>
      <c r="AY1597" s="5">
        <v>104</v>
      </c>
      <c r="AZ1597" s="5">
        <v>103</v>
      </c>
      <c r="BA1597" s="5">
        <v>100</v>
      </c>
      <c r="BB1597" s="5">
        <v>95</v>
      </c>
      <c r="BC1597" s="5">
        <v>96</v>
      </c>
      <c r="BD1597" s="5">
        <v>97</v>
      </c>
      <c r="BE1597" s="5">
        <v>101</v>
      </c>
      <c r="BF1597" s="5">
        <v>100</v>
      </c>
      <c r="BG1597" s="5">
        <v>99</v>
      </c>
      <c r="BH1597" s="5">
        <v>99</v>
      </c>
      <c r="BI1597" s="5">
        <v>96</v>
      </c>
      <c r="BJ1597" s="5">
        <v>99</v>
      </c>
      <c r="BK1597" s="5">
        <v>102</v>
      </c>
      <c r="BL1597" s="5">
        <v>96</v>
      </c>
      <c r="BM1597" s="5">
        <v>91</v>
      </c>
      <c r="BN1597" s="5">
        <v>95</v>
      </c>
      <c r="BO1597" s="5">
        <v>101</v>
      </c>
      <c r="BP1597" s="5">
        <v>102</v>
      </c>
      <c r="BQ1597" s="5">
        <v>97</v>
      </c>
      <c r="BR1597" s="5">
        <v>94</v>
      </c>
      <c r="BS1597">
        <v>92</v>
      </c>
      <c r="BT1597">
        <v>94</v>
      </c>
      <c r="BU1597">
        <v>96</v>
      </c>
      <c r="BV1597">
        <v>95</v>
      </c>
      <c r="BW1597">
        <v>98</v>
      </c>
      <c r="BX1597">
        <v>95</v>
      </c>
      <c r="BY1597">
        <v>99</v>
      </c>
      <c r="BZ1597">
        <v>100</v>
      </c>
      <c r="CA1597">
        <v>98</v>
      </c>
      <c r="CB1597">
        <v>100</v>
      </c>
      <c r="CC1597">
        <v>99</v>
      </c>
      <c r="CD1597">
        <v>100</v>
      </c>
      <c r="CE1597">
        <v>97</v>
      </c>
      <c r="CF1597">
        <v>90</v>
      </c>
      <c r="CG1597">
        <v>92</v>
      </c>
      <c r="CH1597">
        <v>96</v>
      </c>
      <c r="CI1597">
        <v>100</v>
      </c>
      <c r="CJ1597">
        <v>93</v>
      </c>
      <c r="CK1597">
        <v>98</v>
      </c>
      <c r="CL1597">
        <v>95</v>
      </c>
      <c r="CM1597">
        <v>96</v>
      </c>
      <c r="CN1597">
        <v>98</v>
      </c>
      <c r="CO1597">
        <v>101</v>
      </c>
      <c r="CP1597">
        <v>99</v>
      </c>
      <c r="CQ1597">
        <v>97</v>
      </c>
      <c r="CR1597">
        <v>94</v>
      </c>
      <c r="CS1597">
        <v>92</v>
      </c>
      <c r="CT1597">
        <v>85</v>
      </c>
      <c r="CU1597">
        <v>88</v>
      </c>
      <c r="CV1597">
        <v>88</v>
      </c>
      <c r="CW1597">
        <v>75</v>
      </c>
      <c r="CX1597" t="s">
        <v>5</v>
      </c>
      <c r="CY1597" t="s">
        <v>100</v>
      </c>
    </row>
    <row r="1598" spans="1:103" x14ac:dyDescent="0.25">
      <c r="A1598" t="s">
        <v>39</v>
      </c>
      <c r="B1598">
        <v>34.525300000000001</v>
      </c>
      <c r="C1598">
        <v>-117.29640000000001</v>
      </c>
      <c r="D1598">
        <v>2789</v>
      </c>
      <c r="E1598" t="s">
        <v>1</v>
      </c>
      <c r="F1598">
        <v>218.7</v>
      </c>
      <c r="G1598">
        <v>1964</v>
      </c>
      <c r="H1598">
        <v>8</v>
      </c>
      <c r="I1598" t="s">
        <v>260</v>
      </c>
      <c r="J1598">
        <v>91</v>
      </c>
      <c r="K1598">
        <v>88</v>
      </c>
      <c r="L1598">
        <v>86</v>
      </c>
      <c r="M1598">
        <v>85</v>
      </c>
      <c r="N1598">
        <v>89</v>
      </c>
      <c r="O1598">
        <v>94</v>
      </c>
      <c r="P1598">
        <v>86</v>
      </c>
      <c r="Q1598">
        <v>74</v>
      </c>
      <c r="R1598">
        <v>67</v>
      </c>
      <c r="S1598">
        <v>64</v>
      </c>
      <c r="T1598">
        <v>74</v>
      </c>
      <c r="U1598">
        <v>84</v>
      </c>
      <c r="V1598">
        <v>88</v>
      </c>
      <c r="W1598">
        <v>95</v>
      </c>
      <c r="X1598">
        <v>96</v>
      </c>
      <c r="Y1598">
        <v>90</v>
      </c>
      <c r="Z1598">
        <v>83</v>
      </c>
      <c r="AA1598">
        <v>82</v>
      </c>
      <c r="AB1598">
        <v>82</v>
      </c>
      <c r="AC1598">
        <v>88</v>
      </c>
      <c r="AD1598">
        <v>86</v>
      </c>
      <c r="AE1598">
        <v>92</v>
      </c>
      <c r="AF1598">
        <v>95</v>
      </c>
      <c r="AG1598">
        <v>100</v>
      </c>
      <c r="AH1598">
        <v>102</v>
      </c>
      <c r="AI1598">
        <v>105</v>
      </c>
      <c r="AJ1598">
        <v>101</v>
      </c>
      <c r="AK1598">
        <v>94</v>
      </c>
      <c r="AL1598">
        <v>88</v>
      </c>
      <c r="AM1598">
        <v>88</v>
      </c>
      <c r="AN1598" s="5">
        <v>93</v>
      </c>
      <c r="AO1598" s="5">
        <v>92</v>
      </c>
      <c r="AP1598" s="5">
        <v>95</v>
      </c>
      <c r="AQ1598" s="5">
        <v>90</v>
      </c>
      <c r="AR1598" s="5">
        <v>88</v>
      </c>
      <c r="AS1598" s="5">
        <v>91</v>
      </c>
      <c r="AT1598" s="5">
        <v>97</v>
      </c>
      <c r="AU1598" s="5">
        <v>99</v>
      </c>
      <c r="AV1598" s="5">
        <v>99</v>
      </c>
      <c r="AW1598" s="5">
        <v>94</v>
      </c>
      <c r="AX1598" s="5">
        <v>98</v>
      </c>
      <c r="AY1598" s="5">
        <v>102</v>
      </c>
      <c r="AZ1598" s="5">
        <v>105</v>
      </c>
      <c r="BA1598" s="5">
        <v>105</v>
      </c>
      <c r="BB1598" s="5">
        <v>101</v>
      </c>
      <c r="BC1598" s="5">
        <v>96</v>
      </c>
      <c r="BD1598" s="5">
        <v>99</v>
      </c>
      <c r="BE1598" s="5">
        <v>97</v>
      </c>
      <c r="BF1598" s="5">
        <v>104</v>
      </c>
      <c r="BG1598" s="5">
        <v>102</v>
      </c>
      <c r="BH1598" s="5">
        <v>99</v>
      </c>
      <c r="BI1598" s="5">
        <v>99</v>
      </c>
      <c r="BJ1598" s="5">
        <v>99</v>
      </c>
      <c r="BK1598" s="5">
        <v>101</v>
      </c>
      <c r="BL1598" s="5">
        <v>105</v>
      </c>
      <c r="BM1598" s="5">
        <v>98</v>
      </c>
      <c r="BN1598" s="5">
        <v>96</v>
      </c>
      <c r="BO1598" s="5">
        <v>98</v>
      </c>
      <c r="BP1598" s="5">
        <v>101</v>
      </c>
      <c r="BQ1598" s="5">
        <v>102</v>
      </c>
      <c r="BR1598" s="5">
        <v>97</v>
      </c>
      <c r="BS1598">
        <v>95</v>
      </c>
      <c r="BT1598">
        <v>90</v>
      </c>
      <c r="BU1598">
        <v>95</v>
      </c>
      <c r="BV1598">
        <v>99</v>
      </c>
      <c r="BW1598">
        <v>96</v>
      </c>
      <c r="BX1598">
        <v>99</v>
      </c>
      <c r="BY1598">
        <v>100</v>
      </c>
      <c r="BZ1598">
        <v>103</v>
      </c>
      <c r="CA1598">
        <v>106</v>
      </c>
      <c r="CB1598">
        <v>103</v>
      </c>
      <c r="CC1598">
        <v>103</v>
      </c>
      <c r="CD1598">
        <v>101</v>
      </c>
      <c r="CE1598">
        <v>101</v>
      </c>
      <c r="CF1598">
        <v>97</v>
      </c>
      <c r="CG1598">
        <v>90</v>
      </c>
      <c r="CH1598">
        <v>90</v>
      </c>
      <c r="CI1598">
        <v>96</v>
      </c>
      <c r="CJ1598">
        <v>101</v>
      </c>
      <c r="CK1598">
        <v>95</v>
      </c>
      <c r="CL1598">
        <v>100</v>
      </c>
      <c r="CM1598">
        <v>98</v>
      </c>
      <c r="CN1598">
        <v>100</v>
      </c>
      <c r="CO1598">
        <v>103</v>
      </c>
      <c r="CP1598">
        <v>104</v>
      </c>
      <c r="CQ1598">
        <v>100</v>
      </c>
      <c r="CR1598">
        <v>97</v>
      </c>
      <c r="CS1598">
        <v>95</v>
      </c>
      <c r="CT1598">
        <v>97</v>
      </c>
      <c r="CU1598">
        <v>85</v>
      </c>
      <c r="CV1598">
        <v>93</v>
      </c>
      <c r="CW1598">
        <v>87</v>
      </c>
      <c r="CX1598" t="s">
        <v>5</v>
      </c>
      <c r="CY1598" t="s">
        <v>40</v>
      </c>
    </row>
    <row r="1599" spans="1:103" x14ac:dyDescent="0.25">
      <c r="A1599" t="s">
        <v>37</v>
      </c>
      <c r="B1599">
        <v>36.261400000000002</v>
      </c>
      <c r="C1599">
        <v>-116.0564</v>
      </c>
      <c r="D1599">
        <v>2573</v>
      </c>
      <c r="E1599" t="s">
        <v>1</v>
      </c>
      <c r="F1599">
        <v>75.900000000000006</v>
      </c>
      <c r="G1599">
        <v>1964</v>
      </c>
      <c r="H1599">
        <v>8</v>
      </c>
      <c r="I1599" t="s">
        <v>260</v>
      </c>
      <c r="J1599">
        <v>93</v>
      </c>
      <c r="K1599">
        <v>93</v>
      </c>
      <c r="L1599">
        <v>93</v>
      </c>
      <c r="M1599">
        <v>94</v>
      </c>
      <c r="N1599">
        <v>96</v>
      </c>
      <c r="O1599">
        <v>94</v>
      </c>
      <c r="Q1599">
        <v>70</v>
      </c>
      <c r="R1599">
        <v>74</v>
      </c>
      <c r="S1599">
        <v>76</v>
      </c>
      <c r="T1599">
        <v>89</v>
      </c>
      <c r="U1599">
        <v>94</v>
      </c>
      <c r="W1599">
        <v>100</v>
      </c>
      <c r="X1599">
        <v>97</v>
      </c>
      <c r="Y1599">
        <v>90</v>
      </c>
      <c r="Z1599">
        <v>86</v>
      </c>
      <c r="AA1599">
        <v>90</v>
      </c>
      <c r="AB1599">
        <v>92</v>
      </c>
      <c r="AD1599">
        <v>97</v>
      </c>
      <c r="AE1599">
        <v>98</v>
      </c>
      <c r="AF1599">
        <v>101</v>
      </c>
      <c r="AG1599">
        <v>106</v>
      </c>
      <c r="AH1599">
        <v>106</v>
      </c>
      <c r="AI1599">
        <v>104</v>
      </c>
      <c r="AK1599">
        <v>100</v>
      </c>
      <c r="AL1599">
        <v>96</v>
      </c>
      <c r="AM1599">
        <v>100</v>
      </c>
      <c r="AN1599" s="5">
        <v>100</v>
      </c>
      <c r="AO1599" s="5">
        <v>99</v>
      </c>
      <c r="AP1599" s="8">
        <f>(2*AO1599+AR1599)/3</f>
        <v>99</v>
      </c>
      <c r="AQ1599" s="8">
        <f>(AP1599+2*AS1599)/3</f>
        <v>100.33333333333333</v>
      </c>
      <c r="AR1599" s="5">
        <v>99</v>
      </c>
      <c r="AS1599" s="5">
        <v>101</v>
      </c>
      <c r="AT1599" s="5">
        <v>105</v>
      </c>
      <c r="AU1599" s="5">
        <v>103</v>
      </c>
      <c r="AV1599" s="5">
        <v>103</v>
      </c>
      <c r="AW1599" s="5">
        <v>105</v>
      </c>
      <c r="AX1599" s="8">
        <f>AVERAGE(AW1599,AY1599)</f>
        <v>106.5</v>
      </c>
      <c r="AY1599" s="5">
        <v>108</v>
      </c>
      <c r="AZ1599" s="5">
        <v>106</v>
      </c>
      <c r="BA1599" s="5">
        <v>104</v>
      </c>
      <c r="BB1599" s="5">
        <v>98</v>
      </c>
      <c r="BC1599" s="5">
        <v>103</v>
      </c>
      <c r="BD1599" s="5">
        <v>105</v>
      </c>
      <c r="BE1599" s="8">
        <f>AVERAGE(BD1599,BF1599)</f>
        <v>106</v>
      </c>
      <c r="BF1599" s="5">
        <v>107</v>
      </c>
      <c r="BG1599" s="5">
        <v>105</v>
      </c>
      <c r="BH1599" s="5">
        <v>105</v>
      </c>
      <c r="BI1599" s="5">
        <v>103</v>
      </c>
      <c r="BJ1599" s="5">
        <v>108</v>
      </c>
      <c r="BK1599" s="5">
        <v>110</v>
      </c>
      <c r="BL1599" s="5">
        <v>106</v>
      </c>
      <c r="BM1599" s="5">
        <v>104</v>
      </c>
      <c r="BN1599" s="5">
        <v>100</v>
      </c>
      <c r="BO1599" s="5">
        <v>105</v>
      </c>
      <c r="BP1599" s="5">
        <v>108</v>
      </c>
      <c r="BQ1599" s="5">
        <v>102</v>
      </c>
      <c r="BR1599" s="5">
        <v>100</v>
      </c>
      <c r="BS1599">
        <v>98</v>
      </c>
      <c r="BT1599">
        <v>98</v>
      </c>
      <c r="BU1599">
        <v>102</v>
      </c>
      <c r="BV1599">
        <v>95</v>
      </c>
      <c r="BW1599">
        <v>96</v>
      </c>
      <c r="BX1599">
        <v>100</v>
      </c>
      <c r="BY1599">
        <v>105</v>
      </c>
      <c r="CA1599">
        <v>107</v>
      </c>
      <c r="CB1599">
        <v>102</v>
      </c>
      <c r="CC1599">
        <v>95</v>
      </c>
      <c r="CD1599">
        <v>104</v>
      </c>
      <c r="CE1599">
        <v>101</v>
      </c>
      <c r="CF1599">
        <v>101</v>
      </c>
      <c r="CH1599">
        <v>101</v>
      </c>
      <c r="CI1599">
        <v>104</v>
      </c>
      <c r="CJ1599">
        <v>90</v>
      </c>
      <c r="CK1599">
        <v>100</v>
      </c>
      <c r="CL1599">
        <v>100</v>
      </c>
      <c r="CM1599">
        <v>101</v>
      </c>
      <c r="CO1599">
        <v>106</v>
      </c>
      <c r="CP1599">
        <v>105</v>
      </c>
      <c r="CQ1599">
        <v>103</v>
      </c>
      <c r="CR1599">
        <v>100</v>
      </c>
      <c r="CS1599">
        <v>99</v>
      </c>
      <c r="CT1599">
        <v>96</v>
      </c>
      <c r="CU1599">
        <v>95</v>
      </c>
      <c r="CV1599">
        <v>95</v>
      </c>
      <c r="CW1599">
        <v>89</v>
      </c>
      <c r="CX1599" t="s">
        <v>2</v>
      </c>
      <c r="CY1599" t="s">
        <v>38</v>
      </c>
    </row>
    <row r="1600" spans="1:103" x14ac:dyDescent="0.25">
      <c r="A1600" t="s">
        <v>53</v>
      </c>
      <c r="B1600">
        <v>35.979999999999997</v>
      </c>
      <c r="C1600">
        <v>-114.8464</v>
      </c>
      <c r="D1600">
        <v>2500</v>
      </c>
      <c r="E1600" t="s">
        <v>1</v>
      </c>
      <c r="F1600">
        <v>188.9</v>
      </c>
      <c r="G1600">
        <v>1964</v>
      </c>
      <c r="H1600">
        <v>8</v>
      </c>
      <c r="I1600" t="s">
        <v>260</v>
      </c>
      <c r="J1600">
        <v>102</v>
      </c>
      <c r="K1600">
        <v>102</v>
      </c>
      <c r="L1600">
        <v>104</v>
      </c>
      <c r="M1600">
        <v>95</v>
      </c>
      <c r="N1600">
        <v>93</v>
      </c>
      <c r="O1600">
        <v>95</v>
      </c>
      <c r="P1600">
        <v>96</v>
      </c>
      <c r="Q1600">
        <v>82</v>
      </c>
      <c r="R1600">
        <v>82</v>
      </c>
      <c r="S1600">
        <v>78</v>
      </c>
      <c r="T1600">
        <v>85</v>
      </c>
      <c r="U1600">
        <v>92</v>
      </c>
      <c r="V1600">
        <v>95</v>
      </c>
      <c r="W1600">
        <v>99</v>
      </c>
      <c r="X1600">
        <v>104</v>
      </c>
      <c r="Y1600">
        <v>99</v>
      </c>
      <c r="Z1600">
        <v>91</v>
      </c>
      <c r="AA1600">
        <v>88</v>
      </c>
      <c r="AB1600">
        <v>90</v>
      </c>
      <c r="AC1600">
        <v>89</v>
      </c>
      <c r="AD1600">
        <v>93</v>
      </c>
      <c r="AE1600">
        <v>95</v>
      </c>
      <c r="AF1600">
        <v>95</v>
      </c>
      <c r="AG1600">
        <v>103</v>
      </c>
      <c r="AH1600">
        <v>105</v>
      </c>
      <c r="AI1600">
        <v>106</v>
      </c>
      <c r="AJ1600">
        <v>99</v>
      </c>
      <c r="AK1600">
        <v>99</v>
      </c>
      <c r="AL1600">
        <v>98</v>
      </c>
      <c r="AM1600">
        <v>100</v>
      </c>
      <c r="AN1600" s="5">
        <v>99</v>
      </c>
      <c r="AO1600" s="5">
        <v>101</v>
      </c>
      <c r="AP1600" s="5">
        <v>101</v>
      </c>
      <c r="AQ1600" s="5">
        <v>103</v>
      </c>
      <c r="AR1600" s="5">
        <v>98</v>
      </c>
      <c r="AS1600" s="5">
        <v>100</v>
      </c>
      <c r="AT1600" s="5">
        <v>102</v>
      </c>
      <c r="AU1600" s="5">
        <v>102</v>
      </c>
      <c r="AV1600" s="5">
        <v>92</v>
      </c>
      <c r="AW1600" s="5">
        <v>99</v>
      </c>
      <c r="AX1600" s="5">
        <v>110</v>
      </c>
      <c r="AY1600" s="5">
        <v>108</v>
      </c>
      <c r="AZ1600" s="5">
        <v>107</v>
      </c>
      <c r="BA1600" s="5">
        <v>102</v>
      </c>
      <c r="BB1600" s="5">
        <v>117</v>
      </c>
      <c r="BC1600" s="5">
        <v>99</v>
      </c>
      <c r="BD1600" s="5">
        <v>105</v>
      </c>
      <c r="BE1600" s="5">
        <v>107</v>
      </c>
      <c r="BF1600" s="5">
        <v>108</v>
      </c>
      <c r="BG1600" s="5">
        <v>103</v>
      </c>
      <c r="BH1600" s="5">
        <v>103</v>
      </c>
      <c r="BI1600" s="5">
        <v>104</v>
      </c>
      <c r="BJ1600" s="5">
        <v>107</v>
      </c>
      <c r="BK1600" s="5">
        <v>105</v>
      </c>
      <c r="BL1600" s="5">
        <v>103</v>
      </c>
      <c r="BM1600" s="5">
        <v>98</v>
      </c>
      <c r="BN1600" s="5">
        <v>97</v>
      </c>
      <c r="BO1600" s="5">
        <v>105</v>
      </c>
      <c r="BP1600" s="5">
        <v>105</v>
      </c>
      <c r="BQ1600" s="5">
        <v>106</v>
      </c>
      <c r="BR1600" s="5">
        <v>102</v>
      </c>
      <c r="BS1600">
        <v>92</v>
      </c>
      <c r="BT1600">
        <v>93</v>
      </c>
      <c r="BU1600">
        <v>96</v>
      </c>
      <c r="BV1600">
        <v>99</v>
      </c>
      <c r="BW1600">
        <v>94</v>
      </c>
      <c r="BX1600">
        <v>101</v>
      </c>
      <c r="BY1600">
        <v>103</v>
      </c>
      <c r="BZ1600">
        <v>105</v>
      </c>
      <c r="CA1600">
        <v>105</v>
      </c>
      <c r="CB1600">
        <v>104</v>
      </c>
      <c r="CC1600">
        <v>105</v>
      </c>
      <c r="CD1600">
        <v>98</v>
      </c>
      <c r="CE1600">
        <v>99</v>
      </c>
      <c r="CF1600">
        <v>100</v>
      </c>
      <c r="CG1600">
        <v>98</v>
      </c>
      <c r="CH1600">
        <v>100</v>
      </c>
      <c r="CI1600">
        <v>103</v>
      </c>
      <c r="CJ1600">
        <v>104</v>
      </c>
      <c r="CK1600">
        <v>101</v>
      </c>
      <c r="CL1600">
        <v>101</v>
      </c>
      <c r="CM1600">
        <v>94</v>
      </c>
      <c r="CN1600">
        <v>98</v>
      </c>
      <c r="CO1600">
        <v>105</v>
      </c>
      <c r="CP1600">
        <v>105</v>
      </c>
      <c r="CQ1600">
        <v>103</v>
      </c>
      <c r="CR1600">
        <v>100</v>
      </c>
      <c r="CS1600">
        <v>97</v>
      </c>
      <c r="CT1600">
        <v>95</v>
      </c>
      <c r="CU1600">
        <v>94</v>
      </c>
      <c r="CV1600">
        <v>93</v>
      </c>
      <c r="CW1600">
        <v>93</v>
      </c>
      <c r="CX1600" t="s">
        <v>2</v>
      </c>
      <c r="CY1600" t="s">
        <v>54</v>
      </c>
    </row>
    <row r="1601" spans="1:103" x14ac:dyDescent="0.25">
      <c r="A1601" t="s">
        <v>87</v>
      </c>
      <c r="B1601">
        <v>35.651400000000002</v>
      </c>
      <c r="C1601">
        <v>-117.8214</v>
      </c>
      <c r="D1601">
        <v>2430</v>
      </c>
      <c r="E1601" t="s">
        <v>1</v>
      </c>
      <c r="F1601">
        <v>124.4</v>
      </c>
      <c r="G1601">
        <v>1964</v>
      </c>
      <c r="H1601">
        <v>8</v>
      </c>
      <c r="I1601" t="s">
        <v>260</v>
      </c>
      <c r="AN1601" s="5">
        <v>98</v>
      </c>
      <c r="AO1601" s="5">
        <v>98</v>
      </c>
      <c r="AP1601" s="5">
        <v>97</v>
      </c>
      <c r="AQ1601" s="5">
        <v>96</v>
      </c>
      <c r="AR1601" s="5">
        <v>96</v>
      </c>
      <c r="AS1601" s="5">
        <v>100</v>
      </c>
      <c r="AT1601" s="5">
        <v>103</v>
      </c>
      <c r="AU1601" s="5">
        <v>102</v>
      </c>
      <c r="AV1601" s="5">
        <v>102</v>
      </c>
      <c r="AW1601" s="5">
        <v>105</v>
      </c>
      <c r="AX1601" s="5">
        <v>107</v>
      </c>
      <c r="AY1601" s="5">
        <v>107</v>
      </c>
      <c r="AZ1601" s="5">
        <v>108</v>
      </c>
      <c r="BA1601" s="5">
        <v>104</v>
      </c>
      <c r="BB1601" s="5">
        <v>101</v>
      </c>
      <c r="BC1601" s="5">
        <v>102</v>
      </c>
      <c r="BD1601" s="5">
        <v>103</v>
      </c>
      <c r="BE1601" s="5">
        <v>106</v>
      </c>
      <c r="BF1601" s="5">
        <v>105</v>
      </c>
      <c r="BG1601" s="5">
        <v>104</v>
      </c>
      <c r="BH1601" s="5">
        <v>103</v>
      </c>
      <c r="BI1601" s="5">
        <v>103</v>
      </c>
      <c r="BJ1601" s="5">
        <v>105</v>
      </c>
      <c r="BK1601" s="5">
        <v>109</v>
      </c>
      <c r="BL1601" s="5">
        <v>108</v>
      </c>
      <c r="BM1601" s="5">
        <v>106</v>
      </c>
      <c r="BN1601" s="5">
        <v>95</v>
      </c>
      <c r="BO1601" s="5">
        <v>104</v>
      </c>
      <c r="BP1601" s="5">
        <v>107</v>
      </c>
      <c r="BQ1601" s="5">
        <v>106</v>
      </c>
      <c r="BR1601" s="5">
        <v>105</v>
      </c>
      <c r="BS1601">
        <v>96</v>
      </c>
      <c r="BT1601">
        <v>98</v>
      </c>
      <c r="BU1601">
        <v>102</v>
      </c>
      <c r="BV1601">
        <v>101</v>
      </c>
      <c r="BW1601">
        <v>102</v>
      </c>
      <c r="BX1601">
        <v>100</v>
      </c>
      <c r="BY1601">
        <v>106</v>
      </c>
      <c r="BZ1601">
        <v>106</v>
      </c>
      <c r="CA1601">
        <v>106</v>
      </c>
      <c r="CB1601">
        <v>104</v>
      </c>
      <c r="CC1601">
        <v>106</v>
      </c>
      <c r="CD1601">
        <v>104</v>
      </c>
      <c r="CE1601">
        <v>102</v>
      </c>
      <c r="CF1601">
        <v>100</v>
      </c>
      <c r="CG1601">
        <v>97</v>
      </c>
      <c r="CH1601">
        <v>100</v>
      </c>
      <c r="CI1601">
        <v>103</v>
      </c>
      <c r="CJ1601">
        <v>102</v>
      </c>
      <c r="CK1601">
        <v>103</v>
      </c>
      <c r="CL1601">
        <v>103</v>
      </c>
      <c r="CM1601">
        <v>102</v>
      </c>
      <c r="CN1601">
        <v>105</v>
      </c>
      <c r="CO1601">
        <v>106</v>
      </c>
      <c r="CP1601">
        <v>105</v>
      </c>
      <c r="CQ1601">
        <v>104</v>
      </c>
      <c r="CR1601">
        <v>101</v>
      </c>
      <c r="CS1601">
        <v>98</v>
      </c>
      <c r="CT1601">
        <v>100</v>
      </c>
      <c r="CU1601">
        <v>96</v>
      </c>
      <c r="CV1601">
        <v>94</v>
      </c>
      <c r="CW1601">
        <v>90</v>
      </c>
      <c r="CX1601" t="s">
        <v>5</v>
      </c>
      <c r="CY1601" t="s">
        <v>88</v>
      </c>
    </row>
    <row r="1602" spans="1:103" x14ac:dyDescent="0.25">
      <c r="A1602" t="s">
        <v>97</v>
      </c>
      <c r="B1602">
        <v>34.9</v>
      </c>
      <c r="C1602">
        <v>-117.86669999999999</v>
      </c>
      <c r="D1602">
        <v>2316</v>
      </c>
      <c r="E1602" t="s">
        <v>1</v>
      </c>
      <c r="F1602">
        <v>195.6</v>
      </c>
      <c r="G1602">
        <v>1964</v>
      </c>
      <c r="H1602">
        <v>8</v>
      </c>
      <c r="I1602" t="s">
        <v>260</v>
      </c>
      <c r="J1602">
        <v>91</v>
      </c>
      <c r="K1602">
        <v>86</v>
      </c>
      <c r="L1602">
        <v>85</v>
      </c>
      <c r="M1602">
        <v>87</v>
      </c>
      <c r="N1602">
        <v>88</v>
      </c>
      <c r="O1602">
        <v>87</v>
      </c>
      <c r="P1602">
        <v>70</v>
      </c>
      <c r="Q1602">
        <v>70</v>
      </c>
      <c r="R1602">
        <v>65</v>
      </c>
      <c r="S1602">
        <v>71</v>
      </c>
      <c r="T1602">
        <v>82</v>
      </c>
      <c r="U1602">
        <v>88</v>
      </c>
      <c r="V1602">
        <v>94</v>
      </c>
      <c r="W1602">
        <v>98</v>
      </c>
      <c r="X1602">
        <v>94</v>
      </c>
      <c r="Y1602">
        <v>81</v>
      </c>
      <c r="Z1602">
        <v>81</v>
      </c>
      <c r="AA1602">
        <v>84</v>
      </c>
      <c r="AB1602">
        <v>87</v>
      </c>
      <c r="AC1602">
        <v>86</v>
      </c>
      <c r="AD1602">
        <v>93</v>
      </c>
      <c r="AE1602">
        <v>96</v>
      </c>
      <c r="AF1602">
        <v>99</v>
      </c>
      <c r="AG1602">
        <v>102</v>
      </c>
      <c r="AH1602">
        <v>104</v>
      </c>
      <c r="AI1602">
        <v>100</v>
      </c>
      <c r="AJ1602">
        <v>92</v>
      </c>
      <c r="AK1602">
        <v>88</v>
      </c>
      <c r="AL1602">
        <v>90</v>
      </c>
      <c r="AM1602">
        <v>93</v>
      </c>
      <c r="AN1602" s="5">
        <v>93</v>
      </c>
      <c r="AO1602" s="5">
        <v>93</v>
      </c>
      <c r="AP1602" s="5">
        <v>91</v>
      </c>
      <c r="AQ1602" s="5">
        <v>88</v>
      </c>
      <c r="AR1602" s="5">
        <v>91</v>
      </c>
      <c r="AS1602" s="5">
        <v>96</v>
      </c>
      <c r="AT1602" s="5">
        <v>99</v>
      </c>
      <c r="AU1602" s="5">
        <v>98</v>
      </c>
      <c r="AV1602" s="5">
        <v>95</v>
      </c>
      <c r="AW1602" s="5">
        <v>98</v>
      </c>
      <c r="AX1602" s="5">
        <v>100</v>
      </c>
      <c r="AY1602" s="5">
        <v>105</v>
      </c>
      <c r="AZ1602" s="5">
        <v>104</v>
      </c>
      <c r="BA1602" s="5">
        <v>98</v>
      </c>
      <c r="BB1602" s="5">
        <v>93</v>
      </c>
      <c r="BC1602" s="5">
        <v>95</v>
      </c>
      <c r="BD1602" s="5">
        <v>98</v>
      </c>
      <c r="BE1602" s="5">
        <v>100</v>
      </c>
      <c r="BF1602" s="5">
        <v>101</v>
      </c>
      <c r="BG1602" s="5">
        <v>98</v>
      </c>
      <c r="BH1602" s="5">
        <v>98</v>
      </c>
      <c r="BI1602" s="5">
        <v>98</v>
      </c>
      <c r="BJ1602" s="5">
        <v>101</v>
      </c>
      <c r="BK1602" s="5">
        <v>104</v>
      </c>
      <c r="BL1602" s="5">
        <v>98</v>
      </c>
      <c r="BM1602" s="5">
        <v>95</v>
      </c>
      <c r="BN1602" s="5">
        <v>97</v>
      </c>
      <c r="BO1602" s="5">
        <v>101</v>
      </c>
      <c r="BP1602" s="5">
        <v>102</v>
      </c>
      <c r="BQ1602" s="5">
        <v>99</v>
      </c>
      <c r="BR1602" s="5">
        <v>95</v>
      </c>
      <c r="BS1602">
        <v>92</v>
      </c>
      <c r="BT1602">
        <v>94</v>
      </c>
      <c r="BU1602">
        <v>94</v>
      </c>
      <c r="BV1602">
        <v>97</v>
      </c>
      <c r="BW1602">
        <v>99</v>
      </c>
      <c r="BX1602">
        <v>98</v>
      </c>
      <c r="BY1602">
        <v>101</v>
      </c>
      <c r="BZ1602">
        <v>103</v>
      </c>
      <c r="CA1602">
        <v>102</v>
      </c>
      <c r="CB1602">
        <v>102</v>
      </c>
      <c r="CC1602">
        <v>101</v>
      </c>
      <c r="CD1602">
        <v>99</v>
      </c>
      <c r="CE1602">
        <v>99</v>
      </c>
      <c r="CF1602">
        <v>92</v>
      </c>
      <c r="CG1602">
        <v>91</v>
      </c>
      <c r="CH1602">
        <v>94</v>
      </c>
      <c r="CI1602">
        <v>99</v>
      </c>
      <c r="CJ1602">
        <v>95</v>
      </c>
      <c r="CK1602">
        <v>99</v>
      </c>
      <c r="CL1602">
        <v>96</v>
      </c>
      <c r="CM1602">
        <v>97</v>
      </c>
      <c r="CN1602">
        <v>100</v>
      </c>
      <c r="CO1602">
        <v>102</v>
      </c>
      <c r="CP1602">
        <v>101</v>
      </c>
      <c r="CQ1602">
        <v>99</v>
      </c>
      <c r="CR1602">
        <v>94</v>
      </c>
      <c r="CS1602">
        <v>94</v>
      </c>
      <c r="CT1602">
        <v>86</v>
      </c>
      <c r="CU1602">
        <v>89</v>
      </c>
      <c r="CV1602">
        <v>89</v>
      </c>
      <c r="CW1602">
        <v>72</v>
      </c>
      <c r="CX1602" t="s">
        <v>5</v>
      </c>
      <c r="CY1602" t="s">
        <v>98</v>
      </c>
    </row>
    <row r="1603" spans="1:103" x14ac:dyDescent="0.25">
      <c r="A1603" t="s">
        <v>79</v>
      </c>
      <c r="B1603">
        <v>35.686399999999999</v>
      </c>
      <c r="C1603">
        <v>-117.6908</v>
      </c>
      <c r="D1603">
        <v>2231</v>
      </c>
      <c r="E1603" t="s">
        <v>1</v>
      </c>
      <c r="F1603">
        <v>113.6</v>
      </c>
      <c r="G1603">
        <v>1964</v>
      </c>
      <c r="H1603">
        <v>8</v>
      </c>
      <c r="I1603" t="s">
        <v>260</v>
      </c>
      <c r="J1603">
        <v>92</v>
      </c>
      <c r="K1603">
        <v>90</v>
      </c>
      <c r="L1603">
        <v>92</v>
      </c>
      <c r="M1603">
        <v>91</v>
      </c>
      <c r="N1603">
        <v>94</v>
      </c>
      <c r="O1603">
        <v>90</v>
      </c>
      <c r="P1603">
        <v>75</v>
      </c>
      <c r="Q1603">
        <v>74</v>
      </c>
      <c r="R1603">
        <v>69</v>
      </c>
      <c r="S1603">
        <v>77</v>
      </c>
      <c r="T1603">
        <v>87</v>
      </c>
      <c r="U1603">
        <v>92</v>
      </c>
      <c r="V1603">
        <v>96</v>
      </c>
      <c r="W1603">
        <v>98</v>
      </c>
      <c r="X1603">
        <v>93</v>
      </c>
      <c r="Y1603">
        <v>88</v>
      </c>
      <c r="Z1603">
        <v>85</v>
      </c>
      <c r="AA1603">
        <v>88</v>
      </c>
      <c r="AB1603">
        <v>90</v>
      </c>
      <c r="AC1603">
        <v>91</v>
      </c>
      <c r="AD1603">
        <v>95</v>
      </c>
      <c r="AE1603">
        <v>96</v>
      </c>
      <c r="AF1603">
        <v>100</v>
      </c>
      <c r="AG1603">
        <v>105</v>
      </c>
      <c r="AH1603">
        <v>104</v>
      </c>
      <c r="AI1603">
        <v>103</v>
      </c>
      <c r="AJ1603">
        <v>95</v>
      </c>
      <c r="AK1603">
        <v>93</v>
      </c>
      <c r="AL1603">
        <v>95</v>
      </c>
      <c r="AM1603">
        <v>96</v>
      </c>
      <c r="AN1603" s="5">
        <v>97</v>
      </c>
      <c r="AO1603" s="5">
        <v>97</v>
      </c>
      <c r="AP1603" s="5">
        <v>95</v>
      </c>
      <c r="AQ1603" s="5">
        <v>90</v>
      </c>
      <c r="AR1603" s="5">
        <v>97</v>
      </c>
      <c r="AS1603" s="5">
        <v>99</v>
      </c>
      <c r="AT1603" s="5">
        <v>100</v>
      </c>
      <c r="AU1603" s="5">
        <v>100</v>
      </c>
      <c r="AV1603" s="5">
        <v>98</v>
      </c>
      <c r="AW1603" s="5">
        <v>101</v>
      </c>
      <c r="AX1603" s="5">
        <v>107</v>
      </c>
      <c r="AY1603" s="5">
        <v>105</v>
      </c>
      <c r="AZ1603" s="5">
        <v>106</v>
      </c>
      <c r="BA1603" s="5">
        <v>99</v>
      </c>
      <c r="BB1603" s="5">
        <v>100</v>
      </c>
      <c r="BC1603" s="5">
        <v>98</v>
      </c>
      <c r="BD1603" s="5">
        <v>101</v>
      </c>
      <c r="BE1603" s="5">
        <v>103</v>
      </c>
      <c r="BF1603" s="5">
        <v>104</v>
      </c>
      <c r="BG1603" s="5">
        <v>103</v>
      </c>
      <c r="BH1603" s="5">
        <v>101</v>
      </c>
      <c r="BI1603" s="5">
        <v>103</v>
      </c>
      <c r="BJ1603" s="5">
        <v>105</v>
      </c>
      <c r="BK1603" s="5">
        <v>108</v>
      </c>
      <c r="BL1603" s="5">
        <v>104</v>
      </c>
      <c r="BM1603" s="5">
        <v>97</v>
      </c>
      <c r="BN1603" s="5">
        <v>95</v>
      </c>
      <c r="BO1603" s="5">
        <v>102</v>
      </c>
      <c r="BP1603" s="5">
        <v>104</v>
      </c>
      <c r="BQ1603" s="5">
        <v>102</v>
      </c>
      <c r="BR1603" s="5">
        <v>97</v>
      </c>
      <c r="BS1603">
        <v>95</v>
      </c>
      <c r="BT1603">
        <v>98</v>
      </c>
      <c r="BU1603">
        <v>101</v>
      </c>
      <c r="BV1603">
        <v>100</v>
      </c>
      <c r="BW1603">
        <v>99</v>
      </c>
      <c r="BX1603">
        <v>99</v>
      </c>
      <c r="BY1603">
        <v>102</v>
      </c>
      <c r="BZ1603">
        <v>104</v>
      </c>
      <c r="CA1603">
        <v>103</v>
      </c>
      <c r="CB1603">
        <v>102</v>
      </c>
      <c r="CC1603">
        <v>103</v>
      </c>
      <c r="CD1603">
        <v>102</v>
      </c>
      <c r="CE1603">
        <v>100</v>
      </c>
      <c r="CF1603">
        <v>96</v>
      </c>
      <c r="CG1603">
        <v>94</v>
      </c>
      <c r="CH1603">
        <v>98</v>
      </c>
      <c r="CI1603">
        <v>101</v>
      </c>
      <c r="CJ1603">
        <v>95</v>
      </c>
      <c r="CK1603">
        <v>101</v>
      </c>
      <c r="CL1603">
        <v>100</v>
      </c>
      <c r="CM1603">
        <v>102</v>
      </c>
      <c r="CN1603">
        <v>102</v>
      </c>
      <c r="CO1603">
        <v>104</v>
      </c>
      <c r="CP1603">
        <v>102</v>
      </c>
      <c r="CQ1603">
        <v>102</v>
      </c>
      <c r="CR1603">
        <v>99</v>
      </c>
      <c r="CS1603">
        <v>97</v>
      </c>
      <c r="CT1603">
        <v>97</v>
      </c>
      <c r="CU1603">
        <v>92</v>
      </c>
      <c r="CV1603">
        <v>93</v>
      </c>
      <c r="CW1603">
        <v>81</v>
      </c>
      <c r="CX1603" t="s">
        <v>5</v>
      </c>
      <c r="CY1603" t="s">
        <v>80</v>
      </c>
    </row>
    <row r="1604" spans="1:103" x14ac:dyDescent="0.25">
      <c r="A1604" t="s">
        <v>91</v>
      </c>
      <c r="B1604">
        <v>36.071899999999999</v>
      </c>
      <c r="C1604">
        <v>-115.16330000000001</v>
      </c>
      <c r="D1604">
        <v>2175</v>
      </c>
      <c r="E1604" t="s">
        <v>1</v>
      </c>
      <c r="F1604">
        <v>158.69999999999999</v>
      </c>
      <c r="G1604">
        <v>1964</v>
      </c>
      <c r="H1604">
        <v>8</v>
      </c>
      <c r="I1604" t="s">
        <v>260</v>
      </c>
      <c r="J1604">
        <v>98</v>
      </c>
      <c r="K1604">
        <v>97</v>
      </c>
      <c r="L1604">
        <v>94</v>
      </c>
      <c r="M1604">
        <v>96</v>
      </c>
      <c r="N1604">
        <v>99</v>
      </c>
      <c r="O1604">
        <v>96</v>
      </c>
      <c r="P1604">
        <v>85</v>
      </c>
      <c r="Q1604">
        <v>83</v>
      </c>
      <c r="R1604">
        <v>77</v>
      </c>
      <c r="S1604">
        <v>82</v>
      </c>
      <c r="T1604">
        <v>87</v>
      </c>
      <c r="U1604">
        <v>93</v>
      </c>
      <c r="V1604">
        <v>96</v>
      </c>
      <c r="W1604">
        <v>103</v>
      </c>
      <c r="X1604">
        <v>103</v>
      </c>
      <c r="Y1604">
        <v>94</v>
      </c>
      <c r="Z1604">
        <v>85</v>
      </c>
      <c r="AA1604">
        <v>93</v>
      </c>
      <c r="AB1604">
        <v>94</v>
      </c>
      <c r="AC1604">
        <v>95</v>
      </c>
      <c r="AD1604">
        <v>98</v>
      </c>
      <c r="AE1604">
        <v>94</v>
      </c>
      <c r="AF1604">
        <v>99</v>
      </c>
      <c r="AG1604">
        <v>105</v>
      </c>
      <c r="AH1604">
        <v>108</v>
      </c>
      <c r="AI1604">
        <v>105</v>
      </c>
      <c r="AJ1604">
        <v>100</v>
      </c>
      <c r="AK1604">
        <v>101</v>
      </c>
      <c r="AL1604">
        <v>99</v>
      </c>
      <c r="AM1604">
        <v>102</v>
      </c>
      <c r="AN1604" s="5">
        <v>105</v>
      </c>
      <c r="AO1604" s="5">
        <v>103</v>
      </c>
      <c r="AP1604" s="5">
        <v>103</v>
      </c>
      <c r="AQ1604" s="5">
        <v>99</v>
      </c>
      <c r="AR1604" s="5">
        <v>102</v>
      </c>
      <c r="AS1604" s="5">
        <v>105</v>
      </c>
      <c r="AT1604" s="5">
        <v>107</v>
      </c>
      <c r="AU1604" s="5">
        <v>104</v>
      </c>
      <c r="AV1604" s="5">
        <v>99</v>
      </c>
      <c r="AW1604" s="5">
        <v>103</v>
      </c>
      <c r="AX1604" s="5">
        <v>105</v>
      </c>
      <c r="AY1604" s="5">
        <v>110</v>
      </c>
      <c r="AZ1604" s="5">
        <v>107</v>
      </c>
      <c r="BA1604" s="5">
        <v>106</v>
      </c>
      <c r="BB1604" s="5">
        <v>102</v>
      </c>
      <c r="BC1604" s="5">
        <v>103</v>
      </c>
      <c r="BD1604" s="5">
        <v>107</v>
      </c>
      <c r="BE1604" s="5">
        <v>109</v>
      </c>
      <c r="BF1604" s="5">
        <v>109</v>
      </c>
      <c r="BG1604" s="5">
        <v>109</v>
      </c>
      <c r="BH1604" s="5">
        <v>108</v>
      </c>
      <c r="BI1604" s="5">
        <v>106</v>
      </c>
      <c r="BJ1604" s="5">
        <v>108</v>
      </c>
      <c r="BK1604" s="5">
        <v>109</v>
      </c>
      <c r="BL1604" s="5">
        <v>104</v>
      </c>
      <c r="BM1604" s="5">
        <v>93</v>
      </c>
      <c r="BN1604" s="5">
        <v>99</v>
      </c>
      <c r="BO1604" s="5">
        <v>107</v>
      </c>
      <c r="BP1604" s="5">
        <v>110</v>
      </c>
      <c r="BQ1604" s="5">
        <v>103</v>
      </c>
      <c r="BR1604" s="5">
        <v>102</v>
      </c>
      <c r="BS1604">
        <v>99</v>
      </c>
      <c r="BT1604">
        <v>99</v>
      </c>
      <c r="BU1604">
        <v>99</v>
      </c>
      <c r="BV1604">
        <v>96</v>
      </c>
      <c r="BW1604">
        <v>96</v>
      </c>
      <c r="BX1604">
        <v>101</v>
      </c>
      <c r="BY1604">
        <v>105</v>
      </c>
      <c r="BZ1604">
        <v>109</v>
      </c>
      <c r="CA1604">
        <v>108</v>
      </c>
      <c r="CB1604">
        <v>105</v>
      </c>
      <c r="CC1604">
        <v>100</v>
      </c>
      <c r="CD1604">
        <v>102</v>
      </c>
      <c r="CE1604">
        <v>103</v>
      </c>
      <c r="CF1604">
        <v>102</v>
      </c>
      <c r="CG1604">
        <v>101</v>
      </c>
      <c r="CH1604">
        <v>102</v>
      </c>
      <c r="CI1604">
        <v>104</v>
      </c>
      <c r="CJ1604">
        <v>98</v>
      </c>
      <c r="CK1604">
        <v>102</v>
      </c>
      <c r="CL1604">
        <v>95</v>
      </c>
      <c r="CM1604">
        <v>98</v>
      </c>
      <c r="CN1604">
        <v>101</v>
      </c>
      <c r="CO1604">
        <v>107</v>
      </c>
      <c r="CP1604">
        <v>105</v>
      </c>
      <c r="CQ1604">
        <v>104</v>
      </c>
      <c r="CR1604">
        <v>101</v>
      </c>
      <c r="CS1604">
        <v>95</v>
      </c>
      <c r="CT1604">
        <v>98</v>
      </c>
      <c r="CU1604">
        <v>93</v>
      </c>
      <c r="CV1604">
        <v>96</v>
      </c>
      <c r="CW1604">
        <v>95</v>
      </c>
      <c r="CX1604" t="s">
        <v>2</v>
      </c>
      <c r="CY1604" t="s">
        <v>92</v>
      </c>
    </row>
    <row r="1605" spans="1:103" x14ac:dyDescent="0.25">
      <c r="A1605" t="s">
        <v>19</v>
      </c>
      <c r="B1605">
        <v>34.9</v>
      </c>
      <c r="C1605">
        <v>-117.0333</v>
      </c>
      <c r="D1605">
        <v>2162</v>
      </c>
      <c r="E1605" t="s">
        <v>1</v>
      </c>
      <c r="F1605">
        <v>174.2</v>
      </c>
      <c r="G1605">
        <v>1964</v>
      </c>
      <c r="H1605">
        <v>8</v>
      </c>
      <c r="I1605" t="s">
        <v>260</v>
      </c>
      <c r="J1605">
        <v>96</v>
      </c>
      <c r="K1605">
        <v>95</v>
      </c>
      <c r="L1605">
        <v>90</v>
      </c>
      <c r="M1605">
        <v>93</v>
      </c>
      <c r="N1605">
        <v>96</v>
      </c>
      <c r="O1605">
        <v>92</v>
      </c>
      <c r="P1605">
        <v>75</v>
      </c>
      <c r="Q1605">
        <v>76</v>
      </c>
      <c r="R1605">
        <v>76</v>
      </c>
      <c r="S1605">
        <v>78</v>
      </c>
      <c r="T1605">
        <v>86</v>
      </c>
      <c r="U1605">
        <v>91</v>
      </c>
      <c r="V1605">
        <v>99</v>
      </c>
      <c r="W1605">
        <v>102</v>
      </c>
      <c r="X1605">
        <v>102</v>
      </c>
      <c r="Y1605">
        <v>89</v>
      </c>
      <c r="Z1605">
        <v>90</v>
      </c>
      <c r="AA1605">
        <v>90</v>
      </c>
      <c r="AB1605">
        <v>91</v>
      </c>
      <c r="AC1605">
        <v>92</v>
      </c>
      <c r="AD1605">
        <v>95</v>
      </c>
      <c r="AE1605">
        <v>97</v>
      </c>
      <c r="AF1605">
        <v>104</v>
      </c>
      <c r="AG1605">
        <v>107</v>
      </c>
      <c r="AH1605">
        <v>108</v>
      </c>
      <c r="AI1605">
        <v>105</v>
      </c>
      <c r="AJ1605">
        <v>99</v>
      </c>
      <c r="AK1605">
        <v>99</v>
      </c>
      <c r="AL1605">
        <v>96</v>
      </c>
      <c r="AM1605">
        <v>98</v>
      </c>
      <c r="AN1605" s="5">
        <v>99</v>
      </c>
      <c r="AO1605" s="5">
        <v>100</v>
      </c>
      <c r="AP1605" s="5">
        <v>98</v>
      </c>
      <c r="AQ1605" s="5">
        <v>96</v>
      </c>
      <c r="AR1605" s="5">
        <v>98</v>
      </c>
      <c r="AS1605" s="5">
        <v>100</v>
      </c>
      <c r="AT1605" s="5">
        <v>105</v>
      </c>
      <c r="AU1605" s="5">
        <v>103</v>
      </c>
      <c r="AV1605" s="5">
        <v>101</v>
      </c>
      <c r="AW1605" s="5">
        <v>100</v>
      </c>
      <c r="AX1605" s="5">
        <v>105</v>
      </c>
      <c r="AY1605" s="5">
        <v>109</v>
      </c>
      <c r="AZ1605" s="5">
        <v>108</v>
      </c>
      <c r="BA1605" s="5">
        <v>104</v>
      </c>
      <c r="BB1605" s="5">
        <v>100</v>
      </c>
      <c r="BC1605" s="5">
        <v>101</v>
      </c>
      <c r="BD1605" s="5">
        <v>105</v>
      </c>
      <c r="BE1605" s="5">
        <v>107</v>
      </c>
      <c r="BF1605" s="5">
        <v>107</v>
      </c>
      <c r="BG1605" s="5">
        <v>105</v>
      </c>
      <c r="BH1605" s="5">
        <v>105</v>
      </c>
      <c r="BI1605" s="5">
        <v>104</v>
      </c>
      <c r="BJ1605" s="5">
        <v>105</v>
      </c>
      <c r="BK1605" s="5">
        <v>108</v>
      </c>
      <c r="BL1605" s="5">
        <v>104</v>
      </c>
      <c r="BM1605" s="5">
        <v>98</v>
      </c>
      <c r="BN1605" s="5">
        <v>100</v>
      </c>
      <c r="BO1605" s="5">
        <v>105</v>
      </c>
      <c r="BP1605" s="5">
        <v>107</v>
      </c>
      <c r="BQ1605" s="5">
        <v>104</v>
      </c>
      <c r="BR1605" s="5">
        <v>105</v>
      </c>
      <c r="BS1605">
        <v>97</v>
      </c>
      <c r="BT1605">
        <v>95</v>
      </c>
      <c r="BU1605">
        <v>101</v>
      </c>
      <c r="BV1605">
        <v>100</v>
      </c>
      <c r="BW1605">
        <v>102</v>
      </c>
      <c r="BX1605">
        <v>101</v>
      </c>
      <c r="BY1605">
        <v>105</v>
      </c>
      <c r="BZ1605">
        <v>106</v>
      </c>
      <c r="CA1605">
        <v>106</v>
      </c>
      <c r="CB1605">
        <v>104</v>
      </c>
      <c r="CC1605">
        <v>103</v>
      </c>
      <c r="CD1605">
        <v>105</v>
      </c>
      <c r="CE1605">
        <v>104</v>
      </c>
      <c r="CF1605">
        <v>103</v>
      </c>
      <c r="CG1605">
        <v>98</v>
      </c>
      <c r="CH1605">
        <v>98</v>
      </c>
      <c r="CI1605">
        <v>104</v>
      </c>
      <c r="CJ1605">
        <v>97</v>
      </c>
      <c r="CK1605">
        <v>102</v>
      </c>
      <c r="CL1605">
        <v>101</v>
      </c>
      <c r="CM1605">
        <v>102</v>
      </c>
      <c r="CN1605">
        <v>102</v>
      </c>
      <c r="CO1605">
        <v>105</v>
      </c>
      <c r="CP1605">
        <v>105</v>
      </c>
      <c r="CQ1605">
        <v>101</v>
      </c>
      <c r="CR1605">
        <v>100</v>
      </c>
      <c r="CS1605">
        <v>98</v>
      </c>
      <c r="CT1605">
        <v>93</v>
      </c>
      <c r="CU1605">
        <v>92</v>
      </c>
      <c r="CV1605">
        <v>95</v>
      </c>
      <c r="CW1605">
        <v>91</v>
      </c>
      <c r="CX1605" t="s">
        <v>5</v>
      </c>
      <c r="CY1605" t="s">
        <v>20</v>
      </c>
    </row>
    <row r="1606" spans="1:103" x14ac:dyDescent="0.25">
      <c r="A1606" t="s">
        <v>111</v>
      </c>
      <c r="B1606">
        <v>35.299999999999997</v>
      </c>
      <c r="C1606">
        <v>-117.9667</v>
      </c>
      <c r="D1606">
        <v>2011</v>
      </c>
      <c r="E1606" t="s">
        <v>1</v>
      </c>
      <c r="F1606">
        <v>162.69999999999999</v>
      </c>
      <c r="G1606">
        <v>1964</v>
      </c>
      <c r="H1606">
        <v>8</v>
      </c>
      <c r="I1606" t="s">
        <v>260</v>
      </c>
      <c r="J1606">
        <v>97</v>
      </c>
      <c r="K1606">
        <v>89</v>
      </c>
      <c r="L1606">
        <v>93</v>
      </c>
      <c r="M1606">
        <v>92</v>
      </c>
      <c r="N1606">
        <v>90</v>
      </c>
      <c r="O1606">
        <v>89</v>
      </c>
      <c r="P1606">
        <v>80</v>
      </c>
      <c r="Q1606">
        <v>75</v>
      </c>
      <c r="R1606">
        <v>72</v>
      </c>
      <c r="S1606">
        <v>77</v>
      </c>
      <c r="T1606">
        <v>97</v>
      </c>
      <c r="U1606">
        <v>94</v>
      </c>
      <c r="V1606">
        <v>99</v>
      </c>
      <c r="W1606">
        <v>102</v>
      </c>
      <c r="X1606">
        <v>96</v>
      </c>
      <c r="Y1606">
        <v>86</v>
      </c>
      <c r="Z1606">
        <v>80</v>
      </c>
      <c r="AA1606">
        <v>84</v>
      </c>
      <c r="AB1606">
        <v>91</v>
      </c>
      <c r="AC1606">
        <v>92</v>
      </c>
      <c r="AD1606">
        <v>97</v>
      </c>
      <c r="AE1606">
        <v>98</v>
      </c>
      <c r="AF1606">
        <v>103</v>
      </c>
      <c r="AG1606">
        <v>107</v>
      </c>
      <c r="AH1606">
        <v>109</v>
      </c>
      <c r="AI1606">
        <v>106</v>
      </c>
      <c r="AJ1606">
        <v>99</v>
      </c>
      <c r="AK1606">
        <v>96</v>
      </c>
      <c r="AL1606">
        <v>98</v>
      </c>
      <c r="AM1606">
        <v>99</v>
      </c>
      <c r="AN1606" s="5">
        <v>96</v>
      </c>
      <c r="AO1606" s="5">
        <v>96</v>
      </c>
      <c r="AP1606" s="5">
        <v>97</v>
      </c>
      <c r="AQ1606" s="5">
        <v>90</v>
      </c>
      <c r="AR1606" s="5">
        <v>96</v>
      </c>
      <c r="AS1606" s="5">
        <v>101</v>
      </c>
      <c r="AT1606" s="5">
        <v>104</v>
      </c>
      <c r="AU1606" s="5">
        <v>100</v>
      </c>
      <c r="AV1606" s="5">
        <v>102</v>
      </c>
      <c r="AW1606" s="5">
        <v>103</v>
      </c>
      <c r="AX1606" s="5">
        <v>107</v>
      </c>
      <c r="AY1606" s="5">
        <v>110</v>
      </c>
      <c r="AZ1606" s="5">
        <v>111</v>
      </c>
      <c r="BA1606" s="5">
        <v>102</v>
      </c>
      <c r="BB1606" s="5">
        <v>97</v>
      </c>
      <c r="BC1606" s="5">
        <v>101</v>
      </c>
      <c r="BD1606" s="5">
        <v>105</v>
      </c>
      <c r="BE1606" s="5">
        <v>104</v>
      </c>
      <c r="BF1606" s="5">
        <v>107</v>
      </c>
      <c r="BG1606" s="5">
        <v>106</v>
      </c>
      <c r="BH1606" s="5">
        <v>102</v>
      </c>
      <c r="BI1606" s="5">
        <v>105</v>
      </c>
      <c r="BJ1606" s="5">
        <v>106</v>
      </c>
      <c r="BK1606" s="5">
        <v>110</v>
      </c>
      <c r="BL1606" s="5">
        <v>106</v>
      </c>
      <c r="BM1606" s="5">
        <v>101</v>
      </c>
      <c r="BN1606" s="5">
        <v>100</v>
      </c>
      <c r="BO1606" s="5">
        <v>107</v>
      </c>
      <c r="BP1606" s="5">
        <v>108</v>
      </c>
      <c r="BQ1606" s="5">
        <v>104</v>
      </c>
      <c r="BR1606" s="5">
        <v>102</v>
      </c>
      <c r="BS1606">
        <v>97</v>
      </c>
      <c r="BT1606">
        <v>100</v>
      </c>
      <c r="BU1606">
        <v>101</v>
      </c>
      <c r="BV1606">
        <v>103</v>
      </c>
      <c r="BW1606">
        <v>103</v>
      </c>
      <c r="BX1606">
        <v>103</v>
      </c>
      <c r="BY1606">
        <v>107</v>
      </c>
      <c r="BZ1606">
        <v>109</v>
      </c>
      <c r="CA1606">
        <v>107</v>
      </c>
      <c r="CB1606">
        <v>106</v>
      </c>
      <c r="CC1606">
        <v>105</v>
      </c>
      <c r="CD1606">
        <v>103</v>
      </c>
      <c r="CE1606">
        <v>103</v>
      </c>
      <c r="CF1606">
        <v>99</v>
      </c>
      <c r="CG1606">
        <v>98</v>
      </c>
      <c r="CH1606">
        <v>100</v>
      </c>
      <c r="CI1606">
        <v>105</v>
      </c>
      <c r="CJ1606">
        <v>100</v>
      </c>
      <c r="CK1606">
        <v>103</v>
      </c>
      <c r="CL1606">
        <v>101</v>
      </c>
      <c r="CM1606">
        <v>102</v>
      </c>
      <c r="CN1606">
        <v>105</v>
      </c>
      <c r="CO1606">
        <v>107</v>
      </c>
      <c r="CP1606">
        <v>107</v>
      </c>
      <c r="CQ1606">
        <v>106</v>
      </c>
      <c r="CR1606">
        <v>98</v>
      </c>
      <c r="CS1606">
        <v>100</v>
      </c>
      <c r="CT1606">
        <v>93</v>
      </c>
      <c r="CU1606">
        <v>96</v>
      </c>
      <c r="CV1606">
        <v>95</v>
      </c>
      <c r="CW1606">
        <v>85</v>
      </c>
      <c r="CX1606" t="s">
        <v>5</v>
      </c>
      <c r="CY1606" t="s">
        <v>112</v>
      </c>
    </row>
    <row r="1607" spans="1:103" x14ac:dyDescent="0.25">
      <c r="A1607" t="s">
        <v>77</v>
      </c>
      <c r="B1607">
        <v>34.8536</v>
      </c>
      <c r="C1607">
        <v>-116.7869</v>
      </c>
      <c r="D1607">
        <v>1919</v>
      </c>
      <c r="E1607" t="s">
        <v>1</v>
      </c>
      <c r="F1607">
        <v>178.9</v>
      </c>
      <c r="G1607">
        <v>1964</v>
      </c>
      <c r="H1607">
        <v>8</v>
      </c>
      <c r="I1607" t="s">
        <v>260</v>
      </c>
      <c r="J1607">
        <v>97</v>
      </c>
      <c r="K1607">
        <v>95</v>
      </c>
      <c r="L1607">
        <v>91</v>
      </c>
      <c r="M1607">
        <v>92</v>
      </c>
      <c r="N1607">
        <v>97</v>
      </c>
      <c r="O1607">
        <v>95</v>
      </c>
      <c r="P1607">
        <v>78</v>
      </c>
      <c r="Q1607">
        <v>77</v>
      </c>
      <c r="R1607">
        <v>74</v>
      </c>
      <c r="S1607">
        <v>77</v>
      </c>
      <c r="T1607">
        <v>85</v>
      </c>
      <c r="U1607">
        <v>93</v>
      </c>
      <c r="V1607">
        <v>97</v>
      </c>
      <c r="W1607">
        <v>103</v>
      </c>
      <c r="X1607">
        <v>102</v>
      </c>
      <c r="Y1607">
        <v>89</v>
      </c>
      <c r="Z1607">
        <v>85</v>
      </c>
      <c r="AA1607">
        <v>90</v>
      </c>
      <c r="AB1607">
        <v>92</v>
      </c>
      <c r="AC1607">
        <v>94</v>
      </c>
      <c r="AD1607">
        <v>96</v>
      </c>
      <c r="AE1607">
        <v>97</v>
      </c>
      <c r="AF1607">
        <v>102</v>
      </c>
      <c r="AG1607">
        <v>104</v>
      </c>
      <c r="AH1607">
        <v>107</v>
      </c>
      <c r="AI1607">
        <v>106</v>
      </c>
      <c r="AJ1607">
        <v>102</v>
      </c>
      <c r="AK1607">
        <v>96</v>
      </c>
      <c r="AL1607">
        <v>98</v>
      </c>
      <c r="AM1607">
        <v>99</v>
      </c>
      <c r="AN1607" s="5">
        <v>102</v>
      </c>
      <c r="AO1607" s="5">
        <v>101</v>
      </c>
      <c r="AP1607" s="5">
        <v>101</v>
      </c>
      <c r="AQ1607" s="5">
        <v>97</v>
      </c>
      <c r="AR1607" s="5">
        <v>95</v>
      </c>
      <c r="AS1607" s="5">
        <v>101</v>
      </c>
      <c r="AT1607" s="5">
        <v>102</v>
      </c>
      <c r="AU1607" s="5">
        <v>102</v>
      </c>
      <c r="AV1607" s="5">
        <v>100</v>
      </c>
      <c r="AW1607" s="5">
        <v>97</v>
      </c>
      <c r="AX1607" s="5">
        <v>105</v>
      </c>
      <c r="AY1607" s="5">
        <v>107</v>
      </c>
      <c r="AZ1607" s="5">
        <v>107</v>
      </c>
      <c r="BA1607" s="5">
        <v>105</v>
      </c>
      <c r="BB1607" s="5">
        <v>101</v>
      </c>
      <c r="BC1607" s="5">
        <v>101</v>
      </c>
      <c r="BD1607" s="5">
        <v>106</v>
      </c>
      <c r="BE1607" s="5">
        <v>107</v>
      </c>
      <c r="BF1607" s="5">
        <v>106</v>
      </c>
      <c r="BG1607" s="5">
        <v>105</v>
      </c>
      <c r="BH1607" s="5">
        <v>106</v>
      </c>
      <c r="BI1607" s="5">
        <v>102</v>
      </c>
      <c r="BJ1607" s="5">
        <v>105</v>
      </c>
      <c r="BK1607" s="5">
        <v>108</v>
      </c>
      <c r="BL1607" s="5">
        <v>102</v>
      </c>
      <c r="BM1607" s="5">
        <v>95</v>
      </c>
      <c r="BN1607" s="5">
        <v>99</v>
      </c>
      <c r="BO1607" s="5">
        <v>104</v>
      </c>
      <c r="BP1607" s="5">
        <v>106</v>
      </c>
      <c r="BQ1607" s="5">
        <v>103</v>
      </c>
      <c r="BR1607" s="5">
        <v>102</v>
      </c>
      <c r="BS1607">
        <v>97</v>
      </c>
      <c r="BT1607">
        <v>97</v>
      </c>
      <c r="BU1607">
        <v>98</v>
      </c>
      <c r="BV1607">
        <v>98</v>
      </c>
      <c r="BW1607">
        <v>103</v>
      </c>
      <c r="BX1607">
        <v>101</v>
      </c>
      <c r="BY1607">
        <v>105</v>
      </c>
      <c r="BZ1607">
        <v>107</v>
      </c>
      <c r="CA1607">
        <v>106</v>
      </c>
      <c r="CB1607">
        <v>105</v>
      </c>
      <c r="CC1607">
        <v>102</v>
      </c>
      <c r="CD1607">
        <v>105</v>
      </c>
      <c r="CE1607">
        <v>104</v>
      </c>
      <c r="CF1607">
        <v>100</v>
      </c>
      <c r="CG1607">
        <v>99</v>
      </c>
      <c r="CH1607">
        <v>98</v>
      </c>
      <c r="CI1607">
        <v>104</v>
      </c>
      <c r="CJ1607">
        <v>94</v>
      </c>
      <c r="CK1607">
        <v>103</v>
      </c>
      <c r="CL1607">
        <v>100</v>
      </c>
      <c r="CM1607">
        <v>100</v>
      </c>
      <c r="CN1607">
        <v>104</v>
      </c>
      <c r="CO1607">
        <v>105</v>
      </c>
      <c r="CP1607">
        <v>105</v>
      </c>
      <c r="CQ1607">
        <v>102</v>
      </c>
      <c r="CR1607">
        <v>101</v>
      </c>
      <c r="CS1607">
        <v>97</v>
      </c>
      <c r="CT1607">
        <v>95</v>
      </c>
      <c r="CU1607">
        <v>92</v>
      </c>
      <c r="CV1607">
        <v>95</v>
      </c>
      <c r="CW1607">
        <v>89</v>
      </c>
      <c r="CX1607" t="s">
        <v>5</v>
      </c>
      <c r="CY1607" t="s">
        <v>78</v>
      </c>
    </row>
    <row r="1608" spans="1:103" x14ac:dyDescent="0.25">
      <c r="A1608" t="s">
        <v>93</v>
      </c>
      <c r="B1608">
        <v>36.25</v>
      </c>
      <c r="C1608">
        <v>-115.0333</v>
      </c>
      <c r="D1608">
        <v>1880</v>
      </c>
      <c r="E1608" t="s">
        <v>1</v>
      </c>
      <c r="F1608">
        <v>165.8</v>
      </c>
      <c r="G1608">
        <v>1964</v>
      </c>
      <c r="H1608">
        <v>8</v>
      </c>
      <c r="I1608" t="s">
        <v>260</v>
      </c>
      <c r="J1608">
        <v>96</v>
      </c>
      <c r="K1608">
        <v>98</v>
      </c>
      <c r="L1608">
        <v>91</v>
      </c>
      <c r="M1608">
        <v>93</v>
      </c>
      <c r="N1608">
        <v>96</v>
      </c>
      <c r="O1608">
        <v>96</v>
      </c>
      <c r="P1608">
        <v>84</v>
      </c>
      <c r="Q1608">
        <v>83</v>
      </c>
      <c r="R1608">
        <v>77</v>
      </c>
      <c r="S1608">
        <v>79</v>
      </c>
      <c r="T1608">
        <v>87</v>
      </c>
      <c r="U1608">
        <v>91</v>
      </c>
      <c r="V1608">
        <v>96</v>
      </c>
      <c r="W1608">
        <v>103</v>
      </c>
      <c r="X1608">
        <v>103</v>
      </c>
      <c r="Y1608">
        <v>92</v>
      </c>
      <c r="Z1608">
        <v>86</v>
      </c>
      <c r="AA1608">
        <v>92</v>
      </c>
      <c r="AB1608">
        <v>91</v>
      </c>
      <c r="AC1608">
        <v>95</v>
      </c>
      <c r="AD1608">
        <v>96</v>
      </c>
      <c r="AE1608">
        <v>94</v>
      </c>
      <c r="AF1608">
        <v>98</v>
      </c>
      <c r="AG1608">
        <v>104</v>
      </c>
      <c r="AH1608">
        <v>106</v>
      </c>
      <c r="AI1608">
        <v>102</v>
      </c>
      <c r="AJ1608">
        <v>100</v>
      </c>
      <c r="AK1608">
        <v>99</v>
      </c>
      <c r="AL1608">
        <v>98</v>
      </c>
      <c r="AM1608">
        <v>100</v>
      </c>
      <c r="AN1608" s="5">
        <v>104</v>
      </c>
      <c r="AO1608" s="5">
        <v>103</v>
      </c>
      <c r="AP1608" s="5">
        <v>103</v>
      </c>
      <c r="AQ1608" s="5">
        <v>97</v>
      </c>
      <c r="AR1608" s="5">
        <v>99</v>
      </c>
      <c r="AS1608" s="5">
        <v>102</v>
      </c>
      <c r="AT1608" s="5">
        <v>105</v>
      </c>
      <c r="AU1608" s="5">
        <v>102</v>
      </c>
      <c r="AV1608" s="5">
        <v>95</v>
      </c>
      <c r="AW1608" s="5">
        <v>100</v>
      </c>
      <c r="AX1608" s="5">
        <v>103</v>
      </c>
      <c r="AY1608" s="5">
        <v>108</v>
      </c>
      <c r="AZ1608" s="5">
        <v>105</v>
      </c>
      <c r="BA1608" s="5">
        <v>106</v>
      </c>
      <c r="BB1608" s="5">
        <v>102</v>
      </c>
      <c r="BC1608" s="5">
        <v>102</v>
      </c>
      <c r="BD1608" s="5">
        <v>108</v>
      </c>
      <c r="BE1608" s="5">
        <v>110</v>
      </c>
      <c r="BF1608" s="5">
        <v>108</v>
      </c>
      <c r="BG1608" s="5">
        <v>108</v>
      </c>
      <c r="BH1608" s="5">
        <v>109</v>
      </c>
      <c r="BI1608" s="5">
        <v>106</v>
      </c>
      <c r="BJ1608" s="5">
        <v>108</v>
      </c>
      <c r="BK1608" s="5">
        <v>107</v>
      </c>
      <c r="BL1608" s="5">
        <v>102</v>
      </c>
      <c r="BM1608" s="5">
        <v>92</v>
      </c>
      <c r="BN1608" s="5">
        <v>99</v>
      </c>
      <c r="BO1608" s="5">
        <v>106</v>
      </c>
      <c r="BP1608" s="5">
        <v>111</v>
      </c>
      <c r="BQ1608" s="5">
        <v>102</v>
      </c>
      <c r="BR1608" s="5">
        <v>99</v>
      </c>
      <c r="BS1608">
        <v>98</v>
      </c>
      <c r="BT1608">
        <v>97</v>
      </c>
      <c r="BU1608">
        <v>99</v>
      </c>
      <c r="BV1608">
        <v>97</v>
      </c>
      <c r="BW1608">
        <v>95</v>
      </c>
      <c r="BX1608">
        <v>100</v>
      </c>
      <c r="BY1608">
        <v>105</v>
      </c>
      <c r="BZ1608">
        <v>108</v>
      </c>
      <c r="CA1608">
        <v>106</v>
      </c>
      <c r="CB1608">
        <v>104</v>
      </c>
      <c r="CC1608">
        <v>96</v>
      </c>
      <c r="CD1608">
        <v>101</v>
      </c>
      <c r="CE1608">
        <v>102</v>
      </c>
      <c r="CF1608">
        <v>101</v>
      </c>
      <c r="CG1608">
        <v>100</v>
      </c>
      <c r="CH1608">
        <v>101</v>
      </c>
      <c r="CI1608">
        <v>103</v>
      </c>
      <c r="CJ1608">
        <v>95</v>
      </c>
      <c r="CK1608">
        <v>102</v>
      </c>
      <c r="CL1608">
        <v>95</v>
      </c>
      <c r="CM1608">
        <v>97</v>
      </c>
      <c r="CN1608">
        <v>101</v>
      </c>
      <c r="CO1608">
        <v>107</v>
      </c>
      <c r="CP1608">
        <v>104</v>
      </c>
      <c r="CQ1608">
        <v>104</v>
      </c>
      <c r="CR1608">
        <v>101</v>
      </c>
      <c r="CS1608">
        <v>95</v>
      </c>
      <c r="CT1608">
        <v>98</v>
      </c>
      <c r="CU1608">
        <v>91</v>
      </c>
      <c r="CV1608">
        <v>96</v>
      </c>
      <c r="CW1608">
        <v>94</v>
      </c>
      <c r="CX1608" t="s">
        <v>2</v>
      </c>
      <c r="CY1608" t="s">
        <v>94</v>
      </c>
    </row>
    <row r="1609" spans="1:103" x14ac:dyDescent="0.25">
      <c r="A1609" t="s">
        <v>119</v>
      </c>
      <c r="B1609">
        <v>36.200000000000003</v>
      </c>
      <c r="C1609">
        <v>-115.08329999999999</v>
      </c>
      <c r="D1609">
        <v>1821</v>
      </c>
      <c r="E1609" t="s">
        <v>1</v>
      </c>
      <c r="F1609">
        <v>162.30000000000001</v>
      </c>
      <c r="G1609">
        <v>1964</v>
      </c>
      <c r="H1609">
        <v>8</v>
      </c>
      <c r="I1609" t="s">
        <v>260</v>
      </c>
      <c r="J1609">
        <v>99</v>
      </c>
      <c r="K1609">
        <v>99</v>
      </c>
      <c r="L1609">
        <v>100</v>
      </c>
      <c r="N1609">
        <v>101</v>
      </c>
      <c r="O1609">
        <v>98</v>
      </c>
      <c r="P1609">
        <v>87</v>
      </c>
      <c r="Q1609">
        <v>85</v>
      </c>
      <c r="R1609">
        <v>79</v>
      </c>
      <c r="S1609">
        <v>84</v>
      </c>
      <c r="T1609">
        <v>91</v>
      </c>
      <c r="U1609">
        <v>95</v>
      </c>
      <c r="V1609">
        <v>97</v>
      </c>
      <c r="W1609">
        <v>104</v>
      </c>
      <c r="X1609">
        <v>105</v>
      </c>
      <c r="Y1609">
        <v>96</v>
      </c>
      <c r="Z1609">
        <v>89</v>
      </c>
      <c r="AA1609">
        <v>91</v>
      </c>
      <c r="AB1609">
        <v>95</v>
      </c>
      <c r="AC1609">
        <v>96</v>
      </c>
      <c r="AD1609">
        <v>99</v>
      </c>
      <c r="AE1609">
        <v>100</v>
      </c>
      <c r="AF1609">
        <v>102</v>
      </c>
      <c r="AG1609">
        <v>108</v>
      </c>
      <c r="AH1609">
        <v>111</v>
      </c>
      <c r="AI1609">
        <v>105</v>
      </c>
      <c r="AJ1609">
        <v>103</v>
      </c>
      <c r="AK1609">
        <v>102</v>
      </c>
      <c r="AL1609">
        <v>101</v>
      </c>
      <c r="AM1609">
        <v>103</v>
      </c>
      <c r="AN1609" s="5">
        <v>106</v>
      </c>
      <c r="AO1609" s="5">
        <v>105</v>
      </c>
      <c r="AP1609" s="5">
        <v>106</v>
      </c>
      <c r="AQ1609" s="5">
        <v>100</v>
      </c>
      <c r="AR1609" s="5">
        <v>102</v>
      </c>
      <c r="AS1609" s="5">
        <v>105</v>
      </c>
      <c r="AT1609" s="5">
        <v>107</v>
      </c>
      <c r="AU1609" s="5">
        <v>106</v>
      </c>
      <c r="AV1609" s="5">
        <v>100</v>
      </c>
      <c r="AW1609" s="5">
        <v>104</v>
      </c>
      <c r="AX1609" s="5">
        <v>108</v>
      </c>
      <c r="AY1609" s="5">
        <v>112</v>
      </c>
      <c r="AZ1609" s="5">
        <v>109</v>
      </c>
      <c r="BA1609" s="5">
        <v>108</v>
      </c>
      <c r="BB1609" s="5">
        <v>104</v>
      </c>
      <c r="BC1609" s="5">
        <v>105</v>
      </c>
      <c r="BD1609" s="5">
        <v>110</v>
      </c>
      <c r="BE1609" s="5">
        <v>112</v>
      </c>
      <c r="BF1609" s="5">
        <v>111</v>
      </c>
      <c r="BG1609" s="5">
        <v>110</v>
      </c>
      <c r="BH1609" s="5">
        <v>110</v>
      </c>
      <c r="BI1609" s="5">
        <v>109</v>
      </c>
      <c r="BJ1609" s="5">
        <v>111</v>
      </c>
      <c r="BK1609" s="5">
        <v>110</v>
      </c>
      <c r="BL1609" s="5">
        <v>106</v>
      </c>
      <c r="BM1609" s="5">
        <v>95</v>
      </c>
      <c r="BN1609" s="5">
        <v>100</v>
      </c>
      <c r="BO1609" s="5">
        <v>108</v>
      </c>
      <c r="BP1609" s="5">
        <v>113</v>
      </c>
      <c r="BQ1609" s="5">
        <v>104</v>
      </c>
      <c r="BR1609" s="5">
        <v>105</v>
      </c>
      <c r="BS1609">
        <v>101</v>
      </c>
      <c r="BT1609">
        <v>100</v>
      </c>
      <c r="BU1609">
        <v>101</v>
      </c>
      <c r="BV1609">
        <v>99</v>
      </c>
      <c r="BW1609">
        <v>98</v>
      </c>
      <c r="BX1609">
        <v>104</v>
      </c>
      <c r="BY1609">
        <v>108</v>
      </c>
      <c r="BZ1609">
        <v>112</v>
      </c>
      <c r="CA1609">
        <v>111</v>
      </c>
      <c r="CB1609">
        <v>105</v>
      </c>
      <c r="CC1609">
        <v>101</v>
      </c>
      <c r="CD1609">
        <v>113</v>
      </c>
      <c r="CE1609">
        <v>114</v>
      </c>
      <c r="CF1609">
        <v>104</v>
      </c>
      <c r="CG1609">
        <v>105</v>
      </c>
      <c r="CH1609">
        <v>104</v>
      </c>
      <c r="CI1609">
        <v>106</v>
      </c>
      <c r="CJ1609">
        <v>98</v>
      </c>
      <c r="CK1609">
        <v>105</v>
      </c>
      <c r="CL1609">
        <v>98</v>
      </c>
      <c r="CM1609">
        <v>99</v>
      </c>
      <c r="CN1609">
        <v>104</v>
      </c>
      <c r="CO1609">
        <v>109</v>
      </c>
      <c r="CP1609">
        <v>108</v>
      </c>
      <c r="CQ1609">
        <v>108</v>
      </c>
      <c r="CR1609">
        <v>105</v>
      </c>
      <c r="CS1609">
        <v>97</v>
      </c>
      <c r="CT1609">
        <v>100</v>
      </c>
      <c r="CU1609">
        <v>95</v>
      </c>
      <c r="CV1609">
        <v>100</v>
      </c>
      <c r="CW1609">
        <v>97</v>
      </c>
      <c r="CX1609" t="s">
        <v>2</v>
      </c>
      <c r="CY1609" t="s">
        <v>120</v>
      </c>
    </row>
    <row r="1610" spans="1:103" x14ac:dyDescent="0.25">
      <c r="A1610" t="s">
        <v>45</v>
      </c>
      <c r="B1610">
        <v>35.763599999999997</v>
      </c>
      <c r="C1610">
        <v>-117.3908</v>
      </c>
      <c r="D1610">
        <v>1695</v>
      </c>
      <c r="E1610" t="s">
        <v>1</v>
      </c>
      <c r="F1610">
        <v>90.8</v>
      </c>
      <c r="G1610">
        <v>1964</v>
      </c>
      <c r="H1610">
        <v>8</v>
      </c>
      <c r="I1610" t="s">
        <v>260</v>
      </c>
      <c r="J1610">
        <v>98</v>
      </c>
      <c r="K1610">
        <v>95</v>
      </c>
      <c r="L1610">
        <v>93</v>
      </c>
      <c r="M1610">
        <v>95</v>
      </c>
      <c r="N1610">
        <v>99</v>
      </c>
      <c r="O1610">
        <v>99</v>
      </c>
      <c r="P1610">
        <v>85</v>
      </c>
      <c r="Q1610">
        <v>80</v>
      </c>
      <c r="R1610">
        <v>75</v>
      </c>
      <c r="S1610">
        <v>81</v>
      </c>
      <c r="T1610">
        <v>89</v>
      </c>
      <c r="U1610">
        <v>95</v>
      </c>
      <c r="V1610">
        <v>101</v>
      </c>
      <c r="W1610">
        <v>104</v>
      </c>
      <c r="X1610">
        <v>101</v>
      </c>
      <c r="Y1610">
        <v>93</v>
      </c>
      <c r="Z1610">
        <v>89</v>
      </c>
      <c r="AA1610">
        <v>95</v>
      </c>
      <c r="AB1610">
        <v>93</v>
      </c>
      <c r="AC1610">
        <v>97</v>
      </c>
      <c r="AD1610">
        <v>98</v>
      </c>
      <c r="AE1610">
        <v>99</v>
      </c>
      <c r="AF1610">
        <v>103</v>
      </c>
      <c r="AG1610">
        <v>108</v>
      </c>
      <c r="AH1610">
        <v>109</v>
      </c>
      <c r="AI1610">
        <v>108</v>
      </c>
      <c r="AJ1610">
        <v>100</v>
      </c>
      <c r="AK1610">
        <v>98</v>
      </c>
      <c r="AL1610">
        <v>98</v>
      </c>
      <c r="AM1610">
        <v>101</v>
      </c>
      <c r="AN1610" s="5">
        <v>101</v>
      </c>
      <c r="AO1610" s="5">
        <v>100</v>
      </c>
      <c r="AP1610" s="5">
        <v>100</v>
      </c>
      <c r="AQ1610" s="5">
        <v>95</v>
      </c>
      <c r="AR1610" s="5">
        <v>99</v>
      </c>
      <c r="AS1610" s="5">
        <v>102</v>
      </c>
      <c r="AT1610" s="5">
        <v>105</v>
      </c>
      <c r="AU1610" s="5">
        <v>105</v>
      </c>
      <c r="AV1610" s="5">
        <v>104</v>
      </c>
      <c r="AW1610" s="5">
        <v>105</v>
      </c>
      <c r="AX1610" s="5">
        <v>108</v>
      </c>
      <c r="AY1610" s="5">
        <v>112</v>
      </c>
      <c r="AZ1610" s="5">
        <v>111</v>
      </c>
      <c r="BA1610" s="5">
        <v>105</v>
      </c>
      <c r="BB1610" s="5">
        <v>103</v>
      </c>
      <c r="BC1610" s="5">
        <v>104</v>
      </c>
      <c r="BD1610" s="5">
        <v>106</v>
      </c>
      <c r="BE1610" s="5">
        <v>109</v>
      </c>
      <c r="BF1610" s="5">
        <v>108</v>
      </c>
      <c r="BG1610" s="5">
        <v>107</v>
      </c>
      <c r="BH1610" s="5">
        <v>107</v>
      </c>
      <c r="BI1610" s="5">
        <v>108</v>
      </c>
      <c r="BJ1610" s="5">
        <v>107</v>
      </c>
      <c r="BK1610" s="5">
        <v>112</v>
      </c>
      <c r="BL1610" s="5">
        <v>108</v>
      </c>
      <c r="BM1610" s="5">
        <v>103</v>
      </c>
      <c r="BN1610" s="5">
        <v>97</v>
      </c>
      <c r="BO1610" s="5">
        <v>108</v>
      </c>
      <c r="BP1610" s="5">
        <v>110</v>
      </c>
      <c r="BQ1610" s="5">
        <v>107</v>
      </c>
      <c r="BR1610" s="5">
        <v>103</v>
      </c>
      <c r="BS1610">
        <v>100</v>
      </c>
      <c r="BT1610">
        <v>101</v>
      </c>
      <c r="BU1610">
        <v>104</v>
      </c>
      <c r="BV1610">
        <v>102</v>
      </c>
      <c r="BW1610">
        <v>104</v>
      </c>
      <c r="BX1610">
        <v>102</v>
      </c>
      <c r="BY1610">
        <v>107</v>
      </c>
      <c r="BZ1610">
        <v>109</v>
      </c>
      <c r="CA1610">
        <v>108</v>
      </c>
      <c r="CB1610">
        <v>105</v>
      </c>
      <c r="CC1610">
        <v>107</v>
      </c>
      <c r="CD1610">
        <v>106</v>
      </c>
      <c r="CE1610">
        <v>105</v>
      </c>
      <c r="CF1610">
        <v>102</v>
      </c>
      <c r="CG1610">
        <v>99</v>
      </c>
      <c r="CH1610">
        <v>104</v>
      </c>
      <c r="CI1610">
        <v>106</v>
      </c>
      <c r="CJ1610">
        <v>100</v>
      </c>
      <c r="CK1610">
        <v>105</v>
      </c>
      <c r="CL1610">
        <v>103</v>
      </c>
      <c r="CM1610">
        <v>104</v>
      </c>
      <c r="CN1610">
        <v>107</v>
      </c>
      <c r="CO1610">
        <v>108</v>
      </c>
      <c r="CP1610">
        <v>108</v>
      </c>
      <c r="CQ1610">
        <v>107</v>
      </c>
      <c r="CR1610">
        <v>105</v>
      </c>
      <c r="CS1610">
        <v>101</v>
      </c>
      <c r="CT1610">
        <v>102</v>
      </c>
      <c r="CU1610">
        <v>96</v>
      </c>
      <c r="CV1610">
        <v>97</v>
      </c>
      <c r="CW1610">
        <v>87</v>
      </c>
      <c r="CX1610" t="s">
        <v>5</v>
      </c>
      <c r="CY1610" t="s">
        <v>46</v>
      </c>
    </row>
    <row r="1611" spans="1:103" x14ac:dyDescent="0.25">
      <c r="A1611" t="s">
        <v>63</v>
      </c>
      <c r="B1611">
        <v>36.549999999999997</v>
      </c>
      <c r="C1611">
        <v>-114.45829999999999</v>
      </c>
      <c r="D1611">
        <v>1294</v>
      </c>
      <c r="E1611" t="s">
        <v>1</v>
      </c>
      <c r="F1611">
        <v>215.3</v>
      </c>
      <c r="G1611">
        <v>1964</v>
      </c>
      <c r="H1611">
        <v>8</v>
      </c>
      <c r="I1611" t="s">
        <v>260</v>
      </c>
      <c r="J1611">
        <v>99</v>
      </c>
      <c r="K1611">
        <v>100</v>
      </c>
      <c r="L1611">
        <v>98</v>
      </c>
      <c r="M1611">
        <v>98</v>
      </c>
      <c r="N1611">
        <v>100</v>
      </c>
      <c r="O1611">
        <v>100</v>
      </c>
      <c r="R1611">
        <v>85</v>
      </c>
      <c r="S1611">
        <v>85</v>
      </c>
      <c r="T1611">
        <v>90</v>
      </c>
      <c r="U1611">
        <v>90</v>
      </c>
      <c r="X1611">
        <v>103</v>
      </c>
      <c r="Y1611">
        <v>102</v>
      </c>
      <c r="Z1611">
        <v>98</v>
      </c>
      <c r="AA1611">
        <v>95</v>
      </c>
      <c r="AB1611">
        <v>95</v>
      </c>
      <c r="AD1611">
        <v>98</v>
      </c>
      <c r="AE1611">
        <v>99</v>
      </c>
      <c r="AF1611">
        <v>101</v>
      </c>
      <c r="AG1611">
        <v>109</v>
      </c>
      <c r="AH1611">
        <v>111</v>
      </c>
      <c r="AI1611">
        <v>111</v>
      </c>
      <c r="AK1611">
        <v>105</v>
      </c>
      <c r="AM1611">
        <v>105</v>
      </c>
      <c r="AN1611" s="5">
        <v>106</v>
      </c>
      <c r="AO1611" s="5">
        <v>106</v>
      </c>
      <c r="AP1611" s="5">
        <v>107</v>
      </c>
      <c r="AQ1611" s="5">
        <v>107</v>
      </c>
      <c r="AR1611" s="5">
        <v>103</v>
      </c>
      <c r="AS1611" s="5">
        <v>106</v>
      </c>
      <c r="AT1611" s="5">
        <v>108</v>
      </c>
      <c r="AU1611" s="5">
        <v>109</v>
      </c>
      <c r="AV1611" s="5">
        <v>106</v>
      </c>
      <c r="AW1611" s="5">
        <v>105</v>
      </c>
      <c r="AX1611" s="5">
        <v>110</v>
      </c>
      <c r="AY1611" s="5">
        <v>113</v>
      </c>
      <c r="AZ1611" s="5">
        <v>114</v>
      </c>
      <c r="BA1611" s="5">
        <v>108</v>
      </c>
      <c r="BB1611" s="5">
        <v>107</v>
      </c>
      <c r="BC1611" s="5">
        <v>105</v>
      </c>
      <c r="BD1611" s="5">
        <v>109</v>
      </c>
      <c r="BE1611" s="5">
        <v>112</v>
      </c>
      <c r="BF1611" s="8">
        <f>(2*BE1611+BH1611)/3</f>
        <v>111.33333333333333</v>
      </c>
      <c r="BG1611" s="8">
        <f>(BF1611+2*BI1611)/3</f>
        <v>109.1111111111111</v>
      </c>
      <c r="BH1611" s="5">
        <v>110</v>
      </c>
      <c r="BI1611" s="5">
        <v>108</v>
      </c>
      <c r="BJ1611" s="5">
        <v>110</v>
      </c>
      <c r="BK1611" s="5">
        <v>110</v>
      </c>
      <c r="BL1611" s="5">
        <v>110</v>
      </c>
      <c r="BM1611" s="8">
        <f>AVERAGE(BL1611,BN1611)</f>
        <v>105</v>
      </c>
      <c r="BN1611" s="5">
        <v>100</v>
      </c>
      <c r="BO1611" s="5">
        <v>107</v>
      </c>
      <c r="BP1611" s="5">
        <v>112</v>
      </c>
      <c r="BQ1611" s="5">
        <v>112</v>
      </c>
      <c r="BR1611" s="5">
        <v>102</v>
      </c>
      <c r="BS1611">
        <v>103</v>
      </c>
      <c r="BT1611">
        <v>99</v>
      </c>
      <c r="BU1611">
        <v>103</v>
      </c>
      <c r="BV1611">
        <v>105</v>
      </c>
      <c r="BW1611">
        <v>104</v>
      </c>
      <c r="BX1611">
        <v>105</v>
      </c>
      <c r="BY1611">
        <v>109</v>
      </c>
      <c r="BZ1611">
        <v>110</v>
      </c>
      <c r="CA1611">
        <v>112</v>
      </c>
      <c r="CB1611">
        <v>110</v>
      </c>
      <c r="CC1611">
        <v>108</v>
      </c>
      <c r="CD1611">
        <v>105</v>
      </c>
      <c r="CE1611">
        <v>105</v>
      </c>
      <c r="CF1611">
        <v>103</v>
      </c>
      <c r="CG1611">
        <v>103</v>
      </c>
      <c r="CH1611">
        <v>104</v>
      </c>
      <c r="CI1611">
        <v>107</v>
      </c>
      <c r="CJ1611">
        <v>107</v>
      </c>
      <c r="CK1611">
        <v>104</v>
      </c>
      <c r="CP1611">
        <v>108</v>
      </c>
      <c r="CQ1611">
        <v>108</v>
      </c>
      <c r="CR1611">
        <v>106</v>
      </c>
      <c r="CT1611">
        <v>102</v>
      </c>
      <c r="CU1611">
        <v>98</v>
      </c>
      <c r="CV1611">
        <v>97</v>
      </c>
      <c r="CW1611">
        <v>97</v>
      </c>
      <c r="CX1611" t="s">
        <v>2</v>
      </c>
      <c r="CY1611" t="s">
        <v>64</v>
      </c>
    </row>
    <row r="1612" spans="1:103" x14ac:dyDescent="0.25">
      <c r="A1612" t="s">
        <v>105</v>
      </c>
      <c r="B1612">
        <v>35.383299999999998</v>
      </c>
      <c r="C1612">
        <v>-116.11669999999999</v>
      </c>
      <c r="D1612">
        <v>1050</v>
      </c>
      <c r="E1612" t="s">
        <v>1</v>
      </c>
      <c r="F1612">
        <v>137.6</v>
      </c>
      <c r="G1612">
        <v>1964</v>
      </c>
      <c r="H1612">
        <v>8</v>
      </c>
      <c r="I1612" t="s">
        <v>260</v>
      </c>
      <c r="J1612">
        <v>102</v>
      </c>
      <c r="K1612">
        <v>98</v>
      </c>
      <c r="L1612">
        <v>96</v>
      </c>
      <c r="M1612">
        <v>98</v>
      </c>
      <c r="N1612">
        <v>101</v>
      </c>
      <c r="O1612">
        <v>101</v>
      </c>
      <c r="P1612">
        <v>87</v>
      </c>
      <c r="Q1612">
        <v>86</v>
      </c>
      <c r="R1612">
        <v>82</v>
      </c>
      <c r="S1612">
        <v>82</v>
      </c>
      <c r="T1612">
        <v>91</v>
      </c>
      <c r="U1612">
        <v>98</v>
      </c>
      <c r="V1612">
        <v>103</v>
      </c>
      <c r="W1612">
        <v>108</v>
      </c>
      <c r="X1612">
        <v>105</v>
      </c>
      <c r="Y1612">
        <v>92</v>
      </c>
      <c r="Z1612">
        <v>91</v>
      </c>
      <c r="AA1612">
        <v>97</v>
      </c>
      <c r="AB1612">
        <v>94</v>
      </c>
      <c r="AC1612">
        <v>99</v>
      </c>
      <c r="AD1612">
        <v>100</v>
      </c>
      <c r="AE1612">
        <v>102</v>
      </c>
      <c r="AF1612">
        <v>107</v>
      </c>
      <c r="AG1612">
        <v>111</v>
      </c>
      <c r="AH1612">
        <v>113</v>
      </c>
      <c r="AI1612">
        <v>111</v>
      </c>
      <c r="AJ1612">
        <v>107</v>
      </c>
      <c r="AK1612">
        <v>104</v>
      </c>
      <c r="AL1612">
        <v>103</v>
      </c>
      <c r="AM1612">
        <v>105</v>
      </c>
      <c r="AN1612" s="5">
        <v>105</v>
      </c>
      <c r="AO1612" s="5">
        <v>105</v>
      </c>
      <c r="AP1612" s="5">
        <v>104</v>
      </c>
      <c r="AQ1612" s="5">
        <v>101</v>
      </c>
      <c r="AR1612" s="5">
        <v>102</v>
      </c>
      <c r="AS1612" s="5">
        <v>106</v>
      </c>
      <c r="AT1612" s="5">
        <v>109</v>
      </c>
      <c r="AU1612" s="5">
        <v>104</v>
      </c>
      <c r="AV1612" s="5">
        <v>105</v>
      </c>
      <c r="AW1612" s="5">
        <v>107</v>
      </c>
      <c r="AX1612" s="5">
        <v>112</v>
      </c>
      <c r="AY1612" s="5">
        <v>114</v>
      </c>
      <c r="AZ1612" s="5">
        <v>111</v>
      </c>
      <c r="BA1612" s="5">
        <v>111</v>
      </c>
      <c r="BB1612" s="5">
        <v>106</v>
      </c>
      <c r="BC1612" s="5">
        <v>107</v>
      </c>
      <c r="BD1612" s="5">
        <v>110</v>
      </c>
      <c r="BE1612" s="5">
        <v>112</v>
      </c>
      <c r="BF1612" s="5">
        <v>111</v>
      </c>
      <c r="BG1612" s="5">
        <v>111</v>
      </c>
      <c r="BH1612" s="5">
        <v>110</v>
      </c>
      <c r="BI1612" s="5">
        <v>110</v>
      </c>
      <c r="BJ1612" s="5">
        <v>112</v>
      </c>
      <c r="BK1612" s="5">
        <v>114</v>
      </c>
      <c r="BL1612" s="5">
        <v>107</v>
      </c>
      <c r="BM1612" s="5">
        <v>100</v>
      </c>
      <c r="BN1612" s="5">
        <v>102</v>
      </c>
      <c r="BO1612" s="5">
        <v>111</v>
      </c>
      <c r="BP1612" s="5">
        <v>114</v>
      </c>
      <c r="BQ1612" s="5">
        <v>106</v>
      </c>
      <c r="BR1612" s="5">
        <v>105</v>
      </c>
      <c r="BS1612">
        <v>102</v>
      </c>
      <c r="BT1612">
        <v>104</v>
      </c>
      <c r="BU1612">
        <v>105</v>
      </c>
      <c r="BV1612">
        <v>105</v>
      </c>
      <c r="BW1612">
        <v>105</v>
      </c>
      <c r="BX1612">
        <v>107</v>
      </c>
      <c r="BY1612">
        <v>111</v>
      </c>
      <c r="BZ1612">
        <v>113</v>
      </c>
      <c r="CA1612">
        <v>110</v>
      </c>
      <c r="CB1612">
        <v>112</v>
      </c>
      <c r="CC1612">
        <v>103</v>
      </c>
      <c r="CD1612">
        <v>109</v>
      </c>
      <c r="CE1612">
        <v>106</v>
      </c>
      <c r="CF1612">
        <v>106</v>
      </c>
      <c r="CG1612">
        <v>104</v>
      </c>
      <c r="CH1612">
        <v>106</v>
      </c>
      <c r="CI1612">
        <v>110</v>
      </c>
      <c r="CJ1612">
        <v>96</v>
      </c>
      <c r="CK1612">
        <v>109</v>
      </c>
      <c r="CL1612">
        <v>105</v>
      </c>
      <c r="CM1612">
        <v>106</v>
      </c>
      <c r="CN1612">
        <v>109</v>
      </c>
      <c r="CO1612">
        <v>112</v>
      </c>
      <c r="CP1612">
        <v>109</v>
      </c>
      <c r="CQ1612">
        <v>108</v>
      </c>
      <c r="CR1612">
        <v>109</v>
      </c>
      <c r="CS1612">
        <v>103</v>
      </c>
      <c r="CT1612">
        <v>102</v>
      </c>
      <c r="CU1612">
        <v>98</v>
      </c>
      <c r="CV1612">
        <v>100</v>
      </c>
      <c r="CW1612">
        <v>96</v>
      </c>
      <c r="CX1612" t="s">
        <v>5</v>
      </c>
      <c r="CY1612" t="s">
        <v>106</v>
      </c>
    </row>
    <row r="1613" spans="1:103" x14ac:dyDescent="0.25">
      <c r="A1613" t="s">
        <v>117</v>
      </c>
      <c r="B1613">
        <v>36.462499999999999</v>
      </c>
      <c r="C1613">
        <v>-116.8672</v>
      </c>
      <c r="D1613">
        <v>-194</v>
      </c>
      <c r="E1613" t="s">
        <v>1</v>
      </c>
      <c r="F1613">
        <v>0</v>
      </c>
      <c r="G1613">
        <v>1964</v>
      </c>
      <c r="H1613">
        <v>8</v>
      </c>
      <c r="I1613" t="s">
        <v>260</v>
      </c>
      <c r="J1613">
        <v>107</v>
      </c>
      <c r="K1613">
        <v>107</v>
      </c>
      <c r="L1613">
        <v>104</v>
      </c>
      <c r="M1613">
        <v>106</v>
      </c>
      <c r="N1613">
        <v>106</v>
      </c>
      <c r="O1613">
        <v>108</v>
      </c>
      <c r="P1613">
        <v>107</v>
      </c>
      <c r="Q1613">
        <v>93</v>
      </c>
      <c r="R1613">
        <v>92</v>
      </c>
      <c r="S1613">
        <v>87</v>
      </c>
      <c r="T1613">
        <v>98</v>
      </c>
      <c r="U1613">
        <v>103</v>
      </c>
      <c r="V1613">
        <v>108</v>
      </c>
      <c r="W1613">
        <v>113</v>
      </c>
      <c r="X1613">
        <v>112</v>
      </c>
      <c r="Y1613">
        <v>106</v>
      </c>
      <c r="Z1613">
        <v>105</v>
      </c>
      <c r="AA1613">
        <v>100</v>
      </c>
      <c r="AB1613">
        <v>103</v>
      </c>
      <c r="AC1613">
        <v>102</v>
      </c>
      <c r="AD1613">
        <v>107</v>
      </c>
      <c r="AE1613">
        <v>107</v>
      </c>
      <c r="AF1613">
        <v>113</v>
      </c>
      <c r="AG1613">
        <v>117</v>
      </c>
      <c r="AH1613">
        <v>120</v>
      </c>
      <c r="AI1613">
        <v>118</v>
      </c>
      <c r="AJ1613">
        <v>115</v>
      </c>
      <c r="AK1613">
        <v>110</v>
      </c>
      <c r="AL1613">
        <v>107</v>
      </c>
      <c r="AM1613">
        <v>109</v>
      </c>
      <c r="AN1613" s="5">
        <v>111</v>
      </c>
      <c r="AO1613" s="5">
        <v>111</v>
      </c>
      <c r="AP1613" s="5">
        <v>111</v>
      </c>
      <c r="AQ1613" s="5">
        <v>110</v>
      </c>
      <c r="AR1613" s="5">
        <v>107</v>
      </c>
      <c r="AS1613" s="5">
        <v>111</v>
      </c>
      <c r="AT1613" s="5">
        <v>115</v>
      </c>
      <c r="AU1613" s="5">
        <v>116</v>
      </c>
      <c r="AV1613" s="5">
        <v>117</v>
      </c>
      <c r="AW1613" s="5">
        <v>115</v>
      </c>
      <c r="AX1613" s="5">
        <v>118</v>
      </c>
      <c r="AY1613" s="5">
        <v>121</v>
      </c>
      <c r="AZ1613" s="5">
        <v>120</v>
      </c>
      <c r="BA1613" s="5">
        <v>119</v>
      </c>
      <c r="BB1613" s="5">
        <v>115</v>
      </c>
      <c r="BC1613" s="5">
        <v>112</v>
      </c>
      <c r="BD1613" s="5">
        <v>116</v>
      </c>
      <c r="BE1613" s="5">
        <v>118</v>
      </c>
      <c r="BF1613" s="5">
        <v>118</v>
      </c>
      <c r="BG1613" s="5">
        <v>117</v>
      </c>
      <c r="BH1613" s="5">
        <v>116</v>
      </c>
      <c r="BI1613" s="5">
        <v>116</v>
      </c>
      <c r="BJ1613" s="5">
        <v>119</v>
      </c>
      <c r="BK1613" s="5">
        <v>123</v>
      </c>
      <c r="BL1613" s="5">
        <v>121</v>
      </c>
      <c r="BM1613" s="5">
        <v>116</v>
      </c>
      <c r="BN1613" s="5">
        <v>106</v>
      </c>
      <c r="BO1613" s="5">
        <v>113</v>
      </c>
      <c r="BP1613" s="5">
        <v>118</v>
      </c>
      <c r="BQ1613" s="5">
        <v>118</v>
      </c>
      <c r="BR1613" s="5">
        <v>115</v>
      </c>
      <c r="BS1613">
        <v>112</v>
      </c>
      <c r="BT1613">
        <v>109</v>
      </c>
      <c r="BV1613">
        <v>112</v>
      </c>
      <c r="BW1613">
        <v>108</v>
      </c>
      <c r="BX1613">
        <v>111</v>
      </c>
      <c r="BY1613">
        <v>115</v>
      </c>
      <c r="BZ1613">
        <v>118</v>
      </c>
      <c r="CA1613">
        <v>119</v>
      </c>
      <c r="CB1613">
        <v>119</v>
      </c>
      <c r="CC1613">
        <v>115</v>
      </c>
      <c r="CD1613">
        <v>114</v>
      </c>
      <c r="CE1613">
        <v>114</v>
      </c>
      <c r="CF1613">
        <v>113</v>
      </c>
      <c r="CG1613">
        <v>112</v>
      </c>
      <c r="CH1613">
        <v>111</v>
      </c>
      <c r="CI1613">
        <v>114</v>
      </c>
      <c r="CJ1613">
        <v>113</v>
      </c>
      <c r="CK1613">
        <v>112</v>
      </c>
      <c r="CL1613">
        <v>112</v>
      </c>
      <c r="CM1613">
        <v>112</v>
      </c>
      <c r="CN1613">
        <v>116</v>
      </c>
      <c r="CO1613">
        <v>116</v>
      </c>
      <c r="CP1613">
        <v>117</v>
      </c>
      <c r="CQ1613">
        <v>116</v>
      </c>
      <c r="CR1613">
        <v>116</v>
      </c>
      <c r="CS1613">
        <v>111</v>
      </c>
      <c r="CT1613">
        <v>108</v>
      </c>
      <c r="CU1613">
        <v>107</v>
      </c>
      <c r="CV1613">
        <v>106</v>
      </c>
      <c r="CW1613">
        <v>105</v>
      </c>
      <c r="CX1613" t="s">
        <v>5</v>
      </c>
      <c r="CY1613" t="s">
        <v>118</v>
      </c>
    </row>
    <row r="1614" spans="1:103" x14ac:dyDescent="0.25">
      <c r="BS1614" cm="1">
        <f t="array" ref="BS1614">SUMPRODUCT(--(MOD(AN1613:BR1613,5)=0))</f>
        <v>6</v>
      </c>
      <c r="BT1614">
        <f>AVERAGE(AN1613:BR1613)</f>
        <v>115.45161290322581</v>
      </c>
    </row>
    <row r="1615" spans="1:103" x14ac:dyDescent="0.25">
      <c r="D1615" s="5">
        <f>AVERAGE(D1579:D1612)</f>
        <v>3225.3529411764707</v>
      </c>
      <c r="AN1615" s="5">
        <f>AVERAGE(AN1579:AN1612)</f>
        <v>96.352941176470594</v>
      </c>
      <c r="AO1615" s="5">
        <f t="shared" ref="AO1615:BR1615" si="2823">AVERAGE(AO1579:AO1612)</f>
        <v>96.17647058823529</v>
      </c>
      <c r="AP1615" s="5">
        <f t="shared" si="2823"/>
        <v>95.794117647058826</v>
      </c>
      <c r="AQ1615" s="5">
        <f t="shared" si="2823"/>
        <v>93.470588235294116</v>
      </c>
      <c r="AR1615" s="5">
        <f t="shared" si="2823"/>
        <v>94.065359477124176</v>
      </c>
      <c r="AS1615" s="5">
        <f t="shared" si="2823"/>
        <v>97.029411764705884</v>
      </c>
      <c r="AT1615" s="5">
        <f t="shared" si="2823"/>
        <v>99.82352941176471</v>
      </c>
      <c r="AU1615" s="5">
        <f t="shared" si="2823"/>
        <v>99.470588235294116</v>
      </c>
      <c r="AV1615" s="5">
        <f t="shared" si="2823"/>
        <v>96.735294117647058</v>
      </c>
      <c r="AW1615" s="5">
        <f t="shared" si="2823"/>
        <v>97.735294117647058</v>
      </c>
      <c r="AX1615" s="5">
        <f t="shared" si="2823"/>
        <v>101.49509803921568</v>
      </c>
      <c r="AY1615" s="5">
        <f t="shared" si="2823"/>
        <v>103.79738562091504</v>
      </c>
      <c r="AZ1615" s="5">
        <f t="shared" si="2823"/>
        <v>103.05882352941177</v>
      </c>
      <c r="BA1615" s="5">
        <f t="shared" si="2823"/>
        <v>100.85294117647059</v>
      </c>
      <c r="BB1615" s="5">
        <f t="shared" si="2823"/>
        <v>98.205882352941174</v>
      </c>
      <c r="BC1615" s="5">
        <f t="shared" si="2823"/>
        <v>97.735294117647058</v>
      </c>
      <c r="BD1615" s="5">
        <f t="shared" si="2823"/>
        <v>100.5</v>
      </c>
      <c r="BE1615" s="5">
        <f t="shared" si="2823"/>
        <v>102.57843137254903</v>
      </c>
      <c r="BF1615" s="5">
        <f t="shared" si="2823"/>
        <v>102.74183006535948</v>
      </c>
      <c r="BG1615" s="5">
        <f t="shared" si="2823"/>
        <v>101.79738562091504</v>
      </c>
      <c r="BH1615" s="5">
        <f t="shared" si="2823"/>
        <v>101.32352941176471</v>
      </c>
      <c r="BI1615" s="5">
        <f t="shared" si="2823"/>
        <v>100.82352941176471</v>
      </c>
      <c r="BJ1615" s="5">
        <f t="shared" si="2823"/>
        <v>102.67647058823529</v>
      </c>
      <c r="BK1615" s="5">
        <f t="shared" si="2823"/>
        <v>104.73529411764706</v>
      </c>
      <c r="BL1615" s="5">
        <f t="shared" si="2823"/>
        <v>101.37254901960785</v>
      </c>
      <c r="BM1615" s="5">
        <f t="shared" si="2823"/>
        <v>95.947712418300668</v>
      </c>
      <c r="BN1615" s="5">
        <f t="shared" si="2823"/>
        <v>94.683006535947712</v>
      </c>
      <c r="BO1615" s="5">
        <f t="shared" si="2823"/>
        <v>99.970588235294116</v>
      </c>
      <c r="BP1615" s="5">
        <f t="shared" si="2823"/>
        <v>103.05882352941177</v>
      </c>
      <c r="BQ1615" s="5">
        <f t="shared" si="2823"/>
        <v>100.52941176470588</v>
      </c>
      <c r="BR1615" s="5">
        <f t="shared" si="2823"/>
        <v>97.661764705882348</v>
      </c>
    </row>
    <row r="1616" spans="1:103" x14ac:dyDescent="0.25">
      <c r="AI1616" s="13">
        <f>-AM1616/(AVERAGE(D1579:D1612)-D1613)</f>
        <v>-4.6868012197071761E-3</v>
      </c>
      <c r="AJ1616" t="s">
        <v>263</v>
      </c>
      <c r="AK1616">
        <f>AVERAGE(AN1613:BR1613)</f>
        <v>115.45161290322581</v>
      </c>
      <c r="AL1616">
        <f>AVERAGE(AN1615:BR1615)</f>
        <v>99.425785367910606</v>
      </c>
      <c r="AM1616">
        <f>AK1616-AL1616</f>
        <v>16.025827535315202</v>
      </c>
      <c r="AN1616" s="5">
        <f>AN1615+$AM1616</f>
        <v>112.3787687117858</v>
      </c>
      <c r="AO1616" s="5">
        <f t="shared" ref="AO1616:BR1616" si="2824">AO1615+$AM1616</f>
        <v>112.20229812355049</v>
      </c>
      <c r="AP1616" s="5">
        <f t="shared" si="2824"/>
        <v>111.81994518237403</v>
      </c>
      <c r="AQ1616" s="5">
        <f t="shared" si="2824"/>
        <v>109.49641577060932</v>
      </c>
      <c r="AR1616" s="5">
        <f t="shared" si="2824"/>
        <v>110.09118701243938</v>
      </c>
      <c r="AS1616" s="5">
        <f t="shared" si="2824"/>
        <v>113.05523930002109</v>
      </c>
      <c r="AT1616" s="5">
        <f t="shared" si="2824"/>
        <v>115.84935694707991</v>
      </c>
      <c r="AU1616" s="5">
        <f t="shared" si="2824"/>
        <v>115.49641577060932</v>
      </c>
      <c r="AV1616" s="5">
        <f t="shared" si="2824"/>
        <v>112.76112165296226</v>
      </c>
      <c r="AW1616" s="5">
        <f t="shared" si="2824"/>
        <v>113.76112165296226</v>
      </c>
      <c r="AX1616" s="5">
        <f t="shared" si="2824"/>
        <v>117.52092557453088</v>
      </c>
      <c r="AY1616" s="5">
        <f t="shared" si="2824"/>
        <v>119.82321315623024</v>
      </c>
      <c r="AZ1616" s="5">
        <f t="shared" si="2824"/>
        <v>119.08465106472697</v>
      </c>
      <c r="BA1616" s="5">
        <f t="shared" si="2824"/>
        <v>116.8787687117858</v>
      </c>
      <c r="BB1616" s="5">
        <f t="shared" si="2824"/>
        <v>114.23170988825638</v>
      </c>
      <c r="BC1616" s="5">
        <f t="shared" si="2824"/>
        <v>113.76112165296226</v>
      </c>
      <c r="BD1616" s="5">
        <f t="shared" si="2824"/>
        <v>116.5258275353152</v>
      </c>
      <c r="BE1616" s="5">
        <f t="shared" si="2824"/>
        <v>118.60425890786424</v>
      </c>
      <c r="BF1616" s="5">
        <f t="shared" si="2824"/>
        <v>118.76765760067468</v>
      </c>
      <c r="BG1616" s="5">
        <f t="shared" si="2824"/>
        <v>117.82321315623024</v>
      </c>
      <c r="BH1616" s="5">
        <f t="shared" si="2824"/>
        <v>117.34935694707991</v>
      </c>
      <c r="BI1616" s="5">
        <f t="shared" si="2824"/>
        <v>116.84935694707991</v>
      </c>
      <c r="BJ1616" s="5">
        <f t="shared" si="2824"/>
        <v>118.70229812355049</v>
      </c>
      <c r="BK1616" s="5">
        <f t="shared" si="2824"/>
        <v>120.76112165296226</v>
      </c>
      <c r="BL1616" s="5">
        <f t="shared" si="2824"/>
        <v>117.39837655492305</v>
      </c>
      <c r="BM1616" s="5">
        <f t="shared" si="2824"/>
        <v>111.97353995361587</v>
      </c>
      <c r="BN1616" s="5">
        <f t="shared" si="2824"/>
        <v>110.70883407126291</v>
      </c>
      <c r="BO1616" s="5">
        <f t="shared" si="2824"/>
        <v>115.99641577060932</v>
      </c>
      <c r="BP1616" s="5">
        <f t="shared" si="2824"/>
        <v>119.08465106472697</v>
      </c>
      <c r="BQ1616" s="5">
        <f t="shared" si="2824"/>
        <v>116.55523930002109</v>
      </c>
      <c r="BR1616" s="5">
        <f t="shared" si="2824"/>
        <v>113.68759224119755</v>
      </c>
    </row>
    <row r="1617" spans="1:103" x14ac:dyDescent="0.25">
      <c r="AI1617" s="11"/>
      <c r="AN1617" s="5">
        <f>AN1613-AN1616</f>
        <v>-1.3787687117857956</v>
      </c>
      <c r="AO1617" s="5">
        <f t="shared" ref="AO1617:BR1617" si="2825">AO1613-AO1616</f>
        <v>-1.2022981235504915</v>
      </c>
      <c r="AP1617" s="5">
        <f t="shared" si="2825"/>
        <v>-0.81994518237402758</v>
      </c>
      <c r="AQ1617" s="5">
        <f t="shared" si="2825"/>
        <v>0.50358422939068248</v>
      </c>
      <c r="AR1617" s="5">
        <f t="shared" si="2825"/>
        <v>-3.0911870124393772</v>
      </c>
      <c r="AS1617" s="5">
        <f t="shared" si="2825"/>
        <v>-2.0552393000210856</v>
      </c>
      <c r="AT1617" s="5">
        <f t="shared" si="2825"/>
        <v>-0.84935694707991161</v>
      </c>
      <c r="AU1617" s="5">
        <f t="shared" si="2825"/>
        <v>0.50358422939068248</v>
      </c>
      <c r="AV1617" s="5">
        <f t="shared" si="2825"/>
        <v>4.2388783470377405</v>
      </c>
      <c r="AW1617" s="5">
        <f t="shared" si="2825"/>
        <v>1.2388783470377405</v>
      </c>
      <c r="AX1617" s="5">
        <f t="shared" si="2825"/>
        <v>0.47907442546912193</v>
      </c>
      <c r="AY1617" s="5">
        <f t="shared" si="2825"/>
        <v>1.1767868437697615</v>
      </c>
      <c r="AZ1617" s="5">
        <f t="shared" si="2825"/>
        <v>0.91534893527303041</v>
      </c>
      <c r="BA1617" s="5">
        <f t="shared" si="2825"/>
        <v>2.1212312882142044</v>
      </c>
      <c r="BB1617" s="5">
        <f t="shared" si="2825"/>
        <v>0.76829011174362449</v>
      </c>
      <c r="BC1617" s="5">
        <f t="shared" si="2825"/>
        <v>-1.7611216529622595</v>
      </c>
      <c r="BD1617" s="5">
        <f t="shared" si="2825"/>
        <v>-0.52582753531520154</v>
      </c>
      <c r="BE1617" s="5">
        <f t="shared" si="2825"/>
        <v>-0.60425890786423508</v>
      </c>
      <c r="BF1617" s="5">
        <f t="shared" si="2825"/>
        <v>-0.76765760067468136</v>
      </c>
      <c r="BG1617" s="5">
        <f t="shared" si="2825"/>
        <v>-0.8232131562302385</v>
      </c>
      <c r="BH1617" s="5">
        <f t="shared" si="2825"/>
        <v>-1.3493569470799116</v>
      </c>
      <c r="BI1617" s="5">
        <f t="shared" si="2825"/>
        <v>-0.84935694707991161</v>
      </c>
      <c r="BJ1617" s="5">
        <f t="shared" si="2825"/>
        <v>0.29770187644950852</v>
      </c>
      <c r="BK1617" s="5">
        <f t="shared" si="2825"/>
        <v>2.2388783470377405</v>
      </c>
      <c r="BL1617" s="5">
        <f t="shared" si="2825"/>
        <v>3.6016234450769531</v>
      </c>
      <c r="BM1617" s="5">
        <f t="shared" si="2825"/>
        <v>4.0264600463841305</v>
      </c>
      <c r="BN1617" s="5">
        <f t="shared" si="2825"/>
        <v>-4.7088340712629133</v>
      </c>
      <c r="BO1617" s="5">
        <f t="shared" si="2825"/>
        <v>-2.9964157706093175</v>
      </c>
      <c r="BP1617" s="5">
        <f t="shared" si="2825"/>
        <v>-1.0846510647269696</v>
      </c>
      <c r="BQ1617" s="5">
        <f t="shared" si="2825"/>
        <v>1.4447606999789144</v>
      </c>
      <c r="BR1617" s="5">
        <f t="shared" si="2825"/>
        <v>1.3124077588024505</v>
      </c>
      <c r="BS1617" s="15">
        <f>STDEV(AN1617:BR1617)</f>
        <v>2.0334480059108002</v>
      </c>
      <c r="BT1617" t="s">
        <v>264</v>
      </c>
    </row>
    <row r="1618" spans="1:103" x14ac:dyDescent="0.25">
      <c r="AI1618" s="11"/>
      <c r="AN1618" s="5">
        <f>ABS(AN1617)</f>
        <v>1.3787687117857956</v>
      </c>
      <c r="AO1618" s="5">
        <f t="shared" ref="AO1618" si="2826">ABS(AO1617)</f>
        <v>1.2022981235504915</v>
      </c>
      <c r="AP1618" s="5">
        <f t="shared" ref="AP1618" si="2827">ABS(AP1617)</f>
        <v>0.81994518237402758</v>
      </c>
      <c r="AQ1618" s="5">
        <f t="shared" ref="AQ1618" si="2828">ABS(AQ1617)</f>
        <v>0.50358422939068248</v>
      </c>
      <c r="AR1618" s="5">
        <f t="shared" ref="AR1618" si="2829">ABS(AR1617)</f>
        <v>3.0911870124393772</v>
      </c>
      <c r="AS1618" s="5">
        <f t="shared" ref="AS1618" si="2830">ABS(AS1617)</f>
        <v>2.0552393000210856</v>
      </c>
      <c r="AT1618" s="5">
        <f t="shared" ref="AT1618" si="2831">ABS(AT1617)</f>
        <v>0.84935694707991161</v>
      </c>
      <c r="AU1618" s="5">
        <f t="shared" ref="AU1618" si="2832">ABS(AU1617)</f>
        <v>0.50358422939068248</v>
      </c>
      <c r="AV1618" s="5">
        <f t="shared" ref="AV1618" si="2833">ABS(AV1617)</f>
        <v>4.2388783470377405</v>
      </c>
      <c r="AW1618" s="5">
        <f t="shared" ref="AW1618" si="2834">ABS(AW1617)</f>
        <v>1.2388783470377405</v>
      </c>
      <c r="AX1618" s="5">
        <f t="shared" ref="AX1618" si="2835">ABS(AX1617)</f>
        <v>0.47907442546912193</v>
      </c>
      <c r="AY1618" s="5">
        <f t="shared" ref="AY1618" si="2836">ABS(AY1617)</f>
        <v>1.1767868437697615</v>
      </c>
      <c r="AZ1618" s="5">
        <f t="shared" ref="AZ1618" si="2837">ABS(AZ1617)</f>
        <v>0.91534893527303041</v>
      </c>
      <c r="BA1618" s="5">
        <f t="shared" ref="BA1618" si="2838">ABS(BA1617)</f>
        <v>2.1212312882142044</v>
      </c>
      <c r="BB1618" s="5">
        <f t="shared" ref="BB1618" si="2839">ABS(BB1617)</f>
        <v>0.76829011174362449</v>
      </c>
      <c r="BC1618" s="5">
        <f t="shared" ref="BC1618" si="2840">ABS(BC1617)</f>
        <v>1.7611216529622595</v>
      </c>
      <c r="BD1618" s="5">
        <f t="shared" ref="BD1618" si="2841">ABS(BD1617)</f>
        <v>0.52582753531520154</v>
      </c>
      <c r="BE1618" s="5">
        <f t="shared" ref="BE1618" si="2842">ABS(BE1617)</f>
        <v>0.60425890786423508</v>
      </c>
      <c r="BF1618" s="5">
        <f t="shared" ref="BF1618" si="2843">ABS(BF1617)</f>
        <v>0.76765760067468136</v>
      </c>
      <c r="BG1618" s="5">
        <f t="shared" ref="BG1618" si="2844">ABS(BG1617)</f>
        <v>0.8232131562302385</v>
      </c>
      <c r="BH1618" s="5">
        <f t="shared" ref="BH1618" si="2845">ABS(BH1617)</f>
        <v>1.3493569470799116</v>
      </c>
      <c r="BI1618" s="5">
        <f t="shared" ref="BI1618" si="2846">ABS(BI1617)</f>
        <v>0.84935694707991161</v>
      </c>
      <c r="BJ1618" s="5">
        <f t="shared" ref="BJ1618" si="2847">ABS(BJ1617)</f>
        <v>0.29770187644950852</v>
      </c>
      <c r="BK1618" s="5">
        <f t="shared" ref="BK1618" si="2848">ABS(BK1617)</f>
        <v>2.2388783470377405</v>
      </c>
      <c r="BL1618" s="5">
        <f t="shared" ref="BL1618" si="2849">ABS(BL1617)</f>
        <v>3.6016234450769531</v>
      </c>
      <c r="BM1618" s="5">
        <f t="shared" ref="BM1618" si="2850">ABS(BM1617)</f>
        <v>4.0264600463841305</v>
      </c>
      <c r="BN1618" s="5">
        <f t="shared" ref="BN1618" si="2851">ABS(BN1617)</f>
        <v>4.7088340712629133</v>
      </c>
      <c r="BO1618" s="5">
        <f t="shared" ref="BO1618" si="2852">ABS(BO1617)</f>
        <v>2.9964157706093175</v>
      </c>
      <c r="BP1618" s="5">
        <f t="shared" ref="BP1618" si="2853">ABS(BP1617)</f>
        <v>1.0846510647269696</v>
      </c>
      <c r="BQ1618" s="5">
        <f t="shared" ref="BQ1618" si="2854">ABS(BQ1617)</f>
        <v>1.4447606999789144</v>
      </c>
      <c r="BR1618" s="5">
        <f t="shared" ref="BR1618" si="2855">ABS(BR1617)</f>
        <v>1.3124077588024505</v>
      </c>
      <c r="BS1618" s="15">
        <f>AVERAGE(AN1618:BR1618)</f>
        <v>1.6043541245842778</v>
      </c>
      <c r="BT1618" t="s">
        <v>268</v>
      </c>
    </row>
    <row r="1620" spans="1:103" x14ac:dyDescent="0.25">
      <c r="A1620" t="s">
        <v>21</v>
      </c>
      <c r="B1620">
        <v>37.708100000000002</v>
      </c>
      <c r="C1620">
        <v>-117.23309999999999</v>
      </c>
      <c r="D1620">
        <v>5690</v>
      </c>
      <c r="E1620" t="s">
        <v>1</v>
      </c>
      <c r="F1620">
        <v>142.1</v>
      </c>
      <c r="G1620">
        <v>1965</v>
      </c>
      <c r="H1620">
        <v>8</v>
      </c>
      <c r="I1620" t="s">
        <v>260</v>
      </c>
      <c r="J1620">
        <v>65</v>
      </c>
      <c r="K1620">
        <v>71</v>
      </c>
      <c r="L1620">
        <v>72</v>
      </c>
      <c r="M1620">
        <v>76</v>
      </c>
      <c r="N1620">
        <v>82</v>
      </c>
      <c r="O1620">
        <v>79</v>
      </c>
      <c r="P1620">
        <v>77</v>
      </c>
      <c r="Q1620">
        <v>71</v>
      </c>
      <c r="R1620">
        <v>73</v>
      </c>
      <c r="S1620">
        <v>81</v>
      </c>
      <c r="T1620">
        <v>85</v>
      </c>
      <c r="U1620">
        <v>84</v>
      </c>
      <c r="V1620">
        <v>78</v>
      </c>
      <c r="W1620">
        <v>75</v>
      </c>
      <c r="X1620">
        <v>59</v>
      </c>
      <c r="Y1620">
        <v>58</v>
      </c>
      <c r="Z1620">
        <v>68</v>
      </c>
      <c r="AA1620">
        <v>74</v>
      </c>
      <c r="AB1620">
        <v>79</v>
      </c>
      <c r="AC1620">
        <v>83</v>
      </c>
      <c r="AD1620">
        <v>83</v>
      </c>
      <c r="AE1620">
        <v>83</v>
      </c>
      <c r="AF1620">
        <v>79</v>
      </c>
      <c r="AG1620">
        <v>79</v>
      </c>
      <c r="AH1620">
        <v>70</v>
      </c>
      <c r="AI1620">
        <v>64</v>
      </c>
      <c r="AJ1620">
        <v>73</v>
      </c>
      <c r="AK1620">
        <v>80</v>
      </c>
      <c r="AL1620">
        <v>82</v>
      </c>
      <c r="AM1620">
        <v>81</v>
      </c>
      <c r="AN1620" s="5">
        <v>82</v>
      </c>
      <c r="AO1620" s="5">
        <v>83</v>
      </c>
      <c r="AP1620" s="5">
        <v>85</v>
      </c>
      <c r="AQ1620" s="5">
        <v>90</v>
      </c>
      <c r="AR1620" s="5">
        <v>91</v>
      </c>
      <c r="AS1620" s="5">
        <v>90</v>
      </c>
      <c r="AT1620" s="5">
        <v>91</v>
      </c>
      <c r="AU1620" s="5">
        <v>89</v>
      </c>
      <c r="AV1620" s="5">
        <v>87</v>
      </c>
      <c r="AW1620" s="5">
        <v>87</v>
      </c>
      <c r="AX1620" s="5">
        <v>85</v>
      </c>
      <c r="AY1620" s="5">
        <v>84</v>
      </c>
      <c r="AZ1620" s="5">
        <v>87</v>
      </c>
      <c r="BA1620" s="5">
        <v>90</v>
      </c>
      <c r="BB1620" s="5">
        <v>82</v>
      </c>
      <c r="BC1620" s="5">
        <v>84</v>
      </c>
      <c r="BD1620" s="5">
        <v>78</v>
      </c>
      <c r="BE1620" s="5">
        <v>80</v>
      </c>
      <c r="BF1620" s="5">
        <v>81</v>
      </c>
      <c r="BG1620" s="5">
        <v>84</v>
      </c>
      <c r="BH1620" s="5">
        <v>85</v>
      </c>
      <c r="BI1620" s="5">
        <v>86</v>
      </c>
      <c r="BJ1620" s="5">
        <v>87</v>
      </c>
      <c r="BK1620" s="5">
        <v>86</v>
      </c>
      <c r="BL1620" s="5">
        <v>88</v>
      </c>
      <c r="BM1620" s="5">
        <v>83</v>
      </c>
      <c r="BN1620" s="5">
        <v>84</v>
      </c>
      <c r="BO1620" s="5">
        <v>89</v>
      </c>
      <c r="BP1620" s="5">
        <v>87</v>
      </c>
      <c r="BQ1620" s="5">
        <v>76</v>
      </c>
      <c r="BR1620" s="5">
        <v>83</v>
      </c>
      <c r="BS1620">
        <v>87</v>
      </c>
      <c r="BT1620">
        <v>88</v>
      </c>
      <c r="BU1620">
        <v>87</v>
      </c>
      <c r="BV1620">
        <v>89</v>
      </c>
      <c r="BW1620">
        <v>90</v>
      </c>
      <c r="BX1620">
        <v>90</v>
      </c>
      <c r="BY1620">
        <v>90</v>
      </c>
      <c r="BZ1620">
        <v>90</v>
      </c>
      <c r="CA1620">
        <v>91</v>
      </c>
      <c r="CB1620">
        <v>89</v>
      </c>
      <c r="CC1620">
        <v>83</v>
      </c>
      <c r="CD1620">
        <v>80</v>
      </c>
      <c r="CE1620">
        <v>82</v>
      </c>
      <c r="CF1620">
        <v>84</v>
      </c>
      <c r="CG1620">
        <v>84</v>
      </c>
      <c r="CH1620">
        <v>76</v>
      </c>
      <c r="CI1620">
        <v>75</v>
      </c>
      <c r="CJ1620">
        <v>77</v>
      </c>
      <c r="CK1620">
        <v>79</v>
      </c>
      <c r="CL1620">
        <v>80</v>
      </c>
      <c r="CM1620">
        <v>79</v>
      </c>
      <c r="CN1620">
        <v>80</v>
      </c>
      <c r="CO1620">
        <v>80</v>
      </c>
      <c r="CP1620">
        <v>82</v>
      </c>
      <c r="CQ1620">
        <v>80</v>
      </c>
      <c r="CR1620">
        <v>81</v>
      </c>
      <c r="CS1620">
        <v>83</v>
      </c>
      <c r="CT1620">
        <v>84</v>
      </c>
      <c r="CU1620">
        <v>86</v>
      </c>
      <c r="CV1620">
        <v>84</v>
      </c>
      <c r="CW1620">
        <v>83</v>
      </c>
      <c r="CX1620" t="s">
        <v>2</v>
      </c>
      <c r="CY1620" t="s">
        <v>22</v>
      </c>
    </row>
    <row r="1621" spans="1:103" x14ac:dyDescent="0.25">
      <c r="A1621" t="s">
        <v>107</v>
      </c>
      <c r="B1621">
        <v>38.050600000000003</v>
      </c>
      <c r="C1621">
        <v>-117.09059999999999</v>
      </c>
      <c r="D1621">
        <v>5399</v>
      </c>
      <c r="E1621" t="s">
        <v>1</v>
      </c>
      <c r="F1621">
        <v>177.5</v>
      </c>
      <c r="G1621">
        <v>1965</v>
      </c>
      <c r="H1621">
        <v>8</v>
      </c>
      <c r="I1621" t="s">
        <v>260</v>
      </c>
      <c r="J1621">
        <v>69</v>
      </c>
      <c r="K1621">
        <v>74</v>
      </c>
      <c r="L1621">
        <v>76</v>
      </c>
      <c r="M1621">
        <v>83</v>
      </c>
      <c r="N1621">
        <v>86</v>
      </c>
      <c r="O1621">
        <v>84</v>
      </c>
      <c r="P1621">
        <v>83</v>
      </c>
      <c r="Q1621">
        <v>75</v>
      </c>
      <c r="R1621">
        <v>78</v>
      </c>
      <c r="S1621">
        <v>85</v>
      </c>
      <c r="T1621">
        <v>88</v>
      </c>
      <c r="U1621">
        <v>84</v>
      </c>
      <c r="V1621">
        <v>80</v>
      </c>
      <c r="W1621">
        <v>79</v>
      </c>
      <c r="X1621">
        <v>77</v>
      </c>
      <c r="Y1621">
        <v>65</v>
      </c>
      <c r="Z1621">
        <v>71</v>
      </c>
      <c r="AA1621">
        <v>76</v>
      </c>
      <c r="AB1621">
        <v>81</v>
      </c>
      <c r="AC1621">
        <v>87</v>
      </c>
      <c r="AD1621">
        <v>87</v>
      </c>
      <c r="AE1621">
        <v>85</v>
      </c>
      <c r="AF1621">
        <v>82</v>
      </c>
      <c r="AG1621">
        <v>82</v>
      </c>
      <c r="AH1621">
        <v>70</v>
      </c>
      <c r="AI1621">
        <v>63</v>
      </c>
      <c r="AJ1621">
        <v>74</v>
      </c>
      <c r="AK1621">
        <v>80</v>
      </c>
      <c r="AL1621">
        <v>85</v>
      </c>
      <c r="AM1621">
        <v>85</v>
      </c>
      <c r="AN1621" s="5">
        <v>83</v>
      </c>
      <c r="AO1621" s="5">
        <v>89</v>
      </c>
      <c r="AP1621" s="5">
        <v>91</v>
      </c>
      <c r="AQ1621" s="5">
        <v>93</v>
      </c>
      <c r="AR1621" s="5">
        <v>95</v>
      </c>
      <c r="AS1621" s="5">
        <v>91</v>
      </c>
      <c r="AT1621" s="5">
        <v>93</v>
      </c>
      <c r="AU1621" s="5">
        <v>92</v>
      </c>
      <c r="AV1621" s="5">
        <v>91</v>
      </c>
      <c r="AW1621" s="5">
        <v>90</v>
      </c>
      <c r="AX1621" s="5">
        <v>89</v>
      </c>
      <c r="AY1621" s="5">
        <v>88</v>
      </c>
      <c r="AZ1621" s="5">
        <v>90</v>
      </c>
      <c r="BA1621" s="5">
        <v>92</v>
      </c>
      <c r="BB1621" s="5">
        <v>85</v>
      </c>
      <c r="BC1621" s="5">
        <v>80</v>
      </c>
      <c r="BD1621" s="5">
        <v>86</v>
      </c>
      <c r="BE1621" s="5">
        <v>80</v>
      </c>
      <c r="BF1621" s="5">
        <v>82</v>
      </c>
      <c r="BG1621" s="5">
        <v>86</v>
      </c>
      <c r="BH1621" s="5">
        <v>89</v>
      </c>
      <c r="BI1621" s="5">
        <v>88</v>
      </c>
      <c r="BJ1621" s="5">
        <v>87</v>
      </c>
      <c r="BK1621" s="5">
        <v>85</v>
      </c>
      <c r="BL1621" s="5">
        <v>86</v>
      </c>
      <c r="BM1621" s="5">
        <v>86</v>
      </c>
      <c r="BN1621" s="5">
        <v>88</v>
      </c>
      <c r="BO1621" s="5">
        <v>92</v>
      </c>
      <c r="BP1621" s="5">
        <v>90</v>
      </c>
      <c r="BQ1621" s="5">
        <v>76</v>
      </c>
      <c r="BR1621" s="5">
        <v>86</v>
      </c>
      <c r="BS1621">
        <v>88</v>
      </c>
      <c r="BT1621">
        <v>90</v>
      </c>
      <c r="BU1621">
        <v>87</v>
      </c>
      <c r="BV1621">
        <v>90</v>
      </c>
      <c r="BW1621">
        <v>93</v>
      </c>
      <c r="BX1621">
        <v>93</v>
      </c>
      <c r="BY1621">
        <v>92</v>
      </c>
      <c r="BZ1621">
        <v>92</v>
      </c>
      <c r="CA1621">
        <v>93</v>
      </c>
      <c r="CB1621">
        <v>91</v>
      </c>
      <c r="CC1621">
        <v>87</v>
      </c>
      <c r="CD1621">
        <v>83</v>
      </c>
      <c r="CE1621">
        <v>83</v>
      </c>
      <c r="CF1621">
        <v>87</v>
      </c>
      <c r="CG1621">
        <v>85</v>
      </c>
      <c r="CH1621">
        <v>79</v>
      </c>
      <c r="CI1621">
        <v>80</v>
      </c>
      <c r="CJ1621">
        <v>78</v>
      </c>
      <c r="CK1621">
        <v>82</v>
      </c>
      <c r="CL1621">
        <v>82</v>
      </c>
      <c r="CM1621">
        <v>80</v>
      </c>
      <c r="CN1621">
        <v>80</v>
      </c>
      <c r="CO1621">
        <v>82</v>
      </c>
      <c r="CP1621">
        <v>86</v>
      </c>
      <c r="CQ1621">
        <v>86</v>
      </c>
      <c r="CR1621">
        <v>89</v>
      </c>
      <c r="CS1621">
        <v>90</v>
      </c>
      <c r="CT1621">
        <v>87</v>
      </c>
      <c r="CU1621">
        <v>88</v>
      </c>
      <c r="CV1621">
        <v>86</v>
      </c>
      <c r="CW1621">
        <v>86</v>
      </c>
      <c r="CX1621" t="s">
        <v>2</v>
      </c>
      <c r="CY1621" t="s">
        <v>108</v>
      </c>
    </row>
    <row r="1622" spans="1:103" x14ac:dyDescent="0.25">
      <c r="A1622" t="s">
        <v>89</v>
      </c>
      <c r="B1622">
        <v>37.373899999999999</v>
      </c>
      <c r="C1622">
        <v>-117.9803</v>
      </c>
      <c r="D1622">
        <v>5225</v>
      </c>
      <c r="E1622" t="s">
        <v>1</v>
      </c>
      <c r="F1622">
        <v>141.5</v>
      </c>
      <c r="G1622">
        <v>1965</v>
      </c>
      <c r="H1622">
        <v>8</v>
      </c>
      <c r="I1622" t="s">
        <v>260</v>
      </c>
      <c r="AN1622" s="5">
        <v>87</v>
      </c>
      <c r="AO1622" s="5">
        <v>87</v>
      </c>
      <c r="AP1622" s="5">
        <v>90</v>
      </c>
      <c r="AQ1622" s="5">
        <v>94</v>
      </c>
      <c r="AR1622" s="5">
        <v>93</v>
      </c>
      <c r="AS1622" s="5">
        <v>93</v>
      </c>
      <c r="AT1622" s="5">
        <v>93</v>
      </c>
      <c r="AU1622" s="5">
        <v>92</v>
      </c>
      <c r="AV1622" s="5">
        <v>91</v>
      </c>
      <c r="AW1622" s="5">
        <v>91</v>
      </c>
      <c r="AX1622" s="5">
        <v>89</v>
      </c>
      <c r="AY1622" s="5">
        <v>88</v>
      </c>
      <c r="AZ1622" s="5">
        <v>90</v>
      </c>
      <c r="BA1622" s="5">
        <v>85</v>
      </c>
      <c r="BB1622" s="5">
        <v>91</v>
      </c>
      <c r="BC1622" s="5">
        <v>80</v>
      </c>
      <c r="BD1622" s="5">
        <v>79</v>
      </c>
      <c r="BE1622" s="5">
        <v>78</v>
      </c>
      <c r="BF1622" s="5">
        <v>80</v>
      </c>
      <c r="BG1622" s="5">
        <v>86</v>
      </c>
      <c r="BH1622" s="5">
        <v>87</v>
      </c>
      <c r="BI1622" s="5">
        <v>88</v>
      </c>
      <c r="BJ1622" s="5">
        <v>87</v>
      </c>
      <c r="BK1622" s="5">
        <v>87</v>
      </c>
      <c r="BL1622" s="5">
        <v>89</v>
      </c>
      <c r="BM1622" s="5">
        <v>88</v>
      </c>
      <c r="BN1622" s="5">
        <v>89</v>
      </c>
      <c r="BO1622" s="5">
        <v>91</v>
      </c>
      <c r="BP1622" s="5">
        <v>92</v>
      </c>
      <c r="BQ1622" s="5">
        <v>85</v>
      </c>
      <c r="BR1622" s="5">
        <v>85</v>
      </c>
      <c r="BS1622">
        <v>89</v>
      </c>
      <c r="BT1622">
        <v>90</v>
      </c>
      <c r="BU1622">
        <v>91</v>
      </c>
      <c r="BV1622">
        <v>90</v>
      </c>
      <c r="BW1622">
        <v>92</v>
      </c>
      <c r="BX1622">
        <v>93</v>
      </c>
      <c r="BY1622">
        <v>92</v>
      </c>
      <c r="BZ1622">
        <v>94</v>
      </c>
      <c r="CA1622">
        <v>91</v>
      </c>
      <c r="CB1622">
        <v>90</v>
      </c>
      <c r="CC1622">
        <v>87</v>
      </c>
      <c r="CD1622">
        <v>78</v>
      </c>
      <c r="CE1622">
        <v>81</v>
      </c>
      <c r="CF1622">
        <v>83</v>
      </c>
      <c r="CG1622">
        <v>82</v>
      </c>
      <c r="CH1622">
        <v>81</v>
      </c>
      <c r="CI1622">
        <v>80</v>
      </c>
      <c r="CJ1622">
        <v>81</v>
      </c>
      <c r="CK1622">
        <v>83</v>
      </c>
      <c r="CL1622">
        <v>82</v>
      </c>
      <c r="CM1622">
        <v>84</v>
      </c>
      <c r="CN1622">
        <v>83</v>
      </c>
      <c r="CO1622">
        <v>82</v>
      </c>
      <c r="CP1622">
        <v>85</v>
      </c>
      <c r="CQ1622">
        <v>84</v>
      </c>
      <c r="CR1622">
        <v>85</v>
      </c>
      <c r="CS1622">
        <v>88</v>
      </c>
      <c r="CT1622">
        <v>88</v>
      </c>
      <c r="CU1622">
        <v>87</v>
      </c>
      <c r="CV1622">
        <v>85</v>
      </c>
      <c r="CW1622">
        <v>85</v>
      </c>
      <c r="CX1622" t="s">
        <v>5</v>
      </c>
      <c r="CY1622" t="s">
        <v>90</v>
      </c>
    </row>
    <row r="1623" spans="1:103" x14ac:dyDescent="0.25">
      <c r="A1623" t="s">
        <v>115</v>
      </c>
      <c r="B1623">
        <v>37.916699999999999</v>
      </c>
      <c r="C1623">
        <v>-116.05</v>
      </c>
      <c r="D1623">
        <v>5105</v>
      </c>
      <c r="E1623" t="s">
        <v>1</v>
      </c>
      <c r="F1623">
        <v>177</v>
      </c>
      <c r="G1623">
        <v>1965</v>
      </c>
      <c r="H1623">
        <v>8</v>
      </c>
      <c r="I1623" t="s">
        <v>260</v>
      </c>
      <c r="J1623">
        <v>76</v>
      </c>
      <c r="K1623">
        <v>77</v>
      </c>
      <c r="L1623">
        <v>75</v>
      </c>
      <c r="M1623">
        <v>85</v>
      </c>
      <c r="N1623">
        <v>87</v>
      </c>
      <c r="O1623">
        <v>87</v>
      </c>
      <c r="P1623">
        <v>86</v>
      </c>
      <c r="Q1623">
        <v>86</v>
      </c>
      <c r="R1623">
        <v>82</v>
      </c>
      <c r="S1623">
        <v>89</v>
      </c>
      <c r="T1623">
        <v>91</v>
      </c>
      <c r="U1623">
        <v>91</v>
      </c>
      <c r="V1623">
        <v>85</v>
      </c>
      <c r="W1623">
        <v>81</v>
      </c>
      <c r="X1623">
        <v>72</v>
      </c>
      <c r="Y1623">
        <v>67</v>
      </c>
      <c r="Z1623">
        <v>74</v>
      </c>
      <c r="AA1623">
        <v>79</v>
      </c>
      <c r="AB1623">
        <v>82</v>
      </c>
      <c r="AC1623">
        <v>86</v>
      </c>
      <c r="AD1623">
        <v>90</v>
      </c>
      <c r="AE1623">
        <v>89</v>
      </c>
      <c r="AF1623">
        <v>83</v>
      </c>
      <c r="AG1623">
        <v>84</v>
      </c>
      <c r="AH1623">
        <v>72</v>
      </c>
      <c r="AI1623">
        <v>63</v>
      </c>
      <c r="AJ1623">
        <v>75</v>
      </c>
      <c r="AK1623">
        <v>82</v>
      </c>
      <c r="AL1623">
        <v>89</v>
      </c>
      <c r="AM1623">
        <v>90</v>
      </c>
      <c r="AN1623" s="5">
        <v>89</v>
      </c>
      <c r="AO1623" s="5">
        <v>91</v>
      </c>
      <c r="AP1623" s="5">
        <v>93</v>
      </c>
      <c r="AQ1623" s="5">
        <v>97</v>
      </c>
      <c r="AR1623" s="5">
        <v>96</v>
      </c>
      <c r="AS1623" s="5">
        <v>95</v>
      </c>
      <c r="AT1623" s="5">
        <v>96</v>
      </c>
      <c r="AU1623" s="5">
        <v>96</v>
      </c>
      <c r="AV1623" s="5">
        <v>94</v>
      </c>
      <c r="AW1623" s="5">
        <v>93</v>
      </c>
      <c r="AX1623" s="5">
        <v>93</v>
      </c>
      <c r="AY1623" s="5">
        <v>92</v>
      </c>
      <c r="AZ1623" s="5">
        <v>95</v>
      </c>
      <c r="BA1623" s="5">
        <v>94</v>
      </c>
      <c r="BB1623" s="5">
        <v>86</v>
      </c>
      <c r="BC1623" s="5">
        <v>86</v>
      </c>
      <c r="BD1623" s="5">
        <v>86</v>
      </c>
      <c r="BE1623" s="5">
        <v>87</v>
      </c>
      <c r="BF1623" s="5">
        <v>81</v>
      </c>
      <c r="BG1623" s="5">
        <v>89</v>
      </c>
      <c r="BH1623" s="5">
        <v>93</v>
      </c>
      <c r="BI1623" s="5">
        <v>93</v>
      </c>
      <c r="BJ1623" s="5">
        <v>90</v>
      </c>
      <c r="BK1623" s="5">
        <v>89</v>
      </c>
      <c r="BL1623" s="5">
        <v>90</v>
      </c>
      <c r="BM1623" s="5">
        <v>90</v>
      </c>
      <c r="BN1623" s="5">
        <v>92</v>
      </c>
      <c r="BO1623" s="5">
        <v>95</v>
      </c>
      <c r="BP1623" s="5">
        <v>89</v>
      </c>
      <c r="BQ1623" s="5">
        <v>83</v>
      </c>
      <c r="BR1623" s="5">
        <v>82</v>
      </c>
      <c r="BS1623">
        <v>91</v>
      </c>
      <c r="BT1623">
        <v>95</v>
      </c>
      <c r="BU1623">
        <v>94</v>
      </c>
      <c r="BV1623">
        <v>95</v>
      </c>
      <c r="BW1623">
        <v>96</v>
      </c>
      <c r="BX1623">
        <v>96</v>
      </c>
      <c r="BZ1623">
        <v>97</v>
      </c>
      <c r="CA1623">
        <v>95</v>
      </c>
      <c r="CB1623">
        <v>92</v>
      </c>
      <c r="CC1623">
        <v>91</v>
      </c>
      <c r="CD1623">
        <v>90</v>
      </c>
      <c r="CE1623">
        <v>84</v>
      </c>
      <c r="CF1623">
        <v>89</v>
      </c>
      <c r="CG1623">
        <v>89</v>
      </c>
      <c r="CH1623">
        <v>80</v>
      </c>
      <c r="CI1623">
        <v>77</v>
      </c>
      <c r="CJ1623">
        <v>78</v>
      </c>
      <c r="CK1623">
        <v>85</v>
      </c>
      <c r="CL1623">
        <v>87</v>
      </c>
      <c r="CO1623">
        <v>87</v>
      </c>
      <c r="CP1623">
        <v>91</v>
      </c>
      <c r="CQ1623">
        <v>93</v>
      </c>
      <c r="CR1623">
        <v>92</v>
      </c>
      <c r="CS1623">
        <v>94</v>
      </c>
      <c r="CT1623">
        <v>94</v>
      </c>
      <c r="CU1623">
        <v>91</v>
      </c>
      <c r="CV1623">
        <v>90</v>
      </c>
      <c r="CW1623">
        <v>89</v>
      </c>
      <c r="CX1623" t="s">
        <v>2</v>
      </c>
      <c r="CY1623" t="s">
        <v>116</v>
      </c>
    </row>
    <row r="1624" spans="1:103" x14ac:dyDescent="0.25">
      <c r="A1624" t="s">
        <v>15</v>
      </c>
      <c r="B1624">
        <v>37.606400000000001</v>
      </c>
      <c r="C1624">
        <v>-118</v>
      </c>
      <c r="D1624">
        <v>4900</v>
      </c>
      <c r="E1624" t="s">
        <v>1</v>
      </c>
      <c r="F1624">
        <v>162</v>
      </c>
      <c r="G1624">
        <v>1965</v>
      </c>
      <c r="H1624">
        <v>8</v>
      </c>
      <c r="I1624" t="s">
        <v>260</v>
      </c>
      <c r="J1624">
        <v>69</v>
      </c>
      <c r="K1624">
        <v>72</v>
      </c>
      <c r="L1624">
        <v>78</v>
      </c>
      <c r="M1624">
        <v>85</v>
      </c>
      <c r="N1624">
        <v>89</v>
      </c>
      <c r="O1624">
        <v>87</v>
      </c>
      <c r="P1624">
        <v>85</v>
      </c>
      <c r="Q1624">
        <v>78</v>
      </c>
      <c r="R1624">
        <v>81</v>
      </c>
      <c r="S1624">
        <v>87</v>
      </c>
      <c r="T1624">
        <v>93</v>
      </c>
      <c r="U1624">
        <v>91</v>
      </c>
      <c r="V1624">
        <v>85</v>
      </c>
      <c r="W1624">
        <v>83</v>
      </c>
      <c r="X1624">
        <v>78</v>
      </c>
      <c r="Y1624">
        <v>64</v>
      </c>
      <c r="Z1624">
        <v>73</v>
      </c>
      <c r="AA1624">
        <v>80</v>
      </c>
      <c r="AB1624">
        <v>85</v>
      </c>
      <c r="AC1624">
        <v>89</v>
      </c>
      <c r="AD1624">
        <v>89</v>
      </c>
      <c r="AE1624">
        <v>89</v>
      </c>
      <c r="AF1624">
        <v>86</v>
      </c>
      <c r="AG1624">
        <v>83</v>
      </c>
      <c r="AH1624">
        <v>75</v>
      </c>
      <c r="AI1624">
        <v>70</v>
      </c>
      <c r="AJ1624">
        <v>78</v>
      </c>
      <c r="AK1624">
        <v>83</v>
      </c>
      <c r="AL1624">
        <v>88</v>
      </c>
      <c r="AM1624">
        <v>88</v>
      </c>
      <c r="AN1624" s="5">
        <v>88</v>
      </c>
      <c r="AO1624" s="5">
        <v>92</v>
      </c>
      <c r="AP1624" s="5">
        <v>95</v>
      </c>
      <c r="AQ1624" s="5">
        <v>95</v>
      </c>
      <c r="AR1624" s="5">
        <v>97</v>
      </c>
      <c r="AS1624" s="5">
        <v>97</v>
      </c>
      <c r="AT1624" s="5">
        <v>98</v>
      </c>
      <c r="AU1624" s="5">
        <v>97</v>
      </c>
      <c r="AV1624" s="5">
        <v>93</v>
      </c>
      <c r="AW1624" s="5">
        <v>93</v>
      </c>
      <c r="AX1624" s="5">
        <v>93</v>
      </c>
      <c r="AY1624" s="5">
        <v>92</v>
      </c>
      <c r="AZ1624" s="5">
        <v>93</v>
      </c>
      <c r="BA1624" s="5">
        <v>94</v>
      </c>
      <c r="BB1624" s="5">
        <v>88</v>
      </c>
      <c r="BC1624" s="5">
        <v>84</v>
      </c>
      <c r="BD1624" s="5">
        <v>86</v>
      </c>
      <c r="BE1624" s="5">
        <v>83</v>
      </c>
      <c r="BF1624" s="5">
        <v>81</v>
      </c>
      <c r="BG1624" s="5">
        <v>88</v>
      </c>
      <c r="BH1624" s="5">
        <v>91</v>
      </c>
      <c r="BI1624" s="5">
        <v>92</v>
      </c>
      <c r="BJ1624" s="5">
        <v>92</v>
      </c>
      <c r="BK1624" s="5">
        <v>90</v>
      </c>
      <c r="BL1624" s="5">
        <v>89</v>
      </c>
      <c r="BM1624" s="5">
        <v>88</v>
      </c>
      <c r="BN1624" s="5">
        <v>90</v>
      </c>
      <c r="BO1624" s="5">
        <v>94</v>
      </c>
      <c r="BP1624" s="5">
        <v>93</v>
      </c>
      <c r="BQ1624" s="5">
        <v>82</v>
      </c>
      <c r="BR1624" s="5">
        <v>89</v>
      </c>
      <c r="BS1624">
        <v>87</v>
      </c>
      <c r="BT1624">
        <v>90</v>
      </c>
      <c r="BU1624">
        <v>91</v>
      </c>
      <c r="BV1624">
        <v>93</v>
      </c>
      <c r="BW1624">
        <v>95</v>
      </c>
      <c r="BX1624">
        <v>95</v>
      </c>
      <c r="BY1624">
        <v>96</v>
      </c>
      <c r="BZ1624">
        <v>96</v>
      </c>
      <c r="CA1624">
        <v>93</v>
      </c>
      <c r="CB1624">
        <v>93</v>
      </c>
      <c r="CC1624">
        <v>85</v>
      </c>
      <c r="CD1624">
        <v>81</v>
      </c>
      <c r="CE1624">
        <v>80</v>
      </c>
      <c r="CF1624">
        <v>85</v>
      </c>
      <c r="CG1624">
        <v>83</v>
      </c>
      <c r="CH1624">
        <v>83</v>
      </c>
      <c r="CI1624">
        <v>79</v>
      </c>
      <c r="CJ1624">
        <v>83</v>
      </c>
      <c r="CK1624">
        <v>85</v>
      </c>
      <c r="CL1624">
        <v>86</v>
      </c>
      <c r="CM1624">
        <v>82</v>
      </c>
      <c r="CN1624">
        <v>84</v>
      </c>
      <c r="CO1624">
        <v>88</v>
      </c>
      <c r="CP1624">
        <v>88</v>
      </c>
      <c r="CQ1624">
        <v>88</v>
      </c>
      <c r="CR1624">
        <v>93</v>
      </c>
      <c r="CS1624">
        <v>92</v>
      </c>
      <c r="CT1624">
        <v>93</v>
      </c>
      <c r="CU1624">
        <v>92</v>
      </c>
      <c r="CV1624">
        <v>90</v>
      </c>
      <c r="CW1624">
        <v>89</v>
      </c>
      <c r="CX1624" t="s">
        <v>2</v>
      </c>
      <c r="CY1624" t="s">
        <v>16</v>
      </c>
    </row>
    <row r="1625" spans="1:103" x14ac:dyDescent="0.25">
      <c r="A1625" t="s">
        <v>109</v>
      </c>
      <c r="B1625">
        <v>35.470300000000002</v>
      </c>
      <c r="C1625">
        <v>-115.5436</v>
      </c>
      <c r="D1625">
        <v>4730</v>
      </c>
      <c r="E1625" t="s">
        <v>1</v>
      </c>
      <c r="F1625">
        <v>162.19999999999999</v>
      </c>
      <c r="G1625">
        <v>1965</v>
      </c>
      <c r="H1625">
        <v>8</v>
      </c>
      <c r="I1625" t="s">
        <v>260</v>
      </c>
      <c r="J1625">
        <v>85</v>
      </c>
      <c r="K1625">
        <v>76</v>
      </c>
      <c r="L1625">
        <v>84</v>
      </c>
      <c r="M1625">
        <v>80</v>
      </c>
      <c r="N1625">
        <v>80</v>
      </c>
      <c r="O1625">
        <v>84</v>
      </c>
      <c r="P1625">
        <v>85</v>
      </c>
      <c r="Q1625">
        <v>86</v>
      </c>
      <c r="R1625">
        <v>84</v>
      </c>
      <c r="S1625">
        <v>86</v>
      </c>
      <c r="T1625">
        <v>88</v>
      </c>
      <c r="U1625">
        <v>89</v>
      </c>
      <c r="V1625">
        <v>89</v>
      </c>
      <c r="W1625">
        <v>84</v>
      </c>
      <c r="X1625">
        <v>84</v>
      </c>
      <c r="Y1625">
        <v>89</v>
      </c>
      <c r="Z1625">
        <v>80</v>
      </c>
      <c r="AA1625">
        <v>82</v>
      </c>
      <c r="AB1625">
        <v>86</v>
      </c>
      <c r="AC1625">
        <v>88</v>
      </c>
      <c r="AD1625">
        <v>88</v>
      </c>
      <c r="AE1625">
        <v>89</v>
      </c>
      <c r="AF1625">
        <v>91</v>
      </c>
      <c r="AG1625">
        <v>94</v>
      </c>
      <c r="AH1625">
        <v>88</v>
      </c>
      <c r="AI1625">
        <v>80</v>
      </c>
      <c r="AJ1625">
        <v>84</v>
      </c>
      <c r="AK1625">
        <v>89</v>
      </c>
      <c r="AL1625">
        <v>96</v>
      </c>
      <c r="AM1625">
        <v>99</v>
      </c>
      <c r="AN1625" s="5">
        <v>92</v>
      </c>
      <c r="AO1625" s="5">
        <v>93</v>
      </c>
      <c r="AP1625" s="5">
        <v>94</v>
      </c>
      <c r="AQ1625" s="5">
        <v>98</v>
      </c>
      <c r="AR1625" s="5">
        <v>96</v>
      </c>
      <c r="AS1625" s="5">
        <v>98</v>
      </c>
      <c r="AT1625" s="5">
        <v>94</v>
      </c>
      <c r="AU1625" s="5">
        <v>93</v>
      </c>
      <c r="AV1625" s="5">
        <v>94</v>
      </c>
      <c r="AW1625" s="5">
        <v>92</v>
      </c>
      <c r="AX1625" s="5">
        <v>94</v>
      </c>
      <c r="AY1625" s="5">
        <v>92</v>
      </c>
      <c r="AZ1625" s="5">
        <v>94</v>
      </c>
      <c r="BA1625" s="5">
        <v>92</v>
      </c>
      <c r="BB1625" s="5">
        <v>91</v>
      </c>
      <c r="BC1625" s="5">
        <v>89</v>
      </c>
      <c r="BD1625" s="5">
        <v>89</v>
      </c>
      <c r="BE1625" s="5">
        <v>89</v>
      </c>
      <c r="BF1625" s="5">
        <v>90</v>
      </c>
      <c r="BG1625" s="5">
        <v>88</v>
      </c>
      <c r="BH1625" s="5">
        <v>89</v>
      </c>
      <c r="BI1625" s="5">
        <v>86</v>
      </c>
      <c r="BJ1625" s="5">
        <v>88</v>
      </c>
      <c r="BK1625" s="5">
        <v>86</v>
      </c>
      <c r="BL1625" s="5">
        <v>89</v>
      </c>
      <c r="BM1625" s="5">
        <v>90</v>
      </c>
      <c r="BN1625" s="5">
        <v>92</v>
      </c>
      <c r="BO1625" s="5">
        <v>92</v>
      </c>
      <c r="BP1625" s="5">
        <v>95</v>
      </c>
      <c r="BQ1625" s="5">
        <v>94</v>
      </c>
      <c r="BR1625" s="5">
        <v>96</v>
      </c>
      <c r="BS1625">
        <v>96</v>
      </c>
      <c r="BT1625">
        <v>95</v>
      </c>
      <c r="BU1625">
        <v>96</v>
      </c>
      <c r="BV1625">
        <v>97</v>
      </c>
      <c r="BW1625">
        <v>95</v>
      </c>
      <c r="BX1625">
        <v>97</v>
      </c>
      <c r="BY1625">
        <v>96</v>
      </c>
      <c r="BZ1625">
        <v>97</v>
      </c>
      <c r="CA1625">
        <v>99</v>
      </c>
      <c r="CB1625">
        <v>97</v>
      </c>
      <c r="CC1625">
        <v>94</v>
      </c>
      <c r="CD1625">
        <v>92</v>
      </c>
      <c r="CE1625">
        <v>92</v>
      </c>
      <c r="CF1625">
        <v>90</v>
      </c>
      <c r="CG1625">
        <v>89</v>
      </c>
      <c r="CH1625">
        <v>84</v>
      </c>
      <c r="CI1625">
        <v>86</v>
      </c>
      <c r="CJ1625">
        <v>84</v>
      </c>
      <c r="CK1625">
        <v>85</v>
      </c>
      <c r="CL1625">
        <v>86</v>
      </c>
      <c r="CM1625">
        <v>85</v>
      </c>
      <c r="CN1625">
        <v>84</v>
      </c>
      <c r="CO1625">
        <v>84</v>
      </c>
      <c r="CP1625">
        <v>85</v>
      </c>
      <c r="CQ1625">
        <v>92</v>
      </c>
      <c r="CR1625">
        <v>93</v>
      </c>
      <c r="CS1625">
        <v>94</v>
      </c>
      <c r="CT1625">
        <v>91</v>
      </c>
      <c r="CU1625">
        <v>92</v>
      </c>
      <c r="CV1625">
        <v>92</v>
      </c>
      <c r="CW1625">
        <v>90</v>
      </c>
      <c r="CX1625" t="s">
        <v>5</v>
      </c>
      <c r="CY1625" t="s">
        <v>110</v>
      </c>
    </row>
    <row r="1626" spans="1:103" x14ac:dyDescent="0.25">
      <c r="A1626" t="s">
        <v>0</v>
      </c>
      <c r="B1626">
        <v>38.387799999999999</v>
      </c>
      <c r="C1626">
        <v>-118.1092</v>
      </c>
      <c r="D1626">
        <v>4580</v>
      </c>
      <c r="E1626" t="s">
        <v>1</v>
      </c>
      <c r="F1626">
        <v>240.3</v>
      </c>
      <c r="G1626">
        <v>1965</v>
      </c>
      <c r="H1626">
        <v>8</v>
      </c>
      <c r="I1626" t="s">
        <v>260</v>
      </c>
      <c r="J1626">
        <v>75</v>
      </c>
      <c r="K1626">
        <v>69</v>
      </c>
      <c r="L1626">
        <v>81</v>
      </c>
      <c r="M1626">
        <v>81</v>
      </c>
      <c r="N1626">
        <v>84</v>
      </c>
      <c r="O1626">
        <v>87</v>
      </c>
      <c r="P1626">
        <v>88</v>
      </c>
      <c r="Q1626">
        <v>88</v>
      </c>
      <c r="R1626">
        <v>75</v>
      </c>
      <c r="S1626">
        <v>79</v>
      </c>
      <c r="T1626">
        <v>87</v>
      </c>
      <c r="U1626">
        <v>94</v>
      </c>
      <c r="V1626">
        <v>86</v>
      </c>
      <c r="W1626">
        <v>87</v>
      </c>
      <c r="X1626">
        <v>77</v>
      </c>
      <c r="Y1626">
        <v>62</v>
      </c>
      <c r="Z1626">
        <v>64</v>
      </c>
      <c r="AA1626">
        <v>74</v>
      </c>
      <c r="AB1626">
        <v>77</v>
      </c>
      <c r="AC1626">
        <v>80</v>
      </c>
      <c r="AD1626">
        <v>84</v>
      </c>
      <c r="AE1626">
        <v>90</v>
      </c>
      <c r="AF1626">
        <v>93</v>
      </c>
      <c r="AG1626">
        <v>90</v>
      </c>
      <c r="AH1626">
        <v>83</v>
      </c>
      <c r="AI1626">
        <v>70</v>
      </c>
      <c r="AJ1626">
        <v>70</v>
      </c>
      <c r="AK1626">
        <v>74</v>
      </c>
      <c r="AL1626">
        <v>82</v>
      </c>
      <c r="AM1626">
        <v>89</v>
      </c>
      <c r="AN1626" s="5">
        <v>89</v>
      </c>
      <c r="AO1626" s="5">
        <v>88</v>
      </c>
      <c r="AP1626" s="5">
        <v>91</v>
      </c>
      <c r="AQ1626" s="5">
        <v>94</v>
      </c>
      <c r="AR1626" s="5">
        <v>95</v>
      </c>
      <c r="AS1626" s="5">
        <v>97</v>
      </c>
      <c r="AT1626" s="5">
        <v>99</v>
      </c>
      <c r="AU1626" s="5">
        <v>97</v>
      </c>
      <c r="AV1626" s="5">
        <v>99</v>
      </c>
      <c r="AW1626" s="5">
        <v>97</v>
      </c>
      <c r="AX1626" s="5">
        <v>94</v>
      </c>
      <c r="AY1626" s="5">
        <v>92</v>
      </c>
      <c r="AZ1626" s="5">
        <v>88</v>
      </c>
      <c r="BA1626" s="5">
        <v>96</v>
      </c>
      <c r="BB1626" s="5">
        <v>97</v>
      </c>
      <c r="BC1626" s="5">
        <v>94</v>
      </c>
      <c r="BD1626" s="5">
        <v>85</v>
      </c>
      <c r="BE1626" s="5">
        <v>99</v>
      </c>
      <c r="BF1626" s="5">
        <v>90</v>
      </c>
      <c r="BG1626" s="5">
        <v>84</v>
      </c>
      <c r="BH1626" s="5">
        <v>90</v>
      </c>
      <c r="BI1626" s="5">
        <v>94</v>
      </c>
      <c r="BJ1626" s="5">
        <v>92</v>
      </c>
      <c r="BK1626" s="5">
        <v>95</v>
      </c>
      <c r="BL1626" s="5">
        <v>91</v>
      </c>
      <c r="BM1626" s="5">
        <v>85</v>
      </c>
      <c r="BN1626" s="5">
        <v>91</v>
      </c>
      <c r="BO1626" s="5">
        <v>92</v>
      </c>
      <c r="BP1626" s="5">
        <v>95</v>
      </c>
      <c r="BQ1626" s="5">
        <v>96</v>
      </c>
      <c r="BR1626" s="5">
        <v>87</v>
      </c>
      <c r="BS1626">
        <v>90</v>
      </c>
      <c r="BT1626">
        <v>88</v>
      </c>
      <c r="BU1626">
        <v>91</v>
      </c>
      <c r="BV1626">
        <v>90</v>
      </c>
      <c r="BW1626">
        <v>90</v>
      </c>
      <c r="BX1626">
        <v>95</v>
      </c>
      <c r="BY1626">
        <v>98</v>
      </c>
      <c r="BZ1626">
        <v>98</v>
      </c>
      <c r="CA1626">
        <v>99</v>
      </c>
      <c r="CB1626">
        <v>95</v>
      </c>
      <c r="CC1626">
        <v>94</v>
      </c>
      <c r="CD1626">
        <v>85</v>
      </c>
      <c r="CE1626">
        <v>84</v>
      </c>
      <c r="CF1626">
        <v>87</v>
      </c>
      <c r="CG1626">
        <v>89</v>
      </c>
      <c r="CH1626">
        <v>82</v>
      </c>
      <c r="CI1626">
        <v>82</v>
      </c>
      <c r="CJ1626">
        <v>80</v>
      </c>
      <c r="CK1626">
        <v>84</v>
      </c>
      <c r="CL1626">
        <v>86</v>
      </c>
      <c r="CM1626">
        <v>84</v>
      </c>
      <c r="CN1626">
        <v>82</v>
      </c>
      <c r="CO1626">
        <v>80</v>
      </c>
      <c r="CP1626">
        <v>85</v>
      </c>
      <c r="CQ1626">
        <v>91</v>
      </c>
      <c r="CR1626">
        <v>89</v>
      </c>
      <c r="CS1626">
        <v>89</v>
      </c>
      <c r="CT1626">
        <v>95</v>
      </c>
      <c r="CU1626">
        <v>90</v>
      </c>
      <c r="CV1626">
        <v>90</v>
      </c>
      <c r="CW1626">
        <v>85</v>
      </c>
      <c r="CX1626" t="s">
        <v>2</v>
      </c>
      <c r="CY1626" t="s">
        <v>3</v>
      </c>
    </row>
    <row r="1627" spans="1:103" x14ac:dyDescent="0.25">
      <c r="A1627" t="s">
        <v>17</v>
      </c>
      <c r="B1627">
        <v>37.6128</v>
      </c>
      <c r="C1627">
        <v>-114.5264</v>
      </c>
      <c r="D1627">
        <v>4379</v>
      </c>
      <c r="E1627" t="s">
        <v>1</v>
      </c>
      <c r="F1627">
        <v>243.8</v>
      </c>
      <c r="G1627">
        <v>1965</v>
      </c>
      <c r="H1627">
        <v>8</v>
      </c>
      <c r="I1627" t="s">
        <v>260</v>
      </c>
      <c r="J1627">
        <v>75</v>
      </c>
      <c r="K1627">
        <v>80</v>
      </c>
      <c r="L1627">
        <v>76</v>
      </c>
      <c r="M1627">
        <v>86</v>
      </c>
      <c r="N1627">
        <v>92</v>
      </c>
      <c r="O1627">
        <v>86</v>
      </c>
      <c r="P1627">
        <v>84</v>
      </c>
      <c r="Q1627">
        <v>78</v>
      </c>
      <c r="R1627">
        <v>77</v>
      </c>
      <c r="S1627">
        <v>78</v>
      </c>
      <c r="T1627">
        <v>90</v>
      </c>
      <c r="U1627">
        <v>90</v>
      </c>
      <c r="V1627">
        <v>88</v>
      </c>
      <c r="W1627">
        <v>82</v>
      </c>
      <c r="X1627">
        <v>76</v>
      </c>
      <c r="Y1627">
        <v>71</v>
      </c>
      <c r="Z1627">
        <v>75</v>
      </c>
      <c r="AA1627">
        <v>81</v>
      </c>
      <c r="AB1627">
        <v>86</v>
      </c>
      <c r="AC1627">
        <v>89</v>
      </c>
      <c r="AD1627">
        <v>89</v>
      </c>
      <c r="AE1627">
        <v>90</v>
      </c>
      <c r="AF1627">
        <v>85</v>
      </c>
      <c r="AG1627">
        <v>82</v>
      </c>
      <c r="AH1627">
        <v>76</v>
      </c>
      <c r="AI1627">
        <v>65</v>
      </c>
      <c r="AJ1627">
        <v>81</v>
      </c>
      <c r="AK1627">
        <v>87</v>
      </c>
      <c r="AL1627">
        <v>91</v>
      </c>
      <c r="AM1627">
        <v>90</v>
      </c>
      <c r="AN1627" s="5">
        <v>90</v>
      </c>
      <c r="AO1627" s="5">
        <v>94</v>
      </c>
      <c r="AP1627" s="5">
        <v>97</v>
      </c>
      <c r="AQ1627" s="5">
        <v>97</v>
      </c>
      <c r="AR1627" s="5">
        <v>100</v>
      </c>
      <c r="AS1627" s="5">
        <v>91</v>
      </c>
      <c r="AT1627" s="5">
        <v>96</v>
      </c>
      <c r="AU1627" s="5">
        <v>95</v>
      </c>
      <c r="AV1627" s="5">
        <v>94</v>
      </c>
      <c r="AW1627" s="5">
        <v>92</v>
      </c>
      <c r="AX1627" s="5">
        <v>91</v>
      </c>
      <c r="AY1627" s="5">
        <v>91</v>
      </c>
      <c r="AZ1627" s="5">
        <v>94</v>
      </c>
      <c r="BA1627" s="5">
        <v>95</v>
      </c>
      <c r="BB1627" s="5">
        <v>94</v>
      </c>
      <c r="BC1627" s="5">
        <v>93</v>
      </c>
      <c r="BD1627" s="5">
        <v>88</v>
      </c>
      <c r="BE1627" s="5">
        <v>82</v>
      </c>
      <c r="BF1627" s="5">
        <v>88</v>
      </c>
      <c r="BG1627" s="5">
        <v>90</v>
      </c>
      <c r="BH1627" s="5">
        <v>90</v>
      </c>
      <c r="BI1627" s="5">
        <v>88</v>
      </c>
      <c r="BJ1627" s="5">
        <v>91</v>
      </c>
      <c r="BK1627" s="5">
        <v>90</v>
      </c>
      <c r="BL1627" s="5">
        <v>89</v>
      </c>
      <c r="BM1627" s="5">
        <v>91</v>
      </c>
      <c r="BN1627" s="5">
        <v>93</v>
      </c>
      <c r="BO1627" s="5">
        <v>100</v>
      </c>
      <c r="BP1627" s="5">
        <v>97</v>
      </c>
      <c r="BQ1627" s="5">
        <v>90</v>
      </c>
      <c r="BR1627" s="5">
        <v>92</v>
      </c>
      <c r="BS1627">
        <v>91</v>
      </c>
      <c r="BT1627">
        <v>96</v>
      </c>
      <c r="BV1627">
        <v>96</v>
      </c>
      <c r="BW1627">
        <v>98</v>
      </c>
      <c r="BX1627">
        <v>98</v>
      </c>
      <c r="BY1627">
        <v>97</v>
      </c>
      <c r="BZ1627">
        <v>98</v>
      </c>
      <c r="CA1627">
        <v>97</v>
      </c>
      <c r="CB1627">
        <v>98</v>
      </c>
      <c r="CC1627">
        <v>94</v>
      </c>
      <c r="CD1627">
        <v>92</v>
      </c>
      <c r="CE1627">
        <v>95</v>
      </c>
      <c r="CF1627">
        <v>95</v>
      </c>
      <c r="CG1627">
        <v>93</v>
      </c>
      <c r="CH1627">
        <v>86</v>
      </c>
      <c r="CI1627">
        <v>84</v>
      </c>
      <c r="CJ1627">
        <v>83</v>
      </c>
      <c r="CK1627">
        <v>85</v>
      </c>
      <c r="CL1627">
        <v>87</v>
      </c>
      <c r="CM1627">
        <v>88</v>
      </c>
      <c r="CN1627">
        <v>85</v>
      </c>
      <c r="CO1627">
        <v>87</v>
      </c>
      <c r="CP1627">
        <v>90</v>
      </c>
      <c r="CQ1627">
        <v>91</v>
      </c>
      <c r="CR1627">
        <v>95</v>
      </c>
      <c r="CS1627">
        <v>93</v>
      </c>
      <c r="CT1627">
        <v>93</v>
      </c>
      <c r="CU1627">
        <v>93</v>
      </c>
      <c r="CV1627">
        <v>93</v>
      </c>
      <c r="CW1627">
        <v>90</v>
      </c>
      <c r="CX1627" t="s">
        <v>2</v>
      </c>
      <c r="CY1627" t="s">
        <v>18</v>
      </c>
    </row>
    <row r="1628" spans="1:103" x14ac:dyDescent="0.25">
      <c r="A1628" t="s">
        <v>113</v>
      </c>
      <c r="B1628">
        <v>34.943600000000004</v>
      </c>
      <c r="C1628">
        <v>-115.54689999999999</v>
      </c>
      <c r="D1628">
        <v>4350</v>
      </c>
      <c r="E1628" t="s">
        <v>1</v>
      </c>
      <c r="F1628">
        <v>206.6</v>
      </c>
      <c r="G1628">
        <v>1965</v>
      </c>
      <c r="H1628">
        <v>8</v>
      </c>
      <c r="I1628" t="s">
        <v>260</v>
      </c>
      <c r="J1628">
        <v>72</v>
      </c>
      <c r="K1628">
        <v>72</v>
      </c>
      <c r="L1628">
        <v>72</v>
      </c>
      <c r="M1628">
        <v>80</v>
      </c>
      <c r="N1628">
        <v>87</v>
      </c>
      <c r="O1628">
        <v>84</v>
      </c>
      <c r="P1628">
        <v>83</v>
      </c>
      <c r="Q1628">
        <v>79</v>
      </c>
      <c r="R1628">
        <v>74</v>
      </c>
      <c r="S1628">
        <v>84</v>
      </c>
      <c r="T1628">
        <v>89</v>
      </c>
      <c r="U1628">
        <v>87</v>
      </c>
      <c r="V1628">
        <v>86</v>
      </c>
      <c r="W1628">
        <v>80</v>
      </c>
      <c r="X1628">
        <v>76</v>
      </c>
      <c r="Y1628">
        <v>69</v>
      </c>
      <c r="Z1628">
        <v>73</v>
      </c>
      <c r="AA1628">
        <v>79</v>
      </c>
      <c r="AB1628">
        <v>81</v>
      </c>
      <c r="AC1628">
        <v>86</v>
      </c>
      <c r="AD1628">
        <v>86</v>
      </c>
      <c r="AE1628">
        <v>86</v>
      </c>
      <c r="AF1628">
        <v>84</v>
      </c>
      <c r="AG1628">
        <v>83</v>
      </c>
      <c r="AH1628">
        <v>79</v>
      </c>
      <c r="AI1628">
        <v>76</v>
      </c>
      <c r="AJ1628">
        <v>82</v>
      </c>
      <c r="AK1628">
        <v>87</v>
      </c>
      <c r="AL1628">
        <v>89</v>
      </c>
      <c r="AM1628">
        <v>89</v>
      </c>
      <c r="AN1628" s="5">
        <v>90</v>
      </c>
      <c r="AO1628" s="5">
        <v>95</v>
      </c>
      <c r="AP1628" s="5">
        <v>96</v>
      </c>
      <c r="AQ1628" s="5">
        <v>96</v>
      </c>
      <c r="AR1628" s="5">
        <v>98</v>
      </c>
      <c r="AS1628" s="5">
        <v>97</v>
      </c>
      <c r="AT1628" s="5">
        <v>95</v>
      </c>
      <c r="AU1628" s="5">
        <v>92</v>
      </c>
      <c r="AV1628" s="5">
        <v>89</v>
      </c>
      <c r="AW1628" s="5">
        <v>89</v>
      </c>
      <c r="AX1628" s="5">
        <v>88</v>
      </c>
      <c r="AY1628" s="5">
        <v>89</v>
      </c>
      <c r="AZ1628" s="5">
        <v>91</v>
      </c>
      <c r="BA1628" s="5">
        <v>92</v>
      </c>
      <c r="BB1628" s="5">
        <v>93</v>
      </c>
      <c r="BC1628" s="5">
        <v>92</v>
      </c>
      <c r="BD1628" s="5">
        <v>86</v>
      </c>
      <c r="BE1628" s="5">
        <v>85</v>
      </c>
      <c r="BF1628" s="5">
        <v>88</v>
      </c>
      <c r="BG1628" s="5">
        <v>90</v>
      </c>
      <c r="BH1628" s="5">
        <v>89</v>
      </c>
      <c r="BI1628" s="5">
        <v>89</v>
      </c>
      <c r="BJ1628" s="5">
        <v>90</v>
      </c>
      <c r="BK1628" s="5">
        <v>90</v>
      </c>
      <c r="BL1628" s="5">
        <v>89</v>
      </c>
      <c r="BM1628" s="5">
        <v>89</v>
      </c>
      <c r="BN1628" s="5">
        <v>92</v>
      </c>
      <c r="BO1628" s="5">
        <v>95</v>
      </c>
      <c r="BP1628" s="5">
        <v>92</v>
      </c>
      <c r="BQ1628" s="5">
        <v>90</v>
      </c>
      <c r="BR1628" s="5">
        <v>93</v>
      </c>
      <c r="BS1628">
        <v>96</v>
      </c>
      <c r="BT1628">
        <v>95</v>
      </c>
      <c r="BU1628">
        <v>94</v>
      </c>
      <c r="BV1628">
        <v>94</v>
      </c>
      <c r="BW1628">
        <v>97</v>
      </c>
      <c r="BX1628">
        <v>97</v>
      </c>
      <c r="BY1628">
        <v>98</v>
      </c>
      <c r="BZ1628">
        <v>97</v>
      </c>
      <c r="CA1628">
        <v>99</v>
      </c>
      <c r="CB1628">
        <v>96</v>
      </c>
      <c r="CC1628">
        <v>93</v>
      </c>
      <c r="CD1628">
        <v>88</v>
      </c>
      <c r="CE1628">
        <v>94</v>
      </c>
      <c r="CF1628">
        <v>94</v>
      </c>
      <c r="CG1628">
        <v>90</v>
      </c>
      <c r="CH1628">
        <v>88</v>
      </c>
      <c r="CI1628">
        <v>85</v>
      </c>
      <c r="CJ1628">
        <v>86</v>
      </c>
      <c r="CK1628">
        <v>86</v>
      </c>
      <c r="CL1628">
        <v>87</v>
      </c>
      <c r="CM1628">
        <v>87</v>
      </c>
      <c r="CN1628">
        <v>84</v>
      </c>
      <c r="CO1628">
        <v>86</v>
      </c>
      <c r="CP1628">
        <v>88</v>
      </c>
      <c r="CQ1628">
        <v>93</v>
      </c>
      <c r="CR1628">
        <v>92</v>
      </c>
      <c r="CS1628">
        <v>93</v>
      </c>
      <c r="CT1628">
        <v>94</v>
      </c>
      <c r="CU1628">
        <v>93</v>
      </c>
      <c r="CV1628">
        <v>88</v>
      </c>
      <c r="CW1628">
        <v>87</v>
      </c>
      <c r="CX1628" t="s">
        <v>5</v>
      </c>
      <c r="CY1628" t="s">
        <v>114</v>
      </c>
    </row>
    <row r="1629" spans="1:103" x14ac:dyDescent="0.25">
      <c r="A1629" t="s">
        <v>7</v>
      </c>
      <c r="B1629">
        <v>37.371099999999998</v>
      </c>
      <c r="C1629">
        <v>-118.35890000000001</v>
      </c>
      <c r="D1629">
        <v>4110</v>
      </c>
      <c r="E1629" t="s">
        <v>1</v>
      </c>
      <c r="F1629">
        <v>166.6</v>
      </c>
      <c r="G1629">
        <v>1965</v>
      </c>
      <c r="H1629">
        <v>8</v>
      </c>
      <c r="I1629" t="s">
        <v>260</v>
      </c>
      <c r="J1629">
        <v>67</v>
      </c>
      <c r="K1629">
        <v>70</v>
      </c>
      <c r="L1629">
        <v>81</v>
      </c>
      <c r="M1629">
        <v>89</v>
      </c>
      <c r="N1629">
        <v>93</v>
      </c>
      <c r="O1629">
        <v>90</v>
      </c>
      <c r="P1629">
        <v>89</v>
      </c>
      <c r="Q1629">
        <v>80</v>
      </c>
      <c r="R1629">
        <v>86</v>
      </c>
      <c r="S1629">
        <v>92</v>
      </c>
      <c r="T1629">
        <v>95</v>
      </c>
      <c r="U1629">
        <v>91</v>
      </c>
      <c r="V1629">
        <v>89</v>
      </c>
      <c r="W1629">
        <v>84</v>
      </c>
      <c r="X1629">
        <v>68</v>
      </c>
      <c r="Y1629">
        <v>70</v>
      </c>
      <c r="Z1629">
        <v>77</v>
      </c>
      <c r="AA1629">
        <v>83</v>
      </c>
      <c r="AB1629">
        <v>87</v>
      </c>
      <c r="AC1629">
        <v>91</v>
      </c>
      <c r="AD1629">
        <v>92</v>
      </c>
      <c r="AE1629">
        <v>93</v>
      </c>
      <c r="AF1629">
        <v>89</v>
      </c>
      <c r="AG1629">
        <v>88</v>
      </c>
      <c r="AH1629">
        <v>82</v>
      </c>
      <c r="AI1629">
        <v>79</v>
      </c>
      <c r="AJ1629">
        <v>84</v>
      </c>
      <c r="AK1629">
        <v>87</v>
      </c>
      <c r="AL1629">
        <v>92</v>
      </c>
      <c r="AM1629">
        <v>91</v>
      </c>
      <c r="AN1629" s="5">
        <v>92</v>
      </c>
      <c r="AO1629" s="5">
        <v>95</v>
      </c>
      <c r="AP1629" s="5">
        <v>98</v>
      </c>
      <c r="AQ1629" s="5">
        <v>99</v>
      </c>
      <c r="AR1629" s="5">
        <v>101</v>
      </c>
      <c r="AS1629" s="5">
        <v>100</v>
      </c>
      <c r="AT1629" s="5">
        <v>99</v>
      </c>
      <c r="AU1629" s="5">
        <v>99</v>
      </c>
      <c r="AV1629" s="5">
        <v>97</v>
      </c>
      <c r="AW1629" s="5">
        <v>97</v>
      </c>
      <c r="AX1629" s="5">
        <v>95</v>
      </c>
      <c r="AY1629" s="5">
        <v>94</v>
      </c>
      <c r="AZ1629" s="5">
        <v>96</v>
      </c>
      <c r="BA1629" s="5">
        <v>98</v>
      </c>
      <c r="BB1629" s="5">
        <v>91</v>
      </c>
      <c r="BC1629" s="5">
        <v>88</v>
      </c>
      <c r="BD1629" s="5">
        <v>89</v>
      </c>
      <c r="BE1629" s="5">
        <v>93</v>
      </c>
      <c r="BF1629" s="5">
        <v>89</v>
      </c>
      <c r="BG1629" s="5">
        <v>95</v>
      </c>
      <c r="BH1629" s="5">
        <v>96</v>
      </c>
      <c r="BI1629" s="5">
        <v>94</v>
      </c>
      <c r="BJ1629" s="5">
        <v>95</v>
      </c>
      <c r="BK1629" s="5">
        <v>95</v>
      </c>
      <c r="BL1629" s="5">
        <v>90</v>
      </c>
      <c r="BM1629" s="5">
        <v>92</v>
      </c>
      <c r="BN1629" s="5">
        <v>92</v>
      </c>
      <c r="BO1629" s="5">
        <v>96</v>
      </c>
      <c r="BP1629" s="5">
        <v>97</v>
      </c>
      <c r="BQ1629" s="5">
        <v>88</v>
      </c>
      <c r="BR1629" s="5">
        <v>92</v>
      </c>
      <c r="BS1629">
        <v>98</v>
      </c>
      <c r="BT1629">
        <v>99</v>
      </c>
      <c r="BU1629">
        <v>96</v>
      </c>
      <c r="BV1629">
        <v>97</v>
      </c>
      <c r="BW1629">
        <v>102</v>
      </c>
      <c r="BX1629">
        <v>100</v>
      </c>
      <c r="BY1629">
        <v>100</v>
      </c>
      <c r="BZ1629">
        <v>100</v>
      </c>
      <c r="CA1629">
        <v>98</v>
      </c>
      <c r="CB1629">
        <v>92</v>
      </c>
      <c r="CC1629">
        <v>82</v>
      </c>
      <c r="CD1629">
        <v>86</v>
      </c>
      <c r="CE1629">
        <v>89</v>
      </c>
      <c r="CF1629">
        <v>93</v>
      </c>
      <c r="CG1629">
        <v>94</v>
      </c>
      <c r="CH1629">
        <v>91</v>
      </c>
      <c r="CI1629">
        <v>88</v>
      </c>
      <c r="CJ1629">
        <v>88</v>
      </c>
      <c r="CK1629">
        <v>91</v>
      </c>
      <c r="CL1629">
        <v>92</v>
      </c>
      <c r="CM1629">
        <v>90</v>
      </c>
      <c r="CN1629">
        <v>90</v>
      </c>
      <c r="CO1629">
        <v>92</v>
      </c>
      <c r="CP1629">
        <v>94</v>
      </c>
      <c r="CQ1629">
        <v>90</v>
      </c>
      <c r="CR1629">
        <v>97</v>
      </c>
      <c r="CS1629">
        <v>98</v>
      </c>
      <c r="CT1629">
        <v>97</v>
      </c>
      <c r="CU1629">
        <v>96</v>
      </c>
      <c r="CV1629">
        <v>94</v>
      </c>
      <c r="CW1629">
        <v>93</v>
      </c>
      <c r="CX1629" t="s">
        <v>5</v>
      </c>
      <c r="CY1629" t="s">
        <v>8</v>
      </c>
    </row>
    <row r="1630" spans="1:103" x14ac:dyDescent="0.25">
      <c r="A1630" t="s">
        <v>130</v>
      </c>
      <c r="B1630">
        <v>36.15</v>
      </c>
      <c r="C1630">
        <v>-115.41670000000001</v>
      </c>
      <c r="D1630">
        <v>3802</v>
      </c>
      <c r="E1630" t="s">
        <v>1</v>
      </c>
      <c r="F1630">
        <v>134.4</v>
      </c>
      <c r="G1630">
        <v>1965</v>
      </c>
      <c r="H1630">
        <v>8</v>
      </c>
      <c r="I1630" t="s">
        <v>260</v>
      </c>
      <c r="J1630">
        <v>80</v>
      </c>
      <c r="K1630">
        <v>78</v>
      </c>
      <c r="L1630">
        <v>75</v>
      </c>
      <c r="M1630">
        <v>85</v>
      </c>
      <c r="N1630">
        <v>89</v>
      </c>
      <c r="O1630">
        <v>89</v>
      </c>
      <c r="P1630">
        <v>87</v>
      </c>
      <c r="Q1630">
        <v>83</v>
      </c>
      <c r="R1630">
        <v>79</v>
      </c>
      <c r="S1630">
        <v>85</v>
      </c>
      <c r="T1630">
        <v>90</v>
      </c>
      <c r="U1630">
        <v>90</v>
      </c>
      <c r="V1630">
        <v>90</v>
      </c>
      <c r="W1630">
        <v>88</v>
      </c>
      <c r="X1630">
        <v>82</v>
      </c>
      <c r="Y1630">
        <v>72</v>
      </c>
      <c r="Z1630">
        <v>77</v>
      </c>
      <c r="AA1630">
        <v>81</v>
      </c>
      <c r="AB1630">
        <v>85</v>
      </c>
      <c r="AC1630">
        <v>88</v>
      </c>
      <c r="AD1630">
        <v>91</v>
      </c>
      <c r="AE1630">
        <v>90</v>
      </c>
      <c r="AF1630">
        <v>87</v>
      </c>
      <c r="AG1630">
        <v>87</v>
      </c>
      <c r="AH1630">
        <v>82</v>
      </c>
      <c r="AI1630">
        <v>75</v>
      </c>
      <c r="AJ1630">
        <v>83</v>
      </c>
      <c r="AK1630">
        <v>89</v>
      </c>
      <c r="AL1630">
        <v>92</v>
      </c>
      <c r="AM1630">
        <v>92</v>
      </c>
      <c r="AN1630" s="5">
        <v>92</v>
      </c>
      <c r="AO1630" s="5">
        <v>96</v>
      </c>
      <c r="AP1630" s="5">
        <v>93</v>
      </c>
      <c r="AQ1630" s="5">
        <v>99</v>
      </c>
      <c r="AR1630" s="5">
        <v>100</v>
      </c>
      <c r="AS1630" s="5">
        <v>97</v>
      </c>
      <c r="AT1630" s="5">
        <v>98</v>
      </c>
      <c r="AU1630" s="5">
        <v>99</v>
      </c>
      <c r="AV1630" s="5">
        <v>95</v>
      </c>
      <c r="AW1630" s="5">
        <v>94</v>
      </c>
      <c r="AX1630" s="5">
        <v>94</v>
      </c>
      <c r="AY1630" s="5">
        <v>93</v>
      </c>
      <c r="AZ1630" s="5">
        <v>97</v>
      </c>
      <c r="BA1630" s="5">
        <v>95</v>
      </c>
      <c r="BB1630" s="5">
        <v>95</v>
      </c>
      <c r="BC1630" s="5">
        <v>93</v>
      </c>
      <c r="BD1630" s="5">
        <v>92</v>
      </c>
      <c r="BE1630" s="5">
        <v>88</v>
      </c>
      <c r="BF1630" s="5">
        <v>92</v>
      </c>
      <c r="BG1630" s="5">
        <v>91</v>
      </c>
      <c r="BH1630" s="5">
        <v>95</v>
      </c>
      <c r="BI1630" s="5">
        <v>92</v>
      </c>
      <c r="BJ1630" s="5">
        <v>91</v>
      </c>
      <c r="BK1630" s="5">
        <v>87</v>
      </c>
      <c r="BL1630" s="5">
        <v>91</v>
      </c>
      <c r="BM1630" s="5">
        <v>95</v>
      </c>
      <c r="BN1630" s="5">
        <v>97</v>
      </c>
      <c r="BO1630" s="5">
        <v>95</v>
      </c>
      <c r="BP1630" s="5">
        <v>91</v>
      </c>
      <c r="BQ1630" s="5">
        <v>89</v>
      </c>
      <c r="BR1630" s="5">
        <v>96</v>
      </c>
      <c r="BS1630">
        <v>98</v>
      </c>
      <c r="BT1630">
        <v>98</v>
      </c>
      <c r="BU1630">
        <v>95</v>
      </c>
      <c r="BV1630">
        <v>97</v>
      </c>
      <c r="BW1630">
        <v>98</v>
      </c>
      <c r="BX1630">
        <v>100</v>
      </c>
      <c r="BY1630">
        <v>100</v>
      </c>
      <c r="BZ1630">
        <v>97</v>
      </c>
      <c r="CA1630">
        <v>100</v>
      </c>
      <c r="CB1630">
        <v>98</v>
      </c>
      <c r="CC1630">
        <v>93</v>
      </c>
      <c r="CD1630">
        <v>91</v>
      </c>
      <c r="CE1630">
        <v>96</v>
      </c>
      <c r="CF1630">
        <v>95</v>
      </c>
      <c r="CG1630">
        <v>91</v>
      </c>
      <c r="CH1630">
        <v>88</v>
      </c>
      <c r="CI1630">
        <v>89</v>
      </c>
      <c r="CJ1630">
        <v>85</v>
      </c>
      <c r="CK1630">
        <v>89</v>
      </c>
      <c r="CL1630">
        <v>90</v>
      </c>
      <c r="CM1630">
        <v>87</v>
      </c>
      <c r="CN1630">
        <v>86</v>
      </c>
      <c r="CO1630">
        <v>90</v>
      </c>
      <c r="CP1630">
        <v>93</v>
      </c>
      <c r="CQ1630">
        <v>97</v>
      </c>
      <c r="CR1630">
        <v>96</v>
      </c>
      <c r="CS1630">
        <v>95</v>
      </c>
      <c r="CT1630">
        <v>95</v>
      </c>
      <c r="CU1630">
        <v>94</v>
      </c>
      <c r="CV1630">
        <v>92</v>
      </c>
      <c r="CW1630">
        <v>90</v>
      </c>
      <c r="CX1630" t="s">
        <v>2</v>
      </c>
      <c r="CY1630" t="s">
        <v>131</v>
      </c>
    </row>
    <row r="1631" spans="1:103" x14ac:dyDescent="0.25">
      <c r="A1631" t="s">
        <v>61</v>
      </c>
      <c r="B1631">
        <v>35.369199999999999</v>
      </c>
      <c r="C1631">
        <v>-117.6525</v>
      </c>
      <c r="D1631">
        <v>3570</v>
      </c>
      <c r="E1631" t="s">
        <v>1</v>
      </c>
      <c r="F1631">
        <v>140.5</v>
      </c>
      <c r="G1631">
        <v>1965</v>
      </c>
      <c r="H1631">
        <v>8</v>
      </c>
      <c r="I1631" t="s">
        <v>260</v>
      </c>
      <c r="K1631">
        <v>78</v>
      </c>
      <c r="L1631">
        <v>78</v>
      </c>
      <c r="M1631">
        <v>89</v>
      </c>
      <c r="N1631">
        <v>94</v>
      </c>
      <c r="O1631">
        <v>90</v>
      </c>
      <c r="P1631">
        <v>86</v>
      </c>
      <c r="Q1631">
        <v>77</v>
      </c>
      <c r="R1631">
        <v>85</v>
      </c>
      <c r="S1631">
        <v>95</v>
      </c>
      <c r="T1631">
        <v>96</v>
      </c>
      <c r="U1631">
        <v>87</v>
      </c>
      <c r="V1631">
        <v>91</v>
      </c>
      <c r="W1631">
        <v>80</v>
      </c>
      <c r="X1631">
        <v>75</v>
      </c>
      <c r="Y1631">
        <v>70</v>
      </c>
      <c r="Z1631">
        <v>77</v>
      </c>
      <c r="AA1631">
        <v>84</v>
      </c>
      <c r="AB1631">
        <v>88</v>
      </c>
      <c r="AC1631">
        <v>92</v>
      </c>
      <c r="AD1631">
        <v>92</v>
      </c>
      <c r="AE1631">
        <v>93</v>
      </c>
      <c r="AF1631">
        <v>89</v>
      </c>
      <c r="AG1631">
        <v>90</v>
      </c>
      <c r="AH1631">
        <v>82</v>
      </c>
      <c r="AI1631">
        <v>77</v>
      </c>
      <c r="AJ1631">
        <v>86</v>
      </c>
      <c r="AK1631">
        <v>91</v>
      </c>
      <c r="AL1631">
        <v>94</v>
      </c>
      <c r="AM1631">
        <v>92</v>
      </c>
      <c r="AN1631" s="5">
        <v>93</v>
      </c>
      <c r="AO1631" s="5">
        <v>97</v>
      </c>
      <c r="AP1631" s="5">
        <v>99</v>
      </c>
      <c r="AQ1631" s="5">
        <v>101</v>
      </c>
      <c r="AR1631" s="5">
        <v>101</v>
      </c>
      <c r="AS1631" s="5">
        <v>101</v>
      </c>
      <c r="AT1631" s="5">
        <v>101</v>
      </c>
      <c r="AU1631" s="5">
        <v>102</v>
      </c>
      <c r="AV1631" s="5">
        <v>100</v>
      </c>
      <c r="AW1631" s="5">
        <v>98</v>
      </c>
      <c r="AX1631" s="5">
        <v>95</v>
      </c>
      <c r="AY1631" s="5">
        <v>94</v>
      </c>
      <c r="AZ1631" s="5">
        <v>98</v>
      </c>
      <c r="BA1631" s="5">
        <v>97</v>
      </c>
      <c r="BB1631" s="5">
        <v>92</v>
      </c>
      <c r="BC1631" s="5">
        <v>89</v>
      </c>
      <c r="BD1631" s="5">
        <v>92</v>
      </c>
      <c r="BE1631" s="5">
        <v>95</v>
      </c>
      <c r="BF1631" s="5">
        <v>94</v>
      </c>
      <c r="BG1631" s="5">
        <v>94</v>
      </c>
      <c r="BH1631" s="5">
        <v>96</v>
      </c>
      <c r="BI1631" s="5">
        <v>95</v>
      </c>
      <c r="BJ1631" s="5">
        <v>96</v>
      </c>
      <c r="BK1631" s="5">
        <v>98</v>
      </c>
      <c r="BL1631" s="5">
        <v>96</v>
      </c>
      <c r="BM1631" s="5">
        <v>93</v>
      </c>
      <c r="BN1631" s="5">
        <v>96</v>
      </c>
      <c r="BO1631" s="5">
        <v>94</v>
      </c>
      <c r="BP1631" s="5">
        <v>99</v>
      </c>
      <c r="BQ1631" s="5">
        <v>90</v>
      </c>
      <c r="BR1631" s="5">
        <v>96</v>
      </c>
      <c r="BS1631">
        <v>99</v>
      </c>
      <c r="BT1631">
        <v>99</v>
      </c>
      <c r="BU1631">
        <v>97</v>
      </c>
      <c r="BV1631">
        <v>99</v>
      </c>
      <c r="BW1631">
        <v>101</v>
      </c>
      <c r="BX1631">
        <v>101</v>
      </c>
      <c r="BY1631">
        <v>101</v>
      </c>
      <c r="BZ1631">
        <v>101</v>
      </c>
      <c r="CA1631">
        <v>102</v>
      </c>
      <c r="CB1631">
        <v>102</v>
      </c>
      <c r="CC1631">
        <v>93</v>
      </c>
      <c r="CD1631">
        <v>89</v>
      </c>
      <c r="CE1631">
        <v>97</v>
      </c>
      <c r="CF1631">
        <v>96</v>
      </c>
      <c r="CG1631">
        <v>96</v>
      </c>
      <c r="CH1631">
        <v>92</v>
      </c>
      <c r="CI1631">
        <v>91</v>
      </c>
      <c r="CJ1631">
        <v>92</v>
      </c>
      <c r="CK1631">
        <v>93</v>
      </c>
      <c r="CL1631">
        <v>92</v>
      </c>
      <c r="CM1631">
        <v>89</v>
      </c>
      <c r="CN1631">
        <v>90</v>
      </c>
      <c r="CO1631">
        <v>91</v>
      </c>
      <c r="CP1631">
        <v>94</v>
      </c>
      <c r="CQ1631">
        <v>95</v>
      </c>
      <c r="CR1631">
        <v>94</v>
      </c>
      <c r="CS1631">
        <v>99</v>
      </c>
      <c r="CT1631">
        <v>97</v>
      </c>
      <c r="CU1631">
        <v>97</v>
      </c>
      <c r="CV1631">
        <v>94</v>
      </c>
      <c r="CW1631">
        <v>93</v>
      </c>
      <c r="CX1631" t="s">
        <v>5</v>
      </c>
      <c r="CY1631" t="s">
        <v>62</v>
      </c>
    </row>
    <row r="1632" spans="1:103" x14ac:dyDescent="0.25">
      <c r="A1632" t="s">
        <v>31</v>
      </c>
      <c r="B1632">
        <v>35.466099999999997</v>
      </c>
      <c r="C1632">
        <v>-114.9217</v>
      </c>
      <c r="D1632">
        <v>3540</v>
      </c>
      <c r="E1632" t="s">
        <v>1</v>
      </c>
      <c r="F1632">
        <v>207</v>
      </c>
      <c r="G1632">
        <v>1965</v>
      </c>
      <c r="H1632">
        <v>8</v>
      </c>
      <c r="I1632" t="s">
        <v>260</v>
      </c>
      <c r="J1632">
        <v>80</v>
      </c>
      <c r="K1632">
        <v>77</v>
      </c>
      <c r="L1632">
        <v>77</v>
      </c>
      <c r="M1632">
        <v>85</v>
      </c>
      <c r="N1632">
        <v>89</v>
      </c>
      <c r="O1632">
        <v>88</v>
      </c>
      <c r="P1632">
        <v>87</v>
      </c>
      <c r="Q1632">
        <v>83</v>
      </c>
      <c r="R1632">
        <v>80</v>
      </c>
      <c r="S1632">
        <v>85</v>
      </c>
      <c r="T1632">
        <v>90</v>
      </c>
      <c r="U1632">
        <v>91</v>
      </c>
      <c r="V1632">
        <v>91</v>
      </c>
      <c r="W1632">
        <v>87</v>
      </c>
      <c r="X1632">
        <v>83</v>
      </c>
      <c r="Y1632">
        <v>75</v>
      </c>
      <c r="Z1632">
        <v>78</v>
      </c>
      <c r="AA1632">
        <v>83</v>
      </c>
      <c r="AB1632">
        <v>88</v>
      </c>
      <c r="AC1632">
        <v>87</v>
      </c>
      <c r="AD1632">
        <v>90</v>
      </c>
      <c r="AE1632">
        <v>89</v>
      </c>
      <c r="AF1632">
        <v>88</v>
      </c>
      <c r="AG1632">
        <v>86</v>
      </c>
      <c r="AH1632">
        <v>84</v>
      </c>
      <c r="AI1632">
        <v>80</v>
      </c>
      <c r="AJ1632">
        <v>89</v>
      </c>
      <c r="AK1632">
        <v>89</v>
      </c>
      <c r="AL1632">
        <v>93</v>
      </c>
      <c r="AM1632">
        <v>94</v>
      </c>
      <c r="AN1632" s="5">
        <v>96</v>
      </c>
      <c r="AO1632" s="5">
        <v>97</v>
      </c>
      <c r="AP1632" s="5">
        <v>101</v>
      </c>
      <c r="AQ1632" s="5">
        <v>102</v>
      </c>
      <c r="AR1632" s="5">
        <v>102</v>
      </c>
      <c r="AS1632" s="5">
        <v>99</v>
      </c>
      <c r="AT1632" s="5">
        <v>99</v>
      </c>
      <c r="AU1632" s="5">
        <v>98</v>
      </c>
      <c r="AV1632" s="5">
        <v>94</v>
      </c>
      <c r="AW1632" s="5">
        <v>94</v>
      </c>
      <c r="AX1632" s="5">
        <v>95</v>
      </c>
      <c r="AY1632" s="5">
        <v>94</v>
      </c>
      <c r="AZ1632" s="5">
        <v>95</v>
      </c>
      <c r="BA1632" s="5">
        <v>97</v>
      </c>
      <c r="BB1632" s="5">
        <v>94</v>
      </c>
      <c r="BC1632" s="5">
        <v>94</v>
      </c>
      <c r="BD1632" s="5">
        <v>93</v>
      </c>
      <c r="BE1632" s="5">
        <v>86</v>
      </c>
      <c r="BF1632" s="5">
        <v>93</v>
      </c>
      <c r="BG1632" s="5">
        <v>93</v>
      </c>
      <c r="BH1632" s="5">
        <v>93</v>
      </c>
      <c r="BI1632" s="5">
        <v>90</v>
      </c>
      <c r="BJ1632" s="5">
        <v>93</v>
      </c>
      <c r="BK1632" s="5">
        <v>90</v>
      </c>
      <c r="BL1632" s="5">
        <v>94</v>
      </c>
      <c r="BM1632" s="5">
        <v>95</v>
      </c>
      <c r="BN1632" s="5">
        <v>97</v>
      </c>
      <c r="BO1632" s="5">
        <v>99</v>
      </c>
      <c r="BP1632" s="5">
        <v>95</v>
      </c>
      <c r="BQ1632" s="5">
        <v>94</v>
      </c>
      <c r="BR1632" s="5">
        <v>97</v>
      </c>
      <c r="BS1632">
        <v>100</v>
      </c>
      <c r="BT1632">
        <v>100</v>
      </c>
      <c r="BU1632">
        <v>98</v>
      </c>
      <c r="BV1632">
        <v>97</v>
      </c>
      <c r="BW1632">
        <v>99</v>
      </c>
      <c r="BX1632">
        <v>102</v>
      </c>
      <c r="BY1632">
        <v>99</v>
      </c>
      <c r="BZ1632">
        <v>95</v>
      </c>
      <c r="CA1632">
        <v>99</v>
      </c>
      <c r="CB1632">
        <v>100</v>
      </c>
      <c r="CC1632">
        <v>93</v>
      </c>
      <c r="CD1632">
        <v>92</v>
      </c>
      <c r="CE1632">
        <v>97</v>
      </c>
      <c r="CF1632">
        <v>93</v>
      </c>
      <c r="CG1632">
        <v>93</v>
      </c>
      <c r="CH1632">
        <v>89</v>
      </c>
      <c r="CI1632">
        <v>90</v>
      </c>
      <c r="CJ1632">
        <v>90</v>
      </c>
      <c r="CK1632">
        <v>88</v>
      </c>
      <c r="CL1632">
        <v>86</v>
      </c>
      <c r="CM1632">
        <v>90</v>
      </c>
      <c r="CN1632">
        <v>90</v>
      </c>
      <c r="CO1632">
        <v>90</v>
      </c>
      <c r="CP1632">
        <v>92</v>
      </c>
      <c r="CQ1632">
        <v>96</v>
      </c>
      <c r="CR1632">
        <v>96</v>
      </c>
      <c r="CS1632">
        <v>98</v>
      </c>
      <c r="CT1632">
        <v>98</v>
      </c>
      <c r="CU1632">
        <v>95</v>
      </c>
      <c r="CV1632">
        <v>92</v>
      </c>
      <c r="CW1632">
        <v>91</v>
      </c>
      <c r="CX1632" t="s">
        <v>2</v>
      </c>
      <c r="CY1632" t="s">
        <v>32</v>
      </c>
    </row>
    <row r="1633" spans="1:103" x14ac:dyDescent="0.25">
      <c r="A1633" t="s">
        <v>126</v>
      </c>
      <c r="B1633">
        <v>37.268900000000002</v>
      </c>
      <c r="C1633">
        <v>-115.1217</v>
      </c>
      <c r="D1633">
        <v>3334</v>
      </c>
      <c r="E1633" t="s">
        <v>1</v>
      </c>
      <c r="F1633">
        <v>179.2</v>
      </c>
      <c r="G1633">
        <v>1965</v>
      </c>
      <c r="H1633">
        <v>8</v>
      </c>
      <c r="I1633" t="s">
        <v>260</v>
      </c>
      <c r="J1633">
        <v>78</v>
      </c>
      <c r="K1633">
        <v>81</v>
      </c>
      <c r="L1633">
        <v>76</v>
      </c>
      <c r="M1633">
        <v>89</v>
      </c>
      <c r="N1633">
        <v>90</v>
      </c>
      <c r="O1633">
        <v>88</v>
      </c>
      <c r="P1633">
        <v>82</v>
      </c>
      <c r="Q1633">
        <v>77</v>
      </c>
      <c r="R1633">
        <v>84</v>
      </c>
      <c r="S1633">
        <v>83</v>
      </c>
      <c r="T1633">
        <v>89</v>
      </c>
      <c r="U1633">
        <v>91</v>
      </c>
      <c r="V1633">
        <v>87</v>
      </c>
      <c r="W1633">
        <v>85</v>
      </c>
      <c r="X1633">
        <v>82</v>
      </c>
      <c r="Y1633">
        <v>73</v>
      </c>
      <c r="Z1633">
        <v>76</v>
      </c>
      <c r="AA1633">
        <v>82</v>
      </c>
      <c r="AB1633">
        <v>85</v>
      </c>
      <c r="AC1633">
        <v>88</v>
      </c>
      <c r="AD1633">
        <v>89</v>
      </c>
      <c r="AE1633">
        <v>88</v>
      </c>
      <c r="AF1633">
        <v>86</v>
      </c>
      <c r="AG1633">
        <v>84</v>
      </c>
      <c r="AH1633">
        <v>80</v>
      </c>
      <c r="AI1633">
        <v>70</v>
      </c>
      <c r="AJ1633">
        <v>82</v>
      </c>
      <c r="AK1633">
        <v>87</v>
      </c>
      <c r="AL1633">
        <v>89</v>
      </c>
      <c r="AM1633">
        <v>91</v>
      </c>
      <c r="AN1633" s="5">
        <v>91</v>
      </c>
      <c r="AO1633" s="5">
        <v>95</v>
      </c>
      <c r="AP1633" s="5">
        <v>94</v>
      </c>
      <c r="AQ1633" s="5">
        <v>98</v>
      </c>
      <c r="AR1633" s="5">
        <v>98</v>
      </c>
      <c r="AS1633" s="5">
        <v>96</v>
      </c>
      <c r="AT1633" s="5">
        <v>98</v>
      </c>
      <c r="AU1633" s="5">
        <v>98</v>
      </c>
      <c r="AV1633" s="5">
        <v>95</v>
      </c>
      <c r="AW1633" s="5">
        <v>96</v>
      </c>
      <c r="AX1633" s="5">
        <v>95</v>
      </c>
      <c r="AY1633" s="5">
        <v>96</v>
      </c>
      <c r="AZ1633" s="5">
        <v>94</v>
      </c>
      <c r="BA1633" s="5">
        <v>94</v>
      </c>
      <c r="BB1633" s="5">
        <v>99</v>
      </c>
      <c r="BC1633" s="5">
        <v>96</v>
      </c>
      <c r="BD1633" s="5">
        <v>90</v>
      </c>
      <c r="BE1633" s="5">
        <v>90</v>
      </c>
      <c r="BF1633" s="5">
        <v>90</v>
      </c>
      <c r="BG1633" s="5">
        <v>90</v>
      </c>
      <c r="BH1633" s="5">
        <v>90</v>
      </c>
      <c r="BI1633" s="5">
        <v>87</v>
      </c>
      <c r="BJ1633" s="5">
        <v>94</v>
      </c>
      <c r="BK1633" s="5">
        <v>88</v>
      </c>
      <c r="BL1633" s="5">
        <v>89</v>
      </c>
      <c r="BM1633" s="5">
        <v>91</v>
      </c>
      <c r="BN1633" s="5">
        <v>93</v>
      </c>
      <c r="BO1633" s="5">
        <v>97</v>
      </c>
      <c r="BP1633" s="5">
        <v>95</v>
      </c>
      <c r="BQ1633" s="5">
        <v>94</v>
      </c>
      <c r="BR1633" s="5">
        <v>95</v>
      </c>
      <c r="BS1633">
        <v>95</v>
      </c>
      <c r="BT1633">
        <v>95</v>
      </c>
      <c r="BU1633">
        <v>94</v>
      </c>
      <c r="BV1633">
        <v>99</v>
      </c>
      <c r="BW1633">
        <v>98</v>
      </c>
      <c r="BX1633">
        <v>97</v>
      </c>
      <c r="BY1633">
        <v>98</v>
      </c>
      <c r="BZ1633">
        <v>94</v>
      </c>
      <c r="CA1633">
        <v>96</v>
      </c>
      <c r="CB1633">
        <v>98</v>
      </c>
      <c r="CC1633">
        <v>95</v>
      </c>
      <c r="CD1633">
        <v>90</v>
      </c>
      <c r="CE1633">
        <v>97</v>
      </c>
      <c r="CF1633">
        <v>94</v>
      </c>
      <c r="CG1633">
        <v>92</v>
      </c>
      <c r="CH1633">
        <v>88</v>
      </c>
      <c r="CI1633">
        <v>85</v>
      </c>
      <c r="CJ1633">
        <v>84</v>
      </c>
      <c r="CK1633">
        <v>90</v>
      </c>
      <c r="CL1633">
        <v>90</v>
      </c>
      <c r="CM1633">
        <v>89</v>
      </c>
      <c r="CN1633">
        <v>87</v>
      </c>
      <c r="CO1633">
        <v>86</v>
      </c>
      <c r="CP1633">
        <v>87</v>
      </c>
      <c r="CQ1633">
        <v>87</v>
      </c>
      <c r="CR1633">
        <v>93</v>
      </c>
      <c r="CS1633">
        <v>95</v>
      </c>
      <c r="CU1633">
        <v>96</v>
      </c>
      <c r="CV1633">
        <v>89</v>
      </c>
      <c r="CW1633">
        <v>91</v>
      </c>
      <c r="CX1633" t="s">
        <v>2</v>
      </c>
      <c r="CY1633" t="s">
        <v>127</v>
      </c>
    </row>
    <row r="1634" spans="1:103" x14ac:dyDescent="0.25">
      <c r="A1634" t="s">
        <v>132</v>
      </c>
      <c r="B1634">
        <v>37.316699999999997</v>
      </c>
      <c r="C1634">
        <v>-114.5</v>
      </c>
      <c r="D1634">
        <v>3301</v>
      </c>
      <c r="E1634" t="s">
        <v>1</v>
      </c>
      <c r="F1634">
        <v>230.8</v>
      </c>
      <c r="G1634">
        <v>1965</v>
      </c>
      <c r="H1634">
        <v>8</v>
      </c>
      <c r="I1634" t="s">
        <v>260</v>
      </c>
      <c r="J1634">
        <v>79</v>
      </c>
      <c r="K1634">
        <v>84</v>
      </c>
      <c r="L1634">
        <v>76</v>
      </c>
      <c r="M1634">
        <v>90</v>
      </c>
      <c r="N1634">
        <v>94</v>
      </c>
      <c r="O1634">
        <v>92</v>
      </c>
      <c r="P1634">
        <v>90</v>
      </c>
      <c r="Q1634">
        <v>82</v>
      </c>
      <c r="R1634">
        <v>83</v>
      </c>
      <c r="S1634">
        <v>83</v>
      </c>
      <c r="T1634">
        <v>93</v>
      </c>
      <c r="U1634">
        <v>94</v>
      </c>
      <c r="V1634">
        <v>94</v>
      </c>
      <c r="W1634">
        <v>80</v>
      </c>
      <c r="X1634">
        <v>77</v>
      </c>
      <c r="Y1634">
        <v>77</v>
      </c>
      <c r="Z1634">
        <v>79</v>
      </c>
      <c r="AA1634">
        <v>81</v>
      </c>
      <c r="AB1634">
        <v>91</v>
      </c>
      <c r="AC1634">
        <v>95</v>
      </c>
      <c r="AD1634">
        <v>94</v>
      </c>
      <c r="AE1634">
        <v>91</v>
      </c>
      <c r="AF1634">
        <v>84</v>
      </c>
      <c r="AG1634">
        <v>89</v>
      </c>
      <c r="AH1634">
        <v>79</v>
      </c>
      <c r="AI1634">
        <v>70</v>
      </c>
      <c r="AJ1634">
        <v>86</v>
      </c>
      <c r="AK1634">
        <v>95</v>
      </c>
      <c r="AL1634">
        <v>93</v>
      </c>
      <c r="AM1634">
        <v>96</v>
      </c>
      <c r="AN1634" s="5">
        <v>95</v>
      </c>
      <c r="AO1634" s="5">
        <v>98</v>
      </c>
      <c r="AP1634" s="5">
        <v>101</v>
      </c>
      <c r="AQ1634" s="5">
        <v>104</v>
      </c>
      <c r="AR1634" s="5">
        <v>105</v>
      </c>
      <c r="AS1634" s="5">
        <v>103</v>
      </c>
      <c r="AT1634" s="5">
        <v>101</v>
      </c>
      <c r="AU1634" s="5">
        <v>100</v>
      </c>
      <c r="AV1634" s="5">
        <v>97</v>
      </c>
      <c r="AW1634" s="5">
        <v>96</v>
      </c>
      <c r="AX1634" s="5">
        <v>99</v>
      </c>
      <c r="AY1634" s="5">
        <v>101</v>
      </c>
      <c r="AZ1634" s="5">
        <v>102</v>
      </c>
      <c r="BA1634" s="5">
        <v>97</v>
      </c>
      <c r="BB1634" s="5">
        <v>100</v>
      </c>
      <c r="BC1634" s="5">
        <v>96</v>
      </c>
      <c r="BD1634" s="5">
        <v>98</v>
      </c>
      <c r="BE1634" s="5">
        <v>92</v>
      </c>
      <c r="BF1634" s="5">
        <v>95</v>
      </c>
      <c r="BG1634" s="5">
        <v>96</v>
      </c>
      <c r="BH1634" s="5">
        <v>98</v>
      </c>
      <c r="BI1634" s="5">
        <v>97</v>
      </c>
      <c r="BJ1634" s="5">
        <v>99</v>
      </c>
      <c r="BK1634" s="5">
        <v>88</v>
      </c>
      <c r="BL1634" s="5">
        <v>94</v>
      </c>
      <c r="BM1634" s="5">
        <v>96</v>
      </c>
      <c r="BN1634" s="5">
        <v>98</v>
      </c>
      <c r="BO1634" s="5">
        <v>101</v>
      </c>
      <c r="BP1634" s="5">
        <v>105</v>
      </c>
      <c r="BQ1634" s="5">
        <v>106</v>
      </c>
      <c r="BR1634" s="5">
        <v>107</v>
      </c>
      <c r="BS1634">
        <v>101</v>
      </c>
      <c r="BT1634">
        <v>103</v>
      </c>
      <c r="BU1634">
        <v>102</v>
      </c>
      <c r="BV1634">
        <v>100</v>
      </c>
      <c r="BW1634">
        <v>104</v>
      </c>
      <c r="BX1634">
        <v>104</v>
      </c>
      <c r="BY1634">
        <v>104</v>
      </c>
      <c r="BZ1634">
        <v>112</v>
      </c>
      <c r="CA1634">
        <v>105</v>
      </c>
      <c r="CB1634">
        <v>102</v>
      </c>
      <c r="CC1634">
        <v>104</v>
      </c>
      <c r="CD1634">
        <v>102</v>
      </c>
      <c r="CE1634">
        <v>100</v>
      </c>
      <c r="CF1634">
        <v>102</v>
      </c>
      <c r="CG1634">
        <v>94</v>
      </c>
      <c r="CH1634">
        <v>98</v>
      </c>
      <c r="CI1634">
        <v>100</v>
      </c>
      <c r="CJ1634">
        <v>98</v>
      </c>
      <c r="CK1634">
        <v>95</v>
      </c>
      <c r="CL1634">
        <v>93</v>
      </c>
      <c r="CM1634">
        <v>86</v>
      </c>
      <c r="CX1634" t="s">
        <v>2</v>
      </c>
      <c r="CY1634" t="s">
        <v>133</v>
      </c>
    </row>
    <row r="1635" spans="1:103" x14ac:dyDescent="0.25">
      <c r="A1635" t="s">
        <v>95</v>
      </c>
      <c r="B1635">
        <v>34.450000000000003</v>
      </c>
      <c r="C1635">
        <v>-116.95</v>
      </c>
      <c r="D1635">
        <v>2963</v>
      </c>
      <c r="E1635" t="s">
        <v>1</v>
      </c>
      <c r="F1635">
        <v>223.7</v>
      </c>
      <c r="G1635">
        <v>1965</v>
      </c>
      <c r="H1635">
        <v>8</v>
      </c>
      <c r="I1635" t="s">
        <v>260</v>
      </c>
      <c r="AN1635" s="5">
        <v>97</v>
      </c>
      <c r="AO1635" s="5">
        <v>101</v>
      </c>
      <c r="AP1635" s="5">
        <v>103</v>
      </c>
      <c r="AQ1635" s="5">
        <v>103</v>
      </c>
      <c r="AR1635" s="5">
        <v>104</v>
      </c>
      <c r="AS1635" s="5">
        <v>103</v>
      </c>
      <c r="AT1635" s="5">
        <v>102</v>
      </c>
      <c r="AU1635" s="5">
        <v>99</v>
      </c>
      <c r="AV1635" s="5">
        <v>99</v>
      </c>
      <c r="AW1635" s="5">
        <v>98</v>
      </c>
      <c r="AX1635" s="5">
        <v>97</v>
      </c>
      <c r="AY1635" s="5">
        <v>94</v>
      </c>
      <c r="AZ1635" s="5">
        <v>99</v>
      </c>
      <c r="BA1635" s="5">
        <v>95</v>
      </c>
      <c r="BB1635" s="5">
        <v>95</v>
      </c>
      <c r="BC1635" s="5">
        <v>92</v>
      </c>
      <c r="BD1635" s="5">
        <v>89</v>
      </c>
      <c r="BE1635" s="5">
        <v>94</v>
      </c>
      <c r="BF1635" s="5">
        <v>92</v>
      </c>
      <c r="BG1635" s="5">
        <v>95</v>
      </c>
      <c r="BH1635" s="5">
        <v>96</v>
      </c>
      <c r="BI1635" s="5">
        <v>97</v>
      </c>
      <c r="BJ1635" s="5">
        <v>97</v>
      </c>
      <c r="BK1635" s="5">
        <v>97</v>
      </c>
      <c r="BL1635" s="5">
        <v>98</v>
      </c>
      <c r="BM1635" s="5">
        <v>95</v>
      </c>
      <c r="BN1635" s="5">
        <v>98</v>
      </c>
      <c r="BO1635" s="5">
        <v>102</v>
      </c>
      <c r="BP1635" s="5">
        <v>94</v>
      </c>
      <c r="BQ1635" s="5">
        <v>95</v>
      </c>
      <c r="BR1635" s="5">
        <v>98</v>
      </c>
      <c r="BS1635">
        <v>104</v>
      </c>
      <c r="BT1635">
        <v>102</v>
      </c>
      <c r="BU1635">
        <v>98</v>
      </c>
      <c r="BV1635">
        <v>100</v>
      </c>
      <c r="BW1635">
        <v>102</v>
      </c>
      <c r="BX1635">
        <v>104</v>
      </c>
      <c r="BY1635">
        <v>101</v>
      </c>
      <c r="BZ1635">
        <v>100</v>
      </c>
      <c r="CA1635">
        <v>101</v>
      </c>
      <c r="CB1635">
        <v>100</v>
      </c>
      <c r="CC1635">
        <v>88</v>
      </c>
      <c r="CD1635">
        <v>91</v>
      </c>
      <c r="CE1635">
        <v>97</v>
      </c>
      <c r="CF1635">
        <v>96</v>
      </c>
      <c r="CG1635">
        <v>90</v>
      </c>
      <c r="CH1635">
        <v>85</v>
      </c>
      <c r="CI1635">
        <v>87</v>
      </c>
      <c r="CJ1635">
        <v>93</v>
      </c>
      <c r="CK1635">
        <v>93</v>
      </c>
      <c r="CL1635">
        <v>93</v>
      </c>
      <c r="CM1635">
        <v>92</v>
      </c>
      <c r="CN1635">
        <v>92</v>
      </c>
      <c r="CO1635">
        <v>94</v>
      </c>
      <c r="CP1635">
        <v>95</v>
      </c>
      <c r="CQ1635">
        <v>98</v>
      </c>
      <c r="CR1635">
        <v>100</v>
      </c>
      <c r="CS1635">
        <v>100</v>
      </c>
      <c r="CT1635">
        <v>100</v>
      </c>
      <c r="CU1635">
        <v>97</v>
      </c>
      <c r="CV1635">
        <v>95</v>
      </c>
      <c r="CW1635">
        <v>93</v>
      </c>
      <c r="CX1635" t="s">
        <v>5</v>
      </c>
      <c r="CY1635" t="s">
        <v>96</v>
      </c>
    </row>
    <row r="1636" spans="1:103" x14ac:dyDescent="0.25">
      <c r="A1636" t="s">
        <v>99</v>
      </c>
      <c r="B1636">
        <v>34.583300000000001</v>
      </c>
      <c r="C1636">
        <v>-117.38330000000001</v>
      </c>
      <c r="D1636">
        <v>2851</v>
      </c>
      <c r="E1636" t="s">
        <v>1</v>
      </c>
      <c r="F1636">
        <v>213.9</v>
      </c>
      <c r="G1636">
        <v>1965</v>
      </c>
      <c r="H1636">
        <v>8</v>
      </c>
      <c r="I1636" t="s">
        <v>260</v>
      </c>
      <c r="K1636">
        <v>71</v>
      </c>
      <c r="L1636">
        <v>77</v>
      </c>
      <c r="M1636">
        <v>89</v>
      </c>
      <c r="N1636">
        <v>91</v>
      </c>
      <c r="O1636">
        <v>86</v>
      </c>
      <c r="P1636">
        <v>80</v>
      </c>
      <c r="Q1636">
        <v>68</v>
      </c>
      <c r="R1636">
        <v>83</v>
      </c>
      <c r="S1636">
        <v>91</v>
      </c>
      <c r="T1636">
        <v>94</v>
      </c>
      <c r="U1636">
        <v>87</v>
      </c>
      <c r="V1636">
        <v>87</v>
      </c>
      <c r="W1636">
        <v>79</v>
      </c>
      <c r="X1636">
        <v>72</v>
      </c>
      <c r="Y1636">
        <v>69</v>
      </c>
      <c r="Z1636">
        <v>77</v>
      </c>
      <c r="AA1636">
        <v>82</v>
      </c>
      <c r="AB1636">
        <v>84</v>
      </c>
      <c r="AC1636">
        <v>88</v>
      </c>
      <c r="AD1636">
        <v>89</v>
      </c>
      <c r="AE1636">
        <v>89</v>
      </c>
      <c r="AF1636">
        <v>87</v>
      </c>
      <c r="AG1636">
        <v>86</v>
      </c>
      <c r="AH1636">
        <v>72</v>
      </c>
      <c r="AI1636">
        <v>73</v>
      </c>
      <c r="AJ1636">
        <v>84</v>
      </c>
      <c r="AK1636">
        <v>91</v>
      </c>
      <c r="AL1636">
        <v>92</v>
      </c>
      <c r="AM1636">
        <v>91</v>
      </c>
      <c r="AN1636" s="5">
        <v>92</v>
      </c>
      <c r="AO1636" s="5">
        <v>96</v>
      </c>
      <c r="AP1636" s="5">
        <v>99</v>
      </c>
      <c r="AQ1636" s="5">
        <v>99</v>
      </c>
      <c r="AR1636" s="5">
        <v>100</v>
      </c>
      <c r="AS1636" s="5">
        <v>99</v>
      </c>
      <c r="AT1636" s="5">
        <v>95</v>
      </c>
      <c r="AU1636" s="5">
        <v>93</v>
      </c>
      <c r="AV1636" s="5">
        <v>94</v>
      </c>
      <c r="AW1636" s="5">
        <v>95</v>
      </c>
      <c r="AX1636" s="5">
        <v>93</v>
      </c>
      <c r="AY1636" s="5">
        <v>91</v>
      </c>
      <c r="AZ1636" s="5">
        <v>96</v>
      </c>
      <c r="BA1636" s="5">
        <v>94</v>
      </c>
      <c r="BB1636" s="5">
        <v>93</v>
      </c>
      <c r="BC1636" s="5">
        <v>91</v>
      </c>
      <c r="BD1636" s="5">
        <v>91</v>
      </c>
      <c r="BE1636" s="5">
        <v>92</v>
      </c>
      <c r="BF1636" s="5">
        <v>92</v>
      </c>
      <c r="BG1636" s="5">
        <v>91</v>
      </c>
      <c r="BH1636" s="5">
        <v>94</v>
      </c>
      <c r="BI1636" s="5">
        <v>93</v>
      </c>
      <c r="BJ1636" s="5">
        <v>96</v>
      </c>
      <c r="BK1636" s="5">
        <v>94</v>
      </c>
      <c r="BL1636" s="5">
        <v>94</v>
      </c>
      <c r="BM1636" s="5">
        <v>92</v>
      </c>
      <c r="BN1636" s="5">
        <v>94</v>
      </c>
      <c r="BO1636" s="5">
        <v>97</v>
      </c>
      <c r="BP1636" s="5">
        <v>89</v>
      </c>
      <c r="BQ1636" s="5">
        <v>90</v>
      </c>
      <c r="BR1636" s="5">
        <v>95</v>
      </c>
      <c r="BS1636">
        <v>100</v>
      </c>
      <c r="BT1636">
        <v>99</v>
      </c>
      <c r="BU1636">
        <v>97</v>
      </c>
      <c r="BV1636">
        <v>99</v>
      </c>
      <c r="BW1636">
        <v>99</v>
      </c>
      <c r="BX1636">
        <v>100</v>
      </c>
      <c r="BY1636">
        <v>101</v>
      </c>
      <c r="BZ1636">
        <v>98</v>
      </c>
      <c r="CA1636">
        <v>102</v>
      </c>
      <c r="CB1636">
        <v>101</v>
      </c>
      <c r="CC1636">
        <v>91</v>
      </c>
      <c r="CD1636">
        <v>87</v>
      </c>
      <c r="CE1636">
        <v>96</v>
      </c>
      <c r="CF1636">
        <v>94</v>
      </c>
      <c r="CG1636">
        <v>91</v>
      </c>
      <c r="CH1636">
        <v>86</v>
      </c>
      <c r="CI1636">
        <v>89</v>
      </c>
      <c r="CJ1636">
        <v>92</v>
      </c>
      <c r="CK1636">
        <v>94</v>
      </c>
      <c r="CL1636">
        <v>93</v>
      </c>
      <c r="CM1636">
        <v>88</v>
      </c>
      <c r="CN1636">
        <v>88</v>
      </c>
      <c r="CO1636">
        <v>93</v>
      </c>
      <c r="CP1636">
        <v>95</v>
      </c>
      <c r="CQ1636">
        <v>98</v>
      </c>
      <c r="CR1636">
        <v>98</v>
      </c>
      <c r="CS1636">
        <v>97</v>
      </c>
      <c r="CT1636">
        <v>96</v>
      </c>
      <c r="CU1636">
        <v>95</v>
      </c>
      <c r="CV1636">
        <v>93</v>
      </c>
      <c r="CW1636">
        <v>92</v>
      </c>
      <c r="CX1636" t="s">
        <v>5</v>
      </c>
      <c r="CY1636" t="s">
        <v>100</v>
      </c>
    </row>
    <row r="1637" spans="1:103" x14ac:dyDescent="0.25">
      <c r="A1637" t="s">
        <v>39</v>
      </c>
      <c r="B1637">
        <v>34.525300000000001</v>
      </c>
      <c r="C1637">
        <v>-117.29640000000001</v>
      </c>
      <c r="D1637">
        <v>2789</v>
      </c>
      <c r="E1637" t="s">
        <v>1</v>
      </c>
      <c r="F1637">
        <v>218.7</v>
      </c>
      <c r="G1637">
        <v>1965</v>
      </c>
      <c r="H1637">
        <v>8</v>
      </c>
      <c r="I1637" t="s">
        <v>260</v>
      </c>
      <c r="J1637">
        <v>73</v>
      </c>
      <c r="K1637">
        <v>65</v>
      </c>
      <c r="L1637">
        <v>78</v>
      </c>
      <c r="M1637">
        <v>79</v>
      </c>
      <c r="N1637">
        <v>90</v>
      </c>
      <c r="O1637">
        <v>91</v>
      </c>
      <c r="P1637">
        <v>87</v>
      </c>
      <c r="Q1637">
        <v>82</v>
      </c>
      <c r="R1637">
        <v>70</v>
      </c>
      <c r="S1637">
        <v>87</v>
      </c>
      <c r="T1637">
        <v>94</v>
      </c>
      <c r="U1637">
        <v>96</v>
      </c>
      <c r="V1637">
        <v>88</v>
      </c>
      <c r="W1637">
        <v>89</v>
      </c>
      <c r="X1637">
        <v>83</v>
      </c>
      <c r="Y1637">
        <v>72</v>
      </c>
      <c r="Z1637">
        <v>72</v>
      </c>
      <c r="AA1637">
        <v>79</v>
      </c>
      <c r="AB1637">
        <v>86</v>
      </c>
      <c r="AC1637">
        <v>89</v>
      </c>
      <c r="AD1637">
        <v>90</v>
      </c>
      <c r="AE1637">
        <v>89</v>
      </c>
      <c r="AF1637">
        <v>90</v>
      </c>
      <c r="AG1637">
        <v>92</v>
      </c>
      <c r="AH1637">
        <v>89</v>
      </c>
      <c r="AI1637">
        <v>73</v>
      </c>
      <c r="AJ1637">
        <v>79</v>
      </c>
      <c r="AK1637">
        <v>89</v>
      </c>
      <c r="AL1637">
        <v>93</v>
      </c>
      <c r="AM1637">
        <v>94</v>
      </c>
      <c r="AN1637" s="5">
        <v>91</v>
      </c>
      <c r="AO1637" s="5">
        <v>94</v>
      </c>
      <c r="AP1637" s="5">
        <v>99</v>
      </c>
      <c r="AQ1637" s="5">
        <v>99</v>
      </c>
      <c r="AR1637" s="5">
        <v>101</v>
      </c>
      <c r="AS1637" s="5">
        <v>100</v>
      </c>
      <c r="AT1637" s="5">
        <v>101</v>
      </c>
      <c r="AU1637" s="5">
        <v>96</v>
      </c>
      <c r="AV1637" s="5">
        <v>92</v>
      </c>
      <c r="AW1637" s="5">
        <v>98</v>
      </c>
      <c r="AX1637" s="5">
        <v>95</v>
      </c>
      <c r="AY1637" s="5">
        <v>94</v>
      </c>
      <c r="AZ1637" s="5">
        <v>91</v>
      </c>
      <c r="BA1637" s="5">
        <v>97</v>
      </c>
      <c r="BB1637" s="5">
        <v>95</v>
      </c>
      <c r="BC1637" s="5">
        <v>97</v>
      </c>
      <c r="BD1637" s="5">
        <v>98</v>
      </c>
      <c r="BE1637" s="5">
        <v>95</v>
      </c>
      <c r="BF1637" s="5">
        <v>95</v>
      </c>
      <c r="BG1637" s="5">
        <v>94</v>
      </c>
      <c r="BH1637" s="5">
        <v>93</v>
      </c>
      <c r="BI1637" s="5">
        <v>97</v>
      </c>
      <c r="BJ1637" s="5">
        <v>95</v>
      </c>
      <c r="BK1637" s="5">
        <v>101</v>
      </c>
      <c r="BL1637" s="5">
        <v>99</v>
      </c>
      <c r="BM1637" s="5">
        <v>97</v>
      </c>
      <c r="BN1637" s="5">
        <v>94</v>
      </c>
      <c r="BO1637" s="5">
        <v>96</v>
      </c>
      <c r="BP1637" s="5">
        <v>103</v>
      </c>
      <c r="BQ1637" s="8">
        <f>(2*BP1637+BS1637)/3</f>
        <v>100.66666666666667</v>
      </c>
      <c r="BR1637" s="8">
        <f>(BQ1637+2*BT1637)/3</f>
        <v>100.22222222222223</v>
      </c>
      <c r="BS1637">
        <v>96</v>
      </c>
      <c r="BT1637">
        <v>100</v>
      </c>
      <c r="BU1637">
        <v>100</v>
      </c>
      <c r="BV1637">
        <v>100</v>
      </c>
      <c r="BW1637">
        <v>100</v>
      </c>
      <c r="BX1637">
        <v>103</v>
      </c>
      <c r="BY1637">
        <v>101</v>
      </c>
      <c r="BZ1637">
        <v>99</v>
      </c>
      <c r="CA1637">
        <v>102</v>
      </c>
      <c r="CB1637">
        <v>105</v>
      </c>
      <c r="CC1637">
        <v>102</v>
      </c>
      <c r="CD1637">
        <v>95</v>
      </c>
      <c r="CE1637">
        <v>90</v>
      </c>
      <c r="CF1637">
        <v>99</v>
      </c>
      <c r="CG1637">
        <v>95</v>
      </c>
      <c r="CH1637">
        <v>95</v>
      </c>
      <c r="CI1637">
        <v>93</v>
      </c>
      <c r="CJ1637">
        <v>90</v>
      </c>
      <c r="CK1637">
        <v>92</v>
      </c>
      <c r="CL1637">
        <v>94</v>
      </c>
      <c r="CM1637">
        <v>91</v>
      </c>
      <c r="CN1637">
        <v>87</v>
      </c>
      <c r="CO1637">
        <v>87</v>
      </c>
      <c r="CP1637">
        <v>95</v>
      </c>
      <c r="CQ1637">
        <v>97</v>
      </c>
      <c r="CR1637">
        <v>100</v>
      </c>
      <c r="CS1637">
        <v>101</v>
      </c>
      <c r="CT1637">
        <v>100</v>
      </c>
      <c r="CU1637">
        <v>98</v>
      </c>
      <c r="CV1637">
        <v>98</v>
      </c>
      <c r="CW1637">
        <v>93</v>
      </c>
      <c r="CX1637" t="s">
        <v>5</v>
      </c>
      <c r="CY1637" t="s">
        <v>40</v>
      </c>
    </row>
    <row r="1638" spans="1:103" x14ac:dyDescent="0.25">
      <c r="A1638" t="s">
        <v>37</v>
      </c>
      <c r="B1638">
        <v>36.261400000000002</v>
      </c>
      <c r="C1638">
        <v>-116.0564</v>
      </c>
      <c r="D1638">
        <v>2573</v>
      </c>
      <c r="E1638" t="s">
        <v>1</v>
      </c>
      <c r="F1638">
        <v>75.900000000000006</v>
      </c>
      <c r="G1638">
        <v>1965</v>
      </c>
      <c r="H1638">
        <v>8</v>
      </c>
      <c r="I1638" t="s">
        <v>260</v>
      </c>
      <c r="J1638">
        <v>83</v>
      </c>
      <c r="K1638">
        <v>88</v>
      </c>
      <c r="L1638">
        <v>79</v>
      </c>
      <c r="M1638">
        <v>94</v>
      </c>
      <c r="O1638">
        <v>98</v>
      </c>
      <c r="P1638">
        <v>93</v>
      </c>
      <c r="Q1638">
        <v>92</v>
      </c>
      <c r="R1638">
        <v>90</v>
      </c>
      <c r="S1638">
        <v>98</v>
      </c>
      <c r="T1638">
        <v>101</v>
      </c>
      <c r="V1638">
        <v>99</v>
      </c>
      <c r="W1638">
        <v>92</v>
      </c>
      <c r="X1638">
        <v>83</v>
      </c>
      <c r="Y1638">
        <v>82</v>
      </c>
      <c r="Z1638">
        <v>85</v>
      </c>
      <c r="AA1638">
        <v>91</v>
      </c>
      <c r="AC1638">
        <v>99</v>
      </c>
      <c r="AD1638">
        <v>100</v>
      </c>
      <c r="AE1638">
        <v>100</v>
      </c>
      <c r="AF1638">
        <v>95</v>
      </c>
      <c r="AG1638">
        <v>95</v>
      </c>
      <c r="AH1638">
        <v>90</v>
      </c>
      <c r="AJ1638">
        <v>93</v>
      </c>
      <c r="AK1638">
        <v>96</v>
      </c>
      <c r="AL1638">
        <v>102</v>
      </c>
      <c r="AM1638">
        <v>100</v>
      </c>
      <c r="AN1638" s="5">
        <v>99</v>
      </c>
      <c r="AO1638" s="5">
        <v>103</v>
      </c>
      <c r="AP1638" s="8">
        <f>(2*AO1638+AR1638)/3</f>
        <v>104.33333333333333</v>
      </c>
      <c r="AQ1638" s="8">
        <f>(AP1638+2*AS1638)/3</f>
        <v>106.1111111111111</v>
      </c>
      <c r="AR1638" s="5">
        <v>107</v>
      </c>
      <c r="AS1638" s="5">
        <v>107</v>
      </c>
      <c r="AT1638" s="5">
        <v>105</v>
      </c>
      <c r="AU1638" s="5">
        <v>105</v>
      </c>
      <c r="AV1638" s="5">
        <v>103</v>
      </c>
      <c r="AW1638" s="8">
        <f>AVERAGE(AV1638,AX1638)</f>
        <v>102.5</v>
      </c>
      <c r="AX1638" s="5">
        <v>102</v>
      </c>
      <c r="AY1638" s="5">
        <v>102</v>
      </c>
      <c r="AZ1638" s="5">
        <v>103</v>
      </c>
      <c r="BA1638" s="5">
        <v>104</v>
      </c>
      <c r="BB1638" s="5">
        <v>102</v>
      </c>
      <c r="BC1638" s="5">
        <v>104</v>
      </c>
      <c r="BD1638" s="8">
        <f>AVERAGE(BC1638,BE1638)</f>
        <v>100.5</v>
      </c>
      <c r="BE1638" s="5">
        <v>97</v>
      </c>
      <c r="BF1638" s="5">
        <v>100</v>
      </c>
      <c r="BG1638" s="5">
        <v>100</v>
      </c>
      <c r="BH1638" s="5">
        <v>102</v>
      </c>
      <c r="BI1638" s="5">
        <v>99</v>
      </c>
      <c r="BJ1638" s="5">
        <v>97</v>
      </c>
      <c r="BK1638" s="8">
        <f>AVERAGE(BJ1638,BL1638)</f>
        <v>98</v>
      </c>
      <c r="BL1638" s="5">
        <v>99</v>
      </c>
      <c r="BM1638" s="5">
        <v>100</v>
      </c>
      <c r="BN1638" s="5">
        <v>101</v>
      </c>
      <c r="BO1638" s="5">
        <v>103</v>
      </c>
      <c r="BP1638" s="5">
        <v>97</v>
      </c>
      <c r="BQ1638" s="5">
        <v>91</v>
      </c>
      <c r="BR1638" s="8">
        <f>AVERAGE(BQ1638,BS1638)</f>
        <v>98</v>
      </c>
      <c r="BS1638">
        <v>105</v>
      </c>
      <c r="BT1638">
        <v>104</v>
      </c>
      <c r="BU1638">
        <v>102</v>
      </c>
      <c r="BV1638">
        <v>104</v>
      </c>
      <c r="BW1638">
        <v>106</v>
      </c>
      <c r="BX1638">
        <v>107</v>
      </c>
      <c r="BZ1638">
        <v>105</v>
      </c>
      <c r="CA1638">
        <v>107</v>
      </c>
      <c r="CB1638">
        <v>106</v>
      </c>
      <c r="CC1638">
        <v>100</v>
      </c>
      <c r="CD1638">
        <v>94</v>
      </c>
      <c r="CE1638">
        <v>99</v>
      </c>
      <c r="CG1638">
        <v>99</v>
      </c>
      <c r="CH1638">
        <v>91</v>
      </c>
      <c r="CI1638">
        <v>94</v>
      </c>
      <c r="CJ1638">
        <v>95</v>
      </c>
      <c r="CK1638">
        <v>96</v>
      </c>
      <c r="CL1638">
        <v>96</v>
      </c>
      <c r="CN1638">
        <v>94</v>
      </c>
      <c r="CO1638">
        <v>96</v>
      </c>
      <c r="CP1638">
        <v>98</v>
      </c>
      <c r="CQ1638">
        <v>102</v>
      </c>
      <c r="CR1638">
        <v>104</v>
      </c>
      <c r="CS1638">
        <v>102</v>
      </c>
      <c r="CU1638">
        <v>102</v>
      </c>
      <c r="CV1638">
        <v>99</v>
      </c>
      <c r="CW1638">
        <v>99</v>
      </c>
      <c r="CX1638" t="s">
        <v>2</v>
      </c>
      <c r="CY1638" t="s">
        <v>38</v>
      </c>
    </row>
    <row r="1639" spans="1:103" x14ac:dyDescent="0.25">
      <c r="A1639" t="s">
        <v>53</v>
      </c>
      <c r="B1639">
        <v>35.979999999999997</v>
      </c>
      <c r="C1639">
        <v>-114.8464</v>
      </c>
      <c r="D1639">
        <v>2500</v>
      </c>
      <c r="E1639" t="s">
        <v>1</v>
      </c>
      <c r="F1639">
        <v>188.9</v>
      </c>
      <c r="G1639">
        <v>1965</v>
      </c>
      <c r="H1639">
        <v>8</v>
      </c>
      <c r="I1639" t="s">
        <v>260</v>
      </c>
      <c r="J1639">
        <v>85</v>
      </c>
      <c r="K1639">
        <v>82</v>
      </c>
      <c r="L1639">
        <v>83</v>
      </c>
      <c r="M1639">
        <v>89</v>
      </c>
      <c r="N1639">
        <v>92</v>
      </c>
      <c r="O1639">
        <v>93</v>
      </c>
      <c r="P1639">
        <v>94</v>
      </c>
      <c r="Q1639">
        <v>90</v>
      </c>
      <c r="R1639">
        <v>83</v>
      </c>
      <c r="S1639">
        <v>86</v>
      </c>
      <c r="T1639">
        <v>95</v>
      </c>
      <c r="U1639">
        <v>101</v>
      </c>
      <c r="V1639">
        <v>96</v>
      </c>
      <c r="W1639">
        <v>96</v>
      </c>
      <c r="X1639">
        <v>92</v>
      </c>
      <c r="Y1639">
        <v>79</v>
      </c>
      <c r="Z1639">
        <v>81</v>
      </c>
      <c r="AA1639">
        <v>89</v>
      </c>
      <c r="AB1639">
        <v>90</v>
      </c>
      <c r="AC1639">
        <v>93</v>
      </c>
      <c r="AD1639">
        <v>95</v>
      </c>
      <c r="AE1639">
        <v>95</v>
      </c>
      <c r="AF1639">
        <v>95</v>
      </c>
      <c r="AG1639">
        <v>91</v>
      </c>
      <c r="AH1639">
        <v>91</v>
      </c>
      <c r="AI1639">
        <v>89</v>
      </c>
      <c r="AJ1639">
        <v>85</v>
      </c>
      <c r="AK1639">
        <v>92</v>
      </c>
      <c r="AL1639">
        <v>98</v>
      </c>
      <c r="AM1639">
        <v>99</v>
      </c>
      <c r="AN1639" s="5">
        <v>100</v>
      </c>
      <c r="AO1639" s="5">
        <v>101</v>
      </c>
      <c r="AP1639" s="5">
        <v>104</v>
      </c>
      <c r="AQ1639" s="5">
        <v>106</v>
      </c>
      <c r="AR1639" s="5">
        <v>107</v>
      </c>
      <c r="AS1639" s="5">
        <v>107</v>
      </c>
      <c r="AT1639" s="5">
        <v>104</v>
      </c>
      <c r="AU1639" s="5">
        <v>105</v>
      </c>
      <c r="AV1639" s="5">
        <v>102</v>
      </c>
      <c r="AW1639" s="5">
        <v>98</v>
      </c>
      <c r="AX1639" s="5">
        <v>99</v>
      </c>
      <c r="AY1639" s="5">
        <v>98</v>
      </c>
      <c r="AZ1639" s="5">
        <v>100</v>
      </c>
      <c r="BA1639" s="5">
        <v>100</v>
      </c>
      <c r="BB1639" s="5">
        <v>100</v>
      </c>
      <c r="BC1639" s="5">
        <v>97</v>
      </c>
      <c r="BD1639" s="5">
        <v>97</v>
      </c>
      <c r="BE1639" s="5">
        <v>91</v>
      </c>
      <c r="BF1639" s="5">
        <v>95</v>
      </c>
      <c r="BG1639" s="5">
        <v>95</v>
      </c>
      <c r="BH1639" s="5">
        <v>92</v>
      </c>
      <c r="BI1639" s="5">
        <v>90</v>
      </c>
      <c r="BJ1639" s="5">
        <v>96</v>
      </c>
      <c r="BK1639" s="5">
        <v>95</v>
      </c>
      <c r="BL1639" s="5">
        <v>94</v>
      </c>
      <c r="BM1639" s="5">
        <v>96</v>
      </c>
      <c r="BN1639" s="5">
        <v>100</v>
      </c>
      <c r="BO1639" s="5">
        <v>101</v>
      </c>
      <c r="BP1639" s="5">
        <v>100</v>
      </c>
      <c r="BQ1639" s="5">
        <v>96</v>
      </c>
      <c r="BR1639" s="5">
        <v>102</v>
      </c>
      <c r="BS1639">
        <v>103</v>
      </c>
      <c r="BT1639">
        <v>105</v>
      </c>
      <c r="BU1639">
        <v>105</v>
      </c>
      <c r="BV1639">
        <v>103</v>
      </c>
      <c r="BW1639">
        <v>103</v>
      </c>
      <c r="BX1639">
        <v>105</v>
      </c>
      <c r="BY1639">
        <v>105</v>
      </c>
      <c r="BZ1639">
        <v>101</v>
      </c>
      <c r="CA1639">
        <v>105</v>
      </c>
      <c r="CB1639">
        <v>104</v>
      </c>
      <c r="CC1639">
        <v>105</v>
      </c>
      <c r="CD1639">
        <v>98</v>
      </c>
      <c r="CE1639">
        <v>101</v>
      </c>
      <c r="CF1639">
        <v>102</v>
      </c>
      <c r="CG1639">
        <v>98</v>
      </c>
      <c r="CH1639">
        <v>94</v>
      </c>
      <c r="CI1639">
        <v>94</v>
      </c>
      <c r="CJ1639">
        <v>91</v>
      </c>
      <c r="CK1639">
        <v>95</v>
      </c>
      <c r="CL1639">
        <v>96</v>
      </c>
      <c r="CM1639">
        <v>97</v>
      </c>
      <c r="CN1639">
        <v>94</v>
      </c>
      <c r="CO1639">
        <v>94</v>
      </c>
      <c r="CP1639">
        <v>97</v>
      </c>
      <c r="CQ1639">
        <v>100</v>
      </c>
      <c r="CR1639">
        <v>100</v>
      </c>
      <c r="CS1639">
        <v>103</v>
      </c>
      <c r="CT1639">
        <v>102</v>
      </c>
      <c r="CU1639">
        <v>102</v>
      </c>
      <c r="CV1639">
        <v>101</v>
      </c>
      <c r="CW1639">
        <v>103</v>
      </c>
      <c r="CX1639" t="s">
        <v>2</v>
      </c>
      <c r="CY1639" t="s">
        <v>54</v>
      </c>
    </row>
    <row r="1640" spans="1:103" x14ac:dyDescent="0.25">
      <c r="A1640" t="s">
        <v>121</v>
      </c>
      <c r="B1640">
        <v>35.700000000000003</v>
      </c>
      <c r="C1640">
        <v>-114.4833</v>
      </c>
      <c r="D1640">
        <v>2431</v>
      </c>
      <c r="E1640" t="s">
        <v>1</v>
      </c>
      <c r="F1640">
        <v>230.2</v>
      </c>
      <c r="G1640">
        <v>1965</v>
      </c>
      <c r="H1640">
        <v>8</v>
      </c>
      <c r="I1640" t="s">
        <v>260</v>
      </c>
      <c r="J1640">
        <v>88</v>
      </c>
      <c r="K1640">
        <v>85</v>
      </c>
      <c r="L1640">
        <v>82</v>
      </c>
      <c r="M1640">
        <v>90</v>
      </c>
      <c r="N1640">
        <v>92</v>
      </c>
      <c r="Q1640">
        <v>95</v>
      </c>
      <c r="R1640">
        <v>88</v>
      </c>
      <c r="S1640">
        <v>88</v>
      </c>
      <c r="T1640">
        <v>96</v>
      </c>
      <c r="U1640">
        <v>95</v>
      </c>
      <c r="V1640">
        <v>97</v>
      </c>
      <c r="Z1640">
        <v>86</v>
      </c>
      <c r="AA1640">
        <v>89</v>
      </c>
      <c r="AC1640">
        <v>95</v>
      </c>
      <c r="AD1640">
        <v>96</v>
      </c>
      <c r="AE1640">
        <v>97</v>
      </c>
      <c r="AF1640">
        <v>91</v>
      </c>
      <c r="AI1640">
        <v>85</v>
      </c>
      <c r="AJ1640">
        <v>90</v>
      </c>
      <c r="AK1640">
        <v>96</v>
      </c>
      <c r="AL1640">
        <v>100</v>
      </c>
      <c r="AM1640">
        <v>98</v>
      </c>
      <c r="AN1640" s="5">
        <v>102</v>
      </c>
      <c r="AO1640" s="5">
        <v>103</v>
      </c>
      <c r="AP1640" s="5">
        <v>106</v>
      </c>
      <c r="AQ1640" s="5">
        <v>107</v>
      </c>
      <c r="AR1640" s="5">
        <v>107</v>
      </c>
      <c r="AS1640" s="5">
        <v>106</v>
      </c>
      <c r="AT1640" s="5">
        <v>106</v>
      </c>
      <c r="AU1640" s="5">
        <v>105</v>
      </c>
      <c r="AV1640" s="5">
        <v>102</v>
      </c>
      <c r="AW1640" s="8">
        <f>AVERAGE(AV1640,AX1640)</f>
        <v>101</v>
      </c>
      <c r="AX1640" s="5">
        <v>100</v>
      </c>
      <c r="AY1640" s="5">
        <v>100</v>
      </c>
      <c r="AZ1640" s="5">
        <v>102</v>
      </c>
      <c r="BA1640" s="5">
        <v>102</v>
      </c>
      <c r="BB1640" s="5">
        <v>110</v>
      </c>
      <c r="BC1640" s="5">
        <v>101</v>
      </c>
      <c r="BD1640" s="5">
        <v>101</v>
      </c>
      <c r="BE1640" s="5">
        <v>98</v>
      </c>
      <c r="BF1640" s="5">
        <v>100</v>
      </c>
      <c r="BG1640" s="5">
        <v>99</v>
      </c>
      <c r="BH1640" s="5">
        <v>100</v>
      </c>
      <c r="BI1640" s="5">
        <v>96</v>
      </c>
      <c r="BJ1640" s="5">
        <v>102</v>
      </c>
      <c r="BK1640" s="5">
        <v>96</v>
      </c>
      <c r="BL1640" s="5">
        <v>100</v>
      </c>
      <c r="BM1640" s="5">
        <v>102</v>
      </c>
      <c r="BN1640" s="5">
        <v>103</v>
      </c>
      <c r="BO1640" s="8">
        <f>AVERAGE(BN1640,BP1640)</f>
        <v>104</v>
      </c>
      <c r="BP1640" s="5">
        <v>105</v>
      </c>
      <c r="BQ1640" s="5">
        <v>100</v>
      </c>
      <c r="BR1640" s="5">
        <v>103</v>
      </c>
      <c r="BS1640">
        <v>106</v>
      </c>
      <c r="BT1640">
        <v>105</v>
      </c>
      <c r="BU1640">
        <v>104</v>
      </c>
      <c r="BV1640">
        <v>104</v>
      </c>
      <c r="BW1640">
        <v>105</v>
      </c>
      <c r="BX1640">
        <v>108</v>
      </c>
      <c r="BY1640">
        <v>107</v>
      </c>
      <c r="BZ1640">
        <v>108</v>
      </c>
      <c r="CA1640">
        <v>106</v>
      </c>
      <c r="CB1640">
        <v>108</v>
      </c>
      <c r="CC1640">
        <v>98</v>
      </c>
      <c r="CD1640">
        <v>102</v>
      </c>
      <c r="CE1640">
        <v>101</v>
      </c>
      <c r="CF1640">
        <v>100</v>
      </c>
      <c r="CG1640">
        <v>98</v>
      </c>
      <c r="CH1640">
        <v>95</v>
      </c>
      <c r="CI1640">
        <v>94</v>
      </c>
      <c r="CJ1640">
        <v>90</v>
      </c>
      <c r="CK1640">
        <v>92</v>
      </c>
      <c r="CL1640">
        <v>98</v>
      </c>
      <c r="CM1640">
        <v>92</v>
      </c>
      <c r="CN1640">
        <v>94</v>
      </c>
      <c r="CO1640">
        <v>97</v>
      </c>
      <c r="CP1640">
        <v>100</v>
      </c>
      <c r="CQ1640">
        <v>108</v>
      </c>
      <c r="CR1640">
        <v>105</v>
      </c>
      <c r="CS1640">
        <v>104</v>
      </c>
      <c r="CT1640">
        <v>105</v>
      </c>
      <c r="CU1640">
        <v>104</v>
      </c>
      <c r="CV1640">
        <v>98</v>
      </c>
      <c r="CW1640">
        <v>98</v>
      </c>
      <c r="CX1640" t="s">
        <v>122</v>
      </c>
      <c r="CY1640" t="s">
        <v>123</v>
      </c>
    </row>
    <row r="1641" spans="1:103" x14ac:dyDescent="0.25">
      <c r="A1641" t="s">
        <v>87</v>
      </c>
      <c r="B1641">
        <v>35.651400000000002</v>
      </c>
      <c r="C1641">
        <v>-117.8214</v>
      </c>
      <c r="D1641">
        <v>2430</v>
      </c>
      <c r="E1641" t="s">
        <v>1</v>
      </c>
      <c r="F1641">
        <v>124.4</v>
      </c>
      <c r="G1641">
        <v>1965</v>
      </c>
      <c r="H1641">
        <v>8</v>
      </c>
      <c r="I1641" t="s">
        <v>260</v>
      </c>
      <c r="AN1641" s="5">
        <v>96</v>
      </c>
      <c r="AO1641" s="5">
        <v>100</v>
      </c>
      <c r="AP1641" s="5">
        <v>102</v>
      </c>
      <c r="AQ1641" s="5">
        <v>104</v>
      </c>
      <c r="AR1641" s="5">
        <v>105</v>
      </c>
      <c r="AS1641" s="5">
        <v>105</v>
      </c>
      <c r="AT1641" s="5">
        <v>104</v>
      </c>
      <c r="AU1641" s="5">
        <v>103</v>
      </c>
      <c r="AV1641" s="5">
        <v>101</v>
      </c>
      <c r="AW1641" s="5">
        <v>102</v>
      </c>
      <c r="AX1641" s="5">
        <v>100</v>
      </c>
      <c r="AY1641" s="5">
        <v>99</v>
      </c>
      <c r="AZ1641" s="5">
        <v>100</v>
      </c>
      <c r="BA1641" s="5">
        <v>102</v>
      </c>
      <c r="BB1641" s="5">
        <v>100</v>
      </c>
      <c r="BC1641" s="5">
        <v>94</v>
      </c>
      <c r="BD1641" s="5">
        <v>95</v>
      </c>
      <c r="BE1641" s="5">
        <v>97</v>
      </c>
      <c r="BF1641" s="5">
        <v>96</v>
      </c>
      <c r="BG1641" s="5">
        <v>98</v>
      </c>
      <c r="BH1641" s="5">
        <v>99</v>
      </c>
      <c r="BI1641" s="5">
        <v>98</v>
      </c>
      <c r="BJ1641" s="5">
        <v>99</v>
      </c>
      <c r="BK1641" s="5">
        <v>100</v>
      </c>
      <c r="BL1641" s="5">
        <v>99</v>
      </c>
      <c r="BM1641" s="5">
        <v>98</v>
      </c>
      <c r="BN1641" s="5">
        <v>98</v>
      </c>
      <c r="BO1641" s="5">
        <v>102</v>
      </c>
      <c r="BP1641" s="5">
        <v>105</v>
      </c>
      <c r="BQ1641" s="5">
        <v>100</v>
      </c>
      <c r="BR1641" s="5">
        <v>99</v>
      </c>
      <c r="BS1641">
        <v>103</v>
      </c>
      <c r="BT1641">
        <v>104</v>
      </c>
      <c r="BU1641">
        <v>102</v>
      </c>
      <c r="BV1641">
        <v>104</v>
      </c>
      <c r="BW1641">
        <v>104</v>
      </c>
      <c r="BX1641">
        <v>104</v>
      </c>
      <c r="BY1641">
        <v>104</v>
      </c>
      <c r="BZ1641">
        <v>104</v>
      </c>
      <c r="CA1641">
        <v>106</v>
      </c>
      <c r="CB1641">
        <v>107</v>
      </c>
      <c r="CC1641">
        <v>99</v>
      </c>
      <c r="CD1641">
        <v>93</v>
      </c>
      <c r="CE1641">
        <v>100</v>
      </c>
      <c r="CF1641">
        <v>102</v>
      </c>
      <c r="CG1641">
        <v>99</v>
      </c>
      <c r="CH1641">
        <v>97</v>
      </c>
      <c r="CI1641">
        <v>103</v>
      </c>
      <c r="CJ1641">
        <v>98</v>
      </c>
      <c r="CK1641">
        <v>96</v>
      </c>
      <c r="CL1641">
        <v>95</v>
      </c>
      <c r="CM1641">
        <v>92</v>
      </c>
      <c r="CN1641">
        <v>95</v>
      </c>
      <c r="CO1641">
        <v>96</v>
      </c>
      <c r="CP1641">
        <v>98</v>
      </c>
      <c r="CQ1641">
        <v>103</v>
      </c>
      <c r="CR1641">
        <v>103</v>
      </c>
      <c r="CS1641">
        <v>100</v>
      </c>
      <c r="CT1641">
        <v>100</v>
      </c>
      <c r="CU1641">
        <v>98</v>
      </c>
      <c r="CV1641">
        <v>98</v>
      </c>
      <c r="CX1641" t="s">
        <v>5</v>
      </c>
      <c r="CY1641" t="s">
        <v>88</v>
      </c>
    </row>
    <row r="1642" spans="1:103" x14ac:dyDescent="0.25">
      <c r="A1642" t="s">
        <v>97</v>
      </c>
      <c r="B1642">
        <v>34.9</v>
      </c>
      <c r="C1642">
        <v>-117.86669999999999</v>
      </c>
      <c r="D1642">
        <v>2316</v>
      </c>
      <c r="E1642" t="s">
        <v>1</v>
      </c>
      <c r="F1642">
        <v>195.6</v>
      </c>
      <c r="G1642">
        <v>1965</v>
      </c>
      <c r="H1642">
        <v>8</v>
      </c>
      <c r="I1642" t="s">
        <v>260</v>
      </c>
      <c r="J1642">
        <v>67</v>
      </c>
      <c r="K1642">
        <v>74</v>
      </c>
      <c r="L1642">
        <v>81</v>
      </c>
      <c r="M1642">
        <v>92</v>
      </c>
      <c r="N1642">
        <v>94</v>
      </c>
      <c r="O1642">
        <v>90</v>
      </c>
      <c r="P1642">
        <v>83</v>
      </c>
      <c r="Q1642">
        <v>66</v>
      </c>
      <c r="R1642">
        <v>85</v>
      </c>
      <c r="S1642">
        <v>94</v>
      </c>
      <c r="T1642">
        <v>97</v>
      </c>
      <c r="U1642">
        <v>87</v>
      </c>
      <c r="V1642">
        <v>91</v>
      </c>
      <c r="W1642">
        <v>79</v>
      </c>
      <c r="X1642">
        <v>73</v>
      </c>
      <c r="Y1642">
        <v>73</v>
      </c>
      <c r="Z1642">
        <v>79</v>
      </c>
      <c r="AA1642">
        <v>84</v>
      </c>
      <c r="AB1642">
        <v>88</v>
      </c>
      <c r="AC1642">
        <v>91</v>
      </c>
      <c r="AD1642">
        <v>93</v>
      </c>
      <c r="AE1642">
        <v>93</v>
      </c>
      <c r="AF1642">
        <v>90</v>
      </c>
      <c r="AG1642">
        <v>90</v>
      </c>
      <c r="AH1642">
        <v>72</v>
      </c>
      <c r="AI1642">
        <v>76</v>
      </c>
      <c r="AJ1642">
        <v>86</v>
      </c>
      <c r="AK1642">
        <v>94</v>
      </c>
      <c r="AL1642">
        <v>96</v>
      </c>
      <c r="AM1642">
        <v>91</v>
      </c>
      <c r="AN1642" s="5">
        <v>93</v>
      </c>
      <c r="AO1642" s="5">
        <v>98</v>
      </c>
      <c r="AP1642" s="5">
        <v>101</v>
      </c>
      <c r="AQ1642" s="5">
        <v>102</v>
      </c>
      <c r="AR1642" s="5">
        <v>103</v>
      </c>
      <c r="AS1642" s="5">
        <v>102</v>
      </c>
      <c r="AT1642" s="5">
        <v>99</v>
      </c>
      <c r="AU1642" s="5">
        <v>98</v>
      </c>
      <c r="AV1642" s="5">
        <v>99</v>
      </c>
      <c r="AW1642" s="5">
        <v>98</v>
      </c>
      <c r="AX1642" s="5">
        <v>92</v>
      </c>
      <c r="AY1642" s="5">
        <v>93</v>
      </c>
      <c r="AZ1642" s="5">
        <v>99</v>
      </c>
      <c r="BA1642" s="5">
        <v>100</v>
      </c>
      <c r="BB1642" s="5">
        <v>94</v>
      </c>
      <c r="BC1642" s="5">
        <v>91</v>
      </c>
      <c r="BD1642" s="5">
        <v>94</v>
      </c>
      <c r="BE1642" s="5">
        <v>94</v>
      </c>
      <c r="BF1642" s="5">
        <v>93</v>
      </c>
      <c r="BG1642" s="5">
        <v>94</v>
      </c>
      <c r="BH1642" s="5">
        <v>97</v>
      </c>
      <c r="BI1642" s="5">
        <v>95</v>
      </c>
      <c r="BJ1642" s="5">
        <v>94</v>
      </c>
      <c r="BK1642" s="5">
        <v>96</v>
      </c>
      <c r="BL1642" s="5">
        <v>97</v>
      </c>
      <c r="BM1642" s="5">
        <v>89</v>
      </c>
      <c r="BN1642" s="5">
        <v>97</v>
      </c>
      <c r="BO1642" s="5">
        <v>101</v>
      </c>
      <c r="BP1642" s="5">
        <v>93</v>
      </c>
      <c r="BQ1642" s="5">
        <v>91</v>
      </c>
      <c r="BR1642" s="5">
        <v>96</v>
      </c>
      <c r="BS1642">
        <v>101</v>
      </c>
      <c r="BT1642">
        <v>100</v>
      </c>
      <c r="BU1642">
        <v>99</v>
      </c>
      <c r="BV1642">
        <v>101</v>
      </c>
      <c r="BW1642">
        <v>101</v>
      </c>
      <c r="BX1642">
        <v>104</v>
      </c>
      <c r="BY1642">
        <v>102</v>
      </c>
      <c r="BZ1642">
        <v>102</v>
      </c>
      <c r="CA1642">
        <v>103</v>
      </c>
      <c r="CB1642">
        <v>101</v>
      </c>
      <c r="CC1642">
        <v>93</v>
      </c>
      <c r="CD1642">
        <v>90</v>
      </c>
      <c r="CE1642">
        <v>97</v>
      </c>
      <c r="CF1642">
        <v>96</v>
      </c>
      <c r="CG1642">
        <v>95</v>
      </c>
      <c r="CH1642">
        <v>90</v>
      </c>
      <c r="CI1642">
        <v>88</v>
      </c>
      <c r="CJ1642">
        <v>92</v>
      </c>
      <c r="CK1642">
        <v>94</v>
      </c>
      <c r="CL1642">
        <v>94</v>
      </c>
      <c r="CM1642">
        <v>88</v>
      </c>
      <c r="CN1642">
        <v>88</v>
      </c>
      <c r="CO1642">
        <v>92</v>
      </c>
      <c r="CP1642">
        <v>96</v>
      </c>
      <c r="CQ1642">
        <v>99</v>
      </c>
      <c r="CR1642">
        <v>102</v>
      </c>
      <c r="CS1642">
        <v>100</v>
      </c>
      <c r="CT1642">
        <v>98</v>
      </c>
      <c r="CU1642">
        <v>98</v>
      </c>
      <c r="CV1642">
        <v>94</v>
      </c>
      <c r="CW1642">
        <v>93</v>
      </c>
      <c r="CX1642" t="s">
        <v>5</v>
      </c>
      <c r="CY1642" t="s">
        <v>98</v>
      </c>
    </row>
    <row r="1643" spans="1:103" x14ac:dyDescent="0.25">
      <c r="A1643" t="s">
        <v>91</v>
      </c>
      <c r="B1643">
        <v>36.071899999999999</v>
      </c>
      <c r="C1643">
        <v>-115.16330000000001</v>
      </c>
      <c r="D1643">
        <v>2175</v>
      </c>
      <c r="E1643" t="s">
        <v>1</v>
      </c>
      <c r="F1643">
        <v>158.69999999999999</v>
      </c>
      <c r="G1643">
        <v>1965</v>
      </c>
      <c r="H1643">
        <v>8</v>
      </c>
      <c r="I1643" t="s">
        <v>260</v>
      </c>
      <c r="J1643">
        <v>83</v>
      </c>
      <c r="K1643">
        <v>86</v>
      </c>
      <c r="L1643">
        <v>83</v>
      </c>
      <c r="M1643">
        <v>94</v>
      </c>
      <c r="N1643">
        <v>97</v>
      </c>
      <c r="O1643">
        <v>98</v>
      </c>
      <c r="P1643">
        <v>96</v>
      </c>
      <c r="Q1643">
        <v>95</v>
      </c>
      <c r="R1643">
        <v>87</v>
      </c>
      <c r="S1643">
        <v>91</v>
      </c>
      <c r="T1643">
        <v>97</v>
      </c>
      <c r="U1643">
        <v>98</v>
      </c>
      <c r="V1643">
        <v>98</v>
      </c>
      <c r="W1643">
        <v>93</v>
      </c>
      <c r="X1643">
        <v>81</v>
      </c>
      <c r="Y1643">
        <v>78</v>
      </c>
      <c r="Z1643">
        <v>85</v>
      </c>
      <c r="AA1643">
        <v>89</v>
      </c>
      <c r="AB1643">
        <v>92</v>
      </c>
      <c r="AC1643">
        <v>96</v>
      </c>
      <c r="AD1643">
        <v>98</v>
      </c>
      <c r="AE1643">
        <v>99</v>
      </c>
      <c r="AF1643">
        <v>93</v>
      </c>
      <c r="AG1643">
        <v>95</v>
      </c>
      <c r="AH1643">
        <v>92</v>
      </c>
      <c r="AI1643">
        <v>81</v>
      </c>
      <c r="AJ1643">
        <v>89</v>
      </c>
      <c r="AK1643">
        <v>96</v>
      </c>
      <c r="AL1643">
        <v>99</v>
      </c>
      <c r="AM1643">
        <v>103</v>
      </c>
      <c r="AN1643" s="5">
        <v>102</v>
      </c>
      <c r="AO1643" s="5">
        <v>105</v>
      </c>
      <c r="AP1643" s="5">
        <v>106</v>
      </c>
      <c r="AQ1643" s="5">
        <v>108</v>
      </c>
      <c r="AR1643" s="5">
        <v>108</v>
      </c>
      <c r="AS1643" s="5">
        <v>104</v>
      </c>
      <c r="AT1643" s="5">
        <v>107</v>
      </c>
      <c r="AU1643" s="5">
        <v>107</v>
      </c>
      <c r="AV1643" s="5">
        <v>105</v>
      </c>
      <c r="AW1643" s="5">
        <v>104</v>
      </c>
      <c r="AX1643" s="5">
        <v>102</v>
      </c>
      <c r="AY1643" s="5">
        <v>103</v>
      </c>
      <c r="AZ1643" s="5">
        <v>104</v>
      </c>
      <c r="BA1643" s="5">
        <v>101</v>
      </c>
      <c r="BB1643" s="5">
        <v>102</v>
      </c>
      <c r="BC1643" s="5">
        <v>102</v>
      </c>
      <c r="BD1643" s="5">
        <v>92</v>
      </c>
      <c r="BE1643" s="5">
        <v>96</v>
      </c>
      <c r="BF1643" s="5">
        <v>102</v>
      </c>
      <c r="BG1643" s="5">
        <v>101</v>
      </c>
      <c r="BH1643" s="5">
        <v>103</v>
      </c>
      <c r="BI1643" s="5">
        <v>99</v>
      </c>
      <c r="BJ1643" s="5">
        <v>97</v>
      </c>
      <c r="BK1643" s="5">
        <v>86</v>
      </c>
      <c r="BL1643" s="5">
        <v>99</v>
      </c>
      <c r="BM1643" s="5">
        <v>103</v>
      </c>
      <c r="BN1643" s="5">
        <v>105</v>
      </c>
      <c r="BO1643" s="5">
        <v>104</v>
      </c>
      <c r="BP1643" s="5">
        <v>99</v>
      </c>
      <c r="BQ1643" s="5">
        <v>97</v>
      </c>
      <c r="BR1643" s="5">
        <v>104</v>
      </c>
      <c r="BS1643">
        <v>108</v>
      </c>
      <c r="BT1643">
        <v>107</v>
      </c>
      <c r="BU1643">
        <v>105</v>
      </c>
      <c r="BV1643">
        <v>106</v>
      </c>
      <c r="BW1643">
        <v>106</v>
      </c>
      <c r="BX1643">
        <v>109</v>
      </c>
      <c r="BY1643">
        <v>109</v>
      </c>
      <c r="BZ1643">
        <v>107</v>
      </c>
      <c r="CA1643">
        <v>108</v>
      </c>
      <c r="CB1643">
        <v>107</v>
      </c>
      <c r="CC1643">
        <v>99</v>
      </c>
      <c r="CD1643">
        <v>99</v>
      </c>
      <c r="CE1643">
        <v>104</v>
      </c>
      <c r="CF1643">
        <v>102</v>
      </c>
      <c r="CG1643">
        <v>97</v>
      </c>
      <c r="CH1643">
        <v>95</v>
      </c>
      <c r="CI1643">
        <v>92</v>
      </c>
      <c r="CJ1643">
        <v>93</v>
      </c>
      <c r="CK1643">
        <v>97</v>
      </c>
      <c r="CL1643">
        <v>100</v>
      </c>
      <c r="CM1643">
        <v>96</v>
      </c>
      <c r="CN1643">
        <v>96</v>
      </c>
      <c r="CO1643">
        <v>98</v>
      </c>
      <c r="CP1643">
        <v>101</v>
      </c>
      <c r="CQ1643">
        <v>104</v>
      </c>
      <c r="CR1643">
        <v>105</v>
      </c>
      <c r="CS1643">
        <v>104</v>
      </c>
      <c r="CT1643">
        <v>104</v>
      </c>
      <c r="CU1643">
        <v>103</v>
      </c>
      <c r="CV1643">
        <v>101</v>
      </c>
      <c r="CW1643">
        <v>99</v>
      </c>
      <c r="CX1643" t="s">
        <v>2</v>
      </c>
      <c r="CY1643" t="s">
        <v>92</v>
      </c>
    </row>
    <row r="1644" spans="1:103" x14ac:dyDescent="0.25">
      <c r="A1644" t="s">
        <v>111</v>
      </c>
      <c r="B1644">
        <v>35.299999999999997</v>
      </c>
      <c r="C1644">
        <v>-117.9667</v>
      </c>
      <c r="D1644">
        <v>2011</v>
      </c>
      <c r="E1644" t="s">
        <v>1</v>
      </c>
      <c r="F1644">
        <v>162.69999999999999</v>
      </c>
      <c r="G1644">
        <v>1965</v>
      </c>
      <c r="H1644">
        <v>8</v>
      </c>
      <c r="I1644" t="s">
        <v>260</v>
      </c>
      <c r="J1644">
        <v>81</v>
      </c>
      <c r="K1644">
        <v>82</v>
      </c>
      <c r="L1644">
        <v>84</v>
      </c>
      <c r="M1644">
        <v>95</v>
      </c>
      <c r="N1644">
        <v>98</v>
      </c>
      <c r="O1644">
        <v>94</v>
      </c>
      <c r="P1644">
        <v>90</v>
      </c>
      <c r="Q1644">
        <v>80</v>
      </c>
      <c r="R1644">
        <v>89</v>
      </c>
      <c r="S1644">
        <v>99</v>
      </c>
      <c r="T1644">
        <v>100</v>
      </c>
      <c r="U1644">
        <v>88</v>
      </c>
      <c r="V1644">
        <v>93</v>
      </c>
      <c r="W1644">
        <v>86</v>
      </c>
      <c r="X1644">
        <v>73</v>
      </c>
      <c r="Y1644">
        <v>76</v>
      </c>
      <c r="Z1644">
        <v>83</v>
      </c>
      <c r="AA1644">
        <v>89</v>
      </c>
      <c r="AB1644">
        <v>93</v>
      </c>
      <c r="AC1644">
        <v>97</v>
      </c>
      <c r="AD1644">
        <v>97</v>
      </c>
      <c r="AE1644">
        <v>98</v>
      </c>
      <c r="AF1644">
        <v>97</v>
      </c>
      <c r="AG1644">
        <v>92</v>
      </c>
      <c r="AH1644">
        <v>82</v>
      </c>
      <c r="AI1644">
        <v>79</v>
      </c>
      <c r="AJ1644">
        <v>92</v>
      </c>
      <c r="AK1644">
        <v>96</v>
      </c>
      <c r="AL1644">
        <v>99</v>
      </c>
      <c r="AM1644">
        <v>97</v>
      </c>
      <c r="AN1644" s="5">
        <v>98</v>
      </c>
      <c r="AO1644" s="5">
        <v>102</v>
      </c>
      <c r="AP1644" s="5">
        <v>104</v>
      </c>
      <c r="AQ1644" s="5">
        <v>105</v>
      </c>
      <c r="AR1644" s="5">
        <v>107</v>
      </c>
      <c r="AS1644" s="5">
        <v>107</v>
      </c>
      <c r="AT1644" s="5">
        <v>105</v>
      </c>
      <c r="AU1644" s="5">
        <v>104</v>
      </c>
      <c r="AV1644" s="5">
        <v>100</v>
      </c>
      <c r="AW1644" s="5">
        <v>101</v>
      </c>
      <c r="AX1644" s="5">
        <v>98</v>
      </c>
      <c r="AY1644" s="5">
        <v>98</v>
      </c>
      <c r="AZ1644" s="5">
        <v>101</v>
      </c>
      <c r="BA1644" s="5">
        <v>104</v>
      </c>
      <c r="BB1644" s="5">
        <v>97</v>
      </c>
      <c r="BC1644" s="5">
        <v>96</v>
      </c>
      <c r="BD1644" s="5">
        <v>100</v>
      </c>
      <c r="BE1644" s="5">
        <v>100</v>
      </c>
      <c r="BF1644" s="5">
        <v>100</v>
      </c>
      <c r="BG1644" s="5">
        <v>98</v>
      </c>
      <c r="BH1644" s="5">
        <v>101</v>
      </c>
      <c r="BI1644" s="5">
        <v>100</v>
      </c>
      <c r="BJ1644" s="5">
        <v>100</v>
      </c>
      <c r="BK1644" s="5">
        <v>105</v>
      </c>
      <c r="BL1644" s="5">
        <v>101</v>
      </c>
      <c r="BM1644" s="5">
        <v>96</v>
      </c>
      <c r="BN1644" s="5">
        <v>100</v>
      </c>
      <c r="BO1644" s="5">
        <v>104</v>
      </c>
      <c r="BP1644" s="5">
        <v>97</v>
      </c>
      <c r="BQ1644" s="5">
        <v>96</v>
      </c>
      <c r="BR1644" s="5">
        <v>101</v>
      </c>
      <c r="BS1644">
        <v>104</v>
      </c>
      <c r="BT1644">
        <v>103</v>
      </c>
      <c r="BU1644">
        <v>99</v>
      </c>
      <c r="BV1644">
        <v>104</v>
      </c>
      <c r="BW1644">
        <v>105</v>
      </c>
      <c r="BX1644">
        <v>108</v>
      </c>
      <c r="BY1644">
        <v>106</v>
      </c>
      <c r="BZ1644">
        <v>108</v>
      </c>
      <c r="CA1644">
        <v>109</v>
      </c>
      <c r="CB1644">
        <v>108</v>
      </c>
      <c r="CC1644">
        <v>99</v>
      </c>
      <c r="CD1644">
        <v>94</v>
      </c>
      <c r="CE1644">
        <v>103</v>
      </c>
      <c r="CF1644">
        <v>101</v>
      </c>
      <c r="CG1644">
        <v>99</v>
      </c>
      <c r="CH1644">
        <v>98</v>
      </c>
      <c r="CI1644">
        <v>95</v>
      </c>
      <c r="CJ1644">
        <v>98</v>
      </c>
      <c r="CK1644">
        <v>98</v>
      </c>
      <c r="CL1644">
        <v>95</v>
      </c>
      <c r="CM1644">
        <v>93</v>
      </c>
      <c r="CN1644">
        <v>93</v>
      </c>
      <c r="CO1644">
        <v>96</v>
      </c>
      <c r="CP1644">
        <v>100</v>
      </c>
      <c r="CQ1644">
        <v>102</v>
      </c>
      <c r="CR1644">
        <v>103</v>
      </c>
      <c r="CS1644">
        <v>104</v>
      </c>
      <c r="CT1644">
        <v>101</v>
      </c>
      <c r="CU1644">
        <v>102</v>
      </c>
      <c r="CV1644">
        <v>100</v>
      </c>
      <c r="CW1644">
        <v>98</v>
      </c>
      <c r="CX1644" t="s">
        <v>5</v>
      </c>
      <c r="CY1644" t="s">
        <v>112</v>
      </c>
    </row>
    <row r="1645" spans="1:103" x14ac:dyDescent="0.25">
      <c r="A1645" t="s">
        <v>77</v>
      </c>
      <c r="B1645">
        <v>34.8536</v>
      </c>
      <c r="C1645">
        <v>-116.7869</v>
      </c>
      <c r="D1645">
        <v>1919</v>
      </c>
      <c r="E1645" t="s">
        <v>1</v>
      </c>
      <c r="F1645">
        <v>178.9</v>
      </c>
      <c r="G1645">
        <v>1965</v>
      </c>
      <c r="H1645">
        <v>8</v>
      </c>
      <c r="I1645" t="s">
        <v>260</v>
      </c>
      <c r="J1645">
        <v>76</v>
      </c>
      <c r="K1645">
        <v>79</v>
      </c>
      <c r="L1645">
        <v>82</v>
      </c>
      <c r="M1645">
        <v>94</v>
      </c>
      <c r="N1645">
        <v>98</v>
      </c>
      <c r="O1645">
        <v>96</v>
      </c>
      <c r="P1645">
        <v>91</v>
      </c>
      <c r="Q1645">
        <v>76</v>
      </c>
      <c r="R1645">
        <v>88</v>
      </c>
      <c r="S1645">
        <v>96</v>
      </c>
      <c r="T1645">
        <v>101</v>
      </c>
      <c r="U1645">
        <v>92</v>
      </c>
      <c r="V1645">
        <v>96</v>
      </c>
      <c r="W1645">
        <v>87</v>
      </c>
      <c r="X1645">
        <v>80</v>
      </c>
      <c r="Y1645">
        <v>79</v>
      </c>
      <c r="Z1645">
        <v>84</v>
      </c>
      <c r="AA1645">
        <v>88</v>
      </c>
      <c r="AB1645">
        <v>91</v>
      </c>
      <c r="AC1645">
        <v>95</v>
      </c>
      <c r="AD1645">
        <v>96</v>
      </c>
      <c r="AE1645">
        <v>98</v>
      </c>
      <c r="AF1645">
        <v>95</v>
      </c>
      <c r="AG1645">
        <v>94</v>
      </c>
      <c r="AH1645">
        <v>82</v>
      </c>
      <c r="AI1645">
        <v>81</v>
      </c>
      <c r="AJ1645">
        <v>89</v>
      </c>
      <c r="AK1645">
        <v>94</v>
      </c>
      <c r="AL1645">
        <v>100</v>
      </c>
      <c r="AM1645">
        <v>99</v>
      </c>
      <c r="AN1645" s="5">
        <v>99</v>
      </c>
      <c r="AO1645" s="5">
        <v>100</v>
      </c>
      <c r="AP1645" s="5">
        <v>105</v>
      </c>
      <c r="AQ1645" s="5">
        <v>106</v>
      </c>
      <c r="AR1645" s="5">
        <v>106</v>
      </c>
      <c r="AS1645" s="5">
        <v>106</v>
      </c>
      <c r="AT1645" s="5">
        <v>107</v>
      </c>
      <c r="AU1645" s="5">
        <v>103</v>
      </c>
      <c r="AV1645" s="5">
        <v>103</v>
      </c>
      <c r="AW1645" s="5">
        <v>102</v>
      </c>
      <c r="AX1645" s="5">
        <v>100</v>
      </c>
      <c r="AY1645" s="5">
        <v>98</v>
      </c>
      <c r="AZ1645" s="5">
        <v>103</v>
      </c>
      <c r="BA1645" s="5">
        <v>100</v>
      </c>
      <c r="BB1645" s="5">
        <v>102</v>
      </c>
      <c r="BC1645" s="5">
        <v>98</v>
      </c>
      <c r="BD1645" s="5">
        <v>91</v>
      </c>
      <c r="BE1645" s="5">
        <v>96</v>
      </c>
      <c r="BF1645" s="5">
        <v>96</v>
      </c>
      <c r="BG1645" s="5">
        <v>101</v>
      </c>
      <c r="BH1645" s="5">
        <v>99</v>
      </c>
      <c r="BI1645" s="5">
        <v>99</v>
      </c>
      <c r="BJ1645" s="5">
        <v>100</v>
      </c>
      <c r="BK1645" s="5">
        <v>99</v>
      </c>
      <c r="BL1645" s="5">
        <v>102</v>
      </c>
      <c r="BM1645" s="5">
        <v>98</v>
      </c>
      <c r="BN1645" s="5">
        <v>100</v>
      </c>
      <c r="BO1645" s="5">
        <v>101</v>
      </c>
      <c r="BP1645" s="5">
        <v>96</v>
      </c>
      <c r="BQ1645" s="5">
        <v>97</v>
      </c>
      <c r="BR1645" s="5">
        <v>101</v>
      </c>
      <c r="BS1645">
        <v>105</v>
      </c>
      <c r="BT1645">
        <v>106</v>
      </c>
      <c r="BU1645">
        <v>103</v>
      </c>
      <c r="BV1645">
        <v>102</v>
      </c>
      <c r="BW1645">
        <v>105</v>
      </c>
      <c r="BX1645">
        <v>107</v>
      </c>
      <c r="BY1645">
        <v>106</v>
      </c>
      <c r="BZ1645">
        <v>103</v>
      </c>
      <c r="CA1645">
        <v>105</v>
      </c>
      <c r="CB1645">
        <v>104</v>
      </c>
      <c r="CC1645">
        <v>96</v>
      </c>
      <c r="CD1645">
        <v>92</v>
      </c>
      <c r="CE1645">
        <v>98</v>
      </c>
      <c r="CF1645">
        <v>98</v>
      </c>
      <c r="CG1645">
        <v>97</v>
      </c>
      <c r="CH1645">
        <v>88</v>
      </c>
      <c r="CI1645">
        <v>92</v>
      </c>
      <c r="CJ1645">
        <v>95</v>
      </c>
      <c r="CK1645">
        <v>97</v>
      </c>
      <c r="CL1645">
        <v>96</v>
      </c>
      <c r="CM1645">
        <v>94</v>
      </c>
      <c r="CN1645">
        <v>95</v>
      </c>
      <c r="CO1645">
        <v>96</v>
      </c>
      <c r="CP1645">
        <v>99</v>
      </c>
      <c r="CQ1645">
        <v>101</v>
      </c>
      <c r="CR1645">
        <v>103</v>
      </c>
      <c r="CS1645">
        <v>103</v>
      </c>
      <c r="CT1645">
        <v>102</v>
      </c>
      <c r="CU1645">
        <v>101</v>
      </c>
      <c r="CV1645">
        <v>99</v>
      </c>
      <c r="CW1645">
        <v>97</v>
      </c>
      <c r="CX1645" t="s">
        <v>5</v>
      </c>
      <c r="CY1645" t="s">
        <v>78</v>
      </c>
    </row>
    <row r="1646" spans="1:103" x14ac:dyDescent="0.25">
      <c r="A1646" t="s">
        <v>93</v>
      </c>
      <c r="B1646">
        <v>36.25</v>
      </c>
      <c r="C1646">
        <v>-115.0333</v>
      </c>
      <c r="D1646">
        <v>1880</v>
      </c>
      <c r="E1646" t="s">
        <v>1</v>
      </c>
      <c r="F1646">
        <v>165.8</v>
      </c>
      <c r="G1646">
        <v>1965</v>
      </c>
      <c r="H1646">
        <v>8</v>
      </c>
      <c r="I1646" t="s">
        <v>260</v>
      </c>
      <c r="J1646">
        <v>83</v>
      </c>
      <c r="K1646">
        <v>86</v>
      </c>
      <c r="L1646">
        <v>80</v>
      </c>
      <c r="M1646">
        <v>91</v>
      </c>
      <c r="N1646">
        <v>95</v>
      </c>
      <c r="O1646">
        <v>97</v>
      </c>
      <c r="P1646">
        <v>94</v>
      </c>
      <c r="Q1646">
        <v>87</v>
      </c>
      <c r="R1646">
        <v>84</v>
      </c>
      <c r="S1646">
        <v>90</v>
      </c>
      <c r="T1646">
        <v>96</v>
      </c>
      <c r="U1646">
        <v>99</v>
      </c>
      <c r="V1646">
        <v>97</v>
      </c>
      <c r="W1646">
        <v>93</v>
      </c>
      <c r="X1646">
        <v>80</v>
      </c>
      <c r="Y1646">
        <v>78</v>
      </c>
      <c r="Z1646">
        <v>84</v>
      </c>
      <c r="AA1646">
        <v>88</v>
      </c>
      <c r="AB1646">
        <v>91</v>
      </c>
      <c r="AC1646">
        <v>94</v>
      </c>
      <c r="AD1646">
        <v>97</v>
      </c>
      <c r="AE1646">
        <v>97</v>
      </c>
      <c r="AF1646">
        <v>92</v>
      </c>
      <c r="AG1646">
        <v>94</v>
      </c>
      <c r="AH1646">
        <v>90</v>
      </c>
      <c r="AI1646">
        <v>81</v>
      </c>
      <c r="AJ1646">
        <v>88</v>
      </c>
      <c r="AK1646">
        <v>94</v>
      </c>
      <c r="AL1646">
        <v>99</v>
      </c>
      <c r="AM1646">
        <v>103</v>
      </c>
      <c r="AN1646" s="5">
        <v>101</v>
      </c>
      <c r="AO1646" s="5">
        <v>104</v>
      </c>
      <c r="AP1646" s="5">
        <v>106</v>
      </c>
      <c r="AQ1646" s="5">
        <v>107</v>
      </c>
      <c r="AR1646" s="5">
        <v>108</v>
      </c>
      <c r="AS1646" s="5">
        <v>103</v>
      </c>
      <c r="AT1646" s="5">
        <v>107</v>
      </c>
      <c r="AU1646" s="5">
        <v>107</v>
      </c>
      <c r="AV1646" s="5">
        <v>105</v>
      </c>
      <c r="AW1646" s="5">
        <v>104</v>
      </c>
      <c r="AX1646" s="5">
        <v>103</v>
      </c>
      <c r="AY1646" s="5">
        <v>102</v>
      </c>
      <c r="AZ1646" s="5">
        <v>102</v>
      </c>
      <c r="BA1646" s="5">
        <v>101</v>
      </c>
      <c r="BB1646" s="5">
        <v>100</v>
      </c>
      <c r="BC1646" s="5">
        <v>102</v>
      </c>
      <c r="BD1646" s="5">
        <v>90</v>
      </c>
      <c r="BE1646" s="5">
        <v>94</v>
      </c>
      <c r="BF1646" s="5">
        <v>101</v>
      </c>
      <c r="BG1646" s="5">
        <v>102</v>
      </c>
      <c r="BH1646" s="5">
        <v>104</v>
      </c>
      <c r="BI1646" s="5">
        <v>97</v>
      </c>
      <c r="BJ1646" s="5">
        <v>100</v>
      </c>
      <c r="BK1646" s="5">
        <v>85</v>
      </c>
      <c r="BL1646" s="5">
        <v>99</v>
      </c>
      <c r="BM1646" s="5">
        <v>104</v>
      </c>
      <c r="BN1646" s="5">
        <v>104</v>
      </c>
      <c r="BO1646" s="5">
        <v>104</v>
      </c>
      <c r="BP1646" s="5">
        <v>98</v>
      </c>
      <c r="BQ1646" s="5">
        <v>97</v>
      </c>
      <c r="BR1646" s="5">
        <v>104</v>
      </c>
      <c r="BS1646">
        <v>107</v>
      </c>
      <c r="BT1646">
        <v>108</v>
      </c>
      <c r="BU1646">
        <v>106</v>
      </c>
      <c r="BV1646">
        <v>105</v>
      </c>
      <c r="BW1646">
        <v>105</v>
      </c>
      <c r="BX1646">
        <v>106</v>
      </c>
      <c r="BY1646">
        <v>107</v>
      </c>
      <c r="BZ1646">
        <v>105</v>
      </c>
      <c r="CA1646">
        <v>106</v>
      </c>
      <c r="CB1646">
        <v>105</v>
      </c>
      <c r="CC1646">
        <v>98</v>
      </c>
      <c r="CD1646">
        <v>96</v>
      </c>
      <c r="CE1646">
        <v>101</v>
      </c>
      <c r="CF1646">
        <v>99</v>
      </c>
      <c r="CG1646">
        <v>96</v>
      </c>
      <c r="CH1646">
        <v>94</v>
      </c>
      <c r="CI1646">
        <v>90</v>
      </c>
      <c r="CJ1646">
        <v>89</v>
      </c>
      <c r="CK1646">
        <v>95</v>
      </c>
      <c r="CL1646">
        <v>98</v>
      </c>
      <c r="CM1646">
        <v>94</v>
      </c>
      <c r="CN1646">
        <v>94</v>
      </c>
      <c r="CO1646">
        <v>97</v>
      </c>
      <c r="CP1646">
        <v>99</v>
      </c>
      <c r="CQ1646">
        <v>103</v>
      </c>
      <c r="CR1646">
        <v>102</v>
      </c>
      <c r="CS1646">
        <v>104</v>
      </c>
      <c r="CT1646">
        <v>104</v>
      </c>
      <c r="CU1646">
        <v>103</v>
      </c>
      <c r="CV1646">
        <v>99</v>
      </c>
      <c r="CW1646">
        <v>98</v>
      </c>
      <c r="CX1646" t="s">
        <v>2</v>
      </c>
      <c r="CY1646" t="s">
        <v>94</v>
      </c>
    </row>
    <row r="1647" spans="1:103" x14ac:dyDescent="0.25">
      <c r="A1647" t="s">
        <v>119</v>
      </c>
      <c r="B1647">
        <v>36.200000000000003</v>
      </c>
      <c r="C1647">
        <v>-115.08329999999999</v>
      </c>
      <c r="D1647">
        <v>1821</v>
      </c>
      <c r="E1647" t="s">
        <v>1</v>
      </c>
      <c r="F1647">
        <v>162.30000000000001</v>
      </c>
      <c r="G1647">
        <v>1965</v>
      </c>
      <c r="H1647">
        <v>8</v>
      </c>
      <c r="I1647" t="s">
        <v>260</v>
      </c>
      <c r="J1647">
        <v>85</v>
      </c>
      <c r="K1647">
        <v>91</v>
      </c>
      <c r="L1647">
        <v>88</v>
      </c>
      <c r="M1647">
        <v>97</v>
      </c>
      <c r="N1647">
        <v>100</v>
      </c>
      <c r="O1647">
        <v>102</v>
      </c>
      <c r="P1647">
        <v>97</v>
      </c>
      <c r="Q1647">
        <v>92</v>
      </c>
      <c r="R1647">
        <v>94</v>
      </c>
      <c r="S1647">
        <v>95</v>
      </c>
      <c r="T1647">
        <v>102</v>
      </c>
      <c r="U1647">
        <v>100</v>
      </c>
      <c r="V1647">
        <v>102</v>
      </c>
      <c r="W1647">
        <v>95</v>
      </c>
      <c r="X1647">
        <v>84</v>
      </c>
      <c r="Y1647">
        <v>83</v>
      </c>
      <c r="Z1647">
        <v>89</v>
      </c>
      <c r="AA1647">
        <v>95</v>
      </c>
      <c r="AB1647">
        <v>100</v>
      </c>
      <c r="AC1647">
        <v>103</v>
      </c>
      <c r="AD1647">
        <v>101</v>
      </c>
      <c r="AE1647">
        <v>98</v>
      </c>
      <c r="AF1647">
        <v>98</v>
      </c>
      <c r="AG1647">
        <v>93</v>
      </c>
      <c r="AH1647">
        <v>88</v>
      </c>
      <c r="AI1647">
        <v>90</v>
      </c>
      <c r="AJ1647">
        <v>94</v>
      </c>
      <c r="AK1647">
        <v>101</v>
      </c>
      <c r="AL1647">
        <v>105</v>
      </c>
      <c r="AM1647">
        <v>106</v>
      </c>
      <c r="AN1647" s="5">
        <v>103</v>
      </c>
      <c r="AO1647" s="5">
        <v>107</v>
      </c>
      <c r="AP1647" s="5">
        <v>111</v>
      </c>
      <c r="AQ1647" s="5">
        <v>110</v>
      </c>
      <c r="AR1647" s="5">
        <v>112</v>
      </c>
      <c r="AS1647" s="5">
        <v>108</v>
      </c>
      <c r="AT1647" s="5">
        <v>110</v>
      </c>
      <c r="AU1647" s="5">
        <v>111</v>
      </c>
      <c r="AV1647" s="5">
        <v>108</v>
      </c>
      <c r="AW1647" s="5">
        <v>107</v>
      </c>
      <c r="AX1647" s="5">
        <v>106</v>
      </c>
      <c r="AY1647" s="5">
        <v>106</v>
      </c>
      <c r="AZ1647" s="5">
        <v>108</v>
      </c>
      <c r="BA1647" s="5">
        <v>108</v>
      </c>
      <c r="BB1647" s="5">
        <v>106</v>
      </c>
      <c r="BC1647" s="5">
        <v>107</v>
      </c>
      <c r="BD1647" s="5">
        <v>90</v>
      </c>
      <c r="BE1647" s="5">
        <v>104</v>
      </c>
      <c r="BF1647" s="5">
        <v>105</v>
      </c>
      <c r="BG1647" s="5">
        <v>104</v>
      </c>
      <c r="BH1647" s="5">
        <v>105</v>
      </c>
      <c r="BI1647" s="5">
        <v>103</v>
      </c>
      <c r="BJ1647" s="5">
        <v>106</v>
      </c>
      <c r="BK1647" s="5">
        <v>89</v>
      </c>
      <c r="BL1647" s="5">
        <v>104</v>
      </c>
      <c r="BM1647" s="5">
        <v>106</v>
      </c>
      <c r="BN1647" s="5">
        <v>109</v>
      </c>
      <c r="BO1647" s="5">
        <v>110</v>
      </c>
      <c r="BP1647" s="5">
        <v>103</v>
      </c>
      <c r="BQ1647" s="5">
        <v>101</v>
      </c>
      <c r="BR1647" s="5">
        <v>107</v>
      </c>
      <c r="BS1647">
        <v>111</v>
      </c>
      <c r="BT1647">
        <v>109</v>
      </c>
      <c r="BU1647">
        <v>104</v>
      </c>
      <c r="BV1647">
        <v>108</v>
      </c>
      <c r="BW1647">
        <v>110</v>
      </c>
      <c r="BX1647">
        <v>112</v>
      </c>
      <c r="BY1647">
        <v>113</v>
      </c>
      <c r="BZ1647">
        <v>110</v>
      </c>
      <c r="CA1647">
        <v>111</v>
      </c>
      <c r="CB1647">
        <v>110</v>
      </c>
      <c r="CC1647">
        <v>102</v>
      </c>
      <c r="CD1647">
        <v>102</v>
      </c>
      <c r="CE1647">
        <v>106</v>
      </c>
      <c r="CF1647">
        <v>106</v>
      </c>
      <c r="CG1647">
        <v>102</v>
      </c>
      <c r="CH1647">
        <v>99</v>
      </c>
      <c r="CI1647">
        <v>98</v>
      </c>
      <c r="CJ1647">
        <v>99</v>
      </c>
      <c r="CK1647">
        <v>100</v>
      </c>
      <c r="CL1647">
        <v>103</v>
      </c>
      <c r="CM1647">
        <v>99</v>
      </c>
      <c r="CN1647">
        <v>100</v>
      </c>
      <c r="CO1647">
        <v>101</v>
      </c>
      <c r="CP1647">
        <v>104</v>
      </c>
      <c r="CQ1647">
        <v>107</v>
      </c>
      <c r="CR1647">
        <v>107</v>
      </c>
      <c r="CS1647">
        <v>108</v>
      </c>
      <c r="CT1647">
        <v>108</v>
      </c>
      <c r="CU1647">
        <v>108</v>
      </c>
      <c r="CV1647">
        <v>104</v>
      </c>
      <c r="CW1647">
        <v>103</v>
      </c>
      <c r="CX1647" t="s">
        <v>2</v>
      </c>
      <c r="CY1647" t="s">
        <v>120</v>
      </c>
    </row>
    <row r="1648" spans="1:103" x14ac:dyDescent="0.25">
      <c r="A1648" t="s">
        <v>45</v>
      </c>
      <c r="B1648">
        <v>35.763599999999997</v>
      </c>
      <c r="C1648">
        <v>-117.3908</v>
      </c>
      <c r="D1648">
        <v>1695</v>
      </c>
      <c r="E1648" t="s">
        <v>1</v>
      </c>
      <c r="F1648">
        <v>90.8</v>
      </c>
      <c r="G1648">
        <v>1965</v>
      </c>
      <c r="H1648">
        <v>8</v>
      </c>
      <c r="I1648" t="s">
        <v>260</v>
      </c>
      <c r="J1648">
        <v>77</v>
      </c>
      <c r="K1648">
        <v>84</v>
      </c>
      <c r="L1648">
        <v>85</v>
      </c>
      <c r="M1648">
        <v>95</v>
      </c>
      <c r="N1648">
        <v>100</v>
      </c>
      <c r="O1648">
        <v>97</v>
      </c>
      <c r="P1648">
        <v>94</v>
      </c>
      <c r="Q1648">
        <v>81</v>
      </c>
      <c r="R1648">
        <v>93</v>
      </c>
      <c r="S1648">
        <v>100</v>
      </c>
      <c r="T1648">
        <v>104</v>
      </c>
      <c r="U1648">
        <v>101</v>
      </c>
      <c r="V1648">
        <v>98</v>
      </c>
      <c r="W1648">
        <v>94</v>
      </c>
      <c r="X1648">
        <v>82</v>
      </c>
      <c r="Y1648">
        <v>80</v>
      </c>
      <c r="Z1648">
        <v>85</v>
      </c>
      <c r="AA1648">
        <v>91</v>
      </c>
      <c r="AB1648">
        <v>95</v>
      </c>
      <c r="AC1648">
        <v>98</v>
      </c>
      <c r="AD1648">
        <v>99</v>
      </c>
      <c r="AE1648">
        <v>99</v>
      </c>
      <c r="AF1648">
        <v>98</v>
      </c>
      <c r="AG1648">
        <v>95</v>
      </c>
      <c r="AH1648">
        <v>92</v>
      </c>
      <c r="AI1648">
        <v>84</v>
      </c>
      <c r="AJ1648">
        <v>92</v>
      </c>
      <c r="AK1648">
        <v>97</v>
      </c>
      <c r="AL1648">
        <v>101</v>
      </c>
      <c r="AM1648">
        <v>99</v>
      </c>
      <c r="AN1648" s="5">
        <v>100</v>
      </c>
      <c r="AO1648" s="5">
        <v>102</v>
      </c>
      <c r="AP1648" s="5">
        <v>105</v>
      </c>
      <c r="AQ1648" s="5">
        <v>107</v>
      </c>
      <c r="AR1648" s="5">
        <v>108</v>
      </c>
      <c r="AS1648" s="5">
        <v>108</v>
      </c>
      <c r="AT1648" s="5">
        <v>106</v>
      </c>
      <c r="AU1648" s="5">
        <v>106</v>
      </c>
      <c r="AV1648" s="5">
        <v>107</v>
      </c>
      <c r="AW1648" s="5">
        <v>105</v>
      </c>
      <c r="AX1648" s="5">
        <v>102</v>
      </c>
      <c r="AY1648" s="5">
        <v>100</v>
      </c>
      <c r="AZ1648" s="5">
        <v>101</v>
      </c>
      <c r="BA1648" s="5">
        <v>104</v>
      </c>
      <c r="BB1648" s="5">
        <v>99</v>
      </c>
      <c r="BC1648" s="5">
        <v>97</v>
      </c>
      <c r="BD1648" s="5">
        <v>98</v>
      </c>
      <c r="BE1648" s="5">
        <v>99</v>
      </c>
      <c r="BF1648" s="5">
        <v>99</v>
      </c>
      <c r="BG1648" s="5">
        <v>100</v>
      </c>
      <c r="BH1648" s="5">
        <v>102</v>
      </c>
      <c r="BI1648" s="5">
        <v>101</v>
      </c>
      <c r="BJ1648" s="5">
        <v>103</v>
      </c>
      <c r="BK1648" s="5">
        <v>102</v>
      </c>
      <c r="BL1648" s="5">
        <v>102</v>
      </c>
      <c r="BM1648" s="5">
        <v>99</v>
      </c>
      <c r="BN1648" s="5">
        <v>101</v>
      </c>
      <c r="BO1648" s="5">
        <v>106</v>
      </c>
      <c r="BP1648" s="5">
        <v>103</v>
      </c>
      <c r="BQ1648" s="5">
        <v>95</v>
      </c>
      <c r="BR1648" s="5">
        <v>103</v>
      </c>
      <c r="BS1648">
        <v>106</v>
      </c>
      <c r="BT1648">
        <v>107</v>
      </c>
      <c r="BU1648">
        <v>107</v>
      </c>
      <c r="BV1648">
        <v>106</v>
      </c>
      <c r="BW1648">
        <v>107</v>
      </c>
      <c r="BX1648">
        <v>108</v>
      </c>
      <c r="BY1648">
        <v>108</v>
      </c>
      <c r="BZ1648">
        <v>107</v>
      </c>
      <c r="CA1648">
        <v>109</v>
      </c>
      <c r="CB1648">
        <v>108</v>
      </c>
      <c r="CC1648">
        <v>101</v>
      </c>
      <c r="CD1648">
        <v>95</v>
      </c>
      <c r="CE1648">
        <v>104</v>
      </c>
      <c r="CF1648">
        <v>105</v>
      </c>
      <c r="CG1648">
        <v>102</v>
      </c>
      <c r="CH1648">
        <v>97</v>
      </c>
      <c r="CI1648">
        <v>98</v>
      </c>
      <c r="CJ1648">
        <v>98</v>
      </c>
      <c r="CK1648">
        <v>100</v>
      </c>
      <c r="CL1648">
        <v>99</v>
      </c>
      <c r="CM1648">
        <v>97</v>
      </c>
      <c r="CN1648">
        <v>97</v>
      </c>
      <c r="CO1648">
        <v>98</v>
      </c>
      <c r="CP1648">
        <v>101</v>
      </c>
      <c r="CQ1648">
        <v>104</v>
      </c>
      <c r="CR1648">
        <v>105</v>
      </c>
      <c r="CS1648">
        <v>105</v>
      </c>
      <c r="CT1648">
        <v>105</v>
      </c>
      <c r="CU1648">
        <v>106</v>
      </c>
      <c r="CV1648">
        <v>100</v>
      </c>
      <c r="CW1648">
        <v>100</v>
      </c>
      <c r="CX1648" t="s">
        <v>5</v>
      </c>
      <c r="CY1648" t="s">
        <v>46</v>
      </c>
    </row>
    <row r="1649" spans="1:103" x14ac:dyDescent="0.25">
      <c r="A1649" t="s">
        <v>105</v>
      </c>
      <c r="B1649">
        <v>35.383299999999998</v>
      </c>
      <c r="C1649">
        <v>-116.11669999999999</v>
      </c>
      <c r="D1649">
        <v>1050</v>
      </c>
      <c r="E1649" t="s">
        <v>1</v>
      </c>
      <c r="F1649">
        <v>137.6</v>
      </c>
      <c r="G1649">
        <v>1965</v>
      </c>
      <c r="H1649">
        <v>8</v>
      </c>
      <c r="I1649" t="s">
        <v>260</v>
      </c>
      <c r="J1649">
        <v>83</v>
      </c>
      <c r="K1649">
        <v>87</v>
      </c>
      <c r="L1649">
        <v>85</v>
      </c>
      <c r="M1649">
        <v>97</v>
      </c>
      <c r="N1649">
        <v>101</v>
      </c>
      <c r="O1649">
        <v>100</v>
      </c>
      <c r="P1649">
        <v>96</v>
      </c>
      <c r="Q1649">
        <v>87</v>
      </c>
      <c r="R1649">
        <v>92</v>
      </c>
      <c r="S1649">
        <v>101</v>
      </c>
      <c r="T1649">
        <v>103</v>
      </c>
      <c r="U1649">
        <v>101</v>
      </c>
      <c r="V1649">
        <v>100</v>
      </c>
      <c r="W1649">
        <v>98</v>
      </c>
      <c r="X1649">
        <v>85</v>
      </c>
      <c r="Y1649">
        <v>85</v>
      </c>
      <c r="Z1649">
        <v>88</v>
      </c>
      <c r="AA1649">
        <v>94</v>
      </c>
      <c r="AB1649">
        <v>97</v>
      </c>
      <c r="AC1649">
        <v>100</v>
      </c>
      <c r="AD1649">
        <v>102</v>
      </c>
      <c r="AE1649">
        <v>102</v>
      </c>
      <c r="AF1649">
        <v>101</v>
      </c>
      <c r="AG1649">
        <v>99</v>
      </c>
      <c r="AH1649">
        <v>93</v>
      </c>
      <c r="AI1649">
        <v>86</v>
      </c>
      <c r="AJ1649">
        <v>96</v>
      </c>
      <c r="AK1649">
        <v>102</v>
      </c>
      <c r="AL1649">
        <v>104</v>
      </c>
      <c r="AM1649">
        <v>104</v>
      </c>
      <c r="AN1649" s="5">
        <v>103</v>
      </c>
      <c r="AO1649" s="5">
        <v>107</v>
      </c>
      <c r="AP1649" s="5">
        <v>109</v>
      </c>
      <c r="AQ1649" s="5">
        <v>110</v>
      </c>
      <c r="AR1649" s="5">
        <v>110</v>
      </c>
      <c r="AS1649" s="5">
        <v>112</v>
      </c>
      <c r="AT1649" s="5">
        <v>111</v>
      </c>
      <c r="AU1649" s="5">
        <v>110</v>
      </c>
      <c r="AV1649" s="5">
        <v>108</v>
      </c>
      <c r="AW1649" s="5">
        <v>106</v>
      </c>
      <c r="AX1649" s="5">
        <v>104</v>
      </c>
      <c r="AY1649" s="5">
        <v>104</v>
      </c>
      <c r="AZ1649" s="5">
        <v>107</v>
      </c>
      <c r="BA1649" s="5">
        <v>109</v>
      </c>
      <c r="BB1649" s="5">
        <v>107</v>
      </c>
      <c r="BC1649" s="5">
        <v>103</v>
      </c>
      <c r="BD1649" s="5">
        <v>101</v>
      </c>
      <c r="BE1649" s="5">
        <v>105</v>
      </c>
      <c r="BF1649" s="5">
        <v>105</v>
      </c>
      <c r="BG1649" s="5">
        <v>105</v>
      </c>
      <c r="BH1649" s="5">
        <v>105</v>
      </c>
      <c r="BI1649" s="5">
        <v>104</v>
      </c>
      <c r="BJ1649" s="5">
        <v>106</v>
      </c>
      <c r="BK1649" s="5">
        <v>105</v>
      </c>
      <c r="BL1649" s="5">
        <v>106</v>
      </c>
      <c r="BM1649" s="5">
        <v>105</v>
      </c>
      <c r="BN1649" s="5">
        <v>105</v>
      </c>
      <c r="BO1649" s="5">
        <v>110</v>
      </c>
      <c r="BP1649" s="5">
        <v>101</v>
      </c>
      <c r="BQ1649" s="5">
        <v>103</v>
      </c>
      <c r="BR1649" s="5">
        <v>108</v>
      </c>
      <c r="BS1649">
        <v>110</v>
      </c>
      <c r="BT1649">
        <v>110</v>
      </c>
      <c r="BU1649">
        <v>109</v>
      </c>
      <c r="BV1649">
        <v>107</v>
      </c>
      <c r="BW1649">
        <v>110</v>
      </c>
      <c r="BX1649">
        <v>114</v>
      </c>
      <c r="BY1649">
        <v>114</v>
      </c>
      <c r="BZ1649">
        <v>110</v>
      </c>
      <c r="CA1649">
        <v>113</v>
      </c>
      <c r="CB1649">
        <v>112</v>
      </c>
      <c r="CC1649">
        <v>103</v>
      </c>
      <c r="CD1649">
        <v>106</v>
      </c>
      <c r="CE1649">
        <v>108</v>
      </c>
      <c r="CF1649">
        <v>107</v>
      </c>
      <c r="CG1649">
        <v>103</v>
      </c>
      <c r="CH1649">
        <v>99</v>
      </c>
      <c r="CI1649">
        <v>100</v>
      </c>
      <c r="CJ1649">
        <v>102</v>
      </c>
      <c r="CK1649">
        <v>102</v>
      </c>
      <c r="CL1649">
        <v>102</v>
      </c>
      <c r="CM1649">
        <v>100</v>
      </c>
      <c r="CN1649">
        <v>100</v>
      </c>
      <c r="CO1649">
        <v>102</v>
      </c>
      <c r="CP1649">
        <v>102</v>
      </c>
      <c r="CQ1649">
        <v>106</v>
      </c>
      <c r="CR1649">
        <v>106</v>
      </c>
      <c r="CS1649">
        <v>109</v>
      </c>
      <c r="CT1649">
        <v>108</v>
      </c>
      <c r="CU1649">
        <v>108</v>
      </c>
      <c r="CV1649">
        <v>104</v>
      </c>
      <c r="CW1649">
        <v>103</v>
      </c>
      <c r="CX1649" t="s">
        <v>5</v>
      </c>
      <c r="CY1649" t="s">
        <v>106</v>
      </c>
    </row>
    <row r="1650" spans="1:103" x14ac:dyDescent="0.25">
      <c r="A1650" t="s">
        <v>117</v>
      </c>
      <c r="B1650">
        <v>36.462499999999999</v>
      </c>
      <c r="C1650">
        <v>-116.8672</v>
      </c>
      <c r="D1650">
        <v>-194</v>
      </c>
      <c r="E1650" t="s">
        <v>1</v>
      </c>
      <c r="F1650">
        <v>0</v>
      </c>
      <c r="G1650">
        <v>1965</v>
      </c>
      <c r="H1650">
        <v>8</v>
      </c>
      <c r="I1650" t="s">
        <v>260</v>
      </c>
      <c r="J1650">
        <v>100</v>
      </c>
      <c r="K1650">
        <v>95</v>
      </c>
      <c r="L1650">
        <v>97</v>
      </c>
      <c r="M1650">
        <v>106</v>
      </c>
      <c r="N1650">
        <v>108</v>
      </c>
      <c r="O1650">
        <v>108</v>
      </c>
      <c r="P1650">
        <v>104</v>
      </c>
      <c r="Q1650">
        <v>104</v>
      </c>
      <c r="R1650">
        <v>97</v>
      </c>
      <c r="S1650">
        <v>110</v>
      </c>
      <c r="T1650">
        <v>112</v>
      </c>
      <c r="U1650">
        <v>111</v>
      </c>
      <c r="V1650">
        <v>109</v>
      </c>
      <c r="W1650">
        <v>109</v>
      </c>
      <c r="X1650">
        <v>104</v>
      </c>
      <c r="Y1650">
        <v>98</v>
      </c>
      <c r="Z1650">
        <v>94</v>
      </c>
      <c r="AA1650">
        <v>103</v>
      </c>
      <c r="AB1650">
        <v>105</v>
      </c>
      <c r="AC1650">
        <v>107</v>
      </c>
      <c r="AD1650">
        <v>109</v>
      </c>
      <c r="AE1650">
        <v>110</v>
      </c>
      <c r="AF1650">
        <v>108</v>
      </c>
      <c r="AG1650">
        <v>106</v>
      </c>
      <c r="AH1650">
        <v>106</v>
      </c>
      <c r="AI1650">
        <v>97</v>
      </c>
      <c r="AJ1650">
        <v>100</v>
      </c>
      <c r="AK1650">
        <v>107</v>
      </c>
      <c r="AL1650">
        <v>109</v>
      </c>
      <c r="AM1650">
        <v>110</v>
      </c>
      <c r="AN1650" s="5">
        <v>109</v>
      </c>
      <c r="AO1650" s="5">
        <v>110</v>
      </c>
      <c r="AP1650" s="5">
        <v>112</v>
      </c>
      <c r="AQ1650" s="5">
        <v>115</v>
      </c>
      <c r="AR1650" s="5">
        <v>116</v>
      </c>
      <c r="AS1650" s="5">
        <v>118</v>
      </c>
      <c r="AT1650" s="5">
        <v>118</v>
      </c>
      <c r="AU1650" s="5">
        <v>116</v>
      </c>
      <c r="AV1650" s="5">
        <v>115</v>
      </c>
      <c r="AW1650" s="5">
        <v>113</v>
      </c>
      <c r="AX1650" s="5">
        <v>113</v>
      </c>
      <c r="AY1650" s="5">
        <v>110</v>
      </c>
      <c r="AZ1650" s="5">
        <v>113</v>
      </c>
      <c r="BA1650" s="5">
        <v>113</v>
      </c>
      <c r="BB1650" s="5">
        <v>112</v>
      </c>
      <c r="BC1650" s="5">
        <v>108</v>
      </c>
      <c r="BD1650" s="5">
        <v>105</v>
      </c>
      <c r="BE1650" s="5">
        <v>109</v>
      </c>
      <c r="BF1650" s="5">
        <v>110</v>
      </c>
      <c r="BG1650" s="5">
        <v>112</v>
      </c>
      <c r="BH1650" s="5">
        <v>112</v>
      </c>
      <c r="BI1650" s="5">
        <v>112</v>
      </c>
      <c r="BJ1650" s="5">
        <v>113</v>
      </c>
      <c r="BK1650" s="5">
        <v>113</v>
      </c>
      <c r="BL1650" s="5">
        <v>109</v>
      </c>
      <c r="BM1650" s="5">
        <v>109</v>
      </c>
      <c r="BN1650" s="5">
        <v>111</v>
      </c>
      <c r="BO1650" s="5">
        <v>115</v>
      </c>
      <c r="BP1650" s="5">
        <v>115</v>
      </c>
      <c r="BQ1650" s="5">
        <v>107</v>
      </c>
      <c r="BR1650" s="5">
        <v>112</v>
      </c>
      <c r="BS1650">
        <v>114</v>
      </c>
      <c r="BT1650">
        <v>116</v>
      </c>
      <c r="BU1650">
        <v>116</v>
      </c>
      <c r="BV1650">
        <v>114</v>
      </c>
      <c r="BW1650">
        <v>115</v>
      </c>
      <c r="BX1650">
        <v>118</v>
      </c>
      <c r="BY1650">
        <v>119</v>
      </c>
      <c r="BZ1650">
        <v>117</v>
      </c>
      <c r="CA1650">
        <v>119</v>
      </c>
      <c r="CB1650">
        <v>119</v>
      </c>
      <c r="CC1650">
        <v>115</v>
      </c>
      <c r="CD1650">
        <v>108</v>
      </c>
      <c r="CE1650">
        <v>109</v>
      </c>
      <c r="CF1650">
        <v>112</v>
      </c>
      <c r="CG1650">
        <v>111</v>
      </c>
      <c r="CH1650">
        <v>111</v>
      </c>
      <c r="CI1650">
        <v>106</v>
      </c>
      <c r="CJ1650">
        <v>106</v>
      </c>
      <c r="CK1650">
        <v>108</v>
      </c>
      <c r="CL1650">
        <v>109</v>
      </c>
      <c r="CM1650">
        <v>109</v>
      </c>
      <c r="CN1650">
        <v>105</v>
      </c>
      <c r="CO1650">
        <v>105</v>
      </c>
      <c r="CP1650">
        <v>107</v>
      </c>
      <c r="CQ1650">
        <v>109</v>
      </c>
      <c r="CR1650">
        <v>111</v>
      </c>
      <c r="CS1650">
        <v>112</v>
      </c>
      <c r="CT1650">
        <v>114</v>
      </c>
      <c r="CU1650">
        <v>116</v>
      </c>
      <c r="CV1650">
        <v>112</v>
      </c>
      <c r="CW1650">
        <v>112</v>
      </c>
      <c r="CX1650" t="s">
        <v>5</v>
      </c>
      <c r="CY1650" t="s">
        <v>118</v>
      </c>
    </row>
    <row r="1651" spans="1:103" x14ac:dyDescent="0.25">
      <c r="BS1651" cm="1">
        <f t="array" ref="BS1651">SUMPRODUCT(--(MOD(AN1650:BR1650,5)=0))</f>
        <v>8</v>
      </c>
      <c r="BT1651">
        <f>AVERAGE(AN1650:BR1650)</f>
        <v>112.09677419354838</v>
      </c>
    </row>
    <row r="1652" spans="1:103" x14ac:dyDescent="0.25">
      <c r="D1652" s="5">
        <f>AVERAGE(D1620:D1649)</f>
        <v>3313.9666666666667</v>
      </c>
      <c r="AN1652" s="5">
        <f>AVERAGE(AN1620:AN1649)</f>
        <v>94.166666666666671</v>
      </c>
      <c r="AO1652" s="5">
        <f t="shared" ref="AO1652:BR1652" si="2856">AVERAGE(AO1620:AO1649)</f>
        <v>97.1</v>
      </c>
      <c r="AP1652" s="5">
        <f t="shared" si="2856"/>
        <v>99.411111111111097</v>
      </c>
      <c r="AQ1652" s="5">
        <f t="shared" si="2856"/>
        <v>101.20370370370371</v>
      </c>
      <c r="AR1652" s="5">
        <f t="shared" si="2856"/>
        <v>102.03333333333333</v>
      </c>
      <c r="AS1652" s="5">
        <f t="shared" si="2856"/>
        <v>100.73333333333333</v>
      </c>
      <c r="AT1652" s="5">
        <f t="shared" si="2856"/>
        <v>100.66666666666667</v>
      </c>
      <c r="AU1652" s="5">
        <f t="shared" si="2856"/>
        <v>99.7</v>
      </c>
      <c r="AV1652" s="5">
        <f t="shared" si="2856"/>
        <v>97.933333333333337</v>
      </c>
      <c r="AW1652" s="5">
        <f t="shared" si="2856"/>
        <v>97.35</v>
      </c>
      <c r="AX1652" s="5">
        <f t="shared" si="2856"/>
        <v>96.066666666666663</v>
      </c>
      <c r="AY1652" s="5">
        <f t="shared" si="2856"/>
        <v>95.4</v>
      </c>
      <c r="AZ1652" s="5">
        <f t="shared" si="2856"/>
        <v>97.333333333333329</v>
      </c>
      <c r="BA1652" s="5">
        <f t="shared" si="2856"/>
        <v>97.63333333333334</v>
      </c>
      <c r="BB1652" s="5">
        <f t="shared" si="2856"/>
        <v>96</v>
      </c>
      <c r="BC1652" s="5">
        <f t="shared" si="2856"/>
        <v>93.666666666666671</v>
      </c>
      <c r="BD1652" s="5">
        <f t="shared" si="2856"/>
        <v>91.483333333333334</v>
      </c>
      <c r="BE1652" s="5">
        <f t="shared" si="2856"/>
        <v>91.966666666666669</v>
      </c>
      <c r="BF1652" s="5">
        <f t="shared" si="2856"/>
        <v>92.833333333333329</v>
      </c>
      <c r="BG1652" s="5">
        <f t="shared" si="2856"/>
        <v>94.033333333333331</v>
      </c>
      <c r="BH1652" s="5">
        <f t="shared" si="2856"/>
        <v>95.433333333333337</v>
      </c>
      <c r="BI1652" s="5">
        <f t="shared" si="2856"/>
        <v>94.233333333333334</v>
      </c>
      <c r="BJ1652" s="5">
        <f t="shared" si="2856"/>
        <v>95.333333333333329</v>
      </c>
      <c r="BK1652" s="5">
        <f t="shared" si="2856"/>
        <v>93.066666666666663</v>
      </c>
      <c r="BL1652" s="5">
        <f t="shared" si="2856"/>
        <v>94.9</v>
      </c>
      <c r="BM1652" s="5">
        <f t="shared" si="2856"/>
        <v>94.4</v>
      </c>
      <c r="BN1652" s="5">
        <f t="shared" si="2856"/>
        <v>96.433333333333337</v>
      </c>
      <c r="BO1652" s="5">
        <f t="shared" si="2856"/>
        <v>98.9</v>
      </c>
      <c r="BP1652" s="5">
        <f t="shared" si="2856"/>
        <v>96.5</v>
      </c>
      <c r="BQ1652" s="5">
        <f t="shared" si="2856"/>
        <v>92.75555555555556</v>
      </c>
      <c r="BR1652" s="5">
        <f t="shared" si="2856"/>
        <v>96.507407407407399</v>
      </c>
    </row>
    <row r="1653" spans="1:103" x14ac:dyDescent="0.25">
      <c r="AI1653" s="13">
        <f>-AM1653/(AVERAGE(D1620:D1649)-D1650)</f>
        <v>-4.5042380237017019E-3</v>
      </c>
      <c r="AJ1653" t="s">
        <v>263</v>
      </c>
      <c r="AK1653">
        <f>AVERAGE(AN1650:BR1650)</f>
        <v>112.09677419354838</v>
      </c>
      <c r="AL1653">
        <f>AVERAGE(AN1652:BR1652)</f>
        <v>96.296057347670271</v>
      </c>
      <c r="AM1653">
        <f>AK1653-AL1653</f>
        <v>15.800716845878114</v>
      </c>
      <c r="AN1653" s="5">
        <f>AN1652+$AM1653</f>
        <v>109.96738351254479</v>
      </c>
      <c r="AO1653" s="5">
        <f t="shared" ref="AO1653:BR1653" si="2857">AO1652+$AM1653</f>
        <v>112.90071684587811</v>
      </c>
      <c r="AP1653" s="5">
        <f t="shared" si="2857"/>
        <v>115.21182795698921</v>
      </c>
      <c r="AQ1653" s="5">
        <f t="shared" si="2857"/>
        <v>117.00442054958182</v>
      </c>
      <c r="AR1653" s="5">
        <f t="shared" si="2857"/>
        <v>117.83405017921145</v>
      </c>
      <c r="AS1653" s="5">
        <f t="shared" si="2857"/>
        <v>116.53405017921145</v>
      </c>
      <c r="AT1653" s="5">
        <f t="shared" si="2857"/>
        <v>116.46738351254479</v>
      </c>
      <c r="AU1653" s="5">
        <f t="shared" si="2857"/>
        <v>115.50071684587812</v>
      </c>
      <c r="AV1653" s="5">
        <f t="shared" si="2857"/>
        <v>113.73405017921145</v>
      </c>
      <c r="AW1653" s="5">
        <f t="shared" si="2857"/>
        <v>113.15071684587811</v>
      </c>
      <c r="AX1653" s="5">
        <f t="shared" si="2857"/>
        <v>111.86738351254478</v>
      </c>
      <c r="AY1653" s="5">
        <f t="shared" si="2857"/>
        <v>111.20071684587812</v>
      </c>
      <c r="AZ1653" s="5">
        <f t="shared" si="2857"/>
        <v>113.13405017921144</v>
      </c>
      <c r="BA1653" s="5">
        <f t="shared" si="2857"/>
        <v>113.43405017921145</v>
      </c>
      <c r="BB1653" s="5">
        <f t="shared" si="2857"/>
        <v>111.80071684587811</v>
      </c>
      <c r="BC1653" s="5">
        <f t="shared" si="2857"/>
        <v>109.46738351254479</v>
      </c>
      <c r="BD1653" s="5">
        <f t="shared" si="2857"/>
        <v>107.28405017921145</v>
      </c>
      <c r="BE1653" s="5">
        <f t="shared" si="2857"/>
        <v>107.76738351254478</v>
      </c>
      <c r="BF1653" s="5">
        <f t="shared" si="2857"/>
        <v>108.63405017921144</v>
      </c>
      <c r="BG1653" s="5">
        <f t="shared" si="2857"/>
        <v>109.83405017921145</v>
      </c>
      <c r="BH1653" s="5">
        <f t="shared" si="2857"/>
        <v>111.23405017921145</v>
      </c>
      <c r="BI1653" s="5">
        <f t="shared" si="2857"/>
        <v>110.03405017921145</v>
      </c>
      <c r="BJ1653" s="5">
        <f t="shared" si="2857"/>
        <v>111.13405017921144</v>
      </c>
      <c r="BK1653" s="5">
        <f t="shared" si="2857"/>
        <v>108.86738351254478</v>
      </c>
      <c r="BL1653" s="5">
        <f t="shared" si="2857"/>
        <v>110.70071684587812</v>
      </c>
      <c r="BM1653" s="5">
        <f t="shared" si="2857"/>
        <v>110.20071684587812</v>
      </c>
      <c r="BN1653" s="5">
        <f t="shared" si="2857"/>
        <v>112.23405017921145</v>
      </c>
      <c r="BO1653" s="5">
        <f t="shared" si="2857"/>
        <v>114.70071684587812</v>
      </c>
      <c r="BP1653" s="5">
        <f t="shared" si="2857"/>
        <v>112.30071684587811</v>
      </c>
      <c r="BQ1653" s="5">
        <f t="shared" si="2857"/>
        <v>108.55627240143367</v>
      </c>
      <c r="BR1653" s="5">
        <f t="shared" si="2857"/>
        <v>112.30812425328551</v>
      </c>
    </row>
    <row r="1654" spans="1:103" x14ac:dyDescent="0.25">
      <c r="AI1654" s="11"/>
      <c r="AN1654" s="5">
        <f>AN1650-AN1653</f>
        <v>-0.96738351254478516</v>
      </c>
      <c r="AO1654" s="5">
        <f t="shared" ref="AO1654:BR1654" si="2858">AO1650-AO1653</f>
        <v>-2.9007168458781081</v>
      </c>
      <c r="AP1654" s="5">
        <f t="shared" si="2858"/>
        <v>-3.211827956989211</v>
      </c>
      <c r="AQ1654" s="5">
        <f t="shared" si="2858"/>
        <v>-2.0044205495818233</v>
      </c>
      <c r="AR1654" s="5">
        <f t="shared" si="2858"/>
        <v>-1.8340501792114452</v>
      </c>
      <c r="AS1654" s="5">
        <f t="shared" si="2858"/>
        <v>1.465949820788552</v>
      </c>
      <c r="AT1654" s="5">
        <f t="shared" si="2858"/>
        <v>1.5326164874552148</v>
      </c>
      <c r="AU1654" s="5">
        <f t="shared" si="2858"/>
        <v>0.4992831541218834</v>
      </c>
      <c r="AV1654" s="5">
        <f t="shared" si="2858"/>
        <v>1.2659498207885491</v>
      </c>
      <c r="AW1654" s="5">
        <f t="shared" si="2858"/>
        <v>-0.15071684587810807</v>
      </c>
      <c r="AX1654" s="5">
        <f t="shared" si="2858"/>
        <v>1.1326164874552234</v>
      </c>
      <c r="AY1654" s="5">
        <f t="shared" si="2858"/>
        <v>-1.2007168458781194</v>
      </c>
      <c r="AZ1654" s="5">
        <f t="shared" si="2858"/>
        <v>-0.13405017921144236</v>
      </c>
      <c r="BA1654" s="5">
        <f t="shared" si="2858"/>
        <v>-0.43405017921145372</v>
      </c>
      <c r="BB1654" s="5">
        <f t="shared" si="2858"/>
        <v>0.19928315412188624</v>
      </c>
      <c r="BC1654" s="5">
        <f t="shared" si="2858"/>
        <v>-1.4673835125447852</v>
      </c>
      <c r="BD1654" s="5">
        <f t="shared" si="2858"/>
        <v>-2.284050179211448</v>
      </c>
      <c r="BE1654" s="5">
        <f t="shared" si="2858"/>
        <v>1.2326164874552177</v>
      </c>
      <c r="BF1654" s="5">
        <f t="shared" si="2858"/>
        <v>1.3659498207885576</v>
      </c>
      <c r="BG1654" s="5">
        <f t="shared" si="2858"/>
        <v>2.1659498207885548</v>
      </c>
      <c r="BH1654" s="5">
        <f t="shared" si="2858"/>
        <v>0.76594982078854912</v>
      </c>
      <c r="BI1654" s="5">
        <f t="shared" si="2858"/>
        <v>1.965949820788552</v>
      </c>
      <c r="BJ1654" s="5">
        <f t="shared" si="2858"/>
        <v>1.8659498207885576</v>
      </c>
      <c r="BK1654" s="5">
        <f t="shared" si="2858"/>
        <v>4.1326164874552234</v>
      </c>
      <c r="BL1654" s="5">
        <f t="shared" si="2858"/>
        <v>-1.7007168458781194</v>
      </c>
      <c r="BM1654" s="5">
        <f t="shared" si="2858"/>
        <v>-1.2007168458781194</v>
      </c>
      <c r="BN1654" s="5">
        <f t="shared" si="2858"/>
        <v>-1.2340501792114509</v>
      </c>
      <c r="BO1654" s="5">
        <f t="shared" si="2858"/>
        <v>0.29928315412188056</v>
      </c>
      <c r="BP1654" s="5">
        <f t="shared" si="2858"/>
        <v>2.6992831541218862</v>
      </c>
      <c r="BQ1654" s="5">
        <f t="shared" si="2858"/>
        <v>-1.5562724014336737</v>
      </c>
      <c r="BR1654" s="5">
        <f t="shared" si="2858"/>
        <v>-0.30812425328551285</v>
      </c>
      <c r="BS1654" s="15">
        <f>STDEV(AN1654:BR1654)</f>
        <v>1.7568782248077679</v>
      </c>
      <c r="BT1654" t="s">
        <v>264</v>
      </c>
    </row>
    <row r="1655" spans="1:103" x14ac:dyDescent="0.25">
      <c r="AI1655" s="11"/>
      <c r="AN1655" s="5">
        <f>ABS(AN1654)</f>
        <v>0.96738351254478516</v>
      </c>
      <c r="AO1655" s="5">
        <f t="shared" ref="AO1655" si="2859">ABS(AO1654)</f>
        <v>2.9007168458781081</v>
      </c>
      <c r="AP1655" s="5">
        <f t="shared" ref="AP1655" si="2860">ABS(AP1654)</f>
        <v>3.211827956989211</v>
      </c>
      <c r="AQ1655" s="5">
        <f t="shared" ref="AQ1655" si="2861">ABS(AQ1654)</f>
        <v>2.0044205495818233</v>
      </c>
      <c r="AR1655" s="5">
        <f t="shared" ref="AR1655" si="2862">ABS(AR1654)</f>
        <v>1.8340501792114452</v>
      </c>
      <c r="AS1655" s="5">
        <f t="shared" ref="AS1655" si="2863">ABS(AS1654)</f>
        <v>1.465949820788552</v>
      </c>
      <c r="AT1655" s="5">
        <f t="shared" ref="AT1655" si="2864">ABS(AT1654)</f>
        <v>1.5326164874552148</v>
      </c>
      <c r="AU1655" s="5">
        <f t="shared" ref="AU1655" si="2865">ABS(AU1654)</f>
        <v>0.4992831541218834</v>
      </c>
      <c r="AV1655" s="5">
        <f t="shared" ref="AV1655" si="2866">ABS(AV1654)</f>
        <v>1.2659498207885491</v>
      </c>
      <c r="AW1655" s="5">
        <f t="shared" ref="AW1655" si="2867">ABS(AW1654)</f>
        <v>0.15071684587810807</v>
      </c>
      <c r="AX1655" s="5">
        <f t="shared" ref="AX1655" si="2868">ABS(AX1654)</f>
        <v>1.1326164874552234</v>
      </c>
      <c r="AY1655" s="5">
        <f t="shared" ref="AY1655" si="2869">ABS(AY1654)</f>
        <v>1.2007168458781194</v>
      </c>
      <c r="AZ1655" s="5">
        <f t="shared" ref="AZ1655" si="2870">ABS(AZ1654)</f>
        <v>0.13405017921144236</v>
      </c>
      <c r="BA1655" s="5">
        <f t="shared" ref="BA1655" si="2871">ABS(BA1654)</f>
        <v>0.43405017921145372</v>
      </c>
      <c r="BB1655" s="5">
        <f t="shared" ref="BB1655" si="2872">ABS(BB1654)</f>
        <v>0.19928315412188624</v>
      </c>
      <c r="BC1655" s="5">
        <f t="shared" ref="BC1655" si="2873">ABS(BC1654)</f>
        <v>1.4673835125447852</v>
      </c>
      <c r="BD1655" s="5">
        <f t="shared" ref="BD1655" si="2874">ABS(BD1654)</f>
        <v>2.284050179211448</v>
      </c>
      <c r="BE1655" s="5">
        <f t="shared" ref="BE1655" si="2875">ABS(BE1654)</f>
        <v>1.2326164874552177</v>
      </c>
      <c r="BF1655" s="5">
        <f t="shared" ref="BF1655" si="2876">ABS(BF1654)</f>
        <v>1.3659498207885576</v>
      </c>
      <c r="BG1655" s="5">
        <f t="shared" ref="BG1655" si="2877">ABS(BG1654)</f>
        <v>2.1659498207885548</v>
      </c>
      <c r="BH1655" s="5">
        <f t="shared" ref="BH1655" si="2878">ABS(BH1654)</f>
        <v>0.76594982078854912</v>
      </c>
      <c r="BI1655" s="5">
        <f t="shared" ref="BI1655" si="2879">ABS(BI1654)</f>
        <v>1.965949820788552</v>
      </c>
      <c r="BJ1655" s="5">
        <f t="shared" ref="BJ1655" si="2880">ABS(BJ1654)</f>
        <v>1.8659498207885576</v>
      </c>
      <c r="BK1655" s="5">
        <f t="shared" ref="BK1655" si="2881">ABS(BK1654)</f>
        <v>4.1326164874552234</v>
      </c>
      <c r="BL1655" s="5">
        <f t="shared" ref="BL1655" si="2882">ABS(BL1654)</f>
        <v>1.7007168458781194</v>
      </c>
      <c r="BM1655" s="5">
        <f t="shared" ref="BM1655" si="2883">ABS(BM1654)</f>
        <v>1.2007168458781194</v>
      </c>
      <c r="BN1655" s="5">
        <f t="shared" ref="BN1655" si="2884">ABS(BN1654)</f>
        <v>1.2340501792114509</v>
      </c>
      <c r="BO1655" s="5">
        <f t="shared" ref="BO1655" si="2885">ABS(BO1654)</f>
        <v>0.29928315412188056</v>
      </c>
      <c r="BP1655" s="5">
        <f t="shared" ref="BP1655" si="2886">ABS(BP1654)</f>
        <v>2.6992831541218862</v>
      </c>
      <c r="BQ1655" s="5">
        <f t="shared" ref="BQ1655" si="2887">ABS(BQ1654)</f>
        <v>1.5562724014336737</v>
      </c>
      <c r="BR1655" s="5">
        <f t="shared" ref="BR1655" si="2888">ABS(BR1654)</f>
        <v>0.30812425328551285</v>
      </c>
      <c r="BS1655" s="15">
        <f>AVERAGE(AN1655:BR1655)</f>
        <v>1.4573707943114804</v>
      </c>
      <c r="BT1655" t="s">
        <v>268</v>
      </c>
    </row>
    <row r="1657" spans="1:103" x14ac:dyDescent="0.25">
      <c r="A1657" t="s">
        <v>21</v>
      </c>
      <c r="B1657">
        <v>37.708100000000002</v>
      </c>
      <c r="C1657">
        <v>-117.23309999999999</v>
      </c>
      <c r="D1657">
        <v>5690</v>
      </c>
      <c r="E1657" t="s">
        <v>1</v>
      </c>
      <c r="F1657">
        <v>142.1</v>
      </c>
      <c r="G1657">
        <v>1966</v>
      </c>
      <c r="H1657">
        <v>8</v>
      </c>
      <c r="I1657" t="s">
        <v>260</v>
      </c>
      <c r="J1657">
        <v>74</v>
      </c>
      <c r="K1657">
        <v>71</v>
      </c>
      <c r="L1657">
        <v>72</v>
      </c>
      <c r="M1657">
        <v>75</v>
      </c>
      <c r="N1657">
        <v>77</v>
      </c>
      <c r="O1657">
        <v>77</v>
      </c>
      <c r="P1657">
        <v>67</v>
      </c>
      <c r="Q1657">
        <v>72</v>
      </c>
      <c r="R1657">
        <v>71</v>
      </c>
      <c r="S1657">
        <v>82</v>
      </c>
      <c r="T1657">
        <v>81</v>
      </c>
      <c r="U1657">
        <v>82</v>
      </c>
      <c r="V1657">
        <v>89</v>
      </c>
      <c r="W1657">
        <v>91</v>
      </c>
      <c r="X1657">
        <v>88</v>
      </c>
      <c r="Y1657">
        <v>85</v>
      </c>
      <c r="Z1657">
        <v>87</v>
      </c>
      <c r="AA1657">
        <v>87</v>
      </c>
      <c r="AB1657">
        <v>88</v>
      </c>
      <c r="AC1657">
        <v>86</v>
      </c>
      <c r="AD1657">
        <v>83</v>
      </c>
      <c r="AE1657">
        <v>78</v>
      </c>
      <c r="AF1657">
        <v>82</v>
      </c>
      <c r="AG1657">
        <v>78</v>
      </c>
      <c r="AH1657">
        <v>85</v>
      </c>
      <c r="AI1657">
        <v>89</v>
      </c>
      <c r="AJ1657">
        <v>91</v>
      </c>
      <c r="AK1657">
        <v>89</v>
      </c>
      <c r="AL1657">
        <v>89</v>
      </c>
      <c r="AM1657">
        <v>84</v>
      </c>
      <c r="AN1657" s="5">
        <v>84</v>
      </c>
      <c r="AO1657" s="5">
        <v>84</v>
      </c>
      <c r="AP1657" s="5">
        <v>85</v>
      </c>
      <c r="AQ1657" s="5">
        <v>83</v>
      </c>
      <c r="AR1657" s="5">
        <v>86</v>
      </c>
      <c r="AS1657" s="5">
        <v>90</v>
      </c>
      <c r="AT1657" s="5">
        <v>85</v>
      </c>
      <c r="AU1657" s="5">
        <v>82</v>
      </c>
      <c r="AV1657" s="5">
        <v>79</v>
      </c>
      <c r="AW1657" s="5">
        <v>83</v>
      </c>
      <c r="AX1657" s="5">
        <v>82</v>
      </c>
      <c r="AY1657" s="5">
        <v>82</v>
      </c>
      <c r="AZ1657" s="5">
        <v>83</v>
      </c>
      <c r="BA1657" s="5">
        <v>82</v>
      </c>
      <c r="BB1657" s="5">
        <v>84</v>
      </c>
      <c r="BC1657" s="5">
        <v>87</v>
      </c>
      <c r="BD1657" s="5">
        <v>90</v>
      </c>
      <c r="BE1657" s="5">
        <v>93</v>
      </c>
      <c r="BF1657" s="5">
        <v>93</v>
      </c>
      <c r="BG1657" s="5">
        <v>89</v>
      </c>
      <c r="BH1657" s="5">
        <v>91</v>
      </c>
      <c r="BI1657" s="5">
        <v>92</v>
      </c>
      <c r="BJ1657" s="5">
        <v>92</v>
      </c>
      <c r="BK1657" s="5">
        <v>92</v>
      </c>
      <c r="BL1657" s="5">
        <v>93</v>
      </c>
      <c r="BM1657" s="5">
        <v>94</v>
      </c>
      <c r="BN1657" s="5">
        <v>93</v>
      </c>
      <c r="BO1657" s="5">
        <v>95</v>
      </c>
      <c r="BP1657" s="5">
        <v>96</v>
      </c>
      <c r="BQ1657" s="5">
        <v>81</v>
      </c>
      <c r="BR1657" s="5">
        <v>84</v>
      </c>
      <c r="BS1657">
        <v>91</v>
      </c>
      <c r="BT1657">
        <v>80</v>
      </c>
      <c r="BU1657">
        <v>89</v>
      </c>
      <c r="BV1657">
        <v>92</v>
      </c>
      <c r="BW1657">
        <v>96</v>
      </c>
      <c r="BX1657">
        <v>96</v>
      </c>
      <c r="BY1657">
        <v>94</v>
      </c>
      <c r="BZ1657">
        <v>95</v>
      </c>
      <c r="CA1657">
        <v>95</v>
      </c>
      <c r="CB1657">
        <v>95</v>
      </c>
      <c r="CC1657">
        <v>92</v>
      </c>
      <c r="CD1657">
        <v>92</v>
      </c>
      <c r="CE1657">
        <v>91</v>
      </c>
      <c r="CF1657">
        <v>90</v>
      </c>
      <c r="CG1657">
        <v>92</v>
      </c>
      <c r="CH1657">
        <v>93</v>
      </c>
      <c r="CI1657">
        <v>94</v>
      </c>
      <c r="CJ1657">
        <v>91</v>
      </c>
      <c r="CK1657">
        <v>90</v>
      </c>
      <c r="CL1657">
        <v>87</v>
      </c>
      <c r="CM1657">
        <v>87</v>
      </c>
      <c r="CN1657">
        <v>88</v>
      </c>
      <c r="CO1657">
        <v>88</v>
      </c>
      <c r="CP1657">
        <v>87</v>
      </c>
      <c r="CQ1657">
        <v>86</v>
      </c>
      <c r="CR1657">
        <v>86</v>
      </c>
      <c r="CS1657">
        <v>84</v>
      </c>
      <c r="CT1657">
        <v>83</v>
      </c>
      <c r="CU1657">
        <v>80</v>
      </c>
      <c r="CV1657">
        <v>75</v>
      </c>
      <c r="CW1657">
        <v>74</v>
      </c>
      <c r="CX1657" t="s">
        <v>2</v>
      </c>
      <c r="CY1657" t="s">
        <v>22</v>
      </c>
    </row>
    <row r="1658" spans="1:103" x14ac:dyDescent="0.25">
      <c r="A1658" t="s">
        <v>107</v>
      </c>
      <c r="B1658">
        <v>38.050600000000003</v>
      </c>
      <c r="C1658">
        <v>-117.09059999999999</v>
      </c>
      <c r="D1658">
        <v>5399</v>
      </c>
      <c r="E1658" t="s">
        <v>1</v>
      </c>
      <c r="F1658">
        <v>177.5</v>
      </c>
      <c r="G1658">
        <v>1966</v>
      </c>
      <c r="H1658">
        <v>8</v>
      </c>
      <c r="I1658" t="s">
        <v>260</v>
      </c>
      <c r="J1658">
        <v>75</v>
      </c>
      <c r="K1658">
        <v>75</v>
      </c>
      <c r="L1658">
        <v>76</v>
      </c>
      <c r="M1658">
        <v>72</v>
      </c>
      <c r="N1658">
        <v>77</v>
      </c>
      <c r="O1658">
        <v>79</v>
      </c>
      <c r="P1658">
        <v>67</v>
      </c>
      <c r="Q1658">
        <v>73</v>
      </c>
      <c r="R1658">
        <v>73</v>
      </c>
      <c r="S1658">
        <v>85</v>
      </c>
      <c r="T1658">
        <v>79</v>
      </c>
      <c r="U1658">
        <v>85</v>
      </c>
      <c r="V1658">
        <v>90</v>
      </c>
      <c r="W1658">
        <v>93</v>
      </c>
      <c r="X1658">
        <v>92</v>
      </c>
      <c r="Y1658">
        <v>88</v>
      </c>
      <c r="Z1658">
        <v>89</v>
      </c>
      <c r="AA1658">
        <v>91</v>
      </c>
      <c r="AB1658">
        <v>90</v>
      </c>
      <c r="AC1658">
        <v>89</v>
      </c>
      <c r="AD1658">
        <v>86</v>
      </c>
      <c r="AE1658">
        <v>78</v>
      </c>
      <c r="AF1658">
        <v>85</v>
      </c>
      <c r="AG1658">
        <v>80</v>
      </c>
      <c r="AH1658">
        <v>88</v>
      </c>
      <c r="AI1658">
        <v>92</v>
      </c>
      <c r="AJ1658">
        <v>94</v>
      </c>
      <c r="AK1658">
        <v>92</v>
      </c>
      <c r="AL1658">
        <v>93</v>
      </c>
      <c r="AM1658">
        <v>87</v>
      </c>
      <c r="AN1658" s="5">
        <v>89</v>
      </c>
      <c r="AO1658" s="5">
        <v>86</v>
      </c>
      <c r="AP1658" s="5">
        <v>87</v>
      </c>
      <c r="AQ1658" s="5">
        <v>89</v>
      </c>
      <c r="AR1658" s="5">
        <v>95</v>
      </c>
      <c r="AS1658" s="5">
        <v>93</v>
      </c>
      <c r="AT1658" s="5">
        <v>87</v>
      </c>
      <c r="AU1658" s="5">
        <v>83</v>
      </c>
      <c r="AV1658" s="5">
        <v>83</v>
      </c>
      <c r="AW1658" s="5">
        <v>87</v>
      </c>
      <c r="AX1658" s="5">
        <v>87</v>
      </c>
      <c r="AY1658" s="5">
        <v>85</v>
      </c>
      <c r="AZ1658" s="5">
        <v>87</v>
      </c>
      <c r="BA1658" s="5">
        <v>87</v>
      </c>
      <c r="BB1658" s="5">
        <v>90</v>
      </c>
      <c r="BC1658" s="5">
        <v>90</v>
      </c>
      <c r="BD1658" s="5">
        <v>95</v>
      </c>
      <c r="BE1658" s="5">
        <v>94</v>
      </c>
      <c r="BF1658" s="5">
        <v>95</v>
      </c>
      <c r="BG1658" s="5">
        <v>92</v>
      </c>
      <c r="BH1658" s="5">
        <v>94</v>
      </c>
      <c r="BI1658" s="5">
        <v>95</v>
      </c>
      <c r="BJ1658" s="5">
        <v>96</v>
      </c>
      <c r="BK1658" s="5">
        <v>95</v>
      </c>
      <c r="BL1658" s="5">
        <v>96</v>
      </c>
      <c r="BM1658" s="5">
        <v>96</v>
      </c>
      <c r="BN1658" s="5">
        <v>96</v>
      </c>
      <c r="BO1658" s="5">
        <v>97</v>
      </c>
      <c r="BP1658" s="5">
        <v>99</v>
      </c>
      <c r="BQ1658" s="5">
        <v>85</v>
      </c>
      <c r="BR1658" s="5">
        <v>84</v>
      </c>
      <c r="BS1658">
        <v>95</v>
      </c>
      <c r="BT1658">
        <v>86</v>
      </c>
      <c r="BU1658">
        <v>90</v>
      </c>
      <c r="BV1658">
        <v>98</v>
      </c>
      <c r="BW1658">
        <v>97</v>
      </c>
      <c r="BX1658">
        <v>99</v>
      </c>
      <c r="BY1658">
        <v>96</v>
      </c>
      <c r="BZ1658">
        <v>100</v>
      </c>
      <c r="CA1658">
        <v>100</v>
      </c>
      <c r="CB1658">
        <v>97</v>
      </c>
      <c r="CC1658">
        <v>97</v>
      </c>
      <c r="CD1658">
        <v>93</v>
      </c>
      <c r="CE1658">
        <v>93</v>
      </c>
      <c r="CF1658">
        <v>93</v>
      </c>
      <c r="CG1658">
        <v>94</v>
      </c>
      <c r="CH1658">
        <v>97</v>
      </c>
      <c r="CI1658">
        <v>99</v>
      </c>
      <c r="CJ1658">
        <v>95</v>
      </c>
      <c r="CK1658">
        <v>91</v>
      </c>
      <c r="CL1658">
        <v>90</v>
      </c>
      <c r="CM1658">
        <v>85</v>
      </c>
      <c r="CN1658">
        <v>87</v>
      </c>
      <c r="CO1658">
        <v>90</v>
      </c>
      <c r="CP1658">
        <v>90</v>
      </c>
      <c r="CQ1658">
        <v>90</v>
      </c>
      <c r="CR1658">
        <v>88</v>
      </c>
      <c r="CS1658">
        <v>87</v>
      </c>
      <c r="CT1658">
        <v>86</v>
      </c>
      <c r="CU1658">
        <v>82</v>
      </c>
      <c r="CV1658">
        <v>77</v>
      </c>
      <c r="CW1658">
        <v>75</v>
      </c>
      <c r="CX1658" t="s">
        <v>2</v>
      </c>
      <c r="CY1658" t="s">
        <v>108</v>
      </c>
    </row>
    <row r="1659" spans="1:103" x14ac:dyDescent="0.25">
      <c r="A1659" t="s">
        <v>89</v>
      </c>
      <c r="B1659">
        <v>37.373899999999999</v>
      </c>
      <c r="C1659">
        <v>-117.9803</v>
      </c>
      <c r="D1659">
        <v>5225</v>
      </c>
      <c r="E1659" t="s">
        <v>1</v>
      </c>
      <c r="F1659">
        <v>141.5</v>
      </c>
      <c r="G1659">
        <v>1966</v>
      </c>
      <c r="H1659">
        <v>8</v>
      </c>
      <c r="I1659" t="s">
        <v>260</v>
      </c>
      <c r="J1659">
        <v>79</v>
      </c>
      <c r="K1659">
        <v>75</v>
      </c>
      <c r="L1659">
        <v>75</v>
      </c>
      <c r="M1659">
        <v>76</v>
      </c>
      <c r="N1659">
        <v>78</v>
      </c>
      <c r="O1659">
        <v>77</v>
      </c>
      <c r="P1659">
        <v>73</v>
      </c>
      <c r="Q1659">
        <v>75</v>
      </c>
      <c r="R1659">
        <v>74</v>
      </c>
      <c r="S1659">
        <v>87</v>
      </c>
      <c r="T1659">
        <v>86</v>
      </c>
      <c r="U1659">
        <v>87</v>
      </c>
      <c r="V1659">
        <v>91</v>
      </c>
      <c r="W1659">
        <v>89</v>
      </c>
      <c r="X1659">
        <v>91</v>
      </c>
      <c r="Y1659">
        <v>87</v>
      </c>
      <c r="Z1659">
        <v>93</v>
      </c>
      <c r="AA1659">
        <v>91</v>
      </c>
      <c r="AB1659">
        <v>91</v>
      </c>
      <c r="AC1659">
        <v>91</v>
      </c>
      <c r="AD1659">
        <v>86</v>
      </c>
      <c r="AE1659">
        <v>88</v>
      </c>
      <c r="AF1659">
        <v>89</v>
      </c>
      <c r="AG1659">
        <v>89</v>
      </c>
      <c r="AH1659">
        <v>85</v>
      </c>
      <c r="AI1659">
        <v>86</v>
      </c>
      <c r="AJ1659">
        <v>91</v>
      </c>
      <c r="AK1659">
        <v>92</v>
      </c>
      <c r="AL1659">
        <v>93</v>
      </c>
      <c r="AM1659">
        <v>92</v>
      </c>
      <c r="AN1659" s="5">
        <v>89</v>
      </c>
      <c r="AO1659" s="5">
        <v>89</v>
      </c>
      <c r="AP1659" s="5">
        <v>88</v>
      </c>
      <c r="AQ1659" s="5">
        <v>87</v>
      </c>
      <c r="AR1659" s="5">
        <v>92</v>
      </c>
      <c r="AS1659" s="5">
        <v>92</v>
      </c>
      <c r="AT1659" s="5">
        <v>90</v>
      </c>
      <c r="AU1659" s="5">
        <v>87</v>
      </c>
      <c r="AV1659" s="5">
        <v>79</v>
      </c>
      <c r="AW1659" s="5">
        <v>88</v>
      </c>
      <c r="AX1659" s="5">
        <v>86</v>
      </c>
      <c r="AY1659" s="5">
        <v>84</v>
      </c>
      <c r="AZ1659" s="5">
        <v>84</v>
      </c>
      <c r="BA1659" s="5">
        <v>84</v>
      </c>
      <c r="BB1659" s="5">
        <v>87</v>
      </c>
      <c r="BC1659" s="5">
        <v>91</v>
      </c>
      <c r="BD1659" s="5">
        <v>92</v>
      </c>
      <c r="BE1659" s="5">
        <v>93</v>
      </c>
      <c r="BF1659" s="5">
        <v>95</v>
      </c>
      <c r="BG1659" s="5">
        <v>93</v>
      </c>
      <c r="BH1659" s="5">
        <v>94</v>
      </c>
      <c r="BI1659" s="5">
        <v>94</v>
      </c>
      <c r="BJ1659" s="5">
        <v>93</v>
      </c>
      <c r="BK1659" s="5">
        <v>95</v>
      </c>
      <c r="BL1659" s="5">
        <v>94</v>
      </c>
      <c r="BM1659" s="5">
        <v>95</v>
      </c>
      <c r="BN1659" s="5">
        <v>95</v>
      </c>
      <c r="BO1659" s="5">
        <v>98</v>
      </c>
      <c r="BP1659" s="5">
        <v>98</v>
      </c>
      <c r="BQ1659" s="5">
        <v>95</v>
      </c>
      <c r="BR1659" s="5">
        <v>86</v>
      </c>
      <c r="BS1659">
        <v>90</v>
      </c>
      <c r="BT1659">
        <v>87</v>
      </c>
      <c r="BU1659">
        <v>93</v>
      </c>
      <c r="BV1659">
        <v>97</v>
      </c>
      <c r="BW1659">
        <v>99</v>
      </c>
      <c r="BX1659">
        <v>98</v>
      </c>
      <c r="BY1659">
        <v>98</v>
      </c>
      <c r="BZ1659">
        <v>97</v>
      </c>
      <c r="CA1659">
        <v>96</v>
      </c>
      <c r="CB1659">
        <v>97</v>
      </c>
      <c r="CC1659">
        <v>94</v>
      </c>
      <c r="CD1659">
        <v>93</v>
      </c>
      <c r="CE1659">
        <v>93</v>
      </c>
      <c r="CF1659">
        <v>93</v>
      </c>
      <c r="CG1659">
        <v>94</v>
      </c>
      <c r="CH1659">
        <v>96</v>
      </c>
      <c r="CI1659">
        <v>97</v>
      </c>
      <c r="CJ1659">
        <v>94</v>
      </c>
      <c r="CK1659">
        <v>90</v>
      </c>
      <c r="CL1659">
        <v>90</v>
      </c>
      <c r="CM1659">
        <v>89</v>
      </c>
      <c r="CN1659">
        <v>91</v>
      </c>
      <c r="CO1659">
        <v>90</v>
      </c>
      <c r="CP1659">
        <v>89</v>
      </c>
      <c r="CQ1659">
        <v>92</v>
      </c>
      <c r="CR1659">
        <v>89</v>
      </c>
      <c r="CS1659">
        <v>86</v>
      </c>
      <c r="CT1659">
        <v>87</v>
      </c>
      <c r="CU1659">
        <v>83</v>
      </c>
      <c r="CV1659">
        <v>80</v>
      </c>
      <c r="CW1659">
        <v>77</v>
      </c>
      <c r="CX1659" t="s">
        <v>5</v>
      </c>
      <c r="CY1659" t="s">
        <v>90</v>
      </c>
    </row>
    <row r="1660" spans="1:103" x14ac:dyDescent="0.25">
      <c r="A1660" t="s">
        <v>115</v>
      </c>
      <c r="B1660">
        <v>37.916699999999999</v>
      </c>
      <c r="C1660">
        <v>-116.05</v>
      </c>
      <c r="D1660">
        <v>5105</v>
      </c>
      <c r="E1660" t="s">
        <v>1</v>
      </c>
      <c r="F1660">
        <v>177</v>
      </c>
      <c r="G1660">
        <v>1966</v>
      </c>
      <c r="H1660">
        <v>8</v>
      </c>
      <c r="I1660" t="s">
        <v>260</v>
      </c>
      <c r="J1660">
        <v>80</v>
      </c>
      <c r="K1660">
        <v>75</v>
      </c>
      <c r="L1660">
        <v>74</v>
      </c>
      <c r="M1660">
        <v>81</v>
      </c>
      <c r="N1660">
        <v>79</v>
      </c>
      <c r="O1660">
        <v>83</v>
      </c>
      <c r="P1660">
        <v>74</v>
      </c>
      <c r="Q1660">
        <v>78</v>
      </c>
      <c r="R1660">
        <v>78</v>
      </c>
      <c r="S1660">
        <v>88</v>
      </c>
      <c r="T1660">
        <v>88</v>
      </c>
      <c r="U1660">
        <v>87</v>
      </c>
      <c r="V1660">
        <v>94</v>
      </c>
      <c r="W1660">
        <v>95</v>
      </c>
      <c r="X1660">
        <v>90</v>
      </c>
      <c r="Y1660">
        <v>92</v>
      </c>
      <c r="Z1660">
        <v>95</v>
      </c>
      <c r="AA1660">
        <v>94</v>
      </c>
      <c r="AB1660">
        <v>94</v>
      </c>
      <c r="AC1660">
        <v>92</v>
      </c>
      <c r="AD1660">
        <v>91</v>
      </c>
      <c r="AE1660">
        <v>82</v>
      </c>
      <c r="AF1660">
        <v>89</v>
      </c>
      <c r="AG1660">
        <v>85</v>
      </c>
      <c r="AH1660">
        <v>89</v>
      </c>
      <c r="AI1660">
        <v>95</v>
      </c>
      <c r="AJ1660">
        <v>96</v>
      </c>
      <c r="AK1660">
        <v>95</v>
      </c>
      <c r="AL1660">
        <v>94</v>
      </c>
      <c r="AM1660">
        <v>86</v>
      </c>
      <c r="AN1660" s="5">
        <v>94</v>
      </c>
      <c r="AO1660" s="5">
        <v>89</v>
      </c>
      <c r="AP1660" s="5">
        <v>91</v>
      </c>
      <c r="AQ1660" s="5">
        <v>92</v>
      </c>
      <c r="AR1660" s="5">
        <v>97</v>
      </c>
      <c r="AS1660" s="5">
        <v>96</v>
      </c>
      <c r="AT1660" s="5">
        <v>91</v>
      </c>
      <c r="AU1660" s="5">
        <v>89</v>
      </c>
      <c r="AV1660" s="5">
        <v>85</v>
      </c>
      <c r="AW1660" s="5">
        <v>91</v>
      </c>
      <c r="AX1660" s="5">
        <v>90</v>
      </c>
      <c r="AY1660" s="5">
        <v>90</v>
      </c>
      <c r="AZ1660" s="5">
        <v>90</v>
      </c>
      <c r="BA1660" s="5">
        <v>90</v>
      </c>
      <c r="BB1660" s="5">
        <v>93</v>
      </c>
      <c r="BC1660" s="5">
        <v>96</v>
      </c>
      <c r="BD1660" s="5">
        <v>97</v>
      </c>
      <c r="BE1660" s="5">
        <v>98</v>
      </c>
      <c r="BF1660" s="5">
        <v>100</v>
      </c>
      <c r="BG1660" s="5">
        <v>95</v>
      </c>
      <c r="BH1660" s="5">
        <v>96</v>
      </c>
      <c r="BI1660" s="5">
        <v>98</v>
      </c>
      <c r="BJ1660" s="5">
        <v>95</v>
      </c>
      <c r="BK1660" s="5">
        <v>97</v>
      </c>
      <c r="BL1660" s="5">
        <v>97</v>
      </c>
      <c r="BM1660" s="5">
        <v>97</v>
      </c>
      <c r="BN1660" s="5">
        <v>102</v>
      </c>
      <c r="BO1660" s="5">
        <v>101</v>
      </c>
      <c r="BP1660" s="5">
        <v>100</v>
      </c>
      <c r="BQ1660" s="5">
        <v>94</v>
      </c>
      <c r="BR1660" s="5">
        <v>90</v>
      </c>
      <c r="BS1660">
        <v>94</v>
      </c>
      <c r="BT1660">
        <v>88</v>
      </c>
      <c r="BU1660">
        <v>95</v>
      </c>
      <c r="BV1660">
        <v>97</v>
      </c>
      <c r="BW1660">
        <v>101</v>
      </c>
      <c r="BX1660">
        <v>102</v>
      </c>
      <c r="BY1660">
        <v>101</v>
      </c>
      <c r="BZ1660">
        <v>101</v>
      </c>
      <c r="CA1660">
        <v>100</v>
      </c>
      <c r="CB1660">
        <v>101</v>
      </c>
      <c r="CC1660">
        <v>101</v>
      </c>
      <c r="CD1660">
        <v>98</v>
      </c>
      <c r="CE1660">
        <v>96</v>
      </c>
      <c r="CF1660">
        <v>95</v>
      </c>
      <c r="CG1660">
        <v>99</v>
      </c>
      <c r="CH1660">
        <v>98</v>
      </c>
      <c r="CI1660">
        <v>100</v>
      </c>
      <c r="CJ1660">
        <v>97</v>
      </c>
      <c r="CK1660">
        <v>88</v>
      </c>
      <c r="CL1660">
        <v>89</v>
      </c>
      <c r="CM1660">
        <v>86</v>
      </c>
      <c r="CN1660">
        <v>89</v>
      </c>
      <c r="CO1660">
        <v>94</v>
      </c>
      <c r="CP1660">
        <v>93</v>
      </c>
      <c r="CQ1660">
        <v>94</v>
      </c>
      <c r="CR1660">
        <v>90</v>
      </c>
      <c r="CS1660">
        <v>90</v>
      </c>
      <c r="CT1660">
        <v>90</v>
      </c>
      <c r="CU1660">
        <v>86</v>
      </c>
      <c r="CV1660">
        <v>84</v>
      </c>
      <c r="CW1660">
        <v>80</v>
      </c>
      <c r="CX1660" t="s">
        <v>2</v>
      </c>
      <c r="CY1660" t="s">
        <v>116</v>
      </c>
    </row>
    <row r="1661" spans="1:103" x14ac:dyDescent="0.25">
      <c r="A1661" t="s">
        <v>15</v>
      </c>
      <c r="B1661">
        <v>37.606400000000001</v>
      </c>
      <c r="C1661">
        <v>-118</v>
      </c>
      <c r="D1661">
        <v>4900</v>
      </c>
      <c r="E1661" t="s">
        <v>1</v>
      </c>
      <c r="F1661">
        <v>162</v>
      </c>
      <c r="G1661">
        <v>1966</v>
      </c>
      <c r="H1661">
        <v>8</v>
      </c>
      <c r="I1661" t="s">
        <v>260</v>
      </c>
      <c r="J1661">
        <v>85</v>
      </c>
      <c r="K1661">
        <v>78</v>
      </c>
      <c r="L1661">
        <v>80</v>
      </c>
      <c r="M1661">
        <v>80</v>
      </c>
      <c r="N1661">
        <v>81</v>
      </c>
      <c r="O1661">
        <v>81</v>
      </c>
      <c r="P1661">
        <v>74</v>
      </c>
      <c r="Q1661">
        <v>74</v>
      </c>
      <c r="R1661">
        <v>80</v>
      </c>
      <c r="S1661">
        <v>90</v>
      </c>
      <c r="T1661">
        <v>90</v>
      </c>
      <c r="U1661">
        <v>88</v>
      </c>
      <c r="V1661">
        <v>95</v>
      </c>
      <c r="W1661">
        <v>97</v>
      </c>
      <c r="X1661">
        <v>92</v>
      </c>
      <c r="Y1661">
        <v>87</v>
      </c>
      <c r="Z1661">
        <v>92</v>
      </c>
      <c r="AA1661">
        <v>95</v>
      </c>
      <c r="AB1661">
        <v>95</v>
      </c>
      <c r="AC1661">
        <v>93</v>
      </c>
      <c r="AD1661">
        <v>93</v>
      </c>
      <c r="AE1661">
        <v>87</v>
      </c>
      <c r="AF1661">
        <v>89</v>
      </c>
      <c r="AG1661">
        <v>86</v>
      </c>
      <c r="AH1661">
        <v>91</v>
      </c>
      <c r="AI1661">
        <v>95</v>
      </c>
      <c r="AJ1661">
        <v>95</v>
      </c>
      <c r="AK1661">
        <v>96</v>
      </c>
      <c r="AL1661">
        <v>95</v>
      </c>
      <c r="AM1661">
        <v>95</v>
      </c>
      <c r="AN1661" s="5">
        <v>91</v>
      </c>
      <c r="AO1661" s="5">
        <v>92</v>
      </c>
      <c r="AP1661" s="5">
        <v>90</v>
      </c>
      <c r="AQ1661" s="5">
        <v>93</v>
      </c>
      <c r="AR1661" s="5">
        <v>98</v>
      </c>
      <c r="AS1661" s="5">
        <v>98</v>
      </c>
      <c r="AT1661" s="5">
        <v>93</v>
      </c>
      <c r="AU1661" s="5">
        <v>89</v>
      </c>
      <c r="AV1661" s="5">
        <v>85</v>
      </c>
      <c r="AW1661" s="5">
        <v>92</v>
      </c>
      <c r="AX1661" s="5">
        <v>90</v>
      </c>
      <c r="AY1661" s="5">
        <v>88</v>
      </c>
      <c r="AZ1661" s="5">
        <v>88</v>
      </c>
      <c r="BA1661" s="5">
        <v>90</v>
      </c>
      <c r="BB1661" s="5">
        <v>92</v>
      </c>
      <c r="BC1661" s="8">
        <f>AVERAGE(BB1661,BD1661)</f>
        <v>94.5</v>
      </c>
      <c r="BD1661" s="5">
        <v>97</v>
      </c>
      <c r="BE1661" s="5">
        <v>94</v>
      </c>
      <c r="BF1661" s="5">
        <v>98</v>
      </c>
      <c r="BG1661" s="5">
        <v>96</v>
      </c>
      <c r="BH1661" s="5">
        <v>97</v>
      </c>
      <c r="BI1661" s="5">
        <v>99</v>
      </c>
      <c r="BJ1661" s="5">
        <v>96</v>
      </c>
      <c r="BK1661" s="5">
        <v>97</v>
      </c>
      <c r="BL1661" s="5">
        <v>99</v>
      </c>
      <c r="BM1661" s="5">
        <v>99</v>
      </c>
      <c r="BN1661" s="5">
        <v>100</v>
      </c>
      <c r="BO1661" s="5">
        <v>101</v>
      </c>
      <c r="BP1661" s="5">
        <v>100</v>
      </c>
      <c r="BQ1661" s="5">
        <v>96</v>
      </c>
      <c r="BR1661" s="5">
        <v>85</v>
      </c>
      <c r="BS1661">
        <v>93</v>
      </c>
      <c r="BT1661">
        <v>89</v>
      </c>
      <c r="BU1661">
        <v>95</v>
      </c>
      <c r="BV1661">
        <v>100</v>
      </c>
      <c r="BW1661">
        <v>102</v>
      </c>
      <c r="BX1661">
        <v>102</v>
      </c>
      <c r="BY1661">
        <v>103</v>
      </c>
      <c r="BZ1661">
        <v>102</v>
      </c>
      <c r="CA1661">
        <v>100</v>
      </c>
      <c r="CB1661">
        <v>101</v>
      </c>
      <c r="CC1661">
        <v>99</v>
      </c>
      <c r="CD1661">
        <v>98</v>
      </c>
      <c r="CE1661">
        <v>97</v>
      </c>
      <c r="CF1661">
        <v>100</v>
      </c>
      <c r="CG1661">
        <v>100</v>
      </c>
      <c r="CH1661">
        <v>101</v>
      </c>
      <c r="CI1661">
        <v>98</v>
      </c>
      <c r="CJ1661">
        <v>89</v>
      </c>
      <c r="CK1661">
        <v>93</v>
      </c>
      <c r="CL1661">
        <v>95</v>
      </c>
      <c r="CM1661">
        <v>92</v>
      </c>
      <c r="CN1661">
        <v>90</v>
      </c>
      <c r="CO1661">
        <v>94</v>
      </c>
      <c r="CP1661">
        <v>94</v>
      </c>
      <c r="CQ1661">
        <v>94</v>
      </c>
      <c r="CR1661">
        <v>92</v>
      </c>
      <c r="CS1661">
        <v>90</v>
      </c>
      <c r="CT1661">
        <v>90</v>
      </c>
      <c r="CU1661">
        <v>86</v>
      </c>
      <c r="CV1661">
        <v>81</v>
      </c>
      <c r="CW1661">
        <v>78</v>
      </c>
      <c r="CX1661" t="s">
        <v>2</v>
      </c>
      <c r="CY1661" t="s">
        <v>16</v>
      </c>
    </row>
    <row r="1662" spans="1:103" x14ac:dyDescent="0.25">
      <c r="A1662" t="s">
        <v>0</v>
      </c>
      <c r="B1662">
        <v>38.387799999999999</v>
      </c>
      <c r="C1662">
        <v>-118.1092</v>
      </c>
      <c r="D1662">
        <v>4580</v>
      </c>
      <c r="E1662" t="s">
        <v>1</v>
      </c>
      <c r="F1662">
        <v>240.3</v>
      </c>
      <c r="G1662">
        <v>1966</v>
      </c>
      <c r="H1662">
        <v>8</v>
      </c>
      <c r="I1662" t="s">
        <v>260</v>
      </c>
      <c r="J1662">
        <v>79</v>
      </c>
      <c r="K1662">
        <v>79</v>
      </c>
      <c r="L1662">
        <v>79</v>
      </c>
      <c r="M1662">
        <v>77</v>
      </c>
      <c r="O1662">
        <v>83</v>
      </c>
      <c r="P1662">
        <v>77</v>
      </c>
      <c r="Q1662">
        <v>69</v>
      </c>
      <c r="R1662">
        <v>79</v>
      </c>
      <c r="S1662">
        <v>78</v>
      </c>
      <c r="T1662">
        <v>90</v>
      </c>
      <c r="V1662">
        <v>85</v>
      </c>
      <c r="W1662">
        <v>92</v>
      </c>
      <c r="X1662">
        <v>98</v>
      </c>
      <c r="Y1662">
        <v>95</v>
      </c>
      <c r="Z1662">
        <v>92</v>
      </c>
      <c r="AA1662">
        <v>95</v>
      </c>
      <c r="AC1662">
        <v>96</v>
      </c>
      <c r="AD1662">
        <v>92</v>
      </c>
      <c r="AE1662">
        <v>91</v>
      </c>
      <c r="AF1662">
        <v>82</v>
      </c>
      <c r="AG1662">
        <v>86</v>
      </c>
      <c r="AH1662">
        <v>92</v>
      </c>
      <c r="AJ1662">
        <v>96</v>
      </c>
      <c r="AK1662">
        <v>98</v>
      </c>
      <c r="AL1662">
        <v>99</v>
      </c>
      <c r="AM1662">
        <v>95</v>
      </c>
      <c r="AN1662" s="5">
        <v>95</v>
      </c>
      <c r="AO1662" s="5">
        <v>94</v>
      </c>
      <c r="AP1662" s="8">
        <f>(2*AO1662+AR1662)/3</f>
        <v>94</v>
      </c>
      <c r="AQ1662" s="8">
        <f>(AP1662+2*AS1662)/3</f>
        <v>96.666666666666671</v>
      </c>
      <c r="AR1662" s="5">
        <v>94</v>
      </c>
      <c r="AS1662" s="5">
        <v>98</v>
      </c>
      <c r="AT1662" s="5">
        <v>95</v>
      </c>
      <c r="AU1662" s="5">
        <v>92</v>
      </c>
      <c r="AV1662" s="8">
        <f>(2*AU1662+AX1662)/3</f>
        <v>92.666666666666671</v>
      </c>
      <c r="AW1662" s="8">
        <f>(AV1662+2*AY1662)/3</f>
        <v>92.222222222222229</v>
      </c>
      <c r="AX1662" s="5">
        <v>94</v>
      </c>
      <c r="AY1662" s="5">
        <v>92</v>
      </c>
      <c r="AZ1662" s="5">
        <v>91</v>
      </c>
      <c r="BA1662" s="5">
        <v>92</v>
      </c>
      <c r="BB1662" s="5">
        <v>91</v>
      </c>
      <c r="BC1662" s="5">
        <v>95</v>
      </c>
      <c r="BD1662" s="8">
        <f>AVERAGE(BC1662,BE1662)</f>
        <v>97</v>
      </c>
      <c r="BE1662" s="5">
        <v>99</v>
      </c>
      <c r="BF1662" s="5">
        <v>97</v>
      </c>
      <c r="BG1662" s="5">
        <v>100</v>
      </c>
      <c r="BH1662" s="5">
        <v>98</v>
      </c>
      <c r="BI1662" s="5">
        <v>99</v>
      </c>
      <c r="BJ1662" s="5">
        <v>100</v>
      </c>
      <c r="BK1662" s="8">
        <f>AVERAGE(BJ1662,BL1662)</f>
        <v>100</v>
      </c>
      <c r="BL1662" s="5">
        <v>100</v>
      </c>
      <c r="BM1662" s="5">
        <v>99</v>
      </c>
      <c r="BN1662" s="5">
        <v>99</v>
      </c>
      <c r="BO1662" s="5">
        <v>99</v>
      </c>
      <c r="BP1662" s="5">
        <v>101</v>
      </c>
      <c r="BQ1662" s="5">
        <v>103</v>
      </c>
      <c r="BR1662" s="8">
        <f>AVERAGE(BQ1662,BS1662)</f>
        <v>94.5</v>
      </c>
      <c r="BS1662">
        <v>86</v>
      </c>
      <c r="BT1662">
        <v>93</v>
      </c>
      <c r="BU1662">
        <v>95</v>
      </c>
      <c r="BV1662">
        <v>94</v>
      </c>
      <c r="BW1662">
        <v>99</v>
      </c>
      <c r="BZ1662">
        <v>102</v>
      </c>
      <c r="CA1662">
        <v>100</v>
      </c>
      <c r="CB1662">
        <v>99</v>
      </c>
      <c r="CC1662">
        <v>99</v>
      </c>
      <c r="CD1662">
        <v>100</v>
      </c>
      <c r="CE1662">
        <v>95</v>
      </c>
      <c r="CG1662">
        <v>99</v>
      </c>
      <c r="CH1662">
        <v>100</v>
      </c>
      <c r="CI1662">
        <v>100</v>
      </c>
      <c r="CJ1662">
        <v>98</v>
      </c>
      <c r="CK1662">
        <v>96</v>
      </c>
      <c r="CL1662">
        <v>92</v>
      </c>
      <c r="CN1662">
        <v>92</v>
      </c>
      <c r="CO1662">
        <v>93</v>
      </c>
      <c r="CP1662">
        <v>97</v>
      </c>
      <c r="CQ1662">
        <v>97</v>
      </c>
      <c r="CR1662">
        <v>71</v>
      </c>
      <c r="CS1662">
        <v>87</v>
      </c>
      <c r="CU1662">
        <v>87</v>
      </c>
      <c r="CV1662">
        <v>84</v>
      </c>
      <c r="CW1662">
        <v>78</v>
      </c>
      <c r="CX1662" t="s">
        <v>2</v>
      </c>
      <c r="CY1662" t="s">
        <v>3</v>
      </c>
    </row>
    <row r="1663" spans="1:103" x14ac:dyDescent="0.25">
      <c r="A1663" t="s">
        <v>17</v>
      </c>
      <c r="B1663">
        <v>37.6128</v>
      </c>
      <c r="C1663">
        <v>-114.5264</v>
      </c>
      <c r="D1663">
        <v>4379</v>
      </c>
      <c r="E1663" t="s">
        <v>1</v>
      </c>
      <c r="F1663">
        <v>243.8</v>
      </c>
      <c r="G1663">
        <v>1966</v>
      </c>
      <c r="H1663">
        <v>8</v>
      </c>
      <c r="I1663" t="s">
        <v>260</v>
      </c>
      <c r="J1663">
        <v>80</v>
      </c>
      <c r="K1663">
        <v>80</v>
      </c>
      <c r="L1663">
        <v>83</v>
      </c>
      <c r="M1663">
        <v>83</v>
      </c>
      <c r="N1663">
        <v>84</v>
      </c>
      <c r="O1663">
        <v>85</v>
      </c>
      <c r="P1663">
        <v>81</v>
      </c>
      <c r="Q1663">
        <v>81</v>
      </c>
      <c r="R1663">
        <v>80</v>
      </c>
      <c r="S1663">
        <v>86</v>
      </c>
      <c r="T1663">
        <v>91</v>
      </c>
      <c r="U1663">
        <v>90</v>
      </c>
      <c r="V1663">
        <v>97</v>
      </c>
      <c r="W1663">
        <v>99</v>
      </c>
      <c r="X1663">
        <v>98</v>
      </c>
      <c r="Y1663">
        <v>94</v>
      </c>
      <c r="Z1663">
        <v>94</v>
      </c>
      <c r="AA1663">
        <v>95</v>
      </c>
      <c r="AB1663">
        <v>95</v>
      </c>
      <c r="AC1663">
        <v>91</v>
      </c>
      <c r="AD1663">
        <v>91</v>
      </c>
      <c r="AE1663">
        <v>88</v>
      </c>
      <c r="AF1663">
        <v>88</v>
      </c>
      <c r="AG1663">
        <v>91</v>
      </c>
      <c r="AH1663">
        <v>94</v>
      </c>
      <c r="AI1663">
        <v>95</v>
      </c>
      <c r="AJ1663">
        <v>97</v>
      </c>
      <c r="AK1663">
        <v>97</v>
      </c>
      <c r="AL1663">
        <v>96</v>
      </c>
      <c r="AM1663">
        <v>92</v>
      </c>
      <c r="AN1663" s="5">
        <v>90</v>
      </c>
      <c r="AO1663" s="8">
        <f>AVERAGE(AN1663,AP1663)</f>
        <v>91</v>
      </c>
      <c r="AP1663" s="5">
        <v>92</v>
      </c>
      <c r="AQ1663" s="5">
        <v>95</v>
      </c>
      <c r="AR1663" s="5">
        <v>99</v>
      </c>
      <c r="AS1663" s="5">
        <v>97</v>
      </c>
      <c r="AT1663" s="5">
        <v>97</v>
      </c>
      <c r="AU1663" s="5">
        <v>93</v>
      </c>
      <c r="AV1663" s="5">
        <v>91</v>
      </c>
      <c r="AW1663" s="5">
        <v>93</v>
      </c>
      <c r="AX1663" s="5">
        <v>92</v>
      </c>
      <c r="AY1663" s="5">
        <v>90</v>
      </c>
      <c r="AZ1663" s="5">
        <v>92</v>
      </c>
      <c r="BA1663" s="5">
        <v>92</v>
      </c>
      <c r="BB1663" s="5">
        <v>95</v>
      </c>
      <c r="BC1663" s="5">
        <v>96</v>
      </c>
      <c r="BD1663" s="5">
        <v>97</v>
      </c>
      <c r="BE1663" s="5">
        <v>101</v>
      </c>
      <c r="BF1663" s="5">
        <v>101</v>
      </c>
      <c r="BG1663" s="5">
        <v>98</v>
      </c>
      <c r="BH1663" s="5">
        <v>96</v>
      </c>
      <c r="BI1663" s="5">
        <v>94</v>
      </c>
      <c r="BJ1663" s="5">
        <v>97</v>
      </c>
      <c r="BK1663" s="5">
        <v>96</v>
      </c>
      <c r="BL1663" s="5">
        <v>97</v>
      </c>
      <c r="BM1663" s="5">
        <v>94</v>
      </c>
      <c r="BN1663" s="5">
        <v>100</v>
      </c>
      <c r="BO1663" s="5">
        <v>103</v>
      </c>
      <c r="BP1663" s="5">
        <v>100</v>
      </c>
      <c r="BQ1663" s="5">
        <v>91</v>
      </c>
      <c r="BR1663" s="5">
        <v>90</v>
      </c>
      <c r="BS1663">
        <v>99</v>
      </c>
      <c r="BT1663">
        <v>98</v>
      </c>
      <c r="BU1663">
        <v>96</v>
      </c>
      <c r="BV1663">
        <v>100</v>
      </c>
      <c r="BW1663">
        <v>103</v>
      </c>
      <c r="BX1663">
        <v>100</v>
      </c>
      <c r="BY1663">
        <v>101</v>
      </c>
      <c r="BZ1663">
        <v>102</v>
      </c>
      <c r="CA1663">
        <v>100</v>
      </c>
      <c r="CB1663">
        <v>100</v>
      </c>
      <c r="CC1663">
        <v>100</v>
      </c>
      <c r="CD1663">
        <v>98</v>
      </c>
      <c r="CE1663">
        <v>96</v>
      </c>
      <c r="CF1663">
        <v>98</v>
      </c>
      <c r="CG1663">
        <v>100</v>
      </c>
      <c r="CH1663">
        <v>99</v>
      </c>
      <c r="CI1663">
        <v>101</v>
      </c>
      <c r="CJ1663">
        <v>98</v>
      </c>
      <c r="CK1663">
        <v>91</v>
      </c>
      <c r="CM1663">
        <v>92</v>
      </c>
      <c r="CN1663">
        <v>93</v>
      </c>
      <c r="CO1663">
        <v>93</v>
      </c>
      <c r="CP1663">
        <v>96</v>
      </c>
      <c r="CQ1663">
        <v>94</v>
      </c>
      <c r="CR1663">
        <v>91</v>
      </c>
      <c r="CS1663">
        <v>93</v>
      </c>
      <c r="CT1663">
        <v>89</v>
      </c>
      <c r="CU1663">
        <v>88</v>
      </c>
      <c r="CV1663">
        <v>85</v>
      </c>
      <c r="CW1663">
        <v>86</v>
      </c>
      <c r="CX1663" t="s">
        <v>2</v>
      </c>
      <c r="CY1663" t="s">
        <v>18</v>
      </c>
    </row>
    <row r="1664" spans="1:103" x14ac:dyDescent="0.25">
      <c r="A1664" t="s">
        <v>113</v>
      </c>
      <c r="B1664">
        <v>34.943600000000004</v>
      </c>
      <c r="C1664">
        <v>-115.54689999999999</v>
      </c>
      <c r="D1664">
        <v>4350</v>
      </c>
      <c r="E1664" t="s">
        <v>1</v>
      </c>
      <c r="F1664">
        <v>206.6</v>
      </c>
      <c r="G1664">
        <v>1966</v>
      </c>
      <c r="H1664">
        <v>8</v>
      </c>
      <c r="I1664" t="s">
        <v>260</v>
      </c>
      <c r="J1664">
        <v>79</v>
      </c>
      <c r="K1664">
        <v>79</v>
      </c>
      <c r="L1664">
        <v>79</v>
      </c>
      <c r="M1664">
        <v>80</v>
      </c>
      <c r="N1664">
        <v>84</v>
      </c>
      <c r="O1664">
        <v>82</v>
      </c>
      <c r="P1664">
        <v>79</v>
      </c>
      <c r="Q1664">
        <v>78</v>
      </c>
      <c r="R1664">
        <v>80</v>
      </c>
      <c r="S1664">
        <v>81</v>
      </c>
      <c r="T1664">
        <v>84</v>
      </c>
      <c r="U1664">
        <v>88</v>
      </c>
      <c r="V1664">
        <v>96</v>
      </c>
      <c r="W1664">
        <v>97</v>
      </c>
      <c r="X1664">
        <v>96</v>
      </c>
      <c r="Y1664">
        <v>94</v>
      </c>
      <c r="Z1664">
        <v>90</v>
      </c>
      <c r="AA1664">
        <v>92</v>
      </c>
      <c r="AB1664">
        <v>89</v>
      </c>
      <c r="AC1664">
        <v>86</v>
      </c>
      <c r="AD1664">
        <v>89</v>
      </c>
      <c r="AE1664">
        <v>87</v>
      </c>
      <c r="AF1664">
        <v>86</v>
      </c>
      <c r="AG1664">
        <v>87</v>
      </c>
      <c r="AH1664">
        <v>92</v>
      </c>
      <c r="AI1664">
        <v>91</v>
      </c>
      <c r="AJ1664">
        <v>94</v>
      </c>
      <c r="AK1664">
        <v>96</v>
      </c>
      <c r="AL1664">
        <v>92</v>
      </c>
      <c r="AM1664">
        <v>89</v>
      </c>
      <c r="AN1664" s="5">
        <v>89</v>
      </c>
      <c r="AO1664" s="5">
        <v>89</v>
      </c>
      <c r="AP1664" s="5">
        <v>87</v>
      </c>
      <c r="AQ1664" s="5">
        <v>91</v>
      </c>
      <c r="AR1664" s="5">
        <v>94</v>
      </c>
      <c r="AS1664" s="5">
        <v>95</v>
      </c>
      <c r="AT1664" s="5">
        <v>92</v>
      </c>
      <c r="AU1664" s="5">
        <v>91</v>
      </c>
      <c r="AV1664" s="5">
        <v>86</v>
      </c>
      <c r="AW1664" s="5">
        <v>86</v>
      </c>
      <c r="AX1664" s="5">
        <v>88</v>
      </c>
      <c r="AY1664" s="5">
        <v>89</v>
      </c>
      <c r="AZ1664" s="5">
        <v>88</v>
      </c>
      <c r="BA1664" s="5">
        <v>90</v>
      </c>
      <c r="BB1664" s="5">
        <v>93</v>
      </c>
      <c r="BC1664" s="5">
        <v>94</v>
      </c>
      <c r="BD1664" s="5">
        <v>95</v>
      </c>
      <c r="BE1664" s="5">
        <v>98</v>
      </c>
      <c r="BF1664" s="5">
        <v>96</v>
      </c>
      <c r="BG1664" s="5">
        <v>91</v>
      </c>
      <c r="BH1664" s="5">
        <v>91</v>
      </c>
      <c r="BI1664" s="5">
        <v>89</v>
      </c>
      <c r="BJ1664" s="5">
        <v>89</v>
      </c>
      <c r="BK1664" s="5">
        <v>96</v>
      </c>
      <c r="BL1664" s="5">
        <v>94</v>
      </c>
      <c r="BM1664" s="5">
        <v>93</v>
      </c>
      <c r="BN1664" s="5">
        <v>94</v>
      </c>
      <c r="BO1664" s="5">
        <v>96</v>
      </c>
      <c r="BP1664" s="5">
        <v>92</v>
      </c>
      <c r="BQ1664" s="5">
        <v>86</v>
      </c>
      <c r="BR1664" s="5">
        <v>89</v>
      </c>
      <c r="BS1664">
        <v>93</v>
      </c>
      <c r="BT1664">
        <v>90</v>
      </c>
      <c r="BU1664">
        <v>95</v>
      </c>
      <c r="BV1664">
        <v>98</v>
      </c>
      <c r="BW1664">
        <v>101</v>
      </c>
      <c r="BX1664">
        <v>96</v>
      </c>
      <c r="BY1664">
        <v>99</v>
      </c>
      <c r="BZ1664">
        <v>98</v>
      </c>
      <c r="CA1664">
        <v>98</v>
      </c>
      <c r="CB1664">
        <v>96</v>
      </c>
      <c r="CC1664">
        <v>93</v>
      </c>
      <c r="CD1664">
        <v>93</v>
      </c>
      <c r="CE1664">
        <v>94</v>
      </c>
      <c r="CF1664">
        <v>95</v>
      </c>
      <c r="CG1664">
        <v>97</v>
      </c>
      <c r="CH1664">
        <v>98</v>
      </c>
      <c r="CI1664">
        <v>96</v>
      </c>
      <c r="CJ1664">
        <v>92</v>
      </c>
      <c r="CK1664">
        <v>91</v>
      </c>
      <c r="CL1664">
        <v>91</v>
      </c>
      <c r="CM1664">
        <v>94</v>
      </c>
      <c r="CN1664">
        <v>92</v>
      </c>
      <c r="CO1664">
        <v>91</v>
      </c>
      <c r="CP1664">
        <v>90</v>
      </c>
      <c r="CQ1664">
        <v>95</v>
      </c>
      <c r="CR1664">
        <v>92</v>
      </c>
      <c r="CS1664">
        <v>90</v>
      </c>
      <c r="CT1664">
        <v>88</v>
      </c>
      <c r="CU1664">
        <v>88</v>
      </c>
      <c r="CV1664">
        <v>84</v>
      </c>
      <c r="CW1664">
        <v>82</v>
      </c>
      <c r="CX1664" t="s">
        <v>5</v>
      </c>
      <c r="CY1664" t="s">
        <v>114</v>
      </c>
    </row>
    <row r="1665" spans="1:103" x14ac:dyDescent="0.25">
      <c r="A1665" t="s">
        <v>7</v>
      </c>
      <c r="B1665">
        <v>37.371099999999998</v>
      </c>
      <c r="C1665">
        <v>-118.35890000000001</v>
      </c>
      <c r="D1665">
        <v>4110</v>
      </c>
      <c r="E1665" t="s">
        <v>1</v>
      </c>
      <c r="F1665">
        <v>166.6</v>
      </c>
      <c r="G1665">
        <v>1966</v>
      </c>
      <c r="H1665">
        <v>8</v>
      </c>
      <c r="I1665" t="s">
        <v>260</v>
      </c>
      <c r="J1665">
        <v>81</v>
      </c>
      <c r="K1665">
        <v>81</v>
      </c>
      <c r="L1665">
        <v>84</v>
      </c>
      <c r="M1665">
        <v>83</v>
      </c>
      <c r="N1665">
        <v>85</v>
      </c>
      <c r="O1665">
        <v>86</v>
      </c>
      <c r="P1665">
        <v>80</v>
      </c>
      <c r="Q1665">
        <v>80</v>
      </c>
      <c r="R1665">
        <v>82</v>
      </c>
      <c r="S1665">
        <v>92</v>
      </c>
      <c r="T1665">
        <v>93</v>
      </c>
      <c r="U1665">
        <v>93</v>
      </c>
      <c r="V1665">
        <v>97</v>
      </c>
      <c r="W1665">
        <v>100</v>
      </c>
      <c r="X1665">
        <v>96</v>
      </c>
      <c r="Y1665">
        <v>92</v>
      </c>
      <c r="Z1665">
        <v>97</v>
      </c>
      <c r="AA1665">
        <v>98</v>
      </c>
      <c r="AB1665">
        <v>97</v>
      </c>
      <c r="AC1665">
        <v>95</v>
      </c>
      <c r="AD1665">
        <v>94</v>
      </c>
      <c r="AE1665">
        <v>88</v>
      </c>
      <c r="AF1665">
        <v>89</v>
      </c>
      <c r="AG1665">
        <v>87</v>
      </c>
      <c r="AH1665">
        <v>93</v>
      </c>
      <c r="AI1665">
        <v>98</v>
      </c>
      <c r="AJ1665">
        <v>100</v>
      </c>
      <c r="AK1665">
        <v>99</v>
      </c>
      <c r="AL1665">
        <v>99</v>
      </c>
      <c r="AM1665">
        <v>95</v>
      </c>
      <c r="AN1665" s="5">
        <v>94</v>
      </c>
      <c r="AO1665" s="5">
        <v>90</v>
      </c>
      <c r="AP1665" s="5">
        <v>92</v>
      </c>
      <c r="AQ1665" s="5">
        <v>95</v>
      </c>
      <c r="AR1665" s="5">
        <v>100</v>
      </c>
      <c r="AS1665" s="5">
        <v>100</v>
      </c>
      <c r="AT1665" s="5">
        <v>94</v>
      </c>
      <c r="AU1665" s="5">
        <v>90</v>
      </c>
      <c r="AV1665" s="5">
        <v>90</v>
      </c>
      <c r="AW1665" s="5">
        <v>95</v>
      </c>
      <c r="AX1665" s="5">
        <v>93</v>
      </c>
      <c r="AY1665" s="5">
        <v>91</v>
      </c>
      <c r="AZ1665" s="5">
        <v>91</v>
      </c>
      <c r="BA1665" s="5">
        <v>91</v>
      </c>
      <c r="BB1665" s="5">
        <v>94</v>
      </c>
      <c r="BC1665" s="5">
        <v>98</v>
      </c>
      <c r="BD1665" s="5">
        <v>99</v>
      </c>
      <c r="BE1665" s="5">
        <v>100</v>
      </c>
      <c r="BF1665" s="5">
        <v>101</v>
      </c>
      <c r="BG1665" s="5">
        <v>99</v>
      </c>
      <c r="BH1665" s="5">
        <v>99</v>
      </c>
      <c r="BI1665" s="5">
        <v>102</v>
      </c>
      <c r="BJ1665" s="5">
        <v>101</v>
      </c>
      <c r="BK1665" s="5">
        <v>100</v>
      </c>
      <c r="BL1665" s="5">
        <v>102</v>
      </c>
      <c r="BM1665" s="5">
        <v>101</v>
      </c>
      <c r="BN1665" s="5">
        <v>102</v>
      </c>
      <c r="BO1665" s="5">
        <v>104</v>
      </c>
      <c r="BP1665" s="5">
        <v>104</v>
      </c>
      <c r="BQ1665" s="5">
        <v>87</v>
      </c>
      <c r="BR1665" s="5">
        <v>94</v>
      </c>
      <c r="BS1665">
        <v>97</v>
      </c>
      <c r="BT1665">
        <v>90</v>
      </c>
      <c r="BU1665">
        <v>100</v>
      </c>
      <c r="BV1665">
        <v>103</v>
      </c>
      <c r="BW1665">
        <v>104</v>
      </c>
      <c r="BX1665">
        <v>106</v>
      </c>
      <c r="BY1665">
        <v>104</v>
      </c>
      <c r="BZ1665">
        <v>105</v>
      </c>
      <c r="CA1665">
        <v>105</v>
      </c>
      <c r="CB1665">
        <v>103</v>
      </c>
      <c r="CC1665">
        <v>103</v>
      </c>
      <c r="CD1665">
        <v>101</v>
      </c>
      <c r="CE1665">
        <v>99</v>
      </c>
      <c r="CF1665">
        <v>100</v>
      </c>
      <c r="CG1665">
        <v>101</v>
      </c>
      <c r="CH1665">
        <v>102</v>
      </c>
      <c r="CI1665">
        <v>103</v>
      </c>
      <c r="CJ1665">
        <v>98</v>
      </c>
      <c r="CK1665">
        <v>98</v>
      </c>
      <c r="CL1665">
        <v>98</v>
      </c>
      <c r="CM1665">
        <v>96</v>
      </c>
      <c r="CN1665">
        <v>97</v>
      </c>
      <c r="CO1665">
        <v>98</v>
      </c>
      <c r="CP1665">
        <v>98</v>
      </c>
      <c r="CQ1665">
        <v>98</v>
      </c>
      <c r="CR1665">
        <v>93</v>
      </c>
      <c r="CS1665">
        <v>93</v>
      </c>
      <c r="CT1665">
        <v>94</v>
      </c>
      <c r="CU1665">
        <v>87</v>
      </c>
      <c r="CV1665">
        <v>85</v>
      </c>
      <c r="CW1665">
        <v>82</v>
      </c>
      <c r="CX1665" t="s">
        <v>5</v>
      </c>
      <c r="CY1665" t="s">
        <v>8</v>
      </c>
    </row>
    <row r="1666" spans="1:103" x14ac:dyDescent="0.25">
      <c r="A1666" t="s">
        <v>128</v>
      </c>
      <c r="B1666">
        <v>37.616700000000002</v>
      </c>
      <c r="C1666">
        <v>-115.2167</v>
      </c>
      <c r="D1666">
        <v>3950</v>
      </c>
      <c r="E1666" t="s">
        <v>1</v>
      </c>
      <c r="F1666">
        <v>194.6</v>
      </c>
      <c r="G1666">
        <v>1966</v>
      </c>
      <c r="H1666">
        <v>8</v>
      </c>
      <c r="I1666" t="s">
        <v>260</v>
      </c>
      <c r="J1666">
        <v>82</v>
      </c>
      <c r="K1666">
        <v>83</v>
      </c>
      <c r="L1666">
        <v>85</v>
      </c>
      <c r="M1666">
        <v>82</v>
      </c>
      <c r="N1666">
        <v>85</v>
      </c>
      <c r="O1666">
        <v>86</v>
      </c>
      <c r="P1666">
        <v>83</v>
      </c>
      <c r="Q1666">
        <v>80</v>
      </c>
      <c r="R1666">
        <v>84</v>
      </c>
      <c r="S1666">
        <v>89</v>
      </c>
      <c r="T1666">
        <v>93</v>
      </c>
      <c r="U1666">
        <v>92</v>
      </c>
      <c r="V1666">
        <v>98</v>
      </c>
      <c r="W1666">
        <v>100</v>
      </c>
      <c r="X1666">
        <v>97</v>
      </c>
      <c r="Y1666">
        <v>98</v>
      </c>
      <c r="Z1666">
        <v>95</v>
      </c>
      <c r="AA1666">
        <v>95</v>
      </c>
      <c r="AB1666">
        <v>97</v>
      </c>
      <c r="AD1666">
        <v>93</v>
      </c>
      <c r="AE1666">
        <v>91</v>
      </c>
      <c r="AF1666">
        <v>90</v>
      </c>
      <c r="AG1666">
        <v>93</v>
      </c>
      <c r="AH1666">
        <v>93</v>
      </c>
      <c r="AI1666">
        <v>96</v>
      </c>
      <c r="AJ1666">
        <v>97</v>
      </c>
      <c r="AK1666">
        <v>98</v>
      </c>
      <c r="AL1666">
        <v>97</v>
      </c>
      <c r="AM1666">
        <v>93</v>
      </c>
      <c r="AN1666" s="5">
        <v>91</v>
      </c>
      <c r="AO1666" s="5">
        <v>94</v>
      </c>
      <c r="AP1666" s="5">
        <v>91</v>
      </c>
      <c r="AQ1666" s="5">
        <v>95</v>
      </c>
      <c r="AR1666" s="5">
        <v>98</v>
      </c>
      <c r="AS1666" s="5">
        <v>97</v>
      </c>
      <c r="AT1666" s="5">
        <v>95</v>
      </c>
      <c r="AU1666" s="5">
        <v>92</v>
      </c>
      <c r="AV1666" s="5">
        <v>90</v>
      </c>
      <c r="AW1666" s="5">
        <v>92</v>
      </c>
      <c r="AX1666" s="5">
        <v>93</v>
      </c>
      <c r="AY1666" s="5">
        <v>92</v>
      </c>
      <c r="AZ1666" s="5">
        <v>91</v>
      </c>
      <c r="BA1666" s="8">
        <f>AVERAGE(AZ1666,BB1666)</f>
        <v>93</v>
      </c>
      <c r="BB1666" s="5">
        <v>95</v>
      </c>
      <c r="BC1666" s="5">
        <v>95</v>
      </c>
      <c r="BD1666" s="5">
        <v>100</v>
      </c>
      <c r="BE1666" s="5">
        <v>105</v>
      </c>
      <c r="BF1666" s="5">
        <v>102</v>
      </c>
      <c r="BG1666" s="5">
        <v>95</v>
      </c>
      <c r="BH1666" s="5">
        <v>97</v>
      </c>
      <c r="BI1666" s="5">
        <v>90</v>
      </c>
      <c r="BJ1666" s="8">
        <f>AVERAGE(BI1666,BK1666)</f>
        <v>94</v>
      </c>
      <c r="BK1666" s="5">
        <v>98</v>
      </c>
      <c r="BL1666" s="5">
        <v>99</v>
      </c>
      <c r="BM1666" s="5">
        <v>97</v>
      </c>
      <c r="BN1666" s="5">
        <v>102</v>
      </c>
      <c r="BO1666" s="5">
        <v>103</v>
      </c>
      <c r="BP1666" s="5">
        <v>101</v>
      </c>
      <c r="BQ1666" s="5">
        <v>91</v>
      </c>
      <c r="BR1666" s="5">
        <v>88</v>
      </c>
      <c r="BS1666">
        <v>99</v>
      </c>
      <c r="BT1666">
        <v>98</v>
      </c>
      <c r="BU1666">
        <v>100</v>
      </c>
      <c r="BW1666">
        <v>104</v>
      </c>
      <c r="BY1666">
        <v>105</v>
      </c>
      <c r="BZ1666">
        <v>103</v>
      </c>
      <c r="CA1666">
        <v>103</v>
      </c>
      <c r="CB1666">
        <v>100</v>
      </c>
      <c r="CC1666">
        <v>100</v>
      </c>
      <c r="CD1666">
        <v>99</v>
      </c>
      <c r="CE1666">
        <v>98</v>
      </c>
      <c r="CG1666">
        <v>103</v>
      </c>
      <c r="CH1666">
        <v>103</v>
      </c>
      <c r="CI1666">
        <v>100</v>
      </c>
      <c r="CJ1666">
        <v>98</v>
      </c>
      <c r="CK1666">
        <v>91</v>
      </c>
      <c r="CL1666">
        <v>90</v>
      </c>
      <c r="CM1666">
        <v>93</v>
      </c>
      <c r="CN1666">
        <v>95</v>
      </c>
      <c r="CO1666">
        <v>96</v>
      </c>
      <c r="CP1666">
        <v>95</v>
      </c>
      <c r="CQ1666">
        <v>95</v>
      </c>
      <c r="CR1666">
        <v>94</v>
      </c>
      <c r="CS1666">
        <v>93</v>
      </c>
      <c r="CT1666">
        <v>95</v>
      </c>
      <c r="CU1666">
        <v>91</v>
      </c>
      <c r="CV1666">
        <v>87</v>
      </c>
      <c r="CX1666" t="s">
        <v>2</v>
      </c>
      <c r="CY1666" t="s">
        <v>129</v>
      </c>
    </row>
    <row r="1667" spans="1:103" x14ac:dyDescent="0.25">
      <c r="A1667" t="s">
        <v>49</v>
      </c>
      <c r="B1667">
        <v>36.1389</v>
      </c>
      <c r="C1667">
        <v>-117.9528</v>
      </c>
      <c r="D1667">
        <v>3825</v>
      </c>
      <c r="E1667" t="s">
        <v>1</v>
      </c>
      <c r="F1667">
        <v>103.6</v>
      </c>
      <c r="G1667">
        <v>1966</v>
      </c>
      <c r="H1667">
        <v>8</v>
      </c>
      <c r="I1667" t="s">
        <v>260</v>
      </c>
      <c r="J1667">
        <v>83</v>
      </c>
      <c r="K1667">
        <v>80</v>
      </c>
      <c r="L1667">
        <v>80</v>
      </c>
      <c r="M1667">
        <v>84</v>
      </c>
      <c r="N1667">
        <v>85</v>
      </c>
      <c r="O1667">
        <v>84</v>
      </c>
      <c r="P1667">
        <v>77</v>
      </c>
      <c r="Q1667">
        <v>76</v>
      </c>
      <c r="R1667">
        <v>82</v>
      </c>
      <c r="S1667">
        <v>90</v>
      </c>
      <c r="T1667">
        <v>89</v>
      </c>
      <c r="U1667">
        <v>91</v>
      </c>
      <c r="V1667">
        <v>96</v>
      </c>
      <c r="W1667">
        <v>99</v>
      </c>
      <c r="X1667">
        <v>92</v>
      </c>
      <c r="Y1667">
        <v>96</v>
      </c>
      <c r="Z1667">
        <v>92</v>
      </c>
      <c r="AA1667">
        <v>92</v>
      </c>
      <c r="AB1667">
        <v>93</v>
      </c>
      <c r="AC1667">
        <v>92</v>
      </c>
      <c r="AD1667">
        <v>92</v>
      </c>
      <c r="AE1667">
        <v>90</v>
      </c>
      <c r="AF1667">
        <v>90</v>
      </c>
      <c r="AG1667">
        <v>88</v>
      </c>
      <c r="AH1667">
        <v>93</v>
      </c>
      <c r="AI1667">
        <v>95</v>
      </c>
      <c r="AJ1667">
        <v>96</v>
      </c>
      <c r="AK1667">
        <v>97</v>
      </c>
      <c r="AL1667">
        <v>97</v>
      </c>
      <c r="AM1667">
        <v>92</v>
      </c>
      <c r="AN1667" s="5">
        <v>93</v>
      </c>
      <c r="AO1667" s="5">
        <v>93</v>
      </c>
      <c r="AP1667" s="5">
        <v>89</v>
      </c>
      <c r="AQ1667" s="5">
        <v>92</v>
      </c>
      <c r="AR1667" s="5">
        <v>96</v>
      </c>
      <c r="AS1667" s="5">
        <v>99</v>
      </c>
      <c r="AT1667" s="5">
        <v>90</v>
      </c>
      <c r="AU1667" s="5">
        <v>90</v>
      </c>
      <c r="AV1667" s="5">
        <v>88</v>
      </c>
      <c r="AW1667" s="5">
        <v>91</v>
      </c>
      <c r="AX1667" s="5">
        <v>92</v>
      </c>
      <c r="AY1667" s="5">
        <v>89</v>
      </c>
      <c r="AZ1667" s="5">
        <v>87</v>
      </c>
      <c r="BA1667" s="5">
        <v>89</v>
      </c>
      <c r="BB1667" s="5">
        <v>90</v>
      </c>
      <c r="BC1667" s="5">
        <v>95</v>
      </c>
      <c r="BD1667" s="5">
        <v>98</v>
      </c>
      <c r="BE1667" s="5">
        <v>97</v>
      </c>
      <c r="BF1667" s="5">
        <v>97</v>
      </c>
      <c r="BG1667" s="5">
        <v>94</v>
      </c>
      <c r="BH1667" s="5">
        <v>97</v>
      </c>
      <c r="BI1667" s="5">
        <v>98</v>
      </c>
      <c r="BJ1667" s="5">
        <v>98</v>
      </c>
      <c r="BK1667" s="5">
        <v>101</v>
      </c>
      <c r="BL1667" s="5">
        <v>100</v>
      </c>
      <c r="BM1667" s="5">
        <v>100</v>
      </c>
      <c r="BN1667" s="5">
        <v>99</v>
      </c>
      <c r="BO1667" s="5">
        <v>100</v>
      </c>
      <c r="BP1667" s="5">
        <v>96</v>
      </c>
      <c r="BQ1667" s="5">
        <v>87</v>
      </c>
      <c r="BR1667" s="5">
        <v>94</v>
      </c>
      <c r="BS1667">
        <v>96</v>
      </c>
      <c r="BT1667">
        <v>90</v>
      </c>
      <c r="BU1667">
        <v>94</v>
      </c>
      <c r="BV1667">
        <v>102</v>
      </c>
      <c r="BW1667">
        <v>103</v>
      </c>
      <c r="BX1667">
        <v>103</v>
      </c>
      <c r="BY1667">
        <v>102</v>
      </c>
      <c r="BZ1667">
        <v>101</v>
      </c>
      <c r="CA1667">
        <v>100</v>
      </c>
      <c r="CB1667">
        <v>99</v>
      </c>
      <c r="CC1667">
        <v>99</v>
      </c>
      <c r="CD1667">
        <v>97</v>
      </c>
      <c r="CE1667">
        <v>95</v>
      </c>
      <c r="CF1667">
        <v>96</v>
      </c>
      <c r="CG1667">
        <v>100</v>
      </c>
      <c r="CH1667">
        <v>101</v>
      </c>
      <c r="CI1667">
        <v>101</v>
      </c>
      <c r="CJ1667">
        <v>99</v>
      </c>
      <c r="CK1667">
        <v>96</v>
      </c>
      <c r="CL1667">
        <v>95</v>
      </c>
      <c r="CM1667">
        <v>94</v>
      </c>
      <c r="CN1667">
        <v>94</v>
      </c>
      <c r="CO1667">
        <v>95</v>
      </c>
      <c r="CP1667">
        <v>95</v>
      </c>
      <c r="CQ1667">
        <v>97</v>
      </c>
      <c r="CR1667">
        <v>95</v>
      </c>
      <c r="CS1667">
        <v>91</v>
      </c>
      <c r="CT1667">
        <v>90</v>
      </c>
      <c r="CU1667">
        <v>85</v>
      </c>
      <c r="CV1667">
        <v>84</v>
      </c>
      <c r="CW1667">
        <v>79</v>
      </c>
      <c r="CX1667" t="s">
        <v>5</v>
      </c>
      <c r="CY1667" t="s">
        <v>50</v>
      </c>
    </row>
    <row r="1668" spans="1:103" x14ac:dyDescent="0.25">
      <c r="A1668" t="s">
        <v>130</v>
      </c>
      <c r="B1668">
        <v>36.15</v>
      </c>
      <c r="C1668">
        <v>-115.41670000000001</v>
      </c>
      <c r="D1668">
        <v>3802</v>
      </c>
      <c r="E1668" t="s">
        <v>1</v>
      </c>
      <c r="F1668">
        <v>134.4</v>
      </c>
      <c r="G1668">
        <v>1966</v>
      </c>
      <c r="H1668">
        <v>8</v>
      </c>
      <c r="I1668" t="s">
        <v>260</v>
      </c>
      <c r="J1668">
        <v>83</v>
      </c>
      <c r="K1668">
        <v>80</v>
      </c>
      <c r="L1668">
        <v>83</v>
      </c>
      <c r="M1668">
        <v>85</v>
      </c>
      <c r="N1668">
        <v>85</v>
      </c>
      <c r="O1668">
        <v>85</v>
      </c>
      <c r="P1668">
        <v>80</v>
      </c>
      <c r="Q1668">
        <v>81</v>
      </c>
      <c r="R1668">
        <v>84</v>
      </c>
      <c r="S1668">
        <v>90</v>
      </c>
      <c r="T1668">
        <v>92</v>
      </c>
      <c r="U1668">
        <v>92</v>
      </c>
      <c r="V1668">
        <v>95</v>
      </c>
      <c r="W1668">
        <v>101</v>
      </c>
      <c r="X1668">
        <v>97</v>
      </c>
      <c r="Y1668">
        <v>96</v>
      </c>
      <c r="Z1668">
        <v>96</v>
      </c>
      <c r="AA1668">
        <v>96</v>
      </c>
      <c r="AB1668">
        <v>95</v>
      </c>
      <c r="AC1668">
        <v>91</v>
      </c>
      <c r="AD1668">
        <v>92</v>
      </c>
      <c r="AE1668">
        <v>90</v>
      </c>
      <c r="AF1668">
        <v>90</v>
      </c>
      <c r="AG1668">
        <v>91</v>
      </c>
      <c r="AH1668">
        <v>93</v>
      </c>
      <c r="AI1668">
        <v>98</v>
      </c>
      <c r="AJ1668">
        <v>100</v>
      </c>
      <c r="AK1668">
        <v>98</v>
      </c>
      <c r="AL1668">
        <v>95</v>
      </c>
      <c r="AM1668">
        <v>89</v>
      </c>
      <c r="AN1668" s="5">
        <v>93</v>
      </c>
      <c r="AO1668" s="5">
        <v>90</v>
      </c>
      <c r="AP1668" s="5">
        <v>95</v>
      </c>
      <c r="AQ1668" s="5">
        <v>95</v>
      </c>
      <c r="AR1668" s="5">
        <v>98</v>
      </c>
      <c r="AS1668" s="5">
        <v>97</v>
      </c>
      <c r="AT1668" s="5">
        <v>93</v>
      </c>
      <c r="AU1668" s="5">
        <v>93</v>
      </c>
      <c r="AV1668" s="5">
        <v>91</v>
      </c>
      <c r="AW1668" s="5">
        <v>94</v>
      </c>
      <c r="AX1668" s="5">
        <v>91</v>
      </c>
      <c r="AY1668" s="5">
        <v>90</v>
      </c>
      <c r="AZ1668" s="5">
        <v>93</v>
      </c>
      <c r="BA1668" s="5">
        <v>93</v>
      </c>
      <c r="BB1668" s="5">
        <v>98</v>
      </c>
      <c r="BC1668" s="5">
        <v>98</v>
      </c>
      <c r="BD1668" s="5">
        <v>100</v>
      </c>
      <c r="BE1668" s="5">
        <v>101</v>
      </c>
      <c r="BF1668" s="5">
        <v>102</v>
      </c>
      <c r="BG1668" s="5">
        <v>98</v>
      </c>
      <c r="BH1668" s="5">
        <v>97</v>
      </c>
      <c r="BI1668" s="5">
        <v>94</v>
      </c>
      <c r="BJ1668" s="5">
        <v>94</v>
      </c>
      <c r="BK1668" s="5">
        <v>100</v>
      </c>
      <c r="BL1668" s="5">
        <v>99</v>
      </c>
      <c r="BM1668" s="5">
        <v>98</v>
      </c>
      <c r="BN1668" s="5">
        <v>103</v>
      </c>
      <c r="BO1668" s="5">
        <v>102</v>
      </c>
      <c r="BP1668" s="5">
        <v>97</v>
      </c>
      <c r="BQ1668" s="5">
        <v>92</v>
      </c>
      <c r="BR1668" s="5">
        <v>91</v>
      </c>
      <c r="BS1668">
        <v>98</v>
      </c>
      <c r="BT1668">
        <v>91</v>
      </c>
      <c r="BU1668">
        <v>98</v>
      </c>
      <c r="BV1668">
        <v>100</v>
      </c>
      <c r="BW1668">
        <v>104</v>
      </c>
      <c r="BX1668">
        <v>103</v>
      </c>
      <c r="BY1668">
        <v>103</v>
      </c>
      <c r="BZ1668">
        <v>102</v>
      </c>
      <c r="CA1668">
        <v>101</v>
      </c>
      <c r="CB1668">
        <v>100</v>
      </c>
      <c r="CC1668">
        <v>99</v>
      </c>
      <c r="CD1668">
        <v>99</v>
      </c>
      <c r="CE1668">
        <v>97</v>
      </c>
      <c r="CF1668">
        <v>97</v>
      </c>
      <c r="CG1668">
        <v>99</v>
      </c>
      <c r="CH1668">
        <v>99</v>
      </c>
      <c r="CI1668">
        <v>99</v>
      </c>
      <c r="CJ1668">
        <v>98</v>
      </c>
      <c r="CK1668">
        <v>94</v>
      </c>
      <c r="CL1668">
        <v>93</v>
      </c>
      <c r="CM1668">
        <v>93</v>
      </c>
      <c r="CN1668">
        <v>94</v>
      </c>
      <c r="CO1668">
        <v>95</v>
      </c>
      <c r="CP1668">
        <v>95</v>
      </c>
      <c r="CQ1668">
        <v>95</v>
      </c>
      <c r="CR1668">
        <v>92</v>
      </c>
      <c r="CS1668">
        <v>93</v>
      </c>
      <c r="CT1668">
        <v>93</v>
      </c>
      <c r="CU1668">
        <v>90</v>
      </c>
      <c r="CV1668">
        <v>85</v>
      </c>
      <c r="CW1668">
        <v>82</v>
      </c>
      <c r="CX1668" t="s">
        <v>2</v>
      </c>
      <c r="CY1668" t="s">
        <v>131</v>
      </c>
    </row>
    <row r="1669" spans="1:103" x14ac:dyDescent="0.25">
      <c r="A1669" t="s">
        <v>61</v>
      </c>
      <c r="B1669">
        <v>35.369199999999999</v>
      </c>
      <c r="C1669">
        <v>-117.6525</v>
      </c>
      <c r="D1669">
        <v>3570</v>
      </c>
      <c r="E1669" t="s">
        <v>1</v>
      </c>
      <c r="F1669">
        <v>140.5</v>
      </c>
      <c r="G1669">
        <v>1966</v>
      </c>
      <c r="H1669">
        <v>8</v>
      </c>
      <c r="I1669" t="s">
        <v>260</v>
      </c>
      <c r="J1669">
        <v>82</v>
      </c>
      <c r="K1669">
        <v>80</v>
      </c>
      <c r="L1669">
        <v>85</v>
      </c>
      <c r="M1669">
        <v>86</v>
      </c>
      <c r="N1669">
        <v>88</v>
      </c>
      <c r="O1669">
        <v>85</v>
      </c>
      <c r="P1669">
        <v>80</v>
      </c>
      <c r="Q1669">
        <v>75</v>
      </c>
      <c r="R1669">
        <v>85</v>
      </c>
      <c r="S1669">
        <v>90</v>
      </c>
      <c r="T1669">
        <v>94</v>
      </c>
      <c r="U1669">
        <v>96</v>
      </c>
      <c r="V1669">
        <v>101</v>
      </c>
      <c r="W1669">
        <v>103</v>
      </c>
      <c r="X1669">
        <v>101</v>
      </c>
      <c r="Y1669">
        <v>100</v>
      </c>
      <c r="Z1669">
        <v>98</v>
      </c>
      <c r="AA1669">
        <v>96</v>
      </c>
      <c r="AB1669">
        <v>97</v>
      </c>
      <c r="AC1669">
        <v>97</v>
      </c>
      <c r="AD1669">
        <v>95</v>
      </c>
      <c r="AE1669">
        <v>88</v>
      </c>
      <c r="AF1669">
        <v>98</v>
      </c>
      <c r="AG1669">
        <v>93</v>
      </c>
      <c r="AH1669">
        <v>98</v>
      </c>
      <c r="AI1669">
        <v>99</v>
      </c>
      <c r="AJ1669">
        <v>101</v>
      </c>
      <c r="AK1669">
        <v>107</v>
      </c>
      <c r="AL1669">
        <v>98</v>
      </c>
      <c r="AM1669">
        <v>95</v>
      </c>
      <c r="AN1669" s="5">
        <v>95</v>
      </c>
      <c r="AO1669" s="5">
        <v>90</v>
      </c>
      <c r="AP1669" s="5">
        <v>93</v>
      </c>
      <c r="AQ1669" s="5">
        <v>96</v>
      </c>
      <c r="AR1669" s="5">
        <v>101</v>
      </c>
      <c r="AS1669" s="5">
        <v>98</v>
      </c>
      <c r="AT1669" s="5">
        <v>97</v>
      </c>
      <c r="AU1669" s="5">
        <v>93</v>
      </c>
      <c r="AV1669" s="5">
        <v>93</v>
      </c>
      <c r="AW1669" s="5">
        <v>92</v>
      </c>
      <c r="AX1669" s="5">
        <v>91</v>
      </c>
      <c r="AY1669" s="5">
        <v>90</v>
      </c>
      <c r="AZ1669" s="5">
        <v>90</v>
      </c>
      <c r="BA1669" s="5">
        <v>94</v>
      </c>
      <c r="BB1669" s="5">
        <v>95</v>
      </c>
      <c r="BC1669" s="5">
        <v>98</v>
      </c>
      <c r="BD1669" s="5">
        <v>101</v>
      </c>
      <c r="BE1669" s="5">
        <v>102</v>
      </c>
      <c r="BF1669" s="5">
        <v>100</v>
      </c>
      <c r="BG1669" s="5">
        <v>98</v>
      </c>
      <c r="BH1669" s="5">
        <v>100</v>
      </c>
      <c r="BI1669" s="5">
        <v>102</v>
      </c>
      <c r="BJ1669" s="5">
        <v>104</v>
      </c>
      <c r="BK1669" s="5">
        <v>103</v>
      </c>
      <c r="BL1669" s="5">
        <v>104</v>
      </c>
      <c r="BM1669" s="5">
        <v>104</v>
      </c>
      <c r="BN1669" s="5">
        <v>104</v>
      </c>
      <c r="BO1669" s="5">
        <v>103</v>
      </c>
      <c r="BP1669" s="5">
        <v>99</v>
      </c>
      <c r="BQ1669" s="5">
        <v>90</v>
      </c>
      <c r="BR1669" s="5">
        <v>96</v>
      </c>
      <c r="BS1669">
        <v>100</v>
      </c>
      <c r="BT1669">
        <v>93</v>
      </c>
      <c r="BU1669">
        <v>101</v>
      </c>
      <c r="BV1669">
        <v>104</v>
      </c>
      <c r="BW1669">
        <v>107</v>
      </c>
      <c r="BX1669">
        <v>106</v>
      </c>
      <c r="BY1669">
        <v>106</v>
      </c>
      <c r="BZ1669">
        <v>105</v>
      </c>
      <c r="CA1669">
        <v>104</v>
      </c>
      <c r="CB1669">
        <v>104</v>
      </c>
      <c r="CC1669">
        <v>101</v>
      </c>
      <c r="CD1669">
        <v>101</v>
      </c>
      <c r="CE1669">
        <v>99</v>
      </c>
      <c r="CF1669">
        <v>101</v>
      </c>
      <c r="CG1669">
        <v>102</v>
      </c>
      <c r="CH1669">
        <v>104</v>
      </c>
      <c r="CI1669">
        <v>104</v>
      </c>
      <c r="CJ1669">
        <v>103</v>
      </c>
      <c r="CK1669">
        <v>99</v>
      </c>
      <c r="CL1669">
        <v>99</v>
      </c>
      <c r="CM1669">
        <v>98</v>
      </c>
      <c r="CN1669">
        <v>98</v>
      </c>
      <c r="CO1669">
        <v>99</v>
      </c>
      <c r="CP1669">
        <v>98</v>
      </c>
      <c r="CQ1669">
        <v>97</v>
      </c>
      <c r="CR1669">
        <v>91</v>
      </c>
      <c r="CS1669">
        <v>93</v>
      </c>
      <c r="CT1669">
        <v>94</v>
      </c>
      <c r="CU1669">
        <v>87</v>
      </c>
      <c r="CV1669">
        <v>84</v>
      </c>
      <c r="CW1669">
        <v>81</v>
      </c>
      <c r="CX1669" t="s">
        <v>5</v>
      </c>
      <c r="CY1669" t="s">
        <v>62</v>
      </c>
    </row>
    <row r="1670" spans="1:103" x14ac:dyDescent="0.25">
      <c r="A1670" t="s">
        <v>31</v>
      </c>
      <c r="B1670">
        <v>35.466099999999997</v>
      </c>
      <c r="C1670">
        <v>-114.9217</v>
      </c>
      <c r="D1670">
        <v>3540</v>
      </c>
      <c r="E1670" t="s">
        <v>1</v>
      </c>
      <c r="F1670">
        <v>207</v>
      </c>
      <c r="G1670">
        <v>1966</v>
      </c>
      <c r="H1670">
        <v>8</v>
      </c>
      <c r="I1670" t="s">
        <v>260</v>
      </c>
      <c r="J1670">
        <v>84</v>
      </c>
      <c r="K1670">
        <v>83</v>
      </c>
      <c r="L1670">
        <v>86</v>
      </c>
      <c r="M1670">
        <v>86</v>
      </c>
      <c r="N1670">
        <v>86</v>
      </c>
      <c r="O1670">
        <v>88</v>
      </c>
      <c r="P1670">
        <v>85</v>
      </c>
      <c r="Q1670">
        <v>81</v>
      </c>
      <c r="R1670">
        <v>84</v>
      </c>
      <c r="S1670">
        <v>88</v>
      </c>
      <c r="T1670">
        <v>90</v>
      </c>
      <c r="U1670">
        <v>93</v>
      </c>
      <c r="V1670">
        <v>98</v>
      </c>
      <c r="W1670">
        <v>100</v>
      </c>
      <c r="X1670">
        <v>99</v>
      </c>
      <c r="Y1670">
        <v>97</v>
      </c>
      <c r="Z1670">
        <v>96</v>
      </c>
      <c r="AA1670">
        <v>97</v>
      </c>
      <c r="AB1670">
        <v>96</v>
      </c>
      <c r="AC1670">
        <v>90</v>
      </c>
      <c r="AD1670">
        <v>94</v>
      </c>
      <c r="AE1670">
        <v>93</v>
      </c>
      <c r="AF1670">
        <v>91</v>
      </c>
      <c r="AG1670">
        <v>94</v>
      </c>
      <c r="AH1670">
        <v>95</v>
      </c>
      <c r="AI1670">
        <v>97</v>
      </c>
      <c r="AJ1670">
        <v>99</v>
      </c>
      <c r="AK1670">
        <v>101</v>
      </c>
      <c r="AL1670">
        <v>97</v>
      </c>
      <c r="AM1670">
        <v>94</v>
      </c>
      <c r="AN1670" s="5">
        <v>95</v>
      </c>
      <c r="AO1670" s="5">
        <v>93</v>
      </c>
      <c r="AP1670" s="5">
        <v>94</v>
      </c>
      <c r="AQ1670" s="5">
        <v>96</v>
      </c>
      <c r="AR1670" s="5">
        <v>99</v>
      </c>
      <c r="AS1670" s="5">
        <v>99</v>
      </c>
      <c r="AT1670" s="5">
        <v>100</v>
      </c>
      <c r="AU1670" s="5">
        <v>95</v>
      </c>
      <c r="AV1670" s="5">
        <v>90</v>
      </c>
      <c r="AW1670" s="5">
        <v>89</v>
      </c>
      <c r="AX1670" s="5">
        <v>95</v>
      </c>
      <c r="AY1670" s="5">
        <v>93</v>
      </c>
      <c r="AZ1670" s="5">
        <v>95</v>
      </c>
      <c r="BA1670" s="5">
        <v>95</v>
      </c>
      <c r="BB1670" s="5">
        <v>98</v>
      </c>
      <c r="BC1670" s="5">
        <v>99</v>
      </c>
      <c r="BD1670" s="5">
        <v>101</v>
      </c>
      <c r="BE1670" s="5">
        <v>104</v>
      </c>
      <c r="BF1670" s="5">
        <v>101</v>
      </c>
      <c r="BG1670" s="5">
        <v>99</v>
      </c>
      <c r="BH1670" s="5">
        <v>94</v>
      </c>
      <c r="BI1670" s="5">
        <v>90</v>
      </c>
      <c r="BJ1670" s="5">
        <v>100</v>
      </c>
      <c r="BK1670" s="5">
        <v>101</v>
      </c>
      <c r="BL1670" s="5">
        <v>100</v>
      </c>
      <c r="BM1670" s="5">
        <v>99</v>
      </c>
      <c r="BN1670" s="5">
        <v>100</v>
      </c>
      <c r="BO1670" s="5">
        <v>97</v>
      </c>
      <c r="BP1670" s="5">
        <v>97</v>
      </c>
      <c r="BQ1670" s="5">
        <v>99</v>
      </c>
      <c r="BR1670" s="5">
        <v>98</v>
      </c>
      <c r="BS1670">
        <v>93</v>
      </c>
      <c r="BT1670">
        <v>94</v>
      </c>
      <c r="BU1670">
        <v>100</v>
      </c>
      <c r="BV1670">
        <v>103</v>
      </c>
      <c r="BW1670">
        <v>105</v>
      </c>
      <c r="BX1670">
        <v>104</v>
      </c>
      <c r="BY1670">
        <v>102</v>
      </c>
      <c r="BZ1670">
        <v>102</v>
      </c>
      <c r="CA1670">
        <v>102</v>
      </c>
      <c r="CB1670">
        <v>101</v>
      </c>
      <c r="CC1670">
        <v>100</v>
      </c>
      <c r="CD1670">
        <v>98</v>
      </c>
      <c r="CE1670">
        <v>97</v>
      </c>
      <c r="CF1670">
        <v>99</v>
      </c>
      <c r="CG1670">
        <v>100</v>
      </c>
      <c r="CH1670">
        <v>100</v>
      </c>
      <c r="CI1670">
        <v>96</v>
      </c>
      <c r="CJ1670">
        <v>95</v>
      </c>
      <c r="CK1670">
        <v>94</v>
      </c>
      <c r="CL1670">
        <v>93</v>
      </c>
      <c r="CM1670">
        <v>95</v>
      </c>
      <c r="CN1670">
        <v>95</v>
      </c>
      <c r="CO1670">
        <v>94</v>
      </c>
      <c r="CP1670">
        <v>96</v>
      </c>
      <c r="CQ1670">
        <v>98</v>
      </c>
      <c r="CR1670">
        <v>96</v>
      </c>
      <c r="CS1670">
        <v>92</v>
      </c>
      <c r="CT1670">
        <v>92</v>
      </c>
      <c r="CU1670">
        <v>92</v>
      </c>
      <c r="CV1670">
        <v>89</v>
      </c>
      <c r="CW1670">
        <v>86</v>
      </c>
      <c r="CX1670" t="s">
        <v>2</v>
      </c>
      <c r="CY1670" t="s">
        <v>32</v>
      </c>
    </row>
    <row r="1671" spans="1:103" x14ac:dyDescent="0.25">
      <c r="A1671" t="s">
        <v>126</v>
      </c>
      <c r="B1671">
        <v>37.268900000000002</v>
      </c>
      <c r="C1671">
        <v>-115.1217</v>
      </c>
      <c r="D1671">
        <v>3334</v>
      </c>
      <c r="E1671" t="s">
        <v>1</v>
      </c>
      <c r="F1671">
        <v>179.2</v>
      </c>
      <c r="G1671">
        <v>1966</v>
      </c>
      <c r="H1671">
        <v>8</v>
      </c>
      <c r="I1671" t="s">
        <v>260</v>
      </c>
      <c r="J1671">
        <v>82</v>
      </c>
      <c r="K1671">
        <v>83</v>
      </c>
      <c r="L1671">
        <v>83</v>
      </c>
      <c r="M1671">
        <v>86</v>
      </c>
      <c r="N1671">
        <v>86</v>
      </c>
      <c r="O1671">
        <v>85</v>
      </c>
      <c r="P1671">
        <v>84</v>
      </c>
      <c r="Q1671">
        <v>85</v>
      </c>
      <c r="R1671">
        <v>86</v>
      </c>
      <c r="S1671">
        <v>92</v>
      </c>
      <c r="T1671">
        <v>95</v>
      </c>
      <c r="U1671">
        <v>92</v>
      </c>
      <c r="V1671">
        <v>97</v>
      </c>
      <c r="W1671">
        <v>100</v>
      </c>
      <c r="X1671">
        <v>98</v>
      </c>
      <c r="Y1671">
        <v>98</v>
      </c>
      <c r="Z1671">
        <v>93</v>
      </c>
      <c r="AA1671">
        <v>93</v>
      </c>
      <c r="AB1671">
        <v>94</v>
      </c>
      <c r="AC1671">
        <v>90</v>
      </c>
      <c r="AD1671">
        <v>93</v>
      </c>
      <c r="AE1671">
        <v>90</v>
      </c>
      <c r="AF1671">
        <v>88</v>
      </c>
      <c r="AG1671">
        <v>92</v>
      </c>
      <c r="AH1671">
        <v>92</v>
      </c>
      <c r="AI1671">
        <v>94</v>
      </c>
      <c r="AJ1671">
        <v>98</v>
      </c>
      <c r="AK1671">
        <v>98</v>
      </c>
      <c r="AL1671">
        <v>96</v>
      </c>
      <c r="AM1671">
        <v>96</v>
      </c>
      <c r="AN1671" s="5">
        <v>95</v>
      </c>
      <c r="AO1671" s="5">
        <v>93</v>
      </c>
      <c r="AP1671" s="5">
        <v>92</v>
      </c>
      <c r="AQ1671" s="5">
        <v>95</v>
      </c>
      <c r="AR1671" s="5">
        <v>99</v>
      </c>
      <c r="AS1671" s="5">
        <v>95</v>
      </c>
      <c r="AT1671" s="5">
        <v>97</v>
      </c>
      <c r="AU1671" s="5">
        <v>95</v>
      </c>
      <c r="AV1671" s="5">
        <v>94</v>
      </c>
      <c r="AW1671" s="5">
        <v>92</v>
      </c>
      <c r="AX1671" s="5">
        <v>94</v>
      </c>
      <c r="AY1671" s="5">
        <v>93</v>
      </c>
      <c r="AZ1671" s="5">
        <v>92</v>
      </c>
      <c r="BA1671" s="5">
        <v>94</v>
      </c>
      <c r="BB1671" s="5">
        <v>97</v>
      </c>
      <c r="BC1671" s="5">
        <v>98</v>
      </c>
      <c r="BD1671" s="5">
        <v>100</v>
      </c>
      <c r="BE1671" s="5">
        <v>102</v>
      </c>
      <c r="BF1671" s="5">
        <v>102</v>
      </c>
      <c r="BG1671" s="5">
        <v>98</v>
      </c>
      <c r="BH1671" s="5">
        <v>97</v>
      </c>
      <c r="BI1671" s="5">
        <v>97</v>
      </c>
      <c r="BJ1671" s="5">
        <v>98</v>
      </c>
      <c r="BK1671" s="5">
        <v>98</v>
      </c>
      <c r="BL1671" s="5">
        <v>99</v>
      </c>
      <c r="BM1671" s="5">
        <v>97</v>
      </c>
      <c r="BN1671" s="5">
        <v>101</v>
      </c>
      <c r="BO1671" s="5">
        <v>102</v>
      </c>
      <c r="BP1671" s="5">
        <v>99</v>
      </c>
      <c r="BQ1671" s="5">
        <v>92</v>
      </c>
      <c r="BR1671" s="5">
        <v>90</v>
      </c>
      <c r="BS1671">
        <v>98</v>
      </c>
      <c r="BT1671">
        <v>96</v>
      </c>
      <c r="BU1671">
        <v>97</v>
      </c>
      <c r="BV1671">
        <v>104</v>
      </c>
      <c r="BW1671">
        <v>104</v>
      </c>
      <c r="BX1671">
        <v>103</v>
      </c>
      <c r="BY1671">
        <v>104</v>
      </c>
      <c r="BZ1671">
        <v>104</v>
      </c>
      <c r="CA1671">
        <v>104</v>
      </c>
      <c r="CB1671">
        <v>102</v>
      </c>
      <c r="CC1671">
        <v>100</v>
      </c>
      <c r="CD1671">
        <v>99</v>
      </c>
      <c r="CE1671">
        <v>98</v>
      </c>
      <c r="CF1671">
        <v>98</v>
      </c>
      <c r="CG1671">
        <v>100</v>
      </c>
      <c r="CH1671">
        <v>102</v>
      </c>
      <c r="CI1671">
        <v>100</v>
      </c>
      <c r="CJ1671">
        <v>98</v>
      </c>
      <c r="CK1671">
        <v>92</v>
      </c>
      <c r="CL1671">
        <v>91</v>
      </c>
      <c r="CM1671">
        <v>95</v>
      </c>
      <c r="CN1671">
        <v>96</v>
      </c>
      <c r="CO1671">
        <v>95</v>
      </c>
      <c r="CP1671">
        <v>95</v>
      </c>
      <c r="CQ1671">
        <v>98</v>
      </c>
      <c r="CR1671">
        <v>96</v>
      </c>
      <c r="CS1671">
        <v>95</v>
      </c>
      <c r="CT1671">
        <v>93</v>
      </c>
      <c r="CU1671">
        <v>93</v>
      </c>
      <c r="CV1671">
        <v>88</v>
      </c>
      <c r="CW1671">
        <v>86</v>
      </c>
      <c r="CX1671" t="s">
        <v>2</v>
      </c>
      <c r="CY1671" t="s">
        <v>127</v>
      </c>
    </row>
    <row r="1672" spans="1:103" x14ac:dyDescent="0.25">
      <c r="A1672" t="s">
        <v>43</v>
      </c>
      <c r="B1672">
        <v>36.916699999999999</v>
      </c>
      <c r="C1672">
        <v>-116.75</v>
      </c>
      <c r="D1672">
        <v>3304</v>
      </c>
      <c r="E1672" t="s">
        <v>1</v>
      </c>
      <c r="F1672">
        <v>51.5</v>
      </c>
      <c r="G1672">
        <v>1966</v>
      </c>
      <c r="H1672">
        <v>8</v>
      </c>
      <c r="I1672" t="s">
        <v>260</v>
      </c>
      <c r="J1672">
        <v>84</v>
      </c>
      <c r="K1672">
        <v>81</v>
      </c>
      <c r="L1672">
        <v>83</v>
      </c>
      <c r="M1672">
        <v>81</v>
      </c>
      <c r="P1672">
        <v>86</v>
      </c>
      <c r="Q1672">
        <v>80</v>
      </c>
      <c r="R1672">
        <v>86</v>
      </c>
      <c r="S1672">
        <v>91</v>
      </c>
      <c r="T1672">
        <v>100</v>
      </c>
      <c r="U1672">
        <v>103</v>
      </c>
      <c r="V1672">
        <v>100</v>
      </c>
      <c r="W1672">
        <v>103</v>
      </c>
      <c r="X1672">
        <v>100</v>
      </c>
      <c r="Y1672">
        <v>99</v>
      </c>
      <c r="Z1672">
        <v>98</v>
      </c>
      <c r="AA1672">
        <v>97</v>
      </c>
      <c r="AB1672">
        <v>97</v>
      </c>
      <c r="AC1672">
        <v>95</v>
      </c>
      <c r="AD1672">
        <v>95</v>
      </c>
      <c r="AE1672">
        <v>91</v>
      </c>
      <c r="AF1672">
        <v>89</v>
      </c>
      <c r="AG1672">
        <v>91</v>
      </c>
      <c r="AH1672">
        <v>100</v>
      </c>
      <c r="AI1672">
        <v>100</v>
      </c>
      <c r="AJ1672">
        <v>100</v>
      </c>
      <c r="AK1672">
        <v>100</v>
      </c>
      <c r="AL1672">
        <v>98</v>
      </c>
      <c r="AM1672">
        <v>98</v>
      </c>
      <c r="AN1672" s="5">
        <v>94</v>
      </c>
      <c r="AO1672" s="5">
        <v>95</v>
      </c>
      <c r="AP1672" s="5">
        <v>95</v>
      </c>
      <c r="AQ1672" s="8">
        <f>AVERAGE(AP1672,AR1672)</f>
        <v>97</v>
      </c>
      <c r="AR1672" s="5">
        <v>99</v>
      </c>
      <c r="AS1672" s="5">
        <v>97</v>
      </c>
      <c r="AT1672" s="5">
        <v>95</v>
      </c>
      <c r="AU1672" s="5">
        <v>95</v>
      </c>
      <c r="AV1672" s="5">
        <v>95</v>
      </c>
      <c r="AW1672" s="5">
        <v>95</v>
      </c>
      <c r="AX1672" s="5">
        <v>93</v>
      </c>
      <c r="AY1672" s="5">
        <v>92</v>
      </c>
      <c r="AZ1672" s="5">
        <v>92</v>
      </c>
      <c r="BA1672" s="5">
        <v>91</v>
      </c>
      <c r="BB1672" s="5">
        <v>95</v>
      </c>
      <c r="BC1672" s="5">
        <v>99</v>
      </c>
      <c r="BD1672" s="5">
        <v>101</v>
      </c>
      <c r="BE1672" s="5">
        <v>103</v>
      </c>
      <c r="BF1672" s="5">
        <v>102</v>
      </c>
      <c r="BG1672" s="5">
        <v>98</v>
      </c>
      <c r="BH1672" s="5">
        <v>99</v>
      </c>
      <c r="BI1672" s="5">
        <v>100</v>
      </c>
      <c r="BJ1672" s="5">
        <v>101</v>
      </c>
      <c r="BK1672" s="5">
        <v>102</v>
      </c>
      <c r="BL1672" s="5">
        <v>100</v>
      </c>
      <c r="BM1672" s="5">
        <v>103</v>
      </c>
      <c r="BN1672" s="5">
        <v>103</v>
      </c>
      <c r="BO1672" s="5">
        <v>105</v>
      </c>
      <c r="BP1672" s="8">
        <f>AVERAGE(BO1672,BQ1672)</f>
        <v>104</v>
      </c>
      <c r="BQ1672" s="5">
        <v>103</v>
      </c>
      <c r="BR1672" s="5">
        <v>100</v>
      </c>
      <c r="BS1672">
        <v>100</v>
      </c>
      <c r="BT1672">
        <v>99</v>
      </c>
      <c r="BU1672">
        <v>100</v>
      </c>
      <c r="BV1672">
        <v>107</v>
      </c>
      <c r="BW1672">
        <v>106</v>
      </c>
      <c r="BX1672">
        <v>107</v>
      </c>
      <c r="BY1672">
        <v>104</v>
      </c>
      <c r="BZ1672">
        <v>104</v>
      </c>
      <c r="CA1672">
        <v>102</v>
      </c>
      <c r="CB1672">
        <v>102</v>
      </c>
      <c r="CC1672">
        <v>100</v>
      </c>
      <c r="CD1672">
        <v>99</v>
      </c>
      <c r="CE1672">
        <v>100</v>
      </c>
      <c r="CF1672">
        <v>100</v>
      </c>
      <c r="CG1672">
        <v>103</v>
      </c>
      <c r="CH1672">
        <v>103</v>
      </c>
      <c r="CI1672">
        <v>104</v>
      </c>
      <c r="CJ1672">
        <v>103</v>
      </c>
      <c r="CK1672">
        <v>102</v>
      </c>
      <c r="CL1672">
        <v>97</v>
      </c>
      <c r="CM1672">
        <v>97</v>
      </c>
      <c r="CN1672">
        <v>98</v>
      </c>
      <c r="CO1672">
        <v>98</v>
      </c>
      <c r="CP1672">
        <v>98</v>
      </c>
      <c r="CQ1672">
        <v>97</v>
      </c>
      <c r="CR1672">
        <v>97</v>
      </c>
      <c r="CS1672">
        <v>96</v>
      </c>
      <c r="CT1672">
        <v>95</v>
      </c>
      <c r="CU1672">
        <v>91</v>
      </c>
      <c r="CV1672">
        <v>89</v>
      </c>
      <c r="CW1672">
        <v>82</v>
      </c>
      <c r="CX1672" t="s">
        <v>2</v>
      </c>
      <c r="CY1672" t="s">
        <v>44</v>
      </c>
    </row>
    <row r="1673" spans="1:103" x14ac:dyDescent="0.25">
      <c r="A1673" t="s">
        <v>95</v>
      </c>
      <c r="B1673">
        <v>34.450000000000003</v>
      </c>
      <c r="C1673">
        <v>-116.95</v>
      </c>
      <c r="D1673">
        <v>2963</v>
      </c>
      <c r="E1673" t="s">
        <v>1</v>
      </c>
      <c r="F1673">
        <v>223.7</v>
      </c>
      <c r="G1673">
        <v>1966</v>
      </c>
      <c r="H1673">
        <v>8</v>
      </c>
      <c r="I1673" t="s">
        <v>260</v>
      </c>
      <c r="J1673">
        <v>88</v>
      </c>
      <c r="K1673">
        <v>85</v>
      </c>
      <c r="L1673">
        <v>85</v>
      </c>
      <c r="M1673">
        <v>86</v>
      </c>
      <c r="N1673">
        <v>88</v>
      </c>
      <c r="O1673">
        <v>87</v>
      </c>
      <c r="P1673">
        <v>87</v>
      </c>
      <c r="Q1673">
        <v>78</v>
      </c>
      <c r="R1673">
        <v>85</v>
      </c>
      <c r="S1673">
        <v>92</v>
      </c>
      <c r="T1673">
        <v>95</v>
      </c>
      <c r="U1673">
        <v>95</v>
      </c>
      <c r="V1673">
        <v>100</v>
      </c>
      <c r="W1673">
        <v>99</v>
      </c>
      <c r="X1673">
        <v>98</v>
      </c>
      <c r="Y1673">
        <v>101</v>
      </c>
      <c r="Z1673">
        <v>95</v>
      </c>
      <c r="AA1673">
        <v>97</v>
      </c>
      <c r="AB1673">
        <v>98</v>
      </c>
      <c r="AC1673">
        <v>98</v>
      </c>
      <c r="AD1673">
        <v>96</v>
      </c>
      <c r="AE1673">
        <v>90</v>
      </c>
      <c r="AF1673">
        <v>90</v>
      </c>
      <c r="AG1673">
        <v>91</v>
      </c>
      <c r="AH1673">
        <v>97</v>
      </c>
      <c r="AI1673">
        <v>99</v>
      </c>
      <c r="AJ1673">
        <v>101</v>
      </c>
      <c r="AK1673">
        <v>100</v>
      </c>
      <c r="AL1673">
        <v>98</v>
      </c>
      <c r="AM1673">
        <v>95</v>
      </c>
      <c r="AN1673" s="5">
        <v>97</v>
      </c>
      <c r="AO1673" s="5">
        <v>93</v>
      </c>
      <c r="AP1673" s="5">
        <v>95</v>
      </c>
      <c r="AQ1673" s="5">
        <v>97</v>
      </c>
      <c r="AR1673" s="5">
        <v>101</v>
      </c>
      <c r="AS1673" s="5">
        <v>98</v>
      </c>
      <c r="AT1673" s="5">
        <v>99</v>
      </c>
      <c r="AU1673" s="5">
        <v>94</v>
      </c>
      <c r="AV1673" s="5">
        <v>96</v>
      </c>
      <c r="AW1673" s="5">
        <v>96</v>
      </c>
      <c r="AX1673" s="5">
        <v>91</v>
      </c>
      <c r="AY1673" s="5">
        <v>93</v>
      </c>
      <c r="AZ1673" s="5">
        <v>95</v>
      </c>
      <c r="BA1673" s="5">
        <v>96</v>
      </c>
      <c r="BB1673" s="5">
        <v>100</v>
      </c>
      <c r="BC1673" s="5">
        <v>102</v>
      </c>
      <c r="BD1673" s="5">
        <v>102</v>
      </c>
      <c r="BE1673" s="5">
        <v>103</v>
      </c>
      <c r="BF1673" s="5">
        <v>102</v>
      </c>
      <c r="BG1673" s="5">
        <v>100</v>
      </c>
      <c r="BH1673" s="5">
        <v>100</v>
      </c>
      <c r="BI1673" s="5">
        <v>97</v>
      </c>
      <c r="BJ1673" s="5">
        <v>101</v>
      </c>
      <c r="BK1673" s="5">
        <v>102</v>
      </c>
      <c r="BL1673" s="5">
        <v>101</v>
      </c>
      <c r="BM1673" s="5">
        <v>102</v>
      </c>
      <c r="BN1673" s="5">
        <v>102</v>
      </c>
      <c r="BO1673" s="5">
        <v>92</v>
      </c>
      <c r="BP1673" s="5">
        <v>92</v>
      </c>
      <c r="BQ1673" s="5">
        <v>92</v>
      </c>
      <c r="BR1673" s="5">
        <v>93</v>
      </c>
      <c r="CX1673" t="s">
        <v>5</v>
      </c>
      <c r="CY1673" t="s">
        <v>96</v>
      </c>
    </row>
    <row r="1674" spans="1:103" x14ac:dyDescent="0.25">
      <c r="A1674" t="s">
        <v>65</v>
      </c>
      <c r="B1674">
        <v>36.438099999999999</v>
      </c>
      <c r="C1674">
        <v>-115.36</v>
      </c>
      <c r="D1674">
        <v>2914</v>
      </c>
      <c r="E1674" t="s">
        <v>1</v>
      </c>
      <c r="F1674">
        <v>134.69999999999999</v>
      </c>
      <c r="G1674">
        <v>1966</v>
      </c>
      <c r="H1674">
        <v>8</v>
      </c>
      <c r="I1674" t="s">
        <v>260</v>
      </c>
      <c r="J1674">
        <v>89</v>
      </c>
      <c r="K1674">
        <v>89</v>
      </c>
      <c r="L1674">
        <v>89</v>
      </c>
      <c r="N1674">
        <v>90</v>
      </c>
      <c r="O1674">
        <v>89</v>
      </c>
      <c r="P1674">
        <v>87</v>
      </c>
      <c r="Q1674">
        <v>85</v>
      </c>
      <c r="R1674">
        <v>90</v>
      </c>
      <c r="S1674">
        <v>95</v>
      </c>
      <c r="T1674">
        <v>96</v>
      </c>
      <c r="U1674">
        <v>96</v>
      </c>
      <c r="V1674">
        <v>101</v>
      </c>
      <c r="W1674">
        <v>105</v>
      </c>
      <c r="X1674">
        <v>100</v>
      </c>
      <c r="Y1674">
        <v>102</v>
      </c>
      <c r="Z1674">
        <v>101</v>
      </c>
      <c r="AA1674">
        <v>98</v>
      </c>
      <c r="AB1674">
        <v>101</v>
      </c>
      <c r="AC1674">
        <v>96</v>
      </c>
      <c r="AD1674">
        <v>100</v>
      </c>
      <c r="AE1674">
        <v>105</v>
      </c>
      <c r="AF1674">
        <v>97</v>
      </c>
      <c r="AG1674">
        <v>97</v>
      </c>
      <c r="AH1674">
        <v>98</v>
      </c>
      <c r="AI1674">
        <v>103</v>
      </c>
      <c r="AJ1674">
        <v>104</v>
      </c>
      <c r="AK1674">
        <v>104</v>
      </c>
      <c r="AL1674">
        <v>102</v>
      </c>
      <c r="AM1674">
        <v>100</v>
      </c>
      <c r="AN1674" s="5">
        <v>107</v>
      </c>
      <c r="AO1674" s="5">
        <v>99</v>
      </c>
      <c r="AP1674" s="5">
        <v>100</v>
      </c>
      <c r="AQ1674" s="5">
        <v>101</v>
      </c>
      <c r="AR1674" s="5">
        <v>102</v>
      </c>
      <c r="AS1674" s="5">
        <v>105</v>
      </c>
      <c r="AT1674" s="5">
        <v>103</v>
      </c>
      <c r="AU1674" s="5">
        <v>98</v>
      </c>
      <c r="AV1674" s="5">
        <v>98</v>
      </c>
      <c r="AW1674" s="5">
        <v>98</v>
      </c>
      <c r="AX1674" s="5">
        <v>99</v>
      </c>
      <c r="AY1674" s="5">
        <v>99</v>
      </c>
      <c r="AZ1674" s="5">
        <v>100</v>
      </c>
      <c r="BA1674" s="5">
        <v>101</v>
      </c>
      <c r="BB1674" s="5">
        <v>103</v>
      </c>
      <c r="BC1674" s="5">
        <v>104</v>
      </c>
      <c r="BD1674" s="5">
        <v>105</v>
      </c>
      <c r="BE1674" s="5">
        <v>105</v>
      </c>
      <c r="BF1674" s="5">
        <v>107</v>
      </c>
      <c r="BG1674" s="5">
        <v>106</v>
      </c>
      <c r="BH1674" s="5">
        <v>105</v>
      </c>
      <c r="BI1674" s="8">
        <f>AVERAGE(BH1674,BJ1674)</f>
        <v>103</v>
      </c>
      <c r="BJ1674" s="5">
        <v>101</v>
      </c>
      <c r="BK1674" s="5">
        <v>106</v>
      </c>
      <c r="BL1674" s="8">
        <f>AVERAGE(BK1674,BM1674)</f>
        <v>104.5</v>
      </c>
      <c r="BM1674" s="5">
        <v>103</v>
      </c>
      <c r="BN1674" s="5">
        <v>105</v>
      </c>
      <c r="BO1674" s="5">
        <v>107</v>
      </c>
      <c r="BP1674" s="5">
        <v>105</v>
      </c>
      <c r="BQ1674" s="5">
        <v>100</v>
      </c>
      <c r="BR1674" s="5">
        <v>96</v>
      </c>
      <c r="BS1674">
        <v>102</v>
      </c>
      <c r="BT1674">
        <v>99</v>
      </c>
      <c r="BU1674">
        <v>101</v>
      </c>
      <c r="BV1674">
        <v>104</v>
      </c>
      <c r="BW1674">
        <v>108</v>
      </c>
      <c r="BX1674">
        <v>108</v>
      </c>
      <c r="BY1674">
        <v>107</v>
      </c>
      <c r="BZ1674">
        <v>107</v>
      </c>
      <c r="CA1674">
        <v>108</v>
      </c>
      <c r="CB1674">
        <v>106</v>
      </c>
      <c r="CC1674">
        <v>105</v>
      </c>
      <c r="CD1674">
        <v>105</v>
      </c>
      <c r="CE1674">
        <v>103</v>
      </c>
      <c r="CF1674">
        <v>103</v>
      </c>
      <c r="CG1674">
        <v>104</v>
      </c>
      <c r="CH1674">
        <v>105</v>
      </c>
      <c r="CI1674">
        <v>103</v>
      </c>
      <c r="CJ1674">
        <v>98</v>
      </c>
      <c r="CK1674">
        <v>95</v>
      </c>
      <c r="CL1674">
        <v>97</v>
      </c>
      <c r="CM1674">
        <v>99</v>
      </c>
      <c r="CN1674">
        <v>100</v>
      </c>
      <c r="CO1674">
        <v>100</v>
      </c>
      <c r="CP1674">
        <v>100</v>
      </c>
      <c r="CQ1674">
        <v>103</v>
      </c>
      <c r="CR1674">
        <v>99</v>
      </c>
      <c r="CS1674">
        <v>99</v>
      </c>
      <c r="CT1674">
        <v>98</v>
      </c>
      <c r="CU1674">
        <v>96</v>
      </c>
      <c r="CV1674">
        <v>92</v>
      </c>
      <c r="CW1674">
        <v>87</v>
      </c>
      <c r="CX1674" t="s">
        <v>2</v>
      </c>
      <c r="CY1674" t="s">
        <v>66</v>
      </c>
    </row>
    <row r="1675" spans="1:103" x14ac:dyDescent="0.25">
      <c r="A1675" t="s">
        <v>99</v>
      </c>
      <c r="B1675">
        <v>34.583300000000001</v>
      </c>
      <c r="C1675">
        <v>-117.38330000000001</v>
      </c>
      <c r="D1675">
        <v>2851</v>
      </c>
      <c r="E1675" t="s">
        <v>1</v>
      </c>
      <c r="F1675">
        <v>213.9</v>
      </c>
      <c r="G1675">
        <v>1966</v>
      </c>
      <c r="H1675">
        <v>8</v>
      </c>
      <c r="I1675" t="s">
        <v>260</v>
      </c>
      <c r="J1675">
        <v>78</v>
      </c>
      <c r="K1675">
        <v>77</v>
      </c>
      <c r="L1675">
        <v>82</v>
      </c>
      <c r="M1675">
        <v>84</v>
      </c>
      <c r="N1675">
        <v>85</v>
      </c>
      <c r="O1675">
        <v>82</v>
      </c>
      <c r="P1675">
        <v>75</v>
      </c>
      <c r="Q1675">
        <v>76</v>
      </c>
      <c r="R1675">
        <v>83</v>
      </c>
      <c r="S1675">
        <v>91</v>
      </c>
      <c r="T1675">
        <v>93</v>
      </c>
      <c r="U1675">
        <v>93</v>
      </c>
      <c r="V1675">
        <v>98</v>
      </c>
      <c r="W1675">
        <v>100</v>
      </c>
      <c r="X1675">
        <v>101</v>
      </c>
      <c r="Y1675">
        <v>95</v>
      </c>
      <c r="Z1675">
        <v>89</v>
      </c>
      <c r="AA1675">
        <v>94</v>
      </c>
      <c r="AB1675">
        <v>88</v>
      </c>
      <c r="AC1675">
        <v>92</v>
      </c>
      <c r="AD1675">
        <v>91</v>
      </c>
      <c r="AE1675">
        <v>85</v>
      </c>
      <c r="AF1675">
        <v>87</v>
      </c>
      <c r="AG1675">
        <v>88</v>
      </c>
      <c r="AH1675">
        <v>92</v>
      </c>
      <c r="AI1675">
        <v>95</v>
      </c>
      <c r="AJ1675">
        <v>98</v>
      </c>
      <c r="AK1675">
        <v>99</v>
      </c>
      <c r="AL1675">
        <v>95</v>
      </c>
      <c r="AM1675">
        <v>92</v>
      </c>
      <c r="AN1675" s="5">
        <v>91</v>
      </c>
      <c r="AO1675" s="5">
        <v>90</v>
      </c>
      <c r="AP1675" s="5">
        <v>91</v>
      </c>
      <c r="AQ1675" s="5">
        <v>93</v>
      </c>
      <c r="AR1675" s="5">
        <v>99</v>
      </c>
      <c r="AS1675" s="5">
        <v>98</v>
      </c>
      <c r="AT1675" s="5">
        <v>92</v>
      </c>
      <c r="AU1675" s="5">
        <v>90</v>
      </c>
      <c r="AV1675" s="5">
        <v>88</v>
      </c>
      <c r="AW1675" s="5">
        <v>93</v>
      </c>
      <c r="AX1675" s="5">
        <v>90</v>
      </c>
      <c r="AY1675" s="5">
        <v>88</v>
      </c>
      <c r="AZ1675" s="5">
        <v>87</v>
      </c>
      <c r="BA1675" s="5">
        <v>90</v>
      </c>
      <c r="BB1675" s="5">
        <v>94</v>
      </c>
      <c r="BC1675" s="5">
        <v>98</v>
      </c>
      <c r="BD1675" s="5">
        <v>100</v>
      </c>
      <c r="BE1675" s="5">
        <v>100</v>
      </c>
      <c r="BF1675" s="5">
        <v>97</v>
      </c>
      <c r="BG1675" s="5">
        <v>101</v>
      </c>
      <c r="BH1675" s="5">
        <v>99</v>
      </c>
      <c r="BI1675" s="5">
        <v>96</v>
      </c>
      <c r="BJ1675" s="5">
        <v>102</v>
      </c>
      <c r="BK1675" s="5">
        <v>99</v>
      </c>
      <c r="BL1675" s="5">
        <v>99</v>
      </c>
      <c r="BM1675" s="5">
        <v>100</v>
      </c>
      <c r="BN1675" s="5">
        <v>101</v>
      </c>
      <c r="BO1675" s="5">
        <v>100</v>
      </c>
      <c r="BP1675" s="5">
        <v>87</v>
      </c>
      <c r="BQ1675" s="5">
        <v>90</v>
      </c>
      <c r="BR1675" s="5">
        <v>91</v>
      </c>
      <c r="BS1675">
        <v>96</v>
      </c>
      <c r="BT1675">
        <v>92</v>
      </c>
      <c r="BU1675">
        <v>99</v>
      </c>
      <c r="BV1675">
        <v>102</v>
      </c>
      <c r="BW1675">
        <v>104</v>
      </c>
      <c r="BX1675">
        <v>104</v>
      </c>
      <c r="BY1675">
        <v>103</v>
      </c>
      <c r="BZ1675">
        <v>102</v>
      </c>
      <c r="CA1675">
        <v>100</v>
      </c>
      <c r="CB1675">
        <v>100</v>
      </c>
      <c r="CC1675">
        <v>100</v>
      </c>
      <c r="CD1675">
        <v>97</v>
      </c>
      <c r="CE1675">
        <v>98</v>
      </c>
      <c r="CF1675">
        <v>100</v>
      </c>
      <c r="CG1675">
        <v>100</v>
      </c>
      <c r="CH1675">
        <v>102</v>
      </c>
      <c r="CI1675">
        <v>101</v>
      </c>
      <c r="CJ1675">
        <v>100</v>
      </c>
      <c r="CK1675">
        <v>97</v>
      </c>
      <c r="CL1675">
        <v>95</v>
      </c>
      <c r="CM1675">
        <v>93</v>
      </c>
      <c r="CN1675">
        <v>95</v>
      </c>
      <c r="CO1675">
        <v>97</v>
      </c>
      <c r="CP1675">
        <v>95</v>
      </c>
      <c r="CQ1675">
        <v>97</v>
      </c>
      <c r="CR1675">
        <v>94</v>
      </c>
      <c r="CS1675">
        <v>91</v>
      </c>
      <c r="CT1675">
        <v>93</v>
      </c>
      <c r="CU1675">
        <v>90</v>
      </c>
      <c r="CV1675">
        <v>82</v>
      </c>
      <c r="CW1675">
        <v>77</v>
      </c>
      <c r="CX1675" t="s">
        <v>5</v>
      </c>
      <c r="CY1675" t="s">
        <v>100</v>
      </c>
    </row>
    <row r="1676" spans="1:103" x14ac:dyDescent="0.25">
      <c r="A1676" t="s">
        <v>39</v>
      </c>
      <c r="B1676">
        <v>34.525300000000001</v>
      </c>
      <c r="C1676">
        <v>-117.29640000000001</v>
      </c>
      <c r="D1676">
        <v>2789</v>
      </c>
      <c r="E1676" t="s">
        <v>1</v>
      </c>
      <c r="F1676">
        <v>218.7</v>
      </c>
      <c r="G1676">
        <v>1966</v>
      </c>
      <c r="H1676">
        <v>8</v>
      </c>
      <c r="I1676" t="s">
        <v>260</v>
      </c>
      <c r="J1676">
        <v>84</v>
      </c>
      <c r="K1676">
        <v>80</v>
      </c>
      <c r="L1676">
        <v>84</v>
      </c>
      <c r="M1676">
        <v>85</v>
      </c>
      <c r="N1676">
        <v>89</v>
      </c>
      <c r="O1676">
        <v>88</v>
      </c>
      <c r="P1676">
        <v>85</v>
      </c>
      <c r="Q1676">
        <v>84</v>
      </c>
      <c r="R1676">
        <v>81</v>
      </c>
      <c r="S1676">
        <v>87</v>
      </c>
      <c r="T1676">
        <v>93</v>
      </c>
      <c r="U1676">
        <v>93</v>
      </c>
      <c r="V1676">
        <v>96</v>
      </c>
      <c r="W1676">
        <v>99</v>
      </c>
      <c r="X1676">
        <v>103</v>
      </c>
      <c r="Y1676">
        <v>105</v>
      </c>
      <c r="Z1676">
        <v>99</v>
      </c>
      <c r="AA1676">
        <v>89</v>
      </c>
      <c r="AB1676">
        <v>97</v>
      </c>
      <c r="AC1676">
        <v>92</v>
      </c>
      <c r="AD1676">
        <v>96</v>
      </c>
      <c r="AE1676">
        <v>94</v>
      </c>
      <c r="AF1676">
        <v>89</v>
      </c>
      <c r="AG1676">
        <v>91</v>
      </c>
      <c r="AH1676">
        <v>92</v>
      </c>
      <c r="AI1676">
        <v>96</v>
      </c>
      <c r="AJ1676">
        <v>97</v>
      </c>
      <c r="AK1676">
        <v>99</v>
      </c>
      <c r="AL1676">
        <v>100</v>
      </c>
      <c r="AM1676">
        <v>95</v>
      </c>
      <c r="AN1676" s="5">
        <v>93</v>
      </c>
      <c r="AO1676" s="5">
        <v>91</v>
      </c>
      <c r="AP1676" s="5">
        <v>90</v>
      </c>
      <c r="AQ1676" s="5">
        <v>90</v>
      </c>
      <c r="AR1676" s="5">
        <v>94</v>
      </c>
      <c r="AS1676" s="5">
        <v>101</v>
      </c>
      <c r="AT1676" s="5">
        <v>100</v>
      </c>
      <c r="AU1676" s="5">
        <v>95</v>
      </c>
      <c r="AV1676" s="5">
        <v>92</v>
      </c>
      <c r="AW1676" s="5">
        <v>94</v>
      </c>
      <c r="AX1676" s="5">
        <v>98</v>
      </c>
      <c r="AY1676" s="5">
        <v>92</v>
      </c>
      <c r="AZ1676" s="5">
        <v>88</v>
      </c>
      <c r="BA1676" s="5">
        <v>87</v>
      </c>
      <c r="BB1676" s="5">
        <v>93</v>
      </c>
      <c r="BC1676" s="5">
        <v>94</v>
      </c>
      <c r="BD1676" s="5">
        <v>96</v>
      </c>
      <c r="BE1676" s="5">
        <v>100</v>
      </c>
      <c r="BF1676" s="5">
        <v>103</v>
      </c>
      <c r="BG1676" s="5">
        <v>99</v>
      </c>
      <c r="BH1676" s="5">
        <v>97</v>
      </c>
      <c r="BI1676" s="5">
        <v>98</v>
      </c>
      <c r="BJ1676" s="5">
        <v>100</v>
      </c>
      <c r="BK1676" s="5">
        <v>102</v>
      </c>
      <c r="BL1676" s="5">
        <v>99</v>
      </c>
      <c r="BM1676" s="5">
        <v>99</v>
      </c>
      <c r="BN1676" s="5">
        <v>101</v>
      </c>
      <c r="BO1676" s="5">
        <v>101</v>
      </c>
      <c r="BP1676" s="5">
        <v>103</v>
      </c>
      <c r="BQ1676" s="5">
        <v>88</v>
      </c>
      <c r="BR1676" s="5">
        <v>94</v>
      </c>
      <c r="BS1676">
        <v>94</v>
      </c>
      <c r="BT1676">
        <v>100</v>
      </c>
      <c r="BU1676">
        <v>93</v>
      </c>
      <c r="BV1676">
        <v>101</v>
      </c>
      <c r="BW1676">
        <v>104</v>
      </c>
      <c r="BX1676">
        <v>106</v>
      </c>
      <c r="BY1676">
        <v>105</v>
      </c>
      <c r="BZ1676">
        <v>105</v>
      </c>
      <c r="CA1676">
        <v>103</v>
      </c>
      <c r="CB1676">
        <v>100</v>
      </c>
      <c r="CC1676">
        <v>99</v>
      </c>
      <c r="CD1676">
        <v>100</v>
      </c>
      <c r="CE1676">
        <v>99</v>
      </c>
      <c r="CF1676">
        <v>100</v>
      </c>
      <c r="CG1676">
        <v>101</v>
      </c>
      <c r="CH1676">
        <v>102</v>
      </c>
      <c r="CI1676">
        <v>104</v>
      </c>
      <c r="CJ1676">
        <v>105</v>
      </c>
      <c r="CK1676">
        <v>104</v>
      </c>
      <c r="CL1676">
        <v>93</v>
      </c>
      <c r="CM1676">
        <v>99</v>
      </c>
      <c r="CN1676">
        <v>100</v>
      </c>
      <c r="CO1676">
        <v>99</v>
      </c>
      <c r="CP1676">
        <v>99</v>
      </c>
      <c r="CQ1676">
        <v>94</v>
      </c>
      <c r="CT1676">
        <v>95</v>
      </c>
      <c r="CU1676">
        <v>95</v>
      </c>
      <c r="CV1676">
        <v>91</v>
      </c>
      <c r="CW1676">
        <v>84</v>
      </c>
      <c r="CX1676" t="s">
        <v>5</v>
      </c>
      <c r="CY1676" t="s">
        <v>40</v>
      </c>
    </row>
    <row r="1677" spans="1:103" x14ac:dyDescent="0.25">
      <c r="A1677" t="s">
        <v>37</v>
      </c>
      <c r="B1677">
        <v>36.261400000000002</v>
      </c>
      <c r="C1677">
        <v>-116.0564</v>
      </c>
      <c r="D1677">
        <v>2573</v>
      </c>
      <c r="E1677" t="s">
        <v>1</v>
      </c>
      <c r="F1677">
        <v>75.900000000000006</v>
      </c>
      <c r="G1677">
        <v>1966</v>
      </c>
      <c r="H1677">
        <v>8</v>
      </c>
      <c r="I1677" t="s">
        <v>260</v>
      </c>
      <c r="J1677">
        <v>87</v>
      </c>
      <c r="K1677">
        <v>87</v>
      </c>
      <c r="L1677">
        <v>88</v>
      </c>
      <c r="N1677">
        <v>92</v>
      </c>
      <c r="O1677">
        <v>90</v>
      </c>
      <c r="P1677">
        <v>85</v>
      </c>
      <c r="Q1677">
        <v>82</v>
      </c>
      <c r="R1677">
        <v>90</v>
      </c>
      <c r="S1677">
        <v>93</v>
      </c>
      <c r="U1677">
        <v>100</v>
      </c>
      <c r="V1677">
        <v>103</v>
      </c>
      <c r="W1677">
        <v>106</v>
      </c>
      <c r="X1677">
        <v>106</v>
      </c>
      <c r="Y1677">
        <v>103</v>
      </c>
      <c r="Z1677">
        <v>100</v>
      </c>
      <c r="AB1677">
        <v>100</v>
      </c>
      <c r="AC1677">
        <v>98</v>
      </c>
      <c r="AD1677">
        <v>98</v>
      </c>
      <c r="AE1677">
        <v>94</v>
      </c>
      <c r="AF1677">
        <v>94</v>
      </c>
      <c r="AG1677">
        <v>98</v>
      </c>
      <c r="AI1677">
        <v>103</v>
      </c>
      <c r="AJ1677">
        <v>103</v>
      </c>
      <c r="AK1677">
        <v>103</v>
      </c>
      <c r="AL1677">
        <v>100</v>
      </c>
      <c r="AM1677">
        <v>95</v>
      </c>
      <c r="AN1677" s="5">
        <v>95</v>
      </c>
      <c r="AO1677" s="8">
        <f>AVERAGE(AN1677,AP1677)</f>
        <v>97</v>
      </c>
      <c r="AP1677" s="5">
        <v>99</v>
      </c>
      <c r="AQ1677" s="5">
        <v>100</v>
      </c>
      <c r="AR1677" s="5">
        <v>103</v>
      </c>
      <c r="AS1677" s="5">
        <v>102</v>
      </c>
      <c r="AT1677" s="5">
        <v>98</v>
      </c>
      <c r="AU1677" s="5">
        <v>98</v>
      </c>
      <c r="AV1677" s="8">
        <f>AVERAGE(AU1677,AW1677)</f>
        <v>98.5</v>
      </c>
      <c r="AW1677" s="5">
        <v>99</v>
      </c>
      <c r="AX1677" s="5">
        <v>97</v>
      </c>
      <c r="AY1677" s="5">
        <v>95</v>
      </c>
      <c r="AZ1677" s="5">
        <v>97</v>
      </c>
      <c r="BA1677" s="5">
        <v>98</v>
      </c>
      <c r="BB1677" s="5">
        <v>102</v>
      </c>
      <c r="BC1677" s="8">
        <f>AVERAGE(BB1677,BD1677)</f>
        <v>103.5</v>
      </c>
      <c r="BD1677" s="5">
        <v>105</v>
      </c>
      <c r="BE1677" s="5">
        <v>107</v>
      </c>
      <c r="BF1677" s="5">
        <v>107</v>
      </c>
      <c r="BG1677" s="5">
        <v>103</v>
      </c>
      <c r="BH1677" s="5">
        <v>104</v>
      </c>
      <c r="BI1677" s="5">
        <v>105</v>
      </c>
      <c r="BJ1677" s="8">
        <f>AVERAGE(BI1677,BK1677)</f>
        <v>105.5</v>
      </c>
      <c r="BK1677" s="5">
        <v>106</v>
      </c>
      <c r="BL1677" s="5">
        <v>104</v>
      </c>
      <c r="BM1677" s="5">
        <v>106</v>
      </c>
      <c r="BN1677" s="5">
        <v>107</v>
      </c>
      <c r="BO1677" s="5">
        <v>110</v>
      </c>
      <c r="BP1677" s="5">
        <v>102</v>
      </c>
      <c r="BQ1677" s="5">
        <v>100</v>
      </c>
      <c r="BR1677" s="5">
        <v>100</v>
      </c>
      <c r="BS1677">
        <v>104</v>
      </c>
      <c r="BT1677">
        <v>99</v>
      </c>
      <c r="BU1677">
        <v>104</v>
      </c>
      <c r="BV1677">
        <v>109</v>
      </c>
      <c r="BW1677">
        <v>111</v>
      </c>
      <c r="BX1677">
        <v>110</v>
      </c>
      <c r="BY1677">
        <v>104</v>
      </c>
      <c r="BZ1677">
        <v>107</v>
      </c>
      <c r="CA1677">
        <v>107</v>
      </c>
      <c r="CB1677">
        <v>105</v>
      </c>
      <c r="CC1677">
        <v>104</v>
      </c>
      <c r="CD1677">
        <v>103</v>
      </c>
      <c r="CF1677">
        <v>103</v>
      </c>
      <c r="CG1677">
        <v>105</v>
      </c>
      <c r="CH1677">
        <v>107</v>
      </c>
      <c r="CI1677">
        <v>106</v>
      </c>
      <c r="CJ1677">
        <v>106</v>
      </c>
      <c r="CK1677">
        <v>100</v>
      </c>
      <c r="CM1677">
        <v>102</v>
      </c>
      <c r="CN1677">
        <v>103</v>
      </c>
      <c r="CO1677">
        <v>103</v>
      </c>
      <c r="CP1677">
        <v>102</v>
      </c>
      <c r="CQ1677">
        <v>100</v>
      </c>
      <c r="CR1677">
        <v>98</v>
      </c>
      <c r="CT1677">
        <v>98</v>
      </c>
      <c r="CU1677">
        <v>93</v>
      </c>
      <c r="CV1677">
        <v>90</v>
      </c>
      <c r="CW1677">
        <v>91</v>
      </c>
      <c r="CX1677" t="s">
        <v>2</v>
      </c>
      <c r="CY1677" t="s">
        <v>38</v>
      </c>
    </row>
    <row r="1678" spans="1:103" x14ac:dyDescent="0.25">
      <c r="A1678" t="s">
        <v>53</v>
      </c>
      <c r="B1678">
        <v>35.979999999999997</v>
      </c>
      <c r="C1678">
        <v>-114.8464</v>
      </c>
      <c r="D1678">
        <v>2500</v>
      </c>
      <c r="E1678" t="s">
        <v>1</v>
      </c>
      <c r="F1678">
        <v>188.9</v>
      </c>
      <c r="G1678">
        <v>1966</v>
      </c>
      <c r="H1678">
        <v>8</v>
      </c>
      <c r="I1678" t="s">
        <v>260</v>
      </c>
      <c r="J1678">
        <v>88</v>
      </c>
      <c r="K1678">
        <v>89</v>
      </c>
      <c r="L1678">
        <v>91</v>
      </c>
      <c r="M1678">
        <v>92</v>
      </c>
      <c r="N1678">
        <v>91</v>
      </c>
      <c r="O1678">
        <v>93</v>
      </c>
      <c r="P1678">
        <v>90</v>
      </c>
      <c r="Q1678">
        <v>89</v>
      </c>
      <c r="R1678">
        <v>90</v>
      </c>
      <c r="S1678">
        <v>92</v>
      </c>
      <c r="T1678">
        <v>94</v>
      </c>
      <c r="U1678">
        <v>96</v>
      </c>
      <c r="V1678">
        <v>100</v>
      </c>
      <c r="W1678">
        <v>105</v>
      </c>
      <c r="X1678">
        <v>103</v>
      </c>
      <c r="Y1678">
        <v>100</v>
      </c>
      <c r="Z1678">
        <v>101</v>
      </c>
      <c r="AA1678">
        <v>99</v>
      </c>
      <c r="AB1678">
        <v>98</v>
      </c>
      <c r="AC1678">
        <v>97</v>
      </c>
      <c r="AD1678">
        <v>99</v>
      </c>
      <c r="AE1678">
        <v>100</v>
      </c>
      <c r="AF1678">
        <v>98</v>
      </c>
      <c r="AG1678">
        <v>98</v>
      </c>
      <c r="AH1678">
        <v>98</v>
      </c>
      <c r="AI1678">
        <v>101</v>
      </c>
      <c r="AJ1678">
        <v>104</v>
      </c>
      <c r="AK1678">
        <v>104</v>
      </c>
      <c r="AL1678">
        <v>104</v>
      </c>
      <c r="AM1678">
        <v>101</v>
      </c>
      <c r="AN1678" s="5">
        <v>97</v>
      </c>
      <c r="AO1678" s="5">
        <v>99</v>
      </c>
      <c r="AP1678" s="5">
        <v>99</v>
      </c>
      <c r="AQ1678" s="5">
        <v>101</v>
      </c>
      <c r="AR1678" s="5">
        <v>103</v>
      </c>
      <c r="AS1678" s="5">
        <v>105</v>
      </c>
      <c r="AT1678" s="5">
        <v>104</v>
      </c>
      <c r="AU1678" s="5">
        <v>102</v>
      </c>
      <c r="AV1678" s="5">
        <v>99</v>
      </c>
      <c r="AW1678" s="5">
        <v>92</v>
      </c>
      <c r="AX1678" s="5">
        <v>100</v>
      </c>
      <c r="AY1678" s="5">
        <v>99</v>
      </c>
      <c r="AZ1678" s="5">
        <v>99</v>
      </c>
      <c r="BA1678" s="5">
        <v>100</v>
      </c>
      <c r="BB1678" s="5">
        <v>102</v>
      </c>
      <c r="BC1678" s="5">
        <v>104</v>
      </c>
      <c r="BD1678" s="5">
        <v>105</v>
      </c>
      <c r="BE1678" s="5">
        <v>108</v>
      </c>
      <c r="BF1678" s="5">
        <v>108</v>
      </c>
      <c r="BG1678" s="5">
        <v>104</v>
      </c>
      <c r="BH1678" s="5">
        <v>96</v>
      </c>
      <c r="BI1678" s="5">
        <v>97</v>
      </c>
      <c r="BJ1678" s="5">
        <v>98</v>
      </c>
      <c r="BK1678" s="5">
        <v>105</v>
      </c>
      <c r="BL1678" s="5">
        <v>106</v>
      </c>
      <c r="BM1678" s="5">
        <v>101</v>
      </c>
      <c r="BN1678" s="5">
        <v>105</v>
      </c>
      <c r="BO1678" s="5">
        <v>103</v>
      </c>
      <c r="BP1678" s="5">
        <v>98</v>
      </c>
      <c r="BQ1678" s="5">
        <v>97</v>
      </c>
      <c r="BR1678" s="5">
        <v>95</v>
      </c>
      <c r="BS1678">
        <v>101</v>
      </c>
      <c r="BT1678">
        <v>100</v>
      </c>
      <c r="BU1678">
        <v>102</v>
      </c>
      <c r="BV1678">
        <v>104</v>
      </c>
      <c r="BW1678">
        <v>109</v>
      </c>
      <c r="BX1678">
        <v>109</v>
      </c>
      <c r="BY1678">
        <v>106</v>
      </c>
      <c r="BZ1678">
        <v>107</v>
      </c>
      <c r="CA1678">
        <v>107</v>
      </c>
      <c r="CB1678">
        <v>107</v>
      </c>
      <c r="CC1678">
        <v>104</v>
      </c>
      <c r="CD1678">
        <v>103</v>
      </c>
      <c r="CE1678">
        <v>102</v>
      </c>
      <c r="CF1678">
        <v>104</v>
      </c>
      <c r="CG1678">
        <v>105</v>
      </c>
      <c r="CH1678">
        <v>106</v>
      </c>
      <c r="CI1678">
        <v>104</v>
      </c>
      <c r="CJ1678">
        <v>101</v>
      </c>
      <c r="CK1678">
        <v>94</v>
      </c>
      <c r="CL1678">
        <v>100</v>
      </c>
      <c r="CM1678">
        <v>99</v>
      </c>
      <c r="CN1678">
        <v>100</v>
      </c>
      <c r="CO1678">
        <v>100</v>
      </c>
      <c r="CP1678">
        <v>103</v>
      </c>
      <c r="CQ1678">
        <v>103</v>
      </c>
      <c r="CR1678">
        <v>103</v>
      </c>
      <c r="CS1678">
        <v>100</v>
      </c>
      <c r="CT1678">
        <v>97</v>
      </c>
      <c r="CU1678">
        <v>98</v>
      </c>
      <c r="CV1678">
        <v>98</v>
      </c>
      <c r="CW1678">
        <v>93</v>
      </c>
      <c r="CX1678" t="s">
        <v>2</v>
      </c>
      <c r="CY1678" t="s">
        <v>54</v>
      </c>
    </row>
    <row r="1679" spans="1:103" x14ac:dyDescent="0.25">
      <c r="A1679" t="s">
        <v>134</v>
      </c>
      <c r="B1679">
        <v>36.5717</v>
      </c>
      <c r="C1679">
        <v>-116.4619</v>
      </c>
      <c r="D1679">
        <v>2450</v>
      </c>
      <c r="E1679" t="s">
        <v>1</v>
      </c>
      <c r="F1679">
        <v>38.200000000000003</v>
      </c>
      <c r="G1679">
        <v>1966</v>
      </c>
      <c r="H1679">
        <v>8</v>
      </c>
      <c r="I1679" t="s">
        <v>260</v>
      </c>
      <c r="J1679">
        <v>89</v>
      </c>
      <c r="K1679">
        <v>80</v>
      </c>
      <c r="L1679">
        <v>89</v>
      </c>
      <c r="M1679">
        <v>92</v>
      </c>
      <c r="N1679">
        <v>95</v>
      </c>
      <c r="O1679">
        <v>96</v>
      </c>
      <c r="P1679">
        <v>100</v>
      </c>
      <c r="Q1679">
        <v>85</v>
      </c>
      <c r="R1679">
        <v>96</v>
      </c>
      <c r="S1679">
        <v>92</v>
      </c>
      <c r="T1679">
        <v>106</v>
      </c>
      <c r="U1679">
        <v>107</v>
      </c>
      <c r="V1679">
        <v>106</v>
      </c>
      <c r="W1679">
        <v>110</v>
      </c>
      <c r="X1679">
        <v>109</v>
      </c>
      <c r="Y1679">
        <v>105</v>
      </c>
      <c r="Z1679">
        <v>101</v>
      </c>
      <c r="AA1679">
        <v>99</v>
      </c>
      <c r="AB1679">
        <v>103</v>
      </c>
      <c r="AC1679">
        <v>101</v>
      </c>
      <c r="AD1679">
        <v>100</v>
      </c>
      <c r="AE1679">
        <v>99</v>
      </c>
      <c r="AF1679">
        <v>97</v>
      </c>
      <c r="AG1679">
        <v>98</v>
      </c>
      <c r="AH1679">
        <v>102</v>
      </c>
      <c r="AI1679">
        <v>105</v>
      </c>
      <c r="AJ1679">
        <v>105</v>
      </c>
      <c r="AK1679">
        <v>105</v>
      </c>
      <c r="AL1679">
        <v>113</v>
      </c>
      <c r="AM1679">
        <v>103</v>
      </c>
      <c r="AN1679" s="5">
        <v>99</v>
      </c>
      <c r="AO1679" s="5">
        <v>101</v>
      </c>
      <c r="AP1679" s="5">
        <v>98</v>
      </c>
      <c r="AQ1679" s="5">
        <v>102</v>
      </c>
      <c r="AR1679" s="5">
        <v>104</v>
      </c>
      <c r="AS1679" s="5">
        <v>108</v>
      </c>
      <c r="AT1679" s="5">
        <v>112</v>
      </c>
      <c r="AU1679" s="5">
        <v>112</v>
      </c>
      <c r="AV1679" s="5">
        <v>100</v>
      </c>
      <c r="AW1679" s="5">
        <v>99</v>
      </c>
      <c r="AX1679" s="5">
        <v>99</v>
      </c>
      <c r="AY1679" s="5">
        <v>100</v>
      </c>
      <c r="AZ1679" s="5">
        <v>99</v>
      </c>
      <c r="BA1679" s="5">
        <v>99</v>
      </c>
      <c r="BB1679" s="5">
        <v>107</v>
      </c>
      <c r="BC1679" s="5">
        <v>105</v>
      </c>
      <c r="BD1679" s="5">
        <v>107</v>
      </c>
      <c r="BE1679" s="5">
        <v>110</v>
      </c>
      <c r="BF1679" s="5">
        <v>108</v>
      </c>
      <c r="BG1679" s="5">
        <v>105</v>
      </c>
      <c r="BH1679" s="5">
        <v>106</v>
      </c>
      <c r="BI1679" s="5">
        <v>106</v>
      </c>
      <c r="BJ1679" s="5">
        <v>107</v>
      </c>
      <c r="BK1679" s="5">
        <v>108</v>
      </c>
      <c r="BL1679" s="5">
        <v>107</v>
      </c>
      <c r="BM1679" s="5">
        <v>109</v>
      </c>
      <c r="BN1679" s="5">
        <v>109</v>
      </c>
      <c r="BO1679" s="5">
        <v>111</v>
      </c>
      <c r="BP1679" s="5">
        <v>107</v>
      </c>
      <c r="BQ1679" s="5">
        <v>101</v>
      </c>
      <c r="BR1679" s="5">
        <v>101</v>
      </c>
      <c r="BS1679">
        <v>106</v>
      </c>
      <c r="BT1679">
        <v>103</v>
      </c>
      <c r="BU1679">
        <v>106</v>
      </c>
      <c r="BV1679">
        <v>110</v>
      </c>
      <c r="BW1679">
        <v>112</v>
      </c>
      <c r="BX1679">
        <v>111</v>
      </c>
      <c r="BY1679">
        <v>111</v>
      </c>
      <c r="BZ1679">
        <v>110</v>
      </c>
      <c r="CA1679">
        <v>110</v>
      </c>
      <c r="CB1679">
        <v>108</v>
      </c>
      <c r="CC1679">
        <v>106</v>
      </c>
      <c r="CD1679">
        <v>108</v>
      </c>
      <c r="CE1679">
        <v>106</v>
      </c>
      <c r="CF1679">
        <v>106</v>
      </c>
      <c r="CG1679">
        <v>108</v>
      </c>
      <c r="CH1679">
        <v>110</v>
      </c>
      <c r="CI1679">
        <v>108</v>
      </c>
      <c r="CJ1679">
        <v>109</v>
      </c>
      <c r="CK1679">
        <v>108</v>
      </c>
      <c r="CL1679">
        <v>106</v>
      </c>
      <c r="CM1679">
        <v>106</v>
      </c>
      <c r="CN1679">
        <v>104</v>
      </c>
      <c r="CO1679">
        <v>106</v>
      </c>
      <c r="CP1679">
        <v>104</v>
      </c>
      <c r="CQ1679">
        <v>102</v>
      </c>
      <c r="CR1679">
        <v>102</v>
      </c>
      <c r="CS1679">
        <v>100</v>
      </c>
      <c r="CT1679">
        <v>100</v>
      </c>
      <c r="CU1679">
        <v>99</v>
      </c>
      <c r="CV1679">
        <v>97</v>
      </c>
      <c r="CW1679">
        <v>88</v>
      </c>
      <c r="CX1679" t="s">
        <v>2</v>
      </c>
      <c r="CY1679" t="s">
        <v>135</v>
      </c>
    </row>
    <row r="1680" spans="1:103" x14ac:dyDescent="0.25">
      <c r="A1680" t="s">
        <v>87</v>
      </c>
      <c r="B1680">
        <v>35.651400000000002</v>
      </c>
      <c r="C1680">
        <v>-117.8214</v>
      </c>
      <c r="D1680">
        <v>2430</v>
      </c>
      <c r="E1680" t="s">
        <v>1</v>
      </c>
      <c r="F1680">
        <v>124.4</v>
      </c>
      <c r="G1680">
        <v>1966</v>
      </c>
      <c r="H1680">
        <v>8</v>
      </c>
      <c r="I1680" t="s">
        <v>260</v>
      </c>
      <c r="J1680">
        <v>84</v>
      </c>
      <c r="K1680">
        <v>85</v>
      </c>
      <c r="L1680">
        <v>89</v>
      </c>
      <c r="M1680">
        <v>91</v>
      </c>
      <c r="N1680">
        <v>93</v>
      </c>
      <c r="O1680">
        <v>89</v>
      </c>
      <c r="P1680">
        <v>86</v>
      </c>
      <c r="Q1680">
        <v>83</v>
      </c>
      <c r="R1680">
        <v>90</v>
      </c>
      <c r="S1680">
        <v>96</v>
      </c>
      <c r="T1680">
        <v>98</v>
      </c>
      <c r="U1680">
        <v>100</v>
      </c>
      <c r="V1680">
        <v>104</v>
      </c>
      <c r="W1680">
        <v>106</v>
      </c>
      <c r="X1680">
        <v>105</v>
      </c>
      <c r="Y1680">
        <v>104</v>
      </c>
      <c r="Z1680">
        <v>102</v>
      </c>
      <c r="AA1680">
        <v>101</v>
      </c>
      <c r="AB1680">
        <v>99</v>
      </c>
      <c r="AC1680">
        <v>100</v>
      </c>
      <c r="AD1680">
        <v>98</v>
      </c>
      <c r="AE1680">
        <v>98</v>
      </c>
      <c r="AF1680">
        <v>96</v>
      </c>
      <c r="AG1680">
        <v>95</v>
      </c>
      <c r="AH1680">
        <v>99</v>
      </c>
      <c r="AI1680">
        <v>102</v>
      </c>
      <c r="AJ1680">
        <v>104</v>
      </c>
      <c r="AK1680">
        <v>105</v>
      </c>
      <c r="AL1680">
        <v>101</v>
      </c>
      <c r="AM1680">
        <v>100</v>
      </c>
      <c r="AN1680" s="5">
        <v>98</v>
      </c>
      <c r="AO1680" s="5">
        <v>92</v>
      </c>
      <c r="AP1680" s="5">
        <v>94</v>
      </c>
      <c r="AQ1680" s="5">
        <v>97</v>
      </c>
      <c r="AR1680" s="5">
        <v>104</v>
      </c>
      <c r="AS1680" s="5">
        <v>103</v>
      </c>
      <c r="AT1680" s="5">
        <v>96</v>
      </c>
      <c r="AU1680" s="5">
        <v>95</v>
      </c>
      <c r="AV1680" s="5">
        <v>95</v>
      </c>
      <c r="AW1680" s="5">
        <v>97</v>
      </c>
      <c r="AX1680" s="5">
        <v>96</v>
      </c>
      <c r="AY1680" s="5">
        <v>95</v>
      </c>
      <c r="AZ1680" s="5">
        <v>94</v>
      </c>
      <c r="BA1680" s="5">
        <v>97</v>
      </c>
      <c r="BB1680" s="5">
        <v>97</v>
      </c>
      <c r="BC1680" s="5">
        <v>101</v>
      </c>
      <c r="BD1680" s="5">
        <v>104</v>
      </c>
      <c r="BE1680" s="5">
        <v>105</v>
      </c>
      <c r="BF1680" s="5">
        <v>104</v>
      </c>
      <c r="BG1680" s="5">
        <v>103</v>
      </c>
      <c r="BH1680" s="5">
        <v>104</v>
      </c>
      <c r="BI1680" s="5">
        <v>106</v>
      </c>
      <c r="BJ1680" s="5">
        <v>107</v>
      </c>
      <c r="BK1680" s="5">
        <v>106</v>
      </c>
      <c r="BL1680" s="5">
        <v>107</v>
      </c>
      <c r="BM1680" s="5">
        <v>107</v>
      </c>
      <c r="BN1680" s="5">
        <v>107</v>
      </c>
      <c r="BO1680" s="5">
        <v>107</v>
      </c>
      <c r="BP1680" s="5">
        <v>107</v>
      </c>
      <c r="BQ1680" s="5">
        <v>96</v>
      </c>
      <c r="BR1680" s="5">
        <v>100</v>
      </c>
      <c r="BS1680">
        <v>103</v>
      </c>
      <c r="BT1680">
        <v>103</v>
      </c>
      <c r="BU1680">
        <v>109</v>
      </c>
      <c r="BV1680">
        <v>108</v>
      </c>
      <c r="BW1680">
        <v>110</v>
      </c>
      <c r="BX1680">
        <v>110</v>
      </c>
      <c r="BY1680">
        <v>109</v>
      </c>
      <c r="BZ1680">
        <v>109</v>
      </c>
      <c r="CA1680">
        <v>108</v>
      </c>
      <c r="CB1680">
        <v>108</v>
      </c>
      <c r="CC1680">
        <v>106</v>
      </c>
      <c r="CD1680">
        <v>104</v>
      </c>
      <c r="CE1680">
        <v>103</v>
      </c>
      <c r="CF1680">
        <v>104</v>
      </c>
      <c r="CG1680">
        <v>106</v>
      </c>
      <c r="CH1680">
        <v>108</v>
      </c>
      <c r="CI1680">
        <v>109</v>
      </c>
      <c r="CJ1680">
        <v>107</v>
      </c>
      <c r="CK1680">
        <v>103</v>
      </c>
      <c r="CL1680">
        <v>100</v>
      </c>
      <c r="CM1680">
        <v>102</v>
      </c>
      <c r="CN1680">
        <v>101</v>
      </c>
      <c r="CO1680">
        <v>102</v>
      </c>
      <c r="CP1680">
        <v>101</v>
      </c>
      <c r="CQ1680">
        <v>101</v>
      </c>
      <c r="CR1680">
        <v>99</v>
      </c>
      <c r="CS1680">
        <v>98</v>
      </c>
      <c r="CT1680">
        <v>97</v>
      </c>
      <c r="CU1680">
        <v>97</v>
      </c>
      <c r="CV1680">
        <v>92</v>
      </c>
      <c r="CW1680">
        <v>87</v>
      </c>
      <c r="CX1680" t="s">
        <v>5</v>
      </c>
      <c r="CY1680" t="s">
        <v>88</v>
      </c>
    </row>
    <row r="1681" spans="1:103" x14ac:dyDescent="0.25">
      <c r="A1681" t="s">
        <v>97</v>
      </c>
      <c r="B1681">
        <v>34.9</v>
      </c>
      <c r="C1681">
        <v>-117.86669999999999</v>
      </c>
      <c r="D1681">
        <v>2316</v>
      </c>
      <c r="E1681" t="s">
        <v>1</v>
      </c>
      <c r="F1681">
        <v>195.6</v>
      </c>
      <c r="G1681">
        <v>1966</v>
      </c>
      <c r="H1681">
        <v>8</v>
      </c>
      <c r="I1681" t="s">
        <v>260</v>
      </c>
      <c r="J1681">
        <v>79</v>
      </c>
      <c r="K1681">
        <v>77</v>
      </c>
      <c r="L1681">
        <v>83</v>
      </c>
      <c r="M1681">
        <v>87</v>
      </c>
      <c r="N1681">
        <v>89</v>
      </c>
      <c r="O1681">
        <v>81</v>
      </c>
      <c r="P1681">
        <v>75</v>
      </c>
      <c r="Q1681">
        <v>80</v>
      </c>
      <c r="R1681">
        <v>85</v>
      </c>
      <c r="S1681">
        <v>91</v>
      </c>
      <c r="T1681">
        <v>93</v>
      </c>
      <c r="U1681">
        <v>95</v>
      </c>
      <c r="V1681">
        <v>100</v>
      </c>
      <c r="W1681">
        <v>101</v>
      </c>
      <c r="X1681">
        <v>102</v>
      </c>
      <c r="Y1681">
        <v>98</v>
      </c>
      <c r="Z1681">
        <v>93</v>
      </c>
      <c r="AA1681">
        <v>96</v>
      </c>
      <c r="AB1681">
        <v>93</v>
      </c>
      <c r="AC1681">
        <v>99</v>
      </c>
      <c r="AD1681">
        <v>93</v>
      </c>
      <c r="AE1681">
        <v>84</v>
      </c>
      <c r="AF1681">
        <v>87</v>
      </c>
      <c r="AG1681">
        <v>90</v>
      </c>
      <c r="AH1681">
        <v>96</v>
      </c>
      <c r="AI1681">
        <v>99</v>
      </c>
      <c r="AJ1681">
        <v>101</v>
      </c>
      <c r="AK1681">
        <v>101</v>
      </c>
      <c r="AL1681">
        <v>97</v>
      </c>
      <c r="AM1681">
        <v>94</v>
      </c>
      <c r="AN1681" s="5">
        <v>94</v>
      </c>
      <c r="AO1681" s="5">
        <v>91</v>
      </c>
      <c r="AP1681" s="5">
        <v>92</v>
      </c>
      <c r="AQ1681" s="5">
        <v>95</v>
      </c>
      <c r="AR1681" s="5">
        <v>100</v>
      </c>
      <c r="AS1681" s="5">
        <v>98</v>
      </c>
      <c r="AT1681" s="5">
        <v>94</v>
      </c>
      <c r="AU1681" s="5">
        <v>92</v>
      </c>
      <c r="AV1681" s="5">
        <v>94</v>
      </c>
      <c r="AW1681" s="5">
        <v>94</v>
      </c>
      <c r="AX1681" s="5">
        <v>94</v>
      </c>
      <c r="AY1681" s="5">
        <v>91</v>
      </c>
      <c r="AZ1681" s="5">
        <v>91</v>
      </c>
      <c r="BA1681" s="5">
        <v>96</v>
      </c>
      <c r="BB1681" s="5">
        <v>98</v>
      </c>
      <c r="BC1681" s="5">
        <v>101</v>
      </c>
      <c r="BD1681" s="5">
        <v>103</v>
      </c>
      <c r="BE1681" s="5">
        <v>104</v>
      </c>
      <c r="BF1681" s="5">
        <v>100</v>
      </c>
      <c r="BG1681" s="5">
        <v>101</v>
      </c>
      <c r="BH1681" s="5">
        <v>103</v>
      </c>
      <c r="BI1681" s="5">
        <v>103</v>
      </c>
      <c r="BJ1681" s="5">
        <v>105</v>
      </c>
      <c r="BK1681" s="5">
        <v>104</v>
      </c>
      <c r="BL1681" s="5">
        <v>104</v>
      </c>
      <c r="BM1681" s="5">
        <v>106</v>
      </c>
      <c r="BN1681" s="5">
        <v>106</v>
      </c>
      <c r="BO1681" s="5">
        <v>104</v>
      </c>
      <c r="BP1681" s="5">
        <v>95</v>
      </c>
      <c r="BQ1681" s="5">
        <v>92</v>
      </c>
      <c r="BR1681" s="5">
        <v>96</v>
      </c>
      <c r="BS1681">
        <v>102</v>
      </c>
      <c r="BT1681">
        <v>94</v>
      </c>
      <c r="BU1681">
        <v>104</v>
      </c>
      <c r="BV1681">
        <v>106</v>
      </c>
      <c r="BW1681">
        <v>112</v>
      </c>
      <c r="BX1681">
        <v>110</v>
      </c>
      <c r="BY1681">
        <v>109</v>
      </c>
      <c r="BZ1681">
        <v>107</v>
      </c>
      <c r="CA1681">
        <v>104</v>
      </c>
      <c r="CB1681">
        <v>103</v>
      </c>
      <c r="CC1681">
        <v>102</v>
      </c>
      <c r="CD1681">
        <v>103</v>
      </c>
      <c r="CE1681">
        <v>102</v>
      </c>
      <c r="CF1681">
        <v>104</v>
      </c>
      <c r="CG1681">
        <v>105</v>
      </c>
      <c r="CH1681">
        <v>107</v>
      </c>
      <c r="CI1681">
        <v>106</v>
      </c>
      <c r="CJ1681">
        <v>106</v>
      </c>
      <c r="CK1681">
        <v>102</v>
      </c>
      <c r="CL1681">
        <v>100</v>
      </c>
      <c r="CM1681">
        <v>100</v>
      </c>
      <c r="CN1681">
        <v>100</v>
      </c>
      <c r="CO1681">
        <v>101</v>
      </c>
      <c r="CP1681">
        <v>100</v>
      </c>
      <c r="CQ1681">
        <v>99</v>
      </c>
      <c r="CR1681">
        <v>96</v>
      </c>
      <c r="CS1681">
        <v>95</v>
      </c>
      <c r="CT1681">
        <v>98</v>
      </c>
      <c r="CU1681">
        <v>91</v>
      </c>
      <c r="CV1681">
        <v>86</v>
      </c>
      <c r="CW1681">
        <v>81</v>
      </c>
      <c r="CX1681" t="s">
        <v>5</v>
      </c>
      <c r="CY1681" t="s">
        <v>98</v>
      </c>
    </row>
    <row r="1682" spans="1:103" x14ac:dyDescent="0.25">
      <c r="A1682" t="s">
        <v>91</v>
      </c>
      <c r="B1682">
        <v>36.071899999999999</v>
      </c>
      <c r="C1682">
        <v>-115.16330000000001</v>
      </c>
      <c r="D1682">
        <v>2175</v>
      </c>
      <c r="E1682" t="s">
        <v>1</v>
      </c>
      <c r="F1682">
        <v>158.69999999999999</v>
      </c>
      <c r="G1682">
        <v>1966</v>
      </c>
      <c r="H1682">
        <v>8</v>
      </c>
      <c r="I1682" t="s">
        <v>260</v>
      </c>
      <c r="J1682">
        <v>92</v>
      </c>
      <c r="K1682">
        <v>92</v>
      </c>
      <c r="L1682">
        <v>92</v>
      </c>
      <c r="M1682">
        <v>93</v>
      </c>
      <c r="N1682">
        <v>93</v>
      </c>
      <c r="O1682">
        <v>94</v>
      </c>
      <c r="P1682">
        <v>87</v>
      </c>
      <c r="Q1682">
        <v>89</v>
      </c>
      <c r="R1682">
        <v>92</v>
      </c>
      <c r="S1682">
        <v>96</v>
      </c>
      <c r="T1682">
        <v>100</v>
      </c>
      <c r="U1682">
        <v>100</v>
      </c>
      <c r="V1682">
        <v>103</v>
      </c>
      <c r="W1682">
        <v>105</v>
      </c>
      <c r="X1682">
        <v>105</v>
      </c>
      <c r="Y1682">
        <v>102</v>
      </c>
      <c r="Z1682">
        <v>104</v>
      </c>
      <c r="AA1682">
        <v>104</v>
      </c>
      <c r="AB1682">
        <v>103</v>
      </c>
      <c r="AC1682">
        <v>99</v>
      </c>
      <c r="AD1682">
        <v>102</v>
      </c>
      <c r="AE1682">
        <v>98</v>
      </c>
      <c r="AF1682">
        <v>100</v>
      </c>
      <c r="AG1682">
        <v>97</v>
      </c>
      <c r="AH1682">
        <v>99</v>
      </c>
      <c r="AI1682">
        <v>106</v>
      </c>
      <c r="AJ1682">
        <v>107</v>
      </c>
      <c r="AK1682">
        <v>108</v>
      </c>
      <c r="AL1682">
        <v>104</v>
      </c>
      <c r="AM1682">
        <v>92</v>
      </c>
      <c r="AN1682" s="5">
        <v>102</v>
      </c>
      <c r="AO1682" s="5">
        <v>101</v>
      </c>
      <c r="AP1682" s="5">
        <v>103</v>
      </c>
      <c r="AQ1682" s="5">
        <v>104</v>
      </c>
      <c r="AR1682" s="5">
        <v>106</v>
      </c>
      <c r="AS1682" s="5">
        <v>107</v>
      </c>
      <c r="AT1682" s="5">
        <v>103</v>
      </c>
      <c r="AU1682" s="5">
        <v>102</v>
      </c>
      <c r="AV1682" s="5">
        <v>94</v>
      </c>
      <c r="AW1682" s="5">
        <v>101</v>
      </c>
      <c r="AX1682" s="5">
        <v>101</v>
      </c>
      <c r="AY1682" s="5">
        <v>100</v>
      </c>
      <c r="AZ1682" s="5">
        <v>102</v>
      </c>
      <c r="BA1682" s="5">
        <v>102</v>
      </c>
      <c r="BB1682" s="5">
        <v>107</v>
      </c>
      <c r="BC1682" s="5">
        <v>104</v>
      </c>
      <c r="BD1682" s="5">
        <v>109</v>
      </c>
      <c r="BE1682" s="5">
        <v>111</v>
      </c>
      <c r="BF1682" s="5">
        <v>110</v>
      </c>
      <c r="BG1682" s="5">
        <v>103</v>
      </c>
      <c r="BH1682" s="5">
        <v>103</v>
      </c>
      <c r="BI1682" s="5">
        <v>96</v>
      </c>
      <c r="BJ1682" s="5">
        <v>100</v>
      </c>
      <c r="BK1682" s="5">
        <v>109</v>
      </c>
      <c r="BL1682" s="5">
        <v>108</v>
      </c>
      <c r="BM1682" s="5">
        <v>104</v>
      </c>
      <c r="BN1682" s="5">
        <v>108</v>
      </c>
      <c r="BO1682" s="5">
        <v>110</v>
      </c>
      <c r="BP1682" s="5">
        <v>102</v>
      </c>
      <c r="BQ1682" s="5">
        <v>97</v>
      </c>
      <c r="BR1682" s="5">
        <v>98</v>
      </c>
      <c r="BS1682">
        <v>103</v>
      </c>
      <c r="BT1682">
        <v>98</v>
      </c>
      <c r="BU1682">
        <v>106</v>
      </c>
      <c r="BV1682">
        <v>108</v>
      </c>
      <c r="BW1682">
        <v>111</v>
      </c>
      <c r="BX1682">
        <v>110</v>
      </c>
      <c r="BY1682">
        <v>111</v>
      </c>
      <c r="BZ1682">
        <v>111</v>
      </c>
      <c r="CA1682">
        <v>109</v>
      </c>
      <c r="CB1682">
        <v>109</v>
      </c>
      <c r="CC1682">
        <v>107</v>
      </c>
      <c r="CD1682">
        <v>106</v>
      </c>
      <c r="CE1682">
        <v>107</v>
      </c>
      <c r="CF1682">
        <v>106</v>
      </c>
      <c r="CG1682">
        <v>107</v>
      </c>
      <c r="CH1682">
        <v>107</v>
      </c>
      <c r="CI1682">
        <v>104</v>
      </c>
      <c r="CJ1682">
        <v>103</v>
      </c>
      <c r="CK1682">
        <v>101</v>
      </c>
      <c r="CL1682">
        <v>100</v>
      </c>
      <c r="CM1682">
        <v>100</v>
      </c>
      <c r="CN1682">
        <v>102</v>
      </c>
      <c r="CO1682">
        <v>103</v>
      </c>
      <c r="CP1682">
        <v>102</v>
      </c>
      <c r="CQ1682">
        <v>105</v>
      </c>
      <c r="CR1682">
        <v>100</v>
      </c>
      <c r="CS1682">
        <v>99</v>
      </c>
      <c r="CT1682">
        <v>101</v>
      </c>
      <c r="CU1682">
        <v>100</v>
      </c>
      <c r="CV1682">
        <v>96</v>
      </c>
      <c r="CW1682">
        <v>89</v>
      </c>
      <c r="CX1682" t="s">
        <v>2</v>
      </c>
      <c r="CY1682" t="s">
        <v>92</v>
      </c>
    </row>
    <row r="1683" spans="1:103" x14ac:dyDescent="0.25">
      <c r="A1683" t="s">
        <v>19</v>
      </c>
      <c r="B1683">
        <v>34.9</v>
      </c>
      <c r="C1683">
        <v>-117.0333</v>
      </c>
      <c r="D1683">
        <v>2162</v>
      </c>
      <c r="E1683" t="s">
        <v>1</v>
      </c>
      <c r="F1683">
        <v>174.2</v>
      </c>
      <c r="G1683">
        <v>1966</v>
      </c>
      <c r="H1683">
        <v>8</v>
      </c>
      <c r="I1683" t="s">
        <v>260</v>
      </c>
      <c r="J1683">
        <v>88</v>
      </c>
      <c r="K1683">
        <v>86</v>
      </c>
      <c r="L1683">
        <v>88</v>
      </c>
      <c r="M1683">
        <v>91</v>
      </c>
      <c r="N1683">
        <v>93</v>
      </c>
      <c r="O1683">
        <v>92</v>
      </c>
      <c r="P1683">
        <v>86</v>
      </c>
      <c r="Q1683">
        <v>84</v>
      </c>
      <c r="R1683">
        <v>89</v>
      </c>
      <c r="S1683">
        <v>96</v>
      </c>
      <c r="T1683">
        <v>98</v>
      </c>
      <c r="U1683">
        <v>98</v>
      </c>
      <c r="V1683">
        <v>102</v>
      </c>
      <c r="W1683">
        <v>105</v>
      </c>
      <c r="X1683">
        <v>105</v>
      </c>
      <c r="Y1683">
        <v>102</v>
      </c>
      <c r="Z1683">
        <v>96</v>
      </c>
      <c r="AA1683">
        <v>100</v>
      </c>
      <c r="AB1683">
        <v>100</v>
      </c>
      <c r="AC1683">
        <v>98</v>
      </c>
      <c r="AD1683">
        <v>99</v>
      </c>
      <c r="AE1683">
        <v>96</v>
      </c>
      <c r="AF1683">
        <v>93</v>
      </c>
      <c r="AG1683">
        <v>95</v>
      </c>
      <c r="AH1683">
        <v>99</v>
      </c>
      <c r="AI1683">
        <v>105</v>
      </c>
      <c r="AJ1683">
        <v>104</v>
      </c>
      <c r="AK1683">
        <v>104</v>
      </c>
      <c r="AL1683">
        <v>102</v>
      </c>
      <c r="AM1683">
        <v>100</v>
      </c>
      <c r="AN1683" s="5">
        <v>100</v>
      </c>
      <c r="AO1683" s="5">
        <v>96</v>
      </c>
      <c r="AP1683" s="5">
        <v>98</v>
      </c>
      <c r="AQ1683" s="5">
        <v>100</v>
      </c>
      <c r="AR1683" s="5">
        <v>104</v>
      </c>
      <c r="AS1683" s="5">
        <v>103</v>
      </c>
      <c r="AT1683" s="5">
        <v>102</v>
      </c>
      <c r="AU1683" s="5">
        <v>96</v>
      </c>
      <c r="AV1683" s="5">
        <v>96</v>
      </c>
      <c r="AW1683" s="5">
        <v>98</v>
      </c>
      <c r="AX1683" s="5">
        <v>99</v>
      </c>
      <c r="AY1683" s="5">
        <v>95</v>
      </c>
      <c r="AZ1683" s="5">
        <v>95</v>
      </c>
      <c r="BA1683" s="5">
        <v>98</v>
      </c>
      <c r="BB1683" s="5">
        <v>102</v>
      </c>
      <c r="BC1683" s="5">
        <v>104</v>
      </c>
      <c r="BD1683" s="5">
        <v>105</v>
      </c>
      <c r="BE1683" s="5">
        <v>106</v>
      </c>
      <c r="BF1683" s="5">
        <v>106</v>
      </c>
      <c r="BG1683" s="5">
        <v>104</v>
      </c>
      <c r="BH1683" s="5">
        <v>103</v>
      </c>
      <c r="BI1683" s="5">
        <v>104</v>
      </c>
      <c r="BJ1683" s="5">
        <v>106</v>
      </c>
      <c r="BK1683" s="5">
        <v>106</v>
      </c>
      <c r="BL1683" s="5">
        <v>105</v>
      </c>
      <c r="BM1683" s="5">
        <v>107</v>
      </c>
      <c r="BN1683" s="5">
        <v>106</v>
      </c>
      <c r="BO1683" s="5">
        <v>107</v>
      </c>
      <c r="BP1683" s="5">
        <v>103</v>
      </c>
      <c r="BQ1683" s="5">
        <v>96</v>
      </c>
      <c r="BR1683" s="5">
        <v>97</v>
      </c>
      <c r="BS1683">
        <v>102</v>
      </c>
      <c r="BT1683">
        <v>101</v>
      </c>
      <c r="BU1683">
        <v>103</v>
      </c>
      <c r="BV1683">
        <v>107</v>
      </c>
      <c r="BW1683">
        <v>110</v>
      </c>
      <c r="BX1683">
        <v>110</v>
      </c>
      <c r="BY1683">
        <v>109</v>
      </c>
      <c r="BZ1683">
        <v>109</v>
      </c>
      <c r="CA1683">
        <v>108</v>
      </c>
      <c r="CB1683">
        <v>106</v>
      </c>
      <c r="CC1683">
        <v>106</v>
      </c>
      <c r="CD1683">
        <v>103</v>
      </c>
      <c r="CE1683">
        <v>103</v>
      </c>
      <c r="CF1683">
        <v>103</v>
      </c>
      <c r="CG1683">
        <v>106</v>
      </c>
      <c r="CH1683">
        <v>107</v>
      </c>
      <c r="CI1683">
        <v>107</v>
      </c>
      <c r="CJ1683">
        <v>107</v>
      </c>
      <c r="CK1683">
        <v>107</v>
      </c>
      <c r="CL1683">
        <v>105</v>
      </c>
      <c r="CM1683">
        <v>102</v>
      </c>
      <c r="CN1683">
        <v>100</v>
      </c>
      <c r="CO1683">
        <v>108</v>
      </c>
      <c r="CP1683">
        <v>101</v>
      </c>
      <c r="CQ1683">
        <v>102</v>
      </c>
      <c r="CR1683">
        <v>100</v>
      </c>
      <c r="CS1683">
        <v>98</v>
      </c>
      <c r="CT1683">
        <v>99</v>
      </c>
      <c r="CU1683">
        <v>98</v>
      </c>
      <c r="CV1683">
        <v>94</v>
      </c>
      <c r="CW1683">
        <v>87</v>
      </c>
      <c r="CX1683" t="s">
        <v>5</v>
      </c>
      <c r="CY1683" t="s">
        <v>20</v>
      </c>
    </row>
    <row r="1684" spans="1:103" x14ac:dyDescent="0.25">
      <c r="A1684" t="s">
        <v>111</v>
      </c>
      <c r="B1684">
        <v>35.299999999999997</v>
      </c>
      <c r="C1684">
        <v>-117.9667</v>
      </c>
      <c r="D1684">
        <v>2011</v>
      </c>
      <c r="E1684" t="s">
        <v>1</v>
      </c>
      <c r="F1684">
        <v>162.69999999999999</v>
      </c>
      <c r="G1684">
        <v>1966</v>
      </c>
      <c r="H1684">
        <v>8</v>
      </c>
      <c r="I1684" t="s">
        <v>260</v>
      </c>
      <c r="J1684">
        <v>85</v>
      </c>
      <c r="K1684">
        <v>80</v>
      </c>
      <c r="L1684">
        <v>87</v>
      </c>
      <c r="M1684">
        <v>88</v>
      </c>
      <c r="N1684">
        <v>94</v>
      </c>
      <c r="O1684">
        <v>89</v>
      </c>
      <c r="P1684">
        <v>82</v>
      </c>
      <c r="Q1684">
        <v>83</v>
      </c>
      <c r="R1684">
        <v>88</v>
      </c>
      <c r="S1684">
        <v>92</v>
      </c>
      <c r="T1684">
        <v>96</v>
      </c>
      <c r="U1684">
        <v>99</v>
      </c>
      <c r="V1684">
        <v>104</v>
      </c>
      <c r="W1684">
        <v>108</v>
      </c>
      <c r="X1684">
        <v>108</v>
      </c>
      <c r="Y1684">
        <v>104</v>
      </c>
      <c r="Z1684">
        <v>99</v>
      </c>
      <c r="AA1684">
        <v>100</v>
      </c>
      <c r="AB1684">
        <v>100</v>
      </c>
      <c r="AC1684">
        <v>101</v>
      </c>
      <c r="AD1684">
        <v>94</v>
      </c>
      <c r="AE1684">
        <v>86</v>
      </c>
      <c r="AF1684">
        <v>87</v>
      </c>
      <c r="AG1684">
        <v>95</v>
      </c>
      <c r="AH1684">
        <v>101</v>
      </c>
      <c r="AI1684">
        <v>104</v>
      </c>
      <c r="AJ1684">
        <v>104</v>
      </c>
      <c r="AK1684">
        <v>106</v>
      </c>
      <c r="AL1684">
        <v>102</v>
      </c>
      <c r="AM1684">
        <v>101</v>
      </c>
      <c r="AN1684" s="5">
        <v>100</v>
      </c>
      <c r="AO1684" s="5">
        <v>89</v>
      </c>
      <c r="AP1684" s="5">
        <v>100</v>
      </c>
      <c r="AQ1684" s="5">
        <v>101</v>
      </c>
      <c r="AR1684" s="5">
        <v>105</v>
      </c>
      <c r="AS1684" s="5">
        <v>100</v>
      </c>
      <c r="AT1684" s="5">
        <v>96</v>
      </c>
      <c r="AU1684" s="5">
        <v>96</v>
      </c>
      <c r="AV1684" s="5">
        <v>96</v>
      </c>
      <c r="AW1684" s="5">
        <v>98</v>
      </c>
      <c r="AX1684" s="5">
        <v>100</v>
      </c>
      <c r="AY1684" s="5">
        <v>96</v>
      </c>
      <c r="AZ1684" s="5">
        <v>95</v>
      </c>
      <c r="BA1684" s="5">
        <v>99</v>
      </c>
      <c r="BB1684" s="5">
        <v>99</v>
      </c>
      <c r="BC1684" s="5">
        <v>104</v>
      </c>
      <c r="BD1684" s="5">
        <v>104</v>
      </c>
      <c r="BE1684" s="5">
        <v>105</v>
      </c>
      <c r="BF1684" s="5">
        <v>105</v>
      </c>
      <c r="BG1684" s="5">
        <v>103</v>
      </c>
      <c r="BH1684" s="5">
        <v>104</v>
      </c>
      <c r="BI1684" s="5">
        <v>107</v>
      </c>
      <c r="BJ1684" s="5">
        <v>109</v>
      </c>
      <c r="BK1684" s="5">
        <v>107</v>
      </c>
      <c r="BL1684" s="5">
        <v>108</v>
      </c>
      <c r="BM1684" s="5">
        <v>108</v>
      </c>
      <c r="BN1684" s="5">
        <v>108</v>
      </c>
      <c r="BO1684" s="5">
        <v>108</v>
      </c>
      <c r="BP1684" s="5">
        <v>100</v>
      </c>
      <c r="BQ1684" s="5">
        <v>96</v>
      </c>
      <c r="BR1684" s="5">
        <v>100</v>
      </c>
      <c r="BS1684">
        <v>104</v>
      </c>
      <c r="BT1684">
        <v>98</v>
      </c>
      <c r="BU1684">
        <v>106</v>
      </c>
      <c r="BV1684">
        <v>110</v>
      </c>
      <c r="BW1684">
        <v>112</v>
      </c>
      <c r="BX1684">
        <v>111</v>
      </c>
      <c r="BY1684">
        <v>110</v>
      </c>
      <c r="BZ1684">
        <v>110</v>
      </c>
      <c r="CA1684">
        <v>109</v>
      </c>
      <c r="CB1684">
        <v>109</v>
      </c>
      <c r="CC1684">
        <v>104</v>
      </c>
      <c r="CD1684">
        <v>105</v>
      </c>
      <c r="CE1684">
        <v>103</v>
      </c>
      <c r="CF1684">
        <v>106</v>
      </c>
      <c r="CG1684">
        <v>108</v>
      </c>
      <c r="CH1684">
        <v>108</v>
      </c>
      <c r="CI1684">
        <v>110</v>
      </c>
      <c r="CJ1684">
        <v>107</v>
      </c>
      <c r="CK1684">
        <v>104</v>
      </c>
      <c r="CL1684">
        <v>104</v>
      </c>
      <c r="CM1684">
        <v>103</v>
      </c>
      <c r="CN1684">
        <v>102</v>
      </c>
      <c r="CO1684">
        <v>104</v>
      </c>
      <c r="CP1684">
        <v>103</v>
      </c>
      <c r="CQ1684">
        <v>103</v>
      </c>
      <c r="CR1684">
        <v>95</v>
      </c>
      <c r="CS1684">
        <v>98</v>
      </c>
      <c r="CT1684">
        <v>99</v>
      </c>
      <c r="CU1684">
        <v>92</v>
      </c>
      <c r="CV1684">
        <v>88</v>
      </c>
      <c r="CW1684">
        <v>83</v>
      </c>
      <c r="CX1684" t="s">
        <v>5</v>
      </c>
      <c r="CY1684" t="s">
        <v>112</v>
      </c>
    </row>
    <row r="1685" spans="1:103" x14ac:dyDescent="0.25">
      <c r="A1685" t="s">
        <v>77</v>
      </c>
      <c r="B1685">
        <v>34.8536</v>
      </c>
      <c r="C1685">
        <v>-116.7869</v>
      </c>
      <c r="D1685">
        <v>1919</v>
      </c>
      <c r="E1685" t="s">
        <v>1</v>
      </c>
      <c r="F1685">
        <v>178.9</v>
      </c>
      <c r="G1685">
        <v>1966</v>
      </c>
      <c r="H1685">
        <v>8</v>
      </c>
      <c r="I1685" t="s">
        <v>260</v>
      </c>
      <c r="J1685">
        <v>88</v>
      </c>
      <c r="K1685">
        <v>86</v>
      </c>
      <c r="L1685">
        <v>89</v>
      </c>
      <c r="M1685">
        <v>91</v>
      </c>
      <c r="N1685">
        <v>93</v>
      </c>
      <c r="O1685">
        <v>91</v>
      </c>
      <c r="P1685">
        <v>83</v>
      </c>
      <c r="Q1685">
        <v>84</v>
      </c>
      <c r="R1685">
        <v>88</v>
      </c>
      <c r="S1685">
        <v>96</v>
      </c>
      <c r="T1685">
        <v>98</v>
      </c>
      <c r="U1685">
        <v>98</v>
      </c>
      <c r="V1685">
        <v>103</v>
      </c>
      <c r="W1685">
        <v>102</v>
      </c>
      <c r="X1685">
        <v>105</v>
      </c>
      <c r="Y1685">
        <v>105</v>
      </c>
      <c r="Z1685">
        <v>98</v>
      </c>
      <c r="AA1685">
        <v>100</v>
      </c>
      <c r="AB1685">
        <v>94</v>
      </c>
      <c r="AC1685">
        <v>97</v>
      </c>
      <c r="AD1685">
        <v>101</v>
      </c>
      <c r="AE1685">
        <v>92</v>
      </c>
      <c r="AF1685">
        <v>94</v>
      </c>
      <c r="AG1685">
        <v>95</v>
      </c>
      <c r="AH1685">
        <v>100</v>
      </c>
      <c r="AI1685">
        <v>102</v>
      </c>
      <c r="AJ1685">
        <v>105</v>
      </c>
      <c r="AK1685">
        <v>105</v>
      </c>
      <c r="AL1685">
        <v>101</v>
      </c>
      <c r="AM1685">
        <v>99</v>
      </c>
      <c r="AN1685" s="5">
        <v>99</v>
      </c>
      <c r="AO1685" s="5">
        <v>98</v>
      </c>
      <c r="AP1685" s="5">
        <v>97</v>
      </c>
      <c r="AQ1685" s="5">
        <v>100</v>
      </c>
      <c r="AR1685" s="5">
        <v>104</v>
      </c>
      <c r="AS1685" s="5">
        <v>104</v>
      </c>
      <c r="AT1685" s="5">
        <v>97</v>
      </c>
      <c r="AU1685" s="5">
        <v>98</v>
      </c>
      <c r="AV1685" s="5">
        <v>97</v>
      </c>
      <c r="AW1685" s="5">
        <v>99</v>
      </c>
      <c r="AX1685" s="5">
        <v>98</v>
      </c>
      <c r="AY1685" s="5">
        <v>96</v>
      </c>
      <c r="AZ1685" s="5">
        <v>95</v>
      </c>
      <c r="BA1685" s="5">
        <v>98</v>
      </c>
      <c r="BB1685" s="5">
        <v>102</v>
      </c>
      <c r="BC1685" s="5">
        <v>104</v>
      </c>
      <c r="BD1685" s="5">
        <v>105</v>
      </c>
      <c r="BE1685" s="5">
        <v>106</v>
      </c>
      <c r="BF1685" s="5">
        <v>104</v>
      </c>
      <c r="BG1685" s="5">
        <v>103</v>
      </c>
      <c r="BH1685" s="5">
        <v>103</v>
      </c>
      <c r="BI1685" s="5">
        <v>98</v>
      </c>
      <c r="BJ1685" s="5">
        <v>105</v>
      </c>
      <c r="BK1685" s="5">
        <v>107</v>
      </c>
      <c r="BL1685" s="5">
        <v>106</v>
      </c>
      <c r="BM1685" s="5">
        <v>107</v>
      </c>
      <c r="BN1685" s="5">
        <v>108</v>
      </c>
      <c r="BO1685" s="5">
        <v>106</v>
      </c>
      <c r="BP1685" s="5">
        <v>88</v>
      </c>
      <c r="BQ1685" s="5">
        <v>95</v>
      </c>
      <c r="BR1685" s="5">
        <v>97</v>
      </c>
      <c r="BS1685">
        <v>103</v>
      </c>
      <c r="BT1685">
        <v>97</v>
      </c>
      <c r="BU1685">
        <v>105</v>
      </c>
      <c r="BV1685">
        <v>108</v>
      </c>
      <c r="BW1685">
        <v>110</v>
      </c>
      <c r="BX1685">
        <v>108</v>
      </c>
      <c r="BY1685">
        <v>108</v>
      </c>
      <c r="BZ1685">
        <v>109</v>
      </c>
      <c r="CA1685">
        <v>107</v>
      </c>
      <c r="CB1685">
        <v>108</v>
      </c>
      <c r="CC1685">
        <v>106</v>
      </c>
      <c r="CD1685">
        <v>104</v>
      </c>
      <c r="CE1685">
        <v>105</v>
      </c>
      <c r="CF1685">
        <v>105</v>
      </c>
      <c r="CG1685">
        <v>105</v>
      </c>
      <c r="CH1685">
        <v>108</v>
      </c>
      <c r="CI1685">
        <v>106</v>
      </c>
      <c r="CJ1685">
        <v>107</v>
      </c>
      <c r="CK1685">
        <v>104</v>
      </c>
      <c r="CL1685">
        <v>100</v>
      </c>
      <c r="CM1685">
        <v>102</v>
      </c>
      <c r="CN1685">
        <v>102</v>
      </c>
      <c r="CO1685">
        <v>102</v>
      </c>
      <c r="CP1685">
        <v>102</v>
      </c>
      <c r="CQ1685">
        <v>102</v>
      </c>
      <c r="CR1685">
        <v>100</v>
      </c>
      <c r="CS1685">
        <v>98</v>
      </c>
      <c r="CT1685">
        <v>98</v>
      </c>
      <c r="CU1685">
        <v>96</v>
      </c>
      <c r="CV1685">
        <v>92</v>
      </c>
      <c r="CW1685">
        <v>84</v>
      </c>
      <c r="CX1685" t="s">
        <v>5</v>
      </c>
      <c r="CY1685" t="s">
        <v>78</v>
      </c>
    </row>
    <row r="1686" spans="1:103" x14ac:dyDescent="0.25">
      <c r="A1686" t="s">
        <v>93</v>
      </c>
      <c r="B1686">
        <v>36.25</v>
      </c>
      <c r="C1686">
        <v>-115.0333</v>
      </c>
      <c r="D1686">
        <v>1880</v>
      </c>
      <c r="E1686" t="s">
        <v>1</v>
      </c>
      <c r="F1686">
        <v>165.8</v>
      </c>
      <c r="G1686">
        <v>1966</v>
      </c>
      <c r="H1686">
        <v>8</v>
      </c>
      <c r="I1686" t="s">
        <v>260</v>
      </c>
      <c r="J1686">
        <v>92</v>
      </c>
      <c r="K1686">
        <v>91</v>
      </c>
      <c r="L1686">
        <v>92</v>
      </c>
      <c r="M1686">
        <v>93</v>
      </c>
      <c r="N1686">
        <v>92</v>
      </c>
      <c r="O1686">
        <v>93</v>
      </c>
      <c r="P1686">
        <v>85</v>
      </c>
      <c r="Q1686">
        <v>88</v>
      </c>
      <c r="R1686">
        <v>92</v>
      </c>
      <c r="S1686">
        <v>98</v>
      </c>
      <c r="T1686">
        <v>101</v>
      </c>
      <c r="U1686">
        <v>98</v>
      </c>
      <c r="V1686">
        <v>103</v>
      </c>
      <c r="W1686">
        <v>104</v>
      </c>
      <c r="X1686">
        <v>105</v>
      </c>
      <c r="Y1686">
        <v>102</v>
      </c>
      <c r="Z1686">
        <v>103</v>
      </c>
      <c r="AA1686">
        <v>102</v>
      </c>
      <c r="AB1686">
        <v>105</v>
      </c>
      <c r="AC1686">
        <v>98</v>
      </c>
      <c r="AD1686">
        <v>103</v>
      </c>
      <c r="AE1686">
        <v>97</v>
      </c>
      <c r="AF1686">
        <v>100</v>
      </c>
      <c r="AG1686">
        <v>97</v>
      </c>
      <c r="AH1686">
        <v>100</v>
      </c>
      <c r="AI1686">
        <v>106</v>
      </c>
      <c r="AJ1686">
        <v>107</v>
      </c>
      <c r="AK1686">
        <v>106</v>
      </c>
      <c r="AL1686">
        <v>104</v>
      </c>
      <c r="AM1686">
        <v>90</v>
      </c>
      <c r="AN1686" s="5">
        <v>102</v>
      </c>
      <c r="AO1686" s="5">
        <v>101</v>
      </c>
      <c r="AP1686" s="5">
        <v>103</v>
      </c>
      <c r="AQ1686" s="5">
        <v>105</v>
      </c>
      <c r="AR1686" s="5">
        <v>106</v>
      </c>
      <c r="AS1686" s="5">
        <v>109</v>
      </c>
      <c r="AT1686" s="5">
        <v>103</v>
      </c>
      <c r="AU1686" s="5">
        <v>103</v>
      </c>
      <c r="AV1686" s="5">
        <v>94</v>
      </c>
      <c r="AW1686" s="5">
        <v>100</v>
      </c>
      <c r="AX1686" s="5">
        <v>100</v>
      </c>
      <c r="AY1686" s="5">
        <v>99</v>
      </c>
      <c r="AZ1686" s="5">
        <v>103</v>
      </c>
      <c r="BA1686" s="5">
        <v>102</v>
      </c>
      <c r="BB1686" s="5">
        <v>107</v>
      </c>
      <c r="BC1686" s="5">
        <v>105</v>
      </c>
      <c r="BD1686" s="5">
        <v>108</v>
      </c>
      <c r="BE1686" s="5">
        <v>110</v>
      </c>
      <c r="BF1686" s="5">
        <v>111</v>
      </c>
      <c r="BG1686" s="5">
        <v>100</v>
      </c>
      <c r="BH1686" s="5">
        <v>105</v>
      </c>
      <c r="BI1686" s="5">
        <v>95</v>
      </c>
      <c r="BJ1686" s="5">
        <v>100</v>
      </c>
      <c r="BK1686" s="5">
        <v>109</v>
      </c>
      <c r="BL1686" s="5">
        <v>106</v>
      </c>
      <c r="BM1686" s="5">
        <v>103</v>
      </c>
      <c r="BN1686" s="5">
        <v>109</v>
      </c>
      <c r="BO1686" s="5">
        <v>108</v>
      </c>
      <c r="BP1686" s="5">
        <v>99</v>
      </c>
      <c r="BQ1686" s="5">
        <v>98</v>
      </c>
      <c r="BR1686" s="5">
        <v>94</v>
      </c>
      <c r="BS1686">
        <v>99</v>
      </c>
      <c r="BT1686">
        <v>93</v>
      </c>
      <c r="BU1686">
        <v>100</v>
      </c>
      <c r="BV1686">
        <v>103</v>
      </c>
      <c r="BW1686">
        <v>106</v>
      </c>
      <c r="BX1686">
        <v>106</v>
      </c>
      <c r="BY1686">
        <v>111</v>
      </c>
      <c r="BZ1686">
        <v>112</v>
      </c>
      <c r="CA1686">
        <v>110</v>
      </c>
      <c r="CB1686">
        <v>109</v>
      </c>
      <c r="CC1686">
        <v>107</v>
      </c>
      <c r="CD1686">
        <v>106</v>
      </c>
      <c r="CE1686">
        <v>105</v>
      </c>
      <c r="CF1686">
        <v>106</v>
      </c>
      <c r="CG1686">
        <v>105</v>
      </c>
      <c r="CH1686">
        <v>106</v>
      </c>
      <c r="CI1686">
        <v>103</v>
      </c>
      <c r="CJ1686">
        <v>98</v>
      </c>
      <c r="CK1686">
        <v>97</v>
      </c>
      <c r="CL1686">
        <v>98</v>
      </c>
      <c r="CM1686">
        <v>99</v>
      </c>
      <c r="CN1686">
        <v>101</v>
      </c>
      <c r="CO1686">
        <v>102</v>
      </c>
      <c r="CP1686">
        <v>102</v>
      </c>
      <c r="CQ1686">
        <v>104</v>
      </c>
      <c r="CR1686">
        <v>100</v>
      </c>
      <c r="CS1686">
        <v>98</v>
      </c>
      <c r="CT1686">
        <v>99</v>
      </c>
      <c r="CU1686">
        <v>97</v>
      </c>
      <c r="CV1686">
        <v>94</v>
      </c>
      <c r="CW1686">
        <v>87</v>
      </c>
      <c r="CX1686" t="s">
        <v>2</v>
      </c>
      <c r="CY1686" t="s">
        <v>94</v>
      </c>
    </row>
    <row r="1687" spans="1:103" x14ac:dyDescent="0.25">
      <c r="A1687" t="s">
        <v>119</v>
      </c>
      <c r="B1687">
        <v>36.200000000000003</v>
      </c>
      <c r="C1687">
        <v>-115.08329999999999</v>
      </c>
      <c r="D1687">
        <v>1821</v>
      </c>
      <c r="E1687" t="s">
        <v>1</v>
      </c>
      <c r="F1687">
        <v>162.30000000000001</v>
      </c>
      <c r="G1687">
        <v>1966</v>
      </c>
      <c r="H1687">
        <v>8</v>
      </c>
      <c r="I1687" t="s">
        <v>260</v>
      </c>
      <c r="J1687">
        <v>97</v>
      </c>
      <c r="K1687">
        <v>94</v>
      </c>
      <c r="L1687">
        <v>95</v>
      </c>
      <c r="M1687">
        <v>96</v>
      </c>
      <c r="N1687">
        <v>98</v>
      </c>
      <c r="O1687">
        <v>100</v>
      </c>
      <c r="P1687">
        <v>91</v>
      </c>
      <c r="Q1687">
        <v>94</v>
      </c>
      <c r="R1687">
        <v>98</v>
      </c>
      <c r="S1687">
        <v>101</v>
      </c>
      <c r="T1687">
        <v>104</v>
      </c>
      <c r="U1687">
        <v>105</v>
      </c>
      <c r="V1687">
        <v>108</v>
      </c>
      <c r="W1687">
        <v>112</v>
      </c>
      <c r="X1687">
        <v>112</v>
      </c>
      <c r="Y1687">
        <v>108</v>
      </c>
      <c r="Z1687">
        <v>108</v>
      </c>
      <c r="AA1687">
        <v>107</v>
      </c>
      <c r="AB1687">
        <v>107</v>
      </c>
      <c r="AC1687">
        <v>101</v>
      </c>
      <c r="AD1687">
        <v>106</v>
      </c>
      <c r="AE1687">
        <v>101</v>
      </c>
      <c r="AF1687">
        <v>103</v>
      </c>
      <c r="AG1687">
        <v>102</v>
      </c>
      <c r="AH1687">
        <v>106</v>
      </c>
      <c r="AI1687">
        <v>110</v>
      </c>
      <c r="AJ1687">
        <v>111</v>
      </c>
      <c r="AK1687">
        <v>112</v>
      </c>
      <c r="AL1687">
        <v>108</v>
      </c>
      <c r="AM1687">
        <v>101</v>
      </c>
      <c r="AN1687" s="5">
        <v>106</v>
      </c>
      <c r="AO1687" s="5">
        <v>104</v>
      </c>
      <c r="AP1687" s="5">
        <v>107</v>
      </c>
      <c r="AQ1687" s="5">
        <v>108</v>
      </c>
      <c r="AR1687" s="5">
        <v>110</v>
      </c>
      <c r="AS1687" s="5">
        <v>111</v>
      </c>
      <c r="AT1687" s="5">
        <v>107</v>
      </c>
      <c r="AU1687" s="5">
        <v>106</v>
      </c>
      <c r="AV1687" s="5">
        <v>100</v>
      </c>
      <c r="AW1687" s="5">
        <v>104</v>
      </c>
      <c r="AX1687" s="5">
        <v>104</v>
      </c>
      <c r="AY1687" s="5">
        <v>102</v>
      </c>
      <c r="AZ1687" s="5">
        <v>107</v>
      </c>
      <c r="BA1687" s="5">
        <v>105</v>
      </c>
      <c r="BB1687" s="5">
        <v>110</v>
      </c>
      <c r="BC1687" s="5">
        <v>112</v>
      </c>
      <c r="BD1687" s="5">
        <v>112</v>
      </c>
      <c r="BE1687" s="5">
        <v>115</v>
      </c>
      <c r="BF1687" s="5">
        <v>114</v>
      </c>
      <c r="BG1687" s="5">
        <v>112</v>
      </c>
      <c r="BH1687" s="5">
        <v>107</v>
      </c>
      <c r="BI1687" s="5">
        <v>99</v>
      </c>
      <c r="BJ1687" s="5">
        <v>104</v>
      </c>
      <c r="BK1687" s="5">
        <v>113</v>
      </c>
      <c r="BL1687" s="5">
        <v>112</v>
      </c>
      <c r="BM1687" s="5">
        <v>109</v>
      </c>
      <c r="BN1687" s="5">
        <v>112</v>
      </c>
      <c r="BO1687" s="5">
        <v>113</v>
      </c>
      <c r="BP1687" s="5">
        <v>103</v>
      </c>
      <c r="BQ1687" s="5">
        <v>104</v>
      </c>
      <c r="BR1687" s="5">
        <v>101</v>
      </c>
      <c r="BS1687">
        <v>108</v>
      </c>
      <c r="BT1687">
        <v>99</v>
      </c>
      <c r="BU1687">
        <v>109</v>
      </c>
      <c r="BV1687">
        <v>112</v>
      </c>
      <c r="BW1687">
        <v>115</v>
      </c>
      <c r="BX1687">
        <v>109</v>
      </c>
      <c r="BY1687">
        <v>114</v>
      </c>
      <c r="BZ1687">
        <v>115</v>
      </c>
      <c r="CA1687">
        <v>112</v>
      </c>
      <c r="CB1687">
        <v>112</v>
      </c>
      <c r="CC1687">
        <v>110</v>
      </c>
      <c r="CD1687">
        <v>110</v>
      </c>
      <c r="CE1687">
        <v>110</v>
      </c>
      <c r="CF1687">
        <v>109</v>
      </c>
      <c r="CG1687">
        <v>112</v>
      </c>
      <c r="CH1687">
        <v>111</v>
      </c>
      <c r="CI1687">
        <v>109</v>
      </c>
      <c r="CJ1687">
        <v>106</v>
      </c>
      <c r="CK1687">
        <v>104</v>
      </c>
      <c r="CL1687">
        <v>104</v>
      </c>
      <c r="CM1687">
        <v>106</v>
      </c>
      <c r="CN1687">
        <v>108</v>
      </c>
      <c r="CO1687">
        <v>106</v>
      </c>
      <c r="CP1687">
        <v>107</v>
      </c>
      <c r="CQ1687">
        <v>108</v>
      </c>
      <c r="CR1687">
        <v>103</v>
      </c>
      <c r="CS1687">
        <v>103</v>
      </c>
      <c r="CT1687">
        <v>105</v>
      </c>
      <c r="CU1687">
        <v>102</v>
      </c>
      <c r="CV1687">
        <v>99</v>
      </c>
      <c r="CW1687">
        <v>93</v>
      </c>
      <c r="CX1687" t="s">
        <v>2</v>
      </c>
      <c r="CY1687" t="s">
        <v>120</v>
      </c>
    </row>
    <row r="1688" spans="1:103" x14ac:dyDescent="0.25">
      <c r="A1688" t="s">
        <v>45</v>
      </c>
      <c r="B1688">
        <v>35.763599999999997</v>
      </c>
      <c r="C1688">
        <v>-117.3908</v>
      </c>
      <c r="D1688">
        <v>1695</v>
      </c>
      <c r="E1688" t="s">
        <v>1</v>
      </c>
      <c r="F1688">
        <v>90.8</v>
      </c>
      <c r="G1688">
        <v>1966</v>
      </c>
      <c r="H1688">
        <v>8</v>
      </c>
      <c r="I1688" t="s">
        <v>260</v>
      </c>
      <c r="J1688">
        <v>90</v>
      </c>
      <c r="K1688">
        <v>91</v>
      </c>
      <c r="L1688">
        <v>92</v>
      </c>
      <c r="M1688">
        <v>94</v>
      </c>
      <c r="N1688">
        <v>96</v>
      </c>
      <c r="O1688">
        <v>94</v>
      </c>
      <c r="P1688">
        <v>88</v>
      </c>
      <c r="Q1688">
        <v>90</v>
      </c>
      <c r="R1688">
        <v>94</v>
      </c>
      <c r="S1688">
        <v>98</v>
      </c>
      <c r="T1688">
        <v>101</v>
      </c>
      <c r="U1688">
        <v>105</v>
      </c>
      <c r="V1688">
        <v>106</v>
      </c>
      <c r="W1688">
        <v>109</v>
      </c>
      <c r="X1688">
        <v>108</v>
      </c>
      <c r="Y1688">
        <v>106</v>
      </c>
      <c r="Z1688">
        <v>106</v>
      </c>
      <c r="AA1688">
        <v>107</v>
      </c>
      <c r="AB1688">
        <v>102</v>
      </c>
      <c r="AC1688">
        <v>102</v>
      </c>
      <c r="AD1688">
        <v>101</v>
      </c>
      <c r="AE1688">
        <v>100</v>
      </c>
      <c r="AF1688">
        <v>99</v>
      </c>
      <c r="AG1688">
        <v>97</v>
      </c>
      <c r="AH1688">
        <v>102</v>
      </c>
      <c r="AI1688">
        <v>105</v>
      </c>
      <c r="AJ1688">
        <v>106</v>
      </c>
      <c r="AK1688">
        <v>107</v>
      </c>
      <c r="AL1688">
        <v>106</v>
      </c>
      <c r="AM1688">
        <v>102</v>
      </c>
      <c r="AN1688" s="5">
        <v>102</v>
      </c>
      <c r="AO1688" s="5">
        <v>100</v>
      </c>
      <c r="AP1688" s="5">
        <v>101</v>
      </c>
      <c r="AQ1688" s="5">
        <v>102</v>
      </c>
      <c r="AR1688" s="5">
        <v>106</v>
      </c>
      <c r="AS1688" s="5">
        <v>107</v>
      </c>
      <c r="AT1688" s="5">
        <v>100</v>
      </c>
      <c r="AU1688" s="5">
        <v>98</v>
      </c>
      <c r="AV1688" s="5">
        <v>99</v>
      </c>
      <c r="AW1688" s="5">
        <v>100</v>
      </c>
      <c r="AX1688" s="5">
        <v>100</v>
      </c>
      <c r="AY1688" s="5">
        <v>97</v>
      </c>
      <c r="AZ1688" s="5">
        <v>98</v>
      </c>
      <c r="BA1688" s="5">
        <v>100</v>
      </c>
      <c r="BB1688" s="5">
        <v>107</v>
      </c>
      <c r="BC1688" s="5">
        <v>106</v>
      </c>
      <c r="BD1688" s="5">
        <v>107</v>
      </c>
      <c r="BE1688" s="5">
        <v>108</v>
      </c>
      <c r="BF1688" s="5">
        <v>106</v>
      </c>
      <c r="BG1688" s="5">
        <v>104</v>
      </c>
      <c r="BH1688" s="5">
        <v>106</v>
      </c>
      <c r="BI1688" s="5">
        <v>108</v>
      </c>
      <c r="BJ1688" s="5">
        <v>109</v>
      </c>
      <c r="BK1688" s="5">
        <v>109</v>
      </c>
      <c r="BL1688" s="5">
        <v>110</v>
      </c>
      <c r="BM1688" s="5">
        <v>109</v>
      </c>
      <c r="BN1688" s="5">
        <v>109</v>
      </c>
      <c r="BO1688" s="5">
        <v>109</v>
      </c>
      <c r="BP1688" s="5">
        <v>104</v>
      </c>
      <c r="BQ1688" s="5">
        <v>98</v>
      </c>
      <c r="BR1688" s="5">
        <v>103</v>
      </c>
      <c r="BS1688">
        <v>107</v>
      </c>
      <c r="BT1688">
        <v>97</v>
      </c>
      <c r="BU1688">
        <v>106</v>
      </c>
      <c r="BV1688">
        <v>111</v>
      </c>
      <c r="BW1688">
        <v>113</v>
      </c>
      <c r="BX1688">
        <v>113</v>
      </c>
      <c r="BY1688">
        <v>111</v>
      </c>
      <c r="BZ1688">
        <v>111</v>
      </c>
      <c r="CA1688">
        <v>111</v>
      </c>
      <c r="CB1688">
        <v>108</v>
      </c>
      <c r="CC1688">
        <v>108</v>
      </c>
      <c r="CD1688">
        <v>106</v>
      </c>
      <c r="CE1688">
        <v>106</v>
      </c>
      <c r="CF1688">
        <v>105</v>
      </c>
      <c r="CG1688">
        <v>107</v>
      </c>
      <c r="CH1688">
        <v>110</v>
      </c>
      <c r="CI1688">
        <v>110</v>
      </c>
      <c r="CJ1688">
        <v>109</v>
      </c>
      <c r="CK1688">
        <v>110</v>
      </c>
      <c r="CL1688">
        <v>103</v>
      </c>
      <c r="CM1688">
        <v>103</v>
      </c>
      <c r="CN1688">
        <v>103</v>
      </c>
      <c r="CO1688">
        <v>103</v>
      </c>
      <c r="CP1688">
        <v>106</v>
      </c>
      <c r="CQ1688">
        <v>103</v>
      </c>
      <c r="CR1688">
        <v>104</v>
      </c>
      <c r="CS1688">
        <v>100</v>
      </c>
      <c r="CT1688">
        <v>101</v>
      </c>
      <c r="CU1688">
        <v>100</v>
      </c>
      <c r="CV1688">
        <v>99</v>
      </c>
      <c r="CW1688">
        <v>89</v>
      </c>
      <c r="CX1688" t="s">
        <v>5</v>
      </c>
      <c r="CY1688" t="s">
        <v>46</v>
      </c>
    </row>
    <row r="1689" spans="1:103" x14ac:dyDescent="0.25">
      <c r="A1689" t="s">
        <v>105</v>
      </c>
      <c r="B1689">
        <v>35.383299999999998</v>
      </c>
      <c r="C1689">
        <v>-116.11669999999999</v>
      </c>
      <c r="D1689">
        <v>1050</v>
      </c>
      <c r="E1689" t="s">
        <v>1</v>
      </c>
      <c r="F1689">
        <v>137.6</v>
      </c>
      <c r="G1689">
        <v>1966</v>
      </c>
      <c r="H1689">
        <v>8</v>
      </c>
      <c r="I1689" t="s">
        <v>260</v>
      </c>
      <c r="J1689">
        <v>94</v>
      </c>
      <c r="K1689">
        <v>93</v>
      </c>
      <c r="L1689">
        <v>93</v>
      </c>
      <c r="M1689">
        <v>96</v>
      </c>
      <c r="N1689">
        <v>96</v>
      </c>
      <c r="O1689">
        <v>96</v>
      </c>
      <c r="P1689">
        <v>90</v>
      </c>
      <c r="Q1689">
        <v>88</v>
      </c>
      <c r="R1689">
        <v>96</v>
      </c>
      <c r="S1689">
        <v>100</v>
      </c>
      <c r="T1689">
        <v>102</v>
      </c>
      <c r="U1689">
        <v>105</v>
      </c>
      <c r="V1689">
        <v>110</v>
      </c>
      <c r="W1689">
        <v>114</v>
      </c>
      <c r="X1689">
        <v>113</v>
      </c>
      <c r="Y1689">
        <v>110</v>
      </c>
      <c r="Z1689">
        <v>105</v>
      </c>
      <c r="AA1689">
        <v>106</v>
      </c>
      <c r="AB1689">
        <v>102</v>
      </c>
      <c r="AC1689">
        <v>103</v>
      </c>
      <c r="AD1689">
        <v>107</v>
      </c>
      <c r="AE1689">
        <v>99</v>
      </c>
      <c r="AF1689">
        <v>101</v>
      </c>
      <c r="AG1689">
        <v>100</v>
      </c>
      <c r="AH1689">
        <v>106</v>
      </c>
      <c r="AI1689">
        <v>107</v>
      </c>
      <c r="AJ1689">
        <v>110</v>
      </c>
      <c r="AK1689">
        <v>111</v>
      </c>
      <c r="AL1689">
        <v>108</v>
      </c>
      <c r="AM1689">
        <v>105</v>
      </c>
      <c r="AN1689" s="5">
        <v>105</v>
      </c>
      <c r="AO1689" s="5">
        <v>104</v>
      </c>
      <c r="AP1689" s="5">
        <v>103</v>
      </c>
      <c r="AQ1689" s="5">
        <v>106</v>
      </c>
      <c r="AR1689" s="5">
        <v>109</v>
      </c>
      <c r="AS1689" s="5">
        <v>110</v>
      </c>
      <c r="AT1689" s="5">
        <v>105</v>
      </c>
      <c r="AU1689" s="5">
        <v>106</v>
      </c>
      <c r="AV1689" s="5">
        <v>104</v>
      </c>
      <c r="AW1689" s="5">
        <v>105</v>
      </c>
      <c r="AX1689" s="5">
        <v>104</v>
      </c>
      <c r="AY1689" s="5">
        <v>102</v>
      </c>
      <c r="AZ1689" s="5">
        <v>102</v>
      </c>
      <c r="BA1689" s="5">
        <v>102</v>
      </c>
      <c r="BB1689" s="5">
        <v>108</v>
      </c>
      <c r="BC1689" s="5">
        <v>110</v>
      </c>
      <c r="BD1689" s="5">
        <v>111</v>
      </c>
      <c r="BE1689" s="5">
        <v>112</v>
      </c>
      <c r="BF1689" s="5">
        <v>110</v>
      </c>
      <c r="BG1689" s="5">
        <v>108</v>
      </c>
      <c r="BH1689" s="5">
        <v>108</v>
      </c>
      <c r="BI1689" s="5">
        <v>108</v>
      </c>
      <c r="BJ1689" s="5">
        <v>110</v>
      </c>
      <c r="BK1689" s="5">
        <v>113</v>
      </c>
      <c r="BL1689" s="5">
        <v>110</v>
      </c>
      <c r="BM1689" s="5">
        <v>112</v>
      </c>
      <c r="BN1689" s="5">
        <v>113</v>
      </c>
      <c r="BO1689" s="5">
        <v>112</v>
      </c>
      <c r="BP1689" s="5">
        <v>99</v>
      </c>
      <c r="BQ1689" s="5">
        <v>107</v>
      </c>
      <c r="BR1689" s="5">
        <v>103</v>
      </c>
      <c r="BS1689">
        <v>109</v>
      </c>
      <c r="BT1689">
        <v>103</v>
      </c>
      <c r="BU1689">
        <v>108</v>
      </c>
      <c r="BV1689">
        <v>113</v>
      </c>
      <c r="BW1689">
        <v>116</v>
      </c>
      <c r="BX1689">
        <v>112</v>
      </c>
      <c r="BY1689">
        <v>114</v>
      </c>
      <c r="BZ1689">
        <v>114</v>
      </c>
      <c r="CA1689">
        <v>114</v>
      </c>
      <c r="CB1689">
        <v>112</v>
      </c>
      <c r="CC1689">
        <v>111</v>
      </c>
      <c r="CD1689">
        <v>109</v>
      </c>
      <c r="CE1689">
        <v>108</v>
      </c>
      <c r="CF1689">
        <v>110</v>
      </c>
      <c r="CG1689">
        <v>111</v>
      </c>
      <c r="CH1689">
        <v>113</v>
      </c>
      <c r="CI1689">
        <v>109</v>
      </c>
      <c r="CJ1689">
        <v>112</v>
      </c>
      <c r="CK1689">
        <v>110</v>
      </c>
      <c r="CL1689">
        <v>105</v>
      </c>
      <c r="CM1689">
        <v>107</v>
      </c>
      <c r="CN1689">
        <v>108</v>
      </c>
      <c r="CO1689">
        <v>107</v>
      </c>
      <c r="CP1689">
        <v>107</v>
      </c>
      <c r="CQ1689">
        <v>108</v>
      </c>
      <c r="CR1689">
        <v>105</v>
      </c>
      <c r="CS1689">
        <v>102</v>
      </c>
      <c r="CT1689">
        <v>103</v>
      </c>
      <c r="CU1689">
        <v>102</v>
      </c>
      <c r="CV1689">
        <v>97</v>
      </c>
      <c r="CW1689">
        <v>90</v>
      </c>
      <c r="CX1689" t="s">
        <v>5</v>
      </c>
      <c r="CY1689" t="s">
        <v>106</v>
      </c>
    </row>
    <row r="1690" spans="1:103" x14ac:dyDescent="0.25">
      <c r="A1690" t="s">
        <v>117</v>
      </c>
      <c r="B1690">
        <v>36.462499999999999</v>
      </c>
      <c r="C1690">
        <v>-116.8672</v>
      </c>
      <c r="D1690">
        <v>-194</v>
      </c>
      <c r="E1690" t="s">
        <v>1</v>
      </c>
      <c r="F1690">
        <v>0</v>
      </c>
      <c r="G1690">
        <v>1966</v>
      </c>
      <c r="H1690">
        <v>8</v>
      </c>
      <c r="I1690" t="s">
        <v>260</v>
      </c>
      <c r="J1690">
        <v>99</v>
      </c>
      <c r="K1690">
        <v>100</v>
      </c>
      <c r="L1690">
        <v>97</v>
      </c>
      <c r="M1690">
        <v>100</v>
      </c>
      <c r="N1690">
        <v>102</v>
      </c>
      <c r="O1690">
        <v>101</v>
      </c>
      <c r="P1690">
        <v>100</v>
      </c>
      <c r="Q1690">
        <v>97</v>
      </c>
      <c r="R1690">
        <v>102</v>
      </c>
      <c r="S1690">
        <v>107</v>
      </c>
      <c r="T1690">
        <v>108</v>
      </c>
      <c r="U1690">
        <v>110</v>
      </c>
      <c r="V1690">
        <v>115</v>
      </c>
      <c r="W1690">
        <v>118</v>
      </c>
      <c r="X1690">
        <v>117</v>
      </c>
      <c r="Y1690">
        <v>117</v>
      </c>
      <c r="Z1690">
        <v>113</v>
      </c>
      <c r="AA1690">
        <v>111</v>
      </c>
      <c r="AB1690">
        <v>113</v>
      </c>
      <c r="AC1690">
        <v>112</v>
      </c>
      <c r="AD1690">
        <v>111</v>
      </c>
      <c r="AE1690">
        <v>109</v>
      </c>
      <c r="AF1690">
        <v>104</v>
      </c>
      <c r="AG1690">
        <v>107</v>
      </c>
      <c r="AH1690">
        <v>110</v>
      </c>
      <c r="AI1690">
        <v>115</v>
      </c>
      <c r="AJ1690">
        <v>115</v>
      </c>
      <c r="AK1690">
        <v>116</v>
      </c>
      <c r="AL1690">
        <v>115</v>
      </c>
      <c r="AM1690">
        <v>115</v>
      </c>
      <c r="AN1690" s="5">
        <v>114</v>
      </c>
      <c r="AO1690" s="5">
        <v>111</v>
      </c>
      <c r="AP1690" s="5">
        <v>110</v>
      </c>
      <c r="AQ1690" s="5">
        <v>111</v>
      </c>
      <c r="AR1690" s="5">
        <v>112</v>
      </c>
      <c r="AS1690" s="5">
        <v>115</v>
      </c>
      <c r="AT1690" s="5">
        <v>116</v>
      </c>
      <c r="AU1690" s="5">
        <v>111</v>
      </c>
      <c r="AV1690" s="5">
        <v>106</v>
      </c>
      <c r="AW1690" s="5">
        <v>110</v>
      </c>
      <c r="AX1690" s="5">
        <v>110</v>
      </c>
      <c r="AY1690" s="5">
        <v>108</v>
      </c>
      <c r="AZ1690" s="5">
        <v>106</v>
      </c>
      <c r="BA1690" s="5">
        <v>106</v>
      </c>
      <c r="BB1690" s="5">
        <v>111</v>
      </c>
      <c r="BC1690" s="5">
        <v>115</v>
      </c>
      <c r="BD1690" s="5">
        <v>115</v>
      </c>
      <c r="BE1690" s="5">
        <v>116</v>
      </c>
      <c r="BF1690" s="5">
        <v>117</v>
      </c>
      <c r="BG1690" s="5">
        <v>115</v>
      </c>
      <c r="BH1690" s="5">
        <v>115</v>
      </c>
      <c r="BI1690" s="5">
        <v>116</v>
      </c>
      <c r="BJ1690" s="5">
        <v>118</v>
      </c>
      <c r="BK1690" s="5">
        <v>118</v>
      </c>
      <c r="BL1690" s="5">
        <v>118</v>
      </c>
      <c r="BM1690" s="5">
        <v>117</v>
      </c>
      <c r="BN1690" s="5">
        <v>119</v>
      </c>
      <c r="BO1690" s="5">
        <v>118</v>
      </c>
      <c r="BP1690" s="5">
        <v>119</v>
      </c>
      <c r="BQ1690" s="5">
        <v>114</v>
      </c>
      <c r="BR1690" s="5">
        <v>110</v>
      </c>
      <c r="BS1690">
        <v>115</v>
      </c>
      <c r="BT1690">
        <v>114</v>
      </c>
      <c r="BU1690">
        <v>115</v>
      </c>
      <c r="BV1690">
        <v>119</v>
      </c>
      <c r="BW1690">
        <v>121</v>
      </c>
      <c r="BX1690">
        <v>121</v>
      </c>
      <c r="BY1690">
        <v>121</v>
      </c>
      <c r="BZ1690">
        <v>119</v>
      </c>
      <c r="CA1690">
        <v>118</v>
      </c>
      <c r="CB1690">
        <v>117</v>
      </c>
      <c r="CC1690">
        <v>115</v>
      </c>
      <c r="CD1690">
        <v>115</v>
      </c>
      <c r="CE1690">
        <v>115</v>
      </c>
      <c r="CF1690">
        <v>114</v>
      </c>
      <c r="CG1690">
        <v>117</v>
      </c>
      <c r="CH1690">
        <v>119</v>
      </c>
      <c r="CI1690">
        <v>116</v>
      </c>
      <c r="CJ1690">
        <v>117</v>
      </c>
      <c r="CK1690">
        <v>117</v>
      </c>
      <c r="CL1690">
        <v>111</v>
      </c>
      <c r="CM1690">
        <v>112</v>
      </c>
      <c r="CN1690">
        <v>112</v>
      </c>
      <c r="CO1690">
        <v>113</v>
      </c>
      <c r="CP1690">
        <v>113</v>
      </c>
      <c r="CQ1690">
        <v>113</v>
      </c>
      <c r="CR1690">
        <v>113</v>
      </c>
      <c r="CS1690">
        <v>108</v>
      </c>
      <c r="CT1690">
        <v>108</v>
      </c>
      <c r="CU1690">
        <v>108</v>
      </c>
      <c r="CV1690">
        <v>105</v>
      </c>
      <c r="CW1690">
        <v>100</v>
      </c>
      <c r="CX1690" t="s">
        <v>5</v>
      </c>
      <c r="CY1690" t="s">
        <v>118</v>
      </c>
    </row>
    <row r="1691" spans="1:103" x14ac:dyDescent="0.25">
      <c r="BS1691" cm="1">
        <f t="array" ref="BS1691">SUMPRODUCT(--(MOD(AN1690:BR1690,5)=0))</f>
        <v>9</v>
      </c>
      <c r="BT1691">
        <f>AVERAGE(AN1690:BR1690)</f>
        <v>113.45161290322581</v>
      </c>
    </row>
    <row r="1692" spans="1:103" x14ac:dyDescent="0.25">
      <c r="D1692" s="5">
        <f>AVERAGE(D1657:D1689)</f>
        <v>3259.4545454545455</v>
      </c>
      <c r="AN1692" s="5">
        <f>AVERAGE(AN1657:AN1689)</f>
        <v>95.696969696969703</v>
      </c>
      <c r="AO1692" s="5">
        <f t="shared" ref="AO1692:BR1692" si="2889">AVERAGE(AO1657:AO1689)</f>
        <v>93.878787878787875</v>
      </c>
      <c r="AP1692" s="5">
        <f t="shared" si="2889"/>
        <v>94.696969696969703</v>
      </c>
      <c r="AQ1692" s="5">
        <f t="shared" si="2889"/>
        <v>96.656565656565647</v>
      </c>
      <c r="AR1692" s="5">
        <f t="shared" si="2889"/>
        <v>100.15151515151516</v>
      </c>
      <c r="AS1692" s="5">
        <f t="shared" si="2889"/>
        <v>100.3030303030303</v>
      </c>
      <c r="AT1692" s="5">
        <f t="shared" si="2889"/>
        <v>97.030303030303031</v>
      </c>
      <c r="AU1692" s="5">
        <f t="shared" si="2889"/>
        <v>94.848484848484844</v>
      </c>
      <c r="AV1692" s="5">
        <f t="shared" si="2889"/>
        <v>92.489898989899004</v>
      </c>
      <c r="AW1692" s="5">
        <f t="shared" si="2889"/>
        <v>94.521885521885523</v>
      </c>
      <c r="AX1692" s="5">
        <f t="shared" si="2889"/>
        <v>94.575757575757578</v>
      </c>
      <c r="AY1692" s="5">
        <f t="shared" si="2889"/>
        <v>93</v>
      </c>
      <c r="AZ1692" s="5">
        <f t="shared" si="2889"/>
        <v>93.36363636363636</v>
      </c>
      <c r="BA1692" s="5">
        <f t="shared" si="2889"/>
        <v>94.454545454545453</v>
      </c>
      <c r="BB1692" s="5">
        <f t="shared" si="2889"/>
        <v>97.727272727272734</v>
      </c>
      <c r="BC1692" s="5">
        <f t="shared" si="2889"/>
        <v>99.545454545454547</v>
      </c>
      <c r="BD1692" s="5">
        <f t="shared" si="2889"/>
        <v>101.45454545454545</v>
      </c>
      <c r="BE1692" s="5">
        <f t="shared" si="2889"/>
        <v>103</v>
      </c>
      <c r="BF1692" s="5">
        <f t="shared" si="2889"/>
        <v>102.54545454545455</v>
      </c>
      <c r="BG1692" s="5">
        <f t="shared" si="2889"/>
        <v>99.757575757575751</v>
      </c>
      <c r="BH1692" s="5">
        <f t="shared" si="2889"/>
        <v>99.696969696969703</v>
      </c>
      <c r="BI1692" s="5">
        <f t="shared" si="2889"/>
        <v>98.757575757575751</v>
      </c>
      <c r="BJ1692" s="5">
        <f t="shared" si="2889"/>
        <v>100.53030303030303</v>
      </c>
      <c r="BK1692" s="5">
        <f t="shared" si="2889"/>
        <v>102.48484848484848</v>
      </c>
      <c r="BL1692" s="5">
        <f t="shared" si="2889"/>
        <v>102.10606060606061</v>
      </c>
      <c r="BM1692" s="5">
        <f t="shared" si="2889"/>
        <v>101.75757575757575</v>
      </c>
      <c r="BN1692" s="5">
        <f t="shared" si="2889"/>
        <v>103.3030303030303</v>
      </c>
      <c r="BO1692" s="5">
        <f t="shared" si="2889"/>
        <v>103.45454545454545</v>
      </c>
      <c r="BP1692" s="5">
        <f t="shared" si="2889"/>
        <v>99.303030303030297</v>
      </c>
      <c r="BQ1692" s="5">
        <f t="shared" si="2889"/>
        <v>94.515151515151516</v>
      </c>
      <c r="BR1692" s="5">
        <f t="shared" si="2889"/>
        <v>94.318181818181813</v>
      </c>
    </row>
    <row r="1693" spans="1:103" x14ac:dyDescent="0.25">
      <c r="AI1693" s="13">
        <f>-AM1693/(AVERAGE(D1657:D1689)-D1690)</f>
        <v>-4.4562585254552464E-3</v>
      </c>
      <c r="AJ1693" t="s">
        <v>263</v>
      </c>
      <c r="AK1693">
        <f>AVERAGE(AN1690:BR1690)</f>
        <v>113.45161290322581</v>
      </c>
      <c r="AL1693">
        <f>AVERAGE(AN1692:BR1692)</f>
        <v>98.062126642771815</v>
      </c>
      <c r="AM1693">
        <f>AK1693-AL1693</f>
        <v>15.389486260453992</v>
      </c>
      <c r="AN1693" s="5">
        <f>AN1692+$AM1693</f>
        <v>111.08645595742369</v>
      </c>
      <c r="AO1693" s="5">
        <f t="shared" ref="AO1693:BR1693" si="2890">AO1692+$AM1693</f>
        <v>109.26827413924187</v>
      </c>
      <c r="AP1693" s="5">
        <f t="shared" si="2890"/>
        <v>110.08645595742369</v>
      </c>
      <c r="AQ1693" s="5">
        <f t="shared" si="2890"/>
        <v>112.04605191701964</v>
      </c>
      <c r="AR1693" s="5">
        <f t="shared" si="2890"/>
        <v>115.54100141196915</v>
      </c>
      <c r="AS1693" s="5">
        <f t="shared" si="2890"/>
        <v>115.69251656348429</v>
      </c>
      <c r="AT1693" s="5">
        <f t="shared" si="2890"/>
        <v>112.41978929075702</v>
      </c>
      <c r="AU1693" s="5">
        <f t="shared" si="2890"/>
        <v>110.23797110893884</v>
      </c>
      <c r="AV1693" s="5">
        <f t="shared" si="2890"/>
        <v>107.879385250353</v>
      </c>
      <c r="AW1693" s="5">
        <f t="shared" si="2890"/>
        <v>109.91137178233951</v>
      </c>
      <c r="AX1693" s="5">
        <f t="shared" si="2890"/>
        <v>109.96524383621157</v>
      </c>
      <c r="AY1693" s="5">
        <f t="shared" si="2890"/>
        <v>108.38948626045399</v>
      </c>
      <c r="AZ1693" s="5">
        <f t="shared" si="2890"/>
        <v>108.75312262409035</v>
      </c>
      <c r="BA1693" s="5">
        <f t="shared" si="2890"/>
        <v>109.84403171499945</v>
      </c>
      <c r="BB1693" s="5">
        <f t="shared" si="2890"/>
        <v>113.11675898772673</v>
      </c>
      <c r="BC1693" s="5">
        <f t="shared" si="2890"/>
        <v>114.93494080590854</v>
      </c>
      <c r="BD1693" s="5">
        <f t="shared" si="2890"/>
        <v>116.84403171499945</v>
      </c>
      <c r="BE1693" s="5">
        <f t="shared" si="2890"/>
        <v>118.38948626045399</v>
      </c>
      <c r="BF1693" s="5">
        <f t="shared" si="2890"/>
        <v>117.93494080590854</v>
      </c>
      <c r="BG1693" s="5">
        <f t="shared" si="2890"/>
        <v>115.14706201802974</v>
      </c>
      <c r="BH1693" s="5">
        <f t="shared" si="2890"/>
        <v>115.08645595742369</v>
      </c>
      <c r="BI1693" s="5">
        <f t="shared" si="2890"/>
        <v>114.14706201802974</v>
      </c>
      <c r="BJ1693" s="5">
        <f t="shared" si="2890"/>
        <v>115.91978929075702</v>
      </c>
      <c r="BK1693" s="5">
        <f t="shared" si="2890"/>
        <v>117.87433474530248</v>
      </c>
      <c r="BL1693" s="5">
        <f t="shared" si="2890"/>
        <v>117.4955468665146</v>
      </c>
      <c r="BM1693" s="5">
        <f t="shared" si="2890"/>
        <v>117.14706201802974</v>
      </c>
      <c r="BN1693" s="5">
        <f t="shared" si="2890"/>
        <v>118.69251656348429</v>
      </c>
      <c r="BO1693" s="5">
        <f t="shared" si="2890"/>
        <v>118.84403171499945</v>
      </c>
      <c r="BP1693" s="5">
        <f t="shared" si="2890"/>
        <v>114.69251656348429</v>
      </c>
      <c r="BQ1693" s="5">
        <f t="shared" si="2890"/>
        <v>109.90463777560551</v>
      </c>
      <c r="BR1693" s="5">
        <f t="shared" si="2890"/>
        <v>109.70766807863581</v>
      </c>
    </row>
    <row r="1694" spans="1:103" x14ac:dyDescent="0.25">
      <c r="AI1694" s="11"/>
      <c r="AN1694" s="5">
        <f>AN1690-AN1693</f>
        <v>2.9135440425763051</v>
      </c>
      <c r="AO1694" s="5">
        <f t="shared" ref="AO1694:BR1694" si="2891">AO1690-AO1693</f>
        <v>1.7317258607581323</v>
      </c>
      <c r="AP1694" s="5">
        <f t="shared" si="2891"/>
        <v>-8.645595742369494E-2</v>
      </c>
      <c r="AQ1694" s="5">
        <f t="shared" si="2891"/>
        <v>-1.0460519170196392</v>
      </c>
      <c r="AR1694" s="5">
        <f t="shared" si="2891"/>
        <v>-3.5410014119691482</v>
      </c>
      <c r="AS1694" s="5">
        <f t="shared" si="2891"/>
        <v>-0.6925165634842898</v>
      </c>
      <c r="AT1694" s="5">
        <f t="shared" si="2891"/>
        <v>3.5802107092429765</v>
      </c>
      <c r="AU1694" s="5">
        <f t="shared" si="2891"/>
        <v>0.76202889106116345</v>
      </c>
      <c r="AV1694" s="5">
        <f t="shared" si="2891"/>
        <v>-1.8793852503529962</v>
      </c>
      <c r="AW1694" s="5">
        <f t="shared" si="2891"/>
        <v>8.862821766048512E-2</v>
      </c>
      <c r="AX1694" s="5">
        <f t="shared" si="2891"/>
        <v>3.4756163788429717E-2</v>
      </c>
      <c r="AY1694" s="5">
        <f t="shared" si="2891"/>
        <v>-0.38948626045399237</v>
      </c>
      <c r="AZ1694" s="5">
        <f t="shared" si="2891"/>
        <v>-2.7531226240903521</v>
      </c>
      <c r="BA1694" s="5">
        <f t="shared" si="2891"/>
        <v>-3.8440317149994456</v>
      </c>
      <c r="BB1694" s="5">
        <f t="shared" si="2891"/>
        <v>-2.1167589877267261</v>
      </c>
      <c r="BC1694" s="5">
        <f t="shared" si="2891"/>
        <v>6.5059194091460881E-2</v>
      </c>
      <c r="BD1694" s="5">
        <f t="shared" si="2891"/>
        <v>-1.8440317149994456</v>
      </c>
      <c r="BE1694" s="5">
        <f t="shared" si="2891"/>
        <v>-2.3894862604539924</v>
      </c>
      <c r="BF1694" s="5">
        <f t="shared" si="2891"/>
        <v>-0.93494080590853912</v>
      </c>
      <c r="BG1694" s="5">
        <f t="shared" si="2891"/>
        <v>-0.14706201802974306</v>
      </c>
      <c r="BH1694" s="5">
        <f t="shared" si="2891"/>
        <v>-8.645595742369494E-2</v>
      </c>
      <c r="BI1694" s="5">
        <f t="shared" si="2891"/>
        <v>1.8529379819702569</v>
      </c>
      <c r="BJ1694" s="5">
        <f t="shared" si="2891"/>
        <v>2.0802107092429765</v>
      </c>
      <c r="BK1694" s="5">
        <f t="shared" si="2891"/>
        <v>0.12566525469752321</v>
      </c>
      <c r="BL1694" s="5">
        <f t="shared" si="2891"/>
        <v>0.50445313348539855</v>
      </c>
      <c r="BM1694" s="5">
        <f t="shared" si="2891"/>
        <v>-0.14706201802974306</v>
      </c>
      <c r="BN1694" s="5">
        <f t="shared" si="2891"/>
        <v>0.3074834365157102</v>
      </c>
      <c r="BO1694" s="5">
        <f t="shared" si="2891"/>
        <v>-0.84403171499944563</v>
      </c>
      <c r="BP1694" s="5">
        <f t="shared" si="2891"/>
        <v>4.3074834365157102</v>
      </c>
      <c r="BQ1694" s="5">
        <f t="shared" si="2891"/>
        <v>4.095362224394492</v>
      </c>
      <c r="BR1694" s="5">
        <f t="shared" si="2891"/>
        <v>0.29233192136419461</v>
      </c>
      <c r="BS1694" s="15">
        <f>STDEV(AN1694:BR1694)</f>
        <v>2.0316237888403035</v>
      </c>
      <c r="BT1694" t="s">
        <v>264</v>
      </c>
    </row>
    <row r="1695" spans="1:103" x14ac:dyDescent="0.25">
      <c r="AI1695" s="11"/>
      <c r="AN1695" s="5">
        <f>ABS(AN1694)</f>
        <v>2.9135440425763051</v>
      </c>
      <c r="AO1695" s="5">
        <f t="shared" ref="AO1695" si="2892">ABS(AO1694)</f>
        <v>1.7317258607581323</v>
      </c>
      <c r="AP1695" s="5">
        <f t="shared" ref="AP1695" si="2893">ABS(AP1694)</f>
        <v>8.645595742369494E-2</v>
      </c>
      <c r="AQ1695" s="5">
        <f t="shared" ref="AQ1695" si="2894">ABS(AQ1694)</f>
        <v>1.0460519170196392</v>
      </c>
      <c r="AR1695" s="5">
        <f t="shared" ref="AR1695" si="2895">ABS(AR1694)</f>
        <v>3.5410014119691482</v>
      </c>
      <c r="AS1695" s="5">
        <f t="shared" ref="AS1695" si="2896">ABS(AS1694)</f>
        <v>0.6925165634842898</v>
      </c>
      <c r="AT1695" s="5">
        <f t="shared" ref="AT1695" si="2897">ABS(AT1694)</f>
        <v>3.5802107092429765</v>
      </c>
      <c r="AU1695" s="5">
        <f t="shared" ref="AU1695" si="2898">ABS(AU1694)</f>
        <v>0.76202889106116345</v>
      </c>
      <c r="AV1695" s="5">
        <f t="shared" ref="AV1695" si="2899">ABS(AV1694)</f>
        <v>1.8793852503529962</v>
      </c>
      <c r="AW1695" s="5">
        <f t="shared" ref="AW1695" si="2900">ABS(AW1694)</f>
        <v>8.862821766048512E-2</v>
      </c>
      <c r="AX1695" s="5">
        <f t="shared" ref="AX1695" si="2901">ABS(AX1694)</f>
        <v>3.4756163788429717E-2</v>
      </c>
      <c r="AY1695" s="5">
        <f t="shared" ref="AY1695" si="2902">ABS(AY1694)</f>
        <v>0.38948626045399237</v>
      </c>
      <c r="AZ1695" s="5">
        <f t="shared" ref="AZ1695" si="2903">ABS(AZ1694)</f>
        <v>2.7531226240903521</v>
      </c>
      <c r="BA1695" s="5">
        <f t="shared" ref="BA1695" si="2904">ABS(BA1694)</f>
        <v>3.8440317149994456</v>
      </c>
      <c r="BB1695" s="5">
        <f t="shared" ref="BB1695" si="2905">ABS(BB1694)</f>
        <v>2.1167589877267261</v>
      </c>
      <c r="BC1695" s="5">
        <f t="shared" ref="BC1695" si="2906">ABS(BC1694)</f>
        <v>6.5059194091460881E-2</v>
      </c>
      <c r="BD1695" s="5">
        <f t="shared" ref="BD1695" si="2907">ABS(BD1694)</f>
        <v>1.8440317149994456</v>
      </c>
      <c r="BE1695" s="5">
        <f t="shared" ref="BE1695" si="2908">ABS(BE1694)</f>
        <v>2.3894862604539924</v>
      </c>
      <c r="BF1695" s="5">
        <f t="shared" ref="BF1695" si="2909">ABS(BF1694)</f>
        <v>0.93494080590853912</v>
      </c>
      <c r="BG1695" s="5">
        <f t="shared" ref="BG1695" si="2910">ABS(BG1694)</f>
        <v>0.14706201802974306</v>
      </c>
      <c r="BH1695" s="5">
        <f t="shared" ref="BH1695" si="2911">ABS(BH1694)</f>
        <v>8.645595742369494E-2</v>
      </c>
      <c r="BI1695" s="5">
        <f t="shared" ref="BI1695" si="2912">ABS(BI1694)</f>
        <v>1.8529379819702569</v>
      </c>
      <c r="BJ1695" s="5">
        <f t="shared" ref="BJ1695" si="2913">ABS(BJ1694)</f>
        <v>2.0802107092429765</v>
      </c>
      <c r="BK1695" s="5">
        <f t="shared" ref="BK1695" si="2914">ABS(BK1694)</f>
        <v>0.12566525469752321</v>
      </c>
      <c r="BL1695" s="5">
        <f t="shared" ref="BL1695" si="2915">ABS(BL1694)</f>
        <v>0.50445313348539855</v>
      </c>
      <c r="BM1695" s="5">
        <f t="shared" ref="BM1695" si="2916">ABS(BM1694)</f>
        <v>0.14706201802974306</v>
      </c>
      <c r="BN1695" s="5">
        <f t="shared" ref="BN1695" si="2917">ABS(BN1694)</f>
        <v>0.3074834365157102</v>
      </c>
      <c r="BO1695" s="5">
        <f t="shared" ref="BO1695" si="2918">ABS(BO1694)</f>
        <v>0.84403171499944563</v>
      </c>
      <c r="BP1695" s="5">
        <f t="shared" ref="BP1695" si="2919">ABS(BP1694)</f>
        <v>4.3074834365157102</v>
      </c>
      <c r="BQ1695" s="5">
        <f t="shared" ref="BQ1695" si="2920">ABS(BQ1694)</f>
        <v>4.095362224394492</v>
      </c>
      <c r="BR1695" s="5">
        <f t="shared" ref="BR1695" si="2921">ABS(BR1694)</f>
        <v>0.29233192136419461</v>
      </c>
      <c r="BS1695" s="15">
        <f>AVERAGE(AN1695:BR1695)</f>
        <v>1.4672181404751645</v>
      </c>
      <c r="BT1695" t="s">
        <v>268</v>
      </c>
    </row>
    <row r="1697" spans="1:103" x14ac:dyDescent="0.25">
      <c r="A1697" t="s">
        <v>21</v>
      </c>
      <c r="B1697">
        <v>37.708100000000002</v>
      </c>
      <c r="C1697">
        <v>-117.23309999999999</v>
      </c>
      <c r="D1697">
        <v>5690</v>
      </c>
      <c r="E1697" t="s">
        <v>1</v>
      </c>
      <c r="F1697">
        <v>142.1</v>
      </c>
      <c r="G1697">
        <v>1967</v>
      </c>
      <c r="H1697">
        <v>8</v>
      </c>
      <c r="I1697" t="s">
        <v>260</v>
      </c>
      <c r="J1697">
        <v>54</v>
      </c>
      <c r="K1697">
        <v>63</v>
      </c>
      <c r="L1697">
        <v>70</v>
      </c>
      <c r="M1697">
        <v>71</v>
      </c>
      <c r="N1697">
        <v>67</v>
      </c>
      <c r="O1697">
        <v>67</v>
      </c>
      <c r="P1697">
        <v>72</v>
      </c>
      <c r="Q1697">
        <v>71</v>
      </c>
      <c r="R1697">
        <v>73</v>
      </c>
      <c r="S1697">
        <v>69</v>
      </c>
      <c r="T1697">
        <v>68</v>
      </c>
      <c r="U1697">
        <v>67</v>
      </c>
      <c r="V1697">
        <v>60</v>
      </c>
      <c r="W1697">
        <v>69</v>
      </c>
      <c r="X1697">
        <v>75</v>
      </c>
      <c r="Y1697">
        <v>76</v>
      </c>
      <c r="Z1697">
        <v>79</v>
      </c>
      <c r="AA1697">
        <v>83</v>
      </c>
      <c r="AB1697">
        <v>65</v>
      </c>
      <c r="AC1697">
        <v>81</v>
      </c>
      <c r="AD1697">
        <v>85</v>
      </c>
      <c r="AE1697">
        <v>86</v>
      </c>
      <c r="AF1697">
        <v>77</v>
      </c>
      <c r="AG1697">
        <v>85</v>
      </c>
      <c r="AH1697">
        <v>86</v>
      </c>
      <c r="AI1697">
        <v>86</v>
      </c>
      <c r="AJ1697">
        <v>88</v>
      </c>
      <c r="AK1697">
        <v>85</v>
      </c>
      <c r="AL1697">
        <v>90</v>
      </c>
      <c r="AM1697">
        <v>95</v>
      </c>
      <c r="AN1697" s="5">
        <v>97</v>
      </c>
      <c r="AO1697" s="5">
        <v>97</v>
      </c>
      <c r="AP1697" s="5">
        <v>94</v>
      </c>
      <c r="AQ1697" s="5">
        <v>91</v>
      </c>
      <c r="AR1697" s="5">
        <v>90</v>
      </c>
      <c r="AS1697" s="5">
        <v>84</v>
      </c>
      <c r="AT1697" s="5">
        <v>84</v>
      </c>
      <c r="AU1697" s="5">
        <v>86</v>
      </c>
      <c r="AV1697" s="5">
        <v>89</v>
      </c>
      <c r="AW1697" s="5">
        <v>92</v>
      </c>
      <c r="AX1697" s="5">
        <v>93</v>
      </c>
      <c r="AY1697" s="5">
        <v>82</v>
      </c>
      <c r="AZ1697" s="5">
        <v>87</v>
      </c>
      <c r="BA1697" s="5">
        <v>88</v>
      </c>
      <c r="BB1697" s="5">
        <v>85</v>
      </c>
      <c r="BC1697" s="5">
        <v>83</v>
      </c>
      <c r="BD1697" s="5">
        <v>82</v>
      </c>
      <c r="BE1697" s="5">
        <v>85</v>
      </c>
      <c r="BF1697" s="5">
        <v>89</v>
      </c>
      <c r="BG1697" s="5">
        <v>92</v>
      </c>
      <c r="BH1697" s="5">
        <v>92</v>
      </c>
      <c r="BI1697" s="5">
        <v>89</v>
      </c>
      <c r="BJ1697" s="5">
        <v>89</v>
      </c>
      <c r="BK1697" s="5">
        <v>93</v>
      </c>
      <c r="BL1697" s="5">
        <v>93</v>
      </c>
      <c r="BM1697" s="5">
        <v>93</v>
      </c>
      <c r="BN1697" s="5">
        <v>92</v>
      </c>
      <c r="BO1697" s="5">
        <v>88</v>
      </c>
      <c r="BP1697" s="5">
        <v>93</v>
      </c>
      <c r="BQ1697" s="5">
        <v>91</v>
      </c>
      <c r="BR1697" s="5">
        <v>91</v>
      </c>
      <c r="BS1697">
        <v>92</v>
      </c>
      <c r="BT1697">
        <v>93</v>
      </c>
      <c r="BU1697">
        <v>92</v>
      </c>
      <c r="BV1697">
        <v>93</v>
      </c>
      <c r="BW1697">
        <v>92</v>
      </c>
      <c r="BX1697">
        <v>88</v>
      </c>
      <c r="BY1697">
        <v>87</v>
      </c>
      <c r="BZ1697">
        <v>86</v>
      </c>
      <c r="CA1697">
        <v>88</v>
      </c>
      <c r="CB1697">
        <v>87</v>
      </c>
      <c r="CC1697">
        <v>90</v>
      </c>
      <c r="CD1697">
        <v>93</v>
      </c>
      <c r="CE1697">
        <v>95</v>
      </c>
      <c r="CF1697">
        <v>92</v>
      </c>
      <c r="CG1697">
        <v>93</v>
      </c>
      <c r="CH1697">
        <v>92</v>
      </c>
      <c r="CI1697">
        <v>93</v>
      </c>
      <c r="CJ1697">
        <v>91</v>
      </c>
      <c r="CK1697">
        <v>92</v>
      </c>
      <c r="CL1697">
        <v>90</v>
      </c>
      <c r="CM1697">
        <v>85</v>
      </c>
      <c r="CN1697">
        <v>88</v>
      </c>
      <c r="CO1697">
        <v>89</v>
      </c>
      <c r="CP1697">
        <v>88</v>
      </c>
      <c r="CQ1697">
        <v>86</v>
      </c>
      <c r="CR1697">
        <v>87</v>
      </c>
      <c r="CS1697">
        <v>86</v>
      </c>
      <c r="CT1697">
        <v>88</v>
      </c>
      <c r="CU1697">
        <v>91</v>
      </c>
      <c r="CV1697">
        <v>91</v>
      </c>
      <c r="CW1697">
        <v>84</v>
      </c>
      <c r="CX1697" t="s">
        <v>2</v>
      </c>
      <c r="CY1697" t="s">
        <v>22</v>
      </c>
    </row>
    <row r="1698" spans="1:103" x14ac:dyDescent="0.25">
      <c r="A1698" t="s">
        <v>107</v>
      </c>
      <c r="B1698">
        <v>38.050600000000003</v>
      </c>
      <c r="C1698">
        <v>-117.09059999999999</v>
      </c>
      <c r="D1698">
        <v>5399</v>
      </c>
      <c r="E1698" t="s">
        <v>1</v>
      </c>
      <c r="F1698">
        <v>177.5</v>
      </c>
      <c r="G1698">
        <v>1967</v>
      </c>
      <c r="H1698">
        <v>8</v>
      </c>
      <c r="I1698" t="s">
        <v>260</v>
      </c>
      <c r="J1698">
        <v>57</v>
      </c>
      <c r="K1698">
        <v>66</v>
      </c>
      <c r="L1698">
        <v>73</v>
      </c>
      <c r="M1698">
        <v>73</v>
      </c>
      <c r="N1698">
        <v>71</v>
      </c>
      <c r="O1698">
        <v>68</v>
      </c>
      <c r="P1698">
        <v>74</v>
      </c>
      <c r="Q1698">
        <v>73</v>
      </c>
      <c r="R1698">
        <v>77</v>
      </c>
      <c r="S1698">
        <v>72</v>
      </c>
      <c r="T1698">
        <v>76</v>
      </c>
      <c r="U1698">
        <v>70</v>
      </c>
      <c r="V1698">
        <v>61</v>
      </c>
      <c r="W1698">
        <v>71</v>
      </c>
      <c r="X1698">
        <v>75</v>
      </c>
      <c r="Y1698">
        <v>77</v>
      </c>
      <c r="Z1698">
        <v>82</v>
      </c>
      <c r="AA1698">
        <v>86</v>
      </c>
      <c r="AB1698">
        <v>67</v>
      </c>
      <c r="AC1698">
        <v>81</v>
      </c>
      <c r="AD1698">
        <v>85</v>
      </c>
      <c r="AE1698">
        <v>88</v>
      </c>
      <c r="AF1698">
        <v>82</v>
      </c>
      <c r="AG1698">
        <v>86</v>
      </c>
      <c r="AH1698">
        <v>88</v>
      </c>
      <c r="AI1698">
        <v>87</v>
      </c>
      <c r="AJ1698">
        <v>89</v>
      </c>
      <c r="AK1698">
        <v>87</v>
      </c>
      <c r="AL1698">
        <v>92</v>
      </c>
      <c r="AM1698">
        <v>97</v>
      </c>
      <c r="AN1698" s="5">
        <v>100</v>
      </c>
      <c r="AO1698" s="5">
        <v>100</v>
      </c>
      <c r="AP1698" s="5">
        <v>95</v>
      </c>
      <c r="AQ1698" s="5">
        <v>92</v>
      </c>
      <c r="AR1698" s="5">
        <v>91</v>
      </c>
      <c r="AS1698" s="5">
        <v>84</v>
      </c>
      <c r="AT1698" s="5">
        <v>83</v>
      </c>
      <c r="AU1698" s="5">
        <v>88</v>
      </c>
      <c r="AV1698" s="5">
        <v>91</v>
      </c>
      <c r="AW1698" s="5">
        <v>94</v>
      </c>
      <c r="AX1698" s="5">
        <v>96</v>
      </c>
      <c r="AY1698" s="5">
        <v>92</v>
      </c>
      <c r="AZ1698" s="5">
        <v>90</v>
      </c>
      <c r="BA1698" s="5">
        <v>87</v>
      </c>
      <c r="BB1698" s="5">
        <v>87</v>
      </c>
      <c r="BC1698" s="5">
        <v>82</v>
      </c>
      <c r="BD1698" s="5">
        <v>85</v>
      </c>
      <c r="BE1698" s="5">
        <v>88</v>
      </c>
      <c r="BF1698" s="5">
        <v>92</v>
      </c>
      <c r="BG1698" s="5">
        <v>93</v>
      </c>
      <c r="BH1698" s="5">
        <v>95</v>
      </c>
      <c r="BI1698" s="5">
        <v>92</v>
      </c>
      <c r="BJ1698" s="5">
        <v>92</v>
      </c>
      <c r="BK1698" s="5">
        <v>96</v>
      </c>
      <c r="BL1698" s="5">
        <v>95</v>
      </c>
      <c r="BM1698" s="5">
        <v>97</v>
      </c>
      <c r="BN1698" s="5">
        <v>96</v>
      </c>
      <c r="BO1698" s="5">
        <v>92</v>
      </c>
      <c r="BP1698" s="5">
        <v>94</v>
      </c>
      <c r="BQ1698" s="5">
        <v>89</v>
      </c>
      <c r="BR1698" s="5">
        <v>95</v>
      </c>
      <c r="BS1698">
        <v>95</v>
      </c>
      <c r="BT1698">
        <v>94</v>
      </c>
      <c r="BU1698">
        <v>95</v>
      </c>
      <c r="BV1698">
        <v>95</v>
      </c>
      <c r="BW1698">
        <v>95</v>
      </c>
      <c r="BX1698">
        <v>92</v>
      </c>
      <c r="BY1698">
        <v>89</v>
      </c>
      <c r="BZ1698">
        <v>88</v>
      </c>
      <c r="CA1698">
        <v>89</v>
      </c>
      <c r="CB1698">
        <v>89</v>
      </c>
      <c r="CC1698">
        <v>89</v>
      </c>
      <c r="CD1698">
        <v>93</v>
      </c>
      <c r="CE1698">
        <v>96</v>
      </c>
      <c r="CF1698">
        <v>94</v>
      </c>
      <c r="CG1698">
        <v>95</v>
      </c>
      <c r="CH1698">
        <v>92</v>
      </c>
      <c r="CI1698">
        <v>91</v>
      </c>
      <c r="CJ1698">
        <v>95</v>
      </c>
      <c r="CK1698">
        <v>94</v>
      </c>
      <c r="CL1698">
        <v>92</v>
      </c>
      <c r="CM1698">
        <v>88</v>
      </c>
      <c r="CN1698">
        <v>91</v>
      </c>
      <c r="CO1698">
        <v>91</v>
      </c>
      <c r="CP1698">
        <v>93</v>
      </c>
      <c r="CQ1698">
        <v>90</v>
      </c>
      <c r="CR1698">
        <v>89</v>
      </c>
      <c r="CS1698">
        <v>90</v>
      </c>
      <c r="CT1698">
        <v>91</v>
      </c>
      <c r="CU1698">
        <v>92</v>
      </c>
      <c r="CV1698">
        <v>95</v>
      </c>
      <c r="CW1698">
        <v>86</v>
      </c>
      <c r="CX1698" t="s">
        <v>2</v>
      </c>
      <c r="CY1698" t="s">
        <v>108</v>
      </c>
    </row>
    <row r="1699" spans="1:103" x14ac:dyDescent="0.25">
      <c r="A1699" t="s">
        <v>124</v>
      </c>
      <c r="B1699">
        <v>38.383299999999998</v>
      </c>
      <c r="C1699">
        <v>-116.2167</v>
      </c>
      <c r="D1699">
        <v>5322</v>
      </c>
      <c r="E1699" t="s">
        <v>1</v>
      </c>
      <c r="F1699">
        <v>221</v>
      </c>
      <c r="G1699">
        <v>1967</v>
      </c>
      <c r="H1699">
        <v>8</v>
      </c>
      <c r="I1699" t="s">
        <v>260</v>
      </c>
      <c r="J1699">
        <v>60</v>
      </c>
      <c r="K1699">
        <v>75</v>
      </c>
      <c r="L1699">
        <v>79</v>
      </c>
      <c r="M1699">
        <v>78</v>
      </c>
      <c r="N1699">
        <v>70</v>
      </c>
      <c r="O1699">
        <v>73</v>
      </c>
      <c r="P1699">
        <v>73</v>
      </c>
      <c r="Q1699">
        <v>76</v>
      </c>
      <c r="R1699">
        <v>79</v>
      </c>
      <c r="S1699">
        <v>78</v>
      </c>
      <c r="T1699">
        <v>80</v>
      </c>
      <c r="U1699">
        <v>79</v>
      </c>
      <c r="V1699">
        <v>67</v>
      </c>
      <c r="W1699">
        <v>70</v>
      </c>
      <c r="X1699">
        <v>74</v>
      </c>
      <c r="Y1699">
        <v>76</v>
      </c>
      <c r="Z1699">
        <v>77</v>
      </c>
      <c r="AA1699">
        <v>80</v>
      </c>
      <c r="AB1699">
        <v>86</v>
      </c>
      <c r="AC1699">
        <v>75</v>
      </c>
      <c r="AD1699">
        <v>88</v>
      </c>
      <c r="AE1699">
        <v>87</v>
      </c>
      <c r="AF1699">
        <v>85</v>
      </c>
      <c r="AG1699">
        <v>89</v>
      </c>
      <c r="AH1699">
        <v>90</v>
      </c>
      <c r="AI1699">
        <v>89</v>
      </c>
      <c r="AJ1699">
        <v>90</v>
      </c>
      <c r="AK1699">
        <v>90</v>
      </c>
      <c r="AL1699">
        <v>91</v>
      </c>
      <c r="AM1699">
        <v>95</v>
      </c>
      <c r="AN1699" s="5">
        <v>100</v>
      </c>
      <c r="AO1699" s="5">
        <v>100</v>
      </c>
      <c r="AP1699" s="5">
        <v>98</v>
      </c>
      <c r="AQ1699" s="5">
        <v>98</v>
      </c>
      <c r="AR1699" s="5">
        <v>95</v>
      </c>
      <c r="AS1699" s="5">
        <v>90</v>
      </c>
      <c r="AT1699" s="5">
        <v>83</v>
      </c>
      <c r="AU1699" s="5">
        <v>90</v>
      </c>
      <c r="AV1699" s="5">
        <v>92</v>
      </c>
      <c r="AW1699" s="5">
        <v>95</v>
      </c>
      <c r="AX1699" s="5">
        <v>97</v>
      </c>
      <c r="AY1699" s="5">
        <v>98</v>
      </c>
      <c r="AZ1699" s="5">
        <v>90</v>
      </c>
      <c r="BA1699" s="5">
        <v>91</v>
      </c>
      <c r="BB1699" s="5">
        <v>89</v>
      </c>
      <c r="BC1699" s="5">
        <v>86</v>
      </c>
      <c r="BD1699" s="5">
        <v>88</v>
      </c>
      <c r="BE1699" s="5">
        <v>90</v>
      </c>
      <c r="BF1699" s="5">
        <v>93</v>
      </c>
      <c r="BG1699" s="5">
        <v>95</v>
      </c>
      <c r="BH1699" s="5">
        <v>96</v>
      </c>
      <c r="BI1699" s="5">
        <v>97</v>
      </c>
      <c r="BJ1699" s="5">
        <v>96</v>
      </c>
      <c r="BK1699" s="5">
        <v>98</v>
      </c>
      <c r="BL1699" s="5">
        <v>97</v>
      </c>
      <c r="BM1699" s="5">
        <v>97</v>
      </c>
      <c r="BN1699" s="5">
        <v>98</v>
      </c>
      <c r="BO1699" s="5">
        <v>97</v>
      </c>
      <c r="BP1699" s="5">
        <v>96</v>
      </c>
      <c r="BQ1699" s="5">
        <v>94</v>
      </c>
      <c r="BR1699" s="5">
        <v>93</v>
      </c>
      <c r="BS1699">
        <v>96</v>
      </c>
      <c r="BT1699">
        <v>94</v>
      </c>
      <c r="BU1699">
        <v>93</v>
      </c>
      <c r="BV1699">
        <v>96</v>
      </c>
      <c r="BW1699">
        <v>94</v>
      </c>
      <c r="BX1699">
        <v>93</v>
      </c>
      <c r="BY1699">
        <v>96</v>
      </c>
      <c r="BZ1699">
        <v>97</v>
      </c>
      <c r="CA1699">
        <v>93</v>
      </c>
      <c r="CB1699">
        <v>90</v>
      </c>
      <c r="CC1699">
        <v>93</v>
      </c>
      <c r="CD1699">
        <v>94</v>
      </c>
      <c r="CE1699">
        <v>96</v>
      </c>
      <c r="CF1699">
        <v>97</v>
      </c>
      <c r="CG1699">
        <v>96</v>
      </c>
      <c r="CH1699">
        <v>98</v>
      </c>
      <c r="CI1699">
        <v>97</v>
      </c>
      <c r="CJ1699">
        <v>98</v>
      </c>
      <c r="CK1699">
        <v>97</v>
      </c>
      <c r="CL1699">
        <v>95</v>
      </c>
      <c r="CM1699">
        <v>90</v>
      </c>
      <c r="CN1699">
        <v>92</v>
      </c>
      <c r="CO1699">
        <v>95</v>
      </c>
      <c r="CP1699">
        <v>93</v>
      </c>
      <c r="CQ1699">
        <v>92</v>
      </c>
      <c r="CR1699">
        <v>95</v>
      </c>
      <c r="CS1699">
        <v>93</v>
      </c>
      <c r="CT1699">
        <v>92</v>
      </c>
      <c r="CU1699">
        <v>93</v>
      </c>
      <c r="CV1699">
        <v>91</v>
      </c>
      <c r="CW1699">
        <v>92</v>
      </c>
      <c r="CX1699" t="s">
        <v>2</v>
      </c>
      <c r="CY1699" t="s">
        <v>125</v>
      </c>
    </row>
    <row r="1700" spans="1:103" x14ac:dyDescent="0.25">
      <c r="A1700" t="s">
        <v>89</v>
      </c>
      <c r="B1700">
        <v>37.373899999999999</v>
      </c>
      <c r="C1700">
        <v>-117.9803</v>
      </c>
      <c r="D1700">
        <v>5225</v>
      </c>
      <c r="E1700" t="s">
        <v>1</v>
      </c>
      <c r="F1700">
        <v>141.5</v>
      </c>
      <c r="G1700">
        <v>1967</v>
      </c>
      <c r="H1700">
        <v>8</v>
      </c>
      <c r="I1700" t="s">
        <v>260</v>
      </c>
      <c r="J1700">
        <v>57</v>
      </c>
      <c r="K1700">
        <v>65</v>
      </c>
      <c r="L1700">
        <v>73</v>
      </c>
      <c r="O1700">
        <v>75</v>
      </c>
      <c r="P1700">
        <v>77</v>
      </c>
      <c r="Q1700">
        <v>76</v>
      </c>
      <c r="R1700">
        <v>76</v>
      </c>
      <c r="S1700">
        <v>76</v>
      </c>
      <c r="T1700">
        <v>74</v>
      </c>
      <c r="U1700">
        <v>73</v>
      </c>
      <c r="V1700">
        <v>69</v>
      </c>
      <c r="W1700">
        <v>75</v>
      </c>
      <c r="X1700">
        <v>80</v>
      </c>
      <c r="Y1700">
        <v>81</v>
      </c>
      <c r="Z1700">
        <v>83</v>
      </c>
      <c r="AA1700">
        <v>84</v>
      </c>
      <c r="AB1700">
        <v>83</v>
      </c>
      <c r="AC1700">
        <v>89</v>
      </c>
      <c r="AD1700">
        <v>89</v>
      </c>
      <c r="AE1700">
        <v>88</v>
      </c>
      <c r="AF1700">
        <v>88</v>
      </c>
      <c r="AG1700">
        <v>87</v>
      </c>
      <c r="AH1700">
        <v>89</v>
      </c>
      <c r="AI1700">
        <v>88</v>
      </c>
      <c r="AJ1700">
        <v>89</v>
      </c>
      <c r="AK1700">
        <v>90</v>
      </c>
      <c r="AL1700">
        <v>94</v>
      </c>
      <c r="AM1700">
        <v>98</v>
      </c>
      <c r="AN1700" s="5">
        <v>99</v>
      </c>
      <c r="AO1700" s="5">
        <v>100</v>
      </c>
      <c r="AP1700" s="5">
        <v>96</v>
      </c>
      <c r="AQ1700" s="5">
        <v>95</v>
      </c>
      <c r="AR1700" s="5">
        <v>93</v>
      </c>
      <c r="AS1700" s="5">
        <v>86</v>
      </c>
      <c r="AT1700" s="5">
        <v>83</v>
      </c>
      <c r="AU1700" s="5">
        <v>88</v>
      </c>
      <c r="AV1700" s="5">
        <v>89</v>
      </c>
      <c r="AW1700" s="5">
        <v>93</v>
      </c>
      <c r="AX1700" s="5">
        <v>95</v>
      </c>
      <c r="AY1700" s="5">
        <v>93</v>
      </c>
      <c r="AZ1700" s="5">
        <v>95</v>
      </c>
      <c r="BA1700" s="5">
        <v>87</v>
      </c>
      <c r="BB1700" s="5">
        <v>83</v>
      </c>
      <c r="BC1700" s="5">
        <v>83</v>
      </c>
      <c r="BD1700" s="5">
        <v>90</v>
      </c>
      <c r="BE1700" s="5">
        <v>88</v>
      </c>
      <c r="BF1700" s="5">
        <v>91</v>
      </c>
      <c r="BG1700" s="5">
        <v>94</v>
      </c>
      <c r="BH1700" s="5">
        <v>95</v>
      </c>
      <c r="BI1700" s="5">
        <v>93</v>
      </c>
      <c r="BJ1700" s="5">
        <v>90</v>
      </c>
      <c r="BK1700" s="5">
        <v>95</v>
      </c>
      <c r="BL1700" s="5">
        <v>95</v>
      </c>
      <c r="BM1700" s="5">
        <v>95</v>
      </c>
      <c r="BN1700" s="5">
        <v>94</v>
      </c>
      <c r="BO1700" s="5">
        <v>91</v>
      </c>
      <c r="BP1700" s="5">
        <v>91</v>
      </c>
      <c r="BQ1700" s="5">
        <v>92</v>
      </c>
      <c r="BR1700" s="5">
        <v>93</v>
      </c>
      <c r="BS1700">
        <v>94</v>
      </c>
      <c r="BT1700">
        <v>94</v>
      </c>
      <c r="BU1700">
        <v>94</v>
      </c>
      <c r="BV1700">
        <v>95</v>
      </c>
      <c r="BW1700">
        <v>95</v>
      </c>
      <c r="BX1700">
        <v>90</v>
      </c>
      <c r="BY1700">
        <v>88</v>
      </c>
      <c r="BZ1700">
        <v>88</v>
      </c>
      <c r="CA1700">
        <v>88</v>
      </c>
      <c r="CB1700">
        <v>88</v>
      </c>
      <c r="CC1700">
        <v>93</v>
      </c>
      <c r="CD1700">
        <v>95</v>
      </c>
      <c r="CE1700">
        <v>98</v>
      </c>
      <c r="CF1700">
        <v>95</v>
      </c>
      <c r="CG1700">
        <v>95</v>
      </c>
      <c r="CH1700">
        <v>94</v>
      </c>
      <c r="CI1700">
        <v>97</v>
      </c>
      <c r="CJ1700">
        <v>96</v>
      </c>
      <c r="CK1700">
        <v>96</v>
      </c>
      <c r="CL1700">
        <v>94</v>
      </c>
      <c r="CM1700">
        <v>90</v>
      </c>
      <c r="CN1700">
        <v>92</v>
      </c>
      <c r="CO1700">
        <v>90</v>
      </c>
      <c r="CP1700">
        <v>90</v>
      </c>
      <c r="CQ1700">
        <v>87</v>
      </c>
      <c r="CR1700">
        <v>86</v>
      </c>
      <c r="CS1700">
        <v>93</v>
      </c>
      <c r="CT1700">
        <v>92</v>
      </c>
      <c r="CU1700">
        <v>92</v>
      </c>
      <c r="CV1700">
        <v>94</v>
      </c>
      <c r="CW1700">
        <v>85</v>
      </c>
      <c r="CX1700" t="s">
        <v>5</v>
      </c>
      <c r="CY1700" t="s">
        <v>90</v>
      </c>
    </row>
    <row r="1701" spans="1:103" x14ac:dyDescent="0.25">
      <c r="A1701" t="s">
        <v>115</v>
      </c>
      <c r="B1701">
        <v>37.916699999999999</v>
      </c>
      <c r="C1701">
        <v>-116.05</v>
      </c>
      <c r="D1701">
        <v>5105</v>
      </c>
      <c r="E1701" t="s">
        <v>1</v>
      </c>
      <c r="F1701">
        <v>177</v>
      </c>
      <c r="G1701">
        <v>1967</v>
      </c>
      <c r="H1701">
        <v>8</v>
      </c>
      <c r="I1701" t="s">
        <v>260</v>
      </c>
      <c r="J1701">
        <v>67</v>
      </c>
      <c r="K1701">
        <v>63</v>
      </c>
      <c r="L1701">
        <v>65</v>
      </c>
      <c r="M1701">
        <v>70</v>
      </c>
      <c r="N1701">
        <v>80</v>
      </c>
      <c r="O1701">
        <v>74</v>
      </c>
      <c r="P1701">
        <v>72</v>
      </c>
      <c r="Q1701">
        <v>77</v>
      </c>
      <c r="R1701">
        <v>68</v>
      </c>
      <c r="S1701">
        <v>78</v>
      </c>
      <c r="T1701">
        <v>75</v>
      </c>
      <c r="U1701">
        <v>76</v>
      </c>
      <c r="V1701">
        <v>74</v>
      </c>
      <c r="W1701">
        <v>58</v>
      </c>
      <c r="X1701">
        <v>65</v>
      </c>
      <c r="Y1701">
        <v>75</v>
      </c>
      <c r="Z1701">
        <v>84</v>
      </c>
      <c r="AA1701">
        <v>83</v>
      </c>
      <c r="AB1701">
        <v>81</v>
      </c>
      <c r="AC1701">
        <v>72</v>
      </c>
      <c r="AD1701">
        <v>89</v>
      </c>
      <c r="AE1701">
        <v>91</v>
      </c>
      <c r="AF1701">
        <v>91</v>
      </c>
      <c r="AG1701">
        <v>90</v>
      </c>
      <c r="AH1701">
        <v>82</v>
      </c>
      <c r="AI1701">
        <v>93</v>
      </c>
      <c r="AJ1701">
        <v>94</v>
      </c>
      <c r="AK1701">
        <v>88</v>
      </c>
      <c r="AL1701">
        <v>82</v>
      </c>
      <c r="AM1701">
        <v>85</v>
      </c>
      <c r="AN1701" s="5">
        <v>92</v>
      </c>
      <c r="AO1701" s="5">
        <v>100</v>
      </c>
      <c r="AP1701" s="5">
        <v>102</v>
      </c>
      <c r="AQ1701" s="5">
        <v>100</v>
      </c>
      <c r="AR1701" s="5">
        <v>96</v>
      </c>
      <c r="AS1701" s="5">
        <v>98</v>
      </c>
      <c r="AT1701" s="5">
        <v>84</v>
      </c>
      <c r="AU1701" s="5">
        <v>85</v>
      </c>
      <c r="AV1701" s="5">
        <v>92</v>
      </c>
      <c r="AW1701" s="5">
        <v>94</v>
      </c>
      <c r="AX1701" s="5">
        <v>96</v>
      </c>
      <c r="AY1701" s="5">
        <v>98</v>
      </c>
      <c r="AZ1701" s="5">
        <v>90</v>
      </c>
      <c r="BA1701" s="5">
        <v>92</v>
      </c>
      <c r="BB1701" s="5">
        <v>90</v>
      </c>
      <c r="BC1701" s="5">
        <v>90</v>
      </c>
      <c r="BD1701" s="5">
        <v>88</v>
      </c>
      <c r="BE1701" s="5">
        <v>86</v>
      </c>
      <c r="BF1701" s="5">
        <v>91</v>
      </c>
      <c r="BG1701" s="5">
        <v>94</v>
      </c>
      <c r="BH1701" s="5">
        <v>97</v>
      </c>
      <c r="BI1701" s="5">
        <v>99</v>
      </c>
      <c r="BJ1701" s="5">
        <v>80</v>
      </c>
      <c r="BK1701" s="5">
        <v>94</v>
      </c>
      <c r="BL1701" s="5">
        <v>95</v>
      </c>
      <c r="BM1701" s="5">
        <v>95</v>
      </c>
      <c r="BN1701" s="5">
        <v>98</v>
      </c>
      <c r="BO1701" s="5">
        <v>98</v>
      </c>
      <c r="BP1701" s="5">
        <v>100</v>
      </c>
      <c r="BQ1701" s="5">
        <v>94</v>
      </c>
      <c r="BR1701" s="5">
        <v>94</v>
      </c>
      <c r="BS1701">
        <v>95</v>
      </c>
      <c r="BT1701">
        <v>95</v>
      </c>
      <c r="BU1701">
        <v>95</v>
      </c>
      <c r="BV1701">
        <v>95</v>
      </c>
      <c r="BW1701">
        <v>98</v>
      </c>
      <c r="BX1701">
        <v>92</v>
      </c>
      <c r="BY1701">
        <v>94</v>
      </c>
      <c r="BZ1701">
        <v>91</v>
      </c>
      <c r="CA1701">
        <v>85</v>
      </c>
      <c r="CB1701">
        <v>89</v>
      </c>
      <c r="CC1701">
        <v>91</v>
      </c>
      <c r="CD1701">
        <v>95</v>
      </c>
      <c r="CE1701">
        <v>98</v>
      </c>
      <c r="CF1701">
        <v>85</v>
      </c>
      <c r="CG1701">
        <v>97</v>
      </c>
      <c r="CH1701">
        <v>97</v>
      </c>
      <c r="CI1701">
        <v>96</v>
      </c>
      <c r="CJ1701">
        <v>98</v>
      </c>
      <c r="CK1701">
        <v>86</v>
      </c>
      <c r="CL1701">
        <v>95</v>
      </c>
      <c r="CM1701">
        <v>96</v>
      </c>
      <c r="CN1701">
        <v>94</v>
      </c>
      <c r="CO1701">
        <v>90</v>
      </c>
      <c r="CP1701">
        <v>95</v>
      </c>
      <c r="CQ1701">
        <v>95</v>
      </c>
      <c r="CR1701">
        <v>90</v>
      </c>
      <c r="CS1701">
        <v>93</v>
      </c>
      <c r="CT1701">
        <v>89</v>
      </c>
      <c r="CU1701">
        <v>94</v>
      </c>
      <c r="CV1701">
        <v>94</v>
      </c>
      <c r="CW1701">
        <v>90</v>
      </c>
      <c r="CX1701" t="s">
        <v>2</v>
      </c>
      <c r="CY1701" t="s">
        <v>116</v>
      </c>
    </row>
    <row r="1702" spans="1:103" x14ac:dyDescent="0.25">
      <c r="A1702" t="s">
        <v>15</v>
      </c>
      <c r="B1702">
        <v>37.606400000000001</v>
      </c>
      <c r="C1702">
        <v>-118</v>
      </c>
      <c r="D1702">
        <v>4900</v>
      </c>
      <c r="E1702" t="s">
        <v>1</v>
      </c>
      <c r="F1702">
        <v>162</v>
      </c>
      <c r="G1702">
        <v>1967</v>
      </c>
      <c r="H1702">
        <v>8</v>
      </c>
      <c r="I1702" t="s">
        <v>260</v>
      </c>
      <c r="J1702">
        <v>61</v>
      </c>
      <c r="K1702">
        <v>68</v>
      </c>
      <c r="L1702">
        <v>75</v>
      </c>
      <c r="M1702">
        <v>78</v>
      </c>
      <c r="N1702">
        <v>74</v>
      </c>
      <c r="O1702">
        <v>73</v>
      </c>
      <c r="P1702">
        <v>80</v>
      </c>
      <c r="Q1702">
        <v>81</v>
      </c>
      <c r="S1702">
        <v>75</v>
      </c>
      <c r="T1702">
        <v>79</v>
      </c>
      <c r="U1702">
        <v>77</v>
      </c>
      <c r="V1702">
        <v>74</v>
      </c>
      <c r="W1702">
        <v>75</v>
      </c>
      <c r="Y1702">
        <v>83</v>
      </c>
      <c r="Z1702">
        <v>87</v>
      </c>
      <c r="AA1702">
        <v>89</v>
      </c>
      <c r="AB1702">
        <v>76</v>
      </c>
      <c r="AC1702">
        <v>87</v>
      </c>
      <c r="AD1702">
        <v>93</v>
      </c>
      <c r="AE1702">
        <v>91</v>
      </c>
      <c r="AF1702">
        <v>86</v>
      </c>
      <c r="AG1702">
        <v>92</v>
      </c>
      <c r="AH1702">
        <v>94</v>
      </c>
      <c r="AI1702">
        <v>93</v>
      </c>
      <c r="AJ1702">
        <v>95</v>
      </c>
      <c r="AK1702">
        <v>92</v>
      </c>
      <c r="AL1702">
        <v>97</v>
      </c>
      <c r="AM1702">
        <v>101</v>
      </c>
      <c r="AN1702" s="5">
        <v>103</v>
      </c>
      <c r="AO1702" s="5">
        <v>102</v>
      </c>
      <c r="AP1702" s="5">
        <v>100</v>
      </c>
      <c r="AQ1702" s="5">
        <v>98</v>
      </c>
      <c r="AR1702" s="5">
        <v>93</v>
      </c>
      <c r="AS1702" s="5">
        <v>91</v>
      </c>
      <c r="AT1702" s="5">
        <v>86</v>
      </c>
      <c r="AU1702" s="5">
        <v>94</v>
      </c>
      <c r="AV1702" s="5">
        <v>97</v>
      </c>
      <c r="AW1702" s="5">
        <v>99</v>
      </c>
      <c r="AX1702" s="5">
        <v>100</v>
      </c>
      <c r="AY1702" s="5">
        <v>95</v>
      </c>
      <c r="AZ1702" s="5">
        <v>88</v>
      </c>
      <c r="BA1702" s="5">
        <v>88</v>
      </c>
      <c r="BB1702" s="5">
        <v>85</v>
      </c>
      <c r="BC1702" s="5">
        <v>78</v>
      </c>
      <c r="BD1702" s="5">
        <v>82</v>
      </c>
      <c r="BE1702" s="5">
        <v>90</v>
      </c>
      <c r="BF1702" s="5">
        <v>95</v>
      </c>
      <c r="BG1702" s="5">
        <v>99</v>
      </c>
      <c r="BH1702" s="5">
        <v>100</v>
      </c>
      <c r="BI1702" s="5">
        <v>97</v>
      </c>
      <c r="BJ1702" s="5">
        <v>96</v>
      </c>
      <c r="BK1702" s="5">
        <v>98</v>
      </c>
      <c r="BL1702" s="5">
        <v>99</v>
      </c>
      <c r="BM1702" s="5">
        <v>99</v>
      </c>
      <c r="BN1702" s="5">
        <v>97</v>
      </c>
      <c r="BO1702" s="5">
        <v>95</v>
      </c>
      <c r="BP1702" s="5">
        <v>96</v>
      </c>
      <c r="BQ1702" s="5">
        <v>94</v>
      </c>
      <c r="BR1702" s="5">
        <v>97</v>
      </c>
      <c r="BS1702">
        <v>99</v>
      </c>
      <c r="BT1702">
        <v>97</v>
      </c>
      <c r="BU1702">
        <v>99</v>
      </c>
      <c r="BV1702">
        <v>99</v>
      </c>
      <c r="BW1702">
        <v>98</v>
      </c>
      <c r="BX1702">
        <v>96</v>
      </c>
      <c r="BY1702">
        <v>94</v>
      </c>
      <c r="BZ1702">
        <v>94</v>
      </c>
      <c r="CA1702">
        <v>92</v>
      </c>
      <c r="CB1702">
        <v>92</v>
      </c>
      <c r="CC1702">
        <v>96</v>
      </c>
      <c r="CD1702">
        <v>99</v>
      </c>
      <c r="CE1702">
        <v>102</v>
      </c>
      <c r="CF1702">
        <v>94</v>
      </c>
      <c r="CG1702">
        <v>95</v>
      </c>
      <c r="CH1702">
        <v>95</v>
      </c>
      <c r="CI1702">
        <v>92</v>
      </c>
      <c r="CJ1702">
        <v>92</v>
      </c>
      <c r="CK1702">
        <v>96</v>
      </c>
      <c r="CL1702">
        <v>95</v>
      </c>
      <c r="CM1702">
        <v>93</v>
      </c>
      <c r="CN1702">
        <v>95</v>
      </c>
      <c r="CO1702">
        <v>95</v>
      </c>
      <c r="CP1702">
        <v>95</v>
      </c>
      <c r="CQ1702">
        <v>93</v>
      </c>
      <c r="CR1702">
        <v>93</v>
      </c>
      <c r="CS1702">
        <v>91</v>
      </c>
      <c r="CT1702">
        <v>95</v>
      </c>
      <c r="CU1702">
        <v>97</v>
      </c>
      <c r="CV1702">
        <v>97</v>
      </c>
      <c r="CW1702">
        <v>89</v>
      </c>
      <c r="CX1702" t="s">
        <v>2</v>
      </c>
      <c r="CY1702" t="s">
        <v>16</v>
      </c>
    </row>
    <row r="1703" spans="1:103" x14ac:dyDescent="0.25">
      <c r="A1703" t="s">
        <v>136</v>
      </c>
      <c r="B1703">
        <v>37.648600000000002</v>
      </c>
      <c r="C1703">
        <v>-115.8008</v>
      </c>
      <c r="D1703">
        <v>4800</v>
      </c>
      <c r="E1703" t="s">
        <v>1</v>
      </c>
      <c r="F1703">
        <v>162.19999999999999</v>
      </c>
      <c r="G1703">
        <v>1967</v>
      </c>
      <c r="H1703">
        <v>8</v>
      </c>
      <c r="I1703" t="s">
        <v>260</v>
      </c>
      <c r="J1703">
        <v>70</v>
      </c>
      <c r="K1703">
        <v>71</v>
      </c>
      <c r="L1703">
        <v>76</v>
      </c>
      <c r="M1703">
        <v>80</v>
      </c>
      <c r="N1703">
        <v>74</v>
      </c>
      <c r="O1703">
        <v>75</v>
      </c>
      <c r="P1703">
        <v>79</v>
      </c>
      <c r="Q1703">
        <v>76</v>
      </c>
      <c r="R1703">
        <v>79</v>
      </c>
      <c r="S1703">
        <v>75</v>
      </c>
      <c r="T1703">
        <v>75</v>
      </c>
      <c r="U1703">
        <v>76</v>
      </c>
      <c r="V1703">
        <v>72</v>
      </c>
      <c r="W1703">
        <v>75</v>
      </c>
      <c r="X1703">
        <v>75</v>
      </c>
      <c r="Y1703">
        <v>80</v>
      </c>
      <c r="Z1703">
        <v>88</v>
      </c>
      <c r="AA1703">
        <v>84</v>
      </c>
      <c r="AB1703">
        <v>85</v>
      </c>
      <c r="AC1703">
        <v>80</v>
      </c>
      <c r="AD1703">
        <v>86</v>
      </c>
      <c r="AE1703">
        <v>83</v>
      </c>
      <c r="AF1703">
        <v>82</v>
      </c>
      <c r="AG1703">
        <v>88</v>
      </c>
      <c r="AH1703">
        <v>90</v>
      </c>
      <c r="AI1703">
        <v>92</v>
      </c>
      <c r="AJ1703">
        <v>87</v>
      </c>
      <c r="AK1703">
        <v>92</v>
      </c>
      <c r="AL1703">
        <v>93</v>
      </c>
      <c r="AM1703">
        <v>99</v>
      </c>
      <c r="AN1703" s="5">
        <v>102</v>
      </c>
      <c r="AO1703" s="5">
        <v>101</v>
      </c>
      <c r="AP1703" s="5">
        <v>100</v>
      </c>
      <c r="AQ1703" s="5">
        <v>102</v>
      </c>
      <c r="AR1703" s="5">
        <v>98</v>
      </c>
      <c r="AS1703" s="5">
        <v>101</v>
      </c>
      <c r="AT1703" s="5">
        <v>92</v>
      </c>
      <c r="AU1703" s="5">
        <v>80</v>
      </c>
      <c r="AV1703" s="5">
        <v>78</v>
      </c>
      <c r="AW1703" s="5">
        <v>100</v>
      </c>
      <c r="AX1703" s="5">
        <v>94</v>
      </c>
      <c r="AY1703" s="5">
        <v>90</v>
      </c>
      <c r="AZ1703" s="5">
        <v>90</v>
      </c>
      <c r="BA1703" s="5">
        <v>80</v>
      </c>
      <c r="BB1703" s="5">
        <v>83</v>
      </c>
      <c r="BC1703" s="5">
        <v>90</v>
      </c>
      <c r="BD1703" s="5">
        <v>92</v>
      </c>
      <c r="BE1703" s="5">
        <v>96</v>
      </c>
      <c r="BF1703" s="5">
        <v>98</v>
      </c>
      <c r="BG1703" s="5">
        <v>96</v>
      </c>
      <c r="BH1703" s="5">
        <v>98</v>
      </c>
      <c r="BI1703" s="5">
        <v>99</v>
      </c>
      <c r="BJ1703" s="5">
        <v>98</v>
      </c>
      <c r="BK1703" s="5">
        <v>100</v>
      </c>
      <c r="BL1703" s="5">
        <v>101</v>
      </c>
      <c r="BM1703" s="5">
        <v>100</v>
      </c>
      <c r="BN1703" s="5">
        <v>98</v>
      </c>
      <c r="BO1703" s="5">
        <v>103</v>
      </c>
      <c r="BP1703" s="5">
        <v>100</v>
      </c>
      <c r="BQ1703" s="5">
        <v>98</v>
      </c>
      <c r="BR1703" s="5">
        <v>102</v>
      </c>
      <c r="BS1703">
        <v>90</v>
      </c>
      <c r="BT1703">
        <v>96</v>
      </c>
      <c r="BU1703">
        <v>95</v>
      </c>
      <c r="BV1703">
        <v>98</v>
      </c>
      <c r="BW1703">
        <v>92</v>
      </c>
      <c r="BX1703">
        <v>93</v>
      </c>
      <c r="BY1703">
        <v>91</v>
      </c>
      <c r="BZ1703">
        <v>94</v>
      </c>
      <c r="CA1703">
        <v>90</v>
      </c>
      <c r="CB1703">
        <v>91</v>
      </c>
      <c r="CC1703">
        <v>99</v>
      </c>
      <c r="CD1703">
        <v>96</v>
      </c>
      <c r="CE1703">
        <v>96</v>
      </c>
      <c r="CF1703">
        <v>92</v>
      </c>
      <c r="CG1703">
        <v>100</v>
      </c>
      <c r="CH1703">
        <v>94</v>
      </c>
      <c r="CI1703">
        <v>96</v>
      </c>
      <c r="CJ1703">
        <v>99</v>
      </c>
      <c r="CK1703">
        <v>96</v>
      </c>
      <c r="CL1703">
        <v>93</v>
      </c>
      <c r="CM1703">
        <v>94</v>
      </c>
      <c r="CN1703">
        <v>94</v>
      </c>
      <c r="CO1703">
        <v>92</v>
      </c>
      <c r="CP1703">
        <v>94</v>
      </c>
      <c r="CQ1703">
        <v>94</v>
      </c>
      <c r="CR1703">
        <v>93</v>
      </c>
      <c r="CS1703">
        <v>93</v>
      </c>
      <c r="CT1703">
        <v>94</v>
      </c>
      <c r="CU1703">
        <v>96</v>
      </c>
      <c r="CV1703">
        <v>85</v>
      </c>
      <c r="CW1703">
        <v>88</v>
      </c>
      <c r="CX1703" t="s">
        <v>2</v>
      </c>
      <c r="CY1703" t="s">
        <v>137</v>
      </c>
    </row>
    <row r="1704" spans="1:103" x14ac:dyDescent="0.25">
      <c r="A1704" t="s">
        <v>109</v>
      </c>
      <c r="B1704">
        <v>35.470300000000002</v>
      </c>
      <c r="C1704">
        <v>-115.5436</v>
      </c>
      <c r="D1704">
        <v>4730</v>
      </c>
      <c r="E1704" t="s">
        <v>1</v>
      </c>
      <c r="F1704">
        <v>162.19999999999999</v>
      </c>
      <c r="G1704">
        <v>1967</v>
      </c>
      <c r="H1704">
        <v>8</v>
      </c>
      <c r="I1704" t="s">
        <v>260</v>
      </c>
      <c r="J1704">
        <v>75</v>
      </c>
      <c r="K1704">
        <v>73</v>
      </c>
      <c r="L1704">
        <v>77</v>
      </c>
      <c r="M1704">
        <v>70</v>
      </c>
      <c r="N1704">
        <v>75</v>
      </c>
      <c r="O1704">
        <v>81</v>
      </c>
      <c r="P1704">
        <v>80</v>
      </c>
      <c r="Q1704">
        <v>78</v>
      </c>
      <c r="R1704">
        <v>74</v>
      </c>
      <c r="S1704">
        <v>76</v>
      </c>
      <c r="T1704">
        <v>76</v>
      </c>
      <c r="U1704">
        <v>79</v>
      </c>
      <c r="V1704">
        <v>72</v>
      </c>
      <c r="W1704">
        <v>73</v>
      </c>
      <c r="X1704">
        <v>76</v>
      </c>
      <c r="Y1704">
        <v>81</v>
      </c>
      <c r="Z1704">
        <v>85</v>
      </c>
      <c r="AA1704">
        <v>87</v>
      </c>
      <c r="AB1704">
        <v>86</v>
      </c>
      <c r="AC1704">
        <v>87</v>
      </c>
      <c r="AD1704">
        <v>91</v>
      </c>
      <c r="AE1704">
        <v>95</v>
      </c>
      <c r="AF1704">
        <v>96</v>
      </c>
      <c r="AG1704">
        <v>101</v>
      </c>
      <c r="AH1704">
        <v>100</v>
      </c>
      <c r="AI1704">
        <v>97</v>
      </c>
      <c r="AJ1704">
        <v>102</v>
      </c>
      <c r="AK1704">
        <v>102</v>
      </c>
      <c r="AL1704">
        <v>97</v>
      </c>
      <c r="AM1704">
        <v>100</v>
      </c>
      <c r="AN1704" s="5">
        <v>100</v>
      </c>
      <c r="AO1704" s="5">
        <v>101</v>
      </c>
      <c r="AP1704" s="5">
        <v>106</v>
      </c>
      <c r="AQ1704" s="5">
        <v>105</v>
      </c>
      <c r="AR1704" s="5">
        <v>105</v>
      </c>
      <c r="AS1704" s="5">
        <v>104</v>
      </c>
      <c r="AT1704" s="5">
        <v>88</v>
      </c>
      <c r="AU1704" s="5">
        <v>101</v>
      </c>
      <c r="AV1704" s="5">
        <v>104</v>
      </c>
      <c r="AW1704" s="5">
        <v>104</v>
      </c>
      <c r="AX1704" s="5">
        <v>101</v>
      </c>
      <c r="AY1704" s="5">
        <v>102</v>
      </c>
      <c r="AZ1704" s="5">
        <v>106</v>
      </c>
      <c r="BA1704" s="5">
        <v>105</v>
      </c>
      <c r="BB1704" s="5">
        <v>105</v>
      </c>
      <c r="BC1704" s="5">
        <v>75</v>
      </c>
      <c r="BD1704" s="5">
        <v>81</v>
      </c>
      <c r="BE1704" s="5">
        <v>89</v>
      </c>
      <c r="BF1704" s="5">
        <v>102</v>
      </c>
      <c r="BG1704" s="5">
        <v>106</v>
      </c>
      <c r="BH1704" s="5">
        <v>104</v>
      </c>
      <c r="BI1704" s="5">
        <v>102</v>
      </c>
      <c r="BJ1704" s="5">
        <v>102</v>
      </c>
      <c r="BK1704" s="5">
        <v>110</v>
      </c>
      <c r="BL1704" s="5">
        <v>109</v>
      </c>
      <c r="BM1704" s="5">
        <v>110</v>
      </c>
      <c r="BN1704" s="5">
        <v>110</v>
      </c>
      <c r="BO1704" s="5">
        <v>101</v>
      </c>
      <c r="BP1704" s="5">
        <v>108</v>
      </c>
      <c r="BQ1704" s="5">
        <v>110</v>
      </c>
      <c r="BR1704" s="5">
        <v>108</v>
      </c>
      <c r="BS1704">
        <v>108</v>
      </c>
      <c r="BT1704">
        <v>106</v>
      </c>
      <c r="BU1704">
        <v>105</v>
      </c>
      <c r="BV1704">
        <v>107</v>
      </c>
      <c r="BW1704">
        <v>109</v>
      </c>
      <c r="BX1704">
        <v>106</v>
      </c>
      <c r="BY1704">
        <v>101</v>
      </c>
      <c r="BZ1704">
        <v>98</v>
      </c>
      <c r="CA1704">
        <v>102</v>
      </c>
      <c r="CB1704">
        <v>101</v>
      </c>
      <c r="CC1704">
        <v>98</v>
      </c>
      <c r="CD1704">
        <v>99</v>
      </c>
      <c r="CE1704">
        <v>102</v>
      </c>
      <c r="CF1704">
        <v>100</v>
      </c>
      <c r="CG1704">
        <v>97</v>
      </c>
      <c r="CH1704">
        <v>101</v>
      </c>
      <c r="CI1704">
        <v>100</v>
      </c>
      <c r="CJ1704">
        <v>98</v>
      </c>
      <c r="CK1704">
        <v>99</v>
      </c>
      <c r="CL1704">
        <v>98</v>
      </c>
      <c r="CM1704">
        <v>96</v>
      </c>
      <c r="CN1704">
        <v>95</v>
      </c>
      <c r="CO1704">
        <v>99</v>
      </c>
      <c r="CP1704">
        <v>101</v>
      </c>
      <c r="CQ1704">
        <v>100</v>
      </c>
      <c r="CR1704">
        <v>96</v>
      </c>
      <c r="CS1704">
        <v>98</v>
      </c>
      <c r="CT1704">
        <v>98</v>
      </c>
      <c r="CU1704">
        <v>93</v>
      </c>
      <c r="CV1704">
        <v>95</v>
      </c>
      <c r="CW1704">
        <v>97</v>
      </c>
      <c r="CX1704" t="s">
        <v>5</v>
      </c>
      <c r="CY1704" t="s">
        <v>110</v>
      </c>
    </row>
    <row r="1705" spans="1:103" x14ac:dyDescent="0.25">
      <c r="A1705" t="s">
        <v>0</v>
      </c>
      <c r="B1705">
        <v>38.387799999999999</v>
      </c>
      <c r="C1705">
        <v>-118.1092</v>
      </c>
      <c r="D1705">
        <v>4580</v>
      </c>
      <c r="E1705" t="s">
        <v>1</v>
      </c>
      <c r="F1705">
        <v>240.3</v>
      </c>
      <c r="G1705">
        <v>1967</v>
      </c>
      <c r="H1705">
        <v>8</v>
      </c>
      <c r="I1705" t="s">
        <v>260</v>
      </c>
      <c r="J1705">
        <v>51</v>
      </c>
      <c r="K1705">
        <v>62</v>
      </c>
      <c r="L1705">
        <v>72</v>
      </c>
      <c r="N1705">
        <v>79</v>
      </c>
      <c r="O1705">
        <v>63</v>
      </c>
      <c r="P1705">
        <v>71</v>
      </c>
      <c r="Q1705">
        <v>74</v>
      </c>
      <c r="R1705">
        <v>75</v>
      </c>
      <c r="S1705">
        <v>77</v>
      </c>
      <c r="U1705">
        <v>78</v>
      </c>
      <c r="V1705">
        <v>75</v>
      </c>
      <c r="W1705">
        <v>65</v>
      </c>
      <c r="X1705">
        <v>75</v>
      </c>
      <c r="Y1705">
        <v>82</v>
      </c>
      <c r="Z1705">
        <v>83</v>
      </c>
      <c r="AB1705">
        <v>91</v>
      </c>
      <c r="AC1705">
        <v>78</v>
      </c>
      <c r="AD1705">
        <v>91</v>
      </c>
      <c r="AE1705">
        <v>94</v>
      </c>
      <c r="AF1705">
        <v>92</v>
      </c>
      <c r="AG1705">
        <v>84</v>
      </c>
      <c r="AI1705">
        <v>94</v>
      </c>
      <c r="AJ1705">
        <v>95</v>
      </c>
      <c r="AK1705">
        <v>93</v>
      </c>
      <c r="AL1705">
        <v>94</v>
      </c>
      <c r="AM1705">
        <v>97</v>
      </c>
      <c r="AN1705" s="5">
        <v>101</v>
      </c>
      <c r="AO1705" s="5">
        <v>104</v>
      </c>
      <c r="AP1705" s="5">
        <v>105</v>
      </c>
      <c r="AQ1705" s="5">
        <v>99</v>
      </c>
      <c r="AR1705" s="5">
        <v>99</v>
      </c>
      <c r="AS1705" s="5">
        <v>95</v>
      </c>
      <c r="AT1705" s="5">
        <v>90</v>
      </c>
      <c r="AU1705" s="5">
        <v>90</v>
      </c>
      <c r="AV1705" s="8">
        <f>AVERAGE(AU1705,AW1705)</f>
        <v>93</v>
      </c>
      <c r="AW1705" s="5">
        <v>96</v>
      </c>
      <c r="AX1705" s="5">
        <v>97</v>
      </c>
      <c r="AY1705" s="5">
        <v>100</v>
      </c>
      <c r="AZ1705" s="5">
        <v>97</v>
      </c>
      <c r="BA1705" s="5">
        <v>94</v>
      </c>
      <c r="BB1705" s="5">
        <v>92</v>
      </c>
      <c r="BC1705" s="5">
        <v>91</v>
      </c>
      <c r="BD1705" s="5">
        <v>78</v>
      </c>
      <c r="BE1705" s="5">
        <v>88</v>
      </c>
      <c r="BF1705" s="5">
        <v>92</v>
      </c>
      <c r="BG1705" s="5">
        <v>96</v>
      </c>
      <c r="BH1705" s="5">
        <v>99</v>
      </c>
      <c r="BI1705" s="5">
        <v>100</v>
      </c>
      <c r="BJ1705" s="8">
        <f>AVERAGE(BI1705,BK1705)</f>
        <v>99</v>
      </c>
      <c r="BK1705" s="5">
        <v>98</v>
      </c>
      <c r="BL1705" s="5">
        <v>98</v>
      </c>
      <c r="BM1705" s="5">
        <v>100</v>
      </c>
      <c r="BN1705" s="5">
        <v>100</v>
      </c>
      <c r="BO1705" s="5">
        <v>99</v>
      </c>
      <c r="BP1705" s="5">
        <v>98</v>
      </c>
      <c r="BQ1705" s="8">
        <f>AVERAGE(BP1705,BR1705)</f>
        <v>97</v>
      </c>
      <c r="BR1705" s="5">
        <v>96</v>
      </c>
      <c r="BS1705">
        <v>97</v>
      </c>
      <c r="BT1705">
        <v>97</v>
      </c>
      <c r="BU1705">
        <v>96</v>
      </c>
      <c r="BV1705">
        <v>99</v>
      </c>
      <c r="BW1705">
        <v>100</v>
      </c>
      <c r="BY1705">
        <v>99</v>
      </c>
      <c r="BZ1705">
        <v>90</v>
      </c>
      <c r="CA1705">
        <v>94</v>
      </c>
      <c r="CB1705">
        <v>94</v>
      </c>
      <c r="CC1705">
        <v>93</v>
      </c>
      <c r="CD1705">
        <v>95</v>
      </c>
      <c r="CE1705">
        <v>101</v>
      </c>
      <c r="CG1705">
        <v>98</v>
      </c>
      <c r="CH1705">
        <v>99</v>
      </c>
      <c r="CI1705">
        <v>97</v>
      </c>
      <c r="CJ1705">
        <v>100</v>
      </c>
      <c r="CM1705">
        <v>96</v>
      </c>
      <c r="CN1705">
        <v>94</v>
      </c>
      <c r="CO1705">
        <v>97</v>
      </c>
      <c r="CP1705">
        <v>98</v>
      </c>
      <c r="CQ1705">
        <v>96</v>
      </c>
      <c r="CR1705">
        <v>94</v>
      </c>
      <c r="CT1705">
        <v>92</v>
      </c>
      <c r="CU1705">
        <v>93</v>
      </c>
      <c r="CV1705">
        <v>94</v>
      </c>
      <c r="CW1705">
        <v>97</v>
      </c>
      <c r="CX1705" t="s">
        <v>2</v>
      </c>
      <c r="CY1705" t="s">
        <v>3</v>
      </c>
    </row>
    <row r="1706" spans="1:103" x14ac:dyDescent="0.25">
      <c r="A1706" t="s">
        <v>17</v>
      </c>
      <c r="B1706">
        <v>37.6128</v>
      </c>
      <c r="C1706">
        <v>-114.5264</v>
      </c>
      <c r="D1706">
        <v>4379</v>
      </c>
      <c r="E1706" t="s">
        <v>1</v>
      </c>
      <c r="F1706">
        <v>243.8</v>
      </c>
      <c r="G1706">
        <v>1967</v>
      </c>
      <c r="H1706">
        <v>8</v>
      </c>
      <c r="I1706" t="s">
        <v>260</v>
      </c>
      <c r="J1706">
        <v>67</v>
      </c>
      <c r="K1706">
        <v>75</v>
      </c>
      <c r="L1706">
        <v>80</v>
      </c>
      <c r="M1706">
        <v>81</v>
      </c>
      <c r="N1706">
        <v>81</v>
      </c>
      <c r="O1706">
        <v>76</v>
      </c>
      <c r="P1706">
        <v>81</v>
      </c>
      <c r="Q1706">
        <v>83</v>
      </c>
      <c r="R1706">
        <v>81</v>
      </c>
      <c r="S1706">
        <v>80</v>
      </c>
      <c r="T1706">
        <v>75</v>
      </c>
      <c r="U1706">
        <v>76</v>
      </c>
      <c r="V1706">
        <v>73</v>
      </c>
      <c r="W1706">
        <v>74</v>
      </c>
      <c r="X1706">
        <v>78</v>
      </c>
      <c r="Y1706">
        <v>84</v>
      </c>
      <c r="Z1706">
        <v>90</v>
      </c>
      <c r="AA1706">
        <v>92</v>
      </c>
      <c r="AB1706">
        <v>89</v>
      </c>
      <c r="AC1706">
        <v>80</v>
      </c>
      <c r="AD1706">
        <v>92</v>
      </c>
      <c r="AE1706">
        <v>93</v>
      </c>
      <c r="AF1706">
        <v>90</v>
      </c>
      <c r="AG1706">
        <v>91</v>
      </c>
      <c r="AH1706">
        <v>92</v>
      </c>
      <c r="AI1706">
        <v>93</v>
      </c>
      <c r="AJ1706">
        <v>94</v>
      </c>
      <c r="AK1706">
        <v>93</v>
      </c>
      <c r="AL1706">
        <v>96</v>
      </c>
      <c r="AM1706">
        <v>101</v>
      </c>
      <c r="AN1706" s="5">
        <v>105</v>
      </c>
      <c r="AO1706" s="5">
        <v>103</v>
      </c>
      <c r="AP1706" s="5">
        <v>104</v>
      </c>
      <c r="AQ1706" s="5">
        <v>101</v>
      </c>
      <c r="AR1706" s="5">
        <v>100</v>
      </c>
      <c r="AS1706" s="5">
        <v>96</v>
      </c>
      <c r="AT1706" s="5">
        <v>89</v>
      </c>
      <c r="AU1706" s="5">
        <v>91</v>
      </c>
      <c r="AV1706" s="5">
        <v>96</v>
      </c>
      <c r="AW1706" s="5">
        <v>99</v>
      </c>
      <c r="AX1706" s="5">
        <v>98</v>
      </c>
      <c r="AY1706" s="5">
        <v>97</v>
      </c>
      <c r="AZ1706" s="5">
        <v>95</v>
      </c>
      <c r="BA1706" s="5">
        <v>92</v>
      </c>
      <c r="BB1706" s="5">
        <v>92</v>
      </c>
      <c r="BC1706" s="5">
        <v>88</v>
      </c>
      <c r="BD1706" s="5">
        <v>90</v>
      </c>
      <c r="BE1706" s="5">
        <v>93</v>
      </c>
      <c r="BF1706" s="5">
        <v>97</v>
      </c>
      <c r="BG1706" s="5">
        <v>100</v>
      </c>
      <c r="BH1706" s="5">
        <v>100</v>
      </c>
      <c r="BI1706" s="5">
        <v>99</v>
      </c>
      <c r="BJ1706" s="5">
        <v>92</v>
      </c>
      <c r="BK1706" s="5">
        <v>97</v>
      </c>
      <c r="BL1706" s="5">
        <v>101</v>
      </c>
      <c r="BM1706" s="5">
        <v>100</v>
      </c>
      <c r="BN1706" s="5">
        <v>98</v>
      </c>
      <c r="BO1706" s="5">
        <v>100</v>
      </c>
      <c r="BP1706" s="5">
        <v>98</v>
      </c>
      <c r="BQ1706" s="5">
        <v>95</v>
      </c>
      <c r="BR1706" s="5">
        <v>95</v>
      </c>
      <c r="BS1706">
        <v>95</v>
      </c>
      <c r="BT1706">
        <v>95</v>
      </c>
      <c r="BU1706">
        <v>97</v>
      </c>
      <c r="BV1706">
        <v>97</v>
      </c>
      <c r="BW1706">
        <v>96</v>
      </c>
      <c r="BX1706">
        <v>87</v>
      </c>
      <c r="BY1706">
        <v>91</v>
      </c>
      <c r="BZ1706">
        <v>90</v>
      </c>
      <c r="CA1706">
        <v>94</v>
      </c>
      <c r="CB1706">
        <v>90</v>
      </c>
      <c r="CC1706">
        <v>96</v>
      </c>
      <c r="CD1706">
        <v>100</v>
      </c>
      <c r="CE1706">
        <v>102</v>
      </c>
      <c r="CF1706">
        <v>96</v>
      </c>
      <c r="CG1706">
        <v>96</v>
      </c>
      <c r="CH1706">
        <v>96</v>
      </c>
      <c r="CI1706">
        <v>98</v>
      </c>
      <c r="CJ1706">
        <v>100</v>
      </c>
      <c r="CK1706">
        <v>97</v>
      </c>
      <c r="CL1706">
        <v>97</v>
      </c>
      <c r="CM1706">
        <v>92</v>
      </c>
      <c r="CN1706">
        <v>97</v>
      </c>
      <c r="CO1706">
        <v>97</v>
      </c>
      <c r="CP1706">
        <v>98</v>
      </c>
      <c r="CQ1706">
        <v>98</v>
      </c>
      <c r="CS1706">
        <v>96</v>
      </c>
      <c r="CU1706">
        <v>95</v>
      </c>
      <c r="CV1706">
        <v>95</v>
      </c>
      <c r="CW1706">
        <v>90</v>
      </c>
      <c r="CX1706" t="s">
        <v>2</v>
      </c>
      <c r="CY1706" t="s">
        <v>18</v>
      </c>
    </row>
    <row r="1707" spans="1:103" x14ac:dyDescent="0.25">
      <c r="A1707" t="s">
        <v>113</v>
      </c>
      <c r="B1707">
        <v>34.943600000000004</v>
      </c>
      <c r="C1707">
        <v>-115.54689999999999</v>
      </c>
      <c r="D1707">
        <v>4350</v>
      </c>
      <c r="E1707" t="s">
        <v>1</v>
      </c>
      <c r="F1707">
        <v>206.6</v>
      </c>
      <c r="G1707">
        <v>1967</v>
      </c>
      <c r="H1707">
        <v>8</v>
      </c>
      <c r="I1707" t="s">
        <v>260</v>
      </c>
      <c r="J1707">
        <v>66</v>
      </c>
      <c r="K1707">
        <v>72</v>
      </c>
      <c r="L1707">
        <v>79</v>
      </c>
      <c r="M1707">
        <v>79</v>
      </c>
      <c r="N1707">
        <v>75</v>
      </c>
      <c r="O1707">
        <v>75</v>
      </c>
      <c r="P1707">
        <v>80</v>
      </c>
      <c r="Q1707">
        <v>80</v>
      </c>
      <c r="R1707">
        <v>80</v>
      </c>
      <c r="S1707">
        <v>76</v>
      </c>
      <c r="T1707">
        <v>79</v>
      </c>
      <c r="U1707">
        <v>76</v>
      </c>
      <c r="V1707">
        <v>74</v>
      </c>
      <c r="W1707">
        <v>78</v>
      </c>
      <c r="X1707">
        <v>84</v>
      </c>
      <c r="Y1707">
        <v>85</v>
      </c>
      <c r="Z1707">
        <v>87</v>
      </c>
      <c r="AA1707">
        <v>84</v>
      </c>
      <c r="AB1707">
        <v>82</v>
      </c>
      <c r="AC1707">
        <v>88</v>
      </c>
      <c r="AD1707">
        <v>94</v>
      </c>
      <c r="AE1707">
        <v>94</v>
      </c>
      <c r="AF1707">
        <v>93</v>
      </c>
      <c r="AG1707">
        <v>90</v>
      </c>
      <c r="AH1707">
        <v>89</v>
      </c>
      <c r="AI1707">
        <v>88</v>
      </c>
      <c r="AJ1707">
        <v>91</v>
      </c>
      <c r="AK1707">
        <v>97</v>
      </c>
      <c r="AL1707">
        <v>96</v>
      </c>
      <c r="AM1707">
        <v>102</v>
      </c>
      <c r="AN1707" s="5">
        <v>104</v>
      </c>
      <c r="AO1707" s="5">
        <v>102</v>
      </c>
      <c r="AP1707" s="5">
        <v>102</v>
      </c>
      <c r="AQ1707" s="5">
        <v>98</v>
      </c>
      <c r="AR1707" s="5">
        <v>95</v>
      </c>
      <c r="AS1707" s="5">
        <v>92</v>
      </c>
      <c r="AT1707" s="5">
        <v>89</v>
      </c>
      <c r="AU1707" s="5">
        <v>94</v>
      </c>
      <c r="AV1707" s="5">
        <v>94</v>
      </c>
      <c r="AW1707" s="5">
        <v>92</v>
      </c>
      <c r="AX1707" s="5">
        <v>91</v>
      </c>
      <c r="AY1707" s="5">
        <v>94</v>
      </c>
      <c r="AZ1707" s="5">
        <v>91</v>
      </c>
      <c r="BA1707" s="5">
        <v>94</v>
      </c>
      <c r="BB1707" s="5">
        <v>89</v>
      </c>
      <c r="BC1707" s="5">
        <v>89</v>
      </c>
      <c r="BD1707" s="5">
        <v>87</v>
      </c>
      <c r="BE1707" s="5">
        <v>91</v>
      </c>
      <c r="BF1707" s="5">
        <v>95</v>
      </c>
      <c r="BG1707" s="5">
        <v>97</v>
      </c>
      <c r="BH1707" s="5">
        <v>97</v>
      </c>
      <c r="BI1707" s="5">
        <v>95</v>
      </c>
      <c r="BJ1707" s="5">
        <v>91</v>
      </c>
      <c r="BK1707" s="5">
        <v>97</v>
      </c>
      <c r="BL1707" s="5">
        <v>95</v>
      </c>
      <c r="BM1707" s="5">
        <v>90</v>
      </c>
      <c r="BN1707" s="5">
        <v>92</v>
      </c>
      <c r="BO1707" s="5">
        <v>92</v>
      </c>
      <c r="BP1707" s="5">
        <v>94</v>
      </c>
      <c r="BQ1707" s="5">
        <v>94</v>
      </c>
      <c r="BR1707" s="5">
        <v>95</v>
      </c>
      <c r="BS1707">
        <v>94</v>
      </c>
      <c r="BT1707">
        <v>98</v>
      </c>
      <c r="BU1707">
        <v>98</v>
      </c>
      <c r="BV1707">
        <v>96</v>
      </c>
      <c r="BW1707">
        <v>95</v>
      </c>
      <c r="BX1707">
        <v>93</v>
      </c>
      <c r="BY1707">
        <v>88</v>
      </c>
      <c r="BZ1707">
        <v>91</v>
      </c>
      <c r="CA1707">
        <v>94</v>
      </c>
      <c r="CB1707">
        <v>94</v>
      </c>
      <c r="CC1707">
        <v>95</v>
      </c>
      <c r="CD1707">
        <v>95</v>
      </c>
      <c r="CE1707">
        <v>101</v>
      </c>
      <c r="CF1707">
        <v>100</v>
      </c>
      <c r="CG1707">
        <v>93</v>
      </c>
      <c r="CH1707">
        <v>95</v>
      </c>
      <c r="CI1707">
        <v>91</v>
      </c>
      <c r="CJ1707">
        <v>97</v>
      </c>
      <c r="CK1707">
        <v>95</v>
      </c>
      <c r="CL1707">
        <v>94</v>
      </c>
      <c r="CM1707">
        <v>94</v>
      </c>
      <c r="CN1707">
        <v>93</v>
      </c>
      <c r="CO1707">
        <v>93</v>
      </c>
      <c r="CP1707">
        <v>92</v>
      </c>
      <c r="CQ1707">
        <v>94</v>
      </c>
      <c r="CR1707">
        <v>96</v>
      </c>
      <c r="CS1707">
        <v>93</v>
      </c>
      <c r="CT1707">
        <v>97</v>
      </c>
      <c r="CU1707">
        <v>97</v>
      </c>
      <c r="CV1707">
        <v>96</v>
      </c>
      <c r="CW1707">
        <v>86</v>
      </c>
      <c r="CX1707" t="s">
        <v>5</v>
      </c>
      <c r="CY1707" t="s">
        <v>114</v>
      </c>
    </row>
    <row r="1708" spans="1:103" x14ac:dyDescent="0.25">
      <c r="A1708" t="s">
        <v>7</v>
      </c>
      <c r="B1708">
        <v>37.371099999999998</v>
      </c>
      <c r="C1708">
        <v>-118.35890000000001</v>
      </c>
      <c r="D1708">
        <v>4110</v>
      </c>
      <c r="E1708" t="s">
        <v>1</v>
      </c>
      <c r="F1708">
        <v>166.6</v>
      </c>
      <c r="G1708">
        <v>1967</v>
      </c>
      <c r="H1708">
        <v>8</v>
      </c>
      <c r="I1708" t="s">
        <v>260</v>
      </c>
      <c r="J1708">
        <v>66</v>
      </c>
      <c r="K1708">
        <v>72</v>
      </c>
      <c r="L1708">
        <v>79</v>
      </c>
      <c r="M1708">
        <v>81</v>
      </c>
      <c r="N1708">
        <v>80</v>
      </c>
      <c r="O1708">
        <v>79</v>
      </c>
      <c r="P1708">
        <v>84</v>
      </c>
      <c r="Q1708">
        <v>83</v>
      </c>
      <c r="R1708">
        <v>85</v>
      </c>
      <c r="S1708">
        <v>80</v>
      </c>
      <c r="T1708">
        <v>85</v>
      </c>
      <c r="U1708">
        <v>84</v>
      </c>
      <c r="V1708">
        <v>74</v>
      </c>
      <c r="W1708">
        <v>82</v>
      </c>
      <c r="X1708">
        <v>88</v>
      </c>
      <c r="Y1708">
        <v>87</v>
      </c>
      <c r="Z1708">
        <v>91</v>
      </c>
      <c r="AA1708">
        <v>92</v>
      </c>
      <c r="AB1708">
        <v>75</v>
      </c>
      <c r="AC1708">
        <v>94</v>
      </c>
      <c r="AD1708">
        <v>95</v>
      </c>
      <c r="AE1708">
        <v>93</v>
      </c>
      <c r="AF1708">
        <v>89</v>
      </c>
      <c r="AG1708">
        <v>94</v>
      </c>
      <c r="AH1708">
        <v>95</v>
      </c>
      <c r="AI1708">
        <v>94</v>
      </c>
      <c r="AJ1708">
        <v>95</v>
      </c>
      <c r="AK1708">
        <v>96</v>
      </c>
      <c r="AL1708">
        <v>100</v>
      </c>
      <c r="AM1708">
        <v>103</v>
      </c>
      <c r="AN1708" s="5">
        <v>105</v>
      </c>
      <c r="AO1708" s="5">
        <v>104</v>
      </c>
      <c r="AP1708" s="5">
        <v>100</v>
      </c>
      <c r="AQ1708" s="5">
        <v>100</v>
      </c>
      <c r="AR1708" s="5">
        <v>95</v>
      </c>
      <c r="AS1708" s="5">
        <v>94</v>
      </c>
      <c r="AT1708" s="5">
        <v>96</v>
      </c>
      <c r="AU1708" s="5">
        <v>97</v>
      </c>
      <c r="AV1708" s="5">
        <v>97</v>
      </c>
      <c r="AW1708" s="5">
        <v>99</v>
      </c>
      <c r="AX1708" s="5">
        <v>102</v>
      </c>
      <c r="AY1708" s="5">
        <v>98</v>
      </c>
      <c r="AZ1708" s="5">
        <v>96</v>
      </c>
      <c r="BA1708" s="5">
        <v>95</v>
      </c>
      <c r="BB1708" s="5">
        <v>84</v>
      </c>
      <c r="BC1708" s="5">
        <v>85</v>
      </c>
      <c r="BD1708" s="5">
        <v>93</v>
      </c>
      <c r="BE1708" s="5">
        <v>95</v>
      </c>
      <c r="BF1708" s="5">
        <v>97</v>
      </c>
      <c r="BG1708" s="5">
        <v>101</v>
      </c>
      <c r="BH1708" s="5">
        <v>102</v>
      </c>
      <c r="BI1708" s="5">
        <v>100</v>
      </c>
      <c r="BJ1708" s="5">
        <v>99</v>
      </c>
      <c r="BK1708" s="5">
        <v>101</v>
      </c>
      <c r="BL1708" s="5">
        <v>102</v>
      </c>
      <c r="BM1708" s="5">
        <v>102</v>
      </c>
      <c r="BN1708" s="5">
        <v>100</v>
      </c>
      <c r="BO1708" s="5">
        <v>97</v>
      </c>
      <c r="BP1708" s="5">
        <v>99</v>
      </c>
      <c r="BQ1708" s="5">
        <v>99</v>
      </c>
      <c r="BR1708" s="5">
        <v>101</v>
      </c>
      <c r="BS1708">
        <v>100</v>
      </c>
      <c r="BT1708">
        <v>101</v>
      </c>
      <c r="BU1708">
        <v>100</v>
      </c>
      <c r="BV1708">
        <v>101</v>
      </c>
      <c r="BW1708">
        <v>101</v>
      </c>
      <c r="BX1708">
        <v>97</v>
      </c>
      <c r="BY1708">
        <v>96</v>
      </c>
      <c r="BZ1708">
        <v>97</v>
      </c>
      <c r="CA1708">
        <v>96</v>
      </c>
      <c r="CB1708">
        <v>95</v>
      </c>
      <c r="CC1708">
        <v>98</v>
      </c>
      <c r="CD1708">
        <v>100</v>
      </c>
      <c r="CE1708">
        <v>102</v>
      </c>
      <c r="CF1708">
        <v>93</v>
      </c>
      <c r="CG1708">
        <v>96</v>
      </c>
      <c r="CH1708">
        <v>99</v>
      </c>
      <c r="CI1708">
        <v>99</v>
      </c>
      <c r="CJ1708">
        <v>102</v>
      </c>
      <c r="CK1708">
        <v>101</v>
      </c>
      <c r="CL1708">
        <v>99</v>
      </c>
      <c r="CM1708">
        <v>97</v>
      </c>
      <c r="CN1708">
        <v>98</v>
      </c>
      <c r="CO1708">
        <v>97</v>
      </c>
      <c r="CP1708">
        <v>94</v>
      </c>
      <c r="CQ1708">
        <v>91</v>
      </c>
      <c r="CR1708">
        <v>93</v>
      </c>
      <c r="CS1708">
        <v>94</v>
      </c>
      <c r="CT1708">
        <v>97</v>
      </c>
      <c r="CU1708">
        <v>98</v>
      </c>
      <c r="CV1708">
        <v>100</v>
      </c>
      <c r="CW1708">
        <v>92</v>
      </c>
      <c r="CX1708" t="s">
        <v>5</v>
      </c>
      <c r="CY1708" t="s">
        <v>8</v>
      </c>
    </row>
    <row r="1709" spans="1:103" x14ac:dyDescent="0.25">
      <c r="A1709" t="s">
        <v>49</v>
      </c>
      <c r="B1709">
        <v>36.1389</v>
      </c>
      <c r="C1709">
        <v>-117.9528</v>
      </c>
      <c r="D1709">
        <v>3825</v>
      </c>
      <c r="E1709" t="s">
        <v>1</v>
      </c>
      <c r="F1709">
        <v>103.6</v>
      </c>
      <c r="G1709">
        <v>1967</v>
      </c>
      <c r="H1709">
        <v>8</v>
      </c>
      <c r="I1709" t="s">
        <v>260</v>
      </c>
      <c r="J1709">
        <v>63</v>
      </c>
      <c r="K1709">
        <v>68</v>
      </c>
      <c r="L1709">
        <v>76</v>
      </c>
      <c r="M1709">
        <v>77</v>
      </c>
      <c r="N1709">
        <v>74</v>
      </c>
      <c r="O1709">
        <v>77</v>
      </c>
      <c r="P1709">
        <v>84</v>
      </c>
      <c r="Q1709">
        <v>82</v>
      </c>
      <c r="R1709">
        <v>82</v>
      </c>
      <c r="S1709">
        <v>80</v>
      </c>
      <c r="T1709">
        <v>81</v>
      </c>
      <c r="U1709">
        <v>79</v>
      </c>
      <c r="V1709">
        <v>78</v>
      </c>
      <c r="W1709">
        <v>82</v>
      </c>
      <c r="X1709">
        <v>85</v>
      </c>
      <c r="Y1709">
        <v>89</v>
      </c>
      <c r="Z1709">
        <v>90</v>
      </c>
      <c r="AA1709">
        <v>87</v>
      </c>
      <c r="AB1709">
        <v>89</v>
      </c>
      <c r="AC1709">
        <v>89</v>
      </c>
      <c r="AD1709">
        <v>93</v>
      </c>
      <c r="AE1709">
        <v>95</v>
      </c>
      <c r="AF1709">
        <v>90</v>
      </c>
      <c r="AG1709">
        <v>92</v>
      </c>
      <c r="AH1709">
        <v>92</v>
      </c>
      <c r="AI1709">
        <v>91</v>
      </c>
      <c r="AJ1709">
        <v>95</v>
      </c>
      <c r="AK1709">
        <v>96</v>
      </c>
      <c r="AL1709">
        <v>98</v>
      </c>
      <c r="AM1709">
        <v>102</v>
      </c>
      <c r="AN1709" s="5">
        <v>103</v>
      </c>
      <c r="AO1709" s="5">
        <v>103</v>
      </c>
      <c r="AP1709" s="5">
        <v>103</v>
      </c>
      <c r="AQ1709" s="5">
        <v>99</v>
      </c>
      <c r="AR1709" s="5">
        <v>97</v>
      </c>
      <c r="AS1709" s="5">
        <v>93</v>
      </c>
      <c r="AT1709" s="5">
        <v>92</v>
      </c>
      <c r="AU1709" s="5">
        <v>95</v>
      </c>
      <c r="AV1709" s="5">
        <v>95</v>
      </c>
      <c r="AW1709" s="5">
        <v>97</v>
      </c>
      <c r="AX1709" s="5">
        <v>101</v>
      </c>
      <c r="AY1709" s="5">
        <v>95</v>
      </c>
      <c r="AZ1709" s="5">
        <v>92</v>
      </c>
      <c r="BA1709" s="5">
        <v>96</v>
      </c>
      <c r="BB1709" s="5">
        <v>83</v>
      </c>
      <c r="BC1709" s="5">
        <v>86</v>
      </c>
      <c r="BD1709" s="5">
        <v>90</v>
      </c>
      <c r="BE1709" s="5">
        <v>91</v>
      </c>
      <c r="BF1709" s="5">
        <v>96</v>
      </c>
      <c r="BG1709" s="5">
        <v>99</v>
      </c>
      <c r="BH1709" s="5">
        <v>99</v>
      </c>
      <c r="BI1709" s="5">
        <v>97</v>
      </c>
      <c r="BJ1709" s="5">
        <v>96</v>
      </c>
      <c r="BK1709" s="5">
        <v>98</v>
      </c>
      <c r="BL1709" s="5">
        <v>100</v>
      </c>
      <c r="BM1709" s="5">
        <v>98</v>
      </c>
      <c r="BN1709" s="5">
        <v>97</v>
      </c>
      <c r="BO1709" s="5">
        <v>90</v>
      </c>
      <c r="BP1709" s="5">
        <v>98</v>
      </c>
      <c r="BQ1709" s="5">
        <v>98</v>
      </c>
      <c r="BR1709" s="5">
        <v>98</v>
      </c>
      <c r="BS1709">
        <v>98</v>
      </c>
      <c r="BT1709">
        <v>98</v>
      </c>
      <c r="BU1709">
        <v>98</v>
      </c>
      <c r="BV1709">
        <v>99</v>
      </c>
      <c r="BW1709">
        <v>97</v>
      </c>
      <c r="BX1709">
        <v>97</v>
      </c>
      <c r="BY1709">
        <v>92</v>
      </c>
      <c r="BZ1709">
        <v>93</v>
      </c>
      <c r="CA1709">
        <v>94</v>
      </c>
      <c r="CB1709">
        <v>96</v>
      </c>
      <c r="CC1709">
        <v>97</v>
      </c>
      <c r="CD1709">
        <v>100</v>
      </c>
      <c r="CE1709">
        <v>104</v>
      </c>
      <c r="CF1709">
        <v>98</v>
      </c>
      <c r="CG1709">
        <v>94</v>
      </c>
      <c r="CH1709">
        <v>99</v>
      </c>
      <c r="CI1709">
        <v>100</v>
      </c>
      <c r="CJ1709">
        <v>98</v>
      </c>
      <c r="CK1709">
        <v>101</v>
      </c>
      <c r="CL1709">
        <v>97</v>
      </c>
      <c r="CM1709">
        <v>97</v>
      </c>
      <c r="CN1709">
        <v>97</v>
      </c>
      <c r="CO1709">
        <v>96</v>
      </c>
      <c r="CP1709">
        <v>95</v>
      </c>
      <c r="CQ1709">
        <v>88</v>
      </c>
      <c r="CR1709">
        <v>93</v>
      </c>
      <c r="CS1709">
        <v>93</v>
      </c>
      <c r="CT1709">
        <v>97</v>
      </c>
      <c r="CU1709">
        <v>100</v>
      </c>
      <c r="CV1709">
        <v>98</v>
      </c>
      <c r="CW1709">
        <v>89</v>
      </c>
      <c r="CX1709" t="s">
        <v>5</v>
      </c>
      <c r="CY1709" t="s">
        <v>50</v>
      </c>
    </row>
    <row r="1710" spans="1:103" x14ac:dyDescent="0.25">
      <c r="A1710" t="s">
        <v>130</v>
      </c>
      <c r="B1710">
        <v>36.15</v>
      </c>
      <c r="C1710">
        <v>-115.41670000000001</v>
      </c>
      <c r="D1710">
        <v>3802</v>
      </c>
      <c r="E1710" t="s">
        <v>1</v>
      </c>
      <c r="F1710">
        <v>134.4</v>
      </c>
      <c r="G1710">
        <v>1967</v>
      </c>
      <c r="H1710">
        <v>8</v>
      </c>
      <c r="I1710" t="s">
        <v>260</v>
      </c>
      <c r="J1710">
        <v>69</v>
      </c>
      <c r="K1710">
        <v>78</v>
      </c>
      <c r="L1710">
        <v>83</v>
      </c>
      <c r="M1710">
        <v>84</v>
      </c>
      <c r="N1710">
        <v>79</v>
      </c>
      <c r="O1710">
        <v>77</v>
      </c>
      <c r="P1710">
        <v>83</v>
      </c>
      <c r="Q1710">
        <v>83</v>
      </c>
      <c r="R1710">
        <v>84</v>
      </c>
      <c r="S1710">
        <v>79</v>
      </c>
      <c r="T1710">
        <v>82</v>
      </c>
      <c r="U1710">
        <v>79</v>
      </c>
      <c r="V1710">
        <v>75</v>
      </c>
      <c r="W1710">
        <v>80</v>
      </c>
      <c r="X1710">
        <v>84</v>
      </c>
      <c r="Y1710">
        <v>86</v>
      </c>
      <c r="Z1710">
        <v>91</v>
      </c>
      <c r="AA1710">
        <v>89</v>
      </c>
      <c r="AB1710">
        <v>87</v>
      </c>
      <c r="AC1710">
        <v>86</v>
      </c>
      <c r="AD1710">
        <v>94</v>
      </c>
      <c r="AE1710">
        <v>94</v>
      </c>
      <c r="AF1710">
        <v>93</v>
      </c>
      <c r="AG1710">
        <v>95</v>
      </c>
      <c r="AH1710">
        <v>95</v>
      </c>
      <c r="AI1710">
        <v>94</v>
      </c>
      <c r="AJ1710">
        <v>94</v>
      </c>
      <c r="AK1710">
        <v>97</v>
      </c>
      <c r="AL1710">
        <v>95</v>
      </c>
      <c r="AM1710">
        <v>102</v>
      </c>
      <c r="AN1710" s="5">
        <v>105</v>
      </c>
      <c r="AO1710" s="5">
        <v>105</v>
      </c>
      <c r="AP1710" s="5">
        <v>105</v>
      </c>
      <c r="AQ1710" s="5">
        <v>105</v>
      </c>
      <c r="AR1710" s="5">
        <v>101</v>
      </c>
      <c r="AS1710" s="5">
        <v>93</v>
      </c>
      <c r="AT1710" s="5">
        <v>90</v>
      </c>
      <c r="AU1710" s="5">
        <v>95</v>
      </c>
      <c r="AV1710" s="5">
        <v>97</v>
      </c>
      <c r="AW1710" s="5">
        <v>99</v>
      </c>
      <c r="AX1710" s="5">
        <v>95</v>
      </c>
      <c r="AY1710" s="5">
        <v>97</v>
      </c>
      <c r="AZ1710" s="5">
        <v>95</v>
      </c>
      <c r="BA1710" s="5">
        <v>93</v>
      </c>
      <c r="BB1710" s="5">
        <v>90</v>
      </c>
      <c r="BC1710" s="5">
        <v>93</v>
      </c>
      <c r="BD1710" s="5">
        <v>93</v>
      </c>
      <c r="BE1710" s="5">
        <v>95</v>
      </c>
      <c r="BF1710" s="5">
        <v>99</v>
      </c>
      <c r="BG1710" s="5">
        <v>101</v>
      </c>
      <c r="BH1710" s="5">
        <v>102</v>
      </c>
      <c r="BI1710" s="5">
        <v>98</v>
      </c>
      <c r="BJ1710" s="5">
        <v>96</v>
      </c>
      <c r="BK1710" s="5">
        <v>100</v>
      </c>
      <c r="BL1710" s="5">
        <v>103</v>
      </c>
      <c r="BM1710" s="5">
        <v>101</v>
      </c>
      <c r="BN1710" s="5">
        <v>98</v>
      </c>
      <c r="BO1710" s="5">
        <v>95</v>
      </c>
      <c r="BP1710" s="5">
        <v>99</v>
      </c>
      <c r="BQ1710" s="5">
        <v>96</v>
      </c>
      <c r="BR1710" s="5">
        <v>99</v>
      </c>
      <c r="BS1710">
        <v>100</v>
      </c>
      <c r="BT1710">
        <v>100</v>
      </c>
      <c r="BU1710">
        <v>102</v>
      </c>
      <c r="BV1710">
        <v>101</v>
      </c>
      <c r="BW1710">
        <v>100</v>
      </c>
      <c r="BX1710">
        <v>97</v>
      </c>
      <c r="BY1710">
        <v>94</v>
      </c>
      <c r="BZ1710">
        <v>92</v>
      </c>
      <c r="CA1710">
        <v>94</v>
      </c>
      <c r="CB1710">
        <v>95</v>
      </c>
      <c r="CC1710">
        <v>96</v>
      </c>
      <c r="CD1710">
        <v>100</v>
      </c>
      <c r="CE1710">
        <v>101</v>
      </c>
      <c r="CF1710">
        <v>102</v>
      </c>
      <c r="CG1710">
        <v>97</v>
      </c>
      <c r="CH1710">
        <v>98</v>
      </c>
      <c r="CI1710">
        <v>97</v>
      </c>
      <c r="CJ1710">
        <v>101</v>
      </c>
      <c r="CK1710">
        <v>98</v>
      </c>
      <c r="CL1710">
        <v>97</v>
      </c>
      <c r="CM1710">
        <v>95</v>
      </c>
      <c r="CN1710">
        <v>94</v>
      </c>
      <c r="CO1710">
        <v>96</v>
      </c>
      <c r="CP1710">
        <v>95</v>
      </c>
      <c r="CQ1710">
        <v>95</v>
      </c>
      <c r="CR1710">
        <v>99</v>
      </c>
      <c r="CS1710">
        <v>96</v>
      </c>
      <c r="CT1710">
        <v>98</v>
      </c>
      <c r="CU1710">
        <v>97</v>
      </c>
      <c r="CV1710">
        <v>93</v>
      </c>
      <c r="CW1710">
        <v>89</v>
      </c>
      <c r="CX1710" t="s">
        <v>2</v>
      </c>
      <c r="CY1710" t="s">
        <v>131</v>
      </c>
    </row>
    <row r="1711" spans="1:103" x14ac:dyDescent="0.25">
      <c r="A1711" t="s">
        <v>61</v>
      </c>
      <c r="B1711">
        <v>35.369199999999999</v>
      </c>
      <c r="C1711">
        <v>-117.6525</v>
      </c>
      <c r="D1711">
        <v>3570</v>
      </c>
      <c r="E1711" t="s">
        <v>1</v>
      </c>
      <c r="F1711">
        <v>140.5</v>
      </c>
      <c r="G1711">
        <v>1967</v>
      </c>
      <c r="H1711">
        <v>8</v>
      </c>
      <c r="I1711" t="s">
        <v>260</v>
      </c>
      <c r="J1711">
        <v>66</v>
      </c>
      <c r="K1711">
        <v>74</v>
      </c>
      <c r="L1711">
        <v>82</v>
      </c>
      <c r="M1711">
        <v>82</v>
      </c>
      <c r="N1711">
        <v>79</v>
      </c>
      <c r="O1711">
        <v>79</v>
      </c>
      <c r="P1711">
        <v>83</v>
      </c>
      <c r="Q1711">
        <v>84</v>
      </c>
      <c r="R1711">
        <v>83</v>
      </c>
      <c r="S1711">
        <v>83</v>
      </c>
      <c r="T1711">
        <v>86</v>
      </c>
      <c r="U1711">
        <v>80</v>
      </c>
      <c r="V1711">
        <v>77</v>
      </c>
      <c r="W1711">
        <v>82</v>
      </c>
      <c r="X1711">
        <v>89</v>
      </c>
      <c r="Y1711">
        <v>89</v>
      </c>
      <c r="Z1711">
        <v>94</v>
      </c>
      <c r="AA1711">
        <v>92</v>
      </c>
      <c r="AB1711">
        <v>87</v>
      </c>
      <c r="AC1711">
        <v>93</v>
      </c>
      <c r="AD1711">
        <v>98</v>
      </c>
      <c r="AE1711">
        <v>94</v>
      </c>
      <c r="AF1711">
        <v>95</v>
      </c>
      <c r="AG1711">
        <v>97</v>
      </c>
      <c r="AH1711">
        <v>96</v>
      </c>
      <c r="AI1711">
        <v>94</v>
      </c>
      <c r="AJ1711">
        <v>96</v>
      </c>
      <c r="AK1711">
        <v>101</v>
      </c>
      <c r="AL1711">
        <v>102</v>
      </c>
      <c r="AM1711">
        <v>108</v>
      </c>
      <c r="AN1711" s="5">
        <v>107</v>
      </c>
      <c r="AO1711" s="5">
        <v>107</v>
      </c>
      <c r="AP1711" s="5">
        <v>105</v>
      </c>
      <c r="AQ1711" s="5">
        <v>105</v>
      </c>
      <c r="AR1711" s="5">
        <v>102</v>
      </c>
      <c r="AS1711" s="5">
        <v>101</v>
      </c>
      <c r="AT1711" s="5">
        <v>100</v>
      </c>
      <c r="AU1711" s="5">
        <v>100</v>
      </c>
      <c r="AV1711" s="5">
        <v>100</v>
      </c>
      <c r="AW1711" s="5">
        <v>100</v>
      </c>
      <c r="AX1711" s="5">
        <v>104</v>
      </c>
      <c r="AY1711" s="5">
        <v>99</v>
      </c>
      <c r="AZ1711" s="5">
        <v>96</v>
      </c>
      <c r="BA1711" s="5">
        <v>99</v>
      </c>
      <c r="BB1711" s="5">
        <v>95</v>
      </c>
      <c r="BC1711" s="5">
        <v>97</v>
      </c>
      <c r="BD1711" s="5">
        <v>97</v>
      </c>
      <c r="BE1711" s="5">
        <v>97</v>
      </c>
      <c r="BF1711" s="5">
        <v>100</v>
      </c>
      <c r="BG1711" s="5">
        <v>104</v>
      </c>
      <c r="BH1711" s="5">
        <v>104</v>
      </c>
      <c r="BI1711" s="5">
        <v>101</v>
      </c>
      <c r="BJ1711" s="5">
        <v>99</v>
      </c>
      <c r="BK1711" s="5">
        <v>102</v>
      </c>
      <c r="BL1711" s="5">
        <v>104</v>
      </c>
      <c r="BM1711" s="5">
        <v>102</v>
      </c>
      <c r="BN1711" s="5">
        <v>101</v>
      </c>
      <c r="BO1711" s="5">
        <v>98</v>
      </c>
      <c r="BP1711" s="5">
        <v>101</v>
      </c>
      <c r="BQ1711" s="5">
        <v>102</v>
      </c>
      <c r="BR1711" s="5">
        <v>101</v>
      </c>
      <c r="BS1711">
        <v>100</v>
      </c>
      <c r="BT1711">
        <v>103</v>
      </c>
      <c r="BU1711">
        <v>104</v>
      </c>
      <c r="BV1711">
        <v>103</v>
      </c>
      <c r="BW1711">
        <v>101</v>
      </c>
      <c r="BX1711">
        <v>100</v>
      </c>
      <c r="BY1711">
        <v>97</v>
      </c>
      <c r="BZ1711">
        <v>93</v>
      </c>
      <c r="CA1711">
        <v>99</v>
      </c>
      <c r="CB1711">
        <v>100</v>
      </c>
      <c r="CC1711">
        <v>102</v>
      </c>
      <c r="CD1711">
        <v>104</v>
      </c>
      <c r="CE1711">
        <v>107</v>
      </c>
      <c r="CF1711">
        <v>102</v>
      </c>
      <c r="CG1711">
        <v>98</v>
      </c>
      <c r="CH1711">
        <v>100</v>
      </c>
      <c r="CI1711">
        <v>101</v>
      </c>
      <c r="CJ1711">
        <v>102</v>
      </c>
      <c r="CK1711">
        <v>104</v>
      </c>
      <c r="CL1711">
        <v>101</v>
      </c>
      <c r="CM1711">
        <v>101</v>
      </c>
      <c r="CN1711">
        <v>100</v>
      </c>
      <c r="CO1711">
        <v>100</v>
      </c>
      <c r="CP1711">
        <v>98</v>
      </c>
      <c r="CQ1711">
        <v>94</v>
      </c>
      <c r="CR1711">
        <v>96</v>
      </c>
      <c r="CS1711">
        <v>98</v>
      </c>
      <c r="CT1711">
        <v>101</v>
      </c>
      <c r="CU1711">
        <v>100</v>
      </c>
      <c r="CV1711">
        <v>103</v>
      </c>
      <c r="CW1711">
        <v>94</v>
      </c>
      <c r="CX1711" t="s">
        <v>5</v>
      </c>
      <c r="CY1711" t="s">
        <v>62</v>
      </c>
    </row>
    <row r="1712" spans="1:103" x14ac:dyDescent="0.25">
      <c r="A1712" t="s">
        <v>31</v>
      </c>
      <c r="B1712">
        <v>35.466099999999997</v>
      </c>
      <c r="C1712">
        <v>-114.9217</v>
      </c>
      <c r="D1712">
        <v>3540</v>
      </c>
      <c r="E1712" t="s">
        <v>1</v>
      </c>
      <c r="F1712">
        <v>207</v>
      </c>
      <c r="G1712">
        <v>1967</v>
      </c>
      <c r="H1712">
        <v>8</v>
      </c>
      <c r="I1712" t="s">
        <v>260</v>
      </c>
      <c r="J1712">
        <v>70</v>
      </c>
      <c r="K1712">
        <v>77</v>
      </c>
      <c r="L1712">
        <v>79</v>
      </c>
      <c r="M1712">
        <v>83</v>
      </c>
      <c r="N1712">
        <v>81</v>
      </c>
      <c r="O1712">
        <v>80</v>
      </c>
      <c r="P1712">
        <v>84</v>
      </c>
      <c r="Q1712">
        <v>83</v>
      </c>
      <c r="R1712">
        <v>82</v>
      </c>
      <c r="S1712">
        <v>81</v>
      </c>
      <c r="T1712">
        <v>84</v>
      </c>
      <c r="U1712">
        <v>80</v>
      </c>
      <c r="V1712">
        <v>76</v>
      </c>
      <c r="W1712">
        <v>80</v>
      </c>
      <c r="X1712">
        <v>85</v>
      </c>
      <c r="Y1712">
        <v>88</v>
      </c>
      <c r="Z1712">
        <v>91</v>
      </c>
      <c r="AA1712">
        <v>90</v>
      </c>
      <c r="AB1712">
        <v>86</v>
      </c>
      <c r="AC1712">
        <v>90</v>
      </c>
      <c r="AD1712">
        <v>97</v>
      </c>
      <c r="AE1712">
        <v>96</v>
      </c>
      <c r="AF1712">
        <v>95</v>
      </c>
      <c r="AG1712">
        <v>93</v>
      </c>
      <c r="AH1712">
        <v>95</v>
      </c>
      <c r="AI1712">
        <v>94</v>
      </c>
      <c r="AJ1712">
        <v>97</v>
      </c>
      <c r="AK1712">
        <v>97</v>
      </c>
      <c r="AL1712">
        <v>97</v>
      </c>
      <c r="AM1712">
        <v>103</v>
      </c>
      <c r="AN1712" s="5">
        <v>105</v>
      </c>
      <c r="AO1712" s="5">
        <v>109</v>
      </c>
      <c r="AP1712" s="5">
        <v>109</v>
      </c>
      <c r="AQ1712" s="5">
        <v>101</v>
      </c>
      <c r="AR1712" s="5">
        <v>100</v>
      </c>
      <c r="AS1712" s="5">
        <v>94</v>
      </c>
      <c r="AT1712" s="5">
        <v>91</v>
      </c>
      <c r="AU1712" s="5">
        <v>97</v>
      </c>
      <c r="AV1712" s="5">
        <v>98</v>
      </c>
      <c r="AW1712" s="5">
        <v>97</v>
      </c>
      <c r="AX1712" s="5">
        <v>95</v>
      </c>
      <c r="AY1712" s="5">
        <v>97</v>
      </c>
      <c r="AZ1712" s="5">
        <v>96</v>
      </c>
      <c r="BA1712" s="5">
        <v>95</v>
      </c>
      <c r="BB1712" s="5">
        <v>94</v>
      </c>
      <c r="BC1712" s="5">
        <v>92</v>
      </c>
      <c r="BD1712" s="5">
        <v>93</v>
      </c>
      <c r="BE1712" s="5">
        <v>96</v>
      </c>
      <c r="BF1712" s="5">
        <v>98</v>
      </c>
      <c r="BG1712" s="5">
        <v>102</v>
      </c>
      <c r="BH1712" s="5">
        <v>103</v>
      </c>
      <c r="BI1712" s="5">
        <v>100</v>
      </c>
      <c r="BJ1712" s="5">
        <v>94</v>
      </c>
      <c r="BK1712" s="5">
        <v>99</v>
      </c>
      <c r="BL1712" s="5">
        <v>101</v>
      </c>
      <c r="BM1712" s="5">
        <v>99</v>
      </c>
      <c r="BN1712" s="5">
        <v>96</v>
      </c>
      <c r="BO1712" s="5">
        <v>95</v>
      </c>
      <c r="BP1712" s="5">
        <v>100</v>
      </c>
      <c r="BQ1712" s="5">
        <v>99</v>
      </c>
      <c r="BR1712" s="5">
        <v>100</v>
      </c>
      <c r="BS1712">
        <v>95</v>
      </c>
      <c r="BT1712">
        <v>95</v>
      </c>
      <c r="BU1712">
        <v>91</v>
      </c>
      <c r="BV1712">
        <v>99</v>
      </c>
      <c r="BW1712">
        <v>98</v>
      </c>
      <c r="BX1712">
        <v>96</v>
      </c>
      <c r="BY1712">
        <v>98</v>
      </c>
      <c r="BZ1712">
        <v>89</v>
      </c>
      <c r="CA1712">
        <v>96</v>
      </c>
      <c r="CB1712">
        <v>94</v>
      </c>
      <c r="CC1712">
        <v>100</v>
      </c>
      <c r="CD1712">
        <v>99</v>
      </c>
      <c r="CE1712">
        <v>100</v>
      </c>
      <c r="CF1712">
        <v>99</v>
      </c>
      <c r="CG1712">
        <v>99</v>
      </c>
      <c r="CH1712">
        <v>96</v>
      </c>
      <c r="CI1712">
        <v>94</v>
      </c>
      <c r="CJ1712">
        <v>99</v>
      </c>
      <c r="CK1712">
        <v>96</v>
      </c>
      <c r="CL1712">
        <v>97</v>
      </c>
      <c r="CM1712">
        <v>95</v>
      </c>
      <c r="CN1712">
        <v>93</v>
      </c>
      <c r="CO1712">
        <v>95</v>
      </c>
      <c r="CP1712">
        <v>95</v>
      </c>
      <c r="CQ1712">
        <v>95</v>
      </c>
      <c r="CR1712">
        <v>95</v>
      </c>
      <c r="CS1712">
        <v>96</v>
      </c>
      <c r="CT1712">
        <v>98</v>
      </c>
      <c r="CU1712">
        <v>98</v>
      </c>
      <c r="CV1712">
        <v>97</v>
      </c>
      <c r="CW1712">
        <v>86</v>
      </c>
      <c r="CX1712" t="s">
        <v>2</v>
      </c>
      <c r="CY1712" t="s">
        <v>32</v>
      </c>
    </row>
    <row r="1713" spans="1:103" x14ac:dyDescent="0.25">
      <c r="A1713" t="s">
        <v>126</v>
      </c>
      <c r="B1713">
        <v>37.268900000000002</v>
      </c>
      <c r="C1713">
        <v>-115.1217</v>
      </c>
      <c r="D1713">
        <v>3334</v>
      </c>
      <c r="E1713" t="s">
        <v>1</v>
      </c>
      <c r="F1713">
        <v>179.2</v>
      </c>
      <c r="G1713">
        <v>1967</v>
      </c>
      <c r="H1713">
        <v>8</v>
      </c>
      <c r="I1713" t="s">
        <v>260</v>
      </c>
      <c r="J1713">
        <v>71</v>
      </c>
      <c r="K1713">
        <v>76</v>
      </c>
      <c r="L1713">
        <v>76</v>
      </c>
      <c r="M1713">
        <v>82</v>
      </c>
      <c r="N1713">
        <v>78</v>
      </c>
      <c r="O1713">
        <v>79</v>
      </c>
      <c r="P1713">
        <v>81</v>
      </c>
      <c r="Q1713">
        <v>84</v>
      </c>
      <c r="R1713">
        <v>83</v>
      </c>
      <c r="S1713">
        <v>83</v>
      </c>
      <c r="T1713">
        <v>81</v>
      </c>
      <c r="U1713">
        <v>77</v>
      </c>
      <c r="V1713">
        <v>75</v>
      </c>
      <c r="W1713">
        <v>80</v>
      </c>
      <c r="X1713">
        <v>85</v>
      </c>
      <c r="Y1713">
        <v>86</v>
      </c>
      <c r="Z1713">
        <v>90</v>
      </c>
      <c r="AA1713">
        <v>90</v>
      </c>
      <c r="AB1713">
        <v>89</v>
      </c>
      <c r="AC1713">
        <v>86</v>
      </c>
      <c r="AD1713">
        <v>88</v>
      </c>
      <c r="AE1713">
        <v>94</v>
      </c>
      <c r="AF1713">
        <v>91</v>
      </c>
      <c r="AG1713">
        <v>93</v>
      </c>
      <c r="AH1713">
        <v>93</v>
      </c>
      <c r="AI1713">
        <v>93</v>
      </c>
      <c r="AJ1713">
        <v>95</v>
      </c>
      <c r="AK1713">
        <v>97</v>
      </c>
      <c r="AL1713">
        <v>98</v>
      </c>
      <c r="AM1713">
        <v>102</v>
      </c>
      <c r="AN1713" s="5">
        <v>105</v>
      </c>
      <c r="AO1713" s="5">
        <v>103</v>
      </c>
      <c r="AP1713" s="5">
        <v>107</v>
      </c>
      <c r="AQ1713" s="5">
        <v>105</v>
      </c>
      <c r="AR1713" s="5">
        <v>102</v>
      </c>
      <c r="AS1713" s="5">
        <v>96</v>
      </c>
      <c r="AT1713" s="5">
        <v>89</v>
      </c>
      <c r="AU1713" s="5">
        <v>96</v>
      </c>
      <c r="AV1713" s="5">
        <v>99</v>
      </c>
      <c r="AW1713" s="5">
        <v>98</v>
      </c>
      <c r="AX1713" s="5">
        <v>98</v>
      </c>
      <c r="AY1713" s="5">
        <v>97</v>
      </c>
      <c r="AZ1713" s="5">
        <v>97</v>
      </c>
      <c r="BA1713" s="5">
        <v>98</v>
      </c>
      <c r="BB1713" s="5">
        <v>88</v>
      </c>
      <c r="BC1713" s="5">
        <v>92</v>
      </c>
      <c r="BD1713" s="5">
        <v>91</v>
      </c>
      <c r="BE1713" s="5">
        <v>96</v>
      </c>
      <c r="BF1713" s="5">
        <v>99</v>
      </c>
      <c r="BG1713" s="5">
        <v>102</v>
      </c>
      <c r="BH1713" s="5">
        <v>101</v>
      </c>
      <c r="BI1713" s="5">
        <v>97</v>
      </c>
      <c r="BJ1713" s="5">
        <v>94</v>
      </c>
      <c r="BK1713" s="5">
        <v>100</v>
      </c>
      <c r="BL1713" s="5">
        <v>101</v>
      </c>
      <c r="BM1713" s="5">
        <v>98</v>
      </c>
      <c r="BN1713" s="5">
        <v>97</v>
      </c>
      <c r="BO1713" s="5">
        <v>98</v>
      </c>
      <c r="BP1713" s="5">
        <v>98</v>
      </c>
      <c r="BQ1713" s="5">
        <v>95</v>
      </c>
      <c r="BR1713" s="5">
        <v>95</v>
      </c>
      <c r="BS1713">
        <v>95</v>
      </c>
      <c r="BT1713">
        <v>99</v>
      </c>
      <c r="BU1713">
        <v>100</v>
      </c>
      <c r="BV1713">
        <v>99</v>
      </c>
      <c r="BW1713">
        <v>97</v>
      </c>
      <c r="BX1713">
        <v>88</v>
      </c>
      <c r="BY1713">
        <v>91</v>
      </c>
      <c r="BZ1713">
        <v>87</v>
      </c>
      <c r="CA1713">
        <v>94</v>
      </c>
      <c r="CB1713">
        <v>98</v>
      </c>
      <c r="CC1713">
        <v>97</v>
      </c>
      <c r="CE1713">
        <v>104</v>
      </c>
      <c r="CF1713">
        <v>100</v>
      </c>
      <c r="CG1713">
        <v>98</v>
      </c>
      <c r="CH1713">
        <v>98</v>
      </c>
      <c r="CI1713">
        <v>97</v>
      </c>
      <c r="CJ1713">
        <v>99</v>
      </c>
      <c r="CK1713">
        <v>102</v>
      </c>
      <c r="CL1713">
        <v>96</v>
      </c>
      <c r="CM1713">
        <v>96</v>
      </c>
      <c r="CN1713">
        <v>96</v>
      </c>
      <c r="CO1713">
        <v>96</v>
      </c>
      <c r="CP1713">
        <v>97</v>
      </c>
      <c r="CQ1713">
        <v>94</v>
      </c>
      <c r="CR1713">
        <v>96</v>
      </c>
      <c r="CS1713">
        <v>93</v>
      </c>
      <c r="CT1713">
        <v>96</v>
      </c>
      <c r="CU1713">
        <v>96</v>
      </c>
      <c r="CV1713">
        <v>95</v>
      </c>
      <c r="CW1713">
        <v>90</v>
      </c>
      <c r="CX1713" t="s">
        <v>2</v>
      </c>
      <c r="CY1713" t="s">
        <v>127</v>
      </c>
    </row>
    <row r="1714" spans="1:103" x14ac:dyDescent="0.25">
      <c r="A1714" t="s">
        <v>43</v>
      </c>
      <c r="B1714">
        <v>36.916699999999999</v>
      </c>
      <c r="C1714">
        <v>-116.75</v>
      </c>
      <c r="D1714">
        <v>3304</v>
      </c>
      <c r="E1714" t="s">
        <v>1</v>
      </c>
      <c r="F1714">
        <v>51.5</v>
      </c>
      <c r="G1714">
        <v>1967</v>
      </c>
      <c r="H1714">
        <v>8</v>
      </c>
      <c r="I1714" t="s">
        <v>260</v>
      </c>
      <c r="J1714">
        <v>67</v>
      </c>
      <c r="K1714">
        <v>75</v>
      </c>
      <c r="L1714">
        <v>81</v>
      </c>
      <c r="M1714">
        <v>83</v>
      </c>
      <c r="N1714">
        <v>79</v>
      </c>
      <c r="O1714">
        <v>79</v>
      </c>
      <c r="P1714">
        <v>84</v>
      </c>
      <c r="Q1714">
        <v>85</v>
      </c>
      <c r="R1714">
        <v>84</v>
      </c>
      <c r="S1714">
        <v>84</v>
      </c>
      <c r="T1714">
        <v>85</v>
      </c>
      <c r="U1714">
        <v>82</v>
      </c>
      <c r="V1714">
        <v>79</v>
      </c>
      <c r="W1714">
        <v>81</v>
      </c>
      <c r="X1714">
        <v>86</v>
      </c>
      <c r="Y1714">
        <v>89</v>
      </c>
      <c r="Z1714">
        <v>90</v>
      </c>
      <c r="AA1714">
        <v>93</v>
      </c>
      <c r="AB1714">
        <v>92</v>
      </c>
      <c r="AC1714">
        <v>92</v>
      </c>
      <c r="AD1714">
        <v>95</v>
      </c>
      <c r="AE1714">
        <v>95</v>
      </c>
      <c r="AF1714">
        <v>94</v>
      </c>
      <c r="AG1714">
        <v>97</v>
      </c>
      <c r="AH1714">
        <v>97</v>
      </c>
      <c r="AI1714">
        <v>96</v>
      </c>
      <c r="AJ1714">
        <v>95</v>
      </c>
      <c r="AK1714">
        <v>100</v>
      </c>
      <c r="AL1714">
        <v>102</v>
      </c>
      <c r="AM1714">
        <v>105</v>
      </c>
      <c r="AN1714" s="5">
        <v>107</v>
      </c>
      <c r="AO1714" s="5">
        <v>109</v>
      </c>
      <c r="AP1714" s="5">
        <v>109</v>
      </c>
      <c r="AQ1714" s="5">
        <v>105</v>
      </c>
      <c r="AR1714" s="5">
        <v>101</v>
      </c>
      <c r="AS1714" s="5">
        <v>101</v>
      </c>
      <c r="AT1714" s="5">
        <v>94</v>
      </c>
      <c r="AU1714" s="8">
        <f>AVERAGE(AT1714,AV1714)</f>
        <v>96</v>
      </c>
      <c r="AV1714" s="5">
        <v>98</v>
      </c>
      <c r="AW1714" s="5">
        <v>100</v>
      </c>
      <c r="AX1714" s="5">
        <v>104</v>
      </c>
      <c r="AY1714" s="5">
        <v>99</v>
      </c>
      <c r="AZ1714" s="5">
        <v>98</v>
      </c>
      <c r="BA1714" s="5">
        <v>98</v>
      </c>
      <c r="BB1714" s="5">
        <v>98</v>
      </c>
      <c r="BC1714" s="5">
        <v>98</v>
      </c>
      <c r="BD1714" s="5">
        <v>97</v>
      </c>
      <c r="BE1714" s="5">
        <v>97</v>
      </c>
      <c r="BF1714" s="5">
        <v>100</v>
      </c>
      <c r="BG1714" s="5">
        <v>103</v>
      </c>
      <c r="BH1714" s="5">
        <v>103</v>
      </c>
      <c r="BI1714" s="5">
        <v>103</v>
      </c>
      <c r="BJ1714" s="5">
        <v>103</v>
      </c>
      <c r="BK1714" s="5">
        <v>103</v>
      </c>
      <c r="BL1714" s="5">
        <v>104</v>
      </c>
      <c r="BM1714" s="5">
        <v>102</v>
      </c>
      <c r="BN1714" s="5">
        <v>99</v>
      </c>
      <c r="BO1714" s="5">
        <v>96</v>
      </c>
      <c r="BP1714" s="5">
        <v>101</v>
      </c>
      <c r="BQ1714" s="5">
        <v>102</v>
      </c>
      <c r="BR1714" s="5">
        <v>101</v>
      </c>
      <c r="BS1714">
        <v>102</v>
      </c>
      <c r="BT1714">
        <v>101</v>
      </c>
      <c r="BU1714">
        <v>102</v>
      </c>
      <c r="BV1714">
        <v>102</v>
      </c>
      <c r="BW1714">
        <v>103</v>
      </c>
      <c r="BX1714">
        <v>103</v>
      </c>
      <c r="BY1714">
        <v>101</v>
      </c>
      <c r="BZ1714">
        <v>94</v>
      </c>
      <c r="CA1714">
        <v>96</v>
      </c>
      <c r="CB1714">
        <v>99</v>
      </c>
      <c r="CC1714">
        <v>101</v>
      </c>
      <c r="CD1714">
        <v>103</v>
      </c>
      <c r="CE1714">
        <v>103</v>
      </c>
      <c r="CF1714">
        <v>106</v>
      </c>
      <c r="CG1714">
        <v>105</v>
      </c>
      <c r="CH1714">
        <v>103</v>
      </c>
      <c r="CI1714">
        <v>103</v>
      </c>
      <c r="CJ1714">
        <v>106</v>
      </c>
      <c r="CK1714">
        <v>105</v>
      </c>
      <c r="CL1714">
        <v>102</v>
      </c>
      <c r="CM1714">
        <v>100</v>
      </c>
      <c r="CN1714">
        <v>98</v>
      </c>
      <c r="CO1714">
        <v>98</v>
      </c>
      <c r="CP1714">
        <v>99</v>
      </c>
      <c r="CQ1714">
        <v>98</v>
      </c>
      <c r="CR1714">
        <v>98</v>
      </c>
      <c r="CS1714">
        <v>97</v>
      </c>
      <c r="CT1714">
        <v>99</v>
      </c>
      <c r="CU1714">
        <v>103</v>
      </c>
      <c r="CV1714">
        <v>100</v>
      </c>
      <c r="CW1714">
        <v>90</v>
      </c>
      <c r="CX1714" t="s">
        <v>2</v>
      </c>
      <c r="CY1714" t="s">
        <v>44</v>
      </c>
    </row>
    <row r="1715" spans="1:103" x14ac:dyDescent="0.25">
      <c r="A1715" t="s">
        <v>132</v>
      </c>
      <c r="B1715">
        <v>37.316699999999997</v>
      </c>
      <c r="C1715">
        <v>-114.5</v>
      </c>
      <c r="D1715">
        <v>3301</v>
      </c>
      <c r="E1715" t="s">
        <v>1</v>
      </c>
      <c r="F1715">
        <v>230.8</v>
      </c>
      <c r="G1715">
        <v>1967</v>
      </c>
      <c r="H1715">
        <v>8</v>
      </c>
      <c r="I1715" t="s">
        <v>260</v>
      </c>
      <c r="J1715">
        <v>72</v>
      </c>
      <c r="K1715">
        <v>81</v>
      </c>
      <c r="L1715">
        <v>95</v>
      </c>
      <c r="M1715">
        <v>87</v>
      </c>
      <c r="N1715">
        <v>87</v>
      </c>
      <c r="O1715">
        <v>80</v>
      </c>
      <c r="P1715">
        <v>85</v>
      </c>
      <c r="Q1715">
        <v>85</v>
      </c>
      <c r="R1715">
        <v>87</v>
      </c>
      <c r="S1715">
        <v>80</v>
      </c>
      <c r="T1715">
        <v>80</v>
      </c>
      <c r="U1715">
        <v>81</v>
      </c>
      <c r="V1715">
        <v>78</v>
      </c>
      <c r="W1715">
        <v>86</v>
      </c>
      <c r="X1715">
        <v>86</v>
      </c>
      <c r="Y1715">
        <v>88</v>
      </c>
      <c r="Z1715">
        <v>95</v>
      </c>
      <c r="AA1715">
        <v>95</v>
      </c>
      <c r="AB1715">
        <v>90</v>
      </c>
      <c r="AC1715">
        <v>86</v>
      </c>
      <c r="AD1715">
        <v>95</v>
      </c>
      <c r="AG1715">
        <v>99</v>
      </c>
      <c r="AH1715">
        <v>98</v>
      </c>
      <c r="AI1715">
        <v>96</v>
      </c>
      <c r="AJ1715">
        <v>98</v>
      </c>
      <c r="AK1715">
        <v>98</v>
      </c>
      <c r="AL1715">
        <v>101</v>
      </c>
      <c r="AM1715">
        <v>107</v>
      </c>
      <c r="AN1715" s="5">
        <v>110</v>
      </c>
      <c r="AO1715" s="5">
        <v>108</v>
      </c>
      <c r="AP1715" s="5">
        <v>110</v>
      </c>
      <c r="AQ1715" s="8">
        <f>AVERAGE(AP1715,AR1715)</f>
        <v>108.5</v>
      </c>
      <c r="AR1715" s="5">
        <v>107</v>
      </c>
      <c r="AS1715" s="5">
        <v>95</v>
      </c>
      <c r="AT1715" s="5">
        <v>92</v>
      </c>
      <c r="AU1715" s="5">
        <v>98</v>
      </c>
      <c r="AV1715" s="5">
        <v>101</v>
      </c>
      <c r="AW1715" s="5">
        <v>101</v>
      </c>
      <c r="AX1715" s="5">
        <v>101</v>
      </c>
      <c r="AY1715" s="5">
        <v>99</v>
      </c>
      <c r="AZ1715" s="5">
        <v>97</v>
      </c>
      <c r="BA1715" s="5">
        <v>96</v>
      </c>
      <c r="BB1715" s="5">
        <v>96</v>
      </c>
      <c r="BC1715" s="5">
        <v>93</v>
      </c>
      <c r="BD1715" s="8">
        <f>AVERAGE(BC1715,BE1715)</f>
        <v>96</v>
      </c>
      <c r="BE1715" s="5">
        <v>99</v>
      </c>
      <c r="BF1715" s="5">
        <v>101</v>
      </c>
      <c r="BG1715" s="5">
        <v>105</v>
      </c>
      <c r="BH1715" s="5">
        <v>105</v>
      </c>
      <c r="BI1715" s="5">
        <v>95</v>
      </c>
      <c r="BJ1715" s="5">
        <v>99</v>
      </c>
      <c r="BK1715" s="5">
        <v>102</v>
      </c>
      <c r="BL1715" s="5">
        <v>105</v>
      </c>
      <c r="BM1715" s="5">
        <v>105</v>
      </c>
      <c r="BN1715" s="5">
        <v>105</v>
      </c>
      <c r="BO1715" s="5">
        <v>105</v>
      </c>
      <c r="BP1715" s="5">
        <v>104</v>
      </c>
      <c r="BQ1715" s="5">
        <v>99</v>
      </c>
      <c r="BR1715" s="5">
        <v>101</v>
      </c>
      <c r="BS1715">
        <v>101</v>
      </c>
      <c r="BT1715">
        <v>104</v>
      </c>
      <c r="BU1715">
        <v>104</v>
      </c>
      <c r="BV1715">
        <v>104</v>
      </c>
      <c r="BW1715">
        <v>104</v>
      </c>
      <c r="BX1715">
        <v>91</v>
      </c>
      <c r="BY1715">
        <v>95</v>
      </c>
      <c r="BZ1715">
        <v>92</v>
      </c>
      <c r="CA1715">
        <v>99</v>
      </c>
      <c r="CB1715">
        <v>99</v>
      </c>
      <c r="CC1715">
        <v>100</v>
      </c>
      <c r="CD1715">
        <v>104</v>
      </c>
      <c r="CE1715">
        <v>103</v>
      </c>
      <c r="CF1715">
        <v>104</v>
      </c>
      <c r="CG1715">
        <v>100</v>
      </c>
      <c r="CH1715">
        <v>100</v>
      </c>
      <c r="CI1715">
        <v>99</v>
      </c>
      <c r="CJ1715">
        <v>100</v>
      </c>
      <c r="CK1715">
        <v>100</v>
      </c>
      <c r="CL1715">
        <v>99</v>
      </c>
      <c r="CO1715">
        <v>100</v>
      </c>
      <c r="CQ1715">
        <v>100</v>
      </c>
      <c r="CR1715">
        <v>100</v>
      </c>
      <c r="CS1715">
        <v>98</v>
      </c>
      <c r="CT1715">
        <v>101</v>
      </c>
      <c r="CU1715">
        <v>98</v>
      </c>
      <c r="CV1715">
        <v>99</v>
      </c>
      <c r="CW1715">
        <v>93</v>
      </c>
      <c r="CX1715" t="s">
        <v>2</v>
      </c>
      <c r="CY1715" t="s">
        <v>133</v>
      </c>
    </row>
    <row r="1716" spans="1:103" x14ac:dyDescent="0.25">
      <c r="A1716" t="s">
        <v>95</v>
      </c>
      <c r="B1716">
        <v>34.450000000000003</v>
      </c>
      <c r="C1716">
        <v>-116.95</v>
      </c>
      <c r="D1716">
        <v>2963</v>
      </c>
      <c r="E1716" t="s">
        <v>1</v>
      </c>
      <c r="F1716">
        <v>223.7</v>
      </c>
      <c r="G1716">
        <v>1967</v>
      </c>
      <c r="H1716">
        <v>8</v>
      </c>
      <c r="I1716" t="s">
        <v>260</v>
      </c>
      <c r="J1716">
        <v>72</v>
      </c>
      <c r="K1716">
        <v>84</v>
      </c>
      <c r="L1716">
        <v>83</v>
      </c>
      <c r="M1716">
        <v>85</v>
      </c>
      <c r="N1716">
        <v>71</v>
      </c>
      <c r="O1716">
        <v>81</v>
      </c>
      <c r="P1716">
        <v>76</v>
      </c>
      <c r="Q1716">
        <v>83</v>
      </c>
      <c r="R1716">
        <v>78</v>
      </c>
      <c r="S1716">
        <v>81</v>
      </c>
      <c r="T1716">
        <v>85</v>
      </c>
      <c r="U1716">
        <v>77</v>
      </c>
      <c r="V1716">
        <v>74</v>
      </c>
      <c r="W1716">
        <v>84</v>
      </c>
      <c r="X1716">
        <v>90</v>
      </c>
      <c r="Y1716">
        <v>91</v>
      </c>
      <c r="Z1716">
        <v>93</v>
      </c>
      <c r="AA1716">
        <v>89</v>
      </c>
      <c r="AB1716">
        <v>90</v>
      </c>
      <c r="AC1716">
        <v>94</v>
      </c>
      <c r="AD1716">
        <v>99</v>
      </c>
      <c r="AE1716">
        <v>93</v>
      </c>
      <c r="AF1716">
        <v>97</v>
      </c>
      <c r="AG1716">
        <v>98</v>
      </c>
      <c r="AH1716">
        <v>97</v>
      </c>
      <c r="AI1716">
        <v>98</v>
      </c>
      <c r="AJ1716">
        <v>99</v>
      </c>
      <c r="AK1716">
        <v>100</v>
      </c>
      <c r="AL1716">
        <v>102</v>
      </c>
      <c r="AM1716">
        <v>106</v>
      </c>
      <c r="AN1716" s="5">
        <v>106</v>
      </c>
      <c r="AO1716" s="5">
        <v>107</v>
      </c>
      <c r="AP1716" s="5">
        <v>106</v>
      </c>
      <c r="AQ1716" s="5">
        <v>106</v>
      </c>
      <c r="AR1716" s="8">
        <f>(2*AQ1716+AT1716)/3</f>
        <v>103.66666666666667</v>
      </c>
      <c r="AS1716" s="8">
        <f>(AR1716+2*AU1716)/3</f>
        <v>101.22222222222223</v>
      </c>
      <c r="AT1716" s="5">
        <v>99</v>
      </c>
      <c r="AU1716" s="5">
        <v>100</v>
      </c>
      <c r="AV1716" s="5">
        <v>100</v>
      </c>
      <c r="AW1716" s="5">
        <v>101</v>
      </c>
      <c r="AX1716" s="5">
        <v>100</v>
      </c>
      <c r="AY1716" s="5">
        <v>93</v>
      </c>
      <c r="AZ1716" s="5">
        <v>92</v>
      </c>
      <c r="BA1716" s="5">
        <v>94</v>
      </c>
      <c r="BB1716" s="5">
        <v>93</v>
      </c>
      <c r="BC1716" s="5">
        <v>97</v>
      </c>
      <c r="BD1716" s="5">
        <v>96</v>
      </c>
      <c r="BE1716" s="5">
        <v>99</v>
      </c>
      <c r="BF1716" s="5">
        <v>100</v>
      </c>
      <c r="BG1716" s="5">
        <v>103</v>
      </c>
      <c r="BH1716" s="5">
        <v>105</v>
      </c>
      <c r="BI1716" s="5">
        <v>100</v>
      </c>
      <c r="BJ1716" s="5">
        <v>98</v>
      </c>
      <c r="BK1716" s="5">
        <v>102</v>
      </c>
      <c r="BL1716" s="5">
        <v>104</v>
      </c>
      <c r="BM1716" s="5">
        <v>102</v>
      </c>
      <c r="BN1716" s="5">
        <v>99</v>
      </c>
      <c r="BO1716" s="5">
        <v>100</v>
      </c>
      <c r="BP1716" s="5">
        <v>101</v>
      </c>
      <c r="BQ1716" s="5">
        <v>103</v>
      </c>
      <c r="BR1716" s="5">
        <v>102</v>
      </c>
      <c r="BS1716">
        <v>99</v>
      </c>
      <c r="BT1716">
        <v>102</v>
      </c>
      <c r="BU1716">
        <v>103</v>
      </c>
      <c r="BV1716">
        <v>103</v>
      </c>
      <c r="BW1716">
        <v>102</v>
      </c>
      <c r="BX1716">
        <v>98</v>
      </c>
      <c r="BY1716">
        <v>92</v>
      </c>
      <c r="BZ1716">
        <v>99</v>
      </c>
      <c r="CA1716">
        <v>96</v>
      </c>
      <c r="CB1716">
        <v>99</v>
      </c>
      <c r="CC1716">
        <v>102</v>
      </c>
      <c r="CD1716">
        <v>103</v>
      </c>
      <c r="CE1716">
        <v>107</v>
      </c>
      <c r="CF1716">
        <v>105</v>
      </c>
      <c r="CG1716">
        <v>100</v>
      </c>
      <c r="CH1716">
        <v>102</v>
      </c>
      <c r="CI1716">
        <v>100</v>
      </c>
      <c r="CJ1716">
        <v>105</v>
      </c>
      <c r="CL1716">
        <v>104</v>
      </c>
      <c r="CM1716">
        <v>101</v>
      </c>
      <c r="CN1716">
        <v>98</v>
      </c>
      <c r="CO1716">
        <v>94</v>
      </c>
      <c r="CP1716">
        <v>96</v>
      </c>
      <c r="CQ1716">
        <v>93</v>
      </c>
      <c r="CS1716">
        <v>101</v>
      </c>
      <c r="CT1716">
        <v>102</v>
      </c>
      <c r="CU1716">
        <v>105</v>
      </c>
      <c r="CV1716">
        <v>102</v>
      </c>
      <c r="CW1716">
        <v>95</v>
      </c>
      <c r="CX1716" t="s">
        <v>5</v>
      </c>
      <c r="CY1716" t="s">
        <v>96</v>
      </c>
    </row>
    <row r="1717" spans="1:103" x14ac:dyDescent="0.25">
      <c r="A1717" t="s">
        <v>65</v>
      </c>
      <c r="B1717">
        <v>36.438099999999999</v>
      </c>
      <c r="C1717">
        <v>-115.36</v>
      </c>
      <c r="D1717">
        <v>2914</v>
      </c>
      <c r="E1717" t="s">
        <v>1</v>
      </c>
      <c r="F1717">
        <v>134.69999999999999</v>
      </c>
      <c r="G1717">
        <v>1967</v>
      </c>
      <c r="H1717">
        <v>8</v>
      </c>
      <c r="I1717" t="s">
        <v>260</v>
      </c>
      <c r="J1717">
        <v>75</v>
      </c>
      <c r="K1717">
        <v>82</v>
      </c>
      <c r="M1717">
        <v>90</v>
      </c>
      <c r="N1717">
        <v>82</v>
      </c>
      <c r="O1717">
        <v>83</v>
      </c>
      <c r="P1717">
        <v>89</v>
      </c>
      <c r="Q1717">
        <v>85</v>
      </c>
      <c r="V1717">
        <v>75</v>
      </c>
      <c r="W1717">
        <v>84</v>
      </c>
      <c r="X1717">
        <v>87</v>
      </c>
      <c r="Y1717">
        <v>90</v>
      </c>
      <c r="Z1717">
        <v>96</v>
      </c>
      <c r="AA1717">
        <v>96</v>
      </c>
      <c r="AB1717">
        <v>93</v>
      </c>
      <c r="AC1717">
        <v>87</v>
      </c>
      <c r="AD1717">
        <v>96</v>
      </c>
      <c r="AE1717">
        <v>98</v>
      </c>
      <c r="AF1717">
        <v>99</v>
      </c>
      <c r="AG1717">
        <v>97</v>
      </c>
      <c r="AH1717">
        <v>101</v>
      </c>
      <c r="AI1717">
        <v>100</v>
      </c>
      <c r="AJ1717">
        <v>102</v>
      </c>
      <c r="AK1717">
        <v>100</v>
      </c>
      <c r="AL1717">
        <v>101</v>
      </c>
      <c r="AM1717">
        <v>105</v>
      </c>
      <c r="AN1717" s="5">
        <v>109</v>
      </c>
      <c r="AO1717" s="5">
        <v>109</v>
      </c>
      <c r="AP1717" s="5">
        <v>109</v>
      </c>
      <c r="AQ1717" s="5">
        <v>107</v>
      </c>
      <c r="AR1717" s="5">
        <v>104</v>
      </c>
      <c r="AS1717" s="5">
        <v>97</v>
      </c>
      <c r="AT1717" s="5">
        <v>96</v>
      </c>
      <c r="AU1717" s="5">
        <v>101</v>
      </c>
      <c r="AV1717" s="5">
        <v>104</v>
      </c>
      <c r="AW1717" s="5">
        <v>104</v>
      </c>
      <c r="AX1717" s="5">
        <v>100</v>
      </c>
      <c r="AY1717" s="5">
        <v>102</v>
      </c>
      <c r="AZ1717" s="5">
        <v>101</v>
      </c>
      <c r="BA1717" s="5">
        <v>101</v>
      </c>
      <c r="BB1717" s="5">
        <v>99</v>
      </c>
      <c r="BC1717" s="5">
        <v>95</v>
      </c>
      <c r="BD1717" s="5">
        <v>98</v>
      </c>
      <c r="BE1717" s="5">
        <v>100</v>
      </c>
      <c r="BF1717" s="5">
        <v>104</v>
      </c>
      <c r="BG1717" s="5">
        <v>106</v>
      </c>
      <c r="BH1717" s="5">
        <v>106</v>
      </c>
      <c r="BI1717" s="5">
        <v>103</v>
      </c>
      <c r="BJ1717" s="5">
        <v>100</v>
      </c>
      <c r="BK1717" s="5">
        <v>103</v>
      </c>
      <c r="BL1717" s="5">
        <v>107</v>
      </c>
      <c r="BM1717" s="5">
        <v>107</v>
      </c>
      <c r="BN1717" s="5">
        <v>102</v>
      </c>
      <c r="BO1717" s="5">
        <v>100</v>
      </c>
      <c r="BP1717" s="5">
        <v>106</v>
      </c>
      <c r="BQ1717" s="5">
        <v>103</v>
      </c>
      <c r="BR1717" s="5">
        <v>103</v>
      </c>
      <c r="BS1717">
        <v>103</v>
      </c>
      <c r="BT1717">
        <v>106</v>
      </c>
      <c r="BU1717">
        <v>105</v>
      </c>
      <c r="BV1717">
        <v>105</v>
      </c>
      <c r="BW1717">
        <v>106</v>
      </c>
      <c r="BX1717">
        <v>102</v>
      </c>
      <c r="BY1717">
        <v>99</v>
      </c>
      <c r="BZ1717">
        <v>95</v>
      </c>
      <c r="CA1717">
        <v>97</v>
      </c>
      <c r="CB1717">
        <v>100</v>
      </c>
      <c r="CC1717">
        <v>101</v>
      </c>
      <c r="CD1717">
        <v>105</v>
      </c>
      <c r="CE1717">
        <v>106</v>
      </c>
      <c r="CF1717">
        <v>108</v>
      </c>
      <c r="CG1717">
        <v>102</v>
      </c>
      <c r="CH1717">
        <v>102</v>
      </c>
      <c r="CI1717">
        <v>102</v>
      </c>
      <c r="CJ1717">
        <v>105</v>
      </c>
      <c r="CK1717">
        <v>105</v>
      </c>
      <c r="CL1717">
        <v>102</v>
      </c>
      <c r="CM1717">
        <v>100</v>
      </c>
      <c r="CQ1717">
        <v>101</v>
      </c>
      <c r="CR1717">
        <v>101</v>
      </c>
      <c r="CS1717">
        <v>100</v>
      </c>
      <c r="CT1717">
        <v>102</v>
      </c>
      <c r="CU1717">
        <v>102</v>
      </c>
      <c r="CV1717">
        <v>97</v>
      </c>
      <c r="CX1717" t="s">
        <v>2</v>
      </c>
      <c r="CY1717" t="s">
        <v>66</v>
      </c>
    </row>
    <row r="1718" spans="1:103" x14ac:dyDescent="0.25">
      <c r="A1718" t="s">
        <v>99</v>
      </c>
      <c r="B1718">
        <v>34.583300000000001</v>
      </c>
      <c r="C1718">
        <v>-117.38330000000001</v>
      </c>
      <c r="D1718">
        <v>2851</v>
      </c>
      <c r="E1718" t="s">
        <v>1</v>
      </c>
      <c r="F1718">
        <v>213.9</v>
      </c>
      <c r="G1718">
        <v>1967</v>
      </c>
      <c r="H1718">
        <v>8</v>
      </c>
      <c r="I1718" t="s">
        <v>260</v>
      </c>
      <c r="J1718">
        <v>66</v>
      </c>
      <c r="K1718">
        <v>76</v>
      </c>
      <c r="L1718">
        <v>81</v>
      </c>
      <c r="M1718">
        <v>78</v>
      </c>
      <c r="N1718">
        <v>70</v>
      </c>
      <c r="O1718">
        <v>79</v>
      </c>
      <c r="P1718">
        <v>86</v>
      </c>
      <c r="Q1718">
        <v>79</v>
      </c>
      <c r="R1718">
        <v>78</v>
      </c>
      <c r="S1718">
        <v>80</v>
      </c>
      <c r="T1718">
        <v>82</v>
      </c>
      <c r="U1718">
        <v>73</v>
      </c>
      <c r="V1718">
        <v>73</v>
      </c>
      <c r="W1718">
        <v>83</v>
      </c>
      <c r="X1718">
        <v>87</v>
      </c>
      <c r="Y1718">
        <v>88</v>
      </c>
      <c r="Z1718">
        <v>93</v>
      </c>
      <c r="AA1718">
        <v>89</v>
      </c>
      <c r="AB1718">
        <v>87</v>
      </c>
      <c r="AC1718">
        <v>91</v>
      </c>
      <c r="AD1718">
        <v>98</v>
      </c>
      <c r="AE1718">
        <v>94</v>
      </c>
      <c r="AF1718">
        <v>93</v>
      </c>
      <c r="AG1718">
        <v>94</v>
      </c>
      <c r="AH1718">
        <v>93</v>
      </c>
      <c r="AI1718">
        <v>92</v>
      </c>
      <c r="AJ1718">
        <v>94</v>
      </c>
      <c r="AK1718">
        <v>97</v>
      </c>
      <c r="AL1718">
        <v>99</v>
      </c>
      <c r="AM1718">
        <v>103</v>
      </c>
      <c r="AN1718" s="5">
        <v>104</v>
      </c>
      <c r="AO1718" s="5">
        <v>106</v>
      </c>
      <c r="AP1718" s="5">
        <v>105</v>
      </c>
      <c r="AQ1718" s="5">
        <v>102</v>
      </c>
      <c r="AR1718" s="5">
        <v>98</v>
      </c>
      <c r="AS1718" s="5">
        <v>96</v>
      </c>
      <c r="AT1718" s="5">
        <v>96</v>
      </c>
      <c r="AU1718" s="5">
        <v>97</v>
      </c>
      <c r="AV1718" s="5">
        <v>98</v>
      </c>
      <c r="AW1718" s="5">
        <v>98</v>
      </c>
      <c r="AX1718" s="5">
        <v>100</v>
      </c>
      <c r="AY1718" s="5">
        <v>93</v>
      </c>
      <c r="AZ1718" s="5">
        <v>91</v>
      </c>
      <c r="BA1718" s="5">
        <v>94</v>
      </c>
      <c r="BB1718" s="5">
        <v>96</v>
      </c>
      <c r="BC1718" s="5">
        <v>94</v>
      </c>
      <c r="BD1718" s="5">
        <v>90</v>
      </c>
      <c r="BE1718" s="5">
        <v>94</v>
      </c>
      <c r="BF1718" s="5">
        <v>97</v>
      </c>
      <c r="BG1718" s="5">
        <v>101</v>
      </c>
      <c r="BH1718" s="5">
        <v>100</v>
      </c>
      <c r="BI1718" s="5">
        <v>96</v>
      </c>
      <c r="BJ1718" s="5">
        <v>96</v>
      </c>
      <c r="BK1718" s="5">
        <v>99</v>
      </c>
      <c r="BL1718" s="5">
        <v>102</v>
      </c>
      <c r="BM1718" s="5">
        <v>96</v>
      </c>
      <c r="BN1718" s="5">
        <v>95</v>
      </c>
      <c r="BO1718" s="5">
        <v>94</v>
      </c>
      <c r="BP1718" s="5">
        <v>101</v>
      </c>
      <c r="BQ1718" s="5">
        <v>99</v>
      </c>
      <c r="BR1718" s="5">
        <v>100</v>
      </c>
      <c r="BS1718">
        <v>99</v>
      </c>
      <c r="BT1718">
        <v>100</v>
      </c>
      <c r="BU1718">
        <v>102</v>
      </c>
      <c r="BV1718">
        <v>101</v>
      </c>
      <c r="BW1718">
        <v>100</v>
      </c>
      <c r="BX1718">
        <v>94</v>
      </c>
      <c r="BY1718">
        <v>91</v>
      </c>
      <c r="BZ1718">
        <v>93</v>
      </c>
      <c r="CA1718">
        <v>96</v>
      </c>
      <c r="CB1718">
        <v>98</v>
      </c>
      <c r="CC1718">
        <v>98</v>
      </c>
      <c r="CD1718">
        <v>101</v>
      </c>
      <c r="CE1718">
        <v>103</v>
      </c>
      <c r="CF1718">
        <v>101</v>
      </c>
      <c r="CG1718">
        <v>100</v>
      </c>
      <c r="CH1718">
        <v>97</v>
      </c>
      <c r="CI1718">
        <v>97</v>
      </c>
      <c r="CJ1718">
        <v>102</v>
      </c>
      <c r="CK1718">
        <v>102</v>
      </c>
      <c r="CL1718">
        <v>99</v>
      </c>
      <c r="CM1718">
        <v>100</v>
      </c>
      <c r="CN1718">
        <v>95</v>
      </c>
      <c r="CO1718">
        <v>93</v>
      </c>
      <c r="CP1718">
        <v>93</v>
      </c>
      <c r="CQ1718">
        <v>93</v>
      </c>
      <c r="CR1718">
        <v>96</v>
      </c>
      <c r="CS1718">
        <v>97</v>
      </c>
      <c r="CT1718">
        <v>100</v>
      </c>
      <c r="CU1718">
        <v>101</v>
      </c>
      <c r="CV1718">
        <v>99</v>
      </c>
      <c r="CW1718">
        <v>92</v>
      </c>
      <c r="CX1718" t="s">
        <v>5</v>
      </c>
      <c r="CY1718" t="s">
        <v>100</v>
      </c>
    </row>
    <row r="1719" spans="1:103" x14ac:dyDescent="0.25">
      <c r="A1719" t="s">
        <v>39</v>
      </c>
      <c r="B1719">
        <v>34.525300000000001</v>
      </c>
      <c r="C1719">
        <v>-117.29640000000001</v>
      </c>
      <c r="D1719">
        <v>2789</v>
      </c>
      <c r="E1719" t="s">
        <v>1</v>
      </c>
      <c r="F1719">
        <v>218.7</v>
      </c>
      <c r="G1719">
        <v>1967</v>
      </c>
      <c r="H1719">
        <v>8</v>
      </c>
      <c r="I1719" t="s">
        <v>260</v>
      </c>
      <c r="J1719">
        <v>81</v>
      </c>
      <c r="K1719">
        <v>74</v>
      </c>
      <c r="L1719">
        <v>75</v>
      </c>
      <c r="M1719">
        <v>83</v>
      </c>
      <c r="N1719">
        <v>84</v>
      </c>
      <c r="O1719">
        <v>80</v>
      </c>
      <c r="P1719">
        <v>84</v>
      </c>
      <c r="Q1719">
        <v>85</v>
      </c>
      <c r="R1719">
        <v>84</v>
      </c>
      <c r="S1719">
        <v>83</v>
      </c>
      <c r="T1719">
        <v>85</v>
      </c>
      <c r="U1719">
        <v>85</v>
      </c>
      <c r="V1719">
        <v>84</v>
      </c>
      <c r="W1719">
        <v>84</v>
      </c>
      <c r="X1719">
        <v>86</v>
      </c>
      <c r="Y1719">
        <v>90</v>
      </c>
      <c r="Z1719">
        <v>92</v>
      </c>
      <c r="AA1719">
        <v>92</v>
      </c>
      <c r="AB1719">
        <v>94</v>
      </c>
      <c r="AC1719">
        <v>99</v>
      </c>
      <c r="AD1719">
        <v>94</v>
      </c>
      <c r="AE1719">
        <v>99</v>
      </c>
      <c r="AF1719">
        <v>97</v>
      </c>
      <c r="AG1719">
        <v>97</v>
      </c>
      <c r="AH1719">
        <v>96</v>
      </c>
      <c r="AI1719">
        <v>94</v>
      </c>
      <c r="AJ1719">
        <v>94</v>
      </c>
      <c r="AK1719">
        <v>95</v>
      </c>
      <c r="AL1719">
        <v>100</v>
      </c>
      <c r="AM1719">
        <v>102</v>
      </c>
      <c r="AN1719" s="5">
        <v>105</v>
      </c>
      <c r="AO1719" s="5">
        <v>105</v>
      </c>
      <c r="AP1719" s="5">
        <v>107</v>
      </c>
      <c r="AQ1719" s="5">
        <v>107</v>
      </c>
      <c r="AR1719" s="5">
        <v>105</v>
      </c>
      <c r="AS1719" s="5">
        <v>102</v>
      </c>
      <c r="AT1719" s="5">
        <v>98</v>
      </c>
      <c r="AU1719" s="5">
        <v>95</v>
      </c>
      <c r="AV1719" s="5">
        <v>97</v>
      </c>
      <c r="AW1719" s="5">
        <v>99</v>
      </c>
      <c r="AX1719" s="5">
        <v>100</v>
      </c>
      <c r="AY1719" s="5">
        <v>104</v>
      </c>
      <c r="AZ1719" s="5">
        <v>99</v>
      </c>
      <c r="BA1719" s="5">
        <v>99</v>
      </c>
      <c r="BB1719" s="5">
        <v>101</v>
      </c>
      <c r="BC1719" s="5">
        <v>95</v>
      </c>
      <c r="BD1719" s="5">
        <v>98</v>
      </c>
      <c r="BE1719" s="5">
        <v>92</v>
      </c>
      <c r="BF1719" s="5">
        <v>95</v>
      </c>
      <c r="BG1719" s="5">
        <v>99</v>
      </c>
      <c r="BH1719" s="5">
        <v>103</v>
      </c>
      <c r="BI1719" s="5">
        <v>102</v>
      </c>
      <c r="BJ1719" s="5">
        <v>96</v>
      </c>
      <c r="BK1719" s="5">
        <v>98</v>
      </c>
      <c r="BL1719" s="5">
        <v>102</v>
      </c>
      <c r="BM1719" s="5">
        <v>102</v>
      </c>
      <c r="BN1719" s="5">
        <v>100</v>
      </c>
      <c r="BO1719" s="5">
        <v>97</v>
      </c>
      <c r="BP1719" s="5">
        <v>100</v>
      </c>
      <c r="BQ1719" s="5">
        <v>101</v>
      </c>
      <c r="BR1719" s="5">
        <v>100</v>
      </c>
      <c r="BS1719">
        <v>100</v>
      </c>
      <c r="BT1719">
        <v>100</v>
      </c>
      <c r="BU1719">
        <v>103</v>
      </c>
      <c r="BV1719">
        <v>104</v>
      </c>
      <c r="BW1719">
        <v>102</v>
      </c>
      <c r="BX1719">
        <v>100</v>
      </c>
      <c r="BY1719">
        <v>96</v>
      </c>
      <c r="BZ1719">
        <v>95</v>
      </c>
      <c r="CA1719">
        <v>97</v>
      </c>
      <c r="CB1719">
        <v>100</v>
      </c>
      <c r="CC1719">
        <v>100</v>
      </c>
      <c r="CD1719">
        <v>103</v>
      </c>
      <c r="CE1719">
        <v>104</v>
      </c>
      <c r="CF1719">
        <v>106</v>
      </c>
      <c r="CG1719">
        <v>105</v>
      </c>
      <c r="CH1719">
        <v>101</v>
      </c>
      <c r="CI1719">
        <v>100</v>
      </c>
      <c r="CJ1719">
        <v>102</v>
      </c>
      <c r="CK1719">
        <v>105</v>
      </c>
      <c r="CL1719">
        <v>105</v>
      </c>
      <c r="CM1719">
        <v>104</v>
      </c>
      <c r="CN1719">
        <v>102</v>
      </c>
      <c r="CO1719">
        <v>100</v>
      </c>
      <c r="CP1719">
        <v>97</v>
      </c>
      <c r="CQ1719">
        <v>100</v>
      </c>
      <c r="CR1719">
        <v>96</v>
      </c>
      <c r="CS1719">
        <v>99</v>
      </c>
      <c r="CT1719">
        <v>101</v>
      </c>
      <c r="CU1719">
        <v>103</v>
      </c>
      <c r="CV1719">
        <v>105</v>
      </c>
      <c r="CW1719">
        <v>101</v>
      </c>
      <c r="CX1719" t="s">
        <v>5</v>
      </c>
      <c r="CY1719" t="s">
        <v>40</v>
      </c>
    </row>
    <row r="1720" spans="1:103" x14ac:dyDescent="0.25">
      <c r="A1720" t="s">
        <v>53</v>
      </c>
      <c r="B1720">
        <v>35.979999999999997</v>
      </c>
      <c r="C1720">
        <v>-114.8464</v>
      </c>
      <c r="D1720">
        <v>2500</v>
      </c>
      <c r="E1720" t="s">
        <v>1</v>
      </c>
      <c r="F1720">
        <v>188.9</v>
      </c>
      <c r="G1720">
        <v>1967</v>
      </c>
      <c r="H1720">
        <v>8</v>
      </c>
      <c r="I1720" t="s">
        <v>260</v>
      </c>
      <c r="J1720">
        <v>74</v>
      </c>
      <c r="K1720">
        <v>83</v>
      </c>
      <c r="L1720">
        <v>86</v>
      </c>
      <c r="M1720">
        <v>88</v>
      </c>
      <c r="N1720">
        <v>89</v>
      </c>
      <c r="O1720">
        <v>83</v>
      </c>
      <c r="P1720">
        <v>88</v>
      </c>
      <c r="Q1720">
        <v>91</v>
      </c>
      <c r="R1720">
        <v>89</v>
      </c>
      <c r="S1720">
        <v>87</v>
      </c>
      <c r="T1720">
        <v>88</v>
      </c>
      <c r="U1720">
        <v>88</v>
      </c>
      <c r="V1720">
        <v>78</v>
      </c>
      <c r="W1720">
        <v>84</v>
      </c>
      <c r="X1720">
        <v>86</v>
      </c>
      <c r="Y1720">
        <v>90</v>
      </c>
      <c r="Z1720">
        <v>95</v>
      </c>
      <c r="AA1720">
        <v>97</v>
      </c>
      <c r="AB1720">
        <v>95</v>
      </c>
      <c r="AC1720">
        <v>94</v>
      </c>
      <c r="AD1720">
        <v>97</v>
      </c>
      <c r="AE1720">
        <v>103</v>
      </c>
      <c r="AF1720">
        <v>103</v>
      </c>
      <c r="AG1720">
        <v>98</v>
      </c>
      <c r="AH1720">
        <v>99</v>
      </c>
      <c r="AI1720">
        <v>99</v>
      </c>
      <c r="AJ1720">
        <v>102</v>
      </c>
      <c r="AK1720">
        <v>103</v>
      </c>
      <c r="AL1720">
        <v>103</v>
      </c>
      <c r="AM1720">
        <v>105</v>
      </c>
      <c r="AN1720" s="5">
        <v>109</v>
      </c>
      <c r="AO1720" s="5">
        <v>112</v>
      </c>
      <c r="AP1720" s="5">
        <v>112</v>
      </c>
      <c r="AQ1720" s="5">
        <v>106</v>
      </c>
      <c r="AR1720" s="5">
        <v>104</v>
      </c>
      <c r="AS1720" s="5">
        <v>102</v>
      </c>
      <c r="AT1720" s="5">
        <v>95</v>
      </c>
      <c r="AU1720" s="5">
        <v>103</v>
      </c>
      <c r="AV1720" s="5">
        <v>105</v>
      </c>
      <c r="AW1720" s="5">
        <v>105</v>
      </c>
      <c r="AX1720" s="5">
        <v>98</v>
      </c>
      <c r="AY1720" s="5">
        <v>100</v>
      </c>
      <c r="AZ1720" s="5">
        <v>101</v>
      </c>
      <c r="BA1720" s="5">
        <v>101</v>
      </c>
      <c r="BB1720" s="5">
        <v>96</v>
      </c>
      <c r="BC1720" s="5">
        <v>98</v>
      </c>
      <c r="BD1720" s="5">
        <v>98</v>
      </c>
      <c r="BE1720" s="5">
        <v>101</v>
      </c>
      <c r="BF1720" s="5">
        <v>103</v>
      </c>
      <c r="BG1720" s="5">
        <v>106</v>
      </c>
      <c r="BH1720" s="5">
        <v>108</v>
      </c>
      <c r="BI1720" s="5">
        <v>107</v>
      </c>
      <c r="BJ1720" s="5">
        <v>98</v>
      </c>
      <c r="BK1720" s="5">
        <v>105</v>
      </c>
      <c r="BL1720" s="5">
        <v>105</v>
      </c>
      <c r="BM1720" s="5">
        <v>106</v>
      </c>
      <c r="BN1720" s="5">
        <v>102</v>
      </c>
      <c r="BO1720" s="5">
        <v>100</v>
      </c>
      <c r="BP1720" s="5">
        <v>103</v>
      </c>
      <c r="BQ1720" s="5">
        <v>103</v>
      </c>
      <c r="BR1720" s="5">
        <v>103</v>
      </c>
      <c r="BS1720">
        <v>104</v>
      </c>
      <c r="BT1720">
        <v>104</v>
      </c>
      <c r="BU1720">
        <v>106</v>
      </c>
      <c r="BV1720">
        <v>108</v>
      </c>
      <c r="BW1720">
        <v>105</v>
      </c>
      <c r="BX1720">
        <v>89</v>
      </c>
      <c r="BY1720">
        <v>97</v>
      </c>
      <c r="BZ1720">
        <v>97</v>
      </c>
      <c r="CA1720">
        <v>99</v>
      </c>
      <c r="CB1720">
        <v>100</v>
      </c>
      <c r="CC1720">
        <v>102</v>
      </c>
      <c r="CD1720">
        <v>104</v>
      </c>
      <c r="CE1720">
        <v>105</v>
      </c>
      <c r="CF1720">
        <v>107</v>
      </c>
      <c r="CG1720">
        <v>107</v>
      </c>
      <c r="CH1720">
        <v>101</v>
      </c>
      <c r="CI1720">
        <v>104</v>
      </c>
      <c r="CJ1720">
        <v>103</v>
      </c>
      <c r="CK1720">
        <v>105</v>
      </c>
      <c r="CL1720">
        <v>102</v>
      </c>
      <c r="CM1720">
        <v>102</v>
      </c>
      <c r="CN1720">
        <v>99</v>
      </c>
      <c r="CO1720">
        <v>101</v>
      </c>
      <c r="CP1720">
        <v>102</v>
      </c>
      <c r="CQ1720">
        <v>101</v>
      </c>
      <c r="CR1720">
        <v>102</v>
      </c>
      <c r="CS1720">
        <v>102</v>
      </c>
      <c r="CT1720">
        <v>102</v>
      </c>
      <c r="CU1720">
        <v>104</v>
      </c>
      <c r="CV1720">
        <v>100</v>
      </c>
      <c r="CW1720">
        <v>94</v>
      </c>
      <c r="CX1720" t="s">
        <v>2</v>
      </c>
      <c r="CY1720" t="s">
        <v>54</v>
      </c>
    </row>
    <row r="1721" spans="1:103" x14ac:dyDescent="0.25">
      <c r="A1721" t="s">
        <v>87</v>
      </c>
      <c r="B1721">
        <v>35.651400000000002</v>
      </c>
      <c r="C1721">
        <v>-117.8214</v>
      </c>
      <c r="D1721">
        <v>2430</v>
      </c>
      <c r="E1721" t="s">
        <v>1</v>
      </c>
      <c r="F1721">
        <v>124.4</v>
      </c>
      <c r="G1721">
        <v>1967</v>
      </c>
      <c r="H1721">
        <v>8</v>
      </c>
      <c r="I1721" t="s">
        <v>260</v>
      </c>
      <c r="J1721">
        <v>69</v>
      </c>
      <c r="K1721">
        <v>77</v>
      </c>
      <c r="L1721">
        <v>85</v>
      </c>
      <c r="M1721">
        <v>85</v>
      </c>
      <c r="N1721">
        <v>82</v>
      </c>
      <c r="O1721">
        <v>84</v>
      </c>
      <c r="P1721">
        <v>89</v>
      </c>
      <c r="Q1721">
        <v>86</v>
      </c>
      <c r="R1721">
        <v>88</v>
      </c>
      <c r="S1721">
        <v>87</v>
      </c>
      <c r="T1721">
        <v>89</v>
      </c>
      <c r="U1721">
        <v>86</v>
      </c>
      <c r="V1721">
        <v>81</v>
      </c>
      <c r="W1721">
        <v>87</v>
      </c>
      <c r="X1721">
        <v>94</v>
      </c>
      <c r="Y1721">
        <v>93</v>
      </c>
      <c r="Z1721">
        <v>96</v>
      </c>
      <c r="AA1721">
        <v>94</v>
      </c>
      <c r="AB1721">
        <v>93</v>
      </c>
      <c r="AC1721">
        <v>98</v>
      </c>
      <c r="AD1721">
        <v>101</v>
      </c>
      <c r="AE1721">
        <v>99</v>
      </c>
      <c r="AF1721">
        <v>98</v>
      </c>
      <c r="AG1721">
        <v>100</v>
      </c>
      <c r="AH1721">
        <v>99</v>
      </c>
      <c r="AI1721">
        <v>98</v>
      </c>
      <c r="AJ1721">
        <v>101</v>
      </c>
      <c r="AK1721">
        <v>103</v>
      </c>
      <c r="AL1721">
        <v>106</v>
      </c>
      <c r="AM1721">
        <v>109</v>
      </c>
      <c r="AN1721" s="5">
        <v>110</v>
      </c>
      <c r="AO1721" s="5">
        <v>111</v>
      </c>
      <c r="AP1721" s="5">
        <v>110</v>
      </c>
      <c r="AQ1721" s="5">
        <v>110</v>
      </c>
      <c r="AR1721" s="5">
        <v>105</v>
      </c>
      <c r="AS1721" s="5">
        <v>103</v>
      </c>
      <c r="AT1721" s="5">
        <v>100</v>
      </c>
      <c r="AU1721" s="5">
        <v>101</v>
      </c>
      <c r="AV1721" s="5">
        <v>102</v>
      </c>
      <c r="AW1721" s="5">
        <v>104</v>
      </c>
      <c r="AX1721" s="5">
        <v>106</v>
      </c>
      <c r="AY1721" s="5">
        <v>102</v>
      </c>
      <c r="AZ1721" s="5">
        <v>101</v>
      </c>
      <c r="BA1721" s="5">
        <v>104</v>
      </c>
      <c r="BB1721" s="5">
        <v>99</v>
      </c>
      <c r="BC1721" s="5">
        <v>99</v>
      </c>
      <c r="BD1721" s="5">
        <v>98</v>
      </c>
      <c r="BE1721" s="5">
        <v>100</v>
      </c>
      <c r="BF1721" s="5">
        <v>103</v>
      </c>
      <c r="BG1721" s="5">
        <v>107</v>
      </c>
      <c r="BH1721" s="5">
        <v>107</v>
      </c>
      <c r="BI1721" s="5">
        <v>105</v>
      </c>
      <c r="BJ1721" s="5">
        <v>104</v>
      </c>
      <c r="BK1721" s="5">
        <v>106</v>
      </c>
      <c r="BL1721" s="5">
        <v>106</v>
      </c>
      <c r="BM1721" s="5">
        <v>105</v>
      </c>
      <c r="BN1721" s="5">
        <v>103</v>
      </c>
      <c r="BO1721" s="5">
        <v>102</v>
      </c>
      <c r="BP1721" s="5">
        <v>104</v>
      </c>
      <c r="BQ1721" s="5">
        <v>105</v>
      </c>
      <c r="BR1721" s="5">
        <v>105</v>
      </c>
      <c r="BS1721">
        <v>105</v>
      </c>
      <c r="BT1721">
        <v>105</v>
      </c>
      <c r="BU1721">
        <v>106</v>
      </c>
      <c r="BV1721">
        <v>107</v>
      </c>
      <c r="BW1721">
        <v>105</v>
      </c>
      <c r="BX1721">
        <v>103</v>
      </c>
      <c r="BY1721">
        <v>100</v>
      </c>
      <c r="BZ1721">
        <v>97</v>
      </c>
      <c r="CA1721">
        <v>102</v>
      </c>
      <c r="CB1721">
        <v>103</v>
      </c>
      <c r="CC1721">
        <v>104</v>
      </c>
      <c r="CD1721">
        <v>107</v>
      </c>
      <c r="CE1721">
        <v>110</v>
      </c>
      <c r="CF1721">
        <v>109</v>
      </c>
      <c r="CG1721">
        <v>103</v>
      </c>
      <c r="CH1721">
        <v>105</v>
      </c>
      <c r="CI1721">
        <v>105</v>
      </c>
      <c r="CJ1721">
        <v>107</v>
      </c>
      <c r="CK1721">
        <v>108</v>
      </c>
      <c r="CL1721">
        <v>107</v>
      </c>
      <c r="CM1721">
        <v>105</v>
      </c>
      <c r="CN1721">
        <v>105</v>
      </c>
      <c r="CO1721">
        <v>103</v>
      </c>
      <c r="CP1721">
        <v>100</v>
      </c>
      <c r="CQ1721">
        <v>100</v>
      </c>
      <c r="CR1721">
        <v>100</v>
      </c>
      <c r="CS1721">
        <v>101</v>
      </c>
      <c r="CT1721">
        <v>104</v>
      </c>
      <c r="CU1721">
        <v>106</v>
      </c>
      <c r="CV1721">
        <v>107</v>
      </c>
      <c r="CW1721">
        <v>95</v>
      </c>
      <c r="CX1721" t="s">
        <v>5</v>
      </c>
      <c r="CY1721" t="s">
        <v>88</v>
      </c>
    </row>
    <row r="1722" spans="1:103" x14ac:dyDescent="0.25">
      <c r="A1722" t="s">
        <v>97</v>
      </c>
      <c r="B1722">
        <v>34.9</v>
      </c>
      <c r="C1722">
        <v>-117.86669999999999</v>
      </c>
      <c r="D1722">
        <v>2316</v>
      </c>
      <c r="E1722" t="s">
        <v>1</v>
      </c>
      <c r="F1722">
        <v>195.6</v>
      </c>
      <c r="G1722">
        <v>1967</v>
      </c>
      <c r="H1722">
        <v>8</v>
      </c>
      <c r="I1722" t="s">
        <v>260</v>
      </c>
      <c r="J1722">
        <v>64</v>
      </c>
      <c r="K1722">
        <v>73</v>
      </c>
      <c r="L1722">
        <v>80</v>
      </c>
      <c r="M1722">
        <v>81</v>
      </c>
      <c r="N1722">
        <v>71</v>
      </c>
      <c r="O1722">
        <v>78</v>
      </c>
      <c r="P1722">
        <v>81</v>
      </c>
      <c r="Q1722">
        <v>80</v>
      </c>
      <c r="R1722">
        <v>73</v>
      </c>
      <c r="S1722">
        <v>79</v>
      </c>
      <c r="T1722">
        <v>83</v>
      </c>
      <c r="U1722">
        <v>71</v>
      </c>
      <c r="V1722">
        <v>73</v>
      </c>
      <c r="W1722">
        <v>83</v>
      </c>
      <c r="X1722">
        <v>88</v>
      </c>
      <c r="Y1722">
        <v>89</v>
      </c>
      <c r="Z1722">
        <v>94</v>
      </c>
      <c r="AA1722">
        <v>90</v>
      </c>
      <c r="AB1722">
        <v>87</v>
      </c>
      <c r="AC1722">
        <v>93</v>
      </c>
      <c r="AD1722">
        <v>98</v>
      </c>
      <c r="AE1722">
        <v>94</v>
      </c>
      <c r="AF1722">
        <v>94</v>
      </c>
      <c r="AG1722">
        <v>96</v>
      </c>
      <c r="AH1722">
        <v>94</v>
      </c>
      <c r="AI1722">
        <v>92</v>
      </c>
      <c r="AJ1722">
        <v>93</v>
      </c>
      <c r="AK1722">
        <v>99</v>
      </c>
      <c r="AL1722">
        <v>102</v>
      </c>
      <c r="AM1722">
        <v>105</v>
      </c>
      <c r="AN1722" s="5">
        <v>106</v>
      </c>
      <c r="AO1722" s="5">
        <v>107</v>
      </c>
      <c r="AP1722" s="5">
        <v>106</v>
      </c>
      <c r="AQ1722" s="5">
        <v>106</v>
      </c>
      <c r="AR1722" s="5">
        <v>101</v>
      </c>
      <c r="AS1722" s="5">
        <v>100</v>
      </c>
      <c r="AT1722" s="5">
        <v>98</v>
      </c>
      <c r="AU1722" s="5">
        <v>98</v>
      </c>
      <c r="AV1722" s="5">
        <v>98</v>
      </c>
      <c r="AW1722" s="5">
        <v>100</v>
      </c>
      <c r="AX1722" s="5">
        <v>101</v>
      </c>
      <c r="AY1722" s="5">
        <v>96</v>
      </c>
      <c r="AZ1722" s="5">
        <v>95</v>
      </c>
      <c r="BA1722" s="5">
        <v>101</v>
      </c>
      <c r="BB1722" s="5">
        <v>99</v>
      </c>
      <c r="BC1722" s="5">
        <v>97</v>
      </c>
      <c r="BD1722" s="5">
        <v>93</v>
      </c>
      <c r="BE1722" s="5">
        <v>97</v>
      </c>
      <c r="BF1722" s="5">
        <v>99</v>
      </c>
      <c r="BG1722" s="5">
        <v>102</v>
      </c>
      <c r="BH1722" s="5">
        <v>104</v>
      </c>
      <c r="BI1722" s="5">
        <v>99</v>
      </c>
      <c r="BJ1722" s="5">
        <v>96</v>
      </c>
      <c r="BK1722" s="5">
        <v>101</v>
      </c>
      <c r="BL1722" s="5">
        <v>104</v>
      </c>
      <c r="BM1722" s="5">
        <v>100</v>
      </c>
      <c r="BN1722" s="5">
        <v>98</v>
      </c>
      <c r="BO1722" s="5">
        <v>98</v>
      </c>
      <c r="BP1722" s="5">
        <v>100</v>
      </c>
      <c r="BQ1722" s="5">
        <v>102</v>
      </c>
      <c r="BR1722" s="5">
        <v>101</v>
      </c>
      <c r="BS1722">
        <v>98</v>
      </c>
      <c r="BT1722">
        <v>102</v>
      </c>
      <c r="BU1722">
        <v>103</v>
      </c>
      <c r="BV1722">
        <v>102</v>
      </c>
      <c r="BW1722">
        <v>102</v>
      </c>
      <c r="BX1722">
        <v>98</v>
      </c>
      <c r="BY1722">
        <v>93</v>
      </c>
      <c r="BZ1722">
        <v>94</v>
      </c>
      <c r="CA1722">
        <v>99</v>
      </c>
      <c r="CB1722">
        <v>100</v>
      </c>
      <c r="CC1722">
        <v>101</v>
      </c>
      <c r="CD1722">
        <v>103</v>
      </c>
      <c r="CE1722">
        <v>105</v>
      </c>
      <c r="CF1722">
        <v>102</v>
      </c>
      <c r="CG1722">
        <v>102</v>
      </c>
      <c r="CH1722">
        <v>100</v>
      </c>
      <c r="CI1722">
        <v>102</v>
      </c>
      <c r="CJ1722">
        <v>105</v>
      </c>
      <c r="CK1722">
        <v>104</v>
      </c>
      <c r="CL1722">
        <v>104</v>
      </c>
      <c r="CM1722">
        <v>100</v>
      </c>
      <c r="CN1722">
        <v>99</v>
      </c>
      <c r="CO1722">
        <v>96</v>
      </c>
      <c r="CP1722">
        <v>97</v>
      </c>
      <c r="CQ1722">
        <v>95</v>
      </c>
      <c r="CR1722">
        <v>99</v>
      </c>
      <c r="CS1722">
        <v>99</v>
      </c>
      <c r="CT1722">
        <v>102</v>
      </c>
      <c r="CU1722">
        <v>104</v>
      </c>
      <c r="CV1722">
        <v>102</v>
      </c>
      <c r="CW1722">
        <v>94</v>
      </c>
      <c r="CX1722" t="s">
        <v>5</v>
      </c>
      <c r="CY1722" t="s">
        <v>98</v>
      </c>
    </row>
    <row r="1723" spans="1:103" x14ac:dyDescent="0.25">
      <c r="A1723" t="s">
        <v>91</v>
      </c>
      <c r="B1723">
        <v>36.071899999999999</v>
      </c>
      <c r="C1723">
        <v>-115.16330000000001</v>
      </c>
      <c r="D1723">
        <v>2175</v>
      </c>
      <c r="E1723" t="s">
        <v>1</v>
      </c>
      <c r="F1723">
        <v>158.69999999999999</v>
      </c>
      <c r="G1723">
        <v>1967</v>
      </c>
      <c r="H1723">
        <v>8</v>
      </c>
      <c r="I1723" t="s">
        <v>260</v>
      </c>
      <c r="J1723">
        <v>79</v>
      </c>
      <c r="K1723">
        <v>86</v>
      </c>
      <c r="L1723">
        <v>91</v>
      </c>
      <c r="M1723">
        <v>92</v>
      </c>
      <c r="N1723">
        <v>85</v>
      </c>
      <c r="O1723">
        <v>85</v>
      </c>
      <c r="P1723">
        <v>93</v>
      </c>
      <c r="Q1723">
        <v>90</v>
      </c>
      <c r="R1723">
        <v>92</v>
      </c>
      <c r="S1723">
        <v>88</v>
      </c>
      <c r="T1723">
        <v>92</v>
      </c>
      <c r="U1723">
        <v>88</v>
      </c>
      <c r="V1723">
        <v>81</v>
      </c>
      <c r="W1723">
        <v>88</v>
      </c>
      <c r="X1723">
        <v>90</v>
      </c>
      <c r="Y1723">
        <v>93</v>
      </c>
      <c r="Z1723">
        <v>99</v>
      </c>
      <c r="AA1723">
        <v>98</v>
      </c>
      <c r="AB1723">
        <v>88</v>
      </c>
      <c r="AC1723">
        <v>91</v>
      </c>
      <c r="AD1723">
        <v>100</v>
      </c>
      <c r="AE1723">
        <v>104</v>
      </c>
      <c r="AF1723">
        <v>100</v>
      </c>
      <c r="AG1723">
        <v>102</v>
      </c>
      <c r="AH1723">
        <v>104</v>
      </c>
      <c r="AI1723">
        <v>103</v>
      </c>
      <c r="AJ1723">
        <v>103</v>
      </c>
      <c r="AK1723">
        <v>103</v>
      </c>
      <c r="AL1723">
        <v>103</v>
      </c>
      <c r="AM1723">
        <v>108</v>
      </c>
      <c r="AN1723" s="5">
        <v>111</v>
      </c>
      <c r="AO1723" s="5">
        <v>113</v>
      </c>
      <c r="AP1723" s="5">
        <v>114</v>
      </c>
      <c r="AQ1723" s="5">
        <v>112</v>
      </c>
      <c r="AR1723" s="5">
        <v>108</v>
      </c>
      <c r="AS1723" s="5">
        <v>94</v>
      </c>
      <c r="AT1723" s="5">
        <v>100</v>
      </c>
      <c r="AU1723" s="5">
        <v>104</v>
      </c>
      <c r="AV1723" s="5">
        <v>106</v>
      </c>
      <c r="AW1723" s="5">
        <v>106</v>
      </c>
      <c r="AX1723" s="5">
        <v>102</v>
      </c>
      <c r="AY1723" s="5">
        <v>103</v>
      </c>
      <c r="AZ1723" s="5">
        <v>105</v>
      </c>
      <c r="BA1723" s="5">
        <v>100</v>
      </c>
      <c r="BB1723" s="5">
        <v>96</v>
      </c>
      <c r="BC1723" s="5">
        <v>101</v>
      </c>
      <c r="BD1723" s="5">
        <v>103</v>
      </c>
      <c r="BE1723" s="5">
        <v>104</v>
      </c>
      <c r="BF1723" s="5">
        <v>106</v>
      </c>
      <c r="BG1723" s="5">
        <v>108</v>
      </c>
      <c r="BH1723" s="5">
        <v>111</v>
      </c>
      <c r="BI1723" s="5">
        <v>99</v>
      </c>
      <c r="BJ1723" s="5">
        <v>103</v>
      </c>
      <c r="BK1723" s="5">
        <v>106</v>
      </c>
      <c r="BL1723" s="5">
        <v>110</v>
      </c>
      <c r="BM1723" s="5">
        <v>108</v>
      </c>
      <c r="BN1723" s="5">
        <v>105</v>
      </c>
      <c r="BO1723" s="5">
        <v>103</v>
      </c>
      <c r="BP1723" s="5">
        <v>107</v>
      </c>
      <c r="BQ1723" s="5">
        <v>105</v>
      </c>
      <c r="BR1723" s="5">
        <v>106</v>
      </c>
      <c r="BS1723">
        <v>105</v>
      </c>
      <c r="BT1723">
        <v>108</v>
      </c>
      <c r="BU1723">
        <v>109</v>
      </c>
      <c r="BV1723">
        <v>107</v>
      </c>
      <c r="BW1723">
        <v>105</v>
      </c>
      <c r="BX1723">
        <v>96</v>
      </c>
      <c r="BY1723">
        <v>102</v>
      </c>
      <c r="BZ1723">
        <v>98</v>
      </c>
      <c r="CA1723">
        <v>101</v>
      </c>
      <c r="CB1723">
        <v>103</v>
      </c>
      <c r="CC1723">
        <v>103</v>
      </c>
      <c r="CD1723">
        <v>106</v>
      </c>
      <c r="CE1723">
        <v>108</v>
      </c>
      <c r="CF1723">
        <v>110</v>
      </c>
      <c r="CG1723">
        <v>104</v>
      </c>
      <c r="CH1723">
        <v>105</v>
      </c>
      <c r="CI1723">
        <v>103</v>
      </c>
      <c r="CJ1723">
        <v>107</v>
      </c>
      <c r="CK1723">
        <v>105</v>
      </c>
      <c r="CL1723">
        <v>104</v>
      </c>
      <c r="CM1723">
        <v>102</v>
      </c>
      <c r="CN1723">
        <v>101</v>
      </c>
      <c r="CO1723">
        <v>103</v>
      </c>
      <c r="CP1723">
        <v>103</v>
      </c>
      <c r="CQ1723">
        <v>103</v>
      </c>
      <c r="CR1723">
        <v>103</v>
      </c>
      <c r="CS1723">
        <v>104</v>
      </c>
      <c r="CT1723">
        <v>105</v>
      </c>
      <c r="CU1723">
        <v>104</v>
      </c>
      <c r="CV1723">
        <v>97</v>
      </c>
      <c r="CW1723">
        <v>96</v>
      </c>
      <c r="CX1723" t="s">
        <v>2</v>
      </c>
      <c r="CY1723" t="s">
        <v>92</v>
      </c>
    </row>
    <row r="1724" spans="1:103" x14ac:dyDescent="0.25">
      <c r="A1724" t="s">
        <v>19</v>
      </c>
      <c r="B1724">
        <v>34.9</v>
      </c>
      <c r="C1724">
        <v>-117.0333</v>
      </c>
      <c r="D1724">
        <v>2162</v>
      </c>
      <c r="E1724" t="s">
        <v>1</v>
      </c>
      <c r="F1724">
        <v>174.2</v>
      </c>
      <c r="G1724">
        <v>1967</v>
      </c>
      <c r="H1724">
        <v>8</v>
      </c>
      <c r="I1724" t="s">
        <v>260</v>
      </c>
      <c r="J1724">
        <v>76</v>
      </c>
      <c r="K1724">
        <v>77</v>
      </c>
      <c r="L1724">
        <v>88</v>
      </c>
      <c r="M1724">
        <v>87</v>
      </c>
      <c r="N1724">
        <v>84</v>
      </c>
      <c r="O1724">
        <v>83</v>
      </c>
      <c r="P1724">
        <v>89</v>
      </c>
      <c r="Q1724">
        <v>87</v>
      </c>
      <c r="R1724">
        <v>82</v>
      </c>
      <c r="S1724">
        <v>84</v>
      </c>
      <c r="T1724">
        <v>86</v>
      </c>
      <c r="U1724">
        <v>86</v>
      </c>
      <c r="V1724">
        <v>84</v>
      </c>
      <c r="W1724">
        <v>87</v>
      </c>
      <c r="X1724">
        <v>90</v>
      </c>
      <c r="Y1724">
        <v>92</v>
      </c>
      <c r="Z1724">
        <v>96</v>
      </c>
      <c r="AA1724">
        <v>94</v>
      </c>
      <c r="AB1724">
        <v>91</v>
      </c>
      <c r="AC1724">
        <v>94</v>
      </c>
      <c r="AD1724">
        <v>101</v>
      </c>
      <c r="AE1724">
        <v>101</v>
      </c>
      <c r="AF1724">
        <v>98</v>
      </c>
      <c r="AG1724">
        <v>99</v>
      </c>
      <c r="AH1724">
        <v>99</v>
      </c>
      <c r="AI1724">
        <v>98</v>
      </c>
      <c r="AJ1724">
        <v>102</v>
      </c>
      <c r="AK1724">
        <v>101</v>
      </c>
      <c r="AL1724">
        <v>104</v>
      </c>
      <c r="AM1724">
        <v>108</v>
      </c>
      <c r="AN1724" s="5">
        <v>109</v>
      </c>
      <c r="AO1724" s="5">
        <v>110</v>
      </c>
      <c r="AP1724" s="5">
        <v>109</v>
      </c>
      <c r="AQ1724" s="5">
        <v>109</v>
      </c>
      <c r="AR1724" s="5">
        <v>108</v>
      </c>
      <c r="AS1724" s="5">
        <v>100</v>
      </c>
      <c r="AT1724" s="5">
        <v>100</v>
      </c>
      <c r="AU1724" s="5">
        <v>101</v>
      </c>
      <c r="AV1724" s="5">
        <v>102</v>
      </c>
      <c r="AW1724" s="5">
        <v>103</v>
      </c>
      <c r="AX1724" s="5">
        <v>103</v>
      </c>
      <c r="AY1724" s="5">
        <v>100</v>
      </c>
      <c r="AZ1724" s="5">
        <v>98</v>
      </c>
      <c r="BA1724" s="5">
        <v>102</v>
      </c>
      <c r="BB1724" s="5">
        <v>102</v>
      </c>
      <c r="BC1724" s="5">
        <v>102</v>
      </c>
      <c r="BD1724" s="5">
        <v>97</v>
      </c>
      <c r="BE1724" s="5">
        <v>99</v>
      </c>
      <c r="BF1724" s="5">
        <v>101</v>
      </c>
      <c r="BG1724" s="5">
        <v>105</v>
      </c>
      <c r="BH1724" s="5">
        <v>103</v>
      </c>
      <c r="BI1724" s="5">
        <v>104</v>
      </c>
      <c r="BJ1724" s="5">
        <v>102</v>
      </c>
      <c r="BK1724" s="5">
        <v>104</v>
      </c>
      <c r="BL1724" s="5">
        <v>106</v>
      </c>
      <c r="BM1724" s="5">
        <v>106</v>
      </c>
      <c r="BN1724" s="5">
        <v>104</v>
      </c>
      <c r="BO1724" s="5">
        <v>101</v>
      </c>
      <c r="BP1724" s="5">
        <v>103</v>
      </c>
      <c r="BQ1724" s="5">
        <v>105</v>
      </c>
      <c r="BR1724" s="5">
        <v>105</v>
      </c>
      <c r="BS1724">
        <v>104</v>
      </c>
      <c r="BT1724">
        <v>105</v>
      </c>
      <c r="BU1724">
        <v>107</v>
      </c>
      <c r="BV1724">
        <v>106</v>
      </c>
      <c r="BW1724">
        <v>107</v>
      </c>
      <c r="BX1724">
        <v>104</v>
      </c>
      <c r="BY1724">
        <v>99</v>
      </c>
      <c r="BZ1724">
        <v>101</v>
      </c>
      <c r="CA1724">
        <v>101</v>
      </c>
      <c r="CB1724">
        <v>103</v>
      </c>
      <c r="CC1724">
        <v>103</v>
      </c>
      <c r="CD1724">
        <v>106</v>
      </c>
      <c r="CE1724">
        <v>107</v>
      </c>
      <c r="CF1724">
        <v>107</v>
      </c>
      <c r="CG1724">
        <v>106</v>
      </c>
      <c r="CH1724">
        <v>103</v>
      </c>
      <c r="CI1724">
        <v>102</v>
      </c>
      <c r="CJ1724">
        <v>106</v>
      </c>
      <c r="CK1724">
        <v>107</v>
      </c>
      <c r="CL1724">
        <v>107</v>
      </c>
      <c r="CM1724">
        <v>106</v>
      </c>
      <c r="CN1724">
        <v>102</v>
      </c>
      <c r="CO1724">
        <v>99</v>
      </c>
      <c r="CP1724">
        <v>100</v>
      </c>
      <c r="CQ1724">
        <v>99</v>
      </c>
      <c r="CR1724">
        <v>101</v>
      </c>
      <c r="CS1724">
        <v>102</v>
      </c>
      <c r="CT1724">
        <v>105</v>
      </c>
      <c r="CU1724">
        <v>106</v>
      </c>
      <c r="CV1724">
        <v>105</v>
      </c>
      <c r="CW1724">
        <v>102</v>
      </c>
      <c r="CX1724" t="s">
        <v>5</v>
      </c>
      <c r="CY1724" t="s">
        <v>20</v>
      </c>
    </row>
    <row r="1725" spans="1:103" x14ac:dyDescent="0.25">
      <c r="A1725" t="s">
        <v>111</v>
      </c>
      <c r="B1725">
        <v>35.299999999999997</v>
      </c>
      <c r="C1725">
        <v>-117.9667</v>
      </c>
      <c r="D1725">
        <v>2011</v>
      </c>
      <c r="E1725" t="s">
        <v>1</v>
      </c>
      <c r="F1725">
        <v>162.69999999999999</v>
      </c>
      <c r="G1725">
        <v>1967</v>
      </c>
      <c r="H1725">
        <v>8</v>
      </c>
      <c r="I1725" t="s">
        <v>260</v>
      </c>
      <c r="J1725">
        <v>71</v>
      </c>
      <c r="K1725">
        <v>78</v>
      </c>
      <c r="L1725">
        <v>86</v>
      </c>
      <c r="M1725">
        <v>85</v>
      </c>
      <c r="N1725">
        <v>75</v>
      </c>
      <c r="O1725">
        <v>80</v>
      </c>
      <c r="P1725">
        <v>83</v>
      </c>
      <c r="Q1725">
        <v>86</v>
      </c>
      <c r="R1725">
        <v>83</v>
      </c>
      <c r="S1725">
        <v>86</v>
      </c>
      <c r="T1725">
        <v>87</v>
      </c>
      <c r="U1725">
        <v>80</v>
      </c>
      <c r="V1725">
        <v>79</v>
      </c>
      <c r="W1725">
        <v>87</v>
      </c>
      <c r="X1725">
        <v>94</v>
      </c>
      <c r="Y1725">
        <v>94</v>
      </c>
      <c r="Z1725">
        <v>99</v>
      </c>
      <c r="AA1725">
        <v>95</v>
      </c>
      <c r="AB1725">
        <v>92</v>
      </c>
      <c r="AC1725">
        <v>98</v>
      </c>
      <c r="AD1725">
        <v>103</v>
      </c>
      <c r="AE1725">
        <v>98</v>
      </c>
      <c r="AF1725">
        <v>99</v>
      </c>
      <c r="AG1725">
        <v>100</v>
      </c>
      <c r="AH1725">
        <v>101</v>
      </c>
      <c r="AI1725">
        <v>98</v>
      </c>
      <c r="AJ1725">
        <v>100</v>
      </c>
      <c r="AK1725">
        <v>105</v>
      </c>
      <c r="AL1725">
        <v>107</v>
      </c>
      <c r="AM1725">
        <v>111</v>
      </c>
      <c r="AN1725" s="5">
        <v>111</v>
      </c>
      <c r="AO1725" s="5">
        <v>110</v>
      </c>
      <c r="AP1725" s="5">
        <v>110</v>
      </c>
      <c r="AQ1725" s="5">
        <v>110</v>
      </c>
      <c r="AR1725" s="5">
        <v>106</v>
      </c>
      <c r="AS1725" s="5">
        <v>105</v>
      </c>
      <c r="AT1725" s="5">
        <v>103</v>
      </c>
      <c r="AU1725" s="5">
        <v>102</v>
      </c>
      <c r="AV1725" s="5">
        <v>104</v>
      </c>
      <c r="AW1725" s="5">
        <v>107</v>
      </c>
      <c r="AX1725" s="5">
        <v>102</v>
      </c>
      <c r="AY1725" s="5">
        <v>105</v>
      </c>
      <c r="AZ1725" s="5">
        <v>102</v>
      </c>
      <c r="BA1725" s="5">
        <v>105</v>
      </c>
      <c r="BB1725" s="5">
        <v>102</v>
      </c>
      <c r="BC1725" s="5">
        <v>102</v>
      </c>
      <c r="BD1725" s="5">
        <v>100</v>
      </c>
      <c r="BE1725" s="5">
        <v>103</v>
      </c>
      <c r="BF1725" s="5">
        <v>104</v>
      </c>
      <c r="BG1725" s="5">
        <v>108</v>
      </c>
      <c r="BH1725" s="5">
        <v>109</v>
      </c>
      <c r="BI1725" s="5">
        <v>105</v>
      </c>
      <c r="BJ1725" s="5">
        <v>104</v>
      </c>
      <c r="BK1725" s="5">
        <v>106</v>
      </c>
      <c r="BL1725" s="5">
        <v>108</v>
      </c>
      <c r="BM1725" s="5">
        <v>106</v>
      </c>
      <c r="BN1725" s="5">
        <v>104</v>
      </c>
      <c r="BO1725" s="5">
        <v>104</v>
      </c>
      <c r="BP1725" s="5">
        <v>106</v>
      </c>
      <c r="BQ1725" s="5">
        <v>107</v>
      </c>
      <c r="BR1725" s="5">
        <v>108</v>
      </c>
      <c r="BS1725">
        <v>106</v>
      </c>
      <c r="BT1725">
        <v>107</v>
      </c>
      <c r="BU1725">
        <v>108</v>
      </c>
      <c r="BV1725">
        <v>109</v>
      </c>
      <c r="BW1725">
        <v>107</v>
      </c>
      <c r="BX1725">
        <v>103</v>
      </c>
      <c r="BY1725">
        <v>102</v>
      </c>
      <c r="BZ1725">
        <v>95</v>
      </c>
      <c r="CA1725">
        <v>102</v>
      </c>
      <c r="CB1725">
        <v>103</v>
      </c>
      <c r="CC1725">
        <v>107</v>
      </c>
      <c r="CD1725">
        <v>109</v>
      </c>
      <c r="CE1725">
        <v>111</v>
      </c>
      <c r="CF1725">
        <v>114</v>
      </c>
      <c r="CG1725">
        <v>106</v>
      </c>
      <c r="CH1725">
        <v>107</v>
      </c>
      <c r="CI1725">
        <v>106</v>
      </c>
      <c r="CJ1725">
        <v>110</v>
      </c>
      <c r="CK1725">
        <v>109</v>
      </c>
      <c r="CL1725">
        <v>107</v>
      </c>
      <c r="CM1725">
        <v>106</v>
      </c>
      <c r="CN1725">
        <v>105</v>
      </c>
      <c r="CO1725">
        <v>105</v>
      </c>
      <c r="CP1725">
        <v>104</v>
      </c>
      <c r="CQ1725">
        <v>100</v>
      </c>
      <c r="CR1725">
        <v>103</v>
      </c>
      <c r="CS1725">
        <v>103</v>
      </c>
      <c r="CT1725">
        <v>106</v>
      </c>
      <c r="CU1725">
        <v>108</v>
      </c>
      <c r="CV1725">
        <v>110</v>
      </c>
      <c r="CW1725">
        <v>98</v>
      </c>
      <c r="CX1725" t="s">
        <v>5</v>
      </c>
      <c r="CY1725" t="s">
        <v>112</v>
      </c>
    </row>
    <row r="1726" spans="1:103" x14ac:dyDescent="0.25">
      <c r="A1726" t="s">
        <v>77</v>
      </c>
      <c r="B1726">
        <v>34.8536</v>
      </c>
      <c r="C1726">
        <v>-116.7869</v>
      </c>
      <c r="D1726">
        <v>1919</v>
      </c>
      <c r="E1726" t="s">
        <v>1</v>
      </c>
      <c r="F1726">
        <v>178.9</v>
      </c>
      <c r="G1726">
        <v>1967</v>
      </c>
      <c r="H1726">
        <v>8</v>
      </c>
      <c r="I1726" t="s">
        <v>260</v>
      </c>
      <c r="J1726">
        <v>75</v>
      </c>
      <c r="K1726">
        <v>81</v>
      </c>
      <c r="L1726">
        <v>88</v>
      </c>
      <c r="M1726">
        <v>87</v>
      </c>
      <c r="N1726">
        <v>78</v>
      </c>
      <c r="O1726">
        <v>84</v>
      </c>
      <c r="P1726">
        <v>90</v>
      </c>
      <c r="Q1726">
        <v>87</v>
      </c>
      <c r="R1726">
        <v>84</v>
      </c>
      <c r="S1726">
        <v>86</v>
      </c>
      <c r="T1726">
        <v>90</v>
      </c>
      <c r="U1726">
        <v>80</v>
      </c>
      <c r="V1726">
        <v>78</v>
      </c>
      <c r="W1726">
        <v>87</v>
      </c>
      <c r="X1726">
        <v>92</v>
      </c>
      <c r="Y1726">
        <v>95</v>
      </c>
      <c r="Z1726">
        <v>96</v>
      </c>
      <c r="AA1726">
        <v>93</v>
      </c>
      <c r="AB1726">
        <v>95</v>
      </c>
      <c r="AC1726">
        <v>96</v>
      </c>
      <c r="AD1726">
        <v>103</v>
      </c>
      <c r="AE1726">
        <v>101</v>
      </c>
      <c r="AF1726">
        <v>99</v>
      </c>
      <c r="AG1726">
        <v>102</v>
      </c>
      <c r="AH1726">
        <v>101</v>
      </c>
      <c r="AI1726">
        <v>101</v>
      </c>
      <c r="AJ1726">
        <v>101</v>
      </c>
      <c r="AK1726">
        <v>103</v>
      </c>
      <c r="AL1726">
        <v>104</v>
      </c>
      <c r="AM1726">
        <v>108</v>
      </c>
      <c r="AN1726" s="5">
        <v>110</v>
      </c>
      <c r="AO1726" s="5">
        <v>111</v>
      </c>
      <c r="AP1726" s="5">
        <v>110</v>
      </c>
      <c r="AQ1726" s="5">
        <v>110</v>
      </c>
      <c r="AR1726" s="5">
        <v>103</v>
      </c>
      <c r="AS1726" s="5">
        <v>102</v>
      </c>
      <c r="AT1726" s="5">
        <v>101</v>
      </c>
      <c r="AU1726" s="5">
        <v>104</v>
      </c>
      <c r="AV1726" s="5">
        <v>105</v>
      </c>
      <c r="AW1726" s="5">
        <v>105</v>
      </c>
      <c r="AX1726" s="5">
        <v>102</v>
      </c>
      <c r="AY1726" s="5">
        <v>101</v>
      </c>
      <c r="AZ1726" s="5">
        <v>99</v>
      </c>
      <c r="BA1726" s="5">
        <v>99</v>
      </c>
      <c r="BB1726" s="5">
        <v>103</v>
      </c>
      <c r="BC1726" s="5">
        <v>95</v>
      </c>
      <c r="BD1726" s="5">
        <v>99</v>
      </c>
      <c r="BE1726" s="5">
        <v>101</v>
      </c>
      <c r="BF1726" s="5">
        <v>104</v>
      </c>
      <c r="BG1726" s="5">
        <v>106</v>
      </c>
      <c r="BH1726" s="5">
        <v>108</v>
      </c>
      <c r="BI1726" s="5">
        <v>92</v>
      </c>
      <c r="BJ1726" s="5">
        <v>104</v>
      </c>
      <c r="BK1726" s="5">
        <v>104</v>
      </c>
      <c r="BL1726" s="5">
        <v>108</v>
      </c>
      <c r="BM1726" s="5">
        <v>105</v>
      </c>
      <c r="BN1726" s="5">
        <v>102</v>
      </c>
      <c r="BO1726" s="5">
        <v>97</v>
      </c>
      <c r="BP1726" s="5">
        <v>105</v>
      </c>
      <c r="BQ1726" s="5">
        <v>105</v>
      </c>
      <c r="BR1726" s="5">
        <v>107</v>
      </c>
      <c r="BS1726">
        <v>102</v>
      </c>
      <c r="BT1726">
        <v>107</v>
      </c>
      <c r="BU1726">
        <v>107</v>
      </c>
      <c r="BV1726">
        <v>107</v>
      </c>
      <c r="BW1726">
        <v>107</v>
      </c>
      <c r="BX1726">
        <v>103</v>
      </c>
      <c r="BY1726">
        <v>97</v>
      </c>
      <c r="BZ1726">
        <v>98</v>
      </c>
      <c r="CA1726">
        <v>99</v>
      </c>
      <c r="CB1726">
        <v>102</v>
      </c>
      <c r="CC1726">
        <v>105</v>
      </c>
      <c r="CD1726">
        <v>107</v>
      </c>
      <c r="CE1726">
        <v>108</v>
      </c>
      <c r="CF1726">
        <v>107</v>
      </c>
      <c r="CG1726">
        <v>102</v>
      </c>
      <c r="CH1726">
        <v>103</v>
      </c>
      <c r="CI1726">
        <v>102</v>
      </c>
      <c r="CJ1726">
        <v>106</v>
      </c>
      <c r="CK1726">
        <v>106</v>
      </c>
      <c r="CL1726">
        <v>105</v>
      </c>
      <c r="CM1726">
        <v>105</v>
      </c>
      <c r="CN1726">
        <v>101</v>
      </c>
      <c r="CO1726">
        <v>98</v>
      </c>
      <c r="CP1726">
        <v>100</v>
      </c>
      <c r="CQ1726">
        <v>99</v>
      </c>
      <c r="CR1726">
        <v>101</v>
      </c>
      <c r="CS1726">
        <v>102</v>
      </c>
      <c r="CT1726">
        <v>106</v>
      </c>
      <c r="CU1726">
        <v>106</v>
      </c>
      <c r="CV1726">
        <v>103</v>
      </c>
      <c r="CW1726">
        <v>93</v>
      </c>
      <c r="CX1726" t="s">
        <v>5</v>
      </c>
      <c r="CY1726" t="s">
        <v>78</v>
      </c>
    </row>
    <row r="1727" spans="1:103" x14ac:dyDescent="0.25">
      <c r="A1727" t="s">
        <v>93</v>
      </c>
      <c r="B1727">
        <v>36.25</v>
      </c>
      <c r="C1727">
        <v>-115.0333</v>
      </c>
      <c r="D1727">
        <v>1880</v>
      </c>
      <c r="E1727" t="s">
        <v>1</v>
      </c>
      <c r="F1727">
        <v>165.8</v>
      </c>
      <c r="G1727">
        <v>1967</v>
      </c>
      <c r="H1727">
        <v>8</v>
      </c>
      <c r="I1727" t="s">
        <v>260</v>
      </c>
      <c r="J1727">
        <v>78</v>
      </c>
      <c r="K1727">
        <v>81</v>
      </c>
      <c r="L1727">
        <v>85</v>
      </c>
      <c r="M1727">
        <v>87</v>
      </c>
      <c r="N1727">
        <v>82</v>
      </c>
      <c r="O1727">
        <v>81</v>
      </c>
      <c r="P1727">
        <v>88</v>
      </c>
      <c r="Q1727">
        <v>86</v>
      </c>
      <c r="R1727">
        <v>90</v>
      </c>
      <c r="S1727">
        <v>85</v>
      </c>
      <c r="T1727">
        <v>87</v>
      </c>
      <c r="U1727">
        <v>86</v>
      </c>
      <c r="V1727">
        <v>75</v>
      </c>
      <c r="W1727">
        <v>86</v>
      </c>
      <c r="X1727">
        <v>89</v>
      </c>
      <c r="Y1727">
        <v>92</v>
      </c>
      <c r="Z1727">
        <v>98</v>
      </c>
      <c r="AA1727">
        <v>96</v>
      </c>
      <c r="AB1727">
        <v>88</v>
      </c>
      <c r="AC1727">
        <v>93</v>
      </c>
      <c r="AD1727">
        <v>100</v>
      </c>
      <c r="AE1727">
        <v>105</v>
      </c>
      <c r="AF1727">
        <v>100</v>
      </c>
      <c r="AG1727">
        <v>102</v>
      </c>
      <c r="AH1727">
        <v>104</v>
      </c>
      <c r="AI1727">
        <v>102</v>
      </c>
      <c r="AJ1727">
        <v>104</v>
      </c>
      <c r="AK1727">
        <v>106</v>
      </c>
      <c r="AL1727">
        <v>104</v>
      </c>
      <c r="AM1727">
        <v>109</v>
      </c>
      <c r="AN1727" s="5">
        <v>112</v>
      </c>
      <c r="AO1727" s="5">
        <v>113</v>
      </c>
      <c r="AP1727" s="5">
        <v>113</v>
      </c>
      <c r="AQ1727" s="5">
        <v>109</v>
      </c>
      <c r="AR1727" s="5">
        <v>108</v>
      </c>
      <c r="AS1727" s="5">
        <v>95</v>
      </c>
      <c r="AT1727" s="5">
        <v>98</v>
      </c>
      <c r="AU1727" s="5">
        <v>105</v>
      </c>
      <c r="AV1727" s="5">
        <v>107</v>
      </c>
      <c r="AW1727" s="5">
        <v>105</v>
      </c>
      <c r="AX1727" s="5">
        <v>103</v>
      </c>
      <c r="AY1727" s="5">
        <v>103</v>
      </c>
      <c r="AZ1727" s="5">
        <v>103</v>
      </c>
      <c r="BA1727" s="5">
        <v>100</v>
      </c>
      <c r="BB1727" s="5">
        <v>97</v>
      </c>
      <c r="BC1727" s="5">
        <v>101</v>
      </c>
      <c r="BD1727" s="5">
        <v>102</v>
      </c>
      <c r="BE1727" s="5">
        <v>104</v>
      </c>
      <c r="BF1727" s="5">
        <v>105</v>
      </c>
      <c r="BG1727" s="5">
        <v>108</v>
      </c>
      <c r="BH1727" s="5">
        <v>112</v>
      </c>
      <c r="BI1727" s="5">
        <v>99</v>
      </c>
      <c r="BJ1727" s="5">
        <v>103</v>
      </c>
      <c r="BK1727" s="5">
        <v>105</v>
      </c>
      <c r="BL1727" s="5">
        <v>109</v>
      </c>
      <c r="BM1727" s="5">
        <v>107</v>
      </c>
      <c r="BN1727" s="5">
        <v>104</v>
      </c>
      <c r="BO1727" s="5">
        <v>100</v>
      </c>
      <c r="BP1727" s="5">
        <v>108</v>
      </c>
      <c r="BQ1727" s="5">
        <v>101</v>
      </c>
      <c r="BR1727" s="5">
        <v>106</v>
      </c>
      <c r="BS1727">
        <v>104</v>
      </c>
      <c r="BT1727">
        <v>106</v>
      </c>
      <c r="BU1727">
        <v>109</v>
      </c>
      <c r="BV1727">
        <v>107</v>
      </c>
      <c r="BW1727">
        <v>103</v>
      </c>
      <c r="BX1727">
        <v>92</v>
      </c>
      <c r="BY1727">
        <v>100</v>
      </c>
      <c r="BZ1727">
        <v>95</v>
      </c>
      <c r="CA1727">
        <v>100</v>
      </c>
      <c r="CB1727">
        <v>104</v>
      </c>
      <c r="CC1727">
        <v>104</v>
      </c>
      <c r="CD1727">
        <v>108</v>
      </c>
      <c r="CE1727">
        <v>112</v>
      </c>
      <c r="CF1727">
        <v>114</v>
      </c>
      <c r="CG1727">
        <v>110</v>
      </c>
      <c r="CH1727">
        <v>111</v>
      </c>
      <c r="CI1727">
        <v>110</v>
      </c>
      <c r="CJ1727">
        <v>107</v>
      </c>
      <c r="CK1727">
        <v>103</v>
      </c>
      <c r="CL1727">
        <v>104</v>
      </c>
      <c r="CM1727">
        <v>103</v>
      </c>
      <c r="CN1727">
        <v>101</v>
      </c>
      <c r="CO1727">
        <v>103</v>
      </c>
      <c r="CP1727">
        <v>104</v>
      </c>
      <c r="CQ1727">
        <v>104</v>
      </c>
      <c r="CR1727">
        <v>104</v>
      </c>
      <c r="CS1727">
        <v>104</v>
      </c>
      <c r="CT1727">
        <v>104</v>
      </c>
      <c r="CU1727">
        <v>104</v>
      </c>
      <c r="CV1727">
        <v>96</v>
      </c>
      <c r="CW1727">
        <v>96</v>
      </c>
      <c r="CX1727" t="s">
        <v>2</v>
      </c>
      <c r="CY1727" t="s">
        <v>94</v>
      </c>
    </row>
    <row r="1728" spans="1:103" x14ac:dyDescent="0.25">
      <c r="A1728" t="s">
        <v>119</v>
      </c>
      <c r="B1728">
        <v>36.200000000000003</v>
      </c>
      <c r="C1728">
        <v>-115.08329999999999</v>
      </c>
      <c r="D1728">
        <v>1821</v>
      </c>
      <c r="E1728" t="s">
        <v>1</v>
      </c>
      <c r="F1728">
        <v>162.30000000000001</v>
      </c>
      <c r="G1728">
        <v>1967</v>
      </c>
      <c r="H1728">
        <v>8</v>
      </c>
      <c r="I1728" t="s">
        <v>260</v>
      </c>
      <c r="J1728">
        <v>82</v>
      </c>
      <c r="K1728">
        <v>89</v>
      </c>
      <c r="L1728">
        <v>94</v>
      </c>
      <c r="M1728">
        <v>95</v>
      </c>
      <c r="N1728">
        <v>89</v>
      </c>
      <c r="O1728">
        <v>89</v>
      </c>
      <c r="P1728">
        <v>96</v>
      </c>
      <c r="Q1728">
        <v>93</v>
      </c>
      <c r="R1728">
        <v>95</v>
      </c>
      <c r="S1728">
        <v>93</v>
      </c>
      <c r="T1728">
        <v>94</v>
      </c>
      <c r="U1728">
        <v>89</v>
      </c>
      <c r="V1728">
        <v>85</v>
      </c>
      <c r="W1728">
        <v>93</v>
      </c>
      <c r="X1728">
        <v>96</v>
      </c>
      <c r="Y1728">
        <v>99</v>
      </c>
      <c r="Z1728">
        <v>104</v>
      </c>
      <c r="AA1728">
        <v>101</v>
      </c>
      <c r="AB1728">
        <v>93</v>
      </c>
      <c r="AC1728">
        <v>94</v>
      </c>
      <c r="AD1728">
        <v>104</v>
      </c>
      <c r="AE1728">
        <v>106</v>
      </c>
      <c r="AF1728">
        <v>103</v>
      </c>
      <c r="AG1728">
        <v>105</v>
      </c>
      <c r="AH1728">
        <v>107</v>
      </c>
      <c r="AI1728">
        <v>106</v>
      </c>
      <c r="AJ1728">
        <v>106</v>
      </c>
      <c r="AK1728">
        <v>107</v>
      </c>
      <c r="AL1728">
        <v>107</v>
      </c>
      <c r="AM1728">
        <v>114</v>
      </c>
      <c r="AN1728" s="5">
        <v>117</v>
      </c>
      <c r="AO1728" s="5">
        <v>118</v>
      </c>
      <c r="AP1728" s="5">
        <v>117</v>
      </c>
      <c r="AQ1728" s="5">
        <v>114</v>
      </c>
      <c r="AR1728" s="5">
        <v>113</v>
      </c>
      <c r="AS1728" s="5">
        <v>99</v>
      </c>
      <c r="AT1728" s="5">
        <v>101</v>
      </c>
      <c r="AU1728" s="5">
        <v>106</v>
      </c>
      <c r="AV1728" s="5">
        <v>109</v>
      </c>
      <c r="AW1728" s="5">
        <v>110</v>
      </c>
      <c r="AX1728" s="5">
        <v>106</v>
      </c>
      <c r="AY1728" s="5">
        <v>110</v>
      </c>
      <c r="AZ1728" s="5">
        <v>107</v>
      </c>
      <c r="BA1728" s="5">
        <v>103</v>
      </c>
      <c r="BB1728" s="5">
        <v>103</v>
      </c>
      <c r="BC1728" s="5">
        <v>104</v>
      </c>
      <c r="BD1728" s="5">
        <v>104</v>
      </c>
      <c r="BE1728" s="5">
        <v>108</v>
      </c>
      <c r="BF1728" s="5">
        <v>110</v>
      </c>
      <c r="BG1728" s="5">
        <v>113</v>
      </c>
      <c r="BH1728" s="5">
        <v>116</v>
      </c>
      <c r="BI1728" s="5">
        <v>102</v>
      </c>
      <c r="BJ1728" s="5">
        <v>106</v>
      </c>
      <c r="BK1728" s="5">
        <v>113</v>
      </c>
      <c r="BL1728" s="5">
        <v>115</v>
      </c>
      <c r="BM1728" s="5">
        <v>111</v>
      </c>
      <c r="BN1728" s="5">
        <v>108</v>
      </c>
      <c r="BO1728" s="5">
        <v>108</v>
      </c>
      <c r="BP1728" s="5">
        <v>112</v>
      </c>
      <c r="BQ1728" s="5">
        <v>109</v>
      </c>
      <c r="BR1728" s="5">
        <v>111</v>
      </c>
      <c r="BS1728">
        <v>110</v>
      </c>
      <c r="BT1728">
        <v>111</v>
      </c>
      <c r="BU1728">
        <v>112</v>
      </c>
      <c r="BV1728">
        <v>112</v>
      </c>
      <c r="BW1728">
        <v>108</v>
      </c>
      <c r="BX1728">
        <v>97</v>
      </c>
      <c r="BY1728">
        <v>105</v>
      </c>
      <c r="BZ1728">
        <v>103</v>
      </c>
      <c r="CA1728">
        <v>101</v>
      </c>
      <c r="CB1728">
        <v>105</v>
      </c>
      <c r="CC1728">
        <v>105</v>
      </c>
      <c r="CD1728">
        <v>109</v>
      </c>
      <c r="CE1728">
        <v>110</v>
      </c>
      <c r="CF1728">
        <v>112</v>
      </c>
      <c r="CG1728">
        <v>106</v>
      </c>
      <c r="CH1728">
        <v>108</v>
      </c>
      <c r="CI1728">
        <v>104</v>
      </c>
      <c r="CJ1728">
        <v>109</v>
      </c>
      <c r="CK1728">
        <v>107</v>
      </c>
      <c r="CL1728">
        <v>106</v>
      </c>
      <c r="CM1728">
        <v>107</v>
      </c>
      <c r="CN1728">
        <v>102</v>
      </c>
      <c r="CO1728">
        <v>106</v>
      </c>
      <c r="CP1728">
        <v>107</v>
      </c>
      <c r="CQ1728">
        <v>106</v>
      </c>
      <c r="CR1728">
        <v>108</v>
      </c>
      <c r="CS1728">
        <v>106</v>
      </c>
      <c r="CT1728">
        <v>110</v>
      </c>
      <c r="CU1728">
        <v>108</v>
      </c>
      <c r="CV1728">
        <v>99</v>
      </c>
      <c r="CW1728">
        <v>99</v>
      </c>
      <c r="CX1728" t="s">
        <v>2</v>
      </c>
      <c r="CY1728" t="s">
        <v>120</v>
      </c>
    </row>
    <row r="1729" spans="1:103" x14ac:dyDescent="0.25">
      <c r="A1729" t="s">
        <v>45</v>
      </c>
      <c r="B1729">
        <v>35.763599999999997</v>
      </c>
      <c r="C1729">
        <v>-117.3908</v>
      </c>
      <c r="D1729">
        <v>1695</v>
      </c>
      <c r="E1729" t="s">
        <v>1</v>
      </c>
      <c r="F1729">
        <v>90.8</v>
      </c>
      <c r="G1729">
        <v>1967</v>
      </c>
      <c r="H1729">
        <v>8</v>
      </c>
      <c r="I1729" t="s">
        <v>260</v>
      </c>
      <c r="J1729">
        <v>73</v>
      </c>
      <c r="K1729">
        <v>81</v>
      </c>
      <c r="L1729">
        <v>85</v>
      </c>
      <c r="M1729">
        <v>88</v>
      </c>
      <c r="N1729">
        <v>89</v>
      </c>
      <c r="O1729">
        <v>86</v>
      </c>
      <c r="P1729">
        <v>91</v>
      </c>
      <c r="Q1729">
        <v>92</v>
      </c>
      <c r="R1729">
        <v>91</v>
      </c>
      <c r="S1729">
        <v>89</v>
      </c>
      <c r="T1729">
        <v>91</v>
      </c>
      <c r="U1729">
        <v>87</v>
      </c>
      <c r="V1729">
        <v>83</v>
      </c>
      <c r="W1729">
        <v>87</v>
      </c>
      <c r="X1729">
        <v>94</v>
      </c>
      <c r="Y1729">
        <v>94</v>
      </c>
      <c r="Z1729">
        <v>101</v>
      </c>
      <c r="AA1729">
        <v>97</v>
      </c>
      <c r="AB1729">
        <v>88</v>
      </c>
      <c r="AC1729">
        <v>93</v>
      </c>
      <c r="AD1729">
        <v>97</v>
      </c>
      <c r="AE1729">
        <v>104</v>
      </c>
      <c r="AF1729">
        <v>100</v>
      </c>
      <c r="AG1729">
        <v>103</v>
      </c>
      <c r="AH1729">
        <v>104</v>
      </c>
      <c r="AI1729">
        <v>100</v>
      </c>
      <c r="AJ1729">
        <v>102</v>
      </c>
      <c r="AK1729">
        <v>106</v>
      </c>
      <c r="AL1729">
        <v>109</v>
      </c>
      <c r="AM1729">
        <v>112</v>
      </c>
      <c r="AN1729" s="5">
        <v>114</v>
      </c>
      <c r="AO1729" s="5">
        <v>114</v>
      </c>
      <c r="AP1729" s="5">
        <v>113</v>
      </c>
      <c r="AQ1729" s="5">
        <v>113</v>
      </c>
      <c r="AR1729" s="5">
        <v>107</v>
      </c>
      <c r="AS1729" s="5">
        <v>105</v>
      </c>
      <c r="AT1729" s="5">
        <v>103</v>
      </c>
      <c r="AU1729" s="5">
        <v>101</v>
      </c>
      <c r="AV1729" s="5">
        <v>100</v>
      </c>
      <c r="AW1729" s="5">
        <v>108</v>
      </c>
      <c r="AX1729" s="5">
        <v>111</v>
      </c>
      <c r="AY1729" s="5">
        <v>104</v>
      </c>
      <c r="AZ1729" s="5">
        <v>103</v>
      </c>
      <c r="BA1729" s="5">
        <v>106</v>
      </c>
      <c r="BB1729" s="5">
        <v>102</v>
      </c>
      <c r="BC1729" s="5">
        <v>101</v>
      </c>
      <c r="BD1729" s="5">
        <v>103</v>
      </c>
      <c r="BE1729" s="5">
        <v>104</v>
      </c>
      <c r="BF1729" s="5">
        <v>106</v>
      </c>
      <c r="BG1729" s="5">
        <v>110</v>
      </c>
      <c r="BH1729" s="5">
        <v>110</v>
      </c>
      <c r="BI1729" s="5">
        <v>108</v>
      </c>
      <c r="BJ1729" s="5">
        <v>109</v>
      </c>
      <c r="BK1729" s="5">
        <v>107</v>
      </c>
      <c r="BL1729" s="5">
        <v>106</v>
      </c>
      <c r="BM1729" s="5">
        <v>110</v>
      </c>
      <c r="BN1729" s="5">
        <v>106</v>
      </c>
      <c r="BO1729" s="5">
        <v>101</v>
      </c>
      <c r="BP1729" s="5">
        <v>107</v>
      </c>
      <c r="BQ1729" s="5">
        <v>108</v>
      </c>
      <c r="BR1729" s="5">
        <v>108</v>
      </c>
      <c r="BS1729">
        <v>108</v>
      </c>
      <c r="BT1729">
        <v>107</v>
      </c>
      <c r="BU1729">
        <v>110</v>
      </c>
      <c r="BV1729">
        <v>110</v>
      </c>
      <c r="BW1729">
        <v>108</v>
      </c>
      <c r="BX1729">
        <v>109</v>
      </c>
      <c r="BY1729">
        <v>106</v>
      </c>
      <c r="BZ1729">
        <v>101</v>
      </c>
      <c r="CA1729">
        <v>106</v>
      </c>
      <c r="CB1729">
        <v>106</v>
      </c>
      <c r="CC1729">
        <v>109</v>
      </c>
      <c r="CD1729">
        <v>112</v>
      </c>
      <c r="CE1729">
        <v>112</v>
      </c>
      <c r="CF1729">
        <v>112</v>
      </c>
      <c r="CG1729">
        <v>108</v>
      </c>
      <c r="CH1729">
        <v>108</v>
      </c>
      <c r="CI1729">
        <v>109</v>
      </c>
      <c r="CJ1729">
        <v>110</v>
      </c>
      <c r="CK1729">
        <v>110</v>
      </c>
      <c r="CL1729">
        <v>108</v>
      </c>
      <c r="CM1729">
        <v>108</v>
      </c>
      <c r="CN1729">
        <v>107</v>
      </c>
      <c r="CO1729">
        <v>106</v>
      </c>
      <c r="CP1729">
        <v>104</v>
      </c>
      <c r="CQ1729">
        <v>101</v>
      </c>
      <c r="CR1729">
        <v>104</v>
      </c>
      <c r="CS1729">
        <v>104</v>
      </c>
      <c r="CT1729">
        <v>105</v>
      </c>
      <c r="CU1729">
        <v>108</v>
      </c>
      <c r="CV1729">
        <v>105</v>
      </c>
      <c r="CW1729">
        <v>102</v>
      </c>
      <c r="CX1729" t="s">
        <v>5</v>
      </c>
      <c r="CY1729" t="s">
        <v>46</v>
      </c>
    </row>
    <row r="1730" spans="1:103" x14ac:dyDescent="0.25">
      <c r="A1730" t="s">
        <v>63</v>
      </c>
      <c r="B1730">
        <v>36.549999999999997</v>
      </c>
      <c r="C1730">
        <v>-114.45829999999999</v>
      </c>
      <c r="D1730">
        <v>1294</v>
      </c>
      <c r="E1730" t="s">
        <v>1</v>
      </c>
      <c r="F1730">
        <v>215.3</v>
      </c>
      <c r="G1730">
        <v>1967</v>
      </c>
      <c r="H1730">
        <v>8</v>
      </c>
      <c r="I1730" t="s">
        <v>260</v>
      </c>
      <c r="J1730">
        <v>81</v>
      </c>
      <c r="K1730">
        <v>88</v>
      </c>
      <c r="N1730">
        <v>94</v>
      </c>
      <c r="O1730">
        <v>88</v>
      </c>
      <c r="P1730">
        <v>93</v>
      </c>
      <c r="Q1730">
        <v>90</v>
      </c>
      <c r="R1730">
        <v>92</v>
      </c>
      <c r="T1730">
        <v>93</v>
      </c>
      <c r="V1730">
        <v>87</v>
      </c>
      <c r="W1730">
        <v>87</v>
      </c>
      <c r="X1730">
        <v>91</v>
      </c>
      <c r="Y1730">
        <v>94</v>
      </c>
      <c r="AA1730">
        <v>102</v>
      </c>
      <c r="AC1730">
        <v>95</v>
      </c>
      <c r="AD1730">
        <v>99</v>
      </c>
      <c r="AF1730">
        <v>107</v>
      </c>
      <c r="AI1730">
        <v>104</v>
      </c>
      <c r="AJ1730">
        <v>104</v>
      </c>
      <c r="AK1730">
        <v>105</v>
      </c>
      <c r="AL1730">
        <v>105</v>
      </c>
      <c r="AM1730">
        <v>109</v>
      </c>
      <c r="AN1730" s="8">
        <f>(2*AM1730+AP1730)/3</f>
        <v>111</v>
      </c>
      <c r="AO1730" s="8">
        <f>(AN1730+2*AQ1730)/3</f>
        <v>113</v>
      </c>
      <c r="AP1730" s="5">
        <v>115</v>
      </c>
      <c r="AQ1730" s="5">
        <v>114</v>
      </c>
      <c r="AR1730" s="5">
        <v>111</v>
      </c>
      <c r="AS1730" s="5">
        <v>108</v>
      </c>
      <c r="AT1730" s="5">
        <v>98</v>
      </c>
      <c r="AU1730" s="8">
        <f>(2*AT1730+AW1730)/3</f>
        <v>101</v>
      </c>
      <c r="AV1730" s="8">
        <f>(AU1730+2*AX1730)/3</f>
        <v>102.33333333333333</v>
      </c>
      <c r="AW1730" s="5">
        <v>107</v>
      </c>
      <c r="AX1730" s="5">
        <v>103</v>
      </c>
      <c r="AY1730" s="5">
        <v>105</v>
      </c>
      <c r="AZ1730" s="5">
        <v>106</v>
      </c>
      <c r="BA1730" s="5">
        <v>107</v>
      </c>
      <c r="BB1730" s="8">
        <f>(2*BA1730+BD1730)/3</f>
        <v>105</v>
      </c>
      <c r="BC1730" s="8">
        <f>(BB1730+2*BE1730)/3</f>
        <v>104.33333333333333</v>
      </c>
      <c r="BD1730" s="5">
        <v>101</v>
      </c>
      <c r="BE1730" s="5">
        <v>104</v>
      </c>
      <c r="BF1730" s="8">
        <f>AVERAGE(BE1730,BG1730)</f>
        <v>107.5</v>
      </c>
      <c r="BG1730" s="5">
        <v>111</v>
      </c>
      <c r="BH1730" s="5">
        <v>112</v>
      </c>
      <c r="BI1730" s="5">
        <v>111</v>
      </c>
      <c r="BJ1730" s="8">
        <f>AVERAGE(BI1730,BK1730)</f>
        <v>109.5</v>
      </c>
      <c r="BK1730" s="5">
        <v>108</v>
      </c>
      <c r="BL1730" s="5">
        <v>111</v>
      </c>
      <c r="BM1730" s="5">
        <v>111</v>
      </c>
      <c r="BN1730" s="5">
        <v>107</v>
      </c>
      <c r="BO1730" s="5">
        <v>105</v>
      </c>
      <c r="BP1730" s="5">
        <v>108</v>
      </c>
      <c r="BQ1730" s="5">
        <v>109</v>
      </c>
      <c r="BR1730" s="5">
        <v>106</v>
      </c>
      <c r="BS1730">
        <v>108</v>
      </c>
      <c r="BT1730">
        <v>109</v>
      </c>
      <c r="BU1730">
        <v>109</v>
      </c>
      <c r="BV1730">
        <v>109</v>
      </c>
      <c r="BW1730">
        <v>108</v>
      </c>
      <c r="BX1730">
        <v>103</v>
      </c>
      <c r="BY1730">
        <v>102</v>
      </c>
      <c r="BZ1730">
        <v>102</v>
      </c>
      <c r="CA1730">
        <v>104</v>
      </c>
      <c r="CB1730">
        <v>105</v>
      </c>
      <c r="CC1730">
        <v>105</v>
      </c>
      <c r="CE1730">
        <v>111</v>
      </c>
      <c r="CF1730">
        <v>110</v>
      </c>
      <c r="CG1730">
        <v>110</v>
      </c>
      <c r="CH1730">
        <v>106</v>
      </c>
      <c r="CI1730">
        <v>107</v>
      </c>
      <c r="CJ1730">
        <v>106</v>
      </c>
      <c r="CL1730">
        <v>107</v>
      </c>
      <c r="CM1730">
        <v>105</v>
      </c>
      <c r="CN1730">
        <v>104</v>
      </c>
      <c r="CO1730">
        <v>106</v>
      </c>
      <c r="CP1730">
        <v>109</v>
      </c>
      <c r="CT1730">
        <v>108</v>
      </c>
      <c r="CU1730">
        <v>109</v>
      </c>
      <c r="CV1730">
        <v>107</v>
      </c>
      <c r="CW1730">
        <v>109</v>
      </c>
      <c r="CX1730" t="s">
        <v>2</v>
      </c>
      <c r="CY1730" t="s">
        <v>64</v>
      </c>
    </row>
    <row r="1731" spans="1:103" x14ac:dyDescent="0.25">
      <c r="A1731" t="s">
        <v>105</v>
      </c>
      <c r="B1731">
        <v>35.383299999999998</v>
      </c>
      <c r="C1731">
        <v>-116.11669999999999</v>
      </c>
      <c r="D1731">
        <v>1050</v>
      </c>
      <c r="E1731" t="s">
        <v>1</v>
      </c>
      <c r="F1731">
        <v>137.6</v>
      </c>
      <c r="G1731">
        <v>1967</v>
      </c>
      <c r="H1731">
        <v>8</v>
      </c>
      <c r="I1731" t="s">
        <v>260</v>
      </c>
      <c r="J1731">
        <v>79</v>
      </c>
      <c r="K1731">
        <v>87</v>
      </c>
      <c r="L1731">
        <v>94</v>
      </c>
      <c r="M1731">
        <v>95</v>
      </c>
      <c r="N1731">
        <v>86</v>
      </c>
      <c r="O1731">
        <v>89</v>
      </c>
      <c r="P1731">
        <v>95</v>
      </c>
      <c r="Q1731">
        <v>92</v>
      </c>
      <c r="R1731">
        <v>94</v>
      </c>
      <c r="S1731">
        <v>92</v>
      </c>
      <c r="T1731">
        <v>95</v>
      </c>
      <c r="U1731">
        <v>90</v>
      </c>
      <c r="V1731">
        <v>83</v>
      </c>
      <c r="W1731">
        <v>92</v>
      </c>
      <c r="X1731">
        <v>98</v>
      </c>
      <c r="Y1731">
        <v>100</v>
      </c>
      <c r="Z1731">
        <v>104</v>
      </c>
      <c r="AA1731">
        <v>100</v>
      </c>
      <c r="AB1731">
        <v>100</v>
      </c>
      <c r="AC1731">
        <v>101</v>
      </c>
      <c r="AD1731">
        <v>107</v>
      </c>
      <c r="AE1731">
        <v>109</v>
      </c>
      <c r="AF1731">
        <v>104</v>
      </c>
      <c r="AG1731">
        <v>106</v>
      </c>
      <c r="AH1731">
        <v>106</v>
      </c>
      <c r="AI1731">
        <v>105</v>
      </c>
      <c r="AJ1731">
        <v>107</v>
      </c>
      <c r="AK1731">
        <v>109</v>
      </c>
      <c r="AL1731">
        <v>110</v>
      </c>
      <c r="AM1731">
        <v>115</v>
      </c>
      <c r="AN1731" s="5">
        <v>117</v>
      </c>
      <c r="AO1731" s="5">
        <v>119</v>
      </c>
      <c r="AP1731" s="5">
        <v>118</v>
      </c>
      <c r="AQ1731" s="5">
        <v>115</v>
      </c>
      <c r="AR1731" s="5">
        <v>111</v>
      </c>
      <c r="AS1731" s="5">
        <v>107</v>
      </c>
      <c r="AT1731" s="5">
        <v>106</v>
      </c>
      <c r="AU1731" s="5">
        <v>108</v>
      </c>
      <c r="AV1731" s="5">
        <v>109</v>
      </c>
      <c r="AW1731" s="5">
        <v>110</v>
      </c>
      <c r="AX1731" s="5">
        <v>109</v>
      </c>
      <c r="AY1731" s="5">
        <v>112</v>
      </c>
      <c r="AZ1731" s="5">
        <v>109</v>
      </c>
      <c r="BA1731" s="5">
        <v>110</v>
      </c>
      <c r="BB1731" s="5">
        <v>107</v>
      </c>
      <c r="BC1731" s="5">
        <v>103</v>
      </c>
      <c r="BD1731" s="5">
        <v>106</v>
      </c>
      <c r="BE1731" s="5">
        <v>107</v>
      </c>
      <c r="BF1731" s="5">
        <v>110</v>
      </c>
      <c r="BG1731" s="5">
        <v>114</v>
      </c>
      <c r="BH1731" s="5">
        <v>114</v>
      </c>
      <c r="BI1731" s="5">
        <v>97</v>
      </c>
      <c r="BJ1731" s="5">
        <v>113</v>
      </c>
      <c r="BK1731" s="5">
        <v>111</v>
      </c>
      <c r="BL1731" s="5">
        <v>114</v>
      </c>
      <c r="BM1731" s="5">
        <v>110</v>
      </c>
      <c r="BN1731" s="5">
        <v>108</v>
      </c>
      <c r="BO1731" s="5">
        <v>103</v>
      </c>
      <c r="BP1731" s="5">
        <v>110</v>
      </c>
      <c r="BQ1731" s="5">
        <v>111</v>
      </c>
      <c r="BR1731" s="5">
        <v>112</v>
      </c>
      <c r="BS1731">
        <v>108</v>
      </c>
      <c r="BT1731">
        <v>112</v>
      </c>
      <c r="BU1731">
        <v>113</v>
      </c>
      <c r="BV1731">
        <v>112</v>
      </c>
      <c r="BW1731">
        <v>111</v>
      </c>
      <c r="BX1731">
        <v>105</v>
      </c>
      <c r="BY1731">
        <v>107</v>
      </c>
      <c r="BZ1731">
        <v>104</v>
      </c>
      <c r="CA1731">
        <v>108</v>
      </c>
      <c r="CB1731">
        <v>110</v>
      </c>
      <c r="CC1731">
        <v>111</v>
      </c>
      <c r="CD1731">
        <v>114</v>
      </c>
      <c r="CE1731">
        <v>116</v>
      </c>
      <c r="CF1731">
        <v>115</v>
      </c>
      <c r="CG1731">
        <v>108</v>
      </c>
      <c r="CH1731">
        <v>109</v>
      </c>
      <c r="CI1731">
        <v>108</v>
      </c>
      <c r="CJ1731">
        <v>114</v>
      </c>
      <c r="CK1731">
        <v>111</v>
      </c>
      <c r="CL1731">
        <v>110</v>
      </c>
      <c r="CM1731">
        <v>110</v>
      </c>
      <c r="CN1731">
        <v>110</v>
      </c>
      <c r="CO1731">
        <v>108</v>
      </c>
      <c r="CP1731">
        <v>105</v>
      </c>
      <c r="CQ1731">
        <v>107</v>
      </c>
      <c r="CR1731">
        <v>110</v>
      </c>
      <c r="CS1731">
        <v>109</v>
      </c>
      <c r="CT1731">
        <v>111</v>
      </c>
      <c r="CU1731">
        <v>113</v>
      </c>
      <c r="CV1731">
        <v>101</v>
      </c>
      <c r="CW1731">
        <v>100</v>
      </c>
      <c r="CX1731" t="s">
        <v>5</v>
      </c>
      <c r="CY1731" t="s">
        <v>106</v>
      </c>
    </row>
    <row r="1732" spans="1:103" x14ac:dyDescent="0.25">
      <c r="A1732" t="s">
        <v>117</v>
      </c>
      <c r="B1732">
        <v>36.462499999999999</v>
      </c>
      <c r="C1732">
        <v>-116.8672</v>
      </c>
      <c r="D1732">
        <v>-194</v>
      </c>
      <c r="E1732" t="s">
        <v>1</v>
      </c>
      <c r="F1732">
        <v>0</v>
      </c>
      <c r="G1732">
        <v>1967</v>
      </c>
      <c r="H1732">
        <v>8</v>
      </c>
      <c r="I1732" t="s">
        <v>260</v>
      </c>
      <c r="J1732">
        <v>83</v>
      </c>
      <c r="K1732">
        <v>90</v>
      </c>
      <c r="L1732">
        <v>96</v>
      </c>
      <c r="M1732">
        <v>99</v>
      </c>
      <c r="N1732">
        <v>98</v>
      </c>
      <c r="O1732">
        <v>95</v>
      </c>
      <c r="P1732">
        <v>101</v>
      </c>
      <c r="Q1732">
        <v>101</v>
      </c>
      <c r="R1732">
        <v>100</v>
      </c>
      <c r="S1732">
        <v>100</v>
      </c>
      <c r="T1732">
        <v>101</v>
      </c>
      <c r="U1732">
        <v>102</v>
      </c>
      <c r="V1732">
        <v>96</v>
      </c>
      <c r="W1732">
        <v>98</v>
      </c>
      <c r="X1732">
        <v>103</v>
      </c>
      <c r="Y1732">
        <v>107</v>
      </c>
      <c r="Z1732">
        <v>109</v>
      </c>
      <c r="AA1732">
        <v>110</v>
      </c>
      <c r="AB1732">
        <v>107</v>
      </c>
      <c r="AC1732">
        <v>107</v>
      </c>
      <c r="AD1732">
        <v>113</v>
      </c>
      <c r="AE1732">
        <v>115</v>
      </c>
      <c r="AF1732">
        <v>115</v>
      </c>
      <c r="AG1732">
        <v>111</v>
      </c>
      <c r="AH1732">
        <v>112</v>
      </c>
      <c r="AI1732">
        <v>112</v>
      </c>
      <c r="AJ1732">
        <v>112</v>
      </c>
      <c r="AK1732">
        <v>115</v>
      </c>
      <c r="AL1732">
        <v>117</v>
      </c>
      <c r="AM1732">
        <v>122</v>
      </c>
      <c r="AN1732" s="5">
        <v>123</v>
      </c>
      <c r="AO1732" s="5">
        <v>123</v>
      </c>
      <c r="AP1732" s="5">
        <v>123</v>
      </c>
      <c r="AQ1732" s="5">
        <v>123</v>
      </c>
      <c r="AR1732" s="5">
        <v>121</v>
      </c>
      <c r="AS1732" s="5">
        <v>116</v>
      </c>
      <c r="AT1732" s="5">
        <v>112</v>
      </c>
      <c r="AU1732" s="5">
        <v>115</v>
      </c>
      <c r="AV1732" s="5">
        <v>116</v>
      </c>
      <c r="AW1732" s="5">
        <v>117</v>
      </c>
      <c r="AX1732" s="5">
        <v>119</v>
      </c>
      <c r="AY1732" s="5">
        <v>120</v>
      </c>
      <c r="AZ1732" s="5">
        <v>114</v>
      </c>
      <c r="BA1732" s="5">
        <v>113</v>
      </c>
      <c r="BB1732" s="5">
        <v>114</v>
      </c>
      <c r="BC1732" s="5">
        <v>109</v>
      </c>
      <c r="BD1732" s="5">
        <v>110</v>
      </c>
      <c r="BE1732" s="5">
        <v>113</v>
      </c>
      <c r="BF1732" s="5">
        <v>115</v>
      </c>
      <c r="BG1732" s="5">
        <v>118</v>
      </c>
      <c r="BH1732" s="5">
        <v>120</v>
      </c>
      <c r="BI1732" s="5">
        <v>120</v>
      </c>
      <c r="BJ1732" s="5">
        <v>114</v>
      </c>
      <c r="BK1732" s="5">
        <v>117</v>
      </c>
      <c r="BL1732" s="5">
        <v>120</v>
      </c>
      <c r="BM1732" s="5">
        <v>120</v>
      </c>
      <c r="BN1732" s="5">
        <v>116</v>
      </c>
      <c r="BO1732" s="5">
        <v>115</v>
      </c>
      <c r="BP1732" s="5">
        <v>117</v>
      </c>
      <c r="BQ1732" s="5">
        <v>117</v>
      </c>
      <c r="BR1732" s="5">
        <v>119</v>
      </c>
      <c r="BS1732">
        <v>118</v>
      </c>
      <c r="BT1732">
        <v>119</v>
      </c>
      <c r="BU1732">
        <v>118</v>
      </c>
      <c r="BV1732">
        <v>120</v>
      </c>
      <c r="BW1732">
        <v>118</v>
      </c>
      <c r="BX1732">
        <v>117</v>
      </c>
      <c r="BY1732">
        <v>114</v>
      </c>
      <c r="BZ1732">
        <v>112</v>
      </c>
      <c r="CA1732">
        <v>114</v>
      </c>
      <c r="CB1732">
        <v>115</v>
      </c>
      <c r="CC1732">
        <v>118</v>
      </c>
      <c r="CD1732">
        <v>120</v>
      </c>
      <c r="CE1732">
        <v>122</v>
      </c>
      <c r="CF1732">
        <v>121</v>
      </c>
      <c r="CG1732">
        <v>119</v>
      </c>
      <c r="CH1732">
        <v>117</v>
      </c>
      <c r="CI1732">
        <v>118</v>
      </c>
      <c r="CJ1732">
        <v>120</v>
      </c>
      <c r="CK1732">
        <v>120</v>
      </c>
      <c r="CL1732">
        <v>119</v>
      </c>
      <c r="CM1732">
        <v>115</v>
      </c>
      <c r="CN1732">
        <v>115</v>
      </c>
      <c r="CO1732">
        <v>116</v>
      </c>
      <c r="CP1732">
        <v>115</v>
      </c>
      <c r="CQ1732">
        <v>114</v>
      </c>
      <c r="CR1732">
        <v>115</v>
      </c>
      <c r="CS1732">
        <v>114</v>
      </c>
      <c r="CT1732">
        <v>116</v>
      </c>
      <c r="CU1732">
        <v>117</v>
      </c>
      <c r="CV1732">
        <v>117</v>
      </c>
      <c r="CW1732">
        <v>117</v>
      </c>
      <c r="CX1732" t="s">
        <v>5</v>
      </c>
      <c r="CY1732" t="s">
        <v>118</v>
      </c>
    </row>
    <row r="1733" spans="1:103" x14ac:dyDescent="0.25">
      <c r="BS1733" cm="1">
        <f t="array" ref="BS1733">SUMPRODUCT(--(MOD(AN1732:BR1732,5)=0))</f>
        <v>9</v>
      </c>
      <c r="BT1733">
        <f>AVERAGE(AN1732:BR1732)</f>
        <v>117.06451612903226</v>
      </c>
    </row>
    <row r="1734" spans="1:103" x14ac:dyDescent="0.25">
      <c r="D1734" s="5">
        <f>AVERAGE(D1697:D1731)</f>
        <v>3372.457142857143</v>
      </c>
      <c r="AN1734" s="5">
        <f>AVERAGE(AN1697:AN1731)</f>
        <v>106.02857142857142</v>
      </c>
      <c r="AO1734" s="5">
        <f t="shared" ref="AO1734:BR1734" si="2922">AVERAGE(AO1697:AO1731)</f>
        <v>106.74285714285715</v>
      </c>
      <c r="AP1734" s="5">
        <f t="shared" si="2922"/>
        <v>106.4</v>
      </c>
      <c r="AQ1734" s="5">
        <f t="shared" si="2922"/>
        <v>104.5</v>
      </c>
      <c r="AR1734" s="5">
        <f t="shared" si="2922"/>
        <v>101.5904761904762</v>
      </c>
      <c r="AS1734" s="5">
        <f t="shared" si="2922"/>
        <v>97.263492063492066</v>
      </c>
      <c r="AT1734" s="5">
        <f t="shared" si="2922"/>
        <v>93.914285714285711</v>
      </c>
      <c r="AU1734" s="5">
        <f t="shared" si="2922"/>
        <v>96.8</v>
      </c>
      <c r="AV1734" s="5">
        <f t="shared" si="2922"/>
        <v>98.523809523809533</v>
      </c>
      <c r="AW1734" s="5">
        <f t="shared" si="2922"/>
        <v>100.6</v>
      </c>
      <c r="AX1734" s="5">
        <f t="shared" si="2922"/>
        <v>100.11428571428571</v>
      </c>
      <c r="AY1734" s="5">
        <f t="shared" si="2922"/>
        <v>98.714285714285708</v>
      </c>
      <c r="AZ1734" s="5">
        <f t="shared" si="2922"/>
        <v>97.085714285714289</v>
      </c>
      <c r="BA1734" s="5">
        <f t="shared" si="2922"/>
        <v>96.971428571428575</v>
      </c>
      <c r="BB1734" s="5">
        <f t="shared" si="2922"/>
        <v>94.51428571428572</v>
      </c>
      <c r="BC1734" s="5">
        <f t="shared" si="2922"/>
        <v>93.123809523809527</v>
      </c>
      <c r="BD1734" s="5">
        <f t="shared" si="2922"/>
        <v>93.685714285714283</v>
      </c>
      <c r="BE1734" s="5">
        <f t="shared" si="2922"/>
        <v>96.2</v>
      </c>
      <c r="BF1734" s="5">
        <f t="shared" si="2922"/>
        <v>99.414285714285711</v>
      </c>
      <c r="BG1734" s="5">
        <f t="shared" si="2922"/>
        <v>102.45714285714286</v>
      </c>
      <c r="BH1734" s="5">
        <f t="shared" si="2922"/>
        <v>103.42857142857143</v>
      </c>
      <c r="BI1734" s="5">
        <f t="shared" si="2922"/>
        <v>99.48571428571428</v>
      </c>
      <c r="BJ1734" s="5">
        <f t="shared" si="2922"/>
        <v>98.471428571428575</v>
      </c>
      <c r="BK1734" s="5">
        <f t="shared" si="2922"/>
        <v>101.68571428571428</v>
      </c>
      <c r="BL1734" s="5">
        <f t="shared" si="2922"/>
        <v>103.28571428571429</v>
      </c>
      <c r="BM1734" s="5">
        <f t="shared" si="2922"/>
        <v>102.14285714285714</v>
      </c>
      <c r="BN1734" s="5">
        <f t="shared" si="2922"/>
        <v>100.37142857142857</v>
      </c>
      <c r="BO1734" s="5">
        <f t="shared" si="2922"/>
        <v>98.371428571428567</v>
      </c>
      <c r="BP1734" s="5">
        <f t="shared" si="2922"/>
        <v>101.4</v>
      </c>
      <c r="BQ1734" s="5">
        <f t="shared" si="2922"/>
        <v>100.4</v>
      </c>
      <c r="BR1734" s="5">
        <f t="shared" si="2922"/>
        <v>101.08571428571429</v>
      </c>
    </row>
    <row r="1735" spans="1:103" x14ac:dyDescent="0.25">
      <c r="AI1735" s="13">
        <f>-AM1735/(AVERAGE(D1697:D1731)-D1732)</f>
        <v>-4.8320021326317009E-3</v>
      </c>
      <c r="AJ1735" t="s">
        <v>263</v>
      </c>
      <c r="AK1735">
        <f>AVERAGE(AN1732:BR1732)</f>
        <v>117.06451612903226</v>
      </c>
      <c r="AL1735">
        <f>AVERAGE(AN1734:BR1734)</f>
        <v>99.831387608806978</v>
      </c>
      <c r="AM1735">
        <f>AK1735-AL1735</f>
        <v>17.233128520225279</v>
      </c>
      <c r="AN1735" s="5">
        <f>AN1734+$AM1735</f>
        <v>123.2616999487967</v>
      </c>
      <c r="AO1735" s="5">
        <f t="shared" ref="AO1735:BR1735" si="2923">AO1734+$AM1735</f>
        <v>123.97598566308243</v>
      </c>
      <c r="AP1735" s="5">
        <f t="shared" si="2923"/>
        <v>123.63312852022528</v>
      </c>
      <c r="AQ1735" s="5">
        <f t="shared" si="2923"/>
        <v>121.73312852022528</v>
      </c>
      <c r="AR1735" s="5">
        <f t="shared" si="2923"/>
        <v>118.82360471070147</v>
      </c>
      <c r="AS1735" s="5">
        <f t="shared" si="2923"/>
        <v>114.49662058371734</v>
      </c>
      <c r="AT1735" s="5">
        <f t="shared" si="2923"/>
        <v>111.14741423451099</v>
      </c>
      <c r="AU1735" s="5">
        <f t="shared" si="2923"/>
        <v>114.03312852022528</v>
      </c>
      <c r="AV1735" s="5">
        <f t="shared" si="2923"/>
        <v>115.75693804403481</v>
      </c>
      <c r="AW1735" s="5">
        <f t="shared" si="2923"/>
        <v>117.83312852022527</v>
      </c>
      <c r="AX1735" s="5">
        <f t="shared" si="2923"/>
        <v>117.34741423451099</v>
      </c>
      <c r="AY1735" s="5">
        <f t="shared" si="2923"/>
        <v>115.94741423451099</v>
      </c>
      <c r="AZ1735" s="5">
        <f t="shared" si="2923"/>
        <v>114.31884280593957</v>
      </c>
      <c r="BA1735" s="5">
        <f t="shared" si="2923"/>
        <v>114.20455709165385</v>
      </c>
      <c r="BB1735" s="5">
        <f t="shared" si="2923"/>
        <v>111.747414234511</v>
      </c>
      <c r="BC1735" s="5">
        <f t="shared" si="2923"/>
        <v>110.35693804403481</v>
      </c>
      <c r="BD1735" s="5">
        <f t="shared" si="2923"/>
        <v>110.91884280593956</v>
      </c>
      <c r="BE1735" s="5">
        <f t="shared" si="2923"/>
        <v>113.43312852022528</v>
      </c>
      <c r="BF1735" s="5">
        <f t="shared" si="2923"/>
        <v>116.64741423451099</v>
      </c>
      <c r="BG1735" s="5">
        <f t="shared" si="2923"/>
        <v>119.69027137736813</v>
      </c>
      <c r="BH1735" s="5">
        <f t="shared" si="2923"/>
        <v>120.66169994879671</v>
      </c>
      <c r="BI1735" s="5">
        <f t="shared" si="2923"/>
        <v>116.71884280593956</v>
      </c>
      <c r="BJ1735" s="5">
        <f t="shared" si="2923"/>
        <v>115.70455709165385</v>
      </c>
      <c r="BK1735" s="5">
        <f t="shared" si="2923"/>
        <v>118.91884280593956</v>
      </c>
      <c r="BL1735" s="5">
        <f t="shared" si="2923"/>
        <v>120.51884280593957</v>
      </c>
      <c r="BM1735" s="5">
        <f t="shared" si="2923"/>
        <v>119.37598566308242</v>
      </c>
      <c r="BN1735" s="5">
        <f t="shared" si="2923"/>
        <v>117.60455709165385</v>
      </c>
      <c r="BO1735" s="5">
        <f t="shared" si="2923"/>
        <v>115.60455709165385</v>
      </c>
      <c r="BP1735" s="5">
        <f t="shared" si="2923"/>
        <v>118.63312852022528</v>
      </c>
      <c r="BQ1735" s="5">
        <f t="shared" si="2923"/>
        <v>117.63312852022528</v>
      </c>
      <c r="BR1735" s="5">
        <f t="shared" si="2923"/>
        <v>118.31884280593957</v>
      </c>
    </row>
    <row r="1736" spans="1:103" x14ac:dyDescent="0.25">
      <c r="AI1736" s="11"/>
      <c r="AN1736" s="5">
        <f>AN1732-AN1735</f>
        <v>-0.26169994879670355</v>
      </c>
      <c r="AO1736" s="5">
        <f t="shared" ref="AO1736:BR1736" si="2924">AO1732-AO1735</f>
        <v>-0.97598566308242596</v>
      </c>
      <c r="AP1736" s="5">
        <f t="shared" si="2924"/>
        <v>-0.63312852022528432</v>
      </c>
      <c r="AQ1736" s="5">
        <f t="shared" si="2924"/>
        <v>1.2668714797747214</v>
      </c>
      <c r="AR1736" s="5">
        <f t="shared" si="2924"/>
        <v>2.1763952892985259</v>
      </c>
      <c r="AS1736" s="5">
        <f t="shared" si="2924"/>
        <v>1.5033794162826553</v>
      </c>
      <c r="AT1736" s="5">
        <f t="shared" si="2924"/>
        <v>0.85258576548901033</v>
      </c>
      <c r="AU1736" s="5">
        <f t="shared" si="2924"/>
        <v>0.96687147977472421</v>
      </c>
      <c r="AV1736" s="5">
        <f t="shared" si="2924"/>
        <v>0.24306195596518876</v>
      </c>
      <c r="AW1736" s="5">
        <f t="shared" si="2924"/>
        <v>-0.83312852022527295</v>
      </c>
      <c r="AX1736" s="5">
        <f t="shared" si="2924"/>
        <v>1.6525857654890075</v>
      </c>
      <c r="AY1736" s="5">
        <f t="shared" si="2924"/>
        <v>4.0525857654890132</v>
      </c>
      <c r="AZ1736" s="5">
        <f t="shared" si="2924"/>
        <v>-0.3188428059395676</v>
      </c>
      <c r="BA1736" s="5">
        <f t="shared" si="2924"/>
        <v>-1.2045570916538537</v>
      </c>
      <c r="BB1736" s="5">
        <f t="shared" si="2924"/>
        <v>2.2525857654890018</v>
      </c>
      <c r="BC1736" s="5">
        <f t="shared" si="2924"/>
        <v>-1.3569380440348056</v>
      </c>
      <c r="BD1736" s="5">
        <f t="shared" si="2924"/>
        <v>-0.91884280593956191</v>
      </c>
      <c r="BE1736" s="5">
        <f t="shared" si="2924"/>
        <v>-0.43312852022528148</v>
      </c>
      <c r="BF1736" s="5">
        <f t="shared" si="2924"/>
        <v>-1.6474142345109897</v>
      </c>
      <c r="BG1736" s="5">
        <f t="shared" si="2924"/>
        <v>-1.6902713773681342</v>
      </c>
      <c r="BH1736" s="5">
        <f t="shared" si="2924"/>
        <v>-0.66169994879670924</v>
      </c>
      <c r="BI1736" s="5">
        <f t="shared" si="2924"/>
        <v>3.2811571940604409</v>
      </c>
      <c r="BJ1736" s="5">
        <f t="shared" si="2924"/>
        <v>-1.7045570916538537</v>
      </c>
      <c r="BK1736" s="5">
        <f t="shared" si="2924"/>
        <v>-1.9188428059395619</v>
      </c>
      <c r="BL1736" s="5">
        <f t="shared" si="2924"/>
        <v>-0.51884280593957044</v>
      </c>
      <c r="BM1736" s="5">
        <f t="shared" si="2924"/>
        <v>0.62401433691758257</v>
      </c>
      <c r="BN1736" s="5">
        <f t="shared" si="2924"/>
        <v>-1.6045570916538452</v>
      </c>
      <c r="BO1736" s="5">
        <f t="shared" si="2924"/>
        <v>-0.60455709165384519</v>
      </c>
      <c r="BP1736" s="5">
        <f t="shared" si="2924"/>
        <v>-1.6331285202252843</v>
      </c>
      <c r="BQ1736" s="5">
        <f t="shared" si="2924"/>
        <v>-0.63312852022528432</v>
      </c>
      <c r="BR1736" s="5">
        <f t="shared" si="2924"/>
        <v>0.6811571940604324</v>
      </c>
      <c r="BS1736" s="15">
        <f>STDEV(AN1736:BR1736)</f>
        <v>1.5447324452343258</v>
      </c>
      <c r="BT1736" t="s">
        <v>264</v>
      </c>
    </row>
    <row r="1737" spans="1:103" x14ac:dyDescent="0.25">
      <c r="AI1737" s="11"/>
      <c r="AN1737" s="5">
        <f>ABS(AN1736)</f>
        <v>0.26169994879670355</v>
      </c>
      <c r="AO1737" s="5">
        <f t="shared" ref="AO1737" si="2925">ABS(AO1736)</f>
        <v>0.97598566308242596</v>
      </c>
      <c r="AP1737" s="5">
        <f t="shared" ref="AP1737" si="2926">ABS(AP1736)</f>
        <v>0.63312852022528432</v>
      </c>
      <c r="AQ1737" s="5">
        <f t="shared" ref="AQ1737" si="2927">ABS(AQ1736)</f>
        <v>1.2668714797747214</v>
      </c>
      <c r="AR1737" s="5">
        <f t="shared" ref="AR1737" si="2928">ABS(AR1736)</f>
        <v>2.1763952892985259</v>
      </c>
      <c r="AS1737" s="5">
        <f t="shared" ref="AS1737" si="2929">ABS(AS1736)</f>
        <v>1.5033794162826553</v>
      </c>
      <c r="AT1737" s="5">
        <f t="shared" ref="AT1737" si="2930">ABS(AT1736)</f>
        <v>0.85258576548901033</v>
      </c>
      <c r="AU1737" s="5">
        <f t="shared" ref="AU1737" si="2931">ABS(AU1736)</f>
        <v>0.96687147977472421</v>
      </c>
      <c r="AV1737" s="5">
        <f t="shared" ref="AV1737" si="2932">ABS(AV1736)</f>
        <v>0.24306195596518876</v>
      </c>
      <c r="AW1737" s="5">
        <f t="shared" ref="AW1737" si="2933">ABS(AW1736)</f>
        <v>0.83312852022527295</v>
      </c>
      <c r="AX1737" s="5">
        <f t="shared" ref="AX1737" si="2934">ABS(AX1736)</f>
        <v>1.6525857654890075</v>
      </c>
      <c r="AY1737" s="5">
        <f t="shared" ref="AY1737" si="2935">ABS(AY1736)</f>
        <v>4.0525857654890132</v>
      </c>
      <c r="AZ1737" s="5">
        <f t="shared" ref="AZ1737" si="2936">ABS(AZ1736)</f>
        <v>0.3188428059395676</v>
      </c>
      <c r="BA1737" s="5">
        <f t="shared" ref="BA1737" si="2937">ABS(BA1736)</f>
        <v>1.2045570916538537</v>
      </c>
      <c r="BB1737" s="5">
        <f t="shared" ref="BB1737" si="2938">ABS(BB1736)</f>
        <v>2.2525857654890018</v>
      </c>
      <c r="BC1737" s="5">
        <f t="shared" ref="BC1737" si="2939">ABS(BC1736)</f>
        <v>1.3569380440348056</v>
      </c>
      <c r="BD1737" s="5">
        <f t="shared" ref="BD1737" si="2940">ABS(BD1736)</f>
        <v>0.91884280593956191</v>
      </c>
      <c r="BE1737" s="5">
        <f t="shared" ref="BE1737" si="2941">ABS(BE1736)</f>
        <v>0.43312852022528148</v>
      </c>
      <c r="BF1737" s="5">
        <f t="shared" ref="BF1737" si="2942">ABS(BF1736)</f>
        <v>1.6474142345109897</v>
      </c>
      <c r="BG1737" s="5">
        <f t="shared" ref="BG1737" si="2943">ABS(BG1736)</f>
        <v>1.6902713773681342</v>
      </c>
      <c r="BH1737" s="5">
        <f t="shared" ref="BH1737" si="2944">ABS(BH1736)</f>
        <v>0.66169994879670924</v>
      </c>
      <c r="BI1737" s="5">
        <f t="shared" ref="BI1737" si="2945">ABS(BI1736)</f>
        <v>3.2811571940604409</v>
      </c>
      <c r="BJ1737" s="5">
        <f t="shared" ref="BJ1737" si="2946">ABS(BJ1736)</f>
        <v>1.7045570916538537</v>
      </c>
      <c r="BK1737" s="5">
        <f t="shared" ref="BK1737" si="2947">ABS(BK1736)</f>
        <v>1.9188428059395619</v>
      </c>
      <c r="BL1737" s="5">
        <f t="shared" ref="BL1737" si="2948">ABS(BL1736)</f>
        <v>0.51884280593957044</v>
      </c>
      <c r="BM1737" s="5">
        <f t="shared" ref="BM1737" si="2949">ABS(BM1736)</f>
        <v>0.62401433691758257</v>
      </c>
      <c r="BN1737" s="5">
        <f t="shared" ref="BN1737" si="2950">ABS(BN1736)</f>
        <v>1.6045570916538452</v>
      </c>
      <c r="BO1737" s="5">
        <f t="shared" ref="BO1737" si="2951">ABS(BO1736)</f>
        <v>0.60455709165384519</v>
      </c>
      <c r="BP1737" s="5">
        <f t="shared" ref="BP1737" si="2952">ABS(BP1736)</f>
        <v>1.6331285202252843</v>
      </c>
      <c r="BQ1737" s="5">
        <f t="shared" ref="BQ1737" si="2953">ABS(BQ1736)</f>
        <v>0.63312852022528432</v>
      </c>
      <c r="BR1737" s="5">
        <f t="shared" ref="BR1737" si="2954">ABS(BR1736)</f>
        <v>0.6811571940604324</v>
      </c>
      <c r="BS1737" s="15">
        <f>AVERAGE(AN1737:BR1737)</f>
        <v>1.2615000908445206</v>
      </c>
      <c r="BT1737" t="s">
        <v>268</v>
      </c>
    </row>
    <row r="1739" spans="1:103" x14ac:dyDescent="0.25">
      <c r="A1739" t="s">
        <v>21</v>
      </c>
      <c r="B1739">
        <v>37.708100000000002</v>
      </c>
      <c r="C1739">
        <v>-117.23309999999999</v>
      </c>
      <c r="D1739">
        <v>5690</v>
      </c>
      <c r="E1739" t="s">
        <v>1</v>
      </c>
      <c r="F1739">
        <v>142.1</v>
      </c>
      <c r="G1739">
        <v>1968</v>
      </c>
      <c r="H1739">
        <v>8</v>
      </c>
      <c r="I1739" t="s">
        <v>260</v>
      </c>
      <c r="J1739">
        <v>86</v>
      </c>
      <c r="K1739">
        <v>88</v>
      </c>
      <c r="L1739">
        <v>86</v>
      </c>
      <c r="M1739">
        <v>79</v>
      </c>
      <c r="N1739">
        <v>66</v>
      </c>
      <c r="O1739">
        <v>62</v>
      </c>
      <c r="P1739">
        <v>56</v>
      </c>
      <c r="Q1739">
        <v>64</v>
      </c>
      <c r="R1739">
        <v>66</v>
      </c>
      <c r="S1739">
        <v>74</v>
      </c>
      <c r="T1739">
        <v>77</v>
      </c>
      <c r="U1739">
        <v>80</v>
      </c>
      <c r="V1739">
        <v>83</v>
      </c>
      <c r="W1739">
        <v>86</v>
      </c>
      <c r="X1739">
        <v>87</v>
      </c>
      <c r="Y1739">
        <v>89</v>
      </c>
      <c r="Z1739">
        <v>91</v>
      </c>
      <c r="AA1739">
        <v>90</v>
      </c>
      <c r="AB1739">
        <v>90</v>
      </c>
      <c r="AC1739">
        <v>92</v>
      </c>
      <c r="AD1739">
        <v>91</v>
      </c>
      <c r="AE1739">
        <v>94</v>
      </c>
      <c r="AF1739">
        <v>88</v>
      </c>
      <c r="AG1739">
        <v>86</v>
      </c>
      <c r="AH1739">
        <v>91</v>
      </c>
      <c r="AI1739">
        <v>95</v>
      </c>
      <c r="AJ1739">
        <v>94</v>
      </c>
      <c r="AK1739">
        <v>92</v>
      </c>
      <c r="AL1739">
        <v>67</v>
      </c>
      <c r="AM1739">
        <v>80</v>
      </c>
      <c r="AN1739" s="5">
        <v>80</v>
      </c>
      <c r="AO1739" s="5">
        <v>86</v>
      </c>
      <c r="AP1739" s="5">
        <v>86</v>
      </c>
      <c r="AQ1739" s="5">
        <v>87</v>
      </c>
      <c r="AR1739" s="5">
        <v>90</v>
      </c>
      <c r="AS1739" s="5">
        <v>92</v>
      </c>
      <c r="AT1739" s="5">
        <v>91</v>
      </c>
      <c r="AU1739" s="5">
        <v>88</v>
      </c>
      <c r="AV1739" s="5">
        <v>83</v>
      </c>
      <c r="AW1739" s="5">
        <v>83</v>
      </c>
      <c r="AX1739" s="5">
        <v>87</v>
      </c>
      <c r="AY1739" s="5">
        <v>90</v>
      </c>
      <c r="AZ1739" s="5">
        <v>91</v>
      </c>
      <c r="BA1739" s="5">
        <v>88</v>
      </c>
      <c r="BB1739" s="5">
        <v>85</v>
      </c>
      <c r="BC1739" s="5">
        <v>85</v>
      </c>
      <c r="BD1739" s="5">
        <v>86</v>
      </c>
      <c r="BE1739" s="5">
        <v>89</v>
      </c>
      <c r="BF1739" s="5">
        <v>92</v>
      </c>
      <c r="BG1739" s="5">
        <v>92</v>
      </c>
      <c r="BH1739" s="5">
        <v>93</v>
      </c>
      <c r="BI1739" s="5">
        <v>92</v>
      </c>
      <c r="BJ1739" s="5">
        <v>91</v>
      </c>
      <c r="BK1739" s="5">
        <v>90</v>
      </c>
      <c r="BL1739" s="5">
        <v>89</v>
      </c>
      <c r="BM1739" s="5">
        <v>90</v>
      </c>
      <c r="BN1739" s="5">
        <v>92</v>
      </c>
      <c r="BO1739" s="5">
        <v>92</v>
      </c>
      <c r="BP1739" s="5">
        <v>87</v>
      </c>
      <c r="BQ1739" s="5">
        <v>85</v>
      </c>
      <c r="BR1739" s="5">
        <v>84</v>
      </c>
      <c r="BS1739">
        <v>75</v>
      </c>
      <c r="BT1739">
        <v>83</v>
      </c>
      <c r="BU1739">
        <v>86</v>
      </c>
      <c r="BV1739">
        <v>87</v>
      </c>
      <c r="BW1739">
        <v>88</v>
      </c>
      <c r="BX1739">
        <v>87</v>
      </c>
      <c r="BY1739">
        <v>89</v>
      </c>
      <c r="BZ1739">
        <v>82</v>
      </c>
      <c r="CA1739">
        <v>84</v>
      </c>
      <c r="CB1739">
        <v>85</v>
      </c>
      <c r="CC1739">
        <v>84</v>
      </c>
      <c r="CD1739">
        <v>87</v>
      </c>
      <c r="CE1739">
        <v>83</v>
      </c>
      <c r="CF1739">
        <v>70</v>
      </c>
      <c r="CG1739">
        <v>73</v>
      </c>
      <c r="CH1739">
        <v>76</v>
      </c>
      <c r="CI1739">
        <v>75</v>
      </c>
      <c r="CJ1739">
        <v>71</v>
      </c>
      <c r="CK1739">
        <v>76</v>
      </c>
      <c r="CL1739">
        <v>79</v>
      </c>
      <c r="CM1739">
        <v>73</v>
      </c>
      <c r="CN1739">
        <v>63</v>
      </c>
      <c r="CO1739">
        <v>66</v>
      </c>
      <c r="CP1739">
        <v>74</v>
      </c>
      <c r="CQ1739">
        <v>78</v>
      </c>
      <c r="CR1739">
        <v>80</v>
      </c>
      <c r="CS1739">
        <v>82</v>
      </c>
      <c r="CT1739">
        <v>84</v>
      </c>
      <c r="CU1739">
        <v>86</v>
      </c>
      <c r="CV1739">
        <v>85</v>
      </c>
      <c r="CW1739">
        <v>88</v>
      </c>
      <c r="CX1739" t="s">
        <v>2</v>
      </c>
      <c r="CY1739" t="s">
        <v>22</v>
      </c>
    </row>
    <row r="1740" spans="1:103" x14ac:dyDescent="0.25">
      <c r="A1740" t="s">
        <v>107</v>
      </c>
      <c r="B1740">
        <v>38.050600000000003</v>
      </c>
      <c r="C1740">
        <v>-117.09059999999999</v>
      </c>
      <c r="D1740">
        <v>5399</v>
      </c>
      <c r="E1740" t="s">
        <v>1</v>
      </c>
      <c r="F1740">
        <v>177.5</v>
      </c>
      <c r="G1740">
        <v>1968</v>
      </c>
      <c r="H1740">
        <v>8</v>
      </c>
      <c r="I1740" t="s">
        <v>260</v>
      </c>
      <c r="J1740">
        <v>88</v>
      </c>
      <c r="K1740">
        <v>88</v>
      </c>
      <c r="L1740">
        <v>85</v>
      </c>
      <c r="M1740">
        <v>80</v>
      </c>
      <c r="N1740">
        <v>68</v>
      </c>
      <c r="O1740">
        <v>64</v>
      </c>
      <c r="P1740">
        <v>57</v>
      </c>
      <c r="Q1740">
        <v>65</v>
      </c>
      <c r="R1740">
        <v>69</v>
      </c>
      <c r="S1740">
        <v>76</v>
      </c>
      <c r="T1740">
        <v>80</v>
      </c>
      <c r="U1740">
        <v>84</v>
      </c>
      <c r="V1740">
        <v>81</v>
      </c>
      <c r="W1740">
        <v>89</v>
      </c>
      <c r="X1740">
        <v>89</v>
      </c>
      <c r="Y1740">
        <v>91</v>
      </c>
      <c r="Z1740">
        <v>93</v>
      </c>
      <c r="AA1740">
        <v>92</v>
      </c>
      <c r="AB1740">
        <v>92</v>
      </c>
      <c r="AC1740">
        <v>92</v>
      </c>
      <c r="AD1740">
        <v>93</v>
      </c>
      <c r="AE1740">
        <v>96</v>
      </c>
      <c r="AF1740">
        <v>90</v>
      </c>
      <c r="AG1740">
        <v>89</v>
      </c>
      <c r="AH1740">
        <v>93</v>
      </c>
      <c r="AI1740">
        <v>98</v>
      </c>
      <c r="AJ1740">
        <v>98</v>
      </c>
      <c r="AK1740">
        <v>95</v>
      </c>
      <c r="AL1740">
        <v>69</v>
      </c>
      <c r="AM1740">
        <v>81</v>
      </c>
      <c r="AN1740" s="5">
        <v>88</v>
      </c>
      <c r="AO1740" s="5">
        <v>91</v>
      </c>
      <c r="AP1740" s="5">
        <v>90</v>
      </c>
      <c r="AQ1740" s="5">
        <v>92</v>
      </c>
      <c r="AR1740" s="5">
        <v>96</v>
      </c>
      <c r="AS1740" s="5">
        <v>95</v>
      </c>
      <c r="AT1740" s="5">
        <v>92</v>
      </c>
      <c r="AU1740" s="5">
        <v>87</v>
      </c>
      <c r="AV1740" s="5">
        <v>78</v>
      </c>
      <c r="AW1740" s="5">
        <v>89</v>
      </c>
      <c r="AX1740" s="5">
        <v>92</v>
      </c>
      <c r="AY1740" s="5">
        <v>95</v>
      </c>
      <c r="AZ1740" s="5">
        <v>91</v>
      </c>
      <c r="BA1740" s="5">
        <v>90</v>
      </c>
      <c r="BB1740" s="5">
        <v>90</v>
      </c>
      <c r="BC1740" s="5">
        <v>90</v>
      </c>
      <c r="BD1740" s="5">
        <v>93</v>
      </c>
      <c r="BE1740" s="5">
        <v>94</v>
      </c>
      <c r="BF1740" s="5">
        <v>96</v>
      </c>
      <c r="BG1740" s="5">
        <v>95</v>
      </c>
      <c r="BH1740" s="5">
        <v>96</v>
      </c>
      <c r="BI1740" s="5">
        <v>95</v>
      </c>
      <c r="BJ1740" s="5">
        <v>93</v>
      </c>
      <c r="BK1740" s="5">
        <v>94</v>
      </c>
      <c r="BL1740" s="5">
        <v>91</v>
      </c>
      <c r="BM1740" s="5">
        <v>95</v>
      </c>
      <c r="BN1740" s="5">
        <v>94</v>
      </c>
      <c r="BO1740" s="5">
        <v>88</v>
      </c>
      <c r="BP1740" s="5">
        <v>87</v>
      </c>
      <c r="BQ1740" s="5">
        <v>88</v>
      </c>
      <c r="BR1740" s="5">
        <v>75</v>
      </c>
      <c r="BS1740">
        <v>86</v>
      </c>
      <c r="BT1740">
        <v>88</v>
      </c>
      <c r="BU1740">
        <v>89</v>
      </c>
      <c r="BV1740">
        <v>91</v>
      </c>
      <c r="BW1740">
        <v>90</v>
      </c>
      <c r="BX1740">
        <v>92</v>
      </c>
      <c r="BY1740">
        <v>84</v>
      </c>
      <c r="BZ1740">
        <v>85</v>
      </c>
      <c r="CA1740">
        <v>88</v>
      </c>
      <c r="CB1740">
        <v>86</v>
      </c>
      <c r="CC1740">
        <v>89</v>
      </c>
      <c r="CD1740">
        <v>85</v>
      </c>
      <c r="CE1740">
        <v>70</v>
      </c>
      <c r="CF1740">
        <v>73</v>
      </c>
      <c r="CG1740">
        <v>77</v>
      </c>
      <c r="CH1740">
        <v>78</v>
      </c>
      <c r="CI1740">
        <v>70</v>
      </c>
      <c r="CJ1740">
        <v>78</v>
      </c>
      <c r="CK1740">
        <v>81</v>
      </c>
      <c r="CL1740">
        <v>76</v>
      </c>
      <c r="CM1740">
        <v>63</v>
      </c>
      <c r="CN1740">
        <v>66</v>
      </c>
      <c r="CO1740">
        <v>76</v>
      </c>
      <c r="CP1740">
        <v>82</v>
      </c>
      <c r="CQ1740">
        <v>82</v>
      </c>
      <c r="CR1740">
        <v>84</v>
      </c>
      <c r="CS1740">
        <v>86</v>
      </c>
      <c r="CT1740">
        <v>88</v>
      </c>
      <c r="CU1740">
        <v>88</v>
      </c>
      <c r="CV1740">
        <v>88</v>
      </c>
      <c r="CW1740">
        <v>90</v>
      </c>
      <c r="CX1740" t="s">
        <v>2</v>
      </c>
      <c r="CY1740" t="s">
        <v>108</v>
      </c>
    </row>
    <row r="1741" spans="1:103" x14ac:dyDescent="0.25">
      <c r="A1741" t="s">
        <v>124</v>
      </c>
      <c r="B1741">
        <v>38.383299999999998</v>
      </c>
      <c r="C1741">
        <v>-116.2167</v>
      </c>
      <c r="D1741">
        <v>5322</v>
      </c>
      <c r="E1741" t="s">
        <v>1</v>
      </c>
      <c r="F1741">
        <v>221</v>
      </c>
      <c r="G1741">
        <v>1968</v>
      </c>
      <c r="H1741">
        <v>8</v>
      </c>
      <c r="I1741" t="s">
        <v>260</v>
      </c>
      <c r="J1741">
        <v>90</v>
      </c>
      <c r="K1741">
        <v>94</v>
      </c>
      <c r="L1741">
        <v>92</v>
      </c>
      <c r="M1741">
        <v>92</v>
      </c>
      <c r="N1741">
        <v>77</v>
      </c>
      <c r="O1741">
        <v>62</v>
      </c>
      <c r="P1741">
        <v>59</v>
      </c>
      <c r="Q1741">
        <v>62</v>
      </c>
      <c r="R1741">
        <v>70</v>
      </c>
      <c r="S1741">
        <v>80</v>
      </c>
      <c r="T1741">
        <v>82</v>
      </c>
      <c r="U1741">
        <v>85</v>
      </c>
      <c r="V1741">
        <v>86</v>
      </c>
      <c r="W1741">
        <v>88</v>
      </c>
      <c r="X1741">
        <v>90</v>
      </c>
      <c r="Y1741">
        <v>93</v>
      </c>
      <c r="Z1741">
        <v>95</v>
      </c>
      <c r="AA1741">
        <v>96</v>
      </c>
      <c r="AB1741">
        <v>96</v>
      </c>
      <c r="AC1741">
        <v>95</v>
      </c>
      <c r="AD1741">
        <v>96</v>
      </c>
      <c r="AE1741">
        <v>95</v>
      </c>
      <c r="AF1741">
        <v>96</v>
      </c>
      <c r="AG1741">
        <v>98</v>
      </c>
      <c r="AH1741">
        <v>97</v>
      </c>
      <c r="AI1741">
        <v>98</v>
      </c>
      <c r="AJ1741">
        <v>100</v>
      </c>
      <c r="AK1741">
        <v>98</v>
      </c>
      <c r="AL1741">
        <v>89</v>
      </c>
      <c r="AM1741">
        <v>95</v>
      </c>
      <c r="AN1741" s="5">
        <v>98</v>
      </c>
      <c r="AO1741" s="5">
        <v>93</v>
      </c>
      <c r="AP1741" s="5">
        <v>98</v>
      </c>
      <c r="AQ1741" s="5">
        <v>95</v>
      </c>
      <c r="AR1741" s="5">
        <v>96</v>
      </c>
      <c r="AS1741" s="5">
        <v>96</v>
      </c>
      <c r="AT1741" s="5">
        <v>95</v>
      </c>
      <c r="AU1741" s="5">
        <v>95</v>
      </c>
      <c r="AV1741" s="5">
        <v>95</v>
      </c>
      <c r="AW1741" s="5">
        <v>92</v>
      </c>
      <c r="AX1741" s="5">
        <v>92</v>
      </c>
      <c r="AY1741" s="5">
        <v>94</v>
      </c>
      <c r="AZ1741" s="5">
        <v>96</v>
      </c>
      <c r="BA1741" s="5">
        <v>96</v>
      </c>
      <c r="BB1741" s="5">
        <v>95</v>
      </c>
      <c r="BC1741" s="5">
        <v>94</v>
      </c>
      <c r="BD1741" s="5">
        <v>94</v>
      </c>
      <c r="BE1741" s="5">
        <v>96</v>
      </c>
      <c r="BF1741" s="5">
        <v>96</v>
      </c>
      <c r="BG1741" s="5">
        <v>96</v>
      </c>
      <c r="BH1741" s="5">
        <v>97</v>
      </c>
      <c r="BI1741" s="5">
        <v>95</v>
      </c>
      <c r="BJ1741" s="5">
        <v>95</v>
      </c>
      <c r="BK1741" s="5">
        <v>95</v>
      </c>
      <c r="BL1741" s="5">
        <v>95</v>
      </c>
      <c r="BM1741" s="5">
        <v>97</v>
      </c>
      <c r="BN1741" s="5">
        <v>94</v>
      </c>
      <c r="BO1741" s="5">
        <v>98</v>
      </c>
      <c r="BP1741" s="5">
        <v>95</v>
      </c>
      <c r="BQ1741" s="5">
        <v>88</v>
      </c>
      <c r="BR1741" s="5">
        <v>76</v>
      </c>
      <c r="BS1741">
        <v>88</v>
      </c>
      <c r="BT1741">
        <v>89</v>
      </c>
      <c r="BU1741">
        <v>90</v>
      </c>
      <c r="BV1741">
        <v>91</v>
      </c>
      <c r="BW1741">
        <v>91</v>
      </c>
      <c r="BX1741">
        <v>90</v>
      </c>
      <c r="BY1741">
        <v>92</v>
      </c>
      <c r="BZ1741">
        <v>88</v>
      </c>
      <c r="CA1741">
        <v>90</v>
      </c>
      <c r="CB1741">
        <v>88</v>
      </c>
      <c r="CC1741">
        <v>89</v>
      </c>
      <c r="CD1741">
        <v>90</v>
      </c>
      <c r="CE1741">
        <v>77</v>
      </c>
      <c r="CF1741">
        <v>76</v>
      </c>
      <c r="CG1741">
        <v>85</v>
      </c>
      <c r="CH1741">
        <v>83</v>
      </c>
      <c r="CI1741">
        <v>81</v>
      </c>
      <c r="CJ1741">
        <v>83</v>
      </c>
      <c r="CK1741">
        <v>84</v>
      </c>
      <c r="CL1741">
        <v>80</v>
      </c>
      <c r="CM1741">
        <v>82</v>
      </c>
      <c r="CN1741">
        <v>80</v>
      </c>
      <c r="CO1741">
        <v>80</v>
      </c>
      <c r="CP1741">
        <v>81</v>
      </c>
      <c r="CQ1741">
        <v>84</v>
      </c>
      <c r="CR1741">
        <v>86</v>
      </c>
      <c r="CS1741">
        <v>87</v>
      </c>
      <c r="CT1741">
        <v>89</v>
      </c>
      <c r="CU1741">
        <v>89</v>
      </c>
      <c r="CV1741">
        <v>90</v>
      </c>
      <c r="CW1741">
        <v>91</v>
      </c>
      <c r="CX1741" t="s">
        <v>2</v>
      </c>
      <c r="CY1741" t="s">
        <v>125</v>
      </c>
    </row>
    <row r="1742" spans="1:103" x14ac:dyDescent="0.25">
      <c r="A1742" t="s">
        <v>89</v>
      </c>
      <c r="B1742">
        <v>37.373899999999999</v>
      </c>
      <c r="C1742">
        <v>-117.9803</v>
      </c>
      <c r="D1742">
        <v>5225</v>
      </c>
      <c r="E1742" t="s">
        <v>1</v>
      </c>
      <c r="F1742">
        <v>141.5</v>
      </c>
      <c r="G1742">
        <v>1968</v>
      </c>
      <c r="H1742">
        <v>8</v>
      </c>
      <c r="I1742" t="s">
        <v>260</v>
      </c>
      <c r="J1742">
        <v>89</v>
      </c>
      <c r="K1742">
        <v>90</v>
      </c>
      <c r="L1742">
        <v>89</v>
      </c>
      <c r="M1742">
        <v>87</v>
      </c>
      <c r="N1742">
        <v>82</v>
      </c>
      <c r="O1742">
        <v>66</v>
      </c>
      <c r="P1742">
        <v>62</v>
      </c>
      <c r="Q1742">
        <v>72</v>
      </c>
      <c r="R1742">
        <v>70</v>
      </c>
      <c r="S1742">
        <v>77</v>
      </c>
      <c r="T1742">
        <v>83</v>
      </c>
      <c r="U1742">
        <v>84</v>
      </c>
      <c r="V1742">
        <v>85</v>
      </c>
      <c r="W1742">
        <v>90</v>
      </c>
      <c r="X1742">
        <v>90</v>
      </c>
      <c r="Y1742">
        <v>91</v>
      </c>
      <c r="Z1742">
        <v>94</v>
      </c>
      <c r="AA1742">
        <v>94</v>
      </c>
      <c r="AB1742">
        <v>94</v>
      </c>
      <c r="AC1742">
        <v>93</v>
      </c>
      <c r="AD1742">
        <v>96</v>
      </c>
      <c r="AE1742">
        <v>97</v>
      </c>
      <c r="AF1742">
        <v>96</v>
      </c>
      <c r="AG1742">
        <v>92</v>
      </c>
      <c r="AH1742">
        <v>94</v>
      </c>
      <c r="AI1742">
        <v>97</v>
      </c>
      <c r="AJ1742">
        <v>98</v>
      </c>
      <c r="AK1742">
        <v>97</v>
      </c>
      <c r="AL1742">
        <v>96</v>
      </c>
      <c r="AM1742">
        <v>94</v>
      </c>
      <c r="AN1742" s="5">
        <v>93</v>
      </c>
      <c r="AO1742" s="5">
        <v>89</v>
      </c>
      <c r="AP1742" s="5">
        <v>90</v>
      </c>
      <c r="AQ1742" s="8">
        <f>AVERAGE(AP1742,AR1742)</f>
        <v>93</v>
      </c>
      <c r="AR1742" s="5">
        <v>96</v>
      </c>
      <c r="AS1742" s="5">
        <v>94</v>
      </c>
      <c r="AT1742" s="5">
        <v>90</v>
      </c>
      <c r="AU1742" s="5">
        <v>85</v>
      </c>
      <c r="AV1742" s="5">
        <v>79</v>
      </c>
      <c r="AW1742" s="5">
        <v>88</v>
      </c>
      <c r="AX1742" s="5">
        <v>93</v>
      </c>
      <c r="AY1742" s="5">
        <v>94</v>
      </c>
      <c r="AZ1742" s="5">
        <v>94</v>
      </c>
      <c r="BA1742" s="8">
        <f>(2*AZ1742+BC1742)/3</f>
        <v>92.333333333333329</v>
      </c>
      <c r="BB1742" s="8">
        <f>(BA1742+2*BD1742)/3</f>
        <v>91.444444444444443</v>
      </c>
      <c r="BC1742" s="5">
        <v>89</v>
      </c>
      <c r="BD1742" s="5">
        <v>91</v>
      </c>
      <c r="BE1742" s="5">
        <v>93</v>
      </c>
      <c r="BF1742" s="5">
        <v>96</v>
      </c>
      <c r="BG1742" s="5">
        <v>96</v>
      </c>
      <c r="BH1742" s="5">
        <v>95</v>
      </c>
      <c r="BI1742" s="5">
        <v>95</v>
      </c>
      <c r="BJ1742" s="5">
        <v>93</v>
      </c>
      <c r="BK1742" s="5">
        <v>93</v>
      </c>
      <c r="BL1742" s="5">
        <v>93</v>
      </c>
      <c r="BM1742" s="5">
        <v>94</v>
      </c>
      <c r="BN1742" s="5">
        <v>95</v>
      </c>
      <c r="BO1742" s="5">
        <v>87</v>
      </c>
      <c r="BP1742" s="5">
        <v>88</v>
      </c>
      <c r="BQ1742" s="5">
        <v>81</v>
      </c>
      <c r="BR1742" s="5">
        <v>80</v>
      </c>
      <c r="BS1742">
        <v>87</v>
      </c>
      <c r="BT1742">
        <v>90</v>
      </c>
      <c r="BU1742">
        <v>90</v>
      </c>
      <c r="BV1742">
        <v>92</v>
      </c>
      <c r="BW1742">
        <v>90</v>
      </c>
      <c r="BX1742">
        <v>92</v>
      </c>
      <c r="BY1742">
        <v>91</v>
      </c>
      <c r="BZ1742">
        <v>87</v>
      </c>
      <c r="CA1742">
        <v>88</v>
      </c>
      <c r="CB1742">
        <v>88</v>
      </c>
      <c r="CC1742">
        <v>90</v>
      </c>
      <c r="CD1742">
        <v>86</v>
      </c>
      <c r="CE1742">
        <v>85</v>
      </c>
      <c r="CF1742">
        <v>75</v>
      </c>
      <c r="CG1742">
        <v>78</v>
      </c>
      <c r="CH1742">
        <v>82</v>
      </c>
      <c r="CI1742">
        <v>80</v>
      </c>
      <c r="CJ1742">
        <v>81</v>
      </c>
      <c r="CK1742">
        <v>84</v>
      </c>
      <c r="CL1742">
        <v>80</v>
      </c>
      <c r="CM1742">
        <v>78</v>
      </c>
      <c r="CN1742">
        <v>70</v>
      </c>
      <c r="CO1742">
        <v>76</v>
      </c>
      <c r="CP1742">
        <v>82</v>
      </c>
      <c r="CQ1742">
        <v>84</v>
      </c>
      <c r="CR1742">
        <v>83</v>
      </c>
      <c r="CS1742">
        <v>85</v>
      </c>
      <c r="CT1742">
        <v>88</v>
      </c>
      <c r="CU1742">
        <v>90</v>
      </c>
      <c r="CV1742">
        <v>91</v>
      </c>
      <c r="CW1742">
        <v>92</v>
      </c>
      <c r="CX1742" t="s">
        <v>5</v>
      </c>
      <c r="CY1742" t="s">
        <v>90</v>
      </c>
    </row>
    <row r="1743" spans="1:103" x14ac:dyDescent="0.25">
      <c r="A1743" t="s">
        <v>115</v>
      </c>
      <c r="B1743">
        <v>37.916699999999999</v>
      </c>
      <c r="C1743">
        <v>-116.05</v>
      </c>
      <c r="D1743">
        <v>5105</v>
      </c>
      <c r="E1743" t="s">
        <v>1</v>
      </c>
      <c r="F1743">
        <v>177</v>
      </c>
      <c r="G1743">
        <v>1968</v>
      </c>
      <c r="H1743">
        <v>8</v>
      </c>
      <c r="I1743" t="s">
        <v>260</v>
      </c>
      <c r="J1743">
        <v>86</v>
      </c>
      <c r="K1743">
        <v>91</v>
      </c>
      <c r="L1743">
        <v>95</v>
      </c>
      <c r="M1743">
        <v>90</v>
      </c>
      <c r="N1743">
        <v>86</v>
      </c>
      <c r="O1743">
        <v>78</v>
      </c>
      <c r="P1743">
        <v>65</v>
      </c>
      <c r="Q1743">
        <v>69</v>
      </c>
      <c r="R1743">
        <v>71</v>
      </c>
      <c r="S1743">
        <v>70</v>
      </c>
      <c r="T1743">
        <v>77</v>
      </c>
      <c r="U1743">
        <v>83</v>
      </c>
      <c r="V1743">
        <v>87</v>
      </c>
      <c r="W1743">
        <v>90</v>
      </c>
      <c r="X1743">
        <v>92</v>
      </c>
      <c r="Y1743">
        <v>95</v>
      </c>
      <c r="Z1743">
        <v>97</v>
      </c>
      <c r="AA1743">
        <v>96</v>
      </c>
      <c r="AB1743">
        <v>97</v>
      </c>
      <c r="AC1743">
        <v>98</v>
      </c>
      <c r="AD1743">
        <v>98</v>
      </c>
      <c r="AE1743">
        <v>99</v>
      </c>
      <c r="AF1743">
        <v>100</v>
      </c>
      <c r="AG1743">
        <v>89</v>
      </c>
      <c r="AH1743">
        <v>95</v>
      </c>
      <c r="AI1743">
        <v>97</v>
      </c>
      <c r="AJ1743">
        <v>102</v>
      </c>
      <c r="AK1743">
        <v>99</v>
      </c>
      <c r="AL1743">
        <v>87</v>
      </c>
      <c r="AM1743">
        <v>77</v>
      </c>
      <c r="AN1743" s="5">
        <v>91</v>
      </c>
      <c r="AO1743" s="5">
        <v>93</v>
      </c>
      <c r="AP1743" s="5">
        <v>94</v>
      </c>
      <c r="AQ1743" s="5">
        <v>98</v>
      </c>
      <c r="AR1743" s="5">
        <v>98</v>
      </c>
      <c r="AS1743" s="5">
        <v>100</v>
      </c>
      <c r="AT1743" s="5">
        <v>100</v>
      </c>
      <c r="AU1743" s="5">
        <v>90</v>
      </c>
      <c r="AV1743" s="5">
        <v>87</v>
      </c>
      <c r="AW1743" s="5">
        <v>90</v>
      </c>
      <c r="AX1743" s="5">
        <v>92</v>
      </c>
      <c r="AY1743" s="5">
        <v>97</v>
      </c>
      <c r="AZ1743" s="5">
        <v>94</v>
      </c>
      <c r="BA1743" s="5">
        <v>97</v>
      </c>
      <c r="BB1743" s="5">
        <v>97</v>
      </c>
      <c r="BC1743" s="5">
        <v>97</v>
      </c>
      <c r="BD1743" s="5">
        <v>98</v>
      </c>
      <c r="BE1743" s="5">
        <v>98</v>
      </c>
      <c r="BF1743" s="5">
        <v>98</v>
      </c>
      <c r="BG1743" s="5">
        <v>98</v>
      </c>
      <c r="BH1743" s="5">
        <v>99</v>
      </c>
      <c r="BI1743" s="5">
        <v>102</v>
      </c>
      <c r="BJ1743" s="5">
        <v>102</v>
      </c>
      <c r="BK1743" s="5">
        <v>102</v>
      </c>
      <c r="BL1743" s="5">
        <v>93</v>
      </c>
      <c r="BM1743" s="5">
        <v>95</v>
      </c>
      <c r="BN1743" s="5">
        <v>95</v>
      </c>
      <c r="BO1743" s="5">
        <v>97</v>
      </c>
      <c r="BP1743" s="5">
        <v>97</v>
      </c>
      <c r="BQ1743" s="5">
        <v>90</v>
      </c>
      <c r="BR1743" s="5">
        <v>89</v>
      </c>
      <c r="BS1743">
        <v>85</v>
      </c>
      <c r="BT1743">
        <v>87</v>
      </c>
      <c r="BU1743">
        <v>91</v>
      </c>
      <c r="BV1743">
        <v>96</v>
      </c>
      <c r="BW1743">
        <v>96</v>
      </c>
      <c r="BX1743">
        <v>97</v>
      </c>
      <c r="BY1743">
        <v>98</v>
      </c>
      <c r="BZ1743">
        <v>91</v>
      </c>
      <c r="CA1743">
        <v>89</v>
      </c>
      <c r="CB1743">
        <v>91</v>
      </c>
      <c r="CC1743">
        <v>94</v>
      </c>
      <c r="CD1743">
        <v>85</v>
      </c>
      <c r="CE1743">
        <v>80</v>
      </c>
      <c r="CF1743">
        <v>82</v>
      </c>
      <c r="CG1743">
        <v>82</v>
      </c>
      <c r="CH1743">
        <v>82</v>
      </c>
      <c r="CI1743">
        <v>75</v>
      </c>
      <c r="CJ1743">
        <v>74</v>
      </c>
      <c r="CK1743">
        <v>70</v>
      </c>
      <c r="CL1743">
        <v>70</v>
      </c>
      <c r="CM1743">
        <v>69</v>
      </c>
      <c r="CN1743">
        <v>70</v>
      </c>
      <c r="CO1743">
        <v>69</v>
      </c>
      <c r="CP1743">
        <v>69</v>
      </c>
      <c r="CQ1743">
        <v>71</v>
      </c>
      <c r="CR1743">
        <v>75</v>
      </c>
      <c r="CS1743">
        <v>83</v>
      </c>
      <c r="CT1743">
        <v>91</v>
      </c>
      <c r="CU1743">
        <v>91</v>
      </c>
      <c r="CV1743">
        <v>93</v>
      </c>
      <c r="CW1743">
        <v>95</v>
      </c>
      <c r="CX1743" t="s">
        <v>2</v>
      </c>
      <c r="CY1743" t="s">
        <v>116</v>
      </c>
    </row>
    <row r="1744" spans="1:103" x14ac:dyDescent="0.25">
      <c r="A1744" t="s">
        <v>15</v>
      </c>
      <c r="B1744">
        <v>37.606400000000001</v>
      </c>
      <c r="C1744">
        <v>-118</v>
      </c>
      <c r="D1744">
        <v>4900</v>
      </c>
      <c r="E1744" t="s">
        <v>1</v>
      </c>
      <c r="F1744">
        <v>162</v>
      </c>
      <c r="G1744">
        <v>1968</v>
      </c>
      <c r="H1744">
        <v>8</v>
      </c>
      <c r="I1744" t="s">
        <v>260</v>
      </c>
      <c r="J1744">
        <v>92</v>
      </c>
      <c r="K1744">
        <v>95</v>
      </c>
      <c r="L1744">
        <v>92</v>
      </c>
      <c r="M1744">
        <v>86</v>
      </c>
      <c r="N1744">
        <v>78</v>
      </c>
      <c r="O1744">
        <v>67</v>
      </c>
      <c r="P1744">
        <v>64</v>
      </c>
      <c r="Q1744">
        <v>72</v>
      </c>
      <c r="R1744">
        <v>72</v>
      </c>
      <c r="S1744">
        <v>81</v>
      </c>
      <c r="T1744">
        <v>85</v>
      </c>
      <c r="U1744">
        <v>88</v>
      </c>
      <c r="V1744">
        <v>90</v>
      </c>
      <c r="W1744">
        <v>92</v>
      </c>
      <c r="X1744">
        <v>94</v>
      </c>
      <c r="Y1744">
        <v>96</v>
      </c>
      <c r="Z1744">
        <v>99</v>
      </c>
      <c r="AA1744">
        <v>97</v>
      </c>
      <c r="AB1744">
        <v>98</v>
      </c>
      <c r="AC1744">
        <v>98</v>
      </c>
      <c r="AD1744">
        <v>97</v>
      </c>
      <c r="AE1744">
        <v>100</v>
      </c>
      <c r="AF1744">
        <v>100</v>
      </c>
      <c r="AG1744">
        <v>90</v>
      </c>
      <c r="AH1744">
        <v>99</v>
      </c>
      <c r="AI1744">
        <v>101</v>
      </c>
      <c r="AJ1744">
        <v>101</v>
      </c>
      <c r="AK1744">
        <v>99</v>
      </c>
      <c r="AL1744">
        <v>92</v>
      </c>
      <c r="AM1744">
        <v>85</v>
      </c>
      <c r="AN1744" s="5">
        <v>93</v>
      </c>
      <c r="AO1744" s="5">
        <v>92</v>
      </c>
      <c r="AP1744" s="5">
        <v>93</v>
      </c>
      <c r="AQ1744" s="5">
        <v>97</v>
      </c>
      <c r="AR1744" s="5">
        <v>99</v>
      </c>
      <c r="AS1744" s="5">
        <v>97</v>
      </c>
      <c r="AT1744" s="5">
        <v>92</v>
      </c>
      <c r="AU1744" s="5">
        <v>91</v>
      </c>
      <c r="AV1744" s="5">
        <v>80</v>
      </c>
      <c r="AW1744" s="5">
        <v>95</v>
      </c>
      <c r="AX1744" s="5">
        <v>95</v>
      </c>
      <c r="AY1744" s="5">
        <v>96</v>
      </c>
      <c r="AZ1744" s="5">
        <v>95</v>
      </c>
      <c r="BA1744" s="5">
        <v>94</v>
      </c>
      <c r="BB1744" s="5">
        <v>93</v>
      </c>
      <c r="BC1744" s="5">
        <v>92</v>
      </c>
      <c r="BD1744" s="5">
        <v>96</v>
      </c>
      <c r="BE1744" s="5">
        <v>98</v>
      </c>
      <c r="BF1744" s="5">
        <v>101</v>
      </c>
      <c r="BG1744" s="5">
        <v>99</v>
      </c>
      <c r="BH1744" s="5">
        <v>100</v>
      </c>
      <c r="BI1744" s="5">
        <v>99</v>
      </c>
      <c r="BJ1744" s="5">
        <v>97</v>
      </c>
      <c r="BK1744" s="5">
        <v>97</v>
      </c>
      <c r="BL1744" s="5">
        <v>95</v>
      </c>
      <c r="BM1744" s="5">
        <v>98</v>
      </c>
      <c r="BN1744" s="5">
        <v>96</v>
      </c>
      <c r="BO1744" s="5">
        <v>92</v>
      </c>
      <c r="BP1744" s="5">
        <v>89</v>
      </c>
      <c r="BQ1744" s="5">
        <v>89</v>
      </c>
      <c r="BR1744" s="5">
        <v>77</v>
      </c>
      <c r="BS1744">
        <v>92</v>
      </c>
      <c r="BT1744">
        <v>93</v>
      </c>
      <c r="BU1744">
        <v>95</v>
      </c>
      <c r="BV1744">
        <v>95</v>
      </c>
      <c r="BW1744">
        <v>95</v>
      </c>
      <c r="BX1744">
        <v>95</v>
      </c>
      <c r="BY1744">
        <v>87</v>
      </c>
      <c r="BZ1744">
        <v>87</v>
      </c>
      <c r="CA1744">
        <v>90</v>
      </c>
      <c r="CB1744">
        <v>90</v>
      </c>
      <c r="CC1744">
        <v>93</v>
      </c>
      <c r="CD1744">
        <v>88</v>
      </c>
      <c r="CE1744">
        <v>78</v>
      </c>
      <c r="CF1744">
        <v>78</v>
      </c>
      <c r="CG1744">
        <v>82</v>
      </c>
      <c r="CH1744">
        <v>82</v>
      </c>
      <c r="CI1744">
        <v>78</v>
      </c>
      <c r="CJ1744">
        <v>82</v>
      </c>
      <c r="CK1744">
        <v>87</v>
      </c>
      <c r="CL1744">
        <v>81</v>
      </c>
      <c r="CM1744">
        <v>78</v>
      </c>
      <c r="CN1744">
        <v>70</v>
      </c>
      <c r="CO1744">
        <v>80</v>
      </c>
      <c r="CP1744">
        <v>84</v>
      </c>
      <c r="CQ1744">
        <v>86</v>
      </c>
      <c r="CR1744">
        <v>87</v>
      </c>
      <c r="CS1744">
        <v>90</v>
      </c>
      <c r="CT1744">
        <v>89</v>
      </c>
      <c r="CU1744">
        <v>89</v>
      </c>
      <c r="CV1744">
        <v>92</v>
      </c>
      <c r="CW1744">
        <v>91</v>
      </c>
      <c r="CX1744" t="s">
        <v>2</v>
      </c>
      <c r="CY1744" t="s">
        <v>16</v>
      </c>
    </row>
    <row r="1745" spans="1:103" x14ac:dyDescent="0.25">
      <c r="A1745" t="s">
        <v>109</v>
      </c>
      <c r="B1745">
        <v>35.470300000000002</v>
      </c>
      <c r="C1745">
        <v>-115.5436</v>
      </c>
      <c r="D1745">
        <v>4730</v>
      </c>
      <c r="E1745" t="s">
        <v>1</v>
      </c>
      <c r="F1745">
        <v>162.19999999999999</v>
      </c>
      <c r="G1745">
        <v>1968</v>
      </c>
      <c r="H1745">
        <v>8</v>
      </c>
      <c r="I1745" t="s">
        <v>260</v>
      </c>
      <c r="J1745">
        <v>80</v>
      </c>
      <c r="K1745">
        <v>84</v>
      </c>
      <c r="L1745">
        <v>88</v>
      </c>
      <c r="M1745">
        <v>91</v>
      </c>
      <c r="N1745">
        <v>90</v>
      </c>
      <c r="O1745">
        <v>88</v>
      </c>
      <c r="P1745">
        <v>94</v>
      </c>
      <c r="Q1745">
        <v>92</v>
      </c>
      <c r="R1745">
        <v>90</v>
      </c>
      <c r="S1745">
        <v>91</v>
      </c>
      <c r="T1745">
        <v>90</v>
      </c>
      <c r="U1745">
        <v>86</v>
      </c>
      <c r="V1745">
        <v>88</v>
      </c>
      <c r="W1745">
        <v>95</v>
      </c>
      <c r="X1745">
        <v>102</v>
      </c>
      <c r="Y1745">
        <v>103</v>
      </c>
      <c r="Z1745">
        <v>103</v>
      </c>
      <c r="AA1745">
        <v>105</v>
      </c>
      <c r="AB1745">
        <v>107</v>
      </c>
      <c r="AC1745">
        <v>107</v>
      </c>
      <c r="AD1745">
        <v>106</v>
      </c>
      <c r="AE1745">
        <v>105</v>
      </c>
      <c r="AF1745">
        <v>106</v>
      </c>
      <c r="AG1745">
        <v>108</v>
      </c>
      <c r="AH1745">
        <v>109</v>
      </c>
      <c r="AI1745">
        <v>107</v>
      </c>
      <c r="AJ1745">
        <v>106</v>
      </c>
      <c r="AK1745">
        <v>105</v>
      </c>
      <c r="AL1745">
        <v>97</v>
      </c>
      <c r="AM1745">
        <v>96</v>
      </c>
      <c r="AN1745" s="5">
        <v>95</v>
      </c>
      <c r="AO1745" s="5">
        <v>97</v>
      </c>
      <c r="AP1745" s="5">
        <v>98</v>
      </c>
      <c r="AQ1745" s="5">
        <v>103</v>
      </c>
      <c r="AR1745" s="5">
        <v>103</v>
      </c>
      <c r="AS1745" s="5">
        <v>107</v>
      </c>
      <c r="AT1745" s="5">
        <v>108</v>
      </c>
      <c r="AU1745" s="5">
        <v>106</v>
      </c>
      <c r="AV1745" s="5">
        <v>106</v>
      </c>
      <c r="AW1745" s="5">
        <v>105</v>
      </c>
      <c r="AX1745" s="5">
        <v>103</v>
      </c>
      <c r="AY1745" s="5">
        <v>105</v>
      </c>
      <c r="AZ1745" s="5">
        <v>107</v>
      </c>
      <c r="BA1745" s="5">
        <v>106</v>
      </c>
      <c r="BB1745" s="5">
        <v>105</v>
      </c>
      <c r="BC1745" s="5">
        <v>107</v>
      </c>
      <c r="BD1745" s="5">
        <v>109</v>
      </c>
      <c r="BE1745" s="5">
        <v>108</v>
      </c>
      <c r="BF1745" s="5">
        <v>106</v>
      </c>
      <c r="BG1745" s="5">
        <v>107</v>
      </c>
      <c r="BH1745" s="5">
        <v>105</v>
      </c>
      <c r="BI1745" s="5">
        <v>104</v>
      </c>
      <c r="BJ1745" s="5">
        <v>88</v>
      </c>
      <c r="BK1745" s="5">
        <v>87</v>
      </c>
      <c r="BL1745" s="5">
        <v>90</v>
      </c>
      <c r="BM1745" s="5">
        <v>91</v>
      </c>
      <c r="BN1745" s="5">
        <v>89</v>
      </c>
      <c r="BO1745" s="5">
        <v>90</v>
      </c>
      <c r="BP1745" s="5">
        <v>90</v>
      </c>
      <c r="BQ1745" s="5">
        <v>89</v>
      </c>
      <c r="BR1745" s="5">
        <v>84</v>
      </c>
      <c r="BS1745">
        <v>84</v>
      </c>
      <c r="BT1745">
        <v>89</v>
      </c>
      <c r="BU1745">
        <v>88</v>
      </c>
      <c r="BV1745">
        <v>90</v>
      </c>
      <c r="BW1745">
        <v>89</v>
      </c>
      <c r="BX1745">
        <v>87</v>
      </c>
      <c r="BY1745">
        <v>85</v>
      </c>
      <c r="BZ1745">
        <v>89</v>
      </c>
      <c r="CA1745">
        <v>88</v>
      </c>
      <c r="CB1745">
        <v>90</v>
      </c>
      <c r="CC1745">
        <v>91</v>
      </c>
      <c r="CD1745">
        <v>89</v>
      </c>
      <c r="CE1745">
        <v>82</v>
      </c>
      <c r="CF1745">
        <v>80</v>
      </c>
      <c r="CG1745">
        <v>84</v>
      </c>
      <c r="CH1745">
        <v>82</v>
      </c>
      <c r="CI1745">
        <v>81</v>
      </c>
      <c r="CJ1745">
        <v>88</v>
      </c>
      <c r="CK1745">
        <v>87</v>
      </c>
      <c r="CL1745">
        <v>85</v>
      </c>
      <c r="CM1745">
        <v>84</v>
      </c>
      <c r="CN1745">
        <v>82</v>
      </c>
      <c r="CO1745">
        <v>83</v>
      </c>
      <c r="CP1745">
        <v>82</v>
      </c>
      <c r="CQ1745">
        <v>83</v>
      </c>
      <c r="CR1745">
        <v>81</v>
      </c>
      <c r="CS1745">
        <v>80</v>
      </c>
      <c r="CT1745">
        <v>91</v>
      </c>
      <c r="CU1745">
        <v>92</v>
      </c>
      <c r="CV1745">
        <v>95</v>
      </c>
      <c r="CW1745">
        <v>93</v>
      </c>
      <c r="CX1745" t="s">
        <v>5</v>
      </c>
      <c r="CY1745" t="s">
        <v>110</v>
      </c>
    </row>
    <row r="1746" spans="1:103" x14ac:dyDescent="0.25">
      <c r="A1746" t="s">
        <v>0</v>
      </c>
      <c r="B1746">
        <v>38.387799999999999</v>
      </c>
      <c r="C1746">
        <v>-118.1092</v>
      </c>
      <c r="D1746">
        <v>4580</v>
      </c>
      <c r="E1746" t="s">
        <v>1</v>
      </c>
      <c r="F1746">
        <v>240.3</v>
      </c>
      <c r="G1746">
        <v>1968</v>
      </c>
      <c r="H1746">
        <v>8</v>
      </c>
      <c r="I1746" t="s">
        <v>260</v>
      </c>
      <c r="J1746">
        <v>89</v>
      </c>
      <c r="K1746">
        <v>91</v>
      </c>
      <c r="L1746">
        <v>97</v>
      </c>
      <c r="M1746">
        <v>84</v>
      </c>
      <c r="N1746">
        <v>82</v>
      </c>
      <c r="O1746">
        <v>62</v>
      </c>
      <c r="P1746">
        <v>68</v>
      </c>
      <c r="Q1746">
        <v>60</v>
      </c>
      <c r="R1746">
        <v>71</v>
      </c>
      <c r="S1746">
        <v>73</v>
      </c>
      <c r="T1746">
        <v>84</v>
      </c>
      <c r="U1746">
        <v>90</v>
      </c>
      <c r="V1746">
        <v>89</v>
      </c>
      <c r="W1746">
        <v>87</v>
      </c>
      <c r="X1746">
        <v>90</v>
      </c>
      <c r="Y1746">
        <v>95</v>
      </c>
      <c r="Z1746">
        <v>97</v>
      </c>
      <c r="AA1746">
        <v>98</v>
      </c>
      <c r="AB1746">
        <v>99</v>
      </c>
      <c r="AC1746">
        <v>98</v>
      </c>
      <c r="AD1746">
        <v>95</v>
      </c>
      <c r="AE1746">
        <v>95</v>
      </c>
      <c r="AF1746">
        <v>99</v>
      </c>
      <c r="AG1746">
        <v>92</v>
      </c>
      <c r="AH1746">
        <v>91</v>
      </c>
      <c r="AI1746">
        <v>97</v>
      </c>
      <c r="AJ1746">
        <v>101</v>
      </c>
      <c r="AK1746">
        <v>101</v>
      </c>
      <c r="AL1746">
        <v>96</v>
      </c>
      <c r="AM1746">
        <v>70</v>
      </c>
      <c r="AN1746" s="5">
        <v>86</v>
      </c>
      <c r="AO1746" s="5">
        <v>93</v>
      </c>
      <c r="AP1746" s="5">
        <v>95</v>
      </c>
      <c r="AQ1746" s="5">
        <v>95</v>
      </c>
      <c r="AR1746" s="5">
        <v>98</v>
      </c>
      <c r="AS1746" s="5">
        <v>100</v>
      </c>
      <c r="AT1746" s="5">
        <v>101</v>
      </c>
      <c r="AU1746" s="5">
        <v>98</v>
      </c>
      <c r="AV1746" s="5">
        <v>74</v>
      </c>
      <c r="AW1746" s="5">
        <v>79</v>
      </c>
      <c r="AX1746" s="5">
        <v>94</v>
      </c>
      <c r="AY1746" s="5">
        <v>95</v>
      </c>
      <c r="AZ1746" s="5">
        <v>96</v>
      </c>
      <c r="BA1746" s="5">
        <v>98</v>
      </c>
      <c r="BB1746" s="5">
        <v>98</v>
      </c>
      <c r="BC1746" s="5">
        <v>98</v>
      </c>
      <c r="BD1746" s="5">
        <v>97</v>
      </c>
      <c r="BE1746" s="5">
        <v>95</v>
      </c>
      <c r="BF1746" s="5">
        <v>99</v>
      </c>
      <c r="BG1746" s="5">
        <v>99</v>
      </c>
      <c r="BH1746" s="5">
        <v>99</v>
      </c>
      <c r="BI1746" s="5">
        <v>100</v>
      </c>
      <c r="BJ1746" s="5">
        <v>99</v>
      </c>
      <c r="BK1746" s="5">
        <v>99</v>
      </c>
      <c r="BL1746" s="5">
        <v>98</v>
      </c>
      <c r="BM1746" s="5">
        <v>100</v>
      </c>
      <c r="BN1746" s="5">
        <v>100</v>
      </c>
      <c r="BO1746" s="5">
        <v>100</v>
      </c>
      <c r="BP1746" s="5">
        <v>98</v>
      </c>
      <c r="BQ1746" s="5">
        <v>96</v>
      </c>
      <c r="BR1746" s="5">
        <v>91</v>
      </c>
      <c r="BS1746">
        <v>75</v>
      </c>
      <c r="BT1746">
        <v>87</v>
      </c>
      <c r="BU1746">
        <v>92</v>
      </c>
      <c r="BV1746">
        <v>97</v>
      </c>
      <c r="BW1746">
        <v>97</v>
      </c>
      <c r="BX1746">
        <v>96</v>
      </c>
      <c r="BY1746">
        <v>97</v>
      </c>
      <c r="BZ1746">
        <v>91</v>
      </c>
      <c r="CA1746">
        <v>90</v>
      </c>
      <c r="CB1746">
        <v>93</v>
      </c>
      <c r="CC1746">
        <v>90</v>
      </c>
      <c r="CD1746">
        <v>94</v>
      </c>
      <c r="CE1746">
        <v>92</v>
      </c>
      <c r="CF1746">
        <v>59</v>
      </c>
      <c r="CG1746">
        <v>76</v>
      </c>
      <c r="CH1746">
        <v>78</v>
      </c>
      <c r="CI1746">
        <v>82</v>
      </c>
      <c r="CJ1746">
        <v>75</v>
      </c>
      <c r="CK1746">
        <v>80</v>
      </c>
      <c r="CL1746">
        <v>85</v>
      </c>
      <c r="CM1746">
        <v>75</v>
      </c>
      <c r="CN1746">
        <v>64</v>
      </c>
      <c r="CO1746">
        <v>70</v>
      </c>
      <c r="CP1746">
        <v>81</v>
      </c>
      <c r="CQ1746">
        <v>82</v>
      </c>
      <c r="CR1746">
        <v>82</v>
      </c>
      <c r="CS1746">
        <v>89</v>
      </c>
      <c r="CT1746">
        <v>89</v>
      </c>
      <c r="CU1746">
        <v>88</v>
      </c>
      <c r="CV1746">
        <v>89</v>
      </c>
      <c r="CW1746">
        <v>92</v>
      </c>
      <c r="CX1746" t="s">
        <v>2</v>
      </c>
      <c r="CY1746" t="s">
        <v>3</v>
      </c>
    </row>
    <row r="1747" spans="1:103" x14ac:dyDescent="0.25">
      <c r="A1747" t="s">
        <v>17</v>
      </c>
      <c r="B1747">
        <v>37.6128</v>
      </c>
      <c r="C1747">
        <v>-114.5264</v>
      </c>
      <c r="D1747">
        <v>4379</v>
      </c>
      <c r="E1747" t="s">
        <v>1</v>
      </c>
      <c r="F1747">
        <v>243.8</v>
      </c>
      <c r="G1747">
        <v>1968</v>
      </c>
      <c r="H1747">
        <v>8</v>
      </c>
      <c r="I1747" t="s">
        <v>260</v>
      </c>
      <c r="J1747">
        <v>95</v>
      </c>
      <c r="K1747">
        <v>96</v>
      </c>
      <c r="L1747">
        <v>95</v>
      </c>
      <c r="M1747">
        <v>88</v>
      </c>
      <c r="N1747">
        <v>74</v>
      </c>
      <c r="P1747">
        <v>67</v>
      </c>
      <c r="Q1747">
        <v>67</v>
      </c>
      <c r="R1747">
        <v>71</v>
      </c>
      <c r="S1747">
        <v>80</v>
      </c>
      <c r="T1747">
        <v>83</v>
      </c>
      <c r="U1747">
        <v>87</v>
      </c>
      <c r="V1747">
        <v>93</v>
      </c>
      <c r="W1747">
        <v>93</v>
      </c>
      <c r="X1747">
        <v>95</v>
      </c>
      <c r="Y1747">
        <v>97</v>
      </c>
      <c r="Z1747">
        <v>100</v>
      </c>
      <c r="AA1747">
        <v>97</v>
      </c>
      <c r="AB1747">
        <v>99</v>
      </c>
      <c r="AC1747">
        <v>100</v>
      </c>
      <c r="AD1747">
        <v>102</v>
      </c>
      <c r="AE1747">
        <v>104</v>
      </c>
      <c r="AF1747">
        <v>103</v>
      </c>
      <c r="AG1747">
        <v>90</v>
      </c>
      <c r="AH1747">
        <v>97</v>
      </c>
      <c r="AI1747">
        <v>102</v>
      </c>
      <c r="AJ1747">
        <v>100</v>
      </c>
      <c r="AK1747">
        <v>100</v>
      </c>
      <c r="AL1747">
        <v>100</v>
      </c>
      <c r="AM1747">
        <v>98</v>
      </c>
      <c r="AN1747" s="5">
        <v>98</v>
      </c>
      <c r="AO1747" s="5">
        <v>98</v>
      </c>
      <c r="AP1747" s="5">
        <v>97</v>
      </c>
      <c r="AQ1747" s="5">
        <v>99</v>
      </c>
      <c r="AR1747" s="5">
        <v>97</v>
      </c>
      <c r="AS1747" s="5">
        <v>95</v>
      </c>
      <c r="AT1747" s="5">
        <v>91</v>
      </c>
      <c r="AU1747" s="5">
        <v>88</v>
      </c>
      <c r="AV1747" s="5">
        <v>89</v>
      </c>
      <c r="AW1747" s="8">
        <f>AVERAGE(AV1747,AX1747)</f>
        <v>93.5</v>
      </c>
      <c r="AX1747" s="5">
        <v>98</v>
      </c>
      <c r="AY1747" s="5">
        <v>99</v>
      </c>
      <c r="AZ1747" s="8">
        <f>AVERAGE(AY1747,BA1747)</f>
        <v>99</v>
      </c>
      <c r="BA1747" s="5">
        <v>99</v>
      </c>
      <c r="BB1747" s="5">
        <v>92</v>
      </c>
      <c r="BC1747" s="5">
        <v>92</v>
      </c>
      <c r="BD1747" s="5">
        <v>96</v>
      </c>
      <c r="BE1747" s="5">
        <v>99</v>
      </c>
      <c r="BF1747" s="5">
        <v>99</v>
      </c>
      <c r="BG1747" s="5">
        <v>100</v>
      </c>
      <c r="BH1747" s="5">
        <v>99</v>
      </c>
      <c r="BI1747" s="5">
        <v>89</v>
      </c>
      <c r="BJ1747" s="5">
        <v>94</v>
      </c>
      <c r="BK1747" s="5">
        <v>95</v>
      </c>
      <c r="BL1747" s="5">
        <v>97</v>
      </c>
      <c r="BM1747" s="5">
        <v>96</v>
      </c>
      <c r="BN1747" s="5">
        <v>90</v>
      </c>
      <c r="BO1747" s="5">
        <v>91</v>
      </c>
      <c r="BP1747" s="5">
        <v>87</v>
      </c>
      <c r="BQ1747" s="5">
        <v>89</v>
      </c>
      <c r="BR1747" s="5">
        <v>75</v>
      </c>
      <c r="BS1747">
        <v>86</v>
      </c>
      <c r="BT1747">
        <v>91</v>
      </c>
      <c r="BU1747">
        <v>92</v>
      </c>
      <c r="BV1747">
        <v>92</v>
      </c>
      <c r="BW1747">
        <v>91</v>
      </c>
      <c r="BX1747">
        <v>93</v>
      </c>
      <c r="BY1747">
        <v>87</v>
      </c>
      <c r="BZ1747">
        <v>92</v>
      </c>
      <c r="CA1747">
        <v>88</v>
      </c>
      <c r="CB1747">
        <v>93</v>
      </c>
      <c r="CC1747">
        <v>93</v>
      </c>
      <c r="CD1747">
        <v>90</v>
      </c>
      <c r="CE1747">
        <v>83</v>
      </c>
      <c r="CF1747">
        <v>81</v>
      </c>
      <c r="CG1747">
        <v>84</v>
      </c>
      <c r="CH1747">
        <v>83</v>
      </c>
      <c r="CJ1747">
        <v>81</v>
      </c>
      <c r="CK1747">
        <v>84</v>
      </c>
      <c r="CL1747">
        <v>83</v>
      </c>
      <c r="CM1747">
        <v>78</v>
      </c>
      <c r="CN1747">
        <v>74</v>
      </c>
      <c r="CO1747">
        <v>83</v>
      </c>
      <c r="CP1747">
        <v>85</v>
      </c>
      <c r="CQ1747">
        <v>89</v>
      </c>
      <c r="CR1747">
        <v>90</v>
      </c>
      <c r="CS1747">
        <v>89</v>
      </c>
      <c r="CT1747">
        <v>94</v>
      </c>
      <c r="CU1747">
        <v>94</v>
      </c>
      <c r="CV1747">
        <v>93</v>
      </c>
      <c r="CX1747" t="s">
        <v>2</v>
      </c>
      <c r="CY1747" t="s">
        <v>18</v>
      </c>
    </row>
    <row r="1748" spans="1:103" x14ac:dyDescent="0.25">
      <c r="A1748" t="s">
        <v>113</v>
      </c>
      <c r="B1748">
        <v>34.943600000000004</v>
      </c>
      <c r="C1748">
        <v>-115.54689999999999</v>
      </c>
      <c r="D1748">
        <v>4350</v>
      </c>
      <c r="E1748" t="s">
        <v>1</v>
      </c>
      <c r="F1748">
        <v>206.6</v>
      </c>
      <c r="G1748">
        <v>1968</v>
      </c>
      <c r="H1748">
        <v>8</v>
      </c>
      <c r="I1748" t="s">
        <v>260</v>
      </c>
      <c r="J1748">
        <v>92</v>
      </c>
      <c r="K1748">
        <v>93</v>
      </c>
      <c r="L1748">
        <v>93</v>
      </c>
      <c r="M1748">
        <v>91</v>
      </c>
      <c r="N1748">
        <v>88</v>
      </c>
      <c r="O1748">
        <v>87</v>
      </c>
      <c r="P1748">
        <v>70</v>
      </c>
      <c r="Q1748">
        <v>71</v>
      </c>
      <c r="R1748">
        <v>78</v>
      </c>
      <c r="S1748">
        <v>82</v>
      </c>
      <c r="T1748">
        <v>85</v>
      </c>
      <c r="U1748">
        <v>86</v>
      </c>
      <c r="V1748">
        <v>89</v>
      </c>
      <c r="W1748">
        <v>90</v>
      </c>
      <c r="X1748">
        <v>93</v>
      </c>
      <c r="Y1748">
        <v>96</v>
      </c>
      <c r="Z1748">
        <v>95</v>
      </c>
      <c r="AA1748">
        <v>94</v>
      </c>
      <c r="AB1748">
        <v>92</v>
      </c>
      <c r="AC1748">
        <v>99</v>
      </c>
      <c r="AD1748">
        <v>100</v>
      </c>
      <c r="AE1748">
        <v>102</v>
      </c>
      <c r="AF1748">
        <v>103</v>
      </c>
      <c r="AG1748">
        <v>103</v>
      </c>
      <c r="AH1748">
        <v>100</v>
      </c>
      <c r="AI1748">
        <v>99</v>
      </c>
      <c r="AJ1748">
        <v>99</v>
      </c>
      <c r="AK1748">
        <v>97</v>
      </c>
      <c r="AL1748">
        <v>98</v>
      </c>
      <c r="AM1748">
        <v>92</v>
      </c>
      <c r="AN1748" s="5">
        <v>92</v>
      </c>
      <c r="AO1748" s="5">
        <v>94</v>
      </c>
      <c r="AP1748" s="5">
        <v>93</v>
      </c>
      <c r="AQ1748" s="5">
        <v>94</v>
      </c>
      <c r="AR1748" s="5">
        <v>97</v>
      </c>
      <c r="AS1748" s="5">
        <v>96</v>
      </c>
      <c r="AT1748" s="5">
        <v>95</v>
      </c>
      <c r="AU1748" s="5">
        <v>95</v>
      </c>
      <c r="AV1748" s="5">
        <v>97</v>
      </c>
      <c r="AW1748" s="5">
        <v>98</v>
      </c>
      <c r="AX1748" s="5">
        <v>96</v>
      </c>
      <c r="AY1748" s="5">
        <v>98</v>
      </c>
      <c r="AZ1748" s="5">
        <v>94</v>
      </c>
      <c r="BA1748" s="5">
        <v>89</v>
      </c>
      <c r="BB1748" s="5">
        <v>87</v>
      </c>
      <c r="BC1748" s="5">
        <v>88</v>
      </c>
      <c r="BD1748" s="5">
        <v>89</v>
      </c>
      <c r="BE1748" s="5">
        <v>97</v>
      </c>
      <c r="BF1748" s="5">
        <v>97</v>
      </c>
      <c r="BG1748" s="5">
        <v>99</v>
      </c>
      <c r="BH1748" s="5">
        <v>96</v>
      </c>
      <c r="BI1748" s="5">
        <v>92</v>
      </c>
      <c r="BJ1748" s="5">
        <v>91</v>
      </c>
      <c r="BK1748" s="5">
        <v>92</v>
      </c>
      <c r="BL1748" s="5">
        <v>93</v>
      </c>
      <c r="BM1748" s="5">
        <v>95</v>
      </c>
      <c r="BN1748" s="5">
        <v>89</v>
      </c>
      <c r="BO1748" s="5">
        <v>91</v>
      </c>
      <c r="BP1748" s="5">
        <v>90</v>
      </c>
      <c r="BQ1748" s="5">
        <v>90</v>
      </c>
      <c r="BR1748" s="5">
        <v>92</v>
      </c>
      <c r="BS1748">
        <v>89</v>
      </c>
      <c r="BT1748">
        <v>89</v>
      </c>
      <c r="BU1748">
        <v>93</v>
      </c>
      <c r="BV1748">
        <v>92</v>
      </c>
      <c r="BW1748">
        <v>88</v>
      </c>
      <c r="BX1748">
        <v>89</v>
      </c>
      <c r="BY1748">
        <v>88</v>
      </c>
      <c r="BZ1748">
        <v>90</v>
      </c>
      <c r="CA1748">
        <v>90</v>
      </c>
      <c r="CB1748">
        <v>91</v>
      </c>
      <c r="CC1748">
        <v>93</v>
      </c>
      <c r="CD1748">
        <v>92</v>
      </c>
      <c r="CE1748">
        <v>90</v>
      </c>
      <c r="CF1748">
        <v>80</v>
      </c>
      <c r="CG1748">
        <v>83</v>
      </c>
      <c r="CH1748">
        <v>82</v>
      </c>
      <c r="CI1748">
        <v>82</v>
      </c>
      <c r="CJ1748">
        <v>81</v>
      </c>
      <c r="CK1748">
        <v>83</v>
      </c>
      <c r="CL1748">
        <v>82</v>
      </c>
      <c r="CM1748">
        <v>85</v>
      </c>
      <c r="CN1748">
        <v>83</v>
      </c>
      <c r="CO1748">
        <v>84</v>
      </c>
      <c r="CP1748">
        <v>85</v>
      </c>
      <c r="CQ1748">
        <v>89</v>
      </c>
      <c r="CR1748">
        <v>88</v>
      </c>
      <c r="CS1748">
        <v>89</v>
      </c>
      <c r="CT1748">
        <v>89</v>
      </c>
      <c r="CU1748">
        <v>96</v>
      </c>
      <c r="CV1748">
        <v>97</v>
      </c>
      <c r="CW1748">
        <v>95</v>
      </c>
      <c r="CX1748" t="s">
        <v>5</v>
      </c>
      <c r="CY1748" t="s">
        <v>114</v>
      </c>
    </row>
    <row r="1749" spans="1:103" x14ac:dyDescent="0.25">
      <c r="A1749" t="s">
        <v>138</v>
      </c>
      <c r="B1749">
        <v>37.761699999999998</v>
      </c>
      <c r="C1749">
        <v>-117.5658</v>
      </c>
      <c r="D1749">
        <v>4274</v>
      </c>
      <c r="E1749" t="s">
        <v>1</v>
      </c>
      <c r="F1749">
        <v>157.1</v>
      </c>
      <c r="G1749">
        <v>1968</v>
      </c>
      <c r="H1749">
        <v>8</v>
      </c>
      <c r="I1749" t="s">
        <v>260</v>
      </c>
      <c r="J1749">
        <v>93</v>
      </c>
      <c r="K1749">
        <v>95</v>
      </c>
      <c r="L1749">
        <v>93</v>
      </c>
      <c r="M1749">
        <v>85</v>
      </c>
      <c r="N1749">
        <v>85</v>
      </c>
      <c r="O1749">
        <v>68</v>
      </c>
      <c r="P1749">
        <v>63</v>
      </c>
      <c r="Q1749">
        <v>54</v>
      </c>
      <c r="R1749">
        <v>74</v>
      </c>
      <c r="S1749">
        <v>83</v>
      </c>
      <c r="T1749">
        <v>85</v>
      </c>
      <c r="U1749">
        <v>88</v>
      </c>
      <c r="V1749">
        <v>89</v>
      </c>
      <c r="W1749">
        <v>94</v>
      </c>
      <c r="X1749">
        <v>94</v>
      </c>
      <c r="Y1749">
        <v>95</v>
      </c>
      <c r="Z1749">
        <v>97</v>
      </c>
      <c r="AA1749">
        <v>96</v>
      </c>
      <c r="AB1749">
        <v>98</v>
      </c>
      <c r="AC1749">
        <v>98</v>
      </c>
      <c r="AD1749">
        <v>101</v>
      </c>
      <c r="AE1749">
        <v>99</v>
      </c>
      <c r="AF1749">
        <v>94</v>
      </c>
      <c r="AG1749">
        <v>93</v>
      </c>
      <c r="AH1749">
        <v>97</v>
      </c>
      <c r="AI1749">
        <v>99</v>
      </c>
      <c r="AJ1749">
        <v>101</v>
      </c>
      <c r="AK1749">
        <v>98</v>
      </c>
      <c r="AL1749">
        <v>73</v>
      </c>
      <c r="AM1749">
        <v>87</v>
      </c>
      <c r="AN1749" s="5">
        <v>93</v>
      </c>
      <c r="AO1749" s="5">
        <v>93</v>
      </c>
      <c r="AP1749" s="5">
        <v>91</v>
      </c>
      <c r="AQ1749" s="5">
        <v>96</v>
      </c>
      <c r="AR1749" s="5">
        <v>100</v>
      </c>
      <c r="AS1749" s="5">
        <v>99</v>
      </c>
      <c r="AT1749" s="5">
        <v>96</v>
      </c>
      <c r="AU1749" s="5">
        <v>89</v>
      </c>
      <c r="AV1749" s="5">
        <v>81</v>
      </c>
      <c r="AW1749" s="5">
        <v>92</v>
      </c>
      <c r="AX1749" s="5">
        <v>95</v>
      </c>
      <c r="AY1749" s="5">
        <v>98</v>
      </c>
      <c r="AZ1749" s="5">
        <v>95</v>
      </c>
      <c r="BA1749" s="5">
        <v>94</v>
      </c>
      <c r="BB1749" s="5">
        <v>92</v>
      </c>
      <c r="BC1749" s="5">
        <v>94</v>
      </c>
      <c r="BD1749" s="5">
        <v>96</v>
      </c>
      <c r="BE1749" s="5">
        <v>98</v>
      </c>
      <c r="BF1749" s="5">
        <v>99</v>
      </c>
      <c r="BG1749" s="5">
        <v>99</v>
      </c>
      <c r="BH1749" s="5">
        <v>100</v>
      </c>
      <c r="BI1749" s="5">
        <v>99</v>
      </c>
      <c r="BJ1749" s="5">
        <v>99</v>
      </c>
      <c r="BK1749" s="5">
        <v>98</v>
      </c>
      <c r="BL1749" s="5">
        <v>97</v>
      </c>
      <c r="BM1749" s="5">
        <v>97</v>
      </c>
      <c r="BN1749" s="5">
        <v>96</v>
      </c>
      <c r="BO1749" s="5">
        <v>92</v>
      </c>
      <c r="BP1749" s="5">
        <v>89</v>
      </c>
      <c r="BQ1749" s="5">
        <v>87</v>
      </c>
      <c r="BR1749" s="5">
        <v>80</v>
      </c>
      <c r="BS1749">
        <v>90</v>
      </c>
      <c r="BT1749">
        <v>94</v>
      </c>
      <c r="BU1749">
        <v>94</v>
      </c>
      <c r="BV1749">
        <v>95</v>
      </c>
      <c r="BW1749">
        <v>96</v>
      </c>
      <c r="BX1749">
        <v>77</v>
      </c>
      <c r="BY1749">
        <v>89</v>
      </c>
      <c r="CA1749">
        <v>90</v>
      </c>
      <c r="CB1749">
        <v>89</v>
      </c>
      <c r="CC1749">
        <v>92</v>
      </c>
      <c r="CD1749">
        <v>90</v>
      </c>
      <c r="CE1749">
        <v>91</v>
      </c>
      <c r="CF1749">
        <v>62</v>
      </c>
      <c r="CG1749">
        <v>79</v>
      </c>
      <c r="CH1749">
        <v>80</v>
      </c>
      <c r="CI1749">
        <v>76</v>
      </c>
      <c r="CJ1749">
        <v>84</v>
      </c>
      <c r="CK1749">
        <v>84</v>
      </c>
      <c r="CL1749">
        <v>77</v>
      </c>
      <c r="CM1749">
        <v>67</v>
      </c>
      <c r="CN1749">
        <v>70</v>
      </c>
      <c r="CO1749">
        <v>80</v>
      </c>
      <c r="CP1749">
        <v>82</v>
      </c>
      <c r="CQ1749">
        <v>84</v>
      </c>
      <c r="CR1749">
        <v>88</v>
      </c>
      <c r="CS1749">
        <v>88</v>
      </c>
      <c r="CT1749">
        <v>91</v>
      </c>
      <c r="CU1749">
        <v>90</v>
      </c>
      <c r="CV1749">
        <v>93</v>
      </c>
      <c r="CW1749">
        <v>94</v>
      </c>
      <c r="CX1749" t="s">
        <v>2</v>
      </c>
      <c r="CY1749" t="s">
        <v>139</v>
      </c>
    </row>
    <row r="1750" spans="1:103" x14ac:dyDescent="0.25">
      <c r="A1750" t="s">
        <v>7</v>
      </c>
      <c r="B1750">
        <v>37.371099999999998</v>
      </c>
      <c r="C1750">
        <v>-118.35890000000001</v>
      </c>
      <c r="D1750">
        <v>4110</v>
      </c>
      <c r="E1750" t="s">
        <v>1</v>
      </c>
      <c r="F1750">
        <v>166.6</v>
      </c>
      <c r="G1750">
        <v>1968</v>
      </c>
      <c r="H1750">
        <v>8</v>
      </c>
      <c r="I1750" t="s">
        <v>260</v>
      </c>
      <c r="J1750">
        <v>98</v>
      </c>
      <c r="K1750">
        <v>99</v>
      </c>
      <c r="L1750">
        <v>98</v>
      </c>
      <c r="M1750">
        <v>91</v>
      </c>
      <c r="N1750">
        <v>74</v>
      </c>
      <c r="O1750">
        <v>76</v>
      </c>
      <c r="P1750">
        <v>70</v>
      </c>
      <c r="Q1750">
        <v>78</v>
      </c>
      <c r="R1750">
        <v>77</v>
      </c>
      <c r="S1750">
        <v>88</v>
      </c>
      <c r="T1750">
        <v>89</v>
      </c>
      <c r="U1750">
        <v>92</v>
      </c>
      <c r="V1750">
        <v>93</v>
      </c>
      <c r="W1750">
        <v>96</v>
      </c>
      <c r="X1750">
        <v>98</v>
      </c>
      <c r="Y1750">
        <v>99</v>
      </c>
      <c r="Z1750">
        <v>99</v>
      </c>
      <c r="AA1750">
        <v>100</v>
      </c>
      <c r="AB1750">
        <v>100</v>
      </c>
      <c r="AC1750">
        <v>100</v>
      </c>
      <c r="AD1750">
        <v>101</v>
      </c>
      <c r="AE1750">
        <v>104</v>
      </c>
      <c r="AF1750">
        <v>100</v>
      </c>
      <c r="AG1750">
        <v>97</v>
      </c>
      <c r="AH1750">
        <v>101</v>
      </c>
      <c r="AI1750">
        <v>104</v>
      </c>
      <c r="AJ1750">
        <v>103</v>
      </c>
      <c r="AK1750">
        <v>100</v>
      </c>
      <c r="AL1750">
        <v>87</v>
      </c>
      <c r="AM1750">
        <v>89</v>
      </c>
      <c r="AN1750" s="5">
        <v>96</v>
      </c>
      <c r="AO1750" s="5">
        <v>96</v>
      </c>
      <c r="AP1750" s="5">
        <v>97</v>
      </c>
      <c r="AQ1750" s="5">
        <v>100</v>
      </c>
      <c r="AR1750" s="5">
        <v>102</v>
      </c>
      <c r="AS1750" s="5">
        <v>100</v>
      </c>
      <c r="AT1750" s="5">
        <v>96</v>
      </c>
      <c r="AU1750" s="5">
        <v>89</v>
      </c>
      <c r="AV1750" s="5">
        <v>84</v>
      </c>
      <c r="AW1750" s="5">
        <v>96</v>
      </c>
      <c r="AX1750" s="5">
        <v>98</v>
      </c>
      <c r="AY1750" s="5">
        <v>98</v>
      </c>
      <c r="AZ1750" s="5">
        <v>97</v>
      </c>
      <c r="BA1750" s="5">
        <v>96</v>
      </c>
      <c r="BB1750" s="5">
        <v>96</v>
      </c>
      <c r="BC1750" s="5">
        <v>96</v>
      </c>
      <c r="BD1750" s="5">
        <v>98</v>
      </c>
      <c r="BE1750" s="5">
        <v>100</v>
      </c>
      <c r="BF1750" s="5">
        <v>102</v>
      </c>
      <c r="BG1750" s="5">
        <v>100</v>
      </c>
      <c r="BH1750" s="5">
        <v>102</v>
      </c>
      <c r="BI1750" s="5">
        <v>101</v>
      </c>
      <c r="BJ1750" s="5">
        <v>100</v>
      </c>
      <c r="BK1750" s="5">
        <v>99</v>
      </c>
      <c r="BL1750" s="5">
        <v>100</v>
      </c>
      <c r="BM1750" s="5">
        <v>101</v>
      </c>
      <c r="BN1750" s="5">
        <v>100</v>
      </c>
      <c r="BO1750" s="5">
        <v>90</v>
      </c>
      <c r="BP1750" s="5">
        <v>93</v>
      </c>
      <c r="BQ1750" s="5">
        <v>94</v>
      </c>
      <c r="BR1750" s="5">
        <v>84</v>
      </c>
      <c r="BS1750">
        <v>95</v>
      </c>
      <c r="BT1750">
        <v>96</v>
      </c>
      <c r="BU1750">
        <v>97</v>
      </c>
      <c r="BV1750">
        <v>98</v>
      </c>
      <c r="BW1750">
        <v>97</v>
      </c>
      <c r="BX1750">
        <v>99</v>
      </c>
      <c r="BY1750">
        <v>89</v>
      </c>
      <c r="BZ1750">
        <v>92</v>
      </c>
      <c r="CA1750">
        <v>94</v>
      </c>
      <c r="CB1750">
        <v>94</v>
      </c>
      <c r="CC1750">
        <v>96</v>
      </c>
      <c r="CD1750">
        <v>92</v>
      </c>
      <c r="CE1750">
        <v>80</v>
      </c>
      <c r="CF1750">
        <v>84</v>
      </c>
      <c r="CG1750">
        <v>86</v>
      </c>
      <c r="CH1750">
        <v>86</v>
      </c>
      <c r="CI1750">
        <v>83</v>
      </c>
      <c r="CJ1750">
        <v>85</v>
      </c>
      <c r="CK1750">
        <v>88</v>
      </c>
      <c r="CL1750">
        <v>84</v>
      </c>
      <c r="CM1750">
        <v>71</v>
      </c>
      <c r="CN1750">
        <v>77</v>
      </c>
      <c r="CO1750">
        <v>82</v>
      </c>
      <c r="CP1750">
        <v>87</v>
      </c>
      <c r="CQ1750">
        <v>89</v>
      </c>
      <c r="CR1750">
        <v>89</v>
      </c>
      <c r="CS1750">
        <v>92</v>
      </c>
      <c r="CT1750">
        <v>95</v>
      </c>
      <c r="CU1750">
        <v>96</v>
      </c>
      <c r="CV1750">
        <v>97</v>
      </c>
      <c r="CW1750">
        <v>99</v>
      </c>
      <c r="CX1750" t="s">
        <v>5</v>
      </c>
      <c r="CY1750" t="s">
        <v>8</v>
      </c>
    </row>
    <row r="1751" spans="1:103" x14ac:dyDescent="0.25">
      <c r="A1751" t="s">
        <v>128</v>
      </c>
      <c r="B1751">
        <v>37.616700000000002</v>
      </c>
      <c r="C1751">
        <v>-115.2167</v>
      </c>
      <c r="D1751">
        <v>3950</v>
      </c>
      <c r="E1751" t="s">
        <v>1</v>
      </c>
      <c r="F1751">
        <v>194.6</v>
      </c>
      <c r="G1751">
        <v>1968</v>
      </c>
      <c r="H1751">
        <v>8</v>
      </c>
      <c r="I1751" t="s">
        <v>260</v>
      </c>
      <c r="AN1751" s="5">
        <v>95</v>
      </c>
      <c r="AO1751" s="5">
        <v>97</v>
      </c>
      <c r="AP1751" s="5">
        <v>98</v>
      </c>
      <c r="AQ1751" s="5">
        <v>98</v>
      </c>
      <c r="AR1751" s="5">
        <v>102</v>
      </c>
      <c r="AS1751" s="5">
        <v>95</v>
      </c>
      <c r="AT1751" s="5">
        <v>85</v>
      </c>
      <c r="AU1751" s="5">
        <v>89</v>
      </c>
      <c r="AV1751" s="5">
        <v>96</v>
      </c>
      <c r="AW1751" s="5">
        <v>94</v>
      </c>
      <c r="AX1751" s="5">
        <v>99</v>
      </c>
      <c r="AY1751" s="5">
        <v>100</v>
      </c>
      <c r="AZ1751" s="5">
        <v>96</v>
      </c>
      <c r="BA1751" s="5">
        <v>93</v>
      </c>
      <c r="BB1751" s="5">
        <v>93</v>
      </c>
      <c r="BC1751" s="5">
        <v>94</v>
      </c>
      <c r="BD1751" s="5">
        <v>96</v>
      </c>
      <c r="BE1751" s="5">
        <v>99</v>
      </c>
      <c r="BF1751" s="5">
        <v>98</v>
      </c>
      <c r="BG1751" s="5">
        <v>100</v>
      </c>
      <c r="BH1751" s="5">
        <v>103</v>
      </c>
      <c r="BI1751" s="5">
        <v>96</v>
      </c>
      <c r="BJ1751" s="5">
        <v>91</v>
      </c>
      <c r="BK1751" s="5">
        <v>94</v>
      </c>
      <c r="BL1751" s="5">
        <v>97</v>
      </c>
      <c r="BM1751" s="5">
        <v>99</v>
      </c>
      <c r="BN1751" s="5">
        <v>89</v>
      </c>
      <c r="BO1751" s="5">
        <v>91</v>
      </c>
      <c r="BP1751" s="5">
        <v>91</v>
      </c>
      <c r="BQ1751" s="5">
        <v>88</v>
      </c>
      <c r="BR1751" s="5">
        <v>87</v>
      </c>
      <c r="BS1751">
        <v>97</v>
      </c>
      <c r="BT1751">
        <v>95</v>
      </c>
      <c r="BU1751">
        <v>94</v>
      </c>
      <c r="BV1751">
        <v>95</v>
      </c>
      <c r="BW1751">
        <v>92</v>
      </c>
      <c r="BX1751">
        <v>94</v>
      </c>
      <c r="BY1751">
        <v>92</v>
      </c>
      <c r="BZ1751">
        <v>90</v>
      </c>
      <c r="CA1751">
        <v>92</v>
      </c>
      <c r="CB1751">
        <v>94</v>
      </c>
      <c r="CC1751">
        <v>95</v>
      </c>
      <c r="CD1751">
        <v>93</v>
      </c>
      <c r="CE1751">
        <v>90</v>
      </c>
      <c r="CF1751">
        <v>89</v>
      </c>
      <c r="CG1751">
        <v>85</v>
      </c>
      <c r="CH1751">
        <v>85</v>
      </c>
      <c r="CI1751">
        <v>82</v>
      </c>
      <c r="CJ1751">
        <v>89</v>
      </c>
      <c r="CK1751">
        <v>88</v>
      </c>
      <c r="CL1751">
        <v>88</v>
      </c>
      <c r="CM1751">
        <v>80</v>
      </c>
      <c r="CN1751">
        <v>79</v>
      </c>
      <c r="CO1751">
        <v>82</v>
      </c>
      <c r="CP1751">
        <v>81</v>
      </c>
      <c r="CQ1751">
        <v>87</v>
      </c>
      <c r="CR1751">
        <v>89</v>
      </c>
      <c r="CS1751">
        <v>90</v>
      </c>
      <c r="CT1751">
        <v>95</v>
      </c>
      <c r="CU1751">
        <v>94</v>
      </c>
      <c r="CV1751">
        <v>98</v>
      </c>
      <c r="CW1751">
        <v>96</v>
      </c>
      <c r="CX1751" t="s">
        <v>2</v>
      </c>
      <c r="CY1751" t="s">
        <v>129</v>
      </c>
    </row>
    <row r="1752" spans="1:103" x14ac:dyDescent="0.25">
      <c r="A1752" t="s">
        <v>49</v>
      </c>
      <c r="B1752">
        <v>36.1389</v>
      </c>
      <c r="C1752">
        <v>-117.9528</v>
      </c>
      <c r="D1752">
        <v>3825</v>
      </c>
      <c r="E1752" t="s">
        <v>1</v>
      </c>
      <c r="F1752">
        <v>103.6</v>
      </c>
      <c r="G1752">
        <v>1968</v>
      </c>
      <c r="H1752">
        <v>8</v>
      </c>
      <c r="I1752" t="s">
        <v>260</v>
      </c>
      <c r="J1752">
        <v>93</v>
      </c>
      <c r="K1752">
        <v>94</v>
      </c>
      <c r="L1752">
        <v>95</v>
      </c>
      <c r="M1752">
        <v>90</v>
      </c>
      <c r="N1752">
        <v>73</v>
      </c>
      <c r="O1752">
        <v>74</v>
      </c>
      <c r="P1752">
        <v>71</v>
      </c>
      <c r="Q1752">
        <v>74</v>
      </c>
      <c r="R1752">
        <v>77</v>
      </c>
      <c r="S1752">
        <v>83</v>
      </c>
      <c r="T1752">
        <v>87</v>
      </c>
      <c r="U1752">
        <v>88</v>
      </c>
      <c r="V1752">
        <v>90</v>
      </c>
      <c r="W1752">
        <v>92</v>
      </c>
      <c r="X1752">
        <v>93</v>
      </c>
      <c r="Y1752">
        <v>96</v>
      </c>
      <c r="Z1752">
        <v>97</v>
      </c>
      <c r="AA1752">
        <v>97</v>
      </c>
      <c r="AB1752">
        <v>96</v>
      </c>
      <c r="AC1752">
        <v>98</v>
      </c>
      <c r="AD1752">
        <v>101</v>
      </c>
      <c r="AE1752">
        <v>102</v>
      </c>
      <c r="AF1752">
        <v>100</v>
      </c>
      <c r="AG1752">
        <v>97</v>
      </c>
      <c r="AH1752">
        <v>99</v>
      </c>
      <c r="AI1752">
        <v>101</v>
      </c>
      <c r="AJ1752">
        <v>100</v>
      </c>
      <c r="AK1752">
        <v>99</v>
      </c>
      <c r="AL1752">
        <v>91</v>
      </c>
      <c r="AM1752">
        <v>87</v>
      </c>
      <c r="AN1752" s="5">
        <v>93</v>
      </c>
      <c r="AO1752" s="5">
        <v>92</v>
      </c>
      <c r="AP1752" s="5">
        <v>94</v>
      </c>
      <c r="AQ1752" s="5">
        <v>97</v>
      </c>
      <c r="AR1752" s="5">
        <v>102</v>
      </c>
      <c r="AS1752" s="5">
        <v>96</v>
      </c>
      <c r="AT1752" s="5">
        <v>91</v>
      </c>
      <c r="AU1752" s="5">
        <v>74</v>
      </c>
      <c r="AV1752" s="5">
        <v>82</v>
      </c>
      <c r="AW1752" s="5">
        <v>95</v>
      </c>
      <c r="AX1752" s="5">
        <v>99</v>
      </c>
      <c r="AY1752" s="5">
        <v>97</v>
      </c>
      <c r="AZ1752" s="5">
        <v>94</v>
      </c>
      <c r="BA1752" s="5">
        <v>90</v>
      </c>
      <c r="BB1752" s="5">
        <v>89</v>
      </c>
      <c r="BC1752" s="5">
        <v>90</v>
      </c>
      <c r="BD1752" s="5">
        <v>94</v>
      </c>
      <c r="BE1752" s="5">
        <v>98</v>
      </c>
      <c r="BF1752" s="5">
        <v>101</v>
      </c>
      <c r="BG1752" s="5">
        <v>100</v>
      </c>
      <c r="BH1752" s="5">
        <v>101</v>
      </c>
      <c r="BI1752" s="5">
        <v>98</v>
      </c>
      <c r="BJ1752" s="5">
        <v>97</v>
      </c>
      <c r="BK1752" s="5">
        <v>96</v>
      </c>
      <c r="BL1752" s="5">
        <v>96</v>
      </c>
      <c r="BM1752" s="5">
        <v>97</v>
      </c>
      <c r="BN1752" s="5">
        <v>95</v>
      </c>
      <c r="BO1752" s="5">
        <v>83</v>
      </c>
      <c r="BP1752" s="5">
        <v>91</v>
      </c>
      <c r="BQ1752" s="5">
        <v>90</v>
      </c>
      <c r="BR1752" s="5">
        <v>92</v>
      </c>
      <c r="BS1752">
        <v>93</v>
      </c>
      <c r="BT1752">
        <v>94</v>
      </c>
      <c r="BU1752">
        <v>93</v>
      </c>
      <c r="BV1752">
        <v>95</v>
      </c>
      <c r="BW1752">
        <v>95</v>
      </c>
      <c r="BX1752">
        <v>94</v>
      </c>
      <c r="BY1752">
        <v>88</v>
      </c>
      <c r="BZ1752">
        <v>90</v>
      </c>
      <c r="CA1752">
        <v>92</v>
      </c>
      <c r="CB1752">
        <v>93</v>
      </c>
      <c r="CC1752">
        <v>93</v>
      </c>
      <c r="CD1752">
        <v>89</v>
      </c>
      <c r="CE1752">
        <v>81</v>
      </c>
      <c r="CF1752">
        <v>81</v>
      </c>
      <c r="CG1752">
        <v>84</v>
      </c>
      <c r="CH1752">
        <v>86</v>
      </c>
      <c r="CI1752">
        <v>80</v>
      </c>
      <c r="CJ1752">
        <v>90</v>
      </c>
      <c r="CK1752">
        <v>88</v>
      </c>
      <c r="CL1752">
        <v>82</v>
      </c>
      <c r="CM1752">
        <v>74</v>
      </c>
      <c r="CN1752">
        <v>76</v>
      </c>
      <c r="CO1752">
        <v>81</v>
      </c>
      <c r="CP1752">
        <v>86</v>
      </c>
      <c r="CQ1752">
        <v>88</v>
      </c>
      <c r="CR1752">
        <v>88</v>
      </c>
      <c r="CS1752">
        <v>89</v>
      </c>
      <c r="CT1752">
        <v>94</v>
      </c>
      <c r="CU1752">
        <v>96</v>
      </c>
      <c r="CV1752">
        <v>98</v>
      </c>
      <c r="CW1752">
        <v>99</v>
      </c>
      <c r="CX1752" t="s">
        <v>5</v>
      </c>
      <c r="CY1752" t="s">
        <v>50</v>
      </c>
    </row>
    <row r="1753" spans="1:103" x14ac:dyDescent="0.25">
      <c r="A1753" t="s">
        <v>130</v>
      </c>
      <c r="B1753">
        <v>36.15</v>
      </c>
      <c r="C1753">
        <v>-115.41670000000001</v>
      </c>
      <c r="D1753">
        <v>3802</v>
      </c>
      <c r="E1753" t="s">
        <v>1</v>
      </c>
      <c r="F1753">
        <v>134.4</v>
      </c>
      <c r="G1753">
        <v>1968</v>
      </c>
      <c r="H1753">
        <v>8</v>
      </c>
      <c r="I1753" t="s">
        <v>260</v>
      </c>
      <c r="J1753">
        <v>96</v>
      </c>
      <c r="K1753">
        <v>98</v>
      </c>
      <c r="L1753">
        <v>96</v>
      </c>
      <c r="M1753">
        <v>92</v>
      </c>
      <c r="N1753">
        <v>85</v>
      </c>
      <c r="O1753">
        <v>71</v>
      </c>
      <c r="P1753">
        <v>67</v>
      </c>
      <c r="Q1753">
        <v>67</v>
      </c>
      <c r="R1753">
        <v>70</v>
      </c>
      <c r="S1753">
        <v>80</v>
      </c>
      <c r="T1753">
        <v>88</v>
      </c>
      <c r="U1753">
        <v>90</v>
      </c>
      <c r="V1753">
        <v>91</v>
      </c>
      <c r="W1753">
        <v>95</v>
      </c>
      <c r="X1753">
        <v>95</v>
      </c>
      <c r="Y1753">
        <v>96</v>
      </c>
      <c r="Z1753">
        <v>98</v>
      </c>
      <c r="AA1753">
        <v>99</v>
      </c>
      <c r="AB1753">
        <v>100</v>
      </c>
      <c r="AC1753">
        <v>99</v>
      </c>
      <c r="AD1753">
        <v>102</v>
      </c>
      <c r="AE1753">
        <v>104</v>
      </c>
      <c r="AF1753">
        <v>102</v>
      </c>
      <c r="AG1753">
        <v>95</v>
      </c>
      <c r="AH1753">
        <v>96</v>
      </c>
      <c r="AI1753">
        <v>102</v>
      </c>
      <c r="AJ1753">
        <v>103</v>
      </c>
      <c r="AK1753">
        <v>98</v>
      </c>
      <c r="AL1753">
        <v>93</v>
      </c>
      <c r="AM1753">
        <v>87</v>
      </c>
      <c r="AN1753" s="5">
        <v>94</v>
      </c>
      <c r="AO1753" s="5">
        <v>97</v>
      </c>
      <c r="AP1753" s="5">
        <v>99</v>
      </c>
      <c r="AQ1753" s="5">
        <v>99</v>
      </c>
      <c r="AR1753" s="5">
        <v>95</v>
      </c>
      <c r="AS1753" s="5">
        <v>91</v>
      </c>
      <c r="AT1753" s="5">
        <v>88</v>
      </c>
      <c r="AU1753" s="5">
        <v>85</v>
      </c>
      <c r="AV1753" s="5">
        <v>90</v>
      </c>
      <c r="AW1753" s="5">
        <v>96</v>
      </c>
      <c r="AX1753" s="5">
        <v>100</v>
      </c>
      <c r="AY1753" s="5">
        <v>99</v>
      </c>
      <c r="AZ1753" s="5">
        <v>96</v>
      </c>
      <c r="BA1753" s="5">
        <v>93</v>
      </c>
      <c r="BB1753" s="5">
        <v>94</v>
      </c>
      <c r="BC1753" s="5">
        <v>94</v>
      </c>
      <c r="BD1753" s="5">
        <v>97</v>
      </c>
      <c r="BE1753" s="5">
        <v>100</v>
      </c>
      <c r="BF1753" s="5">
        <v>100</v>
      </c>
      <c r="BG1753" s="5">
        <v>101</v>
      </c>
      <c r="BH1753" s="5">
        <v>100</v>
      </c>
      <c r="BI1753" s="5">
        <v>96</v>
      </c>
      <c r="BJ1753" s="5">
        <v>91</v>
      </c>
      <c r="BK1753" s="5">
        <v>92</v>
      </c>
      <c r="BL1753" s="5">
        <v>98</v>
      </c>
      <c r="BM1753" s="5">
        <v>95</v>
      </c>
      <c r="BN1753" s="5">
        <v>93</v>
      </c>
      <c r="BO1753" s="5">
        <v>94</v>
      </c>
      <c r="BP1753" s="5">
        <v>90</v>
      </c>
      <c r="BQ1753" s="5">
        <v>87</v>
      </c>
      <c r="BR1753" s="5">
        <v>84</v>
      </c>
      <c r="BS1753">
        <v>90</v>
      </c>
      <c r="BT1753">
        <v>95</v>
      </c>
      <c r="BU1753">
        <v>95</v>
      </c>
      <c r="BV1753">
        <v>96</v>
      </c>
      <c r="BW1753">
        <v>92</v>
      </c>
      <c r="BX1753">
        <v>91</v>
      </c>
      <c r="BY1753">
        <v>86</v>
      </c>
      <c r="BZ1753">
        <v>91</v>
      </c>
      <c r="CA1753">
        <v>91</v>
      </c>
      <c r="CB1753">
        <v>95</v>
      </c>
      <c r="CC1753">
        <v>96</v>
      </c>
      <c r="CD1753">
        <v>91</v>
      </c>
      <c r="CE1753">
        <v>88</v>
      </c>
      <c r="CF1753">
        <v>83</v>
      </c>
      <c r="CG1753">
        <v>87</v>
      </c>
      <c r="CH1753">
        <v>87</v>
      </c>
      <c r="CI1753">
        <v>84</v>
      </c>
      <c r="CJ1753">
        <v>84</v>
      </c>
      <c r="CK1753">
        <v>85</v>
      </c>
      <c r="CL1753">
        <v>84</v>
      </c>
      <c r="CM1753">
        <v>78</v>
      </c>
      <c r="CN1753">
        <v>78</v>
      </c>
      <c r="CO1753">
        <v>81</v>
      </c>
      <c r="CP1753">
        <v>89</v>
      </c>
      <c r="CQ1753">
        <v>91</v>
      </c>
      <c r="CR1753">
        <v>90</v>
      </c>
      <c r="CS1753">
        <v>91</v>
      </c>
      <c r="CT1753">
        <v>96</v>
      </c>
      <c r="CU1753">
        <v>94</v>
      </c>
      <c r="CV1753">
        <v>95</v>
      </c>
      <c r="CW1753">
        <v>94</v>
      </c>
      <c r="CX1753" t="s">
        <v>2</v>
      </c>
      <c r="CY1753" t="s">
        <v>131</v>
      </c>
    </row>
    <row r="1754" spans="1:103" x14ac:dyDescent="0.25">
      <c r="A1754" t="s">
        <v>61</v>
      </c>
      <c r="B1754">
        <v>35.369199999999999</v>
      </c>
      <c r="C1754">
        <v>-117.6525</v>
      </c>
      <c r="D1754">
        <v>3570</v>
      </c>
      <c r="E1754" t="s">
        <v>1</v>
      </c>
      <c r="F1754">
        <v>140.5</v>
      </c>
      <c r="G1754">
        <v>1968</v>
      </c>
      <c r="H1754">
        <v>8</v>
      </c>
      <c r="I1754" t="s">
        <v>260</v>
      </c>
      <c r="J1754">
        <v>96</v>
      </c>
      <c r="K1754">
        <v>97</v>
      </c>
      <c r="L1754">
        <v>91</v>
      </c>
      <c r="M1754">
        <v>88</v>
      </c>
      <c r="N1754">
        <v>79</v>
      </c>
      <c r="O1754">
        <v>74</v>
      </c>
      <c r="P1754">
        <v>69</v>
      </c>
      <c r="Q1754">
        <v>78</v>
      </c>
      <c r="R1754">
        <v>78</v>
      </c>
      <c r="S1754">
        <v>87</v>
      </c>
      <c r="T1754">
        <v>89</v>
      </c>
      <c r="U1754">
        <v>90</v>
      </c>
      <c r="V1754">
        <v>93</v>
      </c>
      <c r="W1754">
        <v>96</v>
      </c>
      <c r="X1754">
        <v>97</v>
      </c>
      <c r="Y1754">
        <v>100</v>
      </c>
      <c r="Z1754">
        <v>101</v>
      </c>
      <c r="AA1754">
        <v>98</v>
      </c>
      <c r="AC1754">
        <v>100</v>
      </c>
      <c r="AD1754">
        <v>103</v>
      </c>
      <c r="AE1754">
        <v>105</v>
      </c>
      <c r="AF1754">
        <v>104</v>
      </c>
      <c r="AG1754">
        <v>99</v>
      </c>
      <c r="AH1754">
        <v>102</v>
      </c>
      <c r="AI1754">
        <v>104</v>
      </c>
      <c r="AJ1754">
        <v>103</v>
      </c>
      <c r="AK1754">
        <v>98</v>
      </c>
      <c r="AL1754">
        <v>93</v>
      </c>
      <c r="AM1754">
        <v>93</v>
      </c>
      <c r="AN1754" s="5">
        <v>97</v>
      </c>
      <c r="AO1754" s="5">
        <v>96</v>
      </c>
      <c r="AP1754" s="5">
        <v>98</v>
      </c>
      <c r="AQ1754" s="5">
        <v>100</v>
      </c>
      <c r="AR1754" s="5">
        <v>103</v>
      </c>
      <c r="AS1754" s="5">
        <v>101</v>
      </c>
      <c r="AT1754" s="5">
        <v>95</v>
      </c>
      <c r="AU1754" s="5">
        <v>94</v>
      </c>
      <c r="AV1754" s="5">
        <v>94</v>
      </c>
      <c r="AW1754" s="5">
        <v>98</v>
      </c>
      <c r="AX1754" s="5">
        <v>101</v>
      </c>
      <c r="AY1754" s="5">
        <v>102</v>
      </c>
      <c r="AZ1754" s="5">
        <v>101</v>
      </c>
      <c r="BA1754" s="5">
        <v>92</v>
      </c>
      <c r="BB1754" s="5">
        <v>98</v>
      </c>
      <c r="BC1754" s="5">
        <v>101</v>
      </c>
      <c r="BD1754" s="5">
        <v>98</v>
      </c>
      <c r="BE1754" s="5">
        <v>101</v>
      </c>
      <c r="BF1754" s="5">
        <v>103</v>
      </c>
      <c r="BG1754" s="5">
        <v>104</v>
      </c>
      <c r="BH1754" s="5">
        <v>104</v>
      </c>
      <c r="BI1754" s="5">
        <v>102</v>
      </c>
      <c r="BJ1754" s="5">
        <v>101</v>
      </c>
      <c r="BK1754" s="5">
        <v>99</v>
      </c>
      <c r="BL1754" s="5">
        <v>100</v>
      </c>
      <c r="BM1754" s="5">
        <v>101</v>
      </c>
      <c r="BN1754" s="5">
        <v>99</v>
      </c>
      <c r="BO1754" s="5">
        <v>95</v>
      </c>
      <c r="BP1754" s="5">
        <v>91</v>
      </c>
      <c r="BQ1754" s="5">
        <v>96</v>
      </c>
      <c r="BR1754" s="5">
        <v>96</v>
      </c>
      <c r="BS1754">
        <v>98</v>
      </c>
      <c r="BT1754">
        <v>98</v>
      </c>
      <c r="BU1754">
        <v>97</v>
      </c>
      <c r="BV1754">
        <v>98</v>
      </c>
      <c r="BW1754">
        <v>97</v>
      </c>
      <c r="BX1754">
        <v>98</v>
      </c>
      <c r="BY1754">
        <v>97</v>
      </c>
      <c r="BZ1754">
        <v>93</v>
      </c>
      <c r="CA1754">
        <v>95</v>
      </c>
      <c r="CB1754">
        <v>97</v>
      </c>
      <c r="CC1754">
        <v>96</v>
      </c>
      <c r="CD1754">
        <v>95</v>
      </c>
      <c r="CE1754">
        <v>85</v>
      </c>
      <c r="CF1754">
        <v>85</v>
      </c>
      <c r="CG1754">
        <v>88</v>
      </c>
      <c r="CH1754">
        <v>87</v>
      </c>
      <c r="CI1754">
        <v>85</v>
      </c>
      <c r="CJ1754">
        <v>86</v>
      </c>
      <c r="CK1754">
        <v>85</v>
      </c>
      <c r="CL1754">
        <v>81</v>
      </c>
      <c r="CM1754">
        <v>74</v>
      </c>
      <c r="CN1754">
        <v>80</v>
      </c>
      <c r="CO1754">
        <v>87</v>
      </c>
      <c r="CP1754">
        <v>91</v>
      </c>
      <c r="CQ1754">
        <v>89</v>
      </c>
      <c r="CR1754">
        <v>89</v>
      </c>
      <c r="CS1754">
        <v>92</v>
      </c>
      <c r="CT1754">
        <v>96</v>
      </c>
      <c r="CU1754">
        <v>99</v>
      </c>
      <c r="CV1754">
        <v>100</v>
      </c>
      <c r="CW1754">
        <v>99</v>
      </c>
      <c r="CX1754" t="s">
        <v>5</v>
      </c>
      <c r="CY1754" t="s">
        <v>62</v>
      </c>
    </row>
    <row r="1755" spans="1:103" x14ac:dyDescent="0.25">
      <c r="A1755" t="s">
        <v>31</v>
      </c>
      <c r="B1755">
        <v>35.466099999999997</v>
      </c>
      <c r="C1755">
        <v>-114.9217</v>
      </c>
      <c r="D1755">
        <v>3540</v>
      </c>
      <c r="E1755" t="s">
        <v>1</v>
      </c>
      <c r="F1755">
        <v>207</v>
      </c>
      <c r="G1755">
        <v>1968</v>
      </c>
      <c r="H1755">
        <v>8</v>
      </c>
      <c r="I1755" t="s">
        <v>260</v>
      </c>
      <c r="J1755">
        <v>95</v>
      </c>
      <c r="K1755">
        <v>98</v>
      </c>
      <c r="L1755">
        <v>98</v>
      </c>
      <c r="M1755">
        <v>93</v>
      </c>
      <c r="N1755">
        <v>89</v>
      </c>
      <c r="O1755">
        <v>76</v>
      </c>
      <c r="P1755">
        <v>72</v>
      </c>
      <c r="Q1755">
        <v>67</v>
      </c>
      <c r="R1755">
        <v>68</v>
      </c>
      <c r="S1755">
        <v>82</v>
      </c>
      <c r="T1755">
        <v>87</v>
      </c>
      <c r="U1755">
        <v>89</v>
      </c>
      <c r="V1755">
        <v>92</v>
      </c>
      <c r="W1755">
        <v>94</v>
      </c>
      <c r="X1755">
        <v>95</v>
      </c>
      <c r="Y1755">
        <v>97</v>
      </c>
      <c r="Z1755">
        <v>100</v>
      </c>
      <c r="AA1755">
        <v>100</v>
      </c>
      <c r="AB1755">
        <v>100</v>
      </c>
      <c r="AC1755">
        <v>101</v>
      </c>
      <c r="AD1755">
        <v>103</v>
      </c>
      <c r="AE1755">
        <v>104</v>
      </c>
      <c r="AF1755">
        <v>99</v>
      </c>
      <c r="AG1755">
        <v>97</v>
      </c>
      <c r="AH1755">
        <v>99</v>
      </c>
      <c r="AI1755">
        <v>102</v>
      </c>
      <c r="AJ1755">
        <v>100</v>
      </c>
      <c r="AK1755">
        <v>98</v>
      </c>
      <c r="AL1755">
        <v>94</v>
      </c>
      <c r="AM1755">
        <v>90</v>
      </c>
      <c r="AN1755" s="5">
        <v>94</v>
      </c>
      <c r="AO1755" s="5">
        <v>98</v>
      </c>
      <c r="AP1755" s="5">
        <v>97</v>
      </c>
      <c r="AQ1755" s="5">
        <v>97</v>
      </c>
      <c r="AR1755" s="5">
        <v>97</v>
      </c>
      <c r="AS1755" s="5">
        <v>98</v>
      </c>
      <c r="AT1755" s="5">
        <v>83</v>
      </c>
      <c r="AU1755" s="5">
        <v>87</v>
      </c>
      <c r="AV1755" s="5">
        <v>95</v>
      </c>
      <c r="AW1755" s="5">
        <v>98</v>
      </c>
      <c r="AX1755" s="5">
        <v>102</v>
      </c>
      <c r="AY1755" s="5">
        <v>102</v>
      </c>
      <c r="AZ1755" s="5">
        <v>100</v>
      </c>
      <c r="BA1755" s="5">
        <v>94</v>
      </c>
      <c r="BB1755" s="5">
        <v>92</v>
      </c>
      <c r="BC1755" s="5">
        <v>94</v>
      </c>
      <c r="BD1755" s="5">
        <v>95</v>
      </c>
      <c r="BE1755" s="5">
        <v>99</v>
      </c>
      <c r="BF1755" s="5">
        <v>100</v>
      </c>
      <c r="BG1755" s="5">
        <v>101</v>
      </c>
      <c r="BH1755" s="5">
        <v>100</v>
      </c>
      <c r="BI1755" s="5">
        <v>97</v>
      </c>
      <c r="BJ1755" s="5">
        <v>90</v>
      </c>
      <c r="BK1755" s="5">
        <v>94</v>
      </c>
      <c r="BL1755" s="5">
        <v>96</v>
      </c>
      <c r="BM1755" s="5">
        <v>94</v>
      </c>
      <c r="BN1755" s="5">
        <v>95</v>
      </c>
      <c r="BO1755" s="5">
        <v>95</v>
      </c>
      <c r="BP1755" s="5">
        <v>91</v>
      </c>
      <c r="BQ1755" s="5">
        <v>91</v>
      </c>
      <c r="BR1755" s="5">
        <v>85</v>
      </c>
      <c r="BS1755">
        <v>90</v>
      </c>
      <c r="BT1755">
        <v>94</v>
      </c>
      <c r="BU1755">
        <v>93</v>
      </c>
      <c r="BV1755">
        <v>94</v>
      </c>
      <c r="BW1755">
        <v>90</v>
      </c>
      <c r="BX1755">
        <v>87</v>
      </c>
      <c r="BY1755">
        <v>86</v>
      </c>
      <c r="BZ1755">
        <v>90</v>
      </c>
      <c r="CA1755">
        <v>94</v>
      </c>
      <c r="CB1755">
        <v>92</v>
      </c>
      <c r="CC1755">
        <v>94</v>
      </c>
      <c r="CD1755">
        <v>93</v>
      </c>
      <c r="CE1755">
        <v>90</v>
      </c>
      <c r="CF1755">
        <v>84</v>
      </c>
      <c r="CG1755">
        <v>86</v>
      </c>
      <c r="CH1755">
        <v>88</v>
      </c>
      <c r="CI1755">
        <v>85</v>
      </c>
      <c r="CJ1755">
        <v>87</v>
      </c>
      <c r="CK1755">
        <v>88</v>
      </c>
      <c r="CL1755">
        <v>86</v>
      </c>
      <c r="CM1755">
        <v>83</v>
      </c>
      <c r="CN1755">
        <v>80</v>
      </c>
      <c r="CO1755">
        <v>84</v>
      </c>
      <c r="CP1755">
        <v>89</v>
      </c>
      <c r="CQ1755">
        <v>93</v>
      </c>
      <c r="CR1755">
        <v>91</v>
      </c>
      <c r="CS1755">
        <v>92</v>
      </c>
      <c r="CT1755">
        <v>96</v>
      </c>
      <c r="CU1755">
        <v>97</v>
      </c>
      <c r="CV1755">
        <v>96</v>
      </c>
      <c r="CW1755">
        <v>96</v>
      </c>
      <c r="CX1755" t="s">
        <v>2</v>
      </c>
      <c r="CY1755" t="s">
        <v>32</v>
      </c>
    </row>
    <row r="1756" spans="1:103" x14ac:dyDescent="0.25">
      <c r="A1756" t="s">
        <v>126</v>
      </c>
      <c r="B1756">
        <v>37.268900000000002</v>
      </c>
      <c r="C1756">
        <v>-115.1217</v>
      </c>
      <c r="D1756">
        <v>3334</v>
      </c>
      <c r="E1756" t="s">
        <v>1</v>
      </c>
      <c r="F1756">
        <v>179.2</v>
      </c>
      <c r="G1756">
        <v>1968</v>
      </c>
      <c r="H1756">
        <v>8</v>
      </c>
      <c r="I1756" t="s">
        <v>260</v>
      </c>
      <c r="J1756">
        <v>98</v>
      </c>
      <c r="K1756">
        <v>96</v>
      </c>
      <c r="L1756">
        <v>96</v>
      </c>
      <c r="M1756">
        <v>91</v>
      </c>
      <c r="N1756">
        <v>87</v>
      </c>
      <c r="O1756">
        <v>79</v>
      </c>
      <c r="P1756">
        <v>72</v>
      </c>
      <c r="Q1756">
        <v>69</v>
      </c>
      <c r="R1756">
        <v>78</v>
      </c>
      <c r="S1756">
        <v>80</v>
      </c>
      <c r="T1756">
        <v>84</v>
      </c>
      <c r="U1756">
        <v>90</v>
      </c>
      <c r="V1756">
        <v>92</v>
      </c>
      <c r="W1756">
        <v>92</v>
      </c>
      <c r="X1756">
        <v>95</v>
      </c>
      <c r="Y1756">
        <v>96</v>
      </c>
      <c r="Z1756">
        <v>95</v>
      </c>
      <c r="AA1756">
        <v>94</v>
      </c>
      <c r="AB1756">
        <v>94</v>
      </c>
      <c r="AC1756">
        <v>100</v>
      </c>
      <c r="AD1756">
        <v>103</v>
      </c>
      <c r="AE1756">
        <v>105</v>
      </c>
      <c r="AF1756">
        <v>99</v>
      </c>
      <c r="AG1756">
        <v>97</v>
      </c>
      <c r="AH1756">
        <v>99</v>
      </c>
      <c r="AI1756">
        <v>103</v>
      </c>
      <c r="AJ1756">
        <v>102</v>
      </c>
      <c r="AK1756">
        <v>102</v>
      </c>
      <c r="AL1756">
        <v>100</v>
      </c>
      <c r="AM1756">
        <v>99</v>
      </c>
      <c r="AN1756" s="5">
        <v>98</v>
      </c>
      <c r="AO1756" s="5">
        <v>95</v>
      </c>
      <c r="AP1756" s="5">
        <v>97</v>
      </c>
      <c r="AQ1756" s="5">
        <v>100</v>
      </c>
      <c r="AR1756" s="5">
        <v>100</v>
      </c>
      <c r="AS1756" s="5">
        <v>92</v>
      </c>
      <c r="AT1756" s="5">
        <v>91</v>
      </c>
      <c r="AU1756" s="5">
        <v>87</v>
      </c>
      <c r="AV1756" s="5">
        <v>90</v>
      </c>
      <c r="AW1756" s="5">
        <v>95</v>
      </c>
      <c r="AX1756" s="5">
        <v>101</v>
      </c>
      <c r="AY1756" s="5">
        <v>101</v>
      </c>
      <c r="AZ1756" s="5">
        <v>100</v>
      </c>
      <c r="BA1756" s="5">
        <v>92</v>
      </c>
      <c r="BB1756" s="5">
        <v>92</v>
      </c>
      <c r="BC1756" s="5">
        <v>93</v>
      </c>
      <c r="BD1756" s="5">
        <v>96</v>
      </c>
      <c r="BE1756" s="5">
        <v>99</v>
      </c>
      <c r="BF1756" s="5">
        <v>100</v>
      </c>
      <c r="BG1756" s="5">
        <v>99</v>
      </c>
      <c r="BH1756" s="5">
        <v>100</v>
      </c>
      <c r="BI1756" s="5">
        <v>98</v>
      </c>
      <c r="BJ1756" s="5">
        <v>93</v>
      </c>
      <c r="BK1756" s="5">
        <v>96</v>
      </c>
      <c r="BL1756" s="5">
        <v>97</v>
      </c>
      <c r="BM1756" s="5">
        <v>96</v>
      </c>
      <c r="BN1756" s="5">
        <v>96</v>
      </c>
      <c r="BO1756" s="5">
        <v>91</v>
      </c>
      <c r="BP1756" s="5">
        <v>93</v>
      </c>
      <c r="BQ1756" s="5">
        <v>88</v>
      </c>
      <c r="BR1756" s="5">
        <v>84</v>
      </c>
      <c r="BS1756">
        <v>86</v>
      </c>
      <c r="BT1756">
        <v>92</v>
      </c>
      <c r="BU1756">
        <v>94</v>
      </c>
      <c r="BV1756">
        <v>94</v>
      </c>
      <c r="BW1756">
        <v>91</v>
      </c>
      <c r="BX1756">
        <v>93</v>
      </c>
      <c r="BZ1756">
        <v>90</v>
      </c>
      <c r="CA1756">
        <v>89</v>
      </c>
      <c r="CB1756">
        <v>93</v>
      </c>
      <c r="CC1756">
        <v>94</v>
      </c>
      <c r="CD1756">
        <v>88</v>
      </c>
      <c r="CE1756">
        <v>86</v>
      </c>
      <c r="CF1756">
        <v>83</v>
      </c>
      <c r="CG1756">
        <v>86</v>
      </c>
      <c r="CH1756">
        <v>86</v>
      </c>
      <c r="CI1756">
        <v>84</v>
      </c>
      <c r="CJ1756">
        <v>85</v>
      </c>
      <c r="CK1756">
        <v>89</v>
      </c>
      <c r="CL1756">
        <v>88</v>
      </c>
      <c r="CM1756">
        <v>85</v>
      </c>
      <c r="CN1756">
        <v>79</v>
      </c>
      <c r="CO1756">
        <v>84</v>
      </c>
      <c r="CP1756">
        <v>85</v>
      </c>
      <c r="CQ1756">
        <v>89</v>
      </c>
      <c r="CR1756">
        <v>90</v>
      </c>
      <c r="CS1756">
        <v>90</v>
      </c>
      <c r="CT1756">
        <v>96</v>
      </c>
      <c r="CU1756">
        <v>96</v>
      </c>
      <c r="CV1756">
        <v>96</v>
      </c>
      <c r="CW1756">
        <v>96</v>
      </c>
      <c r="CX1756" t="s">
        <v>2</v>
      </c>
      <c r="CY1756" t="s">
        <v>127</v>
      </c>
    </row>
    <row r="1757" spans="1:103" x14ac:dyDescent="0.25">
      <c r="A1757" t="s">
        <v>43</v>
      </c>
      <c r="B1757">
        <v>36.916699999999999</v>
      </c>
      <c r="C1757">
        <v>-116.75</v>
      </c>
      <c r="D1757">
        <v>3304</v>
      </c>
      <c r="E1757" t="s">
        <v>1</v>
      </c>
      <c r="F1757">
        <v>51.5</v>
      </c>
      <c r="G1757">
        <v>1968</v>
      </c>
      <c r="H1757">
        <v>8</v>
      </c>
      <c r="I1757" t="s">
        <v>260</v>
      </c>
      <c r="J1757">
        <v>96</v>
      </c>
      <c r="K1757">
        <v>97</v>
      </c>
      <c r="L1757">
        <v>97</v>
      </c>
      <c r="M1757">
        <v>95</v>
      </c>
      <c r="N1757">
        <v>94</v>
      </c>
      <c r="O1757">
        <v>80</v>
      </c>
      <c r="P1757">
        <v>69</v>
      </c>
      <c r="Q1757">
        <v>72</v>
      </c>
      <c r="R1757">
        <v>75</v>
      </c>
      <c r="S1757">
        <v>76</v>
      </c>
      <c r="T1757">
        <v>87</v>
      </c>
      <c r="U1757">
        <v>90</v>
      </c>
      <c r="V1757">
        <v>93</v>
      </c>
      <c r="W1757">
        <v>94</v>
      </c>
      <c r="X1757">
        <v>96</v>
      </c>
      <c r="Y1757">
        <v>99</v>
      </c>
      <c r="Z1757">
        <v>101</v>
      </c>
      <c r="AA1757">
        <v>100</v>
      </c>
      <c r="AB1757">
        <v>100</v>
      </c>
      <c r="AC1757">
        <v>98</v>
      </c>
      <c r="AD1757">
        <v>105</v>
      </c>
      <c r="AE1757">
        <v>106</v>
      </c>
      <c r="AF1757">
        <v>103</v>
      </c>
      <c r="AG1757">
        <v>98</v>
      </c>
      <c r="AH1757">
        <v>101</v>
      </c>
      <c r="AI1757">
        <v>105</v>
      </c>
      <c r="AJ1757">
        <v>103</v>
      </c>
      <c r="AK1757">
        <v>100</v>
      </c>
      <c r="AL1757">
        <v>94</v>
      </c>
      <c r="AM1757">
        <v>87</v>
      </c>
      <c r="AN1757" s="5">
        <v>95</v>
      </c>
      <c r="AO1757" s="5">
        <v>95</v>
      </c>
      <c r="AP1757" s="5">
        <v>97</v>
      </c>
      <c r="AQ1757" s="5">
        <v>100</v>
      </c>
      <c r="AR1757" s="5">
        <v>104</v>
      </c>
      <c r="AS1757" s="5">
        <v>102</v>
      </c>
      <c r="AT1757" s="5">
        <v>101</v>
      </c>
      <c r="AU1757" s="5">
        <v>89</v>
      </c>
      <c r="AV1757" s="5">
        <v>91</v>
      </c>
      <c r="AW1757" s="5">
        <v>100</v>
      </c>
      <c r="AX1757" s="5">
        <v>103</v>
      </c>
      <c r="AY1757" s="5">
        <v>103</v>
      </c>
      <c r="AZ1757" s="5">
        <v>97</v>
      </c>
      <c r="BA1757" s="5">
        <v>94</v>
      </c>
      <c r="BB1757" s="5">
        <v>94</v>
      </c>
      <c r="BC1757" s="5">
        <v>94</v>
      </c>
      <c r="BD1757" s="5">
        <v>97</v>
      </c>
      <c r="BE1757" s="5">
        <v>101</v>
      </c>
      <c r="BF1757" s="5">
        <v>102</v>
      </c>
      <c r="BG1757" s="5">
        <v>104</v>
      </c>
      <c r="BH1757" s="5">
        <v>101</v>
      </c>
      <c r="BI1757" s="5">
        <v>100</v>
      </c>
      <c r="BJ1757" s="5">
        <v>98</v>
      </c>
      <c r="BK1757" s="5">
        <v>99</v>
      </c>
      <c r="BL1757" s="5">
        <v>100</v>
      </c>
      <c r="BM1757" s="5">
        <v>100</v>
      </c>
      <c r="BN1757" s="5">
        <v>99</v>
      </c>
      <c r="BO1757" s="5">
        <v>94</v>
      </c>
      <c r="BP1757" s="5">
        <v>93</v>
      </c>
      <c r="BQ1757" s="5">
        <v>93</v>
      </c>
      <c r="BR1757" s="5">
        <v>91</v>
      </c>
      <c r="BS1757">
        <v>95</v>
      </c>
      <c r="BT1757">
        <v>92</v>
      </c>
      <c r="BU1757">
        <v>97</v>
      </c>
      <c r="BV1757">
        <v>97</v>
      </c>
      <c r="BW1757">
        <v>96</v>
      </c>
      <c r="BX1757">
        <v>98</v>
      </c>
      <c r="BY1757">
        <v>98</v>
      </c>
      <c r="BZ1757">
        <v>94</v>
      </c>
      <c r="CA1757">
        <v>95</v>
      </c>
      <c r="CB1757">
        <v>95</v>
      </c>
      <c r="CC1757">
        <v>96</v>
      </c>
      <c r="CD1757">
        <v>95</v>
      </c>
      <c r="CE1757">
        <v>90</v>
      </c>
      <c r="CF1757">
        <v>85</v>
      </c>
      <c r="CG1757">
        <v>87</v>
      </c>
      <c r="CH1757">
        <v>87</v>
      </c>
      <c r="CI1757">
        <v>85</v>
      </c>
      <c r="CJ1757">
        <v>84</v>
      </c>
      <c r="CK1757">
        <v>89</v>
      </c>
      <c r="CL1757">
        <v>87</v>
      </c>
      <c r="CM1757">
        <v>84</v>
      </c>
      <c r="CN1757">
        <v>84</v>
      </c>
      <c r="CO1757">
        <v>85</v>
      </c>
      <c r="CP1757">
        <v>89</v>
      </c>
      <c r="CQ1757">
        <v>89</v>
      </c>
      <c r="CR1757">
        <v>91</v>
      </c>
      <c r="CS1757">
        <v>92</v>
      </c>
      <c r="CT1757">
        <v>98</v>
      </c>
      <c r="CU1757">
        <v>98</v>
      </c>
      <c r="CV1757">
        <v>99</v>
      </c>
      <c r="CW1757">
        <v>100</v>
      </c>
      <c r="CX1757" t="s">
        <v>2</v>
      </c>
      <c r="CY1757" t="s">
        <v>44</v>
      </c>
    </row>
    <row r="1758" spans="1:103" x14ac:dyDescent="0.25">
      <c r="A1758" t="s">
        <v>132</v>
      </c>
      <c r="B1758">
        <v>37.316699999999997</v>
      </c>
      <c r="C1758">
        <v>-114.5</v>
      </c>
      <c r="D1758">
        <v>3301</v>
      </c>
      <c r="E1758" t="s">
        <v>1</v>
      </c>
      <c r="F1758">
        <v>230.8</v>
      </c>
      <c r="G1758">
        <v>1968</v>
      </c>
      <c r="H1758">
        <v>8</v>
      </c>
      <c r="I1758" t="s">
        <v>260</v>
      </c>
      <c r="J1758">
        <v>98</v>
      </c>
      <c r="K1758">
        <v>101</v>
      </c>
      <c r="L1758">
        <v>100</v>
      </c>
      <c r="M1758">
        <v>92</v>
      </c>
      <c r="N1758">
        <v>86</v>
      </c>
      <c r="O1758">
        <v>76</v>
      </c>
      <c r="P1758">
        <v>68</v>
      </c>
      <c r="Q1758">
        <v>62</v>
      </c>
      <c r="R1758">
        <v>73</v>
      </c>
      <c r="T1758">
        <v>90</v>
      </c>
      <c r="U1758">
        <v>93</v>
      </c>
      <c r="V1758">
        <v>95</v>
      </c>
      <c r="W1758">
        <v>98</v>
      </c>
      <c r="X1758">
        <v>99</v>
      </c>
      <c r="Y1758">
        <v>101</v>
      </c>
      <c r="Z1758">
        <v>104</v>
      </c>
      <c r="AB1758">
        <v>103</v>
      </c>
      <c r="AC1758">
        <v>102</v>
      </c>
      <c r="AD1758">
        <v>105</v>
      </c>
      <c r="AE1758">
        <v>107</v>
      </c>
      <c r="AF1758">
        <v>108</v>
      </c>
      <c r="AG1758">
        <v>100</v>
      </c>
      <c r="AH1758">
        <v>102</v>
      </c>
      <c r="AI1758">
        <v>106</v>
      </c>
      <c r="AJ1758">
        <v>105</v>
      </c>
      <c r="AK1758">
        <v>100</v>
      </c>
      <c r="AL1758">
        <v>96</v>
      </c>
      <c r="AM1758">
        <v>92</v>
      </c>
      <c r="AN1758" s="8">
        <f>AVERAGE(AM1758,AO1758)</f>
        <v>97</v>
      </c>
      <c r="AO1758" s="5">
        <v>102</v>
      </c>
      <c r="AP1758" s="5">
        <v>102</v>
      </c>
      <c r="AQ1758" s="5">
        <v>104</v>
      </c>
      <c r="AR1758" s="8">
        <f>AVERAGE(AQ1758,AS1758)</f>
        <v>102</v>
      </c>
      <c r="AS1758" s="5">
        <v>100</v>
      </c>
      <c r="AT1758" s="5">
        <v>95</v>
      </c>
      <c r="AU1758" s="5">
        <v>92</v>
      </c>
      <c r="AV1758" s="5">
        <v>96</v>
      </c>
      <c r="AW1758" s="5">
        <v>98</v>
      </c>
      <c r="AX1758" s="5">
        <v>103</v>
      </c>
      <c r="AY1758" s="5">
        <v>104</v>
      </c>
      <c r="AZ1758" s="5">
        <v>90</v>
      </c>
      <c r="BA1758" s="5">
        <v>97</v>
      </c>
      <c r="BB1758" s="5">
        <v>97</v>
      </c>
      <c r="BC1758" s="5">
        <v>99</v>
      </c>
      <c r="BD1758" s="8">
        <f>(2*BC1758+BF1758)/3</f>
        <v>100.33333333333333</v>
      </c>
      <c r="BE1758" s="8">
        <f>(BD1758+2*BG1758)/3</f>
        <v>106.1111111111111</v>
      </c>
      <c r="BF1758" s="5">
        <v>103</v>
      </c>
      <c r="BG1758" s="5">
        <v>109</v>
      </c>
      <c r="BH1758" s="5">
        <v>105</v>
      </c>
      <c r="BI1758" s="8">
        <f>AVERAGE(BH1758,BJ1758)</f>
        <v>106</v>
      </c>
      <c r="BJ1758" s="5">
        <v>107</v>
      </c>
      <c r="BK1758" s="8">
        <f>AVERAGE(BJ1758,BL1758)</f>
        <v>104</v>
      </c>
      <c r="BL1758" s="5">
        <v>101</v>
      </c>
      <c r="BM1758" s="8">
        <f>AVERAGE(BL1758,BN1758)</f>
        <v>98.5</v>
      </c>
      <c r="BN1758" s="5">
        <v>96</v>
      </c>
      <c r="BO1758" s="5">
        <v>96</v>
      </c>
      <c r="BP1758" s="5">
        <v>96</v>
      </c>
      <c r="BQ1758" s="5">
        <v>90</v>
      </c>
      <c r="BR1758" s="5">
        <v>85</v>
      </c>
      <c r="BS1758">
        <v>88</v>
      </c>
      <c r="BT1758">
        <v>93</v>
      </c>
      <c r="BU1758">
        <v>101</v>
      </c>
      <c r="BV1758">
        <v>96</v>
      </c>
      <c r="BW1758">
        <v>93</v>
      </c>
      <c r="BX1758">
        <v>96</v>
      </c>
      <c r="BZ1758">
        <v>92</v>
      </c>
      <c r="CA1758">
        <v>92</v>
      </c>
      <c r="CC1758">
        <v>96</v>
      </c>
      <c r="CD1758">
        <v>90</v>
      </c>
      <c r="CE1758">
        <v>87</v>
      </c>
      <c r="CF1758">
        <v>86</v>
      </c>
      <c r="CH1758">
        <v>88</v>
      </c>
      <c r="CI1758">
        <v>87</v>
      </c>
      <c r="CJ1758">
        <v>86</v>
      </c>
      <c r="CK1758">
        <v>90</v>
      </c>
      <c r="CL1758">
        <v>98</v>
      </c>
      <c r="CM1758">
        <v>82</v>
      </c>
      <c r="CN1758">
        <v>81</v>
      </c>
      <c r="CQ1758">
        <v>93</v>
      </c>
      <c r="CR1758">
        <v>93</v>
      </c>
      <c r="CS1758">
        <v>93</v>
      </c>
      <c r="CT1758">
        <v>99</v>
      </c>
      <c r="CU1758">
        <v>99</v>
      </c>
      <c r="CV1758">
        <v>99</v>
      </c>
      <c r="CW1758">
        <v>99</v>
      </c>
      <c r="CX1758" t="s">
        <v>2</v>
      </c>
      <c r="CY1758" t="s">
        <v>133</v>
      </c>
    </row>
    <row r="1759" spans="1:103" x14ac:dyDescent="0.25">
      <c r="A1759" t="s">
        <v>95</v>
      </c>
      <c r="B1759">
        <v>34.450000000000003</v>
      </c>
      <c r="C1759">
        <v>-116.95</v>
      </c>
      <c r="D1759">
        <v>2963</v>
      </c>
      <c r="E1759" t="s">
        <v>1</v>
      </c>
      <c r="F1759">
        <v>223.7</v>
      </c>
      <c r="G1759">
        <v>1968</v>
      </c>
      <c r="H1759">
        <v>8</v>
      </c>
      <c r="I1759" t="s">
        <v>260</v>
      </c>
      <c r="J1759">
        <v>98</v>
      </c>
      <c r="L1759">
        <v>94</v>
      </c>
      <c r="M1759">
        <v>93</v>
      </c>
      <c r="N1759">
        <v>81</v>
      </c>
      <c r="O1759">
        <v>71</v>
      </c>
      <c r="P1759">
        <v>70</v>
      </c>
      <c r="Q1759">
        <v>75</v>
      </c>
      <c r="R1759">
        <v>78</v>
      </c>
      <c r="S1759">
        <v>90</v>
      </c>
      <c r="T1759">
        <v>91</v>
      </c>
      <c r="U1759">
        <v>90</v>
      </c>
      <c r="V1759">
        <v>93</v>
      </c>
      <c r="W1759">
        <v>96</v>
      </c>
      <c r="X1759">
        <v>97</v>
      </c>
      <c r="Y1759">
        <v>101</v>
      </c>
      <c r="Z1759">
        <v>98</v>
      </c>
      <c r="AA1759">
        <v>100</v>
      </c>
      <c r="AB1759">
        <v>101</v>
      </c>
      <c r="AC1759">
        <v>96</v>
      </c>
      <c r="AD1759">
        <v>95</v>
      </c>
      <c r="AE1759">
        <v>103</v>
      </c>
      <c r="AG1759">
        <v>99</v>
      </c>
      <c r="AH1759">
        <v>101</v>
      </c>
      <c r="AI1759">
        <v>103</v>
      </c>
      <c r="AK1759">
        <v>92</v>
      </c>
      <c r="AL1759">
        <v>87</v>
      </c>
      <c r="AM1759">
        <v>92</v>
      </c>
      <c r="AN1759" s="5">
        <v>95</v>
      </c>
      <c r="AO1759" s="5">
        <v>97</v>
      </c>
      <c r="AP1759" s="5">
        <v>100</v>
      </c>
      <c r="AQ1759" s="5">
        <v>101</v>
      </c>
      <c r="AR1759" s="5">
        <v>102</v>
      </c>
      <c r="AS1759" s="5">
        <v>94</v>
      </c>
      <c r="AT1759" s="5">
        <v>85</v>
      </c>
      <c r="AU1759" s="5">
        <v>87</v>
      </c>
      <c r="AV1759" s="5">
        <v>95</v>
      </c>
      <c r="AW1759" s="5">
        <v>95</v>
      </c>
      <c r="AX1759" s="5">
        <v>104</v>
      </c>
      <c r="AY1759" s="8">
        <f>AVERAGE(AX1759,AZ1759)</f>
        <v>99</v>
      </c>
      <c r="AZ1759" s="5">
        <v>94</v>
      </c>
      <c r="BA1759" s="5">
        <v>92</v>
      </c>
      <c r="BB1759" s="5">
        <v>91</v>
      </c>
      <c r="BC1759" s="5">
        <v>94</v>
      </c>
      <c r="BD1759" s="5">
        <v>93</v>
      </c>
      <c r="BE1759" s="5">
        <v>101</v>
      </c>
      <c r="BF1759" s="5">
        <v>104</v>
      </c>
      <c r="BG1759" s="5">
        <v>103</v>
      </c>
      <c r="BH1759" s="5">
        <v>103</v>
      </c>
      <c r="BI1759" s="5">
        <v>101</v>
      </c>
      <c r="BJ1759" s="5">
        <v>100</v>
      </c>
      <c r="BK1759" s="5">
        <v>95</v>
      </c>
      <c r="BL1759" s="5">
        <v>99</v>
      </c>
      <c r="BM1759" s="5">
        <v>100</v>
      </c>
      <c r="BN1759" s="5">
        <v>89</v>
      </c>
      <c r="BO1759" s="5">
        <v>88</v>
      </c>
      <c r="BP1759" s="5">
        <v>87</v>
      </c>
      <c r="BQ1759" s="5">
        <v>96</v>
      </c>
      <c r="BR1759" s="5">
        <v>95</v>
      </c>
      <c r="BS1759">
        <v>95</v>
      </c>
      <c r="BT1759">
        <v>99</v>
      </c>
      <c r="BU1759">
        <v>100</v>
      </c>
      <c r="BV1759">
        <v>96</v>
      </c>
      <c r="BW1759">
        <v>96</v>
      </c>
      <c r="BX1759">
        <v>94</v>
      </c>
      <c r="BY1759">
        <v>97</v>
      </c>
      <c r="BZ1759">
        <v>93</v>
      </c>
      <c r="CA1759">
        <v>98</v>
      </c>
      <c r="CB1759">
        <v>96</v>
      </c>
      <c r="CC1759">
        <v>93</v>
      </c>
      <c r="CD1759">
        <v>98</v>
      </c>
      <c r="CE1759">
        <v>93</v>
      </c>
      <c r="CF1759">
        <v>94</v>
      </c>
      <c r="CG1759">
        <v>87</v>
      </c>
      <c r="CH1759">
        <v>86</v>
      </c>
      <c r="CI1759">
        <v>83</v>
      </c>
      <c r="CJ1759">
        <v>90</v>
      </c>
      <c r="CK1759">
        <v>85</v>
      </c>
      <c r="CL1759">
        <v>86</v>
      </c>
      <c r="CM1759">
        <v>86</v>
      </c>
      <c r="CO1759">
        <v>86</v>
      </c>
      <c r="CP1759">
        <v>92</v>
      </c>
      <c r="CQ1759">
        <v>92</v>
      </c>
      <c r="CR1759">
        <v>93</v>
      </c>
      <c r="CS1759">
        <v>92</v>
      </c>
      <c r="CT1759">
        <v>95</v>
      </c>
      <c r="CU1759">
        <v>101</v>
      </c>
      <c r="CV1759">
        <v>101</v>
      </c>
      <c r="CW1759">
        <v>100</v>
      </c>
      <c r="CX1759" t="s">
        <v>5</v>
      </c>
      <c r="CY1759" t="s">
        <v>96</v>
      </c>
    </row>
    <row r="1760" spans="1:103" x14ac:dyDescent="0.25">
      <c r="A1760" t="s">
        <v>99</v>
      </c>
      <c r="B1760">
        <v>34.583300000000001</v>
      </c>
      <c r="C1760">
        <v>-117.38330000000001</v>
      </c>
      <c r="D1760">
        <v>2851</v>
      </c>
      <c r="E1760" t="s">
        <v>1</v>
      </c>
      <c r="F1760">
        <v>213.9</v>
      </c>
      <c r="G1760">
        <v>1968</v>
      </c>
      <c r="H1760">
        <v>8</v>
      </c>
      <c r="I1760" t="s">
        <v>260</v>
      </c>
      <c r="J1760">
        <v>98</v>
      </c>
      <c r="K1760">
        <v>99</v>
      </c>
      <c r="L1760">
        <v>99</v>
      </c>
      <c r="M1760">
        <v>89</v>
      </c>
      <c r="N1760">
        <v>75</v>
      </c>
      <c r="O1760">
        <v>72</v>
      </c>
      <c r="P1760">
        <v>69</v>
      </c>
      <c r="Q1760">
        <v>74</v>
      </c>
      <c r="R1760">
        <v>78</v>
      </c>
      <c r="S1760">
        <v>85</v>
      </c>
      <c r="T1760">
        <v>90</v>
      </c>
      <c r="U1760">
        <v>88</v>
      </c>
      <c r="V1760">
        <v>93</v>
      </c>
      <c r="W1760">
        <v>96</v>
      </c>
      <c r="X1760">
        <v>98</v>
      </c>
      <c r="Y1760">
        <v>99</v>
      </c>
      <c r="Z1760">
        <v>100</v>
      </c>
      <c r="AA1760">
        <v>100</v>
      </c>
      <c r="AB1760">
        <v>98</v>
      </c>
      <c r="AC1760">
        <v>101</v>
      </c>
      <c r="AD1760">
        <v>105</v>
      </c>
      <c r="AE1760">
        <v>104</v>
      </c>
      <c r="AF1760">
        <v>101</v>
      </c>
      <c r="AG1760">
        <v>102</v>
      </c>
      <c r="AH1760">
        <v>102</v>
      </c>
      <c r="AI1760">
        <v>104</v>
      </c>
      <c r="AJ1760">
        <v>100</v>
      </c>
      <c r="AK1760">
        <v>95</v>
      </c>
      <c r="AL1760">
        <v>87</v>
      </c>
      <c r="AM1760">
        <v>93</v>
      </c>
      <c r="AN1760" s="5">
        <v>95</v>
      </c>
      <c r="AO1760" s="5">
        <v>96</v>
      </c>
      <c r="AP1760" s="5">
        <v>98</v>
      </c>
      <c r="AQ1760" s="5">
        <v>100</v>
      </c>
      <c r="AR1760" s="5">
        <v>99</v>
      </c>
      <c r="AS1760" s="5">
        <v>90</v>
      </c>
      <c r="AT1760" s="5">
        <v>88</v>
      </c>
      <c r="AU1760" s="5">
        <v>83</v>
      </c>
      <c r="AV1760" s="5">
        <v>93</v>
      </c>
      <c r="AW1760" s="5">
        <v>98</v>
      </c>
      <c r="AX1760" s="5">
        <v>101</v>
      </c>
      <c r="AY1760" s="5">
        <v>101</v>
      </c>
      <c r="AZ1760" s="5">
        <v>90</v>
      </c>
      <c r="BA1760" s="5">
        <v>87</v>
      </c>
      <c r="BB1760" s="5">
        <v>86</v>
      </c>
      <c r="BC1760" s="5">
        <v>90</v>
      </c>
      <c r="BD1760" s="5">
        <v>94</v>
      </c>
      <c r="BE1760" s="5">
        <v>100</v>
      </c>
      <c r="BF1760" s="5">
        <v>102</v>
      </c>
      <c r="BG1760" s="5">
        <v>103</v>
      </c>
      <c r="BH1760" s="5">
        <v>100</v>
      </c>
      <c r="BI1760" s="5">
        <v>100</v>
      </c>
      <c r="BJ1760" s="5">
        <v>96</v>
      </c>
      <c r="BK1760" s="5">
        <v>95</v>
      </c>
      <c r="BL1760" s="5">
        <v>98</v>
      </c>
      <c r="BM1760" s="5">
        <v>99</v>
      </c>
      <c r="BN1760" s="5">
        <v>91</v>
      </c>
      <c r="BO1760" s="5">
        <v>82</v>
      </c>
      <c r="BP1760" s="5">
        <v>88</v>
      </c>
      <c r="BQ1760" s="5">
        <v>94</v>
      </c>
      <c r="BR1760" s="5">
        <v>96</v>
      </c>
      <c r="BS1760">
        <v>97</v>
      </c>
      <c r="BT1760">
        <v>95</v>
      </c>
      <c r="BU1760">
        <v>96</v>
      </c>
      <c r="BV1760">
        <v>97</v>
      </c>
      <c r="BW1760">
        <v>95</v>
      </c>
      <c r="BX1760">
        <v>93</v>
      </c>
      <c r="BY1760">
        <v>90</v>
      </c>
      <c r="BZ1760">
        <v>95</v>
      </c>
      <c r="CA1760">
        <v>97</v>
      </c>
      <c r="CB1760">
        <v>95</v>
      </c>
      <c r="CC1760">
        <v>96</v>
      </c>
      <c r="CD1760">
        <v>94</v>
      </c>
      <c r="CE1760">
        <v>81</v>
      </c>
      <c r="CF1760">
        <v>82</v>
      </c>
      <c r="CG1760">
        <v>87</v>
      </c>
      <c r="CH1760">
        <v>84</v>
      </c>
      <c r="CI1760">
        <v>83</v>
      </c>
      <c r="CJ1760">
        <v>88</v>
      </c>
      <c r="CK1760">
        <v>88</v>
      </c>
      <c r="CL1760">
        <v>76</v>
      </c>
      <c r="CM1760">
        <v>77</v>
      </c>
      <c r="CN1760">
        <v>78</v>
      </c>
      <c r="CO1760">
        <v>89</v>
      </c>
      <c r="CP1760">
        <v>90</v>
      </c>
      <c r="CQ1760">
        <v>91</v>
      </c>
      <c r="CR1760">
        <v>89</v>
      </c>
      <c r="CS1760">
        <v>94</v>
      </c>
      <c r="CT1760">
        <v>94</v>
      </c>
      <c r="CU1760">
        <v>99</v>
      </c>
      <c r="CV1760">
        <v>100</v>
      </c>
      <c r="CW1760">
        <v>100</v>
      </c>
      <c r="CX1760" t="s">
        <v>5</v>
      </c>
      <c r="CY1760" t="s">
        <v>100</v>
      </c>
    </row>
    <row r="1761" spans="1:103" x14ac:dyDescent="0.25">
      <c r="A1761" t="s">
        <v>39</v>
      </c>
      <c r="B1761">
        <v>34.525300000000001</v>
      </c>
      <c r="C1761">
        <v>-117.29640000000001</v>
      </c>
      <c r="D1761">
        <v>2789</v>
      </c>
      <c r="E1761" t="s">
        <v>1</v>
      </c>
      <c r="F1761">
        <v>218.7</v>
      </c>
      <c r="G1761">
        <v>1968</v>
      </c>
      <c r="H1761">
        <v>8</v>
      </c>
      <c r="I1761" t="s">
        <v>260</v>
      </c>
      <c r="J1761">
        <v>97</v>
      </c>
      <c r="K1761">
        <v>98</v>
      </c>
      <c r="L1761">
        <v>103</v>
      </c>
      <c r="M1761">
        <v>96</v>
      </c>
      <c r="N1761">
        <v>88</v>
      </c>
      <c r="O1761">
        <v>70</v>
      </c>
      <c r="P1761">
        <v>71</v>
      </c>
      <c r="Q1761">
        <v>69</v>
      </c>
      <c r="R1761">
        <v>74</v>
      </c>
      <c r="S1761">
        <v>79</v>
      </c>
      <c r="T1761">
        <v>87</v>
      </c>
      <c r="U1761">
        <v>90</v>
      </c>
      <c r="V1761">
        <v>88</v>
      </c>
      <c r="W1761">
        <v>98</v>
      </c>
      <c r="X1761">
        <v>97</v>
      </c>
      <c r="Y1761">
        <v>95</v>
      </c>
      <c r="Z1761">
        <v>99</v>
      </c>
      <c r="AA1761">
        <v>101</v>
      </c>
      <c r="AB1761">
        <v>100</v>
      </c>
      <c r="AC1761">
        <v>95</v>
      </c>
      <c r="AD1761">
        <v>104</v>
      </c>
      <c r="AE1761">
        <v>105</v>
      </c>
      <c r="AF1761">
        <v>99</v>
      </c>
      <c r="AG1761">
        <v>101</v>
      </c>
      <c r="AH1761">
        <v>104</v>
      </c>
      <c r="AI1761">
        <v>103</v>
      </c>
      <c r="AJ1761">
        <v>100</v>
      </c>
      <c r="AK1761">
        <v>102</v>
      </c>
      <c r="AL1761">
        <v>92</v>
      </c>
      <c r="AM1761">
        <v>88</v>
      </c>
      <c r="AN1761" s="5">
        <v>94</v>
      </c>
      <c r="AO1761" s="5">
        <v>97</v>
      </c>
      <c r="AP1761" s="5">
        <v>96</v>
      </c>
      <c r="AQ1761" s="5">
        <v>98</v>
      </c>
      <c r="AR1761" s="5">
        <v>102</v>
      </c>
      <c r="AS1761" s="5">
        <v>103</v>
      </c>
      <c r="AT1761" s="5">
        <v>93</v>
      </c>
      <c r="AU1761" s="5">
        <v>91</v>
      </c>
      <c r="AV1761" s="5">
        <v>87</v>
      </c>
      <c r="AW1761" s="5">
        <v>94</v>
      </c>
      <c r="AX1761" s="5">
        <v>100</v>
      </c>
      <c r="AY1761" s="5">
        <v>104</v>
      </c>
      <c r="AZ1761" s="5">
        <v>102</v>
      </c>
      <c r="BA1761" s="5">
        <v>92</v>
      </c>
      <c r="BB1761" s="5">
        <v>88</v>
      </c>
      <c r="BC1761" s="5">
        <v>88</v>
      </c>
      <c r="BD1761" s="5">
        <v>91</v>
      </c>
      <c r="BE1761" s="5">
        <v>97</v>
      </c>
      <c r="BF1761" s="5">
        <v>103</v>
      </c>
      <c r="BG1761" s="5">
        <v>105</v>
      </c>
      <c r="BH1761" s="5">
        <v>104</v>
      </c>
      <c r="BI1761" s="5">
        <v>102</v>
      </c>
      <c r="BJ1761" s="5">
        <v>98</v>
      </c>
      <c r="BK1761" s="5">
        <v>97</v>
      </c>
      <c r="BL1761" s="5">
        <v>99</v>
      </c>
      <c r="BM1761" s="5">
        <v>100</v>
      </c>
      <c r="BN1761" s="5">
        <v>102</v>
      </c>
      <c r="BO1761" s="5">
        <v>93</v>
      </c>
      <c r="BP1761" s="5">
        <v>85</v>
      </c>
      <c r="BQ1761" s="5">
        <v>90</v>
      </c>
      <c r="BR1761" s="5">
        <v>95</v>
      </c>
      <c r="BS1761">
        <v>98</v>
      </c>
      <c r="BT1761">
        <v>97</v>
      </c>
      <c r="BU1761">
        <v>95</v>
      </c>
      <c r="BV1761">
        <v>98</v>
      </c>
      <c r="BW1761">
        <v>97</v>
      </c>
      <c r="BX1761">
        <v>96</v>
      </c>
      <c r="BY1761">
        <v>98</v>
      </c>
      <c r="BZ1761">
        <v>95</v>
      </c>
      <c r="CA1761">
        <v>96</v>
      </c>
      <c r="CB1761">
        <v>97</v>
      </c>
      <c r="CC1761">
        <v>97</v>
      </c>
      <c r="CD1761">
        <v>97</v>
      </c>
      <c r="CE1761">
        <v>93</v>
      </c>
      <c r="CF1761">
        <v>88</v>
      </c>
      <c r="CG1761">
        <v>83</v>
      </c>
      <c r="CH1761">
        <v>87</v>
      </c>
      <c r="CI1761">
        <v>81</v>
      </c>
      <c r="CJ1761">
        <v>84</v>
      </c>
      <c r="CK1761">
        <v>89</v>
      </c>
      <c r="CL1761">
        <v>84</v>
      </c>
      <c r="CM1761">
        <v>72</v>
      </c>
      <c r="CN1761">
        <v>74</v>
      </c>
      <c r="CO1761">
        <v>79</v>
      </c>
      <c r="CP1761">
        <v>89</v>
      </c>
      <c r="CQ1761">
        <v>82</v>
      </c>
      <c r="CR1761">
        <v>89</v>
      </c>
      <c r="CS1761">
        <v>90</v>
      </c>
      <c r="CT1761">
        <v>93</v>
      </c>
      <c r="CU1761">
        <v>96</v>
      </c>
      <c r="CV1761">
        <v>100</v>
      </c>
      <c r="CW1761">
        <v>100</v>
      </c>
      <c r="CX1761" t="s">
        <v>5</v>
      </c>
      <c r="CY1761" t="s">
        <v>40</v>
      </c>
    </row>
    <row r="1762" spans="1:103" x14ac:dyDescent="0.25">
      <c r="A1762" t="s">
        <v>53</v>
      </c>
      <c r="B1762">
        <v>35.979999999999997</v>
      </c>
      <c r="C1762">
        <v>-114.8464</v>
      </c>
      <c r="D1762">
        <v>2500</v>
      </c>
      <c r="E1762" t="s">
        <v>1</v>
      </c>
      <c r="F1762">
        <v>188.9</v>
      </c>
      <c r="G1762">
        <v>1968</v>
      </c>
      <c r="H1762">
        <v>8</v>
      </c>
      <c r="I1762" t="s">
        <v>260</v>
      </c>
      <c r="J1762">
        <v>99</v>
      </c>
      <c r="K1762">
        <v>102</v>
      </c>
      <c r="L1762">
        <v>102</v>
      </c>
      <c r="M1762">
        <v>102</v>
      </c>
      <c r="N1762">
        <v>95</v>
      </c>
      <c r="O1762">
        <v>86</v>
      </c>
      <c r="P1762">
        <v>75</v>
      </c>
      <c r="Q1762">
        <v>72</v>
      </c>
      <c r="R1762">
        <v>76</v>
      </c>
      <c r="S1762">
        <v>85</v>
      </c>
      <c r="T1762">
        <v>91</v>
      </c>
      <c r="U1762">
        <v>95</v>
      </c>
      <c r="V1762">
        <v>97</v>
      </c>
      <c r="W1762">
        <v>99</v>
      </c>
      <c r="X1762">
        <v>99</v>
      </c>
      <c r="Y1762">
        <v>101</v>
      </c>
      <c r="Z1762">
        <v>105</v>
      </c>
      <c r="AA1762">
        <v>105</v>
      </c>
      <c r="AB1762">
        <v>105</v>
      </c>
      <c r="AC1762">
        <v>107</v>
      </c>
      <c r="AD1762">
        <v>106</v>
      </c>
      <c r="AE1762">
        <v>108</v>
      </c>
      <c r="AF1762">
        <v>109</v>
      </c>
      <c r="AG1762">
        <v>105</v>
      </c>
      <c r="AH1762">
        <v>101</v>
      </c>
      <c r="AI1762">
        <v>105</v>
      </c>
      <c r="AJ1762">
        <v>106</v>
      </c>
      <c r="AK1762">
        <v>104</v>
      </c>
      <c r="AL1762">
        <v>103</v>
      </c>
      <c r="AM1762">
        <v>99</v>
      </c>
      <c r="AN1762" s="5">
        <v>97</v>
      </c>
      <c r="AO1762" s="5">
        <v>102</v>
      </c>
      <c r="AP1762" s="5">
        <v>102</v>
      </c>
      <c r="AQ1762" s="5">
        <v>103</v>
      </c>
      <c r="AR1762" s="5">
        <v>102</v>
      </c>
      <c r="AS1762" s="5">
        <v>103</v>
      </c>
      <c r="AT1762" s="5">
        <v>92</v>
      </c>
      <c r="AU1762" s="5">
        <v>92</v>
      </c>
      <c r="AV1762" s="5">
        <v>98</v>
      </c>
      <c r="AW1762" s="5">
        <v>101</v>
      </c>
      <c r="AX1762" s="5">
        <v>104</v>
      </c>
      <c r="AY1762" s="5">
        <v>107</v>
      </c>
      <c r="AZ1762" s="5">
        <v>106</v>
      </c>
      <c r="BA1762" s="5">
        <v>100</v>
      </c>
      <c r="BB1762" s="5">
        <v>95</v>
      </c>
      <c r="BC1762" s="5">
        <v>99</v>
      </c>
      <c r="BD1762" s="5">
        <v>100</v>
      </c>
      <c r="BE1762" s="5">
        <v>104</v>
      </c>
      <c r="BF1762" s="5">
        <v>104</v>
      </c>
      <c r="BG1762" s="5">
        <v>105</v>
      </c>
      <c r="BH1762" s="5">
        <v>106</v>
      </c>
      <c r="BI1762" s="5">
        <v>104</v>
      </c>
      <c r="BJ1762" s="5">
        <v>96</v>
      </c>
      <c r="BK1762" s="5">
        <v>98</v>
      </c>
      <c r="BL1762" s="5">
        <v>100</v>
      </c>
      <c r="BM1762" s="5">
        <v>103</v>
      </c>
      <c r="BN1762" s="5">
        <v>98</v>
      </c>
      <c r="BO1762" s="5">
        <v>96</v>
      </c>
      <c r="BP1762" s="5">
        <v>98</v>
      </c>
      <c r="BQ1762" s="5">
        <v>93</v>
      </c>
      <c r="BR1762" s="5">
        <v>93</v>
      </c>
      <c r="BS1762">
        <v>92</v>
      </c>
      <c r="BT1762">
        <v>104</v>
      </c>
      <c r="BU1762">
        <v>102</v>
      </c>
      <c r="BV1762">
        <v>103</v>
      </c>
      <c r="BW1762">
        <v>95</v>
      </c>
      <c r="BX1762">
        <v>105</v>
      </c>
      <c r="BY1762">
        <v>90</v>
      </c>
      <c r="BZ1762">
        <v>95</v>
      </c>
      <c r="CA1762">
        <v>105</v>
      </c>
      <c r="CB1762">
        <v>103</v>
      </c>
      <c r="CC1762">
        <v>99</v>
      </c>
      <c r="CD1762">
        <v>99</v>
      </c>
      <c r="CE1762">
        <v>97</v>
      </c>
      <c r="CF1762">
        <v>91</v>
      </c>
      <c r="CG1762">
        <v>91</v>
      </c>
      <c r="CH1762">
        <v>91</v>
      </c>
      <c r="CI1762">
        <v>92</v>
      </c>
      <c r="CJ1762">
        <v>90</v>
      </c>
      <c r="CK1762">
        <v>92</v>
      </c>
      <c r="CL1762">
        <v>93</v>
      </c>
      <c r="CM1762">
        <v>89</v>
      </c>
      <c r="CN1762">
        <v>88</v>
      </c>
      <c r="CO1762">
        <v>86</v>
      </c>
      <c r="CP1762">
        <v>93</v>
      </c>
      <c r="CQ1762">
        <v>96</v>
      </c>
      <c r="CR1762">
        <v>96</v>
      </c>
      <c r="CS1762">
        <v>96</v>
      </c>
      <c r="CT1762">
        <v>98</v>
      </c>
      <c r="CU1762">
        <v>99</v>
      </c>
      <c r="CV1762">
        <v>99</v>
      </c>
      <c r="CW1762">
        <v>99</v>
      </c>
      <c r="CX1762" t="s">
        <v>2</v>
      </c>
      <c r="CY1762" t="s">
        <v>54</v>
      </c>
    </row>
    <row r="1763" spans="1:103" x14ac:dyDescent="0.25">
      <c r="A1763" t="s">
        <v>134</v>
      </c>
      <c r="B1763">
        <v>36.5717</v>
      </c>
      <c r="C1763">
        <v>-116.4619</v>
      </c>
      <c r="D1763">
        <v>2450</v>
      </c>
      <c r="E1763" t="s">
        <v>1</v>
      </c>
      <c r="F1763">
        <v>38.200000000000003</v>
      </c>
      <c r="G1763">
        <v>1968</v>
      </c>
      <c r="H1763">
        <v>8</v>
      </c>
      <c r="I1763" t="s">
        <v>260</v>
      </c>
      <c r="J1763">
        <v>99</v>
      </c>
      <c r="K1763">
        <v>102</v>
      </c>
      <c r="L1763">
        <v>101</v>
      </c>
      <c r="M1763">
        <v>96</v>
      </c>
      <c r="N1763">
        <v>86</v>
      </c>
      <c r="O1763">
        <v>80</v>
      </c>
      <c r="P1763">
        <v>73</v>
      </c>
      <c r="Q1763">
        <v>83</v>
      </c>
      <c r="R1763">
        <v>82</v>
      </c>
      <c r="S1763">
        <v>90</v>
      </c>
      <c r="T1763">
        <v>94</v>
      </c>
      <c r="U1763">
        <v>95</v>
      </c>
      <c r="V1763">
        <v>97</v>
      </c>
      <c r="W1763">
        <v>100</v>
      </c>
      <c r="X1763">
        <v>102</v>
      </c>
      <c r="Y1763">
        <v>104</v>
      </c>
      <c r="Z1763">
        <v>105</v>
      </c>
      <c r="AA1763">
        <v>106</v>
      </c>
      <c r="AB1763">
        <v>104</v>
      </c>
      <c r="AC1763">
        <v>104</v>
      </c>
      <c r="AD1763">
        <v>109</v>
      </c>
      <c r="AE1763">
        <v>111</v>
      </c>
      <c r="AF1763">
        <v>105</v>
      </c>
      <c r="AG1763">
        <v>105</v>
      </c>
      <c r="AH1763">
        <v>107</v>
      </c>
      <c r="AI1763">
        <v>109</v>
      </c>
      <c r="AJ1763">
        <v>109</v>
      </c>
      <c r="AK1763">
        <v>104</v>
      </c>
      <c r="AL1763">
        <v>97</v>
      </c>
      <c r="AM1763">
        <v>98</v>
      </c>
      <c r="AN1763" s="5">
        <v>102</v>
      </c>
      <c r="AO1763" s="5">
        <v>112</v>
      </c>
      <c r="AP1763" s="5">
        <v>104</v>
      </c>
      <c r="AQ1763" s="5">
        <v>105</v>
      </c>
      <c r="AR1763" s="5">
        <v>107</v>
      </c>
      <c r="AS1763" s="5">
        <v>103</v>
      </c>
      <c r="AT1763" s="5">
        <v>97</v>
      </c>
      <c r="AU1763" s="5">
        <v>92</v>
      </c>
      <c r="AV1763" s="5">
        <v>97</v>
      </c>
      <c r="AW1763" s="5">
        <v>102</v>
      </c>
      <c r="AX1763" s="5">
        <v>107</v>
      </c>
      <c r="AY1763" s="5">
        <v>107</v>
      </c>
      <c r="AZ1763" s="5">
        <v>103</v>
      </c>
      <c r="BA1763" s="5">
        <v>100</v>
      </c>
      <c r="BB1763" s="5">
        <v>100</v>
      </c>
      <c r="BC1763" s="5">
        <v>101</v>
      </c>
      <c r="BD1763" s="5">
        <v>104</v>
      </c>
      <c r="BE1763" s="5">
        <v>105</v>
      </c>
      <c r="BF1763" s="5">
        <v>106</v>
      </c>
      <c r="BG1763" s="5">
        <v>110</v>
      </c>
      <c r="BH1763" s="5">
        <v>107</v>
      </c>
      <c r="BI1763" s="5">
        <v>110</v>
      </c>
      <c r="BJ1763" s="5">
        <v>103</v>
      </c>
      <c r="BK1763" s="5">
        <v>104</v>
      </c>
      <c r="BL1763" s="5">
        <v>105</v>
      </c>
      <c r="BM1763" s="5">
        <v>106</v>
      </c>
      <c r="BN1763" s="5">
        <v>100</v>
      </c>
      <c r="BO1763" s="5">
        <v>95</v>
      </c>
      <c r="BP1763" s="5">
        <v>95</v>
      </c>
      <c r="BQ1763" s="5">
        <v>100</v>
      </c>
      <c r="BR1763" s="5">
        <v>98</v>
      </c>
      <c r="BS1763">
        <v>98</v>
      </c>
      <c r="BT1763">
        <v>101</v>
      </c>
      <c r="BU1763">
        <v>102</v>
      </c>
      <c r="BV1763">
        <v>102</v>
      </c>
      <c r="BW1763">
        <v>103</v>
      </c>
      <c r="BX1763">
        <v>104</v>
      </c>
      <c r="BY1763">
        <v>100</v>
      </c>
      <c r="BZ1763">
        <v>101</v>
      </c>
      <c r="CA1763">
        <v>103</v>
      </c>
      <c r="CB1763">
        <v>102</v>
      </c>
      <c r="CC1763">
        <v>102</v>
      </c>
      <c r="CD1763">
        <v>100</v>
      </c>
      <c r="CE1763">
        <v>89</v>
      </c>
      <c r="CF1763">
        <v>91</v>
      </c>
      <c r="CG1763">
        <v>94</v>
      </c>
      <c r="CH1763">
        <v>93</v>
      </c>
      <c r="CI1763">
        <v>90</v>
      </c>
      <c r="CJ1763">
        <v>93</v>
      </c>
      <c r="CK1763">
        <v>97</v>
      </c>
      <c r="CL1763">
        <v>88</v>
      </c>
      <c r="CM1763">
        <v>85</v>
      </c>
      <c r="CN1763">
        <v>85</v>
      </c>
      <c r="CO1763">
        <v>92</v>
      </c>
      <c r="CP1763">
        <v>96</v>
      </c>
      <c r="CQ1763">
        <v>96</v>
      </c>
      <c r="CR1763">
        <v>99</v>
      </c>
      <c r="CS1763">
        <v>100</v>
      </c>
      <c r="CT1763">
        <v>103</v>
      </c>
      <c r="CU1763">
        <v>104</v>
      </c>
      <c r="CV1763">
        <v>105</v>
      </c>
      <c r="CW1763">
        <v>105</v>
      </c>
      <c r="CX1763" t="s">
        <v>2</v>
      </c>
      <c r="CY1763" t="s">
        <v>135</v>
      </c>
    </row>
    <row r="1764" spans="1:103" x14ac:dyDescent="0.25">
      <c r="A1764" t="s">
        <v>87</v>
      </c>
      <c r="B1764">
        <v>35.651400000000002</v>
      </c>
      <c r="C1764">
        <v>-117.8214</v>
      </c>
      <c r="D1764">
        <v>2430</v>
      </c>
      <c r="E1764" t="s">
        <v>1</v>
      </c>
      <c r="F1764">
        <v>124.4</v>
      </c>
      <c r="G1764">
        <v>1968</v>
      </c>
      <c r="H1764">
        <v>8</v>
      </c>
      <c r="I1764" t="s">
        <v>260</v>
      </c>
      <c r="AN1764" s="5">
        <v>100</v>
      </c>
      <c r="AO1764" s="5">
        <v>106</v>
      </c>
      <c r="AP1764" s="5">
        <v>102</v>
      </c>
      <c r="AQ1764" s="5">
        <v>104</v>
      </c>
      <c r="AR1764" s="5">
        <v>107</v>
      </c>
      <c r="AS1764" s="5">
        <v>107</v>
      </c>
      <c r="AT1764" s="5">
        <v>98</v>
      </c>
      <c r="AU1764" s="5">
        <v>94</v>
      </c>
      <c r="AV1764" s="5">
        <v>96</v>
      </c>
      <c r="AW1764" s="5">
        <v>102</v>
      </c>
      <c r="AX1764" s="5">
        <v>105</v>
      </c>
      <c r="AY1764" s="5">
        <v>105</v>
      </c>
      <c r="AZ1764" s="5">
        <v>100</v>
      </c>
      <c r="BA1764" s="5">
        <v>99</v>
      </c>
      <c r="BB1764" s="5">
        <v>95</v>
      </c>
      <c r="BC1764" s="5">
        <v>99</v>
      </c>
      <c r="BD1764" s="5">
        <v>100</v>
      </c>
      <c r="BE1764" s="5">
        <v>104</v>
      </c>
      <c r="BF1764" s="5">
        <v>106</v>
      </c>
      <c r="BG1764" s="5">
        <v>108</v>
      </c>
      <c r="BH1764" s="5">
        <v>106</v>
      </c>
      <c r="BI1764" s="5">
        <v>105</v>
      </c>
      <c r="BJ1764" s="5">
        <v>104</v>
      </c>
      <c r="BK1764" s="5">
        <v>103</v>
      </c>
      <c r="BL1764" s="5">
        <v>103</v>
      </c>
      <c r="BM1764" s="5">
        <v>104</v>
      </c>
      <c r="BN1764" s="5">
        <v>103</v>
      </c>
      <c r="BO1764" s="5">
        <v>98</v>
      </c>
      <c r="BP1764" s="5">
        <v>99</v>
      </c>
      <c r="BQ1764" s="5">
        <v>102</v>
      </c>
      <c r="BR1764" s="5">
        <v>100</v>
      </c>
      <c r="BS1764">
        <v>100</v>
      </c>
      <c r="BT1764">
        <v>100</v>
      </c>
      <c r="BU1764">
        <v>100</v>
      </c>
      <c r="BV1764">
        <v>100</v>
      </c>
      <c r="BW1764">
        <v>102</v>
      </c>
      <c r="BX1764">
        <v>101</v>
      </c>
      <c r="BY1764">
        <v>100</v>
      </c>
      <c r="BZ1764">
        <v>98</v>
      </c>
      <c r="CA1764">
        <v>100</v>
      </c>
      <c r="CB1764">
        <v>99</v>
      </c>
      <c r="CC1764">
        <v>100</v>
      </c>
      <c r="CD1764">
        <v>98</v>
      </c>
      <c r="CE1764">
        <v>93</v>
      </c>
      <c r="CF1764">
        <v>88</v>
      </c>
      <c r="CG1764">
        <v>92</v>
      </c>
      <c r="CH1764">
        <v>92</v>
      </c>
      <c r="CI1764">
        <v>89</v>
      </c>
      <c r="CJ1764">
        <v>94</v>
      </c>
      <c r="CK1764">
        <v>90</v>
      </c>
      <c r="CL1764">
        <v>88</v>
      </c>
      <c r="CM1764">
        <v>80</v>
      </c>
      <c r="CN1764">
        <v>83</v>
      </c>
      <c r="CO1764">
        <v>89</v>
      </c>
      <c r="CP1764">
        <v>94</v>
      </c>
      <c r="CQ1764">
        <v>94</v>
      </c>
      <c r="CR1764">
        <v>93</v>
      </c>
      <c r="CS1764">
        <v>98</v>
      </c>
      <c r="CT1764">
        <v>99</v>
      </c>
      <c r="CU1764">
        <v>102</v>
      </c>
      <c r="CV1764">
        <v>104</v>
      </c>
      <c r="CW1764">
        <v>104</v>
      </c>
      <c r="CX1764" t="s">
        <v>5</v>
      </c>
      <c r="CY1764" t="s">
        <v>88</v>
      </c>
    </row>
    <row r="1765" spans="1:103" x14ac:dyDescent="0.25">
      <c r="A1765" t="s">
        <v>97</v>
      </c>
      <c r="B1765">
        <v>34.9</v>
      </c>
      <c r="C1765">
        <v>-117.86669999999999</v>
      </c>
      <c r="D1765">
        <v>2316</v>
      </c>
      <c r="E1765" t="s">
        <v>1</v>
      </c>
      <c r="F1765">
        <v>195.6</v>
      </c>
      <c r="G1765">
        <v>1968</v>
      </c>
      <c r="H1765">
        <v>8</v>
      </c>
      <c r="I1765" t="s">
        <v>260</v>
      </c>
      <c r="J1765">
        <v>96</v>
      </c>
      <c r="K1765">
        <v>98</v>
      </c>
      <c r="L1765">
        <v>95</v>
      </c>
      <c r="M1765">
        <v>85</v>
      </c>
      <c r="N1765">
        <v>68</v>
      </c>
      <c r="O1765">
        <v>72</v>
      </c>
      <c r="P1765">
        <v>71</v>
      </c>
      <c r="Q1765">
        <v>75</v>
      </c>
      <c r="R1765">
        <v>78</v>
      </c>
      <c r="S1765">
        <v>87</v>
      </c>
      <c r="T1765">
        <v>89</v>
      </c>
      <c r="U1765">
        <v>92</v>
      </c>
      <c r="V1765">
        <v>93</v>
      </c>
      <c r="W1765">
        <v>95</v>
      </c>
      <c r="X1765">
        <v>96</v>
      </c>
      <c r="Y1765">
        <v>98</v>
      </c>
      <c r="Z1765">
        <v>101</v>
      </c>
      <c r="AA1765">
        <v>98</v>
      </c>
      <c r="AB1765">
        <v>96</v>
      </c>
      <c r="AC1765">
        <v>100</v>
      </c>
      <c r="AD1765">
        <v>102</v>
      </c>
      <c r="AE1765">
        <v>101</v>
      </c>
      <c r="AF1765">
        <v>97</v>
      </c>
      <c r="AG1765">
        <v>101</v>
      </c>
      <c r="AH1765">
        <v>103</v>
      </c>
      <c r="AI1765">
        <v>102</v>
      </c>
      <c r="AJ1765">
        <v>100</v>
      </c>
      <c r="AK1765">
        <v>95</v>
      </c>
      <c r="AL1765">
        <v>88</v>
      </c>
      <c r="AM1765">
        <v>92</v>
      </c>
      <c r="AN1765" s="5">
        <v>96</v>
      </c>
      <c r="AO1765" s="5">
        <v>95</v>
      </c>
      <c r="AP1765" s="5">
        <v>99</v>
      </c>
      <c r="AQ1765" s="5">
        <v>101</v>
      </c>
      <c r="AR1765" s="5">
        <v>102</v>
      </c>
      <c r="AS1765" s="5">
        <v>89</v>
      </c>
      <c r="AT1765" s="5">
        <v>91</v>
      </c>
      <c r="AU1765" s="5">
        <v>83</v>
      </c>
      <c r="AV1765" s="5">
        <v>95</v>
      </c>
      <c r="AW1765" s="5">
        <v>100</v>
      </c>
      <c r="AX1765" s="5">
        <v>104</v>
      </c>
      <c r="AY1765" s="5">
        <v>101</v>
      </c>
      <c r="AZ1765" s="5">
        <v>92</v>
      </c>
      <c r="BA1765" s="5">
        <v>88</v>
      </c>
      <c r="BB1765" s="5">
        <v>88</v>
      </c>
      <c r="BC1765" s="5">
        <v>92</v>
      </c>
      <c r="BD1765" s="5">
        <v>97</v>
      </c>
      <c r="BE1765" s="5">
        <v>101</v>
      </c>
      <c r="BF1765" s="5">
        <v>112</v>
      </c>
      <c r="BG1765" s="5">
        <v>107</v>
      </c>
      <c r="BH1765" s="5">
        <v>104</v>
      </c>
      <c r="BI1765" s="5">
        <v>103</v>
      </c>
      <c r="BJ1765" s="5">
        <v>100</v>
      </c>
      <c r="BK1765" s="5">
        <v>98</v>
      </c>
      <c r="BL1765" s="5">
        <v>98</v>
      </c>
      <c r="BM1765" s="5">
        <v>101</v>
      </c>
      <c r="BN1765" s="5">
        <v>97</v>
      </c>
      <c r="BO1765" s="5">
        <v>86</v>
      </c>
      <c r="BP1765" s="5">
        <v>91</v>
      </c>
      <c r="BQ1765" s="5">
        <v>96</v>
      </c>
      <c r="BR1765" s="5">
        <v>97</v>
      </c>
      <c r="BS1765">
        <v>96</v>
      </c>
      <c r="BT1765">
        <v>98</v>
      </c>
      <c r="BU1765">
        <v>97</v>
      </c>
      <c r="BV1765">
        <v>99</v>
      </c>
      <c r="BW1765">
        <v>97</v>
      </c>
      <c r="BX1765">
        <v>97</v>
      </c>
      <c r="BY1765">
        <v>92</v>
      </c>
      <c r="BZ1765">
        <v>94</v>
      </c>
      <c r="CA1765">
        <v>98</v>
      </c>
      <c r="CB1765">
        <v>97</v>
      </c>
      <c r="CC1765">
        <v>96</v>
      </c>
      <c r="CD1765">
        <v>94</v>
      </c>
      <c r="CE1765">
        <v>79</v>
      </c>
      <c r="CF1765">
        <v>84</v>
      </c>
      <c r="CG1765">
        <v>86</v>
      </c>
      <c r="CH1765">
        <v>82</v>
      </c>
      <c r="CI1765">
        <v>84</v>
      </c>
      <c r="CJ1765">
        <v>86</v>
      </c>
      <c r="CK1765">
        <v>87</v>
      </c>
      <c r="CL1765">
        <v>75</v>
      </c>
      <c r="CM1765">
        <v>75</v>
      </c>
      <c r="CN1765">
        <v>78</v>
      </c>
      <c r="CO1765">
        <v>87</v>
      </c>
      <c r="CP1765">
        <v>91</v>
      </c>
      <c r="CQ1765">
        <v>90</v>
      </c>
      <c r="CR1765">
        <v>91</v>
      </c>
      <c r="CS1765">
        <v>92</v>
      </c>
      <c r="CT1765">
        <v>95</v>
      </c>
      <c r="CU1765">
        <v>99</v>
      </c>
      <c r="CV1765">
        <v>99</v>
      </c>
      <c r="CW1765">
        <v>100</v>
      </c>
      <c r="CX1765" t="s">
        <v>5</v>
      </c>
      <c r="CY1765" t="s">
        <v>98</v>
      </c>
    </row>
    <row r="1766" spans="1:103" x14ac:dyDescent="0.25">
      <c r="A1766" t="s">
        <v>91</v>
      </c>
      <c r="B1766">
        <v>36.071899999999999</v>
      </c>
      <c r="C1766">
        <v>-115.16330000000001</v>
      </c>
      <c r="D1766">
        <v>2175</v>
      </c>
      <c r="E1766" t="s">
        <v>1</v>
      </c>
      <c r="F1766">
        <v>158.69999999999999</v>
      </c>
      <c r="G1766">
        <v>1968</v>
      </c>
      <c r="H1766">
        <v>8</v>
      </c>
      <c r="I1766" t="s">
        <v>260</v>
      </c>
      <c r="J1766">
        <v>102</v>
      </c>
      <c r="K1766">
        <v>105</v>
      </c>
      <c r="L1766">
        <v>105</v>
      </c>
      <c r="M1766">
        <v>97</v>
      </c>
      <c r="N1766">
        <v>88</v>
      </c>
      <c r="O1766">
        <v>78</v>
      </c>
      <c r="P1766">
        <v>73</v>
      </c>
      <c r="Q1766">
        <v>76</v>
      </c>
      <c r="R1766">
        <v>79</v>
      </c>
      <c r="S1766">
        <v>89</v>
      </c>
      <c r="T1766">
        <v>97</v>
      </c>
      <c r="U1766">
        <v>99</v>
      </c>
      <c r="V1766">
        <v>100</v>
      </c>
      <c r="W1766">
        <v>102</v>
      </c>
      <c r="X1766">
        <v>104</v>
      </c>
      <c r="Y1766">
        <v>106</v>
      </c>
      <c r="Z1766">
        <v>108</v>
      </c>
      <c r="AA1766">
        <v>107</v>
      </c>
      <c r="AB1766">
        <v>110</v>
      </c>
      <c r="AC1766">
        <v>109</v>
      </c>
      <c r="AD1766">
        <v>109</v>
      </c>
      <c r="AE1766">
        <v>111</v>
      </c>
      <c r="AF1766">
        <v>108</v>
      </c>
      <c r="AG1766">
        <v>102</v>
      </c>
      <c r="AH1766">
        <v>104</v>
      </c>
      <c r="AI1766">
        <v>109</v>
      </c>
      <c r="AJ1766">
        <v>111</v>
      </c>
      <c r="AK1766">
        <v>106</v>
      </c>
      <c r="AL1766">
        <v>101</v>
      </c>
      <c r="AM1766">
        <v>94</v>
      </c>
      <c r="AN1766" s="5">
        <v>101</v>
      </c>
      <c r="AO1766" s="5">
        <v>104</v>
      </c>
      <c r="AP1766" s="5">
        <v>108</v>
      </c>
      <c r="AQ1766" s="5">
        <v>106</v>
      </c>
      <c r="AR1766" s="5">
        <v>105</v>
      </c>
      <c r="AS1766" s="5">
        <v>98</v>
      </c>
      <c r="AT1766" s="5">
        <v>95</v>
      </c>
      <c r="AU1766" s="5">
        <v>95</v>
      </c>
      <c r="AV1766" s="5">
        <v>101</v>
      </c>
      <c r="AW1766" s="5">
        <v>105</v>
      </c>
      <c r="AX1766" s="5">
        <v>107</v>
      </c>
      <c r="AY1766" s="5">
        <v>110</v>
      </c>
      <c r="AZ1766" s="5">
        <v>104</v>
      </c>
      <c r="BA1766" s="5">
        <v>102</v>
      </c>
      <c r="BB1766" s="5">
        <v>102</v>
      </c>
      <c r="BC1766" s="5">
        <v>103</v>
      </c>
      <c r="BD1766" s="5">
        <v>106</v>
      </c>
      <c r="BE1766" s="5">
        <v>107</v>
      </c>
      <c r="BF1766" s="5">
        <v>110</v>
      </c>
      <c r="BG1766" s="5">
        <v>110</v>
      </c>
      <c r="BH1766" s="5">
        <v>109</v>
      </c>
      <c r="BI1766" s="5">
        <v>103</v>
      </c>
      <c r="BJ1766" s="5">
        <v>99</v>
      </c>
      <c r="BK1766" s="5">
        <v>102</v>
      </c>
      <c r="BL1766" s="5">
        <v>105</v>
      </c>
      <c r="BM1766" s="5">
        <v>101</v>
      </c>
      <c r="BN1766" s="5">
        <v>94</v>
      </c>
      <c r="BO1766" s="5">
        <v>100</v>
      </c>
      <c r="BP1766" s="5">
        <v>95</v>
      </c>
      <c r="BQ1766" s="5">
        <v>100</v>
      </c>
      <c r="BR1766" s="5">
        <v>93</v>
      </c>
      <c r="BS1766">
        <v>97</v>
      </c>
      <c r="BT1766">
        <v>103</v>
      </c>
      <c r="BU1766">
        <v>106</v>
      </c>
      <c r="BV1766">
        <v>104</v>
      </c>
      <c r="BW1766">
        <v>97</v>
      </c>
      <c r="BX1766">
        <v>100</v>
      </c>
      <c r="BY1766">
        <v>95</v>
      </c>
      <c r="BZ1766">
        <v>99</v>
      </c>
      <c r="CA1766">
        <v>101</v>
      </c>
      <c r="CB1766">
        <v>102</v>
      </c>
      <c r="CC1766">
        <v>103</v>
      </c>
      <c r="CD1766">
        <v>100</v>
      </c>
      <c r="CE1766">
        <v>94</v>
      </c>
      <c r="CF1766">
        <v>91</v>
      </c>
      <c r="CG1766">
        <v>94</v>
      </c>
      <c r="CH1766">
        <v>96</v>
      </c>
      <c r="CI1766">
        <v>90</v>
      </c>
      <c r="CJ1766">
        <v>95</v>
      </c>
      <c r="CK1766">
        <v>95</v>
      </c>
      <c r="CL1766">
        <v>94</v>
      </c>
      <c r="CM1766">
        <v>88</v>
      </c>
      <c r="CN1766">
        <v>86</v>
      </c>
      <c r="CO1766">
        <v>88</v>
      </c>
      <c r="CP1766">
        <v>96</v>
      </c>
      <c r="CQ1766">
        <v>100</v>
      </c>
      <c r="CR1766">
        <v>99</v>
      </c>
      <c r="CS1766">
        <v>100</v>
      </c>
      <c r="CT1766">
        <v>102</v>
      </c>
      <c r="CU1766">
        <v>102</v>
      </c>
      <c r="CV1766">
        <v>100</v>
      </c>
      <c r="CW1766">
        <v>101</v>
      </c>
      <c r="CX1766" t="s">
        <v>2</v>
      </c>
      <c r="CY1766" t="s">
        <v>92</v>
      </c>
    </row>
    <row r="1767" spans="1:103" x14ac:dyDescent="0.25">
      <c r="A1767" t="s">
        <v>19</v>
      </c>
      <c r="B1767">
        <v>34.9</v>
      </c>
      <c r="C1767">
        <v>-117.0333</v>
      </c>
      <c r="D1767">
        <v>2162</v>
      </c>
      <c r="E1767" t="s">
        <v>1</v>
      </c>
      <c r="F1767">
        <v>174.2</v>
      </c>
      <c r="G1767">
        <v>1968</v>
      </c>
      <c r="H1767">
        <v>8</v>
      </c>
      <c r="I1767" t="s">
        <v>260</v>
      </c>
      <c r="J1767">
        <v>98</v>
      </c>
      <c r="K1767">
        <v>101</v>
      </c>
      <c r="L1767">
        <v>100</v>
      </c>
      <c r="M1767">
        <v>98</v>
      </c>
      <c r="N1767">
        <v>89</v>
      </c>
      <c r="O1767">
        <v>85</v>
      </c>
      <c r="P1767">
        <v>76</v>
      </c>
      <c r="Q1767">
        <v>80</v>
      </c>
      <c r="R1767">
        <v>80</v>
      </c>
      <c r="S1767">
        <v>90</v>
      </c>
      <c r="T1767">
        <v>95</v>
      </c>
      <c r="U1767">
        <v>94</v>
      </c>
      <c r="V1767">
        <v>97</v>
      </c>
      <c r="W1767">
        <v>99</v>
      </c>
      <c r="X1767">
        <v>101</v>
      </c>
      <c r="Y1767">
        <v>102</v>
      </c>
      <c r="Z1767">
        <v>103</v>
      </c>
      <c r="AA1767">
        <v>104</v>
      </c>
      <c r="AB1767">
        <v>100</v>
      </c>
      <c r="AC1767">
        <v>104</v>
      </c>
      <c r="AD1767">
        <v>105</v>
      </c>
      <c r="AE1767">
        <v>106</v>
      </c>
      <c r="AF1767">
        <v>106</v>
      </c>
      <c r="AG1767">
        <v>102</v>
      </c>
      <c r="AH1767">
        <v>103</v>
      </c>
      <c r="AI1767">
        <v>104</v>
      </c>
      <c r="AJ1767">
        <v>106</v>
      </c>
      <c r="AK1767">
        <v>103</v>
      </c>
      <c r="AL1767">
        <v>102</v>
      </c>
      <c r="AM1767">
        <v>95</v>
      </c>
      <c r="AN1767" s="5">
        <v>98</v>
      </c>
      <c r="AO1767" s="5">
        <v>100</v>
      </c>
      <c r="AP1767" s="5">
        <v>102</v>
      </c>
      <c r="AQ1767" s="5">
        <v>104</v>
      </c>
      <c r="AR1767" s="5">
        <v>105</v>
      </c>
      <c r="AS1767" s="5">
        <v>101</v>
      </c>
      <c r="AT1767" s="5">
        <v>97</v>
      </c>
      <c r="AU1767" s="5">
        <v>89</v>
      </c>
      <c r="AV1767" s="5">
        <v>98</v>
      </c>
      <c r="AW1767" s="5">
        <v>103</v>
      </c>
      <c r="AX1767" s="5">
        <v>107</v>
      </c>
      <c r="AY1767" s="5">
        <v>107</v>
      </c>
      <c r="AZ1767" s="5">
        <v>104</v>
      </c>
      <c r="BA1767" s="5">
        <v>96</v>
      </c>
      <c r="BB1767" s="5">
        <v>95</v>
      </c>
      <c r="BC1767" s="5">
        <v>97</v>
      </c>
      <c r="BD1767" s="5">
        <v>102</v>
      </c>
      <c r="BE1767" s="5">
        <v>104</v>
      </c>
      <c r="BF1767" s="5">
        <v>107</v>
      </c>
      <c r="BG1767" s="5">
        <v>106</v>
      </c>
      <c r="BH1767" s="5">
        <v>105</v>
      </c>
      <c r="BI1767" s="5">
        <v>104</v>
      </c>
      <c r="BJ1767" s="5">
        <v>104</v>
      </c>
      <c r="BK1767" s="5">
        <v>99</v>
      </c>
      <c r="BL1767" s="5">
        <v>103</v>
      </c>
      <c r="BM1767" s="5">
        <v>103</v>
      </c>
      <c r="BN1767" s="5">
        <v>103</v>
      </c>
      <c r="BO1767" s="5">
        <v>97</v>
      </c>
      <c r="BP1767" s="5">
        <v>96</v>
      </c>
      <c r="BQ1767" s="5">
        <v>98</v>
      </c>
      <c r="BR1767" s="5">
        <v>99</v>
      </c>
      <c r="BS1767">
        <v>101</v>
      </c>
      <c r="BT1767">
        <v>101</v>
      </c>
      <c r="BU1767">
        <v>100</v>
      </c>
      <c r="BV1767">
        <v>100</v>
      </c>
      <c r="BW1767">
        <v>100</v>
      </c>
      <c r="BX1767">
        <v>100</v>
      </c>
      <c r="BY1767">
        <v>96</v>
      </c>
      <c r="BZ1767">
        <v>97</v>
      </c>
      <c r="CA1767">
        <v>97</v>
      </c>
      <c r="CB1767">
        <v>99</v>
      </c>
      <c r="CC1767">
        <v>100</v>
      </c>
      <c r="CD1767">
        <v>99</v>
      </c>
      <c r="CE1767">
        <v>89</v>
      </c>
      <c r="CF1767">
        <v>87</v>
      </c>
      <c r="CG1767">
        <v>90</v>
      </c>
      <c r="CH1767">
        <v>91</v>
      </c>
      <c r="CI1767">
        <v>88</v>
      </c>
      <c r="CJ1767">
        <v>91</v>
      </c>
      <c r="CK1767">
        <v>91</v>
      </c>
      <c r="CL1767">
        <v>89</v>
      </c>
      <c r="CM1767">
        <v>80</v>
      </c>
      <c r="CN1767">
        <v>83</v>
      </c>
      <c r="CO1767">
        <v>89</v>
      </c>
      <c r="CP1767">
        <v>93</v>
      </c>
      <c r="CQ1767">
        <v>95</v>
      </c>
      <c r="CR1767">
        <v>95</v>
      </c>
      <c r="CS1767">
        <v>95</v>
      </c>
      <c r="CT1767">
        <v>98</v>
      </c>
      <c r="CU1767">
        <v>100</v>
      </c>
      <c r="CV1767">
        <v>103</v>
      </c>
      <c r="CW1767">
        <v>101</v>
      </c>
      <c r="CX1767" t="s">
        <v>5</v>
      </c>
      <c r="CY1767" t="s">
        <v>20</v>
      </c>
    </row>
    <row r="1768" spans="1:103" x14ac:dyDescent="0.25">
      <c r="A1768" t="s">
        <v>111</v>
      </c>
      <c r="B1768">
        <v>35.299999999999997</v>
      </c>
      <c r="C1768">
        <v>-117.9667</v>
      </c>
      <c r="D1768">
        <v>2011</v>
      </c>
      <c r="E1768" t="s">
        <v>1</v>
      </c>
      <c r="F1768">
        <v>162.69999999999999</v>
      </c>
      <c r="G1768">
        <v>1968</v>
      </c>
      <c r="H1768">
        <v>8</v>
      </c>
      <c r="I1768" t="s">
        <v>260</v>
      </c>
      <c r="J1768">
        <v>101</v>
      </c>
      <c r="K1768">
        <v>102</v>
      </c>
      <c r="L1768">
        <v>96</v>
      </c>
      <c r="M1768">
        <v>87</v>
      </c>
      <c r="N1768">
        <v>85</v>
      </c>
      <c r="O1768">
        <v>85</v>
      </c>
      <c r="P1768">
        <v>75</v>
      </c>
      <c r="Q1768">
        <v>82</v>
      </c>
      <c r="R1768">
        <v>85</v>
      </c>
      <c r="S1768">
        <v>92</v>
      </c>
      <c r="T1768">
        <v>95</v>
      </c>
      <c r="U1768">
        <v>96</v>
      </c>
      <c r="V1768">
        <v>96</v>
      </c>
      <c r="W1768">
        <v>100</v>
      </c>
      <c r="X1768">
        <v>100</v>
      </c>
      <c r="Y1768">
        <v>104</v>
      </c>
      <c r="Z1768">
        <v>105</v>
      </c>
      <c r="AA1768">
        <v>105</v>
      </c>
      <c r="AB1768">
        <v>103</v>
      </c>
      <c r="AC1768">
        <v>102</v>
      </c>
      <c r="AD1768">
        <v>105</v>
      </c>
      <c r="AE1768">
        <v>108</v>
      </c>
      <c r="AF1768">
        <v>97</v>
      </c>
      <c r="AG1768">
        <v>106</v>
      </c>
      <c r="AH1768">
        <v>107</v>
      </c>
      <c r="AI1768">
        <v>109</v>
      </c>
      <c r="AJ1768">
        <v>108</v>
      </c>
      <c r="AK1768">
        <v>98</v>
      </c>
      <c r="AL1768">
        <v>90</v>
      </c>
      <c r="AM1768">
        <v>98</v>
      </c>
      <c r="AN1768" s="5">
        <v>100</v>
      </c>
      <c r="AO1768" s="5">
        <v>100</v>
      </c>
      <c r="AP1768" s="5">
        <v>104</v>
      </c>
      <c r="AQ1768" s="5">
        <v>106</v>
      </c>
      <c r="AR1768" s="5">
        <v>107</v>
      </c>
      <c r="AS1768" s="5">
        <v>102</v>
      </c>
      <c r="AT1768" s="5">
        <v>96</v>
      </c>
      <c r="AU1768" s="5">
        <v>86</v>
      </c>
      <c r="AV1768" s="5">
        <v>100</v>
      </c>
      <c r="AW1768" s="5">
        <v>104</v>
      </c>
      <c r="AX1768" s="5">
        <v>108</v>
      </c>
      <c r="AY1768" s="5">
        <v>104</v>
      </c>
      <c r="AZ1768" s="5">
        <v>100</v>
      </c>
      <c r="BA1768" s="5">
        <v>98</v>
      </c>
      <c r="BB1768" s="5">
        <v>96</v>
      </c>
      <c r="BC1768" s="5">
        <v>99</v>
      </c>
      <c r="BD1768" s="5">
        <v>102</v>
      </c>
      <c r="BE1768" s="5">
        <v>106</v>
      </c>
      <c r="BF1768" s="5">
        <v>108</v>
      </c>
      <c r="BG1768" s="5">
        <v>108</v>
      </c>
      <c r="BH1768" s="5">
        <v>107</v>
      </c>
      <c r="BI1768" s="5">
        <v>107</v>
      </c>
      <c r="BJ1768" s="5">
        <v>105</v>
      </c>
      <c r="BK1768" s="5">
        <v>105</v>
      </c>
      <c r="BL1768" s="5">
        <v>105</v>
      </c>
      <c r="BM1768" s="5">
        <v>105</v>
      </c>
      <c r="BN1768" s="5">
        <v>103</v>
      </c>
      <c r="BO1768" s="5">
        <v>99</v>
      </c>
      <c r="BP1768" s="5">
        <v>100</v>
      </c>
      <c r="BQ1768" s="5">
        <v>102</v>
      </c>
      <c r="BR1768" s="5">
        <v>103</v>
      </c>
      <c r="BS1768">
        <v>102</v>
      </c>
      <c r="BT1768">
        <v>102</v>
      </c>
      <c r="BU1768">
        <v>102</v>
      </c>
      <c r="BV1768">
        <v>103</v>
      </c>
      <c r="BW1768">
        <v>103</v>
      </c>
      <c r="BX1768">
        <v>103</v>
      </c>
      <c r="BY1768">
        <v>100</v>
      </c>
      <c r="BZ1768">
        <v>101</v>
      </c>
      <c r="CA1768">
        <v>102</v>
      </c>
      <c r="CB1768">
        <v>101</v>
      </c>
      <c r="CC1768">
        <v>102</v>
      </c>
      <c r="CD1768">
        <v>98</v>
      </c>
      <c r="CE1768">
        <v>85</v>
      </c>
      <c r="CF1768">
        <v>89</v>
      </c>
      <c r="CG1768">
        <v>94</v>
      </c>
      <c r="CH1768">
        <v>89</v>
      </c>
      <c r="CI1768">
        <v>88</v>
      </c>
      <c r="CJ1768">
        <v>88</v>
      </c>
      <c r="CK1768">
        <v>89</v>
      </c>
      <c r="CL1768">
        <v>80</v>
      </c>
      <c r="CM1768">
        <v>78</v>
      </c>
      <c r="CN1768">
        <v>85</v>
      </c>
      <c r="CO1768">
        <v>92</v>
      </c>
      <c r="CP1768">
        <v>95</v>
      </c>
      <c r="CQ1768">
        <v>95</v>
      </c>
      <c r="CR1768">
        <v>95</v>
      </c>
      <c r="CS1768">
        <v>95</v>
      </c>
      <c r="CT1768">
        <v>101</v>
      </c>
      <c r="CU1768">
        <v>106</v>
      </c>
      <c r="CV1768">
        <v>107</v>
      </c>
      <c r="CW1768">
        <v>107</v>
      </c>
      <c r="CX1768" t="s">
        <v>5</v>
      </c>
      <c r="CY1768" t="s">
        <v>112</v>
      </c>
    </row>
    <row r="1769" spans="1:103" x14ac:dyDescent="0.25">
      <c r="A1769" t="s">
        <v>77</v>
      </c>
      <c r="B1769">
        <v>34.8536</v>
      </c>
      <c r="C1769">
        <v>-116.7869</v>
      </c>
      <c r="D1769">
        <v>1919</v>
      </c>
      <c r="E1769" t="s">
        <v>1</v>
      </c>
      <c r="F1769">
        <v>178.9</v>
      </c>
      <c r="G1769">
        <v>1968</v>
      </c>
      <c r="H1769">
        <v>8</v>
      </c>
      <c r="I1769" t="s">
        <v>260</v>
      </c>
      <c r="J1769">
        <v>103</v>
      </c>
      <c r="K1769">
        <v>104</v>
      </c>
      <c r="L1769">
        <v>102</v>
      </c>
      <c r="M1769">
        <v>95</v>
      </c>
      <c r="N1769">
        <v>79</v>
      </c>
      <c r="O1769">
        <v>80</v>
      </c>
      <c r="P1769">
        <v>78</v>
      </c>
      <c r="Q1769">
        <v>84</v>
      </c>
      <c r="R1769">
        <v>81</v>
      </c>
      <c r="S1769">
        <v>91</v>
      </c>
      <c r="T1769">
        <v>96</v>
      </c>
      <c r="U1769">
        <v>97</v>
      </c>
      <c r="V1769">
        <v>99</v>
      </c>
      <c r="W1769">
        <v>102</v>
      </c>
      <c r="X1769">
        <v>103</v>
      </c>
      <c r="Y1769">
        <v>105</v>
      </c>
      <c r="Z1769">
        <v>104</v>
      </c>
      <c r="AA1769">
        <v>106</v>
      </c>
      <c r="AB1769">
        <v>105</v>
      </c>
      <c r="AC1769">
        <v>106</v>
      </c>
      <c r="AD1769">
        <v>108</v>
      </c>
      <c r="AE1769">
        <v>108</v>
      </c>
      <c r="AF1769">
        <v>105</v>
      </c>
      <c r="AG1769">
        <v>104</v>
      </c>
      <c r="AH1769">
        <v>105</v>
      </c>
      <c r="AI1769">
        <v>108</v>
      </c>
      <c r="AJ1769">
        <v>108</v>
      </c>
      <c r="AK1769">
        <v>102</v>
      </c>
      <c r="AL1769">
        <v>96</v>
      </c>
      <c r="AM1769">
        <v>98</v>
      </c>
      <c r="AN1769" s="5">
        <v>101</v>
      </c>
      <c r="AO1769" s="5">
        <v>103</v>
      </c>
      <c r="AP1769" s="5">
        <v>106</v>
      </c>
      <c r="AQ1769" s="5">
        <v>107</v>
      </c>
      <c r="AR1769" s="5">
        <v>106</v>
      </c>
      <c r="AS1769" s="5">
        <v>97</v>
      </c>
      <c r="AT1769" s="5">
        <v>91</v>
      </c>
      <c r="AU1769" s="5">
        <v>89</v>
      </c>
      <c r="AV1769" s="5">
        <v>101</v>
      </c>
      <c r="AW1769" s="5">
        <v>104</v>
      </c>
      <c r="AX1769" s="5">
        <v>109</v>
      </c>
      <c r="AY1769" s="5">
        <v>107</v>
      </c>
      <c r="AZ1769" s="5">
        <v>99</v>
      </c>
      <c r="BA1769" s="5">
        <v>99</v>
      </c>
      <c r="BB1769" s="5">
        <v>97</v>
      </c>
      <c r="BC1769" s="5">
        <v>101</v>
      </c>
      <c r="BD1769" s="5">
        <v>103</v>
      </c>
      <c r="BE1769" s="5">
        <v>106</v>
      </c>
      <c r="BF1769" s="5">
        <v>108</v>
      </c>
      <c r="BG1769" s="5">
        <v>107</v>
      </c>
      <c r="BH1769" s="5">
        <v>108</v>
      </c>
      <c r="BI1769" s="5">
        <v>105</v>
      </c>
      <c r="BJ1769" s="5">
        <v>97</v>
      </c>
      <c r="BK1769" s="5">
        <v>102</v>
      </c>
      <c r="BL1769" s="5">
        <v>104</v>
      </c>
      <c r="BM1769" s="5">
        <v>106</v>
      </c>
      <c r="BN1769" s="5">
        <v>98</v>
      </c>
      <c r="BO1769" s="5">
        <v>92</v>
      </c>
      <c r="BP1769" s="5">
        <v>98</v>
      </c>
      <c r="BQ1769" s="5">
        <v>101</v>
      </c>
      <c r="BR1769" s="5">
        <v>102</v>
      </c>
      <c r="BS1769">
        <v>103</v>
      </c>
      <c r="BT1769">
        <v>103</v>
      </c>
      <c r="BU1769">
        <v>103</v>
      </c>
      <c r="BV1769">
        <v>103</v>
      </c>
      <c r="BW1769">
        <v>101</v>
      </c>
      <c r="BX1769">
        <v>101</v>
      </c>
      <c r="BY1769">
        <v>95</v>
      </c>
      <c r="BZ1769">
        <v>99</v>
      </c>
      <c r="CA1769">
        <v>101</v>
      </c>
      <c r="CB1769">
        <v>104</v>
      </c>
      <c r="CC1769">
        <v>102</v>
      </c>
      <c r="CD1769">
        <v>100</v>
      </c>
      <c r="CE1769">
        <v>88</v>
      </c>
      <c r="CF1769">
        <v>90</v>
      </c>
      <c r="CG1769">
        <v>91</v>
      </c>
      <c r="CH1769">
        <v>92</v>
      </c>
      <c r="CI1769">
        <v>90</v>
      </c>
      <c r="CJ1769">
        <v>95</v>
      </c>
      <c r="CK1769">
        <v>94</v>
      </c>
      <c r="CL1769">
        <v>86</v>
      </c>
      <c r="CM1769">
        <v>82</v>
      </c>
      <c r="CN1769">
        <v>85</v>
      </c>
      <c r="CO1769">
        <v>91</v>
      </c>
      <c r="CP1769">
        <v>97</v>
      </c>
      <c r="CQ1769">
        <v>96</v>
      </c>
      <c r="CR1769">
        <v>94</v>
      </c>
      <c r="CS1769">
        <v>98</v>
      </c>
      <c r="CT1769">
        <v>101</v>
      </c>
      <c r="CU1769">
        <v>103</v>
      </c>
      <c r="CV1769">
        <v>105</v>
      </c>
      <c r="CW1769">
        <v>102</v>
      </c>
      <c r="CX1769" t="s">
        <v>5</v>
      </c>
      <c r="CY1769" t="s">
        <v>78</v>
      </c>
    </row>
    <row r="1770" spans="1:103" x14ac:dyDescent="0.25">
      <c r="A1770" t="s">
        <v>93</v>
      </c>
      <c r="B1770">
        <v>36.25</v>
      </c>
      <c r="C1770">
        <v>-115.0333</v>
      </c>
      <c r="D1770">
        <v>1880</v>
      </c>
      <c r="E1770" t="s">
        <v>1</v>
      </c>
      <c r="F1770">
        <v>165.8</v>
      </c>
      <c r="G1770">
        <v>1968</v>
      </c>
      <c r="H1770">
        <v>8</v>
      </c>
      <c r="I1770" t="s">
        <v>260</v>
      </c>
      <c r="J1770">
        <v>103</v>
      </c>
      <c r="K1770">
        <v>105</v>
      </c>
      <c r="L1770">
        <v>105</v>
      </c>
      <c r="M1770">
        <v>97</v>
      </c>
      <c r="N1770">
        <v>89</v>
      </c>
      <c r="O1770">
        <v>77</v>
      </c>
      <c r="P1770">
        <v>72</v>
      </c>
      <c r="Q1770">
        <v>74</v>
      </c>
      <c r="R1770">
        <v>78</v>
      </c>
      <c r="S1770">
        <v>87</v>
      </c>
      <c r="T1770">
        <v>95</v>
      </c>
      <c r="U1770">
        <v>99</v>
      </c>
      <c r="V1770">
        <v>98</v>
      </c>
      <c r="W1770">
        <v>101</v>
      </c>
      <c r="X1770">
        <v>102</v>
      </c>
      <c r="Y1770">
        <v>102</v>
      </c>
      <c r="Z1770">
        <v>105</v>
      </c>
      <c r="AA1770">
        <v>107</v>
      </c>
      <c r="AB1770">
        <v>109</v>
      </c>
      <c r="AC1770">
        <v>108</v>
      </c>
      <c r="AD1770">
        <v>108</v>
      </c>
      <c r="AE1770">
        <v>110</v>
      </c>
      <c r="AF1770">
        <v>108</v>
      </c>
      <c r="AG1770">
        <v>102</v>
      </c>
      <c r="AH1770">
        <v>104</v>
      </c>
      <c r="AI1770">
        <v>108</v>
      </c>
      <c r="AJ1770">
        <v>110</v>
      </c>
      <c r="AK1770">
        <v>105</v>
      </c>
      <c r="AL1770">
        <v>100</v>
      </c>
      <c r="AM1770">
        <v>94</v>
      </c>
      <c r="AN1770" s="5">
        <v>100</v>
      </c>
      <c r="AO1770" s="5">
        <v>104</v>
      </c>
      <c r="AP1770" s="5">
        <v>107</v>
      </c>
      <c r="AQ1770" s="5">
        <v>105</v>
      </c>
      <c r="AR1770" s="5">
        <v>104</v>
      </c>
      <c r="AS1770" s="5">
        <v>97</v>
      </c>
      <c r="AT1770" s="5">
        <v>95</v>
      </c>
      <c r="AU1770" s="5">
        <v>96</v>
      </c>
      <c r="AV1770" s="5">
        <v>100</v>
      </c>
      <c r="AW1770" s="5">
        <v>102</v>
      </c>
      <c r="AX1770" s="5">
        <v>107</v>
      </c>
      <c r="AY1770" s="5">
        <v>110</v>
      </c>
      <c r="AZ1770" s="5">
        <v>102</v>
      </c>
      <c r="BA1770" s="5">
        <v>101</v>
      </c>
      <c r="BB1770" s="5">
        <v>102</v>
      </c>
      <c r="BC1770" s="5">
        <v>103</v>
      </c>
      <c r="BD1770" s="5">
        <v>104</v>
      </c>
      <c r="BE1770" s="5">
        <v>106</v>
      </c>
      <c r="BF1770" s="5">
        <v>109</v>
      </c>
      <c r="BG1770" s="5">
        <v>110</v>
      </c>
      <c r="BH1770" s="5">
        <v>109</v>
      </c>
      <c r="BI1770" s="5">
        <v>98</v>
      </c>
      <c r="BJ1770" s="5">
        <v>98</v>
      </c>
      <c r="BK1770" s="5">
        <v>100</v>
      </c>
      <c r="BL1770" s="5">
        <v>105</v>
      </c>
      <c r="BM1770" s="5">
        <v>101</v>
      </c>
      <c r="BN1770" s="5">
        <v>95</v>
      </c>
      <c r="BO1770" s="5">
        <v>100</v>
      </c>
      <c r="BP1770" s="5">
        <v>96</v>
      </c>
      <c r="BQ1770" s="5">
        <v>98</v>
      </c>
      <c r="BR1770" s="5">
        <v>93</v>
      </c>
      <c r="BS1770">
        <v>97</v>
      </c>
      <c r="BT1770">
        <v>103</v>
      </c>
      <c r="BU1770">
        <v>104</v>
      </c>
      <c r="BV1770">
        <v>100</v>
      </c>
      <c r="BW1770">
        <v>97</v>
      </c>
      <c r="BX1770">
        <v>98</v>
      </c>
      <c r="BY1770">
        <v>93</v>
      </c>
      <c r="BZ1770">
        <v>99</v>
      </c>
      <c r="CA1770">
        <v>98</v>
      </c>
      <c r="CB1770">
        <v>102</v>
      </c>
      <c r="CC1770">
        <v>101</v>
      </c>
      <c r="CD1770">
        <v>99</v>
      </c>
      <c r="CE1770">
        <v>93</v>
      </c>
      <c r="CF1770">
        <v>90</v>
      </c>
      <c r="CG1770">
        <v>93</v>
      </c>
      <c r="CH1770">
        <v>96</v>
      </c>
      <c r="CI1770">
        <v>89</v>
      </c>
      <c r="CJ1770">
        <v>95</v>
      </c>
      <c r="CK1770">
        <v>96</v>
      </c>
      <c r="CL1770">
        <v>94</v>
      </c>
      <c r="CM1770">
        <v>87</v>
      </c>
      <c r="CN1770">
        <v>85</v>
      </c>
      <c r="CO1770">
        <v>88</v>
      </c>
      <c r="CP1770">
        <v>94</v>
      </c>
      <c r="CQ1770">
        <v>97</v>
      </c>
      <c r="CR1770">
        <v>98</v>
      </c>
      <c r="CS1770">
        <v>99</v>
      </c>
      <c r="CT1770">
        <v>100</v>
      </c>
      <c r="CU1770">
        <v>102</v>
      </c>
      <c r="CV1770">
        <v>101</v>
      </c>
      <c r="CW1770">
        <v>101</v>
      </c>
      <c r="CX1770" t="s">
        <v>2</v>
      </c>
      <c r="CY1770" t="s">
        <v>94</v>
      </c>
    </row>
    <row r="1771" spans="1:103" x14ac:dyDescent="0.25">
      <c r="A1771" t="s">
        <v>119</v>
      </c>
      <c r="B1771">
        <v>36.200000000000003</v>
      </c>
      <c r="C1771">
        <v>-115.08329999999999</v>
      </c>
      <c r="D1771">
        <v>1821</v>
      </c>
      <c r="E1771" t="s">
        <v>1</v>
      </c>
      <c r="F1771">
        <v>162.30000000000001</v>
      </c>
      <c r="G1771">
        <v>1968</v>
      </c>
      <c r="H1771">
        <v>8</v>
      </c>
      <c r="I1771" t="s">
        <v>260</v>
      </c>
      <c r="J1771">
        <v>106</v>
      </c>
      <c r="K1771">
        <v>108</v>
      </c>
      <c r="L1771">
        <v>109</v>
      </c>
      <c r="M1771">
        <v>101</v>
      </c>
      <c r="N1771">
        <v>90</v>
      </c>
      <c r="O1771">
        <v>83</v>
      </c>
      <c r="P1771">
        <v>77</v>
      </c>
      <c r="Q1771">
        <v>79</v>
      </c>
      <c r="R1771">
        <v>83</v>
      </c>
      <c r="S1771">
        <v>92</v>
      </c>
      <c r="T1771">
        <v>99</v>
      </c>
      <c r="U1771">
        <v>103</v>
      </c>
      <c r="V1771">
        <v>102</v>
      </c>
      <c r="W1771">
        <v>105</v>
      </c>
      <c r="X1771">
        <v>107</v>
      </c>
      <c r="Y1771">
        <v>108</v>
      </c>
      <c r="Z1771">
        <v>111</v>
      </c>
      <c r="AA1771">
        <v>111</v>
      </c>
      <c r="AB1771">
        <v>113</v>
      </c>
      <c r="AC1771">
        <v>112</v>
      </c>
      <c r="AD1771">
        <v>113</v>
      </c>
      <c r="AE1771">
        <v>115</v>
      </c>
      <c r="AF1771">
        <v>112</v>
      </c>
      <c r="AG1771">
        <v>107</v>
      </c>
      <c r="AH1771">
        <v>108</v>
      </c>
      <c r="AI1771">
        <v>112</v>
      </c>
      <c r="AJ1771">
        <v>115</v>
      </c>
      <c r="AK1771">
        <v>110</v>
      </c>
      <c r="AL1771">
        <v>103</v>
      </c>
      <c r="AM1771">
        <v>96</v>
      </c>
      <c r="AN1771" s="5">
        <v>104</v>
      </c>
      <c r="AO1771" s="5">
        <v>107</v>
      </c>
      <c r="AP1771" s="5">
        <v>111</v>
      </c>
      <c r="AQ1771" s="5">
        <v>110</v>
      </c>
      <c r="AR1771" s="5">
        <v>109</v>
      </c>
      <c r="AS1771" s="5">
        <v>101</v>
      </c>
      <c r="AT1771" s="5">
        <v>100</v>
      </c>
      <c r="AU1771" s="5">
        <v>100</v>
      </c>
      <c r="AV1771" s="5">
        <v>104</v>
      </c>
      <c r="AW1771" s="5">
        <v>108</v>
      </c>
      <c r="AX1771" s="5">
        <v>111</v>
      </c>
      <c r="AY1771" s="5">
        <v>113</v>
      </c>
      <c r="AZ1771" s="5">
        <v>106</v>
      </c>
      <c r="BA1771" s="5">
        <v>105</v>
      </c>
      <c r="BB1771" s="5">
        <v>104</v>
      </c>
      <c r="BC1771" s="5">
        <v>106</v>
      </c>
      <c r="BD1771" s="5">
        <v>107</v>
      </c>
      <c r="BE1771" s="5">
        <v>110</v>
      </c>
      <c r="BF1771" s="5">
        <v>112</v>
      </c>
      <c r="BG1771" s="5">
        <v>114</v>
      </c>
      <c r="BH1771" s="5">
        <v>113</v>
      </c>
      <c r="BI1771" s="5">
        <v>104</v>
      </c>
      <c r="BJ1771" s="5">
        <v>102</v>
      </c>
      <c r="BK1771" s="5">
        <v>106</v>
      </c>
      <c r="BL1771" s="5">
        <v>109</v>
      </c>
      <c r="BM1771" s="5">
        <v>105</v>
      </c>
      <c r="BN1771" s="5">
        <v>100</v>
      </c>
      <c r="BO1771" s="5">
        <v>103</v>
      </c>
      <c r="BP1771" s="5">
        <v>104</v>
      </c>
      <c r="BQ1771" s="5">
        <v>103</v>
      </c>
      <c r="BR1771" s="5">
        <v>99</v>
      </c>
      <c r="BS1771">
        <v>100</v>
      </c>
      <c r="BT1771">
        <v>105</v>
      </c>
      <c r="BU1771">
        <v>108</v>
      </c>
      <c r="BV1771">
        <v>106</v>
      </c>
      <c r="BW1771">
        <v>102</v>
      </c>
      <c r="BX1771">
        <v>105</v>
      </c>
      <c r="BY1771">
        <v>98</v>
      </c>
      <c r="BZ1771">
        <v>101</v>
      </c>
      <c r="CA1771">
        <v>105</v>
      </c>
      <c r="CB1771">
        <v>105</v>
      </c>
      <c r="CC1771">
        <v>107</v>
      </c>
      <c r="CD1771">
        <v>105</v>
      </c>
      <c r="CE1771">
        <v>97</v>
      </c>
      <c r="CF1771">
        <v>95</v>
      </c>
      <c r="CG1771">
        <v>97</v>
      </c>
      <c r="CH1771">
        <v>100</v>
      </c>
      <c r="CI1771">
        <v>94</v>
      </c>
      <c r="CJ1771">
        <v>97</v>
      </c>
      <c r="CK1771">
        <v>98</v>
      </c>
      <c r="CL1771">
        <v>97</v>
      </c>
      <c r="CM1771">
        <v>90</v>
      </c>
      <c r="CN1771">
        <v>90</v>
      </c>
      <c r="CO1771">
        <v>94</v>
      </c>
      <c r="CP1771">
        <v>100</v>
      </c>
      <c r="CQ1771">
        <v>103</v>
      </c>
      <c r="CR1771">
        <v>102</v>
      </c>
      <c r="CS1771">
        <v>102</v>
      </c>
      <c r="CT1771">
        <v>105</v>
      </c>
      <c r="CU1771">
        <v>105</v>
      </c>
      <c r="CV1771">
        <v>105</v>
      </c>
      <c r="CW1771">
        <v>105</v>
      </c>
      <c r="CX1771" t="s">
        <v>2</v>
      </c>
      <c r="CY1771" t="s">
        <v>120</v>
      </c>
    </row>
    <row r="1772" spans="1:103" x14ac:dyDescent="0.25">
      <c r="A1772" t="s">
        <v>142</v>
      </c>
      <c r="B1772">
        <v>36.616700000000002</v>
      </c>
      <c r="C1772">
        <v>-114.4833</v>
      </c>
      <c r="D1772">
        <v>1410</v>
      </c>
      <c r="E1772" t="s">
        <v>1</v>
      </c>
      <c r="F1772">
        <v>213.5</v>
      </c>
      <c r="G1772">
        <v>1968</v>
      </c>
      <c r="H1772">
        <v>8</v>
      </c>
      <c r="I1772" t="s">
        <v>260</v>
      </c>
      <c r="J1772">
        <v>104</v>
      </c>
      <c r="K1772">
        <v>103</v>
      </c>
      <c r="L1772">
        <v>104</v>
      </c>
      <c r="M1772">
        <v>102</v>
      </c>
      <c r="N1772">
        <v>96</v>
      </c>
      <c r="P1772">
        <v>81</v>
      </c>
      <c r="Q1772">
        <v>76</v>
      </c>
      <c r="R1772">
        <v>80</v>
      </c>
      <c r="S1772">
        <v>78</v>
      </c>
      <c r="T1772">
        <v>89</v>
      </c>
      <c r="U1772">
        <v>95</v>
      </c>
      <c r="V1772">
        <v>96</v>
      </c>
      <c r="W1772">
        <v>98</v>
      </c>
      <c r="X1772">
        <v>100</v>
      </c>
      <c r="Z1772">
        <v>103</v>
      </c>
      <c r="AA1772">
        <v>110</v>
      </c>
      <c r="AB1772">
        <v>107</v>
      </c>
      <c r="AC1772">
        <v>107</v>
      </c>
      <c r="AE1772">
        <v>108</v>
      </c>
      <c r="AF1772">
        <v>108</v>
      </c>
      <c r="AG1772">
        <v>105</v>
      </c>
      <c r="AH1772">
        <v>104</v>
      </c>
      <c r="AI1772">
        <v>105</v>
      </c>
      <c r="AJ1772">
        <v>105</v>
      </c>
      <c r="AK1772">
        <v>107</v>
      </c>
      <c r="AL1772">
        <v>101</v>
      </c>
      <c r="AM1772">
        <v>103</v>
      </c>
      <c r="AN1772" s="5">
        <v>97</v>
      </c>
      <c r="AO1772" s="5">
        <v>101</v>
      </c>
      <c r="AP1772" s="5">
        <v>104</v>
      </c>
      <c r="AQ1772" s="8">
        <f>AVERAGE(AP1772,AR1772)</f>
        <v>105.5</v>
      </c>
      <c r="AR1772" s="5">
        <v>107</v>
      </c>
      <c r="AS1772" s="5">
        <v>104</v>
      </c>
      <c r="AT1772" s="8">
        <f>AVERAGE(AS1772,AU1772)</f>
        <v>101.5</v>
      </c>
      <c r="AU1772" s="5">
        <v>99</v>
      </c>
      <c r="AV1772" s="5">
        <v>96</v>
      </c>
      <c r="AW1772" s="5">
        <v>101</v>
      </c>
      <c r="AX1772" s="5">
        <v>104</v>
      </c>
      <c r="AY1772" s="5">
        <v>107</v>
      </c>
      <c r="AZ1772" s="5">
        <v>108</v>
      </c>
      <c r="BA1772" s="5">
        <v>104</v>
      </c>
      <c r="BB1772" s="5">
        <v>101</v>
      </c>
      <c r="BC1772" s="5">
        <v>101</v>
      </c>
      <c r="BD1772" s="5">
        <v>103</v>
      </c>
      <c r="BE1772" s="5">
        <v>103</v>
      </c>
      <c r="BF1772" s="5">
        <v>106</v>
      </c>
      <c r="BG1772" s="5">
        <v>108</v>
      </c>
      <c r="BH1772" s="5">
        <v>108</v>
      </c>
      <c r="BI1772" s="5">
        <v>106</v>
      </c>
      <c r="BJ1772" s="5">
        <v>95</v>
      </c>
      <c r="BK1772" s="5">
        <v>99</v>
      </c>
      <c r="BL1772" s="5">
        <v>102</v>
      </c>
      <c r="BM1772" s="5">
        <v>101</v>
      </c>
      <c r="BN1772" s="5">
        <v>104</v>
      </c>
      <c r="BO1772" s="5">
        <v>96</v>
      </c>
      <c r="BP1772" s="5">
        <v>99</v>
      </c>
      <c r="BQ1772" s="5">
        <v>100</v>
      </c>
      <c r="BR1772" s="5">
        <v>97</v>
      </c>
      <c r="BS1772">
        <v>91</v>
      </c>
      <c r="BT1772">
        <v>94</v>
      </c>
      <c r="BU1772">
        <v>102</v>
      </c>
      <c r="BV1772">
        <v>104</v>
      </c>
      <c r="BW1772">
        <v>101</v>
      </c>
      <c r="BX1772">
        <v>99</v>
      </c>
      <c r="BY1772">
        <v>101</v>
      </c>
      <c r="BZ1772">
        <v>95</v>
      </c>
      <c r="CA1772">
        <v>97</v>
      </c>
      <c r="CB1772">
        <v>102</v>
      </c>
      <c r="CC1772">
        <v>99</v>
      </c>
      <c r="CD1772">
        <v>102</v>
      </c>
      <c r="CG1772">
        <v>98</v>
      </c>
      <c r="CH1772">
        <v>95</v>
      </c>
      <c r="CI1772">
        <v>95</v>
      </c>
      <c r="CJ1772">
        <v>96</v>
      </c>
      <c r="CK1772">
        <v>95</v>
      </c>
      <c r="CL1772">
        <v>96</v>
      </c>
      <c r="CM1772">
        <v>93</v>
      </c>
      <c r="CN1772">
        <v>90</v>
      </c>
      <c r="CO1772">
        <v>90</v>
      </c>
      <c r="CP1772">
        <v>91</v>
      </c>
      <c r="CQ1772">
        <v>96</v>
      </c>
      <c r="CR1772">
        <v>99</v>
      </c>
      <c r="CS1772">
        <v>99</v>
      </c>
      <c r="CT1772">
        <v>99</v>
      </c>
      <c r="CU1772">
        <v>103</v>
      </c>
      <c r="CV1772">
        <v>103</v>
      </c>
      <c r="CW1772">
        <v>101</v>
      </c>
      <c r="CX1772" t="s">
        <v>2</v>
      </c>
      <c r="CY1772" t="s">
        <v>24</v>
      </c>
    </row>
    <row r="1773" spans="1:103" x14ac:dyDescent="0.25">
      <c r="A1773" t="s">
        <v>105</v>
      </c>
      <c r="B1773">
        <v>35.383299999999998</v>
      </c>
      <c r="C1773">
        <v>-116.11669999999999</v>
      </c>
      <c r="D1773">
        <v>1050</v>
      </c>
      <c r="E1773" t="s">
        <v>1</v>
      </c>
      <c r="F1773">
        <v>137.6</v>
      </c>
      <c r="G1773">
        <v>1968</v>
      </c>
      <c r="H1773">
        <v>8</v>
      </c>
      <c r="I1773" t="s">
        <v>260</v>
      </c>
      <c r="J1773">
        <v>107</v>
      </c>
      <c r="K1773">
        <v>109</v>
      </c>
      <c r="L1773">
        <v>108</v>
      </c>
      <c r="M1773">
        <v>100</v>
      </c>
      <c r="N1773">
        <v>86</v>
      </c>
      <c r="O1773">
        <v>85</v>
      </c>
      <c r="P1773">
        <v>81</v>
      </c>
      <c r="Q1773">
        <v>86</v>
      </c>
      <c r="R1773">
        <v>85</v>
      </c>
      <c r="S1773">
        <v>95</v>
      </c>
      <c r="T1773">
        <v>100</v>
      </c>
      <c r="U1773">
        <v>103</v>
      </c>
      <c r="V1773">
        <v>102</v>
      </c>
      <c r="W1773">
        <v>106</v>
      </c>
      <c r="X1773">
        <v>106</v>
      </c>
      <c r="Y1773">
        <v>109</v>
      </c>
      <c r="Z1773">
        <v>111</v>
      </c>
      <c r="AA1773">
        <v>110</v>
      </c>
      <c r="AB1773">
        <v>111</v>
      </c>
      <c r="AC1773">
        <v>112</v>
      </c>
      <c r="AD1773">
        <v>113</v>
      </c>
      <c r="AE1773">
        <v>115</v>
      </c>
      <c r="AF1773">
        <v>110</v>
      </c>
      <c r="AG1773">
        <v>109</v>
      </c>
      <c r="AH1773">
        <v>111</v>
      </c>
      <c r="AI1773">
        <v>114</v>
      </c>
      <c r="AJ1773">
        <v>113</v>
      </c>
      <c r="AK1773">
        <v>109</v>
      </c>
      <c r="AL1773">
        <v>102</v>
      </c>
      <c r="AM1773">
        <v>101</v>
      </c>
      <c r="AN1773" s="5">
        <v>105</v>
      </c>
      <c r="AO1773" s="5">
        <v>108</v>
      </c>
      <c r="AP1773" s="5">
        <v>111</v>
      </c>
      <c r="AQ1773" s="5">
        <v>110</v>
      </c>
      <c r="AR1773" s="5">
        <v>110</v>
      </c>
      <c r="AS1773" s="5">
        <v>102</v>
      </c>
      <c r="AT1773" s="5">
        <v>96</v>
      </c>
      <c r="AU1773" s="5">
        <v>98</v>
      </c>
      <c r="AV1773" s="5">
        <v>105</v>
      </c>
      <c r="AW1773" s="5">
        <v>109</v>
      </c>
      <c r="AX1773" s="5">
        <v>112</v>
      </c>
      <c r="AY1773" s="5">
        <v>115</v>
      </c>
      <c r="AZ1773" s="5">
        <v>107</v>
      </c>
      <c r="BA1773" s="5">
        <v>104</v>
      </c>
      <c r="BB1773" s="5">
        <v>102</v>
      </c>
      <c r="BC1773" s="5">
        <v>104</v>
      </c>
      <c r="BD1773" s="5">
        <v>107</v>
      </c>
      <c r="BE1773" s="5">
        <v>111</v>
      </c>
      <c r="BF1773" s="5">
        <v>114</v>
      </c>
      <c r="BG1773" s="5">
        <v>113</v>
      </c>
      <c r="BH1773" s="5">
        <v>112</v>
      </c>
      <c r="BI1773" s="5">
        <v>110</v>
      </c>
      <c r="BJ1773" s="5">
        <v>103</v>
      </c>
      <c r="BK1773" s="5">
        <v>107</v>
      </c>
      <c r="BL1773" s="5">
        <v>108</v>
      </c>
      <c r="BM1773" s="5">
        <v>110</v>
      </c>
      <c r="BN1773" s="5">
        <v>102</v>
      </c>
      <c r="BO1773" s="5">
        <v>98</v>
      </c>
      <c r="BP1773" s="5">
        <v>97</v>
      </c>
      <c r="BQ1773" s="5">
        <v>105</v>
      </c>
      <c r="BR1773" s="5">
        <v>107</v>
      </c>
      <c r="BS1773">
        <v>108</v>
      </c>
      <c r="BT1773">
        <v>108</v>
      </c>
      <c r="BU1773">
        <v>109</v>
      </c>
      <c r="BV1773">
        <v>109</v>
      </c>
      <c r="BW1773">
        <v>106</v>
      </c>
      <c r="BX1773">
        <v>106</v>
      </c>
      <c r="BY1773">
        <v>102</v>
      </c>
      <c r="BZ1773">
        <v>105</v>
      </c>
      <c r="CA1773">
        <v>107</v>
      </c>
      <c r="CB1773">
        <v>108</v>
      </c>
      <c r="CC1773">
        <v>107</v>
      </c>
      <c r="CD1773">
        <v>105</v>
      </c>
      <c r="CE1773">
        <v>96</v>
      </c>
      <c r="CF1773">
        <v>94</v>
      </c>
      <c r="CG1773">
        <v>97</v>
      </c>
      <c r="CH1773">
        <v>100</v>
      </c>
      <c r="CI1773">
        <v>93</v>
      </c>
      <c r="CJ1773">
        <v>100</v>
      </c>
      <c r="CK1773">
        <v>102</v>
      </c>
      <c r="CL1773">
        <v>96</v>
      </c>
      <c r="CM1773">
        <v>88</v>
      </c>
      <c r="CN1773">
        <v>89</v>
      </c>
      <c r="CO1773">
        <v>96</v>
      </c>
      <c r="CP1773">
        <v>102</v>
      </c>
      <c r="CQ1773">
        <v>101</v>
      </c>
      <c r="CR1773">
        <v>100</v>
      </c>
      <c r="CS1773">
        <v>104</v>
      </c>
      <c r="CT1773">
        <v>106</v>
      </c>
      <c r="CU1773">
        <v>109</v>
      </c>
      <c r="CV1773">
        <v>110</v>
      </c>
      <c r="CW1773">
        <v>108</v>
      </c>
      <c r="CX1773" t="s">
        <v>5</v>
      </c>
      <c r="CY1773" t="s">
        <v>106</v>
      </c>
    </row>
    <row r="1774" spans="1:103" x14ac:dyDescent="0.25">
      <c r="A1774" t="s">
        <v>140</v>
      </c>
      <c r="B1774">
        <v>35.868600000000001</v>
      </c>
      <c r="C1774">
        <v>-114.6611</v>
      </c>
      <c r="D1774">
        <v>740</v>
      </c>
      <c r="E1774" t="s">
        <v>1</v>
      </c>
      <c r="F1774">
        <v>208.6</v>
      </c>
      <c r="G1774">
        <v>1968</v>
      </c>
      <c r="H1774">
        <v>8</v>
      </c>
      <c r="I1774" t="s">
        <v>260</v>
      </c>
      <c r="J1774">
        <v>107</v>
      </c>
      <c r="K1774">
        <v>109</v>
      </c>
      <c r="L1774">
        <v>112</v>
      </c>
      <c r="M1774">
        <v>111</v>
      </c>
      <c r="N1774">
        <v>106</v>
      </c>
      <c r="O1774">
        <v>98</v>
      </c>
      <c r="P1774">
        <v>87</v>
      </c>
      <c r="Q1774">
        <v>82</v>
      </c>
      <c r="R1774">
        <v>82</v>
      </c>
      <c r="S1774">
        <v>86</v>
      </c>
      <c r="T1774">
        <v>96</v>
      </c>
      <c r="U1774">
        <v>103</v>
      </c>
      <c r="V1774">
        <v>105</v>
      </c>
      <c r="W1774">
        <v>107</v>
      </c>
      <c r="X1774">
        <v>109</v>
      </c>
      <c r="Y1774">
        <v>110</v>
      </c>
      <c r="Z1774">
        <v>112</v>
      </c>
      <c r="AA1774">
        <v>114</v>
      </c>
      <c r="AB1774">
        <v>115</v>
      </c>
      <c r="AC1774">
        <v>116</v>
      </c>
      <c r="AD1774">
        <v>116</v>
      </c>
      <c r="AE1774">
        <v>117</v>
      </c>
      <c r="AF1774">
        <v>118</v>
      </c>
      <c r="AG1774">
        <v>114</v>
      </c>
      <c r="AH1774">
        <v>110</v>
      </c>
      <c r="AI1774">
        <v>117</v>
      </c>
      <c r="AJ1774">
        <v>114</v>
      </c>
      <c r="AK1774">
        <v>110</v>
      </c>
      <c r="AL1774">
        <v>112</v>
      </c>
      <c r="AM1774">
        <v>106</v>
      </c>
      <c r="AN1774" s="5">
        <v>103</v>
      </c>
      <c r="AO1774" s="5">
        <v>108</v>
      </c>
      <c r="AP1774" s="5">
        <v>112</v>
      </c>
      <c r="AQ1774" s="5">
        <v>113</v>
      </c>
      <c r="AR1774" s="5">
        <v>112</v>
      </c>
      <c r="AS1774" s="5">
        <v>114</v>
      </c>
      <c r="AT1774" s="5">
        <v>100</v>
      </c>
      <c r="AU1774" s="5">
        <v>101</v>
      </c>
      <c r="AV1774" s="5">
        <v>103</v>
      </c>
      <c r="AW1774" s="5">
        <v>109</v>
      </c>
      <c r="AX1774" s="5">
        <v>113</v>
      </c>
      <c r="AY1774" s="5">
        <v>115</v>
      </c>
      <c r="AZ1774" s="5">
        <v>117</v>
      </c>
      <c r="BA1774" s="5">
        <v>111</v>
      </c>
      <c r="BB1774" s="5">
        <v>107</v>
      </c>
      <c r="BC1774" s="5">
        <v>106</v>
      </c>
      <c r="BD1774" s="5">
        <v>110</v>
      </c>
      <c r="BE1774" s="5">
        <v>111</v>
      </c>
      <c r="BF1774" s="5">
        <v>114</v>
      </c>
      <c r="BG1774" s="5">
        <v>115</v>
      </c>
      <c r="BH1774" s="5">
        <v>116</v>
      </c>
      <c r="BI1774" s="5">
        <v>114</v>
      </c>
      <c r="BJ1774" s="5">
        <v>106</v>
      </c>
      <c r="BK1774" s="5">
        <v>105</v>
      </c>
      <c r="BL1774" s="5">
        <v>110</v>
      </c>
      <c r="BM1774" s="5">
        <v>112</v>
      </c>
      <c r="BN1774" s="5">
        <v>110</v>
      </c>
      <c r="BO1774" s="5">
        <v>104</v>
      </c>
      <c r="BP1774" s="5">
        <v>107</v>
      </c>
      <c r="BQ1774" s="5">
        <v>106</v>
      </c>
      <c r="BR1774" s="5">
        <v>104</v>
      </c>
      <c r="BS1774">
        <v>101</v>
      </c>
      <c r="BT1774">
        <v>105</v>
      </c>
      <c r="BU1774">
        <v>110</v>
      </c>
      <c r="BV1774">
        <v>111</v>
      </c>
      <c r="BW1774">
        <v>107</v>
      </c>
      <c r="BX1774">
        <v>104</v>
      </c>
      <c r="BY1774">
        <v>105</v>
      </c>
      <c r="BZ1774">
        <v>100</v>
      </c>
      <c r="CA1774">
        <v>106</v>
      </c>
      <c r="CB1774">
        <v>108</v>
      </c>
      <c r="CC1774">
        <v>104</v>
      </c>
      <c r="CD1774">
        <v>109</v>
      </c>
      <c r="CE1774">
        <v>107</v>
      </c>
      <c r="CF1774">
        <v>103</v>
      </c>
      <c r="CG1774">
        <v>98</v>
      </c>
      <c r="CH1774">
        <v>104</v>
      </c>
      <c r="CI1774">
        <v>101</v>
      </c>
      <c r="CJ1774">
        <v>100</v>
      </c>
      <c r="CK1774">
        <v>100</v>
      </c>
      <c r="CL1774">
        <v>101</v>
      </c>
      <c r="CM1774">
        <v>99</v>
      </c>
      <c r="CN1774">
        <v>98</v>
      </c>
      <c r="CO1774">
        <v>94</v>
      </c>
      <c r="CP1774">
        <v>98</v>
      </c>
      <c r="CQ1774">
        <v>103</v>
      </c>
      <c r="CR1774">
        <v>105</v>
      </c>
      <c r="CS1774">
        <v>105</v>
      </c>
      <c r="CT1774">
        <v>106</v>
      </c>
      <c r="CU1774">
        <v>110</v>
      </c>
      <c r="CV1774">
        <v>110</v>
      </c>
      <c r="CW1774">
        <v>110</v>
      </c>
      <c r="CX1774" t="s">
        <v>122</v>
      </c>
      <c r="CY1774" t="s">
        <v>141</v>
      </c>
    </row>
    <row r="1775" spans="1:103" x14ac:dyDescent="0.25">
      <c r="A1775" t="s">
        <v>117</v>
      </c>
      <c r="B1775">
        <v>36.462499999999999</v>
      </c>
      <c r="C1775">
        <v>-116.8672</v>
      </c>
      <c r="D1775">
        <v>-194</v>
      </c>
      <c r="E1775" t="s">
        <v>1</v>
      </c>
      <c r="F1775">
        <v>0</v>
      </c>
      <c r="G1775">
        <v>1968</v>
      </c>
      <c r="H1775">
        <v>8</v>
      </c>
      <c r="I1775" t="s">
        <v>260</v>
      </c>
      <c r="J1775">
        <v>112</v>
      </c>
      <c r="K1775">
        <v>113</v>
      </c>
      <c r="L1775">
        <v>113</v>
      </c>
      <c r="M1775">
        <v>112</v>
      </c>
      <c r="N1775">
        <v>107</v>
      </c>
      <c r="O1775">
        <v>93</v>
      </c>
      <c r="P1775">
        <v>89</v>
      </c>
      <c r="Q1775">
        <v>93</v>
      </c>
      <c r="R1775">
        <v>93</v>
      </c>
      <c r="S1775">
        <v>101</v>
      </c>
      <c r="T1775">
        <v>105</v>
      </c>
      <c r="U1775">
        <v>107</v>
      </c>
      <c r="V1775">
        <v>108</v>
      </c>
      <c r="W1775">
        <v>111</v>
      </c>
      <c r="X1775">
        <v>113</v>
      </c>
      <c r="Y1775">
        <v>115</v>
      </c>
      <c r="Z1775">
        <v>115</v>
      </c>
      <c r="AA1775">
        <v>116</v>
      </c>
      <c r="AB1775">
        <v>117</v>
      </c>
      <c r="AC1775">
        <v>114</v>
      </c>
      <c r="AD1775">
        <v>119</v>
      </c>
      <c r="AE1775">
        <v>122</v>
      </c>
      <c r="AF1775">
        <v>121</v>
      </c>
      <c r="AG1775">
        <v>114</v>
      </c>
      <c r="AH1775">
        <v>118</v>
      </c>
      <c r="AI1775">
        <v>119</v>
      </c>
      <c r="AJ1775">
        <v>120</v>
      </c>
      <c r="AK1775">
        <v>118</v>
      </c>
      <c r="AL1775">
        <v>114</v>
      </c>
      <c r="AM1775">
        <v>105</v>
      </c>
      <c r="AN1775" s="5">
        <v>110</v>
      </c>
      <c r="AO1775" s="5">
        <v>112</v>
      </c>
      <c r="AP1775" s="5">
        <v>115</v>
      </c>
      <c r="AQ1775" s="5">
        <v>118</v>
      </c>
      <c r="AR1775" s="5">
        <v>121</v>
      </c>
      <c r="AS1775" s="5">
        <v>117</v>
      </c>
      <c r="AT1775" s="5">
        <v>113</v>
      </c>
      <c r="AU1775" s="5">
        <v>102</v>
      </c>
      <c r="AV1775" s="5">
        <v>108</v>
      </c>
      <c r="AW1775" s="5">
        <v>112</v>
      </c>
      <c r="AX1775" s="5">
        <v>118</v>
      </c>
      <c r="AY1775" s="5">
        <v>119</v>
      </c>
      <c r="AZ1775" s="5">
        <v>118</v>
      </c>
      <c r="BA1775" s="5">
        <v>109</v>
      </c>
      <c r="BB1775" s="5">
        <v>108</v>
      </c>
      <c r="BC1775" s="5">
        <v>108</v>
      </c>
      <c r="BD1775" s="5">
        <v>111</v>
      </c>
      <c r="BE1775" s="5">
        <v>116</v>
      </c>
      <c r="BF1775" s="5">
        <v>119</v>
      </c>
      <c r="BG1775" s="5">
        <v>119</v>
      </c>
      <c r="BH1775" s="5">
        <v>119</v>
      </c>
      <c r="BI1775" s="5">
        <v>117</v>
      </c>
      <c r="BJ1775" s="5">
        <v>117</v>
      </c>
      <c r="BK1775" s="5">
        <v>115</v>
      </c>
      <c r="BL1775" s="5">
        <v>115</v>
      </c>
      <c r="BM1775" s="5">
        <v>116</v>
      </c>
      <c r="BN1775" s="5">
        <v>114</v>
      </c>
      <c r="BO1775" s="5">
        <v>109</v>
      </c>
      <c r="BP1775" s="5">
        <v>107</v>
      </c>
      <c r="BQ1775" s="5">
        <v>110</v>
      </c>
      <c r="BR1775" s="5">
        <v>107</v>
      </c>
      <c r="BS1775">
        <v>110</v>
      </c>
      <c r="BT1775">
        <v>114</v>
      </c>
      <c r="BU1775">
        <v>114</v>
      </c>
      <c r="BV1775">
        <v>114</v>
      </c>
      <c r="BW1775">
        <v>115</v>
      </c>
      <c r="BX1775">
        <v>114</v>
      </c>
      <c r="BY1775">
        <v>113</v>
      </c>
      <c r="BZ1775">
        <v>110</v>
      </c>
      <c r="CA1775">
        <v>113</v>
      </c>
      <c r="CB1775">
        <v>111</v>
      </c>
      <c r="CC1775">
        <v>114</v>
      </c>
      <c r="CD1775">
        <v>111</v>
      </c>
      <c r="CE1775">
        <v>108</v>
      </c>
      <c r="CF1775">
        <v>99</v>
      </c>
      <c r="CG1775">
        <v>103</v>
      </c>
      <c r="CH1775">
        <v>103</v>
      </c>
      <c r="CI1775">
        <v>102</v>
      </c>
      <c r="CJ1775">
        <v>100</v>
      </c>
      <c r="CK1775">
        <v>108</v>
      </c>
      <c r="CL1775">
        <v>106</v>
      </c>
      <c r="CM1775">
        <v>94</v>
      </c>
      <c r="CN1775">
        <v>95</v>
      </c>
      <c r="CO1775">
        <v>100</v>
      </c>
      <c r="CP1775">
        <v>105</v>
      </c>
      <c r="CQ1775">
        <v>107</v>
      </c>
      <c r="CR1775">
        <v>109</v>
      </c>
      <c r="CS1775">
        <v>108</v>
      </c>
      <c r="CT1775">
        <v>112</v>
      </c>
      <c r="CU1775">
        <v>114</v>
      </c>
      <c r="CV1775">
        <v>116</v>
      </c>
      <c r="CW1775">
        <v>116</v>
      </c>
      <c r="CX1775" t="s">
        <v>5</v>
      </c>
      <c r="CY1775" t="s">
        <v>118</v>
      </c>
    </row>
    <row r="1776" spans="1:103" x14ac:dyDescent="0.25">
      <c r="BS1776" cm="1">
        <f t="array" ref="BS1776">SUMPRODUCT(--(MOD(AN1775:BR1775,5)=0))</f>
        <v>5</v>
      </c>
      <c r="BT1776">
        <f>AVERAGE(AN1775:BR1775)</f>
        <v>113.51612903225806</v>
      </c>
    </row>
    <row r="1777" spans="1:103" x14ac:dyDescent="0.25">
      <c r="D1777" s="5">
        <f>AVERAGE(D1739:D1774)</f>
        <v>3337.6944444444443</v>
      </c>
      <c r="AN1777" s="5">
        <f>AVERAGE(AN1739:AN1774)</f>
        <v>95.944444444444443</v>
      </c>
      <c r="AO1777" s="5">
        <f t="shared" ref="AO1777:BR1777" si="2955">AVERAGE(AO1739:AO1774)</f>
        <v>97.972222222222229</v>
      </c>
      <c r="AP1777" s="5">
        <f t="shared" si="2955"/>
        <v>99.166666666666671</v>
      </c>
      <c r="AQ1777" s="5">
        <f t="shared" si="2955"/>
        <v>100.625</v>
      </c>
      <c r="AR1777" s="5">
        <f t="shared" si="2955"/>
        <v>101.75</v>
      </c>
      <c r="AS1777" s="5">
        <f t="shared" si="2955"/>
        <v>98.638888888888886</v>
      </c>
      <c r="AT1777" s="5">
        <f t="shared" si="2955"/>
        <v>94.208333333333329</v>
      </c>
      <c r="AU1777" s="5">
        <f t="shared" si="2955"/>
        <v>90.916666666666671</v>
      </c>
      <c r="AV1777" s="5">
        <f t="shared" si="2955"/>
        <v>92.666666666666671</v>
      </c>
      <c r="AW1777" s="5">
        <f t="shared" si="2955"/>
        <v>97.541666666666671</v>
      </c>
      <c r="AX1777" s="5">
        <f t="shared" si="2955"/>
        <v>101.27777777777777</v>
      </c>
      <c r="AY1777" s="5">
        <f t="shared" si="2955"/>
        <v>102.19444444444444</v>
      </c>
      <c r="AZ1777" s="5">
        <f t="shared" si="2955"/>
        <v>98.805555555555557</v>
      </c>
      <c r="BA1777" s="5">
        <f t="shared" si="2955"/>
        <v>96.175925925925924</v>
      </c>
      <c r="BB1777" s="5">
        <f t="shared" si="2955"/>
        <v>94.98456790123457</v>
      </c>
      <c r="BC1777" s="5">
        <f t="shared" si="2955"/>
        <v>96.222222222222229</v>
      </c>
      <c r="BD1777" s="5">
        <f t="shared" si="2955"/>
        <v>98.31481481481481</v>
      </c>
      <c r="BE1777" s="5">
        <f t="shared" si="2955"/>
        <v>101.22530864197532</v>
      </c>
      <c r="BF1777" s="5">
        <f t="shared" si="2955"/>
        <v>103.13888888888889</v>
      </c>
      <c r="BG1777" s="5">
        <f t="shared" si="2955"/>
        <v>103.61111111111111</v>
      </c>
      <c r="BH1777" s="5">
        <f t="shared" si="2955"/>
        <v>103.11111111111111</v>
      </c>
      <c r="BI1777" s="5">
        <f t="shared" si="2955"/>
        <v>100.88888888888889</v>
      </c>
      <c r="BJ1777" s="5">
        <f t="shared" si="2955"/>
        <v>97.666666666666671</v>
      </c>
      <c r="BK1777" s="5">
        <f t="shared" si="2955"/>
        <v>98.055555555555557</v>
      </c>
      <c r="BL1777" s="5">
        <f t="shared" si="2955"/>
        <v>99.138888888888886</v>
      </c>
      <c r="BM1777" s="5">
        <f t="shared" si="2955"/>
        <v>99.625</v>
      </c>
      <c r="BN1777" s="5">
        <f t="shared" si="2955"/>
        <v>96.694444444444443</v>
      </c>
      <c r="BO1777" s="5">
        <f t="shared" si="2955"/>
        <v>93.722222222222229</v>
      </c>
      <c r="BP1777" s="5">
        <f t="shared" si="2955"/>
        <v>93.361111111111114</v>
      </c>
      <c r="BQ1777" s="5">
        <f t="shared" si="2955"/>
        <v>93.694444444444443</v>
      </c>
      <c r="BR1777" s="5">
        <f t="shared" si="2955"/>
        <v>90.611111111111114</v>
      </c>
    </row>
    <row r="1778" spans="1:103" x14ac:dyDescent="0.25">
      <c r="AI1778" s="13">
        <f>-AM1778/(AVERAGE(D1739:D1774)-D1775)</f>
        <v>-4.4486494110241824E-3</v>
      </c>
      <c r="AJ1778" t="s">
        <v>263</v>
      </c>
      <c r="AK1778">
        <f>AVERAGE(AN1775:BR1775)</f>
        <v>113.51612903225806</v>
      </c>
      <c r="AL1778">
        <f>AVERAGE(AN1777:BR1777)</f>
        <v>97.804858622062909</v>
      </c>
      <c r="AM1778">
        <f>AK1778-AL1778</f>
        <v>15.711270410195155</v>
      </c>
      <c r="AN1778" s="5">
        <f>AN1777+$AM1778</f>
        <v>111.6557148546396</v>
      </c>
      <c r="AO1778" s="5">
        <f t="shared" ref="AO1778:BR1778" si="2956">AO1777+$AM1778</f>
        <v>113.68349263241738</v>
      </c>
      <c r="AP1778" s="5">
        <f t="shared" si="2956"/>
        <v>114.87793707686183</v>
      </c>
      <c r="AQ1778" s="5">
        <f t="shared" si="2956"/>
        <v>116.33627041019516</v>
      </c>
      <c r="AR1778" s="5">
        <f t="shared" si="2956"/>
        <v>117.46127041019516</v>
      </c>
      <c r="AS1778" s="5">
        <f t="shared" si="2956"/>
        <v>114.35015929908404</v>
      </c>
      <c r="AT1778" s="5">
        <f t="shared" si="2956"/>
        <v>109.91960374352848</v>
      </c>
      <c r="AU1778" s="5">
        <f t="shared" si="2956"/>
        <v>106.62793707686183</v>
      </c>
      <c r="AV1778" s="5">
        <f t="shared" si="2956"/>
        <v>108.37793707686183</v>
      </c>
      <c r="AW1778" s="5">
        <f t="shared" si="2956"/>
        <v>113.25293707686183</v>
      </c>
      <c r="AX1778" s="5">
        <f t="shared" si="2956"/>
        <v>116.98904818797293</v>
      </c>
      <c r="AY1778" s="5">
        <f t="shared" si="2956"/>
        <v>117.9057148546396</v>
      </c>
      <c r="AZ1778" s="5">
        <f t="shared" si="2956"/>
        <v>114.51682596575071</v>
      </c>
      <c r="BA1778" s="5">
        <f t="shared" si="2956"/>
        <v>111.88719633612108</v>
      </c>
      <c r="BB1778" s="5">
        <f t="shared" si="2956"/>
        <v>110.69583831142972</v>
      </c>
      <c r="BC1778" s="5">
        <f t="shared" si="2956"/>
        <v>111.93349263241738</v>
      </c>
      <c r="BD1778" s="5">
        <f t="shared" si="2956"/>
        <v>114.02608522500996</v>
      </c>
      <c r="BE1778" s="5">
        <f t="shared" si="2956"/>
        <v>116.93657905217047</v>
      </c>
      <c r="BF1778" s="5">
        <f t="shared" si="2956"/>
        <v>118.85015929908404</v>
      </c>
      <c r="BG1778" s="5">
        <f t="shared" si="2956"/>
        <v>119.32238152130627</v>
      </c>
      <c r="BH1778" s="5">
        <f t="shared" si="2956"/>
        <v>118.82238152130627</v>
      </c>
      <c r="BI1778" s="5">
        <f t="shared" si="2956"/>
        <v>116.60015929908404</v>
      </c>
      <c r="BJ1778" s="5">
        <f t="shared" si="2956"/>
        <v>113.37793707686183</v>
      </c>
      <c r="BK1778" s="5">
        <f t="shared" si="2956"/>
        <v>113.76682596575071</v>
      </c>
      <c r="BL1778" s="5">
        <f t="shared" si="2956"/>
        <v>114.85015929908404</v>
      </c>
      <c r="BM1778" s="5">
        <f t="shared" si="2956"/>
        <v>115.33627041019516</v>
      </c>
      <c r="BN1778" s="5">
        <f t="shared" si="2956"/>
        <v>112.4057148546396</v>
      </c>
      <c r="BO1778" s="5">
        <f t="shared" si="2956"/>
        <v>109.43349263241738</v>
      </c>
      <c r="BP1778" s="5">
        <f t="shared" si="2956"/>
        <v>109.07238152130627</v>
      </c>
      <c r="BQ1778" s="5">
        <f t="shared" si="2956"/>
        <v>109.4057148546396</v>
      </c>
      <c r="BR1778" s="5">
        <f t="shared" si="2956"/>
        <v>106.32238152130627</v>
      </c>
    </row>
    <row r="1779" spans="1:103" x14ac:dyDescent="0.25">
      <c r="AI1779" s="11"/>
      <c r="AN1779" s="5">
        <f>AN1775-AN1778</f>
        <v>-1.6557148546395979</v>
      </c>
      <c r="AO1779" s="5">
        <f t="shared" ref="AO1779:BR1779" si="2957">AO1775-AO1778</f>
        <v>-1.6834926324173836</v>
      </c>
      <c r="AP1779" s="5">
        <f t="shared" si="2957"/>
        <v>0.12206292313817357</v>
      </c>
      <c r="AQ1779" s="5">
        <f t="shared" si="2957"/>
        <v>1.663729589804845</v>
      </c>
      <c r="AR1779" s="5">
        <f t="shared" si="2957"/>
        <v>3.538729589804845</v>
      </c>
      <c r="AS1779" s="5">
        <f t="shared" si="2957"/>
        <v>2.6498407009159592</v>
      </c>
      <c r="AT1779" s="5">
        <f t="shared" si="2957"/>
        <v>3.0803962564715164</v>
      </c>
      <c r="AU1779" s="5">
        <f t="shared" si="2957"/>
        <v>-4.6279370768618264</v>
      </c>
      <c r="AV1779" s="5">
        <f t="shared" si="2957"/>
        <v>-0.37793707686182643</v>
      </c>
      <c r="AW1779" s="5">
        <f t="shared" si="2957"/>
        <v>-1.2529370768618264</v>
      </c>
      <c r="AX1779" s="5">
        <f t="shared" si="2957"/>
        <v>1.0109518120270735</v>
      </c>
      <c r="AY1779" s="5">
        <f t="shared" si="2957"/>
        <v>1.0942851453604021</v>
      </c>
      <c r="AZ1779" s="5">
        <f t="shared" si="2957"/>
        <v>3.4831740342492878</v>
      </c>
      <c r="BA1779" s="5">
        <f t="shared" si="2957"/>
        <v>-2.8871963361210788</v>
      </c>
      <c r="BB1779" s="5">
        <f t="shared" si="2957"/>
        <v>-2.6958383114297249</v>
      </c>
      <c r="BC1779" s="5">
        <f t="shared" si="2957"/>
        <v>-3.9334926324173836</v>
      </c>
      <c r="BD1779" s="5">
        <f t="shared" si="2957"/>
        <v>-3.0260852250099646</v>
      </c>
      <c r="BE1779" s="5">
        <f t="shared" si="2957"/>
        <v>-0.93657905217047244</v>
      </c>
      <c r="BF1779" s="5">
        <f t="shared" si="2957"/>
        <v>0.14984070091595925</v>
      </c>
      <c r="BG1779" s="5">
        <f t="shared" si="2957"/>
        <v>-0.32238152130626929</v>
      </c>
      <c r="BH1779" s="5">
        <f t="shared" si="2957"/>
        <v>0.17761847869373071</v>
      </c>
      <c r="BI1779" s="5">
        <f t="shared" si="2957"/>
        <v>0.39984070091595925</v>
      </c>
      <c r="BJ1779" s="5">
        <f t="shared" si="2957"/>
        <v>3.6220629231381736</v>
      </c>
      <c r="BK1779" s="5">
        <f t="shared" si="2957"/>
        <v>1.2331740342492878</v>
      </c>
      <c r="BL1779" s="5">
        <f t="shared" si="2957"/>
        <v>0.14984070091595925</v>
      </c>
      <c r="BM1779" s="5">
        <f t="shared" si="2957"/>
        <v>0.66372958980484498</v>
      </c>
      <c r="BN1779" s="5">
        <f t="shared" si="2957"/>
        <v>1.5942851453604021</v>
      </c>
      <c r="BO1779" s="5">
        <f t="shared" si="2957"/>
        <v>-0.43349263241738356</v>
      </c>
      <c r="BP1779" s="5">
        <f t="shared" si="2957"/>
        <v>-2.0723815213062693</v>
      </c>
      <c r="BQ1779" s="5">
        <f t="shared" si="2957"/>
        <v>0.59428514536040211</v>
      </c>
      <c r="BR1779" s="5">
        <f t="shared" si="2957"/>
        <v>0.67761847869373071</v>
      </c>
      <c r="BS1779" s="15">
        <f>STDEV(AN1779:BR1779)</f>
        <v>2.1543894270717843</v>
      </c>
      <c r="BT1779" t="s">
        <v>264</v>
      </c>
    </row>
    <row r="1780" spans="1:103" x14ac:dyDescent="0.25">
      <c r="AI1780" s="11"/>
      <c r="AN1780" s="5">
        <f>ABS(AN1779)</f>
        <v>1.6557148546395979</v>
      </c>
      <c r="AO1780" s="5">
        <f t="shared" ref="AO1780" si="2958">ABS(AO1779)</f>
        <v>1.6834926324173836</v>
      </c>
      <c r="AP1780" s="5">
        <f t="shared" ref="AP1780" si="2959">ABS(AP1779)</f>
        <v>0.12206292313817357</v>
      </c>
      <c r="AQ1780" s="5">
        <f t="shared" ref="AQ1780" si="2960">ABS(AQ1779)</f>
        <v>1.663729589804845</v>
      </c>
      <c r="AR1780" s="5">
        <f t="shared" ref="AR1780" si="2961">ABS(AR1779)</f>
        <v>3.538729589804845</v>
      </c>
      <c r="AS1780" s="5">
        <f t="shared" ref="AS1780" si="2962">ABS(AS1779)</f>
        <v>2.6498407009159592</v>
      </c>
      <c r="AT1780" s="5">
        <f t="shared" ref="AT1780" si="2963">ABS(AT1779)</f>
        <v>3.0803962564715164</v>
      </c>
      <c r="AU1780" s="5">
        <f t="shared" ref="AU1780" si="2964">ABS(AU1779)</f>
        <v>4.6279370768618264</v>
      </c>
      <c r="AV1780" s="5">
        <f t="shared" ref="AV1780" si="2965">ABS(AV1779)</f>
        <v>0.37793707686182643</v>
      </c>
      <c r="AW1780" s="5">
        <f t="shared" ref="AW1780" si="2966">ABS(AW1779)</f>
        <v>1.2529370768618264</v>
      </c>
      <c r="AX1780" s="5">
        <f t="shared" ref="AX1780" si="2967">ABS(AX1779)</f>
        <v>1.0109518120270735</v>
      </c>
      <c r="AY1780" s="5">
        <f t="shared" ref="AY1780" si="2968">ABS(AY1779)</f>
        <v>1.0942851453604021</v>
      </c>
      <c r="AZ1780" s="5">
        <f t="shared" ref="AZ1780" si="2969">ABS(AZ1779)</f>
        <v>3.4831740342492878</v>
      </c>
      <c r="BA1780" s="5">
        <f t="shared" ref="BA1780" si="2970">ABS(BA1779)</f>
        <v>2.8871963361210788</v>
      </c>
      <c r="BB1780" s="5">
        <f t="shared" ref="BB1780" si="2971">ABS(BB1779)</f>
        <v>2.6958383114297249</v>
      </c>
      <c r="BC1780" s="5">
        <f t="shared" ref="BC1780" si="2972">ABS(BC1779)</f>
        <v>3.9334926324173836</v>
      </c>
      <c r="BD1780" s="5">
        <f t="shared" ref="BD1780" si="2973">ABS(BD1779)</f>
        <v>3.0260852250099646</v>
      </c>
      <c r="BE1780" s="5">
        <f t="shared" ref="BE1780" si="2974">ABS(BE1779)</f>
        <v>0.93657905217047244</v>
      </c>
      <c r="BF1780" s="5">
        <f t="shared" ref="BF1780" si="2975">ABS(BF1779)</f>
        <v>0.14984070091595925</v>
      </c>
      <c r="BG1780" s="5">
        <f t="shared" ref="BG1780" si="2976">ABS(BG1779)</f>
        <v>0.32238152130626929</v>
      </c>
      <c r="BH1780" s="5">
        <f t="shared" ref="BH1780" si="2977">ABS(BH1779)</f>
        <v>0.17761847869373071</v>
      </c>
      <c r="BI1780" s="5">
        <f t="shared" ref="BI1780" si="2978">ABS(BI1779)</f>
        <v>0.39984070091595925</v>
      </c>
      <c r="BJ1780" s="5">
        <f t="shared" ref="BJ1780" si="2979">ABS(BJ1779)</f>
        <v>3.6220629231381736</v>
      </c>
      <c r="BK1780" s="5">
        <f t="shared" ref="BK1780" si="2980">ABS(BK1779)</f>
        <v>1.2331740342492878</v>
      </c>
      <c r="BL1780" s="5">
        <f t="shared" ref="BL1780" si="2981">ABS(BL1779)</f>
        <v>0.14984070091595925</v>
      </c>
      <c r="BM1780" s="5">
        <f t="shared" ref="BM1780" si="2982">ABS(BM1779)</f>
        <v>0.66372958980484498</v>
      </c>
      <c r="BN1780" s="5">
        <f t="shared" ref="BN1780" si="2983">ABS(BN1779)</f>
        <v>1.5942851453604021</v>
      </c>
      <c r="BO1780" s="5">
        <f t="shared" ref="BO1780" si="2984">ABS(BO1779)</f>
        <v>0.43349263241738356</v>
      </c>
      <c r="BP1780" s="5">
        <f t="shared" ref="BP1780" si="2985">ABS(BP1779)</f>
        <v>2.0723815213062693</v>
      </c>
      <c r="BQ1780" s="5">
        <f t="shared" ref="BQ1780" si="2986">ABS(BQ1779)</f>
        <v>0.59428514536040211</v>
      </c>
      <c r="BR1780" s="5">
        <f t="shared" ref="BR1780" si="2987">ABS(BR1779)</f>
        <v>0.67761847869373071</v>
      </c>
      <c r="BS1780" s="15">
        <f>AVERAGE(AN1780:BR1780)</f>
        <v>1.6713203838594051</v>
      </c>
      <c r="BT1780" t="s">
        <v>268</v>
      </c>
    </row>
    <row r="1782" spans="1:103" x14ac:dyDescent="0.25">
      <c r="A1782" t="s">
        <v>21</v>
      </c>
      <c r="B1782">
        <v>37.708100000000002</v>
      </c>
      <c r="C1782">
        <v>-117.23309999999999</v>
      </c>
      <c r="D1782">
        <v>5690</v>
      </c>
      <c r="E1782" t="s">
        <v>1</v>
      </c>
      <c r="F1782">
        <v>142.1</v>
      </c>
      <c r="G1782">
        <v>1969</v>
      </c>
      <c r="H1782">
        <v>8</v>
      </c>
      <c r="I1782" t="s">
        <v>260</v>
      </c>
      <c r="J1782">
        <v>84</v>
      </c>
      <c r="K1782">
        <v>85</v>
      </c>
      <c r="L1782">
        <v>88</v>
      </c>
      <c r="M1782">
        <v>86</v>
      </c>
      <c r="N1782">
        <v>83</v>
      </c>
      <c r="O1782">
        <v>84</v>
      </c>
      <c r="P1782">
        <v>81</v>
      </c>
      <c r="Q1782">
        <v>72</v>
      </c>
      <c r="R1782">
        <v>61</v>
      </c>
      <c r="S1782">
        <v>62</v>
      </c>
      <c r="T1782">
        <v>69</v>
      </c>
      <c r="U1782">
        <v>71</v>
      </c>
      <c r="V1782">
        <v>77</v>
      </c>
      <c r="W1782">
        <v>76</v>
      </c>
      <c r="X1782">
        <v>65</v>
      </c>
      <c r="Y1782">
        <v>63</v>
      </c>
      <c r="Z1782">
        <v>66</v>
      </c>
      <c r="AA1782">
        <v>71</v>
      </c>
      <c r="AB1782">
        <v>77</v>
      </c>
      <c r="AC1782">
        <v>78</v>
      </c>
      <c r="AD1782">
        <v>76</v>
      </c>
      <c r="AE1782">
        <v>80</v>
      </c>
      <c r="AF1782">
        <v>80</v>
      </c>
      <c r="AG1782">
        <v>70</v>
      </c>
      <c r="AH1782">
        <v>75</v>
      </c>
      <c r="AI1782">
        <v>74</v>
      </c>
      <c r="AJ1782">
        <v>78</v>
      </c>
      <c r="AK1782">
        <v>72</v>
      </c>
      <c r="AL1782">
        <v>79</v>
      </c>
      <c r="AM1782">
        <v>85</v>
      </c>
      <c r="AN1782" s="5">
        <v>89</v>
      </c>
      <c r="AO1782" s="5">
        <v>92</v>
      </c>
      <c r="AP1782" s="5">
        <v>85</v>
      </c>
      <c r="AQ1782" s="5">
        <v>86</v>
      </c>
      <c r="AR1782" s="5">
        <v>85</v>
      </c>
      <c r="AS1782" s="5">
        <v>77</v>
      </c>
      <c r="AT1782" s="5">
        <v>81</v>
      </c>
      <c r="AU1782" s="5">
        <v>82</v>
      </c>
      <c r="AV1782" s="5">
        <v>84</v>
      </c>
      <c r="AW1782" s="5">
        <v>86</v>
      </c>
      <c r="AX1782" s="5">
        <v>87</v>
      </c>
      <c r="AY1782" s="5">
        <v>87</v>
      </c>
      <c r="AZ1782" s="5">
        <v>84</v>
      </c>
      <c r="BA1782" s="5">
        <v>85</v>
      </c>
      <c r="BB1782" s="5">
        <v>90</v>
      </c>
      <c r="BC1782" s="5">
        <v>89</v>
      </c>
      <c r="BD1782" s="5">
        <v>91</v>
      </c>
      <c r="BE1782" s="5">
        <v>86</v>
      </c>
      <c r="BF1782" s="5">
        <v>91</v>
      </c>
      <c r="BG1782" s="5">
        <v>90</v>
      </c>
      <c r="BH1782" s="5">
        <v>94</v>
      </c>
      <c r="BI1782" s="5">
        <v>92</v>
      </c>
      <c r="BJ1782" s="5">
        <v>91</v>
      </c>
      <c r="BK1782" s="5">
        <v>91</v>
      </c>
      <c r="BL1782" s="5">
        <v>93</v>
      </c>
      <c r="BM1782" s="5">
        <v>92</v>
      </c>
      <c r="BN1782" s="5">
        <v>73</v>
      </c>
      <c r="BO1782" s="5">
        <v>89</v>
      </c>
      <c r="BP1782" s="5">
        <v>88</v>
      </c>
      <c r="BQ1782" s="5">
        <v>90</v>
      </c>
      <c r="BR1782" s="5">
        <v>91</v>
      </c>
      <c r="BS1782">
        <v>95</v>
      </c>
      <c r="BT1782">
        <v>93</v>
      </c>
      <c r="BU1782">
        <v>94</v>
      </c>
      <c r="BV1782">
        <v>95</v>
      </c>
      <c r="BW1782">
        <v>94</v>
      </c>
      <c r="BX1782">
        <v>95</v>
      </c>
      <c r="BY1782">
        <v>94</v>
      </c>
      <c r="BZ1782">
        <v>93</v>
      </c>
      <c r="CA1782">
        <v>96</v>
      </c>
      <c r="CB1782">
        <v>90</v>
      </c>
      <c r="CC1782">
        <v>89</v>
      </c>
      <c r="CD1782">
        <v>87</v>
      </c>
      <c r="CE1782">
        <v>91</v>
      </c>
      <c r="CF1782">
        <v>93</v>
      </c>
      <c r="CG1782">
        <v>93</v>
      </c>
      <c r="CH1782">
        <v>91</v>
      </c>
      <c r="CI1782">
        <v>89</v>
      </c>
      <c r="CJ1782">
        <v>87</v>
      </c>
      <c r="CK1782">
        <v>86</v>
      </c>
      <c r="CL1782">
        <v>89</v>
      </c>
      <c r="CM1782">
        <v>91</v>
      </c>
      <c r="CN1782">
        <v>93</v>
      </c>
      <c r="CO1782">
        <v>91</v>
      </c>
      <c r="CP1782">
        <v>90</v>
      </c>
      <c r="CQ1782">
        <v>89</v>
      </c>
      <c r="CR1782">
        <v>92</v>
      </c>
      <c r="CS1782">
        <v>90</v>
      </c>
      <c r="CT1782">
        <v>87</v>
      </c>
      <c r="CU1782">
        <v>82</v>
      </c>
      <c r="CV1782">
        <v>84</v>
      </c>
      <c r="CW1782">
        <v>88</v>
      </c>
      <c r="CX1782" t="s">
        <v>2</v>
      </c>
      <c r="CY1782" t="s">
        <v>22</v>
      </c>
    </row>
    <row r="1783" spans="1:103" x14ac:dyDescent="0.25">
      <c r="A1783" t="s">
        <v>145</v>
      </c>
      <c r="B1783">
        <v>38.15</v>
      </c>
      <c r="C1783">
        <v>-116.58329999999999</v>
      </c>
      <c r="D1783">
        <v>5614</v>
      </c>
      <c r="E1783" t="s">
        <v>1</v>
      </c>
      <c r="F1783">
        <v>189.2</v>
      </c>
      <c r="G1783">
        <v>1969</v>
      </c>
      <c r="H1783">
        <v>8</v>
      </c>
      <c r="I1783" t="s">
        <v>260</v>
      </c>
      <c r="J1783">
        <v>88</v>
      </c>
      <c r="K1783">
        <v>88</v>
      </c>
      <c r="L1783">
        <v>90</v>
      </c>
      <c r="M1783">
        <v>88</v>
      </c>
      <c r="N1783">
        <v>87</v>
      </c>
      <c r="O1783">
        <v>89</v>
      </c>
      <c r="P1783">
        <v>86</v>
      </c>
      <c r="Q1783">
        <v>78</v>
      </c>
      <c r="R1783">
        <v>70</v>
      </c>
      <c r="S1783">
        <v>67</v>
      </c>
      <c r="T1783">
        <v>74</v>
      </c>
      <c r="U1783">
        <v>71</v>
      </c>
      <c r="V1783">
        <v>78</v>
      </c>
      <c r="W1783">
        <v>79</v>
      </c>
      <c r="X1783">
        <v>69</v>
      </c>
      <c r="Y1783">
        <v>60</v>
      </c>
      <c r="Z1783">
        <v>68</v>
      </c>
      <c r="AA1783">
        <v>74</v>
      </c>
      <c r="AB1783">
        <v>80</v>
      </c>
      <c r="AC1783">
        <v>81</v>
      </c>
      <c r="AD1783">
        <v>73</v>
      </c>
      <c r="AE1783">
        <v>81</v>
      </c>
      <c r="AF1783">
        <v>78</v>
      </c>
      <c r="AG1783">
        <v>70</v>
      </c>
      <c r="AH1783">
        <v>73</v>
      </c>
      <c r="AI1783">
        <v>76</v>
      </c>
      <c r="AJ1783">
        <v>79</v>
      </c>
      <c r="AK1783">
        <v>75</v>
      </c>
      <c r="AL1783">
        <v>82</v>
      </c>
      <c r="AM1783">
        <v>88</v>
      </c>
      <c r="AN1783" s="5">
        <v>92</v>
      </c>
      <c r="AO1783" s="5">
        <v>94</v>
      </c>
      <c r="AP1783" s="5">
        <v>90</v>
      </c>
      <c r="AQ1783" s="5">
        <v>90</v>
      </c>
      <c r="AR1783" s="5">
        <v>88</v>
      </c>
      <c r="AS1783" s="5">
        <v>78</v>
      </c>
      <c r="AT1783" s="5">
        <v>84</v>
      </c>
      <c r="AU1783" s="5">
        <v>85</v>
      </c>
      <c r="AV1783" s="5">
        <v>88</v>
      </c>
      <c r="AW1783" s="5">
        <v>92</v>
      </c>
      <c r="AX1783" s="5">
        <v>91</v>
      </c>
      <c r="AY1783" s="5">
        <v>91</v>
      </c>
      <c r="AZ1783" s="5">
        <v>90</v>
      </c>
      <c r="BA1783" s="5">
        <v>85</v>
      </c>
      <c r="BB1783" s="5">
        <v>90</v>
      </c>
      <c r="BC1783" s="5">
        <v>94</v>
      </c>
      <c r="BD1783" s="5">
        <v>90</v>
      </c>
      <c r="BE1783" s="5">
        <v>92</v>
      </c>
      <c r="BF1783" s="5">
        <v>93</v>
      </c>
      <c r="BG1783" s="5">
        <v>92</v>
      </c>
      <c r="BH1783" s="5">
        <v>94</v>
      </c>
      <c r="BI1783" s="5">
        <v>92</v>
      </c>
      <c r="BJ1783" s="5">
        <v>93</v>
      </c>
      <c r="BK1783" s="5">
        <v>94</v>
      </c>
      <c r="BL1783" s="5">
        <v>93</v>
      </c>
      <c r="BM1783" s="5">
        <v>96</v>
      </c>
      <c r="BN1783" s="5">
        <v>98</v>
      </c>
      <c r="BO1783" s="5">
        <v>90</v>
      </c>
      <c r="BP1783" s="5">
        <v>89</v>
      </c>
      <c r="BQ1783" s="5">
        <v>90</v>
      </c>
      <c r="BR1783" s="5">
        <v>95</v>
      </c>
      <c r="BS1783">
        <v>96</v>
      </c>
      <c r="BT1783">
        <v>96</v>
      </c>
      <c r="BU1783">
        <v>96</v>
      </c>
      <c r="BV1783">
        <v>95</v>
      </c>
      <c r="BW1783">
        <v>95</v>
      </c>
      <c r="BX1783">
        <v>95</v>
      </c>
      <c r="BY1783">
        <v>96</v>
      </c>
      <c r="BZ1783">
        <v>96</v>
      </c>
      <c r="CA1783">
        <v>95</v>
      </c>
      <c r="CB1783">
        <v>91</v>
      </c>
      <c r="CC1783">
        <v>92</v>
      </c>
      <c r="CD1783">
        <v>88</v>
      </c>
      <c r="CE1783">
        <v>91</v>
      </c>
      <c r="CF1783">
        <v>94</v>
      </c>
      <c r="CG1783">
        <v>97</v>
      </c>
      <c r="CH1783">
        <v>93</v>
      </c>
      <c r="CI1783">
        <v>88</v>
      </c>
      <c r="CJ1783">
        <v>88</v>
      </c>
      <c r="CK1783">
        <v>88</v>
      </c>
      <c r="CL1783">
        <v>91</v>
      </c>
      <c r="CM1783">
        <v>94</v>
      </c>
      <c r="CN1783">
        <v>96</v>
      </c>
      <c r="CO1783">
        <v>95</v>
      </c>
      <c r="CP1783">
        <v>92</v>
      </c>
      <c r="CQ1783">
        <v>92</v>
      </c>
      <c r="CR1783">
        <v>92</v>
      </c>
      <c r="CS1783">
        <v>92</v>
      </c>
      <c r="CT1783">
        <v>89</v>
      </c>
      <c r="CU1783">
        <v>84</v>
      </c>
      <c r="CV1783">
        <v>87</v>
      </c>
      <c r="CW1783">
        <v>90</v>
      </c>
      <c r="CX1783" t="s">
        <v>2</v>
      </c>
      <c r="CY1783" t="s">
        <v>146</v>
      </c>
    </row>
    <row r="1784" spans="1:103" x14ac:dyDescent="0.25">
      <c r="A1784" t="s">
        <v>107</v>
      </c>
      <c r="B1784">
        <v>38.050600000000003</v>
      </c>
      <c r="C1784">
        <v>-117.09059999999999</v>
      </c>
      <c r="D1784">
        <v>5399</v>
      </c>
      <c r="E1784" t="s">
        <v>1</v>
      </c>
      <c r="F1784">
        <v>177.5</v>
      </c>
      <c r="G1784">
        <v>1969</v>
      </c>
      <c r="H1784">
        <v>8</v>
      </c>
      <c r="I1784" t="s">
        <v>260</v>
      </c>
      <c r="J1784">
        <v>86</v>
      </c>
      <c r="K1784">
        <v>86</v>
      </c>
      <c r="L1784">
        <v>91</v>
      </c>
      <c r="M1784">
        <v>90</v>
      </c>
      <c r="N1784">
        <v>87</v>
      </c>
      <c r="O1784">
        <v>87</v>
      </c>
      <c r="P1784">
        <v>87</v>
      </c>
      <c r="Q1784">
        <v>79</v>
      </c>
      <c r="R1784">
        <v>66</v>
      </c>
      <c r="S1784">
        <v>64</v>
      </c>
      <c r="T1784">
        <v>71</v>
      </c>
      <c r="U1784">
        <v>72</v>
      </c>
      <c r="V1784">
        <v>79</v>
      </c>
      <c r="W1784">
        <v>79</v>
      </c>
      <c r="X1784">
        <v>75</v>
      </c>
      <c r="Y1784">
        <v>60</v>
      </c>
      <c r="Z1784">
        <v>65</v>
      </c>
      <c r="AA1784">
        <v>75</v>
      </c>
      <c r="AB1784">
        <v>80</v>
      </c>
      <c r="AC1784">
        <v>81</v>
      </c>
      <c r="AD1784">
        <v>77</v>
      </c>
      <c r="AE1784">
        <v>82</v>
      </c>
      <c r="AF1784">
        <v>83</v>
      </c>
      <c r="AG1784">
        <v>70</v>
      </c>
      <c r="AH1784">
        <v>74</v>
      </c>
      <c r="AI1784">
        <v>77</v>
      </c>
      <c r="AJ1784">
        <v>81</v>
      </c>
      <c r="AK1784">
        <v>73</v>
      </c>
      <c r="AL1784">
        <v>82</v>
      </c>
      <c r="AM1784">
        <v>88</v>
      </c>
      <c r="AN1784" s="5">
        <v>93</v>
      </c>
      <c r="AO1784" s="5">
        <v>96</v>
      </c>
      <c r="AP1784" s="5">
        <v>88</v>
      </c>
      <c r="AQ1784" s="5">
        <v>88</v>
      </c>
      <c r="AR1784" s="5">
        <v>90</v>
      </c>
      <c r="AS1784" s="5">
        <v>78</v>
      </c>
      <c r="AT1784" s="5">
        <v>85</v>
      </c>
      <c r="AU1784" s="5">
        <v>84</v>
      </c>
      <c r="AV1784" s="5">
        <v>88</v>
      </c>
      <c r="AW1784" s="5">
        <v>89</v>
      </c>
      <c r="AX1784" s="5">
        <v>91</v>
      </c>
      <c r="AY1784" s="5">
        <v>91</v>
      </c>
      <c r="AZ1784" s="5">
        <v>87</v>
      </c>
      <c r="BA1784" s="5">
        <v>88</v>
      </c>
      <c r="BB1784" s="5">
        <v>92</v>
      </c>
      <c r="BC1784" s="5">
        <v>95</v>
      </c>
      <c r="BD1784" s="5">
        <v>92</v>
      </c>
      <c r="BE1784" s="5">
        <v>96</v>
      </c>
      <c r="BF1784" s="5">
        <v>94</v>
      </c>
      <c r="BG1784" s="5">
        <v>94</v>
      </c>
      <c r="BH1784" s="5">
        <v>96</v>
      </c>
      <c r="BI1784" s="5">
        <v>93</v>
      </c>
      <c r="BJ1784" s="5">
        <v>94</v>
      </c>
      <c r="BK1784" s="5">
        <v>94</v>
      </c>
      <c r="BL1784" s="5">
        <v>95</v>
      </c>
      <c r="BM1784" s="5">
        <v>96</v>
      </c>
      <c r="BN1784" s="5">
        <v>80</v>
      </c>
      <c r="BO1784" s="5">
        <v>90</v>
      </c>
      <c r="BP1784" s="5">
        <v>84</v>
      </c>
      <c r="BQ1784" s="5">
        <v>92</v>
      </c>
      <c r="BR1784" s="5">
        <v>96</v>
      </c>
      <c r="BS1784">
        <v>97</v>
      </c>
      <c r="BT1784">
        <v>97</v>
      </c>
      <c r="BU1784">
        <v>96</v>
      </c>
      <c r="BV1784">
        <v>97</v>
      </c>
      <c r="BW1784">
        <v>95</v>
      </c>
      <c r="BX1784">
        <v>95</v>
      </c>
      <c r="BY1784">
        <v>98</v>
      </c>
      <c r="BZ1784">
        <v>96</v>
      </c>
      <c r="CA1784">
        <v>97</v>
      </c>
      <c r="CB1784">
        <v>92</v>
      </c>
      <c r="CC1784">
        <v>91</v>
      </c>
      <c r="CD1784">
        <v>90</v>
      </c>
      <c r="CE1784">
        <v>92</v>
      </c>
      <c r="CF1784">
        <v>95</v>
      </c>
      <c r="CG1784">
        <v>96</v>
      </c>
      <c r="CH1784">
        <v>94</v>
      </c>
      <c r="CI1784">
        <v>88</v>
      </c>
      <c r="CJ1784">
        <v>89</v>
      </c>
      <c r="CK1784">
        <v>89</v>
      </c>
      <c r="CL1784">
        <v>89</v>
      </c>
      <c r="CM1784">
        <v>93</v>
      </c>
      <c r="CN1784">
        <v>95</v>
      </c>
      <c r="CO1784">
        <v>93</v>
      </c>
      <c r="CP1784">
        <v>92</v>
      </c>
      <c r="CQ1784">
        <v>92</v>
      </c>
      <c r="CR1784">
        <v>95</v>
      </c>
      <c r="CS1784">
        <v>93</v>
      </c>
      <c r="CT1784">
        <v>90</v>
      </c>
      <c r="CU1784">
        <v>85</v>
      </c>
      <c r="CV1784">
        <v>87</v>
      </c>
      <c r="CW1784">
        <v>89</v>
      </c>
      <c r="CX1784" t="s">
        <v>2</v>
      </c>
      <c r="CY1784" t="s">
        <v>108</v>
      </c>
    </row>
    <row r="1785" spans="1:103" x14ac:dyDescent="0.25">
      <c r="A1785" t="s">
        <v>115</v>
      </c>
      <c r="B1785">
        <v>37.916699999999999</v>
      </c>
      <c r="C1785">
        <v>-116.05</v>
      </c>
      <c r="D1785">
        <v>5105</v>
      </c>
      <c r="E1785" t="s">
        <v>1</v>
      </c>
      <c r="F1785">
        <v>177</v>
      </c>
      <c r="G1785">
        <v>1969</v>
      </c>
      <c r="H1785">
        <v>8</v>
      </c>
      <c r="I1785" t="s">
        <v>260</v>
      </c>
      <c r="J1785">
        <v>99</v>
      </c>
      <c r="K1785">
        <v>99</v>
      </c>
      <c r="L1785">
        <v>100</v>
      </c>
      <c r="M1785">
        <v>99</v>
      </c>
      <c r="N1785">
        <v>100</v>
      </c>
      <c r="O1785">
        <v>99</v>
      </c>
      <c r="P1785">
        <v>97</v>
      </c>
      <c r="Q1785">
        <v>94</v>
      </c>
      <c r="R1785">
        <v>87</v>
      </c>
      <c r="S1785">
        <v>70</v>
      </c>
      <c r="T1785">
        <v>72</v>
      </c>
      <c r="U1785">
        <v>70</v>
      </c>
      <c r="V1785">
        <v>68</v>
      </c>
      <c r="W1785">
        <v>71</v>
      </c>
      <c r="X1785">
        <v>85</v>
      </c>
      <c r="Y1785">
        <v>77</v>
      </c>
      <c r="Z1785">
        <v>68</v>
      </c>
      <c r="AA1785">
        <v>78</v>
      </c>
      <c r="AB1785">
        <v>88</v>
      </c>
      <c r="AC1785">
        <v>88</v>
      </c>
      <c r="AD1785">
        <v>92</v>
      </c>
      <c r="AE1785">
        <v>92</v>
      </c>
      <c r="AF1785">
        <v>87</v>
      </c>
      <c r="AG1785">
        <v>85</v>
      </c>
      <c r="AH1785">
        <v>80</v>
      </c>
      <c r="AI1785">
        <v>81</v>
      </c>
      <c r="AJ1785">
        <v>85</v>
      </c>
      <c r="AK1785">
        <v>81</v>
      </c>
      <c r="AL1785">
        <v>81</v>
      </c>
      <c r="AM1785">
        <v>98</v>
      </c>
      <c r="AN1785" s="5">
        <v>96</v>
      </c>
      <c r="AO1785" s="5">
        <v>99</v>
      </c>
      <c r="AP1785" s="5">
        <v>98</v>
      </c>
      <c r="AQ1785" s="8">
        <f>(2*AP1785+AS1785)/3</f>
        <v>96</v>
      </c>
      <c r="AR1785" s="8">
        <f>(AQ1785+2*AT1785)/3</f>
        <v>91.333333333333329</v>
      </c>
      <c r="AS1785" s="5">
        <v>92</v>
      </c>
      <c r="AT1785" s="5">
        <v>89</v>
      </c>
      <c r="AU1785" s="5">
        <v>88</v>
      </c>
      <c r="AV1785" s="5">
        <v>91</v>
      </c>
      <c r="AW1785" s="5">
        <v>92</v>
      </c>
      <c r="AX1785" s="5">
        <v>95</v>
      </c>
      <c r="AY1785" s="5">
        <v>100</v>
      </c>
      <c r="AZ1785" s="5">
        <v>93</v>
      </c>
      <c r="BA1785" s="5">
        <v>93</v>
      </c>
      <c r="BB1785" s="5">
        <v>95</v>
      </c>
      <c r="BC1785" s="5">
        <v>97</v>
      </c>
      <c r="BD1785" s="5">
        <v>103</v>
      </c>
      <c r="BE1785" s="5">
        <v>103</v>
      </c>
      <c r="BF1785" s="5">
        <v>104</v>
      </c>
      <c r="BG1785" s="5">
        <v>104</v>
      </c>
      <c r="BH1785" s="5">
        <v>96</v>
      </c>
      <c r="BI1785" s="5">
        <v>102</v>
      </c>
      <c r="BJ1785" s="5">
        <v>97</v>
      </c>
      <c r="BK1785" s="5">
        <v>97</v>
      </c>
      <c r="BL1785" s="5">
        <v>98</v>
      </c>
      <c r="BM1785" s="5">
        <v>99</v>
      </c>
      <c r="BN1785" s="5">
        <v>99</v>
      </c>
      <c r="BO1785" s="5">
        <v>102</v>
      </c>
      <c r="BP1785" s="5">
        <v>102</v>
      </c>
      <c r="BQ1785" s="5">
        <v>99</v>
      </c>
      <c r="BR1785" s="5">
        <v>93</v>
      </c>
      <c r="BS1785">
        <v>98</v>
      </c>
      <c r="BT1785">
        <v>101</v>
      </c>
      <c r="BU1785">
        <v>99</v>
      </c>
      <c r="BV1785">
        <v>101</v>
      </c>
      <c r="BW1785">
        <v>105</v>
      </c>
      <c r="BX1785">
        <v>107</v>
      </c>
      <c r="BY1785">
        <v>107</v>
      </c>
      <c r="BZ1785">
        <v>108</v>
      </c>
      <c r="CA1785">
        <v>108</v>
      </c>
      <c r="CB1785">
        <v>99</v>
      </c>
      <c r="CC1785">
        <v>92</v>
      </c>
      <c r="CD1785">
        <v>92</v>
      </c>
      <c r="CE1785">
        <v>93</v>
      </c>
      <c r="CF1785">
        <v>96</v>
      </c>
      <c r="CG1785">
        <v>96</v>
      </c>
      <c r="CH1785">
        <v>99</v>
      </c>
      <c r="CI1785">
        <v>99</v>
      </c>
      <c r="CJ1785">
        <v>95</v>
      </c>
      <c r="CK1785">
        <v>95</v>
      </c>
      <c r="CL1785">
        <v>94</v>
      </c>
      <c r="CM1785">
        <v>94</v>
      </c>
      <c r="CN1785">
        <v>94</v>
      </c>
      <c r="CO1785">
        <v>94</v>
      </c>
      <c r="CP1785">
        <v>94</v>
      </c>
      <c r="CQ1785">
        <v>96</v>
      </c>
      <c r="CR1785">
        <v>96</v>
      </c>
      <c r="CS1785">
        <v>96</v>
      </c>
      <c r="CT1785">
        <v>96</v>
      </c>
      <c r="CU1785">
        <v>93</v>
      </c>
      <c r="CV1785">
        <v>93</v>
      </c>
      <c r="CW1785">
        <v>95</v>
      </c>
      <c r="CX1785" t="s">
        <v>2</v>
      </c>
      <c r="CY1785" t="s">
        <v>116</v>
      </c>
    </row>
    <row r="1786" spans="1:103" x14ac:dyDescent="0.25">
      <c r="A1786" t="s">
        <v>15</v>
      </c>
      <c r="B1786">
        <v>37.606400000000001</v>
      </c>
      <c r="C1786">
        <v>-118</v>
      </c>
      <c r="D1786">
        <v>4900</v>
      </c>
      <c r="E1786" t="s">
        <v>1</v>
      </c>
      <c r="F1786">
        <v>162</v>
      </c>
      <c r="G1786">
        <v>1969</v>
      </c>
      <c r="H1786">
        <v>8</v>
      </c>
      <c r="I1786" t="s">
        <v>260</v>
      </c>
      <c r="J1786">
        <v>90</v>
      </c>
      <c r="K1786">
        <v>91</v>
      </c>
      <c r="L1786">
        <v>95</v>
      </c>
      <c r="M1786">
        <v>93</v>
      </c>
      <c r="N1786">
        <v>90</v>
      </c>
      <c r="O1786">
        <v>90</v>
      </c>
      <c r="P1786">
        <v>88</v>
      </c>
      <c r="Q1786">
        <v>80</v>
      </c>
      <c r="R1786">
        <v>70</v>
      </c>
      <c r="S1786">
        <v>65</v>
      </c>
      <c r="T1786">
        <v>68</v>
      </c>
      <c r="U1786">
        <v>74</v>
      </c>
      <c r="V1786">
        <v>80</v>
      </c>
      <c r="W1786">
        <v>84</v>
      </c>
      <c r="X1786">
        <v>75</v>
      </c>
      <c r="Y1786">
        <v>68</v>
      </c>
      <c r="Z1786">
        <v>70</v>
      </c>
      <c r="AA1786">
        <v>76</v>
      </c>
      <c r="AB1786">
        <v>83</v>
      </c>
      <c r="AC1786">
        <v>82</v>
      </c>
      <c r="AD1786">
        <v>81</v>
      </c>
      <c r="AE1786">
        <v>87</v>
      </c>
      <c r="AF1786">
        <v>87</v>
      </c>
      <c r="AG1786">
        <v>80</v>
      </c>
      <c r="AH1786">
        <v>80</v>
      </c>
      <c r="AI1786">
        <v>79</v>
      </c>
      <c r="AJ1786">
        <v>85</v>
      </c>
      <c r="AK1786">
        <v>80</v>
      </c>
      <c r="AL1786">
        <v>83</v>
      </c>
      <c r="AM1786">
        <v>92</v>
      </c>
      <c r="AN1786" s="5">
        <v>97</v>
      </c>
      <c r="AO1786" s="5">
        <v>98</v>
      </c>
      <c r="AP1786" s="5">
        <v>93</v>
      </c>
      <c r="AQ1786" s="5">
        <v>92</v>
      </c>
      <c r="AR1786" s="5">
        <v>92</v>
      </c>
      <c r="AS1786" s="5">
        <v>88</v>
      </c>
      <c r="AT1786" s="5">
        <v>87</v>
      </c>
      <c r="AU1786" s="5">
        <v>88</v>
      </c>
      <c r="AV1786" s="5">
        <v>90</v>
      </c>
      <c r="AW1786" s="5">
        <v>92</v>
      </c>
      <c r="AX1786" s="5">
        <v>93</v>
      </c>
      <c r="AY1786" s="5">
        <v>94</v>
      </c>
      <c r="AZ1786" s="5">
        <v>84</v>
      </c>
      <c r="BA1786" s="5">
        <v>92</v>
      </c>
      <c r="BB1786" s="5">
        <v>98</v>
      </c>
      <c r="BC1786" s="5">
        <v>99</v>
      </c>
      <c r="BD1786" s="5">
        <v>95</v>
      </c>
      <c r="BE1786" s="5">
        <v>94</v>
      </c>
      <c r="BF1786" s="5">
        <v>97</v>
      </c>
      <c r="BG1786" s="5">
        <v>95</v>
      </c>
      <c r="BH1786" s="5">
        <v>97</v>
      </c>
      <c r="BI1786" s="5">
        <v>95</v>
      </c>
      <c r="BJ1786" s="5">
        <v>95</v>
      </c>
      <c r="BK1786" s="5">
        <v>96</v>
      </c>
      <c r="BL1786" s="5">
        <v>96</v>
      </c>
      <c r="BM1786" s="5">
        <v>97</v>
      </c>
      <c r="BN1786" s="5">
        <v>93</v>
      </c>
      <c r="BO1786" s="5">
        <v>94</v>
      </c>
      <c r="BP1786" s="5">
        <v>87</v>
      </c>
      <c r="BQ1786" s="5">
        <v>90</v>
      </c>
      <c r="BR1786" s="5">
        <v>95</v>
      </c>
      <c r="BS1786">
        <v>100</v>
      </c>
      <c r="BT1786">
        <v>97</v>
      </c>
      <c r="BU1786">
        <v>97</v>
      </c>
      <c r="BV1786">
        <v>100</v>
      </c>
      <c r="BW1786">
        <v>100</v>
      </c>
      <c r="BX1786">
        <v>101</v>
      </c>
      <c r="BY1786">
        <v>100</v>
      </c>
      <c r="BZ1786">
        <v>100</v>
      </c>
      <c r="CA1786">
        <v>100</v>
      </c>
      <c r="CB1786">
        <v>94</v>
      </c>
      <c r="CC1786">
        <v>93</v>
      </c>
      <c r="CD1786">
        <v>92</v>
      </c>
      <c r="CE1786">
        <v>96</v>
      </c>
      <c r="CF1786">
        <v>97</v>
      </c>
      <c r="CG1786">
        <v>99</v>
      </c>
      <c r="CH1786">
        <v>96</v>
      </c>
      <c r="CI1786">
        <v>85</v>
      </c>
      <c r="CJ1786">
        <v>90</v>
      </c>
      <c r="CK1786">
        <v>91</v>
      </c>
      <c r="CL1786">
        <v>95</v>
      </c>
      <c r="CM1786">
        <v>97</v>
      </c>
      <c r="CN1786">
        <v>98</v>
      </c>
      <c r="CO1786">
        <v>98</v>
      </c>
      <c r="CP1786">
        <v>98</v>
      </c>
      <c r="CQ1786">
        <v>98</v>
      </c>
      <c r="CR1786">
        <v>99</v>
      </c>
      <c r="CS1786">
        <v>96</v>
      </c>
      <c r="CT1786">
        <v>93</v>
      </c>
      <c r="CU1786">
        <v>87</v>
      </c>
      <c r="CV1786">
        <v>92</v>
      </c>
      <c r="CW1786">
        <v>95</v>
      </c>
      <c r="CX1786" t="s">
        <v>2</v>
      </c>
      <c r="CY1786" t="s">
        <v>16</v>
      </c>
    </row>
    <row r="1787" spans="1:103" x14ac:dyDescent="0.25">
      <c r="A1787" t="s">
        <v>136</v>
      </c>
      <c r="B1787">
        <v>37.648600000000002</v>
      </c>
      <c r="C1787">
        <v>-115.8008</v>
      </c>
      <c r="D1787">
        <v>4800</v>
      </c>
      <c r="E1787" t="s">
        <v>1</v>
      </c>
      <c r="F1787">
        <v>162.19999999999999</v>
      </c>
      <c r="G1787">
        <v>1969</v>
      </c>
      <c r="H1787">
        <v>8</v>
      </c>
      <c r="I1787" t="s">
        <v>260</v>
      </c>
      <c r="J1787">
        <v>90</v>
      </c>
      <c r="K1787">
        <v>89</v>
      </c>
      <c r="L1787">
        <v>92</v>
      </c>
      <c r="M1787">
        <v>93</v>
      </c>
      <c r="N1787">
        <v>90</v>
      </c>
      <c r="O1787">
        <v>91</v>
      </c>
      <c r="P1787">
        <v>89</v>
      </c>
      <c r="Q1787">
        <v>91</v>
      </c>
      <c r="R1787">
        <v>83</v>
      </c>
      <c r="S1787">
        <v>86</v>
      </c>
      <c r="T1787">
        <v>86</v>
      </c>
      <c r="U1787">
        <v>83</v>
      </c>
      <c r="V1787">
        <v>83</v>
      </c>
      <c r="W1787">
        <v>80</v>
      </c>
      <c r="X1787">
        <v>83</v>
      </c>
      <c r="Y1787">
        <v>82</v>
      </c>
      <c r="Z1787">
        <v>76</v>
      </c>
      <c r="AA1787">
        <v>77</v>
      </c>
      <c r="AB1787">
        <v>83</v>
      </c>
      <c r="AC1787">
        <v>85</v>
      </c>
      <c r="AD1787">
        <v>82</v>
      </c>
      <c r="AE1787">
        <v>86</v>
      </c>
      <c r="AF1787">
        <v>85</v>
      </c>
      <c r="AG1787">
        <v>80</v>
      </c>
      <c r="AH1787">
        <v>82</v>
      </c>
      <c r="AI1787">
        <v>80</v>
      </c>
      <c r="AJ1787">
        <v>84</v>
      </c>
      <c r="AK1787">
        <v>83</v>
      </c>
      <c r="AL1787">
        <v>86</v>
      </c>
      <c r="AM1787">
        <v>91</v>
      </c>
      <c r="AN1787" s="5">
        <v>94</v>
      </c>
      <c r="AO1787" s="5">
        <v>89</v>
      </c>
      <c r="AP1787" s="5">
        <v>88</v>
      </c>
      <c r="AQ1787" s="5">
        <v>93</v>
      </c>
      <c r="AR1787" s="5">
        <v>91</v>
      </c>
      <c r="AS1787" s="5">
        <v>92</v>
      </c>
      <c r="AT1787" s="5">
        <v>86</v>
      </c>
      <c r="AU1787" s="5">
        <v>88</v>
      </c>
      <c r="AV1787" s="5">
        <v>92</v>
      </c>
      <c r="AW1787" s="5">
        <v>92</v>
      </c>
      <c r="AX1787" s="5">
        <v>94</v>
      </c>
      <c r="AY1787" s="5">
        <v>95</v>
      </c>
      <c r="AZ1787" s="5">
        <v>93</v>
      </c>
      <c r="BA1787" s="5">
        <v>87</v>
      </c>
      <c r="BB1787" s="5">
        <v>93</v>
      </c>
      <c r="BC1787" s="5">
        <v>95</v>
      </c>
      <c r="BD1787" s="5">
        <v>92</v>
      </c>
      <c r="BE1787" s="5">
        <v>94</v>
      </c>
      <c r="BF1787" s="5">
        <v>92</v>
      </c>
      <c r="BG1787" s="5">
        <v>92</v>
      </c>
      <c r="BH1787" s="5">
        <v>94</v>
      </c>
      <c r="BI1787" s="5">
        <v>91</v>
      </c>
      <c r="BJ1787" s="5">
        <v>94</v>
      </c>
      <c r="BK1787" s="5">
        <v>94</v>
      </c>
      <c r="BL1787" s="5">
        <v>95</v>
      </c>
      <c r="BM1787" s="5">
        <v>97</v>
      </c>
      <c r="BN1787" s="5">
        <v>94</v>
      </c>
      <c r="BO1787" s="5">
        <v>93</v>
      </c>
      <c r="BP1787" s="5">
        <v>90</v>
      </c>
      <c r="BQ1787" s="5">
        <v>91</v>
      </c>
      <c r="BR1787" s="5">
        <v>95</v>
      </c>
      <c r="BS1787">
        <v>95</v>
      </c>
      <c r="BT1787">
        <v>95</v>
      </c>
      <c r="BU1787">
        <v>98</v>
      </c>
      <c r="BV1787">
        <v>98</v>
      </c>
      <c r="BW1787">
        <v>95</v>
      </c>
      <c r="BX1787">
        <v>98</v>
      </c>
      <c r="BY1787">
        <v>99</v>
      </c>
      <c r="BZ1787">
        <v>99</v>
      </c>
      <c r="CA1787">
        <v>98</v>
      </c>
      <c r="CB1787">
        <v>95</v>
      </c>
      <c r="CC1787">
        <v>90</v>
      </c>
      <c r="CD1787">
        <v>90</v>
      </c>
      <c r="CE1787">
        <v>92</v>
      </c>
      <c r="CF1787">
        <v>95</v>
      </c>
      <c r="CG1787">
        <v>99</v>
      </c>
      <c r="CH1787">
        <v>93</v>
      </c>
      <c r="CI1787">
        <v>92</v>
      </c>
      <c r="CJ1787">
        <v>93</v>
      </c>
      <c r="CK1787">
        <v>91</v>
      </c>
      <c r="CL1787">
        <v>94</v>
      </c>
      <c r="CM1787">
        <v>97</v>
      </c>
      <c r="CN1787">
        <v>97</v>
      </c>
      <c r="CO1787">
        <v>96</v>
      </c>
      <c r="CP1787">
        <v>97</v>
      </c>
      <c r="CQ1787">
        <v>96</v>
      </c>
      <c r="CR1787">
        <v>96</v>
      </c>
      <c r="CS1787">
        <v>96</v>
      </c>
      <c r="CT1787">
        <v>93</v>
      </c>
      <c r="CU1787">
        <v>91</v>
      </c>
      <c r="CV1787">
        <v>89</v>
      </c>
      <c r="CW1787">
        <v>93</v>
      </c>
      <c r="CX1787" t="s">
        <v>2</v>
      </c>
      <c r="CY1787" t="s">
        <v>137</v>
      </c>
    </row>
    <row r="1788" spans="1:103" x14ac:dyDescent="0.25">
      <c r="A1788" t="s">
        <v>109</v>
      </c>
      <c r="B1788">
        <v>35.470300000000002</v>
      </c>
      <c r="C1788">
        <v>-115.5436</v>
      </c>
      <c r="D1788">
        <v>4730</v>
      </c>
      <c r="E1788" t="s">
        <v>1</v>
      </c>
      <c r="F1788">
        <v>162.19999999999999</v>
      </c>
      <c r="G1788">
        <v>1969</v>
      </c>
      <c r="H1788">
        <v>8</v>
      </c>
      <c r="I1788" t="s">
        <v>260</v>
      </c>
      <c r="J1788">
        <v>93</v>
      </c>
      <c r="K1788">
        <v>91</v>
      </c>
      <c r="L1788">
        <v>89</v>
      </c>
      <c r="M1788">
        <v>90</v>
      </c>
      <c r="N1788">
        <v>94</v>
      </c>
      <c r="O1788">
        <v>95</v>
      </c>
      <c r="P1788">
        <v>94</v>
      </c>
      <c r="Q1788">
        <v>89</v>
      </c>
      <c r="R1788">
        <v>88</v>
      </c>
      <c r="S1788">
        <v>79</v>
      </c>
      <c r="T1788">
        <v>64</v>
      </c>
      <c r="U1788">
        <v>70</v>
      </c>
      <c r="V1788">
        <v>74</v>
      </c>
      <c r="W1788">
        <v>73</v>
      </c>
      <c r="X1788">
        <v>80</v>
      </c>
      <c r="Y1788">
        <v>82</v>
      </c>
      <c r="Z1788">
        <v>81</v>
      </c>
      <c r="AA1788">
        <v>83</v>
      </c>
      <c r="AB1788">
        <v>91</v>
      </c>
      <c r="AC1788">
        <v>94</v>
      </c>
      <c r="AD1788">
        <v>93</v>
      </c>
      <c r="AE1788">
        <v>93</v>
      </c>
      <c r="AF1788">
        <v>92</v>
      </c>
      <c r="AG1788">
        <v>94</v>
      </c>
      <c r="AH1788">
        <v>92</v>
      </c>
      <c r="AI1788">
        <v>91</v>
      </c>
      <c r="AJ1788">
        <v>87</v>
      </c>
      <c r="AK1788">
        <v>95</v>
      </c>
      <c r="AL1788">
        <v>94</v>
      </c>
      <c r="AM1788">
        <v>91</v>
      </c>
      <c r="AN1788" s="5">
        <v>93</v>
      </c>
      <c r="AO1788" s="5">
        <v>95</v>
      </c>
      <c r="AP1788" s="5">
        <v>94</v>
      </c>
      <c r="AQ1788" s="5">
        <v>94</v>
      </c>
      <c r="AR1788" s="5">
        <v>93</v>
      </c>
      <c r="AS1788" s="5">
        <v>91</v>
      </c>
      <c r="AT1788" s="5">
        <v>96</v>
      </c>
      <c r="AU1788" s="5">
        <v>95</v>
      </c>
      <c r="AV1788" s="5">
        <v>91</v>
      </c>
      <c r="AW1788" s="5">
        <v>96</v>
      </c>
      <c r="AX1788" s="5">
        <v>98</v>
      </c>
      <c r="AY1788" s="5">
        <v>97</v>
      </c>
      <c r="AZ1788" s="5">
        <v>93</v>
      </c>
      <c r="BA1788" s="5">
        <v>97</v>
      </c>
      <c r="BB1788" s="5">
        <v>96</v>
      </c>
      <c r="BC1788" s="5">
        <v>89</v>
      </c>
      <c r="BD1788" s="5">
        <v>92</v>
      </c>
      <c r="BE1788" s="5">
        <v>97</v>
      </c>
      <c r="BF1788" s="5">
        <v>96</v>
      </c>
      <c r="BG1788" s="5">
        <v>94</v>
      </c>
      <c r="BH1788" s="5">
        <v>98</v>
      </c>
      <c r="BI1788" s="5">
        <v>97</v>
      </c>
      <c r="BJ1788" s="5">
        <v>93</v>
      </c>
      <c r="BK1788" s="5">
        <v>94</v>
      </c>
      <c r="BL1788" s="5">
        <v>99</v>
      </c>
      <c r="BM1788" s="5">
        <v>98</v>
      </c>
      <c r="BN1788" s="5">
        <v>89</v>
      </c>
      <c r="BO1788" s="5">
        <v>87</v>
      </c>
      <c r="BP1788" s="5">
        <v>92</v>
      </c>
      <c r="BQ1788" s="5">
        <v>94</v>
      </c>
      <c r="BR1788" s="5">
        <v>96</v>
      </c>
      <c r="BS1788">
        <v>95</v>
      </c>
      <c r="BT1788">
        <v>94</v>
      </c>
      <c r="BU1788">
        <v>96</v>
      </c>
      <c r="BV1788">
        <v>94</v>
      </c>
      <c r="BW1788">
        <v>92</v>
      </c>
      <c r="BX1788">
        <v>95</v>
      </c>
      <c r="BY1788">
        <v>93</v>
      </c>
      <c r="BZ1788">
        <v>94</v>
      </c>
      <c r="CA1788">
        <v>93</v>
      </c>
      <c r="CB1788">
        <v>95</v>
      </c>
      <c r="CC1788">
        <v>93</v>
      </c>
      <c r="CD1788">
        <v>93</v>
      </c>
      <c r="CE1788">
        <v>92</v>
      </c>
      <c r="CF1788">
        <v>93</v>
      </c>
      <c r="CG1788">
        <v>90</v>
      </c>
      <c r="CH1788">
        <v>92</v>
      </c>
      <c r="CI1788">
        <v>93</v>
      </c>
      <c r="CJ1788">
        <v>92</v>
      </c>
      <c r="CK1788">
        <v>90</v>
      </c>
      <c r="CL1788">
        <v>92</v>
      </c>
      <c r="CM1788">
        <v>96</v>
      </c>
      <c r="CN1788">
        <v>92</v>
      </c>
      <c r="CO1788">
        <v>93</v>
      </c>
      <c r="CP1788">
        <v>92</v>
      </c>
      <c r="CQ1788">
        <v>91</v>
      </c>
      <c r="CR1788">
        <v>91</v>
      </c>
      <c r="CS1788">
        <v>90</v>
      </c>
      <c r="CT1788">
        <v>91</v>
      </c>
      <c r="CU1788">
        <v>89</v>
      </c>
      <c r="CV1788">
        <v>91</v>
      </c>
      <c r="CW1788">
        <v>94</v>
      </c>
      <c r="CX1788" t="s">
        <v>5</v>
      </c>
      <c r="CY1788" t="s">
        <v>110</v>
      </c>
    </row>
    <row r="1789" spans="1:103" x14ac:dyDescent="0.25">
      <c r="A1789" t="s">
        <v>0</v>
      </c>
      <c r="B1789">
        <v>38.387799999999999</v>
      </c>
      <c r="C1789">
        <v>-118.1092</v>
      </c>
      <c r="D1789">
        <v>4580</v>
      </c>
      <c r="E1789" t="s">
        <v>1</v>
      </c>
      <c r="F1789">
        <v>240.3</v>
      </c>
      <c r="G1789">
        <v>1969</v>
      </c>
      <c r="H1789">
        <v>8</v>
      </c>
      <c r="I1789" t="s">
        <v>260</v>
      </c>
      <c r="J1789">
        <v>84</v>
      </c>
      <c r="K1789">
        <v>88</v>
      </c>
      <c r="L1789">
        <v>89</v>
      </c>
      <c r="M1789">
        <v>87</v>
      </c>
      <c r="N1789">
        <v>94</v>
      </c>
      <c r="O1789">
        <v>85</v>
      </c>
      <c r="P1789">
        <v>88</v>
      </c>
      <c r="Q1789">
        <v>80</v>
      </c>
      <c r="R1789">
        <v>64</v>
      </c>
      <c r="S1789">
        <v>68</v>
      </c>
      <c r="T1789">
        <v>70</v>
      </c>
      <c r="U1789">
        <v>75</v>
      </c>
      <c r="V1789">
        <v>83</v>
      </c>
      <c r="W1789">
        <v>80</v>
      </c>
      <c r="X1789">
        <v>77</v>
      </c>
      <c r="Y1789">
        <v>64</v>
      </c>
      <c r="Z1789">
        <v>59</v>
      </c>
      <c r="AA1789">
        <v>76</v>
      </c>
      <c r="AB1789">
        <v>82</v>
      </c>
      <c r="AC1789">
        <v>78</v>
      </c>
      <c r="AD1789">
        <v>79</v>
      </c>
      <c r="AE1789">
        <v>79</v>
      </c>
      <c r="AF1789">
        <v>86</v>
      </c>
      <c r="AG1789">
        <v>82</v>
      </c>
      <c r="AH1789">
        <v>73</v>
      </c>
      <c r="AI1789">
        <v>73</v>
      </c>
      <c r="AJ1789">
        <v>83</v>
      </c>
      <c r="AK1789">
        <v>82</v>
      </c>
      <c r="AL1789">
        <v>75</v>
      </c>
      <c r="AM1789">
        <v>82</v>
      </c>
      <c r="AN1789" s="5">
        <v>93</v>
      </c>
      <c r="AO1789" s="5">
        <v>97</v>
      </c>
      <c r="AP1789" s="5">
        <v>98</v>
      </c>
      <c r="AQ1789" s="5">
        <v>87</v>
      </c>
      <c r="AR1789" s="5">
        <v>89</v>
      </c>
      <c r="AS1789" s="5">
        <v>90</v>
      </c>
      <c r="AT1789" s="5">
        <v>80</v>
      </c>
      <c r="AU1789" s="5">
        <v>88</v>
      </c>
      <c r="AV1789" s="5">
        <v>90</v>
      </c>
      <c r="AW1789" s="5">
        <v>93</v>
      </c>
      <c r="AX1789" s="5">
        <v>94</v>
      </c>
      <c r="AY1789" s="5">
        <v>98</v>
      </c>
      <c r="AZ1789" s="5">
        <v>97</v>
      </c>
      <c r="BA1789" s="5">
        <v>90</v>
      </c>
      <c r="BB1789" s="5">
        <v>94</v>
      </c>
      <c r="BC1789" s="5">
        <v>98</v>
      </c>
      <c r="BD1789" s="5">
        <v>98</v>
      </c>
      <c r="BE1789" s="5">
        <v>99</v>
      </c>
      <c r="BF1789" s="5">
        <v>100</v>
      </c>
      <c r="BG1789" s="5">
        <v>100</v>
      </c>
      <c r="BH1789" s="5">
        <v>100</v>
      </c>
      <c r="BI1789" s="5">
        <v>101</v>
      </c>
      <c r="BJ1789" s="5">
        <v>101</v>
      </c>
      <c r="BK1789" s="5">
        <v>97</v>
      </c>
      <c r="BL1789" s="5">
        <v>98</v>
      </c>
      <c r="BM1789" s="5">
        <v>97</v>
      </c>
      <c r="BN1789" s="5">
        <v>100</v>
      </c>
      <c r="BO1789" s="5">
        <v>90</v>
      </c>
      <c r="BP1789" s="5">
        <v>96</v>
      </c>
      <c r="BQ1789" s="5">
        <v>95</v>
      </c>
      <c r="BR1789" s="5">
        <v>97</v>
      </c>
      <c r="BS1789">
        <v>99</v>
      </c>
      <c r="BT1789">
        <v>101</v>
      </c>
      <c r="BU1789">
        <v>103</v>
      </c>
      <c r="BV1789">
        <v>101</v>
      </c>
      <c r="BW1789">
        <v>100</v>
      </c>
      <c r="BX1789">
        <v>97</v>
      </c>
      <c r="BY1789">
        <v>97</v>
      </c>
      <c r="BZ1789">
        <v>100</v>
      </c>
      <c r="CA1789">
        <v>102</v>
      </c>
      <c r="CB1789">
        <v>104</v>
      </c>
      <c r="CC1789">
        <v>97</v>
      </c>
      <c r="CD1789">
        <v>94</v>
      </c>
      <c r="CE1789">
        <v>91</v>
      </c>
      <c r="CF1789">
        <v>98</v>
      </c>
      <c r="CG1789">
        <v>101</v>
      </c>
      <c r="CH1789">
        <v>100</v>
      </c>
      <c r="CI1789">
        <v>100</v>
      </c>
      <c r="CJ1789">
        <v>87</v>
      </c>
      <c r="CK1789">
        <v>93</v>
      </c>
      <c r="CL1789">
        <v>95</v>
      </c>
      <c r="CM1789">
        <v>96</v>
      </c>
      <c r="CN1789">
        <v>98</v>
      </c>
      <c r="CO1789">
        <v>99</v>
      </c>
      <c r="CP1789">
        <v>99</v>
      </c>
      <c r="CQ1789">
        <v>99</v>
      </c>
      <c r="CR1789">
        <v>97</v>
      </c>
      <c r="CS1789">
        <v>99</v>
      </c>
      <c r="CT1789">
        <v>97</v>
      </c>
      <c r="CU1789">
        <v>96</v>
      </c>
      <c r="CV1789">
        <v>85</v>
      </c>
      <c r="CW1789">
        <v>92</v>
      </c>
      <c r="CX1789" t="s">
        <v>2</v>
      </c>
      <c r="CY1789" t="s">
        <v>3</v>
      </c>
    </row>
    <row r="1790" spans="1:103" x14ac:dyDescent="0.25">
      <c r="A1790" t="s">
        <v>17</v>
      </c>
      <c r="B1790">
        <v>37.6128</v>
      </c>
      <c r="C1790">
        <v>-114.5264</v>
      </c>
      <c r="D1790">
        <v>4379</v>
      </c>
      <c r="E1790" t="s">
        <v>1</v>
      </c>
      <c r="F1790">
        <v>243.8</v>
      </c>
      <c r="G1790">
        <v>1969</v>
      </c>
      <c r="H1790">
        <v>8</v>
      </c>
      <c r="I1790" t="s">
        <v>260</v>
      </c>
      <c r="J1790">
        <v>87</v>
      </c>
      <c r="K1790">
        <v>89</v>
      </c>
      <c r="L1790">
        <v>94</v>
      </c>
      <c r="M1790">
        <v>94</v>
      </c>
      <c r="N1790">
        <v>91</v>
      </c>
      <c r="O1790">
        <v>92</v>
      </c>
      <c r="P1790">
        <v>90</v>
      </c>
      <c r="Q1790">
        <v>85</v>
      </c>
      <c r="R1790">
        <v>83</v>
      </c>
      <c r="S1790">
        <v>74</v>
      </c>
      <c r="T1790">
        <v>76</v>
      </c>
      <c r="U1790">
        <v>77</v>
      </c>
      <c r="V1790">
        <v>83</v>
      </c>
      <c r="X1790">
        <v>83</v>
      </c>
      <c r="Y1790">
        <v>75</v>
      </c>
      <c r="Z1790">
        <v>70</v>
      </c>
      <c r="AA1790">
        <v>82</v>
      </c>
      <c r="AB1790">
        <v>87</v>
      </c>
      <c r="AC1790">
        <v>85</v>
      </c>
      <c r="AE1790">
        <v>87</v>
      </c>
      <c r="AF1790">
        <v>87</v>
      </c>
      <c r="AG1790">
        <v>83</v>
      </c>
      <c r="AH1790">
        <v>83</v>
      </c>
      <c r="AI1790">
        <v>83</v>
      </c>
      <c r="AJ1790">
        <v>86</v>
      </c>
      <c r="AK1790">
        <v>87</v>
      </c>
      <c r="AL1790">
        <v>90</v>
      </c>
      <c r="AM1790">
        <v>93</v>
      </c>
      <c r="AN1790" s="5">
        <v>97</v>
      </c>
      <c r="AO1790" s="5">
        <v>100</v>
      </c>
      <c r="AP1790" s="5">
        <v>99</v>
      </c>
      <c r="AQ1790" s="5">
        <v>96</v>
      </c>
      <c r="AR1790" s="5">
        <v>92</v>
      </c>
      <c r="AS1790" s="5">
        <v>89</v>
      </c>
      <c r="AT1790" s="5">
        <v>88</v>
      </c>
      <c r="AU1790" s="5">
        <v>89</v>
      </c>
      <c r="AV1790" s="5">
        <v>90</v>
      </c>
      <c r="AW1790" s="5">
        <v>92</v>
      </c>
      <c r="AX1790" s="5">
        <v>99</v>
      </c>
      <c r="AY1790" s="5">
        <v>97</v>
      </c>
      <c r="AZ1790" s="8">
        <f>AVERAGE(AY1790,BA1790)</f>
        <v>96</v>
      </c>
      <c r="BA1790" s="5">
        <v>95</v>
      </c>
      <c r="BB1790" s="5">
        <v>96</v>
      </c>
      <c r="BC1790" s="5">
        <v>97</v>
      </c>
      <c r="BD1790" s="5">
        <v>95</v>
      </c>
      <c r="BE1790" s="5">
        <v>95</v>
      </c>
      <c r="BF1790" s="5">
        <v>95</v>
      </c>
      <c r="BG1790" s="5">
        <v>95</v>
      </c>
      <c r="BH1790" s="5">
        <v>97</v>
      </c>
      <c r="BI1790" s="5">
        <v>99</v>
      </c>
      <c r="BJ1790" s="5">
        <v>95</v>
      </c>
      <c r="BK1790" s="5">
        <v>96</v>
      </c>
      <c r="BL1790" s="5">
        <v>99</v>
      </c>
      <c r="BM1790" s="5">
        <v>101</v>
      </c>
      <c r="BN1790" s="5">
        <v>94</v>
      </c>
      <c r="BO1790" s="5">
        <v>97</v>
      </c>
      <c r="BP1790" s="5">
        <v>93</v>
      </c>
      <c r="BQ1790" s="5">
        <v>97</v>
      </c>
      <c r="BR1790" s="5">
        <v>98</v>
      </c>
      <c r="BS1790">
        <v>100</v>
      </c>
      <c r="BT1790">
        <v>99</v>
      </c>
      <c r="BU1790">
        <v>99</v>
      </c>
      <c r="BV1790">
        <v>101</v>
      </c>
      <c r="BW1790">
        <v>102</v>
      </c>
      <c r="BX1790">
        <v>101</v>
      </c>
      <c r="BY1790">
        <v>100</v>
      </c>
      <c r="BZ1790">
        <v>102</v>
      </c>
      <c r="CA1790">
        <v>102</v>
      </c>
      <c r="CB1790">
        <v>100</v>
      </c>
      <c r="CC1790">
        <v>99</v>
      </c>
      <c r="CD1790">
        <v>96</v>
      </c>
      <c r="CE1790">
        <v>97</v>
      </c>
      <c r="CF1790">
        <v>98</v>
      </c>
      <c r="CG1790">
        <v>100</v>
      </c>
      <c r="CH1790">
        <v>98</v>
      </c>
      <c r="CI1790">
        <v>95</v>
      </c>
      <c r="CJ1790">
        <v>95</v>
      </c>
      <c r="CK1790">
        <v>95</v>
      </c>
      <c r="CL1790">
        <v>95</v>
      </c>
      <c r="CM1790">
        <v>101</v>
      </c>
      <c r="CN1790">
        <v>102</v>
      </c>
      <c r="CO1790">
        <v>102</v>
      </c>
      <c r="CQ1790">
        <v>100</v>
      </c>
      <c r="CR1790">
        <v>100</v>
      </c>
      <c r="CS1790">
        <v>97</v>
      </c>
      <c r="CT1790">
        <v>95</v>
      </c>
      <c r="CU1790">
        <v>92</v>
      </c>
      <c r="CV1790">
        <v>92</v>
      </c>
      <c r="CW1790">
        <v>96</v>
      </c>
      <c r="CX1790" t="s">
        <v>2</v>
      </c>
      <c r="CY1790" t="s">
        <v>18</v>
      </c>
    </row>
    <row r="1791" spans="1:103" x14ac:dyDescent="0.25">
      <c r="A1791" t="s">
        <v>113</v>
      </c>
      <c r="B1791">
        <v>34.943600000000004</v>
      </c>
      <c r="C1791">
        <v>-115.54689999999999</v>
      </c>
      <c r="D1791">
        <v>4350</v>
      </c>
      <c r="E1791" t="s">
        <v>1</v>
      </c>
      <c r="F1791">
        <v>206.6</v>
      </c>
      <c r="G1791">
        <v>1969</v>
      </c>
      <c r="H1791">
        <v>8</v>
      </c>
      <c r="I1791" t="s">
        <v>260</v>
      </c>
      <c r="J1791">
        <v>89</v>
      </c>
      <c r="K1791">
        <v>88</v>
      </c>
      <c r="L1791">
        <v>87</v>
      </c>
      <c r="M1791">
        <v>87</v>
      </c>
      <c r="N1791">
        <v>91</v>
      </c>
      <c r="O1791">
        <v>89</v>
      </c>
      <c r="P1791">
        <v>86</v>
      </c>
      <c r="Q1791">
        <v>80</v>
      </c>
      <c r="R1791">
        <v>79</v>
      </c>
      <c r="S1791">
        <v>71</v>
      </c>
      <c r="T1791">
        <v>76</v>
      </c>
      <c r="U1791">
        <v>75</v>
      </c>
      <c r="V1791">
        <v>83</v>
      </c>
      <c r="W1791">
        <v>87</v>
      </c>
      <c r="X1791">
        <v>86</v>
      </c>
      <c r="Y1791">
        <v>79</v>
      </c>
      <c r="Z1791">
        <v>79</v>
      </c>
      <c r="AA1791">
        <v>82</v>
      </c>
      <c r="AB1791">
        <v>85</v>
      </c>
      <c r="AC1791">
        <v>87</v>
      </c>
      <c r="AD1791">
        <v>87</v>
      </c>
      <c r="AE1791">
        <v>88</v>
      </c>
      <c r="AF1791">
        <v>89</v>
      </c>
      <c r="AG1791">
        <v>88</v>
      </c>
      <c r="AH1791">
        <v>85</v>
      </c>
      <c r="AI1791">
        <v>83</v>
      </c>
      <c r="AJ1791">
        <v>84</v>
      </c>
      <c r="AK1791">
        <v>89</v>
      </c>
      <c r="AL1791">
        <v>93</v>
      </c>
      <c r="AM1791">
        <v>95</v>
      </c>
      <c r="AN1791" s="5">
        <v>99</v>
      </c>
      <c r="AO1791" s="5">
        <v>102</v>
      </c>
      <c r="AP1791" s="5">
        <v>101</v>
      </c>
      <c r="AQ1791" s="5">
        <v>99</v>
      </c>
      <c r="AR1791" s="5">
        <v>94</v>
      </c>
      <c r="AS1791" s="5">
        <v>90</v>
      </c>
      <c r="AT1791" s="5">
        <v>87</v>
      </c>
      <c r="AU1791" s="5">
        <v>88</v>
      </c>
      <c r="AV1791" s="5">
        <v>88</v>
      </c>
      <c r="AW1791" s="5">
        <v>92</v>
      </c>
      <c r="AX1791" s="5">
        <v>94</v>
      </c>
      <c r="AY1791" s="5">
        <v>94</v>
      </c>
      <c r="AZ1791" s="5">
        <v>95</v>
      </c>
      <c r="BA1791" s="5">
        <v>93</v>
      </c>
      <c r="BB1791" s="5">
        <v>95</v>
      </c>
      <c r="BC1791" s="5">
        <v>93</v>
      </c>
      <c r="BD1791" s="5">
        <v>93</v>
      </c>
      <c r="BE1791" s="5">
        <v>89</v>
      </c>
      <c r="BF1791" s="5">
        <v>92</v>
      </c>
      <c r="BG1791" s="5">
        <v>87</v>
      </c>
      <c r="BH1791" s="5">
        <v>92</v>
      </c>
      <c r="BI1791" s="5">
        <v>98</v>
      </c>
      <c r="BJ1791" s="5">
        <v>98</v>
      </c>
      <c r="BK1791" s="5">
        <v>95</v>
      </c>
      <c r="BL1791" s="5">
        <v>95</v>
      </c>
      <c r="BM1791" s="5">
        <v>94</v>
      </c>
      <c r="BN1791" s="5">
        <v>91</v>
      </c>
      <c r="BO1791" s="5">
        <v>94</v>
      </c>
      <c r="BP1791" s="5">
        <v>93</v>
      </c>
      <c r="BQ1791" s="5">
        <v>97</v>
      </c>
      <c r="BR1791" s="5">
        <v>102</v>
      </c>
      <c r="BS1791">
        <v>101</v>
      </c>
      <c r="BT1791">
        <v>101</v>
      </c>
      <c r="BU1791">
        <v>99</v>
      </c>
      <c r="BV1791">
        <v>104</v>
      </c>
      <c r="BW1791">
        <v>102</v>
      </c>
      <c r="BX1791">
        <v>100</v>
      </c>
      <c r="BY1791">
        <v>95</v>
      </c>
      <c r="BZ1791">
        <v>92</v>
      </c>
      <c r="CA1791">
        <v>95</v>
      </c>
      <c r="CB1791">
        <v>95</v>
      </c>
      <c r="CC1791">
        <v>96</v>
      </c>
      <c r="CD1791">
        <v>96</v>
      </c>
      <c r="CE1791">
        <v>96</v>
      </c>
      <c r="CF1791">
        <v>96</v>
      </c>
      <c r="CG1791">
        <v>93</v>
      </c>
      <c r="CH1791">
        <v>93</v>
      </c>
      <c r="CI1791">
        <v>93</v>
      </c>
      <c r="CJ1791">
        <v>94</v>
      </c>
      <c r="CK1791">
        <v>95</v>
      </c>
      <c r="CL1791">
        <v>100</v>
      </c>
      <c r="CM1791">
        <v>100</v>
      </c>
      <c r="CN1791">
        <v>99</v>
      </c>
      <c r="CO1791">
        <v>100</v>
      </c>
      <c r="CP1791">
        <v>96</v>
      </c>
      <c r="CQ1791">
        <v>94</v>
      </c>
      <c r="CR1791">
        <v>95</v>
      </c>
      <c r="CS1791">
        <v>95</v>
      </c>
      <c r="CT1791">
        <v>93</v>
      </c>
      <c r="CU1791">
        <v>92</v>
      </c>
      <c r="CV1791">
        <v>91</v>
      </c>
      <c r="CW1791">
        <v>96</v>
      </c>
      <c r="CX1791" t="s">
        <v>5</v>
      </c>
      <c r="CY1791" t="s">
        <v>114</v>
      </c>
    </row>
    <row r="1792" spans="1:103" x14ac:dyDescent="0.25">
      <c r="A1792" t="s">
        <v>138</v>
      </c>
      <c r="B1792">
        <v>37.761699999999998</v>
      </c>
      <c r="C1792">
        <v>-117.5658</v>
      </c>
      <c r="D1792">
        <v>4274</v>
      </c>
      <c r="E1792" t="s">
        <v>1</v>
      </c>
      <c r="F1792">
        <v>157.1</v>
      </c>
      <c r="G1792">
        <v>1969</v>
      </c>
      <c r="H1792">
        <v>8</v>
      </c>
      <c r="I1792" t="s">
        <v>260</v>
      </c>
      <c r="J1792">
        <v>91</v>
      </c>
      <c r="K1792">
        <v>91</v>
      </c>
      <c r="L1792">
        <v>95</v>
      </c>
      <c r="M1792">
        <v>94</v>
      </c>
      <c r="N1792">
        <v>91</v>
      </c>
      <c r="O1792">
        <v>91</v>
      </c>
      <c r="P1792">
        <v>90</v>
      </c>
      <c r="Q1792">
        <v>82</v>
      </c>
      <c r="R1792">
        <v>70</v>
      </c>
      <c r="S1792">
        <v>69</v>
      </c>
      <c r="T1792">
        <v>75</v>
      </c>
      <c r="U1792">
        <v>78</v>
      </c>
      <c r="V1792">
        <v>82</v>
      </c>
      <c r="W1792">
        <v>85</v>
      </c>
      <c r="X1792">
        <v>74</v>
      </c>
      <c r="Y1792">
        <v>68</v>
      </c>
      <c r="Z1792">
        <v>71</v>
      </c>
      <c r="AA1792">
        <v>80</v>
      </c>
      <c r="AB1792">
        <v>83</v>
      </c>
      <c r="AC1792">
        <v>83</v>
      </c>
      <c r="AD1792">
        <v>82</v>
      </c>
      <c r="AE1792">
        <v>86</v>
      </c>
      <c r="AF1792">
        <v>86</v>
      </c>
      <c r="AG1792">
        <v>78</v>
      </c>
      <c r="AH1792">
        <v>84</v>
      </c>
      <c r="AI1792">
        <v>83</v>
      </c>
      <c r="AJ1792">
        <v>85</v>
      </c>
      <c r="AL1792">
        <v>85</v>
      </c>
      <c r="AN1792" s="5">
        <v>97</v>
      </c>
      <c r="AO1792" s="5">
        <v>100</v>
      </c>
      <c r="AP1792" s="5">
        <v>92</v>
      </c>
      <c r="AQ1792" s="5">
        <v>91</v>
      </c>
      <c r="AR1792" s="5">
        <v>93</v>
      </c>
      <c r="AS1792" s="5">
        <v>88</v>
      </c>
      <c r="AT1792" s="5">
        <v>89</v>
      </c>
      <c r="AU1792" s="5">
        <v>88</v>
      </c>
      <c r="AV1792" s="5">
        <v>91</v>
      </c>
      <c r="AW1792" s="5">
        <v>90</v>
      </c>
      <c r="AX1792" s="5">
        <v>94</v>
      </c>
      <c r="AY1792" s="5">
        <v>94</v>
      </c>
      <c r="AZ1792" s="5">
        <v>87</v>
      </c>
      <c r="BA1792" s="5">
        <v>92</v>
      </c>
      <c r="BB1792" s="5">
        <v>97</v>
      </c>
      <c r="BC1792" s="5">
        <v>98</v>
      </c>
      <c r="BD1792" s="5">
        <v>96</v>
      </c>
      <c r="BE1792" s="5">
        <v>97</v>
      </c>
      <c r="BF1792" s="5">
        <v>98</v>
      </c>
      <c r="BG1792" s="5">
        <v>96</v>
      </c>
      <c r="BH1792" s="5">
        <v>98</v>
      </c>
      <c r="BI1792" s="5">
        <v>96</v>
      </c>
      <c r="BJ1792" s="5">
        <v>98</v>
      </c>
      <c r="BK1792" s="5">
        <v>98</v>
      </c>
      <c r="BL1792" s="5">
        <v>98</v>
      </c>
      <c r="BM1792" s="5">
        <v>99</v>
      </c>
      <c r="BN1792" s="5">
        <v>83</v>
      </c>
      <c r="BO1792" s="5">
        <v>95</v>
      </c>
      <c r="BP1792" s="5">
        <v>90</v>
      </c>
      <c r="BQ1792" s="5">
        <v>97</v>
      </c>
      <c r="BR1792" s="5">
        <v>99</v>
      </c>
      <c r="BS1792">
        <v>101</v>
      </c>
      <c r="BT1792">
        <v>102</v>
      </c>
      <c r="BU1792">
        <v>101</v>
      </c>
      <c r="BV1792">
        <v>100</v>
      </c>
      <c r="BW1792">
        <v>101</v>
      </c>
      <c r="BX1792">
        <v>100</v>
      </c>
      <c r="BY1792">
        <v>102</v>
      </c>
      <c r="BZ1792">
        <v>100</v>
      </c>
      <c r="CA1792">
        <v>101</v>
      </c>
      <c r="CB1792">
        <v>96</v>
      </c>
      <c r="CC1792">
        <v>96</v>
      </c>
      <c r="CD1792">
        <v>93</v>
      </c>
      <c r="CE1792">
        <v>97</v>
      </c>
      <c r="CF1792">
        <v>99</v>
      </c>
      <c r="CG1792">
        <v>100</v>
      </c>
      <c r="CH1792">
        <v>98</v>
      </c>
      <c r="CI1792">
        <v>91</v>
      </c>
      <c r="CJ1792">
        <v>94</v>
      </c>
      <c r="CK1792">
        <v>92</v>
      </c>
      <c r="CL1792">
        <v>96</v>
      </c>
      <c r="CM1792">
        <v>98</v>
      </c>
      <c r="CN1792">
        <v>100</v>
      </c>
      <c r="CO1792">
        <v>98</v>
      </c>
      <c r="CP1792">
        <v>99</v>
      </c>
      <c r="CQ1792">
        <v>97</v>
      </c>
      <c r="CR1792">
        <v>98</v>
      </c>
      <c r="CS1792">
        <v>96</v>
      </c>
      <c r="CT1792">
        <v>94</v>
      </c>
      <c r="CU1792">
        <v>87</v>
      </c>
      <c r="CV1792">
        <v>91</v>
      </c>
      <c r="CW1792">
        <v>95</v>
      </c>
      <c r="CX1792" t="s">
        <v>2</v>
      </c>
      <c r="CY1792" t="s">
        <v>139</v>
      </c>
    </row>
    <row r="1793" spans="1:103" x14ac:dyDescent="0.25">
      <c r="A1793" t="s">
        <v>7</v>
      </c>
      <c r="B1793">
        <v>37.371099999999998</v>
      </c>
      <c r="C1793">
        <v>-118.35890000000001</v>
      </c>
      <c r="D1793">
        <v>4110</v>
      </c>
      <c r="E1793" t="s">
        <v>1</v>
      </c>
      <c r="F1793">
        <v>166.6</v>
      </c>
      <c r="G1793">
        <v>1969</v>
      </c>
      <c r="H1793">
        <v>8</v>
      </c>
      <c r="I1793" t="s">
        <v>260</v>
      </c>
      <c r="J1793">
        <v>93</v>
      </c>
      <c r="K1793">
        <v>93</v>
      </c>
      <c r="L1793">
        <v>97</v>
      </c>
      <c r="M1793">
        <v>96</v>
      </c>
      <c r="N1793">
        <v>93</v>
      </c>
      <c r="O1793">
        <v>92</v>
      </c>
      <c r="P1793">
        <v>91</v>
      </c>
      <c r="Q1793">
        <v>82</v>
      </c>
      <c r="R1793">
        <v>66</v>
      </c>
      <c r="S1793">
        <v>75</v>
      </c>
      <c r="T1793">
        <v>79</v>
      </c>
      <c r="U1793">
        <v>80</v>
      </c>
      <c r="V1793">
        <v>86</v>
      </c>
      <c r="W1793">
        <v>88</v>
      </c>
      <c r="X1793">
        <v>82</v>
      </c>
      <c r="Y1793">
        <v>78</v>
      </c>
      <c r="Z1793">
        <v>74</v>
      </c>
      <c r="AA1793">
        <v>83</v>
      </c>
      <c r="AB1793">
        <v>88</v>
      </c>
      <c r="AC1793">
        <v>89</v>
      </c>
      <c r="AD1793">
        <v>88</v>
      </c>
      <c r="AE1793">
        <v>91</v>
      </c>
      <c r="AF1793">
        <v>90</v>
      </c>
      <c r="AG1793">
        <v>86</v>
      </c>
      <c r="AH1793">
        <v>85</v>
      </c>
      <c r="AI1793">
        <v>85</v>
      </c>
      <c r="AJ1793">
        <v>88</v>
      </c>
      <c r="AK1793">
        <v>87</v>
      </c>
      <c r="AL1793">
        <v>90</v>
      </c>
      <c r="AM1793">
        <v>96</v>
      </c>
      <c r="AN1793" s="5">
        <v>98</v>
      </c>
      <c r="AO1793" s="5">
        <v>101</v>
      </c>
      <c r="AP1793" s="5">
        <v>99</v>
      </c>
      <c r="AQ1793" s="5">
        <v>96</v>
      </c>
      <c r="AR1793" s="5">
        <v>94</v>
      </c>
      <c r="AS1793" s="5">
        <v>88</v>
      </c>
      <c r="AT1793" s="5">
        <v>89</v>
      </c>
      <c r="AU1793" s="5">
        <v>91</v>
      </c>
      <c r="AV1793" s="5">
        <v>92</v>
      </c>
      <c r="AW1793" s="5">
        <v>93</v>
      </c>
      <c r="AX1793" s="5">
        <v>95</v>
      </c>
      <c r="AY1793" s="5">
        <v>93</v>
      </c>
      <c r="AZ1793" s="5">
        <v>86</v>
      </c>
      <c r="BA1793" s="5">
        <v>93</v>
      </c>
      <c r="BB1793" s="5">
        <v>97</v>
      </c>
      <c r="BC1793" s="5">
        <v>99</v>
      </c>
      <c r="BD1793" s="5">
        <v>98</v>
      </c>
      <c r="BE1793" s="5">
        <v>99</v>
      </c>
      <c r="BF1793" s="5">
        <v>99</v>
      </c>
      <c r="BG1793" s="5">
        <v>98</v>
      </c>
      <c r="BH1793" s="5">
        <v>101</v>
      </c>
      <c r="BI1793" s="5">
        <v>97</v>
      </c>
      <c r="BJ1793" s="5">
        <v>99</v>
      </c>
      <c r="BK1793" s="5">
        <v>99</v>
      </c>
      <c r="BL1793" s="5">
        <v>99</v>
      </c>
      <c r="BM1793" s="5">
        <v>100</v>
      </c>
      <c r="BN1793" s="5">
        <v>88</v>
      </c>
      <c r="BO1793" s="5">
        <v>96</v>
      </c>
      <c r="BP1793" s="5">
        <v>96</v>
      </c>
      <c r="BQ1793" s="5">
        <v>99</v>
      </c>
      <c r="BR1793" s="5">
        <v>101</v>
      </c>
      <c r="BS1793">
        <v>103</v>
      </c>
      <c r="BT1793">
        <v>99</v>
      </c>
      <c r="BU1793">
        <v>102</v>
      </c>
      <c r="BV1793">
        <v>103</v>
      </c>
      <c r="BW1793">
        <v>102</v>
      </c>
      <c r="BX1793">
        <v>102</v>
      </c>
      <c r="BY1793">
        <v>102</v>
      </c>
      <c r="BZ1793">
        <v>103</v>
      </c>
      <c r="CA1793">
        <v>103</v>
      </c>
      <c r="CB1793">
        <v>93</v>
      </c>
      <c r="CC1793">
        <v>95</v>
      </c>
      <c r="CD1793">
        <v>98</v>
      </c>
      <c r="CE1793">
        <v>98</v>
      </c>
      <c r="CF1793">
        <v>101</v>
      </c>
      <c r="CG1793">
        <v>101</v>
      </c>
      <c r="CH1793">
        <v>99</v>
      </c>
      <c r="CI1793">
        <v>92</v>
      </c>
      <c r="CJ1793">
        <v>96</v>
      </c>
      <c r="CK1793">
        <v>94</v>
      </c>
      <c r="CL1793">
        <v>96</v>
      </c>
      <c r="CM1793">
        <v>98</v>
      </c>
      <c r="CN1793">
        <v>98</v>
      </c>
      <c r="CO1793">
        <v>99</v>
      </c>
      <c r="CP1793">
        <v>100</v>
      </c>
      <c r="CQ1793">
        <v>98</v>
      </c>
      <c r="CR1793">
        <v>98</v>
      </c>
      <c r="CS1793">
        <v>97</v>
      </c>
      <c r="CT1793">
        <v>94</v>
      </c>
      <c r="CU1793">
        <v>90</v>
      </c>
      <c r="CV1793">
        <v>92</v>
      </c>
      <c r="CW1793">
        <v>95</v>
      </c>
      <c r="CX1793" t="s">
        <v>5</v>
      </c>
      <c r="CY1793" t="s">
        <v>8</v>
      </c>
    </row>
    <row r="1794" spans="1:103" x14ac:dyDescent="0.25">
      <c r="A1794" t="s">
        <v>143</v>
      </c>
      <c r="B1794">
        <v>36.265599999999999</v>
      </c>
      <c r="C1794">
        <v>-117.1853</v>
      </c>
      <c r="D1794">
        <v>4100</v>
      </c>
      <c r="E1794" t="s">
        <v>1</v>
      </c>
      <c r="F1794">
        <v>35.9</v>
      </c>
      <c r="G1794">
        <v>1969</v>
      </c>
      <c r="H1794">
        <v>8</v>
      </c>
      <c r="I1794" t="s">
        <v>260</v>
      </c>
      <c r="J1794">
        <v>89</v>
      </c>
      <c r="K1794">
        <v>88</v>
      </c>
      <c r="L1794">
        <v>91</v>
      </c>
      <c r="M1794">
        <v>93</v>
      </c>
      <c r="N1794">
        <v>90</v>
      </c>
      <c r="O1794">
        <v>88</v>
      </c>
      <c r="P1794">
        <v>89</v>
      </c>
      <c r="Q1794">
        <v>83</v>
      </c>
      <c r="R1794">
        <v>72</v>
      </c>
      <c r="S1794">
        <v>72</v>
      </c>
      <c r="T1794">
        <v>77</v>
      </c>
      <c r="U1794">
        <v>74</v>
      </c>
      <c r="V1794">
        <v>83</v>
      </c>
      <c r="W1794">
        <v>86</v>
      </c>
      <c r="X1794">
        <v>86</v>
      </c>
      <c r="Y1794">
        <v>76</v>
      </c>
      <c r="Z1794">
        <v>73</v>
      </c>
      <c r="AA1794">
        <v>81</v>
      </c>
      <c r="AB1794">
        <v>85</v>
      </c>
      <c r="AC1794">
        <v>85</v>
      </c>
      <c r="AD1794">
        <v>85</v>
      </c>
      <c r="AE1794">
        <v>89</v>
      </c>
      <c r="AF1794">
        <v>89</v>
      </c>
      <c r="AG1794">
        <v>89</v>
      </c>
      <c r="AH1794">
        <v>88</v>
      </c>
      <c r="AI1794">
        <v>88</v>
      </c>
      <c r="AJ1794">
        <v>87</v>
      </c>
      <c r="AK1794">
        <v>86</v>
      </c>
      <c r="AL1794">
        <v>88</v>
      </c>
      <c r="AM1794">
        <v>92</v>
      </c>
      <c r="AN1794" s="5">
        <v>96</v>
      </c>
      <c r="AO1794" s="5">
        <v>99</v>
      </c>
      <c r="AP1794" s="5">
        <v>99</v>
      </c>
      <c r="AQ1794" s="5">
        <v>98</v>
      </c>
      <c r="AR1794" s="5">
        <v>92</v>
      </c>
      <c r="AS1794" s="5">
        <v>90</v>
      </c>
      <c r="AT1794" s="5">
        <v>87</v>
      </c>
      <c r="AU1794" s="5">
        <v>87</v>
      </c>
      <c r="AV1794" s="5">
        <v>88</v>
      </c>
      <c r="AW1794" s="5">
        <v>89</v>
      </c>
      <c r="AX1794" s="5">
        <v>91</v>
      </c>
      <c r="AY1794" s="5">
        <v>92</v>
      </c>
      <c r="AZ1794" s="5">
        <v>88</v>
      </c>
      <c r="BA1794" s="5">
        <v>90</v>
      </c>
      <c r="BB1794" s="5">
        <v>94</v>
      </c>
      <c r="BC1794" s="5">
        <v>95</v>
      </c>
      <c r="BD1794" s="5">
        <v>94</v>
      </c>
      <c r="BE1794" s="5">
        <v>94</v>
      </c>
      <c r="BF1794" s="5">
        <v>96</v>
      </c>
      <c r="BG1794" s="5">
        <v>95</v>
      </c>
      <c r="BH1794" s="5">
        <v>92</v>
      </c>
      <c r="BI1794" s="5">
        <v>95</v>
      </c>
      <c r="BJ1794" s="5">
        <v>96</v>
      </c>
      <c r="BK1794" s="5">
        <v>96</v>
      </c>
      <c r="BL1794" s="5">
        <v>96</v>
      </c>
      <c r="BM1794" s="5">
        <v>97</v>
      </c>
      <c r="BN1794" s="5">
        <v>94</v>
      </c>
      <c r="BO1794" s="5">
        <v>94</v>
      </c>
      <c r="BP1794" s="5">
        <v>96</v>
      </c>
      <c r="BQ1794" s="5">
        <v>97</v>
      </c>
      <c r="BR1794" s="5">
        <v>100</v>
      </c>
      <c r="BS1794">
        <v>100</v>
      </c>
      <c r="BT1794">
        <v>99</v>
      </c>
      <c r="BU1794">
        <v>99</v>
      </c>
      <c r="BV1794">
        <v>100</v>
      </c>
      <c r="BW1794">
        <v>100</v>
      </c>
      <c r="BX1794">
        <v>100</v>
      </c>
      <c r="BY1794">
        <v>98</v>
      </c>
      <c r="BZ1794">
        <v>98</v>
      </c>
      <c r="CA1794">
        <v>98</v>
      </c>
      <c r="CB1794">
        <v>98</v>
      </c>
      <c r="CC1794">
        <v>93</v>
      </c>
      <c r="CD1794">
        <v>95</v>
      </c>
      <c r="CE1794">
        <v>96</v>
      </c>
      <c r="CF1794">
        <v>97</v>
      </c>
      <c r="CG1794">
        <v>98</v>
      </c>
      <c r="CH1794">
        <v>97</v>
      </c>
      <c r="CI1794">
        <v>94</v>
      </c>
      <c r="CJ1794">
        <v>93</v>
      </c>
      <c r="CK1794">
        <v>93</v>
      </c>
      <c r="CL1794">
        <v>94</v>
      </c>
      <c r="CM1794">
        <v>97</v>
      </c>
      <c r="CN1794">
        <v>98</v>
      </c>
      <c r="CO1794">
        <v>98</v>
      </c>
      <c r="CP1794">
        <v>95</v>
      </c>
      <c r="CQ1794">
        <v>95</v>
      </c>
      <c r="CR1794">
        <v>95</v>
      </c>
      <c r="CS1794">
        <v>95</v>
      </c>
      <c r="CT1794">
        <v>94</v>
      </c>
      <c r="CU1794">
        <v>91</v>
      </c>
      <c r="CV1794">
        <v>89</v>
      </c>
      <c r="CW1794">
        <v>89</v>
      </c>
      <c r="CX1794" t="s">
        <v>5</v>
      </c>
      <c r="CY1794" t="s">
        <v>144</v>
      </c>
    </row>
    <row r="1795" spans="1:103" x14ac:dyDescent="0.25">
      <c r="A1795" t="s">
        <v>128</v>
      </c>
      <c r="B1795">
        <v>37.616700000000002</v>
      </c>
      <c r="C1795">
        <v>-115.2167</v>
      </c>
      <c r="D1795">
        <v>3950</v>
      </c>
      <c r="E1795" t="s">
        <v>1</v>
      </c>
      <c r="F1795">
        <v>194.6</v>
      </c>
      <c r="G1795">
        <v>1969</v>
      </c>
      <c r="H1795">
        <v>8</v>
      </c>
      <c r="I1795" t="s">
        <v>260</v>
      </c>
      <c r="J1795">
        <v>91</v>
      </c>
      <c r="K1795">
        <v>93</v>
      </c>
      <c r="L1795">
        <v>96</v>
      </c>
      <c r="M1795">
        <v>94</v>
      </c>
      <c r="N1795">
        <v>93</v>
      </c>
      <c r="O1795">
        <v>85</v>
      </c>
      <c r="P1795">
        <v>83</v>
      </c>
      <c r="Q1795">
        <v>84</v>
      </c>
      <c r="R1795">
        <v>81</v>
      </c>
      <c r="S1795">
        <v>77</v>
      </c>
      <c r="T1795">
        <v>70</v>
      </c>
      <c r="U1795">
        <v>74</v>
      </c>
      <c r="V1795">
        <v>83</v>
      </c>
      <c r="W1795">
        <v>85</v>
      </c>
      <c r="X1795">
        <v>85</v>
      </c>
      <c r="Y1795">
        <v>74</v>
      </c>
      <c r="Z1795">
        <v>73</v>
      </c>
      <c r="AA1795">
        <v>80</v>
      </c>
      <c r="AB1795">
        <v>86</v>
      </c>
      <c r="AC1795">
        <v>85</v>
      </c>
      <c r="AD1795">
        <v>88</v>
      </c>
      <c r="AE1795">
        <v>91</v>
      </c>
      <c r="AF1795">
        <v>88</v>
      </c>
      <c r="AG1795">
        <v>89</v>
      </c>
      <c r="AH1795">
        <v>87</v>
      </c>
      <c r="AI1795">
        <v>82</v>
      </c>
      <c r="AL1795">
        <v>91</v>
      </c>
      <c r="AM1795">
        <v>94</v>
      </c>
      <c r="AN1795" s="5">
        <v>94</v>
      </c>
      <c r="AO1795" s="5">
        <v>99</v>
      </c>
      <c r="AP1795" s="5">
        <v>102</v>
      </c>
      <c r="AQ1795" s="5">
        <v>97</v>
      </c>
      <c r="AR1795" s="5">
        <v>94</v>
      </c>
      <c r="AS1795" s="5">
        <v>91</v>
      </c>
      <c r="AT1795" s="5">
        <v>89</v>
      </c>
      <c r="AU1795" s="5">
        <v>89</v>
      </c>
      <c r="AV1795" s="5">
        <v>92</v>
      </c>
      <c r="AW1795" s="5">
        <v>94</v>
      </c>
      <c r="AX1795" s="5">
        <v>98</v>
      </c>
      <c r="AY1795" s="5">
        <v>98</v>
      </c>
      <c r="AZ1795" s="5">
        <v>95</v>
      </c>
      <c r="BA1795" s="5">
        <v>89</v>
      </c>
      <c r="BB1795" s="5">
        <v>94</v>
      </c>
      <c r="BC1795" s="5">
        <v>97</v>
      </c>
      <c r="BD1795" s="5">
        <v>95</v>
      </c>
      <c r="BE1795" s="5">
        <v>90</v>
      </c>
      <c r="BF1795" s="5">
        <v>92</v>
      </c>
      <c r="BG1795" s="5">
        <v>95</v>
      </c>
      <c r="BH1795" s="5">
        <v>99</v>
      </c>
      <c r="BI1795" s="5">
        <v>98</v>
      </c>
      <c r="BJ1795" s="5">
        <v>98</v>
      </c>
      <c r="BK1795" s="5">
        <v>96</v>
      </c>
      <c r="BL1795" s="5">
        <v>98</v>
      </c>
      <c r="BM1795" s="5">
        <v>101</v>
      </c>
      <c r="BN1795" s="5">
        <v>102</v>
      </c>
      <c r="BO1795" s="5">
        <v>98</v>
      </c>
      <c r="BP1795" s="5">
        <v>101</v>
      </c>
      <c r="BQ1795" s="5">
        <v>97</v>
      </c>
      <c r="BR1795" s="5">
        <v>98</v>
      </c>
      <c r="BS1795">
        <v>102</v>
      </c>
      <c r="BT1795">
        <v>99</v>
      </c>
      <c r="BU1795">
        <v>102</v>
      </c>
      <c r="BV1795">
        <v>103</v>
      </c>
      <c r="BW1795">
        <v>104</v>
      </c>
      <c r="BX1795">
        <v>102</v>
      </c>
      <c r="BY1795">
        <v>102</v>
      </c>
      <c r="BZ1795">
        <v>102</v>
      </c>
      <c r="CA1795">
        <v>102</v>
      </c>
      <c r="CB1795">
        <v>101</v>
      </c>
      <c r="CC1795">
        <v>102</v>
      </c>
      <c r="CD1795">
        <v>100</v>
      </c>
      <c r="CE1795">
        <v>101</v>
      </c>
      <c r="CF1795">
        <v>98</v>
      </c>
      <c r="CG1795">
        <v>99</v>
      </c>
      <c r="CH1795">
        <v>99</v>
      </c>
      <c r="CI1795">
        <v>98</v>
      </c>
      <c r="CJ1795">
        <v>96</v>
      </c>
      <c r="CK1795">
        <v>93</v>
      </c>
      <c r="CL1795">
        <v>97</v>
      </c>
      <c r="CM1795">
        <v>101</v>
      </c>
      <c r="CN1795">
        <v>100</v>
      </c>
      <c r="CO1795">
        <v>101</v>
      </c>
      <c r="CP1795">
        <v>100</v>
      </c>
      <c r="CQ1795">
        <v>99</v>
      </c>
      <c r="CR1795">
        <v>101</v>
      </c>
      <c r="CS1795">
        <v>96</v>
      </c>
      <c r="CT1795">
        <v>98</v>
      </c>
      <c r="CU1795">
        <v>98</v>
      </c>
      <c r="CV1795">
        <v>97</v>
      </c>
      <c r="CW1795">
        <v>98</v>
      </c>
      <c r="CX1795" t="s">
        <v>2</v>
      </c>
      <c r="CY1795" t="s">
        <v>129</v>
      </c>
    </row>
    <row r="1796" spans="1:103" x14ac:dyDescent="0.25">
      <c r="A1796" t="s">
        <v>49</v>
      </c>
      <c r="B1796">
        <v>36.1389</v>
      </c>
      <c r="C1796">
        <v>-117.9528</v>
      </c>
      <c r="D1796">
        <v>3825</v>
      </c>
      <c r="E1796" t="s">
        <v>1</v>
      </c>
      <c r="F1796">
        <v>103.6</v>
      </c>
      <c r="G1796">
        <v>1969</v>
      </c>
      <c r="H1796">
        <v>8</v>
      </c>
      <c r="I1796" t="s">
        <v>260</v>
      </c>
      <c r="J1796">
        <v>90</v>
      </c>
      <c r="K1796">
        <v>90</v>
      </c>
      <c r="L1796">
        <v>92</v>
      </c>
      <c r="M1796">
        <v>91</v>
      </c>
      <c r="N1796">
        <v>88</v>
      </c>
      <c r="O1796">
        <v>89</v>
      </c>
      <c r="P1796">
        <v>86</v>
      </c>
      <c r="Q1796">
        <v>78</v>
      </c>
      <c r="R1796">
        <v>67</v>
      </c>
      <c r="S1796">
        <v>76</v>
      </c>
      <c r="T1796">
        <v>76</v>
      </c>
      <c r="U1796">
        <v>76</v>
      </c>
      <c r="V1796">
        <v>84</v>
      </c>
      <c r="W1796">
        <v>87</v>
      </c>
      <c r="X1796">
        <v>78</v>
      </c>
      <c r="Y1796">
        <v>74</v>
      </c>
      <c r="Z1796">
        <v>74</v>
      </c>
      <c r="AA1796">
        <v>83</v>
      </c>
      <c r="AB1796">
        <v>86</v>
      </c>
      <c r="AC1796">
        <v>87</v>
      </c>
      <c r="AD1796">
        <v>87</v>
      </c>
      <c r="AE1796">
        <v>92</v>
      </c>
      <c r="AF1796">
        <v>93</v>
      </c>
      <c r="AG1796">
        <v>88</v>
      </c>
      <c r="AH1796">
        <v>85</v>
      </c>
      <c r="AI1796">
        <v>83</v>
      </c>
      <c r="AJ1796">
        <v>90</v>
      </c>
      <c r="AK1796">
        <v>85</v>
      </c>
      <c r="AL1796">
        <v>90</v>
      </c>
      <c r="AM1796">
        <v>95</v>
      </c>
      <c r="AN1796" s="5">
        <v>99</v>
      </c>
      <c r="AO1796" s="5">
        <v>101</v>
      </c>
      <c r="AP1796" s="5">
        <v>101</v>
      </c>
      <c r="AQ1796" s="5">
        <v>94</v>
      </c>
      <c r="AR1796" s="5">
        <v>94</v>
      </c>
      <c r="AS1796" s="5">
        <v>88</v>
      </c>
      <c r="AT1796" s="5">
        <v>88</v>
      </c>
      <c r="AU1796" s="5">
        <v>88</v>
      </c>
      <c r="AV1796" s="5">
        <v>90</v>
      </c>
      <c r="AW1796" s="5">
        <v>91</v>
      </c>
      <c r="AX1796" s="5">
        <v>94</v>
      </c>
      <c r="AY1796" s="5">
        <v>93</v>
      </c>
      <c r="AZ1796" s="5">
        <v>89</v>
      </c>
      <c r="BA1796" s="5">
        <v>92</v>
      </c>
      <c r="BB1796" s="5">
        <v>96</v>
      </c>
      <c r="BC1796" s="5">
        <v>96</v>
      </c>
      <c r="BD1796" s="5">
        <v>95</v>
      </c>
      <c r="BE1796" s="5">
        <v>96</v>
      </c>
      <c r="BF1796" s="5">
        <v>98</v>
      </c>
      <c r="BG1796" s="5">
        <v>96</v>
      </c>
      <c r="BH1796" s="5">
        <v>95</v>
      </c>
      <c r="BI1796" s="5">
        <v>96</v>
      </c>
      <c r="BJ1796" s="5">
        <v>98</v>
      </c>
      <c r="BK1796" s="5">
        <v>97</v>
      </c>
      <c r="BL1796" s="5">
        <v>97</v>
      </c>
      <c r="BM1796" s="5">
        <v>98</v>
      </c>
      <c r="BN1796" s="5">
        <v>94</v>
      </c>
      <c r="BO1796" s="5">
        <v>97</v>
      </c>
      <c r="BP1796" s="5">
        <v>94</v>
      </c>
      <c r="BQ1796" s="5">
        <v>99</v>
      </c>
      <c r="BR1796" s="5">
        <v>101</v>
      </c>
      <c r="BS1796">
        <v>103</v>
      </c>
      <c r="BT1796">
        <v>101</v>
      </c>
      <c r="BU1796">
        <v>101</v>
      </c>
      <c r="BV1796">
        <v>102</v>
      </c>
      <c r="BW1796">
        <v>102</v>
      </c>
      <c r="BX1796">
        <v>101</v>
      </c>
      <c r="BY1796">
        <v>100</v>
      </c>
      <c r="BZ1796">
        <v>100</v>
      </c>
      <c r="CA1796">
        <v>99</v>
      </c>
      <c r="CB1796">
        <v>97</v>
      </c>
      <c r="CC1796">
        <v>96</v>
      </c>
      <c r="CD1796">
        <v>98</v>
      </c>
      <c r="CE1796">
        <v>98</v>
      </c>
      <c r="CF1796">
        <v>100</v>
      </c>
      <c r="CG1796">
        <v>101</v>
      </c>
      <c r="CH1796">
        <v>98</v>
      </c>
      <c r="CI1796">
        <v>95</v>
      </c>
      <c r="CJ1796">
        <v>94</v>
      </c>
      <c r="CK1796">
        <v>91</v>
      </c>
      <c r="CL1796">
        <v>94</v>
      </c>
      <c r="CM1796">
        <v>97</v>
      </c>
      <c r="CN1796">
        <v>98</v>
      </c>
      <c r="CO1796">
        <v>99</v>
      </c>
      <c r="CP1796">
        <v>97</v>
      </c>
      <c r="CQ1796">
        <v>96</v>
      </c>
      <c r="CR1796">
        <v>95</v>
      </c>
      <c r="CS1796">
        <v>93</v>
      </c>
      <c r="CT1796">
        <v>95</v>
      </c>
      <c r="CU1796">
        <v>90</v>
      </c>
      <c r="CV1796">
        <v>92</v>
      </c>
      <c r="CW1796">
        <v>94</v>
      </c>
      <c r="CX1796" t="s">
        <v>5</v>
      </c>
      <c r="CY1796" t="s">
        <v>50</v>
      </c>
    </row>
    <row r="1797" spans="1:103" x14ac:dyDescent="0.25">
      <c r="A1797" t="s">
        <v>130</v>
      </c>
      <c r="B1797">
        <v>36.15</v>
      </c>
      <c r="C1797">
        <v>-115.41670000000001</v>
      </c>
      <c r="D1797">
        <v>3802</v>
      </c>
      <c r="E1797" t="s">
        <v>1</v>
      </c>
      <c r="F1797">
        <v>134.4</v>
      </c>
      <c r="G1797">
        <v>1969</v>
      </c>
      <c r="H1797">
        <v>8</v>
      </c>
      <c r="I1797" t="s">
        <v>260</v>
      </c>
      <c r="J1797">
        <v>91</v>
      </c>
      <c r="K1797">
        <v>92</v>
      </c>
      <c r="L1797">
        <v>95</v>
      </c>
      <c r="M1797">
        <v>94</v>
      </c>
      <c r="N1797">
        <v>94</v>
      </c>
      <c r="O1797">
        <v>94</v>
      </c>
      <c r="P1797">
        <v>91</v>
      </c>
      <c r="Q1797">
        <v>86</v>
      </c>
      <c r="R1797">
        <v>82</v>
      </c>
      <c r="S1797">
        <v>73</v>
      </c>
      <c r="T1797">
        <v>80</v>
      </c>
      <c r="U1797">
        <v>79</v>
      </c>
      <c r="V1797">
        <v>86</v>
      </c>
      <c r="W1797">
        <v>91</v>
      </c>
      <c r="X1797">
        <v>87</v>
      </c>
      <c r="Y1797">
        <v>79</v>
      </c>
      <c r="Z1797">
        <v>78</v>
      </c>
      <c r="AA1797">
        <v>82</v>
      </c>
      <c r="AB1797">
        <v>90</v>
      </c>
      <c r="AC1797">
        <v>89</v>
      </c>
      <c r="AD1797">
        <v>88</v>
      </c>
      <c r="AE1797">
        <v>92</v>
      </c>
      <c r="AF1797">
        <v>92</v>
      </c>
      <c r="AG1797">
        <v>90</v>
      </c>
      <c r="AH1797">
        <v>84</v>
      </c>
      <c r="AI1797">
        <v>86</v>
      </c>
      <c r="AJ1797">
        <v>87</v>
      </c>
      <c r="AK1797">
        <v>89</v>
      </c>
      <c r="AL1797">
        <v>93</v>
      </c>
      <c r="AM1797">
        <v>97</v>
      </c>
      <c r="AN1797" s="5">
        <v>101</v>
      </c>
      <c r="AO1797" s="5">
        <v>102</v>
      </c>
      <c r="AP1797" s="5">
        <v>101</v>
      </c>
      <c r="AQ1797" s="5">
        <v>97</v>
      </c>
      <c r="AR1797" s="5">
        <v>93</v>
      </c>
      <c r="AS1797" s="5">
        <v>90</v>
      </c>
      <c r="AT1797" s="5">
        <v>90</v>
      </c>
      <c r="AU1797" s="5">
        <v>91</v>
      </c>
      <c r="AV1797" s="5">
        <v>93</v>
      </c>
      <c r="AW1797" s="5">
        <v>95</v>
      </c>
      <c r="AX1797" s="5">
        <v>97</v>
      </c>
      <c r="AY1797" s="5">
        <v>96</v>
      </c>
      <c r="AZ1797" s="5">
        <v>97</v>
      </c>
      <c r="BA1797" s="5">
        <v>92</v>
      </c>
      <c r="BB1797" s="5">
        <v>98</v>
      </c>
      <c r="BC1797" s="5">
        <v>99</v>
      </c>
      <c r="BD1797" s="5">
        <v>96</v>
      </c>
      <c r="BE1797" s="5">
        <v>92</v>
      </c>
      <c r="BF1797" s="5">
        <v>91</v>
      </c>
      <c r="BG1797" s="5">
        <v>93</v>
      </c>
      <c r="BH1797" s="5">
        <v>97</v>
      </c>
      <c r="BI1797" s="5">
        <v>101</v>
      </c>
      <c r="BJ1797" s="5">
        <v>97</v>
      </c>
      <c r="BK1797" s="5">
        <v>98</v>
      </c>
      <c r="BL1797" s="5">
        <v>100</v>
      </c>
      <c r="BM1797" s="5">
        <v>100</v>
      </c>
      <c r="BN1797" s="5">
        <v>96</v>
      </c>
      <c r="BO1797" s="5">
        <v>98</v>
      </c>
      <c r="BP1797" s="5">
        <v>94</v>
      </c>
      <c r="BQ1797" s="5">
        <v>93</v>
      </c>
      <c r="BR1797" s="5">
        <v>104</v>
      </c>
      <c r="BS1797">
        <v>105</v>
      </c>
      <c r="BT1797">
        <v>100</v>
      </c>
      <c r="BU1797">
        <v>103</v>
      </c>
      <c r="BV1797">
        <v>103</v>
      </c>
      <c r="BW1797">
        <v>103</v>
      </c>
      <c r="BX1797">
        <v>102</v>
      </c>
      <c r="BY1797">
        <v>102</v>
      </c>
      <c r="BZ1797">
        <v>102</v>
      </c>
      <c r="CA1797">
        <v>101</v>
      </c>
      <c r="CB1797">
        <v>98</v>
      </c>
      <c r="CC1797">
        <v>96</v>
      </c>
      <c r="CD1797">
        <v>97</v>
      </c>
      <c r="CE1797">
        <v>98</v>
      </c>
      <c r="CF1797">
        <v>99</v>
      </c>
      <c r="CG1797">
        <v>99</v>
      </c>
      <c r="CH1797">
        <v>100</v>
      </c>
      <c r="CI1797">
        <v>99</v>
      </c>
      <c r="CJ1797">
        <v>97</v>
      </c>
      <c r="CK1797">
        <v>96</v>
      </c>
      <c r="CL1797">
        <v>98</v>
      </c>
      <c r="CM1797">
        <v>100</v>
      </c>
      <c r="CN1797">
        <v>101</v>
      </c>
      <c r="CO1797">
        <v>99</v>
      </c>
      <c r="CP1797">
        <v>97</v>
      </c>
      <c r="CQ1797">
        <v>99</v>
      </c>
      <c r="CR1797">
        <v>98</v>
      </c>
      <c r="CS1797">
        <v>99</v>
      </c>
      <c r="CT1797">
        <v>95</v>
      </c>
      <c r="CU1797">
        <v>91</v>
      </c>
      <c r="CV1797">
        <v>93</v>
      </c>
      <c r="CW1797">
        <v>95</v>
      </c>
      <c r="CX1797" t="s">
        <v>2</v>
      </c>
      <c r="CY1797" t="s">
        <v>131</v>
      </c>
    </row>
    <row r="1798" spans="1:103" x14ac:dyDescent="0.25">
      <c r="A1798" t="s">
        <v>61</v>
      </c>
      <c r="B1798">
        <v>35.369199999999999</v>
      </c>
      <c r="C1798">
        <v>-117.6525</v>
      </c>
      <c r="D1798">
        <v>3570</v>
      </c>
      <c r="E1798" t="s">
        <v>1</v>
      </c>
      <c r="F1798">
        <v>140.5</v>
      </c>
      <c r="G1798">
        <v>1969</v>
      </c>
      <c r="H1798">
        <v>8</v>
      </c>
      <c r="I1798" t="s">
        <v>260</v>
      </c>
      <c r="J1798">
        <v>94</v>
      </c>
      <c r="K1798">
        <v>92</v>
      </c>
      <c r="L1798">
        <v>95</v>
      </c>
      <c r="M1798">
        <v>95</v>
      </c>
      <c r="N1798">
        <v>94</v>
      </c>
      <c r="O1798">
        <v>92</v>
      </c>
      <c r="P1798">
        <v>90</v>
      </c>
      <c r="Q1798">
        <v>88</v>
      </c>
      <c r="R1798">
        <v>64</v>
      </c>
      <c r="S1798">
        <v>68</v>
      </c>
      <c r="T1798">
        <v>78</v>
      </c>
      <c r="U1798">
        <v>78</v>
      </c>
      <c r="V1798">
        <v>87</v>
      </c>
      <c r="W1798">
        <v>92</v>
      </c>
      <c r="X1798">
        <v>89</v>
      </c>
      <c r="Y1798">
        <v>78</v>
      </c>
      <c r="Z1798">
        <v>82</v>
      </c>
      <c r="AA1798">
        <v>86</v>
      </c>
      <c r="AB1798">
        <v>90</v>
      </c>
      <c r="AC1798">
        <v>90</v>
      </c>
      <c r="AD1798">
        <v>88</v>
      </c>
      <c r="AE1798">
        <v>94</v>
      </c>
      <c r="AF1798">
        <v>92</v>
      </c>
      <c r="AG1798">
        <v>89</v>
      </c>
      <c r="AH1798">
        <v>83</v>
      </c>
      <c r="AI1798">
        <v>88</v>
      </c>
      <c r="AJ1798">
        <v>86</v>
      </c>
      <c r="AK1798">
        <v>91</v>
      </c>
      <c r="AL1798">
        <v>94</v>
      </c>
      <c r="AM1798">
        <v>97</v>
      </c>
      <c r="AN1798" s="5">
        <v>101</v>
      </c>
      <c r="AO1798" s="5">
        <v>102</v>
      </c>
      <c r="AP1798" s="5">
        <v>102</v>
      </c>
      <c r="AQ1798" s="5">
        <v>96</v>
      </c>
      <c r="AR1798" s="5">
        <v>96</v>
      </c>
      <c r="AS1798" s="5">
        <v>91</v>
      </c>
      <c r="AT1798" s="5">
        <v>92</v>
      </c>
      <c r="AU1798" s="5">
        <v>92</v>
      </c>
      <c r="AV1798" s="5">
        <v>94</v>
      </c>
      <c r="AW1798" s="5">
        <v>95</v>
      </c>
      <c r="AX1798" s="5">
        <v>95</v>
      </c>
      <c r="AY1798" s="5">
        <v>95</v>
      </c>
      <c r="AZ1798" s="5">
        <v>94</v>
      </c>
      <c r="BA1798" s="5">
        <v>95</v>
      </c>
      <c r="BB1798" s="5">
        <v>99</v>
      </c>
      <c r="BC1798" s="5">
        <v>100</v>
      </c>
      <c r="BD1798" s="5">
        <v>99</v>
      </c>
      <c r="BE1798" s="5">
        <v>98</v>
      </c>
      <c r="BF1798" s="5">
        <v>100</v>
      </c>
      <c r="BG1798" s="5">
        <v>95</v>
      </c>
      <c r="BH1798" s="5">
        <v>100</v>
      </c>
      <c r="BI1798" s="5">
        <v>101</v>
      </c>
      <c r="BJ1798" s="5">
        <v>101</v>
      </c>
      <c r="BK1798" s="5">
        <v>101</v>
      </c>
      <c r="BL1798" s="5">
        <v>101</v>
      </c>
      <c r="BM1798" s="5">
        <v>100</v>
      </c>
      <c r="BN1798" s="5">
        <v>98</v>
      </c>
      <c r="BO1798" s="5">
        <v>96</v>
      </c>
      <c r="BP1798" s="5">
        <v>100</v>
      </c>
      <c r="BQ1798" s="5">
        <v>102</v>
      </c>
      <c r="BR1798" s="5">
        <v>104</v>
      </c>
      <c r="BS1798">
        <v>105</v>
      </c>
      <c r="BT1798">
        <v>105</v>
      </c>
      <c r="BU1798">
        <v>105</v>
      </c>
      <c r="BV1798">
        <v>104</v>
      </c>
      <c r="BW1798">
        <v>104</v>
      </c>
      <c r="BX1798">
        <v>104</v>
      </c>
      <c r="BY1798">
        <v>105</v>
      </c>
      <c r="BZ1798">
        <v>103</v>
      </c>
      <c r="CA1798">
        <v>102</v>
      </c>
      <c r="CB1798">
        <v>102</v>
      </c>
      <c r="CC1798">
        <v>101</v>
      </c>
      <c r="CD1798">
        <v>101</v>
      </c>
      <c r="CE1798">
        <v>102</v>
      </c>
      <c r="CF1798">
        <v>102</v>
      </c>
      <c r="CG1798">
        <v>104</v>
      </c>
      <c r="CH1798">
        <v>102</v>
      </c>
      <c r="CI1798">
        <v>98</v>
      </c>
      <c r="CJ1798">
        <v>96</v>
      </c>
      <c r="CK1798">
        <v>96</v>
      </c>
      <c r="CL1798">
        <v>98</v>
      </c>
      <c r="CM1798">
        <v>100</v>
      </c>
      <c r="CN1798">
        <v>101</v>
      </c>
      <c r="CO1798">
        <v>102</v>
      </c>
      <c r="CP1798">
        <v>100</v>
      </c>
      <c r="CQ1798">
        <v>99</v>
      </c>
      <c r="CR1798">
        <v>99</v>
      </c>
      <c r="CS1798">
        <v>97</v>
      </c>
      <c r="CT1798">
        <v>95</v>
      </c>
      <c r="CU1798">
        <v>95</v>
      </c>
      <c r="CX1798" t="s">
        <v>5</v>
      </c>
      <c r="CY1798" t="s">
        <v>62</v>
      </c>
    </row>
    <row r="1799" spans="1:103" x14ac:dyDescent="0.25">
      <c r="A1799" t="s">
        <v>31</v>
      </c>
      <c r="B1799">
        <v>35.466099999999997</v>
      </c>
      <c r="C1799">
        <v>-114.9217</v>
      </c>
      <c r="D1799">
        <v>3540</v>
      </c>
      <c r="E1799" t="s">
        <v>1</v>
      </c>
      <c r="F1799">
        <v>207</v>
      </c>
      <c r="G1799">
        <v>1969</v>
      </c>
      <c r="H1799">
        <v>8</v>
      </c>
      <c r="I1799" t="s">
        <v>260</v>
      </c>
      <c r="J1799">
        <v>93</v>
      </c>
      <c r="K1799">
        <v>92</v>
      </c>
      <c r="L1799">
        <v>92</v>
      </c>
      <c r="M1799">
        <v>92</v>
      </c>
      <c r="N1799">
        <v>94</v>
      </c>
      <c r="O1799">
        <v>93</v>
      </c>
      <c r="P1799">
        <v>91</v>
      </c>
      <c r="Q1799">
        <v>86</v>
      </c>
      <c r="R1799">
        <v>83</v>
      </c>
      <c r="S1799">
        <v>74</v>
      </c>
      <c r="T1799">
        <v>79</v>
      </c>
      <c r="U1799">
        <v>79</v>
      </c>
      <c r="V1799">
        <v>88</v>
      </c>
      <c r="W1799">
        <v>89</v>
      </c>
      <c r="X1799">
        <v>89</v>
      </c>
      <c r="Y1799">
        <v>83</v>
      </c>
      <c r="Z1799">
        <v>76</v>
      </c>
      <c r="AA1799">
        <v>84</v>
      </c>
      <c r="AB1799">
        <v>83</v>
      </c>
      <c r="AC1799">
        <v>90</v>
      </c>
      <c r="AD1799">
        <v>90</v>
      </c>
      <c r="AE1799">
        <v>92</v>
      </c>
      <c r="AF1799">
        <v>93</v>
      </c>
      <c r="AG1799">
        <v>91</v>
      </c>
      <c r="AH1799">
        <v>87</v>
      </c>
      <c r="AI1799">
        <v>85</v>
      </c>
      <c r="AJ1799">
        <v>90</v>
      </c>
      <c r="AK1799">
        <v>93</v>
      </c>
      <c r="AL1799">
        <v>95</v>
      </c>
      <c r="AM1799">
        <v>99</v>
      </c>
      <c r="AN1799" s="5">
        <v>104</v>
      </c>
      <c r="AO1799" s="5">
        <v>105</v>
      </c>
      <c r="AP1799" s="5">
        <v>104</v>
      </c>
      <c r="AQ1799" s="5">
        <v>101</v>
      </c>
      <c r="AR1799" s="5">
        <v>97</v>
      </c>
      <c r="AS1799" s="5">
        <v>92</v>
      </c>
      <c r="AT1799" s="5">
        <v>88</v>
      </c>
      <c r="AU1799" s="5">
        <v>90</v>
      </c>
      <c r="AV1799" s="5">
        <v>92</v>
      </c>
      <c r="AW1799" s="5">
        <v>98</v>
      </c>
      <c r="AX1799" s="5">
        <v>99</v>
      </c>
      <c r="AY1799" s="5">
        <v>97</v>
      </c>
      <c r="AZ1799" s="5">
        <v>97</v>
      </c>
      <c r="BA1799" s="5">
        <v>95</v>
      </c>
      <c r="BB1799" s="5">
        <v>99</v>
      </c>
      <c r="BC1799" s="5">
        <v>98</v>
      </c>
      <c r="BD1799" s="5">
        <v>96</v>
      </c>
      <c r="BE1799" s="5">
        <v>91</v>
      </c>
      <c r="BF1799" s="5">
        <v>88</v>
      </c>
      <c r="BG1799" s="5">
        <v>92</v>
      </c>
      <c r="BH1799" s="5">
        <v>91</v>
      </c>
      <c r="BI1799" s="5">
        <v>100</v>
      </c>
      <c r="BJ1799" s="5">
        <v>98</v>
      </c>
      <c r="BK1799" s="5">
        <v>97</v>
      </c>
      <c r="BL1799" s="5">
        <v>99</v>
      </c>
      <c r="BM1799" s="5">
        <v>96</v>
      </c>
      <c r="BN1799" s="5">
        <v>97</v>
      </c>
      <c r="BO1799" s="5">
        <v>97</v>
      </c>
      <c r="BP1799" s="5">
        <v>93</v>
      </c>
      <c r="BQ1799" s="5">
        <v>99</v>
      </c>
      <c r="BR1799" s="5">
        <v>104</v>
      </c>
      <c r="BS1799">
        <v>104</v>
      </c>
      <c r="BT1799">
        <v>102</v>
      </c>
      <c r="BU1799">
        <v>103</v>
      </c>
      <c r="BV1799">
        <v>105</v>
      </c>
      <c r="BW1799">
        <v>106</v>
      </c>
      <c r="BX1799">
        <v>102</v>
      </c>
      <c r="BY1799">
        <v>99</v>
      </c>
      <c r="BZ1799">
        <v>97</v>
      </c>
      <c r="CA1799">
        <v>99</v>
      </c>
      <c r="CB1799">
        <v>98</v>
      </c>
      <c r="CC1799">
        <v>100</v>
      </c>
      <c r="CD1799">
        <v>96</v>
      </c>
      <c r="CE1799">
        <v>93</v>
      </c>
      <c r="CF1799">
        <v>98</v>
      </c>
      <c r="CG1799">
        <v>99</v>
      </c>
      <c r="CH1799">
        <v>98</v>
      </c>
      <c r="CI1799">
        <v>98</v>
      </c>
      <c r="CJ1799">
        <v>97</v>
      </c>
      <c r="CK1799">
        <v>97</v>
      </c>
      <c r="CL1799">
        <v>99</v>
      </c>
      <c r="CM1799">
        <v>102</v>
      </c>
      <c r="CN1799">
        <v>102</v>
      </c>
      <c r="CO1799">
        <v>100</v>
      </c>
      <c r="CP1799">
        <v>96</v>
      </c>
      <c r="CQ1799">
        <v>95</v>
      </c>
      <c r="CR1799">
        <v>98</v>
      </c>
      <c r="CS1799">
        <v>97</v>
      </c>
      <c r="CT1799">
        <v>96</v>
      </c>
      <c r="CU1799">
        <v>95</v>
      </c>
      <c r="CV1799">
        <v>93</v>
      </c>
      <c r="CW1799">
        <v>97</v>
      </c>
      <c r="CX1799" t="s">
        <v>2</v>
      </c>
      <c r="CY1799" t="s">
        <v>32</v>
      </c>
    </row>
    <row r="1800" spans="1:103" x14ac:dyDescent="0.25">
      <c r="A1800" t="s">
        <v>126</v>
      </c>
      <c r="B1800">
        <v>37.268900000000002</v>
      </c>
      <c r="C1800">
        <v>-115.1217</v>
      </c>
      <c r="D1800">
        <v>3334</v>
      </c>
      <c r="E1800" t="s">
        <v>1</v>
      </c>
      <c r="F1800">
        <v>179.2</v>
      </c>
      <c r="G1800">
        <v>1969</v>
      </c>
      <c r="H1800">
        <v>8</v>
      </c>
      <c r="I1800" t="s">
        <v>260</v>
      </c>
      <c r="J1800">
        <v>88</v>
      </c>
      <c r="K1800">
        <v>92</v>
      </c>
      <c r="L1800">
        <v>95</v>
      </c>
      <c r="M1800">
        <v>96</v>
      </c>
      <c r="N1800">
        <v>92</v>
      </c>
      <c r="O1800">
        <v>91</v>
      </c>
      <c r="P1800">
        <v>89</v>
      </c>
      <c r="Q1800">
        <v>85</v>
      </c>
      <c r="R1800">
        <v>81</v>
      </c>
      <c r="S1800">
        <v>73</v>
      </c>
      <c r="T1800">
        <v>78</v>
      </c>
      <c r="U1800">
        <v>78</v>
      </c>
      <c r="V1800">
        <v>86</v>
      </c>
      <c r="W1800">
        <v>89</v>
      </c>
      <c r="X1800">
        <v>89</v>
      </c>
      <c r="Y1800">
        <v>88</v>
      </c>
      <c r="Z1800">
        <v>74</v>
      </c>
      <c r="AA1800">
        <v>82</v>
      </c>
      <c r="AB1800">
        <v>86</v>
      </c>
      <c r="AC1800">
        <v>88</v>
      </c>
      <c r="AD1800">
        <v>87</v>
      </c>
      <c r="AE1800">
        <v>93</v>
      </c>
      <c r="AF1800">
        <v>90</v>
      </c>
      <c r="AG1800">
        <v>86</v>
      </c>
      <c r="AH1800">
        <v>89</v>
      </c>
      <c r="AI1800">
        <v>85</v>
      </c>
      <c r="AJ1800">
        <v>89</v>
      </c>
      <c r="AK1800">
        <v>90</v>
      </c>
      <c r="AL1800">
        <v>93</v>
      </c>
      <c r="AM1800">
        <v>94</v>
      </c>
      <c r="AN1800" s="5">
        <v>99</v>
      </c>
      <c r="AO1800" s="5">
        <v>104</v>
      </c>
      <c r="AP1800" s="5">
        <v>101</v>
      </c>
      <c r="AQ1800" s="5">
        <v>102</v>
      </c>
      <c r="AR1800" s="5">
        <v>92</v>
      </c>
      <c r="AS1800" s="5">
        <v>89</v>
      </c>
      <c r="AT1800" s="5">
        <v>87</v>
      </c>
      <c r="AU1800" s="5">
        <v>88</v>
      </c>
      <c r="AV1800" s="5">
        <v>90</v>
      </c>
      <c r="AW1800" s="5">
        <v>94</v>
      </c>
      <c r="AX1800" s="5">
        <v>97</v>
      </c>
      <c r="AY1800" s="5">
        <v>98</v>
      </c>
      <c r="AZ1800" s="5">
        <v>95</v>
      </c>
      <c r="BA1800" s="5">
        <v>90</v>
      </c>
      <c r="BB1800" s="5">
        <v>93</v>
      </c>
      <c r="BC1800" s="5">
        <v>95</v>
      </c>
      <c r="BD1800" s="5">
        <v>89</v>
      </c>
      <c r="BE1800" s="5">
        <v>93</v>
      </c>
      <c r="BF1800" s="5">
        <v>94</v>
      </c>
      <c r="BG1800" s="5">
        <v>93</v>
      </c>
      <c r="BH1800" s="5">
        <v>98</v>
      </c>
      <c r="BI1800" s="5">
        <v>100</v>
      </c>
      <c r="BJ1800" s="5">
        <v>95</v>
      </c>
      <c r="BK1800" s="8">
        <f>AVERAGE(BJ1800,BL1800)</f>
        <v>97.5</v>
      </c>
      <c r="BL1800" s="5">
        <v>100</v>
      </c>
      <c r="BM1800" s="5">
        <v>99</v>
      </c>
      <c r="BN1800" s="5">
        <v>97</v>
      </c>
      <c r="BO1800" s="5">
        <v>97</v>
      </c>
      <c r="BP1800" s="5">
        <v>96</v>
      </c>
      <c r="BQ1800" s="5">
        <v>99</v>
      </c>
      <c r="BR1800" s="5">
        <v>102</v>
      </c>
      <c r="BS1800">
        <v>104</v>
      </c>
      <c r="BT1800">
        <v>98</v>
      </c>
      <c r="BU1800">
        <v>100</v>
      </c>
      <c r="BV1800">
        <v>101</v>
      </c>
      <c r="BW1800">
        <v>102</v>
      </c>
      <c r="BX1800">
        <v>98</v>
      </c>
      <c r="BY1800">
        <v>97</v>
      </c>
      <c r="BZ1800">
        <v>99</v>
      </c>
      <c r="CA1800">
        <v>100</v>
      </c>
      <c r="CB1800">
        <v>97</v>
      </c>
      <c r="CC1800">
        <v>96</v>
      </c>
      <c r="CD1800">
        <v>93</v>
      </c>
      <c r="CE1800">
        <v>96</v>
      </c>
      <c r="CF1800">
        <v>98</v>
      </c>
      <c r="CG1800">
        <v>98</v>
      </c>
      <c r="CH1800">
        <v>97</v>
      </c>
      <c r="CI1800">
        <v>95</v>
      </c>
      <c r="CJ1800">
        <v>96</v>
      </c>
      <c r="CK1800">
        <v>95</v>
      </c>
      <c r="CL1800">
        <v>97</v>
      </c>
      <c r="CM1800">
        <v>100</v>
      </c>
      <c r="CN1800">
        <v>100</v>
      </c>
      <c r="CO1800">
        <v>98</v>
      </c>
      <c r="CP1800">
        <v>95</v>
      </c>
      <c r="CQ1800">
        <v>98</v>
      </c>
      <c r="CR1800">
        <v>97</v>
      </c>
      <c r="CS1800">
        <v>97</v>
      </c>
      <c r="CT1800">
        <v>95</v>
      </c>
      <c r="CU1800">
        <v>95</v>
      </c>
      <c r="CV1800">
        <v>92</v>
      </c>
      <c r="CX1800" t="s">
        <v>2</v>
      </c>
      <c r="CY1800" t="s">
        <v>127</v>
      </c>
    </row>
    <row r="1801" spans="1:103" x14ac:dyDescent="0.25">
      <c r="A1801" t="s">
        <v>43</v>
      </c>
      <c r="B1801">
        <v>36.916699999999999</v>
      </c>
      <c r="C1801">
        <v>-116.75</v>
      </c>
      <c r="D1801">
        <v>3304</v>
      </c>
      <c r="E1801" t="s">
        <v>1</v>
      </c>
      <c r="F1801">
        <v>51.5</v>
      </c>
      <c r="G1801">
        <v>1969</v>
      </c>
      <c r="H1801">
        <v>8</v>
      </c>
      <c r="I1801" t="s">
        <v>260</v>
      </c>
      <c r="J1801">
        <v>97</v>
      </c>
      <c r="K1801">
        <v>94</v>
      </c>
      <c r="L1801">
        <v>97</v>
      </c>
      <c r="M1801">
        <v>96</v>
      </c>
      <c r="N1801">
        <v>95</v>
      </c>
      <c r="O1801">
        <v>95</v>
      </c>
      <c r="P1801">
        <v>91</v>
      </c>
      <c r="Q1801">
        <v>90</v>
      </c>
      <c r="R1801">
        <v>84</v>
      </c>
      <c r="S1801">
        <v>70</v>
      </c>
      <c r="T1801">
        <v>79</v>
      </c>
      <c r="U1801">
        <v>78</v>
      </c>
      <c r="V1801">
        <v>87</v>
      </c>
      <c r="W1801">
        <v>90</v>
      </c>
      <c r="X1801">
        <v>87</v>
      </c>
      <c r="Y1801">
        <v>81</v>
      </c>
      <c r="Z1801">
        <v>73</v>
      </c>
      <c r="AA1801">
        <v>83</v>
      </c>
      <c r="AB1801">
        <v>89</v>
      </c>
      <c r="AC1801">
        <v>88</v>
      </c>
      <c r="AD1801">
        <v>88</v>
      </c>
      <c r="AE1801">
        <v>91</v>
      </c>
      <c r="AF1801">
        <v>93</v>
      </c>
      <c r="AG1801">
        <v>90</v>
      </c>
      <c r="AH1801">
        <v>89</v>
      </c>
      <c r="AI1801">
        <v>89</v>
      </c>
      <c r="AJ1801">
        <v>87</v>
      </c>
      <c r="AK1801">
        <v>89</v>
      </c>
      <c r="AL1801">
        <v>92</v>
      </c>
      <c r="AM1801">
        <v>96</v>
      </c>
      <c r="AN1801" s="5">
        <v>97</v>
      </c>
      <c r="AO1801" s="5">
        <v>103</v>
      </c>
      <c r="AP1801" s="5">
        <v>103</v>
      </c>
      <c r="AQ1801" s="5">
        <v>103</v>
      </c>
      <c r="AR1801" s="5">
        <v>103</v>
      </c>
      <c r="AS1801" s="5">
        <v>101</v>
      </c>
      <c r="AT1801" s="5">
        <v>91</v>
      </c>
      <c r="AU1801" s="5">
        <v>91</v>
      </c>
      <c r="AV1801" s="5">
        <v>94</v>
      </c>
      <c r="AW1801" s="5">
        <v>95</v>
      </c>
      <c r="AX1801" s="5">
        <v>97</v>
      </c>
      <c r="AY1801" s="5">
        <v>97</v>
      </c>
      <c r="AZ1801" s="5">
        <v>96</v>
      </c>
      <c r="BA1801" s="5">
        <v>93</v>
      </c>
      <c r="BB1801" s="5">
        <v>98</v>
      </c>
      <c r="BC1801" s="5">
        <v>100</v>
      </c>
      <c r="BD1801" s="5">
        <v>98</v>
      </c>
      <c r="BE1801" s="5">
        <v>98</v>
      </c>
      <c r="BF1801" s="5">
        <v>100</v>
      </c>
      <c r="BG1801" s="5">
        <v>94</v>
      </c>
      <c r="BH1801" s="5">
        <v>99</v>
      </c>
      <c r="BI1801" s="5">
        <v>101</v>
      </c>
      <c r="BJ1801" s="5">
        <v>101</v>
      </c>
      <c r="BK1801" s="5">
        <v>99</v>
      </c>
      <c r="BL1801" s="5">
        <v>101</v>
      </c>
      <c r="BM1801" s="5">
        <v>97</v>
      </c>
      <c r="BN1801" s="5">
        <v>96</v>
      </c>
      <c r="BO1801" s="5">
        <v>98</v>
      </c>
      <c r="BP1801" s="5">
        <v>101</v>
      </c>
      <c r="BQ1801" s="5">
        <v>99</v>
      </c>
      <c r="BR1801" s="5">
        <v>103</v>
      </c>
      <c r="BS1801">
        <v>105</v>
      </c>
      <c r="BT1801">
        <v>103</v>
      </c>
      <c r="BU1801">
        <v>105</v>
      </c>
      <c r="BV1801">
        <v>104</v>
      </c>
      <c r="BW1801">
        <v>104</v>
      </c>
      <c r="BX1801">
        <v>103</v>
      </c>
      <c r="BY1801">
        <v>102</v>
      </c>
      <c r="BZ1801">
        <v>103</v>
      </c>
      <c r="CA1801">
        <v>103</v>
      </c>
      <c r="CB1801">
        <v>100</v>
      </c>
      <c r="CC1801">
        <v>99</v>
      </c>
      <c r="CD1801">
        <v>98</v>
      </c>
      <c r="CE1801">
        <v>100</v>
      </c>
      <c r="CF1801">
        <v>102</v>
      </c>
      <c r="CG1801">
        <v>104</v>
      </c>
      <c r="CH1801">
        <v>101</v>
      </c>
      <c r="CI1801">
        <v>97</v>
      </c>
      <c r="CJ1801">
        <v>96</v>
      </c>
      <c r="CK1801">
        <v>96</v>
      </c>
      <c r="CL1801">
        <v>98</v>
      </c>
      <c r="CM1801">
        <v>102</v>
      </c>
      <c r="CN1801">
        <v>103</v>
      </c>
      <c r="CO1801">
        <v>104</v>
      </c>
      <c r="CP1801">
        <v>101</v>
      </c>
      <c r="CQ1801">
        <v>100</v>
      </c>
      <c r="CR1801">
        <v>99</v>
      </c>
      <c r="CS1801">
        <v>98</v>
      </c>
      <c r="CT1801">
        <v>96</v>
      </c>
      <c r="CU1801">
        <v>92</v>
      </c>
      <c r="CV1801">
        <v>100</v>
      </c>
      <c r="CW1801">
        <v>100</v>
      </c>
      <c r="CX1801" t="s">
        <v>2</v>
      </c>
      <c r="CY1801" t="s">
        <v>44</v>
      </c>
    </row>
    <row r="1802" spans="1:103" x14ac:dyDescent="0.25">
      <c r="A1802" t="s">
        <v>132</v>
      </c>
      <c r="B1802">
        <v>37.316699999999997</v>
      </c>
      <c r="C1802">
        <v>-114.5</v>
      </c>
      <c r="D1802">
        <v>3301</v>
      </c>
      <c r="E1802" t="s">
        <v>1</v>
      </c>
      <c r="F1802">
        <v>230.8</v>
      </c>
      <c r="G1802">
        <v>1969</v>
      </c>
      <c r="H1802">
        <v>8</v>
      </c>
      <c r="I1802" t="s">
        <v>260</v>
      </c>
      <c r="J1802">
        <v>92</v>
      </c>
      <c r="K1802">
        <v>97</v>
      </c>
      <c r="L1802">
        <v>99</v>
      </c>
      <c r="M1802">
        <v>98</v>
      </c>
      <c r="O1802">
        <v>98</v>
      </c>
      <c r="P1802">
        <v>98</v>
      </c>
      <c r="Q1802">
        <v>93</v>
      </c>
      <c r="R1802">
        <v>88</v>
      </c>
      <c r="S1802">
        <v>71</v>
      </c>
      <c r="T1802">
        <v>81</v>
      </c>
      <c r="U1802">
        <v>80</v>
      </c>
      <c r="V1802">
        <v>87</v>
      </c>
      <c r="W1802">
        <v>89</v>
      </c>
      <c r="X1802">
        <v>88</v>
      </c>
      <c r="Y1802">
        <v>80</v>
      </c>
      <c r="Z1802">
        <v>76</v>
      </c>
      <c r="AA1802">
        <v>85</v>
      </c>
      <c r="AB1802">
        <v>91</v>
      </c>
      <c r="AD1802">
        <v>93</v>
      </c>
      <c r="AE1802">
        <v>94</v>
      </c>
      <c r="AF1802">
        <v>93</v>
      </c>
      <c r="AG1802">
        <v>89</v>
      </c>
      <c r="AH1802">
        <v>88</v>
      </c>
      <c r="AI1802">
        <v>84</v>
      </c>
      <c r="AK1802">
        <v>92</v>
      </c>
      <c r="AL1802">
        <v>94</v>
      </c>
      <c r="AM1802">
        <v>99</v>
      </c>
      <c r="AN1802" s="5">
        <v>103</v>
      </c>
      <c r="AO1802" s="5">
        <v>107</v>
      </c>
      <c r="AP1802" s="8">
        <f>AVERAGE(AO1802,AQ1802)</f>
        <v>105.5</v>
      </c>
      <c r="AQ1802" s="5">
        <v>104</v>
      </c>
      <c r="AR1802" s="5">
        <v>96</v>
      </c>
      <c r="AS1802" s="5">
        <v>92</v>
      </c>
      <c r="AT1802" s="5">
        <v>93</v>
      </c>
      <c r="AU1802" s="5">
        <v>94</v>
      </c>
      <c r="AV1802" s="5">
        <v>96</v>
      </c>
      <c r="AW1802" s="5">
        <v>98</v>
      </c>
      <c r="AX1802" s="5">
        <v>101</v>
      </c>
      <c r="AY1802" s="5">
        <v>101</v>
      </c>
      <c r="AZ1802" s="5">
        <v>103</v>
      </c>
      <c r="BA1802" s="5">
        <v>95</v>
      </c>
      <c r="BB1802" s="5">
        <v>99</v>
      </c>
      <c r="BC1802" s="5">
        <v>103</v>
      </c>
      <c r="BD1802" s="5">
        <v>99</v>
      </c>
      <c r="BE1802" s="8">
        <f>AVERAGE(BD1802,BF1802)</f>
        <v>99.5</v>
      </c>
      <c r="BF1802" s="5">
        <v>100</v>
      </c>
      <c r="BG1802" s="5">
        <v>95</v>
      </c>
      <c r="BH1802" s="5">
        <v>100</v>
      </c>
      <c r="BI1802" s="5">
        <v>102</v>
      </c>
      <c r="BJ1802" s="5">
        <v>99</v>
      </c>
      <c r="BK1802" s="5">
        <v>98</v>
      </c>
      <c r="BL1802" s="5">
        <v>104</v>
      </c>
      <c r="BM1802" s="5">
        <v>103</v>
      </c>
      <c r="BN1802" s="5">
        <v>95</v>
      </c>
      <c r="BO1802" s="5">
        <v>100</v>
      </c>
      <c r="BP1802" s="5">
        <v>95</v>
      </c>
      <c r="BQ1802" s="5">
        <v>102</v>
      </c>
      <c r="BR1802" s="8">
        <f>AVERAGE(BQ1802,BS1802)</f>
        <v>104</v>
      </c>
      <c r="BS1802">
        <v>106</v>
      </c>
      <c r="BT1802">
        <v>100</v>
      </c>
      <c r="BU1802">
        <v>105</v>
      </c>
      <c r="BV1802">
        <v>104</v>
      </c>
      <c r="BW1802">
        <v>106</v>
      </c>
      <c r="BX1802">
        <v>105</v>
      </c>
      <c r="BY1802">
        <v>103</v>
      </c>
      <c r="CA1802">
        <v>105</v>
      </c>
      <c r="CB1802">
        <v>102</v>
      </c>
      <c r="CC1802">
        <v>103</v>
      </c>
      <c r="CD1802">
        <v>99</v>
      </c>
      <c r="CE1802">
        <v>99</v>
      </c>
      <c r="CH1802">
        <v>101</v>
      </c>
      <c r="CI1802">
        <v>99</v>
      </c>
      <c r="CJ1802">
        <v>100</v>
      </c>
      <c r="CK1802">
        <v>98</v>
      </c>
      <c r="CL1802">
        <v>101</v>
      </c>
      <c r="CM1802">
        <v>104</v>
      </c>
      <c r="CN1802">
        <v>105</v>
      </c>
      <c r="CO1802">
        <v>104</v>
      </c>
      <c r="CP1802">
        <v>100</v>
      </c>
      <c r="CQ1802">
        <v>103</v>
      </c>
      <c r="CR1802">
        <v>101</v>
      </c>
      <c r="CS1802">
        <v>100</v>
      </c>
      <c r="CT1802">
        <v>100</v>
      </c>
      <c r="CW1802">
        <v>99</v>
      </c>
      <c r="CX1802" t="s">
        <v>2</v>
      </c>
      <c r="CY1802" t="s">
        <v>133</v>
      </c>
    </row>
    <row r="1803" spans="1:103" x14ac:dyDescent="0.25">
      <c r="A1803" t="s">
        <v>95</v>
      </c>
      <c r="B1803">
        <v>34.450000000000003</v>
      </c>
      <c r="C1803">
        <v>-116.95</v>
      </c>
      <c r="D1803">
        <v>2963</v>
      </c>
      <c r="E1803" t="s">
        <v>1</v>
      </c>
      <c r="F1803">
        <v>223.7</v>
      </c>
      <c r="G1803">
        <v>1969</v>
      </c>
      <c r="H1803">
        <v>8</v>
      </c>
      <c r="I1803" t="s">
        <v>260</v>
      </c>
      <c r="J1803">
        <v>95</v>
      </c>
      <c r="K1803">
        <v>92</v>
      </c>
      <c r="L1803">
        <v>95</v>
      </c>
      <c r="M1803">
        <v>96</v>
      </c>
      <c r="N1803">
        <v>96</v>
      </c>
      <c r="O1803">
        <v>93</v>
      </c>
      <c r="P1803">
        <v>95</v>
      </c>
      <c r="Q1803">
        <v>92</v>
      </c>
      <c r="R1803">
        <v>81</v>
      </c>
      <c r="S1803">
        <v>70</v>
      </c>
      <c r="T1803">
        <v>80</v>
      </c>
      <c r="U1803">
        <v>80</v>
      </c>
      <c r="V1803">
        <v>90</v>
      </c>
      <c r="W1803">
        <v>92</v>
      </c>
      <c r="X1803">
        <v>88</v>
      </c>
      <c r="Y1803">
        <v>82</v>
      </c>
      <c r="Z1803">
        <v>88</v>
      </c>
      <c r="AA1803">
        <v>89</v>
      </c>
      <c r="AB1803">
        <v>91</v>
      </c>
      <c r="AC1803">
        <v>89</v>
      </c>
      <c r="AD1803">
        <v>85</v>
      </c>
      <c r="AE1803">
        <v>95</v>
      </c>
      <c r="AF1803">
        <v>95</v>
      </c>
      <c r="AG1803">
        <v>85</v>
      </c>
      <c r="AH1803">
        <v>85</v>
      </c>
      <c r="AI1803">
        <v>89</v>
      </c>
      <c r="AJ1803">
        <v>87</v>
      </c>
      <c r="AK1803">
        <v>90</v>
      </c>
      <c r="AL1803">
        <v>87</v>
      </c>
      <c r="AM1803">
        <v>103</v>
      </c>
      <c r="AN1803" s="5">
        <v>105</v>
      </c>
      <c r="AO1803" s="5">
        <v>104</v>
      </c>
      <c r="AP1803" s="5">
        <v>102</v>
      </c>
      <c r="AQ1803" s="5">
        <v>98</v>
      </c>
      <c r="AR1803" s="5">
        <v>99</v>
      </c>
      <c r="AS1803" s="5">
        <v>90</v>
      </c>
      <c r="AT1803" s="5">
        <v>91</v>
      </c>
      <c r="AU1803" s="5">
        <v>94</v>
      </c>
      <c r="AV1803" s="5">
        <v>94</v>
      </c>
      <c r="AW1803" s="5">
        <v>96</v>
      </c>
      <c r="AX1803" s="5">
        <v>97</v>
      </c>
      <c r="AY1803" s="5">
        <v>99</v>
      </c>
      <c r="AZ1803" s="5">
        <v>97</v>
      </c>
      <c r="BA1803" s="5">
        <v>93</v>
      </c>
      <c r="BB1803" s="5">
        <v>101</v>
      </c>
      <c r="BC1803" s="5">
        <v>101</v>
      </c>
      <c r="BD1803" s="5">
        <v>97</v>
      </c>
      <c r="BE1803" s="5">
        <v>95</v>
      </c>
      <c r="BF1803" s="5">
        <v>97</v>
      </c>
      <c r="BG1803" s="5">
        <v>97</v>
      </c>
      <c r="BH1803" s="5">
        <v>98</v>
      </c>
      <c r="BI1803" s="5">
        <v>101</v>
      </c>
      <c r="BJ1803" s="5">
        <v>101</v>
      </c>
      <c r="BK1803" s="5">
        <v>101</v>
      </c>
      <c r="BL1803" s="5">
        <v>102</v>
      </c>
      <c r="BM1803" s="5">
        <v>100</v>
      </c>
      <c r="BN1803" s="5">
        <v>85</v>
      </c>
      <c r="BO1803" s="5">
        <v>97</v>
      </c>
      <c r="BP1803" s="5">
        <v>98</v>
      </c>
      <c r="BQ1803" s="5">
        <v>101</v>
      </c>
      <c r="BR1803" s="5">
        <v>104</v>
      </c>
      <c r="BS1803">
        <v>106</v>
      </c>
      <c r="BT1803">
        <v>107</v>
      </c>
      <c r="BU1803">
        <v>107</v>
      </c>
      <c r="BV1803">
        <v>105</v>
      </c>
      <c r="BW1803">
        <v>103</v>
      </c>
      <c r="BX1803">
        <v>105</v>
      </c>
      <c r="BZ1803">
        <v>105</v>
      </c>
      <c r="CA1803">
        <v>105</v>
      </c>
      <c r="CB1803">
        <v>105</v>
      </c>
      <c r="CC1803">
        <v>100</v>
      </c>
      <c r="CD1803">
        <v>100</v>
      </c>
      <c r="CE1803">
        <v>101</v>
      </c>
      <c r="CF1803">
        <v>103</v>
      </c>
      <c r="CI1803">
        <v>105</v>
      </c>
      <c r="CK1803">
        <v>100</v>
      </c>
      <c r="CP1803">
        <v>100</v>
      </c>
      <c r="CR1803">
        <v>101</v>
      </c>
      <c r="CS1803">
        <v>100</v>
      </c>
      <c r="CT1803">
        <v>101</v>
      </c>
      <c r="CU1803">
        <v>96</v>
      </c>
      <c r="CV1803">
        <v>97</v>
      </c>
      <c r="CX1803" t="s">
        <v>5</v>
      </c>
      <c r="CY1803" t="s">
        <v>96</v>
      </c>
    </row>
    <row r="1804" spans="1:103" x14ac:dyDescent="0.25">
      <c r="A1804" t="s">
        <v>65</v>
      </c>
      <c r="B1804">
        <v>36.438099999999999</v>
      </c>
      <c r="C1804">
        <v>-115.36</v>
      </c>
      <c r="D1804">
        <v>2914</v>
      </c>
      <c r="E1804" t="s">
        <v>1</v>
      </c>
      <c r="F1804">
        <v>134.69999999999999</v>
      </c>
      <c r="G1804">
        <v>1969</v>
      </c>
      <c r="H1804">
        <v>8</v>
      </c>
      <c r="I1804" t="s">
        <v>260</v>
      </c>
      <c r="J1804">
        <v>98</v>
      </c>
      <c r="K1804">
        <v>96</v>
      </c>
      <c r="L1804">
        <v>100</v>
      </c>
      <c r="M1804">
        <v>99</v>
      </c>
      <c r="N1804">
        <v>98</v>
      </c>
      <c r="O1804">
        <v>99</v>
      </c>
      <c r="P1804">
        <v>99</v>
      </c>
      <c r="Q1804">
        <v>91</v>
      </c>
      <c r="R1804">
        <v>89</v>
      </c>
      <c r="S1804">
        <v>79</v>
      </c>
      <c r="T1804">
        <v>85</v>
      </c>
      <c r="U1804">
        <v>84</v>
      </c>
      <c r="V1804">
        <v>89</v>
      </c>
      <c r="W1804">
        <v>94</v>
      </c>
      <c r="X1804">
        <v>95</v>
      </c>
      <c r="Y1804">
        <v>75</v>
      </c>
      <c r="Z1804">
        <v>78</v>
      </c>
      <c r="AA1804">
        <v>86</v>
      </c>
      <c r="AC1804">
        <v>94</v>
      </c>
      <c r="AD1804">
        <v>94</v>
      </c>
      <c r="AE1804">
        <v>96</v>
      </c>
      <c r="AF1804">
        <v>97</v>
      </c>
      <c r="AG1804">
        <v>95</v>
      </c>
      <c r="AH1804">
        <v>94</v>
      </c>
      <c r="AI1804">
        <v>91</v>
      </c>
      <c r="AJ1804">
        <v>96</v>
      </c>
      <c r="AL1804">
        <v>97</v>
      </c>
      <c r="AM1804">
        <v>100</v>
      </c>
      <c r="AN1804" s="5">
        <v>106</v>
      </c>
      <c r="AO1804" s="5">
        <v>108</v>
      </c>
      <c r="AP1804" s="5">
        <v>106</v>
      </c>
      <c r="AQ1804" s="5">
        <v>106</v>
      </c>
      <c r="AR1804" s="5">
        <v>101</v>
      </c>
      <c r="AS1804" s="5">
        <v>98</v>
      </c>
      <c r="AT1804" s="5">
        <v>95</v>
      </c>
      <c r="AU1804" s="5">
        <v>94</v>
      </c>
      <c r="AV1804" s="5">
        <v>98</v>
      </c>
      <c r="AW1804" s="5">
        <v>97</v>
      </c>
      <c r="AX1804" s="5">
        <v>102</v>
      </c>
      <c r="AY1804" s="5">
        <v>102</v>
      </c>
      <c r="AZ1804" s="5">
        <v>100</v>
      </c>
      <c r="BA1804" s="5">
        <v>97</v>
      </c>
      <c r="BB1804" s="5">
        <v>102</v>
      </c>
      <c r="BC1804" s="5">
        <v>104</v>
      </c>
      <c r="BD1804" s="5">
        <v>102</v>
      </c>
      <c r="BE1804" s="5">
        <v>99</v>
      </c>
      <c r="BF1804" s="5">
        <v>98</v>
      </c>
      <c r="BG1804" s="5">
        <v>98</v>
      </c>
      <c r="BH1804" s="5">
        <v>101</v>
      </c>
      <c r="BI1804" s="5">
        <v>103</v>
      </c>
      <c r="BJ1804" s="5">
        <v>100</v>
      </c>
      <c r="BK1804" s="5">
        <v>101</v>
      </c>
      <c r="BL1804" s="5">
        <v>105</v>
      </c>
      <c r="BM1804" s="5">
        <v>105</v>
      </c>
      <c r="BN1804" s="5">
        <v>101</v>
      </c>
      <c r="BO1804" s="5">
        <v>102</v>
      </c>
      <c r="BP1804" s="5">
        <v>95</v>
      </c>
      <c r="BQ1804" s="5">
        <v>101</v>
      </c>
      <c r="BR1804" s="5">
        <v>106</v>
      </c>
      <c r="BS1804">
        <v>109</v>
      </c>
      <c r="BT1804">
        <v>109</v>
      </c>
      <c r="BU1804">
        <v>109</v>
      </c>
      <c r="BV1804">
        <v>108</v>
      </c>
      <c r="BW1804">
        <v>110</v>
      </c>
      <c r="BX1804">
        <v>108</v>
      </c>
      <c r="BY1804">
        <v>105</v>
      </c>
      <c r="BZ1804">
        <v>105</v>
      </c>
      <c r="CA1804">
        <v>105</v>
      </c>
      <c r="CB1804">
        <v>103</v>
      </c>
      <c r="CC1804">
        <v>102</v>
      </c>
      <c r="CD1804">
        <v>102</v>
      </c>
      <c r="CE1804">
        <v>100</v>
      </c>
      <c r="CF1804">
        <v>103</v>
      </c>
      <c r="CG1804">
        <v>105</v>
      </c>
      <c r="CJ1804">
        <v>103</v>
      </c>
      <c r="CK1804">
        <v>98</v>
      </c>
      <c r="CL1804">
        <v>102</v>
      </c>
      <c r="CM1804">
        <v>105</v>
      </c>
      <c r="CN1804">
        <v>106</v>
      </c>
      <c r="CO1804">
        <v>106</v>
      </c>
      <c r="CP1804">
        <v>100</v>
      </c>
      <c r="CQ1804">
        <v>102</v>
      </c>
      <c r="CR1804">
        <v>104</v>
      </c>
      <c r="CS1804">
        <v>103</v>
      </c>
      <c r="CT1804">
        <v>102</v>
      </c>
      <c r="CU1804">
        <v>98</v>
      </c>
      <c r="CV1804">
        <v>99</v>
      </c>
      <c r="CW1804">
        <v>101</v>
      </c>
      <c r="CX1804" t="s">
        <v>2</v>
      </c>
      <c r="CY1804" t="s">
        <v>66</v>
      </c>
    </row>
    <row r="1805" spans="1:103" x14ac:dyDescent="0.25">
      <c r="A1805" t="s">
        <v>99</v>
      </c>
      <c r="B1805">
        <v>34.583300000000001</v>
      </c>
      <c r="C1805">
        <v>-117.38330000000001</v>
      </c>
      <c r="D1805">
        <v>2851</v>
      </c>
      <c r="E1805" t="s">
        <v>1</v>
      </c>
      <c r="F1805">
        <v>213.9</v>
      </c>
      <c r="G1805">
        <v>1969</v>
      </c>
      <c r="H1805">
        <v>8</v>
      </c>
      <c r="I1805" t="s">
        <v>260</v>
      </c>
      <c r="J1805">
        <v>88</v>
      </c>
      <c r="K1805">
        <v>91</v>
      </c>
      <c r="L1805">
        <v>93</v>
      </c>
      <c r="M1805">
        <v>91</v>
      </c>
      <c r="N1805">
        <v>92</v>
      </c>
      <c r="O1805">
        <v>89</v>
      </c>
      <c r="P1805">
        <v>83</v>
      </c>
      <c r="Q1805">
        <v>76</v>
      </c>
      <c r="R1805">
        <v>70</v>
      </c>
      <c r="S1805">
        <v>70</v>
      </c>
      <c r="T1805">
        <v>70</v>
      </c>
      <c r="U1805">
        <v>78</v>
      </c>
      <c r="V1805">
        <v>86</v>
      </c>
      <c r="W1805">
        <v>89</v>
      </c>
      <c r="X1805">
        <v>85</v>
      </c>
      <c r="Y1805">
        <v>78</v>
      </c>
      <c r="Z1805">
        <v>79</v>
      </c>
      <c r="AA1805">
        <v>86</v>
      </c>
      <c r="AB1805">
        <v>88</v>
      </c>
      <c r="AC1805">
        <v>86</v>
      </c>
      <c r="AD1805">
        <v>82</v>
      </c>
      <c r="AE1805">
        <v>90</v>
      </c>
      <c r="AF1805">
        <v>94</v>
      </c>
      <c r="AG1805">
        <v>82</v>
      </c>
      <c r="AH1805">
        <v>83</v>
      </c>
      <c r="AI1805">
        <v>88</v>
      </c>
      <c r="AJ1805">
        <v>87</v>
      </c>
      <c r="AK1805">
        <v>88</v>
      </c>
      <c r="AL1805">
        <v>93</v>
      </c>
      <c r="AM1805">
        <v>98</v>
      </c>
      <c r="AN1805" s="5">
        <v>102</v>
      </c>
      <c r="AO1805" s="5">
        <v>104</v>
      </c>
      <c r="AP1805" s="5">
        <v>104</v>
      </c>
      <c r="AQ1805" s="5">
        <v>97</v>
      </c>
      <c r="AR1805" s="5">
        <v>90</v>
      </c>
      <c r="AS1805" s="5">
        <v>86</v>
      </c>
      <c r="AT1805" s="5">
        <v>88</v>
      </c>
      <c r="AU1805" s="5">
        <v>92</v>
      </c>
      <c r="AV1805" s="5">
        <v>92</v>
      </c>
      <c r="AW1805" s="5">
        <v>94</v>
      </c>
      <c r="AX1805" s="5">
        <v>93</v>
      </c>
      <c r="AY1805" s="5">
        <v>93</v>
      </c>
      <c r="AZ1805" s="5">
        <v>92</v>
      </c>
      <c r="BA1805" s="5">
        <v>94</v>
      </c>
      <c r="BB1805" s="5">
        <v>99</v>
      </c>
      <c r="BC1805" s="5">
        <v>100</v>
      </c>
      <c r="BD1805" s="5">
        <v>95</v>
      </c>
      <c r="BE1805" s="5">
        <v>97</v>
      </c>
      <c r="BF1805" s="5">
        <v>98</v>
      </c>
      <c r="BG1805" s="5">
        <v>92</v>
      </c>
      <c r="BH1805" s="5">
        <v>98</v>
      </c>
      <c r="BI1805" s="5">
        <v>101</v>
      </c>
      <c r="BJ1805" s="5">
        <v>100</v>
      </c>
      <c r="BK1805" s="5">
        <v>99</v>
      </c>
      <c r="BL1805" s="5">
        <v>100</v>
      </c>
      <c r="BM1805" s="5">
        <v>100</v>
      </c>
      <c r="BN1805" s="5">
        <v>91</v>
      </c>
      <c r="BO1805" s="5">
        <v>97</v>
      </c>
      <c r="BP1805" s="5">
        <v>98</v>
      </c>
      <c r="BQ1805" s="5">
        <v>99</v>
      </c>
      <c r="BR1805" s="5">
        <v>105</v>
      </c>
      <c r="BS1805">
        <v>105</v>
      </c>
      <c r="BT1805">
        <v>105</v>
      </c>
      <c r="BU1805">
        <v>106</v>
      </c>
      <c r="BV1805">
        <v>107</v>
      </c>
      <c r="BW1805">
        <v>106</v>
      </c>
      <c r="BX1805">
        <v>104</v>
      </c>
      <c r="BY1805">
        <v>103</v>
      </c>
      <c r="BZ1805">
        <v>100</v>
      </c>
      <c r="CA1805">
        <v>100</v>
      </c>
      <c r="CB1805">
        <v>98</v>
      </c>
      <c r="CC1805">
        <v>99</v>
      </c>
      <c r="CD1805">
        <v>100</v>
      </c>
      <c r="CE1805">
        <v>102</v>
      </c>
      <c r="CF1805">
        <v>103</v>
      </c>
      <c r="CG1805">
        <v>103</v>
      </c>
      <c r="CH1805">
        <v>100</v>
      </c>
      <c r="CI1805">
        <v>97</v>
      </c>
      <c r="CJ1805">
        <v>96</v>
      </c>
      <c r="CK1805">
        <v>96</v>
      </c>
      <c r="CL1805">
        <v>99</v>
      </c>
      <c r="CM1805">
        <v>101</v>
      </c>
      <c r="CN1805">
        <v>103</v>
      </c>
      <c r="CO1805">
        <v>104</v>
      </c>
      <c r="CP1805">
        <v>98</v>
      </c>
      <c r="CQ1805">
        <v>100</v>
      </c>
      <c r="CR1805">
        <v>100</v>
      </c>
      <c r="CS1805">
        <v>98</v>
      </c>
      <c r="CT1805">
        <v>96</v>
      </c>
      <c r="CU1805">
        <v>93</v>
      </c>
      <c r="CV1805">
        <v>96</v>
      </c>
      <c r="CW1805">
        <v>99</v>
      </c>
      <c r="CX1805" t="s">
        <v>5</v>
      </c>
      <c r="CY1805" t="s">
        <v>100</v>
      </c>
    </row>
    <row r="1806" spans="1:103" x14ac:dyDescent="0.25">
      <c r="A1806" t="s">
        <v>39</v>
      </c>
      <c r="B1806">
        <v>34.525300000000001</v>
      </c>
      <c r="C1806">
        <v>-117.29640000000001</v>
      </c>
      <c r="D1806">
        <v>2789</v>
      </c>
      <c r="E1806" t="s">
        <v>1</v>
      </c>
      <c r="F1806">
        <v>218.7</v>
      </c>
      <c r="G1806">
        <v>1969</v>
      </c>
      <c r="H1806">
        <v>8</v>
      </c>
      <c r="I1806" t="s">
        <v>260</v>
      </c>
      <c r="J1806">
        <v>93</v>
      </c>
      <c r="K1806">
        <v>87</v>
      </c>
      <c r="L1806">
        <v>93</v>
      </c>
      <c r="M1806">
        <v>95</v>
      </c>
      <c r="N1806">
        <v>92</v>
      </c>
      <c r="O1806">
        <v>93</v>
      </c>
      <c r="P1806">
        <v>92</v>
      </c>
      <c r="Q1806">
        <v>86</v>
      </c>
      <c r="R1806">
        <v>75</v>
      </c>
      <c r="S1806">
        <v>69</v>
      </c>
      <c r="T1806">
        <v>67</v>
      </c>
      <c r="U1806">
        <v>71</v>
      </c>
      <c r="V1806">
        <v>81</v>
      </c>
      <c r="W1806">
        <v>90</v>
      </c>
      <c r="X1806">
        <v>92</v>
      </c>
      <c r="Y1806">
        <v>91</v>
      </c>
      <c r="Z1806">
        <v>82</v>
      </c>
      <c r="AA1806">
        <v>81</v>
      </c>
      <c r="AB1806">
        <v>88</v>
      </c>
      <c r="AC1806">
        <v>89</v>
      </c>
      <c r="AD1806">
        <v>88</v>
      </c>
      <c r="AE1806">
        <v>85</v>
      </c>
      <c r="AF1806">
        <v>94</v>
      </c>
      <c r="AG1806">
        <v>95</v>
      </c>
      <c r="AH1806">
        <v>85</v>
      </c>
      <c r="AI1806">
        <v>86</v>
      </c>
      <c r="AJ1806">
        <v>90</v>
      </c>
      <c r="AK1806">
        <v>88</v>
      </c>
      <c r="AL1806">
        <v>91</v>
      </c>
      <c r="AM1806">
        <v>96</v>
      </c>
      <c r="AN1806" s="5">
        <v>98</v>
      </c>
      <c r="AO1806" s="5">
        <v>100</v>
      </c>
      <c r="AP1806" s="5">
        <v>104</v>
      </c>
      <c r="AQ1806" s="5">
        <v>105</v>
      </c>
      <c r="AR1806" s="5">
        <v>95</v>
      </c>
      <c r="AS1806" s="5">
        <v>93</v>
      </c>
      <c r="AT1806" s="5">
        <v>85</v>
      </c>
      <c r="AU1806" s="5">
        <v>89</v>
      </c>
      <c r="AV1806" s="5">
        <v>92</v>
      </c>
      <c r="AW1806" s="5">
        <v>91</v>
      </c>
      <c r="AX1806" s="5">
        <v>94</v>
      </c>
      <c r="AY1806" s="5">
        <v>98</v>
      </c>
      <c r="AZ1806" s="5">
        <v>93</v>
      </c>
      <c r="BA1806" s="5">
        <v>90</v>
      </c>
      <c r="BB1806" s="5">
        <v>94</v>
      </c>
      <c r="BC1806" s="5">
        <v>100</v>
      </c>
      <c r="BD1806" s="5">
        <v>99</v>
      </c>
      <c r="BE1806" s="5">
        <v>98</v>
      </c>
      <c r="BF1806" s="5">
        <v>94</v>
      </c>
      <c r="BG1806" s="5">
        <v>98</v>
      </c>
      <c r="BH1806" s="5">
        <v>97</v>
      </c>
      <c r="BI1806" s="5">
        <v>98</v>
      </c>
      <c r="BJ1806" s="5">
        <v>101</v>
      </c>
      <c r="BK1806" s="5">
        <v>96</v>
      </c>
      <c r="BL1806" s="5">
        <v>99</v>
      </c>
      <c r="BM1806" s="5">
        <v>100</v>
      </c>
      <c r="BN1806" s="5">
        <v>101</v>
      </c>
      <c r="BO1806" s="5">
        <v>96</v>
      </c>
      <c r="BP1806" s="5">
        <v>98</v>
      </c>
      <c r="BQ1806" s="5">
        <v>100</v>
      </c>
      <c r="BR1806" s="5">
        <v>104</v>
      </c>
      <c r="BS1806">
        <v>104</v>
      </c>
      <c r="BT1806">
        <v>106</v>
      </c>
      <c r="BU1806">
        <v>103</v>
      </c>
      <c r="BV1806">
        <v>104</v>
      </c>
      <c r="BW1806">
        <v>106</v>
      </c>
      <c r="BX1806">
        <v>107</v>
      </c>
      <c r="BY1806">
        <v>104</v>
      </c>
      <c r="BZ1806">
        <v>103</v>
      </c>
      <c r="CA1806">
        <v>101</v>
      </c>
      <c r="CB1806">
        <v>102</v>
      </c>
      <c r="CC1806">
        <v>100</v>
      </c>
      <c r="CD1806">
        <v>100</v>
      </c>
      <c r="CE1806">
        <v>101</v>
      </c>
      <c r="CF1806">
        <v>102</v>
      </c>
      <c r="CG1806">
        <v>103</v>
      </c>
      <c r="CH1806">
        <v>105</v>
      </c>
      <c r="CI1806">
        <v>98</v>
      </c>
      <c r="CJ1806">
        <v>96</v>
      </c>
      <c r="CK1806">
        <v>95</v>
      </c>
      <c r="CL1806">
        <v>95</v>
      </c>
      <c r="CM1806">
        <v>100</v>
      </c>
      <c r="CN1806">
        <v>103</v>
      </c>
      <c r="CO1806">
        <v>103</v>
      </c>
      <c r="CP1806">
        <v>103</v>
      </c>
      <c r="CQ1806">
        <v>99</v>
      </c>
      <c r="CR1806">
        <v>98</v>
      </c>
      <c r="CS1806">
        <v>98</v>
      </c>
      <c r="CT1806">
        <v>98</v>
      </c>
      <c r="CU1806">
        <v>96</v>
      </c>
      <c r="CV1806">
        <v>92</v>
      </c>
      <c r="CW1806">
        <v>95</v>
      </c>
      <c r="CX1806" t="s">
        <v>5</v>
      </c>
      <c r="CY1806" t="s">
        <v>40</v>
      </c>
    </row>
    <row r="1807" spans="1:103" x14ac:dyDescent="0.25">
      <c r="A1807" t="s">
        <v>37</v>
      </c>
      <c r="B1807">
        <v>36.261400000000002</v>
      </c>
      <c r="C1807">
        <v>-116.0564</v>
      </c>
      <c r="D1807">
        <v>2573</v>
      </c>
      <c r="E1807" t="s">
        <v>1</v>
      </c>
      <c r="F1807">
        <v>75.900000000000006</v>
      </c>
      <c r="G1807">
        <v>1969</v>
      </c>
      <c r="H1807">
        <v>8</v>
      </c>
      <c r="I1807" t="s">
        <v>260</v>
      </c>
      <c r="J1807">
        <v>98</v>
      </c>
      <c r="K1807">
        <v>98</v>
      </c>
      <c r="L1807">
        <v>99</v>
      </c>
      <c r="M1807">
        <v>99</v>
      </c>
      <c r="N1807">
        <v>98</v>
      </c>
      <c r="O1807">
        <v>97</v>
      </c>
      <c r="P1807">
        <v>93</v>
      </c>
      <c r="Q1807">
        <v>87</v>
      </c>
      <c r="R1807">
        <v>77</v>
      </c>
      <c r="S1807">
        <v>79</v>
      </c>
      <c r="T1807">
        <v>84</v>
      </c>
      <c r="U1807">
        <v>83</v>
      </c>
      <c r="V1807">
        <v>90</v>
      </c>
      <c r="W1807">
        <v>94</v>
      </c>
      <c r="X1807">
        <v>89</v>
      </c>
      <c r="Y1807">
        <v>74</v>
      </c>
      <c r="Z1807">
        <v>78</v>
      </c>
      <c r="AA1807">
        <v>87</v>
      </c>
      <c r="AB1807">
        <v>92</v>
      </c>
      <c r="AC1807">
        <v>92</v>
      </c>
      <c r="AD1807">
        <v>91</v>
      </c>
      <c r="AE1807">
        <v>96</v>
      </c>
      <c r="AF1807">
        <v>96</v>
      </c>
      <c r="AG1807">
        <v>94</v>
      </c>
      <c r="AH1807">
        <v>91</v>
      </c>
      <c r="AI1807">
        <v>91</v>
      </c>
      <c r="AJ1807">
        <v>91</v>
      </c>
      <c r="AK1807">
        <v>92</v>
      </c>
      <c r="AL1807">
        <v>97</v>
      </c>
      <c r="AM1807">
        <v>101</v>
      </c>
      <c r="AN1807" s="5">
        <v>103</v>
      </c>
      <c r="AO1807" s="5">
        <v>105</v>
      </c>
      <c r="AP1807" s="5">
        <v>106</v>
      </c>
      <c r="AQ1807" s="5">
        <v>102</v>
      </c>
      <c r="AR1807" s="5">
        <v>97</v>
      </c>
      <c r="AS1807" s="5">
        <v>95</v>
      </c>
      <c r="AT1807" s="5">
        <v>96</v>
      </c>
      <c r="AU1807" s="5">
        <v>95</v>
      </c>
      <c r="AV1807" s="5">
        <v>96</v>
      </c>
      <c r="AW1807" s="5">
        <v>98</v>
      </c>
      <c r="AX1807" s="5">
        <v>100</v>
      </c>
      <c r="AY1807" s="5">
        <v>100</v>
      </c>
      <c r="AZ1807" s="5">
        <v>98</v>
      </c>
      <c r="BA1807" s="5">
        <v>97</v>
      </c>
      <c r="BB1807" s="5">
        <v>101</v>
      </c>
      <c r="BC1807" s="5">
        <v>102</v>
      </c>
      <c r="BD1807" s="5">
        <v>97</v>
      </c>
      <c r="BE1807" s="5">
        <v>99</v>
      </c>
      <c r="BF1807" s="5">
        <v>98</v>
      </c>
      <c r="BG1807" s="5">
        <v>96</v>
      </c>
      <c r="BH1807" s="5">
        <v>98</v>
      </c>
      <c r="BI1807" s="5">
        <v>104</v>
      </c>
      <c r="BJ1807" s="5">
        <v>103</v>
      </c>
      <c r="BK1807" s="5">
        <v>103</v>
      </c>
      <c r="BL1807" s="5">
        <v>104</v>
      </c>
      <c r="BM1807" s="5">
        <v>105</v>
      </c>
      <c r="BN1807" s="5">
        <v>104</v>
      </c>
      <c r="BO1807" s="5">
        <v>102</v>
      </c>
      <c r="BP1807" s="5">
        <v>101</v>
      </c>
      <c r="BQ1807" s="5">
        <v>104</v>
      </c>
      <c r="BR1807" s="5">
        <v>109</v>
      </c>
      <c r="BS1807">
        <v>110</v>
      </c>
      <c r="BT1807">
        <v>108</v>
      </c>
      <c r="BU1807">
        <v>107</v>
      </c>
      <c r="BV1807">
        <v>108</v>
      </c>
      <c r="BW1807">
        <v>107</v>
      </c>
      <c r="BX1807">
        <v>106</v>
      </c>
      <c r="BY1807">
        <v>105</v>
      </c>
      <c r="BZ1807">
        <v>104</v>
      </c>
      <c r="CA1807">
        <v>107</v>
      </c>
      <c r="CB1807">
        <v>103</v>
      </c>
      <c r="CC1807">
        <v>103</v>
      </c>
      <c r="CD1807">
        <v>103</v>
      </c>
      <c r="CE1807">
        <v>104</v>
      </c>
      <c r="CF1807">
        <v>107</v>
      </c>
      <c r="CG1807">
        <v>107</v>
      </c>
      <c r="CH1807">
        <v>103</v>
      </c>
      <c r="CI1807">
        <v>100</v>
      </c>
      <c r="CJ1807">
        <v>100</v>
      </c>
      <c r="CK1807">
        <v>99</v>
      </c>
      <c r="CL1807">
        <v>102</v>
      </c>
      <c r="CM1807">
        <v>105</v>
      </c>
      <c r="CN1807">
        <v>106</v>
      </c>
      <c r="CQ1807">
        <v>104</v>
      </c>
      <c r="CR1807">
        <v>101</v>
      </c>
      <c r="CS1807">
        <v>100</v>
      </c>
      <c r="CT1807">
        <v>99</v>
      </c>
      <c r="CU1807">
        <v>98</v>
      </c>
      <c r="CV1807">
        <v>97</v>
      </c>
      <c r="CW1807">
        <v>100</v>
      </c>
      <c r="CX1807" t="s">
        <v>2</v>
      </c>
      <c r="CY1807" t="s">
        <v>38</v>
      </c>
    </row>
    <row r="1808" spans="1:103" x14ac:dyDescent="0.25">
      <c r="A1808" t="s">
        <v>53</v>
      </c>
      <c r="B1808">
        <v>35.979999999999997</v>
      </c>
      <c r="C1808">
        <v>-114.8464</v>
      </c>
      <c r="D1808">
        <v>2500</v>
      </c>
      <c r="E1808" t="s">
        <v>1</v>
      </c>
      <c r="F1808">
        <v>188.9</v>
      </c>
      <c r="G1808">
        <v>1969</v>
      </c>
      <c r="H1808">
        <v>8</v>
      </c>
      <c r="I1808" t="s">
        <v>260</v>
      </c>
      <c r="J1808">
        <v>100</v>
      </c>
      <c r="K1808">
        <v>97</v>
      </c>
      <c r="L1808">
        <v>98</v>
      </c>
      <c r="M1808">
        <v>98</v>
      </c>
      <c r="N1808">
        <v>99</v>
      </c>
      <c r="O1808">
        <v>99</v>
      </c>
      <c r="P1808">
        <v>97</v>
      </c>
      <c r="Q1808">
        <v>92</v>
      </c>
      <c r="R1808">
        <v>92</v>
      </c>
      <c r="S1808">
        <v>92</v>
      </c>
      <c r="T1808">
        <v>84</v>
      </c>
      <c r="U1808">
        <v>85</v>
      </c>
      <c r="V1808">
        <v>91</v>
      </c>
      <c r="W1808">
        <v>95</v>
      </c>
      <c r="X1808">
        <v>97</v>
      </c>
      <c r="Y1808">
        <v>94</v>
      </c>
      <c r="Z1808">
        <v>81</v>
      </c>
      <c r="AA1808">
        <v>87</v>
      </c>
      <c r="AB1808">
        <v>92</v>
      </c>
      <c r="AC1808">
        <v>95</v>
      </c>
      <c r="AD1808">
        <v>96</v>
      </c>
      <c r="AE1808">
        <v>97</v>
      </c>
      <c r="AF1808">
        <v>98</v>
      </c>
      <c r="AG1808">
        <v>96</v>
      </c>
      <c r="AH1808">
        <v>94</v>
      </c>
      <c r="AI1808">
        <v>93</v>
      </c>
      <c r="AJ1808">
        <v>93</v>
      </c>
      <c r="AK1808">
        <v>96</v>
      </c>
      <c r="AL1808">
        <v>96</v>
      </c>
      <c r="AM1808">
        <v>101</v>
      </c>
      <c r="AN1808" s="5">
        <v>109</v>
      </c>
      <c r="AO1808" s="5">
        <v>109</v>
      </c>
      <c r="AP1808" s="5">
        <v>109</v>
      </c>
      <c r="AQ1808" s="5">
        <v>108</v>
      </c>
      <c r="AR1808" s="5">
        <v>106</v>
      </c>
      <c r="AS1808" s="5">
        <v>101</v>
      </c>
      <c r="AT1808" s="5">
        <v>96</v>
      </c>
      <c r="AU1808" s="5">
        <v>94</v>
      </c>
      <c r="AV1808" s="5">
        <v>96</v>
      </c>
      <c r="AW1808" s="5">
        <v>98</v>
      </c>
      <c r="AX1808" s="5">
        <v>102</v>
      </c>
      <c r="AY1808" s="5">
        <v>102</v>
      </c>
      <c r="AZ1808" s="5">
        <v>101</v>
      </c>
      <c r="BA1808" s="5">
        <v>98</v>
      </c>
      <c r="BB1808" s="5">
        <v>102</v>
      </c>
      <c r="BC1808" s="5">
        <v>101</v>
      </c>
      <c r="BD1808" s="5">
        <v>100</v>
      </c>
      <c r="BE1808" s="5">
        <v>95</v>
      </c>
      <c r="BF1808" s="5">
        <v>99</v>
      </c>
      <c r="BG1808" s="5">
        <v>95</v>
      </c>
      <c r="BH1808" s="5">
        <v>99</v>
      </c>
      <c r="BI1808" s="5">
        <v>104</v>
      </c>
      <c r="BJ1808" s="5">
        <v>106</v>
      </c>
      <c r="BK1808" s="5">
        <v>100</v>
      </c>
      <c r="BL1808" s="5">
        <v>103</v>
      </c>
      <c r="BM1808" s="5">
        <v>105</v>
      </c>
      <c r="BN1808" s="5">
        <v>102</v>
      </c>
      <c r="BO1808" s="5">
        <v>98</v>
      </c>
      <c r="BP1808" s="5">
        <v>100</v>
      </c>
      <c r="BQ1808" s="5">
        <v>102</v>
      </c>
      <c r="BR1808" s="5">
        <v>107</v>
      </c>
      <c r="BS1808">
        <v>109</v>
      </c>
      <c r="BT1808">
        <v>109</v>
      </c>
      <c r="BU1808">
        <v>105</v>
      </c>
      <c r="BV1808">
        <v>107</v>
      </c>
      <c r="BW1808">
        <v>111</v>
      </c>
      <c r="BX1808">
        <v>111</v>
      </c>
      <c r="BY1808">
        <v>104</v>
      </c>
      <c r="BZ1808">
        <v>103</v>
      </c>
      <c r="CA1808">
        <v>105</v>
      </c>
      <c r="CB1808">
        <v>107</v>
      </c>
      <c r="CC1808">
        <v>103</v>
      </c>
      <c r="CD1808">
        <v>99</v>
      </c>
      <c r="CE1808">
        <v>100</v>
      </c>
      <c r="CF1808">
        <v>103</v>
      </c>
      <c r="CG1808">
        <v>105</v>
      </c>
      <c r="CH1808">
        <v>106</v>
      </c>
      <c r="CI1808">
        <v>104</v>
      </c>
      <c r="CJ1808">
        <v>103</v>
      </c>
      <c r="CK1808">
        <v>103</v>
      </c>
      <c r="CL1808">
        <v>103</v>
      </c>
      <c r="CM1808">
        <v>105</v>
      </c>
      <c r="CN1808">
        <v>107</v>
      </c>
      <c r="CO1808">
        <v>107</v>
      </c>
      <c r="CP1808">
        <v>104</v>
      </c>
      <c r="CQ1808">
        <v>101</v>
      </c>
      <c r="CR1808">
        <v>103</v>
      </c>
      <c r="CS1808">
        <v>104</v>
      </c>
      <c r="CT1808">
        <v>103</v>
      </c>
      <c r="CU1808">
        <v>104</v>
      </c>
      <c r="CV1808">
        <v>97</v>
      </c>
      <c r="CW1808">
        <v>100</v>
      </c>
      <c r="CX1808" t="s">
        <v>2</v>
      </c>
      <c r="CY1808" t="s">
        <v>54</v>
      </c>
    </row>
    <row r="1809" spans="1:103" x14ac:dyDescent="0.25">
      <c r="A1809" t="s">
        <v>134</v>
      </c>
      <c r="B1809">
        <v>36.5717</v>
      </c>
      <c r="C1809">
        <v>-116.4619</v>
      </c>
      <c r="D1809">
        <v>2450</v>
      </c>
      <c r="E1809" t="s">
        <v>1</v>
      </c>
      <c r="F1809">
        <v>38.200000000000003</v>
      </c>
      <c r="G1809">
        <v>1969</v>
      </c>
      <c r="H1809">
        <v>8</v>
      </c>
      <c r="I1809" t="s">
        <v>260</v>
      </c>
      <c r="J1809">
        <v>100</v>
      </c>
      <c r="K1809">
        <v>98</v>
      </c>
      <c r="L1809">
        <v>102</v>
      </c>
      <c r="M1809">
        <v>101</v>
      </c>
      <c r="N1809">
        <v>100</v>
      </c>
      <c r="O1809">
        <v>101</v>
      </c>
      <c r="P1809">
        <v>100</v>
      </c>
      <c r="Q1809">
        <v>92</v>
      </c>
      <c r="R1809">
        <v>83</v>
      </c>
      <c r="S1809">
        <v>80</v>
      </c>
      <c r="T1809">
        <v>88</v>
      </c>
      <c r="U1809">
        <v>81</v>
      </c>
      <c r="V1809">
        <v>92</v>
      </c>
      <c r="W1809">
        <v>97</v>
      </c>
      <c r="X1809">
        <v>91</v>
      </c>
      <c r="Y1809">
        <v>83</v>
      </c>
      <c r="Z1809">
        <v>80</v>
      </c>
      <c r="AA1809">
        <v>90</v>
      </c>
      <c r="AB1809">
        <v>95</v>
      </c>
      <c r="AC1809">
        <v>96</v>
      </c>
      <c r="AD1809">
        <v>96</v>
      </c>
      <c r="AE1809">
        <v>100</v>
      </c>
      <c r="AF1809">
        <v>100</v>
      </c>
      <c r="AG1809">
        <v>93</v>
      </c>
      <c r="AH1809">
        <v>96</v>
      </c>
      <c r="AI1809">
        <v>90</v>
      </c>
      <c r="AJ1809">
        <v>95</v>
      </c>
      <c r="AK1809">
        <v>95</v>
      </c>
      <c r="AL1809">
        <v>97</v>
      </c>
      <c r="AM1809">
        <v>102</v>
      </c>
      <c r="AN1809" s="5">
        <v>106</v>
      </c>
      <c r="AO1809" s="5">
        <v>109</v>
      </c>
      <c r="AP1809" s="5">
        <v>108</v>
      </c>
      <c r="AQ1809" s="5">
        <v>103</v>
      </c>
      <c r="AR1809" s="5">
        <v>100</v>
      </c>
      <c r="AS1809" s="5">
        <v>98</v>
      </c>
      <c r="AT1809" s="5">
        <v>95</v>
      </c>
      <c r="AU1809" s="5">
        <v>95</v>
      </c>
      <c r="AV1809" s="5">
        <v>98</v>
      </c>
      <c r="AW1809" s="5">
        <v>100</v>
      </c>
      <c r="AX1809" s="5">
        <v>102</v>
      </c>
      <c r="AY1809" s="5">
        <v>102</v>
      </c>
      <c r="AZ1809" s="5">
        <v>101</v>
      </c>
      <c r="BA1809" s="5">
        <v>98</v>
      </c>
      <c r="BB1809" s="5">
        <v>102</v>
      </c>
      <c r="BC1809" s="5">
        <v>103</v>
      </c>
      <c r="BD1809" s="5">
        <v>101</v>
      </c>
      <c r="BE1809" s="5">
        <v>103</v>
      </c>
      <c r="BF1809" s="5">
        <v>103</v>
      </c>
      <c r="BG1809" s="5">
        <v>99</v>
      </c>
      <c r="BH1809" s="5">
        <v>103</v>
      </c>
      <c r="BI1809" s="5">
        <v>106</v>
      </c>
      <c r="BJ1809" s="5">
        <v>105</v>
      </c>
      <c r="BK1809" s="5">
        <v>104</v>
      </c>
      <c r="BL1809" s="5">
        <v>105</v>
      </c>
      <c r="BM1809" s="5">
        <v>106</v>
      </c>
      <c r="BN1809" s="5">
        <v>100</v>
      </c>
      <c r="BO1809" s="5">
        <v>103</v>
      </c>
      <c r="BP1809" s="5">
        <v>103</v>
      </c>
      <c r="BQ1809" s="5">
        <v>103</v>
      </c>
      <c r="BR1809" s="5">
        <v>109</v>
      </c>
      <c r="BS1809">
        <v>109</v>
      </c>
      <c r="BT1809">
        <v>107</v>
      </c>
      <c r="BU1809">
        <v>108</v>
      </c>
      <c r="BV1809">
        <v>109</v>
      </c>
      <c r="BW1809">
        <v>107</v>
      </c>
      <c r="BX1809">
        <v>106</v>
      </c>
      <c r="BY1809">
        <v>107</v>
      </c>
      <c r="BZ1809">
        <v>106</v>
      </c>
      <c r="CA1809">
        <v>106</v>
      </c>
      <c r="CB1809">
        <v>103</v>
      </c>
      <c r="CC1809">
        <v>103</v>
      </c>
      <c r="CD1809">
        <v>102</v>
      </c>
      <c r="CE1809">
        <v>105</v>
      </c>
      <c r="CF1809">
        <v>106</v>
      </c>
      <c r="CG1809">
        <v>108</v>
      </c>
      <c r="CH1809">
        <v>106</v>
      </c>
      <c r="CI1809">
        <v>102</v>
      </c>
      <c r="CJ1809">
        <v>102</v>
      </c>
      <c r="CK1809">
        <v>102</v>
      </c>
      <c r="CL1809">
        <v>104</v>
      </c>
      <c r="CM1809">
        <v>108</v>
      </c>
      <c r="CN1809">
        <v>109</v>
      </c>
      <c r="CO1809">
        <v>110</v>
      </c>
      <c r="CP1809">
        <v>109</v>
      </c>
      <c r="CQ1809">
        <v>106</v>
      </c>
      <c r="CR1809">
        <v>107</v>
      </c>
      <c r="CS1809">
        <v>105</v>
      </c>
      <c r="CT1809">
        <v>104</v>
      </c>
      <c r="CU1809">
        <v>100</v>
      </c>
      <c r="CV1809">
        <v>102</v>
      </c>
      <c r="CW1809">
        <v>105</v>
      </c>
      <c r="CX1809" t="s">
        <v>2</v>
      </c>
      <c r="CY1809" t="s">
        <v>135</v>
      </c>
    </row>
    <row r="1810" spans="1:103" x14ac:dyDescent="0.25">
      <c r="A1810" t="s">
        <v>87</v>
      </c>
      <c r="B1810">
        <v>35.651400000000002</v>
      </c>
      <c r="C1810">
        <v>-117.8214</v>
      </c>
      <c r="D1810">
        <v>2430</v>
      </c>
      <c r="E1810" t="s">
        <v>1</v>
      </c>
      <c r="F1810">
        <v>124.4</v>
      </c>
      <c r="G1810">
        <v>1969</v>
      </c>
      <c r="H1810">
        <v>8</v>
      </c>
      <c r="I1810" t="s">
        <v>260</v>
      </c>
      <c r="J1810">
        <v>99</v>
      </c>
      <c r="K1810">
        <v>97</v>
      </c>
      <c r="L1810">
        <v>100</v>
      </c>
      <c r="M1810">
        <v>98</v>
      </c>
      <c r="N1810">
        <v>97</v>
      </c>
      <c r="O1810">
        <v>94</v>
      </c>
      <c r="P1810">
        <v>98</v>
      </c>
      <c r="Q1810">
        <v>90</v>
      </c>
      <c r="R1810">
        <v>80</v>
      </c>
      <c r="S1810">
        <v>79</v>
      </c>
      <c r="T1810">
        <v>83</v>
      </c>
      <c r="V1810">
        <v>92</v>
      </c>
      <c r="W1810">
        <v>94</v>
      </c>
      <c r="X1810">
        <v>93</v>
      </c>
      <c r="Y1810">
        <v>89</v>
      </c>
      <c r="Z1810">
        <v>84</v>
      </c>
      <c r="AA1810">
        <v>90</v>
      </c>
      <c r="AB1810">
        <v>93</v>
      </c>
      <c r="AC1810">
        <v>94</v>
      </c>
      <c r="AD1810">
        <v>93</v>
      </c>
      <c r="AE1810">
        <v>97</v>
      </c>
      <c r="AF1810">
        <v>98</v>
      </c>
      <c r="AG1810">
        <v>95</v>
      </c>
      <c r="AH1810">
        <v>101</v>
      </c>
      <c r="AI1810">
        <v>96</v>
      </c>
      <c r="AJ1810">
        <v>92</v>
      </c>
      <c r="AK1810">
        <v>92</v>
      </c>
      <c r="AL1810">
        <v>97</v>
      </c>
      <c r="AM1810">
        <v>100</v>
      </c>
      <c r="AN1810" s="5">
        <v>104</v>
      </c>
      <c r="AO1810" s="5">
        <v>107</v>
      </c>
      <c r="AP1810" s="5">
        <v>108</v>
      </c>
      <c r="AQ1810" s="5">
        <v>104</v>
      </c>
      <c r="AR1810" s="5">
        <v>104</v>
      </c>
      <c r="AS1810" s="5">
        <v>100</v>
      </c>
      <c r="AT1810" s="5">
        <v>96</v>
      </c>
      <c r="AU1810" s="5">
        <v>95</v>
      </c>
      <c r="AV1810" s="5">
        <v>96</v>
      </c>
      <c r="AW1810" s="5">
        <v>98</v>
      </c>
      <c r="AX1810" s="5">
        <v>100</v>
      </c>
      <c r="AY1810" s="5">
        <v>99</v>
      </c>
      <c r="AZ1810" s="5">
        <v>100</v>
      </c>
      <c r="BA1810" s="5">
        <v>99</v>
      </c>
      <c r="BB1810" s="5">
        <v>103</v>
      </c>
      <c r="BC1810" s="5">
        <v>103</v>
      </c>
      <c r="BD1810" s="5">
        <v>103</v>
      </c>
      <c r="BE1810" s="5">
        <v>104</v>
      </c>
      <c r="BF1810" s="5">
        <v>106</v>
      </c>
      <c r="BG1810" s="5">
        <v>103</v>
      </c>
      <c r="BH1810" s="5">
        <v>105</v>
      </c>
      <c r="BI1810" s="5">
        <v>104</v>
      </c>
      <c r="BJ1810" s="5">
        <v>104</v>
      </c>
      <c r="BK1810" s="5">
        <v>104</v>
      </c>
      <c r="BL1810" s="5">
        <v>104</v>
      </c>
      <c r="BM1810" s="5">
        <v>104</v>
      </c>
      <c r="BN1810" s="5">
        <v>101</v>
      </c>
      <c r="BO1810" s="5">
        <v>103</v>
      </c>
      <c r="BP1810" s="5">
        <v>104</v>
      </c>
      <c r="BQ1810" s="5">
        <v>106</v>
      </c>
      <c r="BR1810" s="5">
        <v>108</v>
      </c>
      <c r="BS1810">
        <v>109</v>
      </c>
      <c r="BT1810">
        <v>109</v>
      </c>
      <c r="BU1810">
        <v>107</v>
      </c>
      <c r="BV1810">
        <v>108</v>
      </c>
      <c r="BW1810">
        <v>109</v>
      </c>
      <c r="BX1810">
        <v>108</v>
      </c>
      <c r="BY1810">
        <v>107</v>
      </c>
      <c r="BZ1810">
        <v>107</v>
      </c>
      <c r="CA1810">
        <v>107</v>
      </c>
      <c r="CB1810">
        <v>107</v>
      </c>
      <c r="CC1810">
        <v>104</v>
      </c>
      <c r="CD1810">
        <v>104</v>
      </c>
      <c r="CE1810">
        <v>105</v>
      </c>
      <c r="CF1810">
        <v>106</v>
      </c>
      <c r="CG1810">
        <v>107</v>
      </c>
      <c r="CH1810">
        <v>106</v>
      </c>
      <c r="CI1810">
        <v>102</v>
      </c>
      <c r="CJ1810">
        <v>100</v>
      </c>
      <c r="CK1810">
        <v>98</v>
      </c>
      <c r="CL1810">
        <v>102</v>
      </c>
      <c r="CM1810">
        <v>104</v>
      </c>
      <c r="CN1810">
        <v>105</v>
      </c>
      <c r="CO1810">
        <v>106</v>
      </c>
      <c r="CP1810">
        <v>106</v>
      </c>
      <c r="CQ1810">
        <v>104</v>
      </c>
      <c r="CR1810">
        <v>105</v>
      </c>
      <c r="CS1810">
        <v>104</v>
      </c>
      <c r="CT1810">
        <v>101</v>
      </c>
      <c r="CU1810">
        <v>97</v>
      </c>
      <c r="CV1810">
        <v>99</v>
      </c>
      <c r="CW1810">
        <v>102</v>
      </c>
      <c r="CX1810" t="s">
        <v>5</v>
      </c>
      <c r="CY1810" t="s">
        <v>88</v>
      </c>
    </row>
    <row r="1811" spans="1:103" x14ac:dyDescent="0.25">
      <c r="A1811" t="s">
        <v>97</v>
      </c>
      <c r="B1811">
        <v>34.9</v>
      </c>
      <c r="C1811">
        <v>-117.86669999999999</v>
      </c>
      <c r="D1811">
        <v>2316</v>
      </c>
      <c r="E1811" t="s">
        <v>1</v>
      </c>
      <c r="F1811">
        <v>195.6</v>
      </c>
      <c r="G1811">
        <v>1969</v>
      </c>
      <c r="H1811">
        <v>8</v>
      </c>
      <c r="I1811" t="s">
        <v>260</v>
      </c>
      <c r="J1811">
        <v>91</v>
      </c>
      <c r="K1811">
        <v>91</v>
      </c>
      <c r="L1811">
        <v>95</v>
      </c>
      <c r="M1811">
        <v>96</v>
      </c>
      <c r="N1811">
        <v>94</v>
      </c>
      <c r="O1811">
        <v>90</v>
      </c>
      <c r="P1811">
        <v>83</v>
      </c>
      <c r="Q1811">
        <v>75</v>
      </c>
      <c r="R1811">
        <v>69</v>
      </c>
      <c r="S1811">
        <v>70</v>
      </c>
      <c r="T1811">
        <v>72</v>
      </c>
      <c r="U1811">
        <v>79</v>
      </c>
      <c r="V1811">
        <v>88</v>
      </c>
      <c r="W1811">
        <v>92</v>
      </c>
      <c r="X1811">
        <v>86</v>
      </c>
      <c r="Y1811">
        <v>79</v>
      </c>
      <c r="Z1811">
        <v>81</v>
      </c>
      <c r="AA1811">
        <v>88</v>
      </c>
      <c r="AB1811">
        <v>90</v>
      </c>
      <c r="AC1811">
        <v>88</v>
      </c>
      <c r="AD1811">
        <v>85</v>
      </c>
      <c r="AE1811">
        <v>94</v>
      </c>
      <c r="AF1811">
        <v>94</v>
      </c>
      <c r="AG1811">
        <v>81</v>
      </c>
      <c r="AH1811">
        <v>81</v>
      </c>
      <c r="AI1811">
        <v>90</v>
      </c>
      <c r="AJ1811">
        <v>89</v>
      </c>
      <c r="AK1811">
        <v>90</v>
      </c>
      <c r="AL1811">
        <v>96</v>
      </c>
      <c r="AM1811">
        <v>99</v>
      </c>
      <c r="AN1811" s="5">
        <v>103</v>
      </c>
      <c r="AO1811" s="5">
        <v>104</v>
      </c>
      <c r="AP1811" s="5">
        <v>103</v>
      </c>
      <c r="AQ1811" s="5">
        <v>97</v>
      </c>
      <c r="AR1811" s="5">
        <v>91</v>
      </c>
      <c r="AS1811" s="5">
        <v>86</v>
      </c>
      <c r="AT1811" s="5">
        <v>91</v>
      </c>
      <c r="AU1811" s="5">
        <v>93</v>
      </c>
      <c r="AV1811" s="5">
        <v>94</v>
      </c>
      <c r="AW1811" s="5">
        <v>95</v>
      </c>
      <c r="AX1811" s="5">
        <v>95</v>
      </c>
      <c r="AY1811" s="5">
        <v>94</v>
      </c>
      <c r="AZ1811" s="5">
        <v>93</v>
      </c>
      <c r="BA1811" s="5">
        <v>96</v>
      </c>
      <c r="BB1811" s="5">
        <v>100</v>
      </c>
      <c r="BC1811" s="5">
        <v>102</v>
      </c>
      <c r="BD1811" s="5">
        <v>99</v>
      </c>
      <c r="BE1811" s="5">
        <v>98</v>
      </c>
      <c r="BF1811" s="5">
        <v>101</v>
      </c>
      <c r="BG1811" s="5">
        <v>96</v>
      </c>
      <c r="BH1811" s="5">
        <v>101</v>
      </c>
      <c r="BI1811" s="5">
        <v>103</v>
      </c>
      <c r="BJ1811" s="5">
        <v>100</v>
      </c>
      <c r="BK1811" s="5">
        <v>100</v>
      </c>
      <c r="BL1811" s="5">
        <v>100</v>
      </c>
      <c r="BM1811" s="5">
        <v>100</v>
      </c>
      <c r="BN1811" s="5">
        <v>91</v>
      </c>
      <c r="BO1811" s="5">
        <v>100</v>
      </c>
      <c r="BP1811" s="5">
        <v>101</v>
      </c>
      <c r="BQ1811" s="5">
        <v>102</v>
      </c>
      <c r="BR1811" s="5">
        <v>106</v>
      </c>
      <c r="BS1811">
        <v>107</v>
      </c>
      <c r="BT1811">
        <v>106</v>
      </c>
      <c r="BU1811">
        <v>107</v>
      </c>
      <c r="BV1811">
        <v>106</v>
      </c>
      <c r="BW1811">
        <v>105</v>
      </c>
      <c r="BX1811">
        <v>104</v>
      </c>
      <c r="BY1811">
        <v>104</v>
      </c>
      <c r="BZ1811">
        <v>103</v>
      </c>
      <c r="CA1811">
        <v>103</v>
      </c>
      <c r="CB1811">
        <v>100</v>
      </c>
      <c r="CC1811">
        <v>102</v>
      </c>
      <c r="CD1811">
        <v>102</v>
      </c>
      <c r="CE1811">
        <v>102</v>
      </c>
      <c r="CF1811">
        <v>104</v>
      </c>
      <c r="CG1811">
        <v>105</v>
      </c>
      <c r="CH1811">
        <v>101</v>
      </c>
      <c r="CI1811">
        <v>97</v>
      </c>
      <c r="CJ1811">
        <v>97</v>
      </c>
      <c r="CK1811">
        <v>96</v>
      </c>
      <c r="CL1811">
        <v>100</v>
      </c>
      <c r="CM1811">
        <v>102</v>
      </c>
      <c r="CN1811">
        <v>102</v>
      </c>
      <c r="CO1811">
        <v>103</v>
      </c>
      <c r="CP1811">
        <v>99</v>
      </c>
      <c r="CQ1811">
        <v>100</v>
      </c>
      <c r="CR1811">
        <v>100</v>
      </c>
      <c r="CS1811">
        <v>99</v>
      </c>
      <c r="CT1811">
        <v>97</v>
      </c>
      <c r="CU1811">
        <v>95</v>
      </c>
      <c r="CV1811">
        <v>94</v>
      </c>
      <c r="CW1811">
        <v>98</v>
      </c>
      <c r="CX1811" t="s">
        <v>5</v>
      </c>
      <c r="CY1811" t="s">
        <v>98</v>
      </c>
    </row>
    <row r="1812" spans="1:103" x14ac:dyDescent="0.25">
      <c r="A1812" t="s">
        <v>91</v>
      </c>
      <c r="B1812">
        <v>36.071899999999999</v>
      </c>
      <c r="C1812">
        <v>-115.16330000000001</v>
      </c>
      <c r="D1812">
        <v>2175</v>
      </c>
      <c r="E1812" t="s">
        <v>1</v>
      </c>
      <c r="F1812">
        <v>158.69999999999999</v>
      </c>
      <c r="G1812">
        <v>1969</v>
      </c>
      <c r="H1812">
        <v>8</v>
      </c>
      <c r="I1812" t="s">
        <v>260</v>
      </c>
      <c r="J1812">
        <v>97</v>
      </c>
      <c r="K1812">
        <v>100</v>
      </c>
      <c r="L1812">
        <v>102</v>
      </c>
      <c r="M1812">
        <v>103</v>
      </c>
      <c r="N1812">
        <v>102</v>
      </c>
      <c r="O1812">
        <v>103</v>
      </c>
      <c r="P1812">
        <v>98</v>
      </c>
      <c r="Q1812">
        <v>94</v>
      </c>
      <c r="R1812">
        <v>84</v>
      </c>
      <c r="S1812">
        <v>83</v>
      </c>
      <c r="T1812">
        <v>88</v>
      </c>
      <c r="U1812">
        <v>88</v>
      </c>
      <c r="V1812">
        <v>94</v>
      </c>
      <c r="W1812">
        <v>98</v>
      </c>
      <c r="X1812">
        <v>96</v>
      </c>
      <c r="Y1812">
        <v>86</v>
      </c>
      <c r="Z1812">
        <v>81</v>
      </c>
      <c r="AA1812">
        <v>88</v>
      </c>
      <c r="AB1812">
        <v>98</v>
      </c>
      <c r="AC1812">
        <v>99</v>
      </c>
      <c r="AD1812">
        <v>95</v>
      </c>
      <c r="AE1812">
        <v>99</v>
      </c>
      <c r="AF1812">
        <v>101</v>
      </c>
      <c r="AG1812">
        <v>95</v>
      </c>
      <c r="AH1812">
        <v>95</v>
      </c>
      <c r="AI1812">
        <v>92</v>
      </c>
      <c r="AJ1812">
        <v>97</v>
      </c>
      <c r="AK1812">
        <v>98</v>
      </c>
      <c r="AL1812">
        <v>100</v>
      </c>
      <c r="AM1812">
        <v>104</v>
      </c>
      <c r="AN1812" s="5">
        <v>110</v>
      </c>
      <c r="AO1812" s="5">
        <v>112</v>
      </c>
      <c r="AP1812" s="5">
        <v>111</v>
      </c>
      <c r="AQ1812" s="5">
        <v>107</v>
      </c>
      <c r="AR1812" s="5">
        <v>102</v>
      </c>
      <c r="AS1812" s="5">
        <v>98</v>
      </c>
      <c r="AT1812" s="5">
        <v>100</v>
      </c>
      <c r="AU1812" s="5">
        <v>99</v>
      </c>
      <c r="AV1812" s="5">
        <v>102</v>
      </c>
      <c r="AW1812" s="5">
        <v>103</v>
      </c>
      <c r="AX1812" s="5">
        <v>105</v>
      </c>
      <c r="AY1812" s="5">
        <v>105</v>
      </c>
      <c r="AZ1812" s="5">
        <v>103</v>
      </c>
      <c r="BA1812" s="5">
        <v>102</v>
      </c>
      <c r="BB1812" s="5">
        <v>106</v>
      </c>
      <c r="BC1812" s="5">
        <v>108</v>
      </c>
      <c r="BD1812" s="5">
        <v>93</v>
      </c>
      <c r="BE1812" s="5">
        <v>100</v>
      </c>
      <c r="BF1812" s="5">
        <v>98</v>
      </c>
      <c r="BG1812" s="5">
        <v>100</v>
      </c>
      <c r="BH1812" s="5">
        <v>100</v>
      </c>
      <c r="BI1812" s="5">
        <v>110</v>
      </c>
      <c r="BJ1812" s="5">
        <v>102</v>
      </c>
      <c r="BK1812" s="5">
        <v>105</v>
      </c>
      <c r="BL1812" s="5">
        <v>108</v>
      </c>
      <c r="BM1812" s="5">
        <v>109</v>
      </c>
      <c r="BN1812" s="5">
        <v>90</v>
      </c>
      <c r="BO1812" s="5">
        <v>103</v>
      </c>
      <c r="BP1812" s="5">
        <v>103</v>
      </c>
      <c r="BQ1812" s="5">
        <v>105</v>
      </c>
      <c r="BR1812" s="5">
        <v>112</v>
      </c>
      <c r="BS1812">
        <v>113</v>
      </c>
      <c r="BT1812">
        <v>109</v>
      </c>
      <c r="BU1812">
        <v>111</v>
      </c>
      <c r="BV1812">
        <v>113</v>
      </c>
      <c r="BW1812">
        <v>113</v>
      </c>
      <c r="BX1812">
        <v>112</v>
      </c>
      <c r="BY1812">
        <v>109</v>
      </c>
      <c r="BZ1812">
        <v>109</v>
      </c>
      <c r="CA1812">
        <v>108</v>
      </c>
      <c r="CB1812">
        <v>105</v>
      </c>
      <c r="CC1812">
        <v>106</v>
      </c>
      <c r="CD1812">
        <v>106</v>
      </c>
      <c r="CE1812">
        <v>103</v>
      </c>
      <c r="CF1812">
        <v>106</v>
      </c>
      <c r="CG1812">
        <v>107</v>
      </c>
      <c r="CH1812">
        <v>108</v>
      </c>
      <c r="CI1812">
        <v>106</v>
      </c>
      <c r="CJ1812">
        <v>106</v>
      </c>
      <c r="CK1812">
        <v>102</v>
      </c>
      <c r="CL1812">
        <v>104</v>
      </c>
      <c r="CM1812">
        <v>107</v>
      </c>
      <c r="CN1812">
        <v>109</v>
      </c>
      <c r="CO1812">
        <v>105</v>
      </c>
      <c r="CP1812">
        <v>102</v>
      </c>
      <c r="CQ1812">
        <v>104</v>
      </c>
      <c r="CR1812">
        <v>107</v>
      </c>
      <c r="CS1812">
        <v>106</v>
      </c>
      <c r="CT1812">
        <v>105</v>
      </c>
      <c r="CU1812">
        <v>98</v>
      </c>
      <c r="CV1812">
        <v>101</v>
      </c>
      <c r="CW1812">
        <v>102</v>
      </c>
      <c r="CX1812" t="s">
        <v>2</v>
      </c>
      <c r="CY1812" t="s">
        <v>92</v>
      </c>
    </row>
    <row r="1813" spans="1:103" x14ac:dyDescent="0.25">
      <c r="A1813" t="s">
        <v>19</v>
      </c>
      <c r="B1813">
        <v>34.9</v>
      </c>
      <c r="C1813">
        <v>-117.0333</v>
      </c>
      <c r="D1813">
        <v>2162</v>
      </c>
      <c r="E1813" t="s">
        <v>1</v>
      </c>
      <c r="F1813">
        <v>174.2</v>
      </c>
      <c r="G1813">
        <v>1969</v>
      </c>
      <c r="H1813">
        <v>8</v>
      </c>
      <c r="I1813" t="s">
        <v>260</v>
      </c>
      <c r="J1813">
        <v>99</v>
      </c>
      <c r="K1813">
        <v>96</v>
      </c>
      <c r="L1813">
        <v>98</v>
      </c>
      <c r="M1813">
        <v>100</v>
      </c>
      <c r="N1813">
        <v>99</v>
      </c>
      <c r="O1813">
        <v>99</v>
      </c>
      <c r="P1813">
        <v>98</v>
      </c>
      <c r="Q1813">
        <v>94</v>
      </c>
      <c r="R1813">
        <v>83</v>
      </c>
      <c r="S1813">
        <v>74</v>
      </c>
      <c r="T1813">
        <v>79</v>
      </c>
      <c r="U1813">
        <v>83</v>
      </c>
      <c r="V1813">
        <v>91</v>
      </c>
      <c r="W1813">
        <v>96</v>
      </c>
      <c r="X1813">
        <v>95</v>
      </c>
      <c r="Y1813">
        <v>87</v>
      </c>
      <c r="Z1813">
        <v>86</v>
      </c>
      <c r="AA1813">
        <v>92</v>
      </c>
      <c r="AB1813">
        <v>94</v>
      </c>
      <c r="AC1813">
        <v>95</v>
      </c>
      <c r="AD1813">
        <v>92</v>
      </c>
      <c r="AE1813">
        <v>96</v>
      </c>
      <c r="AF1813">
        <v>98</v>
      </c>
      <c r="AG1813">
        <v>98</v>
      </c>
      <c r="AH1813">
        <v>87</v>
      </c>
      <c r="AI1813">
        <v>92</v>
      </c>
      <c r="AJ1813">
        <v>91</v>
      </c>
      <c r="AK1813">
        <v>93</v>
      </c>
      <c r="AL1813">
        <v>96</v>
      </c>
      <c r="AM1813">
        <v>105</v>
      </c>
      <c r="AN1813" s="5">
        <v>106</v>
      </c>
      <c r="AO1813" s="5">
        <v>107</v>
      </c>
      <c r="AP1813" s="5">
        <v>107</v>
      </c>
      <c r="AQ1813" s="5">
        <v>106</v>
      </c>
      <c r="AR1813" s="5">
        <v>99</v>
      </c>
      <c r="AS1813" s="5">
        <v>94</v>
      </c>
      <c r="AT1813" s="5">
        <v>95</v>
      </c>
      <c r="AU1813" s="5">
        <v>95</v>
      </c>
      <c r="AV1813" s="5">
        <v>98</v>
      </c>
      <c r="AW1813" s="5">
        <v>98</v>
      </c>
      <c r="AX1813" s="5">
        <v>98</v>
      </c>
      <c r="AY1813" s="5">
        <v>97</v>
      </c>
      <c r="AZ1813" s="5">
        <v>97</v>
      </c>
      <c r="BA1813" s="5">
        <v>98</v>
      </c>
      <c r="BB1813" s="5">
        <v>101</v>
      </c>
      <c r="BC1813" s="5">
        <v>103</v>
      </c>
      <c r="BD1813" s="5">
        <v>103</v>
      </c>
      <c r="BE1813" s="5">
        <v>98</v>
      </c>
      <c r="BF1813" s="5">
        <v>100</v>
      </c>
      <c r="BG1813" s="5">
        <v>100</v>
      </c>
      <c r="BH1813" s="5">
        <v>101</v>
      </c>
      <c r="BI1813" s="5">
        <v>105</v>
      </c>
      <c r="BJ1813" s="5">
        <v>104</v>
      </c>
      <c r="BK1813" s="5">
        <v>102</v>
      </c>
      <c r="BL1813" s="5">
        <v>104</v>
      </c>
      <c r="BM1813" s="5">
        <v>104</v>
      </c>
      <c r="BN1813" s="5">
        <v>103</v>
      </c>
      <c r="BO1813" s="5">
        <v>102</v>
      </c>
      <c r="BP1813" s="5">
        <v>101</v>
      </c>
      <c r="BQ1813" s="5">
        <v>104</v>
      </c>
      <c r="BR1813" s="5">
        <v>108</v>
      </c>
      <c r="BS1813">
        <v>108</v>
      </c>
      <c r="BT1813">
        <v>108</v>
      </c>
      <c r="BU1813">
        <v>108</v>
      </c>
      <c r="BV1813">
        <v>108</v>
      </c>
      <c r="BW1813">
        <v>107</v>
      </c>
      <c r="BX1813">
        <v>107</v>
      </c>
      <c r="BY1813">
        <v>106</v>
      </c>
      <c r="BZ1813">
        <v>106</v>
      </c>
      <c r="CA1813">
        <v>104</v>
      </c>
      <c r="CB1813">
        <v>105</v>
      </c>
      <c r="CC1813">
        <v>105</v>
      </c>
      <c r="CD1813">
        <v>104</v>
      </c>
      <c r="CE1813">
        <v>105</v>
      </c>
      <c r="CF1813">
        <v>106</v>
      </c>
      <c r="CG1813">
        <v>106</v>
      </c>
      <c r="CH1813">
        <v>107</v>
      </c>
      <c r="CI1813">
        <v>102</v>
      </c>
      <c r="CJ1813">
        <v>100</v>
      </c>
      <c r="CK1813">
        <v>100</v>
      </c>
      <c r="CL1813">
        <v>105</v>
      </c>
      <c r="CM1813">
        <v>105</v>
      </c>
      <c r="CN1813">
        <v>106</v>
      </c>
      <c r="CO1813">
        <v>107</v>
      </c>
      <c r="CP1813">
        <v>107</v>
      </c>
      <c r="CQ1813">
        <v>104</v>
      </c>
      <c r="CR1813">
        <v>103</v>
      </c>
      <c r="CS1813">
        <v>103</v>
      </c>
      <c r="CT1813">
        <v>102</v>
      </c>
      <c r="CU1813">
        <v>100</v>
      </c>
      <c r="CV1813">
        <v>102</v>
      </c>
      <c r="CW1813">
        <v>101</v>
      </c>
      <c r="CX1813" t="s">
        <v>5</v>
      </c>
      <c r="CY1813" t="s">
        <v>20</v>
      </c>
    </row>
    <row r="1814" spans="1:103" x14ac:dyDescent="0.25">
      <c r="A1814" t="s">
        <v>111</v>
      </c>
      <c r="B1814">
        <v>35.299999999999997</v>
      </c>
      <c r="C1814">
        <v>-117.9667</v>
      </c>
      <c r="D1814">
        <v>2011</v>
      </c>
      <c r="E1814" t="s">
        <v>1</v>
      </c>
      <c r="F1814">
        <v>162.69999999999999</v>
      </c>
      <c r="G1814">
        <v>1969</v>
      </c>
      <c r="H1814">
        <v>8</v>
      </c>
      <c r="I1814" t="s">
        <v>260</v>
      </c>
      <c r="J1814">
        <v>98</v>
      </c>
      <c r="K1814">
        <v>96</v>
      </c>
      <c r="L1814">
        <v>99</v>
      </c>
      <c r="M1814">
        <v>99</v>
      </c>
      <c r="N1814">
        <v>98</v>
      </c>
      <c r="O1814">
        <v>96</v>
      </c>
      <c r="P1814">
        <v>93</v>
      </c>
      <c r="Q1814">
        <v>84</v>
      </c>
      <c r="R1814">
        <v>78</v>
      </c>
      <c r="S1814">
        <v>76</v>
      </c>
      <c r="T1814">
        <v>80</v>
      </c>
      <c r="U1814">
        <v>83</v>
      </c>
      <c r="V1814">
        <v>93</v>
      </c>
      <c r="W1814">
        <v>97</v>
      </c>
      <c r="X1814">
        <v>89</v>
      </c>
      <c r="Y1814">
        <v>81</v>
      </c>
      <c r="Z1814">
        <v>84</v>
      </c>
      <c r="AA1814">
        <v>91</v>
      </c>
      <c r="AB1814">
        <v>92</v>
      </c>
      <c r="AC1814">
        <v>94</v>
      </c>
      <c r="AD1814">
        <v>90</v>
      </c>
      <c r="AE1814">
        <v>97</v>
      </c>
      <c r="AF1814">
        <v>93</v>
      </c>
      <c r="AG1814">
        <v>89</v>
      </c>
      <c r="AH1814">
        <v>89</v>
      </c>
      <c r="AI1814">
        <v>91</v>
      </c>
      <c r="AJ1814">
        <v>85</v>
      </c>
      <c r="AK1814">
        <v>92</v>
      </c>
      <c r="AL1814">
        <v>98</v>
      </c>
      <c r="AM1814">
        <v>102</v>
      </c>
      <c r="AN1814" s="5">
        <v>105</v>
      </c>
      <c r="AO1814" s="5">
        <v>105</v>
      </c>
      <c r="AP1814" s="5">
        <v>102</v>
      </c>
      <c r="AQ1814" s="5">
        <v>97</v>
      </c>
      <c r="AR1814" s="5">
        <v>96</v>
      </c>
      <c r="AS1814" s="5">
        <v>94</v>
      </c>
      <c r="AT1814" s="5">
        <v>95</v>
      </c>
      <c r="AU1814" s="5">
        <v>96</v>
      </c>
      <c r="AV1814" s="5">
        <v>99</v>
      </c>
      <c r="AW1814" s="5">
        <v>100</v>
      </c>
      <c r="AX1814" s="5">
        <v>100</v>
      </c>
      <c r="AY1814" s="5">
        <v>100</v>
      </c>
      <c r="AZ1814" s="5">
        <v>98</v>
      </c>
      <c r="BA1814" s="5">
        <v>100</v>
      </c>
      <c r="BB1814" s="5">
        <v>104</v>
      </c>
      <c r="BC1814" s="5">
        <v>105</v>
      </c>
      <c r="BD1814" s="5">
        <v>103</v>
      </c>
      <c r="BE1814" s="5">
        <v>102</v>
      </c>
      <c r="BF1814" s="5">
        <v>105</v>
      </c>
      <c r="BG1814" s="5">
        <v>101</v>
      </c>
      <c r="BH1814" s="5">
        <v>105</v>
      </c>
      <c r="BI1814" s="5">
        <v>107</v>
      </c>
      <c r="BJ1814" s="5">
        <v>106</v>
      </c>
      <c r="BK1814" s="5">
        <v>105</v>
      </c>
      <c r="BL1814" s="5">
        <v>105</v>
      </c>
      <c r="BM1814" s="5">
        <v>105</v>
      </c>
      <c r="BN1814" s="5">
        <v>98</v>
      </c>
      <c r="BO1814" s="5">
        <v>104</v>
      </c>
      <c r="BP1814" s="5">
        <v>105</v>
      </c>
      <c r="BQ1814" s="5">
        <v>107</v>
      </c>
      <c r="BR1814" s="5">
        <v>110</v>
      </c>
      <c r="BS1814">
        <v>109</v>
      </c>
      <c r="BT1814">
        <v>110</v>
      </c>
      <c r="BU1814">
        <v>111</v>
      </c>
      <c r="BV1814">
        <v>105</v>
      </c>
      <c r="BW1814">
        <v>107</v>
      </c>
      <c r="BX1814">
        <v>107</v>
      </c>
      <c r="BY1814">
        <v>110</v>
      </c>
      <c r="BZ1814">
        <v>109</v>
      </c>
      <c r="CA1814">
        <v>108</v>
      </c>
      <c r="CB1814">
        <v>105</v>
      </c>
      <c r="CC1814">
        <v>105</v>
      </c>
      <c r="CD1814">
        <v>106</v>
      </c>
      <c r="CE1814">
        <v>107</v>
      </c>
      <c r="CF1814">
        <v>108</v>
      </c>
      <c r="CG1814">
        <v>109</v>
      </c>
      <c r="CH1814">
        <v>107</v>
      </c>
      <c r="CI1814">
        <v>104</v>
      </c>
      <c r="CJ1814">
        <v>102</v>
      </c>
      <c r="CK1814">
        <v>100</v>
      </c>
      <c r="CL1814">
        <v>104</v>
      </c>
      <c r="CM1814">
        <v>106</v>
      </c>
      <c r="CN1814">
        <v>106</v>
      </c>
      <c r="CO1814">
        <v>107</v>
      </c>
      <c r="CP1814">
        <v>105</v>
      </c>
      <c r="CQ1814">
        <v>105</v>
      </c>
      <c r="CR1814">
        <v>104</v>
      </c>
      <c r="CS1814">
        <v>103</v>
      </c>
      <c r="CT1814">
        <v>100</v>
      </c>
      <c r="CU1814">
        <v>98</v>
      </c>
      <c r="CV1814">
        <v>100</v>
      </c>
      <c r="CW1814">
        <v>103</v>
      </c>
      <c r="CX1814" t="s">
        <v>5</v>
      </c>
      <c r="CY1814" t="s">
        <v>112</v>
      </c>
    </row>
    <row r="1815" spans="1:103" x14ac:dyDescent="0.25">
      <c r="A1815" t="s">
        <v>77</v>
      </c>
      <c r="B1815">
        <v>34.8536</v>
      </c>
      <c r="C1815">
        <v>-116.7869</v>
      </c>
      <c r="D1815">
        <v>1919</v>
      </c>
      <c r="E1815" t="s">
        <v>1</v>
      </c>
      <c r="F1815">
        <v>178.9</v>
      </c>
      <c r="G1815">
        <v>1969</v>
      </c>
      <c r="H1815">
        <v>8</v>
      </c>
      <c r="I1815" t="s">
        <v>260</v>
      </c>
      <c r="J1815">
        <v>100</v>
      </c>
      <c r="K1815">
        <v>97</v>
      </c>
      <c r="L1815">
        <v>101</v>
      </c>
      <c r="M1815">
        <v>101</v>
      </c>
      <c r="N1815">
        <v>101</v>
      </c>
      <c r="O1815">
        <v>97</v>
      </c>
      <c r="P1815">
        <v>96</v>
      </c>
      <c r="Q1815">
        <v>89</v>
      </c>
      <c r="R1815">
        <v>76</v>
      </c>
      <c r="S1815">
        <v>77</v>
      </c>
      <c r="T1815">
        <v>83</v>
      </c>
      <c r="U1815">
        <v>84</v>
      </c>
      <c r="V1815">
        <v>93</v>
      </c>
      <c r="W1815">
        <v>96</v>
      </c>
      <c r="X1815">
        <v>91</v>
      </c>
      <c r="Y1815">
        <v>86</v>
      </c>
      <c r="Z1815">
        <v>90</v>
      </c>
      <c r="AA1815">
        <v>92</v>
      </c>
      <c r="AB1815">
        <v>96</v>
      </c>
      <c r="AC1815">
        <v>96</v>
      </c>
      <c r="AD1815">
        <v>93</v>
      </c>
      <c r="AE1815">
        <v>98</v>
      </c>
      <c r="AF1815">
        <v>102</v>
      </c>
      <c r="AG1815">
        <v>93</v>
      </c>
      <c r="AH1815">
        <v>90</v>
      </c>
      <c r="AI1815">
        <v>95</v>
      </c>
      <c r="AJ1815">
        <v>95</v>
      </c>
      <c r="AK1815">
        <v>96</v>
      </c>
      <c r="AL1815">
        <v>101</v>
      </c>
      <c r="AM1815">
        <v>105</v>
      </c>
      <c r="AN1815" s="5">
        <v>109</v>
      </c>
      <c r="AO1815" s="5">
        <v>109</v>
      </c>
      <c r="AP1815" s="5">
        <v>109</v>
      </c>
      <c r="AQ1815" s="5">
        <v>103</v>
      </c>
      <c r="AR1815" s="5">
        <v>99</v>
      </c>
      <c r="AS1815" s="5">
        <v>96</v>
      </c>
      <c r="AT1815" s="5">
        <v>97</v>
      </c>
      <c r="AU1815" s="5">
        <v>98</v>
      </c>
      <c r="AV1815" s="5">
        <v>100</v>
      </c>
      <c r="AW1815" s="5">
        <v>101</v>
      </c>
      <c r="AX1815" s="5">
        <v>102</v>
      </c>
      <c r="AY1815" s="5">
        <v>100</v>
      </c>
      <c r="AZ1815" s="5">
        <v>101</v>
      </c>
      <c r="BA1815" s="5">
        <v>102</v>
      </c>
      <c r="BB1815" s="5">
        <v>106</v>
      </c>
      <c r="BC1815" s="5">
        <v>106</v>
      </c>
      <c r="BD1815" s="5">
        <v>98</v>
      </c>
      <c r="BE1815" s="5">
        <v>101</v>
      </c>
      <c r="BF1815" s="5">
        <v>103</v>
      </c>
      <c r="BG1815" s="5">
        <v>97</v>
      </c>
      <c r="BH1815" s="5">
        <v>103</v>
      </c>
      <c r="BI1815" s="5">
        <v>107</v>
      </c>
      <c r="BJ1815" s="5">
        <v>105</v>
      </c>
      <c r="BK1815" s="5">
        <v>107</v>
      </c>
      <c r="BL1815" s="5">
        <v>107</v>
      </c>
      <c r="BM1815" s="5">
        <v>107</v>
      </c>
      <c r="BN1815" s="5">
        <v>96</v>
      </c>
      <c r="BO1815" s="5">
        <v>104</v>
      </c>
      <c r="BP1815" s="5">
        <v>104</v>
      </c>
      <c r="BQ1815" s="5">
        <v>106</v>
      </c>
      <c r="BR1815" s="5">
        <v>110</v>
      </c>
      <c r="BS1815">
        <v>111</v>
      </c>
      <c r="BT1815">
        <v>110</v>
      </c>
      <c r="BU1815">
        <v>112</v>
      </c>
      <c r="BV1815">
        <v>112</v>
      </c>
      <c r="BW1815">
        <v>110</v>
      </c>
      <c r="BX1815">
        <v>109</v>
      </c>
      <c r="BY1815">
        <v>109</v>
      </c>
      <c r="BZ1815">
        <v>107</v>
      </c>
      <c r="CA1815">
        <v>108</v>
      </c>
      <c r="CB1815">
        <v>105</v>
      </c>
      <c r="CC1815">
        <v>105</v>
      </c>
      <c r="CD1815">
        <v>103</v>
      </c>
      <c r="CE1815">
        <v>103</v>
      </c>
      <c r="CF1815">
        <v>105</v>
      </c>
      <c r="CG1815">
        <v>105</v>
      </c>
      <c r="CH1815">
        <v>104</v>
      </c>
      <c r="CI1815">
        <v>105</v>
      </c>
      <c r="CJ1815">
        <v>103</v>
      </c>
      <c r="CK1815">
        <v>102</v>
      </c>
      <c r="CL1815">
        <v>102</v>
      </c>
      <c r="CM1815">
        <v>105</v>
      </c>
      <c r="CN1815">
        <v>108</v>
      </c>
      <c r="CO1815">
        <v>109</v>
      </c>
      <c r="CP1815">
        <v>104</v>
      </c>
      <c r="CQ1815">
        <v>106</v>
      </c>
      <c r="CR1815">
        <v>106</v>
      </c>
      <c r="CS1815">
        <v>104</v>
      </c>
      <c r="CT1815">
        <v>105</v>
      </c>
      <c r="CU1815">
        <v>101</v>
      </c>
      <c r="CV1815">
        <v>101</v>
      </c>
      <c r="CW1815">
        <v>105</v>
      </c>
      <c r="CX1815" t="s">
        <v>5</v>
      </c>
      <c r="CY1815" t="s">
        <v>78</v>
      </c>
    </row>
    <row r="1816" spans="1:103" x14ac:dyDescent="0.25">
      <c r="A1816" t="s">
        <v>93</v>
      </c>
      <c r="B1816">
        <v>36.25</v>
      </c>
      <c r="C1816">
        <v>-115.0333</v>
      </c>
      <c r="D1816">
        <v>1880</v>
      </c>
      <c r="E1816" t="s">
        <v>1</v>
      </c>
      <c r="F1816">
        <v>165.8</v>
      </c>
      <c r="G1816">
        <v>1969</v>
      </c>
      <c r="H1816">
        <v>8</v>
      </c>
      <c r="I1816" t="s">
        <v>260</v>
      </c>
      <c r="J1816">
        <v>96</v>
      </c>
      <c r="K1816">
        <v>99</v>
      </c>
      <c r="L1816">
        <v>102</v>
      </c>
      <c r="M1816">
        <v>102</v>
      </c>
      <c r="N1816">
        <v>101</v>
      </c>
      <c r="O1816">
        <v>102</v>
      </c>
      <c r="P1816">
        <v>97</v>
      </c>
      <c r="Q1816">
        <v>94</v>
      </c>
      <c r="R1816">
        <v>84</v>
      </c>
      <c r="S1816">
        <v>78</v>
      </c>
      <c r="T1816">
        <v>88</v>
      </c>
      <c r="U1816">
        <v>87</v>
      </c>
      <c r="V1816">
        <v>93</v>
      </c>
      <c r="W1816">
        <v>97</v>
      </c>
      <c r="X1816">
        <v>93</v>
      </c>
      <c r="Y1816">
        <v>83</v>
      </c>
      <c r="Z1816">
        <v>83</v>
      </c>
      <c r="AA1816">
        <v>91</v>
      </c>
      <c r="AB1816">
        <v>97</v>
      </c>
      <c r="AC1816">
        <v>99</v>
      </c>
      <c r="AD1816">
        <v>96</v>
      </c>
      <c r="AE1816">
        <v>98</v>
      </c>
      <c r="AF1816">
        <v>101</v>
      </c>
      <c r="AG1816">
        <v>95</v>
      </c>
      <c r="AH1816">
        <v>95</v>
      </c>
      <c r="AI1816">
        <v>91</v>
      </c>
      <c r="AJ1816">
        <v>98</v>
      </c>
      <c r="AK1816">
        <v>96</v>
      </c>
      <c r="AL1816">
        <v>100</v>
      </c>
      <c r="AM1816">
        <v>104</v>
      </c>
      <c r="AN1816" s="5">
        <v>110</v>
      </c>
      <c r="AO1816" s="5">
        <v>112</v>
      </c>
      <c r="AP1816" s="5">
        <v>112</v>
      </c>
      <c r="AQ1816" s="5">
        <v>108</v>
      </c>
      <c r="AR1816" s="5">
        <v>103</v>
      </c>
      <c r="AS1816" s="5">
        <v>97</v>
      </c>
      <c r="AT1816" s="5">
        <v>97</v>
      </c>
      <c r="AU1816" s="5">
        <v>98</v>
      </c>
      <c r="AV1816" s="5">
        <v>100</v>
      </c>
      <c r="AW1816" s="5">
        <v>101</v>
      </c>
      <c r="AX1816" s="5">
        <v>105</v>
      </c>
      <c r="AY1816" s="5">
        <v>105</v>
      </c>
      <c r="AZ1816" s="5">
        <v>101</v>
      </c>
      <c r="BA1816" s="5">
        <v>101</v>
      </c>
      <c r="BB1816" s="5">
        <v>105</v>
      </c>
      <c r="BC1816" s="5">
        <v>107</v>
      </c>
      <c r="BD1816" s="5">
        <v>94</v>
      </c>
      <c r="BE1816" s="5">
        <v>99</v>
      </c>
      <c r="BF1816" s="5">
        <v>95</v>
      </c>
      <c r="BG1816" s="5">
        <v>100</v>
      </c>
      <c r="BH1816" s="5">
        <v>101</v>
      </c>
      <c r="BI1816" s="5">
        <v>109</v>
      </c>
      <c r="BJ1816" s="5">
        <v>102</v>
      </c>
      <c r="BK1816" s="5">
        <v>105</v>
      </c>
      <c r="BL1816" s="5">
        <v>108</v>
      </c>
      <c r="BM1816" s="5">
        <v>107</v>
      </c>
      <c r="BN1816" s="5">
        <v>92</v>
      </c>
      <c r="BO1816" s="5">
        <v>101</v>
      </c>
      <c r="BP1816" s="5">
        <v>101</v>
      </c>
      <c r="BQ1816" s="5">
        <v>105</v>
      </c>
      <c r="BR1816" s="5">
        <v>113</v>
      </c>
      <c r="BS1816">
        <v>113</v>
      </c>
      <c r="BT1816">
        <v>108</v>
      </c>
      <c r="BU1816">
        <v>112</v>
      </c>
      <c r="BV1816">
        <v>114</v>
      </c>
      <c r="BW1816">
        <v>115</v>
      </c>
      <c r="BX1816">
        <v>112</v>
      </c>
      <c r="BY1816">
        <v>110</v>
      </c>
      <c r="BZ1816">
        <v>109</v>
      </c>
      <c r="CA1816">
        <v>109</v>
      </c>
      <c r="CB1816">
        <v>106</v>
      </c>
      <c r="CC1816">
        <v>108</v>
      </c>
      <c r="CD1816">
        <v>105</v>
      </c>
      <c r="CE1816">
        <v>104</v>
      </c>
      <c r="CF1816">
        <v>107</v>
      </c>
      <c r="CG1816">
        <v>109</v>
      </c>
      <c r="CH1816">
        <v>109</v>
      </c>
      <c r="CI1816">
        <v>107</v>
      </c>
      <c r="CJ1816">
        <v>106</v>
      </c>
      <c r="CK1816">
        <v>103</v>
      </c>
      <c r="CL1816">
        <v>105</v>
      </c>
      <c r="CM1816">
        <v>110</v>
      </c>
      <c r="CN1816">
        <v>109</v>
      </c>
      <c r="CO1816">
        <v>108</v>
      </c>
      <c r="CP1816">
        <v>103</v>
      </c>
      <c r="CQ1816">
        <v>107</v>
      </c>
      <c r="CR1816">
        <v>108</v>
      </c>
      <c r="CS1816">
        <v>106</v>
      </c>
      <c r="CT1816">
        <v>106</v>
      </c>
      <c r="CU1816">
        <v>95</v>
      </c>
      <c r="CV1816">
        <v>102</v>
      </c>
      <c r="CW1816">
        <v>104</v>
      </c>
      <c r="CX1816" t="s">
        <v>2</v>
      </c>
      <c r="CY1816" t="s">
        <v>94</v>
      </c>
    </row>
    <row r="1817" spans="1:103" x14ac:dyDescent="0.25">
      <c r="A1817" t="s">
        <v>119</v>
      </c>
      <c r="B1817">
        <v>36.200000000000003</v>
      </c>
      <c r="C1817">
        <v>-115.08329999999999</v>
      </c>
      <c r="D1817">
        <v>1821</v>
      </c>
      <c r="E1817" t="s">
        <v>1</v>
      </c>
      <c r="F1817">
        <v>162.30000000000001</v>
      </c>
      <c r="G1817">
        <v>1969</v>
      </c>
      <c r="H1817">
        <v>8</v>
      </c>
      <c r="I1817" t="s">
        <v>260</v>
      </c>
      <c r="J1817">
        <v>100</v>
      </c>
      <c r="K1817">
        <v>102</v>
      </c>
      <c r="L1817">
        <v>105</v>
      </c>
      <c r="M1817">
        <v>106</v>
      </c>
      <c r="N1817">
        <v>106</v>
      </c>
      <c r="O1817">
        <v>105</v>
      </c>
      <c r="P1817">
        <v>100</v>
      </c>
      <c r="Q1817">
        <v>96</v>
      </c>
      <c r="R1817">
        <v>88</v>
      </c>
      <c r="S1817">
        <v>87</v>
      </c>
      <c r="T1817">
        <v>92</v>
      </c>
      <c r="U1817">
        <v>92</v>
      </c>
      <c r="V1817">
        <v>98</v>
      </c>
      <c r="W1817">
        <v>102</v>
      </c>
      <c r="X1817">
        <v>101</v>
      </c>
      <c r="Y1817">
        <v>90</v>
      </c>
      <c r="Z1817">
        <v>86</v>
      </c>
      <c r="AA1817">
        <v>94</v>
      </c>
      <c r="AB1817">
        <v>101</v>
      </c>
      <c r="AC1817">
        <v>103</v>
      </c>
      <c r="AD1817">
        <v>99</v>
      </c>
      <c r="AE1817">
        <v>102</v>
      </c>
      <c r="AF1817">
        <v>104</v>
      </c>
      <c r="AG1817">
        <v>99</v>
      </c>
      <c r="AH1817">
        <v>99</v>
      </c>
      <c r="AI1817">
        <v>92</v>
      </c>
      <c r="AJ1817">
        <v>101</v>
      </c>
      <c r="AK1817">
        <v>101</v>
      </c>
      <c r="AL1817">
        <v>103</v>
      </c>
      <c r="AM1817">
        <v>106</v>
      </c>
      <c r="AN1817" s="5">
        <v>114</v>
      </c>
      <c r="AO1817" s="5">
        <v>115</v>
      </c>
      <c r="AP1817" s="5">
        <v>114</v>
      </c>
      <c r="AQ1817" s="5">
        <v>109</v>
      </c>
      <c r="AR1817" s="5">
        <v>106</v>
      </c>
      <c r="AS1817" s="5">
        <v>101</v>
      </c>
      <c r="AT1817" s="5">
        <v>100</v>
      </c>
      <c r="AU1817" s="5">
        <v>101</v>
      </c>
      <c r="AV1817" s="5">
        <v>104</v>
      </c>
      <c r="AW1817" s="5">
        <v>106</v>
      </c>
      <c r="AX1817" s="5">
        <v>108</v>
      </c>
      <c r="AY1817" s="5">
        <v>109</v>
      </c>
      <c r="AZ1817" s="5">
        <v>106</v>
      </c>
      <c r="BA1817" s="5">
        <v>104</v>
      </c>
      <c r="BB1817" s="5">
        <v>109</v>
      </c>
      <c r="BC1817" s="5">
        <v>108</v>
      </c>
      <c r="BD1817" s="5">
        <v>99</v>
      </c>
      <c r="BE1817" s="5">
        <v>103</v>
      </c>
      <c r="BF1817" s="5">
        <v>99</v>
      </c>
      <c r="BG1817" s="5">
        <v>103</v>
      </c>
      <c r="BH1817" s="5">
        <v>104</v>
      </c>
      <c r="BI1817" s="5">
        <v>112</v>
      </c>
      <c r="BJ1817" s="5">
        <v>103</v>
      </c>
      <c r="BK1817" s="5">
        <v>107</v>
      </c>
      <c r="BL1817" s="5">
        <v>111</v>
      </c>
      <c r="BM1817" s="5">
        <v>111</v>
      </c>
      <c r="BN1817" s="5">
        <v>90</v>
      </c>
      <c r="BO1817" s="5">
        <v>107</v>
      </c>
      <c r="BP1817" s="5">
        <v>108</v>
      </c>
      <c r="BQ1817" s="5">
        <v>109</v>
      </c>
      <c r="BR1817" s="5">
        <v>114</v>
      </c>
      <c r="BS1817">
        <v>116</v>
      </c>
      <c r="BT1817">
        <v>113</v>
      </c>
      <c r="BU1817">
        <v>112</v>
      </c>
      <c r="BV1817">
        <v>113</v>
      </c>
      <c r="BW1817">
        <v>115</v>
      </c>
      <c r="BX1817">
        <v>113</v>
      </c>
      <c r="BY1817">
        <v>110</v>
      </c>
      <c r="BZ1817">
        <v>111</v>
      </c>
      <c r="CA1817">
        <v>109</v>
      </c>
      <c r="CB1817">
        <v>107</v>
      </c>
      <c r="CC1817">
        <v>107</v>
      </c>
      <c r="CD1817">
        <v>105</v>
      </c>
      <c r="CE1817">
        <v>106</v>
      </c>
      <c r="CF1817">
        <v>109</v>
      </c>
      <c r="CG1817">
        <v>110</v>
      </c>
      <c r="CH1817">
        <v>111</v>
      </c>
      <c r="CI1817">
        <v>108</v>
      </c>
      <c r="CJ1817">
        <v>108</v>
      </c>
      <c r="CK1817">
        <v>105</v>
      </c>
      <c r="CL1817">
        <v>108</v>
      </c>
      <c r="CM1817">
        <v>112</v>
      </c>
      <c r="CN1817">
        <v>113</v>
      </c>
      <c r="CO1817">
        <v>111</v>
      </c>
      <c r="CP1817">
        <v>105</v>
      </c>
      <c r="CQ1817">
        <v>109</v>
      </c>
      <c r="CR1817">
        <v>108</v>
      </c>
      <c r="CS1817">
        <v>109</v>
      </c>
      <c r="CT1817">
        <v>107</v>
      </c>
      <c r="CU1817">
        <v>100</v>
      </c>
      <c r="CV1817">
        <v>105</v>
      </c>
      <c r="CW1817">
        <v>108</v>
      </c>
      <c r="CX1817" t="s">
        <v>2</v>
      </c>
      <c r="CY1817" t="s">
        <v>120</v>
      </c>
    </row>
    <row r="1818" spans="1:103" x14ac:dyDescent="0.25">
      <c r="A1818" t="s">
        <v>45</v>
      </c>
      <c r="B1818">
        <v>35.763599999999997</v>
      </c>
      <c r="C1818">
        <v>-117.3908</v>
      </c>
      <c r="D1818">
        <v>1695</v>
      </c>
      <c r="E1818" t="s">
        <v>1</v>
      </c>
      <c r="F1818">
        <v>90.8</v>
      </c>
      <c r="G1818">
        <v>1969</v>
      </c>
      <c r="H1818">
        <v>8</v>
      </c>
      <c r="I1818" t="s">
        <v>260</v>
      </c>
      <c r="J1818">
        <v>104</v>
      </c>
      <c r="K1818">
        <v>105</v>
      </c>
      <c r="L1818">
        <v>103</v>
      </c>
      <c r="M1818">
        <v>103</v>
      </c>
      <c r="N1818">
        <v>102</v>
      </c>
      <c r="O1818">
        <v>99</v>
      </c>
      <c r="P1818">
        <v>97</v>
      </c>
      <c r="Q1818">
        <v>82</v>
      </c>
      <c r="R1818">
        <v>77</v>
      </c>
      <c r="S1818">
        <v>73</v>
      </c>
      <c r="T1818">
        <v>79</v>
      </c>
      <c r="U1818">
        <v>85</v>
      </c>
      <c r="V1818">
        <v>94</v>
      </c>
      <c r="W1818">
        <v>98</v>
      </c>
      <c r="X1818">
        <v>89</v>
      </c>
      <c r="Y1818">
        <v>83</v>
      </c>
      <c r="Z1818">
        <v>89</v>
      </c>
      <c r="AA1818">
        <v>93</v>
      </c>
      <c r="AB1818">
        <v>96</v>
      </c>
      <c r="AC1818">
        <v>97</v>
      </c>
      <c r="AD1818">
        <v>96</v>
      </c>
      <c r="AE1818">
        <v>100</v>
      </c>
      <c r="AF1818">
        <v>101</v>
      </c>
      <c r="AG1818">
        <v>97</v>
      </c>
      <c r="AH1818">
        <v>95</v>
      </c>
      <c r="AI1818">
        <v>93</v>
      </c>
      <c r="AJ1818">
        <v>97</v>
      </c>
      <c r="AK1818">
        <v>79</v>
      </c>
      <c r="AL1818">
        <v>102</v>
      </c>
      <c r="AM1818">
        <v>104</v>
      </c>
      <c r="AN1818" s="5">
        <v>107</v>
      </c>
      <c r="AO1818" s="5">
        <v>110</v>
      </c>
      <c r="AP1818" s="5">
        <v>112</v>
      </c>
      <c r="AQ1818" s="5">
        <v>104</v>
      </c>
      <c r="AR1818" s="5">
        <v>103</v>
      </c>
      <c r="AS1818" s="5">
        <v>96</v>
      </c>
      <c r="AT1818" s="5">
        <v>98</v>
      </c>
      <c r="AU1818" s="5">
        <v>99</v>
      </c>
      <c r="AV1818" s="5">
        <v>100</v>
      </c>
      <c r="AW1818" s="5">
        <v>101</v>
      </c>
      <c r="AX1818" s="5">
        <v>103</v>
      </c>
      <c r="AY1818" s="5">
        <v>102</v>
      </c>
      <c r="AZ1818" s="5">
        <v>102</v>
      </c>
      <c r="BA1818" s="5">
        <v>102</v>
      </c>
      <c r="BB1818" s="5">
        <v>105</v>
      </c>
      <c r="BC1818" s="5">
        <v>107</v>
      </c>
      <c r="BD1818" s="5">
        <v>105</v>
      </c>
      <c r="BE1818" s="5">
        <v>104</v>
      </c>
      <c r="BF1818" s="5">
        <v>106</v>
      </c>
      <c r="BG1818" s="5">
        <v>102</v>
      </c>
      <c r="BH1818" s="5">
        <v>106</v>
      </c>
      <c r="BI1818" s="5">
        <v>107</v>
      </c>
      <c r="BJ1818" s="5">
        <v>107</v>
      </c>
      <c r="BK1818" s="5">
        <v>106</v>
      </c>
      <c r="BL1818" s="5">
        <v>107</v>
      </c>
      <c r="BM1818" s="5">
        <v>108</v>
      </c>
      <c r="BN1818" s="5">
        <v>100</v>
      </c>
      <c r="BO1818" s="5">
        <v>105</v>
      </c>
      <c r="BP1818" s="5">
        <v>105</v>
      </c>
      <c r="BQ1818" s="5">
        <v>108</v>
      </c>
      <c r="BR1818" s="5">
        <v>111</v>
      </c>
      <c r="BS1818">
        <v>112</v>
      </c>
      <c r="BT1818">
        <v>112</v>
      </c>
      <c r="BU1818">
        <v>112</v>
      </c>
      <c r="BV1818">
        <v>112</v>
      </c>
      <c r="BW1818">
        <v>112</v>
      </c>
      <c r="BX1818">
        <v>110</v>
      </c>
      <c r="BY1818">
        <v>110</v>
      </c>
      <c r="BZ1818">
        <v>109</v>
      </c>
      <c r="CA1818">
        <v>110</v>
      </c>
      <c r="CB1818">
        <v>107</v>
      </c>
      <c r="CC1818">
        <v>106</v>
      </c>
      <c r="CD1818">
        <v>105</v>
      </c>
      <c r="CE1818">
        <v>108</v>
      </c>
      <c r="CF1818">
        <v>110</v>
      </c>
      <c r="CG1818">
        <v>111</v>
      </c>
      <c r="CH1818">
        <v>108</v>
      </c>
      <c r="CI1818">
        <v>105</v>
      </c>
      <c r="CJ1818">
        <v>104</v>
      </c>
      <c r="CK1818">
        <v>102</v>
      </c>
      <c r="CL1818">
        <v>105</v>
      </c>
      <c r="CM1818">
        <v>107</v>
      </c>
      <c r="CN1818">
        <v>109</v>
      </c>
      <c r="CO1818">
        <v>110</v>
      </c>
      <c r="CP1818">
        <v>106</v>
      </c>
      <c r="CQ1818">
        <v>106</v>
      </c>
      <c r="CR1818">
        <v>106</v>
      </c>
      <c r="CS1818">
        <v>103</v>
      </c>
      <c r="CT1818">
        <v>102</v>
      </c>
      <c r="CU1818">
        <v>99</v>
      </c>
      <c r="CV1818">
        <v>102</v>
      </c>
      <c r="CW1818">
        <v>105</v>
      </c>
      <c r="CX1818" t="s">
        <v>5</v>
      </c>
      <c r="CY1818" t="s">
        <v>46</v>
      </c>
    </row>
    <row r="1819" spans="1:103" x14ac:dyDescent="0.25">
      <c r="A1819" t="s">
        <v>142</v>
      </c>
      <c r="B1819">
        <v>36.616700000000002</v>
      </c>
      <c r="C1819">
        <v>-114.4833</v>
      </c>
      <c r="D1819">
        <v>1410</v>
      </c>
      <c r="E1819" t="s">
        <v>1</v>
      </c>
      <c r="F1819">
        <v>213.5</v>
      </c>
      <c r="G1819">
        <v>1969</v>
      </c>
      <c r="H1819">
        <v>8</v>
      </c>
      <c r="I1819" t="s">
        <v>260</v>
      </c>
      <c r="J1819">
        <v>102</v>
      </c>
      <c r="K1819">
        <v>99</v>
      </c>
      <c r="L1819">
        <v>101</v>
      </c>
      <c r="M1819">
        <v>103</v>
      </c>
      <c r="N1819">
        <v>103</v>
      </c>
      <c r="O1819">
        <v>103</v>
      </c>
      <c r="P1819">
        <v>104</v>
      </c>
      <c r="Q1819">
        <v>98</v>
      </c>
      <c r="R1819">
        <v>95</v>
      </c>
      <c r="S1819">
        <v>89</v>
      </c>
      <c r="T1819">
        <v>84</v>
      </c>
      <c r="U1819">
        <v>99</v>
      </c>
      <c r="V1819">
        <v>91</v>
      </c>
      <c r="W1819">
        <v>95</v>
      </c>
      <c r="X1819">
        <v>99</v>
      </c>
      <c r="Y1819">
        <v>98</v>
      </c>
      <c r="Z1819">
        <v>85</v>
      </c>
      <c r="AA1819">
        <v>89</v>
      </c>
      <c r="AB1819">
        <v>91</v>
      </c>
      <c r="AC1819">
        <v>98</v>
      </c>
      <c r="AD1819">
        <v>99</v>
      </c>
      <c r="AE1819">
        <v>103</v>
      </c>
      <c r="AF1819">
        <v>100</v>
      </c>
      <c r="AG1819">
        <v>100</v>
      </c>
      <c r="AH1819">
        <v>93</v>
      </c>
      <c r="AI1819">
        <v>98</v>
      </c>
      <c r="AJ1819">
        <v>90</v>
      </c>
      <c r="AK1819">
        <v>99</v>
      </c>
      <c r="AL1819">
        <v>98</v>
      </c>
      <c r="AM1819">
        <v>102</v>
      </c>
      <c r="AN1819" s="5">
        <v>105</v>
      </c>
      <c r="AO1819" s="5">
        <v>110</v>
      </c>
      <c r="AP1819" s="5">
        <v>112</v>
      </c>
      <c r="AQ1819" s="5">
        <v>110</v>
      </c>
      <c r="AR1819" s="5">
        <v>107</v>
      </c>
      <c r="AS1819" s="5">
        <v>106</v>
      </c>
      <c r="AT1819" s="5">
        <v>98</v>
      </c>
      <c r="AU1819" s="5">
        <v>98</v>
      </c>
      <c r="AV1819" s="5">
        <v>99</v>
      </c>
      <c r="AW1819" s="5">
        <v>101</v>
      </c>
      <c r="AX1819" s="5">
        <v>103</v>
      </c>
      <c r="AY1819" s="5">
        <v>106</v>
      </c>
      <c r="AZ1819" s="8">
        <f>AVERAGE(AY1819,BA1819)</f>
        <v>109</v>
      </c>
      <c r="BA1819" s="5">
        <v>112</v>
      </c>
      <c r="BB1819" s="5">
        <v>102</v>
      </c>
      <c r="BC1819" s="5">
        <v>106</v>
      </c>
      <c r="BD1819" s="5">
        <v>106</v>
      </c>
      <c r="BE1819" s="5">
        <v>96</v>
      </c>
      <c r="BF1819" s="5">
        <v>102</v>
      </c>
      <c r="BG1819" s="5">
        <v>101</v>
      </c>
      <c r="BH1819" s="5">
        <v>101</v>
      </c>
      <c r="BI1819" s="5">
        <v>111</v>
      </c>
      <c r="BJ1819" s="5">
        <v>110</v>
      </c>
      <c r="BK1819" s="5">
        <v>104</v>
      </c>
      <c r="BL1819" s="5">
        <v>113</v>
      </c>
      <c r="BM1819" s="5">
        <v>110</v>
      </c>
      <c r="BN1819" s="5">
        <v>108</v>
      </c>
      <c r="BO1819" s="5">
        <v>92</v>
      </c>
      <c r="BP1819" s="5">
        <v>113</v>
      </c>
      <c r="BQ1819" s="5">
        <v>110</v>
      </c>
      <c r="BR1819" s="5">
        <v>107</v>
      </c>
      <c r="BS1819">
        <v>110</v>
      </c>
      <c r="BT1819">
        <v>114</v>
      </c>
      <c r="BU1819">
        <v>108</v>
      </c>
      <c r="BV1819">
        <v>112</v>
      </c>
      <c r="BW1819">
        <v>111</v>
      </c>
      <c r="BX1819">
        <v>112</v>
      </c>
      <c r="BY1819">
        <v>111</v>
      </c>
      <c r="BZ1819">
        <v>109</v>
      </c>
      <c r="CA1819">
        <v>107</v>
      </c>
      <c r="CB1819">
        <v>110</v>
      </c>
      <c r="CC1819">
        <v>107</v>
      </c>
      <c r="CD1819">
        <v>108</v>
      </c>
      <c r="CE1819">
        <v>105</v>
      </c>
      <c r="CF1819">
        <v>105</v>
      </c>
      <c r="CG1819">
        <v>107</v>
      </c>
      <c r="CH1819">
        <v>109</v>
      </c>
      <c r="CI1819">
        <v>107</v>
      </c>
      <c r="CJ1819">
        <v>105</v>
      </c>
      <c r="CK1819">
        <v>104</v>
      </c>
      <c r="CL1819">
        <v>106</v>
      </c>
      <c r="CN1819">
        <v>109</v>
      </c>
      <c r="CO1819">
        <v>110</v>
      </c>
      <c r="CP1819">
        <v>107</v>
      </c>
      <c r="CQ1819">
        <v>103</v>
      </c>
      <c r="CR1819">
        <v>106</v>
      </c>
      <c r="CS1819">
        <v>106</v>
      </c>
      <c r="CT1819">
        <v>106</v>
      </c>
      <c r="CU1819">
        <v>105</v>
      </c>
      <c r="CV1819">
        <v>99</v>
      </c>
      <c r="CW1819">
        <v>101</v>
      </c>
      <c r="CX1819" t="s">
        <v>2</v>
      </c>
      <c r="CY1819" t="s">
        <v>24</v>
      </c>
    </row>
    <row r="1820" spans="1:103" x14ac:dyDescent="0.25">
      <c r="A1820" t="s">
        <v>105</v>
      </c>
      <c r="B1820">
        <v>35.383299999999998</v>
      </c>
      <c r="C1820">
        <v>-116.11669999999999</v>
      </c>
      <c r="D1820">
        <v>1050</v>
      </c>
      <c r="E1820" t="s">
        <v>1</v>
      </c>
      <c r="F1820">
        <v>137.6</v>
      </c>
      <c r="G1820">
        <v>1969</v>
      </c>
      <c r="H1820">
        <v>8</v>
      </c>
      <c r="I1820" t="s">
        <v>260</v>
      </c>
      <c r="J1820">
        <v>104</v>
      </c>
      <c r="K1820">
        <v>104</v>
      </c>
      <c r="L1820">
        <v>104</v>
      </c>
      <c r="M1820">
        <v>104</v>
      </c>
      <c r="N1820">
        <v>106</v>
      </c>
      <c r="O1820">
        <v>104</v>
      </c>
      <c r="P1820">
        <v>99</v>
      </c>
      <c r="Q1820">
        <v>98</v>
      </c>
      <c r="R1820">
        <v>84</v>
      </c>
      <c r="S1820">
        <v>86</v>
      </c>
      <c r="T1820">
        <v>90</v>
      </c>
      <c r="U1820">
        <v>92</v>
      </c>
      <c r="V1820">
        <v>97</v>
      </c>
      <c r="W1820">
        <v>101</v>
      </c>
      <c r="X1820">
        <v>99</v>
      </c>
      <c r="Y1820">
        <v>86</v>
      </c>
      <c r="Z1820">
        <v>98</v>
      </c>
      <c r="AA1820">
        <v>97</v>
      </c>
      <c r="AB1820">
        <v>100</v>
      </c>
      <c r="AC1820">
        <v>102</v>
      </c>
      <c r="AD1820">
        <v>99</v>
      </c>
      <c r="AE1820">
        <v>102</v>
      </c>
      <c r="AF1820">
        <v>106</v>
      </c>
      <c r="AG1820">
        <v>100</v>
      </c>
      <c r="AH1820">
        <v>96</v>
      </c>
      <c r="AI1820">
        <v>97</v>
      </c>
      <c r="AJ1820">
        <v>102</v>
      </c>
      <c r="AK1820">
        <v>98</v>
      </c>
      <c r="AL1820">
        <v>104</v>
      </c>
      <c r="AM1820">
        <v>110</v>
      </c>
      <c r="AN1820" s="5">
        <v>113</v>
      </c>
      <c r="AO1820" s="5">
        <v>115</v>
      </c>
      <c r="AP1820" s="5">
        <v>115</v>
      </c>
      <c r="AQ1820" s="5">
        <v>109</v>
      </c>
      <c r="AR1820" s="5">
        <v>107</v>
      </c>
      <c r="AS1820" s="5">
        <v>102</v>
      </c>
      <c r="AT1820" s="5">
        <v>101</v>
      </c>
      <c r="AU1820" s="5">
        <v>102</v>
      </c>
      <c r="AV1820" s="5">
        <v>104</v>
      </c>
      <c r="AW1820" s="5">
        <v>106</v>
      </c>
      <c r="AX1820" s="5">
        <v>108</v>
      </c>
      <c r="AY1820" s="5">
        <v>107</v>
      </c>
      <c r="AZ1820" s="5">
        <v>105</v>
      </c>
      <c r="BA1820" s="5">
        <v>102</v>
      </c>
      <c r="BB1820" s="5">
        <v>107</v>
      </c>
      <c r="BC1820" s="5">
        <v>106</v>
      </c>
      <c r="BD1820" s="5">
        <v>103</v>
      </c>
      <c r="BE1820" s="5">
        <v>105</v>
      </c>
      <c r="BF1820" s="5">
        <v>105</v>
      </c>
      <c r="BG1820" s="5">
        <v>100</v>
      </c>
      <c r="BH1820" s="5">
        <v>115</v>
      </c>
      <c r="BI1820" s="5">
        <v>113</v>
      </c>
      <c r="BJ1820" s="5">
        <v>116</v>
      </c>
      <c r="BK1820" s="5">
        <v>111</v>
      </c>
      <c r="BL1820" s="5">
        <v>117</v>
      </c>
      <c r="BM1820" s="5">
        <v>112</v>
      </c>
      <c r="BN1820" s="5">
        <v>106</v>
      </c>
      <c r="BO1820" s="5">
        <v>110</v>
      </c>
      <c r="BP1820" s="5">
        <v>121</v>
      </c>
      <c r="BQ1820" s="5">
        <v>113</v>
      </c>
      <c r="BR1820" s="5">
        <v>120</v>
      </c>
      <c r="BS1820">
        <v>117</v>
      </c>
      <c r="BT1820">
        <v>117</v>
      </c>
      <c r="BU1820">
        <v>117</v>
      </c>
      <c r="BV1820">
        <v>117</v>
      </c>
      <c r="BW1820">
        <v>120</v>
      </c>
      <c r="BX1820">
        <v>115</v>
      </c>
      <c r="BY1820">
        <v>113</v>
      </c>
      <c r="BZ1820">
        <v>111</v>
      </c>
      <c r="CA1820">
        <v>121</v>
      </c>
      <c r="CB1820">
        <v>123</v>
      </c>
      <c r="CC1820">
        <v>115</v>
      </c>
      <c r="CD1820">
        <v>117</v>
      </c>
      <c r="CE1820">
        <v>113</v>
      </c>
      <c r="CF1820">
        <v>113</v>
      </c>
      <c r="CG1820">
        <v>114</v>
      </c>
      <c r="CH1820">
        <v>114</v>
      </c>
      <c r="CI1820">
        <v>111</v>
      </c>
      <c r="CJ1820">
        <v>110</v>
      </c>
      <c r="CK1820">
        <v>109</v>
      </c>
      <c r="CL1820">
        <v>110</v>
      </c>
      <c r="CM1820">
        <v>112</v>
      </c>
      <c r="CN1820">
        <v>114</v>
      </c>
      <c r="CO1820">
        <v>115</v>
      </c>
      <c r="CP1820">
        <v>108</v>
      </c>
      <c r="CQ1820">
        <v>111</v>
      </c>
      <c r="CR1820">
        <v>110</v>
      </c>
      <c r="CS1820">
        <v>109</v>
      </c>
      <c r="CT1820">
        <v>109</v>
      </c>
      <c r="CU1820">
        <v>102</v>
      </c>
      <c r="CV1820">
        <v>106</v>
      </c>
      <c r="CW1820">
        <v>110</v>
      </c>
      <c r="CX1820" t="s">
        <v>5</v>
      </c>
      <c r="CY1820" t="s">
        <v>106</v>
      </c>
    </row>
    <row r="1821" spans="1:103" x14ac:dyDescent="0.25">
      <c r="A1821" t="s">
        <v>140</v>
      </c>
      <c r="B1821">
        <v>35.868600000000001</v>
      </c>
      <c r="C1821">
        <v>-114.6611</v>
      </c>
      <c r="D1821">
        <v>740</v>
      </c>
      <c r="E1821" t="s">
        <v>1</v>
      </c>
      <c r="F1821">
        <v>208.6</v>
      </c>
      <c r="G1821">
        <v>1969</v>
      </c>
      <c r="H1821">
        <v>8</v>
      </c>
      <c r="I1821" t="s">
        <v>260</v>
      </c>
      <c r="J1821">
        <v>110</v>
      </c>
      <c r="K1821">
        <v>106</v>
      </c>
      <c r="L1821">
        <v>107</v>
      </c>
      <c r="M1821">
        <v>107</v>
      </c>
      <c r="N1821">
        <v>108</v>
      </c>
      <c r="O1821">
        <v>109</v>
      </c>
      <c r="P1821">
        <v>108</v>
      </c>
      <c r="Q1821">
        <v>102</v>
      </c>
      <c r="R1821">
        <v>100</v>
      </c>
      <c r="S1821">
        <v>94</v>
      </c>
      <c r="T1821">
        <v>90</v>
      </c>
      <c r="U1821">
        <v>95</v>
      </c>
      <c r="V1821">
        <v>96</v>
      </c>
      <c r="W1821">
        <v>102</v>
      </c>
      <c r="X1821">
        <v>106</v>
      </c>
      <c r="Y1821">
        <v>104</v>
      </c>
      <c r="Z1821">
        <v>92</v>
      </c>
      <c r="AA1821">
        <v>91</v>
      </c>
      <c r="AB1821">
        <v>100</v>
      </c>
      <c r="AC1821">
        <v>105</v>
      </c>
      <c r="AD1821">
        <v>106</v>
      </c>
      <c r="AE1821">
        <v>103</v>
      </c>
      <c r="AF1821">
        <v>107</v>
      </c>
      <c r="AG1821">
        <v>107</v>
      </c>
      <c r="AH1821">
        <v>104</v>
      </c>
      <c r="AI1821">
        <v>102</v>
      </c>
      <c r="AJ1821">
        <v>100</v>
      </c>
      <c r="AK1821">
        <v>103</v>
      </c>
      <c r="AL1821">
        <v>106</v>
      </c>
      <c r="AM1821">
        <v>109</v>
      </c>
      <c r="AN1821" s="5">
        <v>113</v>
      </c>
      <c r="AO1821" s="5">
        <v>119</v>
      </c>
      <c r="AP1821" s="5">
        <v>119</v>
      </c>
      <c r="AQ1821" s="5">
        <v>119</v>
      </c>
      <c r="AR1821" s="5">
        <v>116</v>
      </c>
      <c r="AS1821" s="5">
        <v>110</v>
      </c>
      <c r="AT1821" s="5">
        <v>105</v>
      </c>
      <c r="AU1821" s="5">
        <v>104</v>
      </c>
      <c r="AV1821" s="5">
        <v>105</v>
      </c>
      <c r="AW1821" s="5">
        <v>108</v>
      </c>
      <c r="AX1821" s="5">
        <v>110</v>
      </c>
      <c r="AY1821" s="5">
        <v>114</v>
      </c>
      <c r="AZ1821" s="5">
        <v>111</v>
      </c>
      <c r="BA1821" s="5">
        <v>113</v>
      </c>
      <c r="BB1821" s="5">
        <v>111</v>
      </c>
      <c r="BC1821" s="5">
        <v>114</v>
      </c>
      <c r="BD1821" s="5">
        <v>111</v>
      </c>
      <c r="BE1821" s="5">
        <v>99</v>
      </c>
      <c r="BF1821" s="5">
        <v>107</v>
      </c>
      <c r="BG1821" s="5">
        <v>105</v>
      </c>
      <c r="BH1821" s="5">
        <v>107</v>
      </c>
      <c r="BI1821" s="5">
        <v>110</v>
      </c>
      <c r="BJ1821" s="5">
        <v>116</v>
      </c>
      <c r="BK1821" s="5">
        <v>108</v>
      </c>
      <c r="BL1821" s="5">
        <v>112</v>
      </c>
      <c r="BM1821" s="5">
        <v>115</v>
      </c>
      <c r="BN1821" s="5">
        <v>111</v>
      </c>
      <c r="BO1821" s="5">
        <v>105</v>
      </c>
      <c r="BP1821" s="5">
        <v>109</v>
      </c>
      <c r="BQ1821" s="5">
        <v>115</v>
      </c>
      <c r="BR1821" s="5">
        <v>115</v>
      </c>
      <c r="BS1821">
        <v>119</v>
      </c>
      <c r="BT1821">
        <v>119</v>
      </c>
      <c r="BU1821">
        <v>118</v>
      </c>
      <c r="BV1821">
        <v>117</v>
      </c>
      <c r="BW1821">
        <v>118</v>
      </c>
      <c r="BX1821">
        <v>122</v>
      </c>
      <c r="BY1821">
        <v>116</v>
      </c>
      <c r="BZ1821">
        <v>115</v>
      </c>
      <c r="CA1821">
        <v>111</v>
      </c>
      <c r="CB1821">
        <v>115</v>
      </c>
      <c r="CC1821">
        <v>115</v>
      </c>
      <c r="CD1821">
        <v>115</v>
      </c>
      <c r="CE1821">
        <v>111</v>
      </c>
      <c r="CF1821">
        <v>115</v>
      </c>
      <c r="CG1821">
        <v>115</v>
      </c>
      <c r="CH1821">
        <v>116</v>
      </c>
      <c r="CI1821">
        <v>114</v>
      </c>
      <c r="CJ1821">
        <v>113</v>
      </c>
      <c r="CK1821">
        <v>112</v>
      </c>
      <c r="CL1821">
        <v>113</v>
      </c>
      <c r="CM1821">
        <v>113</v>
      </c>
      <c r="CN1821">
        <v>116</v>
      </c>
      <c r="CO1821">
        <v>117</v>
      </c>
      <c r="CQ1821">
        <v>114</v>
      </c>
      <c r="CR1821">
        <v>109</v>
      </c>
      <c r="CS1821">
        <v>112</v>
      </c>
      <c r="CU1821">
        <v>111</v>
      </c>
      <c r="CW1821">
        <v>109</v>
      </c>
      <c r="CX1821" t="s">
        <v>122</v>
      </c>
      <c r="CY1821" t="s">
        <v>141</v>
      </c>
    </row>
    <row r="1822" spans="1:103" x14ac:dyDescent="0.25">
      <c r="A1822" t="s">
        <v>117</v>
      </c>
      <c r="B1822">
        <v>36.462499999999999</v>
      </c>
      <c r="C1822">
        <v>-116.8672</v>
      </c>
      <c r="D1822">
        <v>-194</v>
      </c>
      <c r="E1822" t="s">
        <v>1</v>
      </c>
      <c r="F1822">
        <v>0</v>
      </c>
      <c r="G1822">
        <v>1969</v>
      </c>
      <c r="H1822">
        <v>8</v>
      </c>
      <c r="I1822" t="s">
        <v>260</v>
      </c>
      <c r="J1822">
        <v>113</v>
      </c>
      <c r="K1822">
        <v>110</v>
      </c>
      <c r="L1822">
        <v>112</v>
      </c>
      <c r="M1822">
        <v>112</v>
      </c>
      <c r="N1822">
        <v>110</v>
      </c>
      <c r="O1822">
        <v>110</v>
      </c>
      <c r="P1822">
        <v>108</v>
      </c>
      <c r="Q1822">
        <v>106</v>
      </c>
      <c r="R1822">
        <v>98</v>
      </c>
      <c r="S1822">
        <v>90</v>
      </c>
      <c r="T1822">
        <v>95</v>
      </c>
      <c r="U1822">
        <v>95</v>
      </c>
      <c r="V1822">
        <v>103</v>
      </c>
      <c r="W1822">
        <v>106</v>
      </c>
      <c r="X1822">
        <v>107</v>
      </c>
      <c r="Y1822">
        <v>99</v>
      </c>
      <c r="Z1822">
        <v>89</v>
      </c>
      <c r="AA1822">
        <v>102</v>
      </c>
      <c r="AB1822">
        <v>106</v>
      </c>
      <c r="AC1822">
        <v>106</v>
      </c>
      <c r="AD1822">
        <v>106</v>
      </c>
      <c r="AE1822">
        <v>109</v>
      </c>
      <c r="AF1822">
        <v>112</v>
      </c>
      <c r="AG1822">
        <v>112</v>
      </c>
      <c r="AH1822">
        <v>106</v>
      </c>
      <c r="AI1822">
        <v>106</v>
      </c>
      <c r="AJ1822">
        <v>105</v>
      </c>
      <c r="AK1822">
        <v>107</v>
      </c>
      <c r="AL1822">
        <v>108</v>
      </c>
      <c r="AM1822">
        <v>112</v>
      </c>
      <c r="AN1822" s="5">
        <v>117</v>
      </c>
      <c r="AO1822" s="5">
        <v>120</v>
      </c>
      <c r="AP1822" s="5">
        <v>120</v>
      </c>
      <c r="AQ1822" s="5">
        <v>117</v>
      </c>
      <c r="AR1822" s="5">
        <v>112</v>
      </c>
      <c r="AS1822" s="5">
        <v>111</v>
      </c>
      <c r="AT1822" s="5">
        <v>117</v>
      </c>
      <c r="AU1822" s="5">
        <v>109</v>
      </c>
      <c r="AV1822" s="5">
        <v>110</v>
      </c>
      <c r="AW1822" s="5">
        <v>111</v>
      </c>
      <c r="AX1822" s="5">
        <v>112</v>
      </c>
      <c r="AY1822" s="5">
        <v>113</v>
      </c>
      <c r="AZ1822" s="5">
        <v>113</v>
      </c>
      <c r="BA1822" s="5">
        <v>110</v>
      </c>
      <c r="BB1822" s="5">
        <v>114</v>
      </c>
      <c r="BC1822" s="5">
        <v>116</v>
      </c>
      <c r="BD1822" s="5">
        <v>116</v>
      </c>
      <c r="BE1822" s="5">
        <v>114</v>
      </c>
      <c r="BF1822" s="5">
        <v>115</v>
      </c>
      <c r="BG1822" s="5">
        <v>116</v>
      </c>
      <c r="BH1822" s="5">
        <v>112</v>
      </c>
      <c r="BI1822" s="5">
        <v>117</v>
      </c>
      <c r="BJ1822" s="5">
        <v>117</v>
      </c>
      <c r="BK1822" s="5">
        <v>115</v>
      </c>
      <c r="BL1822" s="5">
        <v>116</v>
      </c>
      <c r="BM1822" s="5">
        <v>117</v>
      </c>
      <c r="BN1822" s="5">
        <v>117</v>
      </c>
      <c r="BO1822" s="5">
        <v>115</v>
      </c>
      <c r="BP1822" s="5">
        <v>114</v>
      </c>
      <c r="BQ1822" s="5">
        <v>115</v>
      </c>
      <c r="BR1822" s="5">
        <v>121</v>
      </c>
      <c r="BS1822">
        <v>121</v>
      </c>
      <c r="BT1822">
        <v>121</v>
      </c>
      <c r="BU1822">
        <v>121</v>
      </c>
      <c r="BV1822">
        <v>121</v>
      </c>
      <c r="BW1822">
        <v>120</v>
      </c>
      <c r="BX1822">
        <v>118</v>
      </c>
      <c r="BY1822">
        <v>120</v>
      </c>
      <c r="BZ1822">
        <v>120</v>
      </c>
      <c r="CA1822">
        <v>119</v>
      </c>
      <c r="CB1822">
        <v>119</v>
      </c>
      <c r="CC1822">
        <v>117</v>
      </c>
      <c r="CD1822">
        <v>115</v>
      </c>
      <c r="CE1822">
        <v>118</v>
      </c>
      <c r="CF1822">
        <v>119</v>
      </c>
      <c r="CG1822">
        <v>121</v>
      </c>
      <c r="CH1822">
        <v>119</v>
      </c>
      <c r="CI1822">
        <v>117</v>
      </c>
      <c r="CJ1822">
        <v>114</v>
      </c>
      <c r="CK1822">
        <v>114</v>
      </c>
      <c r="CL1822">
        <v>113</v>
      </c>
      <c r="CM1822">
        <v>116</v>
      </c>
      <c r="CN1822">
        <v>118</v>
      </c>
      <c r="CO1822">
        <v>118</v>
      </c>
      <c r="CP1822">
        <v>117</v>
      </c>
      <c r="CQ1822">
        <v>116</v>
      </c>
      <c r="CR1822">
        <v>116</v>
      </c>
      <c r="CS1822">
        <v>115</v>
      </c>
      <c r="CT1822">
        <v>113</v>
      </c>
      <c r="CU1822">
        <v>113</v>
      </c>
      <c r="CV1822">
        <v>111</v>
      </c>
      <c r="CW1822">
        <v>114</v>
      </c>
      <c r="CX1822" t="s">
        <v>5</v>
      </c>
      <c r="CY1822" t="s">
        <v>118</v>
      </c>
    </row>
    <row r="1823" spans="1:103" x14ac:dyDescent="0.25">
      <c r="BS1823" cm="1">
        <f t="array" ref="BS1823">SUMPRODUCT(--(MOD(AN1822:BR1822,5)=0))</f>
        <v>8</v>
      </c>
      <c r="BT1823">
        <f>AVERAGE(AN1822:BR1822)</f>
        <v>114.80645161290323</v>
      </c>
    </row>
    <row r="1824" spans="1:103" x14ac:dyDescent="0.25">
      <c r="D1824" s="5">
        <f>AVERAGE(D1782:D1821)</f>
        <v>3282.65</v>
      </c>
      <c r="AN1824" s="5">
        <f>AVERAGE(AN1782:AN1821)</f>
        <v>101.5</v>
      </c>
      <c r="AO1824" s="5">
        <f t="shared" ref="AO1824:BR1824" si="2988">AVERAGE(AO1782:AO1821)</f>
        <v>103.72499999999999</v>
      </c>
      <c r="AP1824" s="5">
        <f t="shared" si="2988"/>
        <v>102.66249999999999</v>
      </c>
      <c r="AQ1824" s="5">
        <f t="shared" si="2988"/>
        <v>99.8</v>
      </c>
      <c r="AR1824" s="5">
        <f t="shared" si="2988"/>
        <v>96.758333333333326</v>
      </c>
      <c r="AS1824" s="5">
        <f t="shared" si="2988"/>
        <v>92.65</v>
      </c>
      <c r="AT1824" s="5">
        <f t="shared" si="2988"/>
        <v>91.625</v>
      </c>
      <c r="AU1824" s="5">
        <f t="shared" si="2988"/>
        <v>92.375</v>
      </c>
      <c r="AV1824" s="5">
        <f t="shared" si="2988"/>
        <v>94.275000000000006</v>
      </c>
      <c r="AW1824" s="5">
        <f t="shared" si="2988"/>
        <v>96</v>
      </c>
      <c r="AX1824" s="5">
        <f t="shared" si="2988"/>
        <v>98.025000000000006</v>
      </c>
      <c r="AY1824" s="5">
        <f t="shared" si="2988"/>
        <v>98.3</v>
      </c>
      <c r="AZ1824" s="5">
        <f t="shared" si="2988"/>
        <v>96.174999999999997</v>
      </c>
      <c r="BA1824" s="5">
        <f t="shared" si="2988"/>
        <v>95.474999999999994</v>
      </c>
      <c r="BB1824" s="5">
        <f t="shared" si="2988"/>
        <v>99.075000000000003</v>
      </c>
      <c r="BC1824" s="5">
        <f t="shared" si="2988"/>
        <v>100.3</v>
      </c>
      <c r="BD1824" s="5">
        <f t="shared" si="2988"/>
        <v>97.6</v>
      </c>
      <c r="BE1824" s="5">
        <f t="shared" si="2988"/>
        <v>97.1875</v>
      </c>
      <c r="BF1824" s="5">
        <f t="shared" si="2988"/>
        <v>98.1</v>
      </c>
      <c r="BG1824" s="5">
        <f t="shared" si="2988"/>
        <v>96.7</v>
      </c>
      <c r="BH1824" s="5">
        <f t="shared" si="2988"/>
        <v>99.275000000000006</v>
      </c>
      <c r="BI1824" s="5">
        <f t="shared" si="2988"/>
        <v>101.55</v>
      </c>
      <c r="BJ1824" s="5">
        <f t="shared" si="2988"/>
        <v>100.55</v>
      </c>
      <c r="BK1824" s="5">
        <f t="shared" si="2988"/>
        <v>99.8125</v>
      </c>
      <c r="BL1824" s="5">
        <f t="shared" si="2988"/>
        <v>101.7</v>
      </c>
      <c r="BM1824" s="5">
        <f t="shared" si="2988"/>
        <v>101.75</v>
      </c>
      <c r="BN1824" s="5">
        <f t="shared" si="2988"/>
        <v>95.525000000000006</v>
      </c>
      <c r="BO1824" s="5">
        <f t="shared" si="2988"/>
        <v>98.075000000000003</v>
      </c>
      <c r="BP1824" s="5">
        <f t="shared" si="2988"/>
        <v>98.45</v>
      </c>
      <c r="BQ1824" s="5">
        <f t="shared" si="2988"/>
        <v>100.45</v>
      </c>
      <c r="BR1824" s="5">
        <f t="shared" si="2988"/>
        <v>103.9</v>
      </c>
    </row>
    <row r="1825" spans="1:103" x14ac:dyDescent="0.25">
      <c r="AI1825" s="13">
        <f>-AM1825/(AVERAGE(D1782:D1821)-D1822)</f>
        <v>-4.7288214198286677E-3</v>
      </c>
      <c r="AJ1825" t="s">
        <v>263</v>
      </c>
      <c r="AK1825">
        <f>AVERAGE(AN1822:BR1822)</f>
        <v>114.80645161290323</v>
      </c>
      <c r="AL1825">
        <f>AVERAGE(AN1824:BR1824)</f>
        <v>98.365994623655894</v>
      </c>
      <c r="AM1825">
        <f>AK1825-AL1825</f>
        <v>16.440456989247338</v>
      </c>
      <c r="AN1825" s="5">
        <f>AN1824+$AM1825</f>
        <v>117.94045698924734</v>
      </c>
      <c r="AO1825" s="5">
        <f t="shared" ref="AO1825:BR1825" si="2989">AO1824+$AM1825</f>
        <v>120.16545698924733</v>
      </c>
      <c r="AP1825" s="5">
        <f t="shared" si="2989"/>
        <v>119.10295698924733</v>
      </c>
      <c r="AQ1825" s="5">
        <f t="shared" si="2989"/>
        <v>116.24045698924733</v>
      </c>
      <c r="AR1825" s="5">
        <f t="shared" si="2989"/>
        <v>113.19879032258066</v>
      </c>
      <c r="AS1825" s="5">
        <f t="shared" si="2989"/>
        <v>109.09045698924734</v>
      </c>
      <c r="AT1825" s="5">
        <f t="shared" si="2989"/>
        <v>108.06545698924734</v>
      </c>
      <c r="AU1825" s="5">
        <f t="shared" si="2989"/>
        <v>108.81545698924734</v>
      </c>
      <c r="AV1825" s="5">
        <f t="shared" si="2989"/>
        <v>110.71545698924734</v>
      </c>
      <c r="AW1825" s="5">
        <f t="shared" si="2989"/>
        <v>112.44045698924734</v>
      </c>
      <c r="AX1825" s="5">
        <f t="shared" si="2989"/>
        <v>114.46545698924734</v>
      </c>
      <c r="AY1825" s="5">
        <f t="shared" si="2989"/>
        <v>114.74045698924733</v>
      </c>
      <c r="AZ1825" s="5">
        <f t="shared" si="2989"/>
        <v>112.61545698924733</v>
      </c>
      <c r="BA1825" s="5">
        <f t="shared" si="2989"/>
        <v>111.91545698924733</v>
      </c>
      <c r="BB1825" s="5">
        <f t="shared" si="2989"/>
        <v>115.51545698924734</v>
      </c>
      <c r="BC1825" s="5">
        <f t="shared" si="2989"/>
        <v>116.74045698924733</v>
      </c>
      <c r="BD1825" s="5">
        <f t="shared" si="2989"/>
        <v>114.04045698924733</v>
      </c>
      <c r="BE1825" s="5">
        <f t="shared" si="2989"/>
        <v>113.62795698924734</v>
      </c>
      <c r="BF1825" s="5">
        <f t="shared" si="2989"/>
        <v>114.54045698924733</v>
      </c>
      <c r="BG1825" s="5">
        <f t="shared" si="2989"/>
        <v>113.14045698924734</v>
      </c>
      <c r="BH1825" s="5">
        <f t="shared" si="2989"/>
        <v>115.71545698924734</v>
      </c>
      <c r="BI1825" s="5">
        <f t="shared" si="2989"/>
        <v>117.99045698924733</v>
      </c>
      <c r="BJ1825" s="5">
        <f t="shared" si="2989"/>
        <v>116.99045698924733</v>
      </c>
      <c r="BK1825" s="5">
        <f t="shared" si="2989"/>
        <v>116.25295698924734</v>
      </c>
      <c r="BL1825" s="5">
        <f t="shared" si="2989"/>
        <v>118.14045698924734</v>
      </c>
      <c r="BM1825" s="5">
        <f t="shared" si="2989"/>
        <v>118.19045698924734</v>
      </c>
      <c r="BN1825" s="5">
        <f t="shared" si="2989"/>
        <v>111.96545698924734</v>
      </c>
      <c r="BO1825" s="5">
        <f t="shared" si="2989"/>
        <v>114.51545698924734</v>
      </c>
      <c r="BP1825" s="5">
        <f t="shared" si="2989"/>
        <v>114.89045698924734</v>
      </c>
      <c r="BQ1825" s="5">
        <f t="shared" si="2989"/>
        <v>116.89045698924734</v>
      </c>
      <c r="BR1825" s="5">
        <f t="shared" si="2989"/>
        <v>120.34045698924734</v>
      </c>
    </row>
    <row r="1826" spans="1:103" x14ac:dyDescent="0.25">
      <c r="AI1826" s="11"/>
      <c r="AN1826" s="5">
        <f>AN1822-AN1825</f>
        <v>-0.94045698924733756</v>
      </c>
      <c r="AO1826" s="5">
        <f t="shared" ref="AO1826:BR1826" si="2990">AO1822-AO1825</f>
        <v>-0.16545698924733188</v>
      </c>
      <c r="AP1826" s="5">
        <f t="shared" si="2990"/>
        <v>0.89704301075266812</v>
      </c>
      <c r="AQ1826" s="5">
        <f t="shared" si="2990"/>
        <v>0.75954301075266528</v>
      </c>
      <c r="AR1826" s="5">
        <f t="shared" si="2990"/>
        <v>-1.1987903225806633</v>
      </c>
      <c r="AS1826" s="5">
        <f t="shared" si="2990"/>
        <v>1.9095430107526568</v>
      </c>
      <c r="AT1826" s="5">
        <f t="shared" si="2990"/>
        <v>8.9345430107526624</v>
      </c>
      <c r="AU1826" s="5">
        <f t="shared" si="2990"/>
        <v>0.18454301075266244</v>
      </c>
      <c r="AV1826" s="5">
        <f t="shared" si="2990"/>
        <v>-0.71545698924734324</v>
      </c>
      <c r="AW1826" s="5">
        <f t="shared" si="2990"/>
        <v>-1.4404569892473376</v>
      </c>
      <c r="AX1826" s="5">
        <f t="shared" si="2990"/>
        <v>-2.4654569892473432</v>
      </c>
      <c r="AY1826" s="5">
        <f t="shared" si="2990"/>
        <v>-1.7404569892473347</v>
      </c>
      <c r="AZ1826" s="5">
        <f t="shared" si="2990"/>
        <v>0.38454301075266528</v>
      </c>
      <c r="BA1826" s="5">
        <f t="shared" si="2990"/>
        <v>-1.9154569892473319</v>
      </c>
      <c r="BB1826" s="5">
        <f t="shared" si="2990"/>
        <v>-1.5154569892473404</v>
      </c>
      <c r="BC1826" s="5">
        <f t="shared" si="2990"/>
        <v>-0.74045698924733472</v>
      </c>
      <c r="BD1826" s="5">
        <f t="shared" si="2990"/>
        <v>1.9595430107526681</v>
      </c>
      <c r="BE1826" s="5">
        <f t="shared" si="2990"/>
        <v>0.37204301075266244</v>
      </c>
      <c r="BF1826" s="5">
        <f t="shared" si="2990"/>
        <v>0.45954301075266812</v>
      </c>
      <c r="BG1826" s="5">
        <f t="shared" si="2990"/>
        <v>2.8595430107526596</v>
      </c>
      <c r="BH1826" s="5">
        <f t="shared" si="2990"/>
        <v>-3.7154569892473432</v>
      </c>
      <c r="BI1826" s="5">
        <f t="shared" si="2990"/>
        <v>-0.99045698924733472</v>
      </c>
      <c r="BJ1826" s="5">
        <f t="shared" si="2990"/>
        <v>9.5430107526652819E-3</v>
      </c>
      <c r="BK1826" s="5">
        <f t="shared" si="2990"/>
        <v>-1.2529569892473376</v>
      </c>
      <c r="BL1826" s="5">
        <f t="shared" si="2990"/>
        <v>-2.1404569892473404</v>
      </c>
      <c r="BM1826" s="5">
        <f t="shared" si="2990"/>
        <v>-1.1904569892473376</v>
      </c>
      <c r="BN1826" s="5">
        <f t="shared" si="2990"/>
        <v>5.0345430107526568</v>
      </c>
      <c r="BO1826" s="5">
        <f t="shared" si="2990"/>
        <v>0.4845430107526596</v>
      </c>
      <c r="BP1826" s="5">
        <f t="shared" si="2990"/>
        <v>-0.8904569892473404</v>
      </c>
      <c r="BQ1826" s="5">
        <f t="shared" si="2990"/>
        <v>-1.8904569892473404</v>
      </c>
      <c r="BR1826" s="5">
        <f t="shared" si="2990"/>
        <v>0.65954301075265676</v>
      </c>
      <c r="BS1826" s="15">
        <f>STDEV(AN1826:BR1826)</f>
        <v>2.3853517564066138</v>
      </c>
      <c r="BT1826" t="s">
        <v>264</v>
      </c>
    </row>
    <row r="1827" spans="1:103" x14ac:dyDescent="0.25">
      <c r="AI1827" s="11"/>
      <c r="AN1827" s="5">
        <f>ABS(AN1826)</f>
        <v>0.94045698924733756</v>
      </c>
      <c r="AO1827" s="5">
        <f t="shared" ref="AO1827" si="2991">ABS(AO1826)</f>
        <v>0.16545698924733188</v>
      </c>
      <c r="AP1827" s="5">
        <f t="shared" ref="AP1827" si="2992">ABS(AP1826)</f>
        <v>0.89704301075266812</v>
      </c>
      <c r="AQ1827" s="5">
        <f t="shared" ref="AQ1827" si="2993">ABS(AQ1826)</f>
        <v>0.75954301075266528</v>
      </c>
      <c r="AR1827" s="5">
        <f t="shared" ref="AR1827" si="2994">ABS(AR1826)</f>
        <v>1.1987903225806633</v>
      </c>
      <c r="AS1827" s="5">
        <f t="shared" ref="AS1827" si="2995">ABS(AS1826)</f>
        <v>1.9095430107526568</v>
      </c>
      <c r="AT1827" s="5">
        <f t="shared" ref="AT1827" si="2996">ABS(AT1826)</f>
        <v>8.9345430107526624</v>
      </c>
      <c r="AU1827" s="5">
        <f t="shared" ref="AU1827" si="2997">ABS(AU1826)</f>
        <v>0.18454301075266244</v>
      </c>
      <c r="AV1827" s="5">
        <f t="shared" ref="AV1827" si="2998">ABS(AV1826)</f>
        <v>0.71545698924734324</v>
      </c>
      <c r="AW1827" s="5">
        <f t="shared" ref="AW1827" si="2999">ABS(AW1826)</f>
        <v>1.4404569892473376</v>
      </c>
      <c r="AX1827" s="5">
        <f t="shared" ref="AX1827" si="3000">ABS(AX1826)</f>
        <v>2.4654569892473432</v>
      </c>
      <c r="AY1827" s="5">
        <f t="shared" ref="AY1827" si="3001">ABS(AY1826)</f>
        <v>1.7404569892473347</v>
      </c>
      <c r="AZ1827" s="5">
        <f t="shared" ref="AZ1827" si="3002">ABS(AZ1826)</f>
        <v>0.38454301075266528</v>
      </c>
      <c r="BA1827" s="5">
        <f t="shared" ref="BA1827" si="3003">ABS(BA1826)</f>
        <v>1.9154569892473319</v>
      </c>
      <c r="BB1827" s="5">
        <f t="shared" ref="BB1827" si="3004">ABS(BB1826)</f>
        <v>1.5154569892473404</v>
      </c>
      <c r="BC1827" s="5">
        <f t="shared" ref="BC1827" si="3005">ABS(BC1826)</f>
        <v>0.74045698924733472</v>
      </c>
      <c r="BD1827" s="5">
        <f t="shared" ref="BD1827" si="3006">ABS(BD1826)</f>
        <v>1.9595430107526681</v>
      </c>
      <c r="BE1827" s="5">
        <f t="shared" ref="BE1827" si="3007">ABS(BE1826)</f>
        <v>0.37204301075266244</v>
      </c>
      <c r="BF1827" s="5">
        <f t="shared" ref="BF1827" si="3008">ABS(BF1826)</f>
        <v>0.45954301075266812</v>
      </c>
      <c r="BG1827" s="5">
        <f t="shared" ref="BG1827" si="3009">ABS(BG1826)</f>
        <v>2.8595430107526596</v>
      </c>
      <c r="BH1827" s="5">
        <f t="shared" ref="BH1827" si="3010">ABS(BH1826)</f>
        <v>3.7154569892473432</v>
      </c>
      <c r="BI1827" s="5">
        <f t="shared" ref="BI1827" si="3011">ABS(BI1826)</f>
        <v>0.99045698924733472</v>
      </c>
      <c r="BJ1827" s="5">
        <f t="shared" ref="BJ1827" si="3012">ABS(BJ1826)</f>
        <v>9.5430107526652819E-3</v>
      </c>
      <c r="BK1827" s="5">
        <f t="shared" ref="BK1827" si="3013">ABS(BK1826)</f>
        <v>1.2529569892473376</v>
      </c>
      <c r="BL1827" s="5">
        <f t="shared" ref="BL1827" si="3014">ABS(BL1826)</f>
        <v>2.1404569892473404</v>
      </c>
      <c r="BM1827" s="5">
        <f t="shared" ref="BM1827" si="3015">ABS(BM1826)</f>
        <v>1.1904569892473376</v>
      </c>
      <c r="BN1827" s="5">
        <f t="shared" ref="BN1827" si="3016">ABS(BN1826)</f>
        <v>5.0345430107526568</v>
      </c>
      <c r="BO1827" s="5">
        <f t="shared" ref="BO1827" si="3017">ABS(BO1826)</f>
        <v>0.4845430107526596</v>
      </c>
      <c r="BP1827" s="5">
        <f t="shared" ref="BP1827" si="3018">ABS(BP1826)</f>
        <v>0.8904569892473404</v>
      </c>
      <c r="BQ1827" s="5">
        <f t="shared" ref="BQ1827" si="3019">ABS(BQ1826)</f>
        <v>1.8904569892473404</v>
      </c>
      <c r="BR1827" s="5">
        <f t="shared" ref="BR1827" si="3020">ABS(BR1826)</f>
        <v>0.65954301075265676</v>
      </c>
      <c r="BS1827" s="15">
        <f>AVERAGE(AN1827:BR1827)</f>
        <v>1.6070065903572694</v>
      </c>
      <c r="BT1827" t="s">
        <v>268</v>
      </c>
    </row>
    <row r="1829" spans="1:103" x14ac:dyDescent="0.25">
      <c r="A1829" t="s">
        <v>21</v>
      </c>
      <c r="B1829">
        <v>37.708100000000002</v>
      </c>
      <c r="C1829">
        <v>-117.23309999999999</v>
      </c>
      <c r="D1829">
        <v>5690</v>
      </c>
      <c r="E1829" t="s">
        <v>1</v>
      </c>
      <c r="F1829">
        <v>142.1</v>
      </c>
      <c r="G1829">
        <v>1970</v>
      </c>
      <c r="H1829">
        <v>8</v>
      </c>
      <c r="I1829" t="s">
        <v>260</v>
      </c>
      <c r="J1829">
        <v>83</v>
      </c>
      <c r="K1829">
        <v>87</v>
      </c>
      <c r="L1829">
        <v>88</v>
      </c>
      <c r="M1829">
        <v>87</v>
      </c>
      <c r="N1829">
        <v>85</v>
      </c>
      <c r="O1829">
        <v>84</v>
      </c>
      <c r="P1829">
        <v>80</v>
      </c>
      <c r="Q1829">
        <v>70</v>
      </c>
      <c r="R1829">
        <v>74</v>
      </c>
      <c r="S1829">
        <v>60</v>
      </c>
      <c r="T1829">
        <v>70</v>
      </c>
      <c r="U1829">
        <v>61</v>
      </c>
      <c r="V1829">
        <v>54</v>
      </c>
      <c r="W1829">
        <v>63</v>
      </c>
      <c r="X1829">
        <v>74</v>
      </c>
      <c r="Y1829">
        <v>76</v>
      </c>
      <c r="Z1829">
        <v>79</v>
      </c>
      <c r="AA1829">
        <v>86</v>
      </c>
      <c r="AB1829">
        <v>90</v>
      </c>
      <c r="AC1829">
        <v>91</v>
      </c>
      <c r="AD1829">
        <v>93</v>
      </c>
      <c r="AE1829">
        <v>92</v>
      </c>
      <c r="AF1829">
        <v>89</v>
      </c>
      <c r="AG1829">
        <v>90</v>
      </c>
      <c r="AH1829">
        <v>95</v>
      </c>
      <c r="AI1829">
        <v>94</v>
      </c>
      <c r="AJ1829">
        <v>80</v>
      </c>
      <c r="AK1829">
        <v>82</v>
      </c>
      <c r="AL1829">
        <v>67</v>
      </c>
      <c r="AM1829">
        <v>79</v>
      </c>
      <c r="AN1829" s="5">
        <v>87</v>
      </c>
      <c r="AO1829" s="5">
        <v>91</v>
      </c>
      <c r="AP1829" s="5">
        <v>96</v>
      </c>
      <c r="AQ1829" s="5">
        <v>94</v>
      </c>
      <c r="AR1829" s="5">
        <v>91</v>
      </c>
      <c r="AS1829" s="5">
        <v>88</v>
      </c>
      <c r="AT1829" s="5">
        <v>90</v>
      </c>
      <c r="AU1829" s="5">
        <v>86</v>
      </c>
      <c r="AV1829" s="5">
        <v>70</v>
      </c>
      <c r="AW1829" s="5">
        <v>73</v>
      </c>
      <c r="AX1829" s="5">
        <v>85</v>
      </c>
      <c r="AY1829" s="5">
        <v>88</v>
      </c>
      <c r="AZ1829" s="5">
        <v>92</v>
      </c>
      <c r="BA1829" s="5">
        <v>94</v>
      </c>
      <c r="BB1829" s="5">
        <v>93</v>
      </c>
      <c r="BC1829" s="5">
        <v>93</v>
      </c>
      <c r="BD1829" s="5">
        <v>95</v>
      </c>
      <c r="BE1829" s="5">
        <v>96</v>
      </c>
      <c r="BF1829" s="5">
        <v>97</v>
      </c>
      <c r="BG1829" s="5">
        <v>96</v>
      </c>
      <c r="BH1829" s="5">
        <v>90</v>
      </c>
      <c r="BI1829" s="5">
        <v>87</v>
      </c>
      <c r="BJ1829" s="5">
        <v>88</v>
      </c>
      <c r="BK1829" s="5">
        <v>89</v>
      </c>
      <c r="BL1829" s="5">
        <v>88</v>
      </c>
      <c r="BM1829" s="5">
        <v>84</v>
      </c>
      <c r="BN1829" s="5">
        <v>84</v>
      </c>
      <c r="BO1829" s="5">
        <v>87</v>
      </c>
      <c r="BP1829" s="5">
        <v>86</v>
      </c>
      <c r="BQ1829" s="5">
        <v>87</v>
      </c>
      <c r="BR1829" s="5">
        <v>88</v>
      </c>
      <c r="BS1829">
        <v>91</v>
      </c>
      <c r="BT1829">
        <v>91</v>
      </c>
      <c r="BU1829">
        <v>90</v>
      </c>
      <c r="BV1829">
        <v>75</v>
      </c>
      <c r="BW1829">
        <v>91</v>
      </c>
      <c r="BX1829">
        <v>93</v>
      </c>
      <c r="BY1829">
        <v>92</v>
      </c>
      <c r="BZ1829">
        <v>94</v>
      </c>
      <c r="CA1829">
        <v>95</v>
      </c>
      <c r="CB1829">
        <v>96</v>
      </c>
      <c r="CC1829">
        <v>97</v>
      </c>
      <c r="CD1829">
        <v>94</v>
      </c>
      <c r="CE1829">
        <v>94</v>
      </c>
      <c r="CF1829">
        <v>90</v>
      </c>
      <c r="CG1829">
        <v>90</v>
      </c>
      <c r="CH1829">
        <v>88</v>
      </c>
      <c r="CI1829">
        <v>86</v>
      </c>
      <c r="CJ1829">
        <v>84</v>
      </c>
      <c r="CK1829">
        <v>86</v>
      </c>
      <c r="CL1829">
        <v>86</v>
      </c>
      <c r="CM1829">
        <v>86</v>
      </c>
      <c r="CN1829">
        <v>87</v>
      </c>
      <c r="CO1829">
        <v>89</v>
      </c>
      <c r="CP1829">
        <v>88</v>
      </c>
      <c r="CQ1829">
        <v>87</v>
      </c>
      <c r="CR1829">
        <v>87</v>
      </c>
      <c r="CS1829">
        <v>75</v>
      </c>
      <c r="CT1829">
        <v>82</v>
      </c>
      <c r="CU1829">
        <v>84</v>
      </c>
      <c r="CV1829">
        <v>86</v>
      </c>
      <c r="CW1829">
        <v>86</v>
      </c>
      <c r="CX1829" t="s">
        <v>2</v>
      </c>
      <c r="CY1829" t="s">
        <v>22</v>
      </c>
    </row>
    <row r="1830" spans="1:103" x14ac:dyDescent="0.25">
      <c r="A1830" t="s">
        <v>107</v>
      </c>
      <c r="B1830">
        <v>38.050600000000003</v>
      </c>
      <c r="C1830">
        <v>-117.09059999999999</v>
      </c>
      <c r="D1830">
        <v>5399</v>
      </c>
      <c r="E1830" t="s">
        <v>1</v>
      </c>
      <c r="F1830">
        <v>177.5</v>
      </c>
      <c r="G1830">
        <v>1970</v>
      </c>
      <c r="H1830">
        <v>8</v>
      </c>
      <c r="I1830" t="s">
        <v>260</v>
      </c>
      <c r="J1830">
        <v>85</v>
      </c>
      <c r="K1830">
        <v>88</v>
      </c>
      <c r="L1830">
        <v>90</v>
      </c>
      <c r="M1830">
        <v>87</v>
      </c>
      <c r="N1830">
        <v>90</v>
      </c>
      <c r="O1830">
        <v>84</v>
      </c>
      <c r="P1830">
        <v>86</v>
      </c>
      <c r="Q1830">
        <v>76</v>
      </c>
      <c r="R1830">
        <v>78</v>
      </c>
      <c r="S1830">
        <v>61</v>
      </c>
      <c r="T1830">
        <v>70</v>
      </c>
      <c r="U1830">
        <v>63</v>
      </c>
      <c r="V1830">
        <v>60</v>
      </c>
      <c r="W1830">
        <v>64</v>
      </c>
      <c r="X1830">
        <v>74</v>
      </c>
      <c r="Y1830">
        <v>78</v>
      </c>
      <c r="Z1830">
        <v>82</v>
      </c>
      <c r="AA1830">
        <v>87</v>
      </c>
      <c r="AB1830">
        <v>92</v>
      </c>
      <c r="AC1830">
        <v>94</v>
      </c>
      <c r="AD1830">
        <v>94</v>
      </c>
      <c r="AE1830">
        <v>95</v>
      </c>
      <c r="AF1830">
        <v>93</v>
      </c>
      <c r="AG1830">
        <v>94</v>
      </c>
      <c r="AH1830">
        <v>98</v>
      </c>
      <c r="AI1830">
        <v>98</v>
      </c>
      <c r="AJ1830">
        <v>80</v>
      </c>
      <c r="AK1830">
        <v>85</v>
      </c>
      <c r="AL1830">
        <v>67</v>
      </c>
      <c r="AM1830">
        <v>80</v>
      </c>
      <c r="AN1830" s="5">
        <v>91</v>
      </c>
      <c r="AO1830" s="5">
        <v>93</v>
      </c>
      <c r="AP1830" s="5">
        <v>98</v>
      </c>
      <c r="AQ1830" s="5">
        <v>98</v>
      </c>
      <c r="AR1830" s="5">
        <v>92</v>
      </c>
      <c r="AS1830" s="5">
        <v>90</v>
      </c>
      <c r="AT1830" s="5">
        <v>91</v>
      </c>
      <c r="AU1830" s="5">
        <v>90</v>
      </c>
      <c r="AV1830" s="5">
        <v>67</v>
      </c>
      <c r="AW1830" s="5">
        <v>73</v>
      </c>
      <c r="AX1830" s="5">
        <v>87</v>
      </c>
      <c r="AY1830" s="5">
        <v>92</v>
      </c>
      <c r="AZ1830" s="5">
        <v>95</v>
      </c>
      <c r="BA1830" s="5">
        <v>97</v>
      </c>
      <c r="BB1830" s="5">
        <v>98</v>
      </c>
      <c r="BC1830" s="5">
        <v>98</v>
      </c>
      <c r="BD1830" s="5">
        <v>97</v>
      </c>
      <c r="BE1830" s="5">
        <v>98</v>
      </c>
      <c r="BF1830" s="5">
        <v>99</v>
      </c>
      <c r="BG1830" s="5">
        <v>98</v>
      </c>
      <c r="BH1830" s="5">
        <v>88</v>
      </c>
      <c r="BI1830" s="5">
        <v>90</v>
      </c>
      <c r="BJ1830" s="5">
        <v>91</v>
      </c>
      <c r="BK1830" s="5">
        <v>91</v>
      </c>
      <c r="BL1830" s="5">
        <v>92</v>
      </c>
      <c r="BM1830" s="5">
        <v>87</v>
      </c>
      <c r="BN1830" s="5">
        <v>83</v>
      </c>
      <c r="BO1830" s="5">
        <v>91</v>
      </c>
      <c r="BP1830" s="5">
        <v>89</v>
      </c>
      <c r="BQ1830" s="5">
        <v>88</v>
      </c>
      <c r="BR1830" s="5">
        <v>93</v>
      </c>
      <c r="BS1830">
        <v>94</v>
      </c>
      <c r="BT1830">
        <v>93</v>
      </c>
      <c r="BU1830">
        <v>93</v>
      </c>
      <c r="BV1830">
        <v>78</v>
      </c>
      <c r="BW1830">
        <v>90</v>
      </c>
      <c r="BX1830">
        <v>94</v>
      </c>
      <c r="BY1830">
        <v>95</v>
      </c>
      <c r="BZ1830">
        <v>96</v>
      </c>
      <c r="CA1830">
        <v>96</v>
      </c>
      <c r="CB1830">
        <v>97</v>
      </c>
      <c r="CC1830">
        <v>99</v>
      </c>
      <c r="CD1830">
        <v>98</v>
      </c>
      <c r="CE1830">
        <v>97</v>
      </c>
      <c r="CF1830">
        <v>95</v>
      </c>
      <c r="CG1830">
        <v>91</v>
      </c>
      <c r="CH1830">
        <v>90</v>
      </c>
      <c r="CI1830">
        <v>90</v>
      </c>
      <c r="CJ1830">
        <v>88</v>
      </c>
      <c r="CK1830">
        <v>89</v>
      </c>
      <c r="CL1830">
        <v>90</v>
      </c>
      <c r="CM1830">
        <v>89</v>
      </c>
      <c r="CN1830">
        <v>91</v>
      </c>
      <c r="CO1830">
        <v>91</v>
      </c>
      <c r="CP1830">
        <v>92</v>
      </c>
      <c r="CQ1830">
        <v>90</v>
      </c>
      <c r="CR1830">
        <v>90</v>
      </c>
      <c r="CS1830">
        <v>75</v>
      </c>
      <c r="CT1830">
        <v>86</v>
      </c>
      <c r="CU1830">
        <v>88</v>
      </c>
      <c r="CV1830">
        <v>90</v>
      </c>
      <c r="CW1830">
        <v>90</v>
      </c>
      <c r="CX1830" t="s">
        <v>2</v>
      </c>
      <c r="CY1830" t="s">
        <v>108</v>
      </c>
    </row>
    <row r="1831" spans="1:103" x14ac:dyDescent="0.25">
      <c r="A1831" t="s">
        <v>89</v>
      </c>
      <c r="B1831">
        <v>37.373899999999999</v>
      </c>
      <c r="C1831">
        <v>-117.9803</v>
      </c>
      <c r="D1831">
        <v>5225</v>
      </c>
      <c r="E1831" t="s">
        <v>1</v>
      </c>
      <c r="F1831">
        <v>141.5</v>
      </c>
      <c r="G1831">
        <v>1970</v>
      </c>
      <c r="H1831">
        <v>8</v>
      </c>
      <c r="I1831" t="s">
        <v>260</v>
      </c>
      <c r="J1831">
        <v>85</v>
      </c>
      <c r="K1831">
        <v>89</v>
      </c>
      <c r="L1831">
        <v>91</v>
      </c>
      <c r="M1831">
        <v>90</v>
      </c>
      <c r="N1831">
        <v>88</v>
      </c>
      <c r="O1831">
        <v>87</v>
      </c>
      <c r="P1831">
        <v>88</v>
      </c>
      <c r="Q1831">
        <v>84</v>
      </c>
      <c r="R1831">
        <v>79</v>
      </c>
      <c r="S1831">
        <v>79</v>
      </c>
      <c r="T1831">
        <v>73</v>
      </c>
      <c r="U1831">
        <v>72</v>
      </c>
      <c r="V1831">
        <v>63</v>
      </c>
      <c r="X1831">
        <v>75</v>
      </c>
      <c r="Y1831">
        <v>80</v>
      </c>
      <c r="Z1831">
        <v>79</v>
      </c>
      <c r="AA1831">
        <v>88</v>
      </c>
      <c r="AB1831">
        <v>92</v>
      </c>
      <c r="AC1831">
        <v>95</v>
      </c>
      <c r="AD1831">
        <v>96</v>
      </c>
      <c r="AE1831">
        <v>95</v>
      </c>
      <c r="AF1831">
        <v>92</v>
      </c>
      <c r="AG1831">
        <v>94</v>
      </c>
      <c r="AH1831">
        <v>100</v>
      </c>
      <c r="AI1831">
        <v>96</v>
      </c>
      <c r="AJ1831">
        <v>91</v>
      </c>
      <c r="AK1831">
        <v>92</v>
      </c>
      <c r="AL1831">
        <v>93</v>
      </c>
      <c r="AM1831">
        <v>81</v>
      </c>
      <c r="AN1831" s="5">
        <v>90</v>
      </c>
      <c r="AO1831" s="5">
        <v>94</v>
      </c>
      <c r="AP1831" s="5">
        <v>98</v>
      </c>
      <c r="AQ1831" s="5">
        <v>97</v>
      </c>
      <c r="AR1831" s="5">
        <v>93</v>
      </c>
      <c r="AS1831" s="5">
        <v>94</v>
      </c>
      <c r="AT1831" s="5">
        <v>90</v>
      </c>
      <c r="AU1831" s="5">
        <v>91</v>
      </c>
      <c r="AV1831" s="5">
        <v>75</v>
      </c>
      <c r="AW1831" s="5">
        <v>78</v>
      </c>
      <c r="AX1831" s="5">
        <v>88</v>
      </c>
      <c r="AY1831" s="5">
        <v>93</v>
      </c>
      <c r="AZ1831" s="5">
        <v>94</v>
      </c>
      <c r="BA1831" s="5">
        <v>97</v>
      </c>
      <c r="BB1831" s="5">
        <v>98</v>
      </c>
      <c r="BC1831" s="5">
        <v>99</v>
      </c>
      <c r="BD1831" s="5">
        <v>98</v>
      </c>
      <c r="BE1831" s="5">
        <v>99</v>
      </c>
      <c r="BF1831" s="5">
        <v>98</v>
      </c>
      <c r="BG1831" s="5">
        <v>96</v>
      </c>
      <c r="BH1831" s="5">
        <v>92</v>
      </c>
      <c r="BI1831" s="5">
        <v>93</v>
      </c>
      <c r="BJ1831" s="5">
        <v>91</v>
      </c>
      <c r="BK1831" s="5">
        <v>91</v>
      </c>
      <c r="BL1831" s="5">
        <v>90</v>
      </c>
      <c r="BM1831" s="5">
        <v>87</v>
      </c>
      <c r="BN1831" s="5">
        <v>85</v>
      </c>
      <c r="BO1831" s="5">
        <v>90</v>
      </c>
      <c r="BP1831" s="8">
        <f>AVERAGE(BO1831,BQ1831)</f>
        <v>89.5</v>
      </c>
      <c r="BQ1831" s="5">
        <v>89</v>
      </c>
      <c r="BR1831" s="5">
        <v>92</v>
      </c>
      <c r="BS1831">
        <v>92</v>
      </c>
      <c r="BT1831">
        <v>93</v>
      </c>
      <c r="BU1831">
        <v>94</v>
      </c>
      <c r="BV1831">
        <v>91</v>
      </c>
      <c r="BW1831">
        <v>90</v>
      </c>
      <c r="BX1831">
        <v>95</v>
      </c>
      <c r="BY1831">
        <v>98</v>
      </c>
      <c r="BZ1831">
        <v>97</v>
      </c>
      <c r="CA1831">
        <v>97</v>
      </c>
      <c r="CB1831">
        <v>99</v>
      </c>
      <c r="CC1831">
        <v>99</v>
      </c>
      <c r="CD1831">
        <v>97</v>
      </c>
      <c r="CE1831">
        <v>95</v>
      </c>
      <c r="CF1831">
        <v>97</v>
      </c>
      <c r="CG1831">
        <v>92</v>
      </c>
      <c r="CH1831">
        <v>89</v>
      </c>
      <c r="CI1831">
        <v>87</v>
      </c>
      <c r="CJ1831">
        <v>89</v>
      </c>
      <c r="CK1831">
        <v>90</v>
      </c>
      <c r="CL1831">
        <v>88</v>
      </c>
      <c r="CM1831">
        <v>90</v>
      </c>
      <c r="CN1831">
        <v>90</v>
      </c>
      <c r="CO1831">
        <v>93</v>
      </c>
      <c r="CP1831">
        <v>93</v>
      </c>
      <c r="CQ1831">
        <v>92</v>
      </c>
      <c r="CR1831">
        <v>90</v>
      </c>
      <c r="CS1831">
        <v>89</v>
      </c>
      <c r="CT1831">
        <v>88</v>
      </c>
      <c r="CU1831">
        <v>88</v>
      </c>
      <c r="CV1831">
        <v>90</v>
      </c>
      <c r="CW1831">
        <v>91</v>
      </c>
      <c r="CX1831" t="s">
        <v>5</v>
      </c>
      <c r="CY1831" t="s">
        <v>90</v>
      </c>
    </row>
    <row r="1832" spans="1:103" x14ac:dyDescent="0.25">
      <c r="A1832" t="s">
        <v>15</v>
      </c>
      <c r="B1832">
        <v>37.606400000000001</v>
      </c>
      <c r="C1832">
        <v>-118</v>
      </c>
      <c r="D1832">
        <v>4900</v>
      </c>
      <c r="E1832" t="s">
        <v>1</v>
      </c>
      <c r="F1832">
        <v>162</v>
      </c>
      <c r="G1832">
        <v>1970</v>
      </c>
      <c r="H1832">
        <v>8</v>
      </c>
      <c r="I1832" t="s">
        <v>260</v>
      </c>
      <c r="J1832">
        <v>90</v>
      </c>
      <c r="K1832">
        <v>93</v>
      </c>
      <c r="L1832">
        <v>95</v>
      </c>
      <c r="M1832">
        <v>94</v>
      </c>
      <c r="N1832">
        <v>88</v>
      </c>
      <c r="O1832">
        <v>90</v>
      </c>
      <c r="P1832">
        <v>90</v>
      </c>
      <c r="Q1832">
        <v>85</v>
      </c>
      <c r="R1832">
        <v>84</v>
      </c>
      <c r="S1832">
        <v>74</v>
      </c>
      <c r="T1832">
        <v>79</v>
      </c>
      <c r="U1832">
        <v>71</v>
      </c>
      <c r="V1832">
        <v>69</v>
      </c>
      <c r="W1832">
        <v>67</v>
      </c>
      <c r="X1832">
        <v>78</v>
      </c>
      <c r="Y1832">
        <v>81</v>
      </c>
      <c r="Z1832">
        <v>87</v>
      </c>
      <c r="AA1832">
        <v>93</v>
      </c>
      <c r="AB1832">
        <v>95</v>
      </c>
      <c r="AC1832">
        <v>96</v>
      </c>
      <c r="AD1832">
        <v>99</v>
      </c>
      <c r="AE1832">
        <v>98</v>
      </c>
      <c r="AF1832">
        <v>97</v>
      </c>
      <c r="AG1832">
        <v>97</v>
      </c>
      <c r="AH1832">
        <v>100</v>
      </c>
      <c r="AI1832">
        <v>99</v>
      </c>
      <c r="AJ1832">
        <v>89</v>
      </c>
      <c r="AK1832">
        <v>90</v>
      </c>
      <c r="AL1832">
        <v>84</v>
      </c>
      <c r="AM1832">
        <v>86</v>
      </c>
      <c r="AN1832" s="5">
        <v>94</v>
      </c>
      <c r="AO1832" s="5">
        <v>98</v>
      </c>
      <c r="AP1832" s="5">
        <v>102</v>
      </c>
      <c r="AQ1832" s="5">
        <v>100</v>
      </c>
      <c r="AR1832" s="5">
        <v>95</v>
      </c>
      <c r="AS1832" s="5">
        <v>90</v>
      </c>
      <c r="AT1832" s="5">
        <v>95</v>
      </c>
      <c r="AU1832" s="5">
        <v>93</v>
      </c>
      <c r="AV1832" s="5">
        <v>74</v>
      </c>
      <c r="AW1832" s="5">
        <v>80</v>
      </c>
      <c r="AX1832" s="5">
        <v>93</v>
      </c>
      <c r="AY1832" s="5">
        <v>97</v>
      </c>
      <c r="AZ1832" s="5">
        <v>100</v>
      </c>
      <c r="BA1832" s="5">
        <v>101</v>
      </c>
      <c r="BB1832" s="5">
        <v>101</v>
      </c>
      <c r="BC1832" s="5">
        <v>101</v>
      </c>
      <c r="BD1832" s="5">
        <v>102</v>
      </c>
      <c r="BE1832" s="5">
        <v>102</v>
      </c>
      <c r="BF1832" s="5">
        <v>104</v>
      </c>
      <c r="BG1832" s="5">
        <v>98</v>
      </c>
      <c r="BH1832" s="5">
        <v>98</v>
      </c>
      <c r="BI1832" s="5">
        <v>95</v>
      </c>
      <c r="BJ1832" s="5">
        <v>96</v>
      </c>
      <c r="BK1832" s="5">
        <v>97</v>
      </c>
      <c r="BL1832" s="5">
        <v>95</v>
      </c>
      <c r="BM1832" s="5">
        <v>93</v>
      </c>
      <c r="BN1832" s="5">
        <v>81</v>
      </c>
      <c r="BO1832" s="5">
        <v>94</v>
      </c>
      <c r="BP1832" s="5">
        <v>91</v>
      </c>
      <c r="BQ1832" s="5">
        <v>94</v>
      </c>
      <c r="BR1832" s="5">
        <v>95</v>
      </c>
      <c r="BS1832">
        <v>99</v>
      </c>
      <c r="BT1832">
        <v>100</v>
      </c>
      <c r="BU1832">
        <v>97</v>
      </c>
      <c r="BV1832">
        <v>91</v>
      </c>
      <c r="BW1832">
        <v>94</v>
      </c>
      <c r="BX1832">
        <v>98</v>
      </c>
      <c r="BY1832">
        <v>101</v>
      </c>
      <c r="BZ1832">
        <v>101</v>
      </c>
      <c r="CA1832">
        <v>102</v>
      </c>
      <c r="CB1832">
        <v>104</v>
      </c>
      <c r="CC1832">
        <v>103</v>
      </c>
      <c r="CD1832">
        <v>101</v>
      </c>
      <c r="CE1832">
        <v>101</v>
      </c>
      <c r="CF1832">
        <v>97</v>
      </c>
      <c r="CG1832">
        <v>95</v>
      </c>
      <c r="CH1832">
        <v>93</v>
      </c>
      <c r="CI1832">
        <v>90</v>
      </c>
      <c r="CJ1832">
        <v>95</v>
      </c>
      <c r="CK1832">
        <v>95</v>
      </c>
      <c r="CL1832">
        <v>94</v>
      </c>
      <c r="CM1832">
        <v>95</v>
      </c>
      <c r="CN1832">
        <v>94</v>
      </c>
      <c r="CO1832">
        <v>97</v>
      </c>
      <c r="CP1832">
        <v>97</v>
      </c>
      <c r="CQ1832">
        <v>95</v>
      </c>
      <c r="CR1832">
        <v>95</v>
      </c>
      <c r="CS1832">
        <v>85</v>
      </c>
      <c r="CT1832">
        <v>90</v>
      </c>
      <c r="CU1832">
        <v>90</v>
      </c>
      <c r="CV1832">
        <v>93</v>
      </c>
      <c r="CW1832">
        <v>93</v>
      </c>
      <c r="CX1832" t="s">
        <v>2</v>
      </c>
      <c r="CY1832" t="s">
        <v>16</v>
      </c>
    </row>
    <row r="1833" spans="1:103" x14ac:dyDescent="0.25">
      <c r="A1833" t="s">
        <v>136</v>
      </c>
      <c r="B1833">
        <v>37.648600000000002</v>
      </c>
      <c r="C1833">
        <v>-115.8008</v>
      </c>
      <c r="D1833">
        <v>4800</v>
      </c>
      <c r="E1833" t="s">
        <v>1</v>
      </c>
      <c r="F1833">
        <v>162.19999999999999</v>
      </c>
      <c r="G1833">
        <v>1970</v>
      </c>
      <c r="H1833">
        <v>8</v>
      </c>
      <c r="I1833" t="s">
        <v>260</v>
      </c>
      <c r="J1833">
        <v>89</v>
      </c>
      <c r="K1833">
        <v>90</v>
      </c>
      <c r="L1833">
        <v>92</v>
      </c>
      <c r="M1833">
        <v>93</v>
      </c>
      <c r="N1833">
        <v>87</v>
      </c>
      <c r="O1833">
        <v>84</v>
      </c>
      <c r="P1833">
        <v>84</v>
      </c>
      <c r="Q1833">
        <v>79</v>
      </c>
      <c r="R1833">
        <v>77</v>
      </c>
      <c r="S1833">
        <v>79</v>
      </c>
      <c r="T1833">
        <v>74</v>
      </c>
      <c r="U1833">
        <v>70</v>
      </c>
      <c r="V1833">
        <v>69</v>
      </c>
      <c r="W1833">
        <v>70</v>
      </c>
      <c r="X1833">
        <v>76</v>
      </c>
      <c r="Y1833">
        <v>83</v>
      </c>
      <c r="Z1833">
        <v>84</v>
      </c>
      <c r="AA1833">
        <v>90</v>
      </c>
      <c r="AB1833">
        <v>92</v>
      </c>
      <c r="AC1833">
        <v>95</v>
      </c>
      <c r="AD1833">
        <v>97</v>
      </c>
      <c r="AE1833">
        <v>99</v>
      </c>
      <c r="AF1833">
        <v>98</v>
      </c>
      <c r="AG1833">
        <v>97</v>
      </c>
      <c r="AH1833">
        <v>102</v>
      </c>
      <c r="AI1833">
        <v>103</v>
      </c>
      <c r="AJ1833">
        <v>98</v>
      </c>
      <c r="AK1833">
        <v>90</v>
      </c>
      <c r="AL1833">
        <v>85</v>
      </c>
      <c r="AM1833">
        <v>84</v>
      </c>
      <c r="AN1833" s="5">
        <v>93</v>
      </c>
      <c r="AO1833" s="5">
        <v>95</v>
      </c>
      <c r="AP1833" s="5">
        <v>100</v>
      </c>
      <c r="AQ1833" s="5">
        <v>100</v>
      </c>
      <c r="AR1833" s="5">
        <v>96</v>
      </c>
      <c r="AS1833" s="5">
        <v>91</v>
      </c>
      <c r="AT1833" s="5">
        <v>92</v>
      </c>
      <c r="AU1833" s="5">
        <v>92</v>
      </c>
      <c r="AV1833" s="5">
        <v>83</v>
      </c>
      <c r="AW1833" s="5">
        <v>84</v>
      </c>
      <c r="AX1833" s="5">
        <v>90</v>
      </c>
      <c r="AY1833" s="5">
        <v>95</v>
      </c>
      <c r="AZ1833" s="5">
        <v>97</v>
      </c>
      <c r="BA1833" s="5">
        <v>100</v>
      </c>
      <c r="BB1833" s="5">
        <v>98</v>
      </c>
      <c r="BC1833" s="5">
        <v>100</v>
      </c>
      <c r="BD1833" s="5">
        <v>99</v>
      </c>
      <c r="BE1833" s="5">
        <v>101</v>
      </c>
      <c r="BF1833" s="5">
        <v>102</v>
      </c>
      <c r="BG1833" s="5">
        <v>100</v>
      </c>
      <c r="BH1833" s="5">
        <v>95</v>
      </c>
      <c r="BI1833" s="5">
        <v>91</v>
      </c>
      <c r="BJ1833" s="5">
        <v>92</v>
      </c>
      <c r="BK1833" s="5">
        <v>94</v>
      </c>
      <c r="BL1833" s="5">
        <v>92</v>
      </c>
      <c r="BM1833" s="5">
        <v>90</v>
      </c>
      <c r="BN1833" s="5">
        <v>85</v>
      </c>
      <c r="BO1833" s="5">
        <v>93</v>
      </c>
      <c r="BP1833" s="5">
        <v>94</v>
      </c>
      <c r="BQ1833" s="5">
        <v>92</v>
      </c>
      <c r="BR1833" s="5">
        <v>94</v>
      </c>
      <c r="BS1833">
        <v>96</v>
      </c>
      <c r="BT1833">
        <v>97</v>
      </c>
      <c r="BU1833">
        <v>94</v>
      </c>
      <c r="BV1833">
        <v>90</v>
      </c>
      <c r="BW1833">
        <v>89</v>
      </c>
      <c r="BX1833">
        <v>96</v>
      </c>
      <c r="BY1833">
        <v>98</v>
      </c>
      <c r="BZ1833">
        <v>100</v>
      </c>
      <c r="CA1833">
        <v>99</v>
      </c>
      <c r="CB1833">
        <v>100</v>
      </c>
      <c r="CC1833">
        <v>100</v>
      </c>
      <c r="CD1833">
        <v>97</v>
      </c>
      <c r="CE1833">
        <v>98</v>
      </c>
      <c r="CF1833">
        <v>92</v>
      </c>
      <c r="CG1833">
        <v>90</v>
      </c>
      <c r="CH1833">
        <v>89</v>
      </c>
      <c r="CI1833">
        <v>90</v>
      </c>
      <c r="CJ1833">
        <v>87</v>
      </c>
      <c r="CK1833">
        <v>87</v>
      </c>
      <c r="CL1833">
        <v>90</v>
      </c>
      <c r="CM1833">
        <v>90</v>
      </c>
      <c r="CN1833">
        <v>92</v>
      </c>
      <c r="CO1833">
        <v>95</v>
      </c>
      <c r="CP1833">
        <v>93</v>
      </c>
      <c r="CQ1833">
        <v>94</v>
      </c>
      <c r="CR1833">
        <v>92</v>
      </c>
      <c r="CS1833">
        <v>86</v>
      </c>
      <c r="CT1833">
        <v>91</v>
      </c>
      <c r="CU1833">
        <v>90</v>
      </c>
      <c r="CV1833">
        <v>92</v>
      </c>
      <c r="CW1833">
        <v>93</v>
      </c>
      <c r="CX1833" t="s">
        <v>2</v>
      </c>
      <c r="CY1833" t="s">
        <v>137</v>
      </c>
    </row>
    <row r="1834" spans="1:103" x14ac:dyDescent="0.25">
      <c r="A1834" t="s">
        <v>109</v>
      </c>
      <c r="B1834">
        <v>35.470300000000002</v>
      </c>
      <c r="C1834">
        <v>-115.5436</v>
      </c>
      <c r="D1834">
        <v>4730</v>
      </c>
      <c r="E1834" t="s">
        <v>1</v>
      </c>
      <c r="F1834">
        <v>162.19999999999999</v>
      </c>
      <c r="G1834">
        <v>1970</v>
      </c>
      <c r="H1834">
        <v>8</v>
      </c>
      <c r="I1834" t="s">
        <v>260</v>
      </c>
      <c r="J1834">
        <v>88</v>
      </c>
      <c r="K1834">
        <v>89</v>
      </c>
      <c r="L1834">
        <v>93</v>
      </c>
      <c r="M1834">
        <v>90</v>
      </c>
      <c r="N1834">
        <v>89</v>
      </c>
      <c r="O1834">
        <v>88</v>
      </c>
      <c r="P1834">
        <v>87</v>
      </c>
      <c r="Q1834">
        <v>86</v>
      </c>
      <c r="R1834">
        <v>79</v>
      </c>
      <c r="S1834">
        <v>73</v>
      </c>
      <c r="T1834">
        <v>73</v>
      </c>
      <c r="U1834">
        <v>73</v>
      </c>
      <c r="V1834">
        <v>75</v>
      </c>
      <c r="W1834">
        <v>76</v>
      </c>
      <c r="X1834">
        <v>74</v>
      </c>
      <c r="Y1834">
        <v>79</v>
      </c>
      <c r="Z1834">
        <v>84</v>
      </c>
      <c r="AA1834">
        <v>87</v>
      </c>
      <c r="AB1834">
        <v>90</v>
      </c>
      <c r="AC1834">
        <v>95</v>
      </c>
      <c r="AD1834">
        <v>98</v>
      </c>
      <c r="AE1834">
        <v>95</v>
      </c>
      <c r="AF1834">
        <v>95</v>
      </c>
      <c r="AG1834">
        <v>95</v>
      </c>
      <c r="AH1834">
        <v>101</v>
      </c>
      <c r="AI1834">
        <v>102</v>
      </c>
      <c r="AJ1834">
        <v>100</v>
      </c>
      <c r="AK1834">
        <v>85</v>
      </c>
      <c r="AL1834">
        <v>80</v>
      </c>
      <c r="AM1834">
        <v>83</v>
      </c>
      <c r="AN1834" s="5">
        <v>91</v>
      </c>
      <c r="AO1834" s="5">
        <v>94</v>
      </c>
      <c r="AP1834" s="5">
        <v>95</v>
      </c>
      <c r="AQ1834" s="5">
        <v>97</v>
      </c>
      <c r="AR1834" s="5">
        <v>93</v>
      </c>
      <c r="AS1834" s="5">
        <v>90</v>
      </c>
      <c r="AT1834" s="5">
        <v>94</v>
      </c>
      <c r="AU1834" s="5">
        <v>93</v>
      </c>
      <c r="AV1834" s="5">
        <v>86</v>
      </c>
      <c r="AW1834" s="5">
        <v>85</v>
      </c>
      <c r="AX1834" s="5">
        <v>89</v>
      </c>
      <c r="AY1834" s="5">
        <v>93</v>
      </c>
      <c r="AZ1834" s="5">
        <v>96</v>
      </c>
      <c r="BA1834" s="5">
        <v>99</v>
      </c>
      <c r="BB1834" s="5">
        <v>97</v>
      </c>
      <c r="BC1834" s="5">
        <v>98</v>
      </c>
      <c r="BD1834" s="5">
        <v>96</v>
      </c>
      <c r="BE1834" s="5">
        <v>97</v>
      </c>
      <c r="BF1834" s="5">
        <v>96</v>
      </c>
      <c r="BG1834" s="5">
        <v>96</v>
      </c>
      <c r="BH1834" s="5">
        <v>94</v>
      </c>
      <c r="BI1834" s="5">
        <v>90</v>
      </c>
      <c r="BJ1834" s="5">
        <v>93</v>
      </c>
      <c r="BK1834" s="5">
        <v>91</v>
      </c>
      <c r="BL1834" s="5">
        <v>85</v>
      </c>
      <c r="BM1834" s="5">
        <v>86</v>
      </c>
      <c r="BN1834" s="5">
        <v>88</v>
      </c>
      <c r="BO1834" s="5">
        <v>90</v>
      </c>
      <c r="BP1834" s="5">
        <v>89</v>
      </c>
      <c r="BQ1834" s="5">
        <v>89</v>
      </c>
      <c r="BR1834" s="5">
        <v>93</v>
      </c>
      <c r="BS1834">
        <v>92</v>
      </c>
      <c r="BT1834">
        <v>91</v>
      </c>
      <c r="BU1834">
        <v>94</v>
      </c>
      <c r="BV1834">
        <v>82</v>
      </c>
      <c r="BW1834">
        <v>83</v>
      </c>
      <c r="BX1834">
        <v>90</v>
      </c>
      <c r="BY1834">
        <v>94</v>
      </c>
      <c r="BZ1834">
        <v>96</v>
      </c>
      <c r="CA1834">
        <v>97</v>
      </c>
      <c r="CB1834">
        <v>98</v>
      </c>
      <c r="CC1834">
        <v>98</v>
      </c>
      <c r="CD1834">
        <v>93</v>
      </c>
      <c r="CE1834">
        <v>95</v>
      </c>
      <c r="CF1834">
        <v>95</v>
      </c>
      <c r="CG1834">
        <v>93</v>
      </c>
      <c r="CH1834">
        <v>91</v>
      </c>
      <c r="CI1834">
        <v>87</v>
      </c>
      <c r="CJ1834">
        <v>88</v>
      </c>
      <c r="CK1834">
        <v>89</v>
      </c>
      <c r="CL1834">
        <v>87</v>
      </c>
      <c r="CM1834">
        <v>87</v>
      </c>
      <c r="CN1834">
        <v>88</v>
      </c>
      <c r="CO1834">
        <v>87</v>
      </c>
      <c r="CP1834">
        <v>93</v>
      </c>
      <c r="CQ1834">
        <v>91</v>
      </c>
      <c r="CR1834">
        <v>90</v>
      </c>
      <c r="CS1834">
        <v>84</v>
      </c>
      <c r="CT1834">
        <v>88</v>
      </c>
      <c r="CU1834">
        <v>90</v>
      </c>
      <c r="CV1834">
        <v>89</v>
      </c>
      <c r="CW1834">
        <v>91</v>
      </c>
      <c r="CX1834" t="s">
        <v>5</v>
      </c>
      <c r="CY1834" t="s">
        <v>110</v>
      </c>
    </row>
    <row r="1835" spans="1:103" x14ac:dyDescent="0.25">
      <c r="A1835" t="s">
        <v>17</v>
      </c>
      <c r="B1835">
        <v>37.6128</v>
      </c>
      <c r="C1835">
        <v>-114.5264</v>
      </c>
      <c r="D1835">
        <v>4379</v>
      </c>
      <c r="E1835" t="s">
        <v>1</v>
      </c>
      <c r="F1835">
        <v>243.8</v>
      </c>
      <c r="G1835">
        <v>1970</v>
      </c>
      <c r="H1835">
        <v>8</v>
      </c>
      <c r="I1835" t="s">
        <v>260</v>
      </c>
      <c r="J1835">
        <v>95</v>
      </c>
      <c r="K1835">
        <v>94</v>
      </c>
      <c r="L1835">
        <v>97</v>
      </c>
      <c r="M1835">
        <v>94</v>
      </c>
      <c r="N1835">
        <v>84</v>
      </c>
      <c r="P1835">
        <v>86</v>
      </c>
      <c r="Q1835">
        <v>84</v>
      </c>
      <c r="R1835">
        <v>81</v>
      </c>
      <c r="S1835">
        <v>76</v>
      </c>
      <c r="T1835">
        <v>75</v>
      </c>
      <c r="U1835">
        <v>76</v>
      </c>
      <c r="W1835">
        <v>77</v>
      </c>
      <c r="X1835">
        <v>82</v>
      </c>
      <c r="Y1835">
        <v>84</v>
      </c>
      <c r="Z1835">
        <v>87</v>
      </c>
      <c r="AA1835">
        <v>94</v>
      </c>
      <c r="AB1835">
        <v>94</v>
      </c>
      <c r="AC1835">
        <v>98</v>
      </c>
      <c r="AD1835">
        <v>103</v>
      </c>
      <c r="AE1835">
        <v>102</v>
      </c>
      <c r="AF1835">
        <v>98</v>
      </c>
      <c r="AG1835">
        <v>101</v>
      </c>
      <c r="AH1835">
        <v>106</v>
      </c>
      <c r="AI1835">
        <v>106</v>
      </c>
      <c r="AJ1835">
        <v>99</v>
      </c>
      <c r="AK1835">
        <v>93</v>
      </c>
      <c r="AL1835">
        <v>90</v>
      </c>
      <c r="AM1835">
        <v>89</v>
      </c>
      <c r="AN1835" s="5">
        <v>96</v>
      </c>
      <c r="AO1835" s="5">
        <v>101</v>
      </c>
      <c r="AP1835" s="5">
        <v>103</v>
      </c>
      <c r="AQ1835" s="5">
        <v>96</v>
      </c>
      <c r="AR1835" s="5">
        <v>96</v>
      </c>
      <c r="AS1835" s="5">
        <v>93</v>
      </c>
      <c r="AT1835" s="5">
        <v>94</v>
      </c>
      <c r="AU1835" s="5">
        <v>94</v>
      </c>
      <c r="AV1835" s="5">
        <v>86</v>
      </c>
      <c r="AW1835" s="5">
        <v>89</v>
      </c>
      <c r="AX1835" s="5">
        <v>90</v>
      </c>
      <c r="AY1835" s="5">
        <v>98</v>
      </c>
      <c r="AZ1835" s="5">
        <v>99</v>
      </c>
      <c r="BA1835" s="5">
        <v>102</v>
      </c>
      <c r="BB1835" s="5">
        <v>99</v>
      </c>
      <c r="BC1835" s="5">
        <v>100</v>
      </c>
      <c r="BD1835" s="5">
        <v>100</v>
      </c>
      <c r="BE1835" s="5">
        <v>102</v>
      </c>
      <c r="BF1835" s="5">
        <v>101</v>
      </c>
      <c r="BG1835" s="5">
        <v>100</v>
      </c>
      <c r="BH1835" s="5">
        <v>96</v>
      </c>
      <c r="BI1835" s="5">
        <v>87</v>
      </c>
      <c r="BJ1835" s="5">
        <v>93</v>
      </c>
      <c r="BK1835" s="5">
        <v>91</v>
      </c>
      <c r="BL1835" s="5">
        <v>88</v>
      </c>
      <c r="BM1835" s="8">
        <f>AVERAGE(BL1835,BN1835)</f>
        <v>89</v>
      </c>
      <c r="BN1835" s="5">
        <v>90</v>
      </c>
      <c r="BO1835" s="5">
        <v>92</v>
      </c>
      <c r="BP1835" s="5">
        <v>90</v>
      </c>
      <c r="BQ1835" s="5">
        <v>92</v>
      </c>
      <c r="BR1835" s="8">
        <f>AVERAGE(BQ1835,BS1835)</f>
        <v>94</v>
      </c>
      <c r="BS1835">
        <v>96</v>
      </c>
      <c r="BT1835">
        <v>99</v>
      </c>
      <c r="BU1835">
        <v>97</v>
      </c>
      <c r="BV1835">
        <v>88</v>
      </c>
      <c r="BW1835">
        <v>91</v>
      </c>
      <c r="BX1835">
        <v>97</v>
      </c>
      <c r="BY1835">
        <v>98</v>
      </c>
      <c r="CA1835">
        <v>101</v>
      </c>
      <c r="CB1835">
        <v>103</v>
      </c>
      <c r="CC1835">
        <v>101</v>
      </c>
      <c r="CD1835">
        <v>99</v>
      </c>
      <c r="CE1835">
        <v>97</v>
      </c>
      <c r="CF1835">
        <v>92</v>
      </c>
      <c r="CG1835">
        <v>91</v>
      </c>
      <c r="CI1835">
        <v>91</v>
      </c>
      <c r="CJ1835">
        <v>90</v>
      </c>
      <c r="CK1835">
        <v>91</v>
      </c>
      <c r="CL1835">
        <v>91</v>
      </c>
      <c r="CM1835">
        <v>89</v>
      </c>
      <c r="CN1835">
        <v>93</v>
      </c>
      <c r="CP1835">
        <v>96</v>
      </c>
      <c r="CQ1835">
        <v>95</v>
      </c>
      <c r="CR1835">
        <v>93</v>
      </c>
      <c r="CS1835">
        <v>86</v>
      </c>
      <c r="CT1835">
        <v>90</v>
      </c>
      <c r="CV1835">
        <v>95</v>
      </c>
      <c r="CW1835">
        <v>93</v>
      </c>
      <c r="CX1835" t="s">
        <v>2</v>
      </c>
      <c r="CY1835" t="s">
        <v>18</v>
      </c>
    </row>
    <row r="1836" spans="1:103" x14ac:dyDescent="0.25">
      <c r="A1836" t="s">
        <v>113</v>
      </c>
      <c r="B1836">
        <v>34.943600000000004</v>
      </c>
      <c r="C1836">
        <v>-115.54689999999999</v>
      </c>
      <c r="D1836">
        <v>4350</v>
      </c>
      <c r="E1836" t="s">
        <v>1</v>
      </c>
      <c r="F1836">
        <v>206.6</v>
      </c>
      <c r="G1836">
        <v>1970</v>
      </c>
      <c r="H1836">
        <v>8</v>
      </c>
      <c r="I1836" t="s">
        <v>260</v>
      </c>
      <c r="J1836">
        <v>90</v>
      </c>
      <c r="K1836">
        <v>93</v>
      </c>
      <c r="L1836">
        <v>96</v>
      </c>
      <c r="M1836">
        <v>94</v>
      </c>
      <c r="N1836">
        <v>90</v>
      </c>
      <c r="O1836">
        <v>88</v>
      </c>
      <c r="P1836">
        <v>84</v>
      </c>
      <c r="Q1836">
        <v>84</v>
      </c>
      <c r="R1836">
        <v>80</v>
      </c>
      <c r="S1836">
        <v>76</v>
      </c>
      <c r="T1836">
        <v>78</v>
      </c>
      <c r="U1836">
        <v>76</v>
      </c>
      <c r="V1836">
        <v>72</v>
      </c>
      <c r="W1836">
        <v>75</v>
      </c>
      <c r="X1836">
        <v>80</v>
      </c>
      <c r="Y1836">
        <v>80</v>
      </c>
      <c r="Z1836">
        <v>84</v>
      </c>
      <c r="AA1836">
        <v>91</v>
      </c>
      <c r="AB1836">
        <v>97</v>
      </c>
      <c r="AC1836">
        <v>100</v>
      </c>
      <c r="AD1836">
        <v>99</v>
      </c>
      <c r="AE1836">
        <v>96</v>
      </c>
      <c r="AF1836">
        <v>95</v>
      </c>
      <c r="AG1836">
        <v>100</v>
      </c>
      <c r="AH1836">
        <v>106</v>
      </c>
      <c r="AI1836">
        <v>105</v>
      </c>
      <c r="AJ1836">
        <v>100</v>
      </c>
      <c r="AK1836">
        <v>90</v>
      </c>
      <c r="AL1836">
        <v>89</v>
      </c>
      <c r="AM1836">
        <v>89</v>
      </c>
      <c r="AN1836" s="5">
        <v>92</v>
      </c>
      <c r="AO1836" s="5">
        <v>98</v>
      </c>
      <c r="AP1836" s="5">
        <v>100</v>
      </c>
      <c r="AQ1836" s="5">
        <v>98</v>
      </c>
      <c r="AR1836" s="5">
        <v>97</v>
      </c>
      <c r="AS1836" s="5">
        <v>96</v>
      </c>
      <c r="AT1836" s="5">
        <v>95</v>
      </c>
      <c r="AU1836" s="8">
        <f>AVERAGE(AT1836,AV1836)</f>
        <v>94</v>
      </c>
      <c r="AV1836" s="5">
        <v>93</v>
      </c>
      <c r="AW1836" s="5">
        <v>89</v>
      </c>
      <c r="AX1836" s="5">
        <v>95</v>
      </c>
      <c r="AY1836" s="5">
        <v>97</v>
      </c>
      <c r="AZ1836" s="5">
        <v>97</v>
      </c>
      <c r="BA1836" s="8">
        <f>AVERAGE(AZ1836,BB1836)</f>
        <v>99</v>
      </c>
      <c r="BB1836" s="5">
        <v>101</v>
      </c>
      <c r="BC1836" s="5">
        <v>100</v>
      </c>
      <c r="BD1836" s="5">
        <v>99</v>
      </c>
      <c r="BE1836" s="5">
        <v>100</v>
      </c>
      <c r="BF1836" s="5">
        <v>101</v>
      </c>
      <c r="BG1836" s="5">
        <v>97</v>
      </c>
      <c r="BH1836" s="5">
        <v>88</v>
      </c>
      <c r="BI1836" s="5">
        <v>92</v>
      </c>
      <c r="BJ1836" s="5">
        <v>94</v>
      </c>
      <c r="BK1836" s="5">
        <v>95</v>
      </c>
      <c r="BL1836" s="5">
        <v>93</v>
      </c>
      <c r="BM1836" s="5">
        <v>95</v>
      </c>
      <c r="BN1836" s="5">
        <v>99</v>
      </c>
      <c r="BO1836" s="5">
        <v>93</v>
      </c>
      <c r="BP1836" s="5">
        <v>94</v>
      </c>
      <c r="BQ1836" s="5">
        <v>94</v>
      </c>
      <c r="BR1836" s="5">
        <v>94</v>
      </c>
      <c r="BS1836">
        <v>95</v>
      </c>
      <c r="BT1836">
        <v>96</v>
      </c>
      <c r="BV1836">
        <v>96</v>
      </c>
      <c r="BW1836">
        <v>91</v>
      </c>
      <c r="BX1836">
        <v>96</v>
      </c>
      <c r="BY1836">
        <v>99</v>
      </c>
      <c r="BZ1836">
        <v>95</v>
      </c>
      <c r="CA1836">
        <v>100</v>
      </c>
      <c r="CB1836">
        <v>100</v>
      </c>
      <c r="CD1836">
        <v>99</v>
      </c>
      <c r="CE1836">
        <v>95</v>
      </c>
      <c r="CF1836">
        <v>93</v>
      </c>
      <c r="CG1836">
        <v>92</v>
      </c>
      <c r="CH1836">
        <v>88</v>
      </c>
      <c r="CI1836">
        <v>86</v>
      </c>
      <c r="CJ1836">
        <v>87</v>
      </c>
      <c r="CK1836">
        <v>87</v>
      </c>
      <c r="CL1836">
        <v>89</v>
      </c>
      <c r="CM1836">
        <v>93</v>
      </c>
      <c r="CN1836">
        <v>94</v>
      </c>
      <c r="CO1836">
        <v>95</v>
      </c>
      <c r="CP1836">
        <v>96</v>
      </c>
      <c r="CQ1836">
        <v>95</v>
      </c>
      <c r="CR1836">
        <v>92</v>
      </c>
      <c r="CS1836">
        <v>90</v>
      </c>
      <c r="CT1836">
        <v>91</v>
      </c>
      <c r="CU1836">
        <v>93</v>
      </c>
      <c r="CV1836">
        <v>93</v>
      </c>
      <c r="CW1836">
        <v>95</v>
      </c>
      <c r="CX1836" t="s">
        <v>5</v>
      </c>
      <c r="CY1836" t="s">
        <v>114</v>
      </c>
    </row>
    <row r="1837" spans="1:103" x14ac:dyDescent="0.25">
      <c r="A1837" t="s">
        <v>138</v>
      </c>
      <c r="B1837">
        <v>37.761699999999998</v>
      </c>
      <c r="C1837">
        <v>-117.5658</v>
      </c>
      <c r="D1837">
        <v>4274</v>
      </c>
      <c r="E1837" t="s">
        <v>1</v>
      </c>
      <c r="F1837">
        <v>157.1</v>
      </c>
      <c r="G1837">
        <v>1970</v>
      </c>
      <c r="H1837">
        <v>8</v>
      </c>
      <c r="I1837" t="s">
        <v>260</v>
      </c>
      <c r="J1837">
        <v>90</v>
      </c>
      <c r="K1837">
        <v>93</v>
      </c>
      <c r="L1837">
        <v>94</v>
      </c>
      <c r="M1837">
        <v>93</v>
      </c>
      <c r="N1837">
        <v>91</v>
      </c>
      <c r="O1837">
        <v>90</v>
      </c>
      <c r="P1837">
        <v>90</v>
      </c>
      <c r="Q1837">
        <v>79</v>
      </c>
      <c r="R1837">
        <v>82</v>
      </c>
      <c r="S1837">
        <v>68</v>
      </c>
      <c r="T1837">
        <v>78</v>
      </c>
      <c r="U1837">
        <v>66</v>
      </c>
      <c r="V1837">
        <v>68</v>
      </c>
      <c r="W1837">
        <v>67</v>
      </c>
      <c r="X1837">
        <v>79</v>
      </c>
      <c r="Y1837">
        <v>84</v>
      </c>
      <c r="Z1837">
        <v>87</v>
      </c>
      <c r="AA1837">
        <v>97</v>
      </c>
      <c r="AB1837">
        <v>95</v>
      </c>
      <c r="AC1837">
        <v>97</v>
      </c>
      <c r="AD1837">
        <v>101</v>
      </c>
      <c r="AE1837">
        <v>100</v>
      </c>
      <c r="AF1837">
        <v>98</v>
      </c>
      <c r="AG1837">
        <v>103</v>
      </c>
      <c r="AH1837">
        <v>101</v>
      </c>
      <c r="AI1837">
        <v>103</v>
      </c>
      <c r="AJ1837">
        <v>86</v>
      </c>
      <c r="AK1837">
        <v>92</v>
      </c>
      <c r="AL1837">
        <v>76</v>
      </c>
      <c r="AM1837">
        <v>87</v>
      </c>
      <c r="AN1837" s="5">
        <v>96</v>
      </c>
      <c r="AO1837" s="5">
        <v>98</v>
      </c>
      <c r="AP1837" s="5">
        <v>101</v>
      </c>
      <c r="AQ1837" s="5">
        <v>102</v>
      </c>
      <c r="AR1837" s="5">
        <v>97</v>
      </c>
      <c r="AS1837" s="5">
        <v>95</v>
      </c>
      <c r="AT1837" s="5">
        <v>98</v>
      </c>
      <c r="AU1837" s="5">
        <v>91</v>
      </c>
      <c r="AV1837" s="5">
        <v>78</v>
      </c>
      <c r="AW1837" s="5">
        <v>80</v>
      </c>
      <c r="AX1837" s="5">
        <v>90</v>
      </c>
      <c r="AY1837" s="5">
        <v>97</v>
      </c>
      <c r="AZ1837" s="5">
        <v>101</v>
      </c>
      <c r="BA1837" s="5">
        <v>103</v>
      </c>
      <c r="BB1837" s="5">
        <v>104</v>
      </c>
      <c r="BC1837" s="5">
        <v>103</v>
      </c>
      <c r="BD1837" s="5">
        <v>103</v>
      </c>
      <c r="BE1837" s="5">
        <v>96</v>
      </c>
      <c r="BF1837" s="5">
        <v>104</v>
      </c>
      <c r="BG1837" s="5">
        <v>104</v>
      </c>
      <c r="BH1837" s="5">
        <v>100</v>
      </c>
      <c r="BI1837" s="5">
        <v>95</v>
      </c>
      <c r="BJ1837" s="5">
        <v>96</v>
      </c>
      <c r="BK1837" s="5">
        <v>97</v>
      </c>
      <c r="BL1837" s="5">
        <v>94</v>
      </c>
      <c r="BM1837" s="5">
        <v>91</v>
      </c>
      <c r="BN1837" s="5">
        <v>92</v>
      </c>
      <c r="BO1837" s="5">
        <v>93</v>
      </c>
      <c r="BP1837" s="5">
        <v>93</v>
      </c>
      <c r="BQ1837" s="5">
        <v>94</v>
      </c>
      <c r="BR1837" s="5">
        <v>96</v>
      </c>
      <c r="BS1837">
        <v>99</v>
      </c>
      <c r="BT1837">
        <v>98</v>
      </c>
      <c r="BU1837">
        <v>97</v>
      </c>
      <c r="BV1837">
        <v>87</v>
      </c>
      <c r="BW1837">
        <v>94</v>
      </c>
      <c r="BX1837">
        <v>100</v>
      </c>
      <c r="BY1837">
        <v>102</v>
      </c>
      <c r="BZ1837">
        <v>101</v>
      </c>
      <c r="CA1837">
        <v>103</v>
      </c>
      <c r="CB1837">
        <v>104</v>
      </c>
      <c r="CC1837">
        <v>95</v>
      </c>
      <c r="CD1837">
        <v>102</v>
      </c>
      <c r="CE1837">
        <v>93</v>
      </c>
      <c r="CF1837">
        <v>97</v>
      </c>
      <c r="CG1837">
        <v>95</v>
      </c>
      <c r="CH1837">
        <v>95</v>
      </c>
      <c r="CI1837">
        <v>92</v>
      </c>
      <c r="CJ1837">
        <v>93</v>
      </c>
      <c r="CK1837">
        <v>93</v>
      </c>
      <c r="CL1837">
        <v>95</v>
      </c>
      <c r="CM1837">
        <v>94</v>
      </c>
      <c r="CN1837">
        <v>94</v>
      </c>
      <c r="CO1837">
        <v>96</v>
      </c>
      <c r="CP1837">
        <v>96</v>
      </c>
      <c r="CQ1837">
        <v>95</v>
      </c>
      <c r="CR1837">
        <v>95</v>
      </c>
      <c r="CS1837">
        <v>85</v>
      </c>
      <c r="CT1837">
        <v>90</v>
      </c>
      <c r="CU1837">
        <v>92</v>
      </c>
      <c r="CV1837">
        <v>95</v>
      </c>
      <c r="CW1837">
        <v>96</v>
      </c>
      <c r="CX1837" t="s">
        <v>2</v>
      </c>
      <c r="CY1837" t="s">
        <v>139</v>
      </c>
    </row>
    <row r="1838" spans="1:103" x14ac:dyDescent="0.25">
      <c r="A1838" t="s">
        <v>7</v>
      </c>
      <c r="B1838">
        <v>37.371099999999998</v>
      </c>
      <c r="C1838">
        <v>-118.35890000000001</v>
      </c>
      <c r="D1838">
        <v>4110</v>
      </c>
      <c r="E1838" t="s">
        <v>1</v>
      </c>
      <c r="F1838">
        <v>166.6</v>
      </c>
      <c r="G1838">
        <v>1970</v>
      </c>
      <c r="H1838">
        <v>8</v>
      </c>
      <c r="I1838" t="s">
        <v>260</v>
      </c>
      <c r="J1838">
        <v>93</v>
      </c>
      <c r="K1838">
        <v>95</v>
      </c>
      <c r="L1838">
        <v>97</v>
      </c>
      <c r="M1838">
        <v>96</v>
      </c>
      <c r="N1838">
        <v>95</v>
      </c>
      <c r="O1838">
        <v>94</v>
      </c>
      <c r="P1838">
        <v>92</v>
      </c>
      <c r="Q1838">
        <v>79</v>
      </c>
      <c r="R1838">
        <v>84</v>
      </c>
      <c r="S1838">
        <v>75</v>
      </c>
      <c r="T1838">
        <v>82</v>
      </c>
      <c r="U1838">
        <v>71</v>
      </c>
      <c r="V1838">
        <v>73</v>
      </c>
      <c r="W1838">
        <v>76</v>
      </c>
      <c r="X1838">
        <v>84</v>
      </c>
      <c r="Y1838">
        <v>88</v>
      </c>
      <c r="Z1838">
        <v>88</v>
      </c>
      <c r="AA1838">
        <v>93</v>
      </c>
      <c r="AB1838">
        <v>97</v>
      </c>
      <c r="AC1838">
        <v>100</v>
      </c>
      <c r="AD1838">
        <v>101</v>
      </c>
      <c r="AE1838">
        <v>99</v>
      </c>
      <c r="AF1838">
        <v>97</v>
      </c>
      <c r="AG1838">
        <v>98</v>
      </c>
      <c r="AH1838">
        <v>100</v>
      </c>
      <c r="AI1838">
        <v>101</v>
      </c>
      <c r="AJ1838">
        <v>86</v>
      </c>
      <c r="AK1838">
        <v>92</v>
      </c>
      <c r="AL1838">
        <v>82</v>
      </c>
      <c r="AM1838">
        <v>88</v>
      </c>
      <c r="AN1838" s="5">
        <v>96</v>
      </c>
      <c r="AO1838" s="5">
        <v>98</v>
      </c>
      <c r="AP1838" s="5">
        <v>100</v>
      </c>
      <c r="AQ1838" s="5">
        <v>101</v>
      </c>
      <c r="AR1838" s="5">
        <v>98</v>
      </c>
      <c r="AS1838" s="5">
        <v>98</v>
      </c>
      <c r="AT1838" s="5">
        <v>99</v>
      </c>
      <c r="AU1838" s="5">
        <v>97</v>
      </c>
      <c r="AV1838" s="5">
        <v>77</v>
      </c>
      <c r="AW1838" s="5">
        <v>88</v>
      </c>
      <c r="AX1838" s="5">
        <v>95</v>
      </c>
      <c r="AY1838" s="5">
        <v>98</v>
      </c>
      <c r="AZ1838" s="5">
        <v>101</v>
      </c>
      <c r="BA1838" s="5">
        <v>102</v>
      </c>
      <c r="BB1838" s="5">
        <v>103</v>
      </c>
      <c r="BC1838" s="5">
        <v>104</v>
      </c>
      <c r="BD1838" s="5">
        <v>105</v>
      </c>
      <c r="BE1838" s="5">
        <v>103</v>
      </c>
      <c r="BF1838" s="5">
        <v>105</v>
      </c>
      <c r="BG1838" s="5">
        <v>103</v>
      </c>
      <c r="BH1838" s="5">
        <v>101</v>
      </c>
      <c r="BI1838" s="5">
        <v>99</v>
      </c>
      <c r="BJ1838" s="5">
        <v>99</v>
      </c>
      <c r="BK1838" s="5">
        <v>98</v>
      </c>
      <c r="BL1838" s="5">
        <v>96</v>
      </c>
      <c r="BM1838" s="5">
        <v>93</v>
      </c>
      <c r="BN1838" s="5">
        <v>91</v>
      </c>
      <c r="BO1838" s="5">
        <v>96</v>
      </c>
      <c r="BP1838" s="5">
        <v>96</v>
      </c>
      <c r="BQ1838" s="5">
        <v>94</v>
      </c>
      <c r="BR1838" s="5">
        <v>97</v>
      </c>
      <c r="BS1838">
        <v>99</v>
      </c>
      <c r="BT1838">
        <v>99</v>
      </c>
      <c r="BU1838">
        <v>98</v>
      </c>
      <c r="BV1838">
        <v>95</v>
      </c>
      <c r="BW1838">
        <v>96</v>
      </c>
      <c r="BX1838">
        <v>101</v>
      </c>
      <c r="BY1838">
        <v>103</v>
      </c>
      <c r="BZ1838">
        <v>103</v>
      </c>
      <c r="CA1838">
        <v>102</v>
      </c>
      <c r="CB1838">
        <v>105</v>
      </c>
      <c r="CC1838">
        <v>106</v>
      </c>
      <c r="CD1838">
        <v>103</v>
      </c>
      <c r="CE1838">
        <v>102</v>
      </c>
      <c r="CF1838">
        <v>101</v>
      </c>
      <c r="CG1838">
        <v>100</v>
      </c>
      <c r="CH1838">
        <v>97</v>
      </c>
      <c r="CI1838">
        <v>97</v>
      </c>
      <c r="CJ1838">
        <v>98</v>
      </c>
      <c r="CK1838">
        <v>98</v>
      </c>
      <c r="CL1838">
        <v>96</v>
      </c>
      <c r="CM1838">
        <v>96</v>
      </c>
      <c r="CN1838">
        <v>97</v>
      </c>
      <c r="CO1838">
        <v>98</v>
      </c>
      <c r="CP1838">
        <v>99</v>
      </c>
      <c r="CQ1838">
        <v>98</v>
      </c>
      <c r="CR1838">
        <v>97</v>
      </c>
      <c r="CS1838">
        <v>91</v>
      </c>
      <c r="CT1838">
        <v>93</v>
      </c>
      <c r="CU1838">
        <v>94</v>
      </c>
      <c r="CV1838">
        <v>96</v>
      </c>
      <c r="CW1838">
        <v>96</v>
      </c>
      <c r="CX1838" t="s">
        <v>5</v>
      </c>
      <c r="CY1838" t="s">
        <v>8</v>
      </c>
    </row>
    <row r="1839" spans="1:103" x14ac:dyDescent="0.25">
      <c r="A1839" t="s">
        <v>4</v>
      </c>
      <c r="B1839">
        <v>36.798099999999998</v>
      </c>
      <c r="C1839">
        <v>-118.20359999999999</v>
      </c>
      <c r="D1839">
        <v>3950</v>
      </c>
      <c r="E1839" t="s">
        <v>1</v>
      </c>
      <c r="F1839">
        <v>124.8</v>
      </c>
      <c r="G1839">
        <v>1970</v>
      </c>
      <c r="H1839">
        <v>8</v>
      </c>
      <c r="I1839" t="s">
        <v>260</v>
      </c>
      <c r="J1839">
        <v>92</v>
      </c>
      <c r="K1839">
        <v>92</v>
      </c>
      <c r="L1839">
        <v>94</v>
      </c>
      <c r="M1839">
        <v>96</v>
      </c>
      <c r="N1839">
        <v>100</v>
      </c>
      <c r="Q1839">
        <v>97</v>
      </c>
      <c r="R1839">
        <v>83</v>
      </c>
      <c r="S1839">
        <v>86</v>
      </c>
      <c r="T1839">
        <v>80</v>
      </c>
      <c r="U1839">
        <v>78</v>
      </c>
      <c r="X1839">
        <v>75</v>
      </c>
      <c r="Y1839">
        <v>82</v>
      </c>
      <c r="Z1839">
        <v>88</v>
      </c>
      <c r="AA1839">
        <v>87</v>
      </c>
      <c r="AB1839">
        <v>95</v>
      </c>
      <c r="AE1839">
        <v>102</v>
      </c>
      <c r="AF1839">
        <v>98</v>
      </c>
      <c r="AG1839">
        <v>96</v>
      </c>
      <c r="AH1839">
        <v>98</v>
      </c>
      <c r="AI1839">
        <v>101</v>
      </c>
      <c r="AJ1839">
        <v>102</v>
      </c>
      <c r="AK1839">
        <v>93</v>
      </c>
      <c r="AL1839">
        <v>100</v>
      </c>
      <c r="AM1839">
        <v>84</v>
      </c>
      <c r="AN1839" s="5">
        <v>88</v>
      </c>
      <c r="AO1839" s="5">
        <v>95</v>
      </c>
      <c r="AP1839" s="5">
        <v>103</v>
      </c>
      <c r="AQ1839" s="8">
        <f>(2*AP1839+AS1839)/3</f>
        <v>101.66666666666667</v>
      </c>
      <c r="AR1839" s="8">
        <f>(AQ1839+2*AT1839)/3</f>
        <v>98.555555555555557</v>
      </c>
      <c r="AS1839" s="5">
        <v>99</v>
      </c>
      <c r="AT1839" s="5">
        <v>97</v>
      </c>
      <c r="AU1839" s="5">
        <v>96</v>
      </c>
      <c r="AV1839" s="5">
        <v>96</v>
      </c>
      <c r="AW1839" s="5">
        <v>80</v>
      </c>
      <c r="AX1839" s="5">
        <v>86</v>
      </c>
      <c r="AY1839" s="5">
        <v>95</v>
      </c>
      <c r="AZ1839" s="5">
        <v>98</v>
      </c>
      <c r="BA1839" s="5">
        <v>100</v>
      </c>
      <c r="BB1839" s="5">
        <v>101</v>
      </c>
      <c r="BC1839" s="5">
        <v>102</v>
      </c>
      <c r="BD1839" s="5">
        <v>101</v>
      </c>
      <c r="BE1839" s="5">
        <v>102</v>
      </c>
      <c r="BF1839" s="5">
        <v>105</v>
      </c>
      <c r="BG1839" s="5">
        <v>102</v>
      </c>
      <c r="BH1839" s="5">
        <v>103</v>
      </c>
      <c r="BI1839" s="5">
        <v>101</v>
      </c>
      <c r="BJ1839" s="5">
        <v>98</v>
      </c>
      <c r="BK1839" s="5">
        <v>98</v>
      </c>
      <c r="BL1839" s="5">
        <v>96</v>
      </c>
      <c r="BM1839" s="5">
        <v>97</v>
      </c>
      <c r="BN1839" s="5">
        <v>93</v>
      </c>
      <c r="BO1839" s="5">
        <v>97</v>
      </c>
      <c r="BP1839" s="5">
        <v>92</v>
      </c>
      <c r="BQ1839" s="5">
        <v>94</v>
      </c>
      <c r="BR1839" s="5">
        <v>95</v>
      </c>
      <c r="BS1839">
        <v>97</v>
      </c>
      <c r="BT1839">
        <v>98</v>
      </c>
      <c r="BU1839">
        <v>98</v>
      </c>
      <c r="BV1839">
        <v>103</v>
      </c>
      <c r="BW1839">
        <v>95</v>
      </c>
      <c r="BX1839">
        <v>95</v>
      </c>
      <c r="BY1839">
        <v>100</v>
      </c>
      <c r="BZ1839">
        <v>103</v>
      </c>
      <c r="CA1839">
        <v>101</v>
      </c>
      <c r="CB1839">
        <v>102</v>
      </c>
      <c r="CC1839">
        <v>104</v>
      </c>
      <c r="CD1839">
        <v>104</v>
      </c>
      <c r="CE1839">
        <v>102</v>
      </c>
      <c r="CF1839">
        <v>101</v>
      </c>
      <c r="CI1839">
        <v>100</v>
      </c>
      <c r="CJ1839">
        <v>95</v>
      </c>
      <c r="CK1839">
        <v>97</v>
      </c>
      <c r="CL1839">
        <v>95</v>
      </c>
      <c r="CM1839">
        <v>95</v>
      </c>
      <c r="CP1839">
        <v>97</v>
      </c>
      <c r="CQ1839">
        <v>97</v>
      </c>
      <c r="CR1839">
        <v>96</v>
      </c>
      <c r="CS1839">
        <v>94</v>
      </c>
      <c r="CT1839">
        <v>88</v>
      </c>
      <c r="CW1839">
        <v>94</v>
      </c>
      <c r="CX1839" t="s">
        <v>5</v>
      </c>
      <c r="CY1839" t="s">
        <v>6</v>
      </c>
    </row>
    <row r="1840" spans="1:103" x14ac:dyDescent="0.25">
      <c r="A1840" t="s">
        <v>128</v>
      </c>
      <c r="B1840">
        <v>37.616700000000002</v>
      </c>
      <c r="C1840">
        <v>-115.2167</v>
      </c>
      <c r="D1840">
        <v>3950</v>
      </c>
      <c r="E1840" t="s">
        <v>1</v>
      </c>
      <c r="F1840">
        <v>194.6</v>
      </c>
      <c r="G1840">
        <v>1970</v>
      </c>
      <c r="H1840">
        <v>8</v>
      </c>
      <c r="I1840" t="s">
        <v>260</v>
      </c>
      <c r="J1840">
        <v>90</v>
      </c>
      <c r="K1840">
        <v>96</v>
      </c>
      <c r="L1840">
        <v>97</v>
      </c>
      <c r="M1840">
        <v>95</v>
      </c>
      <c r="N1840">
        <v>85</v>
      </c>
      <c r="O1840">
        <v>86</v>
      </c>
      <c r="P1840">
        <v>87</v>
      </c>
      <c r="Q1840">
        <v>85</v>
      </c>
      <c r="R1840">
        <v>86</v>
      </c>
      <c r="S1840">
        <v>85</v>
      </c>
      <c r="T1840">
        <v>84</v>
      </c>
      <c r="U1840">
        <v>77</v>
      </c>
      <c r="V1840">
        <v>75</v>
      </c>
      <c r="W1840">
        <v>76</v>
      </c>
      <c r="AE1840">
        <v>102</v>
      </c>
      <c r="AF1840">
        <v>101</v>
      </c>
      <c r="AG1840">
        <v>101</v>
      </c>
      <c r="AH1840">
        <v>104</v>
      </c>
      <c r="AI1840">
        <v>103</v>
      </c>
      <c r="AJ1840">
        <v>99</v>
      </c>
      <c r="AK1840">
        <v>92</v>
      </c>
      <c r="AL1840">
        <v>98</v>
      </c>
      <c r="AM1840">
        <v>87</v>
      </c>
      <c r="AN1840" s="5">
        <v>95</v>
      </c>
      <c r="AO1840" s="5">
        <v>101</v>
      </c>
      <c r="AP1840" s="5">
        <v>105</v>
      </c>
      <c r="AQ1840" s="5">
        <v>102</v>
      </c>
      <c r="AR1840" s="5">
        <v>100</v>
      </c>
      <c r="AS1840" s="5">
        <v>93</v>
      </c>
      <c r="AT1840" s="5">
        <v>98</v>
      </c>
      <c r="AU1840" s="5">
        <v>97</v>
      </c>
      <c r="AV1840" s="5">
        <v>90</v>
      </c>
      <c r="AW1840" s="5">
        <v>87</v>
      </c>
      <c r="AX1840" s="5">
        <v>95</v>
      </c>
      <c r="AY1840" s="5">
        <v>100</v>
      </c>
      <c r="AZ1840" s="5">
        <v>101</v>
      </c>
      <c r="BA1840" s="5">
        <v>102</v>
      </c>
      <c r="BB1840" s="5">
        <v>102</v>
      </c>
      <c r="BC1840" s="5">
        <v>103</v>
      </c>
      <c r="BD1840" s="5">
        <v>104</v>
      </c>
      <c r="BE1840" s="5">
        <v>104</v>
      </c>
      <c r="BF1840" s="5">
        <v>104</v>
      </c>
      <c r="BG1840" s="5">
        <v>98</v>
      </c>
      <c r="BH1840" s="5">
        <v>98</v>
      </c>
      <c r="BI1840" s="5">
        <v>92</v>
      </c>
      <c r="BJ1840" s="5">
        <v>96</v>
      </c>
      <c r="BK1840" s="5">
        <v>94</v>
      </c>
      <c r="BL1840" s="5">
        <v>91</v>
      </c>
      <c r="BM1840" s="5">
        <v>93</v>
      </c>
      <c r="BN1840" s="5">
        <v>92</v>
      </c>
      <c r="BO1840" s="5">
        <v>95</v>
      </c>
      <c r="BP1840" s="5">
        <v>88</v>
      </c>
      <c r="BQ1840" s="5">
        <v>95</v>
      </c>
      <c r="BR1840" s="5">
        <v>96</v>
      </c>
      <c r="BS1840">
        <v>99</v>
      </c>
      <c r="BT1840">
        <v>99</v>
      </c>
      <c r="BU1840">
        <v>97</v>
      </c>
      <c r="BV1840">
        <v>83</v>
      </c>
      <c r="BW1840">
        <v>92</v>
      </c>
      <c r="BX1840">
        <v>98</v>
      </c>
      <c r="BY1840">
        <v>100</v>
      </c>
      <c r="BZ1840">
        <v>101</v>
      </c>
      <c r="CA1840">
        <v>104</v>
      </c>
      <c r="CB1840">
        <v>104</v>
      </c>
      <c r="CC1840">
        <v>99</v>
      </c>
      <c r="CD1840">
        <v>98</v>
      </c>
      <c r="CE1840">
        <v>98</v>
      </c>
      <c r="CF1840">
        <v>95</v>
      </c>
      <c r="CG1840">
        <v>92</v>
      </c>
      <c r="CH1840">
        <v>93</v>
      </c>
      <c r="CI1840">
        <v>91</v>
      </c>
      <c r="CJ1840">
        <v>90</v>
      </c>
      <c r="CK1840">
        <v>89</v>
      </c>
      <c r="CL1840">
        <v>88</v>
      </c>
      <c r="CM1840">
        <v>97</v>
      </c>
      <c r="CN1840">
        <v>86</v>
      </c>
      <c r="CO1840">
        <v>96</v>
      </c>
      <c r="CP1840">
        <v>98</v>
      </c>
      <c r="CQ1840">
        <v>99</v>
      </c>
      <c r="CR1840">
        <v>97</v>
      </c>
      <c r="CS1840">
        <v>95</v>
      </c>
      <c r="CT1840">
        <v>95</v>
      </c>
      <c r="CU1840">
        <v>97</v>
      </c>
      <c r="CV1840">
        <v>97</v>
      </c>
      <c r="CW1840">
        <v>96</v>
      </c>
      <c r="CX1840" t="s">
        <v>2</v>
      </c>
      <c r="CY1840" t="s">
        <v>129</v>
      </c>
    </row>
    <row r="1841" spans="1:103" x14ac:dyDescent="0.25">
      <c r="A1841" t="s">
        <v>49</v>
      </c>
      <c r="B1841">
        <v>36.1389</v>
      </c>
      <c r="C1841">
        <v>-117.9528</v>
      </c>
      <c r="D1841">
        <v>3825</v>
      </c>
      <c r="E1841" t="s">
        <v>1</v>
      </c>
      <c r="F1841">
        <v>103.6</v>
      </c>
      <c r="G1841">
        <v>1970</v>
      </c>
      <c r="H1841">
        <v>8</v>
      </c>
      <c r="I1841" t="s">
        <v>260</v>
      </c>
      <c r="J1841">
        <v>93</v>
      </c>
      <c r="K1841">
        <v>94</v>
      </c>
      <c r="L1841">
        <v>97</v>
      </c>
      <c r="M1841">
        <v>96</v>
      </c>
      <c r="N1841">
        <v>93</v>
      </c>
      <c r="O1841">
        <v>88</v>
      </c>
      <c r="P1841">
        <v>91</v>
      </c>
      <c r="Q1841">
        <v>83</v>
      </c>
      <c r="R1841">
        <v>82</v>
      </c>
      <c r="S1841">
        <v>79</v>
      </c>
      <c r="T1841">
        <v>80</v>
      </c>
      <c r="U1841">
        <v>76</v>
      </c>
      <c r="V1841">
        <v>71</v>
      </c>
      <c r="W1841">
        <v>76</v>
      </c>
      <c r="X1841">
        <v>80</v>
      </c>
      <c r="Y1841">
        <v>83</v>
      </c>
      <c r="Z1841">
        <v>85</v>
      </c>
      <c r="AA1841">
        <v>93</v>
      </c>
      <c r="AB1841">
        <v>99</v>
      </c>
      <c r="AC1841">
        <v>103</v>
      </c>
      <c r="AD1841">
        <v>101</v>
      </c>
      <c r="AE1841">
        <v>98</v>
      </c>
      <c r="AF1841">
        <v>95</v>
      </c>
      <c r="AG1841">
        <v>97</v>
      </c>
      <c r="AH1841">
        <v>102</v>
      </c>
      <c r="AI1841">
        <v>100</v>
      </c>
      <c r="AJ1841">
        <v>89</v>
      </c>
      <c r="AK1841">
        <v>92</v>
      </c>
      <c r="AL1841">
        <v>82</v>
      </c>
      <c r="AM1841">
        <v>87</v>
      </c>
      <c r="AN1841" s="5">
        <v>94</v>
      </c>
      <c r="AO1841" s="5">
        <v>97</v>
      </c>
      <c r="AP1841" s="5">
        <v>103</v>
      </c>
      <c r="AQ1841" s="5">
        <v>101</v>
      </c>
      <c r="AR1841" s="5">
        <v>99</v>
      </c>
      <c r="AS1841" s="5">
        <v>99</v>
      </c>
      <c r="AT1841" s="5">
        <v>98</v>
      </c>
      <c r="AU1841" s="5">
        <v>92</v>
      </c>
      <c r="AV1841" s="5">
        <v>78</v>
      </c>
      <c r="AW1841" s="5">
        <v>86</v>
      </c>
      <c r="AX1841" s="5">
        <v>94</v>
      </c>
      <c r="AY1841" s="5">
        <v>98</v>
      </c>
      <c r="AZ1841" s="5">
        <v>98</v>
      </c>
      <c r="BA1841" s="5">
        <v>102</v>
      </c>
      <c r="BB1841" s="5">
        <v>101</v>
      </c>
      <c r="BC1841" s="5">
        <v>101</v>
      </c>
      <c r="BD1841" s="5">
        <v>102</v>
      </c>
      <c r="BE1841" s="5">
        <v>103</v>
      </c>
      <c r="BF1841" s="5">
        <v>104</v>
      </c>
      <c r="BG1841" s="5">
        <v>104</v>
      </c>
      <c r="BH1841" s="5">
        <v>100</v>
      </c>
      <c r="BI1841" s="5">
        <v>99</v>
      </c>
      <c r="BJ1841" s="5">
        <v>94</v>
      </c>
      <c r="BK1841" s="5">
        <v>97</v>
      </c>
      <c r="BL1841" s="5">
        <v>95</v>
      </c>
      <c r="BM1841" s="5">
        <v>94</v>
      </c>
      <c r="BN1841" s="5">
        <v>94</v>
      </c>
      <c r="BO1841" s="5">
        <v>96</v>
      </c>
      <c r="BP1841" s="5">
        <v>94</v>
      </c>
      <c r="BQ1841" s="5">
        <v>94</v>
      </c>
      <c r="BR1841" s="5">
        <v>93</v>
      </c>
      <c r="BS1841">
        <v>98</v>
      </c>
      <c r="BT1841">
        <v>96</v>
      </c>
      <c r="BU1841">
        <v>96</v>
      </c>
      <c r="BV1841">
        <v>93</v>
      </c>
      <c r="BW1841">
        <v>94</v>
      </c>
      <c r="BX1841">
        <v>99</v>
      </c>
      <c r="BY1841">
        <v>103</v>
      </c>
      <c r="BZ1841">
        <v>103</v>
      </c>
      <c r="CA1841">
        <v>100</v>
      </c>
      <c r="CB1841">
        <v>103</v>
      </c>
      <c r="CC1841">
        <v>103</v>
      </c>
      <c r="CD1841">
        <v>99</v>
      </c>
      <c r="CE1841">
        <v>100</v>
      </c>
      <c r="CF1841">
        <v>96</v>
      </c>
      <c r="CG1841">
        <v>96</v>
      </c>
      <c r="CH1841">
        <v>93</v>
      </c>
      <c r="CI1841">
        <v>95</v>
      </c>
      <c r="CJ1841">
        <v>95</v>
      </c>
      <c r="CK1841">
        <v>93</v>
      </c>
      <c r="CL1841">
        <v>94</v>
      </c>
      <c r="CM1841">
        <v>94</v>
      </c>
      <c r="CN1841">
        <v>95</v>
      </c>
      <c r="CO1841">
        <v>97</v>
      </c>
      <c r="CP1841">
        <v>97</v>
      </c>
      <c r="CQ1841">
        <v>95</v>
      </c>
      <c r="CR1841">
        <v>94</v>
      </c>
      <c r="CS1841">
        <v>88</v>
      </c>
      <c r="CT1841">
        <v>90</v>
      </c>
      <c r="CU1841">
        <v>93</v>
      </c>
      <c r="CV1841">
        <v>93</v>
      </c>
      <c r="CW1841">
        <v>95</v>
      </c>
      <c r="CX1841" t="s">
        <v>5</v>
      </c>
      <c r="CY1841" t="s">
        <v>50</v>
      </c>
    </row>
    <row r="1842" spans="1:103" x14ac:dyDescent="0.25">
      <c r="A1842" t="s">
        <v>130</v>
      </c>
      <c r="B1842">
        <v>36.15</v>
      </c>
      <c r="C1842">
        <v>-115.41670000000001</v>
      </c>
      <c r="D1842">
        <v>3802</v>
      </c>
      <c r="E1842" t="s">
        <v>1</v>
      </c>
      <c r="F1842">
        <v>134.4</v>
      </c>
      <c r="G1842">
        <v>1970</v>
      </c>
      <c r="H1842">
        <v>8</v>
      </c>
      <c r="I1842" t="s">
        <v>260</v>
      </c>
      <c r="J1842">
        <v>87</v>
      </c>
      <c r="K1842">
        <v>86</v>
      </c>
      <c r="L1842">
        <v>96</v>
      </c>
      <c r="M1842">
        <v>97</v>
      </c>
      <c r="N1842">
        <v>89</v>
      </c>
      <c r="O1842">
        <v>89</v>
      </c>
      <c r="P1842">
        <v>88</v>
      </c>
      <c r="Q1842">
        <v>87</v>
      </c>
      <c r="R1842">
        <v>89</v>
      </c>
      <c r="S1842">
        <v>91</v>
      </c>
      <c r="T1842">
        <v>90</v>
      </c>
      <c r="U1842">
        <v>78</v>
      </c>
      <c r="V1842">
        <v>74</v>
      </c>
      <c r="W1842">
        <v>78</v>
      </c>
      <c r="X1842">
        <v>83</v>
      </c>
      <c r="Y1842">
        <v>86</v>
      </c>
      <c r="Z1842">
        <v>89</v>
      </c>
      <c r="AA1842">
        <v>92</v>
      </c>
      <c r="AB1842">
        <v>97</v>
      </c>
      <c r="AC1842">
        <v>100</v>
      </c>
      <c r="AD1842">
        <v>102</v>
      </c>
      <c r="AE1842">
        <v>101</v>
      </c>
      <c r="AF1842">
        <v>101</v>
      </c>
      <c r="AG1842">
        <v>102</v>
      </c>
      <c r="AH1842">
        <v>107</v>
      </c>
      <c r="AI1842">
        <v>106</v>
      </c>
      <c r="AJ1842">
        <v>102</v>
      </c>
      <c r="AK1842">
        <v>91</v>
      </c>
      <c r="AL1842">
        <v>88</v>
      </c>
      <c r="AM1842">
        <v>88</v>
      </c>
      <c r="AN1842" s="5">
        <v>95</v>
      </c>
      <c r="AO1842" s="5">
        <v>99</v>
      </c>
      <c r="AP1842" s="5">
        <v>102</v>
      </c>
      <c r="AQ1842" s="5">
        <v>101</v>
      </c>
      <c r="AR1842" s="5">
        <v>98</v>
      </c>
      <c r="AS1842" s="5">
        <v>95</v>
      </c>
      <c r="AT1842" s="5">
        <v>98</v>
      </c>
      <c r="AU1842" s="5">
        <v>93</v>
      </c>
      <c r="AV1842" s="5">
        <v>95</v>
      </c>
      <c r="AW1842" s="5">
        <v>89</v>
      </c>
      <c r="AX1842" s="5">
        <v>99</v>
      </c>
      <c r="AY1842" s="5">
        <v>100</v>
      </c>
      <c r="AZ1842" s="5">
        <v>102</v>
      </c>
      <c r="BA1842" s="5">
        <v>98</v>
      </c>
      <c r="BB1842" s="5">
        <v>102</v>
      </c>
      <c r="BC1842" s="5">
        <v>104</v>
      </c>
      <c r="BD1842" s="5">
        <v>100</v>
      </c>
      <c r="BE1842" s="5">
        <v>103</v>
      </c>
      <c r="BF1842" s="5">
        <v>101</v>
      </c>
      <c r="BG1842" s="5">
        <v>101</v>
      </c>
      <c r="BH1842" s="5">
        <v>102</v>
      </c>
      <c r="BI1842" s="5">
        <v>101</v>
      </c>
      <c r="BJ1842" s="5">
        <v>97</v>
      </c>
      <c r="BK1842" s="5">
        <v>96</v>
      </c>
      <c r="BL1842" s="5">
        <v>90</v>
      </c>
      <c r="BM1842" s="5">
        <v>92</v>
      </c>
      <c r="BN1842" s="5">
        <v>94</v>
      </c>
      <c r="BO1842" s="5">
        <v>94</v>
      </c>
      <c r="BP1842" s="5">
        <v>94</v>
      </c>
      <c r="BQ1842" s="5">
        <v>96</v>
      </c>
      <c r="BR1842" s="5">
        <v>99</v>
      </c>
      <c r="BS1842">
        <v>100</v>
      </c>
      <c r="BT1842">
        <v>100</v>
      </c>
      <c r="BU1842">
        <v>95</v>
      </c>
      <c r="BV1842">
        <v>85</v>
      </c>
      <c r="BW1842">
        <v>90</v>
      </c>
      <c r="BX1842">
        <v>96</v>
      </c>
      <c r="BY1842">
        <v>102</v>
      </c>
      <c r="BZ1842">
        <v>101</v>
      </c>
      <c r="CA1842">
        <v>101</v>
      </c>
      <c r="CB1842">
        <v>104</v>
      </c>
      <c r="CC1842">
        <v>101</v>
      </c>
      <c r="CD1842">
        <v>100</v>
      </c>
      <c r="CE1842">
        <v>100</v>
      </c>
      <c r="CF1842">
        <v>95</v>
      </c>
      <c r="CG1842">
        <v>91</v>
      </c>
      <c r="CH1842">
        <v>91</v>
      </c>
      <c r="CI1842">
        <v>89</v>
      </c>
      <c r="CJ1842">
        <v>93</v>
      </c>
      <c r="CL1842">
        <v>94</v>
      </c>
      <c r="CO1842">
        <v>96</v>
      </c>
      <c r="CP1842">
        <v>98</v>
      </c>
      <c r="CQ1842">
        <v>94</v>
      </c>
      <c r="CR1842">
        <v>92</v>
      </c>
      <c r="CS1842">
        <v>87</v>
      </c>
      <c r="CT1842">
        <v>92</v>
      </c>
      <c r="CU1842">
        <v>94</v>
      </c>
      <c r="CX1842" t="s">
        <v>2</v>
      </c>
      <c r="CY1842" t="s">
        <v>131</v>
      </c>
    </row>
    <row r="1843" spans="1:103" x14ac:dyDescent="0.25">
      <c r="A1843" t="s">
        <v>61</v>
      </c>
      <c r="B1843">
        <v>35.369199999999999</v>
      </c>
      <c r="C1843">
        <v>-117.6525</v>
      </c>
      <c r="D1843">
        <v>3570</v>
      </c>
      <c r="E1843" t="s">
        <v>1</v>
      </c>
      <c r="F1843">
        <v>140.5</v>
      </c>
      <c r="G1843">
        <v>1970</v>
      </c>
      <c r="H1843">
        <v>8</v>
      </c>
      <c r="I1843" t="s">
        <v>260</v>
      </c>
      <c r="J1843">
        <v>94</v>
      </c>
      <c r="K1843">
        <v>98</v>
      </c>
      <c r="L1843">
        <v>99</v>
      </c>
      <c r="M1843">
        <v>101</v>
      </c>
      <c r="N1843">
        <v>97</v>
      </c>
      <c r="O1843">
        <v>94</v>
      </c>
      <c r="P1843">
        <v>95</v>
      </c>
      <c r="Q1843">
        <v>88</v>
      </c>
      <c r="R1843">
        <v>75</v>
      </c>
      <c r="S1843">
        <v>74</v>
      </c>
      <c r="T1843">
        <v>82</v>
      </c>
      <c r="U1843">
        <v>76</v>
      </c>
      <c r="V1843">
        <v>74</v>
      </c>
      <c r="W1843">
        <v>79</v>
      </c>
      <c r="X1843">
        <v>84</v>
      </c>
      <c r="Y1843">
        <v>86</v>
      </c>
      <c r="Z1843">
        <v>89</v>
      </c>
      <c r="AA1843">
        <v>96</v>
      </c>
      <c r="AB1843">
        <v>100</v>
      </c>
      <c r="AC1843">
        <v>104</v>
      </c>
      <c r="AD1843">
        <v>105</v>
      </c>
      <c r="AE1843">
        <v>103</v>
      </c>
      <c r="AF1843">
        <v>100</v>
      </c>
      <c r="AG1843">
        <v>102</v>
      </c>
      <c r="AH1843">
        <v>107</v>
      </c>
      <c r="AI1843">
        <v>104</v>
      </c>
      <c r="AJ1843">
        <v>95</v>
      </c>
      <c r="AK1843">
        <v>87</v>
      </c>
      <c r="AL1843">
        <v>84</v>
      </c>
      <c r="AM1843">
        <v>94</v>
      </c>
      <c r="AN1843" s="5">
        <v>97</v>
      </c>
      <c r="AO1843" s="5">
        <v>102</v>
      </c>
      <c r="AP1843" s="5">
        <v>102</v>
      </c>
      <c r="AQ1843" s="5">
        <v>104</v>
      </c>
      <c r="AR1843" s="5">
        <v>103</v>
      </c>
      <c r="AS1843" s="5">
        <v>103</v>
      </c>
      <c r="AT1843" s="5">
        <v>102</v>
      </c>
      <c r="AU1843" s="5">
        <v>94</v>
      </c>
      <c r="AV1843" s="5">
        <v>85</v>
      </c>
      <c r="AW1843" s="5">
        <v>93</v>
      </c>
      <c r="AX1843" s="5">
        <v>98</v>
      </c>
      <c r="AY1843" s="5">
        <v>101</v>
      </c>
      <c r="AZ1843" s="5">
        <v>102</v>
      </c>
      <c r="BA1843" s="5">
        <v>106</v>
      </c>
      <c r="BB1843" s="5">
        <v>105</v>
      </c>
      <c r="BC1843" s="5">
        <v>103</v>
      </c>
      <c r="BD1843" s="5">
        <v>105</v>
      </c>
      <c r="BE1843" s="5">
        <v>106</v>
      </c>
      <c r="BF1843" s="5">
        <v>106</v>
      </c>
      <c r="BG1843" s="5">
        <v>107</v>
      </c>
      <c r="BH1843" s="5">
        <v>101</v>
      </c>
      <c r="BI1843" s="5">
        <v>97</v>
      </c>
      <c r="BJ1843" s="5">
        <v>101</v>
      </c>
      <c r="BK1843" s="5">
        <v>100</v>
      </c>
      <c r="BL1843" s="5">
        <v>98</v>
      </c>
      <c r="BM1843" s="5">
        <v>97</v>
      </c>
      <c r="BN1843" s="5">
        <v>97</v>
      </c>
      <c r="BO1843" s="5">
        <v>97</v>
      </c>
      <c r="BP1843" s="5">
        <v>94</v>
      </c>
      <c r="BQ1843" s="5">
        <v>97</v>
      </c>
      <c r="BR1843" s="5">
        <v>97</v>
      </c>
      <c r="BS1843">
        <v>101</v>
      </c>
      <c r="BT1843">
        <v>98</v>
      </c>
      <c r="BU1843">
        <v>98</v>
      </c>
      <c r="BV1843">
        <v>97</v>
      </c>
      <c r="BW1843">
        <v>99</v>
      </c>
      <c r="BX1843">
        <v>103</v>
      </c>
      <c r="BY1843">
        <v>104</v>
      </c>
      <c r="BZ1843">
        <v>103</v>
      </c>
      <c r="CA1843">
        <v>104</v>
      </c>
      <c r="CB1843">
        <v>107</v>
      </c>
      <c r="CC1843">
        <v>106</v>
      </c>
      <c r="CD1843">
        <v>106</v>
      </c>
      <c r="CE1843">
        <v>100</v>
      </c>
      <c r="CF1843">
        <v>101</v>
      </c>
      <c r="CG1843">
        <v>100</v>
      </c>
      <c r="CH1843">
        <v>99</v>
      </c>
      <c r="CI1843">
        <v>99</v>
      </c>
      <c r="CJ1843">
        <v>98</v>
      </c>
      <c r="CK1843">
        <v>98</v>
      </c>
      <c r="CL1843">
        <v>97</v>
      </c>
      <c r="CM1843">
        <v>98</v>
      </c>
      <c r="CN1843">
        <v>97</v>
      </c>
      <c r="CO1843">
        <v>99</v>
      </c>
      <c r="CP1843">
        <v>102</v>
      </c>
      <c r="CQ1843">
        <v>98</v>
      </c>
      <c r="CR1843">
        <v>98</v>
      </c>
      <c r="CS1843">
        <v>95</v>
      </c>
      <c r="CT1843">
        <v>96</v>
      </c>
      <c r="CU1843">
        <v>96</v>
      </c>
      <c r="CV1843">
        <v>97</v>
      </c>
      <c r="CW1843">
        <v>96</v>
      </c>
      <c r="CX1843" t="s">
        <v>5</v>
      </c>
      <c r="CY1843" t="s">
        <v>62</v>
      </c>
    </row>
    <row r="1844" spans="1:103" x14ac:dyDescent="0.25">
      <c r="A1844" t="s">
        <v>31</v>
      </c>
      <c r="B1844">
        <v>35.466099999999997</v>
      </c>
      <c r="C1844">
        <v>-114.9217</v>
      </c>
      <c r="D1844">
        <v>3540</v>
      </c>
      <c r="E1844" t="s">
        <v>1</v>
      </c>
      <c r="F1844">
        <v>207</v>
      </c>
      <c r="G1844">
        <v>1970</v>
      </c>
      <c r="H1844">
        <v>8</v>
      </c>
      <c r="I1844" t="s">
        <v>260</v>
      </c>
      <c r="J1844">
        <v>90</v>
      </c>
      <c r="K1844">
        <v>95</v>
      </c>
      <c r="L1844">
        <v>98</v>
      </c>
      <c r="M1844">
        <v>97</v>
      </c>
      <c r="N1844">
        <v>94</v>
      </c>
      <c r="O1844">
        <v>90</v>
      </c>
      <c r="P1844">
        <v>88</v>
      </c>
      <c r="Q1844">
        <v>86</v>
      </c>
      <c r="R1844">
        <v>82</v>
      </c>
      <c r="S1844">
        <v>82</v>
      </c>
      <c r="T1844">
        <v>83</v>
      </c>
      <c r="U1844">
        <v>80</v>
      </c>
      <c r="V1844">
        <v>78</v>
      </c>
      <c r="W1844">
        <v>80</v>
      </c>
      <c r="X1844">
        <v>83</v>
      </c>
      <c r="Y1844">
        <v>85</v>
      </c>
      <c r="Z1844">
        <v>87</v>
      </c>
      <c r="AA1844">
        <v>93</v>
      </c>
      <c r="AB1844">
        <v>100</v>
      </c>
      <c r="AC1844">
        <v>101</v>
      </c>
      <c r="AD1844">
        <v>102</v>
      </c>
      <c r="AE1844">
        <v>99</v>
      </c>
      <c r="AF1844">
        <v>100</v>
      </c>
      <c r="AG1844">
        <v>103</v>
      </c>
      <c r="AH1844">
        <v>108</v>
      </c>
      <c r="AI1844">
        <v>108</v>
      </c>
      <c r="AJ1844">
        <v>105</v>
      </c>
      <c r="AK1844">
        <v>97</v>
      </c>
      <c r="AL1844">
        <v>93</v>
      </c>
      <c r="AM1844">
        <v>92</v>
      </c>
      <c r="AN1844" s="5">
        <v>95</v>
      </c>
      <c r="AO1844" s="5">
        <v>100</v>
      </c>
      <c r="AP1844" s="5">
        <v>103</v>
      </c>
      <c r="AQ1844" s="5">
        <v>100</v>
      </c>
      <c r="AR1844" s="5">
        <v>99</v>
      </c>
      <c r="AS1844" s="5">
        <v>98</v>
      </c>
      <c r="AT1844" s="5">
        <v>98</v>
      </c>
      <c r="AU1844" s="5">
        <v>96</v>
      </c>
      <c r="AV1844" s="5">
        <v>93</v>
      </c>
      <c r="AW1844" s="5">
        <v>92</v>
      </c>
      <c r="AX1844" s="5">
        <v>95</v>
      </c>
      <c r="AY1844" s="5">
        <v>100</v>
      </c>
      <c r="AZ1844" s="5">
        <v>103</v>
      </c>
      <c r="BA1844" s="5">
        <v>104</v>
      </c>
      <c r="BB1844" s="5">
        <v>104</v>
      </c>
      <c r="BC1844" s="5">
        <v>105</v>
      </c>
      <c r="BD1844" s="5">
        <v>105</v>
      </c>
      <c r="BE1844" s="5">
        <v>101</v>
      </c>
      <c r="BF1844" s="5">
        <v>103</v>
      </c>
      <c r="BG1844" s="5">
        <v>104</v>
      </c>
      <c r="BH1844" s="5">
        <v>94</v>
      </c>
      <c r="BI1844" s="5">
        <v>95</v>
      </c>
      <c r="BJ1844" s="5">
        <v>98</v>
      </c>
      <c r="BK1844" s="5">
        <v>97</v>
      </c>
      <c r="BL1844" s="5">
        <v>92</v>
      </c>
      <c r="BM1844" s="5">
        <v>92</v>
      </c>
      <c r="BN1844" s="5">
        <v>97</v>
      </c>
      <c r="BO1844" s="5">
        <v>96</v>
      </c>
      <c r="BP1844" s="5">
        <v>96</v>
      </c>
      <c r="BQ1844" s="5">
        <v>100</v>
      </c>
      <c r="BR1844" s="5">
        <v>100</v>
      </c>
      <c r="BS1844">
        <v>99</v>
      </c>
      <c r="BT1844">
        <v>99</v>
      </c>
      <c r="BU1844">
        <v>98</v>
      </c>
      <c r="BV1844">
        <v>83</v>
      </c>
      <c r="BW1844">
        <v>92</v>
      </c>
      <c r="BX1844">
        <v>98</v>
      </c>
      <c r="BY1844">
        <v>99</v>
      </c>
      <c r="BZ1844">
        <v>99</v>
      </c>
      <c r="CA1844">
        <v>102</v>
      </c>
      <c r="CB1844">
        <v>104</v>
      </c>
      <c r="CC1844">
        <v>102</v>
      </c>
      <c r="CD1844">
        <v>99</v>
      </c>
      <c r="CE1844">
        <v>99</v>
      </c>
      <c r="CF1844">
        <v>98</v>
      </c>
      <c r="CG1844">
        <v>95</v>
      </c>
      <c r="CH1844">
        <v>89</v>
      </c>
      <c r="CI1844">
        <v>91</v>
      </c>
      <c r="CJ1844">
        <v>83</v>
      </c>
      <c r="CK1844">
        <v>87</v>
      </c>
      <c r="CL1844">
        <v>89</v>
      </c>
      <c r="CM1844">
        <v>94</v>
      </c>
      <c r="CN1844">
        <v>97</v>
      </c>
      <c r="CO1844">
        <v>98</v>
      </c>
      <c r="CP1844">
        <v>98</v>
      </c>
      <c r="CQ1844">
        <v>95</v>
      </c>
      <c r="CR1844">
        <v>95</v>
      </c>
      <c r="CS1844">
        <v>91</v>
      </c>
      <c r="CT1844">
        <v>93</v>
      </c>
      <c r="CU1844">
        <v>95</v>
      </c>
      <c r="CV1844">
        <v>94</v>
      </c>
      <c r="CW1844">
        <v>99</v>
      </c>
      <c r="CX1844" t="s">
        <v>2</v>
      </c>
      <c r="CY1844" t="s">
        <v>32</v>
      </c>
    </row>
    <row r="1845" spans="1:103" x14ac:dyDescent="0.25">
      <c r="A1845" t="s">
        <v>126</v>
      </c>
      <c r="B1845">
        <v>37.268900000000002</v>
      </c>
      <c r="C1845">
        <v>-115.1217</v>
      </c>
      <c r="D1845">
        <v>3334</v>
      </c>
      <c r="E1845" t="s">
        <v>1</v>
      </c>
      <c r="F1845">
        <v>179.2</v>
      </c>
      <c r="G1845">
        <v>1970</v>
      </c>
      <c r="H1845">
        <v>8</v>
      </c>
      <c r="I1845" t="s">
        <v>260</v>
      </c>
      <c r="J1845">
        <v>89</v>
      </c>
      <c r="K1845">
        <v>95</v>
      </c>
      <c r="L1845">
        <v>98</v>
      </c>
      <c r="M1845">
        <v>95</v>
      </c>
      <c r="N1845">
        <v>88</v>
      </c>
      <c r="O1845">
        <v>86</v>
      </c>
      <c r="P1845">
        <v>85</v>
      </c>
      <c r="Q1845">
        <v>89</v>
      </c>
      <c r="R1845">
        <v>83</v>
      </c>
      <c r="S1845">
        <v>82</v>
      </c>
      <c r="T1845">
        <v>79</v>
      </c>
      <c r="U1845">
        <v>78</v>
      </c>
      <c r="V1845">
        <v>70</v>
      </c>
      <c r="W1845">
        <v>77</v>
      </c>
      <c r="X1845">
        <v>82</v>
      </c>
      <c r="Y1845">
        <v>84</v>
      </c>
      <c r="Z1845">
        <v>86</v>
      </c>
      <c r="AA1845">
        <v>92</v>
      </c>
      <c r="AB1845">
        <v>99</v>
      </c>
      <c r="AC1845">
        <v>100</v>
      </c>
      <c r="AD1845">
        <v>102</v>
      </c>
      <c r="AE1845">
        <v>99</v>
      </c>
      <c r="AF1845">
        <v>97</v>
      </c>
      <c r="AG1845">
        <v>102</v>
      </c>
      <c r="AH1845">
        <v>107</v>
      </c>
      <c r="AI1845">
        <v>104</v>
      </c>
      <c r="AJ1845">
        <v>98</v>
      </c>
      <c r="AK1845">
        <v>95</v>
      </c>
      <c r="AL1845">
        <v>90</v>
      </c>
      <c r="AM1845">
        <v>88</v>
      </c>
      <c r="AN1845" s="5">
        <v>95</v>
      </c>
      <c r="AO1845" s="5">
        <v>101</v>
      </c>
      <c r="AP1845" s="5">
        <v>103</v>
      </c>
      <c r="AQ1845" s="5">
        <v>99</v>
      </c>
      <c r="AR1845" s="5">
        <v>101</v>
      </c>
      <c r="AS1845" s="5">
        <v>96</v>
      </c>
      <c r="AT1845" s="5">
        <v>98</v>
      </c>
      <c r="AU1845" s="5">
        <v>94</v>
      </c>
      <c r="AV1845" s="5">
        <v>89</v>
      </c>
      <c r="AW1845" s="5">
        <v>89</v>
      </c>
      <c r="AX1845" s="5">
        <v>94</v>
      </c>
      <c r="AY1845" s="5">
        <v>97</v>
      </c>
      <c r="AZ1845" s="5">
        <v>101</v>
      </c>
      <c r="BA1845" s="5">
        <v>102</v>
      </c>
      <c r="BB1845" s="5">
        <v>99</v>
      </c>
      <c r="BC1845" s="5">
        <v>103</v>
      </c>
      <c r="BD1845" s="5">
        <v>100</v>
      </c>
      <c r="BE1845" s="5">
        <v>103</v>
      </c>
      <c r="BF1845" s="5">
        <v>103</v>
      </c>
      <c r="BG1845" s="5">
        <v>99</v>
      </c>
      <c r="BH1845" s="5">
        <v>92</v>
      </c>
      <c r="BI1845" s="5">
        <v>90</v>
      </c>
      <c r="BJ1845" s="5">
        <v>95</v>
      </c>
      <c r="BK1845" s="5">
        <v>93</v>
      </c>
      <c r="BL1845" s="5">
        <v>89</v>
      </c>
      <c r="BM1845" s="5">
        <v>94</v>
      </c>
      <c r="BN1845" s="5">
        <v>94</v>
      </c>
      <c r="BO1845" s="5">
        <v>94</v>
      </c>
      <c r="BP1845" s="5">
        <v>92</v>
      </c>
      <c r="BQ1845" s="5">
        <v>95</v>
      </c>
      <c r="BR1845" s="5">
        <v>95</v>
      </c>
      <c r="BS1845">
        <v>96</v>
      </c>
      <c r="BT1845">
        <v>98</v>
      </c>
      <c r="BU1845">
        <v>98</v>
      </c>
      <c r="BV1845">
        <v>94</v>
      </c>
      <c r="BW1845">
        <v>90</v>
      </c>
      <c r="BX1845">
        <v>99</v>
      </c>
      <c r="BY1845">
        <v>100</v>
      </c>
      <c r="BZ1845">
        <v>101</v>
      </c>
      <c r="CA1845">
        <v>103</v>
      </c>
      <c r="CB1845">
        <v>106</v>
      </c>
      <c r="CC1845">
        <v>104</v>
      </c>
      <c r="CD1845">
        <v>99</v>
      </c>
      <c r="CE1845">
        <v>97</v>
      </c>
      <c r="CF1845">
        <v>92</v>
      </c>
      <c r="CG1845">
        <v>94</v>
      </c>
      <c r="CH1845">
        <v>94</v>
      </c>
      <c r="CI1845">
        <v>90</v>
      </c>
      <c r="CJ1845">
        <v>89</v>
      </c>
      <c r="CK1845">
        <v>85</v>
      </c>
      <c r="CL1845">
        <v>87</v>
      </c>
      <c r="CM1845">
        <v>94</v>
      </c>
      <c r="CN1845">
        <v>95</v>
      </c>
      <c r="CO1845">
        <v>97</v>
      </c>
      <c r="CP1845">
        <v>98</v>
      </c>
      <c r="CQ1845">
        <v>92</v>
      </c>
      <c r="CR1845">
        <v>93</v>
      </c>
      <c r="CS1845">
        <v>85</v>
      </c>
      <c r="CT1845">
        <v>90</v>
      </c>
      <c r="CU1845">
        <v>94</v>
      </c>
      <c r="CV1845">
        <v>95</v>
      </c>
      <c r="CX1845" t="s">
        <v>2</v>
      </c>
      <c r="CY1845" t="s">
        <v>127</v>
      </c>
    </row>
    <row r="1846" spans="1:103" x14ac:dyDescent="0.25">
      <c r="A1846" t="s">
        <v>43</v>
      </c>
      <c r="B1846">
        <v>36.916699999999999</v>
      </c>
      <c r="C1846">
        <v>-116.75</v>
      </c>
      <c r="D1846">
        <v>3304</v>
      </c>
      <c r="E1846" t="s">
        <v>1</v>
      </c>
      <c r="F1846">
        <v>51.5</v>
      </c>
      <c r="G1846">
        <v>1970</v>
      </c>
      <c r="H1846">
        <v>8</v>
      </c>
      <c r="I1846" t="s">
        <v>260</v>
      </c>
      <c r="J1846">
        <v>93</v>
      </c>
      <c r="K1846">
        <v>97</v>
      </c>
      <c r="L1846">
        <v>100</v>
      </c>
      <c r="M1846">
        <v>100</v>
      </c>
      <c r="N1846">
        <v>95</v>
      </c>
      <c r="Q1846">
        <v>85</v>
      </c>
      <c r="R1846">
        <v>85</v>
      </c>
      <c r="S1846">
        <v>84</v>
      </c>
      <c r="T1846">
        <v>78</v>
      </c>
      <c r="U1846">
        <v>80</v>
      </c>
      <c r="V1846">
        <v>84</v>
      </c>
      <c r="W1846">
        <v>79</v>
      </c>
      <c r="X1846">
        <v>83</v>
      </c>
      <c r="Y1846">
        <v>82</v>
      </c>
      <c r="Z1846">
        <v>84</v>
      </c>
      <c r="AA1846">
        <v>97</v>
      </c>
      <c r="AB1846">
        <v>98</v>
      </c>
      <c r="AC1846">
        <v>100</v>
      </c>
      <c r="AD1846">
        <v>100</v>
      </c>
      <c r="AE1846">
        <v>100</v>
      </c>
      <c r="AF1846">
        <v>101</v>
      </c>
      <c r="AG1846">
        <v>100</v>
      </c>
      <c r="AH1846">
        <v>105</v>
      </c>
      <c r="AI1846">
        <v>105</v>
      </c>
      <c r="AJ1846">
        <v>106</v>
      </c>
      <c r="AK1846">
        <v>89</v>
      </c>
      <c r="AL1846">
        <v>94</v>
      </c>
      <c r="AN1846" s="5">
        <v>99</v>
      </c>
      <c r="AO1846" s="5">
        <v>100</v>
      </c>
      <c r="AP1846" s="5">
        <v>104</v>
      </c>
      <c r="AQ1846" s="5">
        <v>104</v>
      </c>
      <c r="AR1846" s="5">
        <v>105</v>
      </c>
      <c r="AS1846" s="5">
        <v>102</v>
      </c>
      <c r="AT1846" s="5">
        <v>103</v>
      </c>
      <c r="AU1846" s="5">
        <v>102</v>
      </c>
      <c r="AV1846" s="5">
        <v>103</v>
      </c>
      <c r="AW1846" s="5">
        <v>103</v>
      </c>
      <c r="AX1846" s="5">
        <v>100</v>
      </c>
      <c r="AY1846" s="5">
        <v>100</v>
      </c>
      <c r="AZ1846" s="5">
        <v>104</v>
      </c>
      <c r="BA1846" s="5">
        <v>105</v>
      </c>
      <c r="BB1846" s="5">
        <v>106</v>
      </c>
      <c r="BC1846" s="5">
        <v>104</v>
      </c>
      <c r="BD1846" s="5">
        <v>105</v>
      </c>
      <c r="BE1846" s="5">
        <v>107</v>
      </c>
      <c r="BF1846" s="5">
        <v>106</v>
      </c>
      <c r="BG1846" s="5">
        <v>103</v>
      </c>
      <c r="BH1846" s="5">
        <v>106</v>
      </c>
      <c r="BI1846" s="5">
        <v>107</v>
      </c>
      <c r="BJ1846" s="5">
        <v>105</v>
      </c>
      <c r="BK1846" s="5">
        <v>104</v>
      </c>
      <c r="BL1846" s="5">
        <v>101</v>
      </c>
      <c r="BM1846" s="5">
        <v>100</v>
      </c>
      <c r="BN1846" s="5">
        <v>100</v>
      </c>
      <c r="BO1846" s="5">
        <v>100</v>
      </c>
      <c r="BP1846" s="5">
        <v>98</v>
      </c>
      <c r="BQ1846" s="5">
        <v>102</v>
      </c>
      <c r="BR1846" s="8">
        <f>AVERAGE(BQ1846,BS1846)</f>
        <v>102</v>
      </c>
      <c r="BS1846">
        <v>102</v>
      </c>
      <c r="BT1846">
        <v>100</v>
      </c>
      <c r="BU1846">
        <v>100</v>
      </c>
      <c r="BV1846">
        <v>100</v>
      </c>
      <c r="BW1846">
        <v>98</v>
      </c>
      <c r="BX1846">
        <v>100</v>
      </c>
      <c r="BY1846">
        <v>104</v>
      </c>
      <c r="BZ1846">
        <v>105</v>
      </c>
      <c r="CA1846">
        <v>107</v>
      </c>
      <c r="CB1846">
        <v>107</v>
      </c>
      <c r="CC1846">
        <v>105</v>
      </c>
      <c r="CD1846">
        <v>107</v>
      </c>
      <c r="CE1846">
        <v>105</v>
      </c>
      <c r="CF1846">
        <v>102</v>
      </c>
      <c r="CG1846">
        <v>100</v>
      </c>
      <c r="CH1846">
        <v>98</v>
      </c>
      <c r="CI1846">
        <v>94</v>
      </c>
      <c r="CJ1846">
        <v>101</v>
      </c>
      <c r="CK1846">
        <v>100</v>
      </c>
      <c r="CL1846">
        <v>95</v>
      </c>
      <c r="CM1846">
        <v>97</v>
      </c>
      <c r="CN1846">
        <v>100</v>
      </c>
      <c r="CO1846">
        <v>100</v>
      </c>
      <c r="CP1846">
        <v>100</v>
      </c>
      <c r="CQ1846">
        <v>101</v>
      </c>
      <c r="CR1846">
        <v>98</v>
      </c>
      <c r="CS1846">
        <v>95</v>
      </c>
      <c r="CT1846">
        <v>95</v>
      </c>
      <c r="CW1846">
        <v>98</v>
      </c>
      <c r="CX1846" t="s">
        <v>2</v>
      </c>
      <c r="CY1846" t="s">
        <v>44</v>
      </c>
    </row>
    <row r="1847" spans="1:103" x14ac:dyDescent="0.25">
      <c r="A1847" t="s">
        <v>132</v>
      </c>
      <c r="B1847">
        <v>37.316699999999997</v>
      </c>
      <c r="C1847">
        <v>-114.5</v>
      </c>
      <c r="D1847">
        <v>3301</v>
      </c>
      <c r="E1847" t="s">
        <v>1</v>
      </c>
      <c r="F1847">
        <v>230.8</v>
      </c>
      <c r="G1847">
        <v>1970</v>
      </c>
      <c r="H1847">
        <v>8</v>
      </c>
      <c r="I1847" t="s">
        <v>260</v>
      </c>
      <c r="J1847">
        <v>91</v>
      </c>
      <c r="M1847">
        <v>102</v>
      </c>
      <c r="N1847">
        <v>89</v>
      </c>
      <c r="O1847">
        <v>89</v>
      </c>
      <c r="P1847">
        <v>95</v>
      </c>
      <c r="Q1847">
        <v>89</v>
      </c>
      <c r="R1847">
        <v>87</v>
      </c>
      <c r="S1847">
        <v>81</v>
      </c>
      <c r="T1847">
        <v>81</v>
      </c>
      <c r="U1847">
        <v>81</v>
      </c>
      <c r="V1847">
        <v>80</v>
      </c>
      <c r="X1847">
        <v>87</v>
      </c>
      <c r="Y1847">
        <v>88</v>
      </c>
      <c r="Z1847">
        <v>92</v>
      </c>
      <c r="AA1847">
        <v>99</v>
      </c>
      <c r="AB1847">
        <v>103</v>
      </c>
      <c r="AC1847">
        <v>105</v>
      </c>
      <c r="AD1847">
        <v>106</v>
      </c>
      <c r="AE1847">
        <v>104</v>
      </c>
      <c r="AG1847">
        <v>106</v>
      </c>
      <c r="AH1847">
        <v>111</v>
      </c>
      <c r="AI1847">
        <v>110</v>
      </c>
      <c r="AJ1847">
        <v>103</v>
      </c>
      <c r="AK1847">
        <v>98</v>
      </c>
      <c r="AL1847">
        <v>94</v>
      </c>
      <c r="AM1847">
        <v>91</v>
      </c>
      <c r="AN1847" s="5">
        <v>99</v>
      </c>
      <c r="AO1847" s="5">
        <v>105</v>
      </c>
      <c r="AP1847" s="5">
        <v>109</v>
      </c>
      <c r="AQ1847" s="5">
        <v>102</v>
      </c>
      <c r="AR1847" s="5">
        <v>104</v>
      </c>
      <c r="AS1847" s="5">
        <v>98</v>
      </c>
      <c r="AT1847" s="5">
        <v>103</v>
      </c>
      <c r="AU1847" s="5">
        <v>98</v>
      </c>
      <c r="AV1847" s="5">
        <v>96</v>
      </c>
      <c r="AW1847" s="5">
        <v>94</v>
      </c>
      <c r="AX1847" s="5">
        <v>95</v>
      </c>
      <c r="AY1847" s="5">
        <v>103</v>
      </c>
      <c r="AZ1847" s="5">
        <v>105</v>
      </c>
      <c r="BA1847" s="8">
        <f>AVERAGE(AZ1847,BB1847)</f>
        <v>105.5</v>
      </c>
      <c r="BB1847" s="5">
        <v>106</v>
      </c>
      <c r="BC1847" s="5">
        <v>106</v>
      </c>
      <c r="BD1847" s="5">
        <v>103</v>
      </c>
      <c r="BE1847" s="5">
        <v>108</v>
      </c>
      <c r="BF1847" s="5">
        <v>106</v>
      </c>
      <c r="BG1847" s="5">
        <v>104</v>
      </c>
      <c r="BH1847" s="5">
        <v>98</v>
      </c>
      <c r="BI1847" s="5">
        <v>94</v>
      </c>
      <c r="BJ1847" s="5">
        <v>97</v>
      </c>
      <c r="BK1847" s="5">
        <v>98</v>
      </c>
      <c r="BL1847" s="5">
        <v>92</v>
      </c>
      <c r="BM1847" s="5">
        <v>97</v>
      </c>
      <c r="BN1847" s="5">
        <v>98</v>
      </c>
      <c r="BO1847" s="5">
        <v>99</v>
      </c>
      <c r="BP1847" s="5">
        <v>98</v>
      </c>
      <c r="BQ1847" s="5">
        <v>98</v>
      </c>
      <c r="BR1847" s="5">
        <v>103</v>
      </c>
      <c r="BS1847">
        <v>102</v>
      </c>
      <c r="BT1847">
        <v>103</v>
      </c>
      <c r="BU1847">
        <v>100</v>
      </c>
      <c r="BV1847">
        <v>92</v>
      </c>
      <c r="BW1847">
        <v>95</v>
      </c>
      <c r="BX1847">
        <v>101</v>
      </c>
      <c r="BY1847">
        <v>104</v>
      </c>
      <c r="BZ1847">
        <v>104</v>
      </c>
      <c r="CD1847">
        <v>109</v>
      </c>
      <c r="CE1847">
        <v>103</v>
      </c>
      <c r="CF1847">
        <v>97</v>
      </c>
      <c r="CG1847">
        <v>96</v>
      </c>
      <c r="CH1847">
        <v>98</v>
      </c>
      <c r="CI1847">
        <v>93</v>
      </c>
      <c r="CJ1847">
        <v>95</v>
      </c>
      <c r="CK1847">
        <v>92</v>
      </c>
      <c r="CL1847">
        <v>92</v>
      </c>
      <c r="CM1847">
        <v>97</v>
      </c>
      <c r="CO1847">
        <v>101</v>
      </c>
      <c r="CP1847">
        <v>102</v>
      </c>
      <c r="CQ1847">
        <v>103</v>
      </c>
      <c r="CR1847">
        <v>100</v>
      </c>
      <c r="CS1847">
        <v>90</v>
      </c>
      <c r="CT1847">
        <v>95</v>
      </c>
      <c r="CU1847">
        <v>98</v>
      </c>
      <c r="CV1847">
        <v>100</v>
      </c>
      <c r="CW1847">
        <v>99</v>
      </c>
      <c r="CX1847" t="s">
        <v>2</v>
      </c>
      <c r="CY1847" t="s">
        <v>133</v>
      </c>
    </row>
    <row r="1848" spans="1:103" x14ac:dyDescent="0.25">
      <c r="A1848" t="s">
        <v>65</v>
      </c>
      <c r="B1848">
        <v>36.438099999999999</v>
      </c>
      <c r="C1848">
        <v>-115.36</v>
      </c>
      <c r="D1848">
        <v>2914</v>
      </c>
      <c r="E1848" t="s">
        <v>1</v>
      </c>
      <c r="F1848">
        <v>134.69999999999999</v>
      </c>
      <c r="G1848">
        <v>1970</v>
      </c>
      <c r="H1848">
        <v>8</v>
      </c>
      <c r="I1848" t="s">
        <v>260</v>
      </c>
      <c r="J1848">
        <v>91</v>
      </c>
      <c r="K1848">
        <v>97</v>
      </c>
      <c r="L1848">
        <v>101</v>
      </c>
      <c r="M1848">
        <v>103</v>
      </c>
      <c r="N1848">
        <v>95</v>
      </c>
      <c r="O1848">
        <v>95</v>
      </c>
      <c r="P1848">
        <v>96</v>
      </c>
      <c r="Q1848">
        <v>93</v>
      </c>
      <c r="R1848">
        <v>88</v>
      </c>
      <c r="S1848">
        <v>85</v>
      </c>
      <c r="T1848">
        <v>84</v>
      </c>
      <c r="U1848">
        <v>85</v>
      </c>
      <c r="V1848">
        <v>78</v>
      </c>
      <c r="W1848">
        <v>85</v>
      </c>
      <c r="X1848">
        <v>88</v>
      </c>
      <c r="Y1848">
        <v>90</v>
      </c>
      <c r="Z1848">
        <v>93</v>
      </c>
      <c r="AA1848">
        <v>98</v>
      </c>
      <c r="AB1848">
        <v>102</v>
      </c>
      <c r="AC1848">
        <v>104</v>
      </c>
      <c r="AD1848">
        <v>108</v>
      </c>
      <c r="AE1848">
        <v>106</v>
      </c>
      <c r="AF1848">
        <v>106</v>
      </c>
      <c r="AG1848">
        <v>105</v>
      </c>
      <c r="AH1848">
        <v>111</v>
      </c>
      <c r="AI1848">
        <v>112</v>
      </c>
      <c r="AJ1848">
        <v>107</v>
      </c>
      <c r="AK1848">
        <v>99</v>
      </c>
      <c r="AL1848">
        <v>93</v>
      </c>
      <c r="AM1848">
        <v>93</v>
      </c>
      <c r="AN1848" s="5">
        <v>99</v>
      </c>
      <c r="AO1848" s="5">
        <v>105</v>
      </c>
      <c r="AP1848" s="5">
        <v>107</v>
      </c>
      <c r="AQ1848" s="5">
        <v>104</v>
      </c>
      <c r="AR1848" s="5">
        <v>105</v>
      </c>
      <c r="AS1848" s="5">
        <v>102</v>
      </c>
      <c r="AT1848" s="5">
        <v>102</v>
      </c>
      <c r="AU1848" s="5">
        <v>98</v>
      </c>
      <c r="AV1848" s="5">
        <v>95</v>
      </c>
      <c r="AW1848" s="5">
        <v>95</v>
      </c>
      <c r="AX1848" s="5">
        <v>99</v>
      </c>
      <c r="AY1848" s="5">
        <v>103</v>
      </c>
      <c r="AZ1848" s="5">
        <v>107</v>
      </c>
      <c r="BA1848" s="5">
        <v>108</v>
      </c>
      <c r="BB1848" s="5">
        <v>106</v>
      </c>
      <c r="BC1848" s="5">
        <v>109</v>
      </c>
      <c r="BD1848" s="5">
        <v>105</v>
      </c>
      <c r="BE1848" s="5">
        <v>106</v>
      </c>
      <c r="BF1848" s="5">
        <v>105</v>
      </c>
      <c r="BG1848" s="5">
        <v>103</v>
      </c>
      <c r="BH1848" s="5">
        <v>98</v>
      </c>
      <c r="BI1848" s="5">
        <v>101</v>
      </c>
      <c r="BJ1848" s="5">
        <v>102</v>
      </c>
      <c r="BK1848" s="5">
        <v>100</v>
      </c>
      <c r="BL1848" s="5">
        <v>89</v>
      </c>
      <c r="BM1848" s="5">
        <v>98</v>
      </c>
      <c r="BN1848" s="5">
        <v>98</v>
      </c>
      <c r="BO1848" s="5">
        <v>101</v>
      </c>
      <c r="BP1848" s="5">
        <v>97</v>
      </c>
      <c r="BQ1848" s="5">
        <v>101</v>
      </c>
      <c r="BR1848" s="5">
        <v>103</v>
      </c>
      <c r="BS1848">
        <v>105</v>
      </c>
      <c r="BT1848">
        <v>106</v>
      </c>
      <c r="BU1848">
        <v>100</v>
      </c>
      <c r="BV1848">
        <v>95</v>
      </c>
      <c r="BW1848">
        <v>95</v>
      </c>
      <c r="BX1848">
        <v>101</v>
      </c>
      <c r="BY1848">
        <v>105</v>
      </c>
      <c r="BZ1848">
        <v>104</v>
      </c>
      <c r="CA1848">
        <v>107</v>
      </c>
      <c r="CB1848">
        <v>109</v>
      </c>
      <c r="CC1848">
        <v>105</v>
      </c>
      <c r="CD1848">
        <v>105</v>
      </c>
      <c r="CE1848">
        <v>104</v>
      </c>
      <c r="CF1848">
        <v>100</v>
      </c>
      <c r="CG1848">
        <v>96</v>
      </c>
      <c r="CH1848">
        <v>97</v>
      </c>
      <c r="CI1848">
        <v>97</v>
      </c>
      <c r="CJ1848">
        <v>97</v>
      </c>
      <c r="CK1848">
        <v>95</v>
      </c>
      <c r="CL1848">
        <v>95</v>
      </c>
      <c r="CM1848">
        <v>99</v>
      </c>
      <c r="CN1848">
        <v>100</v>
      </c>
      <c r="CO1848">
        <v>103</v>
      </c>
      <c r="CP1848">
        <v>104</v>
      </c>
      <c r="CQ1848">
        <v>99</v>
      </c>
      <c r="CR1848">
        <v>99</v>
      </c>
      <c r="CS1848">
        <v>95</v>
      </c>
      <c r="CT1848">
        <v>98</v>
      </c>
      <c r="CU1848">
        <v>101</v>
      </c>
      <c r="CV1848">
        <v>102</v>
      </c>
      <c r="CW1848">
        <v>102</v>
      </c>
      <c r="CX1848" t="s">
        <v>2</v>
      </c>
      <c r="CY1848" t="s">
        <v>66</v>
      </c>
    </row>
    <row r="1849" spans="1:103" x14ac:dyDescent="0.25">
      <c r="A1849" t="s">
        <v>99</v>
      </c>
      <c r="B1849">
        <v>34.583300000000001</v>
      </c>
      <c r="C1849">
        <v>-117.38330000000001</v>
      </c>
      <c r="D1849">
        <v>2851</v>
      </c>
      <c r="E1849" t="s">
        <v>1</v>
      </c>
      <c r="F1849">
        <v>213.9</v>
      </c>
      <c r="G1849">
        <v>1970</v>
      </c>
      <c r="H1849">
        <v>8</v>
      </c>
      <c r="I1849" t="s">
        <v>260</v>
      </c>
      <c r="J1849">
        <v>95</v>
      </c>
      <c r="K1849">
        <v>98</v>
      </c>
      <c r="L1849">
        <v>97</v>
      </c>
      <c r="M1849">
        <v>101</v>
      </c>
      <c r="N1849">
        <v>94</v>
      </c>
      <c r="O1849">
        <v>92</v>
      </c>
      <c r="P1849">
        <v>95</v>
      </c>
      <c r="Q1849">
        <v>83</v>
      </c>
      <c r="R1849">
        <v>76</v>
      </c>
      <c r="S1849">
        <v>71</v>
      </c>
      <c r="T1849">
        <v>87</v>
      </c>
      <c r="U1849">
        <v>76</v>
      </c>
      <c r="V1849">
        <v>73</v>
      </c>
      <c r="W1849">
        <v>79</v>
      </c>
      <c r="X1849">
        <v>84</v>
      </c>
      <c r="Y1849">
        <v>86</v>
      </c>
      <c r="Z1849">
        <v>90</v>
      </c>
      <c r="AA1849">
        <v>96</v>
      </c>
      <c r="AB1849">
        <v>101</v>
      </c>
      <c r="AC1849">
        <v>105</v>
      </c>
      <c r="AD1849">
        <v>106</v>
      </c>
      <c r="AE1849">
        <v>101</v>
      </c>
      <c r="AF1849">
        <v>100</v>
      </c>
      <c r="AG1849">
        <v>105</v>
      </c>
      <c r="AH1849">
        <v>109</v>
      </c>
      <c r="AI1849">
        <v>107</v>
      </c>
      <c r="AJ1849">
        <v>93</v>
      </c>
      <c r="AK1849">
        <v>93</v>
      </c>
      <c r="AL1849">
        <v>85</v>
      </c>
      <c r="AM1849">
        <v>94</v>
      </c>
      <c r="AN1849" s="5">
        <v>99</v>
      </c>
      <c r="AO1849" s="5">
        <v>101</v>
      </c>
      <c r="AP1849" s="5">
        <v>103</v>
      </c>
      <c r="AQ1849" s="5">
        <v>101</v>
      </c>
      <c r="AR1849" s="5">
        <v>103</v>
      </c>
      <c r="AS1849" s="5">
        <v>103</v>
      </c>
      <c r="AT1849" s="5">
        <v>102</v>
      </c>
      <c r="AU1849" s="5">
        <v>98</v>
      </c>
      <c r="AV1849" s="5">
        <v>91</v>
      </c>
      <c r="AW1849" s="5">
        <v>96</v>
      </c>
      <c r="AX1849" s="5">
        <v>99</v>
      </c>
      <c r="AY1849" s="5">
        <v>102</v>
      </c>
      <c r="AZ1849" s="5">
        <v>104</v>
      </c>
      <c r="BA1849" s="5">
        <v>108</v>
      </c>
      <c r="BB1849" s="5">
        <v>107</v>
      </c>
      <c r="BC1849" s="5">
        <v>107</v>
      </c>
      <c r="BD1849" s="5">
        <v>107</v>
      </c>
      <c r="BE1849" s="5">
        <v>108</v>
      </c>
      <c r="BF1849" s="5">
        <v>108</v>
      </c>
      <c r="BG1849" s="5">
        <v>107</v>
      </c>
      <c r="BH1849" s="5">
        <v>99</v>
      </c>
      <c r="BI1849" s="5">
        <v>99</v>
      </c>
      <c r="BJ1849" s="5">
        <v>100</v>
      </c>
      <c r="BK1849" s="5">
        <v>102</v>
      </c>
      <c r="BL1849" s="5">
        <v>100</v>
      </c>
      <c r="BM1849" s="5">
        <v>98</v>
      </c>
      <c r="BN1849" s="5">
        <v>100</v>
      </c>
      <c r="BO1849" s="5">
        <v>98</v>
      </c>
      <c r="BP1849" s="5">
        <v>96</v>
      </c>
      <c r="BQ1849" s="5">
        <v>99</v>
      </c>
      <c r="BR1849" s="5">
        <v>100</v>
      </c>
      <c r="BS1849">
        <v>104</v>
      </c>
      <c r="BT1849">
        <v>102</v>
      </c>
      <c r="BU1849">
        <v>101</v>
      </c>
      <c r="BV1849">
        <v>98</v>
      </c>
      <c r="BW1849">
        <v>100</v>
      </c>
      <c r="BX1849">
        <v>103</v>
      </c>
      <c r="BY1849">
        <v>105</v>
      </c>
      <c r="BZ1849">
        <v>104</v>
      </c>
      <c r="CA1849">
        <v>103</v>
      </c>
      <c r="CB1849">
        <v>108</v>
      </c>
      <c r="CC1849">
        <v>102</v>
      </c>
      <c r="CD1849">
        <v>95</v>
      </c>
      <c r="CE1849">
        <v>101</v>
      </c>
      <c r="CF1849">
        <v>99</v>
      </c>
      <c r="CG1849">
        <v>96</v>
      </c>
      <c r="CH1849">
        <v>95</v>
      </c>
      <c r="CI1849">
        <v>93</v>
      </c>
      <c r="CJ1849">
        <v>95</v>
      </c>
      <c r="CK1849">
        <v>96</v>
      </c>
      <c r="CL1849">
        <v>94</v>
      </c>
      <c r="CM1849">
        <v>95</v>
      </c>
      <c r="CN1849">
        <v>97</v>
      </c>
      <c r="CO1849">
        <v>98</v>
      </c>
      <c r="CP1849">
        <v>97</v>
      </c>
      <c r="CQ1849">
        <v>97</v>
      </c>
      <c r="CR1849">
        <v>96</v>
      </c>
      <c r="CS1849">
        <v>94</v>
      </c>
      <c r="CT1849">
        <v>95</v>
      </c>
      <c r="CU1849">
        <v>97</v>
      </c>
      <c r="CV1849">
        <v>98</v>
      </c>
      <c r="CW1849">
        <v>98</v>
      </c>
      <c r="CX1849" t="s">
        <v>5</v>
      </c>
      <c r="CY1849" t="s">
        <v>100</v>
      </c>
    </row>
    <row r="1850" spans="1:103" x14ac:dyDescent="0.25">
      <c r="A1850" t="s">
        <v>39</v>
      </c>
      <c r="B1850">
        <v>34.525300000000001</v>
      </c>
      <c r="C1850">
        <v>-117.29640000000001</v>
      </c>
      <c r="D1850">
        <v>2789</v>
      </c>
      <c r="E1850" t="s">
        <v>1</v>
      </c>
      <c r="F1850">
        <v>218.7</v>
      </c>
      <c r="G1850">
        <v>1970</v>
      </c>
      <c r="H1850">
        <v>8</v>
      </c>
      <c r="I1850" t="s">
        <v>260</v>
      </c>
      <c r="J1850">
        <v>94</v>
      </c>
      <c r="K1850">
        <v>97</v>
      </c>
      <c r="L1850">
        <v>100</v>
      </c>
      <c r="M1850">
        <v>98</v>
      </c>
      <c r="N1850">
        <v>92</v>
      </c>
      <c r="O1850">
        <v>84</v>
      </c>
      <c r="P1850">
        <v>86</v>
      </c>
      <c r="Q1850">
        <v>86</v>
      </c>
      <c r="R1850">
        <v>86</v>
      </c>
      <c r="S1850">
        <v>80</v>
      </c>
      <c r="T1850">
        <v>78</v>
      </c>
      <c r="U1850">
        <v>87</v>
      </c>
      <c r="V1850">
        <v>79</v>
      </c>
      <c r="W1850">
        <v>73</v>
      </c>
      <c r="X1850">
        <v>84</v>
      </c>
      <c r="Y1850">
        <v>83</v>
      </c>
      <c r="Z1850">
        <v>86</v>
      </c>
      <c r="AA1850">
        <v>90</v>
      </c>
      <c r="AB1850">
        <v>97</v>
      </c>
      <c r="AC1850">
        <v>101</v>
      </c>
      <c r="AD1850">
        <v>105</v>
      </c>
      <c r="AE1850">
        <v>108</v>
      </c>
      <c r="AF1850">
        <v>101</v>
      </c>
      <c r="AG1850">
        <v>97</v>
      </c>
      <c r="AH1850">
        <v>103</v>
      </c>
      <c r="AI1850">
        <v>108</v>
      </c>
      <c r="AJ1850">
        <v>105</v>
      </c>
      <c r="AK1850">
        <v>95</v>
      </c>
      <c r="AL1850">
        <v>89</v>
      </c>
      <c r="AM1850">
        <v>84</v>
      </c>
      <c r="AN1850" s="5">
        <v>95</v>
      </c>
      <c r="AO1850" s="5">
        <v>97</v>
      </c>
      <c r="AP1850" s="5">
        <v>101</v>
      </c>
      <c r="AQ1850" s="5">
        <v>104</v>
      </c>
      <c r="AR1850" s="5">
        <v>103</v>
      </c>
      <c r="AS1850" s="5">
        <v>105</v>
      </c>
      <c r="AT1850" s="5">
        <v>104</v>
      </c>
      <c r="AU1850" s="5">
        <v>100</v>
      </c>
      <c r="AV1850" s="5">
        <v>100</v>
      </c>
      <c r="AW1850" s="5">
        <v>90</v>
      </c>
      <c r="AX1850" s="5">
        <v>95</v>
      </c>
      <c r="AY1850" s="5">
        <v>98</v>
      </c>
      <c r="AZ1850" s="5">
        <v>100</v>
      </c>
      <c r="BA1850" s="5">
        <v>101</v>
      </c>
      <c r="BB1850" s="5">
        <v>105</v>
      </c>
      <c r="BC1850" s="5">
        <v>102</v>
      </c>
      <c r="BD1850" s="5">
        <v>104</v>
      </c>
      <c r="BE1850" s="5">
        <v>105</v>
      </c>
      <c r="BF1850" s="5">
        <v>105</v>
      </c>
      <c r="BG1850" s="5">
        <v>105</v>
      </c>
      <c r="BH1850" s="5">
        <v>105</v>
      </c>
      <c r="BI1850" s="5">
        <v>95</v>
      </c>
      <c r="BJ1850" s="5">
        <v>98</v>
      </c>
      <c r="BK1850" s="5">
        <v>97</v>
      </c>
      <c r="BL1850" s="5">
        <v>101</v>
      </c>
      <c r="BM1850" s="5">
        <v>99</v>
      </c>
      <c r="BN1850" s="5">
        <v>99</v>
      </c>
      <c r="BO1850" s="5">
        <v>100</v>
      </c>
      <c r="BP1850" s="5">
        <v>98</v>
      </c>
      <c r="BQ1850" s="5">
        <v>93</v>
      </c>
      <c r="BR1850" s="5">
        <v>97</v>
      </c>
      <c r="BS1850">
        <v>98</v>
      </c>
      <c r="BT1850">
        <v>102</v>
      </c>
      <c r="BU1850">
        <v>99</v>
      </c>
      <c r="BV1850">
        <v>99</v>
      </c>
      <c r="BW1850">
        <v>97</v>
      </c>
      <c r="BX1850">
        <v>97</v>
      </c>
      <c r="BY1850">
        <v>105</v>
      </c>
      <c r="BZ1850">
        <v>105</v>
      </c>
      <c r="CA1850">
        <v>102</v>
      </c>
      <c r="CB1850">
        <v>105</v>
      </c>
      <c r="CC1850">
        <v>108</v>
      </c>
      <c r="CD1850">
        <v>105</v>
      </c>
      <c r="CE1850">
        <v>101</v>
      </c>
      <c r="CF1850">
        <v>100</v>
      </c>
      <c r="CG1850">
        <v>98</v>
      </c>
      <c r="CH1850">
        <v>100</v>
      </c>
      <c r="CI1850">
        <v>97</v>
      </c>
      <c r="CJ1850">
        <v>97</v>
      </c>
      <c r="CK1850">
        <v>96</v>
      </c>
      <c r="CL1850">
        <v>98</v>
      </c>
      <c r="CM1850">
        <v>98</v>
      </c>
      <c r="CN1850">
        <v>96</v>
      </c>
      <c r="CO1850">
        <v>98</v>
      </c>
      <c r="CP1850">
        <v>100</v>
      </c>
      <c r="CQ1850">
        <v>100</v>
      </c>
      <c r="CR1850">
        <v>99</v>
      </c>
      <c r="CS1850">
        <v>95</v>
      </c>
      <c r="CT1850">
        <v>93</v>
      </c>
      <c r="CU1850">
        <v>96</v>
      </c>
      <c r="CV1850">
        <v>98</v>
      </c>
      <c r="CW1850">
        <v>98</v>
      </c>
      <c r="CX1850" t="s">
        <v>5</v>
      </c>
      <c r="CY1850" t="s">
        <v>40</v>
      </c>
    </row>
    <row r="1851" spans="1:103" x14ac:dyDescent="0.25">
      <c r="A1851" t="s">
        <v>37</v>
      </c>
      <c r="B1851">
        <v>36.261400000000002</v>
      </c>
      <c r="C1851">
        <v>-116.0564</v>
      </c>
      <c r="D1851">
        <v>2573</v>
      </c>
      <c r="E1851" t="s">
        <v>1</v>
      </c>
      <c r="F1851">
        <v>75.900000000000006</v>
      </c>
      <c r="G1851">
        <v>1970</v>
      </c>
      <c r="H1851">
        <v>8</v>
      </c>
      <c r="I1851" t="s">
        <v>260</v>
      </c>
      <c r="J1851">
        <v>94</v>
      </c>
      <c r="K1851">
        <v>99</v>
      </c>
      <c r="L1851">
        <v>100</v>
      </c>
      <c r="M1851">
        <v>103</v>
      </c>
      <c r="N1851">
        <v>97</v>
      </c>
      <c r="O1851">
        <v>92</v>
      </c>
      <c r="P1851">
        <v>93</v>
      </c>
      <c r="Q1851">
        <v>90</v>
      </c>
      <c r="R1851">
        <v>86</v>
      </c>
      <c r="S1851">
        <v>84</v>
      </c>
      <c r="T1851">
        <v>83</v>
      </c>
      <c r="U1851">
        <v>83</v>
      </c>
      <c r="V1851">
        <v>74</v>
      </c>
      <c r="W1851">
        <v>79</v>
      </c>
      <c r="X1851">
        <v>88</v>
      </c>
      <c r="Y1851">
        <v>89</v>
      </c>
      <c r="Z1851">
        <v>92</v>
      </c>
      <c r="AA1851">
        <v>100</v>
      </c>
      <c r="AB1851">
        <v>104</v>
      </c>
      <c r="AC1851">
        <v>104</v>
      </c>
      <c r="AD1851">
        <v>106</v>
      </c>
      <c r="AE1851">
        <v>105</v>
      </c>
      <c r="AF1851">
        <v>104</v>
      </c>
      <c r="AG1851">
        <v>105</v>
      </c>
      <c r="AH1851">
        <v>111</v>
      </c>
      <c r="AI1851">
        <v>108</v>
      </c>
      <c r="AJ1851">
        <v>93</v>
      </c>
      <c r="AK1851">
        <v>92</v>
      </c>
      <c r="AL1851">
        <v>87</v>
      </c>
      <c r="AM1851">
        <v>96</v>
      </c>
      <c r="AN1851" s="5">
        <v>101</v>
      </c>
      <c r="AO1851" s="5">
        <v>104</v>
      </c>
      <c r="AP1851" s="5">
        <v>108</v>
      </c>
      <c r="AQ1851" s="5">
        <v>104</v>
      </c>
      <c r="AR1851" s="5">
        <v>102</v>
      </c>
      <c r="AS1851" s="5">
        <v>104</v>
      </c>
      <c r="AT1851" s="5">
        <v>105</v>
      </c>
      <c r="AU1851" s="5">
        <v>98</v>
      </c>
      <c r="AV1851" s="5">
        <v>93</v>
      </c>
      <c r="AW1851" s="5">
        <v>95</v>
      </c>
      <c r="AX1851" s="5">
        <v>101</v>
      </c>
      <c r="AY1851" s="5">
        <v>105</v>
      </c>
      <c r="AZ1851" s="5">
        <v>104</v>
      </c>
      <c r="BA1851" s="5">
        <v>109</v>
      </c>
      <c r="BB1851" s="5">
        <v>109</v>
      </c>
      <c r="BC1851" s="5">
        <v>104</v>
      </c>
      <c r="BD1851" s="5">
        <v>105</v>
      </c>
      <c r="BE1851" s="5">
        <v>106</v>
      </c>
      <c r="BF1851" s="5">
        <v>107</v>
      </c>
      <c r="BG1851" s="5">
        <v>105</v>
      </c>
      <c r="BH1851" s="5">
        <v>99</v>
      </c>
      <c r="BI1851" s="5">
        <v>100</v>
      </c>
      <c r="BJ1851" s="5">
        <v>101</v>
      </c>
      <c r="BK1851" s="5">
        <v>101</v>
      </c>
      <c r="BL1851" s="5">
        <v>94</v>
      </c>
      <c r="BM1851" s="5">
        <v>96</v>
      </c>
      <c r="BN1851" s="5">
        <v>97</v>
      </c>
      <c r="BO1851" s="5">
        <v>100</v>
      </c>
      <c r="BP1851" s="5">
        <v>98</v>
      </c>
      <c r="BQ1851" s="5">
        <v>100</v>
      </c>
      <c r="BR1851" s="5">
        <v>100</v>
      </c>
      <c r="BS1851">
        <v>100</v>
      </c>
      <c r="BT1851">
        <v>100</v>
      </c>
      <c r="BU1851">
        <v>102</v>
      </c>
      <c r="BV1851">
        <v>85</v>
      </c>
      <c r="BW1851">
        <v>100</v>
      </c>
      <c r="BX1851">
        <v>105</v>
      </c>
      <c r="BY1851">
        <v>105</v>
      </c>
      <c r="BZ1851">
        <v>103</v>
      </c>
      <c r="CA1851">
        <v>108</v>
      </c>
      <c r="CB1851">
        <v>111</v>
      </c>
      <c r="CC1851">
        <v>108</v>
      </c>
      <c r="CD1851">
        <v>104</v>
      </c>
      <c r="CE1851">
        <v>105</v>
      </c>
      <c r="CF1851">
        <v>100</v>
      </c>
      <c r="CG1851">
        <v>100</v>
      </c>
      <c r="CH1851">
        <v>96</v>
      </c>
      <c r="CI1851">
        <v>98</v>
      </c>
      <c r="CJ1851">
        <v>99</v>
      </c>
      <c r="CK1851">
        <v>98</v>
      </c>
      <c r="CL1851">
        <v>97</v>
      </c>
      <c r="CM1851">
        <v>98</v>
      </c>
      <c r="CN1851">
        <v>100</v>
      </c>
      <c r="CO1851">
        <v>102</v>
      </c>
      <c r="CP1851">
        <v>105</v>
      </c>
      <c r="CQ1851">
        <v>100</v>
      </c>
      <c r="CR1851">
        <v>100</v>
      </c>
      <c r="CS1851">
        <v>92</v>
      </c>
      <c r="CT1851">
        <v>92</v>
      </c>
      <c r="CU1851">
        <v>100</v>
      </c>
      <c r="CV1851">
        <v>100</v>
      </c>
      <c r="CW1851">
        <v>100</v>
      </c>
      <c r="CX1851" t="s">
        <v>2</v>
      </c>
      <c r="CY1851" t="s">
        <v>38</v>
      </c>
    </row>
    <row r="1852" spans="1:103" x14ac:dyDescent="0.25">
      <c r="A1852" t="s">
        <v>53</v>
      </c>
      <c r="B1852">
        <v>35.979999999999997</v>
      </c>
      <c r="C1852">
        <v>-114.8464</v>
      </c>
      <c r="D1852">
        <v>2500</v>
      </c>
      <c r="E1852" t="s">
        <v>1</v>
      </c>
      <c r="F1852">
        <v>188.9</v>
      </c>
      <c r="G1852">
        <v>1970</v>
      </c>
      <c r="H1852">
        <v>8</v>
      </c>
      <c r="I1852" t="s">
        <v>260</v>
      </c>
      <c r="J1852">
        <v>90</v>
      </c>
      <c r="K1852">
        <v>96</v>
      </c>
      <c r="L1852">
        <v>101</v>
      </c>
      <c r="M1852">
        <v>101</v>
      </c>
      <c r="N1852">
        <v>101</v>
      </c>
      <c r="O1852">
        <v>94</v>
      </c>
      <c r="P1852">
        <v>95</v>
      </c>
      <c r="Q1852">
        <v>90</v>
      </c>
      <c r="R1852">
        <v>89</v>
      </c>
      <c r="S1852">
        <v>88</v>
      </c>
      <c r="T1852">
        <v>85</v>
      </c>
      <c r="U1852">
        <v>87</v>
      </c>
      <c r="V1852">
        <v>86</v>
      </c>
      <c r="W1852">
        <v>82</v>
      </c>
      <c r="X1852">
        <v>86</v>
      </c>
      <c r="Y1852">
        <v>88</v>
      </c>
      <c r="Z1852">
        <v>91</v>
      </c>
      <c r="AA1852">
        <v>96</v>
      </c>
      <c r="AB1852">
        <v>101</v>
      </c>
      <c r="AC1852">
        <v>102</v>
      </c>
      <c r="AD1852">
        <v>107</v>
      </c>
      <c r="AE1852">
        <v>107</v>
      </c>
      <c r="AF1852">
        <v>103</v>
      </c>
      <c r="AG1852">
        <v>105</v>
      </c>
      <c r="AH1852">
        <v>110</v>
      </c>
      <c r="AI1852">
        <v>112</v>
      </c>
      <c r="AJ1852">
        <v>111</v>
      </c>
      <c r="AK1852">
        <v>100</v>
      </c>
      <c r="AL1852">
        <v>99</v>
      </c>
      <c r="AM1852">
        <v>93</v>
      </c>
      <c r="AN1852" s="5">
        <v>100</v>
      </c>
      <c r="AO1852" s="5">
        <v>102</v>
      </c>
      <c r="AP1852" s="5">
        <v>105</v>
      </c>
      <c r="AQ1852" s="5">
        <v>106</v>
      </c>
      <c r="AR1852" s="5">
        <v>103</v>
      </c>
      <c r="AS1852" s="5">
        <v>102</v>
      </c>
      <c r="AT1852" s="5">
        <v>104</v>
      </c>
      <c r="AU1852" s="5">
        <v>104</v>
      </c>
      <c r="AV1852" s="5">
        <v>95</v>
      </c>
      <c r="AW1852" s="5">
        <v>95</v>
      </c>
      <c r="AX1852" s="5">
        <v>99</v>
      </c>
      <c r="AY1852" s="5">
        <v>104</v>
      </c>
      <c r="AZ1852" s="5">
        <v>109</v>
      </c>
      <c r="BA1852" s="5">
        <v>109</v>
      </c>
      <c r="BB1852" s="5">
        <v>107</v>
      </c>
      <c r="BC1852" s="5">
        <v>108</v>
      </c>
      <c r="BD1852" s="5">
        <v>108</v>
      </c>
      <c r="BE1852" s="5">
        <v>103</v>
      </c>
      <c r="BF1852" s="5">
        <v>108</v>
      </c>
      <c r="BG1852" s="5">
        <v>110</v>
      </c>
      <c r="BH1852" s="5">
        <v>99</v>
      </c>
      <c r="BI1852" s="5">
        <v>96</v>
      </c>
      <c r="BJ1852" s="5">
        <v>101</v>
      </c>
      <c r="BK1852" s="5">
        <v>102</v>
      </c>
      <c r="BL1852" s="5">
        <v>91</v>
      </c>
      <c r="BM1852" s="5">
        <v>95</v>
      </c>
      <c r="BN1852" s="5">
        <v>98</v>
      </c>
      <c r="BO1852" s="5">
        <v>101</v>
      </c>
      <c r="BP1852" s="5">
        <v>100</v>
      </c>
      <c r="BQ1852" s="5">
        <v>101</v>
      </c>
      <c r="BR1852" s="5">
        <v>105</v>
      </c>
      <c r="BS1852">
        <v>103</v>
      </c>
      <c r="BT1852">
        <v>103</v>
      </c>
      <c r="BU1852">
        <v>103</v>
      </c>
      <c r="BV1852">
        <v>100</v>
      </c>
      <c r="BW1852">
        <v>94</v>
      </c>
      <c r="BX1852">
        <v>100</v>
      </c>
      <c r="BY1852">
        <v>106</v>
      </c>
      <c r="BZ1852">
        <v>106</v>
      </c>
      <c r="CA1852">
        <v>105</v>
      </c>
      <c r="CB1852">
        <v>106</v>
      </c>
      <c r="CC1852">
        <v>108</v>
      </c>
      <c r="CD1852">
        <v>103</v>
      </c>
      <c r="CE1852">
        <v>103</v>
      </c>
      <c r="CF1852">
        <v>104</v>
      </c>
      <c r="CG1852">
        <v>99</v>
      </c>
      <c r="CH1852">
        <v>99</v>
      </c>
      <c r="CI1852">
        <v>97</v>
      </c>
      <c r="CJ1852">
        <v>96</v>
      </c>
      <c r="CK1852">
        <v>96</v>
      </c>
      <c r="CL1852">
        <v>93</v>
      </c>
      <c r="CM1852">
        <v>99</v>
      </c>
      <c r="CN1852">
        <v>99</v>
      </c>
      <c r="CO1852">
        <v>101</v>
      </c>
      <c r="CP1852">
        <v>102</v>
      </c>
      <c r="CQ1852">
        <v>103</v>
      </c>
      <c r="CR1852">
        <v>100</v>
      </c>
      <c r="CS1852">
        <v>99</v>
      </c>
      <c r="CT1852">
        <v>98</v>
      </c>
      <c r="CU1852">
        <v>98</v>
      </c>
      <c r="CV1852">
        <v>98</v>
      </c>
      <c r="CW1852">
        <v>101</v>
      </c>
      <c r="CX1852" t="s">
        <v>2</v>
      </c>
      <c r="CY1852" t="s">
        <v>54</v>
      </c>
    </row>
    <row r="1853" spans="1:103" x14ac:dyDescent="0.25">
      <c r="A1853" t="s">
        <v>134</v>
      </c>
      <c r="B1853">
        <v>36.5717</v>
      </c>
      <c r="C1853">
        <v>-116.4619</v>
      </c>
      <c r="D1853">
        <v>2450</v>
      </c>
      <c r="E1853" t="s">
        <v>1</v>
      </c>
      <c r="F1853">
        <v>38.200000000000003</v>
      </c>
      <c r="G1853">
        <v>1970</v>
      </c>
      <c r="H1853">
        <v>8</v>
      </c>
      <c r="I1853" t="s">
        <v>260</v>
      </c>
      <c r="J1853">
        <v>96</v>
      </c>
      <c r="K1853">
        <v>102</v>
      </c>
      <c r="L1853">
        <v>104</v>
      </c>
      <c r="M1853">
        <v>104</v>
      </c>
      <c r="N1853">
        <v>98</v>
      </c>
      <c r="O1853">
        <v>100</v>
      </c>
      <c r="P1853">
        <v>98</v>
      </c>
      <c r="Q1853">
        <v>94</v>
      </c>
      <c r="R1853">
        <v>90</v>
      </c>
      <c r="S1853">
        <v>88</v>
      </c>
      <c r="T1853">
        <v>87</v>
      </c>
      <c r="U1853">
        <v>87</v>
      </c>
      <c r="V1853">
        <v>80</v>
      </c>
      <c r="W1853">
        <v>86</v>
      </c>
      <c r="X1853">
        <v>88</v>
      </c>
      <c r="Y1853">
        <v>94</v>
      </c>
      <c r="Z1853">
        <v>96</v>
      </c>
      <c r="AB1853">
        <v>105</v>
      </c>
      <c r="AC1853">
        <v>108</v>
      </c>
      <c r="AD1853">
        <v>109</v>
      </c>
      <c r="AE1853">
        <v>106</v>
      </c>
      <c r="AF1853">
        <v>104</v>
      </c>
      <c r="AG1853">
        <v>105</v>
      </c>
      <c r="AH1853">
        <v>109</v>
      </c>
      <c r="AI1853">
        <v>111</v>
      </c>
      <c r="AJ1853">
        <v>102</v>
      </c>
      <c r="AK1853">
        <v>100</v>
      </c>
      <c r="AL1853">
        <v>90</v>
      </c>
      <c r="AM1853">
        <v>93</v>
      </c>
      <c r="AN1853" s="5">
        <v>102</v>
      </c>
      <c r="AO1853" s="5">
        <v>107</v>
      </c>
      <c r="AP1853" s="5">
        <v>111</v>
      </c>
      <c r="AQ1853" s="5">
        <v>110</v>
      </c>
      <c r="AR1853" s="5">
        <v>110</v>
      </c>
      <c r="AS1853" s="5">
        <v>108</v>
      </c>
      <c r="AT1853" s="5">
        <v>98</v>
      </c>
      <c r="AU1853" s="5">
        <v>92</v>
      </c>
      <c r="AV1853" s="5">
        <v>96</v>
      </c>
      <c r="AW1853" s="5">
        <v>96</v>
      </c>
      <c r="AX1853" s="5">
        <v>102</v>
      </c>
      <c r="AY1853" s="5">
        <v>108</v>
      </c>
      <c r="AZ1853" s="5">
        <v>108</v>
      </c>
      <c r="BA1853" s="5">
        <v>106</v>
      </c>
      <c r="BB1853" s="5">
        <v>110</v>
      </c>
      <c r="BC1853" s="5">
        <v>110</v>
      </c>
      <c r="BD1853" s="5">
        <v>109</v>
      </c>
      <c r="BE1853" s="5">
        <v>112</v>
      </c>
      <c r="BF1853" s="5">
        <v>113</v>
      </c>
      <c r="BG1853" s="5">
        <v>107</v>
      </c>
      <c r="BH1853" s="5">
        <v>105</v>
      </c>
      <c r="BI1853" s="5">
        <v>105</v>
      </c>
      <c r="BJ1853" s="5">
        <v>103</v>
      </c>
      <c r="BK1853" s="5">
        <v>108</v>
      </c>
      <c r="BL1853" s="5">
        <v>104</v>
      </c>
      <c r="BM1853" s="5">
        <v>100</v>
      </c>
      <c r="BN1853" s="5">
        <v>104</v>
      </c>
      <c r="BO1853" s="5">
        <v>103</v>
      </c>
      <c r="BP1853" s="5">
        <v>103</v>
      </c>
      <c r="BQ1853" s="5">
        <v>103</v>
      </c>
      <c r="BR1853" s="5">
        <v>104</v>
      </c>
      <c r="CX1853" t="s">
        <v>2</v>
      </c>
      <c r="CY1853" t="s">
        <v>135</v>
      </c>
    </row>
    <row r="1854" spans="1:103" x14ac:dyDescent="0.25">
      <c r="A1854" t="s">
        <v>87</v>
      </c>
      <c r="B1854">
        <v>35.651400000000002</v>
      </c>
      <c r="C1854">
        <v>-117.8214</v>
      </c>
      <c r="D1854">
        <v>2430</v>
      </c>
      <c r="E1854" t="s">
        <v>1</v>
      </c>
      <c r="F1854">
        <v>124.4</v>
      </c>
      <c r="G1854">
        <v>1970</v>
      </c>
      <c r="H1854">
        <v>8</v>
      </c>
      <c r="I1854" t="s">
        <v>260</v>
      </c>
      <c r="J1854">
        <v>97</v>
      </c>
      <c r="K1854">
        <v>100</v>
      </c>
      <c r="L1854">
        <v>103</v>
      </c>
      <c r="M1854">
        <v>104</v>
      </c>
      <c r="N1854">
        <v>100</v>
      </c>
      <c r="O1854">
        <v>98</v>
      </c>
      <c r="P1854">
        <v>98</v>
      </c>
      <c r="Q1854">
        <v>98</v>
      </c>
      <c r="R1854">
        <v>96</v>
      </c>
      <c r="S1854">
        <v>90</v>
      </c>
      <c r="T1854">
        <v>86</v>
      </c>
      <c r="U1854">
        <v>87</v>
      </c>
      <c r="V1854">
        <v>78</v>
      </c>
      <c r="W1854">
        <v>83</v>
      </c>
      <c r="X1854">
        <v>85</v>
      </c>
      <c r="Y1854">
        <v>91</v>
      </c>
      <c r="Z1854">
        <v>93</v>
      </c>
      <c r="AA1854">
        <v>94</v>
      </c>
      <c r="AB1854">
        <v>93</v>
      </c>
      <c r="AC1854">
        <v>108</v>
      </c>
      <c r="AD1854">
        <v>110</v>
      </c>
      <c r="AE1854">
        <v>107</v>
      </c>
      <c r="AF1854">
        <v>105</v>
      </c>
      <c r="AG1854">
        <v>105</v>
      </c>
      <c r="AH1854">
        <v>109</v>
      </c>
      <c r="AI1854">
        <v>107</v>
      </c>
      <c r="AJ1854">
        <v>104</v>
      </c>
      <c r="AK1854">
        <v>95</v>
      </c>
      <c r="AL1854">
        <v>90</v>
      </c>
      <c r="AM1854">
        <v>95</v>
      </c>
      <c r="AN1854" s="5">
        <v>103</v>
      </c>
      <c r="AO1854" s="5">
        <v>106</v>
      </c>
      <c r="AP1854" s="5">
        <v>108</v>
      </c>
      <c r="AQ1854" s="5">
        <v>106</v>
      </c>
      <c r="AR1854" s="5">
        <v>108</v>
      </c>
      <c r="AS1854" s="5">
        <v>107</v>
      </c>
      <c r="AT1854" s="5">
        <v>106</v>
      </c>
      <c r="AU1854" s="5">
        <v>105</v>
      </c>
      <c r="AV1854" s="5">
        <v>92</v>
      </c>
      <c r="AW1854" s="5">
        <v>96</v>
      </c>
      <c r="AX1854" s="5">
        <v>101</v>
      </c>
      <c r="AY1854" s="5">
        <v>106</v>
      </c>
      <c r="AZ1854" s="5">
        <v>106</v>
      </c>
      <c r="BA1854" s="5">
        <v>110</v>
      </c>
      <c r="BB1854" s="5">
        <v>108</v>
      </c>
      <c r="BC1854" s="5">
        <v>107</v>
      </c>
      <c r="BD1854" s="5">
        <v>108</v>
      </c>
      <c r="BE1854" s="5">
        <v>109</v>
      </c>
      <c r="BF1854" s="5">
        <v>111</v>
      </c>
      <c r="BG1854" s="5">
        <v>112</v>
      </c>
      <c r="BH1854" s="5">
        <v>109</v>
      </c>
      <c r="BI1854" s="5">
        <v>103</v>
      </c>
      <c r="BJ1854" s="5">
        <v>101</v>
      </c>
      <c r="BK1854" s="8">
        <f>AVERAGE(BJ1854,BL1854)</f>
        <v>101.5</v>
      </c>
      <c r="BL1854" s="5">
        <v>102</v>
      </c>
      <c r="BM1854" s="5">
        <v>99</v>
      </c>
      <c r="BN1854" s="5">
        <v>98</v>
      </c>
      <c r="BO1854" s="5">
        <v>101</v>
      </c>
      <c r="BP1854" s="5">
        <v>99</v>
      </c>
      <c r="BQ1854" s="5">
        <v>101</v>
      </c>
      <c r="BR1854" s="5">
        <v>102</v>
      </c>
      <c r="BS1854">
        <v>105</v>
      </c>
      <c r="BT1854">
        <v>103</v>
      </c>
      <c r="BU1854">
        <v>103</v>
      </c>
      <c r="BV1854">
        <v>102</v>
      </c>
      <c r="BW1854">
        <v>101</v>
      </c>
      <c r="BX1854">
        <v>105</v>
      </c>
      <c r="BY1854">
        <v>109</v>
      </c>
      <c r="BZ1854">
        <v>109</v>
      </c>
      <c r="CA1854">
        <v>109</v>
      </c>
      <c r="CB1854">
        <v>111</v>
      </c>
      <c r="CC1854">
        <v>110</v>
      </c>
      <c r="CD1854">
        <v>109</v>
      </c>
      <c r="CE1854">
        <v>107</v>
      </c>
      <c r="CF1854">
        <v>105</v>
      </c>
      <c r="CG1854">
        <v>104</v>
      </c>
      <c r="CH1854">
        <v>103</v>
      </c>
      <c r="CI1854">
        <v>103</v>
      </c>
      <c r="CJ1854">
        <v>103</v>
      </c>
      <c r="CK1854">
        <v>103</v>
      </c>
      <c r="CL1854">
        <v>102</v>
      </c>
      <c r="CM1854">
        <v>100</v>
      </c>
      <c r="CN1854">
        <v>101</v>
      </c>
      <c r="CO1854">
        <v>104</v>
      </c>
      <c r="CP1854">
        <v>103</v>
      </c>
      <c r="CQ1854">
        <v>103</v>
      </c>
      <c r="CR1854">
        <v>101</v>
      </c>
      <c r="CS1854">
        <v>99</v>
      </c>
      <c r="CT1854">
        <v>99</v>
      </c>
      <c r="CU1854">
        <v>100</v>
      </c>
      <c r="CV1854">
        <v>101</v>
      </c>
      <c r="CW1854">
        <v>102</v>
      </c>
      <c r="CX1854" t="s">
        <v>5</v>
      </c>
      <c r="CY1854" t="s">
        <v>88</v>
      </c>
    </row>
    <row r="1855" spans="1:103" x14ac:dyDescent="0.25">
      <c r="A1855" t="s">
        <v>97</v>
      </c>
      <c r="B1855">
        <v>34.9</v>
      </c>
      <c r="C1855">
        <v>-117.86669999999999</v>
      </c>
      <c r="D1855">
        <v>2316</v>
      </c>
      <c r="E1855" t="s">
        <v>1</v>
      </c>
      <c r="F1855">
        <v>195.6</v>
      </c>
      <c r="G1855">
        <v>1970</v>
      </c>
      <c r="H1855">
        <v>8</v>
      </c>
      <c r="I1855" t="s">
        <v>260</v>
      </c>
      <c r="J1855">
        <v>95</v>
      </c>
      <c r="K1855">
        <v>98</v>
      </c>
      <c r="L1855">
        <v>96</v>
      </c>
      <c r="M1855">
        <v>102</v>
      </c>
      <c r="N1855">
        <v>97</v>
      </c>
      <c r="O1855">
        <v>96</v>
      </c>
      <c r="P1855">
        <v>96</v>
      </c>
      <c r="Q1855">
        <v>83</v>
      </c>
      <c r="R1855">
        <v>77</v>
      </c>
      <c r="S1855">
        <v>69</v>
      </c>
      <c r="T1855">
        <v>84</v>
      </c>
      <c r="U1855">
        <v>77</v>
      </c>
      <c r="V1855">
        <v>71</v>
      </c>
      <c r="W1855">
        <v>77</v>
      </c>
      <c r="X1855">
        <v>82</v>
      </c>
      <c r="Y1855">
        <v>84</v>
      </c>
      <c r="Z1855">
        <v>88</v>
      </c>
      <c r="AA1855">
        <v>95</v>
      </c>
      <c r="AB1855">
        <v>100</v>
      </c>
      <c r="AC1855">
        <v>105</v>
      </c>
      <c r="AD1855">
        <v>106</v>
      </c>
      <c r="AE1855">
        <v>103</v>
      </c>
      <c r="AF1855">
        <v>100</v>
      </c>
      <c r="AG1855">
        <v>103</v>
      </c>
      <c r="AH1855">
        <v>105</v>
      </c>
      <c r="AI1855">
        <v>103</v>
      </c>
      <c r="AJ1855">
        <v>91</v>
      </c>
      <c r="AK1855">
        <v>86</v>
      </c>
      <c r="AL1855">
        <v>82</v>
      </c>
      <c r="AM1855">
        <v>91</v>
      </c>
      <c r="AN1855" s="5">
        <v>98</v>
      </c>
      <c r="AO1855" s="5">
        <v>100</v>
      </c>
      <c r="AP1855" s="5">
        <v>103</v>
      </c>
      <c r="AQ1855" s="5">
        <v>103</v>
      </c>
      <c r="AR1855" s="5">
        <v>105</v>
      </c>
      <c r="AS1855" s="5">
        <v>105</v>
      </c>
      <c r="AT1855" s="5">
        <v>103</v>
      </c>
      <c r="AU1855" s="5">
        <v>98</v>
      </c>
      <c r="AV1855" s="5">
        <v>88</v>
      </c>
      <c r="AW1855" s="5">
        <v>94</v>
      </c>
      <c r="AX1855" s="5">
        <v>97</v>
      </c>
      <c r="AY1855" s="5">
        <v>101</v>
      </c>
      <c r="AZ1855" s="5">
        <v>103</v>
      </c>
      <c r="BA1855" s="5">
        <v>105</v>
      </c>
      <c r="BB1855" s="5">
        <v>107</v>
      </c>
      <c r="BC1855" s="5">
        <v>105</v>
      </c>
      <c r="BD1855" s="5">
        <v>106</v>
      </c>
      <c r="BE1855" s="5">
        <v>108</v>
      </c>
      <c r="BF1855" s="5">
        <v>106</v>
      </c>
      <c r="BG1855" s="5">
        <v>107</v>
      </c>
      <c r="BH1855" s="5">
        <v>100</v>
      </c>
      <c r="BI1855" s="5">
        <v>98</v>
      </c>
      <c r="BJ1855" s="5">
        <v>98</v>
      </c>
      <c r="BK1855" s="5">
        <v>100</v>
      </c>
      <c r="BL1855" s="5">
        <v>100</v>
      </c>
      <c r="BM1855" s="5">
        <v>98</v>
      </c>
      <c r="BN1855" s="5">
        <v>100</v>
      </c>
      <c r="BO1855" s="5">
        <v>97</v>
      </c>
      <c r="BP1855" s="5">
        <v>95</v>
      </c>
      <c r="BQ1855" s="5">
        <v>97</v>
      </c>
      <c r="BR1855" s="5">
        <v>97</v>
      </c>
      <c r="BS1855">
        <v>103</v>
      </c>
      <c r="BT1855">
        <v>100</v>
      </c>
      <c r="BU1855">
        <v>100</v>
      </c>
      <c r="BV1855">
        <v>98</v>
      </c>
      <c r="BW1855">
        <v>99</v>
      </c>
      <c r="BX1855">
        <v>104</v>
      </c>
      <c r="BY1855">
        <v>106</v>
      </c>
      <c r="BZ1855">
        <v>104</v>
      </c>
      <c r="CA1855">
        <v>104</v>
      </c>
      <c r="CB1855">
        <v>108</v>
      </c>
      <c r="CC1855">
        <v>106</v>
      </c>
      <c r="CD1855">
        <v>101</v>
      </c>
      <c r="CE1855">
        <v>102</v>
      </c>
      <c r="CF1855">
        <v>101</v>
      </c>
      <c r="CG1855">
        <v>100</v>
      </c>
      <c r="CH1855">
        <v>100</v>
      </c>
      <c r="CI1855">
        <v>98</v>
      </c>
      <c r="CJ1855">
        <v>97</v>
      </c>
      <c r="CK1855">
        <v>97</v>
      </c>
      <c r="CL1855">
        <v>97</v>
      </c>
      <c r="CM1855">
        <v>96</v>
      </c>
      <c r="CN1855">
        <v>97</v>
      </c>
      <c r="CO1855">
        <v>100</v>
      </c>
      <c r="CP1855">
        <v>100</v>
      </c>
      <c r="CQ1855">
        <v>99</v>
      </c>
      <c r="CR1855">
        <v>100</v>
      </c>
      <c r="CS1855">
        <v>96</v>
      </c>
      <c r="CT1855">
        <v>96</v>
      </c>
      <c r="CU1855">
        <v>98</v>
      </c>
      <c r="CV1855">
        <v>99</v>
      </c>
      <c r="CW1855">
        <v>99</v>
      </c>
      <c r="CX1855" t="s">
        <v>5</v>
      </c>
      <c r="CY1855" t="s">
        <v>98</v>
      </c>
    </row>
    <row r="1856" spans="1:103" x14ac:dyDescent="0.25">
      <c r="A1856" t="s">
        <v>91</v>
      </c>
      <c r="B1856">
        <v>36.071899999999999</v>
      </c>
      <c r="C1856">
        <v>-115.16330000000001</v>
      </c>
      <c r="D1856">
        <v>2175</v>
      </c>
      <c r="E1856" t="s">
        <v>1</v>
      </c>
      <c r="F1856">
        <v>158.69999999999999</v>
      </c>
      <c r="G1856">
        <v>1970</v>
      </c>
      <c r="H1856">
        <v>8</v>
      </c>
      <c r="I1856" t="s">
        <v>260</v>
      </c>
      <c r="J1856">
        <v>94</v>
      </c>
      <c r="K1856">
        <v>100</v>
      </c>
      <c r="L1856">
        <v>104</v>
      </c>
      <c r="M1856">
        <v>105</v>
      </c>
      <c r="N1856">
        <v>99</v>
      </c>
      <c r="O1856">
        <v>98</v>
      </c>
      <c r="P1856">
        <v>96</v>
      </c>
      <c r="Q1856">
        <v>95</v>
      </c>
      <c r="R1856">
        <v>90</v>
      </c>
      <c r="S1856">
        <v>88</v>
      </c>
      <c r="T1856">
        <v>85</v>
      </c>
      <c r="U1856">
        <v>89</v>
      </c>
      <c r="V1856">
        <v>80</v>
      </c>
      <c r="W1856">
        <v>88</v>
      </c>
      <c r="X1856">
        <v>90</v>
      </c>
      <c r="Y1856">
        <v>95</v>
      </c>
      <c r="Z1856">
        <v>97</v>
      </c>
      <c r="AA1856">
        <v>99</v>
      </c>
      <c r="AB1856">
        <v>104</v>
      </c>
      <c r="AC1856">
        <v>106</v>
      </c>
      <c r="AD1856">
        <v>110</v>
      </c>
      <c r="AE1856">
        <v>108</v>
      </c>
      <c r="AF1856">
        <v>109</v>
      </c>
      <c r="AG1856">
        <v>109</v>
      </c>
      <c r="AH1856">
        <v>115</v>
      </c>
      <c r="AI1856">
        <v>114</v>
      </c>
      <c r="AJ1856">
        <v>101</v>
      </c>
      <c r="AK1856">
        <v>103</v>
      </c>
      <c r="AL1856">
        <v>91</v>
      </c>
      <c r="AM1856">
        <v>95</v>
      </c>
      <c r="AN1856" s="5">
        <v>102</v>
      </c>
      <c r="AO1856" s="5">
        <v>106</v>
      </c>
      <c r="AP1856" s="5">
        <v>109</v>
      </c>
      <c r="AQ1856" s="5">
        <v>108</v>
      </c>
      <c r="AR1856" s="5">
        <v>107</v>
      </c>
      <c r="AS1856" s="5">
        <v>104</v>
      </c>
      <c r="AT1856" s="5">
        <v>107</v>
      </c>
      <c r="AU1856" s="5">
        <v>100</v>
      </c>
      <c r="AV1856" s="5">
        <v>100</v>
      </c>
      <c r="AW1856" s="5">
        <v>96</v>
      </c>
      <c r="AX1856" s="5">
        <v>101</v>
      </c>
      <c r="AY1856" s="5">
        <v>107</v>
      </c>
      <c r="AZ1856" s="5">
        <v>111</v>
      </c>
      <c r="BA1856" s="5">
        <v>112</v>
      </c>
      <c r="BB1856" s="5">
        <v>110</v>
      </c>
      <c r="BC1856" s="5">
        <v>113</v>
      </c>
      <c r="BD1856" s="5">
        <v>106</v>
      </c>
      <c r="BE1856" s="5">
        <v>111</v>
      </c>
      <c r="BF1856" s="5">
        <v>111</v>
      </c>
      <c r="BG1856" s="5">
        <v>109</v>
      </c>
      <c r="BH1856" s="5">
        <v>102</v>
      </c>
      <c r="BI1856" s="5">
        <v>105</v>
      </c>
      <c r="BJ1856" s="5">
        <v>105</v>
      </c>
      <c r="BK1856" s="5">
        <v>100</v>
      </c>
      <c r="BL1856" s="5">
        <v>95</v>
      </c>
      <c r="BM1856" s="5">
        <v>98</v>
      </c>
      <c r="BN1856" s="5">
        <v>102</v>
      </c>
      <c r="BO1856" s="5">
        <v>103</v>
      </c>
      <c r="BP1856" s="5">
        <v>104</v>
      </c>
      <c r="BQ1856" s="5">
        <v>104</v>
      </c>
      <c r="BR1856" s="5">
        <v>106</v>
      </c>
      <c r="BS1856">
        <v>108</v>
      </c>
      <c r="BT1856">
        <v>108</v>
      </c>
      <c r="BU1856">
        <v>102</v>
      </c>
      <c r="BV1856">
        <v>82</v>
      </c>
      <c r="BW1856">
        <v>96</v>
      </c>
      <c r="BX1856">
        <v>103</v>
      </c>
      <c r="BY1856">
        <v>108</v>
      </c>
      <c r="BZ1856">
        <v>109</v>
      </c>
      <c r="CA1856">
        <v>108</v>
      </c>
      <c r="CB1856">
        <v>110</v>
      </c>
      <c r="CC1856">
        <v>111</v>
      </c>
      <c r="CD1856">
        <v>108</v>
      </c>
      <c r="CE1856">
        <v>107</v>
      </c>
      <c r="CF1856">
        <v>98</v>
      </c>
      <c r="CG1856">
        <v>95</v>
      </c>
      <c r="CH1856">
        <v>98</v>
      </c>
      <c r="CI1856">
        <v>95</v>
      </c>
      <c r="CJ1856">
        <v>100</v>
      </c>
      <c r="CK1856">
        <v>90</v>
      </c>
      <c r="CL1856">
        <v>99</v>
      </c>
      <c r="CM1856">
        <v>100</v>
      </c>
      <c r="CN1856">
        <v>102</v>
      </c>
      <c r="CO1856">
        <v>103</v>
      </c>
      <c r="CP1856">
        <v>104</v>
      </c>
      <c r="CQ1856">
        <v>100</v>
      </c>
      <c r="CR1856">
        <v>98</v>
      </c>
      <c r="CS1856">
        <v>96</v>
      </c>
      <c r="CT1856">
        <v>100</v>
      </c>
      <c r="CU1856">
        <v>97</v>
      </c>
      <c r="CV1856">
        <v>101</v>
      </c>
      <c r="CW1856">
        <v>104</v>
      </c>
      <c r="CX1856" t="s">
        <v>2</v>
      </c>
      <c r="CY1856" t="s">
        <v>92</v>
      </c>
    </row>
    <row r="1857" spans="1:103" x14ac:dyDescent="0.25">
      <c r="A1857" t="s">
        <v>19</v>
      </c>
      <c r="B1857">
        <v>34.9</v>
      </c>
      <c r="C1857">
        <v>-117.0333</v>
      </c>
      <c r="D1857">
        <v>2162</v>
      </c>
      <c r="E1857" t="s">
        <v>1</v>
      </c>
      <c r="F1857">
        <v>174.2</v>
      </c>
      <c r="G1857">
        <v>1970</v>
      </c>
      <c r="H1857">
        <v>8</v>
      </c>
      <c r="I1857" t="s">
        <v>260</v>
      </c>
      <c r="J1857">
        <v>95</v>
      </c>
      <c r="K1857">
        <v>99</v>
      </c>
      <c r="L1857">
        <v>99</v>
      </c>
      <c r="M1857">
        <v>102</v>
      </c>
      <c r="N1857">
        <v>98</v>
      </c>
      <c r="O1857">
        <v>97</v>
      </c>
      <c r="P1857">
        <v>98</v>
      </c>
      <c r="Q1857">
        <v>93</v>
      </c>
      <c r="R1857">
        <v>84</v>
      </c>
      <c r="S1857">
        <v>76</v>
      </c>
      <c r="T1857">
        <v>87</v>
      </c>
      <c r="U1857">
        <v>87</v>
      </c>
      <c r="V1857">
        <v>86</v>
      </c>
      <c r="W1857">
        <v>82</v>
      </c>
      <c r="X1857">
        <v>86</v>
      </c>
      <c r="Y1857">
        <v>87</v>
      </c>
      <c r="Z1857">
        <v>91</v>
      </c>
      <c r="AA1857">
        <v>96</v>
      </c>
      <c r="AB1857">
        <v>101</v>
      </c>
      <c r="AC1857">
        <v>105</v>
      </c>
      <c r="AD1857">
        <v>106</v>
      </c>
      <c r="AE1857">
        <v>106</v>
      </c>
      <c r="AF1857">
        <v>103</v>
      </c>
      <c r="AG1857">
        <v>105</v>
      </c>
      <c r="AH1857">
        <v>107</v>
      </c>
      <c r="AI1857">
        <v>108</v>
      </c>
      <c r="AJ1857">
        <v>108</v>
      </c>
      <c r="AK1857">
        <v>99</v>
      </c>
      <c r="AL1857">
        <v>92</v>
      </c>
      <c r="AM1857">
        <v>93</v>
      </c>
      <c r="AN1857" s="5">
        <v>99</v>
      </c>
      <c r="AO1857" s="5">
        <v>103</v>
      </c>
      <c r="AP1857" s="5">
        <v>104</v>
      </c>
      <c r="AQ1857" s="5">
        <v>104</v>
      </c>
      <c r="AR1857" s="5">
        <v>107</v>
      </c>
      <c r="AS1857" s="5">
        <v>106</v>
      </c>
      <c r="AT1857" s="5">
        <v>105</v>
      </c>
      <c r="AU1857" s="5">
        <v>98</v>
      </c>
      <c r="AV1857" s="5">
        <v>91</v>
      </c>
      <c r="AW1857" s="5">
        <v>98</v>
      </c>
      <c r="AX1857" s="5">
        <v>101</v>
      </c>
      <c r="AY1857" s="5">
        <v>103</v>
      </c>
      <c r="AZ1857" s="5">
        <v>105</v>
      </c>
      <c r="BA1857" s="5">
        <v>108</v>
      </c>
      <c r="BB1857" s="5">
        <v>108</v>
      </c>
      <c r="BC1857" s="5">
        <v>108</v>
      </c>
      <c r="BD1857" s="5">
        <v>109</v>
      </c>
      <c r="BE1857" s="5">
        <v>108</v>
      </c>
      <c r="BF1857" s="5">
        <v>111</v>
      </c>
      <c r="BG1857" s="5">
        <v>110</v>
      </c>
      <c r="BH1857" s="5">
        <v>104</v>
      </c>
      <c r="BI1857" s="5">
        <v>101</v>
      </c>
      <c r="BJ1857" s="5">
        <v>101</v>
      </c>
      <c r="BK1857" s="5">
        <v>101</v>
      </c>
      <c r="BL1857" s="5">
        <v>99</v>
      </c>
      <c r="BM1857" s="5">
        <v>100</v>
      </c>
      <c r="BN1857" s="5">
        <v>101</v>
      </c>
      <c r="BO1857" s="5">
        <v>99</v>
      </c>
      <c r="BP1857" s="5">
        <v>98</v>
      </c>
      <c r="BQ1857" s="5">
        <v>100</v>
      </c>
      <c r="BR1857" s="5">
        <v>99</v>
      </c>
      <c r="BS1857">
        <v>103</v>
      </c>
      <c r="BT1857">
        <v>104</v>
      </c>
      <c r="BU1857">
        <v>104</v>
      </c>
      <c r="BV1857">
        <v>102</v>
      </c>
      <c r="BW1857">
        <v>103</v>
      </c>
      <c r="BX1857">
        <v>105</v>
      </c>
      <c r="BY1857">
        <v>106</v>
      </c>
      <c r="BZ1857">
        <v>108</v>
      </c>
      <c r="CA1857">
        <v>106</v>
      </c>
      <c r="CB1857">
        <v>108</v>
      </c>
      <c r="CC1857">
        <v>108</v>
      </c>
      <c r="CD1857">
        <v>101</v>
      </c>
      <c r="CE1857">
        <v>101</v>
      </c>
      <c r="CF1857">
        <v>101</v>
      </c>
      <c r="CG1857">
        <v>100</v>
      </c>
      <c r="CH1857">
        <v>99</v>
      </c>
      <c r="CI1857">
        <v>99</v>
      </c>
      <c r="CJ1857">
        <v>100</v>
      </c>
      <c r="CK1857">
        <v>102</v>
      </c>
      <c r="CL1857">
        <v>100</v>
      </c>
      <c r="CM1857">
        <v>101</v>
      </c>
      <c r="CN1857">
        <v>101</v>
      </c>
      <c r="CO1857">
        <v>102</v>
      </c>
      <c r="CP1857">
        <v>104</v>
      </c>
      <c r="CQ1857">
        <v>101</v>
      </c>
      <c r="CR1857">
        <v>101</v>
      </c>
      <c r="CS1857">
        <v>97</v>
      </c>
      <c r="CT1857">
        <v>99</v>
      </c>
      <c r="CU1857">
        <v>100</v>
      </c>
      <c r="CV1857">
        <v>102</v>
      </c>
      <c r="CW1857">
        <v>103</v>
      </c>
      <c r="CX1857" t="s">
        <v>5</v>
      </c>
      <c r="CY1857" t="s">
        <v>20</v>
      </c>
    </row>
    <row r="1858" spans="1:103" x14ac:dyDescent="0.25">
      <c r="A1858" t="s">
        <v>111</v>
      </c>
      <c r="B1858">
        <v>35.299999999999997</v>
      </c>
      <c r="C1858">
        <v>-117.9667</v>
      </c>
      <c r="D1858">
        <v>2011</v>
      </c>
      <c r="E1858" t="s">
        <v>1</v>
      </c>
      <c r="F1858">
        <v>162.69999999999999</v>
      </c>
      <c r="G1858">
        <v>1970</v>
      </c>
      <c r="H1858">
        <v>8</v>
      </c>
      <c r="I1858" t="s">
        <v>260</v>
      </c>
      <c r="J1858">
        <v>99</v>
      </c>
      <c r="K1858">
        <v>103</v>
      </c>
      <c r="L1858">
        <v>103</v>
      </c>
      <c r="M1858">
        <v>105</v>
      </c>
      <c r="N1858">
        <v>102</v>
      </c>
      <c r="O1858">
        <v>101</v>
      </c>
      <c r="P1858">
        <v>100</v>
      </c>
      <c r="Q1858">
        <v>91</v>
      </c>
      <c r="R1858">
        <v>79</v>
      </c>
      <c r="S1858">
        <v>79</v>
      </c>
      <c r="T1858">
        <v>85</v>
      </c>
      <c r="U1858">
        <v>80</v>
      </c>
      <c r="V1858">
        <v>85</v>
      </c>
      <c r="W1858">
        <v>85</v>
      </c>
      <c r="X1858">
        <v>88</v>
      </c>
      <c r="Y1858">
        <v>91</v>
      </c>
      <c r="Z1858">
        <v>93</v>
      </c>
      <c r="AA1858">
        <v>100</v>
      </c>
      <c r="AB1858">
        <v>106</v>
      </c>
      <c r="AC1858">
        <v>110</v>
      </c>
      <c r="AD1858">
        <v>111</v>
      </c>
      <c r="AE1858">
        <v>107</v>
      </c>
      <c r="AF1858">
        <v>104</v>
      </c>
      <c r="AG1858">
        <v>107</v>
      </c>
      <c r="AH1858">
        <v>111</v>
      </c>
      <c r="AI1858">
        <v>108</v>
      </c>
      <c r="AJ1858">
        <v>97</v>
      </c>
      <c r="AK1858">
        <v>86</v>
      </c>
      <c r="AL1858">
        <v>83</v>
      </c>
      <c r="AM1858">
        <v>87</v>
      </c>
      <c r="AN1858" s="5">
        <v>102</v>
      </c>
      <c r="AO1858" s="5">
        <v>106</v>
      </c>
      <c r="AP1858" s="5">
        <v>109</v>
      </c>
      <c r="AQ1858" s="5">
        <v>109</v>
      </c>
      <c r="AR1858" s="5">
        <v>110</v>
      </c>
      <c r="AS1858" s="5">
        <v>108</v>
      </c>
      <c r="AT1858" s="5">
        <v>108</v>
      </c>
      <c r="AU1858" s="5">
        <v>103</v>
      </c>
      <c r="AV1858" s="5">
        <v>90</v>
      </c>
      <c r="AW1858" s="5">
        <v>97</v>
      </c>
      <c r="AX1858" s="5">
        <v>102</v>
      </c>
      <c r="AY1858" s="5">
        <v>106</v>
      </c>
      <c r="AZ1858" s="5">
        <v>106</v>
      </c>
      <c r="BA1858" s="5">
        <v>110</v>
      </c>
      <c r="BB1858" s="5">
        <v>110</v>
      </c>
      <c r="BC1858" s="5">
        <v>107</v>
      </c>
      <c r="BD1858" s="5">
        <v>110</v>
      </c>
      <c r="BE1858" s="5">
        <v>112</v>
      </c>
      <c r="BF1858" s="5">
        <v>112</v>
      </c>
      <c r="BG1858" s="5">
        <v>114</v>
      </c>
      <c r="BH1858" s="5">
        <v>106</v>
      </c>
      <c r="BI1858" s="5">
        <v>101</v>
      </c>
      <c r="BJ1858" s="5">
        <v>103</v>
      </c>
      <c r="BK1858" s="5">
        <v>105</v>
      </c>
      <c r="BL1858" s="5">
        <v>105</v>
      </c>
      <c r="BM1858" s="5">
        <v>103</v>
      </c>
      <c r="BN1858" s="5">
        <v>103</v>
      </c>
      <c r="BO1858" s="5">
        <v>104</v>
      </c>
      <c r="BP1858" s="5">
        <v>101</v>
      </c>
      <c r="BQ1858" s="5">
        <v>102</v>
      </c>
      <c r="BR1858" s="5">
        <v>102</v>
      </c>
      <c r="BS1858">
        <v>105</v>
      </c>
      <c r="BT1858">
        <v>105</v>
      </c>
      <c r="BU1858">
        <v>105</v>
      </c>
      <c r="BV1858">
        <v>101</v>
      </c>
      <c r="BW1858">
        <v>104</v>
      </c>
      <c r="BX1858">
        <v>107</v>
      </c>
      <c r="BY1858">
        <v>111</v>
      </c>
      <c r="BZ1858">
        <v>108</v>
      </c>
      <c r="CA1858">
        <v>109</v>
      </c>
      <c r="CB1858">
        <v>112</v>
      </c>
      <c r="CC1858">
        <v>111</v>
      </c>
      <c r="CD1858">
        <v>109</v>
      </c>
      <c r="CE1858">
        <v>108</v>
      </c>
      <c r="CF1858">
        <v>106</v>
      </c>
      <c r="CG1858">
        <v>105</v>
      </c>
      <c r="CH1858">
        <v>105</v>
      </c>
      <c r="CI1858">
        <v>106</v>
      </c>
      <c r="CJ1858">
        <v>105</v>
      </c>
      <c r="CK1858">
        <v>104</v>
      </c>
      <c r="CL1858">
        <v>104</v>
      </c>
      <c r="CM1858">
        <v>102</v>
      </c>
      <c r="CN1858">
        <v>104</v>
      </c>
      <c r="CO1858">
        <v>106</v>
      </c>
      <c r="CP1858">
        <v>106</v>
      </c>
      <c r="CQ1858">
        <v>105</v>
      </c>
      <c r="CR1858">
        <v>103</v>
      </c>
      <c r="CS1858">
        <v>102</v>
      </c>
      <c r="CT1858">
        <v>100</v>
      </c>
      <c r="CU1858">
        <v>102</v>
      </c>
      <c r="CV1858">
        <v>104</v>
      </c>
      <c r="CW1858">
        <v>102</v>
      </c>
      <c r="CX1858" t="s">
        <v>5</v>
      </c>
      <c r="CY1858" t="s">
        <v>112</v>
      </c>
    </row>
    <row r="1859" spans="1:103" x14ac:dyDescent="0.25">
      <c r="A1859" t="s">
        <v>77</v>
      </c>
      <c r="B1859">
        <v>34.8536</v>
      </c>
      <c r="C1859">
        <v>-116.7869</v>
      </c>
      <c r="D1859">
        <v>1919</v>
      </c>
      <c r="E1859" t="s">
        <v>1</v>
      </c>
      <c r="F1859">
        <v>178.9</v>
      </c>
      <c r="G1859">
        <v>1970</v>
      </c>
      <c r="H1859">
        <v>8</v>
      </c>
      <c r="I1859" t="s">
        <v>260</v>
      </c>
      <c r="J1859">
        <v>99</v>
      </c>
      <c r="K1859">
        <v>103</v>
      </c>
      <c r="L1859">
        <v>103</v>
      </c>
      <c r="M1859">
        <v>107</v>
      </c>
      <c r="N1859">
        <v>102</v>
      </c>
      <c r="O1859">
        <v>101</v>
      </c>
      <c r="P1859">
        <v>102</v>
      </c>
      <c r="Q1859">
        <v>94</v>
      </c>
      <c r="R1859">
        <v>82</v>
      </c>
      <c r="S1859">
        <v>78</v>
      </c>
      <c r="T1859">
        <v>91</v>
      </c>
      <c r="U1859">
        <v>82</v>
      </c>
      <c r="V1859">
        <v>78</v>
      </c>
      <c r="W1859">
        <v>86</v>
      </c>
      <c r="X1859">
        <v>89</v>
      </c>
      <c r="Y1859">
        <v>91</v>
      </c>
      <c r="Z1859">
        <v>94</v>
      </c>
      <c r="AA1859">
        <v>100</v>
      </c>
      <c r="AB1859">
        <v>105</v>
      </c>
      <c r="AC1859">
        <v>109</v>
      </c>
      <c r="AD1859">
        <v>111</v>
      </c>
      <c r="AE1859">
        <v>107</v>
      </c>
      <c r="AF1859">
        <v>107</v>
      </c>
      <c r="AG1859">
        <v>108</v>
      </c>
      <c r="AH1859">
        <v>113</v>
      </c>
      <c r="AI1859">
        <v>112</v>
      </c>
      <c r="AJ1859">
        <v>99</v>
      </c>
      <c r="AK1859">
        <v>98</v>
      </c>
      <c r="AL1859">
        <v>91</v>
      </c>
      <c r="AM1859">
        <v>97</v>
      </c>
      <c r="AN1859" s="5">
        <v>102</v>
      </c>
      <c r="AO1859" s="5">
        <v>105</v>
      </c>
      <c r="AP1859" s="5">
        <v>110</v>
      </c>
      <c r="AQ1859" s="5">
        <v>107</v>
      </c>
      <c r="AR1859" s="5">
        <v>108</v>
      </c>
      <c r="AS1859" s="5">
        <v>110</v>
      </c>
      <c r="AT1859" s="5">
        <v>107</v>
      </c>
      <c r="AU1859" s="5">
        <v>102</v>
      </c>
      <c r="AV1859" s="5">
        <v>93</v>
      </c>
      <c r="AW1859" s="5">
        <v>101</v>
      </c>
      <c r="AX1859" s="5">
        <v>104</v>
      </c>
      <c r="AY1859" s="5">
        <v>108</v>
      </c>
      <c r="AZ1859" s="5">
        <v>109</v>
      </c>
      <c r="BA1859" s="5">
        <v>112</v>
      </c>
      <c r="BB1859" s="5">
        <v>112</v>
      </c>
      <c r="BC1859" s="5">
        <v>111</v>
      </c>
      <c r="BD1859" s="5">
        <v>111</v>
      </c>
      <c r="BE1859" s="5">
        <v>110</v>
      </c>
      <c r="BF1859" s="5">
        <v>112</v>
      </c>
      <c r="BG1859" s="5">
        <v>110</v>
      </c>
      <c r="BH1859" s="5">
        <v>106</v>
      </c>
      <c r="BI1859" s="5">
        <v>106</v>
      </c>
      <c r="BJ1859" s="5">
        <v>105</v>
      </c>
      <c r="BK1859" s="5">
        <v>102</v>
      </c>
      <c r="BL1859" s="5">
        <v>100</v>
      </c>
      <c r="BM1859" s="5">
        <v>103</v>
      </c>
      <c r="BN1859" s="5">
        <v>104</v>
      </c>
      <c r="BO1859" s="5">
        <v>104</v>
      </c>
      <c r="BP1859" s="5">
        <v>101</v>
      </c>
      <c r="BQ1859" s="5">
        <v>103</v>
      </c>
      <c r="BR1859" s="5">
        <v>103</v>
      </c>
      <c r="BS1859">
        <v>107</v>
      </c>
      <c r="BT1859">
        <v>106</v>
      </c>
      <c r="BU1859">
        <v>106</v>
      </c>
      <c r="BV1859">
        <v>97</v>
      </c>
      <c r="BW1859">
        <v>105</v>
      </c>
      <c r="BX1859">
        <v>108</v>
      </c>
      <c r="BY1859">
        <v>111</v>
      </c>
      <c r="BZ1859">
        <v>111</v>
      </c>
      <c r="CA1859">
        <v>110</v>
      </c>
      <c r="CB1859">
        <v>113</v>
      </c>
      <c r="CC1859">
        <v>109</v>
      </c>
      <c r="CD1859">
        <v>106</v>
      </c>
      <c r="CE1859">
        <v>105</v>
      </c>
      <c r="CF1859">
        <v>104</v>
      </c>
      <c r="CG1859">
        <v>102</v>
      </c>
      <c r="CH1859">
        <v>100</v>
      </c>
      <c r="CI1859">
        <v>99</v>
      </c>
      <c r="CJ1859">
        <v>103</v>
      </c>
      <c r="CK1859">
        <v>103</v>
      </c>
      <c r="CL1859">
        <v>103</v>
      </c>
      <c r="CM1859">
        <v>102</v>
      </c>
      <c r="CN1859">
        <v>104</v>
      </c>
      <c r="CO1859">
        <v>105</v>
      </c>
      <c r="CP1859">
        <v>105</v>
      </c>
      <c r="CQ1859">
        <v>105</v>
      </c>
      <c r="CR1859">
        <v>103</v>
      </c>
      <c r="CS1859">
        <v>96</v>
      </c>
      <c r="CT1859">
        <v>100</v>
      </c>
      <c r="CU1859">
        <v>102</v>
      </c>
      <c r="CV1859">
        <v>104</v>
      </c>
      <c r="CW1859">
        <v>105</v>
      </c>
      <c r="CX1859" t="s">
        <v>5</v>
      </c>
      <c r="CY1859" t="s">
        <v>78</v>
      </c>
    </row>
    <row r="1860" spans="1:103" x14ac:dyDescent="0.25">
      <c r="A1860" t="s">
        <v>93</v>
      </c>
      <c r="B1860">
        <v>36.25</v>
      </c>
      <c r="C1860">
        <v>-115.0333</v>
      </c>
      <c r="D1860">
        <v>1880</v>
      </c>
      <c r="E1860" t="s">
        <v>1</v>
      </c>
      <c r="F1860">
        <v>165.8</v>
      </c>
      <c r="G1860">
        <v>1970</v>
      </c>
      <c r="H1860">
        <v>8</v>
      </c>
      <c r="I1860" t="s">
        <v>260</v>
      </c>
      <c r="J1860">
        <v>95</v>
      </c>
      <c r="K1860">
        <v>100</v>
      </c>
      <c r="L1860">
        <v>105</v>
      </c>
      <c r="M1860">
        <v>106</v>
      </c>
      <c r="N1860">
        <v>98</v>
      </c>
      <c r="O1860">
        <v>97</v>
      </c>
      <c r="P1860">
        <v>95</v>
      </c>
      <c r="Q1860">
        <v>97</v>
      </c>
      <c r="R1860">
        <v>91</v>
      </c>
      <c r="S1860">
        <v>88</v>
      </c>
      <c r="T1860">
        <v>86</v>
      </c>
      <c r="U1860">
        <v>89</v>
      </c>
      <c r="V1860">
        <v>81</v>
      </c>
      <c r="W1860">
        <v>88</v>
      </c>
      <c r="X1860">
        <v>90</v>
      </c>
      <c r="Y1860">
        <v>94</v>
      </c>
      <c r="Z1860">
        <v>97</v>
      </c>
      <c r="AA1860">
        <v>101</v>
      </c>
      <c r="AB1860">
        <v>106</v>
      </c>
      <c r="AC1860">
        <v>110</v>
      </c>
      <c r="AD1860">
        <v>112</v>
      </c>
      <c r="AE1860">
        <v>110</v>
      </c>
      <c r="AF1860">
        <v>110</v>
      </c>
      <c r="AG1860">
        <v>110</v>
      </c>
      <c r="AH1860">
        <v>114</v>
      </c>
      <c r="AI1860">
        <v>117</v>
      </c>
      <c r="AJ1860">
        <v>103</v>
      </c>
      <c r="AK1860">
        <v>104</v>
      </c>
      <c r="AL1860">
        <v>92</v>
      </c>
      <c r="AM1860">
        <v>96</v>
      </c>
      <c r="AN1860" s="5">
        <v>103</v>
      </c>
      <c r="AO1860" s="5">
        <v>108</v>
      </c>
      <c r="AP1860" s="5">
        <v>110</v>
      </c>
      <c r="AQ1860" s="5">
        <v>108</v>
      </c>
      <c r="AR1860" s="5">
        <v>107</v>
      </c>
      <c r="AS1860" s="5">
        <v>106</v>
      </c>
      <c r="AT1860" s="5">
        <v>109</v>
      </c>
      <c r="AU1860" s="5">
        <v>100</v>
      </c>
      <c r="AV1860" s="5">
        <v>102</v>
      </c>
      <c r="AW1860" s="5">
        <v>97</v>
      </c>
      <c r="AX1860" s="5">
        <v>102</v>
      </c>
      <c r="AY1860" s="5">
        <v>108</v>
      </c>
      <c r="AZ1860" s="5">
        <v>112</v>
      </c>
      <c r="BA1860" s="5">
        <v>114</v>
      </c>
      <c r="BB1860" s="5">
        <v>110</v>
      </c>
      <c r="BC1860" s="5">
        <v>112</v>
      </c>
      <c r="BD1860" s="5">
        <v>106</v>
      </c>
      <c r="BE1860" s="5">
        <v>111</v>
      </c>
      <c r="BF1860" s="5">
        <v>111</v>
      </c>
      <c r="BG1860" s="5">
        <v>109</v>
      </c>
      <c r="BH1860" s="5">
        <v>103</v>
      </c>
      <c r="BI1860" s="5">
        <v>106</v>
      </c>
      <c r="BJ1860" s="5">
        <v>106</v>
      </c>
      <c r="BK1860" s="5">
        <v>101</v>
      </c>
      <c r="BL1860" s="5">
        <v>95</v>
      </c>
      <c r="BM1860" s="5">
        <v>101</v>
      </c>
      <c r="BN1860" s="5">
        <v>103</v>
      </c>
      <c r="BO1860" s="5">
        <v>105</v>
      </c>
      <c r="BP1860" s="5">
        <v>102</v>
      </c>
      <c r="BQ1860" s="5">
        <v>105</v>
      </c>
      <c r="BR1860" s="5">
        <v>107</v>
      </c>
      <c r="BS1860">
        <v>109</v>
      </c>
      <c r="BT1860">
        <v>109</v>
      </c>
      <c r="BU1860">
        <v>103</v>
      </c>
      <c r="BV1860">
        <v>86</v>
      </c>
      <c r="BW1860">
        <v>98</v>
      </c>
      <c r="BX1860">
        <v>104</v>
      </c>
      <c r="BY1860">
        <v>110</v>
      </c>
      <c r="BZ1860">
        <v>111</v>
      </c>
      <c r="CA1860">
        <v>110</v>
      </c>
      <c r="CB1860">
        <v>112</v>
      </c>
      <c r="CC1860">
        <v>109</v>
      </c>
      <c r="CD1860">
        <v>109</v>
      </c>
      <c r="CE1860">
        <v>109</v>
      </c>
      <c r="CF1860">
        <v>104</v>
      </c>
      <c r="CG1860">
        <v>98</v>
      </c>
      <c r="CH1860">
        <v>100</v>
      </c>
      <c r="CI1860">
        <v>98</v>
      </c>
      <c r="CJ1860">
        <v>102</v>
      </c>
      <c r="CK1860">
        <v>91</v>
      </c>
      <c r="CL1860">
        <v>100</v>
      </c>
      <c r="CM1860">
        <v>102</v>
      </c>
      <c r="CN1860">
        <v>104</v>
      </c>
      <c r="CO1860">
        <v>105</v>
      </c>
      <c r="CP1860">
        <v>106</v>
      </c>
      <c r="CQ1860">
        <v>101</v>
      </c>
      <c r="CR1860">
        <v>102</v>
      </c>
      <c r="CS1860">
        <v>96</v>
      </c>
      <c r="CT1860">
        <v>102</v>
      </c>
      <c r="CU1860">
        <v>101</v>
      </c>
      <c r="CV1860">
        <v>104</v>
      </c>
      <c r="CW1860">
        <v>106</v>
      </c>
      <c r="CX1860" t="s">
        <v>2</v>
      </c>
      <c r="CY1860" t="s">
        <v>94</v>
      </c>
    </row>
    <row r="1861" spans="1:103" x14ac:dyDescent="0.25">
      <c r="A1861" t="s">
        <v>119</v>
      </c>
      <c r="B1861">
        <v>36.200000000000003</v>
      </c>
      <c r="C1861">
        <v>-115.08329999999999</v>
      </c>
      <c r="D1861">
        <v>1821</v>
      </c>
      <c r="E1861" t="s">
        <v>1</v>
      </c>
      <c r="F1861">
        <v>162.30000000000001</v>
      </c>
      <c r="G1861">
        <v>1970</v>
      </c>
      <c r="H1861">
        <v>8</v>
      </c>
      <c r="I1861" t="s">
        <v>260</v>
      </c>
      <c r="J1861">
        <v>98</v>
      </c>
      <c r="K1861">
        <v>105</v>
      </c>
      <c r="L1861">
        <v>108</v>
      </c>
      <c r="M1861">
        <v>109</v>
      </c>
      <c r="N1861">
        <v>102</v>
      </c>
      <c r="O1861">
        <v>101</v>
      </c>
      <c r="P1861">
        <v>100</v>
      </c>
      <c r="Q1861">
        <v>98</v>
      </c>
      <c r="R1861">
        <v>93</v>
      </c>
      <c r="S1861">
        <v>93</v>
      </c>
      <c r="T1861">
        <v>90</v>
      </c>
      <c r="U1861">
        <v>92</v>
      </c>
      <c r="V1861">
        <v>84</v>
      </c>
      <c r="W1861">
        <v>91</v>
      </c>
      <c r="X1861">
        <v>93</v>
      </c>
      <c r="Y1861">
        <v>96</v>
      </c>
      <c r="Z1861">
        <v>99</v>
      </c>
      <c r="AA1861">
        <v>103</v>
      </c>
      <c r="AB1861">
        <v>110</v>
      </c>
      <c r="AC1861">
        <v>112</v>
      </c>
      <c r="AD1861">
        <v>113</v>
      </c>
      <c r="AE1861">
        <v>111</v>
      </c>
      <c r="AF1861">
        <v>111</v>
      </c>
      <c r="AG1861">
        <v>113</v>
      </c>
      <c r="AH1861">
        <v>119</v>
      </c>
      <c r="AI1861">
        <v>119</v>
      </c>
      <c r="AJ1861">
        <v>105</v>
      </c>
      <c r="AK1861">
        <v>106</v>
      </c>
      <c r="AL1861">
        <v>96</v>
      </c>
      <c r="AM1861">
        <v>100</v>
      </c>
      <c r="AN1861" s="5">
        <v>105</v>
      </c>
      <c r="AO1861" s="5">
        <v>111</v>
      </c>
      <c r="AP1861" s="5">
        <v>115</v>
      </c>
      <c r="AQ1861" s="5">
        <v>111</v>
      </c>
      <c r="AR1861" s="5">
        <v>110</v>
      </c>
      <c r="AS1861" s="5">
        <v>105</v>
      </c>
      <c r="AT1861" s="5">
        <v>111</v>
      </c>
      <c r="AU1861" s="5">
        <v>105</v>
      </c>
      <c r="AV1861" s="5">
        <v>103</v>
      </c>
      <c r="AW1861" s="5">
        <v>100</v>
      </c>
      <c r="AX1861" s="5">
        <v>106</v>
      </c>
      <c r="AY1861" s="5">
        <v>112</v>
      </c>
      <c r="AZ1861" s="5">
        <v>115</v>
      </c>
      <c r="BA1861" s="5">
        <v>116</v>
      </c>
      <c r="BB1861" s="5">
        <v>114</v>
      </c>
      <c r="BC1861" s="5">
        <v>116</v>
      </c>
      <c r="BD1861" s="5">
        <v>111</v>
      </c>
      <c r="BE1861" s="5">
        <v>114</v>
      </c>
      <c r="BF1861" s="5">
        <v>115</v>
      </c>
      <c r="BG1861" s="5">
        <v>112</v>
      </c>
      <c r="BH1861" s="5">
        <v>103</v>
      </c>
      <c r="BI1861" s="5">
        <v>108</v>
      </c>
      <c r="BJ1861" s="5">
        <v>108</v>
      </c>
      <c r="BK1861" s="5">
        <v>105</v>
      </c>
      <c r="BL1861" s="5">
        <v>101</v>
      </c>
      <c r="BM1861" s="5">
        <v>103</v>
      </c>
      <c r="BN1861" s="5">
        <v>100</v>
      </c>
      <c r="BO1861" s="5">
        <v>108</v>
      </c>
      <c r="BP1861" s="5">
        <v>108</v>
      </c>
      <c r="BQ1861" s="5">
        <v>107</v>
      </c>
      <c r="BR1861" s="5">
        <v>110</v>
      </c>
      <c r="BS1861">
        <v>112</v>
      </c>
      <c r="BT1861">
        <v>113</v>
      </c>
      <c r="BU1861">
        <v>106</v>
      </c>
      <c r="BV1861">
        <v>84</v>
      </c>
      <c r="BW1861">
        <v>99</v>
      </c>
      <c r="BX1861">
        <v>106</v>
      </c>
      <c r="BY1861">
        <v>111</v>
      </c>
      <c r="BZ1861">
        <v>111</v>
      </c>
      <c r="CA1861">
        <v>111</v>
      </c>
      <c r="CB1861">
        <v>114</v>
      </c>
      <c r="CC1861">
        <v>114</v>
      </c>
      <c r="CD1861">
        <v>109</v>
      </c>
      <c r="CE1861">
        <v>112</v>
      </c>
      <c r="CF1861">
        <v>104</v>
      </c>
      <c r="CG1861">
        <v>101</v>
      </c>
      <c r="CH1861">
        <v>102</v>
      </c>
      <c r="CI1861">
        <v>103</v>
      </c>
      <c r="CJ1861">
        <v>103</v>
      </c>
      <c r="CK1861">
        <v>94</v>
      </c>
      <c r="CL1861">
        <v>102</v>
      </c>
      <c r="CM1861">
        <v>105</v>
      </c>
      <c r="CN1861">
        <v>107</v>
      </c>
      <c r="CO1861">
        <v>108</v>
      </c>
      <c r="CP1861">
        <v>110</v>
      </c>
      <c r="CQ1861">
        <v>106</v>
      </c>
      <c r="CR1861">
        <v>105</v>
      </c>
      <c r="CS1861">
        <v>97</v>
      </c>
      <c r="CT1861">
        <v>102</v>
      </c>
      <c r="CU1861">
        <v>104</v>
      </c>
      <c r="CV1861">
        <v>105</v>
      </c>
      <c r="CW1861">
        <v>107</v>
      </c>
      <c r="CX1861" t="s">
        <v>2</v>
      </c>
      <c r="CY1861" t="s">
        <v>120</v>
      </c>
    </row>
    <row r="1862" spans="1:103" x14ac:dyDescent="0.25">
      <c r="A1862" t="s">
        <v>45</v>
      </c>
      <c r="B1862">
        <v>35.763599999999997</v>
      </c>
      <c r="C1862">
        <v>-117.3908</v>
      </c>
      <c r="D1862">
        <v>1695</v>
      </c>
      <c r="E1862" t="s">
        <v>1</v>
      </c>
      <c r="F1862">
        <v>90.8</v>
      </c>
      <c r="G1862">
        <v>1970</v>
      </c>
      <c r="H1862">
        <v>8</v>
      </c>
      <c r="I1862" t="s">
        <v>260</v>
      </c>
      <c r="J1862">
        <v>98</v>
      </c>
      <c r="K1862">
        <v>104</v>
      </c>
      <c r="L1862">
        <v>104</v>
      </c>
      <c r="M1862">
        <v>105</v>
      </c>
      <c r="N1862">
        <v>103</v>
      </c>
      <c r="O1862">
        <v>103</v>
      </c>
      <c r="P1862">
        <v>101</v>
      </c>
      <c r="Q1862">
        <v>92</v>
      </c>
      <c r="R1862">
        <v>89</v>
      </c>
      <c r="S1862">
        <v>87</v>
      </c>
      <c r="T1862">
        <v>90</v>
      </c>
      <c r="U1862">
        <v>106</v>
      </c>
      <c r="V1862">
        <v>82</v>
      </c>
      <c r="W1862">
        <v>86</v>
      </c>
      <c r="X1862">
        <v>90</v>
      </c>
      <c r="Y1862">
        <v>92</v>
      </c>
      <c r="Z1862">
        <v>95</v>
      </c>
      <c r="AA1862">
        <v>102</v>
      </c>
      <c r="AB1862">
        <v>107</v>
      </c>
      <c r="AC1862">
        <v>110</v>
      </c>
      <c r="AD1862">
        <v>112</v>
      </c>
      <c r="AE1862">
        <v>108</v>
      </c>
      <c r="AF1862">
        <v>105</v>
      </c>
      <c r="AG1862">
        <v>109</v>
      </c>
      <c r="AH1862">
        <v>111</v>
      </c>
      <c r="AI1862">
        <v>111</v>
      </c>
      <c r="AJ1862">
        <v>98</v>
      </c>
      <c r="AK1862">
        <v>95</v>
      </c>
      <c r="AL1862">
        <v>92</v>
      </c>
      <c r="AM1862">
        <v>98</v>
      </c>
      <c r="AN1862" s="5">
        <v>103</v>
      </c>
      <c r="AO1862" s="5">
        <v>107</v>
      </c>
      <c r="AP1862" s="5">
        <v>111</v>
      </c>
      <c r="AQ1862" s="5">
        <v>110</v>
      </c>
      <c r="AR1862" s="5">
        <v>110</v>
      </c>
      <c r="AS1862" s="5">
        <v>109</v>
      </c>
      <c r="AT1862" s="5">
        <v>109</v>
      </c>
      <c r="AU1862" s="5">
        <v>97</v>
      </c>
      <c r="AV1862" s="5">
        <v>91</v>
      </c>
      <c r="AW1862" s="5">
        <v>98</v>
      </c>
      <c r="AX1862" s="5">
        <v>103</v>
      </c>
      <c r="AY1862" s="5">
        <v>109</v>
      </c>
      <c r="AZ1862" s="5">
        <v>110</v>
      </c>
      <c r="BA1862" s="5">
        <v>112</v>
      </c>
      <c r="BB1862" s="5">
        <v>112</v>
      </c>
      <c r="BC1862" s="5">
        <v>110</v>
      </c>
      <c r="BD1862" s="5">
        <v>112</v>
      </c>
      <c r="BE1862" s="5">
        <v>111</v>
      </c>
      <c r="BF1862" s="5">
        <v>114</v>
      </c>
      <c r="BG1862" s="5">
        <v>113</v>
      </c>
      <c r="BH1862" s="5">
        <v>108</v>
      </c>
      <c r="BI1862" s="5">
        <v>107</v>
      </c>
      <c r="BJ1862" s="5">
        <v>104</v>
      </c>
      <c r="BK1862" s="5">
        <v>107</v>
      </c>
      <c r="BL1862" s="5">
        <v>108</v>
      </c>
      <c r="BM1862" s="5">
        <v>105</v>
      </c>
      <c r="BN1862" s="5">
        <v>105</v>
      </c>
      <c r="BO1862" s="5">
        <v>105</v>
      </c>
      <c r="BP1862" s="5">
        <v>111</v>
      </c>
      <c r="BQ1862" s="5">
        <v>104</v>
      </c>
      <c r="BR1862" s="5">
        <v>103</v>
      </c>
      <c r="BS1862">
        <v>108</v>
      </c>
      <c r="BT1862">
        <v>106</v>
      </c>
      <c r="BU1862">
        <v>106</v>
      </c>
      <c r="BV1862">
        <v>103</v>
      </c>
      <c r="BW1862">
        <v>105</v>
      </c>
      <c r="BX1862">
        <v>108</v>
      </c>
      <c r="BY1862">
        <v>111</v>
      </c>
      <c r="BZ1862">
        <v>111</v>
      </c>
      <c r="CA1862">
        <v>111</v>
      </c>
      <c r="CB1862">
        <v>114</v>
      </c>
      <c r="CC1862">
        <v>112</v>
      </c>
      <c r="CD1862">
        <v>110</v>
      </c>
      <c r="CE1862">
        <v>108</v>
      </c>
      <c r="CF1862">
        <v>106</v>
      </c>
      <c r="CG1862">
        <v>107</v>
      </c>
      <c r="CH1862">
        <v>104</v>
      </c>
      <c r="CI1862">
        <v>103</v>
      </c>
      <c r="CJ1862">
        <v>105</v>
      </c>
      <c r="CK1862">
        <v>104</v>
      </c>
      <c r="CL1862">
        <v>103</v>
      </c>
      <c r="CM1862">
        <v>103</v>
      </c>
      <c r="CN1862">
        <v>103</v>
      </c>
      <c r="CO1862">
        <v>106</v>
      </c>
      <c r="CP1862">
        <v>107</v>
      </c>
      <c r="CQ1862">
        <v>105</v>
      </c>
      <c r="CR1862">
        <v>105</v>
      </c>
      <c r="CS1862">
        <v>100</v>
      </c>
      <c r="CT1862">
        <v>101</v>
      </c>
      <c r="CU1862">
        <v>103</v>
      </c>
      <c r="CV1862">
        <v>105</v>
      </c>
      <c r="CW1862">
        <v>104</v>
      </c>
      <c r="CX1862" t="s">
        <v>5</v>
      </c>
      <c r="CY1862" t="s">
        <v>46</v>
      </c>
    </row>
    <row r="1863" spans="1:103" x14ac:dyDescent="0.25">
      <c r="A1863" t="s">
        <v>142</v>
      </c>
      <c r="B1863">
        <v>36.616700000000002</v>
      </c>
      <c r="C1863">
        <v>-114.4833</v>
      </c>
      <c r="D1863">
        <v>1410</v>
      </c>
      <c r="E1863" t="s">
        <v>1</v>
      </c>
      <c r="F1863">
        <v>213.5</v>
      </c>
      <c r="G1863">
        <v>1970</v>
      </c>
      <c r="H1863">
        <v>8</v>
      </c>
      <c r="I1863" t="s">
        <v>260</v>
      </c>
      <c r="J1863">
        <v>91</v>
      </c>
      <c r="K1863">
        <v>95</v>
      </c>
      <c r="L1863">
        <v>101</v>
      </c>
      <c r="M1863">
        <v>105</v>
      </c>
      <c r="N1863">
        <v>104</v>
      </c>
      <c r="O1863">
        <v>97</v>
      </c>
      <c r="P1863">
        <v>96</v>
      </c>
      <c r="Q1863">
        <v>99</v>
      </c>
      <c r="R1863">
        <v>95</v>
      </c>
      <c r="S1863">
        <v>91</v>
      </c>
      <c r="T1863">
        <v>88</v>
      </c>
      <c r="U1863">
        <v>84</v>
      </c>
      <c r="V1863">
        <v>90</v>
      </c>
      <c r="W1863">
        <v>83</v>
      </c>
      <c r="X1863">
        <v>89</v>
      </c>
      <c r="Y1863">
        <v>90</v>
      </c>
      <c r="Z1863">
        <v>93</v>
      </c>
      <c r="AA1863">
        <v>97</v>
      </c>
      <c r="AB1863">
        <v>103</v>
      </c>
      <c r="AC1863">
        <v>108</v>
      </c>
      <c r="AD1863">
        <v>108</v>
      </c>
      <c r="AE1863">
        <v>110</v>
      </c>
      <c r="AF1863">
        <v>109</v>
      </c>
      <c r="AG1863">
        <v>108</v>
      </c>
      <c r="AH1863">
        <v>107</v>
      </c>
      <c r="AI1863">
        <v>116</v>
      </c>
      <c r="AJ1863">
        <v>115</v>
      </c>
      <c r="AK1863">
        <v>102</v>
      </c>
      <c r="AL1863">
        <v>101</v>
      </c>
      <c r="AM1863">
        <v>94</v>
      </c>
      <c r="AN1863" s="5">
        <v>98</v>
      </c>
      <c r="AO1863" s="5">
        <v>103</v>
      </c>
      <c r="AP1863" s="5">
        <v>108</v>
      </c>
      <c r="AQ1863" s="5">
        <v>110</v>
      </c>
      <c r="AR1863" s="5">
        <v>106</v>
      </c>
      <c r="AS1863" s="5">
        <v>109</v>
      </c>
      <c r="AT1863" s="5">
        <v>102</v>
      </c>
      <c r="AU1863" s="5">
        <v>106</v>
      </c>
      <c r="AV1863" s="5">
        <v>101</v>
      </c>
      <c r="AW1863" s="5">
        <v>99</v>
      </c>
      <c r="AX1863" s="5">
        <v>101</v>
      </c>
      <c r="AY1863" s="5">
        <v>101</v>
      </c>
      <c r="AZ1863" s="5">
        <v>105</v>
      </c>
      <c r="BA1863" s="5">
        <v>110</v>
      </c>
      <c r="BB1863" s="5">
        <v>110</v>
      </c>
      <c r="BC1863" s="5">
        <v>108</v>
      </c>
      <c r="BD1863" s="5">
        <v>112</v>
      </c>
      <c r="BE1863" s="5">
        <v>107</v>
      </c>
      <c r="BF1863" s="5">
        <v>108</v>
      </c>
      <c r="BG1863" s="5">
        <v>110</v>
      </c>
      <c r="BH1863" s="5">
        <v>103</v>
      </c>
      <c r="BI1863" s="5">
        <v>95</v>
      </c>
      <c r="BJ1863" s="5">
        <v>101</v>
      </c>
      <c r="BK1863" s="5">
        <v>105</v>
      </c>
      <c r="BL1863" s="5">
        <v>101</v>
      </c>
      <c r="BM1863" s="5">
        <v>92</v>
      </c>
      <c r="BN1863" s="5">
        <v>102</v>
      </c>
      <c r="BO1863" s="5">
        <v>102</v>
      </c>
      <c r="BP1863" s="5">
        <v>103</v>
      </c>
      <c r="BQ1863" s="5">
        <v>103</v>
      </c>
      <c r="BR1863" s="5">
        <v>103</v>
      </c>
      <c r="BS1863">
        <v>106</v>
      </c>
      <c r="BT1863">
        <v>106</v>
      </c>
      <c r="BU1863">
        <v>105</v>
      </c>
      <c r="BV1863">
        <v>101</v>
      </c>
      <c r="BW1863">
        <v>88</v>
      </c>
      <c r="BX1863">
        <v>101</v>
      </c>
      <c r="BY1863">
        <v>106</v>
      </c>
      <c r="BZ1863">
        <v>108</v>
      </c>
      <c r="CA1863">
        <v>106</v>
      </c>
      <c r="CB1863">
        <v>108</v>
      </c>
      <c r="CC1863">
        <v>109</v>
      </c>
      <c r="CD1863">
        <v>106</v>
      </c>
      <c r="CE1863">
        <v>105</v>
      </c>
      <c r="CF1863">
        <v>109</v>
      </c>
      <c r="CG1863">
        <v>99</v>
      </c>
      <c r="CH1863">
        <v>102</v>
      </c>
      <c r="CI1863">
        <v>102</v>
      </c>
      <c r="CJ1863">
        <v>102</v>
      </c>
      <c r="CK1863">
        <v>99</v>
      </c>
      <c r="CL1863">
        <v>90</v>
      </c>
      <c r="CM1863">
        <v>96</v>
      </c>
      <c r="CN1863">
        <v>102</v>
      </c>
      <c r="CO1863">
        <v>103</v>
      </c>
      <c r="CP1863">
        <v>106</v>
      </c>
      <c r="CQ1863">
        <v>109</v>
      </c>
      <c r="CR1863">
        <v>103</v>
      </c>
      <c r="CS1863">
        <v>104</v>
      </c>
      <c r="CT1863">
        <v>99</v>
      </c>
      <c r="CU1863">
        <v>103</v>
      </c>
      <c r="CV1863">
        <v>106</v>
      </c>
      <c r="CW1863">
        <v>107</v>
      </c>
      <c r="CX1863" t="s">
        <v>2</v>
      </c>
      <c r="CY1863" t="s">
        <v>24</v>
      </c>
    </row>
    <row r="1864" spans="1:103" x14ac:dyDescent="0.25">
      <c r="A1864" t="s">
        <v>105</v>
      </c>
      <c r="B1864">
        <v>35.383299999999998</v>
      </c>
      <c r="C1864">
        <v>-116.11669999999999</v>
      </c>
      <c r="D1864">
        <v>1050</v>
      </c>
      <c r="E1864" t="s">
        <v>1</v>
      </c>
      <c r="F1864">
        <v>137.6</v>
      </c>
      <c r="G1864">
        <v>1970</v>
      </c>
      <c r="H1864">
        <v>8</v>
      </c>
      <c r="I1864" t="s">
        <v>260</v>
      </c>
      <c r="J1864">
        <v>105</v>
      </c>
      <c r="K1864">
        <v>108</v>
      </c>
      <c r="L1864">
        <v>110</v>
      </c>
      <c r="M1864">
        <v>110</v>
      </c>
      <c r="N1864">
        <v>104</v>
      </c>
      <c r="O1864">
        <v>103</v>
      </c>
      <c r="P1864">
        <v>105</v>
      </c>
      <c r="Q1864">
        <v>100</v>
      </c>
      <c r="R1864">
        <v>93</v>
      </c>
      <c r="S1864">
        <v>91</v>
      </c>
      <c r="T1864">
        <v>92</v>
      </c>
      <c r="U1864">
        <v>90</v>
      </c>
      <c r="V1864">
        <v>86</v>
      </c>
      <c r="W1864">
        <v>90</v>
      </c>
      <c r="X1864">
        <v>94</v>
      </c>
      <c r="Y1864">
        <v>97</v>
      </c>
      <c r="Z1864">
        <v>100</v>
      </c>
      <c r="AA1864">
        <v>106</v>
      </c>
      <c r="AB1864">
        <v>114</v>
      </c>
      <c r="AC1864">
        <v>116</v>
      </c>
      <c r="AD1864">
        <v>117</v>
      </c>
      <c r="AE1864">
        <v>113</v>
      </c>
      <c r="AF1864">
        <v>110</v>
      </c>
      <c r="AG1864">
        <v>113</v>
      </c>
      <c r="AH1864">
        <v>118</v>
      </c>
      <c r="AI1864">
        <v>118</v>
      </c>
      <c r="AJ1864">
        <v>104</v>
      </c>
      <c r="AK1864">
        <v>105</v>
      </c>
      <c r="AL1864">
        <v>95</v>
      </c>
      <c r="AM1864">
        <v>103</v>
      </c>
      <c r="AN1864" s="5">
        <v>112</v>
      </c>
      <c r="AO1864" s="5">
        <v>107</v>
      </c>
      <c r="AP1864" s="5">
        <v>115</v>
      </c>
      <c r="AQ1864" s="5">
        <v>112</v>
      </c>
      <c r="AR1864" s="5">
        <v>115</v>
      </c>
      <c r="AS1864" s="5">
        <v>115</v>
      </c>
      <c r="AT1864" s="5">
        <v>112</v>
      </c>
      <c r="AU1864" s="5">
        <v>105</v>
      </c>
      <c r="AV1864" s="5">
        <v>102</v>
      </c>
      <c r="AW1864" s="5">
        <v>107</v>
      </c>
      <c r="AX1864" s="5">
        <v>108</v>
      </c>
      <c r="AY1864" s="5">
        <v>109</v>
      </c>
      <c r="AZ1864" s="5">
        <v>112</v>
      </c>
      <c r="BA1864" s="5">
        <v>117</v>
      </c>
      <c r="BB1864" s="5">
        <v>116</v>
      </c>
      <c r="BC1864" s="5">
        <v>116</v>
      </c>
      <c r="BD1864" s="5">
        <v>116</v>
      </c>
      <c r="BE1864" s="5">
        <v>117</v>
      </c>
      <c r="BF1864" s="5">
        <v>117</v>
      </c>
      <c r="BG1864" s="5">
        <v>110</v>
      </c>
      <c r="BH1864" s="5">
        <v>105</v>
      </c>
      <c r="BI1864" s="5">
        <v>110</v>
      </c>
      <c r="BJ1864" s="5">
        <v>109</v>
      </c>
      <c r="BK1864" s="5">
        <v>108</v>
      </c>
      <c r="BL1864" s="5">
        <v>106</v>
      </c>
      <c r="BM1864" s="5">
        <v>108</v>
      </c>
      <c r="BN1864" s="5">
        <v>109</v>
      </c>
      <c r="BO1864" s="5">
        <v>108</v>
      </c>
      <c r="BP1864" s="5">
        <v>108</v>
      </c>
      <c r="BQ1864" s="5">
        <v>107</v>
      </c>
      <c r="BR1864" s="5">
        <v>108</v>
      </c>
      <c r="BS1864">
        <v>108</v>
      </c>
      <c r="BT1864">
        <v>111</v>
      </c>
      <c r="BU1864">
        <v>110</v>
      </c>
      <c r="BV1864">
        <v>110</v>
      </c>
      <c r="BW1864">
        <v>101</v>
      </c>
      <c r="BX1864">
        <v>108</v>
      </c>
      <c r="BY1864">
        <v>112</v>
      </c>
      <c r="BZ1864">
        <v>115</v>
      </c>
      <c r="CA1864">
        <v>114</v>
      </c>
      <c r="CB1864">
        <v>115</v>
      </c>
      <c r="CC1864">
        <v>118</v>
      </c>
      <c r="CD1864">
        <v>114</v>
      </c>
      <c r="CE1864">
        <v>111</v>
      </c>
      <c r="CF1864">
        <v>111</v>
      </c>
      <c r="CG1864">
        <v>110</v>
      </c>
      <c r="CH1864">
        <v>110</v>
      </c>
      <c r="CI1864">
        <v>106</v>
      </c>
      <c r="CJ1864">
        <v>105</v>
      </c>
      <c r="CK1864">
        <v>107</v>
      </c>
      <c r="CL1864">
        <v>106</v>
      </c>
      <c r="CM1864">
        <v>106</v>
      </c>
      <c r="CN1864">
        <v>107</v>
      </c>
      <c r="CO1864">
        <v>109</v>
      </c>
      <c r="CP1864">
        <v>112</v>
      </c>
      <c r="CQ1864">
        <v>108</v>
      </c>
      <c r="CR1864">
        <v>109</v>
      </c>
      <c r="CS1864">
        <v>105</v>
      </c>
      <c r="CT1864">
        <v>107</v>
      </c>
      <c r="CU1864">
        <v>108</v>
      </c>
      <c r="CV1864">
        <v>109</v>
      </c>
      <c r="CW1864">
        <v>109</v>
      </c>
      <c r="CX1864" t="s">
        <v>5</v>
      </c>
      <c r="CY1864" t="s">
        <v>106</v>
      </c>
    </row>
    <row r="1865" spans="1:103" x14ac:dyDescent="0.25">
      <c r="A1865" t="s">
        <v>140</v>
      </c>
      <c r="B1865">
        <v>35.868600000000001</v>
      </c>
      <c r="C1865">
        <v>-114.6611</v>
      </c>
      <c r="D1865">
        <v>740</v>
      </c>
      <c r="E1865" t="s">
        <v>1</v>
      </c>
      <c r="F1865">
        <v>208.6</v>
      </c>
      <c r="G1865">
        <v>1970</v>
      </c>
      <c r="H1865">
        <v>8</v>
      </c>
      <c r="I1865" t="s">
        <v>260</v>
      </c>
      <c r="J1865">
        <v>99</v>
      </c>
      <c r="K1865">
        <v>102</v>
      </c>
      <c r="L1865">
        <v>110</v>
      </c>
      <c r="M1865">
        <v>113</v>
      </c>
      <c r="N1865">
        <v>111</v>
      </c>
      <c r="O1865">
        <v>105</v>
      </c>
      <c r="P1865">
        <v>105</v>
      </c>
      <c r="Q1865">
        <v>103</v>
      </c>
      <c r="R1865">
        <v>100</v>
      </c>
      <c r="S1865">
        <v>99</v>
      </c>
      <c r="T1865">
        <v>96</v>
      </c>
      <c r="U1865">
        <v>95</v>
      </c>
      <c r="V1865">
        <v>96</v>
      </c>
      <c r="W1865">
        <v>90</v>
      </c>
      <c r="X1865">
        <v>96</v>
      </c>
      <c r="Y1865">
        <v>98</v>
      </c>
      <c r="Z1865">
        <v>100</v>
      </c>
      <c r="AA1865">
        <v>103</v>
      </c>
      <c r="AB1865">
        <v>109</v>
      </c>
      <c r="AC1865">
        <v>111</v>
      </c>
      <c r="AD1865">
        <v>114</v>
      </c>
      <c r="AE1865">
        <v>117</v>
      </c>
      <c r="AF1865">
        <v>114</v>
      </c>
      <c r="AG1865">
        <v>113</v>
      </c>
      <c r="AH1865">
        <v>117</v>
      </c>
      <c r="AI1865">
        <v>122</v>
      </c>
      <c r="AJ1865">
        <v>122</v>
      </c>
      <c r="AL1865">
        <v>110</v>
      </c>
      <c r="AM1865">
        <v>100</v>
      </c>
      <c r="AN1865" s="5">
        <v>105</v>
      </c>
      <c r="AO1865" s="5">
        <v>110</v>
      </c>
      <c r="AP1865" s="5">
        <v>116</v>
      </c>
      <c r="AQ1865" s="5">
        <v>118</v>
      </c>
      <c r="AR1865" s="5">
        <v>115</v>
      </c>
      <c r="AS1865" s="5">
        <v>115</v>
      </c>
      <c r="AT1865" s="5">
        <v>112</v>
      </c>
      <c r="AU1865" s="5">
        <v>115</v>
      </c>
      <c r="AV1865" s="5">
        <v>105</v>
      </c>
      <c r="AW1865" s="5">
        <v>107</v>
      </c>
      <c r="AX1865" s="5">
        <v>104</v>
      </c>
      <c r="AY1865" s="5">
        <v>110</v>
      </c>
      <c r="AZ1865" s="5">
        <v>115</v>
      </c>
      <c r="BA1865" s="5">
        <v>118</v>
      </c>
      <c r="BB1865" s="5">
        <v>119</v>
      </c>
      <c r="BC1865" s="5">
        <v>116</v>
      </c>
      <c r="BD1865" s="5">
        <v>119</v>
      </c>
      <c r="BE1865" s="5">
        <v>116</v>
      </c>
      <c r="BF1865" s="5">
        <v>115</v>
      </c>
      <c r="BG1865" s="5">
        <v>118</v>
      </c>
      <c r="BH1865" s="5">
        <v>110</v>
      </c>
      <c r="BI1865" s="5">
        <v>106</v>
      </c>
      <c r="BJ1865" s="5">
        <v>109</v>
      </c>
      <c r="BK1865" s="5">
        <v>113</v>
      </c>
      <c r="BL1865" s="5">
        <v>110</v>
      </c>
      <c r="BM1865" s="5">
        <v>108</v>
      </c>
      <c r="BN1865" s="5">
        <v>106</v>
      </c>
      <c r="BO1865" s="5">
        <v>110</v>
      </c>
      <c r="BP1865" s="5">
        <v>112</v>
      </c>
      <c r="BQ1865" s="5">
        <v>109</v>
      </c>
      <c r="BR1865" s="5">
        <v>111</v>
      </c>
      <c r="BS1865">
        <v>115</v>
      </c>
      <c r="BT1865">
        <v>114</v>
      </c>
      <c r="BU1865">
        <v>115</v>
      </c>
      <c r="BV1865">
        <v>108</v>
      </c>
      <c r="BW1865">
        <v>92</v>
      </c>
      <c r="BX1865">
        <v>106</v>
      </c>
      <c r="BY1865">
        <v>112</v>
      </c>
      <c r="BZ1865">
        <v>116</v>
      </c>
      <c r="CA1865">
        <v>112</v>
      </c>
      <c r="CB1865">
        <v>116</v>
      </c>
      <c r="CC1865">
        <v>117</v>
      </c>
      <c r="CD1865">
        <v>113</v>
      </c>
      <c r="CE1865">
        <v>113</v>
      </c>
      <c r="CF1865">
        <v>114</v>
      </c>
      <c r="CG1865">
        <v>108</v>
      </c>
      <c r="CI1865">
        <v>107</v>
      </c>
      <c r="CJ1865">
        <v>105</v>
      </c>
      <c r="CK1865">
        <v>104</v>
      </c>
      <c r="CL1865">
        <v>98</v>
      </c>
      <c r="CM1865">
        <v>104</v>
      </c>
      <c r="CN1865">
        <v>110</v>
      </c>
      <c r="CO1865">
        <v>111</v>
      </c>
      <c r="CP1865">
        <v>113</v>
      </c>
      <c r="CQ1865">
        <v>114</v>
      </c>
      <c r="CR1865">
        <v>112</v>
      </c>
      <c r="CS1865">
        <v>111</v>
      </c>
      <c r="CU1865">
        <v>110</v>
      </c>
      <c r="CV1865">
        <v>110</v>
      </c>
      <c r="CW1865">
        <v>114</v>
      </c>
      <c r="CX1865" t="s">
        <v>122</v>
      </c>
      <c r="CY1865" t="s">
        <v>141</v>
      </c>
    </row>
    <row r="1866" spans="1:103" x14ac:dyDescent="0.25">
      <c r="A1866" t="s">
        <v>117</v>
      </c>
      <c r="B1866">
        <v>36.462499999999999</v>
      </c>
      <c r="C1866">
        <v>-116.8672</v>
      </c>
      <c r="D1866">
        <v>-194</v>
      </c>
      <c r="E1866" t="s">
        <v>1</v>
      </c>
      <c r="F1866">
        <v>0</v>
      </c>
      <c r="G1866">
        <v>1970</v>
      </c>
      <c r="H1866">
        <v>8</v>
      </c>
      <c r="I1866" t="s">
        <v>260</v>
      </c>
      <c r="J1866">
        <v>108</v>
      </c>
      <c r="K1866">
        <v>113</v>
      </c>
      <c r="L1866">
        <v>115</v>
      </c>
      <c r="M1866">
        <v>116</v>
      </c>
      <c r="N1866">
        <v>115</v>
      </c>
      <c r="O1866">
        <v>112</v>
      </c>
      <c r="P1866">
        <v>110</v>
      </c>
      <c r="Q1866">
        <v>108</v>
      </c>
      <c r="R1866">
        <v>99</v>
      </c>
      <c r="S1866">
        <v>98</v>
      </c>
      <c r="T1866">
        <v>98</v>
      </c>
      <c r="U1866">
        <v>97</v>
      </c>
      <c r="V1866">
        <v>97</v>
      </c>
      <c r="W1866">
        <v>93</v>
      </c>
      <c r="X1866">
        <v>99</v>
      </c>
      <c r="Y1866">
        <v>103</v>
      </c>
      <c r="Z1866">
        <v>104</v>
      </c>
      <c r="AA1866">
        <v>112</v>
      </c>
      <c r="AB1866">
        <v>116</v>
      </c>
      <c r="AC1866">
        <v>119</v>
      </c>
      <c r="AD1866">
        <v>120</v>
      </c>
      <c r="AE1866">
        <v>120</v>
      </c>
      <c r="AF1866">
        <v>118</v>
      </c>
      <c r="AG1866">
        <v>118</v>
      </c>
      <c r="AH1866">
        <v>121</v>
      </c>
      <c r="AI1866">
        <v>123</v>
      </c>
      <c r="AJ1866">
        <v>121</v>
      </c>
      <c r="AK1866">
        <v>109</v>
      </c>
      <c r="AL1866">
        <v>107</v>
      </c>
      <c r="AM1866">
        <v>106</v>
      </c>
      <c r="AN1866" s="5">
        <v>113</v>
      </c>
      <c r="AO1866" s="5">
        <v>117</v>
      </c>
      <c r="AP1866" s="5">
        <v>120</v>
      </c>
      <c r="AQ1866" s="5">
        <v>120</v>
      </c>
      <c r="AR1866" s="5">
        <v>120</v>
      </c>
      <c r="AS1866" s="5">
        <v>119</v>
      </c>
      <c r="AT1866" s="5">
        <v>119</v>
      </c>
      <c r="AU1866" s="5">
        <v>112</v>
      </c>
      <c r="AV1866" s="5">
        <v>106</v>
      </c>
      <c r="AW1866" s="5">
        <v>104</v>
      </c>
      <c r="AX1866" s="5">
        <v>113</v>
      </c>
      <c r="AY1866" s="5">
        <v>118</v>
      </c>
      <c r="AZ1866" s="5">
        <v>119</v>
      </c>
      <c r="BA1866" s="5">
        <v>120</v>
      </c>
      <c r="BB1866" s="5">
        <v>121</v>
      </c>
      <c r="BC1866" s="5">
        <v>121</v>
      </c>
      <c r="BD1866" s="5">
        <v>122</v>
      </c>
      <c r="BE1866" s="5">
        <v>124</v>
      </c>
      <c r="BF1866" s="5">
        <v>124</v>
      </c>
      <c r="BG1866" s="5">
        <v>123</v>
      </c>
      <c r="BH1866" s="5">
        <v>119</v>
      </c>
      <c r="BI1866" s="5">
        <v>117</v>
      </c>
      <c r="BJ1866" s="5">
        <v>117</v>
      </c>
      <c r="BK1866" s="5">
        <v>115</v>
      </c>
      <c r="BL1866" s="5">
        <v>115</v>
      </c>
      <c r="BM1866" s="5">
        <v>114</v>
      </c>
      <c r="BN1866" s="5">
        <v>113</v>
      </c>
      <c r="BO1866" s="5">
        <v>113</v>
      </c>
      <c r="BP1866" s="5">
        <v>113</v>
      </c>
      <c r="BQ1866" s="5">
        <v>114</v>
      </c>
      <c r="BR1866" s="5">
        <v>114</v>
      </c>
      <c r="BS1866">
        <v>116</v>
      </c>
      <c r="BT1866">
        <v>117</v>
      </c>
      <c r="BU1866">
        <v>117</v>
      </c>
      <c r="BV1866">
        <v>113</v>
      </c>
      <c r="BW1866">
        <v>113</v>
      </c>
      <c r="BX1866">
        <v>119</v>
      </c>
      <c r="BY1866">
        <v>121</v>
      </c>
      <c r="BZ1866">
        <v>120</v>
      </c>
      <c r="CA1866">
        <v>122</v>
      </c>
      <c r="CB1866">
        <v>123</v>
      </c>
      <c r="CC1866">
        <v>122</v>
      </c>
      <c r="CD1866">
        <v>122</v>
      </c>
      <c r="CE1866">
        <v>120</v>
      </c>
      <c r="CF1866">
        <v>116</v>
      </c>
      <c r="CG1866">
        <v>117</v>
      </c>
      <c r="CH1866">
        <v>117</v>
      </c>
      <c r="CI1866">
        <v>115</v>
      </c>
      <c r="CJ1866">
        <v>112</v>
      </c>
      <c r="CK1866">
        <v>111</v>
      </c>
      <c r="CL1866">
        <v>111</v>
      </c>
      <c r="CM1866">
        <v>113</v>
      </c>
      <c r="CN1866">
        <v>115</v>
      </c>
      <c r="CO1866">
        <v>116</v>
      </c>
      <c r="CP1866">
        <v>118</v>
      </c>
      <c r="CQ1866">
        <v>118</v>
      </c>
      <c r="CR1866">
        <v>114</v>
      </c>
      <c r="CS1866">
        <v>112</v>
      </c>
      <c r="CT1866">
        <v>110</v>
      </c>
      <c r="CU1866">
        <v>114</v>
      </c>
      <c r="CV1866">
        <v>114</v>
      </c>
      <c r="CW1866">
        <v>115</v>
      </c>
      <c r="CX1866" t="s">
        <v>5</v>
      </c>
      <c r="CY1866" t="s">
        <v>118</v>
      </c>
    </row>
    <row r="1867" spans="1:103" x14ac:dyDescent="0.25">
      <c r="BS1867" cm="1">
        <f t="array" ref="BS1867">SUMPRODUCT(--(MOD(AN1866:BR1866,5)=0))</f>
        <v>6</v>
      </c>
      <c r="BT1867">
        <f>AVERAGE(AN1866:BR1866)</f>
        <v>116.74193548387096</v>
      </c>
    </row>
    <row r="1868" spans="1:103" x14ac:dyDescent="0.25">
      <c r="D1868" s="5">
        <f>AVERAGE(D1829:D1865)</f>
        <v>3192.4054054054054</v>
      </c>
      <c r="AN1868" s="5">
        <f>AVERAGE(AN1829:AN1865)</f>
        <v>97.594594594594597</v>
      </c>
      <c r="AO1868" s="5">
        <f t="shared" ref="AO1868:BR1868" si="3021">AVERAGE(AO1829:AO1865)</f>
        <v>101.29729729729729</v>
      </c>
      <c r="AP1868" s="5">
        <f t="shared" si="3021"/>
        <v>104.86486486486487</v>
      </c>
      <c r="AQ1868" s="5">
        <f t="shared" si="3021"/>
        <v>103.58558558558559</v>
      </c>
      <c r="AR1868" s="5">
        <f t="shared" si="3021"/>
        <v>102.42042042042043</v>
      </c>
      <c r="AS1868" s="5">
        <f t="shared" si="3021"/>
        <v>100.83783783783784</v>
      </c>
      <c r="AT1868" s="5">
        <f t="shared" si="3021"/>
        <v>101.05405405405405</v>
      </c>
      <c r="AU1868" s="5">
        <f t="shared" si="3021"/>
        <v>97.486486486486484</v>
      </c>
      <c r="AV1868" s="5">
        <f t="shared" si="3021"/>
        <v>90.324324324324323</v>
      </c>
      <c r="AW1868" s="5">
        <f t="shared" si="3021"/>
        <v>91.594594594594597</v>
      </c>
      <c r="AX1868" s="5">
        <f t="shared" si="3021"/>
        <v>96.837837837837839</v>
      </c>
      <c r="AY1868" s="5">
        <f t="shared" si="3021"/>
        <v>101.13513513513513</v>
      </c>
      <c r="AZ1868" s="5">
        <f t="shared" si="3021"/>
        <v>103.43243243243244</v>
      </c>
      <c r="BA1868" s="5">
        <f t="shared" si="3021"/>
        <v>105.5</v>
      </c>
      <c r="BB1868" s="5">
        <f t="shared" si="3021"/>
        <v>105.35135135135135</v>
      </c>
      <c r="BC1868" s="5">
        <f t="shared" si="3021"/>
        <v>105.29729729729729</v>
      </c>
      <c r="BD1868" s="5">
        <f t="shared" si="3021"/>
        <v>104.94594594594595</v>
      </c>
      <c r="BE1868" s="5">
        <f t="shared" si="3021"/>
        <v>105.54054054054055</v>
      </c>
      <c r="BF1868" s="5">
        <f t="shared" si="3021"/>
        <v>106.32432432432432</v>
      </c>
      <c r="BG1868" s="5">
        <f t="shared" si="3021"/>
        <v>104.89189189189189</v>
      </c>
      <c r="BH1868" s="5">
        <f t="shared" si="3021"/>
        <v>100</v>
      </c>
      <c r="BI1868" s="5">
        <f t="shared" si="3021"/>
        <v>98.297297297297291</v>
      </c>
      <c r="BJ1868" s="5">
        <f t="shared" si="3021"/>
        <v>99.162162162162161</v>
      </c>
      <c r="BK1868" s="5">
        <f t="shared" si="3021"/>
        <v>99.175675675675677</v>
      </c>
      <c r="BL1868" s="5">
        <f t="shared" si="3021"/>
        <v>96.162162162162161</v>
      </c>
      <c r="BM1868" s="5">
        <f t="shared" si="3021"/>
        <v>96.081081081081081</v>
      </c>
      <c r="BN1868" s="5">
        <f t="shared" si="3021"/>
        <v>96.378378378378372</v>
      </c>
      <c r="BO1868" s="5">
        <f t="shared" si="3021"/>
        <v>98.270270270270274</v>
      </c>
      <c r="BP1868" s="5">
        <f t="shared" si="3021"/>
        <v>97.067567567567565</v>
      </c>
      <c r="BQ1868" s="5">
        <f t="shared" si="3021"/>
        <v>97.918918918918919</v>
      </c>
      <c r="BR1868" s="5">
        <f t="shared" si="3021"/>
        <v>99.351351351351354</v>
      </c>
    </row>
    <row r="1869" spans="1:103" x14ac:dyDescent="0.25">
      <c r="AI1869" s="13">
        <f>-AM1869/(AVERAGE(D1829:D1865)-D1866)</f>
        <v>-4.8659295907189631E-3</v>
      </c>
      <c r="AJ1869" t="s">
        <v>263</v>
      </c>
      <c r="AK1869">
        <f>AVERAGE(AN1866:BR1866)</f>
        <v>116.74193548387096</v>
      </c>
      <c r="AL1869">
        <f>AVERAGE(AN1868:BR1868)</f>
        <v>100.26392521553815</v>
      </c>
      <c r="AM1869">
        <f>AK1869-AL1869</f>
        <v>16.47801026833281</v>
      </c>
      <c r="AN1869" s="5">
        <f>AN1868+$AM1869</f>
        <v>114.07260486292741</v>
      </c>
      <c r="AO1869" s="5">
        <f t="shared" ref="AO1869:BR1869" si="3022">AO1868+$AM1869</f>
        <v>117.7753075656301</v>
      </c>
      <c r="AP1869" s="5">
        <f t="shared" si="3022"/>
        <v>121.34287513319768</v>
      </c>
      <c r="AQ1869" s="5">
        <f t="shared" si="3022"/>
        <v>120.0635958539184</v>
      </c>
      <c r="AR1869" s="5">
        <f t="shared" si="3022"/>
        <v>118.89843068875324</v>
      </c>
      <c r="AS1869" s="5">
        <f t="shared" si="3022"/>
        <v>117.31584810617065</v>
      </c>
      <c r="AT1869" s="5">
        <f t="shared" si="3022"/>
        <v>117.53206432238686</v>
      </c>
      <c r="AU1869" s="5">
        <f t="shared" si="3022"/>
        <v>113.96449675481929</v>
      </c>
      <c r="AV1869" s="5">
        <f t="shared" si="3022"/>
        <v>106.80233459265713</v>
      </c>
      <c r="AW1869" s="5">
        <f t="shared" si="3022"/>
        <v>108.07260486292741</v>
      </c>
      <c r="AX1869" s="5">
        <f t="shared" si="3022"/>
        <v>113.31584810617065</v>
      </c>
      <c r="AY1869" s="5">
        <f t="shared" si="3022"/>
        <v>117.61314540346794</v>
      </c>
      <c r="AZ1869" s="5">
        <f t="shared" si="3022"/>
        <v>119.91044270076524</v>
      </c>
      <c r="BA1869" s="5">
        <f t="shared" si="3022"/>
        <v>121.97801026833281</v>
      </c>
      <c r="BB1869" s="5">
        <f t="shared" si="3022"/>
        <v>121.82936161968416</v>
      </c>
      <c r="BC1869" s="5">
        <f t="shared" si="3022"/>
        <v>121.7753075656301</v>
      </c>
      <c r="BD1869" s="5">
        <f t="shared" si="3022"/>
        <v>121.42395621427876</v>
      </c>
      <c r="BE1869" s="5">
        <f t="shared" si="3022"/>
        <v>122.01855080887336</v>
      </c>
      <c r="BF1869" s="5">
        <f t="shared" si="3022"/>
        <v>122.80233459265713</v>
      </c>
      <c r="BG1869" s="5">
        <f t="shared" si="3022"/>
        <v>121.3699021602247</v>
      </c>
      <c r="BH1869" s="5">
        <f t="shared" si="3022"/>
        <v>116.47801026833281</v>
      </c>
      <c r="BI1869" s="5">
        <f t="shared" si="3022"/>
        <v>114.7753075656301</v>
      </c>
      <c r="BJ1869" s="5">
        <f t="shared" si="3022"/>
        <v>115.64017243049497</v>
      </c>
      <c r="BK1869" s="5">
        <f t="shared" si="3022"/>
        <v>115.65368594400849</v>
      </c>
      <c r="BL1869" s="5">
        <f t="shared" si="3022"/>
        <v>112.64017243049497</v>
      </c>
      <c r="BM1869" s="5">
        <f t="shared" si="3022"/>
        <v>112.55909134941389</v>
      </c>
      <c r="BN1869" s="5">
        <f t="shared" si="3022"/>
        <v>112.85638864671118</v>
      </c>
      <c r="BO1869" s="5">
        <f t="shared" si="3022"/>
        <v>114.74828053860308</v>
      </c>
      <c r="BP1869" s="5">
        <f t="shared" si="3022"/>
        <v>113.54557783590037</v>
      </c>
      <c r="BQ1869" s="5">
        <f t="shared" si="3022"/>
        <v>114.39692918725173</v>
      </c>
      <c r="BR1869" s="5">
        <f t="shared" si="3022"/>
        <v>115.82936161968416</v>
      </c>
    </row>
    <row r="1870" spans="1:103" x14ac:dyDescent="0.25">
      <c r="AI1870" s="11"/>
      <c r="AN1870" s="5">
        <f>AN1866-AN1869</f>
        <v>-1.0726048629274061</v>
      </c>
      <c r="AO1870" s="5">
        <f t="shared" ref="AO1870:BR1870" si="3023">AO1866-AO1869</f>
        <v>-0.77530756563010073</v>
      </c>
      <c r="AP1870" s="5">
        <f t="shared" si="3023"/>
        <v>-1.3428751331976798</v>
      </c>
      <c r="AQ1870" s="5">
        <f t="shared" si="3023"/>
        <v>-6.359585391840028E-2</v>
      </c>
      <c r="AR1870" s="5">
        <f t="shared" si="3023"/>
        <v>1.101569311246763</v>
      </c>
      <c r="AS1870" s="5">
        <f t="shared" si="3023"/>
        <v>1.6841518938293518</v>
      </c>
      <c r="AT1870" s="5">
        <f t="shared" si="3023"/>
        <v>1.4679356776131414</v>
      </c>
      <c r="AU1870" s="5">
        <f t="shared" si="3023"/>
        <v>-1.9644967548192938</v>
      </c>
      <c r="AV1870" s="5">
        <f t="shared" si="3023"/>
        <v>-0.80233459265713236</v>
      </c>
      <c r="AW1870" s="5">
        <f t="shared" si="3023"/>
        <v>-4.0726048629274061</v>
      </c>
      <c r="AX1870" s="5">
        <f t="shared" si="3023"/>
        <v>-0.31584810617064818</v>
      </c>
      <c r="AY1870" s="5">
        <f t="shared" si="3023"/>
        <v>0.38685459653206067</v>
      </c>
      <c r="AZ1870" s="5">
        <f t="shared" si="3023"/>
        <v>-0.91044270076524469</v>
      </c>
      <c r="BA1870" s="5">
        <f t="shared" si="3023"/>
        <v>-1.9780102683328096</v>
      </c>
      <c r="BB1870" s="5">
        <f t="shared" si="3023"/>
        <v>-0.829361619684164</v>
      </c>
      <c r="BC1870" s="5">
        <f t="shared" si="3023"/>
        <v>-0.77530756563010073</v>
      </c>
      <c r="BD1870" s="5">
        <f t="shared" si="3023"/>
        <v>0.57604378572123949</v>
      </c>
      <c r="BE1870" s="5">
        <f t="shared" si="3023"/>
        <v>1.981449191126643</v>
      </c>
      <c r="BF1870" s="5">
        <f t="shared" si="3023"/>
        <v>1.1976654073428676</v>
      </c>
      <c r="BG1870" s="5">
        <f t="shared" si="3023"/>
        <v>1.6300978397753028</v>
      </c>
      <c r="BH1870" s="5">
        <f t="shared" si="3023"/>
        <v>2.5219897316671904</v>
      </c>
      <c r="BI1870" s="5">
        <f t="shared" si="3023"/>
        <v>2.2246924343698993</v>
      </c>
      <c r="BJ1870" s="5">
        <f t="shared" si="3023"/>
        <v>1.359827569505029</v>
      </c>
      <c r="BK1870" s="5">
        <f t="shared" si="3023"/>
        <v>-0.65368594400848679</v>
      </c>
      <c r="BL1870" s="5">
        <f t="shared" si="3023"/>
        <v>2.359827569505029</v>
      </c>
      <c r="BM1870" s="5">
        <f t="shared" si="3023"/>
        <v>1.4409086505861097</v>
      </c>
      <c r="BN1870" s="5">
        <f t="shared" si="3023"/>
        <v>0.14361135328881858</v>
      </c>
      <c r="BO1870" s="5">
        <f t="shared" si="3023"/>
        <v>-1.7482805386030833</v>
      </c>
      <c r="BP1870" s="5">
        <f t="shared" si="3023"/>
        <v>-0.54557783590037445</v>
      </c>
      <c r="BQ1870" s="5">
        <f t="shared" si="3023"/>
        <v>-0.39692918725172888</v>
      </c>
      <c r="BR1870" s="5">
        <f t="shared" si="3023"/>
        <v>-1.829361619684164</v>
      </c>
      <c r="BS1870" s="15">
        <f>STDEV(AN1870:BR1870)</f>
        <v>1.5662277989567799</v>
      </c>
      <c r="BT1870" t="s">
        <v>264</v>
      </c>
    </row>
    <row r="1871" spans="1:103" x14ac:dyDescent="0.25">
      <c r="AI1871" s="11"/>
      <c r="AN1871" s="5">
        <f>ABS(AN1870)</f>
        <v>1.0726048629274061</v>
      </c>
      <c r="AO1871" s="5">
        <f t="shared" ref="AO1871" si="3024">ABS(AO1870)</f>
        <v>0.77530756563010073</v>
      </c>
      <c r="AP1871" s="5">
        <f t="shared" ref="AP1871" si="3025">ABS(AP1870)</f>
        <v>1.3428751331976798</v>
      </c>
      <c r="AQ1871" s="5">
        <f t="shared" ref="AQ1871" si="3026">ABS(AQ1870)</f>
        <v>6.359585391840028E-2</v>
      </c>
      <c r="AR1871" s="5">
        <f t="shared" ref="AR1871" si="3027">ABS(AR1870)</f>
        <v>1.101569311246763</v>
      </c>
      <c r="AS1871" s="5">
        <f t="shared" ref="AS1871" si="3028">ABS(AS1870)</f>
        <v>1.6841518938293518</v>
      </c>
      <c r="AT1871" s="5">
        <f t="shared" ref="AT1871" si="3029">ABS(AT1870)</f>
        <v>1.4679356776131414</v>
      </c>
      <c r="AU1871" s="5">
        <f t="shared" ref="AU1871" si="3030">ABS(AU1870)</f>
        <v>1.9644967548192938</v>
      </c>
      <c r="AV1871" s="5">
        <f t="shared" ref="AV1871" si="3031">ABS(AV1870)</f>
        <v>0.80233459265713236</v>
      </c>
      <c r="AW1871" s="5">
        <f t="shared" ref="AW1871" si="3032">ABS(AW1870)</f>
        <v>4.0726048629274061</v>
      </c>
      <c r="AX1871" s="5">
        <f t="shared" ref="AX1871" si="3033">ABS(AX1870)</f>
        <v>0.31584810617064818</v>
      </c>
      <c r="AY1871" s="5">
        <f t="shared" ref="AY1871" si="3034">ABS(AY1870)</f>
        <v>0.38685459653206067</v>
      </c>
      <c r="AZ1871" s="5">
        <f t="shared" ref="AZ1871" si="3035">ABS(AZ1870)</f>
        <v>0.91044270076524469</v>
      </c>
      <c r="BA1871" s="5">
        <f t="shared" ref="BA1871" si="3036">ABS(BA1870)</f>
        <v>1.9780102683328096</v>
      </c>
      <c r="BB1871" s="5">
        <f t="shared" ref="BB1871" si="3037">ABS(BB1870)</f>
        <v>0.829361619684164</v>
      </c>
      <c r="BC1871" s="5">
        <f t="shared" ref="BC1871" si="3038">ABS(BC1870)</f>
        <v>0.77530756563010073</v>
      </c>
      <c r="BD1871" s="5">
        <f t="shared" ref="BD1871" si="3039">ABS(BD1870)</f>
        <v>0.57604378572123949</v>
      </c>
      <c r="BE1871" s="5">
        <f t="shared" ref="BE1871" si="3040">ABS(BE1870)</f>
        <v>1.981449191126643</v>
      </c>
      <c r="BF1871" s="5">
        <f t="shared" ref="BF1871" si="3041">ABS(BF1870)</f>
        <v>1.1976654073428676</v>
      </c>
      <c r="BG1871" s="5">
        <f t="shared" ref="BG1871" si="3042">ABS(BG1870)</f>
        <v>1.6300978397753028</v>
      </c>
      <c r="BH1871" s="5">
        <f t="shared" ref="BH1871" si="3043">ABS(BH1870)</f>
        <v>2.5219897316671904</v>
      </c>
      <c r="BI1871" s="5">
        <f t="shared" ref="BI1871" si="3044">ABS(BI1870)</f>
        <v>2.2246924343698993</v>
      </c>
      <c r="BJ1871" s="5">
        <f t="shared" ref="BJ1871" si="3045">ABS(BJ1870)</f>
        <v>1.359827569505029</v>
      </c>
      <c r="BK1871" s="5">
        <f t="shared" ref="BK1871" si="3046">ABS(BK1870)</f>
        <v>0.65368594400848679</v>
      </c>
      <c r="BL1871" s="5">
        <f t="shared" ref="BL1871" si="3047">ABS(BL1870)</f>
        <v>2.359827569505029</v>
      </c>
      <c r="BM1871" s="5">
        <f t="shared" ref="BM1871" si="3048">ABS(BM1870)</f>
        <v>1.4409086505861097</v>
      </c>
      <c r="BN1871" s="5">
        <f t="shared" ref="BN1871" si="3049">ABS(BN1870)</f>
        <v>0.14361135328881858</v>
      </c>
      <c r="BO1871" s="5">
        <f t="shared" ref="BO1871" si="3050">ABS(BO1870)</f>
        <v>1.7482805386030833</v>
      </c>
      <c r="BP1871" s="5">
        <f t="shared" ref="BP1871" si="3051">ABS(BP1870)</f>
        <v>0.54557783590037445</v>
      </c>
      <c r="BQ1871" s="5">
        <f t="shared" ref="BQ1871" si="3052">ABS(BQ1870)</f>
        <v>0.39692918725172888</v>
      </c>
      <c r="BR1871" s="5">
        <f t="shared" ref="BR1871" si="3053">ABS(BR1870)</f>
        <v>1.829361619684164</v>
      </c>
      <c r="BS1871" s="15">
        <f>AVERAGE(AN1871:BR1871)</f>
        <v>1.2952661298134731</v>
      </c>
      <c r="BT1871" t="s">
        <v>268</v>
      </c>
    </row>
    <row r="1873" spans="1:103" x14ac:dyDescent="0.25">
      <c r="A1873" t="s">
        <v>21</v>
      </c>
      <c r="B1873">
        <v>37.708100000000002</v>
      </c>
      <c r="C1873">
        <v>-117.23309999999999</v>
      </c>
      <c r="D1873">
        <v>5690</v>
      </c>
      <c r="E1873" t="s">
        <v>1</v>
      </c>
      <c r="F1873">
        <v>142.1</v>
      </c>
      <c r="G1873">
        <v>1971</v>
      </c>
      <c r="H1873">
        <v>8</v>
      </c>
      <c r="I1873" t="s">
        <v>260</v>
      </c>
      <c r="J1873">
        <v>61</v>
      </c>
      <c r="K1873">
        <v>63</v>
      </c>
      <c r="L1873">
        <v>66</v>
      </c>
      <c r="M1873">
        <v>69</v>
      </c>
      <c r="N1873">
        <v>73</v>
      </c>
      <c r="O1873">
        <v>73</v>
      </c>
      <c r="P1873">
        <v>81</v>
      </c>
      <c r="Q1873">
        <v>80</v>
      </c>
      <c r="R1873">
        <v>78</v>
      </c>
      <c r="S1873">
        <v>74</v>
      </c>
      <c r="T1873">
        <v>75</v>
      </c>
      <c r="U1873">
        <v>80</v>
      </c>
      <c r="V1873">
        <v>82</v>
      </c>
      <c r="W1873">
        <v>86</v>
      </c>
      <c r="X1873">
        <v>89</v>
      </c>
      <c r="Y1873">
        <v>90</v>
      </c>
      <c r="Z1873">
        <v>88</v>
      </c>
      <c r="AA1873">
        <v>84</v>
      </c>
      <c r="AB1873">
        <v>87</v>
      </c>
      <c r="AC1873">
        <v>89</v>
      </c>
      <c r="AD1873">
        <v>90</v>
      </c>
      <c r="AE1873">
        <v>91</v>
      </c>
      <c r="AF1873">
        <v>91</v>
      </c>
      <c r="AG1873">
        <v>90</v>
      </c>
      <c r="AH1873">
        <v>89</v>
      </c>
      <c r="AI1873">
        <v>84</v>
      </c>
      <c r="AJ1873">
        <v>80</v>
      </c>
      <c r="AK1873">
        <v>79</v>
      </c>
      <c r="AL1873">
        <v>81</v>
      </c>
      <c r="AM1873">
        <v>85</v>
      </c>
      <c r="AN1873" s="5">
        <v>86</v>
      </c>
      <c r="AO1873" s="5">
        <v>86</v>
      </c>
      <c r="AP1873" s="5">
        <v>84</v>
      </c>
      <c r="AQ1873" s="5">
        <v>86</v>
      </c>
      <c r="AR1873" s="5">
        <v>87</v>
      </c>
      <c r="AS1873" s="5">
        <v>86</v>
      </c>
      <c r="AT1873" s="5">
        <v>85</v>
      </c>
      <c r="AU1873" s="5">
        <v>86</v>
      </c>
      <c r="AV1873" s="5">
        <v>88</v>
      </c>
      <c r="AW1873" s="5">
        <v>89</v>
      </c>
      <c r="AX1873" s="5">
        <v>90</v>
      </c>
      <c r="AY1873" s="5">
        <v>92</v>
      </c>
      <c r="AZ1873" s="5">
        <v>93</v>
      </c>
      <c r="BA1873" s="5">
        <v>95</v>
      </c>
      <c r="BB1873" s="5">
        <v>95</v>
      </c>
      <c r="BC1873" s="5">
        <v>96</v>
      </c>
      <c r="BD1873" s="5">
        <v>87</v>
      </c>
      <c r="BE1873" s="5">
        <v>87</v>
      </c>
      <c r="BF1873" s="5">
        <v>89</v>
      </c>
      <c r="BG1873" s="5">
        <v>89</v>
      </c>
      <c r="BH1873" s="5">
        <v>88</v>
      </c>
      <c r="BI1873" s="5">
        <v>88</v>
      </c>
      <c r="BJ1873" s="5">
        <v>91</v>
      </c>
      <c r="BK1873" s="5">
        <v>92</v>
      </c>
      <c r="BL1873" s="5">
        <v>92</v>
      </c>
      <c r="BM1873" s="5">
        <v>96</v>
      </c>
      <c r="BN1873" s="5">
        <v>98</v>
      </c>
      <c r="BO1873" s="5">
        <v>96</v>
      </c>
      <c r="BP1873" s="5">
        <v>95</v>
      </c>
      <c r="BQ1873" s="5">
        <v>96</v>
      </c>
      <c r="BR1873" s="5">
        <v>94</v>
      </c>
      <c r="BS1873">
        <v>92</v>
      </c>
      <c r="BT1873">
        <v>95</v>
      </c>
      <c r="BU1873">
        <v>92</v>
      </c>
      <c r="BV1873">
        <v>90</v>
      </c>
      <c r="BW1873">
        <v>90</v>
      </c>
      <c r="BX1873">
        <v>90</v>
      </c>
      <c r="BY1873">
        <v>90</v>
      </c>
      <c r="BZ1873">
        <v>94</v>
      </c>
      <c r="CA1873">
        <v>96</v>
      </c>
      <c r="CB1873">
        <v>95</v>
      </c>
      <c r="CC1873">
        <v>94</v>
      </c>
      <c r="CD1873">
        <v>94</v>
      </c>
      <c r="CE1873">
        <v>94</v>
      </c>
      <c r="CF1873">
        <v>89</v>
      </c>
      <c r="CG1873">
        <v>88</v>
      </c>
      <c r="CH1873">
        <v>89</v>
      </c>
      <c r="CI1873">
        <v>91</v>
      </c>
      <c r="CJ1873">
        <v>90</v>
      </c>
      <c r="CK1873">
        <v>89</v>
      </c>
      <c r="CL1873">
        <v>89</v>
      </c>
      <c r="CM1873">
        <v>90</v>
      </c>
      <c r="CN1873">
        <v>88</v>
      </c>
      <c r="CO1873">
        <v>87</v>
      </c>
      <c r="CP1873">
        <v>76</v>
      </c>
      <c r="CQ1873">
        <v>88</v>
      </c>
      <c r="CR1873">
        <v>82</v>
      </c>
      <c r="CS1873">
        <v>85</v>
      </c>
      <c r="CT1873">
        <v>84</v>
      </c>
      <c r="CU1873">
        <v>89</v>
      </c>
      <c r="CV1873">
        <v>84</v>
      </c>
      <c r="CW1873">
        <v>83</v>
      </c>
      <c r="CX1873" t="s">
        <v>2</v>
      </c>
      <c r="CY1873" t="s">
        <v>22</v>
      </c>
    </row>
    <row r="1874" spans="1:103" x14ac:dyDescent="0.25">
      <c r="A1874" t="s">
        <v>145</v>
      </c>
      <c r="B1874">
        <v>38.15</v>
      </c>
      <c r="C1874">
        <v>-116.58329999999999</v>
      </c>
      <c r="D1874">
        <v>5614</v>
      </c>
      <c r="E1874" t="s">
        <v>1</v>
      </c>
      <c r="F1874">
        <v>189.2</v>
      </c>
      <c r="G1874">
        <v>1971</v>
      </c>
      <c r="H1874">
        <v>8</v>
      </c>
      <c r="I1874" t="s">
        <v>260</v>
      </c>
      <c r="J1874">
        <v>62</v>
      </c>
      <c r="K1874">
        <v>60</v>
      </c>
      <c r="L1874">
        <v>66</v>
      </c>
      <c r="M1874">
        <v>68</v>
      </c>
      <c r="N1874">
        <v>73</v>
      </c>
      <c r="O1874">
        <v>78</v>
      </c>
      <c r="P1874">
        <v>78</v>
      </c>
      <c r="Q1874">
        <v>80</v>
      </c>
      <c r="R1874">
        <v>76</v>
      </c>
      <c r="S1874">
        <v>73</v>
      </c>
      <c r="T1874">
        <v>73</v>
      </c>
      <c r="U1874">
        <v>78</v>
      </c>
      <c r="V1874">
        <v>80</v>
      </c>
      <c r="W1874">
        <v>85</v>
      </c>
      <c r="X1874">
        <v>88</v>
      </c>
      <c r="Y1874">
        <v>91</v>
      </c>
      <c r="Z1874">
        <v>88</v>
      </c>
      <c r="AA1874">
        <v>82</v>
      </c>
      <c r="AB1874">
        <v>86</v>
      </c>
      <c r="AC1874">
        <v>88</v>
      </c>
      <c r="AD1874">
        <v>88</v>
      </c>
      <c r="AE1874">
        <v>90</v>
      </c>
      <c r="AF1874">
        <v>90</v>
      </c>
      <c r="AG1874">
        <v>89</v>
      </c>
      <c r="AH1874">
        <v>88</v>
      </c>
      <c r="AI1874">
        <v>86</v>
      </c>
      <c r="AJ1874">
        <v>82</v>
      </c>
      <c r="AK1874">
        <v>77</v>
      </c>
      <c r="AL1874">
        <v>79</v>
      </c>
      <c r="AM1874">
        <v>83</v>
      </c>
      <c r="AN1874" s="5">
        <v>84</v>
      </c>
      <c r="AO1874" s="5">
        <v>83</v>
      </c>
      <c r="AP1874" s="5">
        <v>84</v>
      </c>
      <c r="AQ1874" s="5">
        <v>86</v>
      </c>
      <c r="AR1874" s="5">
        <v>87</v>
      </c>
      <c r="AS1874" s="5">
        <v>86</v>
      </c>
      <c r="AT1874" s="5">
        <v>85</v>
      </c>
      <c r="AU1874" s="5">
        <v>86</v>
      </c>
      <c r="AV1874" s="5">
        <v>89</v>
      </c>
      <c r="AW1874" s="5">
        <v>89</v>
      </c>
      <c r="AX1874" s="5">
        <v>92</v>
      </c>
      <c r="AY1874" s="5">
        <v>93</v>
      </c>
      <c r="AZ1874" s="5">
        <v>94</v>
      </c>
      <c r="BA1874" s="5">
        <v>97</v>
      </c>
      <c r="BB1874" s="5">
        <v>97</v>
      </c>
      <c r="BC1874" s="5">
        <v>95</v>
      </c>
      <c r="BD1874" s="5">
        <v>93</v>
      </c>
      <c r="BE1874" s="5">
        <v>89</v>
      </c>
      <c r="BF1874" s="5">
        <v>90</v>
      </c>
      <c r="BG1874" s="5">
        <v>89</v>
      </c>
      <c r="BH1874" s="5">
        <v>88</v>
      </c>
      <c r="BI1874" s="5">
        <v>87</v>
      </c>
      <c r="BJ1874" s="5">
        <v>93</v>
      </c>
      <c r="BK1874" s="5">
        <v>93</v>
      </c>
      <c r="BL1874" s="5">
        <v>94</v>
      </c>
      <c r="BM1874" s="5">
        <v>93</v>
      </c>
      <c r="BN1874" s="5">
        <v>95</v>
      </c>
      <c r="BO1874" s="5">
        <v>95</v>
      </c>
      <c r="BP1874" s="5">
        <v>96</v>
      </c>
      <c r="BQ1874" s="5">
        <v>97</v>
      </c>
      <c r="BR1874" s="5">
        <v>96</v>
      </c>
      <c r="CX1874" t="s">
        <v>2</v>
      </c>
      <c r="CY1874" t="s">
        <v>146</v>
      </c>
    </row>
    <row r="1875" spans="1:103" x14ac:dyDescent="0.25">
      <c r="A1875" t="s">
        <v>107</v>
      </c>
      <c r="B1875">
        <v>38.050600000000003</v>
      </c>
      <c r="C1875">
        <v>-117.09059999999999</v>
      </c>
      <c r="D1875">
        <v>5399</v>
      </c>
      <c r="E1875" t="s">
        <v>1</v>
      </c>
      <c r="F1875">
        <v>177.5</v>
      </c>
      <c r="G1875">
        <v>1971</v>
      </c>
      <c r="H1875">
        <v>8</v>
      </c>
      <c r="I1875" t="s">
        <v>260</v>
      </c>
      <c r="J1875">
        <v>64</v>
      </c>
      <c r="K1875">
        <v>67</v>
      </c>
      <c r="L1875">
        <v>72</v>
      </c>
      <c r="M1875">
        <v>72</v>
      </c>
      <c r="N1875">
        <v>75</v>
      </c>
      <c r="O1875">
        <v>80</v>
      </c>
      <c r="P1875">
        <v>83</v>
      </c>
      <c r="Q1875">
        <v>82</v>
      </c>
      <c r="R1875">
        <v>82</v>
      </c>
      <c r="S1875">
        <v>78</v>
      </c>
      <c r="T1875">
        <v>77</v>
      </c>
      <c r="U1875">
        <v>83</v>
      </c>
      <c r="V1875">
        <v>87</v>
      </c>
      <c r="W1875">
        <v>88</v>
      </c>
      <c r="X1875">
        <v>91</v>
      </c>
      <c r="Y1875">
        <v>94</v>
      </c>
      <c r="Z1875">
        <v>92</v>
      </c>
      <c r="AA1875">
        <v>87</v>
      </c>
      <c r="AB1875">
        <v>90</v>
      </c>
      <c r="AC1875">
        <v>92</v>
      </c>
      <c r="AD1875">
        <v>94</v>
      </c>
      <c r="AE1875">
        <v>95</v>
      </c>
      <c r="AF1875">
        <v>96</v>
      </c>
      <c r="AG1875">
        <v>93</v>
      </c>
      <c r="AH1875">
        <v>93</v>
      </c>
      <c r="AI1875">
        <v>90</v>
      </c>
      <c r="AJ1875">
        <v>83</v>
      </c>
      <c r="AK1875">
        <v>79</v>
      </c>
      <c r="AL1875">
        <v>83</v>
      </c>
      <c r="AM1875">
        <v>87</v>
      </c>
      <c r="AN1875" s="5">
        <v>88</v>
      </c>
      <c r="AO1875" s="5">
        <v>90</v>
      </c>
      <c r="AP1875" s="5">
        <v>89</v>
      </c>
      <c r="AQ1875" s="5">
        <v>90</v>
      </c>
      <c r="AR1875" s="5">
        <v>90</v>
      </c>
      <c r="AS1875" s="5">
        <v>91</v>
      </c>
      <c r="AT1875" s="5">
        <v>89</v>
      </c>
      <c r="AU1875" s="5">
        <v>90</v>
      </c>
      <c r="AV1875" s="5">
        <v>91</v>
      </c>
      <c r="AW1875" s="5">
        <v>90</v>
      </c>
      <c r="AX1875" s="5">
        <v>91</v>
      </c>
      <c r="AY1875" s="5">
        <v>95</v>
      </c>
      <c r="AZ1875" s="5">
        <v>96</v>
      </c>
      <c r="BA1875" s="5">
        <v>96</v>
      </c>
      <c r="BB1875" s="5">
        <v>99</v>
      </c>
      <c r="BC1875" s="5">
        <v>99</v>
      </c>
      <c r="BD1875" s="5">
        <v>89</v>
      </c>
      <c r="BE1875" s="5">
        <v>92</v>
      </c>
      <c r="BF1875" s="5">
        <v>92</v>
      </c>
      <c r="BG1875" s="5">
        <v>93</v>
      </c>
      <c r="BH1875" s="5">
        <v>91</v>
      </c>
      <c r="BI1875" s="5">
        <v>91</v>
      </c>
      <c r="BJ1875" s="5">
        <v>94</v>
      </c>
      <c r="BK1875" s="5">
        <v>96</v>
      </c>
      <c r="BL1875" s="5">
        <v>96</v>
      </c>
      <c r="BM1875" s="5">
        <v>97</v>
      </c>
      <c r="BN1875" s="5">
        <v>98</v>
      </c>
      <c r="BO1875" s="5">
        <v>99</v>
      </c>
      <c r="BP1875" s="5">
        <v>99</v>
      </c>
      <c r="BQ1875" s="5">
        <v>100</v>
      </c>
      <c r="BR1875" s="5">
        <v>98</v>
      </c>
      <c r="BS1875">
        <v>98</v>
      </c>
      <c r="BT1875">
        <v>96</v>
      </c>
      <c r="BU1875">
        <v>93</v>
      </c>
      <c r="BV1875">
        <v>93</v>
      </c>
      <c r="BW1875">
        <v>89</v>
      </c>
      <c r="BX1875">
        <v>93</v>
      </c>
      <c r="BY1875">
        <v>93</v>
      </c>
      <c r="BZ1875">
        <v>95</v>
      </c>
      <c r="CA1875">
        <v>96</v>
      </c>
      <c r="CB1875">
        <v>98</v>
      </c>
      <c r="CC1875">
        <v>99</v>
      </c>
      <c r="CD1875">
        <v>103</v>
      </c>
      <c r="CE1875">
        <v>97</v>
      </c>
      <c r="CF1875">
        <v>94</v>
      </c>
      <c r="CG1875">
        <v>91</v>
      </c>
      <c r="CH1875">
        <v>90</v>
      </c>
      <c r="CI1875">
        <v>93</v>
      </c>
      <c r="CJ1875">
        <v>92</v>
      </c>
      <c r="CK1875">
        <v>92</v>
      </c>
      <c r="CL1875">
        <v>90</v>
      </c>
      <c r="CM1875">
        <v>90</v>
      </c>
      <c r="CN1875">
        <v>89</v>
      </c>
      <c r="CO1875">
        <v>91</v>
      </c>
      <c r="CP1875">
        <v>83</v>
      </c>
      <c r="CQ1875">
        <v>90</v>
      </c>
      <c r="CR1875">
        <v>89</v>
      </c>
      <c r="CS1875">
        <v>89</v>
      </c>
      <c r="CT1875">
        <v>87</v>
      </c>
      <c r="CU1875">
        <v>85</v>
      </c>
      <c r="CV1875">
        <v>87</v>
      </c>
      <c r="CW1875">
        <v>87</v>
      </c>
      <c r="CX1875" t="s">
        <v>2</v>
      </c>
      <c r="CY1875" t="s">
        <v>108</v>
      </c>
    </row>
    <row r="1876" spans="1:103" x14ac:dyDescent="0.25">
      <c r="A1876" t="s">
        <v>124</v>
      </c>
      <c r="B1876">
        <v>38.383299999999998</v>
      </c>
      <c r="C1876">
        <v>-116.2167</v>
      </c>
      <c r="D1876">
        <v>5322</v>
      </c>
      <c r="E1876" t="s">
        <v>1</v>
      </c>
      <c r="F1876">
        <v>221</v>
      </c>
      <c r="G1876">
        <v>1971</v>
      </c>
      <c r="H1876">
        <v>8</v>
      </c>
      <c r="I1876" t="s">
        <v>260</v>
      </c>
      <c r="J1876">
        <v>64</v>
      </c>
      <c r="K1876">
        <v>65</v>
      </c>
      <c r="L1876">
        <v>70</v>
      </c>
      <c r="M1876">
        <v>69</v>
      </c>
      <c r="N1876">
        <v>74</v>
      </c>
      <c r="O1876">
        <v>79</v>
      </c>
      <c r="P1876">
        <v>83</v>
      </c>
      <c r="Q1876">
        <v>83</v>
      </c>
      <c r="R1876">
        <v>80</v>
      </c>
      <c r="S1876">
        <v>79</v>
      </c>
      <c r="T1876">
        <v>89</v>
      </c>
      <c r="U1876">
        <v>90</v>
      </c>
      <c r="V1876">
        <v>94</v>
      </c>
      <c r="W1876">
        <v>86</v>
      </c>
      <c r="X1876">
        <v>88</v>
      </c>
      <c r="Y1876">
        <v>90</v>
      </c>
      <c r="Z1876">
        <v>89</v>
      </c>
      <c r="AA1876">
        <v>84</v>
      </c>
      <c r="AB1876">
        <v>88</v>
      </c>
      <c r="AC1876">
        <v>93</v>
      </c>
      <c r="AD1876">
        <v>92</v>
      </c>
      <c r="AE1876">
        <v>93</v>
      </c>
      <c r="AF1876">
        <v>92</v>
      </c>
      <c r="AG1876">
        <v>90</v>
      </c>
      <c r="AH1876">
        <v>89</v>
      </c>
      <c r="AI1876">
        <v>86</v>
      </c>
      <c r="AJ1876">
        <v>80</v>
      </c>
      <c r="AK1876">
        <v>80</v>
      </c>
      <c r="AL1876">
        <v>82</v>
      </c>
      <c r="AM1876">
        <v>85</v>
      </c>
      <c r="AN1876" s="5">
        <v>87</v>
      </c>
      <c r="AO1876" s="5">
        <v>87</v>
      </c>
      <c r="AP1876" s="5">
        <v>87</v>
      </c>
      <c r="AQ1876" s="5">
        <v>87</v>
      </c>
      <c r="AR1876" s="5">
        <v>89</v>
      </c>
      <c r="AS1876" s="5">
        <v>88</v>
      </c>
      <c r="AT1876" s="5">
        <v>86</v>
      </c>
      <c r="AU1876" s="5">
        <v>82</v>
      </c>
      <c r="AV1876" s="5">
        <v>88</v>
      </c>
      <c r="AW1876" s="5">
        <v>89</v>
      </c>
      <c r="AX1876" s="5">
        <v>90</v>
      </c>
      <c r="AY1876" s="5">
        <v>93</v>
      </c>
      <c r="AZ1876" s="5">
        <v>94</v>
      </c>
      <c r="BA1876" s="5">
        <v>95</v>
      </c>
      <c r="BB1876" s="5">
        <v>96</v>
      </c>
      <c r="BC1876" s="5">
        <v>94</v>
      </c>
      <c r="BD1876" s="5">
        <v>90</v>
      </c>
      <c r="BE1876" s="8">
        <f>AVERAGE(BD1876,BF1876)</f>
        <v>91.5</v>
      </c>
      <c r="BF1876" s="5">
        <v>93</v>
      </c>
      <c r="BG1876" s="5">
        <v>89</v>
      </c>
      <c r="BH1876" s="5">
        <v>86</v>
      </c>
      <c r="BI1876" s="5">
        <v>83</v>
      </c>
      <c r="BJ1876" s="5">
        <v>90</v>
      </c>
      <c r="BK1876" s="5">
        <v>90</v>
      </c>
      <c r="BL1876" s="5">
        <v>92</v>
      </c>
      <c r="BM1876" s="5">
        <v>94</v>
      </c>
      <c r="BN1876" s="5">
        <v>93</v>
      </c>
      <c r="BO1876" s="5">
        <v>96</v>
      </c>
      <c r="BP1876" s="5">
        <v>94</v>
      </c>
      <c r="BQ1876" s="5">
        <v>94</v>
      </c>
      <c r="BR1876" s="5">
        <v>94</v>
      </c>
      <c r="BS1876">
        <v>94</v>
      </c>
      <c r="BT1876">
        <v>92</v>
      </c>
      <c r="BU1876">
        <v>90</v>
      </c>
      <c r="BV1876">
        <v>89</v>
      </c>
      <c r="BW1876">
        <v>82</v>
      </c>
      <c r="BX1876">
        <v>88</v>
      </c>
      <c r="BY1876">
        <v>89</v>
      </c>
      <c r="BZ1876">
        <v>89</v>
      </c>
      <c r="CA1876">
        <v>92</v>
      </c>
      <c r="CB1876">
        <v>93</v>
      </c>
      <c r="CC1876">
        <v>94</v>
      </c>
      <c r="CD1876">
        <v>92</v>
      </c>
      <c r="CE1876">
        <v>94</v>
      </c>
      <c r="CF1876">
        <v>89</v>
      </c>
      <c r="CG1876">
        <v>88</v>
      </c>
      <c r="CH1876">
        <v>89</v>
      </c>
      <c r="CI1876">
        <v>89</v>
      </c>
      <c r="CJ1876">
        <v>89</v>
      </c>
      <c r="CK1876">
        <v>87</v>
      </c>
      <c r="CL1876">
        <v>87</v>
      </c>
      <c r="CM1876">
        <v>88</v>
      </c>
      <c r="CN1876">
        <v>86</v>
      </c>
      <c r="CO1876">
        <v>87</v>
      </c>
      <c r="CP1876">
        <v>83</v>
      </c>
      <c r="CQ1876">
        <v>83</v>
      </c>
      <c r="CR1876">
        <v>86</v>
      </c>
      <c r="CS1876">
        <v>85</v>
      </c>
      <c r="CT1876">
        <v>82</v>
      </c>
      <c r="CU1876">
        <v>80</v>
      </c>
      <c r="CV1876">
        <v>83</v>
      </c>
      <c r="CW1876">
        <v>83</v>
      </c>
      <c r="CX1876" t="s">
        <v>2</v>
      </c>
      <c r="CY1876" t="s">
        <v>125</v>
      </c>
    </row>
    <row r="1877" spans="1:103" x14ac:dyDescent="0.25">
      <c r="A1877" t="s">
        <v>89</v>
      </c>
      <c r="B1877">
        <v>37.373899999999999</v>
      </c>
      <c r="C1877">
        <v>-117.9803</v>
      </c>
      <c r="D1877">
        <v>5225</v>
      </c>
      <c r="E1877" t="s">
        <v>1</v>
      </c>
      <c r="F1877">
        <v>141.5</v>
      </c>
      <c r="G1877">
        <v>1971</v>
      </c>
      <c r="H1877">
        <v>8</v>
      </c>
      <c r="I1877" t="s">
        <v>260</v>
      </c>
      <c r="AN1877" s="5">
        <v>88</v>
      </c>
      <c r="AO1877" s="5">
        <v>89</v>
      </c>
      <c r="AP1877" s="5">
        <v>87</v>
      </c>
      <c r="AQ1877" s="5">
        <v>89</v>
      </c>
      <c r="AR1877" s="5">
        <v>89</v>
      </c>
      <c r="AS1877" s="5">
        <v>88</v>
      </c>
      <c r="AT1877" s="5">
        <v>88</v>
      </c>
      <c r="AU1877" s="5">
        <v>89</v>
      </c>
      <c r="AV1877" s="5">
        <v>92</v>
      </c>
      <c r="AW1877" s="5">
        <v>93</v>
      </c>
      <c r="AX1877" s="5">
        <v>95</v>
      </c>
      <c r="AY1877" s="5">
        <v>96</v>
      </c>
      <c r="AZ1877" s="8">
        <f>AVERAGE(AY1877,BA1877)</f>
        <v>97.5</v>
      </c>
      <c r="BA1877" s="5">
        <v>99</v>
      </c>
      <c r="BB1877" s="5">
        <v>98</v>
      </c>
      <c r="BC1877" s="5">
        <v>97</v>
      </c>
      <c r="BD1877" s="5">
        <v>86</v>
      </c>
      <c r="BE1877" s="5">
        <v>88</v>
      </c>
      <c r="BF1877" s="8">
        <f>(2*BE1877+BH1877)/3</f>
        <v>89.666666666666671</v>
      </c>
      <c r="BG1877" s="8">
        <f>(BF1877+2*BI1877)/3</f>
        <v>92.555555555555557</v>
      </c>
      <c r="BH1877" s="5">
        <v>93</v>
      </c>
      <c r="BI1877" s="5">
        <v>94</v>
      </c>
      <c r="BJ1877" s="5">
        <v>94</v>
      </c>
      <c r="BK1877" s="5">
        <v>95</v>
      </c>
      <c r="BL1877" s="5">
        <v>94</v>
      </c>
      <c r="BM1877" s="5">
        <v>96</v>
      </c>
      <c r="BN1877" s="5">
        <v>99</v>
      </c>
      <c r="BO1877" s="5">
        <v>99</v>
      </c>
      <c r="BP1877" s="5">
        <v>99</v>
      </c>
      <c r="BQ1877" s="5">
        <v>99</v>
      </c>
      <c r="BR1877" s="5">
        <v>98</v>
      </c>
      <c r="CX1877" t="s">
        <v>5</v>
      </c>
      <c r="CY1877" t="s">
        <v>90</v>
      </c>
    </row>
    <row r="1878" spans="1:103" x14ac:dyDescent="0.25">
      <c r="A1878" t="s">
        <v>115</v>
      </c>
      <c r="B1878">
        <v>37.916699999999999</v>
      </c>
      <c r="C1878">
        <v>-116.05</v>
      </c>
      <c r="D1878">
        <v>5105</v>
      </c>
      <c r="E1878" t="s">
        <v>1</v>
      </c>
      <c r="F1878">
        <v>177</v>
      </c>
      <c r="G1878">
        <v>1971</v>
      </c>
      <c r="H1878">
        <v>8</v>
      </c>
      <c r="I1878" t="s">
        <v>260</v>
      </c>
      <c r="J1878">
        <v>55</v>
      </c>
      <c r="K1878">
        <v>72</v>
      </c>
      <c r="L1878">
        <v>72</v>
      </c>
      <c r="M1878">
        <v>75</v>
      </c>
      <c r="N1878">
        <v>88</v>
      </c>
      <c r="O1878">
        <v>88</v>
      </c>
      <c r="P1878">
        <v>92</v>
      </c>
      <c r="Q1878">
        <v>92</v>
      </c>
      <c r="R1878">
        <v>92</v>
      </c>
      <c r="S1878">
        <v>92</v>
      </c>
      <c r="T1878">
        <v>96</v>
      </c>
      <c r="U1878">
        <v>96</v>
      </c>
      <c r="V1878">
        <v>96</v>
      </c>
      <c r="W1878">
        <v>97</v>
      </c>
      <c r="X1878">
        <v>100</v>
      </c>
      <c r="Y1878">
        <v>100</v>
      </c>
      <c r="Z1878">
        <v>99</v>
      </c>
      <c r="AA1878">
        <v>99</v>
      </c>
      <c r="AB1878">
        <v>98</v>
      </c>
      <c r="AC1878">
        <v>100</v>
      </c>
      <c r="AD1878">
        <v>104</v>
      </c>
      <c r="AE1878">
        <v>104</v>
      </c>
      <c r="AF1878">
        <v>106</v>
      </c>
      <c r="AG1878">
        <v>106</v>
      </c>
      <c r="AH1878">
        <v>100</v>
      </c>
      <c r="AI1878">
        <v>102</v>
      </c>
      <c r="AJ1878">
        <v>102</v>
      </c>
      <c r="AK1878">
        <v>104</v>
      </c>
      <c r="AL1878">
        <v>96</v>
      </c>
      <c r="AM1878">
        <v>100</v>
      </c>
      <c r="AN1878" s="5">
        <v>101</v>
      </c>
      <c r="AO1878" s="5">
        <v>101</v>
      </c>
      <c r="AP1878" s="5">
        <v>102</v>
      </c>
      <c r="AQ1878" s="5">
        <v>102</v>
      </c>
      <c r="AR1878" s="5">
        <v>102</v>
      </c>
      <c r="AS1878" s="5">
        <v>102</v>
      </c>
      <c r="AT1878" s="5">
        <v>102</v>
      </c>
      <c r="AU1878" s="5">
        <v>101</v>
      </c>
      <c r="AV1878" s="5">
        <v>101</v>
      </c>
      <c r="AW1878" s="5">
        <v>102</v>
      </c>
      <c r="AX1878" s="5">
        <v>102</v>
      </c>
      <c r="AY1878" s="5">
        <v>103</v>
      </c>
      <c r="AZ1878" s="5">
        <v>103</v>
      </c>
      <c r="BA1878" s="5">
        <v>102</v>
      </c>
      <c r="BB1878" s="5">
        <v>104</v>
      </c>
      <c r="BC1878" s="5">
        <v>104</v>
      </c>
      <c r="BD1878" s="5">
        <v>106</v>
      </c>
      <c r="BE1878" s="5">
        <v>106</v>
      </c>
      <c r="BF1878" s="5">
        <v>106</v>
      </c>
      <c r="BG1878" s="5">
        <v>104</v>
      </c>
      <c r="BH1878" s="5">
        <v>100</v>
      </c>
      <c r="BI1878" s="5">
        <v>102</v>
      </c>
      <c r="BJ1878" s="5">
        <v>102</v>
      </c>
      <c r="BK1878" s="5">
        <v>102</v>
      </c>
      <c r="BL1878" s="5">
        <v>103</v>
      </c>
      <c r="BM1878" s="5">
        <v>104</v>
      </c>
      <c r="BN1878" s="5">
        <v>104</v>
      </c>
      <c r="BO1878" s="5">
        <v>108</v>
      </c>
      <c r="BP1878" s="5">
        <v>108</v>
      </c>
      <c r="BQ1878" s="5">
        <v>106</v>
      </c>
      <c r="BR1878" s="5">
        <v>106</v>
      </c>
      <c r="BS1878">
        <v>106</v>
      </c>
      <c r="BT1878">
        <v>100</v>
      </c>
      <c r="BU1878">
        <v>98</v>
      </c>
      <c r="BV1878">
        <v>98</v>
      </c>
      <c r="BW1878">
        <v>100</v>
      </c>
      <c r="BX1878">
        <v>100</v>
      </c>
      <c r="BY1878">
        <v>101</v>
      </c>
      <c r="BZ1878">
        <v>104</v>
      </c>
      <c r="CA1878">
        <v>104</v>
      </c>
      <c r="CB1878">
        <v>106</v>
      </c>
      <c r="CC1878">
        <v>106</v>
      </c>
      <c r="CD1878">
        <v>101</v>
      </c>
      <c r="CE1878">
        <v>100</v>
      </c>
      <c r="CF1878">
        <v>100</v>
      </c>
      <c r="CG1878">
        <v>96</v>
      </c>
      <c r="CH1878">
        <v>96</v>
      </c>
      <c r="CI1878">
        <v>97</v>
      </c>
      <c r="CJ1878">
        <v>101</v>
      </c>
      <c r="CK1878">
        <v>101</v>
      </c>
      <c r="CL1878">
        <v>101</v>
      </c>
      <c r="CM1878">
        <v>98</v>
      </c>
      <c r="CN1878">
        <v>98</v>
      </c>
      <c r="CO1878">
        <v>99</v>
      </c>
      <c r="CP1878">
        <v>99</v>
      </c>
      <c r="CQ1878">
        <v>98</v>
      </c>
      <c r="CR1878">
        <v>98</v>
      </c>
      <c r="CS1878">
        <v>96</v>
      </c>
      <c r="CT1878">
        <v>94</v>
      </c>
      <c r="CU1878">
        <v>88</v>
      </c>
      <c r="CV1878">
        <v>89</v>
      </c>
      <c r="CW1878">
        <v>92</v>
      </c>
      <c r="CX1878" t="s">
        <v>2</v>
      </c>
      <c r="CY1878" t="s">
        <v>116</v>
      </c>
    </row>
    <row r="1879" spans="1:103" x14ac:dyDescent="0.25">
      <c r="A1879" t="s">
        <v>15</v>
      </c>
      <c r="B1879">
        <v>37.606400000000001</v>
      </c>
      <c r="C1879">
        <v>-118</v>
      </c>
      <c r="D1879">
        <v>4900</v>
      </c>
      <c r="E1879" t="s">
        <v>1</v>
      </c>
      <c r="F1879">
        <v>162</v>
      </c>
      <c r="G1879">
        <v>1971</v>
      </c>
      <c r="H1879">
        <v>8</v>
      </c>
      <c r="I1879" t="s">
        <v>260</v>
      </c>
      <c r="J1879">
        <v>67</v>
      </c>
      <c r="K1879">
        <v>70</v>
      </c>
      <c r="L1879">
        <v>74</v>
      </c>
      <c r="M1879">
        <v>75</v>
      </c>
      <c r="N1879">
        <v>79</v>
      </c>
      <c r="O1879">
        <v>83</v>
      </c>
      <c r="P1879">
        <v>88</v>
      </c>
      <c r="Q1879">
        <v>86</v>
      </c>
      <c r="R1879">
        <v>80</v>
      </c>
      <c r="S1879">
        <v>82</v>
      </c>
      <c r="T1879">
        <v>81</v>
      </c>
      <c r="U1879">
        <v>87</v>
      </c>
      <c r="V1879">
        <v>90</v>
      </c>
      <c r="W1879">
        <v>92</v>
      </c>
      <c r="X1879">
        <v>95</v>
      </c>
      <c r="Y1879">
        <v>99</v>
      </c>
      <c r="Z1879">
        <v>97</v>
      </c>
      <c r="AA1879">
        <v>91</v>
      </c>
      <c r="AB1879">
        <v>94</v>
      </c>
      <c r="AC1879">
        <v>95</v>
      </c>
      <c r="AD1879">
        <v>97</v>
      </c>
      <c r="AE1879">
        <v>99</v>
      </c>
      <c r="AF1879">
        <v>99</v>
      </c>
      <c r="AG1879">
        <v>97</v>
      </c>
      <c r="AH1879">
        <v>98</v>
      </c>
      <c r="AI1879">
        <v>91</v>
      </c>
      <c r="AJ1879">
        <v>85</v>
      </c>
      <c r="AK1879">
        <v>85</v>
      </c>
      <c r="AL1879">
        <v>89</v>
      </c>
      <c r="AM1879">
        <v>90</v>
      </c>
      <c r="AN1879" s="5">
        <v>93</v>
      </c>
      <c r="AO1879" s="5">
        <v>93</v>
      </c>
      <c r="AP1879" s="5">
        <v>95</v>
      </c>
      <c r="AQ1879" s="5">
        <v>95</v>
      </c>
      <c r="AR1879" s="5">
        <v>94</v>
      </c>
      <c r="AS1879" s="5">
        <v>93</v>
      </c>
      <c r="AT1879" s="5">
        <v>91</v>
      </c>
      <c r="AU1879" s="5">
        <v>93</v>
      </c>
      <c r="AV1879" s="5">
        <v>95</v>
      </c>
      <c r="AW1879" s="5">
        <v>96</v>
      </c>
      <c r="AX1879" s="5">
        <v>97</v>
      </c>
      <c r="AY1879" s="5">
        <v>99</v>
      </c>
      <c r="AZ1879" s="5">
        <v>99</v>
      </c>
      <c r="BA1879" s="5">
        <v>100</v>
      </c>
      <c r="BB1879" s="5">
        <v>100</v>
      </c>
      <c r="BC1879" s="5">
        <v>100</v>
      </c>
      <c r="BD1879" s="5">
        <v>100</v>
      </c>
      <c r="BE1879" s="5">
        <v>92</v>
      </c>
      <c r="BF1879" s="5">
        <v>95</v>
      </c>
      <c r="BG1879" s="5">
        <v>94</v>
      </c>
      <c r="BH1879" s="5">
        <v>92</v>
      </c>
      <c r="BI1879" s="5">
        <v>95</v>
      </c>
      <c r="BJ1879" s="5">
        <v>97</v>
      </c>
      <c r="BK1879" s="5">
        <v>99</v>
      </c>
      <c r="BL1879" s="5">
        <v>99</v>
      </c>
      <c r="BM1879" s="5">
        <v>101</v>
      </c>
      <c r="BN1879" s="5">
        <v>103</v>
      </c>
      <c r="BO1879" s="5">
        <v>102</v>
      </c>
      <c r="BP1879" s="5">
        <v>102</v>
      </c>
      <c r="BQ1879" s="5">
        <v>100</v>
      </c>
      <c r="BR1879" s="5">
        <v>101</v>
      </c>
      <c r="BS1879">
        <v>98</v>
      </c>
      <c r="BT1879">
        <v>94</v>
      </c>
      <c r="BU1879">
        <v>93</v>
      </c>
      <c r="BV1879">
        <v>95</v>
      </c>
      <c r="BW1879">
        <v>95</v>
      </c>
      <c r="BX1879">
        <v>93</v>
      </c>
      <c r="BY1879">
        <v>95</v>
      </c>
      <c r="BZ1879">
        <v>98</v>
      </c>
      <c r="CA1879">
        <v>100</v>
      </c>
      <c r="CB1879">
        <v>100</v>
      </c>
      <c r="CC1879">
        <v>102</v>
      </c>
      <c r="CD1879">
        <v>100</v>
      </c>
      <c r="CE1879">
        <v>97</v>
      </c>
      <c r="CF1879">
        <v>94</v>
      </c>
      <c r="CG1879">
        <v>93</v>
      </c>
      <c r="CH1879">
        <v>93</v>
      </c>
      <c r="CI1879">
        <v>97</v>
      </c>
      <c r="CJ1879">
        <v>97</v>
      </c>
      <c r="CK1879">
        <v>96</v>
      </c>
      <c r="CL1879">
        <v>94</v>
      </c>
      <c r="CM1879">
        <v>93</v>
      </c>
      <c r="CN1879">
        <v>94</v>
      </c>
      <c r="CO1879">
        <v>95</v>
      </c>
      <c r="CP1879">
        <v>85</v>
      </c>
      <c r="CQ1879">
        <v>95</v>
      </c>
      <c r="CR1879">
        <v>91</v>
      </c>
      <c r="CS1879">
        <v>93</v>
      </c>
      <c r="CT1879">
        <v>92</v>
      </c>
      <c r="CU1879">
        <v>89</v>
      </c>
      <c r="CV1879">
        <v>90</v>
      </c>
      <c r="CW1879">
        <v>90</v>
      </c>
      <c r="CX1879" t="s">
        <v>2</v>
      </c>
      <c r="CY1879" t="s">
        <v>16</v>
      </c>
    </row>
    <row r="1880" spans="1:103" x14ac:dyDescent="0.25">
      <c r="A1880" t="s">
        <v>136</v>
      </c>
      <c r="B1880">
        <v>37.648600000000002</v>
      </c>
      <c r="C1880">
        <v>-115.8008</v>
      </c>
      <c r="D1880">
        <v>4800</v>
      </c>
      <c r="E1880" t="s">
        <v>1</v>
      </c>
      <c r="F1880">
        <v>162.19999999999999</v>
      </c>
      <c r="G1880">
        <v>1971</v>
      </c>
      <c r="H1880">
        <v>8</v>
      </c>
      <c r="I1880" t="s">
        <v>260</v>
      </c>
      <c r="J1880">
        <v>82</v>
      </c>
      <c r="K1880">
        <v>79</v>
      </c>
      <c r="L1880">
        <v>77</v>
      </c>
      <c r="M1880">
        <v>79</v>
      </c>
      <c r="N1880">
        <v>81</v>
      </c>
      <c r="O1880">
        <v>83</v>
      </c>
      <c r="P1880">
        <v>85</v>
      </c>
      <c r="Q1880">
        <v>87</v>
      </c>
      <c r="R1880">
        <v>84</v>
      </c>
      <c r="S1880">
        <v>85</v>
      </c>
      <c r="T1880">
        <v>84</v>
      </c>
      <c r="U1880">
        <v>82</v>
      </c>
      <c r="V1880">
        <v>88</v>
      </c>
      <c r="W1880">
        <v>90</v>
      </c>
      <c r="X1880">
        <v>95</v>
      </c>
      <c r="Y1880">
        <v>93</v>
      </c>
      <c r="Z1880">
        <v>95</v>
      </c>
      <c r="AA1880">
        <v>96</v>
      </c>
      <c r="AB1880">
        <v>95</v>
      </c>
      <c r="AC1880">
        <v>92</v>
      </c>
      <c r="AD1880">
        <v>95</v>
      </c>
      <c r="AE1880">
        <v>98</v>
      </c>
      <c r="AF1880">
        <v>95</v>
      </c>
      <c r="AG1880">
        <v>97</v>
      </c>
      <c r="AH1880">
        <v>94</v>
      </c>
      <c r="AI1880">
        <v>95</v>
      </c>
      <c r="AJ1880">
        <v>95</v>
      </c>
      <c r="AK1880">
        <v>91</v>
      </c>
      <c r="AL1880">
        <v>87</v>
      </c>
      <c r="AM1880">
        <v>87</v>
      </c>
      <c r="AN1880" s="5">
        <v>89</v>
      </c>
      <c r="AO1880" s="5">
        <v>91</v>
      </c>
      <c r="AP1880" s="5">
        <v>90</v>
      </c>
      <c r="AQ1880" s="5">
        <v>91</v>
      </c>
      <c r="AR1880" s="5">
        <v>90</v>
      </c>
      <c r="AS1880" s="5">
        <v>92</v>
      </c>
      <c r="AT1880" s="5">
        <v>91</v>
      </c>
      <c r="AU1880" s="5">
        <v>88</v>
      </c>
      <c r="AV1880" s="5">
        <v>89</v>
      </c>
      <c r="AW1880" s="5">
        <v>92</v>
      </c>
      <c r="AX1880" s="5">
        <v>96</v>
      </c>
      <c r="AY1880" s="5">
        <v>98</v>
      </c>
      <c r="AZ1880" s="5">
        <v>97</v>
      </c>
      <c r="BA1880" s="5">
        <v>101</v>
      </c>
      <c r="BB1880" s="5">
        <v>99</v>
      </c>
      <c r="BC1880" s="5">
        <v>97</v>
      </c>
      <c r="BD1880" s="5">
        <v>94</v>
      </c>
      <c r="BE1880" s="5">
        <v>92</v>
      </c>
      <c r="BF1880" s="5">
        <v>90</v>
      </c>
      <c r="BG1880" s="5">
        <v>94</v>
      </c>
      <c r="BH1880" s="5">
        <v>91</v>
      </c>
      <c r="BI1880" s="5">
        <v>92</v>
      </c>
      <c r="BJ1880" s="5">
        <v>96</v>
      </c>
      <c r="BK1880" s="5">
        <v>97</v>
      </c>
      <c r="BL1880" s="5">
        <v>95</v>
      </c>
      <c r="BM1880" s="5">
        <v>98</v>
      </c>
      <c r="BN1880" s="5">
        <v>100</v>
      </c>
      <c r="BO1880" s="5">
        <v>101</v>
      </c>
      <c r="BP1880" s="5">
        <v>99</v>
      </c>
      <c r="BQ1880" s="5">
        <v>97</v>
      </c>
      <c r="BR1880" s="5">
        <v>95</v>
      </c>
      <c r="BS1880">
        <v>95</v>
      </c>
      <c r="BT1880">
        <v>98</v>
      </c>
      <c r="BU1880">
        <v>95</v>
      </c>
      <c r="BV1880">
        <v>96</v>
      </c>
      <c r="BW1880">
        <v>92</v>
      </c>
      <c r="BX1880">
        <v>91</v>
      </c>
      <c r="BY1880">
        <v>97</v>
      </c>
      <c r="BZ1880">
        <v>95</v>
      </c>
      <c r="CA1880">
        <v>98</v>
      </c>
      <c r="CB1880">
        <v>94</v>
      </c>
      <c r="CC1880">
        <v>97</v>
      </c>
      <c r="CD1880">
        <v>98</v>
      </c>
      <c r="CE1880">
        <v>96</v>
      </c>
      <c r="CF1880">
        <v>97</v>
      </c>
      <c r="CG1880">
        <v>96</v>
      </c>
      <c r="CH1880">
        <v>95</v>
      </c>
      <c r="CI1880">
        <v>92</v>
      </c>
      <c r="CJ1880">
        <v>96</v>
      </c>
      <c r="CK1880">
        <v>95</v>
      </c>
      <c r="CL1880">
        <v>94</v>
      </c>
      <c r="CM1880">
        <v>90</v>
      </c>
      <c r="CN1880">
        <v>93</v>
      </c>
      <c r="CO1880">
        <v>89</v>
      </c>
      <c r="CP1880">
        <v>86</v>
      </c>
      <c r="CQ1880">
        <v>90</v>
      </c>
      <c r="CR1880">
        <v>85</v>
      </c>
      <c r="CS1880">
        <v>79</v>
      </c>
      <c r="CT1880">
        <v>85</v>
      </c>
      <c r="CU1880">
        <v>88</v>
      </c>
      <c r="CV1880">
        <v>90</v>
      </c>
      <c r="CW1880">
        <v>91</v>
      </c>
      <c r="CX1880" t="s">
        <v>2</v>
      </c>
      <c r="CY1880" t="s">
        <v>137</v>
      </c>
    </row>
    <row r="1881" spans="1:103" x14ac:dyDescent="0.25">
      <c r="A1881" t="s">
        <v>109</v>
      </c>
      <c r="B1881">
        <v>35.470300000000002</v>
      </c>
      <c r="C1881">
        <v>-115.5436</v>
      </c>
      <c r="D1881">
        <v>4730</v>
      </c>
      <c r="E1881" t="s">
        <v>1</v>
      </c>
      <c r="F1881">
        <v>162.19999999999999</v>
      </c>
      <c r="G1881">
        <v>1971</v>
      </c>
      <c r="H1881">
        <v>8</v>
      </c>
      <c r="I1881" t="s">
        <v>260</v>
      </c>
      <c r="J1881">
        <v>66</v>
      </c>
      <c r="K1881">
        <v>67</v>
      </c>
      <c r="L1881">
        <v>69</v>
      </c>
      <c r="M1881">
        <v>75</v>
      </c>
      <c r="N1881">
        <v>79</v>
      </c>
      <c r="O1881">
        <v>80</v>
      </c>
      <c r="P1881">
        <v>81</v>
      </c>
      <c r="Q1881">
        <v>83</v>
      </c>
      <c r="R1881">
        <v>82</v>
      </c>
      <c r="S1881">
        <v>83</v>
      </c>
      <c r="T1881">
        <v>77</v>
      </c>
      <c r="U1881">
        <v>80</v>
      </c>
      <c r="V1881">
        <v>85</v>
      </c>
      <c r="W1881">
        <v>88</v>
      </c>
      <c r="X1881">
        <v>93</v>
      </c>
      <c r="Y1881">
        <v>93</v>
      </c>
      <c r="Z1881">
        <v>93</v>
      </c>
      <c r="AA1881">
        <v>89</v>
      </c>
      <c r="AB1881">
        <v>90</v>
      </c>
      <c r="AC1881">
        <v>93</v>
      </c>
      <c r="AD1881">
        <v>95</v>
      </c>
      <c r="AE1881">
        <v>96</v>
      </c>
      <c r="AF1881">
        <v>95</v>
      </c>
      <c r="AG1881">
        <v>94</v>
      </c>
      <c r="AH1881">
        <v>93</v>
      </c>
      <c r="AI1881">
        <v>89</v>
      </c>
      <c r="AJ1881">
        <v>81</v>
      </c>
      <c r="AK1881">
        <v>78</v>
      </c>
      <c r="AL1881">
        <v>83</v>
      </c>
      <c r="AM1881">
        <v>87</v>
      </c>
      <c r="AN1881" s="5">
        <v>90</v>
      </c>
      <c r="AO1881" s="5">
        <v>89</v>
      </c>
      <c r="AP1881" s="5">
        <v>90</v>
      </c>
      <c r="AQ1881" s="5">
        <v>89</v>
      </c>
      <c r="AR1881" s="5">
        <v>90</v>
      </c>
      <c r="AS1881" s="5">
        <v>90</v>
      </c>
      <c r="AT1881" s="5">
        <v>89</v>
      </c>
      <c r="AU1881" s="5">
        <v>89</v>
      </c>
      <c r="AV1881" s="5">
        <v>90</v>
      </c>
      <c r="AW1881" s="5">
        <v>91</v>
      </c>
      <c r="AX1881" s="5">
        <v>92</v>
      </c>
      <c r="AY1881" s="5">
        <v>96</v>
      </c>
      <c r="AZ1881" s="5">
        <v>95</v>
      </c>
      <c r="BA1881" s="5">
        <v>99</v>
      </c>
      <c r="BB1881" s="5">
        <v>98</v>
      </c>
      <c r="BC1881" s="5">
        <v>95</v>
      </c>
      <c r="BD1881" s="5">
        <v>94</v>
      </c>
      <c r="BE1881" s="5">
        <v>93</v>
      </c>
      <c r="BF1881" s="5">
        <v>95</v>
      </c>
      <c r="BG1881" s="5">
        <v>93</v>
      </c>
      <c r="BH1881" s="5">
        <v>92</v>
      </c>
      <c r="BI1881" s="5">
        <v>92</v>
      </c>
      <c r="BJ1881" s="5">
        <v>93</v>
      </c>
      <c r="BK1881" s="5">
        <v>90</v>
      </c>
      <c r="BL1881" s="5">
        <v>92</v>
      </c>
      <c r="BM1881" s="5">
        <v>95</v>
      </c>
      <c r="BN1881" s="5">
        <v>97</v>
      </c>
      <c r="BO1881" s="5">
        <v>97</v>
      </c>
      <c r="BP1881" s="5">
        <v>98</v>
      </c>
      <c r="BQ1881" s="5">
        <v>97</v>
      </c>
      <c r="BR1881" s="5">
        <v>97</v>
      </c>
      <c r="BS1881">
        <v>96</v>
      </c>
      <c r="BT1881">
        <v>94</v>
      </c>
      <c r="BU1881">
        <v>94</v>
      </c>
      <c r="BV1881">
        <v>94</v>
      </c>
      <c r="BW1881">
        <v>92</v>
      </c>
      <c r="BX1881">
        <v>89</v>
      </c>
      <c r="BY1881">
        <v>90</v>
      </c>
      <c r="BZ1881">
        <v>92</v>
      </c>
      <c r="CA1881">
        <v>93</v>
      </c>
      <c r="CB1881">
        <v>94</v>
      </c>
      <c r="CC1881">
        <v>95</v>
      </c>
      <c r="CD1881">
        <v>93</v>
      </c>
      <c r="CE1881">
        <v>93</v>
      </c>
      <c r="CF1881">
        <v>88</v>
      </c>
      <c r="CG1881">
        <v>90</v>
      </c>
      <c r="CH1881">
        <v>88</v>
      </c>
      <c r="CI1881">
        <v>90</v>
      </c>
      <c r="CJ1881">
        <v>91</v>
      </c>
      <c r="CK1881">
        <v>89</v>
      </c>
      <c r="CL1881">
        <v>84</v>
      </c>
      <c r="CM1881">
        <v>85</v>
      </c>
      <c r="CN1881">
        <v>86</v>
      </c>
      <c r="CO1881">
        <v>84</v>
      </c>
      <c r="CP1881">
        <v>84</v>
      </c>
      <c r="CQ1881">
        <v>88</v>
      </c>
      <c r="CR1881">
        <v>88</v>
      </c>
      <c r="CS1881">
        <v>84</v>
      </c>
      <c r="CT1881">
        <v>85</v>
      </c>
      <c r="CU1881">
        <v>86</v>
      </c>
      <c r="CV1881">
        <v>87</v>
      </c>
      <c r="CW1881">
        <v>88</v>
      </c>
      <c r="CX1881" t="s">
        <v>5</v>
      </c>
      <c r="CY1881" t="s">
        <v>110</v>
      </c>
    </row>
    <row r="1882" spans="1:103" x14ac:dyDescent="0.25">
      <c r="A1882" t="s">
        <v>0</v>
      </c>
      <c r="B1882">
        <v>38.387799999999999</v>
      </c>
      <c r="C1882">
        <v>-118.1092</v>
      </c>
      <c r="D1882">
        <v>4580</v>
      </c>
      <c r="E1882" t="s">
        <v>1</v>
      </c>
      <c r="F1882">
        <v>240.3</v>
      </c>
      <c r="G1882">
        <v>1971</v>
      </c>
      <c r="H1882">
        <v>8</v>
      </c>
      <c r="I1882" t="s">
        <v>260</v>
      </c>
      <c r="J1882">
        <v>59</v>
      </c>
      <c r="K1882">
        <v>61</v>
      </c>
      <c r="L1882">
        <v>72</v>
      </c>
      <c r="M1882">
        <v>73</v>
      </c>
      <c r="N1882">
        <v>77</v>
      </c>
      <c r="O1882">
        <v>77</v>
      </c>
      <c r="P1882">
        <v>86</v>
      </c>
      <c r="Q1882">
        <v>89</v>
      </c>
      <c r="R1882">
        <v>81</v>
      </c>
      <c r="S1882">
        <v>83</v>
      </c>
      <c r="T1882">
        <v>79</v>
      </c>
      <c r="U1882">
        <v>82</v>
      </c>
      <c r="V1882">
        <v>90</v>
      </c>
      <c r="W1882">
        <v>89</v>
      </c>
      <c r="X1882">
        <v>90</v>
      </c>
      <c r="Y1882">
        <v>96</v>
      </c>
      <c r="Z1882">
        <v>97</v>
      </c>
      <c r="AA1882">
        <v>95</v>
      </c>
      <c r="AB1882">
        <v>90</v>
      </c>
      <c r="AC1882">
        <v>95</v>
      </c>
      <c r="AD1882">
        <v>98</v>
      </c>
      <c r="AE1882">
        <v>100</v>
      </c>
      <c r="AF1882">
        <v>100</v>
      </c>
      <c r="AG1882">
        <v>99</v>
      </c>
      <c r="AH1882">
        <v>98</v>
      </c>
      <c r="AI1882">
        <v>97</v>
      </c>
      <c r="AJ1882">
        <v>88</v>
      </c>
      <c r="AK1882">
        <v>85</v>
      </c>
      <c r="AL1882">
        <v>82</v>
      </c>
      <c r="AM1882">
        <v>87</v>
      </c>
      <c r="AN1882" s="5">
        <v>92</v>
      </c>
      <c r="AO1882" s="5">
        <v>95</v>
      </c>
      <c r="AP1882" s="5">
        <v>96</v>
      </c>
      <c r="AQ1882" s="5">
        <v>92</v>
      </c>
      <c r="AR1882" s="5">
        <v>92</v>
      </c>
      <c r="AS1882" s="5">
        <v>93</v>
      </c>
      <c r="AT1882" s="5">
        <v>94</v>
      </c>
      <c r="AU1882" s="5">
        <v>93</v>
      </c>
      <c r="AV1882" s="5">
        <v>93</v>
      </c>
      <c r="AW1882" s="5">
        <v>95</v>
      </c>
      <c r="AX1882" s="5">
        <v>94</v>
      </c>
      <c r="AY1882" s="5">
        <v>96</v>
      </c>
      <c r="AZ1882" s="5">
        <v>99</v>
      </c>
      <c r="BA1882" s="5">
        <v>100</v>
      </c>
      <c r="BB1882" s="5">
        <v>102</v>
      </c>
      <c r="BC1882" s="5">
        <v>101</v>
      </c>
      <c r="BD1882" s="5">
        <v>102</v>
      </c>
      <c r="BE1882" s="5">
        <v>94</v>
      </c>
      <c r="BF1882" s="5">
        <v>94</v>
      </c>
      <c r="BG1882" s="5">
        <v>98</v>
      </c>
      <c r="BH1882" s="5">
        <v>94</v>
      </c>
      <c r="BI1882" s="5">
        <v>94</v>
      </c>
      <c r="BJ1882" s="5">
        <v>94</v>
      </c>
      <c r="BK1882" s="5">
        <v>100</v>
      </c>
      <c r="BL1882" s="5">
        <v>101</v>
      </c>
      <c r="BM1882" s="5">
        <v>101</v>
      </c>
      <c r="BN1882" s="5">
        <v>103</v>
      </c>
      <c r="BO1882" s="5">
        <v>104</v>
      </c>
      <c r="BP1882" s="5">
        <v>105</v>
      </c>
      <c r="BQ1882" s="5">
        <v>103</v>
      </c>
      <c r="BR1882" s="5">
        <v>102</v>
      </c>
      <c r="BS1882">
        <v>105</v>
      </c>
      <c r="BT1882">
        <v>102</v>
      </c>
      <c r="BU1882">
        <v>100</v>
      </c>
      <c r="BV1882">
        <v>97</v>
      </c>
      <c r="BW1882">
        <v>99</v>
      </c>
      <c r="BX1882">
        <v>97</v>
      </c>
      <c r="BY1882">
        <v>96</v>
      </c>
      <c r="BZ1882">
        <v>97</v>
      </c>
      <c r="CA1882">
        <v>99</v>
      </c>
      <c r="CB1882">
        <v>102</v>
      </c>
      <c r="CC1882">
        <v>102</v>
      </c>
      <c r="CD1882">
        <v>103</v>
      </c>
      <c r="CE1882">
        <v>102</v>
      </c>
      <c r="CF1882">
        <v>101</v>
      </c>
      <c r="CG1882">
        <v>98</v>
      </c>
      <c r="CH1882">
        <v>97</v>
      </c>
      <c r="CI1882">
        <v>96</v>
      </c>
      <c r="CJ1882">
        <v>96</v>
      </c>
      <c r="CK1882">
        <v>99</v>
      </c>
      <c r="CL1882">
        <v>101</v>
      </c>
      <c r="CM1882">
        <v>98</v>
      </c>
      <c r="CN1882">
        <v>97</v>
      </c>
      <c r="CO1882">
        <v>95</v>
      </c>
      <c r="CP1882">
        <v>93</v>
      </c>
      <c r="CQ1882">
        <v>87</v>
      </c>
      <c r="CR1882">
        <v>97</v>
      </c>
      <c r="CS1882">
        <v>97</v>
      </c>
      <c r="CT1882">
        <v>95</v>
      </c>
      <c r="CU1882">
        <v>94</v>
      </c>
      <c r="CV1882">
        <v>90</v>
      </c>
      <c r="CW1882">
        <v>93</v>
      </c>
      <c r="CX1882" t="s">
        <v>2</v>
      </c>
      <c r="CY1882" t="s">
        <v>3</v>
      </c>
    </row>
    <row r="1883" spans="1:103" x14ac:dyDescent="0.25">
      <c r="A1883" t="s">
        <v>113</v>
      </c>
      <c r="B1883">
        <v>34.943600000000004</v>
      </c>
      <c r="C1883">
        <v>-115.54689999999999</v>
      </c>
      <c r="D1883">
        <v>4350</v>
      </c>
      <c r="E1883" t="s">
        <v>1</v>
      </c>
      <c r="F1883">
        <v>206.6</v>
      </c>
      <c r="G1883">
        <v>1971</v>
      </c>
      <c r="H1883">
        <v>8</v>
      </c>
      <c r="I1883" t="s">
        <v>260</v>
      </c>
      <c r="J1883">
        <v>68</v>
      </c>
      <c r="K1883">
        <v>66</v>
      </c>
      <c r="L1883">
        <v>72</v>
      </c>
      <c r="M1883">
        <v>76</v>
      </c>
      <c r="N1883">
        <v>81</v>
      </c>
      <c r="O1883">
        <v>80</v>
      </c>
      <c r="P1883">
        <v>85</v>
      </c>
      <c r="Q1883">
        <v>81</v>
      </c>
      <c r="R1883">
        <v>80</v>
      </c>
      <c r="T1883">
        <v>76</v>
      </c>
      <c r="U1883">
        <v>80</v>
      </c>
      <c r="V1883">
        <v>87</v>
      </c>
      <c r="X1883">
        <v>96</v>
      </c>
      <c r="Y1883">
        <v>96</v>
      </c>
      <c r="Z1883">
        <v>96</v>
      </c>
      <c r="AA1883">
        <v>92</v>
      </c>
      <c r="AB1883">
        <v>93</v>
      </c>
      <c r="AC1883">
        <v>94</v>
      </c>
      <c r="AD1883">
        <v>95</v>
      </c>
      <c r="AE1883">
        <v>97</v>
      </c>
      <c r="AF1883">
        <v>97</v>
      </c>
      <c r="AG1883">
        <v>97</v>
      </c>
      <c r="AH1883">
        <v>96</v>
      </c>
      <c r="AI1883">
        <v>94</v>
      </c>
      <c r="AJ1883">
        <v>92</v>
      </c>
      <c r="AK1883">
        <v>86</v>
      </c>
      <c r="AL1883">
        <v>85</v>
      </c>
      <c r="AM1883">
        <v>88</v>
      </c>
      <c r="AN1883" s="5">
        <v>91</v>
      </c>
      <c r="AO1883" s="5">
        <v>89</v>
      </c>
      <c r="AP1883" s="5">
        <v>89</v>
      </c>
      <c r="AQ1883" s="5">
        <v>93</v>
      </c>
      <c r="AR1883" s="5">
        <v>91</v>
      </c>
      <c r="AS1883" s="5">
        <v>89</v>
      </c>
      <c r="AT1883" s="5">
        <v>90</v>
      </c>
      <c r="AU1883" s="5">
        <v>93</v>
      </c>
      <c r="AV1883" s="5">
        <v>94</v>
      </c>
      <c r="AW1883" s="5">
        <v>95</v>
      </c>
      <c r="AX1883" s="5">
        <v>98</v>
      </c>
      <c r="AY1883" s="5">
        <v>100</v>
      </c>
      <c r="AZ1883" s="5">
        <v>100</v>
      </c>
      <c r="BA1883" s="5">
        <v>101</v>
      </c>
      <c r="BB1883" s="5">
        <v>99</v>
      </c>
      <c r="BC1883" s="5">
        <v>93</v>
      </c>
      <c r="BD1883" s="5">
        <v>91</v>
      </c>
      <c r="BE1883" s="5">
        <v>95</v>
      </c>
      <c r="BF1883" s="5">
        <v>98</v>
      </c>
      <c r="BG1883" s="5">
        <v>97</v>
      </c>
      <c r="BH1883" s="5">
        <v>97</v>
      </c>
      <c r="BI1883" s="5">
        <v>95</v>
      </c>
      <c r="BJ1883" s="5">
        <v>97</v>
      </c>
      <c r="BK1883" s="5">
        <v>95</v>
      </c>
      <c r="BL1883" s="5">
        <v>97</v>
      </c>
      <c r="BM1883" s="5">
        <v>99</v>
      </c>
      <c r="BN1883" s="5">
        <v>101</v>
      </c>
      <c r="BO1883" s="5">
        <v>100</v>
      </c>
      <c r="BP1883" s="5">
        <v>99</v>
      </c>
      <c r="BQ1883" s="5">
        <v>96</v>
      </c>
      <c r="BR1883" s="5">
        <v>95</v>
      </c>
      <c r="BS1883">
        <v>99</v>
      </c>
      <c r="BT1883">
        <v>92</v>
      </c>
      <c r="BU1883">
        <v>95</v>
      </c>
      <c r="BV1883">
        <v>95</v>
      </c>
      <c r="BW1883">
        <v>92</v>
      </c>
      <c r="BX1883">
        <v>92</v>
      </c>
      <c r="BY1883">
        <v>93</v>
      </c>
      <c r="BZ1883">
        <v>94</v>
      </c>
      <c r="CA1883">
        <v>96</v>
      </c>
      <c r="CB1883">
        <v>91</v>
      </c>
      <c r="CC1883">
        <v>91</v>
      </c>
      <c r="CD1883">
        <v>90</v>
      </c>
      <c r="CE1883">
        <v>89</v>
      </c>
      <c r="CF1883">
        <v>91</v>
      </c>
      <c r="CG1883">
        <v>89</v>
      </c>
      <c r="CH1883">
        <v>93</v>
      </c>
      <c r="CI1883">
        <v>91</v>
      </c>
      <c r="CJ1883">
        <v>91</v>
      </c>
      <c r="CK1883">
        <v>90</v>
      </c>
      <c r="CL1883">
        <v>92</v>
      </c>
      <c r="CM1883">
        <v>80</v>
      </c>
      <c r="CN1883">
        <v>81</v>
      </c>
      <c r="CO1883">
        <v>85</v>
      </c>
      <c r="CP1883">
        <v>89</v>
      </c>
      <c r="CQ1883">
        <v>87</v>
      </c>
      <c r="CR1883">
        <v>87</v>
      </c>
      <c r="CS1883">
        <v>89</v>
      </c>
      <c r="CT1883">
        <v>89</v>
      </c>
      <c r="CU1883">
        <v>88</v>
      </c>
      <c r="CV1883">
        <v>88</v>
      </c>
      <c r="CW1883">
        <v>87</v>
      </c>
      <c r="CX1883" t="s">
        <v>5</v>
      </c>
      <c r="CY1883" t="s">
        <v>114</v>
      </c>
    </row>
    <row r="1884" spans="1:103" x14ac:dyDescent="0.25">
      <c r="A1884" t="s">
        <v>138</v>
      </c>
      <c r="B1884">
        <v>37.761699999999998</v>
      </c>
      <c r="C1884">
        <v>-117.5658</v>
      </c>
      <c r="D1884">
        <v>4274</v>
      </c>
      <c r="E1884" t="s">
        <v>1</v>
      </c>
      <c r="F1884">
        <v>157.1</v>
      </c>
      <c r="G1884">
        <v>1971</v>
      </c>
      <c r="H1884">
        <v>8</v>
      </c>
      <c r="I1884" t="s">
        <v>260</v>
      </c>
      <c r="J1884">
        <v>68</v>
      </c>
      <c r="K1884">
        <v>70</v>
      </c>
      <c r="L1884">
        <v>75</v>
      </c>
      <c r="M1884">
        <v>73</v>
      </c>
      <c r="N1884">
        <v>79</v>
      </c>
      <c r="O1884">
        <v>84</v>
      </c>
      <c r="P1884">
        <v>86</v>
      </c>
      <c r="Q1884">
        <v>88</v>
      </c>
      <c r="R1884">
        <v>83</v>
      </c>
      <c r="S1884">
        <v>82</v>
      </c>
      <c r="T1884">
        <v>83</v>
      </c>
      <c r="U1884">
        <v>89</v>
      </c>
      <c r="V1884">
        <v>90</v>
      </c>
      <c r="W1884">
        <v>92</v>
      </c>
      <c r="X1884">
        <v>95</v>
      </c>
      <c r="Y1884">
        <v>97</v>
      </c>
      <c r="Z1884">
        <v>95</v>
      </c>
      <c r="AA1884">
        <v>91</v>
      </c>
      <c r="AB1884">
        <v>94</v>
      </c>
      <c r="AC1884">
        <v>92</v>
      </c>
      <c r="AD1884">
        <v>98</v>
      </c>
      <c r="AE1884">
        <v>100</v>
      </c>
      <c r="AF1884">
        <v>99</v>
      </c>
      <c r="AG1884">
        <v>100</v>
      </c>
      <c r="AH1884">
        <v>97</v>
      </c>
      <c r="AI1884">
        <v>93</v>
      </c>
      <c r="AJ1884">
        <v>87</v>
      </c>
      <c r="AK1884">
        <v>84</v>
      </c>
      <c r="AL1884">
        <v>86</v>
      </c>
      <c r="AM1884">
        <v>91</v>
      </c>
      <c r="AN1884" s="5">
        <v>93</v>
      </c>
      <c r="AO1884" s="5">
        <v>94</v>
      </c>
      <c r="AP1884" s="5">
        <v>92</v>
      </c>
      <c r="AQ1884" s="5">
        <v>94</v>
      </c>
      <c r="AR1884" s="5">
        <v>95</v>
      </c>
      <c r="AS1884" s="5">
        <v>95</v>
      </c>
      <c r="AT1884" s="5">
        <v>93</v>
      </c>
      <c r="AU1884" s="5">
        <v>95</v>
      </c>
      <c r="AV1884" s="5">
        <v>95</v>
      </c>
      <c r="AW1884" s="5">
        <v>96</v>
      </c>
      <c r="AX1884" s="5">
        <v>97</v>
      </c>
      <c r="AY1884" s="5">
        <v>100</v>
      </c>
      <c r="AZ1884" s="5">
        <v>101</v>
      </c>
      <c r="BA1884" s="5">
        <v>102</v>
      </c>
      <c r="BB1884" s="5">
        <v>103</v>
      </c>
      <c r="BC1884" s="5">
        <v>102</v>
      </c>
      <c r="BD1884" s="5">
        <v>91</v>
      </c>
      <c r="BE1884" s="5">
        <v>95</v>
      </c>
      <c r="BF1884" s="5">
        <v>95</v>
      </c>
      <c r="BG1884" s="5">
        <v>95</v>
      </c>
      <c r="BH1884" s="5">
        <v>95</v>
      </c>
      <c r="BI1884" s="5">
        <v>94</v>
      </c>
      <c r="BJ1884" s="5">
        <v>100</v>
      </c>
      <c r="BK1884" s="5">
        <v>100</v>
      </c>
      <c r="BL1884" s="5">
        <v>100</v>
      </c>
      <c r="BM1884" s="5">
        <v>101</v>
      </c>
      <c r="BN1884" s="5">
        <v>103</v>
      </c>
      <c r="BO1884" s="5">
        <v>104</v>
      </c>
      <c r="BP1884" s="5">
        <v>102</v>
      </c>
      <c r="BQ1884" s="5">
        <v>103</v>
      </c>
      <c r="BR1884" s="5">
        <v>102</v>
      </c>
      <c r="BS1884">
        <v>101</v>
      </c>
      <c r="BT1884">
        <v>98</v>
      </c>
      <c r="BU1884">
        <v>98</v>
      </c>
      <c r="BV1884">
        <v>98</v>
      </c>
      <c r="BW1884">
        <v>98</v>
      </c>
      <c r="BX1884">
        <v>97</v>
      </c>
      <c r="BY1884">
        <v>98</v>
      </c>
      <c r="BZ1884">
        <v>99</v>
      </c>
      <c r="CA1884">
        <v>100</v>
      </c>
      <c r="CB1884">
        <v>102</v>
      </c>
      <c r="CC1884">
        <v>103</v>
      </c>
      <c r="CD1884">
        <v>101</v>
      </c>
      <c r="CE1884">
        <v>99</v>
      </c>
      <c r="CF1884">
        <v>93</v>
      </c>
      <c r="CG1884">
        <v>95</v>
      </c>
      <c r="CH1884">
        <v>97</v>
      </c>
      <c r="CI1884">
        <v>97</v>
      </c>
      <c r="CJ1884">
        <v>103</v>
      </c>
      <c r="CK1884">
        <v>97</v>
      </c>
      <c r="CL1884">
        <v>96</v>
      </c>
      <c r="CM1884">
        <v>91</v>
      </c>
      <c r="CN1884">
        <v>96</v>
      </c>
      <c r="CO1884">
        <v>95</v>
      </c>
      <c r="CP1884">
        <v>85</v>
      </c>
      <c r="CQ1884">
        <v>95</v>
      </c>
      <c r="CR1884">
        <v>95</v>
      </c>
      <c r="CS1884">
        <v>94</v>
      </c>
      <c r="CT1884">
        <v>86</v>
      </c>
      <c r="CU1884">
        <v>90</v>
      </c>
      <c r="CV1884">
        <v>90</v>
      </c>
      <c r="CW1884">
        <v>89</v>
      </c>
      <c r="CX1884" t="s">
        <v>2</v>
      </c>
      <c r="CY1884" t="s">
        <v>139</v>
      </c>
    </row>
    <row r="1885" spans="1:103" x14ac:dyDescent="0.25">
      <c r="A1885" t="s">
        <v>7</v>
      </c>
      <c r="B1885">
        <v>37.371099999999998</v>
      </c>
      <c r="C1885">
        <v>-118.35890000000001</v>
      </c>
      <c r="D1885">
        <v>4110</v>
      </c>
      <c r="E1885" t="s">
        <v>1</v>
      </c>
      <c r="F1885">
        <v>166.6</v>
      </c>
      <c r="G1885">
        <v>1971</v>
      </c>
      <c r="H1885">
        <v>8</v>
      </c>
      <c r="I1885" t="s">
        <v>260</v>
      </c>
      <c r="J1885">
        <v>71</v>
      </c>
      <c r="K1885">
        <v>73</v>
      </c>
      <c r="L1885">
        <v>78</v>
      </c>
      <c r="M1885">
        <v>78</v>
      </c>
      <c r="N1885">
        <v>82</v>
      </c>
      <c r="O1885">
        <v>86</v>
      </c>
      <c r="P1885">
        <v>90</v>
      </c>
      <c r="Q1885">
        <v>89</v>
      </c>
      <c r="R1885">
        <v>85</v>
      </c>
      <c r="S1885">
        <v>85</v>
      </c>
      <c r="T1885">
        <v>87</v>
      </c>
      <c r="U1885">
        <v>90</v>
      </c>
      <c r="V1885">
        <v>90</v>
      </c>
      <c r="W1885">
        <v>96</v>
      </c>
      <c r="X1885">
        <v>98</v>
      </c>
      <c r="Y1885">
        <v>99</v>
      </c>
      <c r="Z1885">
        <v>98</v>
      </c>
      <c r="AA1885">
        <v>93</v>
      </c>
      <c r="AB1885">
        <v>96</v>
      </c>
      <c r="AC1885">
        <v>98</v>
      </c>
      <c r="AD1885">
        <v>99</v>
      </c>
      <c r="AE1885">
        <v>99</v>
      </c>
      <c r="AF1885">
        <v>100</v>
      </c>
      <c r="AG1885">
        <v>98</v>
      </c>
      <c r="AH1885">
        <v>98</v>
      </c>
      <c r="AI1885">
        <v>93</v>
      </c>
      <c r="AJ1885">
        <v>90</v>
      </c>
      <c r="AK1885">
        <v>90</v>
      </c>
      <c r="AL1885">
        <v>90</v>
      </c>
      <c r="AM1885">
        <v>93</v>
      </c>
      <c r="AN1885" s="5">
        <v>95</v>
      </c>
      <c r="AO1885" s="5">
        <v>95</v>
      </c>
      <c r="AP1885" s="5">
        <v>94</v>
      </c>
      <c r="AQ1885" s="5">
        <v>96</v>
      </c>
      <c r="AR1885" s="5">
        <v>96</v>
      </c>
      <c r="AS1885" s="5">
        <v>96</v>
      </c>
      <c r="AT1885" s="5">
        <v>96</v>
      </c>
      <c r="AU1885" s="5">
        <v>96</v>
      </c>
      <c r="AV1885" s="5">
        <v>97</v>
      </c>
      <c r="AW1885" s="5">
        <v>98</v>
      </c>
      <c r="AX1885" s="5">
        <v>97</v>
      </c>
      <c r="AY1885" s="5">
        <v>100</v>
      </c>
      <c r="AZ1885" s="5">
        <v>102</v>
      </c>
      <c r="BA1885" s="5">
        <v>104</v>
      </c>
      <c r="BB1885" s="5">
        <v>101</v>
      </c>
      <c r="BC1885" s="5">
        <v>103</v>
      </c>
      <c r="BD1885" s="5">
        <v>83</v>
      </c>
      <c r="BE1885" s="5">
        <v>95</v>
      </c>
      <c r="BF1885" s="5">
        <v>98</v>
      </c>
      <c r="BG1885" s="5">
        <v>97</v>
      </c>
      <c r="BH1885" s="5">
        <v>95</v>
      </c>
      <c r="BI1885" s="5">
        <v>99</v>
      </c>
      <c r="BJ1885" s="5">
        <v>100</v>
      </c>
      <c r="BK1885" s="5">
        <v>101</v>
      </c>
      <c r="BL1885" s="5">
        <v>100</v>
      </c>
      <c r="BM1885" s="5">
        <v>103</v>
      </c>
      <c r="BN1885" s="5">
        <v>106</v>
      </c>
      <c r="BO1885" s="5">
        <v>104</v>
      </c>
      <c r="BP1885" s="5">
        <v>104</v>
      </c>
      <c r="BQ1885" s="5">
        <v>103</v>
      </c>
      <c r="BR1885" s="5">
        <v>104</v>
      </c>
      <c r="BS1885">
        <v>102</v>
      </c>
      <c r="BT1885">
        <v>98</v>
      </c>
      <c r="BU1885">
        <v>99</v>
      </c>
      <c r="BV1885">
        <v>98</v>
      </c>
      <c r="BW1885">
        <v>98</v>
      </c>
      <c r="BX1885">
        <v>98</v>
      </c>
      <c r="BY1885">
        <v>99</v>
      </c>
      <c r="BZ1885">
        <v>102</v>
      </c>
      <c r="CA1885">
        <v>103</v>
      </c>
      <c r="CB1885">
        <v>105</v>
      </c>
      <c r="CC1885">
        <v>105</v>
      </c>
      <c r="CD1885">
        <v>102</v>
      </c>
      <c r="CE1885">
        <v>99</v>
      </c>
      <c r="CF1885">
        <v>95</v>
      </c>
      <c r="CG1885">
        <v>98</v>
      </c>
      <c r="CH1885">
        <v>99</v>
      </c>
      <c r="CI1885">
        <v>99</v>
      </c>
      <c r="CJ1885">
        <v>99</v>
      </c>
      <c r="CK1885">
        <v>99</v>
      </c>
      <c r="CL1885">
        <v>97</v>
      </c>
      <c r="CM1885">
        <v>97</v>
      </c>
      <c r="CN1885">
        <v>97</v>
      </c>
      <c r="CO1885">
        <v>96</v>
      </c>
      <c r="CP1885">
        <v>90</v>
      </c>
      <c r="CQ1885">
        <v>95</v>
      </c>
      <c r="CR1885">
        <v>95</v>
      </c>
      <c r="CS1885">
        <v>97</v>
      </c>
      <c r="CT1885">
        <v>94</v>
      </c>
      <c r="CU1885">
        <v>95</v>
      </c>
      <c r="CV1885">
        <v>95</v>
      </c>
      <c r="CW1885">
        <v>93</v>
      </c>
      <c r="CX1885" t="s">
        <v>5</v>
      </c>
      <c r="CY1885" t="s">
        <v>8</v>
      </c>
    </row>
    <row r="1886" spans="1:103" x14ac:dyDescent="0.25">
      <c r="A1886" t="s">
        <v>4</v>
      </c>
      <c r="B1886">
        <v>36.798099999999998</v>
      </c>
      <c r="C1886">
        <v>-118.20359999999999</v>
      </c>
      <c r="D1886">
        <v>3950</v>
      </c>
      <c r="E1886" t="s">
        <v>1</v>
      </c>
      <c r="F1886">
        <v>124.8</v>
      </c>
      <c r="G1886">
        <v>1971</v>
      </c>
      <c r="H1886">
        <v>8</v>
      </c>
      <c r="I1886" t="s">
        <v>260</v>
      </c>
      <c r="J1886">
        <v>72</v>
      </c>
      <c r="K1886">
        <v>72</v>
      </c>
      <c r="L1886">
        <v>70</v>
      </c>
      <c r="M1886">
        <v>77</v>
      </c>
      <c r="N1886">
        <v>76</v>
      </c>
      <c r="O1886">
        <v>81</v>
      </c>
      <c r="P1886">
        <v>85</v>
      </c>
      <c r="Q1886">
        <v>91</v>
      </c>
      <c r="R1886">
        <v>89</v>
      </c>
      <c r="S1886">
        <v>86</v>
      </c>
      <c r="T1886">
        <v>82</v>
      </c>
      <c r="U1886">
        <v>90</v>
      </c>
      <c r="V1886">
        <v>91</v>
      </c>
      <c r="W1886">
        <v>92</v>
      </c>
      <c r="X1886">
        <v>94</v>
      </c>
      <c r="Y1886">
        <v>98</v>
      </c>
      <c r="Z1886">
        <v>98</v>
      </c>
      <c r="AA1886">
        <v>97</v>
      </c>
      <c r="AB1886">
        <v>100</v>
      </c>
      <c r="AC1886">
        <v>96</v>
      </c>
      <c r="AD1886">
        <v>98</v>
      </c>
      <c r="AE1886">
        <v>98</v>
      </c>
      <c r="AF1886">
        <v>100</v>
      </c>
      <c r="AG1886">
        <v>100</v>
      </c>
      <c r="AH1886">
        <v>103</v>
      </c>
      <c r="AI1886">
        <v>99</v>
      </c>
      <c r="AJ1886">
        <v>98</v>
      </c>
      <c r="AK1886">
        <v>91</v>
      </c>
      <c r="AL1886">
        <v>88</v>
      </c>
      <c r="AM1886">
        <v>91</v>
      </c>
      <c r="AN1886" s="5">
        <v>92</v>
      </c>
      <c r="AO1886" s="5">
        <v>95</v>
      </c>
      <c r="AP1886" s="5">
        <v>96</v>
      </c>
      <c r="AQ1886" s="5">
        <v>95</v>
      </c>
      <c r="AR1886" s="5">
        <v>96</v>
      </c>
      <c r="AS1886" s="5">
        <v>96</v>
      </c>
      <c r="AT1886" s="5">
        <v>95</v>
      </c>
      <c r="AU1886" s="5">
        <v>94</v>
      </c>
      <c r="AV1886" s="5">
        <v>95</v>
      </c>
      <c r="AW1886" s="5">
        <v>96</v>
      </c>
      <c r="AX1886" s="5">
        <v>94</v>
      </c>
      <c r="AY1886" s="5">
        <v>95</v>
      </c>
      <c r="AZ1886" s="5">
        <v>102</v>
      </c>
      <c r="BA1886" s="5">
        <v>102</v>
      </c>
      <c r="BB1886" s="5">
        <v>102</v>
      </c>
      <c r="BC1886" s="5">
        <v>103</v>
      </c>
      <c r="BD1886" s="5">
        <v>103</v>
      </c>
      <c r="BE1886" s="5">
        <v>90</v>
      </c>
      <c r="BF1886" s="5">
        <v>98</v>
      </c>
      <c r="BG1886" s="5">
        <v>100</v>
      </c>
      <c r="BH1886" s="5">
        <v>99</v>
      </c>
      <c r="BI1886" s="5">
        <v>96</v>
      </c>
      <c r="BJ1886" s="5">
        <v>99</v>
      </c>
      <c r="BK1886" s="5">
        <v>101</v>
      </c>
      <c r="BL1886" s="5">
        <v>99</v>
      </c>
      <c r="BM1886" s="5">
        <v>99</v>
      </c>
      <c r="BN1886" s="5">
        <v>102</v>
      </c>
      <c r="BO1886" s="5">
        <v>105</v>
      </c>
      <c r="BP1886" s="5">
        <v>104</v>
      </c>
      <c r="BQ1886" s="5">
        <v>106</v>
      </c>
      <c r="BR1886" s="5">
        <v>104</v>
      </c>
      <c r="BS1886">
        <v>103</v>
      </c>
      <c r="BT1886">
        <v>101</v>
      </c>
      <c r="BU1886">
        <v>100</v>
      </c>
      <c r="BV1886">
        <v>101</v>
      </c>
      <c r="BW1886">
        <v>95</v>
      </c>
      <c r="BX1886">
        <v>99</v>
      </c>
      <c r="BY1886">
        <v>97</v>
      </c>
      <c r="BZ1886">
        <v>97</v>
      </c>
      <c r="CA1886">
        <v>101</v>
      </c>
      <c r="CB1886">
        <v>104</v>
      </c>
      <c r="CC1886">
        <v>104</v>
      </c>
      <c r="CD1886">
        <v>100</v>
      </c>
      <c r="CE1886">
        <v>105</v>
      </c>
      <c r="CF1886">
        <v>102</v>
      </c>
      <c r="CG1886">
        <v>89</v>
      </c>
      <c r="CH1886">
        <v>91</v>
      </c>
      <c r="CI1886">
        <v>100</v>
      </c>
      <c r="CJ1886">
        <v>100</v>
      </c>
      <c r="CK1886">
        <v>98</v>
      </c>
      <c r="CL1886">
        <v>97</v>
      </c>
      <c r="CM1886">
        <v>97</v>
      </c>
      <c r="CN1886">
        <v>99</v>
      </c>
      <c r="CO1886">
        <v>96</v>
      </c>
      <c r="CP1886">
        <v>97</v>
      </c>
      <c r="CQ1886">
        <v>88</v>
      </c>
      <c r="CR1886">
        <v>95</v>
      </c>
      <c r="CS1886">
        <v>94</v>
      </c>
      <c r="CT1886">
        <v>96</v>
      </c>
      <c r="CU1886">
        <v>90</v>
      </c>
      <c r="CV1886">
        <v>91</v>
      </c>
      <c r="CW1886">
        <v>93</v>
      </c>
      <c r="CX1886" t="s">
        <v>5</v>
      </c>
      <c r="CY1886" t="s">
        <v>6</v>
      </c>
    </row>
    <row r="1887" spans="1:103" x14ac:dyDescent="0.25">
      <c r="A1887" t="s">
        <v>128</v>
      </c>
      <c r="B1887">
        <v>37.616700000000002</v>
      </c>
      <c r="C1887">
        <v>-115.2167</v>
      </c>
      <c r="D1887">
        <v>3950</v>
      </c>
      <c r="E1887" t="s">
        <v>1</v>
      </c>
      <c r="F1887">
        <v>194.6</v>
      </c>
      <c r="G1887">
        <v>1971</v>
      </c>
      <c r="H1887">
        <v>8</v>
      </c>
      <c r="I1887" t="s">
        <v>260</v>
      </c>
      <c r="J1887">
        <v>70</v>
      </c>
      <c r="K1887">
        <v>69</v>
      </c>
      <c r="L1887">
        <v>72</v>
      </c>
      <c r="M1887">
        <v>78</v>
      </c>
      <c r="N1887">
        <v>83</v>
      </c>
      <c r="O1887">
        <v>86</v>
      </c>
      <c r="P1887">
        <v>90</v>
      </c>
      <c r="Q1887">
        <v>92</v>
      </c>
      <c r="R1887">
        <v>89</v>
      </c>
      <c r="S1887">
        <v>81</v>
      </c>
      <c r="T1887">
        <v>85</v>
      </c>
      <c r="U1887">
        <v>88</v>
      </c>
      <c r="V1887">
        <v>89</v>
      </c>
      <c r="W1887">
        <v>95</v>
      </c>
      <c r="X1887">
        <v>98</v>
      </c>
      <c r="Y1887">
        <v>99</v>
      </c>
      <c r="Z1887">
        <v>96</v>
      </c>
      <c r="AA1887">
        <v>94</v>
      </c>
      <c r="AB1887">
        <v>94</v>
      </c>
      <c r="AC1887">
        <v>97</v>
      </c>
      <c r="AD1887">
        <v>100</v>
      </c>
      <c r="AE1887">
        <v>101</v>
      </c>
      <c r="AF1887">
        <v>101</v>
      </c>
      <c r="AG1887">
        <v>99</v>
      </c>
      <c r="AH1887">
        <v>97</v>
      </c>
      <c r="AI1887">
        <v>95</v>
      </c>
      <c r="AJ1887">
        <v>91</v>
      </c>
      <c r="AK1887">
        <v>87</v>
      </c>
      <c r="AL1887">
        <v>88</v>
      </c>
      <c r="AM1887">
        <v>91</v>
      </c>
      <c r="AN1887" s="5">
        <v>93</v>
      </c>
      <c r="AO1887" s="5">
        <v>94</v>
      </c>
      <c r="AP1887" s="5">
        <v>90</v>
      </c>
      <c r="AQ1887" s="5">
        <v>93</v>
      </c>
      <c r="AR1887" s="8">
        <f>(2*AQ1887+AT1887)/3</f>
        <v>93</v>
      </c>
      <c r="AS1887" s="8">
        <f>(AR1887+2*AU1887)/3</f>
        <v>94.333333333333329</v>
      </c>
      <c r="AT1887" s="5">
        <v>93</v>
      </c>
      <c r="AU1887" s="5">
        <v>95</v>
      </c>
      <c r="AV1887" s="5">
        <v>96</v>
      </c>
      <c r="AW1887" s="5">
        <v>93</v>
      </c>
      <c r="AX1887" s="5">
        <v>98</v>
      </c>
      <c r="AY1887" s="5">
        <v>101</v>
      </c>
      <c r="AZ1887" s="5">
        <v>104</v>
      </c>
      <c r="BA1887" s="5">
        <v>105</v>
      </c>
      <c r="BB1887" s="5">
        <v>105</v>
      </c>
      <c r="BC1887" s="5">
        <v>101</v>
      </c>
      <c r="BD1887" s="5">
        <v>100</v>
      </c>
      <c r="BE1887" s="5">
        <v>101</v>
      </c>
      <c r="BF1887" s="5">
        <v>100</v>
      </c>
      <c r="BG1887" s="5">
        <v>100</v>
      </c>
      <c r="BH1887" s="5">
        <v>92</v>
      </c>
      <c r="BI1887" s="5">
        <v>94</v>
      </c>
      <c r="BJ1887" s="5">
        <v>98</v>
      </c>
      <c r="BK1887" s="5">
        <v>92</v>
      </c>
      <c r="BL1887" s="5">
        <v>95</v>
      </c>
      <c r="BM1887" s="5">
        <v>101</v>
      </c>
      <c r="BN1887" s="5">
        <v>101</v>
      </c>
      <c r="BO1887" s="5">
        <v>104</v>
      </c>
      <c r="BP1887" s="5">
        <v>103</v>
      </c>
      <c r="BQ1887" s="5">
        <v>103</v>
      </c>
      <c r="BR1887" s="5">
        <v>105</v>
      </c>
      <c r="BS1887">
        <v>104</v>
      </c>
      <c r="BT1887">
        <v>100</v>
      </c>
      <c r="BU1887">
        <v>97</v>
      </c>
      <c r="BV1887">
        <v>96</v>
      </c>
      <c r="BW1887">
        <v>96</v>
      </c>
      <c r="BX1887">
        <v>92</v>
      </c>
      <c r="BY1887">
        <v>100</v>
      </c>
      <c r="BZ1887">
        <v>103</v>
      </c>
      <c r="CA1887">
        <v>100</v>
      </c>
      <c r="CB1887">
        <v>101</v>
      </c>
      <c r="CC1887">
        <v>98</v>
      </c>
      <c r="CD1887">
        <v>100</v>
      </c>
      <c r="CE1887">
        <v>97</v>
      </c>
      <c r="CF1887">
        <v>98</v>
      </c>
      <c r="CG1887">
        <v>92</v>
      </c>
      <c r="CH1887">
        <v>94</v>
      </c>
      <c r="CI1887">
        <v>94</v>
      </c>
      <c r="CJ1887">
        <v>93</v>
      </c>
      <c r="CK1887">
        <v>95</v>
      </c>
      <c r="CL1887">
        <v>92</v>
      </c>
      <c r="CM1887">
        <v>90</v>
      </c>
      <c r="CN1887">
        <v>89</v>
      </c>
      <c r="CO1887">
        <v>95</v>
      </c>
      <c r="CP1887">
        <v>89</v>
      </c>
      <c r="CQ1887">
        <v>97</v>
      </c>
      <c r="CR1887">
        <v>97</v>
      </c>
      <c r="CS1887">
        <v>97</v>
      </c>
      <c r="CU1887">
        <v>89</v>
      </c>
      <c r="CV1887">
        <v>89</v>
      </c>
      <c r="CW1887">
        <v>89</v>
      </c>
      <c r="CX1887" t="s">
        <v>2</v>
      </c>
      <c r="CY1887" t="s">
        <v>129</v>
      </c>
    </row>
    <row r="1888" spans="1:103" x14ac:dyDescent="0.25">
      <c r="A1888" t="s">
        <v>49</v>
      </c>
      <c r="B1888">
        <v>36.1389</v>
      </c>
      <c r="C1888">
        <v>-117.9528</v>
      </c>
      <c r="D1888">
        <v>3825</v>
      </c>
      <c r="E1888" t="s">
        <v>1</v>
      </c>
      <c r="F1888">
        <v>103.6</v>
      </c>
      <c r="G1888">
        <v>1971</v>
      </c>
      <c r="H1888">
        <v>8</v>
      </c>
      <c r="I1888" t="s">
        <v>260</v>
      </c>
      <c r="J1888">
        <v>72</v>
      </c>
      <c r="K1888">
        <v>67</v>
      </c>
      <c r="L1888">
        <v>75</v>
      </c>
      <c r="M1888">
        <v>77</v>
      </c>
      <c r="N1888">
        <v>83</v>
      </c>
      <c r="O1888">
        <v>82</v>
      </c>
      <c r="P1888">
        <v>89</v>
      </c>
      <c r="Q1888">
        <v>88</v>
      </c>
      <c r="R1888">
        <v>83</v>
      </c>
      <c r="S1888">
        <v>77</v>
      </c>
      <c r="T1888">
        <v>86</v>
      </c>
      <c r="U1888">
        <v>87</v>
      </c>
      <c r="V1888">
        <v>89</v>
      </c>
      <c r="W1888">
        <v>92</v>
      </c>
      <c r="X1888">
        <v>96</v>
      </c>
      <c r="Y1888">
        <v>97</v>
      </c>
      <c r="Z1888">
        <v>95</v>
      </c>
      <c r="AA1888">
        <v>95</v>
      </c>
      <c r="AB1888">
        <v>96</v>
      </c>
      <c r="AC1888">
        <v>95</v>
      </c>
      <c r="AD1888">
        <v>96</v>
      </c>
      <c r="AE1888">
        <v>97</v>
      </c>
      <c r="AF1888">
        <v>100</v>
      </c>
      <c r="AG1888">
        <v>99</v>
      </c>
      <c r="AH1888">
        <v>97</v>
      </c>
      <c r="AI1888">
        <v>92</v>
      </c>
      <c r="AJ1888">
        <v>89</v>
      </c>
      <c r="AK1888">
        <v>87</v>
      </c>
      <c r="AL1888">
        <v>87</v>
      </c>
      <c r="AM1888">
        <v>90</v>
      </c>
      <c r="AN1888" s="5">
        <v>92</v>
      </c>
      <c r="AO1888" s="5">
        <v>91</v>
      </c>
      <c r="AP1888" s="5">
        <v>90</v>
      </c>
      <c r="AQ1888" s="5">
        <v>95</v>
      </c>
      <c r="AR1888" s="5">
        <v>95</v>
      </c>
      <c r="AS1888" s="5">
        <v>93</v>
      </c>
      <c r="AT1888" s="5">
        <v>93</v>
      </c>
      <c r="AU1888" s="5">
        <v>94</v>
      </c>
      <c r="AV1888" s="5">
        <v>96</v>
      </c>
      <c r="AW1888" s="5">
        <v>94</v>
      </c>
      <c r="AX1888" s="5">
        <v>94</v>
      </c>
      <c r="AY1888" s="5">
        <v>99</v>
      </c>
      <c r="AZ1888" s="5">
        <v>100</v>
      </c>
      <c r="BA1888" s="5">
        <v>102</v>
      </c>
      <c r="BB1888" s="5">
        <v>102</v>
      </c>
      <c r="BC1888" s="5">
        <v>99</v>
      </c>
      <c r="BD1888" s="5">
        <v>81</v>
      </c>
      <c r="BE1888" s="5">
        <v>94</v>
      </c>
      <c r="BF1888" s="5">
        <v>98</v>
      </c>
      <c r="BG1888" s="5">
        <v>98</v>
      </c>
      <c r="BH1888" s="5">
        <v>92</v>
      </c>
      <c r="BI1888" s="5">
        <v>97</v>
      </c>
      <c r="BJ1888" s="5">
        <v>99</v>
      </c>
      <c r="BK1888" s="5">
        <v>95</v>
      </c>
      <c r="BL1888" s="5">
        <v>98</v>
      </c>
      <c r="BM1888" s="5">
        <v>100</v>
      </c>
      <c r="BN1888" s="5">
        <v>101</v>
      </c>
      <c r="BO1888" s="5">
        <v>103</v>
      </c>
      <c r="BP1888" s="5">
        <v>103</v>
      </c>
      <c r="BQ1888" s="5">
        <v>100</v>
      </c>
      <c r="BR1888" s="5">
        <v>100</v>
      </c>
      <c r="BS1888">
        <v>102</v>
      </c>
      <c r="BT1888">
        <v>99</v>
      </c>
      <c r="BU1888">
        <v>97</v>
      </c>
      <c r="BV1888">
        <v>95</v>
      </c>
      <c r="BW1888">
        <v>96</v>
      </c>
      <c r="BX1888">
        <v>99</v>
      </c>
      <c r="BY1888">
        <v>97</v>
      </c>
      <c r="BZ1888">
        <v>99</v>
      </c>
      <c r="CA1888">
        <v>103</v>
      </c>
      <c r="CB1888">
        <v>100</v>
      </c>
      <c r="CC1888">
        <v>98</v>
      </c>
      <c r="CD1888">
        <v>103</v>
      </c>
      <c r="CE1888">
        <v>97</v>
      </c>
      <c r="CF1888">
        <v>94</v>
      </c>
      <c r="CG1888">
        <v>93</v>
      </c>
      <c r="CH1888">
        <v>97</v>
      </c>
      <c r="CI1888">
        <v>97</v>
      </c>
      <c r="CJ1888">
        <v>96</v>
      </c>
      <c r="CK1888">
        <v>96</v>
      </c>
      <c r="CL1888">
        <v>92</v>
      </c>
      <c r="CM1888">
        <v>95</v>
      </c>
      <c r="CN1888">
        <v>90</v>
      </c>
      <c r="CO1888">
        <v>92</v>
      </c>
      <c r="CP1888">
        <v>85</v>
      </c>
      <c r="CQ1888">
        <v>92</v>
      </c>
      <c r="CR1888">
        <v>93</v>
      </c>
      <c r="CS1888">
        <v>95</v>
      </c>
      <c r="CT1888">
        <v>93</v>
      </c>
      <c r="CU1888">
        <v>93</v>
      </c>
      <c r="CV1888">
        <v>92</v>
      </c>
      <c r="CW1888">
        <v>87</v>
      </c>
      <c r="CX1888" t="s">
        <v>5</v>
      </c>
      <c r="CY1888" t="s">
        <v>50</v>
      </c>
    </row>
    <row r="1889" spans="1:103" x14ac:dyDescent="0.25">
      <c r="A1889" t="s">
        <v>61</v>
      </c>
      <c r="B1889">
        <v>35.369199999999999</v>
      </c>
      <c r="C1889">
        <v>-117.6525</v>
      </c>
      <c r="D1889">
        <v>3570</v>
      </c>
      <c r="E1889" t="s">
        <v>1</v>
      </c>
      <c r="F1889">
        <v>140.5</v>
      </c>
      <c r="G1889">
        <v>1971</v>
      </c>
      <c r="H1889">
        <v>8</v>
      </c>
      <c r="I1889" t="s">
        <v>260</v>
      </c>
      <c r="J1889">
        <v>73</v>
      </c>
      <c r="K1889">
        <v>71</v>
      </c>
      <c r="L1889">
        <v>78</v>
      </c>
      <c r="M1889">
        <v>82</v>
      </c>
      <c r="N1889">
        <v>85</v>
      </c>
      <c r="O1889">
        <v>87</v>
      </c>
      <c r="P1889">
        <v>92</v>
      </c>
      <c r="Q1889">
        <v>91</v>
      </c>
      <c r="R1889">
        <v>87</v>
      </c>
      <c r="S1889">
        <v>78</v>
      </c>
      <c r="T1889">
        <v>87</v>
      </c>
      <c r="U1889">
        <v>90</v>
      </c>
      <c r="V1889">
        <v>91</v>
      </c>
      <c r="W1889">
        <v>96</v>
      </c>
      <c r="X1889">
        <v>100</v>
      </c>
      <c r="Y1889">
        <v>100</v>
      </c>
      <c r="Z1889">
        <v>94</v>
      </c>
      <c r="AA1889">
        <v>93</v>
      </c>
      <c r="AB1889">
        <v>95</v>
      </c>
      <c r="AC1889">
        <v>98</v>
      </c>
      <c r="AD1889">
        <v>98</v>
      </c>
      <c r="AE1889">
        <v>99</v>
      </c>
      <c r="AF1889">
        <v>98</v>
      </c>
      <c r="AG1889">
        <v>97</v>
      </c>
      <c r="AH1889">
        <v>97</v>
      </c>
      <c r="AI1889">
        <v>89</v>
      </c>
      <c r="AJ1889">
        <v>83</v>
      </c>
      <c r="AK1889">
        <v>84</v>
      </c>
      <c r="AL1889">
        <v>91</v>
      </c>
      <c r="AM1889">
        <v>93</v>
      </c>
      <c r="AN1889" s="5">
        <v>95</v>
      </c>
      <c r="AO1889" s="5">
        <v>93</v>
      </c>
      <c r="AP1889" s="5">
        <v>95</v>
      </c>
      <c r="AQ1889" s="5">
        <v>95</v>
      </c>
      <c r="AR1889" s="5">
        <v>97</v>
      </c>
      <c r="AS1889" s="5">
        <v>96</v>
      </c>
      <c r="AT1889" s="5">
        <v>96</v>
      </c>
      <c r="AU1889" s="5">
        <v>94</v>
      </c>
      <c r="AV1889" s="5">
        <v>96</v>
      </c>
      <c r="AW1889" s="5">
        <v>97</v>
      </c>
      <c r="AX1889" s="5">
        <v>99</v>
      </c>
      <c r="AY1889" s="5">
        <v>100</v>
      </c>
      <c r="AZ1889" s="5">
        <v>102</v>
      </c>
      <c r="BA1889" s="5">
        <v>104</v>
      </c>
      <c r="BB1889" s="5">
        <v>100</v>
      </c>
      <c r="BC1889" s="5">
        <v>102</v>
      </c>
      <c r="BD1889" s="5">
        <v>95</v>
      </c>
      <c r="BE1889" s="5">
        <v>99</v>
      </c>
      <c r="BF1889" s="5">
        <v>101</v>
      </c>
      <c r="BG1889" s="5">
        <v>102</v>
      </c>
      <c r="BH1889" s="5">
        <v>101</v>
      </c>
      <c r="BI1889" s="5">
        <v>100</v>
      </c>
      <c r="BJ1889" s="5">
        <v>102</v>
      </c>
      <c r="BK1889" s="5">
        <v>98</v>
      </c>
      <c r="BL1889" s="5">
        <v>100</v>
      </c>
      <c r="BM1889" s="5">
        <v>103</v>
      </c>
      <c r="BN1889" s="5">
        <v>103</v>
      </c>
      <c r="BO1889" s="5">
        <v>105</v>
      </c>
      <c r="BP1889" s="5">
        <v>105</v>
      </c>
      <c r="BQ1889" s="5">
        <v>106</v>
      </c>
      <c r="BR1889" s="5">
        <v>102</v>
      </c>
      <c r="BS1889">
        <v>106</v>
      </c>
      <c r="BT1889">
        <v>104</v>
      </c>
      <c r="BU1889">
        <v>100</v>
      </c>
      <c r="BV1889">
        <v>100</v>
      </c>
      <c r="BW1889">
        <v>100</v>
      </c>
      <c r="BX1889">
        <v>102</v>
      </c>
      <c r="BY1889">
        <v>99</v>
      </c>
      <c r="BZ1889">
        <v>104</v>
      </c>
      <c r="CA1889">
        <v>102</v>
      </c>
      <c r="CB1889">
        <v>105</v>
      </c>
      <c r="CC1889">
        <v>102</v>
      </c>
      <c r="CD1889">
        <v>103</v>
      </c>
      <c r="CE1889">
        <v>108</v>
      </c>
      <c r="CF1889">
        <v>102</v>
      </c>
      <c r="CG1889">
        <v>98</v>
      </c>
      <c r="CH1889">
        <v>100</v>
      </c>
      <c r="CI1889">
        <v>99</v>
      </c>
      <c r="CJ1889">
        <v>99</v>
      </c>
      <c r="CK1889">
        <v>98</v>
      </c>
      <c r="CL1889">
        <v>96</v>
      </c>
      <c r="CM1889">
        <v>96</v>
      </c>
      <c r="CN1889">
        <v>92</v>
      </c>
      <c r="CO1889">
        <v>93</v>
      </c>
      <c r="CP1889">
        <v>90</v>
      </c>
      <c r="CQ1889">
        <v>95</v>
      </c>
      <c r="CR1889">
        <v>98</v>
      </c>
      <c r="CS1889">
        <v>98</v>
      </c>
      <c r="CT1889">
        <v>97</v>
      </c>
      <c r="CU1889">
        <v>96</v>
      </c>
      <c r="CV1889">
        <v>92</v>
      </c>
      <c r="CW1889">
        <v>92</v>
      </c>
      <c r="CX1889" t="s">
        <v>5</v>
      </c>
      <c r="CY1889" t="s">
        <v>62</v>
      </c>
    </row>
    <row r="1890" spans="1:103" x14ac:dyDescent="0.25">
      <c r="A1890" t="s">
        <v>31</v>
      </c>
      <c r="B1890">
        <v>35.466099999999997</v>
      </c>
      <c r="C1890">
        <v>-114.9217</v>
      </c>
      <c r="D1890">
        <v>3540</v>
      </c>
      <c r="E1890" t="s">
        <v>1</v>
      </c>
      <c r="F1890">
        <v>207</v>
      </c>
      <c r="G1890">
        <v>1971</v>
      </c>
      <c r="H1890">
        <v>8</v>
      </c>
      <c r="I1890" t="s">
        <v>260</v>
      </c>
      <c r="J1890">
        <v>73</v>
      </c>
      <c r="K1890">
        <v>72</v>
      </c>
      <c r="L1890">
        <v>73</v>
      </c>
      <c r="M1890">
        <v>79</v>
      </c>
      <c r="N1890">
        <v>82</v>
      </c>
      <c r="O1890">
        <v>84</v>
      </c>
      <c r="P1890">
        <v>87</v>
      </c>
      <c r="Q1890">
        <v>89</v>
      </c>
      <c r="R1890">
        <v>87</v>
      </c>
      <c r="S1890">
        <v>84</v>
      </c>
      <c r="T1890">
        <v>82</v>
      </c>
      <c r="U1890">
        <v>83</v>
      </c>
      <c r="V1890">
        <v>90</v>
      </c>
      <c r="W1890">
        <v>91</v>
      </c>
      <c r="X1890">
        <v>100</v>
      </c>
      <c r="Y1890">
        <v>100</v>
      </c>
      <c r="Z1890">
        <v>98</v>
      </c>
      <c r="AA1890">
        <v>96</v>
      </c>
      <c r="AB1890">
        <v>97</v>
      </c>
      <c r="AC1890">
        <v>100</v>
      </c>
      <c r="AD1890">
        <v>101</v>
      </c>
      <c r="AE1890">
        <v>103</v>
      </c>
      <c r="AF1890">
        <v>103</v>
      </c>
      <c r="AG1890">
        <v>101</v>
      </c>
      <c r="AH1890">
        <v>99</v>
      </c>
      <c r="AI1890">
        <v>97</v>
      </c>
      <c r="AJ1890">
        <v>94</v>
      </c>
      <c r="AK1890">
        <v>89</v>
      </c>
      <c r="AL1890">
        <v>88</v>
      </c>
      <c r="AM1890">
        <v>93</v>
      </c>
      <c r="AN1890" s="5">
        <v>95</v>
      </c>
      <c r="AO1890" s="5">
        <v>95</v>
      </c>
      <c r="AP1890" s="5">
        <v>96</v>
      </c>
      <c r="AQ1890" s="5">
        <v>95</v>
      </c>
      <c r="AR1890" s="5">
        <v>96</v>
      </c>
      <c r="AS1890" s="5">
        <v>95</v>
      </c>
      <c r="AT1890" s="5">
        <v>95</v>
      </c>
      <c r="AU1890" s="5">
        <v>97</v>
      </c>
      <c r="AV1890" s="5">
        <v>98</v>
      </c>
      <c r="AW1890" s="5">
        <v>100</v>
      </c>
      <c r="AX1890" s="5">
        <v>103</v>
      </c>
      <c r="AY1890" s="5">
        <v>104</v>
      </c>
      <c r="AZ1890" s="5">
        <v>105</v>
      </c>
      <c r="BA1890" s="5">
        <v>108</v>
      </c>
      <c r="BB1890" s="5">
        <v>105</v>
      </c>
      <c r="BC1890" s="5">
        <v>99</v>
      </c>
      <c r="BD1890" s="5">
        <v>97</v>
      </c>
      <c r="BE1890" s="5">
        <v>99</v>
      </c>
      <c r="BF1890" s="5">
        <v>102</v>
      </c>
      <c r="BG1890" s="5">
        <v>101</v>
      </c>
      <c r="BH1890" s="5">
        <v>98</v>
      </c>
      <c r="BI1890" s="5">
        <v>98</v>
      </c>
      <c r="BJ1890" s="5">
        <v>98</v>
      </c>
      <c r="BK1890" s="5">
        <v>101</v>
      </c>
      <c r="BL1890" s="5">
        <v>102</v>
      </c>
      <c r="BM1890" s="5">
        <v>106</v>
      </c>
      <c r="BN1890" s="5">
        <v>104</v>
      </c>
      <c r="BO1890" s="5">
        <v>104</v>
      </c>
      <c r="BP1890" s="5">
        <v>101</v>
      </c>
      <c r="BQ1890" s="5">
        <v>101</v>
      </c>
      <c r="BR1890" s="5">
        <v>98</v>
      </c>
      <c r="BS1890">
        <v>103</v>
      </c>
      <c r="BT1890">
        <v>100</v>
      </c>
      <c r="BU1890">
        <v>98</v>
      </c>
      <c r="BV1890">
        <v>98</v>
      </c>
      <c r="BW1890">
        <v>96</v>
      </c>
      <c r="BX1890">
        <v>93</v>
      </c>
      <c r="BY1890">
        <v>96</v>
      </c>
      <c r="BZ1890">
        <v>97</v>
      </c>
      <c r="CA1890">
        <v>100</v>
      </c>
      <c r="CB1890">
        <v>99</v>
      </c>
      <c r="CC1890">
        <v>95</v>
      </c>
      <c r="CD1890">
        <v>95</v>
      </c>
      <c r="CE1890">
        <v>94</v>
      </c>
      <c r="CF1890">
        <v>94</v>
      </c>
      <c r="CG1890">
        <v>91</v>
      </c>
      <c r="CH1890">
        <v>97</v>
      </c>
      <c r="CI1890">
        <v>98</v>
      </c>
      <c r="CJ1890">
        <v>95</v>
      </c>
      <c r="CK1890">
        <v>93</v>
      </c>
      <c r="CL1890">
        <v>85</v>
      </c>
      <c r="CM1890">
        <v>85</v>
      </c>
      <c r="CN1890">
        <v>86</v>
      </c>
      <c r="CO1890">
        <v>85</v>
      </c>
      <c r="CP1890">
        <v>92</v>
      </c>
      <c r="CQ1890">
        <v>96</v>
      </c>
      <c r="CR1890">
        <v>90</v>
      </c>
      <c r="CS1890">
        <v>89</v>
      </c>
      <c r="CT1890">
        <v>90</v>
      </c>
      <c r="CU1890">
        <v>85</v>
      </c>
      <c r="CV1890">
        <v>80</v>
      </c>
      <c r="CW1890">
        <v>80</v>
      </c>
      <c r="CX1890" t="s">
        <v>2</v>
      </c>
      <c r="CY1890" t="s">
        <v>32</v>
      </c>
    </row>
    <row r="1891" spans="1:103" x14ac:dyDescent="0.25">
      <c r="A1891" t="s">
        <v>126</v>
      </c>
      <c r="B1891">
        <v>37.268900000000002</v>
      </c>
      <c r="C1891">
        <v>-115.1217</v>
      </c>
      <c r="D1891">
        <v>3334</v>
      </c>
      <c r="E1891" t="s">
        <v>1</v>
      </c>
      <c r="F1891">
        <v>179.2</v>
      </c>
      <c r="G1891">
        <v>1971</v>
      </c>
      <c r="H1891">
        <v>8</v>
      </c>
      <c r="I1891" t="s">
        <v>260</v>
      </c>
      <c r="J1891">
        <v>71</v>
      </c>
      <c r="K1891">
        <v>72</v>
      </c>
      <c r="L1891">
        <v>73</v>
      </c>
      <c r="M1891">
        <v>78</v>
      </c>
      <c r="N1891">
        <v>83</v>
      </c>
      <c r="O1891">
        <v>85</v>
      </c>
      <c r="P1891">
        <v>90</v>
      </c>
      <c r="Q1891">
        <v>91</v>
      </c>
      <c r="R1891">
        <v>88</v>
      </c>
      <c r="S1891">
        <v>81</v>
      </c>
      <c r="T1891">
        <v>83</v>
      </c>
      <c r="U1891">
        <v>87</v>
      </c>
      <c r="V1891">
        <v>88</v>
      </c>
      <c r="W1891">
        <v>93</v>
      </c>
      <c r="X1891">
        <v>98</v>
      </c>
      <c r="Y1891">
        <v>98</v>
      </c>
      <c r="Z1891">
        <v>97</v>
      </c>
      <c r="AA1891">
        <v>94</v>
      </c>
      <c r="AB1891">
        <v>93</v>
      </c>
      <c r="AC1891">
        <v>97</v>
      </c>
      <c r="AD1891">
        <v>97</v>
      </c>
      <c r="AE1891">
        <v>101</v>
      </c>
      <c r="AF1891">
        <v>101</v>
      </c>
      <c r="AG1891">
        <v>99</v>
      </c>
      <c r="AH1891">
        <v>99</v>
      </c>
      <c r="AI1891">
        <v>95</v>
      </c>
      <c r="AJ1891">
        <v>91</v>
      </c>
      <c r="AK1891">
        <v>86</v>
      </c>
      <c r="AL1891">
        <v>88</v>
      </c>
      <c r="AM1891">
        <v>90</v>
      </c>
      <c r="AN1891" s="5">
        <v>91</v>
      </c>
      <c r="AO1891" s="5">
        <v>93</v>
      </c>
      <c r="AP1891" s="5">
        <v>90</v>
      </c>
      <c r="AQ1891" s="5">
        <v>91</v>
      </c>
      <c r="AR1891" s="5">
        <v>94</v>
      </c>
      <c r="AS1891" s="5">
        <v>96</v>
      </c>
      <c r="AT1891" s="5">
        <v>95</v>
      </c>
      <c r="AU1891" s="5">
        <v>95</v>
      </c>
      <c r="AV1891" s="5">
        <v>93</v>
      </c>
      <c r="AW1891" s="5">
        <v>95</v>
      </c>
      <c r="AX1891" s="5">
        <v>99</v>
      </c>
      <c r="AY1891" s="5">
        <v>102</v>
      </c>
      <c r="AZ1891" s="5">
        <v>102</v>
      </c>
      <c r="BA1891" s="5">
        <v>105</v>
      </c>
      <c r="BB1891" s="5">
        <v>105</v>
      </c>
      <c r="BC1891" s="5">
        <v>98</v>
      </c>
      <c r="BD1891" s="5">
        <v>97</v>
      </c>
      <c r="BE1891" s="5">
        <v>96</v>
      </c>
      <c r="BF1891" s="5">
        <v>99</v>
      </c>
      <c r="BG1891" s="5">
        <v>96</v>
      </c>
      <c r="BH1891" s="5">
        <v>98</v>
      </c>
      <c r="BI1891" s="5">
        <v>99</v>
      </c>
      <c r="BJ1891" s="5">
        <v>100</v>
      </c>
      <c r="BK1891" s="5">
        <v>99</v>
      </c>
      <c r="BL1891" s="5">
        <v>100</v>
      </c>
      <c r="BM1891" s="5">
        <v>105</v>
      </c>
      <c r="BN1891" s="5">
        <v>103</v>
      </c>
      <c r="BO1891" s="5">
        <v>104</v>
      </c>
      <c r="BP1891" s="5">
        <v>100</v>
      </c>
      <c r="BQ1891" s="5">
        <v>101</v>
      </c>
      <c r="BR1891" s="5">
        <v>101</v>
      </c>
      <c r="BS1891">
        <v>103</v>
      </c>
      <c r="BT1891">
        <v>98</v>
      </c>
      <c r="BU1891">
        <v>101</v>
      </c>
      <c r="BV1891">
        <v>95</v>
      </c>
      <c r="BW1891">
        <v>95</v>
      </c>
      <c r="BX1891">
        <v>93</v>
      </c>
      <c r="BY1891">
        <v>97</v>
      </c>
      <c r="BZ1891">
        <v>101</v>
      </c>
      <c r="CA1891">
        <v>102</v>
      </c>
      <c r="CB1891">
        <v>103</v>
      </c>
      <c r="CC1891">
        <v>97</v>
      </c>
      <c r="CD1891">
        <v>95</v>
      </c>
      <c r="CE1891">
        <v>94</v>
      </c>
      <c r="CF1891">
        <v>95</v>
      </c>
      <c r="CG1891">
        <v>90</v>
      </c>
      <c r="CH1891">
        <v>95</v>
      </c>
      <c r="CI1891">
        <v>94</v>
      </c>
      <c r="CJ1891">
        <v>92</v>
      </c>
      <c r="CK1891">
        <v>93</v>
      </c>
      <c r="CL1891">
        <v>88</v>
      </c>
      <c r="CM1891">
        <v>88</v>
      </c>
      <c r="CN1891">
        <v>89</v>
      </c>
      <c r="CO1891">
        <v>95</v>
      </c>
      <c r="CP1891">
        <v>93</v>
      </c>
      <c r="CQ1891">
        <v>94</v>
      </c>
      <c r="CR1891">
        <v>94</v>
      </c>
      <c r="CS1891">
        <v>94</v>
      </c>
      <c r="CT1891">
        <v>89</v>
      </c>
      <c r="CU1891">
        <v>89</v>
      </c>
      <c r="CV1891">
        <v>89</v>
      </c>
      <c r="CW1891">
        <v>91</v>
      </c>
      <c r="CX1891" t="s">
        <v>2</v>
      </c>
      <c r="CY1891" t="s">
        <v>127</v>
      </c>
    </row>
    <row r="1892" spans="1:103" x14ac:dyDescent="0.25">
      <c r="A1892" t="s">
        <v>132</v>
      </c>
      <c r="B1892">
        <v>37.316699999999997</v>
      </c>
      <c r="C1892">
        <v>-114.5</v>
      </c>
      <c r="D1892">
        <v>3301</v>
      </c>
      <c r="E1892" t="s">
        <v>1</v>
      </c>
      <c r="F1892">
        <v>230.8</v>
      </c>
      <c r="G1892">
        <v>1971</v>
      </c>
      <c r="H1892">
        <v>8</v>
      </c>
      <c r="I1892" t="s">
        <v>260</v>
      </c>
      <c r="J1892">
        <v>74</v>
      </c>
      <c r="K1892">
        <v>76</v>
      </c>
      <c r="L1892">
        <v>76</v>
      </c>
      <c r="M1892">
        <v>82</v>
      </c>
      <c r="N1892">
        <v>83</v>
      </c>
      <c r="O1892">
        <v>88</v>
      </c>
      <c r="P1892">
        <v>92</v>
      </c>
      <c r="Q1892">
        <v>92</v>
      </c>
      <c r="R1892">
        <v>90</v>
      </c>
      <c r="S1892">
        <v>83</v>
      </c>
      <c r="T1892">
        <v>82</v>
      </c>
      <c r="U1892">
        <v>89</v>
      </c>
      <c r="V1892">
        <v>91</v>
      </c>
      <c r="W1892">
        <v>97</v>
      </c>
      <c r="X1892">
        <v>100</v>
      </c>
      <c r="Y1892">
        <v>101</v>
      </c>
      <c r="Z1892">
        <v>99</v>
      </c>
      <c r="AA1892">
        <v>98</v>
      </c>
      <c r="AB1892">
        <v>100</v>
      </c>
      <c r="AC1892">
        <v>100</v>
      </c>
      <c r="AE1892">
        <v>104</v>
      </c>
      <c r="AF1892">
        <v>104</v>
      </c>
      <c r="AG1892">
        <v>103</v>
      </c>
      <c r="AH1892">
        <v>102</v>
      </c>
      <c r="AI1892">
        <v>101</v>
      </c>
      <c r="AJ1892">
        <v>97</v>
      </c>
      <c r="AK1892">
        <v>95</v>
      </c>
      <c r="AM1892">
        <v>98</v>
      </c>
      <c r="AN1892" s="8">
        <f>AVERAGE(AM1892,AO1892)</f>
        <v>99</v>
      </c>
      <c r="AO1892" s="5">
        <v>100</v>
      </c>
      <c r="AP1892" s="5">
        <v>95</v>
      </c>
      <c r="AQ1892" s="5">
        <v>98</v>
      </c>
      <c r="AR1892" s="5">
        <v>99</v>
      </c>
      <c r="AS1892" s="5">
        <v>98</v>
      </c>
      <c r="AT1892" s="5">
        <v>98</v>
      </c>
      <c r="AU1892" s="5">
        <v>100</v>
      </c>
      <c r="AV1892" s="8">
        <f>AVERAGE(AU1892,AW1892)</f>
        <v>100.5</v>
      </c>
      <c r="AW1892" s="5">
        <v>101</v>
      </c>
      <c r="AX1892" s="8">
        <f>AVERAGE(AW1892,AY1892)</f>
        <v>104.5</v>
      </c>
      <c r="AY1892" s="5">
        <v>108</v>
      </c>
      <c r="AZ1892" s="5">
        <v>109</v>
      </c>
      <c r="BA1892" s="5">
        <v>111</v>
      </c>
      <c r="BB1892" s="5">
        <v>108</v>
      </c>
      <c r="BC1892" s="5">
        <v>105</v>
      </c>
      <c r="BD1892" s="5">
        <v>103</v>
      </c>
      <c r="BE1892" s="5">
        <v>104</v>
      </c>
      <c r="BF1892" s="5">
        <v>105</v>
      </c>
      <c r="BG1892" s="5">
        <v>103</v>
      </c>
      <c r="BH1892" s="5">
        <v>102</v>
      </c>
      <c r="BI1892" s="5">
        <v>102</v>
      </c>
      <c r="BJ1892" s="5">
        <v>104</v>
      </c>
      <c r="BK1892" s="5">
        <v>104</v>
      </c>
      <c r="BL1892" s="5">
        <v>105</v>
      </c>
      <c r="BM1892" s="5">
        <v>108</v>
      </c>
      <c r="BN1892" s="5">
        <v>109</v>
      </c>
      <c r="BO1892" s="5">
        <v>110</v>
      </c>
      <c r="BP1892" s="5">
        <v>106</v>
      </c>
      <c r="BQ1892" s="5">
        <v>104</v>
      </c>
      <c r="BR1892" s="5">
        <v>101</v>
      </c>
      <c r="BS1892">
        <v>107</v>
      </c>
      <c r="BT1892">
        <v>102</v>
      </c>
      <c r="BU1892">
        <v>103</v>
      </c>
      <c r="BV1892">
        <v>92</v>
      </c>
      <c r="BW1892">
        <v>98</v>
      </c>
      <c r="BX1892">
        <v>95</v>
      </c>
      <c r="BY1892">
        <v>98</v>
      </c>
      <c r="BZ1892">
        <v>94</v>
      </c>
      <c r="CA1892">
        <v>101</v>
      </c>
      <c r="CB1892">
        <v>104</v>
      </c>
      <c r="CC1892">
        <v>100</v>
      </c>
      <c r="CD1892">
        <v>98</v>
      </c>
      <c r="CH1892">
        <v>98</v>
      </c>
      <c r="CI1892">
        <v>99</v>
      </c>
      <c r="CJ1892">
        <v>95</v>
      </c>
      <c r="CK1892">
        <v>95</v>
      </c>
      <c r="CL1892">
        <v>92</v>
      </c>
      <c r="CM1892">
        <v>93</v>
      </c>
      <c r="CN1892">
        <v>91</v>
      </c>
      <c r="CO1892">
        <v>97</v>
      </c>
      <c r="CP1892">
        <v>92</v>
      </c>
      <c r="CR1892">
        <v>97</v>
      </c>
      <c r="CS1892">
        <v>92</v>
      </c>
      <c r="CT1892">
        <v>95</v>
      </c>
      <c r="CU1892">
        <v>90</v>
      </c>
      <c r="CV1892">
        <v>90</v>
      </c>
      <c r="CX1892" t="s">
        <v>2</v>
      </c>
      <c r="CY1892" t="s">
        <v>133</v>
      </c>
    </row>
    <row r="1893" spans="1:103" x14ac:dyDescent="0.25">
      <c r="A1893" t="s">
        <v>95</v>
      </c>
      <c r="B1893">
        <v>34.450000000000003</v>
      </c>
      <c r="C1893">
        <v>-116.95</v>
      </c>
      <c r="D1893">
        <v>2963</v>
      </c>
      <c r="E1893" t="s">
        <v>1</v>
      </c>
      <c r="F1893">
        <v>223.7</v>
      </c>
      <c r="G1893">
        <v>1971</v>
      </c>
      <c r="H1893">
        <v>8</v>
      </c>
      <c r="I1893" t="s">
        <v>260</v>
      </c>
      <c r="J1893">
        <v>74</v>
      </c>
      <c r="K1893">
        <v>71</v>
      </c>
      <c r="L1893">
        <v>79</v>
      </c>
      <c r="M1893">
        <v>84</v>
      </c>
      <c r="N1893">
        <v>85</v>
      </c>
      <c r="O1893">
        <v>88</v>
      </c>
      <c r="P1893">
        <v>90</v>
      </c>
      <c r="Q1893">
        <v>93</v>
      </c>
      <c r="R1893">
        <v>88</v>
      </c>
      <c r="S1893">
        <v>76</v>
      </c>
      <c r="T1893">
        <v>85</v>
      </c>
      <c r="U1893">
        <v>90</v>
      </c>
      <c r="V1893">
        <v>92</v>
      </c>
      <c r="W1893">
        <v>95</v>
      </c>
      <c r="X1893">
        <v>100</v>
      </c>
      <c r="Y1893">
        <v>99</v>
      </c>
      <c r="Z1893">
        <v>95</v>
      </c>
      <c r="AA1893">
        <v>96</v>
      </c>
      <c r="AB1893">
        <v>96</v>
      </c>
      <c r="AC1893">
        <v>99</v>
      </c>
      <c r="AD1893">
        <v>101</v>
      </c>
      <c r="AE1893">
        <v>102</v>
      </c>
      <c r="AF1893">
        <v>103</v>
      </c>
      <c r="AG1893">
        <v>99</v>
      </c>
      <c r="AH1893">
        <v>97</v>
      </c>
      <c r="AI1893">
        <v>95</v>
      </c>
      <c r="AJ1893">
        <v>91</v>
      </c>
      <c r="AK1893">
        <v>85</v>
      </c>
      <c r="AL1893">
        <v>85</v>
      </c>
      <c r="AM1893">
        <v>92</v>
      </c>
      <c r="AN1893" s="5">
        <v>96</v>
      </c>
      <c r="AO1893" s="5">
        <v>94</v>
      </c>
      <c r="AP1893" s="5">
        <v>96</v>
      </c>
      <c r="AQ1893" s="5">
        <v>96</v>
      </c>
      <c r="AR1893" s="5">
        <v>97</v>
      </c>
      <c r="AS1893" s="5">
        <v>98</v>
      </c>
      <c r="AT1893" s="5">
        <v>97</v>
      </c>
      <c r="AU1893" s="5">
        <v>97</v>
      </c>
      <c r="AV1893" s="5">
        <v>97</v>
      </c>
      <c r="AW1893" s="5">
        <v>98</v>
      </c>
      <c r="AX1893" s="5">
        <v>102</v>
      </c>
      <c r="AY1893" s="5">
        <v>102</v>
      </c>
      <c r="AZ1893" s="5">
        <v>103</v>
      </c>
      <c r="BA1893" s="5">
        <v>102</v>
      </c>
      <c r="BB1893" s="5">
        <v>103</v>
      </c>
      <c r="BC1893" s="5">
        <v>100</v>
      </c>
      <c r="BD1893" s="5">
        <v>95</v>
      </c>
      <c r="BE1893" s="5">
        <v>98</v>
      </c>
      <c r="BF1893" s="5">
        <v>98</v>
      </c>
      <c r="BG1893" s="5">
        <v>100</v>
      </c>
      <c r="BH1893" s="5">
        <v>99</v>
      </c>
      <c r="BI1893" s="5">
        <v>99</v>
      </c>
      <c r="BJ1893" s="5">
        <v>100</v>
      </c>
      <c r="BK1893" s="5">
        <v>102</v>
      </c>
      <c r="BL1893" s="5">
        <v>102</v>
      </c>
      <c r="BM1893" s="5">
        <v>103</v>
      </c>
      <c r="BN1893" s="5">
        <v>103</v>
      </c>
      <c r="BO1893" s="5">
        <v>105</v>
      </c>
      <c r="BP1893" s="5">
        <v>104</v>
      </c>
      <c r="BQ1893" s="5">
        <v>102</v>
      </c>
      <c r="BR1893" s="5">
        <v>101</v>
      </c>
      <c r="BS1893">
        <v>102</v>
      </c>
      <c r="BT1893">
        <v>104</v>
      </c>
      <c r="BU1893">
        <v>102</v>
      </c>
      <c r="BV1893">
        <v>97</v>
      </c>
      <c r="BW1893">
        <v>101</v>
      </c>
      <c r="BX1893">
        <v>102</v>
      </c>
      <c r="BY1893">
        <v>101</v>
      </c>
      <c r="BZ1893">
        <v>102</v>
      </c>
      <c r="CA1893">
        <v>106</v>
      </c>
      <c r="CB1893">
        <v>105</v>
      </c>
      <c r="CC1893">
        <v>103</v>
      </c>
      <c r="CD1893">
        <v>100</v>
      </c>
      <c r="CE1893">
        <v>98</v>
      </c>
      <c r="CF1893">
        <v>99</v>
      </c>
      <c r="CG1893">
        <v>99</v>
      </c>
      <c r="CH1893">
        <v>100</v>
      </c>
      <c r="CI1893">
        <v>101</v>
      </c>
      <c r="CJ1893">
        <v>101</v>
      </c>
      <c r="CK1893">
        <v>100</v>
      </c>
      <c r="CL1893">
        <v>95</v>
      </c>
      <c r="CM1893">
        <v>96</v>
      </c>
      <c r="CN1893">
        <v>94</v>
      </c>
      <c r="CO1893">
        <v>93</v>
      </c>
      <c r="CP1893">
        <v>93</v>
      </c>
      <c r="CQ1893">
        <v>95</v>
      </c>
      <c r="CR1893">
        <v>97</v>
      </c>
      <c r="CS1893">
        <v>98</v>
      </c>
      <c r="CT1893">
        <v>96</v>
      </c>
      <c r="CU1893">
        <v>97</v>
      </c>
      <c r="CV1893">
        <v>96</v>
      </c>
      <c r="CW1893">
        <v>93</v>
      </c>
      <c r="CX1893" t="s">
        <v>5</v>
      </c>
      <c r="CY1893" t="s">
        <v>96</v>
      </c>
    </row>
    <row r="1894" spans="1:103" x14ac:dyDescent="0.25">
      <c r="A1894" t="s">
        <v>147</v>
      </c>
      <c r="B1894">
        <v>34.589199999999998</v>
      </c>
      <c r="C1894">
        <v>-117.63030000000001</v>
      </c>
      <c r="D1894">
        <v>2950</v>
      </c>
      <c r="E1894" t="s">
        <v>1</v>
      </c>
      <c r="F1894">
        <v>219.3</v>
      </c>
      <c r="G1894">
        <v>1971</v>
      </c>
      <c r="H1894">
        <v>8</v>
      </c>
      <c r="I1894" t="s">
        <v>260</v>
      </c>
      <c r="J1894">
        <v>72</v>
      </c>
      <c r="K1894">
        <v>75</v>
      </c>
      <c r="L1894">
        <v>76</v>
      </c>
      <c r="M1894">
        <v>78</v>
      </c>
      <c r="N1894">
        <v>85</v>
      </c>
      <c r="O1894">
        <v>84</v>
      </c>
      <c r="P1894">
        <v>87</v>
      </c>
      <c r="Q1894">
        <v>91</v>
      </c>
      <c r="R1894">
        <v>90</v>
      </c>
      <c r="S1894">
        <v>80</v>
      </c>
      <c r="T1894">
        <v>80</v>
      </c>
      <c r="U1894">
        <v>90</v>
      </c>
      <c r="V1894">
        <v>91</v>
      </c>
      <c r="W1894">
        <v>92</v>
      </c>
      <c r="X1894">
        <v>96</v>
      </c>
      <c r="Y1894">
        <v>102</v>
      </c>
      <c r="Z1894">
        <v>100</v>
      </c>
      <c r="AA1894">
        <v>97</v>
      </c>
      <c r="AB1894">
        <v>95</v>
      </c>
      <c r="AC1894">
        <v>96</v>
      </c>
      <c r="AD1894">
        <v>102</v>
      </c>
      <c r="AE1894">
        <v>102</v>
      </c>
      <c r="AF1894">
        <v>102</v>
      </c>
      <c r="AG1894">
        <v>100</v>
      </c>
      <c r="AH1894">
        <v>102</v>
      </c>
      <c r="AI1894">
        <v>98</v>
      </c>
      <c r="AJ1894">
        <v>88</v>
      </c>
      <c r="AK1894">
        <v>87</v>
      </c>
      <c r="AL1894">
        <v>87</v>
      </c>
      <c r="AM1894">
        <v>88</v>
      </c>
      <c r="AN1894" s="5">
        <v>92</v>
      </c>
      <c r="AO1894" s="5">
        <v>98</v>
      </c>
      <c r="AP1894" s="5">
        <v>95</v>
      </c>
      <c r="AQ1894" s="5">
        <v>96</v>
      </c>
      <c r="AR1894" s="5">
        <v>97</v>
      </c>
      <c r="AS1894" s="5">
        <v>97</v>
      </c>
      <c r="AT1894" s="5">
        <v>96</v>
      </c>
      <c r="AU1894" s="5">
        <v>97</v>
      </c>
      <c r="AV1894" s="5">
        <v>97</v>
      </c>
      <c r="AW1894" s="5">
        <v>98</v>
      </c>
      <c r="AX1894" s="5">
        <v>97</v>
      </c>
      <c r="AY1894" s="5">
        <v>101</v>
      </c>
      <c r="AZ1894" s="5">
        <v>101</v>
      </c>
      <c r="BA1894" s="5">
        <v>103</v>
      </c>
      <c r="BB1894" s="5">
        <v>106</v>
      </c>
      <c r="BC1894" s="5">
        <v>99</v>
      </c>
      <c r="BD1894" s="5">
        <v>103</v>
      </c>
      <c r="BE1894" s="5">
        <v>98</v>
      </c>
      <c r="BF1894" s="5">
        <v>99</v>
      </c>
      <c r="BG1894" s="5">
        <v>103</v>
      </c>
      <c r="BH1894" s="5">
        <v>103</v>
      </c>
      <c r="BI1894" s="5">
        <v>102</v>
      </c>
      <c r="BJ1894" s="5">
        <v>103</v>
      </c>
      <c r="BK1894" s="5">
        <v>103</v>
      </c>
      <c r="BL1894" s="5">
        <v>100</v>
      </c>
      <c r="BM1894" s="5">
        <v>102</v>
      </c>
      <c r="BN1894" s="5">
        <v>103</v>
      </c>
      <c r="BO1894" s="5">
        <v>105</v>
      </c>
      <c r="BP1894" s="5">
        <v>107</v>
      </c>
      <c r="BQ1894" s="5">
        <v>106</v>
      </c>
      <c r="BR1894" s="5">
        <v>101</v>
      </c>
      <c r="BS1894">
        <v>102</v>
      </c>
      <c r="BT1894">
        <v>108</v>
      </c>
      <c r="BU1894">
        <v>103</v>
      </c>
      <c r="BV1894">
        <v>102</v>
      </c>
      <c r="BW1894">
        <v>103</v>
      </c>
      <c r="BX1894">
        <v>102</v>
      </c>
      <c r="BY1894">
        <v>103</v>
      </c>
      <c r="BZ1894">
        <v>100</v>
      </c>
      <c r="CA1894">
        <v>103</v>
      </c>
      <c r="CB1894">
        <v>106</v>
      </c>
      <c r="CC1894">
        <v>107</v>
      </c>
      <c r="CD1894">
        <v>99</v>
      </c>
      <c r="CE1894">
        <v>101</v>
      </c>
      <c r="CF1894">
        <v>100</v>
      </c>
      <c r="CG1894">
        <v>99</v>
      </c>
      <c r="CH1894">
        <v>100</v>
      </c>
      <c r="CI1894">
        <v>103</v>
      </c>
      <c r="CJ1894">
        <v>102</v>
      </c>
      <c r="CK1894">
        <v>99</v>
      </c>
      <c r="CL1894">
        <v>100</v>
      </c>
      <c r="CM1894">
        <v>92</v>
      </c>
      <c r="CN1894">
        <v>95</v>
      </c>
      <c r="CO1894">
        <v>93</v>
      </c>
      <c r="CP1894">
        <v>95</v>
      </c>
      <c r="CQ1894">
        <v>98</v>
      </c>
      <c r="CR1894">
        <v>96</v>
      </c>
      <c r="CS1894">
        <v>99</v>
      </c>
      <c r="CT1894">
        <v>101</v>
      </c>
      <c r="CU1894">
        <v>102</v>
      </c>
      <c r="CV1894">
        <v>100</v>
      </c>
      <c r="CW1894">
        <v>98</v>
      </c>
      <c r="CX1894" t="s">
        <v>5</v>
      </c>
      <c r="CY1894" t="s">
        <v>148</v>
      </c>
    </row>
    <row r="1895" spans="1:103" x14ac:dyDescent="0.25">
      <c r="A1895" t="s">
        <v>39</v>
      </c>
      <c r="B1895">
        <v>34.525300000000001</v>
      </c>
      <c r="C1895">
        <v>-117.29640000000001</v>
      </c>
      <c r="D1895">
        <v>2789</v>
      </c>
      <c r="E1895" t="s">
        <v>1</v>
      </c>
      <c r="F1895">
        <v>218.7</v>
      </c>
      <c r="G1895">
        <v>1971</v>
      </c>
      <c r="H1895">
        <v>8</v>
      </c>
      <c r="I1895" t="s">
        <v>260</v>
      </c>
      <c r="J1895">
        <v>65</v>
      </c>
      <c r="K1895">
        <v>72</v>
      </c>
      <c r="L1895">
        <v>64</v>
      </c>
      <c r="M1895">
        <v>79</v>
      </c>
      <c r="N1895">
        <v>82</v>
      </c>
      <c r="O1895">
        <v>85</v>
      </c>
      <c r="P1895">
        <v>86</v>
      </c>
      <c r="Q1895">
        <v>92</v>
      </c>
      <c r="R1895">
        <v>86</v>
      </c>
      <c r="S1895">
        <v>77</v>
      </c>
      <c r="T1895">
        <v>71</v>
      </c>
      <c r="U1895">
        <v>88</v>
      </c>
      <c r="V1895">
        <v>89</v>
      </c>
      <c r="W1895">
        <v>91</v>
      </c>
      <c r="X1895">
        <v>96</v>
      </c>
      <c r="Y1895">
        <v>99</v>
      </c>
      <c r="Z1895">
        <v>98</v>
      </c>
      <c r="AA1895">
        <v>95</v>
      </c>
      <c r="AB1895">
        <v>95</v>
      </c>
      <c r="AC1895">
        <v>98</v>
      </c>
      <c r="AD1895">
        <v>99</v>
      </c>
      <c r="AE1895">
        <v>98</v>
      </c>
      <c r="AF1895">
        <v>102</v>
      </c>
      <c r="AG1895">
        <v>99</v>
      </c>
      <c r="AH1895">
        <v>101</v>
      </c>
      <c r="AI1895">
        <v>98</v>
      </c>
      <c r="AJ1895">
        <v>94</v>
      </c>
      <c r="AK1895">
        <v>88</v>
      </c>
      <c r="AL1895">
        <v>82</v>
      </c>
      <c r="AM1895">
        <v>87</v>
      </c>
      <c r="AN1895" s="5">
        <v>94</v>
      </c>
      <c r="AO1895" s="5">
        <v>96</v>
      </c>
      <c r="AP1895" s="5">
        <v>94</v>
      </c>
      <c r="AQ1895" s="5">
        <v>93</v>
      </c>
      <c r="AR1895" s="5">
        <v>95</v>
      </c>
      <c r="AS1895" s="5">
        <v>96</v>
      </c>
      <c r="AT1895" s="5">
        <v>95</v>
      </c>
      <c r="AU1895" s="5">
        <v>96</v>
      </c>
      <c r="AV1895" s="5">
        <v>98</v>
      </c>
      <c r="AW1895" s="5">
        <v>99</v>
      </c>
      <c r="AX1895" s="5">
        <v>99</v>
      </c>
      <c r="AY1895" s="5">
        <v>101</v>
      </c>
      <c r="AZ1895" s="5">
        <v>100</v>
      </c>
      <c r="BA1895" s="5">
        <v>105</v>
      </c>
      <c r="BB1895" s="5">
        <v>105</v>
      </c>
      <c r="BC1895" s="5">
        <v>105</v>
      </c>
      <c r="BD1895" s="5">
        <v>100</v>
      </c>
      <c r="BE1895" s="5">
        <v>90</v>
      </c>
      <c r="BF1895" s="5">
        <v>100</v>
      </c>
      <c r="BG1895" s="5">
        <v>102</v>
      </c>
      <c r="BH1895" s="5">
        <v>103</v>
      </c>
      <c r="BI1895" s="5">
        <v>101</v>
      </c>
      <c r="BJ1895" s="5">
        <v>101</v>
      </c>
      <c r="BK1895" s="5">
        <v>102</v>
      </c>
      <c r="BL1895" s="5">
        <v>100</v>
      </c>
      <c r="BM1895" s="5">
        <v>102</v>
      </c>
      <c r="BN1895" s="5">
        <v>102</v>
      </c>
      <c r="BO1895" s="5">
        <v>105</v>
      </c>
      <c r="BP1895" s="5">
        <v>107</v>
      </c>
      <c r="BQ1895" s="5">
        <v>104</v>
      </c>
      <c r="BR1895" s="5">
        <v>101</v>
      </c>
      <c r="BS1895">
        <v>103</v>
      </c>
      <c r="BT1895">
        <v>107</v>
      </c>
      <c r="BU1895">
        <v>104</v>
      </c>
      <c r="BV1895">
        <v>100</v>
      </c>
      <c r="BW1895">
        <v>101</v>
      </c>
      <c r="BX1895">
        <v>103</v>
      </c>
      <c r="BY1895">
        <v>103</v>
      </c>
      <c r="BZ1895">
        <v>103</v>
      </c>
      <c r="CA1895">
        <v>104</v>
      </c>
      <c r="CB1895">
        <v>106</v>
      </c>
      <c r="CC1895">
        <v>107</v>
      </c>
      <c r="CD1895">
        <v>101</v>
      </c>
      <c r="CE1895">
        <v>100</v>
      </c>
      <c r="CF1895">
        <v>97</v>
      </c>
      <c r="CG1895">
        <v>94</v>
      </c>
      <c r="CH1895">
        <v>100</v>
      </c>
      <c r="CI1895">
        <v>103</v>
      </c>
      <c r="CJ1895">
        <v>103</v>
      </c>
      <c r="CK1895">
        <v>101</v>
      </c>
      <c r="CL1895">
        <v>99</v>
      </c>
      <c r="CM1895">
        <v>96</v>
      </c>
      <c r="CN1895">
        <v>97</v>
      </c>
      <c r="CO1895">
        <v>95</v>
      </c>
      <c r="CP1895">
        <v>99</v>
      </c>
      <c r="CQ1895">
        <v>96</v>
      </c>
      <c r="CR1895">
        <v>99</v>
      </c>
      <c r="CS1895">
        <v>100</v>
      </c>
      <c r="CT1895">
        <v>100</v>
      </c>
      <c r="CU1895">
        <v>99</v>
      </c>
      <c r="CV1895">
        <v>97</v>
      </c>
      <c r="CW1895">
        <v>91</v>
      </c>
      <c r="CX1895" t="s">
        <v>5</v>
      </c>
      <c r="CY1895" t="s">
        <v>40</v>
      </c>
    </row>
    <row r="1896" spans="1:103" x14ac:dyDescent="0.25">
      <c r="A1896" t="s">
        <v>37</v>
      </c>
      <c r="B1896">
        <v>36.261400000000002</v>
      </c>
      <c r="C1896">
        <v>-116.0564</v>
      </c>
      <c r="D1896">
        <v>2573</v>
      </c>
      <c r="E1896" t="s">
        <v>1</v>
      </c>
      <c r="F1896">
        <v>75.900000000000006</v>
      </c>
      <c r="G1896">
        <v>1971</v>
      </c>
      <c r="H1896">
        <v>8</v>
      </c>
      <c r="I1896" t="s">
        <v>260</v>
      </c>
      <c r="J1896">
        <v>75</v>
      </c>
      <c r="K1896">
        <v>76</v>
      </c>
      <c r="L1896">
        <v>80</v>
      </c>
      <c r="M1896">
        <v>84</v>
      </c>
      <c r="N1896">
        <v>86</v>
      </c>
      <c r="O1896">
        <v>89</v>
      </c>
      <c r="P1896">
        <v>92</v>
      </c>
      <c r="Q1896">
        <v>93</v>
      </c>
      <c r="R1896">
        <v>90</v>
      </c>
      <c r="S1896">
        <v>84</v>
      </c>
      <c r="T1896">
        <v>89</v>
      </c>
      <c r="U1896">
        <v>91</v>
      </c>
      <c r="V1896">
        <v>93</v>
      </c>
      <c r="W1896">
        <v>98</v>
      </c>
      <c r="X1896">
        <v>103</v>
      </c>
      <c r="Y1896">
        <v>102</v>
      </c>
      <c r="Z1896">
        <v>98</v>
      </c>
      <c r="AA1896">
        <v>98</v>
      </c>
      <c r="AB1896">
        <v>100</v>
      </c>
      <c r="AC1896">
        <v>102</v>
      </c>
      <c r="AD1896">
        <v>103</v>
      </c>
      <c r="AE1896">
        <v>104</v>
      </c>
      <c r="AF1896">
        <v>102</v>
      </c>
      <c r="AG1896">
        <v>102</v>
      </c>
      <c r="AH1896">
        <v>100</v>
      </c>
      <c r="AI1896">
        <v>97</v>
      </c>
      <c r="AJ1896">
        <v>91</v>
      </c>
      <c r="AK1896">
        <v>88</v>
      </c>
      <c r="AL1896">
        <v>93</v>
      </c>
      <c r="AM1896">
        <v>98</v>
      </c>
      <c r="AN1896" s="5">
        <v>99</v>
      </c>
      <c r="AO1896" s="5">
        <v>94</v>
      </c>
      <c r="AP1896" s="5">
        <v>94</v>
      </c>
      <c r="AQ1896" s="5">
        <v>97</v>
      </c>
      <c r="AR1896" s="5">
        <v>98</v>
      </c>
      <c r="AS1896" s="5">
        <v>97</v>
      </c>
      <c r="AT1896" s="5">
        <v>97</v>
      </c>
      <c r="AU1896" s="5">
        <v>98</v>
      </c>
      <c r="AV1896" s="5">
        <v>99</v>
      </c>
      <c r="AW1896" s="5">
        <v>98</v>
      </c>
      <c r="AX1896" s="5">
        <v>99</v>
      </c>
      <c r="AY1896" s="5">
        <v>102</v>
      </c>
      <c r="AZ1896" s="5">
        <v>105</v>
      </c>
      <c r="BA1896" s="5">
        <v>109</v>
      </c>
      <c r="BB1896" s="5">
        <v>108</v>
      </c>
      <c r="BC1896" s="5">
        <v>105</v>
      </c>
      <c r="BD1896" s="5">
        <v>98</v>
      </c>
      <c r="BE1896" s="5">
        <v>100</v>
      </c>
      <c r="BF1896" s="5">
        <v>104</v>
      </c>
      <c r="BG1896" s="5">
        <v>104</v>
      </c>
      <c r="BH1896" s="5">
        <v>105</v>
      </c>
      <c r="BI1896" s="5">
        <v>104</v>
      </c>
      <c r="BJ1896" s="5">
        <v>104</v>
      </c>
      <c r="BK1896" s="5">
        <v>102</v>
      </c>
      <c r="BL1896" s="5">
        <v>105</v>
      </c>
      <c r="BM1896" s="5">
        <v>107</v>
      </c>
      <c r="BN1896" s="5">
        <v>107</v>
      </c>
      <c r="BO1896" s="5">
        <v>107</v>
      </c>
      <c r="BP1896" s="5">
        <v>108</v>
      </c>
      <c r="BQ1896" s="5">
        <v>106</v>
      </c>
      <c r="BR1896" s="5">
        <v>104</v>
      </c>
      <c r="BS1896">
        <v>107</v>
      </c>
      <c r="BT1896">
        <v>106</v>
      </c>
      <c r="BU1896">
        <v>104</v>
      </c>
      <c r="BV1896">
        <v>100</v>
      </c>
      <c r="BW1896">
        <v>101</v>
      </c>
      <c r="BX1896">
        <v>102</v>
      </c>
      <c r="BY1896">
        <v>102</v>
      </c>
      <c r="BZ1896">
        <v>103</v>
      </c>
      <c r="CA1896">
        <v>105</v>
      </c>
      <c r="CB1896">
        <v>108</v>
      </c>
      <c r="CC1896">
        <v>104</v>
      </c>
      <c r="CD1896">
        <v>105</v>
      </c>
      <c r="CE1896">
        <v>101</v>
      </c>
      <c r="CF1896">
        <v>100</v>
      </c>
      <c r="CG1896">
        <v>98</v>
      </c>
      <c r="CH1896">
        <v>102</v>
      </c>
      <c r="CI1896">
        <v>103</v>
      </c>
      <c r="CJ1896">
        <v>103</v>
      </c>
      <c r="CK1896">
        <v>101</v>
      </c>
      <c r="CL1896">
        <v>97</v>
      </c>
      <c r="CM1896">
        <v>96</v>
      </c>
      <c r="CN1896">
        <v>95</v>
      </c>
      <c r="CO1896">
        <v>97</v>
      </c>
      <c r="CP1896">
        <v>97</v>
      </c>
      <c r="CQ1896">
        <v>98</v>
      </c>
      <c r="CR1896">
        <v>94</v>
      </c>
      <c r="CS1896">
        <v>98</v>
      </c>
      <c r="CT1896">
        <v>95</v>
      </c>
      <c r="CU1896">
        <v>97</v>
      </c>
      <c r="CV1896">
        <v>98</v>
      </c>
      <c r="CW1896">
        <v>96</v>
      </c>
      <c r="CX1896" t="s">
        <v>2</v>
      </c>
      <c r="CY1896" t="s">
        <v>38</v>
      </c>
    </row>
    <row r="1897" spans="1:103" x14ac:dyDescent="0.25">
      <c r="A1897" t="s">
        <v>53</v>
      </c>
      <c r="B1897">
        <v>35.979999999999997</v>
      </c>
      <c r="C1897">
        <v>-114.8464</v>
      </c>
      <c r="D1897">
        <v>2500</v>
      </c>
      <c r="E1897" t="s">
        <v>1</v>
      </c>
      <c r="F1897">
        <v>188.9</v>
      </c>
      <c r="G1897">
        <v>1971</v>
      </c>
      <c r="H1897">
        <v>8</v>
      </c>
      <c r="I1897" t="s">
        <v>260</v>
      </c>
      <c r="J1897">
        <v>77</v>
      </c>
      <c r="K1897">
        <v>77</v>
      </c>
      <c r="L1897">
        <v>77</v>
      </c>
      <c r="M1897">
        <v>83</v>
      </c>
      <c r="N1897">
        <v>87</v>
      </c>
      <c r="O1897">
        <v>88</v>
      </c>
      <c r="P1897">
        <v>91</v>
      </c>
      <c r="Q1897">
        <v>93</v>
      </c>
      <c r="R1897">
        <v>93</v>
      </c>
      <c r="S1897">
        <v>90</v>
      </c>
      <c r="T1897">
        <v>86</v>
      </c>
      <c r="U1897">
        <v>92</v>
      </c>
      <c r="V1897">
        <v>94</v>
      </c>
      <c r="W1897">
        <v>98</v>
      </c>
      <c r="X1897">
        <v>102</v>
      </c>
      <c r="Y1897">
        <v>103</v>
      </c>
      <c r="Z1897">
        <v>102</v>
      </c>
      <c r="AA1897">
        <v>101</v>
      </c>
      <c r="AB1897">
        <v>101</v>
      </c>
      <c r="AC1897">
        <v>102</v>
      </c>
      <c r="AD1897">
        <v>104</v>
      </c>
      <c r="AE1897">
        <v>105</v>
      </c>
      <c r="AF1897">
        <v>107</v>
      </c>
      <c r="AG1897">
        <v>108</v>
      </c>
      <c r="AH1897">
        <v>104</v>
      </c>
      <c r="AI1897">
        <v>102</v>
      </c>
      <c r="AJ1897">
        <v>101</v>
      </c>
      <c r="AK1897">
        <v>95</v>
      </c>
      <c r="AL1897">
        <v>93</v>
      </c>
      <c r="AM1897">
        <v>97</v>
      </c>
      <c r="AN1897" s="5">
        <v>98</v>
      </c>
      <c r="AO1897" s="5">
        <v>97</v>
      </c>
      <c r="AP1897" s="5">
        <v>100</v>
      </c>
      <c r="AQ1897" s="5">
        <v>99</v>
      </c>
      <c r="AR1897" s="5">
        <v>101</v>
      </c>
      <c r="AS1897" s="5">
        <v>99</v>
      </c>
      <c r="AT1897" s="5">
        <v>99</v>
      </c>
      <c r="AU1897" s="5">
        <v>102</v>
      </c>
      <c r="AV1897" s="5">
        <v>103</v>
      </c>
      <c r="AW1897" s="5">
        <v>104</v>
      </c>
      <c r="AX1897" s="5">
        <v>106</v>
      </c>
      <c r="AY1897" s="5">
        <v>107</v>
      </c>
      <c r="AZ1897" s="5">
        <v>109</v>
      </c>
      <c r="BA1897" s="5">
        <v>110</v>
      </c>
      <c r="BB1897" s="5">
        <v>110</v>
      </c>
      <c r="BC1897" s="5">
        <v>102</v>
      </c>
      <c r="BD1897" s="5">
        <v>102</v>
      </c>
      <c r="BE1897" s="5">
        <v>102</v>
      </c>
      <c r="BF1897" s="5">
        <v>105</v>
      </c>
      <c r="BG1897" s="5">
        <v>104</v>
      </c>
      <c r="BH1897" s="5">
        <v>100</v>
      </c>
      <c r="BI1897" s="5">
        <v>102</v>
      </c>
      <c r="BJ1897" s="5">
        <v>102</v>
      </c>
      <c r="BK1897" s="5">
        <v>103</v>
      </c>
      <c r="BL1897" s="5">
        <v>105</v>
      </c>
      <c r="BM1897" s="5">
        <v>107</v>
      </c>
      <c r="BN1897" s="5">
        <v>110</v>
      </c>
      <c r="BO1897" s="5">
        <v>110</v>
      </c>
      <c r="BP1897" s="5">
        <v>107</v>
      </c>
      <c r="BQ1897" s="5">
        <v>105</v>
      </c>
      <c r="BR1897" s="5">
        <v>104</v>
      </c>
      <c r="BS1897">
        <v>107</v>
      </c>
      <c r="BT1897">
        <v>106</v>
      </c>
      <c r="BU1897">
        <v>102</v>
      </c>
      <c r="BV1897">
        <v>100</v>
      </c>
      <c r="BW1897">
        <v>99</v>
      </c>
      <c r="BX1897">
        <v>100</v>
      </c>
      <c r="BY1897">
        <v>100</v>
      </c>
      <c r="BZ1897">
        <v>100</v>
      </c>
      <c r="CA1897">
        <v>102</v>
      </c>
      <c r="CB1897">
        <v>105</v>
      </c>
      <c r="CC1897">
        <v>105</v>
      </c>
      <c r="CD1897">
        <v>102</v>
      </c>
      <c r="CE1897">
        <v>99</v>
      </c>
      <c r="CF1897">
        <v>96</v>
      </c>
      <c r="CG1897">
        <v>94</v>
      </c>
      <c r="CH1897">
        <v>100</v>
      </c>
      <c r="CI1897">
        <v>101</v>
      </c>
      <c r="CJ1897">
        <v>96</v>
      </c>
      <c r="CK1897">
        <v>96</v>
      </c>
      <c r="CL1897">
        <v>94</v>
      </c>
      <c r="CM1897">
        <v>92</v>
      </c>
      <c r="CN1897">
        <v>91</v>
      </c>
      <c r="CO1897">
        <v>92</v>
      </c>
      <c r="CP1897">
        <v>94</v>
      </c>
      <c r="CQ1897">
        <v>97</v>
      </c>
      <c r="CR1897">
        <v>98</v>
      </c>
      <c r="CS1897">
        <v>96</v>
      </c>
      <c r="CT1897">
        <v>96</v>
      </c>
      <c r="CU1897">
        <v>95</v>
      </c>
      <c r="CV1897">
        <v>96</v>
      </c>
      <c r="CW1897">
        <v>97</v>
      </c>
      <c r="CX1897" t="s">
        <v>2</v>
      </c>
      <c r="CY1897" t="s">
        <v>54</v>
      </c>
    </row>
    <row r="1898" spans="1:103" x14ac:dyDescent="0.25">
      <c r="A1898" t="s">
        <v>87</v>
      </c>
      <c r="B1898">
        <v>35.651400000000002</v>
      </c>
      <c r="C1898">
        <v>-117.8214</v>
      </c>
      <c r="D1898">
        <v>2430</v>
      </c>
      <c r="E1898" t="s">
        <v>1</v>
      </c>
      <c r="F1898">
        <v>124.4</v>
      </c>
      <c r="G1898">
        <v>1971</v>
      </c>
      <c r="H1898">
        <v>8</v>
      </c>
      <c r="I1898" t="s">
        <v>260</v>
      </c>
      <c r="J1898">
        <v>79</v>
      </c>
      <c r="K1898">
        <v>79</v>
      </c>
      <c r="L1898">
        <v>83</v>
      </c>
      <c r="M1898">
        <v>85</v>
      </c>
      <c r="N1898">
        <v>88</v>
      </c>
      <c r="O1898">
        <v>91</v>
      </c>
      <c r="P1898">
        <v>96</v>
      </c>
      <c r="Q1898">
        <v>95</v>
      </c>
      <c r="R1898">
        <v>93</v>
      </c>
      <c r="S1898">
        <v>87</v>
      </c>
      <c r="T1898">
        <v>91</v>
      </c>
      <c r="U1898">
        <v>95</v>
      </c>
      <c r="V1898">
        <v>97</v>
      </c>
      <c r="W1898">
        <v>100</v>
      </c>
      <c r="X1898">
        <v>104</v>
      </c>
      <c r="Y1898">
        <v>103</v>
      </c>
      <c r="Z1898">
        <v>102</v>
      </c>
      <c r="AA1898">
        <v>102</v>
      </c>
      <c r="AB1898">
        <v>103</v>
      </c>
      <c r="AC1898">
        <v>104</v>
      </c>
      <c r="AD1898">
        <v>103</v>
      </c>
      <c r="AE1898">
        <v>104</v>
      </c>
      <c r="AF1898">
        <v>106</v>
      </c>
      <c r="AG1898">
        <v>105</v>
      </c>
      <c r="AH1898">
        <v>100</v>
      </c>
      <c r="AI1898">
        <v>97</v>
      </c>
      <c r="AJ1898">
        <v>92</v>
      </c>
      <c r="AK1898">
        <v>93</v>
      </c>
      <c r="AL1898">
        <v>94</v>
      </c>
      <c r="AM1898">
        <v>99</v>
      </c>
      <c r="AN1898" s="5">
        <v>99</v>
      </c>
      <c r="AO1898" s="5">
        <v>97</v>
      </c>
      <c r="AP1898" s="5">
        <v>99</v>
      </c>
      <c r="AQ1898" s="5">
        <v>102</v>
      </c>
      <c r="AR1898" s="5">
        <v>99</v>
      </c>
      <c r="AS1898" s="5">
        <v>102</v>
      </c>
      <c r="AT1898" s="5">
        <v>101</v>
      </c>
      <c r="AU1898" s="5">
        <v>102</v>
      </c>
      <c r="AV1898" s="5">
        <v>104</v>
      </c>
      <c r="AW1898" s="5">
        <v>103</v>
      </c>
      <c r="AX1898" s="5">
        <v>103</v>
      </c>
      <c r="AY1898" s="5">
        <v>106</v>
      </c>
      <c r="AZ1898" s="5">
        <v>108</v>
      </c>
      <c r="BA1898" s="5">
        <v>110</v>
      </c>
      <c r="BB1898" s="5">
        <v>110</v>
      </c>
      <c r="BC1898" s="5">
        <v>107</v>
      </c>
      <c r="BD1898" s="5">
        <v>107</v>
      </c>
      <c r="BE1898" s="5">
        <v>102</v>
      </c>
      <c r="BF1898" s="5">
        <v>106</v>
      </c>
      <c r="BG1898" s="5">
        <v>106</v>
      </c>
      <c r="BH1898" s="5">
        <v>105</v>
      </c>
      <c r="BI1898" s="5">
        <v>106</v>
      </c>
      <c r="BJ1898" s="5">
        <v>108</v>
      </c>
      <c r="BK1898" s="5">
        <v>105</v>
      </c>
      <c r="BL1898" s="5">
        <v>106</v>
      </c>
      <c r="BM1898" s="5">
        <v>107</v>
      </c>
      <c r="BN1898" s="5">
        <v>110</v>
      </c>
      <c r="BO1898" s="5">
        <v>110</v>
      </c>
      <c r="BP1898" s="5">
        <v>107</v>
      </c>
      <c r="BQ1898" s="5">
        <v>105</v>
      </c>
      <c r="BR1898" s="5">
        <v>108</v>
      </c>
      <c r="BS1898">
        <v>110</v>
      </c>
      <c r="BT1898">
        <v>110</v>
      </c>
      <c r="BU1898">
        <v>107</v>
      </c>
      <c r="BV1898">
        <v>104</v>
      </c>
      <c r="BW1898">
        <v>105</v>
      </c>
      <c r="BX1898">
        <v>105</v>
      </c>
      <c r="BY1898">
        <v>105</v>
      </c>
      <c r="BZ1898">
        <v>108</v>
      </c>
      <c r="CA1898">
        <v>109</v>
      </c>
      <c r="CB1898">
        <v>111</v>
      </c>
      <c r="CC1898">
        <v>109</v>
      </c>
      <c r="CD1898">
        <v>109</v>
      </c>
      <c r="CE1898">
        <v>104</v>
      </c>
      <c r="CF1898">
        <v>105</v>
      </c>
      <c r="CG1898">
        <v>104</v>
      </c>
      <c r="CH1898">
        <v>105</v>
      </c>
      <c r="CI1898">
        <v>104</v>
      </c>
      <c r="CJ1898">
        <v>103</v>
      </c>
      <c r="CK1898">
        <v>104</v>
      </c>
      <c r="CL1898">
        <v>101</v>
      </c>
      <c r="CM1898">
        <v>104</v>
      </c>
      <c r="CN1898">
        <v>98</v>
      </c>
      <c r="CO1898">
        <v>98</v>
      </c>
      <c r="CP1898">
        <v>95</v>
      </c>
      <c r="CQ1898">
        <v>100</v>
      </c>
      <c r="CR1898">
        <v>103</v>
      </c>
      <c r="CS1898">
        <v>93</v>
      </c>
      <c r="CT1898">
        <v>93</v>
      </c>
      <c r="CU1898">
        <v>94</v>
      </c>
      <c r="CV1898">
        <v>97</v>
      </c>
      <c r="CW1898">
        <v>96</v>
      </c>
      <c r="CX1898" t="s">
        <v>5</v>
      </c>
      <c r="CY1898" t="s">
        <v>88</v>
      </c>
    </row>
    <row r="1899" spans="1:103" x14ac:dyDescent="0.25">
      <c r="A1899" t="s">
        <v>149</v>
      </c>
      <c r="B1899">
        <v>36.416699999999999</v>
      </c>
      <c r="C1899">
        <v>-116.35</v>
      </c>
      <c r="D1899">
        <v>2182</v>
      </c>
      <c r="E1899" t="s">
        <v>1</v>
      </c>
      <c r="F1899">
        <v>46.5</v>
      </c>
      <c r="G1899">
        <v>1971</v>
      </c>
      <c r="H1899">
        <v>8</v>
      </c>
      <c r="I1899" t="s">
        <v>260</v>
      </c>
      <c r="J1899">
        <v>77</v>
      </c>
      <c r="K1899">
        <v>76</v>
      </c>
      <c r="L1899">
        <v>81</v>
      </c>
      <c r="M1899">
        <v>84</v>
      </c>
      <c r="N1899">
        <v>86</v>
      </c>
      <c r="O1899">
        <v>90</v>
      </c>
      <c r="P1899">
        <v>92</v>
      </c>
      <c r="Q1899">
        <v>93</v>
      </c>
      <c r="R1899">
        <v>93</v>
      </c>
      <c r="S1899">
        <v>89</v>
      </c>
      <c r="T1899">
        <v>89</v>
      </c>
      <c r="U1899">
        <v>93</v>
      </c>
      <c r="V1899">
        <v>94</v>
      </c>
      <c r="W1899">
        <v>98</v>
      </c>
      <c r="X1899">
        <v>102</v>
      </c>
      <c r="Y1899">
        <v>102</v>
      </c>
      <c r="Z1899">
        <v>102</v>
      </c>
      <c r="AA1899">
        <v>100</v>
      </c>
      <c r="AB1899">
        <v>100</v>
      </c>
      <c r="AC1899">
        <v>101</v>
      </c>
      <c r="AD1899">
        <v>103</v>
      </c>
      <c r="AE1899">
        <v>104</v>
      </c>
      <c r="AF1899">
        <v>104</v>
      </c>
      <c r="AG1899">
        <v>104</v>
      </c>
      <c r="AH1899">
        <v>103</v>
      </c>
      <c r="AI1899">
        <v>102</v>
      </c>
      <c r="AJ1899">
        <v>99</v>
      </c>
      <c r="AK1899">
        <v>94</v>
      </c>
      <c r="AL1899">
        <v>92</v>
      </c>
      <c r="AM1899">
        <v>98</v>
      </c>
      <c r="AN1899" s="5">
        <v>98</v>
      </c>
      <c r="AO1899" s="5">
        <v>98</v>
      </c>
      <c r="AP1899" s="5">
        <v>95</v>
      </c>
      <c r="AQ1899" s="5">
        <v>97</v>
      </c>
      <c r="AR1899" s="5">
        <v>99</v>
      </c>
      <c r="AS1899" s="5">
        <v>97</v>
      </c>
      <c r="AT1899" s="5">
        <v>98</v>
      </c>
      <c r="AU1899" s="5">
        <v>98</v>
      </c>
      <c r="AV1899" s="5">
        <v>98</v>
      </c>
      <c r="AW1899" s="5">
        <v>98</v>
      </c>
      <c r="AX1899" s="5">
        <v>101</v>
      </c>
      <c r="AY1899" s="5">
        <v>102</v>
      </c>
      <c r="AZ1899" s="5">
        <v>105</v>
      </c>
      <c r="BA1899" s="5">
        <v>108</v>
      </c>
      <c r="BB1899" s="5">
        <v>109</v>
      </c>
      <c r="BC1899" s="5">
        <v>105</v>
      </c>
      <c r="BD1899" s="5">
        <v>105</v>
      </c>
      <c r="BE1899" s="5">
        <v>101</v>
      </c>
      <c r="BF1899" s="5">
        <v>104</v>
      </c>
      <c r="BG1899" s="5">
        <v>104</v>
      </c>
      <c r="BH1899" s="5">
        <v>103</v>
      </c>
      <c r="BI1899" s="5">
        <v>103</v>
      </c>
      <c r="BJ1899" s="5">
        <v>103</v>
      </c>
      <c r="BK1899" s="5">
        <v>103</v>
      </c>
      <c r="BL1899" s="5">
        <v>104</v>
      </c>
      <c r="BM1899" s="5">
        <v>105</v>
      </c>
      <c r="BN1899" s="5">
        <v>107</v>
      </c>
      <c r="BO1899" s="5">
        <v>108</v>
      </c>
      <c r="BP1899" s="5">
        <v>108</v>
      </c>
      <c r="BQ1899" s="5">
        <v>107</v>
      </c>
      <c r="BR1899" s="5">
        <v>105</v>
      </c>
      <c r="BS1899">
        <v>109</v>
      </c>
      <c r="BT1899">
        <v>109</v>
      </c>
      <c r="BU1899">
        <v>104</v>
      </c>
      <c r="BV1899">
        <v>103</v>
      </c>
      <c r="BW1899">
        <v>103</v>
      </c>
      <c r="BX1899">
        <v>102</v>
      </c>
      <c r="BY1899">
        <v>102</v>
      </c>
      <c r="BZ1899">
        <v>105</v>
      </c>
      <c r="CA1899">
        <v>106</v>
      </c>
      <c r="CB1899">
        <v>109</v>
      </c>
      <c r="CC1899">
        <v>108</v>
      </c>
      <c r="CD1899">
        <v>103</v>
      </c>
      <c r="CE1899">
        <v>103</v>
      </c>
      <c r="CF1899">
        <v>102</v>
      </c>
      <c r="CG1899">
        <v>102</v>
      </c>
      <c r="CH1899">
        <v>102</v>
      </c>
      <c r="CI1899">
        <v>103</v>
      </c>
      <c r="CJ1899">
        <v>102</v>
      </c>
      <c r="CK1899">
        <v>101</v>
      </c>
      <c r="CL1899">
        <v>98</v>
      </c>
      <c r="CM1899">
        <v>96</v>
      </c>
      <c r="CN1899">
        <v>96</v>
      </c>
      <c r="CO1899">
        <v>98</v>
      </c>
      <c r="CP1899">
        <v>97</v>
      </c>
      <c r="CQ1899">
        <v>99</v>
      </c>
      <c r="CR1899">
        <v>98</v>
      </c>
      <c r="CS1899">
        <v>100</v>
      </c>
      <c r="CT1899">
        <v>100</v>
      </c>
      <c r="CU1899">
        <v>100</v>
      </c>
      <c r="CV1899">
        <v>97</v>
      </c>
      <c r="CW1899">
        <v>97</v>
      </c>
      <c r="CX1899" t="s">
        <v>2</v>
      </c>
      <c r="CY1899" t="s">
        <v>150</v>
      </c>
    </row>
    <row r="1900" spans="1:103" x14ac:dyDescent="0.25">
      <c r="A1900" t="s">
        <v>91</v>
      </c>
      <c r="B1900">
        <v>36.071899999999999</v>
      </c>
      <c r="C1900">
        <v>-115.16330000000001</v>
      </c>
      <c r="D1900">
        <v>2175</v>
      </c>
      <c r="E1900" t="s">
        <v>1</v>
      </c>
      <c r="F1900">
        <v>158.69999999999999</v>
      </c>
      <c r="G1900">
        <v>1971</v>
      </c>
      <c r="H1900">
        <v>8</v>
      </c>
      <c r="I1900" t="s">
        <v>260</v>
      </c>
      <c r="J1900">
        <v>81</v>
      </c>
      <c r="K1900">
        <v>79</v>
      </c>
      <c r="L1900">
        <v>82</v>
      </c>
      <c r="M1900">
        <v>88</v>
      </c>
      <c r="N1900">
        <v>90</v>
      </c>
      <c r="O1900">
        <v>92</v>
      </c>
      <c r="P1900">
        <v>92</v>
      </c>
      <c r="Q1900">
        <v>99</v>
      </c>
      <c r="R1900">
        <v>97</v>
      </c>
      <c r="S1900">
        <v>90</v>
      </c>
      <c r="T1900">
        <v>91</v>
      </c>
      <c r="U1900">
        <v>96</v>
      </c>
      <c r="V1900">
        <v>99</v>
      </c>
      <c r="W1900">
        <v>102</v>
      </c>
      <c r="X1900">
        <v>106</v>
      </c>
      <c r="Y1900">
        <v>108</v>
      </c>
      <c r="Z1900">
        <v>105</v>
      </c>
      <c r="AA1900">
        <v>103</v>
      </c>
      <c r="AB1900">
        <v>104</v>
      </c>
      <c r="AC1900">
        <v>105</v>
      </c>
      <c r="AD1900">
        <v>110</v>
      </c>
      <c r="AE1900">
        <v>111</v>
      </c>
      <c r="AF1900">
        <v>109</v>
      </c>
      <c r="AG1900">
        <v>109</v>
      </c>
      <c r="AH1900">
        <v>106</v>
      </c>
      <c r="AI1900">
        <v>104</v>
      </c>
      <c r="AJ1900">
        <v>97</v>
      </c>
      <c r="AK1900">
        <v>94</v>
      </c>
      <c r="AL1900">
        <v>95</v>
      </c>
      <c r="AM1900">
        <v>99</v>
      </c>
      <c r="AN1900" s="5">
        <v>103</v>
      </c>
      <c r="AO1900" s="5">
        <v>103</v>
      </c>
      <c r="AP1900" s="5">
        <v>101</v>
      </c>
      <c r="AQ1900" s="5">
        <v>103</v>
      </c>
      <c r="AR1900" s="5">
        <v>105</v>
      </c>
      <c r="AS1900" s="5">
        <v>104</v>
      </c>
      <c r="AT1900" s="5">
        <v>104</v>
      </c>
      <c r="AU1900" s="5">
        <v>104</v>
      </c>
      <c r="AV1900" s="5">
        <v>106</v>
      </c>
      <c r="AW1900" s="5">
        <v>105</v>
      </c>
      <c r="AX1900" s="5">
        <v>109</v>
      </c>
      <c r="AY1900" s="5">
        <v>111</v>
      </c>
      <c r="AZ1900" s="5">
        <v>111</v>
      </c>
      <c r="BA1900" s="5">
        <v>113</v>
      </c>
      <c r="BB1900" s="5">
        <v>110</v>
      </c>
      <c r="BC1900" s="5">
        <v>108</v>
      </c>
      <c r="BD1900" s="5">
        <v>104</v>
      </c>
      <c r="BE1900" s="5">
        <v>107</v>
      </c>
      <c r="BF1900" s="5">
        <v>110</v>
      </c>
      <c r="BG1900" s="5">
        <v>106</v>
      </c>
      <c r="BH1900" s="5">
        <v>104</v>
      </c>
      <c r="BI1900" s="5">
        <v>103</v>
      </c>
      <c r="BJ1900" s="5">
        <v>105</v>
      </c>
      <c r="BK1900" s="5">
        <v>110</v>
      </c>
      <c r="BL1900" s="5">
        <v>109</v>
      </c>
      <c r="BM1900" s="5">
        <v>111</v>
      </c>
      <c r="BN1900" s="5">
        <v>112</v>
      </c>
      <c r="BO1900" s="5">
        <v>113</v>
      </c>
      <c r="BP1900" s="5">
        <v>111</v>
      </c>
      <c r="BQ1900" s="5">
        <v>110</v>
      </c>
      <c r="BR1900" s="5">
        <v>105</v>
      </c>
      <c r="BS1900">
        <v>109</v>
      </c>
      <c r="BT1900">
        <v>109</v>
      </c>
      <c r="BU1900">
        <v>107</v>
      </c>
      <c r="BV1900">
        <v>103</v>
      </c>
      <c r="BW1900">
        <v>103</v>
      </c>
      <c r="BX1900">
        <v>102</v>
      </c>
      <c r="BY1900">
        <v>103</v>
      </c>
      <c r="BZ1900">
        <v>104</v>
      </c>
      <c r="CA1900">
        <v>104</v>
      </c>
      <c r="CB1900">
        <v>108</v>
      </c>
      <c r="CC1900">
        <v>102</v>
      </c>
      <c r="CD1900">
        <v>107</v>
      </c>
      <c r="CE1900">
        <v>102</v>
      </c>
      <c r="CF1900">
        <v>103</v>
      </c>
      <c r="CG1900">
        <v>97</v>
      </c>
      <c r="CH1900">
        <v>102</v>
      </c>
      <c r="CI1900">
        <v>102</v>
      </c>
      <c r="CJ1900">
        <v>102</v>
      </c>
      <c r="CK1900">
        <v>102</v>
      </c>
      <c r="CL1900">
        <v>95</v>
      </c>
      <c r="CM1900">
        <v>95</v>
      </c>
      <c r="CN1900">
        <v>97</v>
      </c>
      <c r="CO1900">
        <v>92</v>
      </c>
      <c r="CP1900">
        <v>98</v>
      </c>
      <c r="CQ1900">
        <v>100</v>
      </c>
      <c r="CR1900">
        <v>96</v>
      </c>
      <c r="CS1900">
        <v>98</v>
      </c>
      <c r="CT1900">
        <v>92</v>
      </c>
      <c r="CU1900">
        <v>98</v>
      </c>
      <c r="CV1900">
        <v>102</v>
      </c>
      <c r="CW1900">
        <v>100</v>
      </c>
      <c r="CX1900" t="s">
        <v>2</v>
      </c>
      <c r="CY1900" t="s">
        <v>92</v>
      </c>
    </row>
    <row r="1901" spans="1:103" x14ac:dyDescent="0.25">
      <c r="A1901" t="s">
        <v>19</v>
      </c>
      <c r="B1901">
        <v>34.9</v>
      </c>
      <c r="C1901">
        <v>-117.0333</v>
      </c>
      <c r="D1901">
        <v>2162</v>
      </c>
      <c r="E1901" t="s">
        <v>1</v>
      </c>
      <c r="F1901">
        <v>174.2</v>
      </c>
      <c r="G1901">
        <v>1971</v>
      </c>
      <c r="H1901">
        <v>8</v>
      </c>
      <c r="I1901" t="s">
        <v>260</v>
      </c>
      <c r="J1901">
        <v>77</v>
      </c>
      <c r="K1901">
        <v>78</v>
      </c>
      <c r="L1901">
        <v>80</v>
      </c>
      <c r="M1901">
        <v>86</v>
      </c>
      <c r="N1901">
        <v>86</v>
      </c>
      <c r="O1901">
        <v>89</v>
      </c>
      <c r="P1901">
        <v>91</v>
      </c>
      <c r="Q1901">
        <v>92</v>
      </c>
      <c r="R1901">
        <v>91</v>
      </c>
      <c r="S1901">
        <v>81</v>
      </c>
      <c r="T1901">
        <v>87</v>
      </c>
      <c r="U1901">
        <v>93</v>
      </c>
      <c r="V1901">
        <v>95</v>
      </c>
      <c r="W1901">
        <v>97</v>
      </c>
      <c r="X1901">
        <v>102</v>
      </c>
      <c r="Y1901">
        <v>101</v>
      </c>
      <c r="Z1901">
        <v>101</v>
      </c>
      <c r="AA1901">
        <v>98</v>
      </c>
      <c r="AB1901">
        <v>100</v>
      </c>
      <c r="AC1901">
        <v>100</v>
      </c>
      <c r="AD1901">
        <v>102</v>
      </c>
      <c r="AE1901">
        <v>102</v>
      </c>
      <c r="AF1901">
        <v>101</v>
      </c>
      <c r="AG1901">
        <v>101</v>
      </c>
      <c r="AH1901">
        <v>100</v>
      </c>
      <c r="AI1901">
        <v>97</v>
      </c>
      <c r="AJ1901">
        <v>98</v>
      </c>
      <c r="AK1901">
        <v>89</v>
      </c>
      <c r="AL1901">
        <v>91</v>
      </c>
      <c r="AM1901">
        <v>95</v>
      </c>
      <c r="AN1901" s="5">
        <v>99</v>
      </c>
      <c r="AO1901" s="5">
        <v>98</v>
      </c>
      <c r="AP1901" s="5">
        <v>99</v>
      </c>
      <c r="AQ1901" s="5">
        <v>99</v>
      </c>
      <c r="AR1901" s="5">
        <v>101</v>
      </c>
      <c r="AS1901" s="5">
        <v>100</v>
      </c>
      <c r="AT1901" s="5">
        <v>100</v>
      </c>
      <c r="AU1901" s="5">
        <v>100</v>
      </c>
      <c r="AV1901" s="5">
        <v>100</v>
      </c>
      <c r="AW1901" s="5">
        <v>100</v>
      </c>
      <c r="AX1901" s="5">
        <v>102</v>
      </c>
      <c r="AY1901" s="5">
        <v>107</v>
      </c>
      <c r="AZ1901" s="5">
        <v>105</v>
      </c>
      <c r="BA1901" s="5">
        <v>108</v>
      </c>
      <c r="BB1901" s="5">
        <v>106</v>
      </c>
      <c r="BC1901" s="5">
        <v>103</v>
      </c>
      <c r="BD1901" s="5">
        <v>99</v>
      </c>
      <c r="BE1901" s="5">
        <v>103</v>
      </c>
      <c r="BF1901" s="5">
        <v>105</v>
      </c>
      <c r="BG1901" s="5">
        <v>103</v>
      </c>
      <c r="BH1901" s="5">
        <v>104</v>
      </c>
      <c r="BI1901" s="5">
        <v>105</v>
      </c>
      <c r="BJ1901" s="5">
        <v>104</v>
      </c>
      <c r="BK1901" s="5">
        <v>104</v>
      </c>
      <c r="BL1901" s="5">
        <v>104</v>
      </c>
      <c r="BM1901" s="5">
        <v>106</v>
      </c>
      <c r="BN1901" s="5">
        <v>106</v>
      </c>
      <c r="BO1901" s="5">
        <v>109</v>
      </c>
      <c r="BP1901" s="5">
        <v>108</v>
      </c>
      <c r="BQ1901" s="5">
        <v>104</v>
      </c>
      <c r="BR1901" s="5">
        <v>104</v>
      </c>
      <c r="BS1901">
        <v>108</v>
      </c>
      <c r="BT1901">
        <v>108</v>
      </c>
      <c r="BU1901">
        <v>104</v>
      </c>
      <c r="BV1901">
        <v>102</v>
      </c>
      <c r="BW1901">
        <v>103</v>
      </c>
      <c r="BX1901">
        <v>104</v>
      </c>
      <c r="BY1901">
        <v>104</v>
      </c>
      <c r="BZ1901">
        <v>104</v>
      </c>
      <c r="CA1901">
        <v>106</v>
      </c>
      <c r="CB1901">
        <v>108</v>
      </c>
      <c r="CC1901">
        <v>106</v>
      </c>
      <c r="CD1901">
        <v>105</v>
      </c>
      <c r="CE1901">
        <v>104</v>
      </c>
      <c r="CF1901">
        <v>105</v>
      </c>
      <c r="CG1901">
        <v>101</v>
      </c>
      <c r="CH1901">
        <v>102</v>
      </c>
      <c r="CI1901">
        <v>103</v>
      </c>
      <c r="CJ1901">
        <v>103</v>
      </c>
      <c r="CK1901">
        <v>102</v>
      </c>
      <c r="CL1901">
        <v>101</v>
      </c>
      <c r="CM1901">
        <v>100</v>
      </c>
      <c r="CN1901">
        <v>99</v>
      </c>
      <c r="CO1901">
        <v>96</v>
      </c>
      <c r="CP1901">
        <v>97</v>
      </c>
      <c r="CQ1901">
        <v>97</v>
      </c>
      <c r="CR1901">
        <v>100</v>
      </c>
      <c r="CS1901">
        <v>101</v>
      </c>
      <c r="CT1901">
        <v>101</v>
      </c>
      <c r="CU1901">
        <v>99</v>
      </c>
      <c r="CV1901">
        <v>99</v>
      </c>
      <c r="CW1901">
        <v>95</v>
      </c>
      <c r="CX1901" t="s">
        <v>5</v>
      </c>
      <c r="CY1901" t="s">
        <v>20</v>
      </c>
    </row>
    <row r="1902" spans="1:103" x14ac:dyDescent="0.25">
      <c r="A1902" t="s">
        <v>111</v>
      </c>
      <c r="B1902">
        <v>35.299999999999997</v>
      </c>
      <c r="C1902">
        <v>-117.9667</v>
      </c>
      <c r="D1902">
        <v>2011</v>
      </c>
      <c r="E1902" t="s">
        <v>1</v>
      </c>
      <c r="F1902">
        <v>162.69999999999999</v>
      </c>
      <c r="G1902">
        <v>1971</v>
      </c>
      <c r="H1902">
        <v>8</v>
      </c>
      <c r="I1902" t="s">
        <v>260</v>
      </c>
      <c r="J1902">
        <v>80</v>
      </c>
      <c r="K1902">
        <v>75</v>
      </c>
      <c r="L1902">
        <v>82</v>
      </c>
      <c r="M1902">
        <v>87</v>
      </c>
      <c r="N1902">
        <v>90</v>
      </c>
      <c r="O1902">
        <v>92</v>
      </c>
      <c r="P1902">
        <v>95</v>
      </c>
      <c r="Q1902">
        <v>96</v>
      </c>
      <c r="R1902">
        <v>86</v>
      </c>
      <c r="S1902">
        <v>80</v>
      </c>
      <c r="T1902">
        <v>92</v>
      </c>
      <c r="U1902">
        <v>96</v>
      </c>
      <c r="V1902">
        <v>95</v>
      </c>
      <c r="W1902">
        <v>99</v>
      </c>
      <c r="X1902">
        <v>104</v>
      </c>
      <c r="Y1902">
        <v>103</v>
      </c>
      <c r="Z1902">
        <v>98</v>
      </c>
      <c r="AA1902">
        <v>99</v>
      </c>
      <c r="AB1902">
        <v>97</v>
      </c>
      <c r="AC1902">
        <v>103</v>
      </c>
      <c r="AD1902">
        <v>103</v>
      </c>
      <c r="AE1902">
        <v>104</v>
      </c>
      <c r="AF1902">
        <v>98</v>
      </c>
      <c r="AG1902">
        <v>102</v>
      </c>
      <c r="AH1902">
        <v>97</v>
      </c>
      <c r="AI1902">
        <v>93</v>
      </c>
      <c r="AJ1902">
        <v>88</v>
      </c>
      <c r="AK1902">
        <v>85</v>
      </c>
      <c r="AL1902">
        <v>99</v>
      </c>
      <c r="AM1902">
        <v>98</v>
      </c>
      <c r="AN1902" s="5">
        <v>100</v>
      </c>
      <c r="AO1902" s="5">
        <v>98</v>
      </c>
      <c r="AP1902" s="5">
        <v>100</v>
      </c>
      <c r="AQ1902" s="5">
        <v>99</v>
      </c>
      <c r="AR1902" s="5">
        <v>101</v>
      </c>
      <c r="AS1902" s="5">
        <v>102</v>
      </c>
      <c r="AT1902" s="5">
        <v>101</v>
      </c>
      <c r="AU1902" s="5">
        <v>98</v>
      </c>
      <c r="AV1902" s="5">
        <v>98</v>
      </c>
      <c r="AW1902" s="5">
        <v>94</v>
      </c>
      <c r="AX1902" s="5">
        <v>103</v>
      </c>
      <c r="AY1902" s="5">
        <v>106</v>
      </c>
      <c r="AZ1902" s="5">
        <v>109</v>
      </c>
      <c r="BA1902" s="5">
        <v>111</v>
      </c>
      <c r="BB1902" s="5">
        <v>104</v>
      </c>
      <c r="BC1902" s="5">
        <v>107</v>
      </c>
      <c r="BD1902" s="5">
        <v>95</v>
      </c>
      <c r="BE1902" s="5">
        <v>104</v>
      </c>
      <c r="BF1902" s="5">
        <v>107</v>
      </c>
      <c r="BG1902" s="5">
        <v>107</v>
      </c>
      <c r="BH1902" s="5">
        <v>106</v>
      </c>
      <c r="BI1902" s="5">
        <v>108</v>
      </c>
      <c r="BJ1902" s="5">
        <v>107</v>
      </c>
      <c r="BK1902" s="5">
        <v>105</v>
      </c>
      <c r="BL1902" s="5">
        <v>107</v>
      </c>
      <c r="BM1902" s="5">
        <v>108</v>
      </c>
      <c r="BN1902" s="5">
        <v>108</v>
      </c>
      <c r="BO1902" s="5">
        <v>111</v>
      </c>
      <c r="BP1902" s="5">
        <v>111</v>
      </c>
      <c r="BQ1902" s="5">
        <v>109</v>
      </c>
      <c r="BR1902" s="5">
        <v>109</v>
      </c>
      <c r="BS1902">
        <v>111</v>
      </c>
      <c r="BT1902">
        <v>109</v>
      </c>
      <c r="BU1902">
        <v>108</v>
      </c>
      <c r="BV1902">
        <v>106</v>
      </c>
      <c r="BW1902">
        <v>106</v>
      </c>
      <c r="BX1902">
        <v>107</v>
      </c>
      <c r="BY1902">
        <v>104</v>
      </c>
      <c r="BZ1902">
        <v>106</v>
      </c>
      <c r="CA1902">
        <v>111</v>
      </c>
      <c r="CB1902">
        <v>112</v>
      </c>
      <c r="CC1902">
        <v>106</v>
      </c>
      <c r="CD1902">
        <v>109</v>
      </c>
      <c r="CE1902">
        <v>105</v>
      </c>
      <c r="CF1902">
        <v>105</v>
      </c>
      <c r="CG1902">
        <v>104</v>
      </c>
      <c r="CH1902">
        <v>106</v>
      </c>
      <c r="CI1902">
        <v>106</v>
      </c>
      <c r="CJ1902">
        <v>104</v>
      </c>
      <c r="CK1902">
        <v>105</v>
      </c>
      <c r="CL1902">
        <v>103</v>
      </c>
      <c r="CM1902">
        <v>100</v>
      </c>
      <c r="CN1902">
        <v>96</v>
      </c>
      <c r="CO1902">
        <v>100</v>
      </c>
      <c r="CP1902">
        <v>96</v>
      </c>
      <c r="CQ1902">
        <v>100</v>
      </c>
      <c r="CR1902">
        <v>101</v>
      </c>
      <c r="CS1902">
        <v>103</v>
      </c>
      <c r="CT1902">
        <v>102</v>
      </c>
      <c r="CU1902">
        <v>103</v>
      </c>
      <c r="CV1902">
        <v>99</v>
      </c>
      <c r="CW1902">
        <v>95</v>
      </c>
      <c r="CX1902" t="s">
        <v>5</v>
      </c>
      <c r="CY1902" t="s">
        <v>112</v>
      </c>
    </row>
    <row r="1903" spans="1:103" x14ac:dyDescent="0.25">
      <c r="A1903" t="s">
        <v>77</v>
      </c>
      <c r="B1903">
        <v>34.8536</v>
      </c>
      <c r="C1903">
        <v>-116.7869</v>
      </c>
      <c r="D1903">
        <v>1919</v>
      </c>
      <c r="E1903" t="s">
        <v>1</v>
      </c>
      <c r="F1903">
        <v>178.9</v>
      </c>
      <c r="G1903">
        <v>1971</v>
      </c>
      <c r="H1903">
        <v>8</v>
      </c>
      <c r="I1903" t="s">
        <v>260</v>
      </c>
      <c r="J1903">
        <v>80</v>
      </c>
      <c r="K1903">
        <v>74</v>
      </c>
      <c r="L1903">
        <v>83</v>
      </c>
      <c r="M1903">
        <v>89</v>
      </c>
      <c r="N1903">
        <v>90</v>
      </c>
      <c r="O1903">
        <v>93</v>
      </c>
      <c r="P1903">
        <v>94</v>
      </c>
      <c r="Q1903">
        <v>97</v>
      </c>
      <c r="R1903">
        <v>92</v>
      </c>
      <c r="S1903">
        <v>79</v>
      </c>
      <c r="T1903">
        <v>89</v>
      </c>
      <c r="U1903">
        <v>96</v>
      </c>
      <c r="V1903">
        <v>98</v>
      </c>
      <c r="W1903">
        <v>102</v>
      </c>
      <c r="X1903">
        <v>106</v>
      </c>
      <c r="Y1903">
        <v>105</v>
      </c>
      <c r="Z1903">
        <v>103</v>
      </c>
      <c r="AA1903">
        <v>102</v>
      </c>
      <c r="AB1903">
        <v>104</v>
      </c>
      <c r="AC1903">
        <v>105</v>
      </c>
      <c r="AD1903">
        <v>107</v>
      </c>
      <c r="AE1903">
        <v>109</v>
      </c>
      <c r="AF1903">
        <v>107</v>
      </c>
      <c r="AG1903">
        <v>107</v>
      </c>
      <c r="AH1903">
        <v>104</v>
      </c>
      <c r="AI1903">
        <v>101</v>
      </c>
      <c r="AJ1903">
        <v>94</v>
      </c>
      <c r="AK1903">
        <v>90</v>
      </c>
      <c r="AL1903">
        <v>95</v>
      </c>
      <c r="AM1903">
        <v>99</v>
      </c>
      <c r="AN1903" s="5">
        <v>102</v>
      </c>
      <c r="AO1903" s="5">
        <v>102</v>
      </c>
      <c r="AP1903" s="5">
        <v>101</v>
      </c>
      <c r="AQ1903" s="5">
        <v>104</v>
      </c>
      <c r="AR1903" s="5">
        <v>105</v>
      </c>
      <c r="AS1903" s="5">
        <v>104</v>
      </c>
      <c r="AT1903" s="5">
        <v>104</v>
      </c>
      <c r="AU1903" s="5">
        <v>104</v>
      </c>
      <c r="AV1903" s="5">
        <v>104</v>
      </c>
      <c r="AW1903" s="5">
        <v>103</v>
      </c>
      <c r="AX1903" s="5">
        <v>105</v>
      </c>
      <c r="AY1903" s="5">
        <v>109</v>
      </c>
      <c r="AZ1903" s="5">
        <v>111</v>
      </c>
      <c r="BA1903" s="5">
        <v>111</v>
      </c>
      <c r="BB1903" s="5">
        <v>107</v>
      </c>
      <c r="BC1903" s="5">
        <v>106</v>
      </c>
      <c r="BD1903" s="5">
        <v>95</v>
      </c>
      <c r="BE1903" s="5">
        <v>104</v>
      </c>
      <c r="BF1903" s="5">
        <v>107</v>
      </c>
      <c r="BG1903" s="5">
        <v>108</v>
      </c>
      <c r="BH1903" s="5">
        <v>106</v>
      </c>
      <c r="BI1903" s="5">
        <v>107</v>
      </c>
      <c r="BJ1903" s="5">
        <v>108</v>
      </c>
      <c r="BK1903" s="5">
        <v>108</v>
      </c>
      <c r="BL1903" s="5">
        <v>108</v>
      </c>
      <c r="BM1903" s="5">
        <v>109</v>
      </c>
      <c r="BN1903" s="5">
        <v>111</v>
      </c>
      <c r="BO1903" s="5">
        <v>112</v>
      </c>
      <c r="BP1903" s="5">
        <v>109</v>
      </c>
      <c r="BQ1903" s="5">
        <v>108</v>
      </c>
      <c r="BR1903" s="5">
        <v>108</v>
      </c>
      <c r="BS1903">
        <v>112</v>
      </c>
      <c r="BT1903">
        <v>107</v>
      </c>
      <c r="BU1903">
        <v>105</v>
      </c>
      <c r="BV1903">
        <v>100</v>
      </c>
      <c r="BW1903">
        <v>106</v>
      </c>
      <c r="BX1903">
        <v>107</v>
      </c>
      <c r="BY1903">
        <v>107</v>
      </c>
      <c r="BZ1903">
        <v>107</v>
      </c>
      <c r="CA1903">
        <v>108</v>
      </c>
      <c r="CB1903">
        <v>110</v>
      </c>
      <c r="CC1903">
        <v>101</v>
      </c>
      <c r="CD1903">
        <v>108</v>
      </c>
      <c r="CE1903">
        <v>106</v>
      </c>
      <c r="CF1903">
        <v>103</v>
      </c>
      <c r="CG1903">
        <v>102</v>
      </c>
      <c r="CH1903">
        <v>106</v>
      </c>
      <c r="CI1903">
        <v>108</v>
      </c>
      <c r="CJ1903">
        <v>105</v>
      </c>
      <c r="CK1903">
        <v>106</v>
      </c>
      <c r="CL1903">
        <v>98</v>
      </c>
      <c r="CM1903">
        <v>102</v>
      </c>
      <c r="CN1903">
        <v>101</v>
      </c>
      <c r="CO1903">
        <v>98</v>
      </c>
      <c r="CP1903">
        <v>96</v>
      </c>
      <c r="CQ1903">
        <v>101</v>
      </c>
      <c r="CR1903">
        <v>100</v>
      </c>
      <c r="CS1903">
        <v>102</v>
      </c>
      <c r="CT1903">
        <v>97</v>
      </c>
      <c r="CU1903">
        <v>100</v>
      </c>
      <c r="CV1903">
        <v>102</v>
      </c>
      <c r="CW1903">
        <v>99</v>
      </c>
      <c r="CX1903" t="s">
        <v>5</v>
      </c>
      <c r="CY1903" t="s">
        <v>78</v>
      </c>
    </row>
    <row r="1904" spans="1:103" x14ac:dyDescent="0.25">
      <c r="A1904" t="s">
        <v>119</v>
      </c>
      <c r="B1904">
        <v>36.200000000000003</v>
      </c>
      <c r="C1904">
        <v>-115.08329999999999</v>
      </c>
      <c r="D1904">
        <v>1821</v>
      </c>
      <c r="E1904" t="s">
        <v>1</v>
      </c>
      <c r="F1904">
        <v>162.30000000000001</v>
      </c>
      <c r="G1904">
        <v>1971</v>
      </c>
      <c r="H1904">
        <v>8</v>
      </c>
      <c r="I1904" t="s">
        <v>260</v>
      </c>
      <c r="J1904">
        <v>86</v>
      </c>
      <c r="K1904">
        <v>85</v>
      </c>
      <c r="L1904">
        <v>86</v>
      </c>
      <c r="M1904">
        <v>90</v>
      </c>
      <c r="N1904">
        <v>94</v>
      </c>
      <c r="O1904">
        <v>96</v>
      </c>
      <c r="P1904">
        <v>100</v>
      </c>
      <c r="Q1904">
        <v>102</v>
      </c>
      <c r="R1904">
        <v>98</v>
      </c>
      <c r="S1904">
        <v>92</v>
      </c>
      <c r="T1904">
        <v>95</v>
      </c>
      <c r="U1904">
        <v>100</v>
      </c>
      <c r="V1904">
        <v>102</v>
      </c>
      <c r="W1904">
        <v>105</v>
      </c>
      <c r="X1904">
        <v>109</v>
      </c>
      <c r="Y1904">
        <v>111</v>
      </c>
      <c r="Z1904">
        <v>107</v>
      </c>
      <c r="AA1904">
        <v>105</v>
      </c>
      <c r="AB1904">
        <v>108</v>
      </c>
      <c r="AC1904">
        <v>109</v>
      </c>
      <c r="AD1904">
        <v>112</v>
      </c>
      <c r="AE1904">
        <v>114</v>
      </c>
      <c r="AF1904">
        <v>112</v>
      </c>
      <c r="AG1904">
        <v>111</v>
      </c>
      <c r="AH1904">
        <v>108</v>
      </c>
      <c r="AI1904">
        <v>100</v>
      </c>
      <c r="AJ1904">
        <v>101</v>
      </c>
      <c r="AK1904">
        <v>96</v>
      </c>
      <c r="AL1904">
        <v>100</v>
      </c>
      <c r="AM1904">
        <v>103</v>
      </c>
      <c r="AN1904" s="5">
        <v>106</v>
      </c>
      <c r="AO1904" s="5">
        <v>106</v>
      </c>
      <c r="AP1904" s="5">
        <v>104</v>
      </c>
      <c r="AQ1904" s="5">
        <v>106</v>
      </c>
      <c r="AR1904" s="5">
        <v>109</v>
      </c>
      <c r="AS1904" s="5">
        <v>107</v>
      </c>
      <c r="AT1904" s="5">
        <v>108</v>
      </c>
      <c r="AU1904" s="5">
        <v>107</v>
      </c>
      <c r="AV1904" s="5">
        <v>110</v>
      </c>
      <c r="AW1904" s="5">
        <v>108</v>
      </c>
      <c r="AX1904" s="5">
        <v>111</v>
      </c>
      <c r="AY1904" s="5">
        <v>114</v>
      </c>
      <c r="AZ1904" s="5">
        <v>114</v>
      </c>
      <c r="BA1904" s="5">
        <v>117</v>
      </c>
      <c r="BB1904" s="5">
        <v>114</v>
      </c>
      <c r="BC1904" s="5">
        <v>111</v>
      </c>
      <c r="BD1904" s="5">
        <v>107</v>
      </c>
      <c r="BE1904" s="5">
        <v>110</v>
      </c>
      <c r="BF1904" s="5">
        <v>113</v>
      </c>
      <c r="BG1904" s="5">
        <v>112</v>
      </c>
      <c r="BH1904" s="5">
        <v>108</v>
      </c>
      <c r="BI1904" s="5">
        <v>108</v>
      </c>
      <c r="BJ1904" s="5">
        <v>111</v>
      </c>
      <c r="BK1904" s="5">
        <v>114</v>
      </c>
      <c r="BL1904" s="5">
        <v>113</v>
      </c>
      <c r="BM1904" s="5">
        <v>115</v>
      </c>
      <c r="BN1904" s="5">
        <v>116</v>
      </c>
      <c r="BO1904" s="5">
        <v>116</v>
      </c>
      <c r="BP1904" s="5">
        <v>111</v>
      </c>
      <c r="BQ1904" s="5">
        <v>116</v>
      </c>
      <c r="BR1904" s="5">
        <v>110</v>
      </c>
      <c r="BS1904">
        <v>113</v>
      </c>
      <c r="BT1904">
        <v>111</v>
      </c>
      <c r="BU1904">
        <v>110</v>
      </c>
      <c r="BV1904">
        <v>105</v>
      </c>
      <c r="BW1904">
        <v>108</v>
      </c>
      <c r="BX1904">
        <v>104</v>
      </c>
      <c r="BY1904">
        <v>109</v>
      </c>
      <c r="BZ1904">
        <v>108</v>
      </c>
      <c r="CA1904">
        <v>110</v>
      </c>
      <c r="CB1904">
        <v>114</v>
      </c>
      <c r="CC1904">
        <v>105</v>
      </c>
      <c r="CD1904">
        <v>109</v>
      </c>
      <c r="CE1904">
        <v>104</v>
      </c>
      <c r="CF1904">
        <v>105</v>
      </c>
      <c r="CG1904">
        <v>103</v>
      </c>
      <c r="CH1904">
        <v>108</v>
      </c>
      <c r="CI1904">
        <v>109</v>
      </c>
      <c r="CJ1904">
        <v>105</v>
      </c>
      <c r="CK1904">
        <v>105</v>
      </c>
      <c r="CL1904">
        <v>97</v>
      </c>
      <c r="CM1904">
        <v>100</v>
      </c>
      <c r="CN1904">
        <v>99</v>
      </c>
      <c r="CO1904">
        <v>98</v>
      </c>
      <c r="CP1904">
        <v>103</v>
      </c>
      <c r="CQ1904">
        <v>106</v>
      </c>
      <c r="CR1904">
        <v>103</v>
      </c>
      <c r="CS1904">
        <v>104</v>
      </c>
      <c r="CT1904">
        <v>97</v>
      </c>
      <c r="CU1904">
        <v>103</v>
      </c>
      <c r="CV1904">
        <v>104</v>
      </c>
      <c r="CW1904">
        <v>103</v>
      </c>
      <c r="CX1904" t="s">
        <v>2</v>
      </c>
      <c r="CY1904" t="s">
        <v>120</v>
      </c>
    </row>
    <row r="1905" spans="1:103" x14ac:dyDescent="0.25">
      <c r="A1905" t="s">
        <v>45</v>
      </c>
      <c r="B1905">
        <v>35.763599999999997</v>
      </c>
      <c r="C1905">
        <v>-117.3908</v>
      </c>
      <c r="D1905">
        <v>1695</v>
      </c>
      <c r="E1905" t="s">
        <v>1</v>
      </c>
      <c r="F1905">
        <v>90.8</v>
      </c>
      <c r="G1905">
        <v>1971</v>
      </c>
      <c r="H1905">
        <v>8</v>
      </c>
      <c r="I1905" t="s">
        <v>260</v>
      </c>
      <c r="J1905">
        <v>75</v>
      </c>
      <c r="K1905">
        <v>77</v>
      </c>
      <c r="L1905">
        <v>80</v>
      </c>
      <c r="M1905">
        <v>88</v>
      </c>
      <c r="N1905">
        <v>91</v>
      </c>
      <c r="O1905">
        <v>89</v>
      </c>
      <c r="P1905">
        <v>91</v>
      </c>
      <c r="Q1905">
        <v>94</v>
      </c>
      <c r="R1905">
        <v>100</v>
      </c>
      <c r="S1905">
        <v>90</v>
      </c>
      <c r="T1905">
        <v>98</v>
      </c>
      <c r="U1905">
        <v>98</v>
      </c>
      <c r="V1905">
        <v>102</v>
      </c>
      <c r="W1905">
        <v>105</v>
      </c>
      <c r="X1905">
        <v>108</v>
      </c>
      <c r="Y1905">
        <v>106</v>
      </c>
      <c r="Z1905">
        <v>104</v>
      </c>
      <c r="AA1905">
        <v>103</v>
      </c>
      <c r="AB1905">
        <v>105</v>
      </c>
      <c r="AC1905">
        <v>105</v>
      </c>
      <c r="AD1905">
        <v>103</v>
      </c>
      <c r="AE1905">
        <v>107</v>
      </c>
      <c r="AF1905">
        <v>106</v>
      </c>
      <c r="AG1905">
        <v>105</v>
      </c>
      <c r="AH1905">
        <v>108</v>
      </c>
      <c r="AI1905">
        <v>101</v>
      </c>
      <c r="AJ1905">
        <v>94</v>
      </c>
      <c r="AK1905">
        <v>95</v>
      </c>
      <c r="AL1905">
        <v>95</v>
      </c>
      <c r="AM1905">
        <v>100</v>
      </c>
      <c r="AN1905" s="5">
        <v>102</v>
      </c>
      <c r="AO1905" s="5">
        <v>101</v>
      </c>
      <c r="AP1905" s="5">
        <v>101</v>
      </c>
      <c r="AQ1905" s="5">
        <v>104</v>
      </c>
      <c r="AR1905" s="5">
        <v>104</v>
      </c>
      <c r="AS1905" s="5">
        <v>104</v>
      </c>
      <c r="AT1905" s="5">
        <v>103</v>
      </c>
      <c r="AU1905" s="5">
        <v>103</v>
      </c>
      <c r="AV1905" s="5">
        <v>105</v>
      </c>
      <c r="AW1905" s="5">
        <v>104</v>
      </c>
      <c r="AX1905" s="5">
        <v>105</v>
      </c>
      <c r="AY1905" s="5">
        <v>108</v>
      </c>
      <c r="AZ1905" s="5">
        <v>109</v>
      </c>
      <c r="BA1905" s="5">
        <v>112</v>
      </c>
      <c r="BB1905" s="5">
        <v>108</v>
      </c>
      <c r="BC1905" s="5">
        <v>109</v>
      </c>
      <c r="BD1905" s="5">
        <v>95</v>
      </c>
      <c r="BE1905" s="5">
        <v>100</v>
      </c>
      <c r="BF1905" s="5">
        <v>107</v>
      </c>
      <c r="BG1905" s="5">
        <v>108</v>
      </c>
      <c r="BH1905" s="5">
        <v>99</v>
      </c>
      <c r="BI1905" s="5">
        <v>105</v>
      </c>
      <c r="BJ1905" s="5">
        <v>109</v>
      </c>
      <c r="BK1905" s="5">
        <v>109</v>
      </c>
      <c r="BL1905" s="5">
        <v>107</v>
      </c>
      <c r="BM1905" s="5">
        <v>110</v>
      </c>
      <c r="BN1905" s="5">
        <v>107</v>
      </c>
      <c r="BO1905" s="5">
        <v>108</v>
      </c>
      <c r="BP1905" s="5">
        <v>113</v>
      </c>
      <c r="BQ1905" s="5">
        <v>110</v>
      </c>
      <c r="BR1905" s="5">
        <v>110</v>
      </c>
      <c r="BS1905">
        <v>112</v>
      </c>
      <c r="BT1905">
        <v>111</v>
      </c>
      <c r="BU1905">
        <v>110</v>
      </c>
      <c r="BV1905">
        <v>110</v>
      </c>
      <c r="BW1905">
        <v>108</v>
      </c>
      <c r="BX1905">
        <v>110</v>
      </c>
      <c r="BY1905">
        <v>107</v>
      </c>
      <c r="BZ1905">
        <v>108</v>
      </c>
      <c r="CA1905">
        <v>110</v>
      </c>
      <c r="CB1905">
        <v>114</v>
      </c>
      <c r="CC1905">
        <v>111</v>
      </c>
      <c r="CD1905">
        <v>113</v>
      </c>
      <c r="CE1905">
        <v>106</v>
      </c>
      <c r="CF1905">
        <v>106</v>
      </c>
      <c r="CG1905">
        <v>106</v>
      </c>
      <c r="CH1905">
        <v>105</v>
      </c>
      <c r="CI1905">
        <v>107</v>
      </c>
      <c r="CJ1905">
        <v>105</v>
      </c>
      <c r="CK1905">
        <v>104</v>
      </c>
      <c r="CL1905">
        <v>106</v>
      </c>
      <c r="CM1905">
        <v>95</v>
      </c>
      <c r="CN1905">
        <v>97</v>
      </c>
      <c r="CO1905">
        <v>95</v>
      </c>
      <c r="CP1905">
        <v>93</v>
      </c>
      <c r="CQ1905">
        <v>97</v>
      </c>
      <c r="CR1905">
        <v>100</v>
      </c>
      <c r="CS1905">
        <v>104</v>
      </c>
      <c r="CT1905">
        <v>103</v>
      </c>
      <c r="CU1905">
        <v>104</v>
      </c>
      <c r="CV1905">
        <v>100</v>
      </c>
      <c r="CW1905">
        <v>100</v>
      </c>
      <c r="CX1905" t="s">
        <v>5</v>
      </c>
      <c r="CY1905" t="s">
        <v>46</v>
      </c>
    </row>
    <row r="1906" spans="1:103" x14ac:dyDescent="0.25">
      <c r="A1906" t="s">
        <v>142</v>
      </c>
      <c r="B1906">
        <v>36.616700000000002</v>
      </c>
      <c r="C1906">
        <v>-114.4833</v>
      </c>
      <c r="D1906">
        <v>1410</v>
      </c>
      <c r="E1906" t="s">
        <v>1</v>
      </c>
      <c r="F1906">
        <v>213.5</v>
      </c>
      <c r="G1906">
        <v>1971</v>
      </c>
      <c r="H1906">
        <v>8</v>
      </c>
      <c r="I1906" t="s">
        <v>260</v>
      </c>
      <c r="J1906">
        <v>78</v>
      </c>
      <c r="K1906">
        <v>83</v>
      </c>
      <c r="L1906">
        <v>83</v>
      </c>
      <c r="M1906">
        <v>84</v>
      </c>
      <c r="N1906">
        <v>89</v>
      </c>
      <c r="P1906">
        <v>94</v>
      </c>
      <c r="Q1906">
        <v>97</v>
      </c>
      <c r="R1906">
        <v>98</v>
      </c>
      <c r="S1906">
        <v>95</v>
      </c>
      <c r="T1906">
        <v>92</v>
      </c>
      <c r="U1906">
        <v>92</v>
      </c>
      <c r="V1906">
        <v>96</v>
      </c>
      <c r="X1906">
        <v>100</v>
      </c>
      <c r="Y1906">
        <v>104</v>
      </c>
      <c r="Z1906">
        <v>107</v>
      </c>
      <c r="AA1906">
        <v>108</v>
      </c>
      <c r="AB1906">
        <v>104</v>
      </c>
      <c r="AC1906">
        <v>105</v>
      </c>
      <c r="AD1906">
        <v>108</v>
      </c>
      <c r="AE1906">
        <v>109</v>
      </c>
      <c r="AF1906">
        <v>110</v>
      </c>
      <c r="AG1906">
        <v>111</v>
      </c>
      <c r="AH1906">
        <v>110</v>
      </c>
      <c r="AI1906">
        <v>108</v>
      </c>
      <c r="AJ1906">
        <v>103</v>
      </c>
      <c r="AK1906">
        <v>100</v>
      </c>
      <c r="AL1906">
        <v>98</v>
      </c>
      <c r="AM1906">
        <v>98</v>
      </c>
      <c r="AN1906" s="5">
        <v>101</v>
      </c>
      <c r="AO1906" s="5">
        <v>103</v>
      </c>
      <c r="AP1906" s="5">
        <v>103</v>
      </c>
      <c r="AQ1906" s="5">
        <v>100</v>
      </c>
      <c r="AR1906" s="5">
        <v>102</v>
      </c>
      <c r="AS1906" s="5">
        <v>103</v>
      </c>
      <c r="AT1906" s="5">
        <v>104</v>
      </c>
      <c r="AU1906" s="5">
        <v>104</v>
      </c>
      <c r="AV1906" s="5">
        <v>104</v>
      </c>
      <c r="AW1906" s="5">
        <v>106</v>
      </c>
      <c r="AX1906" s="5">
        <v>106</v>
      </c>
      <c r="AY1906" s="5">
        <v>109</v>
      </c>
      <c r="AZ1906" s="5">
        <v>111</v>
      </c>
      <c r="BA1906" s="5">
        <v>109</v>
      </c>
      <c r="BB1906" s="5">
        <v>114</v>
      </c>
      <c r="BC1906" s="5">
        <v>103</v>
      </c>
      <c r="BD1906" s="5">
        <v>108</v>
      </c>
      <c r="BE1906" s="5">
        <v>107</v>
      </c>
      <c r="BF1906" s="8">
        <f>AVERAGE(BE1906,BG1906)</f>
        <v>108</v>
      </c>
      <c r="BG1906" s="5">
        <v>109</v>
      </c>
      <c r="BH1906" s="5">
        <v>107</v>
      </c>
      <c r="BI1906" s="8">
        <f>AVERAGE(BH1906,BJ1906)</f>
        <v>106.5</v>
      </c>
      <c r="BJ1906" s="5">
        <v>106</v>
      </c>
      <c r="BK1906" s="5">
        <v>108</v>
      </c>
      <c r="BL1906" s="5">
        <v>107</v>
      </c>
      <c r="BM1906" s="5">
        <v>110</v>
      </c>
      <c r="BN1906" s="5">
        <v>109</v>
      </c>
      <c r="BO1906" s="5">
        <v>110</v>
      </c>
      <c r="BP1906" s="5">
        <v>112</v>
      </c>
      <c r="BQ1906" s="5">
        <v>109</v>
      </c>
      <c r="BR1906" s="5">
        <v>113</v>
      </c>
      <c r="BT1906">
        <v>112</v>
      </c>
      <c r="BV1906">
        <v>105</v>
      </c>
      <c r="BW1906">
        <v>106</v>
      </c>
      <c r="BX1906">
        <v>103</v>
      </c>
      <c r="BY1906">
        <v>102</v>
      </c>
      <c r="BZ1906">
        <v>105</v>
      </c>
      <c r="CA1906">
        <v>107</v>
      </c>
      <c r="CC1906">
        <v>110</v>
      </c>
      <c r="CD1906">
        <v>101</v>
      </c>
      <c r="CE1906">
        <v>105</v>
      </c>
      <c r="CF1906">
        <v>101</v>
      </c>
      <c r="CG1906">
        <v>101</v>
      </c>
      <c r="CH1906">
        <v>98</v>
      </c>
      <c r="CI1906">
        <v>105</v>
      </c>
      <c r="CJ1906">
        <v>107</v>
      </c>
      <c r="CK1906">
        <v>99</v>
      </c>
      <c r="CL1906">
        <v>102</v>
      </c>
      <c r="CN1906">
        <v>98</v>
      </c>
      <c r="CO1906">
        <v>98</v>
      </c>
      <c r="CP1906">
        <v>98</v>
      </c>
      <c r="CQ1906">
        <v>98</v>
      </c>
      <c r="CR1906">
        <v>104</v>
      </c>
      <c r="CS1906">
        <v>96</v>
      </c>
      <c r="CT1906">
        <v>103</v>
      </c>
      <c r="CU1906">
        <v>91</v>
      </c>
      <c r="CV1906">
        <v>100</v>
      </c>
      <c r="CW1906">
        <v>98</v>
      </c>
      <c r="CX1906" t="s">
        <v>2</v>
      </c>
      <c r="CY1906" t="s">
        <v>24</v>
      </c>
    </row>
    <row r="1907" spans="1:103" x14ac:dyDescent="0.25">
      <c r="A1907" t="s">
        <v>140</v>
      </c>
      <c r="B1907">
        <v>35.868600000000001</v>
      </c>
      <c r="C1907">
        <v>-114.6611</v>
      </c>
      <c r="D1907">
        <v>740</v>
      </c>
      <c r="E1907" t="s">
        <v>1</v>
      </c>
      <c r="F1907">
        <v>208.6</v>
      </c>
      <c r="G1907">
        <v>1971</v>
      </c>
      <c r="H1907">
        <v>8</v>
      </c>
      <c r="I1907" t="s">
        <v>260</v>
      </c>
      <c r="J1907">
        <v>84</v>
      </c>
      <c r="K1907">
        <v>89</v>
      </c>
      <c r="L1907">
        <v>89</v>
      </c>
      <c r="M1907">
        <v>89</v>
      </c>
      <c r="N1907">
        <v>95</v>
      </c>
      <c r="O1907">
        <v>94</v>
      </c>
      <c r="P1907">
        <v>99</v>
      </c>
      <c r="Q1907">
        <v>101</v>
      </c>
      <c r="R1907">
        <v>104</v>
      </c>
      <c r="S1907">
        <v>101</v>
      </c>
      <c r="T1907">
        <v>94</v>
      </c>
      <c r="U1907">
        <v>98</v>
      </c>
      <c r="V1907">
        <v>104</v>
      </c>
      <c r="W1907">
        <v>107</v>
      </c>
      <c r="X1907">
        <v>109</v>
      </c>
      <c r="Y1907">
        <v>113</v>
      </c>
      <c r="Z1907">
        <v>115</v>
      </c>
      <c r="AA1907">
        <v>114</v>
      </c>
      <c r="AB1907">
        <v>112</v>
      </c>
      <c r="AC1907">
        <v>112</v>
      </c>
      <c r="AD1907">
        <v>115</v>
      </c>
      <c r="AE1907">
        <v>117</v>
      </c>
      <c r="AF1907">
        <v>118</v>
      </c>
      <c r="AG1907">
        <v>117</v>
      </c>
      <c r="AH1907">
        <v>116</v>
      </c>
      <c r="AI1907">
        <v>113</v>
      </c>
      <c r="AJ1907">
        <v>111</v>
      </c>
      <c r="AK1907">
        <v>106</v>
      </c>
      <c r="AL1907">
        <v>104</v>
      </c>
      <c r="AM1907">
        <v>105</v>
      </c>
      <c r="AN1907" s="5">
        <v>107</v>
      </c>
      <c r="AO1907" s="5">
        <v>110</v>
      </c>
      <c r="AP1907" s="5">
        <v>110</v>
      </c>
      <c r="AQ1907" s="5">
        <v>107</v>
      </c>
      <c r="AR1907" s="5">
        <v>111</v>
      </c>
      <c r="AS1907" s="5">
        <v>111</v>
      </c>
      <c r="AT1907" s="5">
        <v>109</v>
      </c>
      <c r="AU1907" s="5">
        <v>110</v>
      </c>
      <c r="AV1907" s="5">
        <v>113</v>
      </c>
      <c r="AW1907" s="5">
        <v>113</v>
      </c>
      <c r="AX1907" s="5">
        <v>114</v>
      </c>
      <c r="AY1907" s="5">
        <v>119</v>
      </c>
      <c r="AZ1907" s="5">
        <v>120</v>
      </c>
      <c r="BA1907" s="5">
        <v>120</v>
      </c>
      <c r="BB1907" s="5">
        <v>122</v>
      </c>
      <c r="BC1907" s="5">
        <v>112</v>
      </c>
      <c r="BD1907" s="5">
        <v>113</v>
      </c>
      <c r="BE1907" s="5">
        <v>110</v>
      </c>
      <c r="BF1907" s="5">
        <v>114</v>
      </c>
      <c r="BG1907" s="5">
        <v>118</v>
      </c>
      <c r="BH1907" s="5">
        <v>109</v>
      </c>
      <c r="BI1907" s="5">
        <v>113</v>
      </c>
      <c r="BJ1907" s="5">
        <v>112</v>
      </c>
      <c r="BK1907" s="5">
        <v>115</v>
      </c>
      <c r="BL1907" s="5">
        <v>117</v>
      </c>
      <c r="BM1907" s="5">
        <v>117</v>
      </c>
      <c r="BN1907" s="5">
        <v>118</v>
      </c>
      <c r="BO1907" s="5">
        <v>120</v>
      </c>
      <c r="BP1907" s="5">
        <v>117</v>
      </c>
      <c r="BQ1907" s="5">
        <v>112</v>
      </c>
      <c r="BR1907" s="5">
        <v>114</v>
      </c>
      <c r="BS1907">
        <v>112</v>
      </c>
      <c r="BT1907">
        <v>117</v>
      </c>
      <c r="BU1907">
        <v>112</v>
      </c>
      <c r="BV1907">
        <v>113</v>
      </c>
      <c r="BW1907">
        <v>107</v>
      </c>
      <c r="BX1907">
        <v>110</v>
      </c>
      <c r="BY1907">
        <v>106</v>
      </c>
      <c r="BZ1907">
        <v>111</v>
      </c>
      <c r="CA1907">
        <v>112</v>
      </c>
      <c r="CB1907">
        <v>115</v>
      </c>
      <c r="CC1907">
        <v>116</v>
      </c>
      <c r="CD1907">
        <v>107</v>
      </c>
      <c r="CE1907">
        <v>107</v>
      </c>
      <c r="CF1907">
        <v>102</v>
      </c>
      <c r="CG1907">
        <v>103</v>
      </c>
      <c r="CH1907">
        <v>104</v>
      </c>
      <c r="CI1907">
        <v>111</v>
      </c>
      <c r="CJ1907">
        <v>111</v>
      </c>
      <c r="CK1907">
        <v>106</v>
      </c>
      <c r="CL1907">
        <v>107</v>
      </c>
      <c r="CM1907">
        <v>98</v>
      </c>
      <c r="CN1907">
        <v>100</v>
      </c>
      <c r="CO1907">
        <v>98</v>
      </c>
      <c r="CP1907">
        <v>102</v>
      </c>
      <c r="CQ1907">
        <v>109</v>
      </c>
      <c r="CR1907">
        <v>105</v>
      </c>
      <c r="CS1907">
        <v>109</v>
      </c>
      <c r="CT1907">
        <v>101</v>
      </c>
      <c r="CU1907">
        <v>107</v>
      </c>
      <c r="CV1907">
        <v>107</v>
      </c>
      <c r="CW1907">
        <v>107</v>
      </c>
      <c r="CX1907" t="s">
        <v>122</v>
      </c>
      <c r="CY1907" t="s">
        <v>141</v>
      </c>
    </row>
    <row r="1908" spans="1:103" x14ac:dyDescent="0.25">
      <c r="A1908" t="s">
        <v>117</v>
      </c>
      <c r="B1908">
        <v>36.462499999999999</v>
      </c>
      <c r="C1908">
        <v>-116.8672</v>
      </c>
      <c r="D1908">
        <v>-194</v>
      </c>
      <c r="E1908" t="s">
        <v>1</v>
      </c>
      <c r="F1908">
        <v>0</v>
      </c>
      <c r="G1908">
        <v>1971</v>
      </c>
      <c r="H1908">
        <v>8</v>
      </c>
      <c r="I1908" t="s">
        <v>260</v>
      </c>
      <c r="J1908">
        <v>87</v>
      </c>
      <c r="K1908">
        <v>89</v>
      </c>
      <c r="L1908">
        <v>94</v>
      </c>
      <c r="M1908">
        <v>98</v>
      </c>
      <c r="N1908">
        <v>99</v>
      </c>
      <c r="O1908">
        <v>103</v>
      </c>
      <c r="P1908">
        <v>105</v>
      </c>
      <c r="Q1908">
        <v>107</v>
      </c>
      <c r="R1908">
        <v>107</v>
      </c>
      <c r="S1908">
        <v>104</v>
      </c>
      <c r="T1908">
        <v>103</v>
      </c>
      <c r="U1908">
        <v>106</v>
      </c>
      <c r="V1908">
        <v>107</v>
      </c>
      <c r="W1908">
        <v>110</v>
      </c>
      <c r="X1908">
        <v>114</v>
      </c>
      <c r="Y1908">
        <v>116</v>
      </c>
      <c r="Z1908">
        <v>115</v>
      </c>
      <c r="AA1908">
        <v>113</v>
      </c>
      <c r="AB1908">
        <v>113</v>
      </c>
      <c r="AC1908">
        <v>113</v>
      </c>
      <c r="AD1908">
        <v>117</v>
      </c>
      <c r="AE1908">
        <v>117</v>
      </c>
      <c r="AF1908">
        <v>117</v>
      </c>
      <c r="AG1908">
        <v>118</v>
      </c>
      <c r="AH1908">
        <v>118</v>
      </c>
      <c r="AI1908">
        <v>115</v>
      </c>
      <c r="AJ1908">
        <v>114</v>
      </c>
      <c r="AK1908">
        <v>106</v>
      </c>
      <c r="AL1908">
        <v>104</v>
      </c>
      <c r="AM1908">
        <v>110</v>
      </c>
      <c r="AN1908" s="5">
        <v>111</v>
      </c>
      <c r="AO1908" s="5">
        <v>112</v>
      </c>
      <c r="AP1908" s="5">
        <v>110</v>
      </c>
      <c r="AQ1908" s="5">
        <v>109</v>
      </c>
      <c r="AR1908" s="5">
        <v>111</v>
      </c>
      <c r="AS1908" s="5">
        <v>112</v>
      </c>
      <c r="AT1908" s="5">
        <v>111</v>
      </c>
      <c r="AU1908" s="5">
        <v>112</v>
      </c>
      <c r="AV1908" s="5">
        <v>112</v>
      </c>
      <c r="AW1908" s="5">
        <v>112</v>
      </c>
      <c r="AX1908" s="5">
        <v>112</v>
      </c>
      <c r="AY1908" s="5">
        <v>119</v>
      </c>
      <c r="AZ1908" s="5">
        <v>120</v>
      </c>
      <c r="BA1908" s="5">
        <v>120</v>
      </c>
      <c r="BB1908" s="5">
        <v>122</v>
      </c>
      <c r="BC1908" s="5">
        <v>120</v>
      </c>
      <c r="BD1908" s="5">
        <v>119</v>
      </c>
      <c r="BE1908" s="5">
        <v>116</v>
      </c>
      <c r="BF1908" s="5">
        <v>117</v>
      </c>
      <c r="BG1908" s="5">
        <v>118</v>
      </c>
      <c r="BH1908" s="5">
        <v>117</v>
      </c>
      <c r="BI1908" s="5">
        <v>117</v>
      </c>
      <c r="BJ1908" s="5">
        <v>118</v>
      </c>
      <c r="BK1908" s="5">
        <v>119</v>
      </c>
      <c r="BL1908" s="5">
        <v>119</v>
      </c>
      <c r="BM1908" s="5">
        <v>119</v>
      </c>
      <c r="BN1908" s="5">
        <v>121</v>
      </c>
      <c r="BO1908" s="5">
        <v>122</v>
      </c>
      <c r="BP1908" s="5">
        <v>124</v>
      </c>
      <c r="BQ1908" s="5">
        <v>122</v>
      </c>
      <c r="BR1908" s="5">
        <v>121</v>
      </c>
      <c r="BS1908">
        <v>122</v>
      </c>
      <c r="BT1908">
        <v>121</v>
      </c>
      <c r="BU1908">
        <v>120</v>
      </c>
      <c r="BV1908">
        <v>118</v>
      </c>
      <c r="BW1908">
        <v>115</v>
      </c>
      <c r="BX1908">
        <v>120</v>
      </c>
      <c r="BY1908">
        <v>116</v>
      </c>
      <c r="BZ1908">
        <v>119</v>
      </c>
      <c r="CA1908">
        <v>121</v>
      </c>
      <c r="CB1908">
        <v>124</v>
      </c>
      <c r="CC1908">
        <v>123</v>
      </c>
      <c r="CD1908">
        <v>117</v>
      </c>
      <c r="CE1908">
        <v>118</v>
      </c>
      <c r="CF1908">
        <v>116</v>
      </c>
      <c r="CG1908">
        <v>114</v>
      </c>
      <c r="CH1908">
        <v>114</v>
      </c>
      <c r="CI1908">
        <v>116</v>
      </c>
      <c r="CJ1908">
        <v>116</v>
      </c>
      <c r="CK1908">
        <v>115</v>
      </c>
      <c r="CL1908">
        <v>114</v>
      </c>
      <c r="CM1908">
        <v>111</v>
      </c>
      <c r="CN1908">
        <v>111</v>
      </c>
      <c r="CO1908">
        <v>112</v>
      </c>
      <c r="CP1908">
        <v>110</v>
      </c>
      <c r="CQ1908">
        <v>111</v>
      </c>
      <c r="CR1908">
        <v>113</v>
      </c>
      <c r="CS1908">
        <v>114</v>
      </c>
      <c r="CT1908">
        <v>114</v>
      </c>
      <c r="CU1908">
        <v>112</v>
      </c>
      <c r="CV1908">
        <v>112</v>
      </c>
      <c r="CW1908">
        <v>108</v>
      </c>
      <c r="CX1908" t="s">
        <v>5</v>
      </c>
      <c r="CY1908" t="s">
        <v>118</v>
      </c>
    </row>
    <row r="1909" spans="1:103" x14ac:dyDescent="0.25">
      <c r="BS1909" cm="1">
        <f t="array" ref="BS1909">SUMPRODUCT(--(MOD(AN1908:BR1908,5)=0))</f>
        <v>4</v>
      </c>
      <c r="BT1909">
        <f>AVERAGE(AN1908:BR1908)</f>
        <v>116.58064516129032</v>
      </c>
    </row>
    <row r="1910" spans="1:103" x14ac:dyDescent="0.25">
      <c r="D1910" s="5">
        <f>AVERAGE(D1873:D1907)</f>
        <v>3482.542857142857</v>
      </c>
      <c r="AN1910" s="5">
        <f>AVERAGE(AN1873:AN1907)</f>
        <v>95.142857142857139</v>
      </c>
      <c r="AO1910" s="5">
        <f t="shared" ref="AO1910:BR1910" si="3054">AVERAGE(AO1873:AO1907)</f>
        <v>95.371428571428567</v>
      </c>
      <c r="AP1910" s="5">
        <f t="shared" si="3054"/>
        <v>94.942857142857136</v>
      </c>
      <c r="AQ1910" s="5">
        <f t="shared" si="3054"/>
        <v>95.828571428571422</v>
      </c>
      <c r="AR1910" s="5">
        <f t="shared" si="3054"/>
        <v>96.742857142857147</v>
      </c>
      <c r="AS1910" s="5">
        <f t="shared" si="3054"/>
        <v>96.523809523809518</v>
      </c>
      <c r="AT1910" s="5">
        <f t="shared" si="3054"/>
        <v>96</v>
      </c>
      <c r="AU1910" s="5">
        <f t="shared" si="3054"/>
        <v>96.285714285714292</v>
      </c>
      <c r="AV1910" s="5">
        <f t="shared" si="3054"/>
        <v>97.5</v>
      </c>
      <c r="AW1910" s="5">
        <f t="shared" si="3054"/>
        <v>97.771428571428572</v>
      </c>
      <c r="AX1910" s="5">
        <f t="shared" si="3054"/>
        <v>99.557142857142864</v>
      </c>
      <c r="AY1910" s="5">
        <f t="shared" si="3054"/>
        <v>102.11428571428571</v>
      </c>
      <c r="AZ1910" s="5">
        <f t="shared" si="3054"/>
        <v>103.3</v>
      </c>
      <c r="BA1910" s="5">
        <f t="shared" si="3054"/>
        <v>105.02857142857142</v>
      </c>
      <c r="BB1910" s="5">
        <f t="shared" si="3054"/>
        <v>104.4</v>
      </c>
      <c r="BC1910" s="5">
        <f t="shared" si="3054"/>
        <v>101.85714285714286</v>
      </c>
      <c r="BD1910" s="5">
        <f t="shared" si="3054"/>
        <v>97.371428571428567</v>
      </c>
      <c r="BE1910" s="5">
        <f t="shared" si="3054"/>
        <v>97.957142857142856</v>
      </c>
      <c r="BF1910" s="5">
        <f t="shared" si="3054"/>
        <v>100.41904761904763</v>
      </c>
      <c r="BG1910" s="5">
        <f t="shared" si="3054"/>
        <v>100.53015873015873</v>
      </c>
      <c r="BH1910" s="5">
        <f t="shared" si="3054"/>
        <v>98.428571428571431</v>
      </c>
      <c r="BI1910" s="5">
        <f t="shared" si="3054"/>
        <v>98.98571428571428</v>
      </c>
      <c r="BJ1910" s="5">
        <f t="shared" si="3054"/>
        <v>100.68571428571428</v>
      </c>
      <c r="BK1910" s="5">
        <f t="shared" si="3054"/>
        <v>100.94285714285714</v>
      </c>
      <c r="BL1910" s="5">
        <f t="shared" si="3054"/>
        <v>101.37142857142857</v>
      </c>
      <c r="BM1910" s="5">
        <f t="shared" si="3054"/>
        <v>103.4</v>
      </c>
      <c r="BN1910" s="5">
        <f t="shared" si="3054"/>
        <v>104.34285714285714</v>
      </c>
      <c r="BO1910" s="5">
        <f t="shared" si="3054"/>
        <v>105.4</v>
      </c>
      <c r="BP1910" s="5">
        <f t="shared" si="3054"/>
        <v>104.62857142857143</v>
      </c>
      <c r="BQ1910" s="5">
        <f t="shared" si="3054"/>
        <v>103.57142857142857</v>
      </c>
      <c r="BR1910" s="5">
        <f t="shared" si="3054"/>
        <v>102.57142857142857</v>
      </c>
    </row>
    <row r="1911" spans="1:103" x14ac:dyDescent="0.25">
      <c r="AI1911" s="13">
        <f>-AM1911/(AVERAGE(D1873:D1907)-D1908)</f>
        <v>-4.5188576135425816E-3</v>
      </c>
      <c r="AJ1911" t="s">
        <v>263</v>
      </c>
      <c r="AK1911">
        <f>AVERAGE(AN1908:BR1908)</f>
        <v>116.58064516129032</v>
      </c>
      <c r="AL1911">
        <f>AVERAGE(AN1910:BR1910)</f>
        <v>99.966871479774724</v>
      </c>
      <c r="AM1911">
        <f>AK1911-AL1911</f>
        <v>16.613773681515596</v>
      </c>
      <c r="AN1911" s="5">
        <f>AN1910+$AM1911</f>
        <v>111.75663082437273</v>
      </c>
      <c r="AO1911" s="5">
        <f t="shared" ref="AO1911:BR1911" si="3055">AO1910+$AM1911</f>
        <v>111.98520225294416</v>
      </c>
      <c r="AP1911" s="5">
        <f t="shared" si="3055"/>
        <v>111.55663082437273</v>
      </c>
      <c r="AQ1911" s="5">
        <f t="shared" si="3055"/>
        <v>112.44234511008702</v>
      </c>
      <c r="AR1911" s="5">
        <f t="shared" si="3055"/>
        <v>113.35663082437274</v>
      </c>
      <c r="AS1911" s="5">
        <f t="shared" si="3055"/>
        <v>113.13758320532511</v>
      </c>
      <c r="AT1911" s="5">
        <f t="shared" si="3055"/>
        <v>112.6137736815156</v>
      </c>
      <c r="AU1911" s="5">
        <f t="shared" si="3055"/>
        <v>112.89948796722989</v>
      </c>
      <c r="AV1911" s="5">
        <f t="shared" si="3055"/>
        <v>114.1137736815156</v>
      </c>
      <c r="AW1911" s="5">
        <f t="shared" si="3055"/>
        <v>114.38520225294417</v>
      </c>
      <c r="AX1911" s="5">
        <f t="shared" si="3055"/>
        <v>116.17091653865846</v>
      </c>
      <c r="AY1911" s="5">
        <f t="shared" si="3055"/>
        <v>118.72805939580131</v>
      </c>
      <c r="AZ1911" s="5">
        <f t="shared" si="3055"/>
        <v>119.91377368151559</v>
      </c>
      <c r="BA1911" s="5">
        <f t="shared" si="3055"/>
        <v>121.64234511008702</v>
      </c>
      <c r="BB1911" s="5">
        <f t="shared" si="3055"/>
        <v>121.0137736815156</v>
      </c>
      <c r="BC1911" s="5">
        <f t="shared" si="3055"/>
        <v>118.47091653865846</v>
      </c>
      <c r="BD1911" s="5">
        <f t="shared" si="3055"/>
        <v>113.98520225294416</v>
      </c>
      <c r="BE1911" s="5">
        <f t="shared" si="3055"/>
        <v>114.57091653865845</v>
      </c>
      <c r="BF1911" s="5">
        <f t="shared" si="3055"/>
        <v>117.03282130056323</v>
      </c>
      <c r="BG1911" s="5">
        <f t="shared" si="3055"/>
        <v>117.14393241167433</v>
      </c>
      <c r="BH1911" s="5">
        <f t="shared" si="3055"/>
        <v>115.04234511008703</v>
      </c>
      <c r="BI1911" s="5">
        <f t="shared" si="3055"/>
        <v>115.59948796722988</v>
      </c>
      <c r="BJ1911" s="5">
        <f t="shared" si="3055"/>
        <v>117.29948796722988</v>
      </c>
      <c r="BK1911" s="5">
        <f t="shared" si="3055"/>
        <v>117.55663082437273</v>
      </c>
      <c r="BL1911" s="5">
        <f t="shared" si="3055"/>
        <v>117.98520225294416</v>
      </c>
      <c r="BM1911" s="5">
        <f t="shared" si="3055"/>
        <v>120.0137736815156</v>
      </c>
      <c r="BN1911" s="5">
        <f t="shared" si="3055"/>
        <v>120.95663082437274</v>
      </c>
      <c r="BO1911" s="5">
        <f t="shared" si="3055"/>
        <v>122.0137736815156</v>
      </c>
      <c r="BP1911" s="5">
        <f t="shared" si="3055"/>
        <v>121.24234511008703</v>
      </c>
      <c r="BQ1911" s="5">
        <f t="shared" si="3055"/>
        <v>120.18520225294417</v>
      </c>
      <c r="BR1911" s="5">
        <f t="shared" si="3055"/>
        <v>119.18520225294417</v>
      </c>
    </row>
    <row r="1912" spans="1:103" x14ac:dyDescent="0.25">
      <c r="AI1912" s="11"/>
      <c r="AN1912" s="5">
        <f>AN1908-AN1911</f>
        <v>-0.75663082437273488</v>
      </c>
      <c r="AO1912" s="5">
        <f t="shared" ref="AO1912:BR1912" si="3056">AO1908-AO1911</f>
        <v>1.4797747055837362E-2</v>
      </c>
      <c r="AP1912" s="5">
        <f t="shared" si="3056"/>
        <v>-1.556630824372732</v>
      </c>
      <c r="AQ1912" s="5">
        <f t="shared" si="3056"/>
        <v>-3.4423451100870182</v>
      </c>
      <c r="AR1912" s="5">
        <f t="shared" si="3056"/>
        <v>-2.3566308243727434</v>
      </c>
      <c r="AS1912" s="5">
        <f t="shared" si="3056"/>
        <v>-1.1375832053251145</v>
      </c>
      <c r="AT1912" s="5">
        <f t="shared" si="3056"/>
        <v>-1.6137736815155961</v>
      </c>
      <c r="AU1912" s="5">
        <f t="shared" si="3056"/>
        <v>-0.89948796722988789</v>
      </c>
      <c r="AV1912" s="5">
        <f t="shared" si="3056"/>
        <v>-2.1137736815155961</v>
      </c>
      <c r="AW1912" s="5">
        <f t="shared" si="3056"/>
        <v>-2.3852022529441683</v>
      </c>
      <c r="AX1912" s="5">
        <f t="shared" si="3056"/>
        <v>-4.1709165386584601</v>
      </c>
      <c r="AY1912" s="5">
        <f t="shared" si="3056"/>
        <v>0.27194060419869004</v>
      </c>
      <c r="AZ1912" s="5">
        <f t="shared" si="3056"/>
        <v>8.6226318484406761E-2</v>
      </c>
      <c r="BA1912" s="5">
        <f t="shared" si="3056"/>
        <v>-1.642345110087021</v>
      </c>
      <c r="BB1912" s="5">
        <f t="shared" si="3056"/>
        <v>0.98622631848439823</v>
      </c>
      <c r="BC1912" s="5">
        <f t="shared" si="3056"/>
        <v>1.5290834613415427</v>
      </c>
      <c r="BD1912" s="5">
        <f t="shared" si="3056"/>
        <v>5.0147977470558374</v>
      </c>
      <c r="BE1912" s="5">
        <f t="shared" si="3056"/>
        <v>1.4290834613415484</v>
      </c>
      <c r="BF1912" s="5">
        <f t="shared" si="3056"/>
        <v>-3.2821300563227851E-2</v>
      </c>
      <c r="BG1912" s="5">
        <f t="shared" si="3056"/>
        <v>0.85606758832567209</v>
      </c>
      <c r="BH1912" s="5">
        <f t="shared" si="3056"/>
        <v>1.9576548899129733</v>
      </c>
      <c r="BI1912" s="5">
        <f t="shared" si="3056"/>
        <v>1.4005120327701235</v>
      </c>
      <c r="BJ1912" s="5">
        <f t="shared" si="3056"/>
        <v>0.70051203277012064</v>
      </c>
      <c r="BK1912" s="5">
        <f t="shared" si="3056"/>
        <v>1.443369175627268</v>
      </c>
      <c r="BL1912" s="5">
        <f t="shared" si="3056"/>
        <v>1.0147977470558374</v>
      </c>
      <c r="BM1912" s="5">
        <f t="shared" si="3056"/>
        <v>-1.0137736815156018</v>
      </c>
      <c r="BN1912" s="5">
        <f t="shared" si="3056"/>
        <v>4.336917562726228E-2</v>
      </c>
      <c r="BO1912" s="5">
        <f t="shared" si="3056"/>
        <v>-1.3773681515601766E-2</v>
      </c>
      <c r="BP1912" s="5">
        <f t="shared" si="3056"/>
        <v>2.7576548899129705</v>
      </c>
      <c r="BQ1912" s="5">
        <f t="shared" si="3056"/>
        <v>1.8147977470558345</v>
      </c>
      <c r="BR1912" s="5">
        <f t="shared" si="3056"/>
        <v>1.8147977470558345</v>
      </c>
      <c r="BS1912" s="15">
        <f>STDEV(AN1912:BR1912)</f>
        <v>1.926079274104437</v>
      </c>
      <c r="BT1912" t="s">
        <v>264</v>
      </c>
    </row>
    <row r="1913" spans="1:103" x14ac:dyDescent="0.25">
      <c r="AI1913" s="11"/>
      <c r="AN1913" s="5">
        <f>ABS(AN1912)</f>
        <v>0.75663082437273488</v>
      </c>
      <c r="AO1913" s="5">
        <f t="shared" ref="AO1913" si="3057">ABS(AO1912)</f>
        <v>1.4797747055837362E-2</v>
      </c>
      <c r="AP1913" s="5">
        <f t="shared" ref="AP1913" si="3058">ABS(AP1912)</f>
        <v>1.556630824372732</v>
      </c>
      <c r="AQ1913" s="5">
        <f t="shared" ref="AQ1913" si="3059">ABS(AQ1912)</f>
        <v>3.4423451100870182</v>
      </c>
      <c r="AR1913" s="5">
        <f t="shared" ref="AR1913" si="3060">ABS(AR1912)</f>
        <v>2.3566308243727434</v>
      </c>
      <c r="AS1913" s="5">
        <f t="shared" ref="AS1913" si="3061">ABS(AS1912)</f>
        <v>1.1375832053251145</v>
      </c>
      <c r="AT1913" s="5">
        <f t="shared" ref="AT1913" si="3062">ABS(AT1912)</f>
        <v>1.6137736815155961</v>
      </c>
      <c r="AU1913" s="5">
        <f t="shared" ref="AU1913" si="3063">ABS(AU1912)</f>
        <v>0.89948796722988789</v>
      </c>
      <c r="AV1913" s="5">
        <f t="shared" ref="AV1913" si="3064">ABS(AV1912)</f>
        <v>2.1137736815155961</v>
      </c>
      <c r="AW1913" s="5">
        <f t="shared" ref="AW1913" si="3065">ABS(AW1912)</f>
        <v>2.3852022529441683</v>
      </c>
      <c r="AX1913" s="5">
        <f t="shared" ref="AX1913" si="3066">ABS(AX1912)</f>
        <v>4.1709165386584601</v>
      </c>
      <c r="AY1913" s="5">
        <f t="shared" ref="AY1913" si="3067">ABS(AY1912)</f>
        <v>0.27194060419869004</v>
      </c>
      <c r="AZ1913" s="5">
        <f t="shared" ref="AZ1913" si="3068">ABS(AZ1912)</f>
        <v>8.6226318484406761E-2</v>
      </c>
      <c r="BA1913" s="5">
        <f t="shared" ref="BA1913" si="3069">ABS(BA1912)</f>
        <v>1.642345110087021</v>
      </c>
      <c r="BB1913" s="5">
        <f t="shared" ref="BB1913" si="3070">ABS(BB1912)</f>
        <v>0.98622631848439823</v>
      </c>
      <c r="BC1913" s="5">
        <f t="shared" ref="BC1913" si="3071">ABS(BC1912)</f>
        <v>1.5290834613415427</v>
      </c>
      <c r="BD1913" s="5">
        <f t="shared" ref="BD1913" si="3072">ABS(BD1912)</f>
        <v>5.0147977470558374</v>
      </c>
      <c r="BE1913" s="5">
        <f t="shared" ref="BE1913" si="3073">ABS(BE1912)</f>
        <v>1.4290834613415484</v>
      </c>
      <c r="BF1913" s="5">
        <f t="shared" ref="BF1913" si="3074">ABS(BF1912)</f>
        <v>3.2821300563227851E-2</v>
      </c>
      <c r="BG1913" s="5">
        <f t="shared" ref="BG1913" si="3075">ABS(BG1912)</f>
        <v>0.85606758832567209</v>
      </c>
      <c r="BH1913" s="5">
        <f t="shared" ref="BH1913" si="3076">ABS(BH1912)</f>
        <v>1.9576548899129733</v>
      </c>
      <c r="BI1913" s="5">
        <f t="shared" ref="BI1913" si="3077">ABS(BI1912)</f>
        <v>1.4005120327701235</v>
      </c>
      <c r="BJ1913" s="5">
        <f t="shared" ref="BJ1913" si="3078">ABS(BJ1912)</f>
        <v>0.70051203277012064</v>
      </c>
      <c r="BK1913" s="5">
        <f t="shared" ref="BK1913" si="3079">ABS(BK1912)</f>
        <v>1.443369175627268</v>
      </c>
      <c r="BL1913" s="5">
        <f t="shared" ref="BL1913" si="3080">ABS(BL1912)</f>
        <v>1.0147977470558374</v>
      </c>
      <c r="BM1913" s="5">
        <f t="shared" ref="BM1913" si="3081">ABS(BM1912)</f>
        <v>1.0137736815156018</v>
      </c>
      <c r="BN1913" s="5">
        <f t="shared" ref="BN1913" si="3082">ABS(BN1912)</f>
        <v>4.336917562726228E-2</v>
      </c>
      <c r="BO1913" s="5">
        <f t="shared" ref="BO1913" si="3083">ABS(BO1912)</f>
        <v>1.3773681515601766E-2</v>
      </c>
      <c r="BP1913" s="5">
        <f t="shared" ref="BP1913" si="3084">ABS(BP1912)</f>
        <v>2.7576548899129705</v>
      </c>
      <c r="BQ1913" s="5">
        <f t="shared" ref="BQ1913" si="3085">ABS(BQ1912)</f>
        <v>1.8147977470558345</v>
      </c>
      <c r="BR1913" s="5">
        <f t="shared" ref="BR1913" si="3086">ABS(BR1912)</f>
        <v>1.8147977470558345</v>
      </c>
      <c r="BS1913" s="15">
        <f>AVERAGE(AN1913:BR1913)</f>
        <v>1.492625076391989</v>
      </c>
      <c r="BT1913" t="s">
        <v>268</v>
      </c>
    </row>
    <row r="1915" spans="1:103" x14ac:dyDescent="0.25">
      <c r="A1915" t="s">
        <v>107</v>
      </c>
      <c r="B1915">
        <v>38.050600000000003</v>
      </c>
      <c r="C1915">
        <v>-117.09059999999999</v>
      </c>
      <c r="D1915">
        <v>5399</v>
      </c>
      <c r="E1915" t="s">
        <v>1</v>
      </c>
      <c r="F1915">
        <v>177.5</v>
      </c>
      <c r="G1915">
        <v>1972</v>
      </c>
      <c r="H1915">
        <v>8</v>
      </c>
      <c r="I1915" t="s">
        <v>260</v>
      </c>
      <c r="J1915">
        <v>84</v>
      </c>
      <c r="K1915">
        <v>84</v>
      </c>
      <c r="L1915">
        <v>82</v>
      </c>
      <c r="M1915">
        <v>80</v>
      </c>
      <c r="N1915">
        <v>83</v>
      </c>
      <c r="O1915">
        <v>75</v>
      </c>
      <c r="P1915">
        <v>71</v>
      </c>
      <c r="Q1915">
        <v>70</v>
      </c>
      <c r="R1915">
        <v>75</v>
      </c>
      <c r="S1915">
        <v>75</v>
      </c>
      <c r="T1915">
        <v>78</v>
      </c>
      <c r="U1915">
        <v>83</v>
      </c>
      <c r="V1915">
        <v>85</v>
      </c>
      <c r="W1915">
        <v>85</v>
      </c>
      <c r="X1915">
        <v>86</v>
      </c>
      <c r="Y1915">
        <v>87</v>
      </c>
      <c r="Z1915">
        <v>87</v>
      </c>
      <c r="AA1915">
        <v>91</v>
      </c>
      <c r="AB1915">
        <v>92</v>
      </c>
      <c r="AC1915">
        <v>91</v>
      </c>
      <c r="AD1915">
        <v>87</v>
      </c>
      <c r="AE1915">
        <v>72</v>
      </c>
      <c r="AF1915">
        <v>78</v>
      </c>
      <c r="AG1915">
        <v>80</v>
      </c>
      <c r="AH1915">
        <v>83</v>
      </c>
      <c r="AI1915">
        <v>86</v>
      </c>
      <c r="AJ1915">
        <v>90</v>
      </c>
      <c r="AK1915">
        <v>96</v>
      </c>
      <c r="AL1915">
        <v>98</v>
      </c>
      <c r="AM1915">
        <v>101</v>
      </c>
      <c r="AN1915" s="5">
        <v>99</v>
      </c>
      <c r="AO1915" s="5">
        <v>98</v>
      </c>
      <c r="AP1915" s="5">
        <v>98</v>
      </c>
      <c r="AQ1915" s="5">
        <v>96</v>
      </c>
      <c r="AR1915" s="5">
        <v>95</v>
      </c>
      <c r="AS1915" s="5">
        <v>95</v>
      </c>
      <c r="AT1915" s="5">
        <v>93</v>
      </c>
      <c r="AU1915" s="5">
        <v>90</v>
      </c>
      <c r="AV1915" s="5">
        <v>93</v>
      </c>
      <c r="AW1915" s="5">
        <v>92</v>
      </c>
      <c r="AX1915" s="5">
        <v>93</v>
      </c>
      <c r="AY1915" s="5">
        <v>97</v>
      </c>
      <c r="AZ1915" s="5">
        <v>101</v>
      </c>
      <c r="BA1915" s="5">
        <v>100</v>
      </c>
      <c r="BB1915" s="5">
        <v>102</v>
      </c>
      <c r="BC1915" s="5">
        <v>100</v>
      </c>
      <c r="BD1915" s="5">
        <v>96</v>
      </c>
      <c r="BE1915" s="5">
        <v>97</v>
      </c>
      <c r="BF1915" s="5">
        <v>97</v>
      </c>
      <c r="BG1915" s="5">
        <v>84</v>
      </c>
      <c r="BH1915" s="5">
        <v>81</v>
      </c>
      <c r="BI1915" s="5">
        <v>88</v>
      </c>
      <c r="BJ1915" s="5">
        <v>91</v>
      </c>
      <c r="BK1915" s="5">
        <v>91</v>
      </c>
      <c r="BL1915" s="5">
        <v>90</v>
      </c>
      <c r="BM1915" s="5">
        <v>90</v>
      </c>
      <c r="BN1915" s="5">
        <v>92</v>
      </c>
      <c r="BO1915" s="5">
        <v>97</v>
      </c>
      <c r="BP1915" s="5">
        <v>95</v>
      </c>
      <c r="BQ1915" s="5">
        <v>92</v>
      </c>
      <c r="BR1915" s="5">
        <v>93</v>
      </c>
      <c r="BS1915">
        <v>97</v>
      </c>
      <c r="BT1915">
        <v>94</v>
      </c>
      <c r="BU1915">
        <v>92</v>
      </c>
      <c r="BV1915">
        <v>92</v>
      </c>
      <c r="BW1915">
        <v>94</v>
      </c>
      <c r="BX1915">
        <v>99</v>
      </c>
      <c r="BY1915">
        <v>100</v>
      </c>
      <c r="BZ1915">
        <v>101</v>
      </c>
      <c r="CA1915">
        <v>98</v>
      </c>
      <c r="CB1915">
        <v>98</v>
      </c>
      <c r="CC1915">
        <v>95</v>
      </c>
      <c r="CD1915">
        <v>91</v>
      </c>
      <c r="CE1915">
        <v>82</v>
      </c>
      <c r="CF1915">
        <v>82</v>
      </c>
      <c r="CG1915">
        <v>80</v>
      </c>
      <c r="CH1915">
        <v>83</v>
      </c>
      <c r="CI1915">
        <v>83</v>
      </c>
      <c r="CJ1915">
        <v>83</v>
      </c>
      <c r="CK1915">
        <v>81</v>
      </c>
      <c r="CL1915">
        <v>81</v>
      </c>
      <c r="CM1915">
        <v>86</v>
      </c>
      <c r="CN1915">
        <v>90</v>
      </c>
      <c r="CO1915">
        <v>86</v>
      </c>
      <c r="CP1915">
        <v>86</v>
      </c>
      <c r="CQ1915">
        <v>86</v>
      </c>
      <c r="CR1915">
        <v>85</v>
      </c>
      <c r="CS1915">
        <v>76</v>
      </c>
      <c r="CT1915">
        <v>77</v>
      </c>
      <c r="CU1915">
        <v>84</v>
      </c>
      <c r="CV1915">
        <v>86</v>
      </c>
      <c r="CW1915">
        <v>86</v>
      </c>
      <c r="CX1915" t="s">
        <v>2</v>
      </c>
      <c r="CY1915" t="s">
        <v>108</v>
      </c>
    </row>
    <row r="1916" spans="1:103" x14ac:dyDescent="0.25">
      <c r="A1916" t="s">
        <v>89</v>
      </c>
      <c r="B1916">
        <v>37.373899999999999</v>
      </c>
      <c r="C1916">
        <v>-117.9803</v>
      </c>
      <c r="D1916">
        <v>5225</v>
      </c>
      <c r="E1916" t="s">
        <v>1</v>
      </c>
      <c r="F1916">
        <v>141.5</v>
      </c>
      <c r="G1916">
        <v>1972</v>
      </c>
      <c r="H1916">
        <v>8</v>
      </c>
      <c r="I1916" t="s">
        <v>260</v>
      </c>
      <c r="J1916">
        <v>83</v>
      </c>
      <c r="K1916">
        <v>79</v>
      </c>
      <c r="L1916">
        <v>82</v>
      </c>
      <c r="M1916">
        <v>81</v>
      </c>
      <c r="N1916">
        <v>81</v>
      </c>
      <c r="O1916">
        <v>78</v>
      </c>
      <c r="P1916">
        <v>72</v>
      </c>
      <c r="Q1916">
        <v>68</v>
      </c>
      <c r="R1916">
        <v>74</v>
      </c>
      <c r="S1916">
        <v>74</v>
      </c>
      <c r="T1916">
        <v>78</v>
      </c>
      <c r="U1916">
        <v>83</v>
      </c>
      <c r="V1916">
        <v>86</v>
      </c>
      <c r="W1916">
        <v>86</v>
      </c>
      <c r="X1916">
        <v>86</v>
      </c>
      <c r="Y1916">
        <v>86</v>
      </c>
      <c r="Z1916">
        <v>87</v>
      </c>
      <c r="AA1916">
        <v>89</v>
      </c>
      <c r="AB1916">
        <v>89</v>
      </c>
      <c r="AC1916">
        <v>88</v>
      </c>
      <c r="AD1916">
        <v>86</v>
      </c>
      <c r="AE1916">
        <v>85</v>
      </c>
      <c r="AF1916">
        <v>78</v>
      </c>
      <c r="AG1916">
        <v>79</v>
      </c>
      <c r="AH1916">
        <v>81</v>
      </c>
      <c r="AI1916">
        <v>85</v>
      </c>
      <c r="AJ1916">
        <v>90</v>
      </c>
      <c r="AK1916">
        <v>95</v>
      </c>
      <c r="AL1916">
        <v>98</v>
      </c>
      <c r="AM1916">
        <v>101</v>
      </c>
      <c r="AN1916" s="5">
        <v>100</v>
      </c>
      <c r="AO1916" s="5">
        <v>99</v>
      </c>
      <c r="AP1916" s="5">
        <v>98</v>
      </c>
      <c r="AQ1916" s="5">
        <v>94</v>
      </c>
      <c r="AR1916" s="5">
        <v>95</v>
      </c>
      <c r="AS1916" s="5">
        <v>95</v>
      </c>
      <c r="AT1916" s="5">
        <v>93</v>
      </c>
      <c r="AU1916" s="5">
        <v>92</v>
      </c>
      <c r="AV1916" s="5">
        <v>93</v>
      </c>
      <c r="AW1916" s="5">
        <v>92</v>
      </c>
      <c r="AX1916" s="5">
        <v>93</v>
      </c>
      <c r="AY1916" s="5">
        <v>98</v>
      </c>
      <c r="AZ1916" s="5">
        <v>101</v>
      </c>
      <c r="BA1916" s="5">
        <v>102</v>
      </c>
      <c r="BB1916" s="5">
        <v>103</v>
      </c>
      <c r="BC1916" s="5">
        <v>98</v>
      </c>
      <c r="BD1916" s="5">
        <v>99</v>
      </c>
      <c r="BE1916" s="5">
        <v>98</v>
      </c>
      <c r="BF1916" s="5">
        <v>98</v>
      </c>
      <c r="BG1916" s="5">
        <v>93</v>
      </c>
      <c r="BH1916" s="5">
        <v>82</v>
      </c>
      <c r="BI1916" s="5">
        <v>86</v>
      </c>
      <c r="BJ1916" s="5">
        <v>91</v>
      </c>
      <c r="BK1916" s="5">
        <v>92</v>
      </c>
      <c r="BL1916" s="5">
        <v>91</v>
      </c>
      <c r="BM1916" s="5">
        <v>92</v>
      </c>
      <c r="BN1916" s="5">
        <v>92</v>
      </c>
      <c r="BO1916" s="5">
        <v>96</v>
      </c>
      <c r="BP1916" s="5">
        <v>96</v>
      </c>
      <c r="BQ1916" s="5">
        <v>95</v>
      </c>
      <c r="BR1916" s="5">
        <v>94</v>
      </c>
      <c r="BS1916">
        <v>97</v>
      </c>
      <c r="BT1916">
        <v>96</v>
      </c>
      <c r="BU1916">
        <v>94</v>
      </c>
      <c r="BV1916">
        <v>95</v>
      </c>
      <c r="BW1916">
        <v>94</v>
      </c>
      <c r="BX1916">
        <v>99</v>
      </c>
      <c r="BY1916">
        <v>99</v>
      </c>
      <c r="BZ1916">
        <v>99</v>
      </c>
      <c r="CA1916">
        <v>99</v>
      </c>
      <c r="CB1916">
        <v>97</v>
      </c>
      <c r="CC1916">
        <v>96</v>
      </c>
      <c r="CD1916">
        <v>93</v>
      </c>
      <c r="CE1916">
        <v>86</v>
      </c>
      <c r="CF1916">
        <v>82</v>
      </c>
      <c r="CG1916">
        <v>81</v>
      </c>
      <c r="CH1916">
        <v>81</v>
      </c>
      <c r="CI1916">
        <v>83</v>
      </c>
      <c r="CJ1916">
        <v>83</v>
      </c>
      <c r="CK1916">
        <v>80</v>
      </c>
      <c r="CL1916">
        <v>82</v>
      </c>
      <c r="CM1916">
        <v>86</v>
      </c>
      <c r="CN1916">
        <v>92</v>
      </c>
      <c r="CO1916">
        <v>92</v>
      </c>
      <c r="CP1916">
        <v>90</v>
      </c>
      <c r="CQ1916">
        <v>88</v>
      </c>
      <c r="CR1916">
        <v>87</v>
      </c>
      <c r="CS1916">
        <v>85</v>
      </c>
      <c r="CT1916">
        <v>75</v>
      </c>
      <c r="CU1916">
        <v>83</v>
      </c>
      <c r="CV1916">
        <v>84</v>
      </c>
      <c r="CW1916">
        <v>84</v>
      </c>
      <c r="CX1916" t="s">
        <v>5</v>
      </c>
      <c r="CY1916" t="s">
        <v>90</v>
      </c>
    </row>
    <row r="1917" spans="1:103" x14ac:dyDescent="0.25">
      <c r="A1917" t="s">
        <v>15</v>
      </c>
      <c r="B1917">
        <v>37.606400000000001</v>
      </c>
      <c r="C1917">
        <v>-118</v>
      </c>
      <c r="D1917">
        <v>4900</v>
      </c>
      <c r="E1917" t="s">
        <v>1</v>
      </c>
      <c r="F1917">
        <v>162</v>
      </c>
      <c r="G1917">
        <v>1972</v>
      </c>
      <c r="H1917">
        <v>8</v>
      </c>
      <c r="I1917" t="s">
        <v>260</v>
      </c>
      <c r="J1917">
        <v>83</v>
      </c>
      <c r="K1917">
        <v>83</v>
      </c>
      <c r="L1917">
        <v>82</v>
      </c>
      <c r="M1917">
        <v>80</v>
      </c>
      <c r="N1917">
        <v>87</v>
      </c>
      <c r="O1917">
        <v>82</v>
      </c>
      <c r="P1917">
        <v>71</v>
      </c>
      <c r="Q1917">
        <v>72</v>
      </c>
      <c r="R1917">
        <v>77</v>
      </c>
      <c r="S1917">
        <v>78</v>
      </c>
      <c r="T1917">
        <v>82</v>
      </c>
      <c r="U1917">
        <v>88</v>
      </c>
      <c r="V1917">
        <v>90</v>
      </c>
      <c r="W1917">
        <v>89</v>
      </c>
      <c r="X1917">
        <v>90</v>
      </c>
      <c r="Y1917">
        <v>90</v>
      </c>
      <c r="Z1917">
        <v>90</v>
      </c>
      <c r="AA1917">
        <v>94</v>
      </c>
      <c r="AB1917">
        <v>94</v>
      </c>
      <c r="AC1917">
        <v>93</v>
      </c>
      <c r="AD1917">
        <v>90</v>
      </c>
      <c r="AE1917">
        <v>82</v>
      </c>
      <c r="AF1917">
        <v>83</v>
      </c>
      <c r="AG1917">
        <v>85</v>
      </c>
      <c r="AH1917">
        <v>86</v>
      </c>
      <c r="AI1917">
        <v>89</v>
      </c>
      <c r="AJ1917">
        <v>93</v>
      </c>
      <c r="AK1917">
        <v>99</v>
      </c>
      <c r="AL1917">
        <v>102</v>
      </c>
      <c r="AM1917">
        <v>103</v>
      </c>
      <c r="AN1917" s="5">
        <v>102</v>
      </c>
      <c r="AO1917" s="5">
        <v>100</v>
      </c>
      <c r="AP1917" s="5">
        <v>101</v>
      </c>
      <c r="AQ1917" s="5">
        <v>100</v>
      </c>
      <c r="AR1917" s="5">
        <v>98</v>
      </c>
      <c r="AS1917" s="5">
        <v>98</v>
      </c>
      <c r="AT1917" s="5">
        <v>96</v>
      </c>
      <c r="AU1917" s="5">
        <v>98</v>
      </c>
      <c r="AV1917" s="5">
        <v>96</v>
      </c>
      <c r="AW1917" s="5">
        <v>95</v>
      </c>
      <c r="AX1917" s="5">
        <v>96</v>
      </c>
      <c r="AY1917" s="5">
        <v>102</v>
      </c>
      <c r="AZ1917" s="5">
        <v>104</v>
      </c>
      <c r="BA1917" s="5">
        <v>103</v>
      </c>
      <c r="BB1917" s="5">
        <v>103</v>
      </c>
      <c r="BC1917" s="5">
        <v>100</v>
      </c>
      <c r="BD1917" s="5">
        <v>100</v>
      </c>
      <c r="BE1917" s="5">
        <v>102</v>
      </c>
      <c r="BF1917" s="5">
        <v>98</v>
      </c>
      <c r="BG1917" s="5">
        <v>86</v>
      </c>
      <c r="BH1917" s="5">
        <v>85</v>
      </c>
      <c r="BI1917" s="5">
        <v>90</v>
      </c>
      <c r="BJ1917" s="5">
        <v>94</v>
      </c>
      <c r="BK1917" s="5">
        <v>95</v>
      </c>
      <c r="BL1917" s="5">
        <v>94</v>
      </c>
      <c r="BM1917" s="5">
        <v>93</v>
      </c>
      <c r="BN1917" s="5">
        <v>96</v>
      </c>
      <c r="BO1917" s="5">
        <v>100</v>
      </c>
      <c r="BP1917" s="5">
        <v>98</v>
      </c>
      <c r="BQ1917" s="5">
        <v>90</v>
      </c>
      <c r="BR1917" s="5">
        <v>98</v>
      </c>
      <c r="BS1917">
        <v>99</v>
      </c>
      <c r="BT1917">
        <v>96</v>
      </c>
      <c r="BU1917">
        <v>95</v>
      </c>
      <c r="BV1917">
        <v>94</v>
      </c>
      <c r="BW1917">
        <v>97</v>
      </c>
      <c r="BX1917">
        <v>101</v>
      </c>
      <c r="BY1917">
        <v>103</v>
      </c>
      <c r="BZ1917">
        <v>102</v>
      </c>
      <c r="CA1917">
        <v>103</v>
      </c>
      <c r="CB1917">
        <v>101</v>
      </c>
      <c r="CC1917">
        <v>97</v>
      </c>
      <c r="CD1917">
        <v>95</v>
      </c>
      <c r="CE1917">
        <v>85</v>
      </c>
      <c r="CF1917">
        <v>85</v>
      </c>
      <c r="CG1917">
        <v>84</v>
      </c>
      <c r="CH1917">
        <v>85</v>
      </c>
      <c r="CI1917">
        <v>86</v>
      </c>
      <c r="CJ1917">
        <v>85</v>
      </c>
      <c r="CK1917">
        <v>82</v>
      </c>
      <c r="CL1917">
        <v>85</v>
      </c>
      <c r="CM1917">
        <v>90</v>
      </c>
      <c r="CN1917">
        <v>95</v>
      </c>
      <c r="CO1917">
        <v>90</v>
      </c>
      <c r="CP1917">
        <v>89</v>
      </c>
      <c r="CQ1917">
        <v>88</v>
      </c>
      <c r="CR1917">
        <v>89</v>
      </c>
      <c r="CS1917">
        <v>82</v>
      </c>
      <c r="CT1917">
        <v>78</v>
      </c>
      <c r="CU1917">
        <v>86</v>
      </c>
      <c r="CV1917">
        <v>85</v>
      </c>
      <c r="CW1917">
        <v>88</v>
      </c>
      <c r="CX1917" t="s">
        <v>2</v>
      </c>
      <c r="CY1917" t="s">
        <v>16</v>
      </c>
    </row>
    <row r="1918" spans="1:103" x14ac:dyDescent="0.25">
      <c r="A1918" t="s">
        <v>153</v>
      </c>
      <c r="B1918">
        <v>37.683300000000003</v>
      </c>
      <c r="C1918">
        <v>-115.7167</v>
      </c>
      <c r="D1918">
        <v>4890</v>
      </c>
      <c r="E1918" t="s">
        <v>1</v>
      </c>
      <c r="F1918">
        <v>169.7</v>
      </c>
      <c r="G1918">
        <v>1972</v>
      </c>
      <c r="H1918">
        <v>8</v>
      </c>
      <c r="I1918" t="s">
        <v>260</v>
      </c>
      <c r="J1918">
        <v>78</v>
      </c>
      <c r="K1918">
        <v>89</v>
      </c>
      <c r="L1918">
        <v>84</v>
      </c>
      <c r="M1918">
        <v>82</v>
      </c>
      <c r="O1918">
        <v>82</v>
      </c>
      <c r="P1918">
        <v>79</v>
      </c>
      <c r="Q1918">
        <v>75</v>
      </c>
      <c r="R1918">
        <v>80</v>
      </c>
      <c r="S1918">
        <v>70</v>
      </c>
      <c r="T1918">
        <v>84</v>
      </c>
      <c r="U1918">
        <v>88</v>
      </c>
      <c r="V1918">
        <v>89</v>
      </c>
      <c r="W1918">
        <v>88</v>
      </c>
      <c r="X1918">
        <v>89</v>
      </c>
      <c r="Y1918">
        <v>91</v>
      </c>
      <c r="Z1918">
        <v>92</v>
      </c>
      <c r="AA1918">
        <v>92</v>
      </c>
      <c r="AB1918">
        <v>92</v>
      </c>
      <c r="AC1918">
        <v>91</v>
      </c>
      <c r="AD1918">
        <v>89</v>
      </c>
      <c r="AE1918">
        <v>70</v>
      </c>
      <c r="AF1918">
        <v>76</v>
      </c>
      <c r="AG1918">
        <v>80</v>
      </c>
      <c r="AH1918">
        <v>83</v>
      </c>
      <c r="AI1918">
        <v>86</v>
      </c>
      <c r="AJ1918">
        <v>90</v>
      </c>
      <c r="AK1918">
        <v>96</v>
      </c>
      <c r="AL1918">
        <v>101</v>
      </c>
      <c r="AM1918">
        <v>103</v>
      </c>
      <c r="AN1918" s="5">
        <v>101</v>
      </c>
      <c r="AO1918" s="5">
        <v>100</v>
      </c>
      <c r="AP1918" s="5">
        <v>98</v>
      </c>
      <c r="AQ1918" s="5">
        <v>98</v>
      </c>
      <c r="AR1918" s="5">
        <v>92</v>
      </c>
      <c r="AS1918" s="5">
        <v>95</v>
      </c>
      <c r="AT1918" s="5">
        <v>96</v>
      </c>
      <c r="AU1918" s="5">
        <v>95</v>
      </c>
      <c r="AV1918" s="5">
        <v>94</v>
      </c>
      <c r="AW1918" s="5">
        <v>96</v>
      </c>
      <c r="AX1918" s="5">
        <v>96</v>
      </c>
      <c r="AY1918" s="5">
        <v>100</v>
      </c>
      <c r="AZ1918" s="5">
        <v>104</v>
      </c>
      <c r="BA1918" s="5">
        <v>102</v>
      </c>
      <c r="BB1918" s="5">
        <v>103</v>
      </c>
      <c r="BC1918" s="5">
        <v>99</v>
      </c>
      <c r="BD1918" s="5">
        <v>98</v>
      </c>
      <c r="BE1918" s="5">
        <v>104</v>
      </c>
      <c r="BF1918" s="5">
        <v>95</v>
      </c>
      <c r="BG1918" s="5">
        <v>85</v>
      </c>
      <c r="BH1918" s="5">
        <v>84</v>
      </c>
      <c r="BI1918" s="5">
        <v>98</v>
      </c>
      <c r="BJ1918" s="8">
        <f>(2*BI1918+BL1918)/3</f>
        <v>96</v>
      </c>
      <c r="BK1918" s="8">
        <f>(BJ1918+2*BM1918)/3</f>
        <v>98.666666666666671</v>
      </c>
      <c r="BL1918" s="5">
        <v>92</v>
      </c>
      <c r="BM1918" s="5">
        <v>100</v>
      </c>
      <c r="BN1918" s="8">
        <f>AVERAGE(BM1918,BO1918)</f>
        <v>99</v>
      </c>
      <c r="BO1918" s="5">
        <v>98</v>
      </c>
      <c r="BP1918" s="5">
        <v>101</v>
      </c>
      <c r="BQ1918" s="5">
        <v>98</v>
      </c>
      <c r="BR1918" s="5">
        <v>97</v>
      </c>
      <c r="BS1918">
        <v>100</v>
      </c>
      <c r="BT1918">
        <v>98</v>
      </c>
      <c r="BU1918">
        <v>95</v>
      </c>
      <c r="BV1918">
        <v>95</v>
      </c>
      <c r="BW1918">
        <v>94</v>
      </c>
      <c r="BX1918">
        <v>102</v>
      </c>
      <c r="BZ1918">
        <v>100</v>
      </c>
      <c r="CA1918">
        <v>100</v>
      </c>
      <c r="CB1918">
        <v>101</v>
      </c>
      <c r="CC1918">
        <v>99</v>
      </c>
      <c r="CD1918">
        <v>98</v>
      </c>
      <c r="CE1918">
        <v>93</v>
      </c>
      <c r="CF1918">
        <v>75</v>
      </c>
      <c r="CG1918">
        <v>77</v>
      </c>
      <c r="CH1918">
        <v>83</v>
      </c>
      <c r="CI1918">
        <v>84</v>
      </c>
      <c r="CJ1918">
        <v>84</v>
      </c>
      <c r="CK1918">
        <v>84</v>
      </c>
      <c r="CL1918">
        <v>82</v>
      </c>
      <c r="CM1918">
        <v>85</v>
      </c>
      <c r="CN1918">
        <v>88</v>
      </c>
      <c r="CO1918">
        <v>93</v>
      </c>
      <c r="CP1918">
        <v>89</v>
      </c>
      <c r="CQ1918">
        <v>99</v>
      </c>
      <c r="CR1918">
        <v>85</v>
      </c>
      <c r="CS1918">
        <v>85</v>
      </c>
      <c r="CT1918">
        <v>74</v>
      </c>
      <c r="CU1918">
        <v>76</v>
      </c>
      <c r="CV1918">
        <v>85</v>
      </c>
      <c r="CW1918">
        <v>85</v>
      </c>
      <c r="CX1918" t="s">
        <v>2</v>
      </c>
      <c r="CY1918" t="s">
        <v>154</v>
      </c>
    </row>
    <row r="1919" spans="1:103" x14ac:dyDescent="0.25">
      <c r="A1919" t="s">
        <v>0</v>
      </c>
      <c r="B1919">
        <v>38.387799999999999</v>
      </c>
      <c r="C1919">
        <v>-118.1092</v>
      </c>
      <c r="D1919">
        <v>4580</v>
      </c>
      <c r="E1919" t="s">
        <v>1</v>
      </c>
      <c r="F1919">
        <v>240.3</v>
      </c>
      <c r="G1919">
        <v>1972</v>
      </c>
      <c r="H1919">
        <v>8</v>
      </c>
      <c r="I1919" t="s">
        <v>260</v>
      </c>
      <c r="J1919">
        <v>92</v>
      </c>
      <c r="K1919">
        <v>89</v>
      </c>
      <c r="L1919">
        <v>88</v>
      </c>
      <c r="M1919">
        <v>86</v>
      </c>
      <c r="N1919">
        <v>86</v>
      </c>
      <c r="O1919">
        <v>87</v>
      </c>
      <c r="P1919">
        <v>83</v>
      </c>
      <c r="Q1919">
        <v>71</v>
      </c>
      <c r="R1919">
        <v>74</v>
      </c>
      <c r="S1919">
        <v>79</v>
      </c>
      <c r="T1919">
        <v>81</v>
      </c>
      <c r="U1919">
        <v>80</v>
      </c>
      <c r="V1919">
        <v>85</v>
      </c>
      <c r="W1919">
        <v>80</v>
      </c>
      <c r="X1919">
        <v>91</v>
      </c>
      <c r="Y1919">
        <v>93</v>
      </c>
      <c r="Z1919">
        <v>91</v>
      </c>
      <c r="AA1919">
        <v>93</v>
      </c>
      <c r="AB1919">
        <v>93</v>
      </c>
      <c r="AC1919">
        <v>92</v>
      </c>
      <c r="AD1919">
        <v>92</v>
      </c>
      <c r="AE1919">
        <v>92</v>
      </c>
      <c r="AF1919">
        <v>83</v>
      </c>
      <c r="AG1919">
        <v>84</v>
      </c>
      <c r="AH1919">
        <v>80</v>
      </c>
      <c r="AI1919">
        <v>83</v>
      </c>
      <c r="AJ1919">
        <v>88</v>
      </c>
      <c r="AK1919">
        <v>92</v>
      </c>
      <c r="AL1919">
        <v>97</v>
      </c>
      <c r="AM1919">
        <v>102</v>
      </c>
      <c r="AN1919" s="5">
        <v>104</v>
      </c>
      <c r="AO1919" s="5">
        <v>102</v>
      </c>
      <c r="AP1919" s="5">
        <v>99</v>
      </c>
      <c r="AQ1919" s="5">
        <v>98</v>
      </c>
      <c r="AR1919" s="5">
        <v>100</v>
      </c>
      <c r="AS1919" s="5">
        <v>98</v>
      </c>
      <c r="AT1919" s="5">
        <v>97</v>
      </c>
      <c r="AU1919" s="5">
        <v>95</v>
      </c>
      <c r="AV1919" s="5">
        <v>94</v>
      </c>
      <c r="AW1919" s="5">
        <v>93</v>
      </c>
      <c r="AX1919" s="5">
        <v>94</v>
      </c>
      <c r="AY1919" s="5">
        <v>97</v>
      </c>
      <c r="AZ1919" s="5">
        <v>101</v>
      </c>
      <c r="BA1919" s="5">
        <v>102</v>
      </c>
      <c r="BB1919" s="5">
        <v>104</v>
      </c>
      <c r="BC1919" s="5">
        <v>103</v>
      </c>
      <c r="BD1919" s="5">
        <v>104</v>
      </c>
      <c r="BE1919" s="5">
        <v>99</v>
      </c>
      <c r="BF1919" s="5">
        <v>102</v>
      </c>
      <c r="BG1919" s="5">
        <v>97</v>
      </c>
      <c r="BH1919" s="5">
        <v>80</v>
      </c>
      <c r="BI1919" s="5">
        <v>83</v>
      </c>
      <c r="BJ1919" s="5">
        <v>92</v>
      </c>
      <c r="BK1919" s="5">
        <v>95</v>
      </c>
      <c r="BL1919" s="5">
        <v>94</v>
      </c>
      <c r="BM1919" s="5">
        <v>91</v>
      </c>
      <c r="BN1919" s="5">
        <v>95</v>
      </c>
      <c r="BO1919" s="5">
        <v>100</v>
      </c>
      <c r="BP1919" s="5">
        <v>86</v>
      </c>
      <c r="BQ1919" s="5">
        <v>95</v>
      </c>
      <c r="BR1919" s="5">
        <v>96</v>
      </c>
      <c r="BS1919">
        <v>95</v>
      </c>
      <c r="BT1919">
        <v>93</v>
      </c>
      <c r="BU1919">
        <v>98</v>
      </c>
      <c r="BV1919">
        <v>96</v>
      </c>
      <c r="BW1919">
        <v>99</v>
      </c>
      <c r="BX1919">
        <v>100</v>
      </c>
      <c r="BY1919">
        <v>104</v>
      </c>
      <c r="BZ1919">
        <v>103</v>
      </c>
      <c r="CA1919">
        <v>104</v>
      </c>
      <c r="CB1919">
        <v>104</v>
      </c>
      <c r="CC1919">
        <v>102</v>
      </c>
      <c r="CD1919">
        <v>96</v>
      </c>
      <c r="CE1919">
        <v>86</v>
      </c>
      <c r="CF1919">
        <v>87</v>
      </c>
      <c r="CG1919">
        <v>84</v>
      </c>
      <c r="CH1919">
        <v>86</v>
      </c>
      <c r="CI1919">
        <v>88</v>
      </c>
      <c r="CJ1919">
        <v>88</v>
      </c>
      <c r="CK1919">
        <v>87</v>
      </c>
      <c r="CL1919">
        <v>87</v>
      </c>
      <c r="CM1919">
        <v>89</v>
      </c>
      <c r="CN1919">
        <v>91</v>
      </c>
      <c r="CO1919">
        <v>92</v>
      </c>
      <c r="CP1919">
        <v>88</v>
      </c>
      <c r="CQ1919">
        <v>89</v>
      </c>
      <c r="CR1919">
        <v>88</v>
      </c>
      <c r="CS1919">
        <v>89</v>
      </c>
      <c r="CT1919">
        <v>87</v>
      </c>
      <c r="CU1919">
        <v>91</v>
      </c>
      <c r="CV1919">
        <v>88</v>
      </c>
      <c r="CW1919">
        <v>91</v>
      </c>
      <c r="CX1919" t="s">
        <v>2</v>
      </c>
      <c r="CY1919" t="s">
        <v>3</v>
      </c>
    </row>
    <row r="1920" spans="1:103" x14ac:dyDescent="0.25">
      <c r="A1920" t="s">
        <v>17</v>
      </c>
      <c r="B1920">
        <v>37.6128</v>
      </c>
      <c r="C1920">
        <v>-114.5264</v>
      </c>
      <c r="D1920">
        <v>4379</v>
      </c>
      <c r="E1920" t="s">
        <v>1</v>
      </c>
      <c r="F1920">
        <v>243.8</v>
      </c>
      <c r="G1920">
        <v>1972</v>
      </c>
      <c r="H1920">
        <v>8</v>
      </c>
      <c r="I1920" t="s">
        <v>260</v>
      </c>
      <c r="J1920">
        <v>90</v>
      </c>
      <c r="K1920">
        <v>89</v>
      </c>
      <c r="L1920">
        <v>85</v>
      </c>
      <c r="M1920">
        <v>85</v>
      </c>
      <c r="N1920">
        <v>85</v>
      </c>
      <c r="O1920">
        <v>83</v>
      </c>
      <c r="P1920">
        <v>81</v>
      </c>
      <c r="Q1920">
        <v>81</v>
      </c>
      <c r="R1920">
        <v>81</v>
      </c>
      <c r="S1920">
        <v>85</v>
      </c>
      <c r="T1920">
        <v>87</v>
      </c>
      <c r="U1920">
        <v>90</v>
      </c>
      <c r="V1920">
        <v>91</v>
      </c>
      <c r="W1920">
        <v>89</v>
      </c>
      <c r="X1920">
        <v>91</v>
      </c>
      <c r="Y1920">
        <v>92</v>
      </c>
      <c r="Z1920">
        <v>92</v>
      </c>
      <c r="AA1920">
        <v>92</v>
      </c>
      <c r="AB1920">
        <v>93</v>
      </c>
      <c r="AC1920">
        <v>90</v>
      </c>
      <c r="AD1920">
        <v>92</v>
      </c>
      <c r="AE1920">
        <v>87</v>
      </c>
      <c r="AF1920">
        <v>81</v>
      </c>
      <c r="AG1920">
        <v>84</v>
      </c>
      <c r="AH1920">
        <v>84</v>
      </c>
      <c r="AI1920">
        <v>88</v>
      </c>
      <c r="AJ1920">
        <v>94</v>
      </c>
      <c r="AK1920">
        <v>99</v>
      </c>
      <c r="AL1920">
        <v>102</v>
      </c>
      <c r="AM1920">
        <v>105</v>
      </c>
      <c r="AN1920" s="5">
        <v>103</v>
      </c>
      <c r="AO1920" s="5">
        <v>103</v>
      </c>
      <c r="AP1920" s="5">
        <v>98</v>
      </c>
      <c r="AQ1920" s="5">
        <v>99</v>
      </c>
      <c r="AR1920" s="5">
        <v>97</v>
      </c>
      <c r="AS1920" s="5">
        <v>96</v>
      </c>
      <c r="AT1920" s="5">
        <v>96</v>
      </c>
      <c r="AU1920" s="5">
        <v>95</v>
      </c>
      <c r="AV1920" s="5">
        <v>95</v>
      </c>
      <c r="AW1920" s="5">
        <v>96</v>
      </c>
      <c r="AX1920" s="5">
        <v>97</v>
      </c>
      <c r="AY1920" s="5">
        <v>103</v>
      </c>
      <c r="AZ1920" s="5">
        <v>105</v>
      </c>
      <c r="BA1920" s="5">
        <v>105</v>
      </c>
      <c r="BB1920" s="5">
        <v>105</v>
      </c>
      <c r="BC1920" s="5">
        <v>102</v>
      </c>
      <c r="BD1920" s="8">
        <f>AVERAGE(BC1920,BE1920)</f>
        <v>100.5</v>
      </c>
      <c r="BE1920" s="5">
        <v>99</v>
      </c>
      <c r="BF1920" s="5">
        <v>93</v>
      </c>
      <c r="BG1920" s="5">
        <v>92</v>
      </c>
      <c r="BH1920" s="5">
        <v>88</v>
      </c>
      <c r="BI1920" s="5">
        <v>93</v>
      </c>
      <c r="BJ1920" s="5">
        <v>97</v>
      </c>
      <c r="BK1920" s="5">
        <v>94</v>
      </c>
      <c r="BL1920" s="5">
        <v>95</v>
      </c>
      <c r="BM1920" s="5">
        <v>94</v>
      </c>
      <c r="BN1920" s="5">
        <v>98</v>
      </c>
      <c r="BO1920" s="5">
        <v>102</v>
      </c>
      <c r="BP1920" s="5">
        <v>102</v>
      </c>
      <c r="BQ1920" s="5">
        <v>101</v>
      </c>
      <c r="BR1920" s="5">
        <v>100</v>
      </c>
      <c r="BS1920">
        <v>100</v>
      </c>
      <c r="BT1920">
        <v>100</v>
      </c>
      <c r="BU1920">
        <v>97</v>
      </c>
      <c r="BV1920">
        <v>95</v>
      </c>
      <c r="BW1920">
        <v>100</v>
      </c>
      <c r="BX1920">
        <v>103</v>
      </c>
      <c r="BY1920">
        <v>102</v>
      </c>
      <c r="BZ1920">
        <v>102</v>
      </c>
      <c r="CA1920">
        <v>102</v>
      </c>
      <c r="CB1920">
        <v>100</v>
      </c>
      <c r="CC1920">
        <v>100</v>
      </c>
      <c r="CD1920">
        <v>98</v>
      </c>
      <c r="CE1920">
        <v>84</v>
      </c>
      <c r="CF1920">
        <v>84</v>
      </c>
      <c r="CG1920">
        <v>85</v>
      </c>
      <c r="CH1920">
        <v>87</v>
      </c>
      <c r="CI1920">
        <v>87</v>
      </c>
      <c r="CJ1920">
        <v>88</v>
      </c>
      <c r="CK1920">
        <v>84</v>
      </c>
      <c r="CL1920">
        <v>87</v>
      </c>
      <c r="CM1920">
        <v>92</v>
      </c>
      <c r="CN1920">
        <v>97</v>
      </c>
      <c r="CO1920">
        <v>95</v>
      </c>
      <c r="CP1920">
        <v>93</v>
      </c>
      <c r="CQ1920">
        <v>92</v>
      </c>
      <c r="CR1920">
        <v>85</v>
      </c>
      <c r="CS1920">
        <v>72</v>
      </c>
      <c r="CT1920">
        <v>84</v>
      </c>
      <c r="CU1920">
        <v>87</v>
      </c>
      <c r="CV1920">
        <v>88</v>
      </c>
      <c r="CW1920">
        <v>87</v>
      </c>
      <c r="CX1920" t="s">
        <v>2</v>
      </c>
      <c r="CY1920" t="s">
        <v>18</v>
      </c>
    </row>
    <row r="1921" spans="1:103" x14ac:dyDescent="0.25">
      <c r="A1921" t="s">
        <v>113</v>
      </c>
      <c r="B1921">
        <v>34.943600000000004</v>
      </c>
      <c r="C1921">
        <v>-115.54689999999999</v>
      </c>
      <c r="D1921">
        <v>4350</v>
      </c>
      <c r="E1921" t="s">
        <v>1</v>
      </c>
      <c r="F1921">
        <v>206.6</v>
      </c>
      <c r="G1921">
        <v>1972</v>
      </c>
      <c r="H1921">
        <v>8</v>
      </c>
      <c r="I1921" t="s">
        <v>260</v>
      </c>
      <c r="J1921">
        <v>87</v>
      </c>
      <c r="K1921">
        <v>88</v>
      </c>
      <c r="L1921">
        <v>87</v>
      </c>
      <c r="M1921">
        <v>88</v>
      </c>
      <c r="N1921">
        <v>81</v>
      </c>
      <c r="O1921">
        <v>85</v>
      </c>
      <c r="P1921">
        <v>82</v>
      </c>
      <c r="Q1921">
        <v>84</v>
      </c>
      <c r="R1921">
        <v>78</v>
      </c>
      <c r="S1921">
        <v>79</v>
      </c>
      <c r="U1921">
        <v>89</v>
      </c>
      <c r="V1921">
        <v>89</v>
      </c>
      <c r="W1921">
        <v>89</v>
      </c>
      <c r="X1921">
        <v>90</v>
      </c>
      <c r="Y1921">
        <v>88</v>
      </c>
      <c r="Z1921">
        <v>89</v>
      </c>
      <c r="AB1921">
        <v>94</v>
      </c>
      <c r="AC1921">
        <v>89</v>
      </c>
      <c r="AD1921">
        <v>88</v>
      </c>
      <c r="AE1921">
        <v>89</v>
      </c>
      <c r="AF1921">
        <v>82</v>
      </c>
      <c r="AG1921">
        <v>82</v>
      </c>
      <c r="AH1921">
        <v>83</v>
      </c>
      <c r="AI1921">
        <v>86</v>
      </c>
      <c r="AJ1921">
        <v>92</v>
      </c>
      <c r="AK1921">
        <v>98</v>
      </c>
      <c r="AL1921">
        <v>102</v>
      </c>
      <c r="AM1921">
        <v>105</v>
      </c>
      <c r="AN1921" s="5">
        <v>103</v>
      </c>
      <c r="AO1921" s="5">
        <v>99</v>
      </c>
      <c r="AP1921" s="5">
        <v>99</v>
      </c>
      <c r="AQ1921" s="5">
        <v>99</v>
      </c>
      <c r="AR1921" s="5">
        <v>98</v>
      </c>
      <c r="AS1921" s="8">
        <f>AVERAGE(AR1921,AT1921)</f>
        <v>97.5</v>
      </c>
      <c r="AT1921" s="5">
        <v>97</v>
      </c>
      <c r="AU1921" s="5">
        <v>93</v>
      </c>
      <c r="AV1921" s="5">
        <v>95</v>
      </c>
      <c r="AW1921" s="5">
        <v>94</v>
      </c>
      <c r="AX1921" s="5">
        <v>96</v>
      </c>
      <c r="AY1921" s="5">
        <v>101</v>
      </c>
      <c r="AZ1921" s="5">
        <v>104</v>
      </c>
      <c r="BA1921" s="5">
        <v>105</v>
      </c>
      <c r="BB1921" s="5">
        <v>104</v>
      </c>
      <c r="BC1921" s="5">
        <v>96</v>
      </c>
      <c r="BD1921" s="5">
        <v>90</v>
      </c>
      <c r="BE1921" s="5">
        <v>91</v>
      </c>
      <c r="BF1921" s="5">
        <v>91</v>
      </c>
      <c r="BG1921" s="5">
        <v>87</v>
      </c>
      <c r="BH1921" s="5">
        <v>89</v>
      </c>
      <c r="BI1921" s="5">
        <v>92</v>
      </c>
      <c r="BJ1921" s="5">
        <v>91</v>
      </c>
      <c r="BK1921" s="5">
        <v>91</v>
      </c>
      <c r="BL1921" s="5">
        <v>92</v>
      </c>
      <c r="BM1921" s="5">
        <v>93</v>
      </c>
      <c r="BN1921" s="5">
        <v>95</v>
      </c>
      <c r="BO1921" s="5">
        <v>103</v>
      </c>
      <c r="BP1921" s="5">
        <v>103</v>
      </c>
      <c r="BQ1921" s="5">
        <v>98</v>
      </c>
      <c r="BR1921" s="5">
        <v>100</v>
      </c>
      <c r="BS1921">
        <v>98</v>
      </c>
      <c r="BT1921">
        <v>93</v>
      </c>
      <c r="BU1921">
        <v>92</v>
      </c>
      <c r="BV1921">
        <v>90</v>
      </c>
      <c r="BW1921">
        <v>92</v>
      </c>
      <c r="BX1921">
        <v>97</v>
      </c>
      <c r="BY1921">
        <v>96</v>
      </c>
      <c r="BZ1921">
        <v>96</v>
      </c>
      <c r="CA1921">
        <v>95</v>
      </c>
      <c r="CB1921">
        <v>92</v>
      </c>
      <c r="CC1921">
        <v>94</v>
      </c>
      <c r="CD1921">
        <v>89</v>
      </c>
      <c r="CE1921">
        <v>81</v>
      </c>
      <c r="CF1921">
        <v>81</v>
      </c>
      <c r="CG1921">
        <v>83</v>
      </c>
      <c r="CH1921">
        <v>86</v>
      </c>
      <c r="CI1921">
        <v>85</v>
      </c>
      <c r="CJ1921">
        <v>84</v>
      </c>
      <c r="CK1921">
        <v>82</v>
      </c>
      <c r="CL1921">
        <v>86</v>
      </c>
      <c r="CM1921">
        <v>92</v>
      </c>
      <c r="CN1921">
        <v>94</v>
      </c>
      <c r="CO1921">
        <v>97</v>
      </c>
      <c r="CP1921">
        <v>93</v>
      </c>
      <c r="CQ1921">
        <v>86</v>
      </c>
      <c r="CR1921">
        <v>84</v>
      </c>
      <c r="CS1921">
        <v>83</v>
      </c>
      <c r="CT1921">
        <v>83</v>
      </c>
      <c r="CV1921">
        <v>86</v>
      </c>
      <c r="CW1921">
        <v>89</v>
      </c>
      <c r="CX1921" t="s">
        <v>5</v>
      </c>
      <c r="CY1921" t="s">
        <v>114</v>
      </c>
    </row>
    <row r="1922" spans="1:103" x14ac:dyDescent="0.25">
      <c r="A1922" t="s">
        <v>138</v>
      </c>
      <c r="B1922">
        <v>37.761699999999998</v>
      </c>
      <c r="C1922">
        <v>-117.5658</v>
      </c>
      <c r="D1922">
        <v>4274</v>
      </c>
      <c r="E1922" t="s">
        <v>1</v>
      </c>
      <c r="F1922">
        <v>157.1</v>
      </c>
      <c r="G1922">
        <v>1972</v>
      </c>
      <c r="H1922">
        <v>8</v>
      </c>
      <c r="I1922" t="s">
        <v>260</v>
      </c>
      <c r="J1922">
        <v>85</v>
      </c>
      <c r="K1922">
        <v>88</v>
      </c>
      <c r="L1922">
        <v>88</v>
      </c>
      <c r="M1922">
        <v>83</v>
      </c>
      <c r="N1922">
        <v>86</v>
      </c>
      <c r="O1922">
        <v>82</v>
      </c>
      <c r="P1922">
        <v>77</v>
      </c>
      <c r="Q1922">
        <v>75</v>
      </c>
      <c r="R1922">
        <v>79</v>
      </c>
      <c r="S1922">
        <v>79</v>
      </c>
      <c r="T1922">
        <v>83</v>
      </c>
      <c r="U1922">
        <v>86</v>
      </c>
      <c r="V1922">
        <v>89</v>
      </c>
      <c r="W1922">
        <v>90</v>
      </c>
      <c r="X1922">
        <v>91</v>
      </c>
      <c r="Y1922">
        <v>92</v>
      </c>
      <c r="Z1922">
        <v>91</v>
      </c>
      <c r="AA1922">
        <v>95</v>
      </c>
      <c r="AB1922">
        <v>96</v>
      </c>
      <c r="AC1922">
        <v>93</v>
      </c>
      <c r="AD1922">
        <v>91</v>
      </c>
      <c r="AE1922">
        <v>81</v>
      </c>
      <c r="AF1922">
        <v>86</v>
      </c>
      <c r="AG1922">
        <v>83</v>
      </c>
      <c r="AH1922">
        <v>85</v>
      </c>
      <c r="AI1922">
        <v>89</v>
      </c>
      <c r="AJ1922">
        <v>93</v>
      </c>
      <c r="AK1922">
        <v>97</v>
      </c>
      <c r="AL1922">
        <v>102</v>
      </c>
      <c r="AM1922">
        <v>105</v>
      </c>
      <c r="AN1922" s="5">
        <v>105</v>
      </c>
      <c r="AO1922" s="5">
        <v>103</v>
      </c>
      <c r="AP1922" s="5">
        <v>99</v>
      </c>
      <c r="AQ1922" s="5">
        <v>100</v>
      </c>
      <c r="AR1922" s="5">
        <v>100</v>
      </c>
      <c r="AS1922" s="5">
        <v>99</v>
      </c>
      <c r="AT1922" s="5">
        <v>98</v>
      </c>
      <c r="AU1922" s="5">
        <v>96</v>
      </c>
      <c r="AV1922" s="5">
        <v>97</v>
      </c>
      <c r="AW1922" s="5">
        <v>95</v>
      </c>
      <c r="AX1922" s="5">
        <v>97</v>
      </c>
      <c r="AY1922" s="5">
        <v>101</v>
      </c>
      <c r="AZ1922" s="5">
        <v>104</v>
      </c>
      <c r="BA1922" s="5">
        <v>103</v>
      </c>
      <c r="BB1922" s="5">
        <v>104</v>
      </c>
      <c r="BC1922" s="5">
        <v>102</v>
      </c>
      <c r="BD1922" s="5">
        <v>101</v>
      </c>
      <c r="BE1922" s="5">
        <v>102</v>
      </c>
      <c r="BF1922" s="5">
        <v>105</v>
      </c>
      <c r="BG1922" s="5">
        <v>85</v>
      </c>
      <c r="BH1922" s="5">
        <v>85</v>
      </c>
      <c r="BI1922" s="5">
        <v>92</v>
      </c>
      <c r="BJ1922" s="5">
        <v>94</v>
      </c>
      <c r="BK1922" s="5">
        <v>94</v>
      </c>
      <c r="BL1922" s="5">
        <v>95</v>
      </c>
      <c r="BM1922" s="5">
        <v>95</v>
      </c>
      <c r="BN1922" s="5">
        <v>95</v>
      </c>
      <c r="BO1922" s="5">
        <v>101</v>
      </c>
      <c r="BP1922" s="5">
        <v>101</v>
      </c>
      <c r="BQ1922" s="5">
        <v>97</v>
      </c>
      <c r="BR1922" s="5">
        <v>97</v>
      </c>
      <c r="BS1922">
        <v>99</v>
      </c>
      <c r="BT1922">
        <v>97</v>
      </c>
      <c r="BU1922">
        <v>97</v>
      </c>
      <c r="BV1922">
        <v>96</v>
      </c>
      <c r="BW1922">
        <v>98</v>
      </c>
      <c r="BX1922">
        <v>102</v>
      </c>
      <c r="BY1922">
        <v>102</v>
      </c>
      <c r="BZ1922">
        <v>104</v>
      </c>
      <c r="CA1922">
        <v>103</v>
      </c>
      <c r="CB1922">
        <v>101</v>
      </c>
      <c r="CC1922">
        <v>99</v>
      </c>
      <c r="CD1922">
        <v>96</v>
      </c>
      <c r="CE1922">
        <v>87</v>
      </c>
      <c r="CF1922">
        <v>87</v>
      </c>
      <c r="CG1922">
        <v>85</v>
      </c>
      <c r="CH1922">
        <v>88</v>
      </c>
      <c r="CI1922">
        <v>87</v>
      </c>
      <c r="CJ1922">
        <v>87</v>
      </c>
      <c r="CK1922">
        <v>84</v>
      </c>
      <c r="CL1922">
        <v>83</v>
      </c>
      <c r="CM1922">
        <v>89</v>
      </c>
      <c r="CN1922">
        <v>94</v>
      </c>
      <c r="CO1922">
        <v>92</v>
      </c>
      <c r="CP1922">
        <v>94</v>
      </c>
      <c r="CQ1922">
        <v>94</v>
      </c>
      <c r="CR1922">
        <v>90</v>
      </c>
      <c r="CS1922">
        <v>81</v>
      </c>
      <c r="CT1922">
        <v>78</v>
      </c>
      <c r="CU1922">
        <v>88</v>
      </c>
      <c r="CV1922">
        <v>88</v>
      </c>
      <c r="CW1922">
        <v>88</v>
      </c>
      <c r="CX1922" t="s">
        <v>2</v>
      </c>
      <c r="CY1922" t="s">
        <v>139</v>
      </c>
    </row>
    <row r="1923" spans="1:103" x14ac:dyDescent="0.25">
      <c r="A1923" t="s">
        <v>7</v>
      </c>
      <c r="B1923">
        <v>37.371099999999998</v>
      </c>
      <c r="C1923">
        <v>-118.35890000000001</v>
      </c>
      <c r="D1923">
        <v>4110</v>
      </c>
      <c r="E1923" t="s">
        <v>1</v>
      </c>
      <c r="F1923">
        <v>166.6</v>
      </c>
      <c r="G1923">
        <v>1972</v>
      </c>
      <c r="H1923">
        <v>8</v>
      </c>
      <c r="I1923" t="s">
        <v>260</v>
      </c>
      <c r="J1923">
        <v>90</v>
      </c>
      <c r="K1923">
        <v>86</v>
      </c>
      <c r="L1923">
        <v>90</v>
      </c>
      <c r="M1923">
        <v>88</v>
      </c>
      <c r="N1923">
        <v>90</v>
      </c>
      <c r="O1923">
        <v>87</v>
      </c>
      <c r="P1923">
        <v>84</v>
      </c>
      <c r="Q1923">
        <v>74</v>
      </c>
      <c r="R1923">
        <v>83</v>
      </c>
      <c r="S1923">
        <v>83</v>
      </c>
      <c r="T1923">
        <v>87</v>
      </c>
      <c r="U1923">
        <v>92</v>
      </c>
      <c r="V1923">
        <v>94</v>
      </c>
      <c r="W1923">
        <v>94</v>
      </c>
      <c r="X1923">
        <v>94</v>
      </c>
      <c r="Y1923">
        <v>95</v>
      </c>
      <c r="Z1923">
        <v>96</v>
      </c>
      <c r="AA1923">
        <v>96</v>
      </c>
      <c r="AB1923">
        <v>97</v>
      </c>
      <c r="AC1923">
        <v>96</v>
      </c>
      <c r="AD1923">
        <v>94</v>
      </c>
      <c r="AE1923">
        <v>91</v>
      </c>
      <c r="AF1923">
        <v>89</v>
      </c>
      <c r="AG1923">
        <v>89</v>
      </c>
      <c r="AH1923">
        <v>90</v>
      </c>
      <c r="AI1923">
        <v>93</v>
      </c>
      <c r="AJ1923">
        <v>96</v>
      </c>
      <c r="AK1923">
        <v>101</v>
      </c>
      <c r="AL1923">
        <v>107</v>
      </c>
      <c r="AM1923">
        <v>108</v>
      </c>
      <c r="AN1923" s="5">
        <v>105</v>
      </c>
      <c r="AO1923" s="5">
        <v>105</v>
      </c>
      <c r="AP1923" s="5">
        <v>104</v>
      </c>
      <c r="AQ1923" s="5">
        <v>103</v>
      </c>
      <c r="AR1923" s="5">
        <v>100</v>
      </c>
      <c r="AS1923" s="5">
        <v>100</v>
      </c>
      <c r="AT1923" s="5">
        <v>98</v>
      </c>
      <c r="AU1923" s="5">
        <v>99</v>
      </c>
      <c r="AV1923" s="5">
        <v>99</v>
      </c>
      <c r="AW1923" s="5">
        <v>99</v>
      </c>
      <c r="AX1923" s="5">
        <v>99</v>
      </c>
      <c r="AY1923" s="5">
        <v>102</v>
      </c>
      <c r="AZ1923" s="5">
        <v>106</v>
      </c>
      <c r="BA1923" s="5">
        <v>108</v>
      </c>
      <c r="BB1923" s="5">
        <v>109</v>
      </c>
      <c r="BC1923" s="5">
        <v>109</v>
      </c>
      <c r="BD1923" s="5">
        <v>105</v>
      </c>
      <c r="BE1923" s="5">
        <v>106</v>
      </c>
      <c r="BF1923" s="5">
        <v>101</v>
      </c>
      <c r="BG1923" s="5">
        <v>92</v>
      </c>
      <c r="BH1923" s="5">
        <v>91</v>
      </c>
      <c r="BI1923" s="5">
        <v>95</v>
      </c>
      <c r="BJ1923" s="5">
        <v>98</v>
      </c>
      <c r="BK1923" s="5">
        <v>98</v>
      </c>
      <c r="BL1923" s="5">
        <v>97</v>
      </c>
      <c r="BM1923" s="5">
        <v>96</v>
      </c>
      <c r="BN1923" s="5">
        <v>99</v>
      </c>
      <c r="BO1923" s="5">
        <v>102</v>
      </c>
      <c r="BP1923" s="5">
        <v>98</v>
      </c>
      <c r="BQ1923" s="5">
        <v>91</v>
      </c>
      <c r="BR1923" s="5">
        <v>102</v>
      </c>
      <c r="BS1923">
        <v>103</v>
      </c>
      <c r="BT1923">
        <v>100</v>
      </c>
      <c r="BU1923">
        <v>98</v>
      </c>
      <c r="BV1923">
        <v>97</v>
      </c>
      <c r="BW1923">
        <v>100</v>
      </c>
      <c r="BX1923">
        <v>105</v>
      </c>
      <c r="BY1923">
        <v>105</v>
      </c>
      <c r="BZ1923">
        <v>105</v>
      </c>
      <c r="CA1923">
        <v>106</v>
      </c>
      <c r="CB1923">
        <v>104</v>
      </c>
      <c r="CC1923">
        <v>99</v>
      </c>
      <c r="CD1923">
        <v>97</v>
      </c>
      <c r="CE1923">
        <v>90</v>
      </c>
      <c r="CF1923">
        <v>88</v>
      </c>
      <c r="CG1923">
        <v>87</v>
      </c>
      <c r="CH1923">
        <v>89</v>
      </c>
      <c r="CI1923">
        <v>89</v>
      </c>
      <c r="CJ1923">
        <v>88</v>
      </c>
      <c r="CK1923">
        <v>86</v>
      </c>
      <c r="CL1923">
        <v>88</v>
      </c>
      <c r="CM1923">
        <v>93</v>
      </c>
      <c r="CN1923">
        <v>98</v>
      </c>
      <c r="CO1923">
        <v>98</v>
      </c>
      <c r="CP1923">
        <v>95</v>
      </c>
      <c r="CQ1923">
        <v>94</v>
      </c>
      <c r="CR1923">
        <v>95</v>
      </c>
      <c r="CS1923">
        <v>86</v>
      </c>
      <c r="CT1923">
        <v>84</v>
      </c>
      <c r="CU1923">
        <v>89</v>
      </c>
      <c r="CV1923">
        <v>89</v>
      </c>
      <c r="CW1923">
        <v>91</v>
      </c>
      <c r="CX1923" t="s">
        <v>5</v>
      </c>
      <c r="CY1923" t="s">
        <v>8</v>
      </c>
    </row>
    <row r="1924" spans="1:103" x14ac:dyDescent="0.25">
      <c r="A1924" t="s">
        <v>143</v>
      </c>
      <c r="B1924">
        <v>36.265599999999999</v>
      </c>
      <c r="C1924">
        <v>-117.1853</v>
      </c>
      <c r="D1924">
        <v>4100</v>
      </c>
      <c r="E1924" t="s">
        <v>1</v>
      </c>
      <c r="F1924">
        <v>35.9</v>
      </c>
      <c r="G1924">
        <v>1972</v>
      </c>
      <c r="H1924">
        <v>8</v>
      </c>
      <c r="I1924" t="s">
        <v>260</v>
      </c>
      <c r="J1924">
        <v>92</v>
      </c>
      <c r="K1924">
        <v>82</v>
      </c>
      <c r="L1924">
        <v>90</v>
      </c>
      <c r="M1924">
        <v>93</v>
      </c>
      <c r="N1924">
        <v>81</v>
      </c>
      <c r="O1924">
        <v>86</v>
      </c>
      <c r="P1924">
        <v>78</v>
      </c>
      <c r="Q1924">
        <v>79</v>
      </c>
      <c r="R1924">
        <v>79</v>
      </c>
      <c r="S1924">
        <v>78</v>
      </c>
      <c r="T1924">
        <v>84</v>
      </c>
      <c r="U1924">
        <v>92</v>
      </c>
      <c r="V1924">
        <v>88</v>
      </c>
      <c r="W1924">
        <v>93</v>
      </c>
      <c r="X1924">
        <v>93</v>
      </c>
      <c r="Y1924">
        <v>91</v>
      </c>
      <c r="Z1924">
        <v>91</v>
      </c>
      <c r="AA1924">
        <v>93</v>
      </c>
      <c r="AB1924">
        <v>94</v>
      </c>
      <c r="AC1924">
        <v>94</v>
      </c>
      <c r="AD1924">
        <v>91</v>
      </c>
      <c r="AE1924">
        <v>91</v>
      </c>
      <c r="AF1924">
        <v>85</v>
      </c>
      <c r="AG1924">
        <v>83</v>
      </c>
      <c r="AH1924">
        <v>85</v>
      </c>
      <c r="AI1924">
        <v>85</v>
      </c>
      <c r="AJ1924">
        <v>88</v>
      </c>
      <c r="AK1924">
        <v>100</v>
      </c>
      <c r="AL1924">
        <v>104</v>
      </c>
      <c r="AM1924">
        <v>105</v>
      </c>
      <c r="AN1924" s="5">
        <v>106</v>
      </c>
      <c r="AO1924" s="5">
        <v>101</v>
      </c>
      <c r="AP1924" s="5">
        <v>101</v>
      </c>
      <c r="AQ1924" s="5">
        <v>102</v>
      </c>
      <c r="AR1924" s="5">
        <v>101</v>
      </c>
      <c r="AS1924" s="5">
        <v>101</v>
      </c>
      <c r="AT1924" s="5">
        <v>100</v>
      </c>
      <c r="AU1924" s="5">
        <v>97</v>
      </c>
      <c r="AV1924" s="5">
        <v>98</v>
      </c>
      <c r="AW1924" s="5">
        <v>97</v>
      </c>
      <c r="AX1924" s="5">
        <v>96</v>
      </c>
      <c r="AY1924" s="5">
        <v>102</v>
      </c>
      <c r="AZ1924" s="5">
        <v>106</v>
      </c>
      <c r="BA1924" s="5">
        <v>108</v>
      </c>
      <c r="BB1924" s="5">
        <v>110</v>
      </c>
      <c r="BC1924" s="5">
        <v>102</v>
      </c>
      <c r="BD1924" s="5">
        <v>98</v>
      </c>
      <c r="BE1924" s="5">
        <v>97</v>
      </c>
      <c r="BF1924" s="5">
        <v>98</v>
      </c>
      <c r="BG1924" s="5">
        <v>93</v>
      </c>
      <c r="BH1924" s="5">
        <v>86</v>
      </c>
      <c r="BI1924" s="5">
        <v>90</v>
      </c>
      <c r="BJ1924" s="5">
        <v>94</v>
      </c>
      <c r="BK1924" s="5">
        <v>94</v>
      </c>
      <c r="BL1924" s="5">
        <v>94</v>
      </c>
      <c r="BM1924" s="5">
        <v>95</v>
      </c>
      <c r="BN1924" s="5">
        <v>95</v>
      </c>
      <c r="BO1924" s="5">
        <v>101</v>
      </c>
      <c r="BP1924" s="5">
        <v>97</v>
      </c>
      <c r="BQ1924" s="5">
        <v>101</v>
      </c>
      <c r="BR1924" s="5">
        <v>100</v>
      </c>
      <c r="BS1924">
        <v>100</v>
      </c>
      <c r="BT1924">
        <v>95</v>
      </c>
      <c r="BU1924">
        <v>96</v>
      </c>
      <c r="BV1924">
        <v>92</v>
      </c>
      <c r="BW1924">
        <v>97</v>
      </c>
      <c r="BX1924">
        <v>103</v>
      </c>
      <c r="BY1924">
        <v>102</v>
      </c>
      <c r="BZ1924">
        <v>103</v>
      </c>
      <c r="CA1924">
        <v>100</v>
      </c>
      <c r="CB1924">
        <v>101</v>
      </c>
      <c r="CC1924">
        <v>98</v>
      </c>
      <c r="CD1924">
        <v>95</v>
      </c>
      <c r="CE1924">
        <v>90</v>
      </c>
      <c r="CF1924">
        <v>85</v>
      </c>
      <c r="CG1924">
        <v>84</v>
      </c>
      <c r="CH1924">
        <v>83</v>
      </c>
      <c r="CI1924">
        <v>85</v>
      </c>
      <c r="CJ1924">
        <v>84</v>
      </c>
      <c r="CK1924">
        <v>82</v>
      </c>
      <c r="CL1924">
        <v>85</v>
      </c>
      <c r="CM1924">
        <v>91</v>
      </c>
      <c r="CN1924">
        <v>96</v>
      </c>
      <c r="CO1924">
        <v>97</v>
      </c>
      <c r="CP1924">
        <v>94</v>
      </c>
      <c r="CQ1924">
        <v>90</v>
      </c>
      <c r="CR1924">
        <v>91</v>
      </c>
      <c r="CS1924">
        <v>85</v>
      </c>
      <c r="CT1924">
        <v>77</v>
      </c>
      <c r="CU1924">
        <v>89</v>
      </c>
      <c r="CV1924">
        <v>86</v>
      </c>
      <c r="CW1924">
        <v>90</v>
      </c>
      <c r="CX1924" t="s">
        <v>5</v>
      </c>
      <c r="CY1924" t="s">
        <v>144</v>
      </c>
    </row>
    <row r="1925" spans="1:103" x14ac:dyDescent="0.25">
      <c r="A1925" t="s">
        <v>4</v>
      </c>
      <c r="B1925">
        <v>36.798099999999998</v>
      </c>
      <c r="C1925">
        <v>-118.20359999999999</v>
      </c>
      <c r="D1925">
        <v>3950</v>
      </c>
      <c r="E1925" t="s">
        <v>1</v>
      </c>
      <c r="F1925">
        <v>124.8</v>
      </c>
      <c r="G1925">
        <v>1972</v>
      </c>
      <c r="H1925">
        <v>8</v>
      </c>
      <c r="I1925" t="s">
        <v>260</v>
      </c>
      <c r="J1925">
        <v>93</v>
      </c>
      <c r="K1925">
        <v>92</v>
      </c>
      <c r="L1925">
        <v>88</v>
      </c>
      <c r="M1925">
        <v>90</v>
      </c>
      <c r="N1925">
        <v>89</v>
      </c>
      <c r="O1925">
        <v>91</v>
      </c>
      <c r="P1925">
        <v>89</v>
      </c>
      <c r="Q1925">
        <v>85</v>
      </c>
      <c r="R1925">
        <v>79</v>
      </c>
      <c r="S1925">
        <v>81</v>
      </c>
      <c r="T1925">
        <v>82</v>
      </c>
      <c r="U1925">
        <v>87</v>
      </c>
      <c r="V1925">
        <v>92</v>
      </c>
      <c r="W1925">
        <v>93</v>
      </c>
      <c r="X1925">
        <v>92</v>
      </c>
      <c r="Y1925">
        <v>94</v>
      </c>
      <c r="Z1925">
        <v>95</v>
      </c>
      <c r="AA1925">
        <v>96</v>
      </c>
      <c r="AB1925">
        <v>96</v>
      </c>
      <c r="AC1925">
        <v>97</v>
      </c>
      <c r="AD1925">
        <v>98</v>
      </c>
      <c r="AE1925">
        <v>93</v>
      </c>
      <c r="AF1925">
        <v>87</v>
      </c>
      <c r="AG1925">
        <v>89</v>
      </c>
      <c r="AH1925">
        <v>87</v>
      </c>
      <c r="AI1925">
        <v>89</v>
      </c>
      <c r="AJ1925">
        <v>90</v>
      </c>
      <c r="AK1925">
        <v>98</v>
      </c>
      <c r="AL1925">
        <v>102</v>
      </c>
      <c r="AM1925">
        <v>105</v>
      </c>
      <c r="AN1925" s="5">
        <v>108</v>
      </c>
      <c r="AO1925" s="5">
        <v>107</v>
      </c>
      <c r="AP1925" s="5">
        <v>107</v>
      </c>
      <c r="AQ1925" s="5">
        <v>102</v>
      </c>
      <c r="AR1925" s="5">
        <v>101</v>
      </c>
      <c r="AS1925" s="5">
        <v>105</v>
      </c>
      <c r="AT1925" s="5">
        <v>102</v>
      </c>
      <c r="AU1925" s="5">
        <v>101</v>
      </c>
      <c r="AV1925" s="5">
        <v>98</v>
      </c>
      <c r="AW1925" s="5">
        <v>99</v>
      </c>
      <c r="AX1925" s="5">
        <v>100</v>
      </c>
      <c r="AY1925" s="5">
        <v>100</v>
      </c>
      <c r="AZ1925" s="5">
        <v>104</v>
      </c>
      <c r="BA1925" s="5">
        <v>109</v>
      </c>
      <c r="BB1925" s="5">
        <v>112</v>
      </c>
      <c r="BC1925" s="5">
        <v>112</v>
      </c>
      <c r="BD1925" s="5">
        <v>104</v>
      </c>
      <c r="BE1925" s="5">
        <v>106</v>
      </c>
      <c r="BF1925" s="5">
        <v>102</v>
      </c>
      <c r="BG1925" s="5">
        <v>103</v>
      </c>
      <c r="BH1925" s="5">
        <v>94</v>
      </c>
      <c r="BI1925" s="5">
        <v>92</v>
      </c>
      <c r="BJ1925" s="5">
        <v>95</v>
      </c>
      <c r="BK1925" s="5">
        <v>98</v>
      </c>
      <c r="BL1925" s="5">
        <v>97</v>
      </c>
      <c r="BM1925" s="5">
        <v>98</v>
      </c>
      <c r="BN1925" s="5">
        <v>96</v>
      </c>
      <c r="BO1925" s="5">
        <v>100</v>
      </c>
      <c r="BP1925" s="5">
        <v>104</v>
      </c>
      <c r="BQ1925" s="5">
        <v>93</v>
      </c>
      <c r="BR1925" s="5">
        <v>99</v>
      </c>
      <c r="BS1925">
        <v>101</v>
      </c>
      <c r="BT1925">
        <v>103</v>
      </c>
      <c r="BU1925">
        <v>102</v>
      </c>
      <c r="BV1925">
        <v>98</v>
      </c>
      <c r="BW1925">
        <v>92</v>
      </c>
      <c r="BX1925">
        <v>99</v>
      </c>
      <c r="BY1925">
        <v>106</v>
      </c>
      <c r="BZ1925">
        <v>107</v>
      </c>
      <c r="CA1925">
        <v>107</v>
      </c>
      <c r="CB1925">
        <v>106</v>
      </c>
      <c r="CC1925">
        <v>104</v>
      </c>
      <c r="CD1925">
        <v>99</v>
      </c>
      <c r="CE1925">
        <v>93</v>
      </c>
      <c r="CF1925">
        <v>86</v>
      </c>
      <c r="CG1925">
        <v>88</v>
      </c>
      <c r="CH1925">
        <v>88</v>
      </c>
      <c r="CI1925">
        <v>87</v>
      </c>
      <c r="CJ1925">
        <v>89</v>
      </c>
      <c r="CK1925">
        <v>87</v>
      </c>
      <c r="CL1925">
        <v>87</v>
      </c>
      <c r="CM1925">
        <v>87</v>
      </c>
      <c r="CN1925">
        <v>93</v>
      </c>
      <c r="CO1925">
        <v>98</v>
      </c>
      <c r="CP1925">
        <v>100</v>
      </c>
      <c r="CQ1925">
        <v>96</v>
      </c>
      <c r="CR1925">
        <v>96</v>
      </c>
      <c r="CS1925">
        <v>94</v>
      </c>
      <c r="CT1925">
        <v>85</v>
      </c>
      <c r="CU1925">
        <v>81</v>
      </c>
      <c r="CV1925">
        <v>88</v>
      </c>
      <c r="CW1925">
        <v>89</v>
      </c>
      <c r="CX1925" t="s">
        <v>5</v>
      </c>
      <c r="CY1925" t="s">
        <v>6</v>
      </c>
    </row>
    <row r="1926" spans="1:103" x14ac:dyDescent="0.25">
      <c r="A1926" t="s">
        <v>128</v>
      </c>
      <c r="B1926">
        <v>37.616700000000002</v>
      </c>
      <c r="C1926">
        <v>-115.2167</v>
      </c>
      <c r="D1926">
        <v>3950</v>
      </c>
      <c r="E1926" t="s">
        <v>1</v>
      </c>
      <c r="F1926">
        <v>194.6</v>
      </c>
      <c r="G1926">
        <v>1972</v>
      </c>
      <c r="H1926">
        <v>8</v>
      </c>
      <c r="I1926" t="s">
        <v>260</v>
      </c>
      <c r="AN1926" s="5">
        <v>103</v>
      </c>
      <c r="AO1926" s="5">
        <v>105</v>
      </c>
      <c r="AP1926" s="5">
        <v>98</v>
      </c>
      <c r="AQ1926" s="5">
        <v>97</v>
      </c>
      <c r="AR1926" s="5">
        <v>98</v>
      </c>
      <c r="AS1926" s="8">
        <f>AVERAGE(AR1926,AT1926)</f>
        <v>98.5</v>
      </c>
      <c r="AT1926" s="5">
        <v>99</v>
      </c>
      <c r="AU1926" s="5">
        <v>97</v>
      </c>
      <c r="AV1926" s="5">
        <v>98</v>
      </c>
      <c r="AW1926" s="5">
        <v>96</v>
      </c>
      <c r="AX1926" s="5">
        <v>99</v>
      </c>
      <c r="AY1926" s="5">
        <v>104</v>
      </c>
      <c r="AZ1926" s="5">
        <v>106</v>
      </c>
      <c r="BA1926" s="5">
        <v>106</v>
      </c>
      <c r="BB1926" s="8">
        <f>AVERAGE(BA1926,BC1926)</f>
        <v>105.5</v>
      </c>
      <c r="BC1926" s="5">
        <v>105</v>
      </c>
      <c r="BD1926" s="5">
        <v>92</v>
      </c>
      <c r="BE1926" s="5">
        <v>98</v>
      </c>
      <c r="BF1926" s="5">
        <v>95</v>
      </c>
      <c r="BG1926" s="5">
        <v>92</v>
      </c>
      <c r="BH1926" s="5">
        <v>88</v>
      </c>
      <c r="BI1926" s="5">
        <v>93</v>
      </c>
      <c r="BJ1926" s="8">
        <f>AVERAGE(BI1926,BK1926)</f>
        <v>95.5</v>
      </c>
      <c r="BK1926" s="5">
        <v>98</v>
      </c>
      <c r="BL1926" s="5">
        <v>95</v>
      </c>
      <c r="BM1926" s="5">
        <v>96</v>
      </c>
      <c r="BN1926" s="5">
        <v>98</v>
      </c>
      <c r="BO1926" s="5">
        <v>102</v>
      </c>
      <c r="BP1926" s="5">
        <v>100</v>
      </c>
      <c r="BQ1926" s="5">
        <v>99</v>
      </c>
      <c r="BR1926" s="5">
        <v>102</v>
      </c>
      <c r="BS1926">
        <v>103</v>
      </c>
      <c r="BT1926">
        <v>100</v>
      </c>
      <c r="BW1926">
        <v>100</v>
      </c>
      <c r="BX1926">
        <v>105</v>
      </c>
      <c r="BY1926">
        <v>103</v>
      </c>
      <c r="BZ1926">
        <v>104</v>
      </c>
      <c r="CA1926">
        <v>99</v>
      </c>
      <c r="CB1926">
        <v>97</v>
      </c>
      <c r="CC1926">
        <v>100</v>
      </c>
      <c r="CD1926">
        <v>99</v>
      </c>
      <c r="CE1926">
        <v>80</v>
      </c>
      <c r="CF1926">
        <v>81</v>
      </c>
      <c r="CG1926">
        <v>83</v>
      </c>
      <c r="CH1926">
        <v>85</v>
      </c>
      <c r="CI1926">
        <v>86</v>
      </c>
      <c r="CJ1926">
        <v>84</v>
      </c>
      <c r="CK1926">
        <v>84</v>
      </c>
      <c r="CL1926">
        <v>85</v>
      </c>
      <c r="CM1926">
        <v>93</v>
      </c>
      <c r="CN1926">
        <v>95</v>
      </c>
      <c r="CO1926">
        <v>96</v>
      </c>
      <c r="CS1926">
        <v>75</v>
      </c>
      <c r="CT1926">
        <v>85</v>
      </c>
      <c r="CU1926">
        <v>89</v>
      </c>
      <c r="CV1926">
        <v>87</v>
      </c>
      <c r="CW1926">
        <v>80</v>
      </c>
      <c r="CX1926" t="s">
        <v>2</v>
      </c>
      <c r="CY1926" t="s">
        <v>129</v>
      </c>
    </row>
    <row r="1927" spans="1:103" x14ac:dyDescent="0.25">
      <c r="A1927" t="s">
        <v>49</v>
      </c>
      <c r="B1927">
        <v>36.1389</v>
      </c>
      <c r="C1927">
        <v>-117.9528</v>
      </c>
      <c r="D1927">
        <v>3825</v>
      </c>
      <c r="E1927" t="s">
        <v>1</v>
      </c>
      <c r="F1927">
        <v>103.6</v>
      </c>
      <c r="G1927">
        <v>1972</v>
      </c>
      <c r="H1927">
        <v>8</v>
      </c>
      <c r="I1927" t="s">
        <v>260</v>
      </c>
      <c r="J1927">
        <v>90</v>
      </c>
      <c r="K1927">
        <v>85</v>
      </c>
      <c r="L1927">
        <v>89</v>
      </c>
      <c r="M1927">
        <v>91</v>
      </c>
      <c r="N1927">
        <v>91</v>
      </c>
      <c r="O1927">
        <v>83</v>
      </c>
      <c r="P1927">
        <v>81</v>
      </c>
      <c r="Q1927">
        <v>77</v>
      </c>
      <c r="R1927">
        <v>79</v>
      </c>
      <c r="S1927">
        <v>79</v>
      </c>
      <c r="T1927">
        <v>84</v>
      </c>
      <c r="U1927">
        <v>89</v>
      </c>
      <c r="V1927">
        <v>87</v>
      </c>
      <c r="W1927">
        <v>91</v>
      </c>
      <c r="X1927">
        <v>90</v>
      </c>
      <c r="Y1927">
        <v>90</v>
      </c>
      <c r="Z1927">
        <v>91</v>
      </c>
      <c r="AA1927">
        <v>92</v>
      </c>
      <c r="AB1927">
        <v>92</v>
      </c>
      <c r="AC1927">
        <v>95</v>
      </c>
      <c r="AD1927">
        <v>90</v>
      </c>
      <c r="AE1927">
        <v>84</v>
      </c>
      <c r="AF1927">
        <v>87</v>
      </c>
      <c r="AG1927">
        <v>84</v>
      </c>
      <c r="AH1927">
        <v>83</v>
      </c>
      <c r="AI1927">
        <v>87</v>
      </c>
      <c r="AJ1927">
        <v>93</v>
      </c>
      <c r="AK1927">
        <v>99</v>
      </c>
      <c r="AL1927">
        <v>104</v>
      </c>
      <c r="AM1927">
        <v>107</v>
      </c>
      <c r="AN1927" s="5">
        <v>104</v>
      </c>
      <c r="AO1927" s="5">
        <v>101</v>
      </c>
      <c r="AP1927" s="5">
        <v>101</v>
      </c>
      <c r="AQ1927" s="5">
        <v>101</v>
      </c>
      <c r="AR1927" s="5">
        <v>100</v>
      </c>
      <c r="AS1927" s="5">
        <v>99</v>
      </c>
      <c r="AT1927" s="5">
        <v>99</v>
      </c>
      <c r="AU1927" s="5">
        <v>96</v>
      </c>
      <c r="AV1927" s="5">
        <v>97</v>
      </c>
      <c r="AW1927" s="5">
        <v>96</v>
      </c>
      <c r="AX1927" s="5">
        <v>96</v>
      </c>
      <c r="AY1927" s="5">
        <v>102</v>
      </c>
      <c r="AZ1927" s="5">
        <v>106</v>
      </c>
      <c r="BA1927" s="5">
        <v>110</v>
      </c>
      <c r="BB1927" s="5">
        <v>110</v>
      </c>
      <c r="BC1927" s="5">
        <v>98</v>
      </c>
      <c r="BD1927" s="5">
        <v>98</v>
      </c>
      <c r="BE1927" s="5">
        <v>97</v>
      </c>
      <c r="BF1927" s="5">
        <v>98</v>
      </c>
      <c r="BG1927" s="5">
        <v>91</v>
      </c>
      <c r="BH1927" s="5">
        <v>87</v>
      </c>
      <c r="BI1927" s="5">
        <v>89</v>
      </c>
      <c r="BJ1927" s="5">
        <v>95</v>
      </c>
      <c r="BK1927" s="5">
        <v>96</v>
      </c>
      <c r="BL1927" s="5">
        <v>95</v>
      </c>
      <c r="BM1927" s="5">
        <v>96</v>
      </c>
      <c r="BN1927" s="5">
        <v>95</v>
      </c>
      <c r="BO1927" s="5">
        <v>102</v>
      </c>
      <c r="BP1927" s="5">
        <v>98</v>
      </c>
      <c r="BQ1927" s="5">
        <v>101</v>
      </c>
      <c r="BR1927" s="5">
        <v>101</v>
      </c>
      <c r="BS1927">
        <v>102</v>
      </c>
      <c r="BT1927">
        <v>99</v>
      </c>
      <c r="BU1927">
        <v>94</v>
      </c>
      <c r="BV1927">
        <v>93</v>
      </c>
      <c r="BW1927">
        <v>98</v>
      </c>
      <c r="BX1927">
        <v>104</v>
      </c>
      <c r="BY1927">
        <v>105</v>
      </c>
      <c r="BZ1927">
        <v>104</v>
      </c>
      <c r="CA1927">
        <v>99</v>
      </c>
      <c r="CB1927">
        <v>100</v>
      </c>
      <c r="CC1927">
        <v>100</v>
      </c>
      <c r="CD1927">
        <v>93</v>
      </c>
      <c r="CE1927">
        <v>89</v>
      </c>
      <c r="CF1927">
        <v>85</v>
      </c>
      <c r="CG1927">
        <v>87</v>
      </c>
      <c r="CH1927">
        <v>84</v>
      </c>
      <c r="CI1927">
        <v>85</v>
      </c>
      <c r="CJ1927">
        <v>83</v>
      </c>
      <c r="CK1927">
        <v>82</v>
      </c>
      <c r="CL1927">
        <v>85</v>
      </c>
      <c r="CM1927">
        <v>92</v>
      </c>
      <c r="CN1927">
        <v>96</v>
      </c>
      <c r="CO1927">
        <v>97</v>
      </c>
      <c r="CP1927">
        <v>93</v>
      </c>
      <c r="CQ1927">
        <v>90</v>
      </c>
      <c r="CR1927">
        <v>94</v>
      </c>
      <c r="CS1927">
        <v>83</v>
      </c>
      <c r="CT1927">
        <v>81</v>
      </c>
      <c r="CU1927">
        <v>90</v>
      </c>
      <c r="CV1927">
        <v>85</v>
      </c>
      <c r="CW1927">
        <v>86</v>
      </c>
      <c r="CX1927" t="s">
        <v>5</v>
      </c>
      <c r="CY1927" t="s">
        <v>50</v>
      </c>
    </row>
    <row r="1928" spans="1:103" x14ac:dyDescent="0.25">
      <c r="A1928" t="s">
        <v>61</v>
      </c>
      <c r="B1928">
        <v>35.369199999999999</v>
      </c>
      <c r="C1928">
        <v>-117.6525</v>
      </c>
      <c r="D1928">
        <v>3570</v>
      </c>
      <c r="E1928" t="s">
        <v>1</v>
      </c>
      <c r="F1928">
        <v>140.5</v>
      </c>
      <c r="G1928">
        <v>1972</v>
      </c>
      <c r="H1928">
        <v>8</v>
      </c>
      <c r="I1928" t="s">
        <v>260</v>
      </c>
      <c r="J1928">
        <v>96</v>
      </c>
      <c r="K1928">
        <v>91</v>
      </c>
      <c r="L1928">
        <v>94</v>
      </c>
      <c r="M1928">
        <v>95</v>
      </c>
      <c r="N1928">
        <v>91</v>
      </c>
      <c r="O1928">
        <v>92</v>
      </c>
      <c r="P1928">
        <v>86</v>
      </c>
      <c r="Q1928">
        <v>87</v>
      </c>
      <c r="R1928">
        <v>81</v>
      </c>
      <c r="S1928">
        <v>78</v>
      </c>
      <c r="T1928">
        <v>89</v>
      </c>
      <c r="U1928">
        <v>91</v>
      </c>
      <c r="V1928">
        <v>91</v>
      </c>
      <c r="W1928">
        <v>92</v>
      </c>
      <c r="X1928">
        <v>94</v>
      </c>
      <c r="Y1928">
        <v>95</v>
      </c>
      <c r="Z1928">
        <v>96</v>
      </c>
      <c r="AA1928">
        <v>97</v>
      </c>
      <c r="AB1928">
        <v>98</v>
      </c>
      <c r="AC1928">
        <v>95</v>
      </c>
      <c r="AD1928">
        <v>95</v>
      </c>
      <c r="AE1928">
        <v>92</v>
      </c>
      <c r="AF1928">
        <v>84</v>
      </c>
      <c r="AG1928">
        <v>87</v>
      </c>
      <c r="AH1928">
        <v>88</v>
      </c>
      <c r="AI1928">
        <v>90</v>
      </c>
      <c r="AJ1928">
        <v>98</v>
      </c>
      <c r="AK1928">
        <v>102</v>
      </c>
      <c r="AL1928">
        <v>109</v>
      </c>
      <c r="AM1928">
        <v>109</v>
      </c>
      <c r="AN1928" s="5">
        <v>107</v>
      </c>
      <c r="AO1928" s="5">
        <v>104</v>
      </c>
      <c r="AP1928" s="5">
        <v>103</v>
      </c>
      <c r="AQ1928" s="5">
        <v>103</v>
      </c>
      <c r="AR1928" s="5">
        <v>103</v>
      </c>
      <c r="AS1928" s="5">
        <v>100</v>
      </c>
      <c r="AT1928" s="5">
        <v>99</v>
      </c>
      <c r="AU1928" s="5">
        <v>100</v>
      </c>
      <c r="AV1928" s="5">
        <v>98</v>
      </c>
      <c r="AW1928" s="5">
        <v>98</v>
      </c>
      <c r="AX1928" s="5">
        <v>100</v>
      </c>
      <c r="AY1928" s="5">
        <v>104</v>
      </c>
      <c r="AZ1928" s="5">
        <v>108</v>
      </c>
      <c r="BA1928" s="5">
        <v>111</v>
      </c>
      <c r="BB1928" s="5">
        <v>111</v>
      </c>
      <c r="BC1928" s="5">
        <v>107</v>
      </c>
      <c r="BD1928" s="5">
        <v>99</v>
      </c>
      <c r="BE1928" s="5">
        <v>99</v>
      </c>
      <c r="BF1928" s="5">
        <v>96</v>
      </c>
      <c r="BG1928" s="5">
        <v>87</v>
      </c>
      <c r="BH1928" s="5">
        <v>90</v>
      </c>
      <c r="BI1928" s="5">
        <v>91</v>
      </c>
      <c r="BJ1928" s="5">
        <v>97</v>
      </c>
      <c r="BK1928" s="5">
        <v>97</v>
      </c>
      <c r="BL1928" s="5">
        <v>97</v>
      </c>
      <c r="BM1928" s="5">
        <v>96</v>
      </c>
      <c r="BN1928" s="5">
        <v>100</v>
      </c>
      <c r="BO1928" s="5">
        <v>106</v>
      </c>
      <c r="BP1928" s="5">
        <v>102</v>
      </c>
      <c r="BQ1928" s="5">
        <v>104</v>
      </c>
      <c r="BR1928" s="5">
        <v>103</v>
      </c>
      <c r="BS1928">
        <v>101</v>
      </c>
      <c r="BT1928">
        <v>102</v>
      </c>
      <c r="BU1928">
        <v>97</v>
      </c>
      <c r="BV1928">
        <v>99</v>
      </c>
      <c r="BW1928">
        <v>102</v>
      </c>
      <c r="BX1928">
        <v>105</v>
      </c>
      <c r="BY1928">
        <v>107</v>
      </c>
      <c r="BZ1928">
        <v>106</v>
      </c>
      <c r="CA1928">
        <v>104</v>
      </c>
      <c r="CB1928">
        <v>103</v>
      </c>
      <c r="CC1928">
        <v>101</v>
      </c>
      <c r="CD1928">
        <v>92</v>
      </c>
      <c r="CE1928">
        <v>92</v>
      </c>
      <c r="CF1928">
        <v>88</v>
      </c>
      <c r="CG1928">
        <v>86</v>
      </c>
      <c r="CH1928">
        <v>89</v>
      </c>
      <c r="CI1928">
        <v>89</v>
      </c>
      <c r="CJ1928">
        <v>87</v>
      </c>
      <c r="CK1928">
        <v>87</v>
      </c>
      <c r="CL1928">
        <v>89</v>
      </c>
      <c r="CM1928">
        <v>94</v>
      </c>
      <c r="CN1928">
        <v>96</v>
      </c>
      <c r="CO1928">
        <v>96</v>
      </c>
      <c r="CP1928">
        <v>96</v>
      </c>
      <c r="CQ1928">
        <v>96</v>
      </c>
      <c r="CR1928">
        <v>93</v>
      </c>
      <c r="CS1928">
        <v>90</v>
      </c>
      <c r="CT1928">
        <v>90</v>
      </c>
      <c r="CU1928">
        <v>94</v>
      </c>
      <c r="CV1928">
        <v>90</v>
      </c>
      <c r="CW1928">
        <v>97</v>
      </c>
      <c r="CX1928" t="s">
        <v>5</v>
      </c>
      <c r="CY1928" t="s">
        <v>62</v>
      </c>
    </row>
    <row r="1929" spans="1:103" x14ac:dyDescent="0.25">
      <c r="A1929" t="s">
        <v>31</v>
      </c>
      <c r="B1929">
        <v>35.466099999999997</v>
      </c>
      <c r="C1929">
        <v>-114.9217</v>
      </c>
      <c r="D1929">
        <v>3540</v>
      </c>
      <c r="E1929" t="s">
        <v>1</v>
      </c>
      <c r="F1929">
        <v>207</v>
      </c>
      <c r="G1929">
        <v>1972</v>
      </c>
      <c r="H1929">
        <v>8</v>
      </c>
      <c r="I1929" t="s">
        <v>260</v>
      </c>
      <c r="J1929">
        <v>89</v>
      </c>
      <c r="K1929">
        <v>90</v>
      </c>
      <c r="L1929">
        <v>90</v>
      </c>
      <c r="M1929">
        <v>88</v>
      </c>
      <c r="N1929">
        <v>83</v>
      </c>
      <c r="O1929">
        <v>87</v>
      </c>
      <c r="P1929">
        <v>83</v>
      </c>
      <c r="Q1929">
        <v>82</v>
      </c>
      <c r="R1929">
        <v>81</v>
      </c>
      <c r="S1929">
        <v>81</v>
      </c>
      <c r="T1929">
        <v>87</v>
      </c>
      <c r="U1929">
        <v>91</v>
      </c>
      <c r="V1929">
        <v>91</v>
      </c>
      <c r="W1929">
        <v>90</v>
      </c>
      <c r="X1929">
        <v>92</v>
      </c>
      <c r="Y1929">
        <v>93</v>
      </c>
      <c r="Z1929">
        <v>93</v>
      </c>
      <c r="AA1929">
        <v>93</v>
      </c>
      <c r="AB1929">
        <v>96</v>
      </c>
      <c r="AC1929">
        <v>92</v>
      </c>
      <c r="AD1929">
        <v>94</v>
      </c>
      <c r="AE1929">
        <v>100</v>
      </c>
      <c r="AF1929">
        <v>98</v>
      </c>
      <c r="AG1929">
        <v>100</v>
      </c>
      <c r="AH1929">
        <v>100</v>
      </c>
      <c r="AI1929">
        <v>97</v>
      </c>
      <c r="AJ1929">
        <v>95</v>
      </c>
      <c r="AK1929">
        <v>101</v>
      </c>
      <c r="AL1929">
        <v>105</v>
      </c>
      <c r="AM1929">
        <v>106</v>
      </c>
      <c r="AN1929" s="5">
        <v>102</v>
      </c>
      <c r="AO1929" s="5">
        <v>103</v>
      </c>
      <c r="AP1929" s="5">
        <v>100</v>
      </c>
      <c r="AQ1929" s="5">
        <v>98</v>
      </c>
      <c r="AR1929" s="5">
        <v>100</v>
      </c>
      <c r="AS1929" s="5">
        <v>101</v>
      </c>
      <c r="AT1929" s="5">
        <v>100</v>
      </c>
      <c r="AU1929" s="5">
        <v>99</v>
      </c>
      <c r="AV1929" s="5">
        <v>101</v>
      </c>
      <c r="AW1929" s="5">
        <v>98</v>
      </c>
      <c r="AX1929" s="5">
        <v>99</v>
      </c>
      <c r="AY1929" s="5">
        <v>105</v>
      </c>
      <c r="AZ1929" s="5">
        <v>107</v>
      </c>
      <c r="BA1929" s="5">
        <v>107</v>
      </c>
      <c r="BB1929" s="5">
        <v>104</v>
      </c>
      <c r="BC1929" s="5">
        <v>101</v>
      </c>
      <c r="BD1929" s="5">
        <v>94</v>
      </c>
      <c r="BE1929" s="5">
        <v>95</v>
      </c>
      <c r="BF1929" s="5">
        <v>95</v>
      </c>
      <c r="BG1929" s="5">
        <v>95</v>
      </c>
      <c r="BH1929" s="5">
        <v>93</v>
      </c>
      <c r="BI1929" s="5">
        <v>92</v>
      </c>
      <c r="BJ1929" s="5">
        <v>94</v>
      </c>
      <c r="BK1929" s="5">
        <v>96</v>
      </c>
      <c r="BL1929" s="5">
        <v>96</v>
      </c>
      <c r="BM1929" s="5">
        <v>98</v>
      </c>
      <c r="BN1929" s="5">
        <v>100</v>
      </c>
      <c r="BO1929" s="5">
        <v>104</v>
      </c>
      <c r="BP1929" s="5">
        <v>105</v>
      </c>
      <c r="BQ1929" s="5">
        <v>104</v>
      </c>
      <c r="BR1929" s="5">
        <v>103</v>
      </c>
      <c r="BS1929">
        <v>105</v>
      </c>
      <c r="BT1929">
        <v>104</v>
      </c>
      <c r="BU1929">
        <v>98</v>
      </c>
      <c r="BV1929">
        <v>95</v>
      </c>
      <c r="BW1929">
        <v>98</v>
      </c>
      <c r="BX1929">
        <v>99</v>
      </c>
      <c r="BY1929">
        <v>100</v>
      </c>
      <c r="BZ1929">
        <v>95</v>
      </c>
      <c r="CA1929">
        <v>99</v>
      </c>
      <c r="CB1929">
        <v>100</v>
      </c>
      <c r="CC1929">
        <v>99</v>
      </c>
      <c r="CD1929">
        <v>100</v>
      </c>
      <c r="CE1929">
        <v>96</v>
      </c>
      <c r="CF1929">
        <v>89</v>
      </c>
      <c r="CG1929">
        <v>88</v>
      </c>
      <c r="CH1929">
        <v>90</v>
      </c>
      <c r="CI1929">
        <v>90</v>
      </c>
      <c r="CJ1929">
        <v>92</v>
      </c>
      <c r="CK1929">
        <v>94</v>
      </c>
      <c r="CL1929">
        <v>95</v>
      </c>
      <c r="CM1929">
        <v>100</v>
      </c>
      <c r="CN1929">
        <v>99</v>
      </c>
      <c r="CO1929">
        <v>97</v>
      </c>
      <c r="CP1929">
        <v>91</v>
      </c>
      <c r="CQ1929">
        <v>85</v>
      </c>
      <c r="CR1929">
        <v>89</v>
      </c>
      <c r="CS1929">
        <v>88</v>
      </c>
      <c r="CT1929">
        <v>87</v>
      </c>
      <c r="CU1929">
        <v>88</v>
      </c>
      <c r="CV1929">
        <v>93</v>
      </c>
      <c r="CW1929">
        <v>95</v>
      </c>
      <c r="CX1929" t="s">
        <v>2</v>
      </c>
      <c r="CY1929" t="s">
        <v>32</v>
      </c>
    </row>
    <row r="1930" spans="1:103" x14ac:dyDescent="0.25">
      <c r="A1930" t="s">
        <v>126</v>
      </c>
      <c r="B1930">
        <v>37.268900000000002</v>
      </c>
      <c r="C1930">
        <v>-115.1217</v>
      </c>
      <c r="D1930">
        <v>3334</v>
      </c>
      <c r="E1930" t="s">
        <v>1</v>
      </c>
      <c r="F1930">
        <v>179.2</v>
      </c>
      <c r="G1930">
        <v>1972</v>
      </c>
      <c r="H1930">
        <v>8</v>
      </c>
      <c r="I1930" t="s">
        <v>260</v>
      </c>
      <c r="J1930">
        <v>91</v>
      </c>
      <c r="K1930">
        <v>87</v>
      </c>
      <c r="L1930">
        <v>89</v>
      </c>
      <c r="M1930">
        <v>90</v>
      </c>
      <c r="N1930">
        <v>86</v>
      </c>
      <c r="O1930">
        <v>84</v>
      </c>
      <c r="P1930">
        <v>78</v>
      </c>
      <c r="Q1930">
        <v>82</v>
      </c>
      <c r="R1930">
        <v>90</v>
      </c>
      <c r="S1930">
        <v>84</v>
      </c>
      <c r="T1930">
        <v>88</v>
      </c>
      <c r="U1930">
        <v>92</v>
      </c>
      <c r="V1930">
        <v>92</v>
      </c>
      <c r="W1930">
        <v>91</v>
      </c>
      <c r="X1930">
        <v>92</v>
      </c>
      <c r="Y1930">
        <v>92</v>
      </c>
      <c r="Z1930">
        <v>93</v>
      </c>
      <c r="AA1930">
        <v>95</v>
      </c>
      <c r="AB1930">
        <v>94</v>
      </c>
      <c r="AC1930">
        <v>92</v>
      </c>
      <c r="AD1930">
        <v>94</v>
      </c>
      <c r="AE1930">
        <v>92</v>
      </c>
      <c r="AF1930">
        <v>82</v>
      </c>
      <c r="AG1930">
        <v>88</v>
      </c>
      <c r="AH1930">
        <v>87</v>
      </c>
      <c r="AI1930">
        <v>89</v>
      </c>
      <c r="AJ1930">
        <v>96</v>
      </c>
      <c r="AK1930">
        <v>101</v>
      </c>
      <c r="AL1930">
        <v>105</v>
      </c>
      <c r="AM1930">
        <v>106</v>
      </c>
      <c r="AN1930" s="5">
        <v>106</v>
      </c>
      <c r="AO1930" s="5">
        <v>101</v>
      </c>
      <c r="AP1930" s="5">
        <v>99</v>
      </c>
      <c r="AQ1930" s="5">
        <v>101</v>
      </c>
      <c r="AR1930" s="5">
        <v>100</v>
      </c>
      <c r="AS1930" s="5">
        <v>98</v>
      </c>
      <c r="AT1930" s="5">
        <v>98</v>
      </c>
      <c r="AU1930" s="5">
        <v>99</v>
      </c>
      <c r="AV1930" s="5">
        <v>98</v>
      </c>
      <c r="AW1930" s="5">
        <v>95</v>
      </c>
      <c r="AX1930" s="5">
        <v>98</v>
      </c>
      <c r="AY1930" s="5">
        <v>102</v>
      </c>
      <c r="AZ1930" s="8">
        <f>AVERAGE(AY1930,BA1930)</f>
        <v>104.5</v>
      </c>
      <c r="BA1930" s="5">
        <v>107</v>
      </c>
      <c r="BB1930" s="5">
        <v>107</v>
      </c>
      <c r="BC1930" s="5">
        <v>100</v>
      </c>
      <c r="BD1930" s="5">
        <v>92</v>
      </c>
      <c r="BE1930" s="5">
        <v>96</v>
      </c>
      <c r="BF1930" s="5">
        <v>96</v>
      </c>
      <c r="BG1930" s="5">
        <v>95</v>
      </c>
      <c r="BH1930" s="5">
        <v>88</v>
      </c>
      <c r="BI1930" s="5">
        <v>92</v>
      </c>
      <c r="BJ1930" s="5">
        <v>96</v>
      </c>
      <c r="BK1930" s="5">
        <v>96</v>
      </c>
      <c r="BL1930" s="5">
        <v>96</v>
      </c>
      <c r="BM1930" s="5">
        <v>97</v>
      </c>
      <c r="BN1930" s="5">
        <v>99</v>
      </c>
      <c r="BO1930" s="5">
        <v>104</v>
      </c>
      <c r="BP1930" s="5">
        <v>101</v>
      </c>
      <c r="BQ1930" s="5">
        <v>100</v>
      </c>
      <c r="BR1930" s="5">
        <v>101</v>
      </c>
      <c r="BS1930">
        <v>102</v>
      </c>
      <c r="BT1930">
        <v>100</v>
      </c>
      <c r="BU1930">
        <v>95</v>
      </c>
      <c r="BV1930">
        <v>94</v>
      </c>
      <c r="BW1930">
        <v>99</v>
      </c>
      <c r="BX1930">
        <v>106</v>
      </c>
      <c r="BY1930">
        <v>104</v>
      </c>
      <c r="BZ1930">
        <v>101</v>
      </c>
      <c r="CA1930">
        <v>96</v>
      </c>
      <c r="CB1930">
        <v>97</v>
      </c>
      <c r="CC1930">
        <v>99</v>
      </c>
      <c r="CD1930">
        <v>94</v>
      </c>
      <c r="CE1930">
        <v>81</v>
      </c>
      <c r="CF1930">
        <v>83</v>
      </c>
      <c r="CG1930">
        <v>85</v>
      </c>
      <c r="CH1930">
        <v>86</v>
      </c>
      <c r="CI1930">
        <v>87</v>
      </c>
      <c r="CJ1930">
        <v>86</v>
      </c>
      <c r="CK1930">
        <v>85</v>
      </c>
      <c r="CL1930">
        <v>87</v>
      </c>
      <c r="CM1930">
        <v>94</v>
      </c>
      <c r="CN1930">
        <v>97</v>
      </c>
      <c r="CO1930">
        <v>98</v>
      </c>
      <c r="CP1930">
        <v>91</v>
      </c>
      <c r="CQ1930">
        <v>84</v>
      </c>
      <c r="CR1930">
        <v>87</v>
      </c>
      <c r="CS1930">
        <v>81</v>
      </c>
      <c r="CT1930">
        <v>86</v>
      </c>
      <c r="CU1930">
        <v>89</v>
      </c>
      <c r="CV1930">
        <v>90</v>
      </c>
      <c r="CW1930">
        <v>85</v>
      </c>
      <c r="CX1930" t="s">
        <v>2</v>
      </c>
      <c r="CY1930" t="s">
        <v>127</v>
      </c>
    </row>
    <row r="1931" spans="1:103" x14ac:dyDescent="0.25">
      <c r="A1931" t="s">
        <v>95</v>
      </c>
      <c r="B1931">
        <v>34.450000000000003</v>
      </c>
      <c r="C1931">
        <v>-116.95</v>
      </c>
      <c r="D1931">
        <v>2963</v>
      </c>
      <c r="E1931" t="s">
        <v>1</v>
      </c>
      <c r="F1931">
        <v>223.7</v>
      </c>
      <c r="G1931">
        <v>1972</v>
      </c>
      <c r="H1931">
        <v>8</v>
      </c>
      <c r="I1931" t="s">
        <v>260</v>
      </c>
      <c r="J1931">
        <v>94</v>
      </c>
      <c r="K1931">
        <v>89</v>
      </c>
      <c r="L1931">
        <v>92</v>
      </c>
      <c r="M1931">
        <v>91</v>
      </c>
      <c r="N1931">
        <v>86</v>
      </c>
      <c r="O1931">
        <v>85</v>
      </c>
      <c r="P1931">
        <v>85</v>
      </c>
      <c r="Q1931">
        <v>85</v>
      </c>
      <c r="R1931">
        <v>85</v>
      </c>
      <c r="S1931">
        <v>84</v>
      </c>
      <c r="T1931">
        <v>90</v>
      </c>
      <c r="U1931">
        <v>93</v>
      </c>
      <c r="V1931">
        <v>94</v>
      </c>
      <c r="W1931">
        <v>93</v>
      </c>
      <c r="X1931">
        <v>94</v>
      </c>
      <c r="Y1931">
        <v>96</v>
      </c>
      <c r="Z1931">
        <v>101</v>
      </c>
      <c r="AA1931">
        <v>100</v>
      </c>
      <c r="AB1931">
        <v>95</v>
      </c>
      <c r="AC1931">
        <v>102</v>
      </c>
      <c r="AD1931">
        <v>96</v>
      </c>
      <c r="AE1931">
        <v>91</v>
      </c>
      <c r="AF1931">
        <v>82</v>
      </c>
      <c r="AG1931">
        <v>90</v>
      </c>
      <c r="AH1931">
        <v>88</v>
      </c>
      <c r="AJ1931">
        <v>96</v>
      </c>
      <c r="AK1931">
        <v>101</v>
      </c>
      <c r="AL1931">
        <v>106</v>
      </c>
      <c r="AM1931">
        <v>108</v>
      </c>
      <c r="AN1931" s="5">
        <v>103</v>
      </c>
      <c r="AO1931" s="5">
        <v>104</v>
      </c>
      <c r="AP1931" s="5">
        <v>101</v>
      </c>
      <c r="AQ1931" s="5">
        <v>102</v>
      </c>
      <c r="AR1931" s="5">
        <v>100</v>
      </c>
      <c r="AS1931" s="5">
        <v>99</v>
      </c>
      <c r="AT1931" s="5">
        <v>99</v>
      </c>
      <c r="AU1931" s="5">
        <v>100</v>
      </c>
      <c r="AV1931" s="5">
        <v>97</v>
      </c>
      <c r="AW1931" s="5">
        <v>96</v>
      </c>
      <c r="AX1931" s="5">
        <v>101</v>
      </c>
      <c r="AY1931" s="5">
        <v>104</v>
      </c>
      <c r="AZ1931" s="5">
        <v>109</v>
      </c>
      <c r="BA1931" s="5">
        <v>110</v>
      </c>
      <c r="BB1931" s="5">
        <v>110</v>
      </c>
      <c r="BC1931" s="5">
        <v>105</v>
      </c>
      <c r="BD1931" s="5">
        <v>97</v>
      </c>
      <c r="BE1931" s="5">
        <v>95</v>
      </c>
      <c r="BF1931" s="5">
        <v>93</v>
      </c>
      <c r="BG1931" s="5">
        <v>91</v>
      </c>
      <c r="BH1931" s="5">
        <v>92</v>
      </c>
      <c r="BI1931" s="5">
        <v>97</v>
      </c>
      <c r="BJ1931" s="5">
        <v>101</v>
      </c>
      <c r="BK1931" s="5">
        <v>100</v>
      </c>
      <c r="BL1931" s="5">
        <v>98</v>
      </c>
      <c r="BM1931" s="5">
        <v>96</v>
      </c>
      <c r="BN1931" s="5">
        <v>100</v>
      </c>
      <c r="BO1931" s="5">
        <v>105</v>
      </c>
      <c r="BP1931" s="5">
        <v>104</v>
      </c>
      <c r="BQ1931" s="5">
        <v>99</v>
      </c>
      <c r="BR1931" s="5">
        <v>102</v>
      </c>
      <c r="BS1931">
        <v>100</v>
      </c>
      <c r="BT1931">
        <v>98</v>
      </c>
      <c r="BU1931">
        <v>98</v>
      </c>
      <c r="BV1931">
        <v>99</v>
      </c>
      <c r="BW1931">
        <v>98</v>
      </c>
      <c r="BX1931">
        <v>100</v>
      </c>
      <c r="BY1931">
        <v>103</v>
      </c>
      <c r="BZ1931">
        <v>103</v>
      </c>
      <c r="CA1931">
        <v>102</v>
      </c>
      <c r="CB1931">
        <v>100</v>
      </c>
      <c r="CC1931">
        <v>99</v>
      </c>
      <c r="CD1931">
        <v>95</v>
      </c>
      <c r="CE1931">
        <v>85</v>
      </c>
      <c r="CF1931">
        <v>90</v>
      </c>
      <c r="CG1931">
        <v>85</v>
      </c>
      <c r="CH1931">
        <v>89</v>
      </c>
      <c r="CI1931">
        <v>91</v>
      </c>
      <c r="CJ1931">
        <v>89</v>
      </c>
      <c r="CK1931">
        <v>90</v>
      </c>
      <c r="CL1931">
        <v>92</v>
      </c>
      <c r="CM1931">
        <v>95</v>
      </c>
      <c r="CO1931">
        <v>99</v>
      </c>
      <c r="CP1931">
        <v>97</v>
      </c>
      <c r="CQ1931">
        <v>89</v>
      </c>
      <c r="CR1931">
        <v>93</v>
      </c>
      <c r="CS1931">
        <v>90</v>
      </c>
      <c r="CT1931">
        <v>89</v>
      </c>
      <c r="CU1931">
        <v>88</v>
      </c>
      <c r="CV1931">
        <v>93</v>
      </c>
      <c r="CW1931">
        <v>91</v>
      </c>
      <c r="CX1931" t="s">
        <v>5</v>
      </c>
      <c r="CY1931" t="s">
        <v>96</v>
      </c>
    </row>
    <row r="1932" spans="1:103" x14ac:dyDescent="0.25">
      <c r="A1932" t="s">
        <v>65</v>
      </c>
      <c r="B1932">
        <v>36.438099999999999</v>
      </c>
      <c r="C1932">
        <v>-115.36</v>
      </c>
      <c r="D1932">
        <v>2914</v>
      </c>
      <c r="E1932" t="s">
        <v>1</v>
      </c>
      <c r="F1932">
        <v>134.69999999999999</v>
      </c>
      <c r="G1932">
        <v>1972</v>
      </c>
      <c r="H1932">
        <v>8</v>
      </c>
      <c r="I1932" t="s">
        <v>260</v>
      </c>
      <c r="J1932">
        <v>92</v>
      </c>
      <c r="K1932">
        <v>91</v>
      </c>
      <c r="L1932">
        <v>96</v>
      </c>
      <c r="M1932">
        <v>95</v>
      </c>
      <c r="N1932">
        <v>89</v>
      </c>
      <c r="O1932">
        <v>90</v>
      </c>
      <c r="P1932">
        <v>85</v>
      </c>
      <c r="Q1932">
        <v>87</v>
      </c>
      <c r="R1932">
        <v>88</v>
      </c>
      <c r="S1932">
        <v>89</v>
      </c>
      <c r="T1932">
        <v>92</v>
      </c>
      <c r="U1932">
        <v>97</v>
      </c>
      <c r="V1932">
        <v>97</v>
      </c>
      <c r="X1932">
        <v>98</v>
      </c>
      <c r="Y1932">
        <v>100</v>
      </c>
      <c r="Z1932">
        <v>100</v>
      </c>
      <c r="AA1932">
        <v>101</v>
      </c>
      <c r="AB1932">
        <v>100</v>
      </c>
      <c r="AC1932">
        <v>99</v>
      </c>
      <c r="AD1932">
        <v>100</v>
      </c>
      <c r="AE1932">
        <v>97</v>
      </c>
      <c r="AF1932">
        <v>92</v>
      </c>
      <c r="AG1932">
        <v>93</v>
      </c>
      <c r="AI1932">
        <v>96</v>
      </c>
      <c r="AJ1932">
        <v>100</v>
      </c>
      <c r="AK1932">
        <v>104</v>
      </c>
      <c r="AL1932">
        <v>107</v>
      </c>
      <c r="AM1932">
        <v>110</v>
      </c>
      <c r="AN1932" s="5">
        <v>110</v>
      </c>
      <c r="AO1932" s="5">
        <v>108</v>
      </c>
      <c r="AP1932" s="5">
        <v>106</v>
      </c>
      <c r="AQ1932" s="5">
        <v>107</v>
      </c>
      <c r="AR1932" s="5">
        <v>102</v>
      </c>
      <c r="AS1932" s="5">
        <v>102</v>
      </c>
      <c r="AT1932" s="5">
        <v>104</v>
      </c>
      <c r="AU1932" s="5">
        <v>103</v>
      </c>
      <c r="AV1932" s="5">
        <v>105</v>
      </c>
      <c r="AW1932" s="5">
        <v>103</v>
      </c>
      <c r="AX1932" s="5">
        <v>104</v>
      </c>
      <c r="AY1932" s="5">
        <v>107</v>
      </c>
      <c r="AZ1932" s="5">
        <v>107</v>
      </c>
      <c r="BA1932" s="5">
        <v>109</v>
      </c>
      <c r="BB1932" s="5">
        <v>109</v>
      </c>
      <c r="BC1932" s="5">
        <v>108</v>
      </c>
      <c r="BD1932" s="5">
        <v>96</v>
      </c>
      <c r="BE1932" s="5">
        <v>103</v>
      </c>
      <c r="BF1932" s="5">
        <v>103</v>
      </c>
      <c r="BG1932" s="5">
        <v>100</v>
      </c>
      <c r="BH1932" s="5">
        <v>92</v>
      </c>
      <c r="BI1932" s="5">
        <v>100</v>
      </c>
      <c r="BJ1932" s="5">
        <v>105</v>
      </c>
      <c r="BK1932" s="5">
        <v>102</v>
      </c>
      <c r="BL1932" s="5">
        <v>101</v>
      </c>
      <c r="BM1932" s="5">
        <v>99</v>
      </c>
      <c r="BN1932" s="5">
        <v>104</v>
      </c>
      <c r="BO1932" s="5">
        <v>106</v>
      </c>
      <c r="BP1932" s="5">
        <v>106</v>
      </c>
      <c r="BQ1932" s="5">
        <v>106</v>
      </c>
      <c r="BR1932" s="5">
        <v>104</v>
      </c>
      <c r="BS1932">
        <v>108</v>
      </c>
      <c r="BT1932">
        <v>105</v>
      </c>
      <c r="BU1932">
        <v>104</v>
      </c>
      <c r="BV1932">
        <v>102</v>
      </c>
      <c r="BW1932">
        <v>103</v>
      </c>
      <c r="BX1932">
        <v>108</v>
      </c>
      <c r="BY1932">
        <v>105</v>
      </c>
      <c r="BZ1932">
        <v>105</v>
      </c>
      <c r="CA1932">
        <v>100</v>
      </c>
      <c r="CB1932">
        <v>104</v>
      </c>
      <c r="CC1932">
        <v>107</v>
      </c>
      <c r="CD1932">
        <v>107</v>
      </c>
      <c r="CE1932">
        <v>91</v>
      </c>
      <c r="CF1932">
        <v>87</v>
      </c>
      <c r="CG1932">
        <v>90</v>
      </c>
      <c r="CH1932">
        <v>92</v>
      </c>
      <c r="CI1932">
        <v>93</v>
      </c>
      <c r="CJ1932">
        <v>92</v>
      </c>
      <c r="CK1932">
        <v>92</v>
      </c>
      <c r="CL1932">
        <v>93</v>
      </c>
      <c r="CM1932">
        <v>97</v>
      </c>
      <c r="CN1932">
        <v>101</v>
      </c>
      <c r="CO1932">
        <v>100</v>
      </c>
      <c r="CP1932">
        <v>100</v>
      </c>
      <c r="CQ1932">
        <v>94</v>
      </c>
      <c r="CR1932">
        <v>91</v>
      </c>
      <c r="CS1932">
        <v>89</v>
      </c>
      <c r="CT1932">
        <v>91</v>
      </c>
      <c r="CU1932">
        <v>94</v>
      </c>
      <c r="CV1932">
        <v>90</v>
      </c>
      <c r="CW1932">
        <v>94</v>
      </c>
      <c r="CX1932" t="s">
        <v>2</v>
      </c>
      <c r="CY1932" t="s">
        <v>66</v>
      </c>
    </row>
    <row r="1933" spans="1:103" x14ac:dyDescent="0.25">
      <c r="A1933" t="s">
        <v>39</v>
      </c>
      <c r="B1933">
        <v>34.525300000000001</v>
      </c>
      <c r="C1933">
        <v>-117.29640000000001</v>
      </c>
      <c r="D1933">
        <v>2789</v>
      </c>
      <c r="E1933" t="s">
        <v>1</v>
      </c>
      <c r="F1933">
        <v>218.7</v>
      </c>
      <c r="G1933">
        <v>1972</v>
      </c>
      <c r="H1933">
        <v>8</v>
      </c>
      <c r="I1933" t="s">
        <v>260</v>
      </c>
      <c r="J1933">
        <v>95</v>
      </c>
      <c r="K1933">
        <v>93</v>
      </c>
      <c r="L1933">
        <v>93</v>
      </c>
      <c r="M1933">
        <v>95</v>
      </c>
      <c r="N1933">
        <v>94</v>
      </c>
      <c r="O1933">
        <v>89</v>
      </c>
      <c r="P1933">
        <v>91</v>
      </c>
      <c r="Q1933">
        <v>84</v>
      </c>
      <c r="R1933">
        <v>83</v>
      </c>
      <c r="S1933">
        <v>78</v>
      </c>
      <c r="T1933">
        <v>81</v>
      </c>
      <c r="U1933">
        <v>90</v>
      </c>
      <c r="V1933">
        <v>92</v>
      </c>
      <c r="W1933">
        <v>89</v>
      </c>
      <c r="X1933">
        <v>92</v>
      </c>
      <c r="Y1933">
        <v>94</v>
      </c>
      <c r="Z1933">
        <v>94</v>
      </c>
      <c r="AA1933">
        <v>92</v>
      </c>
      <c r="AB1933">
        <v>93</v>
      </c>
      <c r="AC1933">
        <v>95</v>
      </c>
      <c r="AD1933">
        <v>94</v>
      </c>
      <c r="AE1933">
        <v>92</v>
      </c>
      <c r="AF1933">
        <v>71</v>
      </c>
      <c r="AG1933">
        <v>80</v>
      </c>
      <c r="AH1933">
        <v>82</v>
      </c>
      <c r="AI1933">
        <v>83</v>
      </c>
      <c r="AJ1933">
        <v>88</v>
      </c>
      <c r="AK1933">
        <v>98</v>
      </c>
      <c r="AL1933">
        <v>103</v>
      </c>
      <c r="AM1933">
        <v>108</v>
      </c>
      <c r="AN1933" s="5">
        <v>110</v>
      </c>
      <c r="AO1933" s="5">
        <v>100</v>
      </c>
      <c r="AP1933" s="5">
        <v>100</v>
      </c>
      <c r="AQ1933" s="5">
        <v>101</v>
      </c>
      <c r="AR1933" s="5">
        <v>104</v>
      </c>
      <c r="AS1933" s="5">
        <v>102</v>
      </c>
      <c r="AT1933" s="5">
        <v>99</v>
      </c>
      <c r="AU1933" s="5">
        <v>102</v>
      </c>
      <c r="AV1933" s="5">
        <v>98</v>
      </c>
      <c r="AW1933" s="5">
        <v>98</v>
      </c>
      <c r="AX1933" s="5">
        <v>99</v>
      </c>
      <c r="AY1933" s="5">
        <v>99</v>
      </c>
      <c r="AZ1933" s="5">
        <v>107</v>
      </c>
      <c r="BA1933" s="5">
        <v>109</v>
      </c>
      <c r="BB1933" s="5">
        <v>112</v>
      </c>
      <c r="BC1933" s="5">
        <v>108</v>
      </c>
      <c r="BD1933" s="5">
        <v>96</v>
      </c>
      <c r="BE1933" s="5">
        <v>93</v>
      </c>
      <c r="BF1933" s="5">
        <v>91</v>
      </c>
      <c r="BG1933" s="5">
        <v>87</v>
      </c>
      <c r="BH1933" s="5">
        <v>82</v>
      </c>
      <c r="BI1933" s="5">
        <v>89</v>
      </c>
      <c r="BJ1933" s="5">
        <v>94</v>
      </c>
      <c r="BK1933" s="5">
        <v>98</v>
      </c>
      <c r="BL1933" s="5">
        <v>98</v>
      </c>
      <c r="BM1933" s="5">
        <v>99</v>
      </c>
      <c r="BN1933" s="5">
        <v>100</v>
      </c>
      <c r="BO1933" s="5">
        <v>100</v>
      </c>
      <c r="BP1933" s="5">
        <v>108</v>
      </c>
      <c r="BQ1933" s="5">
        <v>104</v>
      </c>
      <c r="BR1933" s="5">
        <v>104</v>
      </c>
      <c r="BS1933">
        <v>105</v>
      </c>
      <c r="BT1933">
        <v>104</v>
      </c>
      <c r="BU1933">
        <v>97</v>
      </c>
      <c r="BV1933">
        <v>94</v>
      </c>
      <c r="BW1933">
        <v>96</v>
      </c>
      <c r="BX1933">
        <v>103</v>
      </c>
      <c r="BY1933">
        <v>104</v>
      </c>
      <c r="BZ1933">
        <v>102</v>
      </c>
      <c r="CA1933">
        <v>103</v>
      </c>
      <c r="CB1933">
        <v>103</v>
      </c>
      <c r="CC1933">
        <v>103</v>
      </c>
      <c r="CD1933">
        <v>99</v>
      </c>
      <c r="CE1933">
        <v>87</v>
      </c>
      <c r="CF1933">
        <v>87</v>
      </c>
      <c r="CG1933">
        <v>85</v>
      </c>
      <c r="CH1933">
        <v>87</v>
      </c>
      <c r="CI1933">
        <v>90</v>
      </c>
      <c r="CJ1933">
        <v>91</v>
      </c>
      <c r="CK1933">
        <v>85</v>
      </c>
      <c r="CL1933">
        <v>85</v>
      </c>
      <c r="CM1933">
        <v>89</v>
      </c>
      <c r="CN1933">
        <v>96</v>
      </c>
      <c r="CO1933">
        <v>100</v>
      </c>
      <c r="CP1933">
        <v>102</v>
      </c>
      <c r="CQ1933">
        <v>93</v>
      </c>
      <c r="CR1933">
        <v>92</v>
      </c>
      <c r="CS1933">
        <v>96</v>
      </c>
      <c r="CT1933">
        <v>91</v>
      </c>
      <c r="CU1933">
        <v>92</v>
      </c>
      <c r="CV1933">
        <v>94</v>
      </c>
      <c r="CW1933">
        <v>95</v>
      </c>
      <c r="CX1933" t="s">
        <v>5</v>
      </c>
      <c r="CY1933" t="s">
        <v>40</v>
      </c>
    </row>
    <row r="1934" spans="1:103" x14ac:dyDescent="0.25">
      <c r="A1934" t="s">
        <v>37</v>
      </c>
      <c r="B1934">
        <v>36.261400000000002</v>
      </c>
      <c r="C1934">
        <v>-116.0564</v>
      </c>
      <c r="D1934">
        <v>2573</v>
      </c>
      <c r="E1934" t="s">
        <v>1</v>
      </c>
      <c r="F1934">
        <v>75.900000000000006</v>
      </c>
      <c r="G1934">
        <v>1972</v>
      </c>
      <c r="H1934">
        <v>8</v>
      </c>
      <c r="I1934" t="s">
        <v>260</v>
      </c>
      <c r="J1934">
        <v>95</v>
      </c>
      <c r="K1934">
        <v>95</v>
      </c>
      <c r="L1934">
        <v>93</v>
      </c>
      <c r="M1934">
        <v>95</v>
      </c>
      <c r="N1934">
        <v>86</v>
      </c>
      <c r="O1934">
        <v>93</v>
      </c>
      <c r="P1934">
        <v>87</v>
      </c>
      <c r="Q1934">
        <v>86</v>
      </c>
      <c r="R1934">
        <v>87</v>
      </c>
      <c r="S1934">
        <v>85</v>
      </c>
      <c r="T1934">
        <v>92</v>
      </c>
      <c r="U1934">
        <v>96</v>
      </c>
      <c r="V1934">
        <v>94</v>
      </c>
      <c r="W1934">
        <v>95</v>
      </c>
      <c r="X1934">
        <v>96</v>
      </c>
      <c r="Y1934">
        <v>100</v>
      </c>
      <c r="Z1934">
        <v>100</v>
      </c>
      <c r="AA1934">
        <v>99</v>
      </c>
      <c r="AB1934">
        <v>97</v>
      </c>
      <c r="AC1934">
        <v>96</v>
      </c>
      <c r="AD1934">
        <v>97</v>
      </c>
      <c r="AE1934">
        <v>92</v>
      </c>
      <c r="AF1934">
        <v>87</v>
      </c>
      <c r="AG1934">
        <v>90</v>
      </c>
      <c r="AH1934">
        <v>91</v>
      </c>
      <c r="AI1934">
        <v>93</v>
      </c>
      <c r="AJ1934">
        <v>100</v>
      </c>
      <c r="AK1934">
        <v>105</v>
      </c>
      <c r="AL1934">
        <v>111</v>
      </c>
      <c r="AM1934">
        <v>112</v>
      </c>
      <c r="AN1934" s="5">
        <v>112</v>
      </c>
      <c r="AO1934" s="5">
        <v>108</v>
      </c>
      <c r="AP1934" s="5">
        <v>108</v>
      </c>
      <c r="AQ1934" s="5">
        <v>107</v>
      </c>
      <c r="AR1934" s="5">
        <v>105</v>
      </c>
      <c r="AS1934" s="5">
        <v>103</v>
      </c>
      <c r="AT1934" s="5">
        <v>102</v>
      </c>
      <c r="AU1934" s="5">
        <v>104</v>
      </c>
      <c r="AV1934" s="5">
        <v>104</v>
      </c>
      <c r="AW1934" s="5">
        <v>102</v>
      </c>
      <c r="AX1934" s="5">
        <v>103</v>
      </c>
      <c r="AY1934" s="5">
        <v>108</v>
      </c>
      <c r="AZ1934" s="5">
        <v>114</v>
      </c>
      <c r="BA1934" s="5">
        <v>115</v>
      </c>
      <c r="BB1934" s="5">
        <v>114</v>
      </c>
      <c r="BC1934" s="5">
        <v>105</v>
      </c>
      <c r="BD1934" s="5">
        <v>102</v>
      </c>
      <c r="BE1934" s="5">
        <v>101</v>
      </c>
      <c r="BF1934" s="5">
        <v>101</v>
      </c>
      <c r="BG1934" s="5">
        <v>93</v>
      </c>
      <c r="BH1934" s="5">
        <v>94</v>
      </c>
      <c r="BI1934" s="5">
        <v>100</v>
      </c>
      <c r="BJ1934" s="5">
        <v>102</v>
      </c>
      <c r="BK1934" s="5">
        <v>100</v>
      </c>
      <c r="BL1934" s="5">
        <v>99</v>
      </c>
      <c r="BM1934" s="5">
        <v>100</v>
      </c>
      <c r="BN1934" s="5">
        <v>100</v>
      </c>
      <c r="BO1934" s="5">
        <v>108</v>
      </c>
      <c r="BP1934" s="5">
        <v>107</v>
      </c>
      <c r="BQ1934" s="5">
        <v>106</v>
      </c>
      <c r="BR1934" s="5">
        <v>106</v>
      </c>
      <c r="BS1934">
        <v>106</v>
      </c>
      <c r="BT1934">
        <v>103</v>
      </c>
      <c r="BU1934">
        <v>102</v>
      </c>
      <c r="BV1934">
        <v>103</v>
      </c>
      <c r="BW1934">
        <v>104</v>
      </c>
      <c r="BX1934">
        <v>108</v>
      </c>
      <c r="BY1934">
        <v>107</v>
      </c>
      <c r="BZ1934">
        <v>109</v>
      </c>
      <c r="CA1934">
        <v>105</v>
      </c>
      <c r="CB1934">
        <v>105</v>
      </c>
      <c r="CC1934">
        <v>104</v>
      </c>
      <c r="CD1934">
        <v>97</v>
      </c>
      <c r="CE1934">
        <v>88</v>
      </c>
      <c r="CF1934">
        <v>91</v>
      </c>
      <c r="CG1934">
        <v>90</v>
      </c>
      <c r="CH1934">
        <v>93</v>
      </c>
      <c r="CI1934">
        <v>93</v>
      </c>
      <c r="CJ1934">
        <v>93</v>
      </c>
      <c r="CK1934">
        <v>93</v>
      </c>
      <c r="CL1934">
        <v>95</v>
      </c>
      <c r="CM1934">
        <v>99</v>
      </c>
      <c r="CN1934">
        <v>101</v>
      </c>
      <c r="CO1934">
        <v>102</v>
      </c>
      <c r="CP1934">
        <v>99</v>
      </c>
      <c r="CQ1934">
        <v>96</v>
      </c>
      <c r="CR1934">
        <v>95</v>
      </c>
      <c r="CS1934">
        <v>90</v>
      </c>
      <c r="CT1934">
        <v>93</v>
      </c>
      <c r="CU1934">
        <v>95</v>
      </c>
      <c r="CV1934">
        <v>90</v>
      </c>
      <c r="CW1934">
        <v>97</v>
      </c>
      <c r="CX1934" t="s">
        <v>2</v>
      </c>
      <c r="CY1934" t="s">
        <v>38</v>
      </c>
    </row>
    <row r="1935" spans="1:103" x14ac:dyDescent="0.25">
      <c r="A1935" t="s">
        <v>53</v>
      </c>
      <c r="B1935">
        <v>35.979999999999997</v>
      </c>
      <c r="C1935">
        <v>-114.8464</v>
      </c>
      <c r="D1935">
        <v>2500</v>
      </c>
      <c r="E1935" t="s">
        <v>1</v>
      </c>
      <c r="F1935">
        <v>188.9</v>
      </c>
      <c r="G1935">
        <v>1972</v>
      </c>
      <c r="H1935">
        <v>8</v>
      </c>
      <c r="I1935" t="s">
        <v>260</v>
      </c>
      <c r="J1935">
        <v>97</v>
      </c>
      <c r="K1935">
        <v>98</v>
      </c>
      <c r="L1935">
        <v>96</v>
      </c>
      <c r="M1935">
        <v>95</v>
      </c>
      <c r="N1935">
        <v>91</v>
      </c>
      <c r="O1935">
        <v>91</v>
      </c>
      <c r="P1935">
        <v>92</v>
      </c>
      <c r="Q1935">
        <v>89</v>
      </c>
      <c r="R1935">
        <v>89</v>
      </c>
      <c r="S1935">
        <v>87</v>
      </c>
      <c r="T1935">
        <v>92</v>
      </c>
      <c r="U1935">
        <v>99</v>
      </c>
      <c r="V1935">
        <v>99</v>
      </c>
      <c r="W1935">
        <v>97</v>
      </c>
      <c r="X1935">
        <v>97</v>
      </c>
      <c r="Y1935">
        <v>99</v>
      </c>
      <c r="Z1935">
        <v>100</v>
      </c>
      <c r="AA1935">
        <v>99</v>
      </c>
      <c r="AB1935">
        <v>99</v>
      </c>
      <c r="AC1935">
        <v>101</v>
      </c>
      <c r="AD1935">
        <v>99</v>
      </c>
      <c r="AE1935">
        <v>94</v>
      </c>
      <c r="AF1935">
        <v>93</v>
      </c>
      <c r="AG1935">
        <v>92</v>
      </c>
      <c r="AH1935">
        <v>94</v>
      </c>
      <c r="AI1935">
        <v>98</v>
      </c>
      <c r="AJ1935">
        <v>99</v>
      </c>
      <c r="AK1935">
        <v>104</v>
      </c>
      <c r="AL1935">
        <v>108</v>
      </c>
      <c r="AM1935">
        <v>111</v>
      </c>
      <c r="AN1935" s="5">
        <v>112</v>
      </c>
      <c r="AO1935" s="5">
        <v>109</v>
      </c>
      <c r="AP1935" s="5">
        <v>107</v>
      </c>
      <c r="AQ1935" s="5">
        <v>109</v>
      </c>
      <c r="AR1935" s="5">
        <v>109</v>
      </c>
      <c r="AS1935" s="5">
        <v>106</v>
      </c>
      <c r="AT1935" s="5">
        <v>105</v>
      </c>
      <c r="AU1935" s="5">
        <v>105</v>
      </c>
      <c r="AV1935" s="5">
        <v>110</v>
      </c>
      <c r="AW1935" s="5">
        <v>105</v>
      </c>
      <c r="AX1935" s="5">
        <v>104</v>
      </c>
      <c r="AY1935" s="5">
        <v>106</v>
      </c>
      <c r="AZ1935" s="5">
        <v>112</v>
      </c>
      <c r="BA1935" s="5">
        <v>114</v>
      </c>
      <c r="BB1935" s="5">
        <v>113</v>
      </c>
      <c r="BC1935" s="5">
        <v>104</v>
      </c>
      <c r="BD1935" s="5">
        <v>99</v>
      </c>
      <c r="BE1935" s="5">
        <v>98</v>
      </c>
      <c r="BF1935" s="5">
        <v>99</v>
      </c>
      <c r="BG1935" s="5">
        <v>99</v>
      </c>
      <c r="BH1935" s="5">
        <v>98</v>
      </c>
      <c r="BI1935" s="5">
        <v>97</v>
      </c>
      <c r="BJ1935" s="5">
        <v>101</v>
      </c>
      <c r="BK1935" s="5">
        <v>102</v>
      </c>
      <c r="BL1935" s="5">
        <v>100</v>
      </c>
      <c r="BM1935" s="5">
        <v>103</v>
      </c>
      <c r="BN1935" s="5">
        <v>105</v>
      </c>
      <c r="BO1935" s="5">
        <v>106</v>
      </c>
      <c r="BP1935" s="5">
        <v>106</v>
      </c>
      <c r="BQ1935" s="5">
        <v>108</v>
      </c>
      <c r="BR1935" s="5">
        <v>107</v>
      </c>
      <c r="BS1935">
        <v>110</v>
      </c>
      <c r="BT1935">
        <v>110</v>
      </c>
      <c r="BU1935">
        <v>102</v>
      </c>
      <c r="BV1935">
        <v>100</v>
      </c>
      <c r="BW1935">
        <v>103</v>
      </c>
      <c r="BX1935">
        <v>105</v>
      </c>
      <c r="BY1935">
        <v>106</v>
      </c>
      <c r="BZ1935">
        <v>105</v>
      </c>
      <c r="CA1935">
        <v>106</v>
      </c>
      <c r="CB1935">
        <v>101</v>
      </c>
      <c r="CC1935">
        <v>102</v>
      </c>
      <c r="CD1935">
        <v>103</v>
      </c>
      <c r="CE1935">
        <v>96</v>
      </c>
      <c r="CF1935">
        <v>91</v>
      </c>
      <c r="CG1935">
        <v>93</v>
      </c>
      <c r="CH1935">
        <v>94</v>
      </c>
      <c r="CI1935">
        <v>94</v>
      </c>
      <c r="CJ1935">
        <v>93</v>
      </c>
      <c r="CK1935">
        <v>91</v>
      </c>
      <c r="CL1935">
        <v>92</v>
      </c>
      <c r="CM1935">
        <v>96</v>
      </c>
      <c r="CN1935">
        <v>101</v>
      </c>
      <c r="CO1935">
        <v>102</v>
      </c>
      <c r="CP1935">
        <v>103</v>
      </c>
      <c r="CQ1935">
        <v>102</v>
      </c>
      <c r="CR1935">
        <v>90</v>
      </c>
      <c r="CS1935">
        <v>90</v>
      </c>
      <c r="CT1935">
        <v>97</v>
      </c>
      <c r="CU1935">
        <v>94</v>
      </c>
      <c r="CV1935">
        <v>95</v>
      </c>
      <c r="CW1935">
        <v>96</v>
      </c>
      <c r="CX1935" t="s">
        <v>2</v>
      </c>
      <c r="CY1935" t="s">
        <v>54</v>
      </c>
    </row>
    <row r="1936" spans="1:103" x14ac:dyDescent="0.25">
      <c r="A1936" t="s">
        <v>87</v>
      </c>
      <c r="B1936">
        <v>35.651400000000002</v>
      </c>
      <c r="C1936">
        <v>-117.8214</v>
      </c>
      <c r="D1936">
        <v>2430</v>
      </c>
      <c r="E1936" t="s">
        <v>1</v>
      </c>
      <c r="F1936">
        <v>124.4</v>
      </c>
      <c r="G1936">
        <v>1972</v>
      </c>
      <c r="H1936">
        <v>8</v>
      </c>
      <c r="I1936" t="s">
        <v>260</v>
      </c>
      <c r="J1936">
        <v>99</v>
      </c>
      <c r="K1936">
        <v>94</v>
      </c>
      <c r="L1936">
        <v>98</v>
      </c>
      <c r="M1936">
        <v>98</v>
      </c>
      <c r="N1936">
        <v>96</v>
      </c>
      <c r="O1936">
        <v>96</v>
      </c>
      <c r="P1936">
        <v>86</v>
      </c>
      <c r="Q1936">
        <v>88</v>
      </c>
      <c r="R1936">
        <v>86</v>
      </c>
      <c r="S1936">
        <v>85</v>
      </c>
      <c r="T1936">
        <v>90</v>
      </c>
      <c r="U1936">
        <v>97</v>
      </c>
      <c r="V1936">
        <v>99</v>
      </c>
      <c r="W1936">
        <v>98</v>
      </c>
      <c r="X1936">
        <v>98</v>
      </c>
      <c r="Y1936">
        <v>98</v>
      </c>
      <c r="Z1936">
        <v>99</v>
      </c>
      <c r="AA1936">
        <v>101</v>
      </c>
      <c r="AB1936">
        <v>101</v>
      </c>
      <c r="AC1936">
        <v>100</v>
      </c>
      <c r="AD1936">
        <v>98</v>
      </c>
      <c r="AE1936">
        <v>97</v>
      </c>
      <c r="AF1936">
        <v>91</v>
      </c>
      <c r="AG1936">
        <v>92</v>
      </c>
      <c r="AH1936">
        <v>92</v>
      </c>
      <c r="AI1936">
        <v>95</v>
      </c>
      <c r="AJ1936">
        <v>100</v>
      </c>
      <c r="AK1936">
        <v>106</v>
      </c>
      <c r="AL1936">
        <v>111</v>
      </c>
      <c r="AM1936">
        <v>113</v>
      </c>
      <c r="AN1936" s="5">
        <v>113</v>
      </c>
      <c r="AO1936" s="5">
        <v>110</v>
      </c>
      <c r="AP1936" s="5">
        <v>109</v>
      </c>
      <c r="AQ1936" s="5">
        <v>108</v>
      </c>
      <c r="AR1936" s="5">
        <v>109</v>
      </c>
      <c r="AS1936" s="5">
        <v>105</v>
      </c>
      <c r="AT1936" s="5">
        <v>107</v>
      </c>
      <c r="AU1936" s="5">
        <v>105</v>
      </c>
      <c r="AV1936" s="5">
        <v>103</v>
      </c>
      <c r="AW1936" s="5">
        <v>104</v>
      </c>
      <c r="AX1936" s="5">
        <v>104</v>
      </c>
      <c r="AY1936" s="5">
        <v>110</v>
      </c>
      <c r="AZ1936" s="5">
        <v>114</v>
      </c>
      <c r="BA1936" s="5">
        <v>117</v>
      </c>
      <c r="BB1936" s="5">
        <v>116</v>
      </c>
      <c r="BC1936" s="5">
        <v>115</v>
      </c>
      <c r="BD1936" s="5">
        <v>108</v>
      </c>
      <c r="BE1936" s="5">
        <v>104</v>
      </c>
      <c r="BF1936" s="5">
        <v>106</v>
      </c>
      <c r="BG1936" s="5">
        <v>99</v>
      </c>
      <c r="BH1936" s="5">
        <v>94</v>
      </c>
      <c r="BI1936" s="5">
        <v>98</v>
      </c>
      <c r="BJ1936" s="5">
        <v>102</v>
      </c>
      <c r="BK1936" s="5">
        <v>102</v>
      </c>
      <c r="BL1936" s="5">
        <v>102</v>
      </c>
      <c r="BM1936" s="5">
        <v>101</v>
      </c>
      <c r="BN1936" s="5">
        <v>104</v>
      </c>
      <c r="BO1936" s="5">
        <v>110</v>
      </c>
      <c r="BP1936" s="5">
        <v>108</v>
      </c>
      <c r="BQ1936" s="5">
        <v>119</v>
      </c>
      <c r="BR1936" s="5">
        <v>110</v>
      </c>
      <c r="BS1936">
        <v>110</v>
      </c>
      <c r="BT1936">
        <v>106</v>
      </c>
      <c r="BU1936">
        <v>104</v>
      </c>
      <c r="BV1936">
        <v>102</v>
      </c>
      <c r="BW1936">
        <v>105</v>
      </c>
      <c r="BX1936">
        <v>109</v>
      </c>
      <c r="BY1936">
        <v>110</v>
      </c>
      <c r="BZ1936">
        <v>110</v>
      </c>
      <c r="CA1936">
        <v>110</v>
      </c>
      <c r="CB1936">
        <v>108</v>
      </c>
      <c r="CC1936">
        <v>107</v>
      </c>
      <c r="CD1936">
        <v>102</v>
      </c>
      <c r="CE1936">
        <v>96</v>
      </c>
      <c r="CF1936">
        <v>96</v>
      </c>
      <c r="CG1936">
        <v>93</v>
      </c>
      <c r="CH1936">
        <v>91</v>
      </c>
      <c r="CI1936">
        <v>93</v>
      </c>
      <c r="CJ1936">
        <v>92</v>
      </c>
      <c r="CK1936">
        <v>90</v>
      </c>
      <c r="CL1936">
        <v>91</v>
      </c>
      <c r="CM1936">
        <v>100</v>
      </c>
      <c r="CN1936">
        <v>103</v>
      </c>
      <c r="CO1936">
        <v>105</v>
      </c>
      <c r="CP1936">
        <v>102</v>
      </c>
      <c r="CQ1936">
        <v>97</v>
      </c>
      <c r="CR1936">
        <v>98</v>
      </c>
      <c r="CS1936">
        <v>96</v>
      </c>
      <c r="CT1936">
        <v>91</v>
      </c>
      <c r="CU1936">
        <v>97</v>
      </c>
      <c r="CV1936">
        <v>96</v>
      </c>
      <c r="CW1936">
        <v>100</v>
      </c>
      <c r="CX1936" t="s">
        <v>5</v>
      </c>
      <c r="CY1936" t="s">
        <v>88</v>
      </c>
    </row>
    <row r="1937" spans="1:103" x14ac:dyDescent="0.25">
      <c r="A1937" t="s">
        <v>149</v>
      </c>
      <c r="B1937">
        <v>36.416699999999999</v>
      </c>
      <c r="C1937">
        <v>-116.35</v>
      </c>
      <c r="D1937">
        <v>2182</v>
      </c>
      <c r="E1937" t="s">
        <v>1</v>
      </c>
      <c r="F1937">
        <v>46.5</v>
      </c>
      <c r="G1937">
        <v>1972</v>
      </c>
      <c r="H1937">
        <v>8</v>
      </c>
      <c r="I1937" t="s">
        <v>260</v>
      </c>
      <c r="J1937">
        <v>97</v>
      </c>
      <c r="K1937">
        <v>95</v>
      </c>
      <c r="L1937">
        <v>98</v>
      </c>
      <c r="M1937">
        <v>97</v>
      </c>
      <c r="N1937">
        <v>97</v>
      </c>
      <c r="O1937">
        <v>95</v>
      </c>
      <c r="P1937">
        <v>97</v>
      </c>
      <c r="Q1937">
        <v>84</v>
      </c>
      <c r="R1937">
        <v>84</v>
      </c>
      <c r="S1937">
        <v>82</v>
      </c>
      <c r="T1937">
        <v>92</v>
      </c>
      <c r="U1937">
        <v>96</v>
      </c>
      <c r="V1937">
        <v>95</v>
      </c>
      <c r="W1937">
        <v>95</v>
      </c>
      <c r="X1937">
        <v>96</v>
      </c>
      <c r="Y1937">
        <v>97</v>
      </c>
      <c r="Z1937">
        <v>97</v>
      </c>
      <c r="AA1937">
        <v>98</v>
      </c>
      <c r="AB1937">
        <v>100</v>
      </c>
      <c r="AC1937">
        <v>98</v>
      </c>
      <c r="AD1937">
        <v>97</v>
      </c>
      <c r="AE1937">
        <v>97</v>
      </c>
      <c r="AF1937">
        <v>98</v>
      </c>
      <c r="AG1937">
        <v>85</v>
      </c>
      <c r="AH1937">
        <v>85</v>
      </c>
      <c r="AI1937">
        <v>92</v>
      </c>
      <c r="AJ1937">
        <v>98</v>
      </c>
      <c r="AK1937">
        <v>104</v>
      </c>
      <c r="AL1937">
        <v>110</v>
      </c>
      <c r="AM1937">
        <v>110</v>
      </c>
      <c r="AN1937" s="5">
        <v>106</v>
      </c>
      <c r="AO1937" s="5">
        <v>105</v>
      </c>
      <c r="AP1937" s="5">
        <v>102</v>
      </c>
      <c r="AQ1937" s="5">
        <v>110</v>
      </c>
      <c r="AR1937" s="5">
        <v>105</v>
      </c>
      <c r="AS1937" s="5">
        <v>105</v>
      </c>
      <c r="AT1937" s="5">
        <v>102</v>
      </c>
      <c r="AU1937" s="5">
        <v>100</v>
      </c>
      <c r="AV1937" s="5">
        <v>102</v>
      </c>
      <c r="AW1937" s="5">
        <v>101</v>
      </c>
      <c r="AX1937" s="5">
        <v>101</v>
      </c>
      <c r="AY1937" s="5">
        <v>107</v>
      </c>
      <c r="AZ1937" s="5">
        <v>110</v>
      </c>
      <c r="BA1937" s="5">
        <v>116</v>
      </c>
      <c r="BB1937" s="5">
        <v>118</v>
      </c>
      <c r="BC1937" s="5">
        <v>116</v>
      </c>
      <c r="BD1937" s="5">
        <v>115</v>
      </c>
      <c r="BE1937" s="5">
        <v>102</v>
      </c>
      <c r="BF1937" s="5">
        <v>101</v>
      </c>
      <c r="BG1937" s="5">
        <v>101</v>
      </c>
      <c r="BH1937" s="5">
        <v>92</v>
      </c>
      <c r="BI1937" s="5">
        <v>98</v>
      </c>
      <c r="BJ1937" s="5">
        <v>101</v>
      </c>
      <c r="BK1937" s="5">
        <v>100</v>
      </c>
      <c r="BL1937" s="5">
        <v>100</v>
      </c>
      <c r="BM1937" s="5">
        <v>100</v>
      </c>
      <c r="BN1937" s="5">
        <v>100</v>
      </c>
      <c r="BO1937" s="5">
        <v>107</v>
      </c>
      <c r="BP1937" s="5">
        <v>106</v>
      </c>
      <c r="BQ1937" s="5">
        <v>102</v>
      </c>
      <c r="BR1937" s="5">
        <v>108</v>
      </c>
      <c r="BS1937">
        <v>106</v>
      </c>
      <c r="BT1937">
        <v>105</v>
      </c>
      <c r="BU1937">
        <v>100</v>
      </c>
      <c r="BV1937">
        <v>100</v>
      </c>
      <c r="BW1937">
        <v>105</v>
      </c>
      <c r="BX1937">
        <v>112</v>
      </c>
      <c r="BY1937">
        <v>110</v>
      </c>
      <c r="BZ1937">
        <v>109</v>
      </c>
      <c r="CA1937">
        <v>106</v>
      </c>
      <c r="CB1937">
        <v>104</v>
      </c>
      <c r="CC1937">
        <v>104</v>
      </c>
      <c r="CD1937">
        <v>100</v>
      </c>
      <c r="CE1937">
        <v>93</v>
      </c>
      <c r="CF1937">
        <v>90</v>
      </c>
      <c r="CG1937">
        <v>94</v>
      </c>
      <c r="CH1937">
        <v>99</v>
      </c>
      <c r="CI1937">
        <v>93</v>
      </c>
      <c r="CJ1937">
        <v>93</v>
      </c>
      <c r="CK1937">
        <v>91</v>
      </c>
      <c r="CL1937">
        <v>90</v>
      </c>
      <c r="CM1937">
        <v>99</v>
      </c>
      <c r="CN1937">
        <v>101</v>
      </c>
      <c r="CO1937">
        <v>105</v>
      </c>
      <c r="CP1937">
        <v>104</v>
      </c>
      <c r="CQ1937">
        <v>97</v>
      </c>
      <c r="CR1937">
        <v>101</v>
      </c>
      <c r="CS1937">
        <v>95</v>
      </c>
      <c r="CT1937">
        <v>97</v>
      </c>
      <c r="CU1937">
        <v>97</v>
      </c>
      <c r="CV1937">
        <v>97</v>
      </c>
      <c r="CW1937">
        <v>104</v>
      </c>
      <c r="CX1937" t="s">
        <v>2</v>
      </c>
      <c r="CY1937" t="s">
        <v>150</v>
      </c>
    </row>
    <row r="1938" spans="1:103" x14ac:dyDescent="0.25">
      <c r="A1938" t="s">
        <v>91</v>
      </c>
      <c r="B1938">
        <v>36.071899999999999</v>
      </c>
      <c r="C1938">
        <v>-115.16330000000001</v>
      </c>
      <c r="D1938">
        <v>2175</v>
      </c>
      <c r="E1938" t="s">
        <v>1</v>
      </c>
      <c r="F1938">
        <v>158.69999999999999</v>
      </c>
      <c r="G1938">
        <v>1972</v>
      </c>
      <c r="H1938">
        <v>8</v>
      </c>
      <c r="I1938" t="s">
        <v>260</v>
      </c>
      <c r="J1938">
        <v>97</v>
      </c>
      <c r="K1938">
        <v>97</v>
      </c>
      <c r="L1938">
        <v>98</v>
      </c>
      <c r="M1938">
        <v>96</v>
      </c>
      <c r="N1938">
        <v>92</v>
      </c>
      <c r="O1938">
        <v>92</v>
      </c>
      <c r="P1938">
        <v>83</v>
      </c>
      <c r="Q1938">
        <v>91</v>
      </c>
      <c r="R1938">
        <v>91</v>
      </c>
      <c r="S1938">
        <v>92</v>
      </c>
      <c r="T1938">
        <v>94</v>
      </c>
      <c r="U1938">
        <v>100</v>
      </c>
      <c r="V1938">
        <v>100</v>
      </c>
      <c r="W1938">
        <v>100</v>
      </c>
      <c r="X1938">
        <v>100</v>
      </c>
      <c r="Y1938">
        <v>103</v>
      </c>
      <c r="Z1938">
        <v>104</v>
      </c>
      <c r="AA1938">
        <v>103</v>
      </c>
      <c r="AB1938">
        <v>103</v>
      </c>
      <c r="AC1938">
        <v>99</v>
      </c>
      <c r="AD1938">
        <v>103</v>
      </c>
      <c r="AE1938">
        <v>99</v>
      </c>
      <c r="AF1938">
        <v>92</v>
      </c>
      <c r="AG1938">
        <v>94</v>
      </c>
      <c r="AH1938">
        <v>96</v>
      </c>
      <c r="AI1938">
        <v>99</v>
      </c>
      <c r="AJ1938">
        <v>101</v>
      </c>
      <c r="AK1938">
        <v>106</v>
      </c>
      <c r="AL1938">
        <v>111</v>
      </c>
      <c r="AM1938">
        <v>114</v>
      </c>
      <c r="AN1938" s="5">
        <v>116</v>
      </c>
      <c r="AO1938" s="5">
        <v>112</v>
      </c>
      <c r="AP1938" s="5">
        <v>109</v>
      </c>
      <c r="AQ1938" s="5">
        <v>110</v>
      </c>
      <c r="AR1938" s="5">
        <v>108</v>
      </c>
      <c r="AS1938" s="5">
        <v>108</v>
      </c>
      <c r="AT1938" s="5">
        <v>107</v>
      </c>
      <c r="AU1938" s="5">
        <v>107</v>
      </c>
      <c r="AV1938" s="5">
        <v>106</v>
      </c>
      <c r="AW1938" s="5">
        <v>107</v>
      </c>
      <c r="AX1938" s="5">
        <v>108</v>
      </c>
      <c r="AY1938" s="5">
        <v>110</v>
      </c>
      <c r="AZ1938" s="5">
        <v>114</v>
      </c>
      <c r="BA1938" s="5">
        <v>116</v>
      </c>
      <c r="BB1938" s="5">
        <v>111</v>
      </c>
      <c r="BC1938" s="5">
        <v>107</v>
      </c>
      <c r="BD1938" s="5">
        <v>104</v>
      </c>
      <c r="BE1938" s="5">
        <v>107</v>
      </c>
      <c r="BF1938" s="5">
        <v>106</v>
      </c>
      <c r="BG1938" s="5">
        <v>99</v>
      </c>
      <c r="BH1938" s="5">
        <v>98</v>
      </c>
      <c r="BI1938" s="5">
        <v>101</v>
      </c>
      <c r="BJ1938" s="5">
        <v>107</v>
      </c>
      <c r="BK1938" s="5">
        <v>105</v>
      </c>
      <c r="BL1938" s="5">
        <v>104</v>
      </c>
      <c r="BM1938" s="5">
        <v>104</v>
      </c>
      <c r="BN1938" s="5">
        <v>107</v>
      </c>
      <c r="BO1938" s="5">
        <v>109</v>
      </c>
      <c r="BP1938" s="5">
        <v>112</v>
      </c>
      <c r="BQ1938" s="5">
        <v>110</v>
      </c>
      <c r="BR1938" s="5">
        <v>111</v>
      </c>
      <c r="BS1938">
        <v>111</v>
      </c>
      <c r="BT1938">
        <v>108</v>
      </c>
      <c r="BU1938">
        <v>106</v>
      </c>
      <c r="BV1938">
        <v>106</v>
      </c>
      <c r="BW1938">
        <v>106</v>
      </c>
      <c r="BX1938">
        <v>108</v>
      </c>
      <c r="BY1938">
        <v>109</v>
      </c>
      <c r="BZ1938">
        <v>109</v>
      </c>
      <c r="CA1938">
        <v>105</v>
      </c>
      <c r="CB1938">
        <v>107</v>
      </c>
      <c r="CC1938">
        <v>108</v>
      </c>
      <c r="CD1938">
        <v>97</v>
      </c>
      <c r="CE1938">
        <v>83</v>
      </c>
      <c r="CF1938">
        <v>89</v>
      </c>
      <c r="CG1938">
        <v>95</v>
      </c>
      <c r="CH1938">
        <v>95</v>
      </c>
      <c r="CI1938">
        <v>98</v>
      </c>
      <c r="CJ1938">
        <v>97</v>
      </c>
      <c r="CK1938">
        <v>96</v>
      </c>
      <c r="CL1938">
        <v>97</v>
      </c>
      <c r="CM1938">
        <v>100</v>
      </c>
      <c r="CN1938">
        <v>104</v>
      </c>
      <c r="CO1938">
        <v>105</v>
      </c>
      <c r="CP1938">
        <v>99</v>
      </c>
      <c r="CQ1938">
        <v>88</v>
      </c>
      <c r="CR1938">
        <v>95</v>
      </c>
      <c r="CS1938">
        <v>90</v>
      </c>
      <c r="CT1938">
        <v>93</v>
      </c>
      <c r="CU1938">
        <v>97</v>
      </c>
      <c r="CV1938">
        <v>95</v>
      </c>
      <c r="CW1938">
        <v>100</v>
      </c>
      <c r="CX1938" t="s">
        <v>2</v>
      </c>
      <c r="CY1938" t="s">
        <v>92</v>
      </c>
    </row>
    <row r="1939" spans="1:103" x14ac:dyDescent="0.25">
      <c r="A1939" t="s">
        <v>19</v>
      </c>
      <c r="B1939">
        <v>34.9</v>
      </c>
      <c r="C1939">
        <v>-117.0333</v>
      </c>
      <c r="D1939">
        <v>2162</v>
      </c>
      <c r="E1939" t="s">
        <v>1</v>
      </c>
      <c r="F1939">
        <v>174.2</v>
      </c>
      <c r="G1939">
        <v>1972</v>
      </c>
      <c r="H1939">
        <v>8</v>
      </c>
      <c r="I1939" t="s">
        <v>260</v>
      </c>
      <c r="J1939">
        <v>96</v>
      </c>
      <c r="K1939">
        <v>95</v>
      </c>
      <c r="L1939">
        <v>97</v>
      </c>
      <c r="M1939">
        <v>96</v>
      </c>
      <c r="N1939">
        <v>97</v>
      </c>
      <c r="O1939">
        <v>92</v>
      </c>
      <c r="P1939">
        <v>87</v>
      </c>
      <c r="Q1939">
        <v>88</v>
      </c>
      <c r="R1939">
        <v>88</v>
      </c>
      <c r="S1939">
        <v>83</v>
      </c>
      <c r="T1939">
        <v>89</v>
      </c>
      <c r="U1939">
        <v>96</v>
      </c>
      <c r="V1939">
        <v>96</v>
      </c>
      <c r="W1939">
        <v>95</v>
      </c>
      <c r="X1939">
        <v>97</v>
      </c>
      <c r="Y1939">
        <v>98</v>
      </c>
      <c r="Z1939">
        <v>98</v>
      </c>
      <c r="AA1939">
        <v>98</v>
      </c>
      <c r="AB1939">
        <v>98</v>
      </c>
      <c r="AC1939">
        <v>97</v>
      </c>
      <c r="AD1939">
        <v>97</v>
      </c>
      <c r="AE1939">
        <v>95</v>
      </c>
      <c r="AF1939">
        <v>87</v>
      </c>
      <c r="AG1939">
        <v>86</v>
      </c>
      <c r="AH1939">
        <v>90</v>
      </c>
      <c r="AI1939">
        <v>93</v>
      </c>
      <c r="AJ1939">
        <v>98</v>
      </c>
      <c r="AK1939">
        <v>105</v>
      </c>
      <c r="AL1939">
        <v>109</v>
      </c>
      <c r="AM1939">
        <v>111</v>
      </c>
      <c r="AN1939" s="5">
        <v>109</v>
      </c>
      <c r="AO1939" s="5">
        <v>105</v>
      </c>
      <c r="AP1939" s="5">
        <v>106</v>
      </c>
      <c r="AQ1939" s="5">
        <v>106</v>
      </c>
      <c r="AR1939" s="5">
        <v>107</v>
      </c>
      <c r="AS1939" s="5">
        <v>106</v>
      </c>
      <c r="AT1939" s="5">
        <v>103</v>
      </c>
      <c r="AU1939" s="5">
        <v>103</v>
      </c>
      <c r="AV1939" s="5">
        <v>101</v>
      </c>
      <c r="AW1939" s="5">
        <v>101</v>
      </c>
      <c r="AX1939" s="5">
        <v>102</v>
      </c>
      <c r="AY1939" s="5">
        <v>107</v>
      </c>
      <c r="AZ1939" s="5">
        <v>110</v>
      </c>
      <c r="BA1939" s="5">
        <v>116</v>
      </c>
      <c r="BB1939" s="5">
        <v>114</v>
      </c>
      <c r="BC1939" s="5">
        <v>109</v>
      </c>
      <c r="BD1939" s="5">
        <v>108</v>
      </c>
      <c r="BE1939" s="5">
        <v>99</v>
      </c>
      <c r="BF1939" s="5">
        <v>98</v>
      </c>
      <c r="BG1939" s="5">
        <v>96</v>
      </c>
      <c r="BH1939" s="5">
        <v>93</v>
      </c>
      <c r="BI1939" s="5">
        <v>97</v>
      </c>
      <c r="BJ1939" s="5">
        <v>103</v>
      </c>
      <c r="BK1939" s="5">
        <v>102</v>
      </c>
      <c r="BL1939" s="5">
        <v>103</v>
      </c>
      <c r="BM1939" s="5">
        <v>102</v>
      </c>
      <c r="BN1939" s="5">
        <v>102</v>
      </c>
      <c r="BO1939" s="5">
        <v>107</v>
      </c>
      <c r="BP1939" s="5">
        <v>106</v>
      </c>
      <c r="BQ1939" s="5">
        <v>105</v>
      </c>
      <c r="BR1939" s="5">
        <v>106</v>
      </c>
      <c r="BS1939">
        <v>106</v>
      </c>
      <c r="BT1939">
        <v>106</v>
      </c>
      <c r="BU1939">
        <v>103</v>
      </c>
      <c r="BV1939">
        <v>102</v>
      </c>
      <c r="BW1939">
        <v>103</v>
      </c>
      <c r="BX1939">
        <v>105</v>
      </c>
      <c r="BY1939">
        <v>106</v>
      </c>
      <c r="BZ1939">
        <v>107</v>
      </c>
      <c r="CA1939">
        <v>106</v>
      </c>
      <c r="CB1939">
        <v>104</v>
      </c>
      <c r="CC1939">
        <v>104</v>
      </c>
      <c r="CD1939">
        <v>95</v>
      </c>
      <c r="CE1939">
        <v>95</v>
      </c>
      <c r="CF1939">
        <v>93</v>
      </c>
      <c r="CG1939">
        <v>90</v>
      </c>
      <c r="CH1939">
        <v>91</v>
      </c>
      <c r="CI1939">
        <v>93</v>
      </c>
      <c r="CJ1939">
        <v>93</v>
      </c>
      <c r="CK1939">
        <v>93</v>
      </c>
      <c r="CL1939">
        <v>95</v>
      </c>
      <c r="CM1939">
        <v>98</v>
      </c>
      <c r="CN1939">
        <v>101</v>
      </c>
      <c r="CO1939">
        <v>102</v>
      </c>
      <c r="CP1939">
        <v>101</v>
      </c>
      <c r="CQ1939">
        <v>97</v>
      </c>
      <c r="CR1939">
        <v>96</v>
      </c>
      <c r="CS1939">
        <v>95</v>
      </c>
      <c r="CT1939">
        <v>92</v>
      </c>
      <c r="CU1939">
        <v>95</v>
      </c>
      <c r="CV1939">
        <v>95</v>
      </c>
      <c r="CW1939">
        <v>99</v>
      </c>
      <c r="CX1939" t="s">
        <v>5</v>
      </c>
      <c r="CY1939" t="s">
        <v>20</v>
      </c>
    </row>
    <row r="1940" spans="1:103" x14ac:dyDescent="0.25">
      <c r="A1940" t="s">
        <v>111</v>
      </c>
      <c r="B1940">
        <v>35.299999999999997</v>
      </c>
      <c r="C1940">
        <v>-117.9667</v>
      </c>
      <c r="D1940">
        <v>2011</v>
      </c>
      <c r="E1940" t="s">
        <v>1</v>
      </c>
      <c r="F1940">
        <v>162.69999999999999</v>
      </c>
      <c r="G1940">
        <v>1972</v>
      </c>
      <c r="H1940">
        <v>8</v>
      </c>
      <c r="I1940" t="s">
        <v>260</v>
      </c>
      <c r="J1940">
        <v>103</v>
      </c>
      <c r="K1940">
        <v>97</v>
      </c>
      <c r="L1940">
        <v>100</v>
      </c>
      <c r="M1940">
        <v>100</v>
      </c>
      <c r="N1940">
        <v>98</v>
      </c>
      <c r="O1940">
        <v>98</v>
      </c>
      <c r="P1940">
        <v>92</v>
      </c>
      <c r="Q1940">
        <v>91</v>
      </c>
      <c r="R1940">
        <v>88</v>
      </c>
      <c r="S1940">
        <v>83</v>
      </c>
      <c r="T1940">
        <v>92</v>
      </c>
      <c r="U1940">
        <v>100</v>
      </c>
      <c r="V1940">
        <v>95</v>
      </c>
      <c r="W1940">
        <v>99</v>
      </c>
      <c r="X1940">
        <v>100</v>
      </c>
      <c r="Y1940">
        <v>101</v>
      </c>
      <c r="Z1940">
        <v>101</v>
      </c>
      <c r="AA1940">
        <v>102</v>
      </c>
      <c r="AB1940">
        <v>103</v>
      </c>
      <c r="AC1940">
        <v>101</v>
      </c>
      <c r="AD1940">
        <v>101</v>
      </c>
      <c r="AE1940">
        <v>92</v>
      </c>
      <c r="AF1940">
        <v>87</v>
      </c>
      <c r="AG1940">
        <v>89</v>
      </c>
      <c r="AH1940">
        <v>94</v>
      </c>
      <c r="AI1940">
        <v>96</v>
      </c>
      <c r="AJ1940">
        <v>101</v>
      </c>
      <c r="AK1940">
        <v>107</v>
      </c>
      <c r="AL1940">
        <v>112</v>
      </c>
      <c r="AM1940">
        <v>115</v>
      </c>
      <c r="AN1940" s="5">
        <v>112</v>
      </c>
      <c r="AO1940" s="5">
        <v>109</v>
      </c>
      <c r="AP1940" s="5">
        <v>110</v>
      </c>
      <c r="AQ1940" s="5">
        <v>111</v>
      </c>
      <c r="AR1940" s="5">
        <v>111</v>
      </c>
      <c r="AS1940" s="5">
        <v>105</v>
      </c>
      <c r="AT1940" s="5">
        <v>104</v>
      </c>
      <c r="AU1940" s="5">
        <v>105</v>
      </c>
      <c r="AV1940" s="5">
        <v>105</v>
      </c>
      <c r="AW1940" s="5">
        <v>103</v>
      </c>
      <c r="AX1940" s="5">
        <v>105</v>
      </c>
      <c r="AY1940" s="5">
        <v>110</v>
      </c>
      <c r="AZ1940" s="5">
        <v>115</v>
      </c>
      <c r="BA1940" s="5">
        <v>118</v>
      </c>
      <c r="BB1940" s="5">
        <v>121</v>
      </c>
      <c r="BC1940" s="5">
        <v>111</v>
      </c>
      <c r="BD1940" s="5">
        <v>105</v>
      </c>
      <c r="BE1940" s="5">
        <v>105</v>
      </c>
      <c r="BF1940" s="5">
        <v>99</v>
      </c>
      <c r="BG1940" s="5">
        <v>89</v>
      </c>
      <c r="BH1940" s="5">
        <v>96</v>
      </c>
      <c r="BI1940" s="5">
        <v>100</v>
      </c>
      <c r="BJ1940" s="5">
        <v>104</v>
      </c>
      <c r="BK1940" s="5">
        <v>104</v>
      </c>
      <c r="BL1940" s="5">
        <v>104</v>
      </c>
      <c r="BM1940" s="5">
        <v>102</v>
      </c>
      <c r="BN1940" s="5">
        <v>104</v>
      </c>
      <c r="BO1940" s="5">
        <v>111</v>
      </c>
      <c r="BP1940" s="5">
        <v>108</v>
      </c>
      <c r="BQ1940" s="5">
        <v>111</v>
      </c>
      <c r="BR1940" s="5">
        <v>108</v>
      </c>
      <c r="BS1940">
        <v>103</v>
      </c>
      <c r="BT1940">
        <v>108</v>
      </c>
      <c r="BU1940">
        <v>103</v>
      </c>
      <c r="BV1940">
        <v>104</v>
      </c>
      <c r="BW1940">
        <v>106</v>
      </c>
      <c r="BX1940">
        <v>111</v>
      </c>
      <c r="BY1940">
        <v>111</v>
      </c>
      <c r="BZ1940">
        <v>111</v>
      </c>
      <c r="CA1940">
        <v>108</v>
      </c>
      <c r="CB1940">
        <v>108</v>
      </c>
      <c r="CC1940">
        <v>108</v>
      </c>
      <c r="CD1940">
        <v>100</v>
      </c>
      <c r="CE1940">
        <v>97</v>
      </c>
      <c r="CF1940">
        <v>95</v>
      </c>
      <c r="CG1940">
        <v>90</v>
      </c>
      <c r="CH1940">
        <v>93</v>
      </c>
      <c r="CI1940">
        <v>95</v>
      </c>
      <c r="CJ1940">
        <v>94</v>
      </c>
      <c r="CK1940">
        <v>92</v>
      </c>
      <c r="CL1940">
        <v>95</v>
      </c>
      <c r="CM1940">
        <v>102</v>
      </c>
      <c r="CN1940">
        <v>103</v>
      </c>
      <c r="CO1940">
        <v>106</v>
      </c>
      <c r="CP1940">
        <v>101</v>
      </c>
      <c r="CQ1940">
        <v>98</v>
      </c>
      <c r="CR1940">
        <v>99</v>
      </c>
      <c r="CS1940">
        <v>94</v>
      </c>
      <c r="CT1940">
        <v>96</v>
      </c>
      <c r="CU1940">
        <v>100</v>
      </c>
      <c r="CV1940">
        <v>94</v>
      </c>
      <c r="CW1940">
        <v>103</v>
      </c>
      <c r="CX1940" t="s">
        <v>5</v>
      </c>
      <c r="CY1940" t="s">
        <v>112</v>
      </c>
    </row>
    <row r="1941" spans="1:103" x14ac:dyDescent="0.25">
      <c r="A1941" t="s">
        <v>77</v>
      </c>
      <c r="B1941">
        <v>34.8536</v>
      </c>
      <c r="C1941">
        <v>-116.7869</v>
      </c>
      <c r="D1941">
        <v>1919</v>
      </c>
      <c r="E1941" t="s">
        <v>1</v>
      </c>
      <c r="F1941">
        <v>178.9</v>
      </c>
      <c r="G1941">
        <v>1972</v>
      </c>
      <c r="H1941">
        <v>8</v>
      </c>
      <c r="I1941" t="s">
        <v>260</v>
      </c>
      <c r="J1941">
        <v>99</v>
      </c>
      <c r="K1941">
        <v>94</v>
      </c>
      <c r="L1941">
        <v>102</v>
      </c>
      <c r="M1941">
        <v>99</v>
      </c>
      <c r="N1941">
        <v>92</v>
      </c>
      <c r="O1941">
        <v>91</v>
      </c>
      <c r="P1941">
        <v>89</v>
      </c>
      <c r="Q1941">
        <v>89</v>
      </c>
      <c r="R1941">
        <v>88</v>
      </c>
      <c r="S1941">
        <v>89</v>
      </c>
      <c r="T1941">
        <v>92</v>
      </c>
      <c r="U1941">
        <v>100</v>
      </c>
      <c r="V1941">
        <v>97</v>
      </c>
      <c r="W1941">
        <v>100</v>
      </c>
      <c r="X1941">
        <v>101</v>
      </c>
      <c r="Y1941">
        <v>101</v>
      </c>
      <c r="Z1941">
        <v>102</v>
      </c>
      <c r="AA1941">
        <v>102</v>
      </c>
      <c r="AB1941">
        <v>102</v>
      </c>
      <c r="AC1941">
        <v>97</v>
      </c>
      <c r="AD1941">
        <v>98</v>
      </c>
      <c r="AE1941">
        <v>88</v>
      </c>
      <c r="AF1941">
        <v>90</v>
      </c>
      <c r="AG1941">
        <v>92</v>
      </c>
      <c r="AH1941">
        <v>94</v>
      </c>
      <c r="AI1941">
        <v>97</v>
      </c>
      <c r="AJ1941">
        <v>102</v>
      </c>
      <c r="AK1941">
        <v>107</v>
      </c>
      <c r="AL1941">
        <v>112</v>
      </c>
      <c r="AM1941">
        <v>116</v>
      </c>
      <c r="AN1941" s="5">
        <v>111</v>
      </c>
      <c r="AO1941" s="5">
        <v>109</v>
      </c>
      <c r="AP1941" s="5">
        <v>110</v>
      </c>
      <c r="AQ1941" s="5">
        <v>109</v>
      </c>
      <c r="AR1941" s="5">
        <v>109</v>
      </c>
      <c r="AS1941" s="5">
        <v>109</v>
      </c>
      <c r="AT1941" s="5">
        <v>107</v>
      </c>
      <c r="AU1941" s="5">
        <v>107</v>
      </c>
      <c r="AV1941" s="5">
        <v>106</v>
      </c>
      <c r="AW1941" s="5">
        <v>105</v>
      </c>
      <c r="AX1941" s="5">
        <v>107</v>
      </c>
      <c r="AY1941" s="5">
        <v>110</v>
      </c>
      <c r="AZ1941" s="5">
        <v>115</v>
      </c>
      <c r="BA1941" s="5">
        <v>117</v>
      </c>
      <c r="BB1941" s="5">
        <v>112</v>
      </c>
      <c r="BC1941" s="5">
        <v>109</v>
      </c>
      <c r="BD1941" s="5">
        <v>106</v>
      </c>
      <c r="BE1941" s="5">
        <v>104</v>
      </c>
      <c r="BF1941" s="5">
        <v>102</v>
      </c>
      <c r="BG1941" s="5">
        <v>94</v>
      </c>
      <c r="BH1941" s="5">
        <v>97</v>
      </c>
      <c r="BI1941" s="5">
        <v>101</v>
      </c>
      <c r="BJ1941" s="5">
        <v>106</v>
      </c>
      <c r="BK1941" s="5">
        <v>105</v>
      </c>
      <c r="BL1941" s="5">
        <v>104</v>
      </c>
      <c r="BM1941" s="5">
        <v>105</v>
      </c>
      <c r="BN1941" s="5">
        <v>106</v>
      </c>
      <c r="BO1941" s="5">
        <v>110</v>
      </c>
      <c r="BP1941" s="5">
        <v>110</v>
      </c>
      <c r="BQ1941" s="5">
        <v>108</v>
      </c>
      <c r="BR1941" s="5">
        <v>110</v>
      </c>
      <c r="BS1941">
        <v>110</v>
      </c>
      <c r="BT1941">
        <v>107</v>
      </c>
      <c r="BU1941">
        <v>104</v>
      </c>
      <c r="BV1941">
        <v>104</v>
      </c>
      <c r="BW1941">
        <v>104</v>
      </c>
      <c r="BX1941">
        <v>108</v>
      </c>
      <c r="BY1941">
        <v>111</v>
      </c>
      <c r="BZ1941">
        <v>111</v>
      </c>
      <c r="CA1941">
        <v>106</v>
      </c>
      <c r="CB1941">
        <v>108</v>
      </c>
      <c r="CC1941">
        <v>105</v>
      </c>
      <c r="CD1941">
        <v>95</v>
      </c>
      <c r="CE1941">
        <v>93</v>
      </c>
      <c r="CF1941">
        <v>95</v>
      </c>
      <c r="CG1941">
        <v>93</v>
      </c>
      <c r="CH1941">
        <v>95</v>
      </c>
      <c r="CI1941">
        <v>94</v>
      </c>
      <c r="CJ1941">
        <v>95</v>
      </c>
      <c r="CK1941">
        <v>93</v>
      </c>
      <c r="CL1941">
        <v>97</v>
      </c>
      <c r="CM1941">
        <v>101</v>
      </c>
      <c r="CN1941">
        <v>104</v>
      </c>
      <c r="CO1941">
        <v>106</v>
      </c>
      <c r="CP1941">
        <v>103</v>
      </c>
      <c r="CQ1941">
        <v>94</v>
      </c>
      <c r="CR1941">
        <v>97</v>
      </c>
      <c r="CS1941">
        <v>89</v>
      </c>
      <c r="CT1941">
        <v>94</v>
      </c>
      <c r="CU1941">
        <v>95</v>
      </c>
      <c r="CV1941">
        <v>96</v>
      </c>
      <c r="CW1941">
        <v>101</v>
      </c>
      <c r="CX1941" t="s">
        <v>5</v>
      </c>
      <c r="CY1941" t="s">
        <v>78</v>
      </c>
    </row>
    <row r="1942" spans="1:103" x14ac:dyDescent="0.25">
      <c r="A1942" t="s">
        <v>119</v>
      </c>
      <c r="B1942">
        <v>36.200000000000003</v>
      </c>
      <c r="C1942">
        <v>-115.08329999999999</v>
      </c>
      <c r="D1942">
        <v>1821</v>
      </c>
      <c r="E1942" t="s">
        <v>1</v>
      </c>
      <c r="F1942">
        <v>162.30000000000001</v>
      </c>
      <c r="G1942">
        <v>1972</v>
      </c>
      <c r="H1942">
        <v>8</v>
      </c>
      <c r="I1942" t="s">
        <v>260</v>
      </c>
      <c r="J1942">
        <v>103</v>
      </c>
      <c r="K1942">
        <v>103</v>
      </c>
      <c r="L1942">
        <v>103</v>
      </c>
      <c r="M1942">
        <v>100</v>
      </c>
      <c r="N1942">
        <v>95</v>
      </c>
      <c r="O1942">
        <v>98</v>
      </c>
      <c r="P1942">
        <v>89</v>
      </c>
      <c r="Q1942">
        <v>96</v>
      </c>
      <c r="R1942">
        <v>94</v>
      </c>
      <c r="S1942">
        <v>97</v>
      </c>
      <c r="T1942">
        <v>98</v>
      </c>
      <c r="U1942">
        <v>104</v>
      </c>
      <c r="V1942">
        <v>104</v>
      </c>
      <c r="W1942">
        <v>103</v>
      </c>
      <c r="X1942">
        <v>105</v>
      </c>
      <c r="Y1942">
        <v>107</v>
      </c>
      <c r="Z1942">
        <v>107</v>
      </c>
      <c r="AA1942">
        <v>107</v>
      </c>
      <c r="AB1942">
        <v>105</v>
      </c>
      <c r="AC1942">
        <v>101</v>
      </c>
      <c r="AD1942">
        <v>106</v>
      </c>
      <c r="AE1942">
        <v>101</v>
      </c>
      <c r="AF1942">
        <v>96</v>
      </c>
      <c r="AG1942">
        <v>98</v>
      </c>
      <c r="AH1942">
        <v>100</v>
      </c>
      <c r="AI1942">
        <v>102</v>
      </c>
      <c r="AJ1942">
        <v>106</v>
      </c>
      <c r="AK1942">
        <v>112</v>
      </c>
      <c r="AL1942">
        <v>118</v>
      </c>
      <c r="AM1942">
        <v>118</v>
      </c>
      <c r="AN1942" s="5">
        <v>119</v>
      </c>
      <c r="AO1942" s="5">
        <v>114</v>
      </c>
      <c r="AP1942" s="5">
        <v>113</v>
      </c>
      <c r="AQ1942" s="5">
        <v>114</v>
      </c>
      <c r="AR1942" s="5">
        <v>111</v>
      </c>
      <c r="AS1942" s="5">
        <v>111</v>
      </c>
      <c r="AT1942" s="5">
        <v>111</v>
      </c>
      <c r="AU1942" s="5">
        <v>111</v>
      </c>
      <c r="AV1942" s="5">
        <v>109</v>
      </c>
      <c r="AW1942" s="5">
        <v>111</v>
      </c>
      <c r="AX1942" s="5">
        <v>111</v>
      </c>
      <c r="AY1942" s="5">
        <v>114</v>
      </c>
      <c r="AZ1942" s="5">
        <v>119</v>
      </c>
      <c r="BA1942" s="5">
        <v>121</v>
      </c>
      <c r="BB1942" s="5">
        <v>115</v>
      </c>
      <c r="BC1942" s="5">
        <v>109</v>
      </c>
      <c r="BD1942" s="5">
        <v>102</v>
      </c>
      <c r="BE1942" s="5">
        <v>109</v>
      </c>
      <c r="BF1942" s="5">
        <v>108</v>
      </c>
      <c r="BG1942" s="5">
        <v>100</v>
      </c>
      <c r="BH1942" s="5">
        <v>100</v>
      </c>
      <c r="BI1942" s="5">
        <v>105</v>
      </c>
      <c r="BJ1942" s="5">
        <v>111</v>
      </c>
      <c r="BK1942" s="5">
        <v>108</v>
      </c>
      <c r="BL1942" s="5">
        <v>108</v>
      </c>
      <c r="BM1942" s="5">
        <v>107</v>
      </c>
      <c r="BN1942" s="5">
        <v>110</v>
      </c>
      <c r="BO1942" s="5">
        <v>114</v>
      </c>
      <c r="BP1942" s="5">
        <v>115</v>
      </c>
      <c r="BQ1942" s="5">
        <v>114</v>
      </c>
      <c r="BR1942" s="5">
        <v>114</v>
      </c>
      <c r="BS1942">
        <v>115</v>
      </c>
      <c r="BT1942">
        <v>112</v>
      </c>
      <c r="BU1942">
        <v>108</v>
      </c>
      <c r="BV1942">
        <v>108</v>
      </c>
      <c r="BW1942">
        <v>111</v>
      </c>
      <c r="BX1942">
        <v>113</v>
      </c>
      <c r="BY1942">
        <v>112</v>
      </c>
      <c r="BZ1942">
        <v>112</v>
      </c>
      <c r="CA1942">
        <v>109</v>
      </c>
      <c r="CB1942">
        <v>110</v>
      </c>
      <c r="CC1942">
        <v>113</v>
      </c>
      <c r="CD1942">
        <v>100</v>
      </c>
      <c r="CE1942">
        <v>88</v>
      </c>
      <c r="CF1942">
        <v>94</v>
      </c>
      <c r="CG1942">
        <v>98</v>
      </c>
      <c r="CH1942">
        <v>100</v>
      </c>
      <c r="CI1942">
        <v>103</v>
      </c>
      <c r="CJ1942">
        <v>97</v>
      </c>
      <c r="CK1942">
        <v>97</v>
      </c>
      <c r="CL1942">
        <v>103</v>
      </c>
      <c r="CM1942">
        <v>105</v>
      </c>
      <c r="CN1942">
        <v>110</v>
      </c>
      <c r="CO1942">
        <v>110</v>
      </c>
      <c r="CP1942">
        <v>103</v>
      </c>
      <c r="CQ1942">
        <v>93</v>
      </c>
      <c r="CR1942">
        <v>100</v>
      </c>
      <c r="CS1942">
        <v>97</v>
      </c>
      <c r="CT1942">
        <v>99</v>
      </c>
      <c r="CU1942">
        <v>99</v>
      </c>
      <c r="CV1942">
        <v>100</v>
      </c>
      <c r="CW1942">
        <v>105</v>
      </c>
      <c r="CX1942" t="s">
        <v>2</v>
      </c>
      <c r="CY1942" t="s">
        <v>120</v>
      </c>
    </row>
    <row r="1943" spans="1:103" x14ac:dyDescent="0.25">
      <c r="A1943" t="s">
        <v>45</v>
      </c>
      <c r="B1943">
        <v>35.763599999999997</v>
      </c>
      <c r="C1943">
        <v>-117.3908</v>
      </c>
      <c r="D1943">
        <v>1695</v>
      </c>
      <c r="E1943" t="s">
        <v>1</v>
      </c>
      <c r="F1943">
        <v>90.8</v>
      </c>
      <c r="G1943">
        <v>1972</v>
      </c>
      <c r="H1943">
        <v>8</v>
      </c>
      <c r="I1943" t="s">
        <v>260</v>
      </c>
      <c r="J1943">
        <v>100</v>
      </c>
      <c r="K1943">
        <v>97</v>
      </c>
      <c r="L1943">
        <v>101</v>
      </c>
      <c r="M1943">
        <v>102</v>
      </c>
      <c r="N1943">
        <v>100</v>
      </c>
      <c r="O1943">
        <v>94</v>
      </c>
      <c r="P1943">
        <v>96</v>
      </c>
      <c r="Q1943">
        <v>90</v>
      </c>
      <c r="R1943">
        <v>86</v>
      </c>
      <c r="S1943">
        <v>88</v>
      </c>
      <c r="T1943">
        <v>90</v>
      </c>
      <c r="U1943">
        <v>90</v>
      </c>
      <c r="V1943">
        <v>85</v>
      </c>
      <c r="W1943">
        <v>92</v>
      </c>
      <c r="X1943">
        <v>95</v>
      </c>
      <c r="Y1943">
        <v>98</v>
      </c>
      <c r="Z1943">
        <v>100</v>
      </c>
      <c r="AA1943">
        <v>102</v>
      </c>
      <c r="AB1943">
        <v>101</v>
      </c>
      <c r="AC1943">
        <v>103</v>
      </c>
      <c r="AD1943">
        <v>100</v>
      </c>
      <c r="AE1943">
        <v>92</v>
      </c>
      <c r="AF1943">
        <v>92</v>
      </c>
      <c r="AG1943">
        <v>90</v>
      </c>
      <c r="AH1943">
        <v>93</v>
      </c>
      <c r="AI1943">
        <v>91</v>
      </c>
      <c r="AJ1943">
        <v>94</v>
      </c>
      <c r="AK1943">
        <v>104</v>
      </c>
      <c r="AL1943">
        <v>114</v>
      </c>
      <c r="AM1943">
        <v>116</v>
      </c>
      <c r="AN1943" s="5">
        <v>114</v>
      </c>
      <c r="AO1943" s="5">
        <v>111</v>
      </c>
      <c r="AP1943" s="5">
        <v>108</v>
      </c>
      <c r="AQ1943" s="5">
        <v>108</v>
      </c>
      <c r="AR1943" s="5">
        <v>104</v>
      </c>
      <c r="AS1943" s="5">
        <v>106</v>
      </c>
      <c r="AT1943" s="5">
        <v>104</v>
      </c>
      <c r="AU1943" s="5">
        <v>106</v>
      </c>
      <c r="AV1943" s="5">
        <v>105</v>
      </c>
      <c r="AW1943" s="5">
        <v>105</v>
      </c>
      <c r="AX1943" s="5">
        <v>106</v>
      </c>
      <c r="AY1943" s="5">
        <v>107</v>
      </c>
      <c r="AZ1943" s="5">
        <v>115</v>
      </c>
      <c r="BA1943" s="5">
        <v>118</v>
      </c>
      <c r="BB1943" s="5">
        <v>117</v>
      </c>
      <c r="BC1943" s="5">
        <v>110</v>
      </c>
      <c r="BD1943" s="5">
        <v>108</v>
      </c>
      <c r="BE1943" s="5">
        <v>106</v>
      </c>
      <c r="BF1943" s="5">
        <v>104</v>
      </c>
      <c r="BG1943" s="5">
        <v>96</v>
      </c>
      <c r="BH1943" s="5">
        <v>96</v>
      </c>
      <c r="BI1943" s="5">
        <v>100</v>
      </c>
      <c r="BJ1943" s="5">
        <v>102</v>
      </c>
      <c r="BK1943" s="5">
        <v>100</v>
      </c>
      <c r="BL1943" s="5">
        <v>103</v>
      </c>
      <c r="BM1943" s="5">
        <v>106</v>
      </c>
      <c r="BN1943" s="5">
        <v>106</v>
      </c>
      <c r="BO1943" s="5">
        <v>111</v>
      </c>
      <c r="BP1943" s="5">
        <v>108</v>
      </c>
      <c r="BQ1943" s="5">
        <v>111</v>
      </c>
      <c r="BR1943" s="5">
        <v>111</v>
      </c>
      <c r="BS1943">
        <v>111</v>
      </c>
      <c r="BT1943">
        <v>108</v>
      </c>
      <c r="BU1943">
        <v>104</v>
      </c>
      <c r="BV1943">
        <v>105</v>
      </c>
      <c r="BW1943">
        <v>109</v>
      </c>
      <c r="BX1943">
        <v>112</v>
      </c>
      <c r="BY1943">
        <v>113</v>
      </c>
      <c r="BZ1943">
        <v>112</v>
      </c>
      <c r="CA1943">
        <v>109</v>
      </c>
      <c r="CB1943">
        <v>109</v>
      </c>
      <c r="CC1943">
        <v>108</v>
      </c>
      <c r="CD1943">
        <v>99</v>
      </c>
      <c r="CE1943">
        <v>98</v>
      </c>
      <c r="CF1943">
        <v>95</v>
      </c>
      <c r="CG1943">
        <v>94</v>
      </c>
      <c r="CH1943">
        <v>94</v>
      </c>
      <c r="CI1943">
        <v>96</v>
      </c>
      <c r="CJ1943">
        <v>96</v>
      </c>
      <c r="CK1943">
        <v>91</v>
      </c>
      <c r="CL1943">
        <v>95</v>
      </c>
      <c r="CM1943">
        <v>96</v>
      </c>
      <c r="CN1943">
        <v>96</v>
      </c>
      <c r="CO1943">
        <v>98</v>
      </c>
      <c r="CP1943">
        <v>100</v>
      </c>
      <c r="CQ1943">
        <v>107</v>
      </c>
      <c r="CR1943">
        <v>91</v>
      </c>
      <c r="CS1943">
        <v>91</v>
      </c>
      <c r="CT1943">
        <v>94</v>
      </c>
      <c r="CU1943">
        <v>97</v>
      </c>
      <c r="CV1943">
        <v>95</v>
      </c>
      <c r="CW1943">
        <v>91</v>
      </c>
      <c r="CX1943" t="s">
        <v>5</v>
      </c>
      <c r="CY1943" t="s">
        <v>46</v>
      </c>
    </row>
    <row r="1944" spans="1:103" x14ac:dyDescent="0.25">
      <c r="A1944" t="s">
        <v>142</v>
      </c>
      <c r="B1944">
        <v>36.616700000000002</v>
      </c>
      <c r="C1944">
        <v>-114.4833</v>
      </c>
      <c r="D1944">
        <v>1410</v>
      </c>
      <c r="E1944" t="s">
        <v>1</v>
      </c>
      <c r="F1944">
        <v>213.5</v>
      </c>
      <c r="G1944">
        <v>1972</v>
      </c>
      <c r="H1944">
        <v>8</v>
      </c>
      <c r="I1944" t="s">
        <v>260</v>
      </c>
      <c r="J1944">
        <v>98</v>
      </c>
      <c r="K1944">
        <v>100</v>
      </c>
      <c r="L1944">
        <v>101</v>
      </c>
      <c r="M1944">
        <v>100</v>
      </c>
      <c r="N1944">
        <v>101</v>
      </c>
      <c r="O1944">
        <v>94</v>
      </c>
      <c r="P1944">
        <v>93</v>
      </c>
      <c r="Q1944">
        <v>90</v>
      </c>
      <c r="R1944">
        <v>88</v>
      </c>
      <c r="S1944">
        <v>92</v>
      </c>
      <c r="T1944">
        <v>90</v>
      </c>
      <c r="U1944">
        <v>96</v>
      </c>
      <c r="V1944">
        <v>100</v>
      </c>
      <c r="W1944">
        <v>101</v>
      </c>
      <c r="X1944">
        <v>100</v>
      </c>
      <c r="Y1944">
        <v>101</v>
      </c>
      <c r="AA1944">
        <v>103</v>
      </c>
      <c r="AB1944">
        <v>100</v>
      </c>
      <c r="AC1944">
        <v>101</v>
      </c>
      <c r="AD1944">
        <v>100</v>
      </c>
      <c r="AE1944">
        <v>102</v>
      </c>
      <c r="AF1944">
        <v>97</v>
      </c>
      <c r="AG1944">
        <v>95</v>
      </c>
      <c r="AH1944">
        <v>98</v>
      </c>
      <c r="AI1944">
        <v>97</v>
      </c>
      <c r="AJ1944">
        <v>98</v>
      </c>
      <c r="AK1944">
        <v>103</v>
      </c>
      <c r="AL1944">
        <v>112</v>
      </c>
      <c r="AM1944">
        <v>113</v>
      </c>
      <c r="AN1944" s="5">
        <v>115</v>
      </c>
      <c r="AO1944" s="5">
        <v>113</v>
      </c>
      <c r="AP1944" s="5">
        <v>113</v>
      </c>
      <c r="AQ1944" s="5">
        <v>112</v>
      </c>
      <c r="AR1944" s="5">
        <v>108</v>
      </c>
      <c r="AS1944" s="5">
        <v>108</v>
      </c>
      <c r="AT1944" s="5">
        <v>107</v>
      </c>
      <c r="AU1944" s="5">
        <v>105</v>
      </c>
      <c r="AV1944" s="5">
        <v>107</v>
      </c>
      <c r="AW1944" s="5">
        <v>105</v>
      </c>
      <c r="AX1944" s="5">
        <v>106</v>
      </c>
      <c r="AY1944" s="5">
        <v>107</v>
      </c>
      <c r="AZ1944" s="5">
        <v>110</v>
      </c>
      <c r="BA1944" s="5">
        <v>116</v>
      </c>
      <c r="BB1944" s="5">
        <v>116</v>
      </c>
      <c r="BC1944" s="5">
        <v>105</v>
      </c>
      <c r="BD1944" s="5">
        <v>102</v>
      </c>
      <c r="BE1944" s="5">
        <v>98</v>
      </c>
      <c r="BF1944" s="5">
        <v>101</v>
      </c>
      <c r="BG1944" s="5">
        <v>103</v>
      </c>
      <c r="BH1944" s="5">
        <v>99</v>
      </c>
      <c r="BI1944" s="5">
        <v>99</v>
      </c>
      <c r="BJ1944" s="8">
        <f>AVERAGE(BI1944,BK1944)</f>
        <v>102.5</v>
      </c>
      <c r="BK1944" s="5">
        <v>106</v>
      </c>
      <c r="BL1944" s="5">
        <v>106</v>
      </c>
      <c r="BM1944" s="8">
        <f>AVERAGE(BL1944,BN1944)</f>
        <v>106</v>
      </c>
      <c r="BN1944" s="5">
        <v>106</v>
      </c>
      <c r="BO1944" s="5">
        <v>110</v>
      </c>
      <c r="BP1944" s="5">
        <v>111</v>
      </c>
      <c r="BQ1944" s="5">
        <v>112</v>
      </c>
      <c r="BR1944" s="5">
        <v>109</v>
      </c>
      <c r="BS1944">
        <v>111</v>
      </c>
      <c r="BT1944">
        <v>111</v>
      </c>
      <c r="BU1944">
        <v>108</v>
      </c>
      <c r="BV1944">
        <v>104</v>
      </c>
      <c r="BW1944">
        <v>104</v>
      </c>
      <c r="BX1944">
        <v>107</v>
      </c>
      <c r="BY1944">
        <v>100</v>
      </c>
      <c r="BZ1944">
        <v>104</v>
      </c>
      <c r="CA1944">
        <v>109</v>
      </c>
      <c r="CB1944">
        <v>105</v>
      </c>
      <c r="CC1944">
        <v>105</v>
      </c>
      <c r="CD1944">
        <v>104</v>
      </c>
      <c r="CE1944">
        <v>100</v>
      </c>
      <c r="CF1944">
        <v>91</v>
      </c>
      <c r="CG1944">
        <v>94</v>
      </c>
      <c r="CH1944">
        <v>94</v>
      </c>
      <c r="CJ1944">
        <v>91</v>
      </c>
      <c r="CK1944">
        <v>96</v>
      </c>
      <c r="CL1944">
        <v>95</v>
      </c>
      <c r="CM1944">
        <v>97</v>
      </c>
      <c r="CN1944">
        <v>102</v>
      </c>
      <c r="CP1944">
        <v>105</v>
      </c>
      <c r="CQ1944">
        <v>101</v>
      </c>
      <c r="CR1944">
        <v>88</v>
      </c>
      <c r="CT1944">
        <v>96</v>
      </c>
      <c r="CV1944">
        <v>98</v>
      </c>
      <c r="CW1944">
        <v>98</v>
      </c>
      <c r="CX1944" t="s">
        <v>2</v>
      </c>
      <c r="CY1944" t="s">
        <v>24</v>
      </c>
    </row>
    <row r="1945" spans="1:103" x14ac:dyDescent="0.25">
      <c r="A1945" t="s">
        <v>151</v>
      </c>
      <c r="B1945">
        <v>35.2761</v>
      </c>
      <c r="C1945">
        <v>-116.0628</v>
      </c>
      <c r="D1945">
        <v>962</v>
      </c>
      <c r="E1945" t="s">
        <v>1</v>
      </c>
      <c r="F1945">
        <v>150.4</v>
      </c>
      <c r="G1945">
        <v>1972</v>
      </c>
      <c r="H1945">
        <v>8</v>
      </c>
      <c r="I1945" t="s">
        <v>260</v>
      </c>
      <c r="J1945">
        <v>106</v>
      </c>
      <c r="K1945">
        <v>104</v>
      </c>
      <c r="L1945">
        <v>104</v>
      </c>
      <c r="M1945">
        <v>106</v>
      </c>
      <c r="N1945">
        <v>97</v>
      </c>
      <c r="O1945">
        <v>101</v>
      </c>
      <c r="P1945">
        <v>96</v>
      </c>
      <c r="Q1945">
        <v>95</v>
      </c>
      <c r="R1945">
        <v>97</v>
      </c>
      <c r="S1945">
        <v>94</v>
      </c>
      <c r="T1945">
        <v>99</v>
      </c>
      <c r="U1945">
        <v>105</v>
      </c>
      <c r="V1945">
        <v>104</v>
      </c>
      <c r="W1945">
        <v>105</v>
      </c>
      <c r="X1945">
        <v>105</v>
      </c>
      <c r="Y1945">
        <v>107</v>
      </c>
      <c r="Z1945">
        <v>108</v>
      </c>
      <c r="AA1945">
        <v>107</v>
      </c>
      <c r="AB1945">
        <v>108</v>
      </c>
      <c r="AC1945">
        <v>107</v>
      </c>
      <c r="AD1945">
        <v>106</v>
      </c>
      <c r="AE1945">
        <v>100</v>
      </c>
      <c r="AF1945">
        <v>98</v>
      </c>
      <c r="AG1945">
        <v>98</v>
      </c>
      <c r="AH1945">
        <v>98</v>
      </c>
      <c r="AI1945">
        <v>101</v>
      </c>
      <c r="AJ1945">
        <v>108</v>
      </c>
      <c r="AK1945">
        <v>113</v>
      </c>
      <c r="AL1945">
        <v>119</v>
      </c>
      <c r="AM1945">
        <v>116</v>
      </c>
      <c r="AN1945" s="5">
        <v>119</v>
      </c>
      <c r="AO1945" s="5">
        <v>116</v>
      </c>
      <c r="AP1945" s="5">
        <v>116</v>
      </c>
      <c r="AQ1945" s="5">
        <v>113</v>
      </c>
      <c r="AR1945" s="5">
        <v>114</v>
      </c>
      <c r="AS1945" s="5">
        <v>115</v>
      </c>
      <c r="AT1945" s="5">
        <v>113</v>
      </c>
      <c r="AU1945" s="5">
        <v>112</v>
      </c>
      <c r="AV1945" s="5">
        <v>112</v>
      </c>
      <c r="AW1945" s="5">
        <v>110</v>
      </c>
      <c r="AX1945" s="5">
        <v>114</v>
      </c>
      <c r="AY1945" s="5">
        <v>115</v>
      </c>
      <c r="AZ1945" s="5">
        <v>120</v>
      </c>
      <c r="BA1945" s="5">
        <v>123</v>
      </c>
      <c r="BB1945" s="5">
        <v>123</v>
      </c>
      <c r="BC1945" s="5">
        <v>118</v>
      </c>
      <c r="BD1945" s="5">
        <v>110</v>
      </c>
      <c r="BE1945" s="5">
        <v>109</v>
      </c>
      <c r="BF1945" s="5">
        <v>110</v>
      </c>
      <c r="BG1945" s="5">
        <v>107</v>
      </c>
      <c r="BH1945" s="5">
        <v>100</v>
      </c>
      <c r="BI1945" s="5">
        <v>105</v>
      </c>
      <c r="BJ1945" s="5">
        <v>111</v>
      </c>
      <c r="BK1945" s="5">
        <v>116</v>
      </c>
      <c r="BL1945" s="5">
        <v>109</v>
      </c>
      <c r="BM1945" s="5">
        <v>110</v>
      </c>
      <c r="BN1945" s="5">
        <v>111</v>
      </c>
      <c r="BO1945" s="5">
        <v>116</v>
      </c>
      <c r="BP1945" s="5">
        <v>115</v>
      </c>
      <c r="BQ1945" s="5">
        <v>113</v>
      </c>
      <c r="BR1945" s="5">
        <v>116</v>
      </c>
      <c r="BS1945">
        <v>115</v>
      </c>
      <c r="BT1945">
        <v>116</v>
      </c>
      <c r="BU1945">
        <v>109</v>
      </c>
      <c r="BV1945">
        <v>110</v>
      </c>
      <c r="BW1945">
        <v>111</v>
      </c>
      <c r="BX1945">
        <v>115</v>
      </c>
      <c r="BY1945">
        <v>114</v>
      </c>
      <c r="BZ1945">
        <v>114</v>
      </c>
      <c r="CA1945">
        <v>112</v>
      </c>
      <c r="CB1945">
        <v>112</v>
      </c>
      <c r="CC1945">
        <v>113</v>
      </c>
      <c r="CD1945">
        <v>113</v>
      </c>
      <c r="CE1945">
        <v>101</v>
      </c>
      <c r="CF1945">
        <v>100</v>
      </c>
      <c r="CG1945">
        <v>100</v>
      </c>
      <c r="CH1945">
        <v>99</v>
      </c>
      <c r="CI1945">
        <v>101</v>
      </c>
      <c r="CJ1945">
        <v>101</v>
      </c>
      <c r="CK1945">
        <v>100</v>
      </c>
      <c r="CL1945">
        <v>102</v>
      </c>
      <c r="CM1945">
        <v>109</v>
      </c>
      <c r="CN1945">
        <v>110</v>
      </c>
      <c r="CO1945">
        <v>112</v>
      </c>
      <c r="CP1945">
        <v>110</v>
      </c>
      <c r="CQ1945">
        <v>109</v>
      </c>
      <c r="CR1945">
        <v>110</v>
      </c>
      <c r="CS1945">
        <v>108</v>
      </c>
      <c r="CT1945">
        <v>106</v>
      </c>
      <c r="CU1945">
        <v>108</v>
      </c>
      <c r="CV1945">
        <v>107</v>
      </c>
      <c r="CW1945">
        <v>108</v>
      </c>
      <c r="CX1945" t="s">
        <v>5</v>
      </c>
      <c r="CY1945" t="s">
        <v>152</v>
      </c>
    </row>
    <row r="1946" spans="1:103" x14ac:dyDescent="0.25">
      <c r="A1946" t="s">
        <v>140</v>
      </c>
      <c r="B1946">
        <v>35.868600000000001</v>
      </c>
      <c r="C1946">
        <v>-114.6611</v>
      </c>
      <c r="D1946">
        <v>740</v>
      </c>
      <c r="E1946" t="s">
        <v>1</v>
      </c>
      <c r="F1946">
        <v>208.6</v>
      </c>
      <c r="G1946">
        <v>1972</v>
      </c>
      <c r="H1946">
        <v>8</v>
      </c>
      <c r="I1946" t="s">
        <v>260</v>
      </c>
      <c r="J1946">
        <v>107</v>
      </c>
      <c r="K1946">
        <v>107</v>
      </c>
      <c r="L1946">
        <v>107</v>
      </c>
      <c r="M1946">
        <v>107</v>
      </c>
      <c r="N1946">
        <v>101</v>
      </c>
      <c r="O1946">
        <v>103</v>
      </c>
      <c r="P1946">
        <v>96</v>
      </c>
      <c r="Q1946">
        <v>100</v>
      </c>
      <c r="R1946">
        <v>98</v>
      </c>
      <c r="S1946">
        <v>99</v>
      </c>
      <c r="T1946">
        <v>104</v>
      </c>
      <c r="U1946">
        <v>109</v>
      </c>
      <c r="V1946">
        <v>107</v>
      </c>
      <c r="W1946">
        <v>109</v>
      </c>
      <c r="X1946">
        <v>109</v>
      </c>
      <c r="Y1946">
        <v>111</v>
      </c>
      <c r="Z1946">
        <v>110</v>
      </c>
      <c r="AA1946">
        <v>111</v>
      </c>
      <c r="AB1946">
        <v>111</v>
      </c>
      <c r="AC1946">
        <v>103</v>
      </c>
      <c r="AD1946">
        <v>110</v>
      </c>
      <c r="AE1946">
        <v>105</v>
      </c>
      <c r="AF1946">
        <v>100</v>
      </c>
      <c r="AG1946">
        <v>102</v>
      </c>
      <c r="AH1946">
        <v>103</v>
      </c>
      <c r="AI1946">
        <v>111</v>
      </c>
      <c r="AJ1946">
        <v>116</v>
      </c>
      <c r="AK1946">
        <v>122</v>
      </c>
      <c r="AL1946">
        <v>118</v>
      </c>
      <c r="AM1946">
        <v>122</v>
      </c>
      <c r="AN1946" s="5">
        <v>123</v>
      </c>
      <c r="AO1946" s="5">
        <v>118</v>
      </c>
      <c r="AP1946" s="5">
        <v>118</v>
      </c>
      <c r="AQ1946" s="5">
        <v>118</v>
      </c>
      <c r="AR1946" s="5">
        <v>116</v>
      </c>
      <c r="AS1946" s="5">
        <v>114</v>
      </c>
      <c r="AT1946" s="5">
        <v>113</v>
      </c>
      <c r="AU1946" s="5">
        <v>110</v>
      </c>
      <c r="AV1946" s="5">
        <v>114</v>
      </c>
      <c r="AW1946" s="5">
        <v>115</v>
      </c>
      <c r="AX1946" s="5">
        <v>117</v>
      </c>
      <c r="AY1946" s="5">
        <v>120</v>
      </c>
      <c r="AZ1946" s="5">
        <v>125</v>
      </c>
      <c r="BA1946" s="5">
        <v>123</v>
      </c>
      <c r="BB1946" s="5">
        <v>114</v>
      </c>
      <c r="BC1946" s="5">
        <v>109</v>
      </c>
      <c r="BD1946" s="5">
        <v>106</v>
      </c>
      <c r="BE1946" s="5">
        <v>110</v>
      </c>
      <c r="BF1946" s="5">
        <v>109</v>
      </c>
      <c r="BG1946" s="5">
        <v>108</v>
      </c>
      <c r="BH1946" s="5">
        <v>108</v>
      </c>
      <c r="BI1946" s="5">
        <v>112</v>
      </c>
      <c r="BJ1946" s="5">
        <v>112</v>
      </c>
      <c r="BK1946" s="5">
        <v>112</v>
      </c>
      <c r="BL1946" s="5">
        <v>110</v>
      </c>
      <c r="BM1946" s="5">
        <v>117</v>
      </c>
      <c r="BN1946" s="5">
        <v>115</v>
      </c>
      <c r="BO1946" s="5">
        <v>119</v>
      </c>
      <c r="BP1946" s="5">
        <v>123</v>
      </c>
      <c r="BQ1946" s="5">
        <v>120</v>
      </c>
      <c r="BR1946" s="5">
        <v>120</v>
      </c>
      <c r="BS1946">
        <v>120</v>
      </c>
      <c r="BT1946">
        <v>114</v>
      </c>
      <c r="BU1946">
        <v>111</v>
      </c>
      <c r="BV1946">
        <v>114</v>
      </c>
      <c r="BW1946">
        <v>111</v>
      </c>
      <c r="BX1946">
        <v>116</v>
      </c>
      <c r="BY1946">
        <v>115</v>
      </c>
      <c r="BZ1946">
        <v>115</v>
      </c>
      <c r="CA1946">
        <v>110</v>
      </c>
      <c r="CB1946">
        <v>112</v>
      </c>
      <c r="CC1946">
        <v>113</v>
      </c>
      <c r="CD1946">
        <v>107</v>
      </c>
      <c r="CE1946">
        <v>101</v>
      </c>
      <c r="CF1946">
        <v>101</v>
      </c>
      <c r="CG1946">
        <v>104</v>
      </c>
      <c r="CH1946">
        <v>106</v>
      </c>
      <c r="CI1946">
        <v>105</v>
      </c>
      <c r="CJ1946">
        <v>104</v>
      </c>
      <c r="CK1946">
        <v>105</v>
      </c>
      <c r="CL1946">
        <v>109</v>
      </c>
      <c r="CM1946">
        <v>109</v>
      </c>
      <c r="CN1946">
        <v>112</v>
      </c>
      <c r="CO1946">
        <v>114</v>
      </c>
      <c r="CP1946">
        <v>108</v>
      </c>
      <c r="CQ1946">
        <v>96</v>
      </c>
      <c r="CR1946">
        <v>101</v>
      </c>
      <c r="CS1946">
        <v>104</v>
      </c>
      <c r="CT1946">
        <v>104</v>
      </c>
      <c r="CU1946">
        <v>103</v>
      </c>
      <c r="CV1946">
        <v>104</v>
      </c>
      <c r="CW1946">
        <v>105</v>
      </c>
      <c r="CX1946" t="s">
        <v>122</v>
      </c>
      <c r="CY1946" t="s">
        <v>141</v>
      </c>
    </row>
    <row r="1947" spans="1:103" x14ac:dyDescent="0.25">
      <c r="A1947" t="s">
        <v>117</v>
      </c>
      <c r="B1947">
        <v>36.462499999999999</v>
      </c>
      <c r="C1947">
        <v>-116.8672</v>
      </c>
      <c r="D1947">
        <v>-194</v>
      </c>
      <c r="E1947" t="s">
        <v>1</v>
      </c>
      <c r="F1947">
        <v>0</v>
      </c>
      <c r="G1947">
        <v>1972</v>
      </c>
      <c r="H1947">
        <v>8</v>
      </c>
      <c r="I1947" t="s">
        <v>260</v>
      </c>
      <c r="J1947">
        <v>110</v>
      </c>
      <c r="K1947">
        <v>107</v>
      </c>
      <c r="L1947">
        <v>108</v>
      </c>
      <c r="M1947">
        <v>110</v>
      </c>
      <c r="N1947">
        <v>109</v>
      </c>
      <c r="O1947">
        <v>104</v>
      </c>
      <c r="P1947">
        <v>103</v>
      </c>
      <c r="Q1947">
        <v>100</v>
      </c>
      <c r="R1947">
        <v>99</v>
      </c>
      <c r="S1947">
        <v>99</v>
      </c>
      <c r="T1947">
        <v>102</v>
      </c>
      <c r="U1947">
        <v>109</v>
      </c>
      <c r="V1947">
        <v>108</v>
      </c>
      <c r="W1947">
        <v>108</v>
      </c>
      <c r="X1947">
        <v>109</v>
      </c>
      <c r="Y1947">
        <v>110</v>
      </c>
      <c r="Z1947">
        <v>112</v>
      </c>
      <c r="AA1947">
        <v>114</v>
      </c>
      <c r="AB1947">
        <v>113</v>
      </c>
      <c r="AC1947">
        <v>111</v>
      </c>
      <c r="AD1947">
        <v>111</v>
      </c>
      <c r="AE1947">
        <v>111</v>
      </c>
      <c r="AF1947">
        <v>104</v>
      </c>
      <c r="AG1947">
        <v>102</v>
      </c>
      <c r="AH1947">
        <v>102</v>
      </c>
      <c r="AI1947">
        <v>105</v>
      </c>
      <c r="AJ1947">
        <v>111</v>
      </c>
      <c r="AK1947">
        <v>119</v>
      </c>
      <c r="AL1947">
        <v>124</v>
      </c>
      <c r="AM1947">
        <v>124</v>
      </c>
      <c r="AN1947" s="5">
        <v>124</v>
      </c>
      <c r="AO1947" s="5">
        <v>125</v>
      </c>
      <c r="AP1947" s="5">
        <v>123</v>
      </c>
      <c r="AQ1947" s="5">
        <v>119</v>
      </c>
      <c r="AR1947" s="5">
        <v>121</v>
      </c>
      <c r="AS1947" s="5">
        <v>121</v>
      </c>
      <c r="AT1947" s="5">
        <v>118</v>
      </c>
      <c r="AU1947" s="5">
        <v>115</v>
      </c>
      <c r="AV1947" s="5">
        <v>117</v>
      </c>
      <c r="AW1947" s="5">
        <v>116</v>
      </c>
      <c r="AX1947" s="5">
        <v>115</v>
      </c>
      <c r="AY1947" s="5">
        <v>121</v>
      </c>
      <c r="AZ1947" s="5">
        <v>125</v>
      </c>
      <c r="BA1947" s="5">
        <v>128</v>
      </c>
      <c r="BB1947" s="5">
        <v>128</v>
      </c>
      <c r="BC1947" s="5">
        <v>127</v>
      </c>
      <c r="BD1947" s="5">
        <v>116</v>
      </c>
      <c r="BE1947" s="5">
        <v>116</v>
      </c>
      <c r="BF1947" s="5">
        <v>114</v>
      </c>
      <c r="BG1947" s="5">
        <v>111</v>
      </c>
      <c r="BH1947" s="5">
        <v>106</v>
      </c>
      <c r="BI1947" s="5">
        <v>109</v>
      </c>
      <c r="BJ1947" s="5">
        <v>115</v>
      </c>
      <c r="BK1947" s="5">
        <v>114</v>
      </c>
      <c r="BL1947" s="5">
        <v>114</v>
      </c>
      <c r="BM1947" s="5">
        <v>115</v>
      </c>
      <c r="BN1947" s="5">
        <v>115</v>
      </c>
      <c r="BO1947" s="5">
        <v>120</v>
      </c>
      <c r="BP1947" s="5">
        <v>120</v>
      </c>
      <c r="BQ1947" s="5">
        <v>119</v>
      </c>
      <c r="BR1947" s="5">
        <v>119</v>
      </c>
      <c r="BS1947">
        <v>119</v>
      </c>
      <c r="BT1947">
        <v>120</v>
      </c>
      <c r="BU1947">
        <v>115</v>
      </c>
      <c r="BV1947">
        <v>115</v>
      </c>
      <c r="BW1947">
        <v>118</v>
      </c>
      <c r="BX1947">
        <v>122</v>
      </c>
      <c r="BY1947">
        <v>122</v>
      </c>
      <c r="BZ1947">
        <v>121</v>
      </c>
      <c r="CA1947">
        <v>120</v>
      </c>
      <c r="CB1947">
        <v>119</v>
      </c>
      <c r="CC1947">
        <v>120</v>
      </c>
      <c r="CD1947">
        <v>117</v>
      </c>
      <c r="CE1947">
        <v>106</v>
      </c>
      <c r="CF1947">
        <v>106</v>
      </c>
      <c r="CG1947">
        <v>105</v>
      </c>
      <c r="CH1947">
        <v>103</v>
      </c>
      <c r="CI1947">
        <v>106</v>
      </c>
      <c r="CJ1947">
        <v>106</v>
      </c>
      <c r="CK1947">
        <v>105</v>
      </c>
      <c r="CL1947">
        <v>105</v>
      </c>
      <c r="CM1947">
        <v>110</v>
      </c>
      <c r="CN1947">
        <v>114</v>
      </c>
      <c r="CO1947">
        <v>115</v>
      </c>
      <c r="CP1947">
        <v>115</v>
      </c>
      <c r="CQ1947">
        <v>110</v>
      </c>
      <c r="CR1947">
        <v>109</v>
      </c>
      <c r="CS1947">
        <v>108</v>
      </c>
      <c r="CT1947">
        <v>103</v>
      </c>
      <c r="CU1947">
        <v>108</v>
      </c>
      <c r="CV1947">
        <v>109</v>
      </c>
      <c r="CW1947">
        <v>108</v>
      </c>
      <c r="CX1947" t="s">
        <v>5</v>
      </c>
      <c r="CY1947" t="s">
        <v>118</v>
      </c>
    </row>
    <row r="1948" spans="1:103" x14ac:dyDescent="0.25">
      <c r="BS1948" cm="1">
        <f t="array" ref="BS1948">SUMPRODUCT(--(MOD(AN1947:BR1947,5)=0))</f>
        <v>9</v>
      </c>
      <c r="BT1948">
        <f>AVERAGE(AN1947:BR1947)</f>
        <v>118.25806451612904</v>
      </c>
    </row>
    <row r="1949" spans="1:103" x14ac:dyDescent="0.25">
      <c r="D1949" s="5">
        <f>AVERAGE(D1915:D1946)</f>
        <v>3175.6875</v>
      </c>
      <c r="AN1949" s="5">
        <f>AVERAGE(AN1915:AN1946)</f>
        <v>108.1875</v>
      </c>
      <c r="AO1949" s="5">
        <f t="shared" ref="AO1949:BR1949" si="3087">AVERAGE(AO1915:AO1946)</f>
        <v>105.6875</v>
      </c>
      <c r="AP1949" s="5">
        <f t="shared" si="3087"/>
        <v>104.34375</v>
      </c>
      <c r="AQ1949" s="5">
        <f t="shared" si="3087"/>
        <v>104.25</v>
      </c>
      <c r="AR1949" s="5">
        <f t="shared" si="3087"/>
        <v>103.125</v>
      </c>
      <c r="AS1949" s="5">
        <f t="shared" si="3087"/>
        <v>102.5</v>
      </c>
      <c r="AT1949" s="5">
        <f t="shared" si="3087"/>
        <v>101.5</v>
      </c>
      <c r="AU1949" s="5">
        <f t="shared" si="3087"/>
        <v>100.84375</v>
      </c>
      <c r="AV1949" s="5">
        <f t="shared" si="3087"/>
        <v>100.875</v>
      </c>
      <c r="AW1949" s="5">
        <f t="shared" si="3087"/>
        <v>100.0625</v>
      </c>
      <c r="AX1949" s="5">
        <f t="shared" si="3087"/>
        <v>101.28125</v>
      </c>
      <c r="AY1949" s="5">
        <f t="shared" si="3087"/>
        <v>105.03125</v>
      </c>
      <c r="AZ1949" s="5">
        <f t="shared" si="3087"/>
        <v>108.984375</v>
      </c>
      <c r="BA1949" s="5">
        <f t="shared" si="3087"/>
        <v>110.8125</v>
      </c>
      <c r="BB1949" s="5">
        <f t="shared" si="3087"/>
        <v>110.359375</v>
      </c>
      <c r="BC1949" s="5">
        <f t="shared" si="3087"/>
        <v>105.6875</v>
      </c>
      <c r="BD1949" s="5">
        <f t="shared" si="3087"/>
        <v>101.078125</v>
      </c>
      <c r="BE1949" s="5">
        <f t="shared" si="3087"/>
        <v>100.90625</v>
      </c>
      <c r="BF1949" s="5">
        <f t="shared" si="3087"/>
        <v>99.71875</v>
      </c>
      <c r="BG1949" s="5">
        <f t="shared" si="3087"/>
        <v>94.34375</v>
      </c>
      <c r="BH1949" s="5">
        <f t="shared" si="3087"/>
        <v>91.3125</v>
      </c>
      <c r="BI1949" s="5">
        <f t="shared" si="3087"/>
        <v>95.46875</v>
      </c>
      <c r="BJ1949" s="5">
        <f t="shared" si="3087"/>
        <v>99.21875</v>
      </c>
      <c r="BK1949" s="5">
        <f t="shared" si="3087"/>
        <v>99.552083333333343</v>
      </c>
      <c r="BL1949" s="5">
        <f t="shared" si="3087"/>
        <v>98.71875</v>
      </c>
      <c r="BM1949" s="5">
        <f t="shared" si="3087"/>
        <v>99.28125</v>
      </c>
      <c r="BN1949" s="5">
        <f t="shared" si="3087"/>
        <v>100.75</v>
      </c>
      <c r="BO1949" s="5">
        <f t="shared" si="3087"/>
        <v>105.21875</v>
      </c>
      <c r="BP1949" s="5">
        <f t="shared" si="3087"/>
        <v>104.375</v>
      </c>
      <c r="BQ1949" s="5">
        <f t="shared" si="3087"/>
        <v>103.34375</v>
      </c>
      <c r="BR1949" s="5">
        <f t="shared" si="3087"/>
        <v>104.125</v>
      </c>
    </row>
    <row r="1950" spans="1:103" x14ac:dyDescent="0.25">
      <c r="AI1950" s="13">
        <f>-AM1950/(AVERAGE(D1915:D1946)-D1947)</f>
        <v>-4.7391902227620335E-3</v>
      </c>
      <c r="AJ1950" t="s">
        <v>263</v>
      </c>
      <c r="AK1950">
        <f>AVERAGE(AN1947:BR1947)</f>
        <v>118.25806451612904</v>
      </c>
      <c r="AL1950">
        <f>AVERAGE(AN1949:BR1949)</f>
        <v>102.2884744623656</v>
      </c>
      <c r="AM1950">
        <f>AK1950-AL1950</f>
        <v>15.96959005376344</v>
      </c>
      <c r="AN1950" s="5">
        <f>AN1949+$AM1950</f>
        <v>124.15709005376344</v>
      </c>
      <c r="AO1950" s="5">
        <f t="shared" ref="AO1950:BR1950" si="3088">AO1949+$AM1950</f>
        <v>121.65709005376344</v>
      </c>
      <c r="AP1950" s="5">
        <f t="shared" si="3088"/>
        <v>120.31334005376344</v>
      </c>
      <c r="AQ1950" s="5">
        <f t="shared" si="3088"/>
        <v>120.21959005376344</v>
      </c>
      <c r="AR1950" s="5">
        <f t="shared" si="3088"/>
        <v>119.09459005376344</v>
      </c>
      <c r="AS1950" s="5">
        <f t="shared" si="3088"/>
        <v>118.46959005376344</v>
      </c>
      <c r="AT1950" s="5">
        <f t="shared" si="3088"/>
        <v>117.46959005376344</v>
      </c>
      <c r="AU1950" s="5">
        <f t="shared" si="3088"/>
        <v>116.81334005376344</v>
      </c>
      <c r="AV1950" s="5">
        <f t="shared" si="3088"/>
        <v>116.84459005376344</v>
      </c>
      <c r="AW1950" s="5">
        <f t="shared" si="3088"/>
        <v>116.03209005376344</v>
      </c>
      <c r="AX1950" s="5">
        <f t="shared" si="3088"/>
        <v>117.25084005376344</v>
      </c>
      <c r="AY1950" s="5">
        <f t="shared" si="3088"/>
        <v>121.00084005376344</v>
      </c>
      <c r="AZ1950" s="5">
        <f t="shared" si="3088"/>
        <v>124.95396505376344</v>
      </c>
      <c r="BA1950" s="5">
        <f t="shared" si="3088"/>
        <v>126.78209005376344</v>
      </c>
      <c r="BB1950" s="5">
        <f t="shared" si="3088"/>
        <v>126.32896505376344</v>
      </c>
      <c r="BC1950" s="5">
        <f t="shared" si="3088"/>
        <v>121.65709005376344</v>
      </c>
      <c r="BD1950" s="5">
        <f t="shared" si="3088"/>
        <v>117.04771505376344</v>
      </c>
      <c r="BE1950" s="5">
        <f t="shared" si="3088"/>
        <v>116.87584005376344</v>
      </c>
      <c r="BF1950" s="5">
        <f t="shared" si="3088"/>
        <v>115.68834005376344</v>
      </c>
      <c r="BG1950" s="5">
        <f t="shared" si="3088"/>
        <v>110.31334005376344</v>
      </c>
      <c r="BH1950" s="5">
        <f t="shared" si="3088"/>
        <v>107.28209005376344</v>
      </c>
      <c r="BI1950" s="5">
        <f t="shared" si="3088"/>
        <v>111.43834005376344</v>
      </c>
      <c r="BJ1950" s="5">
        <f t="shared" si="3088"/>
        <v>115.18834005376344</v>
      </c>
      <c r="BK1950" s="5">
        <f t="shared" si="3088"/>
        <v>115.52167338709678</v>
      </c>
      <c r="BL1950" s="5">
        <f t="shared" si="3088"/>
        <v>114.68834005376344</v>
      </c>
      <c r="BM1950" s="5">
        <f t="shared" si="3088"/>
        <v>115.25084005376344</v>
      </c>
      <c r="BN1950" s="5">
        <f t="shared" si="3088"/>
        <v>116.71959005376344</v>
      </c>
      <c r="BO1950" s="5">
        <f t="shared" si="3088"/>
        <v>121.18834005376344</v>
      </c>
      <c r="BP1950" s="5">
        <f t="shared" si="3088"/>
        <v>120.34459005376344</v>
      </c>
      <c r="BQ1950" s="5">
        <f t="shared" si="3088"/>
        <v>119.31334005376344</v>
      </c>
      <c r="BR1950" s="5">
        <f t="shared" si="3088"/>
        <v>120.09459005376344</v>
      </c>
    </row>
    <row r="1951" spans="1:103" x14ac:dyDescent="0.25">
      <c r="AI1951" s="11"/>
      <c r="AN1951" s="5">
        <f>AN1947-AN1950</f>
        <v>-0.1570900537634401</v>
      </c>
      <c r="AO1951" s="5">
        <f t="shared" ref="AO1951:BR1951" si="3089">AO1947-AO1950</f>
        <v>3.3429099462365599</v>
      </c>
      <c r="AP1951" s="5">
        <f t="shared" si="3089"/>
        <v>2.6866599462365599</v>
      </c>
      <c r="AQ1951" s="5">
        <f t="shared" si="3089"/>
        <v>-1.2195900537634401</v>
      </c>
      <c r="AR1951" s="5">
        <f t="shared" si="3089"/>
        <v>1.9054099462365599</v>
      </c>
      <c r="AS1951" s="5">
        <f t="shared" si="3089"/>
        <v>2.5304099462365599</v>
      </c>
      <c r="AT1951" s="5">
        <f t="shared" si="3089"/>
        <v>0.5304099462365599</v>
      </c>
      <c r="AU1951" s="5">
        <f t="shared" si="3089"/>
        <v>-1.8133400537634401</v>
      </c>
      <c r="AV1951" s="5">
        <f t="shared" si="3089"/>
        <v>0.1554099462365599</v>
      </c>
      <c r="AW1951" s="5">
        <f t="shared" si="3089"/>
        <v>-3.2090053763440096E-2</v>
      </c>
      <c r="AX1951" s="5">
        <f t="shared" si="3089"/>
        <v>-2.2508400537634401</v>
      </c>
      <c r="AY1951" s="5">
        <f t="shared" si="3089"/>
        <v>-8.4005376344009619E-4</v>
      </c>
      <c r="AZ1951" s="5">
        <f t="shared" si="3089"/>
        <v>4.6034946236559904E-2</v>
      </c>
      <c r="BA1951" s="5">
        <f t="shared" si="3089"/>
        <v>1.2179099462365599</v>
      </c>
      <c r="BB1951" s="5">
        <f t="shared" si="3089"/>
        <v>1.6710349462365599</v>
      </c>
      <c r="BC1951" s="5">
        <f t="shared" si="3089"/>
        <v>5.3429099462365599</v>
      </c>
      <c r="BD1951" s="5">
        <f t="shared" si="3089"/>
        <v>-1.0477150537634401</v>
      </c>
      <c r="BE1951" s="5">
        <f t="shared" si="3089"/>
        <v>-0.8758400537634401</v>
      </c>
      <c r="BF1951" s="5">
        <f t="shared" si="3089"/>
        <v>-1.6883400537634401</v>
      </c>
      <c r="BG1951" s="5">
        <f t="shared" si="3089"/>
        <v>0.6866599462365599</v>
      </c>
      <c r="BH1951" s="5">
        <f t="shared" si="3089"/>
        <v>-1.2820900537634401</v>
      </c>
      <c r="BI1951" s="5">
        <f t="shared" si="3089"/>
        <v>-2.4383400537634401</v>
      </c>
      <c r="BJ1951" s="5">
        <f t="shared" si="3089"/>
        <v>-0.1883400537634401</v>
      </c>
      <c r="BK1951" s="5">
        <f t="shared" si="3089"/>
        <v>-1.5216733870967829</v>
      </c>
      <c r="BL1951" s="5">
        <f t="shared" si="3089"/>
        <v>-0.6883400537634401</v>
      </c>
      <c r="BM1951" s="5">
        <f t="shared" si="3089"/>
        <v>-0.2508400537634401</v>
      </c>
      <c r="BN1951" s="5">
        <f t="shared" si="3089"/>
        <v>-1.7195900537634401</v>
      </c>
      <c r="BO1951" s="5">
        <f t="shared" si="3089"/>
        <v>-1.1883400537634401</v>
      </c>
      <c r="BP1951" s="5">
        <f t="shared" si="3089"/>
        <v>-0.3445900537634401</v>
      </c>
      <c r="BQ1951" s="5">
        <f t="shared" si="3089"/>
        <v>-0.3133400537634401</v>
      </c>
      <c r="BR1951" s="5">
        <f t="shared" si="3089"/>
        <v>-1.0945900537634401</v>
      </c>
      <c r="BS1951" s="15">
        <f>STDEV(AN1951:BR1951)</f>
        <v>1.7594718745810509</v>
      </c>
      <c r="BT1951" t="s">
        <v>264</v>
      </c>
    </row>
    <row r="1952" spans="1:103" x14ac:dyDescent="0.25">
      <c r="AI1952" s="11"/>
      <c r="AN1952" s="5">
        <f>ABS(AN1951)</f>
        <v>0.1570900537634401</v>
      </c>
      <c r="AO1952" s="5">
        <f t="shared" ref="AO1952" si="3090">ABS(AO1951)</f>
        <v>3.3429099462365599</v>
      </c>
      <c r="AP1952" s="5">
        <f t="shared" ref="AP1952" si="3091">ABS(AP1951)</f>
        <v>2.6866599462365599</v>
      </c>
      <c r="AQ1952" s="5">
        <f t="shared" ref="AQ1952" si="3092">ABS(AQ1951)</f>
        <v>1.2195900537634401</v>
      </c>
      <c r="AR1952" s="5">
        <f t="shared" ref="AR1952" si="3093">ABS(AR1951)</f>
        <v>1.9054099462365599</v>
      </c>
      <c r="AS1952" s="5">
        <f t="shared" ref="AS1952" si="3094">ABS(AS1951)</f>
        <v>2.5304099462365599</v>
      </c>
      <c r="AT1952" s="5">
        <f t="shared" ref="AT1952" si="3095">ABS(AT1951)</f>
        <v>0.5304099462365599</v>
      </c>
      <c r="AU1952" s="5">
        <f t="shared" ref="AU1952" si="3096">ABS(AU1951)</f>
        <v>1.8133400537634401</v>
      </c>
      <c r="AV1952" s="5">
        <f t="shared" ref="AV1952" si="3097">ABS(AV1951)</f>
        <v>0.1554099462365599</v>
      </c>
      <c r="AW1952" s="5">
        <f t="shared" ref="AW1952" si="3098">ABS(AW1951)</f>
        <v>3.2090053763440096E-2</v>
      </c>
      <c r="AX1952" s="5">
        <f t="shared" ref="AX1952" si="3099">ABS(AX1951)</f>
        <v>2.2508400537634401</v>
      </c>
      <c r="AY1952" s="5">
        <f t="shared" ref="AY1952" si="3100">ABS(AY1951)</f>
        <v>8.4005376344009619E-4</v>
      </c>
      <c r="AZ1952" s="5">
        <f t="shared" ref="AZ1952" si="3101">ABS(AZ1951)</f>
        <v>4.6034946236559904E-2</v>
      </c>
      <c r="BA1952" s="5">
        <f t="shared" ref="BA1952" si="3102">ABS(BA1951)</f>
        <v>1.2179099462365599</v>
      </c>
      <c r="BB1952" s="5">
        <f t="shared" ref="BB1952" si="3103">ABS(BB1951)</f>
        <v>1.6710349462365599</v>
      </c>
      <c r="BC1952" s="5">
        <f t="shared" ref="BC1952" si="3104">ABS(BC1951)</f>
        <v>5.3429099462365599</v>
      </c>
      <c r="BD1952" s="5">
        <f t="shared" ref="BD1952" si="3105">ABS(BD1951)</f>
        <v>1.0477150537634401</v>
      </c>
      <c r="BE1952" s="5">
        <f t="shared" ref="BE1952" si="3106">ABS(BE1951)</f>
        <v>0.8758400537634401</v>
      </c>
      <c r="BF1952" s="5">
        <f t="shared" ref="BF1952" si="3107">ABS(BF1951)</f>
        <v>1.6883400537634401</v>
      </c>
      <c r="BG1952" s="5">
        <f t="shared" ref="BG1952" si="3108">ABS(BG1951)</f>
        <v>0.6866599462365599</v>
      </c>
      <c r="BH1952" s="5">
        <f t="shared" ref="BH1952" si="3109">ABS(BH1951)</f>
        <v>1.2820900537634401</v>
      </c>
      <c r="BI1952" s="5">
        <f t="shared" ref="BI1952" si="3110">ABS(BI1951)</f>
        <v>2.4383400537634401</v>
      </c>
      <c r="BJ1952" s="5">
        <f t="shared" ref="BJ1952" si="3111">ABS(BJ1951)</f>
        <v>0.1883400537634401</v>
      </c>
      <c r="BK1952" s="5">
        <f t="shared" ref="BK1952" si="3112">ABS(BK1951)</f>
        <v>1.5216733870967829</v>
      </c>
      <c r="BL1952" s="5">
        <f t="shared" ref="BL1952" si="3113">ABS(BL1951)</f>
        <v>0.6883400537634401</v>
      </c>
      <c r="BM1952" s="5">
        <f t="shared" ref="BM1952" si="3114">ABS(BM1951)</f>
        <v>0.2508400537634401</v>
      </c>
      <c r="BN1952" s="5">
        <f t="shared" ref="BN1952" si="3115">ABS(BN1951)</f>
        <v>1.7195900537634401</v>
      </c>
      <c r="BO1952" s="5">
        <f t="shared" ref="BO1952" si="3116">ABS(BO1951)</f>
        <v>1.1883400537634401</v>
      </c>
      <c r="BP1952" s="5">
        <f t="shared" ref="BP1952" si="3117">ABS(BP1951)</f>
        <v>0.3445900537634401</v>
      </c>
      <c r="BQ1952" s="5">
        <f t="shared" ref="BQ1952" si="3118">ABS(BQ1951)</f>
        <v>0.3133400537634401</v>
      </c>
      <c r="BR1952" s="5">
        <f t="shared" ref="BR1952" si="3119">ABS(BR1951)</f>
        <v>1.0945900537634401</v>
      </c>
      <c r="BS1952" s="15">
        <f>AVERAGE(AN1952:BR1952)</f>
        <v>1.2977909295872356</v>
      </c>
      <c r="BT1952" t="s">
        <v>268</v>
      </c>
    </row>
    <row r="1954" spans="1:103" x14ac:dyDescent="0.25">
      <c r="A1954" t="s">
        <v>107</v>
      </c>
      <c r="B1954">
        <v>38.050600000000003</v>
      </c>
      <c r="C1954">
        <v>-117.09059999999999</v>
      </c>
      <c r="D1954">
        <v>5399</v>
      </c>
      <c r="E1954" t="s">
        <v>1</v>
      </c>
      <c r="F1954">
        <v>177.5</v>
      </c>
      <c r="G1954">
        <v>1973</v>
      </c>
      <c r="H1954">
        <v>8</v>
      </c>
      <c r="I1954" t="s">
        <v>260</v>
      </c>
      <c r="J1954">
        <v>68</v>
      </c>
      <c r="K1954">
        <v>73</v>
      </c>
      <c r="L1954">
        <v>72</v>
      </c>
      <c r="M1954">
        <v>76</v>
      </c>
      <c r="N1954">
        <v>84</v>
      </c>
      <c r="O1954">
        <v>88</v>
      </c>
      <c r="P1954">
        <v>92</v>
      </c>
      <c r="Q1954">
        <v>94</v>
      </c>
      <c r="R1954">
        <v>91</v>
      </c>
      <c r="S1954">
        <v>89</v>
      </c>
      <c r="T1954">
        <v>81</v>
      </c>
      <c r="U1954">
        <v>84</v>
      </c>
      <c r="V1954">
        <v>77</v>
      </c>
      <c r="W1954">
        <v>64</v>
      </c>
      <c r="X1954">
        <v>69</v>
      </c>
      <c r="Y1954">
        <v>77</v>
      </c>
      <c r="Z1954">
        <v>75</v>
      </c>
      <c r="AA1954">
        <v>75</v>
      </c>
      <c r="AB1954">
        <v>81</v>
      </c>
      <c r="AC1954">
        <v>86</v>
      </c>
      <c r="AD1954">
        <v>89</v>
      </c>
      <c r="AE1954">
        <v>89</v>
      </c>
      <c r="AF1954">
        <v>90</v>
      </c>
      <c r="AG1954">
        <v>91</v>
      </c>
      <c r="AH1954">
        <v>93</v>
      </c>
      <c r="AI1954">
        <v>98</v>
      </c>
      <c r="AJ1954">
        <v>95</v>
      </c>
      <c r="AK1954">
        <v>94</v>
      </c>
      <c r="AL1954">
        <v>93</v>
      </c>
      <c r="AM1954">
        <v>95</v>
      </c>
      <c r="AN1954" s="5">
        <v>90</v>
      </c>
      <c r="AO1954" s="5">
        <v>95</v>
      </c>
      <c r="AP1954" s="5">
        <v>95</v>
      </c>
      <c r="AQ1954" s="5">
        <v>99</v>
      </c>
      <c r="AR1954" s="5">
        <v>99</v>
      </c>
      <c r="AS1954" s="5">
        <v>94</v>
      </c>
      <c r="AT1954" s="5">
        <v>91</v>
      </c>
      <c r="AU1954" s="5">
        <v>92</v>
      </c>
      <c r="AV1954" s="5">
        <v>95</v>
      </c>
      <c r="AW1954" s="5">
        <v>96</v>
      </c>
      <c r="AX1954" s="5">
        <v>94</v>
      </c>
      <c r="AY1954" s="5">
        <v>92</v>
      </c>
      <c r="AZ1954" s="5">
        <v>88</v>
      </c>
      <c r="BA1954" s="5">
        <v>91</v>
      </c>
      <c r="BB1954" s="5">
        <v>89</v>
      </c>
      <c r="BC1954" s="5">
        <v>91</v>
      </c>
      <c r="BD1954" s="5">
        <v>89</v>
      </c>
      <c r="BE1954" s="5">
        <v>86</v>
      </c>
      <c r="BF1954" s="5">
        <v>89</v>
      </c>
      <c r="BG1954" s="5">
        <v>84</v>
      </c>
      <c r="BH1954" s="5">
        <v>84</v>
      </c>
      <c r="BI1954" s="5">
        <v>87</v>
      </c>
      <c r="BJ1954" s="5">
        <v>87</v>
      </c>
      <c r="BK1954" s="5">
        <v>91</v>
      </c>
      <c r="BL1954" s="5">
        <v>93</v>
      </c>
      <c r="BM1954" s="5">
        <v>95</v>
      </c>
      <c r="BN1954" s="5">
        <v>93</v>
      </c>
      <c r="BO1954" s="5">
        <v>91</v>
      </c>
      <c r="BP1954" s="5">
        <v>91</v>
      </c>
      <c r="BQ1954" s="5">
        <v>94</v>
      </c>
      <c r="BR1954" s="5">
        <v>94</v>
      </c>
      <c r="BS1954">
        <v>93</v>
      </c>
      <c r="BT1954">
        <v>92</v>
      </c>
      <c r="BU1954">
        <v>82</v>
      </c>
      <c r="BV1954">
        <v>83</v>
      </c>
      <c r="BW1954">
        <v>84</v>
      </c>
      <c r="BX1954">
        <v>86</v>
      </c>
      <c r="BY1954">
        <v>88</v>
      </c>
      <c r="BZ1954">
        <v>94</v>
      </c>
      <c r="CA1954">
        <v>92</v>
      </c>
      <c r="CB1954">
        <v>91</v>
      </c>
      <c r="CC1954">
        <v>92</v>
      </c>
      <c r="CD1954">
        <v>94</v>
      </c>
      <c r="CE1954">
        <v>95</v>
      </c>
      <c r="CF1954">
        <v>90</v>
      </c>
      <c r="CG1954">
        <v>93</v>
      </c>
      <c r="CH1954">
        <v>95</v>
      </c>
      <c r="CI1954">
        <v>91</v>
      </c>
      <c r="CJ1954">
        <v>92</v>
      </c>
      <c r="CK1954">
        <v>91</v>
      </c>
      <c r="CL1954">
        <v>90</v>
      </c>
      <c r="CM1954">
        <v>84</v>
      </c>
      <c r="CN1954">
        <v>88</v>
      </c>
      <c r="CO1954">
        <v>84</v>
      </c>
      <c r="CP1954">
        <v>78</v>
      </c>
      <c r="CQ1954">
        <v>80</v>
      </c>
      <c r="CR1954">
        <v>75</v>
      </c>
      <c r="CS1954">
        <v>78</v>
      </c>
      <c r="CT1954">
        <v>83</v>
      </c>
      <c r="CU1954">
        <v>85</v>
      </c>
      <c r="CV1954">
        <v>86</v>
      </c>
      <c r="CW1954">
        <v>81</v>
      </c>
      <c r="CX1954" t="s">
        <v>2</v>
      </c>
      <c r="CY1954" t="s">
        <v>108</v>
      </c>
    </row>
    <row r="1955" spans="1:103" x14ac:dyDescent="0.25">
      <c r="A1955" t="s">
        <v>115</v>
      </c>
      <c r="B1955">
        <v>37.916699999999999</v>
      </c>
      <c r="C1955">
        <v>-116.05</v>
      </c>
      <c r="D1955">
        <v>5105</v>
      </c>
      <c r="E1955" t="s">
        <v>1</v>
      </c>
      <c r="F1955">
        <v>177</v>
      </c>
      <c r="G1955">
        <v>1973</v>
      </c>
      <c r="H1955">
        <v>8</v>
      </c>
      <c r="I1955" t="s">
        <v>260</v>
      </c>
      <c r="J1955">
        <v>70</v>
      </c>
      <c r="K1955">
        <v>66</v>
      </c>
      <c r="L1955">
        <v>68</v>
      </c>
      <c r="M1955">
        <v>72</v>
      </c>
      <c r="N1955">
        <v>80</v>
      </c>
      <c r="O1955">
        <v>92</v>
      </c>
      <c r="P1955">
        <v>98</v>
      </c>
      <c r="Q1955">
        <v>98</v>
      </c>
      <c r="R1955">
        <v>101</v>
      </c>
      <c r="S1955">
        <v>101</v>
      </c>
      <c r="T1955">
        <v>96</v>
      </c>
      <c r="U1955">
        <v>88</v>
      </c>
      <c r="V1955">
        <v>82</v>
      </c>
      <c r="W1955">
        <v>78</v>
      </c>
      <c r="X1955">
        <v>68</v>
      </c>
      <c r="Y1955">
        <v>62</v>
      </c>
      <c r="Z1955">
        <v>62</v>
      </c>
      <c r="AA1955">
        <v>65</v>
      </c>
      <c r="AB1955">
        <v>75</v>
      </c>
      <c r="AC1955">
        <v>88</v>
      </c>
      <c r="AD1955">
        <v>92</v>
      </c>
      <c r="AE1955">
        <v>96</v>
      </c>
      <c r="AF1955">
        <v>96</v>
      </c>
      <c r="AG1955">
        <v>96</v>
      </c>
      <c r="AH1955">
        <v>98</v>
      </c>
      <c r="AI1955">
        <v>104</v>
      </c>
      <c r="AJ1955">
        <v>104</v>
      </c>
      <c r="AK1955">
        <v>106</v>
      </c>
      <c r="AL1955">
        <v>106</v>
      </c>
      <c r="AM1955">
        <v>106</v>
      </c>
      <c r="AN1955" s="5">
        <v>106</v>
      </c>
      <c r="AO1955" s="5">
        <v>106</v>
      </c>
      <c r="AP1955" s="5">
        <v>104</v>
      </c>
      <c r="AQ1955" s="5">
        <v>106</v>
      </c>
      <c r="AR1955" s="5">
        <v>108</v>
      </c>
      <c r="AS1955" s="5">
        <v>108</v>
      </c>
      <c r="AT1955" s="5">
        <v>110</v>
      </c>
      <c r="AU1955" s="5">
        <v>110</v>
      </c>
      <c r="AV1955" s="5">
        <v>112</v>
      </c>
      <c r="AW1955" s="5">
        <v>112</v>
      </c>
      <c r="AX1955" s="5">
        <v>110</v>
      </c>
      <c r="AY1955" s="5">
        <v>108</v>
      </c>
      <c r="AZ1955" s="5">
        <v>108</v>
      </c>
      <c r="BA1955" s="5">
        <v>108</v>
      </c>
      <c r="BB1955" s="5">
        <v>106</v>
      </c>
      <c r="BC1955" s="5">
        <v>100</v>
      </c>
      <c r="BD1955" s="5">
        <v>98</v>
      </c>
      <c r="BE1955" s="5">
        <v>90</v>
      </c>
      <c r="BF1955" s="5">
        <v>91</v>
      </c>
      <c r="BG1955" s="5">
        <v>92</v>
      </c>
      <c r="BH1955" s="5">
        <v>85</v>
      </c>
      <c r="BI1955" s="5">
        <v>85</v>
      </c>
      <c r="BJ1955" s="5">
        <v>88</v>
      </c>
      <c r="BK1955" s="5">
        <v>95</v>
      </c>
      <c r="BL1955" s="5">
        <v>98</v>
      </c>
      <c r="BM1955" s="5">
        <v>98</v>
      </c>
      <c r="BN1955" s="5">
        <v>98</v>
      </c>
      <c r="BO1955" s="5">
        <v>101</v>
      </c>
      <c r="BP1955" s="5">
        <v>100</v>
      </c>
      <c r="BQ1955" s="5">
        <v>100</v>
      </c>
      <c r="BR1955" s="5">
        <v>104</v>
      </c>
      <c r="BS1955">
        <v>105</v>
      </c>
      <c r="BT1955">
        <v>105</v>
      </c>
      <c r="BU1955">
        <v>98</v>
      </c>
      <c r="BV1955">
        <v>89</v>
      </c>
      <c r="BW1955">
        <v>88</v>
      </c>
      <c r="BX1955">
        <v>88</v>
      </c>
      <c r="BY1955">
        <v>94</v>
      </c>
      <c r="BZ1955">
        <v>94</v>
      </c>
      <c r="CA1955">
        <v>98</v>
      </c>
      <c r="CB1955">
        <v>95</v>
      </c>
      <c r="CC1955">
        <v>95</v>
      </c>
      <c r="CD1955">
        <v>100</v>
      </c>
      <c r="CE1955">
        <v>102</v>
      </c>
      <c r="CF1955">
        <v>96</v>
      </c>
      <c r="CG1955">
        <v>102</v>
      </c>
      <c r="CH1955">
        <v>102</v>
      </c>
      <c r="CI1955">
        <v>100</v>
      </c>
      <c r="CJ1955">
        <v>100</v>
      </c>
      <c r="CK1955">
        <v>100</v>
      </c>
      <c r="CL1955">
        <v>98</v>
      </c>
      <c r="CM1955">
        <v>91</v>
      </c>
      <c r="CN1955">
        <v>82</v>
      </c>
      <c r="CO1955">
        <v>80</v>
      </c>
      <c r="CP1955">
        <v>80</v>
      </c>
      <c r="CQ1955">
        <v>82</v>
      </c>
      <c r="CR1955">
        <v>82</v>
      </c>
      <c r="CS1955">
        <v>96</v>
      </c>
      <c r="CT1955">
        <v>96</v>
      </c>
      <c r="CU1955">
        <v>90</v>
      </c>
      <c r="CV1955">
        <v>90</v>
      </c>
      <c r="CW1955">
        <v>86</v>
      </c>
      <c r="CX1955" t="s">
        <v>2</v>
      </c>
      <c r="CY1955" t="s">
        <v>116</v>
      </c>
    </row>
    <row r="1956" spans="1:103" x14ac:dyDescent="0.25">
      <c r="A1956" t="s">
        <v>15</v>
      </c>
      <c r="B1956">
        <v>37.606400000000001</v>
      </c>
      <c r="C1956">
        <v>-118</v>
      </c>
      <c r="D1956">
        <v>4900</v>
      </c>
      <c r="E1956" t="s">
        <v>1</v>
      </c>
      <c r="F1956">
        <v>162</v>
      </c>
      <c r="G1956">
        <v>1973</v>
      </c>
      <c r="H1956">
        <v>8</v>
      </c>
      <c r="I1956" t="s">
        <v>260</v>
      </c>
      <c r="J1956">
        <v>66</v>
      </c>
      <c r="K1956">
        <v>79</v>
      </c>
      <c r="L1956">
        <v>79</v>
      </c>
      <c r="M1956">
        <v>83</v>
      </c>
      <c r="N1956">
        <v>87</v>
      </c>
      <c r="O1956">
        <v>93</v>
      </c>
      <c r="P1956">
        <v>96</v>
      </c>
      <c r="Q1956">
        <v>97</v>
      </c>
      <c r="R1956">
        <v>95</v>
      </c>
      <c r="S1956">
        <v>92</v>
      </c>
      <c r="T1956">
        <v>88</v>
      </c>
      <c r="U1956">
        <v>89</v>
      </c>
      <c r="V1956">
        <v>85</v>
      </c>
      <c r="W1956">
        <v>75</v>
      </c>
      <c r="X1956">
        <v>75</v>
      </c>
      <c r="Y1956">
        <v>78</v>
      </c>
      <c r="Z1956">
        <v>83</v>
      </c>
      <c r="AA1956">
        <v>80</v>
      </c>
      <c r="AB1956">
        <v>85</v>
      </c>
      <c r="AC1956">
        <v>90</v>
      </c>
      <c r="AD1956">
        <v>94</v>
      </c>
      <c r="AE1956">
        <v>94</v>
      </c>
      <c r="AF1956">
        <v>93</v>
      </c>
      <c r="AG1956">
        <v>97</v>
      </c>
      <c r="AH1956">
        <v>99</v>
      </c>
      <c r="AI1956">
        <v>101</v>
      </c>
      <c r="AJ1956">
        <v>95</v>
      </c>
      <c r="AK1956">
        <v>98</v>
      </c>
      <c r="AL1956">
        <v>99</v>
      </c>
      <c r="AM1956">
        <v>96</v>
      </c>
      <c r="AN1956" s="5">
        <v>92</v>
      </c>
      <c r="AO1956" s="5">
        <v>99</v>
      </c>
      <c r="AP1956" s="5">
        <v>99</v>
      </c>
      <c r="AQ1956" s="5">
        <v>104</v>
      </c>
      <c r="AR1956" s="5">
        <v>103</v>
      </c>
      <c r="AS1956" s="5">
        <v>100</v>
      </c>
      <c r="AT1956" s="5">
        <v>97</v>
      </c>
      <c r="AU1956" s="5">
        <v>98</v>
      </c>
      <c r="AV1956" s="5">
        <v>99</v>
      </c>
      <c r="AW1956" s="5">
        <v>100</v>
      </c>
      <c r="AX1956" s="5">
        <v>99</v>
      </c>
      <c r="AY1956" s="5">
        <v>95</v>
      </c>
      <c r="AZ1956" s="5">
        <v>92</v>
      </c>
      <c r="BA1956" s="5">
        <v>93</v>
      </c>
      <c r="BB1956" s="5">
        <v>96</v>
      </c>
      <c r="BC1956" s="5">
        <v>95</v>
      </c>
      <c r="BD1956" s="5">
        <v>95</v>
      </c>
      <c r="BE1956" s="5">
        <v>90</v>
      </c>
      <c r="BF1956" s="5">
        <v>95</v>
      </c>
      <c r="BG1956" s="5">
        <v>90</v>
      </c>
      <c r="BH1956" s="5">
        <v>90</v>
      </c>
      <c r="BI1956" s="5">
        <v>89</v>
      </c>
      <c r="BJ1956" s="5">
        <v>94</v>
      </c>
      <c r="BK1956" s="5">
        <v>95</v>
      </c>
      <c r="BL1956" s="5">
        <v>99</v>
      </c>
      <c r="BM1956" s="5">
        <v>98</v>
      </c>
      <c r="BN1956" s="5">
        <v>96</v>
      </c>
      <c r="BO1956" s="5">
        <v>97</v>
      </c>
      <c r="BP1956" s="5">
        <v>95</v>
      </c>
      <c r="BQ1956" s="5">
        <v>93</v>
      </c>
      <c r="BR1956" s="5">
        <v>97</v>
      </c>
      <c r="BS1956">
        <v>96</v>
      </c>
      <c r="BT1956">
        <v>96</v>
      </c>
      <c r="BU1956">
        <v>85</v>
      </c>
      <c r="BV1956">
        <v>86</v>
      </c>
      <c r="BW1956">
        <v>88</v>
      </c>
      <c r="BX1956">
        <v>89</v>
      </c>
      <c r="BY1956">
        <v>94</v>
      </c>
      <c r="BZ1956">
        <v>95</v>
      </c>
      <c r="CA1956">
        <v>95</v>
      </c>
      <c r="CB1956">
        <v>95</v>
      </c>
      <c r="CC1956">
        <v>93</v>
      </c>
      <c r="CD1956">
        <v>100</v>
      </c>
      <c r="CE1956">
        <v>95</v>
      </c>
      <c r="CF1956">
        <v>96</v>
      </c>
      <c r="CG1956">
        <v>96</v>
      </c>
      <c r="CH1956">
        <v>97</v>
      </c>
      <c r="CI1956">
        <v>95</v>
      </c>
      <c r="CJ1956">
        <v>96</v>
      </c>
      <c r="CK1956">
        <v>95</v>
      </c>
      <c r="CL1956">
        <v>95</v>
      </c>
      <c r="CM1956">
        <v>90</v>
      </c>
      <c r="CN1956">
        <v>91</v>
      </c>
      <c r="CO1956">
        <v>90</v>
      </c>
      <c r="CP1956">
        <v>82</v>
      </c>
      <c r="CQ1956">
        <v>83</v>
      </c>
      <c r="CR1956">
        <v>75</v>
      </c>
      <c r="CS1956">
        <v>78</v>
      </c>
      <c r="CT1956">
        <v>85</v>
      </c>
      <c r="CU1956">
        <v>90</v>
      </c>
      <c r="CV1956">
        <v>90</v>
      </c>
      <c r="CW1956">
        <v>87</v>
      </c>
      <c r="CX1956" t="s">
        <v>2</v>
      </c>
      <c r="CY1956" t="s">
        <v>16</v>
      </c>
    </row>
    <row r="1957" spans="1:103" x14ac:dyDescent="0.25">
      <c r="A1957" t="s">
        <v>153</v>
      </c>
      <c r="B1957">
        <v>37.683300000000003</v>
      </c>
      <c r="C1957">
        <v>-115.7167</v>
      </c>
      <c r="D1957">
        <v>4890</v>
      </c>
      <c r="E1957" t="s">
        <v>1</v>
      </c>
      <c r="F1957">
        <v>169.7</v>
      </c>
      <c r="G1957">
        <v>1973</v>
      </c>
      <c r="H1957">
        <v>8</v>
      </c>
      <c r="I1957" t="s">
        <v>260</v>
      </c>
      <c r="J1957">
        <v>64</v>
      </c>
      <c r="K1957">
        <v>77</v>
      </c>
      <c r="L1957">
        <v>78</v>
      </c>
      <c r="M1957">
        <v>77</v>
      </c>
      <c r="N1957">
        <v>85</v>
      </c>
      <c r="O1957">
        <v>90</v>
      </c>
      <c r="P1957">
        <v>94</v>
      </c>
      <c r="Q1957">
        <v>96</v>
      </c>
      <c r="R1957">
        <v>96</v>
      </c>
      <c r="S1957">
        <v>90</v>
      </c>
      <c r="T1957">
        <v>85</v>
      </c>
      <c r="U1957">
        <v>81</v>
      </c>
      <c r="V1957">
        <v>83</v>
      </c>
      <c r="W1957">
        <v>72</v>
      </c>
      <c r="X1957">
        <v>73</v>
      </c>
      <c r="Y1957">
        <v>80</v>
      </c>
      <c r="Z1957">
        <v>82</v>
      </c>
      <c r="AA1957">
        <v>82</v>
      </c>
      <c r="AD1957">
        <v>91</v>
      </c>
      <c r="AE1957">
        <v>92</v>
      </c>
      <c r="AF1957">
        <v>92</v>
      </c>
      <c r="AG1957">
        <v>93</v>
      </c>
      <c r="AH1957">
        <v>98</v>
      </c>
      <c r="AK1957">
        <v>100</v>
      </c>
      <c r="AL1957">
        <v>98</v>
      </c>
      <c r="AM1957">
        <v>94</v>
      </c>
      <c r="AN1957" s="5">
        <v>93</v>
      </c>
      <c r="AO1957" s="5">
        <v>100</v>
      </c>
      <c r="AP1957" s="5">
        <v>102</v>
      </c>
      <c r="AQ1957" s="5">
        <v>102</v>
      </c>
      <c r="AR1957" s="5">
        <v>103</v>
      </c>
      <c r="AS1957" s="5">
        <v>99</v>
      </c>
      <c r="AT1957" s="5">
        <v>94</v>
      </c>
      <c r="AU1957" s="5">
        <v>95</v>
      </c>
      <c r="AV1957" s="5">
        <v>100</v>
      </c>
      <c r="AW1957" s="5">
        <v>102</v>
      </c>
      <c r="AX1957" s="5">
        <v>95</v>
      </c>
      <c r="AY1957" s="5">
        <v>95</v>
      </c>
      <c r="AZ1957" s="5">
        <v>91</v>
      </c>
      <c r="BA1957" s="5">
        <v>92</v>
      </c>
      <c r="BB1957" s="5">
        <v>94</v>
      </c>
      <c r="BC1957" s="5">
        <v>95</v>
      </c>
      <c r="BD1957" s="5">
        <v>94</v>
      </c>
      <c r="BE1957" s="5">
        <v>81</v>
      </c>
      <c r="BF1957" s="5">
        <v>92</v>
      </c>
      <c r="BG1957" s="5">
        <v>90</v>
      </c>
      <c r="BH1957" s="5">
        <v>89</v>
      </c>
      <c r="BI1957" s="5">
        <v>88</v>
      </c>
      <c r="BJ1957" s="5">
        <v>91</v>
      </c>
      <c r="BK1957" s="5">
        <v>95</v>
      </c>
      <c r="BL1957" s="5">
        <v>99</v>
      </c>
      <c r="BM1957" s="5">
        <v>98</v>
      </c>
      <c r="BN1957" s="8">
        <f>AVERAGE(BM1957,BO1957)</f>
        <v>97</v>
      </c>
      <c r="BO1957" s="5">
        <v>96</v>
      </c>
      <c r="BP1957" s="5">
        <v>95</v>
      </c>
      <c r="BQ1957" s="5">
        <v>96</v>
      </c>
      <c r="BR1957" s="5">
        <v>96</v>
      </c>
      <c r="BS1957">
        <v>99</v>
      </c>
      <c r="BT1957">
        <v>95</v>
      </c>
      <c r="BU1957">
        <v>89</v>
      </c>
      <c r="BW1957">
        <v>75</v>
      </c>
      <c r="BX1957">
        <v>84</v>
      </c>
      <c r="BY1957">
        <v>94</v>
      </c>
      <c r="BZ1957">
        <v>85</v>
      </c>
      <c r="CA1957">
        <v>96</v>
      </c>
      <c r="CB1957">
        <v>96</v>
      </c>
      <c r="CC1957">
        <v>95</v>
      </c>
      <c r="CD1957">
        <v>96</v>
      </c>
      <c r="CE1957">
        <v>98</v>
      </c>
      <c r="CF1957">
        <v>96</v>
      </c>
      <c r="CG1957">
        <v>95</v>
      </c>
      <c r="CH1957">
        <v>96</v>
      </c>
      <c r="CI1957">
        <v>98</v>
      </c>
      <c r="CJ1957">
        <v>95</v>
      </c>
      <c r="CK1957">
        <v>96</v>
      </c>
      <c r="CL1957">
        <v>95</v>
      </c>
      <c r="CM1957">
        <v>94</v>
      </c>
      <c r="CN1957">
        <v>85</v>
      </c>
      <c r="CO1957">
        <v>90</v>
      </c>
      <c r="CP1957">
        <v>91</v>
      </c>
      <c r="CQ1957">
        <v>85</v>
      </c>
      <c r="CR1957">
        <v>86</v>
      </c>
      <c r="CS1957">
        <v>83</v>
      </c>
      <c r="CT1957">
        <v>80</v>
      </c>
      <c r="CU1957">
        <v>86</v>
      </c>
      <c r="CV1957">
        <v>88</v>
      </c>
      <c r="CW1957">
        <v>90</v>
      </c>
      <c r="CX1957" t="s">
        <v>2</v>
      </c>
      <c r="CY1957" t="s">
        <v>154</v>
      </c>
    </row>
    <row r="1958" spans="1:103" x14ac:dyDescent="0.25">
      <c r="A1958" t="s">
        <v>109</v>
      </c>
      <c r="B1958">
        <v>35.470300000000002</v>
      </c>
      <c r="C1958">
        <v>-115.5436</v>
      </c>
      <c r="D1958">
        <v>4730</v>
      </c>
      <c r="E1958" t="s">
        <v>1</v>
      </c>
      <c r="F1958">
        <v>162.19999999999999</v>
      </c>
      <c r="G1958">
        <v>1973</v>
      </c>
      <c r="H1958">
        <v>8</v>
      </c>
      <c r="I1958" t="s">
        <v>260</v>
      </c>
      <c r="J1958">
        <v>76</v>
      </c>
      <c r="K1958">
        <v>78</v>
      </c>
      <c r="L1958">
        <v>77</v>
      </c>
      <c r="M1958">
        <v>76</v>
      </c>
      <c r="N1958">
        <v>81</v>
      </c>
      <c r="O1958">
        <v>86</v>
      </c>
      <c r="P1958">
        <v>88</v>
      </c>
      <c r="Q1958">
        <v>96</v>
      </c>
      <c r="R1958">
        <v>90</v>
      </c>
      <c r="S1958">
        <v>86</v>
      </c>
      <c r="T1958">
        <v>84</v>
      </c>
      <c r="U1958">
        <v>84</v>
      </c>
      <c r="V1958">
        <v>83</v>
      </c>
      <c r="W1958">
        <v>76</v>
      </c>
      <c r="X1958">
        <v>67</v>
      </c>
      <c r="Y1958">
        <v>75</v>
      </c>
      <c r="Z1958">
        <v>76</v>
      </c>
      <c r="AA1958">
        <v>79</v>
      </c>
      <c r="AB1958">
        <v>82</v>
      </c>
      <c r="AC1958">
        <v>78</v>
      </c>
      <c r="AD1958">
        <v>85</v>
      </c>
      <c r="AE1958">
        <v>91</v>
      </c>
      <c r="AF1958">
        <v>94</v>
      </c>
      <c r="AG1958">
        <v>93</v>
      </c>
      <c r="AH1958">
        <v>92</v>
      </c>
      <c r="AI1958">
        <v>92</v>
      </c>
      <c r="AJ1958">
        <v>98</v>
      </c>
      <c r="AK1958">
        <v>98</v>
      </c>
      <c r="AL1958">
        <v>90</v>
      </c>
      <c r="AM1958">
        <v>92</v>
      </c>
      <c r="AN1958" s="5">
        <v>88</v>
      </c>
      <c r="AO1958" s="5">
        <v>88</v>
      </c>
      <c r="AP1958" s="5">
        <v>93</v>
      </c>
      <c r="AQ1958" s="5">
        <v>96</v>
      </c>
      <c r="AR1958" s="5">
        <v>97</v>
      </c>
      <c r="AS1958" s="5">
        <v>94</v>
      </c>
      <c r="AT1958" s="5">
        <v>94</v>
      </c>
      <c r="AU1958" s="5">
        <v>92</v>
      </c>
      <c r="AV1958" s="5">
        <v>93</v>
      </c>
      <c r="AW1958" s="5">
        <v>94</v>
      </c>
      <c r="AX1958" s="5">
        <v>100</v>
      </c>
      <c r="AY1958" s="5">
        <v>95</v>
      </c>
      <c r="AZ1958" s="5">
        <v>90</v>
      </c>
      <c r="BA1958" s="5">
        <v>91</v>
      </c>
      <c r="BB1958" s="5">
        <v>92</v>
      </c>
      <c r="BC1958" s="5">
        <v>90</v>
      </c>
      <c r="BD1958" s="5">
        <v>89</v>
      </c>
      <c r="BE1958" s="5">
        <v>91</v>
      </c>
      <c r="BF1958" s="5">
        <v>86</v>
      </c>
      <c r="BG1958" s="5">
        <v>89</v>
      </c>
      <c r="BH1958" s="5">
        <v>89</v>
      </c>
      <c r="BI1958" s="5">
        <v>87</v>
      </c>
      <c r="BJ1958" s="5">
        <v>88</v>
      </c>
      <c r="BK1958" s="5">
        <v>89</v>
      </c>
      <c r="BL1958" s="5">
        <v>97</v>
      </c>
      <c r="BM1958" s="5">
        <v>97</v>
      </c>
      <c r="BN1958" s="5">
        <v>97</v>
      </c>
      <c r="BO1958" s="5">
        <v>92</v>
      </c>
      <c r="BP1958" s="5">
        <v>93</v>
      </c>
      <c r="BQ1958" s="5">
        <v>95</v>
      </c>
      <c r="BR1958" s="5">
        <v>93</v>
      </c>
      <c r="BS1958">
        <v>107</v>
      </c>
      <c r="BT1958">
        <v>96</v>
      </c>
      <c r="BU1958">
        <v>91</v>
      </c>
      <c r="BV1958">
        <v>83</v>
      </c>
      <c r="BW1958">
        <v>80</v>
      </c>
      <c r="BX1958">
        <v>81</v>
      </c>
      <c r="BY1958">
        <v>84</v>
      </c>
      <c r="BZ1958">
        <v>90</v>
      </c>
      <c r="CA1958">
        <v>90</v>
      </c>
      <c r="CB1958">
        <v>91</v>
      </c>
      <c r="CC1958">
        <v>94</v>
      </c>
      <c r="CD1958">
        <v>96</v>
      </c>
      <c r="CE1958">
        <v>98</v>
      </c>
      <c r="CF1958">
        <v>98</v>
      </c>
      <c r="CG1958">
        <v>93</v>
      </c>
      <c r="CH1958">
        <v>93</v>
      </c>
      <c r="CI1958">
        <v>92</v>
      </c>
      <c r="CJ1958">
        <v>90</v>
      </c>
      <c r="CK1958">
        <v>91</v>
      </c>
      <c r="CL1958">
        <v>92</v>
      </c>
      <c r="CM1958">
        <v>88</v>
      </c>
      <c r="CN1958">
        <v>86</v>
      </c>
      <c r="CO1958">
        <v>89</v>
      </c>
      <c r="CP1958">
        <v>84</v>
      </c>
      <c r="CQ1958">
        <v>86</v>
      </c>
      <c r="CR1958">
        <v>83</v>
      </c>
      <c r="CS1958">
        <v>80</v>
      </c>
      <c r="CT1958">
        <v>79</v>
      </c>
      <c r="CU1958">
        <v>92</v>
      </c>
      <c r="CV1958">
        <v>86</v>
      </c>
      <c r="CW1958">
        <v>82</v>
      </c>
      <c r="CX1958" t="s">
        <v>5</v>
      </c>
      <c r="CY1958" t="s">
        <v>110</v>
      </c>
    </row>
    <row r="1959" spans="1:103" x14ac:dyDescent="0.25">
      <c r="A1959" t="s">
        <v>0</v>
      </c>
      <c r="B1959">
        <v>38.387799999999999</v>
      </c>
      <c r="C1959">
        <v>-118.1092</v>
      </c>
      <c r="D1959">
        <v>4580</v>
      </c>
      <c r="E1959" t="s">
        <v>1</v>
      </c>
      <c r="F1959">
        <v>240.3</v>
      </c>
      <c r="G1959">
        <v>1973</v>
      </c>
      <c r="H1959">
        <v>8</v>
      </c>
      <c r="I1959" t="s">
        <v>260</v>
      </c>
      <c r="J1959">
        <v>67</v>
      </c>
      <c r="K1959">
        <v>71</v>
      </c>
      <c r="L1959">
        <v>77</v>
      </c>
      <c r="M1959">
        <v>75</v>
      </c>
      <c r="N1959">
        <v>82</v>
      </c>
      <c r="O1959">
        <v>91</v>
      </c>
      <c r="P1959">
        <v>95</v>
      </c>
      <c r="Q1959">
        <v>96</v>
      </c>
      <c r="R1959">
        <v>100</v>
      </c>
      <c r="S1959">
        <v>95</v>
      </c>
      <c r="T1959">
        <v>91</v>
      </c>
      <c r="U1959">
        <v>89</v>
      </c>
      <c r="V1959">
        <v>92</v>
      </c>
      <c r="W1959">
        <v>89</v>
      </c>
      <c r="X1959">
        <v>73</v>
      </c>
      <c r="Y1959">
        <v>73</v>
      </c>
      <c r="Z1959">
        <v>85</v>
      </c>
      <c r="AA1959">
        <v>78</v>
      </c>
      <c r="AB1959">
        <v>76</v>
      </c>
      <c r="AC1959">
        <v>86</v>
      </c>
      <c r="AD1959">
        <v>92</v>
      </c>
      <c r="AE1959">
        <v>95</v>
      </c>
      <c r="AF1959">
        <v>94</v>
      </c>
      <c r="AG1959">
        <v>94</v>
      </c>
      <c r="AH1959">
        <v>96</v>
      </c>
      <c r="AI1959">
        <v>97</v>
      </c>
      <c r="AJ1959">
        <v>103</v>
      </c>
      <c r="AK1959">
        <v>90</v>
      </c>
      <c r="AL1959">
        <v>98</v>
      </c>
      <c r="AM1959">
        <v>99</v>
      </c>
      <c r="AN1959" s="5">
        <v>95</v>
      </c>
      <c r="AO1959" s="5">
        <v>97</v>
      </c>
      <c r="AP1959" s="5">
        <v>98</v>
      </c>
      <c r="AQ1959" s="5">
        <v>101</v>
      </c>
      <c r="AR1959" s="5">
        <v>103</v>
      </c>
      <c r="AS1959" s="5">
        <v>106</v>
      </c>
      <c r="AT1959" s="5">
        <v>98</v>
      </c>
      <c r="AU1959" s="5">
        <v>98</v>
      </c>
      <c r="AV1959" s="5">
        <v>100</v>
      </c>
      <c r="AW1959" s="5">
        <v>102</v>
      </c>
      <c r="AX1959" s="5">
        <v>101</v>
      </c>
      <c r="AY1959" s="5">
        <v>102</v>
      </c>
      <c r="AZ1959" s="5">
        <v>98</v>
      </c>
      <c r="BA1959" s="5">
        <v>86</v>
      </c>
      <c r="BB1959" s="5">
        <v>90</v>
      </c>
      <c r="BC1959" s="5">
        <v>92</v>
      </c>
      <c r="BD1959" s="5">
        <v>98</v>
      </c>
      <c r="BE1959" s="5">
        <v>98</v>
      </c>
      <c r="BF1959" s="5">
        <v>98</v>
      </c>
      <c r="BG1959" s="5">
        <v>94</v>
      </c>
      <c r="BH1959" s="5">
        <v>88</v>
      </c>
      <c r="BI1959" s="5">
        <v>86</v>
      </c>
      <c r="BJ1959" s="5">
        <v>86</v>
      </c>
      <c r="BK1959" s="5">
        <v>93</v>
      </c>
      <c r="BL1959" s="5">
        <v>95</v>
      </c>
      <c r="BM1959" s="5">
        <v>101</v>
      </c>
      <c r="BN1959" s="5">
        <v>101</v>
      </c>
      <c r="BO1959" s="5">
        <v>99</v>
      </c>
      <c r="BP1959" s="5">
        <v>98</v>
      </c>
      <c r="BQ1959" s="5">
        <v>97</v>
      </c>
      <c r="BR1959" s="5">
        <v>98</v>
      </c>
      <c r="BS1959">
        <v>100</v>
      </c>
      <c r="BT1959">
        <v>100</v>
      </c>
      <c r="BU1959">
        <v>98</v>
      </c>
      <c r="BV1959">
        <v>90</v>
      </c>
      <c r="BW1959">
        <v>85</v>
      </c>
      <c r="BX1959">
        <v>85</v>
      </c>
      <c r="BY1959">
        <v>92</v>
      </c>
      <c r="BZ1959">
        <v>98</v>
      </c>
      <c r="CA1959">
        <v>100</v>
      </c>
      <c r="CB1959">
        <v>99</v>
      </c>
      <c r="CC1959">
        <v>93</v>
      </c>
      <c r="CD1959">
        <v>98</v>
      </c>
      <c r="CE1959">
        <v>99</v>
      </c>
      <c r="CF1959">
        <v>94</v>
      </c>
      <c r="CG1959">
        <v>98</v>
      </c>
      <c r="CH1959">
        <v>97</v>
      </c>
      <c r="CI1959">
        <v>99</v>
      </c>
      <c r="CJ1959">
        <v>98</v>
      </c>
      <c r="CK1959">
        <v>99</v>
      </c>
      <c r="CL1959">
        <v>99</v>
      </c>
      <c r="CM1959">
        <v>92</v>
      </c>
      <c r="CN1959">
        <v>93</v>
      </c>
      <c r="CO1959">
        <v>93</v>
      </c>
      <c r="CP1959">
        <v>88</v>
      </c>
      <c r="CQ1959">
        <v>84</v>
      </c>
      <c r="CR1959">
        <v>79</v>
      </c>
      <c r="CS1959">
        <v>78</v>
      </c>
      <c r="CT1959">
        <v>78</v>
      </c>
      <c r="CU1959">
        <v>88</v>
      </c>
      <c r="CV1959">
        <v>93</v>
      </c>
      <c r="CW1959">
        <v>93</v>
      </c>
      <c r="CX1959" t="s">
        <v>2</v>
      </c>
      <c r="CY1959" t="s">
        <v>3</v>
      </c>
    </row>
    <row r="1960" spans="1:103" x14ac:dyDescent="0.25">
      <c r="A1960" t="s">
        <v>17</v>
      </c>
      <c r="B1960">
        <v>37.6128</v>
      </c>
      <c r="C1960">
        <v>-114.5264</v>
      </c>
      <c r="D1960">
        <v>4379</v>
      </c>
      <c r="E1960" t="s">
        <v>1</v>
      </c>
      <c r="F1960">
        <v>243.8</v>
      </c>
      <c r="G1960">
        <v>1973</v>
      </c>
      <c r="H1960">
        <v>8</v>
      </c>
      <c r="I1960" t="s">
        <v>260</v>
      </c>
      <c r="J1960">
        <v>72</v>
      </c>
      <c r="K1960">
        <v>79</v>
      </c>
      <c r="L1960">
        <v>80</v>
      </c>
      <c r="M1960">
        <v>88</v>
      </c>
      <c r="N1960">
        <v>87</v>
      </c>
      <c r="O1960">
        <v>94</v>
      </c>
      <c r="P1960">
        <v>97</v>
      </c>
      <c r="Q1960">
        <v>99</v>
      </c>
      <c r="R1960">
        <v>97</v>
      </c>
      <c r="S1960">
        <v>89</v>
      </c>
      <c r="T1960">
        <v>89</v>
      </c>
      <c r="U1960">
        <v>90</v>
      </c>
      <c r="V1960">
        <v>87</v>
      </c>
      <c r="W1960">
        <v>81</v>
      </c>
      <c r="X1960">
        <v>82</v>
      </c>
      <c r="Y1960">
        <v>81</v>
      </c>
      <c r="Z1960">
        <v>85</v>
      </c>
      <c r="AA1960">
        <v>82</v>
      </c>
      <c r="AB1960">
        <v>82</v>
      </c>
      <c r="AC1960">
        <v>89</v>
      </c>
      <c r="AD1960">
        <v>95</v>
      </c>
      <c r="AE1960">
        <v>95</v>
      </c>
      <c r="AF1960">
        <v>95</v>
      </c>
      <c r="AG1960">
        <v>96</v>
      </c>
      <c r="AH1960">
        <v>101</v>
      </c>
      <c r="AI1960">
        <v>104</v>
      </c>
      <c r="AJ1960">
        <v>105</v>
      </c>
      <c r="AK1960">
        <v>102</v>
      </c>
      <c r="AL1960">
        <v>101</v>
      </c>
      <c r="AM1960">
        <v>99</v>
      </c>
      <c r="AN1960" s="5">
        <v>96</v>
      </c>
      <c r="AO1960" s="5">
        <v>100</v>
      </c>
      <c r="AP1960" s="5">
        <v>101</v>
      </c>
      <c r="AQ1960" s="5">
        <v>105</v>
      </c>
      <c r="AR1960" s="5">
        <v>105</v>
      </c>
      <c r="AS1960" s="5">
        <v>105</v>
      </c>
      <c r="AT1960" s="5">
        <v>102</v>
      </c>
      <c r="AU1960" s="5">
        <v>97</v>
      </c>
      <c r="AV1960" s="5">
        <v>102</v>
      </c>
      <c r="AW1960" s="5">
        <v>104</v>
      </c>
      <c r="AX1960" s="5">
        <v>102</v>
      </c>
      <c r="AY1960" s="5">
        <v>97</v>
      </c>
      <c r="AZ1960" s="5">
        <v>95</v>
      </c>
      <c r="BA1960" s="5">
        <v>93</v>
      </c>
      <c r="BB1960" s="5">
        <v>95</v>
      </c>
      <c r="BC1960" s="5">
        <v>96</v>
      </c>
      <c r="BD1960" s="5">
        <v>94</v>
      </c>
      <c r="BE1960" s="5">
        <v>88</v>
      </c>
      <c r="BF1960" s="5">
        <v>92</v>
      </c>
      <c r="BG1960" s="5">
        <v>91</v>
      </c>
      <c r="BH1960" s="5">
        <v>92</v>
      </c>
      <c r="BI1960" s="5">
        <v>92</v>
      </c>
      <c r="BJ1960" s="5">
        <v>92</v>
      </c>
      <c r="BK1960" s="5">
        <v>98</v>
      </c>
      <c r="BL1960" s="5">
        <v>99</v>
      </c>
      <c r="BM1960" s="5">
        <v>98</v>
      </c>
      <c r="BN1960" s="5">
        <v>95</v>
      </c>
      <c r="BO1960" s="5">
        <v>96</v>
      </c>
      <c r="BP1960" s="5">
        <v>99</v>
      </c>
      <c r="BQ1960" s="5">
        <v>96</v>
      </c>
      <c r="BR1960" s="5">
        <v>99</v>
      </c>
      <c r="BS1960">
        <v>103</v>
      </c>
      <c r="BT1960">
        <v>100</v>
      </c>
      <c r="BU1960">
        <v>98</v>
      </c>
      <c r="BV1960">
        <v>97</v>
      </c>
      <c r="BW1960">
        <v>86</v>
      </c>
      <c r="BX1960">
        <v>99</v>
      </c>
      <c r="BY1960">
        <v>93</v>
      </c>
      <c r="BZ1960">
        <v>96</v>
      </c>
      <c r="CA1960">
        <v>96</v>
      </c>
      <c r="CB1960">
        <v>95</v>
      </c>
      <c r="CC1960">
        <v>96</v>
      </c>
      <c r="CD1960">
        <v>100</v>
      </c>
      <c r="CE1960">
        <v>104</v>
      </c>
      <c r="CF1960">
        <v>102</v>
      </c>
      <c r="CG1960">
        <v>97</v>
      </c>
      <c r="CH1960">
        <v>98</v>
      </c>
      <c r="CI1960">
        <v>97</v>
      </c>
      <c r="CJ1960">
        <v>96</v>
      </c>
      <c r="CK1960">
        <v>95</v>
      </c>
      <c r="CL1960">
        <v>96</v>
      </c>
      <c r="CM1960">
        <v>95</v>
      </c>
      <c r="CN1960">
        <v>91</v>
      </c>
      <c r="CO1960">
        <v>92</v>
      </c>
      <c r="CP1960">
        <v>89</v>
      </c>
      <c r="CQ1960">
        <v>87</v>
      </c>
      <c r="CR1960">
        <v>85</v>
      </c>
      <c r="CS1960">
        <v>87</v>
      </c>
      <c r="CT1960">
        <v>89</v>
      </c>
      <c r="CU1960">
        <v>90</v>
      </c>
      <c r="CV1960">
        <v>91</v>
      </c>
      <c r="CW1960">
        <v>88</v>
      </c>
      <c r="CX1960" t="s">
        <v>2</v>
      </c>
      <c r="CY1960" t="s">
        <v>18</v>
      </c>
    </row>
    <row r="1961" spans="1:103" x14ac:dyDescent="0.25">
      <c r="A1961" t="s">
        <v>113</v>
      </c>
      <c r="B1961">
        <v>34.943600000000004</v>
      </c>
      <c r="C1961">
        <v>-115.54689999999999</v>
      </c>
      <c r="D1961">
        <v>4350</v>
      </c>
      <c r="E1961" t="s">
        <v>1</v>
      </c>
      <c r="F1961">
        <v>206.6</v>
      </c>
      <c r="G1961">
        <v>1973</v>
      </c>
      <c r="H1961">
        <v>8</v>
      </c>
      <c r="I1961" t="s">
        <v>260</v>
      </c>
      <c r="J1961">
        <v>80</v>
      </c>
      <c r="K1961">
        <v>81</v>
      </c>
      <c r="L1961">
        <v>80</v>
      </c>
      <c r="M1961">
        <v>84</v>
      </c>
      <c r="N1961">
        <v>89</v>
      </c>
      <c r="O1961">
        <v>94</v>
      </c>
      <c r="P1961">
        <v>97</v>
      </c>
      <c r="Q1961">
        <v>100</v>
      </c>
      <c r="R1961">
        <v>97</v>
      </c>
      <c r="S1961">
        <v>95</v>
      </c>
      <c r="T1961">
        <v>93</v>
      </c>
      <c r="U1961">
        <v>87</v>
      </c>
      <c r="V1961">
        <v>82</v>
      </c>
      <c r="W1961">
        <v>79</v>
      </c>
      <c r="X1961">
        <v>77</v>
      </c>
      <c r="Y1961">
        <v>79</v>
      </c>
      <c r="Z1961">
        <v>81</v>
      </c>
      <c r="AA1961">
        <v>87</v>
      </c>
      <c r="AB1961">
        <v>85</v>
      </c>
      <c r="AC1961">
        <v>90</v>
      </c>
      <c r="AD1961">
        <v>92</v>
      </c>
      <c r="AE1961">
        <v>98</v>
      </c>
      <c r="AF1961">
        <v>94</v>
      </c>
      <c r="AG1961">
        <v>96</v>
      </c>
      <c r="AH1961">
        <v>97</v>
      </c>
      <c r="AI1961">
        <v>101</v>
      </c>
      <c r="AJ1961">
        <v>103</v>
      </c>
      <c r="AK1961">
        <v>103</v>
      </c>
      <c r="AL1961">
        <v>99</v>
      </c>
      <c r="AM1961">
        <v>97</v>
      </c>
      <c r="AN1961" s="5">
        <v>97</v>
      </c>
      <c r="AO1961" s="5">
        <v>99</v>
      </c>
      <c r="AP1961" s="5">
        <v>102</v>
      </c>
      <c r="AQ1961" s="5">
        <v>103</v>
      </c>
      <c r="AR1961" s="5">
        <v>103</v>
      </c>
      <c r="AS1961" s="5">
        <v>100</v>
      </c>
      <c r="AT1961" s="5">
        <v>93</v>
      </c>
      <c r="AU1961" s="5">
        <v>94</v>
      </c>
      <c r="AV1961" s="5">
        <v>99</v>
      </c>
      <c r="AW1961" s="5">
        <v>103</v>
      </c>
      <c r="AX1961" s="5">
        <v>100</v>
      </c>
      <c r="AY1961" s="5">
        <v>89</v>
      </c>
      <c r="AZ1961" s="5">
        <v>88</v>
      </c>
      <c r="BA1961" s="5">
        <v>90</v>
      </c>
      <c r="BB1961" s="5">
        <v>90</v>
      </c>
      <c r="BC1961" s="5">
        <v>90</v>
      </c>
      <c r="BD1961" s="5">
        <v>93</v>
      </c>
      <c r="BE1961" s="5">
        <v>91</v>
      </c>
      <c r="BF1961" s="5">
        <v>92</v>
      </c>
      <c r="BG1961" s="5">
        <v>92</v>
      </c>
      <c r="BH1961" s="5">
        <v>89</v>
      </c>
      <c r="BI1961" s="5">
        <v>90</v>
      </c>
      <c r="BJ1961" s="5">
        <v>91</v>
      </c>
      <c r="BK1961" s="5">
        <v>94</v>
      </c>
      <c r="BL1961" s="5">
        <v>101</v>
      </c>
      <c r="BM1961" s="5">
        <v>101</v>
      </c>
      <c r="BN1961" s="5">
        <v>96</v>
      </c>
      <c r="BO1961" s="5">
        <v>96</v>
      </c>
      <c r="BP1961" s="5">
        <v>96</v>
      </c>
      <c r="BQ1961" s="5">
        <v>97</v>
      </c>
      <c r="BR1961" s="5">
        <v>98</v>
      </c>
      <c r="BS1961">
        <v>98</v>
      </c>
      <c r="BT1961">
        <v>95</v>
      </c>
      <c r="BU1961">
        <v>93</v>
      </c>
      <c r="BV1961">
        <v>91</v>
      </c>
      <c r="BW1961">
        <v>86</v>
      </c>
      <c r="BX1961">
        <v>89</v>
      </c>
      <c r="BY1961">
        <v>91</v>
      </c>
      <c r="BZ1961">
        <v>93</v>
      </c>
      <c r="CA1961">
        <v>94</v>
      </c>
      <c r="CB1961">
        <v>93</v>
      </c>
      <c r="CC1961">
        <v>99</v>
      </c>
      <c r="CD1961">
        <v>102</v>
      </c>
      <c r="CE1961">
        <v>99</v>
      </c>
      <c r="CF1961">
        <v>96</v>
      </c>
      <c r="CG1961">
        <v>99</v>
      </c>
      <c r="CH1961">
        <v>98</v>
      </c>
      <c r="CI1961">
        <v>90</v>
      </c>
      <c r="CJ1961">
        <v>94</v>
      </c>
      <c r="CK1961">
        <v>98</v>
      </c>
      <c r="CL1961">
        <v>95</v>
      </c>
      <c r="CM1961">
        <v>91</v>
      </c>
      <c r="CN1961">
        <v>95</v>
      </c>
      <c r="CO1961">
        <v>93</v>
      </c>
      <c r="CP1961">
        <v>91</v>
      </c>
      <c r="CQ1961">
        <v>85</v>
      </c>
      <c r="CR1961">
        <v>80</v>
      </c>
      <c r="CS1961">
        <v>80</v>
      </c>
      <c r="CT1961">
        <v>87</v>
      </c>
      <c r="CU1961">
        <v>90</v>
      </c>
      <c r="CV1961">
        <v>89</v>
      </c>
      <c r="CW1961">
        <v>87</v>
      </c>
      <c r="CX1961" t="s">
        <v>5</v>
      </c>
      <c r="CY1961" t="s">
        <v>114</v>
      </c>
    </row>
    <row r="1962" spans="1:103" x14ac:dyDescent="0.25">
      <c r="A1962" t="s">
        <v>138</v>
      </c>
      <c r="B1962">
        <v>37.761699999999998</v>
      </c>
      <c r="C1962">
        <v>-117.5658</v>
      </c>
      <c r="D1962">
        <v>4274</v>
      </c>
      <c r="E1962" t="s">
        <v>1</v>
      </c>
      <c r="F1962">
        <v>157.1</v>
      </c>
      <c r="G1962">
        <v>1973</v>
      </c>
      <c r="H1962">
        <v>8</v>
      </c>
      <c r="I1962" t="s">
        <v>260</v>
      </c>
      <c r="J1962">
        <v>71</v>
      </c>
      <c r="K1962">
        <v>79</v>
      </c>
      <c r="L1962">
        <v>79</v>
      </c>
      <c r="M1962">
        <v>82</v>
      </c>
      <c r="N1962">
        <v>89</v>
      </c>
      <c r="O1962">
        <v>94</v>
      </c>
      <c r="P1962">
        <v>96</v>
      </c>
      <c r="Q1962">
        <v>96</v>
      </c>
      <c r="R1962">
        <v>94</v>
      </c>
      <c r="S1962">
        <v>92</v>
      </c>
      <c r="T1962">
        <v>89</v>
      </c>
      <c r="U1962">
        <v>88</v>
      </c>
      <c r="V1962">
        <v>82</v>
      </c>
      <c r="W1962">
        <v>68</v>
      </c>
      <c r="X1962">
        <v>75</v>
      </c>
      <c r="Y1962">
        <v>83</v>
      </c>
      <c r="Z1962">
        <v>82</v>
      </c>
      <c r="AA1962">
        <v>78</v>
      </c>
      <c r="AB1962">
        <v>91</v>
      </c>
      <c r="AC1962">
        <v>90</v>
      </c>
      <c r="AD1962">
        <v>95</v>
      </c>
      <c r="AE1962">
        <v>89</v>
      </c>
      <c r="AF1962">
        <v>90</v>
      </c>
      <c r="AG1962">
        <v>96</v>
      </c>
      <c r="AH1962">
        <v>100</v>
      </c>
      <c r="AI1962">
        <v>105</v>
      </c>
      <c r="AJ1962">
        <v>94</v>
      </c>
      <c r="AK1962">
        <v>99</v>
      </c>
      <c r="AL1962">
        <v>98</v>
      </c>
      <c r="AM1962">
        <v>97</v>
      </c>
      <c r="AN1962" s="5">
        <v>95</v>
      </c>
      <c r="AO1962" s="5">
        <v>99</v>
      </c>
      <c r="AP1962" s="5">
        <v>101</v>
      </c>
      <c r="AQ1962" s="5">
        <v>104</v>
      </c>
      <c r="AR1962" s="5">
        <v>107</v>
      </c>
      <c r="AS1962" s="5">
        <v>100</v>
      </c>
      <c r="AT1962" s="5">
        <v>97</v>
      </c>
      <c r="AU1962" s="5">
        <v>98</v>
      </c>
      <c r="AV1962" s="5">
        <v>98</v>
      </c>
      <c r="AW1962" s="5">
        <v>101</v>
      </c>
      <c r="AX1962" s="5">
        <v>96</v>
      </c>
      <c r="AY1962" s="5">
        <v>94</v>
      </c>
      <c r="AZ1962" s="5">
        <v>91</v>
      </c>
      <c r="BA1962" s="5">
        <v>92</v>
      </c>
      <c r="BB1962" s="5">
        <v>94</v>
      </c>
      <c r="BC1962" s="5">
        <v>95</v>
      </c>
      <c r="BD1962" s="5">
        <v>92</v>
      </c>
      <c r="BE1962" s="5">
        <v>93</v>
      </c>
      <c r="BF1962" s="5">
        <v>94</v>
      </c>
      <c r="BG1962" s="5">
        <v>88</v>
      </c>
      <c r="BH1962" s="5">
        <v>85</v>
      </c>
      <c r="BI1962" s="5">
        <v>86</v>
      </c>
      <c r="BJ1962" s="5">
        <v>93</v>
      </c>
      <c r="BK1962" s="5">
        <v>94</v>
      </c>
      <c r="BL1962" s="5">
        <v>97</v>
      </c>
      <c r="BM1962" s="5">
        <v>100</v>
      </c>
      <c r="BN1962" s="5">
        <v>97</v>
      </c>
      <c r="BO1962" s="5">
        <v>100</v>
      </c>
      <c r="BP1962" s="5">
        <v>96</v>
      </c>
      <c r="BQ1962" s="5">
        <v>97</v>
      </c>
      <c r="BR1962" s="5">
        <v>96</v>
      </c>
      <c r="BS1962">
        <v>101</v>
      </c>
      <c r="BT1962">
        <v>97</v>
      </c>
      <c r="BU1962">
        <v>89</v>
      </c>
      <c r="BV1962">
        <v>88</v>
      </c>
      <c r="BW1962">
        <v>88</v>
      </c>
      <c r="BX1962">
        <v>91</v>
      </c>
      <c r="BY1962">
        <v>94</v>
      </c>
      <c r="BZ1962">
        <v>97</v>
      </c>
      <c r="CA1962">
        <v>97</v>
      </c>
      <c r="CB1962">
        <v>95</v>
      </c>
      <c r="CC1962">
        <v>98</v>
      </c>
      <c r="CD1962">
        <v>100</v>
      </c>
      <c r="CE1962">
        <v>101</v>
      </c>
      <c r="CF1962">
        <v>97</v>
      </c>
      <c r="CG1962">
        <v>98</v>
      </c>
      <c r="CH1962">
        <v>100</v>
      </c>
      <c r="CI1962">
        <v>99</v>
      </c>
      <c r="CJ1962">
        <v>100</v>
      </c>
      <c r="CK1962">
        <v>98</v>
      </c>
      <c r="CL1962">
        <v>98</v>
      </c>
      <c r="CM1962">
        <v>95</v>
      </c>
      <c r="CN1962">
        <v>94</v>
      </c>
      <c r="CO1962">
        <v>91</v>
      </c>
      <c r="CP1962">
        <v>90</v>
      </c>
      <c r="CQ1962">
        <v>87</v>
      </c>
      <c r="CR1962">
        <v>80</v>
      </c>
      <c r="CS1962">
        <v>83</v>
      </c>
      <c r="CT1962">
        <v>90</v>
      </c>
      <c r="CU1962">
        <v>94</v>
      </c>
      <c r="CV1962">
        <v>95</v>
      </c>
      <c r="CW1962">
        <v>91</v>
      </c>
      <c r="CX1962" t="s">
        <v>2</v>
      </c>
      <c r="CY1962" t="s">
        <v>139</v>
      </c>
    </row>
    <row r="1963" spans="1:103" x14ac:dyDescent="0.25">
      <c r="A1963" t="s">
        <v>7</v>
      </c>
      <c r="B1963">
        <v>37.371099999999998</v>
      </c>
      <c r="C1963">
        <v>-118.35890000000001</v>
      </c>
      <c r="D1963">
        <v>4110</v>
      </c>
      <c r="E1963" t="s">
        <v>1</v>
      </c>
      <c r="F1963">
        <v>166.6</v>
      </c>
      <c r="G1963">
        <v>1973</v>
      </c>
      <c r="H1963">
        <v>8</v>
      </c>
      <c r="I1963" t="s">
        <v>260</v>
      </c>
      <c r="J1963">
        <v>78</v>
      </c>
      <c r="K1963">
        <v>84</v>
      </c>
      <c r="L1963">
        <v>86</v>
      </c>
      <c r="M1963">
        <v>86</v>
      </c>
      <c r="N1963">
        <v>92</v>
      </c>
      <c r="O1963">
        <v>96</v>
      </c>
      <c r="P1963">
        <v>99</v>
      </c>
      <c r="Q1963">
        <v>100</v>
      </c>
      <c r="R1963">
        <v>96</v>
      </c>
      <c r="S1963">
        <v>94</v>
      </c>
      <c r="T1963">
        <v>91</v>
      </c>
      <c r="U1963">
        <v>92</v>
      </c>
      <c r="V1963">
        <v>91</v>
      </c>
      <c r="W1963">
        <v>80</v>
      </c>
      <c r="X1963">
        <v>83</v>
      </c>
      <c r="Y1963">
        <v>87</v>
      </c>
      <c r="Z1963">
        <v>87</v>
      </c>
      <c r="AA1963">
        <v>88</v>
      </c>
      <c r="AB1963">
        <v>89</v>
      </c>
      <c r="AC1963">
        <v>93</v>
      </c>
      <c r="AD1963">
        <v>96</v>
      </c>
      <c r="AE1963">
        <v>95</v>
      </c>
      <c r="AF1963">
        <v>94</v>
      </c>
      <c r="AG1963">
        <v>98</v>
      </c>
      <c r="AH1963">
        <v>101</v>
      </c>
      <c r="AI1963">
        <v>104</v>
      </c>
      <c r="AJ1963">
        <v>95</v>
      </c>
      <c r="AK1963">
        <v>100</v>
      </c>
      <c r="AL1963">
        <v>99</v>
      </c>
      <c r="AM1963">
        <v>96</v>
      </c>
      <c r="AN1963" s="5">
        <v>96</v>
      </c>
      <c r="AO1963" s="5">
        <v>99</v>
      </c>
      <c r="AP1963" s="5">
        <v>102</v>
      </c>
      <c r="AQ1963" s="5">
        <v>106</v>
      </c>
      <c r="AR1963" s="5">
        <v>104</v>
      </c>
      <c r="AS1963" s="5">
        <v>101</v>
      </c>
      <c r="AT1963" s="5">
        <v>97</v>
      </c>
      <c r="AU1963" s="5">
        <v>98</v>
      </c>
      <c r="AV1963" s="5">
        <v>101</v>
      </c>
      <c r="AW1963" s="5">
        <v>102</v>
      </c>
      <c r="AX1963" s="5">
        <v>102</v>
      </c>
      <c r="AY1963" s="5">
        <v>98</v>
      </c>
      <c r="AZ1963" s="5">
        <v>94</v>
      </c>
      <c r="BA1963" s="5">
        <v>96</v>
      </c>
      <c r="BB1963" s="5">
        <v>97</v>
      </c>
      <c r="BC1963" s="5">
        <v>95</v>
      </c>
      <c r="BD1963" s="5">
        <v>96</v>
      </c>
      <c r="BE1963" s="5">
        <v>94</v>
      </c>
      <c r="BF1963" s="5">
        <v>95</v>
      </c>
      <c r="BG1963" s="5">
        <v>93</v>
      </c>
      <c r="BH1963" s="5">
        <v>93</v>
      </c>
      <c r="BI1963" s="5">
        <v>90</v>
      </c>
      <c r="BJ1963" s="5">
        <v>96</v>
      </c>
      <c r="BK1963" s="5">
        <v>99</v>
      </c>
      <c r="BL1963" s="5">
        <v>102</v>
      </c>
      <c r="BM1963" s="5">
        <v>102</v>
      </c>
      <c r="BN1963" s="5">
        <v>99</v>
      </c>
      <c r="BO1963" s="5">
        <v>101</v>
      </c>
      <c r="BP1963" s="5">
        <v>99</v>
      </c>
      <c r="BQ1963" s="5">
        <v>99</v>
      </c>
      <c r="BR1963" s="5">
        <v>100</v>
      </c>
      <c r="BS1963">
        <v>100</v>
      </c>
      <c r="BT1963">
        <v>96</v>
      </c>
      <c r="BU1963">
        <v>90</v>
      </c>
      <c r="BV1963">
        <v>89</v>
      </c>
      <c r="BW1963">
        <v>89</v>
      </c>
      <c r="BX1963">
        <v>93</v>
      </c>
      <c r="BY1963">
        <v>96</v>
      </c>
      <c r="BZ1963">
        <v>97</v>
      </c>
      <c r="CA1963">
        <v>98</v>
      </c>
      <c r="CB1963">
        <v>97</v>
      </c>
      <c r="CC1963">
        <v>97</v>
      </c>
      <c r="CD1963">
        <v>101</v>
      </c>
      <c r="CE1963">
        <v>101</v>
      </c>
      <c r="CF1963">
        <v>100</v>
      </c>
      <c r="CG1963">
        <v>101</v>
      </c>
      <c r="CH1963">
        <v>102</v>
      </c>
      <c r="CI1963">
        <v>100</v>
      </c>
      <c r="CJ1963">
        <v>101</v>
      </c>
      <c r="CK1963">
        <v>98</v>
      </c>
      <c r="CL1963">
        <v>91</v>
      </c>
      <c r="CM1963">
        <v>94</v>
      </c>
      <c r="CN1963">
        <v>94</v>
      </c>
      <c r="CO1963">
        <v>91</v>
      </c>
      <c r="CP1963">
        <v>87</v>
      </c>
      <c r="CQ1963">
        <v>88</v>
      </c>
      <c r="CR1963">
        <v>73</v>
      </c>
      <c r="CS1963">
        <v>83</v>
      </c>
      <c r="CT1963">
        <v>89</v>
      </c>
      <c r="CU1963">
        <v>93</v>
      </c>
      <c r="CV1963">
        <v>94</v>
      </c>
      <c r="CW1963">
        <v>90</v>
      </c>
      <c r="CX1963" t="s">
        <v>5</v>
      </c>
      <c r="CY1963" t="s">
        <v>8</v>
      </c>
    </row>
    <row r="1964" spans="1:103" x14ac:dyDescent="0.25">
      <c r="A1964" t="s">
        <v>143</v>
      </c>
      <c r="B1964">
        <v>36.265599999999999</v>
      </c>
      <c r="C1964">
        <v>-117.1853</v>
      </c>
      <c r="D1964">
        <v>4100</v>
      </c>
      <c r="E1964" t="s">
        <v>1</v>
      </c>
      <c r="F1964">
        <v>35.9</v>
      </c>
      <c r="G1964">
        <v>1973</v>
      </c>
      <c r="H1964">
        <v>8</v>
      </c>
      <c r="I1964" t="s">
        <v>260</v>
      </c>
      <c r="J1964">
        <v>71</v>
      </c>
      <c r="K1964">
        <v>79</v>
      </c>
      <c r="L1964">
        <v>82</v>
      </c>
      <c r="M1964">
        <v>87</v>
      </c>
      <c r="N1964">
        <v>90</v>
      </c>
      <c r="O1964">
        <v>91</v>
      </c>
      <c r="P1964">
        <v>91</v>
      </c>
      <c r="Q1964">
        <v>97</v>
      </c>
      <c r="R1964">
        <v>97</v>
      </c>
      <c r="S1964">
        <v>96</v>
      </c>
      <c r="T1964">
        <v>90</v>
      </c>
      <c r="U1964">
        <v>87</v>
      </c>
      <c r="V1964">
        <v>85</v>
      </c>
      <c r="W1964">
        <v>84</v>
      </c>
      <c r="X1964">
        <v>77</v>
      </c>
      <c r="Y1964">
        <v>81</v>
      </c>
      <c r="Z1964">
        <v>84</v>
      </c>
      <c r="AA1964">
        <v>86</v>
      </c>
      <c r="AB1964">
        <v>86</v>
      </c>
      <c r="AC1964">
        <v>89</v>
      </c>
      <c r="AD1964">
        <v>95</v>
      </c>
      <c r="AE1964">
        <v>93</v>
      </c>
      <c r="AF1964">
        <v>94</v>
      </c>
      <c r="AG1964">
        <v>94</v>
      </c>
      <c r="AH1964">
        <v>97</v>
      </c>
      <c r="AI1964">
        <v>100</v>
      </c>
      <c r="AJ1964">
        <v>102</v>
      </c>
      <c r="AK1964">
        <v>99</v>
      </c>
      <c r="AL1964">
        <v>99</v>
      </c>
      <c r="AM1964">
        <v>98</v>
      </c>
      <c r="AN1964" s="5">
        <v>94</v>
      </c>
      <c r="AO1964" s="5">
        <v>97</v>
      </c>
      <c r="AP1964" s="5">
        <v>100</v>
      </c>
      <c r="AQ1964" s="5">
        <v>100</v>
      </c>
      <c r="AR1964" s="5">
        <v>102</v>
      </c>
      <c r="AS1964" s="5">
        <v>102</v>
      </c>
      <c r="AT1964" s="5">
        <v>96</v>
      </c>
      <c r="AU1964" s="5">
        <v>95</v>
      </c>
      <c r="AV1964" s="5">
        <v>99</v>
      </c>
      <c r="AW1964" s="5">
        <v>100</v>
      </c>
      <c r="AX1964" s="5">
        <v>100</v>
      </c>
      <c r="AY1964" s="5">
        <v>94</v>
      </c>
      <c r="AZ1964" s="5">
        <v>92</v>
      </c>
      <c r="BA1964" s="5">
        <v>92</v>
      </c>
      <c r="BB1964" s="5">
        <v>93</v>
      </c>
      <c r="BC1964" s="5">
        <v>92</v>
      </c>
      <c r="BD1964" s="5">
        <v>92</v>
      </c>
      <c r="BE1964" s="5">
        <v>92</v>
      </c>
      <c r="BF1964" s="5">
        <v>94</v>
      </c>
      <c r="BG1964" s="5">
        <v>93</v>
      </c>
      <c r="BH1964" s="5">
        <v>89</v>
      </c>
      <c r="BI1964" s="5">
        <v>89</v>
      </c>
      <c r="BJ1964" s="5">
        <v>96</v>
      </c>
      <c r="BK1964" s="5">
        <v>100</v>
      </c>
      <c r="BL1964" s="5">
        <v>100</v>
      </c>
      <c r="BM1964" s="5">
        <v>101</v>
      </c>
      <c r="BN1964" s="5">
        <v>98</v>
      </c>
      <c r="BO1964" s="5">
        <v>98</v>
      </c>
      <c r="BP1964" s="5">
        <v>99</v>
      </c>
      <c r="BQ1964" s="5">
        <v>99</v>
      </c>
      <c r="BR1964" s="5">
        <v>97</v>
      </c>
      <c r="BS1964">
        <v>98</v>
      </c>
      <c r="BT1964">
        <v>93</v>
      </c>
      <c r="BU1964">
        <v>92</v>
      </c>
      <c r="BV1964">
        <v>92</v>
      </c>
      <c r="BW1964">
        <v>86</v>
      </c>
      <c r="BX1964">
        <v>88</v>
      </c>
      <c r="BY1964">
        <v>92</v>
      </c>
      <c r="BZ1964">
        <v>93</v>
      </c>
      <c r="CA1964">
        <v>93</v>
      </c>
      <c r="CB1964">
        <v>93</v>
      </c>
      <c r="CC1964">
        <v>94</v>
      </c>
      <c r="CD1964">
        <v>98</v>
      </c>
      <c r="CE1964">
        <v>98</v>
      </c>
      <c r="CF1964">
        <v>97</v>
      </c>
      <c r="CG1964">
        <v>98</v>
      </c>
      <c r="CH1964">
        <v>98</v>
      </c>
      <c r="CI1964">
        <v>98</v>
      </c>
      <c r="CJ1964">
        <v>97</v>
      </c>
      <c r="CK1964">
        <v>97</v>
      </c>
      <c r="CL1964">
        <v>94</v>
      </c>
      <c r="CM1964">
        <v>93</v>
      </c>
      <c r="CN1964">
        <v>93</v>
      </c>
      <c r="CO1964">
        <v>89</v>
      </c>
      <c r="CP1964">
        <v>88</v>
      </c>
      <c r="CQ1964">
        <v>87</v>
      </c>
      <c r="CR1964">
        <v>82</v>
      </c>
      <c r="CS1964">
        <v>80</v>
      </c>
      <c r="CT1964">
        <v>87</v>
      </c>
      <c r="CU1964">
        <v>89</v>
      </c>
      <c r="CV1964">
        <v>89</v>
      </c>
      <c r="CW1964">
        <v>87</v>
      </c>
      <c r="CX1964" t="s">
        <v>5</v>
      </c>
      <c r="CY1964" t="s">
        <v>144</v>
      </c>
    </row>
    <row r="1965" spans="1:103" x14ac:dyDescent="0.25">
      <c r="A1965" t="s">
        <v>4</v>
      </c>
      <c r="B1965">
        <v>36.798099999999998</v>
      </c>
      <c r="C1965">
        <v>-118.20359999999999</v>
      </c>
      <c r="D1965">
        <v>3950</v>
      </c>
      <c r="E1965" t="s">
        <v>1</v>
      </c>
      <c r="F1965">
        <v>124.8</v>
      </c>
      <c r="G1965">
        <v>1973</v>
      </c>
      <c r="H1965">
        <v>8</v>
      </c>
      <c r="I1965" t="s">
        <v>260</v>
      </c>
      <c r="J1965">
        <v>80</v>
      </c>
      <c r="K1965">
        <v>81</v>
      </c>
      <c r="L1965">
        <v>86</v>
      </c>
      <c r="M1965">
        <v>90</v>
      </c>
      <c r="N1965">
        <v>86</v>
      </c>
      <c r="O1965">
        <v>92</v>
      </c>
      <c r="P1965">
        <v>96</v>
      </c>
      <c r="Q1965">
        <v>99</v>
      </c>
      <c r="R1965">
        <v>100</v>
      </c>
      <c r="S1965">
        <v>101</v>
      </c>
      <c r="T1965">
        <v>96</v>
      </c>
      <c r="U1965">
        <v>90</v>
      </c>
      <c r="V1965">
        <v>91</v>
      </c>
      <c r="W1965">
        <v>92</v>
      </c>
      <c r="X1965">
        <v>79</v>
      </c>
      <c r="Y1965">
        <v>81</v>
      </c>
      <c r="Z1965">
        <v>85</v>
      </c>
      <c r="AA1965">
        <v>91</v>
      </c>
      <c r="AB1965">
        <v>92</v>
      </c>
      <c r="AC1965">
        <v>91</v>
      </c>
      <c r="AD1965">
        <v>95</v>
      </c>
      <c r="AE1965">
        <v>96</v>
      </c>
      <c r="AF1965">
        <v>95</v>
      </c>
      <c r="AG1965">
        <v>95</v>
      </c>
      <c r="AH1965">
        <v>98</v>
      </c>
      <c r="AI1965">
        <v>100</v>
      </c>
      <c r="AJ1965">
        <v>104</v>
      </c>
      <c r="AK1965">
        <v>97</v>
      </c>
      <c r="AL1965">
        <v>103</v>
      </c>
      <c r="AM1965">
        <v>104</v>
      </c>
      <c r="AN1965" s="5">
        <v>104</v>
      </c>
      <c r="AO1965" s="5">
        <v>101</v>
      </c>
      <c r="AP1965" s="5">
        <v>103</v>
      </c>
      <c r="AQ1965" s="5">
        <v>105</v>
      </c>
      <c r="AR1965" s="5">
        <v>105</v>
      </c>
      <c r="AS1965" s="5">
        <v>105</v>
      </c>
      <c r="AT1965" s="5">
        <v>102</v>
      </c>
      <c r="AU1965" s="5">
        <v>96</v>
      </c>
      <c r="AV1965" s="5">
        <v>97</v>
      </c>
      <c r="AW1965" s="5">
        <v>101</v>
      </c>
      <c r="AX1965" s="5">
        <v>102</v>
      </c>
      <c r="AY1965" s="5">
        <v>101</v>
      </c>
      <c r="AZ1965" s="5">
        <v>98</v>
      </c>
      <c r="BA1965" s="5">
        <v>93</v>
      </c>
      <c r="BB1965" s="5">
        <v>95</v>
      </c>
      <c r="BC1965" s="5">
        <v>98</v>
      </c>
      <c r="BD1965" s="5">
        <v>97</v>
      </c>
      <c r="BE1965" s="5">
        <v>96</v>
      </c>
      <c r="BF1965" s="5">
        <v>93</v>
      </c>
      <c r="BG1965" s="5">
        <v>96</v>
      </c>
      <c r="BH1965" s="5">
        <v>92</v>
      </c>
      <c r="BI1965" s="5">
        <v>92</v>
      </c>
      <c r="BJ1965" s="5">
        <v>93</v>
      </c>
      <c r="BK1965" s="5">
        <v>95</v>
      </c>
      <c r="BL1965" s="5">
        <v>99</v>
      </c>
      <c r="BM1965" s="5">
        <v>101</v>
      </c>
      <c r="BN1965" s="5">
        <v>102</v>
      </c>
      <c r="BO1965" s="5">
        <v>100</v>
      </c>
      <c r="BP1965" s="5">
        <v>101</v>
      </c>
      <c r="BQ1965" s="5">
        <v>100</v>
      </c>
      <c r="BR1965" s="5">
        <v>104</v>
      </c>
      <c r="BS1965">
        <v>100</v>
      </c>
      <c r="BT1965">
        <v>100</v>
      </c>
      <c r="BU1965">
        <v>94</v>
      </c>
      <c r="BV1965">
        <v>92</v>
      </c>
      <c r="BW1965">
        <v>93</v>
      </c>
      <c r="BX1965">
        <v>92</v>
      </c>
      <c r="BY1965">
        <v>92</v>
      </c>
      <c r="BZ1965">
        <v>95</v>
      </c>
      <c r="CA1965">
        <v>97</v>
      </c>
      <c r="CB1965">
        <v>97</v>
      </c>
      <c r="CC1965">
        <v>96</v>
      </c>
      <c r="CD1965">
        <v>97</v>
      </c>
      <c r="CE1965">
        <v>102</v>
      </c>
      <c r="CF1965">
        <v>101</v>
      </c>
      <c r="CG1965">
        <v>100</v>
      </c>
      <c r="CH1965">
        <v>99</v>
      </c>
      <c r="CI1965">
        <v>100</v>
      </c>
      <c r="CJ1965">
        <v>98</v>
      </c>
      <c r="CK1965">
        <v>101</v>
      </c>
      <c r="CL1965">
        <v>95</v>
      </c>
      <c r="CM1965">
        <v>95</v>
      </c>
      <c r="CN1965">
        <v>94</v>
      </c>
      <c r="CO1965">
        <v>94</v>
      </c>
      <c r="CP1965">
        <v>94</v>
      </c>
      <c r="CQ1965">
        <v>87</v>
      </c>
      <c r="CR1965">
        <v>88</v>
      </c>
      <c r="CS1965">
        <v>75</v>
      </c>
      <c r="CT1965">
        <v>85</v>
      </c>
      <c r="CU1965">
        <v>91</v>
      </c>
      <c r="CV1965">
        <v>92</v>
      </c>
      <c r="CW1965">
        <v>92</v>
      </c>
      <c r="CX1965" t="s">
        <v>5</v>
      </c>
      <c r="CY1965" t="s">
        <v>6</v>
      </c>
    </row>
    <row r="1966" spans="1:103" x14ac:dyDescent="0.25">
      <c r="A1966" t="s">
        <v>49</v>
      </c>
      <c r="B1966">
        <v>36.1389</v>
      </c>
      <c r="C1966">
        <v>-117.9528</v>
      </c>
      <c r="D1966">
        <v>3825</v>
      </c>
      <c r="E1966" t="s">
        <v>1</v>
      </c>
      <c r="F1966">
        <v>103.6</v>
      </c>
      <c r="G1966">
        <v>1973</v>
      </c>
      <c r="H1966">
        <v>8</v>
      </c>
      <c r="I1966" t="s">
        <v>260</v>
      </c>
      <c r="J1966">
        <v>75</v>
      </c>
      <c r="K1966">
        <v>81</v>
      </c>
      <c r="L1966">
        <v>87</v>
      </c>
      <c r="M1966">
        <v>87</v>
      </c>
      <c r="N1966">
        <v>91</v>
      </c>
      <c r="O1966">
        <v>95</v>
      </c>
      <c r="P1966">
        <v>98</v>
      </c>
      <c r="Q1966">
        <v>99</v>
      </c>
      <c r="R1966">
        <v>101</v>
      </c>
      <c r="S1966">
        <v>94</v>
      </c>
      <c r="T1966">
        <v>87</v>
      </c>
      <c r="U1966">
        <v>89</v>
      </c>
      <c r="V1966">
        <v>87</v>
      </c>
      <c r="W1966">
        <v>77</v>
      </c>
      <c r="X1966">
        <v>79</v>
      </c>
      <c r="Y1966">
        <v>83</v>
      </c>
      <c r="Z1966">
        <v>89</v>
      </c>
      <c r="AA1966">
        <v>92</v>
      </c>
      <c r="AB1966">
        <v>90</v>
      </c>
      <c r="AC1966">
        <v>92</v>
      </c>
      <c r="AD1966">
        <v>96</v>
      </c>
      <c r="AE1966">
        <v>95</v>
      </c>
      <c r="AF1966">
        <v>97</v>
      </c>
      <c r="AG1966">
        <v>96</v>
      </c>
      <c r="AH1966">
        <v>98</v>
      </c>
      <c r="AI1966">
        <v>102</v>
      </c>
      <c r="AJ1966">
        <v>104</v>
      </c>
      <c r="AK1966">
        <v>100</v>
      </c>
      <c r="AL1966">
        <v>101</v>
      </c>
      <c r="AM1966">
        <v>97</v>
      </c>
      <c r="AN1966" s="5">
        <v>97</v>
      </c>
      <c r="AO1966" s="5">
        <v>100</v>
      </c>
      <c r="AP1966" s="5">
        <v>103</v>
      </c>
      <c r="AQ1966" s="5">
        <v>104</v>
      </c>
      <c r="AR1966" s="5">
        <v>103</v>
      </c>
      <c r="AS1966" s="5">
        <v>100</v>
      </c>
      <c r="AT1966" s="5">
        <v>92</v>
      </c>
      <c r="AU1966" s="5">
        <v>95</v>
      </c>
      <c r="AV1966" s="5">
        <v>100</v>
      </c>
      <c r="AW1966" s="5">
        <v>102</v>
      </c>
      <c r="AX1966" s="5">
        <v>100</v>
      </c>
      <c r="AY1966" s="5">
        <v>97</v>
      </c>
      <c r="AZ1966" s="5">
        <v>92</v>
      </c>
      <c r="BA1966" s="5">
        <v>93</v>
      </c>
      <c r="BB1966" s="5">
        <v>95</v>
      </c>
      <c r="BC1966" s="5">
        <v>94</v>
      </c>
      <c r="BD1966" s="5">
        <v>92</v>
      </c>
      <c r="BE1966" s="5">
        <v>93</v>
      </c>
      <c r="BF1966" s="5">
        <v>95</v>
      </c>
      <c r="BG1966" s="5">
        <v>92</v>
      </c>
      <c r="BH1966" s="5">
        <v>92</v>
      </c>
      <c r="BI1966" s="5">
        <v>91</v>
      </c>
      <c r="BJ1966" s="5">
        <v>93</v>
      </c>
      <c r="BK1966" s="5">
        <v>99</v>
      </c>
      <c r="BL1966" s="5">
        <v>101</v>
      </c>
      <c r="BM1966" s="5">
        <v>101</v>
      </c>
      <c r="BN1966" s="5">
        <v>99</v>
      </c>
      <c r="BO1966" s="5">
        <v>100</v>
      </c>
      <c r="BP1966" s="5">
        <v>98</v>
      </c>
      <c r="BQ1966" s="5">
        <v>98</v>
      </c>
      <c r="BR1966" s="5">
        <v>97</v>
      </c>
      <c r="BS1966">
        <v>98</v>
      </c>
      <c r="BT1966">
        <v>98</v>
      </c>
      <c r="BU1966">
        <v>95</v>
      </c>
      <c r="BV1966">
        <v>91</v>
      </c>
      <c r="BW1966">
        <v>90</v>
      </c>
      <c r="BX1966">
        <v>92</v>
      </c>
      <c r="BY1966">
        <v>95</v>
      </c>
      <c r="BZ1966">
        <v>95</v>
      </c>
      <c r="CA1966">
        <v>95</v>
      </c>
      <c r="CB1966">
        <v>94</v>
      </c>
      <c r="CC1966">
        <v>95</v>
      </c>
      <c r="CD1966">
        <v>100</v>
      </c>
      <c r="CE1966">
        <v>97</v>
      </c>
      <c r="CF1966">
        <v>99</v>
      </c>
      <c r="CG1966">
        <v>99</v>
      </c>
      <c r="CH1966">
        <v>100</v>
      </c>
      <c r="CI1966">
        <v>99</v>
      </c>
      <c r="CJ1966">
        <v>100</v>
      </c>
      <c r="CK1966">
        <v>97</v>
      </c>
      <c r="CL1966">
        <v>95</v>
      </c>
      <c r="CM1966">
        <v>93</v>
      </c>
      <c r="CN1966">
        <v>93</v>
      </c>
      <c r="CO1966">
        <v>91</v>
      </c>
      <c r="CP1966">
        <v>85</v>
      </c>
      <c r="CQ1966">
        <v>85</v>
      </c>
      <c r="CR1966">
        <v>76</v>
      </c>
      <c r="CS1966">
        <v>82</v>
      </c>
      <c r="CT1966">
        <v>88</v>
      </c>
      <c r="CU1966">
        <v>92</v>
      </c>
      <c r="CV1966">
        <v>91</v>
      </c>
      <c r="CW1966">
        <v>89</v>
      </c>
      <c r="CX1966" t="s">
        <v>5</v>
      </c>
      <c r="CY1966" t="s">
        <v>50</v>
      </c>
    </row>
    <row r="1967" spans="1:103" x14ac:dyDescent="0.25">
      <c r="A1967" t="s">
        <v>61</v>
      </c>
      <c r="B1967">
        <v>35.369199999999999</v>
      </c>
      <c r="C1967">
        <v>-117.6525</v>
      </c>
      <c r="D1967">
        <v>3570</v>
      </c>
      <c r="E1967" t="s">
        <v>1</v>
      </c>
      <c r="F1967">
        <v>140.5</v>
      </c>
      <c r="G1967">
        <v>1973</v>
      </c>
      <c r="H1967">
        <v>8</v>
      </c>
      <c r="I1967" t="s">
        <v>260</v>
      </c>
      <c r="J1967">
        <v>83</v>
      </c>
      <c r="K1967">
        <v>85</v>
      </c>
      <c r="L1967">
        <v>86</v>
      </c>
      <c r="M1967">
        <v>90</v>
      </c>
      <c r="N1967">
        <v>97</v>
      </c>
      <c r="O1967">
        <v>99</v>
      </c>
      <c r="P1967">
        <v>101</v>
      </c>
      <c r="Q1967">
        <v>111</v>
      </c>
      <c r="R1967">
        <v>100</v>
      </c>
      <c r="S1967">
        <v>94</v>
      </c>
      <c r="T1967">
        <v>90</v>
      </c>
      <c r="U1967">
        <v>93</v>
      </c>
      <c r="V1967">
        <v>90</v>
      </c>
      <c r="W1967">
        <v>80</v>
      </c>
      <c r="X1967">
        <v>82</v>
      </c>
      <c r="Y1967">
        <v>85</v>
      </c>
      <c r="Z1967">
        <v>87</v>
      </c>
      <c r="AA1967">
        <v>92</v>
      </c>
      <c r="AB1967">
        <v>92</v>
      </c>
      <c r="AC1967">
        <v>94</v>
      </c>
      <c r="AD1967">
        <v>102</v>
      </c>
      <c r="AE1967">
        <v>101</v>
      </c>
      <c r="AF1967">
        <v>99</v>
      </c>
      <c r="AG1967">
        <v>99</v>
      </c>
      <c r="AH1967">
        <v>103</v>
      </c>
      <c r="AI1967">
        <v>107</v>
      </c>
      <c r="AJ1967">
        <v>105</v>
      </c>
      <c r="AK1967">
        <v>103</v>
      </c>
      <c r="AL1967">
        <v>100</v>
      </c>
      <c r="AM1967">
        <v>96</v>
      </c>
      <c r="AN1967" s="5">
        <v>100</v>
      </c>
      <c r="AO1967" s="5">
        <v>104</v>
      </c>
      <c r="AP1967" s="5">
        <v>105</v>
      </c>
      <c r="AQ1967" s="5">
        <v>105</v>
      </c>
      <c r="AR1967" s="5">
        <v>104</v>
      </c>
      <c r="AS1967" s="5">
        <v>99</v>
      </c>
      <c r="AT1967" s="5">
        <v>97</v>
      </c>
      <c r="AU1967" s="5">
        <v>100</v>
      </c>
      <c r="AV1967" s="5">
        <v>105</v>
      </c>
      <c r="AW1967" s="5">
        <v>106</v>
      </c>
      <c r="AX1967" s="5">
        <v>105</v>
      </c>
      <c r="AY1967" s="5">
        <v>105</v>
      </c>
      <c r="AZ1967" s="5">
        <v>100</v>
      </c>
      <c r="BA1967" s="5">
        <v>97</v>
      </c>
      <c r="BB1967" s="5">
        <v>98</v>
      </c>
      <c r="BC1967" s="5">
        <v>96</v>
      </c>
      <c r="BD1967" s="5">
        <v>94</v>
      </c>
      <c r="BE1967" s="5">
        <v>96</v>
      </c>
      <c r="BF1967" s="5">
        <v>95</v>
      </c>
      <c r="BG1967" s="5">
        <v>90</v>
      </c>
      <c r="BH1967" s="5">
        <v>92</v>
      </c>
      <c r="BI1967" s="5">
        <v>92</v>
      </c>
      <c r="BJ1967" s="5">
        <v>95</v>
      </c>
      <c r="BK1967" s="5">
        <v>102</v>
      </c>
      <c r="BL1967" s="5">
        <v>105</v>
      </c>
      <c r="BM1967" s="5">
        <v>105</v>
      </c>
      <c r="BN1967" s="5">
        <v>102</v>
      </c>
      <c r="BO1967" s="5">
        <v>102</v>
      </c>
      <c r="BP1967" s="5">
        <v>105</v>
      </c>
      <c r="BQ1967" s="5">
        <v>103</v>
      </c>
      <c r="BR1967" s="5">
        <v>105</v>
      </c>
      <c r="BS1967">
        <v>100</v>
      </c>
      <c r="BT1967">
        <v>100</v>
      </c>
      <c r="BU1967">
        <v>99</v>
      </c>
      <c r="BV1967">
        <v>92</v>
      </c>
      <c r="BW1967">
        <v>94</v>
      </c>
      <c r="BX1967">
        <v>92</v>
      </c>
      <c r="BY1967">
        <v>98</v>
      </c>
      <c r="BZ1967">
        <v>98</v>
      </c>
      <c r="CA1967">
        <v>100</v>
      </c>
      <c r="CB1967">
        <v>102</v>
      </c>
      <c r="CC1967">
        <v>100</v>
      </c>
      <c r="CD1967">
        <v>102</v>
      </c>
      <c r="CE1967">
        <v>100</v>
      </c>
      <c r="CF1967">
        <v>104</v>
      </c>
      <c r="CG1967">
        <v>104</v>
      </c>
      <c r="CH1967">
        <v>102</v>
      </c>
      <c r="CI1967">
        <v>100</v>
      </c>
      <c r="CJ1967">
        <v>101</v>
      </c>
      <c r="CK1967">
        <v>100</v>
      </c>
      <c r="CL1967">
        <v>95</v>
      </c>
      <c r="CM1967">
        <v>96</v>
      </c>
      <c r="CN1967">
        <v>96</v>
      </c>
      <c r="CS1967">
        <v>88</v>
      </c>
      <c r="CT1967">
        <v>89</v>
      </c>
      <c r="CW1967">
        <v>87</v>
      </c>
      <c r="CX1967" t="s">
        <v>5</v>
      </c>
      <c r="CY1967" t="s">
        <v>62</v>
      </c>
    </row>
    <row r="1968" spans="1:103" x14ac:dyDescent="0.25">
      <c r="A1968" t="s">
        <v>157</v>
      </c>
      <c r="B1968">
        <v>36.994999999999997</v>
      </c>
      <c r="C1968">
        <v>-116.7189</v>
      </c>
      <c r="D1968">
        <v>3550</v>
      </c>
      <c r="E1968" t="s">
        <v>1</v>
      </c>
      <c r="F1968">
        <v>60.6</v>
      </c>
      <c r="G1968">
        <v>1973</v>
      </c>
      <c r="H1968">
        <v>8</v>
      </c>
      <c r="I1968" t="s">
        <v>260</v>
      </c>
      <c r="J1968">
        <v>73</v>
      </c>
      <c r="K1968">
        <v>82</v>
      </c>
      <c r="L1968">
        <v>85</v>
      </c>
      <c r="M1968">
        <v>85</v>
      </c>
      <c r="N1968">
        <v>90</v>
      </c>
      <c r="O1968">
        <v>94</v>
      </c>
      <c r="P1968">
        <v>98</v>
      </c>
      <c r="Q1968">
        <v>99</v>
      </c>
      <c r="R1968">
        <v>98</v>
      </c>
      <c r="S1968">
        <v>92</v>
      </c>
      <c r="T1968">
        <v>88</v>
      </c>
      <c r="U1968">
        <v>89</v>
      </c>
      <c r="V1968">
        <v>84</v>
      </c>
      <c r="W1968">
        <v>76</v>
      </c>
      <c r="X1968">
        <v>81</v>
      </c>
      <c r="Y1968">
        <v>81</v>
      </c>
      <c r="Z1968">
        <v>88</v>
      </c>
      <c r="AA1968">
        <v>84</v>
      </c>
      <c r="AB1968">
        <v>89</v>
      </c>
      <c r="AC1968">
        <v>93</v>
      </c>
      <c r="AD1968">
        <v>96</v>
      </c>
      <c r="AE1968">
        <v>95</v>
      </c>
      <c r="AF1968">
        <v>95</v>
      </c>
      <c r="AG1968">
        <v>96</v>
      </c>
      <c r="AH1968">
        <v>97</v>
      </c>
      <c r="AI1968">
        <v>101</v>
      </c>
      <c r="AJ1968">
        <v>103</v>
      </c>
      <c r="AK1968">
        <v>101</v>
      </c>
      <c r="AL1968">
        <v>99</v>
      </c>
      <c r="AM1968">
        <v>97</v>
      </c>
      <c r="AN1968" s="5">
        <v>95</v>
      </c>
      <c r="AO1968" s="5">
        <v>99</v>
      </c>
      <c r="AP1968" s="5">
        <v>102</v>
      </c>
      <c r="AQ1968" s="5">
        <v>103</v>
      </c>
      <c r="AR1968" s="5">
        <v>102</v>
      </c>
      <c r="AS1968" s="5">
        <v>100</v>
      </c>
      <c r="AT1968" s="5">
        <v>94</v>
      </c>
      <c r="AU1968" s="5">
        <v>96</v>
      </c>
      <c r="AV1968" s="5">
        <v>101</v>
      </c>
      <c r="AW1968" s="5">
        <v>104</v>
      </c>
      <c r="AX1968" s="5">
        <v>99</v>
      </c>
      <c r="AY1968" s="5">
        <v>97</v>
      </c>
      <c r="AZ1968" s="5">
        <v>92</v>
      </c>
      <c r="BA1968" s="5">
        <v>96</v>
      </c>
      <c r="BB1968" s="5">
        <v>96</v>
      </c>
      <c r="BC1968" s="5">
        <v>94</v>
      </c>
      <c r="BD1968" s="5">
        <v>94</v>
      </c>
      <c r="BE1968" s="5">
        <v>94</v>
      </c>
      <c r="BF1968" s="5">
        <v>94</v>
      </c>
      <c r="BG1968" s="5">
        <v>91</v>
      </c>
      <c r="BH1968" s="5">
        <v>94</v>
      </c>
      <c r="BI1968" s="5">
        <v>92</v>
      </c>
      <c r="BJ1968" s="5">
        <v>94</v>
      </c>
      <c r="BK1968" s="5">
        <v>99</v>
      </c>
      <c r="BL1968" s="5">
        <v>101</v>
      </c>
      <c r="BM1968" s="5">
        <v>102</v>
      </c>
      <c r="BN1968" s="5">
        <v>97</v>
      </c>
      <c r="BO1968" s="5">
        <v>101</v>
      </c>
      <c r="BP1968" s="5">
        <v>101</v>
      </c>
      <c r="BQ1968" s="5">
        <v>102</v>
      </c>
      <c r="BR1968" s="5">
        <v>100</v>
      </c>
      <c r="BS1968">
        <v>101</v>
      </c>
      <c r="BT1968">
        <v>100</v>
      </c>
      <c r="BU1968">
        <v>94</v>
      </c>
      <c r="BV1968">
        <v>91</v>
      </c>
      <c r="BW1968">
        <v>91</v>
      </c>
      <c r="BX1968">
        <v>91</v>
      </c>
      <c r="BY1968">
        <v>95</v>
      </c>
      <c r="BZ1968">
        <v>96</v>
      </c>
      <c r="CA1968">
        <v>96</v>
      </c>
      <c r="CB1968">
        <v>95</v>
      </c>
      <c r="CC1968">
        <v>96</v>
      </c>
      <c r="CD1968">
        <v>99</v>
      </c>
      <c r="CE1968">
        <v>100</v>
      </c>
      <c r="CF1968">
        <v>99</v>
      </c>
      <c r="CG1968">
        <v>100</v>
      </c>
      <c r="CH1968">
        <v>100</v>
      </c>
      <c r="CI1968">
        <v>90</v>
      </c>
      <c r="CJ1968">
        <v>98</v>
      </c>
      <c r="CK1968">
        <v>97</v>
      </c>
      <c r="CL1968">
        <v>97</v>
      </c>
      <c r="CM1968">
        <v>92</v>
      </c>
      <c r="CN1968">
        <v>92</v>
      </c>
      <c r="CO1968">
        <v>90</v>
      </c>
      <c r="CP1968">
        <v>82</v>
      </c>
      <c r="CQ1968">
        <v>86</v>
      </c>
      <c r="CR1968">
        <v>81</v>
      </c>
      <c r="CS1968">
        <v>85</v>
      </c>
      <c r="CT1968">
        <v>92</v>
      </c>
      <c r="CU1968">
        <v>92</v>
      </c>
      <c r="CV1968">
        <v>91</v>
      </c>
      <c r="CW1968">
        <v>82</v>
      </c>
      <c r="CX1968" t="s">
        <v>2</v>
      </c>
      <c r="CY1968" t="s">
        <v>158</v>
      </c>
    </row>
    <row r="1969" spans="1:103" x14ac:dyDescent="0.25">
      <c r="A1969" t="s">
        <v>31</v>
      </c>
      <c r="B1969">
        <v>35.466099999999997</v>
      </c>
      <c r="C1969">
        <v>-114.9217</v>
      </c>
      <c r="D1969">
        <v>3540</v>
      </c>
      <c r="E1969" t="s">
        <v>1</v>
      </c>
      <c r="F1969">
        <v>207</v>
      </c>
      <c r="G1969">
        <v>1973</v>
      </c>
      <c r="H1969">
        <v>8</v>
      </c>
      <c r="I1969" t="s">
        <v>260</v>
      </c>
      <c r="J1969">
        <v>84</v>
      </c>
      <c r="K1969">
        <v>85</v>
      </c>
      <c r="L1969">
        <v>84</v>
      </c>
      <c r="M1969">
        <v>85</v>
      </c>
      <c r="N1969">
        <v>90</v>
      </c>
      <c r="O1969">
        <v>94</v>
      </c>
      <c r="P1969">
        <v>100</v>
      </c>
      <c r="Q1969">
        <v>102</v>
      </c>
      <c r="R1969">
        <v>102</v>
      </c>
      <c r="S1969">
        <v>102</v>
      </c>
      <c r="T1969">
        <v>99</v>
      </c>
      <c r="U1969">
        <v>90</v>
      </c>
      <c r="V1969">
        <v>85</v>
      </c>
      <c r="W1969">
        <v>84</v>
      </c>
      <c r="X1969">
        <v>81</v>
      </c>
      <c r="Y1969">
        <v>85</v>
      </c>
      <c r="Z1969">
        <v>87</v>
      </c>
      <c r="AA1969">
        <v>87</v>
      </c>
      <c r="AB1969">
        <v>85</v>
      </c>
      <c r="AC1969">
        <v>90</v>
      </c>
      <c r="AD1969">
        <v>95</v>
      </c>
      <c r="AE1969">
        <v>98</v>
      </c>
      <c r="AF1969">
        <v>98</v>
      </c>
      <c r="AG1969">
        <v>98</v>
      </c>
      <c r="AH1969">
        <v>102</v>
      </c>
      <c r="AI1969">
        <v>106</v>
      </c>
      <c r="AJ1969">
        <v>108</v>
      </c>
      <c r="AK1969">
        <v>105</v>
      </c>
      <c r="AL1969">
        <v>103</v>
      </c>
      <c r="AM1969">
        <v>103</v>
      </c>
      <c r="AN1969" s="5">
        <v>102</v>
      </c>
      <c r="AO1969" s="5">
        <v>104</v>
      </c>
      <c r="AP1969" s="5">
        <v>106</v>
      </c>
      <c r="AQ1969" s="5">
        <v>107</v>
      </c>
      <c r="AR1969" s="5">
        <v>107</v>
      </c>
      <c r="AS1969" s="5">
        <v>106</v>
      </c>
      <c r="AT1969" s="5">
        <v>104</v>
      </c>
      <c r="AU1969" s="5">
        <v>100</v>
      </c>
      <c r="AV1969" s="5">
        <v>101</v>
      </c>
      <c r="AW1969" s="5">
        <v>105</v>
      </c>
      <c r="AX1969" s="5">
        <v>104</v>
      </c>
      <c r="AY1969" s="5">
        <v>97</v>
      </c>
      <c r="AZ1969" s="5">
        <v>95</v>
      </c>
      <c r="BA1969" s="5">
        <v>95</v>
      </c>
      <c r="BB1969" s="5">
        <v>95</v>
      </c>
      <c r="BC1969" s="5">
        <v>93</v>
      </c>
      <c r="BD1969" s="5">
        <v>94</v>
      </c>
      <c r="BE1969" s="5">
        <v>94</v>
      </c>
      <c r="BF1969" s="5">
        <v>94</v>
      </c>
      <c r="BG1969" s="5">
        <v>96</v>
      </c>
      <c r="BH1969" s="5">
        <v>94</v>
      </c>
      <c r="BI1969" s="5">
        <v>93</v>
      </c>
      <c r="BJ1969" s="5">
        <v>94</v>
      </c>
      <c r="BK1969" s="5">
        <v>97</v>
      </c>
      <c r="BL1969" s="5">
        <v>102</v>
      </c>
      <c r="BM1969" s="5">
        <v>102</v>
      </c>
      <c r="BN1969" s="5">
        <v>97</v>
      </c>
      <c r="BO1969" s="5">
        <v>99</v>
      </c>
      <c r="BP1969" s="5">
        <v>99</v>
      </c>
      <c r="BQ1969" s="5">
        <v>98</v>
      </c>
      <c r="BR1969" s="5">
        <v>99</v>
      </c>
      <c r="BS1969">
        <v>100</v>
      </c>
      <c r="BT1969">
        <v>100</v>
      </c>
      <c r="BU1969">
        <v>99</v>
      </c>
      <c r="BV1969">
        <v>92</v>
      </c>
      <c r="BW1969">
        <v>89</v>
      </c>
      <c r="BX1969">
        <v>92</v>
      </c>
      <c r="BY1969">
        <v>94</v>
      </c>
      <c r="BZ1969">
        <v>98</v>
      </c>
      <c r="CA1969">
        <v>98</v>
      </c>
      <c r="CB1969">
        <v>97</v>
      </c>
      <c r="CC1969">
        <v>100</v>
      </c>
      <c r="CD1969">
        <v>104</v>
      </c>
      <c r="CE1969">
        <v>103</v>
      </c>
      <c r="CF1969">
        <v>97</v>
      </c>
      <c r="CG1969">
        <v>100</v>
      </c>
      <c r="CH1969">
        <v>97</v>
      </c>
      <c r="CI1969">
        <v>94</v>
      </c>
      <c r="CJ1969">
        <v>99</v>
      </c>
      <c r="CK1969">
        <v>101</v>
      </c>
      <c r="CL1969">
        <v>98</v>
      </c>
      <c r="CM1969">
        <v>97</v>
      </c>
      <c r="CN1969">
        <v>96</v>
      </c>
      <c r="CO1969">
        <v>94</v>
      </c>
      <c r="CP1969">
        <v>91</v>
      </c>
      <c r="CQ1969">
        <v>90</v>
      </c>
      <c r="CR1969">
        <v>84</v>
      </c>
      <c r="CS1969">
        <v>89</v>
      </c>
      <c r="CT1969">
        <v>96</v>
      </c>
      <c r="CU1969">
        <v>95</v>
      </c>
      <c r="CV1969">
        <v>94</v>
      </c>
      <c r="CW1969">
        <v>96</v>
      </c>
      <c r="CX1969" t="s">
        <v>2</v>
      </c>
      <c r="CY1969" t="s">
        <v>32</v>
      </c>
    </row>
    <row r="1970" spans="1:103" x14ac:dyDescent="0.25">
      <c r="A1970" t="s">
        <v>126</v>
      </c>
      <c r="B1970">
        <v>37.268900000000002</v>
      </c>
      <c r="C1970">
        <v>-115.1217</v>
      </c>
      <c r="D1970">
        <v>3334</v>
      </c>
      <c r="E1970" t="s">
        <v>1</v>
      </c>
      <c r="F1970">
        <v>179.2</v>
      </c>
      <c r="G1970">
        <v>1973</v>
      </c>
      <c r="H1970">
        <v>8</v>
      </c>
      <c r="I1970" t="s">
        <v>260</v>
      </c>
      <c r="J1970">
        <v>70</v>
      </c>
      <c r="K1970">
        <v>83</v>
      </c>
      <c r="L1970">
        <v>85</v>
      </c>
      <c r="M1970">
        <v>85</v>
      </c>
      <c r="N1970">
        <v>90</v>
      </c>
      <c r="O1970">
        <v>93</v>
      </c>
      <c r="P1970">
        <v>98</v>
      </c>
      <c r="Q1970">
        <v>98</v>
      </c>
      <c r="R1970">
        <v>99</v>
      </c>
      <c r="S1970">
        <v>95</v>
      </c>
      <c r="T1970">
        <v>89</v>
      </c>
      <c r="U1970">
        <v>91</v>
      </c>
      <c r="V1970">
        <v>82</v>
      </c>
      <c r="W1970">
        <v>78</v>
      </c>
      <c r="X1970">
        <v>80</v>
      </c>
      <c r="Y1970">
        <v>83</v>
      </c>
      <c r="Z1970">
        <v>90</v>
      </c>
      <c r="AA1970">
        <v>83</v>
      </c>
      <c r="AB1970">
        <v>87</v>
      </c>
      <c r="AC1970">
        <v>93</v>
      </c>
      <c r="AD1970">
        <v>94</v>
      </c>
      <c r="AE1970">
        <v>94</v>
      </c>
      <c r="AF1970">
        <v>95</v>
      </c>
      <c r="AG1970">
        <v>97</v>
      </c>
      <c r="AH1970">
        <v>100</v>
      </c>
      <c r="AI1970">
        <v>104</v>
      </c>
      <c r="AJ1970">
        <v>104</v>
      </c>
      <c r="AK1970">
        <v>102</v>
      </c>
      <c r="AL1970">
        <v>101</v>
      </c>
      <c r="AM1970">
        <v>98</v>
      </c>
      <c r="AN1970" s="5">
        <v>97</v>
      </c>
      <c r="AO1970" s="5">
        <v>100</v>
      </c>
      <c r="AP1970" s="5">
        <v>103</v>
      </c>
      <c r="AQ1970" s="5">
        <v>103</v>
      </c>
      <c r="AR1970" s="5">
        <v>103</v>
      </c>
      <c r="AS1970" s="5">
        <v>102</v>
      </c>
      <c r="AT1970" s="5">
        <v>99</v>
      </c>
      <c r="AU1970" s="5">
        <v>100</v>
      </c>
      <c r="AV1970" s="5">
        <v>102</v>
      </c>
      <c r="AW1970" s="5">
        <v>104</v>
      </c>
      <c r="AX1970" s="5">
        <v>98</v>
      </c>
      <c r="AY1970" s="8">
        <f>AVERAGE(AX1970,AZ1970)</f>
        <v>95</v>
      </c>
      <c r="AZ1970" s="5">
        <v>92</v>
      </c>
      <c r="BA1970" s="5">
        <v>95</v>
      </c>
      <c r="BB1970" s="5">
        <v>95</v>
      </c>
      <c r="BC1970" s="5">
        <v>94</v>
      </c>
      <c r="BD1970" s="5">
        <v>94</v>
      </c>
      <c r="BE1970" s="8">
        <f>(2*BD1970+BG1970)/3</f>
        <v>94.333333333333329</v>
      </c>
      <c r="BF1970" s="8">
        <f>(BE1970+2*BH1970)/3</f>
        <v>92.777777777777771</v>
      </c>
      <c r="BG1970" s="5">
        <v>95</v>
      </c>
      <c r="BH1970" s="5">
        <v>92</v>
      </c>
      <c r="BI1970" s="5">
        <v>93</v>
      </c>
      <c r="BJ1970" s="5">
        <v>94</v>
      </c>
      <c r="BK1970" s="5">
        <v>98</v>
      </c>
      <c r="BL1970" s="5">
        <v>102</v>
      </c>
      <c r="BM1970" s="5">
        <v>103</v>
      </c>
      <c r="BN1970" s="5">
        <v>97</v>
      </c>
      <c r="BO1970" s="5">
        <v>102</v>
      </c>
      <c r="BP1970" s="5">
        <v>98</v>
      </c>
      <c r="BQ1970" s="5">
        <v>98</v>
      </c>
      <c r="BR1970" s="5">
        <v>101</v>
      </c>
      <c r="BS1970">
        <v>103</v>
      </c>
      <c r="BT1970">
        <v>102</v>
      </c>
      <c r="BU1970">
        <v>92</v>
      </c>
      <c r="BV1970">
        <v>92</v>
      </c>
      <c r="BW1970">
        <v>89</v>
      </c>
      <c r="BX1970">
        <v>93</v>
      </c>
      <c r="BY1970">
        <v>93</v>
      </c>
      <c r="BZ1970">
        <v>97</v>
      </c>
      <c r="CA1970">
        <v>97</v>
      </c>
      <c r="CB1970">
        <v>97</v>
      </c>
      <c r="CC1970">
        <v>98</v>
      </c>
      <c r="CD1970">
        <v>101</v>
      </c>
      <c r="CE1970">
        <v>104</v>
      </c>
      <c r="CF1970">
        <v>104</v>
      </c>
      <c r="CG1970">
        <v>100</v>
      </c>
      <c r="CH1970">
        <v>98</v>
      </c>
      <c r="CI1970">
        <v>94</v>
      </c>
      <c r="CJ1970">
        <v>96</v>
      </c>
      <c r="CK1970">
        <v>98</v>
      </c>
      <c r="CL1970">
        <v>96</v>
      </c>
      <c r="CM1970">
        <v>89</v>
      </c>
      <c r="CN1970">
        <v>91</v>
      </c>
      <c r="CO1970">
        <v>94</v>
      </c>
      <c r="CP1970">
        <v>91</v>
      </c>
      <c r="CQ1970">
        <v>88</v>
      </c>
      <c r="CR1970">
        <v>85</v>
      </c>
      <c r="CS1970">
        <v>84</v>
      </c>
      <c r="CT1970">
        <v>90</v>
      </c>
      <c r="CU1970">
        <v>92</v>
      </c>
      <c r="CV1970">
        <v>93</v>
      </c>
      <c r="CW1970">
        <v>92</v>
      </c>
      <c r="CX1970" t="s">
        <v>2</v>
      </c>
      <c r="CY1970" t="s">
        <v>127</v>
      </c>
    </row>
    <row r="1971" spans="1:103" x14ac:dyDescent="0.25">
      <c r="A1971" t="s">
        <v>132</v>
      </c>
      <c r="B1971">
        <v>37.316699999999997</v>
      </c>
      <c r="C1971">
        <v>-114.5</v>
      </c>
      <c r="D1971">
        <v>3301</v>
      </c>
      <c r="E1971" t="s">
        <v>1</v>
      </c>
      <c r="F1971">
        <v>230.8</v>
      </c>
      <c r="G1971">
        <v>1973</v>
      </c>
      <c r="H1971">
        <v>8</v>
      </c>
      <c r="I1971" t="s">
        <v>260</v>
      </c>
      <c r="J1971">
        <v>84</v>
      </c>
      <c r="K1971">
        <v>83</v>
      </c>
      <c r="L1971">
        <v>85</v>
      </c>
      <c r="M1971">
        <v>87</v>
      </c>
      <c r="N1971">
        <v>94</v>
      </c>
      <c r="O1971">
        <v>98</v>
      </c>
      <c r="P1971">
        <v>103</v>
      </c>
      <c r="Q1971">
        <v>105</v>
      </c>
      <c r="R1971">
        <v>105</v>
      </c>
      <c r="T1971">
        <v>99</v>
      </c>
      <c r="W1971">
        <v>98</v>
      </c>
      <c r="X1971">
        <v>82</v>
      </c>
      <c r="AB1971">
        <v>90</v>
      </c>
      <c r="AC1971">
        <v>98</v>
      </c>
      <c r="AD1971">
        <v>101</v>
      </c>
      <c r="AF1971">
        <v>102</v>
      </c>
      <c r="AG1971">
        <v>102</v>
      </c>
      <c r="AH1971">
        <v>111</v>
      </c>
      <c r="AI1971">
        <v>109</v>
      </c>
      <c r="AJ1971">
        <v>107</v>
      </c>
      <c r="AK1971">
        <v>106</v>
      </c>
      <c r="AL1971">
        <v>102</v>
      </c>
      <c r="AN1971" s="5">
        <v>103</v>
      </c>
      <c r="AO1971" s="5">
        <v>106</v>
      </c>
      <c r="AP1971" s="5">
        <v>109</v>
      </c>
      <c r="AQ1971" s="5">
        <v>110</v>
      </c>
      <c r="AR1971" s="5">
        <v>111</v>
      </c>
      <c r="AS1971" s="5">
        <v>104</v>
      </c>
      <c r="AT1971" s="5">
        <v>102</v>
      </c>
      <c r="AU1971" s="5">
        <v>103</v>
      </c>
      <c r="AV1971" s="5">
        <v>107</v>
      </c>
      <c r="AW1971" s="5">
        <v>110</v>
      </c>
      <c r="AX1971" s="5">
        <v>110</v>
      </c>
      <c r="AY1971" s="5">
        <v>99</v>
      </c>
      <c r="AZ1971" s="5">
        <v>102</v>
      </c>
      <c r="BA1971" s="5">
        <v>99</v>
      </c>
      <c r="BB1971" s="5">
        <v>101</v>
      </c>
      <c r="BC1971" s="5">
        <v>100</v>
      </c>
      <c r="BD1971" s="5">
        <v>97</v>
      </c>
      <c r="BE1971" s="5">
        <v>101</v>
      </c>
      <c r="BF1971" s="5">
        <v>98</v>
      </c>
      <c r="BG1971" s="5">
        <v>97</v>
      </c>
      <c r="BH1971" s="5">
        <v>96</v>
      </c>
      <c r="BI1971" s="5">
        <v>98</v>
      </c>
      <c r="BJ1971" s="5">
        <v>98</v>
      </c>
      <c r="BK1971" s="5">
        <v>104</v>
      </c>
      <c r="BL1971" s="8">
        <f>(2*BK1971+BN1971)/3</f>
        <v>104.66666666666667</v>
      </c>
      <c r="BM1971" s="8">
        <f>(BL1971+2*BO1971)/3</f>
        <v>104.8888888888889</v>
      </c>
      <c r="BN1971" s="5">
        <v>106</v>
      </c>
      <c r="BO1971" s="5">
        <v>105</v>
      </c>
      <c r="BP1971" s="5">
        <v>106</v>
      </c>
      <c r="BQ1971" s="5">
        <v>102</v>
      </c>
      <c r="BR1971" s="8">
        <f>AVERAGE(BQ1971,BS1971)</f>
        <v>104</v>
      </c>
      <c r="BS1971">
        <v>106</v>
      </c>
      <c r="BT1971">
        <v>107</v>
      </c>
      <c r="BU1971">
        <v>98</v>
      </c>
      <c r="BV1971">
        <v>97</v>
      </c>
      <c r="BW1971">
        <v>91</v>
      </c>
      <c r="BX1971">
        <v>95</v>
      </c>
      <c r="BY1971">
        <v>98</v>
      </c>
      <c r="BZ1971">
        <v>101</v>
      </c>
      <c r="CA1971">
        <v>102</v>
      </c>
      <c r="CB1971">
        <v>100</v>
      </c>
      <c r="CC1971">
        <v>103</v>
      </c>
      <c r="CD1971">
        <v>106</v>
      </c>
      <c r="CF1971">
        <v>105</v>
      </c>
      <c r="CG1971">
        <v>103</v>
      </c>
      <c r="CH1971">
        <v>99</v>
      </c>
      <c r="CI1971">
        <v>101</v>
      </c>
      <c r="CJ1971">
        <v>103</v>
      </c>
      <c r="CN1971">
        <v>98</v>
      </c>
      <c r="CO1971">
        <v>99</v>
      </c>
      <c r="CQ1971">
        <v>94</v>
      </c>
      <c r="CR1971">
        <v>98</v>
      </c>
      <c r="CS1971">
        <v>97</v>
      </c>
      <c r="CT1971">
        <v>98</v>
      </c>
      <c r="CU1971">
        <v>98</v>
      </c>
      <c r="CV1971">
        <v>97</v>
      </c>
      <c r="CW1971">
        <v>92</v>
      </c>
      <c r="CX1971" t="s">
        <v>2</v>
      </c>
      <c r="CY1971" t="s">
        <v>133</v>
      </c>
    </row>
    <row r="1972" spans="1:103" x14ac:dyDescent="0.25">
      <c r="A1972" t="s">
        <v>95</v>
      </c>
      <c r="B1972">
        <v>34.450000000000003</v>
      </c>
      <c r="C1972">
        <v>-116.95</v>
      </c>
      <c r="D1972">
        <v>2963</v>
      </c>
      <c r="E1972" t="s">
        <v>1</v>
      </c>
      <c r="F1972">
        <v>223.7</v>
      </c>
      <c r="G1972">
        <v>1973</v>
      </c>
      <c r="H1972">
        <v>8</v>
      </c>
      <c r="I1972" t="s">
        <v>260</v>
      </c>
      <c r="J1972">
        <v>80</v>
      </c>
      <c r="K1972">
        <v>90</v>
      </c>
      <c r="L1972">
        <v>90</v>
      </c>
      <c r="M1972">
        <v>88</v>
      </c>
      <c r="N1972">
        <v>91</v>
      </c>
      <c r="O1972">
        <v>96</v>
      </c>
      <c r="P1972">
        <v>100</v>
      </c>
      <c r="Q1972">
        <v>103</v>
      </c>
      <c r="R1972">
        <v>98</v>
      </c>
      <c r="S1972">
        <v>95</v>
      </c>
      <c r="T1972">
        <v>97</v>
      </c>
      <c r="U1972">
        <v>104</v>
      </c>
      <c r="V1972">
        <v>87</v>
      </c>
      <c r="W1972">
        <v>83</v>
      </c>
      <c r="X1972">
        <v>88</v>
      </c>
      <c r="Y1972">
        <v>89</v>
      </c>
      <c r="Z1972">
        <v>88</v>
      </c>
      <c r="AA1972">
        <v>95</v>
      </c>
      <c r="AB1972">
        <v>95</v>
      </c>
      <c r="AC1972">
        <v>96</v>
      </c>
      <c r="AD1972">
        <v>99</v>
      </c>
      <c r="AE1972">
        <v>102</v>
      </c>
      <c r="AF1972">
        <v>102</v>
      </c>
      <c r="AG1972">
        <v>100</v>
      </c>
      <c r="AH1972">
        <v>101</v>
      </c>
      <c r="AI1972">
        <v>105</v>
      </c>
      <c r="AJ1972">
        <v>105</v>
      </c>
      <c r="AK1972">
        <v>101</v>
      </c>
      <c r="AL1972">
        <v>100</v>
      </c>
      <c r="AM1972">
        <v>101</v>
      </c>
      <c r="AN1972" s="5">
        <v>101</v>
      </c>
      <c r="AO1972" s="5">
        <v>102</v>
      </c>
      <c r="AP1972" s="5">
        <v>104</v>
      </c>
      <c r="AQ1972" s="5">
        <v>105</v>
      </c>
      <c r="AR1972" s="5">
        <v>109</v>
      </c>
      <c r="AS1972" s="5">
        <v>106</v>
      </c>
      <c r="AT1972" s="5">
        <v>100</v>
      </c>
      <c r="AU1972" s="5">
        <v>99</v>
      </c>
      <c r="AV1972" s="5">
        <v>106</v>
      </c>
      <c r="AW1972" s="5">
        <v>104</v>
      </c>
      <c r="AX1972" s="5">
        <v>104</v>
      </c>
      <c r="AY1972" s="5">
        <v>100</v>
      </c>
      <c r="AZ1972" s="5">
        <v>98</v>
      </c>
      <c r="BA1972" s="5">
        <v>99</v>
      </c>
      <c r="BB1972" s="5">
        <v>98</v>
      </c>
      <c r="BC1972" s="5">
        <v>98</v>
      </c>
      <c r="BD1972" s="5">
        <v>95</v>
      </c>
      <c r="BE1972" s="5">
        <v>99</v>
      </c>
      <c r="BF1972" s="5">
        <v>102</v>
      </c>
      <c r="BG1972" s="5">
        <v>99</v>
      </c>
      <c r="BH1972" s="5">
        <v>95</v>
      </c>
      <c r="BI1972" s="5">
        <v>96</v>
      </c>
      <c r="BJ1972" s="5">
        <v>95</v>
      </c>
      <c r="BK1972" s="5">
        <v>99</v>
      </c>
      <c r="BL1972" s="5">
        <v>105</v>
      </c>
      <c r="BM1972" s="5">
        <v>101</v>
      </c>
      <c r="BN1972" s="5">
        <v>103</v>
      </c>
      <c r="BO1972" s="5">
        <v>106</v>
      </c>
      <c r="BP1972" s="5">
        <v>103</v>
      </c>
      <c r="BQ1972" s="5">
        <v>103</v>
      </c>
      <c r="BR1972" s="5">
        <v>104</v>
      </c>
      <c r="BS1972">
        <v>94</v>
      </c>
      <c r="BT1972">
        <v>95</v>
      </c>
      <c r="BU1972">
        <v>96</v>
      </c>
      <c r="BV1972">
        <v>96</v>
      </c>
      <c r="BW1972">
        <v>94</v>
      </c>
      <c r="BX1972">
        <v>91</v>
      </c>
      <c r="BY1972">
        <v>95</v>
      </c>
      <c r="BZ1972">
        <v>98</v>
      </c>
      <c r="CA1972">
        <v>98</v>
      </c>
      <c r="CB1972">
        <v>99</v>
      </c>
      <c r="CC1972">
        <v>102</v>
      </c>
      <c r="CD1972">
        <v>101</v>
      </c>
      <c r="CE1972">
        <v>98</v>
      </c>
      <c r="CF1972">
        <v>99</v>
      </c>
      <c r="CG1972">
        <v>100</v>
      </c>
      <c r="CH1972">
        <v>98</v>
      </c>
      <c r="CI1972">
        <v>103</v>
      </c>
      <c r="CJ1972">
        <v>100</v>
      </c>
      <c r="CK1972">
        <v>102</v>
      </c>
      <c r="CL1972">
        <v>95</v>
      </c>
      <c r="CM1972">
        <v>98</v>
      </c>
      <c r="CN1972">
        <v>98</v>
      </c>
      <c r="CO1972">
        <v>99</v>
      </c>
      <c r="CP1972">
        <v>97</v>
      </c>
      <c r="CQ1972">
        <v>97</v>
      </c>
      <c r="CR1972">
        <v>97</v>
      </c>
      <c r="CS1972">
        <v>89</v>
      </c>
      <c r="CT1972">
        <v>92</v>
      </c>
      <c r="CU1972">
        <v>90</v>
      </c>
      <c r="CV1972">
        <v>93</v>
      </c>
      <c r="CW1972">
        <v>92</v>
      </c>
      <c r="CX1972" t="s">
        <v>5</v>
      </c>
      <c r="CY1972" t="s">
        <v>96</v>
      </c>
    </row>
    <row r="1973" spans="1:103" x14ac:dyDescent="0.25">
      <c r="A1973" t="s">
        <v>147</v>
      </c>
      <c r="B1973">
        <v>34.589199999999998</v>
      </c>
      <c r="C1973">
        <v>-117.63030000000001</v>
      </c>
      <c r="D1973">
        <v>2950</v>
      </c>
      <c r="E1973" t="s">
        <v>1</v>
      </c>
      <c r="F1973">
        <v>219.3</v>
      </c>
      <c r="G1973">
        <v>1973</v>
      </c>
      <c r="H1973">
        <v>8</v>
      </c>
      <c r="I1973" t="s">
        <v>260</v>
      </c>
      <c r="J1973">
        <v>78</v>
      </c>
      <c r="K1973">
        <v>78</v>
      </c>
      <c r="L1973">
        <v>84</v>
      </c>
      <c r="M1973">
        <v>88</v>
      </c>
      <c r="N1973">
        <v>90</v>
      </c>
      <c r="O1973">
        <v>95</v>
      </c>
      <c r="P1973">
        <v>96</v>
      </c>
      <c r="Q1973">
        <v>100</v>
      </c>
      <c r="R1973">
        <v>102</v>
      </c>
      <c r="S1973">
        <v>96</v>
      </c>
      <c r="T1973">
        <v>95</v>
      </c>
      <c r="U1973">
        <v>89</v>
      </c>
      <c r="V1973">
        <v>90</v>
      </c>
      <c r="W1973">
        <v>90</v>
      </c>
      <c r="X1973">
        <v>72</v>
      </c>
      <c r="Y1973">
        <v>81</v>
      </c>
      <c r="Z1973">
        <v>83</v>
      </c>
      <c r="AA1973">
        <v>79</v>
      </c>
      <c r="AB1973">
        <v>80</v>
      </c>
      <c r="AC1973">
        <v>88</v>
      </c>
      <c r="AD1973">
        <v>91</v>
      </c>
      <c r="AE1973">
        <v>101</v>
      </c>
      <c r="AF1973">
        <v>99</v>
      </c>
      <c r="AG1973">
        <v>99</v>
      </c>
      <c r="AH1973">
        <v>99</v>
      </c>
      <c r="AI1973">
        <v>100</v>
      </c>
      <c r="AJ1973">
        <v>103</v>
      </c>
      <c r="AK1973">
        <v>105</v>
      </c>
      <c r="AL1973">
        <v>101</v>
      </c>
      <c r="AM1973">
        <v>100</v>
      </c>
      <c r="AN1973" s="5">
        <v>99</v>
      </c>
      <c r="AO1973" s="5">
        <v>99</v>
      </c>
      <c r="AP1973" s="5">
        <v>101</v>
      </c>
      <c r="AQ1973" s="5">
        <v>103</v>
      </c>
      <c r="AR1973" s="5">
        <v>105</v>
      </c>
      <c r="AS1973" s="5">
        <v>103</v>
      </c>
      <c r="AT1973" s="5">
        <v>99</v>
      </c>
      <c r="AU1973" s="5">
        <v>96</v>
      </c>
      <c r="AV1973" s="5">
        <v>98</v>
      </c>
      <c r="AW1973" s="5">
        <v>103</v>
      </c>
      <c r="AX1973" s="5">
        <v>104</v>
      </c>
      <c r="AY1973" s="5">
        <v>101</v>
      </c>
      <c r="AZ1973" s="5">
        <v>98</v>
      </c>
      <c r="BA1973" s="5">
        <v>95</v>
      </c>
      <c r="BB1973" s="5">
        <v>94</v>
      </c>
      <c r="BC1973" s="5">
        <v>93</v>
      </c>
      <c r="BD1973" s="5">
        <v>92</v>
      </c>
      <c r="BE1973" s="5">
        <v>90</v>
      </c>
      <c r="BF1973" s="5">
        <v>92</v>
      </c>
      <c r="BG1973" s="5">
        <v>95</v>
      </c>
      <c r="BH1973" s="5">
        <v>89</v>
      </c>
      <c r="BI1973" s="5">
        <v>88</v>
      </c>
      <c r="BJ1973" s="5">
        <v>91</v>
      </c>
      <c r="BK1973" s="5">
        <v>93</v>
      </c>
      <c r="BL1973" s="5">
        <v>95</v>
      </c>
      <c r="BM1973" s="5">
        <v>101</v>
      </c>
      <c r="BN1973" s="5">
        <v>101</v>
      </c>
      <c r="BO1973" s="5">
        <v>100</v>
      </c>
      <c r="BP1973" s="5">
        <v>101</v>
      </c>
      <c r="BQ1973" s="5">
        <v>102</v>
      </c>
      <c r="BR1973" s="5">
        <v>100</v>
      </c>
      <c r="BS1973">
        <v>100</v>
      </c>
      <c r="BT1973">
        <v>100</v>
      </c>
      <c r="BU1973">
        <v>97</v>
      </c>
      <c r="BV1973">
        <v>96</v>
      </c>
      <c r="BW1973">
        <v>88</v>
      </c>
      <c r="BX1973">
        <v>90</v>
      </c>
      <c r="BY1973">
        <v>91</v>
      </c>
      <c r="BZ1973">
        <v>92</v>
      </c>
      <c r="CA1973">
        <v>95</v>
      </c>
      <c r="CB1973">
        <v>93</v>
      </c>
      <c r="CC1973">
        <v>94</v>
      </c>
      <c r="CD1973">
        <v>96</v>
      </c>
      <c r="CE1973">
        <v>99</v>
      </c>
      <c r="CF1973">
        <v>96</v>
      </c>
      <c r="CG1973">
        <v>98</v>
      </c>
      <c r="CH1973">
        <v>95</v>
      </c>
      <c r="CI1973">
        <v>100</v>
      </c>
      <c r="CJ1973">
        <v>99</v>
      </c>
      <c r="CK1973">
        <v>100</v>
      </c>
      <c r="CL1973">
        <v>99</v>
      </c>
      <c r="CM1973">
        <v>93</v>
      </c>
      <c r="CN1973">
        <v>95</v>
      </c>
      <c r="CO1973">
        <v>95</v>
      </c>
      <c r="CP1973">
        <v>89</v>
      </c>
      <c r="CQ1973">
        <v>84</v>
      </c>
      <c r="CR1973">
        <v>86</v>
      </c>
      <c r="CS1973">
        <v>85</v>
      </c>
      <c r="CT1973">
        <v>81</v>
      </c>
      <c r="CU1973">
        <v>87</v>
      </c>
      <c r="CV1973">
        <v>93</v>
      </c>
      <c r="CW1973">
        <v>94</v>
      </c>
      <c r="CX1973" t="s">
        <v>5</v>
      </c>
      <c r="CY1973" t="s">
        <v>148</v>
      </c>
    </row>
    <row r="1974" spans="1:103" x14ac:dyDescent="0.25">
      <c r="A1974" t="s">
        <v>65</v>
      </c>
      <c r="B1974">
        <v>36.438099999999999</v>
      </c>
      <c r="C1974">
        <v>-115.36</v>
      </c>
      <c r="D1974">
        <v>2914</v>
      </c>
      <c r="E1974" t="s">
        <v>1</v>
      </c>
      <c r="F1974">
        <v>134.69999999999999</v>
      </c>
      <c r="G1974">
        <v>1973</v>
      </c>
      <c r="H1974">
        <v>8</v>
      </c>
      <c r="I1974" t="s">
        <v>260</v>
      </c>
      <c r="J1974">
        <v>78</v>
      </c>
      <c r="K1974">
        <v>87</v>
      </c>
      <c r="L1974">
        <v>92</v>
      </c>
      <c r="M1974">
        <v>89</v>
      </c>
      <c r="N1974">
        <v>93</v>
      </c>
      <c r="O1974">
        <v>100</v>
      </c>
      <c r="P1974">
        <v>104</v>
      </c>
      <c r="Q1974">
        <v>107</v>
      </c>
      <c r="R1974">
        <v>105</v>
      </c>
      <c r="S1974">
        <v>102</v>
      </c>
      <c r="T1974">
        <v>99</v>
      </c>
      <c r="U1974">
        <v>98</v>
      </c>
      <c r="V1974">
        <v>95</v>
      </c>
      <c r="W1974">
        <v>85</v>
      </c>
      <c r="X1974">
        <v>86</v>
      </c>
      <c r="Y1974">
        <v>90</v>
      </c>
      <c r="Z1974">
        <v>93</v>
      </c>
      <c r="AA1974">
        <v>88</v>
      </c>
      <c r="AB1974">
        <v>87</v>
      </c>
      <c r="AC1974">
        <v>98</v>
      </c>
      <c r="AD1974">
        <v>102</v>
      </c>
      <c r="AE1974">
        <v>102</v>
      </c>
      <c r="AF1974">
        <v>102</v>
      </c>
      <c r="AG1974">
        <v>104</v>
      </c>
      <c r="AH1974">
        <v>106</v>
      </c>
      <c r="AI1974">
        <v>106</v>
      </c>
      <c r="AJ1974">
        <v>109</v>
      </c>
      <c r="AK1974">
        <v>109</v>
      </c>
      <c r="AL1974">
        <v>107</v>
      </c>
      <c r="AM1974">
        <v>105</v>
      </c>
      <c r="AN1974" s="5">
        <v>100</v>
      </c>
      <c r="AO1974" s="5">
        <v>107</v>
      </c>
      <c r="AP1974" s="5">
        <v>107</v>
      </c>
      <c r="AQ1974" s="5">
        <v>110</v>
      </c>
      <c r="AR1974" s="5">
        <v>112</v>
      </c>
      <c r="AS1974" s="5">
        <v>109</v>
      </c>
      <c r="AT1974" s="5">
        <v>108</v>
      </c>
      <c r="AU1974" s="5">
        <v>106</v>
      </c>
      <c r="AV1974" s="5">
        <v>106</v>
      </c>
      <c r="AW1974" s="5">
        <v>110</v>
      </c>
      <c r="AX1974" s="5">
        <v>110</v>
      </c>
      <c r="AY1974" s="5">
        <v>102</v>
      </c>
      <c r="AZ1974" s="5">
        <v>100</v>
      </c>
      <c r="BA1974" s="5">
        <v>102</v>
      </c>
      <c r="BB1974" s="5">
        <v>102</v>
      </c>
      <c r="BC1974" s="5">
        <v>100</v>
      </c>
      <c r="BD1974" s="5">
        <v>98</v>
      </c>
      <c r="BE1974" s="5">
        <v>97</v>
      </c>
      <c r="BF1974" s="5">
        <v>101</v>
      </c>
      <c r="BG1974" s="5">
        <v>99</v>
      </c>
      <c r="BH1974" s="5">
        <v>96</v>
      </c>
      <c r="BI1974" s="5">
        <v>98</v>
      </c>
      <c r="BJ1974" s="5">
        <v>100</v>
      </c>
      <c r="BK1974" s="5">
        <v>102</v>
      </c>
      <c r="BL1974" s="5">
        <v>107</v>
      </c>
      <c r="BM1974" s="5">
        <v>105</v>
      </c>
      <c r="BN1974" s="5">
        <v>102</v>
      </c>
      <c r="BO1974" s="5">
        <v>107</v>
      </c>
      <c r="BP1974" s="5">
        <v>105</v>
      </c>
      <c r="BQ1974" s="5">
        <v>102</v>
      </c>
      <c r="BR1974" s="5">
        <v>105</v>
      </c>
      <c r="BS1974">
        <v>103</v>
      </c>
      <c r="BT1974">
        <v>102</v>
      </c>
      <c r="BU1974">
        <v>95</v>
      </c>
      <c r="BV1974">
        <v>95</v>
      </c>
      <c r="BW1974">
        <v>93</v>
      </c>
      <c r="BX1974">
        <v>97</v>
      </c>
      <c r="BY1974">
        <v>99</v>
      </c>
      <c r="BZ1974">
        <v>102</v>
      </c>
      <c r="CA1974">
        <v>103</v>
      </c>
      <c r="CB1974">
        <v>102</v>
      </c>
      <c r="CC1974">
        <v>103</v>
      </c>
      <c r="CD1974">
        <v>107</v>
      </c>
      <c r="CE1974">
        <v>107</v>
      </c>
      <c r="CF1974">
        <v>105</v>
      </c>
      <c r="CG1974">
        <v>104</v>
      </c>
      <c r="CH1974">
        <v>105</v>
      </c>
      <c r="CI1974">
        <v>102</v>
      </c>
      <c r="CJ1974">
        <v>104</v>
      </c>
      <c r="CK1974">
        <v>105</v>
      </c>
      <c r="CL1974">
        <v>102</v>
      </c>
      <c r="CM1974">
        <v>100</v>
      </c>
      <c r="CN1974">
        <v>100</v>
      </c>
      <c r="CO1974">
        <v>100</v>
      </c>
      <c r="CP1974">
        <v>98</v>
      </c>
      <c r="CQ1974">
        <v>96</v>
      </c>
      <c r="CR1974">
        <v>92</v>
      </c>
      <c r="CS1974">
        <v>88</v>
      </c>
      <c r="CT1974">
        <v>94</v>
      </c>
      <c r="CU1974">
        <v>96</v>
      </c>
      <c r="CV1974">
        <v>100</v>
      </c>
      <c r="CW1974">
        <v>95</v>
      </c>
      <c r="CX1974" t="s">
        <v>2</v>
      </c>
      <c r="CY1974" t="s">
        <v>66</v>
      </c>
    </row>
    <row r="1975" spans="1:103" x14ac:dyDescent="0.25">
      <c r="A1975" t="s">
        <v>39</v>
      </c>
      <c r="B1975">
        <v>34.525300000000001</v>
      </c>
      <c r="C1975">
        <v>-117.29640000000001</v>
      </c>
      <c r="D1975">
        <v>2789</v>
      </c>
      <c r="E1975" t="s">
        <v>1</v>
      </c>
      <c r="F1975">
        <v>218.7</v>
      </c>
      <c r="G1975">
        <v>1973</v>
      </c>
      <c r="H1975">
        <v>8</v>
      </c>
      <c r="I1975" t="s">
        <v>260</v>
      </c>
      <c r="J1975">
        <v>86</v>
      </c>
      <c r="K1975">
        <v>74</v>
      </c>
      <c r="L1975">
        <v>86</v>
      </c>
      <c r="M1975">
        <v>85</v>
      </c>
      <c r="N1975">
        <v>93</v>
      </c>
      <c r="O1975">
        <v>97</v>
      </c>
      <c r="P1975">
        <v>102</v>
      </c>
      <c r="Q1975">
        <v>103</v>
      </c>
      <c r="R1975">
        <v>106</v>
      </c>
      <c r="S1975">
        <v>97</v>
      </c>
      <c r="T1975">
        <v>92</v>
      </c>
      <c r="U1975">
        <v>88</v>
      </c>
      <c r="V1975">
        <v>95</v>
      </c>
      <c r="W1975">
        <v>86</v>
      </c>
      <c r="X1975">
        <v>74</v>
      </c>
      <c r="Y1975">
        <v>84</v>
      </c>
      <c r="Z1975">
        <v>87</v>
      </c>
      <c r="AA1975">
        <v>86</v>
      </c>
      <c r="AB1975">
        <v>94</v>
      </c>
      <c r="AC1975">
        <v>93</v>
      </c>
      <c r="AD1975">
        <v>97</v>
      </c>
      <c r="AE1975">
        <v>102</v>
      </c>
      <c r="AF1975">
        <v>100</v>
      </c>
      <c r="AG1975">
        <v>98</v>
      </c>
      <c r="AH1975">
        <v>97</v>
      </c>
      <c r="AI1975">
        <v>101</v>
      </c>
      <c r="AJ1975">
        <v>105</v>
      </c>
      <c r="AK1975">
        <v>107</v>
      </c>
      <c r="AL1975">
        <v>104</v>
      </c>
      <c r="AM1975">
        <v>101</v>
      </c>
      <c r="AN1975" s="5">
        <v>100</v>
      </c>
      <c r="AO1975" s="5">
        <v>102</v>
      </c>
      <c r="AP1975" s="5">
        <v>102</v>
      </c>
      <c r="AQ1975" s="5">
        <v>107</v>
      </c>
      <c r="AR1975" s="5">
        <v>108</v>
      </c>
      <c r="AS1975" s="5">
        <v>103</v>
      </c>
      <c r="AT1975" s="5">
        <v>99</v>
      </c>
      <c r="AU1975" s="5">
        <v>96</v>
      </c>
      <c r="AV1975" s="5">
        <v>100</v>
      </c>
      <c r="AW1975" s="5">
        <v>103</v>
      </c>
      <c r="AX1975" s="5">
        <v>105</v>
      </c>
      <c r="AY1975" s="5">
        <v>102</v>
      </c>
      <c r="AZ1975" s="5">
        <v>96</v>
      </c>
      <c r="BA1975" s="5">
        <v>92</v>
      </c>
      <c r="BB1975" s="5">
        <v>93</v>
      </c>
      <c r="BC1975" s="5">
        <v>95</v>
      </c>
      <c r="BD1975" s="5">
        <v>93</v>
      </c>
      <c r="BE1975" s="5">
        <v>92</v>
      </c>
      <c r="BF1975" s="5">
        <v>95</v>
      </c>
      <c r="BG1975" s="5">
        <v>91</v>
      </c>
      <c r="BH1975" s="5">
        <v>88</v>
      </c>
      <c r="BI1975" s="5">
        <v>94</v>
      </c>
      <c r="BJ1975" s="5">
        <v>95</v>
      </c>
      <c r="BK1975" s="5">
        <v>96</v>
      </c>
      <c r="BL1975" s="5">
        <v>101</v>
      </c>
      <c r="BM1975" s="5">
        <v>106</v>
      </c>
      <c r="BN1975" s="5">
        <v>100</v>
      </c>
      <c r="BO1975" s="5">
        <v>103</v>
      </c>
      <c r="BP1975" s="5">
        <v>103</v>
      </c>
      <c r="BQ1975" s="5">
        <v>105</v>
      </c>
      <c r="BR1975" s="5">
        <v>104</v>
      </c>
      <c r="BS1975">
        <v>102</v>
      </c>
      <c r="BT1975">
        <v>101</v>
      </c>
      <c r="BU1975">
        <v>100</v>
      </c>
      <c r="BV1975">
        <v>98</v>
      </c>
      <c r="BW1975">
        <v>92</v>
      </c>
      <c r="BX1975">
        <v>94</v>
      </c>
      <c r="BY1975">
        <v>94</v>
      </c>
      <c r="BZ1975">
        <v>96</v>
      </c>
      <c r="CA1975">
        <v>97</v>
      </c>
      <c r="CB1975">
        <v>97</v>
      </c>
      <c r="CC1975">
        <v>95</v>
      </c>
      <c r="CD1975">
        <v>99</v>
      </c>
      <c r="CE1975">
        <v>104</v>
      </c>
      <c r="CF1975">
        <v>102</v>
      </c>
      <c r="CG1975">
        <v>103</v>
      </c>
      <c r="CH1975">
        <v>104</v>
      </c>
      <c r="CI1975">
        <v>103</v>
      </c>
      <c r="CJ1975">
        <v>101</v>
      </c>
      <c r="CK1975">
        <v>100</v>
      </c>
      <c r="CL1975">
        <v>99</v>
      </c>
      <c r="CM1975">
        <v>91</v>
      </c>
      <c r="CN1975">
        <v>96</v>
      </c>
      <c r="CO1975">
        <v>95</v>
      </c>
      <c r="CP1975">
        <v>92</v>
      </c>
      <c r="CQ1975">
        <v>90</v>
      </c>
      <c r="CR1975">
        <v>82</v>
      </c>
      <c r="CS1975">
        <v>95</v>
      </c>
      <c r="CT1975">
        <v>84</v>
      </c>
      <c r="CU1975">
        <v>92</v>
      </c>
      <c r="CV1975">
        <v>93</v>
      </c>
      <c r="CW1975">
        <v>95</v>
      </c>
      <c r="CX1975" t="s">
        <v>5</v>
      </c>
      <c r="CY1975" t="s">
        <v>40</v>
      </c>
    </row>
    <row r="1976" spans="1:103" x14ac:dyDescent="0.25">
      <c r="A1976" t="s">
        <v>37</v>
      </c>
      <c r="B1976">
        <v>36.261400000000002</v>
      </c>
      <c r="C1976">
        <v>-116.0564</v>
      </c>
      <c r="D1976">
        <v>2573</v>
      </c>
      <c r="E1976" t="s">
        <v>1</v>
      </c>
      <c r="F1976">
        <v>75.900000000000006</v>
      </c>
      <c r="G1976">
        <v>1973</v>
      </c>
      <c r="H1976">
        <v>8</v>
      </c>
      <c r="I1976" t="s">
        <v>260</v>
      </c>
      <c r="J1976">
        <v>82</v>
      </c>
      <c r="K1976">
        <v>86</v>
      </c>
      <c r="L1976">
        <v>89</v>
      </c>
      <c r="M1976">
        <v>89</v>
      </c>
      <c r="N1976">
        <v>97</v>
      </c>
      <c r="O1976">
        <v>99</v>
      </c>
      <c r="P1976">
        <v>104</v>
      </c>
      <c r="Q1976">
        <v>107</v>
      </c>
      <c r="R1976">
        <v>105</v>
      </c>
      <c r="S1976">
        <v>100</v>
      </c>
      <c r="T1976">
        <v>95</v>
      </c>
      <c r="U1976">
        <v>92</v>
      </c>
      <c r="V1976">
        <v>90</v>
      </c>
      <c r="W1976">
        <v>81</v>
      </c>
      <c r="X1976">
        <v>84</v>
      </c>
      <c r="Y1976">
        <v>88</v>
      </c>
      <c r="Z1976">
        <v>92</v>
      </c>
      <c r="AA1976">
        <v>90</v>
      </c>
      <c r="AB1976">
        <v>93</v>
      </c>
      <c r="AC1976">
        <v>98</v>
      </c>
      <c r="AD1976">
        <v>103</v>
      </c>
      <c r="AE1976">
        <v>102</v>
      </c>
      <c r="AF1976">
        <v>103</v>
      </c>
      <c r="AG1976">
        <v>100</v>
      </c>
      <c r="AH1976">
        <v>103</v>
      </c>
      <c r="AI1976">
        <v>107</v>
      </c>
      <c r="AJ1976">
        <v>109</v>
      </c>
      <c r="AK1976">
        <v>106</v>
      </c>
      <c r="AL1976">
        <v>109</v>
      </c>
      <c r="AM1976">
        <v>100</v>
      </c>
      <c r="AN1976" s="5">
        <v>105</v>
      </c>
      <c r="AO1976" s="5">
        <v>104</v>
      </c>
      <c r="AP1976" s="5">
        <v>107</v>
      </c>
      <c r="AQ1976" s="5">
        <v>110</v>
      </c>
      <c r="AR1976" s="5">
        <v>109</v>
      </c>
      <c r="AS1976" s="5">
        <v>108</v>
      </c>
      <c r="AT1976" s="5">
        <v>103</v>
      </c>
      <c r="AU1976" s="5">
        <v>104</v>
      </c>
      <c r="AV1976" s="5">
        <v>108</v>
      </c>
      <c r="AW1976" s="5">
        <v>110</v>
      </c>
      <c r="AX1976" s="5">
        <v>105</v>
      </c>
      <c r="AY1976" s="5">
        <v>102</v>
      </c>
      <c r="AZ1976" s="5">
        <v>100</v>
      </c>
      <c r="BA1976" s="5">
        <v>101</v>
      </c>
      <c r="BB1976" s="5">
        <v>101</v>
      </c>
      <c r="BC1976" s="5">
        <v>99</v>
      </c>
      <c r="BD1976" s="5">
        <v>99</v>
      </c>
      <c r="BE1976" s="5">
        <v>100</v>
      </c>
      <c r="BF1976" s="5">
        <v>99</v>
      </c>
      <c r="BG1976" s="5">
        <v>100</v>
      </c>
      <c r="BH1976" s="5">
        <v>98</v>
      </c>
      <c r="BI1976" s="5">
        <v>97</v>
      </c>
      <c r="BJ1976" s="5">
        <v>98</v>
      </c>
      <c r="BK1976" s="5">
        <v>103</v>
      </c>
      <c r="BL1976" s="5">
        <v>107</v>
      </c>
      <c r="BM1976" s="5">
        <v>107</v>
      </c>
      <c r="BN1976" s="5">
        <v>103</v>
      </c>
      <c r="BO1976" s="5">
        <v>104</v>
      </c>
      <c r="BP1976" s="5">
        <v>106</v>
      </c>
      <c r="BQ1976" s="5">
        <v>105</v>
      </c>
      <c r="BR1976" s="5">
        <v>105</v>
      </c>
      <c r="BS1976">
        <v>107</v>
      </c>
      <c r="BT1976">
        <v>103</v>
      </c>
      <c r="BU1976">
        <v>97</v>
      </c>
      <c r="BV1976">
        <v>95</v>
      </c>
      <c r="BW1976">
        <v>93</v>
      </c>
      <c r="BX1976">
        <v>96</v>
      </c>
      <c r="BY1976">
        <v>99</v>
      </c>
      <c r="BZ1976">
        <v>101</v>
      </c>
      <c r="CA1976">
        <v>101</v>
      </c>
      <c r="CB1976">
        <v>100</v>
      </c>
      <c r="CC1976">
        <v>103</v>
      </c>
      <c r="CD1976">
        <v>106</v>
      </c>
      <c r="CE1976">
        <v>104</v>
      </c>
      <c r="CF1976">
        <v>102</v>
      </c>
      <c r="CG1976">
        <v>106</v>
      </c>
      <c r="CH1976">
        <v>105</v>
      </c>
      <c r="CI1976">
        <v>103</v>
      </c>
      <c r="CJ1976">
        <v>103</v>
      </c>
      <c r="CK1976">
        <v>103</v>
      </c>
      <c r="CL1976">
        <v>103</v>
      </c>
      <c r="CM1976">
        <v>98</v>
      </c>
      <c r="CN1976">
        <v>97</v>
      </c>
      <c r="CO1976">
        <v>96</v>
      </c>
      <c r="CP1976">
        <v>93</v>
      </c>
      <c r="CQ1976">
        <v>91</v>
      </c>
      <c r="CR1976">
        <v>89</v>
      </c>
      <c r="CS1976">
        <v>87</v>
      </c>
      <c r="CT1976">
        <v>95</v>
      </c>
      <c r="CU1976">
        <v>97</v>
      </c>
      <c r="CV1976">
        <v>96</v>
      </c>
      <c r="CW1976">
        <v>94</v>
      </c>
      <c r="CX1976" t="s">
        <v>2</v>
      </c>
      <c r="CY1976" t="s">
        <v>38</v>
      </c>
    </row>
    <row r="1977" spans="1:103" x14ac:dyDescent="0.25">
      <c r="A1977" t="s">
        <v>53</v>
      </c>
      <c r="B1977">
        <v>35.979999999999997</v>
      </c>
      <c r="C1977">
        <v>-114.8464</v>
      </c>
      <c r="D1977">
        <v>2500</v>
      </c>
      <c r="E1977" t="s">
        <v>1</v>
      </c>
      <c r="F1977">
        <v>188.9</v>
      </c>
      <c r="G1977">
        <v>1973</v>
      </c>
      <c r="H1977">
        <v>8</v>
      </c>
      <c r="I1977" t="s">
        <v>260</v>
      </c>
      <c r="J1977">
        <v>97</v>
      </c>
      <c r="K1977">
        <v>83</v>
      </c>
      <c r="L1977">
        <v>86</v>
      </c>
      <c r="M1977">
        <v>90</v>
      </c>
      <c r="N1977">
        <v>92</v>
      </c>
      <c r="O1977">
        <v>96</v>
      </c>
      <c r="P1977">
        <v>102</v>
      </c>
      <c r="Q1977">
        <v>105</v>
      </c>
      <c r="R1977">
        <v>108</v>
      </c>
      <c r="S1977">
        <v>107</v>
      </c>
      <c r="T1977">
        <v>100</v>
      </c>
      <c r="U1977">
        <v>95</v>
      </c>
      <c r="V1977">
        <v>94</v>
      </c>
      <c r="W1977">
        <v>88</v>
      </c>
      <c r="X1977">
        <v>86</v>
      </c>
      <c r="Y1977">
        <v>87</v>
      </c>
      <c r="Z1977">
        <v>90</v>
      </c>
      <c r="AA1977">
        <v>91</v>
      </c>
      <c r="AB1977">
        <v>86</v>
      </c>
      <c r="AC1977">
        <v>94</v>
      </c>
      <c r="AD1977">
        <v>101</v>
      </c>
      <c r="AE1977">
        <v>102</v>
      </c>
      <c r="AF1977">
        <v>101</v>
      </c>
      <c r="AG1977">
        <v>102</v>
      </c>
      <c r="AH1977">
        <v>104</v>
      </c>
      <c r="AI1977">
        <v>108</v>
      </c>
      <c r="AJ1977">
        <v>110</v>
      </c>
      <c r="AK1977">
        <v>110</v>
      </c>
      <c r="AL1977">
        <v>110</v>
      </c>
      <c r="AM1977">
        <v>109</v>
      </c>
      <c r="AN1977" s="5">
        <v>105</v>
      </c>
      <c r="AO1977" s="5">
        <v>108</v>
      </c>
      <c r="AP1977" s="5">
        <v>108</v>
      </c>
      <c r="AQ1977" s="5">
        <v>110</v>
      </c>
      <c r="AR1977" s="5">
        <v>112</v>
      </c>
      <c r="AS1977" s="5">
        <v>111</v>
      </c>
      <c r="AT1977" s="5">
        <v>102</v>
      </c>
      <c r="AU1977" s="5">
        <v>103</v>
      </c>
      <c r="AV1977" s="5">
        <v>104</v>
      </c>
      <c r="AW1977" s="5">
        <v>110</v>
      </c>
      <c r="AX1977" s="5">
        <v>109</v>
      </c>
      <c r="AY1977" s="5">
        <v>100</v>
      </c>
      <c r="AZ1977" s="5">
        <v>98</v>
      </c>
      <c r="BA1977" s="5">
        <v>97</v>
      </c>
      <c r="BB1977" s="5">
        <v>98</v>
      </c>
      <c r="BC1977" s="5">
        <v>98</v>
      </c>
      <c r="BD1977" s="5">
        <v>98</v>
      </c>
      <c r="BE1977" s="5">
        <v>99</v>
      </c>
      <c r="BF1977" s="5">
        <v>99</v>
      </c>
      <c r="BG1977" s="5">
        <v>101</v>
      </c>
      <c r="BH1977" s="5">
        <v>97</v>
      </c>
      <c r="BI1977" s="5">
        <v>100</v>
      </c>
      <c r="BJ1977" s="5">
        <v>99</v>
      </c>
      <c r="BK1977" s="5">
        <v>101</v>
      </c>
      <c r="BL1977" s="5">
        <v>105</v>
      </c>
      <c r="BM1977" s="5">
        <v>105</v>
      </c>
      <c r="BN1977" s="5">
        <v>105</v>
      </c>
      <c r="BO1977" s="5">
        <v>103</v>
      </c>
      <c r="BP1977" s="5">
        <v>103</v>
      </c>
      <c r="BQ1977" s="5">
        <v>104</v>
      </c>
      <c r="BR1977" s="5">
        <v>102</v>
      </c>
      <c r="BS1977">
        <v>105</v>
      </c>
      <c r="BT1977">
        <v>105</v>
      </c>
      <c r="BU1977">
        <v>103</v>
      </c>
      <c r="BV1977">
        <v>93</v>
      </c>
      <c r="BW1977">
        <v>92</v>
      </c>
      <c r="BX1977">
        <v>95</v>
      </c>
      <c r="BY1977">
        <v>98</v>
      </c>
      <c r="BZ1977">
        <v>101</v>
      </c>
      <c r="CA1977">
        <v>103</v>
      </c>
      <c r="CB1977">
        <v>100</v>
      </c>
      <c r="CC1977">
        <v>102</v>
      </c>
      <c r="CD1977">
        <v>106</v>
      </c>
      <c r="CE1977">
        <v>107</v>
      </c>
      <c r="CF1977">
        <v>106</v>
      </c>
      <c r="CG1977">
        <v>105</v>
      </c>
      <c r="CH1977">
        <v>104</v>
      </c>
      <c r="CI1977">
        <v>98</v>
      </c>
      <c r="CJ1977">
        <v>101</v>
      </c>
      <c r="CK1977">
        <v>105</v>
      </c>
      <c r="CL1977">
        <v>105</v>
      </c>
      <c r="CM1977">
        <v>98</v>
      </c>
      <c r="CN1977">
        <v>100</v>
      </c>
      <c r="CO1977">
        <v>100</v>
      </c>
      <c r="CP1977">
        <v>100</v>
      </c>
      <c r="CQ1977">
        <v>94</v>
      </c>
      <c r="CR1977">
        <v>94</v>
      </c>
      <c r="CS1977">
        <v>90</v>
      </c>
      <c r="CT1977">
        <v>92</v>
      </c>
      <c r="CU1977">
        <v>97</v>
      </c>
      <c r="CV1977">
        <v>98</v>
      </c>
      <c r="CW1977">
        <v>98</v>
      </c>
      <c r="CX1977" t="s">
        <v>2</v>
      </c>
      <c r="CY1977" t="s">
        <v>54</v>
      </c>
    </row>
    <row r="1978" spans="1:103" x14ac:dyDescent="0.25">
      <c r="A1978" t="s">
        <v>149</v>
      </c>
      <c r="B1978">
        <v>36.416699999999999</v>
      </c>
      <c r="C1978">
        <v>-116.35</v>
      </c>
      <c r="D1978">
        <v>2182</v>
      </c>
      <c r="E1978" t="s">
        <v>1</v>
      </c>
      <c r="F1978">
        <v>46.5</v>
      </c>
      <c r="G1978">
        <v>1973</v>
      </c>
      <c r="H1978">
        <v>8</v>
      </c>
      <c r="I1978" t="s">
        <v>260</v>
      </c>
      <c r="J1978">
        <v>88</v>
      </c>
      <c r="K1978">
        <v>87</v>
      </c>
      <c r="L1978">
        <v>89</v>
      </c>
      <c r="M1978">
        <v>90</v>
      </c>
      <c r="N1978">
        <v>97</v>
      </c>
      <c r="O1978">
        <v>101</v>
      </c>
      <c r="P1978">
        <v>104</v>
      </c>
      <c r="Q1978">
        <v>106</v>
      </c>
      <c r="R1978">
        <v>102</v>
      </c>
      <c r="S1978">
        <v>100</v>
      </c>
      <c r="T1978">
        <v>106</v>
      </c>
      <c r="U1978">
        <v>95</v>
      </c>
      <c r="V1978">
        <v>94</v>
      </c>
      <c r="W1978">
        <v>83</v>
      </c>
      <c r="X1978">
        <v>86</v>
      </c>
      <c r="Y1978">
        <v>86</v>
      </c>
      <c r="Z1978">
        <v>95</v>
      </c>
      <c r="AA1978">
        <v>106</v>
      </c>
      <c r="AB1978">
        <v>92</v>
      </c>
      <c r="AC1978">
        <v>98</v>
      </c>
      <c r="AD1978">
        <v>103</v>
      </c>
      <c r="AE1978">
        <v>103</v>
      </c>
      <c r="AF1978">
        <v>97</v>
      </c>
      <c r="AG1978">
        <v>96</v>
      </c>
      <c r="AH1978">
        <v>103</v>
      </c>
      <c r="AI1978">
        <v>108</v>
      </c>
      <c r="AJ1978">
        <v>109</v>
      </c>
      <c r="AK1978">
        <v>109</v>
      </c>
      <c r="AL1978">
        <v>103</v>
      </c>
      <c r="AM1978">
        <v>98</v>
      </c>
      <c r="AN1978" s="5">
        <v>100</v>
      </c>
      <c r="AO1978" s="5">
        <v>106</v>
      </c>
      <c r="AP1978" s="5">
        <v>107</v>
      </c>
      <c r="AQ1978" s="5">
        <v>108</v>
      </c>
      <c r="AR1978" s="5">
        <v>109</v>
      </c>
      <c r="AS1978" s="5">
        <v>108</v>
      </c>
      <c r="AT1978" s="5">
        <v>102</v>
      </c>
      <c r="AU1978" s="5">
        <v>98</v>
      </c>
      <c r="AV1978" s="5">
        <v>107</v>
      </c>
      <c r="AW1978" s="5">
        <v>107</v>
      </c>
      <c r="AX1978" s="5">
        <v>107</v>
      </c>
      <c r="AY1978" s="5">
        <v>107</v>
      </c>
      <c r="AZ1978" s="5">
        <v>100</v>
      </c>
      <c r="BA1978" s="5">
        <v>96</v>
      </c>
      <c r="BB1978" s="5">
        <v>100</v>
      </c>
      <c r="BC1978" s="5">
        <v>101</v>
      </c>
      <c r="BD1978" s="5">
        <v>98</v>
      </c>
      <c r="BE1978" s="5">
        <v>98</v>
      </c>
      <c r="BF1978" s="5">
        <v>96</v>
      </c>
      <c r="BG1978" s="5">
        <v>96</v>
      </c>
      <c r="BH1978" s="5">
        <v>99</v>
      </c>
      <c r="BI1978" s="5">
        <v>99</v>
      </c>
      <c r="BJ1978" s="5">
        <v>99</v>
      </c>
      <c r="BK1978" s="5">
        <v>103</v>
      </c>
      <c r="BL1978" s="5">
        <v>107</v>
      </c>
      <c r="BM1978" s="5">
        <v>107</v>
      </c>
      <c r="BN1978" s="5">
        <v>105</v>
      </c>
      <c r="BO1978" s="5">
        <v>105</v>
      </c>
      <c r="BP1978" s="5">
        <v>108</v>
      </c>
      <c r="BQ1978" s="5">
        <v>107</v>
      </c>
      <c r="BR1978" s="5">
        <v>106</v>
      </c>
      <c r="BS1978">
        <v>106</v>
      </c>
      <c r="BT1978">
        <v>106</v>
      </c>
      <c r="BU1978">
        <v>103</v>
      </c>
      <c r="BV1978">
        <v>95</v>
      </c>
      <c r="BW1978">
        <v>100</v>
      </c>
      <c r="BX1978">
        <v>100</v>
      </c>
      <c r="BY1978">
        <v>98</v>
      </c>
      <c r="BZ1978">
        <v>100</v>
      </c>
      <c r="CA1978">
        <v>100</v>
      </c>
      <c r="CB1978">
        <v>100</v>
      </c>
      <c r="CC1978">
        <v>102</v>
      </c>
      <c r="CD1978">
        <v>105</v>
      </c>
      <c r="CE1978">
        <v>104</v>
      </c>
      <c r="CF1978">
        <v>104</v>
      </c>
      <c r="CG1978">
        <v>105</v>
      </c>
      <c r="CH1978">
        <v>105</v>
      </c>
      <c r="CI1978">
        <v>103</v>
      </c>
      <c r="CJ1978">
        <v>100</v>
      </c>
      <c r="CK1978">
        <v>100</v>
      </c>
      <c r="CL1978">
        <v>104</v>
      </c>
      <c r="CM1978">
        <v>101</v>
      </c>
      <c r="CN1978">
        <v>98</v>
      </c>
      <c r="CO1978">
        <v>97</v>
      </c>
      <c r="CP1978">
        <v>95</v>
      </c>
      <c r="CQ1978">
        <v>89</v>
      </c>
      <c r="CR1978">
        <v>87</v>
      </c>
      <c r="CS1978">
        <v>91</v>
      </c>
      <c r="CT1978">
        <v>97</v>
      </c>
      <c r="CU1978">
        <v>97</v>
      </c>
      <c r="CV1978">
        <v>98</v>
      </c>
      <c r="CW1978">
        <v>96</v>
      </c>
      <c r="CX1978" t="s">
        <v>2</v>
      </c>
      <c r="CY1978" t="s">
        <v>150</v>
      </c>
    </row>
    <row r="1979" spans="1:103" x14ac:dyDescent="0.25">
      <c r="A1979" t="s">
        <v>91</v>
      </c>
      <c r="B1979">
        <v>36.071899999999999</v>
      </c>
      <c r="C1979">
        <v>-115.16330000000001</v>
      </c>
      <c r="D1979">
        <v>2175</v>
      </c>
      <c r="E1979" t="s">
        <v>1</v>
      </c>
      <c r="F1979">
        <v>158.69999999999999</v>
      </c>
      <c r="G1979">
        <v>1973</v>
      </c>
      <c r="H1979">
        <v>8</v>
      </c>
      <c r="I1979" t="s">
        <v>260</v>
      </c>
      <c r="J1979">
        <v>82</v>
      </c>
      <c r="K1979">
        <v>88</v>
      </c>
      <c r="L1979">
        <v>92</v>
      </c>
      <c r="M1979">
        <v>91</v>
      </c>
      <c r="N1979">
        <v>96</v>
      </c>
      <c r="O1979">
        <v>101</v>
      </c>
      <c r="P1979">
        <v>105</v>
      </c>
      <c r="Q1979">
        <v>108</v>
      </c>
      <c r="R1979">
        <v>110</v>
      </c>
      <c r="S1979">
        <v>105</v>
      </c>
      <c r="T1979">
        <v>99</v>
      </c>
      <c r="U1979">
        <v>99</v>
      </c>
      <c r="V1979">
        <v>95</v>
      </c>
      <c r="W1979">
        <v>87</v>
      </c>
      <c r="X1979">
        <v>89</v>
      </c>
      <c r="Y1979">
        <v>94</v>
      </c>
      <c r="Z1979">
        <v>95</v>
      </c>
      <c r="AA1979">
        <v>92</v>
      </c>
      <c r="AB1979">
        <v>92</v>
      </c>
      <c r="AC1979">
        <v>99</v>
      </c>
      <c r="AD1979">
        <v>104</v>
      </c>
      <c r="AE1979">
        <v>106</v>
      </c>
      <c r="AF1979">
        <v>107</v>
      </c>
      <c r="AG1979">
        <v>108</v>
      </c>
      <c r="AH1979">
        <v>109</v>
      </c>
      <c r="AI1979">
        <v>112</v>
      </c>
      <c r="AJ1979">
        <v>113</v>
      </c>
      <c r="AK1979">
        <v>112</v>
      </c>
      <c r="AL1979">
        <v>109</v>
      </c>
      <c r="AM1979">
        <v>106</v>
      </c>
      <c r="AN1979" s="5">
        <v>107</v>
      </c>
      <c r="AO1979" s="5">
        <v>110</v>
      </c>
      <c r="AP1979" s="5">
        <v>112</v>
      </c>
      <c r="AQ1979" s="5">
        <v>115</v>
      </c>
      <c r="AR1979" s="5">
        <v>116</v>
      </c>
      <c r="AS1979" s="5">
        <v>110</v>
      </c>
      <c r="AT1979" s="5">
        <v>108</v>
      </c>
      <c r="AU1979" s="5">
        <v>108</v>
      </c>
      <c r="AV1979" s="5">
        <v>107</v>
      </c>
      <c r="AW1979" s="5">
        <v>113</v>
      </c>
      <c r="AX1979" s="5">
        <v>107</v>
      </c>
      <c r="AY1979" s="5">
        <v>107</v>
      </c>
      <c r="AZ1979" s="5">
        <v>103</v>
      </c>
      <c r="BA1979" s="5">
        <v>105</v>
      </c>
      <c r="BB1979" s="5">
        <v>105</v>
      </c>
      <c r="BC1979" s="5">
        <v>104</v>
      </c>
      <c r="BD1979" s="5">
        <v>103</v>
      </c>
      <c r="BE1979" s="5">
        <v>99</v>
      </c>
      <c r="BF1979" s="5">
        <v>105</v>
      </c>
      <c r="BG1979" s="5">
        <v>102</v>
      </c>
      <c r="BH1979" s="5">
        <v>99</v>
      </c>
      <c r="BI1979" s="5">
        <v>101</v>
      </c>
      <c r="BJ1979" s="5">
        <v>104</v>
      </c>
      <c r="BK1979" s="5">
        <v>103</v>
      </c>
      <c r="BL1979" s="5">
        <v>107</v>
      </c>
      <c r="BM1979" s="5">
        <v>108</v>
      </c>
      <c r="BN1979" s="5">
        <v>107</v>
      </c>
      <c r="BO1979" s="5">
        <v>105</v>
      </c>
      <c r="BP1979" s="5">
        <v>106</v>
      </c>
      <c r="BQ1979" s="5">
        <v>104</v>
      </c>
      <c r="BR1979" s="5">
        <v>105</v>
      </c>
      <c r="BS1979">
        <v>106</v>
      </c>
      <c r="BT1979">
        <v>104</v>
      </c>
      <c r="BU1979">
        <v>95</v>
      </c>
      <c r="BV1979">
        <v>97</v>
      </c>
      <c r="BW1979">
        <v>96</v>
      </c>
      <c r="BX1979">
        <v>100</v>
      </c>
      <c r="BY1979">
        <v>102</v>
      </c>
      <c r="BZ1979">
        <v>104</v>
      </c>
      <c r="CA1979">
        <v>106</v>
      </c>
      <c r="CB1979">
        <v>104</v>
      </c>
      <c r="CC1979">
        <v>106</v>
      </c>
      <c r="CD1979">
        <v>108</v>
      </c>
      <c r="CE1979">
        <v>107</v>
      </c>
      <c r="CF1979">
        <v>102</v>
      </c>
      <c r="CG1979">
        <v>107</v>
      </c>
      <c r="CH1979">
        <v>107</v>
      </c>
      <c r="CI1979">
        <v>106</v>
      </c>
      <c r="CJ1979">
        <v>108</v>
      </c>
      <c r="CK1979">
        <v>108</v>
      </c>
      <c r="CL1979">
        <v>104</v>
      </c>
      <c r="CM1979">
        <v>98</v>
      </c>
      <c r="CN1979">
        <v>103</v>
      </c>
      <c r="CO1979">
        <v>103</v>
      </c>
      <c r="CP1979">
        <v>98</v>
      </c>
      <c r="CQ1979">
        <v>99</v>
      </c>
      <c r="CR1979">
        <v>96</v>
      </c>
      <c r="CS1979">
        <v>91</v>
      </c>
      <c r="CT1979">
        <v>94</v>
      </c>
      <c r="CU1979">
        <v>100</v>
      </c>
      <c r="CV1979">
        <v>101</v>
      </c>
      <c r="CW1979">
        <v>99</v>
      </c>
      <c r="CX1979" t="s">
        <v>2</v>
      </c>
      <c r="CY1979" t="s">
        <v>92</v>
      </c>
    </row>
    <row r="1980" spans="1:103" x14ac:dyDescent="0.25">
      <c r="A1980" t="s">
        <v>19</v>
      </c>
      <c r="B1980">
        <v>34.9</v>
      </c>
      <c r="C1980">
        <v>-117.0333</v>
      </c>
      <c r="D1980">
        <v>2162</v>
      </c>
      <c r="E1980" t="s">
        <v>1</v>
      </c>
      <c r="F1980">
        <v>174.2</v>
      </c>
      <c r="G1980">
        <v>1973</v>
      </c>
      <c r="H1980">
        <v>8</v>
      </c>
      <c r="I1980" t="s">
        <v>260</v>
      </c>
      <c r="J1980">
        <v>86</v>
      </c>
      <c r="K1980">
        <v>87</v>
      </c>
      <c r="L1980">
        <v>90</v>
      </c>
      <c r="M1980">
        <v>92</v>
      </c>
      <c r="N1980">
        <v>98</v>
      </c>
      <c r="O1980">
        <v>100</v>
      </c>
      <c r="P1980">
        <v>104</v>
      </c>
      <c r="Q1980">
        <v>106</v>
      </c>
      <c r="R1980">
        <v>106</v>
      </c>
      <c r="S1980">
        <v>102</v>
      </c>
      <c r="T1980">
        <v>95</v>
      </c>
      <c r="U1980">
        <v>94</v>
      </c>
      <c r="V1980">
        <v>97</v>
      </c>
      <c r="W1980">
        <v>89</v>
      </c>
      <c r="X1980">
        <v>84</v>
      </c>
      <c r="Y1980">
        <v>87</v>
      </c>
      <c r="Z1980">
        <v>87</v>
      </c>
      <c r="AA1980">
        <v>92</v>
      </c>
      <c r="AB1980">
        <v>93</v>
      </c>
      <c r="AC1980">
        <v>97</v>
      </c>
      <c r="AD1980">
        <v>103</v>
      </c>
      <c r="AE1980">
        <v>104</v>
      </c>
      <c r="AF1980">
        <v>103</v>
      </c>
      <c r="AG1980">
        <v>101</v>
      </c>
      <c r="AH1980">
        <v>104</v>
      </c>
      <c r="AI1980">
        <v>106</v>
      </c>
      <c r="AJ1980">
        <v>109</v>
      </c>
      <c r="AK1980">
        <v>106</v>
      </c>
      <c r="AL1980">
        <v>105</v>
      </c>
      <c r="AM1980">
        <v>104</v>
      </c>
      <c r="AN1980" s="5">
        <v>103</v>
      </c>
      <c r="AO1980" s="5">
        <v>105</v>
      </c>
      <c r="AP1980" s="5">
        <v>108</v>
      </c>
      <c r="AQ1980" s="5">
        <v>109</v>
      </c>
      <c r="AR1980" s="5">
        <v>109</v>
      </c>
      <c r="AS1980" s="5">
        <v>108</v>
      </c>
      <c r="AT1980" s="5">
        <v>101</v>
      </c>
      <c r="AU1980" s="5">
        <v>101</v>
      </c>
      <c r="AV1980" s="5">
        <v>106</v>
      </c>
      <c r="AW1980" s="5">
        <v>108</v>
      </c>
      <c r="AX1980" s="5">
        <v>108</v>
      </c>
      <c r="AY1980" s="5">
        <v>109</v>
      </c>
      <c r="AZ1980" s="5">
        <v>100</v>
      </c>
      <c r="BA1980" s="5">
        <v>100</v>
      </c>
      <c r="BB1980" s="5">
        <v>99</v>
      </c>
      <c r="BC1980" s="5">
        <v>98</v>
      </c>
      <c r="BD1980" s="5">
        <v>98</v>
      </c>
      <c r="BE1980" s="5">
        <v>98</v>
      </c>
      <c r="BF1980" s="5">
        <v>97</v>
      </c>
      <c r="BG1980" s="5">
        <v>98</v>
      </c>
      <c r="BH1980" s="5">
        <v>96</v>
      </c>
      <c r="BI1980" s="5">
        <v>96</v>
      </c>
      <c r="BJ1980" s="5">
        <v>98</v>
      </c>
      <c r="BK1980" s="5">
        <v>101</v>
      </c>
      <c r="BL1980" s="5">
        <v>106</v>
      </c>
      <c r="BM1980" s="5">
        <v>104</v>
      </c>
      <c r="BN1980" s="5">
        <v>105</v>
      </c>
      <c r="BO1980" s="5">
        <v>105</v>
      </c>
      <c r="BP1980" s="5">
        <v>106</v>
      </c>
      <c r="BQ1980" s="5">
        <v>104</v>
      </c>
      <c r="BR1980" s="5">
        <v>104</v>
      </c>
      <c r="BS1980">
        <v>104</v>
      </c>
      <c r="BT1980">
        <v>101</v>
      </c>
      <c r="BU1980">
        <v>98</v>
      </c>
      <c r="BV1980">
        <v>94</v>
      </c>
      <c r="BW1980">
        <v>97</v>
      </c>
      <c r="BX1980">
        <v>96</v>
      </c>
      <c r="BY1980">
        <v>98</v>
      </c>
      <c r="BZ1980">
        <v>101</v>
      </c>
      <c r="CA1980">
        <v>101</v>
      </c>
      <c r="CB1980">
        <v>102</v>
      </c>
      <c r="CC1980">
        <v>102</v>
      </c>
      <c r="CD1980">
        <v>105</v>
      </c>
      <c r="CE1980">
        <v>104</v>
      </c>
      <c r="CF1980">
        <v>107</v>
      </c>
      <c r="CG1980">
        <v>106</v>
      </c>
      <c r="CH1980">
        <v>106</v>
      </c>
      <c r="CI1980">
        <v>102</v>
      </c>
      <c r="CJ1980">
        <v>103</v>
      </c>
      <c r="CK1980">
        <v>103</v>
      </c>
      <c r="CL1980">
        <v>101</v>
      </c>
      <c r="CM1980">
        <v>99</v>
      </c>
      <c r="CN1980">
        <v>99</v>
      </c>
      <c r="CO1980">
        <v>99</v>
      </c>
      <c r="CP1980">
        <v>92</v>
      </c>
      <c r="CQ1980">
        <v>91</v>
      </c>
      <c r="CR1980">
        <v>82</v>
      </c>
      <c r="CS1980">
        <v>85</v>
      </c>
      <c r="CT1980">
        <v>93</v>
      </c>
      <c r="CU1980">
        <v>97</v>
      </c>
      <c r="CV1980">
        <v>97</v>
      </c>
      <c r="CW1980">
        <v>96</v>
      </c>
      <c r="CX1980" t="s">
        <v>5</v>
      </c>
      <c r="CY1980" t="s">
        <v>20</v>
      </c>
    </row>
    <row r="1981" spans="1:103" x14ac:dyDescent="0.25">
      <c r="A1981" t="s">
        <v>111</v>
      </c>
      <c r="B1981">
        <v>35.299999999999997</v>
      </c>
      <c r="C1981">
        <v>-117.9667</v>
      </c>
      <c r="D1981">
        <v>2011</v>
      </c>
      <c r="E1981" t="s">
        <v>1</v>
      </c>
      <c r="F1981">
        <v>162.69999999999999</v>
      </c>
      <c r="G1981">
        <v>1973</v>
      </c>
      <c r="H1981">
        <v>8</v>
      </c>
      <c r="I1981" t="s">
        <v>260</v>
      </c>
      <c r="J1981">
        <v>87</v>
      </c>
      <c r="K1981">
        <v>91</v>
      </c>
      <c r="L1981">
        <v>90</v>
      </c>
      <c r="M1981">
        <v>97</v>
      </c>
      <c r="N1981">
        <v>101</v>
      </c>
      <c r="O1981">
        <v>103</v>
      </c>
      <c r="P1981">
        <v>106</v>
      </c>
      <c r="Q1981">
        <v>110</v>
      </c>
      <c r="R1981">
        <v>105</v>
      </c>
      <c r="S1981">
        <v>100</v>
      </c>
      <c r="T1981">
        <v>95</v>
      </c>
      <c r="U1981">
        <v>99</v>
      </c>
      <c r="V1981">
        <v>97</v>
      </c>
      <c r="W1981">
        <v>96</v>
      </c>
      <c r="X1981">
        <v>84</v>
      </c>
      <c r="Y1981">
        <v>88</v>
      </c>
      <c r="Z1981">
        <v>84</v>
      </c>
      <c r="AA1981">
        <v>97</v>
      </c>
      <c r="AB1981">
        <v>98</v>
      </c>
      <c r="AC1981">
        <v>100</v>
      </c>
      <c r="AD1981">
        <v>106</v>
      </c>
      <c r="AE1981">
        <v>107</v>
      </c>
      <c r="AF1981">
        <v>106</v>
      </c>
      <c r="AG1981">
        <v>105</v>
      </c>
      <c r="AH1981">
        <v>107</v>
      </c>
      <c r="AI1981">
        <v>110</v>
      </c>
      <c r="AJ1981">
        <v>112</v>
      </c>
      <c r="AK1981">
        <v>108</v>
      </c>
      <c r="AL1981">
        <v>106</v>
      </c>
      <c r="AM1981">
        <v>100</v>
      </c>
      <c r="AN1981" s="5">
        <v>104</v>
      </c>
      <c r="AO1981" s="5">
        <v>108</v>
      </c>
      <c r="AP1981" s="5">
        <v>110</v>
      </c>
      <c r="AQ1981" s="5">
        <v>110</v>
      </c>
      <c r="AR1981" s="5">
        <v>106</v>
      </c>
      <c r="AS1981" s="5">
        <v>103</v>
      </c>
      <c r="AT1981" s="5">
        <v>103</v>
      </c>
      <c r="AU1981" s="5">
        <v>104</v>
      </c>
      <c r="AV1981" s="5">
        <v>108</v>
      </c>
      <c r="AW1981" s="5">
        <v>112</v>
      </c>
      <c r="AX1981" s="5">
        <v>110</v>
      </c>
      <c r="AY1981" s="5">
        <v>105</v>
      </c>
      <c r="AZ1981" s="5">
        <v>100</v>
      </c>
      <c r="BA1981" s="5">
        <v>101</v>
      </c>
      <c r="BB1981" s="5">
        <v>103</v>
      </c>
      <c r="BC1981" s="5">
        <v>103</v>
      </c>
      <c r="BD1981" s="5">
        <v>100</v>
      </c>
      <c r="BE1981" s="5">
        <v>100</v>
      </c>
      <c r="BF1981" s="5">
        <v>102</v>
      </c>
      <c r="BG1981" s="5">
        <v>95</v>
      </c>
      <c r="BH1981" s="5">
        <v>100</v>
      </c>
      <c r="BI1981" s="5">
        <v>95</v>
      </c>
      <c r="BJ1981" s="5">
        <v>98</v>
      </c>
      <c r="BK1981" s="5">
        <v>106</v>
      </c>
      <c r="BL1981" s="5">
        <v>110</v>
      </c>
      <c r="BM1981" s="5">
        <v>111</v>
      </c>
      <c r="BN1981" s="5">
        <v>109</v>
      </c>
      <c r="BO1981" s="5">
        <v>108</v>
      </c>
      <c r="BP1981" s="5">
        <v>108</v>
      </c>
      <c r="BQ1981" s="5">
        <v>110</v>
      </c>
      <c r="BR1981" s="5">
        <v>110</v>
      </c>
      <c r="BS1981">
        <v>107</v>
      </c>
      <c r="BT1981">
        <v>108</v>
      </c>
      <c r="BU1981">
        <v>108</v>
      </c>
      <c r="BV1981">
        <v>105</v>
      </c>
      <c r="BW1981">
        <v>100</v>
      </c>
      <c r="BX1981">
        <v>98</v>
      </c>
      <c r="BY1981">
        <v>102</v>
      </c>
      <c r="BZ1981">
        <v>105</v>
      </c>
      <c r="CA1981">
        <v>102</v>
      </c>
      <c r="CB1981">
        <v>102</v>
      </c>
      <c r="CC1981">
        <v>104</v>
      </c>
      <c r="CD1981">
        <v>110</v>
      </c>
      <c r="CE1981">
        <v>102</v>
      </c>
      <c r="CF1981">
        <v>110</v>
      </c>
      <c r="CG1981">
        <v>110</v>
      </c>
      <c r="CH1981">
        <v>109</v>
      </c>
      <c r="CI1981">
        <v>106</v>
      </c>
      <c r="CJ1981">
        <v>109</v>
      </c>
      <c r="CK1981">
        <v>108</v>
      </c>
      <c r="CL1981">
        <v>103</v>
      </c>
      <c r="CM1981">
        <v>102</v>
      </c>
      <c r="CN1981">
        <v>98</v>
      </c>
      <c r="CO1981">
        <v>87</v>
      </c>
      <c r="CP1981">
        <v>94</v>
      </c>
      <c r="CQ1981">
        <v>84</v>
      </c>
      <c r="CR1981">
        <v>84</v>
      </c>
      <c r="CS1981">
        <v>94</v>
      </c>
      <c r="CT1981">
        <v>98</v>
      </c>
      <c r="CU1981">
        <v>100</v>
      </c>
      <c r="CV1981">
        <v>99</v>
      </c>
      <c r="CW1981">
        <v>94</v>
      </c>
      <c r="CX1981" t="s">
        <v>5</v>
      </c>
      <c r="CY1981" t="s">
        <v>112</v>
      </c>
    </row>
    <row r="1982" spans="1:103" x14ac:dyDescent="0.25">
      <c r="A1982" t="s">
        <v>155</v>
      </c>
      <c r="B1982">
        <v>36.430300000000003</v>
      </c>
      <c r="C1982">
        <v>-114.51390000000001</v>
      </c>
      <c r="D1982">
        <v>2000</v>
      </c>
      <c r="E1982" t="s">
        <v>1</v>
      </c>
      <c r="F1982">
        <v>210.3</v>
      </c>
      <c r="G1982">
        <v>1973</v>
      </c>
      <c r="H1982">
        <v>8</v>
      </c>
      <c r="I1982" t="s">
        <v>260</v>
      </c>
      <c r="J1982">
        <v>96</v>
      </c>
      <c r="K1982">
        <v>76</v>
      </c>
      <c r="L1982">
        <v>88</v>
      </c>
      <c r="M1982">
        <v>90</v>
      </c>
      <c r="N1982">
        <v>98</v>
      </c>
      <c r="O1982">
        <v>98</v>
      </c>
      <c r="P1982">
        <v>103</v>
      </c>
      <c r="Q1982">
        <v>107</v>
      </c>
      <c r="R1982">
        <v>110</v>
      </c>
      <c r="S1982">
        <v>112</v>
      </c>
      <c r="T1982">
        <v>105</v>
      </c>
      <c r="U1982">
        <v>101</v>
      </c>
      <c r="V1982">
        <v>104</v>
      </c>
      <c r="W1982">
        <v>95</v>
      </c>
      <c r="X1982">
        <v>90</v>
      </c>
      <c r="Y1982">
        <v>90</v>
      </c>
      <c r="Z1982">
        <v>94</v>
      </c>
      <c r="AA1982">
        <v>91</v>
      </c>
      <c r="AB1982">
        <v>90</v>
      </c>
      <c r="AC1982">
        <v>93</v>
      </c>
      <c r="AD1982">
        <v>101</v>
      </c>
      <c r="AE1982">
        <v>107</v>
      </c>
      <c r="AF1982">
        <v>107</v>
      </c>
      <c r="AG1982">
        <v>107</v>
      </c>
      <c r="AH1982">
        <v>109</v>
      </c>
      <c r="AI1982">
        <v>112</v>
      </c>
      <c r="AJ1982">
        <v>115</v>
      </c>
      <c r="AK1982">
        <v>116</v>
      </c>
      <c r="AL1982">
        <v>114</v>
      </c>
      <c r="AM1982">
        <v>111</v>
      </c>
      <c r="AN1982" s="5">
        <v>109</v>
      </c>
      <c r="AO1982" s="5">
        <v>109</v>
      </c>
      <c r="AP1982" s="5">
        <v>112</v>
      </c>
      <c r="AQ1982" s="5">
        <v>114</v>
      </c>
      <c r="AR1982" s="5">
        <v>113</v>
      </c>
      <c r="AS1982" s="5">
        <v>117</v>
      </c>
      <c r="AT1982" s="5">
        <v>109</v>
      </c>
      <c r="AU1982" s="5">
        <v>108</v>
      </c>
      <c r="AV1982" s="5">
        <v>109</v>
      </c>
      <c r="AW1982" s="5">
        <v>114</v>
      </c>
      <c r="AX1982" s="5">
        <v>116</v>
      </c>
      <c r="AY1982" s="5">
        <v>109</v>
      </c>
      <c r="AZ1982" s="5">
        <v>105</v>
      </c>
      <c r="BA1982" s="5">
        <v>103</v>
      </c>
      <c r="BB1982" s="5">
        <v>105</v>
      </c>
      <c r="BC1982" s="5">
        <v>106</v>
      </c>
      <c r="BD1982" s="8">
        <f>(2*BC1982+BF1982)/3</f>
        <v>105.33333333333333</v>
      </c>
      <c r="BE1982" s="8">
        <f>(BD1982+2*BG1982)/3</f>
        <v>105.1111111111111</v>
      </c>
      <c r="BF1982" s="5">
        <v>104</v>
      </c>
      <c r="BG1982" s="5">
        <v>105</v>
      </c>
      <c r="BH1982" s="5">
        <v>105</v>
      </c>
      <c r="BI1982" s="5">
        <v>102</v>
      </c>
      <c r="BJ1982" s="8">
        <f>AVERAGE(BI1982,BK1982)</f>
        <v>103.5</v>
      </c>
      <c r="BK1982" s="5">
        <v>105</v>
      </c>
      <c r="BL1982" s="5">
        <v>108</v>
      </c>
      <c r="BM1982" s="5">
        <v>112</v>
      </c>
      <c r="BN1982" s="5">
        <v>111</v>
      </c>
      <c r="BO1982" s="5">
        <v>107</v>
      </c>
      <c r="BP1982" s="5">
        <v>106</v>
      </c>
      <c r="BQ1982" s="5">
        <v>109</v>
      </c>
      <c r="BR1982" s="5">
        <v>107</v>
      </c>
      <c r="BS1982">
        <v>109</v>
      </c>
      <c r="BT1982">
        <v>112</v>
      </c>
      <c r="BU1982">
        <v>112</v>
      </c>
      <c r="BV1982">
        <v>102</v>
      </c>
      <c r="BW1982">
        <v>102</v>
      </c>
      <c r="BX1982">
        <v>100</v>
      </c>
      <c r="BY1982">
        <v>101</v>
      </c>
      <c r="BZ1982">
        <v>103</v>
      </c>
      <c r="CA1982">
        <v>107</v>
      </c>
      <c r="CB1982">
        <v>109</v>
      </c>
      <c r="CC1982">
        <v>106</v>
      </c>
      <c r="CD1982">
        <v>109</v>
      </c>
      <c r="CE1982">
        <v>112</v>
      </c>
      <c r="CF1982">
        <v>111</v>
      </c>
      <c r="CG1982">
        <v>107</v>
      </c>
      <c r="CH1982">
        <v>109</v>
      </c>
      <c r="CI1982">
        <v>109</v>
      </c>
      <c r="CJ1982">
        <v>105</v>
      </c>
      <c r="CK1982">
        <v>108</v>
      </c>
      <c r="CL1982">
        <v>109</v>
      </c>
      <c r="CM1982">
        <v>106</v>
      </c>
      <c r="CN1982">
        <v>101</v>
      </c>
      <c r="CO1982">
        <v>104</v>
      </c>
      <c r="CP1982">
        <v>105</v>
      </c>
      <c r="CQ1982">
        <v>100</v>
      </c>
      <c r="CR1982">
        <v>100</v>
      </c>
      <c r="CS1982">
        <v>98</v>
      </c>
      <c r="CT1982">
        <v>93</v>
      </c>
      <c r="CU1982">
        <v>99</v>
      </c>
      <c r="CV1982">
        <v>102</v>
      </c>
      <c r="CW1982">
        <v>103</v>
      </c>
      <c r="CX1982" t="s">
        <v>2</v>
      </c>
      <c r="CY1982" t="s">
        <v>156</v>
      </c>
    </row>
    <row r="1983" spans="1:103" x14ac:dyDescent="0.25">
      <c r="A1983" t="s">
        <v>77</v>
      </c>
      <c r="B1983">
        <v>34.8536</v>
      </c>
      <c r="C1983">
        <v>-116.7869</v>
      </c>
      <c r="D1983">
        <v>1919</v>
      </c>
      <c r="E1983" t="s">
        <v>1</v>
      </c>
      <c r="F1983">
        <v>178.9</v>
      </c>
      <c r="G1983">
        <v>1973</v>
      </c>
      <c r="H1983">
        <v>8</v>
      </c>
      <c r="I1983" t="s">
        <v>260</v>
      </c>
      <c r="J1983">
        <v>87</v>
      </c>
      <c r="K1983">
        <v>90</v>
      </c>
      <c r="L1983">
        <v>93</v>
      </c>
      <c r="M1983">
        <v>94</v>
      </c>
      <c r="N1983">
        <v>101</v>
      </c>
      <c r="O1983">
        <v>103</v>
      </c>
      <c r="P1983">
        <v>108</v>
      </c>
      <c r="Q1983">
        <v>110</v>
      </c>
      <c r="R1983">
        <v>108</v>
      </c>
      <c r="S1983">
        <v>102</v>
      </c>
      <c r="T1983">
        <v>97</v>
      </c>
      <c r="U1983">
        <v>99</v>
      </c>
      <c r="V1983">
        <v>91</v>
      </c>
      <c r="W1983">
        <v>79</v>
      </c>
      <c r="X1983">
        <v>89</v>
      </c>
      <c r="Y1983">
        <v>91</v>
      </c>
      <c r="Z1983">
        <v>90</v>
      </c>
      <c r="AA1983">
        <v>96</v>
      </c>
      <c r="AB1983">
        <v>94</v>
      </c>
      <c r="AC1983">
        <v>99</v>
      </c>
      <c r="AD1983">
        <v>107</v>
      </c>
      <c r="AE1983">
        <v>107</v>
      </c>
      <c r="AF1983">
        <v>106</v>
      </c>
      <c r="AG1983">
        <v>106</v>
      </c>
      <c r="AH1983">
        <v>107</v>
      </c>
      <c r="AI1983">
        <v>110</v>
      </c>
      <c r="AJ1983">
        <v>113</v>
      </c>
      <c r="AK1983">
        <v>111</v>
      </c>
      <c r="AL1983">
        <v>109</v>
      </c>
      <c r="AM1983">
        <v>105</v>
      </c>
      <c r="AN1983" s="5">
        <v>106</v>
      </c>
      <c r="AO1983" s="5">
        <v>110</v>
      </c>
      <c r="AP1983" s="5">
        <v>112</v>
      </c>
      <c r="AQ1983" s="5">
        <v>112</v>
      </c>
      <c r="AR1983" s="5">
        <v>113</v>
      </c>
      <c r="AS1983" s="5">
        <v>109</v>
      </c>
      <c r="AT1983" s="5">
        <v>105</v>
      </c>
      <c r="AU1983" s="5">
        <v>105</v>
      </c>
      <c r="AV1983" s="5">
        <v>108</v>
      </c>
      <c r="AW1983" s="5">
        <v>112</v>
      </c>
      <c r="AX1983" s="5">
        <v>109</v>
      </c>
      <c r="AY1983" s="5">
        <v>107</v>
      </c>
      <c r="AZ1983" s="5">
        <v>103</v>
      </c>
      <c r="BA1983" s="5">
        <v>103</v>
      </c>
      <c r="BB1983" s="5">
        <v>102</v>
      </c>
      <c r="BC1983" s="5">
        <v>102</v>
      </c>
      <c r="BD1983" s="5">
        <v>102</v>
      </c>
      <c r="BE1983" s="5">
        <v>102</v>
      </c>
      <c r="BF1983" s="5">
        <v>103</v>
      </c>
      <c r="BG1983" s="5">
        <v>98</v>
      </c>
      <c r="BH1983" s="5">
        <v>99</v>
      </c>
      <c r="BI1983" s="5">
        <v>99</v>
      </c>
      <c r="BJ1983" s="5">
        <v>102</v>
      </c>
      <c r="BK1983" s="5">
        <v>104</v>
      </c>
      <c r="BL1983" s="5">
        <v>109</v>
      </c>
      <c r="BM1983" s="5">
        <v>111</v>
      </c>
      <c r="BN1983" s="5">
        <v>109</v>
      </c>
      <c r="BO1983" s="5">
        <v>108</v>
      </c>
      <c r="BP1983" s="5">
        <v>108</v>
      </c>
      <c r="BQ1983" s="5">
        <v>106</v>
      </c>
      <c r="BR1983" s="5">
        <v>108</v>
      </c>
      <c r="BS1983">
        <v>108</v>
      </c>
      <c r="BT1983">
        <v>105</v>
      </c>
      <c r="BU1983">
        <v>99</v>
      </c>
      <c r="BV1983">
        <v>91</v>
      </c>
      <c r="BW1983">
        <v>97</v>
      </c>
      <c r="BX1983">
        <v>98</v>
      </c>
      <c r="BY1983">
        <v>101</v>
      </c>
      <c r="BZ1983">
        <v>103</v>
      </c>
      <c r="CA1983">
        <v>104</v>
      </c>
      <c r="CB1983">
        <v>103</v>
      </c>
      <c r="CC1983">
        <v>104</v>
      </c>
      <c r="CD1983">
        <v>109</v>
      </c>
      <c r="CE1983">
        <v>103</v>
      </c>
      <c r="CF1983">
        <v>107</v>
      </c>
      <c r="CG1983">
        <v>109</v>
      </c>
      <c r="CH1983">
        <v>109</v>
      </c>
      <c r="CI1983">
        <v>104</v>
      </c>
      <c r="CJ1983">
        <v>107</v>
      </c>
      <c r="CK1983">
        <v>106</v>
      </c>
      <c r="CL1983">
        <v>102</v>
      </c>
      <c r="CM1983">
        <v>101</v>
      </c>
      <c r="CN1983">
        <v>102</v>
      </c>
      <c r="CO1983">
        <v>98</v>
      </c>
      <c r="CP1983">
        <v>93</v>
      </c>
      <c r="CQ1983">
        <v>96</v>
      </c>
      <c r="CR1983">
        <v>88</v>
      </c>
      <c r="CS1983">
        <v>88</v>
      </c>
      <c r="CT1983">
        <v>93</v>
      </c>
      <c r="CU1983">
        <v>99</v>
      </c>
      <c r="CV1983">
        <v>99</v>
      </c>
      <c r="CW1983">
        <v>96</v>
      </c>
      <c r="CX1983" t="s">
        <v>5</v>
      </c>
      <c r="CY1983" t="s">
        <v>78</v>
      </c>
    </row>
    <row r="1984" spans="1:103" x14ac:dyDescent="0.25">
      <c r="A1984" t="s">
        <v>119</v>
      </c>
      <c r="B1984">
        <v>36.200000000000003</v>
      </c>
      <c r="C1984">
        <v>-115.08329999999999</v>
      </c>
      <c r="D1984">
        <v>1821</v>
      </c>
      <c r="E1984" t="s">
        <v>1</v>
      </c>
      <c r="F1984">
        <v>162.30000000000001</v>
      </c>
      <c r="G1984">
        <v>1973</v>
      </c>
      <c r="H1984">
        <v>8</v>
      </c>
      <c r="I1984" t="s">
        <v>260</v>
      </c>
      <c r="J1984">
        <v>84</v>
      </c>
      <c r="K1984">
        <v>89</v>
      </c>
      <c r="L1984">
        <v>92</v>
      </c>
      <c r="M1984">
        <v>93</v>
      </c>
      <c r="N1984">
        <v>98</v>
      </c>
      <c r="O1984">
        <v>101</v>
      </c>
      <c r="P1984">
        <v>107</v>
      </c>
      <c r="Q1984">
        <v>109</v>
      </c>
      <c r="R1984">
        <v>111</v>
      </c>
      <c r="S1984">
        <v>102</v>
      </c>
      <c r="T1984">
        <v>98</v>
      </c>
      <c r="U1984">
        <v>102</v>
      </c>
      <c r="V1984">
        <v>95</v>
      </c>
      <c r="W1984">
        <v>85</v>
      </c>
      <c r="X1984">
        <v>92</v>
      </c>
      <c r="Y1984">
        <v>96</v>
      </c>
      <c r="Z1984">
        <v>97</v>
      </c>
      <c r="AA1984">
        <v>95</v>
      </c>
      <c r="AB1984">
        <v>95</v>
      </c>
      <c r="AC1984">
        <v>101</v>
      </c>
      <c r="AD1984">
        <v>106</v>
      </c>
      <c r="AE1984">
        <v>106</v>
      </c>
      <c r="AF1984">
        <v>108</v>
      </c>
      <c r="AG1984">
        <v>110</v>
      </c>
      <c r="AH1984">
        <v>111</v>
      </c>
      <c r="AI1984">
        <v>113</v>
      </c>
      <c r="AJ1984">
        <v>115</v>
      </c>
      <c r="AK1984">
        <v>113</v>
      </c>
      <c r="AL1984">
        <v>111</v>
      </c>
      <c r="AM1984">
        <v>109</v>
      </c>
      <c r="AN1984" s="5">
        <v>109</v>
      </c>
      <c r="AO1984" s="5">
        <v>112</v>
      </c>
      <c r="AP1984" s="5">
        <v>114</v>
      </c>
      <c r="AQ1984" s="5">
        <v>115</v>
      </c>
      <c r="AR1984" s="5">
        <v>118</v>
      </c>
      <c r="AS1984" s="5">
        <v>111</v>
      </c>
      <c r="AT1984" s="5">
        <v>110</v>
      </c>
      <c r="AU1984" s="5">
        <v>110</v>
      </c>
      <c r="AV1984" s="5">
        <v>112</v>
      </c>
      <c r="AW1984" s="5">
        <v>116</v>
      </c>
      <c r="AX1984" s="5">
        <v>108</v>
      </c>
      <c r="AY1984" s="5">
        <v>106</v>
      </c>
      <c r="AZ1984" s="5">
        <v>104</v>
      </c>
      <c r="BA1984" s="5">
        <v>108</v>
      </c>
      <c r="BB1984" s="5">
        <v>106</v>
      </c>
      <c r="BC1984" s="5">
        <v>105</v>
      </c>
      <c r="BD1984" s="5">
        <v>106</v>
      </c>
      <c r="BE1984" s="5">
        <v>103</v>
      </c>
      <c r="BF1984" s="5">
        <v>107</v>
      </c>
      <c r="BG1984" s="5">
        <v>105</v>
      </c>
      <c r="BH1984" s="5">
        <v>102</v>
      </c>
      <c r="BI1984" s="5">
        <v>104</v>
      </c>
      <c r="BJ1984" s="5">
        <v>108</v>
      </c>
      <c r="BK1984" s="5">
        <v>108</v>
      </c>
      <c r="BL1984" s="5">
        <v>114</v>
      </c>
      <c r="BM1984" s="5">
        <v>112</v>
      </c>
      <c r="BN1984" s="5">
        <v>109</v>
      </c>
      <c r="BO1984" s="5">
        <v>109</v>
      </c>
      <c r="BP1984" s="5">
        <v>111</v>
      </c>
      <c r="BQ1984" s="5">
        <v>107</v>
      </c>
      <c r="BR1984" s="5">
        <v>109</v>
      </c>
      <c r="BS1984">
        <v>111</v>
      </c>
      <c r="BT1984">
        <v>111</v>
      </c>
      <c r="BU1984">
        <v>102</v>
      </c>
      <c r="BV1984">
        <v>103</v>
      </c>
      <c r="BW1984">
        <v>99</v>
      </c>
      <c r="BX1984">
        <v>104</v>
      </c>
      <c r="BY1984">
        <v>105</v>
      </c>
      <c r="BZ1984">
        <v>108</v>
      </c>
      <c r="CA1984">
        <v>107</v>
      </c>
      <c r="CB1984">
        <v>108</v>
      </c>
      <c r="CC1984">
        <v>108</v>
      </c>
      <c r="CD1984">
        <v>112</v>
      </c>
      <c r="CE1984">
        <v>112</v>
      </c>
      <c r="CF1984">
        <v>106</v>
      </c>
      <c r="CG1984">
        <v>111</v>
      </c>
      <c r="CH1984">
        <v>111</v>
      </c>
      <c r="CI1984">
        <v>106</v>
      </c>
      <c r="CJ1984">
        <v>109</v>
      </c>
      <c r="CK1984">
        <v>110</v>
      </c>
      <c r="CL1984">
        <v>107</v>
      </c>
      <c r="CM1984">
        <v>97</v>
      </c>
      <c r="CN1984">
        <v>104</v>
      </c>
      <c r="CO1984">
        <v>105</v>
      </c>
      <c r="CP1984">
        <v>99</v>
      </c>
      <c r="CQ1984">
        <v>100</v>
      </c>
      <c r="CR1984">
        <v>96</v>
      </c>
      <c r="CS1984">
        <v>94</v>
      </c>
      <c r="CT1984">
        <v>99</v>
      </c>
      <c r="CU1984">
        <v>101</v>
      </c>
      <c r="CV1984">
        <v>104</v>
      </c>
      <c r="CW1984">
        <v>98</v>
      </c>
      <c r="CX1984" t="s">
        <v>2</v>
      </c>
      <c r="CY1984" t="s">
        <v>120</v>
      </c>
    </row>
    <row r="1985" spans="1:103" x14ac:dyDescent="0.25">
      <c r="A1985" t="s">
        <v>45</v>
      </c>
      <c r="B1985">
        <v>35.763599999999997</v>
      </c>
      <c r="C1985">
        <v>-117.3908</v>
      </c>
      <c r="D1985">
        <v>1695</v>
      </c>
      <c r="E1985" t="s">
        <v>1</v>
      </c>
      <c r="F1985">
        <v>90.8</v>
      </c>
      <c r="G1985">
        <v>1973</v>
      </c>
      <c r="H1985">
        <v>8</v>
      </c>
      <c r="I1985" t="s">
        <v>260</v>
      </c>
      <c r="J1985">
        <v>87</v>
      </c>
      <c r="K1985">
        <v>92</v>
      </c>
      <c r="L1985">
        <v>95</v>
      </c>
      <c r="M1985">
        <v>97</v>
      </c>
      <c r="N1985">
        <v>103</v>
      </c>
      <c r="O1985">
        <v>104</v>
      </c>
      <c r="P1985">
        <v>108</v>
      </c>
      <c r="Q1985">
        <v>111</v>
      </c>
      <c r="R1985">
        <v>110</v>
      </c>
      <c r="S1985">
        <v>102</v>
      </c>
      <c r="T1985">
        <v>97</v>
      </c>
      <c r="U1985">
        <v>100</v>
      </c>
      <c r="V1985">
        <v>97</v>
      </c>
      <c r="W1985">
        <v>85</v>
      </c>
      <c r="X1985">
        <v>90</v>
      </c>
      <c r="Y1985">
        <v>94</v>
      </c>
      <c r="Z1985">
        <v>96</v>
      </c>
      <c r="AA1985">
        <v>98</v>
      </c>
      <c r="AB1985">
        <v>98</v>
      </c>
      <c r="AC1985">
        <v>103</v>
      </c>
      <c r="AD1985">
        <v>107</v>
      </c>
      <c r="AE1985">
        <v>106</v>
      </c>
      <c r="AF1985">
        <v>105</v>
      </c>
      <c r="AG1985">
        <v>106</v>
      </c>
      <c r="AH1985">
        <v>108</v>
      </c>
      <c r="AI1985">
        <v>112</v>
      </c>
      <c r="AJ1985">
        <v>114</v>
      </c>
      <c r="AK1985">
        <v>111</v>
      </c>
      <c r="AL1985">
        <v>109</v>
      </c>
      <c r="AM1985">
        <v>106</v>
      </c>
      <c r="AN1985" s="5">
        <v>108</v>
      </c>
      <c r="AO1985" s="5">
        <v>110</v>
      </c>
      <c r="AP1985" s="5">
        <v>113</v>
      </c>
      <c r="AQ1985" s="5">
        <v>114</v>
      </c>
      <c r="AR1985" s="5">
        <v>114</v>
      </c>
      <c r="AS1985" s="5">
        <v>112</v>
      </c>
      <c r="AT1985" s="5">
        <v>108</v>
      </c>
      <c r="AU1985" s="5">
        <v>106</v>
      </c>
      <c r="AV1985" s="5">
        <v>110</v>
      </c>
      <c r="AW1985" s="5">
        <v>112</v>
      </c>
      <c r="AX1985" s="5">
        <v>111</v>
      </c>
      <c r="AY1985" s="5">
        <v>111</v>
      </c>
      <c r="AZ1985" s="5">
        <v>103</v>
      </c>
      <c r="BA1985" s="5">
        <v>103</v>
      </c>
      <c r="BB1985" s="5">
        <v>104</v>
      </c>
      <c r="BC1985" s="5">
        <v>103</v>
      </c>
      <c r="BD1985" s="5">
        <v>101</v>
      </c>
      <c r="BE1985" s="5">
        <v>103</v>
      </c>
      <c r="BF1985" s="5">
        <v>104</v>
      </c>
      <c r="BG1985" s="5">
        <v>104</v>
      </c>
      <c r="BH1985" s="5">
        <v>100</v>
      </c>
      <c r="BI1985" s="5">
        <v>100</v>
      </c>
      <c r="BJ1985" s="5">
        <v>102</v>
      </c>
      <c r="BK1985" s="5">
        <v>107</v>
      </c>
      <c r="BL1985" s="5">
        <v>111</v>
      </c>
      <c r="BM1985" s="5">
        <v>112</v>
      </c>
      <c r="BN1985" s="5">
        <v>109</v>
      </c>
      <c r="BO1985" s="5">
        <v>110</v>
      </c>
      <c r="BP1985" s="5">
        <v>111</v>
      </c>
      <c r="BQ1985" s="5">
        <v>110</v>
      </c>
      <c r="BR1985" s="5">
        <v>110</v>
      </c>
      <c r="BS1985">
        <v>109</v>
      </c>
      <c r="BT1985">
        <v>105</v>
      </c>
      <c r="BU1985">
        <v>104</v>
      </c>
      <c r="BV1985">
        <v>102</v>
      </c>
      <c r="BW1985">
        <v>100</v>
      </c>
      <c r="BX1985">
        <v>99</v>
      </c>
      <c r="BY1985">
        <v>104</v>
      </c>
      <c r="BZ1985">
        <v>105</v>
      </c>
      <c r="CA1985">
        <v>106</v>
      </c>
      <c r="CB1985">
        <v>105</v>
      </c>
      <c r="CC1985">
        <v>106</v>
      </c>
      <c r="CD1985">
        <v>109</v>
      </c>
      <c r="CE1985">
        <v>102</v>
      </c>
      <c r="CF1985">
        <v>109</v>
      </c>
      <c r="CG1985">
        <v>110</v>
      </c>
      <c r="CH1985">
        <v>110</v>
      </c>
      <c r="CI1985">
        <v>108</v>
      </c>
      <c r="CJ1985">
        <v>108</v>
      </c>
      <c r="CK1985">
        <v>106</v>
      </c>
      <c r="CL1985">
        <v>105</v>
      </c>
      <c r="CM1985">
        <v>104</v>
      </c>
      <c r="CN1985">
        <v>102</v>
      </c>
      <c r="CO1985">
        <v>99</v>
      </c>
      <c r="CP1985">
        <v>95</v>
      </c>
      <c r="CQ1985">
        <v>96</v>
      </c>
      <c r="CR1985">
        <v>87</v>
      </c>
      <c r="CS1985">
        <v>90</v>
      </c>
      <c r="CT1985">
        <v>97</v>
      </c>
      <c r="CU1985">
        <v>101</v>
      </c>
      <c r="CV1985">
        <v>100</v>
      </c>
      <c r="CW1985">
        <v>98</v>
      </c>
      <c r="CX1985" t="s">
        <v>5</v>
      </c>
      <c r="CY1985" t="s">
        <v>46</v>
      </c>
    </row>
    <row r="1986" spans="1:103" x14ac:dyDescent="0.25">
      <c r="A1986" t="s">
        <v>142</v>
      </c>
      <c r="B1986">
        <v>36.616700000000002</v>
      </c>
      <c r="C1986">
        <v>-114.4833</v>
      </c>
      <c r="D1986">
        <v>1410</v>
      </c>
      <c r="E1986" t="s">
        <v>1</v>
      </c>
      <c r="F1986">
        <v>213.5</v>
      </c>
      <c r="G1986">
        <v>1973</v>
      </c>
      <c r="H1986">
        <v>8</v>
      </c>
      <c r="I1986" t="s">
        <v>260</v>
      </c>
      <c r="J1986">
        <v>92</v>
      </c>
      <c r="K1986">
        <v>78</v>
      </c>
      <c r="L1986">
        <v>85</v>
      </c>
      <c r="M1986">
        <v>91</v>
      </c>
      <c r="N1986">
        <v>93</v>
      </c>
      <c r="O1986">
        <v>99</v>
      </c>
      <c r="P1986">
        <v>103</v>
      </c>
      <c r="Q1986">
        <v>106</v>
      </c>
      <c r="R1986">
        <v>110</v>
      </c>
      <c r="S1986">
        <v>110</v>
      </c>
      <c r="T1986">
        <v>104</v>
      </c>
      <c r="U1986">
        <v>100</v>
      </c>
      <c r="V1986">
        <v>101</v>
      </c>
      <c r="W1986">
        <v>92</v>
      </c>
      <c r="X1986">
        <v>89</v>
      </c>
      <c r="Y1986">
        <v>90</v>
      </c>
      <c r="Z1986">
        <v>89</v>
      </c>
      <c r="AA1986">
        <v>93</v>
      </c>
      <c r="AB1986">
        <v>90</v>
      </c>
      <c r="AC1986">
        <v>92</v>
      </c>
      <c r="AD1986">
        <v>100</v>
      </c>
      <c r="AE1986">
        <v>105</v>
      </c>
      <c r="AF1986">
        <v>104</v>
      </c>
      <c r="AG1986">
        <v>105</v>
      </c>
      <c r="AH1986">
        <v>105</v>
      </c>
      <c r="AI1986">
        <v>108</v>
      </c>
      <c r="AJ1986">
        <v>112</v>
      </c>
      <c r="AK1986">
        <v>114</v>
      </c>
      <c r="AL1986">
        <v>112</v>
      </c>
      <c r="AM1986">
        <v>110</v>
      </c>
      <c r="AN1986" s="5">
        <v>104</v>
      </c>
      <c r="AO1986" s="5">
        <v>105</v>
      </c>
      <c r="AP1986" s="5">
        <v>109</v>
      </c>
      <c r="AQ1986" s="5">
        <v>110</v>
      </c>
      <c r="AR1986" s="5">
        <v>113</v>
      </c>
      <c r="AS1986" s="5">
        <v>110</v>
      </c>
      <c r="AT1986" s="5">
        <v>103</v>
      </c>
      <c r="AU1986" s="5">
        <v>105</v>
      </c>
      <c r="AV1986" s="5">
        <v>106</v>
      </c>
      <c r="AW1986" s="5">
        <v>110</v>
      </c>
      <c r="AX1986" s="5">
        <v>114</v>
      </c>
      <c r="AY1986" s="8">
        <f>AVERAGE(AX1986,AZ1986)</f>
        <v>108.5</v>
      </c>
      <c r="AZ1986" s="5">
        <v>103</v>
      </c>
      <c r="BA1986" s="5">
        <v>102</v>
      </c>
      <c r="BB1986" s="5">
        <v>103</v>
      </c>
      <c r="BC1986" s="5">
        <v>101</v>
      </c>
      <c r="BD1986" s="5">
        <v>102</v>
      </c>
      <c r="BE1986" s="5">
        <v>99</v>
      </c>
      <c r="BF1986" s="5">
        <v>102</v>
      </c>
      <c r="BG1986" s="5">
        <v>102</v>
      </c>
      <c r="BH1986" s="8">
        <f>AVERAGE(BG1986,BI1986)</f>
        <v>101.5</v>
      </c>
      <c r="BI1986" s="5">
        <v>101</v>
      </c>
      <c r="BJ1986" s="5">
        <v>100</v>
      </c>
      <c r="BK1986" s="5">
        <v>102</v>
      </c>
      <c r="BL1986" s="5">
        <v>106</v>
      </c>
      <c r="BM1986" s="5">
        <v>110</v>
      </c>
      <c r="BN1986" s="5">
        <v>108</v>
      </c>
      <c r="BO1986" s="5">
        <v>105</v>
      </c>
      <c r="BP1986" s="5">
        <v>111</v>
      </c>
      <c r="BQ1986" s="5">
        <v>103</v>
      </c>
      <c r="BR1986" s="5">
        <v>104</v>
      </c>
      <c r="BS1986">
        <v>109</v>
      </c>
      <c r="BT1986">
        <v>107</v>
      </c>
      <c r="BU1986">
        <v>106</v>
      </c>
      <c r="BV1986">
        <v>102</v>
      </c>
      <c r="BW1986">
        <v>99</v>
      </c>
      <c r="BX1986">
        <v>97</v>
      </c>
      <c r="BY1986">
        <v>100</v>
      </c>
      <c r="BZ1986">
        <v>99</v>
      </c>
      <c r="CA1986">
        <v>105</v>
      </c>
      <c r="CB1986">
        <v>106</v>
      </c>
      <c r="CD1986">
        <v>101</v>
      </c>
      <c r="CE1986">
        <v>109</v>
      </c>
      <c r="CF1986">
        <v>111</v>
      </c>
      <c r="CG1986">
        <v>105</v>
      </c>
      <c r="CH1986">
        <v>108</v>
      </c>
      <c r="CI1986">
        <v>108</v>
      </c>
      <c r="CJ1986">
        <v>105</v>
      </c>
      <c r="CK1986">
        <v>106</v>
      </c>
      <c r="CL1986">
        <v>107</v>
      </c>
      <c r="CM1986">
        <v>104</v>
      </c>
      <c r="CN1986">
        <v>99</v>
      </c>
      <c r="CO1986">
        <v>101</v>
      </c>
      <c r="CP1986">
        <v>101</v>
      </c>
      <c r="CQ1986">
        <v>97</v>
      </c>
      <c r="CR1986">
        <v>96</v>
      </c>
      <c r="CS1986">
        <v>94</v>
      </c>
      <c r="CT1986">
        <v>91</v>
      </c>
      <c r="CU1986">
        <v>97</v>
      </c>
      <c r="CW1986">
        <v>101</v>
      </c>
      <c r="CX1986" t="s">
        <v>2</v>
      </c>
      <c r="CY1986" t="s">
        <v>24</v>
      </c>
    </row>
    <row r="1987" spans="1:103" x14ac:dyDescent="0.25">
      <c r="A1987" t="s">
        <v>151</v>
      </c>
      <c r="B1987">
        <v>35.2761</v>
      </c>
      <c r="C1987">
        <v>-116.0628</v>
      </c>
      <c r="D1987">
        <v>962</v>
      </c>
      <c r="E1987" t="s">
        <v>1</v>
      </c>
      <c r="F1987">
        <v>150.4</v>
      </c>
      <c r="G1987">
        <v>1973</v>
      </c>
      <c r="H1987">
        <v>8</v>
      </c>
      <c r="I1987" t="s">
        <v>260</v>
      </c>
      <c r="J1987">
        <v>91</v>
      </c>
      <c r="K1987">
        <v>94</v>
      </c>
      <c r="L1987">
        <v>97</v>
      </c>
      <c r="M1987">
        <v>100</v>
      </c>
      <c r="N1987">
        <v>106</v>
      </c>
      <c r="O1987">
        <v>108</v>
      </c>
      <c r="P1987">
        <v>111</v>
      </c>
      <c r="Q1987">
        <v>115</v>
      </c>
      <c r="R1987">
        <v>114</v>
      </c>
      <c r="S1987">
        <v>111</v>
      </c>
      <c r="T1987">
        <v>108</v>
      </c>
      <c r="U1987">
        <v>106</v>
      </c>
      <c r="V1987">
        <v>98</v>
      </c>
      <c r="W1987">
        <v>95</v>
      </c>
      <c r="X1987">
        <v>96</v>
      </c>
      <c r="Y1987">
        <v>97</v>
      </c>
      <c r="Z1987">
        <v>96</v>
      </c>
      <c r="AA1987">
        <v>101</v>
      </c>
      <c r="AB1987">
        <v>102</v>
      </c>
      <c r="AC1987">
        <v>107</v>
      </c>
      <c r="AD1987">
        <v>110</v>
      </c>
      <c r="AE1987">
        <v>113</v>
      </c>
      <c r="AF1987">
        <v>114</v>
      </c>
      <c r="AG1987">
        <v>111</v>
      </c>
      <c r="AH1987">
        <v>109</v>
      </c>
      <c r="AI1987">
        <v>113</v>
      </c>
      <c r="AJ1987">
        <v>115</v>
      </c>
      <c r="AK1987">
        <v>114</v>
      </c>
      <c r="AL1987">
        <v>110</v>
      </c>
      <c r="AM1987">
        <v>110</v>
      </c>
      <c r="AN1987" s="5">
        <v>110</v>
      </c>
      <c r="AO1987" s="5">
        <v>114</v>
      </c>
      <c r="AP1987" s="5">
        <v>114</v>
      </c>
      <c r="AQ1987" s="5">
        <v>116</v>
      </c>
      <c r="AR1987" s="5">
        <v>115</v>
      </c>
      <c r="AS1987" s="5">
        <v>114</v>
      </c>
      <c r="AT1987" s="5">
        <v>110</v>
      </c>
      <c r="AU1987" s="5">
        <v>112</v>
      </c>
      <c r="AV1987" s="5">
        <v>116</v>
      </c>
      <c r="AW1987" s="5">
        <v>119</v>
      </c>
      <c r="AX1987" s="5">
        <v>116</v>
      </c>
      <c r="AY1987" s="5">
        <v>112</v>
      </c>
      <c r="AZ1987" s="5">
        <v>109</v>
      </c>
      <c r="BA1987" s="5">
        <v>106</v>
      </c>
      <c r="BB1987" s="5">
        <v>104</v>
      </c>
      <c r="BC1987" s="5">
        <v>105</v>
      </c>
      <c r="BD1987" s="5">
        <v>103</v>
      </c>
      <c r="BE1987" s="5">
        <v>105</v>
      </c>
      <c r="BF1987" s="5">
        <v>106</v>
      </c>
      <c r="BG1987" s="5">
        <v>101</v>
      </c>
      <c r="BH1987" s="5">
        <v>102</v>
      </c>
      <c r="BI1987" s="5">
        <v>105</v>
      </c>
      <c r="BJ1987" s="5">
        <v>104</v>
      </c>
      <c r="BK1987" s="5">
        <v>111</v>
      </c>
      <c r="BL1987" s="5">
        <v>107</v>
      </c>
      <c r="BM1987" s="5">
        <v>107</v>
      </c>
      <c r="BN1987" s="5">
        <v>109</v>
      </c>
      <c r="BO1987" s="5">
        <v>110</v>
      </c>
      <c r="BP1987" s="5">
        <v>112</v>
      </c>
      <c r="BQ1987" s="5">
        <v>110</v>
      </c>
      <c r="BR1987" s="5">
        <v>113</v>
      </c>
      <c r="BS1987">
        <v>109</v>
      </c>
      <c r="BT1987">
        <v>112</v>
      </c>
      <c r="BU1987">
        <v>109</v>
      </c>
      <c r="BV1987">
        <v>102</v>
      </c>
      <c r="BW1987">
        <v>101</v>
      </c>
      <c r="BX1987">
        <v>105</v>
      </c>
      <c r="BY1987">
        <v>106</v>
      </c>
      <c r="BZ1987">
        <v>106</v>
      </c>
      <c r="CA1987">
        <v>105</v>
      </c>
      <c r="CB1987">
        <v>105</v>
      </c>
      <c r="CC1987">
        <v>110</v>
      </c>
      <c r="CD1987">
        <v>110</v>
      </c>
      <c r="CE1987">
        <v>112</v>
      </c>
      <c r="CF1987">
        <v>114</v>
      </c>
      <c r="CG1987">
        <v>114</v>
      </c>
      <c r="CH1987">
        <v>115</v>
      </c>
      <c r="CI1987">
        <v>109</v>
      </c>
      <c r="CJ1987">
        <v>110</v>
      </c>
      <c r="CK1987">
        <v>111</v>
      </c>
      <c r="CL1987">
        <v>108</v>
      </c>
      <c r="CM1987">
        <v>106</v>
      </c>
      <c r="CN1987">
        <v>106</v>
      </c>
      <c r="CO1987">
        <v>104</v>
      </c>
      <c r="CP1987">
        <v>104</v>
      </c>
      <c r="CQ1987">
        <v>102</v>
      </c>
      <c r="CR1987">
        <v>100</v>
      </c>
      <c r="CS1987">
        <v>98</v>
      </c>
      <c r="CT1987">
        <v>103</v>
      </c>
      <c r="CU1987">
        <v>106</v>
      </c>
      <c r="CV1987">
        <v>105</v>
      </c>
      <c r="CW1987">
        <v>104</v>
      </c>
      <c r="CX1987" t="s">
        <v>5</v>
      </c>
      <c r="CY1987" t="s">
        <v>152</v>
      </c>
    </row>
    <row r="1988" spans="1:103" x14ac:dyDescent="0.25">
      <c r="A1988" t="s">
        <v>140</v>
      </c>
      <c r="B1988">
        <v>35.868600000000001</v>
      </c>
      <c r="C1988">
        <v>-114.6611</v>
      </c>
      <c r="D1988">
        <v>740</v>
      </c>
      <c r="E1988" t="s">
        <v>1</v>
      </c>
      <c r="F1988">
        <v>208.6</v>
      </c>
      <c r="G1988">
        <v>1973</v>
      </c>
      <c r="H1988">
        <v>8</v>
      </c>
      <c r="I1988" t="s">
        <v>260</v>
      </c>
      <c r="J1988">
        <v>88</v>
      </c>
      <c r="K1988">
        <v>94</v>
      </c>
      <c r="L1988">
        <v>98</v>
      </c>
      <c r="M1988">
        <v>100</v>
      </c>
      <c r="N1988">
        <v>109</v>
      </c>
      <c r="O1988">
        <v>110</v>
      </c>
      <c r="P1988">
        <v>115</v>
      </c>
      <c r="Q1988">
        <v>118</v>
      </c>
      <c r="R1988">
        <v>118</v>
      </c>
      <c r="S1988">
        <v>115</v>
      </c>
      <c r="T1988">
        <v>105</v>
      </c>
      <c r="U1988">
        <v>108</v>
      </c>
      <c r="V1988">
        <v>100</v>
      </c>
      <c r="W1988">
        <v>92</v>
      </c>
      <c r="X1988">
        <v>95</v>
      </c>
      <c r="Y1988">
        <v>99</v>
      </c>
      <c r="Z1988">
        <v>102</v>
      </c>
      <c r="AA1988">
        <v>98</v>
      </c>
      <c r="AB1988">
        <v>109</v>
      </c>
      <c r="AC1988">
        <v>108</v>
      </c>
      <c r="AD1988">
        <v>113</v>
      </c>
      <c r="AE1988">
        <v>113</v>
      </c>
      <c r="AF1988">
        <v>114</v>
      </c>
      <c r="AG1988">
        <v>116</v>
      </c>
      <c r="AH1988">
        <v>118</v>
      </c>
      <c r="AI1988">
        <v>121</v>
      </c>
      <c r="AJ1988">
        <v>123</v>
      </c>
      <c r="AK1988">
        <v>120</v>
      </c>
      <c r="AL1988">
        <v>118</v>
      </c>
      <c r="AM1988">
        <v>115</v>
      </c>
      <c r="AN1988" s="5">
        <v>115</v>
      </c>
      <c r="AO1988" s="5">
        <v>118</v>
      </c>
      <c r="AP1988" s="5">
        <v>121</v>
      </c>
      <c r="AQ1988" s="5">
        <v>121</v>
      </c>
      <c r="AR1988" s="5">
        <v>123</v>
      </c>
      <c r="AS1988" s="5">
        <v>112</v>
      </c>
      <c r="AT1988" s="5">
        <v>112</v>
      </c>
      <c r="AU1988" s="5">
        <v>115</v>
      </c>
      <c r="AV1988" s="5">
        <v>116</v>
      </c>
      <c r="AW1988" s="5">
        <v>123</v>
      </c>
      <c r="AX1988" s="5">
        <v>112</v>
      </c>
      <c r="AY1988" s="5">
        <v>111</v>
      </c>
      <c r="AZ1988" s="5">
        <v>108</v>
      </c>
      <c r="BA1988" s="5">
        <v>110</v>
      </c>
      <c r="BB1988" s="5">
        <v>110</v>
      </c>
      <c r="BC1988" s="5">
        <v>109</v>
      </c>
      <c r="BD1988" s="5">
        <v>108</v>
      </c>
      <c r="BE1988" s="5">
        <v>108</v>
      </c>
      <c r="BF1988" s="5">
        <v>112</v>
      </c>
      <c r="BG1988" s="5">
        <v>110</v>
      </c>
      <c r="BH1988" s="5">
        <v>106</v>
      </c>
      <c r="BI1988" s="5">
        <v>109</v>
      </c>
      <c r="BJ1988" s="5">
        <v>110</v>
      </c>
      <c r="BK1988" s="5">
        <v>114</v>
      </c>
      <c r="BL1988" s="5">
        <v>118</v>
      </c>
      <c r="BM1988" s="5">
        <v>115</v>
      </c>
      <c r="BN1988" s="5">
        <v>112</v>
      </c>
      <c r="BO1988" s="5">
        <v>114</v>
      </c>
      <c r="BP1988" s="5">
        <v>115</v>
      </c>
      <c r="BQ1988" s="5">
        <v>110</v>
      </c>
      <c r="BR1988" s="5">
        <v>115</v>
      </c>
      <c r="BS1988">
        <v>115</v>
      </c>
      <c r="BT1988">
        <v>116</v>
      </c>
      <c r="BU1988">
        <v>106</v>
      </c>
      <c r="BV1988">
        <v>106</v>
      </c>
      <c r="BW1988">
        <v>105</v>
      </c>
      <c r="BX1988">
        <v>105</v>
      </c>
      <c r="BY1988">
        <v>108</v>
      </c>
      <c r="BZ1988">
        <v>112</v>
      </c>
      <c r="CA1988">
        <v>112</v>
      </c>
      <c r="CB1988">
        <v>112</v>
      </c>
      <c r="CC1988">
        <v>113</v>
      </c>
      <c r="CD1988">
        <v>116</v>
      </c>
      <c r="CE1988">
        <v>117</v>
      </c>
      <c r="CF1988">
        <v>110</v>
      </c>
      <c r="CG1988">
        <v>115</v>
      </c>
      <c r="CH1988">
        <v>112</v>
      </c>
      <c r="CI1988">
        <v>109</v>
      </c>
      <c r="CJ1988">
        <v>115</v>
      </c>
      <c r="CK1988">
        <v>115</v>
      </c>
      <c r="CL1988">
        <v>106</v>
      </c>
      <c r="CM1988">
        <v>111</v>
      </c>
      <c r="CN1988">
        <v>110</v>
      </c>
      <c r="CO1988">
        <v>106</v>
      </c>
      <c r="CP1988">
        <v>111</v>
      </c>
      <c r="CQ1988">
        <v>105</v>
      </c>
      <c r="CR1988">
        <v>103</v>
      </c>
      <c r="CS1988">
        <v>98</v>
      </c>
      <c r="CT1988">
        <v>105</v>
      </c>
      <c r="CU1988">
        <v>108</v>
      </c>
      <c r="CV1988">
        <v>109</v>
      </c>
      <c r="CW1988">
        <v>105</v>
      </c>
      <c r="CX1988" t="s">
        <v>122</v>
      </c>
      <c r="CY1988" t="s">
        <v>141</v>
      </c>
    </row>
    <row r="1989" spans="1:103" x14ac:dyDescent="0.25">
      <c r="A1989" t="s">
        <v>117</v>
      </c>
      <c r="B1989">
        <v>36.462499999999999</v>
      </c>
      <c r="C1989">
        <v>-116.8672</v>
      </c>
      <c r="D1989">
        <v>-194</v>
      </c>
      <c r="E1989" t="s">
        <v>1</v>
      </c>
      <c r="F1989">
        <v>0</v>
      </c>
      <c r="G1989">
        <v>1973</v>
      </c>
      <c r="H1989">
        <v>8</v>
      </c>
      <c r="I1989" t="s">
        <v>260</v>
      </c>
      <c r="J1989">
        <v>101</v>
      </c>
      <c r="K1989">
        <v>100</v>
      </c>
      <c r="L1989">
        <v>102</v>
      </c>
      <c r="M1989">
        <v>104</v>
      </c>
      <c r="N1989">
        <v>110</v>
      </c>
      <c r="O1989">
        <v>114</v>
      </c>
      <c r="P1989">
        <v>118</v>
      </c>
      <c r="Q1989">
        <v>119</v>
      </c>
      <c r="R1989">
        <v>120</v>
      </c>
      <c r="S1989">
        <v>117</v>
      </c>
      <c r="T1989">
        <v>114</v>
      </c>
      <c r="U1989">
        <v>108</v>
      </c>
      <c r="V1989">
        <v>109</v>
      </c>
      <c r="W1989">
        <v>108</v>
      </c>
      <c r="X1989">
        <v>96</v>
      </c>
      <c r="Y1989">
        <v>99</v>
      </c>
      <c r="Z1989">
        <v>102</v>
      </c>
      <c r="AA1989">
        <v>104</v>
      </c>
      <c r="AB1989">
        <v>106</v>
      </c>
      <c r="AC1989">
        <v>112</v>
      </c>
      <c r="AD1989">
        <v>115</v>
      </c>
      <c r="AE1989">
        <v>117</v>
      </c>
      <c r="AF1989">
        <v>116</v>
      </c>
      <c r="AG1989">
        <v>116</v>
      </c>
      <c r="AH1989">
        <v>117</v>
      </c>
      <c r="AI1989">
        <v>120</v>
      </c>
      <c r="AJ1989">
        <v>122</v>
      </c>
      <c r="AK1989">
        <v>123</v>
      </c>
      <c r="AL1989">
        <v>121</v>
      </c>
      <c r="AM1989">
        <v>121</v>
      </c>
      <c r="AN1989" s="5">
        <v>118</v>
      </c>
      <c r="AO1989" s="5">
        <v>120</v>
      </c>
      <c r="AP1989" s="5">
        <v>120</v>
      </c>
      <c r="AQ1989" s="5">
        <v>122</v>
      </c>
      <c r="AR1989" s="5">
        <v>123</v>
      </c>
      <c r="AS1989" s="5">
        <v>124</v>
      </c>
      <c r="AT1989" s="5">
        <v>119</v>
      </c>
      <c r="AU1989" s="5">
        <v>116</v>
      </c>
      <c r="AV1989" s="5">
        <v>118</v>
      </c>
      <c r="AW1989" s="5">
        <v>122</v>
      </c>
      <c r="AX1989" s="5">
        <v>121</v>
      </c>
      <c r="AY1989" s="5">
        <v>119</v>
      </c>
      <c r="AZ1989" s="5">
        <v>117</v>
      </c>
      <c r="BA1989" s="5">
        <v>113</v>
      </c>
      <c r="BB1989" s="5">
        <v>114</v>
      </c>
      <c r="BC1989" s="5">
        <v>113</v>
      </c>
      <c r="BD1989" s="5">
        <v>112</v>
      </c>
      <c r="BE1989" s="5">
        <v>112</v>
      </c>
      <c r="BF1989" s="5">
        <v>114</v>
      </c>
      <c r="BG1989" s="5">
        <v>115</v>
      </c>
      <c r="BH1989" s="5">
        <v>111</v>
      </c>
      <c r="BI1989" s="5">
        <v>109</v>
      </c>
      <c r="BJ1989" s="5">
        <v>112</v>
      </c>
      <c r="BK1989" s="5">
        <v>115</v>
      </c>
      <c r="BL1989" s="5">
        <v>120</v>
      </c>
      <c r="BM1989" s="5">
        <v>121</v>
      </c>
      <c r="BN1989" s="5">
        <v>121</v>
      </c>
      <c r="BO1989" s="5">
        <v>118</v>
      </c>
      <c r="BP1989" s="5">
        <v>119</v>
      </c>
      <c r="BQ1989" s="5">
        <v>119</v>
      </c>
      <c r="BR1989" s="5">
        <v>119</v>
      </c>
      <c r="BS1989">
        <v>120</v>
      </c>
      <c r="BT1989">
        <v>121</v>
      </c>
      <c r="BU1989">
        <v>116</v>
      </c>
      <c r="BV1989">
        <v>110</v>
      </c>
      <c r="BW1989">
        <v>109</v>
      </c>
      <c r="BX1989">
        <v>110</v>
      </c>
      <c r="BY1989">
        <v>111</v>
      </c>
      <c r="BZ1989">
        <v>115</v>
      </c>
      <c r="CA1989">
        <v>115</v>
      </c>
      <c r="CB1989">
        <v>115</v>
      </c>
      <c r="CC1989">
        <v>115</v>
      </c>
      <c r="CD1989">
        <v>118</v>
      </c>
      <c r="CE1989">
        <v>118</v>
      </c>
      <c r="CF1989">
        <v>117</v>
      </c>
      <c r="CG1989">
        <v>118</v>
      </c>
      <c r="CH1989">
        <v>119</v>
      </c>
      <c r="CI1989">
        <v>120</v>
      </c>
      <c r="CJ1989">
        <v>117</v>
      </c>
      <c r="CK1989">
        <v>117</v>
      </c>
      <c r="CL1989">
        <v>116</v>
      </c>
      <c r="CM1989">
        <v>115</v>
      </c>
      <c r="CN1989">
        <v>112</v>
      </c>
      <c r="CO1989">
        <v>112</v>
      </c>
      <c r="CP1989">
        <v>110</v>
      </c>
      <c r="CQ1989">
        <v>105</v>
      </c>
      <c r="CR1989">
        <v>104</v>
      </c>
      <c r="CS1989">
        <v>100</v>
      </c>
      <c r="CT1989">
        <v>107</v>
      </c>
      <c r="CU1989">
        <v>110</v>
      </c>
      <c r="CV1989">
        <v>110</v>
      </c>
      <c r="CW1989">
        <v>111</v>
      </c>
      <c r="CX1989" t="s">
        <v>5</v>
      </c>
      <c r="CY1989" t="s">
        <v>118</v>
      </c>
    </row>
    <row r="1990" spans="1:103" x14ac:dyDescent="0.25">
      <c r="BS1990" cm="1">
        <f t="array" ref="BS1990">SUMPRODUCT(--(MOD(AN1989:BR1989,5)=0))</f>
        <v>5</v>
      </c>
      <c r="BT1990">
        <f>AVERAGE(AN1989:BR1989)</f>
        <v>117.29032258064517</v>
      </c>
    </row>
    <row r="1991" spans="1:103" x14ac:dyDescent="0.25">
      <c r="D1991" s="5">
        <f>AVERAGE(D1954:D1988)</f>
        <v>3190.0857142857144</v>
      </c>
      <c r="AN1991" s="5">
        <f>AVERAGE(AN1954:AN1988)</f>
        <v>100.71428571428571</v>
      </c>
      <c r="AO1991" s="5">
        <f t="shared" ref="AO1991:BR1991" si="3120">AVERAGE(AO1954:AO1988)</f>
        <v>103.48571428571428</v>
      </c>
      <c r="AP1991" s="5">
        <f t="shared" si="3120"/>
        <v>105.4</v>
      </c>
      <c r="AQ1991" s="5">
        <f t="shared" si="3120"/>
        <v>107.2</v>
      </c>
      <c r="AR1991" s="5">
        <f t="shared" si="3120"/>
        <v>107.8</v>
      </c>
      <c r="AS1991" s="5">
        <f t="shared" si="3120"/>
        <v>105.11428571428571</v>
      </c>
      <c r="AT1991" s="5">
        <f t="shared" si="3120"/>
        <v>101.17142857142858</v>
      </c>
      <c r="AU1991" s="5">
        <f t="shared" si="3120"/>
        <v>100.94285714285714</v>
      </c>
      <c r="AV1991" s="5">
        <f t="shared" si="3120"/>
        <v>103.94285714285714</v>
      </c>
      <c r="AW1991" s="5">
        <f t="shared" si="3120"/>
        <v>106.68571428571428</v>
      </c>
      <c r="AX1991" s="5">
        <f t="shared" si="3120"/>
        <v>104.91428571428571</v>
      </c>
      <c r="AY1991" s="5">
        <f t="shared" si="3120"/>
        <v>101.41428571428571</v>
      </c>
      <c r="AZ1991" s="5">
        <f t="shared" si="3120"/>
        <v>97.885714285714286</v>
      </c>
      <c r="BA1991" s="5">
        <f t="shared" si="3120"/>
        <v>97.571428571428569</v>
      </c>
      <c r="BB1991" s="5">
        <f t="shared" si="3120"/>
        <v>98.228571428571428</v>
      </c>
      <c r="BC1991" s="5">
        <f t="shared" si="3120"/>
        <v>97.714285714285708</v>
      </c>
      <c r="BD1991" s="5">
        <f t="shared" si="3120"/>
        <v>96.952380952380963</v>
      </c>
      <c r="BE1991" s="5">
        <f t="shared" si="3120"/>
        <v>95.984126984126988</v>
      </c>
      <c r="BF1991" s="5">
        <f t="shared" si="3120"/>
        <v>97.307936507936503</v>
      </c>
      <c r="BG1991" s="5">
        <f t="shared" si="3120"/>
        <v>95.828571428571422</v>
      </c>
      <c r="BH1991" s="5">
        <f t="shared" si="3120"/>
        <v>94.214285714285708</v>
      </c>
      <c r="BI1991" s="5">
        <f t="shared" si="3120"/>
        <v>94.4</v>
      </c>
      <c r="BJ1991" s="5">
        <f t="shared" si="3120"/>
        <v>96.271428571428572</v>
      </c>
      <c r="BK1991" s="5">
        <f t="shared" si="3120"/>
        <v>99.857142857142861</v>
      </c>
      <c r="BL1991" s="5">
        <f t="shared" si="3120"/>
        <v>103.36190476190477</v>
      </c>
      <c r="BM1991" s="5">
        <f t="shared" si="3120"/>
        <v>104.05396825396825</v>
      </c>
      <c r="BN1991" s="5">
        <f t="shared" si="3120"/>
        <v>102.11428571428571</v>
      </c>
      <c r="BO1991" s="5">
        <f t="shared" si="3120"/>
        <v>102.42857142857143</v>
      </c>
      <c r="BP1991" s="5">
        <f t="shared" si="3120"/>
        <v>102.62857142857143</v>
      </c>
      <c r="BQ1991" s="5">
        <f t="shared" si="3120"/>
        <v>101.85714285714286</v>
      </c>
      <c r="BR1991" s="5">
        <f t="shared" si="3120"/>
        <v>102.65714285714286</v>
      </c>
    </row>
    <row r="1992" spans="1:103" x14ac:dyDescent="0.25">
      <c r="AI1992" s="13">
        <f>-AM1992/(AVERAGE(D1954:D1988)-D1989)</f>
        <v>-4.822351976270841E-3</v>
      </c>
      <c r="AJ1992" t="s">
        <v>263</v>
      </c>
      <c r="AK1992">
        <f>AVERAGE(AN1989:BR1989)</f>
        <v>117.29032258064517</v>
      </c>
      <c r="AL1992">
        <f>AVERAGE(AN1991:BR1991)</f>
        <v>100.97107014848953</v>
      </c>
      <c r="AM1992">
        <f>AK1992-AL1992</f>
        <v>16.319252432155636</v>
      </c>
      <c r="AN1992" s="5">
        <f>AN1991+$AM1992</f>
        <v>117.03353814644134</v>
      </c>
      <c r="AO1992" s="5">
        <f t="shared" ref="AO1992:BR1992" si="3121">AO1991+$AM1992</f>
        <v>119.80496671786992</v>
      </c>
      <c r="AP1992" s="5">
        <f t="shared" si="3121"/>
        <v>121.71925243215564</v>
      </c>
      <c r="AQ1992" s="5">
        <f t="shared" si="3121"/>
        <v>123.51925243215564</v>
      </c>
      <c r="AR1992" s="5">
        <f t="shared" si="3121"/>
        <v>124.11925243215563</v>
      </c>
      <c r="AS1992" s="5">
        <f t="shared" si="3121"/>
        <v>121.43353814644135</v>
      </c>
      <c r="AT1992" s="5">
        <f t="shared" si="3121"/>
        <v>117.49068100358421</v>
      </c>
      <c r="AU1992" s="5">
        <f t="shared" si="3121"/>
        <v>117.26210957501277</v>
      </c>
      <c r="AV1992" s="5">
        <f t="shared" si="3121"/>
        <v>120.26210957501277</v>
      </c>
      <c r="AW1992" s="5">
        <f t="shared" si="3121"/>
        <v>123.00496671786992</v>
      </c>
      <c r="AX1992" s="5">
        <f t="shared" si="3121"/>
        <v>121.23353814644135</v>
      </c>
      <c r="AY1992" s="5">
        <f t="shared" si="3121"/>
        <v>117.73353814644135</v>
      </c>
      <c r="AZ1992" s="5">
        <f t="shared" si="3121"/>
        <v>114.20496671786992</v>
      </c>
      <c r="BA1992" s="5">
        <f t="shared" si="3121"/>
        <v>113.89068100358421</v>
      </c>
      <c r="BB1992" s="5">
        <f t="shared" si="3121"/>
        <v>114.54782386072706</v>
      </c>
      <c r="BC1992" s="5">
        <f t="shared" si="3121"/>
        <v>114.03353814644134</v>
      </c>
      <c r="BD1992" s="5">
        <f t="shared" si="3121"/>
        <v>113.2716333845366</v>
      </c>
      <c r="BE1992" s="5">
        <f t="shared" si="3121"/>
        <v>112.30337941628262</v>
      </c>
      <c r="BF1992" s="5">
        <f t="shared" si="3121"/>
        <v>113.62718894009214</v>
      </c>
      <c r="BG1992" s="5">
        <f t="shared" si="3121"/>
        <v>112.14782386072706</v>
      </c>
      <c r="BH1992" s="5">
        <f t="shared" si="3121"/>
        <v>110.53353814644134</v>
      </c>
      <c r="BI1992" s="5">
        <f t="shared" si="3121"/>
        <v>110.71925243215564</v>
      </c>
      <c r="BJ1992" s="5">
        <f t="shared" si="3121"/>
        <v>112.59068100358421</v>
      </c>
      <c r="BK1992" s="5">
        <f t="shared" si="3121"/>
        <v>116.1763952892985</v>
      </c>
      <c r="BL1992" s="5">
        <f t="shared" si="3121"/>
        <v>119.6811571940604</v>
      </c>
      <c r="BM1992" s="5">
        <f t="shared" si="3121"/>
        <v>120.37322068612389</v>
      </c>
      <c r="BN1992" s="5">
        <f t="shared" si="3121"/>
        <v>118.43353814644135</v>
      </c>
      <c r="BO1992" s="5">
        <f t="shared" si="3121"/>
        <v>118.74782386072707</v>
      </c>
      <c r="BP1992" s="5">
        <f t="shared" si="3121"/>
        <v>118.94782386072707</v>
      </c>
      <c r="BQ1992" s="5">
        <f t="shared" si="3121"/>
        <v>118.1763952892985</v>
      </c>
      <c r="BR1992" s="5">
        <f t="shared" si="3121"/>
        <v>118.97639528929849</v>
      </c>
    </row>
    <row r="1993" spans="1:103" x14ac:dyDescent="0.25">
      <c r="AI1993" s="11"/>
      <c r="AN1993" s="5">
        <f>AN1989-AN1992</f>
        <v>0.96646185355865555</v>
      </c>
      <c r="AO1993" s="5">
        <f t="shared" ref="AO1993:BR1993" si="3122">AO1989-AO1992</f>
        <v>0.19503328213008331</v>
      </c>
      <c r="AP1993" s="5">
        <f t="shared" si="3122"/>
        <v>-1.7192524321556419</v>
      </c>
      <c r="AQ1993" s="5">
        <f t="shared" si="3122"/>
        <v>-1.5192524321556391</v>
      </c>
      <c r="AR1993" s="5">
        <f t="shared" si="3122"/>
        <v>-1.1192524321556334</v>
      </c>
      <c r="AS1993" s="5">
        <f t="shared" si="3122"/>
        <v>2.5664618535586499</v>
      </c>
      <c r="AT1993" s="5">
        <f t="shared" si="3122"/>
        <v>1.5093189964157858</v>
      </c>
      <c r="AU1993" s="5">
        <f t="shared" si="3122"/>
        <v>-1.2621095750127722</v>
      </c>
      <c r="AV1993" s="5">
        <f t="shared" si="3122"/>
        <v>-2.2621095750127722</v>
      </c>
      <c r="AW1993" s="5">
        <f t="shared" si="3122"/>
        <v>-1.0049667178699195</v>
      </c>
      <c r="AX1993" s="5">
        <f t="shared" si="3122"/>
        <v>-0.23353814644134729</v>
      </c>
      <c r="AY1993" s="5">
        <f t="shared" si="3122"/>
        <v>1.2664618535586527</v>
      </c>
      <c r="AZ1993" s="5">
        <f t="shared" si="3122"/>
        <v>2.7950332821300776</v>
      </c>
      <c r="BA1993" s="5">
        <f t="shared" si="3122"/>
        <v>-0.89068100358420565</v>
      </c>
      <c r="BB1993" s="5">
        <f t="shared" si="3122"/>
        <v>-0.54782386072706402</v>
      </c>
      <c r="BC1993" s="5">
        <f t="shared" si="3122"/>
        <v>-1.0335381464413445</v>
      </c>
      <c r="BD1993" s="5">
        <f t="shared" si="3122"/>
        <v>-1.2716333845365995</v>
      </c>
      <c r="BE1993" s="5">
        <f t="shared" si="3122"/>
        <v>-0.30337941628262399</v>
      </c>
      <c r="BF1993" s="5">
        <f t="shared" si="3122"/>
        <v>0.37281105990786045</v>
      </c>
      <c r="BG1993" s="5">
        <f t="shared" si="3122"/>
        <v>2.8521761392729417</v>
      </c>
      <c r="BH1993" s="5">
        <f t="shared" si="3122"/>
        <v>0.46646185355865555</v>
      </c>
      <c r="BI1993" s="5">
        <f t="shared" si="3122"/>
        <v>-1.7192524321556419</v>
      </c>
      <c r="BJ1993" s="5">
        <f t="shared" si="3122"/>
        <v>-0.5906810035842085</v>
      </c>
      <c r="BK1993" s="5">
        <f t="shared" si="3122"/>
        <v>-1.1763952892984975</v>
      </c>
      <c r="BL1993" s="5">
        <f t="shared" si="3122"/>
        <v>0.31884280593959602</v>
      </c>
      <c r="BM1993" s="5">
        <f t="shared" si="3122"/>
        <v>0.62677931387611352</v>
      </c>
      <c r="BN1993" s="5">
        <f t="shared" si="3122"/>
        <v>2.5664618535586499</v>
      </c>
      <c r="BO1993" s="5">
        <f t="shared" si="3122"/>
        <v>-0.74782386072706686</v>
      </c>
      <c r="BP1993" s="5">
        <f t="shared" si="3122"/>
        <v>5.21761392729303E-2</v>
      </c>
      <c r="BQ1993" s="5">
        <f t="shared" si="3122"/>
        <v>0.82360471070150254</v>
      </c>
      <c r="BR1993" s="5">
        <f t="shared" si="3122"/>
        <v>2.3604710701505383E-2</v>
      </c>
      <c r="BS1993" s="15">
        <f>STDEV(AN1993:BR1993)</f>
        <v>1.4013940282673321</v>
      </c>
      <c r="BT1993" t="s">
        <v>264</v>
      </c>
    </row>
    <row r="1994" spans="1:103" x14ac:dyDescent="0.25">
      <c r="AI1994" s="11"/>
      <c r="AN1994" s="5">
        <f>ABS(AN1993)</f>
        <v>0.96646185355865555</v>
      </c>
      <c r="AO1994" s="5">
        <f t="shared" ref="AO1994" si="3123">ABS(AO1993)</f>
        <v>0.19503328213008331</v>
      </c>
      <c r="AP1994" s="5">
        <f t="shared" ref="AP1994" si="3124">ABS(AP1993)</f>
        <v>1.7192524321556419</v>
      </c>
      <c r="AQ1994" s="5">
        <f t="shared" ref="AQ1994" si="3125">ABS(AQ1993)</f>
        <v>1.5192524321556391</v>
      </c>
      <c r="AR1994" s="5">
        <f t="shared" ref="AR1994" si="3126">ABS(AR1993)</f>
        <v>1.1192524321556334</v>
      </c>
      <c r="AS1994" s="5">
        <f t="shared" ref="AS1994" si="3127">ABS(AS1993)</f>
        <v>2.5664618535586499</v>
      </c>
      <c r="AT1994" s="5">
        <f t="shared" ref="AT1994" si="3128">ABS(AT1993)</f>
        <v>1.5093189964157858</v>
      </c>
      <c r="AU1994" s="5">
        <f t="shared" ref="AU1994" si="3129">ABS(AU1993)</f>
        <v>1.2621095750127722</v>
      </c>
      <c r="AV1994" s="5">
        <f t="shared" ref="AV1994" si="3130">ABS(AV1993)</f>
        <v>2.2621095750127722</v>
      </c>
      <c r="AW1994" s="5">
        <f t="shared" ref="AW1994" si="3131">ABS(AW1993)</f>
        <v>1.0049667178699195</v>
      </c>
      <c r="AX1994" s="5">
        <f t="shared" ref="AX1994" si="3132">ABS(AX1993)</f>
        <v>0.23353814644134729</v>
      </c>
      <c r="AY1994" s="5">
        <f t="shared" ref="AY1994" si="3133">ABS(AY1993)</f>
        <v>1.2664618535586527</v>
      </c>
      <c r="AZ1994" s="5">
        <f t="shared" ref="AZ1994" si="3134">ABS(AZ1993)</f>
        <v>2.7950332821300776</v>
      </c>
      <c r="BA1994" s="5">
        <f t="shared" ref="BA1994" si="3135">ABS(BA1993)</f>
        <v>0.89068100358420565</v>
      </c>
      <c r="BB1994" s="5">
        <f t="shared" ref="BB1994" si="3136">ABS(BB1993)</f>
        <v>0.54782386072706402</v>
      </c>
      <c r="BC1994" s="5">
        <f t="shared" ref="BC1994" si="3137">ABS(BC1993)</f>
        <v>1.0335381464413445</v>
      </c>
      <c r="BD1994" s="5">
        <f t="shared" ref="BD1994" si="3138">ABS(BD1993)</f>
        <v>1.2716333845365995</v>
      </c>
      <c r="BE1994" s="5">
        <f t="shared" ref="BE1994" si="3139">ABS(BE1993)</f>
        <v>0.30337941628262399</v>
      </c>
      <c r="BF1994" s="5">
        <f t="shared" ref="BF1994" si="3140">ABS(BF1993)</f>
        <v>0.37281105990786045</v>
      </c>
      <c r="BG1994" s="5">
        <f t="shared" ref="BG1994" si="3141">ABS(BG1993)</f>
        <v>2.8521761392729417</v>
      </c>
      <c r="BH1994" s="5">
        <f t="shared" ref="BH1994" si="3142">ABS(BH1993)</f>
        <v>0.46646185355865555</v>
      </c>
      <c r="BI1994" s="5">
        <f t="shared" ref="BI1994" si="3143">ABS(BI1993)</f>
        <v>1.7192524321556419</v>
      </c>
      <c r="BJ1994" s="5">
        <f t="shared" ref="BJ1994" si="3144">ABS(BJ1993)</f>
        <v>0.5906810035842085</v>
      </c>
      <c r="BK1994" s="5">
        <f t="shared" ref="BK1994" si="3145">ABS(BK1993)</f>
        <v>1.1763952892984975</v>
      </c>
      <c r="BL1994" s="5">
        <f t="shared" ref="BL1994" si="3146">ABS(BL1993)</f>
        <v>0.31884280593959602</v>
      </c>
      <c r="BM1994" s="5">
        <f t="shared" ref="BM1994" si="3147">ABS(BM1993)</f>
        <v>0.62677931387611352</v>
      </c>
      <c r="BN1994" s="5">
        <f t="shared" ref="BN1994" si="3148">ABS(BN1993)</f>
        <v>2.5664618535586499</v>
      </c>
      <c r="BO1994" s="5">
        <f t="shared" ref="BO1994" si="3149">ABS(BO1993)</f>
        <v>0.74782386072706686</v>
      </c>
      <c r="BP1994" s="5">
        <f t="shared" ref="BP1994" si="3150">ABS(BP1993)</f>
        <v>5.21761392729303E-2</v>
      </c>
      <c r="BQ1994" s="5">
        <f t="shared" ref="BQ1994" si="3151">ABS(BQ1993)</f>
        <v>0.82360471070150254</v>
      </c>
      <c r="BR1994" s="5">
        <f t="shared" ref="BR1994" si="3152">ABS(BR1993)</f>
        <v>2.3604710701505383E-2</v>
      </c>
      <c r="BS1994" s="15">
        <f>AVERAGE(AN1994:BR1994)</f>
        <v>1.1226896585897626</v>
      </c>
      <c r="BT1994" t="s">
        <v>268</v>
      </c>
    </row>
    <row r="1996" spans="1:103" x14ac:dyDescent="0.25">
      <c r="A1996" t="s">
        <v>107</v>
      </c>
      <c r="B1996">
        <v>38.050600000000003</v>
      </c>
      <c r="C1996">
        <v>-117.09059999999999</v>
      </c>
      <c r="D1996">
        <v>5399</v>
      </c>
      <c r="E1996" t="s">
        <v>1</v>
      </c>
      <c r="F1996">
        <v>177.5</v>
      </c>
      <c r="G1996">
        <v>1974</v>
      </c>
      <c r="H1996">
        <v>8</v>
      </c>
      <c r="I1996" t="s">
        <v>260</v>
      </c>
      <c r="J1996">
        <v>84</v>
      </c>
      <c r="K1996">
        <v>84</v>
      </c>
      <c r="L1996">
        <v>86</v>
      </c>
      <c r="M1996">
        <v>83</v>
      </c>
      <c r="N1996">
        <v>77</v>
      </c>
      <c r="O1996">
        <v>80</v>
      </c>
      <c r="P1996">
        <v>72</v>
      </c>
      <c r="Q1996">
        <v>76</v>
      </c>
      <c r="R1996">
        <v>85</v>
      </c>
      <c r="S1996">
        <v>90</v>
      </c>
      <c r="T1996">
        <v>93</v>
      </c>
      <c r="U1996">
        <v>96</v>
      </c>
      <c r="V1996">
        <v>95</v>
      </c>
      <c r="W1996">
        <v>94</v>
      </c>
      <c r="X1996">
        <v>91</v>
      </c>
      <c r="Y1996">
        <v>87</v>
      </c>
      <c r="Z1996">
        <v>86</v>
      </c>
      <c r="AA1996">
        <v>84</v>
      </c>
      <c r="AB1996">
        <v>79</v>
      </c>
      <c r="AC1996">
        <v>83</v>
      </c>
      <c r="AD1996">
        <v>87</v>
      </c>
      <c r="AE1996">
        <v>90</v>
      </c>
      <c r="AF1996">
        <v>93</v>
      </c>
      <c r="AG1996">
        <v>91</v>
      </c>
      <c r="AH1996">
        <v>91</v>
      </c>
      <c r="AI1996">
        <v>88</v>
      </c>
      <c r="AJ1996">
        <v>92</v>
      </c>
      <c r="AK1996">
        <v>95</v>
      </c>
      <c r="AL1996">
        <v>100</v>
      </c>
      <c r="AM1996">
        <v>96</v>
      </c>
      <c r="AN1996" s="5">
        <v>91</v>
      </c>
      <c r="AO1996" s="5">
        <v>87</v>
      </c>
      <c r="AP1996" s="5">
        <v>89</v>
      </c>
      <c r="AQ1996" s="5">
        <v>92</v>
      </c>
      <c r="AR1996" s="5">
        <v>90</v>
      </c>
      <c r="AS1996" s="5">
        <v>87</v>
      </c>
      <c r="AT1996" s="5">
        <v>86</v>
      </c>
      <c r="AU1996" s="5">
        <v>82</v>
      </c>
      <c r="AV1996" s="5">
        <v>84</v>
      </c>
      <c r="AW1996" s="5">
        <v>77</v>
      </c>
      <c r="AX1996" s="5">
        <v>83</v>
      </c>
      <c r="AY1996" s="5">
        <v>88</v>
      </c>
      <c r="AZ1996" s="5">
        <v>91</v>
      </c>
      <c r="BA1996" s="5">
        <v>89</v>
      </c>
      <c r="BB1996" s="5">
        <v>82</v>
      </c>
      <c r="BC1996" s="5">
        <v>86</v>
      </c>
      <c r="BD1996" s="5">
        <v>88</v>
      </c>
      <c r="BE1996" s="5">
        <v>90</v>
      </c>
      <c r="BF1996" s="5">
        <v>87</v>
      </c>
      <c r="BG1996" s="5">
        <v>89</v>
      </c>
      <c r="BH1996" s="5">
        <v>93</v>
      </c>
      <c r="BI1996" s="5">
        <v>96</v>
      </c>
      <c r="BJ1996" s="5">
        <v>85</v>
      </c>
      <c r="BK1996" s="5">
        <v>86</v>
      </c>
      <c r="BL1996" s="5">
        <v>90</v>
      </c>
      <c r="BM1996" s="5">
        <v>91</v>
      </c>
      <c r="BN1996" s="5">
        <v>93</v>
      </c>
      <c r="BO1996" s="5">
        <v>94</v>
      </c>
      <c r="BP1996" s="5">
        <v>95</v>
      </c>
      <c r="BQ1996" s="5">
        <v>94</v>
      </c>
      <c r="BR1996" s="5">
        <v>89</v>
      </c>
      <c r="BS1996">
        <v>88</v>
      </c>
      <c r="BT1996">
        <v>89</v>
      </c>
      <c r="BU1996">
        <v>91</v>
      </c>
      <c r="BV1996">
        <v>88</v>
      </c>
      <c r="BW1996">
        <v>88</v>
      </c>
      <c r="BX1996">
        <v>86</v>
      </c>
      <c r="BY1996">
        <v>86</v>
      </c>
      <c r="BZ1996">
        <v>86</v>
      </c>
      <c r="CA1996">
        <v>86</v>
      </c>
      <c r="CB1996">
        <v>88</v>
      </c>
      <c r="CC1996">
        <v>90</v>
      </c>
      <c r="CD1996">
        <v>89</v>
      </c>
      <c r="CE1996">
        <v>86</v>
      </c>
      <c r="CF1996">
        <v>82</v>
      </c>
      <c r="CG1996">
        <v>85</v>
      </c>
      <c r="CH1996">
        <v>88</v>
      </c>
      <c r="CI1996">
        <v>89</v>
      </c>
      <c r="CJ1996">
        <v>88</v>
      </c>
      <c r="CK1996">
        <v>81</v>
      </c>
      <c r="CL1996">
        <v>79</v>
      </c>
      <c r="CM1996">
        <v>82</v>
      </c>
      <c r="CN1996">
        <v>86</v>
      </c>
      <c r="CO1996">
        <v>86</v>
      </c>
      <c r="CP1996">
        <v>88</v>
      </c>
      <c r="CQ1996">
        <v>88</v>
      </c>
      <c r="CR1996">
        <v>87</v>
      </c>
      <c r="CS1996">
        <v>88</v>
      </c>
      <c r="CT1996">
        <v>87</v>
      </c>
      <c r="CU1996">
        <v>88</v>
      </c>
      <c r="CV1996">
        <v>87</v>
      </c>
      <c r="CW1996">
        <v>84</v>
      </c>
      <c r="CX1996" t="s">
        <v>2</v>
      </c>
      <c r="CY1996" t="s">
        <v>108</v>
      </c>
    </row>
    <row r="1997" spans="1:103" x14ac:dyDescent="0.25">
      <c r="A1997" t="s">
        <v>89</v>
      </c>
      <c r="B1997">
        <v>37.373899999999999</v>
      </c>
      <c r="C1997">
        <v>-117.9803</v>
      </c>
      <c r="D1997">
        <v>5225</v>
      </c>
      <c r="E1997" t="s">
        <v>1</v>
      </c>
      <c r="F1997">
        <v>141.5</v>
      </c>
      <c r="G1997">
        <v>1974</v>
      </c>
      <c r="H1997">
        <v>8</v>
      </c>
      <c r="I1997" t="s">
        <v>260</v>
      </c>
      <c r="J1997">
        <v>85</v>
      </c>
      <c r="K1997">
        <v>88</v>
      </c>
      <c r="L1997">
        <v>88</v>
      </c>
      <c r="M1997">
        <v>88</v>
      </c>
      <c r="N1997">
        <v>86</v>
      </c>
      <c r="O1997">
        <v>85</v>
      </c>
      <c r="P1997">
        <v>83</v>
      </c>
      <c r="Q1997">
        <v>78</v>
      </c>
      <c r="R1997">
        <v>90</v>
      </c>
      <c r="S1997">
        <v>92</v>
      </c>
      <c r="T1997">
        <v>92</v>
      </c>
      <c r="U1997">
        <v>94</v>
      </c>
      <c r="V1997">
        <v>97</v>
      </c>
      <c r="W1997">
        <v>95</v>
      </c>
      <c r="X1997">
        <v>92</v>
      </c>
      <c r="Y1997">
        <v>85</v>
      </c>
      <c r="Z1997">
        <v>84</v>
      </c>
      <c r="AA1997">
        <v>81</v>
      </c>
      <c r="AB1997">
        <v>80</v>
      </c>
      <c r="AC1997">
        <v>84</v>
      </c>
      <c r="AD1997">
        <v>89</v>
      </c>
      <c r="AE1997">
        <v>91</v>
      </c>
      <c r="AF1997">
        <v>92</v>
      </c>
      <c r="AG1997">
        <v>95</v>
      </c>
      <c r="AH1997">
        <v>94</v>
      </c>
      <c r="AK1997">
        <v>97</v>
      </c>
      <c r="AL1997">
        <v>98</v>
      </c>
      <c r="AN1997" s="5">
        <v>92</v>
      </c>
      <c r="AO1997" s="5">
        <v>98</v>
      </c>
      <c r="AP1997" s="5">
        <v>98</v>
      </c>
      <c r="AQ1997" s="5">
        <v>97</v>
      </c>
      <c r="AR1997" s="5">
        <v>96</v>
      </c>
      <c r="AS1997" s="5">
        <v>98</v>
      </c>
      <c r="AT1997" s="5">
        <v>85</v>
      </c>
      <c r="AU1997" s="5">
        <v>86</v>
      </c>
      <c r="AV1997" s="5">
        <v>86</v>
      </c>
      <c r="AW1997" s="5">
        <v>86</v>
      </c>
      <c r="AX1997" s="5">
        <v>86</v>
      </c>
      <c r="AY1997" s="5">
        <v>87</v>
      </c>
      <c r="AZ1997" s="5">
        <v>86</v>
      </c>
      <c r="BA1997" s="5">
        <v>89</v>
      </c>
      <c r="BB1997" s="5">
        <v>92</v>
      </c>
      <c r="BC1997" s="5">
        <v>92</v>
      </c>
      <c r="BD1997" s="5">
        <v>92</v>
      </c>
      <c r="BE1997" s="5">
        <v>93</v>
      </c>
      <c r="BF1997" s="5">
        <v>94</v>
      </c>
      <c r="BG1997" s="5">
        <v>96</v>
      </c>
      <c r="BH1997" s="5">
        <v>92</v>
      </c>
      <c r="BI1997" s="5">
        <v>92</v>
      </c>
      <c r="BJ1997" s="5">
        <v>96</v>
      </c>
      <c r="BK1997" s="5">
        <v>93</v>
      </c>
      <c r="BL1997" s="5">
        <v>93</v>
      </c>
      <c r="BM1997" s="5">
        <v>94</v>
      </c>
      <c r="BN1997" s="5">
        <v>95</v>
      </c>
      <c r="BO1997" s="5">
        <v>92</v>
      </c>
      <c r="BP1997" s="5">
        <v>96</v>
      </c>
      <c r="BQ1997" s="5">
        <v>95</v>
      </c>
      <c r="BR1997" s="5">
        <v>91</v>
      </c>
      <c r="BS1997">
        <v>89</v>
      </c>
      <c r="BT1997">
        <v>87</v>
      </c>
      <c r="BU1997">
        <v>92</v>
      </c>
      <c r="BV1997">
        <v>89</v>
      </c>
      <c r="BW1997">
        <v>87</v>
      </c>
      <c r="BX1997">
        <v>90</v>
      </c>
      <c r="BY1997">
        <v>91</v>
      </c>
      <c r="BZ1997">
        <v>90</v>
      </c>
      <c r="CA1997">
        <v>94</v>
      </c>
      <c r="CB1997">
        <v>93</v>
      </c>
      <c r="CC1997">
        <v>92</v>
      </c>
      <c r="CD1997">
        <v>87</v>
      </c>
      <c r="CE1997">
        <v>89</v>
      </c>
      <c r="CF1997">
        <v>86</v>
      </c>
      <c r="CG1997">
        <v>86</v>
      </c>
      <c r="CH1997">
        <v>88</v>
      </c>
      <c r="CI1997">
        <v>94</v>
      </c>
      <c r="CJ1997">
        <v>90</v>
      </c>
      <c r="CK1997">
        <v>88</v>
      </c>
      <c r="CL1997">
        <v>83</v>
      </c>
      <c r="CM1997">
        <v>86</v>
      </c>
      <c r="CN1997">
        <v>89</v>
      </c>
      <c r="CO1997">
        <v>90</v>
      </c>
      <c r="CP1997">
        <v>90</v>
      </c>
      <c r="CQ1997">
        <v>90</v>
      </c>
      <c r="CR1997">
        <v>87</v>
      </c>
      <c r="CS1997">
        <v>88</v>
      </c>
      <c r="CT1997">
        <v>89</v>
      </c>
      <c r="CU1997">
        <v>89</v>
      </c>
      <c r="CV1997">
        <v>88</v>
      </c>
      <c r="CW1997">
        <v>86</v>
      </c>
      <c r="CX1997" t="s">
        <v>5</v>
      </c>
      <c r="CY1997" t="s">
        <v>90</v>
      </c>
    </row>
    <row r="1998" spans="1:103" x14ac:dyDescent="0.25">
      <c r="A1998" t="s">
        <v>115</v>
      </c>
      <c r="B1998">
        <v>37.916699999999999</v>
      </c>
      <c r="C1998">
        <v>-116.05</v>
      </c>
      <c r="D1998">
        <v>5105</v>
      </c>
      <c r="E1998" t="s">
        <v>1</v>
      </c>
      <c r="F1998">
        <v>177</v>
      </c>
      <c r="G1998">
        <v>1974</v>
      </c>
      <c r="H1998">
        <v>8</v>
      </c>
      <c r="I1998" t="s">
        <v>260</v>
      </c>
      <c r="J1998">
        <v>96</v>
      </c>
      <c r="K1998">
        <v>96</v>
      </c>
      <c r="L1998">
        <v>96</v>
      </c>
      <c r="M1998">
        <v>98</v>
      </c>
      <c r="N1998">
        <v>98</v>
      </c>
      <c r="O1998">
        <v>98</v>
      </c>
      <c r="P1998">
        <v>98</v>
      </c>
      <c r="Q1998">
        <v>100</v>
      </c>
      <c r="R1998">
        <v>100</v>
      </c>
      <c r="S1998">
        <v>102</v>
      </c>
      <c r="T1998">
        <v>104</v>
      </c>
      <c r="U1998">
        <v>104</v>
      </c>
      <c r="V1998">
        <v>106</v>
      </c>
      <c r="W1998">
        <v>108</v>
      </c>
      <c r="X1998">
        <v>102</v>
      </c>
      <c r="Y1998">
        <v>100</v>
      </c>
      <c r="Z1998">
        <v>104</v>
      </c>
      <c r="AA1998">
        <v>104</v>
      </c>
      <c r="AB1998">
        <v>102</v>
      </c>
      <c r="AC1998">
        <v>98</v>
      </c>
      <c r="AD1998">
        <v>98</v>
      </c>
      <c r="AE1998">
        <v>98</v>
      </c>
      <c r="AF1998">
        <v>100</v>
      </c>
      <c r="AG1998">
        <v>100</v>
      </c>
      <c r="AH1998">
        <v>102</v>
      </c>
      <c r="AI1998">
        <v>102</v>
      </c>
      <c r="AJ1998">
        <v>104</v>
      </c>
      <c r="AK1998">
        <v>106</v>
      </c>
      <c r="AL1998">
        <v>106</v>
      </c>
      <c r="AM1998">
        <v>106</v>
      </c>
      <c r="AN1998" s="5">
        <v>102</v>
      </c>
      <c r="AO1998" s="5">
        <v>104</v>
      </c>
      <c r="AP1998" s="5">
        <v>108</v>
      </c>
      <c r="AQ1998" s="5">
        <v>108</v>
      </c>
      <c r="AR1998" s="5">
        <v>108</v>
      </c>
      <c r="AS1998" s="5">
        <v>100</v>
      </c>
      <c r="AT1998" s="5">
        <v>98</v>
      </c>
      <c r="AU1998" s="5">
        <v>98</v>
      </c>
      <c r="AV1998" s="5">
        <v>90</v>
      </c>
      <c r="AW1998" s="5">
        <v>88</v>
      </c>
      <c r="AX1998" s="5">
        <v>90</v>
      </c>
      <c r="AY1998" s="5">
        <v>94</v>
      </c>
      <c r="AZ1998" s="5">
        <v>94</v>
      </c>
      <c r="BA1998" s="5">
        <v>104</v>
      </c>
      <c r="BB1998" s="5">
        <v>92</v>
      </c>
      <c r="BC1998" s="5">
        <v>86</v>
      </c>
      <c r="BD1998" s="5">
        <v>88</v>
      </c>
      <c r="BE1998" s="5">
        <v>88</v>
      </c>
      <c r="BF1998" s="5">
        <v>90</v>
      </c>
      <c r="BG1998" s="5">
        <v>98</v>
      </c>
      <c r="BH1998" s="5">
        <v>98</v>
      </c>
      <c r="BI1998" s="5">
        <v>104</v>
      </c>
      <c r="BJ1998" s="5">
        <v>104</v>
      </c>
      <c r="BK1998" s="5">
        <v>106</v>
      </c>
      <c r="BL1998" s="5">
        <v>106</v>
      </c>
      <c r="BM1998" s="5">
        <v>106</v>
      </c>
      <c r="BN1998" s="5">
        <v>108</v>
      </c>
      <c r="BO1998" s="5">
        <v>104</v>
      </c>
      <c r="BP1998" s="5">
        <v>104</v>
      </c>
      <c r="BQ1998" s="5">
        <v>98</v>
      </c>
      <c r="BR1998" s="5">
        <v>100</v>
      </c>
      <c r="BS1998">
        <v>106</v>
      </c>
      <c r="BT1998">
        <v>106</v>
      </c>
      <c r="BU1998">
        <v>104</v>
      </c>
      <c r="BV1998">
        <v>102</v>
      </c>
      <c r="BW1998">
        <v>100</v>
      </c>
      <c r="BX1998">
        <v>98</v>
      </c>
      <c r="BY1998">
        <v>98</v>
      </c>
      <c r="BZ1998">
        <v>101</v>
      </c>
      <c r="CA1998">
        <v>102</v>
      </c>
      <c r="CB1998">
        <v>102</v>
      </c>
      <c r="CC1998">
        <v>100</v>
      </c>
      <c r="CD1998">
        <v>98</v>
      </c>
      <c r="CE1998">
        <v>98</v>
      </c>
      <c r="CF1998">
        <v>88</v>
      </c>
      <c r="CG1998">
        <v>88</v>
      </c>
      <c r="CH1998">
        <v>89</v>
      </c>
      <c r="CI1998">
        <v>86</v>
      </c>
      <c r="CJ1998">
        <v>86</v>
      </c>
      <c r="CK1998">
        <v>84</v>
      </c>
      <c r="CL1998">
        <v>80</v>
      </c>
      <c r="CM1998">
        <v>80</v>
      </c>
      <c r="CN1998">
        <v>89</v>
      </c>
      <c r="CO1998">
        <v>84</v>
      </c>
      <c r="CP1998">
        <v>80</v>
      </c>
      <c r="CQ1998">
        <v>84</v>
      </c>
      <c r="CR1998">
        <v>90</v>
      </c>
      <c r="CS1998">
        <v>90</v>
      </c>
      <c r="CT1998">
        <v>94</v>
      </c>
      <c r="CU1998">
        <v>94</v>
      </c>
      <c r="CV1998">
        <v>96</v>
      </c>
      <c r="CW1998">
        <v>92</v>
      </c>
      <c r="CX1998" t="s">
        <v>2</v>
      </c>
      <c r="CY1998" t="s">
        <v>116</v>
      </c>
    </row>
    <row r="1999" spans="1:103" x14ac:dyDescent="0.25">
      <c r="A1999" t="s">
        <v>15</v>
      </c>
      <c r="B1999">
        <v>37.606400000000001</v>
      </c>
      <c r="C1999">
        <v>-118</v>
      </c>
      <c r="D1999">
        <v>4900</v>
      </c>
      <c r="E1999" t="s">
        <v>1</v>
      </c>
      <c r="F1999">
        <v>162</v>
      </c>
      <c r="G1999">
        <v>1974</v>
      </c>
      <c r="H1999">
        <v>8</v>
      </c>
      <c r="I1999" t="s">
        <v>260</v>
      </c>
      <c r="J1999">
        <v>87</v>
      </c>
      <c r="K1999">
        <v>89</v>
      </c>
      <c r="L1999">
        <v>90</v>
      </c>
      <c r="M1999">
        <v>89</v>
      </c>
      <c r="N1999">
        <v>84</v>
      </c>
      <c r="O1999">
        <v>81</v>
      </c>
      <c r="P1999">
        <v>80</v>
      </c>
      <c r="Q1999">
        <v>79</v>
      </c>
      <c r="R1999">
        <v>89</v>
      </c>
      <c r="S1999">
        <v>95</v>
      </c>
      <c r="T1999">
        <v>97</v>
      </c>
      <c r="U1999">
        <v>99</v>
      </c>
      <c r="V1999">
        <v>98</v>
      </c>
      <c r="W1999">
        <v>97</v>
      </c>
      <c r="X1999">
        <v>95</v>
      </c>
      <c r="Y1999">
        <v>88</v>
      </c>
      <c r="Z1999">
        <v>86</v>
      </c>
      <c r="AA1999">
        <v>84</v>
      </c>
      <c r="AB1999">
        <v>82</v>
      </c>
      <c r="AC1999">
        <v>88</v>
      </c>
      <c r="AD1999">
        <v>92</v>
      </c>
      <c r="AE1999">
        <v>95</v>
      </c>
      <c r="AF1999">
        <v>95</v>
      </c>
      <c r="AG1999">
        <v>98</v>
      </c>
      <c r="AH1999">
        <v>97</v>
      </c>
      <c r="AI1999">
        <v>95</v>
      </c>
      <c r="AJ1999">
        <v>98</v>
      </c>
      <c r="AK1999">
        <v>100</v>
      </c>
      <c r="AL1999">
        <v>100</v>
      </c>
      <c r="AM1999">
        <v>100</v>
      </c>
      <c r="AN1999" s="5">
        <v>99</v>
      </c>
      <c r="AO1999" s="5">
        <v>95</v>
      </c>
      <c r="AP1999" s="5">
        <v>95</v>
      </c>
      <c r="AQ1999" s="5">
        <v>97</v>
      </c>
      <c r="AR1999" s="5">
        <v>97</v>
      </c>
      <c r="AS1999" s="5">
        <v>94</v>
      </c>
      <c r="AT1999" s="5">
        <v>89</v>
      </c>
      <c r="AU1999" s="5">
        <v>87</v>
      </c>
      <c r="AV1999" s="5">
        <v>85</v>
      </c>
      <c r="AW1999" s="5">
        <v>82</v>
      </c>
      <c r="AX1999" s="5">
        <v>87</v>
      </c>
      <c r="AY1999" s="5">
        <v>92</v>
      </c>
      <c r="AZ1999" s="5">
        <v>95</v>
      </c>
      <c r="BA1999" s="5">
        <v>92</v>
      </c>
      <c r="BB1999" s="5">
        <v>87</v>
      </c>
      <c r="BC1999" s="5">
        <v>90</v>
      </c>
      <c r="BD1999" s="5">
        <v>93</v>
      </c>
      <c r="BE1999" s="5">
        <v>95</v>
      </c>
      <c r="BF1999" s="5">
        <v>93</v>
      </c>
      <c r="BG1999" s="5">
        <v>96</v>
      </c>
      <c r="BH1999" s="5">
        <v>98</v>
      </c>
      <c r="BI1999" s="5">
        <v>97</v>
      </c>
      <c r="BJ1999" s="5">
        <v>92</v>
      </c>
      <c r="BK1999" s="5">
        <v>92</v>
      </c>
      <c r="BL1999" s="5">
        <v>94</v>
      </c>
      <c r="BM1999" s="5">
        <v>95</v>
      </c>
      <c r="BN1999" s="5">
        <v>99</v>
      </c>
      <c r="BO1999" s="5">
        <v>100</v>
      </c>
      <c r="BP1999" s="5">
        <v>93</v>
      </c>
      <c r="BQ1999" s="5">
        <v>92</v>
      </c>
      <c r="BR1999" s="5">
        <v>90</v>
      </c>
      <c r="BS1999">
        <v>93</v>
      </c>
      <c r="BT1999">
        <v>90</v>
      </c>
      <c r="BU1999">
        <v>92</v>
      </c>
      <c r="BV1999">
        <v>92</v>
      </c>
      <c r="BW1999">
        <v>85</v>
      </c>
      <c r="BX1999">
        <v>94</v>
      </c>
      <c r="BY1999">
        <v>90</v>
      </c>
      <c r="BZ1999">
        <v>94</v>
      </c>
      <c r="CA1999">
        <v>90</v>
      </c>
      <c r="CB1999">
        <v>95</v>
      </c>
      <c r="CC1999">
        <v>95</v>
      </c>
      <c r="CD1999">
        <v>93</v>
      </c>
      <c r="CE1999">
        <v>90</v>
      </c>
      <c r="CF1999">
        <v>91</v>
      </c>
      <c r="CG1999">
        <v>90</v>
      </c>
      <c r="CH1999">
        <v>91</v>
      </c>
      <c r="CI1999">
        <v>95</v>
      </c>
      <c r="CJ1999">
        <v>96</v>
      </c>
      <c r="CK1999">
        <v>88</v>
      </c>
      <c r="CL1999">
        <v>81</v>
      </c>
      <c r="CM1999">
        <v>90</v>
      </c>
      <c r="CN1999">
        <v>92</v>
      </c>
      <c r="CO1999">
        <v>90</v>
      </c>
      <c r="CP1999">
        <v>92</v>
      </c>
      <c r="CQ1999">
        <v>91</v>
      </c>
      <c r="CR1999">
        <v>90</v>
      </c>
      <c r="CS1999">
        <v>91</v>
      </c>
      <c r="CT1999">
        <v>93</v>
      </c>
      <c r="CU1999">
        <v>93</v>
      </c>
      <c r="CV1999">
        <v>90</v>
      </c>
      <c r="CW1999">
        <v>90</v>
      </c>
      <c r="CX1999" t="s">
        <v>2</v>
      </c>
      <c r="CY1999" t="s">
        <v>16</v>
      </c>
    </row>
    <row r="2000" spans="1:103" x14ac:dyDescent="0.25">
      <c r="A2000" t="s">
        <v>109</v>
      </c>
      <c r="B2000">
        <v>35.470300000000002</v>
      </c>
      <c r="C2000">
        <v>-115.5436</v>
      </c>
      <c r="D2000">
        <v>4730</v>
      </c>
      <c r="E2000" t="s">
        <v>1</v>
      </c>
      <c r="F2000">
        <v>162.19999999999999</v>
      </c>
      <c r="G2000">
        <v>1974</v>
      </c>
      <c r="H2000">
        <v>8</v>
      </c>
      <c r="I2000" t="s">
        <v>260</v>
      </c>
      <c r="J2000">
        <v>82</v>
      </c>
      <c r="K2000">
        <v>80</v>
      </c>
      <c r="L2000">
        <v>85</v>
      </c>
      <c r="M2000">
        <v>86</v>
      </c>
      <c r="N2000">
        <v>88</v>
      </c>
      <c r="O2000">
        <v>95</v>
      </c>
      <c r="P2000">
        <v>81</v>
      </c>
      <c r="Q2000">
        <v>84</v>
      </c>
      <c r="R2000">
        <v>83</v>
      </c>
      <c r="S2000">
        <v>87</v>
      </c>
      <c r="T2000">
        <v>95</v>
      </c>
      <c r="U2000">
        <v>98</v>
      </c>
      <c r="V2000">
        <v>100</v>
      </c>
      <c r="W2000">
        <v>97</v>
      </c>
      <c r="X2000">
        <v>93</v>
      </c>
      <c r="Y2000">
        <v>93</v>
      </c>
      <c r="Z2000">
        <v>96</v>
      </c>
      <c r="AA2000">
        <v>93</v>
      </c>
      <c r="AB2000">
        <v>88</v>
      </c>
      <c r="AC2000">
        <v>84</v>
      </c>
      <c r="AD2000">
        <v>89</v>
      </c>
      <c r="AE2000">
        <v>86</v>
      </c>
      <c r="AF2000">
        <v>93</v>
      </c>
      <c r="AG2000">
        <v>95</v>
      </c>
      <c r="AH2000">
        <v>95</v>
      </c>
      <c r="AI2000">
        <v>93</v>
      </c>
      <c r="AJ2000">
        <v>94</v>
      </c>
      <c r="AK2000">
        <v>95</v>
      </c>
      <c r="AL2000">
        <v>100</v>
      </c>
      <c r="AM2000">
        <v>101</v>
      </c>
      <c r="AN2000" s="5">
        <v>100</v>
      </c>
      <c r="AO2000" s="5">
        <v>89</v>
      </c>
      <c r="AP2000" s="5">
        <v>88</v>
      </c>
      <c r="AQ2000" s="5">
        <v>94</v>
      </c>
      <c r="AR2000" s="5">
        <v>94</v>
      </c>
      <c r="AS2000" s="5">
        <v>93</v>
      </c>
      <c r="AT2000" s="5">
        <v>94</v>
      </c>
      <c r="AU2000" s="5">
        <v>95</v>
      </c>
      <c r="AV2000" s="5">
        <v>84</v>
      </c>
      <c r="AW2000" s="5">
        <v>80</v>
      </c>
      <c r="AX2000" s="5">
        <v>76</v>
      </c>
      <c r="AY2000" s="5">
        <v>88</v>
      </c>
      <c r="AZ2000" s="5">
        <v>81</v>
      </c>
      <c r="BA2000" s="5">
        <v>92</v>
      </c>
      <c r="BB2000" s="5">
        <v>93</v>
      </c>
      <c r="BC2000" s="5">
        <v>82</v>
      </c>
      <c r="BD2000" s="5">
        <v>86</v>
      </c>
      <c r="BE2000" s="5">
        <v>91</v>
      </c>
      <c r="BF2000" s="5">
        <v>93</v>
      </c>
      <c r="BG2000" s="5">
        <v>94</v>
      </c>
      <c r="BH2000" s="5">
        <v>90</v>
      </c>
      <c r="BI2000" s="5">
        <v>80</v>
      </c>
      <c r="BJ2000" s="5">
        <v>94</v>
      </c>
      <c r="BK2000" s="5">
        <v>89</v>
      </c>
      <c r="BL2000" s="5">
        <v>90</v>
      </c>
      <c r="BM2000" s="5">
        <v>92</v>
      </c>
      <c r="BN2000" s="5">
        <v>94</v>
      </c>
      <c r="BO2000" s="5">
        <v>97</v>
      </c>
      <c r="BP2000" s="5">
        <v>99</v>
      </c>
      <c r="BQ2000" s="5">
        <v>93</v>
      </c>
      <c r="BR2000" s="5">
        <v>93</v>
      </c>
      <c r="BS2000">
        <v>93</v>
      </c>
      <c r="BT2000">
        <v>94</v>
      </c>
      <c r="BU2000">
        <v>91</v>
      </c>
      <c r="BV2000">
        <v>90</v>
      </c>
      <c r="BW2000">
        <v>89</v>
      </c>
      <c r="BX2000">
        <v>88</v>
      </c>
      <c r="BY2000">
        <v>91</v>
      </c>
      <c r="BZ2000">
        <v>89</v>
      </c>
      <c r="CA2000">
        <v>92</v>
      </c>
      <c r="CB2000">
        <v>92</v>
      </c>
      <c r="CC2000">
        <v>91</v>
      </c>
      <c r="CD2000">
        <v>93</v>
      </c>
      <c r="CE2000">
        <v>88</v>
      </c>
      <c r="CF2000">
        <v>88</v>
      </c>
      <c r="CG2000">
        <v>86</v>
      </c>
      <c r="CH2000">
        <v>89</v>
      </c>
      <c r="CI2000">
        <v>90</v>
      </c>
      <c r="CJ2000">
        <v>88</v>
      </c>
      <c r="CK2000">
        <v>94</v>
      </c>
      <c r="CL2000">
        <v>86</v>
      </c>
      <c r="CM2000">
        <v>88</v>
      </c>
      <c r="CN2000">
        <v>90</v>
      </c>
      <c r="CO2000">
        <v>92</v>
      </c>
      <c r="CP2000">
        <v>91</v>
      </c>
      <c r="CQ2000">
        <v>90</v>
      </c>
      <c r="CR2000">
        <v>92</v>
      </c>
      <c r="CS2000">
        <v>91</v>
      </c>
      <c r="CT2000">
        <v>94</v>
      </c>
      <c r="CU2000">
        <v>90</v>
      </c>
      <c r="CV2000">
        <v>92</v>
      </c>
      <c r="CW2000">
        <v>90</v>
      </c>
      <c r="CX2000" t="s">
        <v>5</v>
      </c>
      <c r="CY2000" t="s">
        <v>110</v>
      </c>
    </row>
    <row r="2001" spans="1:103" x14ac:dyDescent="0.25">
      <c r="A2001" t="s">
        <v>0</v>
      </c>
      <c r="B2001">
        <v>38.387799999999999</v>
      </c>
      <c r="C2001">
        <v>-118.1092</v>
      </c>
      <c r="D2001">
        <v>4580</v>
      </c>
      <c r="E2001" t="s">
        <v>1</v>
      </c>
      <c r="F2001">
        <v>240.3</v>
      </c>
      <c r="G2001">
        <v>1974</v>
      </c>
      <c r="H2001">
        <v>8</v>
      </c>
      <c r="I2001" t="s">
        <v>260</v>
      </c>
      <c r="J2001">
        <v>85</v>
      </c>
      <c r="K2001">
        <v>91</v>
      </c>
      <c r="L2001">
        <v>93</v>
      </c>
      <c r="M2001">
        <v>89</v>
      </c>
      <c r="N2001">
        <v>87</v>
      </c>
      <c r="O2001">
        <v>81</v>
      </c>
      <c r="P2001">
        <v>82</v>
      </c>
      <c r="Q2001">
        <v>76</v>
      </c>
      <c r="R2001">
        <v>80</v>
      </c>
      <c r="S2001">
        <v>90</v>
      </c>
      <c r="T2001">
        <v>96</v>
      </c>
      <c r="U2001">
        <v>99</v>
      </c>
      <c r="V2001">
        <v>101</v>
      </c>
      <c r="W2001">
        <v>102</v>
      </c>
      <c r="X2001">
        <v>101</v>
      </c>
      <c r="Y2001">
        <v>96</v>
      </c>
      <c r="Z2001">
        <v>92</v>
      </c>
      <c r="AA2001">
        <v>91</v>
      </c>
      <c r="AB2001">
        <v>88</v>
      </c>
      <c r="AC2001">
        <v>85</v>
      </c>
      <c r="AD2001">
        <v>83</v>
      </c>
      <c r="AE2001">
        <v>94</v>
      </c>
      <c r="AF2001">
        <v>96</v>
      </c>
      <c r="AG2001">
        <v>98</v>
      </c>
      <c r="AH2001">
        <v>98</v>
      </c>
      <c r="AI2001">
        <v>97</v>
      </c>
      <c r="AJ2001">
        <v>93</v>
      </c>
      <c r="AK2001">
        <v>96</v>
      </c>
      <c r="AL2001">
        <v>101</v>
      </c>
      <c r="AM2001">
        <v>100</v>
      </c>
      <c r="AN2001" s="5">
        <v>103</v>
      </c>
      <c r="AO2001" s="5">
        <v>95</v>
      </c>
      <c r="AP2001" s="5">
        <v>90</v>
      </c>
      <c r="AQ2001" s="5">
        <v>95</v>
      </c>
      <c r="AR2001" s="5">
        <v>99</v>
      </c>
      <c r="AS2001" s="5">
        <v>97</v>
      </c>
      <c r="AT2001" s="5">
        <v>97</v>
      </c>
      <c r="AU2001" s="5">
        <v>93</v>
      </c>
      <c r="AV2001" s="5">
        <v>89</v>
      </c>
      <c r="AW2001" s="5">
        <v>85</v>
      </c>
      <c r="AX2001" s="5">
        <v>81</v>
      </c>
      <c r="AY2001" s="5">
        <v>86</v>
      </c>
      <c r="AZ2001" s="5">
        <v>95</v>
      </c>
      <c r="BA2001" s="5">
        <v>97</v>
      </c>
      <c r="BB2001" s="5">
        <v>96</v>
      </c>
      <c r="BC2001" s="5">
        <v>92</v>
      </c>
      <c r="BD2001" s="5">
        <v>94</v>
      </c>
      <c r="BE2001" s="5">
        <v>95</v>
      </c>
      <c r="BF2001" s="5">
        <v>98</v>
      </c>
      <c r="BG2001" s="5">
        <v>96</v>
      </c>
      <c r="BH2001" s="5">
        <v>97</v>
      </c>
      <c r="BI2001" s="5">
        <v>101</v>
      </c>
      <c r="BJ2001" s="5">
        <v>103</v>
      </c>
      <c r="BK2001" s="5">
        <v>96</v>
      </c>
      <c r="BL2001" s="5">
        <v>93</v>
      </c>
      <c r="BM2001" s="5">
        <v>99</v>
      </c>
      <c r="BN2001" s="5">
        <v>96</v>
      </c>
      <c r="BO2001" s="5">
        <v>98</v>
      </c>
      <c r="BP2001" s="5">
        <v>100</v>
      </c>
      <c r="BQ2001" s="5">
        <v>99</v>
      </c>
      <c r="BR2001" s="5">
        <v>97</v>
      </c>
      <c r="BS2001">
        <v>95</v>
      </c>
      <c r="BT2001">
        <v>91</v>
      </c>
      <c r="BU2001">
        <v>93</v>
      </c>
      <c r="BV2001">
        <v>96</v>
      </c>
      <c r="BW2001">
        <v>95</v>
      </c>
      <c r="BX2001">
        <v>92</v>
      </c>
      <c r="BY2001">
        <v>90</v>
      </c>
      <c r="BZ2001">
        <v>90</v>
      </c>
      <c r="CA2001">
        <v>91</v>
      </c>
      <c r="CB2001">
        <v>92</v>
      </c>
      <c r="CC2001">
        <v>92</v>
      </c>
      <c r="CD2001">
        <v>95</v>
      </c>
      <c r="CE2001">
        <v>93</v>
      </c>
      <c r="CF2001">
        <v>94</v>
      </c>
      <c r="CG2001">
        <v>86</v>
      </c>
      <c r="CH2001">
        <v>92</v>
      </c>
      <c r="CI2001">
        <v>93</v>
      </c>
      <c r="CJ2001">
        <v>94</v>
      </c>
      <c r="CK2001">
        <v>97</v>
      </c>
      <c r="CL2001">
        <v>83</v>
      </c>
      <c r="CM2001">
        <v>80</v>
      </c>
      <c r="CN2001">
        <v>91</v>
      </c>
      <c r="CO2001">
        <v>93</v>
      </c>
      <c r="CP2001">
        <v>94</v>
      </c>
      <c r="CQ2001">
        <v>95</v>
      </c>
      <c r="CR2001">
        <v>94</v>
      </c>
      <c r="CS2001">
        <v>93</v>
      </c>
      <c r="CT2001">
        <v>93</v>
      </c>
      <c r="CU2001">
        <v>94</v>
      </c>
      <c r="CV2001">
        <v>93</v>
      </c>
      <c r="CW2001">
        <v>92</v>
      </c>
      <c r="CX2001" t="s">
        <v>2</v>
      </c>
      <c r="CY2001" t="s">
        <v>3</v>
      </c>
    </row>
    <row r="2002" spans="1:103" x14ac:dyDescent="0.25">
      <c r="A2002" t="s">
        <v>17</v>
      </c>
      <c r="B2002">
        <v>37.6128</v>
      </c>
      <c r="C2002">
        <v>-114.5264</v>
      </c>
      <c r="D2002">
        <v>4379</v>
      </c>
      <c r="E2002" t="s">
        <v>1</v>
      </c>
      <c r="F2002">
        <v>243.8</v>
      </c>
      <c r="G2002">
        <v>1974</v>
      </c>
      <c r="H2002">
        <v>8</v>
      </c>
      <c r="I2002" t="s">
        <v>260</v>
      </c>
      <c r="J2002">
        <v>91</v>
      </c>
      <c r="K2002">
        <v>85</v>
      </c>
      <c r="L2002">
        <v>92</v>
      </c>
      <c r="M2002">
        <v>90</v>
      </c>
      <c r="N2002">
        <v>90</v>
      </c>
      <c r="O2002">
        <v>89</v>
      </c>
      <c r="P2002">
        <v>88</v>
      </c>
      <c r="Q2002">
        <v>88</v>
      </c>
      <c r="R2002">
        <v>90</v>
      </c>
      <c r="S2002">
        <v>97</v>
      </c>
      <c r="T2002">
        <v>100</v>
      </c>
      <c r="U2002">
        <v>101</v>
      </c>
      <c r="V2002">
        <v>102</v>
      </c>
      <c r="W2002">
        <v>101</v>
      </c>
      <c r="X2002">
        <v>100</v>
      </c>
      <c r="Y2002">
        <v>98</v>
      </c>
      <c r="Z2002">
        <v>97</v>
      </c>
      <c r="AA2002">
        <v>95</v>
      </c>
      <c r="AB2002">
        <v>93</v>
      </c>
      <c r="AC2002">
        <v>92</v>
      </c>
      <c r="AD2002">
        <v>96</v>
      </c>
      <c r="AE2002">
        <v>96</v>
      </c>
      <c r="AF2002">
        <v>99</v>
      </c>
      <c r="AG2002">
        <v>100</v>
      </c>
      <c r="AH2002">
        <v>99</v>
      </c>
      <c r="AI2002">
        <v>98</v>
      </c>
      <c r="AJ2002">
        <v>100</v>
      </c>
      <c r="AK2002">
        <v>103</v>
      </c>
      <c r="AL2002">
        <v>103</v>
      </c>
      <c r="AM2002">
        <v>104</v>
      </c>
      <c r="AN2002" s="5">
        <v>93</v>
      </c>
      <c r="AO2002" s="5">
        <v>92</v>
      </c>
      <c r="AP2002" s="5">
        <v>96</v>
      </c>
      <c r="AQ2002" s="5">
        <v>99</v>
      </c>
      <c r="AR2002" s="5">
        <v>97</v>
      </c>
      <c r="AS2002" s="5">
        <v>96</v>
      </c>
      <c r="AT2002" s="5">
        <v>91</v>
      </c>
      <c r="AU2002" s="5">
        <v>87</v>
      </c>
      <c r="AV2002" s="5">
        <v>88</v>
      </c>
      <c r="AW2002" s="5">
        <v>88</v>
      </c>
      <c r="AX2002" s="5">
        <v>91</v>
      </c>
      <c r="AY2002" s="5">
        <v>95</v>
      </c>
      <c r="AZ2002" s="5">
        <v>98</v>
      </c>
      <c r="BA2002" s="5">
        <v>90</v>
      </c>
      <c r="BB2002" s="5">
        <v>85</v>
      </c>
      <c r="BC2002" s="5">
        <v>88</v>
      </c>
      <c r="BD2002" s="5">
        <v>81</v>
      </c>
      <c r="BE2002" s="5">
        <v>92</v>
      </c>
      <c r="BF2002" s="5">
        <v>89</v>
      </c>
      <c r="BG2002" s="5">
        <v>93</v>
      </c>
      <c r="BH2002" s="5">
        <v>97</v>
      </c>
      <c r="BI2002" s="5">
        <v>96</v>
      </c>
      <c r="BJ2002" s="5">
        <v>95</v>
      </c>
      <c r="BK2002" s="5">
        <v>95</v>
      </c>
      <c r="BL2002" s="5">
        <v>100</v>
      </c>
      <c r="BM2002" s="5">
        <v>100</v>
      </c>
      <c r="BN2002" s="5">
        <v>101</v>
      </c>
      <c r="BO2002" s="5">
        <v>101</v>
      </c>
      <c r="BP2002" s="5">
        <v>101</v>
      </c>
      <c r="BQ2002" s="5">
        <v>100</v>
      </c>
      <c r="BR2002" s="5">
        <v>97</v>
      </c>
      <c r="BS2002">
        <v>97</v>
      </c>
      <c r="BT2002">
        <v>97</v>
      </c>
      <c r="BU2002">
        <v>95</v>
      </c>
      <c r="BV2002">
        <v>96</v>
      </c>
      <c r="BW2002">
        <v>95</v>
      </c>
      <c r="BX2002">
        <v>94</v>
      </c>
      <c r="BY2002">
        <v>95</v>
      </c>
      <c r="BZ2002">
        <v>93</v>
      </c>
      <c r="CA2002">
        <v>94</v>
      </c>
      <c r="CB2002">
        <v>93</v>
      </c>
      <c r="CC2002">
        <v>98</v>
      </c>
      <c r="CD2002">
        <v>91</v>
      </c>
      <c r="CE2002">
        <v>91</v>
      </c>
      <c r="CF2002">
        <v>90</v>
      </c>
      <c r="CG2002">
        <v>90</v>
      </c>
      <c r="CH2002">
        <v>92</v>
      </c>
      <c r="CI2002">
        <v>97</v>
      </c>
      <c r="CJ2002">
        <v>98</v>
      </c>
      <c r="CK2002">
        <v>92</v>
      </c>
      <c r="CL2002">
        <v>91</v>
      </c>
      <c r="CM2002">
        <v>91</v>
      </c>
      <c r="CN2002">
        <v>94</v>
      </c>
      <c r="CO2002">
        <v>96</v>
      </c>
      <c r="CP2002">
        <v>97</v>
      </c>
      <c r="CQ2002">
        <v>99</v>
      </c>
      <c r="CR2002">
        <v>98</v>
      </c>
      <c r="CS2002">
        <v>99</v>
      </c>
      <c r="CT2002">
        <v>95</v>
      </c>
      <c r="CU2002">
        <v>95</v>
      </c>
      <c r="CV2002">
        <v>93</v>
      </c>
      <c r="CW2002">
        <v>94</v>
      </c>
      <c r="CX2002" t="s">
        <v>2</v>
      </c>
      <c r="CY2002" t="s">
        <v>18</v>
      </c>
    </row>
    <row r="2003" spans="1:103" x14ac:dyDescent="0.25">
      <c r="A2003" t="s">
        <v>113</v>
      </c>
      <c r="B2003">
        <v>34.943600000000004</v>
      </c>
      <c r="C2003">
        <v>-115.54689999999999</v>
      </c>
      <c r="D2003">
        <v>4350</v>
      </c>
      <c r="E2003" t="s">
        <v>1</v>
      </c>
      <c r="F2003">
        <v>206.6</v>
      </c>
      <c r="G2003">
        <v>1974</v>
      </c>
      <c r="H2003">
        <v>8</v>
      </c>
      <c r="I2003" t="s">
        <v>260</v>
      </c>
      <c r="J2003">
        <v>84</v>
      </c>
      <c r="K2003">
        <v>90</v>
      </c>
      <c r="L2003">
        <v>91</v>
      </c>
      <c r="M2003">
        <v>99</v>
      </c>
      <c r="N2003">
        <v>89</v>
      </c>
      <c r="O2003">
        <v>88</v>
      </c>
      <c r="P2003">
        <v>94</v>
      </c>
      <c r="Q2003">
        <v>86</v>
      </c>
      <c r="R2003">
        <v>91</v>
      </c>
      <c r="S2003">
        <v>92</v>
      </c>
      <c r="T2003">
        <v>96</v>
      </c>
      <c r="U2003">
        <v>99</v>
      </c>
      <c r="V2003">
        <v>98</v>
      </c>
      <c r="W2003">
        <v>100</v>
      </c>
      <c r="X2003">
        <v>99</v>
      </c>
      <c r="Y2003">
        <v>100</v>
      </c>
      <c r="Z2003">
        <v>95</v>
      </c>
      <c r="AA2003">
        <v>95</v>
      </c>
      <c r="AB2003">
        <v>90</v>
      </c>
      <c r="AC2003">
        <v>93</v>
      </c>
      <c r="AD2003">
        <v>94</v>
      </c>
      <c r="AE2003">
        <v>96</v>
      </c>
      <c r="AF2003">
        <v>101</v>
      </c>
      <c r="AG2003">
        <v>103</v>
      </c>
      <c r="AH2003">
        <v>102</v>
      </c>
      <c r="AI2003">
        <v>98</v>
      </c>
      <c r="AJ2003">
        <v>100</v>
      </c>
      <c r="AK2003">
        <v>104</v>
      </c>
      <c r="AL2003">
        <v>100</v>
      </c>
      <c r="AM2003">
        <v>95</v>
      </c>
      <c r="AN2003" s="5">
        <v>94</v>
      </c>
      <c r="AO2003" s="5">
        <v>92</v>
      </c>
      <c r="AP2003" s="5">
        <v>92</v>
      </c>
      <c r="AQ2003" s="5">
        <v>97</v>
      </c>
      <c r="AR2003" s="5">
        <v>100</v>
      </c>
      <c r="AS2003" s="5">
        <v>93</v>
      </c>
      <c r="AT2003" s="5">
        <v>94</v>
      </c>
      <c r="AU2003" s="5">
        <v>88</v>
      </c>
      <c r="AV2003" s="5">
        <v>85</v>
      </c>
      <c r="AW2003" s="5">
        <v>87</v>
      </c>
      <c r="AX2003" s="5">
        <v>88</v>
      </c>
      <c r="AY2003" s="5">
        <v>91</v>
      </c>
      <c r="AZ2003" s="5">
        <v>91</v>
      </c>
      <c r="BA2003" s="5">
        <v>94</v>
      </c>
      <c r="BB2003" s="5">
        <v>85</v>
      </c>
      <c r="BC2003" s="5">
        <v>86</v>
      </c>
      <c r="BD2003" s="5">
        <v>91</v>
      </c>
      <c r="BE2003" s="5">
        <v>93</v>
      </c>
      <c r="BF2003" s="5">
        <v>86</v>
      </c>
      <c r="BG2003" s="5">
        <v>88</v>
      </c>
      <c r="BH2003" s="5">
        <v>91</v>
      </c>
      <c r="BI2003" s="5">
        <v>91</v>
      </c>
      <c r="BJ2003" s="5">
        <v>93</v>
      </c>
      <c r="BK2003" s="5">
        <v>93</v>
      </c>
      <c r="BL2003" s="5">
        <v>102</v>
      </c>
      <c r="BM2003" s="5">
        <v>100</v>
      </c>
      <c r="BN2003" s="5">
        <v>102</v>
      </c>
      <c r="BO2003" s="5">
        <v>103</v>
      </c>
      <c r="BP2003" s="5">
        <v>103</v>
      </c>
      <c r="BQ2003" s="5">
        <v>94</v>
      </c>
      <c r="BR2003" s="5">
        <v>95</v>
      </c>
      <c r="BS2003">
        <v>100</v>
      </c>
      <c r="BT2003">
        <v>93</v>
      </c>
      <c r="BU2003">
        <v>89</v>
      </c>
      <c r="BV2003">
        <v>81</v>
      </c>
      <c r="BW2003">
        <v>95</v>
      </c>
      <c r="BX2003">
        <v>94</v>
      </c>
      <c r="BY2003">
        <v>97</v>
      </c>
      <c r="BZ2003">
        <v>96</v>
      </c>
      <c r="CA2003">
        <v>94</v>
      </c>
      <c r="CB2003">
        <v>92</v>
      </c>
      <c r="CC2003">
        <v>92</v>
      </c>
      <c r="CD2003">
        <v>92</v>
      </c>
      <c r="CE2003">
        <v>87</v>
      </c>
      <c r="CF2003">
        <v>89</v>
      </c>
      <c r="CG2003">
        <v>86</v>
      </c>
      <c r="CH2003">
        <v>90</v>
      </c>
      <c r="CI2003">
        <v>96</v>
      </c>
      <c r="CJ2003">
        <v>94</v>
      </c>
      <c r="CK2003">
        <v>96</v>
      </c>
      <c r="CL2003">
        <v>90</v>
      </c>
      <c r="CM2003">
        <v>89</v>
      </c>
      <c r="CN2003">
        <v>89</v>
      </c>
      <c r="CO2003">
        <v>93</v>
      </c>
      <c r="CP2003">
        <v>94</v>
      </c>
      <c r="CQ2003">
        <v>95</v>
      </c>
      <c r="CR2003">
        <v>96</v>
      </c>
      <c r="CS2003">
        <v>94</v>
      </c>
      <c r="CT2003">
        <v>92</v>
      </c>
      <c r="CU2003">
        <v>90</v>
      </c>
      <c r="CV2003">
        <v>89</v>
      </c>
      <c r="CW2003">
        <v>95</v>
      </c>
      <c r="CX2003" t="s">
        <v>5</v>
      </c>
      <c r="CY2003" t="s">
        <v>114</v>
      </c>
    </row>
    <row r="2004" spans="1:103" x14ac:dyDescent="0.25">
      <c r="A2004" t="s">
        <v>138</v>
      </c>
      <c r="B2004">
        <v>37.761699999999998</v>
      </c>
      <c r="C2004">
        <v>-117.5658</v>
      </c>
      <c r="D2004">
        <v>4274</v>
      </c>
      <c r="E2004" t="s">
        <v>1</v>
      </c>
      <c r="F2004">
        <v>157.1</v>
      </c>
      <c r="G2004">
        <v>1974</v>
      </c>
      <c r="H2004">
        <v>8</v>
      </c>
      <c r="I2004" t="s">
        <v>260</v>
      </c>
      <c r="J2004">
        <v>93</v>
      </c>
      <c r="K2004">
        <v>94</v>
      </c>
      <c r="L2004">
        <v>93</v>
      </c>
      <c r="M2004">
        <v>92</v>
      </c>
      <c r="N2004">
        <v>87</v>
      </c>
      <c r="O2004">
        <v>88</v>
      </c>
      <c r="P2004">
        <v>83</v>
      </c>
      <c r="Q2004">
        <v>86</v>
      </c>
      <c r="R2004">
        <v>94</v>
      </c>
      <c r="S2004">
        <v>99</v>
      </c>
      <c r="T2004">
        <v>102</v>
      </c>
      <c r="U2004">
        <v>103</v>
      </c>
      <c r="V2004">
        <v>103</v>
      </c>
      <c r="W2004">
        <v>102</v>
      </c>
      <c r="X2004">
        <v>101</v>
      </c>
      <c r="Y2004">
        <v>95</v>
      </c>
      <c r="Z2004">
        <v>94</v>
      </c>
      <c r="AA2004">
        <v>89</v>
      </c>
      <c r="AB2004">
        <v>87</v>
      </c>
      <c r="AC2004">
        <v>91</v>
      </c>
      <c r="AD2004">
        <v>97</v>
      </c>
      <c r="AE2004">
        <v>98</v>
      </c>
      <c r="AF2004">
        <v>103</v>
      </c>
      <c r="AG2004">
        <v>102</v>
      </c>
      <c r="AH2004">
        <v>100</v>
      </c>
      <c r="AI2004">
        <v>99</v>
      </c>
      <c r="AJ2004">
        <v>101</v>
      </c>
      <c r="AK2004">
        <v>102</v>
      </c>
      <c r="AL2004">
        <v>107</v>
      </c>
      <c r="AM2004">
        <v>105</v>
      </c>
      <c r="AN2004" s="5">
        <v>99</v>
      </c>
      <c r="AO2004" s="5">
        <v>98</v>
      </c>
      <c r="AP2004" s="5">
        <v>99</v>
      </c>
      <c r="AQ2004" s="5">
        <v>101</v>
      </c>
      <c r="AR2004" s="5">
        <v>101</v>
      </c>
      <c r="AS2004" s="5">
        <v>99</v>
      </c>
      <c r="AT2004" s="5">
        <v>95</v>
      </c>
      <c r="AU2004" s="5">
        <v>92</v>
      </c>
      <c r="AV2004" s="5">
        <v>90</v>
      </c>
      <c r="AW2004" s="5">
        <v>84</v>
      </c>
      <c r="AX2004" s="5">
        <v>93</v>
      </c>
      <c r="AY2004" s="5">
        <v>97</v>
      </c>
      <c r="AZ2004" s="5">
        <v>101</v>
      </c>
      <c r="BA2004" s="5">
        <v>98</v>
      </c>
      <c r="BB2004" s="5">
        <v>91</v>
      </c>
      <c r="BC2004" s="5">
        <v>97</v>
      </c>
      <c r="BD2004" s="5">
        <v>97</v>
      </c>
      <c r="BE2004" s="5">
        <v>98</v>
      </c>
      <c r="BF2004" s="5">
        <v>98</v>
      </c>
      <c r="BG2004" s="5">
        <v>102</v>
      </c>
      <c r="BH2004" s="5">
        <v>104</v>
      </c>
      <c r="BI2004" s="5">
        <v>103</v>
      </c>
      <c r="BJ2004" s="5">
        <v>96</v>
      </c>
      <c r="BK2004" s="5">
        <v>94</v>
      </c>
      <c r="BL2004" s="5">
        <v>100</v>
      </c>
      <c r="BM2004" s="5">
        <v>100</v>
      </c>
      <c r="BN2004" s="5">
        <v>102</v>
      </c>
      <c r="BO2004" s="5">
        <v>106</v>
      </c>
      <c r="BP2004" s="5">
        <v>103</v>
      </c>
      <c r="BQ2004" s="5">
        <v>100</v>
      </c>
      <c r="BR2004" s="5">
        <v>98</v>
      </c>
      <c r="BS2004">
        <v>94</v>
      </c>
      <c r="BT2004">
        <v>96</v>
      </c>
      <c r="BU2004">
        <v>99</v>
      </c>
      <c r="BV2004">
        <v>98</v>
      </c>
      <c r="BW2004">
        <v>94</v>
      </c>
      <c r="BX2004">
        <v>95</v>
      </c>
      <c r="BY2004">
        <v>96</v>
      </c>
      <c r="BZ2004">
        <v>97</v>
      </c>
      <c r="CA2004">
        <v>96</v>
      </c>
      <c r="CB2004">
        <v>97</v>
      </c>
      <c r="CC2004">
        <v>101</v>
      </c>
      <c r="CD2004">
        <v>99</v>
      </c>
      <c r="CE2004">
        <v>95</v>
      </c>
      <c r="CF2004">
        <v>99</v>
      </c>
      <c r="CG2004">
        <v>94</v>
      </c>
      <c r="CH2004">
        <v>98</v>
      </c>
      <c r="CI2004">
        <v>98</v>
      </c>
      <c r="CJ2004">
        <v>101</v>
      </c>
      <c r="CK2004">
        <v>91</v>
      </c>
      <c r="CL2004">
        <v>87</v>
      </c>
      <c r="CM2004">
        <v>94</v>
      </c>
      <c r="CN2004">
        <v>96</v>
      </c>
      <c r="CO2004">
        <v>97</v>
      </c>
      <c r="CP2004">
        <v>96</v>
      </c>
      <c r="CQ2004">
        <v>96</v>
      </c>
      <c r="CR2004">
        <v>95</v>
      </c>
      <c r="CS2004">
        <v>97</v>
      </c>
      <c r="CT2004">
        <v>96</v>
      </c>
      <c r="CU2004">
        <v>94</v>
      </c>
      <c r="CV2004">
        <v>95</v>
      </c>
      <c r="CW2004">
        <v>96</v>
      </c>
      <c r="CX2004" t="s">
        <v>2</v>
      </c>
      <c r="CY2004" t="s">
        <v>139</v>
      </c>
    </row>
    <row r="2005" spans="1:103" x14ac:dyDescent="0.25">
      <c r="A2005" t="s">
        <v>7</v>
      </c>
      <c r="B2005">
        <v>37.371099999999998</v>
      </c>
      <c r="C2005">
        <v>-118.35890000000001</v>
      </c>
      <c r="D2005">
        <v>4110</v>
      </c>
      <c r="E2005" t="s">
        <v>1</v>
      </c>
      <c r="F2005">
        <v>166.6</v>
      </c>
      <c r="G2005">
        <v>1974</v>
      </c>
      <c r="H2005">
        <v>8</v>
      </c>
      <c r="I2005" t="s">
        <v>260</v>
      </c>
      <c r="J2005">
        <v>91</v>
      </c>
      <c r="K2005">
        <v>90</v>
      </c>
      <c r="L2005">
        <v>94</v>
      </c>
      <c r="M2005">
        <v>92</v>
      </c>
      <c r="N2005">
        <v>95</v>
      </c>
      <c r="O2005">
        <v>92</v>
      </c>
      <c r="P2005">
        <v>89</v>
      </c>
      <c r="Q2005">
        <v>84</v>
      </c>
      <c r="R2005">
        <v>92</v>
      </c>
      <c r="S2005">
        <v>99</v>
      </c>
      <c r="T2005">
        <v>101</v>
      </c>
      <c r="U2005">
        <v>102</v>
      </c>
      <c r="V2005">
        <v>100</v>
      </c>
      <c r="W2005">
        <v>100</v>
      </c>
      <c r="X2005">
        <v>97</v>
      </c>
      <c r="Y2005">
        <v>90</v>
      </c>
      <c r="Z2005">
        <v>88</v>
      </c>
      <c r="AA2005">
        <v>84</v>
      </c>
      <c r="AB2005">
        <v>86</v>
      </c>
      <c r="AC2005">
        <v>91</v>
      </c>
      <c r="AD2005">
        <v>95</v>
      </c>
      <c r="AE2005">
        <v>98</v>
      </c>
      <c r="AF2005">
        <v>98</v>
      </c>
      <c r="AG2005">
        <v>101</v>
      </c>
      <c r="AH2005">
        <v>98</v>
      </c>
      <c r="AI2005">
        <v>97</v>
      </c>
      <c r="AJ2005">
        <v>101</v>
      </c>
      <c r="AK2005">
        <v>102</v>
      </c>
      <c r="AL2005">
        <v>105</v>
      </c>
      <c r="AM2005">
        <v>102</v>
      </c>
      <c r="AN2005" s="5">
        <v>101</v>
      </c>
      <c r="AO2005" s="5">
        <v>99</v>
      </c>
      <c r="AP2005" s="5">
        <v>100</v>
      </c>
      <c r="AQ2005" s="5">
        <v>99</v>
      </c>
      <c r="AR2005" s="5">
        <v>99</v>
      </c>
      <c r="AS2005" s="5">
        <v>97</v>
      </c>
      <c r="AT2005" s="5">
        <v>92</v>
      </c>
      <c r="AU2005" s="5">
        <v>89</v>
      </c>
      <c r="AV2005" s="5">
        <v>90</v>
      </c>
      <c r="AW2005" s="5">
        <v>84</v>
      </c>
      <c r="AX2005" s="5">
        <v>90</v>
      </c>
      <c r="AY2005" s="5">
        <v>95</v>
      </c>
      <c r="AZ2005" s="5">
        <v>97</v>
      </c>
      <c r="BA2005" s="5">
        <v>95</v>
      </c>
      <c r="BB2005" s="5">
        <v>92</v>
      </c>
      <c r="BC2005" s="5">
        <v>95</v>
      </c>
      <c r="BD2005" s="5">
        <v>96</v>
      </c>
      <c r="BE2005" s="5">
        <v>97</v>
      </c>
      <c r="BF2005" s="5">
        <v>98</v>
      </c>
      <c r="BG2005" s="5">
        <v>100</v>
      </c>
      <c r="BH2005" s="5">
        <v>102</v>
      </c>
      <c r="BI2005" s="5">
        <v>102</v>
      </c>
      <c r="BJ2005" s="5">
        <v>97</v>
      </c>
      <c r="BK2005" s="5">
        <v>93</v>
      </c>
      <c r="BL2005" s="5">
        <v>98</v>
      </c>
      <c r="BM2005" s="5">
        <v>98</v>
      </c>
      <c r="BN2005" s="5">
        <v>103</v>
      </c>
      <c r="BO2005" s="5">
        <v>102</v>
      </c>
      <c r="BP2005" s="5">
        <v>98</v>
      </c>
      <c r="BQ2005" s="5">
        <v>97</v>
      </c>
      <c r="BR2005" s="5">
        <v>95</v>
      </c>
      <c r="BS2005">
        <v>94</v>
      </c>
      <c r="BT2005">
        <v>96</v>
      </c>
      <c r="BU2005">
        <v>97</v>
      </c>
      <c r="BV2005">
        <v>89</v>
      </c>
      <c r="BW2005">
        <v>90</v>
      </c>
      <c r="BX2005">
        <v>96</v>
      </c>
      <c r="BY2005">
        <v>96</v>
      </c>
      <c r="BZ2005">
        <v>97</v>
      </c>
      <c r="CA2005">
        <v>97</v>
      </c>
      <c r="CB2005">
        <v>100</v>
      </c>
      <c r="CC2005">
        <v>99</v>
      </c>
      <c r="CD2005">
        <v>97</v>
      </c>
      <c r="CE2005">
        <v>95</v>
      </c>
      <c r="CF2005">
        <v>93</v>
      </c>
      <c r="CG2005">
        <v>94</v>
      </c>
      <c r="CH2005">
        <v>95</v>
      </c>
      <c r="CI2005">
        <v>98</v>
      </c>
      <c r="CJ2005">
        <v>98</v>
      </c>
      <c r="CK2005">
        <v>93</v>
      </c>
      <c r="CL2005">
        <v>88</v>
      </c>
      <c r="CM2005">
        <v>94</v>
      </c>
      <c r="CN2005">
        <v>95</v>
      </c>
      <c r="CO2005">
        <v>95</v>
      </c>
      <c r="CP2005">
        <v>95</v>
      </c>
      <c r="CQ2005">
        <v>95</v>
      </c>
      <c r="CR2005">
        <v>93</v>
      </c>
      <c r="CS2005">
        <v>95</v>
      </c>
      <c r="CT2005">
        <v>96</v>
      </c>
      <c r="CU2005">
        <v>95</v>
      </c>
      <c r="CV2005">
        <v>93</v>
      </c>
      <c r="CW2005">
        <v>93</v>
      </c>
      <c r="CX2005" t="s">
        <v>5</v>
      </c>
      <c r="CY2005" t="s">
        <v>8</v>
      </c>
    </row>
    <row r="2006" spans="1:103" x14ac:dyDescent="0.25">
      <c r="A2006" t="s">
        <v>143</v>
      </c>
      <c r="B2006">
        <v>36.265599999999999</v>
      </c>
      <c r="C2006">
        <v>-117.1853</v>
      </c>
      <c r="D2006">
        <v>4100</v>
      </c>
      <c r="E2006" t="s">
        <v>1</v>
      </c>
      <c r="F2006">
        <v>35.9</v>
      </c>
      <c r="G2006">
        <v>1974</v>
      </c>
      <c r="H2006">
        <v>8</v>
      </c>
      <c r="I2006" t="s">
        <v>260</v>
      </c>
      <c r="J2006">
        <v>87</v>
      </c>
      <c r="K2006">
        <v>88</v>
      </c>
      <c r="L2006">
        <v>89</v>
      </c>
      <c r="M2006">
        <v>89</v>
      </c>
      <c r="N2006">
        <v>90</v>
      </c>
      <c r="O2006">
        <v>89</v>
      </c>
      <c r="P2006">
        <v>90</v>
      </c>
      <c r="Q2006">
        <v>89</v>
      </c>
      <c r="R2006">
        <v>88</v>
      </c>
      <c r="S2006">
        <v>95</v>
      </c>
      <c r="T2006">
        <v>98</v>
      </c>
      <c r="U2006">
        <v>98</v>
      </c>
      <c r="V2006">
        <v>98</v>
      </c>
      <c r="W2006">
        <v>95</v>
      </c>
      <c r="X2006">
        <v>96</v>
      </c>
      <c r="Y2006">
        <v>91</v>
      </c>
      <c r="Z2006">
        <v>88</v>
      </c>
      <c r="AA2006">
        <v>84</v>
      </c>
      <c r="AB2006">
        <v>82</v>
      </c>
      <c r="AC2006">
        <v>85</v>
      </c>
      <c r="AD2006">
        <v>92</v>
      </c>
      <c r="AE2006">
        <v>94</v>
      </c>
      <c r="AF2006">
        <v>95</v>
      </c>
      <c r="AG2006">
        <v>96</v>
      </c>
      <c r="AH2006">
        <v>94</v>
      </c>
      <c r="AI2006">
        <v>95</v>
      </c>
      <c r="AJ2006">
        <v>96</v>
      </c>
      <c r="AK2006">
        <v>97</v>
      </c>
      <c r="AL2006">
        <v>100</v>
      </c>
      <c r="AM2006">
        <v>99</v>
      </c>
      <c r="AN2006" s="5">
        <v>93</v>
      </c>
      <c r="AO2006" s="5">
        <v>94</v>
      </c>
      <c r="AP2006" s="5">
        <v>94</v>
      </c>
      <c r="AQ2006" s="5">
        <v>97</v>
      </c>
      <c r="AR2006" s="5">
        <v>96</v>
      </c>
      <c r="AS2006" s="5">
        <v>95</v>
      </c>
      <c r="AT2006" s="5">
        <v>89</v>
      </c>
      <c r="AU2006" s="5">
        <v>88</v>
      </c>
      <c r="AV2006" s="5">
        <v>86</v>
      </c>
      <c r="AW2006" s="5">
        <v>85</v>
      </c>
      <c r="AX2006" s="5">
        <v>90</v>
      </c>
      <c r="AY2006" s="5">
        <v>90</v>
      </c>
      <c r="AZ2006" s="5">
        <v>95</v>
      </c>
      <c r="BA2006" s="5">
        <v>94</v>
      </c>
      <c r="BB2006" s="5">
        <v>91</v>
      </c>
      <c r="BC2006" s="5">
        <v>92</v>
      </c>
      <c r="BD2006" s="5">
        <v>92</v>
      </c>
      <c r="BE2006" s="5">
        <v>93</v>
      </c>
      <c r="BF2006" s="5">
        <v>91</v>
      </c>
      <c r="BG2006" s="5">
        <v>93</v>
      </c>
      <c r="BH2006" s="5">
        <v>98</v>
      </c>
      <c r="BI2006" s="5">
        <v>99</v>
      </c>
      <c r="BJ2006" s="5">
        <v>88</v>
      </c>
      <c r="BK2006" s="5">
        <v>91</v>
      </c>
      <c r="BL2006" s="5">
        <v>96</v>
      </c>
      <c r="BM2006" s="5">
        <v>96</v>
      </c>
      <c r="BN2006" s="5">
        <v>98</v>
      </c>
      <c r="BO2006" s="5">
        <v>98</v>
      </c>
      <c r="BP2006" s="5">
        <v>100</v>
      </c>
      <c r="BQ2006" s="5">
        <v>100</v>
      </c>
      <c r="BR2006" s="5">
        <v>95</v>
      </c>
      <c r="BS2006">
        <v>92</v>
      </c>
      <c r="BT2006">
        <v>91</v>
      </c>
      <c r="BU2006">
        <v>94</v>
      </c>
      <c r="BV2006">
        <v>85</v>
      </c>
      <c r="BW2006">
        <v>88</v>
      </c>
      <c r="BX2006">
        <v>92</v>
      </c>
      <c r="BY2006">
        <v>93</v>
      </c>
      <c r="BZ2006">
        <v>94</v>
      </c>
      <c r="CA2006">
        <v>92</v>
      </c>
      <c r="CB2006">
        <v>93</v>
      </c>
      <c r="CC2006">
        <v>93</v>
      </c>
      <c r="CD2006">
        <v>93</v>
      </c>
      <c r="CE2006">
        <v>89</v>
      </c>
      <c r="CF2006">
        <v>88</v>
      </c>
      <c r="CG2006">
        <v>87</v>
      </c>
      <c r="CH2006">
        <v>90</v>
      </c>
      <c r="CI2006">
        <v>92</v>
      </c>
      <c r="CJ2006">
        <v>93</v>
      </c>
      <c r="CK2006">
        <v>93</v>
      </c>
      <c r="CL2006">
        <v>89</v>
      </c>
      <c r="CM2006">
        <v>93</v>
      </c>
      <c r="CN2006">
        <v>94</v>
      </c>
      <c r="CO2006">
        <v>93</v>
      </c>
      <c r="CP2006">
        <v>92</v>
      </c>
      <c r="CQ2006">
        <v>93</v>
      </c>
      <c r="CR2006">
        <v>91</v>
      </c>
      <c r="CS2006">
        <v>94</v>
      </c>
      <c r="CT2006">
        <v>90</v>
      </c>
      <c r="CU2006">
        <v>90</v>
      </c>
      <c r="CV2006">
        <v>88</v>
      </c>
      <c r="CW2006">
        <v>90</v>
      </c>
      <c r="CX2006" t="s">
        <v>5</v>
      </c>
      <c r="CY2006" t="s">
        <v>144</v>
      </c>
    </row>
    <row r="2007" spans="1:103" x14ac:dyDescent="0.25">
      <c r="A2007" t="s">
        <v>4</v>
      </c>
      <c r="B2007">
        <v>36.798099999999998</v>
      </c>
      <c r="C2007">
        <v>-118.20359999999999</v>
      </c>
      <c r="D2007">
        <v>3950</v>
      </c>
      <c r="E2007" t="s">
        <v>1</v>
      </c>
      <c r="F2007">
        <v>124.8</v>
      </c>
      <c r="G2007">
        <v>1974</v>
      </c>
      <c r="H2007">
        <v>8</v>
      </c>
      <c r="I2007" t="s">
        <v>260</v>
      </c>
      <c r="J2007">
        <v>88</v>
      </c>
      <c r="K2007">
        <v>94</v>
      </c>
      <c r="L2007">
        <v>96</v>
      </c>
      <c r="M2007">
        <v>94</v>
      </c>
      <c r="N2007">
        <v>94</v>
      </c>
      <c r="O2007">
        <v>97</v>
      </c>
      <c r="P2007">
        <v>93</v>
      </c>
      <c r="Q2007">
        <v>94</v>
      </c>
      <c r="R2007">
        <v>91</v>
      </c>
      <c r="S2007">
        <v>92</v>
      </c>
      <c r="T2007">
        <v>97</v>
      </c>
      <c r="U2007">
        <v>102</v>
      </c>
      <c r="V2007">
        <v>101</v>
      </c>
      <c r="W2007">
        <v>100</v>
      </c>
      <c r="X2007">
        <v>97</v>
      </c>
      <c r="AA2007">
        <v>86</v>
      </c>
      <c r="AB2007">
        <v>82</v>
      </c>
      <c r="AC2007">
        <v>86</v>
      </c>
      <c r="AD2007">
        <v>90</v>
      </c>
      <c r="AE2007">
        <v>97</v>
      </c>
      <c r="AF2007">
        <v>97</v>
      </c>
      <c r="AG2007">
        <v>99</v>
      </c>
      <c r="AH2007">
        <v>103</v>
      </c>
      <c r="AI2007">
        <v>101</v>
      </c>
      <c r="AJ2007">
        <v>97</v>
      </c>
      <c r="AK2007">
        <v>101</v>
      </c>
      <c r="AL2007">
        <v>103</v>
      </c>
      <c r="AM2007">
        <v>109</v>
      </c>
      <c r="AN2007" s="5">
        <v>101</v>
      </c>
      <c r="AO2007" s="5">
        <v>98</v>
      </c>
      <c r="AP2007" s="5">
        <v>96</v>
      </c>
      <c r="AQ2007" s="5">
        <v>99</v>
      </c>
      <c r="AR2007" s="5">
        <v>99</v>
      </c>
      <c r="AS2007" s="5">
        <v>98</v>
      </c>
      <c r="AT2007" s="5">
        <v>96</v>
      </c>
      <c r="AU2007" s="5">
        <v>92</v>
      </c>
      <c r="AV2007" s="5">
        <v>93</v>
      </c>
      <c r="AW2007" s="5">
        <v>89</v>
      </c>
      <c r="AX2007" s="5">
        <v>87</v>
      </c>
      <c r="AY2007" s="5">
        <v>91</v>
      </c>
      <c r="AZ2007" s="5">
        <v>94</v>
      </c>
      <c r="BA2007" s="5">
        <v>98</v>
      </c>
      <c r="BB2007" s="5">
        <v>94</v>
      </c>
      <c r="BC2007" s="5">
        <v>90</v>
      </c>
      <c r="BD2007" s="8">
        <f>AVERAGE(BC2007,BE2007)</f>
        <v>93</v>
      </c>
      <c r="BE2007" s="5">
        <v>96</v>
      </c>
      <c r="BF2007" s="5">
        <v>97</v>
      </c>
      <c r="BG2007" s="5">
        <v>97</v>
      </c>
      <c r="BH2007" s="5">
        <v>100</v>
      </c>
      <c r="BI2007" s="5">
        <v>103</v>
      </c>
      <c r="BJ2007" s="5">
        <v>104</v>
      </c>
      <c r="BK2007" s="5">
        <v>95</v>
      </c>
      <c r="BL2007" s="5">
        <v>95</v>
      </c>
      <c r="BM2007" s="5">
        <v>97</v>
      </c>
      <c r="BN2007" s="5">
        <v>100</v>
      </c>
      <c r="BO2007" s="5">
        <v>101</v>
      </c>
      <c r="BP2007" s="5">
        <v>104</v>
      </c>
      <c r="BQ2007" s="5">
        <v>101</v>
      </c>
      <c r="BR2007" s="5">
        <v>101</v>
      </c>
      <c r="BS2007">
        <v>96</v>
      </c>
      <c r="BT2007">
        <v>92</v>
      </c>
      <c r="BU2007">
        <v>96</v>
      </c>
      <c r="BV2007">
        <v>98</v>
      </c>
      <c r="BW2007">
        <v>85</v>
      </c>
      <c r="BX2007">
        <v>94</v>
      </c>
      <c r="BY2007">
        <v>96</v>
      </c>
      <c r="BZ2007">
        <v>99</v>
      </c>
      <c r="CA2007">
        <v>97</v>
      </c>
      <c r="CB2007">
        <v>98</v>
      </c>
      <c r="CC2007">
        <v>96</v>
      </c>
      <c r="CD2007">
        <v>97</v>
      </c>
      <c r="CE2007">
        <v>95</v>
      </c>
      <c r="CF2007">
        <v>93</v>
      </c>
      <c r="CG2007">
        <v>92</v>
      </c>
      <c r="CH2007">
        <v>94</v>
      </c>
      <c r="CI2007">
        <v>96</v>
      </c>
      <c r="CJ2007">
        <v>97</v>
      </c>
      <c r="CK2007">
        <v>98</v>
      </c>
      <c r="CL2007">
        <v>96</v>
      </c>
      <c r="CM2007">
        <v>90</v>
      </c>
      <c r="CN2007">
        <v>93</v>
      </c>
      <c r="CO2007">
        <v>95</v>
      </c>
      <c r="CP2007">
        <v>95</v>
      </c>
      <c r="CQ2007">
        <v>96</v>
      </c>
      <c r="CR2007">
        <v>96</v>
      </c>
      <c r="CS2007">
        <v>95</v>
      </c>
      <c r="CT2007">
        <v>95</v>
      </c>
      <c r="CU2007">
        <v>97</v>
      </c>
      <c r="CV2007">
        <v>95</v>
      </c>
      <c r="CW2007">
        <v>90</v>
      </c>
      <c r="CX2007" t="s">
        <v>5</v>
      </c>
      <c r="CY2007" t="s">
        <v>6</v>
      </c>
    </row>
    <row r="2008" spans="1:103" x14ac:dyDescent="0.25">
      <c r="A2008" t="s">
        <v>128</v>
      </c>
      <c r="B2008">
        <v>37.616700000000002</v>
      </c>
      <c r="C2008">
        <v>-115.2167</v>
      </c>
      <c r="D2008">
        <v>3950</v>
      </c>
      <c r="E2008" t="s">
        <v>1</v>
      </c>
      <c r="F2008">
        <v>194.6</v>
      </c>
      <c r="G2008">
        <v>1974</v>
      </c>
      <c r="H2008">
        <v>8</v>
      </c>
      <c r="I2008" t="s">
        <v>260</v>
      </c>
      <c r="J2008">
        <v>89</v>
      </c>
      <c r="K2008">
        <v>92</v>
      </c>
      <c r="L2008">
        <v>94</v>
      </c>
      <c r="M2008">
        <v>94</v>
      </c>
      <c r="N2008">
        <v>92</v>
      </c>
      <c r="O2008">
        <v>95</v>
      </c>
      <c r="P2008">
        <v>95</v>
      </c>
      <c r="Q2008">
        <v>85</v>
      </c>
      <c r="R2008">
        <v>88</v>
      </c>
      <c r="S2008">
        <v>99</v>
      </c>
      <c r="T2008">
        <v>103</v>
      </c>
      <c r="U2008">
        <v>100</v>
      </c>
      <c r="V2008">
        <v>101</v>
      </c>
      <c r="W2008">
        <v>96</v>
      </c>
      <c r="AB2008">
        <v>93</v>
      </c>
      <c r="AC2008">
        <v>91</v>
      </c>
      <c r="AD2008">
        <v>96</v>
      </c>
      <c r="AE2008">
        <v>98</v>
      </c>
      <c r="AF2008">
        <v>100</v>
      </c>
      <c r="AG2008">
        <v>100</v>
      </c>
      <c r="AH2008">
        <v>100</v>
      </c>
      <c r="AI2008">
        <v>98</v>
      </c>
      <c r="AJ2008">
        <v>100</v>
      </c>
      <c r="AK2008">
        <v>102</v>
      </c>
      <c r="AL2008">
        <v>103</v>
      </c>
      <c r="AM2008">
        <v>95</v>
      </c>
      <c r="AN2008" s="5">
        <v>92</v>
      </c>
      <c r="AO2008" s="5">
        <v>91</v>
      </c>
      <c r="AP2008" s="5">
        <v>91</v>
      </c>
      <c r="AQ2008" s="5">
        <v>94</v>
      </c>
      <c r="AR2008" s="5">
        <v>100</v>
      </c>
      <c r="AS2008" s="5">
        <v>96</v>
      </c>
      <c r="AT2008" s="5">
        <v>91</v>
      </c>
      <c r="AU2008" s="5">
        <v>87</v>
      </c>
      <c r="AV2008" s="5">
        <v>88</v>
      </c>
      <c r="AW2008" s="5">
        <v>86</v>
      </c>
      <c r="AX2008" s="5">
        <v>84</v>
      </c>
      <c r="AY2008" s="5">
        <v>92</v>
      </c>
      <c r="AZ2008" s="5">
        <v>96</v>
      </c>
      <c r="BA2008" s="5">
        <v>92</v>
      </c>
      <c r="BB2008" s="5">
        <v>82</v>
      </c>
      <c r="BC2008" s="5">
        <v>85</v>
      </c>
      <c r="BD2008" s="5">
        <v>89</v>
      </c>
      <c r="BE2008" s="5">
        <v>92</v>
      </c>
      <c r="BF2008" s="5">
        <v>94</v>
      </c>
      <c r="BG2008" s="5">
        <v>93</v>
      </c>
      <c r="BH2008" s="5">
        <v>98</v>
      </c>
      <c r="BI2008" s="5">
        <v>96</v>
      </c>
      <c r="BJ2008" s="5">
        <v>93</v>
      </c>
      <c r="BK2008" s="5">
        <v>94</v>
      </c>
      <c r="BL2008" s="5">
        <v>98</v>
      </c>
      <c r="BM2008" s="5">
        <v>100</v>
      </c>
      <c r="BN2008" s="5">
        <v>102</v>
      </c>
      <c r="BO2008" s="5">
        <v>103</v>
      </c>
      <c r="BP2008" s="5">
        <v>100</v>
      </c>
      <c r="BQ2008" s="5">
        <v>100</v>
      </c>
      <c r="BR2008" s="5">
        <v>95</v>
      </c>
      <c r="BS2008">
        <v>100</v>
      </c>
      <c r="BT2008">
        <v>98</v>
      </c>
      <c r="BU2008">
        <v>97</v>
      </c>
      <c r="BV2008">
        <v>93</v>
      </c>
      <c r="BW2008">
        <v>91</v>
      </c>
      <c r="BX2008">
        <v>95</v>
      </c>
      <c r="BY2008">
        <v>93</v>
      </c>
      <c r="BZ2008">
        <v>92</v>
      </c>
      <c r="CA2008">
        <v>91</v>
      </c>
      <c r="CB2008">
        <v>95</v>
      </c>
      <c r="CC2008">
        <v>88</v>
      </c>
      <c r="CD2008">
        <v>90</v>
      </c>
      <c r="CE2008">
        <v>89</v>
      </c>
      <c r="CF2008">
        <v>89</v>
      </c>
      <c r="CG2008">
        <v>90</v>
      </c>
      <c r="CH2008">
        <v>94</v>
      </c>
      <c r="CI2008">
        <v>96</v>
      </c>
      <c r="CJ2008">
        <v>96</v>
      </c>
      <c r="CK2008">
        <v>96</v>
      </c>
      <c r="CL2008">
        <v>93</v>
      </c>
      <c r="CM2008">
        <v>91</v>
      </c>
      <c r="CN2008">
        <v>96</v>
      </c>
      <c r="CO2008">
        <v>95</v>
      </c>
      <c r="CP2008">
        <v>96</v>
      </c>
      <c r="CQ2008">
        <v>96</v>
      </c>
      <c r="CR2008">
        <v>98</v>
      </c>
      <c r="CS2008">
        <v>98</v>
      </c>
      <c r="CT2008">
        <v>98</v>
      </c>
      <c r="CU2008">
        <v>94</v>
      </c>
      <c r="CV2008">
        <v>91</v>
      </c>
      <c r="CW2008">
        <v>93</v>
      </c>
      <c r="CX2008" t="s">
        <v>2</v>
      </c>
      <c r="CY2008" t="s">
        <v>129</v>
      </c>
    </row>
    <row r="2009" spans="1:103" x14ac:dyDescent="0.25">
      <c r="A2009" t="s">
        <v>49</v>
      </c>
      <c r="B2009">
        <v>36.1389</v>
      </c>
      <c r="C2009">
        <v>-117.9528</v>
      </c>
      <c r="D2009">
        <v>3825</v>
      </c>
      <c r="E2009" t="s">
        <v>1</v>
      </c>
      <c r="F2009">
        <v>103.6</v>
      </c>
      <c r="G2009">
        <v>1974</v>
      </c>
      <c r="H2009">
        <v>8</v>
      </c>
      <c r="I2009" t="s">
        <v>260</v>
      </c>
      <c r="J2009">
        <v>87</v>
      </c>
      <c r="K2009">
        <v>89</v>
      </c>
      <c r="L2009">
        <v>90</v>
      </c>
      <c r="M2009">
        <v>90</v>
      </c>
      <c r="N2009">
        <v>95</v>
      </c>
      <c r="O2009">
        <v>91</v>
      </c>
      <c r="P2009">
        <v>93</v>
      </c>
      <c r="Q2009">
        <v>84</v>
      </c>
      <c r="R2009">
        <v>89</v>
      </c>
      <c r="S2009">
        <v>94</v>
      </c>
      <c r="T2009">
        <v>98</v>
      </c>
      <c r="U2009">
        <v>100</v>
      </c>
      <c r="V2009">
        <v>98</v>
      </c>
      <c r="W2009">
        <v>96</v>
      </c>
      <c r="X2009">
        <v>95</v>
      </c>
      <c r="Y2009">
        <v>85</v>
      </c>
      <c r="Z2009">
        <v>83</v>
      </c>
      <c r="AA2009">
        <v>79</v>
      </c>
      <c r="AB2009">
        <v>84</v>
      </c>
      <c r="AC2009">
        <v>87</v>
      </c>
      <c r="AD2009">
        <v>94</v>
      </c>
      <c r="AE2009">
        <v>95</v>
      </c>
      <c r="AF2009">
        <v>96</v>
      </c>
      <c r="AG2009">
        <v>99</v>
      </c>
      <c r="AH2009">
        <v>94</v>
      </c>
      <c r="AI2009">
        <v>99</v>
      </c>
      <c r="AJ2009">
        <v>98</v>
      </c>
      <c r="AK2009">
        <v>99</v>
      </c>
      <c r="AL2009">
        <v>101</v>
      </c>
      <c r="AM2009">
        <v>98</v>
      </c>
      <c r="AN2009" s="5">
        <v>94</v>
      </c>
      <c r="AO2009" s="5">
        <v>94</v>
      </c>
      <c r="AP2009" s="5">
        <v>93</v>
      </c>
      <c r="AQ2009" s="5">
        <v>97</v>
      </c>
      <c r="AR2009" s="5">
        <v>98</v>
      </c>
      <c r="AS2009" s="5">
        <v>94</v>
      </c>
      <c r="AT2009" s="5">
        <v>90</v>
      </c>
      <c r="AU2009" s="5">
        <v>90</v>
      </c>
      <c r="AV2009" s="5">
        <v>87</v>
      </c>
      <c r="AW2009" s="5">
        <v>85</v>
      </c>
      <c r="AX2009" s="5">
        <v>86</v>
      </c>
      <c r="AY2009" s="5">
        <v>91</v>
      </c>
      <c r="AZ2009" s="5">
        <v>96</v>
      </c>
      <c r="BA2009" s="5">
        <v>95</v>
      </c>
      <c r="BB2009" s="5">
        <v>89</v>
      </c>
      <c r="BC2009" s="5">
        <v>93</v>
      </c>
      <c r="BD2009" s="5">
        <v>93</v>
      </c>
      <c r="BE2009" s="5">
        <v>96</v>
      </c>
      <c r="BF2009" s="5">
        <v>93</v>
      </c>
      <c r="BG2009" s="5">
        <v>95</v>
      </c>
      <c r="BH2009" s="5">
        <v>101</v>
      </c>
      <c r="BI2009" s="5">
        <v>99</v>
      </c>
      <c r="BJ2009" s="5">
        <v>91</v>
      </c>
      <c r="BK2009" s="5">
        <v>93</v>
      </c>
      <c r="BL2009" s="5">
        <v>98</v>
      </c>
      <c r="BM2009" s="5">
        <v>99</v>
      </c>
      <c r="BN2009" s="5">
        <v>100</v>
      </c>
      <c r="BO2009" s="5">
        <v>103</v>
      </c>
      <c r="BP2009" s="5">
        <v>103</v>
      </c>
      <c r="BQ2009" s="5">
        <v>99</v>
      </c>
      <c r="BR2009" s="5">
        <v>98</v>
      </c>
      <c r="BS2009">
        <v>89</v>
      </c>
      <c r="BT2009">
        <v>93</v>
      </c>
      <c r="BU2009">
        <v>96</v>
      </c>
      <c r="BV2009">
        <v>84</v>
      </c>
      <c r="BW2009">
        <v>90</v>
      </c>
      <c r="BX2009">
        <v>94</v>
      </c>
      <c r="BY2009">
        <v>96</v>
      </c>
      <c r="BZ2009">
        <v>95</v>
      </c>
      <c r="CA2009">
        <v>94</v>
      </c>
      <c r="CB2009">
        <v>94</v>
      </c>
      <c r="CC2009">
        <v>94</v>
      </c>
      <c r="CD2009">
        <v>92</v>
      </c>
      <c r="CE2009">
        <v>90</v>
      </c>
      <c r="CF2009">
        <v>89</v>
      </c>
      <c r="CG2009">
        <v>88</v>
      </c>
      <c r="CH2009">
        <v>91</v>
      </c>
      <c r="CI2009">
        <v>93</v>
      </c>
      <c r="CJ2009">
        <v>93</v>
      </c>
      <c r="CK2009">
        <v>94</v>
      </c>
      <c r="CL2009">
        <v>89</v>
      </c>
      <c r="CM2009">
        <v>92</v>
      </c>
      <c r="CN2009">
        <v>92</v>
      </c>
      <c r="CO2009">
        <v>93</v>
      </c>
      <c r="CP2009">
        <v>93</v>
      </c>
      <c r="CQ2009">
        <v>93</v>
      </c>
      <c r="CR2009">
        <v>93</v>
      </c>
      <c r="CS2009">
        <v>90</v>
      </c>
      <c r="CT2009">
        <v>92</v>
      </c>
      <c r="CU2009">
        <v>92</v>
      </c>
      <c r="CV2009">
        <v>89</v>
      </c>
      <c r="CW2009">
        <v>92</v>
      </c>
      <c r="CX2009" t="s">
        <v>5</v>
      </c>
      <c r="CY2009" t="s">
        <v>50</v>
      </c>
    </row>
    <row r="2010" spans="1:103" x14ac:dyDescent="0.25">
      <c r="A2010" t="s">
        <v>61</v>
      </c>
      <c r="B2010">
        <v>35.369199999999999</v>
      </c>
      <c r="C2010">
        <v>-117.6525</v>
      </c>
      <c r="D2010">
        <v>3570</v>
      </c>
      <c r="E2010" t="s">
        <v>1</v>
      </c>
      <c r="F2010">
        <v>140.5</v>
      </c>
      <c r="G2010">
        <v>1974</v>
      </c>
      <c r="H2010">
        <v>8</v>
      </c>
      <c r="I2010" t="s">
        <v>260</v>
      </c>
      <c r="J2010">
        <v>89</v>
      </c>
      <c r="K2010">
        <v>92</v>
      </c>
      <c r="L2010">
        <v>95</v>
      </c>
      <c r="M2010">
        <v>95</v>
      </c>
      <c r="N2010">
        <v>92</v>
      </c>
      <c r="O2010">
        <v>94</v>
      </c>
      <c r="P2010">
        <v>91</v>
      </c>
      <c r="Q2010">
        <v>85</v>
      </c>
      <c r="R2010">
        <v>94</v>
      </c>
      <c r="S2010">
        <v>101</v>
      </c>
      <c r="T2010">
        <v>102</v>
      </c>
      <c r="U2010">
        <v>104</v>
      </c>
      <c r="V2010">
        <v>100</v>
      </c>
      <c r="W2010">
        <v>99</v>
      </c>
      <c r="X2010">
        <v>99</v>
      </c>
      <c r="Y2010">
        <v>93</v>
      </c>
      <c r="Z2010">
        <v>88</v>
      </c>
      <c r="AA2010">
        <v>88</v>
      </c>
      <c r="AB2010">
        <v>83</v>
      </c>
      <c r="AC2010">
        <v>91</v>
      </c>
      <c r="AD2010">
        <v>96</v>
      </c>
      <c r="AE2010">
        <v>98</v>
      </c>
      <c r="AF2010">
        <v>100</v>
      </c>
      <c r="AG2010">
        <v>99</v>
      </c>
      <c r="AH2010">
        <v>95</v>
      </c>
      <c r="AI2010">
        <v>100</v>
      </c>
      <c r="AJ2010">
        <v>100</v>
      </c>
      <c r="AK2010">
        <v>102</v>
      </c>
      <c r="AL2010">
        <v>104</v>
      </c>
      <c r="AM2010">
        <v>100</v>
      </c>
      <c r="AN2010" s="5">
        <v>98</v>
      </c>
      <c r="AO2010" s="5">
        <v>98</v>
      </c>
      <c r="AP2010" s="5">
        <v>99</v>
      </c>
      <c r="AQ2010" s="5">
        <v>101</v>
      </c>
      <c r="AR2010" s="5">
        <v>98</v>
      </c>
      <c r="AS2010" s="5">
        <v>90</v>
      </c>
      <c r="AT2010" s="5">
        <v>90</v>
      </c>
      <c r="AU2010" s="5">
        <v>90</v>
      </c>
      <c r="AV2010" s="5">
        <v>86</v>
      </c>
      <c r="AW2010" s="5">
        <v>80</v>
      </c>
      <c r="AX2010" s="5">
        <v>89</v>
      </c>
      <c r="AY2010" s="5">
        <v>96</v>
      </c>
      <c r="AZ2010" s="5">
        <v>99</v>
      </c>
      <c r="BA2010" s="5">
        <v>96</v>
      </c>
      <c r="BB2010" s="5">
        <v>94</v>
      </c>
      <c r="BC2010" s="5">
        <v>96</v>
      </c>
      <c r="BD2010" s="5">
        <v>97</v>
      </c>
      <c r="BE2010" s="5">
        <v>99</v>
      </c>
      <c r="BF2010" s="5">
        <v>96</v>
      </c>
      <c r="BG2010" s="5">
        <v>98</v>
      </c>
      <c r="BH2010" s="5">
        <v>102</v>
      </c>
      <c r="BI2010" s="5">
        <v>102</v>
      </c>
      <c r="BJ2010" s="5">
        <v>94</v>
      </c>
      <c r="BK2010" s="5">
        <v>97</v>
      </c>
      <c r="BL2010" s="5">
        <v>102</v>
      </c>
      <c r="BM2010" s="5">
        <v>100</v>
      </c>
      <c r="BN2010" s="5">
        <v>103</v>
      </c>
      <c r="BO2010" s="5">
        <v>104</v>
      </c>
      <c r="BP2010" s="5">
        <v>103</v>
      </c>
      <c r="BQ2010" s="5">
        <v>101</v>
      </c>
      <c r="BR2010" s="5">
        <v>101</v>
      </c>
      <c r="BS2010">
        <v>100</v>
      </c>
      <c r="BT2010">
        <v>100</v>
      </c>
      <c r="BU2010">
        <v>100</v>
      </c>
      <c r="BV2010">
        <v>92</v>
      </c>
      <c r="BW2010">
        <v>97</v>
      </c>
      <c r="BX2010">
        <v>97</v>
      </c>
      <c r="BY2010">
        <v>95</v>
      </c>
      <c r="BZ2010">
        <v>100</v>
      </c>
      <c r="CA2010">
        <v>96</v>
      </c>
      <c r="CB2010">
        <v>97</v>
      </c>
      <c r="CC2010">
        <v>97</v>
      </c>
      <c r="CD2010">
        <v>95</v>
      </c>
      <c r="CE2010">
        <v>96</v>
      </c>
      <c r="CF2010">
        <v>92</v>
      </c>
      <c r="CG2010">
        <v>93</v>
      </c>
      <c r="CH2010">
        <v>95</v>
      </c>
      <c r="CI2010">
        <v>98</v>
      </c>
      <c r="CJ2010">
        <v>99</v>
      </c>
      <c r="CK2010">
        <v>89</v>
      </c>
      <c r="CL2010">
        <v>91</v>
      </c>
      <c r="CM2010">
        <v>93</v>
      </c>
      <c r="CN2010">
        <v>96</v>
      </c>
      <c r="CO2010">
        <v>97</v>
      </c>
      <c r="CP2010">
        <v>96</v>
      </c>
      <c r="CQ2010">
        <v>95</v>
      </c>
      <c r="CR2010">
        <v>94</v>
      </c>
      <c r="CS2010">
        <v>93</v>
      </c>
      <c r="CT2010">
        <v>95</v>
      </c>
      <c r="CU2010">
        <v>96</v>
      </c>
      <c r="CV2010">
        <v>94</v>
      </c>
      <c r="CW2010">
        <v>95</v>
      </c>
      <c r="CX2010" t="s">
        <v>5</v>
      </c>
      <c r="CY2010" t="s">
        <v>62</v>
      </c>
    </row>
    <row r="2011" spans="1:103" x14ac:dyDescent="0.25">
      <c r="A2011" t="s">
        <v>157</v>
      </c>
      <c r="B2011">
        <v>36.994999999999997</v>
      </c>
      <c r="C2011">
        <v>-116.7189</v>
      </c>
      <c r="D2011">
        <v>3550</v>
      </c>
      <c r="E2011" t="s">
        <v>1</v>
      </c>
      <c r="F2011">
        <v>60.6</v>
      </c>
      <c r="G2011">
        <v>1974</v>
      </c>
      <c r="H2011">
        <v>8</v>
      </c>
      <c r="I2011" t="s">
        <v>260</v>
      </c>
      <c r="J2011">
        <v>90</v>
      </c>
      <c r="K2011">
        <v>90</v>
      </c>
      <c r="L2011">
        <v>92</v>
      </c>
      <c r="M2011">
        <v>92</v>
      </c>
      <c r="N2011">
        <v>92</v>
      </c>
      <c r="O2011">
        <v>91</v>
      </c>
      <c r="P2011">
        <v>88</v>
      </c>
      <c r="Q2011">
        <v>83</v>
      </c>
      <c r="R2011">
        <v>89</v>
      </c>
      <c r="S2011">
        <v>96</v>
      </c>
      <c r="T2011">
        <v>100</v>
      </c>
      <c r="U2011">
        <v>101</v>
      </c>
      <c r="V2011">
        <v>99</v>
      </c>
      <c r="W2011">
        <v>98</v>
      </c>
      <c r="X2011">
        <v>94</v>
      </c>
      <c r="Y2011">
        <v>92</v>
      </c>
      <c r="Z2011">
        <v>90</v>
      </c>
      <c r="AA2011">
        <v>87</v>
      </c>
      <c r="AB2011">
        <v>85</v>
      </c>
      <c r="AC2011">
        <v>89</v>
      </c>
      <c r="AD2011">
        <v>94</v>
      </c>
      <c r="AE2011">
        <v>95</v>
      </c>
      <c r="AF2011">
        <v>95</v>
      </c>
      <c r="AG2011">
        <v>97</v>
      </c>
      <c r="AH2011">
        <v>97</v>
      </c>
      <c r="AI2011">
        <v>96</v>
      </c>
      <c r="AJ2011">
        <v>99</v>
      </c>
      <c r="AK2011">
        <v>102</v>
      </c>
      <c r="AL2011">
        <v>105</v>
      </c>
      <c r="AM2011">
        <v>99</v>
      </c>
      <c r="AN2011" s="5">
        <v>94</v>
      </c>
      <c r="AO2011" s="5">
        <v>92</v>
      </c>
      <c r="AP2011" s="5">
        <v>95</v>
      </c>
      <c r="AQ2011" s="5">
        <v>98</v>
      </c>
      <c r="AR2011" s="5">
        <v>96</v>
      </c>
      <c r="AS2011" s="5">
        <v>91</v>
      </c>
      <c r="AT2011" s="5">
        <v>90</v>
      </c>
      <c r="AU2011" s="5">
        <v>86</v>
      </c>
      <c r="AV2011" s="5">
        <v>88</v>
      </c>
      <c r="AW2011" s="5">
        <v>83</v>
      </c>
      <c r="AX2011" s="5">
        <v>88</v>
      </c>
      <c r="AY2011" s="5">
        <v>93</v>
      </c>
      <c r="AZ2011" s="5">
        <v>96</v>
      </c>
      <c r="BA2011" s="5">
        <v>95</v>
      </c>
      <c r="BB2011" s="5">
        <v>87</v>
      </c>
      <c r="BC2011" s="5">
        <v>93</v>
      </c>
      <c r="BD2011" s="5">
        <v>94</v>
      </c>
      <c r="BE2011" s="5">
        <v>97</v>
      </c>
      <c r="BF2011" s="5">
        <v>93</v>
      </c>
      <c r="BG2011" s="5">
        <v>95</v>
      </c>
      <c r="BH2011" s="5">
        <v>102</v>
      </c>
      <c r="BI2011" s="5">
        <v>97</v>
      </c>
      <c r="BJ2011" s="5">
        <v>88</v>
      </c>
      <c r="BK2011" s="5">
        <v>94</v>
      </c>
      <c r="BL2011" s="5">
        <v>99</v>
      </c>
      <c r="BM2011" s="5">
        <v>99</v>
      </c>
      <c r="BN2011" s="5">
        <v>100</v>
      </c>
      <c r="BO2011" s="5">
        <v>103</v>
      </c>
      <c r="BP2011" s="5">
        <v>105</v>
      </c>
      <c r="BQ2011" s="5">
        <v>101</v>
      </c>
      <c r="BR2011" s="5">
        <v>95</v>
      </c>
      <c r="BS2011">
        <v>98</v>
      </c>
      <c r="BT2011">
        <v>98</v>
      </c>
      <c r="BU2011">
        <v>99</v>
      </c>
      <c r="BV2011">
        <v>91</v>
      </c>
      <c r="BW2011">
        <v>95</v>
      </c>
      <c r="BX2011">
        <v>96</v>
      </c>
      <c r="BY2011">
        <v>95</v>
      </c>
      <c r="BZ2011">
        <v>95</v>
      </c>
      <c r="CA2011">
        <v>96</v>
      </c>
      <c r="CB2011">
        <v>96</v>
      </c>
      <c r="CC2011">
        <v>96</v>
      </c>
      <c r="CD2011">
        <v>94</v>
      </c>
      <c r="CE2011">
        <v>91</v>
      </c>
      <c r="CF2011">
        <v>90</v>
      </c>
      <c r="CG2011">
        <v>91</v>
      </c>
      <c r="CH2011">
        <v>93</v>
      </c>
      <c r="CI2011">
        <v>96</v>
      </c>
      <c r="CJ2011">
        <v>95</v>
      </c>
      <c r="CK2011">
        <v>92</v>
      </c>
      <c r="CL2011">
        <v>90</v>
      </c>
      <c r="CM2011">
        <v>93</v>
      </c>
      <c r="CN2011">
        <v>95</v>
      </c>
      <c r="CO2011">
        <v>95</v>
      </c>
      <c r="CP2011">
        <v>94</v>
      </c>
      <c r="CQ2011">
        <v>94</v>
      </c>
      <c r="CR2011">
        <v>93</v>
      </c>
      <c r="CS2011">
        <v>93</v>
      </c>
      <c r="CT2011">
        <v>93</v>
      </c>
      <c r="CU2011">
        <v>93</v>
      </c>
      <c r="CV2011">
        <v>92</v>
      </c>
      <c r="CW2011">
        <v>91</v>
      </c>
      <c r="CX2011" t="s">
        <v>2</v>
      </c>
      <c r="CY2011" t="s">
        <v>158</v>
      </c>
    </row>
    <row r="2012" spans="1:103" x14ac:dyDescent="0.25">
      <c r="A2012" t="s">
        <v>31</v>
      </c>
      <c r="B2012">
        <v>35.466099999999997</v>
      </c>
      <c r="C2012">
        <v>-114.9217</v>
      </c>
      <c r="D2012">
        <v>3540</v>
      </c>
      <c r="E2012" t="s">
        <v>1</v>
      </c>
      <c r="F2012">
        <v>207</v>
      </c>
      <c r="G2012">
        <v>1974</v>
      </c>
      <c r="H2012">
        <v>8</v>
      </c>
      <c r="I2012" t="s">
        <v>260</v>
      </c>
      <c r="J2012">
        <v>89</v>
      </c>
      <c r="K2012">
        <v>95</v>
      </c>
      <c r="L2012">
        <v>94</v>
      </c>
      <c r="M2012">
        <v>94</v>
      </c>
      <c r="N2012">
        <v>94</v>
      </c>
      <c r="O2012">
        <v>94</v>
      </c>
      <c r="P2012">
        <v>94</v>
      </c>
      <c r="Q2012">
        <v>94</v>
      </c>
      <c r="R2012">
        <v>99</v>
      </c>
      <c r="S2012">
        <v>98</v>
      </c>
      <c r="T2012">
        <v>101</v>
      </c>
      <c r="U2012">
        <v>103</v>
      </c>
      <c r="V2012">
        <v>102</v>
      </c>
      <c r="W2012">
        <v>103</v>
      </c>
      <c r="X2012">
        <v>103</v>
      </c>
      <c r="Y2012">
        <v>101</v>
      </c>
      <c r="Z2012">
        <v>99</v>
      </c>
      <c r="AA2012">
        <v>95</v>
      </c>
      <c r="AB2012">
        <v>97</v>
      </c>
      <c r="AC2012">
        <v>98</v>
      </c>
      <c r="AD2012">
        <v>99</v>
      </c>
      <c r="AE2012">
        <v>98</v>
      </c>
      <c r="AF2012">
        <v>101</v>
      </c>
      <c r="AG2012">
        <v>105</v>
      </c>
      <c r="AH2012">
        <v>105</v>
      </c>
      <c r="AI2012">
        <v>104</v>
      </c>
      <c r="AJ2012">
        <v>105</v>
      </c>
      <c r="AK2012">
        <v>105</v>
      </c>
      <c r="AL2012">
        <v>105</v>
      </c>
      <c r="AM2012">
        <v>102</v>
      </c>
      <c r="AN2012" s="5">
        <v>94</v>
      </c>
      <c r="AO2012" s="5">
        <v>93</v>
      </c>
      <c r="AP2012" s="5">
        <v>100</v>
      </c>
      <c r="AQ2012" s="5">
        <v>102</v>
      </c>
      <c r="AR2012" s="5">
        <v>101</v>
      </c>
      <c r="AS2012" s="5">
        <v>101</v>
      </c>
      <c r="AT2012" s="5">
        <v>98</v>
      </c>
      <c r="AU2012" s="5">
        <v>96</v>
      </c>
      <c r="AV2012" s="5">
        <v>90</v>
      </c>
      <c r="AW2012" s="5">
        <v>88</v>
      </c>
      <c r="AX2012" s="5">
        <v>91</v>
      </c>
      <c r="AY2012" s="5">
        <v>95</v>
      </c>
      <c r="AZ2012" s="5">
        <v>98</v>
      </c>
      <c r="BA2012" s="5">
        <v>92</v>
      </c>
      <c r="BB2012" s="5">
        <v>87</v>
      </c>
      <c r="BC2012" s="5">
        <v>85</v>
      </c>
      <c r="BD2012" s="5">
        <v>94</v>
      </c>
      <c r="BE2012" s="5">
        <v>96</v>
      </c>
      <c r="BF2012" s="5">
        <v>91</v>
      </c>
      <c r="BG2012" s="5">
        <v>91</v>
      </c>
      <c r="BH2012" s="5">
        <v>96</v>
      </c>
      <c r="BI2012" s="5">
        <v>93</v>
      </c>
      <c r="BJ2012" s="5">
        <v>95</v>
      </c>
      <c r="BK2012" s="5">
        <v>97</v>
      </c>
      <c r="BL2012" s="5">
        <v>98</v>
      </c>
      <c r="BM2012" s="5">
        <v>102</v>
      </c>
      <c r="BN2012" s="5">
        <v>103</v>
      </c>
      <c r="BO2012" s="5">
        <v>105</v>
      </c>
      <c r="BP2012" s="5">
        <v>104</v>
      </c>
      <c r="BQ2012" s="5">
        <v>99</v>
      </c>
      <c r="BR2012" s="5">
        <v>100</v>
      </c>
      <c r="BS2012">
        <v>98</v>
      </c>
      <c r="BT2012">
        <v>95</v>
      </c>
      <c r="BU2012">
        <v>92</v>
      </c>
      <c r="BV2012">
        <v>89</v>
      </c>
      <c r="BW2012">
        <v>93</v>
      </c>
      <c r="BX2012">
        <v>95</v>
      </c>
      <c r="BY2012">
        <v>98</v>
      </c>
      <c r="BZ2012">
        <v>97</v>
      </c>
      <c r="CA2012">
        <v>95</v>
      </c>
      <c r="CB2012">
        <v>96</v>
      </c>
      <c r="CC2012">
        <v>94</v>
      </c>
      <c r="CD2012">
        <v>94</v>
      </c>
      <c r="CE2012">
        <v>93</v>
      </c>
      <c r="CF2012">
        <v>93</v>
      </c>
      <c r="CG2012">
        <v>93</v>
      </c>
      <c r="CH2012">
        <v>96</v>
      </c>
      <c r="CI2012">
        <v>98</v>
      </c>
      <c r="CJ2012">
        <v>99</v>
      </c>
      <c r="CK2012">
        <v>97</v>
      </c>
      <c r="CL2012">
        <v>95</v>
      </c>
      <c r="CM2012">
        <v>93</v>
      </c>
      <c r="CN2012">
        <v>96</v>
      </c>
      <c r="CO2012">
        <v>97</v>
      </c>
      <c r="CP2012">
        <v>98</v>
      </c>
      <c r="CQ2012">
        <v>101</v>
      </c>
      <c r="CR2012">
        <v>99</v>
      </c>
      <c r="CS2012">
        <v>99</v>
      </c>
      <c r="CT2012">
        <v>98</v>
      </c>
      <c r="CU2012">
        <v>96</v>
      </c>
      <c r="CV2012">
        <v>97</v>
      </c>
      <c r="CW2012">
        <v>98</v>
      </c>
      <c r="CX2012" t="s">
        <v>2</v>
      </c>
      <c r="CY2012" t="s">
        <v>32</v>
      </c>
    </row>
    <row r="2013" spans="1:103" x14ac:dyDescent="0.25">
      <c r="A2013" t="s">
        <v>126</v>
      </c>
      <c r="B2013">
        <v>37.268900000000002</v>
      </c>
      <c r="C2013">
        <v>-115.1217</v>
      </c>
      <c r="D2013">
        <v>3334</v>
      </c>
      <c r="E2013" t="s">
        <v>1</v>
      </c>
      <c r="F2013">
        <v>179.2</v>
      </c>
      <c r="G2013">
        <v>1974</v>
      </c>
      <c r="H2013">
        <v>8</v>
      </c>
      <c r="I2013" t="s">
        <v>260</v>
      </c>
      <c r="J2013">
        <v>88</v>
      </c>
      <c r="K2013">
        <v>91</v>
      </c>
      <c r="L2013">
        <v>92</v>
      </c>
      <c r="M2013">
        <v>93</v>
      </c>
      <c r="N2013">
        <v>94</v>
      </c>
      <c r="O2013">
        <v>91</v>
      </c>
      <c r="P2013">
        <v>93</v>
      </c>
      <c r="Q2013">
        <v>88</v>
      </c>
      <c r="R2013">
        <v>90</v>
      </c>
      <c r="S2013">
        <v>96</v>
      </c>
      <c r="T2013">
        <v>101</v>
      </c>
      <c r="U2013">
        <v>102</v>
      </c>
      <c r="V2013">
        <v>102</v>
      </c>
      <c r="W2013">
        <v>101</v>
      </c>
      <c r="X2013">
        <v>101</v>
      </c>
      <c r="Y2013">
        <v>98</v>
      </c>
      <c r="Z2013">
        <v>98</v>
      </c>
      <c r="AA2013">
        <v>96</v>
      </c>
      <c r="AB2013">
        <v>94</v>
      </c>
      <c r="AC2013">
        <v>92</v>
      </c>
      <c r="AD2013">
        <v>82</v>
      </c>
      <c r="AE2013">
        <v>82</v>
      </c>
      <c r="AF2013">
        <v>85</v>
      </c>
      <c r="AG2013">
        <v>85</v>
      </c>
      <c r="AH2013">
        <v>86</v>
      </c>
      <c r="AI2013">
        <v>83</v>
      </c>
      <c r="AJ2013">
        <v>85</v>
      </c>
      <c r="AK2013">
        <v>101</v>
      </c>
      <c r="AL2013">
        <v>96</v>
      </c>
      <c r="AM2013">
        <v>89</v>
      </c>
      <c r="AN2013" s="5">
        <v>98</v>
      </c>
      <c r="AO2013" s="5">
        <v>98</v>
      </c>
      <c r="AP2013" s="5">
        <v>99</v>
      </c>
      <c r="AQ2013" s="5">
        <v>99</v>
      </c>
      <c r="AR2013" s="5">
        <v>100</v>
      </c>
      <c r="AS2013" s="5">
        <v>94</v>
      </c>
      <c r="AT2013" s="5">
        <v>94</v>
      </c>
      <c r="AU2013" s="5">
        <v>90</v>
      </c>
      <c r="AV2013" s="5">
        <v>90</v>
      </c>
      <c r="AW2013" s="5">
        <v>87</v>
      </c>
      <c r="AX2013" s="5">
        <v>91</v>
      </c>
      <c r="AY2013" s="5">
        <v>93</v>
      </c>
      <c r="AZ2013" s="5">
        <v>98</v>
      </c>
      <c r="BA2013" s="5">
        <v>94</v>
      </c>
      <c r="BB2013" s="5">
        <v>87</v>
      </c>
      <c r="BC2013" s="5">
        <v>85</v>
      </c>
      <c r="BD2013" s="5">
        <v>93</v>
      </c>
      <c r="BE2013" s="5">
        <v>94</v>
      </c>
      <c r="BF2013" s="8">
        <f>AVERAGE(BE2013,BG2013)</f>
        <v>93</v>
      </c>
      <c r="BG2013" s="5">
        <v>92</v>
      </c>
      <c r="BH2013" s="5">
        <v>100</v>
      </c>
      <c r="BI2013" s="5">
        <v>94</v>
      </c>
      <c r="BJ2013" s="5">
        <v>95</v>
      </c>
      <c r="BK2013" s="5">
        <v>97</v>
      </c>
      <c r="BL2013" s="5">
        <v>100</v>
      </c>
      <c r="BM2013" s="5">
        <v>101</v>
      </c>
      <c r="BN2013" s="5">
        <v>103</v>
      </c>
      <c r="BO2013" s="5">
        <v>105</v>
      </c>
      <c r="BP2013" s="5">
        <v>100</v>
      </c>
      <c r="BQ2013" s="5">
        <v>96</v>
      </c>
      <c r="BR2013" s="5">
        <v>98</v>
      </c>
      <c r="BS2013">
        <v>100</v>
      </c>
      <c r="BT2013">
        <v>101</v>
      </c>
      <c r="BU2013">
        <v>99</v>
      </c>
      <c r="BV2013">
        <v>93</v>
      </c>
      <c r="BW2013">
        <v>92</v>
      </c>
      <c r="BX2013">
        <v>99</v>
      </c>
      <c r="BY2013">
        <v>94</v>
      </c>
      <c r="BZ2013">
        <v>92</v>
      </c>
      <c r="CA2013">
        <v>97</v>
      </c>
      <c r="CB2013">
        <v>95</v>
      </c>
      <c r="CC2013">
        <v>92</v>
      </c>
      <c r="CD2013">
        <v>89</v>
      </c>
      <c r="CE2013">
        <v>91</v>
      </c>
      <c r="CF2013">
        <v>89</v>
      </c>
      <c r="CG2013">
        <v>90</v>
      </c>
      <c r="CH2013">
        <v>94</v>
      </c>
      <c r="CI2013">
        <v>96</v>
      </c>
      <c r="CJ2013">
        <v>98</v>
      </c>
      <c r="CK2013">
        <v>93</v>
      </c>
      <c r="CL2013">
        <v>91</v>
      </c>
      <c r="CM2013">
        <v>93</v>
      </c>
      <c r="CN2013">
        <v>97</v>
      </c>
      <c r="CP2013">
        <v>98</v>
      </c>
      <c r="CQ2013">
        <v>98</v>
      </c>
      <c r="CR2013">
        <v>99</v>
      </c>
      <c r="CS2013">
        <v>100</v>
      </c>
      <c r="CT2013">
        <v>93</v>
      </c>
      <c r="CU2013">
        <v>93</v>
      </c>
      <c r="CV2013">
        <v>93</v>
      </c>
      <c r="CX2013" t="s">
        <v>2</v>
      </c>
      <c r="CY2013" t="s">
        <v>127</v>
      </c>
    </row>
    <row r="2014" spans="1:103" x14ac:dyDescent="0.25">
      <c r="A2014" t="s">
        <v>147</v>
      </c>
      <c r="B2014">
        <v>34.589199999999998</v>
      </c>
      <c r="C2014">
        <v>-117.63030000000001</v>
      </c>
      <c r="D2014">
        <v>2950</v>
      </c>
      <c r="E2014" t="s">
        <v>1</v>
      </c>
      <c r="F2014">
        <v>219.3</v>
      </c>
      <c r="G2014">
        <v>1974</v>
      </c>
      <c r="H2014">
        <v>8</v>
      </c>
      <c r="I2014" t="s">
        <v>260</v>
      </c>
      <c r="J2014">
        <v>83</v>
      </c>
      <c r="K2014">
        <v>85</v>
      </c>
      <c r="L2014">
        <v>87</v>
      </c>
      <c r="M2014">
        <v>91</v>
      </c>
      <c r="N2014">
        <v>90</v>
      </c>
      <c r="O2014">
        <v>91</v>
      </c>
      <c r="P2014">
        <v>93</v>
      </c>
      <c r="Q2014">
        <v>90</v>
      </c>
      <c r="R2014">
        <v>87</v>
      </c>
      <c r="S2014">
        <v>93</v>
      </c>
      <c r="T2014">
        <v>98</v>
      </c>
      <c r="U2014">
        <v>102</v>
      </c>
      <c r="V2014">
        <v>102</v>
      </c>
      <c r="W2014">
        <v>101</v>
      </c>
      <c r="X2014">
        <v>101</v>
      </c>
      <c r="Y2014">
        <v>100</v>
      </c>
      <c r="Z2014">
        <v>87</v>
      </c>
      <c r="AA2014">
        <v>86</v>
      </c>
      <c r="AB2014">
        <v>84</v>
      </c>
      <c r="AC2014">
        <v>84</v>
      </c>
      <c r="AD2014">
        <v>88</v>
      </c>
      <c r="AE2014">
        <v>94</v>
      </c>
      <c r="AF2014">
        <v>97</v>
      </c>
      <c r="AG2014">
        <v>97</v>
      </c>
      <c r="AH2014">
        <v>98</v>
      </c>
      <c r="AI2014">
        <v>98</v>
      </c>
      <c r="AJ2014">
        <v>100</v>
      </c>
      <c r="AK2014">
        <v>99</v>
      </c>
      <c r="AL2014">
        <v>98</v>
      </c>
      <c r="AM2014">
        <v>98</v>
      </c>
      <c r="AN2014" s="5">
        <v>93</v>
      </c>
      <c r="AO2014" s="5">
        <v>89</v>
      </c>
      <c r="AP2014" s="5">
        <v>94</v>
      </c>
      <c r="AQ2014" s="5">
        <v>93</v>
      </c>
      <c r="AR2014" s="5">
        <v>97</v>
      </c>
      <c r="AS2014" s="5">
        <v>98</v>
      </c>
      <c r="AT2014" s="5">
        <v>95</v>
      </c>
      <c r="AU2014" s="5">
        <v>93</v>
      </c>
      <c r="AV2014" s="5">
        <v>89</v>
      </c>
      <c r="AW2014" s="5">
        <v>87</v>
      </c>
      <c r="AX2014" s="5">
        <v>87</v>
      </c>
      <c r="AY2014" s="5">
        <v>89</v>
      </c>
      <c r="AZ2014" s="5">
        <v>95</v>
      </c>
      <c r="BA2014" s="5">
        <v>86</v>
      </c>
      <c r="BB2014" s="5">
        <v>93</v>
      </c>
      <c r="BC2014" s="5">
        <v>92</v>
      </c>
      <c r="BD2014" s="5">
        <v>95</v>
      </c>
      <c r="BE2014" s="5">
        <v>93</v>
      </c>
      <c r="BF2014" s="5">
        <v>98</v>
      </c>
      <c r="BG2014" s="5">
        <v>93</v>
      </c>
      <c r="BH2014" s="5">
        <v>93</v>
      </c>
      <c r="BI2014" s="5">
        <v>99</v>
      </c>
      <c r="BJ2014" s="5">
        <v>96</v>
      </c>
      <c r="BK2014" s="5">
        <v>92</v>
      </c>
      <c r="BL2014" s="5">
        <v>95</v>
      </c>
      <c r="BM2014" s="5">
        <v>97</v>
      </c>
      <c r="BN2014" s="5">
        <v>98</v>
      </c>
      <c r="BO2014" s="5">
        <v>99</v>
      </c>
      <c r="BP2014" s="5">
        <v>100</v>
      </c>
      <c r="BQ2014" s="5">
        <v>96</v>
      </c>
      <c r="BR2014" s="5">
        <v>97</v>
      </c>
      <c r="BS2014">
        <v>96</v>
      </c>
      <c r="BT2014">
        <v>95</v>
      </c>
      <c r="BU2014">
        <v>96</v>
      </c>
      <c r="BV2014">
        <v>95</v>
      </c>
      <c r="BW2014">
        <v>87</v>
      </c>
      <c r="BX2014">
        <v>94</v>
      </c>
      <c r="BY2014">
        <v>96</v>
      </c>
      <c r="BZ2014">
        <v>96</v>
      </c>
      <c r="CA2014">
        <v>98</v>
      </c>
      <c r="CB2014">
        <v>95</v>
      </c>
      <c r="CC2014">
        <v>96</v>
      </c>
      <c r="CD2014">
        <v>96</v>
      </c>
      <c r="CE2014">
        <v>92</v>
      </c>
      <c r="CF2014">
        <v>90</v>
      </c>
      <c r="CG2014">
        <v>91</v>
      </c>
      <c r="CH2014">
        <v>90</v>
      </c>
      <c r="CI2014">
        <v>93</v>
      </c>
      <c r="CJ2014">
        <v>94</v>
      </c>
      <c r="CK2014">
        <v>96</v>
      </c>
      <c r="CL2014">
        <v>91</v>
      </c>
      <c r="CM2014">
        <v>94</v>
      </c>
      <c r="CN2014">
        <v>95</v>
      </c>
      <c r="CO2014">
        <v>92</v>
      </c>
      <c r="CP2014">
        <v>95</v>
      </c>
      <c r="CQ2014">
        <v>94</v>
      </c>
      <c r="CR2014">
        <v>93</v>
      </c>
      <c r="CS2014">
        <v>93</v>
      </c>
      <c r="CT2014">
        <v>92</v>
      </c>
      <c r="CU2014">
        <v>91</v>
      </c>
      <c r="CV2014">
        <v>92</v>
      </c>
      <c r="CW2014">
        <v>92</v>
      </c>
      <c r="CX2014" t="s">
        <v>5</v>
      </c>
      <c r="CY2014" t="s">
        <v>148</v>
      </c>
    </row>
    <row r="2015" spans="1:103" x14ac:dyDescent="0.25">
      <c r="A2015" t="s">
        <v>65</v>
      </c>
      <c r="B2015">
        <v>36.438099999999999</v>
      </c>
      <c r="C2015">
        <v>-115.36</v>
      </c>
      <c r="D2015">
        <v>2914</v>
      </c>
      <c r="E2015" t="s">
        <v>1</v>
      </c>
      <c r="F2015">
        <v>134.69999999999999</v>
      </c>
      <c r="G2015">
        <v>1974</v>
      </c>
      <c r="H2015">
        <v>8</v>
      </c>
      <c r="I2015" t="s">
        <v>260</v>
      </c>
      <c r="J2015">
        <v>93</v>
      </c>
      <c r="K2015">
        <v>96</v>
      </c>
      <c r="L2015">
        <v>97</v>
      </c>
      <c r="M2015">
        <v>100</v>
      </c>
      <c r="N2015">
        <v>94</v>
      </c>
      <c r="O2015">
        <v>93</v>
      </c>
      <c r="P2015">
        <v>94</v>
      </c>
      <c r="Q2015">
        <v>87</v>
      </c>
      <c r="R2015">
        <v>93</v>
      </c>
      <c r="S2015">
        <v>101</v>
      </c>
      <c r="T2015">
        <v>104</v>
      </c>
      <c r="U2015">
        <v>107</v>
      </c>
      <c r="V2015">
        <v>108</v>
      </c>
      <c r="W2015">
        <v>108</v>
      </c>
      <c r="X2015">
        <v>107</v>
      </c>
      <c r="Y2015">
        <v>106</v>
      </c>
      <c r="Z2015">
        <v>103</v>
      </c>
      <c r="AA2015">
        <v>100</v>
      </c>
      <c r="AB2015">
        <v>97</v>
      </c>
      <c r="AC2015">
        <v>100</v>
      </c>
      <c r="AD2015">
        <v>102</v>
      </c>
      <c r="AE2015">
        <v>104</v>
      </c>
      <c r="AF2015">
        <v>106</v>
      </c>
      <c r="AG2015">
        <v>107</v>
      </c>
      <c r="AH2015">
        <v>106</v>
      </c>
      <c r="AI2015">
        <v>105</v>
      </c>
      <c r="AJ2015">
        <v>107</v>
      </c>
      <c r="AK2015">
        <v>107</v>
      </c>
      <c r="AL2015">
        <v>108</v>
      </c>
      <c r="AM2015">
        <v>105</v>
      </c>
      <c r="AN2015" s="5">
        <v>100</v>
      </c>
      <c r="AO2015" s="5">
        <v>100</v>
      </c>
      <c r="AP2015" s="5">
        <v>100</v>
      </c>
      <c r="AQ2015" s="5">
        <v>106</v>
      </c>
      <c r="AR2015" s="5">
        <v>103</v>
      </c>
      <c r="AS2015" s="5">
        <v>99</v>
      </c>
      <c r="AT2015" s="5">
        <v>98</v>
      </c>
      <c r="AU2015" s="5">
        <v>95</v>
      </c>
      <c r="AV2015" s="5">
        <v>96</v>
      </c>
      <c r="AW2015" s="5">
        <v>91</v>
      </c>
      <c r="AX2015" s="5">
        <v>93</v>
      </c>
      <c r="AY2015" s="5">
        <v>99</v>
      </c>
      <c r="AZ2015" s="5">
        <v>101</v>
      </c>
      <c r="BA2015" s="5">
        <v>101</v>
      </c>
      <c r="BB2015" s="5">
        <v>93</v>
      </c>
      <c r="BC2015" s="5">
        <v>92</v>
      </c>
      <c r="BD2015" s="5">
        <v>100</v>
      </c>
      <c r="BE2015" s="5">
        <v>101</v>
      </c>
      <c r="BF2015" s="5">
        <v>101</v>
      </c>
      <c r="BG2015" s="5">
        <v>92</v>
      </c>
      <c r="BH2015" s="5">
        <v>98</v>
      </c>
      <c r="BI2015" s="5">
        <v>101</v>
      </c>
      <c r="BJ2015" s="5">
        <v>96</v>
      </c>
      <c r="BK2015" s="5">
        <v>100</v>
      </c>
      <c r="BL2015" s="5">
        <v>103</v>
      </c>
      <c r="BM2015" s="5">
        <v>104</v>
      </c>
      <c r="BN2015" s="5">
        <v>107</v>
      </c>
      <c r="BO2015" s="5">
        <v>110</v>
      </c>
      <c r="BP2015" s="5">
        <v>107</v>
      </c>
      <c r="BQ2015" s="5">
        <v>104</v>
      </c>
      <c r="BR2015" s="5">
        <v>99</v>
      </c>
      <c r="BS2015">
        <v>101</v>
      </c>
      <c r="BT2015">
        <v>101</v>
      </c>
      <c r="BU2015">
        <v>101</v>
      </c>
      <c r="BV2015">
        <v>94</v>
      </c>
      <c r="BW2015">
        <v>95</v>
      </c>
      <c r="BX2015">
        <v>100</v>
      </c>
      <c r="BY2015">
        <v>102</v>
      </c>
      <c r="BZ2015">
        <v>99</v>
      </c>
      <c r="CA2015">
        <v>99</v>
      </c>
      <c r="CB2015">
        <v>102</v>
      </c>
      <c r="CC2015">
        <v>99</v>
      </c>
      <c r="CD2015">
        <v>98</v>
      </c>
      <c r="CE2015">
        <v>98</v>
      </c>
      <c r="CF2015">
        <v>98</v>
      </c>
      <c r="CG2015">
        <v>100</v>
      </c>
      <c r="CH2015">
        <v>101</v>
      </c>
      <c r="CI2015">
        <v>102</v>
      </c>
      <c r="CJ2015">
        <v>104</v>
      </c>
      <c r="CK2015">
        <v>98</v>
      </c>
      <c r="CL2015">
        <v>96</v>
      </c>
      <c r="CM2015">
        <v>96</v>
      </c>
      <c r="CN2015">
        <v>100</v>
      </c>
      <c r="CO2015">
        <v>102</v>
      </c>
      <c r="CP2015">
        <v>98</v>
      </c>
      <c r="CQ2015">
        <v>98</v>
      </c>
      <c r="CR2015">
        <v>102</v>
      </c>
      <c r="CS2015">
        <v>104</v>
      </c>
      <c r="CT2015">
        <v>100</v>
      </c>
      <c r="CU2015">
        <v>98</v>
      </c>
      <c r="CV2015">
        <v>101</v>
      </c>
      <c r="CW2015">
        <v>101</v>
      </c>
      <c r="CX2015" t="s">
        <v>2</v>
      </c>
      <c r="CY2015" t="s">
        <v>66</v>
      </c>
    </row>
    <row r="2016" spans="1:103" x14ac:dyDescent="0.25">
      <c r="A2016" t="s">
        <v>39</v>
      </c>
      <c r="B2016">
        <v>34.525300000000001</v>
      </c>
      <c r="C2016">
        <v>-117.29640000000001</v>
      </c>
      <c r="D2016">
        <v>2789</v>
      </c>
      <c r="E2016" t="s">
        <v>1</v>
      </c>
      <c r="F2016">
        <v>218.7</v>
      </c>
      <c r="G2016">
        <v>1974</v>
      </c>
      <c r="H2016">
        <v>8</v>
      </c>
      <c r="I2016" t="s">
        <v>260</v>
      </c>
      <c r="J2016">
        <v>87</v>
      </c>
      <c r="K2016">
        <v>90</v>
      </c>
      <c r="L2016">
        <v>92</v>
      </c>
      <c r="M2016">
        <v>95</v>
      </c>
      <c r="N2016">
        <v>93</v>
      </c>
      <c r="O2016">
        <v>94</v>
      </c>
      <c r="P2016">
        <v>95</v>
      </c>
      <c r="Q2016">
        <v>89</v>
      </c>
      <c r="R2016">
        <v>85</v>
      </c>
      <c r="S2016">
        <v>95</v>
      </c>
      <c r="T2016">
        <v>100</v>
      </c>
      <c r="U2016">
        <v>101</v>
      </c>
      <c r="V2016">
        <v>102</v>
      </c>
      <c r="W2016">
        <v>97</v>
      </c>
      <c r="X2016">
        <v>100</v>
      </c>
      <c r="Y2016">
        <v>102</v>
      </c>
      <c r="Z2016">
        <v>86</v>
      </c>
      <c r="AA2016">
        <v>85</v>
      </c>
      <c r="AB2016">
        <v>80</v>
      </c>
      <c r="AC2016">
        <v>84</v>
      </c>
      <c r="AD2016">
        <v>90</v>
      </c>
      <c r="AE2016">
        <v>94</v>
      </c>
      <c r="AF2016">
        <v>98</v>
      </c>
      <c r="AG2016">
        <v>100</v>
      </c>
      <c r="AH2016">
        <v>103</v>
      </c>
      <c r="AI2016">
        <v>102</v>
      </c>
      <c r="AJ2016">
        <v>104</v>
      </c>
      <c r="AK2016">
        <v>104</v>
      </c>
      <c r="AL2016">
        <v>101</v>
      </c>
      <c r="AM2016">
        <v>97</v>
      </c>
      <c r="AN2016" s="5">
        <v>92</v>
      </c>
      <c r="AO2016" s="5">
        <v>91</v>
      </c>
      <c r="AP2016" s="5">
        <v>91</v>
      </c>
      <c r="AQ2016" s="5">
        <v>98</v>
      </c>
      <c r="AR2016" s="5">
        <v>102</v>
      </c>
      <c r="AS2016" s="5">
        <v>98</v>
      </c>
      <c r="AT2016" s="5">
        <v>93</v>
      </c>
      <c r="AU2016" s="5">
        <v>85</v>
      </c>
      <c r="AV2016" s="5">
        <v>83</v>
      </c>
      <c r="AW2016" s="5">
        <v>83</v>
      </c>
      <c r="AX2016" s="5">
        <v>82</v>
      </c>
      <c r="AY2016" s="5">
        <v>91</v>
      </c>
      <c r="AZ2016" s="5">
        <v>97</v>
      </c>
      <c r="BA2016" s="5">
        <v>96</v>
      </c>
      <c r="BB2016" s="5">
        <v>92</v>
      </c>
      <c r="BC2016" s="5">
        <v>95</v>
      </c>
      <c r="BD2016" s="5">
        <v>95</v>
      </c>
      <c r="BE2016" s="5">
        <v>97</v>
      </c>
      <c r="BF2016" s="5">
        <v>99</v>
      </c>
      <c r="BG2016" s="5">
        <v>95</v>
      </c>
      <c r="BH2016" s="5">
        <v>95</v>
      </c>
      <c r="BI2016" s="5">
        <v>102</v>
      </c>
      <c r="BJ2016" s="5">
        <v>101</v>
      </c>
      <c r="BK2016" s="5">
        <v>93</v>
      </c>
      <c r="BL2016" s="5">
        <v>99</v>
      </c>
      <c r="BM2016" s="5">
        <v>101</v>
      </c>
      <c r="BN2016" s="5">
        <v>103</v>
      </c>
      <c r="BO2016" s="5">
        <v>103</v>
      </c>
      <c r="BP2016" s="5">
        <v>105</v>
      </c>
      <c r="BQ2016" s="5">
        <v>100</v>
      </c>
      <c r="BR2016" s="5">
        <v>98</v>
      </c>
      <c r="BS2016">
        <v>101</v>
      </c>
      <c r="BT2016">
        <v>100</v>
      </c>
      <c r="BU2016">
        <v>98</v>
      </c>
      <c r="BV2016">
        <v>99</v>
      </c>
      <c r="BW2016">
        <v>91</v>
      </c>
      <c r="BX2016">
        <v>98</v>
      </c>
      <c r="BY2016">
        <v>98</v>
      </c>
      <c r="BZ2016">
        <v>98</v>
      </c>
      <c r="CA2016">
        <v>96</v>
      </c>
      <c r="CB2016">
        <v>91</v>
      </c>
      <c r="CC2016">
        <v>97</v>
      </c>
      <c r="CD2016">
        <v>97</v>
      </c>
      <c r="CE2016">
        <v>93</v>
      </c>
      <c r="CF2016">
        <v>91</v>
      </c>
      <c r="CG2016">
        <v>90</v>
      </c>
      <c r="CH2016">
        <v>93</v>
      </c>
      <c r="CI2016">
        <v>95</v>
      </c>
      <c r="CJ2016">
        <v>99</v>
      </c>
      <c r="CK2016">
        <v>101</v>
      </c>
      <c r="CL2016">
        <v>93</v>
      </c>
      <c r="CM2016">
        <v>92</v>
      </c>
      <c r="CN2016">
        <v>97</v>
      </c>
      <c r="CO2016">
        <v>97</v>
      </c>
      <c r="CP2016">
        <v>96</v>
      </c>
      <c r="CQ2016">
        <v>95</v>
      </c>
      <c r="CR2016">
        <v>96</v>
      </c>
      <c r="CS2016">
        <v>96</v>
      </c>
      <c r="CT2016">
        <v>92</v>
      </c>
      <c r="CU2016">
        <v>93</v>
      </c>
      <c r="CV2016">
        <v>96</v>
      </c>
      <c r="CW2016">
        <v>94</v>
      </c>
      <c r="CX2016" t="s">
        <v>5</v>
      </c>
      <c r="CY2016" t="s">
        <v>40</v>
      </c>
    </row>
    <row r="2017" spans="1:103" x14ac:dyDescent="0.25">
      <c r="A2017" t="s">
        <v>37</v>
      </c>
      <c r="B2017">
        <v>36.261400000000002</v>
      </c>
      <c r="C2017">
        <v>-116.0564</v>
      </c>
      <c r="D2017">
        <v>2573</v>
      </c>
      <c r="E2017" t="s">
        <v>1</v>
      </c>
      <c r="F2017">
        <v>75.900000000000006</v>
      </c>
      <c r="G2017">
        <v>1974</v>
      </c>
      <c r="H2017">
        <v>8</v>
      </c>
      <c r="I2017" t="s">
        <v>260</v>
      </c>
      <c r="J2017">
        <v>96</v>
      </c>
      <c r="K2017">
        <v>97</v>
      </c>
      <c r="L2017">
        <v>98</v>
      </c>
      <c r="M2017">
        <v>98</v>
      </c>
      <c r="N2017">
        <v>98</v>
      </c>
      <c r="O2017">
        <v>96</v>
      </c>
      <c r="P2017">
        <v>98</v>
      </c>
      <c r="Q2017">
        <v>89</v>
      </c>
      <c r="R2017">
        <v>97</v>
      </c>
      <c r="S2017">
        <v>105</v>
      </c>
      <c r="T2017">
        <v>108</v>
      </c>
      <c r="U2017">
        <v>107</v>
      </c>
      <c r="V2017">
        <v>107</v>
      </c>
      <c r="W2017">
        <v>105</v>
      </c>
      <c r="X2017">
        <v>104</v>
      </c>
      <c r="Y2017">
        <v>101</v>
      </c>
      <c r="Z2017">
        <v>100</v>
      </c>
      <c r="AA2017">
        <v>95</v>
      </c>
      <c r="AB2017">
        <v>93</v>
      </c>
      <c r="AC2017">
        <v>98</v>
      </c>
      <c r="AD2017">
        <v>103</v>
      </c>
      <c r="AE2017">
        <v>102</v>
      </c>
      <c r="AF2017">
        <v>105</v>
      </c>
      <c r="AG2017">
        <v>105</v>
      </c>
      <c r="AH2017">
        <v>104</v>
      </c>
      <c r="AI2017">
        <v>105</v>
      </c>
      <c r="AJ2017">
        <v>104</v>
      </c>
      <c r="AK2017">
        <v>107</v>
      </c>
      <c r="AL2017">
        <v>109</v>
      </c>
      <c r="AM2017">
        <v>103</v>
      </c>
      <c r="AN2017" s="5">
        <v>101</v>
      </c>
      <c r="AO2017" s="5">
        <v>99</v>
      </c>
      <c r="AP2017" s="5">
        <v>94</v>
      </c>
      <c r="AQ2017" s="5">
        <v>105</v>
      </c>
      <c r="AR2017" s="5">
        <v>100</v>
      </c>
      <c r="AS2017" s="5">
        <v>92</v>
      </c>
      <c r="AT2017" s="5">
        <v>99</v>
      </c>
      <c r="AU2017" s="5">
        <v>93</v>
      </c>
      <c r="AV2017" s="5">
        <v>92</v>
      </c>
      <c r="AW2017" s="5">
        <v>98</v>
      </c>
      <c r="AX2017" s="5">
        <v>95</v>
      </c>
      <c r="AY2017" s="5">
        <v>99</v>
      </c>
      <c r="AZ2017" s="5">
        <v>101</v>
      </c>
      <c r="BA2017" s="5">
        <v>102</v>
      </c>
      <c r="BB2017" s="5">
        <v>93</v>
      </c>
      <c r="BC2017" s="5">
        <v>98</v>
      </c>
      <c r="BD2017" s="5">
        <v>99</v>
      </c>
      <c r="BE2017" s="5">
        <v>102</v>
      </c>
      <c r="BF2017" s="5">
        <v>102</v>
      </c>
      <c r="BG2017" s="5">
        <v>98</v>
      </c>
      <c r="BH2017" s="5">
        <v>106</v>
      </c>
      <c r="BI2017" s="5">
        <v>103</v>
      </c>
      <c r="BJ2017" s="5">
        <v>99</v>
      </c>
      <c r="BK2017" s="5">
        <v>99</v>
      </c>
      <c r="BL2017" s="5">
        <v>105</v>
      </c>
      <c r="BM2017" s="5">
        <v>105</v>
      </c>
      <c r="BN2017" s="5">
        <v>108</v>
      </c>
      <c r="BO2017" s="5">
        <v>109</v>
      </c>
      <c r="BP2017" s="5">
        <v>107</v>
      </c>
      <c r="BQ2017" s="5">
        <v>106</v>
      </c>
      <c r="BR2017" s="5">
        <v>100</v>
      </c>
      <c r="BS2017">
        <v>105</v>
      </c>
      <c r="BT2017">
        <v>102</v>
      </c>
      <c r="BU2017">
        <v>102</v>
      </c>
      <c r="BV2017">
        <v>90</v>
      </c>
      <c r="BW2017">
        <v>101</v>
      </c>
      <c r="BX2017">
        <v>104</v>
      </c>
      <c r="BY2017">
        <v>101</v>
      </c>
      <c r="BZ2017">
        <v>102</v>
      </c>
      <c r="CA2017">
        <v>100</v>
      </c>
      <c r="CB2017">
        <v>102</v>
      </c>
      <c r="CC2017">
        <v>101</v>
      </c>
      <c r="CD2017">
        <v>99</v>
      </c>
      <c r="CE2017">
        <v>96</v>
      </c>
      <c r="CF2017">
        <v>96</v>
      </c>
      <c r="CG2017">
        <v>97</v>
      </c>
      <c r="CH2017">
        <v>100</v>
      </c>
      <c r="CI2017">
        <v>103</v>
      </c>
      <c r="CJ2017">
        <v>103</v>
      </c>
      <c r="CK2017">
        <v>97</v>
      </c>
      <c r="CL2017">
        <v>97</v>
      </c>
      <c r="CM2017">
        <v>100</v>
      </c>
      <c r="CN2017">
        <v>100</v>
      </c>
      <c r="CO2017">
        <v>101</v>
      </c>
      <c r="CP2017">
        <v>101</v>
      </c>
      <c r="CQ2017">
        <v>100</v>
      </c>
      <c r="CR2017">
        <v>100</v>
      </c>
      <c r="CS2017">
        <v>100</v>
      </c>
      <c r="CT2017">
        <v>100</v>
      </c>
      <c r="CU2017">
        <v>101</v>
      </c>
      <c r="CV2017">
        <v>100</v>
      </c>
      <c r="CW2017">
        <v>99</v>
      </c>
      <c r="CX2017" t="s">
        <v>2</v>
      </c>
      <c r="CY2017" t="s">
        <v>38</v>
      </c>
    </row>
    <row r="2018" spans="1:103" x14ac:dyDescent="0.25">
      <c r="A2018" t="s">
        <v>53</v>
      </c>
      <c r="B2018">
        <v>35.979999999999997</v>
      </c>
      <c r="C2018">
        <v>-114.8464</v>
      </c>
      <c r="D2018">
        <v>2500</v>
      </c>
      <c r="E2018" t="s">
        <v>1</v>
      </c>
      <c r="F2018">
        <v>188.9</v>
      </c>
      <c r="G2018">
        <v>1974</v>
      </c>
      <c r="H2018">
        <v>8</v>
      </c>
      <c r="I2018" t="s">
        <v>260</v>
      </c>
      <c r="J2018">
        <v>90</v>
      </c>
      <c r="K2018">
        <v>94</v>
      </c>
      <c r="L2018">
        <v>94</v>
      </c>
      <c r="M2018">
        <v>96</v>
      </c>
      <c r="N2018">
        <v>97</v>
      </c>
      <c r="O2018">
        <v>98</v>
      </c>
      <c r="P2018">
        <v>94</v>
      </c>
      <c r="Q2018">
        <v>96</v>
      </c>
      <c r="R2018">
        <v>82</v>
      </c>
      <c r="S2018">
        <v>91</v>
      </c>
      <c r="T2018">
        <v>100</v>
      </c>
      <c r="U2018">
        <v>105</v>
      </c>
      <c r="V2018">
        <v>107</v>
      </c>
      <c r="W2018">
        <v>106</v>
      </c>
      <c r="X2018">
        <v>106</v>
      </c>
      <c r="Y2018">
        <v>107</v>
      </c>
      <c r="Z2018">
        <v>103</v>
      </c>
      <c r="AA2018">
        <v>101</v>
      </c>
      <c r="AB2018">
        <v>100</v>
      </c>
      <c r="AC2018">
        <v>98</v>
      </c>
      <c r="AD2018">
        <v>101</v>
      </c>
      <c r="AE2018">
        <v>104</v>
      </c>
      <c r="AF2018">
        <v>105</v>
      </c>
      <c r="AG2018">
        <v>108</v>
      </c>
      <c r="AH2018">
        <v>108</v>
      </c>
      <c r="AI2018">
        <v>105</v>
      </c>
      <c r="AJ2018">
        <v>106</v>
      </c>
      <c r="AK2018">
        <v>108</v>
      </c>
      <c r="AL2018">
        <v>108</v>
      </c>
      <c r="AM2018">
        <v>106</v>
      </c>
      <c r="AN2018" s="5">
        <v>100</v>
      </c>
      <c r="AO2018" s="5">
        <v>95</v>
      </c>
      <c r="AP2018" s="5">
        <v>95</v>
      </c>
      <c r="AQ2018" s="5">
        <v>100</v>
      </c>
      <c r="AR2018" s="5">
        <v>105</v>
      </c>
      <c r="AS2018" s="5">
        <v>105</v>
      </c>
      <c r="AT2018" s="5">
        <v>101</v>
      </c>
      <c r="AU2018" s="5">
        <v>97</v>
      </c>
      <c r="AV2018" s="5">
        <v>92</v>
      </c>
      <c r="AW2018" s="5">
        <v>93</v>
      </c>
      <c r="AX2018" s="5">
        <v>91</v>
      </c>
      <c r="AY2018" s="5">
        <v>95</v>
      </c>
      <c r="AZ2018" s="5">
        <v>100</v>
      </c>
      <c r="BA2018" s="5">
        <v>103</v>
      </c>
      <c r="BB2018" s="5">
        <v>96</v>
      </c>
      <c r="BC2018" s="5">
        <v>87</v>
      </c>
      <c r="BD2018" s="5">
        <v>89</v>
      </c>
      <c r="BE2018" s="5">
        <v>95</v>
      </c>
      <c r="BF2018" s="5">
        <v>100</v>
      </c>
      <c r="BG2018" s="5">
        <v>94</v>
      </c>
      <c r="BH2018" s="5">
        <v>93</v>
      </c>
      <c r="BI2018" s="5">
        <v>97</v>
      </c>
      <c r="BJ2018" s="5">
        <v>99</v>
      </c>
      <c r="BK2018" s="5">
        <v>97</v>
      </c>
      <c r="BL2018" s="5">
        <v>98</v>
      </c>
      <c r="BM2018" s="5">
        <v>104</v>
      </c>
      <c r="BN2018" s="5">
        <v>105</v>
      </c>
      <c r="BO2018" s="5">
        <v>106</v>
      </c>
      <c r="BP2018" s="5">
        <v>108</v>
      </c>
      <c r="BQ2018" s="5">
        <v>102</v>
      </c>
      <c r="BR2018" s="5">
        <v>101</v>
      </c>
      <c r="BS2018">
        <v>98</v>
      </c>
      <c r="BT2018">
        <v>103</v>
      </c>
      <c r="BU2018">
        <v>99</v>
      </c>
      <c r="BV2018">
        <v>95</v>
      </c>
      <c r="BW2018">
        <v>88</v>
      </c>
      <c r="BX2018">
        <v>95</v>
      </c>
      <c r="BY2018">
        <v>100</v>
      </c>
      <c r="BZ2018">
        <v>101</v>
      </c>
      <c r="CA2018">
        <v>98</v>
      </c>
      <c r="CB2018">
        <v>97</v>
      </c>
      <c r="CC2018">
        <v>97</v>
      </c>
      <c r="CD2018">
        <v>96</v>
      </c>
      <c r="CE2018">
        <v>95</v>
      </c>
      <c r="CF2018">
        <v>95</v>
      </c>
      <c r="CG2018">
        <v>97</v>
      </c>
      <c r="CH2018">
        <v>97</v>
      </c>
      <c r="CI2018">
        <v>99</v>
      </c>
      <c r="CJ2018">
        <v>102</v>
      </c>
      <c r="CK2018">
        <v>102</v>
      </c>
      <c r="CL2018">
        <v>100</v>
      </c>
      <c r="CM2018">
        <v>95</v>
      </c>
      <c r="CN2018">
        <v>96</v>
      </c>
      <c r="CO2018">
        <v>99</v>
      </c>
      <c r="CP2018">
        <v>98</v>
      </c>
      <c r="CQ2018">
        <v>102</v>
      </c>
      <c r="CR2018">
        <v>103</v>
      </c>
      <c r="CS2018">
        <v>103</v>
      </c>
      <c r="CT2018">
        <v>103</v>
      </c>
      <c r="CU2018">
        <v>98</v>
      </c>
      <c r="CV2018">
        <v>98</v>
      </c>
      <c r="CW2018">
        <v>101</v>
      </c>
      <c r="CX2018" t="s">
        <v>2</v>
      </c>
      <c r="CY2018" t="s">
        <v>54</v>
      </c>
    </row>
    <row r="2019" spans="1:103" x14ac:dyDescent="0.25">
      <c r="A2019" t="s">
        <v>87</v>
      </c>
      <c r="B2019">
        <v>35.651400000000002</v>
      </c>
      <c r="C2019">
        <v>-117.8214</v>
      </c>
      <c r="D2019">
        <v>2430</v>
      </c>
      <c r="E2019" t="s">
        <v>1</v>
      </c>
      <c r="F2019">
        <v>124.4</v>
      </c>
      <c r="G2019">
        <v>1974</v>
      </c>
      <c r="H2019">
        <v>8</v>
      </c>
      <c r="I2019" t="s">
        <v>260</v>
      </c>
      <c r="J2019">
        <v>94</v>
      </c>
      <c r="K2019">
        <v>98</v>
      </c>
      <c r="L2019">
        <v>98</v>
      </c>
      <c r="M2019">
        <v>98</v>
      </c>
      <c r="N2019">
        <v>99</v>
      </c>
      <c r="O2019">
        <v>99</v>
      </c>
      <c r="P2019">
        <v>100</v>
      </c>
      <c r="Q2019">
        <v>95</v>
      </c>
      <c r="R2019">
        <v>97</v>
      </c>
      <c r="S2019">
        <v>104</v>
      </c>
      <c r="T2019">
        <v>107</v>
      </c>
      <c r="U2019">
        <v>107</v>
      </c>
      <c r="V2019">
        <v>104</v>
      </c>
      <c r="W2019">
        <v>104</v>
      </c>
      <c r="X2019">
        <v>104</v>
      </c>
      <c r="Y2019">
        <v>101</v>
      </c>
      <c r="Z2019">
        <v>91</v>
      </c>
      <c r="AA2019">
        <v>89</v>
      </c>
      <c r="AB2019">
        <v>90</v>
      </c>
      <c r="AC2019">
        <v>95</v>
      </c>
      <c r="AD2019">
        <v>99</v>
      </c>
      <c r="AE2019">
        <v>103</v>
      </c>
      <c r="AF2019">
        <v>103</v>
      </c>
      <c r="AG2019">
        <v>104</v>
      </c>
      <c r="AH2019">
        <v>101</v>
      </c>
      <c r="AI2019">
        <v>105</v>
      </c>
      <c r="AJ2019">
        <v>106</v>
      </c>
      <c r="AK2019">
        <v>107</v>
      </c>
      <c r="AL2019">
        <v>109</v>
      </c>
      <c r="AM2019">
        <v>107</v>
      </c>
      <c r="AN2019" s="5">
        <v>104</v>
      </c>
      <c r="AO2019" s="5">
        <v>103</v>
      </c>
      <c r="AP2019" s="5">
        <v>102</v>
      </c>
      <c r="AQ2019" s="5">
        <v>104</v>
      </c>
      <c r="AR2019" s="5">
        <v>104</v>
      </c>
      <c r="AS2019" s="5">
        <v>100</v>
      </c>
      <c r="AT2019" s="5">
        <v>95</v>
      </c>
      <c r="AU2019" s="5">
        <v>93</v>
      </c>
      <c r="AV2019" s="5">
        <v>91</v>
      </c>
      <c r="AW2019" s="5">
        <v>89</v>
      </c>
      <c r="AX2019" s="5">
        <v>94</v>
      </c>
      <c r="AY2019" s="5">
        <v>99</v>
      </c>
      <c r="AZ2019" s="5">
        <v>102</v>
      </c>
      <c r="BA2019" s="5">
        <v>103</v>
      </c>
      <c r="BB2019" s="5">
        <v>98</v>
      </c>
      <c r="BC2019" s="5">
        <v>100</v>
      </c>
      <c r="BD2019" s="5">
        <v>101</v>
      </c>
      <c r="BE2019" s="5">
        <v>103</v>
      </c>
      <c r="BF2019" s="5">
        <v>103</v>
      </c>
      <c r="BG2019" s="5">
        <v>104</v>
      </c>
      <c r="BH2019" s="5">
        <v>107</v>
      </c>
      <c r="BI2019" s="5">
        <v>105</v>
      </c>
      <c r="BJ2019" s="5">
        <v>104</v>
      </c>
      <c r="BK2019" s="5">
        <v>100</v>
      </c>
      <c r="BL2019" s="5">
        <v>105</v>
      </c>
      <c r="BM2019" s="5">
        <v>105</v>
      </c>
      <c r="BN2019" s="5">
        <v>106</v>
      </c>
      <c r="BO2019" s="5">
        <v>108</v>
      </c>
      <c r="BP2019" s="5">
        <v>107</v>
      </c>
      <c r="BQ2019" s="5">
        <v>106</v>
      </c>
      <c r="BR2019" s="5">
        <v>105</v>
      </c>
      <c r="BS2019">
        <v>103</v>
      </c>
      <c r="BT2019">
        <v>103</v>
      </c>
      <c r="BU2019">
        <v>105</v>
      </c>
      <c r="BV2019">
        <v>94</v>
      </c>
      <c r="BW2019">
        <v>99</v>
      </c>
      <c r="BX2019">
        <v>103</v>
      </c>
      <c r="BY2019">
        <v>101</v>
      </c>
      <c r="BZ2019">
        <v>104</v>
      </c>
      <c r="CA2019">
        <v>102</v>
      </c>
      <c r="CB2019">
        <v>102</v>
      </c>
      <c r="CC2019">
        <v>102</v>
      </c>
      <c r="CD2019">
        <v>100</v>
      </c>
      <c r="CE2019">
        <v>98</v>
      </c>
      <c r="CF2019">
        <v>97</v>
      </c>
      <c r="CG2019">
        <v>97</v>
      </c>
      <c r="CH2019">
        <v>99</v>
      </c>
      <c r="CI2019">
        <v>102</v>
      </c>
      <c r="CJ2019">
        <v>103</v>
      </c>
      <c r="CK2019">
        <v>100</v>
      </c>
      <c r="CL2019">
        <v>95</v>
      </c>
      <c r="CM2019">
        <v>99</v>
      </c>
      <c r="CN2019">
        <v>102</v>
      </c>
      <c r="CO2019">
        <v>102</v>
      </c>
      <c r="CP2019">
        <v>101</v>
      </c>
      <c r="CQ2019">
        <v>101</v>
      </c>
      <c r="CR2019">
        <v>99</v>
      </c>
      <c r="CS2019">
        <v>99</v>
      </c>
      <c r="CT2019">
        <v>100</v>
      </c>
      <c r="CU2019">
        <v>100</v>
      </c>
      <c r="CV2019">
        <v>98</v>
      </c>
      <c r="CW2019">
        <v>99</v>
      </c>
      <c r="CX2019" t="s">
        <v>5</v>
      </c>
      <c r="CY2019" t="s">
        <v>88</v>
      </c>
    </row>
    <row r="2020" spans="1:103" x14ac:dyDescent="0.25">
      <c r="A2020" t="s">
        <v>149</v>
      </c>
      <c r="B2020">
        <v>36.416699999999999</v>
      </c>
      <c r="C2020">
        <v>-116.35</v>
      </c>
      <c r="D2020">
        <v>2182</v>
      </c>
      <c r="E2020" t="s">
        <v>1</v>
      </c>
      <c r="F2020">
        <v>46.5</v>
      </c>
      <c r="G2020">
        <v>1974</v>
      </c>
      <c r="H2020">
        <v>8</v>
      </c>
      <c r="I2020" t="s">
        <v>260</v>
      </c>
      <c r="J2020">
        <v>98</v>
      </c>
      <c r="K2020">
        <v>99</v>
      </c>
      <c r="L2020">
        <v>96</v>
      </c>
      <c r="M2020">
        <v>99</v>
      </c>
      <c r="N2020">
        <v>101</v>
      </c>
      <c r="O2020">
        <v>98</v>
      </c>
      <c r="P2020">
        <v>98</v>
      </c>
      <c r="Q2020">
        <v>96</v>
      </c>
      <c r="R2020">
        <v>102</v>
      </c>
      <c r="S2020">
        <v>98</v>
      </c>
      <c r="T2020">
        <v>103</v>
      </c>
      <c r="U2020">
        <v>105</v>
      </c>
      <c r="V2020">
        <v>105</v>
      </c>
      <c r="W2020">
        <v>103</v>
      </c>
      <c r="X2020">
        <v>100</v>
      </c>
      <c r="Y2020">
        <v>98</v>
      </c>
      <c r="Z2020">
        <v>96</v>
      </c>
      <c r="AA2020">
        <v>101</v>
      </c>
      <c r="AB2020">
        <v>93</v>
      </c>
      <c r="AC2020">
        <v>94</v>
      </c>
      <c r="AD2020">
        <v>98</v>
      </c>
      <c r="AE2020">
        <v>102</v>
      </c>
      <c r="AF2020">
        <v>101</v>
      </c>
      <c r="AG2020">
        <v>103</v>
      </c>
      <c r="AH2020">
        <v>102</v>
      </c>
      <c r="AI2020">
        <v>103</v>
      </c>
      <c r="AJ2020">
        <v>103</v>
      </c>
      <c r="AK2020">
        <v>104</v>
      </c>
      <c r="AL2020">
        <v>112</v>
      </c>
      <c r="AM2020">
        <v>108</v>
      </c>
      <c r="AN2020" s="5">
        <v>108</v>
      </c>
      <c r="AO2020" s="5">
        <v>97</v>
      </c>
      <c r="AP2020" s="5">
        <v>96</v>
      </c>
      <c r="AQ2020" s="5">
        <v>100</v>
      </c>
      <c r="AR2020" s="5">
        <v>102</v>
      </c>
      <c r="AS2020" s="5">
        <v>97</v>
      </c>
      <c r="AT2020" s="5">
        <v>93</v>
      </c>
      <c r="AU2020" s="5">
        <v>91</v>
      </c>
      <c r="AV2020" s="5">
        <v>100</v>
      </c>
      <c r="AW2020" s="5">
        <v>92</v>
      </c>
      <c r="AX2020" s="5">
        <v>92</v>
      </c>
      <c r="AY2020" s="5">
        <v>97</v>
      </c>
      <c r="AZ2020" s="5">
        <v>98</v>
      </c>
      <c r="BA2020" s="5">
        <v>98</v>
      </c>
      <c r="BB2020" s="5">
        <v>101</v>
      </c>
      <c r="BC2020" s="5">
        <v>98</v>
      </c>
      <c r="BD2020" s="5">
        <v>98</v>
      </c>
      <c r="BE2020" s="5">
        <v>99</v>
      </c>
      <c r="BF2020" s="5">
        <v>100</v>
      </c>
      <c r="BG2020" s="5">
        <v>106</v>
      </c>
      <c r="BH2020" s="5">
        <v>105</v>
      </c>
      <c r="BI2020" s="5">
        <v>106</v>
      </c>
      <c r="BJ2020" s="5">
        <v>105</v>
      </c>
      <c r="BK2020" s="5">
        <v>99</v>
      </c>
      <c r="BL2020" s="5">
        <v>102</v>
      </c>
      <c r="BM2020" s="5">
        <v>103</v>
      </c>
      <c r="BN2020" s="5">
        <v>106</v>
      </c>
      <c r="BO2020" s="5">
        <v>108</v>
      </c>
      <c r="BP2020" s="5">
        <v>106</v>
      </c>
      <c r="BQ2020" s="5">
        <v>105</v>
      </c>
      <c r="BR2020" s="5">
        <v>102</v>
      </c>
      <c r="BS2020">
        <v>108</v>
      </c>
      <c r="BT2020">
        <v>104</v>
      </c>
      <c r="BU2020">
        <v>105</v>
      </c>
      <c r="BV2020">
        <v>103</v>
      </c>
      <c r="BW2020">
        <v>101</v>
      </c>
      <c r="BX2020">
        <v>101</v>
      </c>
      <c r="BY2020">
        <v>100</v>
      </c>
      <c r="BZ2020">
        <v>99</v>
      </c>
      <c r="CA2020">
        <v>99</v>
      </c>
      <c r="CB2020">
        <v>99</v>
      </c>
      <c r="CC2020">
        <v>100</v>
      </c>
      <c r="CD2020">
        <v>99</v>
      </c>
      <c r="CE2020">
        <v>96</v>
      </c>
      <c r="CF2020">
        <v>95</v>
      </c>
      <c r="CG2020">
        <v>107</v>
      </c>
      <c r="CH2020">
        <v>97</v>
      </c>
      <c r="CI2020">
        <v>102</v>
      </c>
      <c r="CJ2020">
        <v>99</v>
      </c>
      <c r="CK2020">
        <v>100</v>
      </c>
      <c r="CL2020">
        <v>96</v>
      </c>
      <c r="CM2020">
        <v>99</v>
      </c>
      <c r="CN2020">
        <v>101</v>
      </c>
      <c r="CO2020">
        <v>101</v>
      </c>
      <c r="CP2020">
        <v>100</v>
      </c>
      <c r="CQ2020">
        <v>100</v>
      </c>
      <c r="CR2020">
        <v>100</v>
      </c>
      <c r="CS2020">
        <v>98</v>
      </c>
      <c r="CT2020">
        <v>97</v>
      </c>
      <c r="CU2020">
        <v>98</v>
      </c>
      <c r="CV2020">
        <v>97</v>
      </c>
      <c r="CW2020">
        <v>97</v>
      </c>
      <c r="CX2020" t="s">
        <v>2</v>
      </c>
      <c r="CY2020" t="s">
        <v>150</v>
      </c>
    </row>
    <row r="2021" spans="1:103" x14ac:dyDescent="0.25">
      <c r="A2021" t="s">
        <v>91</v>
      </c>
      <c r="B2021">
        <v>36.071899999999999</v>
      </c>
      <c r="C2021">
        <v>-115.16330000000001</v>
      </c>
      <c r="D2021">
        <v>2175</v>
      </c>
      <c r="E2021" t="s">
        <v>1</v>
      </c>
      <c r="F2021">
        <v>158.69999999999999</v>
      </c>
      <c r="G2021">
        <v>1974</v>
      </c>
      <c r="H2021">
        <v>8</v>
      </c>
      <c r="I2021" t="s">
        <v>260</v>
      </c>
      <c r="J2021">
        <v>98</v>
      </c>
      <c r="K2021">
        <v>99</v>
      </c>
      <c r="L2021">
        <v>101</v>
      </c>
      <c r="M2021">
        <v>103</v>
      </c>
      <c r="N2021">
        <v>101</v>
      </c>
      <c r="O2021">
        <v>96</v>
      </c>
      <c r="P2021">
        <v>101</v>
      </c>
      <c r="Q2021">
        <v>84</v>
      </c>
      <c r="R2021">
        <v>94</v>
      </c>
      <c r="S2021">
        <v>102</v>
      </c>
      <c r="T2021">
        <v>107</v>
      </c>
      <c r="U2021">
        <v>110</v>
      </c>
      <c r="V2021">
        <v>112</v>
      </c>
      <c r="W2021">
        <v>111</v>
      </c>
      <c r="X2021">
        <v>108</v>
      </c>
      <c r="Y2021">
        <v>109</v>
      </c>
      <c r="Z2021">
        <v>106</v>
      </c>
      <c r="AA2021">
        <v>105</v>
      </c>
      <c r="AB2021">
        <v>100</v>
      </c>
      <c r="AC2021">
        <v>102</v>
      </c>
      <c r="AD2021">
        <v>106</v>
      </c>
      <c r="AE2021">
        <v>107</v>
      </c>
      <c r="AF2021">
        <v>109</v>
      </c>
      <c r="AG2021">
        <v>109</v>
      </c>
      <c r="AH2021">
        <v>108</v>
      </c>
      <c r="AI2021">
        <v>108</v>
      </c>
      <c r="AJ2021">
        <v>109</v>
      </c>
      <c r="AK2021">
        <v>111</v>
      </c>
      <c r="AL2021">
        <v>111</v>
      </c>
      <c r="AM2021">
        <v>110</v>
      </c>
      <c r="AN2021" s="5">
        <v>105</v>
      </c>
      <c r="AO2021" s="5">
        <v>104</v>
      </c>
      <c r="AP2021" s="5">
        <v>102</v>
      </c>
      <c r="AQ2021" s="5">
        <v>107</v>
      </c>
      <c r="AR2021" s="5">
        <v>108</v>
      </c>
      <c r="AS2021" s="5">
        <v>103</v>
      </c>
      <c r="AT2021" s="5">
        <v>101</v>
      </c>
      <c r="AU2021" s="5">
        <v>98</v>
      </c>
      <c r="AV2021" s="5">
        <v>97</v>
      </c>
      <c r="AW2021" s="5">
        <v>91</v>
      </c>
      <c r="AX2021" s="5">
        <v>96</v>
      </c>
      <c r="AY2021" s="5">
        <v>101</v>
      </c>
      <c r="AZ2021" s="5">
        <v>105</v>
      </c>
      <c r="BA2021" s="5">
        <v>103</v>
      </c>
      <c r="BB2021" s="5">
        <v>89</v>
      </c>
      <c r="BC2021" s="5">
        <v>96</v>
      </c>
      <c r="BD2021" s="5">
        <v>102</v>
      </c>
      <c r="BE2021" s="5">
        <v>104</v>
      </c>
      <c r="BF2021" s="5">
        <v>98</v>
      </c>
      <c r="BG2021" s="5">
        <v>98</v>
      </c>
      <c r="BH2021" s="5">
        <v>102</v>
      </c>
      <c r="BI2021" s="5">
        <v>103</v>
      </c>
      <c r="BJ2021" s="5">
        <v>101</v>
      </c>
      <c r="BK2021" s="5">
        <v>100</v>
      </c>
      <c r="BL2021" s="5">
        <v>106</v>
      </c>
      <c r="BM2021" s="5">
        <v>109</v>
      </c>
      <c r="BN2021" s="5">
        <v>110</v>
      </c>
      <c r="BO2021" s="5">
        <v>110</v>
      </c>
      <c r="BP2021" s="5">
        <v>108</v>
      </c>
      <c r="BQ2021" s="5">
        <v>106</v>
      </c>
      <c r="BR2021" s="5">
        <v>101</v>
      </c>
      <c r="BS2021">
        <v>102</v>
      </c>
      <c r="BT2021">
        <v>103</v>
      </c>
      <c r="BU2021">
        <v>102</v>
      </c>
      <c r="BV2021">
        <v>92</v>
      </c>
      <c r="BW2021">
        <v>99</v>
      </c>
      <c r="BX2021">
        <v>104</v>
      </c>
      <c r="BY2021">
        <v>106</v>
      </c>
      <c r="BZ2021">
        <v>104</v>
      </c>
      <c r="CA2021">
        <v>103</v>
      </c>
      <c r="CB2021">
        <v>102</v>
      </c>
      <c r="CC2021">
        <v>103</v>
      </c>
      <c r="CD2021">
        <v>102</v>
      </c>
      <c r="CE2021">
        <v>101</v>
      </c>
      <c r="CF2021">
        <v>101</v>
      </c>
      <c r="CG2021">
        <v>103</v>
      </c>
      <c r="CH2021">
        <v>104</v>
      </c>
      <c r="CI2021">
        <v>104</v>
      </c>
      <c r="CJ2021">
        <v>107</v>
      </c>
      <c r="CK2021">
        <v>101</v>
      </c>
      <c r="CL2021">
        <v>95</v>
      </c>
      <c r="CM2021">
        <v>99</v>
      </c>
      <c r="CN2021">
        <v>101</v>
      </c>
      <c r="CO2021">
        <v>103</v>
      </c>
      <c r="CP2021">
        <v>104</v>
      </c>
      <c r="CQ2021">
        <v>104</v>
      </c>
      <c r="CR2021">
        <v>104</v>
      </c>
      <c r="CS2021">
        <v>105</v>
      </c>
      <c r="CT2021">
        <v>102</v>
      </c>
      <c r="CU2021">
        <v>101</v>
      </c>
      <c r="CV2021">
        <v>103</v>
      </c>
      <c r="CW2021">
        <v>102</v>
      </c>
      <c r="CX2021" t="s">
        <v>2</v>
      </c>
      <c r="CY2021" t="s">
        <v>92</v>
      </c>
    </row>
    <row r="2022" spans="1:103" x14ac:dyDescent="0.25">
      <c r="A2022" t="s">
        <v>19</v>
      </c>
      <c r="B2022">
        <v>34.9</v>
      </c>
      <c r="C2022">
        <v>-117.0333</v>
      </c>
      <c r="D2022">
        <v>2162</v>
      </c>
      <c r="E2022" t="s">
        <v>1</v>
      </c>
      <c r="F2022">
        <v>174.2</v>
      </c>
      <c r="G2022">
        <v>1974</v>
      </c>
      <c r="H2022">
        <v>8</v>
      </c>
      <c r="I2022" t="s">
        <v>260</v>
      </c>
      <c r="J2022">
        <v>92</v>
      </c>
      <c r="K2022">
        <v>93</v>
      </c>
      <c r="L2022">
        <v>98</v>
      </c>
      <c r="M2022">
        <v>98</v>
      </c>
      <c r="N2022">
        <v>99</v>
      </c>
      <c r="O2022">
        <v>97</v>
      </c>
      <c r="P2022">
        <v>96</v>
      </c>
      <c r="Q2022">
        <v>91</v>
      </c>
      <c r="R2022">
        <v>95</v>
      </c>
      <c r="S2022">
        <v>101</v>
      </c>
      <c r="T2022">
        <v>104</v>
      </c>
      <c r="U2022">
        <v>106</v>
      </c>
      <c r="V2022">
        <v>105</v>
      </c>
      <c r="W2022">
        <v>102</v>
      </c>
      <c r="X2022">
        <v>103</v>
      </c>
      <c r="Y2022">
        <v>102</v>
      </c>
      <c r="Z2022">
        <v>94</v>
      </c>
      <c r="AA2022">
        <v>90</v>
      </c>
      <c r="AB2022">
        <v>91</v>
      </c>
      <c r="AC2022">
        <v>94</v>
      </c>
      <c r="AD2022">
        <v>99</v>
      </c>
      <c r="AE2022">
        <v>101</v>
      </c>
      <c r="AF2022">
        <v>106</v>
      </c>
      <c r="AG2022">
        <v>106</v>
      </c>
      <c r="AH2022">
        <v>104</v>
      </c>
      <c r="AI2022">
        <v>104</v>
      </c>
      <c r="AJ2022">
        <v>105</v>
      </c>
      <c r="AK2022">
        <v>106</v>
      </c>
      <c r="AL2022">
        <v>106</v>
      </c>
      <c r="AM2022">
        <v>104</v>
      </c>
      <c r="AN2022" s="5">
        <v>101</v>
      </c>
      <c r="AO2022" s="5">
        <v>99</v>
      </c>
      <c r="AP2022" s="5">
        <v>100</v>
      </c>
      <c r="AQ2022" s="5">
        <v>104</v>
      </c>
      <c r="AR2022" s="5">
        <v>104</v>
      </c>
      <c r="AS2022" s="5">
        <v>100</v>
      </c>
      <c r="AT2022" s="5">
        <v>97</v>
      </c>
      <c r="AU2022" s="5">
        <v>91</v>
      </c>
      <c r="AV2022" s="5">
        <v>92</v>
      </c>
      <c r="AW2022" s="5">
        <v>90</v>
      </c>
      <c r="AX2022" s="5">
        <v>90</v>
      </c>
      <c r="AY2022" s="5">
        <v>99</v>
      </c>
      <c r="AZ2022" s="5">
        <v>100</v>
      </c>
      <c r="BA2022" s="5">
        <v>101</v>
      </c>
      <c r="BB2022" s="5">
        <v>98</v>
      </c>
      <c r="BC2022" s="5">
        <v>101</v>
      </c>
      <c r="BD2022" s="5">
        <v>101</v>
      </c>
      <c r="BE2022" s="5">
        <v>102</v>
      </c>
      <c r="BF2022" s="5">
        <v>102</v>
      </c>
      <c r="BG2022" s="5">
        <v>100</v>
      </c>
      <c r="BH2022" s="5">
        <v>102</v>
      </c>
      <c r="BI2022" s="5">
        <v>103</v>
      </c>
      <c r="BJ2022" s="5">
        <v>103</v>
      </c>
      <c r="BK2022" s="5">
        <v>98</v>
      </c>
      <c r="BL2022" s="5">
        <v>102</v>
      </c>
      <c r="BM2022" s="5">
        <v>105</v>
      </c>
      <c r="BN2022" s="5">
        <v>106</v>
      </c>
      <c r="BO2022" s="5">
        <v>109</v>
      </c>
      <c r="BP2022" s="5">
        <v>107</v>
      </c>
      <c r="BQ2022" s="5">
        <v>106</v>
      </c>
      <c r="BR2022" s="5">
        <v>105</v>
      </c>
      <c r="BS2022">
        <v>102</v>
      </c>
      <c r="BT2022">
        <v>101</v>
      </c>
      <c r="BU2022">
        <v>102</v>
      </c>
      <c r="BV2022">
        <v>102</v>
      </c>
      <c r="BW2022">
        <v>100</v>
      </c>
      <c r="BX2022">
        <v>101</v>
      </c>
      <c r="BY2022">
        <v>104</v>
      </c>
      <c r="BZ2022">
        <v>102</v>
      </c>
      <c r="CA2022">
        <v>101</v>
      </c>
      <c r="CB2022">
        <v>99</v>
      </c>
      <c r="CC2022">
        <v>99</v>
      </c>
      <c r="CD2022">
        <v>99</v>
      </c>
      <c r="CE2022">
        <v>99</v>
      </c>
      <c r="CF2022">
        <v>95</v>
      </c>
      <c r="CG2022">
        <v>95</v>
      </c>
      <c r="CH2022">
        <v>98</v>
      </c>
      <c r="CI2022">
        <v>99</v>
      </c>
      <c r="CJ2022">
        <v>100</v>
      </c>
      <c r="CK2022">
        <v>101</v>
      </c>
      <c r="CL2022">
        <v>95</v>
      </c>
      <c r="CM2022">
        <v>96</v>
      </c>
      <c r="CN2022">
        <v>98</v>
      </c>
      <c r="CO2022">
        <v>99</v>
      </c>
      <c r="CP2022">
        <v>99</v>
      </c>
      <c r="CQ2022">
        <v>100</v>
      </c>
      <c r="CR2022">
        <v>100</v>
      </c>
      <c r="CS2022">
        <v>97</v>
      </c>
      <c r="CT2022">
        <v>98</v>
      </c>
      <c r="CU2022">
        <v>96</v>
      </c>
      <c r="CV2022">
        <v>99</v>
      </c>
      <c r="CX2022" t="s">
        <v>5</v>
      </c>
      <c r="CY2022" t="s">
        <v>20</v>
      </c>
    </row>
    <row r="2023" spans="1:103" x14ac:dyDescent="0.25">
      <c r="A2023" t="s">
        <v>111</v>
      </c>
      <c r="B2023">
        <v>35.299999999999997</v>
      </c>
      <c r="C2023">
        <v>-117.9667</v>
      </c>
      <c r="D2023">
        <v>2011</v>
      </c>
      <c r="E2023" t="s">
        <v>1</v>
      </c>
      <c r="F2023">
        <v>162.69999999999999</v>
      </c>
      <c r="G2023">
        <v>1974</v>
      </c>
      <c r="H2023">
        <v>8</v>
      </c>
      <c r="I2023" t="s">
        <v>260</v>
      </c>
      <c r="J2023">
        <v>92</v>
      </c>
      <c r="K2023">
        <v>98</v>
      </c>
      <c r="L2023">
        <v>100</v>
      </c>
      <c r="M2023">
        <v>98</v>
      </c>
      <c r="N2023">
        <v>94</v>
      </c>
      <c r="O2023">
        <v>98</v>
      </c>
      <c r="P2023">
        <v>92</v>
      </c>
      <c r="Q2023">
        <v>90</v>
      </c>
      <c r="R2023">
        <v>98</v>
      </c>
      <c r="S2023">
        <v>105</v>
      </c>
      <c r="T2023">
        <v>108</v>
      </c>
      <c r="U2023">
        <v>109</v>
      </c>
      <c r="V2023">
        <v>106</v>
      </c>
      <c r="W2023">
        <v>103</v>
      </c>
      <c r="X2023">
        <v>105</v>
      </c>
      <c r="Y2023">
        <v>97</v>
      </c>
      <c r="Z2023">
        <v>90</v>
      </c>
      <c r="AA2023">
        <v>87</v>
      </c>
      <c r="AB2023">
        <v>87</v>
      </c>
      <c r="AC2023">
        <v>96</v>
      </c>
      <c r="AD2023">
        <v>102</v>
      </c>
      <c r="AE2023">
        <v>104</v>
      </c>
      <c r="AF2023">
        <v>105</v>
      </c>
      <c r="AG2023">
        <v>104</v>
      </c>
      <c r="AH2023">
        <v>99</v>
      </c>
      <c r="AI2023">
        <v>103</v>
      </c>
      <c r="AJ2023">
        <v>106</v>
      </c>
      <c r="AK2023">
        <v>108</v>
      </c>
      <c r="AL2023">
        <v>110</v>
      </c>
      <c r="AM2023">
        <v>105</v>
      </c>
      <c r="AN2023" s="5">
        <v>103</v>
      </c>
      <c r="AO2023" s="5">
        <v>103</v>
      </c>
      <c r="AP2023" s="5">
        <v>103</v>
      </c>
      <c r="AQ2023" s="5">
        <v>107</v>
      </c>
      <c r="AR2023" s="5">
        <v>105</v>
      </c>
      <c r="AS2023" s="5">
        <v>97</v>
      </c>
      <c r="AT2023" s="5">
        <v>97</v>
      </c>
      <c r="AU2023" s="5">
        <v>94</v>
      </c>
      <c r="AV2023" s="5">
        <v>91</v>
      </c>
      <c r="AW2023" s="5">
        <v>83</v>
      </c>
      <c r="AX2023" s="5">
        <v>93</v>
      </c>
      <c r="AY2023" s="5">
        <v>101</v>
      </c>
      <c r="AZ2023" s="5">
        <v>104</v>
      </c>
      <c r="BA2023" s="5">
        <v>102</v>
      </c>
      <c r="BB2023" s="5">
        <v>103</v>
      </c>
      <c r="BC2023" s="5">
        <v>103</v>
      </c>
      <c r="BD2023" s="5">
        <v>103</v>
      </c>
      <c r="BE2023" s="5">
        <v>105</v>
      </c>
      <c r="BF2023" s="5">
        <v>104</v>
      </c>
      <c r="BG2023" s="5">
        <v>104</v>
      </c>
      <c r="BH2023" s="5">
        <v>108</v>
      </c>
      <c r="BI2023" s="5">
        <v>107</v>
      </c>
      <c r="BJ2023" s="5">
        <v>97</v>
      </c>
      <c r="BK2023" s="5">
        <v>103</v>
      </c>
      <c r="BL2023" s="5">
        <v>108</v>
      </c>
      <c r="BM2023" s="5">
        <v>107</v>
      </c>
      <c r="BN2023" s="5">
        <v>108</v>
      </c>
      <c r="BO2023" s="5">
        <v>110</v>
      </c>
      <c r="BP2023" s="5">
        <v>109</v>
      </c>
      <c r="BQ2023" s="5">
        <v>108</v>
      </c>
      <c r="BR2023" s="5">
        <v>108</v>
      </c>
      <c r="CX2023" t="s">
        <v>5</v>
      </c>
      <c r="CY2023" t="s">
        <v>112</v>
      </c>
    </row>
    <row r="2024" spans="1:103" x14ac:dyDescent="0.25">
      <c r="A2024" t="s">
        <v>155</v>
      </c>
      <c r="B2024">
        <v>36.430300000000003</v>
      </c>
      <c r="C2024">
        <v>-114.51390000000001</v>
      </c>
      <c r="D2024">
        <v>2000</v>
      </c>
      <c r="E2024" t="s">
        <v>1</v>
      </c>
      <c r="F2024">
        <v>210.3</v>
      </c>
      <c r="G2024">
        <v>1974</v>
      </c>
      <c r="H2024">
        <v>8</v>
      </c>
      <c r="I2024" t="s">
        <v>260</v>
      </c>
      <c r="J2024">
        <v>98</v>
      </c>
      <c r="K2024">
        <v>99</v>
      </c>
      <c r="L2024">
        <v>101</v>
      </c>
      <c r="M2024">
        <v>104</v>
      </c>
      <c r="N2024">
        <v>100</v>
      </c>
      <c r="O2024">
        <v>102</v>
      </c>
      <c r="P2024">
        <v>97</v>
      </c>
      <c r="Q2024">
        <v>102</v>
      </c>
      <c r="R2024">
        <v>88</v>
      </c>
      <c r="S2024">
        <v>98</v>
      </c>
      <c r="T2024">
        <v>107</v>
      </c>
      <c r="U2024">
        <v>109</v>
      </c>
      <c r="V2024">
        <v>113</v>
      </c>
      <c r="W2024">
        <v>112</v>
      </c>
      <c r="X2024">
        <v>113</v>
      </c>
      <c r="Y2024">
        <v>111</v>
      </c>
      <c r="Z2024">
        <v>110</v>
      </c>
      <c r="AA2024">
        <v>109</v>
      </c>
      <c r="AB2024">
        <v>107</v>
      </c>
      <c r="AC2024">
        <v>104</v>
      </c>
      <c r="AD2024">
        <v>105</v>
      </c>
      <c r="AE2024">
        <v>107</v>
      </c>
      <c r="AF2024">
        <v>109</v>
      </c>
      <c r="AG2024">
        <v>112</v>
      </c>
      <c r="AH2024">
        <v>113</v>
      </c>
      <c r="AI2024">
        <v>111</v>
      </c>
      <c r="AJ2024">
        <v>113</v>
      </c>
      <c r="AK2024">
        <v>112</v>
      </c>
      <c r="AL2024">
        <v>113</v>
      </c>
      <c r="AM2024">
        <v>113</v>
      </c>
      <c r="AN2024" s="5">
        <v>109</v>
      </c>
      <c r="AO2024" s="5">
        <v>105</v>
      </c>
      <c r="AP2024" s="5">
        <v>103</v>
      </c>
      <c r="AQ2024" s="5">
        <v>106</v>
      </c>
      <c r="AR2024" s="5">
        <v>110</v>
      </c>
      <c r="AS2024" s="5">
        <v>110</v>
      </c>
      <c r="AT2024" s="5">
        <v>106</v>
      </c>
      <c r="AU2024" s="5">
        <v>108</v>
      </c>
      <c r="AV2024" s="5">
        <v>101</v>
      </c>
      <c r="AW2024" s="5">
        <v>97</v>
      </c>
      <c r="AX2024" s="5">
        <v>100</v>
      </c>
      <c r="AY2024" s="5">
        <v>106</v>
      </c>
      <c r="AZ2024" s="5">
        <v>108</v>
      </c>
      <c r="BA2024" s="5">
        <v>107</v>
      </c>
      <c r="BB2024" s="5">
        <v>95</v>
      </c>
      <c r="BC2024" s="5">
        <v>94</v>
      </c>
      <c r="BD2024" s="5">
        <v>104</v>
      </c>
      <c r="BE2024" s="8">
        <f>AVERAGE(BD2024,BF2024)</f>
        <v>105</v>
      </c>
      <c r="BF2024" s="5">
        <v>106</v>
      </c>
      <c r="BG2024" s="5">
        <v>103</v>
      </c>
      <c r="BH2024" s="5">
        <v>98</v>
      </c>
      <c r="BI2024" s="5">
        <v>105</v>
      </c>
      <c r="BJ2024" s="5">
        <v>105</v>
      </c>
      <c r="BK2024" s="5">
        <v>105</v>
      </c>
      <c r="BL2024" s="5">
        <v>104</v>
      </c>
      <c r="BM2024" s="5">
        <v>110</v>
      </c>
      <c r="BN2024" s="5">
        <v>112</v>
      </c>
      <c r="BO2024" s="5">
        <v>112</v>
      </c>
      <c r="BP2024" s="5">
        <v>113</v>
      </c>
      <c r="BQ2024" s="5">
        <v>111</v>
      </c>
      <c r="BR2024" s="5">
        <v>109</v>
      </c>
      <c r="BS2024">
        <v>107</v>
      </c>
      <c r="BT2024">
        <v>108</v>
      </c>
      <c r="BU2024">
        <v>104</v>
      </c>
      <c r="BV2024">
        <v>104</v>
      </c>
      <c r="BW2024">
        <v>96</v>
      </c>
      <c r="BX2024">
        <v>100</v>
      </c>
      <c r="BY2024">
        <v>106</v>
      </c>
      <c r="BZ2024">
        <v>108</v>
      </c>
      <c r="CA2024">
        <v>105</v>
      </c>
      <c r="CB2024">
        <v>105</v>
      </c>
      <c r="CC2024">
        <v>105</v>
      </c>
      <c r="CD2024">
        <v>104</v>
      </c>
      <c r="CE2024">
        <v>103</v>
      </c>
      <c r="CF2024">
        <v>103</v>
      </c>
      <c r="CG2024">
        <v>102</v>
      </c>
      <c r="CH2024">
        <v>103</v>
      </c>
      <c r="CI2024">
        <v>106</v>
      </c>
      <c r="CJ2024">
        <v>107</v>
      </c>
      <c r="CK2024">
        <v>108</v>
      </c>
      <c r="CL2024">
        <v>105</v>
      </c>
      <c r="CM2024">
        <v>100</v>
      </c>
      <c r="CN2024">
        <v>102</v>
      </c>
      <c r="CO2024">
        <v>104</v>
      </c>
      <c r="CP2024">
        <v>106</v>
      </c>
      <c r="CQ2024">
        <v>107</v>
      </c>
      <c r="CR2024">
        <v>108</v>
      </c>
      <c r="CS2024">
        <v>108</v>
      </c>
      <c r="CT2024">
        <v>109</v>
      </c>
      <c r="CU2024">
        <v>106</v>
      </c>
      <c r="CV2024">
        <v>104</v>
      </c>
      <c r="CW2024">
        <v>105</v>
      </c>
      <c r="CX2024" t="s">
        <v>2</v>
      </c>
      <c r="CY2024" t="s">
        <v>156</v>
      </c>
    </row>
    <row r="2025" spans="1:103" x14ac:dyDescent="0.25">
      <c r="A2025" t="s">
        <v>77</v>
      </c>
      <c r="B2025">
        <v>34.8536</v>
      </c>
      <c r="C2025">
        <v>-116.7869</v>
      </c>
      <c r="D2025">
        <v>1919</v>
      </c>
      <c r="E2025" t="s">
        <v>1</v>
      </c>
      <c r="F2025">
        <v>178.9</v>
      </c>
      <c r="G2025">
        <v>1974</v>
      </c>
      <c r="H2025">
        <v>8</v>
      </c>
      <c r="I2025" t="s">
        <v>260</v>
      </c>
      <c r="J2025">
        <v>94</v>
      </c>
      <c r="K2025">
        <v>99</v>
      </c>
      <c r="L2025">
        <v>102</v>
      </c>
      <c r="M2025">
        <v>102</v>
      </c>
      <c r="N2025">
        <v>101</v>
      </c>
      <c r="O2025">
        <v>101</v>
      </c>
      <c r="P2025">
        <v>98</v>
      </c>
      <c r="Q2025">
        <v>88</v>
      </c>
      <c r="R2025">
        <v>98</v>
      </c>
      <c r="S2025">
        <v>104</v>
      </c>
      <c r="T2025">
        <v>109</v>
      </c>
      <c r="U2025">
        <v>110</v>
      </c>
      <c r="V2025">
        <v>109</v>
      </c>
      <c r="W2025">
        <v>108</v>
      </c>
      <c r="X2025">
        <v>108</v>
      </c>
      <c r="Y2025">
        <v>103</v>
      </c>
      <c r="Z2025">
        <v>102</v>
      </c>
      <c r="AA2025">
        <v>95</v>
      </c>
      <c r="AB2025">
        <v>95</v>
      </c>
      <c r="AC2025">
        <v>98</v>
      </c>
      <c r="AD2025">
        <v>104</v>
      </c>
      <c r="AE2025">
        <v>105</v>
      </c>
      <c r="AF2025">
        <v>110</v>
      </c>
      <c r="AG2025">
        <v>109</v>
      </c>
      <c r="AH2025">
        <v>107</v>
      </c>
      <c r="AI2025">
        <v>109</v>
      </c>
      <c r="AJ2025">
        <v>109</v>
      </c>
      <c r="AK2025">
        <v>110</v>
      </c>
      <c r="AL2025">
        <v>110</v>
      </c>
      <c r="AM2025">
        <v>103</v>
      </c>
      <c r="AN2025" s="5">
        <v>103</v>
      </c>
      <c r="AO2025" s="5">
        <v>103</v>
      </c>
      <c r="AP2025" s="5">
        <v>104</v>
      </c>
      <c r="AQ2025" s="5">
        <v>108</v>
      </c>
      <c r="AR2025" s="5">
        <v>107</v>
      </c>
      <c r="AS2025" s="5">
        <v>103</v>
      </c>
      <c r="AT2025" s="5">
        <v>101</v>
      </c>
      <c r="AU2025" s="5">
        <v>95</v>
      </c>
      <c r="AV2025" s="5">
        <v>95</v>
      </c>
      <c r="AW2025" s="5">
        <v>90</v>
      </c>
      <c r="AX2025" s="5">
        <v>96</v>
      </c>
      <c r="AY2025" s="5">
        <v>102</v>
      </c>
      <c r="AZ2025" s="5">
        <v>105</v>
      </c>
      <c r="BA2025" s="5">
        <v>101</v>
      </c>
      <c r="BB2025" s="5">
        <v>98</v>
      </c>
      <c r="BC2025" s="5">
        <v>104</v>
      </c>
      <c r="BD2025" s="5">
        <v>105</v>
      </c>
      <c r="BE2025" s="5">
        <v>107</v>
      </c>
      <c r="BF2025" s="5">
        <v>98</v>
      </c>
      <c r="BG2025" s="5">
        <v>100</v>
      </c>
      <c r="BH2025" s="5">
        <v>106</v>
      </c>
      <c r="BI2025" s="5">
        <v>104</v>
      </c>
      <c r="BJ2025" s="5">
        <v>104</v>
      </c>
      <c r="BK2025" s="5">
        <v>102</v>
      </c>
      <c r="BL2025" s="5">
        <v>105</v>
      </c>
      <c r="BM2025" s="5">
        <v>109</v>
      </c>
      <c r="BN2025" s="5">
        <v>111</v>
      </c>
      <c r="BO2025" s="5">
        <v>111</v>
      </c>
      <c r="BP2025" s="5">
        <v>108</v>
      </c>
      <c r="BQ2025" s="5">
        <v>109</v>
      </c>
      <c r="BR2025" s="5">
        <v>104</v>
      </c>
      <c r="BS2025">
        <v>106</v>
      </c>
      <c r="BT2025">
        <v>104</v>
      </c>
      <c r="BU2025">
        <v>104</v>
      </c>
      <c r="BV2025">
        <v>94</v>
      </c>
      <c r="BW2025">
        <v>105</v>
      </c>
      <c r="BX2025">
        <v>105</v>
      </c>
      <c r="BY2025">
        <v>104</v>
      </c>
      <c r="BZ2025">
        <v>104</v>
      </c>
      <c r="CA2025">
        <v>104</v>
      </c>
      <c r="CB2025">
        <v>103</v>
      </c>
      <c r="CC2025">
        <v>103</v>
      </c>
      <c r="CD2025">
        <v>103</v>
      </c>
      <c r="CE2025">
        <v>102</v>
      </c>
      <c r="CF2025">
        <v>101</v>
      </c>
      <c r="CG2025">
        <v>100</v>
      </c>
      <c r="CH2025">
        <v>103</v>
      </c>
      <c r="CI2025">
        <v>103</v>
      </c>
      <c r="CJ2025">
        <v>106</v>
      </c>
      <c r="CK2025">
        <v>99</v>
      </c>
      <c r="CL2025">
        <v>96</v>
      </c>
      <c r="CM2025">
        <v>101</v>
      </c>
      <c r="CN2025">
        <v>102</v>
      </c>
      <c r="CO2025">
        <v>103</v>
      </c>
      <c r="CP2025">
        <v>104</v>
      </c>
      <c r="CQ2025">
        <v>105</v>
      </c>
      <c r="CR2025">
        <v>103</v>
      </c>
      <c r="CS2025">
        <v>102</v>
      </c>
      <c r="CT2025">
        <v>102</v>
      </c>
      <c r="CU2025">
        <v>103</v>
      </c>
      <c r="CV2025">
        <v>103</v>
      </c>
      <c r="CW2025">
        <v>105</v>
      </c>
      <c r="CX2025" t="s">
        <v>5</v>
      </c>
      <c r="CY2025" t="s">
        <v>78</v>
      </c>
    </row>
    <row r="2026" spans="1:103" x14ac:dyDescent="0.25">
      <c r="A2026" t="s">
        <v>119</v>
      </c>
      <c r="B2026">
        <v>36.200000000000003</v>
      </c>
      <c r="C2026">
        <v>-115.08329999999999</v>
      </c>
      <c r="D2026">
        <v>1821</v>
      </c>
      <c r="E2026" t="s">
        <v>1</v>
      </c>
      <c r="F2026">
        <v>162.30000000000001</v>
      </c>
      <c r="G2026">
        <v>1974</v>
      </c>
      <c r="H2026">
        <v>8</v>
      </c>
      <c r="I2026" t="s">
        <v>260</v>
      </c>
      <c r="J2026">
        <v>100</v>
      </c>
      <c r="K2026">
        <v>103</v>
      </c>
      <c r="L2026">
        <v>104</v>
      </c>
      <c r="M2026">
        <v>106</v>
      </c>
      <c r="N2026">
        <v>104</v>
      </c>
      <c r="O2026">
        <v>100</v>
      </c>
      <c r="P2026">
        <v>106</v>
      </c>
      <c r="Q2026">
        <v>91</v>
      </c>
      <c r="R2026">
        <v>101</v>
      </c>
      <c r="S2026">
        <v>106</v>
      </c>
      <c r="T2026">
        <v>112</v>
      </c>
      <c r="U2026">
        <v>115</v>
      </c>
      <c r="V2026">
        <v>115</v>
      </c>
      <c r="W2026">
        <v>113</v>
      </c>
      <c r="X2026">
        <v>112</v>
      </c>
      <c r="Y2026">
        <v>112</v>
      </c>
      <c r="Z2026">
        <v>110</v>
      </c>
      <c r="AA2026">
        <v>106</v>
      </c>
      <c r="AB2026">
        <v>104</v>
      </c>
      <c r="AC2026">
        <v>106</v>
      </c>
      <c r="AD2026">
        <v>109</v>
      </c>
      <c r="AE2026">
        <v>111</v>
      </c>
      <c r="AF2026">
        <v>115</v>
      </c>
      <c r="AG2026">
        <v>114</v>
      </c>
      <c r="AH2026">
        <v>112</v>
      </c>
      <c r="AI2026">
        <v>112</v>
      </c>
      <c r="AJ2026">
        <v>114</v>
      </c>
      <c r="AK2026">
        <v>116</v>
      </c>
      <c r="AL2026">
        <v>115</v>
      </c>
      <c r="AM2026">
        <v>110</v>
      </c>
      <c r="AN2026" s="5">
        <v>107</v>
      </c>
      <c r="AO2026" s="5">
        <v>106</v>
      </c>
      <c r="AP2026" s="5">
        <v>108</v>
      </c>
      <c r="AQ2026" s="5">
        <v>112</v>
      </c>
      <c r="AR2026" s="5">
        <v>112</v>
      </c>
      <c r="AS2026" s="5">
        <v>106</v>
      </c>
      <c r="AT2026" s="5">
        <v>106</v>
      </c>
      <c r="AU2026" s="5">
        <v>102</v>
      </c>
      <c r="AV2026" s="5">
        <v>103</v>
      </c>
      <c r="AW2026" s="5">
        <v>96</v>
      </c>
      <c r="AX2026" s="5">
        <v>102</v>
      </c>
      <c r="AY2026" s="5">
        <v>108</v>
      </c>
      <c r="AZ2026" s="5">
        <v>109</v>
      </c>
      <c r="BA2026" s="5">
        <v>106</v>
      </c>
      <c r="BB2026" s="5">
        <v>94</v>
      </c>
      <c r="BC2026" s="5">
        <v>98</v>
      </c>
      <c r="BD2026" s="5">
        <v>106</v>
      </c>
      <c r="BE2026" s="5">
        <v>108</v>
      </c>
      <c r="BF2026" s="5">
        <v>103</v>
      </c>
      <c r="BG2026" s="5">
        <v>100</v>
      </c>
      <c r="BH2026" s="5">
        <v>106</v>
      </c>
      <c r="BI2026" s="5">
        <v>107</v>
      </c>
      <c r="BJ2026" s="5">
        <v>109</v>
      </c>
      <c r="BK2026" s="5">
        <v>105</v>
      </c>
      <c r="BL2026" s="5">
        <v>113</v>
      </c>
      <c r="BM2026" s="5">
        <v>114</v>
      </c>
      <c r="BN2026" s="5">
        <v>114</v>
      </c>
      <c r="BO2026" s="5">
        <v>117</v>
      </c>
      <c r="BP2026" s="5">
        <v>114</v>
      </c>
      <c r="BQ2026" s="5">
        <v>112</v>
      </c>
      <c r="BR2026" s="5">
        <v>106</v>
      </c>
      <c r="BS2026">
        <v>109</v>
      </c>
      <c r="BT2026">
        <v>108</v>
      </c>
      <c r="BU2026">
        <v>105</v>
      </c>
      <c r="BV2026">
        <v>98</v>
      </c>
      <c r="BW2026">
        <v>102</v>
      </c>
      <c r="BX2026">
        <v>108</v>
      </c>
      <c r="BY2026">
        <v>109</v>
      </c>
      <c r="BZ2026">
        <v>105</v>
      </c>
      <c r="CA2026">
        <v>109</v>
      </c>
      <c r="CB2026">
        <v>106</v>
      </c>
      <c r="CC2026">
        <v>106</v>
      </c>
      <c r="CD2026">
        <v>105</v>
      </c>
      <c r="CE2026">
        <v>104</v>
      </c>
      <c r="CF2026">
        <v>104</v>
      </c>
      <c r="CG2026">
        <v>106</v>
      </c>
      <c r="CH2026">
        <v>109</v>
      </c>
      <c r="CI2026">
        <v>108</v>
      </c>
      <c r="CJ2026">
        <v>110</v>
      </c>
      <c r="CK2026">
        <v>104</v>
      </c>
      <c r="CL2026">
        <v>102</v>
      </c>
      <c r="CM2026">
        <v>103</v>
      </c>
      <c r="CN2026">
        <v>107</v>
      </c>
      <c r="CO2026">
        <v>108</v>
      </c>
      <c r="CP2026">
        <v>109</v>
      </c>
      <c r="CQ2026">
        <v>109</v>
      </c>
      <c r="CR2026">
        <v>110</v>
      </c>
      <c r="CS2026">
        <v>110</v>
      </c>
      <c r="CT2026">
        <v>107</v>
      </c>
      <c r="CU2026">
        <v>105</v>
      </c>
      <c r="CV2026">
        <v>106</v>
      </c>
      <c r="CW2026">
        <v>108</v>
      </c>
      <c r="CX2026" t="s">
        <v>2</v>
      </c>
      <c r="CY2026" t="s">
        <v>120</v>
      </c>
    </row>
    <row r="2027" spans="1:103" x14ac:dyDescent="0.25">
      <c r="A2027" t="s">
        <v>45</v>
      </c>
      <c r="B2027">
        <v>35.763599999999997</v>
      </c>
      <c r="C2027">
        <v>-117.3908</v>
      </c>
      <c r="D2027">
        <v>1695</v>
      </c>
      <c r="E2027" t="s">
        <v>1</v>
      </c>
      <c r="F2027">
        <v>90.8</v>
      </c>
      <c r="G2027">
        <v>1974</v>
      </c>
      <c r="H2027">
        <v>8</v>
      </c>
      <c r="I2027" t="s">
        <v>260</v>
      </c>
      <c r="J2027">
        <v>99</v>
      </c>
      <c r="K2027">
        <v>101</v>
      </c>
      <c r="L2027">
        <v>103</v>
      </c>
      <c r="M2027">
        <v>105</v>
      </c>
      <c r="N2027">
        <v>103</v>
      </c>
      <c r="O2027">
        <v>103</v>
      </c>
      <c r="P2027">
        <v>103</v>
      </c>
      <c r="Q2027">
        <v>93</v>
      </c>
      <c r="R2027">
        <v>100</v>
      </c>
      <c r="S2027">
        <v>106</v>
      </c>
      <c r="T2027">
        <v>107</v>
      </c>
      <c r="U2027">
        <v>110</v>
      </c>
      <c r="V2027">
        <v>111</v>
      </c>
      <c r="W2027">
        <v>108</v>
      </c>
      <c r="X2027">
        <v>108</v>
      </c>
      <c r="Y2027">
        <v>96</v>
      </c>
      <c r="Z2027">
        <v>96</v>
      </c>
      <c r="AA2027">
        <v>92</v>
      </c>
      <c r="AB2027">
        <v>92</v>
      </c>
      <c r="AC2027">
        <v>94</v>
      </c>
      <c r="AD2027">
        <v>103</v>
      </c>
      <c r="AE2027">
        <v>102</v>
      </c>
      <c r="AF2027">
        <v>104</v>
      </c>
      <c r="AG2027">
        <v>106</v>
      </c>
      <c r="AH2027">
        <v>107</v>
      </c>
      <c r="AI2027">
        <v>107</v>
      </c>
      <c r="AJ2027">
        <v>106</v>
      </c>
      <c r="AK2027">
        <v>109</v>
      </c>
      <c r="AL2027">
        <v>110</v>
      </c>
      <c r="AM2027">
        <v>110</v>
      </c>
      <c r="AN2027" s="5">
        <v>107</v>
      </c>
      <c r="AO2027" s="5">
        <v>105</v>
      </c>
      <c r="AP2027" s="5">
        <v>110</v>
      </c>
      <c r="AQ2027" s="5">
        <v>109</v>
      </c>
      <c r="AR2027" s="5">
        <v>108</v>
      </c>
      <c r="AS2027" s="5">
        <v>108</v>
      </c>
      <c r="AT2027" s="5">
        <v>108</v>
      </c>
      <c r="AU2027" s="5">
        <v>108</v>
      </c>
      <c r="AV2027" s="5">
        <v>94</v>
      </c>
      <c r="AW2027" s="5">
        <v>90</v>
      </c>
      <c r="AX2027" s="5">
        <v>94</v>
      </c>
      <c r="AY2027" s="5">
        <v>102</v>
      </c>
      <c r="AZ2027" s="5">
        <v>106</v>
      </c>
      <c r="BA2027" s="5">
        <v>106</v>
      </c>
      <c r="BB2027" s="5">
        <v>101</v>
      </c>
      <c r="BC2027" s="5">
        <v>105</v>
      </c>
      <c r="BD2027" s="5">
        <v>104</v>
      </c>
      <c r="BE2027" s="5">
        <v>105</v>
      </c>
      <c r="BF2027" s="5">
        <v>102</v>
      </c>
      <c r="BG2027" s="5">
        <v>104</v>
      </c>
      <c r="BH2027" s="5">
        <v>109</v>
      </c>
      <c r="BI2027" s="5">
        <v>108</v>
      </c>
      <c r="BJ2027" s="5">
        <v>100</v>
      </c>
      <c r="BK2027" s="5">
        <v>104</v>
      </c>
      <c r="BL2027" s="5">
        <v>108</v>
      </c>
      <c r="BM2027" s="5">
        <v>109</v>
      </c>
      <c r="BN2027" s="5">
        <v>110</v>
      </c>
      <c r="BO2027" s="5">
        <v>112</v>
      </c>
      <c r="BP2027" s="5">
        <v>112</v>
      </c>
      <c r="BQ2027" s="5">
        <v>110</v>
      </c>
      <c r="BR2027" s="5">
        <v>109</v>
      </c>
      <c r="BS2027">
        <v>109</v>
      </c>
      <c r="BT2027">
        <v>105</v>
      </c>
      <c r="BU2027">
        <v>106</v>
      </c>
      <c r="BV2027">
        <v>100</v>
      </c>
      <c r="BW2027">
        <v>101</v>
      </c>
      <c r="BX2027">
        <v>105</v>
      </c>
      <c r="BY2027">
        <v>105</v>
      </c>
      <c r="BZ2027">
        <v>106</v>
      </c>
      <c r="CA2027">
        <v>104</v>
      </c>
      <c r="CB2027">
        <v>104</v>
      </c>
      <c r="CC2027">
        <v>104</v>
      </c>
      <c r="CD2027">
        <v>103</v>
      </c>
      <c r="CE2027">
        <v>102</v>
      </c>
      <c r="CF2027">
        <v>101</v>
      </c>
      <c r="CG2027">
        <v>99</v>
      </c>
      <c r="CH2027">
        <v>104</v>
      </c>
      <c r="CI2027">
        <v>103</v>
      </c>
      <c r="CJ2027">
        <v>103</v>
      </c>
      <c r="CK2027">
        <v>103</v>
      </c>
      <c r="CL2027">
        <v>102</v>
      </c>
      <c r="CM2027">
        <v>100</v>
      </c>
      <c r="CN2027">
        <v>100</v>
      </c>
      <c r="CO2027">
        <v>103</v>
      </c>
      <c r="CP2027">
        <v>103</v>
      </c>
      <c r="CQ2027">
        <v>103</v>
      </c>
      <c r="CR2027">
        <v>101</v>
      </c>
      <c r="CS2027">
        <v>100</v>
      </c>
      <c r="CT2027">
        <v>100</v>
      </c>
      <c r="CU2027">
        <v>103</v>
      </c>
      <c r="CV2027">
        <v>100</v>
      </c>
      <c r="CW2027">
        <v>104</v>
      </c>
      <c r="CX2027" t="s">
        <v>5</v>
      </c>
      <c r="CY2027" t="s">
        <v>46</v>
      </c>
    </row>
    <row r="2028" spans="1:103" x14ac:dyDescent="0.25">
      <c r="A2028" t="s">
        <v>142</v>
      </c>
      <c r="B2028">
        <v>36.616700000000002</v>
      </c>
      <c r="C2028">
        <v>-114.4833</v>
      </c>
      <c r="D2028">
        <v>1410</v>
      </c>
      <c r="E2028" t="s">
        <v>1</v>
      </c>
      <c r="F2028">
        <v>213.5</v>
      </c>
      <c r="G2028">
        <v>1974</v>
      </c>
      <c r="H2028">
        <v>8</v>
      </c>
      <c r="I2028" t="s">
        <v>260</v>
      </c>
      <c r="J2028">
        <v>95</v>
      </c>
      <c r="K2028">
        <v>98</v>
      </c>
      <c r="L2028">
        <v>100</v>
      </c>
      <c r="M2028">
        <v>100</v>
      </c>
      <c r="N2028">
        <v>101</v>
      </c>
      <c r="P2028">
        <v>101</v>
      </c>
      <c r="Q2028">
        <v>100</v>
      </c>
      <c r="R2028">
        <v>94</v>
      </c>
      <c r="T2028">
        <v>102</v>
      </c>
      <c r="U2028">
        <v>107</v>
      </c>
      <c r="V2028">
        <v>111</v>
      </c>
      <c r="W2028">
        <v>110</v>
      </c>
      <c r="X2028">
        <v>106</v>
      </c>
      <c r="Y2028">
        <v>108</v>
      </c>
      <c r="AA2028">
        <v>103</v>
      </c>
      <c r="AB2028">
        <v>104</v>
      </c>
      <c r="AC2028">
        <v>102</v>
      </c>
      <c r="AD2028">
        <v>101</v>
      </c>
      <c r="AE2028">
        <v>104</v>
      </c>
      <c r="AF2028">
        <v>106</v>
      </c>
      <c r="AG2028">
        <v>108</v>
      </c>
      <c r="AH2028">
        <v>111</v>
      </c>
      <c r="AI2028">
        <v>109</v>
      </c>
      <c r="AJ2028">
        <v>109</v>
      </c>
      <c r="AK2028">
        <v>111</v>
      </c>
      <c r="AL2028">
        <v>111</v>
      </c>
      <c r="AN2028" s="5">
        <v>106</v>
      </c>
      <c r="AO2028" s="5">
        <v>103</v>
      </c>
      <c r="AP2028" s="5">
        <v>101</v>
      </c>
      <c r="AQ2028" s="5">
        <v>109</v>
      </c>
      <c r="AR2028" s="5">
        <v>107</v>
      </c>
      <c r="AS2028" s="5">
        <v>106</v>
      </c>
      <c r="AT2028" s="5">
        <v>106</v>
      </c>
      <c r="AU2028" s="5">
        <v>99</v>
      </c>
      <c r="AV2028" s="5">
        <v>96</v>
      </c>
      <c r="AW2028" s="5">
        <v>96</v>
      </c>
      <c r="AX2028" s="5">
        <v>94</v>
      </c>
      <c r="AY2028" s="5">
        <v>104</v>
      </c>
      <c r="AZ2028" s="5">
        <v>107</v>
      </c>
      <c r="BA2028" s="5">
        <v>106</v>
      </c>
      <c r="BB2028" s="5">
        <v>101</v>
      </c>
      <c r="BC2028" s="5">
        <v>94</v>
      </c>
      <c r="BD2028" s="5">
        <v>90</v>
      </c>
      <c r="BE2028" s="5">
        <v>99</v>
      </c>
      <c r="BF2028" s="5">
        <v>102</v>
      </c>
      <c r="BG2028" s="5">
        <v>100</v>
      </c>
      <c r="BH2028" s="5">
        <v>101</v>
      </c>
      <c r="BI2028" s="5">
        <v>106</v>
      </c>
      <c r="BJ2028" s="5">
        <v>105</v>
      </c>
      <c r="BK2028" s="5">
        <v>105</v>
      </c>
      <c r="BL2028" s="5">
        <v>104</v>
      </c>
      <c r="BM2028" s="5">
        <v>109</v>
      </c>
      <c r="BN2028" s="5">
        <v>111</v>
      </c>
      <c r="BO2028" s="8">
        <f>AVERAGE(BN2028,BP2028)</f>
        <v>112.5</v>
      </c>
      <c r="BP2028" s="5">
        <v>114</v>
      </c>
      <c r="BQ2028" s="5">
        <v>110</v>
      </c>
      <c r="BR2028" s="5">
        <v>107</v>
      </c>
      <c r="BS2028">
        <v>106</v>
      </c>
      <c r="BT2028">
        <v>107</v>
      </c>
      <c r="BU2028">
        <v>102</v>
      </c>
      <c r="BW2028">
        <v>105</v>
      </c>
      <c r="BX2028">
        <v>105</v>
      </c>
      <c r="BY2028">
        <v>104</v>
      </c>
      <c r="BZ2028">
        <v>105</v>
      </c>
      <c r="CA2028">
        <v>101</v>
      </c>
      <c r="CB2028">
        <v>101</v>
      </c>
      <c r="CC2028">
        <v>103</v>
      </c>
      <c r="CD2028">
        <v>102</v>
      </c>
      <c r="CE2028">
        <v>99</v>
      </c>
      <c r="CF2028">
        <v>99</v>
      </c>
      <c r="CG2028">
        <v>98</v>
      </c>
      <c r="CH2028">
        <v>100</v>
      </c>
      <c r="CI2028">
        <v>104</v>
      </c>
      <c r="CJ2028">
        <v>106</v>
      </c>
      <c r="CK2028">
        <v>101</v>
      </c>
      <c r="CL2028">
        <v>99</v>
      </c>
      <c r="CM2028">
        <v>100</v>
      </c>
      <c r="CN2028">
        <v>104</v>
      </c>
      <c r="CO2028">
        <v>101</v>
      </c>
      <c r="CP2028">
        <v>99</v>
      </c>
      <c r="CQ2028">
        <v>104</v>
      </c>
      <c r="CR2028">
        <v>115</v>
      </c>
      <c r="CS2028">
        <v>107</v>
      </c>
      <c r="CT2028">
        <v>105</v>
      </c>
      <c r="CU2028">
        <v>104</v>
      </c>
      <c r="CV2028">
        <v>101</v>
      </c>
      <c r="CW2028">
        <v>104</v>
      </c>
      <c r="CX2028" t="s">
        <v>2</v>
      </c>
      <c r="CY2028" t="s">
        <v>24</v>
      </c>
    </row>
    <row r="2029" spans="1:103" x14ac:dyDescent="0.25">
      <c r="A2029" t="s">
        <v>151</v>
      </c>
      <c r="B2029">
        <v>35.2761</v>
      </c>
      <c r="C2029">
        <v>-116.0628</v>
      </c>
      <c r="D2029">
        <v>962</v>
      </c>
      <c r="E2029" t="s">
        <v>1</v>
      </c>
      <c r="F2029">
        <v>150.4</v>
      </c>
      <c r="G2029">
        <v>1974</v>
      </c>
      <c r="H2029">
        <v>8</v>
      </c>
      <c r="I2029" t="s">
        <v>260</v>
      </c>
      <c r="J2029">
        <v>101</v>
      </c>
      <c r="K2029">
        <v>103</v>
      </c>
      <c r="L2029">
        <v>106</v>
      </c>
      <c r="M2029">
        <v>106</v>
      </c>
      <c r="N2029">
        <v>106</v>
      </c>
      <c r="O2029">
        <v>105</v>
      </c>
      <c r="P2029">
        <v>105</v>
      </c>
      <c r="Q2029">
        <v>104</v>
      </c>
      <c r="R2029">
        <v>104</v>
      </c>
      <c r="S2029">
        <v>109</v>
      </c>
      <c r="T2029">
        <v>114</v>
      </c>
      <c r="U2029">
        <v>116</v>
      </c>
      <c r="V2029">
        <v>114</v>
      </c>
      <c r="W2029">
        <v>112</v>
      </c>
      <c r="X2029">
        <v>114</v>
      </c>
      <c r="Y2029">
        <v>114</v>
      </c>
      <c r="Z2029">
        <v>109</v>
      </c>
      <c r="AA2029">
        <v>107</v>
      </c>
      <c r="AB2029">
        <v>104</v>
      </c>
      <c r="AC2029">
        <v>104</v>
      </c>
      <c r="AD2029">
        <v>110</v>
      </c>
      <c r="AE2029">
        <v>110</v>
      </c>
      <c r="AF2029">
        <v>113</v>
      </c>
      <c r="AG2029">
        <v>115</v>
      </c>
      <c r="AH2029">
        <v>113</v>
      </c>
      <c r="AI2029">
        <v>114</v>
      </c>
      <c r="AJ2029">
        <v>114</v>
      </c>
      <c r="AK2029">
        <v>115</v>
      </c>
      <c r="AL2029">
        <v>116</v>
      </c>
      <c r="AM2029">
        <v>113</v>
      </c>
      <c r="AN2029" s="5">
        <v>109</v>
      </c>
      <c r="AO2029" s="5">
        <v>114</v>
      </c>
      <c r="AP2029" s="5">
        <v>109</v>
      </c>
      <c r="AQ2029" s="5">
        <v>113</v>
      </c>
      <c r="AR2029" s="5">
        <v>114</v>
      </c>
      <c r="AS2029" s="5">
        <v>115</v>
      </c>
      <c r="AT2029" s="5">
        <v>113</v>
      </c>
      <c r="AU2029" s="5">
        <v>115</v>
      </c>
      <c r="AV2029" s="5">
        <v>108</v>
      </c>
      <c r="AW2029" s="5">
        <v>102</v>
      </c>
      <c r="AX2029" s="5">
        <v>102</v>
      </c>
      <c r="AY2029" s="5">
        <v>108</v>
      </c>
      <c r="AZ2029" s="5">
        <v>111</v>
      </c>
      <c r="BA2029" s="5">
        <v>113</v>
      </c>
      <c r="BB2029" s="5">
        <v>108</v>
      </c>
      <c r="BC2029" s="5">
        <v>107</v>
      </c>
      <c r="BD2029" s="5">
        <v>107</v>
      </c>
      <c r="BE2029" s="5">
        <v>111</v>
      </c>
      <c r="BF2029" s="5">
        <v>109</v>
      </c>
      <c r="BG2029" s="5">
        <v>107</v>
      </c>
      <c r="BH2029" s="5">
        <v>111</v>
      </c>
      <c r="BI2029" s="5">
        <v>111</v>
      </c>
      <c r="BJ2029" s="5">
        <v>108</v>
      </c>
      <c r="BK2029" s="5">
        <v>110</v>
      </c>
      <c r="BL2029" s="5">
        <v>114</v>
      </c>
      <c r="BM2029" s="5">
        <v>115</v>
      </c>
      <c r="BN2029" s="5">
        <v>115</v>
      </c>
      <c r="BO2029" s="5">
        <v>118</v>
      </c>
      <c r="BP2029" s="5">
        <v>116</v>
      </c>
      <c r="BQ2029" s="5">
        <v>114</v>
      </c>
      <c r="BR2029" s="5">
        <v>113</v>
      </c>
      <c r="BS2029">
        <v>115</v>
      </c>
      <c r="BT2029">
        <v>113</v>
      </c>
      <c r="BU2029">
        <v>109</v>
      </c>
      <c r="BV2029">
        <v>98</v>
      </c>
      <c r="BW2029">
        <v>107</v>
      </c>
      <c r="BX2029">
        <v>110</v>
      </c>
      <c r="BY2029">
        <v>116</v>
      </c>
      <c r="BZ2029">
        <v>118</v>
      </c>
      <c r="CA2029">
        <v>112</v>
      </c>
      <c r="CB2029">
        <v>108</v>
      </c>
      <c r="CC2029">
        <v>108</v>
      </c>
      <c r="CD2029">
        <v>107</v>
      </c>
      <c r="CE2029">
        <v>106</v>
      </c>
      <c r="CF2029">
        <v>105</v>
      </c>
      <c r="CG2029">
        <v>106</v>
      </c>
      <c r="CH2029">
        <v>108</v>
      </c>
      <c r="CI2029">
        <v>109</v>
      </c>
      <c r="CJ2029">
        <v>110</v>
      </c>
      <c r="CK2029">
        <v>110</v>
      </c>
      <c r="CL2029">
        <v>103</v>
      </c>
      <c r="CM2029">
        <v>106</v>
      </c>
      <c r="CN2029">
        <v>108</v>
      </c>
      <c r="CO2029">
        <v>110</v>
      </c>
      <c r="CP2029">
        <v>110</v>
      </c>
      <c r="CQ2029">
        <v>109</v>
      </c>
      <c r="CR2029">
        <v>109</v>
      </c>
      <c r="CS2029">
        <v>107</v>
      </c>
      <c r="CT2029">
        <v>106</v>
      </c>
      <c r="CU2029">
        <v>107</v>
      </c>
      <c r="CV2029">
        <v>107</v>
      </c>
      <c r="CW2029">
        <v>108</v>
      </c>
      <c r="CX2029" t="s">
        <v>5</v>
      </c>
      <c r="CY2029" t="s">
        <v>152</v>
      </c>
    </row>
    <row r="2030" spans="1:103" x14ac:dyDescent="0.25">
      <c r="A2030" t="s">
        <v>140</v>
      </c>
      <c r="B2030">
        <v>35.868600000000001</v>
      </c>
      <c r="C2030">
        <v>-114.6611</v>
      </c>
      <c r="D2030">
        <v>740</v>
      </c>
      <c r="E2030" t="s">
        <v>1</v>
      </c>
      <c r="F2030">
        <v>208.6</v>
      </c>
      <c r="G2030">
        <v>1974</v>
      </c>
      <c r="H2030">
        <v>8</v>
      </c>
      <c r="I2030" t="s">
        <v>260</v>
      </c>
      <c r="J2030">
        <v>103</v>
      </c>
      <c r="K2030">
        <v>105</v>
      </c>
      <c r="L2030">
        <v>109</v>
      </c>
      <c r="M2030">
        <v>109</v>
      </c>
      <c r="N2030">
        <v>107</v>
      </c>
      <c r="O2030">
        <v>105</v>
      </c>
      <c r="P2030">
        <v>107</v>
      </c>
      <c r="Q2030">
        <v>92</v>
      </c>
      <c r="R2030">
        <v>105</v>
      </c>
      <c r="S2030">
        <v>111</v>
      </c>
      <c r="T2030">
        <v>115</v>
      </c>
      <c r="U2030">
        <v>119</v>
      </c>
      <c r="V2030">
        <v>122</v>
      </c>
      <c r="W2030">
        <v>118</v>
      </c>
      <c r="X2030">
        <v>118</v>
      </c>
      <c r="Y2030">
        <v>117</v>
      </c>
      <c r="Z2030">
        <v>115</v>
      </c>
      <c r="AA2030">
        <v>112</v>
      </c>
      <c r="AB2030">
        <v>109</v>
      </c>
      <c r="AC2030">
        <v>112</v>
      </c>
      <c r="AD2030">
        <v>115</v>
      </c>
      <c r="AE2030">
        <v>116</v>
      </c>
      <c r="AF2030">
        <v>119</v>
      </c>
      <c r="AG2030">
        <v>120</v>
      </c>
      <c r="AH2030">
        <v>119</v>
      </c>
      <c r="AI2030">
        <v>118</v>
      </c>
      <c r="AJ2030">
        <v>121</v>
      </c>
      <c r="AK2030">
        <v>120</v>
      </c>
      <c r="AL2030">
        <v>118</v>
      </c>
      <c r="AM2030">
        <v>113</v>
      </c>
      <c r="AN2030" s="5">
        <v>108</v>
      </c>
      <c r="AO2030" s="5">
        <v>107</v>
      </c>
      <c r="AP2030" s="5">
        <v>110</v>
      </c>
      <c r="AQ2030" s="5">
        <v>120</v>
      </c>
      <c r="AR2030" s="5">
        <v>120</v>
      </c>
      <c r="AS2030" s="5">
        <v>112</v>
      </c>
      <c r="AT2030" s="5">
        <v>108</v>
      </c>
      <c r="AU2030" s="5">
        <v>104</v>
      </c>
      <c r="AV2030" s="5">
        <v>106</v>
      </c>
      <c r="AW2030" s="5">
        <v>104</v>
      </c>
      <c r="AX2030" s="5">
        <v>109</v>
      </c>
      <c r="AY2030" s="5">
        <v>110</v>
      </c>
      <c r="AZ2030" s="5">
        <v>114</v>
      </c>
      <c r="BA2030" s="5">
        <v>108</v>
      </c>
      <c r="BB2030" s="5">
        <v>106</v>
      </c>
      <c r="BC2030" s="5">
        <v>100</v>
      </c>
      <c r="BD2030" s="5">
        <v>109</v>
      </c>
      <c r="BE2030" s="5">
        <v>110</v>
      </c>
      <c r="BF2030" s="5">
        <v>106</v>
      </c>
      <c r="BG2030" s="5">
        <v>101</v>
      </c>
      <c r="BH2030" s="5">
        <v>111</v>
      </c>
      <c r="BI2030" s="5">
        <v>111</v>
      </c>
      <c r="BJ2030" s="5">
        <v>110</v>
      </c>
      <c r="BK2030" s="5">
        <v>112</v>
      </c>
      <c r="BL2030" s="5">
        <v>117</v>
      </c>
      <c r="BM2030" s="5">
        <v>117</v>
      </c>
      <c r="BN2030" s="5">
        <v>119</v>
      </c>
      <c r="BO2030" s="5">
        <v>120</v>
      </c>
      <c r="BP2030" s="5">
        <v>114</v>
      </c>
      <c r="BQ2030" s="5">
        <v>115</v>
      </c>
      <c r="BR2030" s="5">
        <v>114</v>
      </c>
      <c r="BS2030">
        <v>113</v>
      </c>
      <c r="BT2030">
        <v>108</v>
      </c>
      <c r="BU2030">
        <v>106</v>
      </c>
      <c r="BV2030">
        <v>91</v>
      </c>
      <c r="BW2030">
        <v>107</v>
      </c>
      <c r="BX2030">
        <v>112</v>
      </c>
      <c r="BY2030">
        <v>112</v>
      </c>
      <c r="BZ2030">
        <v>110</v>
      </c>
      <c r="CA2030">
        <v>108</v>
      </c>
      <c r="CB2030">
        <v>108</v>
      </c>
      <c r="CC2030">
        <v>109</v>
      </c>
      <c r="CD2030">
        <v>108</v>
      </c>
      <c r="CE2030">
        <v>107</v>
      </c>
      <c r="CF2030">
        <v>108</v>
      </c>
      <c r="CG2030">
        <v>109</v>
      </c>
      <c r="CH2030">
        <v>111</v>
      </c>
      <c r="CI2030">
        <v>113</v>
      </c>
      <c r="CJ2030">
        <v>113</v>
      </c>
      <c r="CK2030">
        <v>109</v>
      </c>
      <c r="CL2030">
        <v>105</v>
      </c>
      <c r="CM2030">
        <v>106</v>
      </c>
      <c r="CN2030">
        <v>110</v>
      </c>
      <c r="CO2030">
        <v>112</v>
      </c>
      <c r="CP2030">
        <v>112</v>
      </c>
      <c r="CQ2030">
        <v>113</v>
      </c>
      <c r="CR2030">
        <v>113</v>
      </c>
      <c r="CS2030">
        <v>113</v>
      </c>
      <c r="CT2030">
        <v>108</v>
      </c>
      <c r="CU2030">
        <v>110</v>
      </c>
      <c r="CV2030">
        <v>111</v>
      </c>
      <c r="CW2030">
        <v>112</v>
      </c>
      <c r="CX2030" t="s">
        <v>122</v>
      </c>
      <c r="CY2030" t="s">
        <v>141</v>
      </c>
    </row>
    <row r="2031" spans="1:103" x14ac:dyDescent="0.25">
      <c r="A2031" t="s">
        <v>117</v>
      </c>
      <c r="B2031">
        <v>36.462499999999999</v>
      </c>
      <c r="C2031">
        <v>-116.8672</v>
      </c>
      <c r="D2031">
        <v>-194</v>
      </c>
      <c r="E2031" t="s">
        <v>1</v>
      </c>
      <c r="F2031">
        <v>0</v>
      </c>
      <c r="G2031">
        <v>1974</v>
      </c>
      <c r="H2031">
        <v>8</v>
      </c>
      <c r="I2031" t="s">
        <v>260</v>
      </c>
      <c r="J2031">
        <v>107</v>
      </c>
      <c r="K2031">
        <v>108</v>
      </c>
      <c r="L2031">
        <v>110</v>
      </c>
      <c r="M2031">
        <v>111</v>
      </c>
      <c r="N2031">
        <v>109</v>
      </c>
      <c r="O2031">
        <v>110</v>
      </c>
      <c r="P2031">
        <v>110</v>
      </c>
      <c r="Q2031">
        <v>110</v>
      </c>
      <c r="R2031">
        <v>106</v>
      </c>
      <c r="S2031">
        <v>113</v>
      </c>
      <c r="T2031">
        <v>117</v>
      </c>
      <c r="U2031">
        <v>118</v>
      </c>
      <c r="V2031">
        <v>119</v>
      </c>
      <c r="W2031">
        <v>119</v>
      </c>
      <c r="X2031">
        <v>117</v>
      </c>
      <c r="Y2031">
        <v>116</v>
      </c>
      <c r="Z2031">
        <v>110</v>
      </c>
      <c r="AA2031">
        <v>109</v>
      </c>
      <c r="AB2031">
        <v>105</v>
      </c>
      <c r="AC2031">
        <v>104</v>
      </c>
      <c r="AD2031">
        <v>111</v>
      </c>
      <c r="AE2031">
        <v>115</v>
      </c>
      <c r="AF2031">
        <v>116</v>
      </c>
      <c r="AG2031">
        <v>118</v>
      </c>
      <c r="AH2031">
        <v>118</v>
      </c>
      <c r="AI2031">
        <v>115</v>
      </c>
      <c r="AJ2031">
        <v>116</v>
      </c>
      <c r="AK2031">
        <v>119</v>
      </c>
      <c r="AL2031">
        <v>120</v>
      </c>
      <c r="AM2031">
        <v>117</v>
      </c>
      <c r="AN2031" s="5">
        <v>118</v>
      </c>
      <c r="AO2031" s="5">
        <v>112</v>
      </c>
      <c r="AP2031" s="5">
        <v>112</v>
      </c>
      <c r="AQ2031" s="5">
        <v>118</v>
      </c>
      <c r="AR2031" s="5">
        <v>118</v>
      </c>
      <c r="AS2031" s="5">
        <v>117</v>
      </c>
      <c r="AT2031" s="5">
        <v>112</v>
      </c>
      <c r="AU2031" s="5">
        <v>108</v>
      </c>
      <c r="AV2031" s="5">
        <v>105</v>
      </c>
      <c r="AW2031" s="5">
        <v>106</v>
      </c>
      <c r="AX2031" s="5">
        <v>106</v>
      </c>
      <c r="AY2031" s="5">
        <v>110</v>
      </c>
      <c r="AZ2031" s="5">
        <v>115</v>
      </c>
      <c r="BA2031" s="5">
        <v>115</v>
      </c>
      <c r="BB2031" s="5">
        <v>116</v>
      </c>
      <c r="BC2031" s="5">
        <v>112</v>
      </c>
      <c r="BD2031" s="5">
        <v>113</v>
      </c>
      <c r="BE2031" s="5">
        <v>115</v>
      </c>
      <c r="BF2031" s="5">
        <v>112</v>
      </c>
      <c r="BG2031" s="5">
        <v>111</v>
      </c>
      <c r="BH2031" s="5">
        <v>118</v>
      </c>
      <c r="BI2031" s="5">
        <v>118</v>
      </c>
      <c r="BJ2031" s="5">
        <v>115</v>
      </c>
      <c r="BK2031" s="5">
        <v>111</v>
      </c>
      <c r="BL2031" s="5">
        <v>117</v>
      </c>
      <c r="BM2031" s="5">
        <v>118</v>
      </c>
      <c r="BN2031" s="5">
        <v>119</v>
      </c>
      <c r="BO2031" s="5">
        <v>121</v>
      </c>
      <c r="BP2031" s="5">
        <v>121</v>
      </c>
      <c r="BQ2031" s="5">
        <v>120</v>
      </c>
      <c r="BR2031" s="5">
        <v>116</v>
      </c>
      <c r="BS2031">
        <v>114</v>
      </c>
      <c r="BT2031">
        <v>112</v>
      </c>
      <c r="BU2031">
        <v>117</v>
      </c>
      <c r="BV2031">
        <v>112</v>
      </c>
      <c r="BW2031">
        <v>112</v>
      </c>
      <c r="BX2031">
        <v>115</v>
      </c>
      <c r="BY2031">
        <v>115</v>
      </c>
      <c r="BZ2031">
        <v>114</v>
      </c>
      <c r="CA2031">
        <v>113</v>
      </c>
      <c r="CB2031">
        <v>114</v>
      </c>
      <c r="CC2031">
        <v>113</v>
      </c>
      <c r="CD2031">
        <v>114</v>
      </c>
      <c r="CE2031">
        <v>112</v>
      </c>
      <c r="CF2031">
        <v>109</v>
      </c>
      <c r="CG2031">
        <v>109</v>
      </c>
      <c r="CH2031">
        <v>111</v>
      </c>
      <c r="CI2031">
        <v>112</v>
      </c>
      <c r="CJ2031">
        <v>113</v>
      </c>
      <c r="CK2031">
        <v>114</v>
      </c>
      <c r="CL2031">
        <v>111</v>
      </c>
      <c r="CM2031">
        <v>111</v>
      </c>
      <c r="CN2031">
        <v>112</v>
      </c>
      <c r="CO2031">
        <v>114</v>
      </c>
      <c r="CP2031">
        <v>114</v>
      </c>
      <c r="CQ2031">
        <v>115</v>
      </c>
      <c r="CR2031">
        <v>113</v>
      </c>
      <c r="CS2031">
        <v>111</v>
      </c>
      <c r="CT2031">
        <v>110</v>
      </c>
      <c r="CU2031">
        <v>111</v>
      </c>
      <c r="CV2031">
        <v>111</v>
      </c>
      <c r="CW2031">
        <v>112</v>
      </c>
      <c r="CX2031" t="s">
        <v>5</v>
      </c>
      <c r="CY2031" t="s">
        <v>118</v>
      </c>
    </row>
    <row r="2032" spans="1:103" x14ac:dyDescent="0.25">
      <c r="BS2032" cm="1">
        <f t="array" ref="BS2032">SUMPRODUCT(--(MOD(AN2031:BR2031,5)=0))</f>
        <v>7</v>
      </c>
      <c r="BT2032">
        <f>AVERAGE(AN2031:BR2031)</f>
        <v>114.35483870967742</v>
      </c>
    </row>
    <row r="2033" spans="1:103" x14ac:dyDescent="0.25">
      <c r="D2033" s="5">
        <f>AVERAGE(D1996:D2030)</f>
        <v>3202.9714285714285</v>
      </c>
      <c r="AN2033" s="5">
        <f>AVERAGE(AN1996:AN2030)</f>
        <v>99.828571428571422</v>
      </c>
      <c r="AO2033" s="5">
        <f t="shared" ref="AO2033:BR2033" si="3153">AVERAGE(AO1996:AO2030)</f>
        <v>98</v>
      </c>
      <c r="AP2033" s="5">
        <f t="shared" si="3153"/>
        <v>98.4</v>
      </c>
      <c r="AQ2033" s="5">
        <f t="shared" si="3153"/>
        <v>101.91428571428571</v>
      </c>
      <c r="AR2033" s="5">
        <f t="shared" si="3153"/>
        <v>102.2</v>
      </c>
      <c r="AS2033" s="5">
        <f t="shared" si="3153"/>
        <v>98.914285714285711</v>
      </c>
      <c r="AT2033" s="5">
        <f t="shared" si="3153"/>
        <v>96.457142857142856</v>
      </c>
      <c r="AU2033" s="5">
        <f t="shared" si="3153"/>
        <v>93.628571428571433</v>
      </c>
      <c r="AV2033" s="5">
        <f t="shared" si="3153"/>
        <v>91.571428571428569</v>
      </c>
      <c r="AW2033" s="5">
        <f t="shared" si="3153"/>
        <v>88.457142857142856</v>
      </c>
      <c r="AX2033" s="5">
        <f t="shared" si="3153"/>
        <v>90.885714285714286</v>
      </c>
      <c r="AY2033" s="5">
        <f t="shared" si="3153"/>
        <v>96.114285714285714</v>
      </c>
      <c r="AZ2033" s="5">
        <f t="shared" si="3153"/>
        <v>98.971428571428575</v>
      </c>
      <c r="BA2033" s="5">
        <f t="shared" si="3153"/>
        <v>98.228571428571428</v>
      </c>
      <c r="BB2033" s="5">
        <f t="shared" si="3153"/>
        <v>93.285714285714292</v>
      </c>
      <c r="BC2033" s="5">
        <f t="shared" si="3153"/>
        <v>93.628571428571433</v>
      </c>
      <c r="BD2033" s="5">
        <f t="shared" si="3153"/>
        <v>95.971428571428575</v>
      </c>
      <c r="BE2033" s="5">
        <f t="shared" si="3153"/>
        <v>98.314285714285717</v>
      </c>
      <c r="BF2033" s="5">
        <f t="shared" si="3153"/>
        <v>97.342857142857142</v>
      </c>
      <c r="BG2033" s="5">
        <f t="shared" si="3153"/>
        <v>97.285714285714292</v>
      </c>
      <c r="BH2033" s="5">
        <f t="shared" si="3153"/>
        <v>100.28571428571429</v>
      </c>
      <c r="BI2033" s="5">
        <f t="shared" si="3153"/>
        <v>100.65714285714286</v>
      </c>
      <c r="BJ2033" s="5">
        <f t="shared" si="3153"/>
        <v>98.428571428571431</v>
      </c>
      <c r="BK2033" s="5">
        <f t="shared" si="3153"/>
        <v>97.685714285714283</v>
      </c>
      <c r="BL2033" s="5">
        <f t="shared" si="3153"/>
        <v>101.14285714285714</v>
      </c>
      <c r="BM2033" s="5">
        <f t="shared" si="3153"/>
        <v>102.62857142857143</v>
      </c>
      <c r="BN2033" s="5">
        <f t="shared" si="3153"/>
        <v>104.31428571428572</v>
      </c>
      <c r="BO2033" s="5">
        <f t="shared" si="3153"/>
        <v>105.52857142857142</v>
      </c>
      <c r="BP2033" s="5">
        <f t="shared" si="3153"/>
        <v>104.74285714285715</v>
      </c>
      <c r="BQ2033" s="5">
        <f t="shared" si="3153"/>
        <v>102.25714285714285</v>
      </c>
      <c r="BR2033" s="5">
        <f t="shared" si="3153"/>
        <v>100.17142857142858</v>
      </c>
    </row>
    <row r="2034" spans="1:103" x14ac:dyDescent="0.25">
      <c r="AI2034" s="13">
        <f>-AM2034/(AVERAGE(D1996:D2030)-D2031)</f>
        <v>-4.7267639323072819E-3</v>
      </c>
      <c r="AJ2034" t="s">
        <v>263</v>
      </c>
      <c r="AK2034">
        <f>AVERAGE(AN2031:BR2031)</f>
        <v>114.35483870967742</v>
      </c>
      <c r="AL2034">
        <f>AVERAGE(AN2033:BR2033)</f>
        <v>98.298156682027653</v>
      </c>
      <c r="AM2034">
        <f>AK2034-AL2034</f>
        <v>16.056682027649771</v>
      </c>
      <c r="AN2034" s="5">
        <f>AN2033+$AM2034</f>
        <v>115.88525345622119</v>
      </c>
      <c r="AO2034" s="5">
        <f t="shared" ref="AO2034:BR2034" si="3154">AO2033+$AM2034</f>
        <v>114.05668202764977</v>
      </c>
      <c r="AP2034" s="5">
        <f t="shared" si="3154"/>
        <v>114.45668202764978</v>
      </c>
      <c r="AQ2034" s="5">
        <f t="shared" si="3154"/>
        <v>117.97096774193548</v>
      </c>
      <c r="AR2034" s="5">
        <f t="shared" si="3154"/>
        <v>118.25668202764977</v>
      </c>
      <c r="AS2034" s="5">
        <f t="shared" si="3154"/>
        <v>114.97096774193548</v>
      </c>
      <c r="AT2034" s="5">
        <f t="shared" si="3154"/>
        <v>112.51382488479263</v>
      </c>
      <c r="AU2034" s="5">
        <f t="shared" si="3154"/>
        <v>109.6852534562212</v>
      </c>
      <c r="AV2034" s="5">
        <f t="shared" si="3154"/>
        <v>107.62811059907834</v>
      </c>
      <c r="AW2034" s="5">
        <f t="shared" si="3154"/>
        <v>104.51382488479263</v>
      </c>
      <c r="AX2034" s="5">
        <f t="shared" si="3154"/>
        <v>106.94239631336406</v>
      </c>
      <c r="AY2034" s="5">
        <f t="shared" si="3154"/>
        <v>112.17096774193548</v>
      </c>
      <c r="AZ2034" s="5">
        <f t="shared" si="3154"/>
        <v>115.02811059907835</v>
      </c>
      <c r="BA2034" s="5">
        <f t="shared" si="3154"/>
        <v>114.2852534562212</v>
      </c>
      <c r="BB2034" s="5">
        <f t="shared" si="3154"/>
        <v>109.34239631336406</v>
      </c>
      <c r="BC2034" s="5">
        <f t="shared" si="3154"/>
        <v>109.6852534562212</v>
      </c>
      <c r="BD2034" s="5">
        <f t="shared" si="3154"/>
        <v>112.02811059907835</v>
      </c>
      <c r="BE2034" s="5">
        <f t="shared" si="3154"/>
        <v>114.37096774193549</v>
      </c>
      <c r="BF2034" s="5">
        <f t="shared" si="3154"/>
        <v>113.39953917050691</v>
      </c>
      <c r="BG2034" s="5">
        <f t="shared" si="3154"/>
        <v>113.34239631336406</v>
      </c>
      <c r="BH2034" s="5">
        <f t="shared" si="3154"/>
        <v>116.34239631336406</v>
      </c>
      <c r="BI2034" s="5">
        <f t="shared" si="3154"/>
        <v>116.71382488479263</v>
      </c>
      <c r="BJ2034" s="5">
        <f t="shared" si="3154"/>
        <v>114.4852534562212</v>
      </c>
      <c r="BK2034" s="5">
        <f t="shared" si="3154"/>
        <v>113.74239631336405</v>
      </c>
      <c r="BL2034" s="5">
        <f t="shared" si="3154"/>
        <v>117.19953917050691</v>
      </c>
      <c r="BM2034" s="5">
        <f t="shared" si="3154"/>
        <v>118.6852534562212</v>
      </c>
      <c r="BN2034" s="5">
        <f t="shared" si="3154"/>
        <v>120.37096774193549</v>
      </c>
      <c r="BO2034" s="5">
        <f t="shared" si="3154"/>
        <v>121.5852534562212</v>
      </c>
      <c r="BP2034" s="5">
        <f t="shared" si="3154"/>
        <v>120.79953917050692</v>
      </c>
      <c r="BQ2034" s="5">
        <f t="shared" si="3154"/>
        <v>118.31382488479262</v>
      </c>
      <c r="BR2034" s="5">
        <f t="shared" si="3154"/>
        <v>116.22811059907835</v>
      </c>
    </row>
    <row r="2035" spans="1:103" x14ac:dyDescent="0.25">
      <c r="AI2035" s="11"/>
      <c r="AN2035" s="5">
        <f>AN2031-AN2034</f>
        <v>2.1147465437788071</v>
      </c>
      <c r="AO2035" s="5">
        <f t="shared" ref="AO2035:BR2035" si="3155">AO2031-AO2034</f>
        <v>-2.0566820276497708</v>
      </c>
      <c r="AP2035" s="5">
        <f t="shared" si="3155"/>
        <v>-2.4566820276497765</v>
      </c>
      <c r="AQ2035" s="5">
        <f t="shared" si="3155"/>
        <v>2.9032258064518146E-2</v>
      </c>
      <c r="AR2035" s="5">
        <f t="shared" si="3155"/>
        <v>-0.25668202764977366</v>
      </c>
      <c r="AS2035" s="5">
        <f t="shared" si="3155"/>
        <v>2.0290322580645181</v>
      </c>
      <c r="AT2035" s="5">
        <f t="shared" si="3155"/>
        <v>-0.51382488479262634</v>
      </c>
      <c r="AU2035" s="5">
        <f t="shared" si="3155"/>
        <v>-1.6852534562212043</v>
      </c>
      <c r="AV2035" s="5">
        <f t="shared" si="3155"/>
        <v>-2.6281105990783402</v>
      </c>
      <c r="AW2035" s="5">
        <f t="shared" si="3155"/>
        <v>1.4861751152073737</v>
      </c>
      <c r="AX2035" s="5">
        <f t="shared" si="3155"/>
        <v>-0.94239631336405694</v>
      </c>
      <c r="AY2035" s="5">
        <f t="shared" si="3155"/>
        <v>-2.1709677419354847</v>
      </c>
      <c r="AZ2035" s="5">
        <f t="shared" si="3155"/>
        <v>-2.8110599078345899E-2</v>
      </c>
      <c r="BA2035" s="5">
        <f t="shared" si="3155"/>
        <v>0.71474654377880142</v>
      </c>
      <c r="BB2035" s="5">
        <f t="shared" si="3155"/>
        <v>6.6576036866359374</v>
      </c>
      <c r="BC2035" s="5">
        <f t="shared" si="3155"/>
        <v>2.3147465437787957</v>
      </c>
      <c r="BD2035" s="5">
        <f t="shared" si="3155"/>
        <v>0.9718894009216541</v>
      </c>
      <c r="BE2035" s="5">
        <f t="shared" si="3155"/>
        <v>0.62903225806451246</v>
      </c>
      <c r="BF2035" s="5">
        <f t="shared" si="3155"/>
        <v>-1.3995391705069125</v>
      </c>
      <c r="BG2035" s="5">
        <f t="shared" si="3155"/>
        <v>-2.3423963133640626</v>
      </c>
      <c r="BH2035" s="5">
        <f t="shared" si="3155"/>
        <v>1.6576036866359374</v>
      </c>
      <c r="BI2035" s="5">
        <f t="shared" si="3155"/>
        <v>1.2861751152073708</v>
      </c>
      <c r="BJ2035" s="5">
        <f t="shared" si="3155"/>
        <v>0.51474654377879858</v>
      </c>
      <c r="BK2035" s="5">
        <f t="shared" si="3155"/>
        <v>-2.7423963133640541</v>
      </c>
      <c r="BL2035" s="5">
        <f t="shared" si="3155"/>
        <v>-0.19953917050690961</v>
      </c>
      <c r="BM2035" s="5">
        <f t="shared" si="3155"/>
        <v>-0.68525345622120426</v>
      </c>
      <c r="BN2035" s="5">
        <f t="shared" si="3155"/>
        <v>-1.3709677419354875</v>
      </c>
      <c r="BO2035" s="5">
        <f t="shared" si="3155"/>
        <v>-0.58525345622119573</v>
      </c>
      <c r="BP2035" s="5">
        <f t="shared" si="3155"/>
        <v>0.20046082949308186</v>
      </c>
      <c r="BQ2035" s="5">
        <f t="shared" si="3155"/>
        <v>1.6861751152073765</v>
      </c>
      <c r="BR2035" s="5">
        <f t="shared" si="3155"/>
        <v>-0.22811059907834874</v>
      </c>
      <c r="BS2035" s="15">
        <f>STDEV(AN2035:BR2035)</f>
        <v>1.945727864685739</v>
      </c>
      <c r="BT2035" t="s">
        <v>264</v>
      </c>
    </row>
    <row r="2036" spans="1:103" x14ac:dyDescent="0.25">
      <c r="AI2036" s="11"/>
      <c r="AN2036" s="5">
        <f>ABS(AN2035)</f>
        <v>2.1147465437788071</v>
      </c>
      <c r="AO2036" s="5">
        <f t="shared" ref="AO2036" si="3156">ABS(AO2035)</f>
        <v>2.0566820276497708</v>
      </c>
      <c r="AP2036" s="5">
        <f t="shared" ref="AP2036" si="3157">ABS(AP2035)</f>
        <v>2.4566820276497765</v>
      </c>
      <c r="AQ2036" s="5">
        <f t="shared" ref="AQ2036" si="3158">ABS(AQ2035)</f>
        <v>2.9032258064518146E-2</v>
      </c>
      <c r="AR2036" s="5">
        <f t="shared" ref="AR2036" si="3159">ABS(AR2035)</f>
        <v>0.25668202764977366</v>
      </c>
      <c r="AS2036" s="5">
        <f t="shared" ref="AS2036" si="3160">ABS(AS2035)</f>
        <v>2.0290322580645181</v>
      </c>
      <c r="AT2036" s="5">
        <f t="shared" ref="AT2036" si="3161">ABS(AT2035)</f>
        <v>0.51382488479262634</v>
      </c>
      <c r="AU2036" s="5">
        <f t="shared" ref="AU2036" si="3162">ABS(AU2035)</f>
        <v>1.6852534562212043</v>
      </c>
      <c r="AV2036" s="5">
        <f t="shared" ref="AV2036" si="3163">ABS(AV2035)</f>
        <v>2.6281105990783402</v>
      </c>
      <c r="AW2036" s="5">
        <f t="shared" ref="AW2036" si="3164">ABS(AW2035)</f>
        <v>1.4861751152073737</v>
      </c>
      <c r="AX2036" s="5">
        <f t="shared" ref="AX2036" si="3165">ABS(AX2035)</f>
        <v>0.94239631336405694</v>
      </c>
      <c r="AY2036" s="5">
        <f t="shared" ref="AY2036" si="3166">ABS(AY2035)</f>
        <v>2.1709677419354847</v>
      </c>
      <c r="AZ2036" s="5">
        <f t="shared" ref="AZ2036" si="3167">ABS(AZ2035)</f>
        <v>2.8110599078345899E-2</v>
      </c>
      <c r="BA2036" s="5">
        <f t="shared" ref="BA2036" si="3168">ABS(BA2035)</f>
        <v>0.71474654377880142</v>
      </c>
      <c r="BB2036" s="5">
        <f t="shared" ref="BB2036" si="3169">ABS(BB2035)</f>
        <v>6.6576036866359374</v>
      </c>
      <c r="BC2036" s="5">
        <f t="shared" ref="BC2036" si="3170">ABS(BC2035)</f>
        <v>2.3147465437787957</v>
      </c>
      <c r="BD2036" s="5">
        <f t="shared" ref="BD2036" si="3171">ABS(BD2035)</f>
        <v>0.9718894009216541</v>
      </c>
      <c r="BE2036" s="5">
        <f t="shared" ref="BE2036" si="3172">ABS(BE2035)</f>
        <v>0.62903225806451246</v>
      </c>
      <c r="BF2036" s="5">
        <f t="shared" ref="BF2036" si="3173">ABS(BF2035)</f>
        <v>1.3995391705069125</v>
      </c>
      <c r="BG2036" s="5">
        <f t="shared" ref="BG2036" si="3174">ABS(BG2035)</f>
        <v>2.3423963133640626</v>
      </c>
      <c r="BH2036" s="5">
        <f t="shared" ref="BH2036" si="3175">ABS(BH2035)</f>
        <v>1.6576036866359374</v>
      </c>
      <c r="BI2036" s="5">
        <f t="shared" ref="BI2036" si="3176">ABS(BI2035)</f>
        <v>1.2861751152073708</v>
      </c>
      <c r="BJ2036" s="5">
        <f t="shared" ref="BJ2036" si="3177">ABS(BJ2035)</f>
        <v>0.51474654377879858</v>
      </c>
      <c r="BK2036" s="5">
        <f t="shared" ref="BK2036" si="3178">ABS(BK2035)</f>
        <v>2.7423963133640541</v>
      </c>
      <c r="BL2036" s="5">
        <f t="shared" ref="BL2036" si="3179">ABS(BL2035)</f>
        <v>0.19953917050690961</v>
      </c>
      <c r="BM2036" s="5">
        <f t="shared" ref="BM2036" si="3180">ABS(BM2035)</f>
        <v>0.68525345622120426</v>
      </c>
      <c r="BN2036" s="5">
        <f t="shared" ref="BN2036" si="3181">ABS(BN2035)</f>
        <v>1.3709677419354875</v>
      </c>
      <c r="BO2036" s="5">
        <f t="shared" ref="BO2036" si="3182">ABS(BO2035)</f>
        <v>0.58525345622119573</v>
      </c>
      <c r="BP2036" s="5">
        <f t="shared" ref="BP2036" si="3183">ABS(BP2035)</f>
        <v>0.20046082949308186</v>
      </c>
      <c r="BQ2036" s="5">
        <f t="shared" ref="BQ2036" si="3184">ABS(BQ2035)</f>
        <v>1.6861751152073765</v>
      </c>
      <c r="BR2036" s="5">
        <f t="shared" ref="BR2036" si="3185">ABS(BR2035)</f>
        <v>0.22811059907834874</v>
      </c>
      <c r="BS2036" s="15">
        <f>AVERAGE(AN2036:BR2036)</f>
        <v>1.4382042515237108</v>
      </c>
      <c r="BT2036" t="s">
        <v>268</v>
      </c>
    </row>
    <row r="2038" spans="1:103" x14ac:dyDescent="0.25">
      <c r="A2038" t="s">
        <v>21</v>
      </c>
      <c r="B2038">
        <v>37.708100000000002</v>
      </c>
      <c r="C2038">
        <v>-117.23309999999999</v>
      </c>
      <c r="D2038">
        <v>5690</v>
      </c>
      <c r="E2038" t="s">
        <v>1</v>
      </c>
      <c r="F2038">
        <v>142.1</v>
      </c>
      <c r="G2038">
        <v>1975</v>
      </c>
      <c r="H2038">
        <v>8</v>
      </c>
      <c r="I2038" t="s">
        <v>260</v>
      </c>
      <c r="J2038">
        <v>85</v>
      </c>
      <c r="K2038">
        <v>85</v>
      </c>
      <c r="L2038">
        <v>83</v>
      </c>
      <c r="M2038">
        <v>78</v>
      </c>
      <c r="N2038">
        <v>79</v>
      </c>
      <c r="O2038">
        <v>85</v>
      </c>
      <c r="P2038">
        <v>87</v>
      </c>
      <c r="Q2038">
        <v>83</v>
      </c>
      <c r="R2038">
        <v>78</v>
      </c>
      <c r="S2038">
        <v>78</v>
      </c>
      <c r="T2038">
        <v>79</v>
      </c>
      <c r="U2038">
        <v>83</v>
      </c>
      <c r="V2038">
        <v>85</v>
      </c>
      <c r="W2038">
        <v>88</v>
      </c>
      <c r="X2038">
        <v>91</v>
      </c>
      <c r="Y2038">
        <v>93</v>
      </c>
      <c r="Z2038">
        <v>87</v>
      </c>
      <c r="AA2038">
        <v>79</v>
      </c>
      <c r="AB2038">
        <v>61</v>
      </c>
      <c r="AC2038">
        <v>63</v>
      </c>
      <c r="AD2038">
        <v>76</v>
      </c>
      <c r="AE2038">
        <v>82</v>
      </c>
      <c r="AF2038">
        <v>82</v>
      </c>
      <c r="AG2038">
        <v>78</v>
      </c>
      <c r="AH2038">
        <v>74</v>
      </c>
      <c r="AI2038">
        <v>70</v>
      </c>
      <c r="AJ2038">
        <v>81</v>
      </c>
      <c r="AK2038">
        <v>84</v>
      </c>
      <c r="AL2038">
        <v>85</v>
      </c>
      <c r="AM2038">
        <v>82</v>
      </c>
      <c r="AN2038" s="5">
        <v>81</v>
      </c>
      <c r="AO2038" s="5">
        <v>82</v>
      </c>
      <c r="AP2038" s="5">
        <v>82</v>
      </c>
      <c r="AQ2038" s="5">
        <v>83</v>
      </c>
      <c r="AR2038" s="5">
        <v>85</v>
      </c>
      <c r="AS2038" s="5">
        <v>89</v>
      </c>
      <c r="AT2038" s="5">
        <v>91</v>
      </c>
      <c r="AU2038" s="5">
        <v>93</v>
      </c>
      <c r="AV2038" s="5">
        <v>95</v>
      </c>
      <c r="AW2038" s="5">
        <v>88</v>
      </c>
      <c r="AX2038" s="5">
        <v>91</v>
      </c>
      <c r="AY2038" s="5">
        <v>93</v>
      </c>
      <c r="AZ2038" s="5">
        <v>93</v>
      </c>
      <c r="BA2038" s="5">
        <v>89</v>
      </c>
      <c r="BB2038" s="5">
        <v>88</v>
      </c>
      <c r="BC2038" s="5">
        <v>87</v>
      </c>
      <c r="BD2038" s="5">
        <v>84</v>
      </c>
      <c r="BE2038" s="5">
        <v>84</v>
      </c>
      <c r="BF2038" s="5">
        <v>85</v>
      </c>
      <c r="BG2038" s="5">
        <v>89</v>
      </c>
      <c r="BH2038" s="5">
        <v>88</v>
      </c>
      <c r="BI2038" s="5">
        <v>89</v>
      </c>
      <c r="BJ2038" s="5">
        <v>92</v>
      </c>
      <c r="BK2038" s="5">
        <v>94</v>
      </c>
      <c r="BL2038" s="5">
        <v>96</v>
      </c>
      <c r="BM2038" s="5">
        <v>98</v>
      </c>
      <c r="BN2038" s="5">
        <v>97</v>
      </c>
      <c r="BO2038" s="5">
        <v>94</v>
      </c>
      <c r="BP2038" s="5">
        <v>98</v>
      </c>
      <c r="BQ2038" s="5">
        <v>84</v>
      </c>
      <c r="BR2038" s="5">
        <v>79</v>
      </c>
      <c r="BS2038">
        <v>79</v>
      </c>
      <c r="BT2038">
        <v>87</v>
      </c>
      <c r="BU2038">
        <v>91</v>
      </c>
      <c r="BV2038">
        <v>92</v>
      </c>
      <c r="BW2038">
        <v>91</v>
      </c>
      <c r="BX2038">
        <v>93</v>
      </c>
      <c r="BY2038">
        <v>92</v>
      </c>
      <c r="BZ2038">
        <v>89</v>
      </c>
      <c r="CA2038">
        <v>94</v>
      </c>
      <c r="CB2038">
        <v>92</v>
      </c>
      <c r="CC2038">
        <v>91</v>
      </c>
      <c r="CD2038">
        <v>90</v>
      </c>
      <c r="CE2038">
        <v>88</v>
      </c>
      <c r="CF2038">
        <v>86</v>
      </c>
      <c r="CG2038">
        <v>83</v>
      </c>
      <c r="CH2038">
        <v>83</v>
      </c>
      <c r="CI2038">
        <v>83</v>
      </c>
      <c r="CJ2038">
        <v>84</v>
      </c>
      <c r="CK2038">
        <v>80</v>
      </c>
      <c r="CL2038">
        <v>64</v>
      </c>
      <c r="CM2038">
        <v>69</v>
      </c>
      <c r="CN2038">
        <v>71</v>
      </c>
      <c r="CO2038">
        <v>79</v>
      </c>
      <c r="CP2038">
        <v>84</v>
      </c>
      <c r="CQ2038">
        <v>84</v>
      </c>
      <c r="CR2038">
        <v>88</v>
      </c>
      <c r="CS2038">
        <v>81</v>
      </c>
      <c r="CT2038">
        <v>80</v>
      </c>
      <c r="CU2038">
        <v>81</v>
      </c>
      <c r="CV2038">
        <v>83</v>
      </c>
      <c r="CW2038">
        <v>84</v>
      </c>
      <c r="CX2038" t="s">
        <v>2</v>
      </c>
      <c r="CY2038" t="s">
        <v>22</v>
      </c>
    </row>
    <row r="2039" spans="1:103" x14ac:dyDescent="0.25">
      <c r="A2039" t="s">
        <v>107</v>
      </c>
      <c r="B2039">
        <v>38.050600000000003</v>
      </c>
      <c r="C2039">
        <v>-117.09059999999999</v>
      </c>
      <c r="D2039">
        <v>5399</v>
      </c>
      <c r="E2039" t="s">
        <v>1</v>
      </c>
      <c r="F2039">
        <v>177.5</v>
      </c>
      <c r="G2039">
        <v>1975</v>
      </c>
      <c r="H2039">
        <v>8</v>
      </c>
      <c r="I2039" t="s">
        <v>260</v>
      </c>
      <c r="J2039">
        <v>85</v>
      </c>
      <c r="K2039">
        <v>83</v>
      </c>
      <c r="L2039">
        <v>79</v>
      </c>
      <c r="M2039">
        <v>82</v>
      </c>
      <c r="N2039">
        <v>87</v>
      </c>
      <c r="O2039">
        <v>87</v>
      </c>
      <c r="P2039">
        <v>85</v>
      </c>
      <c r="Q2039">
        <v>79</v>
      </c>
      <c r="R2039">
        <v>80</v>
      </c>
      <c r="S2039">
        <v>76</v>
      </c>
      <c r="T2039">
        <v>85</v>
      </c>
      <c r="U2039">
        <v>86</v>
      </c>
      <c r="V2039">
        <v>89</v>
      </c>
      <c r="W2039">
        <v>91</v>
      </c>
      <c r="X2039">
        <v>91</v>
      </c>
      <c r="Y2039">
        <v>86</v>
      </c>
      <c r="Z2039">
        <v>79</v>
      </c>
      <c r="AA2039">
        <v>55</v>
      </c>
      <c r="AB2039">
        <v>62</v>
      </c>
      <c r="AC2039">
        <v>67</v>
      </c>
      <c r="AD2039">
        <v>77</v>
      </c>
      <c r="AE2039">
        <v>83</v>
      </c>
      <c r="AF2039">
        <v>83</v>
      </c>
      <c r="AG2039">
        <v>75</v>
      </c>
      <c r="AH2039">
        <v>71</v>
      </c>
      <c r="AI2039">
        <v>81</v>
      </c>
      <c r="AJ2039">
        <v>82</v>
      </c>
      <c r="AK2039">
        <v>86</v>
      </c>
      <c r="AL2039">
        <v>84</v>
      </c>
      <c r="AM2039">
        <v>84</v>
      </c>
      <c r="AN2039" s="5">
        <v>83</v>
      </c>
      <c r="AO2039" s="5">
        <v>87</v>
      </c>
      <c r="AP2039" s="5">
        <v>84</v>
      </c>
      <c r="AQ2039" s="5">
        <v>86</v>
      </c>
      <c r="AR2039" s="5">
        <v>89</v>
      </c>
      <c r="AS2039" s="5">
        <v>93</v>
      </c>
      <c r="AT2039" s="5">
        <v>96</v>
      </c>
      <c r="AU2039" s="5">
        <v>97</v>
      </c>
      <c r="AV2039" s="5">
        <v>88</v>
      </c>
      <c r="AW2039" s="5">
        <v>91</v>
      </c>
      <c r="AX2039" s="5">
        <v>94</v>
      </c>
      <c r="AY2039" s="5">
        <v>93</v>
      </c>
      <c r="AZ2039" s="5">
        <v>91</v>
      </c>
      <c r="BA2039" s="5">
        <v>90</v>
      </c>
      <c r="BB2039" s="5">
        <v>90</v>
      </c>
      <c r="BC2039" s="5">
        <v>83</v>
      </c>
      <c r="BD2039" s="5">
        <v>86</v>
      </c>
      <c r="BE2039" s="5">
        <v>87</v>
      </c>
      <c r="BF2039" s="5">
        <v>90</v>
      </c>
      <c r="BG2039" s="5">
        <v>90</v>
      </c>
      <c r="BH2039" s="5">
        <v>88</v>
      </c>
      <c r="BI2039" s="5">
        <v>92</v>
      </c>
      <c r="BJ2039" s="5">
        <v>95</v>
      </c>
      <c r="BK2039" s="5">
        <v>95</v>
      </c>
      <c r="BL2039" s="5">
        <v>98</v>
      </c>
      <c r="BM2039" s="5">
        <v>99</v>
      </c>
      <c r="BN2039" s="5">
        <v>94</v>
      </c>
      <c r="BO2039" s="5">
        <v>88</v>
      </c>
      <c r="BP2039" s="5">
        <v>87</v>
      </c>
      <c r="BQ2039" s="5">
        <v>81</v>
      </c>
      <c r="BR2039" s="5">
        <v>81</v>
      </c>
      <c r="BS2039">
        <v>86</v>
      </c>
      <c r="BT2039">
        <v>92</v>
      </c>
      <c r="BU2039">
        <v>94</v>
      </c>
      <c r="BV2039">
        <v>93</v>
      </c>
      <c r="BW2039">
        <v>94</v>
      </c>
      <c r="BX2039">
        <v>92</v>
      </c>
      <c r="BY2039">
        <v>89</v>
      </c>
      <c r="BZ2039">
        <v>93</v>
      </c>
      <c r="CA2039">
        <v>92</v>
      </c>
      <c r="CB2039">
        <v>92</v>
      </c>
      <c r="CC2039">
        <v>90</v>
      </c>
      <c r="CD2039">
        <v>87</v>
      </c>
      <c r="CE2039">
        <v>88</v>
      </c>
      <c r="CF2039">
        <v>85</v>
      </c>
      <c r="CG2039">
        <v>83</v>
      </c>
      <c r="CH2039">
        <v>83</v>
      </c>
      <c r="CI2039">
        <v>86</v>
      </c>
      <c r="CJ2039">
        <v>81</v>
      </c>
      <c r="CK2039">
        <v>65</v>
      </c>
      <c r="CL2039">
        <v>70</v>
      </c>
      <c r="CM2039">
        <v>72</v>
      </c>
      <c r="CN2039">
        <v>79</v>
      </c>
      <c r="CO2039">
        <v>86</v>
      </c>
      <c r="CP2039">
        <v>84</v>
      </c>
      <c r="CQ2039">
        <v>88</v>
      </c>
      <c r="CR2039">
        <v>83</v>
      </c>
      <c r="CS2039">
        <v>82</v>
      </c>
      <c r="CT2039">
        <v>80</v>
      </c>
      <c r="CU2039">
        <v>85</v>
      </c>
      <c r="CV2039">
        <v>87</v>
      </c>
      <c r="CW2039">
        <v>88</v>
      </c>
      <c r="CX2039" t="s">
        <v>2</v>
      </c>
      <c r="CY2039" t="s">
        <v>108</v>
      </c>
    </row>
    <row r="2040" spans="1:103" x14ac:dyDescent="0.25">
      <c r="A2040" t="s">
        <v>89</v>
      </c>
      <c r="B2040">
        <v>37.373899999999999</v>
      </c>
      <c r="C2040">
        <v>-117.9803</v>
      </c>
      <c r="D2040">
        <v>5225</v>
      </c>
      <c r="E2040" t="s">
        <v>1</v>
      </c>
      <c r="F2040">
        <v>141.5</v>
      </c>
      <c r="G2040">
        <v>1975</v>
      </c>
      <c r="H2040">
        <v>8</v>
      </c>
      <c r="I2040" t="s">
        <v>260</v>
      </c>
      <c r="J2040">
        <v>83</v>
      </c>
      <c r="K2040">
        <v>86</v>
      </c>
      <c r="L2040">
        <v>86</v>
      </c>
      <c r="M2040">
        <v>82</v>
      </c>
      <c r="N2040">
        <v>88</v>
      </c>
      <c r="O2040">
        <v>90</v>
      </c>
      <c r="P2040">
        <v>89</v>
      </c>
      <c r="Q2040">
        <v>85</v>
      </c>
      <c r="R2040">
        <v>86</v>
      </c>
      <c r="S2040">
        <v>81</v>
      </c>
      <c r="T2040">
        <v>86</v>
      </c>
      <c r="U2040">
        <v>87</v>
      </c>
      <c r="V2040">
        <v>90</v>
      </c>
      <c r="W2040">
        <v>91</v>
      </c>
      <c r="X2040">
        <v>91</v>
      </c>
      <c r="Y2040">
        <v>91</v>
      </c>
      <c r="AB2040">
        <v>67</v>
      </c>
      <c r="AC2040">
        <v>70</v>
      </c>
      <c r="AN2040" s="5">
        <v>86</v>
      </c>
      <c r="AO2040" s="5">
        <v>85</v>
      </c>
      <c r="AP2040" s="5">
        <v>85</v>
      </c>
      <c r="AQ2040" s="5">
        <v>87</v>
      </c>
      <c r="AR2040" s="5">
        <v>90</v>
      </c>
      <c r="AS2040" s="5">
        <v>93</v>
      </c>
      <c r="AT2040" s="5">
        <v>98</v>
      </c>
      <c r="AU2040" s="5">
        <v>97</v>
      </c>
      <c r="AV2040" s="5">
        <v>94</v>
      </c>
      <c r="AW2040" s="5">
        <v>95</v>
      </c>
      <c r="AX2040" s="5">
        <v>90</v>
      </c>
      <c r="AY2040" s="5">
        <v>92</v>
      </c>
      <c r="AZ2040" s="5">
        <v>95</v>
      </c>
      <c r="BA2040" s="5">
        <v>90</v>
      </c>
      <c r="BB2040" s="5">
        <v>89</v>
      </c>
      <c r="BC2040" s="5">
        <v>88</v>
      </c>
      <c r="BD2040" s="5">
        <v>91</v>
      </c>
      <c r="BE2040" s="5">
        <v>89</v>
      </c>
      <c r="BF2040" s="5">
        <v>91</v>
      </c>
      <c r="BG2040" s="5">
        <v>91</v>
      </c>
      <c r="BH2040" s="5">
        <v>94</v>
      </c>
      <c r="BI2040" s="5">
        <v>95</v>
      </c>
      <c r="BJ2040" s="5">
        <v>94</v>
      </c>
      <c r="BK2040" s="5">
        <v>98</v>
      </c>
      <c r="BL2040" s="5">
        <v>101</v>
      </c>
      <c r="BM2040" s="5">
        <v>98</v>
      </c>
      <c r="BN2040" s="5">
        <v>96</v>
      </c>
      <c r="BO2040" s="5">
        <v>90</v>
      </c>
      <c r="BP2040" s="5">
        <v>85</v>
      </c>
      <c r="BQ2040" s="5">
        <v>84</v>
      </c>
      <c r="BR2040" s="5">
        <v>90</v>
      </c>
      <c r="BS2040">
        <v>93</v>
      </c>
      <c r="BT2040">
        <v>92</v>
      </c>
      <c r="BU2040">
        <v>95</v>
      </c>
      <c r="BV2040">
        <v>92</v>
      </c>
      <c r="BW2040">
        <v>96</v>
      </c>
      <c r="BX2040">
        <v>94</v>
      </c>
      <c r="BY2040">
        <v>93</v>
      </c>
      <c r="BZ2040">
        <v>92</v>
      </c>
      <c r="CA2040">
        <v>93</v>
      </c>
      <c r="CB2040">
        <v>90</v>
      </c>
      <c r="CC2040">
        <v>91</v>
      </c>
      <c r="CD2040">
        <v>93</v>
      </c>
      <c r="CE2040">
        <v>93</v>
      </c>
      <c r="CF2040">
        <v>92</v>
      </c>
      <c r="CG2040">
        <v>90</v>
      </c>
      <c r="CH2040">
        <v>91</v>
      </c>
      <c r="CI2040">
        <v>89</v>
      </c>
      <c r="CJ2040">
        <v>85</v>
      </c>
      <c r="CK2040">
        <v>86</v>
      </c>
      <c r="CL2040">
        <v>87</v>
      </c>
      <c r="CM2040">
        <v>90</v>
      </c>
      <c r="CN2040">
        <v>88</v>
      </c>
      <c r="CO2040">
        <v>88</v>
      </c>
      <c r="CP2040">
        <v>86</v>
      </c>
      <c r="CQ2040">
        <v>87</v>
      </c>
      <c r="CR2040">
        <v>84</v>
      </c>
      <c r="CS2040">
        <v>85</v>
      </c>
      <c r="CT2040">
        <v>86</v>
      </c>
      <c r="CU2040">
        <v>89</v>
      </c>
      <c r="CV2040">
        <v>88</v>
      </c>
      <c r="CW2040">
        <v>87</v>
      </c>
      <c r="CX2040" t="s">
        <v>5</v>
      </c>
      <c r="CY2040" t="s">
        <v>90</v>
      </c>
    </row>
    <row r="2041" spans="1:103" x14ac:dyDescent="0.25">
      <c r="A2041" t="s">
        <v>115</v>
      </c>
      <c r="B2041">
        <v>37.916699999999999</v>
      </c>
      <c r="C2041">
        <v>-116.05</v>
      </c>
      <c r="D2041">
        <v>5105</v>
      </c>
      <c r="E2041" t="s">
        <v>1</v>
      </c>
      <c r="F2041">
        <v>177</v>
      </c>
      <c r="G2041">
        <v>1975</v>
      </c>
      <c r="H2041">
        <v>8</v>
      </c>
      <c r="I2041" t="s">
        <v>260</v>
      </c>
      <c r="J2041">
        <v>92</v>
      </c>
      <c r="K2041">
        <v>92</v>
      </c>
      <c r="L2041">
        <v>96</v>
      </c>
      <c r="M2041">
        <v>82</v>
      </c>
      <c r="N2041">
        <v>96</v>
      </c>
      <c r="O2041">
        <v>100</v>
      </c>
      <c r="P2041">
        <v>101</v>
      </c>
      <c r="Q2041">
        <v>101</v>
      </c>
      <c r="R2041">
        <v>102</v>
      </c>
      <c r="S2041">
        <v>102</v>
      </c>
      <c r="T2041">
        <v>92</v>
      </c>
      <c r="U2041">
        <v>96</v>
      </c>
      <c r="V2041">
        <v>98</v>
      </c>
      <c r="W2041">
        <v>98</v>
      </c>
      <c r="X2041">
        <v>100</v>
      </c>
      <c r="Y2041">
        <v>102</v>
      </c>
      <c r="Z2041">
        <v>98</v>
      </c>
      <c r="AA2041">
        <v>88</v>
      </c>
      <c r="AB2041">
        <v>70</v>
      </c>
      <c r="AC2041">
        <v>68</v>
      </c>
      <c r="AD2041">
        <v>68</v>
      </c>
      <c r="AE2041">
        <v>72</v>
      </c>
      <c r="AF2041">
        <v>92</v>
      </c>
      <c r="AG2041">
        <v>82</v>
      </c>
      <c r="AH2041">
        <v>82</v>
      </c>
      <c r="AI2041">
        <v>86</v>
      </c>
      <c r="AJ2041">
        <v>86</v>
      </c>
      <c r="AK2041">
        <v>88</v>
      </c>
      <c r="AL2041">
        <v>92</v>
      </c>
      <c r="AM2041">
        <v>92</v>
      </c>
      <c r="AN2041" s="5">
        <v>96</v>
      </c>
      <c r="AO2041" s="5">
        <v>100</v>
      </c>
      <c r="AP2041" s="5">
        <v>100</v>
      </c>
      <c r="AQ2041" s="5">
        <v>102</v>
      </c>
      <c r="AR2041" s="5">
        <v>106</v>
      </c>
      <c r="AS2041" s="5">
        <v>106</v>
      </c>
      <c r="AT2041" s="5">
        <v>106</v>
      </c>
      <c r="AU2041" s="5">
        <v>110</v>
      </c>
      <c r="AV2041" s="5">
        <v>112</v>
      </c>
      <c r="AW2041" s="5">
        <v>108</v>
      </c>
      <c r="AX2041" s="5">
        <v>108</v>
      </c>
      <c r="AY2041" s="5">
        <v>110</v>
      </c>
      <c r="AZ2041" s="5">
        <v>108</v>
      </c>
      <c r="BA2041" s="5">
        <v>100</v>
      </c>
      <c r="BB2041" s="5">
        <v>100</v>
      </c>
      <c r="BC2041" s="5">
        <v>102</v>
      </c>
      <c r="BD2041" s="5">
        <v>102</v>
      </c>
      <c r="BE2041" s="5">
        <v>102</v>
      </c>
      <c r="BF2041" s="5">
        <v>102</v>
      </c>
      <c r="BG2041" s="5">
        <v>102</v>
      </c>
      <c r="BH2041" s="5">
        <v>100</v>
      </c>
      <c r="BI2041" s="5">
        <v>104</v>
      </c>
      <c r="BJ2041" s="5">
        <v>104</v>
      </c>
      <c r="BK2041" s="5">
        <v>108</v>
      </c>
      <c r="BL2041" s="5">
        <v>108</v>
      </c>
      <c r="BM2041" s="5">
        <v>108</v>
      </c>
      <c r="BN2041" s="5">
        <v>100</v>
      </c>
      <c r="BO2041" s="5">
        <v>96</v>
      </c>
      <c r="BP2041" s="5">
        <v>92</v>
      </c>
      <c r="BQ2041" s="5">
        <v>88</v>
      </c>
      <c r="BR2041" s="5">
        <v>90</v>
      </c>
      <c r="BS2041">
        <v>102</v>
      </c>
      <c r="BT2041">
        <v>102</v>
      </c>
      <c r="BU2041">
        <v>104</v>
      </c>
      <c r="BV2041">
        <v>104</v>
      </c>
      <c r="BW2041">
        <v>104</v>
      </c>
      <c r="BX2041">
        <v>106</v>
      </c>
      <c r="BY2041">
        <v>106</v>
      </c>
      <c r="BZ2041">
        <v>106</v>
      </c>
      <c r="CA2041">
        <v>108</v>
      </c>
      <c r="CB2041">
        <v>108</v>
      </c>
      <c r="CC2041">
        <v>100</v>
      </c>
      <c r="CD2041">
        <v>96</v>
      </c>
      <c r="CE2041">
        <v>92</v>
      </c>
      <c r="CF2041">
        <v>90</v>
      </c>
      <c r="CG2041">
        <v>90</v>
      </c>
      <c r="CH2041">
        <v>90</v>
      </c>
      <c r="CI2041">
        <v>92</v>
      </c>
      <c r="CJ2041">
        <v>92</v>
      </c>
      <c r="CK2041">
        <v>82</v>
      </c>
      <c r="CL2041">
        <v>74</v>
      </c>
      <c r="CM2041">
        <v>74</v>
      </c>
      <c r="CN2041">
        <v>70</v>
      </c>
      <c r="CO2041">
        <v>68</v>
      </c>
      <c r="CP2041">
        <v>68</v>
      </c>
      <c r="CQ2041">
        <v>90</v>
      </c>
      <c r="CR2041">
        <v>94</v>
      </c>
      <c r="CS2041">
        <v>86</v>
      </c>
      <c r="CT2041">
        <v>86</v>
      </c>
      <c r="CU2041">
        <v>88</v>
      </c>
      <c r="CV2041">
        <v>90</v>
      </c>
      <c r="CW2041">
        <v>90</v>
      </c>
      <c r="CX2041" t="s">
        <v>2</v>
      </c>
      <c r="CY2041" t="s">
        <v>116</v>
      </c>
    </row>
    <row r="2042" spans="1:103" x14ac:dyDescent="0.25">
      <c r="A2042" t="s">
        <v>15</v>
      </c>
      <c r="B2042">
        <v>37.606400000000001</v>
      </c>
      <c r="C2042">
        <v>-118</v>
      </c>
      <c r="D2042">
        <v>4900</v>
      </c>
      <c r="E2042" t="s">
        <v>1</v>
      </c>
      <c r="F2042">
        <v>162</v>
      </c>
      <c r="G2042">
        <v>1975</v>
      </c>
      <c r="H2042">
        <v>8</v>
      </c>
      <c r="I2042" t="s">
        <v>260</v>
      </c>
      <c r="J2042">
        <v>90</v>
      </c>
      <c r="K2042">
        <v>89</v>
      </c>
      <c r="L2042">
        <v>80</v>
      </c>
      <c r="M2042">
        <v>80</v>
      </c>
      <c r="N2042">
        <v>94</v>
      </c>
      <c r="O2042">
        <v>89</v>
      </c>
      <c r="P2042">
        <v>88</v>
      </c>
      <c r="Q2042">
        <v>80</v>
      </c>
      <c r="R2042">
        <v>81</v>
      </c>
      <c r="S2042">
        <v>85</v>
      </c>
      <c r="T2042">
        <v>89</v>
      </c>
      <c r="U2042">
        <v>90</v>
      </c>
      <c r="V2042">
        <v>95</v>
      </c>
      <c r="W2042">
        <v>93</v>
      </c>
      <c r="X2042">
        <v>93</v>
      </c>
      <c r="Y2042">
        <v>90</v>
      </c>
      <c r="Z2042">
        <v>79</v>
      </c>
      <c r="AA2042">
        <v>70</v>
      </c>
      <c r="AB2042">
        <v>66</v>
      </c>
      <c r="AC2042">
        <v>70</v>
      </c>
      <c r="AD2042">
        <v>83</v>
      </c>
      <c r="AE2042">
        <v>81</v>
      </c>
      <c r="AF2042">
        <v>85</v>
      </c>
      <c r="AG2042">
        <v>78</v>
      </c>
      <c r="AH2042">
        <v>78</v>
      </c>
      <c r="AI2042">
        <v>87</v>
      </c>
      <c r="AJ2042">
        <v>90</v>
      </c>
      <c r="AK2042">
        <v>92</v>
      </c>
      <c r="AL2042">
        <v>88</v>
      </c>
      <c r="AM2042">
        <v>87</v>
      </c>
      <c r="AN2042" s="5">
        <v>87</v>
      </c>
      <c r="AO2042" s="5">
        <v>87</v>
      </c>
      <c r="AP2042" s="5">
        <v>88</v>
      </c>
      <c r="AQ2042" s="5">
        <v>90</v>
      </c>
      <c r="AR2042" s="5">
        <v>93</v>
      </c>
      <c r="AS2042" s="5">
        <v>96</v>
      </c>
      <c r="AT2042" s="5">
        <v>99</v>
      </c>
      <c r="AU2042" s="5">
        <v>100</v>
      </c>
      <c r="AV2042" s="5">
        <v>94</v>
      </c>
      <c r="AW2042" s="5">
        <v>90</v>
      </c>
      <c r="AX2042" s="5">
        <v>95</v>
      </c>
      <c r="AY2042" s="5">
        <v>94</v>
      </c>
      <c r="AZ2042" s="5">
        <v>95</v>
      </c>
      <c r="BA2042" s="5">
        <v>93</v>
      </c>
      <c r="BB2042" s="5">
        <v>90</v>
      </c>
      <c r="BC2042" s="5">
        <v>88</v>
      </c>
      <c r="BD2042" s="5">
        <v>90</v>
      </c>
      <c r="BE2042" s="5">
        <v>90</v>
      </c>
      <c r="BF2042" s="5">
        <v>94</v>
      </c>
      <c r="BG2042" s="5">
        <v>93</v>
      </c>
      <c r="BH2042" s="5">
        <v>93</v>
      </c>
      <c r="BI2042" s="5">
        <v>97</v>
      </c>
      <c r="BJ2042" s="5">
        <v>100</v>
      </c>
      <c r="BK2042" s="5">
        <v>100</v>
      </c>
      <c r="BL2042" s="5">
        <v>104</v>
      </c>
      <c r="BM2042" s="5">
        <v>103</v>
      </c>
      <c r="BN2042" s="5">
        <v>97</v>
      </c>
      <c r="BO2042" s="5">
        <v>93</v>
      </c>
      <c r="BP2042" s="5">
        <v>92</v>
      </c>
      <c r="BQ2042" s="5">
        <v>85</v>
      </c>
      <c r="BR2042" s="5">
        <v>80</v>
      </c>
      <c r="BS2042">
        <v>92</v>
      </c>
      <c r="BT2042">
        <v>97</v>
      </c>
      <c r="BU2042">
        <v>97</v>
      </c>
      <c r="BV2042">
        <v>97</v>
      </c>
      <c r="BW2042">
        <v>98</v>
      </c>
      <c r="BX2042">
        <v>95</v>
      </c>
      <c r="BY2042">
        <v>92</v>
      </c>
      <c r="BZ2042">
        <v>99</v>
      </c>
      <c r="CA2042">
        <v>97</v>
      </c>
      <c r="CB2042">
        <v>97</v>
      </c>
      <c r="CC2042">
        <v>94</v>
      </c>
      <c r="CD2042">
        <v>93</v>
      </c>
      <c r="CE2042">
        <v>94</v>
      </c>
      <c r="CF2042">
        <v>90</v>
      </c>
      <c r="CG2042">
        <v>88</v>
      </c>
      <c r="CH2042">
        <v>88</v>
      </c>
      <c r="CI2042">
        <v>90</v>
      </c>
      <c r="CJ2042">
        <v>83</v>
      </c>
      <c r="CK2042">
        <v>71</v>
      </c>
      <c r="CL2042">
        <v>77</v>
      </c>
      <c r="CM2042">
        <v>80</v>
      </c>
      <c r="CN2042">
        <v>84</v>
      </c>
      <c r="CO2042">
        <v>91</v>
      </c>
      <c r="CP2042">
        <v>90</v>
      </c>
      <c r="CQ2042">
        <v>95</v>
      </c>
      <c r="CR2042">
        <v>87</v>
      </c>
      <c r="CS2042">
        <v>86</v>
      </c>
      <c r="CT2042">
        <v>87</v>
      </c>
      <c r="CU2042">
        <v>89</v>
      </c>
      <c r="CV2042">
        <v>90</v>
      </c>
      <c r="CW2042">
        <v>92</v>
      </c>
      <c r="CX2042" t="s">
        <v>2</v>
      </c>
      <c r="CY2042" t="s">
        <v>16</v>
      </c>
    </row>
    <row r="2043" spans="1:103" x14ac:dyDescent="0.25">
      <c r="A2043" t="s">
        <v>109</v>
      </c>
      <c r="B2043">
        <v>35.470300000000002</v>
      </c>
      <c r="C2043">
        <v>-115.5436</v>
      </c>
      <c r="D2043">
        <v>4730</v>
      </c>
      <c r="E2043" t="s">
        <v>1</v>
      </c>
      <c r="F2043">
        <v>162.19999999999999</v>
      </c>
      <c r="G2043">
        <v>1975</v>
      </c>
      <c r="H2043">
        <v>8</v>
      </c>
      <c r="I2043" t="s">
        <v>260</v>
      </c>
      <c r="J2043">
        <v>90</v>
      </c>
      <c r="K2043">
        <v>89</v>
      </c>
      <c r="L2043">
        <v>84</v>
      </c>
      <c r="M2043">
        <v>78</v>
      </c>
      <c r="N2043">
        <v>80</v>
      </c>
      <c r="O2043">
        <v>88</v>
      </c>
      <c r="P2043">
        <v>87</v>
      </c>
      <c r="Q2043">
        <v>82</v>
      </c>
      <c r="R2043">
        <v>85</v>
      </c>
      <c r="S2043">
        <v>85</v>
      </c>
      <c r="T2043">
        <v>82</v>
      </c>
      <c r="U2043">
        <v>90</v>
      </c>
      <c r="V2043">
        <v>90</v>
      </c>
      <c r="AA2043">
        <v>74</v>
      </c>
      <c r="AB2043">
        <v>66</v>
      </c>
      <c r="AC2043">
        <v>68</v>
      </c>
      <c r="AE2043">
        <v>82</v>
      </c>
      <c r="AF2043">
        <v>84</v>
      </c>
      <c r="AG2043">
        <v>80</v>
      </c>
      <c r="AH2043">
        <v>78</v>
      </c>
      <c r="AI2043">
        <v>80</v>
      </c>
      <c r="AJ2043">
        <v>86</v>
      </c>
      <c r="AK2043">
        <v>84</v>
      </c>
      <c r="AL2043">
        <v>84</v>
      </c>
      <c r="AM2043">
        <v>84</v>
      </c>
      <c r="AN2043" s="5">
        <v>80</v>
      </c>
      <c r="AO2043" s="5">
        <v>83</v>
      </c>
      <c r="AP2043" s="5">
        <v>86</v>
      </c>
      <c r="AQ2043" s="5">
        <v>89</v>
      </c>
      <c r="AR2043" s="5">
        <v>90</v>
      </c>
      <c r="AS2043" s="5">
        <v>92</v>
      </c>
      <c r="AT2043" s="5">
        <v>94</v>
      </c>
      <c r="AU2043" s="5">
        <v>93</v>
      </c>
      <c r="AV2043" s="5">
        <v>93</v>
      </c>
      <c r="AW2043" s="5">
        <v>87</v>
      </c>
      <c r="AX2043" s="5">
        <v>94</v>
      </c>
      <c r="AY2043" s="5">
        <v>96</v>
      </c>
      <c r="AZ2043" s="5">
        <v>94</v>
      </c>
      <c r="BA2043" s="5">
        <v>93</v>
      </c>
      <c r="BB2043" s="5">
        <v>92</v>
      </c>
      <c r="BC2043" s="5">
        <v>90</v>
      </c>
      <c r="BD2043" s="5">
        <v>83</v>
      </c>
      <c r="BE2043" s="5">
        <v>81</v>
      </c>
      <c r="BF2043" s="5">
        <v>86</v>
      </c>
      <c r="BG2043" s="5">
        <v>88</v>
      </c>
      <c r="BH2043" s="5">
        <v>89</v>
      </c>
      <c r="BI2043" s="5">
        <v>88</v>
      </c>
      <c r="BJ2043" s="5">
        <v>90</v>
      </c>
      <c r="BK2043" s="5">
        <v>95</v>
      </c>
      <c r="BL2043" s="8">
        <f>(2*BK2043+BN2043)/3</f>
        <v>96</v>
      </c>
      <c r="BM2043" s="8">
        <f>(BL2043+2*BO2043)/3</f>
        <v>97.333333333333329</v>
      </c>
      <c r="BN2043" s="5">
        <v>98</v>
      </c>
      <c r="BO2043" s="5">
        <v>98</v>
      </c>
      <c r="BP2043" s="5">
        <v>82</v>
      </c>
      <c r="BQ2043" s="5">
        <v>84</v>
      </c>
      <c r="BR2043" s="5">
        <v>83</v>
      </c>
      <c r="BS2043">
        <v>85</v>
      </c>
      <c r="BT2043">
        <v>94</v>
      </c>
      <c r="BU2043">
        <v>95</v>
      </c>
      <c r="BV2043">
        <v>95</v>
      </c>
      <c r="BW2043">
        <v>95</v>
      </c>
      <c r="BX2043">
        <v>93</v>
      </c>
      <c r="BY2043">
        <v>93</v>
      </c>
      <c r="BZ2043">
        <v>94</v>
      </c>
      <c r="CC2043">
        <v>94</v>
      </c>
      <c r="CD2043">
        <v>86</v>
      </c>
      <c r="CE2043">
        <v>84</v>
      </c>
      <c r="CF2043">
        <v>86</v>
      </c>
      <c r="CG2043">
        <v>86</v>
      </c>
      <c r="CH2043">
        <v>84</v>
      </c>
      <c r="CI2043">
        <v>85</v>
      </c>
      <c r="CJ2043">
        <v>85</v>
      </c>
      <c r="CK2043">
        <v>81</v>
      </c>
      <c r="CL2043">
        <v>80</v>
      </c>
      <c r="CM2043">
        <v>80</v>
      </c>
      <c r="CN2043">
        <v>80</v>
      </c>
      <c r="CO2043">
        <v>86</v>
      </c>
      <c r="CP2043">
        <v>84</v>
      </c>
      <c r="CQ2043">
        <v>86</v>
      </c>
      <c r="CR2043">
        <v>86</v>
      </c>
      <c r="CS2043">
        <v>85</v>
      </c>
      <c r="CT2043">
        <v>80</v>
      </c>
      <c r="CU2043">
        <v>78</v>
      </c>
      <c r="CX2043" t="s">
        <v>5</v>
      </c>
      <c r="CY2043" t="s">
        <v>110</v>
      </c>
    </row>
    <row r="2044" spans="1:103" x14ac:dyDescent="0.25">
      <c r="A2044" t="s">
        <v>0</v>
      </c>
      <c r="B2044">
        <v>38.387799999999999</v>
      </c>
      <c r="C2044">
        <v>-118.1092</v>
      </c>
      <c r="D2044">
        <v>4580</v>
      </c>
      <c r="E2044" t="s">
        <v>1</v>
      </c>
      <c r="F2044">
        <v>240.3</v>
      </c>
      <c r="G2044">
        <v>1975</v>
      </c>
      <c r="H2044">
        <v>8</v>
      </c>
      <c r="I2044" t="s">
        <v>260</v>
      </c>
      <c r="J2044">
        <v>90</v>
      </c>
      <c r="K2044">
        <v>93</v>
      </c>
      <c r="L2044">
        <v>87</v>
      </c>
      <c r="M2044">
        <v>80</v>
      </c>
      <c r="N2044">
        <v>84</v>
      </c>
      <c r="O2044">
        <v>91</v>
      </c>
      <c r="P2044">
        <v>91</v>
      </c>
      <c r="Q2044">
        <v>86</v>
      </c>
      <c r="R2044">
        <v>80</v>
      </c>
      <c r="S2044">
        <v>81</v>
      </c>
      <c r="T2044">
        <v>84</v>
      </c>
      <c r="U2044">
        <v>90</v>
      </c>
      <c r="V2044">
        <v>91</v>
      </c>
      <c r="W2044">
        <v>95</v>
      </c>
      <c r="X2044">
        <v>95</v>
      </c>
      <c r="Y2044">
        <v>96</v>
      </c>
      <c r="Z2044">
        <v>91</v>
      </c>
      <c r="AA2044">
        <v>82</v>
      </c>
      <c r="AB2044">
        <v>64</v>
      </c>
      <c r="AC2044">
        <v>70</v>
      </c>
      <c r="AD2044">
        <v>69</v>
      </c>
      <c r="AE2044">
        <v>80</v>
      </c>
      <c r="AF2044">
        <v>86</v>
      </c>
      <c r="AG2044">
        <v>87</v>
      </c>
      <c r="AH2044">
        <v>75</v>
      </c>
      <c r="AI2044">
        <v>75</v>
      </c>
      <c r="AJ2044">
        <v>88</v>
      </c>
      <c r="AK2044">
        <v>86</v>
      </c>
      <c r="AL2044">
        <v>88</v>
      </c>
      <c r="AM2044">
        <v>88</v>
      </c>
      <c r="AN2044" s="5">
        <v>90</v>
      </c>
      <c r="AO2044" s="5">
        <v>89</v>
      </c>
      <c r="AP2044" s="5">
        <v>92</v>
      </c>
      <c r="AQ2044" s="5">
        <v>91</v>
      </c>
      <c r="AR2044" s="5">
        <v>94</v>
      </c>
      <c r="AS2044" s="5">
        <v>97</v>
      </c>
      <c r="AT2044" s="5">
        <v>100</v>
      </c>
      <c r="AU2044" s="5">
        <v>100</v>
      </c>
      <c r="AV2044" s="5">
        <v>102</v>
      </c>
      <c r="AW2044" s="5">
        <v>97</v>
      </c>
      <c r="AX2044" s="5">
        <v>97</v>
      </c>
      <c r="AY2044" s="5">
        <v>97</v>
      </c>
      <c r="AZ2044" s="5">
        <v>99</v>
      </c>
      <c r="BA2044" s="5">
        <v>100</v>
      </c>
      <c r="BB2044" s="5">
        <v>99</v>
      </c>
      <c r="BC2044" s="5">
        <v>91</v>
      </c>
      <c r="BD2044" s="5">
        <v>86</v>
      </c>
      <c r="BE2044" s="5">
        <v>94</v>
      </c>
      <c r="BF2044" s="5">
        <v>96</v>
      </c>
      <c r="BG2044" s="5">
        <v>99</v>
      </c>
      <c r="BH2044" s="5">
        <v>98</v>
      </c>
      <c r="BI2044" s="5">
        <v>97</v>
      </c>
      <c r="BJ2044" s="5">
        <v>99</v>
      </c>
      <c r="BK2044" s="5">
        <v>103</v>
      </c>
      <c r="BL2044" s="8">
        <f>(2*BK2044+BN2044)/3</f>
        <v>104.33333333333333</v>
      </c>
      <c r="BM2044" s="8">
        <f>(BL2044+2*BO2044)/3</f>
        <v>104.1111111111111</v>
      </c>
      <c r="BN2044" s="5">
        <v>107</v>
      </c>
      <c r="BO2044" s="5">
        <v>104</v>
      </c>
      <c r="BP2044" s="5">
        <v>95</v>
      </c>
      <c r="BQ2044" s="5">
        <v>96</v>
      </c>
      <c r="BR2044" s="5">
        <v>83</v>
      </c>
      <c r="BS2044">
        <v>82</v>
      </c>
      <c r="BT2044">
        <v>92</v>
      </c>
      <c r="BU2044">
        <v>96</v>
      </c>
      <c r="BV2044">
        <v>99</v>
      </c>
      <c r="BW2044">
        <v>100</v>
      </c>
      <c r="BX2044">
        <v>101</v>
      </c>
      <c r="BY2044">
        <v>100</v>
      </c>
      <c r="BZ2044">
        <v>90</v>
      </c>
      <c r="CA2044">
        <v>99</v>
      </c>
      <c r="CB2044">
        <v>98</v>
      </c>
      <c r="CC2044">
        <v>100</v>
      </c>
      <c r="CD2044">
        <v>98</v>
      </c>
      <c r="CE2044">
        <v>93</v>
      </c>
      <c r="CF2044">
        <v>95</v>
      </c>
      <c r="CG2044">
        <v>93</v>
      </c>
      <c r="CH2044">
        <v>92</v>
      </c>
      <c r="CI2044">
        <v>91</v>
      </c>
      <c r="CJ2044">
        <v>90</v>
      </c>
      <c r="CK2044">
        <v>73</v>
      </c>
      <c r="CL2044">
        <v>71</v>
      </c>
      <c r="CM2044">
        <v>77</v>
      </c>
      <c r="CN2044">
        <v>79</v>
      </c>
      <c r="CO2044">
        <v>85</v>
      </c>
      <c r="CP2044">
        <v>93</v>
      </c>
      <c r="CQ2044">
        <v>86</v>
      </c>
      <c r="CR2044">
        <v>91</v>
      </c>
      <c r="CS2044">
        <v>91</v>
      </c>
      <c r="CT2044">
        <v>90</v>
      </c>
      <c r="CU2044">
        <v>84</v>
      </c>
      <c r="CV2044">
        <v>88</v>
      </c>
      <c r="CW2044">
        <v>93</v>
      </c>
      <c r="CX2044" t="s">
        <v>2</v>
      </c>
      <c r="CY2044" t="s">
        <v>3</v>
      </c>
    </row>
    <row r="2045" spans="1:103" x14ac:dyDescent="0.25">
      <c r="A2045" t="s">
        <v>17</v>
      </c>
      <c r="B2045">
        <v>37.6128</v>
      </c>
      <c r="C2045">
        <v>-114.5264</v>
      </c>
      <c r="D2045">
        <v>4379</v>
      </c>
      <c r="E2045" t="s">
        <v>1</v>
      </c>
      <c r="F2045">
        <v>243.8</v>
      </c>
      <c r="G2045">
        <v>1975</v>
      </c>
      <c r="H2045">
        <v>8</v>
      </c>
      <c r="I2045" t="s">
        <v>260</v>
      </c>
      <c r="J2045">
        <v>92</v>
      </c>
      <c r="K2045">
        <v>89</v>
      </c>
      <c r="L2045">
        <v>86</v>
      </c>
      <c r="M2045">
        <v>87</v>
      </c>
      <c r="N2045">
        <v>92</v>
      </c>
      <c r="O2045">
        <v>94</v>
      </c>
      <c r="P2045">
        <v>90</v>
      </c>
      <c r="Q2045">
        <v>82</v>
      </c>
      <c r="R2045">
        <v>82</v>
      </c>
      <c r="S2045">
        <v>81</v>
      </c>
      <c r="T2045">
        <v>88</v>
      </c>
      <c r="U2045">
        <v>93</v>
      </c>
      <c r="V2045">
        <v>97</v>
      </c>
      <c r="W2045">
        <v>97</v>
      </c>
      <c r="X2045">
        <v>98</v>
      </c>
      <c r="Y2045">
        <v>95</v>
      </c>
      <c r="Z2045">
        <v>87</v>
      </c>
      <c r="AA2045">
        <v>84</v>
      </c>
      <c r="AB2045">
        <v>77</v>
      </c>
      <c r="AC2045">
        <v>75</v>
      </c>
      <c r="AD2045">
        <v>83</v>
      </c>
      <c r="AE2045">
        <v>88</v>
      </c>
      <c r="AF2045">
        <v>86</v>
      </c>
      <c r="AG2045">
        <v>83</v>
      </c>
      <c r="AH2045">
        <v>80</v>
      </c>
      <c r="AI2045">
        <v>88</v>
      </c>
      <c r="AJ2045">
        <v>91</v>
      </c>
      <c r="AK2045">
        <v>91</v>
      </c>
      <c r="AL2045">
        <v>91</v>
      </c>
      <c r="AM2045">
        <v>91</v>
      </c>
      <c r="AN2045" s="5">
        <v>93</v>
      </c>
      <c r="AO2045" s="5">
        <v>92</v>
      </c>
      <c r="AP2045" s="5">
        <v>80</v>
      </c>
      <c r="AQ2045" s="5">
        <v>90</v>
      </c>
      <c r="AR2045" s="5">
        <v>97</v>
      </c>
      <c r="AS2045" s="5">
        <v>99</v>
      </c>
      <c r="AT2045" s="5">
        <v>102</v>
      </c>
      <c r="AU2045" s="5">
        <v>103</v>
      </c>
      <c r="AV2045" s="5">
        <v>100</v>
      </c>
      <c r="AW2045" s="5">
        <v>96</v>
      </c>
      <c r="AX2045" s="5">
        <v>98</v>
      </c>
      <c r="AY2045" s="5">
        <v>98</v>
      </c>
      <c r="AZ2045" s="5">
        <v>95</v>
      </c>
      <c r="BA2045" s="5">
        <v>95</v>
      </c>
      <c r="BB2045" s="5">
        <v>95</v>
      </c>
      <c r="BC2045" s="5">
        <v>92</v>
      </c>
      <c r="BD2045" s="5">
        <v>92</v>
      </c>
      <c r="BE2045" s="5">
        <v>93</v>
      </c>
      <c r="BF2045" s="5">
        <v>95</v>
      </c>
      <c r="BG2045" s="5">
        <v>98</v>
      </c>
      <c r="BH2045" s="5">
        <v>95</v>
      </c>
      <c r="BI2045" s="5">
        <v>99</v>
      </c>
      <c r="BJ2045" s="5">
        <v>103</v>
      </c>
      <c r="BK2045" s="5">
        <v>105</v>
      </c>
      <c r="BL2045" s="5">
        <v>94</v>
      </c>
      <c r="BM2045" s="5">
        <v>100</v>
      </c>
      <c r="BN2045" s="5">
        <v>102</v>
      </c>
      <c r="BO2045" s="5">
        <v>92</v>
      </c>
      <c r="BP2045" s="5">
        <v>90</v>
      </c>
      <c r="BQ2045" s="5">
        <v>89</v>
      </c>
      <c r="BR2045" s="5">
        <v>92</v>
      </c>
      <c r="BS2045">
        <v>94</v>
      </c>
      <c r="BT2045">
        <v>98</v>
      </c>
      <c r="BU2045">
        <v>100</v>
      </c>
      <c r="BV2045">
        <v>103</v>
      </c>
      <c r="BW2045">
        <v>101</v>
      </c>
      <c r="BX2045">
        <v>101</v>
      </c>
      <c r="BY2045">
        <v>101</v>
      </c>
      <c r="BZ2045">
        <v>102</v>
      </c>
      <c r="CA2045">
        <v>102</v>
      </c>
      <c r="CB2045">
        <v>99</v>
      </c>
      <c r="CC2045">
        <v>96</v>
      </c>
      <c r="CD2045">
        <v>95</v>
      </c>
      <c r="CE2045">
        <v>94</v>
      </c>
      <c r="CF2045">
        <v>93</v>
      </c>
      <c r="CG2045">
        <v>93</v>
      </c>
      <c r="CH2045">
        <v>92</v>
      </c>
      <c r="CI2045">
        <v>91</v>
      </c>
      <c r="CJ2045">
        <v>89</v>
      </c>
      <c r="CK2045">
        <v>88</v>
      </c>
      <c r="CL2045">
        <v>78</v>
      </c>
      <c r="CM2045">
        <v>77</v>
      </c>
      <c r="CN2045">
        <v>82</v>
      </c>
      <c r="CO2045">
        <v>89</v>
      </c>
      <c r="CP2045">
        <v>93</v>
      </c>
      <c r="CQ2045">
        <v>93</v>
      </c>
      <c r="CR2045">
        <v>89</v>
      </c>
      <c r="CS2045">
        <v>86</v>
      </c>
      <c r="CT2045">
        <v>88</v>
      </c>
      <c r="CU2045">
        <v>90</v>
      </c>
      <c r="CV2045">
        <v>92</v>
      </c>
      <c r="CW2045">
        <v>92</v>
      </c>
      <c r="CX2045" t="s">
        <v>2</v>
      </c>
      <c r="CY2045" t="s">
        <v>18</v>
      </c>
    </row>
    <row r="2046" spans="1:103" x14ac:dyDescent="0.25">
      <c r="A2046" t="s">
        <v>113</v>
      </c>
      <c r="B2046">
        <v>34.943600000000004</v>
      </c>
      <c r="C2046">
        <v>-115.54689999999999</v>
      </c>
      <c r="D2046">
        <v>4350</v>
      </c>
      <c r="E2046" t="s">
        <v>1</v>
      </c>
      <c r="F2046">
        <v>206.6</v>
      </c>
      <c r="G2046">
        <v>1975</v>
      </c>
      <c r="H2046">
        <v>8</v>
      </c>
      <c r="I2046" t="s">
        <v>260</v>
      </c>
      <c r="J2046">
        <v>90</v>
      </c>
      <c r="K2046">
        <v>88</v>
      </c>
      <c r="L2046">
        <v>86</v>
      </c>
      <c r="M2046">
        <v>90</v>
      </c>
      <c r="N2046">
        <v>90</v>
      </c>
      <c r="O2046">
        <v>90</v>
      </c>
      <c r="P2046">
        <v>88</v>
      </c>
      <c r="Q2046">
        <v>87</v>
      </c>
      <c r="R2046">
        <v>88</v>
      </c>
      <c r="S2046">
        <v>85</v>
      </c>
      <c r="T2046">
        <v>88</v>
      </c>
      <c r="U2046">
        <v>91</v>
      </c>
      <c r="V2046">
        <v>95</v>
      </c>
      <c r="W2046">
        <v>96</v>
      </c>
      <c r="X2046">
        <v>97</v>
      </c>
      <c r="Y2046">
        <v>97</v>
      </c>
      <c r="Z2046">
        <v>94</v>
      </c>
      <c r="AA2046">
        <v>82</v>
      </c>
      <c r="AB2046">
        <v>81</v>
      </c>
      <c r="AC2046">
        <v>76</v>
      </c>
      <c r="AD2046">
        <v>83</v>
      </c>
      <c r="AE2046">
        <v>85</v>
      </c>
      <c r="AF2046">
        <v>83</v>
      </c>
      <c r="AG2046">
        <v>82</v>
      </c>
      <c r="AH2046">
        <v>82</v>
      </c>
      <c r="AI2046">
        <v>88</v>
      </c>
      <c r="AJ2046">
        <v>90</v>
      </c>
      <c r="AK2046">
        <v>91</v>
      </c>
      <c r="AL2046">
        <v>90</v>
      </c>
      <c r="AM2046">
        <v>89</v>
      </c>
      <c r="AN2046" s="5">
        <v>89</v>
      </c>
      <c r="AO2046" s="5">
        <v>88</v>
      </c>
      <c r="AP2046" s="5">
        <v>86</v>
      </c>
      <c r="AQ2046" s="5">
        <v>87</v>
      </c>
      <c r="AR2046" s="5">
        <v>93</v>
      </c>
      <c r="AS2046" s="5">
        <v>97</v>
      </c>
      <c r="AT2046" s="5">
        <v>98</v>
      </c>
      <c r="AU2046" s="5">
        <v>96</v>
      </c>
      <c r="AV2046" s="5">
        <v>93</v>
      </c>
      <c r="AW2046" s="5">
        <v>97</v>
      </c>
      <c r="AX2046" s="5">
        <v>100</v>
      </c>
      <c r="AY2046" s="5">
        <v>98</v>
      </c>
      <c r="AZ2046" s="5">
        <v>93</v>
      </c>
      <c r="BA2046" s="5">
        <v>92</v>
      </c>
      <c r="BB2046" s="5">
        <v>92</v>
      </c>
      <c r="BC2046" s="5">
        <v>92</v>
      </c>
      <c r="BD2046" s="5">
        <v>90</v>
      </c>
      <c r="BE2046" s="5">
        <v>90</v>
      </c>
      <c r="BF2046" s="5">
        <v>93</v>
      </c>
      <c r="BG2046" s="5">
        <v>94</v>
      </c>
      <c r="BH2046" s="5">
        <v>95</v>
      </c>
      <c r="BI2046" s="5">
        <v>96</v>
      </c>
      <c r="BJ2046" s="5">
        <v>97</v>
      </c>
      <c r="BK2046" s="5">
        <v>101</v>
      </c>
      <c r="BL2046" s="5">
        <v>100</v>
      </c>
      <c r="BM2046" s="5">
        <v>100</v>
      </c>
      <c r="BN2046" s="5">
        <v>90</v>
      </c>
      <c r="BO2046" s="5">
        <v>86</v>
      </c>
      <c r="BP2046" s="5">
        <v>85</v>
      </c>
      <c r="BQ2046" s="5">
        <v>87</v>
      </c>
      <c r="BR2046" s="5">
        <v>88</v>
      </c>
      <c r="BS2046">
        <v>94</v>
      </c>
      <c r="BT2046">
        <v>96</v>
      </c>
      <c r="BU2046">
        <v>100</v>
      </c>
      <c r="BV2046">
        <v>100</v>
      </c>
      <c r="BW2046">
        <v>100</v>
      </c>
      <c r="BX2046">
        <v>99</v>
      </c>
      <c r="BY2046">
        <v>98</v>
      </c>
      <c r="BZ2046">
        <v>98</v>
      </c>
      <c r="CA2046">
        <v>98</v>
      </c>
      <c r="CB2046">
        <v>96</v>
      </c>
      <c r="CC2046">
        <v>96</v>
      </c>
      <c r="CD2046">
        <v>91</v>
      </c>
      <c r="CE2046">
        <v>89</v>
      </c>
      <c r="CF2046">
        <v>87</v>
      </c>
      <c r="CG2046">
        <v>88</v>
      </c>
      <c r="CH2046">
        <v>85</v>
      </c>
      <c r="CI2046">
        <v>87</v>
      </c>
      <c r="CJ2046">
        <v>87</v>
      </c>
      <c r="CK2046">
        <v>86</v>
      </c>
      <c r="CL2046">
        <v>84</v>
      </c>
      <c r="CM2046">
        <v>81</v>
      </c>
      <c r="CN2046">
        <v>86</v>
      </c>
      <c r="CO2046">
        <v>90</v>
      </c>
      <c r="CP2046">
        <v>89</v>
      </c>
      <c r="CQ2046">
        <v>92</v>
      </c>
      <c r="CR2046">
        <v>89</v>
      </c>
      <c r="CS2046">
        <v>88</v>
      </c>
      <c r="CT2046">
        <v>87</v>
      </c>
      <c r="CU2046">
        <v>89</v>
      </c>
      <c r="CV2046">
        <v>95</v>
      </c>
      <c r="CW2046">
        <v>91</v>
      </c>
      <c r="CX2046" t="s">
        <v>5</v>
      </c>
      <c r="CY2046" t="s">
        <v>114</v>
      </c>
    </row>
    <row r="2047" spans="1:103" x14ac:dyDescent="0.25">
      <c r="A2047" t="s">
        <v>138</v>
      </c>
      <c r="B2047">
        <v>37.761699999999998</v>
      </c>
      <c r="C2047">
        <v>-117.5658</v>
      </c>
      <c r="D2047">
        <v>4274</v>
      </c>
      <c r="E2047" t="s">
        <v>1</v>
      </c>
      <c r="F2047">
        <v>157.1</v>
      </c>
      <c r="G2047">
        <v>1975</v>
      </c>
      <c r="H2047">
        <v>8</v>
      </c>
      <c r="I2047" t="s">
        <v>260</v>
      </c>
      <c r="J2047">
        <v>98</v>
      </c>
      <c r="K2047">
        <v>95</v>
      </c>
      <c r="L2047">
        <v>93</v>
      </c>
      <c r="M2047">
        <v>93</v>
      </c>
      <c r="N2047">
        <v>97</v>
      </c>
      <c r="O2047">
        <v>97</v>
      </c>
      <c r="P2047">
        <v>95</v>
      </c>
      <c r="Q2047">
        <v>90</v>
      </c>
      <c r="R2047">
        <v>90</v>
      </c>
      <c r="S2047">
        <v>91</v>
      </c>
      <c r="T2047">
        <v>98</v>
      </c>
      <c r="U2047">
        <v>98</v>
      </c>
      <c r="V2047">
        <v>101</v>
      </c>
      <c r="W2047">
        <v>103</v>
      </c>
      <c r="X2047">
        <v>105</v>
      </c>
      <c r="Y2047">
        <v>100</v>
      </c>
      <c r="Z2047">
        <v>91</v>
      </c>
      <c r="AA2047">
        <v>74</v>
      </c>
      <c r="AB2047">
        <v>77</v>
      </c>
      <c r="AC2047">
        <v>80</v>
      </c>
      <c r="AD2047">
        <v>93</v>
      </c>
      <c r="AE2047">
        <v>95</v>
      </c>
      <c r="AF2047">
        <v>92</v>
      </c>
      <c r="AG2047">
        <v>85</v>
      </c>
      <c r="AH2047">
        <v>84</v>
      </c>
      <c r="AI2047">
        <v>95</v>
      </c>
      <c r="AJ2047">
        <v>95</v>
      </c>
      <c r="AK2047">
        <v>99</v>
      </c>
      <c r="AL2047">
        <v>97</v>
      </c>
      <c r="AM2047">
        <v>94</v>
      </c>
      <c r="AN2047" s="5">
        <v>96</v>
      </c>
      <c r="AO2047" s="5">
        <v>94</v>
      </c>
      <c r="AP2047" s="5">
        <v>95</v>
      </c>
      <c r="AQ2047" s="5">
        <v>96</v>
      </c>
      <c r="AR2047" s="5">
        <v>102</v>
      </c>
      <c r="AS2047" s="5">
        <v>103</v>
      </c>
      <c r="AT2047" s="5">
        <v>107</v>
      </c>
      <c r="AU2047" s="5">
        <v>109</v>
      </c>
      <c r="AV2047" s="5">
        <v>102</v>
      </c>
      <c r="AW2047" s="5">
        <v>103</v>
      </c>
      <c r="AX2047" s="5">
        <v>105</v>
      </c>
      <c r="AY2047" s="5">
        <v>105</v>
      </c>
      <c r="AZ2047" s="5">
        <v>102</v>
      </c>
      <c r="BA2047" s="5">
        <v>102</v>
      </c>
      <c r="BB2047" s="5">
        <v>100</v>
      </c>
      <c r="BC2047" s="5">
        <v>95</v>
      </c>
      <c r="BD2047" s="5">
        <v>98</v>
      </c>
      <c r="BE2047" s="5">
        <v>99</v>
      </c>
      <c r="BF2047" s="5">
        <v>100</v>
      </c>
      <c r="BG2047" s="5">
        <v>101</v>
      </c>
      <c r="BH2047" s="5">
        <v>104</v>
      </c>
      <c r="BI2047" s="5">
        <v>108</v>
      </c>
      <c r="BJ2047" s="5">
        <v>111</v>
      </c>
      <c r="BK2047" s="5">
        <v>105</v>
      </c>
      <c r="BL2047" s="5">
        <v>105</v>
      </c>
      <c r="BM2047" s="5">
        <v>106</v>
      </c>
      <c r="BN2047" s="5">
        <v>106</v>
      </c>
      <c r="BO2047" s="5">
        <v>97</v>
      </c>
      <c r="BP2047" s="5">
        <v>94</v>
      </c>
      <c r="BQ2047" s="5">
        <v>88</v>
      </c>
      <c r="BR2047" s="5">
        <v>90</v>
      </c>
      <c r="BS2047">
        <v>96</v>
      </c>
      <c r="BT2047">
        <v>101</v>
      </c>
      <c r="BU2047">
        <v>103</v>
      </c>
      <c r="BV2047">
        <v>102</v>
      </c>
      <c r="BW2047">
        <v>102</v>
      </c>
      <c r="BX2047">
        <v>103</v>
      </c>
      <c r="BY2047">
        <v>102</v>
      </c>
      <c r="BZ2047">
        <v>101</v>
      </c>
      <c r="CA2047">
        <v>100</v>
      </c>
      <c r="CB2047">
        <v>100</v>
      </c>
      <c r="CC2047">
        <v>98</v>
      </c>
      <c r="CD2047">
        <v>97</v>
      </c>
      <c r="CE2047">
        <v>95</v>
      </c>
      <c r="CF2047">
        <v>94</v>
      </c>
      <c r="CG2047">
        <v>93</v>
      </c>
      <c r="CH2047">
        <v>93</v>
      </c>
      <c r="CI2047">
        <v>96</v>
      </c>
      <c r="CJ2047">
        <v>90</v>
      </c>
      <c r="CK2047">
        <v>71</v>
      </c>
      <c r="CL2047">
        <v>78</v>
      </c>
      <c r="CM2047">
        <v>84</v>
      </c>
      <c r="CN2047">
        <v>89</v>
      </c>
      <c r="CO2047">
        <v>96</v>
      </c>
      <c r="CP2047">
        <v>97</v>
      </c>
      <c r="CQ2047">
        <v>97</v>
      </c>
      <c r="CR2047">
        <v>92</v>
      </c>
      <c r="CS2047">
        <v>95</v>
      </c>
      <c r="CT2047">
        <v>96</v>
      </c>
      <c r="CU2047">
        <v>98</v>
      </c>
      <c r="CV2047">
        <v>99</v>
      </c>
      <c r="CW2047">
        <v>100</v>
      </c>
      <c r="CX2047" t="s">
        <v>2</v>
      </c>
      <c r="CY2047" t="s">
        <v>139</v>
      </c>
    </row>
    <row r="2048" spans="1:103" x14ac:dyDescent="0.25">
      <c r="A2048" t="s">
        <v>7</v>
      </c>
      <c r="B2048">
        <v>37.371099999999998</v>
      </c>
      <c r="C2048">
        <v>-118.35890000000001</v>
      </c>
      <c r="D2048">
        <v>4110</v>
      </c>
      <c r="E2048" t="s">
        <v>1</v>
      </c>
      <c r="F2048">
        <v>166.6</v>
      </c>
      <c r="G2048">
        <v>1975</v>
      </c>
      <c r="H2048">
        <v>8</v>
      </c>
      <c r="I2048" t="s">
        <v>260</v>
      </c>
      <c r="J2048">
        <v>95</v>
      </c>
      <c r="K2048">
        <v>93</v>
      </c>
      <c r="L2048">
        <v>89</v>
      </c>
      <c r="M2048">
        <v>90</v>
      </c>
      <c r="N2048">
        <v>96</v>
      </c>
      <c r="O2048">
        <v>94</v>
      </c>
      <c r="P2048">
        <v>91</v>
      </c>
      <c r="Q2048">
        <v>88</v>
      </c>
      <c r="R2048">
        <v>90</v>
      </c>
      <c r="S2048">
        <v>87</v>
      </c>
      <c r="T2048">
        <v>94</v>
      </c>
      <c r="U2048">
        <v>93</v>
      </c>
      <c r="V2048">
        <v>97</v>
      </c>
      <c r="W2048">
        <v>100</v>
      </c>
      <c r="X2048">
        <v>100</v>
      </c>
      <c r="Y2048">
        <v>97</v>
      </c>
      <c r="Z2048">
        <v>87</v>
      </c>
      <c r="AA2048">
        <v>73</v>
      </c>
      <c r="AB2048">
        <v>75</v>
      </c>
      <c r="AC2048">
        <v>76</v>
      </c>
      <c r="AD2048">
        <v>86</v>
      </c>
      <c r="AE2048">
        <v>90</v>
      </c>
      <c r="AF2048">
        <v>90</v>
      </c>
      <c r="AG2048">
        <v>77</v>
      </c>
      <c r="AH2048">
        <v>82</v>
      </c>
      <c r="AI2048">
        <v>91</v>
      </c>
      <c r="AJ2048">
        <v>93</v>
      </c>
      <c r="AK2048">
        <v>94</v>
      </c>
      <c r="AL2048">
        <v>92</v>
      </c>
      <c r="AM2048">
        <v>91</v>
      </c>
      <c r="AN2048" s="5">
        <v>92</v>
      </c>
      <c r="AO2048" s="5">
        <v>92</v>
      </c>
      <c r="AP2048" s="5">
        <v>91</v>
      </c>
      <c r="AQ2048" s="5">
        <v>93</v>
      </c>
      <c r="AR2048" s="5">
        <v>98</v>
      </c>
      <c r="AS2048" s="5">
        <v>100</v>
      </c>
      <c r="AT2048" s="5">
        <v>102</v>
      </c>
      <c r="AU2048" s="5">
        <v>103</v>
      </c>
      <c r="AV2048" s="5">
        <v>97</v>
      </c>
      <c r="AW2048" s="5">
        <v>100</v>
      </c>
      <c r="AX2048" s="5">
        <v>102</v>
      </c>
      <c r="AY2048" s="5">
        <v>101</v>
      </c>
      <c r="AZ2048" s="5">
        <v>98</v>
      </c>
      <c r="BA2048" s="5">
        <v>97</v>
      </c>
      <c r="BB2048" s="5">
        <v>93</v>
      </c>
      <c r="BC2048" s="5">
        <v>92</v>
      </c>
      <c r="BD2048" s="5">
        <v>92</v>
      </c>
      <c r="BE2048" s="5">
        <v>95</v>
      </c>
      <c r="BF2048" s="5">
        <v>97</v>
      </c>
      <c r="BG2048" s="5">
        <v>98</v>
      </c>
      <c r="BH2048" s="5">
        <v>97</v>
      </c>
      <c r="BI2048" s="5">
        <v>101</v>
      </c>
      <c r="BJ2048" s="5">
        <v>103</v>
      </c>
      <c r="BK2048" s="5">
        <v>106</v>
      </c>
      <c r="BL2048" s="5">
        <v>107</v>
      </c>
      <c r="BM2048" s="5">
        <v>108</v>
      </c>
      <c r="BN2048" s="5">
        <v>98</v>
      </c>
      <c r="BO2048" s="5">
        <v>92</v>
      </c>
      <c r="BP2048" s="5">
        <v>94</v>
      </c>
      <c r="BQ2048" s="5">
        <v>89</v>
      </c>
      <c r="BR2048" s="5">
        <v>90</v>
      </c>
      <c r="BS2048">
        <v>96</v>
      </c>
      <c r="BT2048">
        <v>100</v>
      </c>
      <c r="BU2048">
        <v>102</v>
      </c>
      <c r="BV2048">
        <v>102</v>
      </c>
      <c r="BW2048">
        <v>99</v>
      </c>
      <c r="BX2048">
        <v>95</v>
      </c>
      <c r="BY2048">
        <v>103</v>
      </c>
      <c r="BZ2048">
        <v>102</v>
      </c>
      <c r="CA2048">
        <v>101</v>
      </c>
      <c r="CB2048">
        <v>101</v>
      </c>
      <c r="CC2048">
        <v>97</v>
      </c>
      <c r="CD2048">
        <v>98</v>
      </c>
      <c r="CE2048">
        <v>97</v>
      </c>
      <c r="CF2048">
        <v>94</v>
      </c>
      <c r="CG2048">
        <v>92</v>
      </c>
      <c r="CH2048">
        <v>94</v>
      </c>
      <c r="CI2048">
        <v>94</v>
      </c>
      <c r="CJ2048">
        <v>82</v>
      </c>
      <c r="CK2048">
        <v>83</v>
      </c>
      <c r="CL2048">
        <v>83</v>
      </c>
      <c r="CM2048">
        <v>84</v>
      </c>
      <c r="CN2048">
        <v>88</v>
      </c>
      <c r="CO2048">
        <v>94</v>
      </c>
      <c r="CP2048">
        <v>94</v>
      </c>
      <c r="CQ2048">
        <v>97</v>
      </c>
      <c r="CR2048">
        <v>93</v>
      </c>
      <c r="CS2048">
        <v>91</v>
      </c>
      <c r="CT2048">
        <v>90</v>
      </c>
      <c r="CU2048">
        <v>92</v>
      </c>
      <c r="CV2048">
        <v>93</v>
      </c>
      <c r="CW2048">
        <v>95</v>
      </c>
      <c r="CX2048" t="s">
        <v>5</v>
      </c>
      <c r="CY2048" t="s">
        <v>8</v>
      </c>
    </row>
    <row r="2049" spans="1:103" x14ac:dyDescent="0.25">
      <c r="A2049" t="s">
        <v>143</v>
      </c>
      <c r="B2049">
        <v>36.265599999999999</v>
      </c>
      <c r="C2049">
        <v>-117.1853</v>
      </c>
      <c r="D2049">
        <v>4100</v>
      </c>
      <c r="E2049" t="s">
        <v>1</v>
      </c>
      <c r="F2049">
        <v>35.9</v>
      </c>
      <c r="G2049">
        <v>1975</v>
      </c>
      <c r="H2049">
        <v>8</v>
      </c>
      <c r="I2049" t="s">
        <v>260</v>
      </c>
      <c r="J2049">
        <v>92</v>
      </c>
      <c r="K2049">
        <v>90</v>
      </c>
      <c r="L2049">
        <v>89</v>
      </c>
      <c r="M2049">
        <v>92</v>
      </c>
      <c r="N2049">
        <v>91</v>
      </c>
      <c r="O2049">
        <v>92</v>
      </c>
      <c r="P2049">
        <v>92</v>
      </c>
      <c r="Q2049">
        <v>90</v>
      </c>
      <c r="R2049">
        <v>92</v>
      </c>
      <c r="S2049">
        <v>93</v>
      </c>
      <c r="T2049">
        <v>92</v>
      </c>
      <c r="U2049">
        <v>90</v>
      </c>
      <c r="V2049">
        <v>93</v>
      </c>
      <c r="W2049">
        <v>95</v>
      </c>
      <c r="X2049">
        <v>98</v>
      </c>
      <c r="Y2049">
        <v>97</v>
      </c>
      <c r="Z2049">
        <v>95</v>
      </c>
      <c r="AA2049">
        <v>92</v>
      </c>
      <c r="AB2049">
        <v>90</v>
      </c>
      <c r="AC2049">
        <v>84</v>
      </c>
      <c r="AD2049">
        <v>84</v>
      </c>
      <c r="AE2049">
        <v>82</v>
      </c>
      <c r="AF2049">
        <v>78</v>
      </c>
      <c r="AG2049">
        <v>80</v>
      </c>
      <c r="AH2049">
        <v>84</v>
      </c>
      <c r="AI2049">
        <v>88</v>
      </c>
      <c r="AJ2049">
        <v>87</v>
      </c>
      <c r="AK2049">
        <v>90</v>
      </c>
      <c r="AL2049">
        <v>86</v>
      </c>
      <c r="AM2049">
        <v>86</v>
      </c>
      <c r="AN2049" s="5">
        <v>90</v>
      </c>
      <c r="AO2049" s="5">
        <v>93</v>
      </c>
      <c r="AP2049" s="5">
        <v>92</v>
      </c>
      <c r="AQ2049" s="5">
        <v>93</v>
      </c>
      <c r="AR2049" s="5">
        <v>93</v>
      </c>
      <c r="AS2049" s="5">
        <v>95</v>
      </c>
      <c r="AT2049" s="5">
        <v>98</v>
      </c>
      <c r="AU2049" s="5">
        <v>98</v>
      </c>
      <c r="AV2049" s="5">
        <v>92</v>
      </c>
      <c r="AW2049" s="5">
        <v>96</v>
      </c>
      <c r="AX2049" s="5">
        <v>100</v>
      </c>
      <c r="AY2049" s="5">
        <v>100</v>
      </c>
      <c r="AZ2049" s="5">
        <v>96</v>
      </c>
      <c r="BA2049" s="5">
        <v>92</v>
      </c>
      <c r="BB2049" s="5">
        <v>93</v>
      </c>
      <c r="BC2049" s="5">
        <v>89</v>
      </c>
      <c r="BD2049" s="5">
        <v>89</v>
      </c>
      <c r="BE2049" s="5">
        <v>89</v>
      </c>
      <c r="BF2049" s="5">
        <v>92</v>
      </c>
      <c r="BG2049" s="5">
        <v>94</v>
      </c>
      <c r="BH2049" s="5">
        <v>93</v>
      </c>
      <c r="BI2049" s="5">
        <v>93</v>
      </c>
      <c r="BJ2049" s="5">
        <v>97</v>
      </c>
      <c r="BK2049" s="5">
        <v>100</v>
      </c>
      <c r="BL2049" s="5">
        <v>102</v>
      </c>
      <c r="BM2049" s="5">
        <v>102</v>
      </c>
      <c r="BN2049" s="5">
        <v>101</v>
      </c>
      <c r="BO2049" s="5">
        <v>97</v>
      </c>
      <c r="BP2049" s="5">
        <v>92</v>
      </c>
      <c r="BQ2049" s="5">
        <v>88</v>
      </c>
      <c r="BR2049" s="5">
        <v>95</v>
      </c>
      <c r="BS2049">
        <v>97</v>
      </c>
      <c r="BT2049">
        <v>96</v>
      </c>
      <c r="BU2049">
        <v>97</v>
      </c>
      <c r="BV2049">
        <v>100</v>
      </c>
      <c r="BW2049">
        <v>97</v>
      </c>
      <c r="BX2049">
        <v>101</v>
      </c>
      <c r="BY2049">
        <v>100</v>
      </c>
      <c r="BZ2049">
        <v>100</v>
      </c>
      <c r="CA2049">
        <v>100</v>
      </c>
      <c r="CB2049">
        <v>97</v>
      </c>
      <c r="CC2049">
        <v>98</v>
      </c>
      <c r="CD2049">
        <v>99</v>
      </c>
      <c r="CE2049">
        <v>99</v>
      </c>
      <c r="CF2049">
        <v>98</v>
      </c>
      <c r="CG2049">
        <v>98</v>
      </c>
      <c r="CH2049">
        <v>98</v>
      </c>
      <c r="CI2049">
        <v>88</v>
      </c>
      <c r="CJ2049">
        <v>88</v>
      </c>
      <c r="CK2049">
        <v>88</v>
      </c>
      <c r="CL2049">
        <v>90</v>
      </c>
      <c r="CM2049">
        <v>90</v>
      </c>
      <c r="CN2049">
        <v>91</v>
      </c>
      <c r="CO2049">
        <v>90</v>
      </c>
      <c r="CP2049">
        <v>89</v>
      </c>
      <c r="CQ2049">
        <v>90</v>
      </c>
      <c r="CR2049">
        <v>91</v>
      </c>
      <c r="CS2049">
        <v>90</v>
      </c>
      <c r="CT2049">
        <v>92</v>
      </c>
      <c r="CU2049">
        <v>85</v>
      </c>
      <c r="CV2049">
        <v>89</v>
      </c>
      <c r="CW2049">
        <v>92</v>
      </c>
      <c r="CX2049" t="s">
        <v>5</v>
      </c>
      <c r="CY2049" t="s">
        <v>144</v>
      </c>
    </row>
    <row r="2050" spans="1:103" x14ac:dyDescent="0.25">
      <c r="A2050" t="s">
        <v>4</v>
      </c>
      <c r="B2050">
        <v>36.798099999999998</v>
      </c>
      <c r="C2050">
        <v>-118.20359999999999</v>
      </c>
      <c r="D2050">
        <v>3950</v>
      </c>
      <c r="E2050" t="s">
        <v>1</v>
      </c>
      <c r="F2050">
        <v>124.8</v>
      </c>
      <c r="G2050">
        <v>1975</v>
      </c>
      <c r="H2050">
        <v>8</v>
      </c>
      <c r="I2050" t="s">
        <v>260</v>
      </c>
      <c r="J2050">
        <v>100</v>
      </c>
      <c r="K2050">
        <v>98</v>
      </c>
      <c r="L2050">
        <v>92</v>
      </c>
      <c r="N2050">
        <v>93</v>
      </c>
      <c r="O2050">
        <v>95</v>
      </c>
      <c r="P2050">
        <v>95</v>
      </c>
      <c r="Q2050">
        <v>96</v>
      </c>
      <c r="R2050">
        <v>90</v>
      </c>
      <c r="S2050">
        <v>93</v>
      </c>
      <c r="T2050">
        <v>91</v>
      </c>
      <c r="U2050">
        <v>94</v>
      </c>
      <c r="V2050">
        <v>92</v>
      </c>
      <c r="W2050">
        <v>96</v>
      </c>
      <c r="X2050">
        <v>101</v>
      </c>
      <c r="Y2050">
        <v>103</v>
      </c>
      <c r="Z2050">
        <v>100</v>
      </c>
      <c r="AA2050">
        <v>91</v>
      </c>
      <c r="AB2050">
        <v>79</v>
      </c>
      <c r="AC2050">
        <v>76</v>
      </c>
      <c r="AD2050">
        <v>79</v>
      </c>
      <c r="AE2050">
        <v>85</v>
      </c>
      <c r="AF2050">
        <v>89</v>
      </c>
      <c r="AG2050">
        <v>92</v>
      </c>
      <c r="AH2050">
        <v>85</v>
      </c>
      <c r="AI2050">
        <v>80</v>
      </c>
      <c r="AJ2050">
        <v>90</v>
      </c>
      <c r="AK2050">
        <v>97</v>
      </c>
      <c r="AL2050">
        <v>90</v>
      </c>
      <c r="AM2050">
        <v>89</v>
      </c>
      <c r="AN2050" s="5">
        <v>91</v>
      </c>
      <c r="AO2050" s="5">
        <v>93</v>
      </c>
      <c r="AP2050" s="5">
        <v>91</v>
      </c>
      <c r="AQ2050" s="5">
        <v>86</v>
      </c>
      <c r="AR2050" s="5">
        <v>88</v>
      </c>
      <c r="AS2050" s="5">
        <v>95</v>
      </c>
      <c r="AT2050" s="5">
        <v>100</v>
      </c>
      <c r="AU2050" s="5">
        <v>102</v>
      </c>
      <c r="AV2050" s="5">
        <v>103</v>
      </c>
      <c r="AW2050" s="5">
        <v>96</v>
      </c>
      <c r="AX2050" s="5">
        <v>102</v>
      </c>
      <c r="AY2050" s="5">
        <v>102</v>
      </c>
      <c r="AZ2050" s="5">
        <v>100</v>
      </c>
      <c r="BA2050" s="5">
        <v>95</v>
      </c>
      <c r="BB2050" s="5">
        <v>96</v>
      </c>
      <c r="BC2050" s="5">
        <v>96</v>
      </c>
      <c r="BD2050" s="5">
        <v>91</v>
      </c>
      <c r="BE2050" s="5">
        <v>91</v>
      </c>
      <c r="BF2050" s="5">
        <v>93</v>
      </c>
      <c r="BG2050" s="5">
        <v>97</v>
      </c>
      <c r="BH2050" s="5">
        <v>97</v>
      </c>
      <c r="BI2050" s="5">
        <v>98</v>
      </c>
      <c r="BJ2050" s="5">
        <v>100</v>
      </c>
      <c r="BK2050" s="5">
        <v>102</v>
      </c>
      <c r="BL2050" s="5">
        <v>105</v>
      </c>
      <c r="BM2050" s="5">
        <v>104</v>
      </c>
      <c r="BN2050" s="5">
        <v>110</v>
      </c>
      <c r="BO2050" s="5">
        <v>99</v>
      </c>
      <c r="BP2050" s="5">
        <v>96</v>
      </c>
      <c r="BQ2050" s="5">
        <v>99</v>
      </c>
      <c r="BR2050" s="5">
        <v>92</v>
      </c>
      <c r="BS2050">
        <v>92</v>
      </c>
      <c r="BT2050">
        <v>99</v>
      </c>
      <c r="BU2050">
        <v>100</v>
      </c>
      <c r="BV2050">
        <v>103</v>
      </c>
      <c r="BW2050">
        <v>100</v>
      </c>
      <c r="BX2050">
        <v>104</v>
      </c>
      <c r="BY2050">
        <v>102</v>
      </c>
      <c r="BZ2050">
        <v>103</v>
      </c>
      <c r="CA2050">
        <v>100</v>
      </c>
      <c r="CB2050">
        <v>100</v>
      </c>
      <c r="CC2050">
        <v>97</v>
      </c>
      <c r="CD2050">
        <v>97</v>
      </c>
      <c r="CE2050">
        <v>95</v>
      </c>
      <c r="CF2050">
        <v>95</v>
      </c>
      <c r="CG2050">
        <v>92</v>
      </c>
      <c r="CH2050">
        <v>93</v>
      </c>
      <c r="CI2050">
        <v>92</v>
      </c>
      <c r="CJ2050">
        <v>93</v>
      </c>
      <c r="CK2050">
        <v>91</v>
      </c>
      <c r="CL2050">
        <v>84</v>
      </c>
      <c r="CM2050">
        <v>84</v>
      </c>
      <c r="CN2050">
        <v>83</v>
      </c>
      <c r="CO2050">
        <v>85</v>
      </c>
      <c r="CP2050">
        <v>95</v>
      </c>
      <c r="CQ2050">
        <v>93</v>
      </c>
      <c r="CR2050">
        <v>95</v>
      </c>
      <c r="CS2050">
        <v>91</v>
      </c>
      <c r="CT2050">
        <v>90</v>
      </c>
      <c r="CU2050">
        <v>90</v>
      </c>
      <c r="CV2050">
        <v>90</v>
      </c>
      <c r="CW2050">
        <v>92</v>
      </c>
      <c r="CX2050" t="s">
        <v>5</v>
      </c>
      <c r="CY2050" t="s">
        <v>6</v>
      </c>
    </row>
    <row r="2051" spans="1:103" x14ac:dyDescent="0.25">
      <c r="A2051" t="s">
        <v>49</v>
      </c>
      <c r="B2051">
        <v>36.1389</v>
      </c>
      <c r="C2051">
        <v>-117.9528</v>
      </c>
      <c r="D2051">
        <v>3825</v>
      </c>
      <c r="E2051" t="s">
        <v>1</v>
      </c>
      <c r="F2051">
        <v>103.6</v>
      </c>
      <c r="G2051">
        <v>1975</v>
      </c>
      <c r="H2051">
        <v>8</v>
      </c>
      <c r="I2051" t="s">
        <v>260</v>
      </c>
      <c r="J2051">
        <v>92</v>
      </c>
      <c r="K2051">
        <v>91</v>
      </c>
      <c r="L2051">
        <v>90</v>
      </c>
      <c r="M2051">
        <v>91</v>
      </c>
      <c r="N2051">
        <v>94</v>
      </c>
      <c r="O2051">
        <v>93</v>
      </c>
      <c r="P2051">
        <v>93</v>
      </c>
      <c r="Q2051">
        <v>89</v>
      </c>
      <c r="R2051">
        <v>92</v>
      </c>
      <c r="S2051">
        <v>90</v>
      </c>
      <c r="T2051">
        <v>90</v>
      </c>
      <c r="U2051">
        <v>92</v>
      </c>
      <c r="V2051">
        <v>95</v>
      </c>
      <c r="W2051">
        <v>99</v>
      </c>
      <c r="X2051">
        <v>100</v>
      </c>
      <c r="Y2051">
        <v>96</v>
      </c>
      <c r="Z2051">
        <v>89</v>
      </c>
      <c r="AA2051">
        <v>76</v>
      </c>
      <c r="AB2051">
        <v>73</v>
      </c>
      <c r="AC2051">
        <v>77</v>
      </c>
      <c r="AD2051">
        <v>84</v>
      </c>
      <c r="AE2051">
        <v>86</v>
      </c>
      <c r="AF2051">
        <v>89</v>
      </c>
      <c r="AG2051">
        <v>76</v>
      </c>
      <c r="AH2051">
        <v>79</v>
      </c>
      <c r="AI2051">
        <v>89</v>
      </c>
      <c r="AJ2051">
        <v>94</v>
      </c>
      <c r="AK2051">
        <v>90</v>
      </c>
      <c r="AL2051">
        <v>90</v>
      </c>
      <c r="AM2051">
        <v>90</v>
      </c>
      <c r="AN2051" s="5">
        <v>90</v>
      </c>
      <c r="AO2051" s="5">
        <v>88</v>
      </c>
      <c r="AP2051" s="5">
        <v>87</v>
      </c>
      <c r="AQ2051" s="5">
        <v>90</v>
      </c>
      <c r="AR2051" s="5">
        <v>93</v>
      </c>
      <c r="AS2051" s="5">
        <v>97</v>
      </c>
      <c r="AT2051" s="5">
        <v>100</v>
      </c>
      <c r="AU2051" s="5">
        <v>101</v>
      </c>
      <c r="AV2051" s="5">
        <v>91</v>
      </c>
      <c r="AW2051" s="5">
        <v>98</v>
      </c>
      <c r="AX2051" s="5">
        <v>100</v>
      </c>
      <c r="AY2051" s="5">
        <v>100</v>
      </c>
      <c r="AZ2051" s="5">
        <v>92</v>
      </c>
      <c r="BA2051" s="5">
        <v>93</v>
      </c>
      <c r="BB2051" s="5">
        <v>95</v>
      </c>
      <c r="BC2051" s="5">
        <v>90</v>
      </c>
      <c r="BD2051" s="5">
        <v>88</v>
      </c>
      <c r="BE2051" s="5">
        <v>89</v>
      </c>
      <c r="BF2051" s="5">
        <v>92</v>
      </c>
      <c r="BG2051" s="5">
        <v>94</v>
      </c>
      <c r="BH2051" s="5">
        <v>94</v>
      </c>
      <c r="BI2051" s="5">
        <v>96</v>
      </c>
      <c r="BJ2051" s="5">
        <v>98</v>
      </c>
      <c r="BK2051" s="5">
        <v>103</v>
      </c>
      <c r="BL2051" s="5">
        <v>103</v>
      </c>
      <c r="BM2051" s="5">
        <v>105</v>
      </c>
      <c r="BN2051" s="5">
        <v>100</v>
      </c>
      <c r="BO2051" s="5">
        <v>91</v>
      </c>
      <c r="BP2051" s="5">
        <v>94</v>
      </c>
      <c r="BQ2051" s="5">
        <v>88</v>
      </c>
      <c r="BR2051" s="5">
        <v>90</v>
      </c>
      <c r="BS2051">
        <v>95</v>
      </c>
      <c r="BT2051">
        <v>97</v>
      </c>
      <c r="BU2051">
        <v>99</v>
      </c>
      <c r="BV2051">
        <v>100</v>
      </c>
      <c r="BW2051">
        <v>102</v>
      </c>
      <c r="BX2051">
        <v>100</v>
      </c>
      <c r="BY2051">
        <v>101</v>
      </c>
      <c r="BZ2051">
        <v>99</v>
      </c>
      <c r="CA2051">
        <v>100</v>
      </c>
      <c r="CB2051">
        <v>98</v>
      </c>
      <c r="CC2051">
        <v>97</v>
      </c>
      <c r="CD2051">
        <v>92</v>
      </c>
      <c r="CE2051">
        <v>92</v>
      </c>
      <c r="CF2051">
        <v>89</v>
      </c>
      <c r="CG2051">
        <v>89</v>
      </c>
      <c r="CH2051">
        <v>90</v>
      </c>
      <c r="CI2051">
        <v>89</v>
      </c>
      <c r="CJ2051">
        <v>90</v>
      </c>
      <c r="CK2051">
        <v>80</v>
      </c>
      <c r="CL2051">
        <v>80</v>
      </c>
      <c r="CM2051">
        <v>81</v>
      </c>
      <c r="CN2051">
        <v>85</v>
      </c>
      <c r="CO2051">
        <v>95</v>
      </c>
      <c r="CP2051">
        <v>92</v>
      </c>
      <c r="CQ2051">
        <v>93</v>
      </c>
      <c r="CR2051">
        <v>90</v>
      </c>
      <c r="CS2051">
        <v>90</v>
      </c>
      <c r="CT2051">
        <v>89</v>
      </c>
      <c r="CU2051">
        <v>85</v>
      </c>
      <c r="CV2051">
        <v>88</v>
      </c>
      <c r="CW2051">
        <v>95</v>
      </c>
      <c r="CX2051" t="s">
        <v>5</v>
      </c>
      <c r="CY2051" t="s">
        <v>50</v>
      </c>
    </row>
    <row r="2052" spans="1:103" x14ac:dyDescent="0.25">
      <c r="A2052" t="s">
        <v>61</v>
      </c>
      <c r="B2052">
        <v>35.369199999999999</v>
      </c>
      <c r="C2052">
        <v>-117.6525</v>
      </c>
      <c r="D2052">
        <v>3570</v>
      </c>
      <c r="E2052" t="s">
        <v>1</v>
      </c>
      <c r="F2052">
        <v>140.5</v>
      </c>
      <c r="G2052">
        <v>1975</v>
      </c>
      <c r="H2052">
        <v>8</v>
      </c>
      <c r="I2052" t="s">
        <v>260</v>
      </c>
      <c r="J2052">
        <v>96</v>
      </c>
      <c r="K2052">
        <v>94</v>
      </c>
      <c r="L2052">
        <v>92</v>
      </c>
      <c r="M2052">
        <v>92</v>
      </c>
      <c r="N2052">
        <v>98</v>
      </c>
      <c r="O2052">
        <v>96</v>
      </c>
      <c r="P2052">
        <v>93</v>
      </c>
      <c r="Q2052">
        <v>93</v>
      </c>
      <c r="R2052">
        <v>95</v>
      </c>
      <c r="S2052">
        <v>96</v>
      </c>
      <c r="T2052">
        <v>95</v>
      </c>
      <c r="U2052">
        <v>96</v>
      </c>
      <c r="V2052">
        <v>99</v>
      </c>
      <c r="W2052">
        <v>102</v>
      </c>
      <c r="X2052">
        <v>100</v>
      </c>
      <c r="Y2052">
        <v>94</v>
      </c>
      <c r="Z2052">
        <v>80</v>
      </c>
      <c r="AA2052">
        <v>80</v>
      </c>
      <c r="AB2052">
        <v>76</v>
      </c>
      <c r="AC2052">
        <v>82</v>
      </c>
      <c r="AD2052">
        <v>88</v>
      </c>
      <c r="AE2052">
        <v>91</v>
      </c>
      <c r="AF2052">
        <v>89</v>
      </c>
      <c r="AG2052">
        <v>86</v>
      </c>
      <c r="AH2052">
        <v>83</v>
      </c>
      <c r="AI2052">
        <v>92</v>
      </c>
      <c r="AJ2052">
        <v>93</v>
      </c>
      <c r="AK2052">
        <v>93</v>
      </c>
      <c r="AL2052">
        <v>90</v>
      </c>
      <c r="AM2052">
        <v>89</v>
      </c>
      <c r="AN2052" s="5">
        <v>89</v>
      </c>
      <c r="AO2052" s="5">
        <v>90</v>
      </c>
      <c r="AP2052" s="5">
        <v>94</v>
      </c>
      <c r="AQ2052" s="5">
        <v>95</v>
      </c>
      <c r="AR2052" s="5">
        <v>98</v>
      </c>
      <c r="AS2052" s="5">
        <v>101</v>
      </c>
      <c r="AT2052" s="5">
        <v>101</v>
      </c>
      <c r="AU2052" s="5">
        <v>104</v>
      </c>
      <c r="AV2052" s="5">
        <v>100</v>
      </c>
      <c r="AW2052" s="5">
        <v>102</v>
      </c>
      <c r="AX2052" s="5">
        <v>103</v>
      </c>
      <c r="AY2052" s="5">
        <v>101</v>
      </c>
      <c r="AZ2052" s="5">
        <v>98</v>
      </c>
      <c r="BA2052" s="5">
        <v>97</v>
      </c>
      <c r="BB2052" s="5">
        <v>95</v>
      </c>
      <c r="BC2052" s="5">
        <v>90</v>
      </c>
      <c r="BD2052" s="5">
        <v>90</v>
      </c>
      <c r="BE2052" s="5">
        <v>93</v>
      </c>
      <c r="BF2052" s="5">
        <v>97</v>
      </c>
      <c r="BG2052" s="5">
        <v>97</v>
      </c>
      <c r="BH2052" s="5">
        <v>94</v>
      </c>
      <c r="BI2052" s="5">
        <v>100</v>
      </c>
      <c r="BJ2052" s="5">
        <v>102</v>
      </c>
      <c r="BK2052" s="5">
        <v>105</v>
      </c>
      <c r="BL2052" s="5">
        <v>108</v>
      </c>
      <c r="BM2052" s="5">
        <v>108</v>
      </c>
      <c r="BN2052" s="5">
        <v>102</v>
      </c>
      <c r="BO2052" s="5">
        <v>93</v>
      </c>
      <c r="BP2052" s="5">
        <v>90</v>
      </c>
      <c r="BQ2052" s="5">
        <v>89</v>
      </c>
      <c r="BR2052" s="5">
        <v>93</v>
      </c>
      <c r="BS2052">
        <v>99</v>
      </c>
      <c r="BT2052">
        <v>102</v>
      </c>
      <c r="BU2052">
        <v>102</v>
      </c>
      <c r="BV2052">
        <v>103</v>
      </c>
      <c r="BW2052">
        <v>103</v>
      </c>
      <c r="BX2052">
        <v>102</v>
      </c>
      <c r="BY2052">
        <v>103</v>
      </c>
      <c r="BZ2052">
        <v>102</v>
      </c>
      <c r="CA2052">
        <v>103</v>
      </c>
      <c r="CB2052">
        <v>101</v>
      </c>
      <c r="CC2052">
        <v>99</v>
      </c>
      <c r="CD2052">
        <v>97</v>
      </c>
      <c r="CE2052">
        <v>95</v>
      </c>
      <c r="CF2052">
        <v>93</v>
      </c>
      <c r="CG2052">
        <v>92</v>
      </c>
      <c r="CH2052">
        <v>92</v>
      </c>
      <c r="CI2052">
        <v>92</v>
      </c>
      <c r="CJ2052">
        <v>88</v>
      </c>
      <c r="CK2052">
        <v>79</v>
      </c>
      <c r="CL2052">
        <v>82</v>
      </c>
      <c r="CM2052">
        <v>86</v>
      </c>
      <c r="CN2052">
        <v>90</v>
      </c>
      <c r="CO2052">
        <v>95</v>
      </c>
      <c r="CP2052">
        <v>96</v>
      </c>
      <c r="CQ2052">
        <v>97</v>
      </c>
      <c r="CR2052">
        <v>94</v>
      </c>
      <c r="CS2052">
        <v>90</v>
      </c>
      <c r="CT2052">
        <v>87</v>
      </c>
      <c r="CU2052">
        <v>88</v>
      </c>
      <c r="CV2052">
        <v>94</v>
      </c>
      <c r="CW2052">
        <v>96</v>
      </c>
      <c r="CX2052" t="s">
        <v>5</v>
      </c>
      <c r="CY2052" t="s">
        <v>62</v>
      </c>
    </row>
    <row r="2053" spans="1:103" x14ac:dyDescent="0.25">
      <c r="A2053" t="s">
        <v>157</v>
      </c>
      <c r="B2053">
        <v>36.994999999999997</v>
      </c>
      <c r="C2053">
        <v>-116.7189</v>
      </c>
      <c r="D2053">
        <v>3550</v>
      </c>
      <c r="E2053" t="s">
        <v>1</v>
      </c>
      <c r="F2053">
        <v>60.6</v>
      </c>
      <c r="G2053">
        <v>1975</v>
      </c>
      <c r="H2053">
        <v>8</v>
      </c>
      <c r="I2053" t="s">
        <v>260</v>
      </c>
      <c r="J2053">
        <v>92</v>
      </c>
      <c r="K2053">
        <v>88</v>
      </c>
      <c r="L2053">
        <v>90</v>
      </c>
      <c r="M2053">
        <v>89</v>
      </c>
      <c r="N2053">
        <v>93</v>
      </c>
      <c r="O2053">
        <v>93</v>
      </c>
      <c r="P2053">
        <v>90</v>
      </c>
      <c r="Q2053">
        <v>90</v>
      </c>
      <c r="R2053">
        <v>88</v>
      </c>
      <c r="S2053">
        <v>87</v>
      </c>
      <c r="T2053">
        <v>89</v>
      </c>
      <c r="U2053">
        <v>93</v>
      </c>
      <c r="V2053">
        <v>95</v>
      </c>
      <c r="W2053">
        <v>102</v>
      </c>
      <c r="X2053">
        <v>100</v>
      </c>
      <c r="Y2053">
        <v>89</v>
      </c>
      <c r="Z2053">
        <v>89</v>
      </c>
      <c r="AA2053">
        <v>75</v>
      </c>
      <c r="AB2053">
        <v>77</v>
      </c>
      <c r="AC2053">
        <v>81</v>
      </c>
      <c r="AD2053">
        <v>85</v>
      </c>
      <c r="AE2053">
        <v>88</v>
      </c>
      <c r="AF2053">
        <v>86</v>
      </c>
      <c r="AG2053">
        <v>81</v>
      </c>
      <c r="AH2053">
        <v>80</v>
      </c>
      <c r="AI2053">
        <v>87</v>
      </c>
      <c r="AJ2053">
        <v>90</v>
      </c>
      <c r="AK2053">
        <v>89</v>
      </c>
      <c r="AL2053">
        <v>88</v>
      </c>
      <c r="AM2053">
        <v>89</v>
      </c>
      <c r="AN2053" s="5">
        <v>90</v>
      </c>
      <c r="AO2053" s="5">
        <v>91</v>
      </c>
      <c r="AP2053" s="5">
        <v>91</v>
      </c>
      <c r="AQ2053" s="8">
        <f>AVERAGE(AP2053,AR2053)</f>
        <v>93</v>
      </c>
      <c r="AR2053" s="5">
        <v>95</v>
      </c>
      <c r="AS2053" s="5">
        <v>98</v>
      </c>
      <c r="AT2053" s="5">
        <v>101</v>
      </c>
      <c r="AU2053" s="5">
        <v>103</v>
      </c>
      <c r="AV2053" s="5">
        <v>94</v>
      </c>
      <c r="AW2053" s="5">
        <v>99</v>
      </c>
      <c r="AX2053" s="5">
        <v>102</v>
      </c>
      <c r="AY2053" s="5">
        <v>100</v>
      </c>
      <c r="AZ2053" s="5">
        <v>96</v>
      </c>
      <c r="BA2053" s="5">
        <v>95</v>
      </c>
      <c r="BB2053" s="5">
        <v>95</v>
      </c>
      <c r="BC2053" s="5">
        <v>90</v>
      </c>
      <c r="BD2053" s="5">
        <v>89</v>
      </c>
      <c r="BE2053" s="5">
        <v>91</v>
      </c>
      <c r="BF2053" s="5">
        <v>95</v>
      </c>
      <c r="BG2053" s="5">
        <v>97</v>
      </c>
      <c r="BH2053" s="5">
        <v>94</v>
      </c>
      <c r="BI2053" s="5">
        <v>98</v>
      </c>
      <c r="BJ2053" s="5">
        <v>100</v>
      </c>
      <c r="BK2053" s="5">
        <v>103</v>
      </c>
      <c r="BL2053" s="5">
        <v>106</v>
      </c>
      <c r="BM2053" s="5">
        <v>104</v>
      </c>
      <c r="BN2053" s="5">
        <v>99</v>
      </c>
      <c r="BO2053" s="5">
        <v>90</v>
      </c>
      <c r="BP2053" s="5">
        <v>91</v>
      </c>
      <c r="BQ2053" s="5">
        <v>89</v>
      </c>
      <c r="BR2053" s="5">
        <v>92</v>
      </c>
      <c r="BS2053">
        <v>96</v>
      </c>
      <c r="BT2053">
        <v>99</v>
      </c>
      <c r="BU2053">
        <v>101</v>
      </c>
      <c r="BV2053">
        <v>101</v>
      </c>
      <c r="BW2053">
        <v>102</v>
      </c>
      <c r="BX2053">
        <v>103</v>
      </c>
      <c r="BY2053">
        <v>100</v>
      </c>
      <c r="BZ2053">
        <v>102</v>
      </c>
      <c r="CA2053">
        <v>101</v>
      </c>
      <c r="CB2053">
        <v>98</v>
      </c>
      <c r="CC2053">
        <v>97</v>
      </c>
      <c r="CD2053">
        <v>93</v>
      </c>
      <c r="CE2053">
        <v>92</v>
      </c>
      <c r="CF2053">
        <v>92</v>
      </c>
      <c r="CG2053">
        <v>91</v>
      </c>
      <c r="CH2053">
        <v>90</v>
      </c>
      <c r="CI2053">
        <v>90</v>
      </c>
      <c r="CJ2053">
        <v>89</v>
      </c>
      <c r="CK2053">
        <v>83</v>
      </c>
      <c r="CL2053">
        <v>80</v>
      </c>
      <c r="CM2053">
        <v>82</v>
      </c>
      <c r="CN2053">
        <v>88</v>
      </c>
      <c r="CO2053">
        <v>92</v>
      </c>
      <c r="CP2053">
        <v>94</v>
      </c>
      <c r="CQ2053">
        <v>94</v>
      </c>
      <c r="CR2053">
        <v>89</v>
      </c>
      <c r="CS2053">
        <v>86</v>
      </c>
      <c r="CT2053">
        <v>88</v>
      </c>
      <c r="CU2053">
        <v>87</v>
      </c>
      <c r="CV2053">
        <v>91</v>
      </c>
      <c r="CW2053">
        <v>93</v>
      </c>
      <c r="CX2053" t="s">
        <v>2</v>
      </c>
      <c r="CY2053" t="s">
        <v>158</v>
      </c>
    </row>
    <row r="2054" spans="1:103" x14ac:dyDescent="0.25">
      <c r="A2054" t="s">
        <v>31</v>
      </c>
      <c r="B2054">
        <v>35.466099999999997</v>
      </c>
      <c r="C2054">
        <v>-114.9217</v>
      </c>
      <c r="D2054">
        <v>3540</v>
      </c>
      <c r="E2054" t="s">
        <v>1</v>
      </c>
      <c r="F2054">
        <v>207</v>
      </c>
      <c r="G2054">
        <v>1975</v>
      </c>
      <c r="H2054">
        <v>8</v>
      </c>
      <c r="I2054" t="s">
        <v>260</v>
      </c>
      <c r="J2054">
        <v>95</v>
      </c>
      <c r="K2054">
        <v>93</v>
      </c>
      <c r="L2054">
        <v>93</v>
      </c>
      <c r="M2054">
        <v>90</v>
      </c>
      <c r="N2054">
        <v>92</v>
      </c>
      <c r="O2054">
        <v>91</v>
      </c>
      <c r="P2054">
        <v>93</v>
      </c>
      <c r="Q2054">
        <v>91</v>
      </c>
      <c r="R2054">
        <v>90</v>
      </c>
      <c r="S2054">
        <v>92</v>
      </c>
      <c r="T2054">
        <v>90</v>
      </c>
      <c r="U2054">
        <v>97</v>
      </c>
      <c r="V2054">
        <v>98</v>
      </c>
      <c r="W2054">
        <v>98</v>
      </c>
      <c r="X2054">
        <v>101</v>
      </c>
      <c r="Y2054">
        <v>98</v>
      </c>
      <c r="Z2054">
        <v>98</v>
      </c>
      <c r="AA2054">
        <v>86</v>
      </c>
      <c r="AB2054">
        <v>78</v>
      </c>
      <c r="AC2054">
        <v>78</v>
      </c>
      <c r="AD2054">
        <v>89</v>
      </c>
      <c r="AE2054">
        <v>87</v>
      </c>
      <c r="AF2054">
        <v>89</v>
      </c>
      <c r="AG2054">
        <v>87</v>
      </c>
      <c r="AH2054">
        <v>90</v>
      </c>
      <c r="AI2054">
        <v>95</v>
      </c>
      <c r="AJ2054">
        <v>94</v>
      </c>
      <c r="AK2054">
        <v>98</v>
      </c>
      <c r="AL2054">
        <v>97</v>
      </c>
      <c r="AM2054">
        <v>96</v>
      </c>
      <c r="AN2054" s="5">
        <v>95</v>
      </c>
      <c r="AO2054" s="5">
        <v>96</v>
      </c>
      <c r="AP2054" s="5">
        <v>96</v>
      </c>
      <c r="AQ2054" s="5">
        <v>94</v>
      </c>
      <c r="AR2054" s="5">
        <v>94</v>
      </c>
      <c r="AS2054" s="5">
        <v>101</v>
      </c>
      <c r="AT2054" s="5">
        <v>102</v>
      </c>
      <c r="AU2054" s="5">
        <v>98</v>
      </c>
      <c r="AV2054" s="5">
        <v>94</v>
      </c>
      <c r="AW2054" s="5">
        <v>102</v>
      </c>
      <c r="AX2054" s="5">
        <v>101</v>
      </c>
      <c r="AY2054" s="5">
        <v>99</v>
      </c>
      <c r="AZ2054" s="5">
        <v>98</v>
      </c>
      <c r="BA2054" s="5">
        <v>97</v>
      </c>
      <c r="BB2054" s="5">
        <v>98</v>
      </c>
      <c r="BC2054" s="5">
        <v>98</v>
      </c>
      <c r="BD2054" s="5">
        <v>97</v>
      </c>
      <c r="BE2054" s="5">
        <v>95</v>
      </c>
      <c r="BF2054" s="5">
        <v>98</v>
      </c>
      <c r="BG2054" s="5">
        <v>98</v>
      </c>
      <c r="BH2054" s="5">
        <v>100</v>
      </c>
      <c r="BI2054" s="5">
        <v>100</v>
      </c>
      <c r="BJ2054" s="5">
        <v>101</v>
      </c>
      <c r="BK2054" s="5">
        <v>106</v>
      </c>
      <c r="BL2054" s="5">
        <v>107</v>
      </c>
      <c r="BM2054" s="5">
        <v>103</v>
      </c>
      <c r="BN2054" s="5">
        <v>100</v>
      </c>
      <c r="BO2054" s="5">
        <v>93</v>
      </c>
      <c r="BP2054" s="5">
        <v>91</v>
      </c>
      <c r="BQ2054" s="5">
        <v>90</v>
      </c>
      <c r="BR2054" s="5">
        <v>92</v>
      </c>
      <c r="BS2054">
        <v>95</v>
      </c>
      <c r="BT2054">
        <v>101</v>
      </c>
      <c r="BU2054">
        <v>103</v>
      </c>
      <c r="BV2054">
        <v>103</v>
      </c>
      <c r="BW2054">
        <v>104</v>
      </c>
      <c r="BX2054">
        <v>100</v>
      </c>
      <c r="BY2054">
        <v>102</v>
      </c>
      <c r="BZ2054">
        <v>105</v>
      </c>
      <c r="CA2054">
        <v>105</v>
      </c>
      <c r="CB2054">
        <v>101</v>
      </c>
      <c r="CC2054">
        <v>102</v>
      </c>
      <c r="CD2054">
        <v>99</v>
      </c>
      <c r="CE2054">
        <v>98</v>
      </c>
      <c r="CF2054">
        <v>95</v>
      </c>
      <c r="CG2054">
        <v>92</v>
      </c>
      <c r="CH2054">
        <v>93</v>
      </c>
      <c r="CI2054">
        <v>91</v>
      </c>
      <c r="CJ2054">
        <v>92</v>
      </c>
      <c r="CK2054">
        <v>91</v>
      </c>
      <c r="CL2054">
        <v>89</v>
      </c>
      <c r="CM2054">
        <v>86</v>
      </c>
      <c r="CN2054">
        <v>91</v>
      </c>
      <c r="CO2054">
        <v>95</v>
      </c>
      <c r="CP2054">
        <v>97</v>
      </c>
      <c r="CQ2054">
        <v>98</v>
      </c>
      <c r="CR2054">
        <v>97</v>
      </c>
      <c r="CS2054">
        <v>95</v>
      </c>
      <c r="CT2054">
        <v>92</v>
      </c>
      <c r="CU2054">
        <v>90</v>
      </c>
      <c r="CV2054">
        <v>94</v>
      </c>
      <c r="CW2054">
        <v>96</v>
      </c>
      <c r="CX2054" t="s">
        <v>2</v>
      </c>
      <c r="CY2054" t="s">
        <v>32</v>
      </c>
    </row>
    <row r="2055" spans="1:103" x14ac:dyDescent="0.25">
      <c r="A2055" t="s">
        <v>126</v>
      </c>
      <c r="B2055">
        <v>37.268900000000002</v>
      </c>
      <c r="C2055">
        <v>-115.1217</v>
      </c>
      <c r="D2055">
        <v>3334</v>
      </c>
      <c r="E2055" t="s">
        <v>1</v>
      </c>
      <c r="F2055">
        <v>179.2</v>
      </c>
      <c r="G2055">
        <v>1975</v>
      </c>
      <c r="H2055">
        <v>8</v>
      </c>
      <c r="I2055" t="s">
        <v>260</v>
      </c>
      <c r="J2055">
        <v>94</v>
      </c>
      <c r="K2055">
        <v>91</v>
      </c>
      <c r="L2055">
        <v>88</v>
      </c>
      <c r="M2055">
        <v>90</v>
      </c>
      <c r="N2055">
        <v>93</v>
      </c>
      <c r="O2055">
        <v>92</v>
      </c>
      <c r="P2055">
        <v>91</v>
      </c>
      <c r="Q2055">
        <v>92</v>
      </c>
      <c r="R2055">
        <v>89</v>
      </c>
      <c r="S2055">
        <v>85</v>
      </c>
      <c r="T2055">
        <v>86</v>
      </c>
      <c r="U2055">
        <v>92</v>
      </c>
      <c r="V2055">
        <v>98</v>
      </c>
      <c r="W2055">
        <v>101</v>
      </c>
      <c r="X2055">
        <v>103</v>
      </c>
      <c r="Y2055">
        <v>99</v>
      </c>
      <c r="Z2055">
        <v>93</v>
      </c>
      <c r="AA2055">
        <v>82</v>
      </c>
      <c r="AB2055">
        <v>75</v>
      </c>
      <c r="AC2055">
        <v>78</v>
      </c>
      <c r="AD2055">
        <v>87</v>
      </c>
      <c r="AE2055">
        <v>88</v>
      </c>
      <c r="AF2055">
        <v>85</v>
      </c>
      <c r="AG2055">
        <v>84</v>
      </c>
      <c r="AH2055">
        <v>81</v>
      </c>
      <c r="AI2055">
        <v>85</v>
      </c>
      <c r="AJ2055">
        <v>93</v>
      </c>
      <c r="AK2055">
        <v>90</v>
      </c>
      <c r="AL2055">
        <v>93</v>
      </c>
      <c r="AM2055">
        <v>89</v>
      </c>
      <c r="AN2055" s="5">
        <v>89</v>
      </c>
      <c r="AO2055" s="5">
        <v>90</v>
      </c>
      <c r="AP2055" s="5">
        <v>88</v>
      </c>
      <c r="AQ2055" s="5">
        <v>88</v>
      </c>
      <c r="AR2055" s="5">
        <v>96</v>
      </c>
      <c r="AS2055" s="5">
        <v>99</v>
      </c>
      <c r="AT2055" s="5">
        <v>105</v>
      </c>
      <c r="AU2055" s="5">
        <v>100</v>
      </c>
      <c r="AV2055" s="5">
        <v>96</v>
      </c>
      <c r="AW2055" s="5">
        <v>97</v>
      </c>
      <c r="AX2055" s="5">
        <v>102</v>
      </c>
      <c r="AY2055" s="5">
        <v>93</v>
      </c>
      <c r="AZ2055" s="5">
        <v>91</v>
      </c>
      <c r="BA2055" s="5">
        <v>93</v>
      </c>
      <c r="BB2055" s="5">
        <v>96</v>
      </c>
      <c r="BC2055" s="5">
        <v>92</v>
      </c>
      <c r="BD2055" s="5">
        <v>93</v>
      </c>
      <c r="BE2055" s="5">
        <v>91</v>
      </c>
      <c r="BF2055" s="5">
        <v>97</v>
      </c>
      <c r="BG2055" s="5">
        <v>98</v>
      </c>
      <c r="BH2055" s="5">
        <v>97</v>
      </c>
      <c r="BI2055" s="5">
        <v>99</v>
      </c>
      <c r="BJ2055" s="5">
        <v>102</v>
      </c>
      <c r="BK2055" s="5">
        <v>104</v>
      </c>
      <c r="BL2055" s="5">
        <v>108</v>
      </c>
      <c r="BM2055" s="5">
        <v>104</v>
      </c>
      <c r="BN2055" s="5">
        <v>97</v>
      </c>
      <c r="BO2055" s="5">
        <v>91</v>
      </c>
      <c r="BP2055" s="5">
        <v>92</v>
      </c>
      <c r="BQ2055" s="5">
        <v>90</v>
      </c>
      <c r="BR2055" s="5">
        <v>91</v>
      </c>
      <c r="BS2055">
        <v>97</v>
      </c>
      <c r="BT2055">
        <v>98</v>
      </c>
      <c r="BU2055">
        <v>101</v>
      </c>
      <c r="BV2055">
        <v>100</v>
      </c>
      <c r="BW2055">
        <v>101</v>
      </c>
      <c r="BX2055">
        <v>102</v>
      </c>
      <c r="BY2055">
        <v>100</v>
      </c>
      <c r="BZ2055">
        <v>103</v>
      </c>
      <c r="CA2055">
        <v>100</v>
      </c>
      <c r="CB2055">
        <v>96</v>
      </c>
      <c r="CC2055">
        <v>93</v>
      </c>
      <c r="CD2055">
        <v>92</v>
      </c>
      <c r="CE2055">
        <v>92</v>
      </c>
      <c r="CF2055">
        <v>91</v>
      </c>
      <c r="CG2055">
        <v>91</v>
      </c>
      <c r="CH2055">
        <v>90</v>
      </c>
      <c r="CI2055">
        <v>89</v>
      </c>
      <c r="CK2055">
        <v>90</v>
      </c>
      <c r="CM2055">
        <v>81</v>
      </c>
      <c r="CN2055">
        <v>85</v>
      </c>
      <c r="CP2055">
        <v>94</v>
      </c>
      <c r="CR2055">
        <v>92</v>
      </c>
      <c r="CT2055">
        <v>90</v>
      </c>
      <c r="CV2055">
        <v>88</v>
      </c>
      <c r="CW2055">
        <v>90</v>
      </c>
      <c r="CX2055" t="s">
        <v>2</v>
      </c>
      <c r="CY2055" t="s">
        <v>127</v>
      </c>
    </row>
    <row r="2056" spans="1:103" x14ac:dyDescent="0.25">
      <c r="A2056" t="s">
        <v>132</v>
      </c>
      <c r="B2056">
        <v>37.316699999999997</v>
      </c>
      <c r="C2056">
        <v>-114.5</v>
      </c>
      <c r="D2056">
        <v>3301</v>
      </c>
      <c r="E2056" t="s">
        <v>1</v>
      </c>
      <c r="F2056">
        <v>230.8</v>
      </c>
      <c r="G2056">
        <v>1975</v>
      </c>
      <c r="H2056">
        <v>8</v>
      </c>
      <c r="I2056" t="s">
        <v>260</v>
      </c>
      <c r="J2056">
        <v>97</v>
      </c>
      <c r="L2056">
        <v>97</v>
      </c>
      <c r="M2056">
        <v>92</v>
      </c>
      <c r="N2056">
        <v>95</v>
      </c>
      <c r="O2056">
        <v>98</v>
      </c>
      <c r="P2056">
        <v>96</v>
      </c>
      <c r="Q2056">
        <v>95</v>
      </c>
      <c r="R2056">
        <v>87</v>
      </c>
      <c r="U2056">
        <v>91</v>
      </c>
      <c r="V2056">
        <v>98</v>
      </c>
      <c r="W2056">
        <v>101</v>
      </c>
      <c r="X2056">
        <v>104</v>
      </c>
      <c r="Y2056">
        <v>105</v>
      </c>
      <c r="Z2056">
        <v>102</v>
      </c>
      <c r="AA2056">
        <v>92</v>
      </c>
      <c r="AB2056">
        <v>90</v>
      </c>
      <c r="AC2056">
        <v>81</v>
      </c>
      <c r="AD2056">
        <v>82</v>
      </c>
      <c r="AE2056">
        <v>90</v>
      </c>
      <c r="AF2056">
        <v>92</v>
      </c>
      <c r="AG2056">
        <v>90</v>
      </c>
      <c r="AH2056">
        <v>88</v>
      </c>
      <c r="AI2056">
        <v>90</v>
      </c>
      <c r="AJ2056">
        <v>92</v>
      </c>
      <c r="AK2056">
        <v>96</v>
      </c>
      <c r="AL2056">
        <v>95</v>
      </c>
      <c r="AM2056">
        <v>96</v>
      </c>
      <c r="AN2056" s="5">
        <v>96</v>
      </c>
      <c r="AO2056" s="5">
        <v>97</v>
      </c>
      <c r="AP2056" s="5">
        <v>96</v>
      </c>
      <c r="AQ2056" s="5">
        <v>90</v>
      </c>
      <c r="AR2056" s="5">
        <v>98</v>
      </c>
      <c r="AS2056" s="5">
        <v>106</v>
      </c>
      <c r="AT2056" s="5">
        <v>106</v>
      </c>
      <c r="AU2056" s="5">
        <v>106</v>
      </c>
      <c r="AV2056" s="5">
        <v>98</v>
      </c>
      <c r="AW2056" s="5">
        <v>102</v>
      </c>
      <c r="AX2056" s="5">
        <v>104</v>
      </c>
      <c r="AY2056" s="5">
        <v>102</v>
      </c>
      <c r="AZ2056" s="5">
        <v>99</v>
      </c>
      <c r="BA2056" s="5">
        <v>99</v>
      </c>
      <c r="BB2056" s="5">
        <v>100</v>
      </c>
      <c r="BC2056" s="5">
        <v>101</v>
      </c>
      <c r="BD2056" s="5">
        <v>96</v>
      </c>
      <c r="BE2056" s="5">
        <v>95</v>
      </c>
      <c r="BF2056" s="5">
        <v>97</v>
      </c>
      <c r="BG2056" s="5">
        <v>100</v>
      </c>
      <c r="BH2056" s="5">
        <v>101</v>
      </c>
      <c r="BI2056" s="5">
        <v>101</v>
      </c>
      <c r="BJ2056" s="5">
        <v>104</v>
      </c>
      <c r="BK2056" s="5">
        <v>106</v>
      </c>
      <c r="BL2056" s="5">
        <v>110</v>
      </c>
      <c r="BM2056" s="5">
        <v>108</v>
      </c>
      <c r="BN2056" s="5">
        <v>107</v>
      </c>
      <c r="BO2056" s="5">
        <v>103</v>
      </c>
      <c r="BP2056" s="5">
        <v>96</v>
      </c>
      <c r="BQ2056" s="5">
        <v>89</v>
      </c>
      <c r="BR2056" s="5">
        <v>94</v>
      </c>
      <c r="BS2056">
        <v>94</v>
      </c>
      <c r="BT2056">
        <v>100</v>
      </c>
      <c r="BU2056">
        <v>103</v>
      </c>
      <c r="BV2056">
        <v>105</v>
      </c>
      <c r="BW2056">
        <v>108</v>
      </c>
      <c r="BX2056">
        <v>105</v>
      </c>
      <c r="BY2056">
        <v>106</v>
      </c>
      <c r="BZ2056">
        <v>106</v>
      </c>
      <c r="CA2056">
        <v>106</v>
      </c>
      <c r="CB2056">
        <v>105</v>
      </c>
      <c r="CC2056">
        <v>103</v>
      </c>
      <c r="CD2056">
        <v>103</v>
      </c>
      <c r="CE2056">
        <v>97</v>
      </c>
      <c r="CF2056">
        <v>98</v>
      </c>
      <c r="CG2056">
        <v>97</v>
      </c>
      <c r="CH2056">
        <v>97</v>
      </c>
      <c r="CI2056">
        <v>97</v>
      </c>
      <c r="CJ2056">
        <v>95</v>
      </c>
      <c r="CK2056">
        <v>93</v>
      </c>
      <c r="CL2056">
        <v>90</v>
      </c>
      <c r="CM2056">
        <v>88</v>
      </c>
      <c r="CN2056">
        <v>81</v>
      </c>
      <c r="CO2056">
        <v>89</v>
      </c>
      <c r="CP2056">
        <v>93</v>
      </c>
      <c r="CQ2056">
        <v>94</v>
      </c>
      <c r="CR2056">
        <v>97</v>
      </c>
      <c r="CS2056">
        <v>96</v>
      </c>
      <c r="CT2056">
        <v>92</v>
      </c>
      <c r="CU2056">
        <v>91</v>
      </c>
      <c r="CV2056">
        <v>92</v>
      </c>
      <c r="CW2056">
        <v>94</v>
      </c>
      <c r="CX2056" t="s">
        <v>2</v>
      </c>
      <c r="CY2056" t="s">
        <v>133</v>
      </c>
    </row>
    <row r="2057" spans="1:103" x14ac:dyDescent="0.25">
      <c r="A2057" t="s">
        <v>147</v>
      </c>
      <c r="B2057">
        <v>34.589199999999998</v>
      </c>
      <c r="C2057">
        <v>-117.63030000000001</v>
      </c>
      <c r="D2057">
        <v>2950</v>
      </c>
      <c r="E2057" t="s">
        <v>1</v>
      </c>
      <c r="F2057">
        <v>219.3</v>
      </c>
      <c r="G2057">
        <v>1975</v>
      </c>
      <c r="H2057">
        <v>8</v>
      </c>
      <c r="I2057" t="s">
        <v>260</v>
      </c>
      <c r="J2057">
        <v>96</v>
      </c>
      <c r="K2057">
        <v>94</v>
      </c>
      <c r="L2057">
        <v>89</v>
      </c>
      <c r="M2057">
        <v>87</v>
      </c>
      <c r="N2057">
        <v>92</v>
      </c>
      <c r="O2057">
        <v>95</v>
      </c>
      <c r="P2057">
        <v>92</v>
      </c>
      <c r="Q2057">
        <v>90</v>
      </c>
      <c r="R2057">
        <v>89</v>
      </c>
      <c r="S2057">
        <v>90</v>
      </c>
      <c r="T2057">
        <v>93</v>
      </c>
      <c r="U2057">
        <v>93</v>
      </c>
      <c r="V2057">
        <v>91</v>
      </c>
      <c r="W2057">
        <v>94</v>
      </c>
      <c r="X2057">
        <v>98</v>
      </c>
      <c r="Y2057">
        <v>91</v>
      </c>
      <c r="Z2057">
        <v>90</v>
      </c>
      <c r="AA2057">
        <v>80</v>
      </c>
      <c r="AB2057">
        <v>70</v>
      </c>
      <c r="AC2057">
        <v>70</v>
      </c>
      <c r="AD2057">
        <v>80</v>
      </c>
      <c r="AE2057">
        <v>86</v>
      </c>
      <c r="AF2057">
        <v>90</v>
      </c>
      <c r="AG2057">
        <v>88</v>
      </c>
      <c r="AH2057">
        <v>81</v>
      </c>
      <c r="AI2057">
        <v>80</v>
      </c>
      <c r="AJ2057">
        <v>90</v>
      </c>
      <c r="AK2057">
        <v>91</v>
      </c>
      <c r="AL2057">
        <v>91</v>
      </c>
      <c r="AM2057">
        <v>89</v>
      </c>
      <c r="AN2057" s="5">
        <v>90</v>
      </c>
      <c r="AO2057" s="5">
        <v>90</v>
      </c>
      <c r="AP2057" s="5">
        <v>92</v>
      </c>
      <c r="AQ2057" s="5">
        <v>94</v>
      </c>
      <c r="AR2057" s="5">
        <v>96</v>
      </c>
      <c r="AS2057" s="5">
        <v>98</v>
      </c>
      <c r="AT2057" s="5">
        <v>102</v>
      </c>
      <c r="AU2057" s="5">
        <v>97</v>
      </c>
      <c r="AV2057" s="5">
        <v>98</v>
      </c>
      <c r="AW2057" s="5">
        <v>98</v>
      </c>
      <c r="AX2057" s="5">
        <v>100</v>
      </c>
      <c r="AY2057" s="5">
        <v>102</v>
      </c>
      <c r="AZ2057" s="5">
        <v>99</v>
      </c>
      <c r="BA2057" s="5">
        <v>96</v>
      </c>
      <c r="BB2057" s="5">
        <v>97</v>
      </c>
      <c r="BC2057" s="5">
        <v>97</v>
      </c>
      <c r="BD2057" s="5">
        <v>91</v>
      </c>
      <c r="BE2057" s="5">
        <v>89</v>
      </c>
      <c r="BF2057" s="5">
        <v>90</v>
      </c>
      <c r="BG2057" s="5">
        <v>96</v>
      </c>
      <c r="BH2057" s="5">
        <v>97</v>
      </c>
      <c r="BI2057" s="5">
        <v>97</v>
      </c>
      <c r="BJ2057" s="5">
        <v>100</v>
      </c>
      <c r="BK2057" s="5">
        <v>101</v>
      </c>
      <c r="BL2057" s="5">
        <v>104</v>
      </c>
      <c r="BM2057" s="5">
        <v>105</v>
      </c>
      <c r="BN2057" s="5">
        <v>106</v>
      </c>
      <c r="BO2057" s="5">
        <v>99</v>
      </c>
      <c r="BP2057" s="5">
        <v>94</v>
      </c>
      <c r="BQ2057" s="5">
        <v>94</v>
      </c>
      <c r="BR2057" s="5">
        <v>91</v>
      </c>
      <c r="BS2057">
        <v>91</v>
      </c>
      <c r="BT2057">
        <v>98</v>
      </c>
      <c r="BU2057">
        <v>102</v>
      </c>
      <c r="BV2057">
        <v>104</v>
      </c>
      <c r="BW2057">
        <v>103</v>
      </c>
      <c r="BX2057">
        <v>104</v>
      </c>
      <c r="BY2057">
        <v>101</v>
      </c>
      <c r="BZ2057">
        <v>101</v>
      </c>
      <c r="CA2057">
        <v>102</v>
      </c>
      <c r="CB2057">
        <v>100</v>
      </c>
      <c r="CC2057">
        <v>98</v>
      </c>
      <c r="CD2057">
        <v>97</v>
      </c>
      <c r="CE2057">
        <v>93</v>
      </c>
      <c r="CF2057">
        <v>92</v>
      </c>
      <c r="CG2057">
        <v>91</v>
      </c>
      <c r="CH2057">
        <v>90</v>
      </c>
      <c r="CI2057">
        <v>89</v>
      </c>
      <c r="CJ2057">
        <v>88</v>
      </c>
      <c r="CK2057">
        <v>88</v>
      </c>
      <c r="CL2057">
        <v>82</v>
      </c>
      <c r="CM2057">
        <v>83</v>
      </c>
      <c r="CN2057">
        <v>85</v>
      </c>
      <c r="CO2057">
        <v>88</v>
      </c>
      <c r="CP2057">
        <v>92</v>
      </c>
      <c r="CQ2057">
        <v>93</v>
      </c>
      <c r="CR2057">
        <v>94</v>
      </c>
      <c r="CS2057">
        <v>90</v>
      </c>
      <c r="CT2057">
        <v>90</v>
      </c>
      <c r="CU2057">
        <v>85</v>
      </c>
      <c r="CV2057">
        <v>87</v>
      </c>
      <c r="CW2057">
        <v>91</v>
      </c>
      <c r="CX2057" t="s">
        <v>5</v>
      </c>
      <c r="CY2057" t="s">
        <v>148</v>
      </c>
    </row>
    <row r="2058" spans="1:103" x14ac:dyDescent="0.25">
      <c r="A2058" t="s">
        <v>65</v>
      </c>
      <c r="B2058">
        <v>36.438099999999999</v>
      </c>
      <c r="C2058">
        <v>-115.36</v>
      </c>
      <c r="D2058">
        <v>2914</v>
      </c>
      <c r="E2058" t="s">
        <v>1</v>
      </c>
      <c r="F2058">
        <v>134.69999999999999</v>
      </c>
      <c r="G2058">
        <v>1975</v>
      </c>
      <c r="H2058">
        <v>8</v>
      </c>
      <c r="I2058" t="s">
        <v>260</v>
      </c>
      <c r="J2058">
        <v>99</v>
      </c>
      <c r="K2058">
        <v>97</v>
      </c>
      <c r="L2058">
        <v>93</v>
      </c>
      <c r="M2058">
        <v>93</v>
      </c>
      <c r="N2058">
        <v>96</v>
      </c>
      <c r="O2058">
        <v>99</v>
      </c>
      <c r="P2058">
        <v>99</v>
      </c>
      <c r="Q2058">
        <v>92</v>
      </c>
      <c r="R2058">
        <v>90</v>
      </c>
      <c r="S2058">
        <v>86</v>
      </c>
      <c r="T2058">
        <v>92</v>
      </c>
      <c r="U2058">
        <v>98</v>
      </c>
      <c r="V2058">
        <v>103</v>
      </c>
      <c r="W2058">
        <v>103</v>
      </c>
      <c r="X2058">
        <v>104</v>
      </c>
      <c r="Y2058">
        <v>103</v>
      </c>
      <c r="Z2058">
        <v>96</v>
      </c>
      <c r="AA2058">
        <v>89</v>
      </c>
      <c r="AB2058">
        <v>83</v>
      </c>
      <c r="AC2058">
        <v>84</v>
      </c>
      <c r="AD2058">
        <v>91</v>
      </c>
      <c r="AE2058">
        <v>95</v>
      </c>
      <c r="AF2058">
        <v>93</v>
      </c>
      <c r="AG2058">
        <v>88</v>
      </c>
      <c r="AH2058">
        <v>82</v>
      </c>
      <c r="AI2058">
        <v>93</v>
      </c>
      <c r="AJ2058">
        <v>100</v>
      </c>
      <c r="AK2058">
        <v>99</v>
      </c>
      <c r="AL2058">
        <v>98</v>
      </c>
      <c r="AM2058">
        <v>97</v>
      </c>
      <c r="AN2058" s="5">
        <v>99</v>
      </c>
      <c r="AO2058" s="5">
        <v>100</v>
      </c>
      <c r="AP2058" s="5">
        <v>96</v>
      </c>
      <c r="AQ2058" s="5">
        <v>95</v>
      </c>
      <c r="AR2058" s="5">
        <v>100</v>
      </c>
      <c r="AS2058" s="5">
        <v>104</v>
      </c>
      <c r="AT2058" s="5">
        <v>108</v>
      </c>
      <c r="AU2058" s="5">
        <v>103</v>
      </c>
      <c r="AV2058" s="5">
        <v>99</v>
      </c>
      <c r="AW2058" s="5">
        <v>102</v>
      </c>
      <c r="AX2058" s="5">
        <v>105</v>
      </c>
      <c r="AY2058" s="5">
        <v>105</v>
      </c>
      <c r="AZ2058" s="5">
        <v>101</v>
      </c>
      <c r="BA2058" s="5">
        <v>102</v>
      </c>
      <c r="BB2058" s="5">
        <v>102</v>
      </c>
      <c r="BC2058" s="5">
        <v>99</v>
      </c>
      <c r="BD2058" s="5">
        <v>98</v>
      </c>
      <c r="BE2058" s="5">
        <v>99</v>
      </c>
      <c r="BF2058" s="5">
        <v>102</v>
      </c>
      <c r="BG2058" s="5">
        <v>103</v>
      </c>
      <c r="BH2058" s="5">
        <v>104</v>
      </c>
      <c r="BI2058" s="5">
        <v>105</v>
      </c>
      <c r="BJ2058" s="5">
        <v>106</v>
      </c>
      <c r="BK2058" s="5">
        <v>108</v>
      </c>
      <c r="BL2058" s="5">
        <v>107</v>
      </c>
      <c r="BM2058" s="5">
        <v>103</v>
      </c>
      <c r="BN2058" s="5">
        <v>102</v>
      </c>
      <c r="BO2058" s="5">
        <v>97</v>
      </c>
      <c r="BP2058" s="5">
        <v>98</v>
      </c>
      <c r="BQ2058" s="5">
        <v>96</v>
      </c>
      <c r="BR2058" s="5">
        <v>97</v>
      </c>
      <c r="BS2058">
        <v>101</v>
      </c>
      <c r="BT2058">
        <v>106</v>
      </c>
      <c r="BU2058">
        <v>106</v>
      </c>
      <c r="BV2058">
        <v>107</v>
      </c>
      <c r="BW2058">
        <v>108</v>
      </c>
      <c r="BX2058">
        <v>106</v>
      </c>
      <c r="BY2058">
        <v>106</v>
      </c>
      <c r="BZ2058">
        <v>110</v>
      </c>
      <c r="CA2058">
        <v>107</v>
      </c>
      <c r="CB2058">
        <v>106</v>
      </c>
      <c r="CC2058">
        <v>103</v>
      </c>
      <c r="CD2058">
        <v>100</v>
      </c>
      <c r="CE2058">
        <v>101</v>
      </c>
      <c r="CF2058">
        <v>99</v>
      </c>
      <c r="CG2058">
        <v>98</v>
      </c>
      <c r="CH2058">
        <v>98</v>
      </c>
      <c r="CI2058">
        <v>97</v>
      </c>
      <c r="CJ2058">
        <v>97</v>
      </c>
      <c r="CK2058">
        <v>91</v>
      </c>
      <c r="CL2058">
        <v>86</v>
      </c>
      <c r="CM2058">
        <v>82</v>
      </c>
      <c r="CN2058">
        <v>92</v>
      </c>
      <c r="CO2058">
        <v>99</v>
      </c>
      <c r="CP2058">
        <v>99</v>
      </c>
      <c r="CQ2058">
        <v>99</v>
      </c>
      <c r="CR2058">
        <v>98</v>
      </c>
      <c r="CS2058">
        <v>95</v>
      </c>
      <c r="CT2058">
        <v>95</v>
      </c>
      <c r="CU2058">
        <v>94</v>
      </c>
      <c r="CV2058">
        <v>96</v>
      </c>
      <c r="CW2058">
        <v>101</v>
      </c>
      <c r="CX2058" t="s">
        <v>2</v>
      </c>
      <c r="CY2058" t="s">
        <v>66</v>
      </c>
    </row>
    <row r="2059" spans="1:103" x14ac:dyDescent="0.25">
      <c r="A2059" t="s">
        <v>39</v>
      </c>
      <c r="B2059">
        <v>34.525300000000001</v>
      </c>
      <c r="C2059">
        <v>-117.29640000000001</v>
      </c>
      <c r="D2059">
        <v>2789</v>
      </c>
      <c r="E2059" t="s">
        <v>1</v>
      </c>
      <c r="F2059">
        <v>218.7</v>
      </c>
      <c r="G2059">
        <v>1975</v>
      </c>
      <c r="H2059">
        <v>8</v>
      </c>
      <c r="I2059" t="s">
        <v>260</v>
      </c>
      <c r="J2059">
        <v>98</v>
      </c>
      <c r="K2059">
        <v>93</v>
      </c>
      <c r="L2059">
        <v>92</v>
      </c>
      <c r="M2059">
        <v>94</v>
      </c>
      <c r="N2059">
        <v>95</v>
      </c>
      <c r="O2059">
        <v>97</v>
      </c>
      <c r="P2059">
        <v>92</v>
      </c>
      <c r="Q2059">
        <v>89</v>
      </c>
      <c r="R2059">
        <v>94</v>
      </c>
      <c r="S2059">
        <v>97</v>
      </c>
      <c r="T2059">
        <v>95</v>
      </c>
      <c r="U2059">
        <v>93</v>
      </c>
      <c r="V2059">
        <v>94</v>
      </c>
      <c r="W2059">
        <v>97</v>
      </c>
      <c r="X2059">
        <v>102</v>
      </c>
      <c r="Y2059">
        <v>97</v>
      </c>
      <c r="Z2059">
        <v>95</v>
      </c>
      <c r="AA2059">
        <v>84</v>
      </c>
      <c r="AB2059">
        <v>69</v>
      </c>
      <c r="AC2059">
        <v>68</v>
      </c>
      <c r="AD2059">
        <v>83</v>
      </c>
      <c r="AE2059">
        <v>89</v>
      </c>
      <c r="AF2059">
        <v>90</v>
      </c>
      <c r="AG2059">
        <v>85</v>
      </c>
      <c r="AH2059">
        <v>78</v>
      </c>
      <c r="AI2059">
        <v>83</v>
      </c>
      <c r="AJ2059">
        <v>93</v>
      </c>
      <c r="AK2059">
        <v>94</v>
      </c>
      <c r="AL2059">
        <v>90</v>
      </c>
      <c r="AM2059">
        <v>89</v>
      </c>
      <c r="AN2059" s="5">
        <v>87</v>
      </c>
      <c r="AO2059" s="5">
        <v>92</v>
      </c>
      <c r="AP2059" s="5">
        <v>88</v>
      </c>
      <c r="AQ2059" s="5">
        <v>91</v>
      </c>
      <c r="AR2059" s="5">
        <v>93</v>
      </c>
      <c r="AS2059" s="5">
        <v>96</v>
      </c>
      <c r="AT2059" s="5">
        <v>101</v>
      </c>
      <c r="AU2059" s="5">
        <v>104</v>
      </c>
      <c r="AV2059" s="5">
        <v>99</v>
      </c>
      <c r="AW2059" s="5">
        <v>97</v>
      </c>
      <c r="AX2059" s="5">
        <v>100</v>
      </c>
      <c r="AY2059" s="5">
        <v>101</v>
      </c>
      <c r="AZ2059" s="5">
        <v>96</v>
      </c>
      <c r="BA2059" s="5">
        <v>91</v>
      </c>
      <c r="BB2059" s="5">
        <v>94</v>
      </c>
      <c r="BC2059" s="5">
        <v>92</v>
      </c>
      <c r="BD2059" s="5">
        <v>89</v>
      </c>
      <c r="BE2059" s="5">
        <v>84</v>
      </c>
      <c r="BF2059" s="5">
        <v>88</v>
      </c>
      <c r="BG2059" s="5">
        <v>94</v>
      </c>
      <c r="BH2059" s="5">
        <v>98</v>
      </c>
      <c r="BI2059" s="5">
        <v>99</v>
      </c>
      <c r="BJ2059" s="5">
        <v>100</v>
      </c>
      <c r="BK2059" s="5">
        <v>103</v>
      </c>
      <c r="BL2059" s="5">
        <v>107</v>
      </c>
      <c r="BM2059" s="5">
        <v>109</v>
      </c>
      <c r="BN2059" s="5">
        <v>108</v>
      </c>
      <c r="BO2059" s="5">
        <v>101</v>
      </c>
      <c r="BP2059" s="5">
        <v>94</v>
      </c>
      <c r="BQ2059" s="5">
        <v>86</v>
      </c>
      <c r="BR2059" s="5">
        <v>85</v>
      </c>
      <c r="BS2059">
        <v>94</v>
      </c>
      <c r="BT2059">
        <v>101</v>
      </c>
      <c r="BU2059">
        <v>102</v>
      </c>
      <c r="BV2059">
        <v>102</v>
      </c>
      <c r="BW2059">
        <v>102</v>
      </c>
      <c r="BX2059">
        <v>103</v>
      </c>
      <c r="BY2059">
        <v>102</v>
      </c>
      <c r="BZ2059">
        <v>106</v>
      </c>
      <c r="CA2059">
        <v>106</v>
      </c>
      <c r="CB2059">
        <v>100</v>
      </c>
      <c r="CC2059">
        <v>104</v>
      </c>
      <c r="CD2059">
        <v>98</v>
      </c>
      <c r="CE2059">
        <v>92</v>
      </c>
      <c r="CF2059">
        <v>91</v>
      </c>
      <c r="CG2059">
        <v>91</v>
      </c>
      <c r="CH2059">
        <v>92</v>
      </c>
      <c r="CI2059">
        <v>89</v>
      </c>
      <c r="CJ2059">
        <v>91</v>
      </c>
      <c r="CK2059">
        <v>85</v>
      </c>
      <c r="CL2059">
        <v>80</v>
      </c>
      <c r="CM2059">
        <v>77</v>
      </c>
      <c r="CN2059">
        <v>86</v>
      </c>
      <c r="CO2059">
        <v>90</v>
      </c>
      <c r="CP2059">
        <v>92</v>
      </c>
      <c r="CQ2059">
        <v>98</v>
      </c>
      <c r="CR2059">
        <v>96</v>
      </c>
      <c r="CS2059">
        <v>89</v>
      </c>
      <c r="CT2059">
        <v>88</v>
      </c>
      <c r="CU2059">
        <v>91</v>
      </c>
      <c r="CV2059">
        <v>90</v>
      </c>
      <c r="CW2059">
        <v>96</v>
      </c>
      <c r="CX2059" t="s">
        <v>5</v>
      </c>
      <c r="CY2059" t="s">
        <v>40</v>
      </c>
    </row>
    <row r="2060" spans="1:103" x14ac:dyDescent="0.25">
      <c r="A2060" t="s">
        <v>37</v>
      </c>
      <c r="B2060">
        <v>36.261400000000002</v>
      </c>
      <c r="C2060">
        <v>-116.0564</v>
      </c>
      <c r="D2060">
        <v>2573</v>
      </c>
      <c r="E2060" t="s">
        <v>1</v>
      </c>
      <c r="F2060">
        <v>75.900000000000006</v>
      </c>
      <c r="G2060">
        <v>1975</v>
      </c>
      <c r="H2060">
        <v>8</v>
      </c>
      <c r="I2060" t="s">
        <v>260</v>
      </c>
      <c r="J2060">
        <v>100</v>
      </c>
      <c r="K2060">
        <v>96</v>
      </c>
      <c r="L2060">
        <v>92</v>
      </c>
      <c r="M2060">
        <v>96</v>
      </c>
      <c r="N2060">
        <v>101</v>
      </c>
      <c r="O2060">
        <v>101</v>
      </c>
      <c r="P2060">
        <v>98</v>
      </c>
      <c r="Q2060">
        <v>96</v>
      </c>
      <c r="R2060">
        <v>95</v>
      </c>
      <c r="S2060">
        <v>91</v>
      </c>
      <c r="T2060">
        <v>100</v>
      </c>
      <c r="U2060">
        <v>102</v>
      </c>
      <c r="V2060">
        <v>105</v>
      </c>
      <c r="W2060">
        <v>106</v>
      </c>
      <c r="X2060">
        <v>107</v>
      </c>
      <c r="Y2060">
        <v>104</v>
      </c>
      <c r="Z2060">
        <v>93</v>
      </c>
      <c r="AA2060">
        <v>82</v>
      </c>
      <c r="AB2060">
        <v>81</v>
      </c>
      <c r="AC2060">
        <v>86</v>
      </c>
      <c r="AD2060">
        <v>92</v>
      </c>
      <c r="AE2060">
        <v>95</v>
      </c>
      <c r="AF2060">
        <v>93</v>
      </c>
      <c r="AG2060">
        <v>88</v>
      </c>
      <c r="AH2060">
        <v>85</v>
      </c>
      <c r="AI2060">
        <v>98</v>
      </c>
      <c r="AJ2060">
        <v>99</v>
      </c>
      <c r="AK2060">
        <v>97</v>
      </c>
      <c r="AL2060">
        <v>96</v>
      </c>
      <c r="AM2060">
        <v>95</v>
      </c>
      <c r="AN2060" s="5">
        <v>98</v>
      </c>
      <c r="AO2060" s="5">
        <v>99</v>
      </c>
      <c r="AP2060" s="5">
        <v>101</v>
      </c>
      <c r="AQ2060" s="5">
        <v>100</v>
      </c>
      <c r="AR2060" s="5">
        <v>105</v>
      </c>
      <c r="AS2060" s="5">
        <v>107</v>
      </c>
      <c r="AT2060" s="5">
        <v>110</v>
      </c>
      <c r="AU2060" s="5">
        <v>108</v>
      </c>
      <c r="AV2060" s="5">
        <v>103</v>
      </c>
      <c r="AW2060" s="5">
        <v>107</v>
      </c>
      <c r="AX2060" s="5">
        <v>109</v>
      </c>
      <c r="AY2060" s="5">
        <v>106</v>
      </c>
      <c r="AZ2060" s="5">
        <v>103</v>
      </c>
      <c r="BA2060" s="5">
        <v>103</v>
      </c>
      <c r="BB2060" s="5">
        <v>101</v>
      </c>
      <c r="BC2060" s="5">
        <v>97</v>
      </c>
      <c r="BD2060" s="5">
        <v>96</v>
      </c>
      <c r="BE2060" s="5">
        <v>99</v>
      </c>
      <c r="BF2060" s="5">
        <v>101</v>
      </c>
      <c r="BG2060" s="5">
        <v>103</v>
      </c>
      <c r="BH2060" s="5">
        <v>102</v>
      </c>
      <c r="BI2060" s="5">
        <v>104</v>
      </c>
      <c r="BJ2060" s="5">
        <v>108</v>
      </c>
      <c r="BK2060" s="5">
        <v>111</v>
      </c>
      <c r="BL2060" s="5">
        <v>114</v>
      </c>
      <c r="BM2060" s="5">
        <v>110</v>
      </c>
      <c r="BN2060" s="5">
        <v>105</v>
      </c>
      <c r="BO2060" s="5">
        <v>96</v>
      </c>
      <c r="BP2060" s="5">
        <v>99</v>
      </c>
      <c r="BQ2060" s="5">
        <v>95</v>
      </c>
      <c r="BR2060" s="5">
        <v>98</v>
      </c>
      <c r="BS2060">
        <v>104</v>
      </c>
      <c r="BT2060">
        <v>108</v>
      </c>
      <c r="BU2060">
        <v>109</v>
      </c>
      <c r="BV2060">
        <v>110</v>
      </c>
      <c r="BW2060">
        <v>108</v>
      </c>
      <c r="BX2060">
        <v>110</v>
      </c>
      <c r="BY2060">
        <v>109</v>
      </c>
      <c r="BZ2060">
        <v>110</v>
      </c>
      <c r="CA2060">
        <v>109</v>
      </c>
      <c r="CB2060">
        <v>107</v>
      </c>
      <c r="CC2060">
        <v>103</v>
      </c>
      <c r="CD2060">
        <v>100</v>
      </c>
      <c r="CE2060">
        <v>101</v>
      </c>
      <c r="CF2060">
        <v>100</v>
      </c>
      <c r="CG2060">
        <v>99</v>
      </c>
      <c r="CH2060">
        <v>98</v>
      </c>
      <c r="CI2060">
        <v>97</v>
      </c>
      <c r="CJ2060">
        <v>95</v>
      </c>
      <c r="CK2060">
        <v>86</v>
      </c>
      <c r="CL2060">
        <v>91</v>
      </c>
      <c r="CM2060">
        <v>92</v>
      </c>
      <c r="CN2060">
        <v>96</v>
      </c>
      <c r="CO2060">
        <v>98</v>
      </c>
      <c r="CP2060">
        <v>100</v>
      </c>
      <c r="CQ2060">
        <v>101</v>
      </c>
      <c r="CR2060">
        <v>97</v>
      </c>
      <c r="CS2060">
        <v>95</v>
      </c>
      <c r="CT2060">
        <v>95</v>
      </c>
      <c r="CU2060">
        <v>96</v>
      </c>
      <c r="CV2060">
        <v>100</v>
      </c>
      <c r="CW2060">
        <v>101</v>
      </c>
      <c r="CX2060" t="s">
        <v>2</v>
      </c>
      <c r="CY2060" t="s">
        <v>38</v>
      </c>
    </row>
    <row r="2061" spans="1:103" x14ac:dyDescent="0.25">
      <c r="A2061" t="s">
        <v>53</v>
      </c>
      <c r="B2061">
        <v>35.979999999999997</v>
      </c>
      <c r="C2061">
        <v>-114.8464</v>
      </c>
      <c r="D2061">
        <v>2500</v>
      </c>
      <c r="E2061" t="s">
        <v>1</v>
      </c>
      <c r="F2061">
        <v>188.9</v>
      </c>
      <c r="G2061">
        <v>1975</v>
      </c>
      <c r="H2061">
        <v>8</v>
      </c>
      <c r="I2061" t="s">
        <v>260</v>
      </c>
      <c r="J2061">
        <v>98</v>
      </c>
      <c r="K2061">
        <v>98</v>
      </c>
      <c r="L2061">
        <v>97</v>
      </c>
      <c r="M2061">
        <v>91</v>
      </c>
      <c r="N2061">
        <v>93</v>
      </c>
      <c r="O2061">
        <v>96</v>
      </c>
      <c r="P2061">
        <v>97</v>
      </c>
      <c r="Q2061">
        <v>97</v>
      </c>
      <c r="R2061">
        <v>94</v>
      </c>
      <c r="S2061">
        <v>96</v>
      </c>
      <c r="T2061">
        <v>93</v>
      </c>
      <c r="U2061">
        <v>93</v>
      </c>
      <c r="V2061">
        <v>99</v>
      </c>
      <c r="W2061">
        <v>103</v>
      </c>
      <c r="X2061">
        <v>104</v>
      </c>
      <c r="Y2061">
        <v>103</v>
      </c>
      <c r="Z2061">
        <v>101</v>
      </c>
      <c r="AA2061">
        <v>89</v>
      </c>
      <c r="AB2061">
        <v>79</v>
      </c>
      <c r="AC2061">
        <v>78</v>
      </c>
      <c r="AD2061">
        <v>80</v>
      </c>
      <c r="AE2061">
        <v>88</v>
      </c>
      <c r="AF2061">
        <v>90</v>
      </c>
      <c r="AG2061">
        <v>88</v>
      </c>
      <c r="AH2061">
        <v>88</v>
      </c>
      <c r="AI2061">
        <v>81</v>
      </c>
      <c r="AJ2061">
        <v>91</v>
      </c>
      <c r="AK2061">
        <v>96</v>
      </c>
      <c r="AL2061">
        <v>93</v>
      </c>
      <c r="AM2061">
        <v>93</v>
      </c>
      <c r="AN2061" s="5">
        <v>94</v>
      </c>
      <c r="AO2061" s="5">
        <v>99</v>
      </c>
      <c r="AP2061" s="5">
        <v>99</v>
      </c>
      <c r="AQ2061" s="5">
        <v>95</v>
      </c>
      <c r="AR2061" s="5">
        <v>97</v>
      </c>
      <c r="AS2061" s="5">
        <v>102</v>
      </c>
      <c r="AT2061" s="5">
        <v>106</v>
      </c>
      <c r="AU2061" s="5">
        <v>108</v>
      </c>
      <c r="AV2061" s="5">
        <v>102</v>
      </c>
      <c r="AW2061" s="5">
        <v>98</v>
      </c>
      <c r="AX2061" s="5">
        <v>102</v>
      </c>
      <c r="AY2061" s="5">
        <v>110</v>
      </c>
      <c r="AZ2061" s="5">
        <v>104</v>
      </c>
      <c r="BA2061" s="5">
        <v>99</v>
      </c>
      <c r="BB2061" s="5">
        <v>102</v>
      </c>
      <c r="BC2061" s="5">
        <v>103</v>
      </c>
      <c r="BD2061" s="5">
        <v>101</v>
      </c>
      <c r="BE2061" s="5">
        <v>100</v>
      </c>
      <c r="BF2061" s="5">
        <v>101</v>
      </c>
      <c r="BG2061" s="5">
        <v>102</v>
      </c>
      <c r="BH2061" s="5">
        <v>104</v>
      </c>
      <c r="BI2061" s="5">
        <v>103</v>
      </c>
      <c r="BJ2061" s="5">
        <v>105</v>
      </c>
      <c r="BK2061" s="5">
        <v>105</v>
      </c>
      <c r="BL2061" s="5">
        <v>107</v>
      </c>
      <c r="BM2061" s="5">
        <v>107</v>
      </c>
      <c r="BN2061" s="5">
        <v>106</v>
      </c>
      <c r="BO2061" s="5">
        <v>99</v>
      </c>
      <c r="BP2061" s="5">
        <v>95</v>
      </c>
      <c r="BQ2061" s="5">
        <v>91</v>
      </c>
      <c r="BR2061" s="5">
        <v>98</v>
      </c>
      <c r="BS2061">
        <v>96</v>
      </c>
      <c r="BT2061">
        <v>100</v>
      </c>
      <c r="BU2061">
        <v>103</v>
      </c>
      <c r="BV2061">
        <v>105</v>
      </c>
      <c r="BW2061">
        <v>107</v>
      </c>
      <c r="BX2061">
        <v>108</v>
      </c>
      <c r="BY2061">
        <v>107</v>
      </c>
      <c r="BZ2061">
        <v>108</v>
      </c>
      <c r="CA2061">
        <v>108</v>
      </c>
      <c r="CB2061">
        <v>105</v>
      </c>
      <c r="CC2061">
        <v>103</v>
      </c>
      <c r="CD2061">
        <v>102</v>
      </c>
      <c r="CE2061">
        <v>100</v>
      </c>
      <c r="CF2061">
        <v>98</v>
      </c>
      <c r="CG2061">
        <v>98</v>
      </c>
      <c r="CH2061">
        <v>97</v>
      </c>
      <c r="CI2061">
        <v>97</v>
      </c>
      <c r="CJ2061">
        <v>95</v>
      </c>
      <c r="CK2061">
        <v>96</v>
      </c>
      <c r="CL2061">
        <v>91</v>
      </c>
      <c r="CM2061">
        <v>86</v>
      </c>
      <c r="CN2061">
        <v>83</v>
      </c>
      <c r="CO2061">
        <v>93</v>
      </c>
      <c r="CP2061">
        <v>99</v>
      </c>
      <c r="CQ2061">
        <v>96</v>
      </c>
      <c r="CR2061">
        <v>101</v>
      </c>
      <c r="CS2061">
        <v>99</v>
      </c>
      <c r="CT2061">
        <v>96</v>
      </c>
      <c r="CU2061">
        <v>95</v>
      </c>
      <c r="CV2061">
        <v>94</v>
      </c>
      <c r="CW2061">
        <v>97</v>
      </c>
      <c r="CX2061" t="s">
        <v>2</v>
      </c>
      <c r="CY2061" t="s">
        <v>54</v>
      </c>
    </row>
    <row r="2062" spans="1:103" x14ac:dyDescent="0.25">
      <c r="A2062" t="s">
        <v>87</v>
      </c>
      <c r="B2062">
        <v>35.651400000000002</v>
      </c>
      <c r="C2062">
        <v>-117.8214</v>
      </c>
      <c r="D2062">
        <v>2430</v>
      </c>
      <c r="E2062" t="s">
        <v>1</v>
      </c>
      <c r="F2062">
        <v>124.4</v>
      </c>
      <c r="G2062">
        <v>1975</v>
      </c>
      <c r="H2062">
        <v>8</v>
      </c>
      <c r="I2062" t="s">
        <v>260</v>
      </c>
      <c r="J2062">
        <v>100</v>
      </c>
      <c r="K2062">
        <v>98</v>
      </c>
      <c r="L2062">
        <v>96</v>
      </c>
      <c r="M2062">
        <v>98</v>
      </c>
      <c r="N2062">
        <v>102</v>
      </c>
      <c r="O2062">
        <v>102</v>
      </c>
      <c r="P2062">
        <v>100</v>
      </c>
      <c r="Q2062">
        <v>99</v>
      </c>
      <c r="R2062">
        <v>99</v>
      </c>
      <c r="S2062">
        <v>99</v>
      </c>
      <c r="T2062">
        <v>99</v>
      </c>
      <c r="U2062">
        <v>100</v>
      </c>
      <c r="V2062">
        <v>103</v>
      </c>
      <c r="W2062">
        <v>106</v>
      </c>
      <c r="X2062">
        <v>107</v>
      </c>
      <c r="Y2062">
        <v>102</v>
      </c>
      <c r="Z2062">
        <v>103</v>
      </c>
      <c r="AA2062">
        <v>102</v>
      </c>
      <c r="AB2062">
        <v>85</v>
      </c>
      <c r="AC2062">
        <v>87</v>
      </c>
      <c r="AD2062">
        <v>92</v>
      </c>
      <c r="AE2062">
        <v>95</v>
      </c>
      <c r="AF2062">
        <v>94</v>
      </c>
      <c r="AG2062">
        <v>91</v>
      </c>
      <c r="AH2062">
        <v>86</v>
      </c>
      <c r="AI2062">
        <v>97</v>
      </c>
      <c r="AJ2062">
        <v>101</v>
      </c>
      <c r="AK2062">
        <v>99</v>
      </c>
      <c r="AL2062">
        <v>97</v>
      </c>
      <c r="AM2062">
        <v>94</v>
      </c>
      <c r="AN2062" s="5">
        <v>96</v>
      </c>
      <c r="AO2062" s="5">
        <v>95</v>
      </c>
      <c r="AP2062" s="5">
        <v>96</v>
      </c>
      <c r="AQ2062" s="5">
        <v>99</v>
      </c>
      <c r="AR2062" s="5">
        <v>101</v>
      </c>
      <c r="AS2062" s="5">
        <v>106</v>
      </c>
      <c r="AT2062" s="5">
        <v>108</v>
      </c>
      <c r="AU2062" s="5">
        <v>107</v>
      </c>
      <c r="AV2062" s="5">
        <v>107</v>
      </c>
      <c r="AW2062" s="5">
        <v>108</v>
      </c>
      <c r="AX2062" s="5">
        <v>108</v>
      </c>
      <c r="AY2062" s="5">
        <v>106</v>
      </c>
      <c r="AZ2062" s="5">
        <v>104</v>
      </c>
      <c r="BA2062" s="5">
        <v>101</v>
      </c>
      <c r="BB2062" s="5">
        <v>100</v>
      </c>
      <c r="BC2062" s="5">
        <v>98</v>
      </c>
      <c r="BD2062" s="5">
        <v>95</v>
      </c>
      <c r="BE2062" s="5">
        <v>96</v>
      </c>
      <c r="BF2062" s="5">
        <v>101</v>
      </c>
      <c r="BG2062" s="5">
        <v>102</v>
      </c>
      <c r="BH2062" s="5">
        <v>102</v>
      </c>
      <c r="BI2062" s="5">
        <v>103</v>
      </c>
      <c r="BJ2062" s="5">
        <v>106</v>
      </c>
      <c r="BK2062" s="5">
        <v>112</v>
      </c>
      <c r="BL2062" s="5">
        <v>113</v>
      </c>
      <c r="BM2062" s="5">
        <v>111</v>
      </c>
      <c r="BN2062" s="5">
        <v>111</v>
      </c>
      <c r="BO2062" s="5">
        <v>104</v>
      </c>
      <c r="BP2062" s="5">
        <v>98</v>
      </c>
      <c r="BQ2062" s="5">
        <v>93</v>
      </c>
      <c r="BR2062" s="5">
        <v>97</v>
      </c>
      <c r="BS2062">
        <v>103</v>
      </c>
      <c r="BT2062">
        <v>107</v>
      </c>
      <c r="BU2062">
        <v>107</v>
      </c>
      <c r="BV2062">
        <v>107</v>
      </c>
      <c r="BW2062">
        <v>109</v>
      </c>
      <c r="BX2062">
        <v>108</v>
      </c>
      <c r="BY2062">
        <v>109</v>
      </c>
      <c r="BZ2062">
        <v>108</v>
      </c>
      <c r="CA2062">
        <v>109</v>
      </c>
      <c r="CB2062">
        <v>106</v>
      </c>
      <c r="CC2062">
        <v>105</v>
      </c>
      <c r="CD2062">
        <v>102</v>
      </c>
      <c r="CE2062">
        <v>100</v>
      </c>
      <c r="CF2062">
        <v>100</v>
      </c>
      <c r="CG2062">
        <v>100</v>
      </c>
      <c r="CH2062">
        <v>97</v>
      </c>
      <c r="CI2062">
        <v>97</v>
      </c>
      <c r="CJ2062">
        <v>97</v>
      </c>
      <c r="CK2062">
        <v>87</v>
      </c>
      <c r="CL2062">
        <v>87</v>
      </c>
      <c r="CM2062">
        <v>90</v>
      </c>
      <c r="CN2062">
        <v>94</v>
      </c>
      <c r="CO2062">
        <v>92</v>
      </c>
      <c r="CP2062">
        <v>100</v>
      </c>
      <c r="CQ2062">
        <v>102</v>
      </c>
      <c r="CR2062">
        <v>99</v>
      </c>
      <c r="CS2062">
        <v>98</v>
      </c>
      <c r="CT2062">
        <v>96</v>
      </c>
      <c r="CU2062">
        <v>97</v>
      </c>
      <c r="CV2062">
        <v>97</v>
      </c>
      <c r="CW2062">
        <v>100</v>
      </c>
      <c r="CX2062" t="s">
        <v>5</v>
      </c>
      <c r="CY2062" t="s">
        <v>88</v>
      </c>
    </row>
    <row r="2063" spans="1:103" x14ac:dyDescent="0.25">
      <c r="A2063" t="s">
        <v>91</v>
      </c>
      <c r="B2063">
        <v>36.071899999999999</v>
      </c>
      <c r="C2063">
        <v>-115.16330000000001</v>
      </c>
      <c r="D2063">
        <v>2175</v>
      </c>
      <c r="E2063" t="s">
        <v>1</v>
      </c>
      <c r="F2063">
        <v>158.69999999999999</v>
      </c>
      <c r="G2063">
        <v>1975</v>
      </c>
      <c r="H2063">
        <v>8</v>
      </c>
      <c r="I2063" t="s">
        <v>260</v>
      </c>
      <c r="J2063">
        <v>103</v>
      </c>
      <c r="K2063">
        <v>102</v>
      </c>
      <c r="L2063">
        <v>95</v>
      </c>
      <c r="M2063">
        <v>95</v>
      </c>
      <c r="N2063">
        <v>100</v>
      </c>
      <c r="O2063">
        <v>102</v>
      </c>
      <c r="P2063">
        <v>101</v>
      </c>
      <c r="Q2063">
        <v>97</v>
      </c>
      <c r="R2063">
        <v>96</v>
      </c>
      <c r="S2063">
        <v>91</v>
      </c>
      <c r="T2063">
        <v>95</v>
      </c>
      <c r="U2063">
        <v>101</v>
      </c>
      <c r="V2063">
        <v>104</v>
      </c>
      <c r="W2063">
        <v>106</v>
      </c>
      <c r="X2063">
        <v>107</v>
      </c>
      <c r="Y2063">
        <v>107</v>
      </c>
      <c r="Z2063">
        <v>96</v>
      </c>
      <c r="AA2063">
        <v>84</v>
      </c>
      <c r="AB2063">
        <v>85</v>
      </c>
      <c r="AC2063">
        <v>86</v>
      </c>
      <c r="AD2063">
        <v>92</v>
      </c>
      <c r="AE2063">
        <v>98</v>
      </c>
      <c r="AF2063">
        <v>98</v>
      </c>
      <c r="AG2063">
        <v>97</v>
      </c>
      <c r="AH2063">
        <v>86</v>
      </c>
      <c r="AI2063">
        <v>98</v>
      </c>
      <c r="AJ2063">
        <v>101</v>
      </c>
      <c r="AK2063">
        <v>101</v>
      </c>
      <c r="AL2063">
        <v>99</v>
      </c>
      <c r="AM2063">
        <v>98</v>
      </c>
      <c r="AN2063" s="5">
        <v>100</v>
      </c>
      <c r="AO2063" s="5">
        <v>101</v>
      </c>
      <c r="AP2063" s="5">
        <v>98</v>
      </c>
      <c r="AQ2063" s="5">
        <v>95</v>
      </c>
      <c r="AR2063" s="5">
        <v>101</v>
      </c>
      <c r="AS2063" s="5">
        <v>107</v>
      </c>
      <c r="AT2063" s="5">
        <v>110</v>
      </c>
      <c r="AU2063" s="5">
        <v>103</v>
      </c>
      <c r="AV2063" s="5">
        <v>101</v>
      </c>
      <c r="AW2063" s="5">
        <v>107</v>
      </c>
      <c r="AX2063" s="5">
        <v>109</v>
      </c>
      <c r="AY2063" s="5">
        <v>107</v>
      </c>
      <c r="AZ2063" s="5">
        <v>104</v>
      </c>
      <c r="BA2063" s="5">
        <v>105</v>
      </c>
      <c r="BB2063" s="5">
        <v>106</v>
      </c>
      <c r="BC2063" s="5">
        <v>101</v>
      </c>
      <c r="BD2063" s="5">
        <v>100</v>
      </c>
      <c r="BE2063" s="5">
        <v>101</v>
      </c>
      <c r="BF2063" s="5">
        <v>104</v>
      </c>
      <c r="BG2063" s="5">
        <v>105</v>
      </c>
      <c r="BH2063" s="5">
        <v>104</v>
      </c>
      <c r="BI2063" s="5">
        <v>107</v>
      </c>
      <c r="BJ2063" s="5">
        <v>109</v>
      </c>
      <c r="BK2063" s="5">
        <v>113</v>
      </c>
      <c r="BL2063" s="5">
        <v>110</v>
      </c>
      <c r="BM2063" s="5">
        <v>107</v>
      </c>
      <c r="BN2063" s="5">
        <v>105</v>
      </c>
      <c r="BO2063" s="5">
        <v>99</v>
      </c>
      <c r="BP2063" s="5">
        <v>100</v>
      </c>
      <c r="BQ2063" s="5">
        <v>99</v>
      </c>
      <c r="BR2063" s="5">
        <v>98</v>
      </c>
      <c r="BS2063">
        <v>100</v>
      </c>
      <c r="BT2063">
        <v>105</v>
      </c>
      <c r="BU2063">
        <v>106</v>
      </c>
      <c r="BV2063">
        <v>109</v>
      </c>
      <c r="BW2063">
        <v>109</v>
      </c>
      <c r="BX2063">
        <v>109</v>
      </c>
      <c r="BY2063">
        <v>109</v>
      </c>
      <c r="BZ2063">
        <v>110</v>
      </c>
      <c r="CA2063">
        <v>109</v>
      </c>
      <c r="CB2063">
        <v>107</v>
      </c>
      <c r="CC2063">
        <v>104</v>
      </c>
      <c r="CD2063">
        <v>103</v>
      </c>
      <c r="CE2063">
        <v>103</v>
      </c>
      <c r="CF2063">
        <v>101</v>
      </c>
      <c r="CG2063">
        <v>101</v>
      </c>
      <c r="CH2063">
        <v>99</v>
      </c>
      <c r="CI2063">
        <v>99</v>
      </c>
      <c r="CJ2063">
        <v>96</v>
      </c>
      <c r="CK2063">
        <v>92</v>
      </c>
      <c r="CL2063">
        <v>93</v>
      </c>
      <c r="CM2063">
        <v>87</v>
      </c>
      <c r="CN2063">
        <v>96</v>
      </c>
      <c r="CO2063">
        <v>101</v>
      </c>
      <c r="CP2063">
        <v>102</v>
      </c>
      <c r="CQ2063">
        <v>103</v>
      </c>
      <c r="CR2063">
        <v>101</v>
      </c>
      <c r="CS2063">
        <v>96</v>
      </c>
      <c r="CT2063">
        <v>95</v>
      </c>
      <c r="CU2063">
        <v>96</v>
      </c>
      <c r="CV2063">
        <v>100</v>
      </c>
      <c r="CW2063">
        <v>104</v>
      </c>
      <c r="CX2063" t="s">
        <v>2</v>
      </c>
      <c r="CY2063" t="s">
        <v>92</v>
      </c>
    </row>
    <row r="2064" spans="1:103" x14ac:dyDescent="0.25">
      <c r="A2064" t="s">
        <v>19</v>
      </c>
      <c r="B2064">
        <v>34.9</v>
      </c>
      <c r="C2064">
        <v>-117.0333</v>
      </c>
      <c r="D2064">
        <v>2162</v>
      </c>
      <c r="E2064" t="s">
        <v>1</v>
      </c>
      <c r="F2064">
        <v>174.2</v>
      </c>
      <c r="G2064">
        <v>1975</v>
      </c>
      <c r="H2064">
        <v>8</v>
      </c>
      <c r="I2064" t="s">
        <v>260</v>
      </c>
      <c r="J2064">
        <v>97</v>
      </c>
      <c r="K2064">
        <v>97</v>
      </c>
      <c r="L2064">
        <v>95</v>
      </c>
      <c r="M2064">
        <v>95</v>
      </c>
      <c r="N2064">
        <v>100</v>
      </c>
      <c r="O2064">
        <v>100</v>
      </c>
      <c r="P2064">
        <v>95</v>
      </c>
      <c r="Q2064">
        <v>95</v>
      </c>
      <c r="R2064">
        <v>98</v>
      </c>
      <c r="S2064">
        <v>97</v>
      </c>
      <c r="T2064">
        <v>95</v>
      </c>
      <c r="U2064">
        <v>100</v>
      </c>
      <c r="V2064">
        <v>102</v>
      </c>
      <c r="W2064">
        <v>104</v>
      </c>
      <c r="X2064">
        <v>104</v>
      </c>
      <c r="Y2064">
        <v>103</v>
      </c>
      <c r="Z2064">
        <v>98</v>
      </c>
      <c r="AA2064">
        <v>79</v>
      </c>
      <c r="AB2064">
        <v>76</v>
      </c>
      <c r="AC2064">
        <v>84</v>
      </c>
      <c r="AD2064">
        <v>91</v>
      </c>
      <c r="AE2064">
        <v>95</v>
      </c>
      <c r="AF2064">
        <v>98</v>
      </c>
      <c r="AG2064">
        <v>94</v>
      </c>
      <c r="AH2064">
        <v>84</v>
      </c>
      <c r="AI2064">
        <v>96</v>
      </c>
      <c r="AJ2064">
        <v>97</v>
      </c>
      <c r="AK2064">
        <v>97</v>
      </c>
      <c r="AL2064">
        <v>95</v>
      </c>
      <c r="AM2064">
        <v>94</v>
      </c>
      <c r="AN2064" s="5">
        <v>94</v>
      </c>
      <c r="AO2064" s="5">
        <v>95</v>
      </c>
      <c r="AP2064" s="5">
        <v>98</v>
      </c>
      <c r="AQ2064" s="5">
        <v>99</v>
      </c>
      <c r="AR2064" s="5">
        <v>102</v>
      </c>
      <c r="AS2064" s="5">
        <v>105</v>
      </c>
      <c r="AT2064" s="5">
        <v>105</v>
      </c>
      <c r="AU2064" s="5">
        <v>106</v>
      </c>
      <c r="AV2064" s="5">
        <v>102</v>
      </c>
      <c r="AW2064" s="5">
        <v>105</v>
      </c>
      <c r="AX2064" s="5">
        <v>105</v>
      </c>
      <c r="AY2064" s="5">
        <v>105</v>
      </c>
      <c r="AZ2064" s="5">
        <v>102</v>
      </c>
      <c r="BA2064" s="5">
        <v>101</v>
      </c>
      <c r="BB2064" s="5">
        <v>103</v>
      </c>
      <c r="BC2064" s="5">
        <v>99</v>
      </c>
      <c r="BD2064" s="5">
        <v>95</v>
      </c>
      <c r="BE2064" s="5">
        <v>96</v>
      </c>
      <c r="BF2064" s="5">
        <v>100</v>
      </c>
      <c r="BG2064" s="5">
        <v>101</v>
      </c>
      <c r="BH2064" s="5">
        <v>100</v>
      </c>
      <c r="BI2064" s="5">
        <v>102</v>
      </c>
      <c r="BJ2064" s="5">
        <v>105</v>
      </c>
      <c r="BK2064" s="5">
        <v>107</v>
      </c>
      <c r="BL2064" s="5">
        <v>110</v>
      </c>
      <c r="BM2064" s="5">
        <v>110</v>
      </c>
      <c r="BN2064" s="5">
        <v>110</v>
      </c>
      <c r="BO2064" s="5">
        <v>103</v>
      </c>
      <c r="BP2064" s="5">
        <v>94</v>
      </c>
      <c r="BQ2064" s="5">
        <v>92</v>
      </c>
      <c r="BR2064" s="5">
        <v>94</v>
      </c>
      <c r="BS2064">
        <v>100</v>
      </c>
      <c r="BT2064">
        <v>105</v>
      </c>
      <c r="BU2064">
        <v>106</v>
      </c>
      <c r="BV2064">
        <v>106</v>
      </c>
      <c r="BW2064">
        <v>107</v>
      </c>
      <c r="BX2064">
        <v>107</v>
      </c>
      <c r="BY2064">
        <v>108</v>
      </c>
      <c r="BZ2064">
        <v>108</v>
      </c>
      <c r="CA2064">
        <v>106</v>
      </c>
      <c r="CB2064">
        <v>104</v>
      </c>
      <c r="CC2064">
        <v>102</v>
      </c>
      <c r="CD2064">
        <v>100</v>
      </c>
      <c r="CE2064">
        <v>98</v>
      </c>
      <c r="CF2064">
        <v>97</v>
      </c>
      <c r="CG2064">
        <v>96</v>
      </c>
      <c r="CH2064">
        <v>96</v>
      </c>
      <c r="CI2064">
        <v>95</v>
      </c>
      <c r="CJ2064">
        <v>95</v>
      </c>
      <c r="CK2064">
        <v>88</v>
      </c>
      <c r="CL2064">
        <v>88</v>
      </c>
      <c r="CM2064">
        <v>92</v>
      </c>
      <c r="CN2064">
        <v>95</v>
      </c>
      <c r="CO2064">
        <v>98</v>
      </c>
      <c r="CP2064">
        <v>100</v>
      </c>
      <c r="CQ2064">
        <v>100</v>
      </c>
      <c r="CR2064">
        <v>100</v>
      </c>
      <c r="CS2064">
        <v>95</v>
      </c>
      <c r="CT2064">
        <v>93</v>
      </c>
      <c r="CU2064">
        <v>92</v>
      </c>
      <c r="CV2064">
        <v>97</v>
      </c>
      <c r="CW2064">
        <v>99</v>
      </c>
      <c r="CX2064" t="s">
        <v>5</v>
      </c>
      <c r="CY2064" t="s">
        <v>20</v>
      </c>
    </row>
    <row r="2065" spans="1:103" x14ac:dyDescent="0.25">
      <c r="A2065" t="s">
        <v>77</v>
      </c>
      <c r="B2065">
        <v>34.8536</v>
      </c>
      <c r="C2065">
        <v>-116.7869</v>
      </c>
      <c r="D2065">
        <v>1919</v>
      </c>
      <c r="E2065" t="s">
        <v>1</v>
      </c>
      <c r="F2065">
        <v>178.9</v>
      </c>
      <c r="G2065">
        <v>1975</v>
      </c>
      <c r="H2065">
        <v>8</v>
      </c>
      <c r="I2065" t="s">
        <v>260</v>
      </c>
      <c r="J2065">
        <v>101</v>
      </c>
      <c r="K2065">
        <v>99</v>
      </c>
      <c r="L2065">
        <v>93</v>
      </c>
      <c r="M2065">
        <v>97</v>
      </c>
      <c r="N2065">
        <v>103</v>
      </c>
      <c r="O2065">
        <v>102</v>
      </c>
      <c r="P2065">
        <v>99</v>
      </c>
      <c r="Q2065">
        <v>97</v>
      </c>
      <c r="R2065">
        <v>100</v>
      </c>
      <c r="S2065">
        <v>96</v>
      </c>
      <c r="T2065">
        <v>101</v>
      </c>
      <c r="U2065">
        <v>102</v>
      </c>
      <c r="V2065">
        <v>105</v>
      </c>
      <c r="W2065">
        <v>108</v>
      </c>
      <c r="X2065">
        <v>108</v>
      </c>
      <c r="Y2065">
        <v>103</v>
      </c>
      <c r="Z2065">
        <v>87</v>
      </c>
      <c r="AA2065">
        <v>81</v>
      </c>
      <c r="AB2065">
        <v>81</v>
      </c>
      <c r="AC2065">
        <v>88</v>
      </c>
      <c r="AD2065">
        <v>95</v>
      </c>
      <c r="AE2065">
        <v>98</v>
      </c>
      <c r="AF2065">
        <v>97</v>
      </c>
      <c r="AG2065">
        <v>90</v>
      </c>
      <c r="AH2065">
        <v>89</v>
      </c>
      <c r="AI2065">
        <v>101</v>
      </c>
      <c r="AJ2065">
        <v>102</v>
      </c>
      <c r="AK2065">
        <v>102</v>
      </c>
      <c r="AL2065">
        <v>101</v>
      </c>
      <c r="AM2065">
        <v>96</v>
      </c>
      <c r="AN2065" s="5">
        <v>101</v>
      </c>
      <c r="AO2065" s="5">
        <v>100</v>
      </c>
      <c r="AP2065" s="5">
        <v>104</v>
      </c>
      <c r="AQ2065" s="5">
        <v>104</v>
      </c>
      <c r="AR2065" s="5">
        <v>106</v>
      </c>
      <c r="AS2065" s="5">
        <v>107</v>
      </c>
      <c r="AT2065" s="5">
        <v>110</v>
      </c>
      <c r="AU2065" s="5">
        <v>104</v>
      </c>
      <c r="AV2065" s="5">
        <v>104</v>
      </c>
      <c r="AW2065" s="5">
        <v>110</v>
      </c>
      <c r="AX2065" s="5">
        <v>111</v>
      </c>
      <c r="AY2065" s="5">
        <v>110</v>
      </c>
      <c r="AZ2065" s="5">
        <v>106</v>
      </c>
      <c r="BA2065" s="5">
        <v>106</v>
      </c>
      <c r="BB2065" s="5">
        <v>106</v>
      </c>
      <c r="BC2065" s="5">
        <v>101</v>
      </c>
      <c r="BD2065" s="5">
        <v>100</v>
      </c>
      <c r="BE2065" s="5">
        <v>103</v>
      </c>
      <c r="BF2065" s="5">
        <v>104</v>
      </c>
      <c r="BG2065" s="5">
        <v>105</v>
      </c>
      <c r="BH2065" s="5">
        <v>105</v>
      </c>
      <c r="BI2065" s="5">
        <v>109</v>
      </c>
      <c r="BJ2065" s="5">
        <v>110</v>
      </c>
      <c r="BK2065" s="5">
        <v>112</v>
      </c>
      <c r="BL2065" s="5">
        <v>115</v>
      </c>
      <c r="BM2065" s="5">
        <v>113</v>
      </c>
      <c r="BN2065" s="5">
        <v>108</v>
      </c>
      <c r="BO2065" s="5">
        <v>92</v>
      </c>
      <c r="BP2065" s="5">
        <v>100</v>
      </c>
      <c r="BQ2065" s="5">
        <v>98</v>
      </c>
      <c r="BR2065" s="5">
        <v>98</v>
      </c>
      <c r="BS2065">
        <v>104</v>
      </c>
      <c r="BT2065">
        <v>109</v>
      </c>
      <c r="BU2065">
        <v>110</v>
      </c>
      <c r="BV2065">
        <v>112</v>
      </c>
      <c r="BW2065">
        <v>112</v>
      </c>
      <c r="BX2065">
        <v>110</v>
      </c>
      <c r="BY2065">
        <v>110</v>
      </c>
      <c r="BZ2065">
        <v>111</v>
      </c>
      <c r="CA2065">
        <v>110</v>
      </c>
      <c r="CB2065">
        <v>108</v>
      </c>
      <c r="CC2065">
        <v>108</v>
      </c>
      <c r="CD2065">
        <v>104</v>
      </c>
      <c r="CE2065">
        <v>103</v>
      </c>
      <c r="CF2065">
        <v>101</v>
      </c>
      <c r="CG2065">
        <v>100</v>
      </c>
      <c r="CH2065">
        <v>100</v>
      </c>
      <c r="CI2065">
        <v>99</v>
      </c>
      <c r="CJ2065">
        <v>98</v>
      </c>
      <c r="CK2065">
        <v>93</v>
      </c>
      <c r="CL2065">
        <v>92</v>
      </c>
      <c r="CM2065">
        <v>94</v>
      </c>
      <c r="CN2065">
        <v>99</v>
      </c>
      <c r="CO2065">
        <v>103</v>
      </c>
      <c r="CP2065">
        <v>102</v>
      </c>
      <c r="CQ2065">
        <v>104</v>
      </c>
      <c r="CR2065">
        <v>100</v>
      </c>
      <c r="CS2065">
        <v>99</v>
      </c>
      <c r="CT2065">
        <v>96</v>
      </c>
      <c r="CU2065">
        <v>94</v>
      </c>
      <c r="CV2065">
        <v>101</v>
      </c>
      <c r="CW2065">
        <v>104</v>
      </c>
      <c r="CX2065" t="s">
        <v>5</v>
      </c>
      <c r="CY2065" t="s">
        <v>78</v>
      </c>
    </row>
    <row r="2066" spans="1:103" x14ac:dyDescent="0.25">
      <c r="A2066" t="s">
        <v>119</v>
      </c>
      <c r="B2066">
        <v>36.200000000000003</v>
      </c>
      <c r="C2066">
        <v>-115.08329999999999</v>
      </c>
      <c r="D2066">
        <v>1821</v>
      </c>
      <c r="E2066" t="s">
        <v>1</v>
      </c>
      <c r="F2066">
        <v>162.30000000000001</v>
      </c>
      <c r="G2066">
        <v>1975</v>
      </c>
      <c r="H2066">
        <v>8</v>
      </c>
      <c r="I2066" t="s">
        <v>260</v>
      </c>
      <c r="J2066">
        <v>109</v>
      </c>
      <c r="K2066">
        <v>106</v>
      </c>
      <c r="L2066">
        <v>100</v>
      </c>
      <c r="M2066">
        <v>101</v>
      </c>
      <c r="N2066">
        <v>106</v>
      </c>
      <c r="O2066">
        <v>108</v>
      </c>
      <c r="P2066">
        <v>104</v>
      </c>
      <c r="Q2066">
        <v>104</v>
      </c>
      <c r="R2066">
        <v>102</v>
      </c>
      <c r="S2066">
        <v>95</v>
      </c>
      <c r="T2066">
        <v>110</v>
      </c>
      <c r="U2066">
        <v>107</v>
      </c>
      <c r="V2066">
        <v>110</v>
      </c>
      <c r="W2066">
        <v>112</v>
      </c>
      <c r="X2066">
        <v>113</v>
      </c>
      <c r="Y2066">
        <v>112</v>
      </c>
      <c r="Z2066">
        <v>98</v>
      </c>
      <c r="AA2066">
        <v>90</v>
      </c>
      <c r="AB2066">
        <v>89</v>
      </c>
      <c r="AC2066">
        <v>92</v>
      </c>
      <c r="AD2066">
        <v>98</v>
      </c>
      <c r="AE2066">
        <v>105</v>
      </c>
      <c r="AF2066">
        <v>99</v>
      </c>
      <c r="AG2066">
        <v>97</v>
      </c>
      <c r="AH2066">
        <v>92</v>
      </c>
      <c r="AI2066">
        <v>101</v>
      </c>
      <c r="AJ2066">
        <v>107</v>
      </c>
      <c r="AK2066">
        <v>107</v>
      </c>
      <c r="AL2066">
        <v>104</v>
      </c>
      <c r="AM2066">
        <v>103</v>
      </c>
      <c r="AN2066" s="5">
        <v>105</v>
      </c>
      <c r="AO2066" s="5">
        <v>106</v>
      </c>
      <c r="AP2066" s="5">
        <v>102</v>
      </c>
      <c r="AQ2066" s="5">
        <v>98</v>
      </c>
      <c r="AR2066" s="5">
        <v>102</v>
      </c>
      <c r="AS2066" s="5">
        <v>106</v>
      </c>
      <c r="AT2066" s="5">
        <v>110</v>
      </c>
      <c r="AU2066" s="5">
        <v>105</v>
      </c>
      <c r="AV2066" s="5">
        <v>104</v>
      </c>
      <c r="AW2066" s="5">
        <v>108</v>
      </c>
      <c r="AX2066" s="5">
        <v>111</v>
      </c>
      <c r="AY2066" s="5">
        <v>105</v>
      </c>
      <c r="AZ2066" s="5">
        <v>105</v>
      </c>
      <c r="BA2066" s="5">
        <v>106</v>
      </c>
      <c r="BB2066" s="5">
        <v>108</v>
      </c>
      <c r="BC2066" s="5">
        <v>102</v>
      </c>
      <c r="BD2066" s="5">
        <v>102</v>
      </c>
      <c r="BE2066" s="5">
        <v>104</v>
      </c>
      <c r="BF2066" s="5">
        <v>107</v>
      </c>
      <c r="BG2066" s="5">
        <v>109</v>
      </c>
      <c r="BH2066" s="5">
        <v>107</v>
      </c>
      <c r="BI2066" s="5">
        <v>108</v>
      </c>
      <c r="BJ2066" s="5">
        <v>113</v>
      </c>
      <c r="BK2066" s="5">
        <v>114</v>
      </c>
      <c r="BL2066" s="5">
        <v>113</v>
      </c>
      <c r="BM2066" s="5">
        <v>112</v>
      </c>
      <c r="BN2066" s="5">
        <v>107</v>
      </c>
      <c r="BO2066" s="5">
        <v>102</v>
      </c>
      <c r="BP2066" s="5">
        <v>102</v>
      </c>
      <c r="BQ2066" s="5">
        <v>101</v>
      </c>
      <c r="BR2066" s="5">
        <v>103</v>
      </c>
      <c r="BS2066">
        <v>107</v>
      </c>
      <c r="BT2066">
        <v>110</v>
      </c>
      <c r="BU2066">
        <v>112</v>
      </c>
      <c r="BV2066">
        <v>114</v>
      </c>
      <c r="BW2066">
        <v>112</v>
      </c>
      <c r="BX2066">
        <v>113</v>
      </c>
      <c r="BY2066">
        <v>112</v>
      </c>
      <c r="BZ2066">
        <v>115</v>
      </c>
      <c r="CA2066">
        <v>110</v>
      </c>
      <c r="CB2066">
        <v>111</v>
      </c>
      <c r="CC2066">
        <v>108</v>
      </c>
      <c r="CD2066">
        <v>105</v>
      </c>
      <c r="CE2066">
        <v>106</v>
      </c>
      <c r="CF2066">
        <v>105</v>
      </c>
      <c r="CG2066">
        <v>107</v>
      </c>
      <c r="CH2066">
        <v>104</v>
      </c>
      <c r="CI2066">
        <v>104</v>
      </c>
      <c r="CJ2066">
        <v>101</v>
      </c>
      <c r="CK2066">
        <v>97</v>
      </c>
      <c r="CL2066">
        <v>95</v>
      </c>
      <c r="CM2066">
        <v>93</v>
      </c>
      <c r="CN2066">
        <v>100</v>
      </c>
      <c r="CO2066">
        <v>104</v>
      </c>
      <c r="CP2066">
        <v>105</v>
      </c>
      <c r="CQ2066">
        <v>107</v>
      </c>
      <c r="CR2066">
        <v>104</v>
      </c>
      <c r="CS2066">
        <v>99</v>
      </c>
      <c r="CT2066">
        <v>100</v>
      </c>
      <c r="CU2066">
        <v>101</v>
      </c>
      <c r="CV2066">
        <v>103</v>
      </c>
      <c r="CW2066">
        <v>109</v>
      </c>
      <c r="CX2066" t="s">
        <v>2</v>
      </c>
      <c r="CY2066" t="s">
        <v>120</v>
      </c>
    </row>
    <row r="2067" spans="1:103" x14ac:dyDescent="0.25">
      <c r="A2067" t="s">
        <v>45</v>
      </c>
      <c r="B2067">
        <v>35.763599999999997</v>
      </c>
      <c r="C2067">
        <v>-117.3908</v>
      </c>
      <c r="D2067">
        <v>1695</v>
      </c>
      <c r="E2067" t="s">
        <v>1</v>
      </c>
      <c r="F2067">
        <v>90.8</v>
      </c>
      <c r="G2067">
        <v>1975</v>
      </c>
      <c r="H2067">
        <v>8</v>
      </c>
      <c r="I2067" t="s">
        <v>260</v>
      </c>
      <c r="J2067">
        <v>103</v>
      </c>
      <c r="K2067">
        <v>101</v>
      </c>
      <c r="L2067">
        <v>101</v>
      </c>
      <c r="M2067">
        <v>100</v>
      </c>
      <c r="N2067">
        <v>103</v>
      </c>
      <c r="O2067">
        <v>103</v>
      </c>
      <c r="P2067">
        <v>102</v>
      </c>
      <c r="Q2067">
        <v>100</v>
      </c>
      <c r="R2067">
        <v>104</v>
      </c>
      <c r="S2067">
        <v>97</v>
      </c>
      <c r="T2067">
        <v>102</v>
      </c>
      <c r="U2067">
        <v>104</v>
      </c>
      <c r="V2067">
        <v>105</v>
      </c>
      <c r="W2067">
        <v>107</v>
      </c>
      <c r="X2067">
        <v>110</v>
      </c>
      <c r="Y2067">
        <v>111</v>
      </c>
      <c r="Z2067">
        <v>95</v>
      </c>
      <c r="AA2067">
        <v>86</v>
      </c>
      <c r="AB2067">
        <v>84</v>
      </c>
      <c r="AC2067">
        <v>87</v>
      </c>
      <c r="AD2067">
        <v>95</v>
      </c>
      <c r="AE2067">
        <v>97</v>
      </c>
      <c r="AF2067">
        <v>92</v>
      </c>
      <c r="AG2067">
        <v>87</v>
      </c>
      <c r="AH2067">
        <v>87</v>
      </c>
      <c r="AI2067">
        <v>99</v>
      </c>
      <c r="AJ2067">
        <v>103</v>
      </c>
      <c r="AK2067">
        <v>103</v>
      </c>
      <c r="AL2067">
        <v>99</v>
      </c>
      <c r="AM2067">
        <v>97</v>
      </c>
      <c r="AN2067" s="5">
        <v>99</v>
      </c>
      <c r="AO2067" s="5">
        <v>101</v>
      </c>
      <c r="AP2067" s="5">
        <v>103</v>
      </c>
      <c r="AQ2067" s="5">
        <v>105</v>
      </c>
      <c r="AR2067" s="5">
        <v>107</v>
      </c>
      <c r="AS2067" s="5">
        <v>109</v>
      </c>
      <c r="AT2067" s="5">
        <v>110</v>
      </c>
      <c r="AU2067" s="5">
        <v>110</v>
      </c>
      <c r="AV2067" s="5">
        <v>101</v>
      </c>
      <c r="AW2067" s="5">
        <v>110</v>
      </c>
      <c r="AX2067" s="5">
        <v>112</v>
      </c>
      <c r="AY2067" s="5">
        <v>108</v>
      </c>
      <c r="AZ2067" s="5">
        <v>105</v>
      </c>
      <c r="BA2067" s="5">
        <v>105</v>
      </c>
      <c r="BB2067" s="5">
        <v>104</v>
      </c>
      <c r="BC2067" s="5">
        <v>100</v>
      </c>
      <c r="BD2067" s="5">
        <v>98</v>
      </c>
      <c r="BE2067" s="5">
        <v>100</v>
      </c>
      <c r="BF2067" s="5">
        <v>104</v>
      </c>
      <c r="BG2067" s="5">
        <v>105</v>
      </c>
      <c r="BH2067" s="5">
        <v>105</v>
      </c>
      <c r="BI2067" s="5">
        <v>107</v>
      </c>
      <c r="BJ2067" s="5">
        <v>109</v>
      </c>
      <c r="BK2067" s="5">
        <v>111</v>
      </c>
      <c r="BL2067" s="5">
        <v>114</v>
      </c>
      <c r="BM2067" s="5">
        <v>114</v>
      </c>
      <c r="BN2067" s="5">
        <v>109</v>
      </c>
      <c r="BO2067" s="5">
        <v>101</v>
      </c>
      <c r="BP2067" s="5">
        <v>102</v>
      </c>
      <c r="BQ2067" s="5">
        <v>97</v>
      </c>
      <c r="BR2067" s="5">
        <v>98</v>
      </c>
      <c r="BS2067">
        <v>106</v>
      </c>
      <c r="BT2067">
        <v>109</v>
      </c>
      <c r="BU2067">
        <v>110</v>
      </c>
      <c r="BV2067">
        <v>111</v>
      </c>
      <c r="BW2067">
        <v>111</v>
      </c>
      <c r="BX2067">
        <v>110</v>
      </c>
      <c r="BY2067">
        <v>111</v>
      </c>
      <c r="BZ2067">
        <v>110</v>
      </c>
      <c r="CA2067">
        <v>110</v>
      </c>
      <c r="CB2067">
        <v>108</v>
      </c>
      <c r="CC2067">
        <v>105</v>
      </c>
      <c r="CD2067">
        <v>103</v>
      </c>
      <c r="CE2067">
        <v>103</v>
      </c>
      <c r="CF2067">
        <v>100</v>
      </c>
      <c r="CG2067">
        <v>100</v>
      </c>
      <c r="CH2067">
        <v>99</v>
      </c>
      <c r="CI2067">
        <v>99</v>
      </c>
      <c r="CJ2067">
        <v>97</v>
      </c>
      <c r="CK2067">
        <v>89</v>
      </c>
      <c r="CL2067">
        <v>90</v>
      </c>
      <c r="CM2067">
        <v>92</v>
      </c>
      <c r="CN2067">
        <v>98</v>
      </c>
      <c r="CO2067">
        <v>102</v>
      </c>
      <c r="CP2067">
        <v>102</v>
      </c>
      <c r="CQ2067">
        <v>103</v>
      </c>
      <c r="CR2067">
        <v>102</v>
      </c>
      <c r="CS2067">
        <v>98</v>
      </c>
      <c r="CT2067">
        <v>98</v>
      </c>
      <c r="CU2067">
        <v>95</v>
      </c>
      <c r="CV2067">
        <v>101</v>
      </c>
      <c r="CW2067">
        <v>100</v>
      </c>
      <c r="CX2067" t="s">
        <v>5</v>
      </c>
      <c r="CY2067" t="s">
        <v>46</v>
      </c>
    </row>
    <row r="2068" spans="1:103" x14ac:dyDescent="0.25">
      <c r="A2068" t="s">
        <v>142</v>
      </c>
      <c r="B2068">
        <v>36.616700000000002</v>
      </c>
      <c r="C2068">
        <v>-114.4833</v>
      </c>
      <c r="D2068">
        <v>1410</v>
      </c>
      <c r="E2068" t="s">
        <v>1</v>
      </c>
      <c r="F2068">
        <v>213.5</v>
      </c>
      <c r="G2068">
        <v>1975</v>
      </c>
      <c r="H2068">
        <v>8</v>
      </c>
      <c r="I2068" t="s">
        <v>260</v>
      </c>
      <c r="J2068">
        <v>102</v>
      </c>
      <c r="K2068">
        <v>99</v>
      </c>
      <c r="L2068">
        <v>101</v>
      </c>
      <c r="M2068">
        <v>95</v>
      </c>
      <c r="N2068">
        <v>97</v>
      </c>
      <c r="O2068">
        <v>99</v>
      </c>
      <c r="P2068">
        <v>102</v>
      </c>
      <c r="S2068">
        <v>94</v>
      </c>
      <c r="T2068">
        <v>90</v>
      </c>
      <c r="U2068">
        <v>97</v>
      </c>
      <c r="V2068">
        <v>102</v>
      </c>
      <c r="W2068">
        <v>103</v>
      </c>
      <c r="X2068">
        <v>108</v>
      </c>
      <c r="Y2068">
        <v>107</v>
      </c>
      <c r="Z2068">
        <v>105</v>
      </c>
      <c r="AA2068">
        <v>97</v>
      </c>
      <c r="AB2068">
        <v>86</v>
      </c>
      <c r="AC2068">
        <v>88</v>
      </c>
      <c r="AF2068">
        <v>98</v>
      </c>
      <c r="AG2068">
        <v>96</v>
      </c>
      <c r="AH2068">
        <v>96</v>
      </c>
      <c r="AI2068">
        <v>96</v>
      </c>
      <c r="AJ2068">
        <v>96</v>
      </c>
      <c r="AK2068">
        <v>104</v>
      </c>
      <c r="AL2068">
        <v>104</v>
      </c>
      <c r="AM2068">
        <v>102</v>
      </c>
      <c r="AN2068" s="5">
        <v>104</v>
      </c>
      <c r="AO2068" s="5">
        <v>103</v>
      </c>
      <c r="AP2068" s="5">
        <v>103</v>
      </c>
      <c r="AQ2068" s="5">
        <v>98</v>
      </c>
      <c r="AR2068" s="5">
        <v>104</v>
      </c>
      <c r="AS2068" s="5">
        <v>108</v>
      </c>
      <c r="AT2068" s="5">
        <v>109</v>
      </c>
      <c r="AU2068" s="5">
        <v>111</v>
      </c>
      <c r="AV2068" s="5">
        <v>109</v>
      </c>
      <c r="AW2068" s="5">
        <v>105</v>
      </c>
      <c r="AX2068" s="5">
        <v>107</v>
      </c>
      <c r="AY2068" s="5">
        <v>108</v>
      </c>
      <c r="AZ2068" s="5">
        <v>111</v>
      </c>
      <c r="BA2068" s="5">
        <v>94</v>
      </c>
      <c r="BB2068" s="5">
        <v>105</v>
      </c>
      <c r="BC2068" s="5">
        <v>108</v>
      </c>
      <c r="BD2068" s="5">
        <v>104</v>
      </c>
      <c r="BE2068" s="5">
        <v>103</v>
      </c>
      <c r="BF2068" s="8">
        <f>(2*BE2068+BH2068)/3</f>
        <v>104.66666666666667</v>
      </c>
      <c r="BG2068" s="8">
        <f>(BF2068+2*BI2068)/3</f>
        <v>106.8888888888889</v>
      </c>
      <c r="BH2068" s="5">
        <v>108</v>
      </c>
      <c r="BI2068" s="5">
        <v>108</v>
      </c>
      <c r="BJ2068" s="5">
        <v>106</v>
      </c>
      <c r="BK2068" s="5">
        <v>108</v>
      </c>
      <c r="BL2068" s="5">
        <v>113</v>
      </c>
      <c r="BM2068" s="5">
        <v>113</v>
      </c>
      <c r="BN2068" s="8">
        <f>AVERAGE(BM2068,BO2068)</f>
        <v>112.5</v>
      </c>
      <c r="BO2068" s="5">
        <v>112</v>
      </c>
      <c r="BP2068" s="5">
        <v>100</v>
      </c>
      <c r="BQ2068" s="5">
        <v>98</v>
      </c>
      <c r="BR2068" s="5">
        <v>99</v>
      </c>
      <c r="BS2068">
        <v>100</v>
      </c>
      <c r="BW2068">
        <v>110</v>
      </c>
      <c r="BX2068">
        <v>110</v>
      </c>
      <c r="BY2068">
        <v>110</v>
      </c>
      <c r="BZ2068">
        <v>109</v>
      </c>
      <c r="CA2068">
        <v>111</v>
      </c>
      <c r="CC2068">
        <v>107</v>
      </c>
      <c r="CD2068">
        <v>103</v>
      </c>
      <c r="CE2068">
        <v>101</v>
      </c>
      <c r="CF2068">
        <v>102</v>
      </c>
      <c r="CG2068">
        <v>100</v>
      </c>
      <c r="CH2068">
        <v>100</v>
      </c>
      <c r="CJ2068">
        <v>100</v>
      </c>
      <c r="CK2068">
        <v>98</v>
      </c>
      <c r="CL2068">
        <v>97</v>
      </c>
      <c r="CM2068">
        <v>91</v>
      </c>
      <c r="CN2068">
        <v>88</v>
      </c>
      <c r="CO2068">
        <v>100</v>
      </c>
      <c r="CQ2068">
        <v>100</v>
      </c>
      <c r="CR2068">
        <v>98</v>
      </c>
      <c r="CS2068">
        <v>101</v>
      </c>
      <c r="CT2068">
        <v>97</v>
      </c>
      <c r="CX2068" t="s">
        <v>2</v>
      </c>
      <c r="CY2068" t="s">
        <v>24</v>
      </c>
    </row>
    <row r="2069" spans="1:103" x14ac:dyDescent="0.25">
      <c r="A2069" t="s">
        <v>151</v>
      </c>
      <c r="B2069">
        <v>35.2761</v>
      </c>
      <c r="C2069">
        <v>-116.0628</v>
      </c>
      <c r="D2069">
        <v>962</v>
      </c>
      <c r="E2069" t="s">
        <v>1</v>
      </c>
      <c r="F2069">
        <v>150.4</v>
      </c>
      <c r="G2069">
        <v>1975</v>
      </c>
      <c r="H2069">
        <v>8</v>
      </c>
      <c r="I2069" t="s">
        <v>260</v>
      </c>
      <c r="J2069">
        <v>109</v>
      </c>
      <c r="K2069">
        <v>107</v>
      </c>
      <c r="L2069">
        <v>102</v>
      </c>
      <c r="M2069">
        <v>104</v>
      </c>
      <c r="N2069">
        <v>108</v>
      </c>
      <c r="O2069">
        <v>107</v>
      </c>
      <c r="P2069">
        <v>106</v>
      </c>
      <c r="Q2069">
        <v>105</v>
      </c>
      <c r="R2069">
        <v>104</v>
      </c>
      <c r="S2069">
        <v>104</v>
      </c>
      <c r="T2069">
        <v>106</v>
      </c>
      <c r="U2069">
        <v>109</v>
      </c>
      <c r="V2069">
        <v>111</v>
      </c>
      <c r="W2069">
        <v>113</v>
      </c>
      <c r="X2069">
        <v>114</v>
      </c>
      <c r="Y2069">
        <v>113</v>
      </c>
      <c r="Z2069">
        <v>112</v>
      </c>
      <c r="AA2069">
        <v>96</v>
      </c>
      <c r="AB2069">
        <v>90</v>
      </c>
      <c r="AC2069">
        <v>91</v>
      </c>
      <c r="AD2069">
        <v>98</v>
      </c>
      <c r="AE2069">
        <v>104</v>
      </c>
      <c r="AF2069">
        <v>104</v>
      </c>
      <c r="AG2069">
        <v>104</v>
      </c>
      <c r="AH2069">
        <v>93</v>
      </c>
      <c r="AI2069">
        <v>103</v>
      </c>
      <c r="AJ2069">
        <v>107</v>
      </c>
      <c r="AK2069">
        <v>106</v>
      </c>
      <c r="AL2069">
        <v>105</v>
      </c>
      <c r="AM2069">
        <v>104</v>
      </c>
      <c r="AN2069" s="5">
        <v>104</v>
      </c>
      <c r="AO2069" s="5">
        <v>105</v>
      </c>
      <c r="AP2069" s="5">
        <v>107</v>
      </c>
      <c r="AQ2069" s="5">
        <v>109</v>
      </c>
      <c r="AR2069" s="5">
        <v>110</v>
      </c>
      <c r="AS2069" s="5">
        <v>114</v>
      </c>
      <c r="AT2069" s="5">
        <v>115</v>
      </c>
      <c r="AU2069" s="5">
        <v>114</v>
      </c>
      <c r="AV2069" s="5">
        <v>109</v>
      </c>
      <c r="AW2069" s="5">
        <v>115</v>
      </c>
      <c r="AX2069" s="5">
        <v>116</v>
      </c>
      <c r="AY2069" s="5">
        <v>115</v>
      </c>
      <c r="AZ2069" s="5">
        <v>113</v>
      </c>
      <c r="BA2069" s="5">
        <v>111</v>
      </c>
      <c r="BB2069" s="5">
        <v>111</v>
      </c>
      <c r="BC2069" s="5">
        <v>110</v>
      </c>
      <c r="BD2069" s="5">
        <v>115</v>
      </c>
      <c r="BE2069" s="5">
        <v>113</v>
      </c>
      <c r="BF2069" s="5">
        <v>109</v>
      </c>
      <c r="BG2069" s="5">
        <v>112</v>
      </c>
      <c r="BH2069" s="5">
        <v>111</v>
      </c>
      <c r="BI2069" s="5">
        <v>110</v>
      </c>
      <c r="BJ2069" s="5">
        <v>113</v>
      </c>
      <c r="BK2069" s="5">
        <v>117</v>
      </c>
      <c r="BL2069" s="5">
        <v>118</v>
      </c>
      <c r="BM2069" s="5">
        <v>118</v>
      </c>
      <c r="BN2069" s="5">
        <v>110</v>
      </c>
      <c r="BO2069" s="5">
        <v>109</v>
      </c>
      <c r="BP2069" s="5">
        <v>107</v>
      </c>
      <c r="BQ2069" s="5">
        <v>106</v>
      </c>
      <c r="BR2069" s="5">
        <v>105</v>
      </c>
      <c r="BS2069">
        <v>114</v>
      </c>
      <c r="BT2069">
        <v>113</v>
      </c>
      <c r="BU2069">
        <v>115</v>
      </c>
      <c r="BV2069">
        <v>116</v>
      </c>
      <c r="BW2069">
        <v>116</v>
      </c>
      <c r="BX2069">
        <v>117</v>
      </c>
      <c r="BY2069">
        <v>116</v>
      </c>
      <c r="BZ2069">
        <v>117</v>
      </c>
      <c r="CA2069">
        <v>115</v>
      </c>
      <c r="CB2069">
        <v>113</v>
      </c>
      <c r="CC2069">
        <v>112</v>
      </c>
      <c r="CD2069">
        <v>109</v>
      </c>
      <c r="CE2069">
        <v>108</v>
      </c>
      <c r="CF2069">
        <v>106</v>
      </c>
      <c r="CG2069">
        <v>106</v>
      </c>
      <c r="CH2069">
        <v>105</v>
      </c>
      <c r="CI2069">
        <v>104</v>
      </c>
      <c r="CJ2069">
        <v>105</v>
      </c>
      <c r="CK2069">
        <v>103</v>
      </c>
      <c r="CL2069">
        <v>97</v>
      </c>
      <c r="CM2069">
        <v>101</v>
      </c>
      <c r="CN2069">
        <v>104</v>
      </c>
      <c r="CO2069">
        <v>107</v>
      </c>
      <c r="CP2069">
        <v>106</v>
      </c>
      <c r="CQ2069">
        <v>107</v>
      </c>
      <c r="CR2069">
        <v>109</v>
      </c>
      <c r="CS2069">
        <v>109</v>
      </c>
      <c r="CT2069">
        <v>103</v>
      </c>
      <c r="CU2069">
        <v>102</v>
      </c>
      <c r="CV2069">
        <v>106</v>
      </c>
      <c r="CW2069">
        <v>108</v>
      </c>
      <c r="CX2069" t="s">
        <v>5</v>
      </c>
      <c r="CY2069" t="s">
        <v>152</v>
      </c>
    </row>
    <row r="2070" spans="1:103" x14ac:dyDescent="0.25">
      <c r="A2070" t="s">
        <v>117</v>
      </c>
      <c r="B2070">
        <v>36.462499999999999</v>
      </c>
      <c r="C2070">
        <v>-116.8672</v>
      </c>
      <c r="D2070">
        <v>-194</v>
      </c>
      <c r="E2070" t="s">
        <v>1</v>
      </c>
      <c r="F2070">
        <v>0</v>
      </c>
      <c r="G2070">
        <v>1975</v>
      </c>
      <c r="H2070">
        <v>8</v>
      </c>
      <c r="I2070" t="s">
        <v>260</v>
      </c>
      <c r="J2070">
        <v>113</v>
      </c>
      <c r="K2070">
        <v>112</v>
      </c>
      <c r="L2070">
        <v>109</v>
      </c>
      <c r="M2070">
        <v>107</v>
      </c>
      <c r="N2070">
        <v>112</v>
      </c>
      <c r="O2070">
        <v>112</v>
      </c>
      <c r="P2070">
        <v>113</v>
      </c>
      <c r="Q2070">
        <v>110</v>
      </c>
      <c r="R2070">
        <v>110</v>
      </c>
      <c r="S2070">
        <v>109</v>
      </c>
      <c r="T2070">
        <v>109</v>
      </c>
      <c r="U2070">
        <v>111</v>
      </c>
      <c r="V2070">
        <v>114</v>
      </c>
      <c r="W2070">
        <v>118</v>
      </c>
      <c r="X2070">
        <v>118</v>
      </c>
      <c r="Y2070">
        <v>119</v>
      </c>
      <c r="Z2070">
        <v>114</v>
      </c>
      <c r="AA2070">
        <v>106</v>
      </c>
      <c r="AB2070">
        <v>93</v>
      </c>
      <c r="AC2070">
        <v>97</v>
      </c>
      <c r="AD2070">
        <v>105</v>
      </c>
      <c r="AE2070">
        <v>107</v>
      </c>
      <c r="AF2070">
        <v>107</v>
      </c>
      <c r="AG2070">
        <v>106</v>
      </c>
      <c r="AH2070">
        <v>96</v>
      </c>
      <c r="AI2070">
        <v>104</v>
      </c>
      <c r="AJ2070">
        <v>111</v>
      </c>
      <c r="AK2070">
        <v>108</v>
      </c>
      <c r="AL2070">
        <v>108</v>
      </c>
      <c r="AM2070">
        <v>109</v>
      </c>
      <c r="AN2070" s="5">
        <v>107</v>
      </c>
      <c r="AO2070" s="5">
        <v>108</v>
      </c>
      <c r="AP2070" s="5">
        <v>110</v>
      </c>
      <c r="AQ2070" s="5">
        <v>109</v>
      </c>
      <c r="AR2070" s="5">
        <v>114</v>
      </c>
      <c r="AS2070" s="5">
        <v>118</v>
      </c>
      <c r="AT2070" s="5">
        <v>119</v>
      </c>
      <c r="AU2070" s="5">
        <v>120</v>
      </c>
      <c r="AV2070" s="5">
        <v>116</v>
      </c>
      <c r="AW2070" s="5">
        <v>119</v>
      </c>
      <c r="AX2070" s="5">
        <v>120</v>
      </c>
      <c r="AY2070" s="5">
        <v>118</v>
      </c>
      <c r="AZ2070" s="5">
        <v>118</v>
      </c>
      <c r="BA2070" s="5">
        <v>113</v>
      </c>
      <c r="BB2070" s="5">
        <v>114</v>
      </c>
      <c r="BC2070" s="5">
        <v>113</v>
      </c>
      <c r="BD2070" s="5">
        <v>110</v>
      </c>
      <c r="BE2070" s="5">
        <v>109</v>
      </c>
      <c r="BF2070" s="5">
        <v>111</v>
      </c>
      <c r="BG2070" s="5">
        <v>114</v>
      </c>
      <c r="BH2070" s="5">
        <v>114</v>
      </c>
      <c r="BI2070" s="5">
        <v>113</v>
      </c>
      <c r="BJ2070" s="5">
        <v>116</v>
      </c>
      <c r="BK2070" s="5">
        <v>120</v>
      </c>
      <c r="BL2070" s="5">
        <v>122</v>
      </c>
      <c r="BM2070" s="5">
        <v>122</v>
      </c>
      <c r="BN2070" s="5">
        <v>122</v>
      </c>
      <c r="BO2070" s="5">
        <v>117</v>
      </c>
      <c r="BP2070" s="5">
        <v>111</v>
      </c>
      <c r="BQ2070" s="5">
        <v>111</v>
      </c>
      <c r="BR2070" s="5">
        <v>106</v>
      </c>
      <c r="BS2070">
        <v>114</v>
      </c>
      <c r="BT2070">
        <v>115</v>
      </c>
      <c r="BU2070">
        <v>117</v>
      </c>
      <c r="BV2070">
        <v>119</v>
      </c>
      <c r="BW2070">
        <v>122</v>
      </c>
      <c r="BX2070">
        <v>122</v>
      </c>
      <c r="BY2070">
        <v>119</v>
      </c>
      <c r="BZ2070">
        <v>120</v>
      </c>
      <c r="CA2070">
        <v>121</v>
      </c>
      <c r="CB2070">
        <v>117</v>
      </c>
      <c r="CC2070">
        <v>117</v>
      </c>
      <c r="CD2070">
        <v>114</v>
      </c>
      <c r="CE2070">
        <v>110</v>
      </c>
      <c r="CF2070">
        <v>110</v>
      </c>
      <c r="CG2070">
        <v>109</v>
      </c>
      <c r="CH2070">
        <v>110</v>
      </c>
      <c r="CI2070">
        <v>108</v>
      </c>
      <c r="CJ2070">
        <v>108</v>
      </c>
      <c r="CK2070">
        <v>108</v>
      </c>
      <c r="CL2070">
        <v>99</v>
      </c>
      <c r="CM2070">
        <v>103</v>
      </c>
      <c r="CN2070">
        <v>105</v>
      </c>
      <c r="CO2070">
        <v>110</v>
      </c>
      <c r="CP2070">
        <v>111</v>
      </c>
      <c r="CQ2070">
        <v>110</v>
      </c>
      <c r="CR2070">
        <v>110</v>
      </c>
      <c r="CS2070">
        <v>107</v>
      </c>
      <c r="CT2070">
        <v>105</v>
      </c>
      <c r="CU2070">
        <v>105</v>
      </c>
      <c r="CV2070">
        <v>108</v>
      </c>
      <c r="CW2070">
        <v>112</v>
      </c>
      <c r="CX2070" t="s">
        <v>5</v>
      </c>
      <c r="CY2070" t="s">
        <v>118</v>
      </c>
    </row>
    <row r="2071" spans="1:103" x14ac:dyDescent="0.25">
      <c r="BS2071" cm="1">
        <f t="array" ref="BS2071">SUMPRODUCT(--(MOD(AN2070:BR2070,5)=0))</f>
        <v>5</v>
      </c>
      <c r="BT2071">
        <f>AVERAGE(AN2070:BR2070)</f>
        <v>114.64516129032258</v>
      </c>
    </row>
    <row r="2072" spans="1:103" x14ac:dyDescent="0.25">
      <c r="D2072" s="5">
        <f>AVERAGE(D2038:D2069)</f>
        <v>3444.125</v>
      </c>
      <c r="AN2072" s="5">
        <f>AVERAGE(AN2038:AN2069)</f>
        <v>92.9375</v>
      </c>
      <c r="AO2072" s="5">
        <f t="shared" ref="AO2072:BR2072" si="3186">AVERAGE(AO2038:AO2069)</f>
        <v>93.84375</v>
      </c>
      <c r="AP2072" s="5">
        <f t="shared" si="3186"/>
        <v>93.46875</v>
      </c>
      <c r="AQ2072" s="5">
        <f t="shared" si="3186"/>
        <v>93.90625</v>
      </c>
      <c r="AR2072" s="5">
        <f t="shared" si="3186"/>
        <v>97.375</v>
      </c>
      <c r="AS2072" s="5">
        <f t="shared" si="3186"/>
        <v>100.8125</v>
      </c>
      <c r="AT2072" s="5">
        <f t="shared" si="3186"/>
        <v>103.4375</v>
      </c>
      <c r="AU2072" s="5">
        <f t="shared" si="3186"/>
        <v>102.90625</v>
      </c>
      <c r="AV2072" s="5">
        <f t="shared" si="3186"/>
        <v>99.25</v>
      </c>
      <c r="AW2072" s="5">
        <f t="shared" si="3186"/>
        <v>100.4375</v>
      </c>
      <c r="AX2072" s="5">
        <f t="shared" si="3186"/>
        <v>102.59375</v>
      </c>
      <c r="AY2072" s="5">
        <f t="shared" si="3186"/>
        <v>101.9375</v>
      </c>
      <c r="AZ2072" s="5">
        <f t="shared" si="3186"/>
        <v>99.5625</v>
      </c>
      <c r="BA2072" s="5">
        <f t="shared" si="3186"/>
        <v>97.5625</v>
      </c>
      <c r="BB2072" s="5">
        <f t="shared" si="3186"/>
        <v>97.96875</v>
      </c>
      <c r="BC2072" s="5">
        <f t="shared" si="3186"/>
        <v>95.40625</v>
      </c>
      <c r="BD2072" s="5">
        <f t="shared" si="3186"/>
        <v>94.09375</v>
      </c>
      <c r="BE2072" s="5">
        <f t="shared" si="3186"/>
        <v>94.53125</v>
      </c>
      <c r="BF2072" s="5">
        <f t="shared" si="3186"/>
        <v>97.052083333333329</v>
      </c>
      <c r="BG2072" s="5">
        <f t="shared" si="3186"/>
        <v>98.809027777777771</v>
      </c>
      <c r="BH2072" s="5">
        <f t="shared" si="3186"/>
        <v>98.6875</v>
      </c>
      <c r="BI2072" s="5">
        <f t="shared" si="3186"/>
        <v>100.40625</v>
      </c>
      <c r="BJ2072" s="5">
        <f t="shared" si="3186"/>
        <v>102.5625</v>
      </c>
      <c r="BK2072" s="5">
        <f t="shared" si="3186"/>
        <v>105.03125</v>
      </c>
      <c r="BL2072" s="5">
        <f t="shared" si="3186"/>
        <v>106.47916666666667</v>
      </c>
      <c r="BM2072" s="5">
        <f t="shared" si="3186"/>
        <v>105.98263888888889</v>
      </c>
      <c r="BN2072" s="5">
        <f t="shared" si="3186"/>
        <v>103.140625</v>
      </c>
      <c r="BO2072" s="5">
        <f t="shared" si="3186"/>
        <v>96.90625</v>
      </c>
      <c r="BP2072" s="5">
        <f t="shared" si="3186"/>
        <v>94.34375</v>
      </c>
      <c r="BQ2072" s="5">
        <f t="shared" si="3186"/>
        <v>91.34375</v>
      </c>
      <c r="BR2072" s="5">
        <f t="shared" si="3186"/>
        <v>92.0625</v>
      </c>
    </row>
    <row r="2073" spans="1:103" x14ac:dyDescent="0.25">
      <c r="AI2073" s="13">
        <f>-AM2073/(AVERAGE(D2038:D2069)-D2070)</f>
        <v>-4.4259013989023819E-3</v>
      </c>
      <c r="AJ2073" t="s">
        <v>263</v>
      </c>
      <c r="AK2073">
        <f>AVERAGE(AN2070:BR2070)</f>
        <v>114.64516129032258</v>
      </c>
      <c r="AL2073">
        <f>AVERAGE(AN2072:BR2072)</f>
        <v>98.543178763440849</v>
      </c>
      <c r="AM2073">
        <f>AK2073-AL2073</f>
        <v>16.101982526881727</v>
      </c>
      <c r="AN2073" s="5">
        <f>AN2072+$AM2073</f>
        <v>109.03948252688173</v>
      </c>
      <c r="AO2073" s="5">
        <f t="shared" ref="AO2073:BR2073" si="3187">AO2072+$AM2073</f>
        <v>109.94573252688173</v>
      </c>
      <c r="AP2073" s="5">
        <f t="shared" si="3187"/>
        <v>109.57073252688173</v>
      </c>
      <c r="AQ2073" s="5">
        <f t="shared" si="3187"/>
        <v>110.00823252688173</v>
      </c>
      <c r="AR2073" s="5">
        <f t="shared" si="3187"/>
        <v>113.47698252688173</v>
      </c>
      <c r="AS2073" s="5">
        <f t="shared" si="3187"/>
        <v>116.91448252688173</v>
      </c>
      <c r="AT2073" s="5">
        <f t="shared" si="3187"/>
        <v>119.53948252688173</v>
      </c>
      <c r="AU2073" s="5">
        <f t="shared" si="3187"/>
        <v>119.00823252688173</v>
      </c>
      <c r="AV2073" s="5">
        <f t="shared" si="3187"/>
        <v>115.35198252688173</v>
      </c>
      <c r="AW2073" s="5">
        <f t="shared" si="3187"/>
        <v>116.53948252688173</v>
      </c>
      <c r="AX2073" s="5">
        <f t="shared" si="3187"/>
        <v>118.69573252688173</v>
      </c>
      <c r="AY2073" s="5">
        <f t="shared" si="3187"/>
        <v>118.03948252688173</v>
      </c>
      <c r="AZ2073" s="5">
        <f t="shared" si="3187"/>
        <v>115.66448252688173</v>
      </c>
      <c r="BA2073" s="5">
        <f t="shared" si="3187"/>
        <v>113.66448252688173</v>
      </c>
      <c r="BB2073" s="5">
        <f t="shared" si="3187"/>
        <v>114.07073252688173</v>
      </c>
      <c r="BC2073" s="5">
        <f t="shared" si="3187"/>
        <v>111.50823252688173</v>
      </c>
      <c r="BD2073" s="5">
        <f t="shared" si="3187"/>
        <v>110.19573252688173</v>
      </c>
      <c r="BE2073" s="5">
        <f t="shared" si="3187"/>
        <v>110.63323252688173</v>
      </c>
      <c r="BF2073" s="5">
        <f t="shared" si="3187"/>
        <v>113.15406586021506</v>
      </c>
      <c r="BG2073" s="5">
        <f t="shared" si="3187"/>
        <v>114.9110103046595</v>
      </c>
      <c r="BH2073" s="5">
        <f t="shared" si="3187"/>
        <v>114.78948252688173</v>
      </c>
      <c r="BI2073" s="5">
        <f t="shared" si="3187"/>
        <v>116.50823252688173</v>
      </c>
      <c r="BJ2073" s="5">
        <f t="shared" si="3187"/>
        <v>118.66448252688173</v>
      </c>
      <c r="BK2073" s="5">
        <f t="shared" si="3187"/>
        <v>121.13323252688173</v>
      </c>
      <c r="BL2073" s="5">
        <f t="shared" si="3187"/>
        <v>122.5811491935484</v>
      </c>
      <c r="BM2073" s="5">
        <f t="shared" si="3187"/>
        <v>122.08462141577061</v>
      </c>
      <c r="BN2073" s="5">
        <f t="shared" si="3187"/>
        <v>119.24260752688173</v>
      </c>
      <c r="BO2073" s="5">
        <f t="shared" si="3187"/>
        <v>113.00823252688173</v>
      </c>
      <c r="BP2073" s="5">
        <f t="shared" si="3187"/>
        <v>110.44573252688173</v>
      </c>
      <c r="BQ2073" s="5">
        <f t="shared" si="3187"/>
        <v>107.44573252688173</v>
      </c>
      <c r="BR2073" s="5">
        <f t="shared" si="3187"/>
        <v>108.16448252688173</v>
      </c>
    </row>
    <row r="2074" spans="1:103" x14ac:dyDescent="0.25">
      <c r="AI2074" s="11"/>
      <c r="AN2074" s="5">
        <f>AN2070-AN2073</f>
        <v>-2.0394825268817272</v>
      </c>
      <c r="AO2074" s="5">
        <f t="shared" ref="AO2074:BR2074" si="3188">AO2070-AO2073</f>
        <v>-1.9457325268817272</v>
      </c>
      <c r="AP2074" s="5">
        <f t="shared" si="3188"/>
        <v>0.42926747311827285</v>
      </c>
      <c r="AQ2074" s="5">
        <f t="shared" si="3188"/>
        <v>-1.0082325268817272</v>
      </c>
      <c r="AR2074" s="5">
        <f t="shared" si="3188"/>
        <v>0.52301747311827285</v>
      </c>
      <c r="AS2074" s="5">
        <f t="shared" si="3188"/>
        <v>1.0855174731182728</v>
      </c>
      <c r="AT2074" s="5">
        <f t="shared" si="3188"/>
        <v>-0.53948252688172715</v>
      </c>
      <c r="AU2074" s="5">
        <f t="shared" si="3188"/>
        <v>0.99176747311827285</v>
      </c>
      <c r="AV2074" s="5">
        <f t="shared" si="3188"/>
        <v>0.64801747311827285</v>
      </c>
      <c r="AW2074" s="5">
        <f t="shared" si="3188"/>
        <v>2.4605174731182728</v>
      </c>
      <c r="AX2074" s="5">
        <f t="shared" si="3188"/>
        <v>1.3042674731182728</v>
      </c>
      <c r="AY2074" s="5">
        <f t="shared" si="3188"/>
        <v>-3.9482526881727154E-2</v>
      </c>
      <c r="AZ2074" s="5">
        <f t="shared" si="3188"/>
        <v>2.3355174731182728</v>
      </c>
      <c r="BA2074" s="5">
        <f t="shared" si="3188"/>
        <v>-0.66448252688172715</v>
      </c>
      <c r="BB2074" s="5">
        <f t="shared" si="3188"/>
        <v>-7.0732526881727154E-2</v>
      </c>
      <c r="BC2074" s="5">
        <f t="shared" si="3188"/>
        <v>1.4917674731182728</v>
      </c>
      <c r="BD2074" s="5">
        <f t="shared" si="3188"/>
        <v>-0.19573252688172715</v>
      </c>
      <c r="BE2074" s="5">
        <f t="shared" si="3188"/>
        <v>-1.6332325268817272</v>
      </c>
      <c r="BF2074" s="5">
        <f t="shared" si="3188"/>
        <v>-2.1540658602150557</v>
      </c>
      <c r="BG2074" s="5">
        <f t="shared" si="3188"/>
        <v>-0.91101030465949862</v>
      </c>
      <c r="BH2074" s="5">
        <f t="shared" si="3188"/>
        <v>-0.78948252688172715</v>
      </c>
      <c r="BI2074" s="5">
        <f t="shared" si="3188"/>
        <v>-3.5082325268817272</v>
      </c>
      <c r="BJ2074" s="5">
        <f t="shared" si="3188"/>
        <v>-2.6644825268817272</v>
      </c>
      <c r="BK2074" s="5">
        <f t="shared" si="3188"/>
        <v>-1.1332325268817272</v>
      </c>
      <c r="BL2074" s="5">
        <f t="shared" si="3188"/>
        <v>-0.58114919354839856</v>
      </c>
      <c r="BM2074" s="5">
        <f t="shared" si="3188"/>
        <v>-8.4621415770612884E-2</v>
      </c>
      <c r="BN2074" s="5">
        <f t="shared" si="3188"/>
        <v>2.7573924731182728</v>
      </c>
      <c r="BO2074" s="5">
        <f t="shared" si="3188"/>
        <v>3.9917674731182728</v>
      </c>
      <c r="BP2074" s="5">
        <f t="shared" si="3188"/>
        <v>0.55426747311827285</v>
      </c>
      <c r="BQ2074" s="5">
        <f t="shared" si="3188"/>
        <v>3.5542674731182728</v>
      </c>
      <c r="BR2074" s="5">
        <f t="shared" si="3188"/>
        <v>-2.1644825268817272</v>
      </c>
      <c r="BS2074" s="15">
        <f>STDEV(AN2074:BR2074)</f>
        <v>1.8181831161074353</v>
      </c>
      <c r="BT2074" t="s">
        <v>264</v>
      </c>
    </row>
    <row r="2075" spans="1:103" x14ac:dyDescent="0.25">
      <c r="AI2075" s="11"/>
      <c r="AN2075" s="5">
        <f>ABS(AN2074)</f>
        <v>2.0394825268817272</v>
      </c>
      <c r="AO2075" s="5">
        <f t="shared" ref="AO2075" si="3189">ABS(AO2074)</f>
        <v>1.9457325268817272</v>
      </c>
      <c r="AP2075" s="5">
        <f t="shared" ref="AP2075" si="3190">ABS(AP2074)</f>
        <v>0.42926747311827285</v>
      </c>
      <c r="AQ2075" s="5">
        <f t="shared" ref="AQ2075" si="3191">ABS(AQ2074)</f>
        <v>1.0082325268817272</v>
      </c>
      <c r="AR2075" s="5">
        <f t="shared" ref="AR2075" si="3192">ABS(AR2074)</f>
        <v>0.52301747311827285</v>
      </c>
      <c r="AS2075" s="5">
        <f t="shared" ref="AS2075" si="3193">ABS(AS2074)</f>
        <v>1.0855174731182728</v>
      </c>
      <c r="AT2075" s="5">
        <f t="shared" ref="AT2075" si="3194">ABS(AT2074)</f>
        <v>0.53948252688172715</v>
      </c>
      <c r="AU2075" s="5">
        <f t="shared" ref="AU2075" si="3195">ABS(AU2074)</f>
        <v>0.99176747311827285</v>
      </c>
      <c r="AV2075" s="5">
        <f t="shared" ref="AV2075" si="3196">ABS(AV2074)</f>
        <v>0.64801747311827285</v>
      </c>
      <c r="AW2075" s="5">
        <f t="shared" ref="AW2075" si="3197">ABS(AW2074)</f>
        <v>2.4605174731182728</v>
      </c>
      <c r="AX2075" s="5">
        <f t="shared" ref="AX2075" si="3198">ABS(AX2074)</f>
        <v>1.3042674731182728</v>
      </c>
      <c r="AY2075" s="5">
        <f t="shared" ref="AY2075" si="3199">ABS(AY2074)</f>
        <v>3.9482526881727154E-2</v>
      </c>
      <c r="AZ2075" s="5">
        <f t="shared" ref="AZ2075" si="3200">ABS(AZ2074)</f>
        <v>2.3355174731182728</v>
      </c>
      <c r="BA2075" s="5">
        <f t="shared" ref="BA2075" si="3201">ABS(BA2074)</f>
        <v>0.66448252688172715</v>
      </c>
      <c r="BB2075" s="5">
        <f t="shared" ref="BB2075" si="3202">ABS(BB2074)</f>
        <v>7.0732526881727154E-2</v>
      </c>
      <c r="BC2075" s="5">
        <f t="shared" ref="BC2075" si="3203">ABS(BC2074)</f>
        <v>1.4917674731182728</v>
      </c>
      <c r="BD2075" s="5">
        <f t="shared" ref="BD2075" si="3204">ABS(BD2074)</f>
        <v>0.19573252688172715</v>
      </c>
      <c r="BE2075" s="5">
        <f t="shared" ref="BE2075" si="3205">ABS(BE2074)</f>
        <v>1.6332325268817272</v>
      </c>
      <c r="BF2075" s="5">
        <f t="shared" ref="BF2075" si="3206">ABS(BF2074)</f>
        <v>2.1540658602150557</v>
      </c>
      <c r="BG2075" s="5">
        <f t="shared" ref="BG2075" si="3207">ABS(BG2074)</f>
        <v>0.91101030465949862</v>
      </c>
      <c r="BH2075" s="5">
        <f t="shared" ref="BH2075" si="3208">ABS(BH2074)</f>
        <v>0.78948252688172715</v>
      </c>
      <c r="BI2075" s="5">
        <f t="shared" ref="BI2075" si="3209">ABS(BI2074)</f>
        <v>3.5082325268817272</v>
      </c>
      <c r="BJ2075" s="5">
        <f t="shared" ref="BJ2075" si="3210">ABS(BJ2074)</f>
        <v>2.6644825268817272</v>
      </c>
      <c r="BK2075" s="5">
        <f t="shared" ref="BK2075" si="3211">ABS(BK2074)</f>
        <v>1.1332325268817272</v>
      </c>
      <c r="BL2075" s="5">
        <f t="shared" ref="BL2075" si="3212">ABS(BL2074)</f>
        <v>0.58114919354839856</v>
      </c>
      <c r="BM2075" s="5">
        <f t="shared" ref="BM2075" si="3213">ABS(BM2074)</f>
        <v>8.4621415770612884E-2</v>
      </c>
      <c r="BN2075" s="5">
        <f t="shared" ref="BN2075" si="3214">ABS(BN2074)</f>
        <v>2.7573924731182728</v>
      </c>
      <c r="BO2075" s="5">
        <f t="shared" ref="BO2075" si="3215">ABS(BO2074)</f>
        <v>3.9917674731182728</v>
      </c>
      <c r="BP2075" s="5">
        <f t="shared" ref="BP2075" si="3216">ABS(BP2074)</f>
        <v>0.55426747311827285</v>
      </c>
      <c r="BQ2075" s="5">
        <f t="shared" ref="BQ2075" si="3217">ABS(BQ2074)</f>
        <v>3.5542674731182728</v>
      </c>
      <c r="BR2075" s="5">
        <f t="shared" ref="BR2075" si="3218">ABS(BR2074)</f>
        <v>2.1644825268817272</v>
      </c>
      <c r="BS2075" s="15">
        <f>AVERAGE(AN2075:BR2075)</f>
        <v>1.4275711064862997</v>
      </c>
      <c r="BT2075" t="s">
        <v>268</v>
      </c>
    </row>
    <row r="2077" spans="1:103" x14ac:dyDescent="0.25">
      <c r="A2077" t="s">
        <v>21</v>
      </c>
      <c r="B2077">
        <v>37.708100000000002</v>
      </c>
      <c r="C2077">
        <v>-117.23309999999999</v>
      </c>
      <c r="D2077">
        <v>5690</v>
      </c>
      <c r="E2077" t="s">
        <v>1</v>
      </c>
      <c r="F2077">
        <v>142.1</v>
      </c>
      <c r="G2077">
        <v>1976</v>
      </c>
      <c r="H2077">
        <v>8</v>
      </c>
      <c r="I2077" t="s">
        <v>260</v>
      </c>
      <c r="J2077">
        <v>79</v>
      </c>
      <c r="K2077">
        <v>79</v>
      </c>
      <c r="L2077">
        <v>78</v>
      </c>
      <c r="M2077">
        <v>76</v>
      </c>
      <c r="N2077">
        <v>75</v>
      </c>
      <c r="O2077">
        <v>77</v>
      </c>
      <c r="P2077">
        <v>75</v>
      </c>
      <c r="Q2077">
        <v>75</v>
      </c>
      <c r="R2077">
        <v>70</v>
      </c>
      <c r="S2077">
        <v>70</v>
      </c>
      <c r="T2077">
        <v>72</v>
      </c>
      <c r="U2077">
        <v>73</v>
      </c>
      <c r="V2077">
        <v>72</v>
      </c>
      <c r="W2077">
        <v>72</v>
      </c>
      <c r="X2077">
        <v>83</v>
      </c>
      <c r="Y2077">
        <v>87</v>
      </c>
      <c r="Z2077">
        <v>83</v>
      </c>
      <c r="AA2077">
        <v>88</v>
      </c>
      <c r="AB2077">
        <v>85</v>
      </c>
      <c r="AC2077">
        <v>85</v>
      </c>
      <c r="AD2077">
        <v>82</v>
      </c>
      <c r="AE2077">
        <v>81</v>
      </c>
      <c r="AF2077">
        <v>76</v>
      </c>
      <c r="AG2077">
        <v>81</v>
      </c>
      <c r="AH2077">
        <v>87</v>
      </c>
      <c r="AI2077">
        <v>88</v>
      </c>
      <c r="AJ2077">
        <v>92</v>
      </c>
      <c r="AK2077">
        <v>92</v>
      </c>
      <c r="AL2077">
        <v>90</v>
      </c>
      <c r="AM2077">
        <v>85</v>
      </c>
      <c r="AN2077" s="5">
        <v>83</v>
      </c>
      <c r="AO2077" s="5">
        <v>88</v>
      </c>
      <c r="AP2077" s="5">
        <v>87</v>
      </c>
      <c r="AQ2077" s="5">
        <v>89</v>
      </c>
      <c r="AR2077" s="5">
        <v>92</v>
      </c>
      <c r="AS2077" s="5">
        <v>91</v>
      </c>
      <c r="AT2077" s="5">
        <v>93</v>
      </c>
      <c r="AU2077" s="5">
        <v>95</v>
      </c>
      <c r="AV2077" s="5">
        <v>96</v>
      </c>
      <c r="AW2077" s="5">
        <v>94</v>
      </c>
      <c r="AX2077" s="5">
        <v>90</v>
      </c>
      <c r="AY2077" s="5">
        <v>90</v>
      </c>
      <c r="AZ2077" s="5">
        <v>91</v>
      </c>
      <c r="BA2077" s="5">
        <v>90</v>
      </c>
      <c r="BB2077" s="5">
        <v>92</v>
      </c>
      <c r="BC2077" s="5">
        <v>76</v>
      </c>
      <c r="BD2077" s="5">
        <v>78</v>
      </c>
      <c r="BE2077" s="5">
        <v>82</v>
      </c>
      <c r="BF2077" s="5">
        <v>85</v>
      </c>
      <c r="BG2077" s="5">
        <v>88</v>
      </c>
      <c r="BH2077" s="5">
        <v>89</v>
      </c>
      <c r="BI2077" s="5">
        <v>89</v>
      </c>
      <c r="BJ2077" s="5">
        <v>83</v>
      </c>
      <c r="BK2077" s="5">
        <v>88</v>
      </c>
      <c r="BL2077" s="5">
        <v>90</v>
      </c>
      <c r="BM2077" s="5">
        <v>90</v>
      </c>
      <c r="BN2077" s="5">
        <v>90</v>
      </c>
      <c r="BO2077" s="5">
        <v>88</v>
      </c>
      <c r="BP2077" s="5">
        <v>87</v>
      </c>
      <c r="BQ2077" s="5">
        <v>76</v>
      </c>
      <c r="BR2077" s="5">
        <v>74</v>
      </c>
      <c r="BS2077">
        <v>76</v>
      </c>
      <c r="BT2077">
        <v>78</v>
      </c>
      <c r="BU2077">
        <v>77</v>
      </c>
      <c r="BV2077">
        <v>78</v>
      </c>
      <c r="BW2077">
        <v>79</v>
      </c>
      <c r="BX2077">
        <v>78</v>
      </c>
      <c r="BY2077">
        <v>79</v>
      </c>
      <c r="BZ2077">
        <v>81</v>
      </c>
      <c r="CA2077">
        <v>82</v>
      </c>
      <c r="CB2077">
        <v>84</v>
      </c>
      <c r="CC2077">
        <v>85</v>
      </c>
      <c r="CD2077">
        <v>86</v>
      </c>
      <c r="CE2077">
        <v>86</v>
      </c>
      <c r="CF2077">
        <v>70</v>
      </c>
      <c r="CG2077">
        <v>70</v>
      </c>
      <c r="CH2077">
        <v>71</v>
      </c>
      <c r="CI2077">
        <v>73</v>
      </c>
      <c r="CJ2077">
        <v>70</v>
      </c>
      <c r="CK2077">
        <v>77</v>
      </c>
      <c r="CL2077">
        <v>93</v>
      </c>
      <c r="CM2077">
        <v>83</v>
      </c>
      <c r="CN2077">
        <v>78</v>
      </c>
      <c r="CO2077">
        <v>80</v>
      </c>
      <c r="CP2077">
        <v>84</v>
      </c>
      <c r="CQ2077">
        <v>87</v>
      </c>
      <c r="CR2077">
        <v>83</v>
      </c>
      <c r="CS2077">
        <v>86</v>
      </c>
      <c r="CT2077">
        <v>88</v>
      </c>
      <c r="CU2077">
        <v>92</v>
      </c>
      <c r="CV2077">
        <v>92</v>
      </c>
      <c r="CW2077">
        <v>92</v>
      </c>
      <c r="CX2077" t="s">
        <v>2</v>
      </c>
      <c r="CY2077" t="s">
        <v>22</v>
      </c>
    </row>
    <row r="2078" spans="1:103" x14ac:dyDescent="0.25">
      <c r="A2078" t="s">
        <v>107</v>
      </c>
      <c r="B2078">
        <v>38.050600000000003</v>
      </c>
      <c r="C2078">
        <v>-117.09059999999999</v>
      </c>
      <c r="D2078">
        <v>5399</v>
      </c>
      <c r="E2078" t="s">
        <v>1</v>
      </c>
      <c r="F2078">
        <v>177.5</v>
      </c>
      <c r="G2078">
        <v>1976</v>
      </c>
      <c r="H2078">
        <v>8</v>
      </c>
      <c r="I2078" t="s">
        <v>260</v>
      </c>
      <c r="J2078">
        <v>80</v>
      </c>
      <c r="K2078">
        <v>80</v>
      </c>
      <c r="L2078">
        <v>81</v>
      </c>
      <c r="M2078">
        <v>79</v>
      </c>
      <c r="N2078">
        <v>79</v>
      </c>
      <c r="O2078">
        <v>81</v>
      </c>
      <c r="P2078">
        <v>75</v>
      </c>
      <c r="Q2078">
        <v>72</v>
      </c>
      <c r="R2078">
        <v>72</v>
      </c>
      <c r="S2078">
        <v>62</v>
      </c>
      <c r="T2078">
        <v>68</v>
      </c>
      <c r="U2078">
        <v>75</v>
      </c>
      <c r="V2078">
        <v>73</v>
      </c>
      <c r="W2078">
        <v>75</v>
      </c>
      <c r="X2078">
        <v>82</v>
      </c>
      <c r="Y2078">
        <v>87</v>
      </c>
      <c r="Z2078">
        <v>83</v>
      </c>
      <c r="AA2078">
        <v>89</v>
      </c>
      <c r="AB2078">
        <v>88</v>
      </c>
      <c r="AC2078">
        <v>87</v>
      </c>
      <c r="AD2078">
        <v>82</v>
      </c>
      <c r="AE2078">
        <v>75</v>
      </c>
      <c r="AF2078">
        <v>80</v>
      </c>
      <c r="AG2078">
        <v>82</v>
      </c>
      <c r="AH2078">
        <v>87</v>
      </c>
      <c r="AI2078">
        <v>88</v>
      </c>
      <c r="AJ2078">
        <v>95</v>
      </c>
      <c r="AK2078">
        <v>93</v>
      </c>
      <c r="AL2078">
        <v>92</v>
      </c>
      <c r="AM2078">
        <v>87</v>
      </c>
      <c r="AN2078" s="5">
        <v>83</v>
      </c>
      <c r="AO2078" s="5">
        <v>86</v>
      </c>
      <c r="AP2078" s="5">
        <v>89</v>
      </c>
      <c r="AQ2078" s="5">
        <v>91</v>
      </c>
      <c r="AR2078" s="5">
        <v>93</v>
      </c>
      <c r="AS2078" s="5">
        <v>93</v>
      </c>
      <c r="AT2078" s="5">
        <v>95</v>
      </c>
      <c r="AU2078" s="5">
        <v>96</v>
      </c>
      <c r="AV2078" s="5">
        <v>97</v>
      </c>
      <c r="AW2078" s="5">
        <v>96</v>
      </c>
      <c r="AX2078" s="5">
        <v>92</v>
      </c>
      <c r="AY2078" s="5">
        <v>88</v>
      </c>
      <c r="AZ2078" s="5">
        <v>93</v>
      </c>
      <c r="BA2078" s="5">
        <v>92</v>
      </c>
      <c r="BB2078" s="5">
        <v>91</v>
      </c>
      <c r="BC2078" s="5">
        <v>81</v>
      </c>
      <c r="BD2078" s="5">
        <v>81</v>
      </c>
      <c r="BE2078" s="5">
        <v>83</v>
      </c>
      <c r="BF2078" s="5">
        <v>85</v>
      </c>
      <c r="BG2078" s="5">
        <v>88</v>
      </c>
      <c r="BH2078" s="5">
        <v>89</v>
      </c>
      <c r="BI2078" s="5">
        <v>90</v>
      </c>
      <c r="BJ2078" s="5">
        <v>86</v>
      </c>
      <c r="BK2078" s="5">
        <v>89</v>
      </c>
      <c r="BL2078" s="5">
        <v>90</v>
      </c>
      <c r="BM2078" s="5">
        <v>90</v>
      </c>
      <c r="BN2078" s="5">
        <v>90</v>
      </c>
      <c r="BO2078" s="5">
        <v>91</v>
      </c>
      <c r="BP2078" s="5">
        <v>84</v>
      </c>
      <c r="BQ2078" s="5">
        <v>78</v>
      </c>
      <c r="BR2078" s="5">
        <v>66</v>
      </c>
      <c r="BS2078">
        <v>77</v>
      </c>
      <c r="BT2078">
        <v>80</v>
      </c>
      <c r="BU2078">
        <v>79</v>
      </c>
      <c r="BV2078">
        <v>78</v>
      </c>
      <c r="BW2078">
        <v>82</v>
      </c>
      <c r="BX2078">
        <v>80</v>
      </c>
      <c r="BY2078">
        <v>79</v>
      </c>
      <c r="BZ2078">
        <v>80</v>
      </c>
      <c r="CA2078">
        <v>82</v>
      </c>
      <c r="CB2078">
        <v>84</v>
      </c>
      <c r="CC2078">
        <v>87</v>
      </c>
      <c r="CD2078">
        <v>85</v>
      </c>
      <c r="CE2078">
        <v>85</v>
      </c>
      <c r="CF2078">
        <v>72</v>
      </c>
      <c r="CG2078">
        <v>73</v>
      </c>
      <c r="CH2078">
        <v>74</v>
      </c>
      <c r="CI2078">
        <v>76</v>
      </c>
      <c r="CJ2078">
        <v>70</v>
      </c>
      <c r="CK2078">
        <v>80</v>
      </c>
      <c r="CL2078">
        <v>85</v>
      </c>
      <c r="CM2078">
        <v>87</v>
      </c>
      <c r="CN2078">
        <v>79</v>
      </c>
      <c r="CO2078">
        <v>81</v>
      </c>
      <c r="CP2078">
        <v>85</v>
      </c>
      <c r="CQ2078">
        <v>88</v>
      </c>
      <c r="CR2078">
        <v>84</v>
      </c>
      <c r="CS2078">
        <v>86</v>
      </c>
      <c r="CT2078">
        <v>90</v>
      </c>
      <c r="CU2078">
        <v>95</v>
      </c>
      <c r="CV2078">
        <v>95</v>
      </c>
      <c r="CW2078">
        <v>93</v>
      </c>
      <c r="CX2078" t="s">
        <v>2</v>
      </c>
      <c r="CY2078" t="s">
        <v>108</v>
      </c>
    </row>
    <row r="2079" spans="1:103" x14ac:dyDescent="0.25">
      <c r="A2079" t="s">
        <v>89</v>
      </c>
      <c r="B2079">
        <v>37.373899999999999</v>
      </c>
      <c r="C2079">
        <v>-117.9803</v>
      </c>
      <c r="D2079">
        <v>5225</v>
      </c>
      <c r="E2079" t="s">
        <v>1</v>
      </c>
      <c r="F2079">
        <v>141.5</v>
      </c>
      <c r="G2079">
        <v>1976</v>
      </c>
      <c r="H2079">
        <v>8</v>
      </c>
      <c r="I2079" t="s">
        <v>260</v>
      </c>
      <c r="J2079">
        <v>81</v>
      </c>
      <c r="K2079">
        <v>83</v>
      </c>
      <c r="L2079">
        <v>83</v>
      </c>
      <c r="M2079">
        <v>83</v>
      </c>
      <c r="N2079">
        <v>80</v>
      </c>
      <c r="O2079">
        <v>80</v>
      </c>
      <c r="P2079">
        <v>79</v>
      </c>
      <c r="T2079">
        <v>70</v>
      </c>
      <c r="U2079">
        <v>75</v>
      </c>
      <c r="X2079">
        <v>83</v>
      </c>
      <c r="AJ2079">
        <v>94</v>
      </c>
      <c r="AK2079">
        <v>90</v>
      </c>
      <c r="AL2079">
        <v>94</v>
      </c>
      <c r="AM2079">
        <v>89</v>
      </c>
      <c r="AN2079" s="5">
        <v>87</v>
      </c>
      <c r="AO2079" s="5">
        <v>87</v>
      </c>
      <c r="AP2079" s="5">
        <v>89</v>
      </c>
      <c r="AQ2079" s="8">
        <f>AVERAGE(AP2079,AR2079)</f>
        <v>91</v>
      </c>
      <c r="AR2079" s="5">
        <v>93</v>
      </c>
      <c r="AS2079" s="5">
        <v>94</v>
      </c>
      <c r="AT2079" s="5">
        <v>97</v>
      </c>
      <c r="AU2079" s="5">
        <v>98</v>
      </c>
      <c r="AV2079" s="5">
        <v>98</v>
      </c>
      <c r="AW2079" s="5">
        <v>96</v>
      </c>
      <c r="AX2079" s="5">
        <v>95</v>
      </c>
      <c r="AY2079" s="5">
        <v>92</v>
      </c>
      <c r="AZ2079" s="5">
        <v>93</v>
      </c>
      <c r="BA2079" s="5">
        <v>95</v>
      </c>
      <c r="BB2079" s="5">
        <v>90</v>
      </c>
      <c r="BC2079" s="5">
        <v>85</v>
      </c>
      <c r="BD2079" s="5">
        <v>74</v>
      </c>
      <c r="BE2079" s="5">
        <v>80</v>
      </c>
      <c r="BF2079" s="5">
        <v>85</v>
      </c>
      <c r="BG2079" s="5">
        <v>89</v>
      </c>
      <c r="BH2079" s="5">
        <v>89</v>
      </c>
      <c r="BI2079" s="5">
        <v>90</v>
      </c>
      <c r="BJ2079" s="5">
        <v>91</v>
      </c>
      <c r="BK2079" s="5">
        <v>89</v>
      </c>
      <c r="BL2079" s="5">
        <v>90</v>
      </c>
      <c r="BM2079" s="5">
        <v>92</v>
      </c>
      <c r="BN2079" s="5">
        <v>90</v>
      </c>
      <c r="BO2079" s="5">
        <v>88</v>
      </c>
      <c r="BP2079" s="5">
        <v>84</v>
      </c>
      <c r="BQ2079" s="5">
        <v>78</v>
      </c>
      <c r="BR2079" s="5">
        <v>69</v>
      </c>
      <c r="BT2079">
        <v>80</v>
      </c>
      <c r="BU2079">
        <v>78</v>
      </c>
      <c r="BV2079">
        <v>78</v>
      </c>
      <c r="BW2079">
        <v>81</v>
      </c>
      <c r="BY2079">
        <v>82</v>
      </c>
      <c r="CA2079">
        <v>84</v>
      </c>
      <c r="CC2079">
        <v>86</v>
      </c>
      <c r="CD2079">
        <v>86</v>
      </c>
      <c r="CF2079">
        <v>86</v>
      </c>
      <c r="CG2079">
        <v>73</v>
      </c>
      <c r="CH2079">
        <v>73</v>
      </c>
      <c r="CI2079">
        <v>75</v>
      </c>
      <c r="CJ2079">
        <v>73</v>
      </c>
      <c r="CK2079">
        <v>77</v>
      </c>
      <c r="CL2079">
        <v>85</v>
      </c>
      <c r="CM2079">
        <v>87</v>
      </c>
      <c r="CN2079">
        <v>82</v>
      </c>
      <c r="CP2079">
        <v>86</v>
      </c>
      <c r="CQ2079">
        <v>88</v>
      </c>
      <c r="CR2079">
        <v>86</v>
      </c>
      <c r="CS2079">
        <v>88</v>
      </c>
      <c r="CV2079">
        <v>95</v>
      </c>
      <c r="CX2079" t="s">
        <v>5</v>
      </c>
      <c r="CY2079" t="s">
        <v>90</v>
      </c>
    </row>
    <row r="2080" spans="1:103" x14ac:dyDescent="0.25">
      <c r="A2080" t="s">
        <v>115</v>
      </c>
      <c r="B2080">
        <v>37.916699999999999</v>
      </c>
      <c r="C2080">
        <v>-116.05</v>
      </c>
      <c r="D2080">
        <v>5105</v>
      </c>
      <c r="E2080" t="s">
        <v>1</v>
      </c>
      <c r="F2080">
        <v>177</v>
      </c>
      <c r="G2080">
        <v>1976</v>
      </c>
      <c r="H2080">
        <v>8</v>
      </c>
      <c r="I2080" t="s">
        <v>260</v>
      </c>
      <c r="J2080">
        <v>96</v>
      </c>
      <c r="K2080">
        <v>96</v>
      </c>
      <c r="L2080">
        <v>96</v>
      </c>
      <c r="M2080">
        <v>88</v>
      </c>
      <c r="N2080">
        <v>88</v>
      </c>
      <c r="O2080">
        <v>92</v>
      </c>
      <c r="P2080">
        <v>92</v>
      </c>
      <c r="Q2080">
        <v>87</v>
      </c>
      <c r="R2080">
        <v>86</v>
      </c>
      <c r="S2080">
        <v>85</v>
      </c>
      <c r="T2080">
        <v>85</v>
      </c>
      <c r="U2080">
        <v>86</v>
      </c>
      <c r="V2080">
        <v>84</v>
      </c>
      <c r="W2080">
        <v>72</v>
      </c>
      <c r="X2080">
        <v>70</v>
      </c>
      <c r="Y2080">
        <v>76</v>
      </c>
      <c r="Z2080">
        <v>88</v>
      </c>
      <c r="AA2080">
        <v>92</v>
      </c>
      <c r="AB2080">
        <v>102</v>
      </c>
      <c r="AC2080">
        <v>102</v>
      </c>
      <c r="AD2080">
        <v>92</v>
      </c>
      <c r="AE2080">
        <v>81</v>
      </c>
      <c r="AF2080">
        <v>70</v>
      </c>
      <c r="AG2080">
        <v>82</v>
      </c>
      <c r="AH2080">
        <v>96</v>
      </c>
      <c r="AI2080">
        <v>102</v>
      </c>
      <c r="AJ2080">
        <v>102</v>
      </c>
      <c r="AK2080">
        <v>104</v>
      </c>
      <c r="AL2080">
        <v>104</v>
      </c>
      <c r="AM2080">
        <v>104</v>
      </c>
      <c r="AN2080" s="5">
        <v>106</v>
      </c>
      <c r="AO2080" s="5">
        <v>104</v>
      </c>
      <c r="AP2080" s="5">
        <v>106</v>
      </c>
      <c r="AQ2080" s="5">
        <v>106</v>
      </c>
      <c r="AR2080" s="5">
        <v>106</v>
      </c>
      <c r="AS2080" s="5">
        <v>108</v>
      </c>
      <c r="AT2080" s="5">
        <v>108</v>
      </c>
      <c r="AU2080" s="5">
        <v>108</v>
      </c>
      <c r="AV2080" s="5">
        <v>110</v>
      </c>
      <c r="AW2080" s="5">
        <v>110</v>
      </c>
      <c r="AX2080" s="5">
        <v>110</v>
      </c>
      <c r="AY2080" s="5">
        <v>96</v>
      </c>
      <c r="AZ2080" s="5">
        <v>96</v>
      </c>
      <c r="BA2080" s="5">
        <v>94</v>
      </c>
      <c r="BB2080" s="5">
        <v>94</v>
      </c>
      <c r="BC2080" s="5">
        <v>88</v>
      </c>
      <c r="BD2080" s="5">
        <v>78</v>
      </c>
      <c r="BE2080" s="5">
        <v>74</v>
      </c>
      <c r="BF2080" s="5">
        <v>80</v>
      </c>
      <c r="BG2080" s="5">
        <v>84</v>
      </c>
      <c r="BH2080" s="5">
        <v>96</v>
      </c>
      <c r="BI2080" s="5">
        <v>98</v>
      </c>
      <c r="BJ2080" s="5">
        <v>102</v>
      </c>
      <c r="BK2080" s="5">
        <v>102</v>
      </c>
      <c r="BL2080" s="5">
        <v>90</v>
      </c>
      <c r="BM2080" s="5">
        <v>98</v>
      </c>
      <c r="BN2080" s="5">
        <v>98</v>
      </c>
      <c r="BO2080" s="5">
        <v>98</v>
      </c>
      <c r="BP2080" s="5">
        <v>98</v>
      </c>
      <c r="BQ2080" s="5">
        <v>86</v>
      </c>
      <c r="BR2080" s="5">
        <v>83</v>
      </c>
      <c r="BS2080">
        <v>80</v>
      </c>
      <c r="BT2080">
        <v>80</v>
      </c>
      <c r="BU2080">
        <v>78</v>
      </c>
      <c r="BV2080">
        <v>80</v>
      </c>
      <c r="BW2080">
        <v>82</v>
      </c>
      <c r="BX2080">
        <v>82</v>
      </c>
      <c r="BY2080">
        <v>84</v>
      </c>
      <c r="BZ2080">
        <v>84</v>
      </c>
      <c r="CA2080">
        <v>88</v>
      </c>
      <c r="CB2080">
        <v>88</v>
      </c>
      <c r="CC2080">
        <v>86</v>
      </c>
      <c r="CD2080">
        <v>86</v>
      </c>
      <c r="CE2080">
        <v>80</v>
      </c>
      <c r="CF2080">
        <v>80</v>
      </c>
      <c r="CG2080">
        <v>82</v>
      </c>
      <c r="CH2080">
        <v>82</v>
      </c>
      <c r="CI2080">
        <v>82</v>
      </c>
      <c r="CJ2080">
        <v>82</v>
      </c>
      <c r="CK2080">
        <v>90</v>
      </c>
      <c r="CL2080">
        <v>90</v>
      </c>
      <c r="CM2080">
        <v>92</v>
      </c>
      <c r="CN2080">
        <v>82</v>
      </c>
      <c r="CO2080">
        <v>82</v>
      </c>
      <c r="CP2080">
        <v>93</v>
      </c>
      <c r="CQ2080">
        <v>94</v>
      </c>
      <c r="CR2080">
        <v>94</v>
      </c>
      <c r="CS2080">
        <v>96</v>
      </c>
      <c r="CT2080">
        <v>98</v>
      </c>
      <c r="CU2080">
        <v>98</v>
      </c>
      <c r="CV2080">
        <v>102</v>
      </c>
      <c r="CW2080">
        <v>102</v>
      </c>
      <c r="CX2080" t="s">
        <v>2</v>
      </c>
      <c r="CY2080" t="s">
        <v>116</v>
      </c>
    </row>
    <row r="2081" spans="1:103" x14ac:dyDescent="0.25">
      <c r="A2081" t="s">
        <v>15</v>
      </c>
      <c r="B2081">
        <v>37.606400000000001</v>
      </c>
      <c r="C2081">
        <v>-118</v>
      </c>
      <c r="D2081">
        <v>4900</v>
      </c>
      <c r="E2081" t="s">
        <v>1</v>
      </c>
      <c r="F2081">
        <v>162</v>
      </c>
      <c r="G2081">
        <v>1976</v>
      </c>
      <c r="H2081">
        <v>8</v>
      </c>
      <c r="I2081" t="s">
        <v>260</v>
      </c>
      <c r="J2081">
        <v>85</v>
      </c>
      <c r="K2081">
        <v>85</v>
      </c>
      <c r="L2081">
        <v>85</v>
      </c>
      <c r="M2081">
        <v>80</v>
      </c>
      <c r="N2081">
        <v>83</v>
      </c>
      <c r="O2081">
        <v>84</v>
      </c>
      <c r="P2081">
        <v>80</v>
      </c>
      <c r="Q2081">
        <v>75</v>
      </c>
      <c r="R2081">
        <v>75</v>
      </c>
      <c r="S2081">
        <v>68</v>
      </c>
      <c r="T2081">
        <v>74</v>
      </c>
      <c r="U2081">
        <v>80</v>
      </c>
      <c r="V2081">
        <v>75</v>
      </c>
      <c r="W2081">
        <v>75</v>
      </c>
      <c r="X2081">
        <v>87</v>
      </c>
      <c r="Y2081">
        <v>91</v>
      </c>
      <c r="Z2081">
        <v>88</v>
      </c>
      <c r="AA2081">
        <v>93</v>
      </c>
      <c r="AB2081">
        <v>90</v>
      </c>
      <c r="AC2081">
        <v>91</v>
      </c>
      <c r="AD2081">
        <v>86</v>
      </c>
      <c r="AE2081">
        <v>76</v>
      </c>
      <c r="AF2081">
        <v>81</v>
      </c>
      <c r="AG2081">
        <v>84</v>
      </c>
      <c r="AH2081">
        <v>94</v>
      </c>
      <c r="AI2081">
        <v>93</v>
      </c>
      <c r="AJ2081">
        <v>97</v>
      </c>
      <c r="AK2081">
        <v>95</v>
      </c>
      <c r="AL2081">
        <v>97</v>
      </c>
      <c r="AM2081">
        <v>91</v>
      </c>
      <c r="AN2081" s="5">
        <v>85</v>
      </c>
      <c r="AO2081" s="5">
        <v>90</v>
      </c>
      <c r="AP2081" s="5">
        <v>93</v>
      </c>
      <c r="AQ2081" s="5">
        <v>95</v>
      </c>
      <c r="AR2081" s="5">
        <v>96</v>
      </c>
      <c r="AS2081" s="5">
        <v>97</v>
      </c>
      <c r="AT2081" s="5">
        <v>99</v>
      </c>
      <c r="AU2081" s="5">
        <v>100</v>
      </c>
      <c r="AV2081" s="5">
        <v>100</v>
      </c>
      <c r="AW2081" s="5">
        <v>99</v>
      </c>
      <c r="AX2081" s="5">
        <v>97</v>
      </c>
      <c r="AY2081" s="5">
        <v>92</v>
      </c>
      <c r="AZ2081" s="5">
        <v>96</v>
      </c>
      <c r="BA2081" s="5">
        <v>95</v>
      </c>
      <c r="BB2081" s="5">
        <v>96</v>
      </c>
      <c r="BC2081" s="5">
        <v>84</v>
      </c>
      <c r="BD2081" s="5">
        <v>78</v>
      </c>
      <c r="BE2081" s="5">
        <v>82</v>
      </c>
      <c r="BF2081" s="5">
        <v>87</v>
      </c>
      <c r="BG2081" s="5">
        <v>92</v>
      </c>
      <c r="BH2081" s="5">
        <v>92</v>
      </c>
      <c r="BI2081" s="5">
        <v>93</v>
      </c>
      <c r="BJ2081" s="5">
        <v>88</v>
      </c>
      <c r="BK2081" s="5">
        <v>87</v>
      </c>
      <c r="BL2081" s="5">
        <v>92</v>
      </c>
      <c r="BM2081" s="5">
        <v>90</v>
      </c>
      <c r="BN2081" s="5">
        <v>90</v>
      </c>
      <c r="BO2081" s="5">
        <v>92</v>
      </c>
      <c r="BP2081" s="5">
        <v>82</v>
      </c>
      <c r="BQ2081" s="5">
        <v>77</v>
      </c>
      <c r="BR2081" s="5">
        <v>72</v>
      </c>
      <c r="BS2081">
        <v>80</v>
      </c>
      <c r="BT2081">
        <v>82</v>
      </c>
      <c r="BU2081">
        <v>80</v>
      </c>
      <c r="BV2081">
        <v>82</v>
      </c>
      <c r="BW2081">
        <v>83</v>
      </c>
      <c r="BX2081">
        <v>83</v>
      </c>
      <c r="BY2081">
        <v>83</v>
      </c>
      <c r="BZ2081">
        <v>85</v>
      </c>
      <c r="CA2081">
        <v>83</v>
      </c>
      <c r="CB2081">
        <v>89</v>
      </c>
      <c r="CC2081">
        <v>88</v>
      </c>
      <c r="CD2081">
        <v>90</v>
      </c>
      <c r="CE2081">
        <v>89</v>
      </c>
      <c r="CF2081">
        <v>79</v>
      </c>
      <c r="CG2081">
        <v>76</v>
      </c>
      <c r="CH2081">
        <v>76</v>
      </c>
      <c r="CI2081">
        <v>79</v>
      </c>
      <c r="CJ2081">
        <v>70</v>
      </c>
      <c r="CK2081">
        <v>80</v>
      </c>
      <c r="CL2081">
        <v>88</v>
      </c>
      <c r="CM2081">
        <v>90</v>
      </c>
      <c r="CN2081">
        <v>82</v>
      </c>
      <c r="CO2081">
        <v>85</v>
      </c>
      <c r="CP2081">
        <v>88</v>
      </c>
      <c r="CQ2081">
        <v>93</v>
      </c>
      <c r="CR2081">
        <v>83</v>
      </c>
      <c r="CS2081">
        <v>91</v>
      </c>
      <c r="CT2081">
        <v>93</v>
      </c>
      <c r="CU2081">
        <v>99</v>
      </c>
      <c r="CV2081">
        <v>96</v>
      </c>
      <c r="CW2081">
        <v>94</v>
      </c>
      <c r="CX2081" t="s">
        <v>2</v>
      </c>
      <c r="CY2081" t="s">
        <v>16</v>
      </c>
    </row>
    <row r="2082" spans="1:103" x14ac:dyDescent="0.25">
      <c r="A2082" t="s">
        <v>153</v>
      </c>
      <c r="B2082">
        <v>37.683300000000003</v>
      </c>
      <c r="C2082">
        <v>-115.7167</v>
      </c>
      <c r="D2082">
        <v>4890</v>
      </c>
      <c r="E2082" t="s">
        <v>1</v>
      </c>
      <c r="F2082">
        <v>169.7</v>
      </c>
      <c r="G2082">
        <v>1976</v>
      </c>
      <c r="H2082">
        <v>8</v>
      </c>
      <c r="I2082" t="s">
        <v>260</v>
      </c>
      <c r="K2082">
        <v>81</v>
      </c>
      <c r="L2082">
        <v>85</v>
      </c>
      <c r="M2082">
        <v>83</v>
      </c>
      <c r="N2082">
        <v>84</v>
      </c>
      <c r="O2082">
        <v>85</v>
      </c>
      <c r="P2082">
        <v>83</v>
      </c>
      <c r="Q2082">
        <v>79</v>
      </c>
      <c r="R2082">
        <v>80</v>
      </c>
      <c r="S2082">
        <v>71</v>
      </c>
      <c r="T2082">
        <v>72</v>
      </c>
      <c r="U2082">
        <v>80</v>
      </c>
      <c r="V2082">
        <v>82</v>
      </c>
      <c r="W2082">
        <v>78</v>
      </c>
      <c r="X2082">
        <v>84</v>
      </c>
      <c r="Y2082">
        <v>92</v>
      </c>
      <c r="Z2082">
        <v>90</v>
      </c>
      <c r="AA2082">
        <v>92</v>
      </c>
      <c r="AB2082">
        <v>93</v>
      </c>
      <c r="AC2082">
        <v>92</v>
      </c>
      <c r="AG2082">
        <v>86</v>
      </c>
      <c r="AH2082">
        <v>93</v>
      </c>
      <c r="AI2082">
        <v>93</v>
      </c>
      <c r="AJ2082">
        <v>97</v>
      </c>
      <c r="AK2082">
        <v>99</v>
      </c>
      <c r="AL2082">
        <v>98</v>
      </c>
      <c r="AM2082">
        <v>94</v>
      </c>
      <c r="AN2082" s="5">
        <v>90</v>
      </c>
      <c r="AO2082" s="5">
        <v>91</v>
      </c>
      <c r="AP2082" s="5">
        <v>94</v>
      </c>
      <c r="AQ2082" s="5">
        <v>95</v>
      </c>
      <c r="AR2082" s="5">
        <v>98</v>
      </c>
      <c r="AS2082" s="5">
        <v>97</v>
      </c>
      <c r="AT2082" s="5">
        <v>99</v>
      </c>
      <c r="AU2082" s="5">
        <v>100</v>
      </c>
      <c r="AV2082" s="5">
        <v>101</v>
      </c>
      <c r="AW2082" s="5">
        <v>101</v>
      </c>
      <c r="AX2082" s="8">
        <f>AVERAGE(AW2082,AY2082)</f>
        <v>99.5</v>
      </c>
      <c r="AY2082" s="5">
        <v>98</v>
      </c>
      <c r="AZ2082" s="5">
        <v>95</v>
      </c>
      <c r="BA2082" s="5">
        <v>96</v>
      </c>
      <c r="BB2082" s="5">
        <v>91</v>
      </c>
      <c r="BC2082" s="5">
        <v>87</v>
      </c>
      <c r="BD2082" s="5">
        <v>77</v>
      </c>
      <c r="BE2082" s="5">
        <v>85</v>
      </c>
      <c r="BF2082" s="5">
        <v>88</v>
      </c>
      <c r="BG2082" s="5">
        <v>90</v>
      </c>
      <c r="BH2082" s="5">
        <v>93</v>
      </c>
      <c r="BI2082" s="5">
        <v>94</v>
      </c>
      <c r="BJ2082" s="5">
        <v>94</v>
      </c>
      <c r="BK2082" s="5">
        <v>94</v>
      </c>
      <c r="BL2082" s="5">
        <v>92</v>
      </c>
      <c r="BM2082" s="5">
        <v>89</v>
      </c>
      <c r="BN2082" s="5">
        <v>92</v>
      </c>
      <c r="BO2082" s="5">
        <v>92</v>
      </c>
      <c r="BP2082" s="5">
        <v>90</v>
      </c>
      <c r="BQ2082" s="5">
        <v>89</v>
      </c>
      <c r="BR2082" s="5">
        <v>75</v>
      </c>
      <c r="BS2082">
        <v>82</v>
      </c>
      <c r="BT2082">
        <v>85</v>
      </c>
      <c r="BV2082">
        <v>88</v>
      </c>
      <c r="BW2082">
        <v>82</v>
      </c>
      <c r="BX2082">
        <v>84</v>
      </c>
      <c r="BY2082">
        <v>94</v>
      </c>
      <c r="BZ2082">
        <v>85</v>
      </c>
      <c r="CA2082">
        <v>85</v>
      </c>
      <c r="CB2082">
        <v>87</v>
      </c>
      <c r="CC2082">
        <v>90</v>
      </c>
      <c r="CD2082">
        <v>95</v>
      </c>
      <c r="CE2082">
        <v>91</v>
      </c>
      <c r="CF2082">
        <v>89</v>
      </c>
      <c r="CG2082">
        <v>82</v>
      </c>
      <c r="CH2082">
        <v>79</v>
      </c>
      <c r="CI2082">
        <v>83</v>
      </c>
      <c r="CJ2082">
        <v>77</v>
      </c>
      <c r="CK2082">
        <v>84</v>
      </c>
      <c r="CL2082">
        <v>90</v>
      </c>
      <c r="CM2082">
        <v>92</v>
      </c>
      <c r="CN2082">
        <v>88</v>
      </c>
      <c r="CO2082">
        <v>88</v>
      </c>
      <c r="CP2082">
        <v>91</v>
      </c>
      <c r="CQ2082">
        <v>93</v>
      </c>
      <c r="CR2082">
        <v>91</v>
      </c>
      <c r="CS2082">
        <v>91</v>
      </c>
      <c r="CT2082">
        <v>94</v>
      </c>
      <c r="CU2082">
        <v>96</v>
      </c>
      <c r="CW2082">
        <v>95</v>
      </c>
      <c r="CX2082" t="s">
        <v>2</v>
      </c>
      <c r="CY2082" t="s">
        <v>154</v>
      </c>
    </row>
    <row r="2083" spans="1:103" x14ac:dyDescent="0.25">
      <c r="A2083" t="s">
        <v>109</v>
      </c>
      <c r="B2083">
        <v>35.470300000000002</v>
      </c>
      <c r="C2083">
        <v>-115.5436</v>
      </c>
      <c r="D2083">
        <v>4730</v>
      </c>
      <c r="E2083" t="s">
        <v>1</v>
      </c>
      <c r="F2083">
        <v>162.19999999999999</v>
      </c>
      <c r="G2083">
        <v>1976</v>
      </c>
      <c r="H2083">
        <v>8</v>
      </c>
      <c r="I2083" t="s">
        <v>260</v>
      </c>
      <c r="J2083">
        <v>91</v>
      </c>
      <c r="K2083">
        <v>82</v>
      </c>
      <c r="L2083">
        <v>84</v>
      </c>
      <c r="P2083">
        <v>84</v>
      </c>
      <c r="Q2083">
        <v>81</v>
      </c>
      <c r="S2083">
        <v>79</v>
      </c>
      <c r="T2083">
        <v>63</v>
      </c>
      <c r="U2083">
        <v>71</v>
      </c>
      <c r="X2083">
        <v>81</v>
      </c>
      <c r="AB2083">
        <v>91</v>
      </c>
      <c r="AC2083">
        <v>93</v>
      </c>
      <c r="AD2083">
        <v>88</v>
      </c>
      <c r="AE2083">
        <v>86</v>
      </c>
      <c r="AF2083">
        <v>80</v>
      </c>
      <c r="AI2083">
        <v>95</v>
      </c>
      <c r="AJ2083">
        <v>97</v>
      </c>
      <c r="AK2083">
        <v>93</v>
      </c>
      <c r="AL2083">
        <v>98</v>
      </c>
      <c r="AM2083">
        <v>96</v>
      </c>
      <c r="AN2083" s="5">
        <v>91</v>
      </c>
      <c r="AO2083" s="5">
        <v>88</v>
      </c>
      <c r="AP2083" s="5">
        <v>89</v>
      </c>
      <c r="AQ2083" s="5">
        <v>91</v>
      </c>
      <c r="AR2083" s="5">
        <v>94</v>
      </c>
      <c r="AS2083" s="5">
        <v>94</v>
      </c>
      <c r="AT2083" s="5">
        <v>97</v>
      </c>
      <c r="AU2083" s="5">
        <v>99</v>
      </c>
      <c r="AV2083" s="5">
        <v>98</v>
      </c>
      <c r="AW2083" s="5">
        <v>97</v>
      </c>
      <c r="AX2083" s="5">
        <v>95</v>
      </c>
      <c r="AY2083" s="5">
        <v>92</v>
      </c>
      <c r="AZ2083" s="5">
        <v>91</v>
      </c>
      <c r="BA2083" s="5">
        <v>92</v>
      </c>
      <c r="BB2083" s="5">
        <v>91</v>
      </c>
      <c r="BC2083" s="5">
        <v>96</v>
      </c>
      <c r="BD2083" s="5">
        <v>85</v>
      </c>
      <c r="BE2083" s="5">
        <v>88</v>
      </c>
      <c r="BF2083" s="5">
        <v>89</v>
      </c>
      <c r="BG2083" s="5">
        <v>89</v>
      </c>
      <c r="BH2083" s="5">
        <v>91</v>
      </c>
      <c r="BI2083" s="5">
        <v>93</v>
      </c>
      <c r="BJ2083" s="5">
        <v>92</v>
      </c>
      <c r="BK2083" s="5">
        <v>86</v>
      </c>
      <c r="BL2083" s="5">
        <v>92</v>
      </c>
      <c r="BM2083" s="5">
        <v>91</v>
      </c>
      <c r="BN2083" s="5">
        <v>91</v>
      </c>
      <c r="BO2083" s="5">
        <v>82</v>
      </c>
      <c r="BP2083" s="5">
        <v>90</v>
      </c>
      <c r="BQ2083" s="5">
        <v>90</v>
      </c>
      <c r="BR2083" s="5">
        <v>75</v>
      </c>
      <c r="BS2083">
        <v>85</v>
      </c>
      <c r="BT2083">
        <v>87</v>
      </c>
      <c r="BU2083">
        <v>86</v>
      </c>
      <c r="BV2083">
        <v>83</v>
      </c>
      <c r="BW2083">
        <v>82</v>
      </c>
      <c r="BX2083">
        <v>87</v>
      </c>
      <c r="BZ2083">
        <v>86</v>
      </c>
      <c r="CA2083">
        <v>86</v>
      </c>
      <c r="CB2083">
        <v>87</v>
      </c>
      <c r="CC2083">
        <v>88</v>
      </c>
      <c r="CD2083">
        <v>90</v>
      </c>
      <c r="CE2083">
        <v>90</v>
      </c>
      <c r="CF2083">
        <v>85</v>
      </c>
      <c r="CG2083">
        <v>86</v>
      </c>
      <c r="CH2083">
        <v>74</v>
      </c>
      <c r="CI2083">
        <v>81</v>
      </c>
      <c r="CJ2083">
        <v>80</v>
      </c>
      <c r="CK2083">
        <v>80</v>
      </c>
      <c r="CL2083">
        <v>86</v>
      </c>
      <c r="CM2083">
        <v>91</v>
      </c>
      <c r="CN2083">
        <v>91</v>
      </c>
      <c r="CO2083">
        <v>86</v>
      </c>
      <c r="CP2083">
        <v>88</v>
      </c>
      <c r="CQ2083">
        <v>91</v>
      </c>
      <c r="CR2083">
        <v>91</v>
      </c>
      <c r="CS2083">
        <v>89</v>
      </c>
      <c r="CW2083">
        <v>98</v>
      </c>
      <c r="CX2083" t="s">
        <v>5</v>
      </c>
      <c r="CY2083" t="s">
        <v>110</v>
      </c>
    </row>
    <row r="2084" spans="1:103" x14ac:dyDescent="0.25">
      <c r="A2084" t="s">
        <v>0</v>
      </c>
      <c r="B2084">
        <v>38.387799999999999</v>
      </c>
      <c r="C2084">
        <v>-118.1092</v>
      </c>
      <c r="D2084">
        <v>4580</v>
      </c>
      <c r="E2084" t="s">
        <v>1</v>
      </c>
      <c r="F2084">
        <v>240.3</v>
      </c>
      <c r="G2084">
        <v>1976</v>
      </c>
      <c r="H2084">
        <v>8</v>
      </c>
      <c r="I2084" t="s">
        <v>260</v>
      </c>
      <c r="J2084">
        <v>81</v>
      </c>
      <c r="K2084">
        <v>87</v>
      </c>
      <c r="L2084">
        <v>86</v>
      </c>
      <c r="M2084">
        <v>86</v>
      </c>
      <c r="N2084">
        <v>85</v>
      </c>
      <c r="O2084">
        <v>86</v>
      </c>
      <c r="P2084">
        <v>84</v>
      </c>
      <c r="Q2084">
        <v>84</v>
      </c>
      <c r="R2084">
        <v>80</v>
      </c>
      <c r="S2084">
        <v>81</v>
      </c>
      <c r="T2084">
        <v>60</v>
      </c>
      <c r="U2084">
        <v>70</v>
      </c>
      <c r="V2084">
        <v>77</v>
      </c>
      <c r="W2084">
        <v>75</v>
      </c>
      <c r="X2084">
        <v>76</v>
      </c>
      <c r="Y2084">
        <v>88</v>
      </c>
      <c r="Z2084">
        <v>87</v>
      </c>
      <c r="AA2084">
        <v>86</v>
      </c>
      <c r="AB2084">
        <v>92</v>
      </c>
      <c r="AC2084">
        <v>94</v>
      </c>
      <c r="AD2084">
        <v>89</v>
      </c>
      <c r="AE2084">
        <v>85</v>
      </c>
      <c r="AF2084">
        <v>76</v>
      </c>
      <c r="AG2084">
        <v>80</v>
      </c>
      <c r="AH2084">
        <v>85</v>
      </c>
      <c r="AI2084">
        <v>91</v>
      </c>
      <c r="AJ2084">
        <v>90</v>
      </c>
      <c r="AK2084">
        <v>96</v>
      </c>
      <c r="AL2084">
        <v>99</v>
      </c>
      <c r="AM2084">
        <v>99</v>
      </c>
      <c r="AN2084" s="5">
        <v>92</v>
      </c>
      <c r="AO2084" s="5">
        <v>83</v>
      </c>
      <c r="AP2084" s="5">
        <v>88</v>
      </c>
      <c r="AQ2084" s="5">
        <v>96</v>
      </c>
      <c r="AR2084" s="5">
        <v>97</v>
      </c>
      <c r="AS2084" s="5">
        <v>99</v>
      </c>
      <c r="AT2084" s="5">
        <v>98</v>
      </c>
      <c r="AU2084" s="5">
        <v>99</v>
      </c>
      <c r="AV2084" s="5">
        <v>100</v>
      </c>
      <c r="AW2084" s="5">
        <v>102</v>
      </c>
      <c r="AX2084" s="5">
        <v>101</v>
      </c>
      <c r="AY2084" s="5">
        <v>96</v>
      </c>
      <c r="AZ2084" s="5">
        <v>90</v>
      </c>
      <c r="BA2084" s="5">
        <v>98</v>
      </c>
      <c r="BB2084" s="5">
        <v>98</v>
      </c>
      <c r="BC2084" s="5">
        <v>100</v>
      </c>
      <c r="BD2084" s="5">
        <v>79</v>
      </c>
      <c r="BE2084" s="5">
        <v>81</v>
      </c>
      <c r="BF2084" s="5">
        <v>83</v>
      </c>
      <c r="BG2084" s="5">
        <v>89</v>
      </c>
      <c r="BH2084" s="5">
        <v>93</v>
      </c>
      <c r="BI2084" s="5">
        <v>94</v>
      </c>
      <c r="BJ2084" s="5">
        <v>96</v>
      </c>
      <c r="BK2084" s="5">
        <v>92</v>
      </c>
      <c r="BL2084" s="5">
        <v>86</v>
      </c>
      <c r="BM2084" s="5">
        <v>94</v>
      </c>
      <c r="BN2084" s="5">
        <v>97</v>
      </c>
      <c r="BO2084" s="5">
        <v>98</v>
      </c>
      <c r="BP2084" s="5">
        <v>98</v>
      </c>
      <c r="BQ2084" s="5">
        <v>91</v>
      </c>
      <c r="BR2084" s="5">
        <v>82</v>
      </c>
      <c r="BS2084">
        <v>70</v>
      </c>
      <c r="BT2084">
        <v>78</v>
      </c>
      <c r="BU2084">
        <v>84</v>
      </c>
      <c r="BV2084">
        <v>83</v>
      </c>
      <c r="BW2084">
        <v>78</v>
      </c>
      <c r="BX2084">
        <v>86</v>
      </c>
      <c r="BY2084">
        <v>81</v>
      </c>
      <c r="BZ2084">
        <v>80</v>
      </c>
      <c r="CA2084">
        <v>82</v>
      </c>
      <c r="CB2084">
        <v>88</v>
      </c>
      <c r="CC2084">
        <v>90</v>
      </c>
      <c r="CD2084">
        <v>91</v>
      </c>
      <c r="CE2084">
        <v>88</v>
      </c>
      <c r="CF2084">
        <v>89</v>
      </c>
      <c r="CG2084">
        <v>76</v>
      </c>
      <c r="CH2084">
        <v>79</v>
      </c>
      <c r="CI2084">
        <v>80</v>
      </c>
      <c r="CJ2084">
        <v>75</v>
      </c>
      <c r="CK2084">
        <v>64</v>
      </c>
      <c r="CL2084">
        <v>79</v>
      </c>
      <c r="CM2084">
        <v>90</v>
      </c>
      <c r="CN2084">
        <v>93</v>
      </c>
      <c r="CO2084">
        <v>85</v>
      </c>
      <c r="CP2084">
        <v>84</v>
      </c>
      <c r="CQ2084">
        <v>91</v>
      </c>
      <c r="CR2084">
        <v>92</v>
      </c>
      <c r="CS2084">
        <v>83</v>
      </c>
      <c r="CT2084">
        <v>89</v>
      </c>
      <c r="CU2084">
        <v>93</v>
      </c>
      <c r="CV2084">
        <v>97</v>
      </c>
      <c r="CW2084">
        <v>96</v>
      </c>
      <c r="CX2084" t="s">
        <v>2</v>
      </c>
      <c r="CY2084" t="s">
        <v>3</v>
      </c>
    </row>
    <row r="2085" spans="1:103" x14ac:dyDescent="0.25">
      <c r="A2085" t="s">
        <v>17</v>
      </c>
      <c r="B2085">
        <v>37.6128</v>
      </c>
      <c r="C2085">
        <v>-114.5264</v>
      </c>
      <c r="D2085">
        <v>4379</v>
      </c>
      <c r="E2085" t="s">
        <v>1</v>
      </c>
      <c r="F2085">
        <v>243.8</v>
      </c>
      <c r="G2085">
        <v>1976</v>
      </c>
      <c r="H2085">
        <v>8</v>
      </c>
      <c r="I2085" t="s">
        <v>260</v>
      </c>
      <c r="J2085">
        <v>86</v>
      </c>
      <c r="K2085">
        <v>87</v>
      </c>
      <c r="L2085">
        <v>86</v>
      </c>
      <c r="M2085">
        <v>86</v>
      </c>
      <c r="O2085">
        <v>89</v>
      </c>
      <c r="P2085">
        <v>86</v>
      </c>
      <c r="Q2085">
        <v>86</v>
      </c>
      <c r="R2085">
        <v>85</v>
      </c>
      <c r="S2085">
        <v>83</v>
      </c>
      <c r="T2085">
        <v>75</v>
      </c>
      <c r="U2085">
        <v>85</v>
      </c>
      <c r="V2085">
        <v>87</v>
      </c>
      <c r="W2085">
        <v>81</v>
      </c>
      <c r="X2085">
        <v>87</v>
      </c>
      <c r="Y2085">
        <v>91</v>
      </c>
      <c r="Z2085">
        <v>91</v>
      </c>
      <c r="AA2085">
        <v>95</v>
      </c>
      <c r="AB2085">
        <v>96</v>
      </c>
      <c r="AC2085">
        <v>94</v>
      </c>
      <c r="AD2085">
        <v>91</v>
      </c>
      <c r="AE2085">
        <v>90</v>
      </c>
      <c r="AF2085">
        <v>86</v>
      </c>
      <c r="AG2085">
        <v>87</v>
      </c>
      <c r="AH2085">
        <v>94</v>
      </c>
      <c r="AI2085">
        <v>96</v>
      </c>
      <c r="AJ2085">
        <v>100</v>
      </c>
      <c r="AK2085">
        <v>103</v>
      </c>
      <c r="AL2085">
        <v>100</v>
      </c>
      <c r="AM2085">
        <v>99</v>
      </c>
      <c r="AN2085" s="5">
        <v>97</v>
      </c>
      <c r="AO2085" s="5">
        <v>94</v>
      </c>
      <c r="AP2085" s="5">
        <v>95</v>
      </c>
      <c r="AQ2085" s="5">
        <v>97</v>
      </c>
      <c r="AR2085" s="5">
        <v>100</v>
      </c>
      <c r="AS2085" s="5">
        <v>102</v>
      </c>
      <c r="AT2085" s="5">
        <v>102</v>
      </c>
      <c r="AU2085" s="5">
        <v>103</v>
      </c>
      <c r="AV2085" s="5">
        <v>103</v>
      </c>
      <c r="AW2085" s="5">
        <v>96</v>
      </c>
      <c r="AX2085" s="5">
        <v>98</v>
      </c>
      <c r="AY2085" s="5">
        <v>96</v>
      </c>
      <c r="AZ2085" s="5">
        <v>97</v>
      </c>
      <c r="BA2085" s="5">
        <v>99</v>
      </c>
      <c r="BB2085" s="5">
        <v>98</v>
      </c>
      <c r="BC2085" s="5">
        <v>97</v>
      </c>
      <c r="BD2085" s="5">
        <v>97</v>
      </c>
      <c r="BE2085" s="5">
        <v>85</v>
      </c>
      <c r="BF2085" s="5">
        <v>91</v>
      </c>
      <c r="BG2085" s="5">
        <v>90</v>
      </c>
      <c r="BH2085" s="5">
        <v>96</v>
      </c>
      <c r="BI2085" s="5">
        <v>101</v>
      </c>
      <c r="BJ2085" s="5">
        <v>99</v>
      </c>
      <c r="BK2085" s="8">
        <f>(2*BJ2085+BM2085)/3</f>
        <v>99.333333333333329</v>
      </c>
      <c r="BL2085" s="8">
        <f>(BK2085+2*BN2085)/3</f>
        <v>98.444444444444443</v>
      </c>
      <c r="BM2085" s="5">
        <v>100</v>
      </c>
      <c r="BN2085" s="5">
        <v>98</v>
      </c>
      <c r="BO2085" s="5">
        <v>98</v>
      </c>
      <c r="BP2085" s="5">
        <v>97</v>
      </c>
      <c r="BQ2085" s="5">
        <v>97</v>
      </c>
      <c r="BR2085" s="5">
        <v>71</v>
      </c>
      <c r="BS2085">
        <v>82</v>
      </c>
      <c r="BT2085">
        <v>89</v>
      </c>
      <c r="BU2085">
        <v>87</v>
      </c>
      <c r="BV2085">
        <v>88</v>
      </c>
      <c r="BW2085">
        <v>89</v>
      </c>
      <c r="BX2085">
        <v>90</v>
      </c>
      <c r="BY2085">
        <v>92</v>
      </c>
      <c r="BZ2085">
        <v>99</v>
      </c>
      <c r="CA2085">
        <v>89</v>
      </c>
      <c r="CB2085">
        <v>91</v>
      </c>
      <c r="CC2085">
        <v>92</v>
      </c>
      <c r="CD2085">
        <v>93</v>
      </c>
      <c r="CE2085">
        <v>92</v>
      </c>
      <c r="CF2085">
        <v>90</v>
      </c>
      <c r="CG2085">
        <v>90</v>
      </c>
      <c r="CH2085">
        <v>94</v>
      </c>
      <c r="CI2085">
        <v>85</v>
      </c>
      <c r="CJ2085">
        <v>84</v>
      </c>
      <c r="CK2085">
        <v>88</v>
      </c>
      <c r="CL2085">
        <v>94</v>
      </c>
      <c r="CM2085">
        <v>95</v>
      </c>
      <c r="CN2085">
        <v>96</v>
      </c>
      <c r="CO2085">
        <v>95</v>
      </c>
      <c r="CP2085">
        <v>96</v>
      </c>
      <c r="CQ2085">
        <v>95</v>
      </c>
      <c r="CR2085">
        <v>95</v>
      </c>
      <c r="CS2085">
        <v>94</v>
      </c>
      <c r="CT2085">
        <v>98</v>
      </c>
      <c r="CU2085">
        <v>98</v>
      </c>
      <c r="CV2085">
        <v>99</v>
      </c>
      <c r="CW2085">
        <v>97</v>
      </c>
      <c r="CX2085" t="s">
        <v>2</v>
      </c>
      <c r="CY2085" t="s">
        <v>18</v>
      </c>
    </row>
    <row r="2086" spans="1:103" x14ac:dyDescent="0.25">
      <c r="A2086" t="s">
        <v>113</v>
      </c>
      <c r="B2086">
        <v>34.943600000000004</v>
      </c>
      <c r="C2086">
        <v>-115.54689999999999</v>
      </c>
      <c r="D2086">
        <v>4350</v>
      </c>
      <c r="E2086" t="s">
        <v>1</v>
      </c>
      <c r="F2086">
        <v>206.6</v>
      </c>
      <c r="G2086">
        <v>1976</v>
      </c>
      <c r="H2086">
        <v>8</v>
      </c>
      <c r="I2086" t="s">
        <v>260</v>
      </c>
      <c r="J2086">
        <v>82</v>
      </c>
      <c r="K2086">
        <v>84</v>
      </c>
      <c r="L2086">
        <v>82</v>
      </c>
      <c r="M2086">
        <v>83</v>
      </c>
      <c r="N2086">
        <v>83</v>
      </c>
      <c r="O2086">
        <v>84</v>
      </c>
      <c r="P2086">
        <v>83</v>
      </c>
      <c r="Q2086">
        <v>82</v>
      </c>
      <c r="R2086">
        <v>77</v>
      </c>
      <c r="S2086">
        <v>76</v>
      </c>
      <c r="T2086">
        <v>74</v>
      </c>
      <c r="U2086">
        <v>79</v>
      </c>
      <c r="V2086">
        <v>84</v>
      </c>
      <c r="W2086">
        <v>83</v>
      </c>
      <c r="X2086">
        <v>87</v>
      </c>
      <c r="Y2086">
        <v>91</v>
      </c>
      <c r="Z2086">
        <v>91</v>
      </c>
      <c r="AA2086">
        <v>91</v>
      </c>
      <c r="AB2086">
        <v>92</v>
      </c>
      <c r="AC2086">
        <v>92</v>
      </c>
      <c r="AD2086">
        <v>92</v>
      </c>
      <c r="AE2086">
        <v>89</v>
      </c>
      <c r="AF2086">
        <v>86</v>
      </c>
      <c r="AG2086">
        <v>87</v>
      </c>
      <c r="AH2086">
        <v>94</v>
      </c>
      <c r="AI2086">
        <v>96</v>
      </c>
      <c r="AJ2086">
        <v>100</v>
      </c>
      <c r="AK2086">
        <v>103</v>
      </c>
      <c r="AL2086">
        <v>100</v>
      </c>
      <c r="AM2086">
        <v>98</v>
      </c>
      <c r="AN2086" s="5">
        <v>98</v>
      </c>
      <c r="AO2086" s="5">
        <v>89</v>
      </c>
      <c r="AP2086" s="5">
        <v>89</v>
      </c>
      <c r="AQ2086" s="5">
        <v>93</v>
      </c>
      <c r="AR2086" s="5">
        <v>98</v>
      </c>
      <c r="AS2086" s="5">
        <v>99</v>
      </c>
      <c r="AT2086" s="5">
        <v>102</v>
      </c>
      <c r="AU2086" s="5">
        <v>100</v>
      </c>
      <c r="AV2086" s="5">
        <v>100</v>
      </c>
      <c r="AW2086" s="5">
        <v>99</v>
      </c>
      <c r="AX2086" s="5">
        <v>96</v>
      </c>
      <c r="AY2086" s="5">
        <v>90</v>
      </c>
      <c r="AZ2086" s="5">
        <v>89</v>
      </c>
      <c r="BA2086" s="5">
        <v>93</v>
      </c>
      <c r="BB2086" s="5">
        <v>94</v>
      </c>
      <c r="BC2086" s="5">
        <v>93</v>
      </c>
      <c r="BD2086" s="5">
        <v>86</v>
      </c>
      <c r="BE2086" s="5">
        <v>87</v>
      </c>
      <c r="BF2086" s="5">
        <v>89</v>
      </c>
      <c r="BG2086" s="5">
        <v>91</v>
      </c>
      <c r="BH2086" s="5">
        <v>91</v>
      </c>
      <c r="BI2086" s="5">
        <v>91</v>
      </c>
      <c r="BJ2086" s="5">
        <v>90</v>
      </c>
      <c r="BK2086" s="5">
        <v>92</v>
      </c>
      <c r="BL2086" s="5">
        <v>91</v>
      </c>
      <c r="BM2086" s="5">
        <v>87</v>
      </c>
      <c r="BN2086" s="5">
        <v>88</v>
      </c>
      <c r="BO2086" s="5">
        <v>91</v>
      </c>
      <c r="BP2086" s="5">
        <v>90</v>
      </c>
      <c r="BQ2086" s="5">
        <v>89</v>
      </c>
      <c r="BR2086" s="5">
        <v>85</v>
      </c>
      <c r="BS2086">
        <v>87</v>
      </c>
      <c r="BT2086">
        <v>86</v>
      </c>
      <c r="BU2086">
        <v>85</v>
      </c>
      <c r="BV2086">
        <v>84</v>
      </c>
      <c r="BW2086">
        <v>86</v>
      </c>
      <c r="BX2086">
        <v>87</v>
      </c>
      <c r="BY2086">
        <v>89</v>
      </c>
      <c r="BZ2086">
        <v>90</v>
      </c>
      <c r="CA2086">
        <v>88</v>
      </c>
      <c r="CB2086">
        <v>89</v>
      </c>
      <c r="CC2086">
        <v>92</v>
      </c>
      <c r="CD2086">
        <v>92</v>
      </c>
      <c r="CE2086">
        <v>90</v>
      </c>
      <c r="CF2086">
        <v>90</v>
      </c>
      <c r="CG2086">
        <v>80</v>
      </c>
      <c r="CH2086">
        <v>79</v>
      </c>
      <c r="CI2086">
        <v>80</v>
      </c>
      <c r="CJ2086">
        <v>83</v>
      </c>
      <c r="CK2086">
        <v>82</v>
      </c>
      <c r="CL2086">
        <v>87</v>
      </c>
      <c r="CM2086">
        <v>90</v>
      </c>
      <c r="CN2086">
        <v>87</v>
      </c>
      <c r="CO2086">
        <v>87</v>
      </c>
      <c r="CP2086">
        <v>92</v>
      </c>
      <c r="CQ2086">
        <v>93</v>
      </c>
      <c r="CR2086">
        <v>92</v>
      </c>
      <c r="CS2086">
        <v>93</v>
      </c>
      <c r="CT2086">
        <v>96</v>
      </c>
      <c r="CU2086">
        <v>96</v>
      </c>
      <c r="CV2086">
        <v>96</v>
      </c>
      <c r="CW2086">
        <v>99</v>
      </c>
      <c r="CX2086" t="s">
        <v>5</v>
      </c>
      <c r="CY2086" t="s">
        <v>114</v>
      </c>
    </row>
    <row r="2087" spans="1:103" x14ac:dyDescent="0.25">
      <c r="A2087" t="s">
        <v>138</v>
      </c>
      <c r="B2087">
        <v>37.761699999999998</v>
      </c>
      <c r="C2087">
        <v>-117.5658</v>
      </c>
      <c r="D2087">
        <v>4274</v>
      </c>
      <c r="E2087" t="s">
        <v>1</v>
      </c>
      <c r="F2087">
        <v>157.1</v>
      </c>
      <c r="G2087">
        <v>1976</v>
      </c>
      <c r="H2087">
        <v>8</v>
      </c>
      <c r="I2087" t="s">
        <v>260</v>
      </c>
      <c r="J2087">
        <v>91</v>
      </c>
      <c r="K2087">
        <v>91</v>
      </c>
      <c r="L2087">
        <v>90</v>
      </c>
      <c r="M2087">
        <v>96</v>
      </c>
      <c r="N2087">
        <v>87</v>
      </c>
      <c r="O2087">
        <v>87</v>
      </c>
      <c r="P2087">
        <v>85</v>
      </c>
      <c r="Q2087">
        <v>79</v>
      </c>
      <c r="R2087">
        <v>79</v>
      </c>
      <c r="S2087">
        <v>70</v>
      </c>
      <c r="T2087">
        <v>76</v>
      </c>
      <c r="U2087">
        <v>82</v>
      </c>
      <c r="V2087">
        <v>82</v>
      </c>
      <c r="W2087">
        <v>88</v>
      </c>
      <c r="X2087">
        <v>92</v>
      </c>
      <c r="Y2087">
        <v>95</v>
      </c>
      <c r="Z2087">
        <v>97</v>
      </c>
      <c r="AA2087">
        <v>97</v>
      </c>
      <c r="AB2087">
        <v>95</v>
      </c>
      <c r="AC2087">
        <v>95</v>
      </c>
      <c r="AD2087">
        <v>92</v>
      </c>
      <c r="AE2087">
        <v>82</v>
      </c>
      <c r="AF2087">
        <v>84</v>
      </c>
      <c r="AG2087">
        <v>90</v>
      </c>
      <c r="AH2087">
        <v>98</v>
      </c>
      <c r="AI2087">
        <v>99</v>
      </c>
      <c r="AJ2087">
        <v>103</v>
      </c>
      <c r="AK2087">
        <v>103</v>
      </c>
      <c r="AL2087">
        <v>105</v>
      </c>
      <c r="AM2087">
        <v>93</v>
      </c>
      <c r="AN2087" s="5">
        <v>89</v>
      </c>
      <c r="AO2087" s="5">
        <v>99</v>
      </c>
      <c r="AP2087" s="5">
        <v>97</v>
      </c>
      <c r="AQ2087" s="5">
        <v>99</v>
      </c>
      <c r="AR2087" s="5">
        <v>101</v>
      </c>
      <c r="AS2087" s="5">
        <v>101</v>
      </c>
      <c r="AT2087" s="5">
        <v>103</v>
      </c>
      <c r="AU2087" s="5">
        <v>105</v>
      </c>
      <c r="AV2087" s="5">
        <v>106</v>
      </c>
      <c r="AW2087" s="5">
        <v>105</v>
      </c>
      <c r="AX2087" s="5">
        <v>108</v>
      </c>
      <c r="AY2087" s="5">
        <v>97</v>
      </c>
      <c r="AZ2087" s="5">
        <v>100</v>
      </c>
      <c r="BA2087" s="5">
        <v>101</v>
      </c>
      <c r="BB2087" s="5">
        <v>101</v>
      </c>
      <c r="BC2087" s="5">
        <v>94</v>
      </c>
      <c r="BD2087" s="5">
        <v>84</v>
      </c>
      <c r="BE2087" s="5">
        <v>88</v>
      </c>
      <c r="BF2087" s="5">
        <v>92</v>
      </c>
      <c r="BG2087" s="5">
        <v>97</v>
      </c>
      <c r="BH2087" s="5">
        <v>96</v>
      </c>
      <c r="BI2087" s="5">
        <v>97</v>
      </c>
      <c r="BJ2087" s="5">
        <v>93</v>
      </c>
      <c r="BK2087" s="5">
        <v>96</v>
      </c>
      <c r="BL2087" s="5">
        <v>96</v>
      </c>
      <c r="BM2087" s="5">
        <v>96</v>
      </c>
      <c r="BN2087" s="5">
        <v>98</v>
      </c>
      <c r="BO2087" s="5">
        <v>91</v>
      </c>
      <c r="BP2087" s="5">
        <v>87</v>
      </c>
      <c r="BQ2087" s="5">
        <v>87</v>
      </c>
      <c r="BR2087" s="5">
        <v>70</v>
      </c>
      <c r="BS2087">
        <v>84</v>
      </c>
      <c r="BT2087">
        <v>85</v>
      </c>
      <c r="BU2087">
        <v>86</v>
      </c>
      <c r="BV2087">
        <v>84</v>
      </c>
      <c r="BW2087">
        <v>88</v>
      </c>
      <c r="BX2087">
        <v>87</v>
      </c>
      <c r="BY2087">
        <v>87</v>
      </c>
      <c r="BZ2087">
        <v>96</v>
      </c>
      <c r="CA2087">
        <v>90</v>
      </c>
      <c r="CB2087">
        <v>92</v>
      </c>
      <c r="CC2087">
        <v>93</v>
      </c>
      <c r="CD2087">
        <v>92</v>
      </c>
      <c r="CE2087">
        <v>94</v>
      </c>
      <c r="CF2087">
        <v>81</v>
      </c>
      <c r="CG2087">
        <v>81</v>
      </c>
      <c r="CH2087">
        <v>81</v>
      </c>
      <c r="CI2087">
        <v>80</v>
      </c>
      <c r="CJ2087">
        <v>77</v>
      </c>
      <c r="CK2087">
        <v>84</v>
      </c>
      <c r="CL2087">
        <v>91</v>
      </c>
      <c r="CM2087">
        <v>93</v>
      </c>
      <c r="CN2087">
        <v>93</v>
      </c>
      <c r="CO2087">
        <v>93</v>
      </c>
      <c r="CP2087">
        <v>101</v>
      </c>
      <c r="CQ2087">
        <v>101</v>
      </c>
      <c r="CR2087">
        <v>98</v>
      </c>
      <c r="CS2087">
        <v>100</v>
      </c>
      <c r="CT2087">
        <v>99</v>
      </c>
      <c r="CU2087">
        <v>100</v>
      </c>
      <c r="CV2087">
        <v>100</v>
      </c>
      <c r="CW2087">
        <v>101</v>
      </c>
      <c r="CX2087" t="s">
        <v>2</v>
      </c>
      <c r="CY2087" t="s">
        <v>139</v>
      </c>
    </row>
    <row r="2088" spans="1:103" x14ac:dyDescent="0.25">
      <c r="A2088" t="s">
        <v>7</v>
      </c>
      <c r="B2088">
        <v>37.371099999999998</v>
      </c>
      <c r="C2088">
        <v>-118.35890000000001</v>
      </c>
      <c r="D2088">
        <v>4110</v>
      </c>
      <c r="E2088" t="s">
        <v>1</v>
      </c>
      <c r="F2088">
        <v>166.6</v>
      </c>
      <c r="G2088">
        <v>1976</v>
      </c>
      <c r="H2088">
        <v>8</v>
      </c>
      <c r="I2088" t="s">
        <v>260</v>
      </c>
      <c r="J2088">
        <v>90</v>
      </c>
      <c r="K2088">
        <v>90</v>
      </c>
      <c r="L2088">
        <v>88</v>
      </c>
      <c r="M2088">
        <v>85</v>
      </c>
      <c r="N2088">
        <v>87</v>
      </c>
      <c r="O2088">
        <v>87</v>
      </c>
      <c r="P2088">
        <v>80</v>
      </c>
      <c r="Q2088">
        <v>79</v>
      </c>
      <c r="R2088">
        <v>76</v>
      </c>
      <c r="S2088">
        <v>66</v>
      </c>
      <c r="T2088">
        <v>76</v>
      </c>
      <c r="U2088">
        <v>84</v>
      </c>
      <c r="V2088">
        <v>87</v>
      </c>
      <c r="W2088">
        <v>82</v>
      </c>
      <c r="X2088">
        <v>92</v>
      </c>
      <c r="Y2088">
        <v>97</v>
      </c>
      <c r="Z2088">
        <v>95</v>
      </c>
      <c r="AA2088">
        <v>97</v>
      </c>
      <c r="AB2088">
        <v>95</v>
      </c>
      <c r="AC2088">
        <v>94</v>
      </c>
      <c r="AD2088">
        <v>89</v>
      </c>
      <c r="AE2088">
        <v>85</v>
      </c>
      <c r="AF2088">
        <v>90</v>
      </c>
      <c r="AG2088">
        <v>92</v>
      </c>
      <c r="AH2088">
        <v>96</v>
      </c>
      <c r="AI2088">
        <v>97</v>
      </c>
      <c r="AJ2088">
        <v>100</v>
      </c>
      <c r="AK2088">
        <v>97</v>
      </c>
      <c r="AL2088">
        <v>99</v>
      </c>
      <c r="AM2088">
        <v>95</v>
      </c>
      <c r="AN2088" s="5">
        <v>91</v>
      </c>
      <c r="AO2088" s="5">
        <v>95</v>
      </c>
      <c r="AP2088" s="5">
        <v>96</v>
      </c>
      <c r="AQ2088" s="5">
        <v>99</v>
      </c>
      <c r="AR2088" s="5">
        <v>100</v>
      </c>
      <c r="AS2088" s="5">
        <v>101</v>
      </c>
      <c r="AT2088" s="5">
        <v>103</v>
      </c>
      <c r="AU2088" s="5">
        <v>104</v>
      </c>
      <c r="AV2088" s="5">
        <v>105</v>
      </c>
      <c r="AW2088" s="5">
        <v>103</v>
      </c>
      <c r="AX2088" s="5">
        <v>100</v>
      </c>
      <c r="AY2088" s="5">
        <v>99</v>
      </c>
      <c r="AZ2088" s="5">
        <v>100</v>
      </c>
      <c r="BA2088" s="5">
        <v>100</v>
      </c>
      <c r="BB2088" s="5">
        <v>100</v>
      </c>
      <c r="BC2088" s="5">
        <v>76</v>
      </c>
      <c r="BD2088" s="5">
        <v>87</v>
      </c>
      <c r="BE2088" s="5">
        <v>88</v>
      </c>
      <c r="BF2088" s="5">
        <v>92</v>
      </c>
      <c r="BG2088" s="5">
        <v>97</v>
      </c>
      <c r="BH2088" s="5">
        <v>96</v>
      </c>
      <c r="BI2088" s="5">
        <v>97</v>
      </c>
      <c r="BJ2088" s="5">
        <v>96</v>
      </c>
      <c r="BK2088" s="5">
        <v>95</v>
      </c>
      <c r="BL2088" s="5">
        <v>95</v>
      </c>
      <c r="BM2088" s="5">
        <v>97</v>
      </c>
      <c r="BN2088" s="5">
        <v>95</v>
      </c>
      <c r="BO2088" s="5">
        <v>92</v>
      </c>
      <c r="BP2088" s="5">
        <v>93</v>
      </c>
      <c r="BQ2088" s="5">
        <v>85</v>
      </c>
      <c r="BR2088" s="5">
        <v>69</v>
      </c>
      <c r="BS2088">
        <v>85</v>
      </c>
      <c r="BT2088">
        <v>86</v>
      </c>
      <c r="BU2088">
        <v>86</v>
      </c>
      <c r="BV2088">
        <v>85</v>
      </c>
      <c r="BW2088">
        <v>87</v>
      </c>
      <c r="BX2088">
        <v>88</v>
      </c>
      <c r="BY2088">
        <v>87</v>
      </c>
      <c r="BZ2088">
        <v>89</v>
      </c>
      <c r="CA2088">
        <v>92</v>
      </c>
      <c r="CB2088">
        <v>92</v>
      </c>
      <c r="CC2088">
        <v>94</v>
      </c>
      <c r="CD2088">
        <v>94</v>
      </c>
      <c r="CE2088">
        <v>95</v>
      </c>
      <c r="CF2088">
        <v>79</v>
      </c>
      <c r="CG2088">
        <v>80</v>
      </c>
      <c r="CH2088">
        <v>82</v>
      </c>
      <c r="CI2088">
        <v>82</v>
      </c>
      <c r="CJ2088">
        <v>77</v>
      </c>
      <c r="CK2088">
        <v>80</v>
      </c>
      <c r="CL2088">
        <v>90</v>
      </c>
      <c r="CM2088">
        <v>93</v>
      </c>
      <c r="CN2088">
        <v>87</v>
      </c>
      <c r="CO2088">
        <v>89</v>
      </c>
      <c r="CP2088">
        <v>93</v>
      </c>
      <c r="CQ2088">
        <v>96</v>
      </c>
      <c r="CR2088">
        <v>96</v>
      </c>
      <c r="CS2088">
        <v>95</v>
      </c>
      <c r="CT2088">
        <v>98</v>
      </c>
      <c r="CU2088">
        <v>101</v>
      </c>
      <c r="CV2088">
        <v>102</v>
      </c>
      <c r="CW2088">
        <v>103</v>
      </c>
      <c r="CX2088" t="s">
        <v>5</v>
      </c>
      <c r="CY2088" t="s">
        <v>8</v>
      </c>
    </row>
    <row r="2089" spans="1:103" x14ac:dyDescent="0.25">
      <c r="A2089" t="s">
        <v>4</v>
      </c>
      <c r="B2089">
        <v>36.798099999999998</v>
      </c>
      <c r="C2089">
        <v>-118.20359999999999</v>
      </c>
      <c r="D2089">
        <v>3950</v>
      </c>
      <c r="E2089" t="s">
        <v>1</v>
      </c>
      <c r="F2089">
        <v>124.8</v>
      </c>
      <c r="G2089">
        <v>1976</v>
      </c>
      <c r="H2089">
        <v>8</v>
      </c>
      <c r="I2089" t="s">
        <v>260</v>
      </c>
      <c r="J2089">
        <v>85</v>
      </c>
      <c r="K2089">
        <v>89</v>
      </c>
      <c r="L2089">
        <v>88</v>
      </c>
      <c r="M2089">
        <v>91</v>
      </c>
      <c r="N2089">
        <v>83</v>
      </c>
      <c r="O2089">
        <v>85</v>
      </c>
      <c r="P2089">
        <v>86</v>
      </c>
      <c r="Q2089">
        <v>83</v>
      </c>
      <c r="R2089">
        <v>78</v>
      </c>
      <c r="S2089">
        <v>75</v>
      </c>
      <c r="T2089">
        <v>67</v>
      </c>
      <c r="U2089">
        <v>73</v>
      </c>
      <c r="V2089">
        <v>82</v>
      </c>
      <c r="W2089">
        <v>89</v>
      </c>
      <c r="X2089">
        <v>85</v>
      </c>
      <c r="Y2089">
        <v>90</v>
      </c>
      <c r="Z2089">
        <v>99</v>
      </c>
      <c r="AA2089">
        <v>94</v>
      </c>
      <c r="AB2089">
        <v>95</v>
      </c>
      <c r="AC2089">
        <v>93</v>
      </c>
      <c r="AD2089">
        <v>96</v>
      </c>
      <c r="AE2089">
        <v>95</v>
      </c>
      <c r="AF2089">
        <v>85</v>
      </c>
      <c r="AG2089">
        <v>92</v>
      </c>
      <c r="AH2089">
        <v>94</v>
      </c>
      <c r="AI2089">
        <v>94</v>
      </c>
      <c r="AJ2089">
        <v>97</v>
      </c>
      <c r="AK2089">
        <v>102</v>
      </c>
      <c r="AL2089">
        <v>99</v>
      </c>
      <c r="AM2089">
        <v>100</v>
      </c>
      <c r="AN2089" s="5">
        <v>97</v>
      </c>
      <c r="AO2089" s="5">
        <v>90</v>
      </c>
      <c r="AP2089" s="5">
        <v>94</v>
      </c>
      <c r="AQ2089" s="5">
        <v>94</v>
      </c>
      <c r="AR2089" s="5">
        <v>97</v>
      </c>
      <c r="AS2089" s="5">
        <v>100</v>
      </c>
      <c r="AT2089" s="5">
        <v>100</v>
      </c>
      <c r="AU2089" s="5">
        <v>103</v>
      </c>
      <c r="AV2089" s="5">
        <v>105</v>
      </c>
      <c r="AW2089" s="5">
        <v>104</v>
      </c>
      <c r="AX2089" s="5">
        <v>102</v>
      </c>
      <c r="AY2089" s="5">
        <v>102</v>
      </c>
      <c r="AZ2089" s="5">
        <v>98</v>
      </c>
      <c r="BA2089" s="5">
        <v>99</v>
      </c>
      <c r="BB2089" s="5">
        <v>100</v>
      </c>
      <c r="BC2089" s="5">
        <v>99</v>
      </c>
      <c r="BD2089" s="5">
        <v>81</v>
      </c>
      <c r="BE2089" s="5">
        <v>90</v>
      </c>
      <c r="BF2089" s="5">
        <v>90</v>
      </c>
      <c r="BG2089" s="5">
        <v>93</v>
      </c>
      <c r="BH2089" s="5">
        <v>97</v>
      </c>
      <c r="BI2089" s="5">
        <v>92</v>
      </c>
      <c r="BJ2089" s="5">
        <v>97</v>
      </c>
      <c r="BK2089" s="5">
        <v>94</v>
      </c>
      <c r="BL2089" s="5">
        <v>100</v>
      </c>
      <c r="BM2089" s="5">
        <v>96</v>
      </c>
      <c r="BN2089" s="5">
        <v>96</v>
      </c>
      <c r="BO2089" s="5">
        <v>96</v>
      </c>
      <c r="BP2089" s="5">
        <v>93</v>
      </c>
      <c r="BQ2089" s="5">
        <v>95</v>
      </c>
      <c r="BR2089" s="5">
        <v>86</v>
      </c>
      <c r="BS2089">
        <v>70</v>
      </c>
      <c r="BT2089">
        <v>88</v>
      </c>
      <c r="BU2089">
        <v>87</v>
      </c>
      <c r="BV2089">
        <v>86</v>
      </c>
      <c r="BW2089">
        <v>87</v>
      </c>
      <c r="BX2089">
        <v>88</v>
      </c>
      <c r="BY2089">
        <v>90</v>
      </c>
      <c r="BZ2089">
        <v>88</v>
      </c>
      <c r="CA2089">
        <v>90</v>
      </c>
      <c r="CB2089">
        <v>92</v>
      </c>
      <c r="CC2089">
        <v>92</v>
      </c>
      <c r="CD2089">
        <v>94</v>
      </c>
      <c r="CE2089">
        <v>95</v>
      </c>
      <c r="CF2089">
        <v>94</v>
      </c>
      <c r="CG2089">
        <v>81</v>
      </c>
      <c r="CH2089">
        <v>85</v>
      </c>
      <c r="CI2089">
        <v>81</v>
      </c>
      <c r="CJ2089">
        <v>82</v>
      </c>
      <c r="CK2089">
        <v>78</v>
      </c>
      <c r="CL2089">
        <v>82</v>
      </c>
      <c r="CM2089">
        <v>90</v>
      </c>
      <c r="CN2089">
        <v>93</v>
      </c>
      <c r="CO2089">
        <v>88</v>
      </c>
      <c r="CP2089">
        <v>89</v>
      </c>
      <c r="CQ2089">
        <v>94</v>
      </c>
      <c r="CR2089">
        <v>97</v>
      </c>
      <c r="CS2089">
        <v>96</v>
      </c>
      <c r="CT2089">
        <v>96</v>
      </c>
      <c r="CU2089">
        <v>97</v>
      </c>
      <c r="CV2089">
        <v>101</v>
      </c>
      <c r="CW2089">
        <v>103</v>
      </c>
      <c r="CX2089" t="s">
        <v>5</v>
      </c>
      <c r="CY2089" t="s">
        <v>6</v>
      </c>
    </row>
    <row r="2090" spans="1:103" x14ac:dyDescent="0.25">
      <c r="A2090" t="s">
        <v>128</v>
      </c>
      <c r="B2090">
        <v>37.616700000000002</v>
      </c>
      <c r="C2090">
        <v>-115.2167</v>
      </c>
      <c r="D2090">
        <v>3950</v>
      </c>
      <c r="E2090" t="s">
        <v>1</v>
      </c>
      <c r="F2090">
        <v>194.6</v>
      </c>
      <c r="G2090">
        <v>1976</v>
      </c>
      <c r="H2090">
        <v>8</v>
      </c>
      <c r="I2090" t="s">
        <v>260</v>
      </c>
      <c r="J2090">
        <v>87</v>
      </c>
      <c r="K2090">
        <v>88</v>
      </c>
      <c r="L2090">
        <v>88</v>
      </c>
      <c r="M2090">
        <v>86</v>
      </c>
      <c r="N2090">
        <v>85</v>
      </c>
      <c r="O2090">
        <v>86</v>
      </c>
      <c r="P2090">
        <v>87</v>
      </c>
      <c r="Q2090">
        <v>85</v>
      </c>
      <c r="R2090">
        <v>86</v>
      </c>
      <c r="S2090">
        <v>77</v>
      </c>
      <c r="T2090">
        <v>78</v>
      </c>
      <c r="U2090">
        <v>80</v>
      </c>
      <c r="AB2090">
        <v>95</v>
      </c>
      <c r="AC2090">
        <v>96</v>
      </c>
      <c r="AD2090">
        <v>93</v>
      </c>
      <c r="AE2090">
        <v>85</v>
      </c>
      <c r="AF2090">
        <v>87</v>
      </c>
      <c r="AG2090">
        <v>91</v>
      </c>
      <c r="AH2090">
        <v>96</v>
      </c>
      <c r="AI2090">
        <v>98</v>
      </c>
      <c r="AJ2090">
        <v>100</v>
      </c>
      <c r="AK2090">
        <v>101</v>
      </c>
      <c r="AL2090">
        <v>98</v>
      </c>
      <c r="AM2090">
        <v>97</v>
      </c>
      <c r="AN2090" s="5">
        <v>95</v>
      </c>
      <c r="AO2090" s="5">
        <v>95</v>
      </c>
      <c r="AP2090" s="5">
        <v>95</v>
      </c>
      <c r="AQ2090" s="5">
        <v>96</v>
      </c>
      <c r="AR2090" s="5">
        <v>100</v>
      </c>
      <c r="AS2090" s="5">
        <v>101</v>
      </c>
      <c r="AT2090" s="5">
        <v>102</v>
      </c>
      <c r="AU2090" s="5">
        <v>102</v>
      </c>
      <c r="AV2090" s="5">
        <v>104</v>
      </c>
      <c r="AW2090" s="5">
        <v>105</v>
      </c>
      <c r="AX2090" s="5">
        <v>103</v>
      </c>
      <c r="AY2090" s="5">
        <v>98</v>
      </c>
      <c r="AZ2090" s="5">
        <v>96</v>
      </c>
      <c r="BA2090" s="5">
        <v>98</v>
      </c>
      <c r="BB2090" s="5">
        <v>90</v>
      </c>
      <c r="BC2090" s="5">
        <v>90</v>
      </c>
      <c r="BD2090" s="5">
        <v>92</v>
      </c>
      <c r="BE2090" s="5">
        <v>90</v>
      </c>
      <c r="BF2090" s="5">
        <v>88</v>
      </c>
      <c r="BG2090" s="5">
        <v>92</v>
      </c>
      <c r="BH2090" s="5">
        <v>96</v>
      </c>
      <c r="BI2090" s="5">
        <v>97</v>
      </c>
      <c r="BJ2090" s="5">
        <v>97</v>
      </c>
      <c r="BK2090" s="5">
        <v>93</v>
      </c>
      <c r="BL2090" s="5">
        <v>90</v>
      </c>
      <c r="BM2090" s="5">
        <v>94</v>
      </c>
      <c r="BN2090" s="5">
        <v>96</v>
      </c>
      <c r="BO2090" s="5">
        <v>95</v>
      </c>
      <c r="BP2090" s="5">
        <v>94</v>
      </c>
      <c r="BQ2090" s="5">
        <v>89</v>
      </c>
      <c r="BR2090" s="5">
        <v>92</v>
      </c>
      <c r="BS2090">
        <v>87</v>
      </c>
      <c r="BT2090">
        <v>87</v>
      </c>
      <c r="BU2090">
        <v>88</v>
      </c>
      <c r="BV2090">
        <v>91</v>
      </c>
      <c r="BW2090">
        <v>89</v>
      </c>
      <c r="BX2090">
        <v>88</v>
      </c>
      <c r="BY2090">
        <v>88</v>
      </c>
      <c r="BZ2090">
        <v>89</v>
      </c>
      <c r="CA2090">
        <v>90</v>
      </c>
      <c r="CB2090">
        <v>90</v>
      </c>
      <c r="CC2090">
        <v>90</v>
      </c>
      <c r="CD2090">
        <v>91</v>
      </c>
      <c r="CE2090">
        <v>91</v>
      </c>
      <c r="CF2090">
        <v>85</v>
      </c>
      <c r="CG2090">
        <v>80</v>
      </c>
      <c r="CH2090">
        <v>80</v>
      </c>
      <c r="CI2090">
        <v>83</v>
      </c>
      <c r="CJ2090">
        <v>85</v>
      </c>
      <c r="CK2090">
        <v>86</v>
      </c>
      <c r="CL2090">
        <v>87</v>
      </c>
      <c r="CM2090">
        <v>88</v>
      </c>
      <c r="CN2090">
        <v>93</v>
      </c>
      <c r="CO2090">
        <v>92</v>
      </c>
      <c r="CP2090">
        <v>94</v>
      </c>
      <c r="CQ2090">
        <v>94</v>
      </c>
      <c r="CR2090">
        <v>96</v>
      </c>
      <c r="CS2090">
        <v>95</v>
      </c>
      <c r="CT2090">
        <v>98</v>
      </c>
      <c r="CU2090">
        <v>96</v>
      </c>
      <c r="CV2090">
        <v>99</v>
      </c>
      <c r="CW2090">
        <v>100</v>
      </c>
      <c r="CX2090" t="s">
        <v>2</v>
      </c>
      <c r="CY2090" t="s">
        <v>129</v>
      </c>
    </row>
    <row r="2091" spans="1:103" x14ac:dyDescent="0.25">
      <c r="A2091" t="s">
        <v>49</v>
      </c>
      <c r="B2091">
        <v>36.1389</v>
      </c>
      <c r="C2091">
        <v>-117.9528</v>
      </c>
      <c r="D2091">
        <v>3825</v>
      </c>
      <c r="E2091" t="s">
        <v>1</v>
      </c>
      <c r="F2091">
        <v>103.6</v>
      </c>
      <c r="G2091">
        <v>1976</v>
      </c>
      <c r="H2091">
        <v>8</v>
      </c>
      <c r="I2091" t="s">
        <v>260</v>
      </c>
      <c r="J2091">
        <v>85</v>
      </c>
      <c r="K2091">
        <v>87</v>
      </c>
      <c r="L2091">
        <v>87</v>
      </c>
      <c r="M2091">
        <v>82</v>
      </c>
      <c r="N2091">
        <v>83</v>
      </c>
      <c r="O2091">
        <v>83</v>
      </c>
      <c r="P2091">
        <v>80</v>
      </c>
      <c r="Q2091">
        <v>77</v>
      </c>
      <c r="R2091">
        <v>73</v>
      </c>
      <c r="S2091">
        <v>67</v>
      </c>
      <c r="T2091">
        <v>75</v>
      </c>
      <c r="U2091">
        <v>80</v>
      </c>
      <c r="V2091">
        <v>85</v>
      </c>
      <c r="W2091">
        <v>82</v>
      </c>
      <c r="X2091">
        <v>88</v>
      </c>
      <c r="Y2091">
        <v>93</v>
      </c>
      <c r="Z2091">
        <v>91</v>
      </c>
      <c r="AA2091">
        <v>93</v>
      </c>
      <c r="AB2091">
        <v>93</v>
      </c>
      <c r="AC2091">
        <v>93</v>
      </c>
      <c r="AD2091">
        <v>88</v>
      </c>
      <c r="AE2091">
        <v>83</v>
      </c>
      <c r="AF2091">
        <v>88</v>
      </c>
      <c r="AG2091">
        <v>91</v>
      </c>
      <c r="AH2091">
        <v>97</v>
      </c>
      <c r="AI2091">
        <v>95</v>
      </c>
      <c r="AJ2091">
        <v>99</v>
      </c>
      <c r="AK2091">
        <v>99</v>
      </c>
      <c r="AL2091">
        <v>98</v>
      </c>
      <c r="AM2091">
        <v>93</v>
      </c>
      <c r="AN2091" s="5">
        <v>88</v>
      </c>
      <c r="AO2091" s="5">
        <v>90</v>
      </c>
      <c r="AP2091" s="5">
        <v>91</v>
      </c>
      <c r="AQ2091" s="5">
        <v>94</v>
      </c>
      <c r="AR2091" s="5">
        <v>97</v>
      </c>
      <c r="AS2091" s="5">
        <v>99</v>
      </c>
      <c r="AT2091" s="5">
        <v>100</v>
      </c>
      <c r="AU2091" s="5">
        <v>103</v>
      </c>
      <c r="AV2091" s="5">
        <v>103</v>
      </c>
      <c r="AW2091" s="5">
        <v>100</v>
      </c>
      <c r="AX2091" s="5">
        <v>100</v>
      </c>
      <c r="AY2091" s="5">
        <v>95</v>
      </c>
      <c r="AZ2091" s="5">
        <v>94</v>
      </c>
      <c r="BA2091" s="5">
        <v>95</v>
      </c>
      <c r="BB2091" s="5">
        <v>95</v>
      </c>
      <c r="BC2091" s="5">
        <v>83</v>
      </c>
      <c r="BD2091" s="5">
        <v>90</v>
      </c>
      <c r="BE2091" s="5">
        <v>90</v>
      </c>
      <c r="BF2091" s="5">
        <v>91</v>
      </c>
      <c r="BG2091" s="5">
        <v>94</v>
      </c>
      <c r="BH2091" s="5">
        <v>95</v>
      </c>
      <c r="BI2091" s="5">
        <v>93</v>
      </c>
      <c r="BJ2091" s="5">
        <v>90</v>
      </c>
      <c r="BK2091" s="5">
        <v>95</v>
      </c>
      <c r="BL2091" s="5">
        <v>95</v>
      </c>
      <c r="BM2091" s="5">
        <v>96</v>
      </c>
      <c r="BN2091" s="5">
        <v>95</v>
      </c>
      <c r="BO2091" s="5">
        <v>94</v>
      </c>
      <c r="BP2091" s="5">
        <v>94</v>
      </c>
      <c r="BQ2091" s="5">
        <v>91</v>
      </c>
      <c r="BR2091" s="5">
        <v>77</v>
      </c>
      <c r="BS2091">
        <v>85</v>
      </c>
      <c r="BT2091">
        <v>84</v>
      </c>
      <c r="BU2091">
        <v>85</v>
      </c>
      <c r="BV2091">
        <v>84</v>
      </c>
      <c r="BW2091">
        <v>86</v>
      </c>
      <c r="BX2091">
        <v>87</v>
      </c>
      <c r="BY2091">
        <v>87</v>
      </c>
      <c r="BZ2091">
        <v>87</v>
      </c>
      <c r="CA2091">
        <v>88</v>
      </c>
      <c r="CB2091">
        <v>88</v>
      </c>
      <c r="CC2091">
        <v>90</v>
      </c>
      <c r="CD2091">
        <v>94</v>
      </c>
      <c r="CE2091">
        <v>93</v>
      </c>
      <c r="CF2091">
        <v>79</v>
      </c>
      <c r="CG2091">
        <v>76</v>
      </c>
      <c r="CH2091">
        <v>80</v>
      </c>
      <c r="CI2091">
        <v>79</v>
      </c>
      <c r="CJ2091">
        <v>72</v>
      </c>
      <c r="CK2091">
        <v>81</v>
      </c>
      <c r="CL2091">
        <v>88</v>
      </c>
      <c r="CM2091">
        <v>88</v>
      </c>
      <c r="CN2091">
        <v>85</v>
      </c>
      <c r="CO2091">
        <v>85</v>
      </c>
      <c r="CP2091">
        <v>90</v>
      </c>
      <c r="CQ2091">
        <v>96</v>
      </c>
      <c r="CR2091">
        <v>95</v>
      </c>
      <c r="CS2091">
        <v>94</v>
      </c>
      <c r="CT2091">
        <v>96</v>
      </c>
      <c r="CU2091">
        <v>99</v>
      </c>
      <c r="CV2091">
        <v>101</v>
      </c>
      <c r="CW2091">
        <v>103</v>
      </c>
      <c r="CX2091" t="s">
        <v>5</v>
      </c>
      <c r="CY2091" t="s">
        <v>50</v>
      </c>
    </row>
    <row r="2092" spans="1:103" x14ac:dyDescent="0.25">
      <c r="A2092" t="s">
        <v>61</v>
      </c>
      <c r="B2092">
        <v>35.369199999999999</v>
      </c>
      <c r="C2092">
        <v>-117.6525</v>
      </c>
      <c r="D2092">
        <v>3570</v>
      </c>
      <c r="E2092" t="s">
        <v>1</v>
      </c>
      <c r="F2092">
        <v>140.5</v>
      </c>
      <c r="G2092">
        <v>1976</v>
      </c>
      <c r="H2092">
        <v>8</v>
      </c>
      <c r="I2092" t="s">
        <v>260</v>
      </c>
      <c r="J2092">
        <v>89</v>
      </c>
      <c r="K2092">
        <v>90</v>
      </c>
      <c r="L2092">
        <v>88</v>
      </c>
      <c r="M2092">
        <v>87</v>
      </c>
      <c r="N2092">
        <v>86</v>
      </c>
      <c r="O2092">
        <v>89</v>
      </c>
      <c r="P2092">
        <v>83</v>
      </c>
      <c r="Q2092">
        <v>80</v>
      </c>
      <c r="R2092">
        <v>78</v>
      </c>
      <c r="S2092">
        <v>73</v>
      </c>
      <c r="T2092">
        <v>79</v>
      </c>
      <c r="U2092">
        <v>85</v>
      </c>
      <c r="V2092">
        <v>89</v>
      </c>
      <c r="W2092">
        <v>87</v>
      </c>
      <c r="X2092">
        <v>94</v>
      </c>
      <c r="Y2092">
        <v>94</v>
      </c>
      <c r="Z2092">
        <v>96</v>
      </c>
      <c r="AA2092">
        <v>97</v>
      </c>
      <c r="AB2092">
        <v>95</v>
      </c>
      <c r="AC2092">
        <v>92</v>
      </c>
      <c r="AD2092">
        <v>90</v>
      </c>
      <c r="AE2092">
        <v>86</v>
      </c>
      <c r="AF2092">
        <v>91</v>
      </c>
      <c r="AG2092">
        <v>94</v>
      </c>
      <c r="AH2092">
        <v>99</v>
      </c>
      <c r="AI2092">
        <v>105</v>
      </c>
      <c r="AJ2092">
        <v>102</v>
      </c>
      <c r="AK2092">
        <v>105</v>
      </c>
      <c r="AL2092">
        <v>102</v>
      </c>
      <c r="AM2092">
        <v>95</v>
      </c>
      <c r="AN2092" s="5">
        <v>93</v>
      </c>
      <c r="AO2092" s="5">
        <v>94</v>
      </c>
      <c r="AP2092" s="5">
        <v>95</v>
      </c>
      <c r="AQ2092" s="5">
        <v>99</v>
      </c>
      <c r="AR2092" s="5">
        <v>102</v>
      </c>
      <c r="AS2092" s="5">
        <v>102</v>
      </c>
      <c r="AT2092" s="5">
        <v>100</v>
      </c>
      <c r="AU2092" s="5">
        <v>104</v>
      </c>
      <c r="AV2092" s="5">
        <v>100</v>
      </c>
      <c r="AW2092" s="5">
        <v>98</v>
      </c>
      <c r="AX2092" s="5">
        <v>98</v>
      </c>
      <c r="AY2092" s="5">
        <v>98</v>
      </c>
      <c r="AZ2092" s="5">
        <v>98</v>
      </c>
      <c r="BA2092" s="5">
        <v>99</v>
      </c>
      <c r="BB2092" s="5">
        <v>99</v>
      </c>
      <c r="BC2092" s="5">
        <v>96</v>
      </c>
      <c r="BD2092" s="5">
        <v>94</v>
      </c>
      <c r="BE2092" s="5">
        <v>94</v>
      </c>
      <c r="BF2092" s="5">
        <v>99</v>
      </c>
      <c r="BG2092" s="5">
        <v>99</v>
      </c>
      <c r="BH2092" s="5">
        <v>99</v>
      </c>
      <c r="BI2092" s="5">
        <v>98</v>
      </c>
      <c r="BJ2092" s="5">
        <v>93</v>
      </c>
      <c r="BK2092" s="5">
        <v>98</v>
      </c>
      <c r="BL2092" s="5">
        <v>97</v>
      </c>
      <c r="BM2092" s="5">
        <v>96</v>
      </c>
      <c r="BN2092" s="5">
        <v>99</v>
      </c>
      <c r="BO2092" s="5">
        <v>100</v>
      </c>
      <c r="BP2092" s="5">
        <v>99</v>
      </c>
      <c r="BQ2092" s="5">
        <v>96</v>
      </c>
      <c r="BR2092" s="5">
        <v>93</v>
      </c>
      <c r="BS2092">
        <v>90</v>
      </c>
      <c r="BT2092">
        <v>89</v>
      </c>
      <c r="BU2092">
        <v>89</v>
      </c>
      <c r="BV2092">
        <v>87</v>
      </c>
      <c r="BW2092">
        <v>90</v>
      </c>
      <c r="BX2092">
        <v>87</v>
      </c>
      <c r="BY2092">
        <v>90</v>
      </c>
      <c r="BZ2092">
        <v>89</v>
      </c>
      <c r="CA2092">
        <v>92</v>
      </c>
      <c r="CB2092">
        <v>93</v>
      </c>
      <c r="CC2092">
        <v>96</v>
      </c>
      <c r="CD2092">
        <v>95</v>
      </c>
      <c r="CE2092">
        <v>93</v>
      </c>
      <c r="CF2092">
        <v>88</v>
      </c>
      <c r="CG2092">
        <v>83</v>
      </c>
      <c r="CH2092">
        <v>82</v>
      </c>
      <c r="CI2092">
        <v>81</v>
      </c>
      <c r="CJ2092">
        <v>79</v>
      </c>
      <c r="CK2092">
        <v>85</v>
      </c>
      <c r="CL2092">
        <v>91</v>
      </c>
      <c r="CM2092">
        <v>93</v>
      </c>
      <c r="CN2092">
        <v>91</v>
      </c>
      <c r="CO2092">
        <v>90</v>
      </c>
      <c r="CP2092">
        <v>95</v>
      </c>
      <c r="CQ2092">
        <v>96</v>
      </c>
      <c r="CR2092">
        <v>96</v>
      </c>
      <c r="CS2092">
        <v>98</v>
      </c>
      <c r="CT2092">
        <v>100</v>
      </c>
      <c r="CU2092">
        <v>103</v>
      </c>
      <c r="CV2092">
        <v>101</v>
      </c>
      <c r="CW2092">
        <v>104</v>
      </c>
      <c r="CX2092" t="s">
        <v>5</v>
      </c>
      <c r="CY2092" t="s">
        <v>62</v>
      </c>
    </row>
    <row r="2093" spans="1:103" x14ac:dyDescent="0.25">
      <c r="A2093" t="s">
        <v>157</v>
      </c>
      <c r="B2093">
        <v>36.994999999999997</v>
      </c>
      <c r="C2093">
        <v>-116.7189</v>
      </c>
      <c r="D2093">
        <v>3550</v>
      </c>
      <c r="E2093" t="s">
        <v>1</v>
      </c>
      <c r="F2093">
        <v>60.6</v>
      </c>
      <c r="G2093">
        <v>1976</v>
      </c>
      <c r="H2093">
        <v>8</v>
      </c>
      <c r="I2093" t="s">
        <v>260</v>
      </c>
      <c r="J2093">
        <v>83</v>
      </c>
      <c r="K2093">
        <v>85</v>
      </c>
      <c r="L2093">
        <v>86</v>
      </c>
      <c r="M2093">
        <v>86</v>
      </c>
      <c r="N2093">
        <v>83</v>
      </c>
      <c r="O2093">
        <v>83</v>
      </c>
      <c r="P2093">
        <v>85</v>
      </c>
      <c r="Q2093">
        <v>83</v>
      </c>
      <c r="R2093">
        <v>79</v>
      </c>
      <c r="S2093">
        <v>78</v>
      </c>
      <c r="T2093">
        <v>73</v>
      </c>
      <c r="U2093">
        <v>80</v>
      </c>
      <c r="V2093">
        <v>80</v>
      </c>
      <c r="W2093">
        <v>87</v>
      </c>
      <c r="X2093">
        <v>84</v>
      </c>
      <c r="Y2093">
        <v>88</v>
      </c>
      <c r="Z2093">
        <v>93</v>
      </c>
      <c r="AA2093">
        <v>92</v>
      </c>
      <c r="AB2093">
        <v>95</v>
      </c>
      <c r="AC2093">
        <v>93</v>
      </c>
      <c r="AD2093">
        <v>93</v>
      </c>
      <c r="AE2093">
        <v>89</v>
      </c>
      <c r="AF2093">
        <v>85</v>
      </c>
      <c r="AG2093">
        <v>89</v>
      </c>
      <c r="AH2093">
        <v>91</v>
      </c>
      <c r="AI2093">
        <v>95</v>
      </c>
      <c r="AJ2093">
        <v>96</v>
      </c>
      <c r="AK2093">
        <v>99</v>
      </c>
      <c r="AL2093">
        <v>99</v>
      </c>
      <c r="AM2093">
        <v>98</v>
      </c>
      <c r="AN2093" s="5">
        <v>93</v>
      </c>
      <c r="AO2093" s="5">
        <v>90</v>
      </c>
      <c r="AP2093" s="5">
        <v>91</v>
      </c>
      <c r="AQ2093" s="5">
        <v>94</v>
      </c>
      <c r="AR2093" s="5">
        <v>96</v>
      </c>
      <c r="AS2093" s="5">
        <v>97</v>
      </c>
      <c r="AT2093" s="5">
        <v>98</v>
      </c>
      <c r="AU2093" s="5">
        <v>101</v>
      </c>
      <c r="AV2093" s="5">
        <v>101</v>
      </c>
      <c r="AW2093" s="5">
        <v>102</v>
      </c>
      <c r="AX2093" s="5">
        <v>103</v>
      </c>
      <c r="AY2093" s="5">
        <v>98</v>
      </c>
      <c r="AZ2093" s="5">
        <v>95</v>
      </c>
      <c r="BA2093" s="5">
        <v>95</v>
      </c>
      <c r="BB2093" s="5">
        <v>98</v>
      </c>
      <c r="BC2093" s="5">
        <v>98</v>
      </c>
      <c r="BD2093" s="5">
        <v>85</v>
      </c>
      <c r="BE2093" s="5">
        <v>89</v>
      </c>
      <c r="BF2093" s="5">
        <v>91</v>
      </c>
      <c r="BG2093" s="5">
        <v>93</v>
      </c>
      <c r="BH2093" s="5">
        <v>95</v>
      </c>
      <c r="BI2093" s="5">
        <v>95</v>
      </c>
      <c r="BJ2093" s="5">
        <v>95</v>
      </c>
      <c r="BK2093" s="5">
        <v>97</v>
      </c>
      <c r="BL2093" s="5">
        <v>93</v>
      </c>
      <c r="BM2093" s="5">
        <v>95</v>
      </c>
      <c r="BN2093" s="5">
        <v>96</v>
      </c>
      <c r="BO2093" s="5">
        <v>96</v>
      </c>
      <c r="BP2093" s="5">
        <v>96</v>
      </c>
      <c r="BQ2093" s="5">
        <v>86</v>
      </c>
      <c r="BR2093" s="5">
        <v>79</v>
      </c>
      <c r="BS2093">
        <v>86</v>
      </c>
      <c r="BT2093">
        <v>87</v>
      </c>
      <c r="BU2093">
        <v>85</v>
      </c>
      <c r="BV2093">
        <v>85</v>
      </c>
      <c r="BW2093">
        <v>88</v>
      </c>
      <c r="BX2093">
        <v>87</v>
      </c>
      <c r="BY2093">
        <v>85</v>
      </c>
      <c r="BZ2093">
        <v>87</v>
      </c>
      <c r="CA2093">
        <v>89</v>
      </c>
      <c r="CB2093">
        <v>90</v>
      </c>
      <c r="CC2093">
        <v>90</v>
      </c>
      <c r="CD2093">
        <v>92</v>
      </c>
      <c r="CE2093">
        <v>91</v>
      </c>
      <c r="CF2093">
        <v>83</v>
      </c>
      <c r="CG2093">
        <v>78</v>
      </c>
      <c r="CH2093">
        <v>80</v>
      </c>
      <c r="CI2093">
        <v>80</v>
      </c>
      <c r="CJ2093">
        <v>82</v>
      </c>
      <c r="CK2093">
        <v>84</v>
      </c>
      <c r="CL2093">
        <v>92</v>
      </c>
      <c r="CM2093">
        <v>94</v>
      </c>
      <c r="CN2093">
        <v>87</v>
      </c>
      <c r="CO2093">
        <v>87</v>
      </c>
      <c r="CP2093">
        <v>92</v>
      </c>
      <c r="CQ2093">
        <v>95</v>
      </c>
      <c r="CR2093">
        <v>96</v>
      </c>
      <c r="CS2093">
        <v>96</v>
      </c>
      <c r="CT2093">
        <v>97</v>
      </c>
      <c r="CU2093">
        <v>99</v>
      </c>
      <c r="CV2093">
        <v>101</v>
      </c>
      <c r="CW2093">
        <v>103</v>
      </c>
      <c r="CX2093" t="s">
        <v>2</v>
      </c>
      <c r="CY2093" t="s">
        <v>158</v>
      </c>
    </row>
    <row r="2094" spans="1:103" x14ac:dyDescent="0.25">
      <c r="A2094" t="s">
        <v>31</v>
      </c>
      <c r="B2094">
        <v>35.466099999999997</v>
      </c>
      <c r="C2094">
        <v>-114.9217</v>
      </c>
      <c r="D2094">
        <v>3540</v>
      </c>
      <c r="E2094" t="s">
        <v>1</v>
      </c>
      <c r="F2094">
        <v>207</v>
      </c>
      <c r="G2094">
        <v>1976</v>
      </c>
      <c r="H2094">
        <v>8</v>
      </c>
      <c r="I2094" t="s">
        <v>260</v>
      </c>
      <c r="J2094">
        <v>92</v>
      </c>
      <c r="K2094">
        <v>91</v>
      </c>
      <c r="L2094">
        <v>89</v>
      </c>
      <c r="M2094">
        <v>89</v>
      </c>
      <c r="N2094">
        <v>88</v>
      </c>
      <c r="O2094">
        <v>89</v>
      </c>
      <c r="P2094">
        <v>89</v>
      </c>
      <c r="Q2094">
        <v>86</v>
      </c>
      <c r="R2094">
        <v>83</v>
      </c>
      <c r="S2094">
        <v>78</v>
      </c>
      <c r="T2094">
        <v>78</v>
      </c>
      <c r="U2094">
        <v>83</v>
      </c>
      <c r="V2094">
        <v>88</v>
      </c>
      <c r="W2094">
        <v>83</v>
      </c>
      <c r="X2094">
        <v>86</v>
      </c>
      <c r="Y2094">
        <v>95</v>
      </c>
      <c r="Z2094">
        <v>95</v>
      </c>
      <c r="AA2094">
        <v>96</v>
      </c>
      <c r="AB2094">
        <v>98</v>
      </c>
      <c r="AC2094">
        <v>99</v>
      </c>
      <c r="AD2094">
        <v>98</v>
      </c>
      <c r="AE2094">
        <v>94</v>
      </c>
      <c r="AF2094">
        <v>88</v>
      </c>
      <c r="AG2094">
        <v>90</v>
      </c>
      <c r="AH2094">
        <v>99</v>
      </c>
      <c r="AI2094">
        <v>101</v>
      </c>
      <c r="AJ2094">
        <v>103</v>
      </c>
      <c r="AK2094">
        <v>106</v>
      </c>
      <c r="AL2094">
        <v>105</v>
      </c>
      <c r="AM2094">
        <v>102</v>
      </c>
      <c r="AN2094" s="5">
        <v>95</v>
      </c>
      <c r="AO2094" s="5">
        <v>93</v>
      </c>
      <c r="AP2094" s="5">
        <v>94</v>
      </c>
      <c r="AQ2094" s="5">
        <v>97</v>
      </c>
      <c r="AR2094" s="5">
        <v>101</v>
      </c>
      <c r="AS2094" s="5">
        <v>103</v>
      </c>
      <c r="AT2094" s="5">
        <v>104</v>
      </c>
      <c r="AU2094" s="5">
        <v>104</v>
      </c>
      <c r="AV2094" s="5">
        <v>103</v>
      </c>
      <c r="AW2094" s="5">
        <v>102</v>
      </c>
      <c r="AX2094" s="5">
        <v>105</v>
      </c>
      <c r="AY2094" s="5">
        <v>103</v>
      </c>
      <c r="AZ2094" s="5">
        <v>100</v>
      </c>
      <c r="BA2094" s="5">
        <v>95</v>
      </c>
      <c r="BB2094" s="5">
        <v>100</v>
      </c>
      <c r="BC2094" s="5">
        <v>100</v>
      </c>
      <c r="BD2094" s="5">
        <v>97</v>
      </c>
      <c r="BE2094" s="5">
        <v>96</v>
      </c>
      <c r="BF2094" s="5">
        <v>94</v>
      </c>
      <c r="BG2094" s="5">
        <v>100</v>
      </c>
      <c r="BH2094" s="5">
        <v>98</v>
      </c>
      <c r="BI2094" s="5">
        <v>97</v>
      </c>
      <c r="BJ2094" s="5">
        <v>97</v>
      </c>
      <c r="BK2094" s="5">
        <v>94</v>
      </c>
      <c r="BL2094" s="5">
        <v>93</v>
      </c>
      <c r="BM2094" s="5">
        <v>92</v>
      </c>
      <c r="BN2094" s="5">
        <v>93</v>
      </c>
      <c r="BO2094" s="5">
        <v>97</v>
      </c>
      <c r="BP2094" s="5">
        <v>95</v>
      </c>
      <c r="BQ2094" s="5">
        <v>95</v>
      </c>
      <c r="BR2094" s="5">
        <v>93</v>
      </c>
      <c r="BS2094">
        <v>91</v>
      </c>
      <c r="BT2094">
        <v>93</v>
      </c>
      <c r="BU2094">
        <v>91</v>
      </c>
      <c r="BV2094">
        <v>92</v>
      </c>
      <c r="BW2094">
        <v>91</v>
      </c>
      <c r="BX2094">
        <v>92</v>
      </c>
      <c r="BY2094">
        <v>95</v>
      </c>
      <c r="BZ2094">
        <v>95</v>
      </c>
      <c r="CA2094">
        <v>93</v>
      </c>
      <c r="CB2094">
        <v>94</v>
      </c>
      <c r="CC2094">
        <v>93</v>
      </c>
      <c r="CD2094">
        <v>95</v>
      </c>
      <c r="CE2094">
        <v>97</v>
      </c>
      <c r="CF2094">
        <v>99</v>
      </c>
      <c r="CG2094">
        <v>97</v>
      </c>
      <c r="CH2094">
        <v>85</v>
      </c>
      <c r="CI2094">
        <v>87</v>
      </c>
      <c r="CJ2094">
        <v>89</v>
      </c>
      <c r="CK2094">
        <v>88</v>
      </c>
      <c r="CL2094">
        <v>95</v>
      </c>
      <c r="CM2094">
        <v>95</v>
      </c>
      <c r="CN2094">
        <v>93</v>
      </c>
      <c r="CO2094">
        <v>97</v>
      </c>
      <c r="CP2094">
        <v>98</v>
      </c>
      <c r="CQ2094">
        <v>97</v>
      </c>
      <c r="CR2094">
        <v>100</v>
      </c>
      <c r="CS2094">
        <v>97</v>
      </c>
      <c r="CT2094">
        <v>100</v>
      </c>
      <c r="CU2094">
        <v>98</v>
      </c>
      <c r="CV2094">
        <v>100</v>
      </c>
      <c r="CW2094">
        <v>101</v>
      </c>
      <c r="CX2094" t="s">
        <v>2</v>
      </c>
      <c r="CY2094" t="s">
        <v>32</v>
      </c>
    </row>
    <row r="2095" spans="1:103" x14ac:dyDescent="0.25">
      <c r="A2095" t="s">
        <v>126</v>
      </c>
      <c r="B2095">
        <v>37.268900000000002</v>
      </c>
      <c r="C2095">
        <v>-115.1217</v>
      </c>
      <c r="D2095">
        <v>3334</v>
      </c>
      <c r="E2095" t="s">
        <v>1</v>
      </c>
      <c r="F2095">
        <v>179.2</v>
      </c>
      <c r="G2095">
        <v>1976</v>
      </c>
      <c r="H2095">
        <v>8</v>
      </c>
      <c r="I2095" t="s">
        <v>260</v>
      </c>
      <c r="J2095">
        <v>85</v>
      </c>
      <c r="K2095">
        <v>85</v>
      </c>
      <c r="L2095">
        <v>89</v>
      </c>
      <c r="M2095">
        <v>87</v>
      </c>
      <c r="N2095">
        <v>87</v>
      </c>
      <c r="O2095">
        <v>85</v>
      </c>
      <c r="P2095">
        <v>85</v>
      </c>
      <c r="Q2095">
        <v>86</v>
      </c>
      <c r="R2095">
        <v>84</v>
      </c>
      <c r="S2095">
        <v>82</v>
      </c>
      <c r="T2095">
        <v>84</v>
      </c>
      <c r="U2095">
        <v>86</v>
      </c>
      <c r="V2095">
        <v>85</v>
      </c>
      <c r="X2095">
        <v>87</v>
      </c>
      <c r="Y2095">
        <v>89</v>
      </c>
      <c r="Z2095">
        <v>92</v>
      </c>
      <c r="AA2095">
        <v>97</v>
      </c>
      <c r="AB2095">
        <v>95</v>
      </c>
      <c r="AD2095">
        <v>89</v>
      </c>
      <c r="AE2095">
        <v>90</v>
      </c>
      <c r="AF2095">
        <v>95</v>
      </c>
      <c r="AG2095">
        <v>90</v>
      </c>
      <c r="AH2095">
        <v>95</v>
      </c>
      <c r="AI2095">
        <v>95</v>
      </c>
      <c r="AJ2095">
        <v>96</v>
      </c>
      <c r="AK2095">
        <v>95</v>
      </c>
      <c r="AL2095">
        <v>102</v>
      </c>
      <c r="AM2095">
        <v>100</v>
      </c>
      <c r="AN2095" s="5">
        <v>101</v>
      </c>
      <c r="AO2095" s="5">
        <v>95</v>
      </c>
      <c r="AP2095" s="5">
        <v>96</v>
      </c>
      <c r="AQ2095" s="5">
        <v>96</v>
      </c>
      <c r="AR2095" s="5">
        <v>98</v>
      </c>
      <c r="AS2095" s="5">
        <v>100</v>
      </c>
      <c r="AT2095" s="5">
        <v>102</v>
      </c>
      <c r="AU2095" s="5">
        <v>102</v>
      </c>
      <c r="AV2095" s="5">
        <v>105</v>
      </c>
      <c r="AW2095" s="5">
        <v>100</v>
      </c>
      <c r="AX2095" s="5">
        <v>99</v>
      </c>
      <c r="AY2095" s="5">
        <v>99</v>
      </c>
      <c r="AZ2095" s="5">
        <v>94</v>
      </c>
      <c r="BA2095" s="8">
        <f>AVERAGE(AZ2095,BB2095)</f>
        <v>95.5</v>
      </c>
      <c r="BB2095" s="5">
        <v>97</v>
      </c>
      <c r="BC2095" s="5">
        <v>91</v>
      </c>
      <c r="BD2095" s="5">
        <v>92</v>
      </c>
      <c r="BE2095" s="5">
        <v>89</v>
      </c>
      <c r="BF2095" s="5">
        <v>92</v>
      </c>
      <c r="BG2095" s="5">
        <v>96</v>
      </c>
      <c r="BH2095" s="5">
        <v>100</v>
      </c>
      <c r="BI2095" s="5">
        <v>105</v>
      </c>
      <c r="BJ2095" s="5">
        <v>102</v>
      </c>
      <c r="BK2095" s="5">
        <v>98</v>
      </c>
      <c r="BL2095" s="5">
        <v>96</v>
      </c>
      <c r="BM2095" s="5">
        <v>96</v>
      </c>
      <c r="BN2095" s="5">
        <v>97</v>
      </c>
      <c r="BO2095" s="5">
        <v>96</v>
      </c>
      <c r="BP2095" s="5">
        <v>96</v>
      </c>
      <c r="BQ2095" s="5">
        <v>97</v>
      </c>
      <c r="BR2095" s="5">
        <v>96</v>
      </c>
      <c r="BS2095">
        <v>90</v>
      </c>
      <c r="BT2095">
        <v>90</v>
      </c>
      <c r="BU2095">
        <v>89</v>
      </c>
      <c r="BV2095">
        <v>89</v>
      </c>
      <c r="BW2095">
        <v>91</v>
      </c>
      <c r="BX2095">
        <v>92</v>
      </c>
      <c r="BY2095">
        <v>93</v>
      </c>
      <c r="BZ2095">
        <v>95</v>
      </c>
      <c r="CA2095">
        <v>94</v>
      </c>
      <c r="CB2095">
        <v>93</v>
      </c>
      <c r="CC2095">
        <v>96</v>
      </c>
      <c r="CF2095">
        <v>93</v>
      </c>
      <c r="CG2095">
        <v>88</v>
      </c>
      <c r="CH2095">
        <v>83</v>
      </c>
      <c r="CI2095">
        <v>85</v>
      </c>
      <c r="CJ2095">
        <v>86</v>
      </c>
      <c r="CK2095">
        <v>87</v>
      </c>
      <c r="CL2095">
        <v>89</v>
      </c>
      <c r="CM2095">
        <v>90</v>
      </c>
      <c r="CN2095">
        <v>91</v>
      </c>
      <c r="CO2095">
        <v>95</v>
      </c>
      <c r="CP2095">
        <v>96</v>
      </c>
      <c r="CQ2095">
        <v>97</v>
      </c>
      <c r="CR2095">
        <v>96</v>
      </c>
      <c r="CS2095">
        <v>97</v>
      </c>
      <c r="CT2095">
        <v>98</v>
      </c>
      <c r="CU2095">
        <v>101</v>
      </c>
      <c r="CV2095">
        <v>102</v>
      </c>
      <c r="CW2095">
        <v>102</v>
      </c>
      <c r="CX2095" t="s">
        <v>2</v>
      </c>
      <c r="CY2095" t="s">
        <v>127</v>
      </c>
    </row>
    <row r="2096" spans="1:103" x14ac:dyDescent="0.25">
      <c r="A2096" t="s">
        <v>132</v>
      </c>
      <c r="B2096">
        <v>37.316699999999997</v>
      </c>
      <c r="C2096">
        <v>-114.5</v>
      </c>
      <c r="D2096">
        <v>3301</v>
      </c>
      <c r="E2096" t="s">
        <v>1</v>
      </c>
      <c r="F2096">
        <v>230.8</v>
      </c>
      <c r="G2096">
        <v>1976</v>
      </c>
      <c r="H2096">
        <v>8</v>
      </c>
      <c r="I2096" t="s">
        <v>260</v>
      </c>
      <c r="J2096">
        <v>89</v>
      </c>
      <c r="K2096">
        <v>92</v>
      </c>
      <c r="L2096">
        <v>91</v>
      </c>
      <c r="M2096">
        <v>91</v>
      </c>
      <c r="N2096">
        <v>91</v>
      </c>
      <c r="O2096">
        <v>91</v>
      </c>
      <c r="P2096">
        <v>91</v>
      </c>
      <c r="Q2096">
        <v>90</v>
      </c>
      <c r="R2096">
        <v>91</v>
      </c>
      <c r="S2096">
        <v>87</v>
      </c>
      <c r="T2096">
        <v>88</v>
      </c>
      <c r="U2096">
        <v>81</v>
      </c>
      <c r="V2096">
        <v>86</v>
      </c>
      <c r="W2096">
        <v>92</v>
      </c>
      <c r="X2096">
        <v>85</v>
      </c>
      <c r="Y2096">
        <v>90</v>
      </c>
      <c r="Z2096">
        <v>95</v>
      </c>
      <c r="AA2096">
        <v>95</v>
      </c>
      <c r="AB2096">
        <v>98</v>
      </c>
      <c r="AC2096">
        <v>100</v>
      </c>
      <c r="AD2096">
        <v>98</v>
      </c>
      <c r="AE2096">
        <v>95</v>
      </c>
      <c r="AF2096">
        <v>86</v>
      </c>
      <c r="AG2096">
        <v>91</v>
      </c>
      <c r="AH2096">
        <v>95</v>
      </c>
      <c r="AI2096">
        <v>100</v>
      </c>
      <c r="AJ2096">
        <v>100</v>
      </c>
      <c r="AK2096">
        <v>105</v>
      </c>
      <c r="AL2096">
        <v>105</v>
      </c>
      <c r="AM2096">
        <v>105</v>
      </c>
      <c r="AN2096" s="5">
        <v>100</v>
      </c>
      <c r="AO2096" s="5">
        <v>96</v>
      </c>
      <c r="AP2096" s="5">
        <v>97</v>
      </c>
      <c r="AQ2096" s="5">
        <v>98</v>
      </c>
      <c r="AR2096" s="5">
        <v>100</v>
      </c>
      <c r="AS2096" s="5">
        <v>103</v>
      </c>
      <c r="AT2096" s="5">
        <v>105</v>
      </c>
      <c r="AU2096" s="5">
        <v>107</v>
      </c>
      <c r="AV2096" s="5">
        <v>107</v>
      </c>
      <c r="AW2096" s="5">
        <v>107</v>
      </c>
      <c r="AX2096" s="5">
        <v>106</v>
      </c>
      <c r="AY2096" s="5">
        <v>100</v>
      </c>
      <c r="AZ2096" s="5">
        <v>100</v>
      </c>
      <c r="BA2096" s="5">
        <v>102</v>
      </c>
      <c r="BB2096" s="5">
        <v>104</v>
      </c>
      <c r="BC2096" s="5">
        <v>105</v>
      </c>
      <c r="BD2096" s="5">
        <v>95</v>
      </c>
      <c r="BE2096" s="5">
        <v>86</v>
      </c>
      <c r="BF2096" s="5">
        <v>90</v>
      </c>
      <c r="BG2096" s="5">
        <v>94</v>
      </c>
      <c r="BH2096" s="5">
        <v>98</v>
      </c>
      <c r="BI2096" s="5">
        <v>99</v>
      </c>
      <c r="BJ2096" s="5">
        <v>102</v>
      </c>
      <c r="BK2096" s="5">
        <v>100</v>
      </c>
      <c r="BL2096" s="5">
        <v>103</v>
      </c>
      <c r="BM2096" s="5">
        <v>95</v>
      </c>
      <c r="BN2096" s="5">
        <v>98</v>
      </c>
      <c r="BO2096" s="5">
        <v>99</v>
      </c>
      <c r="BP2096" s="5">
        <v>100</v>
      </c>
      <c r="BQ2096" s="5">
        <v>100</v>
      </c>
      <c r="BR2096" s="5">
        <v>89</v>
      </c>
      <c r="BS2096">
        <v>85</v>
      </c>
      <c r="BT2096">
        <v>91</v>
      </c>
      <c r="BU2096">
        <v>94</v>
      </c>
      <c r="BV2096">
        <v>92</v>
      </c>
      <c r="BW2096">
        <v>89</v>
      </c>
      <c r="BX2096">
        <v>92</v>
      </c>
      <c r="BY2096">
        <v>93</v>
      </c>
      <c r="BZ2096">
        <v>93</v>
      </c>
      <c r="CA2096">
        <v>95</v>
      </c>
      <c r="CB2096">
        <v>93</v>
      </c>
      <c r="CC2096">
        <v>95</v>
      </c>
      <c r="CD2096">
        <v>96</v>
      </c>
      <c r="CE2096">
        <v>98</v>
      </c>
      <c r="CF2096">
        <v>95</v>
      </c>
      <c r="CG2096">
        <v>90</v>
      </c>
      <c r="CH2096">
        <v>82</v>
      </c>
      <c r="CI2096">
        <v>86</v>
      </c>
      <c r="CJ2096">
        <v>89</v>
      </c>
      <c r="CK2096">
        <v>89</v>
      </c>
      <c r="CL2096">
        <v>92</v>
      </c>
      <c r="CM2096">
        <v>98</v>
      </c>
      <c r="CN2096">
        <v>100</v>
      </c>
      <c r="CO2096">
        <v>95</v>
      </c>
      <c r="CP2096">
        <v>98</v>
      </c>
      <c r="CQ2096">
        <v>99</v>
      </c>
      <c r="CR2096">
        <v>99</v>
      </c>
      <c r="CS2096">
        <v>100</v>
      </c>
      <c r="CT2096">
        <v>99</v>
      </c>
      <c r="CU2096">
        <v>100</v>
      </c>
      <c r="CV2096">
        <v>102</v>
      </c>
      <c r="CW2096">
        <v>105</v>
      </c>
      <c r="CX2096" t="s">
        <v>2</v>
      </c>
      <c r="CY2096" t="s">
        <v>133</v>
      </c>
    </row>
    <row r="2097" spans="1:103" x14ac:dyDescent="0.25">
      <c r="A2097" t="s">
        <v>147</v>
      </c>
      <c r="B2097">
        <v>34.589199999999998</v>
      </c>
      <c r="C2097">
        <v>-117.63030000000001</v>
      </c>
      <c r="D2097">
        <v>2950</v>
      </c>
      <c r="E2097" t="s">
        <v>1</v>
      </c>
      <c r="F2097">
        <v>219.3</v>
      </c>
      <c r="G2097">
        <v>1976</v>
      </c>
      <c r="H2097">
        <v>8</v>
      </c>
      <c r="I2097" t="s">
        <v>260</v>
      </c>
      <c r="J2097">
        <v>84</v>
      </c>
      <c r="K2097">
        <v>88</v>
      </c>
      <c r="L2097">
        <v>89</v>
      </c>
      <c r="M2097">
        <v>87</v>
      </c>
      <c r="N2097">
        <v>83</v>
      </c>
      <c r="O2097">
        <v>84</v>
      </c>
      <c r="P2097">
        <v>85</v>
      </c>
      <c r="Q2097">
        <v>83</v>
      </c>
      <c r="R2097">
        <v>76</v>
      </c>
      <c r="S2097">
        <v>74</v>
      </c>
      <c r="T2097">
        <v>66</v>
      </c>
      <c r="U2097">
        <v>70</v>
      </c>
      <c r="V2097">
        <v>82</v>
      </c>
      <c r="W2097">
        <v>86</v>
      </c>
      <c r="X2097">
        <v>82</v>
      </c>
      <c r="Y2097">
        <v>90</v>
      </c>
      <c r="Z2097">
        <v>92</v>
      </c>
      <c r="AA2097">
        <v>90</v>
      </c>
      <c r="AB2097">
        <v>92</v>
      </c>
      <c r="AC2097">
        <v>93</v>
      </c>
      <c r="AD2097">
        <v>92</v>
      </c>
      <c r="AE2097">
        <v>90</v>
      </c>
      <c r="AF2097">
        <v>84</v>
      </c>
      <c r="AG2097">
        <v>88</v>
      </c>
      <c r="AH2097">
        <v>90</v>
      </c>
      <c r="AI2097">
        <v>97</v>
      </c>
      <c r="AJ2097">
        <v>96</v>
      </c>
      <c r="AK2097">
        <v>102</v>
      </c>
      <c r="AL2097">
        <v>102</v>
      </c>
      <c r="AM2097">
        <v>101</v>
      </c>
      <c r="AN2097" s="5">
        <v>96</v>
      </c>
      <c r="AO2097" s="5">
        <v>91</v>
      </c>
      <c r="AP2097" s="5">
        <v>92</v>
      </c>
      <c r="AQ2097" s="5">
        <v>95</v>
      </c>
      <c r="AR2097" s="5">
        <v>92</v>
      </c>
      <c r="AS2097" s="5">
        <v>98</v>
      </c>
      <c r="AT2097" s="5">
        <v>101</v>
      </c>
      <c r="AU2097" s="5">
        <v>102</v>
      </c>
      <c r="AV2097" s="5">
        <v>102</v>
      </c>
      <c r="AW2097" s="5">
        <v>102</v>
      </c>
      <c r="AX2097" s="5">
        <v>101</v>
      </c>
      <c r="AY2097" s="5">
        <v>95</v>
      </c>
      <c r="AZ2097" s="5">
        <v>94</v>
      </c>
      <c r="BA2097" s="5">
        <v>91</v>
      </c>
      <c r="BB2097" s="5">
        <v>93</v>
      </c>
      <c r="BC2097" s="5">
        <v>93</v>
      </c>
      <c r="BD2097" s="5">
        <v>88</v>
      </c>
      <c r="BE2097" s="5">
        <v>91</v>
      </c>
      <c r="BF2097" s="5">
        <v>90</v>
      </c>
      <c r="BG2097" s="5">
        <v>88</v>
      </c>
      <c r="BH2097" s="5">
        <v>94</v>
      </c>
      <c r="BI2097" s="5">
        <v>93</v>
      </c>
      <c r="BJ2097" s="5">
        <v>82</v>
      </c>
      <c r="BK2097" s="5">
        <v>88</v>
      </c>
      <c r="BL2097" s="5">
        <v>93</v>
      </c>
      <c r="BM2097" s="5">
        <v>93</v>
      </c>
      <c r="BN2097" s="5">
        <v>91</v>
      </c>
      <c r="BO2097" s="5">
        <v>97</v>
      </c>
      <c r="BP2097" s="5">
        <v>94</v>
      </c>
      <c r="BQ2097" s="5">
        <v>90</v>
      </c>
      <c r="BR2097" s="5">
        <v>90</v>
      </c>
      <c r="BS2097">
        <v>90</v>
      </c>
      <c r="BT2097">
        <v>90</v>
      </c>
      <c r="BU2097">
        <v>88</v>
      </c>
      <c r="BV2097">
        <v>83</v>
      </c>
      <c r="BW2097">
        <v>86</v>
      </c>
      <c r="BX2097">
        <v>88</v>
      </c>
      <c r="BY2097">
        <v>86</v>
      </c>
      <c r="BZ2097">
        <v>92</v>
      </c>
      <c r="CA2097">
        <v>89</v>
      </c>
      <c r="CB2097">
        <v>88</v>
      </c>
      <c r="CC2097">
        <v>90</v>
      </c>
      <c r="CD2097">
        <v>93</v>
      </c>
      <c r="CE2097">
        <v>93</v>
      </c>
      <c r="CF2097">
        <v>90</v>
      </c>
      <c r="CG2097">
        <v>80</v>
      </c>
      <c r="CH2097">
        <v>75</v>
      </c>
      <c r="CI2097">
        <v>79</v>
      </c>
      <c r="CJ2097">
        <v>79</v>
      </c>
      <c r="CK2097">
        <v>76</v>
      </c>
      <c r="CL2097">
        <v>81</v>
      </c>
      <c r="CM2097">
        <v>88</v>
      </c>
      <c r="CN2097">
        <v>88</v>
      </c>
      <c r="CO2097">
        <v>84</v>
      </c>
      <c r="CP2097">
        <v>88</v>
      </c>
      <c r="CQ2097">
        <v>91</v>
      </c>
      <c r="CR2097">
        <v>93</v>
      </c>
      <c r="CS2097">
        <v>92</v>
      </c>
      <c r="CT2097">
        <v>94</v>
      </c>
      <c r="CU2097">
        <v>97</v>
      </c>
      <c r="CV2097">
        <v>101</v>
      </c>
      <c r="CW2097">
        <v>101</v>
      </c>
      <c r="CX2097" t="s">
        <v>5</v>
      </c>
      <c r="CY2097" t="s">
        <v>148</v>
      </c>
    </row>
    <row r="2098" spans="1:103" x14ac:dyDescent="0.25">
      <c r="A2098" t="s">
        <v>65</v>
      </c>
      <c r="B2098">
        <v>36.438099999999999</v>
      </c>
      <c r="C2098">
        <v>-115.36</v>
      </c>
      <c r="D2098">
        <v>2914</v>
      </c>
      <c r="E2098" t="s">
        <v>1</v>
      </c>
      <c r="F2098">
        <v>134.69999999999999</v>
      </c>
      <c r="G2098">
        <v>1976</v>
      </c>
      <c r="H2098">
        <v>8</v>
      </c>
      <c r="I2098" t="s">
        <v>260</v>
      </c>
      <c r="J2098">
        <v>98</v>
      </c>
      <c r="K2098">
        <v>95</v>
      </c>
      <c r="L2098">
        <v>94</v>
      </c>
      <c r="M2098">
        <v>92</v>
      </c>
      <c r="N2098">
        <v>93</v>
      </c>
      <c r="O2098">
        <v>94</v>
      </c>
      <c r="P2098">
        <v>92</v>
      </c>
      <c r="Q2098">
        <v>90</v>
      </c>
      <c r="R2098">
        <v>91</v>
      </c>
      <c r="S2098">
        <v>85</v>
      </c>
      <c r="T2098">
        <v>79</v>
      </c>
      <c r="U2098">
        <v>88</v>
      </c>
      <c r="V2098">
        <v>93</v>
      </c>
      <c r="W2098">
        <v>87</v>
      </c>
      <c r="X2098">
        <v>91</v>
      </c>
      <c r="Y2098">
        <v>98</v>
      </c>
      <c r="Z2098">
        <v>97</v>
      </c>
      <c r="AA2098">
        <v>100</v>
      </c>
      <c r="AB2098">
        <v>102</v>
      </c>
      <c r="AC2098">
        <v>102</v>
      </c>
      <c r="AD2098">
        <v>99</v>
      </c>
      <c r="AE2098">
        <v>95</v>
      </c>
      <c r="AF2098">
        <v>92</v>
      </c>
      <c r="AG2098">
        <v>93</v>
      </c>
      <c r="AH2098">
        <v>101</v>
      </c>
      <c r="AI2098">
        <v>104</v>
      </c>
      <c r="AJ2098">
        <v>107</v>
      </c>
      <c r="AK2098">
        <v>108</v>
      </c>
      <c r="AL2098">
        <v>107</v>
      </c>
      <c r="AM2098">
        <v>102</v>
      </c>
      <c r="AN2098" s="5">
        <v>99</v>
      </c>
      <c r="AO2098" s="5">
        <v>100</v>
      </c>
      <c r="AP2098" s="5">
        <v>101</v>
      </c>
      <c r="AQ2098" s="5">
        <v>104</v>
      </c>
      <c r="AR2098" s="5">
        <v>106</v>
      </c>
      <c r="AS2098" s="5">
        <v>107</v>
      </c>
      <c r="AT2098" s="5">
        <v>109</v>
      </c>
      <c r="AU2098" s="5">
        <v>109</v>
      </c>
      <c r="AV2098" s="5">
        <v>110</v>
      </c>
      <c r="AW2098" s="5">
        <v>109</v>
      </c>
      <c r="AX2098" s="5">
        <v>106</v>
      </c>
      <c r="AY2098" s="5">
        <v>103</v>
      </c>
      <c r="AZ2098" s="5">
        <v>102</v>
      </c>
      <c r="BA2098" s="5">
        <v>104</v>
      </c>
      <c r="BB2098" s="5">
        <v>104</v>
      </c>
      <c r="BC2098" s="5">
        <v>94</v>
      </c>
      <c r="BD2098" s="5">
        <v>91</v>
      </c>
      <c r="BE2098" s="5">
        <v>97</v>
      </c>
      <c r="BF2098" s="5">
        <v>99</v>
      </c>
      <c r="BG2098" s="5">
        <v>101</v>
      </c>
      <c r="BH2098" s="5">
        <v>103</v>
      </c>
      <c r="BI2098" s="5">
        <v>104</v>
      </c>
      <c r="BJ2098" s="5">
        <v>102</v>
      </c>
      <c r="BK2098" s="5">
        <v>103</v>
      </c>
      <c r="BL2098" s="5">
        <v>98</v>
      </c>
      <c r="BM2098" s="5">
        <v>98</v>
      </c>
      <c r="BN2098" s="5">
        <v>100</v>
      </c>
      <c r="BO2098" s="5">
        <v>100</v>
      </c>
      <c r="BP2098" s="5">
        <v>101</v>
      </c>
      <c r="BQ2098" s="5">
        <v>85</v>
      </c>
      <c r="BR2098" s="5">
        <v>92</v>
      </c>
      <c r="BS2098">
        <v>95</v>
      </c>
      <c r="BT2098">
        <v>98</v>
      </c>
      <c r="BU2098">
        <v>95</v>
      </c>
      <c r="BV2098">
        <v>92</v>
      </c>
      <c r="BW2098">
        <v>97</v>
      </c>
      <c r="BX2098">
        <v>98</v>
      </c>
      <c r="BY2098">
        <v>98</v>
      </c>
      <c r="BZ2098">
        <v>98</v>
      </c>
      <c r="CA2098">
        <v>97</v>
      </c>
      <c r="CB2098">
        <v>99</v>
      </c>
      <c r="CC2098">
        <v>98</v>
      </c>
      <c r="CD2098">
        <v>101</v>
      </c>
      <c r="CE2098">
        <v>98</v>
      </c>
      <c r="CF2098">
        <v>96</v>
      </c>
      <c r="CG2098">
        <v>88</v>
      </c>
      <c r="CH2098">
        <v>90</v>
      </c>
      <c r="CI2098">
        <v>92</v>
      </c>
      <c r="CJ2098">
        <v>91</v>
      </c>
      <c r="CK2098">
        <v>92</v>
      </c>
      <c r="CL2098">
        <v>99</v>
      </c>
      <c r="CM2098">
        <v>102</v>
      </c>
      <c r="CN2098">
        <v>99</v>
      </c>
      <c r="CO2098">
        <v>98</v>
      </c>
      <c r="CP2098">
        <v>99</v>
      </c>
      <c r="CQ2098">
        <v>103</v>
      </c>
      <c r="CR2098">
        <v>102</v>
      </c>
      <c r="CS2098">
        <v>100</v>
      </c>
      <c r="CT2098">
        <v>103</v>
      </c>
      <c r="CU2098">
        <v>104</v>
      </c>
      <c r="CV2098">
        <v>102</v>
      </c>
      <c r="CW2098">
        <v>101</v>
      </c>
      <c r="CX2098" t="s">
        <v>2</v>
      </c>
      <c r="CY2098" t="s">
        <v>66</v>
      </c>
    </row>
    <row r="2099" spans="1:103" x14ac:dyDescent="0.25">
      <c r="A2099" t="s">
        <v>39</v>
      </c>
      <c r="B2099">
        <v>34.525300000000001</v>
      </c>
      <c r="C2099">
        <v>-117.29640000000001</v>
      </c>
      <c r="D2099">
        <v>2789</v>
      </c>
      <c r="E2099" t="s">
        <v>1</v>
      </c>
      <c r="F2099">
        <v>218.7</v>
      </c>
      <c r="G2099">
        <v>1976</v>
      </c>
      <c r="H2099">
        <v>8</v>
      </c>
      <c r="I2099" t="s">
        <v>260</v>
      </c>
      <c r="J2099">
        <v>89</v>
      </c>
      <c r="K2099">
        <v>90</v>
      </c>
      <c r="L2099">
        <v>87</v>
      </c>
      <c r="M2099">
        <v>89</v>
      </c>
      <c r="N2099">
        <v>81</v>
      </c>
      <c r="O2099">
        <v>86</v>
      </c>
      <c r="P2099">
        <v>88</v>
      </c>
      <c r="Q2099">
        <v>79</v>
      </c>
      <c r="R2099">
        <v>77</v>
      </c>
      <c r="S2099">
        <v>70</v>
      </c>
      <c r="T2099">
        <v>64</v>
      </c>
      <c r="U2099">
        <v>80</v>
      </c>
      <c r="V2099">
        <v>85</v>
      </c>
      <c r="W2099">
        <v>88</v>
      </c>
      <c r="X2099">
        <v>90</v>
      </c>
      <c r="Y2099">
        <v>96</v>
      </c>
      <c r="Z2099">
        <v>91</v>
      </c>
      <c r="AA2099">
        <v>92</v>
      </c>
      <c r="AB2099">
        <v>97</v>
      </c>
      <c r="AC2099">
        <v>94</v>
      </c>
      <c r="AD2099">
        <v>93</v>
      </c>
      <c r="AE2099">
        <v>92</v>
      </c>
      <c r="AF2099">
        <v>89</v>
      </c>
      <c r="AG2099">
        <v>94</v>
      </c>
      <c r="AH2099">
        <v>96</v>
      </c>
      <c r="AI2099">
        <v>100</v>
      </c>
      <c r="AJ2099">
        <v>99</v>
      </c>
      <c r="AK2099">
        <v>103</v>
      </c>
      <c r="AL2099">
        <v>105</v>
      </c>
      <c r="AM2099">
        <v>102</v>
      </c>
      <c r="AN2099" s="5">
        <v>93</v>
      </c>
      <c r="AO2099" s="5">
        <v>90</v>
      </c>
      <c r="AP2099" s="5">
        <v>95</v>
      </c>
      <c r="AQ2099" s="5">
        <v>94</v>
      </c>
      <c r="AR2099" s="5">
        <v>98</v>
      </c>
      <c r="AS2099" s="5">
        <v>101</v>
      </c>
      <c r="AT2099" s="5">
        <v>102</v>
      </c>
      <c r="AU2099" s="5">
        <v>103</v>
      </c>
      <c r="AV2099" s="5">
        <v>104</v>
      </c>
      <c r="AW2099" s="5">
        <v>104</v>
      </c>
      <c r="AX2099" s="5">
        <v>101</v>
      </c>
      <c r="AY2099" s="5">
        <v>97</v>
      </c>
      <c r="AZ2099" s="5">
        <v>95</v>
      </c>
      <c r="BA2099" s="5">
        <v>96</v>
      </c>
      <c r="BB2099" s="5">
        <v>97</v>
      </c>
      <c r="BC2099" s="5">
        <v>99</v>
      </c>
      <c r="BD2099" s="5">
        <v>92</v>
      </c>
      <c r="BE2099" s="5">
        <v>94</v>
      </c>
      <c r="BF2099" s="5">
        <v>94</v>
      </c>
      <c r="BG2099" s="5">
        <v>92</v>
      </c>
      <c r="BH2099" s="5">
        <v>99</v>
      </c>
      <c r="BI2099" s="5">
        <v>97</v>
      </c>
      <c r="BJ2099" s="5">
        <v>94</v>
      </c>
      <c r="BK2099" s="5">
        <v>93</v>
      </c>
      <c r="BL2099" s="5">
        <v>100</v>
      </c>
      <c r="BM2099" s="5">
        <v>95</v>
      </c>
      <c r="BN2099" s="5">
        <v>92</v>
      </c>
      <c r="BO2099" s="5">
        <v>96</v>
      </c>
      <c r="BP2099" s="5">
        <v>98</v>
      </c>
      <c r="BQ2099" s="5">
        <v>94</v>
      </c>
      <c r="BR2099" s="5">
        <v>91</v>
      </c>
      <c r="BS2099">
        <v>85</v>
      </c>
      <c r="BT2099">
        <v>85</v>
      </c>
      <c r="BU2099">
        <v>84</v>
      </c>
      <c r="BV2099">
        <v>86</v>
      </c>
      <c r="BW2099">
        <v>89</v>
      </c>
      <c r="BX2099">
        <v>89</v>
      </c>
      <c r="BY2099">
        <v>88</v>
      </c>
      <c r="BZ2099">
        <v>91</v>
      </c>
      <c r="CA2099">
        <v>88</v>
      </c>
      <c r="CB2099">
        <v>91</v>
      </c>
      <c r="CC2099">
        <v>90</v>
      </c>
      <c r="CD2099">
        <v>95</v>
      </c>
      <c r="CE2099">
        <v>92</v>
      </c>
      <c r="CF2099">
        <v>90</v>
      </c>
      <c r="CG2099">
        <v>75</v>
      </c>
      <c r="CH2099">
        <v>73</v>
      </c>
      <c r="CI2099">
        <v>79</v>
      </c>
      <c r="CJ2099">
        <v>78</v>
      </c>
      <c r="CK2099">
        <v>77</v>
      </c>
      <c r="CL2099">
        <v>85</v>
      </c>
      <c r="CM2099">
        <v>91</v>
      </c>
      <c r="CN2099">
        <v>92</v>
      </c>
      <c r="CO2099">
        <v>83</v>
      </c>
      <c r="CP2099">
        <v>91</v>
      </c>
      <c r="CQ2099">
        <v>96</v>
      </c>
      <c r="CR2099">
        <v>96</v>
      </c>
      <c r="CS2099">
        <v>99</v>
      </c>
      <c r="CT2099">
        <v>99</v>
      </c>
      <c r="CU2099">
        <v>101</v>
      </c>
      <c r="CV2099">
        <v>105</v>
      </c>
      <c r="CW2099">
        <v>104</v>
      </c>
      <c r="CX2099" t="s">
        <v>5</v>
      </c>
      <c r="CY2099" t="s">
        <v>40</v>
      </c>
    </row>
    <row r="2100" spans="1:103" x14ac:dyDescent="0.25">
      <c r="A2100" t="s">
        <v>37</v>
      </c>
      <c r="B2100">
        <v>36.261400000000002</v>
      </c>
      <c r="C2100">
        <v>-116.0564</v>
      </c>
      <c r="D2100">
        <v>2573</v>
      </c>
      <c r="E2100" t="s">
        <v>1</v>
      </c>
      <c r="F2100">
        <v>75.900000000000006</v>
      </c>
      <c r="G2100">
        <v>1976</v>
      </c>
      <c r="H2100">
        <v>8</v>
      </c>
      <c r="I2100" t="s">
        <v>260</v>
      </c>
      <c r="J2100">
        <v>91</v>
      </c>
      <c r="K2100">
        <v>95</v>
      </c>
      <c r="L2100">
        <v>94</v>
      </c>
      <c r="M2100">
        <v>90</v>
      </c>
      <c r="N2100">
        <v>91</v>
      </c>
      <c r="O2100">
        <v>92</v>
      </c>
      <c r="P2100">
        <v>90</v>
      </c>
      <c r="Q2100">
        <v>85</v>
      </c>
      <c r="R2100">
        <v>86</v>
      </c>
      <c r="S2100">
        <v>77</v>
      </c>
      <c r="T2100">
        <v>83</v>
      </c>
      <c r="U2100">
        <v>89</v>
      </c>
      <c r="V2100">
        <v>95</v>
      </c>
      <c r="W2100">
        <v>91</v>
      </c>
      <c r="X2100">
        <v>97</v>
      </c>
      <c r="Y2100">
        <v>102</v>
      </c>
      <c r="Z2100">
        <v>101</v>
      </c>
      <c r="AA2100">
        <v>103</v>
      </c>
      <c r="AB2100">
        <v>103</v>
      </c>
      <c r="AC2100">
        <v>101</v>
      </c>
      <c r="AD2100">
        <v>98</v>
      </c>
      <c r="AE2100">
        <v>90</v>
      </c>
      <c r="AF2100">
        <v>95</v>
      </c>
      <c r="AG2100">
        <v>97</v>
      </c>
      <c r="AH2100">
        <v>103</v>
      </c>
      <c r="AI2100">
        <v>104</v>
      </c>
      <c r="AJ2100">
        <v>108</v>
      </c>
      <c r="AK2100">
        <v>107</v>
      </c>
      <c r="AL2100">
        <v>104</v>
      </c>
      <c r="AM2100">
        <v>100</v>
      </c>
      <c r="AN2100" s="5">
        <v>98</v>
      </c>
      <c r="AO2100" s="5">
        <v>99</v>
      </c>
      <c r="AP2100" s="5">
        <v>102</v>
      </c>
      <c r="AQ2100" s="5">
        <v>104</v>
      </c>
      <c r="AR2100" s="5">
        <v>106</v>
      </c>
      <c r="AS2100" s="5">
        <v>104</v>
      </c>
      <c r="AT2100" s="5">
        <v>105</v>
      </c>
      <c r="AU2100" s="5">
        <v>108</v>
      </c>
      <c r="AV2100" s="5">
        <v>107</v>
      </c>
      <c r="AW2100" s="5">
        <v>106</v>
      </c>
      <c r="AX2100" s="5">
        <v>104</v>
      </c>
      <c r="AY2100" s="5">
        <v>98</v>
      </c>
      <c r="AZ2100" s="5">
        <v>100</v>
      </c>
      <c r="BA2100" s="5">
        <v>101</v>
      </c>
      <c r="BB2100" s="5">
        <v>107</v>
      </c>
      <c r="BC2100" s="5">
        <v>87</v>
      </c>
      <c r="BD2100" s="5">
        <v>96</v>
      </c>
      <c r="BE2100" s="5">
        <v>98</v>
      </c>
      <c r="BF2100" s="5">
        <v>100</v>
      </c>
      <c r="BG2100" s="5">
        <v>102</v>
      </c>
      <c r="BH2100" s="5">
        <v>103</v>
      </c>
      <c r="BI2100" s="5">
        <v>103</v>
      </c>
      <c r="BJ2100" s="5">
        <v>97</v>
      </c>
      <c r="BK2100" s="5">
        <v>103</v>
      </c>
      <c r="BL2100" s="5">
        <v>101</v>
      </c>
      <c r="BM2100" s="5">
        <v>101</v>
      </c>
      <c r="BN2100" s="5">
        <v>98</v>
      </c>
      <c r="BO2100" s="5">
        <v>104</v>
      </c>
      <c r="BP2100" s="5">
        <v>101</v>
      </c>
      <c r="BQ2100" s="5">
        <v>82</v>
      </c>
      <c r="BR2100" s="5">
        <v>91</v>
      </c>
      <c r="BS2100">
        <v>94</v>
      </c>
      <c r="BT2100">
        <v>95</v>
      </c>
      <c r="BU2100">
        <v>92</v>
      </c>
      <c r="BV2100">
        <v>93</v>
      </c>
      <c r="BW2100">
        <v>96</v>
      </c>
      <c r="BX2100">
        <v>93</v>
      </c>
      <c r="BY2100">
        <v>95</v>
      </c>
      <c r="BZ2100">
        <v>97</v>
      </c>
      <c r="CA2100">
        <v>95</v>
      </c>
      <c r="CB2100">
        <v>98</v>
      </c>
      <c r="CC2100">
        <v>99</v>
      </c>
      <c r="CD2100">
        <v>102</v>
      </c>
      <c r="CE2100">
        <v>99</v>
      </c>
      <c r="CF2100">
        <v>89</v>
      </c>
      <c r="CG2100">
        <v>84</v>
      </c>
      <c r="CH2100">
        <v>85</v>
      </c>
      <c r="CI2100">
        <v>88</v>
      </c>
      <c r="CJ2100">
        <v>88</v>
      </c>
      <c r="CK2100">
        <v>92</v>
      </c>
      <c r="CL2100">
        <v>100</v>
      </c>
      <c r="CM2100">
        <v>101</v>
      </c>
      <c r="CN2100">
        <v>93</v>
      </c>
      <c r="CO2100">
        <v>95</v>
      </c>
      <c r="CP2100">
        <v>99</v>
      </c>
      <c r="CQ2100">
        <v>99</v>
      </c>
      <c r="CR2100">
        <v>100</v>
      </c>
      <c r="CS2100">
        <v>102</v>
      </c>
      <c r="CT2100">
        <v>105</v>
      </c>
      <c r="CU2100">
        <v>106</v>
      </c>
      <c r="CV2100">
        <v>103</v>
      </c>
      <c r="CW2100">
        <v>106</v>
      </c>
      <c r="CX2100" t="s">
        <v>2</v>
      </c>
      <c r="CY2100" t="s">
        <v>38</v>
      </c>
    </row>
    <row r="2101" spans="1:103" x14ac:dyDescent="0.25">
      <c r="A2101" t="s">
        <v>87</v>
      </c>
      <c r="B2101">
        <v>35.651400000000002</v>
      </c>
      <c r="C2101">
        <v>-117.8214</v>
      </c>
      <c r="D2101">
        <v>2430</v>
      </c>
      <c r="E2101" t="s">
        <v>1</v>
      </c>
      <c r="F2101">
        <v>124.4</v>
      </c>
      <c r="G2101">
        <v>1976</v>
      </c>
      <c r="H2101">
        <v>8</v>
      </c>
      <c r="I2101" t="s">
        <v>260</v>
      </c>
      <c r="J2101">
        <v>93</v>
      </c>
      <c r="K2101">
        <v>95</v>
      </c>
      <c r="L2101">
        <v>93</v>
      </c>
      <c r="M2101">
        <v>89</v>
      </c>
      <c r="N2101">
        <v>92</v>
      </c>
      <c r="O2101">
        <v>92</v>
      </c>
      <c r="P2101">
        <v>92</v>
      </c>
      <c r="Q2101">
        <v>92</v>
      </c>
      <c r="R2101">
        <v>81</v>
      </c>
      <c r="S2101">
        <v>78</v>
      </c>
      <c r="T2101">
        <v>83</v>
      </c>
      <c r="U2101">
        <v>88</v>
      </c>
      <c r="V2101">
        <v>94</v>
      </c>
      <c r="W2101">
        <v>94</v>
      </c>
      <c r="X2101">
        <v>98</v>
      </c>
      <c r="Y2101">
        <v>101</v>
      </c>
      <c r="Z2101">
        <v>100</v>
      </c>
      <c r="AA2101">
        <v>101</v>
      </c>
      <c r="AB2101">
        <v>100</v>
      </c>
      <c r="AC2101">
        <v>98</v>
      </c>
      <c r="AD2101">
        <v>95</v>
      </c>
      <c r="AE2101">
        <v>94</v>
      </c>
      <c r="AF2101">
        <v>98</v>
      </c>
      <c r="AG2101">
        <v>103</v>
      </c>
      <c r="AH2101">
        <v>105</v>
      </c>
      <c r="AI2101">
        <v>104</v>
      </c>
      <c r="AJ2101">
        <v>107</v>
      </c>
      <c r="AK2101">
        <v>109</v>
      </c>
      <c r="AL2101">
        <v>108</v>
      </c>
      <c r="AM2101">
        <v>108</v>
      </c>
      <c r="AN2101" s="5">
        <v>95</v>
      </c>
      <c r="AO2101" s="5">
        <v>95</v>
      </c>
      <c r="AP2101" s="5">
        <v>96</v>
      </c>
      <c r="AQ2101" s="5">
        <v>103</v>
      </c>
      <c r="AR2101" s="5">
        <v>105</v>
      </c>
      <c r="AS2101" s="5">
        <v>106</v>
      </c>
      <c r="AT2101" s="5">
        <v>108</v>
      </c>
      <c r="AU2101" s="5">
        <v>109</v>
      </c>
      <c r="AV2101" s="5">
        <v>109</v>
      </c>
      <c r="AW2101" s="5">
        <v>107</v>
      </c>
      <c r="AX2101" s="5">
        <v>103</v>
      </c>
      <c r="AY2101" s="5">
        <v>103</v>
      </c>
      <c r="AZ2101" s="5">
        <v>104</v>
      </c>
      <c r="BA2101" s="5">
        <v>103</v>
      </c>
      <c r="BB2101" s="5">
        <v>101</v>
      </c>
      <c r="BC2101" s="5">
        <v>99</v>
      </c>
      <c r="BD2101" s="5">
        <v>99</v>
      </c>
      <c r="BE2101" s="5">
        <v>98</v>
      </c>
      <c r="BF2101" s="5">
        <v>101</v>
      </c>
      <c r="BG2101" s="5">
        <v>100</v>
      </c>
      <c r="BH2101" s="5">
        <v>99</v>
      </c>
      <c r="BI2101" s="5">
        <v>94</v>
      </c>
      <c r="BJ2101" s="5">
        <v>97</v>
      </c>
      <c r="BK2101" s="5">
        <v>103</v>
      </c>
      <c r="BL2101" s="5">
        <v>104</v>
      </c>
      <c r="BM2101" s="5">
        <v>103</v>
      </c>
      <c r="BN2101" s="5">
        <v>102</v>
      </c>
      <c r="BO2101" s="5">
        <v>103</v>
      </c>
      <c r="BP2101" s="5">
        <v>104</v>
      </c>
      <c r="BQ2101" s="5">
        <v>99</v>
      </c>
      <c r="BR2101" s="5">
        <v>95</v>
      </c>
      <c r="BS2101">
        <v>92</v>
      </c>
      <c r="BT2101">
        <v>92</v>
      </c>
      <c r="BU2101">
        <v>92</v>
      </c>
      <c r="BV2101">
        <v>92</v>
      </c>
      <c r="BW2101">
        <v>93</v>
      </c>
      <c r="BX2101">
        <v>93</v>
      </c>
      <c r="BY2101">
        <v>95</v>
      </c>
      <c r="BZ2101">
        <v>95</v>
      </c>
      <c r="CA2101">
        <v>95</v>
      </c>
      <c r="CB2101">
        <v>97</v>
      </c>
      <c r="CC2101">
        <v>102</v>
      </c>
      <c r="CD2101">
        <v>101</v>
      </c>
      <c r="CE2101">
        <v>99</v>
      </c>
      <c r="CF2101">
        <v>95</v>
      </c>
      <c r="CG2101">
        <v>80</v>
      </c>
      <c r="CH2101">
        <v>87</v>
      </c>
      <c r="CI2101">
        <v>86</v>
      </c>
      <c r="CJ2101">
        <v>84</v>
      </c>
      <c r="CK2101">
        <v>90</v>
      </c>
      <c r="CL2101">
        <v>98</v>
      </c>
      <c r="CM2101">
        <v>99</v>
      </c>
      <c r="CN2101">
        <v>98</v>
      </c>
      <c r="CO2101">
        <v>98</v>
      </c>
      <c r="CP2101">
        <v>100</v>
      </c>
      <c r="CQ2101">
        <v>103</v>
      </c>
      <c r="CR2101">
        <v>103</v>
      </c>
      <c r="CS2101">
        <v>101</v>
      </c>
      <c r="CT2101">
        <v>104</v>
      </c>
      <c r="CU2101">
        <v>107</v>
      </c>
      <c r="CV2101">
        <v>109</v>
      </c>
      <c r="CW2101">
        <v>108</v>
      </c>
      <c r="CX2101" t="s">
        <v>5</v>
      </c>
      <c r="CY2101" t="s">
        <v>88</v>
      </c>
    </row>
    <row r="2102" spans="1:103" x14ac:dyDescent="0.25">
      <c r="A2102" t="s">
        <v>91</v>
      </c>
      <c r="B2102">
        <v>36.071899999999999</v>
      </c>
      <c r="C2102">
        <v>-115.16330000000001</v>
      </c>
      <c r="D2102">
        <v>2175</v>
      </c>
      <c r="E2102" t="s">
        <v>1</v>
      </c>
      <c r="F2102">
        <v>158.69999999999999</v>
      </c>
      <c r="G2102">
        <v>1976</v>
      </c>
      <c r="H2102">
        <v>8</v>
      </c>
      <c r="I2102" t="s">
        <v>260</v>
      </c>
      <c r="J2102">
        <v>96</v>
      </c>
      <c r="K2102">
        <v>97</v>
      </c>
      <c r="L2102">
        <v>96</v>
      </c>
      <c r="M2102">
        <v>94</v>
      </c>
      <c r="N2102">
        <v>94</v>
      </c>
      <c r="O2102">
        <v>97</v>
      </c>
      <c r="P2102">
        <v>95</v>
      </c>
      <c r="Q2102">
        <v>90</v>
      </c>
      <c r="R2102">
        <v>93</v>
      </c>
      <c r="S2102">
        <v>80</v>
      </c>
      <c r="T2102">
        <v>83</v>
      </c>
      <c r="U2102">
        <v>89</v>
      </c>
      <c r="V2102">
        <v>95</v>
      </c>
      <c r="W2102">
        <v>84</v>
      </c>
      <c r="X2102">
        <v>89</v>
      </c>
      <c r="Y2102">
        <v>101</v>
      </c>
      <c r="Z2102">
        <v>97</v>
      </c>
      <c r="AA2102">
        <v>101</v>
      </c>
      <c r="AB2102">
        <v>104</v>
      </c>
      <c r="AC2102">
        <v>104</v>
      </c>
      <c r="AD2102">
        <v>100</v>
      </c>
      <c r="AE2102">
        <v>91</v>
      </c>
      <c r="AF2102">
        <v>94</v>
      </c>
      <c r="AG2102">
        <v>93</v>
      </c>
      <c r="AH2102">
        <v>103</v>
      </c>
      <c r="AI2102">
        <v>102</v>
      </c>
      <c r="AJ2102">
        <v>109</v>
      </c>
      <c r="AK2102">
        <v>109</v>
      </c>
      <c r="AL2102">
        <v>109</v>
      </c>
      <c r="AM2102">
        <v>102</v>
      </c>
      <c r="AN2102" s="5">
        <v>98</v>
      </c>
      <c r="AO2102" s="5">
        <v>98</v>
      </c>
      <c r="AP2102" s="5">
        <v>99</v>
      </c>
      <c r="AQ2102" s="5">
        <v>100</v>
      </c>
      <c r="AR2102" s="5">
        <v>106</v>
      </c>
      <c r="AS2102" s="5">
        <v>107</v>
      </c>
      <c r="AT2102" s="5">
        <v>107</v>
      </c>
      <c r="AU2102" s="5">
        <v>107</v>
      </c>
      <c r="AV2102" s="5">
        <v>107</v>
      </c>
      <c r="AW2102" s="5">
        <v>102</v>
      </c>
      <c r="AX2102" s="5">
        <v>101</v>
      </c>
      <c r="AY2102" s="5">
        <v>104</v>
      </c>
      <c r="AZ2102" s="5">
        <v>105</v>
      </c>
      <c r="BA2102" s="5">
        <v>103</v>
      </c>
      <c r="BB2102" s="5">
        <v>105</v>
      </c>
      <c r="BC2102" s="5">
        <v>92</v>
      </c>
      <c r="BD2102" s="5">
        <v>93</v>
      </c>
      <c r="BE2102" s="5">
        <v>99</v>
      </c>
      <c r="BF2102" s="5">
        <v>101</v>
      </c>
      <c r="BG2102" s="5">
        <v>103</v>
      </c>
      <c r="BH2102" s="5">
        <v>103</v>
      </c>
      <c r="BI2102" s="5">
        <v>102</v>
      </c>
      <c r="BJ2102" s="5">
        <v>98</v>
      </c>
      <c r="BK2102" s="5">
        <v>100</v>
      </c>
      <c r="BL2102" s="5">
        <v>97</v>
      </c>
      <c r="BM2102" s="5">
        <v>98</v>
      </c>
      <c r="BN2102" s="5">
        <v>97</v>
      </c>
      <c r="BO2102" s="5">
        <v>103</v>
      </c>
      <c r="BP2102" s="5">
        <v>102</v>
      </c>
      <c r="BQ2102" s="5">
        <v>87</v>
      </c>
      <c r="BR2102" s="5">
        <v>98</v>
      </c>
      <c r="BS2102">
        <v>101</v>
      </c>
      <c r="BT2102">
        <v>102</v>
      </c>
      <c r="BU2102">
        <v>101</v>
      </c>
      <c r="BV2102">
        <v>98</v>
      </c>
      <c r="BW2102">
        <v>102</v>
      </c>
      <c r="BX2102">
        <v>100</v>
      </c>
      <c r="BY2102">
        <v>100</v>
      </c>
      <c r="BZ2102">
        <v>101</v>
      </c>
      <c r="CA2102">
        <v>102</v>
      </c>
      <c r="CB2102">
        <v>103</v>
      </c>
      <c r="CC2102">
        <v>104</v>
      </c>
      <c r="CD2102">
        <v>105</v>
      </c>
      <c r="CE2102">
        <v>103</v>
      </c>
      <c r="CF2102">
        <v>95</v>
      </c>
      <c r="CG2102">
        <v>87</v>
      </c>
      <c r="CH2102">
        <v>93</v>
      </c>
      <c r="CI2102">
        <v>93</v>
      </c>
      <c r="CJ2102">
        <v>93</v>
      </c>
      <c r="CK2102">
        <v>97</v>
      </c>
      <c r="CL2102">
        <v>102</v>
      </c>
      <c r="CM2102">
        <v>104</v>
      </c>
      <c r="CN2102">
        <v>99</v>
      </c>
      <c r="CO2102">
        <v>99</v>
      </c>
      <c r="CP2102">
        <v>103</v>
      </c>
      <c r="CQ2102">
        <v>105</v>
      </c>
      <c r="CR2102">
        <v>106</v>
      </c>
      <c r="CS2102">
        <v>104</v>
      </c>
      <c r="CT2102">
        <v>106</v>
      </c>
      <c r="CU2102">
        <v>109</v>
      </c>
      <c r="CV2102">
        <v>109</v>
      </c>
      <c r="CW2102">
        <v>108</v>
      </c>
      <c r="CX2102" t="s">
        <v>2</v>
      </c>
      <c r="CY2102" t="s">
        <v>92</v>
      </c>
    </row>
    <row r="2103" spans="1:103" x14ac:dyDescent="0.25">
      <c r="A2103" t="s">
        <v>19</v>
      </c>
      <c r="B2103">
        <v>34.9</v>
      </c>
      <c r="C2103">
        <v>-117.0333</v>
      </c>
      <c r="D2103">
        <v>2162</v>
      </c>
      <c r="E2103" t="s">
        <v>1</v>
      </c>
      <c r="F2103">
        <v>174.2</v>
      </c>
      <c r="G2103">
        <v>1976</v>
      </c>
      <c r="H2103">
        <v>8</v>
      </c>
      <c r="I2103" t="s">
        <v>260</v>
      </c>
      <c r="J2103">
        <v>92</v>
      </c>
      <c r="K2103">
        <v>93</v>
      </c>
      <c r="L2103">
        <v>92</v>
      </c>
      <c r="M2103">
        <v>91</v>
      </c>
      <c r="N2103">
        <v>89</v>
      </c>
      <c r="O2103">
        <v>91</v>
      </c>
      <c r="P2103">
        <v>90</v>
      </c>
      <c r="Q2103">
        <v>84</v>
      </c>
      <c r="R2103">
        <v>82</v>
      </c>
      <c r="S2103">
        <v>77</v>
      </c>
      <c r="T2103">
        <v>82</v>
      </c>
      <c r="U2103">
        <v>85</v>
      </c>
      <c r="V2103">
        <v>92</v>
      </c>
      <c r="W2103">
        <v>92</v>
      </c>
      <c r="X2103">
        <v>93</v>
      </c>
      <c r="Y2103">
        <v>97</v>
      </c>
      <c r="Z2103">
        <v>100</v>
      </c>
      <c r="AA2103">
        <v>100</v>
      </c>
      <c r="AB2103">
        <v>99</v>
      </c>
      <c r="AC2103">
        <v>100</v>
      </c>
      <c r="AD2103">
        <v>98</v>
      </c>
      <c r="AE2103">
        <v>94</v>
      </c>
      <c r="AF2103">
        <v>95</v>
      </c>
      <c r="AG2103">
        <v>98</v>
      </c>
      <c r="AH2103">
        <v>104</v>
      </c>
      <c r="AI2103">
        <v>110</v>
      </c>
      <c r="AJ2103">
        <v>106</v>
      </c>
      <c r="AK2103">
        <v>108</v>
      </c>
      <c r="AL2103">
        <v>104</v>
      </c>
      <c r="AM2103">
        <v>102</v>
      </c>
      <c r="AN2103" s="5">
        <v>99</v>
      </c>
      <c r="AO2103" s="5">
        <v>98</v>
      </c>
      <c r="AP2103" s="5">
        <v>99</v>
      </c>
      <c r="AQ2103" s="5">
        <v>101</v>
      </c>
      <c r="AR2103" s="5">
        <v>104</v>
      </c>
      <c r="AS2103" s="5">
        <v>105</v>
      </c>
      <c r="AT2103" s="5">
        <v>108</v>
      </c>
      <c r="AU2103" s="5">
        <v>110</v>
      </c>
      <c r="AV2103" s="5">
        <v>108</v>
      </c>
      <c r="AW2103" s="5">
        <v>107</v>
      </c>
      <c r="AX2103" s="5">
        <v>106</v>
      </c>
      <c r="AY2103" s="5">
        <v>102</v>
      </c>
      <c r="AZ2103" s="5">
        <v>102</v>
      </c>
      <c r="BA2103" s="5">
        <v>101</v>
      </c>
      <c r="BB2103" s="5">
        <v>102</v>
      </c>
      <c r="BC2103" s="5">
        <v>100</v>
      </c>
      <c r="BD2103" s="5">
        <v>98</v>
      </c>
      <c r="BE2103" s="5">
        <v>97</v>
      </c>
      <c r="BF2103" s="5">
        <v>99</v>
      </c>
      <c r="BG2103" s="5">
        <v>100</v>
      </c>
      <c r="BH2103" s="5">
        <v>101</v>
      </c>
      <c r="BI2103" s="5">
        <v>101</v>
      </c>
      <c r="BJ2103" s="5">
        <v>91</v>
      </c>
      <c r="BK2103" s="5">
        <v>100</v>
      </c>
      <c r="BL2103" s="5">
        <v>100</v>
      </c>
      <c r="BM2103" s="5">
        <v>98</v>
      </c>
      <c r="BN2103" s="5">
        <v>98</v>
      </c>
      <c r="BO2103" s="5">
        <v>100</v>
      </c>
      <c r="BP2103" s="5">
        <v>98</v>
      </c>
      <c r="BQ2103" s="5">
        <v>97</v>
      </c>
      <c r="BR2103" s="5">
        <v>92</v>
      </c>
      <c r="BS2103">
        <v>93</v>
      </c>
      <c r="BT2103">
        <v>92</v>
      </c>
      <c r="BU2103">
        <v>90</v>
      </c>
      <c r="BV2103">
        <v>89</v>
      </c>
      <c r="BW2103">
        <v>92</v>
      </c>
      <c r="BX2103">
        <v>92</v>
      </c>
      <c r="BY2103">
        <v>94</v>
      </c>
      <c r="BZ2103">
        <v>93</v>
      </c>
      <c r="CA2103">
        <v>94</v>
      </c>
      <c r="CB2103">
        <v>95</v>
      </c>
      <c r="CC2103">
        <v>98</v>
      </c>
      <c r="CD2103">
        <v>98</v>
      </c>
      <c r="CE2103">
        <v>97</v>
      </c>
      <c r="CF2103">
        <v>92</v>
      </c>
      <c r="CG2103">
        <v>83</v>
      </c>
      <c r="CH2103">
        <v>86</v>
      </c>
      <c r="CI2103">
        <v>86</v>
      </c>
      <c r="CK2103">
        <v>87</v>
      </c>
      <c r="CL2103">
        <v>93</v>
      </c>
      <c r="CM2103">
        <v>98</v>
      </c>
      <c r="CN2103">
        <v>98</v>
      </c>
      <c r="CO2103">
        <v>94</v>
      </c>
      <c r="CP2103">
        <v>95</v>
      </c>
      <c r="CQ2103">
        <v>101</v>
      </c>
      <c r="CR2103">
        <v>99</v>
      </c>
      <c r="CS2103">
        <v>101</v>
      </c>
      <c r="CT2103">
        <v>104</v>
      </c>
      <c r="CU2103">
        <v>105</v>
      </c>
      <c r="CV2103">
        <v>105</v>
      </c>
      <c r="CW2103">
        <v>108</v>
      </c>
      <c r="CX2103" t="s">
        <v>5</v>
      </c>
      <c r="CY2103" t="s">
        <v>20</v>
      </c>
    </row>
    <row r="2104" spans="1:103" x14ac:dyDescent="0.25">
      <c r="A2104" t="s">
        <v>155</v>
      </c>
      <c r="B2104">
        <v>36.430300000000003</v>
      </c>
      <c r="C2104">
        <v>-114.51390000000001</v>
      </c>
      <c r="D2104">
        <v>2000</v>
      </c>
      <c r="E2104" t="s">
        <v>1</v>
      </c>
      <c r="F2104">
        <v>210.3</v>
      </c>
      <c r="G2104">
        <v>1976</v>
      </c>
      <c r="H2104">
        <v>8</v>
      </c>
      <c r="I2104" t="s">
        <v>260</v>
      </c>
      <c r="J2104">
        <v>95</v>
      </c>
      <c r="K2104">
        <v>98</v>
      </c>
      <c r="M2104">
        <v>99</v>
      </c>
      <c r="N2104">
        <v>98</v>
      </c>
      <c r="O2104">
        <v>97</v>
      </c>
      <c r="P2104">
        <v>98</v>
      </c>
      <c r="Q2104">
        <v>98</v>
      </c>
      <c r="R2104">
        <v>94</v>
      </c>
      <c r="S2104">
        <v>102</v>
      </c>
      <c r="T2104">
        <v>85</v>
      </c>
      <c r="U2104">
        <v>87</v>
      </c>
      <c r="V2104">
        <v>91</v>
      </c>
      <c r="W2104">
        <v>97</v>
      </c>
      <c r="X2104">
        <v>88</v>
      </c>
      <c r="Y2104">
        <v>94</v>
      </c>
      <c r="Z2104">
        <v>104</v>
      </c>
      <c r="AA2104">
        <v>101</v>
      </c>
      <c r="AB2104">
        <v>105</v>
      </c>
      <c r="AC2104">
        <v>107</v>
      </c>
      <c r="AD2104">
        <v>106</v>
      </c>
      <c r="AE2104">
        <v>104</v>
      </c>
      <c r="AF2104">
        <v>92</v>
      </c>
      <c r="AG2104">
        <v>98</v>
      </c>
      <c r="AH2104">
        <v>98</v>
      </c>
      <c r="AI2104">
        <v>106</v>
      </c>
      <c r="AJ2104">
        <v>106</v>
      </c>
      <c r="AK2104">
        <v>111</v>
      </c>
      <c r="AL2104">
        <v>111</v>
      </c>
      <c r="AM2104">
        <v>111</v>
      </c>
      <c r="AN2104" s="5">
        <v>108</v>
      </c>
      <c r="AO2104" s="5">
        <v>103</v>
      </c>
      <c r="AP2104" s="5">
        <v>104</v>
      </c>
      <c r="AQ2104" s="5">
        <v>105</v>
      </c>
      <c r="AR2104" s="5">
        <v>107</v>
      </c>
      <c r="AS2104" s="5">
        <v>111</v>
      </c>
      <c r="AT2104" s="5">
        <v>111</v>
      </c>
      <c r="AU2104" s="5">
        <v>113</v>
      </c>
      <c r="AV2104" s="5">
        <v>113</v>
      </c>
      <c r="AW2104" s="5">
        <v>114</v>
      </c>
      <c r="AX2104" s="5">
        <v>111</v>
      </c>
      <c r="AY2104" s="5">
        <v>107</v>
      </c>
      <c r="AZ2104" s="5">
        <v>107</v>
      </c>
      <c r="BA2104" s="5">
        <v>107</v>
      </c>
      <c r="BB2104" s="5">
        <v>107</v>
      </c>
      <c r="BC2104" s="5">
        <v>109</v>
      </c>
      <c r="BD2104" s="5">
        <v>96</v>
      </c>
      <c r="BE2104" s="5">
        <v>88</v>
      </c>
      <c r="BF2104" s="5">
        <v>107</v>
      </c>
      <c r="BG2104" s="5">
        <v>103</v>
      </c>
      <c r="BH2104" s="5">
        <v>106</v>
      </c>
      <c r="BI2104" s="5">
        <v>107</v>
      </c>
      <c r="BJ2104" s="5">
        <v>108</v>
      </c>
      <c r="BK2104" s="5">
        <v>105</v>
      </c>
      <c r="BL2104" s="5">
        <v>107</v>
      </c>
      <c r="BM2104" s="5">
        <v>102</v>
      </c>
      <c r="BN2104" s="5">
        <v>102</v>
      </c>
      <c r="BO2104" s="5">
        <v>104</v>
      </c>
      <c r="BP2104" s="5">
        <v>107</v>
      </c>
      <c r="BQ2104" s="5">
        <v>106</v>
      </c>
      <c r="BR2104" s="5">
        <v>91</v>
      </c>
      <c r="BS2104">
        <v>94</v>
      </c>
      <c r="BT2104">
        <v>101</v>
      </c>
      <c r="BU2104">
        <v>102</v>
      </c>
      <c r="BV2104">
        <v>101</v>
      </c>
      <c r="BW2104">
        <v>101</v>
      </c>
      <c r="BX2104">
        <v>101</v>
      </c>
      <c r="BY2104">
        <v>102</v>
      </c>
      <c r="BZ2104">
        <v>101</v>
      </c>
      <c r="CA2104">
        <v>103</v>
      </c>
      <c r="CB2104">
        <v>101</v>
      </c>
      <c r="CC2104">
        <v>103</v>
      </c>
      <c r="CD2104">
        <v>104</v>
      </c>
      <c r="CE2104">
        <v>105</v>
      </c>
      <c r="CF2104">
        <v>102</v>
      </c>
      <c r="CG2104">
        <v>96</v>
      </c>
      <c r="CH2104">
        <v>89</v>
      </c>
      <c r="CI2104">
        <v>94</v>
      </c>
      <c r="CJ2104">
        <v>96</v>
      </c>
      <c r="CK2104">
        <v>95</v>
      </c>
      <c r="CL2104">
        <v>99</v>
      </c>
      <c r="CM2104">
        <v>105</v>
      </c>
      <c r="CN2104">
        <v>106</v>
      </c>
      <c r="CO2104">
        <v>102</v>
      </c>
      <c r="CP2104">
        <v>101</v>
      </c>
      <c r="CQ2104">
        <v>103</v>
      </c>
      <c r="CR2104">
        <v>106</v>
      </c>
      <c r="CS2104">
        <v>107</v>
      </c>
      <c r="CT2104">
        <v>104</v>
      </c>
      <c r="CU2104">
        <v>108</v>
      </c>
      <c r="CV2104">
        <v>108</v>
      </c>
      <c r="CW2104">
        <v>107</v>
      </c>
      <c r="CX2104" t="s">
        <v>2</v>
      </c>
      <c r="CY2104" t="s">
        <v>156</v>
      </c>
    </row>
    <row r="2105" spans="1:103" x14ac:dyDescent="0.25">
      <c r="A2105" t="s">
        <v>77</v>
      </c>
      <c r="B2105">
        <v>34.8536</v>
      </c>
      <c r="C2105">
        <v>-116.7869</v>
      </c>
      <c r="D2105">
        <v>1919</v>
      </c>
      <c r="E2105" t="s">
        <v>1</v>
      </c>
      <c r="F2105">
        <v>178.9</v>
      </c>
      <c r="G2105">
        <v>1976</v>
      </c>
      <c r="H2105">
        <v>8</v>
      </c>
      <c r="I2105" t="s">
        <v>260</v>
      </c>
      <c r="J2105">
        <v>97</v>
      </c>
      <c r="K2105">
        <v>96</v>
      </c>
      <c r="L2105">
        <v>98</v>
      </c>
      <c r="M2105">
        <v>92</v>
      </c>
      <c r="N2105">
        <v>95</v>
      </c>
      <c r="O2105">
        <v>96</v>
      </c>
      <c r="P2105">
        <v>92</v>
      </c>
      <c r="Q2105">
        <v>88</v>
      </c>
      <c r="R2105">
        <v>90</v>
      </c>
      <c r="S2105">
        <v>74</v>
      </c>
      <c r="T2105">
        <v>85</v>
      </c>
      <c r="U2105">
        <v>93</v>
      </c>
      <c r="V2105">
        <v>96</v>
      </c>
      <c r="W2105">
        <v>91</v>
      </c>
      <c r="X2105">
        <v>98</v>
      </c>
      <c r="Y2105">
        <v>101</v>
      </c>
      <c r="Z2105">
        <v>102</v>
      </c>
      <c r="AA2105">
        <v>104</v>
      </c>
      <c r="AB2105">
        <v>104</v>
      </c>
      <c r="AC2105">
        <v>103</v>
      </c>
      <c r="AD2105">
        <v>101</v>
      </c>
      <c r="AE2105">
        <v>96</v>
      </c>
      <c r="AF2105">
        <v>98</v>
      </c>
      <c r="AG2105">
        <v>100</v>
      </c>
      <c r="AH2105">
        <v>108</v>
      </c>
      <c r="AI2105">
        <v>109</v>
      </c>
      <c r="AJ2105">
        <v>111</v>
      </c>
      <c r="AK2105">
        <v>112</v>
      </c>
      <c r="AL2105">
        <v>110</v>
      </c>
      <c r="AM2105">
        <v>103</v>
      </c>
      <c r="AN2105" s="5">
        <v>99</v>
      </c>
      <c r="AO2105" s="5">
        <v>101</v>
      </c>
      <c r="AP2105" s="5">
        <v>104</v>
      </c>
      <c r="AQ2105" s="5">
        <v>106</v>
      </c>
      <c r="AR2105" s="5">
        <v>108</v>
      </c>
      <c r="AS2105" s="5">
        <v>111</v>
      </c>
      <c r="AT2105" s="5">
        <v>112</v>
      </c>
      <c r="AU2105" s="5">
        <v>113</v>
      </c>
      <c r="AV2105" s="5">
        <v>112</v>
      </c>
      <c r="AW2105" s="5">
        <v>111</v>
      </c>
      <c r="AX2105" s="5">
        <v>109</v>
      </c>
      <c r="AY2105" s="5">
        <v>105</v>
      </c>
      <c r="AZ2105" s="5">
        <v>105</v>
      </c>
      <c r="BA2105" s="5">
        <v>105</v>
      </c>
      <c r="BB2105" s="5">
        <v>106</v>
      </c>
      <c r="BC2105" s="5">
        <v>99</v>
      </c>
      <c r="BD2105" s="5">
        <v>102</v>
      </c>
      <c r="BE2105" s="5">
        <v>101</v>
      </c>
      <c r="BF2105" s="5">
        <v>104</v>
      </c>
      <c r="BG2105" s="5">
        <v>106</v>
      </c>
      <c r="BH2105" s="5">
        <v>106</v>
      </c>
      <c r="BI2105" s="5">
        <v>97</v>
      </c>
      <c r="BJ2105" s="5">
        <v>95</v>
      </c>
      <c r="BK2105" s="5">
        <v>105</v>
      </c>
      <c r="BL2105" s="5">
        <v>100</v>
      </c>
      <c r="BM2105" s="5">
        <v>100</v>
      </c>
      <c r="BN2105" s="5">
        <v>103</v>
      </c>
      <c r="BO2105" s="5">
        <v>102</v>
      </c>
      <c r="BP2105" s="5">
        <v>102</v>
      </c>
      <c r="BQ2105" s="5">
        <v>95</v>
      </c>
      <c r="BR2105" s="5">
        <v>97</v>
      </c>
      <c r="BS2105">
        <v>101</v>
      </c>
      <c r="BT2105">
        <v>98</v>
      </c>
      <c r="BU2105">
        <v>94</v>
      </c>
      <c r="BV2105">
        <v>95</v>
      </c>
      <c r="BW2105">
        <v>99</v>
      </c>
      <c r="BX2105">
        <v>99</v>
      </c>
      <c r="BY2105">
        <v>98</v>
      </c>
      <c r="BZ2105">
        <v>100</v>
      </c>
      <c r="CA2105">
        <v>99</v>
      </c>
      <c r="CB2105">
        <v>101</v>
      </c>
      <c r="CC2105">
        <v>102</v>
      </c>
      <c r="CD2105">
        <v>104</v>
      </c>
      <c r="CE2105">
        <v>101</v>
      </c>
      <c r="CF2105">
        <v>87</v>
      </c>
      <c r="CG2105">
        <v>84</v>
      </c>
      <c r="CH2105">
        <v>90</v>
      </c>
      <c r="CI2105">
        <v>91</v>
      </c>
      <c r="CJ2105">
        <v>88</v>
      </c>
      <c r="CK2105">
        <v>92</v>
      </c>
      <c r="CL2105">
        <v>102</v>
      </c>
      <c r="CM2105">
        <v>103</v>
      </c>
      <c r="CN2105">
        <v>99</v>
      </c>
      <c r="CO2105">
        <v>99</v>
      </c>
      <c r="CP2105">
        <v>104</v>
      </c>
      <c r="CQ2105">
        <v>106</v>
      </c>
      <c r="CR2105">
        <v>105</v>
      </c>
      <c r="CS2105">
        <v>106</v>
      </c>
      <c r="CT2105">
        <v>109</v>
      </c>
      <c r="CU2105">
        <v>110</v>
      </c>
      <c r="CV2105">
        <v>110</v>
      </c>
      <c r="CW2105">
        <v>113</v>
      </c>
      <c r="CX2105" t="s">
        <v>5</v>
      </c>
      <c r="CY2105" t="s">
        <v>78</v>
      </c>
    </row>
    <row r="2106" spans="1:103" x14ac:dyDescent="0.25">
      <c r="A2106" t="s">
        <v>119</v>
      </c>
      <c r="B2106">
        <v>36.200000000000003</v>
      </c>
      <c r="C2106">
        <v>-115.08329999999999</v>
      </c>
      <c r="D2106">
        <v>1821</v>
      </c>
      <c r="E2106" t="s">
        <v>1</v>
      </c>
      <c r="F2106">
        <v>162.30000000000001</v>
      </c>
      <c r="G2106">
        <v>1976</v>
      </c>
      <c r="H2106">
        <v>8</v>
      </c>
      <c r="I2106" t="s">
        <v>260</v>
      </c>
      <c r="J2106">
        <v>102</v>
      </c>
      <c r="K2106">
        <v>103</v>
      </c>
      <c r="L2106">
        <v>102</v>
      </c>
      <c r="M2106">
        <v>99</v>
      </c>
      <c r="N2106">
        <v>100</v>
      </c>
      <c r="O2106">
        <v>103</v>
      </c>
      <c r="P2106">
        <v>100</v>
      </c>
      <c r="Q2106">
        <v>96</v>
      </c>
      <c r="R2106">
        <v>97</v>
      </c>
      <c r="S2106">
        <v>85</v>
      </c>
      <c r="T2106">
        <v>90</v>
      </c>
      <c r="U2106">
        <v>94</v>
      </c>
      <c r="V2106">
        <v>100</v>
      </c>
      <c r="W2106">
        <v>92</v>
      </c>
      <c r="X2106">
        <v>98</v>
      </c>
      <c r="Y2106">
        <v>106</v>
      </c>
      <c r="Z2106">
        <v>105</v>
      </c>
      <c r="AA2106">
        <v>107</v>
      </c>
      <c r="AB2106">
        <v>111</v>
      </c>
      <c r="AC2106">
        <v>109</v>
      </c>
      <c r="AD2106">
        <v>105</v>
      </c>
      <c r="AE2106">
        <v>95</v>
      </c>
      <c r="AF2106">
        <v>102</v>
      </c>
      <c r="AG2106">
        <v>102</v>
      </c>
      <c r="AH2106">
        <v>109</v>
      </c>
      <c r="AI2106">
        <v>110</v>
      </c>
      <c r="AJ2106">
        <v>114</v>
      </c>
      <c r="AK2106">
        <v>116</v>
      </c>
      <c r="AL2106">
        <v>116</v>
      </c>
      <c r="AM2106">
        <v>109</v>
      </c>
      <c r="AN2106" s="5">
        <v>105</v>
      </c>
      <c r="AO2106" s="5">
        <v>107</v>
      </c>
      <c r="AP2106" s="5">
        <v>107</v>
      </c>
      <c r="AQ2106" s="5">
        <v>110</v>
      </c>
      <c r="AR2106" s="5">
        <v>114</v>
      </c>
      <c r="AS2106" s="5">
        <v>114</v>
      </c>
      <c r="AT2106" s="5">
        <v>116</v>
      </c>
      <c r="AU2106" s="5">
        <v>117</v>
      </c>
      <c r="AV2106" s="5">
        <v>116</v>
      </c>
      <c r="AW2106" s="5">
        <v>115</v>
      </c>
      <c r="AX2106" s="5">
        <v>112</v>
      </c>
      <c r="AY2106" s="5">
        <v>109</v>
      </c>
      <c r="AZ2106" s="5">
        <v>108</v>
      </c>
      <c r="BA2106" s="5">
        <v>110</v>
      </c>
      <c r="BB2106" s="5">
        <v>112</v>
      </c>
      <c r="BC2106" s="5">
        <v>93</v>
      </c>
      <c r="BD2106" s="5">
        <v>97</v>
      </c>
      <c r="BE2106" s="5">
        <v>103</v>
      </c>
      <c r="BF2106" s="5">
        <v>108</v>
      </c>
      <c r="BG2106" s="5">
        <v>110</v>
      </c>
      <c r="BH2106" s="5">
        <v>112</v>
      </c>
      <c r="BI2106" s="5">
        <v>110</v>
      </c>
      <c r="BJ2106" s="5">
        <v>109</v>
      </c>
      <c r="BK2106" s="5">
        <v>111</v>
      </c>
      <c r="BL2106" s="5">
        <v>101</v>
      </c>
      <c r="BM2106" s="5">
        <v>112</v>
      </c>
      <c r="BN2106" s="5">
        <v>103</v>
      </c>
      <c r="BO2106" s="5">
        <v>109</v>
      </c>
      <c r="BP2106" s="5">
        <v>107</v>
      </c>
      <c r="BQ2106" s="5">
        <v>88</v>
      </c>
      <c r="BR2106" s="5">
        <v>102</v>
      </c>
      <c r="BS2106">
        <v>103</v>
      </c>
      <c r="BT2106">
        <v>106</v>
      </c>
      <c r="BU2106">
        <v>103</v>
      </c>
      <c r="BV2106">
        <v>100</v>
      </c>
      <c r="BW2106">
        <v>104</v>
      </c>
      <c r="BX2106">
        <v>101</v>
      </c>
      <c r="BY2106">
        <v>102</v>
      </c>
      <c r="BZ2106">
        <v>104</v>
      </c>
      <c r="CA2106">
        <v>104</v>
      </c>
      <c r="CB2106">
        <v>106</v>
      </c>
      <c r="CC2106">
        <v>106</v>
      </c>
      <c r="CD2106">
        <v>108</v>
      </c>
      <c r="CE2106">
        <v>104</v>
      </c>
      <c r="CF2106">
        <v>98</v>
      </c>
      <c r="CG2106">
        <v>92</v>
      </c>
      <c r="CH2106">
        <v>97</v>
      </c>
      <c r="CI2106">
        <v>98</v>
      </c>
      <c r="CJ2106">
        <v>98</v>
      </c>
      <c r="CK2106">
        <v>102</v>
      </c>
      <c r="CL2106">
        <v>107</v>
      </c>
      <c r="CM2106">
        <v>108</v>
      </c>
      <c r="CN2106">
        <v>105</v>
      </c>
      <c r="CO2106">
        <v>104</v>
      </c>
      <c r="CP2106">
        <v>108</v>
      </c>
      <c r="CQ2106">
        <v>109</v>
      </c>
      <c r="CR2106">
        <v>108</v>
      </c>
      <c r="CS2106">
        <v>107</v>
      </c>
      <c r="CT2106">
        <v>110</v>
      </c>
      <c r="CU2106">
        <v>113</v>
      </c>
      <c r="CV2106">
        <v>112</v>
      </c>
      <c r="CW2106">
        <v>113</v>
      </c>
      <c r="CX2106" t="s">
        <v>2</v>
      </c>
      <c r="CY2106" t="s">
        <v>120</v>
      </c>
    </row>
    <row r="2107" spans="1:103" x14ac:dyDescent="0.25">
      <c r="A2107" t="s">
        <v>45</v>
      </c>
      <c r="B2107">
        <v>35.763599999999997</v>
      </c>
      <c r="C2107">
        <v>-117.3908</v>
      </c>
      <c r="D2107">
        <v>1695</v>
      </c>
      <c r="E2107" t="s">
        <v>1</v>
      </c>
      <c r="F2107">
        <v>90.8</v>
      </c>
      <c r="G2107">
        <v>1976</v>
      </c>
      <c r="H2107">
        <v>8</v>
      </c>
      <c r="I2107" t="s">
        <v>260</v>
      </c>
      <c r="J2107">
        <v>95</v>
      </c>
      <c r="K2107">
        <v>96</v>
      </c>
      <c r="L2107">
        <v>96</v>
      </c>
      <c r="M2107">
        <v>92</v>
      </c>
      <c r="N2107">
        <v>94</v>
      </c>
      <c r="O2107">
        <v>94</v>
      </c>
      <c r="P2107">
        <v>90</v>
      </c>
      <c r="Q2107">
        <v>86</v>
      </c>
      <c r="R2107">
        <v>83</v>
      </c>
      <c r="S2107">
        <v>77</v>
      </c>
      <c r="T2107">
        <v>85</v>
      </c>
      <c r="U2107">
        <v>91</v>
      </c>
      <c r="V2107">
        <v>95</v>
      </c>
      <c r="W2107">
        <v>90</v>
      </c>
      <c r="X2107">
        <v>98</v>
      </c>
      <c r="Y2107">
        <v>105</v>
      </c>
      <c r="Z2107">
        <v>103</v>
      </c>
      <c r="AA2107">
        <v>104</v>
      </c>
      <c r="AB2107">
        <v>103</v>
      </c>
      <c r="AC2107">
        <v>104</v>
      </c>
      <c r="AD2107">
        <v>98</v>
      </c>
      <c r="AE2107">
        <v>93</v>
      </c>
      <c r="AF2107">
        <v>98</v>
      </c>
      <c r="AG2107">
        <v>100</v>
      </c>
      <c r="AH2107">
        <v>107</v>
      </c>
      <c r="AI2107">
        <v>106</v>
      </c>
      <c r="AJ2107">
        <v>108</v>
      </c>
      <c r="AK2107">
        <v>111</v>
      </c>
      <c r="AL2107">
        <v>109</v>
      </c>
      <c r="AM2107">
        <v>101</v>
      </c>
      <c r="AN2107" s="5">
        <v>98</v>
      </c>
      <c r="AO2107" s="5">
        <v>101</v>
      </c>
      <c r="AP2107" s="5">
        <v>102</v>
      </c>
      <c r="AQ2107" s="5">
        <v>102</v>
      </c>
      <c r="AR2107" s="5">
        <v>108</v>
      </c>
      <c r="AS2107" s="5">
        <v>109</v>
      </c>
      <c r="AT2107" s="5">
        <v>110</v>
      </c>
      <c r="AU2107" s="5">
        <v>112</v>
      </c>
      <c r="AV2107" s="5">
        <v>111</v>
      </c>
      <c r="AW2107" s="5">
        <v>110</v>
      </c>
      <c r="AX2107" s="5">
        <v>106</v>
      </c>
      <c r="AY2107" s="5">
        <v>105</v>
      </c>
      <c r="AZ2107" s="5">
        <v>104</v>
      </c>
      <c r="BA2107" s="5">
        <v>106</v>
      </c>
      <c r="BB2107" s="5">
        <v>105</v>
      </c>
      <c r="BC2107" s="5">
        <v>98</v>
      </c>
      <c r="BD2107" s="5">
        <v>101</v>
      </c>
      <c r="BE2107" s="5">
        <v>100</v>
      </c>
      <c r="BF2107" s="5">
        <v>101</v>
      </c>
      <c r="BG2107" s="5">
        <v>105</v>
      </c>
      <c r="BH2107" s="5">
        <v>104</v>
      </c>
      <c r="BI2107" s="5">
        <v>100</v>
      </c>
      <c r="BJ2107" s="5">
        <v>98</v>
      </c>
      <c r="BK2107" s="5">
        <v>102</v>
      </c>
      <c r="BL2107" s="5">
        <v>105</v>
      </c>
      <c r="BM2107" s="5">
        <v>104</v>
      </c>
      <c r="BN2107" s="5">
        <v>104</v>
      </c>
      <c r="BO2107" s="5">
        <v>105</v>
      </c>
      <c r="BP2107" s="5">
        <v>105</v>
      </c>
      <c r="BQ2107" s="5">
        <v>99</v>
      </c>
      <c r="BR2107" s="5">
        <v>95</v>
      </c>
      <c r="BS2107">
        <v>97</v>
      </c>
      <c r="BT2107">
        <v>95</v>
      </c>
      <c r="BU2107">
        <v>93</v>
      </c>
      <c r="BV2107">
        <v>95</v>
      </c>
      <c r="BW2107">
        <v>97</v>
      </c>
      <c r="BX2107">
        <v>95</v>
      </c>
      <c r="BY2107">
        <v>98</v>
      </c>
      <c r="BZ2107">
        <v>98</v>
      </c>
      <c r="CA2107">
        <v>99</v>
      </c>
      <c r="CB2107">
        <v>101</v>
      </c>
      <c r="CC2107">
        <v>103</v>
      </c>
      <c r="CD2107">
        <v>104</v>
      </c>
      <c r="CE2107">
        <v>106</v>
      </c>
      <c r="CF2107">
        <v>89</v>
      </c>
      <c r="CG2107">
        <v>84</v>
      </c>
      <c r="CH2107">
        <v>89</v>
      </c>
      <c r="CI2107">
        <v>89</v>
      </c>
      <c r="CJ2107">
        <v>85</v>
      </c>
      <c r="CK2107">
        <v>92</v>
      </c>
      <c r="CL2107">
        <v>101</v>
      </c>
      <c r="CM2107">
        <v>101</v>
      </c>
      <c r="CN2107">
        <v>93</v>
      </c>
      <c r="CO2107">
        <v>96</v>
      </c>
      <c r="CP2107">
        <v>101</v>
      </c>
      <c r="CQ2107">
        <v>105</v>
      </c>
      <c r="CR2107">
        <v>105</v>
      </c>
      <c r="CS2107">
        <v>105</v>
      </c>
      <c r="CT2107">
        <v>107</v>
      </c>
      <c r="CU2107">
        <v>110</v>
      </c>
      <c r="CV2107">
        <v>110</v>
      </c>
      <c r="CW2107">
        <v>113</v>
      </c>
      <c r="CX2107" t="s">
        <v>5</v>
      </c>
      <c r="CY2107" t="s">
        <v>46</v>
      </c>
    </row>
    <row r="2108" spans="1:103" x14ac:dyDescent="0.25">
      <c r="A2108" t="s">
        <v>142</v>
      </c>
      <c r="B2108">
        <v>36.616700000000002</v>
      </c>
      <c r="C2108">
        <v>-114.4833</v>
      </c>
      <c r="D2108">
        <v>1410</v>
      </c>
      <c r="E2108" t="s">
        <v>1</v>
      </c>
      <c r="F2108">
        <v>213.5</v>
      </c>
      <c r="G2108">
        <v>1976</v>
      </c>
      <c r="H2108">
        <v>8</v>
      </c>
      <c r="I2108" t="s">
        <v>260</v>
      </c>
      <c r="J2108">
        <v>94</v>
      </c>
      <c r="K2108">
        <v>97</v>
      </c>
      <c r="L2108">
        <v>97</v>
      </c>
      <c r="M2108">
        <v>96</v>
      </c>
      <c r="N2108">
        <v>95</v>
      </c>
      <c r="P2108">
        <v>98</v>
      </c>
      <c r="Q2108">
        <v>97</v>
      </c>
      <c r="R2108">
        <v>93</v>
      </c>
      <c r="S2108">
        <v>95</v>
      </c>
      <c r="T2108">
        <v>84</v>
      </c>
      <c r="U2108">
        <v>84</v>
      </c>
      <c r="V2108">
        <v>90</v>
      </c>
      <c r="W2108">
        <v>95</v>
      </c>
      <c r="X2108">
        <v>87</v>
      </c>
      <c r="Y2108">
        <v>95</v>
      </c>
      <c r="Z2108">
        <v>102</v>
      </c>
      <c r="AA2108">
        <v>100</v>
      </c>
      <c r="AB2108">
        <v>105</v>
      </c>
      <c r="AC2108">
        <v>106</v>
      </c>
      <c r="AD2108">
        <v>105</v>
      </c>
      <c r="AE2108">
        <v>103</v>
      </c>
      <c r="AF2108">
        <v>93</v>
      </c>
      <c r="AG2108">
        <v>98</v>
      </c>
      <c r="AH2108">
        <v>98</v>
      </c>
      <c r="AK2108">
        <v>108</v>
      </c>
      <c r="AL2108">
        <v>112</v>
      </c>
      <c r="AM2108">
        <v>110</v>
      </c>
      <c r="AN2108" s="5">
        <v>105</v>
      </c>
      <c r="AO2108" s="5">
        <v>103</v>
      </c>
      <c r="AP2108" s="5">
        <v>102</v>
      </c>
      <c r="AQ2108" s="8">
        <f>AVERAGE(AP2108,AR2108)</f>
        <v>104</v>
      </c>
      <c r="AR2108" s="5">
        <v>106</v>
      </c>
      <c r="AS2108" s="5">
        <v>104</v>
      </c>
      <c r="AT2108" s="5">
        <v>110</v>
      </c>
      <c r="AU2108" s="5">
        <v>112</v>
      </c>
      <c r="AV2108" s="5">
        <v>112</v>
      </c>
      <c r="AW2108" s="5">
        <v>114</v>
      </c>
      <c r="AX2108" s="5">
        <v>112</v>
      </c>
      <c r="AY2108" s="5">
        <v>105</v>
      </c>
      <c r="AZ2108" s="5">
        <v>104</v>
      </c>
      <c r="BA2108" s="5">
        <v>102</v>
      </c>
      <c r="BB2108" s="5">
        <v>104</v>
      </c>
      <c r="BC2108" s="5">
        <v>109</v>
      </c>
      <c r="BD2108" s="8">
        <f>(2*BC2108+BF2108)/3</f>
        <v>105.66666666666667</v>
      </c>
      <c r="BE2108" s="8">
        <f>(BD2108+2*BG2108)/3</f>
        <v>103.8888888888889</v>
      </c>
      <c r="BF2108" s="5">
        <v>99</v>
      </c>
      <c r="BG2108" s="5">
        <v>103</v>
      </c>
      <c r="BH2108" s="5">
        <v>103</v>
      </c>
      <c r="BI2108" s="5">
        <v>104</v>
      </c>
      <c r="BJ2108" s="5">
        <v>108</v>
      </c>
      <c r="BK2108" s="5">
        <v>101</v>
      </c>
      <c r="BL2108" s="5">
        <v>100</v>
      </c>
      <c r="BM2108" s="5">
        <v>99</v>
      </c>
      <c r="BN2108" s="5">
        <v>103</v>
      </c>
      <c r="BO2108" s="5">
        <v>101</v>
      </c>
      <c r="BP2108" s="5">
        <v>106</v>
      </c>
      <c r="BQ2108" s="5">
        <v>105</v>
      </c>
      <c r="BR2108" s="5">
        <v>90</v>
      </c>
      <c r="BT2108">
        <v>98</v>
      </c>
      <c r="BU2108">
        <v>101</v>
      </c>
      <c r="BV2108">
        <v>97</v>
      </c>
      <c r="BW2108">
        <v>96</v>
      </c>
      <c r="BX2108">
        <v>98</v>
      </c>
      <c r="BY2108">
        <v>100</v>
      </c>
      <c r="CA2108">
        <v>103</v>
      </c>
      <c r="CB2108">
        <v>101</v>
      </c>
      <c r="CC2108">
        <v>101</v>
      </c>
      <c r="CD2108">
        <v>102</v>
      </c>
      <c r="CE2108">
        <v>104</v>
      </c>
      <c r="CH2108">
        <v>100</v>
      </c>
      <c r="CI2108">
        <v>94</v>
      </c>
      <c r="CJ2108">
        <v>95</v>
      </c>
      <c r="CK2108">
        <v>94</v>
      </c>
      <c r="CL2108">
        <v>97</v>
      </c>
      <c r="CM2108">
        <v>104</v>
      </c>
      <c r="CN2108">
        <v>101</v>
      </c>
      <c r="CO2108">
        <v>99</v>
      </c>
      <c r="CP2108">
        <v>100</v>
      </c>
      <c r="CQ2108">
        <v>102</v>
      </c>
      <c r="CR2108">
        <v>105</v>
      </c>
      <c r="CS2108">
        <v>103</v>
      </c>
      <c r="CT2108">
        <v>103</v>
      </c>
      <c r="CU2108">
        <v>106</v>
      </c>
      <c r="CV2108">
        <v>105</v>
      </c>
      <c r="CW2108">
        <v>105</v>
      </c>
      <c r="CX2108" t="s">
        <v>2</v>
      </c>
      <c r="CY2108" t="s">
        <v>24</v>
      </c>
    </row>
    <row r="2109" spans="1:103" x14ac:dyDescent="0.25">
      <c r="A2109" t="s">
        <v>151</v>
      </c>
      <c r="B2109">
        <v>35.2761</v>
      </c>
      <c r="C2109">
        <v>-116.0628</v>
      </c>
      <c r="D2109">
        <v>962</v>
      </c>
      <c r="E2109" t="s">
        <v>1</v>
      </c>
      <c r="F2109">
        <v>150.4</v>
      </c>
      <c r="G2109">
        <v>1976</v>
      </c>
      <c r="H2109">
        <v>8</v>
      </c>
      <c r="I2109" t="s">
        <v>260</v>
      </c>
      <c r="J2109">
        <v>100</v>
      </c>
      <c r="K2109">
        <v>101</v>
      </c>
      <c r="L2109">
        <v>102</v>
      </c>
      <c r="M2109">
        <v>102</v>
      </c>
      <c r="N2109">
        <v>98</v>
      </c>
      <c r="O2109">
        <v>100</v>
      </c>
      <c r="P2109">
        <v>98</v>
      </c>
      <c r="Q2109">
        <v>98</v>
      </c>
      <c r="R2109">
        <v>97</v>
      </c>
      <c r="S2109">
        <v>94</v>
      </c>
      <c r="T2109">
        <v>88</v>
      </c>
      <c r="U2109">
        <v>95</v>
      </c>
      <c r="V2109">
        <v>99</v>
      </c>
      <c r="W2109">
        <v>99</v>
      </c>
      <c r="X2109">
        <v>103</v>
      </c>
      <c r="Y2109">
        <v>109</v>
      </c>
      <c r="Z2109">
        <v>107</v>
      </c>
      <c r="AA2109">
        <v>109</v>
      </c>
      <c r="AB2109">
        <v>109</v>
      </c>
      <c r="AC2109">
        <v>109</v>
      </c>
      <c r="AD2109">
        <v>108</v>
      </c>
      <c r="AE2109">
        <v>104</v>
      </c>
      <c r="AF2109">
        <v>102</v>
      </c>
      <c r="AG2109">
        <v>104</v>
      </c>
      <c r="AH2109">
        <v>110</v>
      </c>
      <c r="AI2109">
        <v>111</v>
      </c>
      <c r="AJ2109">
        <v>115</v>
      </c>
      <c r="AK2109">
        <v>117</v>
      </c>
      <c r="AL2109">
        <v>115</v>
      </c>
      <c r="AM2109">
        <v>114</v>
      </c>
      <c r="AN2109" s="5">
        <v>113</v>
      </c>
      <c r="AO2109" s="5">
        <v>105</v>
      </c>
      <c r="AP2109" s="5">
        <v>110</v>
      </c>
      <c r="AQ2109" s="5">
        <v>112</v>
      </c>
      <c r="AR2109" s="5">
        <v>111</v>
      </c>
      <c r="AS2109" s="5">
        <v>115</v>
      </c>
      <c r="AT2109" s="5">
        <v>118</v>
      </c>
      <c r="AU2109" s="5">
        <v>117</v>
      </c>
      <c r="AV2109" s="5">
        <v>117</v>
      </c>
      <c r="AW2109" s="5">
        <v>116</v>
      </c>
      <c r="AX2109" s="5">
        <v>115</v>
      </c>
      <c r="AY2109" s="5">
        <v>110</v>
      </c>
      <c r="AZ2109" s="5">
        <v>109</v>
      </c>
      <c r="BA2109" s="5">
        <v>112</v>
      </c>
      <c r="BB2109" s="5">
        <v>112</v>
      </c>
      <c r="BC2109" s="5">
        <v>112</v>
      </c>
      <c r="BD2109" s="5">
        <v>106</v>
      </c>
      <c r="BE2109" s="5">
        <v>110</v>
      </c>
      <c r="BF2109" s="5">
        <v>108</v>
      </c>
      <c r="BG2109" s="5">
        <v>110</v>
      </c>
      <c r="BH2109" s="5">
        <v>110</v>
      </c>
      <c r="BI2109" s="5">
        <v>108</v>
      </c>
      <c r="BJ2109" s="5">
        <v>102</v>
      </c>
      <c r="BK2109" s="5">
        <v>109</v>
      </c>
      <c r="BL2109" s="5">
        <v>108</v>
      </c>
      <c r="BM2109" s="5">
        <v>107</v>
      </c>
      <c r="BN2109" s="5">
        <v>107</v>
      </c>
      <c r="BO2109" s="5">
        <v>110</v>
      </c>
      <c r="BP2109" s="5">
        <v>114</v>
      </c>
      <c r="BQ2109" s="5">
        <v>108</v>
      </c>
      <c r="BR2109" s="5">
        <v>104</v>
      </c>
      <c r="BS2109">
        <v>105</v>
      </c>
      <c r="BT2109">
        <v>108</v>
      </c>
      <c r="BU2109">
        <v>104</v>
      </c>
      <c r="BV2109">
        <v>100</v>
      </c>
      <c r="BW2109">
        <v>102</v>
      </c>
      <c r="BX2109">
        <v>102</v>
      </c>
      <c r="BY2109">
        <v>102</v>
      </c>
      <c r="BZ2109">
        <v>102</v>
      </c>
      <c r="CA2109">
        <v>103</v>
      </c>
      <c r="CB2109">
        <v>105</v>
      </c>
      <c r="CC2109">
        <v>105</v>
      </c>
      <c r="CD2109">
        <v>109</v>
      </c>
      <c r="CE2109">
        <v>107</v>
      </c>
      <c r="CF2109">
        <v>105</v>
      </c>
      <c r="CG2109">
        <v>105</v>
      </c>
      <c r="CH2109">
        <v>94</v>
      </c>
      <c r="CI2109">
        <v>96</v>
      </c>
      <c r="CJ2109">
        <v>95</v>
      </c>
      <c r="CK2109">
        <v>96</v>
      </c>
      <c r="CL2109">
        <v>98</v>
      </c>
      <c r="CM2109">
        <v>99</v>
      </c>
      <c r="CN2109">
        <v>104</v>
      </c>
      <c r="CO2109">
        <v>110</v>
      </c>
      <c r="CP2109">
        <v>109</v>
      </c>
      <c r="CQ2109">
        <v>108</v>
      </c>
      <c r="CR2109">
        <v>109</v>
      </c>
      <c r="CS2109">
        <v>111</v>
      </c>
      <c r="CT2109">
        <v>113</v>
      </c>
      <c r="CU2109">
        <v>113</v>
      </c>
      <c r="CV2109">
        <v>113</v>
      </c>
      <c r="CW2109">
        <v>114</v>
      </c>
      <c r="CX2109" t="s">
        <v>5</v>
      </c>
      <c r="CY2109" t="s">
        <v>152</v>
      </c>
    </row>
    <row r="2110" spans="1:103" x14ac:dyDescent="0.25">
      <c r="A2110" t="s">
        <v>140</v>
      </c>
      <c r="B2110">
        <v>35.868600000000001</v>
      </c>
      <c r="C2110">
        <v>-114.6611</v>
      </c>
      <c r="D2110">
        <v>740</v>
      </c>
      <c r="E2110" t="s">
        <v>1</v>
      </c>
      <c r="F2110">
        <v>208.6</v>
      </c>
      <c r="G2110">
        <v>1976</v>
      </c>
      <c r="H2110">
        <v>8</v>
      </c>
      <c r="I2110" t="s">
        <v>260</v>
      </c>
      <c r="J2110">
        <v>100</v>
      </c>
      <c r="K2110">
        <v>103</v>
      </c>
      <c r="L2110">
        <v>103</v>
      </c>
      <c r="M2110">
        <v>103</v>
      </c>
      <c r="N2110">
        <v>102</v>
      </c>
      <c r="O2110">
        <v>102</v>
      </c>
      <c r="P2110">
        <v>104</v>
      </c>
      <c r="Q2110">
        <v>103</v>
      </c>
      <c r="R2110">
        <v>100</v>
      </c>
      <c r="S2110">
        <v>99</v>
      </c>
      <c r="T2110">
        <v>90</v>
      </c>
      <c r="U2110">
        <v>93</v>
      </c>
      <c r="V2110">
        <v>98</v>
      </c>
      <c r="W2110">
        <v>104</v>
      </c>
      <c r="X2110">
        <v>95</v>
      </c>
      <c r="Y2110">
        <v>102</v>
      </c>
      <c r="Z2110">
        <v>109</v>
      </c>
      <c r="AA2110">
        <v>108</v>
      </c>
      <c r="AB2110">
        <v>110</v>
      </c>
      <c r="AC2110">
        <v>113</v>
      </c>
      <c r="AD2110">
        <v>112</v>
      </c>
      <c r="AE2110">
        <v>110</v>
      </c>
      <c r="AF2110">
        <v>99</v>
      </c>
      <c r="AG2110">
        <v>103</v>
      </c>
      <c r="AH2110">
        <v>103</v>
      </c>
      <c r="AI2110">
        <v>113</v>
      </c>
      <c r="AJ2110">
        <v>114</v>
      </c>
      <c r="AK2110">
        <v>118</v>
      </c>
      <c r="AL2110">
        <v>119</v>
      </c>
      <c r="AM2110">
        <v>116</v>
      </c>
      <c r="AN2110" s="5">
        <v>112</v>
      </c>
      <c r="AO2110" s="5">
        <v>110</v>
      </c>
      <c r="AP2110" s="5">
        <v>110</v>
      </c>
      <c r="AQ2110" s="5">
        <v>109</v>
      </c>
      <c r="AR2110" s="5">
        <v>113</v>
      </c>
      <c r="AS2110" s="5">
        <v>117</v>
      </c>
      <c r="AT2110" s="5">
        <v>117</v>
      </c>
      <c r="AU2110" s="5">
        <v>119</v>
      </c>
      <c r="AV2110" s="5">
        <v>118</v>
      </c>
      <c r="AW2110" s="5">
        <v>120</v>
      </c>
      <c r="AX2110" s="5">
        <v>112</v>
      </c>
      <c r="AY2110" s="5">
        <v>109</v>
      </c>
      <c r="AZ2110" s="5">
        <v>109</v>
      </c>
      <c r="BA2110" s="5">
        <v>110</v>
      </c>
      <c r="BB2110" s="5">
        <v>113</v>
      </c>
      <c r="BC2110" s="5">
        <v>113</v>
      </c>
      <c r="BD2110" s="5">
        <v>101</v>
      </c>
      <c r="BE2110" s="5">
        <v>99</v>
      </c>
      <c r="BF2110" s="5">
        <v>105</v>
      </c>
      <c r="BG2110" s="5">
        <v>110</v>
      </c>
      <c r="BH2110" s="5">
        <v>112</v>
      </c>
      <c r="BI2110" s="5">
        <v>116</v>
      </c>
      <c r="BJ2110" s="5">
        <v>110</v>
      </c>
      <c r="BK2110" s="5">
        <v>111</v>
      </c>
      <c r="BL2110" s="5">
        <v>111</v>
      </c>
      <c r="BM2110" s="5">
        <v>107</v>
      </c>
      <c r="BN2110" s="5">
        <v>110</v>
      </c>
      <c r="BO2110" s="5">
        <v>107</v>
      </c>
      <c r="BP2110" s="5">
        <v>112</v>
      </c>
      <c r="BQ2110" s="5">
        <v>110</v>
      </c>
      <c r="BR2110" s="5">
        <v>109</v>
      </c>
      <c r="BS2110">
        <v>105</v>
      </c>
      <c r="BT2110">
        <v>107</v>
      </c>
      <c r="BU2110">
        <v>107</v>
      </c>
      <c r="BV2110">
        <v>105</v>
      </c>
      <c r="BW2110">
        <v>104</v>
      </c>
      <c r="BX2110">
        <v>106</v>
      </c>
      <c r="BY2110">
        <v>107</v>
      </c>
      <c r="BZ2110">
        <v>107</v>
      </c>
      <c r="CA2110">
        <v>109</v>
      </c>
      <c r="CB2110">
        <v>107</v>
      </c>
      <c r="CC2110">
        <v>108</v>
      </c>
      <c r="CD2110">
        <v>109</v>
      </c>
      <c r="CE2110">
        <v>111</v>
      </c>
      <c r="CF2110">
        <v>109</v>
      </c>
      <c r="CG2110">
        <v>104</v>
      </c>
      <c r="CH2110">
        <v>95</v>
      </c>
      <c r="CI2110">
        <v>95</v>
      </c>
      <c r="CJ2110">
        <v>100</v>
      </c>
      <c r="CK2110">
        <v>100</v>
      </c>
      <c r="CL2110">
        <v>103</v>
      </c>
      <c r="CM2110">
        <v>108</v>
      </c>
      <c r="CN2110">
        <v>109</v>
      </c>
      <c r="CO2110">
        <v>106</v>
      </c>
      <c r="CP2110">
        <v>108</v>
      </c>
      <c r="CQ2110">
        <v>111</v>
      </c>
      <c r="CR2110">
        <v>112</v>
      </c>
      <c r="CS2110">
        <v>111</v>
      </c>
      <c r="CT2110">
        <v>110</v>
      </c>
      <c r="CU2110">
        <v>112</v>
      </c>
      <c r="CV2110">
        <v>112</v>
      </c>
      <c r="CW2110">
        <v>113</v>
      </c>
      <c r="CX2110" t="s">
        <v>122</v>
      </c>
      <c r="CY2110" t="s">
        <v>141</v>
      </c>
    </row>
    <row r="2111" spans="1:103" x14ac:dyDescent="0.25">
      <c r="A2111" t="s">
        <v>117</v>
      </c>
      <c r="B2111">
        <v>36.462499999999999</v>
      </c>
      <c r="C2111">
        <v>-116.8672</v>
      </c>
      <c r="D2111">
        <v>-194</v>
      </c>
      <c r="E2111" t="s">
        <v>1</v>
      </c>
      <c r="F2111">
        <v>0</v>
      </c>
      <c r="G2111">
        <v>1976</v>
      </c>
      <c r="H2111">
        <v>8</v>
      </c>
      <c r="I2111" t="s">
        <v>260</v>
      </c>
      <c r="J2111">
        <v>103</v>
      </c>
      <c r="K2111">
        <v>104</v>
      </c>
      <c r="L2111">
        <v>107</v>
      </c>
      <c r="M2111">
        <v>106</v>
      </c>
      <c r="N2111">
        <v>102</v>
      </c>
      <c r="O2111">
        <v>102</v>
      </c>
      <c r="P2111">
        <v>104</v>
      </c>
      <c r="Q2111">
        <v>100</v>
      </c>
      <c r="R2111">
        <v>97</v>
      </c>
      <c r="S2111">
        <v>93</v>
      </c>
      <c r="T2111">
        <v>92</v>
      </c>
      <c r="U2111">
        <v>100</v>
      </c>
      <c r="V2111">
        <v>105</v>
      </c>
      <c r="W2111">
        <v>104</v>
      </c>
      <c r="X2111">
        <v>105</v>
      </c>
      <c r="Y2111">
        <v>111</v>
      </c>
      <c r="Z2111">
        <v>111</v>
      </c>
      <c r="AA2111">
        <v>111</v>
      </c>
      <c r="AB2111">
        <v>111</v>
      </c>
      <c r="AC2111">
        <v>113</v>
      </c>
      <c r="AD2111">
        <v>113</v>
      </c>
      <c r="AE2111">
        <v>108</v>
      </c>
      <c r="AF2111">
        <v>107</v>
      </c>
      <c r="AG2111">
        <v>108</v>
      </c>
      <c r="AH2111">
        <v>113</v>
      </c>
      <c r="AI2111">
        <v>114</v>
      </c>
      <c r="AJ2111">
        <v>118</v>
      </c>
      <c r="AK2111">
        <v>119</v>
      </c>
      <c r="AL2111">
        <v>118</v>
      </c>
      <c r="AM2111">
        <v>116</v>
      </c>
      <c r="AN2111" s="5">
        <v>112</v>
      </c>
      <c r="AO2111" s="5">
        <v>107</v>
      </c>
      <c r="AP2111" s="5">
        <v>110</v>
      </c>
      <c r="AQ2111" s="5">
        <v>114</v>
      </c>
      <c r="AR2111" s="5">
        <v>116</v>
      </c>
      <c r="AS2111" s="5">
        <v>118</v>
      </c>
      <c r="AT2111" s="5">
        <v>120</v>
      </c>
      <c r="AU2111" s="5">
        <v>121</v>
      </c>
      <c r="AV2111" s="5">
        <v>121</v>
      </c>
      <c r="AW2111" s="5">
        <v>121</v>
      </c>
      <c r="AX2111" s="5">
        <v>119</v>
      </c>
      <c r="AY2111" s="5">
        <v>116</v>
      </c>
      <c r="AZ2111" s="5">
        <v>113</v>
      </c>
      <c r="BA2111" s="5">
        <v>115</v>
      </c>
      <c r="BB2111" s="5">
        <v>116</v>
      </c>
      <c r="BC2111" s="5">
        <v>115</v>
      </c>
      <c r="BD2111" s="5">
        <v>109</v>
      </c>
      <c r="BE2111" s="5">
        <v>109</v>
      </c>
      <c r="BF2111" s="5">
        <v>110</v>
      </c>
      <c r="BG2111" s="5">
        <v>114</v>
      </c>
      <c r="BH2111" s="5">
        <v>116</v>
      </c>
      <c r="BI2111" s="5">
        <v>115</v>
      </c>
      <c r="BJ2111" s="5">
        <v>111</v>
      </c>
      <c r="BK2111" s="5">
        <v>113</v>
      </c>
      <c r="BL2111" s="5">
        <v>113</v>
      </c>
      <c r="BM2111" s="5">
        <v>113</v>
      </c>
      <c r="BN2111" s="5">
        <v>113</v>
      </c>
      <c r="BO2111" s="5">
        <v>113</v>
      </c>
      <c r="BP2111" s="5">
        <v>114</v>
      </c>
      <c r="BQ2111" s="5">
        <v>113</v>
      </c>
      <c r="BR2111" s="5">
        <v>104</v>
      </c>
      <c r="BS2111">
        <v>106</v>
      </c>
      <c r="BT2111">
        <v>107</v>
      </c>
      <c r="BU2111">
        <v>106</v>
      </c>
      <c r="BV2111">
        <v>103</v>
      </c>
      <c r="BW2111">
        <v>105</v>
      </c>
      <c r="BX2111">
        <v>106</v>
      </c>
      <c r="BY2111">
        <v>105</v>
      </c>
      <c r="BZ2111">
        <v>106</v>
      </c>
      <c r="CA2111">
        <v>107</v>
      </c>
      <c r="CB2111">
        <v>108</v>
      </c>
      <c r="CC2111">
        <v>109</v>
      </c>
      <c r="CD2111">
        <v>112</v>
      </c>
      <c r="CE2111">
        <v>112</v>
      </c>
      <c r="CF2111">
        <v>108</v>
      </c>
      <c r="CG2111">
        <v>97</v>
      </c>
      <c r="CH2111">
        <v>96</v>
      </c>
      <c r="CI2111">
        <v>99</v>
      </c>
      <c r="CJ2111">
        <v>99</v>
      </c>
      <c r="CK2111">
        <v>101</v>
      </c>
      <c r="CL2111">
        <v>107</v>
      </c>
      <c r="CM2111">
        <v>110</v>
      </c>
      <c r="CN2111">
        <v>109</v>
      </c>
      <c r="CO2111">
        <v>102</v>
      </c>
      <c r="CP2111">
        <v>109</v>
      </c>
      <c r="CQ2111">
        <v>113</v>
      </c>
      <c r="CR2111">
        <v>113</v>
      </c>
      <c r="CS2111">
        <v>113</v>
      </c>
      <c r="CT2111">
        <v>115</v>
      </c>
      <c r="CU2111">
        <v>117</v>
      </c>
      <c r="CV2111">
        <v>117</v>
      </c>
      <c r="CW2111">
        <v>120</v>
      </c>
      <c r="CX2111" t="s">
        <v>5</v>
      </c>
      <c r="CY2111" t="s">
        <v>118</v>
      </c>
    </row>
    <row r="2112" spans="1:103" x14ac:dyDescent="0.25">
      <c r="BS2112" cm="1">
        <f t="array" ref="BS2112">SUMPRODUCT(--(MOD(AN2111:BR2111,5)=0))</f>
        <v>6</v>
      </c>
      <c r="BT2112">
        <f>AVERAGE(AN2111:BR2111)</f>
        <v>114</v>
      </c>
    </row>
    <row r="2113" spans="1:103" x14ac:dyDescent="0.25">
      <c r="D2113" s="5">
        <f>AVERAGE(D2077:D2110)</f>
        <v>3388</v>
      </c>
      <c r="AN2113" s="5">
        <f>AVERAGE(AN2077:AN2110)</f>
        <v>96.235294117647058</v>
      </c>
      <c r="AO2113" s="5">
        <f t="shared" ref="AO2113:BR2113" si="3219">AVERAGE(AO2077:AO2110)</f>
        <v>95.235294117647058</v>
      </c>
      <c r="AP2113" s="5">
        <f t="shared" si="3219"/>
        <v>96.705882352941174</v>
      </c>
      <c r="AQ2113" s="5">
        <f t="shared" si="3219"/>
        <v>98.794117647058826</v>
      </c>
      <c r="AR2113" s="5">
        <f t="shared" si="3219"/>
        <v>101.26470588235294</v>
      </c>
      <c r="AS2113" s="5">
        <f t="shared" si="3219"/>
        <v>102.64705882352941</v>
      </c>
      <c r="AT2113" s="5">
        <f t="shared" si="3219"/>
        <v>104.14705882352941</v>
      </c>
      <c r="AU2113" s="5">
        <f t="shared" si="3219"/>
        <v>105.41176470588235</v>
      </c>
      <c r="AV2113" s="5">
        <f t="shared" si="3219"/>
        <v>105.52941176470588</v>
      </c>
      <c r="AW2113" s="5">
        <f t="shared" si="3219"/>
        <v>104.5</v>
      </c>
      <c r="AX2113" s="5">
        <f t="shared" si="3219"/>
        <v>102.83823529411765</v>
      </c>
      <c r="AY2113" s="5">
        <f t="shared" si="3219"/>
        <v>99.147058823529406</v>
      </c>
      <c r="AZ2113" s="5">
        <f t="shared" si="3219"/>
        <v>98.647058823529406</v>
      </c>
      <c r="BA2113" s="5">
        <f t="shared" si="3219"/>
        <v>99.25</v>
      </c>
      <c r="BB2113" s="5">
        <f t="shared" si="3219"/>
        <v>99.617647058823536</v>
      </c>
      <c r="BC2113" s="5">
        <f t="shared" si="3219"/>
        <v>94.588235294117652</v>
      </c>
      <c r="BD2113" s="5">
        <f t="shared" si="3219"/>
        <v>90.460784313725483</v>
      </c>
      <c r="BE2113" s="5">
        <f t="shared" si="3219"/>
        <v>91.349673202614369</v>
      </c>
      <c r="BF2113" s="5">
        <f t="shared" si="3219"/>
        <v>94.029411764705884</v>
      </c>
      <c r="BG2113" s="5">
        <f t="shared" si="3219"/>
        <v>96.411764705882348</v>
      </c>
      <c r="BH2113" s="5">
        <f t="shared" si="3219"/>
        <v>98.352941176470594</v>
      </c>
      <c r="BI2113" s="5">
        <f t="shared" si="3219"/>
        <v>98.205882352941174</v>
      </c>
      <c r="BJ2113" s="5">
        <f t="shared" si="3219"/>
        <v>96.294117647058826</v>
      </c>
      <c r="BK2113" s="5">
        <f t="shared" si="3219"/>
        <v>97.421568627450981</v>
      </c>
      <c r="BL2113" s="5">
        <f t="shared" si="3219"/>
        <v>96.895424836601308</v>
      </c>
      <c r="BM2113" s="5">
        <f t="shared" si="3219"/>
        <v>96.794117647058826</v>
      </c>
      <c r="BN2113" s="5">
        <f t="shared" si="3219"/>
        <v>96.970588235294116</v>
      </c>
      <c r="BO2113" s="5">
        <f t="shared" si="3219"/>
        <v>97.5</v>
      </c>
      <c r="BP2113" s="5">
        <f t="shared" si="3219"/>
        <v>97</v>
      </c>
      <c r="BQ2113" s="5">
        <f t="shared" si="3219"/>
        <v>91.67647058823529</v>
      </c>
      <c r="BR2113" s="5">
        <f t="shared" si="3219"/>
        <v>86.264705882352942</v>
      </c>
    </row>
    <row r="2114" spans="1:103" x14ac:dyDescent="0.25">
      <c r="AI2114" s="13">
        <f>-AM2114/(AVERAGE(D2077:D2110)-D2111)</f>
        <v>-4.5371456339961059E-3</v>
      </c>
      <c r="AJ2114" t="s">
        <v>263</v>
      </c>
      <c r="AK2114">
        <f>AVERAGE(AN2111:BR2111)</f>
        <v>114</v>
      </c>
      <c r="AL2114">
        <f>AVERAGE(AN2113:BR2113)</f>
        <v>97.747944339025949</v>
      </c>
      <c r="AM2114">
        <f>AK2114-AL2114</f>
        <v>16.252055660974051</v>
      </c>
      <c r="AN2114" s="5">
        <f>AN2113+$AM2114</f>
        <v>112.48734977862111</v>
      </c>
      <c r="AO2114" s="5">
        <f t="shared" ref="AO2114:BR2114" si="3220">AO2113+$AM2114</f>
        <v>111.48734977862111</v>
      </c>
      <c r="AP2114" s="5">
        <f t="shared" si="3220"/>
        <v>112.95793801391522</v>
      </c>
      <c r="AQ2114" s="5">
        <f t="shared" si="3220"/>
        <v>115.04617330803288</v>
      </c>
      <c r="AR2114" s="5">
        <f t="shared" si="3220"/>
        <v>117.51676154332699</v>
      </c>
      <c r="AS2114" s="5">
        <f t="shared" si="3220"/>
        <v>118.89911448450346</v>
      </c>
      <c r="AT2114" s="5">
        <f t="shared" si="3220"/>
        <v>120.39911448450346</v>
      </c>
      <c r="AU2114" s="5">
        <f t="shared" si="3220"/>
        <v>121.6638203668564</v>
      </c>
      <c r="AV2114" s="5">
        <f t="shared" si="3220"/>
        <v>121.78146742567993</v>
      </c>
      <c r="AW2114" s="5">
        <f t="shared" si="3220"/>
        <v>120.75205566097405</v>
      </c>
      <c r="AX2114" s="5">
        <f t="shared" si="3220"/>
        <v>119.0902909550917</v>
      </c>
      <c r="AY2114" s="5">
        <f t="shared" si="3220"/>
        <v>115.39911448450346</v>
      </c>
      <c r="AZ2114" s="5">
        <f t="shared" si="3220"/>
        <v>114.89911448450346</v>
      </c>
      <c r="BA2114" s="5">
        <f t="shared" si="3220"/>
        <v>115.50205566097405</v>
      </c>
      <c r="BB2114" s="5">
        <f t="shared" si="3220"/>
        <v>115.86970271979759</v>
      </c>
      <c r="BC2114" s="5">
        <f t="shared" si="3220"/>
        <v>110.8402909550917</v>
      </c>
      <c r="BD2114" s="5">
        <f t="shared" si="3220"/>
        <v>106.71283997469953</v>
      </c>
      <c r="BE2114" s="5">
        <f t="shared" si="3220"/>
        <v>107.60172886358842</v>
      </c>
      <c r="BF2114" s="5">
        <f t="shared" si="3220"/>
        <v>110.28146742567993</v>
      </c>
      <c r="BG2114" s="5">
        <f t="shared" si="3220"/>
        <v>112.6638203668564</v>
      </c>
      <c r="BH2114" s="5">
        <f t="shared" si="3220"/>
        <v>114.60499683744465</v>
      </c>
      <c r="BI2114" s="5">
        <f t="shared" si="3220"/>
        <v>114.45793801391522</v>
      </c>
      <c r="BJ2114" s="5">
        <f t="shared" si="3220"/>
        <v>112.54617330803288</v>
      </c>
      <c r="BK2114" s="5">
        <f t="shared" si="3220"/>
        <v>113.67362428842503</v>
      </c>
      <c r="BL2114" s="5">
        <f t="shared" si="3220"/>
        <v>113.14748049757536</v>
      </c>
      <c r="BM2114" s="5">
        <f t="shared" si="3220"/>
        <v>113.04617330803288</v>
      </c>
      <c r="BN2114" s="5">
        <f t="shared" si="3220"/>
        <v>113.22264389626817</v>
      </c>
      <c r="BO2114" s="5">
        <f t="shared" si="3220"/>
        <v>113.75205566097405</v>
      </c>
      <c r="BP2114" s="5">
        <f t="shared" si="3220"/>
        <v>113.25205566097405</v>
      </c>
      <c r="BQ2114" s="5">
        <f t="shared" si="3220"/>
        <v>107.92852624920934</v>
      </c>
      <c r="BR2114" s="5">
        <f t="shared" si="3220"/>
        <v>102.51676154332699</v>
      </c>
    </row>
    <row r="2115" spans="1:103" x14ac:dyDescent="0.25">
      <c r="AI2115" s="11"/>
      <c r="AN2115" s="5">
        <f>AN2111-AN2114</f>
        <v>-0.48734977862110895</v>
      </c>
      <c r="AO2115" s="5">
        <f t="shared" ref="AO2115:BR2115" si="3221">AO2111-AO2114</f>
        <v>-4.487349778621109</v>
      </c>
      <c r="AP2115" s="5">
        <f t="shared" si="3221"/>
        <v>-2.9579380139152249</v>
      </c>
      <c r="AQ2115" s="5">
        <f t="shared" si="3221"/>
        <v>-1.046173308032877</v>
      </c>
      <c r="AR2115" s="5">
        <f t="shared" si="3221"/>
        <v>-1.516761543326993</v>
      </c>
      <c r="AS2115" s="5">
        <f t="shared" si="3221"/>
        <v>-0.89911448450345688</v>
      </c>
      <c r="AT2115" s="5">
        <f t="shared" si="3221"/>
        <v>-0.39911448450345688</v>
      </c>
      <c r="AU2115" s="5">
        <f t="shared" si="3221"/>
        <v>-0.66382036685639889</v>
      </c>
      <c r="AV2115" s="5">
        <f t="shared" si="3221"/>
        <v>-0.78146742567993499</v>
      </c>
      <c r="AW2115" s="5">
        <f t="shared" si="3221"/>
        <v>0.24794433902594903</v>
      </c>
      <c r="AX2115" s="5">
        <f t="shared" si="3221"/>
        <v>-9.029095509170304E-2</v>
      </c>
      <c r="AY2115" s="5">
        <f t="shared" si="3221"/>
        <v>0.60088551549654312</v>
      </c>
      <c r="AZ2115" s="5">
        <f t="shared" si="3221"/>
        <v>-1.8991144845034569</v>
      </c>
      <c r="BA2115" s="5">
        <f t="shared" si="3221"/>
        <v>-0.50205566097405097</v>
      </c>
      <c r="BB2115" s="5">
        <f t="shared" si="3221"/>
        <v>0.13029728020241294</v>
      </c>
      <c r="BC2115" s="5">
        <f t="shared" si="3221"/>
        <v>4.159709044908297</v>
      </c>
      <c r="BD2115" s="5">
        <f t="shared" si="3221"/>
        <v>2.2871600253004658</v>
      </c>
      <c r="BE2115" s="5">
        <f t="shared" si="3221"/>
        <v>1.3982711364115801</v>
      </c>
      <c r="BF2115" s="5">
        <f t="shared" si="3221"/>
        <v>-0.28146742567993499</v>
      </c>
      <c r="BG2115" s="5">
        <f t="shared" si="3221"/>
        <v>1.3361796331436011</v>
      </c>
      <c r="BH2115" s="5">
        <f t="shared" si="3221"/>
        <v>1.3950031625553549</v>
      </c>
      <c r="BI2115" s="5">
        <f t="shared" si="3221"/>
        <v>0.54206198608477507</v>
      </c>
      <c r="BJ2115" s="5">
        <f t="shared" si="3221"/>
        <v>-1.546173308032877</v>
      </c>
      <c r="BK2115" s="5">
        <f t="shared" si="3221"/>
        <v>-0.67362428842503164</v>
      </c>
      <c r="BL2115" s="5">
        <f t="shared" si="3221"/>
        <v>-0.14748049757535853</v>
      </c>
      <c r="BM2115" s="5">
        <f t="shared" si="3221"/>
        <v>-4.6173308032877003E-2</v>
      </c>
      <c r="BN2115" s="5">
        <f t="shared" si="3221"/>
        <v>-0.22264389626816694</v>
      </c>
      <c r="BO2115" s="5">
        <f t="shared" si="3221"/>
        <v>-0.75205566097405097</v>
      </c>
      <c r="BP2115" s="5">
        <f t="shared" si="3221"/>
        <v>0.74794433902594903</v>
      </c>
      <c r="BQ2115" s="5">
        <f t="shared" si="3221"/>
        <v>5.0714737507906591</v>
      </c>
      <c r="BR2115" s="5">
        <f t="shared" si="3221"/>
        <v>1.483238456673007</v>
      </c>
      <c r="BS2115" s="15">
        <f>STDEV(AN2115:BR2115)</f>
        <v>1.8202591872755092</v>
      </c>
      <c r="BT2115" t="s">
        <v>264</v>
      </c>
    </row>
    <row r="2116" spans="1:103" x14ac:dyDescent="0.25">
      <c r="AI2116" s="11"/>
      <c r="AN2116" s="5">
        <f>ABS(AN2115)</f>
        <v>0.48734977862110895</v>
      </c>
      <c r="AO2116" s="5">
        <f t="shared" ref="AO2116" si="3222">ABS(AO2115)</f>
        <v>4.487349778621109</v>
      </c>
      <c r="AP2116" s="5">
        <f t="shared" ref="AP2116" si="3223">ABS(AP2115)</f>
        <v>2.9579380139152249</v>
      </c>
      <c r="AQ2116" s="5">
        <f t="shared" ref="AQ2116" si="3224">ABS(AQ2115)</f>
        <v>1.046173308032877</v>
      </c>
      <c r="AR2116" s="5">
        <f t="shared" ref="AR2116" si="3225">ABS(AR2115)</f>
        <v>1.516761543326993</v>
      </c>
      <c r="AS2116" s="5">
        <f t="shared" ref="AS2116" si="3226">ABS(AS2115)</f>
        <v>0.89911448450345688</v>
      </c>
      <c r="AT2116" s="5">
        <f t="shared" ref="AT2116" si="3227">ABS(AT2115)</f>
        <v>0.39911448450345688</v>
      </c>
      <c r="AU2116" s="5">
        <f t="shared" ref="AU2116" si="3228">ABS(AU2115)</f>
        <v>0.66382036685639889</v>
      </c>
      <c r="AV2116" s="5">
        <f t="shared" ref="AV2116" si="3229">ABS(AV2115)</f>
        <v>0.78146742567993499</v>
      </c>
      <c r="AW2116" s="5">
        <f t="shared" ref="AW2116" si="3230">ABS(AW2115)</f>
        <v>0.24794433902594903</v>
      </c>
      <c r="AX2116" s="5">
        <f t="shared" ref="AX2116" si="3231">ABS(AX2115)</f>
        <v>9.029095509170304E-2</v>
      </c>
      <c r="AY2116" s="5">
        <f t="shared" ref="AY2116" si="3232">ABS(AY2115)</f>
        <v>0.60088551549654312</v>
      </c>
      <c r="AZ2116" s="5">
        <f t="shared" ref="AZ2116" si="3233">ABS(AZ2115)</f>
        <v>1.8991144845034569</v>
      </c>
      <c r="BA2116" s="5">
        <f t="shared" ref="BA2116" si="3234">ABS(BA2115)</f>
        <v>0.50205566097405097</v>
      </c>
      <c r="BB2116" s="5">
        <f t="shared" ref="BB2116" si="3235">ABS(BB2115)</f>
        <v>0.13029728020241294</v>
      </c>
      <c r="BC2116" s="5">
        <f t="shared" ref="BC2116" si="3236">ABS(BC2115)</f>
        <v>4.159709044908297</v>
      </c>
      <c r="BD2116" s="5">
        <f t="shared" ref="BD2116" si="3237">ABS(BD2115)</f>
        <v>2.2871600253004658</v>
      </c>
      <c r="BE2116" s="5">
        <f t="shared" ref="BE2116" si="3238">ABS(BE2115)</f>
        <v>1.3982711364115801</v>
      </c>
      <c r="BF2116" s="5">
        <f t="shared" ref="BF2116" si="3239">ABS(BF2115)</f>
        <v>0.28146742567993499</v>
      </c>
      <c r="BG2116" s="5">
        <f t="shared" ref="BG2116" si="3240">ABS(BG2115)</f>
        <v>1.3361796331436011</v>
      </c>
      <c r="BH2116" s="5">
        <f t="shared" ref="BH2116" si="3241">ABS(BH2115)</f>
        <v>1.3950031625553549</v>
      </c>
      <c r="BI2116" s="5">
        <f t="shared" ref="BI2116" si="3242">ABS(BI2115)</f>
        <v>0.54206198608477507</v>
      </c>
      <c r="BJ2116" s="5">
        <f t="shared" ref="BJ2116" si="3243">ABS(BJ2115)</f>
        <v>1.546173308032877</v>
      </c>
      <c r="BK2116" s="5">
        <f t="shared" ref="BK2116" si="3244">ABS(BK2115)</f>
        <v>0.67362428842503164</v>
      </c>
      <c r="BL2116" s="5">
        <f t="shared" ref="BL2116" si="3245">ABS(BL2115)</f>
        <v>0.14748049757535853</v>
      </c>
      <c r="BM2116" s="5">
        <f t="shared" ref="BM2116" si="3246">ABS(BM2115)</f>
        <v>4.6173308032877003E-2</v>
      </c>
      <c r="BN2116" s="5">
        <f t="shared" ref="BN2116" si="3247">ABS(BN2115)</f>
        <v>0.22264389626816694</v>
      </c>
      <c r="BO2116" s="5">
        <f t="shared" ref="BO2116" si="3248">ABS(BO2115)</f>
        <v>0.75205566097405097</v>
      </c>
      <c r="BP2116" s="5">
        <f t="shared" ref="BP2116" si="3249">ABS(BP2115)</f>
        <v>0.74794433902594903</v>
      </c>
      <c r="BQ2116" s="5">
        <f t="shared" ref="BQ2116" si="3250">ABS(BQ2115)</f>
        <v>5.0714737507906591</v>
      </c>
      <c r="BR2116" s="5">
        <f t="shared" ref="BR2116" si="3251">ABS(BR2115)</f>
        <v>1.483238456673007</v>
      </c>
      <c r="BS2116" s="15">
        <f>AVERAGE(AN2116:BR2116)</f>
        <v>1.2516237851366665</v>
      </c>
      <c r="BT2116" t="s">
        <v>268</v>
      </c>
    </row>
    <row r="2118" spans="1:103" x14ac:dyDescent="0.25">
      <c r="A2118" t="s">
        <v>21</v>
      </c>
      <c r="B2118">
        <v>37.708100000000002</v>
      </c>
      <c r="C2118">
        <v>-117.23309999999999</v>
      </c>
      <c r="D2118">
        <v>5690</v>
      </c>
      <c r="E2118" t="s">
        <v>1</v>
      </c>
      <c r="F2118">
        <v>142.1</v>
      </c>
      <c r="G2118">
        <v>1977</v>
      </c>
      <c r="H2118">
        <v>8</v>
      </c>
      <c r="I2118" t="s">
        <v>260</v>
      </c>
      <c r="J2118">
        <v>83</v>
      </c>
      <c r="K2118">
        <v>85</v>
      </c>
      <c r="L2118">
        <v>85</v>
      </c>
      <c r="M2118">
        <v>89</v>
      </c>
      <c r="N2118">
        <v>89</v>
      </c>
      <c r="O2118">
        <v>83</v>
      </c>
      <c r="P2118">
        <v>83</v>
      </c>
      <c r="Q2118">
        <v>78</v>
      </c>
      <c r="R2118">
        <v>66</v>
      </c>
      <c r="S2118">
        <v>70</v>
      </c>
      <c r="T2118">
        <v>75</v>
      </c>
      <c r="U2118">
        <v>77</v>
      </c>
      <c r="V2118">
        <v>79</v>
      </c>
      <c r="W2118">
        <v>78</v>
      </c>
      <c r="X2118">
        <v>81</v>
      </c>
      <c r="Y2118">
        <v>84</v>
      </c>
      <c r="Z2118">
        <v>75</v>
      </c>
      <c r="AA2118">
        <v>79</v>
      </c>
      <c r="AB2118">
        <v>74</v>
      </c>
      <c r="AC2118">
        <v>77</v>
      </c>
      <c r="AD2118">
        <v>82</v>
      </c>
      <c r="AE2118">
        <v>88</v>
      </c>
      <c r="AF2118">
        <v>92</v>
      </c>
      <c r="AG2118">
        <v>91</v>
      </c>
      <c r="AH2118">
        <v>88</v>
      </c>
      <c r="AI2118">
        <v>90</v>
      </c>
      <c r="AJ2118">
        <v>90</v>
      </c>
      <c r="AK2118">
        <v>91</v>
      </c>
      <c r="AL2118">
        <v>92</v>
      </c>
      <c r="AM2118">
        <v>93</v>
      </c>
      <c r="AN2118" s="5">
        <v>91</v>
      </c>
      <c r="AO2118" s="5">
        <v>88</v>
      </c>
      <c r="AP2118" s="5">
        <v>86</v>
      </c>
      <c r="AQ2118" s="5">
        <v>81</v>
      </c>
      <c r="AR2118" s="5">
        <v>82</v>
      </c>
      <c r="AS2118" s="5">
        <v>85</v>
      </c>
      <c r="AT2118" s="5">
        <v>89</v>
      </c>
      <c r="AU2118" s="5">
        <v>89</v>
      </c>
      <c r="AV2118" s="5">
        <v>88</v>
      </c>
      <c r="AW2118" s="5">
        <v>88</v>
      </c>
      <c r="AX2118" s="5">
        <v>90</v>
      </c>
      <c r="AY2118" s="5">
        <v>88</v>
      </c>
      <c r="AZ2118" s="5">
        <v>89</v>
      </c>
      <c r="BA2118" s="5">
        <v>90</v>
      </c>
      <c r="BB2118" s="5">
        <v>91</v>
      </c>
      <c r="BC2118" s="5">
        <v>90</v>
      </c>
      <c r="BD2118" s="5">
        <v>93</v>
      </c>
      <c r="BE2118" s="5">
        <v>90</v>
      </c>
      <c r="BF2118" s="5">
        <v>90</v>
      </c>
      <c r="BG2118" s="5">
        <v>88</v>
      </c>
      <c r="BH2118" s="5">
        <v>89</v>
      </c>
      <c r="BI2118" s="5">
        <v>89</v>
      </c>
      <c r="BJ2118" s="5">
        <v>87</v>
      </c>
      <c r="BK2118" s="5">
        <v>88</v>
      </c>
      <c r="BL2118" s="5">
        <v>89</v>
      </c>
      <c r="BM2118" s="5">
        <v>90</v>
      </c>
      <c r="BN2118" s="5">
        <v>92</v>
      </c>
      <c r="BO2118" s="5">
        <v>93</v>
      </c>
      <c r="BP2118" s="5">
        <v>95</v>
      </c>
      <c r="BQ2118" s="5">
        <v>96</v>
      </c>
      <c r="BR2118" s="5">
        <v>96</v>
      </c>
      <c r="BS2118">
        <v>98</v>
      </c>
      <c r="BT2118">
        <v>94</v>
      </c>
      <c r="BU2118">
        <v>95</v>
      </c>
      <c r="BV2118">
        <v>87</v>
      </c>
      <c r="BW2118">
        <v>89</v>
      </c>
      <c r="BX2118">
        <v>89</v>
      </c>
      <c r="BY2118">
        <v>87</v>
      </c>
      <c r="BZ2118">
        <v>88</v>
      </c>
      <c r="CA2118">
        <v>89</v>
      </c>
      <c r="CB2118">
        <v>91</v>
      </c>
      <c r="CC2118">
        <v>92</v>
      </c>
      <c r="CD2118">
        <v>91</v>
      </c>
      <c r="CE2118">
        <v>90</v>
      </c>
      <c r="CF2118">
        <v>90</v>
      </c>
      <c r="CG2118">
        <v>91</v>
      </c>
      <c r="CH2118">
        <v>72</v>
      </c>
      <c r="CI2118">
        <v>65</v>
      </c>
      <c r="CJ2118">
        <v>70</v>
      </c>
      <c r="CK2118">
        <v>80</v>
      </c>
      <c r="CL2118">
        <v>85</v>
      </c>
      <c r="CM2118">
        <v>87</v>
      </c>
      <c r="CN2118">
        <v>87</v>
      </c>
      <c r="CO2118">
        <v>86</v>
      </c>
      <c r="CP2118">
        <v>84</v>
      </c>
      <c r="CQ2118">
        <v>83</v>
      </c>
      <c r="CR2118">
        <v>81</v>
      </c>
      <c r="CS2118">
        <v>77</v>
      </c>
      <c r="CT2118">
        <v>81</v>
      </c>
      <c r="CU2118">
        <v>88</v>
      </c>
      <c r="CV2118">
        <v>87</v>
      </c>
      <c r="CW2118">
        <v>82</v>
      </c>
      <c r="CX2118" t="s">
        <v>2</v>
      </c>
      <c r="CY2118" t="s">
        <v>22</v>
      </c>
    </row>
    <row r="2119" spans="1:103" x14ac:dyDescent="0.25">
      <c r="A2119" t="s">
        <v>107</v>
      </c>
      <c r="B2119">
        <v>38.050600000000003</v>
      </c>
      <c r="C2119">
        <v>-117.09059999999999</v>
      </c>
      <c r="D2119">
        <v>5399</v>
      </c>
      <c r="E2119" t="s">
        <v>1</v>
      </c>
      <c r="F2119">
        <v>177.5</v>
      </c>
      <c r="G2119">
        <v>1977</v>
      </c>
      <c r="H2119">
        <v>8</v>
      </c>
      <c r="I2119" t="s">
        <v>260</v>
      </c>
      <c r="J2119">
        <v>89</v>
      </c>
      <c r="K2119">
        <v>88</v>
      </c>
      <c r="L2119">
        <v>89</v>
      </c>
      <c r="M2119">
        <v>91</v>
      </c>
      <c r="N2119">
        <v>90</v>
      </c>
      <c r="O2119">
        <v>84</v>
      </c>
      <c r="P2119">
        <v>82</v>
      </c>
      <c r="Q2119">
        <v>82</v>
      </c>
      <c r="R2119">
        <v>72</v>
      </c>
      <c r="S2119">
        <v>74</v>
      </c>
      <c r="T2119">
        <v>79</v>
      </c>
      <c r="U2119">
        <v>81</v>
      </c>
      <c r="V2119">
        <v>83</v>
      </c>
      <c r="W2119">
        <v>81</v>
      </c>
      <c r="X2119">
        <v>84</v>
      </c>
      <c r="Y2119">
        <v>88</v>
      </c>
      <c r="Z2119">
        <v>79</v>
      </c>
      <c r="AA2119">
        <v>84</v>
      </c>
      <c r="AB2119">
        <v>79</v>
      </c>
      <c r="AC2119">
        <v>81</v>
      </c>
      <c r="AD2119">
        <v>83</v>
      </c>
      <c r="AE2119">
        <v>87</v>
      </c>
      <c r="AF2119">
        <v>96</v>
      </c>
      <c r="AG2119">
        <v>93</v>
      </c>
      <c r="AH2119">
        <v>93</v>
      </c>
      <c r="AI2119">
        <v>93</v>
      </c>
      <c r="AJ2119">
        <v>94</v>
      </c>
      <c r="AK2119">
        <v>93</v>
      </c>
      <c r="AL2119">
        <v>93</v>
      </c>
      <c r="AM2119">
        <v>95</v>
      </c>
      <c r="AN2119" s="5">
        <v>90</v>
      </c>
      <c r="AO2119" s="5">
        <v>82</v>
      </c>
      <c r="AP2119" s="5">
        <v>84</v>
      </c>
      <c r="AQ2119" s="5">
        <v>82</v>
      </c>
      <c r="AR2119" s="5">
        <v>83</v>
      </c>
      <c r="AS2119" s="5">
        <v>87</v>
      </c>
      <c r="AT2119" s="5">
        <v>93</v>
      </c>
      <c r="AU2119" s="5">
        <v>91</v>
      </c>
      <c r="AV2119" s="5">
        <v>90</v>
      </c>
      <c r="AW2119" s="5">
        <v>88</v>
      </c>
      <c r="AX2119" s="5">
        <v>90</v>
      </c>
      <c r="AY2119" s="5">
        <v>90</v>
      </c>
      <c r="AZ2119" s="5">
        <v>92</v>
      </c>
      <c r="BA2119" s="5">
        <v>92</v>
      </c>
      <c r="BB2119" s="5">
        <v>94</v>
      </c>
      <c r="BC2119" s="5">
        <v>90</v>
      </c>
      <c r="BD2119" s="5">
        <v>95</v>
      </c>
      <c r="BE2119" s="5">
        <v>94</v>
      </c>
      <c r="BF2119" s="5">
        <v>90</v>
      </c>
      <c r="BG2119" s="5">
        <v>91</v>
      </c>
      <c r="BH2119" s="5">
        <v>92</v>
      </c>
      <c r="BI2119" s="5">
        <v>91</v>
      </c>
      <c r="BJ2119" s="5">
        <v>91</v>
      </c>
      <c r="BK2119" s="5">
        <v>92</v>
      </c>
      <c r="BL2119" s="5">
        <v>92</v>
      </c>
      <c r="BM2119" s="5">
        <v>93</v>
      </c>
      <c r="BN2119" s="5">
        <v>94</v>
      </c>
      <c r="BO2119" s="5">
        <v>95</v>
      </c>
      <c r="BP2119" s="5">
        <v>95</v>
      </c>
      <c r="BQ2119" s="5">
        <v>97</v>
      </c>
      <c r="BR2119" s="5">
        <v>100</v>
      </c>
      <c r="BS2119">
        <v>102</v>
      </c>
      <c r="BT2119">
        <v>99</v>
      </c>
      <c r="BU2119">
        <v>93</v>
      </c>
      <c r="BV2119">
        <v>87</v>
      </c>
      <c r="BW2119">
        <v>90</v>
      </c>
      <c r="BX2119">
        <v>93</v>
      </c>
      <c r="BY2119">
        <v>90</v>
      </c>
      <c r="BZ2119">
        <v>91</v>
      </c>
      <c r="CA2119">
        <v>93</v>
      </c>
      <c r="CB2119">
        <v>92</v>
      </c>
      <c r="CC2119">
        <v>94</v>
      </c>
      <c r="CD2119">
        <v>94</v>
      </c>
      <c r="CE2119">
        <v>92</v>
      </c>
      <c r="CF2119">
        <v>91</v>
      </c>
      <c r="CG2119">
        <v>95</v>
      </c>
      <c r="CH2119">
        <v>78</v>
      </c>
      <c r="CI2119">
        <v>67</v>
      </c>
      <c r="CJ2119">
        <v>76</v>
      </c>
      <c r="CK2119">
        <v>84</v>
      </c>
      <c r="CL2119">
        <v>88</v>
      </c>
      <c r="CM2119">
        <v>88</v>
      </c>
      <c r="CN2119">
        <v>89</v>
      </c>
      <c r="CO2119">
        <v>87</v>
      </c>
      <c r="CP2119">
        <v>89</v>
      </c>
      <c r="CQ2119">
        <v>88</v>
      </c>
      <c r="CR2119">
        <v>76</v>
      </c>
      <c r="CS2119">
        <v>80</v>
      </c>
      <c r="CT2119">
        <v>83</v>
      </c>
      <c r="CU2119">
        <v>91</v>
      </c>
      <c r="CV2119">
        <v>89</v>
      </c>
      <c r="CW2119">
        <v>85</v>
      </c>
      <c r="CX2119" t="s">
        <v>2</v>
      </c>
      <c r="CY2119" t="s">
        <v>108</v>
      </c>
    </row>
    <row r="2120" spans="1:103" x14ac:dyDescent="0.25">
      <c r="A2120" t="s">
        <v>124</v>
      </c>
      <c r="B2120">
        <v>38.383299999999998</v>
      </c>
      <c r="C2120">
        <v>-116.2167</v>
      </c>
      <c r="D2120">
        <v>5322</v>
      </c>
      <c r="E2120" t="s">
        <v>1</v>
      </c>
      <c r="F2120">
        <v>221</v>
      </c>
      <c r="G2120">
        <v>1977</v>
      </c>
      <c r="H2120">
        <v>8</v>
      </c>
      <c r="I2120" t="s">
        <v>260</v>
      </c>
      <c r="J2120">
        <v>90</v>
      </c>
      <c r="K2120">
        <v>90</v>
      </c>
      <c r="L2120">
        <v>91</v>
      </c>
      <c r="M2120">
        <v>92</v>
      </c>
      <c r="N2120">
        <v>92</v>
      </c>
      <c r="O2120">
        <v>90</v>
      </c>
      <c r="P2120">
        <v>86</v>
      </c>
      <c r="Q2120">
        <v>85</v>
      </c>
      <c r="R2120">
        <v>71</v>
      </c>
      <c r="S2120">
        <v>75</v>
      </c>
      <c r="T2120">
        <v>80</v>
      </c>
      <c r="U2120">
        <v>83</v>
      </c>
      <c r="V2120">
        <v>85</v>
      </c>
      <c r="W2120">
        <v>85</v>
      </c>
      <c r="X2120">
        <v>85</v>
      </c>
      <c r="Y2120">
        <v>91</v>
      </c>
      <c r="Z2120">
        <v>90</v>
      </c>
      <c r="AA2120">
        <v>87</v>
      </c>
      <c r="AB2120">
        <v>82</v>
      </c>
      <c r="AC2120">
        <v>82</v>
      </c>
      <c r="AD2120">
        <v>86</v>
      </c>
      <c r="AE2120">
        <v>89</v>
      </c>
      <c r="AF2120">
        <v>95</v>
      </c>
      <c r="AG2120">
        <v>96</v>
      </c>
      <c r="AH2120">
        <v>92</v>
      </c>
      <c r="AI2120">
        <v>92</v>
      </c>
      <c r="AJ2120">
        <v>97</v>
      </c>
      <c r="AK2120">
        <v>93</v>
      </c>
      <c r="AL2120">
        <v>94</v>
      </c>
      <c r="AM2120">
        <v>96</v>
      </c>
      <c r="AN2120" s="5">
        <v>97</v>
      </c>
      <c r="AO2120" s="5">
        <v>87</v>
      </c>
      <c r="AP2120" s="5">
        <v>89</v>
      </c>
      <c r="AQ2120" s="5">
        <v>87</v>
      </c>
      <c r="AR2120" s="5">
        <v>87</v>
      </c>
      <c r="AS2120" s="5">
        <v>90</v>
      </c>
      <c r="AT2120" s="5">
        <v>95</v>
      </c>
      <c r="AU2120" s="5">
        <v>95</v>
      </c>
      <c r="AV2120" s="5">
        <v>92</v>
      </c>
      <c r="AW2120" s="5">
        <v>92</v>
      </c>
      <c r="AX2120" s="5">
        <v>94</v>
      </c>
      <c r="AY2120" s="5">
        <v>94</v>
      </c>
      <c r="AZ2120" s="5">
        <v>94</v>
      </c>
      <c r="BA2120" s="5">
        <v>95</v>
      </c>
      <c r="BB2120" s="5">
        <v>96</v>
      </c>
      <c r="BC2120" s="5">
        <v>96</v>
      </c>
      <c r="BD2120" s="5">
        <v>98</v>
      </c>
      <c r="BE2120" s="5">
        <v>97</v>
      </c>
      <c r="BF2120" s="5">
        <v>96</v>
      </c>
      <c r="BG2120" s="5">
        <v>94</v>
      </c>
      <c r="BH2120" s="5">
        <v>93</v>
      </c>
      <c r="BI2120" s="5">
        <v>90</v>
      </c>
      <c r="BJ2120" s="5">
        <v>88</v>
      </c>
      <c r="BK2120" s="5">
        <v>93</v>
      </c>
      <c r="BL2120" s="5">
        <v>95</v>
      </c>
      <c r="BM2120" s="5">
        <v>97</v>
      </c>
      <c r="BN2120" s="5">
        <v>95</v>
      </c>
      <c r="BO2120" s="5">
        <v>98</v>
      </c>
      <c r="BP2120" s="5">
        <v>99</v>
      </c>
      <c r="BQ2120" s="5">
        <v>98</v>
      </c>
      <c r="BR2120" s="5">
        <v>100</v>
      </c>
      <c r="BS2120">
        <v>102</v>
      </c>
      <c r="BT2120">
        <v>101</v>
      </c>
      <c r="BU2120">
        <v>98</v>
      </c>
      <c r="BV2120">
        <v>94</v>
      </c>
      <c r="BW2120">
        <v>91</v>
      </c>
      <c r="BX2120">
        <v>95</v>
      </c>
      <c r="BY2120">
        <v>93</v>
      </c>
      <c r="BZ2120">
        <v>95</v>
      </c>
      <c r="CA2120">
        <v>95</v>
      </c>
      <c r="CB2120">
        <v>95</v>
      </c>
      <c r="CC2120">
        <v>98</v>
      </c>
      <c r="CD2120">
        <v>96</v>
      </c>
      <c r="CE2120">
        <v>93</v>
      </c>
      <c r="CF2120">
        <v>93</v>
      </c>
      <c r="CG2120">
        <v>95</v>
      </c>
      <c r="CH2120">
        <v>95</v>
      </c>
      <c r="CI2120">
        <v>75</v>
      </c>
      <c r="CJ2120">
        <v>75</v>
      </c>
      <c r="CK2120">
        <v>86</v>
      </c>
      <c r="CL2120">
        <v>90</v>
      </c>
      <c r="CM2120">
        <v>90</v>
      </c>
      <c r="CN2120">
        <v>92</v>
      </c>
      <c r="CO2120">
        <v>92</v>
      </c>
      <c r="CP2120">
        <v>91</v>
      </c>
      <c r="CQ2120">
        <v>87</v>
      </c>
      <c r="CR2120">
        <v>86</v>
      </c>
      <c r="CS2120">
        <v>79</v>
      </c>
      <c r="CT2120">
        <v>84</v>
      </c>
      <c r="CU2120">
        <v>90</v>
      </c>
      <c r="CV2120">
        <v>91</v>
      </c>
      <c r="CW2120">
        <v>88</v>
      </c>
      <c r="CX2120" t="s">
        <v>2</v>
      </c>
      <c r="CY2120" t="s">
        <v>125</v>
      </c>
    </row>
    <row r="2121" spans="1:103" x14ac:dyDescent="0.25">
      <c r="A2121" t="s">
        <v>115</v>
      </c>
      <c r="B2121">
        <v>37.916699999999999</v>
      </c>
      <c r="C2121">
        <v>-116.05</v>
      </c>
      <c r="D2121">
        <v>5105</v>
      </c>
      <c r="E2121" t="s">
        <v>1</v>
      </c>
      <c r="F2121">
        <v>177</v>
      </c>
      <c r="G2121">
        <v>1977</v>
      </c>
      <c r="H2121">
        <v>8</v>
      </c>
      <c r="I2121" t="s">
        <v>260</v>
      </c>
      <c r="J2121">
        <v>92</v>
      </c>
      <c r="K2121">
        <v>93</v>
      </c>
      <c r="L2121">
        <v>92</v>
      </c>
      <c r="M2121">
        <v>95</v>
      </c>
      <c r="P2121">
        <v>95</v>
      </c>
      <c r="Q2121">
        <v>88</v>
      </c>
      <c r="R2121">
        <v>78</v>
      </c>
      <c r="S2121">
        <v>78</v>
      </c>
      <c r="U2121">
        <v>85</v>
      </c>
      <c r="V2121">
        <v>88</v>
      </c>
      <c r="W2121">
        <v>86</v>
      </c>
      <c r="X2121">
        <v>89</v>
      </c>
      <c r="Y2121">
        <v>92</v>
      </c>
      <c r="Z2121">
        <v>87</v>
      </c>
      <c r="AB2121">
        <v>89</v>
      </c>
      <c r="AC2121">
        <v>85</v>
      </c>
      <c r="AD2121">
        <v>85</v>
      </c>
      <c r="AE2121">
        <v>91</v>
      </c>
      <c r="AF2121">
        <v>98</v>
      </c>
      <c r="AG2121">
        <v>99</v>
      </c>
      <c r="AI2121">
        <v>97</v>
      </c>
      <c r="AJ2121">
        <v>98</v>
      </c>
      <c r="AK2121">
        <v>96</v>
      </c>
      <c r="AL2121">
        <v>94</v>
      </c>
      <c r="AM2121">
        <v>102</v>
      </c>
      <c r="AN2121" s="5">
        <v>91</v>
      </c>
      <c r="AO2121" s="5">
        <v>92</v>
      </c>
      <c r="AP2121" s="5">
        <v>92</v>
      </c>
      <c r="AQ2121" s="5">
        <v>88</v>
      </c>
      <c r="AR2121" s="8">
        <f>AVERAGE(AQ2121,AS2121)</f>
        <v>90.5</v>
      </c>
      <c r="AS2121" s="5">
        <v>93</v>
      </c>
      <c r="AT2121" s="5">
        <v>95</v>
      </c>
      <c r="AU2121" s="5">
        <v>95</v>
      </c>
      <c r="AV2121" s="5">
        <v>95</v>
      </c>
      <c r="AW2121" s="5">
        <v>95</v>
      </c>
      <c r="AX2121" s="5">
        <v>97</v>
      </c>
      <c r="AY2121" s="5">
        <v>97</v>
      </c>
      <c r="AZ2121" s="5">
        <v>97</v>
      </c>
      <c r="BA2121" s="5">
        <v>98</v>
      </c>
      <c r="BB2121" s="5">
        <v>98</v>
      </c>
      <c r="BC2121" s="5">
        <v>97</v>
      </c>
      <c r="BD2121" s="5">
        <v>101</v>
      </c>
      <c r="BE2121" s="5">
        <v>99</v>
      </c>
      <c r="BF2121" s="5">
        <v>98</v>
      </c>
      <c r="BG2121" s="5">
        <v>92</v>
      </c>
      <c r="BH2121" s="5">
        <v>97</v>
      </c>
      <c r="BI2121" s="5">
        <v>94</v>
      </c>
      <c r="BJ2121" s="8">
        <f>AVERAGE(BI2121,BK2121)</f>
        <v>94.5</v>
      </c>
      <c r="BK2121" s="5">
        <v>95</v>
      </c>
      <c r="BL2121" s="5">
        <v>97</v>
      </c>
      <c r="BM2121" s="5">
        <v>99</v>
      </c>
      <c r="BN2121" s="5">
        <v>98</v>
      </c>
      <c r="BO2121" s="5">
        <v>100</v>
      </c>
      <c r="BP2121" s="5">
        <v>101</v>
      </c>
      <c r="BQ2121" s="5">
        <v>100</v>
      </c>
      <c r="BR2121" s="5">
        <v>101</v>
      </c>
      <c r="BS2121">
        <v>105</v>
      </c>
      <c r="BT2121">
        <v>103</v>
      </c>
      <c r="BU2121">
        <v>101</v>
      </c>
      <c r="BV2121">
        <v>96</v>
      </c>
      <c r="BW2121">
        <v>96</v>
      </c>
      <c r="BX2121">
        <v>97</v>
      </c>
      <c r="BY2121">
        <v>95</v>
      </c>
      <c r="BZ2121">
        <v>95</v>
      </c>
      <c r="CA2121">
        <v>97</v>
      </c>
      <c r="CB2121">
        <v>98</v>
      </c>
      <c r="CC2121">
        <v>99</v>
      </c>
      <c r="CD2121">
        <v>95</v>
      </c>
      <c r="CG2121">
        <v>97</v>
      </c>
      <c r="CH2121">
        <v>95</v>
      </c>
      <c r="CI2121">
        <v>76</v>
      </c>
      <c r="CJ2121">
        <v>78</v>
      </c>
      <c r="CK2121">
        <v>88</v>
      </c>
      <c r="CM2121">
        <v>94</v>
      </c>
      <c r="CN2121">
        <v>94</v>
      </c>
      <c r="CO2121">
        <v>93</v>
      </c>
      <c r="CP2121">
        <v>90</v>
      </c>
      <c r="CQ2121">
        <v>91</v>
      </c>
      <c r="CR2121">
        <v>90</v>
      </c>
      <c r="CS2121">
        <v>81</v>
      </c>
      <c r="CU2121">
        <v>91</v>
      </c>
      <c r="CV2121">
        <v>94</v>
      </c>
      <c r="CW2121">
        <v>91</v>
      </c>
      <c r="CX2121" t="s">
        <v>2</v>
      </c>
      <c r="CY2121" t="s">
        <v>116</v>
      </c>
    </row>
    <row r="2122" spans="1:103" x14ac:dyDescent="0.25">
      <c r="A2122" t="s">
        <v>15</v>
      </c>
      <c r="B2122">
        <v>37.606400000000001</v>
      </c>
      <c r="C2122">
        <v>-118</v>
      </c>
      <c r="D2122">
        <v>4900</v>
      </c>
      <c r="E2122" t="s">
        <v>1</v>
      </c>
      <c r="F2122">
        <v>162</v>
      </c>
      <c r="G2122">
        <v>1977</v>
      </c>
      <c r="H2122">
        <v>8</v>
      </c>
      <c r="I2122" t="s">
        <v>260</v>
      </c>
      <c r="J2122">
        <v>90</v>
      </c>
      <c r="K2122">
        <v>89</v>
      </c>
      <c r="L2122">
        <v>89</v>
      </c>
      <c r="M2122">
        <v>93</v>
      </c>
      <c r="N2122">
        <v>93</v>
      </c>
      <c r="O2122">
        <v>88</v>
      </c>
      <c r="P2122">
        <v>90</v>
      </c>
      <c r="Q2122">
        <v>85</v>
      </c>
      <c r="R2122">
        <v>62</v>
      </c>
      <c r="S2122">
        <v>70</v>
      </c>
      <c r="T2122">
        <v>79</v>
      </c>
      <c r="U2122">
        <v>82</v>
      </c>
      <c r="V2122">
        <v>83</v>
      </c>
      <c r="W2122">
        <v>84</v>
      </c>
      <c r="X2122">
        <v>85</v>
      </c>
      <c r="Y2122">
        <v>88</v>
      </c>
      <c r="Z2122">
        <v>80</v>
      </c>
      <c r="AA2122">
        <v>88</v>
      </c>
      <c r="AB2122">
        <v>77</v>
      </c>
      <c r="AC2122">
        <v>79</v>
      </c>
      <c r="AD2122">
        <v>85</v>
      </c>
      <c r="AE2122">
        <v>92</v>
      </c>
      <c r="AF2122">
        <v>96</v>
      </c>
      <c r="AG2122">
        <v>97</v>
      </c>
      <c r="AH2122">
        <v>94</v>
      </c>
      <c r="AI2122">
        <v>91</v>
      </c>
      <c r="AJ2122">
        <v>95</v>
      </c>
      <c r="AK2122">
        <v>93</v>
      </c>
      <c r="AL2122">
        <v>85</v>
      </c>
      <c r="AM2122">
        <v>96</v>
      </c>
      <c r="AN2122" s="5">
        <v>83</v>
      </c>
      <c r="AO2122" s="5">
        <v>90</v>
      </c>
      <c r="AP2122" s="5">
        <v>90</v>
      </c>
      <c r="AQ2122" s="5">
        <v>87</v>
      </c>
      <c r="AR2122" s="5">
        <v>86</v>
      </c>
      <c r="AS2122" s="5">
        <v>90</v>
      </c>
      <c r="AT2122" s="5">
        <v>94</v>
      </c>
      <c r="AU2122" s="5">
        <v>95</v>
      </c>
      <c r="AV2122" s="5">
        <v>94</v>
      </c>
      <c r="AW2122" s="5">
        <v>91</v>
      </c>
      <c r="AX2122" s="5">
        <v>95</v>
      </c>
      <c r="AY2122" s="5">
        <v>94</v>
      </c>
      <c r="AZ2122" s="5">
        <v>95</v>
      </c>
      <c r="BA2122" s="5">
        <v>95</v>
      </c>
      <c r="BB2122" s="5">
        <v>95</v>
      </c>
      <c r="BC2122" s="5">
        <v>94</v>
      </c>
      <c r="BD2122" s="5">
        <v>99</v>
      </c>
      <c r="BE2122" s="5">
        <v>95</v>
      </c>
      <c r="BF2122" s="5">
        <v>94</v>
      </c>
      <c r="BG2122" s="5">
        <v>92</v>
      </c>
      <c r="BH2122" s="5">
        <v>95</v>
      </c>
      <c r="BI2122" s="5">
        <v>95</v>
      </c>
      <c r="BJ2122" s="5">
        <v>90</v>
      </c>
      <c r="BK2122" s="5">
        <v>92</v>
      </c>
      <c r="BL2122" s="5">
        <v>95</v>
      </c>
      <c r="BM2122" s="5">
        <v>95</v>
      </c>
      <c r="BN2122" s="5">
        <v>99</v>
      </c>
      <c r="BO2122" s="5">
        <v>98</v>
      </c>
      <c r="BP2122" s="5">
        <v>100</v>
      </c>
      <c r="BQ2122" s="5">
        <v>101</v>
      </c>
      <c r="BR2122" s="5">
        <v>100</v>
      </c>
      <c r="BS2122">
        <v>104</v>
      </c>
      <c r="BT2122">
        <v>100</v>
      </c>
      <c r="BU2122">
        <v>95</v>
      </c>
      <c r="BV2122">
        <v>94</v>
      </c>
      <c r="BW2122">
        <v>92</v>
      </c>
      <c r="BX2122">
        <v>94</v>
      </c>
      <c r="BY2122">
        <v>93</v>
      </c>
      <c r="BZ2122">
        <v>94</v>
      </c>
      <c r="CA2122">
        <v>95</v>
      </c>
      <c r="CB2122">
        <v>96</v>
      </c>
      <c r="CC2122">
        <v>97</v>
      </c>
      <c r="CD2122">
        <v>93</v>
      </c>
      <c r="CE2122">
        <v>90</v>
      </c>
      <c r="CF2122">
        <v>95</v>
      </c>
      <c r="CG2122">
        <v>97</v>
      </c>
      <c r="CH2122">
        <v>85</v>
      </c>
      <c r="CI2122">
        <v>72</v>
      </c>
      <c r="CJ2122">
        <v>81</v>
      </c>
      <c r="CK2122">
        <v>87</v>
      </c>
      <c r="CL2122">
        <v>90</v>
      </c>
      <c r="CM2122">
        <v>92</v>
      </c>
      <c r="CN2122">
        <v>92</v>
      </c>
      <c r="CO2122">
        <v>92</v>
      </c>
      <c r="CP2122">
        <v>90</v>
      </c>
      <c r="CQ2122">
        <v>82</v>
      </c>
      <c r="CR2122">
        <v>81</v>
      </c>
      <c r="CS2122">
        <v>85</v>
      </c>
      <c r="CT2122">
        <v>85</v>
      </c>
      <c r="CU2122">
        <v>95</v>
      </c>
      <c r="CV2122">
        <v>95</v>
      </c>
      <c r="CW2122">
        <v>89</v>
      </c>
      <c r="CX2122" t="s">
        <v>2</v>
      </c>
      <c r="CY2122" t="s">
        <v>16</v>
      </c>
    </row>
    <row r="2123" spans="1:103" x14ac:dyDescent="0.25">
      <c r="A2123" t="s">
        <v>153</v>
      </c>
      <c r="B2123">
        <v>37.683300000000003</v>
      </c>
      <c r="C2123">
        <v>-115.7167</v>
      </c>
      <c r="D2123">
        <v>4890</v>
      </c>
      <c r="E2123" t="s">
        <v>1</v>
      </c>
      <c r="F2123">
        <v>169.7</v>
      </c>
      <c r="G2123">
        <v>1977</v>
      </c>
      <c r="H2123">
        <v>8</v>
      </c>
      <c r="I2123" t="s">
        <v>260</v>
      </c>
      <c r="J2123">
        <v>91</v>
      </c>
      <c r="K2123">
        <v>90</v>
      </c>
      <c r="L2123">
        <v>91</v>
      </c>
      <c r="M2123">
        <v>93</v>
      </c>
      <c r="N2123">
        <v>93</v>
      </c>
      <c r="O2123">
        <v>89</v>
      </c>
      <c r="P2123">
        <v>88</v>
      </c>
      <c r="Q2123">
        <v>84</v>
      </c>
      <c r="R2123">
        <v>77</v>
      </c>
      <c r="S2123">
        <v>78</v>
      </c>
      <c r="T2123">
        <v>81</v>
      </c>
      <c r="U2123">
        <v>84</v>
      </c>
      <c r="V2123">
        <v>86</v>
      </c>
      <c r="W2123">
        <v>84</v>
      </c>
      <c r="X2123">
        <v>86</v>
      </c>
      <c r="Y2123">
        <v>91</v>
      </c>
      <c r="Z2123">
        <v>88</v>
      </c>
      <c r="AA2123">
        <v>87</v>
      </c>
      <c r="AE2123">
        <v>91</v>
      </c>
      <c r="AF2123">
        <v>96</v>
      </c>
      <c r="AG2123">
        <v>96</v>
      </c>
      <c r="AH2123">
        <v>95</v>
      </c>
      <c r="AI2123">
        <v>94</v>
      </c>
      <c r="AJ2123">
        <v>95</v>
      </c>
      <c r="AK2123">
        <v>97</v>
      </c>
      <c r="AL2123">
        <v>96</v>
      </c>
      <c r="AM2123">
        <v>97</v>
      </c>
      <c r="AN2123" s="5">
        <v>95</v>
      </c>
      <c r="AO2123" s="8">
        <f>AVERAGE(AN2123,AP2123)</f>
        <v>92.5</v>
      </c>
      <c r="AP2123" s="5">
        <v>90</v>
      </c>
      <c r="AQ2123" s="5">
        <v>88</v>
      </c>
      <c r="AR2123" s="5">
        <v>87</v>
      </c>
      <c r="AS2123" s="5">
        <v>91</v>
      </c>
      <c r="AT2123" s="5">
        <v>94</v>
      </c>
      <c r="AU2123" s="5">
        <v>95</v>
      </c>
      <c r="AV2123" s="5">
        <v>96</v>
      </c>
      <c r="AW2123" s="5">
        <v>93</v>
      </c>
      <c r="AX2123" s="5">
        <v>94</v>
      </c>
      <c r="AY2123" s="5">
        <v>95</v>
      </c>
      <c r="AZ2123" s="5">
        <v>96</v>
      </c>
      <c r="BA2123" s="5">
        <v>96</v>
      </c>
      <c r="BB2123" s="5">
        <v>96</v>
      </c>
      <c r="BC2123" s="5">
        <v>93</v>
      </c>
      <c r="BD2123" s="5">
        <v>98</v>
      </c>
      <c r="BE2123" s="5">
        <v>96</v>
      </c>
      <c r="BF2123" s="5">
        <v>92</v>
      </c>
      <c r="BG2123" s="5">
        <v>95</v>
      </c>
      <c r="BH2123" s="5">
        <v>92</v>
      </c>
      <c r="BI2123" s="5">
        <v>89</v>
      </c>
      <c r="BJ2123" s="5">
        <v>89</v>
      </c>
      <c r="BK2123" s="5">
        <v>90</v>
      </c>
      <c r="BL2123" s="5">
        <v>95</v>
      </c>
      <c r="BM2123" s="5">
        <v>97</v>
      </c>
      <c r="BN2123" s="5">
        <v>97</v>
      </c>
      <c r="BO2123" s="5">
        <v>98</v>
      </c>
      <c r="BP2123" s="5">
        <v>99</v>
      </c>
      <c r="BQ2123" s="5">
        <v>101</v>
      </c>
      <c r="BR2123" s="5">
        <v>100</v>
      </c>
      <c r="BS2123">
        <v>102</v>
      </c>
      <c r="BT2123">
        <v>99</v>
      </c>
      <c r="BV2123">
        <v>94</v>
      </c>
      <c r="BW2123">
        <v>95</v>
      </c>
      <c r="BX2123">
        <v>94</v>
      </c>
      <c r="BY2123">
        <v>93</v>
      </c>
      <c r="BZ2123">
        <v>94</v>
      </c>
      <c r="CA2123">
        <v>95</v>
      </c>
      <c r="CB2123">
        <v>95</v>
      </c>
      <c r="CF2123">
        <v>94</v>
      </c>
      <c r="CI2123">
        <v>72</v>
      </c>
      <c r="CJ2123">
        <v>78</v>
      </c>
      <c r="CK2123">
        <v>88</v>
      </c>
      <c r="CL2123">
        <v>92</v>
      </c>
      <c r="CM2123">
        <v>93</v>
      </c>
      <c r="CX2123" t="s">
        <v>2</v>
      </c>
      <c r="CY2123" t="s">
        <v>154</v>
      </c>
    </row>
    <row r="2124" spans="1:103" x14ac:dyDescent="0.25">
      <c r="A2124" t="s">
        <v>109</v>
      </c>
      <c r="B2124">
        <v>35.470300000000002</v>
      </c>
      <c r="C2124">
        <v>-115.5436</v>
      </c>
      <c r="D2124">
        <v>4730</v>
      </c>
      <c r="E2124" t="s">
        <v>1</v>
      </c>
      <c r="F2124">
        <v>162.19999999999999</v>
      </c>
      <c r="G2124">
        <v>1977</v>
      </c>
      <c r="H2124">
        <v>8</v>
      </c>
      <c r="I2124" t="s">
        <v>260</v>
      </c>
      <c r="J2124">
        <v>92</v>
      </c>
      <c r="K2124">
        <v>90</v>
      </c>
      <c r="L2124">
        <v>88</v>
      </c>
      <c r="M2124">
        <v>89</v>
      </c>
      <c r="N2124">
        <v>95</v>
      </c>
      <c r="O2124">
        <v>88</v>
      </c>
      <c r="P2124">
        <v>90</v>
      </c>
      <c r="Q2124">
        <v>90</v>
      </c>
      <c r="R2124">
        <v>79</v>
      </c>
      <c r="S2124">
        <v>79</v>
      </c>
      <c r="T2124">
        <v>82</v>
      </c>
      <c r="U2124">
        <v>81</v>
      </c>
      <c r="V2124">
        <v>84</v>
      </c>
      <c r="W2124">
        <v>86</v>
      </c>
      <c r="X2124">
        <v>85</v>
      </c>
      <c r="Y2124">
        <v>86</v>
      </c>
      <c r="Z2124">
        <v>87</v>
      </c>
      <c r="AA2124">
        <v>82</v>
      </c>
      <c r="AB2124">
        <v>85</v>
      </c>
      <c r="AC2124">
        <v>78</v>
      </c>
      <c r="AD2124">
        <v>86</v>
      </c>
      <c r="AE2124">
        <v>90</v>
      </c>
      <c r="AF2124">
        <v>92</v>
      </c>
      <c r="AG2124">
        <v>94</v>
      </c>
      <c r="AH2124">
        <v>95</v>
      </c>
      <c r="AI2124">
        <v>94</v>
      </c>
      <c r="AJ2124">
        <v>95</v>
      </c>
      <c r="AK2124">
        <v>95</v>
      </c>
      <c r="AL2124">
        <v>99</v>
      </c>
      <c r="AM2124">
        <v>97</v>
      </c>
      <c r="AN2124" s="5">
        <v>98</v>
      </c>
      <c r="AO2124" s="5">
        <v>92</v>
      </c>
      <c r="AP2124" s="5">
        <v>85</v>
      </c>
      <c r="AQ2124" s="5">
        <v>87</v>
      </c>
      <c r="AR2124" s="5">
        <v>84</v>
      </c>
      <c r="AS2124" s="5">
        <v>86</v>
      </c>
      <c r="AT2124" s="5">
        <v>90</v>
      </c>
      <c r="AU2124" s="5">
        <v>92</v>
      </c>
      <c r="AV2124" s="5">
        <v>90</v>
      </c>
      <c r="AW2124" s="5">
        <v>90</v>
      </c>
      <c r="AX2124" s="5">
        <v>88</v>
      </c>
      <c r="AY2124" s="5">
        <v>92</v>
      </c>
      <c r="AZ2124" s="5">
        <v>92</v>
      </c>
      <c r="BA2124" s="5">
        <v>90</v>
      </c>
      <c r="BB2124" s="5">
        <v>93</v>
      </c>
      <c r="BC2124" s="5">
        <v>95</v>
      </c>
      <c r="BD2124" s="5">
        <v>93</v>
      </c>
      <c r="BE2124" s="5">
        <v>95</v>
      </c>
      <c r="BF2124" s="5">
        <v>92</v>
      </c>
      <c r="BG2124" s="5">
        <v>92</v>
      </c>
      <c r="BH2124" s="5">
        <v>93</v>
      </c>
      <c r="BI2124" s="5">
        <v>95</v>
      </c>
      <c r="BJ2124" s="5">
        <v>93</v>
      </c>
      <c r="BK2124" s="5">
        <v>88</v>
      </c>
      <c r="BL2124" s="5">
        <v>90</v>
      </c>
      <c r="BM2124" s="5">
        <v>93</v>
      </c>
      <c r="BN2124" s="5">
        <v>95</v>
      </c>
      <c r="BO2124" s="5">
        <v>94</v>
      </c>
      <c r="BP2124" s="5">
        <v>97</v>
      </c>
      <c r="BQ2124" s="5">
        <v>96</v>
      </c>
      <c r="BR2124" s="5">
        <v>99</v>
      </c>
      <c r="BS2124">
        <v>101</v>
      </c>
      <c r="BT2124">
        <v>103</v>
      </c>
      <c r="BU2124">
        <v>100</v>
      </c>
      <c r="BV2124">
        <v>95</v>
      </c>
      <c r="BW2124">
        <v>94</v>
      </c>
      <c r="BX2124">
        <v>92</v>
      </c>
      <c r="BY2124">
        <v>93</v>
      </c>
      <c r="BZ2124">
        <v>92</v>
      </c>
      <c r="CA2124">
        <v>92</v>
      </c>
      <c r="CB2124">
        <v>93</v>
      </c>
      <c r="CC2124">
        <v>93</v>
      </c>
      <c r="CD2124">
        <v>94</v>
      </c>
      <c r="CE2124">
        <v>95</v>
      </c>
      <c r="CF2124">
        <v>94</v>
      </c>
      <c r="CG2124">
        <v>95</v>
      </c>
      <c r="CH2124">
        <v>90</v>
      </c>
      <c r="CI2124">
        <v>72</v>
      </c>
      <c r="CJ2124">
        <v>75</v>
      </c>
      <c r="CK2124">
        <v>82</v>
      </c>
      <c r="CL2124">
        <v>88</v>
      </c>
      <c r="CM2124">
        <v>91</v>
      </c>
      <c r="CN2124">
        <v>90</v>
      </c>
      <c r="CO2124">
        <v>88</v>
      </c>
      <c r="CP2124">
        <v>88</v>
      </c>
      <c r="CQ2124">
        <v>85</v>
      </c>
      <c r="CR2124">
        <v>83</v>
      </c>
      <c r="CS2124">
        <v>78</v>
      </c>
      <c r="CT2124">
        <v>82</v>
      </c>
      <c r="CU2124">
        <v>89</v>
      </c>
      <c r="CV2124">
        <v>92</v>
      </c>
      <c r="CW2124">
        <v>87</v>
      </c>
      <c r="CX2124" t="s">
        <v>5</v>
      </c>
      <c r="CY2124" t="s">
        <v>110</v>
      </c>
    </row>
    <row r="2125" spans="1:103" x14ac:dyDescent="0.25">
      <c r="A2125" t="s">
        <v>0</v>
      </c>
      <c r="B2125">
        <v>38.387799999999999</v>
      </c>
      <c r="C2125">
        <v>-118.1092</v>
      </c>
      <c r="D2125">
        <v>4580</v>
      </c>
      <c r="E2125" t="s">
        <v>1</v>
      </c>
      <c r="F2125">
        <v>240.3</v>
      </c>
      <c r="G2125">
        <v>1977</v>
      </c>
      <c r="H2125">
        <v>8</v>
      </c>
      <c r="I2125" t="s">
        <v>260</v>
      </c>
      <c r="J2125">
        <v>94</v>
      </c>
      <c r="K2125">
        <v>93</v>
      </c>
      <c r="L2125">
        <v>91</v>
      </c>
      <c r="M2125">
        <v>92</v>
      </c>
      <c r="N2125">
        <v>95</v>
      </c>
      <c r="O2125">
        <v>96</v>
      </c>
      <c r="P2125">
        <v>91</v>
      </c>
      <c r="Q2125">
        <v>90</v>
      </c>
      <c r="R2125">
        <v>78</v>
      </c>
      <c r="S2125">
        <v>72</v>
      </c>
      <c r="T2125">
        <v>73</v>
      </c>
      <c r="U2125">
        <v>80</v>
      </c>
      <c r="V2125">
        <v>83</v>
      </c>
      <c r="W2125">
        <v>84</v>
      </c>
      <c r="X2125">
        <v>83</v>
      </c>
      <c r="Y2125">
        <v>85</v>
      </c>
      <c r="Z2125">
        <v>90</v>
      </c>
      <c r="AA2125">
        <v>76</v>
      </c>
      <c r="AB2125">
        <v>85</v>
      </c>
      <c r="AC2125">
        <v>79</v>
      </c>
      <c r="AD2125">
        <v>79</v>
      </c>
      <c r="AE2125">
        <v>84</v>
      </c>
      <c r="AF2125">
        <v>91</v>
      </c>
      <c r="AG2125">
        <v>96</v>
      </c>
      <c r="AH2125">
        <v>98</v>
      </c>
      <c r="AI2125">
        <v>96</v>
      </c>
      <c r="AJ2125">
        <v>94</v>
      </c>
      <c r="AK2125">
        <v>97</v>
      </c>
      <c r="AL2125">
        <v>95</v>
      </c>
      <c r="AM2125">
        <v>93</v>
      </c>
      <c r="AN2125" s="5">
        <v>96</v>
      </c>
      <c r="AO2125" s="5">
        <v>84</v>
      </c>
      <c r="AP2125" s="5">
        <v>85</v>
      </c>
      <c r="AQ2125" s="5">
        <v>91</v>
      </c>
      <c r="AR2125" s="5">
        <v>89</v>
      </c>
      <c r="AS2125" s="5">
        <v>88</v>
      </c>
      <c r="AT2125" s="5">
        <v>90</v>
      </c>
      <c r="AU2125" s="5">
        <v>95</v>
      </c>
      <c r="AV2125" s="5">
        <v>95</v>
      </c>
      <c r="AW2125" s="5">
        <v>92</v>
      </c>
      <c r="AX2125" s="5">
        <v>90</v>
      </c>
      <c r="AY2125" s="5">
        <v>96</v>
      </c>
      <c r="AZ2125" s="5">
        <v>97</v>
      </c>
      <c r="BA2125" s="5">
        <v>92</v>
      </c>
      <c r="BB2125" s="5">
        <v>97</v>
      </c>
      <c r="BC2125" s="5">
        <v>97</v>
      </c>
      <c r="BD2125" s="5">
        <v>98</v>
      </c>
      <c r="BE2125" s="5">
        <v>98</v>
      </c>
      <c r="BF2125" s="5">
        <v>99</v>
      </c>
      <c r="BG2125" s="5">
        <v>97</v>
      </c>
      <c r="BH2125" s="5">
        <v>96</v>
      </c>
      <c r="BI2125" s="5">
        <v>95</v>
      </c>
      <c r="BJ2125" s="5">
        <v>95</v>
      </c>
      <c r="BK2125" s="5">
        <v>94</v>
      </c>
      <c r="BL2125" s="5">
        <v>96</v>
      </c>
      <c r="BM2125" s="5">
        <v>94</v>
      </c>
      <c r="BN2125" s="5">
        <v>95</v>
      </c>
      <c r="BO2125" s="5">
        <v>95</v>
      </c>
      <c r="BP2125" s="5">
        <v>100</v>
      </c>
      <c r="BQ2125" s="5">
        <v>95</v>
      </c>
      <c r="BR2125" s="5">
        <v>98</v>
      </c>
      <c r="BS2125">
        <v>101</v>
      </c>
      <c r="BT2125">
        <v>104</v>
      </c>
      <c r="BU2125">
        <v>100</v>
      </c>
      <c r="BV2125">
        <v>98</v>
      </c>
      <c r="BW2125">
        <v>97</v>
      </c>
      <c r="BX2125">
        <v>92</v>
      </c>
      <c r="BY2125">
        <v>91</v>
      </c>
      <c r="BZ2125">
        <v>90</v>
      </c>
      <c r="CA2125">
        <v>92</v>
      </c>
      <c r="CB2125">
        <v>95</v>
      </c>
      <c r="CC2125">
        <v>96</v>
      </c>
      <c r="CD2125">
        <v>98</v>
      </c>
      <c r="CE2125">
        <v>97</v>
      </c>
      <c r="CF2125">
        <v>96</v>
      </c>
      <c r="CG2125">
        <v>96</v>
      </c>
      <c r="CH2125">
        <v>96</v>
      </c>
      <c r="CI2125">
        <v>90</v>
      </c>
      <c r="CJ2125">
        <v>75</v>
      </c>
      <c r="CK2125">
        <v>85</v>
      </c>
      <c r="CL2125">
        <v>91</v>
      </c>
      <c r="CM2125">
        <v>92</v>
      </c>
      <c r="CN2125">
        <v>95</v>
      </c>
      <c r="CO2125">
        <v>93</v>
      </c>
      <c r="CP2125">
        <v>92</v>
      </c>
      <c r="CQ2125">
        <v>93</v>
      </c>
      <c r="CR2125">
        <v>90</v>
      </c>
      <c r="CS2125">
        <v>78</v>
      </c>
      <c r="CT2125">
        <v>83</v>
      </c>
      <c r="CU2125">
        <v>85</v>
      </c>
      <c r="CV2125">
        <v>93</v>
      </c>
      <c r="CW2125">
        <v>90</v>
      </c>
      <c r="CX2125" t="s">
        <v>2</v>
      </c>
      <c r="CY2125" t="s">
        <v>3</v>
      </c>
    </row>
    <row r="2126" spans="1:103" x14ac:dyDescent="0.25">
      <c r="A2126" t="s">
        <v>17</v>
      </c>
      <c r="B2126">
        <v>37.6128</v>
      </c>
      <c r="C2126">
        <v>-114.5264</v>
      </c>
      <c r="D2126">
        <v>4379</v>
      </c>
      <c r="E2126" t="s">
        <v>1</v>
      </c>
      <c r="F2126">
        <v>243.8</v>
      </c>
      <c r="G2126">
        <v>1977</v>
      </c>
      <c r="H2126">
        <v>8</v>
      </c>
      <c r="I2126" t="s">
        <v>260</v>
      </c>
      <c r="J2126">
        <v>95</v>
      </c>
      <c r="K2126">
        <v>94</v>
      </c>
      <c r="L2126">
        <v>93</v>
      </c>
      <c r="M2126">
        <v>100</v>
      </c>
      <c r="N2126">
        <v>97</v>
      </c>
      <c r="O2126">
        <v>96</v>
      </c>
      <c r="P2126">
        <v>93</v>
      </c>
      <c r="Q2126">
        <v>92</v>
      </c>
      <c r="R2126">
        <v>68</v>
      </c>
      <c r="S2126">
        <v>80</v>
      </c>
      <c r="T2126">
        <v>84</v>
      </c>
      <c r="U2126">
        <v>87</v>
      </c>
      <c r="V2126">
        <v>88</v>
      </c>
      <c r="W2126">
        <v>88</v>
      </c>
      <c r="X2126">
        <v>90</v>
      </c>
      <c r="Y2126">
        <v>98</v>
      </c>
      <c r="Z2126">
        <v>93</v>
      </c>
      <c r="AA2126">
        <v>91</v>
      </c>
      <c r="AB2126">
        <v>86</v>
      </c>
      <c r="AC2126">
        <v>90</v>
      </c>
      <c r="AD2126">
        <v>90</v>
      </c>
      <c r="AE2126">
        <v>95</v>
      </c>
      <c r="AF2126">
        <v>101</v>
      </c>
      <c r="AG2126">
        <v>98</v>
      </c>
      <c r="AH2126">
        <v>99</v>
      </c>
      <c r="AI2126">
        <v>95</v>
      </c>
      <c r="AJ2126">
        <v>98</v>
      </c>
      <c r="AK2126">
        <v>99</v>
      </c>
      <c r="AL2126">
        <v>99</v>
      </c>
      <c r="AM2126">
        <v>101</v>
      </c>
      <c r="AN2126" s="5">
        <v>98</v>
      </c>
      <c r="AO2126" s="5">
        <v>97</v>
      </c>
      <c r="AP2126" s="5">
        <v>92</v>
      </c>
      <c r="AQ2126" s="5">
        <v>91</v>
      </c>
      <c r="AR2126" s="5">
        <v>91</v>
      </c>
      <c r="AS2126" s="5">
        <v>94</v>
      </c>
      <c r="AT2126" s="5">
        <v>97</v>
      </c>
      <c r="AU2126" s="5">
        <v>97</v>
      </c>
      <c r="AV2126" s="5">
        <v>95</v>
      </c>
      <c r="AW2126" s="5">
        <v>95</v>
      </c>
      <c r="AX2126" s="5">
        <v>97</v>
      </c>
      <c r="AY2126" s="5">
        <v>97</v>
      </c>
      <c r="AZ2126" s="5">
        <v>98</v>
      </c>
      <c r="BA2126" s="5">
        <v>101</v>
      </c>
      <c r="BB2126" s="5">
        <v>107</v>
      </c>
      <c r="BC2126" s="5">
        <v>100</v>
      </c>
      <c r="BD2126" s="8">
        <f>AVERAGE(BC2126,BE2126)</f>
        <v>100.5</v>
      </c>
      <c r="BE2126" s="5">
        <v>101</v>
      </c>
      <c r="BF2126" s="5">
        <v>95</v>
      </c>
      <c r="BG2126" s="5">
        <v>93</v>
      </c>
      <c r="BH2126" s="5">
        <v>99</v>
      </c>
      <c r="BI2126" s="5">
        <v>98</v>
      </c>
      <c r="BJ2126" s="5">
        <v>89</v>
      </c>
      <c r="BK2126" s="5">
        <v>94</v>
      </c>
      <c r="BL2126" s="5">
        <v>93</v>
      </c>
      <c r="BM2126" s="5">
        <v>100</v>
      </c>
      <c r="BN2126" s="5">
        <v>100</v>
      </c>
      <c r="BO2126" s="5">
        <v>102</v>
      </c>
      <c r="BP2126" s="5">
        <v>103</v>
      </c>
      <c r="BQ2126" s="5">
        <v>104</v>
      </c>
      <c r="BR2126" s="5">
        <v>103</v>
      </c>
      <c r="BS2126">
        <v>105</v>
      </c>
      <c r="BT2126">
        <v>105</v>
      </c>
      <c r="BU2126">
        <v>102</v>
      </c>
      <c r="BV2126">
        <v>95</v>
      </c>
      <c r="BW2126">
        <v>93</v>
      </c>
      <c r="BX2126">
        <v>95</v>
      </c>
      <c r="BY2126">
        <v>90</v>
      </c>
      <c r="BZ2126">
        <v>96</v>
      </c>
      <c r="CA2126">
        <v>98</v>
      </c>
      <c r="CB2126">
        <v>100</v>
      </c>
      <c r="CC2126">
        <v>99</v>
      </c>
      <c r="CD2126">
        <v>98</v>
      </c>
      <c r="CE2126">
        <v>96</v>
      </c>
      <c r="CF2126">
        <v>96</v>
      </c>
      <c r="CG2126">
        <v>96</v>
      </c>
      <c r="CH2126">
        <v>96</v>
      </c>
      <c r="CI2126">
        <v>95</v>
      </c>
      <c r="CJ2126">
        <v>94</v>
      </c>
      <c r="CK2126">
        <v>94</v>
      </c>
      <c r="CL2126">
        <v>96</v>
      </c>
      <c r="CM2126">
        <v>98</v>
      </c>
      <c r="CN2126">
        <v>94</v>
      </c>
      <c r="CO2126">
        <v>95</v>
      </c>
      <c r="CP2126">
        <v>88</v>
      </c>
      <c r="CQ2126">
        <v>90</v>
      </c>
      <c r="CR2126">
        <v>90</v>
      </c>
      <c r="CS2126">
        <v>89</v>
      </c>
      <c r="CT2126">
        <v>88</v>
      </c>
      <c r="CU2126">
        <v>94</v>
      </c>
      <c r="CV2126">
        <v>94</v>
      </c>
      <c r="CW2126">
        <v>93</v>
      </c>
      <c r="CX2126" t="s">
        <v>2</v>
      </c>
      <c r="CY2126" t="s">
        <v>18</v>
      </c>
    </row>
    <row r="2127" spans="1:103" x14ac:dyDescent="0.25">
      <c r="A2127" t="s">
        <v>113</v>
      </c>
      <c r="B2127">
        <v>34.943600000000004</v>
      </c>
      <c r="C2127">
        <v>-115.54689999999999</v>
      </c>
      <c r="D2127">
        <v>4350</v>
      </c>
      <c r="E2127" t="s">
        <v>1</v>
      </c>
      <c r="F2127">
        <v>206.6</v>
      </c>
      <c r="G2127">
        <v>1977</v>
      </c>
      <c r="H2127">
        <v>8</v>
      </c>
      <c r="I2127" t="s">
        <v>260</v>
      </c>
      <c r="J2127">
        <v>91</v>
      </c>
      <c r="K2127">
        <v>90</v>
      </c>
      <c r="L2127">
        <v>90</v>
      </c>
      <c r="M2127">
        <v>91</v>
      </c>
      <c r="N2127">
        <v>87</v>
      </c>
      <c r="O2127">
        <v>90</v>
      </c>
      <c r="P2127">
        <v>89</v>
      </c>
      <c r="Q2127">
        <v>84</v>
      </c>
      <c r="R2127">
        <v>80</v>
      </c>
      <c r="S2127">
        <v>78</v>
      </c>
      <c r="T2127">
        <v>84</v>
      </c>
      <c r="U2127">
        <v>82</v>
      </c>
      <c r="V2127">
        <v>83</v>
      </c>
      <c r="W2127">
        <v>83</v>
      </c>
      <c r="X2127">
        <v>87</v>
      </c>
      <c r="Y2127">
        <v>90</v>
      </c>
      <c r="Z2127">
        <v>89</v>
      </c>
      <c r="AA2127">
        <v>86</v>
      </c>
      <c r="AB2127">
        <v>84</v>
      </c>
      <c r="AC2127">
        <v>83</v>
      </c>
      <c r="AD2127">
        <v>87</v>
      </c>
      <c r="AE2127">
        <v>89</v>
      </c>
      <c r="AF2127">
        <v>94</v>
      </c>
      <c r="AG2127">
        <v>98</v>
      </c>
      <c r="AH2127">
        <v>96</v>
      </c>
      <c r="AI2127">
        <v>96</v>
      </c>
      <c r="AJ2127">
        <v>98</v>
      </c>
      <c r="AK2127">
        <v>99</v>
      </c>
      <c r="AL2127">
        <v>98</v>
      </c>
      <c r="AM2127">
        <v>99</v>
      </c>
      <c r="AN2127" s="5">
        <v>97</v>
      </c>
      <c r="AO2127" s="5">
        <v>97</v>
      </c>
      <c r="AP2127" s="5">
        <v>89</v>
      </c>
      <c r="AQ2127" s="5">
        <v>85</v>
      </c>
      <c r="AR2127" s="5">
        <v>86</v>
      </c>
      <c r="AS2127" s="5">
        <v>90</v>
      </c>
      <c r="AT2127" s="5">
        <v>92</v>
      </c>
      <c r="AU2127" s="5">
        <v>96</v>
      </c>
      <c r="AV2127" s="5">
        <v>93</v>
      </c>
      <c r="AW2127" s="5">
        <v>90</v>
      </c>
      <c r="AX2127" s="5">
        <v>103</v>
      </c>
      <c r="AY2127" s="5">
        <v>99</v>
      </c>
      <c r="AZ2127" s="5">
        <v>94</v>
      </c>
      <c r="BA2127" s="5">
        <v>93</v>
      </c>
      <c r="BB2127" s="5">
        <v>94</v>
      </c>
      <c r="BC2127" s="5">
        <v>93</v>
      </c>
      <c r="BD2127" s="5">
        <v>100</v>
      </c>
      <c r="BE2127" s="5">
        <v>95</v>
      </c>
      <c r="BF2127" s="5">
        <v>91</v>
      </c>
      <c r="BG2127" s="5">
        <v>90</v>
      </c>
      <c r="BH2127" s="5">
        <v>92</v>
      </c>
      <c r="BI2127" s="5">
        <v>91</v>
      </c>
      <c r="BJ2127" s="5">
        <v>91</v>
      </c>
      <c r="BK2127" s="5">
        <v>91</v>
      </c>
      <c r="BL2127" s="5">
        <v>94</v>
      </c>
      <c r="BM2127" s="5">
        <v>94</v>
      </c>
      <c r="BN2127" s="5">
        <v>97</v>
      </c>
      <c r="BO2127" s="5">
        <v>98</v>
      </c>
      <c r="BP2127" s="5">
        <v>97</v>
      </c>
      <c r="BQ2127" s="5">
        <v>98</v>
      </c>
      <c r="BR2127" s="5">
        <v>99</v>
      </c>
      <c r="BS2127">
        <v>98</v>
      </c>
      <c r="BT2127">
        <v>97</v>
      </c>
      <c r="BU2127">
        <v>97</v>
      </c>
      <c r="BV2127">
        <v>95</v>
      </c>
      <c r="BW2127">
        <v>95</v>
      </c>
      <c r="BX2127">
        <v>94</v>
      </c>
      <c r="BY2127">
        <v>96</v>
      </c>
      <c r="BZ2127">
        <v>92</v>
      </c>
      <c r="CA2127">
        <v>91</v>
      </c>
      <c r="CB2127">
        <v>91</v>
      </c>
      <c r="CC2127">
        <v>93</v>
      </c>
      <c r="CD2127">
        <v>94</v>
      </c>
      <c r="CE2127">
        <v>92</v>
      </c>
      <c r="CF2127">
        <v>94</v>
      </c>
      <c r="CG2127">
        <v>94</v>
      </c>
      <c r="CH2127">
        <v>80</v>
      </c>
      <c r="CI2127">
        <v>74</v>
      </c>
      <c r="CJ2127">
        <v>79</v>
      </c>
      <c r="CK2127">
        <v>84</v>
      </c>
      <c r="CL2127">
        <v>92</v>
      </c>
      <c r="CM2127">
        <v>91</v>
      </c>
      <c r="CN2127">
        <v>92</v>
      </c>
      <c r="CO2127">
        <v>83</v>
      </c>
      <c r="CP2127">
        <v>87</v>
      </c>
      <c r="CQ2127">
        <v>85</v>
      </c>
      <c r="CR2127">
        <v>85</v>
      </c>
      <c r="CS2127">
        <v>89</v>
      </c>
      <c r="CT2127">
        <v>89</v>
      </c>
      <c r="CU2127">
        <v>92</v>
      </c>
      <c r="CV2127">
        <v>91</v>
      </c>
      <c r="CW2127">
        <v>88</v>
      </c>
      <c r="CX2127" t="s">
        <v>5</v>
      </c>
      <c r="CY2127" t="s">
        <v>114</v>
      </c>
    </row>
    <row r="2128" spans="1:103" x14ac:dyDescent="0.25">
      <c r="A2128" t="s">
        <v>138</v>
      </c>
      <c r="B2128">
        <v>37.761699999999998</v>
      </c>
      <c r="C2128">
        <v>-117.5658</v>
      </c>
      <c r="D2128">
        <v>4274</v>
      </c>
      <c r="E2128" t="s">
        <v>1</v>
      </c>
      <c r="F2128">
        <v>157.1</v>
      </c>
      <c r="G2128">
        <v>1977</v>
      </c>
      <c r="H2128">
        <v>8</v>
      </c>
      <c r="I2128" t="s">
        <v>260</v>
      </c>
      <c r="J2128">
        <v>95</v>
      </c>
      <c r="K2128">
        <v>95</v>
      </c>
      <c r="L2128">
        <v>96</v>
      </c>
      <c r="M2128">
        <v>99</v>
      </c>
      <c r="N2128">
        <v>97</v>
      </c>
      <c r="O2128">
        <v>90</v>
      </c>
      <c r="P2128">
        <v>91</v>
      </c>
      <c r="Q2128">
        <v>88</v>
      </c>
      <c r="R2128">
        <v>70</v>
      </c>
      <c r="S2128">
        <v>78</v>
      </c>
      <c r="T2128">
        <v>84</v>
      </c>
      <c r="U2128">
        <v>86</v>
      </c>
      <c r="V2128">
        <v>87</v>
      </c>
      <c r="W2128">
        <v>88</v>
      </c>
      <c r="X2128">
        <v>93</v>
      </c>
      <c r="Y2128">
        <v>95</v>
      </c>
      <c r="Z2128">
        <v>80</v>
      </c>
      <c r="AA2128">
        <v>90</v>
      </c>
      <c r="AB2128">
        <v>91</v>
      </c>
      <c r="AC2128">
        <v>83</v>
      </c>
      <c r="AD2128">
        <v>88</v>
      </c>
      <c r="AE2128">
        <v>94</v>
      </c>
      <c r="AF2128">
        <v>101</v>
      </c>
      <c r="AG2128">
        <v>97</v>
      </c>
      <c r="AH2128">
        <v>97</v>
      </c>
      <c r="AI2128">
        <v>97</v>
      </c>
      <c r="AJ2128">
        <v>99</v>
      </c>
      <c r="AK2128">
        <v>100</v>
      </c>
      <c r="AL2128">
        <v>93</v>
      </c>
      <c r="AM2128">
        <v>100</v>
      </c>
      <c r="AN2128" s="5">
        <v>92</v>
      </c>
      <c r="AO2128" s="5">
        <v>89</v>
      </c>
      <c r="AP2128" s="5">
        <v>94</v>
      </c>
      <c r="AQ2128" s="5">
        <v>93</v>
      </c>
      <c r="AR2128" s="5">
        <v>96</v>
      </c>
      <c r="AS2128" s="5">
        <v>96</v>
      </c>
      <c r="AT2128" s="5">
        <v>98</v>
      </c>
      <c r="AU2128" s="5">
        <v>100</v>
      </c>
      <c r="AV2128" s="5">
        <v>98</v>
      </c>
      <c r="AW2128" s="5">
        <v>96</v>
      </c>
      <c r="AX2128" s="5">
        <v>99</v>
      </c>
      <c r="AY2128" s="5">
        <v>101</v>
      </c>
      <c r="AZ2128" s="5">
        <v>98</v>
      </c>
      <c r="BA2128" s="5">
        <v>102</v>
      </c>
      <c r="BB2128" s="5">
        <v>103</v>
      </c>
      <c r="BC2128" s="5">
        <v>99</v>
      </c>
      <c r="BD2128" s="5">
        <v>103</v>
      </c>
      <c r="BE2128" s="5">
        <v>100</v>
      </c>
      <c r="BF2128" s="5">
        <v>97</v>
      </c>
      <c r="BG2128" s="5">
        <v>100</v>
      </c>
      <c r="BH2128" s="5">
        <v>98</v>
      </c>
      <c r="BI2128" s="5">
        <v>98</v>
      </c>
      <c r="BJ2128" s="5">
        <v>97</v>
      </c>
      <c r="BK2128" s="5">
        <v>97</v>
      </c>
      <c r="BL2128" s="5">
        <v>99</v>
      </c>
      <c r="BM2128" s="5">
        <v>99</v>
      </c>
      <c r="BN2128" s="5">
        <v>101</v>
      </c>
      <c r="BO2128" s="5">
        <v>101</v>
      </c>
      <c r="BP2128" s="5">
        <v>102</v>
      </c>
      <c r="BQ2128" s="5">
        <v>103</v>
      </c>
      <c r="BR2128" s="5">
        <v>104</v>
      </c>
      <c r="BS2128">
        <v>106</v>
      </c>
      <c r="BT2128">
        <v>102</v>
      </c>
      <c r="BU2128">
        <v>101</v>
      </c>
      <c r="BV2128">
        <v>94</v>
      </c>
      <c r="BW2128">
        <v>95</v>
      </c>
      <c r="BX2128">
        <v>97</v>
      </c>
      <c r="BY2128">
        <v>94</v>
      </c>
      <c r="BZ2128">
        <v>96</v>
      </c>
      <c r="CA2128">
        <v>97</v>
      </c>
      <c r="CB2128">
        <v>99</v>
      </c>
      <c r="CC2128">
        <v>100</v>
      </c>
      <c r="CD2128">
        <v>98</v>
      </c>
      <c r="CE2128">
        <v>98</v>
      </c>
      <c r="CF2128">
        <v>100</v>
      </c>
      <c r="CG2128">
        <v>102</v>
      </c>
      <c r="CH2128">
        <v>84</v>
      </c>
      <c r="CI2128">
        <v>72</v>
      </c>
      <c r="CJ2128">
        <v>92</v>
      </c>
      <c r="CK2128">
        <v>86</v>
      </c>
      <c r="CL2128">
        <v>100</v>
      </c>
      <c r="CM2128">
        <v>97</v>
      </c>
      <c r="CN2128">
        <v>100</v>
      </c>
      <c r="CO2128">
        <v>100</v>
      </c>
      <c r="CP2128">
        <v>95</v>
      </c>
      <c r="CQ2128">
        <v>96</v>
      </c>
      <c r="CR2128">
        <v>84</v>
      </c>
      <c r="CS2128">
        <v>88</v>
      </c>
      <c r="CT2128">
        <v>92</v>
      </c>
      <c r="CU2128">
        <v>98</v>
      </c>
      <c r="CV2128">
        <v>98</v>
      </c>
      <c r="CW2128">
        <v>94</v>
      </c>
      <c r="CX2128" t="s">
        <v>2</v>
      </c>
      <c r="CY2128" t="s">
        <v>139</v>
      </c>
    </row>
    <row r="2129" spans="1:103" x14ac:dyDescent="0.25">
      <c r="A2129" t="s">
        <v>7</v>
      </c>
      <c r="B2129">
        <v>37.371099999999998</v>
      </c>
      <c r="C2129">
        <v>-118.35890000000001</v>
      </c>
      <c r="D2129">
        <v>4110</v>
      </c>
      <c r="E2129" t="s">
        <v>1</v>
      </c>
      <c r="F2129">
        <v>166.6</v>
      </c>
      <c r="G2129">
        <v>1977</v>
      </c>
      <c r="H2129">
        <v>8</v>
      </c>
      <c r="I2129" t="s">
        <v>260</v>
      </c>
      <c r="J2129">
        <v>95</v>
      </c>
      <c r="K2129">
        <v>95</v>
      </c>
      <c r="L2129">
        <v>96</v>
      </c>
      <c r="M2129">
        <v>98</v>
      </c>
      <c r="N2129">
        <v>94</v>
      </c>
      <c r="O2129">
        <v>90</v>
      </c>
      <c r="P2129">
        <v>92</v>
      </c>
      <c r="Q2129">
        <v>84</v>
      </c>
      <c r="R2129">
        <v>71</v>
      </c>
      <c r="S2129">
        <v>79</v>
      </c>
      <c r="T2129">
        <v>85</v>
      </c>
      <c r="U2129">
        <v>88</v>
      </c>
      <c r="V2129">
        <v>88</v>
      </c>
      <c r="W2129">
        <v>87</v>
      </c>
      <c r="X2129">
        <v>90</v>
      </c>
      <c r="Y2129">
        <v>93</v>
      </c>
      <c r="Z2129">
        <v>88</v>
      </c>
      <c r="AA2129">
        <v>90</v>
      </c>
      <c r="AB2129">
        <v>84</v>
      </c>
      <c r="AC2129">
        <v>86</v>
      </c>
      <c r="AD2129">
        <v>92</v>
      </c>
      <c r="AE2129">
        <v>97</v>
      </c>
      <c r="AF2129">
        <v>100</v>
      </c>
      <c r="AG2129">
        <v>101</v>
      </c>
      <c r="AH2129">
        <v>97</v>
      </c>
      <c r="AI2129">
        <v>99</v>
      </c>
      <c r="AJ2129">
        <v>97</v>
      </c>
      <c r="AK2129">
        <v>101</v>
      </c>
      <c r="AL2129">
        <v>91</v>
      </c>
      <c r="AM2129">
        <v>101</v>
      </c>
      <c r="AN2129" s="5">
        <v>94</v>
      </c>
      <c r="AO2129" s="5">
        <v>95</v>
      </c>
      <c r="AP2129" s="5">
        <v>94</v>
      </c>
      <c r="AQ2129" s="5">
        <v>93</v>
      </c>
      <c r="AR2129" s="5">
        <v>91</v>
      </c>
      <c r="AS2129" s="5">
        <v>95</v>
      </c>
      <c r="AT2129" s="5">
        <v>97</v>
      </c>
      <c r="AU2129" s="5">
        <v>99</v>
      </c>
      <c r="AV2129" s="5">
        <v>97</v>
      </c>
      <c r="AW2129" s="5">
        <v>95</v>
      </c>
      <c r="AX2129" s="5">
        <v>100</v>
      </c>
      <c r="AY2129" s="5">
        <v>98</v>
      </c>
      <c r="AZ2129" s="5">
        <v>99</v>
      </c>
      <c r="BA2129" s="5">
        <v>99</v>
      </c>
      <c r="BB2129" s="5">
        <v>100</v>
      </c>
      <c r="BC2129" s="5">
        <v>93</v>
      </c>
      <c r="BD2129" s="5">
        <v>102</v>
      </c>
      <c r="BE2129" s="5">
        <v>101</v>
      </c>
      <c r="BF2129" s="5">
        <v>98</v>
      </c>
      <c r="BG2129" s="5">
        <v>98</v>
      </c>
      <c r="BH2129" s="5">
        <v>98</v>
      </c>
      <c r="BI2129" s="5">
        <v>98</v>
      </c>
      <c r="BJ2129" s="5">
        <v>99</v>
      </c>
      <c r="BK2129" s="5">
        <v>97</v>
      </c>
      <c r="BL2129" s="5">
        <v>98</v>
      </c>
      <c r="BM2129" s="5">
        <v>98</v>
      </c>
      <c r="BN2129" s="5">
        <v>99</v>
      </c>
      <c r="BO2129" s="5">
        <v>102</v>
      </c>
      <c r="BP2129" s="5">
        <v>102</v>
      </c>
      <c r="BQ2129" s="5">
        <v>105</v>
      </c>
      <c r="BR2129" s="5">
        <v>105</v>
      </c>
      <c r="BS2129">
        <v>107</v>
      </c>
      <c r="BT2129">
        <v>103</v>
      </c>
      <c r="BU2129">
        <v>100</v>
      </c>
      <c r="BV2129">
        <v>102</v>
      </c>
      <c r="BW2129">
        <v>100</v>
      </c>
      <c r="BX2129">
        <v>98</v>
      </c>
      <c r="BY2129">
        <v>97</v>
      </c>
      <c r="BZ2129">
        <v>96</v>
      </c>
      <c r="CA2129">
        <v>98</v>
      </c>
      <c r="CB2129">
        <v>99</v>
      </c>
      <c r="CC2129">
        <v>100</v>
      </c>
      <c r="CD2129">
        <v>95</v>
      </c>
      <c r="CE2129">
        <v>96</v>
      </c>
      <c r="CF2129">
        <v>99</v>
      </c>
      <c r="CG2129">
        <v>100</v>
      </c>
      <c r="CH2129">
        <v>82</v>
      </c>
      <c r="CI2129">
        <v>79</v>
      </c>
      <c r="CJ2129">
        <v>85</v>
      </c>
      <c r="CK2129">
        <v>91</v>
      </c>
      <c r="CL2129">
        <v>95</v>
      </c>
      <c r="CM2129">
        <v>97</v>
      </c>
      <c r="CN2129">
        <v>96</v>
      </c>
      <c r="CO2129">
        <v>97</v>
      </c>
      <c r="CP2129">
        <v>95</v>
      </c>
      <c r="CQ2129">
        <v>95</v>
      </c>
      <c r="CR2129">
        <v>90</v>
      </c>
      <c r="CS2129">
        <v>88</v>
      </c>
      <c r="CT2129">
        <v>95</v>
      </c>
      <c r="CU2129">
        <v>98</v>
      </c>
      <c r="CV2129">
        <v>98</v>
      </c>
      <c r="CW2129">
        <v>93</v>
      </c>
      <c r="CX2129" t="s">
        <v>5</v>
      </c>
      <c r="CY2129" t="s">
        <v>8</v>
      </c>
    </row>
    <row r="2130" spans="1:103" x14ac:dyDescent="0.25">
      <c r="A2130" t="s">
        <v>4</v>
      </c>
      <c r="B2130">
        <v>36.798099999999998</v>
      </c>
      <c r="C2130">
        <v>-118.20359999999999</v>
      </c>
      <c r="D2130">
        <v>3950</v>
      </c>
      <c r="E2130" t="s">
        <v>1</v>
      </c>
      <c r="F2130">
        <v>124.8</v>
      </c>
      <c r="G2130">
        <v>1977</v>
      </c>
      <c r="H2130">
        <v>8</v>
      </c>
      <c r="I2130" t="s">
        <v>260</v>
      </c>
      <c r="J2130">
        <v>95</v>
      </c>
      <c r="K2130">
        <v>94</v>
      </c>
      <c r="L2130">
        <v>94</v>
      </c>
      <c r="M2130">
        <v>97</v>
      </c>
      <c r="N2130">
        <v>97</v>
      </c>
      <c r="O2130">
        <v>95</v>
      </c>
      <c r="P2130">
        <v>92</v>
      </c>
      <c r="Q2130">
        <v>95</v>
      </c>
      <c r="R2130">
        <v>83</v>
      </c>
      <c r="S2130">
        <v>79</v>
      </c>
      <c r="T2130">
        <v>83</v>
      </c>
      <c r="U2130">
        <v>85</v>
      </c>
      <c r="V2130">
        <v>88</v>
      </c>
      <c r="W2130">
        <v>88</v>
      </c>
      <c r="X2130">
        <v>88</v>
      </c>
      <c r="Y2130">
        <v>90</v>
      </c>
      <c r="Z2130">
        <v>93</v>
      </c>
      <c r="AA2130">
        <v>93</v>
      </c>
      <c r="AB2130">
        <v>90</v>
      </c>
      <c r="AC2130">
        <v>88</v>
      </c>
      <c r="AD2130">
        <v>90</v>
      </c>
      <c r="AE2130">
        <v>95</v>
      </c>
      <c r="AF2130">
        <v>98</v>
      </c>
      <c r="AG2130">
        <v>100</v>
      </c>
      <c r="AH2130">
        <v>101</v>
      </c>
      <c r="AI2130">
        <v>100</v>
      </c>
      <c r="AJ2130">
        <v>101</v>
      </c>
      <c r="AK2130">
        <v>101</v>
      </c>
      <c r="AL2130">
        <v>103</v>
      </c>
      <c r="AM2130">
        <v>95</v>
      </c>
      <c r="AN2130" s="5">
        <v>101</v>
      </c>
      <c r="AO2130" s="5">
        <v>95</v>
      </c>
      <c r="AP2130" s="5">
        <v>96</v>
      </c>
      <c r="AQ2130" s="5">
        <v>93</v>
      </c>
      <c r="AR2130" s="5">
        <v>92</v>
      </c>
      <c r="AS2130" s="5">
        <v>90</v>
      </c>
      <c r="AT2130" s="5">
        <v>93</v>
      </c>
      <c r="AU2130" s="5">
        <v>97</v>
      </c>
      <c r="AV2130" s="5">
        <v>97</v>
      </c>
      <c r="AW2130" s="5">
        <v>93</v>
      </c>
      <c r="AX2130" s="5">
        <v>98</v>
      </c>
      <c r="AY2130" s="5">
        <v>98</v>
      </c>
      <c r="AZ2130" s="5">
        <v>98</v>
      </c>
      <c r="BA2130" s="5">
        <v>97</v>
      </c>
      <c r="BB2130" s="5">
        <v>99</v>
      </c>
      <c r="BC2130" s="5">
        <v>100</v>
      </c>
      <c r="BD2130" s="5">
        <v>97</v>
      </c>
      <c r="BE2130" s="5">
        <v>102</v>
      </c>
      <c r="BF2130" s="5">
        <v>100</v>
      </c>
      <c r="BG2130" s="5">
        <v>98</v>
      </c>
      <c r="BH2130" s="5">
        <v>97</v>
      </c>
      <c r="BI2130" s="5">
        <v>99</v>
      </c>
      <c r="BJ2130" s="5">
        <v>96</v>
      </c>
      <c r="BK2130" s="5">
        <v>102</v>
      </c>
      <c r="BL2130" s="5">
        <v>94</v>
      </c>
      <c r="BM2130" s="5">
        <v>97</v>
      </c>
      <c r="BN2130" s="5">
        <v>99</v>
      </c>
      <c r="BO2130" s="5">
        <v>100</v>
      </c>
      <c r="BP2130" s="5">
        <v>101</v>
      </c>
      <c r="BQ2130" s="5">
        <v>99</v>
      </c>
      <c r="BR2130" s="5">
        <v>101</v>
      </c>
      <c r="BS2130">
        <v>107</v>
      </c>
      <c r="BT2130">
        <v>107</v>
      </c>
      <c r="BU2130">
        <v>105</v>
      </c>
      <c r="BV2130">
        <v>100</v>
      </c>
      <c r="BW2130">
        <v>100</v>
      </c>
      <c r="BX2130">
        <v>100</v>
      </c>
      <c r="BY2130">
        <v>98</v>
      </c>
      <c r="BZ2130">
        <v>97</v>
      </c>
      <c r="CA2130">
        <v>96</v>
      </c>
      <c r="CB2130">
        <v>97</v>
      </c>
      <c r="CC2130">
        <v>99</v>
      </c>
      <c r="CD2130">
        <v>100</v>
      </c>
      <c r="CE2130">
        <v>96</v>
      </c>
      <c r="CF2130">
        <v>95</v>
      </c>
      <c r="CG2130">
        <v>99</v>
      </c>
      <c r="CH2130">
        <v>101</v>
      </c>
      <c r="CI2130">
        <v>81</v>
      </c>
      <c r="CJ2130">
        <v>72</v>
      </c>
      <c r="CK2130">
        <v>81</v>
      </c>
      <c r="CL2130">
        <v>91</v>
      </c>
      <c r="CO2130">
        <v>96</v>
      </c>
      <c r="CP2130">
        <v>95</v>
      </c>
      <c r="CQ2130">
        <v>97</v>
      </c>
      <c r="CR2130">
        <v>94</v>
      </c>
      <c r="CS2130">
        <v>91</v>
      </c>
      <c r="CT2130">
        <v>87</v>
      </c>
      <c r="CU2130">
        <v>96</v>
      </c>
      <c r="CV2130">
        <v>98</v>
      </c>
      <c r="CW2130">
        <v>96</v>
      </c>
      <c r="CX2130" t="s">
        <v>5</v>
      </c>
      <c r="CY2130" t="s">
        <v>6</v>
      </c>
    </row>
    <row r="2131" spans="1:103" x14ac:dyDescent="0.25">
      <c r="A2131" t="s">
        <v>128</v>
      </c>
      <c r="B2131">
        <v>37.616700000000002</v>
      </c>
      <c r="C2131">
        <v>-115.2167</v>
      </c>
      <c r="D2131">
        <v>3950</v>
      </c>
      <c r="E2131" t="s">
        <v>1</v>
      </c>
      <c r="F2131">
        <v>194.6</v>
      </c>
      <c r="G2131">
        <v>1977</v>
      </c>
      <c r="H2131">
        <v>8</v>
      </c>
      <c r="I2131" t="s">
        <v>260</v>
      </c>
      <c r="J2131">
        <v>94</v>
      </c>
      <c r="K2131">
        <v>94</v>
      </c>
      <c r="L2131">
        <v>94</v>
      </c>
      <c r="M2131">
        <v>98</v>
      </c>
      <c r="N2131">
        <v>96</v>
      </c>
      <c r="O2131">
        <v>92</v>
      </c>
      <c r="P2131">
        <v>94</v>
      </c>
      <c r="Q2131">
        <v>88</v>
      </c>
      <c r="R2131">
        <v>88</v>
      </c>
      <c r="S2131">
        <v>80</v>
      </c>
      <c r="T2131">
        <v>84</v>
      </c>
      <c r="U2131">
        <v>86</v>
      </c>
      <c r="V2131">
        <v>88</v>
      </c>
      <c r="W2131">
        <v>89</v>
      </c>
      <c r="X2131">
        <v>92</v>
      </c>
      <c r="Y2131">
        <v>90</v>
      </c>
      <c r="Z2131">
        <v>90</v>
      </c>
      <c r="AA2131">
        <v>86</v>
      </c>
      <c r="AB2131">
        <v>88</v>
      </c>
      <c r="AC2131">
        <v>91</v>
      </c>
      <c r="AD2131">
        <v>94</v>
      </c>
      <c r="AE2131">
        <v>98</v>
      </c>
      <c r="AF2131">
        <v>98</v>
      </c>
      <c r="AG2131">
        <v>97</v>
      </c>
      <c r="AH2131">
        <v>98</v>
      </c>
      <c r="AI2131">
        <v>98</v>
      </c>
      <c r="AJ2131">
        <v>100</v>
      </c>
      <c r="AK2131">
        <v>100</v>
      </c>
      <c r="AL2131">
        <v>100</v>
      </c>
      <c r="AM2131">
        <v>102</v>
      </c>
      <c r="AN2131" s="5">
        <v>101</v>
      </c>
      <c r="AO2131" s="5">
        <v>100</v>
      </c>
      <c r="AP2131" s="5">
        <v>103</v>
      </c>
      <c r="AQ2131" s="5">
        <v>97</v>
      </c>
      <c r="AR2131" s="5">
        <v>93</v>
      </c>
      <c r="AS2131" s="5">
        <v>93</v>
      </c>
      <c r="AT2131" s="5">
        <v>94</v>
      </c>
      <c r="AU2131" s="5">
        <v>93</v>
      </c>
      <c r="AV2131" s="5">
        <v>93</v>
      </c>
      <c r="AW2131" s="5">
        <v>92</v>
      </c>
      <c r="AX2131" s="5">
        <v>94</v>
      </c>
      <c r="AY2131" s="5">
        <v>98</v>
      </c>
      <c r="AZ2131" s="5">
        <v>98</v>
      </c>
      <c r="BA2131" s="5">
        <v>99</v>
      </c>
      <c r="BB2131" s="5">
        <v>100</v>
      </c>
      <c r="BC2131" s="5">
        <v>100</v>
      </c>
      <c r="BD2131" s="5">
        <v>102</v>
      </c>
      <c r="BE2131" s="5">
        <v>93</v>
      </c>
      <c r="BF2131" s="5">
        <v>94</v>
      </c>
      <c r="BG2131" s="5">
        <v>95</v>
      </c>
      <c r="BH2131" s="5">
        <v>97</v>
      </c>
      <c r="BI2131" s="5">
        <v>97</v>
      </c>
      <c r="BJ2131" s="5">
        <v>97</v>
      </c>
      <c r="BK2131" s="5">
        <v>97</v>
      </c>
      <c r="BL2131" s="5">
        <v>98</v>
      </c>
      <c r="BM2131" s="5">
        <v>99</v>
      </c>
      <c r="BN2131" s="5">
        <v>100</v>
      </c>
      <c r="BO2131" s="5">
        <v>101</v>
      </c>
      <c r="BP2131" s="5">
        <v>102</v>
      </c>
      <c r="BQ2131" s="5">
        <v>103</v>
      </c>
      <c r="BR2131" s="5">
        <v>105</v>
      </c>
      <c r="BS2131">
        <v>106</v>
      </c>
      <c r="BT2131">
        <v>106</v>
      </c>
      <c r="BU2131">
        <v>104</v>
      </c>
      <c r="BV2131">
        <v>102</v>
      </c>
      <c r="BW2131">
        <v>96</v>
      </c>
      <c r="BX2131">
        <v>98</v>
      </c>
      <c r="BY2131">
        <v>100</v>
      </c>
      <c r="BZ2131">
        <v>91</v>
      </c>
      <c r="CA2131">
        <v>93</v>
      </c>
      <c r="CB2131">
        <v>92</v>
      </c>
      <c r="CC2131">
        <v>91</v>
      </c>
      <c r="CD2131">
        <v>90</v>
      </c>
      <c r="CE2131">
        <v>96</v>
      </c>
      <c r="CF2131">
        <v>93</v>
      </c>
      <c r="CG2131">
        <v>82</v>
      </c>
      <c r="CH2131">
        <v>84</v>
      </c>
      <c r="CI2131">
        <v>82</v>
      </c>
      <c r="CJ2131">
        <v>84</v>
      </c>
      <c r="CK2131">
        <v>88</v>
      </c>
      <c r="CL2131">
        <v>94</v>
      </c>
      <c r="CM2131">
        <v>96</v>
      </c>
      <c r="CN2131">
        <v>93</v>
      </c>
      <c r="CO2131">
        <v>94</v>
      </c>
      <c r="CP2131">
        <v>93</v>
      </c>
      <c r="CQ2131">
        <v>87</v>
      </c>
      <c r="CR2131">
        <v>88</v>
      </c>
      <c r="CS2131">
        <v>83</v>
      </c>
      <c r="CT2131">
        <v>92</v>
      </c>
      <c r="CU2131">
        <v>93</v>
      </c>
      <c r="CV2131">
        <v>96</v>
      </c>
      <c r="CW2131">
        <v>92</v>
      </c>
      <c r="CX2131" t="s">
        <v>2</v>
      </c>
      <c r="CY2131" t="s">
        <v>129</v>
      </c>
    </row>
    <row r="2132" spans="1:103" x14ac:dyDescent="0.25">
      <c r="A2132" t="s">
        <v>49</v>
      </c>
      <c r="B2132">
        <v>36.1389</v>
      </c>
      <c r="C2132">
        <v>-117.9528</v>
      </c>
      <c r="D2132">
        <v>3825</v>
      </c>
      <c r="E2132" t="s">
        <v>1</v>
      </c>
      <c r="F2132">
        <v>103.6</v>
      </c>
      <c r="G2132">
        <v>1977</v>
      </c>
      <c r="H2132">
        <v>8</v>
      </c>
      <c r="I2132" t="s">
        <v>260</v>
      </c>
      <c r="J2132">
        <v>91</v>
      </c>
      <c r="K2132">
        <v>90</v>
      </c>
      <c r="L2132">
        <v>89</v>
      </c>
      <c r="M2132">
        <v>94</v>
      </c>
      <c r="N2132">
        <v>93</v>
      </c>
      <c r="O2132">
        <v>88</v>
      </c>
      <c r="P2132">
        <v>93</v>
      </c>
      <c r="Q2132">
        <v>81</v>
      </c>
      <c r="R2132">
        <v>81</v>
      </c>
      <c r="S2132">
        <v>78</v>
      </c>
      <c r="T2132">
        <v>81</v>
      </c>
      <c r="U2132">
        <v>85</v>
      </c>
      <c r="V2132">
        <v>85</v>
      </c>
      <c r="W2132">
        <v>84</v>
      </c>
      <c r="X2132">
        <v>86</v>
      </c>
      <c r="Y2132">
        <v>88</v>
      </c>
      <c r="Z2132">
        <v>88</v>
      </c>
      <c r="AA2132">
        <v>89</v>
      </c>
      <c r="AB2132">
        <v>85</v>
      </c>
      <c r="AC2132">
        <v>88</v>
      </c>
      <c r="AD2132">
        <v>92</v>
      </c>
      <c r="AE2132">
        <v>97</v>
      </c>
      <c r="AF2132">
        <v>99</v>
      </c>
      <c r="AG2132">
        <v>98</v>
      </c>
      <c r="AH2132">
        <v>99</v>
      </c>
      <c r="AI2132">
        <v>100</v>
      </c>
      <c r="AJ2132">
        <v>100</v>
      </c>
      <c r="AK2132">
        <v>100</v>
      </c>
      <c r="AL2132">
        <v>100</v>
      </c>
      <c r="AM2132">
        <v>101</v>
      </c>
      <c r="AN2132" s="5">
        <v>97</v>
      </c>
      <c r="AO2132" s="5">
        <v>95</v>
      </c>
      <c r="AP2132" s="5">
        <v>91</v>
      </c>
      <c r="AQ2132" s="5">
        <v>91</v>
      </c>
      <c r="AR2132" s="5">
        <v>88</v>
      </c>
      <c r="AS2132" s="5">
        <v>90</v>
      </c>
      <c r="AT2132" s="5">
        <v>95</v>
      </c>
      <c r="AU2132" s="5">
        <v>97</v>
      </c>
      <c r="AV2132" s="5">
        <v>96</v>
      </c>
      <c r="AW2132" s="5">
        <v>93</v>
      </c>
      <c r="AX2132" s="5">
        <v>94</v>
      </c>
      <c r="AY2132" s="5">
        <v>95</v>
      </c>
      <c r="AZ2132" s="5">
        <v>94</v>
      </c>
      <c r="BA2132" s="5">
        <v>94</v>
      </c>
      <c r="BB2132" s="5">
        <v>97</v>
      </c>
      <c r="BC2132" s="5">
        <v>96</v>
      </c>
      <c r="BD2132" s="5">
        <v>101</v>
      </c>
      <c r="BE2132" s="5">
        <v>99</v>
      </c>
      <c r="BF2132" s="5">
        <v>96</v>
      </c>
      <c r="BG2132" s="5">
        <v>93</v>
      </c>
      <c r="BH2132" s="5">
        <v>98</v>
      </c>
      <c r="BI2132" s="5">
        <v>97</v>
      </c>
      <c r="BJ2132" s="5">
        <v>95</v>
      </c>
      <c r="BK2132" s="5">
        <v>95</v>
      </c>
      <c r="BL2132" s="5">
        <v>95</v>
      </c>
      <c r="BM2132" s="5">
        <v>98</v>
      </c>
      <c r="BN2132" s="5">
        <v>98</v>
      </c>
      <c r="BO2132" s="5">
        <v>98</v>
      </c>
      <c r="BP2132" s="5">
        <v>100</v>
      </c>
      <c r="BQ2132" s="5">
        <v>102</v>
      </c>
      <c r="BR2132" s="5">
        <v>106</v>
      </c>
      <c r="BS2132">
        <v>104</v>
      </c>
      <c r="BT2132">
        <v>101</v>
      </c>
      <c r="BU2132">
        <v>99</v>
      </c>
      <c r="BV2132">
        <v>99</v>
      </c>
      <c r="BW2132">
        <v>99</v>
      </c>
      <c r="BX2132">
        <v>97</v>
      </c>
      <c r="BY2132">
        <v>96</v>
      </c>
      <c r="BZ2132">
        <v>93</v>
      </c>
      <c r="CA2132">
        <v>94</v>
      </c>
      <c r="CB2132">
        <v>96</v>
      </c>
      <c r="CC2132">
        <v>97</v>
      </c>
      <c r="CD2132">
        <v>97</v>
      </c>
      <c r="CE2132">
        <v>95</v>
      </c>
      <c r="CF2132">
        <v>97</v>
      </c>
      <c r="CG2132">
        <v>98</v>
      </c>
      <c r="CH2132">
        <v>80</v>
      </c>
      <c r="CI2132">
        <v>66</v>
      </c>
      <c r="CJ2132">
        <v>76</v>
      </c>
      <c r="CK2132">
        <v>87</v>
      </c>
      <c r="CL2132">
        <v>92</v>
      </c>
      <c r="CM2132">
        <v>92</v>
      </c>
      <c r="CN2132">
        <v>92</v>
      </c>
      <c r="CO2132">
        <v>92</v>
      </c>
      <c r="CP2132">
        <v>95</v>
      </c>
      <c r="CQ2132">
        <v>93</v>
      </c>
      <c r="CR2132">
        <v>89</v>
      </c>
      <c r="CS2132">
        <v>85</v>
      </c>
      <c r="CT2132">
        <v>93</v>
      </c>
      <c r="CU2132">
        <v>95</v>
      </c>
      <c r="CV2132">
        <v>93</v>
      </c>
      <c r="CW2132">
        <v>89</v>
      </c>
      <c r="CX2132" t="s">
        <v>5</v>
      </c>
      <c r="CY2132" t="s">
        <v>50</v>
      </c>
    </row>
    <row r="2133" spans="1:103" x14ac:dyDescent="0.25">
      <c r="A2133" t="s">
        <v>159</v>
      </c>
      <c r="B2133">
        <v>36.068600000000004</v>
      </c>
      <c r="C2133">
        <v>-115.4603</v>
      </c>
      <c r="D2133">
        <v>3780</v>
      </c>
      <c r="E2133" t="s">
        <v>1</v>
      </c>
      <c r="F2133">
        <v>133.4</v>
      </c>
      <c r="G2133">
        <v>1977</v>
      </c>
      <c r="H2133">
        <v>8</v>
      </c>
      <c r="I2133" t="s">
        <v>260</v>
      </c>
      <c r="J2133">
        <v>97</v>
      </c>
      <c r="K2133">
        <v>94</v>
      </c>
      <c r="L2133">
        <v>96</v>
      </c>
      <c r="M2133">
        <v>98</v>
      </c>
      <c r="N2133">
        <v>93</v>
      </c>
      <c r="O2133">
        <v>93</v>
      </c>
      <c r="P2133">
        <v>95</v>
      </c>
      <c r="Q2133">
        <v>90</v>
      </c>
      <c r="R2133">
        <v>86</v>
      </c>
      <c r="S2133">
        <v>82</v>
      </c>
      <c r="T2133">
        <v>88</v>
      </c>
      <c r="U2133">
        <v>90</v>
      </c>
      <c r="V2133">
        <v>92</v>
      </c>
      <c r="W2133">
        <v>91</v>
      </c>
      <c r="X2133">
        <v>91</v>
      </c>
      <c r="Y2133">
        <v>95</v>
      </c>
      <c r="Z2133">
        <v>89</v>
      </c>
      <c r="AA2133">
        <v>92</v>
      </c>
      <c r="AB2133">
        <v>86</v>
      </c>
      <c r="AC2133">
        <v>90</v>
      </c>
      <c r="AD2133">
        <v>90</v>
      </c>
      <c r="AE2133">
        <v>97</v>
      </c>
      <c r="AF2133">
        <v>101</v>
      </c>
      <c r="AG2133">
        <v>98</v>
      </c>
      <c r="AH2133">
        <v>98</v>
      </c>
      <c r="AI2133">
        <v>102</v>
      </c>
      <c r="AJ2133">
        <v>102</v>
      </c>
      <c r="AK2133">
        <v>103</v>
      </c>
      <c r="AL2133">
        <v>114</v>
      </c>
      <c r="AM2133">
        <v>104</v>
      </c>
      <c r="AN2133" s="5">
        <v>99</v>
      </c>
      <c r="AO2133" s="5">
        <v>94</v>
      </c>
      <c r="AP2133" s="5">
        <v>94</v>
      </c>
      <c r="AQ2133" s="5">
        <v>90</v>
      </c>
      <c r="AR2133" s="5">
        <v>92</v>
      </c>
      <c r="AS2133" s="5">
        <v>96</v>
      </c>
      <c r="AT2133" s="5">
        <v>99</v>
      </c>
      <c r="AU2133" s="5">
        <v>99</v>
      </c>
      <c r="AV2133" s="5">
        <v>95</v>
      </c>
      <c r="AW2133" s="5">
        <v>96</v>
      </c>
      <c r="AX2133" s="5">
        <v>99</v>
      </c>
      <c r="AY2133" s="5">
        <v>99</v>
      </c>
      <c r="AZ2133" s="5">
        <v>97</v>
      </c>
      <c r="BA2133" s="5">
        <v>101</v>
      </c>
      <c r="BB2133" s="5">
        <v>100</v>
      </c>
      <c r="BC2133" s="5">
        <v>98</v>
      </c>
      <c r="BD2133" s="5">
        <v>103</v>
      </c>
      <c r="BE2133" s="8">
        <f>AVERAGE(BD2133,BF2133)</f>
        <v>101.5</v>
      </c>
      <c r="BF2133" s="5">
        <v>100</v>
      </c>
      <c r="BG2133" s="5">
        <v>96</v>
      </c>
      <c r="BH2133" s="5">
        <v>99</v>
      </c>
      <c r="BI2133" s="5">
        <v>91</v>
      </c>
      <c r="BJ2133" s="5">
        <v>91</v>
      </c>
      <c r="BK2133" s="5">
        <v>94</v>
      </c>
      <c r="BL2133" s="5">
        <v>99</v>
      </c>
      <c r="BM2133" s="5">
        <v>100</v>
      </c>
      <c r="BN2133" s="5">
        <v>99</v>
      </c>
      <c r="BO2133" s="5">
        <v>102</v>
      </c>
      <c r="BP2133" s="5">
        <v>103</v>
      </c>
      <c r="BQ2133" s="5">
        <v>105</v>
      </c>
      <c r="BR2133" s="5">
        <v>100</v>
      </c>
      <c r="BS2133">
        <v>108</v>
      </c>
      <c r="BT2133">
        <v>100</v>
      </c>
      <c r="BU2133">
        <v>102</v>
      </c>
      <c r="BV2133">
        <v>102</v>
      </c>
      <c r="BW2133">
        <v>100</v>
      </c>
      <c r="BY2133">
        <v>97</v>
      </c>
      <c r="BZ2133">
        <v>97</v>
      </c>
      <c r="CA2133">
        <v>99</v>
      </c>
      <c r="CB2133">
        <v>101</v>
      </c>
      <c r="CC2133">
        <v>97</v>
      </c>
      <c r="CD2133">
        <v>97</v>
      </c>
      <c r="CE2133">
        <v>95</v>
      </c>
      <c r="CF2133">
        <v>101</v>
      </c>
      <c r="CG2133">
        <v>94</v>
      </c>
      <c r="CH2133">
        <v>83</v>
      </c>
      <c r="CI2133">
        <v>80</v>
      </c>
      <c r="CJ2133">
        <v>87</v>
      </c>
      <c r="CK2133">
        <v>91</v>
      </c>
      <c r="CL2133">
        <v>97</v>
      </c>
      <c r="CM2133">
        <v>98</v>
      </c>
      <c r="CN2133">
        <v>96</v>
      </c>
      <c r="CO2133">
        <v>92</v>
      </c>
      <c r="CP2133">
        <v>91</v>
      </c>
      <c r="CQ2133">
        <v>90</v>
      </c>
      <c r="CR2133">
        <v>87</v>
      </c>
      <c r="CS2133">
        <v>86</v>
      </c>
      <c r="CT2133">
        <v>91</v>
      </c>
      <c r="CU2133">
        <v>94</v>
      </c>
      <c r="CV2133">
        <v>95</v>
      </c>
      <c r="CW2133">
        <v>92</v>
      </c>
      <c r="CX2133" t="s">
        <v>2</v>
      </c>
      <c r="CY2133" t="s">
        <v>160</v>
      </c>
    </row>
    <row r="2134" spans="1:103" x14ac:dyDescent="0.25">
      <c r="A2134" t="s">
        <v>61</v>
      </c>
      <c r="B2134">
        <v>35.369199999999999</v>
      </c>
      <c r="C2134">
        <v>-117.6525</v>
      </c>
      <c r="D2134">
        <v>3570</v>
      </c>
      <c r="E2134" t="s">
        <v>1</v>
      </c>
      <c r="F2134">
        <v>140.5</v>
      </c>
      <c r="G2134">
        <v>1977</v>
      </c>
      <c r="H2134">
        <v>8</v>
      </c>
      <c r="I2134" t="s">
        <v>260</v>
      </c>
      <c r="J2134">
        <v>94</v>
      </c>
      <c r="K2134">
        <v>94</v>
      </c>
      <c r="L2134">
        <v>94</v>
      </c>
      <c r="M2134">
        <v>98</v>
      </c>
      <c r="N2134">
        <v>98</v>
      </c>
      <c r="O2134">
        <v>91</v>
      </c>
      <c r="P2134">
        <v>97</v>
      </c>
      <c r="Q2134">
        <v>95</v>
      </c>
      <c r="R2134">
        <v>85</v>
      </c>
      <c r="S2134">
        <v>81</v>
      </c>
      <c r="T2134">
        <v>86</v>
      </c>
      <c r="U2134">
        <v>89</v>
      </c>
      <c r="V2134">
        <v>87</v>
      </c>
      <c r="W2134">
        <v>89</v>
      </c>
      <c r="X2134">
        <v>90</v>
      </c>
      <c r="Y2134">
        <v>93</v>
      </c>
      <c r="Z2134">
        <v>89</v>
      </c>
      <c r="AA2134">
        <v>91</v>
      </c>
      <c r="AB2134">
        <v>86</v>
      </c>
      <c r="AC2134">
        <v>91</v>
      </c>
      <c r="AD2134">
        <v>94</v>
      </c>
      <c r="AE2134">
        <v>99</v>
      </c>
      <c r="AF2134">
        <v>104</v>
      </c>
      <c r="AG2134">
        <v>104</v>
      </c>
      <c r="AH2134">
        <v>103</v>
      </c>
      <c r="AI2134">
        <v>103</v>
      </c>
      <c r="AJ2134">
        <v>103</v>
      </c>
      <c r="AK2134">
        <v>103</v>
      </c>
      <c r="AL2134">
        <v>101</v>
      </c>
      <c r="AM2134">
        <v>104</v>
      </c>
      <c r="AN2134" s="5">
        <v>99</v>
      </c>
      <c r="AO2134" s="5">
        <v>94</v>
      </c>
      <c r="AP2134" s="5">
        <v>94</v>
      </c>
      <c r="AQ2134" s="5">
        <v>89</v>
      </c>
      <c r="AR2134" s="5">
        <v>91</v>
      </c>
      <c r="AS2134" s="5">
        <v>96</v>
      </c>
      <c r="AT2134" s="5">
        <v>99</v>
      </c>
      <c r="AU2134" s="5">
        <v>99</v>
      </c>
      <c r="AV2134" s="5">
        <v>96</v>
      </c>
      <c r="AW2134" s="5">
        <v>96</v>
      </c>
      <c r="AX2134" s="5">
        <v>98</v>
      </c>
      <c r="AY2134" s="5">
        <v>97</v>
      </c>
      <c r="AZ2134" s="5">
        <v>97</v>
      </c>
      <c r="BA2134" s="5">
        <v>99</v>
      </c>
      <c r="BB2134" s="5">
        <v>101</v>
      </c>
      <c r="BC2134" s="5">
        <v>99</v>
      </c>
      <c r="BD2134" s="5">
        <v>102</v>
      </c>
      <c r="BE2134" s="5">
        <v>99</v>
      </c>
      <c r="BF2134" s="5">
        <v>97</v>
      </c>
      <c r="BG2134" s="5">
        <v>98</v>
      </c>
      <c r="BH2134" s="5">
        <v>99</v>
      </c>
      <c r="BI2134" s="5">
        <v>100</v>
      </c>
      <c r="BJ2134" s="5">
        <v>101</v>
      </c>
      <c r="BK2134" s="5">
        <v>100</v>
      </c>
      <c r="BL2134" s="5">
        <v>98</v>
      </c>
      <c r="BM2134" s="5">
        <v>99</v>
      </c>
      <c r="BN2134" s="5">
        <v>100</v>
      </c>
      <c r="BO2134" s="5">
        <v>102</v>
      </c>
      <c r="BP2134" s="5">
        <v>103</v>
      </c>
      <c r="BQ2134" s="5">
        <v>105</v>
      </c>
      <c r="BR2134" s="5">
        <v>107</v>
      </c>
      <c r="BS2134">
        <v>110</v>
      </c>
      <c r="BT2134">
        <v>105</v>
      </c>
      <c r="BU2134">
        <v>103</v>
      </c>
      <c r="BV2134">
        <v>102</v>
      </c>
      <c r="BW2134">
        <v>99</v>
      </c>
      <c r="BX2134">
        <v>95</v>
      </c>
      <c r="BY2134">
        <v>95</v>
      </c>
      <c r="BZ2134">
        <v>97</v>
      </c>
      <c r="CA2134">
        <v>99</v>
      </c>
      <c r="CB2134">
        <v>101</v>
      </c>
      <c r="CC2134">
        <v>102</v>
      </c>
      <c r="CD2134">
        <v>102</v>
      </c>
      <c r="CE2134">
        <v>102</v>
      </c>
      <c r="CF2134">
        <v>102</v>
      </c>
      <c r="CG2134">
        <v>102</v>
      </c>
      <c r="CI2134">
        <v>71</v>
      </c>
      <c r="CJ2134">
        <v>76</v>
      </c>
      <c r="CK2134">
        <v>88</v>
      </c>
      <c r="CL2134">
        <v>95</v>
      </c>
      <c r="CM2134">
        <v>95</v>
      </c>
      <c r="CN2134">
        <v>95</v>
      </c>
      <c r="CO2134">
        <v>97</v>
      </c>
      <c r="CP2134">
        <v>95</v>
      </c>
      <c r="CQ2134">
        <v>90</v>
      </c>
      <c r="CR2134">
        <v>87</v>
      </c>
      <c r="CS2134">
        <v>88</v>
      </c>
      <c r="CT2134">
        <v>94</v>
      </c>
      <c r="CU2134">
        <v>97</v>
      </c>
      <c r="CV2134">
        <v>94</v>
      </c>
      <c r="CW2134">
        <v>92</v>
      </c>
      <c r="CX2134" t="s">
        <v>5</v>
      </c>
      <c r="CY2134" t="s">
        <v>62</v>
      </c>
    </row>
    <row r="2135" spans="1:103" x14ac:dyDescent="0.25">
      <c r="A2135" t="s">
        <v>157</v>
      </c>
      <c r="B2135">
        <v>36.994999999999997</v>
      </c>
      <c r="C2135">
        <v>-116.7189</v>
      </c>
      <c r="D2135">
        <v>3550</v>
      </c>
      <c r="E2135" t="s">
        <v>1</v>
      </c>
      <c r="F2135">
        <v>60.6</v>
      </c>
      <c r="G2135">
        <v>1977</v>
      </c>
      <c r="H2135">
        <v>8</v>
      </c>
      <c r="I2135" t="s">
        <v>260</v>
      </c>
      <c r="J2135">
        <v>92</v>
      </c>
      <c r="K2135">
        <v>92</v>
      </c>
      <c r="L2135">
        <v>92</v>
      </c>
      <c r="M2135">
        <v>96</v>
      </c>
      <c r="N2135">
        <v>94</v>
      </c>
      <c r="O2135">
        <v>91</v>
      </c>
      <c r="P2135">
        <v>94</v>
      </c>
      <c r="Q2135">
        <v>93</v>
      </c>
      <c r="R2135">
        <v>84</v>
      </c>
      <c r="S2135">
        <v>82</v>
      </c>
      <c r="T2135">
        <v>84</v>
      </c>
      <c r="U2135">
        <v>86</v>
      </c>
      <c r="V2135">
        <v>89</v>
      </c>
      <c r="W2135">
        <v>86</v>
      </c>
      <c r="X2135">
        <v>88</v>
      </c>
      <c r="Y2135">
        <v>91</v>
      </c>
      <c r="Z2135">
        <v>89</v>
      </c>
      <c r="AA2135">
        <v>89</v>
      </c>
      <c r="AB2135">
        <v>87</v>
      </c>
      <c r="AC2135">
        <v>84</v>
      </c>
      <c r="AD2135">
        <v>93</v>
      </c>
      <c r="AE2135">
        <v>96</v>
      </c>
      <c r="AF2135">
        <v>99</v>
      </c>
      <c r="AG2135">
        <v>97</v>
      </c>
      <c r="AH2135">
        <v>99</v>
      </c>
      <c r="AI2135">
        <v>97</v>
      </c>
      <c r="AJ2135">
        <v>99</v>
      </c>
      <c r="AK2135">
        <v>103</v>
      </c>
      <c r="AL2135">
        <v>100</v>
      </c>
      <c r="AM2135">
        <v>101</v>
      </c>
      <c r="AN2135" s="5">
        <v>101</v>
      </c>
      <c r="AO2135" s="5">
        <v>95</v>
      </c>
      <c r="AP2135" s="5">
        <v>93</v>
      </c>
      <c r="AQ2135" s="5">
        <v>91</v>
      </c>
      <c r="AR2135" s="5">
        <v>89</v>
      </c>
      <c r="AS2135" s="5">
        <v>93</v>
      </c>
      <c r="AT2135" s="5">
        <v>96</v>
      </c>
      <c r="AU2135" s="5">
        <v>97</v>
      </c>
      <c r="AV2135" s="5">
        <v>94</v>
      </c>
      <c r="AW2135" s="5">
        <v>93</v>
      </c>
      <c r="AX2135" s="5">
        <v>96</v>
      </c>
      <c r="AY2135" s="5">
        <v>96</v>
      </c>
      <c r="AZ2135" s="5">
        <v>95</v>
      </c>
      <c r="BA2135" s="5">
        <v>98</v>
      </c>
      <c r="BB2135" s="5">
        <v>99</v>
      </c>
      <c r="BC2135" s="5">
        <v>100</v>
      </c>
      <c r="BD2135" s="5">
        <v>101</v>
      </c>
      <c r="BE2135" s="5">
        <v>98</v>
      </c>
      <c r="BF2135" s="5">
        <v>97</v>
      </c>
      <c r="BG2135" s="5">
        <v>95</v>
      </c>
      <c r="BH2135" s="5">
        <v>97</v>
      </c>
      <c r="BI2135" s="5">
        <v>98</v>
      </c>
      <c r="BJ2135" s="5">
        <v>96</v>
      </c>
      <c r="BK2135" s="5">
        <v>96</v>
      </c>
      <c r="BL2135" s="5">
        <v>97</v>
      </c>
      <c r="BM2135" s="5">
        <v>99</v>
      </c>
      <c r="BN2135" s="5">
        <v>100</v>
      </c>
      <c r="BO2135" s="5">
        <v>100</v>
      </c>
      <c r="BP2135" s="5">
        <v>101</v>
      </c>
      <c r="BQ2135" s="5">
        <v>104</v>
      </c>
      <c r="BR2135" s="5">
        <v>107</v>
      </c>
      <c r="BS2135">
        <v>107</v>
      </c>
      <c r="BT2135">
        <v>104</v>
      </c>
      <c r="BU2135">
        <v>103</v>
      </c>
      <c r="BV2135">
        <v>100</v>
      </c>
      <c r="BW2135">
        <v>98</v>
      </c>
      <c r="BX2135">
        <v>97</v>
      </c>
      <c r="BY2135">
        <v>95</v>
      </c>
      <c r="BZ2135">
        <v>94</v>
      </c>
      <c r="CA2135">
        <v>97</v>
      </c>
      <c r="CB2135">
        <v>98</v>
      </c>
      <c r="CC2135">
        <v>99</v>
      </c>
      <c r="CD2135">
        <v>100</v>
      </c>
      <c r="CE2135">
        <v>98</v>
      </c>
      <c r="CF2135">
        <v>100</v>
      </c>
      <c r="CG2135">
        <v>100</v>
      </c>
      <c r="CH2135">
        <v>89</v>
      </c>
      <c r="CI2135">
        <v>72</v>
      </c>
      <c r="CJ2135">
        <v>77</v>
      </c>
      <c r="CK2135">
        <v>88</v>
      </c>
      <c r="CL2135">
        <v>94</v>
      </c>
      <c r="CM2135">
        <v>94</v>
      </c>
      <c r="CN2135">
        <v>94</v>
      </c>
      <c r="CO2135">
        <v>93</v>
      </c>
      <c r="CP2135">
        <v>90</v>
      </c>
      <c r="CQ2135">
        <v>89</v>
      </c>
      <c r="CR2135">
        <v>88</v>
      </c>
      <c r="CS2135">
        <v>85</v>
      </c>
      <c r="CT2135">
        <v>91</v>
      </c>
      <c r="CU2135">
        <v>95</v>
      </c>
      <c r="CV2135">
        <v>94</v>
      </c>
      <c r="CW2135">
        <v>90</v>
      </c>
      <c r="CX2135" t="s">
        <v>2</v>
      </c>
      <c r="CY2135" t="s">
        <v>158</v>
      </c>
    </row>
    <row r="2136" spans="1:103" x14ac:dyDescent="0.25">
      <c r="A2136" t="s">
        <v>31</v>
      </c>
      <c r="B2136">
        <v>35.466099999999997</v>
      </c>
      <c r="C2136">
        <v>-114.9217</v>
      </c>
      <c r="D2136">
        <v>3540</v>
      </c>
      <c r="E2136" t="s">
        <v>1</v>
      </c>
      <c r="F2136">
        <v>207</v>
      </c>
      <c r="G2136">
        <v>1977</v>
      </c>
      <c r="H2136">
        <v>8</v>
      </c>
      <c r="I2136" t="s">
        <v>260</v>
      </c>
      <c r="J2136">
        <v>102</v>
      </c>
      <c r="K2136">
        <v>100</v>
      </c>
      <c r="L2136">
        <v>99</v>
      </c>
      <c r="M2136">
        <v>97</v>
      </c>
      <c r="N2136">
        <v>94</v>
      </c>
      <c r="O2136">
        <v>95</v>
      </c>
      <c r="P2136">
        <v>95</v>
      </c>
      <c r="Q2136">
        <v>92</v>
      </c>
      <c r="R2136">
        <v>88</v>
      </c>
      <c r="S2136">
        <v>91</v>
      </c>
      <c r="T2136">
        <v>92</v>
      </c>
      <c r="U2136">
        <v>96</v>
      </c>
      <c r="V2136">
        <v>100</v>
      </c>
      <c r="W2136">
        <v>98</v>
      </c>
      <c r="X2136">
        <v>95</v>
      </c>
      <c r="Y2136">
        <v>97</v>
      </c>
      <c r="Z2136">
        <v>96</v>
      </c>
      <c r="AA2136">
        <v>94</v>
      </c>
      <c r="AB2136">
        <v>93</v>
      </c>
      <c r="AC2136">
        <v>92</v>
      </c>
      <c r="AD2136">
        <v>93</v>
      </c>
      <c r="AE2136">
        <v>95</v>
      </c>
      <c r="AF2136">
        <v>100</v>
      </c>
      <c r="AG2136">
        <v>100</v>
      </c>
      <c r="AH2136">
        <v>99</v>
      </c>
      <c r="AI2136">
        <v>102</v>
      </c>
      <c r="AJ2136">
        <v>103</v>
      </c>
      <c r="AK2136">
        <v>105</v>
      </c>
      <c r="AL2136">
        <v>105</v>
      </c>
      <c r="AM2136">
        <v>107</v>
      </c>
      <c r="AN2136" s="5">
        <v>108</v>
      </c>
      <c r="AO2136" s="5">
        <v>99</v>
      </c>
      <c r="AP2136" s="5">
        <v>100</v>
      </c>
      <c r="AQ2136" s="5">
        <v>98</v>
      </c>
      <c r="AR2136" s="5">
        <v>95</v>
      </c>
      <c r="AS2136" s="5">
        <v>97</v>
      </c>
      <c r="AT2136" s="5">
        <v>101</v>
      </c>
      <c r="AU2136" s="5">
        <v>100</v>
      </c>
      <c r="AV2136" s="5">
        <v>100</v>
      </c>
      <c r="AW2136" s="5">
        <v>98</v>
      </c>
      <c r="AX2136" s="5">
        <v>97</v>
      </c>
      <c r="AY2136" s="5">
        <v>102</v>
      </c>
      <c r="AZ2136" s="5">
        <v>101</v>
      </c>
      <c r="BA2136" s="5">
        <v>98</v>
      </c>
      <c r="BB2136" s="5">
        <v>101</v>
      </c>
      <c r="BC2136" s="5">
        <v>100</v>
      </c>
      <c r="BD2136" s="5">
        <v>105</v>
      </c>
      <c r="BE2136" s="5">
        <v>96</v>
      </c>
      <c r="BF2136" s="5">
        <v>94</v>
      </c>
      <c r="BG2136" s="5">
        <v>97</v>
      </c>
      <c r="BH2136" s="5">
        <v>97</v>
      </c>
      <c r="BI2136" s="5">
        <v>96</v>
      </c>
      <c r="BJ2136" s="5">
        <v>92</v>
      </c>
      <c r="BK2136" s="5">
        <v>93</v>
      </c>
      <c r="BL2136" s="5">
        <v>100</v>
      </c>
      <c r="BM2136" s="5">
        <v>101</v>
      </c>
      <c r="BN2136" s="5">
        <v>104</v>
      </c>
      <c r="BO2136" s="5">
        <v>107</v>
      </c>
      <c r="BP2136" s="5">
        <v>105</v>
      </c>
      <c r="BQ2136" s="5">
        <v>104</v>
      </c>
      <c r="BR2136" s="5">
        <v>104</v>
      </c>
      <c r="BS2136">
        <v>104</v>
      </c>
      <c r="BT2136">
        <v>105</v>
      </c>
      <c r="BU2136">
        <v>103</v>
      </c>
      <c r="BV2136">
        <v>103</v>
      </c>
      <c r="BW2136">
        <v>104</v>
      </c>
      <c r="BX2136">
        <v>104</v>
      </c>
      <c r="BY2136">
        <v>100</v>
      </c>
      <c r="BZ2136">
        <v>101</v>
      </c>
      <c r="CA2136">
        <v>100</v>
      </c>
      <c r="CB2136">
        <v>99</v>
      </c>
      <c r="CC2136">
        <v>100</v>
      </c>
      <c r="CD2136">
        <v>100</v>
      </c>
      <c r="CE2136">
        <v>101</v>
      </c>
      <c r="CF2136">
        <v>99</v>
      </c>
      <c r="CG2136">
        <v>94</v>
      </c>
      <c r="CH2136">
        <v>84</v>
      </c>
      <c r="CI2136">
        <v>80</v>
      </c>
      <c r="CJ2136">
        <v>89</v>
      </c>
      <c r="CK2136">
        <v>93</v>
      </c>
      <c r="CL2136">
        <v>100</v>
      </c>
      <c r="CM2136">
        <v>100</v>
      </c>
      <c r="CN2136">
        <v>101</v>
      </c>
      <c r="CO2136">
        <v>99</v>
      </c>
      <c r="CP2136">
        <v>93</v>
      </c>
      <c r="CQ2136">
        <v>94</v>
      </c>
      <c r="CR2136">
        <v>92</v>
      </c>
      <c r="CS2136">
        <v>89</v>
      </c>
      <c r="CT2136">
        <v>96</v>
      </c>
      <c r="CU2136">
        <v>97</v>
      </c>
      <c r="CV2136">
        <v>96</v>
      </c>
      <c r="CW2136">
        <v>95</v>
      </c>
      <c r="CX2136" t="s">
        <v>2</v>
      </c>
      <c r="CY2136" t="s">
        <v>32</v>
      </c>
    </row>
    <row r="2137" spans="1:103" x14ac:dyDescent="0.25">
      <c r="A2137" t="s">
        <v>132</v>
      </c>
      <c r="B2137">
        <v>37.316699999999997</v>
      </c>
      <c r="C2137">
        <v>-114.5</v>
      </c>
      <c r="D2137">
        <v>3301</v>
      </c>
      <c r="E2137" t="s">
        <v>1</v>
      </c>
      <c r="F2137">
        <v>230.8</v>
      </c>
      <c r="G2137">
        <v>1977</v>
      </c>
      <c r="H2137">
        <v>8</v>
      </c>
      <c r="I2137" t="s">
        <v>260</v>
      </c>
      <c r="J2137">
        <v>97</v>
      </c>
      <c r="K2137">
        <v>97</v>
      </c>
      <c r="L2137">
        <v>97</v>
      </c>
      <c r="M2137">
        <v>97</v>
      </c>
      <c r="N2137">
        <v>102</v>
      </c>
      <c r="O2137">
        <v>99</v>
      </c>
      <c r="P2137">
        <v>98</v>
      </c>
      <c r="Q2137">
        <v>98</v>
      </c>
      <c r="R2137">
        <v>94</v>
      </c>
      <c r="S2137">
        <v>82</v>
      </c>
      <c r="T2137">
        <v>85</v>
      </c>
      <c r="U2137">
        <v>88</v>
      </c>
      <c r="V2137">
        <v>90</v>
      </c>
      <c r="W2137">
        <v>92</v>
      </c>
      <c r="X2137">
        <v>92</v>
      </c>
      <c r="Y2137">
        <v>94</v>
      </c>
      <c r="Z2137">
        <v>96</v>
      </c>
      <c r="AA2137">
        <v>93</v>
      </c>
      <c r="AB2137">
        <v>94</v>
      </c>
      <c r="AC2137">
        <v>90</v>
      </c>
      <c r="AD2137">
        <v>92</v>
      </c>
      <c r="AE2137">
        <v>94</v>
      </c>
      <c r="AF2137">
        <v>98</v>
      </c>
      <c r="AG2137">
        <v>102</v>
      </c>
      <c r="AH2137">
        <v>104</v>
      </c>
      <c r="AI2137">
        <v>102</v>
      </c>
      <c r="AJ2137">
        <v>102</v>
      </c>
      <c r="AK2137">
        <v>103</v>
      </c>
      <c r="AL2137">
        <v>105</v>
      </c>
      <c r="AM2137">
        <v>103</v>
      </c>
      <c r="AN2137" s="5">
        <v>106</v>
      </c>
      <c r="AO2137" s="5">
        <v>102</v>
      </c>
      <c r="AP2137" s="5">
        <v>98</v>
      </c>
      <c r="AQ2137" s="5">
        <v>96</v>
      </c>
      <c r="AR2137" s="5">
        <v>94</v>
      </c>
      <c r="AS2137" s="5">
        <v>93</v>
      </c>
      <c r="AT2137" s="5">
        <v>98</v>
      </c>
      <c r="AU2137" s="5">
        <v>100</v>
      </c>
      <c r="AV2137" s="5">
        <v>100</v>
      </c>
      <c r="AW2137" s="5">
        <v>99</v>
      </c>
      <c r="AX2137" s="5">
        <v>98</v>
      </c>
      <c r="AY2137" s="5">
        <v>100</v>
      </c>
      <c r="AZ2137" s="5">
        <v>100</v>
      </c>
      <c r="BA2137" s="5">
        <v>101</v>
      </c>
      <c r="BB2137" s="5">
        <v>102</v>
      </c>
      <c r="BC2137" s="5">
        <v>103</v>
      </c>
      <c r="BD2137" s="5">
        <v>104</v>
      </c>
      <c r="BE2137" s="5">
        <v>105</v>
      </c>
      <c r="BF2137" s="5">
        <v>98</v>
      </c>
      <c r="BG2137" s="5">
        <v>96</v>
      </c>
      <c r="BH2137" s="5">
        <v>98</v>
      </c>
      <c r="BI2137" s="5">
        <v>102</v>
      </c>
      <c r="BJ2137" s="5">
        <v>93</v>
      </c>
      <c r="BK2137" s="5">
        <v>81</v>
      </c>
      <c r="BL2137" s="5">
        <v>84</v>
      </c>
      <c r="BM2137" s="5">
        <v>101</v>
      </c>
      <c r="BN2137" s="5">
        <v>103</v>
      </c>
      <c r="BO2137" s="5">
        <v>105</v>
      </c>
      <c r="BP2137" s="5">
        <v>104</v>
      </c>
      <c r="BQ2137" s="5">
        <v>106</v>
      </c>
      <c r="BR2137" s="5">
        <v>108</v>
      </c>
      <c r="BS2137">
        <v>110</v>
      </c>
      <c r="BT2137">
        <v>109</v>
      </c>
      <c r="BU2137">
        <v>107</v>
      </c>
      <c r="BV2137">
        <v>105</v>
      </c>
      <c r="BW2137">
        <v>100</v>
      </c>
      <c r="BX2137">
        <v>101</v>
      </c>
      <c r="BY2137">
        <v>102</v>
      </c>
      <c r="BZ2137">
        <v>100</v>
      </c>
      <c r="CA2137">
        <v>102</v>
      </c>
      <c r="CB2137">
        <v>102</v>
      </c>
      <c r="CC2137">
        <v>103</v>
      </c>
      <c r="CD2137">
        <v>103</v>
      </c>
      <c r="CE2137">
        <v>102</v>
      </c>
      <c r="CF2137">
        <v>99</v>
      </c>
      <c r="CG2137">
        <v>102</v>
      </c>
      <c r="CH2137">
        <v>98</v>
      </c>
      <c r="CI2137">
        <v>89</v>
      </c>
      <c r="CJ2137">
        <v>84</v>
      </c>
      <c r="CK2137">
        <v>90</v>
      </c>
      <c r="CL2137">
        <v>95</v>
      </c>
      <c r="CM2137">
        <v>99</v>
      </c>
      <c r="CN2137">
        <v>102</v>
      </c>
      <c r="CO2137">
        <v>96</v>
      </c>
      <c r="CP2137">
        <v>97</v>
      </c>
      <c r="CQ2137">
        <v>90</v>
      </c>
      <c r="CR2137">
        <v>92</v>
      </c>
      <c r="CS2137">
        <v>88</v>
      </c>
      <c r="CT2137">
        <v>93</v>
      </c>
      <c r="CU2137">
        <v>98</v>
      </c>
      <c r="CV2137">
        <v>98</v>
      </c>
      <c r="CX2137" t="s">
        <v>2</v>
      </c>
      <c r="CY2137" t="s">
        <v>133</v>
      </c>
    </row>
    <row r="2138" spans="1:103" x14ac:dyDescent="0.25">
      <c r="A2138" t="s">
        <v>147</v>
      </c>
      <c r="B2138">
        <v>34.589199999999998</v>
      </c>
      <c r="C2138">
        <v>-117.63030000000001</v>
      </c>
      <c r="D2138">
        <v>2950</v>
      </c>
      <c r="E2138" t="s">
        <v>1</v>
      </c>
      <c r="F2138">
        <v>219.3</v>
      </c>
      <c r="G2138">
        <v>1977</v>
      </c>
      <c r="H2138">
        <v>8</v>
      </c>
      <c r="I2138" t="s">
        <v>260</v>
      </c>
      <c r="J2138">
        <v>96</v>
      </c>
      <c r="K2138">
        <v>93</v>
      </c>
      <c r="L2138">
        <v>94</v>
      </c>
      <c r="M2138">
        <v>92</v>
      </c>
      <c r="N2138">
        <v>97</v>
      </c>
      <c r="O2138">
        <v>90</v>
      </c>
      <c r="P2138">
        <v>92</v>
      </c>
      <c r="Q2138">
        <v>94</v>
      </c>
      <c r="R2138">
        <v>89</v>
      </c>
      <c r="S2138">
        <v>80</v>
      </c>
      <c r="T2138">
        <v>79</v>
      </c>
      <c r="U2138">
        <v>84</v>
      </c>
      <c r="V2138">
        <v>88</v>
      </c>
      <c r="W2138">
        <v>86</v>
      </c>
      <c r="X2138">
        <v>86</v>
      </c>
      <c r="Y2138">
        <v>86</v>
      </c>
      <c r="Z2138">
        <v>84</v>
      </c>
      <c r="AA2138">
        <v>84</v>
      </c>
      <c r="AB2138">
        <v>86</v>
      </c>
      <c r="AC2138">
        <v>83</v>
      </c>
      <c r="AD2138">
        <v>86</v>
      </c>
      <c r="AE2138">
        <v>91</v>
      </c>
      <c r="AF2138">
        <v>96</v>
      </c>
      <c r="AG2138">
        <v>97</v>
      </c>
      <c r="AH2138">
        <v>99</v>
      </c>
      <c r="AI2138">
        <v>98</v>
      </c>
      <c r="AJ2138">
        <v>97</v>
      </c>
      <c r="AK2138">
        <v>98</v>
      </c>
      <c r="AL2138">
        <v>101</v>
      </c>
      <c r="AM2138">
        <v>100</v>
      </c>
      <c r="AN2138" s="5">
        <v>101</v>
      </c>
      <c r="AO2138" s="5">
        <v>97</v>
      </c>
      <c r="AP2138" s="5">
        <v>94</v>
      </c>
      <c r="AQ2138" s="5">
        <v>91</v>
      </c>
      <c r="AR2138" s="5">
        <v>87</v>
      </c>
      <c r="AS2138" s="5">
        <v>90</v>
      </c>
      <c r="AT2138" s="5">
        <v>94</v>
      </c>
      <c r="AU2138" s="5">
        <v>97</v>
      </c>
      <c r="AV2138" s="5">
        <v>95</v>
      </c>
      <c r="AW2138" s="5">
        <v>89</v>
      </c>
      <c r="AX2138" s="5">
        <v>91</v>
      </c>
      <c r="AY2138" s="5">
        <v>91</v>
      </c>
      <c r="AZ2138" s="5">
        <v>94</v>
      </c>
      <c r="BA2138" s="5">
        <v>95</v>
      </c>
      <c r="BB2138" s="5">
        <v>96</v>
      </c>
      <c r="BC2138" s="5">
        <v>99</v>
      </c>
      <c r="BD2138" s="5">
        <v>97</v>
      </c>
      <c r="BE2138" s="5">
        <v>97</v>
      </c>
      <c r="BF2138" s="5">
        <v>94</v>
      </c>
      <c r="BG2138" s="5">
        <v>93</v>
      </c>
      <c r="BH2138" s="5">
        <v>93</v>
      </c>
      <c r="BI2138" s="5">
        <v>88</v>
      </c>
      <c r="BJ2138" s="5">
        <v>94</v>
      </c>
      <c r="BK2138" s="5">
        <v>95</v>
      </c>
      <c r="BL2138" s="5">
        <v>93</v>
      </c>
      <c r="BM2138" s="5">
        <v>95</v>
      </c>
      <c r="BN2138" s="5">
        <v>94</v>
      </c>
      <c r="BO2138" s="5">
        <v>97</v>
      </c>
      <c r="BP2138" s="5">
        <v>98</v>
      </c>
      <c r="BQ2138" s="5">
        <v>100</v>
      </c>
      <c r="BR2138" s="5">
        <v>104</v>
      </c>
      <c r="BS2138">
        <v>105</v>
      </c>
      <c r="BT2138">
        <v>106</v>
      </c>
      <c r="BU2138">
        <v>103</v>
      </c>
      <c r="BV2138">
        <v>101</v>
      </c>
      <c r="BW2138">
        <v>100</v>
      </c>
      <c r="BX2138">
        <v>98</v>
      </c>
      <c r="BY2138">
        <v>96</v>
      </c>
      <c r="BZ2138">
        <v>94</v>
      </c>
      <c r="CA2138">
        <v>95</v>
      </c>
      <c r="CB2138">
        <v>97</v>
      </c>
      <c r="CC2138">
        <v>95</v>
      </c>
      <c r="CD2138">
        <v>97</v>
      </c>
      <c r="CE2138">
        <v>98</v>
      </c>
      <c r="CF2138">
        <v>98</v>
      </c>
      <c r="CG2138">
        <v>97</v>
      </c>
      <c r="CH2138">
        <v>96</v>
      </c>
      <c r="CI2138">
        <v>78</v>
      </c>
      <c r="CJ2138">
        <v>70</v>
      </c>
      <c r="CK2138">
        <v>80</v>
      </c>
      <c r="CL2138">
        <v>87</v>
      </c>
      <c r="CM2138">
        <v>96</v>
      </c>
      <c r="CN2138">
        <v>91</v>
      </c>
      <c r="CO2138">
        <v>92</v>
      </c>
      <c r="CP2138">
        <v>91</v>
      </c>
      <c r="CQ2138">
        <v>89</v>
      </c>
      <c r="CR2138">
        <v>87</v>
      </c>
      <c r="CS2138">
        <v>81</v>
      </c>
      <c r="CT2138">
        <v>89</v>
      </c>
      <c r="CU2138">
        <v>89</v>
      </c>
      <c r="CV2138">
        <v>94</v>
      </c>
      <c r="CW2138">
        <v>95</v>
      </c>
      <c r="CX2138" t="s">
        <v>5</v>
      </c>
      <c r="CY2138" t="s">
        <v>148</v>
      </c>
    </row>
    <row r="2139" spans="1:103" x14ac:dyDescent="0.25">
      <c r="A2139" t="s">
        <v>65</v>
      </c>
      <c r="B2139">
        <v>36.438099999999999</v>
      </c>
      <c r="C2139">
        <v>-115.36</v>
      </c>
      <c r="D2139">
        <v>2914</v>
      </c>
      <c r="E2139" t="s">
        <v>1</v>
      </c>
      <c r="F2139">
        <v>134.69999999999999</v>
      </c>
      <c r="G2139">
        <v>1977</v>
      </c>
      <c r="H2139">
        <v>8</v>
      </c>
      <c r="I2139" t="s">
        <v>260</v>
      </c>
      <c r="J2139">
        <v>102</v>
      </c>
      <c r="K2139">
        <v>102</v>
      </c>
      <c r="L2139">
        <v>101</v>
      </c>
      <c r="M2139">
        <v>103</v>
      </c>
      <c r="N2139">
        <v>98</v>
      </c>
      <c r="O2139">
        <v>95</v>
      </c>
      <c r="P2139">
        <v>98</v>
      </c>
      <c r="Q2139">
        <v>90</v>
      </c>
      <c r="R2139">
        <v>87</v>
      </c>
      <c r="S2139">
        <v>88</v>
      </c>
      <c r="T2139">
        <v>91</v>
      </c>
      <c r="U2139">
        <v>94</v>
      </c>
      <c r="V2139">
        <v>96</v>
      </c>
      <c r="W2139">
        <v>96</v>
      </c>
      <c r="X2139">
        <v>97</v>
      </c>
      <c r="Y2139">
        <v>99</v>
      </c>
      <c r="Z2139">
        <v>97</v>
      </c>
      <c r="AA2139">
        <v>97</v>
      </c>
      <c r="AB2139">
        <v>92</v>
      </c>
      <c r="AC2139">
        <v>95</v>
      </c>
      <c r="AD2139">
        <v>96</v>
      </c>
      <c r="AE2139">
        <v>100</v>
      </c>
      <c r="AF2139">
        <v>105</v>
      </c>
      <c r="AG2139">
        <v>105</v>
      </c>
      <c r="AH2139">
        <v>103</v>
      </c>
      <c r="AI2139">
        <v>104</v>
      </c>
      <c r="AJ2139">
        <v>104</v>
      </c>
      <c r="AK2139">
        <v>106</v>
      </c>
      <c r="AL2139">
        <v>106</v>
      </c>
      <c r="AM2139">
        <v>109</v>
      </c>
      <c r="AN2139" s="5">
        <v>106</v>
      </c>
      <c r="AO2139" s="5">
        <v>102</v>
      </c>
      <c r="AP2139" s="5">
        <v>96</v>
      </c>
      <c r="AQ2139" s="5">
        <v>96</v>
      </c>
      <c r="AR2139" s="5">
        <v>97</v>
      </c>
      <c r="AS2139" s="5">
        <v>101</v>
      </c>
      <c r="AT2139" s="5">
        <v>103</v>
      </c>
      <c r="AU2139" s="5">
        <v>104</v>
      </c>
      <c r="AV2139" s="5">
        <v>103</v>
      </c>
      <c r="AW2139" s="5">
        <v>101</v>
      </c>
      <c r="AX2139" s="5">
        <v>102</v>
      </c>
      <c r="AY2139" s="5">
        <v>105</v>
      </c>
      <c r="AZ2139" s="5">
        <v>105</v>
      </c>
      <c r="BA2139" s="5">
        <v>105</v>
      </c>
      <c r="BB2139" s="5">
        <v>106</v>
      </c>
      <c r="BC2139" s="5">
        <v>104</v>
      </c>
      <c r="BD2139" s="5">
        <v>106</v>
      </c>
      <c r="BE2139" s="5">
        <v>103</v>
      </c>
      <c r="BF2139" s="5">
        <v>102</v>
      </c>
      <c r="BG2139" s="5">
        <v>101</v>
      </c>
      <c r="BH2139" s="5">
        <v>104</v>
      </c>
      <c r="BI2139" s="5">
        <v>98</v>
      </c>
      <c r="BJ2139" s="5">
        <v>95</v>
      </c>
      <c r="BK2139" s="5">
        <v>97</v>
      </c>
      <c r="BL2139" s="5">
        <v>103</v>
      </c>
      <c r="BM2139" s="5">
        <v>106</v>
      </c>
      <c r="BN2139" s="5">
        <v>107</v>
      </c>
      <c r="BO2139" s="5">
        <v>108</v>
      </c>
      <c r="BP2139" s="5">
        <v>110</v>
      </c>
      <c r="BQ2139" s="5">
        <v>108</v>
      </c>
      <c r="BR2139" s="5">
        <v>110</v>
      </c>
      <c r="BS2139">
        <v>109</v>
      </c>
      <c r="BT2139">
        <v>109</v>
      </c>
      <c r="BU2139">
        <v>105</v>
      </c>
      <c r="BV2139">
        <v>104</v>
      </c>
      <c r="BW2139">
        <v>105</v>
      </c>
      <c r="BX2139">
        <v>104</v>
      </c>
      <c r="BY2139">
        <v>105</v>
      </c>
      <c r="BZ2139">
        <v>105</v>
      </c>
      <c r="CA2139">
        <v>105</v>
      </c>
      <c r="CB2139">
        <v>104</v>
      </c>
      <c r="CC2139">
        <v>104</v>
      </c>
      <c r="CD2139">
        <v>99</v>
      </c>
      <c r="CE2139">
        <v>99</v>
      </c>
      <c r="CF2139">
        <v>103</v>
      </c>
      <c r="CG2139">
        <v>98</v>
      </c>
      <c r="CH2139">
        <v>90</v>
      </c>
      <c r="CI2139">
        <v>81</v>
      </c>
      <c r="CJ2139">
        <v>91</v>
      </c>
      <c r="CK2139">
        <v>95</v>
      </c>
      <c r="CL2139">
        <v>101</v>
      </c>
      <c r="CM2139">
        <v>102</v>
      </c>
      <c r="CN2139">
        <v>98</v>
      </c>
      <c r="CO2139">
        <v>97</v>
      </c>
      <c r="CP2139">
        <v>96</v>
      </c>
      <c r="CQ2139">
        <v>96</v>
      </c>
      <c r="CR2139">
        <v>94</v>
      </c>
      <c r="CS2139">
        <v>91</v>
      </c>
      <c r="CT2139">
        <v>96</v>
      </c>
      <c r="CU2139">
        <v>99</v>
      </c>
      <c r="CV2139">
        <v>101</v>
      </c>
      <c r="CW2139">
        <v>98</v>
      </c>
      <c r="CX2139" t="s">
        <v>2</v>
      </c>
      <c r="CY2139" t="s">
        <v>66</v>
      </c>
    </row>
    <row r="2140" spans="1:103" x14ac:dyDescent="0.25">
      <c r="A2140" t="s">
        <v>39</v>
      </c>
      <c r="B2140">
        <v>34.525300000000001</v>
      </c>
      <c r="C2140">
        <v>-117.29640000000001</v>
      </c>
      <c r="D2140">
        <v>2789</v>
      </c>
      <c r="E2140" t="s">
        <v>1</v>
      </c>
      <c r="F2140">
        <v>218.7</v>
      </c>
      <c r="G2140">
        <v>1977</v>
      </c>
      <c r="H2140">
        <v>8</v>
      </c>
      <c r="I2140" t="s">
        <v>260</v>
      </c>
      <c r="J2140">
        <v>96</v>
      </c>
      <c r="K2140">
        <v>92</v>
      </c>
      <c r="L2140">
        <v>93</v>
      </c>
      <c r="M2140">
        <v>92</v>
      </c>
      <c r="N2140">
        <v>101</v>
      </c>
      <c r="O2140">
        <v>92</v>
      </c>
      <c r="P2140">
        <v>95</v>
      </c>
      <c r="Q2140">
        <v>97</v>
      </c>
      <c r="R2140">
        <v>92</v>
      </c>
      <c r="S2140">
        <v>80</v>
      </c>
      <c r="T2140">
        <v>77</v>
      </c>
      <c r="U2140">
        <v>84</v>
      </c>
      <c r="V2140">
        <v>87</v>
      </c>
      <c r="W2140">
        <v>85</v>
      </c>
      <c r="X2140">
        <v>86</v>
      </c>
      <c r="Y2140">
        <v>85</v>
      </c>
      <c r="Z2140">
        <v>90</v>
      </c>
      <c r="AA2140">
        <v>90</v>
      </c>
      <c r="AB2140">
        <v>87</v>
      </c>
      <c r="AC2140">
        <v>83</v>
      </c>
      <c r="AD2140">
        <v>91</v>
      </c>
      <c r="AE2140">
        <v>98</v>
      </c>
      <c r="AF2140">
        <v>100</v>
      </c>
      <c r="AG2140">
        <v>99</v>
      </c>
      <c r="AH2140">
        <v>99</v>
      </c>
      <c r="AI2140">
        <v>103</v>
      </c>
      <c r="AJ2140">
        <v>102</v>
      </c>
      <c r="AK2140">
        <v>97</v>
      </c>
      <c r="AL2140">
        <v>101</v>
      </c>
      <c r="AM2140">
        <v>103</v>
      </c>
      <c r="AN2140" s="5">
        <v>100</v>
      </c>
      <c r="AO2140" s="5">
        <v>96</v>
      </c>
      <c r="AP2140" s="5">
        <v>91</v>
      </c>
      <c r="AQ2140" s="5">
        <v>88</v>
      </c>
      <c r="AR2140" s="5">
        <v>84</v>
      </c>
      <c r="AS2140" s="5">
        <v>86</v>
      </c>
      <c r="AT2140" s="5">
        <v>94</v>
      </c>
      <c r="AU2140" s="5">
        <v>95</v>
      </c>
      <c r="AV2140" s="5">
        <v>97</v>
      </c>
      <c r="AW2140" s="5">
        <v>94</v>
      </c>
      <c r="AX2140" s="5">
        <v>92</v>
      </c>
      <c r="AY2140" s="5">
        <v>99</v>
      </c>
      <c r="AZ2140" s="5">
        <v>90</v>
      </c>
      <c r="BA2140" s="5">
        <v>94</v>
      </c>
      <c r="BB2140" s="5">
        <v>99</v>
      </c>
      <c r="BC2140" s="5">
        <v>103</v>
      </c>
      <c r="BD2140" s="5">
        <v>100</v>
      </c>
      <c r="BE2140" s="5">
        <v>100</v>
      </c>
      <c r="BF2140" s="5">
        <v>96</v>
      </c>
      <c r="BG2140" s="5">
        <v>94</v>
      </c>
      <c r="BH2140" s="5">
        <v>96</v>
      </c>
      <c r="BI2140" s="5">
        <v>101</v>
      </c>
      <c r="BJ2140" s="5">
        <v>102</v>
      </c>
      <c r="BK2140" s="5">
        <v>105</v>
      </c>
      <c r="BL2140" s="5">
        <v>100</v>
      </c>
      <c r="BM2140" s="5">
        <v>100</v>
      </c>
      <c r="BN2140" s="5">
        <v>100</v>
      </c>
      <c r="BO2140" s="5">
        <v>103</v>
      </c>
      <c r="BP2140" s="5">
        <v>102</v>
      </c>
      <c r="BQ2140" s="5">
        <v>100</v>
      </c>
      <c r="BR2140" s="5">
        <v>106</v>
      </c>
      <c r="BS2140">
        <v>108</v>
      </c>
      <c r="BT2140">
        <v>107</v>
      </c>
      <c r="BU2140">
        <v>102</v>
      </c>
      <c r="BV2140">
        <v>99</v>
      </c>
      <c r="BW2140">
        <v>100</v>
      </c>
      <c r="BX2140">
        <v>99</v>
      </c>
      <c r="BY2140">
        <v>94</v>
      </c>
      <c r="BZ2140">
        <v>95</v>
      </c>
      <c r="CA2140">
        <v>98</v>
      </c>
      <c r="CB2140">
        <v>100</v>
      </c>
      <c r="CC2140">
        <v>100</v>
      </c>
      <c r="CD2140">
        <v>102</v>
      </c>
      <c r="CE2140">
        <v>101</v>
      </c>
      <c r="CF2140">
        <v>101</v>
      </c>
      <c r="CG2140">
        <v>103</v>
      </c>
      <c r="CH2140">
        <v>103</v>
      </c>
      <c r="CI2140">
        <v>82</v>
      </c>
      <c r="CJ2140">
        <v>76</v>
      </c>
      <c r="CK2140">
        <v>83</v>
      </c>
      <c r="CL2140">
        <v>93</v>
      </c>
      <c r="CM2140">
        <v>96</v>
      </c>
      <c r="CN2140">
        <v>93</v>
      </c>
      <c r="CO2140">
        <v>94</v>
      </c>
      <c r="CP2140">
        <v>94</v>
      </c>
      <c r="CQ2140">
        <v>91</v>
      </c>
      <c r="CR2140">
        <v>90</v>
      </c>
      <c r="CS2140">
        <v>85</v>
      </c>
      <c r="CT2140">
        <v>90</v>
      </c>
      <c r="CU2140">
        <v>96</v>
      </c>
      <c r="CV2140">
        <v>100</v>
      </c>
      <c r="CW2140">
        <v>95</v>
      </c>
      <c r="CX2140" t="s">
        <v>5</v>
      </c>
      <c r="CY2140" t="s">
        <v>40</v>
      </c>
    </row>
    <row r="2141" spans="1:103" x14ac:dyDescent="0.25">
      <c r="A2141" t="s">
        <v>37</v>
      </c>
      <c r="B2141">
        <v>36.261400000000002</v>
      </c>
      <c r="C2141">
        <v>-116.0564</v>
      </c>
      <c r="D2141">
        <v>2573</v>
      </c>
      <c r="E2141" t="s">
        <v>1</v>
      </c>
      <c r="F2141">
        <v>75.900000000000006</v>
      </c>
      <c r="G2141">
        <v>1977</v>
      </c>
      <c r="H2141">
        <v>8</v>
      </c>
      <c r="I2141" t="s">
        <v>260</v>
      </c>
      <c r="J2141">
        <v>100</v>
      </c>
      <c r="K2141">
        <v>101</v>
      </c>
      <c r="L2141">
        <v>99</v>
      </c>
      <c r="M2141">
        <v>105</v>
      </c>
      <c r="N2141">
        <v>98</v>
      </c>
      <c r="O2141">
        <v>96</v>
      </c>
      <c r="P2141">
        <v>100</v>
      </c>
      <c r="Q2141">
        <v>90</v>
      </c>
      <c r="R2141">
        <v>90</v>
      </c>
      <c r="S2141">
        <v>85</v>
      </c>
      <c r="T2141">
        <v>91</v>
      </c>
      <c r="U2141">
        <v>92</v>
      </c>
      <c r="V2141">
        <v>94</v>
      </c>
      <c r="W2141">
        <v>92</v>
      </c>
      <c r="X2141">
        <v>94</v>
      </c>
      <c r="Y2141">
        <v>95</v>
      </c>
      <c r="Z2141">
        <v>93</v>
      </c>
      <c r="AA2141">
        <v>95</v>
      </c>
      <c r="AB2141">
        <v>89</v>
      </c>
      <c r="AC2141">
        <v>94</v>
      </c>
      <c r="AD2141">
        <v>98</v>
      </c>
      <c r="AE2141">
        <v>103</v>
      </c>
      <c r="AF2141">
        <v>105</v>
      </c>
      <c r="AG2141">
        <v>105</v>
      </c>
      <c r="AH2141">
        <v>103</v>
      </c>
      <c r="AI2141">
        <v>105</v>
      </c>
      <c r="AJ2141">
        <v>106</v>
      </c>
      <c r="AK2141">
        <v>107</v>
      </c>
      <c r="AL2141">
        <v>107</v>
      </c>
      <c r="AM2141">
        <v>107</v>
      </c>
      <c r="AN2141" s="5">
        <v>103</v>
      </c>
      <c r="AO2141" s="5">
        <v>97</v>
      </c>
      <c r="AP2141" s="5">
        <v>95</v>
      </c>
      <c r="AQ2141" s="5">
        <v>93</v>
      </c>
      <c r="AR2141" s="5">
        <v>95</v>
      </c>
      <c r="AS2141" s="5">
        <v>98</v>
      </c>
      <c r="AT2141" s="5">
        <v>100</v>
      </c>
      <c r="AU2141" s="5">
        <v>101</v>
      </c>
      <c r="AV2141" s="5">
        <v>99</v>
      </c>
      <c r="AW2141" s="5">
        <v>97</v>
      </c>
      <c r="AX2141" s="5">
        <v>100</v>
      </c>
      <c r="AY2141" s="5">
        <v>100</v>
      </c>
      <c r="AZ2141" s="5">
        <v>99</v>
      </c>
      <c r="BA2141" s="5">
        <v>101</v>
      </c>
      <c r="BB2141" s="5">
        <v>102</v>
      </c>
      <c r="BC2141" s="5">
        <v>102</v>
      </c>
      <c r="BD2141" s="5">
        <v>104</v>
      </c>
      <c r="BE2141" s="5">
        <v>101</v>
      </c>
      <c r="BF2141" s="5">
        <v>99</v>
      </c>
      <c r="BG2141" s="5">
        <v>101</v>
      </c>
      <c r="BH2141" s="5">
        <v>100</v>
      </c>
      <c r="BI2141" s="5">
        <v>102</v>
      </c>
      <c r="BJ2141" s="5">
        <v>99</v>
      </c>
      <c r="BK2141" s="5">
        <v>101</v>
      </c>
      <c r="BL2141" s="5">
        <v>101</v>
      </c>
      <c r="BM2141" s="5">
        <v>104</v>
      </c>
      <c r="BN2141" s="5">
        <v>101</v>
      </c>
      <c r="BO2141" s="5">
        <v>104</v>
      </c>
      <c r="BP2141" s="5">
        <v>105</v>
      </c>
      <c r="BQ2141" s="5">
        <v>110</v>
      </c>
      <c r="BR2141" s="5">
        <v>110</v>
      </c>
      <c r="BS2141">
        <v>112</v>
      </c>
      <c r="BT2141">
        <v>106</v>
      </c>
      <c r="BU2141">
        <v>105</v>
      </c>
      <c r="BV2141">
        <v>104</v>
      </c>
      <c r="BW2141">
        <v>102</v>
      </c>
      <c r="BX2141">
        <v>101</v>
      </c>
      <c r="BY2141">
        <v>100</v>
      </c>
      <c r="BZ2141">
        <v>100</v>
      </c>
      <c r="CA2141">
        <v>101</v>
      </c>
      <c r="CB2141">
        <v>103</v>
      </c>
      <c r="CC2141">
        <v>103</v>
      </c>
      <c r="CD2141">
        <v>104</v>
      </c>
      <c r="CE2141">
        <v>104</v>
      </c>
      <c r="CF2141">
        <v>102</v>
      </c>
      <c r="CG2141">
        <v>104</v>
      </c>
      <c r="CH2141">
        <v>80</v>
      </c>
      <c r="CI2141">
        <v>82</v>
      </c>
      <c r="CJ2141">
        <v>89</v>
      </c>
      <c r="CK2141">
        <v>96</v>
      </c>
      <c r="CL2141">
        <v>98</v>
      </c>
      <c r="CM2141">
        <v>100</v>
      </c>
      <c r="CN2141">
        <v>99</v>
      </c>
      <c r="CO2141">
        <v>98</v>
      </c>
      <c r="CP2141">
        <v>96</v>
      </c>
      <c r="CQ2141">
        <v>91</v>
      </c>
      <c r="CR2141">
        <v>89</v>
      </c>
      <c r="CS2141">
        <v>89</v>
      </c>
      <c r="CT2141">
        <v>94</v>
      </c>
      <c r="CU2141">
        <v>99</v>
      </c>
      <c r="CV2141">
        <v>97</v>
      </c>
      <c r="CW2141">
        <v>93</v>
      </c>
      <c r="CX2141" t="s">
        <v>2</v>
      </c>
      <c r="CY2141" t="s">
        <v>38</v>
      </c>
    </row>
    <row r="2142" spans="1:103" x14ac:dyDescent="0.25">
      <c r="A2142" t="s">
        <v>53</v>
      </c>
      <c r="B2142">
        <v>35.979999999999997</v>
      </c>
      <c r="C2142">
        <v>-114.8464</v>
      </c>
      <c r="D2142">
        <v>2500</v>
      </c>
      <c r="E2142" t="s">
        <v>1</v>
      </c>
      <c r="F2142">
        <v>188.9</v>
      </c>
      <c r="G2142">
        <v>1977</v>
      </c>
      <c r="H2142">
        <v>8</v>
      </c>
      <c r="I2142" t="s">
        <v>260</v>
      </c>
      <c r="J2142">
        <v>100</v>
      </c>
      <c r="K2142">
        <v>103</v>
      </c>
      <c r="L2142">
        <v>101</v>
      </c>
      <c r="M2142">
        <v>101</v>
      </c>
      <c r="N2142">
        <v>101</v>
      </c>
      <c r="O2142">
        <v>96</v>
      </c>
      <c r="P2142">
        <v>97</v>
      </c>
      <c r="Q2142">
        <v>97</v>
      </c>
      <c r="R2142">
        <v>89</v>
      </c>
      <c r="S2142">
        <v>88</v>
      </c>
      <c r="T2142">
        <v>89</v>
      </c>
      <c r="U2142">
        <v>89</v>
      </c>
      <c r="V2142">
        <v>92</v>
      </c>
      <c r="W2142">
        <v>94</v>
      </c>
      <c r="X2142">
        <v>96</v>
      </c>
      <c r="Y2142">
        <v>98</v>
      </c>
      <c r="Z2142">
        <v>100</v>
      </c>
      <c r="AA2142">
        <v>98</v>
      </c>
      <c r="AB2142">
        <v>96</v>
      </c>
      <c r="AC2142">
        <v>91</v>
      </c>
      <c r="AD2142">
        <v>94</v>
      </c>
      <c r="AE2142">
        <v>96</v>
      </c>
      <c r="AF2142">
        <v>99</v>
      </c>
      <c r="AG2142">
        <v>103</v>
      </c>
      <c r="AH2142">
        <v>102</v>
      </c>
      <c r="AI2142">
        <v>104</v>
      </c>
      <c r="AJ2142">
        <v>104</v>
      </c>
      <c r="AK2142">
        <v>106</v>
      </c>
      <c r="AL2142">
        <v>108</v>
      </c>
      <c r="AM2142">
        <v>106</v>
      </c>
      <c r="AN2142" s="5">
        <v>110</v>
      </c>
      <c r="AO2142" s="5">
        <v>104</v>
      </c>
      <c r="AP2142" s="5">
        <v>98</v>
      </c>
      <c r="AQ2142" s="5">
        <v>96</v>
      </c>
      <c r="AR2142" s="5">
        <v>96</v>
      </c>
      <c r="AS2142" s="5">
        <v>98</v>
      </c>
      <c r="AT2142" s="5">
        <v>102</v>
      </c>
      <c r="AU2142" s="5">
        <v>103</v>
      </c>
      <c r="AV2142" s="5">
        <v>104</v>
      </c>
      <c r="AW2142" s="5">
        <v>104</v>
      </c>
      <c r="AX2142" s="5">
        <v>100</v>
      </c>
      <c r="AY2142" s="5">
        <v>102</v>
      </c>
      <c r="AZ2142" s="5">
        <v>104</v>
      </c>
      <c r="BA2142" s="5">
        <v>105</v>
      </c>
      <c r="BB2142" s="5">
        <v>102</v>
      </c>
      <c r="BC2142" s="5">
        <v>105</v>
      </c>
      <c r="BD2142" s="5">
        <v>102</v>
      </c>
      <c r="BE2142" s="5">
        <v>105</v>
      </c>
      <c r="BF2142" s="5">
        <v>97</v>
      </c>
      <c r="BG2142" s="5">
        <v>97</v>
      </c>
      <c r="BH2142" s="5">
        <v>99</v>
      </c>
      <c r="BI2142" s="5">
        <v>101</v>
      </c>
      <c r="BJ2142" s="5">
        <v>95</v>
      </c>
      <c r="BK2142" s="5">
        <v>91</v>
      </c>
      <c r="BL2142" s="5">
        <v>97</v>
      </c>
      <c r="BM2142" s="5">
        <v>102</v>
      </c>
      <c r="BN2142" s="5">
        <v>105</v>
      </c>
      <c r="BO2142" s="5">
        <v>106</v>
      </c>
      <c r="BP2142" s="5">
        <v>108</v>
      </c>
      <c r="BQ2142" s="5">
        <v>107</v>
      </c>
      <c r="BR2142" s="5">
        <v>108</v>
      </c>
      <c r="BS2142">
        <v>107</v>
      </c>
      <c r="BT2142">
        <v>107</v>
      </c>
      <c r="BU2142">
        <v>106</v>
      </c>
      <c r="BV2142">
        <v>103</v>
      </c>
      <c r="BW2142">
        <v>104</v>
      </c>
      <c r="BX2142">
        <v>105</v>
      </c>
      <c r="BY2142">
        <v>105</v>
      </c>
      <c r="BZ2142">
        <v>104</v>
      </c>
      <c r="CA2142">
        <v>106</v>
      </c>
      <c r="CB2142">
        <v>102</v>
      </c>
      <c r="CC2142">
        <v>101</v>
      </c>
      <c r="CD2142">
        <v>100</v>
      </c>
      <c r="CE2142">
        <v>102</v>
      </c>
      <c r="CF2142">
        <v>100</v>
      </c>
      <c r="CG2142">
        <v>103</v>
      </c>
      <c r="CH2142">
        <v>94</v>
      </c>
      <c r="CI2142">
        <v>88</v>
      </c>
      <c r="CJ2142">
        <v>87</v>
      </c>
      <c r="CK2142">
        <v>93</v>
      </c>
      <c r="CL2142">
        <v>97</v>
      </c>
      <c r="CM2142">
        <v>102</v>
      </c>
      <c r="CN2142">
        <v>103</v>
      </c>
      <c r="CO2142">
        <v>94</v>
      </c>
      <c r="CP2142">
        <v>96</v>
      </c>
      <c r="CQ2142">
        <v>97</v>
      </c>
      <c r="CR2142">
        <v>97</v>
      </c>
      <c r="CS2142">
        <v>92</v>
      </c>
      <c r="CT2142">
        <v>92</v>
      </c>
      <c r="CU2142">
        <v>94</v>
      </c>
      <c r="CV2142">
        <v>93</v>
      </c>
      <c r="CW2142">
        <v>101</v>
      </c>
      <c r="CX2142" t="s">
        <v>2</v>
      </c>
      <c r="CY2142" t="s">
        <v>54</v>
      </c>
    </row>
    <row r="2143" spans="1:103" x14ac:dyDescent="0.25">
      <c r="A2143" t="s">
        <v>87</v>
      </c>
      <c r="B2143">
        <v>35.651400000000002</v>
      </c>
      <c r="C2143">
        <v>-117.8214</v>
      </c>
      <c r="D2143">
        <v>2430</v>
      </c>
      <c r="E2143" t="s">
        <v>1</v>
      </c>
      <c r="F2143">
        <v>124.4</v>
      </c>
      <c r="G2143">
        <v>1977</v>
      </c>
      <c r="H2143">
        <v>8</v>
      </c>
      <c r="I2143" t="s">
        <v>260</v>
      </c>
      <c r="J2143">
        <v>101</v>
      </c>
      <c r="K2143">
        <v>99</v>
      </c>
      <c r="L2143">
        <v>98</v>
      </c>
      <c r="M2143">
        <v>102</v>
      </c>
      <c r="N2143">
        <v>101</v>
      </c>
      <c r="O2143">
        <v>99</v>
      </c>
      <c r="P2143">
        <v>102</v>
      </c>
      <c r="Q2143">
        <v>94</v>
      </c>
      <c r="R2143">
        <v>89</v>
      </c>
      <c r="S2143">
        <v>86</v>
      </c>
      <c r="T2143">
        <v>89</v>
      </c>
      <c r="U2143">
        <v>92</v>
      </c>
      <c r="V2143">
        <v>92</v>
      </c>
      <c r="W2143">
        <v>93</v>
      </c>
      <c r="X2143">
        <v>95</v>
      </c>
      <c r="Y2143">
        <v>97</v>
      </c>
      <c r="Z2143">
        <v>95</v>
      </c>
      <c r="AA2143">
        <v>95</v>
      </c>
      <c r="AB2143">
        <v>92</v>
      </c>
      <c r="AC2143">
        <v>95</v>
      </c>
      <c r="AF2143">
        <v>106</v>
      </c>
      <c r="AG2143">
        <v>107</v>
      </c>
      <c r="AH2143">
        <v>107</v>
      </c>
      <c r="AI2143">
        <v>107</v>
      </c>
      <c r="AJ2143">
        <v>107</v>
      </c>
      <c r="AK2143">
        <v>107</v>
      </c>
      <c r="AL2143">
        <v>106</v>
      </c>
      <c r="AM2143">
        <v>108</v>
      </c>
      <c r="AN2143" s="5">
        <v>106</v>
      </c>
      <c r="AO2143" s="5">
        <v>101</v>
      </c>
      <c r="AP2143" s="5">
        <v>96</v>
      </c>
      <c r="AQ2143" s="5">
        <v>94</v>
      </c>
      <c r="AR2143" s="5">
        <v>95</v>
      </c>
      <c r="AS2143" s="5">
        <v>99</v>
      </c>
      <c r="AT2143" s="5">
        <v>103</v>
      </c>
      <c r="AU2143" s="5">
        <v>104</v>
      </c>
      <c r="AV2143" s="5">
        <v>102</v>
      </c>
      <c r="AW2143" s="5">
        <v>100</v>
      </c>
      <c r="AX2143" s="5">
        <v>102</v>
      </c>
      <c r="AY2143" s="5">
        <v>102</v>
      </c>
      <c r="AZ2143" s="5">
        <v>102</v>
      </c>
      <c r="BA2143" s="5">
        <v>103</v>
      </c>
      <c r="BB2143" s="5">
        <v>104</v>
      </c>
      <c r="BC2143" s="5">
        <v>105</v>
      </c>
      <c r="BD2143" s="5">
        <v>107</v>
      </c>
      <c r="BE2143" s="5">
        <v>106</v>
      </c>
      <c r="BF2143" s="5">
        <v>103</v>
      </c>
      <c r="BG2143" s="5">
        <v>103</v>
      </c>
      <c r="BH2143" s="5">
        <v>103</v>
      </c>
      <c r="BI2143" s="5">
        <v>106</v>
      </c>
      <c r="BJ2143" s="5">
        <v>106</v>
      </c>
      <c r="BK2143" s="5">
        <v>106</v>
      </c>
      <c r="BL2143" s="5">
        <v>103</v>
      </c>
      <c r="BM2143" s="5">
        <v>102</v>
      </c>
      <c r="BN2143" s="5">
        <v>105</v>
      </c>
      <c r="BO2143" s="5">
        <v>106</v>
      </c>
      <c r="BP2143" s="5">
        <v>108</v>
      </c>
      <c r="BQ2143" s="5">
        <v>110</v>
      </c>
      <c r="BR2143" s="5">
        <v>114</v>
      </c>
      <c r="BS2143">
        <v>114</v>
      </c>
      <c r="BT2143">
        <v>108</v>
      </c>
      <c r="BU2143">
        <v>108</v>
      </c>
      <c r="BV2143">
        <v>107</v>
      </c>
      <c r="BW2143">
        <v>105</v>
      </c>
      <c r="BX2143">
        <v>104</v>
      </c>
      <c r="BY2143">
        <v>101</v>
      </c>
      <c r="BZ2143">
        <v>101</v>
      </c>
      <c r="CA2143">
        <v>103</v>
      </c>
      <c r="CB2143">
        <v>106</v>
      </c>
      <c r="CC2143">
        <v>105</v>
      </c>
      <c r="CD2143">
        <v>107</v>
      </c>
      <c r="CE2143">
        <v>106</v>
      </c>
      <c r="CF2143">
        <v>107</v>
      </c>
      <c r="CG2143">
        <v>105</v>
      </c>
      <c r="CH2143">
        <v>107</v>
      </c>
      <c r="CI2143">
        <v>76</v>
      </c>
      <c r="CJ2143">
        <v>86</v>
      </c>
      <c r="CK2143">
        <v>95</v>
      </c>
      <c r="CL2143">
        <v>100</v>
      </c>
      <c r="CM2143">
        <v>104</v>
      </c>
      <c r="CN2143">
        <v>100</v>
      </c>
      <c r="CO2143">
        <v>102</v>
      </c>
      <c r="CP2143">
        <v>100</v>
      </c>
      <c r="CQ2143">
        <v>98</v>
      </c>
      <c r="CR2143">
        <v>95</v>
      </c>
      <c r="CS2143">
        <v>94</v>
      </c>
      <c r="CV2143">
        <v>104</v>
      </c>
      <c r="CW2143">
        <v>98</v>
      </c>
      <c r="CX2143" t="s">
        <v>5</v>
      </c>
      <c r="CY2143" t="s">
        <v>88</v>
      </c>
    </row>
    <row r="2144" spans="1:103" x14ac:dyDescent="0.25">
      <c r="A2144" t="s">
        <v>149</v>
      </c>
      <c r="B2144">
        <v>36.416699999999999</v>
      </c>
      <c r="C2144">
        <v>-116.35</v>
      </c>
      <c r="D2144">
        <v>2182</v>
      </c>
      <c r="E2144" t="s">
        <v>1</v>
      </c>
      <c r="F2144">
        <v>46.5</v>
      </c>
      <c r="G2144">
        <v>1977</v>
      </c>
      <c r="H2144">
        <v>8</v>
      </c>
      <c r="I2144" t="s">
        <v>260</v>
      </c>
      <c r="J2144">
        <v>97</v>
      </c>
      <c r="K2144">
        <v>97</v>
      </c>
      <c r="L2144">
        <v>93</v>
      </c>
      <c r="M2144">
        <v>106</v>
      </c>
      <c r="N2144">
        <v>98</v>
      </c>
      <c r="O2144">
        <v>103</v>
      </c>
      <c r="P2144">
        <v>100</v>
      </c>
      <c r="Q2144">
        <v>100</v>
      </c>
      <c r="R2144">
        <v>86</v>
      </c>
      <c r="S2144">
        <v>89</v>
      </c>
      <c r="T2144">
        <v>85</v>
      </c>
      <c r="U2144">
        <v>88</v>
      </c>
      <c r="V2144">
        <v>86</v>
      </c>
      <c r="W2144">
        <v>91</v>
      </c>
      <c r="X2144">
        <v>88</v>
      </c>
      <c r="Y2144">
        <v>93</v>
      </c>
      <c r="Z2144">
        <v>91</v>
      </c>
      <c r="AA2144">
        <v>87</v>
      </c>
      <c r="AB2144">
        <v>85</v>
      </c>
      <c r="AC2144">
        <v>94</v>
      </c>
      <c r="AD2144">
        <v>98</v>
      </c>
      <c r="AE2144">
        <v>99</v>
      </c>
      <c r="AF2144">
        <v>101</v>
      </c>
      <c r="AG2144">
        <v>103</v>
      </c>
      <c r="AH2144">
        <v>98</v>
      </c>
      <c r="AI2144">
        <v>102</v>
      </c>
      <c r="AJ2144">
        <v>104</v>
      </c>
      <c r="AK2144">
        <v>106</v>
      </c>
      <c r="AL2144">
        <v>105</v>
      </c>
      <c r="AM2144">
        <v>106</v>
      </c>
      <c r="AN2144" s="5">
        <v>105</v>
      </c>
      <c r="AO2144" s="5">
        <v>105</v>
      </c>
      <c r="AP2144" s="5">
        <v>104</v>
      </c>
      <c r="AQ2144" s="5">
        <v>103</v>
      </c>
      <c r="AR2144" s="5">
        <v>102</v>
      </c>
      <c r="AS2144" s="5">
        <v>99</v>
      </c>
      <c r="AT2144" s="5">
        <v>97</v>
      </c>
      <c r="AU2144" s="5">
        <v>94</v>
      </c>
      <c r="AV2144" s="5">
        <v>93</v>
      </c>
      <c r="AW2144" s="5">
        <v>92</v>
      </c>
      <c r="AX2144" s="5">
        <v>99</v>
      </c>
      <c r="AY2144" s="5">
        <v>99</v>
      </c>
      <c r="AZ2144" s="5">
        <v>99</v>
      </c>
      <c r="BA2144" s="5">
        <v>100</v>
      </c>
      <c r="BB2144" s="5">
        <v>101</v>
      </c>
      <c r="BC2144" s="5">
        <v>101</v>
      </c>
      <c r="BD2144" s="5">
        <v>97</v>
      </c>
      <c r="BE2144" s="5">
        <v>104</v>
      </c>
      <c r="BF2144" s="5">
        <v>101</v>
      </c>
      <c r="BG2144" s="5">
        <v>100</v>
      </c>
      <c r="BH2144" s="5">
        <v>100</v>
      </c>
      <c r="BI2144" s="5">
        <v>98</v>
      </c>
      <c r="BJ2144" s="5">
        <v>96</v>
      </c>
      <c r="BK2144" s="5">
        <v>101</v>
      </c>
      <c r="BL2144" s="5">
        <v>100</v>
      </c>
      <c r="BM2144" s="5">
        <v>98</v>
      </c>
      <c r="BN2144" s="5">
        <v>98</v>
      </c>
      <c r="BO2144" s="5">
        <v>99</v>
      </c>
      <c r="BP2144" s="5">
        <v>99</v>
      </c>
      <c r="BQ2144" s="5">
        <v>103</v>
      </c>
      <c r="BR2144" s="5">
        <v>107</v>
      </c>
      <c r="BS2144">
        <v>111</v>
      </c>
      <c r="BT2144">
        <v>112</v>
      </c>
      <c r="BU2144">
        <v>106</v>
      </c>
      <c r="BV2144">
        <v>102</v>
      </c>
      <c r="BW2144">
        <v>96</v>
      </c>
      <c r="BX2144">
        <v>96</v>
      </c>
      <c r="BY2144">
        <v>95</v>
      </c>
      <c r="BZ2144">
        <v>105</v>
      </c>
      <c r="CA2144">
        <v>100</v>
      </c>
      <c r="CB2144">
        <v>101</v>
      </c>
      <c r="CC2144">
        <v>99</v>
      </c>
      <c r="CD2144">
        <v>96</v>
      </c>
      <c r="CE2144">
        <v>100</v>
      </c>
      <c r="CF2144">
        <v>96</v>
      </c>
      <c r="CG2144">
        <v>104</v>
      </c>
      <c r="CH2144">
        <v>75</v>
      </c>
      <c r="CI2144">
        <v>78</v>
      </c>
      <c r="CJ2144">
        <v>85</v>
      </c>
      <c r="CK2144">
        <v>96</v>
      </c>
      <c r="CL2144">
        <v>102</v>
      </c>
      <c r="CM2144">
        <v>102</v>
      </c>
      <c r="CN2144">
        <v>96</v>
      </c>
      <c r="CO2144">
        <v>100</v>
      </c>
      <c r="CP2144">
        <v>93</v>
      </c>
      <c r="CQ2144">
        <v>88</v>
      </c>
      <c r="CR2144">
        <v>95</v>
      </c>
      <c r="CS2144">
        <v>95</v>
      </c>
      <c r="CT2144">
        <v>102</v>
      </c>
      <c r="CU2144">
        <v>102</v>
      </c>
      <c r="CV2144">
        <v>100</v>
      </c>
      <c r="CW2144">
        <v>100</v>
      </c>
      <c r="CX2144" t="s">
        <v>2</v>
      </c>
      <c r="CY2144" t="s">
        <v>150</v>
      </c>
    </row>
    <row r="2145" spans="1:103" x14ac:dyDescent="0.25">
      <c r="A2145" t="s">
        <v>91</v>
      </c>
      <c r="B2145">
        <v>36.071899999999999</v>
      </c>
      <c r="C2145">
        <v>-115.16330000000001</v>
      </c>
      <c r="D2145">
        <v>2175</v>
      </c>
      <c r="E2145" t="s">
        <v>1</v>
      </c>
      <c r="F2145">
        <v>158.69999999999999</v>
      </c>
      <c r="G2145">
        <v>1977</v>
      </c>
      <c r="H2145">
        <v>8</v>
      </c>
      <c r="I2145" t="s">
        <v>260</v>
      </c>
      <c r="J2145">
        <v>105</v>
      </c>
      <c r="K2145">
        <v>103</v>
      </c>
      <c r="L2145">
        <v>105</v>
      </c>
      <c r="M2145">
        <v>107</v>
      </c>
      <c r="N2145">
        <v>102</v>
      </c>
      <c r="O2145">
        <v>102</v>
      </c>
      <c r="P2145">
        <v>104</v>
      </c>
      <c r="Q2145">
        <v>94</v>
      </c>
      <c r="R2145">
        <v>92</v>
      </c>
      <c r="S2145">
        <v>91</v>
      </c>
      <c r="T2145">
        <v>97</v>
      </c>
      <c r="U2145">
        <v>98</v>
      </c>
      <c r="V2145">
        <v>100</v>
      </c>
      <c r="W2145">
        <v>100</v>
      </c>
      <c r="X2145">
        <v>100</v>
      </c>
      <c r="Y2145">
        <v>103</v>
      </c>
      <c r="Z2145">
        <v>97</v>
      </c>
      <c r="AA2145">
        <v>101</v>
      </c>
      <c r="AB2145">
        <v>94</v>
      </c>
      <c r="AC2145">
        <v>99</v>
      </c>
      <c r="AD2145">
        <v>103</v>
      </c>
      <c r="AE2145">
        <v>104</v>
      </c>
      <c r="AF2145">
        <v>110</v>
      </c>
      <c r="AG2145">
        <v>109</v>
      </c>
      <c r="AH2145">
        <v>107</v>
      </c>
      <c r="AI2145">
        <v>110</v>
      </c>
      <c r="AJ2145">
        <v>114</v>
      </c>
      <c r="AK2145">
        <v>113</v>
      </c>
      <c r="AL2145">
        <v>113</v>
      </c>
      <c r="AM2145">
        <v>114</v>
      </c>
      <c r="AN2145" s="5">
        <v>108</v>
      </c>
      <c r="AO2145" s="5">
        <v>102</v>
      </c>
      <c r="AP2145" s="5">
        <v>102</v>
      </c>
      <c r="AQ2145" s="5">
        <v>100</v>
      </c>
      <c r="AR2145" s="5">
        <v>101</v>
      </c>
      <c r="AS2145" s="5">
        <v>105</v>
      </c>
      <c r="AT2145" s="5">
        <v>107</v>
      </c>
      <c r="AU2145" s="5">
        <v>107</v>
      </c>
      <c r="AV2145" s="5">
        <v>105</v>
      </c>
      <c r="AW2145" s="5">
        <v>103</v>
      </c>
      <c r="AX2145" s="5">
        <v>107</v>
      </c>
      <c r="AY2145" s="5">
        <v>108</v>
      </c>
      <c r="AZ2145" s="5">
        <v>106</v>
      </c>
      <c r="BA2145" s="5">
        <v>110</v>
      </c>
      <c r="BB2145" s="5">
        <v>111</v>
      </c>
      <c r="BC2145" s="5">
        <v>108</v>
      </c>
      <c r="BD2145" s="5">
        <v>112</v>
      </c>
      <c r="BE2145" s="5">
        <v>107</v>
      </c>
      <c r="BF2145" s="5">
        <v>106</v>
      </c>
      <c r="BG2145" s="5">
        <v>105</v>
      </c>
      <c r="BH2145" s="5">
        <v>108</v>
      </c>
      <c r="BI2145" s="5">
        <v>99</v>
      </c>
      <c r="BJ2145" s="5">
        <v>96</v>
      </c>
      <c r="BK2145" s="5">
        <v>101</v>
      </c>
      <c r="BL2145" s="5">
        <v>108</v>
      </c>
      <c r="BM2145" s="5">
        <v>110</v>
      </c>
      <c r="BN2145" s="5">
        <v>109</v>
      </c>
      <c r="BO2145" s="5">
        <v>111</v>
      </c>
      <c r="BP2145" s="5">
        <v>110</v>
      </c>
      <c r="BQ2145" s="5">
        <v>114</v>
      </c>
      <c r="BR2145" s="5">
        <v>115</v>
      </c>
      <c r="BS2145">
        <v>112</v>
      </c>
      <c r="BT2145">
        <v>115</v>
      </c>
      <c r="BU2145">
        <v>111</v>
      </c>
      <c r="BV2145">
        <v>108</v>
      </c>
      <c r="BW2145">
        <v>109</v>
      </c>
      <c r="BX2145">
        <v>107</v>
      </c>
      <c r="BY2145">
        <v>106</v>
      </c>
      <c r="BZ2145">
        <v>106</v>
      </c>
      <c r="CA2145">
        <v>107</v>
      </c>
      <c r="CB2145">
        <v>107</v>
      </c>
      <c r="CC2145">
        <v>107</v>
      </c>
      <c r="CD2145">
        <v>106</v>
      </c>
      <c r="CE2145">
        <v>107</v>
      </c>
      <c r="CF2145">
        <v>110</v>
      </c>
      <c r="CG2145">
        <v>100</v>
      </c>
      <c r="CH2145">
        <v>92</v>
      </c>
      <c r="CI2145">
        <v>87</v>
      </c>
      <c r="CJ2145">
        <v>97</v>
      </c>
      <c r="CK2145">
        <v>101</v>
      </c>
      <c r="CL2145">
        <v>106</v>
      </c>
      <c r="CM2145">
        <v>105</v>
      </c>
      <c r="CN2145">
        <v>102</v>
      </c>
      <c r="CO2145">
        <v>103</v>
      </c>
      <c r="CP2145">
        <v>100</v>
      </c>
      <c r="CQ2145">
        <v>98</v>
      </c>
      <c r="CR2145">
        <v>96</v>
      </c>
      <c r="CS2145">
        <v>96</v>
      </c>
      <c r="CT2145">
        <v>100</v>
      </c>
      <c r="CU2145">
        <v>105</v>
      </c>
      <c r="CV2145">
        <v>104</v>
      </c>
      <c r="CW2145">
        <v>101</v>
      </c>
      <c r="CX2145" t="s">
        <v>2</v>
      </c>
      <c r="CY2145" t="s">
        <v>92</v>
      </c>
    </row>
    <row r="2146" spans="1:103" x14ac:dyDescent="0.25">
      <c r="A2146" t="s">
        <v>19</v>
      </c>
      <c r="B2146">
        <v>34.9</v>
      </c>
      <c r="C2146">
        <v>-117.0333</v>
      </c>
      <c r="D2146">
        <v>2162</v>
      </c>
      <c r="E2146" t="s">
        <v>1</v>
      </c>
      <c r="F2146">
        <v>174.2</v>
      </c>
      <c r="G2146">
        <v>1977</v>
      </c>
      <c r="H2146">
        <v>8</v>
      </c>
      <c r="I2146" t="s">
        <v>260</v>
      </c>
      <c r="J2146">
        <v>98</v>
      </c>
      <c r="K2146">
        <v>98</v>
      </c>
      <c r="L2146">
        <v>98</v>
      </c>
      <c r="M2146">
        <v>99</v>
      </c>
      <c r="N2146">
        <v>100</v>
      </c>
      <c r="O2146">
        <v>98</v>
      </c>
      <c r="P2146">
        <v>101</v>
      </c>
      <c r="Q2146">
        <v>98</v>
      </c>
      <c r="R2146">
        <v>88</v>
      </c>
      <c r="S2146">
        <v>88</v>
      </c>
      <c r="T2146">
        <v>89</v>
      </c>
      <c r="U2146">
        <v>93</v>
      </c>
      <c r="V2146">
        <v>93</v>
      </c>
      <c r="W2146">
        <v>93</v>
      </c>
      <c r="X2146">
        <v>92</v>
      </c>
      <c r="Y2146">
        <v>96</v>
      </c>
      <c r="Z2146">
        <v>95</v>
      </c>
      <c r="AA2146">
        <v>94</v>
      </c>
      <c r="AB2146">
        <v>93</v>
      </c>
      <c r="AC2146">
        <v>94</v>
      </c>
      <c r="AD2146">
        <v>95</v>
      </c>
      <c r="AE2146">
        <v>102</v>
      </c>
      <c r="AF2146">
        <v>103</v>
      </c>
      <c r="AG2146">
        <v>105</v>
      </c>
      <c r="AH2146">
        <v>104</v>
      </c>
      <c r="AI2146">
        <v>105</v>
      </c>
      <c r="AJ2146">
        <v>105</v>
      </c>
      <c r="AK2146">
        <v>104</v>
      </c>
      <c r="AL2146">
        <v>104</v>
      </c>
      <c r="AM2146">
        <v>105</v>
      </c>
      <c r="AN2146" s="5">
        <v>104</v>
      </c>
      <c r="AO2146" s="5">
        <v>98</v>
      </c>
      <c r="AP2146" s="5">
        <v>96</v>
      </c>
      <c r="AQ2146" s="5">
        <v>98</v>
      </c>
      <c r="AR2146" s="5">
        <v>94</v>
      </c>
      <c r="AS2146" s="5">
        <v>98</v>
      </c>
      <c r="AT2146" s="5">
        <v>102</v>
      </c>
      <c r="AU2146" s="5">
        <v>102</v>
      </c>
      <c r="AV2146" s="5">
        <v>102</v>
      </c>
      <c r="AW2146" s="5">
        <v>98</v>
      </c>
      <c r="AX2146" s="5">
        <v>99</v>
      </c>
      <c r="AY2146" s="5">
        <v>98</v>
      </c>
      <c r="AZ2146" s="5">
        <v>99</v>
      </c>
      <c r="BA2146" s="5">
        <v>102</v>
      </c>
      <c r="BB2146" s="5">
        <v>103</v>
      </c>
      <c r="BC2146" s="5">
        <v>106</v>
      </c>
      <c r="BD2146" s="5">
        <v>105</v>
      </c>
      <c r="BE2146" s="5">
        <v>103</v>
      </c>
      <c r="BF2146" s="5">
        <v>102</v>
      </c>
      <c r="BG2146" s="5">
        <v>100</v>
      </c>
      <c r="BH2146" s="5">
        <v>101</v>
      </c>
      <c r="BI2146" s="5">
        <v>102</v>
      </c>
      <c r="BJ2146" s="5">
        <v>106</v>
      </c>
      <c r="BK2146" s="5">
        <v>104</v>
      </c>
      <c r="BL2146" s="5">
        <v>102</v>
      </c>
      <c r="BM2146" s="5">
        <v>101</v>
      </c>
      <c r="BN2146" s="5">
        <v>101</v>
      </c>
      <c r="BO2146" s="5">
        <v>104</v>
      </c>
      <c r="BP2146" s="5">
        <v>106</v>
      </c>
      <c r="BQ2146" s="5">
        <v>108</v>
      </c>
      <c r="BR2146" s="5">
        <v>108</v>
      </c>
      <c r="BS2146">
        <v>108</v>
      </c>
      <c r="BT2146">
        <v>108</v>
      </c>
      <c r="BU2146">
        <v>106</v>
      </c>
      <c r="BV2146">
        <v>106</v>
      </c>
      <c r="BW2146">
        <v>103</v>
      </c>
      <c r="BX2146">
        <v>101</v>
      </c>
      <c r="BY2146">
        <v>100</v>
      </c>
      <c r="BZ2146">
        <v>100</v>
      </c>
      <c r="CA2146">
        <v>100</v>
      </c>
      <c r="CB2146">
        <v>101</v>
      </c>
      <c r="CC2146">
        <v>102</v>
      </c>
      <c r="CD2146">
        <v>104</v>
      </c>
      <c r="CE2146">
        <v>104</v>
      </c>
      <c r="CF2146">
        <v>104</v>
      </c>
      <c r="CG2146">
        <v>104</v>
      </c>
      <c r="CH2146">
        <v>89</v>
      </c>
      <c r="CI2146">
        <v>79</v>
      </c>
      <c r="CJ2146">
        <v>87</v>
      </c>
      <c r="CK2146">
        <v>95</v>
      </c>
      <c r="CL2146">
        <v>98</v>
      </c>
      <c r="CM2146">
        <v>99</v>
      </c>
      <c r="CN2146">
        <v>98</v>
      </c>
      <c r="CO2146">
        <v>97</v>
      </c>
      <c r="CP2146">
        <v>95</v>
      </c>
      <c r="CQ2146">
        <v>93</v>
      </c>
      <c r="CR2146">
        <v>92</v>
      </c>
      <c r="CS2146">
        <v>92</v>
      </c>
      <c r="CT2146">
        <v>96</v>
      </c>
      <c r="CU2146">
        <v>101</v>
      </c>
      <c r="CV2146">
        <v>101</v>
      </c>
      <c r="CW2146">
        <v>97</v>
      </c>
      <c r="CX2146" t="s">
        <v>5</v>
      </c>
      <c r="CY2146" t="s">
        <v>20</v>
      </c>
    </row>
    <row r="2147" spans="1:103" x14ac:dyDescent="0.25">
      <c r="A2147" t="s">
        <v>155</v>
      </c>
      <c r="B2147">
        <v>36.430300000000003</v>
      </c>
      <c r="C2147">
        <v>-114.51390000000001</v>
      </c>
      <c r="D2147">
        <v>2000</v>
      </c>
      <c r="E2147" t="s">
        <v>1</v>
      </c>
      <c r="F2147">
        <v>210.3</v>
      </c>
      <c r="G2147">
        <v>1977</v>
      </c>
      <c r="H2147">
        <v>8</v>
      </c>
      <c r="I2147" t="s">
        <v>260</v>
      </c>
      <c r="J2147">
        <v>102</v>
      </c>
      <c r="K2147">
        <v>105</v>
      </c>
      <c r="L2147">
        <v>105</v>
      </c>
      <c r="M2147">
        <v>105</v>
      </c>
      <c r="N2147">
        <v>105</v>
      </c>
      <c r="O2147">
        <v>102</v>
      </c>
      <c r="P2147">
        <v>99</v>
      </c>
      <c r="Q2147">
        <v>102</v>
      </c>
      <c r="R2147">
        <v>96</v>
      </c>
      <c r="S2147">
        <v>90</v>
      </c>
      <c r="T2147">
        <v>93</v>
      </c>
      <c r="U2147">
        <v>95</v>
      </c>
      <c r="V2147">
        <v>97</v>
      </c>
      <c r="W2147">
        <v>100</v>
      </c>
      <c r="X2147">
        <v>101</v>
      </c>
      <c r="Y2147">
        <v>102</v>
      </c>
      <c r="Z2147">
        <v>103</v>
      </c>
      <c r="AA2147">
        <v>101</v>
      </c>
      <c r="AB2147">
        <v>101</v>
      </c>
      <c r="AC2147">
        <v>97</v>
      </c>
      <c r="AD2147">
        <v>98</v>
      </c>
      <c r="AE2147">
        <v>101</v>
      </c>
      <c r="AF2147">
        <v>105</v>
      </c>
      <c r="AG2147">
        <v>108</v>
      </c>
      <c r="AH2147">
        <v>109</v>
      </c>
      <c r="AI2147">
        <v>109</v>
      </c>
      <c r="AJ2147">
        <v>107</v>
      </c>
      <c r="AK2147">
        <v>111</v>
      </c>
      <c r="AL2147">
        <v>112</v>
      </c>
      <c r="AM2147">
        <v>112</v>
      </c>
      <c r="AN2147" s="5">
        <v>113</v>
      </c>
      <c r="AO2147" s="5">
        <v>110</v>
      </c>
      <c r="AP2147" s="5">
        <v>102</v>
      </c>
      <c r="AQ2147" s="5">
        <v>103</v>
      </c>
      <c r="AR2147" s="5">
        <v>102</v>
      </c>
      <c r="AS2147" s="5">
        <v>103</v>
      </c>
      <c r="AT2147" s="5">
        <v>105</v>
      </c>
      <c r="AU2147" s="5">
        <v>108</v>
      </c>
      <c r="AV2147" s="5">
        <v>109</v>
      </c>
      <c r="AW2147" s="5">
        <v>109</v>
      </c>
      <c r="AX2147" s="5">
        <v>106</v>
      </c>
      <c r="AY2147" s="5">
        <v>107</v>
      </c>
      <c r="AZ2147" s="5">
        <v>109</v>
      </c>
      <c r="BA2147" s="5">
        <v>109</v>
      </c>
      <c r="BB2147" s="5">
        <v>109</v>
      </c>
      <c r="BC2147" s="5">
        <v>110</v>
      </c>
      <c r="BD2147" s="5">
        <v>110</v>
      </c>
      <c r="BE2147" s="5">
        <v>109</v>
      </c>
      <c r="BF2147" s="5">
        <v>102</v>
      </c>
      <c r="BG2147" s="5">
        <v>105</v>
      </c>
      <c r="BH2147" s="5">
        <v>105</v>
      </c>
      <c r="BI2147" s="5">
        <v>108</v>
      </c>
      <c r="BJ2147" s="5">
        <v>99</v>
      </c>
      <c r="BK2147" s="5">
        <v>91</v>
      </c>
      <c r="BL2147" s="5">
        <v>101</v>
      </c>
      <c r="BM2147" s="5">
        <v>108</v>
      </c>
      <c r="BN2147" s="5">
        <v>111</v>
      </c>
      <c r="BO2147" s="5">
        <v>110</v>
      </c>
      <c r="BP2147" s="5">
        <v>112</v>
      </c>
      <c r="BQ2147" s="5">
        <v>113</v>
      </c>
      <c r="BR2147" s="5">
        <v>112</v>
      </c>
      <c r="BS2147">
        <v>113</v>
      </c>
      <c r="BT2147">
        <v>113</v>
      </c>
      <c r="BU2147">
        <v>113</v>
      </c>
      <c r="BV2147">
        <v>111</v>
      </c>
      <c r="BX2147">
        <v>110</v>
      </c>
      <c r="BY2147">
        <v>109</v>
      </c>
      <c r="BZ2147">
        <v>109</v>
      </c>
      <c r="CA2147">
        <v>107</v>
      </c>
      <c r="CB2147">
        <v>108</v>
      </c>
      <c r="CC2147">
        <v>108</v>
      </c>
      <c r="CD2147">
        <v>108</v>
      </c>
      <c r="CE2147">
        <v>107</v>
      </c>
      <c r="CF2147">
        <v>105</v>
      </c>
      <c r="CG2147">
        <v>109</v>
      </c>
      <c r="CH2147">
        <v>101</v>
      </c>
      <c r="CI2147">
        <v>94</v>
      </c>
      <c r="CJ2147">
        <v>92</v>
      </c>
      <c r="CK2147">
        <v>98</v>
      </c>
      <c r="CL2147">
        <v>102</v>
      </c>
      <c r="CM2147">
        <v>105</v>
      </c>
      <c r="CN2147">
        <v>106</v>
      </c>
      <c r="CO2147">
        <v>101</v>
      </c>
      <c r="CP2147">
        <v>104</v>
      </c>
      <c r="CQ2147">
        <v>100</v>
      </c>
      <c r="CR2147">
        <v>101</v>
      </c>
      <c r="CS2147">
        <v>98</v>
      </c>
      <c r="CT2147">
        <v>94</v>
      </c>
      <c r="CU2147">
        <v>98</v>
      </c>
      <c r="CV2147">
        <v>103</v>
      </c>
      <c r="CW2147">
        <v>105</v>
      </c>
      <c r="CX2147" t="s">
        <v>2</v>
      </c>
      <c r="CY2147" t="s">
        <v>156</v>
      </c>
    </row>
    <row r="2148" spans="1:103" x14ac:dyDescent="0.25">
      <c r="A2148" t="s">
        <v>77</v>
      </c>
      <c r="B2148">
        <v>34.8536</v>
      </c>
      <c r="C2148">
        <v>-116.7869</v>
      </c>
      <c r="D2148">
        <v>1919</v>
      </c>
      <c r="E2148" t="s">
        <v>1</v>
      </c>
      <c r="F2148">
        <v>178.9</v>
      </c>
      <c r="G2148">
        <v>1977</v>
      </c>
      <c r="H2148">
        <v>8</v>
      </c>
      <c r="I2148" t="s">
        <v>260</v>
      </c>
      <c r="J2148">
        <v>103</v>
      </c>
      <c r="K2148">
        <v>105</v>
      </c>
      <c r="L2148">
        <v>103</v>
      </c>
      <c r="M2148">
        <v>105</v>
      </c>
      <c r="N2148">
        <v>100</v>
      </c>
      <c r="O2148">
        <v>102</v>
      </c>
      <c r="P2148">
        <v>105</v>
      </c>
      <c r="Q2148">
        <v>93</v>
      </c>
      <c r="R2148">
        <v>93</v>
      </c>
      <c r="S2148">
        <v>90</v>
      </c>
      <c r="T2148">
        <v>92</v>
      </c>
      <c r="U2148">
        <v>97</v>
      </c>
      <c r="V2148">
        <v>99</v>
      </c>
      <c r="W2148">
        <v>98</v>
      </c>
      <c r="X2148">
        <v>100</v>
      </c>
      <c r="Y2148">
        <v>102</v>
      </c>
      <c r="Z2148">
        <v>97</v>
      </c>
      <c r="AA2148">
        <v>100</v>
      </c>
      <c r="AB2148">
        <v>94</v>
      </c>
      <c r="AC2148">
        <v>97</v>
      </c>
      <c r="AD2148">
        <v>100</v>
      </c>
      <c r="AE2148">
        <v>107</v>
      </c>
      <c r="AF2148">
        <v>110</v>
      </c>
      <c r="AG2148">
        <v>112</v>
      </c>
      <c r="AH2148">
        <v>111</v>
      </c>
      <c r="AI2148">
        <v>111</v>
      </c>
      <c r="AJ2148">
        <v>111</v>
      </c>
      <c r="AK2148">
        <v>112</v>
      </c>
      <c r="AL2148">
        <v>111</v>
      </c>
      <c r="AM2148">
        <v>112</v>
      </c>
      <c r="AN2148" s="5">
        <v>109</v>
      </c>
      <c r="AO2148" s="5">
        <v>104</v>
      </c>
      <c r="AP2148" s="5">
        <v>102</v>
      </c>
      <c r="AQ2148" s="5">
        <v>99</v>
      </c>
      <c r="AR2148" s="5">
        <v>100</v>
      </c>
      <c r="AS2148" s="5">
        <v>102</v>
      </c>
      <c r="AT2148" s="5">
        <v>106</v>
      </c>
      <c r="AU2148" s="5">
        <v>107</v>
      </c>
      <c r="AV2148" s="5">
        <v>105</v>
      </c>
      <c r="AW2148" s="5">
        <v>104</v>
      </c>
      <c r="AX2148" s="5">
        <v>105</v>
      </c>
      <c r="AY2148" s="5">
        <v>106</v>
      </c>
      <c r="AZ2148" s="5">
        <v>107</v>
      </c>
      <c r="BA2148" s="5">
        <v>108</v>
      </c>
      <c r="BB2148" s="5">
        <v>106</v>
      </c>
      <c r="BC2148" s="5">
        <v>106</v>
      </c>
      <c r="BD2148" s="5">
        <v>110</v>
      </c>
      <c r="BE2148" s="5">
        <v>109</v>
      </c>
      <c r="BF2148" s="5">
        <v>106</v>
      </c>
      <c r="BG2148" s="5">
        <v>106</v>
      </c>
      <c r="BH2148" s="5">
        <v>107</v>
      </c>
      <c r="BI2148" s="5">
        <v>105</v>
      </c>
      <c r="BJ2148" s="5">
        <v>108</v>
      </c>
      <c r="BK2148" s="5">
        <v>107</v>
      </c>
      <c r="BL2148" s="5">
        <v>108</v>
      </c>
      <c r="BM2148" s="5">
        <v>107</v>
      </c>
      <c r="BN2148" s="5">
        <v>108</v>
      </c>
      <c r="BO2148" s="5">
        <v>111</v>
      </c>
      <c r="BP2148" s="5">
        <v>111</v>
      </c>
      <c r="BQ2148" s="5">
        <v>112</v>
      </c>
      <c r="BR2148" s="5">
        <v>113</v>
      </c>
      <c r="BS2148">
        <v>112</v>
      </c>
      <c r="BT2148">
        <v>112</v>
      </c>
      <c r="BU2148">
        <v>108</v>
      </c>
      <c r="BV2148">
        <v>110</v>
      </c>
      <c r="BW2148">
        <v>108</v>
      </c>
      <c r="BX2148">
        <v>107</v>
      </c>
      <c r="BY2148">
        <v>106</v>
      </c>
      <c r="BZ2148">
        <v>104</v>
      </c>
      <c r="CA2148">
        <v>103</v>
      </c>
      <c r="CB2148">
        <v>104</v>
      </c>
      <c r="CC2148">
        <v>105</v>
      </c>
      <c r="CD2148">
        <v>105</v>
      </c>
      <c r="CE2148">
        <v>104</v>
      </c>
      <c r="CF2148">
        <v>106</v>
      </c>
      <c r="CG2148">
        <v>101</v>
      </c>
      <c r="CH2148">
        <v>76</v>
      </c>
      <c r="CI2148">
        <v>79</v>
      </c>
      <c r="CJ2148">
        <v>87</v>
      </c>
      <c r="CK2148">
        <v>94</v>
      </c>
      <c r="CL2148">
        <v>100</v>
      </c>
      <c r="CM2148">
        <v>100</v>
      </c>
      <c r="CN2148">
        <v>96</v>
      </c>
      <c r="CO2148">
        <v>95</v>
      </c>
      <c r="CP2148">
        <v>98</v>
      </c>
      <c r="CQ2148">
        <v>95</v>
      </c>
      <c r="CR2148">
        <v>88</v>
      </c>
      <c r="CS2148">
        <v>92</v>
      </c>
      <c r="CT2148">
        <v>97</v>
      </c>
      <c r="CU2148">
        <v>102</v>
      </c>
      <c r="CV2148">
        <v>101</v>
      </c>
      <c r="CW2148">
        <v>97</v>
      </c>
      <c r="CX2148" t="s">
        <v>5</v>
      </c>
      <c r="CY2148" t="s">
        <v>78</v>
      </c>
    </row>
    <row r="2149" spans="1:103" x14ac:dyDescent="0.25">
      <c r="A2149" t="s">
        <v>119</v>
      </c>
      <c r="B2149">
        <v>36.200000000000003</v>
      </c>
      <c r="C2149">
        <v>-115.08329999999999</v>
      </c>
      <c r="D2149">
        <v>1821</v>
      </c>
      <c r="E2149" t="s">
        <v>1</v>
      </c>
      <c r="F2149">
        <v>162.30000000000001</v>
      </c>
      <c r="G2149">
        <v>1977</v>
      </c>
      <c r="H2149">
        <v>8</v>
      </c>
      <c r="I2149" t="s">
        <v>260</v>
      </c>
      <c r="J2149">
        <v>110</v>
      </c>
      <c r="K2149">
        <v>108</v>
      </c>
      <c r="L2149">
        <v>108</v>
      </c>
      <c r="M2149">
        <v>110</v>
      </c>
      <c r="N2149">
        <v>103</v>
      </c>
      <c r="O2149">
        <v>105</v>
      </c>
      <c r="P2149">
        <v>107</v>
      </c>
      <c r="Q2149">
        <v>99</v>
      </c>
      <c r="R2149">
        <v>94</v>
      </c>
      <c r="S2149">
        <v>95</v>
      </c>
      <c r="T2149">
        <v>100</v>
      </c>
      <c r="U2149">
        <v>101</v>
      </c>
      <c r="V2149">
        <v>102</v>
      </c>
      <c r="W2149">
        <v>104</v>
      </c>
      <c r="X2149">
        <v>105</v>
      </c>
      <c r="Y2149">
        <v>106</v>
      </c>
      <c r="Z2149">
        <v>101</v>
      </c>
      <c r="AA2149">
        <v>102</v>
      </c>
      <c r="AB2149">
        <v>98</v>
      </c>
      <c r="AC2149">
        <v>103</v>
      </c>
      <c r="AD2149">
        <v>104</v>
      </c>
      <c r="AE2149">
        <v>106</v>
      </c>
      <c r="AF2149">
        <v>111</v>
      </c>
      <c r="AG2149">
        <v>111</v>
      </c>
      <c r="AH2149">
        <v>110</v>
      </c>
      <c r="AI2149">
        <v>112</v>
      </c>
      <c r="AJ2149">
        <v>115</v>
      </c>
      <c r="AK2149">
        <v>114</v>
      </c>
      <c r="AL2149">
        <v>116</v>
      </c>
      <c r="AM2149">
        <v>116</v>
      </c>
      <c r="AN2149" s="5">
        <v>112</v>
      </c>
      <c r="AO2149" s="5">
        <v>105</v>
      </c>
      <c r="AP2149" s="5">
        <v>106</v>
      </c>
      <c r="AQ2149" s="5">
        <v>103</v>
      </c>
      <c r="AR2149" s="5">
        <v>105</v>
      </c>
      <c r="AS2149" s="5">
        <v>109</v>
      </c>
      <c r="AT2149" s="5">
        <v>111</v>
      </c>
      <c r="AU2149" s="5">
        <v>111</v>
      </c>
      <c r="AV2149" s="5">
        <v>109</v>
      </c>
      <c r="AW2149" s="5">
        <v>107</v>
      </c>
      <c r="AX2149" s="5">
        <v>110</v>
      </c>
      <c r="AY2149" s="5">
        <v>112</v>
      </c>
      <c r="AZ2149" s="5">
        <v>110</v>
      </c>
      <c r="BA2149" s="5">
        <v>112</v>
      </c>
      <c r="BB2149" s="5">
        <v>113</v>
      </c>
      <c r="BC2149" s="5">
        <v>112</v>
      </c>
      <c r="BD2149" s="5">
        <v>113</v>
      </c>
      <c r="BE2149" s="5">
        <v>107</v>
      </c>
      <c r="BF2149" s="5">
        <v>107</v>
      </c>
      <c r="BG2149" s="5">
        <v>107</v>
      </c>
      <c r="BH2149" s="5">
        <v>110</v>
      </c>
      <c r="BI2149" s="5">
        <v>103</v>
      </c>
      <c r="BJ2149" s="5">
        <v>108</v>
      </c>
      <c r="BK2149" s="5">
        <v>105</v>
      </c>
      <c r="BL2149" s="5">
        <v>110</v>
      </c>
      <c r="BM2149" s="5">
        <v>114</v>
      </c>
      <c r="BN2149" s="5">
        <v>113</v>
      </c>
      <c r="BO2149" s="5">
        <v>115</v>
      </c>
      <c r="BP2149" s="5">
        <v>116</v>
      </c>
      <c r="BQ2149" s="5">
        <v>116</v>
      </c>
      <c r="BR2149" s="5">
        <v>115</v>
      </c>
      <c r="BS2149">
        <v>114</v>
      </c>
      <c r="BT2149">
        <v>115</v>
      </c>
      <c r="BU2149">
        <v>115</v>
      </c>
      <c r="BV2149">
        <v>110</v>
      </c>
      <c r="BW2149">
        <v>112</v>
      </c>
      <c r="BX2149">
        <v>110</v>
      </c>
      <c r="BY2149">
        <v>110</v>
      </c>
      <c r="BZ2149">
        <v>110</v>
      </c>
      <c r="CA2149">
        <v>112</v>
      </c>
      <c r="CB2149">
        <v>110</v>
      </c>
      <c r="CC2149">
        <v>109</v>
      </c>
      <c r="CD2149">
        <v>109</v>
      </c>
      <c r="CE2149">
        <v>108</v>
      </c>
      <c r="CF2149">
        <v>112</v>
      </c>
      <c r="CG2149">
        <v>102</v>
      </c>
      <c r="CH2149">
        <v>94</v>
      </c>
      <c r="CI2149">
        <v>86</v>
      </c>
      <c r="CJ2149">
        <v>97</v>
      </c>
      <c r="CK2149">
        <v>102</v>
      </c>
      <c r="CL2149">
        <v>108</v>
      </c>
      <c r="CM2149">
        <v>108</v>
      </c>
      <c r="CN2149">
        <v>102</v>
      </c>
      <c r="CO2149">
        <v>107</v>
      </c>
      <c r="CP2149">
        <v>103</v>
      </c>
      <c r="CQ2149">
        <v>102</v>
      </c>
      <c r="CR2149">
        <v>100</v>
      </c>
      <c r="CS2149">
        <v>97</v>
      </c>
      <c r="CT2149">
        <v>103</v>
      </c>
      <c r="CU2149">
        <v>106</v>
      </c>
      <c r="CV2149">
        <v>107</v>
      </c>
      <c r="CW2149">
        <v>106</v>
      </c>
      <c r="CX2149" t="s">
        <v>2</v>
      </c>
      <c r="CY2149" t="s">
        <v>120</v>
      </c>
    </row>
    <row r="2150" spans="1:103" x14ac:dyDescent="0.25">
      <c r="A2150" t="s">
        <v>45</v>
      </c>
      <c r="B2150">
        <v>35.763599999999997</v>
      </c>
      <c r="C2150">
        <v>-117.3908</v>
      </c>
      <c r="D2150">
        <v>1695</v>
      </c>
      <c r="E2150" t="s">
        <v>1</v>
      </c>
      <c r="F2150">
        <v>90.8</v>
      </c>
      <c r="G2150">
        <v>1977</v>
      </c>
      <c r="H2150">
        <v>8</v>
      </c>
      <c r="I2150" t="s">
        <v>260</v>
      </c>
      <c r="J2150">
        <v>95</v>
      </c>
      <c r="K2150">
        <v>97</v>
      </c>
      <c r="L2150">
        <v>98</v>
      </c>
      <c r="M2150">
        <v>101</v>
      </c>
      <c r="N2150">
        <v>100</v>
      </c>
      <c r="O2150">
        <v>104</v>
      </c>
      <c r="P2150">
        <v>100</v>
      </c>
      <c r="Q2150">
        <v>96</v>
      </c>
      <c r="R2150">
        <v>91</v>
      </c>
      <c r="S2150">
        <v>89</v>
      </c>
      <c r="T2150">
        <v>92</v>
      </c>
      <c r="U2150">
        <v>94</v>
      </c>
      <c r="V2150">
        <v>80</v>
      </c>
      <c r="W2150">
        <v>95</v>
      </c>
      <c r="X2150">
        <v>96</v>
      </c>
      <c r="Y2150">
        <v>99</v>
      </c>
      <c r="Z2150">
        <v>97</v>
      </c>
      <c r="AA2150">
        <v>97</v>
      </c>
      <c r="AB2150">
        <v>93</v>
      </c>
      <c r="AC2150">
        <v>96</v>
      </c>
      <c r="AD2150">
        <v>99</v>
      </c>
      <c r="AE2150">
        <v>102</v>
      </c>
      <c r="AF2150">
        <v>108</v>
      </c>
      <c r="AG2150">
        <v>109</v>
      </c>
      <c r="AH2150">
        <v>109</v>
      </c>
      <c r="AI2150">
        <v>109</v>
      </c>
      <c r="AJ2150">
        <v>110</v>
      </c>
      <c r="AK2150">
        <v>108</v>
      </c>
      <c r="AL2150">
        <v>108</v>
      </c>
      <c r="AM2150">
        <v>110</v>
      </c>
      <c r="AN2150" s="5">
        <v>106</v>
      </c>
      <c r="AO2150" s="5">
        <v>102</v>
      </c>
      <c r="AP2150" s="5">
        <v>100</v>
      </c>
      <c r="AQ2150" s="5">
        <v>99</v>
      </c>
      <c r="AR2150" s="5">
        <v>98</v>
      </c>
      <c r="AS2150" s="5">
        <v>102</v>
      </c>
      <c r="AT2150" s="5">
        <v>104</v>
      </c>
      <c r="AU2150" s="5">
        <v>106</v>
      </c>
      <c r="AV2150" s="5">
        <v>104</v>
      </c>
      <c r="AW2150" s="5">
        <v>101</v>
      </c>
      <c r="AX2150" s="5">
        <v>104</v>
      </c>
      <c r="AY2150" s="5">
        <v>103</v>
      </c>
      <c r="AZ2150" s="5">
        <v>105</v>
      </c>
      <c r="BA2150" s="5">
        <v>105</v>
      </c>
      <c r="BB2150" s="5">
        <v>107</v>
      </c>
      <c r="BC2150" s="5">
        <v>108</v>
      </c>
      <c r="BD2150" s="5">
        <v>100</v>
      </c>
      <c r="BE2150" s="5">
        <v>100</v>
      </c>
      <c r="BF2150" s="5">
        <v>101</v>
      </c>
      <c r="BG2150" s="5">
        <v>103</v>
      </c>
      <c r="BH2150" s="5">
        <v>105</v>
      </c>
      <c r="BI2150" s="5">
        <v>111</v>
      </c>
      <c r="BJ2150" s="5">
        <v>111</v>
      </c>
      <c r="BK2150" s="5">
        <v>105</v>
      </c>
      <c r="BL2150" s="5">
        <v>104</v>
      </c>
      <c r="BM2150" s="5">
        <v>106</v>
      </c>
      <c r="BN2150" s="5">
        <v>106</v>
      </c>
      <c r="BO2150" s="5">
        <v>109</v>
      </c>
      <c r="BP2150" s="5">
        <v>108</v>
      </c>
      <c r="BQ2150" s="5">
        <v>111</v>
      </c>
      <c r="BR2150" s="5">
        <v>112</v>
      </c>
      <c r="BS2150">
        <v>114</v>
      </c>
      <c r="BT2150">
        <v>111</v>
      </c>
      <c r="BU2150">
        <v>110</v>
      </c>
      <c r="BV2150">
        <v>107</v>
      </c>
      <c r="BW2150">
        <v>109</v>
      </c>
      <c r="BX2150">
        <v>110</v>
      </c>
      <c r="BY2150">
        <v>104</v>
      </c>
      <c r="BZ2150">
        <v>104</v>
      </c>
      <c r="CA2150">
        <v>104</v>
      </c>
      <c r="CB2150">
        <v>107</v>
      </c>
      <c r="CC2150">
        <v>109</v>
      </c>
      <c r="CD2150">
        <v>109</v>
      </c>
      <c r="CE2150">
        <v>107</v>
      </c>
      <c r="CF2150">
        <v>108</v>
      </c>
      <c r="CG2150">
        <v>109</v>
      </c>
      <c r="CH2150">
        <v>87</v>
      </c>
      <c r="CI2150">
        <v>78</v>
      </c>
      <c r="CJ2150">
        <v>90</v>
      </c>
      <c r="CK2150">
        <v>98</v>
      </c>
      <c r="CL2150">
        <v>102</v>
      </c>
      <c r="CM2150">
        <v>103</v>
      </c>
      <c r="CN2150">
        <v>103</v>
      </c>
      <c r="CO2150">
        <v>103</v>
      </c>
      <c r="CP2150">
        <v>104</v>
      </c>
      <c r="CQ2150">
        <v>102</v>
      </c>
      <c r="CR2150">
        <v>95</v>
      </c>
      <c r="CS2150">
        <v>95</v>
      </c>
      <c r="CT2150">
        <v>100</v>
      </c>
      <c r="CU2150">
        <v>104</v>
      </c>
      <c r="CV2150">
        <v>104</v>
      </c>
      <c r="CW2150">
        <v>100</v>
      </c>
      <c r="CX2150" t="s">
        <v>5</v>
      </c>
      <c r="CY2150" t="s">
        <v>46</v>
      </c>
    </row>
    <row r="2151" spans="1:103" x14ac:dyDescent="0.25">
      <c r="A2151" t="s">
        <v>140</v>
      </c>
      <c r="B2151">
        <v>35.868600000000001</v>
      </c>
      <c r="C2151">
        <v>-114.6611</v>
      </c>
      <c r="D2151">
        <v>740</v>
      </c>
      <c r="E2151" t="s">
        <v>1</v>
      </c>
      <c r="F2151">
        <v>208.6</v>
      </c>
      <c r="G2151">
        <v>1977</v>
      </c>
      <c r="H2151">
        <v>8</v>
      </c>
      <c r="I2151" t="s">
        <v>260</v>
      </c>
      <c r="J2151">
        <v>110</v>
      </c>
      <c r="K2151">
        <v>112</v>
      </c>
      <c r="L2151">
        <v>111</v>
      </c>
      <c r="M2151">
        <v>111</v>
      </c>
      <c r="N2151">
        <v>112</v>
      </c>
      <c r="O2151">
        <v>105</v>
      </c>
      <c r="P2151">
        <v>103</v>
      </c>
      <c r="Q2151">
        <v>108</v>
      </c>
      <c r="R2151">
        <v>100</v>
      </c>
      <c r="S2151">
        <v>101</v>
      </c>
      <c r="T2151">
        <v>100</v>
      </c>
      <c r="U2151">
        <v>102</v>
      </c>
      <c r="V2151">
        <v>103</v>
      </c>
      <c r="W2151">
        <v>105</v>
      </c>
      <c r="X2151">
        <v>106</v>
      </c>
      <c r="Y2151">
        <v>107</v>
      </c>
      <c r="Z2151">
        <v>109</v>
      </c>
      <c r="AA2151">
        <v>107</v>
      </c>
      <c r="AB2151">
        <v>106</v>
      </c>
      <c r="AC2151">
        <v>102</v>
      </c>
      <c r="AD2151">
        <v>105</v>
      </c>
      <c r="AE2151">
        <v>108</v>
      </c>
      <c r="AF2151">
        <v>110</v>
      </c>
      <c r="AG2151">
        <v>113</v>
      </c>
      <c r="AH2151">
        <v>111</v>
      </c>
      <c r="AI2151">
        <v>112</v>
      </c>
      <c r="AJ2151">
        <v>115</v>
      </c>
      <c r="AK2151">
        <v>117</v>
      </c>
      <c r="AL2151">
        <v>120</v>
      </c>
      <c r="AM2151">
        <v>118</v>
      </c>
      <c r="AN2151" s="5">
        <v>118</v>
      </c>
      <c r="AO2151" s="5">
        <v>112</v>
      </c>
      <c r="AP2151" s="5">
        <v>110</v>
      </c>
      <c r="AQ2151" s="5">
        <v>108</v>
      </c>
      <c r="AR2151" s="5">
        <v>106</v>
      </c>
      <c r="AS2151" s="5">
        <v>107</v>
      </c>
      <c r="AT2151" s="5">
        <v>111</v>
      </c>
      <c r="AU2151" s="5">
        <v>114</v>
      </c>
      <c r="AV2151" s="5">
        <v>114</v>
      </c>
      <c r="AW2151" s="5">
        <v>112</v>
      </c>
      <c r="AX2151" s="5">
        <v>111</v>
      </c>
      <c r="AY2151" s="5">
        <v>112</v>
      </c>
      <c r="AZ2151" s="5">
        <v>113</v>
      </c>
      <c r="BA2151" s="5">
        <v>113</v>
      </c>
      <c r="BB2151" s="5">
        <v>112</v>
      </c>
      <c r="BC2151" s="5">
        <v>114</v>
      </c>
      <c r="BD2151" s="5">
        <v>115</v>
      </c>
      <c r="BE2151" s="5">
        <v>115</v>
      </c>
      <c r="BF2151" s="5">
        <v>110</v>
      </c>
      <c r="BG2151" s="5">
        <v>110</v>
      </c>
      <c r="BH2151" s="5">
        <v>109</v>
      </c>
      <c r="BI2151" s="5">
        <v>113</v>
      </c>
      <c r="BJ2151" s="5">
        <v>107</v>
      </c>
      <c r="BK2151" s="5">
        <v>105</v>
      </c>
      <c r="BL2151" s="5">
        <v>107</v>
      </c>
      <c r="BM2151" s="5">
        <v>112</v>
      </c>
      <c r="BN2151" s="5">
        <v>115</v>
      </c>
      <c r="BO2151" s="5">
        <v>114</v>
      </c>
      <c r="BP2151" s="5">
        <v>116</v>
      </c>
      <c r="BQ2151" s="5">
        <v>116</v>
      </c>
      <c r="BR2151" s="5">
        <v>116</v>
      </c>
      <c r="BS2151">
        <v>118</v>
      </c>
      <c r="BT2151">
        <v>115</v>
      </c>
      <c r="BU2151">
        <v>116</v>
      </c>
      <c r="BV2151">
        <v>115</v>
      </c>
      <c r="BW2151">
        <v>113</v>
      </c>
      <c r="BX2151">
        <v>115</v>
      </c>
      <c r="BY2151">
        <v>114</v>
      </c>
      <c r="BZ2151">
        <v>114</v>
      </c>
      <c r="CA2151">
        <v>113</v>
      </c>
      <c r="CB2151">
        <v>112</v>
      </c>
      <c r="CC2151">
        <v>112</v>
      </c>
      <c r="CD2151">
        <v>112</v>
      </c>
      <c r="CE2151">
        <v>112</v>
      </c>
      <c r="CF2151">
        <v>110</v>
      </c>
      <c r="CG2151">
        <v>113</v>
      </c>
      <c r="CH2151">
        <v>103</v>
      </c>
      <c r="CI2151">
        <v>94</v>
      </c>
      <c r="CJ2151">
        <v>96</v>
      </c>
      <c r="CK2151">
        <v>103</v>
      </c>
      <c r="CL2151">
        <v>107</v>
      </c>
      <c r="CM2151">
        <v>111</v>
      </c>
      <c r="CN2151">
        <v>111</v>
      </c>
      <c r="CO2151">
        <v>104</v>
      </c>
      <c r="CP2151">
        <v>106</v>
      </c>
      <c r="CQ2151">
        <v>106</v>
      </c>
      <c r="CR2151">
        <v>107</v>
      </c>
      <c r="CS2151">
        <v>103</v>
      </c>
      <c r="CT2151">
        <v>100</v>
      </c>
      <c r="CU2151">
        <v>105</v>
      </c>
      <c r="CV2151">
        <v>109</v>
      </c>
      <c r="CW2151">
        <v>109</v>
      </c>
      <c r="CX2151" t="s">
        <v>122</v>
      </c>
      <c r="CY2151" t="s">
        <v>141</v>
      </c>
    </row>
    <row r="2152" spans="1:103" x14ac:dyDescent="0.25">
      <c r="A2152" t="s">
        <v>117</v>
      </c>
      <c r="B2152">
        <v>36.462499999999999</v>
      </c>
      <c r="C2152">
        <v>-116.8672</v>
      </c>
      <c r="D2152">
        <v>-194</v>
      </c>
      <c r="E2152" t="s">
        <v>1</v>
      </c>
      <c r="F2152">
        <v>0</v>
      </c>
      <c r="G2152">
        <v>1977</v>
      </c>
      <c r="H2152">
        <v>8</v>
      </c>
      <c r="I2152" t="s">
        <v>260</v>
      </c>
      <c r="J2152">
        <v>112</v>
      </c>
      <c r="K2152">
        <v>110</v>
      </c>
      <c r="L2152">
        <v>110</v>
      </c>
      <c r="M2152">
        <v>113</v>
      </c>
      <c r="N2152">
        <v>114</v>
      </c>
      <c r="O2152">
        <v>110</v>
      </c>
      <c r="P2152">
        <v>114</v>
      </c>
      <c r="Q2152">
        <v>113</v>
      </c>
      <c r="R2152">
        <v>102</v>
      </c>
      <c r="S2152">
        <v>102</v>
      </c>
      <c r="T2152">
        <v>102</v>
      </c>
      <c r="U2152">
        <v>104</v>
      </c>
      <c r="V2152">
        <v>107</v>
      </c>
      <c r="W2152">
        <v>106</v>
      </c>
      <c r="X2152">
        <v>105</v>
      </c>
      <c r="Y2152">
        <v>107</v>
      </c>
      <c r="Z2152">
        <v>108</v>
      </c>
      <c r="AA2152">
        <v>107</v>
      </c>
      <c r="AB2152">
        <v>105</v>
      </c>
      <c r="AC2152">
        <v>105</v>
      </c>
      <c r="AD2152">
        <v>109</v>
      </c>
      <c r="AE2152">
        <v>113</v>
      </c>
      <c r="AF2152">
        <v>117</v>
      </c>
      <c r="AG2152">
        <v>118</v>
      </c>
      <c r="AH2152">
        <v>115</v>
      </c>
      <c r="AI2152">
        <v>117</v>
      </c>
      <c r="AJ2152">
        <v>119</v>
      </c>
      <c r="AK2152">
        <v>119</v>
      </c>
      <c r="AL2152">
        <v>116</v>
      </c>
      <c r="AM2152">
        <v>120</v>
      </c>
      <c r="AN2152" s="5">
        <v>120</v>
      </c>
      <c r="AO2152" s="5">
        <v>116</v>
      </c>
      <c r="AP2152" s="5">
        <v>112</v>
      </c>
      <c r="AQ2152" s="5">
        <v>109</v>
      </c>
      <c r="AR2152" s="5">
        <v>107</v>
      </c>
      <c r="AS2152" s="5">
        <v>109</v>
      </c>
      <c r="AT2152" s="5">
        <v>113</v>
      </c>
      <c r="AU2152" s="5">
        <v>115</v>
      </c>
      <c r="AV2152" s="5">
        <v>115</v>
      </c>
      <c r="AW2152" s="5">
        <v>113</v>
      </c>
      <c r="AX2152" s="5">
        <v>114</v>
      </c>
      <c r="AY2152" s="5">
        <v>116</v>
      </c>
      <c r="AZ2152" s="5">
        <v>114</v>
      </c>
      <c r="BA2152" s="5">
        <v>114</v>
      </c>
      <c r="BB2152" s="5">
        <v>117</v>
      </c>
      <c r="BC2152" s="5">
        <v>117</v>
      </c>
      <c r="BD2152" s="5">
        <v>118</v>
      </c>
      <c r="BE2152" s="5">
        <v>118</v>
      </c>
      <c r="BF2152" s="5">
        <v>114</v>
      </c>
      <c r="BG2152" s="5">
        <v>115</v>
      </c>
      <c r="BH2152" s="5">
        <v>114</v>
      </c>
      <c r="BI2152" s="5">
        <v>115</v>
      </c>
      <c r="BJ2152" s="5">
        <v>116</v>
      </c>
      <c r="BK2152" s="5">
        <v>112</v>
      </c>
      <c r="BL2152" s="5">
        <v>114</v>
      </c>
      <c r="BM2152" s="5">
        <v>116</v>
      </c>
      <c r="BN2152" s="5">
        <v>117</v>
      </c>
      <c r="BO2152" s="5">
        <v>118</v>
      </c>
      <c r="BP2152" s="5">
        <v>118</v>
      </c>
      <c r="BQ2152" s="5">
        <v>119</v>
      </c>
      <c r="BR2152" s="5">
        <v>122</v>
      </c>
      <c r="BS2152">
        <v>122</v>
      </c>
      <c r="BT2152">
        <v>124</v>
      </c>
      <c r="BU2152">
        <v>121</v>
      </c>
      <c r="BV2152">
        <v>119</v>
      </c>
      <c r="BW2152">
        <v>115</v>
      </c>
      <c r="BX2152">
        <v>115</v>
      </c>
      <c r="BY2152">
        <v>114</v>
      </c>
      <c r="BZ2152">
        <v>113</v>
      </c>
      <c r="CA2152">
        <v>113</v>
      </c>
      <c r="CB2152">
        <v>116</v>
      </c>
      <c r="CC2152">
        <v>117</v>
      </c>
      <c r="CD2152">
        <v>118</v>
      </c>
      <c r="CE2152">
        <v>115</v>
      </c>
      <c r="CF2152">
        <v>116</v>
      </c>
      <c r="CG2152">
        <v>117</v>
      </c>
      <c r="CH2152">
        <v>116</v>
      </c>
      <c r="CI2152">
        <v>85</v>
      </c>
      <c r="CJ2152">
        <v>91</v>
      </c>
      <c r="CK2152">
        <v>105</v>
      </c>
      <c r="CL2152">
        <v>110</v>
      </c>
      <c r="CM2152">
        <v>110</v>
      </c>
      <c r="CN2152">
        <v>111</v>
      </c>
      <c r="CO2152">
        <v>111</v>
      </c>
      <c r="CP2152">
        <v>109</v>
      </c>
      <c r="CQ2152">
        <v>108</v>
      </c>
      <c r="CR2152">
        <v>105</v>
      </c>
      <c r="CS2152">
        <v>103</v>
      </c>
      <c r="CT2152">
        <v>108</v>
      </c>
      <c r="CU2152">
        <v>111</v>
      </c>
      <c r="CV2152">
        <v>111</v>
      </c>
      <c r="CW2152">
        <v>110</v>
      </c>
      <c r="CX2152" t="s">
        <v>5</v>
      </c>
      <c r="CY2152" t="s">
        <v>118</v>
      </c>
    </row>
    <row r="2153" spans="1:103" x14ac:dyDescent="0.25">
      <c r="BS2153" cm="1">
        <f t="array" ref="BS2153">SUMPRODUCT(--(MOD(AN2152:BR2152,5)=0))</f>
        <v>5</v>
      </c>
      <c r="BT2153">
        <f>AVERAGE(AN2152:BR2152)</f>
        <v>115.06451612903226</v>
      </c>
    </row>
    <row r="2154" spans="1:103" x14ac:dyDescent="0.25">
      <c r="D2154" s="5">
        <f>AVERAGE(D2118:D2151)</f>
        <v>3471.9117647058824</v>
      </c>
      <c r="AN2154" s="5">
        <f>AVERAGE(AN2118:AN2151)</f>
        <v>101.02941176470588</v>
      </c>
      <c r="AO2154" s="5">
        <f t="shared" ref="AO2154:BR2154" si="3252">AVERAGE(AO2118:AO2151)</f>
        <v>96.897058823529406</v>
      </c>
      <c r="AP2154" s="5">
        <f t="shared" si="3252"/>
        <v>95.029411764705884</v>
      </c>
      <c r="AQ2154" s="5">
        <f t="shared" si="3252"/>
        <v>93.205882352941174</v>
      </c>
      <c r="AR2154" s="5">
        <f t="shared" si="3252"/>
        <v>92.602941176470594</v>
      </c>
      <c r="AS2154" s="5">
        <f t="shared" si="3252"/>
        <v>95</v>
      </c>
      <c r="AT2154" s="5">
        <f t="shared" si="3252"/>
        <v>98.17647058823529</v>
      </c>
      <c r="AU2154" s="5">
        <f t="shared" si="3252"/>
        <v>99.235294117647058</v>
      </c>
      <c r="AV2154" s="5">
        <f t="shared" si="3252"/>
        <v>98.088235294117652</v>
      </c>
      <c r="AW2154" s="5">
        <f t="shared" si="3252"/>
        <v>96.352941176470594</v>
      </c>
      <c r="AX2154" s="5">
        <f t="shared" si="3252"/>
        <v>98.205882352941174</v>
      </c>
      <c r="AY2154" s="5">
        <f t="shared" si="3252"/>
        <v>99.117647058823536</v>
      </c>
      <c r="AZ2154" s="5">
        <f t="shared" si="3252"/>
        <v>98.911764705882348</v>
      </c>
      <c r="BA2154" s="5">
        <f t="shared" si="3252"/>
        <v>99.764705882352942</v>
      </c>
      <c r="BB2154" s="5">
        <f t="shared" si="3252"/>
        <v>101</v>
      </c>
      <c r="BC2154" s="5">
        <f t="shared" si="3252"/>
        <v>100.47058823529412</v>
      </c>
      <c r="BD2154" s="5">
        <f t="shared" si="3252"/>
        <v>102.16176470588235</v>
      </c>
      <c r="BE2154" s="5">
        <f t="shared" si="3252"/>
        <v>100.60294117647059</v>
      </c>
      <c r="BF2154" s="5">
        <f t="shared" si="3252"/>
        <v>98.058823529411768</v>
      </c>
      <c r="BG2154" s="5">
        <f t="shared" si="3252"/>
        <v>97.5</v>
      </c>
      <c r="BH2154" s="5">
        <f t="shared" si="3252"/>
        <v>98.705882352941174</v>
      </c>
      <c r="BI2154" s="5">
        <f t="shared" si="3252"/>
        <v>98.17647058823529</v>
      </c>
      <c r="BJ2154" s="5">
        <f t="shared" si="3252"/>
        <v>96.661764705882348</v>
      </c>
      <c r="BK2154" s="5">
        <f t="shared" si="3252"/>
        <v>96.558823529411768</v>
      </c>
      <c r="BL2154" s="5">
        <f t="shared" si="3252"/>
        <v>98.088235294117652</v>
      </c>
      <c r="BM2154" s="5">
        <f t="shared" si="3252"/>
        <v>100.23529411764706</v>
      </c>
      <c r="BN2154" s="5">
        <f t="shared" si="3252"/>
        <v>101.11764705882354</v>
      </c>
      <c r="BO2154" s="5">
        <f t="shared" si="3252"/>
        <v>102.52941176470588</v>
      </c>
      <c r="BP2154" s="5">
        <f t="shared" si="3252"/>
        <v>103.47058823529412</v>
      </c>
      <c r="BQ2154" s="5">
        <f t="shared" si="3252"/>
        <v>104.41176470588235</v>
      </c>
      <c r="BR2154" s="5">
        <f t="shared" si="3252"/>
        <v>105.67647058823529</v>
      </c>
    </row>
    <row r="2155" spans="1:103" x14ac:dyDescent="0.25">
      <c r="AI2155" s="13">
        <f>-AM2155/(AVERAGE(D2118:D2151)-D2152)</f>
        <v>-4.3993445950964785E-3</v>
      </c>
      <c r="AJ2155" t="s">
        <v>263</v>
      </c>
      <c r="AK2155">
        <f>AVERAGE(AN2152:BR2152)</f>
        <v>115.06451612903226</v>
      </c>
      <c r="AL2155">
        <f>AVERAGE(AN2154:BR2154)</f>
        <v>98.936907020872837</v>
      </c>
      <c r="AM2155">
        <f>AK2155-AL2155</f>
        <v>16.127609108159419</v>
      </c>
      <c r="AN2155" s="5">
        <f>AN2154+$AM2155</f>
        <v>117.1570208728653</v>
      </c>
      <c r="AO2155" s="5">
        <f t="shared" ref="AO2155:BR2155" si="3253">AO2154+$AM2155</f>
        <v>113.02466793168882</v>
      </c>
      <c r="AP2155" s="5">
        <f t="shared" si="3253"/>
        <v>111.1570208728653</v>
      </c>
      <c r="AQ2155" s="5">
        <f t="shared" si="3253"/>
        <v>109.33349146110059</v>
      </c>
      <c r="AR2155" s="5">
        <f t="shared" si="3253"/>
        <v>108.73055028463001</v>
      </c>
      <c r="AS2155" s="5">
        <f t="shared" si="3253"/>
        <v>111.12760910815942</v>
      </c>
      <c r="AT2155" s="5">
        <f t="shared" si="3253"/>
        <v>114.30407969639471</v>
      </c>
      <c r="AU2155" s="5">
        <f t="shared" si="3253"/>
        <v>115.36290322580648</v>
      </c>
      <c r="AV2155" s="5">
        <f t="shared" si="3253"/>
        <v>114.21584440227707</v>
      </c>
      <c r="AW2155" s="5">
        <f t="shared" si="3253"/>
        <v>112.48055028463001</v>
      </c>
      <c r="AX2155" s="5">
        <f t="shared" si="3253"/>
        <v>114.33349146110059</v>
      </c>
      <c r="AY2155" s="5">
        <f t="shared" si="3253"/>
        <v>115.24525616698295</v>
      </c>
      <c r="AZ2155" s="5">
        <f t="shared" si="3253"/>
        <v>115.03937381404177</v>
      </c>
      <c r="BA2155" s="5">
        <f t="shared" si="3253"/>
        <v>115.89231499051236</v>
      </c>
      <c r="BB2155" s="5">
        <f t="shared" si="3253"/>
        <v>117.12760910815942</v>
      </c>
      <c r="BC2155" s="5">
        <f t="shared" si="3253"/>
        <v>116.59819734345353</v>
      </c>
      <c r="BD2155" s="5">
        <f t="shared" si="3253"/>
        <v>118.28937381404177</v>
      </c>
      <c r="BE2155" s="5">
        <f t="shared" si="3253"/>
        <v>116.73055028463001</v>
      </c>
      <c r="BF2155" s="5">
        <f t="shared" si="3253"/>
        <v>114.18643263757119</v>
      </c>
      <c r="BG2155" s="5">
        <f t="shared" si="3253"/>
        <v>113.62760910815942</v>
      </c>
      <c r="BH2155" s="5">
        <f t="shared" si="3253"/>
        <v>114.83349146110059</v>
      </c>
      <c r="BI2155" s="5">
        <f t="shared" si="3253"/>
        <v>114.30407969639471</v>
      </c>
      <c r="BJ2155" s="5">
        <f t="shared" si="3253"/>
        <v>112.78937381404177</v>
      </c>
      <c r="BK2155" s="5">
        <f t="shared" si="3253"/>
        <v>112.68643263757119</v>
      </c>
      <c r="BL2155" s="5">
        <f t="shared" si="3253"/>
        <v>114.21584440227707</v>
      </c>
      <c r="BM2155" s="5">
        <f t="shared" si="3253"/>
        <v>116.36290322580648</v>
      </c>
      <c r="BN2155" s="5">
        <f t="shared" si="3253"/>
        <v>117.24525616698295</v>
      </c>
      <c r="BO2155" s="5">
        <f t="shared" si="3253"/>
        <v>118.6570208728653</v>
      </c>
      <c r="BP2155" s="5">
        <f t="shared" si="3253"/>
        <v>119.59819734345353</v>
      </c>
      <c r="BQ2155" s="5">
        <f t="shared" si="3253"/>
        <v>120.53937381404177</v>
      </c>
      <c r="BR2155" s="5">
        <f t="shared" si="3253"/>
        <v>121.80407969639471</v>
      </c>
    </row>
    <row r="2156" spans="1:103" x14ac:dyDescent="0.25">
      <c r="AI2156" s="11"/>
      <c r="AN2156" s="5">
        <f>AN2152-AN2155</f>
        <v>2.8429791271346971</v>
      </c>
      <c r="AO2156" s="5">
        <f t="shared" ref="AO2156:BR2156" si="3254">AO2152-AO2155</f>
        <v>2.9753320683111752</v>
      </c>
      <c r="AP2156" s="5">
        <f t="shared" si="3254"/>
        <v>0.84297912713469714</v>
      </c>
      <c r="AQ2156" s="5">
        <f t="shared" si="3254"/>
        <v>-0.3334914611005928</v>
      </c>
      <c r="AR2156" s="5">
        <f t="shared" si="3254"/>
        <v>-1.7305502846300129</v>
      </c>
      <c r="AS2156" s="5">
        <f t="shared" si="3254"/>
        <v>-2.1276091081594188</v>
      </c>
      <c r="AT2156" s="5">
        <f t="shared" si="3254"/>
        <v>-1.3040796963947088</v>
      </c>
      <c r="AU2156" s="5">
        <f t="shared" si="3254"/>
        <v>-0.36290322580647683</v>
      </c>
      <c r="AV2156" s="5">
        <f t="shared" si="3254"/>
        <v>0.78415559772292909</v>
      </c>
      <c r="AW2156" s="5">
        <f t="shared" si="3254"/>
        <v>0.51944971536998708</v>
      </c>
      <c r="AX2156" s="5">
        <f t="shared" si="3254"/>
        <v>-0.3334914611005928</v>
      </c>
      <c r="AY2156" s="5">
        <f t="shared" si="3254"/>
        <v>0.75474383301704506</v>
      </c>
      <c r="AZ2156" s="5">
        <f t="shared" si="3254"/>
        <v>-1.0393738140417668</v>
      </c>
      <c r="BA2156" s="5">
        <f t="shared" si="3254"/>
        <v>-1.8923149905123609</v>
      </c>
      <c r="BB2156" s="5">
        <f t="shared" si="3254"/>
        <v>-0.12760910815941884</v>
      </c>
      <c r="BC2156" s="5">
        <f t="shared" si="3254"/>
        <v>0.40180265654646519</v>
      </c>
      <c r="BD2156" s="5">
        <f t="shared" si="3254"/>
        <v>-0.28937381404176676</v>
      </c>
      <c r="BE2156" s="5">
        <f t="shared" si="3254"/>
        <v>1.2694497153699871</v>
      </c>
      <c r="BF2156" s="5">
        <f t="shared" si="3254"/>
        <v>-0.18643263757118689</v>
      </c>
      <c r="BG2156" s="5">
        <f t="shared" si="3254"/>
        <v>1.3723908918405812</v>
      </c>
      <c r="BH2156" s="5">
        <f t="shared" si="3254"/>
        <v>-0.8334914611005928</v>
      </c>
      <c r="BI2156" s="5">
        <f t="shared" si="3254"/>
        <v>0.69592030360529122</v>
      </c>
      <c r="BJ2156" s="5">
        <f t="shared" si="3254"/>
        <v>3.2106261859582332</v>
      </c>
      <c r="BK2156" s="5">
        <f t="shared" si="3254"/>
        <v>-0.68643263757118689</v>
      </c>
      <c r="BL2156" s="5">
        <f t="shared" si="3254"/>
        <v>-0.21584440227707091</v>
      </c>
      <c r="BM2156" s="5">
        <f t="shared" si="3254"/>
        <v>-0.36290322580647683</v>
      </c>
      <c r="BN2156" s="5">
        <f t="shared" si="3254"/>
        <v>-0.24525616698295494</v>
      </c>
      <c r="BO2156" s="5">
        <f t="shared" si="3254"/>
        <v>-0.65702087286530286</v>
      </c>
      <c r="BP2156" s="5">
        <f t="shared" si="3254"/>
        <v>-1.5981973434535348</v>
      </c>
      <c r="BQ2156" s="5">
        <f t="shared" si="3254"/>
        <v>-1.5393738140417668</v>
      </c>
      <c r="BR2156" s="5">
        <f t="shared" si="3254"/>
        <v>0.19592030360529122</v>
      </c>
      <c r="BS2156" s="15">
        <f>STDEV(AN2156:BR2156)</f>
        <v>1.3505487537397536</v>
      </c>
      <c r="BT2156" t="s">
        <v>264</v>
      </c>
    </row>
    <row r="2157" spans="1:103" x14ac:dyDescent="0.25">
      <c r="AI2157" s="11"/>
      <c r="AN2157" s="5">
        <f>ABS(AN2156)</f>
        <v>2.8429791271346971</v>
      </c>
      <c r="AO2157" s="5">
        <f t="shared" ref="AO2157" si="3255">ABS(AO2156)</f>
        <v>2.9753320683111752</v>
      </c>
      <c r="AP2157" s="5">
        <f t="shared" ref="AP2157" si="3256">ABS(AP2156)</f>
        <v>0.84297912713469714</v>
      </c>
      <c r="AQ2157" s="5">
        <f t="shared" ref="AQ2157" si="3257">ABS(AQ2156)</f>
        <v>0.3334914611005928</v>
      </c>
      <c r="AR2157" s="5">
        <f t="shared" ref="AR2157" si="3258">ABS(AR2156)</f>
        <v>1.7305502846300129</v>
      </c>
      <c r="AS2157" s="5">
        <f t="shared" ref="AS2157" si="3259">ABS(AS2156)</f>
        <v>2.1276091081594188</v>
      </c>
      <c r="AT2157" s="5">
        <f t="shared" ref="AT2157" si="3260">ABS(AT2156)</f>
        <v>1.3040796963947088</v>
      </c>
      <c r="AU2157" s="5">
        <f t="shared" ref="AU2157" si="3261">ABS(AU2156)</f>
        <v>0.36290322580647683</v>
      </c>
      <c r="AV2157" s="5">
        <f t="shared" ref="AV2157" si="3262">ABS(AV2156)</f>
        <v>0.78415559772292909</v>
      </c>
      <c r="AW2157" s="5">
        <f t="shared" ref="AW2157" si="3263">ABS(AW2156)</f>
        <v>0.51944971536998708</v>
      </c>
      <c r="AX2157" s="5">
        <f t="shared" ref="AX2157" si="3264">ABS(AX2156)</f>
        <v>0.3334914611005928</v>
      </c>
      <c r="AY2157" s="5">
        <f t="shared" ref="AY2157" si="3265">ABS(AY2156)</f>
        <v>0.75474383301704506</v>
      </c>
      <c r="AZ2157" s="5">
        <f t="shared" ref="AZ2157" si="3266">ABS(AZ2156)</f>
        <v>1.0393738140417668</v>
      </c>
      <c r="BA2157" s="5">
        <f t="shared" ref="BA2157" si="3267">ABS(BA2156)</f>
        <v>1.8923149905123609</v>
      </c>
      <c r="BB2157" s="5">
        <f t="shared" ref="BB2157" si="3268">ABS(BB2156)</f>
        <v>0.12760910815941884</v>
      </c>
      <c r="BC2157" s="5">
        <f t="shared" ref="BC2157" si="3269">ABS(BC2156)</f>
        <v>0.40180265654646519</v>
      </c>
      <c r="BD2157" s="5">
        <f t="shared" ref="BD2157" si="3270">ABS(BD2156)</f>
        <v>0.28937381404176676</v>
      </c>
      <c r="BE2157" s="5">
        <f t="shared" ref="BE2157" si="3271">ABS(BE2156)</f>
        <v>1.2694497153699871</v>
      </c>
      <c r="BF2157" s="5">
        <f t="shared" ref="BF2157" si="3272">ABS(BF2156)</f>
        <v>0.18643263757118689</v>
      </c>
      <c r="BG2157" s="5">
        <f t="shared" ref="BG2157" si="3273">ABS(BG2156)</f>
        <v>1.3723908918405812</v>
      </c>
      <c r="BH2157" s="5">
        <f t="shared" ref="BH2157" si="3274">ABS(BH2156)</f>
        <v>0.8334914611005928</v>
      </c>
      <c r="BI2157" s="5">
        <f t="shared" ref="BI2157" si="3275">ABS(BI2156)</f>
        <v>0.69592030360529122</v>
      </c>
      <c r="BJ2157" s="5">
        <f t="shared" ref="BJ2157" si="3276">ABS(BJ2156)</f>
        <v>3.2106261859582332</v>
      </c>
      <c r="BK2157" s="5">
        <f t="shared" ref="BK2157" si="3277">ABS(BK2156)</f>
        <v>0.68643263757118689</v>
      </c>
      <c r="BL2157" s="5">
        <f t="shared" ref="BL2157" si="3278">ABS(BL2156)</f>
        <v>0.21584440227707091</v>
      </c>
      <c r="BM2157" s="5">
        <f t="shared" ref="BM2157" si="3279">ABS(BM2156)</f>
        <v>0.36290322580647683</v>
      </c>
      <c r="BN2157" s="5">
        <f t="shared" ref="BN2157" si="3280">ABS(BN2156)</f>
        <v>0.24525616698295494</v>
      </c>
      <c r="BO2157" s="5">
        <f t="shared" ref="BO2157" si="3281">ABS(BO2156)</f>
        <v>0.65702087286530286</v>
      </c>
      <c r="BP2157" s="5">
        <f t="shared" ref="BP2157" si="3282">ABS(BP2156)</f>
        <v>1.5981973434535348</v>
      </c>
      <c r="BQ2157" s="5">
        <f t="shared" ref="BQ2157" si="3283">ABS(BQ2156)</f>
        <v>1.5393738140417668</v>
      </c>
      <c r="BR2157" s="5">
        <f t="shared" ref="BR2157" si="3284">ABS(BR2156)</f>
        <v>0.19592030360529122</v>
      </c>
      <c r="BS2157" s="15">
        <f>AVERAGE(AN2157:BR2157)</f>
        <v>1.0235967435881796</v>
      </c>
      <c r="BT2157" t="s">
        <v>268</v>
      </c>
    </row>
    <row r="2159" spans="1:103" x14ac:dyDescent="0.25">
      <c r="A2159" t="s">
        <v>21</v>
      </c>
      <c r="B2159">
        <v>37.708100000000002</v>
      </c>
      <c r="C2159">
        <v>-117.23309999999999</v>
      </c>
      <c r="D2159">
        <v>5690</v>
      </c>
      <c r="E2159" t="s">
        <v>1</v>
      </c>
      <c r="F2159">
        <v>142.1</v>
      </c>
      <c r="G2159">
        <v>1978</v>
      </c>
      <c r="H2159">
        <v>8</v>
      </c>
      <c r="I2159" t="s">
        <v>260</v>
      </c>
      <c r="J2159">
        <v>76</v>
      </c>
      <c r="K2159">
        <v>77</v>
      </c>
      <c r="L2159">
        <v>77</v>
      </c>
      <c r="M2159">
        <v>76</v>
      </c>
      <c r="N2159">
        <v>78</v>
      </c>
      <c r="O2159">
        <v>84</v>
      </c>
      <c r="P2159">
        <v>87</v>
      </c>
      <c r="Q2159">
        <v>90</v>
      </c>
      <c r="R2159">
        <v>90</v>
      </c>
      <c r="S2159">
        <v>78</v>
      </c>
      <c r="T2159">
        <v>80</v>
      </c>
      <c r="U2159">
        <v>84</v>
      </c>
      <c r="V2159">
        <v>83</v>
      </c>
      <c r="W2159">
        <v>83</v>
      </c>
      <c r="X2159">
        <v>79</v>
      </c>
      <c r="Y2159">
        <v>78</v>
      </c>
      <c r="Z2159">
        <v>83</v>
      </c>
      <c r="AA2159">
        <v>84</v>
      </c>
      <c r="AB2159">
        <v>83</v>
      </c>
      <c r="AC2159">
        <v>86</v>
      </c>
      <c r="AD2159">
        <v>88</v>
      </c>
      <c r="AE2159">
        <v>86</v>
      </c>
      <c r="AF2159">
        <v>84</v>
      </c>
      <c r="AG2159">
        <v>85</v>
      </c>
      <c r="AH2159">
        <v>77</v>
      </c>
      <c r="AI2159">
        <v>78</v>
      </c>
      <c r="AJ2159">
        <v>73</v>
      </c>
      <c r="AK2159">
        <v>75</v>
      </c>
      <c r="AL2159">
        <v>78</v>
      </c>
      <c r="AM2159">
        <v>82</v>
      </c>
      <c r="AN2159" s="5">
        <v>81</v>
      </c>
      <c r="AO2159" s="5">
        <v>79</v>
      </c>
      <c r="AP2159" s="5">
        <v>75</v>
      </c>
      <c r="AQ2159" s="5">
        <v>80</v>
      </c>
      <c r="AR2159" s="5">
        <v>83</v>
      </c>
      <c r="AS2159" s="5">
        <v>86</v>
      </c>
      <c r="AT2159" s="5">
        <v>86</v>
      </c>
      <c r="AU2159" s="5">
        <v>87</v>
      </c>
      <c r="AV2159" s="5">
        <v>89</v>
      </c>
      <c r="AW2159" s="5">
        <v>88</v>
      </c>
      <c r="AX2159" s="5">
        <v>86</v>
      </c>
      <c r="AY2159" s="5">
        <v>88</v>
      </c>
      <c r="AZ2159" s="5">
        <v>92</v>
      </c>
      <c r="BA2159" s="5">
        <v>94</v>
      </c>
      <c r="BB2159" s="5">
        <v>93</v>
      </c>
      <c r="BC2159" s="5">
        <v>93</v>
      </c>
      <c r="BD2159" s="5">
        <v>92</v>
      </c>
      <c r="BE2159" s="5">
        <v>92</v>
      </c>
      <c r="BF2159" s="5">
        <v>91</v>
      </c>
      <c r="BG2159" s="5">
        <v>92</v>
      </c>
      <c r="BH2159" s="5">
        <v>92</v>
      </c>
      <c r="BI2159" s="5">
        <v>94</v>
      </c>
      <c r="BJ2159" s="5">
        <v>93</v>
      </c>
      <c r="BK2159" s="5">
        <v>94</v>
      </c>
      <c r="BL2159" s="5">
        <v>93</v>
      </c>
      <c r="BM2159" s="5">
        <v>86</v>
      </c>
      <c r="BN2159" s="5">
        <v>89</v>
      </c>
      <c r="BO2159" s="5">
        <v>91</v>
      </c>
      <c r="BP2159" s="5">
        <v>92</v>
      </c>
      <c r="BQ2159" s="5">
        <v>94</v>
      </c>
      <c r="BR2159" s="5">
        <v>96</v>
      </c>
      <c r="BS2159">
        <v>96</v>
      </c>
      <c r="BT2159">
        <v>97</v>
      </c>
      <c r="BU2159">
        <v>98</v>
      </c>
      <c r="BV2159">
        <v>96</v>
      </c>
      <c r="BW2159">
        <v>98</v>
      </c>
      <c r="BX2159">
        <v>97</v>
      </c>
      <c r="BY2159">
        <v>96</v>
      </c>
      <c r="BZ2159">
        <v>97</v>
      </c>
      <c r="CA2159">
        <v>96</v>
      </c>
      <c r="CB2159">
        <v>94</v>
      </c>
      <c r="CC2159">
        <v>88</v>
      </c>
      <c r="CD2159">
        <v>81</v>
      </c>
      <c r="CE2159">
        <v>79</v>
      </c>
      <c r="CF2159">
        <v>76</v>
      </c>
      <c r="CG2159">
        <v>84</v>
      </c>
      <c r="CH2159">
        <v>83</v>
      </c>
      <c r="CI2159">
        <v>74</v>
      </c>
      <c r="CJ2159">
        <v>76</v>
      </c>
      <c r="CK2159">
        <v>82</v>
      </c>
      <c r="CL2159">
        <v>83</v>
      </c>
      <c r="CM2159">
        <v>82</v>
      </c>
      <c r="CN2159">
        <v>80</v>
      </c>
      <c r="CO2159">
        <v>78</v>
      </c>
      <c r="CP2159">
        <v>79</v>
      </c>
      <c r="CQ2159">
        <v>83</v>
      </c>
      <c r="CR2159">
        <v>84</v>
      </c>
      <c r="CS2159">
        <v>86</v>
      </c>
      <c r="CT2159">
        <v>87</v>
      </c>
      <c r="CU2159">
        <v>89</v>
      </c>
      <c r="CV2159">
        <v>86</v>
      </c>
      <c r="CW2159">
        <v>83</v>
      </c>
      <c r="CX2159" t="s">
        <v>2</v>
      </c>
      <c r="CY2159" t="s">
        <v>22</v>
      </c>
    </row>
    <row r="2160" spans="1:103" x14ac:dyDescent="0.25">
      <c r="A2160" t="s">
        <v>107</v>
      </c>
      <c r="B2160">
        <v>38.050600000000003</v>
      </c>
      <c r="C2160">
        <v>-117.09059999999999</v>
      </c>
      <c r="D2160">
        <v>5399</v>
      </c>
      <c r="E2160" t="s">
        <v>1</v>
      </c>
      <c r="F2160">
        <v>177.5</v>
      </c>
      <c r="G2160">
        <v>1978</v>
      </c>
      <c r="H2160">
        <v>8</v>
      </c>
      <c r="I2160" t="s">
        <v>260</v>
      </c>
      <c r="J2160">
        <v>82</v>
      </c>
      <c r="K2160">
        <v>78</v>
      </c>
      <c r="L2160">
        <v>80</v>
      </c>
      <c r="M2160">
        <v>83</v>
      </c>
      <c r="N2160">
        <v>81</v>
      </c>
      <c r="O2160">
        <v>88</v>
      </c>
      <c r="P2160">
        <v>90</v>
      </c>
      <c r="Q2160">
        <v>94</v>
      </c>
      <c r="R2160">
        <v>91</v>
      </c>
      <c r="S2160">
        <v>80</v>
      </c>
      <c r="T2160">
        <v>83</v>
      </c>
      <c r="U2160">
        <v>87</v>
      </c>
      <c r="V2160">
        <v>87</v>
      </c>
      <c r="W2160">
        <v>87</v>
      </c>
      <c r="X2160">
        <v>83</v>
      </c>
      <c r="Y2160">
        <v>78</v>
      </c>
      <c r="Z2160">
        <v>85</v>
      </c>
      <c r="AA2160">
        <v>85</v>
      </c>
      <c r="AB2160">
        <v>85</v>
      </c>
      <c r="AC2160">
        <v>91</v>
      </c>
      <c r="AD2160">
        <v>88</v>
      </c>
      <c r="AE2160">
        <v>88</v>
      </c>
      <c r="AF2160">
        <v>86</v>
      </c>
      <c r="AG2160">
        <v>90</v>
      </c>
      <c r="AH2160">
        <v>78</v>
      </c>
      <c r="AI2160">
        <v>80</v>
      </c>
      <c r="AJ2160">
        <v>77</v>
      </c>
      <c r="AK2160">
        <v>77</v>
      </c>
      <c r="AL2160">
        <v>81</v>
      </c>
      <c r="AM2160">
        <v>85</v>
      </c>
      <c r="AN2160" s="5">
        <v>86</v>
      </c>
      <c r="AO2160" s="5">
        <v>83</v>
      </c>
      <c r="AP2160" s="5">
        <v>76</v>
      </c>
      <c r="AQ2160" s="5">
        <v>83</v>
      </c>
      <c r="AR2160" s="5">
        <v>87</v>
      </c>
      <c r="AS2160" s="5">
        <v>88</v>
      </c>
      <c r="AT2160" s="5">
        <v>90</v>
      </c>
      <c r="AU2160" s="5">
        <v>90</v>
      </c>
      <c r="AV2160" s="5">
        <v>92</v>
      </c>
      <c r="AW2160" s="5">
        <v>91</v>
      </c>
      <c r="AX2160" s="5">
        <v>90</v>
      </c>
      <c r="AY2160" s="5">
        <v>91</v>
      </c>
      <c r="AZ2160" s="5">
        <v>95</v>
      </c>
      <c r="BA2160" s="5">
        <v>95</v>
      </c>
      <c r="BB2160" s="5">
        <v>97</v>
      </c>
      <c r="BC2160" s="5">
        <v>93</v>
      </c>
      <c r="BD2160" s="5">
        <v>95</v>
      </c>
      <c r="BE2160" s="5">
        <v>94</v>
      </c>
      <c r="BF2160" s="5">
        <v>95</v>
      </c>
      <c r="BG2160" s="5">
        <v>95</v>
      </c>
      <c r="BH2160" s="5">
        <v>94</v>
      </c>
      <c r="BI2160" s="5">
        <v>97</v>
      </c>
      <c r="BJ2160" s="5">
        <v>96</v>
      </c>
      <c r="BK2160" s="5">
        <v>99</v>
      </c>
      <c r="BL2160" s="5">
        <v>95</v>
      </c>
      <c r="BM2160" s="5">
        <v>90</v>
      </c>
      <c r="BN2160" s="5">
        <v>94</v>
      </c>
      <c r="BO2160" s="5">
        <v>94</v>
      </c>
      <c r="BP2160" s="5">
        <v>94</v>
      </c>
      <c r="BQ2160" s="5">
        <v>97</v>
      </c>
      <c r="BR2160" s="5">
        <v>99</v>
      </c>
      <c r="BS2160">
        <v>100</v>
      </c>
      <c r="BT2160">
        <v>101</v>
      </c>
      <c r="BU2160">
        <v>100</v>
      </c>
      <c r="BV2160">
        <v>99</v>
      </c>
      <c r="BW2160">
        <v>100</v>
      </c>
      <c r="BX2160">
        <v>102</v>
      </c>
      <c r="BY2160">
        <v>98</v>
      </c>
      <c r="BZ2160">
        <v>96</v>
      </c>
      <c r="CA2160">
        <v>100</v>
      </c>
      <c r="CB2160">
        <v>95</v>
      </c>
      <c r="CC2160">
        <v>91</v>
      </c>
      <c r="CD2160">
        <v>82</v>
      </c>
      <c r="CE2160">
        <v>80</v>
      </c>
      <c r="CF2160">
        <v>81</v>
      </c>
      <c r="CG2160">
        <v>86</v>
      </c>
      <c r="CH2160">
        <v>89</v>
      </c>
      <c r="CI2160">
        <v>77</v>
      </c>
      <c r="CJ2160">
        <v>78</v>
      </c>
      <c r="CK2160">
        <v>84</v>
      </c>
      <c r="CL2160">
        <v>86</v>
      </c>
      <c r="CM2160">
        <v>85</v>
      </c>
      <c r="CN2160">
        <v>83</v>
      </c>
      <c r="CO2160">
        <v>81</v>
      </c>
      <c r="CP2160">
        <v>82</v>
      </c>
      <c r="CQ2160">
        <v>84</v>
      </c>
      <c r="CR2160">
        <v>86</v>
      </c>
      <c r="CS2160">
        <v>87</v>
      </c>
      <c r="CT2160">
        <v>91</v>
      </c>
      <c r="CU2160">
        <v>91</v>
      </c>
      <c r="CV2160">
        <v>90</v>
      </c>
      <c r="CW2160">
        <v>85</v>
      </c>
      <c r="CX2160" t="s">
        <v>2</v>
      </c>
      <c r="CY2160" t="s">
        <v>108</v>
      </c>
    </row>
    <row r="2161" spans="1:103" x14ac:dyDescent="0.25">
      <c r="A2161" t="s">
        <v>124</v>
      </c>
      <c r="B2161">
        <v>38.383299999999998</v>
      </c>
      <c r="C2161">
        <v>-116.2167</v>
      </c>
      <c r="D2161">
        <v>5322</v>
      </c>
      <c r="E2161" t="s">
        <v>1</v>
      </c>
      <c r="F2161">
        <v>221</v>
      </c>
      <c r="G2161">
        <v>1978</v>
      </c>
      <c r="H2161">
        <v>8</v>
      </c>
      <c r="I2161" t="s">
        <v>260</v>
      </c>
      <c r="L2161">
        <v>80</v>
      </c>
      <c r="M2161">
        <v>79</v>
      </c>
      <c r="N2161">
        <v>81</v>
      </c>
      <c r="O2161">
        <v>89</v>
      </c>
      <c r="P2161">
        <v>90</v>
      </c>
      <c r="Q2161">
        <v>93</v>
      </c>
      <c r="R2161">
        <v>92</v>
      </c>
      <c r="S2161">
        <v>92</v>
      </c>
      <c r="T2161">
        <v>82</v>
      </c>
      <c r="U2161">
        <v>90</v>
      </c>
      <c r="V2161">
        <v>90</v>
      </c>
      <c r="W2161">
        <v>89</v>
      </c>
      <c r="X2161">
        <v>83</v>
      </c>
      <c r="Y2161">
        <v>81</v>
      </c>
      <c r="Z2161">
        <v>89</v>
      </c>
      <c r="AA2161">
        <v>87</v>
      </c>
      <c r="AB2161">
        <v>85</v>
      </c>
      <c r="AC2161">
        <v>91</v>
      </c>
      <c r="AD2161">
        <v>91</v>
      </c>
      <c r="AE2161">
        <v>89</v>
      </c>
      <c r="AF2161">
        <v>89</v>
      </c>
      <c r="AG2161">
        <v>89</v>
      </c>
      <c r="AH2161">
        <v>89</v>
      </c>
      <c r="AI2161">
        <v>87</v>
      </c>
      <c r="AJ2161">
        <v>81</v>
      </c>
      <c r="AK2161">
        <v>82</v>
      </c>
      <c r="AL2161">
        <v>85</v>
      </c>
      <c r="AM2161">
        <v>88</v>
      </c>
      <c r="AN2161" s="5">
        <v>90</v>
      </c>
      <c r="AO2161" s="5">
        <v>85</v>
      </c>
      <c r="AP2161" s="5">
        <v>86</v>
      </c>
      <c r="AQ2161" s="5">
        <v>84</v>
      </c>
      <c r="AR2161" s="5">
        <v>83</v>
      </c>
      <c r="AS2161" s="5">
        <v>89</v>
      </c>
      <c r="AT2161" s="5">
        <v>91</v>
      </c>
      <c r="AU2161" s="5">
        <v>93</v>
      </c>
      <c r="AV2161" s="5">
        <v>94</v>
      </c>
      <c r="AW2161" s="5">
        <v>94</v>
      </c>
      <c r="AX2161" s="5">
        <v>91</v>
      </c>
      <c r="AY2161" s="5">
        <v>93</v>
      </c>
      <c r="AZ2161" s="5">
        <v>98</v>
      </c>
      <c r="BA2161" s="5">
        <v>98</v>
      </c>
      <c r="BB2161" s="5">
        <v>98</v>
      </c>
      <c r="BC2161" s="5">
        <v>95</v>
      </c>
      <c r="BD2161" s="5">
        <v>97</v>
      </c>
      <c r="BE2161" s="5">
        <v>98</v>
      </c>
      <c r="BF2161" s="5">
        <v>97</v>
      </c>
      <c r="BG2161" s="5">
        <v>97</v>
      </c>
      <c r="BH2161" s="5">
        <v>92</v>
      </c>
      <c r="BI2161" s="5">
        <v>98</v>
      </c>
      <c r="BJ2161" s="5">
        <v>100</v>
      </c>
      <c r="BK2161" s="5">
        <v>99</v>
      </c>
      <c r="BL2161" s="5">
        <v>99</v>
      </c>
      <c r="BM2161" s="5">
        <v>94</v>
      </c>
      <c r="BN2161" s="5">
        <v>91</v>
      </c>
      <c r="BO2161" s="5">
        <v>95</v>
      </c>
      <c r="BP2161" s="5">
        <v>97</v>
      </c>
      <c r="BQ2161" s="5">
        <v>100</v>
      </c>
      <c r="BR2161" s="5">
        <v>99</v>
      </c>
      <c r="BS2161">
        <v>101</v>
      </c>
      <c r="BT2161">
        <v>103</v>
      </c>
      <c r="BU2161">
        <v>102</v>
      </c>
      <c r="BV2161">
        <v>101</v>
      </c>
      <c r="BW2161">
        <v>101</v>
      </c>
      <c r="BX2161">
        <v>101</v>
      </c>
      <c r="BY2161">
        <v>100</v>
      </c>
      <c r="BZ2161">
        <v>100</v>
      </c>
      <c r="CA2161">
        <v>101</v>
      </c>
      <c r="CB2161">
        <v>100</v>
      </c>
      <c r="CC2161">
        <v>102</v>
      </c>
      <c r="CD2161">
        <v>90</v>
      </c>
      <c r="CE2161">
        <v>84</v>
      </c>
      <c r="CF2161">
        <v>80</v>
      </c>
      <c r="CG2161">
        <v>88</v>
      </c>
      <c r="CH2161">
        <v>89</v>
      </c>
      <c r="CI2161">
        <v>82</v>
      </c>
      <c r="CJ2161">
        <v>80</v>
      </c>
      <c r="CK2161">
        <v>88</v>
      </c>
      <c r="CL2161">
        <v>89</v>
      </c>
      <c r="CM2161">
        <v>89</v>
      </c>
      <c r="CN2161">
        <v>85</v>
      </c>
      <c r="CO2161">
        <v>86</v>
      </c>
      <c r="CP2161">
        <v>86</v>
      </c>
      <c r="CQ2161">
        <v>87</v>
      </c>
      <c r="CR2161">
        <v>87</v>
      </c>
      <c r="CS2161">
        <v>88</v>
      </c>
      <c r="CT2161">
        <v>91</v>
      </c>
      <c r="CU2161">
        <v>93</v>
      </c>
      <c r="CV2161">
        <v>97</v>
      </c>
      <c r="CW2161">
        <v>87</v>
      </c>
      <c r="CX2161" t="s">
        <v>2</v>
      </c>
      <c r="CY2161" t="s">
        <v>125</v>
      </c>
    </row>
    <row r="2162" spans="1:103" x14ac:dyDescent="0.25">
      <c r="A2162" t="s">
        <v>115</v>
      </c>
      <c r="B2162">
        <v>37.916699999999999</v>
      </c>
      <c r="C2162">
        <v>-116.05</v>
      </c>
      <c r="D2162">
        <v>5105</v>
      </c>
      <c r="E2162" t="s">
        <v>1</v>
      </c>
      <c r="F2162">
        <v>177</v>
      </c>
      <c r="G2162">
        <v>1978</v>
      </c>
      <c r="H2162">
        <v>8</v>
      </c>
      <c r="I2162" t="s">
        <v>260</v>
      </c>
      <c r="J2162">
        <v>84</v>
      </c>
      <c r="K2162">
        <v>84</v>
      </c>
      <c r="L2162">
        <v>83</v>
      </c>
      <c r="M2162">
        <v>83</v>
      </c>
      <c r="N2162">
        <v>82</v>
      </c>
      <c r="O2162">
        <v>88</v>
      </c>
      <c r="P2162">
        <v>93</v>
      </c>
      <c r="Q2162">
        <v>96</v>
      </c>
      <c r="R2162">
        <v>95</v>
      </c>
      <c r="V2162">
        <v>92</v>
      </c>
      <c r="W2162">
        <v>90</v>
      </c>
      <c r="X2162">
        <v>88</v>
      </c>
      <c r="Z2162">
        <v>89</v>
      </c>
      <c r="AA2162">
        <v>90</v>
      </c>
      <c r="AB2162">
        <v>88</v>
      </c>
      <c r="AC2162">
        <v>94</v>
      </c>
      <c r="AD2162">
        <v>94</v>
      </c>
      <c r="AE2162">
        <v>94</v>
      </c>
      <c r="AF2162">
        <v>94</v>
      </c>
      <c r="AG2162">
        <v>90</v>
      </c>
      <c r="AI2162">
        <v>88</v>
      </c>
      <c r="AJ2162">
        <v>87</v>
      </c>
      <c r="AK2162">
        <v>84</v>
      </c>
      <c r="AL2162">
        <v>88</v>
      </c>
      <c r="AM2162">
        <v>90</v>
      </c>
      <c r="AN2162" s="5">
        <v>92</v>
      </c>
      <c r="AO2162" s="8">
        <f>AVERAGE(AN2162,AP2162)</f>
        <v>89.5</v>
      </c>
      <c r="AP2162" s="5">
        <v>87</v>
      </c>
      <c r="AQ2162" s="8">
        <f>AVERAGE(AP2162,AR2162)</f>
        <v>88</v>
      </c>
      <c r="AR2162" s="5">
        <v>89</v>
      </c>
      <c r="AS2162" s="5">
        <v>93</v>
      </c>
      <c r="AT2162" s="5">
        <v>93</v>
      </c>
      <c r="AU2162" s="5">
        <v>95</v>
      </c>
      <c r="AV2162" s="5">
        <v>98</v>
      </c>
      <c r="AW2162" s="5">
        <v>95</v>
      </c>
      <c r="AX2162" s="5">
        <v>93</v>
      </c>
      <c r="AY2162" s="5">
        <v>96</v>
      </c>
      <c r="AZ2162" s="5">
        <v>101</v>
      </c>
      <c r="BA2162" s="5">
        <v>100</v>
      </c>
      <c r="BB2162" s="5">
        <v>101</v>
      </c>
      <c r="BC2162" s="5">
        <v>100</v>
      </c>
      <c r="BD2162" s="5">
        <v>99</v>
      </c>
      <c r="BE2162" s="5">
        <v>99</v>
      </c>
      <c r="BF2162" s="5">
        <v>99</v>
      </c>
      <c r="BG2162" s="5">
        <v>99</v>
      </c>
      <c r="BH2162" s="5">
        <v>97</v>
      </c>
      <c r="BI2162" s="5">
        <v>101</v>
      </c>
      <c r="BJ2162" s="5">
        <v>102</v>
      </c>
      <c r="BK2162" s="5">
        <v>101</v>
      </c>
      <c r="BL2162" s="5">
        <v>100</v>
      </c>
      <c r="BM2162" s="5">
        <v>95</v>
      </c>
      <c r="BN2162" s="5">
        <v>94</v>
      </c>
      <c r="BO2162" s="5">
        <v>97</v>
      </c>
      <c r="BP2162" s="8">
        <f>AVERAGE(BO2162,BQ2162)</f>
        <v>100</v>
      </c>
      <c r="BQ2162" s="5">
        <v>103</v>
      </c>
      <c r="BR2162" s="8">
        <f>AVERAGE(BQ2162,BS2162)</f>
        <v>103</v>
      </c>
      <c r="BS2162">
        <v>103</v>
      </c>
      <c r="BT2162">
        <v>103</v>
      </c>
      <c r="BU2162">
        <v>102</v>
      </c>
      <c r="BV2162">
        <v>103</v>
      </c>
      <c r="BW2162">
        <v>105</v>
      </c>
      <c r="BX2162">
        <v>105</v>
      </c>
      <c r="BY2162">
        <v>102</v>
      </c>
      <c r="BZ2162">
        <v>102</v>
      </c>
      <c r="CA2162">
        <v>101</v>
      </c>
      <c r="CB2162">
        <v>100</v>
      </c>
      <c r="CC2162">
        <v>99</v>
      </c>
      <c r="CD2162">
        <v>92</v>
      </c>
      <c r="CE2162">
        <v>88</v>
      </c>
      <c r="CF2162">
        <v>86</v>
      </c>
      <c r="CG2162">
        <v>89</v>
      </c>
      <c r="CH2162">
        <v>91</v>
      </c>
      <c r="CI2162">
        <v>89</v>
      </c>
      <c r="CJ2162">
        <v>81</v>
      </c>
      <c r="CK2162">
        <v>89</v>
      </c>
      <c r="CL2162">
        <v>89</v>
      </c>
      <c r="CM2162">
        <v>89</v>
      </c>
      <c r="CN2162">
        <v>89</v>
      </c>
      <c r="CO2162">
        <v>86</v>
      </c>
      <c r="CP2162">
        <v>88</v>
      </c>
      <c r="CS2162">
        <v>91</v>
      </c>
      <c r="CT2162">
        <v>92</v>
      </c>
      <c r="CU2162">
        <v>96</v>
      </c>
      <c r="CV2162">
        <v>95</v>
      </c>
      <c r="CW2162">
        <v>93</v>
      </c>
      <c r="CX2162" t="s">
        <v>2</v>
      </c>
      <c r="CY2162" t="s">
        <v>116</v>
      </c>
    </row>
    <row r="2163" spans="1:103" x14ac:dyDescent="0.25">
      <c r="A2163" t="s">
        <v>15</v>
      </c>
      <c r="B2163">
        <v>37.606400000000001</v>
      </c>
      <c r="C2163">
        <v>-118</v>
      </c>
      <c r="D2163">
        <v>4900</v>
      </c>
      <c r="E2163" t="s">
        <v>1</v>
      </c>
      <c r="F2163">
        <v>162</v>
      </c>
      <c r="G2163">
        <v>1978</v>
      </c>
      <c r="H2163">
        <v>8</v>
      </c>
      <c r="I2163" t="s">
        <v>260</v>
      </c>
      <c r="J2163">
        <v>84</v>
      </c>
      <c r="K2163">
        <v>80</v>
      </c>
      <c r="L2163">
        <v>83</v>
      </c>
      <c r="M2163">
        <v>80</v>
      </c>
      <c r="N2163">
        <v>81</v>
      </c>
      <c r="O2163">
        <v>87</v>
      </c>
      <c r="P2163">
        <v>92</v>
      </c>
      <c r="Q2163">
        <v>95</v>
      </c>
      <c r="R2163">
        <v>90</v>
      </c>
      <c r="S2163">
        <v>82</v>
      </c>
      <c r="T2163">
        <v>80</v>
      </c>
      <c r="U2163">
        <v>89</v>
      </c>
      <c r="V2163">
        <v>90</v>
      </c>
      <c r="W2163">
        <v>90</v>
      </c>
      <c r="X2163">
        <v>84</v>
      </c>
      <c r="Y2163">
        <v>79</v>
      </c>
      <c r="Z2163">
        <v>83</v>
      </c>
      <c r="AA2163">
        <v>82</v>
      </c>
      <c r="AB2163">
        <v>88</v>
      </c>
      <c r="AC2163">
        <v>93</v>
      </c>
      <c r="AD2163">
        <v>92</v>
      </c>
      <c r="AE2163">
        <v>92</v>
      </c>
      <c r="AF2163">
        <v>91</v>
      </c>
      <c r="AG2163">
        <v>90</v>
      </c>
      <c r="AH2163">
        <v>80</v>
      </c>
      <c r="AI2163">
        <v>80</v>
      </c>
      <c r="AJ2163">
        <v>75</v>
      </c>
      <c r="AK2163">
        <v>80</v>
      </c>
      <c r="AL2163">
        <v>81</v>
      </c>
      <c r="AM2163">
        <v>86</v>
      </c>
      <c r="AN2163" s="5">
        <v>88</v>
      </c>
      <c r="AO2163" s="5">
        <v>86</v>
      </c>
      <c r="AP2163" s="5">
        <v>79</v>
      </c>
      <c r="AQ2163" s="5">
        <v>86</v>
      </c>
      <c r="AR2163" s="5">
        <v>85</v>
      </c>
      <c r="AS2163" s="5">
        <v>91</v>
      </c>
      <c r="AT2163" s="5">
        <v>91</v>
      </c>
      <c r="AU2163" s="5">
        <v>91</v>
      </c>
      <c r="AV2163" s="5">
        <v>95</v>
      </c>
      <c r="AW2163" s="5">
        <v>94</v>
      </c>
      <c r="AX2163" s="5">
        <v>94</v>
      </c>
      <c r="AY2163" s="5">
        <v>94</v>
      </c>
      <c r="AZ2163" s="5">
        <v>97</v>
      </c>
      <c r="BA2163" s="5">
        <v>99</v>
      </c>
      <c r="BB2163" s="5">
        <v>100</v>
      </c>
      <c r="BC2163" s="5">
        <v>98</v>
      </c>
      <c r="BD2163" s="5">
        <v>98</v>
      </c>
      <c r="BE2163" s="5">
        <v>99</v>
      </c>
      <c r="BF2163" s="5">
        <v>97</v>
      </c>
      <c r="BG2163" s="5">
        <v>98</v>
      </c>
      <c r="BH2163" s="5">
        <v>99</v>
      </c>
      <c r="BI2163" s="5">
        <v>99</v>
      </c>
      <c r="BJ2163" s="5">
        <v>99</v>
      </c>
      <c r="BK2163" s="5">
        <v>99</v>
      </c>
      <c r="BL2163" s="5">
        <v>97</v>
      </c>
      <c r="BM2163" s="5">
        <v>92</v>
      </c>
      <c r="BN2163" s="5">
        <v>92</v>
      </c>
      <c r="BO2163" s="5">
        <v>96</v>
      </c>
      <c r="BP2163" s="5">
        <v>98</v>
      </c>
      <c r="BQ2163" s="5">
        <v>100</v>
      </c>
      <c r="BR2163" s="5">
        <v>101</v>
      </c>
      <c r="BS2163">
        <v>102</v>
      </c>
      <c r="BT2163">
        <v>102</v>
      </c>
      <c r="BU2163">
        <v>100</v>
      </c>
      <c r="BV2163">
        <v>100</v>
      </c>
      <c r="BW2163">
        <v>101</v>
      </c>
      <c r="BX2163">
        <v>100</v>
      </c>
      <c r="BY2163">
        <v>100</v>
      </c>
      <c r="BZ2163">
        <v>99</v>
      </c>
      <c r="CA2163">
        <v>100</v>
      </c>
      <c r="CB2163">
        <v>96</v>
      </c>
      <c r="CC2163">
        <v>94</v>
      </c>
      <c r="CD2163">
        <v>89</v>
      </c>
      <c r="CE2163">
        <v>80</v>
      </c>
      <c r="CF2163">
        <v>82</v>
      </c>
      <c r="CG2163">
        <v>90</v>
      </c>
      <c r="CH2163">
        <v>90</v>
      </c>
      <c r="CI2163">
        <v>79</v>
      </c>
      <c r="CJ2163">
        <v>83</v>
      </c>
      <c r="CK2163">
        <v>82</v>
      </c>
      <c r="CL2163">
        <v>90</v>
      </c>
      <c r="CM2163">
        <v>88</v>
      </c>
      <c r="CN2163">
        <v>85</v>
      </c>
      <c r="CO2163">
        <v>86</v>
      </c>
      <c r="CP2163">
        <v>84</v>
      </c>
      <c r="CQ2163">
        <v>84</v>
      </c>
      <c r="CR2163">
        <v>91</v>
      </c>
      <c r="CS2163">
        <v>90</v>
      </c>
      <c r="CT2163">
        <v>93</v>
      </c>
      <c r="CU2163">
        <v>93</v>
      </c>
      <c r="CV2163">
        <v>95</v>
      </c>
      <c r="CW2163">
        <v>88</v>
      </c>
      <c r="CX2163" t="s">
        <v>2</v>
      </c>
      <c r="CY2163" t="s">
        <v>16</v>
      </c>
    </row>
    <row r="2164" spans="1:103" x14ac:dyDescent="0.25">
      <c r="A2164" t="s">
        <v>153</v>
      </c>
      <c r="B2164">
        <v>37.683300000000003</v>
      </c>
      <c r="C2164">
        <v>-115.7167</v>
      </c>
      <c r="D2164">
        <v>4890</v>
      </c>
      <c r="E2164" t="s">
        <v>1</v>
      </c>
      <c r="F2164">
        <v>169.7</v>
      </c>
      <c r="G2164">
        <v>1978</v>
      </c>
      <c r="H2164">
        <v>8</v>
      </c>
      <c r="I2164" t="s">
        <v>260</v>
      </c>
      <c r="J2164">
        <v>83</v>
      </c>
      <c r="K2164">
        <v>83</v>
      </c>
      <c r="L2164">
        <v>83</v>
      </c>
      <c r="P2164">
        <v>93</v>
      </c>
      <c r="Q2164">
        <v>95</v>
      </c>
      <c r="R2164">
        <v>94</v>
      </c>
      <c r="S2164">
        <v>87</v>
      </c>
      <c r="T2164">
        <v>85</v>
      </c>
      <c r="U2164">
        <v>91</v>
      </c>
      <c r="V2164">
        <v>90</v>
      </c>
      <c r="W2164">
        <v>89</v>
      </c>
      <c r="X2164">
        <v>85</v>
      </c>
      <c r="Y2164">
        <v>82</v>
      </c>
      <c r="Z2164">
        <v>87</v>
      </c>
      <c r="AA2164">
        <v>90</v>
      </c>
      <c r="AB2164">
        <v>87</v>
      </c>
      <c r="AC2164">
        <v>93</v>
      </c>
      <c r="AD2164">
        <v>95</v>
      </c>
      <c r="AE2164">
        <v>93</v>
      </c>
      <c r="AF2164">
        <v>88</v>
      </c>
      <c r="AG2164">
        <v>91</v>
      </c>
      <c r="AH2164">
        <v>83</v>
      </c>
      <c r="AI2164">
        <v>86</v>
      </c>
      <c r="AL2164">
        <v>86</v>
      </c>
      <c r="AM2164">
        <v>89</v>
      </c>
      <c r="AN2164" s="5">
        <v>90</v>
      </c>
      <c r="AO2164" s="5">
        <v>87</v>
      </c>
      <c r="AP2164" s="5">
        <v>84</v>
      </c>
      <c r="AQ2164" s="5">
        <v>86</v>
      </c>
      <c r="AR2164" s="8">
        <f>AVERAGE(AQ2164,AS2164)</f>
        <v>88.5</v>
      </c>
      <c r="AS2164" s="5">
        <v>91</v>
      </c>
      <c r="AT2164" s="5">
        <v>92</v>
      </c>
      <c r="AU2164" s="5">
        <v>94</v>
      </c>
      <c r="AV2164" s="5">
        <v>95</v>
      </c>
      <c r="AW2164" s="5">
        <v>94</v>
      </c>
      <c r="AX2164" s="5">
        <v>92</v>
      </c>
      <c r="AY2164" s="8">
        <f>AVERAGE(AX2164,AZ2164)</f>
        <v>95.5</v>
      </c>
      <c r="AZ2164" s="5">
        <v>99</v>
      </c>
      <c r="BA2164" s="5">
        <v>98</v>
      </c>
      <c r="BB2164" s="5">
        <v>100</v>
      </c>
      <c r="BC2164" s="5">
        <v>97</v>
      </c>
      <c r="BD2164" s="5">
        <v>98</v>
      </c>
      <c r="BE2164" s="5">
        <v>98</v>
      </c>
      <c r="BF2164" s="5">
        <v>98</v>
      </c>
      <c r="BG2164" s="5">
        <v>98</v>
      </c>
      <c r="BH2164" s="5">
        <v>96</v>
      </c>
      <c r="BI2164" s="5">
        <v>100</v>
      </c>
      <c r="BJ2164" s="5">
        <v>100</v>
      </c>
      <c r="BK2164" s="5">
        <v>100</v>
      </c>
      <c r="BL2164" s="5">
        <v>95</v>
      </c>
      <c r="BM2164" s="5">
        <v>92</v>
      </c>
      <c r="BN2164" s="5">
        <v>94</v>
      </c>
      <c r="BO2164" s="5">
        <v>96</v>
      </c>
      <c r="BP2164" s="5">
        <v>92</v>
      </c>
      <c r="BQ2164" s="5">
        <v>101</v>
      </c>
      <c r="BR2164" s="5">
        <v>102</v>
      </c>
      <c r="BS2164">
        <v>102</v>
      </c>
      <c r="BT2164">
        <v>101</v>
      </c>
      <c r="BU2164">
        <v>102</v>
      </c>
      <c r="BV2164">
        <v>101</v>
      </c>
      <c r="BW2164">
        <v>103</v>
      </c>
      <c r="BX2164">
        <v>102</v>
      </c>
      <c r="BY2164">
        <v>103</v>
      </c>
      <c r="BZ2164">
        <v>101</v>
      </c>
      <c r="CB2164">
        <v>100</v>
      </c>
      <c r="CC2164">
        <v>94</v>
      </c>
      <c r="CD2164">
        <v>86</v>
      </c>
      <c r="CE2164">
        <v>85</v>
      </c>
      <c r="CF2164">
        <v>81</v>
      </c>
      <c r="CG2164">
        <v>89</v>
      </c>
      <c r="CH2164">
        <v>85</v>
      </c>
      <c r="CI2164">
        <v>82</v>
      </c>
      <c r="CK2164">
        <v>87</v>
      </c>
      <c r="CL2164">
        <v>89</v>
      </c>
      <c r="CM2164">
        <v>89</v>
      </c>
      <c r="CN2164">
        <v>89</v>
      </c>
      <c r="CO2164">
        <v>88</v>
      </c>
      <c r="CR2164">
        <v>89</v>
      </c>
      <c r="CS2164">
        <v>90</v>
      </c>
      <c r="CT2164">
        <v>92</v>
      </c>
      <c r="CU2164">
        <v>95</v>
      </c>
      <c r="CV2164">
        <v>92</v>
      </c>
      <c r="CW2164">
        <v>89</v>
      </c>
      <c r="CX2164" t="s">
        <v>2</v>
      </c>
      <c r="CY2164" t="s">
        <v>154</v>
      </c>
    </row>
    <row r="2165" spans="1:103" x14ac:dyDescent="0.25">
      <c r="A2165" t="s">
        <v>109</v>
      </c>
      <c r="B2165">
        <v>35.470300000000002</v>
      </c>
      <c r="C2165">
        <v>-115.5436</v>
      </c>
      <c r="D2165">
        <v>4730</v>
      </c>
      <c r="E2165" t="s">
        <v>1</v>
      </c>
      <c r="F2165">
        <v>162.19999999999999</v>
      </c>
      <c r="G2165">
        <v>1978</v>
      </c>
      <c r="H2165">
        <v>8</v>
      </c>
      <c r="I2165" t="s">
        <v>260</v>
      </c>
      <c r="J2165">
        <v>82</v>
      </c>
      <c r="K2165">
        <v>85</v>
      </c>
      <c r="M2165">
        <v>88</v>
      </c>
      <c r="N2165">
        <v>88</v>
      </c>
      <c r="O2165">
        <v>89</v>
      </c>
      <c r="P2165">
        <v>95</v>
      </c>
      <c r="Q2165">
        <v>97</v>
      </c>
      <c r="R2165">
        <v>93</v>
      </c>
      <c r="S2165">
        <v>83</v>
      </c>
      <c r="T2165">
        <v>88</v>
      </c>
      <c r="U2165">
        <v>90</v>
      </c>
      <c r="V2165">
        <v>89</v>
      </c>
      <c r="W2165">
        <v>87</v>
      </c>
      <c r="X2165">
        <v>85</v>
      </c>
      <c r="Y2165">
        <v>83</v>
      </c>
      <c r="Z2165">
        <v>84</v>
      </c>
      <c r="AA2165">
        <v>86</v>
      </c>
      <c r="AB2165">
        <v>90</v>
      </c>
      <c r="AC2165">
        <v>89</v>
      </c>
      <c r="AD2165">
        <v>88</v>
      </c>
      <c r="AE2165">
        <v>90</v>
      </c>
      <c r="AF2165">
        <v>90</v>
      </c>
      <c r="AG2165">
        <v>88</v>
      </c>
      <c r="AH2165">
        <v>86</v>
      </c>
      <c r="AI2165">
        <v>85</v>
      </c>
      <c r="AJ2165">
        <v>83</v>
      </c>
      <c r="AK2165">
        <v>82</v>
      </c>
      <c r="AL2165">
        <v>81</v>
      </c>
      <c r="AM2165">
        <v>84</v>
      </c>
      <c r="AN2165" s="5">
        <v>85</v>
      </c>
      <c r="AO2165" s="5">
        <v>87</v>
      </c>
      <c r="AP2165" s="5">
        <v>83</v>
      </c>
      <c r="AQ2165" s="5">
        <v>79</v>
      </c>
      <c r="AR2165" s="5">
        <v>86</v>
      </c>
      <c r="AS2165" s="5">
        <v>86</v>
      </c>
      <c r="AT2165" s="5">
        <v>94</v>
      </c>
      <c r="AU2165" s="8">
        <f>(2*AT2165+AW2165)/3</f>
        <v>94.333333333333329</v>
      </c>
      <c r="AV2165" s="8">
        <f>(AU2165+2*AX2165)/3</f>
        <v>93.444444444444443</v>
      </c>
      <c r="AW2165" s="5">
        <v>95</v>
      </c>
      <c r="AX2165" s="5">
        <v>93</v>
      </c>
      <c r="AY2165" s="5">
        <v>90</v>
      </c>
      <c r="AZ2165" s="5">
        <v>91</v>
      </c>
      <c r="BA2165" s="5">
        <v>96</v>
      </c>
      <c r="BB2165" s="5">
        <v>96</v>
      </c>
      <c r="BC2165" s="5">
        <v>98</v>
      </c>
      <c r="BD2165" s="5">
        <v>96</v>
      </c>
      <c r="BE2165" s="5">
        <v>96</v>
      </c>
      <c r="BF2165" s="5">
        <v>94</v>
      </c>
      <c r="BG2165" s="5">
        <v>94</v>
      </c>
      <c r="BH2165" s="5">
        <v>94</v>
      </c>
      <c r="BI2165" s="5">
        <v>94</v>
      </c>
      <c r="BJ2165" s="5">
        <v>96</v>
      </c>
      <c r="BK2165" s="8">
        <f>AVERAGE(BJ2165,BL2165)</f>
        <v>97</v>
      </c>
      <c r="BL2165" s="5">
        <v>98</v>
      </c>
      <c r="BM2165" s="5">
        <v>96</v>
      </c>
      <c r="BN2165" s="5">
        <v>90</v>
      </c>
      <c r="BO2165" s="5">
        <v>95</v>
      </c>
      <c r="BP2165" s="8">
        <f>(2*BO2165+BR2165)/3</f>
        <v>96.666666666666671</v>
      </c>
      <c r="BQ2165" s="8">
        <f>(BP2165+2*BS2165)/3</f>
        <v>98.222222222222229</v>
      </c>
      <c r="BR2165" s="5">
        <v>100</v>
      </c>
      <c r="BS2165">
        <v>99</v>
      </c>
      <c r="BT2165">
        <v>96</v>
      </c>
      <c r="BU2165">
        <v>95</v>
      </c>
      <c r="BV2165">
        <v>95</v>
      </c>
      <c r="BW2165">
        <v>95</v>
      </c>
      <c r="BX2165">
        <v>99</v>
      </c>
      <c r="BY2165">
        <v>95</v>
      </c>
      <c r="BZ2165">
        <v>101</v>
      </c>
      <c r="CA2165">
        <v>102</v>
      </c>
      <c r="CB2165">
        <v>97</v>
      </c>
      <c r="CC2165">
        <v>93</v>
      </c>
      <c r="CD2165">
        <v>91</v>
      </c>
      <c r="CE2165">
        <v>87</v>
      </c>
      <c r="CF2165">
        <v>84</v>
      </c>
      <c r="CG2165">
        <v>87</v>
      </c>
      <c r="CH2165">
        <v>90</v>
      </c>
      <c r="CI2165">
        <v>86</v>
      </c>
      <c r="CJ2165">
        <v>83</v>
      </c>
      <c r="CK2165">
        <v>85</v>
      </c>
      <c r="CL2165">
        <v>89</v>
      </c>
      <c r="CM2165">
        <v>89</v>
      </c>
      <c r="CN2165">
        <v>88</v>
      </c>
      <c r="CO2165">
        <v>83</v>
      </c>
      <c r="CP2165">
        <v>82</v>
      </c>
      <c r="CQ2165">
        <v>82</v>
      </c>
      <c r="CR2165">
        <v>83</v>
      </c>
      <c r="CS2165">
        <v>85</v>
      </c>
      <c r="CT2165">
        <v>91</v>
      </c>
      <c r="CU2165">
        <v>94</v>
      </c>
      <c r="CV2165">
        <v>96</v>
      </c>
      <c r="CW2165">
        <v>92</v>
      </c>
      <c r="CX2165" t="s">
        <v>5</v>
      </c>
      <c r="CY2165" t="s">
        <v>110</v>
      </c>
    </row>
    <row r="2166" spans="1:103" x14ac:dyDescent="0.25">
      <c r="A2166" t="s">
        <v>0</v>
      </c>
      <c r="B2166">
        <v>38.387799999999999</v>
      </c>
      <c r="C2166">
        <v>-118.1092</v>
      </c>
      <c r="D2166">
        <v>4580</v>
      </c>
      <c r="E2166" t="s">
        <v>1</v>
      </c>
      <c r="F2166">
        <v>240.3</v>
      </c>
      <c r="G2166">
        <v>1978</v>
      </c>
      <c r="H2166">
        <v>8</v>
      </c>
      <c r="I2166" t="s">
        <v>260</v>
      </c>
      <c r="J2166">
        <v>75</v>
      </c>
      <c r="K2166">
        <v>82</v>
      </c>
      <c r="L2166">
        <v>77</v>
      </c>
      <c r="M2166">
        <v>81</v>
      </c>
      <c r="N2166">
        <v>82</v>
      </c>
      <c r="O2166">
        <v>84</v>
      </c>
      <c r="P2166">
        <v>88</v>
      </c>
      <c r="Q2166">
        <v>92</v>
      </c>
      <c r="R2166">
        <v>95</v>
      </c>
      <c r="S2166">
        <v>92</v>
      </c>
      <c r="T2166">
        <v>82</v>
      </c>
      <c r="U2166">
        <v>84</v>
      </c>
      <c r="V2166">
        <v>93</v>
      </c>
      <c r="W2166">
        <v>90</v>
      </c>
      <c r="X2166">
        <v>91</v>
      </c>
      <c r="Y2166">
        <v>80</v>
      </c>
      <c r="Z2166">
        <v>78</v>
      </c>
      <c r="AA2166">
        <v>88</v>
      </c>
      <c r="AB2166">
        <v>89</v>
      </c>
      <c r="AC2166">
        <v>87</v>
      </c>
      <c r="AD2166">
        <v>95</v>
      </c>
      <c r="AM2166">
        <v>85</v>
      </c>
      <c r="AN2166" s="5">
        <v>87</v>
      </c>
      <c r="AO2166" s="5">
        <v>90</v>
      </c>
      <c r="AP2166" s="5">
        <v>82</v>
      </c>
      <c r="AQ2166" s="5">
        <v>76</v>
      </c>
      <c r="AR2166" s="5">
        <v>83</v>
      </c>
      <c r="AS2166" s="5">
        <v>85</v>
      </c>
      <c r="AT2166" s="5">
        <v>91</v>
      </c>
      <c r="AU2166" s="5">
        <v>86</v>
      </c>
      <c r="AV2166" s="5">
        <v>90</v>
      </c>
      <c r="AW2166" s="5">
        <v>96</v>
      </c>
      <c r="AX2166" s="5">
        <v>95</v>
      </c>
      <c r="AY2166" s="5">
        <v>95</v>
      </c>
      <c r="AZ2166" s="5">
        <v>92</v>
      </c>
      <c r="BA2166" s="5">
        <v>98</v>
      </c>
      <c r="BB2166" s="5">
        <v>99</v>
      </c>
      <c r="BC2166" s="5">
        <v>97</v>
      </c>
      <c r="BD2166" s="5">
        <v>91</v>
      </c>
      <c r="BE2166" s="5">
        <v>94</v>
      </c>
      <c r="BF2166" s="5">
        <v>98</v>
      </c>
      <c r="BG2166" s="5">
        <v>96</v>
      </c>
      <c r="BH2166" s="5">
        <v>95</v>
      </c>
      <c r="BI2166" s="5">
        <v>94</v>
      </c>
      <c r="BJ2166" s="5">
        <v>99</v>
      </c>
      <c r="BK2166" s="5">
        <v>101</v>
      </c>
      <c r="BL2166" s="5">
        <v>101</v>
      </c>
      <c r="BM2166" s="5">
        <v>101</v>
      </c>
      <c r="BN2166" s="5">
        <v>96</v>
      </c>
      <c r="BO2166" s="5">
        <v>94</v>
      </c>
      <c r="BP2166" s="5">
        <v>96</v>
      </c>
      <c r="BQ2166" s="5">
        <v>98</v>
      </c>
      <c r="BR2166" s="5">
        <v>101</v>
      </c>
      <c r="BS2166">
        <v>102</v>
      </c>
      <c r="BT2166">
        <v>101</v>
      </c>
      <c r="BU2166">
        <v>101</v>
      </c>
      <c r="BV2166">
        <v>103</v>
      </c>
      <c r="BW2166">
        <v>104</v>
      </c>
      <c r="BX2166">
        <v>103</v>
      </c>
      <c r="BY2166">
        <v>103</v>
      </c>
      <c r="BZ2166">
        <v>101</v>
      </c>
      <c r="CA2166">
        <v>104</v>
      </c>
      <c r="CB2166">
        <v>102</v>
      </c>
      <c r="CC2166">
        <v>98</v>
      </c>
      <c r="CD2166">
        <v>99</v>
      </c>
      <c r="CE2166">
        <v>93</v>
      </c>
      <c r="CF2166">
        <v>88</v>
      </c>
      <c r="CG2166">
        <v>82</v>
      </c>
      <c r="CH2166">
        <v>90</v>
      </c>
      <c r="CI2166">
        <v>93</v>
      </c>
      <c r="CJ2166">
        <v>75</v>
      </c>
      <c r="CK2166">
        <v>81</v>
      </c>
      <c r="CL2166">
        <v>88</v>
      </c>
      <c r="CM2166">
        <v>91</v>
      </c>
      <c r="CN2166">
        <v>90</v>
      </c>
      <c r="CO2166">
        <v>83</v>
      </c>
      <c r="CP2166">
        <v>86</v>
      </c>
      <c r="CQ2166">
        <v>87</v>
      </c>
      <c r="CR2166">
        <v>87</v>
      </c>
      <c r="CS2166">
        <v>86</v>
      </c>
      <c r="CT2166">
        <v>88</v>
      </c>
      <c r="CU2166">
        <v>91</v>
      </c>
      <c r="CV2166">
        <v>95</v>
      </c>
      <c r="CW2166">
        <v>97</v>
      </c>
      <c r="CX2166" t="s">
        <v>2</v>
      </c>
      <c r="CY2166" t="s">
        <v>3</v>
      </c>
    </row>
    <row r="2167" spans="1:103" x14ac:dyDescent="0.25">
      <c r="A2167" t="s">
        <v>17</v>
      </c>
      <c r="B2167">
        <v>37.6128</v>
      </c>
      <c r="C2167">
        <v>-114.5264</v>
      </c>
      <c r="D2167">
        <v>4379</v>
      </c>
      <c r="E2167" t="s">
        <v>1</v>
      </c>
      <c r="F2167">
        <v>243.8</v>
      </c>
      <c r="G2167">
        <v>1978</v>
      </c>
      <c r="H2167">
        <v>8</v>
      </c>
      <c r="I2167" t="s">
        <v>260</v>
      </c>
      <c r="J2167">
        <v>84</v>
      </c>
      <c r="K2167">
        <v>84</v>
      </c>
      <c r="L2167">
        <v>84</v>
      </c>
      <c r="M2167">
        <v>87</v>
      </c>
      <c r="N2167">
        <v>80</v>
      </c>
      <c r="O2167">
        <v>89</v>
      </c>
      <c r="P2167">
        <v>95</v>
      </c>
      <c r="Q2167">
        <v>96</v>
      </c>
      <c r="R2167">
        <v>96</v>
      </c>
      <c r="S2167">
        <v>92</v>
      </c>
      <c r="T2167">
        <v>87</v>
      </c>
      <c r="U2167">
        <v>89</v>
      </c>
      <c r="V2167">
        <v>92</v>
      </c>
      <c r="W2167">
        <v>91</v>
      </c>
      <c r="X2167">
        <v>90</v>
      </c>
      <c r="Y2167">
        <v>93</v>
      </c>
      <c r="Z2167">
        <v>92</v>
      </c>
      <c r="AA2167">
        <v>91</v>
      </c>
      <c r="AB2167">
        <v>93</v>
      </c>
      <c r="AC2167">
        <v>95</v>
      </c>
      <c r="AD2167">
        <v>94</v>
      </c>
      <c r="AE2167">
        <v>94</v>
      </c>
      <c r="AF2167">
        <v>94</v>
      </c>
      <c r="AG2167">
        <v>93</v>
      </c>
      <c r="AH2167">
        <v>88</v>
      </c>
      <c r="AI2167">
        <v>88</v>
      </c>
      <c r="AJ2167">
        <v>85</v>
      </c>
      <c r="AK2167">
        <v>87</v>
      </c>
      <c r="AL2167">
        <v>86</v>
      </c>
      <c r="AM2167">
        <v>89</v>
      </c>
      <c r="AN2167" s="5">
        <v>88</v>
      </c>
      <c r="AO2167" s="5">
        <v>85</v>
      </c>
      <c r="AP2167" s="5">
        <v>90</v>
      </c>
      <c r="AQ2167" s="5">
        <v>90</v>
      </c>
      <c r="AR2167" s="5">
        <v>91</v>
      </c>
      <c r="AS2167" s="5">
        <v>94</v>
      </c>
      <c r="AT2167" s="5">
        <v>93</v>
      </c>
      <c r="AU2167" s="5">
        <v>95</v>
      </c>
      <c r="AV2167" s="5">
        <v>97</v>
      </c>
      <c r="AW2167" s="5">
        <v>95</v>
      </c>
      <c r="AX2167" s="5">
        <v>94</v>
      </c>
      <c r="AY2167" s="5">
        <v>94</v>
      </c>
      <c r="AZ2167" s="5">
        <v>102</v>
      </c>
      <c r="BA2167" s="5">
        <v>98</v>
      </c>
      <c r="BB2167" s="5">
        <v>100</v>
      </c>
      <c r="BC2167" s="5">
        <v>101</v>
      </c>
      <c r="BD2167" s="5">
        <v>97</v>
      </c>
      <c r="BE2167" s="5">
        <v>96</v>
      </c>
      <c r="BF2167" s="5">
        <v>99</v>
      </c>
      <c r="BG2167" s="5">
        <v>99</v>
      </c>
      <c r="BH2167" s="5">
        <v>100</v>
      </c>
      <c r="BI2167" s="5">
        <v>100</v>
      </c>
      <c r="BJ2167" s="5">
        <v>97</v>
      </c>
      <c r="BK2167" s="5">
        <v>100</v>
      </c>
      <c r="BL2167" s="5">
        <v>98</v>
      </c>
      <c r="BM2167" s="5">
        <v>94</v>
      </c>
      <c r="BN2167" s="5">
        <v>91</v>
      </c>
      <c r="BO2167" s="5">
        <v>91</v>
      </c>
      <c r="BP2167" s="5">
        <v>92</v>
      </c>
      <c r="BQ2167" s="5">
        <v>100</v>
      </c>
      <c r="BR2167" s="5">
        <v>94</v>
      </c>
      <c r="BS2167">
        <v>97</v>
      </c>
      <c r="BT2167">
        <v>96</v>
      </c>
      <c r="BU2167">
        <v>98</v>
      </c>
      <c r="BV2167">
        <v>100</v>
      </c>
      <c r="BW2167">
        <v>99</v>
      </c>
      <c r="BX2167">
        <v>100</v>
      </c>
      <c r="BY2167">
        <v>96</v>
      </c>
      <c r="BZ2167">
        <v>95</v>
      </c>
      <c r="CA2167">
        <v>94</v>
      </c>
      <c r="CB2167">
        <v>92</v>
      </c>
      <c r="CC2167">
        <v>89</v>
      </c>
      <c r="CD2167">
        <v>90</v>
      </c>
      <c r="CE2167">
        <v>91</v>
      </c>
      <c r="CF2167">
        <v>88</v>
      </c>
      <c r="CG2167">
        <v>88</v>
      </c>
      <c r="CH2167">
        <v>88</v>
      </c>
      <c r="CI2167">
        <v>88</v>
      </c>
      <c r="CJ2167">
        <v>87</v>
      </c>
      <c r="CK2167">
        <v>88</v>
      </c>
      <c r="CL2167">
        <v>88</v>
      </c>
      <c r="CM2167">
        <v>92</v>
      </c>
      <c r="CN2167">
        <v>89</v>
      </c>
      <c r="CO2167">
        <v>88</v>
      </c>
      <c r="CP2167">
        <v>88</v>
      </c>
      <c r="CQ2167">
        <v>89</v>
      </c>
      <c r="CR2167">
        <v>89</v>
      </c>
      <c r="CS2167">
        <v>92</v>
      </c>
      <c r="CT2167">
        <v>86</v>
      </c>
      <c r="CU2167">
        <v>89</v>
      </c>
      <c r="CV2167">
        <v>93</v>
      </c>
      <c r="CW2167">
        <v>90</v>
      </c>
      <c r="CX2167" t="s">
        <v>2</v>
      </c>
      <c r="CY2167" t="s">
        <v>18</v>
      </c>
    </row>
    <row r="2168" spans="1:103" x14ac:dyDescent="0.25">
      <c r="A2168" t="s">
        <v>113</v>
      </c>
      <c r="B2168">
        <v>34.943600000000004</v>
      </c>
      <c r="C2168">
        <v>-115.54689999999999</v>
      </c>
      <c r="D2168">
        <v>4350</v>
      </c>
      <c r="E2168" t="s">
        <v>1</v>
      </c>
      <c r="F2168">
        <v>206.6</v>
      </c>
      <c r="G2168">
        <v>1978</v>
      </c>
      <c r="H2168">
        <v>8</v>
      </c>
      <c r="I2168" t="s">
        <v>260</v>
      </c>
      <c r="J2168">
        <v>82</v>
      </c>
      <c r="K2168">
        <v>85</v>
      </c>
      <c r="L2168">
        <v>86</v>
      </c>
      <c r="M2168">
        <v>90</v>
      </c>
      <c r="N2168">
        <v>88</v>
      </c>
      <c r="O2168">
        <v>93</v>
      </c>
      <c r="P2168">
        <v>96</v>
      </c>
      <c r="Q2168">
        <v>98</v>
      </c>
      <c r="R2168">
        <v>96</v>
      </c>
      <c r="S2168">
        <v>90</v>
      </c>
      <c r="T2168">
        <v>90</v>
      </c>
      <c r="U2168">
        <v>88</v>
      </c>
      <c r="V2168">
        <v>87</v>
      </c>
      <c r="W2168">
        <v>89</v>
      </c>
      <c r="X2168">
        <v>87</v>
      </c>
      <c r="Y2168">
        <v>100</v>
      </c>
      <c r="Z2168">
        <v>91</v>
      </c>
      <c r="AA2168">
        <v>92</v>
      </c>
      <c r="AB2168">
        <v>93</v>
      </c>
      <c r="AC2168">
        <v>93</v>
      </c>
      <c r="AD2168">
        <v>94</v>
      </c>
      <c r="AE2168">
        <v>95</v>
      </c>
      <c r="AF2168">
        <v>90</v>
      </c>
      <c r="AG2168">
        <v>91</v>
      </c>
      <c r="AH2168">
        <v>88</v>
      </c>
      <c r="AI2168">
        <v>85</v>
      </c>
      <c r="AJ2168">
        <v>81</v>
      </c>
      <c r="AK2168">
        <v>79</v>
      </c>
      <c r="AL2168">
        <v>85</v>
      </c>
      <c r="AM2168">
        <v>80</v>
      </c>
      <c r="AN2168" s="5">
        <v>89</v>
      </c>
      <c r="AO2168" s="5">
        <v>89</v>
      </c>
      <c r="AP2168" s="5">
        <v>84</v>
      </c>
      <c r="AQ2168" s="5">
        <v>88</v>
      </c>
      <c r="AR2168" s="5">
        <v>89</v>
      </c>
      <c r="AS2168" s="5">
        <v>92</v>
      </c>
      <c r="AT2168" s="5">
        <v>91</v>
      </c>
      <c r="AU2168" s="5">
        <v>96</v>
      </c>
      <c r="AV2168" s="5">
        <v>95</v>
      </c>
      <c r="AW2168" s="5">
        <v>92</v>
      </c>
      <c r="AX2168" s="5">
        <v>94</v>
      </c>
      <c r="AY2168" s="5">
        <v>95</v>
      </c>
      <c r="AZ2168" s="5">
        <v>96</v>
      </c>
      <c r="BA2168" s="5">
        <v>99</v>
      </c>
      <c r="BB2168" s="5">
        <v>101</v>
      </c>
      <c r="BC2168" s="5">
        <v>96</v>
      </c>
      <c r="BD2168" s="5">
        <v>95</v>
      </c>
      <c r="BE2168" s="5">
        <v>97</v>
      </c>
      <c r="BF2168" s="5">
        <v>94</v>
      </c>
      <c r="BG2168" s="5">
        <v>98</v>
      </c>
      <c r="BH2168" s="5">
        <v>94</v>
      </c>
      <c r="BI2168" s="5">
        <v>97</v>
      </c>
      <c r="BJ2168" s="5">
        <v>97</v>
      </c>
      <c r="BK2168" s="5">
        <v>90</v>
      </c>
      <c r="BL2168" s="5">
        <v>89</v>
      </c>
      <c r="BM2168" s="5">
        <v>87</v>
      </c>
      <c r="BN2168" s="5">
        <v>86</v>
      </c>
      <c r="BO2168" s="5">
        <v>94</v>
      </c>
      <c r="BP2168" s="5">
        <v>97</v>
      </c>
      <c r="BQ2168" s="5">
        <v>101</v>
      </c>
      <c r="BR2168" s="5">
        <v>97</v>
      </c>
      <c r="BS2168">
        <v>92</v>
      </c>
      <c r="BT2168">
        <v>95</v>
      </c>
      <c r="BU2168">
        <v>97</v>
      </c>
      <c r="BV2168">
        <v>97</v>
      </c>
      <c r="BW2168">
        <v>98</v>
      </c>
      <c r="BX2168">
        <v>98</v>
      </c>
      <c r="BY2168">
        <v>100</v>
      </c>
      <c r="BZ2168">
        <v>99</v>
      </c>
      <c r="CA2168">
        <v>95</v>
      </c>
      <c r="CB2168">
        <v>97</v>
      </c>
      <c r="CC2168">
        <v>92</v>
      </c>
      <c r="CD2168">
        <v>87</v>
      </c>
      <c r="CE2168">
        <v>86</v>
      </c>
      <c r="CF2168">
        <v>87</v>
      </c>
      <c r="CG2168">
        <v>89</v>
      </c>
      <c r="CH2168">
        <v>89</v>
      </c>
      <c r="CI2168">
        <v>87</v>
      </c>
      <c r="CJ2168">
        <v>87</v>
      </c>
      <c r="CK2168">
        <v>88</v>
      </c>
      <c r="CL2168">
        <v>87</v>
      </c>
      <c r="CM2168">
        <v>89</v>
      </c>
      <c r="CN2168">
        <v>88</v>
      </c>
      <c r="CO2168">
        <v>86</v>
      </c>
      <c r="CP2168">
        <v>87</v>
      </c>
      <c r="CQ2168">
        <v>86</v>
      </c>
      <c r="CR2168">
        <v>86</v>
      </c>
      <c r="CS2168">
        <v>89</v>
      </c>
      <c r="CT2168">
        <v>94</v>
      </c>
      <c r="CU2168">
        <v>96</v>
      </c>
      <c r="CV2168">
        <v>90</v>
      </c>
      <c r="CW2168">
        <v>90</v>
      </c>
      <c r="CX2168" t="s">
        <v>5</v>
      </c>
      <c r="CY2168" t="s">
        <v>114</v>
      </c>
    </row>
    <row r="2169" spans="1:103" x14ac:dyDescent="0.25">
      <c r="A2169" t="s">
        <v>138</v>
      </c>
      <c r="B2169">
        <v>37.761699999999998</v>
      </c>
      <c r="C2169">
        <v>-117.5658</v>
      </c>
      <c r="D2169">
        <v>4274</v>
      </c>
      <c r="E2169" t="s">
        <v>1</v>
      </c>
      <c r="F2169">
        <v>157.1</v>
      </c>
      <c r="G2169">
        <v>1978</v>
      </c>
      <c r="H2169">
        <v>8</v>
      </c>
      <c r="I2169" t="s">
        <v>260</v>
      </c>
      <c r="J2169">
        <v>87</v>
      </c>
      <c r="K2169">
        <v>83</v>
      </c>
      <c r="L2169">
        <v>83</v>
      </c>
      <c r="M2169">
        <v>87</v>
      </c>
      <c r="N2169">
        <v>87</v>
      </c>
      <c r="O2169">
        <v>93</v>
      </c>
      <c r="P2169">
        <v>96</v>
      </c>
      <c r="Q2169">
        <v>100</v>
      </c>
      <c r="R2169">
        <v>97</v>
      </c>
      <c r="S2169">
        <v>88</v>
      </c>
      <c r="T2169">
        <v>88</v>
      </c>
      <c r="U2169">
        <v>93</v>
      </c>
      <c r="V2169">
        <v>92</v>
      </c>
      <c r="W2169">
        <v>91</v>
      </c>
      <c r="X2169">
        <v>88</v>
      </c>
      <c r="Y2169">
        <v>84</v>
      </c>
      <c r="Z2169">
        <v>87</v>
      </c>
      <c r="AA2169">
        <v>94</v>
      </c>
      <c r="AB2169">
        <v>89</v>
      </c>
      <c r="AC2169">
        <v>95</v>
      </c>
      <c r="AD2169">
        <v>94</v>
      </c>
      <c r="AE2169">
        <v>93</v>
      </c>
      <c r="AF2169">
        <v>93</v>
      </c>
      <c r="AG2169">
        <v>84</v>
      </c>
      <c r="AH2169">
        <v>84</v>
      </c>
      <c r="AI2169">
        <v>84</v>
      </c>
      <c r="AJ2169">
        <v>81</v>
      </c>
      <c r="AK2169">
        <v>85</v>
      </c>
      <c r="AL2169">
        <v>88</v>
      </c>
      <c r="AM2169">
        <v>91</v>
      </c>
      <c r="AN2169" s="5">
        <v>93</v>
      </c>
      <c r="AO2169" s="5">
        <v>89</v>
      </c>
      <c r="AP2169" s="5">
        <v>84</v>
      </c>
      <c r="AQ2169" s="5">
        <v>89</v>
      </c>
      <c r="AR2169" s="5">
        <v>91</v>
      </c>
      <c r="AS2169" s="5">
        <v>94</v>
      </c>
      <c r="AT2169" s="5">
        <v>92</v>
      </c>
      <c r="AU2169" s="5">
        <v>94</v>
      </c>
      <c r="AV2169" s="5">
        <v>99</v>
      </c>
      <c r="AW2169" s="5">
        <v>97</v>
      </c>
      <c r="AX2169" s="5">
        <v>95</v>
      </c>
      <c r="AY2169" s="5">
        <v>95</v>
      </c>
      <c r="AZ2169" s="5">
        <v>100</v>
      </c>
      <c r="BA2169" s="5">
        <v>101</v>
      </c>
      <c r="BB2169" s="5">
        <v>102</v>
      </c>
      <c r="BC2169" s="5">
        <v>99</v>
      </c>
      <c r="BD2169" s="5">
        <v>100</v>
      </c>
      <c r="BE2169" s="5">
        <v>100</v>
      </c>
      <c r="BF2169" s="5">
        <v>100</v>
      </c>
      <c r="BG2169" s="5">
        <v>101</v>
      </c>
      <c r="BH2169" s="5">
        <v>97</v>
      </c>
      <c r="BI2169" s="5">
        <v>102</v>
      </c>
      <c r="BJ2169" s="5">
        <v>102</v>
      </c>
      <c r="BK2169" s="5">
        <v>101</v>
      </c>
      <c r="BL2169" s="5">
        <v>99</v>
      </c>
      <c r="BM2169" s="5">
        <v>93</v>
      </c>
      <c r="BN2169" s="5">
        <v>96</v>
      </c>
      <c r="BO2169" s="5">
        <v>100</v>
      </c>
      <c r="BP2169" s="5">
        <v>101</v>
      </c>
      <c r="BQ2169" s="5">
        <v>103</v>
      </c>
      <c r="BR2169" s="5">
        <v>103</v>
      </c>
      <c r="BS2169">
        <v>104</v>
      </c>
      <c r="BT2169">
        <v>104</v>
      </c>
      <c r="BU2169">
        <v>105</v>
      </c>
      <c r="BV2169">
        <v>105</v>
      </c>
      <c r="BW2169">
        <v>104</v>
      </c>
      <c r="BX2169">
        <v>105</v>
      </c>
      <c r="BY2169">
        <v>105</v>
      </c>
      <c r="BZ2169">
        <v>105</v>
      </c>
      <c r="CA2169">
        <v>102</v>
      </c>
      <c r="CB2169">
        <v>101</v>
      </c>
      <c r="CC2169">
        <v>96</v>
      </c>
      <c r="CD2169">
        <v>90</v>
      </c>
      <c r="CE2169">
        <v>97</v>
      </c>
      <c r="CF2169">
        <v>86</v>
      </c>
      <c r="CG2169">
        <v>93</v>
      </c>
      <c r="CH2169">
        <v>95</v>
      </c>
      <c r="CI2169">
        <v>81</v>
      </c>
      <c r="CJ2169">
        <v>89</v>
      </c>
      <c r="CK2169">
        <v>92</v>
      </c>
      <c r="CL2169">
        <v>93</v>
      </c>
      <c r="CM2169">
        <v>92</v>
      </c>
      <c r="CN2169">
        <v>90</v>
      </c>
      <c r="CO2169">
        <v>91</v>
      </c>
      <c r="CP2169">
        <v>91</v>
      </c>
      <c r="CQ2169">
        <v>92</v>
      </c>
      <c r="CR2169">
        <v>91</v>
      </c>
      <c r="CS2169">
        <v>93</v>
      </c>
      <c r="CT2169">
        <v>98</v>
      </c>
      <c r="CU2169">
        <v>101</v>
      </c>
      <c r="CV2169">
        <v>98</v>
      </c>
      <c r="CW2169">
        <v>93</v>
      </c>
      <c r="CX2169" t="s">
        <v>2</v>
      </c>
      <c r="CY2169" t="s">
        <v>139</v>
      </c>
    </row>
    <row r="2170" spans="1:103" x14ac:dyDescent="0.25">
      <c r="A2170" t="s">
        <v>7</v>
      </c>
      <c r="B2170">
        <v>37.371099999999998</v>
      </c>
      <c r="C2170">
        <v>-118.35890000000001</v>
      </c>
      <c r="D2170">
        <v>4110</v>
      </c>
      <c r="E2170" t="s">
        <v>1</v>
      </c>
      <c r="F2170">
        <v>166.6</v>
      </c>
      <c r="G2170">
        <v>1978</v>
      </c>
      <c r="H2170">
        <v>8</v>
      </c>
      <c r="I2170" t="s">
        <v>260</v>
      </c>
      <c r="J2170">
        <v>88</v>
      </c>
      <c r="K2170">
        <v>86</v>
      </c>
      <c r="L2170">
        <v>88</v>
      </c>
      <c r="M2170">
        <v>87</v>
      </c>
      <c r="N2170">
        <v>88</v>
      </c>
      <c r="O2170">
        <v>95</v>
      </c>
      <c r="P2170">
        <v>96</v>
      </c>
      <c r="Q2170">
        <v>99</v>
      </c>
      <c r="R2170">
        <v>96</v>
      </c>
      <c r="S2170">
        <v>83</v>
      </c>
      <c r="T2170">
        <v>89</v>
      </c>
      <c r="U2170">
        <v>93</v>
      </c>
      <c r="V2170">
        <v>93</v>
      </c>
      <c r="W2170">
        <v>91</v>
      </c>
      <c r="X2170">
        <v>88</v>
      </c>
      <c r="Y2170">
        <v>87</v>
      </c>
      <c r="Z2170">
        <v>91</v>
      </c>
      <c r="AA2170">
        <v>90</v>
      </c>
      <c r="AB2170">
        <v>90</v>
      </c>
      <c r="AC2170">
        <v>95</v>
      </c>
      <c r="AD2170">
        <v>95</v>
      </c>
      <c r="AE2170">
        <v>93</v>
      </c>
      <c r="AF2170">
        <v>93</v>
      </c>
      <c r="AG2170">
        <v>90</v>
      </c>
      <c r="AH2170">
        <v>88</v>
      </c>
      <c r="AI2170">
        <v>86</v>
      </c>
      <c r="AJ2170">
        <v>79</v>
      </c>
      <c r="AK2170">
        <v>84</v>
      </c>
      <c r="AL2170">
        <v>88</v>
      </c>
      <c r="AM2170">
        <v>91</v>
      </c>
      <c r="AN2170" s="5">
        <v>91</v>
      </c>
      <c r="AO2170" s="5">
        <v>88</v>
      </c>
      <c r="AP2170" s="5">
        <v>84</v>
      </c>
      <c r="AQ2170" s="5">
        <v>89</v>
      </c>
      <c r="AR2170" s="5">
        <v>91</v>
      </c>
      <c r="AS2170" s="5">
        <v>94</v>
      </c>
      <c r="AT2170" s="5">
        <v>94</v>
      </c>
      <c r="AU2170" s="5">
        <v>96</v>
      </c>
      <c r="AV2170" s="5">
        <v>99</v>
      </c>
      <c r="AW2170" s="5">
        <v>97</v>
      </c>
      <c r="AX2170" s="5">
        <v>95</v>
      </c>
      <c r="AY2170" s="5">
        <v>96</v>
      </c>
      <c r="AZ2170" s="5">
        <v>100</v>
      </c>
      <c r="BA2170" s="5">
        <v>101</v>
      </c>
      <c r="BB2170" s="5">
        <v>100</v>
      </c>
      <c r="BC2170" s="5">
        <v>101</v>
      </c>
      <c r="BD2170" s="5">
        <v>100</v>
      </c>
      <c r="BE2170" s="5">
        <v>100</v>
      </c>
      <c r="BF2170" s="5">
        <v>99</v>
      </c>
      <c r="BG2170" s="5">
        <v>101</v>
      </c>
      <c r="BH2170" s="5">
        <v>100</v>
      </c>
      <c r="BI2170" s="5">
        <v>102</v>
      </c>
      <c r="BJ2170" s="5">
        <v>103</v>
      </c>
      <c r="BK2170" s="5">
        <v>104</v>
      </c>
      <c r="BL2170" s="5">
        <v>96</v>
      </c>
      <c r="BM2170" s="5">
        <v>93</v>
      </c>
      <c r="BN2170" s="5">
        <v>96</v>
      </c>
      <c r="BO2170" s="5">
        <v>99</v>
      </c>
      <c r="BP2170" s="5">
        <v>101</v>
      </c>
      <c r="BQ2170" s="5">
        <v>103</v>
      </c>
      <c r="BR2170" s="5">
        <v>103</v>
      </c>
      <c r="BS2170">
        <v>105</v>
      </c>
      <c r="BT2170">
        <v>105</v>
      </c>
      <c r="BU2170">
        <v>105</v>
      </c>
      <c r="BV2170">
        <v>103</v>
      </c>
      <c r="BW2170">
        <v>104</v>
      </c>
      <c r="BX2170">
        <v>106</v>
      </c>
      <c r="BY2170">
        <v>106</v>
      </c>
      <c r="BZ2170">
        <v>104</v>
      </c>
      <c r="CA2170">
        <v>105</v>
      </c>
      <c r="CB2170">
        <v>102</v>
      </c>
      <c r="CC2170">
        <v>98</v>
      </c>
      <c r="CD2170">
        <v>92</v>
      </c>
      <c r="CE2170">
        <v>90</v>
      </c>
      <c r="CF2170">
        <v>87</v>
      </c>
      <c r="CG2170">
        <v>93</v>
      </c>
      <c r="CH2170">
        <v>94</v>
      </c>
      <c r="CI2170">
        <v>87</v>
      </c>
      <c r="CJ2170">
        <v>85</v>
      </c>
      <c r="CK2170">
        <v>91</v>
      </c>
      <c r="CL2170">
        <v>92</v>
      </c>
      <c r="CM2170">
        <v>92</v>
      </c>
      <c r="CN2170">
        <v>90</v>
      </c>
      <c r="CO2170">
        <v>86</v>
      </c>
      <c r="CP2170">
        <v>87</v>
      </c>
      <c r="CQ2170">
        <v>90</v>
      </c>
      <c r="CR2170">
        <v>92</v>
      </c>
      <c r="CS2170">
        <v>93</v>
      </c>
      <c r="CT2170">
        <v>96</v>
      </c>
      <c r="CU2170">
        <v>98</v>
      </c>
      <c r="CV2170">
        <v>97</v>
      </c>
      <c r="CW2170">
        <v>90</v>
      </c>
      <c r="CX2170" t="s">
        <v>5</v>
      </c>
      <c r="CY2170" t="s">
        <v>8</v>
      </c>
    </row>
    <row r="2171" spans="1:103" x14ac:dyDescent="0.25">
      <c r="A2171" t="s">
        <v>143</v>
      </c>
      <c r="B2171">
        <v>36.265599999999999</v>
      </c>
      <c r="C2171">
        <v>-117.1853</v>
      </c>
      <c r="D2171">
        <v>4100</v>
      </c>
      <c r="E2171" t="s">
        <v>1</v>
      </c>
      <c r="F2171">
        <v>35.9</v>
      </c>
      <c r="G2171">
        <v>1978</v>
      </c>
      <c r="H2171">
        <v>8</v>
      </c>
      <c r="I2171" t="s">
        <v>260</v>
      </c>
      <c r="J2171">
        <v>86</v>
      </c>
      <c r="K2171">
        <v>84</v>
      </c>
      <c r="L2171">
        <v>86</v>
      </c>
      <c r="M2171">
        <v>87</v>
      </c>
      <c r="N2171">
        <v>81</v>
      </c>
      <c r="O2171">
        <v>92</v>
      </c>
      <c r="P2171">
        <v>96</v>
      </c>
      <c r="Q2171">
        <v>96</v>
      </c>
      <c r="R2171">
        <v>92</v>
      </c>
      <c r="S2171">
        <v>97</v>
      </c>
      <c r="T2171">
        <v>91</v>
      </c>
      <c r="U2171">
        <v>90</v>
      </c>
      <c r="V2171">
        <v>93</v>
      </c>
      <c r="W2171">
        <v>90</v>
      </c>
      <c r="X2171">
        <v>85</v>
      </c>
      <c r="Y2171">
        <v>92</v>
      </c>
      <c r="Z2171">
        <v>89</v>
      </c>
      <c r="AA2171">
        <v>90</v>
      </c>
      <c r="AB2171">
        <v>88</v>
      </c>
      <c r="AC2171">
        <v>94</v>
      </c>
      <c r="AD2171">
        <v>95</v>
      </c>
      <c r="AE2171">
        <v>80</v>
      </c>
      <c r="AF2171">
        <v>88</v>
      </c>
      <c r="AG2171">
        <v>92</v>
      </c>
      <c r="AH2171">
        <v>83</v>
      </c>
      <c r="AI2171">
        <v>84</v>
      </c>
      <c r="AJ2171">
        <v>86</v>
      </c>
      <c r="AK2171">
        <v>90</v>
      </c>
      <c r="AL2171">
        <v>84</v>
      </c>
      <c r="AM2171">
        <v>87</v>
      </c>
      <c r="AN2171" s="5">
        <v>89</v>
      </c>
      <c r="AO2171" s="5">
        <v>87</v>
      </c>
      <c r="AP2171" s="5">
        <v>83</v>
      </c>
      <c r="AQ2171" s="5">
        <v>86</v>
      </c>
      <c r="AR2171" s="5">
        <v>89</v>
      </c>
      <c r="AS2171" s="5">
        <v>93</v>
      </c>
      <c r="AT2171" s="5">
        <v>92</v>
      </c>
      <c r="AU2171" s="5">
        <v>93</v>
      </c>
      <c r="AV2171" s="5">
        <v>95</v>
      </c>
      <c r="AW2171" s="5">
        <v>94</v>
      </c>
      <c r="AX2171" s="5">
        <v>92</v>
      </c>
      <c r="AY2171" s="5">
        <v>93</v>
      </c>
      <c r="AZ2171" s="5">
        <v>96</v>
      </c>
      <c r="BA2171" s="5">
        <v>98</v>
      </c>
      <c r="BB2171" s="5">
        <v>100</v>
      </c>
      <c r="BC2171" s="5">
        <v>97</v>
      </c>
      <c r="BD2171" s="5">
        <v>95</v>
      </c>
      <c r="BE2171" s="5">
        <v>93</v>
      </c>
      <c r="BF2171" s="5">
        <v>97</v>
      </c>
      <c r="BG2171" s="5">
        <v>98</v>
      </c>
      <c r="BH2171" s="5">
        <v>95</v>
      </c>
      <c r="BI2171" s="5">
        <v>98</v>
      </c>
      <c r="BJ2171" s="5">
        <v>99</v>
      </c>
      <c r="BK2171" s="5">
        <v>100</v>
      </c>
      <c r="BL2171" s="5">
        <v>92</v>
      </c>
      <c r="BM2171" s="5">
        <v>89</v>
      </c>
      <c r="BN2171" s="5">
        <v>93</v>
      </c>
      <c r="BO2171" s="5">
        <v>92</v>
      </c>
      <c r="BP2171" s="5">
        <v>98</v>
      </c>
      <c r="BQ2171" s="5">
        <v>98</v>
      </c>
      <c r="BR2171" s="5">
        <v>100</v>
      </c>
      <c r="BS2171">
        <v>97</v>
      </c>
      <c r="BT2171">
        <v>99</v>
      </c>
      <c r="BU2171">
        <v>100</v>
      </c>
      <c r="BV2171">
        <v>94</v>
      </c>
      <c r="BW2171">
        <v>103</v>
      </c>
      <c r="BX2171">
        <v>104</v>
      </c>
      <c r="BY2171">
        <v>104</v>
      </c>
      <c r="BZ2171">
        <v>105</v>
      </c>
      <c r="CA2171">
        <v>98</v>
      </c>
      <c r="CB2171">
        <v>97</v>
      </c>
      <c r="CC2171">
        <v>94</v>
      </c>
      <c r="CD2171">
        <v>93</v>
      </c>
      <c r="CE2171">
        <v>92</v>
      </c>
      <c r="CF2171">
        <v>89</v>
      </c>
      <c r="CG2171">
        <v>88</v>
      </c>
      <c r="CH2171">
        <v>88</v>
      </c>
      <c r="CI2171">
        <v>92</v>
      </c>
      <c r="CJ2171">
        <v>90</v>
      </c>
      <c r="CK2171">
        <v>88</v>
      </c>
      <c r="CL2171">
        <v>89</v>
      </c>
      <c r="CM2171">
        <v>88</v>
      </c>
      <c r="CN2171">
        <v>88</v>
      </c>
      <c r="CO2171">
        <v>86</v>
      </c>
      <c r="CP2171">
        <v>84</v>
      </c>
      <c r="CQ2171">
        <v>84</v>
      </c>
      <c r="CR2171">
        <v>88</v>
      </c>
      <c r="CS2171">
        <v>90</v>
      </c>
      <c r="CT2171">
        <v>94</v>
      </c>
      <c r="CU2171">
        <v>96</v>
      </c>
      <c r="CV2171">
        <v>93</v>
      </c>
      <c r="CW2171">
        <v>95</v>
      </c>
      <c r="CX2171" t="s">
        <v>5</v>
      </c>
      <c r="CY2171" t="s">
        <v>144</v>
      </c>
    </row>
    <row r="2172" spans="1:103" x14ac:dyDescent="0.25">
      <c r="A2172" t="s">
        <v>4</v>
      </c>
      <c r="B2172">
        <v>36.798099999999998</v>
      </c>
      <c r="C2172">
        <v>-118.20359999999999</v>
      </c>
      <c r="D2172">
        <v>3950</v>
      </c>
      <c r="E2172" t="s">
        <v>1</v>
      </c>
      <c r="F2172">
        <v>124.8</v>
      </c>
      <c r="G2172">
        <v>1978</v>
      </c>
      <c r="H2172">
        <v>8</v>
      </c>
      <c r="I2172" t="s">
        <v>260</v>
      </c>
      <c r="J2172">
        <v>83</v>
      </c>
      <c r="K2172">
        <v>88</v>
      </c>
      <c r="L2172">
        <v>87</v>
      </c>
      <c r="M2172">
        <v>88</v>
      </c>
      <c r="N2172">
        <v>91</v>
      </c>
      <c r="O2172">
        <v>92</v>
      </c>
      <c r="P2172">
        <v>98</v>
      </c>
      <c r="Q2172">
        <v>101</v>
      </c>
      <c r="R2172">
        <v>98</v>
      </c>
      <c r="T2172">
        <v>87</v>
      </c>
      <c r="U2172">
        <v>93</v>
      </c>
      <c r="V2172">
        <v>93</v>
      </c>
      <c r="W2172">
        <v>95</v>
      </c>
      <c r="X2172">
        <v>97</v>
      </c>
      <c r="Y2172">
        <v>90</v>
      </c>
      <c r="Z2172">
        <v>88</v>
      </c>
      <c r="AA2172">
        <v>91</v>
      </c>
      <c r="AB2172">
        <v>95</v>
      </c>
      <c r="AC2172">
        <v>91</v>
      </c>
      <c r="AD2172">
        <v>99</v>
      </c>
      <c r="AE2172">
        <v>100</v>
      </c>
      <c r="AF2172">
        <v>98</v>
      </c>
      <c r="AG2172">
        <v>96</v>
      </c>
      <c r="AH2172">
        <v>94</v>
      </c>
      <c r="AI2172">
        <v>87</v>
      </c>
      <c r="AJ2172">
        <v>87</v>
      </c>
      <c r="AK2172">
        <v>81</v>
      </c>
      <c r="AL2172">
        <v>83</v>
      </c>
      <c r="AM2172">
        <v>88</v>
      </c>
      <c r="AN2172" s="5">
        <v>95</v>
      </c>
      <c r="AO2172" s="5">
        <v>98</v>
      </c>
      <c r="AP2172" s="5">
        <v>95</v>
      </c>
      <c r="AQ2172" s="5">
        <v>86</v>
      </c>
      <c r="AR2172" s="5">
        <v>90</v>
      </c>
      <c r="AS2172" s="5">
        <v>95</v>
      </c>
      <c r="AT2172" s="5">
        <v>94</v>
      </c>
      <c r="AU2172" s="5">
        <v>99</v>
      </c>
      <c r="AV2172" s="5">
        <v>95</v>
      </c>
      <c r="AW2172" s="5">
        <v>98</v>
      </c>
      <c r="AX2172" s="5">
        <v>96</v>
      </c>
      <c r="AY2172" s="5">
        <v>98</v>
      </c>
      <c r="AZ2172" s="5">
        <v>95</v>
      </c>
      <c r="BA2172" s="5">
        <v>100</v>
      </c>
      <c r="BB2172" s="5">
        <v>100</v>
      </c>
      <c r="BC2172" s="5">
        <v>105</v>
      </c>
      <c r="BD2172" s="5">
        <v>98</v>
      </c>
      <c r="BE2172" s="5">
        <v>100</v>
      </c>
      <c r="BF2172" s="5">
        <v>100</v>
      </c>
      <c r="BG2172" s="5">
        <v>100</v>
      </c>
      <c r="BH2172" s="5">
        <v>102</v>
      </c>
      <c r="BI2172" s="5">
        <v>101</v>
      </c>
      <c r="BJ2172" s="5">
        <v>102</v>
      </c>
      <c r="BK2172" s="5">
        <v>101</v>
      </c>
      <c r="BL2172" s="5">
        <v>103</v>
      </c>
      <c r="BM2172" s="5">
        <v>96</v>
      </c>
      <c r="BN2172" s="5">
        <v>90</v>
      </c>
      <c r="BO2172" s="5">
        <v>95</v>
      </c>
      <c r="BP2172" s="5">
        <v>98</v>
      </c>
      <c r="BQ2172" s="5">
        <v>100</v>
      </c>
      <c r="BR2172" s="5">
        <v>102</v>
      </c>
      <c r="BS2172">
        <v>103</v>
      </c>
      <c r="BT2172">
        <v>105</v>
      </c>
      <c r="BU2172">
        <v>104</v>
      </c>
      <c r="BV2172">
        <v>105</v>
      </c>
      <c r="BW2172">
        <v>100</v>
      </c>
      <c r="BX2172">
        <v>104</v>
      </c>
      <c r="BY2172">
        <v>107</v>
      </c>
      <c r="BZ2172">
        <v>108</v>
      </c>
      <c r="CA2172">
        <v>108</v>
      </c>
      <c r="CB2172">
        <v>107</v>
      </c>
      <c r="CC2172">
        <v>104</v>
      </c>
      <c r="CD2172">
        <v>96</v>
      </c>
      <c r="CE2172">
        <v>97</v>
      </c>
      <c r="CF2172">
        <v>96</v>
      </c>
      <c r="CG2172">
        <v>89</v>
      </c>
      <c r="CH2172">
        <v>93</v>
      </c>
      <c r="CI2172">
        <v>97</v>
      </c>
      <c r="CJ2172">
        <v>90</v>
      </c>
      <c r="CK2172">
        <v>88</v>
      </c>
      <c r="CL2172">
        <v>92</v>
      </c>
      <c r="CM2172">
        <v>91</v>
      </c>
      <c r="CN2172">
        <v>92</v>
      </c>
      <c r="CO2172">
        <v>90</v>
      </c>
      <c r="CP2172">
        <v>86</v>
      </c>
      <c r="CQ2172">
        <v>86</v>
      </c>
      <c r="CR2172">
        <v>89</v>
      </c>
      <c r="CS2172">
        <v>92</v>
      </c>
      <c r="CT2172">
        <v>94</v>
      </c>
      <c r="CU2172">
        <v>98</v>
      </c>
      <c r="CV2172">
        <v>98</v>
      </c>
      <c r="CW2172">
        <v>98</v>
      </c>
      <c r="CX2172" t="s">
        <v>5</v>
      </c>
      <c r="CY2172" t="s">
        <v>6</v>
      </c>
    </row>
    <row r="2173" spans="1:103" x14ac:dyDescent="0.25">
      <c r="A2173" t="s">
        <v>128</v>
      </c>
      <c r="B2173">
        <v>37.616700000000002</v>
      </c>
      <c r="C2173">
        <v>-115.2167</v>
      </c>
      <c r="D2173">
        <v>3950</v>
      </c>
      <c r="E2173" t="s">
        <v>1</v>
      </c>
      <c r="F2173">
        <v>194.6</v>
      </c>
      <c r="G2173">
        <v>1978</v>
      </c>
      <c r="H2173">
        <v>8</v>
      </c>
      <c r="I2173" t="s">
        <v>260</v>
      </c>
      <c r="J2173">
        <v>90</v>
      </c>
      <c r="K2173">
        <v>91</v>
      </c>
      <c r="L2173">
        <v>89</v>
      </c>
      <c r="M2173">
        <v>88</v>
      </c>
      <c r="N2173">
        <v>85</v>
      </c>
      <c r="O2173">
        <v>92</v>
      </c>
      <c r="P2173">
        <v>97</v>
      </c>
      <c r="Q2173">
        <v>98</v>
      </c>
      <c r="R2173">
        <v>98</v>
      </c>
      <c r="S2173">
        <v>99</v>
      </c>
      <c r="T2173">
        <v>90</v>
      </c>
      <c r="U2173">
        <v>93</v>
      </c>
      <c r="V2173">
        <v>93</v>
      </c>
      <c r="W2173">
        <v>94</v>
      </c>
      <c r="X2173">
        <v>93</v>
      </c>
      <c r="Y2173">
        <v>92</v>
      </c>
      <c r="AN2173" s="5">
        <v>91</v>
      </c>
      <c r="AO2173" s="5">
        <v>91</v>
      </c>
      <c r="AP2173" s="5">
        <v>90</v>
      </c>
      <c r="AQ2173" s="5">
        <v>90</v>
      </c>
      <c r="AR2173" s="5">
        <v>91</v>
      </c>
      <c r="AS2173" s="5">
        <v>93</v>
      </c>
      <c r="AT2173" s="5">
        <v>95</v>
      </c>
      <c r="AU2173" s="5">
        <v>95</v>
      </c>
      <c r="AV2173" s="5">
        <v>99</v>
      </c>
      <c r="AW2173" s="5">
        <v>98</v>
      </c>
      <c r="AX2173" s="5">
        <v>95</v>
      </c>
      <c r="AY2173" s="5">
        <v>93</v>
      </c>
      <c r="AZ2173" s="5">
        <v>100</v>
      </c>
      <c r="BA2173" s="5">
        <v>99</v>
      </c>
      <c r="BB2173" s="5">
        <v>103</v>
      </c>
      <c r="BC2173" s="5">
        <v>101</v>
      </c>
      <c r="BD2173" s="5">
        <v>102</v>
      </c>
      <c r="BE2173" s="5">
        <v>100</v>
      </c>
      <c r="BF2173" s="5">
        <v>100</v>
      </c>
      <c r="BG2173" s="5">
        <v>100</v>
      </c>
      <c r="BH2173" s="5">
        <v>100</v>
      </c>
      <c r="BI2173" s="5">
        <v>100</v>
      </c>
      <c r="BJ2173" s="5">
        <v>101</v>
      </c>
      <c r="BK2173" s="5">
        <v>100</v>
      </c>
      <c r="BL2173" s="5">
        <v>98</v>
      </c>
      <c r="BM2173" s="5">
        <v>94</v>
      </c>
      <c r="BN2173" s="5">
        <v>97</v>
      </c>
      <c r="BO2173" s="5">
        <v>97</v>
      </c>
      <c r="BP2173" s="5">
        <v>103</v>
      </c>
      <c r="BQ2173" s="5">
        <v>103</v>
      </c>
      <c r="BR2173" s="5">
        <v>103</v>
      </c>
      <c r="BS2173">
        <v>104</v>
      </c>
      <c r="BT2173">
        <v>100</v>
      </c>
      <c r="BU2173">
        <v>100</v>
      </c>
      <c r="BV2173">
        <v>101</v>
      </c>
      <c r="BW2173">
        <v>103</v>
      </c>
      <c r="BX2173">
        <v>105</v>
      </c>
      <c r="BY2173">
        <v>106</v>
      </c>
      <c r="BZ2173">
        <v>105</v>
      </c>
      <c r="CA2173">
        <v>105</v>
      </c>
      <c r="CB2173">
        <v>102</v>
      </c>
      <c r="CC2173">
        <v>99</v>
      </c>
      <c r="CD2173">
        <v>94</v>
      </c>
      <c r="CE2173">
        <v>92</v>
      </c>
      <c r="CF2173">
        <v>94</v>
      </c>
      <c r="CG2173">
        <v>92</v>
      </c>
      <c r="CH2173">
        <v>91</v>
      </c>
      <c r="CI2173">
        <v>88</v>
      </c>
      <c r="CJ2173">
        <v>86</v>
      </c>
      <c r="CK2173">
        <v>90</v>
      </c>
      <c r="CL2173">
        <v>92</v>
      </c>
      <c r="CM2173">
        <v>92</v>
      </c>
      <c r="CN2173">
        <v>90</v>
      </c>
      <c r="CO2173">
        <v>88</v>
      </c>
      <c r="CP2173">
        <v>88</v>
      </c>
      <c r="CQ2173">
        <v>89</v>
      </c>
      <c r="CR2173">
        <v>89</v>
      </c>
      <c r="CS2173">
        <v>93</v>
      </c>
      <c r="CT2173">
        <v>93</v>
      </c>
      <c r="CU2173">
        <v>93</v>
      </c>
      <c r="CV2173">
        <v>93</v>
      </c>
      <c r="CW2173">
        <v>93</v>
      </c>
      <c r="CX2173" t="s">
        <v>2</v>
      </c>
      <c r="CY2173" t="s">
        <v>129</v>
      </c>
    </row>
    <row r="2174" spans="1:103" x14ac:dyDescent="0.25">
      <c r="A2174" t="s">
        <v>49</v>
      </c>
      <c r="B2174">
        <v>36.1389</v>
      </c>
      <c r="C2174">
        <v>-117.9528</v>
      </c>
      <c r="D2174">
        <v>3825</v>
      </c>
      <c r="E2174" t="s">
        <v>1</v>
      </c>
      <c r="F2174">
        <v>103.6</v>
      </c>
      <c r="G2174">
        <v>1978</v>
      </c>
      <c r="H2174">
        <v>8</v>
      </c>
      <c r="I2174" t="s">
        <v>260</v>
      </c>
      <c r="J2174">
        <v>86</v>
      </c>
      <c r="K2174">
        <v>84</v>
      </c>
      <c r="L2174">
        <v>87</v>
      </c>
      <c r="M2174">
        <v>88</v>
      </c>
      <c r="N2174">
        <v>86</v>
      </c>
      <c r="O2174">
        <v>91</v>
      </c>
      <c r="P2174">
        <v>97</v>
      </c>
      <c r="Q2174">
        <v>97</v>
      </c>
      <c r="R2174">
        <v>97</v>
      </c>
      <c r="S2174">
        <v>92</v>
      </c>
      <c r="T2174">
        <v>86</v>
      </c>
      <c r="U2174">
        <v>91</v>
      </c>
      <c r="V2174">
        <v>94</v>
      </c>
      <c r="W2174">
        <v>90</v>
      </c>
      <c r="X2174">
        <v>88</v>
      </c>
      <c r="Y2174">
        <v>89</v>
      </c>
      <c r="Z2174">
        <v>93</v>
      </c>
      <c r="AA2174">
        <v>90</v>
      </c>
      <c r="AB2174">
        <v>90</v>
      </c>
      <c r="AC2174">
        <v>96</v>
      </c>
      <c r="AD2174">
        <v>97</v>
      </c>
      <c r="AE2174">
        <v>95</v>
      </c>
      <c r="AF2174">
        <v>90</v>
      </c>
      <c r="AG2174">
        <v>89</v>
      </c>
      <c r="AH2174">
        <v>86</v>
      </c>
      <c r="AI2174">
        <v>87</v>
      </c>
      <c r="AJ2174">
        <v>79</v>
      </c>
      <c r="AK2174">
        <v>80</v>
      </c>
      <c r="AL2174">
        <v>84</v>
      </c>
      <c r="AM2174">
        <v>87</v>
      </c>
      <c r="AN2174" s="5">
        <v>91</v>
      </c>
      <c r="AO2174" s="5">
        <v>89</v>
      </c>
      <c r="AP2174" s="5">
        <v>85</v>
      </c>
      <c r="AQ2174" s="5">
        <v>86</v>
      </c>
      <c r="AR2174" s="5">
        <v>90</v>
      </c>
      <c r="AS2174" s="5">
        <v>92</v>
      </c>
      <c r="AT2174" s="5">
        <v>95</v>
      </c>
      <c r="AU2174" s="5">
        <v>93</v>
      </c>
      <c r="AV2174" s="5">
        <v>95</v>
      </c>
      <c r="AW2174" s="5">
        <v>97</v>
      </c>
      <c r="AX2174" s="5">
        <v>95</v>
      </c>
      <c r="AY2174" s="5">
        <v>93</v>
      </c>
      <c r="AZ2174" s="5">
        <v>96</v>
      </c>
      <c r="BA2174" s="5">
        <v>99</v>
      </c>
      <c r="BB2174" s="5">
        <v>101</v>
      </c>
      <c r="BC2174" s="5">
        <v>97</v>
      </c>
      <c r="BD2174" s="5">
        <v>96</v>
      </c>
      <c r="BE2174" s="5">
        <v>98</v>
      </c>
      <c r="BF2174" s="5">
        <v>101</v>
      </c>
      <c r="BG2174" s="5">
        <v>99</v>
      </c>
      <c r="BH2174" s="5">
        <v>99</v>
      </c>
      <c r="BI2174" s="5">
        <v>98</v>
      </c>
      <c r="BJ2174" s="5">
        <v>100</v>
      </c>
      <c r="BK2174" s="5">
        <v>101</v>
      </c>
      <c r="BL2174" s="5">
        <v>92</v>
      </c>
      <c r="BM2174" s="5">
        <v>98</v>
      </c>
      <c r="BN2174" s="5">
        <v>95</v>
      </c>
      <c r="BO2174" s="5">
        <v>98</v>
      </c>
      <c r="BP2174" s="5">
        <v>99</v>
      </c>
      <c r="BQ2174" s="5">
        <v>101</v>
      </c>
      <c r="BR2174" s="5">
        <v>101</v>
      </c>
      <c r="BS2174">
        <v>101</v>
      </c>
      <c r="BT2174">
        <v>98</v>
      </c>
      <c r="BU2174">
        <v>100</v>
      </c>
      <c r="BV2174">
        <v>100</v>
      </c>
      <c r="BW2174">
        <v>98</v>
      </c>
      <c r="BX2174">
        <v>104</v>
      </c>
      <c r="BY2174">
        <v>98</v>
      </c>
      <c r="BZ2174">
        <v>103</v>
      </c>
      <c r="CA2174">
        <v>105</v>
      </c>
      <c r="CB2174">
        <v>102</v>
      </c>
      <c r="CC2174">
        <v>94</v>
      </c>
      <c r="CD2174">
        <v>93</v>
      </c>
      <c r="CE2174">
        <v>89</v>
      </c>
      <c r="CF2174">
        <v>89</v>
      </c>
      <c r="CG2174">
        <v>90</v>
      </c>
      <c r="CH2174">
        <v>92</v>
      </c>
      <c r="CI2174">
        <v>91</v>
      </c>
      <c r="CJ2174">
        <v>87</v>
      </c>
      <c r="CK2174">
        <v>89</v>
      </c>
      <c r="CL2174">
        <v>88</v>
      </c>
      <c r="CM2174">
        <v>87</v>
      </c>
      <c r="CN2174">
        <v>89</v>
      </c>
      <c r="CO2174">
        <v>84</v>
      </c>
      <c r="CP2174">
        <v>85</v>
      </c>
      <c r="CQ2174">
        <v>85</v>
      </c>
      <c r="CR2174">
        <v>87</v>
      </c>
      <c r="CS2174">
        <v>91</v>
      </c>
      <c r="CT2174">
        <v>95</v>
      </c>
      <c r="CU2174">
        <v>96</v>
      </c>
      <c r="CV2174">
        <v>94</v>
      </c>
      <c r="CW2174">
        <v>89</v>
      </c>
      <c r="CX2174" t="s">
        <v>5</v>
      </c>
      <c r="CY2174" t="s">
        <v>50</v>
      </c>
    </row>
    <row r="2175" spans="1:103" x14ac:dyDescent="0.25">
      <c r="A2175" t="s">
        <v>159</v>
      </c>
      <c r="B2175">
        <v>36.068600000000004</v>
      </c>
      <c r="C2175">
        <v>-115.4603</v>
      </c>
      <c r="D2175">
        <v>3780</v>
      </c>
      <c r="E2175" t="s">
        <v>1</v>
      </c>
      <c r="F2175">
        <v>133.4</v>
      </c>
      <c r="G2175">
        <v>1978</v>
      </c>
      <c r="H2175">
        <v>8</v>
      </c>
      <c r="I2175" t="s">
        <v>260</v>
      </c>
      <c r="J2175">
        <v>89</v>
      </c>
      <c r="K2175">
        <v>87</v>
      </c>
      <c r="L2175">
        <v>89</v>
      </c>
      <c r="M2175">
        <v>90</v>
      </c>
      <c r="N2175">
        <v>88</v>
      </c>
      <c r="O2175">
        <v>91</v>
      </c>
      <c r="P2175">
        <v>96</v>
      </c>
      <c r="Q2175">
        <v>100</v>
      </c>
      <c r="R2175">
        <v>98</v>
      </c>
      <c r="S2175">
        <v>91</v>
      </c>
      <c r="T2175">
        <v>84</v>
      </c>
      <c r="U2175">
        <v>96</v>
      </c>
      <c r="V2175">
        <v>92</v>
      </c>
      <c r="W2175">
        <v>90</v>
      </c>
      <c r="X2175">
        <v>92</v>
      </c>
      <c r="Y2175">
        <v>91</v>
      </c>
      <c r="Z2175">
        <v>93</v>
      </c>
      <c r="AA2175">
        <v>94</v>
      </c>
      <c r="AB2175">
        <v>95</v>
      </c>
      <c r="AC2175">
        <v>98</v>
      </c>
      <c r="AD2175">
        <v>97</v>
      </c>
      <c r="AE2175">
        <v>96</v>
      </c>
      <c r="AF2175">
        <v>94</v>
      </c>
      <c r="AG2175">
        <v>93</v>
      </c>
      <c r="AH2175">
        <v>90</v>
      </c>
      <c r="AI2175">
        <v>90</v>
      </c>
      <c r="AJ2175">
        <v>87</v>
      </c>
      <c r="AK2175">
        <v>87</v>
      </c>
      <c r="AM2175">
        <v>93</v>
      </c>
      <c r="AN2175" s="5">
        <v>92</v>
      </c>
      <c r="AO2175" s="5">
        <v>89</v>
      </c>
      <c r="AP2175" s="5">
        <v>86</v>
      </c>
      <c r="AQ2175" s="5">
        <v>93</v>
      </c>
      <c r="AR2175" s="5">
        <v>91</v>
      </c>
      <c r="AS2175" s="5">
        <v>94</v>
      </c>
      <c r="AT2175" s="5">
        <v>95</v>
      </c>
      <c r="AU2175" s="5">
        <v>98</v>
      </c>
      <c r="AV2175" s="5">
        <v>101</v>
      </c>
      <c r="AW2175" s="5">
        <v>97</v>
      </c>
      <c r="AX2175" s="5">
        <v>93</v>
      </c>
      <c r="AY2175" s="5">
        <v>98</v>
      </c>
      <c r="AZ2175" s="5">
        <v>102</v>
      </c>
      <c r="BA2175" s="5">
        <v>101</v>
      </c>
      <c r="BB2175" s="5">
        <v>103</v>
      </c>
      <c r="BC2175" s="5">
        <v>101</v>
      </c>
      <c r="BD2175" s="5">
        <v>100</v>
      </c>
      <c r="BE2175" s="5">
        <v>102</v>
      </c>
      <c r="BF2175" s="5">
        <v>101</v>
      </c>
      <c r="BG2175" s="5">
        <v>100</v>
      </c>
      <c r="BH2175" s="8">
        <f>AVERAGE(BG2175,BI2175)</f>
        <v>100</v>
      </c>
      <c r="BI2175" s="5">
        <v>100</v>
      </c>
      <c r="BJ2175" s="5">
        <v>100</v>
      </c>
      <c r="BK2175" s="5">
        <v>99</v>
      </c>
      <c r="BL2175" s="5">
        <v>98</v>
      </c>
      <c r="BM2175" s="5">
        <v>98</v>
      </c>
      <c r="BN2175" s="5">
        <v>97</v>
      </c>
      <c r="BO2175" s="5">
        <v>93</v>
      </c>
      <c r="BP2175" s="5">
        <v>102</v>
      </c>
      <c r="BQ2175" s="5">
        <v>104</v>
      </c>
      <c r="BR2175" s="5">
        <v>102</v>
      </c>
      <c r="BS2175">
        <v>102</v>
      </c>
      <c r="BT2175">
        <v>101</v>
      </c>
      <c r="BU2175">
        <v>101</v>
      </c>
      <c r="BX2175">
        <v>103</v>
      </c>
      <c r="BY2175">
        <v>101</v>
      </c>
      <c r="BZ2175">
        <v>103</v>
      </c>
      <c r="CA2175">
        <v>101</v>
      </c>
      <c r="CB2175">
        <v>101</v>
      </c>
      <c r="CC2175">
        <v>95</v>
      </c>
      <c r="CD2175">
        <v>95</v>
      </c>
      <c r="CE2175">
        <v>90</v>
      </c>
      <c r="CF2175">
        <v>89</v>
      </c>
      <c r="CG2175">
        <v>94</v>
      </c>
      <c r="CH2175">
        <v>90</v>
      </c>
      <c r="CI2175">
        <v>88</v>
      </c>
      <c r="CJ2175">
        <v>88</v>
      </c>
      <c r="CL2175">
        <v>95</v>
      </c>
      <c r="CM2175">
        <v>95</v>
      </c>
      <c r="CN2175">
        <v>89</v>
      </c>
      <c r="CO2175">
        <v>90</v>
      </c>
      <c r="CP2175">
        <v>89</v>
      </c>
      <c r="CQ2175">
        <v>92</v>
      </c>
      <c r="CR2175">
        <v>91</v>
      </c>
      <c r="CS2175">
        <v>92</v>
      </c>
      <c r="CT2175">
        <v>96</v>
      </c>
      <c r="CU2175">
        <v>99</v>
      </c>
      <c r="CV2175">
        <v>97</v>
      </c>
      <c r="CW2175">
        <v>95</v>
      </c>
      <c r="CX2175" t="s">
        <v>2</v>
      </c>
      <c r="CY2175" t="s">
        <v>160</v>
      </c>
    </row>
    <row r="2176" spans="1:103" x14ac:dyDescent="0.25">
      <c r="A2176" t="s">
        <v>61</v>
      </c>
      <c r="B2176">
        <v>35.369199999999999</v>
      </c>
      <c r="C2176">
        <v>-117.6525</v>
      </c>
      <c r="D2176">
        <v>3570</v>
      </c>
      <c r="E2176" t="s">
        <v>1</v>
      </c>
      <c r="F2176">
        <v>140.5</v>
      </c>
      <c r="G2176">
        <v>1978</v>
      </c>
      <c r="H2176">
        <v>8</v>
      </c>
      <c r="I2176" t="s">
        <v>260</v>
      </c>
      <c r="J2176">
        <v>89</v>
      </c>
      <c r="K2176">
        <v>89</v>
      </c>
      <c r="L2176">
        <v>91</v>
      </c>
      <c r="M2176">
        <v>92</v>
      </c>
      <c r="N2176">
        <v>92</v>
      </c>
      <c r="O2176">
        <v>95</v>
      </c>
      <c r="P2176">
        <v>100</v>
      </c>
      <c r="Q2176">
        <v>102</v>
      </c>
      <c r="R2176">
        <v>100</v>
      </c>
      <c r="S2176">
        <v>92</v>
      </c>
      <c r="T2176">
        <v>92</v>
      </c>
      <c r="U2176">
        <v>90</v>
      </c>
      <c r="V2176">
        <v>93</v>
      </c>
      <c r="W2176">
        <v>90</v>
      </c>
      <c r="X2176">
        <v>84</v>
      </c>
      <c r="Y2176">
        <v>88</v>
      </c>
      <c r="Z2176">
        <v>94</v>
      </c>
      <c r="AA2176">
        <v>94</v>
      </c>
      <c r="AB2176">
        <v>92</v>
      </c>
      <c r="AC2176">
        <v>94</v>
      </c>
      <c r="AD2176">
        <v>94</v>
      </c>
      <c r="AE2176">
        <v>95</v>
      </c>
      <c r="AF2176">
        <v>91</v>
      </c>
      <c r="AG2176">
        <v>89</v>
      </c>
      <c r="AH2176">
        <v>89</v>
      </c>
      <c r="AI2176">
        <v>87</v>
      </c>
      <c r="AJ2176">
        <v>83</v>
      </c>
      <c r="AK2176">
        <v>83</v>
      </c>
      <c r="AL2176">
        <v>88</v>
      </c>
      <c r="AM2176">
        <v>90</v>
      </c>
      <c r="AN2176" s="5">
        <v>90</v>
      </c>
      <c r="AO2176" s="5">
        <v>87</v>
      </c>
      <c r="AP2176" s="5">
        <v>86</v>
      </c>
      <c r="AQ2176" s="5">
        <v>90</v>
      </c>
      <c r="AR2176" s="5">
        <v>91</v>
      </c>
      <c r="AS2176" s="5">
        <v>96</v>
      </c>
      <c r="AT2176" s="5">
        <v>95</v>
      </c>
      <c r="AU2176" s="5">
        <v>97</v>
      </c>
      <c r="AV2176" s="5">
        <v>99</v>
      </c>
      <c r="AW2176" s="5">
        <v>98</v>
      </c>
      <c r="AX2176" s="5">
        <v>95</v>
      </c>
      <c r="AY2176" s="5">
        <v>97</v>
      </c>
      <c r="AZ2176" s="5">
        <v>101</v>
      </c>
      <c r="BA2176" s="5">
        <v>102</v>
      </c>
      <c r="BB2176" s="5">
        <v>102</v>
      </c>
      <c r="BC2176" s="5">
        <v>101</v>
      </c>
      <c r="BD2176" s="5">
        <v>100</v>
      </c>
      <c r="BE2176" s="5">
        <v>101</v>
      </c>
      <c r="BF2176" s="5">
        <v>102</v>
      </c>
      <c r="BG2176" s="5">
        <v>100</v>
      </c>
      <c r="BH2176" s="5">
        <v>103</v>
      </c>
      <c r="BI2176" s="5">
        <v>102</v>
      </c>
      <c r="BJ2176" s="5">
        <v>103</v>
      </c>
      <c r="BK2176" s="5">
        <v>103</v>
      </c>
      <c r="BL2176" s="5">
        <v>98</v>
      </c>
      <c r="BM2176" s="5">
        <v>99</v>
      </c>
      <c r="BN2176" s="5">
        <v>102</v>
      </c>
      <c r="BO2176" s="5">
        <v>102</v>
      </c>
      <c r="BP2176" s="5">
        <v>102</v>
      </c>
      <c r="BQ2176" s="5">
        <v>103</v>
      </c>
      <c r="BR2176" s="5">
        <v>105</v>
      </c>
      <c r="BS2176">
        <v>104</v>
      </c>
      <c r="BT2176">
        <v>103</v>
      </c>
      <c r="BU2176">
        <v>105</v>
      </c>
      <c r="BV2176">
        <v>103</v>
      </c>
      <c r="BW2176">
        <v>105</v>
      </c>
      <c r="BX2176">
        <v>106</v>
      </c>
      <c r="BY2176">
        <v>106</v>
      </c>
      <c r="BZ2176">
        <v>107</v>
      </c>
      <c r="CA2176">
        <v>106</v>
      </c>
      <c r="CB2176">
        <v>104</v>
      </c>
      <c r="CC2176">
        <v>98</v>
      </c>
      <c r="CD2176">
        <v>96</v>
      </c>
      <c r="CE2176">
        <v>94</v>
      </c>
      <c r="CF2176">
        <v>90</v>
      </c>
      <c r="CG2176">
        <v>93</v>
      </c>
      <c r="CH2176">
        <v>92</v>
      </c>
      <c r="CI2176">
        <v>85</v>
      </c>
      <c r="CJ2176">
        <v>88</v>
      </c>
      <c r="CK2176">
        <v>92</v>
      </c>
      <c r="CL2176">
        <v>90</v>
      </c>
      <c r="CM2176">
        <v>92</v>
      </c>
      <c r="CN2176">
        <v>87</v>
      </c>
      <c r="CO2176">
        <v>87</v>
      </c>
      <c r="CP2176">
        <v>87</v>
      </c>
      <c r="CQ2176">
        <v>87</v>
      </c>
      <c r="CR2176">
        <v>90</v>
      </c>
      <c r="CS2176">
        <v>93</v>
      </c>
      <c r="CT2176">
        <v>97</v>
      </c>
      <c r="CU2176">
        <v>100</v>
      </c>
      <c r="CV2176">
        <v>97</v>
      </c>
      <c r="CW2176">
        <v>94</v>
      </c>
      <c r="CX2176" t="s">
        <v>5</v>
      </c>
      <c r="CY2176" t="s">
        <v>62</v>
      </c>
    </row>
    <row r="2177" spans="1:103" x14ac:dyDescent="0.25">
      <c r="A2177" t="s">
        <v>157</v>
      </c>
      <c r="B2177">
        <v>36.994999999999997</v>
      </c>
      <c r="C2177">
        <v>-116.7189</v>
      </c>
      <c r="D2177">
        <v>3550</v>
      </c>
      <c r="E2177" t="s">
        <v>1</v>
      </c>
      <c r="F2177">
        <v>60.6</v>
      </c>
      <c r="G2177">
        <v>1978</v>
      </c>
      <c r="H2177">
        <v>8</v>
      </c>
      <c r="I2177" t="s">
        <v>260</v>
      </c>
      <c r="J2177">
        <v>86</v>
      </c>
      <c r="K2177">
        <v>87</v>
      </c>
      <c r="L2177">
        <v>88</v>
      </c>
      <c r="M2177">
        <v>89</v>
      </c>
      <c r="N2177">
        <v>90</v>
      </c>
      <c r="O2177">
        <v>94</v>
      </c>
      <c r="P2177">
        <v>98</v>
      </c>
      <c r="Q2177">
        <v>99</v>
      </c>
      <c r="R2177">
        <v>96</v>
      </c>
      <c r="S2177">
        <v>90</v>
      </c>
      <c r="T2177">
        <v>90</v>
      </c>
      <c r="U2177">
        <v>92</v>
      </c>
      <c r="V2177">
        <v>92</v>
      </c>
      <c r="W2177">
        <v>91</v>
      </c>
      <c r="X2177">
        <v>86</v>
      </c>
      <c r="Y2177">
        <v>88</v>
      </c>
      <c r="Z2177">
        <v>91</v>
      </c>
      <c r="AA2177">
        <v>92</v>
      </c>
      <c r="AB2177">
        <v>94</v>
      </c>
      <c r="AC2177">
        <v>93</v>
      </c>
      <c r="AD2177">
        <v>96</v>
      </c>
      <c r="AE2177">
        <v>94</v>
      </c>
      <c r="AF2177">
        <v>91</v>
      </c>
      <c r="AG2177">
        <v>93</v>
      </c>
      <c r="AH2177">
        <v>90</v>
      </c>
      <c r="AI2177">
        <v>87</v>
      </c>
      <c r="AJ2177">
        <v>83</v>
      </c>
      <c r="AK2177">
        <v>83</v>
      </c>
      <c r="AL2177">
        <v>88</v>
      </c>
      <c r="AM2177">
        <v>89</v>
      </c>
      <c r="AN2177" s="5">
        <v>90</v>
      </c>
      <c r="AO2177" s="5">
        <v>87</v>
      </c>
      <c r="AP2177" s="5">
        <v>88</v>
      </c>
      <c r="AQ2177" s="5">
        <v>89</v>
      </c>
      <c r="AR2177" s="5">
        <v>95</v>
      </c>
      <c r="AS2177" s="5">
        <v>94</v>
      </c>
      <c r="AT2177" s="5">
        <v>95</v>
      </c>
      <c r="AU2177" s="5">
        <v>95</v>
      </c>
      <c r="AV2177" s="5">
        <v>97</v>
      </c>
      <c r="AW2177" s="5">
        <v>95</v>
      </c>
      <c r="AX2177" s="5">
        <v>93</v>
      </c>
      <c r="AY2177" s="5">
        <v>93</v>
      </c>
      <c r="AZ2177" s="5">
        <v>100</v>
      </c>
      <c r="BA2177" s="5">
        <v>102</v>
      </c>
      <c r="BB2177" s="5">
        <v>102</v>
      </c>
      <c r="BC2177" s="5">
        <v>99</v>
      </c>
      <c r="BD2177" s="5">
        <v>99</v>
      </c>
      <c r="BE2177" s="5">
        <v>99</v>
      </c>
      <c r="BF2177" s="5">
        <v>99</v>
      </c>
      <c r="BG2177" s="5">
        <v>100</v>
      </c>
      <c r="BH2177" s="5">
        <v>101</v>
      </c>
      <c r="BI2177" s="5">
        <v>103</v>
      </c>
      <c r="BJ2177" s="5">
        <v>102</v>
      </c>
      <c r="BK2177" s="5">
        <v>104</v>
      </c>
      <c r="BL2177" s="5">
        <v>96</v>
      </c>
      <c r="BM2177" s="5">
        <v>97</v>
      </c>
      <c r="BN2177" s="5">
        <v>98</v>
      </c>
      <c r="BO2177" s="5">
        <v>99</v>
      </c>
      <c r="BP2177" s="5">
        <v>100</v>
      </c>
      <c r="BQ2177" s="5">
        <v>103</v>
      </c>
      <c r="BR2177" s="5">
        <v>102</v>
      </c>
      <c r="BS2177">
        <v>101</v>
      </c>
      <c r="BT2177">
        <v>103</v>
      </c>
      <c r="BU2177">
        <v>104</v>
      </c>
      <c r="BV2177">
        <v>102</v>
      </c>
      <c r="BW2177">
        <v>108</v>
      </c>
      <c r="BX2177">
        <v>109</v>
      </c>
      <c r="BY2177">
        <v>106</v>
      </c>
      <c r="BZ2177">
        <v>108</v>
      </c>
      <c r="CA2177">
        <v>107</v>
      </c>
      <c r="CB2177">
        <v>103</v>
      </c>
      <c r="CC2177">
        <v>96</v>
      </c>
      <c r="CD2177">
        <v>94</v>
      </c>
      <c r="CE2177">
        <v>91</v>
      </c>
      <c r="CF2177">
        <v>90</v>
      </c>
      <c r="CG2177">
        <v>92</v>
      </c>
      <c r="CH2177">
        <v>91</v>
      </c>
      <c r="CI2177">
        <v>90</v>
      </c>
      <c r="CJ2177">
        <v>88</v>
      </c>
      <c r="CK2177">
        <v>91</v>
      </c>
      <c r="CL2177">
        <v>92</v>
      </c>
      <c r="CM2177">
        <v>91</v>
      </c>
      <c r="CN2177">
        <v>87</v>
      </c>
      <c r="CO2177">
        <v>86</v>
      </c>
      <c r="CP2177">
        <v>86</v>
      </c>
      <c r="CQ2177">
        <v>89</v>
      </c>
      <c r="CR2177">
        <v>90</v>
      </c>
      <c r="CS2177">
        <v>94</v>
      </c>
      <c r="CT2177">
        <v>98</v>
      </c>
      <c r="CU2177">
        <v>98</v>
      </c>
      <c r="CV2177">
        <v>95</v>
      </c>
      <c r="CW2177">
        <v>90</v>
      </c>
      <c r="CX2177" t="s">
        <v>2</v>
      </c>
      <c r="CY2177" t="s">
        <v>158</v>
      </c>
    </row>
    <row r="2178" spans="1:103" x14ac:dyDescent="0.25">
      <c r="A2178" t="s">
        <v>31</v>
      </c>
      <c r="B2178">
        <v>35.466099999999997</v>
      </c>
      <c r="C2178">
        <v>-114.9217</v>
      </c>
      <c r="D2178">
        <v>3540</v>
      </c>
      <c r="E2178" t="s">
        <v>1</v>
      </c>
      <c r="F2178">
        <v>207</v>
      </c>
      <c r="G2178">
        <v>1978</v>
      </c>
      <c r="H2178">
        <v>8</v>
      </c>
      <c r="I2178" t="s">
        <v>260</v>
      </c>
      <c r="J2178">
        <v>95</v>
      </c>
      <c r="K2178">
        <v>90</v>
      </c>
      <c r="L2178">
        <v>91</v>
      </c>
      <c r="M2178">
        <v>91</v>
      </c>
      <c r="N2178">
        <v>91</v>
      </c>
      <c r="O2178">
        <v>92</v>
      </c>
      <c r="P2178">
        <v>99</v>
      </c>
      <c r="Q2178">
        <v>102</v>
      </c>
      <c r="R2178">
        <v>103</v>
      </c>
      <c r="S2178">
        <v>102</v>
      </c>
      <c r="T2178">
        <v>101</v>
      </c>
      <c r="U2178">
        <v>101</v>
      </c>
      <c r="V2178">
        <v>101</v>
      </c>
      <c r="W2178">
        <v>100</v>
      </c>
      <c r="X2178">
        <v>98</v>
      </c>
      <c r="Y2178">
        <v>98</v>
      </c>
      <c r="Z2178">
        <v>95</v>
      </c>
      <c r="AA2178">
        <v>96</v>
      </c>
      <c r="AB2178">
        <v>98</v>
      </c>
      <c r="AC2178">
        <v>99</v>
      </c>
      <c r="AD2178">
        <v>100</v>
      </c>
      <c r="AE2178">
        <v>100</v>
      </c>
      <c r="AF2178">
        <v>101</v>
      </c>
      <c r="AG2178">
        <v>100</v>
      </c>
      <c r="AH2178">
        <v>97</v>
      </c>
      <c r="AI2178">
        <v>97</v>
      </c>
      <c r="AJ2178">
        <v>96</v>
      </c>
      <c r="AK2178">
        <v>91</v>
      </c>
      <c r="AL2178">
        <v>92</v>
      </c>
      <c r="AM2178">
        <v>92</v>
      </c>
      <c r="AN2178" s="5">
        <v>95</v>
      </c>
      <c r="AO2178" s="5">
        <v>98</v>
      </c>
      <c r="AP2178" s="5">
        <v>90</v>
      </c>
      <c r="AQ2178" s="5">
        <v>94</v>
      </c>
      <c r="AR2178" s="5">
        <v>95</v>
      </c>
      <c r="AS2178" s="5">
        <v>97</v>
      </c>
      <c r="AT2178" s="5">
        <v>97</v>
      </c>
      <c r="AU2178" s="5">
        <v>99</v>
      </c>
      <c r="AV2178" s="5">
        <v>102</v>
      </c>
      <c r="AW2178" s="5">
        <v>100</v>
      </c>
      <c r="AX2178" s="5">
        <v>100</v>
      </c>
      <c r="AY2178" s="5">
        <v>102</v>
      </c>
      <c r="AZ2178" s="5">
        <v>103</v>
      </c>
      <c r="BA2178" s="5">
        <v>102</v>
      </c>
      <c r="BB2178" s="5">
        <v>106</v>
      </c>
      <c r="BC2178" s="5">
        <v>107</v>
      </c>
      <c r="BD2178" s="5">
        <v>102</v>
      </c>
      <c r="BE2178" s="5">
        <v>104</v>
      </c>
      <c r="BF2178" s="5">
        <v>105</v>
      </c>
      <c r="BG2178" s="5">
        <v>105</v>
      </c>
      <c r="BH2178" s="5">
        <v>103</v>
      </c>
      <c r="BI2178" s="5">
        <v>103</v>
      </c>
      <c r="BJ2178" s="5">
        <v>101</v>
      </c>
      <c r="BK2178" s="5">
        <v>95</v>
      </c>
      <c r="BL2178" s="5">
        <v>94</v>
      </c>
      <c r="BM2178" s="5">
        <v>92</v>
      </c>
      <c r="BN2178" s="5">
        <v>100</v>
      </c>
      <c r="BO2178" s="5">
        <v>100</v>
      </c>
      <c r="BP2178" s="5">
        <v>102</v>
      </c>
      <c r="BQ2178" s="5">
        <v>100</v>
      </c>
      <c r="BR2178" s="5">
        <v>100</v>
      </c>
      <c r="BS2178">
        <v>102</v>
      </c>
      <c r="BT2178">
        <v>103</v>
      </c>
      <c r="BU2178">
        <v>102</v>
      </c>
      <c r="BV2178">
        <v>100</v>
      </c>
      <c r="BW2178">
        <v>104</v>
      </c>
      <c r="BX2178">
        <v>101</v>
      </c>
      <c r="BY2178">
        <v>103</v>
      </c>
      <c r="BZ2178">
        <v>104</v>
      </c>
      <c r="CA2178">
        <v>103</v>
      </c>
      <c r="CB2178">
        <v>103</v>
      </c>
      <c r="CC2178">
        <v>100</v>
      </c>
      <c r="CD2178">
        <v>94</v>
      </c>
      <c r="CE2178">
        <v>91</v>
      </c>
      <c r="CF2178">
        <v>90</v>
      </c>
      <c r="CG2178">
        <v>93</v>
      </c>
      <c r="CH2178">
        <v>93</v>
      </c>
      <c r="CI2178">
        <v>95</v>
      </c>
      <c r="CJ2178">
        <v>93</v>
      </c>
      <c r="CK2178">
        <v>95</v>
      </c>
      <c r="CL2178">
        <v>96</v>
      </c>
      <c r="CM2178">
        <v>97</v>
      </c>
      <c r="CN2178">
        <v>100</v>
      </c>
      <c r="CO2178">
        <v>92</v>
      </c>
      <c r="CP2178">
        <v>90</v>
      </c>
      <c r="CQ2178">
        <v>92</v>
      </c>
      <c r="CR2178">
        <v>93</v>
      </c>
      <c r="CS2178">
        <v>92</v>
      </c>
      <c r="CT2178">
        <v>92</v>
      </c>
      <c r="CU2178">
        <v>100</v>
      </c>
      <c r="CV2178">
        <v>100</v>
      </c>
      <c r="CW2178">
        <v>97</v>
      </c>
      <c r="CX2178" t="s">
        <v>2</v>
      </c>
      <c r="CY2178" t="s">
        <v>32</v>
      </c>
    </row>
    <row r="2179" spans="1:103" x14ac:dyDescent="0.25">
      <c r="A2179" t="s">
        <v>132</v>
      </c>
      <c r="B2179">
        <v>37.316699999999997</v>
      </c>
      <c r="C2179">
        <v>-114.5</v>
      </c>
      <c r="D2179">
        <v>3301</v>
      </c>
      <c r="E2179" t="s">
        <v>1</v>
      </c>
      <c r="F2179">
        <v>230.8</v>
      </c>
      <c r="G2179">
        <v>1978</v>
      </c>
      <c r="H2179">
        <v>8</v>
      </c>
      <c r="I2179" t="s">
        <v>260</v>
      </c>
      <c r="J2179">
        <v>89</v>
      </c>
      <c r="K2179">
        <v>91</v>
      </c>
      <c r="L2179">
        <v>92</v>
      </c>
      <c r="M2179">
        <v>92</v>
      </c>
      <c r="N2179">
        <v>88</v>
      </c>
      <c r="O2179">
        <v>95</v>
      </c>
      <c r="P2179">
        <v>101</v>
      </c>
      <c r="Q2179">
        <v>103</v>
      </c>
      <c r="R2179">
        <v>102</v>
      </c>
      <c r="S2179">
        <v>102</v>
      </c>
      <c r="T2179">
        <v>100</v>
      </c>
      <c r="U2179">
        <v>97</v>
      </c>
      <c r="V2179">
        <v>98</v>
      </c>
      <c r="W2179">
        <v>97</v>
      </c>
      <c r="X2179">
        <v>95</v>
      </c>
      <c r="Y2179">
        <v>94</v>
      </c>
      <c r="Z2179">
        <v>93</v>
      </c>
      <c r="AA2179">
        <v>95</v>
      </c>
      <c r="AB2179">
        <v>99</v>
      </c>
      <c r="AC2179">
        <v>97</v>
      </c>
      <c r="AD2179">
        <v>99</v>
      </c>
      <c r="AE2179">
        <v>100</v>
      </c>
      <c r="AF2179">
        <v>100</v>
      </c>
      <c r="AG2179">
        <v>100</v>
      </c>
      <c r="AH2179">
        <v>98</v>
      </c>
      <c r="AI2179">
        <v>99</v>
      </c>
      <c r="AJ2179">
        <v>100</v>
      </c>
      <c r="AK2179">
        <v>90</v>
      </c>
      <c r="AL2179">
        <v>91</v>
      </c>
      <c r="AM2179">
        <v>92</v>
      </c>
      <c r="AN2179" s="5">
        <v>94</v>
      </c>
      <c r="AO2179" s="5">
        <v>96</v>
      </c>
      <c r="AP2179" s="5">
        <v>93</v>
      </c>
      <c r="AQ2179" s="5">
        <v>92</v>
      </c>
      <c r="AR2179" s="5">
        <v>95</v>
      </c>
      <c r="AS2179" s="5">
        <v>95</v>
      </c>
      <c r="AT2179" s="5">
        <v>99</v>
      </c>
      <c r="AU2179" s="5">
        <v>98</v>
      </c>
      <c r="AV2179" s="5">
        <v>99</v>
      </c>
      <c r="AW2179" s="5">
        <v>102</v>
      </c>
      <c r="AX2179" s="5">
        <v>102</v>
      </c>
      <c r="AY2179" s="5">
        <v>99</v>
      </c>
      <c r="AZ2179" s="5">
        <v>98</v>
      </c>
      <c r="BA2179" s="5">
        <v>104</v>
      </c>
      <c r="BB2179" s="5">
        <v>100</v>
      </c>
      <c r="BC2179" s="5">
        <v>107</v>
      </c>
      <c r="BD2179" s="5">
        <v>105</v>
      </c>
      <c r="BE2179" s="5">
        <v>101</v>
      </c>
      <c r="BF2179" s="5">
        <v>103</v>
      </c>
      <c r="BG2179" s="5">
        <v>105</v>
      </c>
      <c r="BH2179" s="5">
        <v>105</v>
      </c>
      <c r="BI2179" s="5">
        <v>104</v>
      </c>
      <c r="BJ2179" s="5">
        <v>105</v>
      </c>
      <c r="BK2179" s="5">
        <v>106</v>
      </c>
      <c r="BL2179" s="5">
        <v>105</v>
      </c>
      <c r="BM2179" s="5">
        <v>101</v>
      </c>
      <c r="BN2179" s="5">
        <v>99</v>
      </c>
      <c r="BO2179" s="5">
        <v>101</v>
      </c>
      <c r="BP2179" s="5">
        <v>99</v>
      </c>
      <c r="BQ2179" s="5">
        <v>105</v>
      </c>
      <c r="BR2179" s="5">
        <v>108</v>
      </c>
      <c r="BS2179">
        <v>108</v>
      </c>
      <c r="BT2179">
        <v>105</v>
      </c>
      <c r="BU2179">
        <v>103</v>
      </c>
      <c r="BV2179">
        <v>104</v>
      </c>
      <c r="BW2179">
        <v>103</v>
      </c>
      <c r="BX2179">
        <v>105</v>
      </c>
      <c r="BY2179">
        <v>106</v>
      </c>
      <c r="BZ2179">
        <v>108</v>
      </c>
      <c r="CA2179">
        <v>109</v>
      </c>
      <c r="CB2179">
        <v>107</v>
      </c>
      <c r="CC2179">
        <v>104</v>
      </c>
      <c r="CD2179">
        <v>98</v>
      </c>
      <c r="CE2179">
        <v>92</v>
      </c>
      <c r="CF2179">
        <v>91</v>
      </c>
      <c r="CG2179">
        <v>93</v>
      </c>
      <c r="CH2179">
        <v>95</v>
      </c>
      <c r="CI2179">
        <v>94</v>
      </c>
      <c r="CJ2179">
        <v>82</v>
      </c>
      <c r="CK2179">
        <v>93</v>
      </c>
      <c r="CL2179">
        <v>96</v>
      </c>
      <c r="CM2179">
        <v>85</v>
      </c>
      <c r="CN2179">
        <v>93</v>
      </c>
      <c r="CO2179">
        <v>92</v>
      </c>
      <c r="CP2179">
        <v>92</v>
      </c>
      <c r="CQ2179">
        <v>93</v>
      </c>
      <c r="CR2179">
        <v>93</v>
      </c>
      <c r="CS2179">
        <v>96</v>
      </c>
      <c r="CT2179">
        <v>101</v>
      </c>
      <c r="CU2179">
        <v>100</v>
      </c>
      <c r="CV2179">
        <v>98</v>
      </c>
      <c r="CW2179">
        <v>97</v>
      </c>
      <c r="CX2179" t="s">
        <v>2</v>
      </c>
      <c r="CY2179" t="s">
        <v>133</v>
      </c>
    </row>
    <row r="2180" spans="1:103" x14ac:dyDescent="0.25">
      <c r="A2180" t="s">
        <v>161</v>
      </c>
      <c r="B2180">
        <v>36.620600000000003</v>
      </c>
      <c r="C2180">
        <v>-116.0278</v>
      </c>
      <c r="D2180">
        <v>3230</v>
      </c>
      <c r="E2180" t="s">
        <v>1</v>
      </c>
      <c r="F2180">
        <v>77</v>
      </c>
      <c r="G2180">
        <v>1978</v>
      </c>
      <c r="H2180">
        <v>8</v>
      </c>
      <c r="I2180" t="s">
        <v>260</v>
      </c>
      <c r="J2180">
        <v>90</v>
      </c>
      <c r="K2180">
        <v>88</v>
      </c>
      <c r="L2180">
        <v>91</v>
      </c>
      <c r="M2180">
        <v>91</v>
      </c>
      <c r="N2180">
        <v>90</v>
      </c>
      <c r="O2180">
        <v>95</v>
      </c>
      <c r="P2180">
        <v>99</v>
      </c>
      <c r="Q2180">
        <v>101</v>
      </c>
      <c r="R2180">
        <v>101</v>
      </c>
      <c r="S2180">
        <v>94</v>
      </c>
      <c r="T2180">
        <v>93</v>
      </c>
      <c r="U2180">
        <v>95</v>
      </c>
      <c r="V2180">
        <v>95</v>
      </c>
      <c r="W2180">
        <v>94</v>
      </c>
      <c r="X2180">
        <v>90</v>
      </c>
      <c r="Y2180">
        <v>88</v>
      </c>
      <c r="Z2180">
        <v>95</v>
      </c>
      <c r="AA2180">
        <v>95</v>
      </c>
      <c r="AB2180">
        <v>93</v>
      </c>
      <c r="AC2180">
        <v>98</v>
      </c>
      <c r="AD2180">
        <v>98</v>
      </c>
      <c r="AE2180">
        <v>98</v>
      </c>
      <c r="AF2180">
        <v>94</v>
      </c>
      <c r="AG2180">
        <v>98</v>
      </c>
      <c r="AH2180">
        <v>90</v>
      </c>
      <c r="AI2180">
        <v>90</v>
      </c>
      <c r="AJ2180">
        <v>87</v>
      </c>
      <c r="AK2180">
        <v>86</v>
      </c>
      <c r="AL2180">
        <v>89</v>
      </c>
      <c r="AM2180">
        <v>92</v>
      </c>
      <c r="AN2180" s="5">
        <v>94</v>
      </c>
      <c r="AO2180" s="5">
        <v>91</v>
      </c>
      <c r="AP2180" s="5">
        <v>86</v>
      </c>
      <c r="AQ2180" s="5">
        <v>91</v>
      </c>
      <c r="AR2180" s="5">
        <v>92</v>
      </c>
      <c r="AS2180" s="5">
        <v>97</v>
      </c>
      <c r="AT2180" s="5">
        <v>97</v>
      </c>
      <c r="AU2180" s="5">
        <v>98</v>
      </c>
      <c r="AV2180" s="5">
        <v>101</v>
      </c>
      <c r="AW2180" s="5">
        <v>99</v>
      </c>
      <c r="AX2180" s="5">
        <v>97</v>
      </c>
      <c r="AY2180" s="5">
        <v>97</v>
      </c>
      <c r="AZ2180" s="5">
        <v>103</v>
      </c>
      <c r="BA2180" s="5">
        <v>105</v>
      </c>
      <c r="BB2180" s="5">
        <v>105</v>
      </c>
      <c r="BC2180" s="5">
        <v>103</v>
      </c>
      <c r="BD2180" s="5">
        <v>103</v>
      </c>
      <c r="BE2180" s="5">
        <v>102</v>
      </c>
      <c r="BF2180" s="5">
        <v>103</v>
      </c>
      <c r="BG2180" s="5">
        <v>103</v>
      </c>
      <c r="BH2180" s="5">
        <v>102</v>
      </c>
      <c r="BI2180" s="5">
        <v>104</v>
      </c>
      <c r="BJ2180" s="5">
        <v>104</v>
      </c>
      <c r="BK2180" s="5">
        <v>104</v>
      </c>
      <c r="BL2180" s="5">
        <v>92</v>
      </c>
      <c r="BM2180" s="5">
        <v>95</v>
      </c>
      <c r="BN2180" s="5">
        <v>100</v>
      </c>
      <c r="BO2180" s="5">
        <v>102</v>
      </c>
      <c r="BP2180" s="5">
        <v>103</v>
      </c>
      <c r="BQ2180" s="5">
        <v>105</v>
      </c>
      <c r="BR2180" s="5">
        <v>106</v>
      </c>
      <c r="BS2180">
        <v>105</v>
      </c>
      <c r="BT2180">
        <v>104</v>
      </c>
      <c r="BU2180">
        <v>105</v>
      </c>
      <c r="BV2180">
        <v>104</v>
      </c>
      <c r="BW2180">
        <v>107</v>
      </c>
      <c r="BX2180">
        <v>107</v>
      </c>
      <c r="BY2180">
        <v>108</v>
      </c>
      <c r="BZ2180">
        <v>109</v>
      </c>
      <c r="CA2180">
        <v>105</v>
      </c>
      <c r="CB2180">
        <v>102</v>
      </c>
      <c r="CC2180">
        <v>98</v>
      </c>
      <c r="CD2180">
        <v>95</v>
      </c>
      <c r="CE2180">
        <v>92</v>
      </c>
      <c r="CF2180">
        <v>90</v>
      </c>
      <c r="CG2180">
        <v>95</v>
      </c>
      <c r="CH2180">
        <v>94</v>
      </c>
      <c r="CI2180">
        <v>90</v>
      </c>
      <c r="CJ2180">
        <v>88</v>
      </c>
      <c r="CK2180">
        <v>93</v>
      </c>
      <c r="CL2180">
        <v>94</v>
      </c>
      <c r="CM2180">
        <v>94</v>
      </c>
      <c r="CN2180">
        <v>90</v>
      </c>
      <c r="CO2180">
        <v>88</v>
      </c>
      <c r="CP2180">
        <v>91</v>
      </c>
      <c r="CQ2180">
        <v>90</v>
      </c>
      <c r="CR2180">
        <v>91</v>
      </c>
      <c r="CS2180">
        <v>95</v>
      </c>
      <c r="CT2180">
        <v>99</v>
      </c>
      <c r="CU2180">
        <v>100</v>
      </c>
      <c r="CV2180">
        <v>98</v>
      </c>
      <c r="CW2180">
        <v>95</v>
      </c>
      <c r="CX2180" t="s">
        <v>2</v>
      </c>
      <c r="CY2180" t="s">
        <v>162</v>
      </c>
    </row>
    <row r="2181" spans="1:103" x14ac:dyDescent="0.25">
      <c r="A2181" t="s">
        <v>147</v>
      </c>
      <c r="B2181">
        <v>34.589199999999998</v>
      </c>
      <c r="C2181">
        <v>-117.63030000000001</v>
      </c>
      <c r="D2181">
        <v>2950</v>
      </c>
      <c r="E2181" t="s">
        <v>1</v>
      </c>
      <c r="F2181">
        <v>219.3</v>
      </c>
      <c r="G2181">
        <v>1978</v>
      </c>
      <c r="H2181">
        <v>8</v>
      </c>
      <c r="I2181" t="s">
        <v>260</v>
      </c>
      <c r="J2181">
        <v>87</v>
      </c>
      <c r="K2181">
        <v>86</v>
      </c>
      <c r="L2181">
        <v>85</v>
      </c>
      <c r="M2181">
        <v>87</v>
      </c>
      <c r="N2181">
        <v>89</v>
      </c>
      <c r="O2181">
        <v>90</v>
      </c>
      <c r="P2181">
        <v>89</v>
      </c>
      <c r="Q2181">
        <v>96</v>
      </c>
      <c r="R2181">
        <v>98</v>
      </c>
      <c r="S2181">
        <v>97</v>
      </c>
      <c r="T2181">
        <v>86</v>
      </c>
      <c r="U2181">
        <v>87</v>
      </c>
      <c r="V2181">
        <v>91</v>
      </c>
      <c r="W2181">
        <v>92</v>
      </c>
      <c r="X2181">
        <v>91</v>
      </c>
      <c r="Y2181">
        <v>86</v>
      </c>
      <c r="Z2181">
        <v>90</v>
      </c>
      <c r="AA2181">
        <v>96</v>
      </c>
      <c r="AB2181">
        <v>94</v>
      </c>
      <c r="AC2181">
        <v>95</v>
      </c>
      <c r="AD2181">
        <v>96</v>
      </c>
      <c r="AE2181">
        <v>98</v>
      </c>
      <c r="AF2181">
        <v>98</v>
      </c>
      <c r="AG2181">
        <v>95</v>
      </c>
      <c r="AH2181">
        <v>93</v>
      </c>
      <c r="AI2181">
        <v>89</v>
      </c>
      <c r="AJ2181">
        <v>88</v>
      </c>
      <c r="AK2181">
        <v>80</v>
      </c>
      <c r="AL2181">
        <v>82</v>
      </c>
      <c r="AM2181">
        <v>85</v>
      </c>
      <c r="AN2181" s="5">
        <v>80</v>
      </c>
      <c r="AO2181" s="5">
        <v>88</v>
      </c>
      <c r="AP2181" s="5">
        <v>86</v>
      </c>
      <c r="AQ2181" s="5">
        <v>83</v>
      </c>
      <c r="AR2181" s="5">
        <v>88</v>
      </c>
      <c r="AS2181" s="5">
        <v>87</v>
      </c>
      <c r="AT2181" s="5">
        <v>93</v>
      </c>
      <c r="AU2181" s="5">
        <v>94</v>
      </c>
      <c r="AV2181" s="5">
        <v>96</v>
      </c>
      <c r="AW2181" s="5">
        <v>96</v>
      </c>
      <c r="AX2181" s="5">
        <v>94</v>
      </c>
      <c r="AY2181" s="5">
        <v>91</v>
      </c>
      <c r="AZ2181" s="5">
        <v>94</v>
      </c>
      <c r="BA2181" s="5">
        <v>97</v>
      </c>
      <c r="BB2181" s="5">
        <v>92</v>
      </c>
      <c r="BC2181" s="5">
        <v>96</v>
      </c>
      <c r="BD2181" s="5">
        <v>97</v>
      </c>
      <c r="BE2181" s="5">
        <v>95</v>
      </c>
      <c r="BF2181" s="5">
        <v>97</v>
      </c>
      <c r="BG2181" s="5">
        <v>100</v>
      </c>
      <c r="BH2181" s="5">
        <v>98</v>
      </c>
      <c r="BI2181" s="5">
        <v>97</v>
      </c>
      <c r="BJ2181" s="5">
        <v>99</v>
      </c>
      <c r="BK2181" s="5">
        <v>102</v>
      </c>
      <c r="BL2181" s="5">
        <v>103</v>
      </c>
      <c r="BM2181" s="5">
        <v>99</v>
      </c>
      <c r="BN2181" s="5">
        <v>100</v>
      </c>
      <c r="BO2181" s="5">
        <v>103</v>
      </c>
      <c r="BP2181" s="5">
        <v>102</v>
      </c>
      <c r="BQ2181" s="5">
        <v>101</v>
      </c>
      <c r="BR2181" s="5">
        <v>102</v>
      </c>
      <c r="BS2181">
        <v>100</v>
      </c>
      <c r="BT2181">
        <v>101</v>
      </c>
      <c r="BU2181">
        <v>100</v>
      </c>
      <c r="BV2181">
        <v>101</v>
      </c>
      <c r="BW2181">
        <v>98</v>
      </c>
      <c r="BX2181">
        <v>101</v>
      </c>
      <c r="BY2181">
        <v>101</v>
      </c>
      <c r="BZ2181">
        <v>100</v>
      </c>
      <c r="CA2181">
        <v>103</v>
      </c>
      <c r="CB2181">
        <v>102</v>
      </c>
      <c r="CC2181">
        <v>98</v>
      </c>
      <c r="CD2181">
        <v>93</v>
      </c>
      <c r="CE2181">
        <v>92</v>
      </c>
      <c r="CF2181">
        <v>90</v>
      </c>
      <c r="CG2181">
        <v>88</v>
      </c>
      <c r="CH2181">
        <v>91</v>
      </c>
      <c r="CI2181">
        <v>90</v>
      </c>
      <c r="CJ2181">
        <v>86</v>
      </c>
      <c r="CK2181">
        <v>86</v>
      </c>
      <c r="CL2181">
        <v>89</v>
      </c>
      <c r="CM2181">
        <v>89</v>
      </c>
      <c r="CN2181">
        <v>89</v>
      </c>
      <c r="CO2181">
        <v>90</v>
      </c>
      <c r="CP2181">
        <v>86</v>
      </c>
      <c r="CQ2181">
        <v>89</v>
      </c>
      <c r="CR2181">
        <v>88</v>
      </c>
      <c r="CS2181">
        <v>89</v>
      </c>
      <c r="CT2181">
        <v>93</v>
      </c>
      <c r="CU2181">
        <v>100</v>
      </c>
      <c r="CV2181">
        <v>100</v>
      </c>
      <c r="CW2181">
        <v>98</v>
      </c>
      <c r="CX2181" t="s">
        <v>5</v>
      </c>
      <c r="CY2181" t="s">
        <v>148</v>
      </c>
    </row>
    <row r="2182" spans="1:103" x14ac:dyDescent="0.25">
      <c r="A2182" t="s">
        <v>39</v>
      </c>
      <c r="B2182">
        <v>34.525300000000001</v>
      </c>
      <c r="C2182">
        <v>-117.29640000000001</v>
      </c>
      <c r="D2182">
        <v>2789</v>
      </c>
      <c r="E2182" t="s">
        <v>1</v>
      </c>
      <c r="F2182">
        <v>218.7</v>
      </c>
      <c r="G2182">
        <v>1978</v>
      </c>
      <c r="H2182">
        <v>8</v>
      </c>
      <c r="I2182" t="s">
        <v>260</v>
      </c>
      <c r="J2182">
        <v>90</v>
      </c>
      <c r="K2182">
        <v>86</v>
      </c>
      <c r="L2182">
        <v>87</v>
      </c>
      <c r="M2182">
        <v>90</v>
      </c>
      <c r="N2182">
        <v>94</v>
      </c>
      <c r="O2182">
        <v>95</v>
      </c>
      <c r="P2182">
        <v>97</v>
      </c>
      <c r="Q2182">
        <v>102</v>
      </c>
      <c r="R2182">
        <v>103</v>
      </c>
      <c r="S2182">
        <v>99</v>
      </c>
      <c r="T2182">
        <v>89</v>
      </c>
      <c r="U2182">
        <v>89</v>
      </c>
      <c r="V2182">
        <v>90</v>
      </c>
      <c r="W2182">
        <v>91</v>
      </c>
      <c r="X2182">
        <v>86</v>
      </c>
      <c r="Y2182">
        <v>88</v>
      </c>
      <c r="Z2182">
        <v>92</v>
      </c>
      <c r="AA2182">
        <v>98</v>
      </c>
      <c r="AB2182">
        <v>94</v>
      </c>
      <c r="AC2182">
        <v>96</v>
      </c>
      <c r="AD2182">
        <v>98</v>
      </c>
      <c r="AE2182">
        <v>100</v>
      </c>
      <c r="AF2182">
        <v>98</v>
      </c>
      <c r="AG2182">
        <v>97</v>
      </c>
      <c r="AH2182">
        <v>95</v>
      </c>
      <c r="AI2182">
        <v>92</v>
      </c>
      <c r="AJ2182">
        <v>82</v>
      </c>
      <c r="AK2182">
        <v>80</v>
      </c>
      <c r="AL2182">
        <v>76</v>
      </c>
      <c r="AM2182">
        <v>86</v>
      </c>
      <c r="AN2182" s="5">
        <v>86</v>
      </c>
      <c r="AO2182" s="5">
        <v>86</v>
      </c>
      <c r="AP2182" s="5">
        <v>85</v>
      </c>
      <c r="AQ2182" s="5">
        <v>88</v>
      </c>
      <c r="AR2182" s="5">
        <v>91</v>
      </c>
      <c r="AS2182" s="5">
        <v>91</v>
      </c>
      <c r="AT2182" s="5">
        <v>97</v>
      </c>
      <c r="AU2182" s="5">
        <v>94</v>
      </c>
      <c r="AV2182" s="5">
        <v>99</v>
      </c>
      <c r="AW2182" s="5">
        <v>94</v>
      </c>
      <c r="AX2182" s="5">
        <v>93</v>
      </c>
      <c r="AY2182" s="5">
        <v>96</v>
      </c>
      <c r="AZ2182" s="5">
        <v>102</v>
      </c>
      <c r="BA2182" s="5">
        <v>100</v>
      </c>
      <c r="BB2182" s="5">
        <v>104</v>
      </c>
      <c r="BC2182" s="5">
        <v>104</v>
      </c>
      <c r="BD2182" s="5">
        <v>101</v>
      </c>
      <c r="BE2182" s="5">
        <v>98</v>
      </c>
      <c r="BF2182" s="5">
        <v>99</v>
      </c>
      <c r="BG2182" s="5">
        <v>102</v>
      </c>
      <c r="BH2182" s="5">
        <v>103</v>
      </c>
      <c r="BI2182" s="5">
        <v>99</v>
      </c>
      <c r="BJ2182" s="5">
        <v>102</v>
      </c>
      <c r="BK2182" s="5">
        <v>105</v>
      </c>
      <c r="BL2182" s="5">
        <v>103</v>
      </c>
      <c r="BM2182" s="5">
        <v>98</v>
      </c>
      <c r="BN2182" s="5">
        <v>102</v>
      </c>
      <c r="BO2182" s="5">
        <v>101</v>
      </c>
      <c r="BP2182" s="5">
        <v>100</v>
      </c>
      <c r="BQ2182" s="5">
        <v>103</v>
      </c>
      <c r="BR2182" s="5">
        <v>103</v>
      </c>
      <c r="BS2182">
        <v>101</v>
      </c>
      <c r="BT2182">
        <v>100</v>
      </c>
      <c r="BU2182">
        <v>105</v>
      </c>
      <c r="BV2182">
        <v>104</v>
      </c>
      <c r="BW2182">
        <v>105</v>
      </c>
      <c r="BX2182">
        <v>105</v>
      </c>
      <c r="BY2182">
        <v>105</v>
      </c>
      <c r="BZ2182">
        <v>106</v>
      </c>
      <c r="CA2182">
        <v>106</v>
      </c>
      <c r="CB2182">
        <v>102</v>
      </c>
      <c r="CC2182">
        <v>100</v>
      </c>
      <c r="CD2182">
        <v>95</v>
      </c>
      <c r="CE2182">
        <v>94</v>
      </c>
      <c r="CF2182">
        <v>87</v>
      </c>
      <c r="CG2182">
        <v>92</v>
      </c>
      <c r="CH2182">
        <v>92</v>
      </c>
      <c r="CI2182">
        <v>90</v>
      </c>
      <c r="CJ2182">
        <v>87</v>
      </c>
      <c r="CK2182">
        <v>93</v>
      </c>
      <c r="CL2182">
        <v>92</v>
      </c>
      <c r="CM2182">
        <v>89</v>
      </c>
      <c r="CN2182">
        <v>89</v>
      </c>
      <c r="CO2182">
        <v>88</v>
      </c>
      <c r="CP2182">
        <v>84</v>
      </c>
      <c r="CQ2182">
        <v>87</v>
      </c>
      <c r="CR2182">
        <v>90</v>
      </c>
      <c r="CS2182">
        <v>90</v>
      </c>
      <c r="CT2182">
        <v>95</v>
      </c>
      <c r="CU2182">
        <v>100</v>
      </c>
      <c r="CV2182">
        <v>102</v>
      </c>
      <c r="CW2182">
        <v>94</v>
      </c>
      <c r="CX2182" t="s">
        <v>5</v>
      </c>
      <c r="CY2182" t="s">
        <v>40</v>
      </c>
    </row>
    <row r="2183" spans="1:103" x14ac:dyDescent="0.25">
      <c r="A2183" t="s">
        <v>37</v>
      </c>
      <c r="B2183">
        <v>36.261400000000002</v>
      </c>
      <c r="C2183">
        <v>-116.0564</v>
      </c>
      <c r="D2183">
        <v>2573</v>
      </c>
      <c r="E2183" t="s">
        <v>1</v>
      </c>
      <c r="F2183">
        <v>75.900000000000006</v>
      </c>
      <c r="G2183">
        <v>1978</v>
      </c>
      <c r="H2183">
        <v>8</v>
      </c>
      <c r="I2183" t="s">
        <v>260</v>
      </c>
      <c r="J2183">
        <v>93</v>
      </c>
      <c r="K2183">
        <v>90</v>
      </c>
      <c r="L2183">
        <v>93</v>
      </c>
      <c r="M2183">
        <v>93</v>
      </c>
      <c r="N2183">
        <v>92</v>
      </c>
      <c r="O2183">
        <v>92</v>
      </c>
      <c r="P2183">
        <v>102</v>
      </c>
      <c r="Q2183">
        <v>104</v>
      </c>
      <c r="R2183">
        <v>104</v>
      </c>
      <c r="S2183">
        <v>96</v>
      </c>
      <c r="T2183">
        <v>96</v>
      </c>
      <c r="U2183">
        <v>98</v>
      </c>
      <c r="V2183">
        <v>98</v>
      </c>
      <c r="W2183">
        <v>95</v>
      </c>
      <c r="X2183">
        <v>93</v>
      </c>
      <c r="Y2183">
        <v>93</v>
      </c>
      <c r="Z2183">
        <v>97</v>
      </c>
      <c r="AA2183">
        <v>98</v>
      </c>
      <c r="AB2183">
        <v>97</v>
      </c>
      <c r="AC2183">
        <v>99</v>
      </c>
      <c r="AD2183">
        <v>102</v>
      </c>
      <c r="AE2183">
        <v>101</v>
      </c>
      <c r="AF2183">
        <v>95</v>
      </c>
      <c r="AG2183">
        <v>100</v>
      </c>
      <c r="AH2183">
        <v>93</v>
      </c>
      <c r="AI2183">
        <v>91</v>
      </c>
      <c r="AJ2183">
        <v>97</v>
      </c>
      <c r="AK2183">
        <v>89</v>
      </c>
      <c r="AL2183">
        <v>92</v>
      </c>
      <c r="AM2183">
        <v>94</v>
      </c>
      <c r="AN2183" s="5">
        <v>95</v>
      </c>
      <c r="AO2183" s="5">
        <v>92</v>
      </c>
      <c r="AP2183" s="5">
        <v>89</v>
      </c>
      <c r="AQ2183" s="5">
        <v>94</v>
      </c>
      <c r="AR2183" s="5">
        <v>93</v>
      </c>
      <c r="AS2183" s="5">
        <v>100</v>
      </c>
      <c r="AT2183" s="5">
        <v>99</v>
      </c>
      <c r="AU2183" s="5">
        <v>100</v>
      </c>
      <c r="AV2183" s="5">
        <v>102</v>
      </c>
      <c r="AW2183" s="5">
        <v>100</v>
      </c>
      <c r="AX2183" s="5">
        <v>101</v>
      </c>
      <c r="AY2183" s="5">
        <v>100</v>
      </c>
      <c r="AZ2183" s="5">
        <v>99</v>
      </c>
      <c r="BA2183" s="5">
        <v>106</v>
      </c>
      <c r="BB2183" s="5">
        <v>107</v>
      </c>
      <c r="BC2183" s="5">
        <v>104</v>
      </c>
      <c r="BD2183" s="5">
        <v>104</v>
      </c>
      <c r="BE2183" s="5">
        <v>103</v>
      </c>
      <c r="BF2183" s="5">
        <v>106</v>
      </c>
      <c r="BG2183" s="5">
        <v>106</v>
      </c>
      <c r="BH2183" s="5">
        <v>104</v>
      </c>
      <c r="BI2183" s="5">
        <v>106</v>
      </c>
      <c r="BJ2183" s="5">
        <v>107</v>
      </c>
      <c r="BK2183" s="5">
        <v>104</v>
      </c>
      <c r="BL2183" s="5">
        <v>95</v>
      </c>
      <c r="BM2183" s="5">
        <v>98</v>
      </c>
      <c r="BN2183" s="5">
        <v>103</v>
      </c>
      <c r="BO2183" s="5">
        <v>104</v>
      </c>
      <c r="BP2183" s="5">
        <v>105</v>
      </c>
      <c r="BQ2183" s="5">
        <v>108</v>
      </c>
      <c r="BR2183" s="5">
        <v>107</v>
      </c>
      <c r="BS2183">
        <v>107</v>
      </c>
      <c r="BT2183">
        <v>104</v>
      </c>
      <c r="BU2183">
        <v>107</v>
      </c>
      <c r="BV2183">
        <v>105</v>
      </c>
      <c r="BW2183">
        <v>108</v>
      </c>
      <c r="BX2183">
        <v>107</v>
      </c>
      <c r="BY2183">
        <v>110</v>
      </c>
      <c r="BZ2183">
        <v>111</v>
      </c>
      <c r="CA2183">
        <v>103</v>
      </c>
      <c r="CB2183">
        <v>104</v>
      </c>
      <c r="CC2183">
        <v>102</v>
      </c>
      <c r="CD2183">
        <v>99</v>
      </c>
      <c r="CE2183">
        <v>98</v>
      </c>
      <c r="CF2183">
        <v>94</v>
      </c>
      <c r="CG2183">
        <v>98</v>
      </c>
      <c r="CH2183">
        <v>96</v>
      </c>
      <c r="CI2183">
        <v>94</v>
      </c>
      <c r="CJ2183">
        <v>91</v>
      </c>
      <c r="CK2183">
        <v>95</v>
      </c>
      <c r="CL2183">
        <v>96</v>
      </c>
      <c r="CM2183">
        <v>95</v>
      </c>
      <c r="CN2183">
        <v>93</v>
      </c>
      <c r="CO2183">
        <v>91</v>
      </c>
      <c r="CP2183">
        <v>92</v>
      </c>
      <c r="CQ2183">
        <v>93</v>
      </c>
      <c r="CR2183">
        <v>93</v>
      </c>
      <c r="CS2183">
        <v>98</v>
      </c>
      <c r="CT2183">
        <v>101</v>
      </c>
      <c r="CU2183">
        <v>103</v>
      </c>
      <c r="CV2183">
        <v>99</v>
      </c>
      <c r="CW2183">
        <v>98</v>
      </c>
      <c r="CX2183" t="s">
        <v>2</v>
      </c>
      <c r="CY2183" t="s">
        <v>38</v>
      </c>
    </row>
    <row r="2184" spans="1:103" x14ac:dyDescent="0.25">
      <c r="A2184" t="s">
        <v>53</v>
      </c>
      <c r="B2184">
        <v>35.979999999999997</v>
      </c>
      <c r="C2184">
        <v>-114.8464</v>
      </c>
      <c r="D2184">
        <v>2500</v>
      </c>
      <c r="E2184" t="s">
        <v>1</v>
      </c>
      <c r="F2184">
        <v>188.9</v>
      </c>
      <c r="G2184">
        <v>1978</v>
      </c>
      <c r="H2184">
        <v>8</v>
      </c>
      <c r="I2184" t="s">
        <v>260</v>
      </c>
      <c r="J2184">
        <v>86</v>
      </c>
      <c r="K2184">
        <v>91</v>
      </c>
      <c r="L2184">
        <v>91</v>
      </c>
      <c r="M2184">
        <v>94</v>
      </c>
      <c r="N2184">
        <v>95</v>
      </c>
      <c r="O2184">
        <v>91</v>
      </c>
      <c r="P2184">
        <v>95</v>
      </c>
      <c r="Q2184">
        <v>100</v>
      </c>
      <c r="R2184">
        <v>103</v>
      </c>
      <c r="S2184">
        <v>105</v>
      </c>
      <c r="T2184">
        <v>98</v>
      </c>
      <c r="U2184">
        <v>95</v>
      </c>
      <c r="V2184">
        <v>98</v>
      </c>
      <c r="W2184">
        <v>98</v>
      </c>
      <c r="X2184">
        <v>94</v>
      </c>
      <c r="Y2184">
        <v>95</v>
      </c>
      <c r="Z2184">
        <v>95</v>
      </c>
      <c r="AA2184">
        <v>96</v>
      </c>
      <c r="AB2184">
        <v>101</v>
      </c>
      <c r="AC2184">
        <v>98</v>
      </c>
      <c r="AD2184">
        <v>103</v>
      </c>
      <c r="AE2184">
        <v>103</v>
      </c>
      <c r="AF2184">
        <v>104</v>
      </c>
      <c r="AG2184">
        <v>100</v>
      </c>
      <c r="AH2184">
        <v>101</v>
      </c>
      <c r="AI2184">
        <v>95</v>
      </c>
      <c r="AJ2184">
        <v>93</v>
      </c>
      <c r="AK2184">
        <v>91</v>
      </c>
      <c r="AL2184">
        <v>92</v>
      </c>
      <c r="AM2184">
        <v>95</v>
      </c>
      <c r="AN2184" s="5">
        <v>95</v>
      </c>
      <c r="AO2184" s="5">
        <v>97</v>
      </c>
      <c r="AP2184" s="5">
        <v>97</v>
      </c>
      <c r="AQ2184" s="5">
        <v>97</v>
      </c>
      <c r="AR2184" s="5">
        <v>96</v>
      </c>
      <c r="AS2184" s="5">
        <v>97</v>
      </c>
      <c r="AT2184" s="5">
        <v>99</v>
      </c>
      <c r="AU2184" s="5">
        <v>101</v>
      </c>
      <c r="AV2184" s="5">
        <v>104</v>
      </c>
      <c r="AW2184" s="5">
        <v>105</v>
      </c>
      <c r="AX2184" s="5">
        <v>104</v>
      </c>
      <c r="AY2184" s="5">
        <v>100</v>
      </c>
      <c r="AZ2184" s="5">
        <v>102</v>
      </c>
      <c r="BA2184" s="5">
        <v>106</v>
      </c>
      <c r="BB2184" s="5">
        <v>103</v>
      </c>
      <c r="BC2184" s="5">
        <v>109</v>
      </c>
      <c r="BD2184" s="5">
        <v>107</v>
      </c>
      <c r="BE2184" s="5">
        <v>105</v>
      </c>
      <c r="BF2184" s="5">
        <v>107</v>
      </c>
      <c r="BG2184" s="5">
        <v>108</v>
      </c>
      <c r="BH2184" s="5">
        <v>107</v>
      </c>
      <c r="BI2184" s="5">
        <v>102</v>
      </c>
      <c r="BJ2184" s="5">
        <v>105</v>
      </c>
      <c r="BK2184" s="5">
        <v>106</v>
      </c>
      <c r="BL2184" s="5">
        <v>101</v>
      </c>
      <c r="BM2184" s="5">
        <v>96</v>
      </c>
      <c r="BN2184" s="5">
        <v>92</v>
      </c>
      <c r="BO2184" s="5">
        <v>101</v>
      </c>
      <c r="BP2184" s="5">
        <v>98</v>
      </c>
      <c r="BQ2184" s="5">
        <v>105</v>
      </c>
      <c r="BR2184" s="5">
        <v>108</v>
      </c>
      <c r="BS2184">
        <v>104</v>
      </c>
      <c r="BT2184">
        <v>101</v>
      </c>
      <c r="BU2184">
        <v>102</v>
      </c>
      <c r="BV2184">
        <v>105</v>
      </c>
      <c r="BW2184">
        <v>102</v>
      </c>
      <c r="BX2184">
        <v>105</v>
      </c>
      <c r="BY2184">
        <v>106</v>
      </c>
      <c r="BZ2184">
        <v>103</v>
      </c>
      <c r="CA2184">
        <v>107</v>
      </c>
      <c r="CB2184">
        <v>105</v>
      </c>
      <c r="CC2184">
        <v>102</v>
      </c>
      <c r="CD2184">
        <v>98</v>
      </c>
      <c r="CE2184">
        <v>91</v>
      </c>
      <c r="CF2184">
        <v>95</v>
      </c>
      <c r="CG2184">
        <v>91</v>
      </c>
      <c r="CH2184">
        <v>95</v>
      </c>
      <c r="CI2184">
        <v>97</v>
      </c>
      <c r="CJ2184">
        <v>95</v>
      </c>
      <c r="CK2184">
        <v>90</v>
      </c>
      <c r="CL2184">
        <v>94</v>
      </c>
      <c r="CM2184">
        <v>97</v>
      </c>
      <c r="CN2184">
        <v>98</v>
      </c>
      <c r="CO2184">
        <v>97</v>
      </c>
      <c r="CP2184">
        <v>93</v>
      </c>
      <c r="CQ2184">
        <v>96</v>
      </c>
      <c r="CR2184">
        <v>95</v>
      </c>
      <c r="CS2184">
        <v>94</v>
      </c>
      <c r="CT2184">
        <v>97</v>
      </c>
      <c r="CU2184">
        <v>99</v>
      </c>
      <c r="CV2184">
        <v>102</v>
      </c>
      <c r="CW2184">
        <v>100</v>
      </c>
      <c r="CX2184" t="s">
        <v>2</v>
      </c>
      <c r="CY2184" t="s">
        <v>54</v>
      </c>
    </row>
    <row r="2185" spans="1:103" x14ac:dyDescent="0.25">
      <c r="A2185" t="s">
        <v>134</v>
      </c>
      <c r="B2185">
        <v>36.5717</v>
      </c>
      <c r="C2185">
        <v>-116.4619</v>
      </c>
      <c r="D2185">
        <v>2450</v>
      </c>
      <c r="E2185" t="s">
        <v>1</v>
      </c>
      <c r="F2185">
        <v>38.200000000000003</v>
      </c>
      <c r="G2185">
        <v>1978</v>
      </c>
      <c r="H2185">
        <v>8</v>
      </c>
      <c r="I2185" t="s">
        <v>260</v>
      </c>
      <c r="J2185">
        <v>96</v>
      </c>
      <c r="K2185">
        <v>93</v>
      </c>
      <c r="L2185">
        <v>95</v>
      </c>
      <c r="M2185">
        <v>96</v>
      </c>
      <c r="N2185">
        <v>96</v>
      </c>
      <c r="O2185">
        <v>100</v>
      </c>
      <c r="P2185">
        <v>103</v>
      </c>
      <c r="Q2185">
        <v>106</v>
      </c>
      <c r="R2185">
        <v>104</v>
      </c>
      <c r="S2185">
        <v>104</v>
      </c>
      <c r="T2185">
        <v>105</v>
      </c>
      <c r="U2185">
        <v>100</v>
      </c>
      <c r="V2185">
        <v>98</v>
      </c>
      <c r="W2185">
        <v>99</v>
      </c>
      <c r="X2185">
        <v>98</v>
      </c>
      <c r="Y2185">
        <v>99</v>
      </c>
      <c r="Z2185">
        <v>100</v>
      </c>
      <c r="AA2185">
        <v>100</v>
      </c>
      <c r="AB2185">
        <v>100</v>
      </c>
      <c r="AC2185">
        <v>101</v>
      </c>
      <c r="AD2185">
        <v>103</v>
      </c>
      <c r="AE2185">
        <v>103</v>
      </c>
      <c r="AF2185">
        <v>99</v>
      </c>
      <c r="AG2185">
        <v>101</v>
      </c>
      <c r="AH2185">
        <v>97</v>
      </c>
      <c r="AI2185">
        <v>94</v>
      </c>
      <c r="AJ2185">
        <v>93</v>
      </c>
      <c r="AK2185">
        <v>88</v>
      </c>
      <c r="AL2185">
        <v>94</v>
      </c>
      <c r="AM2185">
        <v>96</v>
      </c>
      <c r="AN2185" s="5">
        <v>98</v>
      </c>
      <c r="AO2185" s="5">
        <v>98</v>
      </c>
      <c r="AP2185" s="5">
        <v>92</v>
      </c>
      <c r="AQ2185" s="5">
        <v>95</v>
      </c>
      <c r="AR2185" s="5">
        <v>100</v>
      </c>
      <c r="AS2185" s="5">
        <v>100</v>
      </c>
      <c r="AT2185" s="5">
        <v>102</v>
      </c>
      <c r="AU2185" s="5">
        <v>103</v>
      </c>
      <c r="AV2185" s="5">
        <v>105</v>
      </c>
      <c r="AW2185" s="5">
        <v>103</v>
      </c>
      <c r="AX2185" s="5">
        <v>103</v>
      </c>
      <c r="AY2185" s="5">
        <v>104</v>
      </c>
      <c r="AZ2185" s="5">
        <v>105</v>
      </c>
      <c r="BA2185" s="5">
        <v>106</v>
      </c>
      <c r="BB2185" s="5">
        <v>109</v>
      </c>
      <c r="BC2185" s="5">
        <v>107</v>
      </c>
      <c r="BD2185" s="5">
        <v>107</v>
      </c>
      <c r="BE2185" s="5">
        <v>106</v>
      </c>
      <c r="BF2185" s="5">
        <v>107</v>
      </c>
      <c r="BG2185" s="5">
        <v>106</v>
      </c>
      <c r="BH2185" s="5">
        <v>106</v>
      </c>
      <c r="BI2185" s="5">
        <v>107</v>
      </c>
      <c r="BJ2185" s="5">
        <v>107</v>
      </c>
      <c r="BK2185" s="5">
        <v>107</v>
      </c>
      <c r="BL2185" s="5">
        <v>100</v>
      </c>
      <c r="BM2185" s="5">
        <v>106</v>
      </c>
      <c r="BN2185" s="5">
        <v>103</v>
      </c>
      <c r="BO2185" s="5">
        <v>105</v>
      </c>
      <c r="BP2185" s="5">
        <v>107</v>
      </c>
      <c r="BQ2185" s="5">
        <v>108</v>
      </c>
      <c r="BR2185" s="5">
        <v>110</v>
      </c>
      <c r="BS2185">
        <v>108</v>
      </c>
      <c r="BT2185">
        <v>106</v>
      </c>
      <c r="BU2185">
        <v>108</v>
      </c>
      <c r="BV2185">
        <v>108</v>
      </c>
      <c r="BW2185">
        <v>110</v>
      </c>
      <c r="BX2185">
        <v>111</v>
      </c>
      <c r="BY2185">
        <v>111</v>
      </c>
      <c r="BZ2185">
        <v>110</v>
      </c>
      <c r="CA2185">
        <v>109</v>
      </c>
      <c r="CB2185">
        <v>109</v>
      </c>
      <c r="CC2185">
        <v>103</v>
      </c>
      <c r="CD2185">
        <v>106</v>
      </c>
      <c r="CE2185">
        <v>100</v>
      </c>
      <c r="CF2185">
        <v>95</v>
      </c>
      <c r="CG2185">
        <v>100</v>
      </c>
      <c r="CH2185">
        <v>97</v>
      </c>
      <c r="CI2185">
        <v>97</v>
      </c>
      <c r="CJ2185">
        <v>98</v>
      </c>
      <c r="CK2185">
        <v>96</v>
      </c>
      <c r="CL2185">
        <v>96</v>
      </c>
      <c r="CM2185">
        <v>95</v>
      </c>
      <c r="CN2185">
        <v>95</v>
      </c>
      <c r="CO2185">
        <v>95</v>
      </c>
      <c r="CP2185">
        <v>94</v>
      </c>
      <c r="CQ2185">
        <v>94</v>
      </c>
      <c r="CR2185">
        <v>93</v>
      </c>
      <c r="CS2185">
        <v>99</v>
      </c>
      <c r="CT2185">
        <v>101</v>
      </c>
      <c r="CU2185">
        <v>104</v>
      </c>
      <c r="CV2185">
        <v>101</v>
      </c>
      <c r="CW2185">
        <v>101</v>
      </c>
      <c r="CX2185" t="s">
        <v>2</v>
      </c>
      <c r="CY2185" t="s">
        <v>135</v>
      </c>
    </row>
    <row r="2186" spans="1:103" x14ac:dyDescent="0.25">
      <c r="A2186" t="s">
        <v>87</v>
      </c>
      <c r="B2186">
        <v>35.651400000000002</v>
      </c>
      <c r="C2186">
        <v>-117.8214</v>
      </c>
      <c r="D2186">
        <v>2430</v>
      </c>
      <c r="E2186" t="s">
        <v>1</v>
      </c>
      <c r="F2186">
        <v>124.4</v>
      </c>
      <c r="G2186">
        <v>1978</v>
      </c>
      <c r="H2186">
        <v>8</v>
      </c>
      <c r="I2186" t="s">
        <v>260</v>
      </c>
      <c r="J2186">
        <v>93</v>
      </c>
      <c r="K2186">
        <v>92</v>
      </c>
      <c r="L2186">
        <v>94</v>
      </c>
      <c r="M2186">
        <v>96</v>
      </c>
      <c r="N2186">
        <v>97</v>
      </c>
      <c r="O2186">
        <v>101</v>
      </c>
      <c r="P2186">
        <v>105</v>
      </c>
      <c r="Q2186">
        <v>105</v>
      </c>
      <c r="R2186">
        <v>105</v>
      </c>
      <c r="S2186">
        <v>101</v>
      </c>
      <c r="T2186">
        <v>95</v>
      </c>
      <c r="U2186">
        <v>96</v>
      </c>
      <c r="V2186">
        <v>98</v>
      </c>
      <c r="W2186">
        <v>95</v>
      </c>
      <c r="X2186">
        <v>91</v>
      </c>
      <c r="Y2186">
        <v>96</v>
      </c>
      <c r="Z2186">
        <v>98</v>
      </c>
      <c r="AA2186">
        <v>95</v>
      </c>
      <c r="AB2186">
        <v>97</v>
      </c>
      <c r="AC2186">
        <v>102</v>
      </c>
      <c r="AD2186">
        <v>101</v>
      </c>
      <c r="AE2186">
        <v>100</v>
      </c>
      <c r="AF2186">
        <v>96</v>
      </c>
      <c r="AG2186">
        <v>95</v>
      </c>
      <c r="AH2186">
        <v>94</v>
      </c>
      <c r="AI2186">
        <v>94</v>
      </c>
      <c r="AJ2186">
        <v>85</v>
      </c>
      <c r="AK2186">
        <v>87</v>
      </c>
      <c r="AL2186">
        <v>92</v>
      </c>
      <c r="AM2186">
        <v>94</v>
      </c>
      <c r="AN2186" s="5">
        <v>97</v>
      </c>
      <c r="AO2186" s="5">
        <v>93</v>
      </c>
      <c r="AP2186" s="5">
        <v>92</v>
      </c>
      <c r="AQ2186" s="5">
        <v>101</v>
      </c>
      <c r="AR2186" s="5">
        <v>97</v>
      </c>
      <c r="AS2186" s="5">
        <v>101</v>
      </c>
      <c r="AT2186" s="5">
        <v>100</v>
      </c>
      <c r="AU2186" s="5">
        <v>101</v>
      </c>
      <c r="AV2186" s="5">
        <v>103</v>
      </c>
      <c r="AW2186" s="5">
        <v>102</v>
      </c>
      <c r="AX2186" s="5">
        <v>99</v>
      </c>
      <c r="AY2186" s="5">
        <v>102</v>
      </c>
      <c r="AZ2186" s="5">
        <v>105</v>
      </c>
      <c r="BA2186" s="5">
        <v>107</v>
      </c>
      <c r="BB2186" s="5">
        <v>109</v>
      </c>
      <c r="BC2186" s="5">
        <v>105</v>
      </c>
      <c r="BD2186" s="5">
        <v>105</v>
      </c>
      <c r="BE2186" s="5">
        <v>106</v>
      </c>
      <c r="BF2186" s="5">
        <v>107</v>
      </c>
      <c r="BG2186" s="5">
        <v>106</v>
      </c>
      <c r="BH2186" s="5">
        <v>106</v>
      </c>
      <c r="BI2186" s="5">
        <v>107</v>
      </c>
      <c r="BJ2186" s="5">
        <v>108</v>
      </c>
      <c r="BK2186" s="5">
        <v>107</v>
      </c>
      <c r="BL2186" s="5">
        <v>103</v>
      </c>
      <c r="BM2186" s="5">
        <v>105</v>
      </c>
      <c r="BN2186" s="5">
        <v>104</v>
      </c>
      <c r="BO2186" s="5">
        <v>106</v>
      </c>
      <c r="BP2186" s="5">
        <v>107</v>
      </c>
      <c r="BQ2186" s="5">
        <v>109</v>
      </c>
      <c r="BR2186" s="5">
        <v>109</v>
      </c>
      <c r="BS2186">
        <v>110</v>
      </c>
      <c r="BT2186">
        <v>107</v>
      </c>
      <c r="BU2186">
        <v>109</v>
      </c>
      <c r="BV2186">
        <v>108</v>
      </c>
      <c r="BW2186">
        <v>111</v>
      </c>
      <c r="BX2186">
        <v>112</v>
      </c>
      <c r="BY2186">
        <v>111</v>
      </c>
      <c r="BZ2186">
        <v>112</v>
      </c>
      <c r="CA2186">
        <v>112</v>
      </c>
      <c r="CB2186">
        <v>105</v>
      </c>
      <c r="CC2186">
        <v>103</v>
      </c>
      <c r="CD2186">
        <v>103</v>
      </c>
      <c r="CE2186">
        <v>96</v>
      </c>
      <c r="CF2186">
        <v>94</v>
      </c>
      <c r="CG2186">
        <v>97</v>
      </c>
      <c r="CH2186">
        <v>97</v>
      </c>
      <c r="CI2186">
        <v>90</v>
      </c>
      <c r="CJ2186">
        <v>94</v>
      </c>
      <c r="CK2186">
        <v>98</v>
      </c>
      <c r="CL2186">
        <v>97</v>
      </c>
      <c r="CM2186">
        <v>97</v>
      </c>
      <c r="CN2186">
        <v>95</v>
      </c>
      <c r="CO2186">
        <v>92</v>
      </c>
      <c r="CP2186">
        <v>93</v>
      </c>
      <c r="CQ2186">
        <v>93</v>
      </c>
      <c r="CR2186">
        <v>95</v>
      </c>
      <c r="CS2186">
        <v>98</v>
      </c>
      <c r="CT2186">
        <v>103</v>
      </c>
      <c r="CU2186">
        <v>104</v>
      </c>
      <c r="CV2186">
        <v>103</v>
      </c>
      <c r="CW2186">
        <v>97</v>
      </c>
      <c r="CX2186" t="s">
        <v>5</v>
      </c>
      <c r="CY2186" t="s">
        <v>88</v>
      </c>
    </row>
    <row r="2187" spans="1:103" x14ac:dyDescent="0.25">
      <c r="A2187" t="s">
        <v>91</v>
      </c>
      <c r="B2187">
        <v>36.071899999999999</v>
      </c>
      <c r="C2187">
        <v>-115.16330000000001</v>
      </c>
      <c r="D2187">
        <v>2175</v>
      </c>
      <c r="E2187" t="s">
        <v>1</v>
      </c>
      <c r="F2187">
        <v>158.69999999999999</v>
      </c>
      <c r="G2187">
        <v>1978</v>
      </c>
      <c r="H2187">
        <v>8</v>
      </c>
      <c r="I2187" t="s">
        <v>260</v>
      </c>
      <c r="J2187">
        <v>98</v>
      </c>
      <c r="K2187">
        <v>97</v>
      </c>
      <c r="L2187">
        <v>100</v>
      </c>
      <c r="M2187">
        <v>100</v>
      </c>
      <c r="N2187">
        <v>95</v>
      </c>
      <c r="O2187">
        <v>101</v>
      </c>
      <c r="P2187">
        <v>107</v>
      </c>
      <c r="Q2187">
        <v>110</v>
      </c>
      <c r="R2187">
        <v>108</v>
      </c>
      <c r="S2187">
        <v>101</v>
      </c>
      <c r="T2187">
        <v>100</v>
      </c>
      <c r="U2187">
        <v>105</v>
      </c>
      <c r="V2187">
        <v>102</v>
      </c>
      <c r="W2187">
        <v>101</v>
      </c>
      <c r="X2187">
        <v>97</v>
      </c>
      <c r="Y2187">
        <v>98</v>
      </c>
      <c r="Z2187">
        <v>103</v>
      </c>
      <c r="AA2187">
        <v>103</v>
      </c>
      <c r="AB2187">
        <v>102</v>
      </c>
      <c r="AC2187">
        <v>106</v>
      </c>
      <c r="AD2187">
        <v>107</v>
      </c>
      <c r="AE2187">
        <v>107</v>
      </c>
      <c r="AF2187">
        <v>105</v>
      </c>
      <c r="AG2187">
        <v>105</v>
      </c>
      <c r="AH2187">
        <v>101</v>
      </c>
      <c r="AI2187">
        <v>98</v>
      </c>
      <c r="AJ2187">
        <v>96</v>
      </c>
      <c r="AK2187">
        <v>97</v>
      </c>
      <c r="AL2187">
        <v>99</v>
      </c>
      <c r="AM2187">
        <v>103</v>
      </c>
      <c r="AN2187" s="5">
        <v>102</v>
      </c>
      <c r="AO2187" s="5">
        <v>98</v>
      </c>
      <c r="AP2187" s="5">
        <v>96</v>
      </c>
      <c r="AQ2187" s="5">
        <v>102</v>
      </c>
      <c r="AR2187" s="5">
        <v>101</v>
      </c>
      <c r="AS2187" s="5">
        <v>104</v>
      </c>
      <c r="AT2187" s="5">
        <v>107</v>
      </c>
      <c r="AU2187" s="5">
        <v>106</v>
      </c>
      <c r="AV2187" s="5">
        <v>110</v>
      </c>
      <c r="AW2187" s="5">
        <v>107</v>
      </c>
      <c r="AX2187" s="5">
        <v>104</v>
      </c>
      <c r="AY2187" s="5">
        <v>105</v>
      </c>
      <c r="AZ2187" s="5">
        <v>110</v>
      </c>
      <c r="BA2187" s="5">
        <v>109</v>
      </c>
      <c r="BB2187" s="5">
        <v>113</v>
      </c>
      <c r="BC2187" s="5">
        <v>111</v>
      </c>
      <c r="BD2187" s="5">
        <v>111</v>
      </c>
      <c r="BE2187" s="5">
        <v>110</v>
      </c>
      <c r="BF2187" s="5">
        <v>110</v>
      </c>
      <c r="BG2187" s="5">
        <v>111</v>
      </c>
      <c r="BH2187" s="5">
        <v>110</v>
      </c>
      <c r="BI2187" s="5">
        <v>111</v>
      </c>
      <c r="BJ2187" s="5">
        <v>110</v>
      </c>
      <c r="BK2187" s="5">
        <v>109</v>
      </c>
      <c r="BL2187" s="5">
        <v>103</v>
      </c>
      <c r="BM2187" s="5">
        <v>98</v>
      </c>
      <c r="BN2187" s="5">
        <v>107</v>
      </c>
      <c r="BO2187" s="5">
        <v>102</v>
      </c>
      <c r="BP2187" s="5">
        <v>109</v>
      </c>
      <c r="BQ2187" s="5">
        <v>114</v>
      </c>
      <c r="BR2187" s="5">
        <v>115</v>
      </c>
      <c r="BS2187">
        <v>112</v>
      </c>
      <c r="BT2187">
        <v>110</v>
      </c>
      <c r="BU2187">
        <v>112</v>
      </c>
      <c r="BV2187">
        <v>108</v>
      </c>
      <c r="BW2187">
        <v>109</v>
      </c>
      <c r="BX2187">
        <v>114</v>
      </c>
      <c r="BY2187">
        <v>111</v>
      </c>
      <c r="BZ2187">
        <v>114</v>
      </c>
      <c r="CA2187">
        <v>111</v>
      </c>
      <c r="CB2187">
        <v>109</v>
      </c>
      <c r="CC2187">
        <v>102</v>
      </c>
      <c r="CD2187">
        <v>98</v>
      </c>
      <c r="CE2187">
        <v>98</v>
      </c>
      <c r="CF2187">
        <v>98</v>
      </c>
      <c r="CG2187">
        <v>101</v>
      </c>
      <c r="CH2187">
        <v>100</v>
      </c>
      <c r="CI2187">
        <v>98</v>
      </c>
      <c r="CJ2187">
        <v>96</v>
      </c>
      <c r="CK2187">
        <v>100</v>
      </c>
      <c r="CL2187">
        <v>103</v>
      </c>
      <c r="CM2187">
        <v>103</v>
      </c>
      <c r="CN2187">
        <v>99</v>
      </c>
      <c r="CO2187">
        <v>98</v>
      </c>
      <c r="CP2187">
        <v>98</v>
      </c>
      <c r="CQ2187">
        <v>99</v>
      </c>
      <c r="CR2187">
        <v>100</v>
      </c>
      <c r="CS2187">
        <v>103</v>
      </c>
      <c r="CT2187">
        <v>105</v>
      </c>
      <c r="CU2187">
        <v>108</v>
      </c>
      <c r="CV2187">
        <v>104</v>
      </c>
      <c r="CW2187">
        <v>104</v>
      </c>
      <c r="CX2187" t="s">
        <v>2</v>
      </c>
      <c r="CY2187" t="s">
        <v>92</v>
      </c>
    </row>
    <row r="2188" spans="1:103" x14ac:dyDescent="0.25">
      <c r="A2188" t="s">
        <v>19</v>
      </c>
      <c r="B2188">
        <v>34.9</v>
      </c>
      <c r="C2188">
        <v>-117.0333</v>
      </c>
      <c r="D2188">
        <v>2162</v>
      </c>
      <c r="E2188" t="s">
        <v>1</v>
      </c>
      <c r="F2188">
        <v>174.2</v>
      </c>
      <c r="G2188">
        <v>1978</v>
      </c>
      <c r="H2188">
        <v>8</v>
      </c>
      <c r="I2188" t="s">
        <v>260</v>
      </c>
      <c r="J2188">
        <v>98</v>
      </c>
      <c r="K2188">
        <v>92</v>
      </c>
      <c r="L2188">
        <v>94</v>
      </c>
      <c r="M2188">
        <v>96</v>
      </c>
      <c r="N2188">
        <v>97</v>
      </c>
      <c r="O2188">
        <v>98</v>
      </c>
      <c r="P2188">
        <v>103</v>
      </c>
      <c r="Q2188">
        <v>104</v>
      </c>
      <c r="R2188">
        <v>103</v>
      </c>
      <c r="S2188">
        <v>100</v>
      </c>
      <c r="T2188">
        <v>100</v>
      </c>
      <c r="U2188">
        <v>96</v>
      </c>
      <c r="V2188">
        <v>97</v>
      </c>
      <c r="W2188">
        <v>97</v>
      </c>
      <c r="X2188">
        <v>94</v>
      </c>
      <c r="Y2188">
        <v>93</v>
      </c>
      <c r="Z2188">
        <v>99</v>
      </c>
      <c r="AA2188">
        <v>99</v>
      </c>
      <c r="AB2188">
        <v>98</v>
      </c>
      <c r="AC2188">
        <v>96</v>
      </c>
      <c r="AD2188">
        <v>98</v>
      </c>
      <c r="AE2188">
        <v>100</v>
      </c>
      <c r="AF2188">
        <v>100</v>
      </c>
      <c r="AG2188">
        <v>98</v>
      </c>
      <c r="AH2188">
        <v>93</v>
      </c>
      <c r="AI2188">
        <v>93</v>
      </c>
      <c r="AJ2188">
        <v>88</v>
      </c>
      <c r="AK2188">
        <v>88</v>
      </c>
      <c r="AL2188">
        <v>91</v>
      </c>
      <c r="AM2188">
        <v>92</v>
      </c>
      <c r="AN2188" s="5">
        <v>94</v>
      </c>
      <c r="AO2188" s="5">
        <v>92</v>
      </c>
      <c r="AP2188" s="5">
        <v>90</v>
      </c>
      <c r="AQ2188" s="5">
        <v>93</v>
      </c>
      <c r="AR2188" s="5">
        <v>94</v>
      </c>
      <c r="AS2188" s="5">
        <v>100</v>
      </c>
      <c r="AT2188" s="5">
        <v>99</v>
      </c>
      <c r="AU2188" s="5">
        <v>101</v>
      </c>
      <c r="AV2188" s="5">
        <v>102</v>
      </c>
      <c r="AW2188" s="5">
        <v>101</v>
      </c>
      <c r="AX2188" s="5">
        <v>99</v>
      </c>
      <c r="AY2188" s="5">
        <v>102</v>
      </c>
      <c r="AZ2188" s="5">
        <v>104</v>
      </c>
      <c r="BA2188" s="5">
        <v>107</v>
      </c>
      <c r="BB2188" s="5">
        <v>106</v>
      </c>
      <c r="BC2188" s="5">
        <v>106</v>
      </c>
      <c r="BD2188" s="5">
        <v>105</v>
      </c>
      <c r="BE2188" s="5">
        <v>105</v>
      </c>
      <c r="BF2188" s="5">
        <v>107</v>
      </c>
      <c r="BG2188" s="5">
        <v>105</v>
      </c>
      <c r="BH2188" s="5">
        <v>105</v>
      </c>
      <c r="BI2188" s="5">
        <v>106</v>
      </c>
      <c r="BJ2188" s="5">
        <v>106</v>
      </c>
      <c r="BK2188" s="5">
        <v>106</v>
      </c>
      <c r="BL2188" s="5">
        <v>100</v>
      </c>
      <c r="BM2188" s="5">
        <v>102</v>
      </c>
      <c r="BN2188" s="5">
        <v>104</v>
      </c>
      <c r="BO2188" s="5">
        <v>106</v>
      </c>
      <c r="BP2188" s="5">
        <v>106</v>
      </c>
      <c r="BQ2188" s="5">
        <v>105</v>
      </c>
      <c r="BR2188" s="5">
        <v>106</v>
      </c>
      <c r="BS2188">
        <v>106</v>
      </c>
      <c r="BT2188">
        <v>104</v>
      </c>
      <c r="BU2188">
        <v>106</v>
      </c>
      <c r="BV2188">
        <v>106</v>
      </c>
      <c r="BW2188">
        <v>106</v>
      </c>
      <c r="BX2188">
        <v>108</v>
      </c>
      <c r="BY2188">
        <v>107</v>
      </c>
      <c r="BZ2188">
        <v>108</v>
      </c>
      <c r="CA2188">
        <v>108</v>
      </c>
      <c r="CB2188">
        <v>104</v>
      </c>
      <c r="CC2188">
        <v>100</v>
      </c>
      <c r="CD2188">
        <v>98</v>
      </c>
      <c r="CE2188">
        <v>96</v>
      </c>
      <c r="CF2188">
        <v>94</v>
      </c>
      <c r="CG2188">
        <v>98</v>
      </c>
      <c r="CH2188">
        <v>96</v>
      </c>
      <c r="CI2188">
        <v>94</v>
      </c>
      <c r="CJ2188">
        <v>93</v>
      </c>
      <c r="CK2188">
        <v>97</v>
      </c>
      <c r="CL2188">
        <v>96</v>
      </c>
      <c r="CM2188">
        <v>95</v>
      </c>
      <c r="CN2188">
        <v>93</v>
      </c>
      <c r="CO2188">
        <v>91</v>
      </c>
      <c r="CP2188">
        <v>93</v>
      </c>
      <c r="CQ2188">
        <v>92</v>
      </c>
      <c r="CR2188">
        <v>92</v>
      </c>
      <c r="CS2188">
        <v>96</v>
      </c>
      <c r="CT2188">
        <v>100</v>
      </c>
      <c r="CU2188">
        <v>103</v>
      </c>
      <c r="CV2188">
        <v>101</v>
      </c>
      <c r="CW2188">
        <v>99</v>
      </c>
      <c r="CX2188" t="s">
        <v>5</v>
      </c>
      <c r="CY2188" t="s">
        <v>20</v>
      </c>
    </row>
    <row r="2189" spans="1:103" x14ac:dyDescent="0.25">
      <c r="A2189" t="s">
        <v>155</v>
      </c>
      <c r="B2189">
        <v>36.430300000000003</v>
      </c>
      <c r="C2189">
        <v>-114.51390000000001</v>
      </c>
      <c r="D2189">
        <v>2000</v>
      </c>
      <c r="E2189" t="s">
        <v>1</v>
      </c>
      <c r="F2189">
        <v>210.3</v>
      </c>
      <c r="G2189">
        <v>1978</v>
      </c>
      <c r="H2189">
        <v>8</v>
      </c>
      <c r="I2189" t="s">
        <v>260</v>
      </c>
      <c r="J2189">
        <v>90</v>
      </c>
      <c r="K2189">
        <v>96</v>
      </c>
      <c r="L2189">
        <v>96</v>
      </c>
      <c r="M2189">
        <v>98</v>
      </c>
      <c r="N2189">
        <v>99</v>
      </c>
      <c r="O2189">
        <v>95</v>
      </c>
      <c r="P2189">
        <v>99</v>
      </c>
      <c r="Q2189">
        <v>105</v>
      </c>
      <c r="R2189">
        <v>109</v>
      </c>
      <c r="S2189">
        <v>109</v>
      </c>
      <c r="T2189">
        <v>103</v>
      </c>
      <c r="U2189">
        <v>99</v>
      </c>
      <c r="V2189">
        <v>106</v>
      </c>
      <c r="W2189">
        <v>104</v>
      </c>
      <c r="Z2189">
        <v>103</v>
      </c>
      <c r="AA2189">
        <v>100</v>
      </c>
      <c r="AB2189">
        <v>105</v>
      </c>
      <c r="AC2189">
        <v>102</v>
      </c>
      <c r="AD2189">
        <v>106</v>
      </c>
      <c r="AE2189">
        <v>108</v>
      </c>
      <c r="AF2189">
        <v>107</v>
      </c>
      <c r="AG2189">
        <v>106</v>
      </c>
      <c r="AH2189">
        <v>106</v>
      </c>
      <c r="AI2189">
        <v>99</v>
      </c>
      <c r="AJ2189">
        <v>100</v>
      </c>
      <c r="AK2189">
        <v>98</v>
      </c>
      <c r="AL2189">
        <v>98</v>
      </c>
      <c r="AM2189">
        <v>100</v>
      </c>
      <c r="AN2189" s="5">
        <v>101</v>
      </c>
      <c r="AO2189" s="5">
        <v>104</v>
      </c>
      <c r="AP2189" s="5">
        <v>103</v>
      </c>
      <c r="AQ2189" s="5">
        <v>99</v>
      </c>
      <c r="AR2189" s="5">
        <v>100</v>
      </c>
      <c r="AS2189" s="5">
        <v>102</v>
      </c>
      <c r="AT2189" s="5">
        <v>104</v>
      </c>
      <c r="AU2189" s="5">
        <v>107</v>
      </c>
      <c r="AV2189" s="5">
        <v>107</v>
      </c>
      <c r="AW2189" s="5">
        <v>110</v>
      </c>
      <c r="AX2189" s="5">
        <v>108</v>
      </c>
      <c r="AY2189" s="5">
        <v>105</v>
      </c>
      <c r="AZ2189" s="5">
        <v>107</v>
      </c>
      <c r="BA2189" s="5">
        <v>110</v>
      </c>
      <c r="BB2189" s="5">
        <v>105</v>
      </c>
      <c r="BC2189" s="5">
        <v>114</v>
      </c>
      <c r="BD2189" s="5">
        <v>112</v>
      </c>
      <c r="BE2189" s="5">
        <v>108</v>
      </c>
      <c r="BF2189" s="5">
        <v>111</v>
      </c>
      <c r="BG2189" s="5">
        <v>112</v>
      </c>
      <c r="BH2189" s="5">
        <v>112</v>
      </c>
      <c r="BI2189" s="5">
        <v>109</v>
      </c>
      <c r="BJ2189" s="5">
        <v>112</v>
      </c>
      <c r="BK2189" s="5">
        <v>110</v>
      </c>
      <c r="BL2189" s="5">
        <v>108</v>
      </c>
      <c r="BM2189" s="5">
        <v>105</v>
      </c>
      <c r="BN2189" s="5">
        <v>104</v>
      </c>
      <c r="BO2189" s="5">
        <v>107</v>
      </c>
      <c r="BP2189" s="5">
        <v>106</v>
      </c>
      <c r="BQ2189" s="5">
        <v>107</v>
      </c>
      <c r="BR2189" s="5">
        <v>114</v>
      </c>
      <c r="BS2189">
        <v>113</v>
      </c>
      <c r="BT2189">
        <v>110</v>
      </c>
      <c r="BU2189">
        <v>109</v>
      </c>
      <c r="BV2189">
        <v>109</v>
      </c>
      <c r="BW2189">
        <v>106</v>
      </c>
      <c r="BX2189">
        <v>110</v>
      </c>
      <c r="BY2189">
        <v>112</v>
      </c>
      <c r="BZ2189">
        <v>112</v>
      </c>
      <c r="CA2189">
        <v>112</v>
      </c>
      <c r="CB2189">
        <v>110</v>
      </c>
      <c r="CC2189">
        <v>111</v>
      </c>
      <c r="CD2189">
        <v>104</v>
      </c>
      <c r="CE2189">
        <v>98</v>
      </c>
      <c r="CF2189">
        <v>99</v>
      </c>
      <c r="CG2189">
        <v>97</v>
      </c>
      <c r="CH2189">
        <v>100</v>
      </c>
      <c r="CI2189">
        <v>103</v>
      </c>
      <c r="CJ2189">
        <v>98</v>
      </c>
      <c r="CK2189">
        <v>95</v>
      </c>
      <c r="CL2189">
        <v>100</v>
      </c>
      <c r="CM2189">
        <v>103</v>
      </c>
      <c r="CN2189">
        <v>103</v>
      </c>
      <c r="CO2189">
        <v>101</v>
      </c>
      <c r="CP2189">
        <v>99</v>
      </c>
      <c r="CQ2189">
        <v>100</v>
      </c>
      <c r="CR2189">
        <v>99</v>
      </c>
      <c r="CS2189">
        <v>99</v>
      </c>
      <c r="CT2189">
        <v>101</v>
      </c>
      <c r="CU2189">
        <v>104</v>
      </c>
      <c r="CV2189">
        <v>107</v>
      </c>
      <c r="CW2189">
        <v>105</v>
      </c>
      <c r="CX2189" t="s">
        <v>2</v>
      </c>
      <c r="CY2189" t="s">
        <v>156</v>
      </c>
    </row>
    <row r="2190" spans="1:103" x14ac:dyDescent="0.25">
      <c r="A2190" t="s">
        <v>77</v>
      </c>
      <c r="B2190">
        <v>34.8536</v>
      </c>
      <c r="C2190">
        <v>-116.7869</v>
      </c>
      <c r="D2190">
        <v>1919</v>
      </c>
      <c r="E2190" t="s">
        <v>1</v>
      </c>
      <c r="F2190">
        <v>178.9</v>
      </c>
      <c r="G2190">
        <v>1978</v>
      </c>
      <c r="H2190">
        <v>8</v>
      </c>
      <c r="I2190" t="s">
        <v>260</v>
      </c>
      <c r="J2190">
        <v>96</v>
      </c>
      <c r="K2190">
        <v>95</v>
      </c>
      <c r="L2190">
        <v>97</v>
      </c>
      <c r="M2190">
        <v>98</v>
      </c>
      <c r="N2190">
        <v>99</v>
      </c>
      <c r="O2190">
        <v>102</v>
      </c>
      <c r="P2190">
        <v>106</v>
      </c>
      <c r="Q2190">
        <v>109</v>
      </c>
      <c r="R2190">
        <v>107</v>
      </c>
      <c r="S2190">
        <v>97</v>
      </c>
      <c r="T2190">
        <v>99</v>
      </c>
      <c r="U2190">
        <v>100</v>
      </c>
      <c r="V2190">
        <v>102</v>
      </c>
      <c r="W2190">
        <v>98</v>
      </c>
      <c r="X2190">
        <v>96</v>
      </c>
      <c r="Y2190">
        <v>96</v>
      </c>
      <c r="Z2190">
        <v>101</v>
      </c>
      <c r="AA2190">
        <v>102</v>
      </c>
      <c r="AB2190">
        <v>100</v>
      </c>
      <c r="AC2190">
        <v>103</v>
      </c>
      <c r="AD2190">
        <v>104</v>
      </c>
      <c r="AE2190">
        <v>103</v>
      </c>
      <c r="AF2190">
        <v>103</v>
      </c>
      <c r="AG2190">
        <v>99</v>
      </c>
      <c r="AH2190">
        <v>97</v>
      </c>
      <c r="AI2190">
        <v>95</v>
      </c>
      <c r="AJ2190">
        <v>91</v>
      </c>
      <c r="AK2190">
        <v>90</v>
      </c>
      <c r="AL2190">
        <v>94</v>
      </c>
      <c r="AM2190">
        <v>98</v>
      </c>
      <c r="AN2190" s="5">
        <v>99</v>
      </c>
      <c r="AO2190" s="5">
        <v>95</v>
      </c>
      <c r="AP2190" s="5">
        <v>93</v>
      </c>
      <c r="AQ2190" s="5">
        <v>97</v>
      </c>
      <c r="AR2190" s="5">
        <v>97</v>
      </c>
      <c r="AS2190" s="5">
        <v>102</v>
      </c>
      <c r="AT2190" s="5">
        <v>104</v>
      </c>
      <c r="AU2190" s="5">
        <v>105</v>
      </c>
      <c r="AV2190" s="5">
        <v>106</v>
      </c>
      <c r="AW2190" s="5">
        <v>105</v>
      </c>
      <c r="AX2190" s="5">
        <v>102</v>
      </c>
      <c r="AY2190" s="5">
        <v>105</v>
      </c>
      <c r="AZ2190" s="5">
        <v>108</v>
      </c>
      <c r="BA2190" s="5">
        <v>110</v>
      </c>
      <c r="BB2190" s="5">
        <v>110</v>
      </c>
      <c r="BC2190" s="5">
        <v>109</v>
      </c>
      <c r="BD2190" s="5">
        <v>108</v>
      </c>
      <c r="BE2190" s="5">
        <v>109</v>
      </c>
      <c r="BF2190" s="5">
        <v>110</v>
      </c>
      <c r="BG2190" s="5">
        <v>109</v>
      </c>
      <c r="BH2190" s="5">
        <v>107</v>
      </c>
      <c r="BI2190" s="5">
        <v>110</v>
      </c>
      <c r="BJ2190" s="5">
        <v>109</v>
      </c>
      <c r="BK2190" s="5">
        <v>104</v>
      </c>
      <c r="BL2190" s="5">
        <v>101</v>
      </c>
      <c r="BM2190" s="5">
        <v>104</v>
      </c>
      <c r="BN2190" s="5">
        <v>105</v>
      </c>
      <c r="BO2190" s="5">
        <v>103</v>
      </c>
      <c r="BP2190" s="5">
        <v>109</v>
      </c>
      <c r="BQ2190" s="5">
        <v>109</v>
      </c>
      <c r="BR2190" s="5">
        <v>110</v>
      </c>
      <c r="BS2190">
        <v>111</v>
      </c>
      <c r="BT2190">
        <v>107</v>
      </c>
      <c r="BU2190">
        <v>109</v>
      </c>
      <c r="BV2190">
        <v>107</v>
      </c>
      <c r="BW2190">
        <v>109</v>
      </c>
      <c r="BX2190">
        <v>111</v>
      </c>
      <c r="BY2190">
        <v>110</v>
      </c>
      <c r="BZ2190">
        <v>111</v>
      </c>
      <c r="CA2190">
        <v>110</v>
      </c>
      <c r="CB2190">
        <v>104</v>
      </c>
      <c r="CC2190">
        <v>102</v>
      </c>
      <c r="CD2190">
        <v>101</v>
      </c>
      <c r="CE2190">
        <v>97</v>
      </c>
      <c r="CF2190">
        <v>96</v>
      </c>
      <c r="CG2190">
        <v>100</v>
      </c>
      <c r="CH2190">
        <v>99</v>
      </c>
      <c r="CI2190">
        <v>97</v>
      </c>
      <c r="CJ2190">
        <v>95</v>
      </c>
      <c r="CK2190">
        <v>100</v>
      </c>
      <c r="CL2190">
        <v>100</v>
      </c>
      <c r="CM2190">
        <v>100</v>
      </c>
      <c r="CN2190">
        <v>97</v>
      </c>
      <c r="CO2190">
        <v>95</v>
      </c>
      <c r="CP2190">
        <v>95</v>
      </c>
      <c r="CQ2190">
        <v>94</v>
      </c>
      <c r="CR2190">
        <v>95</v>
      </c>
      <c r="CS2190">
        <v>99</v>
      </c>
      <c r="CT2190">
        <v>102</v>
      </c>
      <c r="CU2190">
        <v>107</v>
      </c>
      <c r="CV2190">
        <v>102</v>
      </c>
      <c r="CW2190">
        <v>101</v>
      </c>
      <c r="CX2190" t="s">
        <v>5</v>
      </c>
      <c r="CY2190" t="s">
        <v>78</v>
      </c>
    </row>
    <row r="2191" spans="1:103" x14ac:dyDescent="0.25">
      <c r="A2191" t="s">
        <v>119</v>
      </c>
      <c r="B2191">
        <v>36.200000000000003</v>
      </c>
      <c r="C2191">
        <v>-115.08329999999999</v>
      </c>
      <c r="D2191">
        <v>1821</v>
      </c>
      <c r="E2191" t="s">
        <v>1</v>
      </c>
      <c r="F2191">
        <v>162.30000000000001</v>
      </c>
      <c r="G2191">
        <v>1978</v>
      </c>
      <c r="H2191">
        <v>8</v>
      </c>
      <c r="I2191" t="s">
        <v>260</v>
      </c>
      <c r="J2191">
        <v>98</v>
      </c>
      <c r="K2191">
        <v>99</v>
      </c>
      <c r="L2191">
        <v>99</v>
      </c>
      <c r="M2191">
        <v>103</v>
      </c>
      <c r="N2191">
        <v>101</v>
      </c>
      <c r="O2191">
        <v>105</v>
      </c>
      <c r="P2191">
        <v>109</v>
      </c>
      <c r="Q2191">
        <v>113</v>
      </c>
      <c r="R2191">
        <v>112</v>
      </c>
      <c r="S2191">
        <v>104</v>
      </c>
      <c r="T2191">
        <v>102</v>
      </c>
      <c r="U2191">
        <v>108</v>
      </c>
      <c r="V2191">
        <v>105</v>
      </c>
      <c r="W2191">
        <v>103</v>
      </c>
      <c r="X2191">
        <v>100</v>
      </c>
      <c r="Y2191">
        <v>104</v>
      </c>
      <c r="Z2191">
        <v>104</v>
      </c>
      <c r="AA2191">
        <v>106</v>
      </c>
      <c r="AB2191">
        <v>104</v>
      </c>
      <c r="AC2191">
        <v>109</v>
      </c>
      <c r="AD2191">
        <v>109</v>
      </c>
      <c r="AE2191">
        <v>110</v>
      </c>
      <c r="AF2191">
        <v>108</v>
      </c>
      <c r="AG2191">
        <v>108</v>
      </c>
      <c r="AH2191">
        <v>103</v>
      </c>
      <c r="AI2191">
        <v>101</v>
      </c>
      <c r="AJ2191">
        <v>99</v>
      </c>
      <c r="AK2191">
        <v>100</v>
      </c>
      <c r="AL2191">
        <v>104</v>
      </c>
      <c r="AM2191">
        <v>104</v>
      </c>
      <c r="AN2191" s="5">
        <v>105</v>
      </c>
      <c r="AO2191" s="5">
        <v>112</v>
      </c>
      <c r="AP2191" s="5">
        <v>99</v>
      </c>
      <c r="AQ2191" s="5">
        <v>102</v>
      </c>
      <c r="AR2191" s="5">
        <v>105</v>
      </c>
      <c r="AS2191" s="5">
        <v>109</v>
      </c>
      <c r="AT2191" s="5">
        <v>109</v>
      </c>
      <c r="AU2191" s="5">
        <v>109</v>
      </c>
      <c r="AV2191" s="5">
        <v>112</v>
      </c>
      <c r="AW2191" s="5">
        <v>111</v>
      </c>
      <c r="AX2191" s="5">
        <v>106</v>
      </c>
      <c r="AY2191" s="5">
        <v>108</v>
      </c>
      <c r="AZ2191" s="5">
        <v>114</v>
      </c>
      <c r="BA2191" s="5">
        <v>114</v>
      </c>
      <c r="BB2191" s="5">
        <v>117</v>
      </c>
      <c r="BC2191" s="5">
        <v>114</v>
      </c>
      <c r="BD2191" s="5">
        <v>112</v>
      </c>
      <c r="BE2191" s="5">
        <v>114</v>
      </c>
      <c r="BF2191" s="5">
        <v>114</v>
      </c>
      <c r="BG2191" s="5">
        <v>113</v>
      </c>
      <c r="BH2191" s="5">
        <v>111</v>
      </c>
      <c r="BI2191" s="5">
        <v>113</v>
      </c>
      <c r="BJ2191" s="5">
        <v>113</v>
      </c>
      <c r="BK2191" s="5">
        <v>110</v>
      </c>
      <c r="BL2191" s="5">
        <v>105</v>
      </c>
      <c r="BM2191" s="5">
        <v>100</v>
      </c>
      <c r="BN2191" s="5">
        <v>108</v>
      </c>
      <c r="BO2191" s="5">
        <v>107</v>
      </c>
      <c r="BP2191" s="5">
        <v>110</v>
      </c>
      <c r="BQ2191" s="5">
        <v>114</v>
      </c>
      <c r="BR2191" s="5">
        <v>113</v>
      </c>
      <c r="BS2191">
        <v>114</v>
      </c>
      <c r="BT2191">
        <v>110</v>
      </c>
      <c r="BU2191">
        <v>112</v>
      </c>
      <c r="BV2191">
        <v>110</v>
      </c>
      <c r="BW2191">
        <v>113</v>
      </c>
      <c r="BX2191">
        <v>114</v>
      </c>
      <c r="BY2191">
        <v>113</v>
      </c>
      <c r="BZ2191">
        <v>117</v>
      </c>
      <c r="CA2191">
        <v>113</v>
      </c>
      <c r="CB2191">
        <v>113</v>
      </c>
      <c r="CC2191">
        <v>106</v>
      </c>
      <c r="CD2191">
        <v>102</v>
      </c>
      <c r="CE2191">
        <v>102</v>
      </c>
      <c r="CF2191">
        <v>99</v>
      </c>
      <c r="CG2191">
        <v>102</v>
      </c>
      <c r="CH2191">
        <v>103</v>
      </c>
      <c r="CI2191">
        <v>101</v>
      </c>
      <c r="CJ2191">
        <v>98</v>
      </c>
      <c r="CK2191">
        <v>103</v>
      </c>
      <c r="CL2191">
        <v>106</v>
      </c>
      <c r="CM2191">
        <v>106</v>
      </c>
      <c r="CN2191">
        <v>101</v>
      </c>
      <c r="CO2191">
        <v>101</v>
      </c>
      <c r="CP2191">
        <v>101</v>
      </c>
      <c r="CQ2191">
        <v>101</v>
      </c>
      <c r="CR2191">
        <v>101</v>
      </c>
      <c r="CS2191">
        <v>104</v>
      </c>
      <c r="CT2191">
        <v>107</v>
      </c>
      <c r="CU2191">
        <v>109</v>
      </c>
      <c r="CV2191">
        <v>108</v>
      </c>
      <c r="CW2191">
        <v>106</v>
      </c>
      <c r="CX2191" t="s">
        <v>2</v>
      </c>
      <c r="CY2191" t="s">
        <v>120</v>
      </c>
    </row>
    <row r="2192" spans="1:103" x14ac:dyDescent="0.25">
      <c r="A2192" t="s">
        <v>45</v>
      </c>
      <c r="B2192">
        <v>35.763599999999997</v>
      </c>
      <c r="C2192">
        <v>-117.3908</v>
      </c>
      <c r="D2192">
        <v>1695</v>
      </c>
      <c r="E2192" t="s">
        <v>1</v>
      </c>
      <c r="F2192">
        <v>90.8</v>
      </c>
      <c r="G2192">
        <v>1978</v>
      </c>
      <c r="H2192">
        <v>8</v>
      </c>
      <c r="I2192" t="s">
        <v>260</v>
      </c>
      <c r="J2192">
        <v>95</v>
      </c>
      <c r="K2192">
        <v>96</v>
      </c>
      <c r="L2192">
        <v>102</v>
      </c>
      <c r="M2192">
        <v>102</v>
      </c>
      <c r="N2192">
        <v>98</v>
      </c>
      <c r="O2192">
        <v>103</v>
      </c>
      <c r="P2192">
        <v>106</v>
      </c>
      <c r="Q2192">
        <v>114</v>
      </c>
      <c r="R2192">
        <v>109</v>
      </c>
      <c r="S2192">
        <v>112</v>
      </c>
      <c r="T2192">
        <v>100</v>
      </c>
      <c r="U2192">
        <v>99</v>
      </c>
      <c r="V2192">
        <v>100</v>
      </c>
      <c r="W2192">
        <v>98</v>
      </c>
      <c r="X2192">
        <v>95</v>
      </c>
      <c r="Y2192">
        <v>105</v>
      </c>
      <c r="Z2192">
        <v>105</v>
      </c>
      <c r="AA2192">
        <v>98</v>
      </c>
      <c r="AB2192">
        <v>100</v>
      </c>
      <c r="AC2192">
        <v>104</v>
      </c>
      <c r="AD2192">
        <v>104</v>
      </c>
      <c r="AE2192">
        <v>104</v>
      </c>
      <c r="AF2192">
        <v>98</v>
      </c>
      <c r="AG2192">
        <v>96</v>
      </c>
      <c r="AH2192">
        <v>95</v>
      </c>
      <c r="AI2192">
        <v>95</v>
      </c>
      <c r="AJ2192">
        <v>88</v>
      </c>
      <c r="AK2192">
        <v>90</v>
      </c>
      <c r="AL2192">
        <v>93</v>
      </c>
      <c r="AM2192">
        <v>94</v>
      </c>
      <c r="AN2192" s="5">
        <v>97</v>
      </c>
      <c r="AO2192" s="5">
        <v>92</v>
      </c>
      <c r="AP2192" s="5">
        <v>92</v>
      </c>
      <c r="AQ2192" s="5">
        <v>94</v>
      </c>
      <c r="AR2192" s="5">
        <v>103</v>
      </c>
      <c r="AS2192" s="5">
        <v>104</v>
      </c>
      <c r="AT2192" s="5">
        <v>104</v>
      </c>
      <c r="AU2192" s="5">
        <v>104</v>
      </c>
      <c r="AV2192" s="5">
        <v>105</v>
      </c>
      <c r="AW2192" s="5">
        <v>103</v>
      </c>
      <c r="AX2192" s="5">
        <v>101</v>
      </c>
      <c r="AY2192" s="5">
        <v>103</v>
      </c>
      <c r="AZ2192" s="5">
        <v>107</v>
      </c>
      <c r="BA2192" s="5">
        <v>109</v>
      </c>
      <c r="BB2192" s="5">
        <v>110</v>
      </c>
      <c r="BC2192" s="5">
        <v>109</v>
      </c>
      <c r="BD2192" s="5">
        <v>106</v>
      </c>
      <c r="BE2192" s="5">
        <v>106</v>
      </c>
      <c r="BF2192" s="5">
        <v>109</v>
      </c>
      <c r="BG2192" s="5">
        <v>108</v>
      </c>
      <c r="BH2192" s="5">
        <v>110</v>
      </c>
      <c r="BI2192" s="5">
        <v>109</v>
      </c>
      <c r="BJ2192" s="5">
        <v>110</v>
      </c>
      <c r="BK2192" s="5">
        <v>108</v>
      </c>
      <c r="BL2192" s="5">
        <v>101</v>
      </c>
      <c r="BM2192" s="5">
        <v>104</v>
      </c>
      <c r="BN2192" s="5">
        <v>105</v>
      </c>
      <c r="BO2192" s="5">
        <v>108</v>
      </c>
      <c r="BP2192" s="5">
        <v>109</v>
      </c>
      <c r="BQ2192" s="5">
        <v>110</v>
      </c>
      <c r="BR2192" s="5">
        <v>109</v>
      </c>
      <c r="BS2192">
        <v>110</v>
      </c>
      <c r="BT2192">
        <v>108</v>
      </c>
      <c r="BU2192">
        <v>112</v>
      </c>
      <c r="BV2192">
        <v>110</v>
      </c>
      <c r="BW2192">
        <v>112</v>
      </c>
      <c r="BX2192">
        <v>114</v>
      </c>
      <c r="BY2192">
        <v>115</v>
      </c>
      <c r="BZ2192">
        <v>113</v>
      </c>
      <c r="CA2192">
        <v>112</v>
      </c>
      <c r="CB2192">
        <v>107</v>
      </c>
      <c r="CC2192">
        <v>111</v>
      </c>
      <c r="CD2192">
        <v>110</v>
      </c>
      <c r="CE2192">
        <v>101</v>
      </c>
      <c r="CF2192">
        <v>97</v>
      </c>
      <c r="CG2192">
        <v>100</v>
      </c>
      <c r="CH2192">
        <v>100</v>
      </c>
      <c r="CI2192">
        <v>97</v>
      </c>
      <c r="CJ2192">
        <v>98</v>
      </c>
      <c r="CK2192">
        <v>100</v>
      </c>
      <c r="CL2192">
        <v>99</v>
      </c>
      <c r="CM2192">
        <v>97</v>
      </c>
      <c r="CN2192">
        <v>96</v>
      </c>
      <c r="CO2192">
        <v>95</v>
      </c>
      <c r="CP2192">
        <v>95</v>
      </c>
      <c r="CQ2192">
        <v>94</v>
      </c>
      <c r="CR2192">
        <v>98</v>
      </c>
      <c r="CS2192">
        <v>100</v>
      </c>
      <c r="CT2192">
        <v>104</v>
      </c>
      <c r="CU2192">
        <v>104</v>
      </c>
      <c r="CV2192">
        <v>102</v>
      </c>
      <c r="CW2192">
        <v>100</v>
      </c>
      <c r="CX2192" t="s">
        <v>5</v>
      </c>
      <c r="CY2192" t="s">
        <v>46</v>
      </c>
    </row>
    <row r="2193" spans="1:103" x14ac:dyDescent="0.25">
      <c r="A2193" t="s">
        <v>142</v>
      </c>
      <c r="B2193">
        <v>36.616700000000002</v>
      </c>
      <c r="C2193">
        <v>-114.4833</v>
      </c>
      <c r="D2193">
        <v>1410</v>
      </c>
      <c r="E2193" t="s">
        <v>1</v>
      </c>
      <c r="F2193">
        <v>213.5</v>
      </c>
      <c r="G2193">
        <v>1978</v>
      </c>
      <c r="H2193">
        <v>8</v>
      </c>
      <c r="I2193" t="s">
        <v>260</v>
      </c>
      <c r="J2193">
        <v>92</v>
      </c>
      <c r="K2193">
        <v>96</v>
      </c>
      <c r="N2193">
        <v>102</v>
      </c>
      <c r="O2193">
        <v>96</v>
      </c>
      <c r="P2193">
        <v>100</v>
      </c>
      <c r="Q2193">
        <v>104</v>
      </c>
      <c r="R2193">
        <v>108</v>
      </c>
      <c r="S2193">
        <v>106</v>
      </c>
      <c r="T2193">
        <v>107</v>
      </c>
      <c r="U2193">
        <v>109</v>
      </c>
      <c r="V2193">
        <v>103</v>
      </c>
      <c r="W2193">
        <v>104</v>
      </c>
      <c r="X2193">
        <v>102</v>
      </c>
      <c r="Y2193">
        <v>99</v>
      </c>
      <c r="Z2193">
        <v>100</v>
      </c>
      <c r="AA2193">
        <v>104</v>
      </c>
      <c r="AB2193">
        <v>108</v>
      </c>
      <c r="AC2193">
        <v>103</v>
      </c>
      <c r="AD2193">
        <v>103</v>
      </c>
      <c r="AE2193">
        <v>108</v>
      </c>
      <c r="AF2193">
        <v>106</v>
      </c>
      <c r="AG2193">
        <v>108</v>
      </c>
      <c r="AH2193">
        <v>105</v>
      </c>
      <c r="AI2193">
        <v>109</v>
      </c>
      <c r="AJ2193">
        <v>106</v>
      </c>
      <c r="AK2193">
        <v>100</v>
      </c>
      <c r="AL2193">
        <v>98</v>
      </c>
      <c r="AM2193">
        <v>100</v>
      </c>
      <c r="AN2193" s="5">
        <v>101</v>
      </c>
      <c r="AO2193" s="5">
        <v>103</v>
      </c>
      <c r="AP2193" s="5">
        <v>102</v>
      </c>
      <c r="AQ2193" s="5">
        <v>106</v>
      </c>
      <c r="AR2193" s="5">
        <v>102</v>
      </c>
      <c r="AS2193" s="5">
        <v>109</v>
      </c>
      <c r="AT2193" s="5">
        <v>104</v>
      </c>
      <c r="AU2193" s="5">
        <v>106</v>
      </c>
      <c r="AV2193" s="5">
        <v>107</v>
      </c>
      <c r="AW2193" s="5">
        <v>108</v>
      </c>
      <c r="AX2193" s="5">
        <v>109</v>
      </c>
      <c r="AY2193" s="5">
        <v>106</v>
      </c>
      <c r="AZ2193" s="5">
        <v>110</v>
      </c>
      <c r="BA2193" s="5">
        <v>108</v>
      </c>
      <c r="BB2193" s="5">
        <v>107</v>
      </c>
      <c r="BC2193" s="5">
        <v>112</v>
      </c>
      <c r="BD2193" s="5">
        <v>112</v>
      </c>
      <c r="BE2193" s="5">
        <v>103</v>
      </c>
      <c r="BF2193" s="5">
        <v>110</v>
      </c>
      <c r="BG2193" s="5">
        <v>111</v>
      </c>
      <c r="BH2193" s="5">
        <v>113</v>
      </c>
      <c r="BI2193" s="5">
        <v>114</v>
      </c>
      <c r="BJ2193" s="5">
        <v>113</v>
      </c>
      <c r="BK2193" s="5">
        <v>110</v>
      </c>
      <c r="BL2193" s="5">
        <v>109</v>
      </c>
      <c r="BM2193" s="5">
        <v>107</v>
      </c>
      <c r="BN2193" s="5">
        <v>104</v>
      </c>
      <c r="BO2193" s="5">
        <v>106</v>
      </c>
      <c r="BP2193" s="5">
        <v>107</v>
      </c>
      <c r="BQ2193" s="5">
        <v>109</v>
      </c>
      <c r="BR2193" s="5">
        <v>112</v>
      </c>
      <c r="BS2193">
        <v>106</v>
      </c>
      <c r="BT2193">
        <v>110</v>
      </c>
      <c r="BU2193">
        <v>106</v>
      </c>
      <c r="BV2193">
        <v>106</v>
      </c>
      <c r="BW2193">
        <v>106</v>
      </c>
      <c r="BX2193">
        <v>110</v>
      </c>
      <c r="BY2193">
        <v>112</v>
      </c>
      <c r="BZ2193">
        <v>113</v>
      </c>
      <c r="CA2193">
        <v>109</v>
      </c>
      <c r="CB2193">
        <v>114</v>
      </c>
      <c r="CC2193">
        <v>112</v>
      </c>
      <c r="CD2193">
        <v>103</v>
      </c>
      <c r="CE2193">
        <v>99</v>
      </c>
      <c r="CF2193">
        <v>99</v>
      </c>
      <c r="CG2193">
        <v>97</v>
      </c>
      <c r="CH2193">
        <v>100</v>
      </c>
      <c r="CI2193">
        <v>102</v>
      </c>
      <c r="CJ2193">
        <v>100</v>
      </c>
      <c r="CK2193">
        <v>100</v>
      </c>
      <c r="CL2193">
        <v>102</v>
      </c>
      <c r="CM2193">
        <v>103</v>
      </c>
      <c r="CN2193">
        <v>103</v>
      </c>
      <c r="CO2193">
        <v>100</v>
      </c>
      <c r="CP2193">
        <v>99</v>
      </c>
      <c r="CQ2193">
        <v>98</v>
      </c>
      <c r="CR2193">
        <v>99</v>
      </c>
      <c r="CS2193">
        <v>103</v>
      </c>
      <c r="CT2193">
        <v>105</v>
      </c>
      <c r="CU2193">
        <v>106</v>
      </c>
      <c r="CV2193">
        <v>105</v>
      </c>
      <c r="CW2193">
        <v>103</v>
      </c>
      <c r="CX2193" t="s">
        <v>2</v>
      </c>
      <c r="CY2193" t="s">
        <v>24</v>
      </c>
    </row>
    <row r="2194" spans="1:103" x14ac:dyDescent="0.25">
      <c r="A2194" t="s">
        <v>151</v>
      </c>
      <c r="B2194">
        <v>35.2761</v>
      </c>
      <c r="C2194">
        <v>-116.0628</v>
      </c>
      <c r="D2194">
        <v>962</v>
      </c>
      <c r="E2194" t="s">
        <v>1</v>
      </c>
      <c r="F2194">
        <v>150.4</v>
      </c>
      <c r="G2194">
        <v>1978</v>
      </c>
      <c r="H2194">
        <v>8</v>
      </c>
      <c r="I2194" t="s">
        <v>260</v>
      </c>
      <c r="J2194">
        <v>102</v>
      </c>
      <c r="K2194">
        <v>100</v>
      </c>
      <c r="L2194">
        <v>102</v>
      </c>
      <c r="M2194">
        <v>104</v>
      </c>
      <c r="N2194">
        <v>102</v>
      </c>
      <c r="O2194">
        <v>106</v>
      </c>
      <c r="P2194">
        <v>111</v>
      </c>
      <c r="Q2194">
        <v>114</v>
      </c>
      <c r="R2194">
        <v>114</v>
      </c>
      <c r="S2194">
        <v>108</v>
      </c>
      <c r="T2194">
        <v>115</v>
      </c>
      <c r="U2194">
        <v>106</v>
      </c>
      <c r="V2194">
        <v>108</v>
      </c>
      <c r="W2194">
        <v>107</v>
      </c>
      <c r="X2194">
        <v>103</v>
      </c>
      <c r="Y2194">
        <v>104</v>
      </c>
      <c r="Z2194">
        <v>106</v>
      </c>
      <c r="AA2194">
        <v>109</v>
      </c>
      <c r="AB2194">
        <v>109</v>
      </c>
      <c r="AC2194">
        <v>110</v>
      </c>
      <c r="AD2194">
        <v>110</v>
      </c>
      <c r="AE2194">
        <v>111</v>
      </c>
      <c r="AF2194">
        <v>109</v>
      </c>
      <c r="AG2194">
        <v>106</v>
      </c>
      <c r="AH2194">
        <v>104</v>
      </c>
      <c r="AI2194">
        <v>102</v>
      </c>
      <c r="AJ2194">
        <v>99</v>
      </c>
      <c r="AK2194">
        <v>104</v>
      </c>
      <c r="AL2194">
        <v>103</v>
      </c>
      <c r="AM2194">
        <v>101</v>
      </c>
      <c r="AN2194" s="5">
        <v>104</v>
      </c>
      <c r="AO2194" s="5">
        <v>103</v>
      </c>
      <c r="AP2194" s="5">
        <v>104</v>
      </c>
      <c r="AQ2194" s="5">
        <v>106</v>
      </c>
      <c r="AR2194" s="5">
        <v>109</v>
      </c>
      <c r="AS2194" s="5">
        <v>110</v>
      </c>
      <c r="AT2194" s="5">
        <v>112</v>
      </c>
      <c r="AU2194" s="5">
        <v>109</v>
      </c>
      <c r="AV2194" s="5">
        <v>110</v>
      </c>
      <c r="AW2194" s="5">
        <v>114</v>
      </c>
      <c r="AX2194" s="5">
        <v>116</v>
      </c>
      <c r="AY2194" s="5">
        <v>115</v>
      </c>
      <c r="AZ2194" s="5">
        <v>116</v>
      </c>
      <c r="BA2194" s="5">
        <v>115</v>
      </c>
      <c r="BB2194" s="5">
        <v>114</v>
      </c>
      <c r="BC2194" s="5">
        <v>114</v>
      </c>
      <c r="BD2194" s="5">
        <v>115</v>
      </c>
      <c r="BE2194" s="5">
        <v>115</v>
      </c>
      <c r="BF2194" s="5">
        <v>112</v>
      </c>
      <c r="BG2194" s="5">
        <v>115</v>
      </c>
      <c r="BH2194" s="5">
        <v>112</v>
      </c>
      <c r="BI2194" s="5">
        <v>105</v>
      </c>
      <c r="BJ2194" s="5">
        <v>107</v>
      </c>
      <c r="BK2194" s="5">
        <v>110</v>
      </c>
      <c r="BL2194" s="5">
        <v>113</v>
      </c>
      <c r="BM2194" s="5">
        <v>111</v>
      </c>
      <c r="BN2194" s="5">
        <v>114</v>
      </c>
      <c r="BO2194" s="5">
        <v>114</v>
      </c>
      <c r="BP2194" s="5">
        <v>117</v>
      </c>
      <c r="BQ2194" s="5">
        <v>116</v>
      </c>
      <c r="BR2194" s="5">
        <v>114</v>
      </c>
      <c r="BS2194">
        <v>112</v>
      </c>
      <c r="BT2194">
        <v>114</v>
      </c>
      <c r="BU2194">
        <v>112</v>
      </c>
      <c r="BV2194">
        <v>117</v>
      </c>
      <c r="BW2194">
        <v>116</v>
      </c>
      <c r="BX2194">
        <v>115</v>
      </c>
      <c r="BY2194">
        <v>117</v>
      </c>
      <c r="BZ2194">
        <v>118</v>
      </c>
      <c r="CA2194">
        <v>116</v>
      </c>
      <c r="CB2194">
        <v>114</v>
      </c>
      <c r="CC2194">
        <v>110</v>
      </c>
      <c r="CD2194">
        <v>108</v>
      </c>
      <c r="CE2194">
        <v>105</v>
      </c>
      <c r="CF2194">
        <v>103</v>
      </c>
      <c r="CG2194">
        <v>107</v>
      </c>
      <c r="CH2194">
        <v>109</v>
      </c>
      <c r="CI2194">
        <v>108</v>
      </c>
      <c r="CJ2194">
        <v>107</v>
      </c>
      <c r="CK2194">
        <v>108</v>
      </c>
      <c r="CL2194">
        <v>107</v>
      </c>
      <c r="CM2194">
        <v>102</v>
      </c>
      <c r="CN2194">
        <v>101</v>
      </c>
      <c r="CO2194">
        <v>100</v>
      </c>
      <c r="CP2194">
        <v>101</v>
      </c>
      <c r="CQ2194">
        <v>104</v>
      </c>
      <c r="CR2194">
        <v>112</v>
      </c>
      <c r="CS2194">
        <v>109</v>
      </c>
      <c r="CT2194">
        <v>108</v>
      </c>
      <c r="CU2194">
        <v>104</v>
      </c>
      <c r="CV2194">
        <v>107</v>
      </c>
      <c r="CW2194">
        <v>105</v>
      </c>
      <c r="CX2194" t="s">
        <v>5</v>
      </c>
      <c r="CY2194" t="s">
        <v>152</v>
      </c>
    </row>
    <row r="2195" spans="1:103" x14ac:dyDescent="0.25">
      <c r="A2195" t="s">
        <v>140</v>
      </c>
      <c r="B2195">
        <v>35.868600000000001</v>
      </c>
      <c r="C2195">
        <v>-114.6611</v>
      </c>
      <c r="D2195">
        <v>740</v>
      </c>
      <c r="E2195" t="s">
        <v>1</v>
      </c>
      <c r="F2195">
        <v>208.6</v>
      </c>
      <c r="G2195">
        <v>1978</v>
      </c>
      <c r="H2195">
        <v>8</v>
      </c>
      <c r="I2195" t="s">
        <v>260</v>
      </c>
      <c r="J2195">
        <v>100</v>
      </c>
      <c r="K2195">
        <v>104</v>
      </c>
      <c r="L2195">
        <v>102</v>
      </c>
      <c r="M2195">
        <v>104</v>
      </c>
      <c r="N2195">
        <v>106</v>
      </c>
      <c r="O2195">
        <v>103</v>
      </c>
      <c r="P2195">
        <v>107</v>
      </c>
      <c r="Q2195">
        <v>113</v>
      </c>
      <c r="R2195">
        <v>116</v>
      </c>
      <c r="S2195">
        <v>117</v>
      </c>
      <c r="T2195">
        <v>110</v>
      </c>
      <c r="U2195">
        <v>107</v>
      </c>
      <c r="V2195">
        <v>111</v>
      </c>
      <c r="W2195">
        <v>112</v>
      </c>
      <c r="X2195">
        <v>110</v>
      </c>
      <c r="Y2195">
        <v>108</v>
      </c>
      <c r="Z2195">
        <v>107</v>
      </c>
      <c r="AA2195">
        <v>110</v>
      </c>
      <c r="AB2195">
        <v>113</v>
      </c>
      <c r="AC2195">
        <v>110</v>
      </c>
      <c r="AD2195">
        <v>115</v>
      </c>
      <c r="AE2195">
        <v>114</v>
      </c>
      <c r="AF2195">
        <v>114</v>
      </c>
      <c r="AG2195">
        <v>112</v>
      </c>
      <c r="AH2195">
        <v>112</v>
      </c>
      <c r="AI2195">
        <v>108</v>
      </c>
      <c r="AJ2195">
        <v>105</v>
      </c>
      <c r="AK2195">
        <v>104</v>
      </c>
      <c r="AL2195">
        <v>103</v>
      </c>
      <c r="AM2195">
        <v>106</v>
      </c>
      <c r="AN2195" s="5">
        <v>107</v>
      </c>
      <c r="AO2195" s="5">
        <v>110</v>
      </c>
      <c r="AP2195" s="5">
        <v>109</v>
      </c>
      <c r="AQ2195" s="5">
        <v>105</v>
      </c>
      <c r="AR2195" s="5">
        <v>108</v>
      </c>
      <c r="AS2195" s="5">
        <v>108</v>
      </c>
      <c r="AT2195" s="5">
        <v>110</v>
      </c>
      <c r="AU2195" s="5">
        <v>112</v>
      </c>
      <c r="AV2195" s="5">
        <v>114</v>
      </c>
      <c r="AW2195" s="5">
        <v>116</v>
      </c>
      <c r="AX2195" s="5">
        <v>113</v>
      </c>
      <c r="AY2195" s="5">
        <v>112</v>
      </c>
      <c r="AZ2195" s="5">
        <v>113</v>
      </c>
      <c r="BA2195" s="5">
        <v>116</v>
      </c>
      <c r="BB2195" s="5">
        <v>115</v>
      </c>
      <c r="BC2195" s="5">
        <v>120</v>
      </c>
      <c r="BD2195" s="5">
        <v>116</v>
      </c>
      <c r="BE2195" s="5">
        <v>115</v>
      </c>
      <c r="BF2195" s="5">
        <v>117</v>
      </c>
      <c r="BG2195" s="5">
        <v>118</v>
      </c>
      <c r="BH2195" s="5">
        <v>118</v>
      </c>
      <c r="BI2195" s="5">
        <v>113</v>
      </c>
      <c r="BJ2195" s="5">
        <v>115</v>
      </c>
      <c r="BK2195" s="5">
        <v>113</v>
      </c>
      <c r="BL2195" s="5">
        <v>110</v>
      </c>
      <c r="BM2195" s="5">
        <v>110</v>
      </c>
      <c r="BN2195" s="5">
        <v>100</v>
      </c>
      <c r="BO2195" s="5">
        <v>113</v>
      </c>
      <c r="BP2195" s="5">
        <v>114</v>
      </c>
      <c r="BQ2195" s="5">
        <v>116</v>
      </c>
      <c r="BR2195" s="5">
        <v>120</v>
      </c>
      <c r="BS2195">
        <v>114</v>
      </c>
      <c r="BT2195">
        <v>112</v>
      </c>
      <c r="BU2195">
        <v>113</v>
      </c>
      <c r="BV2195">
        <v>117</v>
      </c>
      <c r="BW2195">
        <v>113</v>
      </c>
      <c r="BX2195">
        <v>116</v>
      </c>
      <c r="BY2195">
        <v>116</v>
      </c>
      <c r="BZ2195">
        <v>117</v>
      </c>
      <c r="CA2195">
        <v>116</v>
      </c>
      <c r="CB2195">
        <v>114</v>
      </c>
      <c r="CC2195">
        <v>115</v>
      </c>
      <c r="CD2195">
        <v>111</v>
      </c>
      <c r="CE2195">
        <v>105</v>
      </c>
      <c r="CF2195">
        <v>103</v>
      </c>
      <c r="CG2195">
        <v>102</v>
      </c>
      <c r="CH2195">
        <v>106</v>
      </c>
      <c r="CI2195">
        <v>107</v>
      </c>
      <c r="CJ2195">
        <v>106</v>
      </c>
      <c r="CK2195">
        <v>106</v>
      </c>
      <c r="CL2195">
        <v>107</v>
      </c>
      <c r="CM2195">
        <v>108</v>
      </c>
      <c r="CN2195">
        <v>105</v>
      </c>
      <c r="CO2195">
        <v>103</v>
      </c>
      <c r="CP2195">
        <v>105</v>
      </c>
      <c r="CQ2195">
        <v>105</v>
      </c>
      <c r="CR2195">
        <v>105</v>
      </c>
      <c r="CS2195">
        <v>104</v>
      </c>
      <c r="CT2195">
        <v>106</v>
      </c>
      <c r="CU2195">
        <v>111</v>
      </c>
      <c r="CV2195">
        <v>109</v>
      </c>
      <c r="CW2195">
        <v>109</v>
      </c>
      <c r="CX2195" t="s">
        <v>122</v>
      </c>
      <c r="CY2195" t="s">
        <v>141</v>
      </c>
    </row>
    <row r="2196" spans="1:103" x14ac:dyDescent="0.25">
      <c r="A2196" t="s">
        <v>117</v>
      </c>
      <c r="B2196">
        <v>36.462499999999999</v>
      </c>
      <c r="C2196">
        <v>-116.8672</v>
      </c>
      <c r="D2196">
        <v>-194</v>
      </c>
      <c r="E2196" t="s">
        <v>1</v>
      </c>
      <c r="F2196">
        <v>0</v>
      </c>
      <c r="G2196">
        <v>1978</v>
      </c>
      <c r="H2196">
        <v>8</v>
      </c>
      <c r="I2196" t="s">
        <v>260</v>
      </c>
      <c r="J2196">
        <v>105</v>
      </c>
      <c r="K2196">
        <v>106</v>
      </c>
      <c r="L2196">
        <v>105</v>
      </c>
      <c r="M2196">
        <v>107</v>
      </c>
      <c r="N2196">
        <v>107</v>
      </c>
      <c r="O2196">
        <v>113</v>
      </c>
      <c r="P2196">
        <v>116</v>
      </c>
      <c r="Q2196">
        <v>116</v>
      </c>
      <c r="R2196">
        <v>117</v>
      </c>
      <c r="S2196">
        <v>117</v>
      </c>
      <c r="T2196">
        <v>109</v>
      </c>
      <c r="U2196">
        <v>110</v>
      </c>
      <c r="V2196">
        <v>111</v>
      </c>
      <c r="W2196">
        <v>110</v>
      </c>
      <c r="X2196">
        <v>110</v>
      </c>
      <c r="Y2196">
        <v>106</v>
      </c>
      <c r="Z2196">
        <v>106</v>
      </c>
      <c r="AA2196">
        <v>110</v>
      </c>
      <c r="AB2196">
        <v>109</v>
      </c>
      <c r="AC2196">
        <v>109</v>
      </c>
      <c r="AD2196">
        <v>113</v>
      </c>
      <c r="AE2196">
        <v>113</v>
      </c>
      <c r="AF2196">
        <v>114</v>
      </c>
      <c r="AG2196">
        <v>112</v>
      </c>
      <c r="AH2196">
        <v>112</v>
      </c>
      <c r="AI2196">
        <v>105</v>
      </c>
      <c r="AJ2196">
        <v>105</v>
      </c>
      <c r="AK2196">
        <v>99</v>
      </c>
      <c r="AL2196">
        <v>103</v>
      </c>
      <c r="AM2196">
        <v>105</v>
      </c>
      <c r="AN2196" s="5">
        <v>108</v>
      </c>
      <c r="AO2196" s="5">
        <v>108</v>
      </c>
      <c r="AP2196" s="5">
        <v>106</v>
      </c>
      <c r="AQ2196" s="5">
        <v>105</v>
      </c>
      <c r="AR2196" s="5">
        <v>107</v>
      </c>
      <c r="AS2196" s="5">
        <v>110</v>
      </c>
      <c r="AT2196" s="5">
        <v>112</v>
      </c>
      <c r="AU2196" s="5">
        <v>112</v>
      </c>
      <c r="AV2196" s="5">
        <v>114</v>
      </c>
      <c r="AW2196" s="5">
        <v>114</v>
      </c>
      <c r="AX2196" s="5">
        <v>113</v>
      </c>
      <c r="AY2196" s="5">
        <v>111</v>
      </c>
      <c r="AZ2196" s="5">
        <v>116</v>
      </c>
      <c r="BA2196" s="5">
        <v>119</v>
      </c>
      <c r="BB2196" s="5">
        <v>118</v>
      </c>
      <c r="BC2196" s="5">
        <v>118</v>
      </c>
      <c r="BD2196" s="5">
        <v>117</v>
      </c>
      <c r="BE2196" s="5">
        <v>115</v>
      </c>
      <c r="BF2196" s="5">
        <v>119</v>
      </c>
      <c r="BG2196" s="5">
        <v>120</v>
      </c>
      <c r="BH2196" s="5">
        <v>116</v>
      </c>
      <c r="BI2196" s="5">
        <v>119</v>
      </c>
      <c r="BJ2196" s="5">
        <v>119</v>
      </c>
      <c r="BK2196" s="5">
        <v>119</v>
      </c>
      <c r="BL2196" s="5">
        <v>119</v>
      </c>
      <c r="BM2196" s="5">
        <v>118</v>
      </c>
      <c r="BN2196" s="5">
        <v>115</v>
      </c>
      <c r="BO2196" s="5">
        <v>118</v>
      </c>
      <c r="BP2196" s="5">
        <v>119</v>
      </c>
      <c r="BQ2196" s="5">
        <v>119</v>
      </c>
      <c r="BR2196" s="5">
        <v>120</v>
      </c>
      <c r="BS2196">
        <v>122</v>
      </c>
      <c r="BT2196">
        <v>121</v>
      </c>
      <c r="BU2196">
        <v>119</v>
      </c>
      <c r="BV2196">
        <v>119</v>
      </c>
      <c r="BW2196">
        <v>123</v>
      </c>
      <c r="BX2196">
        <v>123</v>
      </c>
      <c r="BY2196">
        <v>123</v>
      </c>
      <c r="BZ2196">
        <v>124</v>
      </c>
      <c r="CA2196">
        <v>124</v>
      </c>
      <c r="CB2196">
        <v>120</v>
      </c>
      <c r="CC2196">
        <v>118</v>
      </c>
      <c r="CD2196">
        <v>111</v>
      </c>
      <c r="CE2196">
        <v>112</v>
      </c>
      <c r="CF2196">
        <v>109</v>
      </c>
      <c r="CG2196">
        <v>109</v>
      </c>
      <c r="CH2196">
        <v>110</v>
      </c>
      <c r="CI2196">
        <v>109</v>
      </c>
      <c r="CJ2196">
        <v>106</v>
      </c>
      <c r="CK2196">
        <v>108</v>
      </c>
      <c r="CL2196">
        <v>109</v>
      </c>
      <c r="CM2196">
        <v>109</v>
      </c>
      <c r="CN2196">
        <v>106</v>
      </c>
      <c r="CO2196">
        <v>106</v>
      </c>
      <c r="CP2196">
        <v>103</v>
      </c>
      <c r="CQ2196">
        <v>103</v>
      </c>
      <c r="CR2196">
        <v>103</v>
      </c>
      <c r="CS2196">
        <v>108</v>
      </c>
      <c r="CT2196">
        <v>114</v>
      </c>
      <c r="CU2196">
        <v>114</v>
      </c>
      <c r="CV2196">
        <v>113</v>
      </c>
      <c r="CW2196">
        <v>111</v>
      </c>
      <c r="CX2196" t="s">
        <v>5</v>
      </c>
      <c r="CY2196" t="s">
        <v>118</v>
      </c>
    </row>
    <row r="2197" spans="1:103" x14ac:dyDescent="0.25">
      <c r="BS2197" cm="1">
        <f t="array" ref="BS2197">SUMPRODUCT(--(MOD(AN2196:BR2196,5)=0))</f>
        <v>6</v>
      </c>
      <c r="BT2197">
        <f>AVERAGE(AN2196:BR2196)</f>
        <v>114.93548387096774</v>
      </c>
    </row>
    <row r="2198" spans="1:103" x14ac:dyDescent="0.25">
      <c r="D2198" s="5">
        <f>AVERAGE(D2159:D2195)</f>
        <v>3381.1081081081079</v>
      </c>
      <c r="AN2198" s="5">
        <f>AVERAGE(AN2159:AN2195)</f>
        <v>93.027027027027032</v>
      </c>
      <c r="AO2198" s="5">
        <f t="shared" ref="AO2198:BR2198" si="3285">AVERAGE(AO2159:AO2195)</f>
        <v>92.256756756756758</v>
      </c>
      <c r="AP2198" s="5">
        <f t="shared" si="3285"/>
        <v>89.324324324324323</v>
      </c>
      <c r="AQ2198" s="5">
        <f t="shared" si="3285"/>
        <v>91.270270270270274</v>
      </c>
      <c r="AR2198" s="5">
        <f t="shared" si="3285"/>
        <v>93.229729729729726</v>
      </c>
      <c r="AS2198" s="5">
        <f t="shared" si="3285"/>
        <v>96.027027027027032</v>
      </c>
      <c r="AT2198" s="5">
        <f t="shared" si="3285"/>
        <v>97.162162162162161</v>
      </c>
      <c r="AU2198" s="5">
        <f t="shared" si="3285"/>
        <v>98.063063063063069</v>
      </c>
      <c r="AV2198" s="5">
        <f t="shared" si="3285"/>
        <v>100.03903903903904</v>
      </c>
      <c r="AW2198" s="5">
        <f t="shared" si="3285"/>
        <v>99.486486486486484</v>
      </c>
      <c r="AX2198" s="5">
        <f t="shared" si="3285"/>
        <v>97.891891891891888</v>
      </c>
      <c r="AY2198" s="5">
        <f t="shared" si="3285"/>
        <v>98.36486486486487</v>
      </c>
      <c r="AZ2198" s="5">
        <f t="shared" si="3285"/>
        <v>101.43243243243244</v>
      </c>
      <c r="BA2198" s="5">
        <f t="shared" si="3285"/>
        <v>102.94594594594595</v>
      </c>
      <c r="BB2198" s="5">
        <f t="shared" si="3285"/>
        <v>103.51351351351352</v>
      </c>
      <c r="BC2198" s="5">
        <f t="shared" si="3285"/>
        <v>103.24324324324324</v>
      </c>
      <c r="BD2198" s="5">
        <f t="shared" si="3285"/>
        <v>102.05405405405405</v>
      </c>
      <c r="BE2198" s="5">
        <f t="shared" si="3285"/>
        <v>101.64864864864865</v>
      </c>
      <c r="BF2198" s="5">
        <f t="shared" si="3285"/>
        <v>102.56756756756756</v>
      </c>
      <c r="BG2198" s="5">
        <f t="shared" si="3285"/>
        <v>102.91891891891892</v>
      </c>
      <c r="BH2198" s="5">
        <f t="shared" si="3285"/>
        <v>102.21621621621621</v>
      </c>
      <c r="BI2198" s="5">
        <f t="shared" si="3285"/>
        <v>102.67567567567568</v>
      </c>
      <c r="BJ2198" s="5">
        <f t="shared" si="3285"/>
        <v>103.35135135135135</v>
      </c>
      <c r="BK2198" s="5">
        <f t="shared" si="3285"/>
        <v>102.94594594594595</v>
      </c>
      <c r="BL2198" s="5">
        <f t="shared" si="3285"/>
        <v>99.540540540540547</v>
      </c>
      <c r="BM2198" s="5">
        <f t="shared" si="3285"/>
        <v>97.702702702702709</v>
      </c>
      <c r="BN2198" s="5">
        <f t="shared" si="3285"/>
        <v>98.243243243243242</v>
      </c>
      <c r="BO2198" s="5">
        <f t="shared" si="3285"/>
        <v>100.18918918918919</v>
      </c>
      <c r="BP2198" s="5">
        <f t="shared" si="3285"/>
        <v>101.85585585585585</v>
      </c>
      <c r="BQ2198" s="5">
        <f t="shared" si="3285"/>
        <v>104.16816816816817</v>
      </c>
      <c r="BR2198" s="5">
        <f t="shared" si="3285"/>
        <v>104.83783783783784</v>
      </c>
    </row>
    <row r="2199" spans="1:103" x14ac:dyDescent="0.25">
      <c r="AI2199" s="13">
        <f>-AM2199/(AVERAGE(D2159:D2195)-D2196)</f>
        <v>-4.3202510952128192E-3</v>
      </c>
      <c r="AJ2199" t="s">
        <v>263</v>
      </c>
      <c r="AK2199">
        <f>AVERAGE(AN2196:BR2196)</f>
        <v>114.93548387096774</v>
      </c>
      <c r="AL2199">
        <f>AVERAGE(AN2198:BR2198)</f>
        <v>99.490119151409459</v>
      </c>
      <c r="AM2199">
        <f>AK2199-AL2199</f>
        <v>15.445364719558285</v>
      </c>
      <c r="AN2199" s="5">
        <f>AN2198+$AM2199</f>
        <v>108.47239174658532</v>
      </c>
      <c r="AO2199" s="5">
        <f t="shared" ref="AO2199:BR2199" si="3286">AO2198+$AM2199</f>
        <v>107.70212147631504</v>
      </c>
      <c r="AP2199" s="5">
        <f t="shared" si="3286"/>
        <v>104.76968904388261</v>
      </c>
      <c r="AQ2199" s="5">
        <f t="shared" si="3286"/>
        <v>106.71563498982856</v>
      </c>
      <c r="AR2199" s="5">
        <f t="shared" si="3286"/>
        <v>108.67509444928801</v>
      </c>
      <c r="AS2199" s="5">
        <f t="shared" si="3286"/>
        <v>111.47239174658532</v>
      </c>
      <c r="AT2199" s="5">
        <f t="shared" si="3286"/>
        <v>112.60752688172045</v>
      </c>
      <c r="AU2199" s="5">
        <f t="shared" si="3286"/>
        <v>113.50842778262135</v>
      </c>
      <c r="AV2199" s="5">
        <f t="shared" si="3286"/>
        <v>115.48440375859732</v>
      </c>
      <c r="AW2199" s="5">
        <f t="shared" si="3286"/>
        <v>114.93185120604477</v>
      </c>
      <c r="AX2199" s="5">
        <f t="shared" si="3286"/>
        <v>113.33725661145017</v>
      </c>
      <c r="AY2199" s="5">
        <f t="shared" si="3286"/>
        <v>113.81022958442315</v>
      </c>
      <c r="AZ2199" s="5">
        <f t="shared" si="3286"/>
        <v>116.87779715199072</v>
      </c>
      <c r="BA2199" s="5">
        <f t="shared" si="3286"/>
        <v>118.39131066550424</v>
      </c>
      <c r="BB2199" s="5">
        <f t="shared" si="3286"/>
        <v>118.9588782330718</v>
      </c>
      <c r="BC2199" s="5">
        <f t="shared" si="3286"/>
        <v>118.68860796280153</v>
      </c>
      <c r="BD2199" s="5">
        <f t="shared" si="3286"/>
        <v>117.49941877361233</v>
      </c>
      <c r="BE2199" s="5">
        <f t="shared" si="3286"/>
        <v>117.09401336820693</v>
      </c>
      <c r="BF2199" s="5">
        <f t="shared" si="3286"/>
        <v>118.01293228712585</v>
      </c>
      <c r="BG2199" s="5">
        <f t="shared" si="3286"/>
        <v>118.3642836384772</v>
      </c>
      <c r="BH2199" s="5">
        <f t="shared" si="3286"/>
        <v>117.6615809357745</v>
      </c>
      <c r="BI2199" s="5">
        <f t="shared" si="3286"/>
        <v>118.12104039523396</v>
      </c>
      <c r="BJ2199" s="5">
        <f t="shared" si="3286"/>
        <v>118.79671607090964</v>
      </c>
      <c r="BK2199" s="5">
        <f t="shared" si="3286"/>
        <v>118.39131066550424</v>
      </c>
      <c r="BL2199" s="5">
        <f t="shared" si="3286"/>
        <v>114.98590526009883</v>
      </c>
      <c r="BM2199" s="5">
        <f t="shared" si="3286"/>
        <v>113.14806742226099</v>
      </c>
      <c r="BN2199" s="5">
        <f t="shared" si="3286"/>
        <v>113.68860796280153</v>
      </c>
      <c r="BO2199" s="5">
        <f t="shared" si="3286"/>
        <v>115.63455390874748</v>
      </c>
      <c r="BP2199" s="5">
        <f t="shared" si="3286"/>
        <v>117.30122057541413</v>
      </c>
      <c r="BQ2199" s="5">
        <f t="shared" si="3286"/>
        <v>119.61353288772645</v>
      </c>
      <c r="BR2199" s="5">
        <f t="shared" si="3286"/>
        <v>120.28320255739612</v>
      </c>
    </row>
    <row r="2200" spans="1:103" x14ac:dyDescent="0.25">
      <c r="AI2200" s="11"/>
      <c r="AN2200" s="5">
        <f>AN2196-AN2199</f>
        <v>-0.47239174658531624</v>
      </c>
      <c r="AO2200" s="5">
        <f t="shared" ref="AO2200:BR2200" si="3287">AO2196-AO2199</f>
        <v>0.29787852368495749</v>
      </c>
      <c r="AP2200" s="5">
        <f t="shared" si="3287"/>
        <v>1.2303109561173926</v>
      </c>
      <c r="AQ2200" s="5">
        <f t="shared" si="3287"/>
        <v>-1.7156349898285583</v>
      </c>
      <c r="AR2200" s="5">
        <f t="shared" si="3287"/>
        <v>-1.6750944492880109</v>
      </c>
      <c r="AS2200" s="5">
        <f t="shared" si="3287"/>
        <v>-1.4723917465853162</v>
      </c>
      <c r="AT2200" s="5">
        <f t="shared" si="3287"/>
        <v>-0.607526881720446</v>
      </c>
      <c r="AU2200" s="5">
        <f t="shared" si="3287"/>
        <v>-1.5084277826213537</v>
      </c>
      <c r="AV2200" s="5">
        <f t="shared" si="3287"/>
        <v>-1.484403758597324</v>
      </c>
      <c r="AW2200" s="5">
        <f t="shared" si="3287"/>
        <v>-0.93185120604476879</v>
      </c>
      <c r="AX2200" s="5">
        <f t="shared" si="3287"/>
        <v>-0.33725661145017227</v>
      </c>
      <c r="AY2200" s="5">
        <f t="shared" si="3287"/>
        <v>-2.8102295844231548</v>
      </c>
      <c r="AZ2200" s="5">
        <f t="shared" si="3287"/>
        <v>-0.87779715199071973</v>
      </c>
      <c r="BA2200" s="5">
        <f t="shared" si="3287"/>
        <v>0.60868933449576446</v>
      </c>
      <c r="BB2200" s="5">
        <f t="shared" si="3287"/>
        <v>-0.95887823307180042</v>
      </c>
      <c r="BC2200" s="5">
        <f t="shared" si="3287"/>
        <v>-0.6886079628015267</v>
      </c>
      <c r="BD2200" s="5">
        <f t="shared" si="3287"/>
        <v>-0.49941877361233367</v>
      </c>
      <c r="BE2200" s="5">
        <f t="shared" si="3287"/>
        <v>-2.0940133682069302</v>
      </c>
      <c r="BF2200" s="5">
        <f t="shared" si="3287"/>
        <v>0.98706771287415052</v>
      </c>
      <c r="BG2200" s="5">
        <f t="shared" si="3287"/>
        <v>1.6357163615227961</v>
      </c>
      <c r="BH2200" s="5">
        <f t="shared" si="3287"/>
        <v>-1.6615809357744951</v>
      </c>
      <c r="BI2200" s="5">
        <f t="shared" si="3287"/>
        <v>0.87895960476603818</v>
      </c>
      <c r="BJ2200" s="5">
        <f t="shared" si="3287"/>
        <v>0.20328392909036097</v>
      </c>
      <c r="BK2200" s="5">
        <f t="shared" si="3287"/>
        <v>0.60868933449576446</v>
      </c>
      <c r="BL2200" s="5">
        <f t="shared" si="3287"/>
        <v>4.0140947399011679</v>
      </c>
      <c r="BM2200" s="5">
        <f t="shared" si="3287"/>
        <v>4.8519325777390065</v>
      </c>
      <c r="BN2200" s="5">
        <f t="shared" si="3287"/>
        <v>1.3113920371984733</v>
      </c>
      <c r="BO2200" s="5">
        <f t="shared" si="3287"/>
        <v>2.3654460912525224</v>
      </c>
      <c r="BP2200" s="5">
        <f t="shared" si="3287"/>
        <v>1.6987794245858652</v>
      </c>
      <c r="BQ2200" s="5">
        <f t="shared" si="3287"/>
        <v>-0.61353288772644987</v>
      </c>
      <c r="BR2200" s="5">
        <f t="shared" si="3287"/>
        <v>-0.28320255739612321</v>
      </c>
      <c r="BS2200" s="15">
        <f>STDEV(AN2200:BR2200)</f>
        <v>1.7180033676392397</v>
      </c>
      <c r="BT2200" t="s">
        <v>264</v>
      </c>
    </row>
    <row r="2201" spans="1:103" x14ac:dyDescent="0.25">
      <c r="AI2201" s="11"/>
      <c r="AN2201" s="5">
        <f>ABS(AN2200)</f>
        <v>0.47239174658531624</v>
      </c>
      <c r="AO2201" s="5">
        <f t="shared" ref="AO2201" si="3288">ABS(AO2200)</f>
        <v>0.29787852368495749</v>
      </c>
      <c r="AP2201" s="5">
        <f t="shared" ref="AP2201" si="3289">ABS(AP2200)</f>
        <v>1.2303109561173926</v>
      </c>
      <c r="AQ2201" s="5">
        <f t="shared" ref="AQ2201" si="3290">ABS(AQ2200)</f>
        <v>1.7156349898285583</v>
      </c>
      <c r="AR2201" s="5">
        <f t="shared" ref="AR2201" si="3291">ABS(AR2200)</f>
        <v>1.6750944492880109</v>
      </c>
      <c r="AS2201" s="5">
        <f t="shared" ref="AS2201" si="3292">ABS(AS2200)</f>
        <v>1.4723917465853162</v>
      </c>
      <c r="AT2201" s="5">
        <f t="shared" ref="AT2201" si="3293">ABS(AT2200)</f>
        <v>0.607526881720446</v>
      </c>
      <c r="AU2201" s="5">
        <f t="shared" ref="AU2201" si="3294">ABS(AU2200)</f>
        <v>1.5084277826213537</v>
      </c>
      <c r="AV2201" s="5">
        <f t="shared" ref="AV2201" si="3295">ABS(AV2200)</f>
        <v>1.484403758597324</v>
      </c>
      <c r="AW2201" s="5">
        <f t="shared" ref="AW2201" si="3296">ABS(AW2200)</f>
        <v>0.93185120604476879</v>
      </c>
      <c r="AX2201" s="5">
        <f t="shared" ref="AX2201" si="3297">ABS(AX2200)</f>
        <v>0.33725661145017227</v>
      </c>
      <c r="AY2201" s="5">
        <f t="shared" ref="AY2201" si="3298">ABS(AY2200)</f>
        <v>2.8102295844231548</v>
      </c>
      <c r="AZ2201" s="5">
        <f t="shared" ref="AZ2201" si="3299">ABS(AZ2200)</f>
        <v>0.87779715199071973</v>
      </c>
      <c r="BA2201" s="5">
        <f t="shared" ref="BA2201" si="3300">ABS(BA2200)</f>
        <v>0.60868933449576446</v>
      </c>
      <c r="BB2201" s="5">
        <f t="shared" ref="BB2201" si="3301">ABS(BB2200)</f>
        <v>0.95887823307180042</v>
      </c>
      <c r="BC2201" s="5">
        <f t="shared" ref="BC2201" si="3302">ABS(BC2200)</f>
        <v>0.6886079628015267</v>
      </c>
      <c r="BD2201" s="5">
        <f t="shared" ref="BD2201" si="3303">ABS(BD2200)</f>
        <v>0.49941877361233367</v>
      </c>
      <c r="BE2201" s="5">
        <f t="shared" ref="BE2201" si="3304">ABS(BE2200)</f>
        <v>2.0940133682069302</v>
      </c>
      <c r="BF2201" s="5">
        <f t="shared" ref="BF2201" si="3305">ABS(BF2200)</f>
        <v>0.98706771287415052</v>
      </c>
      <c r="BG2201" s="5">
        <f t="shared" ref="BG2201" si="3306">ABS(BG2200)</f>
        <v>1.6357163615227961</v>
      </c>
      <c r="BH2201" s="5">
        <f t="shared" ref="BH2201" si="3307">ABS(BH2200)</f>
        <v>1.6615809357744951</v>
      </c>
      <c r="BI2201" s="5">
        <f t="shared" ref="BI2201" si="3308">ABS(BI2200)</f>
        <v>0.87895960476603818</v>
      </c>
      <c r="BJ2201" s="5">
        <f t="shared" ref="BJ2201" si="3309">ABS(BJ2200)</f>
        <v>0.20328392909036097</v>
      </c>
      <c r="BK2201" s="5">
        <f t="shared" ref="BK2201" si="3310">ABS(BK2200)</f>
        <v>0.60868933449576446</v>
      </c>
      <c r="BL2201" s="5">
        <f t="shared" ref="BL2201" si="3311">ABS(BL2200)</f>
        <v>4.0140947399011679</v>
      </c>
      <c r="BM2201" s="5">
        <f t="shared" ref="BM2201" si="3312">ABS(BM2200)</f>
        <v>4.8519325777390065</v>
      </c>
      <c r="BN2201" s="5">
        <f t="shared" ref="BN2201" si="3313">ABS(BN2200)</f>
        <v>1.3113920371984733</v>
      </c>
      <c r="BO2201" s="5">
        <f t="shared" ref="BO2201" si="3314">ABS(BO2200)</f>
        <v>2.3654460912525224</v>
      </c>
      <c r="BP2201" s="5">
        <f t="shared" ref="BP2201" si="3315">ABS(BP2200)</f>
        <v>1.6987794245858652</v>
      </c>
      <c r="BQ2201" s="5">
        <f t="shared" ref="BQ2201" si="3316">ABS(BQ2200)</f>
        <v>0.61353288772644987</v>
      </c>
      <c r="BR2201" s="5">
        <f t="shared" ref="BR2201" si="3317">ABS(BR2200)</f>
        <v>0.28320255739612321</v>
      </c>
      <c r="BS2201" s="15">
        <f>AVERAGE(AN2201:BR2201)</f>
        <v>1.3349832663048085</v>
      </c>
      <c r="BT2201" t="s">
        <v>268</v>
      </c>
    </row>
    <row r="2203" spans="1:103" x14ac:dyDescent="0.25">
      <c r="A2203" t="s">
        <v>21</v>
      </c>
      <c r="B2203">
        <v>37.708100000000002</v>
      </c>
      <c r="C2203">
        <v>-117.23309999999999</v>
      </c>
      <c r="D2203">
        <v>5690</v>
      </c>
      <c r="E2203" t="s">
        <v>1</v>
      </c>
      <c r="F2203">
        <v>142.1</v>
      </c>
      <c r="G2203">
        <v>1979</v>
      </c>
      <c r="H2203">
        <v>8</v>
      </c>
      <c r="I2203" t="s">
        <v>260</v>
      </c>
      <c r="K2203">
        <v>75</v>
      </c>
      <c r="L2203">
        <v>79</v>
      </c>
      <c r="M2203">
        <v>84</v>
      </c>
      <c r="N2203">
        <v>85</v>
      </c>
      <c r="O2203">
        <v>88</v>
      </c>
      <c r="P2203">
        <v>87</v>
      </c>
      <c r="Q2203">
        <v>66</v>
      </c>
      <c r="R2203">
        <v>69</v>
      </c>
      <c r="S2203">
        <v>80</v>
      </c>
      <c r="T2203">
        <v>84</v>
      </c>
      <c r="U2203">
        <v>89</v>
      </c>
      <c r="V2203">
        <v>90</v>
      </c>
      <c r="W2203">
        <v>78</v>
      </c>
      <c r="X2203">
        <v>86</v>
      </c>
      <c r="Y2203">
        <v>82</v>
      </c>
      <c r="Z2203">
        <v>80</v>
      </c>
      <c r="AA2203">
        <v>58</v>
      </c>
      <c r="AB2203">
        <v>63</v>
      </c>
      <c r="AC2203">
        <v>75</v>
      </c>
      <c r="AD2203">
        <v>80</v>
      </c>
      <c r="AE2203">
        <v>83</v>
      </c>
      <c r="AF2203">
        <v>85</v>
      </c>
      <c r="AG2203">
        <v>88</v>
      </c>
      <c r="AH2203">
        <v>88</v>
      </c>
      <c r="AI2203">
        <v>88</v>
      </c>
      <c r="AJ2203">
        <v>90</v>
      </c>
      <c r="AK2203">
        <v>93</v>
      </c>
      <c r="AL2203">
        <v>93</v>
      </c>
      <c r="AM2203">
        <v>90</v>
      </c>
      <c r="AN2203" s="5">
        <v>90</v>
      </c>
      <c r="AO2203" s="5">
        <v>85</v>
      </c>
      <c r="AP2203" s="5">
        <v>80</v>
      </c>
      <c r="AQ2203" s="5">
        <v>79</v>
      </c>
      <c r="AR2203" s="5">
        <v>79</v>
      </c>
      <c r="AS2203" s="5">
        <v>80</v>
      </c>
      <c r="AT2203" s="5">
        <v>84</v>
      </c>
      <c r="AU2203" s="5">
        <v>85</v>
      </c>
      <c r="AV2203" s="5">
        <v>90</v>
      </c>
      <c r="AW2203" s="5">
        <v>92</v>
      </c>
      <c r="AX2203" s="5">
        <v>91</v>
      </c>
      <c r="AY2203" s="5">
        <v>89</v>
      </c>
      <c r="AZ2203" s="5">
        <v>91</v>
      </c>
      <c r="BA2203" s="5">
        <v>95</v>
      </c>
      <c r="BB2203" s="5">
        <v>93</v>
      </c>
      <c r="BC2203" s="5">
        <v>94</v>
      </c>
      <c r="BD2203" s="5">
        <v>95</v>
      </c>
      <c r="BE2203" s="5">
        <v>95</v>
      </c>
      <c r="BF2203" s="5">
        <v>98</v>
      </c>
      <c r="BG2203" s="5">
        <v>92</v>
      </c>
      <c r="BH2203" s="5">
        <v>65</v>
      </c>
      <c r="BI2203" s="5">
        <v>73</v>
      </c>
      <c r="BJ2203" s="5">
        <v>77</v>
      </c>
      <c r="BK2203" s="5">
        <v>86</v>
      </c>
      <c r="BL2203" s="5">
        <v>92</v>
      </c>
      <c r="BM2203" s="5">
        <v>94</v>
      </c>
      <c r="BN2203" s="5">
        <v>93</v>
      </c>
      <c r="BO2203" s="5">
        <v>90</v>
      </c>
      <c r="BP2203" s="5">
        <v>92</v>
      </c>
      <c r="BQ2203" s="5">
        <v>93</v>
      </c>
      <c r="BR2203" s="5">
        <v>94</v>
      </c>
      <c r="BS2203">
        <v>96</v>
      </c>
      <c r="BT2203">
        <v>97</v>
      </c>
      <c r="BU2203">
        <v>97</v>
      </c>
      <c r="BV2203">
        <v>97</v>
      </c>
      <c r="BW2203">
        <v>93</v>
      </c>
      <c r="BX2203">
        <v>91</v>
      </c>
      <c r="BY2203">
        <v>85</v>
      </c>
      <c r="BZ2203">
        <v>84</v>
      </c>
      <c r="CA2203">
        <v>85</v>
      </c>
      <c r="CB2203">
        <v>90</v>
      </c>
      <c r="CC2203">
        <v>91</v>
      </c>
      <c r="CD2203">
        <v>84</v>
      </c>
      <c r="CE2203">
        <v>72</v>
      </c>
      <c r="CF2203">
        <v>75</v>
      </c>
      <c r="CG2203">
        <v>76</v>
      </c>
      <c r="CH2203">
        <v>78</v>
      </c>
      <c r="CI2203">
        <v>78</v>
      </c>
      <c r="CJ2203">
        <v>70</v>
      </c>
      <c r="CK2203">
        <v>67</v>
      </c>
      <c r="CL2203">
        <v>75</v>
      </c>
      <c r="CM2203">
        <v>76</v>
      </c>
      <c r="CN2203">
        <v>78</v>
      </c>
      <c r="CO2203">
        <v>81</v>
      </c>
      <c r="CP2203">
        <v>85</v>
      </c>
      <c r="CQ2203">
        <v>83</v>
      </c>
      <c r="CR2203">
        <v>86</v>
      </c>
      <c r="CS2203">
        <v>87</v>
      </c>
      <c r="CT2203">
        <v>89</v>
      </c>
      <c r="CU2203">
        <v>85</v>
      </c>
      <c r="CV2203">
        <v>79</v>
      </c>
      <c r="CW2203">
        <v>78</v>
      </c>
      <c r="CX2203" t="s">
        <v>2</v>
      </c>
      <c r="CY2203" t="s">
        <v>22</v>
      </c>
    </row>
    <row r="2204" spans="1:103" x14ac:dyDescent="0.25">
      <c r="A2204" t="s">
        <v>107</v>
      </c>
      <c r="B2204">
        <v>38.050600000000003</v>
      </c>
      <c r="C2204">
        <v>-117.09059999999999</v>
      </c>
      <c r="D2204">
        <v>5399</v>
      </c>
      <c r="E2204" t="s">
        <v>1</v>
      </c>
      <c r="F2204">
        <v>177.5</v>
      </c>
      <c r="G2204">
        <v>1979</v>
      </c>
      <c r="H2204">
        <v>8</v>
      </c>
      <c r="I2204" t="s">
        <v>260</v>
      </c>
      <c r="J2204">
        <v>79</v>
      </c>
      <c r="K2204">
        <v>81</v>
      </c>
      <c r="L2204">
        <v>86</v>
      </c>
      <c r="M2204">
        <v>90</v>
      </c>
      <c r="N2204">
        <v>90</v>
      </c>
      <c r="O2204">
        <v>86</v>
      </c>
      <c r="P2204">
        <v>69</v>
      </c>
      <c r="Q2204">
        <v>72</v>
      </c>
      <c r="R2204">
        <v>84</v>
      </c>
      <c r="S2204">
        <v>88</v>
      </c>
      <c r="T2204">
        <v>91</v>
      </c>
      <c r="U2204">
        <v>94</v>
      </c>
      <c r="V2204">
        <v>91</v>
      </c>
      <c r="W2204">
        <v>89</v>
      </c>
      <c r="X2204">
        <v>84</v>
      </c>
      <c r="Y2204">
        <v>83</v>
      </c>
      <c r="Z2204">
        <v>62</v>
      </c>
      <c r="AA2204">
        <v>62</v>
      </c>
      <c r="AB2204">
        <v>81</v>
      </c>
      <c r="AC2204">
        <v>83</v>
      </c>
      <c r="AD2204">
        <v>89</v>
      </c>
      <c r="AE2204">
        <v>89</v>
      </c>
      <c r="AF2204">
        <v>94</v>
      </c>
      <c r="AG2204">
        <v>92</v>
      </c>
      <c r="AH2204">
        <v>94</v>
      </c>
      <c r="AI2204">
        <v>94</v>
      </c>
      <c r="AJ2204">
        <v>95</v>
      </c>
      <c r="AK2204">
        <v>99</v>
      </c>
      <c r="AL2204">
        <v>95</v>
      </c>
      <c r="AM2204">
        <v>92</v>
      </c>
      <c r="AN2204" s="5">
        <v>89</v>
      </c>
      <c r="AO2204" s="5">
        <v>84</v>
      </c>
      <c r="AP2204" s="5">
        <v>81</v>
      </c>
      <c r="AQ2204" s="5">
        <v>84</v>
      </c>
      <c r="AR2204" s="5">
        <v>83</v>
      </c>
      <c r="AS2204" s="5">
        <v>85</v>
      </c>
      <c r="AT2204" s="5">
        <v>90</v>
      </c>
      <c r="AU2204" s="5">
        <v>92</v>
      </c>
      <c r="AV2204" s="5">
        <v>95</v>
      </c>
      <c r="AW2204" s="5">
        <v>93</v>
      </c>
      <c r="AX2204" s="5">
        <v>89</v>
      </c>
      <c r="AY2204" s="5">
        <v>93</v>
      </c>
      <c r="AZ2204" s="5">
        <v>98</v>
      </c>
      <c r="BA2204" s="5">
        <v>96</v>
      </c>
      <c r="BB2204" s="5">
        <v>97</v>
      </c>
      <c r="BC2204" s="5">
        <v>98</v>
      </c>
      <c r="BD2204" s="5">
        <v>100</v>
      </c>
      <c r="BE2204" s="5">
        <v>101</v>
      </c>
      <c r="BF2204" s="5">
        <v>97</v>
      </c>
      <c r="BG2204" s="5">
        <v>68</v>
      </c>
      <c r="BH2204" s="5">
        <v>73</v>
      </c>
      <c r="BI2204" s="5">
        <v>78</v>
      </c>
      <c r="BJ2204" s="5">
        <v>89</v>
      </c>
      <c r="BK2204" s="5">
        <v>95</v>
      </c>
      <c r="BL2204" s="5">
        <v>97</v>
      </c>
      <c r="BM2204" s="5">
        <v>96</v>
      </c>
      <c r="BN2204" s="5">
        <v>92</v>
      </c>
      <c r="BO2204" s="5">
        <v>94</v>
      </c>
      <c r="BP2204" s="5">
        <v>95</v>
      </c>
      <c r="BQ2204" s="5">
        <v>98</v>
      </c>
      <c r="BR2204" s="5">
        <v>98</v>
      </c>
      <c r="BS2204">
        <v>98</v>
      </c>
      <c r="BT2204">
        <v>97</v>
      </c>
      <c r="BU2204">
        <v>99</v>
      </c>
      <c r="BV2204">
        <v>96</v>
      </c>
      <c r="BW2204">
        <v>95</v>
      </c>
      <c r="BX2204">
        <v>90</v>
      </c>
      <c r="BY2204">
        <v>89</v>
      </c>
      <c r="BZ2204">
        <v>88</v>
      </c>
      <c r="CA2204">
        <v>92</v>
      </c>
      <c r="CB2204">
        <v>94</v>
      </c>
      <c r="CC2204">
        <v>88</v>
      </c>
      <c r="CD2204">
        <v>78</v>
      </c>
      <c r="CE2204">
        <v>77</v>
      </c>
      <c r="CF2204">
        <v>79</v>
      </c>
      <c r="CG2204">
        <v>80</v>
      </c>
      <c r="CH2204">
        <v>81</v>
      </c>
      <c r="CI2204">
        <v>78</v>
      </c>
      <c r="CJ2204">
        <v>64</v>
      </c>
      <c r="CK2204">
        <v>78</v>
      </c>
      <c r="CL2204">
        <v>78</v>
      </c>
      <c r="CM2204">
        <v>80</v>
      </c>
      <c r="CN2204">
        <v>84</v>
      </c>
      <c r="CO2204">
        <v>87</v>
      </c>
      <c r="CP2204">
        <v>88</v>
      </c>
      <c r="CQ2204">
        <v>83</v>
      </c>
      <c r="CR2204">
        <v>89</v>
      </c>
      <c r="CS2204">
        <v>91</v>
      </c>
      <c r="CT2204">
        <v>89</v>
      </c>
      <c r="CU2204">
        <v>82</v>
      </c>
      <c r="CV2204">
        <v>80</v>
      </c>
      <c r="CW2204">
        <v>84</v>
      </c>
      <c r="CX2204" t="s">
        <v>2</v>
      </c>
      <c r="CY2204" t="s">
        <v>108</v>
      </c>
    </row>
    <row r="2205" spans="1:103" x14ac:dyDescent="0.25">
      <c r="A2205" t="s">
        <v>124</v>
      </c>
      <c r="B2205">
        <v>38.383299999999998</v>
      </c>
      <c r="C2205">
        <v>-116.2167</v>
      </c>
      <c r="D2205">
        <v>5322</v>
      </c>
      <c r="E2205" t="s">
        <v>1</v>
      </c>
      <c r="F2205">
        <v>221</v>
      </c>
      <c r="G2205">
        <v>1979</v>
      </c>
      <c r="H2205">
        <v>8</v>
      </c>
      <c r="I2205" t="s">
        <v>260</v>
      </c>
      <c r="J2205">
        <v>82</v>
      </c>
      <c r="K2205">
        <v>85</v>
      </c>
      <c r="L2205">
        <v>88</v>
      </c>
      <c r="M2205">
        <v>89</v>
      </c>
      <c r="N2205">
        <v>95</v>
      </c>
      <c r="O2205">
        <v>95</v>
      </c>
      <c r="P2205">
        <v>88</v>
      </c>
      <c r="Q2205">
        <v>76</v>
      </c>
      <c r="R2205">
        <v>83</v>
      </c>
      <c r="S2205">
        <v>88</v>
      </c>
      <c r="T2205">
        <v>94</v>
      </c>
      <c r="U2205">
        <v>96</v>
      </c>
      <c r="V2205">
        <v>96</v>
      </c>
      <c r="W2205">
        <v>89</v>
      </c>
      <c r="X2205">
        <v>89</v>
      </c>
      <c r="Y2205">
        <v>83</v>
      </c>
      <c r="Z2205">
        <v>71</v>
      </c>
      <c r="AA2205">
        <v>65</v>
      </c>
      <c r="AB2205">
        <v>77</v>
      </c>
      <c r="AC2205">
        <v>85</v>
      </c>
      <c r="AD2205">
        <v>88</v>
      </c>
      <c r="AE2205">
        <v>90</v>
      </c>
      <c r="AF2205">
        <v>92</v>
      </c>
      <c r="AG2205">
        <v>94</v>
      </c>
      <c r="AH2205">
        <v>93</v>
      </c>
      <c r="AI2205">
        <v>96</v>
      </c>
      <c r="AJ2205">
        <v>97</v>
      </c>
      <c r="AK2205">
        <v>99</v>
      </c>
      <c r="AL2205">
        <v>98</v>
      </c>
      <c r="AM2205">
        <v>97</v>
      </c>
      <c r="AN2205" s="5">
        <v>92</v>
      </c>
      <c r="AO2205" s="5">
        <v>91</v>
      </c>
      <c r="AP2205" s="5">
        <v>87</v>
      </c>
      <c r="AQ2205" s="5">
        <v>87</v>
      </c>
      <c r="AR2205" s="5">
        <v>87</v>
      </c>
      <c r="AS2205" s="5">
        <v>89</v>
      </c>
      <c r="AT2205" s="5">
        <v>92</v>
      </c>
      <c r="AU2205" s="5">
        <v>94</v>
      </c>
      <c r="AV2205" s="5">
        <v>98</v>
      </c>
      <c r="AW2205" s="5">
        <v>97</v>
      </c>
      <c r="AX2205" s="5">
        <v>95</v>
      </c>
      <c r="AY2205" s="5">
        <v>96</v>
      </c>
      <c r="AZ2205" s="5">
        <v>98</v>
      </c>
      <c r="BA2205" s="5">
        <v>100</v>
      </c>
      <c r="BB2205" s="5">
        <v>103</v>
      </c>
      <c r="BC2205" s="5">
        <v>100</v>
      </c>
      <c r="BD2205" s="5">
        <v>103</v>
      </c>
      <c r="BE2205" s="5">
        <v>100</v>
      </c>
      <c r="BF2205" s="5">
        <v>99</v>
      </c>
      <c r="BG2205" s="5">
        <v>96</v>
      </c>
      <c r="BH2205" s="5">
        <v>76</v>
      </c>
      <c r="BI2205" s="5">
        <v>82</v>
      </c>
      <c r="BJ2205" s="5">
        <v>88</v>
      </c>
      <c r="BK2205" s="5">
        <v>95</v>
      </c>
      <c r="BL2205" s="5">
        <v>98</v>
      </c>
      <c r="BM2205" s="5">
        <v>99</v>
      </c>
      <c r="BN2205" s="5">
        <v>99</v>
      </c>
      <c r="BO2205" s="5">
        <v>95</v>
      </c>
      <c r="BP2205" s="5">
        <v>97</v>
      </c>
      <c r="BQ2205" s="5">
        <v>98</v>
      </c>
      <c r="BR2205" s="5">
        <v>100</v>
      </c>
      <c r="BS2205">
        <v>101</v>
      </c>
      <c r="BT2205">
        <v>98</v>
      </c>
      <c r="BU2205">
        <v>103</v>
      </c>
      <c r="BV2205">
        <v>100</v>
      </c>
      <c r="BW2205">
        <v>98</v>
      </c>
      <c r="BX2205">
        <v>93</v>
      </c>
      <c r="BY2205">
        <v>89</v>
      </c>
      <c r="BZ2205">
        <v>89</v>
      </c>
      <c r="CA2205">
        <v>93</v>
      </c>
      <c r="CB2205">
        <v>98</v>
      </c>
      <c r="CC2205">
        <v>94</v>
      </c>
      <c r="CD2205">
        <v>80</v>
      </c>
      <c r="CE2205">
        <v>79</v>
      </c>
      <c r="CF2205">
        <v>78</v>
      </c>
      <c r="CG2205">
        <v>80</v>
      </c>
      <c r="CH2205">
        <v>79</v>
      </c>
      <c r="CI2205">
        <v>75</v>
      </c>
      <c r="CJ2205">
        <v>71</v>
      </c>
      <c r="CK2205">
        <v>78</v>
      </c>
      <c r="CL2205">
        <v>79</v>
      </c>
      <c r="CM2205">
        <v>83</v>
      </c>
      <c r="CN2205">
        <v>86</v>
      </c>
      <c r="CO2205">
        <v>89</v>
      </c>
      <c r="CP2205">
        <v>90</v>
      </c>
      <c r="CQ2205">
        <v>88</v>
      </c>
      <c r="CR2205">
        <v>92</v>
      </c>
      <c r="CS2205">
        <v>92</v>
      </c>
      <c r="CT2205">
        <v>92</v>
      </c>
      <c r="CU2205">
        <v>90</v>
      </c>
      <c r="CV2205">
        <v>85</v>
      </c>
      <c r="CW2205">
        <v>83</v>
      </c>
      <c r="CX2205" t="s">
        <v>2</v>
      </c>
      <c r="CY2205" t="s">
        <v>125</v>
      </c>
    </row>
    <row r="2206" spans="1:103" x14ac:dyDescent="0.25">
      <c r="A2206" t="s">
        <v>15</v>
      </c>
      <c r="B2206">
        <v>37.606400000000001</v>
      </c>
      <c r="C2206">
        <v>-118</v>
      </c>
      <c r="D2206">
        <v>4900</v>
      </c>
      <c r="E2206" t="s">
        <v>1</v>
      </c>
      <c r="F2206">
        <v>162</v>
      </c>
      <c r="G2206">
        <v>1979</v>
      </c>
      <c r="H2206">
        <v>8</v>
      </c>
      <c r="I2206" t="s">
        <v>260</v>
      </c>
      <c r="J2206">
        <v>77</v>
      </c>
      <c r="K2206">
        <v>81</v>
      </c>
      <c r="L2206">
        <v>86</v>
      </c>
      <c r="M2206">
        <v>80</v>
      </c>
      <c r="N2206">
        <v>90</v>
      </c>
      <c r="O2206">
        <v>91</v>
      </c>
      <c r="P2206">
        <v>77</v>
      </c>
      <c r="Q2206">
        <v>75</v>
      </c>
      <c r="R2206">
        <v>85</v>
      </c>
      <c r="S2206">
        <v>88</v>
      </c>
      <c r="T2206">
        <v>94</v>
      </c>
      <c r="U2206">
        <v>95</v>
      </c>
      <c r="V2206">
        <v>92</v>
      </c>
      <c r="W2206">
        <v>91</v>
      </c>
      <c r="X2206">
        <v>86</v>
      </c>
      <c r="Y2206">
        <v>85</v>
      </c>
      <c r="Z2206">
        <v>75</v>
      </c>
      <c r="AA2206">
        <v>68</v>
      </c>
      <c r="AB2206">
        <v>80</v>
      </c>
      <c r="AC2206">
        <v>85</v>
      </c>
      <c r="AD2206">
        <v>87</v>
      </c>
      <c r="AE2206">
        <v>90</v>
      </c>
      <c r="AF2206">
        <v>93</v>
      </c>
      <c r="AG2206">
        <v>93</v>
      </c>
      <c r="AH2206">
        <v>92</v>
      </c>
      <c r="AI2206">
        <v>96</v>
      </c>
      <c r="AJ2206">
        <v>96</v>
      </c>
      <c r="AK2206">
        <v>99</v>
      </c>
      <c r="AL2206">
        <v>95</v>
      </c>
      <c r="AM2206">
        <v>93</v>
      </c>
      <c r="AN2206" s="5">
        <v>90</v>
      </c>
      <c r="AO2206" s="5">
        <v>85</v>
      </c>
      <c r="AP2206" s="5">
        <v>83</v>
      </c>
      <c r="AQ2206" s="5">
        <v>85</v>
      </c>
      <c r="AR2206" s="5">
        <v>84</v>
      </c>
      <c r="AS2206" s="5">
        <v>87</v>
      </c>
      <c r="AT2206" s="5">
        <v>90</v>
      </c>
      <c r="AU2206" s="5">
        <v>94</v>
      </c>
      <c r="AV2206" s="5">
        <v>99</v>
      </c>
      <c r="AW2206" s="5">
        <v>95</v>
      </c>
      <c r="AX2206" s="5">
        <v>86</v>
      </c>
      <c r="AY2206" s="5">
        <v>90</v>
      </c>
      <c r="AZ2206" s="5">
        <v>98</v>
      </c>
      <c r="BA2206" s="5">
        <v>97</v>
      </c>
      <c r="BB2206" s="5">
        <v>97</v>
      </c>
      <c r="BC2206" s="5">
        <v>100</v>
      </c>
      <c r="BD2206" s="5">
        <v>98</v>
      </c>
      <c r="BE2206" s="5">
        <v>100</v>
      </c>
      <c r="BF2206" s="5">
        <v>95</v>
      </c>
      <c r="BG2206" s="5">
        <v>80</v>
      </c>
      <c r="BH2206" s="5">
        <v>80</v>
      </c>
      <c r="BI2206" s="5">
        <v>83</v>
      </c>
      <c r="BJ2206" s="5">
        <v>93</v>
      </c>
      <c r="BK2206" s="5">
        <v>96</v>
      </c>
      <c r="BL2206" s="5">
        <v>99</v>
      </c>
      <c r="BM2206" s="5">
        <v>98</v>
      </c>
      <c r="BN2206" s="5">
        <v>95</v>
      </c>
      <c r="BO2206" s="5">
        <v>97</v>
      </c>
      <c r="BP2206" s="5">
        <v>98</v>
      </c>
      <c r="BQ2206" s="5">
        <v>100</v>
      </c>
      <c r="BR2206" s="5">
        <v>100</v>
      </c>
      <c r="BS2206">
        <v>101</v>
      </c>
      <c r="BT2206">
        <v>102</v>
      </c>
      <c r="BU2206">
        <v>102</v>
      </c>
      <c r="BV2206">
        <v>98</v>
      </c>
      <c r="BW2206">
        <v>95</v>
      </c>
      <c r="BX2206">
        <v>92</v>
      </c>
      <c r="BY2206">
        <v>89</v>
      </c>
      <c r="BZ2206">
        <v>80</v>
      </c>
      <c r="CA2206">
        <v>93</v>
      </c>
      <c r="CB2206">
        <v>95</v>
      </c>
      <c r="CC2206">
        <v>88</v>
      </c>
      <c r="CD2206">
        <v>77</v>
      </c>
      <c r="CE2206">
        <v>79</v>
      </c>
      <c r="CF2206">
        <v>80</v>
      </c>
      <c r="CG2206">
        <v>82</v>
      </c>
      <c r="CH2206">
        <v>83</v>
      </c>
      <c r="CI2206">
        <v>74</v>
      </c>
      <c r="CJ2206">
        <v>77</v>
      </c>
      <c r="CK2206">
        <v>76</v>
      </c>
      <c r="CL2206">
        <v>82</v>
      </c>
      <c r="CM2206">
        <v>83</v>
      </c>
      <c r="CN2206">
        <v>86</v>
      </c>
      <c r="CO2206">
        <v>92</v>
      </c>
      <c r="CP2206">
        <v>89</v>
      </c>
      <c r="CQ2206">
        <v>87</v>
      </c>
      <c r="CR2206">
        <v>92</v>
      </c>
      <c r="CS2206">
        <v>93</v>
      </c>
      <c r="CT2206">
        <v>91</v>
      </c>
      <c r="CU2206">
        <v>83</v>
      </c>
      <c r="CV2206">
        <v>82</v>
      </c>
      <c r="CW2206">
        <v>85</v>
      </c>
      <c r="CX2206" t="s">
        <v>2</v>
      </c>
      <c r="CY2206" t="s">
        <v>16</v>
      </c>
    </row>
    <row r="2207" spans="1:103" x14ac:dyDescent="0.25">
      <c r="A2207" t="s">
        <v>153</v>
      </c>
      <c r="B2207">
        <v>37.683300000000003</v>
      </c>
      <c r="C2207">
        <v>-115.7167</v>
      </c>
      <c r="D2207">
        <v>4890</v>
      </c>
      <c r="E2207" t="s">
        <v>1</v>
      </c>
      <c r="F2207">
        <v>169.7</v>
      </c>
      <c r="G2207">
        <v>1979</v>
      </c>
      <c r="H2207">
        <v>8</v>
      </c>
      <c r="I2207" t="s">
        <v>260</v>
      </c>
      <c r="J2207">
        <v>78</v>
      </c>
      <c r="K2207">
        <v>83</v>
      </c>
      <c r="L2207">
        <v>86</v>
      </c>
      <c r="M2207">
        <v>91</v>
      </c>
      <c r="N2207">
        <v>94</v>
      </c>
      <c r="O2207">
        <v>93</v>
      </c>
      <c r="P2207">
        <v>89</v>
      </c>
      <c r="Q2207">
        <v>72</v>
      </c>
      <c r="R2207">
        <v>83</v>
      </c>
      <c r="S2207">
        <v>87</v>
      </c>
      <c r="T2207">
        <v>90</v>
      </c>
      <c r="U2207">
        <v>95</v>
      </c>
      <c r="V2207">
        <v>95</v>
      </c>
      <c r="W2207">
        <v>91</v>
      </c>
      <c r="X2207">
        <v>87</v>
      </c>
      <c r="Y2207">
        <v>88</v>
      </c>
      <c r="Z2207">
        <v>84</v>
      </c>
      <c r="AA2207">
        <v>66</v>
      </c>
      <c r="AB2207">
        <v>89</v>
      </c>
      <c r="AC2207">
        <v>85</v>
      </c>
      <c r="AD2207">
        <v>88</v>
      </c>
      <c r="AE2207">
        <v>90</v>
      </c>
      <c r="AF2207">
        <v>93</v>
      </c>
      <c r="AG2207">
        <v>94</v>
      </c>
      <c r="AH2207">
        <v>95</v>
      </c>
      <c r="AI2207">
        <v>96</v>
      </c>
      <c r="AJ2207">
        <v>99</v>
      </c>
      <c r="AK2207">
        <v>99</v>
      </c>
      <c r="AL2207">
        <v>98</v>
      </c>
      <c r="AM2207">
        <v>95</v>
      </c>
      <c r="AN2207" s="5">
        <v>91</v>
      </c>
      <c r="AO2207" s="8">
        <f>AVERAGE(AN2207,AP2207)</f>
        <v>89.5</v>
      </c>
      <c r="AP2207" s="5">
        <v>88</v>
      </c>
      <c r="AQ2207" s="5">
        <v>87</v>
      </c>
      <c r="AR2207" s="5">
        <v>87</v>
      </c>
      <c r="AS2207" s="5">
        <v>89</v>
      </c>
      <c r="AT2207" s="8">
        <f>AVERAGE(AS2207,AU2207)</f>
        <v>92</v>
      </c>
      <c r="AU2207" s="5">
        <v>95</v>
      </c>
      <c r="AV2207" s="5">
        <v>98</v>
      </c>
      <c r="AW2207" s="5">
        <v>98</v>
      </c>
      <c r="AX2207" s="5">
        <v>97</v>
      </c>
      <c r="AY2207" s="5">
        <v>98</v>
      </c>
      <c r="AZ2207" s="5">
        <v>100</v>
      </c>
      <c r="BA2207" s="5">
        <v>98</v>
      </c>
      <c r="BB2207" s="5">
        <v>99</v>
      </c>
      <c r="BC2207" s="8">
        <f>(2*BB2207+BE2207)/3</f>
        <v>100</v>
      </c>
      <c r="BD2207" s="8">
        <f>(BC2207+2*BF2207)/3</f>
        <v>95.666666666666671</v>
      </c>
      <c r="BE2207" s="5">
        <v>102</v>
      </c>
      <c r="BF2207" s="8">
        <f>AVERAGE(BE2207,BG2207)</f>
        <v>93.5</v>
      </c>
      <c r="BG2207" s="5">
        <v>85</v>
      </c>
      <c r="BH2207" s="5">
        <v>80</v>
      </c>
      <c r="BI2207" s="5">
        <v>83</v>
      </c>
      <c r="BJ2207" s="5">
        <v>90</v>
      </c>
      <c r="BK2207" s="5">
        <v>96</v>
      </c>
      <c r="BL2207" s="5">
        <v>100</v>
      </c>
      <c r="BM2207" s="5">
        <v>99</v>
      </c>
      <c r="BN2207" s="5">
        <v>98</v>
      </c>
      <c r="BO2207" s="5">
        <v>96</v>
      </c>
      <c r="BP2207" s="5">
        <v>98</v>
      </c>
      <c r="BQ2207" s="5">
        <v>99</v>
      </c>
      <c r="BR2207" s="8">
        <f>AVERAGE(BQ2207,BS2207)</f>
        <v>100</v>
      </c>
      <c r="BS2207">
        <v>101</v>
      </c>
      <c r="BT2207">
        <v>100</v>
      </c>
      <c r="BU2207">
        <v>102</v>
      </c>
      <c r="BV2207">
        <v>102</v>
      </c>
      <c r="BW2207">
        <v>98</v>
      </c>
      <c r="BX2207">
        <v>89</v>
      </c>
      <c r="BY2207">
        <v>91</v>
      </c>
      <c r="BZ2207">
        <v>90</v>
      </c>
      <c r="CA2207">
        <v>95</v>
      </c>
      <c r="CB2207">
        <v>98</v>
      </c>
      <c r="CC2207">
        <v>91</v>
      </c>
      <c r="CD2207">
        <v>82</v>
      </c>
      <c r="CE2207">
        <v>79</v>
      </c>
      <c r="CF2207">
        <v>83</v>
      </c>
      <c r="CG2207">
        <v>83</v>
      </c>
      <c r="CH2207">
        <v>79</v>
      </c>
      <c r="CI2207">
        <v>74</v>
      </c>
      <c r="CJ2207">
        <v>68</v>
      </c>
      <c r="CK2207">
        <v>78</v>
      </c>
      <c r="CM2207">
        <v>84</v>
      </c>
      <c r="CN2207">
        <v>88</v>
      </c>
      <c r="CO2207">
        <v>91</v>
      </c>
      <c r="CP2207">
        <v>91</v>
      </c>
      <c r="CQ2207">
        <v>93</v>
      </c>
      <c r="CR2207">
        <v>93</v>
      </c>
      <c r="CS2207">
        <v>94</v>
      </c>
      <c r="CT2207">
        <v>91</v>
      </c>
      <c r="CU2207">
        <v>88</v>
      </c>
      <c r="CV2207">
        <v>84</v>
      </c>
      <c r="CW2207">
        <v>87</v>
      </c>
      <c r="CX2207" t="s">
        <v>2</v>
      </c>
      <c r="CY2207" t="s">
        <v>154</v>
      </c>
    </row>
    <row r="2208" spans="1:103" x14ac:dyDescent="0.25">
      <c r="A2208" t="s">
        <v>109</v>
      </c>
      <c r="B2208">
        <v>35.470300000000002</v>
      </c>
      <c r="C2208">
        <v>-115.5436</v>
      </c>
      <c r="D2208">
        <v>4730</v>
      </c>
      <c r="E2208" t="s">
        <v>1</v>
      </c>
      <c r="F2208">
        <v>162.19999999999999</v>
      </c>
      <c r="G2208">
        <v>1979</v>
      </c>
      <c r="H2208">
        <v>8</v>
      </c>
      <c r="I2208" t="s">
        <v>260</v>
      </c>
      <c r="J2208">
        <v>80</v>
      </c>
      <c r="K2208">
        <v>83</v>
      </c>
      <c r="L2208">
        <v>82</v>
      </c>
      <c r="M2208">
        <v>85</v>
      </c>
      <c r="N2208">
        <v>90</v>
      </c>
      <c r="O2208">
        <v>93</v>
      </c>
      <c r="P2208">
        <v>92</v>
      </c>
      <c r="Q2208">
        <v>85</v>
      </c>
      <c r="R2208">
        <v>76</v>
      </c>
      <c r="S2208">
        <v>80</v>
      </c>
      <c r="T2208">
        <v>88</v>
      </c>
      <c r="U2208">
        <v>95</v>
      </c>
      <c r="V2208">
        <v>94</v>
      </c>
      <c r="W2208">
        <v>93</v>
      </c>
      <c r="X2208">
        <v>88</v>
      </c>
      <c r="Y2208">
        <v>83</v>
      </c>
      <c r="Z2208">
        <v>80</v>
      </c>
      <c r="AA2208">
        <v>67</v>
      </c>
      <c r="AB2208">
        <v>68</v>
      </c>
      <c r="AC2208">
        <v>80</v>
      </c>
      <c r="AD2208">
        <v>84</v>
      </c>
      <c r="AE2208">
        <v>86</v>
      </c>
      <c r="AF2208">
        <v>90</v>
      </c>
      <c r="AG2208">
        <v>95</v>
      </c>
      <c r="AH2208">
        <v>93</v>
      </c>
      <c r="AI2208">
        <v>93</v>
      </c>
      <c r="AJ2208">
        <v>95</v>
      </c>
      <c r="AK2208">
        <v>95</v>
      </c>
      <c r="AL2208">
        <v>96</v>
      </c>
      <c r="AM2208">
        <v>96</v>
      </c>
      <c r="AN2208" s="5">
        <v>92</v>
      </c>
      <c r="AO2208" s="5">
        <v>86</v>
      </c>
      <c r="AP2208" s="5">
        <v>85</v>
      </c>
      <c r="AQ2208" s="5">
        <v>85</v>
      </c>
      <c r="AR2208" s="5">
        <v>86</v>
      </c>
      <c r="AS2208" s="5">
        <v>84</v>
      </c>
      <c r="AT2208" s="5">
        <v>86</v>
      </c>
      <c r="AU2208" s="5">
        <v>92</v>
      </c>
      <c r="AV2208" s="5">
        <v>92</v>
      </c>
      <c r="AW2208" s="5">
        <v>96</v>
      </c>
      <c r="AX2208" s="5">
        <v>91</v>
      </c>
      <c r="AY2208" s="5">
        <v>97</v>
      </c>
      <c r="AZ2208" s="5">
        <v>97</v>
      </c>
      <c r="BA2208" s="5">
        <v>98</v>
      </c>
      <c r="BB2208" s="5">
        <v>98</v>
      </c>
      <c r="BC2208" s="5">
        <v>99</v>
      </c>
      <c r="BD2208" s="5">
        <v>98</v>
      </c>
      <c r="BE2208" s="5">
        <v>101</v>
      </c>
      <c r="BF2208" s="5">
        <v>103</v>
      </c>
      <c r="BG2208" s="5">
        <v>95</v>
      </c>
      <c r="BH2208" s="5">
        <v>66</v>
      </c>
      <c r="BI2208" s="5">
        <v>82</v>
      </c>
      <c r="BJ2208" s="5">
        <v>86</v>
      </c>
      <c r="BK2208" s="5">
        <v>92</v>
      </c>
      <c r="BL2208" s="5">
        <v>96</v>
      </c>
      <c r="BM2208" s="5">
        <v>98</v>
      </c>
      <c r="BN2208" s="5">
        <v>98</v>
      </c>
      <c r="BO2208" s="5">
        <v>95</v>
      </c>
      <c r="BP2208" s="5">
        <v>95</v>
      </c>
      <c r="BQ2208" s="5">
        <v>93</v>
      </c>
      <c r="BR2208" s="5">
        <v>94</v>
      </c>
      <c r="BS2208">
        <v>96</v>
      </c>
      <c r="BT2208">
        <v>98</v>
      </c>
      <c r="BU2208">
        <v>100</v>
      </c>
      <c r="BV2208">
        <v>100</v>
      </c>
      <c r="BW2208">
        <v>95</v>
      </c>
      <c r="BX2208">
        <v>93</v>
      </c>
      <c r="BY2208">
        <v>89</v>
      </c>
      <c r="BZ2208">
        <v>89</v>
      </c>
      <c r="CA2208">
        <v>91</v>
      </c>
      <c r="CB2208">
        <v>94</v>
      </c>
      <c r="CC2208">
        <v>95</v>
      </c>
      <c r="CD2208">
        <v>82</v>
      </c>
      <c r="CE2208">
        <v>65</v>
      </c>
      <c r="CF2208">
        <v>73</v>
      </c>
      <c r="CG2208">
        <v>80</v>
      </c>
      <c r="CH2208">
        <v>81</v>
      </c>
      <c r="CI2208">
        <v>80</v>
      </c>
      <c r="CJ2208">
        <v>75</v>
      </c>
      <c r="CK2208">
        <v>71</v>
      </c>
      <c r="CL2208">
        <v>79</v>
      </c>
      <c r="CM2208">
        <v>80</v>
      </c>
      <c r="CN2208">
        <v>82</v>
      </c>
      <c r="CO2208">
        <v>84</v>
      </c>
      <c r="CP2208">
        <v>88</v>
      </c>
      <c r="CQ2208">
        <v>87</v>
      </c>
      <c r="CR2208">
        <v>90</v>
      </c>
      <c r="CS2208">
        <v>91</v>
      </c>
      <c r="CT2208">
        <v>93</v>
      </c>
      <c r="CU2208">
        <v>87</v>
      </c>
      <c r="CV2208">
        <v>84</v>
      </c>
      <c r="CW2208">
        <v>80</v>
      </c>
      <c r="CX2208" t="s">
        <v>5</v>
      </c>
      <c r="CY2208" t="s">
        <v>110</v>
      </c>
    </row>
    <row r="2209" spans="1:103" x14ac:dyDescent="0.25">
      <c r="A2209" t="s">
        <v>0</v>
      </c>
      <c r="B2209">
        <v>38.387799999999999</v>
      </c>
      <c r="C2209">
        <v>-118.1092</v>
      </c>
      <c r="D2209">
        <v>4580</v>
      </c>
      <c r="E2209" t="s">
        <v>1</v>
      </c>
      <c r="F2209">
        <v>240.3</v>
      </c>
      <c r="G2209">
        <v>1979</v>
      </c>
      <c r="H2209">
        <v>8</v>
      </c>
      <c r="I2209" t="s">
        <v>260</v>
      </c>
      <c r="J2209">
        <v>77</v>
      </c>
      <c r="K2209">
        <v>80</v>
      </c>
      <c r="L2209">
        <v>84</v>
      </c>
      <c r="M2209">
        <v>89</v>
      </c>
      <c r="N2209">
        <v>91</v>
      </c>
      <c r="O2209">
        <v>91</v>
      </c>
      <c r="P2209">
        <v>85</v>
      </c>
      <c r="Q2209">
        <v>68</v>
      </c>
      <c r="R2209">
        <v>74</v>
      </c>
      <c r="T2209">
        <v>91</v>
      </c>
      <c r="U2209">
        <v>96</v>
      </c>
      <c r="V2209">
        <v>98</v>
      </c>
      <c r="W2209">
        <v>95</v>
      </c>
      <c r="X2209">
        <v>87</v>
      </c>
      <c r="Y2209">
        <v>84</v>
      </c>
      <c r="Z2209">
        <v>83</v>
      </c>
      <c r="AA2209">
        <v>59</v>
      </c>
      <c r="AB2209">
        <v>65</v>
      </c>
      <c r="AC2209">
        <v>80</v>
      </c>
      <c r="AD2209">
        <v>88</v>
      </c>
      <c r="AE2209">
        <v>85</v>
      </c>
      <c r="AF2209">
        <v>88</v>
      </c>
      <c r="AG2209">
        <v>93</v>
      </c>
      <c r="AH2209">
        <v>97</v>
      </c>
      <c r="AI2209">
        <v>93</v>
      </c>
      <c r="AJ2209">
        <v>95</v>
      </c>
      <c r="AK2209">
        <v>98</v>
      </c>
      <c r="AL2209">
        <v>98</v>
      </c>
      <c r="AM2209">
        <v>95</v>
      </c>
      <c r="AN2209" s="5">
        <v>90</v>
      </c>
      <c r="AO2209" s="5">
        <v>93</v>
      </c>
      <c r="AP2209" s="5">
        <v>89</v>
      </c>
      <c r="AQ2209" s="5">
        <v>88</v>
      </c>
      <c r="AR2209" s="5">
        <v>90</v>
      </c>
      <c r="AS2209" s="5">
        <v>88</v>
      </c>
      <c r="AT2209" s="5">
        <v>90</v>
      </c>
      <c r="AU2209" s="5">
        <v>92</v>
      </c>
      <c r="AV2209" s="5">
        <v>92</v>
      </c>
      <c r="AW2209" s="5">
        <v>99</v>
      </c>
      <c r="AX2209" s="5">
        <v>92</v>
      </c>
      <c r="AY2209" s="5">
        <v>91</v>
      </c>
      <c r="AZ2209" s="5">
        <v>93</v>
      </c>
      <c r="BA2209" s="5">
        <v>98</v>
      </c>
      <c r="BB2209" s="5">
        <v>100</v>
      </c>
      <c r="BC2209" s="5">
        <v>100</v>
      </c>
      <c r="BD2209" s="5">
        <v>101</v>
      </c>
      <c r="BE2209" s="5">
        <v>100</v>
      </c>
      <c r="BF2209" s="5">
        <v>102</v>
      </c>
      <c r="BG2209" s="5">
        <v>102</v>
      </c>
      <c r="BH2209" s="5">
        <v>77</v>
      </c>
      <c r="BI2209" s="5">
        <v>69</v>
      </c>
      <c r="BJ2209" s="5">
        <v>83</v>
      </c>
      <c r="BK2209" s="5">
        <v>91</v>
      </c>
      <c r="BL2209" s="5">
        <v>97</v>
      </c>
      <c r="BM2209" s="5">
        <v>98</v>
      </c>
      <c r="BN2209" s="5">
        <v>100</v>
      </c>
      <c r="BO2209" s="5">
        <v>92</v>
      </c>
      <c r="BP2209" s="5">
        <v>95</v>
      </c>
      <c r="BQ2209" s="5">
        <v>96</v>
      </c>
      <c r="BR2209" s="5">
        <v>100</v>
      </c>
      <c r="BS2209">
        <v>100</v>
      </c>
      <c r="BT2209">
        <v>99</v>
      </c>
      <c r="BU2209">
        <v>100</v>
      </c>
      <c r="BV2209">
        <v>104</v>
      </c>
      <c r="BW2209">
        <v>101</v>
      </c>
      <c r="BX2209">
        <v>97</v>
      </c>
      <c r="BY2209">
        <v>92</v>
      </c>
      <c r="BZ2209">
        <v>91</v>
      </c>
      <c r="CA2209">
        <v>89</v>
      </c>
      <c r="CB2209">
        <v>92</v>
      </c>
      <c r="CC2209">
        <v>99</v>
      </c>
      <c r="CD2209">
        <v>88</v>
      </c>
      <c r="CE2209">
        <v>85</v>
      </c>
      <c r="CF2209">
        <v>81</v>
      </c>
      <c r="CG2209">
        <v>83</v>
      </c>
      <c r="CH2209">
        <v>86</v>
      </c>
      <c r="CI2209">
        <v>87</v>
      </c>
      <c r="CJ2209">
        <v>78</v>
      </c>
      <c r="CK2209">
        <v>77</v>
      </c>
      <c r="CL2209">
        <v>83</v>
      </c>
      <c r="CM2209">
        <v>85</v>
      </c>
      <c r="CN2209">
        <v>86</v>
      </c>
      <c r="CO2209">
        <v>87</v>
      </c>
      <c r="CP2209">
        <v>92</v>
      </c>
      <c r="CQ2209">
        <v>85</v>
      </c>
      <c r="CR2209">
        <v>89</v>
      </c>
      <c r="CS2209">
        <v>88</v>
      </c>
      <c r="CT2209">
        <v>94</v>
      </c>
      <c r="CU2209">
        <v>92</v>
      </c>
      <c r="CV2209">
        <v>87</v>
      </c>
      <c r="CW2209">
        <v>77</v>
      </c>
      <c r="CX2209" t="s">
        <v>2</v>
      </c>
      <c r="CY2209" t="s">
        <v>3</v>
      </c>
    </row>
    <row r="2210" spans="1:103" x14ac:dyDescent="0.25">
      <c r="A2210" t="s">
        <v>17</v>
      </c>
      <c r="B2210">
        <v>37.6128</v>
      </c>
      <c r="C2210">
        <v>-114.5264</v>
      </c>
      <c r="D2210">
        <v>4379</v>
      </c>
      <c r="E2210" t="s">
        <v>1</v>
      </c>
      <c r="F2210">
        <v>243.8</v>
      </c>
      <c r="G2210">
        <v>1979</v>
      </c>
      <c r="H2210">
        <v>8</v>
      </c>
      <c r="I2210" t="s">
        <v>260</v>
      </c>
      <c r="J2210">
        <v>80</v>
      </c>
      <c r="K2210">
        <v>85</v>
      </c>
      <c r="L2210">
        <v>88</v>
      </c>
      <c r="M2210">
        <v>94</v>
      </c>
      <c r="N2210">
        <v>94</v>
      </c>
      <c r="O2210">
        <v>94</v>
      </c>
      <c r="P2210">
        <v>92</v>
      </c>
      <c r="Q2210">
        <v>72</v>
      </c>
      <c r="R2210">
        <v>84</v>
      </c>
      <c r="S2210">
        <v>89</v>
      </c>
      <c r="T2210">
        <v>93</v>
      </c>
      <c r="U2210">
        <v>95</v>
      </c>
      <c r="V2210">
        <v>95</v>
      </c>
      <c r="W2210">
        <v>94</v>
      </c>
      <c r="X2210">
        <v>93</v>
      </c>
      <c r="Y2210">
        <v>92</v>
      </c>
      <c r="Z2210">
        <v>75</v>
      </c>
      <c r="AA2210">
        <v>68</v>
      </c>
      <c r="AB2210">
        <v>81</v>
      </c>
      <c r="AC2210">
        <v>85</v>
      </c>
      <c r="AD2210">
        <v>88</v>
      </c>
      <c r="AE2210">
        <v>93</v>
      </c>
      <c r="AF2210">
        <v>94</v>
      </c>
      <c r="AG2210">
        <v>95</v>
      </c>
      <c r="AH2210">
        <v>95</v>
      </c>
      <c r="AI2210">
        <v>96</v>
      </c>
      <c r="AJ2210">
        <v>99</v>
      </c>
      <c r="AK2210">
        <v>100</v>
      </c>
      <c r="AL2210">
        <v>98</v>
      </c>
      <c r="AM2210">
        <v>94</v>
      </c>
      <c r="AN2210" s="5">
        <v>96</v>
      </c>
      <c r="AO2210" s="5">
        <v>86</v>
      </c>
      <c r="AP2210" s="5">
        <v>86</v>
      </c>
      <c r="AQ2210" s="5">
        <v>88</v>
      </c>
      <c r="AR2210" s="5">
        <v>88</v>
      </c>
      <c r="AS2210" s="5">
        <v>89</v>
      </c>
      <c r="AT2210" s="5">
        <v>93</v>
      </c>
      <c r="AU2210" s="5">
        <v>96</v>
      </c>
      <c r="AV2210" s="5">
        <v>98</v>
      </c>
      <c r="AW2210" s="5">
        <v>99</v>
      </c>
      <c r="AX2210" s="5">
        <v>101</v>
      </c>
      <c r="AY2210" s="5">
        <v>102</v>
      </c>
      <c r="AZ2210" s="5">
        <v>101</v>
      </c>
      <c r="BA2210" s="5">
        <v>99</v>
      </c>
      <c r="BB2210" s="5">
        <v>100</v>
      </c>
      <c r="BC2210" s="5">
        <v>102</v>
      </c>
      <c r="BD2210" s="5">
        <v>105</v>
      </c>
      <c r="BE2210" s="5">
        <v>103</v>
      </c>
      <c r="BF2210" s="5">
        <v>100</v>
      </c>
      <c r="BG2210" s="5">
        <v>85</v>
      </c>
      <c r="BH2210" s="5">
        <v>78</v>
      </c>
      <c r="BI2210" s="5">
        <v>82</v>
      </c>
      <c r="BJ2210" s="5">
        <v>91</v>
      </c>
      <c r="BK2210" s="5">
        <v>96</v>
      </c>
      <c r="BL2210" s="5">
        <v>100</v>
      </c>
      <c r="BM2210" s="5">
        <v>98</v>
      </c>
      <c r="BN2210" s="5">
        <v>96</v>
      </c>
      <c r="BO2210" s="5">
        <v>96</v>
      </c>
      <c r="BP2210" s="5">
        <v>98</v>
      </c>
      <c r="BQ2210" s="5">
        <v>99</v>
      </c>
      <c r="BR2210" s="5">
        <v>101</v>
      </c>
      <c r="BS2210">
        <v>101</v>
      </c>
      <c r="BT2210">
        <v>103</v>
      </c>
      <c r="BU2210">
        <v>103</v>
      </c>
      <c r="BV2210">
        <v>102</v>
      </c>
      <c r="BW2210">
        <v>96</v>
      </c>
      <c r="BX2210">
        <v>95</v>
      </c>
      <c r="BY2210">
        <v>93</v>
      </c>
      <c r="BZ2210">
        <v>94</v>
      </c>
      <c r="CA2210">
        <v>97</v>
      </c>
      <c r="CB2210">
        <v>99</v>
      </c>
      <c r="CC2210">
        <v>94</v>
      </c>
      <c r="CE2210">
        <v>69</v>
      </c>
      <c r="CF2210">
        <v>81</v>
      </c>
      <c r="CG2210">
        <v>83</v>
      </c>
      <c r="CH2210">
        <v>83</v>
      </c>
      <c r="CI2210">
        <v>78</v>
      </c>
      <c r="CJ2210">
        <v>80</v>
      </c>
      <c r="CK2210">
        <v>68</v>
      </c>
      <c r="CL2210">
        <v>80</v>
      </c>
      <c r="CM2210">
        <v>85</v>
      </c>
      <c r="CN2210">
        <v>88</v>
      </c>
      <c r="CO2210">
        <v>88</v>
      </c>
      <c r="CP2210">
        <v>92</v>
      </c>
      <c r="CQ2210">
        <v>92</v>
      </c>
      <c r="CR2210">
        <v>94</v>
      </c>
      <c r="CS2210">
        <v>94</v>
      </c>
      <c r="CT2210">
        <v>89</v>
      </c>
      <c r="CU2210">
        <v>86</v>
      </c>
      <c r="CV2210">
        <v>83</v>
      </c>
      <c r="CW2210">
        <v>88</v>
      </c>
      <c r="CX2210" t="s">
        <v>2</v>
      </c>
      <c r="CY2210" t="s">
        <v>18</v>
      </c>
    </row>
    <row r="2211" spans="1:103" x14ac:dyDescent="0.25">
      <c r="A2211" t="s">
        <v>113</v>
      </c>
      <c r="B2211">
        <v>34.943600000000004</v>
      </c>
      <c r="C2211">
        <v>-115.54689999999999</v>
      </c>
      <c r="D2211">
        <v>4350</v>
      </c>
      <c r="E2211" t="s">
        <v>1</v>
      </c>
      <c r="F2211">
        <v>206.6</v>
      </c>
      <c r="G2211">
        <v>1979</v>
      </c>
      <c r="H2211">
        <v>8</v>
      </c>
      <c r="I2211" t="s">
        <v>260</v>
      </c>
      <c r="J2211">
        <v>86</v>
      </c>
      <c r="K2211">
        <v>83</v>
      </c>
      <c r="L2211">
        <v>86</v>
      </c>
      <c r="M2211">
        <v>88</v>
      </c>
      <c r="N2211">
        <v>96</v>
      </c>
      <c r="O2211">
        <v>94</v>
      </c>
      <c r="P2211">
        <v>95</v>
      </c>
      <c r="Q2211">
        <v>85</v>
      </c>
      <c r="R2211">
        <v>83</v>
      </c>
      <c r="S2211">
        <v>91</v>
      </c>
      <c r="T2211">
        <v>94</v>
      </c>
      <c r="U2211">
        <v>95</v>
      </c>
      <c r="V2211">
        <v>98</v>
      </c>
      <c r="W2211">
        <v>95</v>
      </c>
      <c r="X2211">
        <v>93</v>
      </c>
      <c r="Y2211">
        <v>95</v>
      </c>
      <c r="Z2211">
        <v>83</v>
      </c>
      <c r="AA2211">
        <v>69</v>
      </c>
      <c r="AB2211">
        <v>74</v>
      </c>
      <c r="AC2211">
        <v>84</v>
      </c>
      <c r="AD2211">
        <v>87</v>
      </c>
      <c r="AE2211">
        <v>90</v>
      </c>
      <c r="AF2211">
        <v>93</v>
      </c>
      <c r="AG2211">
        <v>92</v>
      </c>
      <c r="AH2211">
        <v>93</v>
      </c>
      <c r="AI2211">
        <v>99</v>
      </c>
      <c r="AJ2211">
        <v>99</v>
      </c>
      <c r="AK2211">
        <v>99</v>
      </c>
      <c r="AL2211">
        <v>99</v>
      </c>
      <c r="AM2211">
        <v>97</v>
      </c>
      <c r="AN2211" s="5">
        <v>91</v>
      </c>
      <c r="AO2211" s="5">
        <v>85</v>
      </c>
      <c r="AP2211" s="5">
        <v>85</v>
      </c>
      <c r="AQ2211" s="5">
        <v>85</v>
      </c>
      <c r="AR2211" s="5">
        <v>84</v>
      </c>
      <c r="AS2211" s="5">
        <v>88</v>
      </c>
      <c r="AT2211" s="5">
        <v>91</v>
      </c>
      <c r="AU2211" s="5">
        <v>95</v>
      </c>
      <c r="AV2211" s="5">
        <v>100</v>
      </c>
      <c r="AW2211" s="5">
        <v>98</v>
      </c>
      <c r="AX2211" s="5">
        <v>95</v>
      </c>
      <c r="AY2211" s="5">
        <v>99</v>
      </c>
      <c r="AZ2211" s="5">
        <v>99</v>
      </c>
      <c r="BA2211" s="5">
        <v>96</v>
      </c>
      <c r="BB2211" s="5">
        <v>97</v>
      </c>
      <c r="BC2211" s="5">
        <v>101</v>
      </c>
      <c r="BD2211" s="5">
        <v>101</v>
      </c>
      <c r="BE2211" s="5">
        <v>100</v>
      </c>
      <c r="BF2211" s="8">
        <f>AVERAGE(BE2211,BG2211)</f>
        <v>95.5</v>
      </c>
      <c r="BG2211" s="5">
        <v>91</v>
      </c>
      <c r="BH2211" s="5">
        <v>81</v>
      </c>
      <c r="BI2211" s="5">
        <v>87</v>
      </c>
      <c r="BJ2211" s="5">
        <v>92</v>
      </c>
      <c r="BK2211" s="5">
        <v>97</v>
      </c>
      <c r="BL2211" s="5">
        <v>99</v>
      </c>
      <c r="BM2211" s="5">
        <v>94</v>
      </c>
      <c r="BN2211" s="5">
        <v>96</v>
      </c>
      <c r="BO2211" s="5">
        <v>96</v>
      </c>
      <c r="BP2211" s="5">
        <v>96</v>
      </c>
      <c r="BQ2211" s="5">
        <v>92</v>
      </c>
      <c r="BR2211" s="5">
        <v>97</v>
      </c>
      <c r="BS2211">
        <v>98</v>
      </c>
      <c r="BT2211">
        <v>99</v>
      </c>
      <c r="BU2211">
        <v>96</v>
      </c>
      <c r="BV2211">
        <v>96</v>
      </c>
      <c r="BW2211">
        <v>94</v>
      </c>
      <c r="BX2211">
        <v>87</v>
      </c>
      <c r="BY2211">
        <v>90</v>
      </c>
      <c r="BZ2211">
        <v>90</v>
      </c>
      <c r="CA2211">
        <v>91</v>
      </c>
      <c r="CB2211">
        <v>94</v>
      </c>
      <c r="CC2211">
        <v>91</v>
      </c>
      <c r="CD2211">
        <v>82</v>
      </c>
      <c r="CE2211">
        <v>71</v>
      </c>
      <c r="CF2211">
        <v>78</v>
      </c>
      <c r="CG2211">
        <v>80</v>
      </c>
      <c r="CH2211">
        <v>80</v>
      </c>
      <c r="CI2211">
        <v>80</v>
      </c>
      <c r="CJ2211">
        <v>78</v>
      </c>
      <c r="CK2211">
        <v>79</v>
      </c>
      <c r="CL2211">
        <v>80</v>
      </c>
      <c r="CM2211">
        <v>81</v>
      </c>
      <c r="CN2211">
        <v>86</v>
      </c>
      <c r="CO2211">
        <v>93</v>
      </c>
      <c r="CP2211">
        <v>94</v>
      </c>
      <c r="CQ2211">
        <v>92</v>
      </c>
      <c r="CR2211">
        <v>89</v>
      </c>
      <c r="CS2211">
        <v>90</v>
      </c>
      <c r="CT2211">
        <v>88</v>
      </c>
      <c r="CU2211">
        <v>83</v>
      </c>
      <c r="CV2211">
        <v>81</v>
      </c>
      <c r="CW2211">
        <v>85</v>
      </c>
      <c r="CX2211" t="s">
        <v>5</v>
      </c>
      <c r="CY2211" t="s">
        <v>114</v>
      </c>
    </row>
    <row r="2212" spans="1:103" x14ac:dyDescent="0.25">
      <c r="A2212" t="s">
        <v>138</v>
      </c>
      <c r="B2212">
        <v>37.761699999999998</v>
      </c>
      <c r="C2212">
        <v>-117.5658</v>
      </c>
      <c r="D2212">
        <v>4274</v>
      </c>
      <c r="E2212" t="s">
        <v>1</v>
      </c>
      <c r="F2212">
        <v>157.1</v>
      </c>
      <c r="G2212">
        <v>1979</v>
      </c>
      <c r="H2212">
        <v>8</v>
      </c>
      <c r="I2212" t="s">
        <v>260</v>
      </c>
      <c r="J2212">
        <v>83</v>
      </c>
      <c r="K2212">
        <v>87</v>
      </c>
      <c r="L2212">
        <v>91</v>
      </c>
      <c r="M2212">
        <v>90</v>
      </c>
      <c r="N2212">
        <v>95</v>
      </c>
      <c r="O2212">
        <v>93</v>
      </c>
      <c r="P2212">
        <v>72</v>
      </c>
      <c r="Q2212">
        <v>78</v>
      </c>
      <c r="R2212">
        <v>89</v>
      </c>
      <c r="S2212">
        <v>92</v>
      </c>
      <c r="T2212">
        <v>96</v>
      </c>
      <c r="U2212">
        <v>99</v>
      </c>
      <c r="V2212">
        <v>97</v>
      </c>
      <c r="W2212">
        <v>93</v>
      </c>
      <c r="X2212">
        <v>87</v>
      </c>
      <c r="Y2212">
        <v>85</v>
      </c>
      <c r="Z2212">
        <v>68</v>
      </c>
      <c r="AA2212">
        <v>69</v>
      </c>
      <c r="AB2212">
        <v>84</v>
      </c>
      <c r="AC2212">
        <v>88</v>
      </c>
      <c r="AD2212">
        <v>89</v>
      </c>
      <c r="AE2212">
        <v>92</v>
      </c>
      <c r="AF2212">
        <v>98</v>
      </c>
      <c r="AG2212">
        <v>98</v>
      </c>
      <c r="AH2212">
        <v>95</v>
      </c>
      <c r="AI2212">
        <v>99</v>
      </c>
      <c r="AJ2212">
        <v>100</v>
      </c>
      <c r="AK2212">
        <v>102</v>
      </c>
      <c r="AL2212">
        <v>99</v>
      </c>
      <c r="AM2212">
        <v>96</v>
      </c>
      <c r="AN2212" s="5">
        <v>94</v>
      </c>
      <c r="AO2212" s="5">
        <v>88</v>
      </c>
      <c r="AP2212" s="5">
        <v>86</v>
      </c>
      <c r="AQ2212" s="5">
        <v>88</v>
      </c>
      <c r="AR2212" s="5">
        <v>97</v>
      </c>
      <c r="AS2212" s="5">
        <v>91</v>
      </c>
      <c r="AT2212" s="5">
        <v>94</v>
      </c>
      <c r="AU2212" s="5">
        <v>97</v>
      </c>
      <c r="AV2212" s="5">
        <v>100</v>
      </c>
      <c r="AW2212" s="5">
        <v>96</v>
      </c>
      <c r="AX2212" s="5">
        <v>95</v>
      </c>
      <c r="AY2212" s="5">
        <v>98</v>
      </c>
      <c r="AZ2212" s="5">
        <v>103</v>
      </c>
      <c r="BA2212" s="5">
        <v>100</v>
      </c>
      <c r="BB2212" s="5">
        <v>102</v>
      </c>
      <c r="BC2212" s="5">
        <v>103</v>
      </c>
      <c r="BD2212" s="5">
        <v>105</v>
      </c>
      <c r="BE2212" s="5">
        <v>105</v>
      </c>
      <c r="BF2212" s="5">
        <v>100</v>
      </c>
      <c r="BG2212" s="5">
        <v>73</v>
      </c>
      <c r="BH2212" s="5">
        <v>80</v>
      </c>
      <c r="BI2212" s="5">
        <v>98</v>
      </c>
      <c r="BJ2212" s="5">
        <v>96</v>
      </c>
      <c r="BK2212" s="5">
        <v>99</v>
      </c>
      <c r="BL2212" s="5">
        <v>103</v>
      </c>
      <c r="BM2212" s="5">
        <v>102</v>
      </c>
      <c r="BN2212" s="5">
        <v>99</v>
      </c>
      <c r="BO2212" s="5">
        <v>100</v>
      </c>
      <c r="BP2212" s="5">
        <v>100</v>
      </c>
      <c r="BQ2212" s="5">
        <v>102</v>
      </c>
      <c r="BR2212" s="5">
        <v>105</v>
      </c>
      <c r="BS2212">
        <v>105</v>
      </c>
      <c r="BT2212">
        <v>102</v>
      </c>
      <c r="BU2212">
        <v>94</v>
      </c>
      <c r="BV2212">
        <v>102</v>
      </c>
      <c r="BW2212">
        <v>101</v>
      </c>
      <c r="BX2212">
        <v>94</v>
      </c>
      <c r="BY2212">
        <v>93</v>
      </c>
      <c r="BZ2212">
        <v>90</v>
      </c>
      <c r="CA2212">
        <v>95</v>
      </c>
      <c r="CB2212">
        <v>102</v>
      </c>
      <c r="CC2212">
        <v>89</v>
      </c>
      <c r="CD2212">
        <v>84</v>
      </c>
      <c r="CE2212">
        <v>85</v>
      </c>
      <c r="CF2212">
        <v>85</v>
      </c>
      <c r="CG2212">
        <v>87</v>
      </c>
      <c r="CH2212">
        <v>87</v>
      </c>
      <c r="CI2212">
        <v>73</v>
      </c>
      <c r="CJ2212">
        <v>77</v>
      </c>
      <c r="CK2212">
        <v>85</v>
      </c>
      <c r="CL2212">
        <v>87</v>
      </c>
      <c r="CM2212">
        <v>86</v>
      </c>
      <c r="CN2212">
        <v>92</v>
      </c>
      <c r="CO2212">
        <v>95</v>
      </c>
      <c r="CP2212">
        <v>92</v>
      </c>
      <c r="CQ2212">
        <v>91</v>
      </c>
      <c r="CR2212">
        <v>95</v>
      </c>
      <c r="CS2212">
        <v>98</v>
      </c>
      <c r="CT2212">
        <v>95</v>
      </c>
      <c r="CU2212">
        <v>85</v>
      </c>
      <c r="CV2212">
        <v>85</v>
      </c>
      <c r="CW2212">
        <v>91</v>
      </c>
      <c r="CX2212" t="s">
        <v>2</v>
      </c>
      <c r="CY2212" t="s">
        <v>139</v>
      </c>
    </row>
    <row r="2213" spans="1:103" x14ac:dyDescent="0.25">
      <c r="A2213" t="s">
        <v>7</v>
      </c>
      <c r="B2213">
        <v>37.371099999999998</v>
      </c>
      <c r="C2213">
        <v>-118.35890000000001</v>
      </c>
      <c r="D2213">
        <v>4110</v>
      </c>
      <c r="E2213" t="s">
        <v>1</v>
      </c>
      <c r="F2213">
        <v>166.6</v>
      </c>
      <c r="G2213">
        <v>1979</v>
      </c>
      <c r="H2213">
        <v>8</v>
      </c>
      <c r="I2213" t="s">
        <v>260</v>
      </c>
      <c r="J2213">
        <v>86</v>
      </c>
      <c r="K2213">
        <v>88</v>
      </c>
      <c r="L2213">
        <v>91</v>
      </c>
      <c r="M2213">
        <v>92</v>
      </c>
      <c r="N2213">
        <v>97</v>
      </c>
      <c r="O2213">
        <v>98</v>
      </c>
      <c r="P2213">
        <v>77</v>
      </c>
      <c r="Q2213">
        <v>81</v>
      </c>
      <c r="R2213">
        <v>89</v>
      </c>
      <c r="S2213">
        <v>93</v>
      </c>
      <c r="T2213">
        <v>97</v>
      </c>
      <c r="U2213">
        <v>97</v>
      </c>
      <c r="V2213">
        <v>95</v>
      </c>
      <c r="W2213">
        <v>93</v>
      </c>
      <c r="X2213">
        <v>90</v>
      </c>
      <c r="Y2213">
        <v>87</v>
      </c>
      <c r="Z2213">
        <v>69</v>
      </c>
      <c r="AA2213">
        <v>77</v>
      </c>
      <c r="AB2213">
        <v>84</v>
      </c>
      <c r="AC2213">
        <v>89</v>
      </c>
      <c r="AD2213">
        <v>92</v>
      </c>
      <c r="AE2213">
        <v>94</v>
      </c>
      <c r="AF2213">
        <v>97</v>
      </c>
      <c r="AG2213">
        <v>97</v>
      </c>
      <c r="AH2213">
        <v>96</v>
      </c>
      <c r="AI2213">
        <v>99</v>
      </c>
      <c r="AJ2213">
        <v>102</v>
      </c>
      <c r="AK2213">
        <v>103</v>
      </c>
      <c r="AL2213">
        <v>98</v>
      </c>
      <c r="AM2213">
        <v>97</v>
      </c>
      <c r="AN2213" s="5">
        <v>94</v>
      </c>
      <c r="AO2213" s="5">
        <v>89</v>
      </c>
      <c r="AP2213" s="5">
        <v>88</v>
      </c>
      <c r="AQ2213" s="5">
        <v>89</v>
      </c>
      <c r="AR2213" s="5">
        <v>88</v>
      </c>
      <c r="AS2213" s="5">
        <v>91</v>
      </c>
      <c r="AT2213" s="5">
        <v>93</v>
      </c>
      <c r="AU2213" s="5">
        <v>97</v>
      </c>
      <c r="AV2213" s="5">
        <v>101</v>
      </c>
      <c r="AW2213" s="5">
        <v>99</v>
      </c>
      <c r="AX2213" s="5">
        <v>100</v>
      </c>
      <c r="AY2213" s="5">
        <v>100</v>
      </c>
      <c r="AZ2213" s="5">
        <v>103</v>
      </c>
      <c r="BA2213" s="5">
        <v>103</v>
      </c>
      <c r="BB2213" s="5">
        <v>103</v>
      </c>
      <c r="BC2213" s="5">
        <v>103</v>
      </c>
      <c r="BD2213" s="5">
        <v>105</v>
      </c>
      <c r="BE2213" s="5">
        <v>105</v>
      </c>
      <c r="BF2213" s="5">
        <v>100</v>
      </c>
      <c r="BG2213" s="5">
        <v>76</v>
      </c>
      <c r="BH2213" s="5">
        <v>86</v>
      </c>
      <c r="BI2213" s="5">
        <v>93</v>
      </c>
      <c r="BJ2213" s="5">
        <v>97</v>
      </c>
      <c r="BK2213" s="5">
        <v>103</v>
      </c>
      <c r="BL2213" s="5">
        <v>102</v>
      </c>
      <c r="BM2213" s="5">
        <v>101</v>
      </c>
      <c r="BN2213" s="5">
        <v>99</v>
      </c>
      <c r="BO2213" s="5">
        <v>100</v>
      </c>
      <c r="BP2213" s="5">
        <v>103</v>
      </c>
      <c r="BQ2213" s="5">
        <v>103</v>
      </c>
      <c r="BR2213" s="5">
        <v>105</v>
      </c>
      <c r="BS2213">
        <v>105</v>
      </c>
      <c r="BT2213">
        <v>106</v>
      </c>
      <c r="BU2213">
        <v>106</v>
      </c>
      <c r="BV2213">
        <v>102</v>
      </c>
      <c r="BW2213">
        <v>100</v>
      </c>
      <c r="BX2213">
        <v>96</v>
      </c>
      <c r="BY2213">
        <v>93</v>
      </c>
      <c r="BZ2213">
        <v>92</v>
      </c>
      <c r="CA2213">
        <v>97</v>
      </c>
      <c r="CB2213">
        <v>100</v>
      </c>
      <c r="CC2213">
        <v>81</v>
      </c>
      <c r="CD2213">
        <v>82</v>
      </c>
      <c r="CE2213">
        <v>86</v>
      </c>
      <c r="CF2213">
        <v>86</v>
      </c>
      <c r="CG2213">
        <v>87</v>
      </c>
      <c r="CH2213">
        <v>88</v>
      </c>
      <c r="CI2213">
        <v>77</v>
      </c>
      <c r="CJ2213">
        <v>83</v>
      </c>
      <c r="CK2213">
        <v>86</v>
      </c>
      <c r="CL2213">
        <v>87</v>
      </c>
      <c r="CM2213">
        <v>87</v>
      </c>
      <c r="CN2213">
        <v>92</v>
      </c>
      <c r="CO2213">
        <v>94</v>
      </c>
      <c r="CP2213">
        <v>94</v>
      </c>
      <c r="CQ2213">
        <v>95</v>
      </c>
      <c r="CR2213">
        <v>96</v>
      </c>
      <c r="CS2213">
        <v>97</v>
      </c>
      <c r="CT2213">
        <v>96</v>
      </c>
      <c r="CU2213">
        <v>88</v>
      </c>
      <c r="CV2213">
        <v>86</v>
      </c>
      <c r="CW2213">
        <v>89</v>
      </c>
      <c r="CX2213" t="s">
        <v>5</v>
      </c>
      <c r="CY2213" t="s">
        <v>8</v>
      </c>
    </row>
    <row r="2214" spans="1:103" x14ac:dyDescent="0.25">
      <c r="A2214" t="s">
        <v>143</v>
      </c>
      <c r="B2214">
        <v>36.265599999999999</v>
      </c>
      <c r="C2214">
        <v>-117.1853</v>
      </c>
      <c r="D2214">
        <v>4100</v>
      </c>
      <c r="E2214" t="s">
        <v>1</v>
      </c>
      <c r="F2214">
        <v>35.9</v>
      </c>
      <c r="G2214">
        <v>1979</v>
      </c>
      <c r="H2214">
        <v>8</v>
      </c>
      <c r="I2214" t="s">
        <v>260</v>
      </c>
      <c r="J2214">
        <v>92</v>
      </c>
      <c r="K2214">
        <v>95</v>
      </c>
      <c r="L2214">
        <v>93</v>
      </c>
      <c r="M2214">
        <v>96</v>
      </c>
      <c r="N2214">
        <v>97</v>
      </c>
      <c r="O2214">
        <v>97</v>
      </c>
      <c r="P2214">
        <v>94</v>
      </c>
      <c r="Q2214">
        <v>95</v>
      </c>
      <c r="R2214">
        <v>98</v>
      </c>
      <c r="S2214">
        <v>95</v>
      </c>
      <c r="T2214">
        <v>90</v>
      </c>
      <c r="U2214">
        <v>94</v>
      </c>
      <c r="V2214">
        <v>97</v>
      </c>
      <c r="W2214">
        <v>88</v>
      </c>
      <c r="X2214">
        <v>86</v>
      </c>
      <c r="Y2214">
        <v>81</v>
      </c>
      <c r="Z2214">
        <v>76</v>
      </c>
      <c r="AA2214">
        <v>85</v>
      </c>
      <c r="AB2214">
        <v>90</v>
      </c>
      <c r="AC2214">
        <v>89</v>
      </c>
      <c r="AD2214">
        <v>93</v>
      </c>
      <c r="AE2214">
        <v>90</v>
      </c>
      <c r="AF2214">
        <v>94</v>
      </c>
      <c r="AG2214">
        <v>95</v>
      </c>
      <c r="AH2214">
        <v>98</v>
      </c>
      <c r="AI2214">
        <v>99</v>
      </c>
      <c r="AJ2214">
        <v>97</v>
      </c>
      <c r="AK2214">
        <v>99</v>
      </c>
      <c r="AL2214">
        <v>98</v>
      </c>
      <c r="AM2214">
        <v>94</v>
      </c>
      <c r="AN2214" s="5">
        <v>94</v>
      </c>
      <c r="AO2214" s="5">
        <v>95</v>
      </c>
      <c r="AP2214" s="5">
        <v>92</v>
      </c>
      <c r="AQ2214" s="5">
        <v>91</v>
      </c>
      <c r="AR2214" s="5">
        <v>94</v>
      </c>
      <c r="AS2214" s="5">
        <v>88</v>
      </c>
      <c r="AT2214" s="5">
        <v>88</v>
      </c>
      <c r="AU2214" s="5">
        <v>95</v>
      </c>
      <c r="AV2214" s="5">
        <v>98</v>
      </c>
      <c r="AW2214" s="5">
        <v>94</v>
      </c>
      <c r="AX2214" s="5">
        <v>97</v>
      </c>
      <c r="AY2214" s="5">
        <v>101</v>
      </c>
      <c r="AZ2214" s="5">
        <v>102</v>
      </c>
      <c r="BA2214" s="5">
        <v>102</v>
      </c>
      <c r="BB2214" s="5">
        <v>101</v>
      </c>
      <c r="BC2214" s="5">
        <v>100</v>
      </c>
      <c r="BD2214" s="5">
        <v>102</v>
      </c>
      <c r="BE2214" s="5">
        <v>103</v>
      </c>
      <c r="BF2214" s="5">
        <v>99</v>
      </c>
      <c r="BG2214" s="5">
        <v>96</v>
      </c>
      <c r="BH2214" s="5">
        <v>89</v>
      </c>
      <c r="BI2214" s="5">
        <v>91</v>
      </c>
      <c r="BJ2214" s="5">
        <v>94</v>
      </c>
      <c r="BK2214" s="5">
        <v>97</v>
      </c>
      <c r="BL2214" s="5">
        <v>99</v>
      </c>
      <c r="BM2214" s="5">
        <v>98</v>
      </c>
      <c r="BN2214" s="5">
        <v>98</v>
      </c>
      <c r="BO2214" s="5">
        <v>95</v>
      </c>
      <c r="BP2214" s="5">
        <v>94</v>
      </c>
      <c r="BQ2214" s="5">
        <v>94</v>
      </c>
      <c r="BR2214" s="5">
        <v>100</v>
      </c>
      <c r="BS2214">
        <v>102</v>
      </c>
      <c r="BT2214">
        <v>104</v>
      </c>
      <c r="BU2214">
        <v>105</v>
      </c>
      <c r="BV2214">
        <v>105</v>
      </c>
      <c r="BW2214">
        <v>100</v>
      </c>
      <c r="BX2214">
        <v>98</v>
      </c>
      <c r="BZ2214">
        <v>91</v>
      </c>
      <c r="CA2214">
        <v>95</v>
      </c>
      <c r="CB2214">
        <v>97</v>
      </c>
      <c r="CC2214">
        <v>97</v>
      </c>
      <c r="CD2214">
        <v>74</v>
      </c>
      <c r="CE2214">
        <v>81</v>
      </c>
      <c r="CF2214">
        <v>82</v>
      </c>
      <c r="CG2214">
        <v>85</v>
      </c>
      <c r="CH2214">
        <v>86</v>
      </c>
      <c r="CI2214">
        <v>82</v>
      </c>
      <c r="CJ2214">
        <v>76</v>
      </c>
      <c r="CK2214">
        <v>83</v>
      </c>
      <c r="CL2214">
        <v>86</v>
      </c>
      <c r="CM2214">
        <v>83</v>
      </c>
      <c r="CN2214">
        <v>89</v>
      </c>
      <c r="CO2214">
        <v>91</v>
      </c>
      <c r="CP2214">
        <v>90</v>
      </c>
      <c r="CQ2214">
        <v>92</v>
      </c>
      <c r="CR2214">
        <v>96</v>
      </c>
      <c r="CS2214">
        <v>94</v>
      </c>
      <c r="CT2214">
        <v>92</v>
      </c>
      <c r="CU2214">
        <v>89</v>
      </c>
      <c r="CV2214">
        <v>85</v>
      </c>
      <c r="CW2214">
        <v>86</v>
      </c>
      <c r="CX2214" t="s">
        <v>5</v>
      </c>
      <c r="CY2214" t="s">
        <v>144</v>
      </c>
    </row>
    <row r="2215" spans="1:103" x14ac:dyDescent="0.25">
      <c r="A2215" t="s">
        <v>4</v>
      </c>
      <c r="B2215">
        <v>36.798099999999998</v>
      </c>
      <c r="C2215">
        <v>-118.20359999999999</v>
      </c>
      <c r="D2215">
        <v>3950</v>
      </c>
      <c r="E2215" t="s">
        <v>1</v>
      </c>
      <c r="F2215">
        <v>124.8</v>
      </c>
      <c r="G2215">
        <v>1979</v>
      </c>
      <c r="H2215">
        <v>8</v>
      </c>
      <c r="I2215" t="s">
        <v>260</v>
      </c>
      <c r="J2215">
        <v>85</v>
      </c>
      <c r="K2215">
        <v>88</v>
      </c>
      <c r="L2215">
        <v>90</v>
      </c>
      <c r="M2215">
        <v>93</v>
      </c>
      <c r="N2215">
        <v>98</v>
      </c>
      <c r="O2215">
        <v>102</v>
      </c>
      <c r="P2215">
        <v>100</v>
      </c>
      <c r="Q2215">
        <v>84</v>
      </c>
      <c r="R2215">
        <v>80</v>
      </c>
      <c r="S2215">
        <v>88</v>
      </c>
      <c r="T2215">
        <v>94</v>
      </c>
      <c r="U2215">
        <v>97</v>
      </c>
      <c r="V2215">
        <v>100</v>
      </c>
      <c r="W2215">
        <v>97</v>
      </c>
      <c r="X2215">
        <v>99</v>
      </c>
      <c r="Y2215">
        <v>94</v>
      </c>
      <c r="AA2215">
        <v>77</v>
      </c>
      <c r="AB2215">
        <v>78</v>
      </c>
      <c r="AC2215">
        <v>85</v>
      </c>
      <c r="AD2215">
        <v>88</v>
      </c>
      <c r="AE2215">
        <v>92</v>
      </c>
      <c r="AF2215">
        <v>98</v>
      </c>
      <c r="AG2215">
        <v>98</v>
      </c>
      <c r="AH2215">
        <v>99</v>
      </c>
      <c r="AI2215">
        <v>98</v>
      </c>
      <c r="AJ2215">
        <v>99</v>
      </c>
      <c r="AK2215">
        <v>101</v>
      </c>
      <c r="AL2215">
        <v>103</v>
      </c>
      <c r="AM2215">
        <v>103</v>
      </c>
      <c r="AN2215" s="5">
        <v>99</v>
      </c>
      <c r="AO2215" s="5">
        <v>92</v>
      </c>
      <c r="AP2215" s="5">
        <v>88</v>
      </c>
      <c r="AQ2215" s="5">
        <v>86</v>
      </c>
      <c r="AR2215" s="5">
        <v>89</v>
      </c>
      <c r="AS2215" s="8">
        <f>AVERAGE(AR2215,AT2215)</f>
        <v>89.5</v>
      </c>
      <c r="AT2215" s="5">
        <v>90</v>
      </c>
      <c r="AU2215" s="5">
        <v>95</v>
      </c>
      <c r="AV2215" s="5">
        <v>97</v>
      </c>
      <c r="AW2215" s="5">
        <v>106</v>
      </c>
      <c r="AX2215" s="5">
        <v>103</v>
      </c>
      <c r="AY2215" s="5">
        <v>103</v>
      </c>
      <c r="AZ2215" s="5">
        <v>103</v>
      </c>
      <c r="BA2215" s="5">
        <v>104</v>
      </c>
      <c r="BB2215" s="5">
        <v>102</v>
      </c>
      <c r="BC2215" s="5">
        <v>102</v>
      </c>
      <c r="BD2215" s="5">
        <v>105</v>
      </c>
      <c r="BE2215" s="5">
        <v>108</v>
      </c>
      <c r="BF2215" s="5">
        <v>108</v>
      </c>
      <c r="BG2215" s="5">
        <v>96</v>
      </c>
      <c r="BH2215" s="5">
        <v>74</v>
      </c>
      <c r="BI2215" s="5">
        <v>84</v>
      </c>
      <c r="BJ2215" s="5">
        <v>96</v>
      </c>
      <c r="BK2215" s="5">
        <v>99</v>
      </c>
      <c r="BL2215" s="5">
        <v>102</v>
      </c>
      <c r="BM2215" s="5">
        <v>103</v>
      </c>
      <c r="BN2215" s="5">
        <v>102</v>
      </c>
      <c r="BO2215" s="5">
        <v>97</v>
      </c>
      <c r="BP2215" s="5">
        <v>98</v>
      </c>
      <c r="BQ2215" s="5">
        <v>103</v>
      </c>
      <c r="BR2215" s="5">
        <v>103</v>
      </c>
      <c r="BS2215">
        <v>106</v>
      </c>
      <c r="BT2215">
        <v>106</v>
      </c>
      <c r="BU2215">
        <v>105</v>
      </c>
      <c r="BV2215">
        <v>106</v>
      </c>
      <c r="BW2215">
        <v>100</v>
      </c>
      <c r="BX2215">
        <v>99</v>
      </c>
      <c r="BY2215">
        <v>95</v>
      </c>
      <c r="BZ2215">
        <v>95</v>
      </c>
      <c r="CA2215">
        <v>89</v>
      </c>
      <c r="CB2215">
        <v>95</v>
      </c>
      <c r="CC2215">
        <v>97</v>
      </c>
      <c r="CD2215">
        <v>77</v>
      </c>
      <c r="CE2215">
        <v>73</v>
      </c>
      <c r="CF2215">
        <v>79</v>
      </c>
      <c r="CG2215">
        <v>86</v>
      </c>
      <c r="CH2215">
        <v>87</v>
      </c>
      <c r="CI2215">
        <v>87</v>
      </c>
      <c r="CJ2215">
        <v>72</v>
      </c>
      <c r="CK2215">
        <v>84</v>
      </c>
      <c r="CL2215">
        <v>87</v>
      </c>
      <c r="CM2215">
        <v>86</v>
      </c>
      <c r="CN2215">
        <v>88</v>
      </c>
      <c r="CO2215">
        <v>92</v>
      </c>
      <c r="CP2215">
        <v>96</v>
      </c>
      <c r="CQ2215">
        <v>94</v>
      </c>
      <c r="CR2215">
        <v>97</v>
      </c>
      <c r="CS2215">
        <v>99</v>
      </c>
      <c r="CT2215">
        <v>98</v>
      </c>
      <c r="CU2215">
        <v>94</v>
      </c>
      <c r="CV2215">
        <v>87</v>
      </c>
      <c r="CW2215">
        <v>85</v>
      </c>
      <c r="CX2215" t="s">
        <v>5</v>
      </c>
      <c r="CY2215" t="s">
        <v>6</v>
      </c>
    </row>
    <row r="2216" spans="1:103" x14ac:dyDescent="0.25">
      <c r="A2216" t="s">
        <v>128</v>
      </c>
      <c r="B2216">
        <v>37.616700000000002</v>
      </c>
      <c r="C2216">
        <v>-115.2167</v>
      </c>
      <c r="D2216">
        <v>3950</v>
      </c>
      <c r="E2216" t="s">
        <v>1</v>
      </c>
      <c r="F2216">
        <v>194.6</v>
      </c>
      <c r="G2216">
        <v>1979</v>
      </c>
      <c r="H2216">
        <v>8</v>
      </c>
      <c r="I2216" t="s">
        <v>260</v>
      </c>
      <c r="J2216">
        <v>84</v>
      </c>
      <c r="K2216">
        <v>88</v>
      </c>
      <c r="L2216">
        <v>89</v>
      </c>
      <c r="M2216">
        <v>95</v>
      </c>
      <c r="N2216">
        <v>98</v>
      </c>
      <c r="O2216">
        <v>81</v>
      </c>
      <c r="P2216">
        <v>76</v>
      </c>
      <c r="Q2216">
        <v>78</v>
      </c>
      <c r="R2216">
        <v>86</v>
      </c>
      <c r="S2216">
        <v>90</v>
      </c>
      <c r="T2216">
        <v>96</v>
      </c>
      <c r="U2216">
        <v>98</v>
      </c>
      <c r="V2216">
        <v>89</v>
      </c>
      <c r="W2216">
        <v>93</v>
      </c>
      <c r="X2216">
        <v>90</v>
      </c>
      <c r="Y2216">
        <v>88</v>
      </c>
      <c r="Z2216">
        <v>78</v>
      </c>
      <c r="AA2216">
        <v>73</v>
      </c>
      <c r="AB2216">
        <v>80</v>
      </c>
      <c r="AC2216">
        <v>86</v>
      </c>
      <c r="AD2216">
        <v>89</v>
      </c>
      <c r="AE2216">
        <v>93</v>
      </c>
      <c r="AF2216">
        <v>96</v>
      </c>
      <c r="AG2216">
        <v>93</v>
      </c>
      <c r="AH2216">
        <v>97</v>
      </c>
      <c r="AI2216">
        <v>97</v>
      </c>
      <c r="AJ2216">
        <v>100</v>
      </c>
      <c r="AK2216">
        <v>101</v>
      </c>
      <c r="AL2216">
        <v>101</v>
      </c>
      <c r="AM2216">
        <v>101</v>
      </c>
      <c r="AN2216" s="5">
        <v>93</v>
      </c>
      <c r="AO2216" s="5">
        <v>89</v>
      </c>
      <c r="AP2216" s="5">
        <v>87</v>
      </c>
      <c r="AQ2216" s="5">
        <v>88</v>
      </c>
      <c r="AR2216" s="5">
        <v>88</v>
      </c>
      <c r="AS2216" s="5">
        <v>90</v>
      </c>
      <c r="AT2216" s="5">
        <v>93</v>
      </c>
      <c r="AU2216" s="5">
        <v>96</v>
      </c>
      <c r="AV2216" s="5">
        <v>101</v>
      </c>
      <c r="AW2216" s="5">
        <v>100</v>
      </c>
      <c r="AX2216" s="5">
        <v>101</v>
      </c>
      <c r="AY2216" s="5">
        <v>102</v>
      </c>
      <c r="AZ2216" s="5">
        <v>103</v>
      </c>
      <c r="BA2216" s="5">
        <v>97</v>
      </c>
      <c r="BB2216" s="5">
        <v>99</v>
      </c>
      <c r="BC2216" s="5">
        <v>98</v>
      </c>
      <c r="BD2216" s="5">
        <v>100</v>
      </c>
      <c r="BE2216" s="5">
        <v>104</v>
      </c>
      <c r="BF2216" s="5">
        <v>98</v>
      </c>
      <c r="BG2216" s="5">
        <v>84</v>
      </c>
      <c r="BH2216" s="5">
        <v>82</v>
      </c>
      <c r="BI2216" s="5">
        <v>88</v>
      </c>
      <c r="BJ2216" s="5">
        <v>94</v>
      </c>
      <c r="BK2216" s="5">
        <v>99</v>
      </c>
      <c r="BL2216" s="5">
        <v>100</v>
      </c>
      <c r="BM2216" s="5">
        <v>102</v>
      </c>
      <c r="BN2216" s="5">
        <v>99</v>
      </c>
      <c r="BO2216" s="5">
        <v>99</v>
      </c>
      <c r="BP2216" s="5">
        <v>98</v>
      </c>
      <c r="BQ2216" s="5">
        <v>100</v>
      </c>
      <c r="BR2216" s="5">
        <v>100</v>
      </c>
      <c r="BS2216">
        <v>100</v>
      </c>
      <c r="BT2216">
        <v>100</v>
      </c>
      <c r="BU2216">
        <v>104</v>
      </c>
      <c r="BV2216">
        <v>98</v>
      </c>
      <c r="BW2216">
        <v>96</v>
      </c>
      <c r="BX2216">
        <v>92</v>
      </c>
      <c r="BY2216">
        <v>92</v>
      </c>
      <c r="BZ2216">
        <v>90</v>
      </c>
      <c r="CA2216">
        <v>96</v>
      </c>
      <c r="CB2216">
        <v>98</v>
      </c>
      <c r="CC2216">
        <v>84</v>
      </c>
      <c r="CD2216">
        <v>72</v>
      </c>
      <c r="CE2216">
        <v>73</v>
      </c>
      <c r="CF2216">
        <v>82</v>
      </c>
      <c r="CG2216">
        <v>83</v>
      </c>
      <c r="CH2216">
        <v>78</v>
      </c>
      <c r="CI2216">
        <v>76</v>
      </c>
      <c r="CJ2216">
        <v>75</v>
      </c>
      <c r="CK2216">
        <v>71</v>
      </c>
      <c r="CL2216">
        <v>81</v>
      </c>
      <c r="CS2216">
        <v>95</v>
      </c>
      <c r="CT2216">
        <v>90</v>
      </c>
      <c r="CU2216">
        <v>88</v>
      </c>
      <c r="CV2216">
        <v>89</v>
      </c>
      <c r="CW2216">
        <v>87</v>
      </c>
      <c r="CX2216" t="s">
        <v>2</v>
      </c>
      <c r="CY2216" t="s">
        <v>129</v>
      </c>
    </row>
    <row r="2217" spans="1:103" x14ac:dyDescent="0.25">
      <c r="A2217" t="s">
        <v>49</v>
      </c>
      <c r="B2217">
        <v>36.1389</v>
      </c>
      <c r="C2217">
        <v>-117.9528</v>
      </c>
      <c r="D2217">
        <v>3825</v>
      </c>
      <c r="E2217" t="s">
        <v>1</v>
      </c>
      <c r="F2217">
        <v>103.6</v>
      </c>
      <c r="G2217">
        <v>1979</v>
      </c>
      <c r="H2217">
        <v>8</v>
      </c>
      <c r="I2217" t="s">
        <v>260</v>
      </c>
      <c r="J2217">
        <v>84</v>
      </c>
      <c r="K2217">
        <v>86</v>
      </c>
      <c r="L2217">
        <v>90</v>
      </c>
      <c r="M2217">
        <v>95</v>
      </c>
      <c r="N2217">
        <v>97</v>
      </c>
      <c r="O2217">
        <v>98</v>
      </c>
      <c r="P2217">
        <v>83</v>
      </c>
      <c r="Q2217">
        <v>81</v>
      </c>
      <c r="R2217">
        <v>88</v>
      </c>
      <c r="S2217">
        <v>90</v>
      </c>
      <c r="T2217">
        <v>95</v>
      </c>
      <c r="U2217">
        <v>98</v>
      </c>
      <c r="V2217">
        <v>95</v>
      </c>
      <c r="W2217">
        <v>92</v>
      </c>
      <c r="X2217">
        <v>91</v>
      </c>
      <c r="Y2217">
        <v>87</v>
      </c>
      <c r="Z2217">
        <v>73</v>
      </c>
      <c r="AA2217">
        <v>75</v>
      </c>
      <c r="AB2217">
        <v>81</v>
      </c>
      <c r="AC2217">
        <v>85</v>
      </c>
      <c r="AD2217">
        <v>89</v>
      </c>
      <c r="AE2217">
        <v>95</v>
      </c>
      <c r="AF2217">
        <v>94</v>
      </c>
      <c r="AG2217">
        <v>95</v>
      </c>
      <c r="AH2217">
        <v>96</v>
      </c>
      <c r="AI2217">
        <v>98</v>
      </c>
      <c r="AJ2217">
        <v>100</v>
      </c>
      <c r="AK2217">
        <v>101</v>
      </c>
      <c r="AL2217">
        <v>99</v>
      </c>
      <c r="AM2217">
        <v>97</v>
      </c>
      <c r="AN2217" s="5">
        <v>92</v>
      </c>
      <c r="AO2217" s="5">
        <v>83</v>
      </c>
      <c r="AP2217" s="5">
        <v>83</v>
      </c>
      <c r="AQ2217" s="5">
        <v>86</v>
      </c>
      <c r="AR2217" s="5">
        <v>84</v>
      </c>
      <c r="AS2217" s="5">
        <v>87</v>
      </c>
      <c r="AT2217" s="5">
        <v>91</v>
      </c>
      <c r="AU2217" s="5">
        <v>93</v>
      </c>
      <c r="AV2217" s="5">
        <v>100</v>
      </c>
      <c r="AW2217" s="5">
        <v>99</v>
      </c>
      <c r="AX2217" s="5">
        <v>99</v>
      </c>
      <c r="AY2217" s="5">
        <v>100</v>
      </c>
      <c r="AZ2217" s="5">
        <v>100</v>
      </c>
      <c r="BA2217" s="5">
        <v>98</v>
      </c>
      <c r="BB2217" s="5">
        <v>99</v>
      </c>
      <c r="BC2217" s="5">
        <v>101</v>
      </c>
      <c r="BD2217" s="5">
        <v>103</v>
      </c>
      <c r="BE2217" s="5">
        <v>105</v>
      </c>
      <c r="BF2217" s="5">
        <v>97</v>
      </c>
      <c r="BG2217" s="5">
        <v>83</v>
      </c>
      <c r="BH2217" s="5">
        <v>91</v>
      </c>
      <c r="BI2217" s="5">
        <v>94</v>
      </c>
      <c r="BJ2217" s="5">
        <v>98</v>
      </c>
      <c r="BK2217" s="5">
        <v>100</v>
      </c>
      <c r="BL2217" s="5">
        <v>101</v>
      </c>
      <c r="BM2217" s="5">
        <v>100</v>
      </c>
      <c r="BN2217" s="5">
        <v>100</v>
      </c>
      <c r="BO2217" s="5">
        <v>97</v>
      </c>
      <c r="BP2217" s="5">
        <v>98</v>
      </c>
      <c r="BQ2217" s="5">
        <v>98</v>
      </c>
      <c r="BR2217" s="5">
        <v>101</v>
      </c>
      <c r="BS2217">
        <v>104</v>
      </c>
      <c r="BT2217">
        <v>104</v>
      </c>
      <c r="BU2217">
        <v>103</v>
      </c>
      <c r="BV2217">
        <v>101</v>
      </c>
      <c r="BW2217">
        <v>97</v>
      </c>
      <c r="BX2217">
        <v>93</v>
      </c>
      <c r="BY2217">
        <v>92</v>
      </c>
      <c r="BZ2217">
        <v>93</v>
      </c>
      <c r="CA2217">
        <v>95</v>
      </c>
      <c r="CB2217">
        <v>98</v>
      </c>
      <c r="CC2217">
        <v>83</v>
      </c>
      <c r="CD2217">
        <v>78</v>
      </c>
      <c r="CE2217">
        <v>82</v>
      </c>
      <c r="CF2217">
        <v>83</v>
      </c>
      <c r="CG2217">
        <v>84</v>
      </c>
      <c r="CH2217">
        <v>86</v>
      </c>
      <c r="CI2217">
        <v>86</v>
      </c>
      <c r="CJ2217">
        <v>80</v>
      </c>
      <c r="CK2217">
        <v>83</v>
      </c>
      <c r="CL2217">
        <v>84</v>
      </c>
      <c r="CM2217">
        <v>85</v>
      </c>
      <c r="CN2217">
        <v>88</v>
      </c>
      <c r="CO2217">
        <v>94</v>
      </c>
      <c r="CP2217">
        <v>92</v>
      </c>
      <c r="CQ2217">
        <v>94</v>
      </c>
      <c r="CR2217">
        <v>96</v>
      </c>
      <c r="CS2217">
        <v>96</v>
      </c>
      <c r="CT2217">
        <v>90</v>
      </c>
      <c r="CU2217">
        <v>84</v>
      </c>
      <c r="CV2217">
        <v>84</v>
      </c>
      <c r="CW2217">
        <v>86</v>
      </c>
      <c r="CX2217" t="s">
        <v>5</v>
      </c>
      <c r="CY2217" t="s">
        <v>50</v>
      </c>
    </row>
    <row r="2218" spans="1:103" x14ac:dyDescent="0.25">
      <c r="A2218" t="s">
        <v>159</v>
      </c>
      <c r="B2218">
        <v>36.068600000000004</v>
      </c>
      <c r="C2218">
        <v>-115.4603</v>
      </c>
      <c r="D2218">
        <v>3780</v>
      </c>
      <c r="E2218" t="s">
        <v>1</v>
      </c>
      <c r="F2218">
        <v>133.4</v>
      </c>
      <c r="G2218">
        <v>1979</v>
      </c>
      <c r="H2218">
        <v>8</v>
      </c>
      <c r="I2218" t="s">
        <v>260</v>
      </c>
      <c r="J2218">
        <v>85</v>
      </c>
      <c r="K2218">
        <v>88</v>
      </c>
      <c r="L2218">
        <v>87</v>
      </c>
      <c r="M2218">
        <v>93</v>
      </c>
      <c r="N2218">
        <v>97</v>
      </c>
      <c r="O2218">
        <v>97</v>
      </c>
      <c r="P2218">
        <v>88</v>
      </c>
      <c r="Q2218">
        <v>77</v>
      </c>
      <c r="R2218">
        <v>83</v>
      </c>
      <c r="S2218">
        <v>89</v>
      </c>
      <c r="T2218">
        <v>96</v>
      </c>
      <c r="U2218">
        <v>100</v>
      </c>
      <c r="V2218">
        <v>98</v>
      </c>
      <c r="W2218">
        <v>95</v>
      </c>
      <c r="X2218">
        <v>93</v>
      </c>
      <c r="Y2218">
        <v>90</v>
      </c>
      <c r="Z2218">
        <v>75</v>
      </c>
      <c r="AA2218">
        <v>74</v>
      </c>
      <c r="AB2218">
        <v>86</v>
      </c>
      <c r="AC2218">
        <v>91</v>
      </c>
      <c r="AD2218">
        <v>92</v>
      </c>
      <c r="AE2218">
        <v>93</v>
      </c>
      <c r="AF2218">
        <v>96</v>
      </c>
      <c r="AG2218">
        <v>99</v>
      </c>
      <c r="AH2218">
        <v>99</v>
      </c>
      <c r="AI2218">
        <v>98</v>
      </c>
      <c r="AJ2218">
        <v>101</v>
      </c>
      <c r="AK2218">
        <v>103</v>
      </c>
      <c r="AL2218">
        <v>103</v>
      </c>
      <c r="AN2218" s="5">
        <v>89</v>
      </c>
      <c r="AO2218" s="5">
        <v>90</v>
      </c>
      <c r="AP2218" s="5">
        <v>91</v>
      </c>
      <c r="AQ2218" s="5">
        <v>93</v>
      </c>
      <c r="AR2218" s="5">
        <v>91</v>
      </c>
      <c r="AS2218" s="5">
        <v>94</v>
      </c>
      <c r="AT2218" s="5">
        <v>98</v>
      </c>
      <c r="AU2218" s="5">
        <v>98</v>
      </c>
      <c r="AV2218" s="5">
        <v>103</v>
      </c>
      <c r="AW2218" s="5">
        <v>100</v>
      </c>
      <c r="AX2218" s="5">
        <v>95</v>
      </c>
      <c r="AY2218" s="5">
        <v>104</v>
      </c>
      <c r="AZ2218" s="5">
        <v>103</v>
      </c>
      <c r="BA2218" s="5">
        <v>102</v>
      </c>
      <c r="BB2218" s="5">
        <v>103</v>
      </c>
      <c r="BC2218" s="5">
        <v>104</v>
      </c>
      <c r="BD2218" s="5">
        <v>103</v>
      </c>
      <c r="BE2218" s="5">
        <v>105</v>
      </c>
      <c r="BF2218" s="5">
        <v>98</v>
      </c>
      <c r="BG2218" s="5">
        <v>81</v>
      </c>
      <c r="BH2218" s="5">
        <v>87</v>
      </c>
      <c r="BI2218" s="5">
        <v>91</v>
      </c>
      <c r="BJ2218" s="5">
        <v>98</v>
      </c>
      <c r="BK2218" s="5">
        <v>100</v>
      </c>
      <c r="BL2218" s="5">
        <v>103</v>
      </c>
      <c r="BM2218" s="5">
        <v>101</v>
      </c>
      <c r="BN2218" s="5">
        <v>100</v>
      </c>
      <c r="BO2218" s="5">
        <v>100</v>
      </c>
      <c r="BP2218" s="5">
        <v>101</v>
      </c>
      <c r="BQ2218" s="5">
        <v>101</v>
      </c>
      <c r="BR2218" s="5">
        <v>103</v>
      </c>
      <c r="BS2218">
        <v>102</v>
      </c>
      <c r="BT2218">
        <v>104</v>
      </c>
      <c r="BU2218">
        <v>105</v>
      </c>
      <c r="BV2218">
        <v>104</v>
      </c>
      <c r="BW2218">
        <v>100</v>
      </c>
      <c r="BX2218">
        <v>93</v>
      </c>
      <c r="BY2218">
        <v>92</v>
      </c>
      <c r="BZ2218">
        <v>95</v>
      </c>
      <c r="CA2218">
        <v>97</v>
      </c>
      <c r="CB2218">
        <v>99</v>
      </c>
      <c r="CC2218">
        <v>93</v>
      </c>
      <c r="CD2218">
        <v>69</v>
      </c>
      <c r="CE2218">
        <v>79</v>
      </c>
      <c r="CF2218">
        <v>85</v>
      </c>
      <c r="CG2218">
        <v>86</v>
      </c>
      <c r="CH2218">
        <v>79</v>
      </c>
      <c r="CI2218">
        <v>78</v>
      </c>
      <c r="CJ2218">
        <v>76</v>
      </c>
      <c r="CK2218">
        <v>82</v>
      </c>
      <c r="CL2218">
        <v>84</v>
      </c>
      <c r="CM2218">
        <v>87</v>
      </c>
      <c r="CN2218">
        <v>90</v>
      </c>
      <c r="CO2218">
        <v>93</v>
      </c>
      <c r="CP2218">
        <v>93</v>
      </c>
      <c r="CQ2218">
        <v>95</v>
      </c>
      <c r="CR2218">
        <v>96</v>
      </c>
      <c r="CS2218">
        <v>92</v>
      </c>
      <c r="CT2218">
        <v>94</v>
      </c>
      <c r="CU2218">
        <v>90</v>
      </c>
      <c r="CV2218">
        <v>87</v>
      </c>
      <c r="CW2218">
        <v>91</v>
      </c>
      <c r="CX2218" t="s">
        <v>2</v>
      </c>
      <c r="CY2218" t="s">
        <v>160</v>
      </c>
    </row>
    <row r="2219" spans="1:103" x14ac:dyDescent="0.25">
      <c r="A2219" t="s">
        <v>61</v>
      </c>
      <c r="B2219">
        <v>35.369199999999999</v>
      </c>
      <c r="C2219">
        <v>-117.6525</v>
      </c>
      <c r="D2219">
        <v>3570</v>
      </c>
      <c r="E2219" t="s">
        <v>1</v>
      </c>
      <c r="F2219">
        <v>140.5</v>
      </c>
      <c r="G2219">
        <v>1979</v>
      </c>
      <c r="H2219">
        <v>8</v>
      </c>
      <c r="I2219" t="s">
        <v>260</v>
      </c>
      <c r="J2219">
        <v>87</v>
      </c>
      <c r="K2219">
        <v>90</v>
      </c>
      <c r="L2219">
        <v>91</v>
      </c>
      <c r="M2219">
        <v>97</v>
      </c>
      <c r="N2219">
        <v>100</v>
      </c>
      <c r="O2219">
        <v>96</v>
      </c>
      <c r="P2219">
        <v>96</v>
      </c>
      <c r="Q2219">
        <v>85</v>
      </c>
      <c r="R2219">
        <v>87</v>
      </c>
      <c r="S2219">
        <v>93</v>
      </c>
      <c r="T2219">
        <v>100</v>
      </c>
      <c r="U2219">
        <v>102</v>
      </c>
      <c r="V2219">
        <v>99</v>
      </c>
      <c r="W2219">
        <v>94</v>
      </c>
      <c r="X2219">
        <v>89</v>
      </c>
      <c r="Y2219">
        <v>82</v>
      </c>
      <c r="Z2219">
        <v>82</v>
      </c>
      <c r="AA2219">
        <v>76</v>
      </c>
      <c r="AB2219">
        <v>85</v>
      </c>
      <c r="AC2219">
        <v>89</v>
      </c>
      <c r="AD2219">
        <v>92</v>
      </c>
      <c r="AE2219">
        <v>94</v>
      </c>
      <c r="AF2219">
        <v>96</v>
      </c>
      <c r="AG2219">
        <v>98</v>
      </c>
      <c r="AH2219">
        <v>98</v>
      </c>
      <c r="AI2219">
        <v>98</v>
      </c>
      <c r="AJ2219">
        <v>101</v>
      </c>
      <c r="AK2219">
        <v>102</v>
      </c>
      <c r="AN2219" s="5">
        <v>98</v>
      </c>
      <c r="AO2219" s="5">
        <v>85</v>
      </c>
      <c r="AP2219" s="5">
        <v>86</v>
      </c>
      <c r="AQ2219" s="5">
        <v>89</v>
      </c>
      <c r="AR2219" s="5">
        <v>86</v>
      </c>
      <c r="AS2219" s="5">
        <v>91</v>
      </c>
      <c r="AT2219" s="5">
        <v>94</v>
      </c>
      <c r="AU2219" s="5">
        <v>98</v>
      </c>
      <c r="AV2219" s="5">
        <v>102</v>
      </c>
      <c r="AW2219" s="5">
        <v>97</v>
      </c>
      <c r="AX2219" s="5">
        <v>97</v>
      </c>
      <c r="AY2219" s="5">
        <v>101</v>
      </c>
      <c r="AZ2219" s="5">
        <v>104</v>
      </c>
      <c r="BA2219" s="5">
        <v>103</v>
      </c>
      <c r="BB2219" s="5">
        <v>103</v>
      </c>
      <c r="BC2219" s="5">
        <v>103</v>
      </c>
      <c r="BD2219" s="5">
        <v>108</v>
      </c>
      <c r="BE2219" s="5">
        <v>108</v>
      </c>
      <c r="BF2219" s="5">
        <v>106</v>
      </c>
      <c r="BG2219" s="5">
        <v>98</v>
      </c>
      <c r="BH2219" s="5">
        <v>92</v>
      </c>
      <c r="BI2219" s="5">
        <v>95</v>
      </c>
      <c r="BJ2219" s="5">
        <v>100</v>
      </c>
      <c r="BK2219" s="5">
        <v>104</v>
      </c>
      <c r="BL2219" s="5">
        <v>104</v>
      </c>
      <c r="BM2219" s="5">
        <v>101</v>
      </c>
      <c r="BN2219" s="5">
        <v>100</v>
      </c>
      <c r="BO2219" s="5">
        <v>98</v>
      </c>
      <c r="BP2219" s="5">
        <v>102</v>
      </c>
      <c r="BQ2219" s="5">
        <v>103</v>
      </c>
      <c r="BR2219" s="5">
        <v>104</v>
      </c>
      <c r="BS2219">
        <v>105</v>
      </c>
      <c r="BT2219">
        <v>107</v>
      </c>
      <c r="BU2219">
        <v>105</v>
      </c>
      <c r="BV2219">
        <v>101</v>
      </c>
      <c r="BW2219">
        <v>101</v>
      </c>
      <c r="BX2219">
        <v>98</v>
      </c>
      <c r="BY2219">
        <v>96</v>
      </c>
      <c r="BZ2219">
        <v>95</v>
      </c>
      <c r="CA2219">
        <v>99</v>
      </c>
      <c r="CB2219">
        <v>100</v>
      </c>
      <c r="CC2219">
        <v>96</v>
      </c>
      <c r="CD2219">
        <v>81</v>
      </c>
      <c r="CF2219">
        <v>88</v>
      </c>
      <c r="CG2219">
        <v>89</v>
      </c>
      <c r="CH2219">
        <v>89</v>
      </c>
      <c r="CI2219">
        <v>83</v>
      </c>
      <c r="CJ2219">
        <v>86</v>
      </c>
      <c r="CK2219">
        <v>88</v>
      </c>
      <c r="CL2219">
        <v>88</v>
      </c>
      <c r="CM2219">
        <v>89</v>
      </c>
      <c r="CN2219">
        <v>93</v>
      </c>
      <c r="CO2219">
        <v>96</v>
      </c>
      <c r="CP2219">
        <v>93</v>
      </c>
      <c r="CQ2219">
        <v>96</v>
      </c>
      <c r="CR2219">
        <v>96</v>
      </c>
      <c r="CS2219">
        <v>98</v>
      </c>
      <c r="CT2219">
        <v>98</v>
      </c>
      <c r="CU2219">
        <v>95</v>
      </c>
      <c r="CV2219">
        <v>81</v>
      </c>
      <c r="CW2219">
        <v>85</v>
      </c>
      <c r="CX2219" t="s">
        <v>5</v>
      </c>
      <c r="CY2219" t="s">
        <v>62</v>
      </c>
    </row>
    <row r="2220" spans="1:103" x14ac:dyDescent="0.25">
      <c r="A2220" t="s">
        <v>157</v>
      </c>
      <c r="B2220">
        <v>36.994999999999997</v>
      </c>
      <c r="C2220">
        <v>-116.7189</v>
      </c>
      <c r="D2220">
        <v>3550</v>
      </c>
      <c r="E2220" t="s">
        <v>1</v>
      </c>
      <c r="F2220">
        <v>60.6</v>
      </c>
      <c r="G2220">
        <v>1979</v>
      </c>
      <c r="H2220">
        <v>8</v>
      </c>
      <c r="I2220" t="s">
        <v>260</v>
      </c>
      <c r="J2220">
        <v>87</v>
      </c>
      <c r="K2220">
        <v>91</v>
      </c>
      <c r="L2220">
        <v>91</v>
      </c>
      <c r="M2220">
        <v>93</v>
      </c>
      <c r="N2220">
        <v>98</v>
      </c>
      <c r="O2220">
        <v>99</v>
      </c>
      <c r="P2220">
        <v>85</v>
      </c>
      <c r="Q2220">
        <v>80</v>
      </c>
      <c r="R2220">
        <v>87</v>
      </c>
      <c r="S2220">
        <v>92</v>
      </c>
      <c r="T2220">
        <v>96</v>
      </c>
      <c r="U2220">
        <v>98</v>
      </c>
      <c r="V2220">
        <v>97</v>
      </c>
      <c r="W2220">
        <v>94</v>
      </c>
      <c r="X2220">
        <v>89</v>
      </c>
      <c r="Y2220">
        <v>87</v>
      </c>
      <c r="Z2220">
        <v>79</v>
      </c>
      <c r="AA2220">
        <v>75</v>
      </c>
      <c r="AB2220">
        <v>81</v>
      </c>
      <c r="AC2220">
        <v>87</v>
      </c>
      <c r="AD2220">
        <v>90</v>
      </c>
      <c r="AE2220">
        <v>93</v>
      </c>
      <c r="AF2220">
        <v>97</v>
      </c>
      <c r="AG2220">
        <v>96</v>
      </c>
      <c r="AH2220">
        <v>96</v>
      </c>
      <c r="AI2220">
        <v>96</v>
      </c>
      <c r="AJ2220">
        <v>100</v>
      </c>
      <c r="AK2220">
        <v>100</v>
      </c>
      <c r="AL2220">
        <v>100</v>
      </c>
      <c r="AM2220">
        <v>98</v>
      </c>
      <c r="AN2220" s="5">
        <v>92</v>
      </c>
      <c r="AO2220" s="5">
        <v>95</v>
      </c>
      <c r="AP2220" s="5">
        <v>87</v>
      </c>
      <c r="AQ2220" s="5">
        <v>89</v>
      </c>
      <c r="AR2220" s="5">
        <v>88</v>
      </c>
      <c r="AS2220" s="5">
        <v>90</v>
      </c>
      <c r="AT2220" s="5">
        <v>94</v>
      </c>
      <c r="AU2220" s="5">
        <v>96</v>
      </c>
      <c r="AV2220" s="5">
        <v>100</v>
      </c>
      <c r="AW2220" s="5">
        <v>98</v>
      </c>
      <c r="AX2220" s="5">
        <v>101</v>
      </c>
      <c r="AY2220" s="5">
        <v>102</v>
      </c>
      <c r="AZ2220" s="5">
        <v>103</v>
      </c>
      <c r="BA2220" s="5">
        <v>100</v>
      </c>
      <c r="BB2220" s="5">
        <v>101</v>
      </c>
      <c r="BC2220" s="5">
        <v>102</v>
      </c>
      <c r="BD2220" s="5">
        <v>107</v>
      </c>
      <c r="BE2220" s="5">
        <v>106</v>
      </c>
      <c r="BF2220" s="5">
        <v>100</v>
      </c>
      <c r="BG2220" s="5">
        <v>86</v>
      </c>
      <c r="BH2220" s="5">
        <v>85</v>
      </c>
      <c r="BI2220" s="5">
        <v>92</v>
      </c>
      <c r="BJ2220" s="5">
        <v>98</v>
      </c>
      <c r="BK2220" s="5">
        <v>101</v>
      </c>
      <c r="BL2220" s="5">
        <v>103</v>
      </c>
      <c r="BM2220" s="5">
        <v>101</v>
      </c>
      <c r="BN2220" s="5">
        <v>98</v>
      </c>
      <c r="BO2220" s="5">
        <v>99</v>
      </c>
      <c r="BP2220" s="5">
        <v>101</v>
      </c>
      <c r="BQ2220" s="5">
        <v>101</v>
      </c>
      <c r="BR2220" s="5">
        <v>104</v>
      </c>
      <c r="BS2220">
        <v>104</v>
      </c>
      <c r="BT2220">
        <v>106</v>
      </c>
      <c r="BU2220">
        <v>105</v>
      </c>
      <c r="BV2220">
        <v>101</v>
      </c>
      <c r="BW2220">
        <v>100</v>
      </c>
      <c r="BX2220">
        <v>94</v>
      </c>
      <c r="BY2220">
        <v>94</v>
      </c>
      <c r="BZ2220">
        <v>94</v>
      </c>
      <c r="CA2220">
        <v>98</v>
      </c>
      <c r="CB2220">
        <v>100</v>
      </c>
      <c r="CC2220">
        <v>92</v>
      </c>
      <c r="CD2220">
        <v>75</v>
      </c>
      <c r="CE2220">
        <v>83</v>
      </c>
      <c r="CF2220">
        <v>86</v>
      </c>
      <c r="CG2220">
        <v>88</v>
      </c>
      <c r="CH2220">
        <v>88</v>
      </c>
      <c r="CI2220">
        <v>78</v>
      </c>
      <c r="CJ2220">
        <v>79</v>
      </c>
      <c r="CK2220">
        <v>84</v>
      </c>
      <c r="CL2220">
        <v>86</v>
      </c>
      <c r="CM2220">
        <v>87</v>
      </c>
      <c r="CN2220">
        <v>91</v>
      </c>
      <c r="CO2220">
        <v>93</v>
      </c>
      <c r="CP2220">
        <v>95</v>
      </c>
      <c r="CQ2220">
        <v>96</v>
      </c>
      <c r="CR2220">
        <v>99</v>
      </c>
      <c r="CS2220">
        <v>98</v>
      </c>
      <c r="CT2220">
        <v>94</v>
      </c>
      <c r="CU2220">
        <v>87</v>
      </c>
      <c r="CV2220">
        <v>90</v>
      </c>
      <c r="CW2220">
        <v>89</v>
      </c>
      <c r="CX2220" t="s">
        <v>2</v>
      </c>
      <c r="CY2220" t="s">
        <v>158</v>
      </c>
    </row>
    <row r="2221" spans="1:103" x14ac:dyDescent="0.25">
      <c r="A2221" t="s">
        <v>31</v>
      </c>
      <c r="B2221">
        <v>35.466099999999997</v>
      </c>
      <c r="C2221">
        <v>-114.9217</v>
      </c>
      <c r="D2221">
        <v>3540</v>
      </c>
      <c r="E2221" t="s">
        <v>1</v>
      </c>
      <c r="F2221">
        <v>207</v>
      </c>
      <c r="G2221">
        <v>1979</v>
      </c>
      <c r="H2221">
        <v>8</v>
      </c>
      <c r="I2221" t="s">
        <v>260</v>
      </c>
      <c r="J2221">
        <v>87</v>
      </c>
      <c r="K2221">
        <v>89</v>
      </c>
      <c r="L2221">
        <v>90</v>
      </c>
      <c r="M2221">
        <v>92</v>
      </c>
      <c r="N2221">
        <v>99</v>
      </c>
      <c r="O2221">
        <v>100</v>
      </c>
      <c r="P2221">
        <v>101</v>
      </c>
      <c r="Q2221">
        <v>90</v>
      </c>
      <c r="R2221">
        <v>84</v>
      </c>
      <c r="S2221">
        <v>92</v>
      </c>
      <c r="T2221">
        <v>98</v>
      </c>
      <c r="U2221">
        <v>100</v>
      </c>
      <c r="V2221">
        <v>108</v>
      </c>
      <c r="W2221">
        <v>102</v>
      </c>
      <c r="X2221">
        <v>104</v>
      </c>
      <c r="Y2221">
        <v>92</v>
      </c>
      <c r="Z2221">
        <v>87</v>
      </c>
      <c r="AA2221">
        <v>79</v>
      </c>
      <c r="AB2221">
        <v>82</v>
      </c>
      <c r="AC2221">
        <v>86</v>
      </c>
      <c r="AD2221">
        <v>87</v>
      </c>
      <c r="AE2221">
        <v>95</v>
      </c>
      <c r="AF2221">
        <v>97</v>
      </c>
      <c r="AG2221">
        <v>101</v>
      </c>
      <c r="AH2221">
        <v>100</v>
      </c>
      <c r="AI2221">
        <v>105</v>
      </c>
      <c r="AJ2221">
        <v>105</v>
      </c>
      <c r="AK2221">
        <v>106</v>
      </c>
      <c r="AL2221">
        <v>105</v>
      </c>
      <c r="AM2221">
        <v>106</v>
      </c>
      <c r="AN2221" s="5">
        <v>101</v>
      </c>
      <c r="AO2221" s="5">
        <v>95</v>
      </c>
      <c r="AP2221" s="5">
        <v>101</v>
      </c>
      <c r="AQ2221" s="5">
        <v>92</v>
      </c>
      <c r="AR2221" s="5">
        <v>93</v>
      </c>
      <c r="AS2221" s="5">
        <v>92</v>
      </c>
      <c r="AT2221" s="5">
        <v>98</v>
      </c>
      <c r="AU2221" s="5">
        <v>99</v>
      </c>
      <c r="AV2221" s="5">
        <v>105</v>
      </c>
      <c r="AW2221" s="5">
        <v>104</v>
      </c>
      <c r="AX2221" s="5">
        <v>106</v>
      </c>
      <c r="AY2221" s="5">
        <v>105</v>
      </c>
      <c r="AZ2221" s="5">
        <v>104</v>
      </c>
      <c r="BA2221" s="5">
        <v>105</v>
      </c>
      <c r="BB2221" s="5">
        <v>107</v>
      </c>
      <c r="BC2221" s="5">
        <v>102</v>
      </c>
      <c r="BD2221" s="5">
        <v>102</v>
      </c>
      <c r="BE2221" s="5">
        <v>105</v>
      </c>
      <c r="BF2221" s="5">
        <v>102</v>
      </c>
      <c r="BG2221" s="5">
        <v>86</v>
      </c>
      <c r="BH2221" s="5">
        <v>89</v>
      </c>
      <c r="BI2221" s="5">
        <v>93</v>
      </c>
      <c r="BJ2221" s="5">
        <v>109</v>
      </c>
      <c r="BK2221" s="5">
        <v>106</v>
      </c>
      <c r="BL2221" s="5">
        <v>105</v>
      </c>
      <c r="BM2221" s="5">
        <v>102</v>
      </c>
      <c r="BN2221" s="5">
        <v>103</v>
      </c>
      <c r="BO2221" s="5">
        <v>104</v>
      </c>
      <c r="BP2221" s="5">
        <v>100</v>
      </c>
      <c r="BQ2221" s="5">
        <v>101</v>
      </c>
      <c r="BR2221" s="5">
        <v>106</v>
      </c>
      <c r="BS2221">
        <v>107</v>
      </c>
      <c r="BT2221">
        <v>106</v>
      </c>
      <c r="BU2221">
        <v>106</v>
      </c>
      <c r="BV2221">
        <v>103</v>
      </c>
      <c r="BW2221">
        <v>101</v>
      </c>
      <c r="BX2221">
        <v>97</v>
      </c>
      <c r="BY2221">
        <v>98</v>
      </c>
      <c r="BZ2221">
        <v>100</v>
      </c>
      <c r="CA2221">
        <v>103</v>
      </c>
      <c r="CB2221">
        <v>102</v>
      </c>
      <c r="CC2221">
        <v>101</v>
      </c>
      <c r="CD2221">
        <v>86</v>
      </c>
      <c r="CE2221">
        <v>77</v>
      </c>
      <c r="CF2221">
        <v>86</v>
      </c>
      <c r="CG2221">
        <v>87</v>
      </c>
      <c r="CH2221">
        <v>84</v>
      </c>
      <c r="CI2221">
        <v>86</v>
      </c>
      <c r="CJ2221">
        <v>88</v>
      </c>
      <c r="CK2221">
        <v>90</v>
      </c>
      <c r="CL2221">
        <v>92</v>
      </c>
      <c r="CM2221">
        <v>87</v>
      </c>
      <c r="CN2221">
        <v>94</v>
      </c>
      <c r="CO2221">
        <v>96</v>
      </c>
      <c r="CP2221">
        <v>98</v>
      </c>
      <c r="CQ2221">
        <v>97</v>
      </c>
      <c r="CR2221">
        <v>98</v>
      </c>
      <c r="CS2221">
        <v>99</v>
      </c>
      <c r="CT2221">
        <v>97</v>
      </c>
      <c r="CU2221">
        <v>98</v>
      </c>
      <c r="CV2221">
        <v>90</v>
      </c>
      <c r="CW2221">
        <v>91</v>
      </c>
      <c r="CX2221" t="s">
        <v>2</v>
      </c>
      <c r="CY2221" t="s">
        <v>32</v>
      </c>
    </row>
    <row r="2222" spans="1:103" x14ac:dyDescent="0.25">
      <c r="A2222" t="s">
        <v>126</v>
      </c>
      <c r="B2222">
        <v>37.268900000000002</v>
      </c>
      <c r="C2222">
        <v>-115.1217</v>
      </c>
      <c r="D2222">
        <v>3334</v>
      </c>
      <c r="E2222" t="s">
        <v>1</v>
      </c>
      <c r="F2222">
        <v>179.2</v>
      </c>
      <c r="G2222">
        <v>1979</v>
      </c>
      <c r="H2222">
        <v>8</v>
      </c>
      <c r="I2222" t="s">
        <v>260</v>
      </c>
      <c r="J2222">
        <v>98</v>
      </c>
      <c r="K2222">
        <v>98</v>
      </c>
      <c r="L2222">
        <v>96</v>
      </c>
      <c r="M2222">
        <v>97</v>
      </c>
      <c r="N2222">
        <v>102</v>
      </c>
      <c r="O2222">
        <v>101</v>
      </c>
      <c r="P2222">
        <v>101</v>
      </c>
      <c r="Q2222">
        <v>100</v>
      </c>
      <c r="R2222">
        <v>88</v>
      </c>
      <c r="S2222">
        <v>87</v>
      </c>
      <c r="T2222">
        <v>97</v>
      </c>
      <c r="U2222">
        <v>99</v>
      </c>
      <c r="V2222">
        <v>99</v>
      </c>
      <c r="W2222">
        <v>101</v>
      </c>
      <c r="X2222">
        <v>100</v>
      </c>
      <c r="Y2222">
        <v>99</v>
      </c>
      <c r="Z2222">
        <v>96</v>
      </c>
      <c r="AA2222">
        <v>80</v>
      </c>
      <c r="AB2222">
        <v>85</v>
      </c>
      <c r="AC2222">
        <v>88</v>
      </c>
      <c r="AD2222">
        <v>91</v>
      </c>
      <c r="AE2222">
        <v>96</v>
      </c>
      <c r="AF2222">
        <v>98</v>
      </c>
      <c r="AG2222">
        <v>98</v>
      </c>
      <c r="AH2222">
        <v>98</v>
      </c>
      <c r="AI2222">
        <v>97</v>
      </c>
      <c r="AJ2222">
        <v>104</v>
      </c>
      <c r="AK2222">
        <v>103</v>
      </c>
      <c r="AL2222">
        <v>104</v>
      </c>
      <c r="AN2222" s="5">
        <v>102</v>
      </c>
      <c r="AO2222" s="5">
        <v>104</v>
      </c>
      <c r="AP2222" s="5">
        <v>87</v>
      </c>
      <c r="AQ2222" s="5">
        <v>89</v>
      </c>
      <c r="AR2222" s="5">
        <v>88</v>
      </c>
      <c r="AS2222" s="5">
        <v>89</v>
      </c>
      <c r="AT2222" s="5">
        <v>96</v>
      </c>
      <c r="AU2222" s="8">
        <f>(2*AT2222+AW2222)/3</f>
        <v>98.333333333333329</v>
      </c>
      <c r="AV2222" s="8">
        <f>(AU2222+2*AX2222)/3</f>
        <v>101.44444444444444</v>
      </c>
      <c r="AW2222" s="5">
        <v>103</v>
      </c>
      <c r="AX2222" s="5">
        <v>103</v>
      </c>
      <c r="AY2222" s="5">
        <v>106</v>
      </c>
      <c r="AZ2222" s="5">
        <v>100</v>
      </c>
      <c r="BA2222" s="5">
        <v>105</v>
      </c>
      <c r="BB2222" s="5">
        <v>106</v>
      </c>
      <c r="BC2222" s="5">
        <v>106</v>
      </c>
      <c r="BD2222" s="5">
        <v>106</v>
      </c>
      <c r="BE2222" s="5">
        <v>107</v>
      </c>
      <c r="BF2222" s="5">
        <v>100</v>
      </c>
      <c r="BG2222" s="5">
        <v>93</v>
      </c>
      <c r="BH2222" s="5">
        <v>86</v>
      </c>
      <c r="BI2222" s="5">
        <v>94</v>
      </c>
      <c r="BJ2222" s="5">
        <v>98</v>
      </c>
      <c r="BK2222" s="5">
        <v>102</v>
      </c>
      <c r="BL2222" s="5">
        <v>103</v>
      </c>
      <c r="BM2222" s="5">
        <v>100</v>
      </c>
      <c r="BN2222" s="5">
        <v>102</v>
      </c>
      <c r="BO2222" s="5">
        <v>100</v>
      </c>
      <c r="BP2222" s="5">
        <v>100</v>
      </c>
      <c r="BQ2222" s="5">
        <v>105</v>
      </c>
      <c r="BR2222" s="5">
        <v>106</v>
      </c>
      <c r="BS2222">
        <v>108</v>
      </c>
      <c r="BT2222">
        <v>106</v>
      </c>
      <c r="BU2222">
        <v>106</v>
      </c>
      <c r="BV2222">
        <v>99</v>
      </c>
      <c r="BW2222">
        <v>97</v>
      </c>
      <c r="BX2222">
        <v>96</v>
      </c>
      <c r="BY2222">
        <v>97</v>
      </c>
      <c r="BZ2222">
        <v>95</v>
      </c>
      <c r="CA2222">
        <v>100</v>
      </c>
      <c r="CB2222">
        <v>101</v>
      </c>
      <c r="CC2222">
        <v>101</v>
      </c>
      <c r="CE2222">
        <v>73</v>
      </c>
      <c r="CF2222">
        <v>85</v>
      </c>
      <c r="CG2222">
        <v>86</v>
      </c>
      <c r="CH2222">
        <v>85</v>
      </c>
      <c r="CI2222">
        <v>82</v>
      </c>
      <c r="CJ2222">
        <v>79</v>
      </c>
      <c r="CK2222">
        <v>84</v>
      </c>
      <c r="CL2222">
        <v>84</v>
      </c>
      <c r="CM2222">
        <v>88</v>
      </c>
      <c r="CN2222">
        <v>91</v>
      </c>
      <c r="CO2222">
        <v>92</v>
      </c>
      <c r="CP2222">
        <v>95</v>
      </c>
      <c r="CQ2222">
        <v>94</v>
      </c>
      <c r="CR2222">
        <v>96</v>
      </c>
      <c r="CS2222">
        <v>96</v>
      </c>
      <c r="CT2222">
        <v>92</v>
      </c>
      <c r="CU2222">
        <v>89</v>
      </c>
      <c r="CV2222">
        <v>92</v>
      </c>
      <c r="CW2222">
        <v>90</v>
      </c>
      <c r="CX2222" t="s">
        <v>2</v>
      </c>
      <c r="CY2222" t="s">
        <v>127</v>
      </c>
    </row>
    <row r="2223" spans="1:103" x14ac:dyDescent="0.25">
      <c r="A2223" t="s">
        <v>132</v>
      </c>
      <c r="B2223">
        <v>37.316699999999997</v>
      </c>
      <c r="C2223">
        <v>-114.5</v>
      </c>
      <c r="D2223">
        <v>3301</v>
      </c>
      <c r="E2223" t="s">
        <v>1</v>
      </c>
      <c r="F2223">
        <v>230.8</v>
      </c>
      <c r="G2223">
        <v>1979</v>
      </c>
      <c r="H2223">
        <v>8</v>
      </c>
      <c r="I2223" t="s">
        <v>260</v>
      </c>
      <c r="J2223">
        <v>92</v>
      </c>
      <c r="K2223">
        <v>91</v>
      </c>
      <c r="L2223">
        <v>90</v>
      </c>
      <c r="M2223">
        <v>99</v>
      </c>
      <c r="N2223">
        <v>101</v>
      </c>
      <c r="O2223">
        <v>100</v>
      </c>
      <c r="P2223">
        <v>94</v>
      </c>
      <c r="Q2223">
        <v>92</v>
      </c>
      <c r="R2223">
        <v>88</v>
      </c>
      <c r="S2223">
        <v>99</v>
      </c>
      <c r="T2223">
        <v>100</v>
      </c>
      <c r="U2223">
        <v>103</v>
      </c>
      <c r="V2223">
        <v>98</v>
      </c>
      <c r="W2223">
        <v>100</v>
      </c>
      <c r="X2223">
        <v>101</v>
      </c>
      <c r="Y2223">
        <v>94</v>
      </c>
      <c r="Z2223">
        <v>90</v>
      </c>
      <c r="AA2223">
        <v>80</v>
      </c>
      <c r="AB2223">
        <v>81</v>
      </c>
      <c r="AC2223">
        <v>84</v>
      </c>
      <c r="AD2223">
        <v>90</v>
      </c>
      <c r="AE2223">
        <v>95</v>
      </c>
      <c r="AF2223">
        <v>98</v>
      </c>
      <c r="AG2223">
        <v>100</v>
      </c>
      <c r="AH2223">
        <v>100</v>
      </c>
      <c r="AI2223">
        <v>102</v>
      </c>
      <c r="AJ2223">
        <v>101</v>
      </c>
      <c r="AK2223">
        <v>104</v>
      </c>
      <c r="AL2223">
        <v>107</v>
      </c>
      <c r="AM2223">
        <v>105</v>
      </c>
      <c r="AN2223" s="5">
        <v>102</v>
      </c>
      <c r="AO2223" s="5">
        <v>98</v>
      </c>
      <c r="AP2223" s="5">
        <v>101</v>
      </c>
      <c r="AQ2223" s="5">
        <v>90</v>
      </c>
      <c r="AR2223" s="5">
        <v>93</v>
      </c>
      <c r="AS2223" s="5">
        <v>99</v>
      </c>
      <c r="AT2223" s="5">
        <v>100</v>
      </c>
      <c r="AU2223" s="5">
        <v>100</v>
      </c>
      <c r="AV2223" s="5">
        <v>105</v>
      </c>
      <c r="AW2223" s="5">
        <v>104</v>
      </c>
      <c r="AX2223" s="5">
        <v>106</v>
      </c>
      <c r="AY2223" s="5">
        <v>108</v>
      </c>
      <c r="AZ2223" s="5">
        <v>98</v>
      </c>
      <c r="BA2223" s="5">
        <v>105</v>
      </c>
      <c r="BB2223" s="5">
        <v>106</v>
      </c>
      <c r="BC2223" s="5">
        <v>104</v>
      </c>
      <c r="BD2223" s="5">
        <v>108</v>
      </c>
      <c r="BE2223" s="5">
        <v>108</v>
      </c>
      <c r="BF2223" s="5">
        <v>101</v>
      </c>
      <c r="BG2223" s="5">
        <v>93</v>
      </c>
      <c r="BH2223" s="5">
        <v>88</v>
      </c>
      <c r="BI2223" s="5">
        <v>92</v>
      </c>
      <c r="BJ2223" s="5">
        <v>100</v>
      </c>
      <c r="BK2223" s="5">
        <v>101</v>
      </c>
      <c r="BL2223" s="5">
        <v>105</v>
      </c>
      <c r="BM2223" s="5">
        <v>103</v>
      </c>
      <c r="BN2223" s="5">
        <v>104</v>
      </c>
      <c r="BO2223" s="5">
        <v>103</v>
      </c>
      <c r="BP2223" s="5">
        <v>103</v>
      </c>
      <c r="BQ2223" s="5">
        <v>108</v>
      </c>
      <c r="BR2223" s="5">
        <v>108</v>
      </c>
      <c r="BS2223">
        <v>109</v>
      </c>
      <c r="BT2223">
        <v>108</v>
      </c>
      <c r="BU2223">
        <v>108</v>
      </c>
      <c r="BV2223">
        <v>106</v>
      </c>
      <c r="BW2223">
        <v>104</v>
      </c>
      <c r="BX2223">
        <v>103</v>
      </c>
      <c r="BY2223">
        <v>103</v>
      </c>
      <c r="BZ2223">
        <v>98</v>
      </c>
      <c r="CA2223">
        <v>103</v>
      </c>
      <c r="CB2223">
        <v>105</v>
      </c>
      <c r="CC2223">
        <v>102</v>
      </c>
      <c r="CD2223">
        <v>94</v>
      </c>
      <c r="CE2223">
        <v>77</v>
      </c>
      <c r="CF2223">
        <v>85</v>
      </c>
      <c r="CG2223">
        <v>88</v>
      </c>
      <c r="CH2223">
        <v>81</v>
      </c>
      <c r="CI2223">
        <v>91</v>
      </c>
      <c r="CJ2223">
        <v>81</v>
      </c>
      <c r="CK2223">
        <v>84</v>
      </c>
      <c r="CL2223">
        <v>88</v>
      </c>
      <c r="CM2223">
        <v>90</v>
      </c>
      <c r="CN2223">
        <v>92</v>
      </c>
      <c r="CO2223">
        <v>92</v>
      </c>
      <c r="CP2223">
        <v>101</v>
      </c>
      <c r="CQ2223">
        <v>98</v>
      </c>
      <c r="CR2223">
        <v>99</v>
      </c>
      <c r="CS2223">
        <v>97</v>
      </c>
      <c r="CT2223">
        <v>95</v>
      </c>
      <c r="CU2223">
        <v>93</v>
      </c>
      <c r="CV2223">
        <v>90</v>
      </c>
      <c r="CW2223">
        <v>91</v>
      </c>
      <c r="CX2223" t="s">
        <v>2</v>
      </c>
      <c r="CY2223" t="s">
        <v>133</v>
      </c>
    </row>
    <row r="2224" spans="1:103" x14ac:dyDescent="0.25">
      <c r="A2224" t="s">
        <v>161</v>
      </c>
      <c r="B2224">
        <v>36.620600000000003</v>
      </c>
      <c r="C2224">
        <v>-116.0278</v>
      </c>
      <c r="D2224">
        <v>3230</v>
      </c>
      <c r="E2224" t="s">
        <v>1</v>
      </c>
      <c r="F2224">
        <v>77</v>
      </c>
      <c r="G2224">
        <v>1979</v>
      </c>
      <c r="H2224">
        <v>8</v>
      </c>
      <c r="I2224" t="s">
        <v>260</v>
      </c>
      <c r="J2224">
        <v>86</v>
      </c>
      <c r="K2224">
        <v>93</v>
      </c>
      <c r="L2224">
        <v>90</v>
      </c>
      <c r="M2224">
        <v>96</v>
      </c>
      <c r="N2224">
        <v>99</v>
      </c>
      <c r="O2224">
        <v>99</v>
      </c>
      <c r="P2224">
        <v>86</v>
      </c>
      <c r="Q2224">
        <v>79</v>
      </c>
      <c r="R2224">
        <v>87</v>
      </c>
      <c r="S2224">
        <v>93</v>
      </c>
      <c r="T2224">
        <v>98</v>
      </c>
      <c r="U2224">
        <v>101</v>
      </c>
      <c r="V2224">
        <v>101</v>
      </c>
      <c r="W2224">
        <v>97</v>
      </c>
      <c r="X2224">
        <v>91</v>
      </c>
      <c r="Y2224">
        <v>88</v>
      </c>
      <c r="Z2224">
        <v>80</v>
      </c>
      <c r="AA2224">
        <v>76</v>
      </c>
      <c r="AB2224">
        <v>84</v>
      </c>
      <c r="AC2224">
        <v>90</v>
      </c>
      <c r="AD2224">
        <v>93</v>
      </c>
      <c r="AE2224">
        <v>95</v>
      </c>
      <c r="AF2224">
        <v>99</v>
      </c>
      <c r="AG2224">
        <v>100</v>
      </c>
      <c r="AH2224">
        <v>99</v>
      </c>
      <c r="AI2224">
        <v>100</v>
      </c>
      <c r="AJ2224">
        <v>103</v>
      </c>
      <c r="AK2224">
        <v>105</v>
      </c>
      <c r="AL2224">
        <v>104</v>
      </c>
      <c r="AM2224">
        <v>100</v>
      </c>
      <c r="AN2224" s="5">
        <v>93</v>
      </c>
      <c r="AO2224" s="5">
        <v>91</v>
      </c>
      <c r="AP2224" s="5">
        <v>91</v>
      </c>
      <c r="AQ2224" s="5">
        <v>93</v>
      </c>
      <c r="AR2224" s="5">
        <v>92</v>
      </c>
      <c r="AS2224" s="5">
        <v>93</v>
      </c>
      <c r="AT2224" s="5">
        <v>99</v>
      </c>
      <c r="AU2224" s="5">
        <v>98</v>
      </c>
      <c r="AV2224" s="5">
        <v>104</v>
      </c>
      <c r="AW2224" s="5">
        <v>102</v>
      </c>
      <c r="AX2224" s="5">
        <v>102</v>
      </c>
      <c r="AY2224" s="5">
        <v>104</v>
      </c>
      <c r="AZ2224" s="5">
        <v>105</v>
      </c>
      <c r="BA2224" s="5">
        <v>104</v>
      </c>
      <c r="BB2224" s="5">
        <v>105</v>
      </c>
      <c r="BC2224" s="5">
        <v>107</v>
      </c>
      <c r="BD2224" s="5">
        <v>107</v>
      </c>
      <c r="BE2224" s="5">
        <v>107</v>
      </c>
      <c r="BF2224" s="5">
        <v>101</v>
      </c>
      <c r="BG2224" s="5">
        <v>76</v>
      </c>
      <c r="BH2224" s="5">
        <v>89</v>
      </c>
      <c r="BI2224" s="5">
        <v>93</v>
      </c>
      <c r="BJ2224" s="5">
        <v>99</v>
      </c>
      <c r="BK2224" s="5">
        <v>103</v>
      </c>
      <c r="BL2224" s="5">
        <v>105</v>
      </c>
      <c r="BM2224" s="5">
        <v>103</v>
      </c>
      <c r="BN2224" s="5">
        <v>102</v>
      </c>
      <c r="BO2224" s="5">
        <v>102</v>
      </c>
      <c r="BP2224" s="5">
        <v>102</v>
      </c>
      <c r="BQ2224" s="5">
        <v>102</v>
      </c>
      <c r="BR2224" s="5">
        <v>105</v>
      </c>
      <c r="BS2224">
        <v>106</v>
      </c>
      <c r="BT2224">
        <v>106</v>
      </c>
      <c r="BU2224">
        <v>108</v>
      </c>
      <c r="BV2224">
        <v>104</v>
      </c>
      <c r="BW2224">
        <v>102</v>
      </c>
      <c r="BX2224">
        <v>91</v>
      </c>
      <c r="BY2224">
        <v>96</v>
      </c>
      <c r="BZ2224">
        <v>97</v>
      </c>
      <c r="CA2224">
        <v>102</v>
      </c>
      <c r="CB2224">
        <v>103</v>
      </c>
      <c r="CC2224">
        <v>94</v>
      </c>
      <c r="CD2224">
        <v>72</v>
      </c>
      <c r="CE2224">
        <v>82</v>
      </c>
      <c r="CF2224">
        <v>89</v>
      </c>
      <c r="CG2224">
        <v>90</v>
      </c>
      <c r="CH2224">
        <v>86</v>
      </c>
      <c r="CI2224">
        <v>78</v>
      </c>
      <c r="CJ2224">
        <v>77</v>
      </c>
      <c r="CK2224">
        <v>86</v>
      </c>
      <c r="CL2224">
        <v>90</v>
      </c>
      <c r="CM2224">
        <v>90</v>
      </c>
      <c r="CN2224">
        <v>95</v>
      </c>
      <c r="CO2224">
        <v>96</v>
      </c>
      <c r="CP2224">
        <v>95</v>
      </c>
      <c r="CQ2224">
        <v>97</v>
      </c>
      <c r="CR2224">
        <v>99</v>
      </c>
      <c r="CS2224">
        <v>99</v>
      </c>
      <c r="CT2224">
        <v>97</v>
      </c>
      <c r="CU2224">
        <v>93</v>
      </c>
      <c r="CV2224">
        <v>89</v>
      </c>
      <c r="CW2224">
        <v>93</v>
      </c>
      <c r="CX2224" t="s">
        <v>2</v>
      </c>
      <c r="CY2224" t="s">
        <v>162</v>
      </c>
    </row>
    <row r="2225" spans="1:103" x14ac:dyDescent="0.25">
      <c r="A2225" t="s">
        <v>147</v>
      </c>
      <c r="B2225">
        <v>34.589199999999998</v>
      </c>
      <c r="C2225">
        <v>-117.63030000000001</v>
      </c>
      <c r="D2225">
        <v>2950</v>
      </c>
      <c r="E2225" t="s">
        <v>1</v>
      </c>
      <c r="F2225">
        <v>219.3</v>
      </c>
      <c r="G2225">
        <v>1979</v>
      </c>
      <c r="H2225">
        <v>8</v>
      </c>
      <c r="I2225" t="s">
        <v>260</v>
      </c>
      <c r="J2225">
        <v>84</v>
      </c>
      <c r="K2225">
        <v>85</v>
      </c>
      <c r="L2225">
        <v>88</v>
      </c>
      <c r="M2225">
        <v>89</v>
      </c>
      <c r="N2225">
        <v>92</v>
      </c>
      <c r="O2225">
        <v>95</v>
      </c>
      <c r="P2225">
        <v>95</v>
      </c>
      <c r="Q2225">
        <v>80</v>
      </c>
      <c r="R2225">
        <v>78</v>
      </c>
      <c r="S2225">
        <v>88</v>
      </c>
      <c r="T2225">
        <v>92</v>
      </c>
      <c r="U2225">
        <v>96</v>
      </c>
      <c r="V2225">
        <v>99</v>
      </c>
      <c r="W2225">
        <v>97</v>
      </c>
      <c r="X2225">
        <v>95</v>
      </c>
      <c r="Y2225">
        <v>90</v>
      </c>
      <c r="Z2225">
        <v>80</v>
      </c>
      <c r="AA2225">
        <v>76</v>
      </c>
      <c r="AB2225">
        <v>84</v>
      </c>
      <c r="AC2225">
        <v>86</v>
      </c>
      <c r="AD2225">
        <v>85</v>
      </c>
      <c r="AE2225">
        <v>92</v>
      </c>
      <c r="AF2225">
        <v>92</v>
      </c>
      <c r="AG2225">
        <v>96</v>
      </c>
      <c r="AH2225">
        <v>96</v>
      </c>
      <c r="AI2225">
        <v>97</v>
      </c>
      <c r="AJ2225">
        <v>98</v>
      </c>
      <c r="AK2225">
        <v>91</v>
      </c>
      <c r="AL2225">
        <v>99</v>
      </c>
      <c r="AM2225">
        <v>102</v>
      </c>
      <c r="AN2225" s="5">
        <v>96</v>
      </c>
      <c r="AO2225" s="5">
        <v>90</v>
      </c>
      <c r="AP2225" s="5">
        <v>84</v>
      </c>
      <c r="AQ2225" s="5">
        <v>82</v>
      </c>
      <c r="AR2225" s="5">
        <v>82</v>
      </c>
      <c r="AS2225" s="5">
        <v>81</v>
      </c>
      <c r="AT2225" s="5">
        <v>87</v>
      </c>
      <c r="AU2225" s="5">
        <v>94</v>
      </c>
      <c r="AV2225" s="5">
        <v>96</v>
      </c>
      <c r="AW2225" s="5">
        <v>97</v>
      </c>
      <c r="AX2225" s="5">
        <v>98</v>
      </c>
      <c r="AY2225" s="5">
        <v>91</v>
      </c>
      <c r="AZ2225" s="5">
        <v>97</v>
      </c>
      <c r="BA2225" s="5">
        <v>100</v>
      </c>
      <c r="BB2225" s="5">
        <v>97</v>
      </c>
      <c r="BC2225" s="5">
        <v>102</v>
      </c>
      <c r="BD2225" s="5">
        <v>106</v>
      </c>
      <c r="BE2225" s="5">
        <v>105</v>
      </c>
      <c r="BF2225" s="5">
        <v>105</v>
      </c>
      <c r="BG2225" s="5">
        <v>99</v>
      </c>
      <c r="BH2225" s="5">
        <v>83</v>
      </c>
      <c r="BI2225" s="5">
        <v>92</v>
      </c>
      <c r="BJ2225" s="5">
        <v>94</v>
      </c>
      <c r="BK2225" s="5">
        <v>97</v>
      </c>
      <c r="BL2225" s="5">
        <v>99</v>
      </c>
      <c r="BM2225" s="5">
        <v>100</v>
      </c>
      <c r="BN2225" s="5">
        <v>99</v>
      </c>
      <c r="BO2225" s="5">
        <v>98</v>
      </c>
      <c r="BP2225" s="5">
        <v>99</v>
      </c>
      <c r="BQ2225" s="5">
        <v>98</v>
      </c>
      <c r="BR2225" s="5">
        <v>100</v>
      </c>
      <c r="BS2225">
        <v>99</v>
      </c>
      <c r="BT2225">
        <v>100</v>
      </c>
      <c r="BU2225">
        <v>99</v>
      </c>
      <c r="BV2225">
        <v>98</v>
      </c>
      <c r="BW2225">
        <v>99</v>
      </c>
      <c r="BX2225">
        <v>96</v>
      </c>
      <c r="BY2225">
        <v>93</v>
      </c>
      <c r="BZ2225">
        <v>94</v>
      </c>
      <c r="CA2225">
        <v>92</v>
      </c>
      <c r="CB2225">
        <v>98</v>
      </c>
      <c r="CC2225">
        <v>100</v>
      </c>
      <c r="CD2225">
        <v>86</v>
      </c>
      <c r="CE2225">
        <v>87</v>
      </c>
      <c r="CF2225">
        <v>87</v>
      </c>
      <c r="CG2225">
        <v>87</v>
      </c>
      <c r="CH2225">
        <v>89</v>
      </c>
      <c r="CI2225">
        <v>88</v>
      </c>
      <c r="CJ2225">
        <v>86</v>
      </c>
      <c r="CK2225">
        <v>86</v>
      </c>
      <c r="CL2225">
        <v>87</v>
      </c>
      <c r="CM2225">
        <v>86</v>
      </c>
      <c r="CN2225">
        <v>87</v>
      </c>
      <c r="CO2225">
        <v>89</v>
      </c>
      <c r="CP2225">
        <v>94</v>
      </c>
      <c r="CQ2225">
        <v>92</v>
      </c>
      <c r="CR2225">
        <v>94</v>
      </c>
      <c r="CS2225">
        <v>92</v>
      </c>
      <c r="CT2225">
        <v>94</v>
      </c>
      <c r="CU2225">
        <v>89</v>
      </c>
      <c r="CV2225">
        <v>83</v>
      </c>
      <c r="CW2225">
        <v>84</v>
      </c>
      <c r="CX2225" t="s">
        <v>5</v>
      </c>
      <c r="CY2225" t="s">
        <v>148</v>
      </c>
    </row>
    <row r="2226" spans="1:103" x14ac:dyDescent="0.25">
      <c r="A2226" t="s">
        <v>39</v>
      </c>
      <c r="B2226">
        <v>34.525300000000001</v>
      </c>
      <c r="C2226">
        <v>-117.29640000000001</v>
      </c>
      <c r="D2226">
        <v>2789</v>
      </c>
      <c r="E2226" t="s">
        <v>1</v>
      </c>
      <c r="F2226">
        <v>218.7</v>
      </c>
      <c r="G2226">
        <v>1979</v>
      </c>
      <c r="H2226">
        <v>8</v>
      </c>
      <c r="I2226" t="s">
        <v>260</v>
      </c>
      <c r="J2226">
        <v>90</v>
      </c>
      <c r="K2226">
        <v>91</v>
      </c>
      <c r="L2226">
        <v>93</v>
      </c>
      <c r="M2226">
        <v>93</v>
      </c>
      <c r="N2226">
        <v>97</v>
      </c>
      <c r="O2226">
        <v>102</v>
      </c>
      <c r="P2226">
        <v>100</v>
      </c>
      <c r="Q2226">
        <v>93</v>
      </c>
      <c r="R2226">
        <v>92</v>
      </c>
      <c r="S2226">
        <v>90</v>
      </c>
      <c r="T2226">
        <v>97</v>
      </c>
      <c r="U2226">
        <v>102</v>
      </c>
      <c r="V2226">
        <v>103</v>
      </c>
      <c r="W2226">
        <v>98</v>
      </c>
      <c r="X2226">
        <v>92</v>
      </c>
      <c r="Y2226">
        <v>91</v>
      </c>
      <c r="Z2226">
        <v>82</v>
      </c>
      <c r="AA2226">
        <v>73</v>
      </c>
      <c r="AB2226">
        <v>78</v>
      </c>
      <c r="AC2226">
        <v>87</v>
      </c>
      <c r="AD2226">
        <v>91</v>
      </c>
      <c r="AE2226">
        <v>93</v>
      </c>
      <c r="AF2226">
        <v>92</v>
      </c>
      <c r="AG2226">
        <v>99</v>
      </c>
      <c r="AH2226">
        <v>96</v>
      </c>
      <c r="AI2226">
        <v>100</v>
      </c>
      <c r="AJ2226">
        <v>103</v>
      </c>
      <c r="AK2226">
        <v>103</v>
      </c>
      <c r="AL2226">
        <v>103</v>
      </c>
      <c r="AN2226" s="5">
        <v>96</v>
      </c>
      <c r="AO2226" s="5">
        <v>85</v>
      </c>
      <c r="AP2226" s="5">
        <v>79</v>
      </c>
      <c r="AQ2226" s="5">
        <v>82</v>
      </c>
      <c r="AR2226" s="5">
        <v>88</v>
      </c>
      <c r="AS2226" s="5">
        <v>83</v>
      </c>
      <c r="AT2226" s="5">
        <v>89</v>
      </c>
      <c r="AU2226" s="5">
        <v>93</v>
      </c>
      <c r="AV2226" s="5">
        <v>100</v>
      </c>
      <c r="AW2226" s="5">
        <v>103</v>
      </c>
      <c r="AX2226" s="5">
        <v>98</v>
      </c>
      <c r="AY2226" s="5">
        <v>98</v>
      </c>
      <c r="AZ2226" s="5">
        <v>104</v>
      </c>
      <c r="BA2226" s="5">
        <v>106</v>
      </c>
      <c r="BB2226" s="5">
        <v>102</v>
      </c>
      <c r="BC2226" s="5">
        <v>102</v>
      </c>
      <c r="BD2226" s="5">
        <v>103</v>
      </c>
      <c r="BE2226" s="5">
        <v>109</v>
      </c>
      <c r="BF2226" s="5">
        <v>109</v>
      </c>
      <c r="BG2226" s="5">
        <v>102</v>
      </c>
      <c r="BH2226" s="5">
        <v>84</v>
      </c>
      <c r="BI2226" s="5">
        <v>94</v>
      </c>
      <c r="BJ2226" s="5">
        <v>97</v>
      </c>
      <c r="BK2226" s="5">
        <v>102</v>
      </c>
      <c r="BL2226" s="5">
        <v>105</v>
      </c>
      <c r="BM2226" s="5">
        <v>102</v>
      </c>
      <c r="BN2226" s="5">
        <v>97</v>
      </c>
      <c r="BO2226" s="5">
        <v>99</v>
      </c>
      <c r="BP2226" s="5">
        <v>100</v>
      </c>
      <c r="BQ2226" s="5">
        <v>100</v>
      </c>
      <c r="BR2226" s="5">
        <v>103</v>
      </c>
      <c r="BS2226">
        <v>105</v>
      </c>
      <c r="BT2226">
        <v>106</v>
      </c>
      <c r="BU2226">
        <v>104</v>
      </c>
      <c r="BV2226">
        <v>100</v>
      </c>
      <c r="BW2226">
        <v>104</v>
      </c>
      <c r="BX2226">
        <v>102</v>
      </c>
      <c r="BY2226">
        <v>95</v>
      </c>
      <c r="BZ2226">
        <v>93</v>
      </c>
      <c r="CA2226">
        <v>93</v>
      </c>
      <c r="CB2226">
        <v>98</v>
      </c>
      <c r="CC2226">
        <v>99</v>
      </c>
      <c r="CD2226">
        <v>86</v>
      </c>
      <c r="CE2226">
        <v>82</v>
      </c>
      <c r="CF2226">
        <v>84</v>
      </c>
      <c r="CG2226">
        <v>88</v>
      </c>
      <c r="CH2226">
        <v>85</v>
      </c>
      <c r="CI2226">
        <v>90</v>
      </c>
      <c r="CJ2226">
        <v>89</v>
      </c>
      <c r="CK2226">
        <v>90</v>
      </c>
      <c r="CL2226">
        <v>88</v>
      </c>
      <c r="CM2226">
        <v>86</v>
      </c>
      <c r="CN2226">
        <v>90</v>
      </c>
      <c r="CO2226">
        <v>96</v>
      </c>
      <c r="CP2226">
        <v>99</v>
      </c>
      <c r="CQ2226">
        <v>100</v>
      </c>
      <c r="CR2226">
        <v>97</v>
      </c>
      <c r="CS2226">
        <v>98</v>
      </c>
      <c r="CT2226">
        <v>98</v>
      </c>
      <c r="CU2226">
        <v>90</v>
      </c>
      <c r="CV2226">
        <v>85</v>
      </c>
      <c r="CW2226">
        <v>86</v>
      </c>
      <c r="CX2226" t="s">
        <v>5</v>
      </c>
      <c r="CY2226" t="s">
        <v>40</v>
      </c>
    </row>
    <row r="2227" spans="1:103" x14ac:dyDescent="0.25">
      <c r="A2227" t="s">
        <v>37</v>
      </c>
      <c r="B2227">
        <v>36.261400000000002</v>
      </c>
      <c r="C2227">
        <v>-116.0564</v>
      </c>
      <c r="D2227">
        <v>2573</v>
      </c>
      <c r="E2227" t="s">
        <v>1</v>
      </c>
      <c r="F2227">
        <v>75.900000000000006</v>
      </c>
      <c r="G2227">
        <v>1979</v>
      </c>
      <c r="H2227">
        <v>8</v>
      </c>
      <c r="I2227" t="s">
        <v>260</v>
      </c>
      <c r="J2227">
        <v>90</v>
      </c>
      <c r="K2227">
        <v>93</v>
      </c>
      <c r="L2227">
        <v>93</v>
      </c>
      <c r="M2227">
        <v>99</v>
      </c>
      <c r="N2227">
        <v>102</v>
      </c>
      <c r="O2227">
        <v>102</v>
      </c>
      <c r="P2227">
        <v>89</v>
      </c>
      <c r="Q2227">
        <v>82</v>
      </c>
      <c r="R2227">
        <v>90</v>
      </c>
      <c r="S2227">
        <v>96</v>
      </c>
      <c r="T2227">
        <v>101</v>
      </c>
      <c r="U2227">
        <v>103</v>
      </c>
      <c r="V2227">
        <v>103</v>
      </c>
      <c r="W2227">
        <v>100</v>
      </c>
      <c r="X2227">
        <v>93</v>
      </c>
      <c r="Y2227">
        <v>92</v>
      </c>
      <c r="Z2227">
        <v>88</v>
      </c>
      <c r="AA2227">
        <v>77</v>
      </c>
      <c r="AB2227">
        <v>82</v>
      </c>
      <c r="AC2227">
        <v>92</v>
      </c>
      <c r="AD2227">
        <v>96</v>
      </c>
      <c r="AE2227">
        <v>97</v>
      </c>
      <c r="AF2227">
        <v>100</v>
      </c>
      <c r="AG2227">
        <v>102</v>
      </c>
      <c r="AH2227">
        <v>102</v>
      </c>
      <c r="AI2227">
        <v>102</v>
      </c>
      <c r="AJ2227">
        <v>105</v>
      </c>
      <c r="AK2227">
        <v>106</v>
      </c>
      <c r="AL2227">
        <v>105</v>
      </c>
      <c r="AM2227">
        <v>102</v>
      </c>
      <c r="AN2227" s="5">
        <v>98</v>
      </c>
      <c r="AO2227" s="5">
        <v>92</v>
      </c>
      <c r="AP2227" s="5">
        <v>92</v>
      </c>
      <c r="AQ2227" s="5">
        <v>95</v>
      </c>
      <c r="AR2227" s="5">
        <v>97</v>
      </c>
      <c r="AS2227" s="5">
        <v>95</v>
      </c>
      <c r="AT2227" s="5">
        <v>100</v>
      </c>
      <c r="AU2227" s="5">
        <v>101</v>
      </c>
      <c r="AV2227" s="5">
        <v>105</v>
      </c>
      <c r="AW2227" s="5">
        <v>103</v>
      </c>
      <c r="AX2227" s="5">
        <v>104</v>
      </c>
      <c r="AY2227" s="5">
        <v>107</v>
      </c>
      <c r="AZ2227" s="5">
        <v>106</v>
      </c>
      <c r="BA2227" s="5">
        <v>104</v>
      </c>
      <c r="BB2227" s="5">
        <v>105</v>
      </c>
      <c r="BC2227" s="5">
        <v>107</v>
      </c>
      <c r="BD2227" s="5">
        <v>109</v>
      </c>
      <c r="BE2227" s="5">
        <v>108</v>
      </c>
      <c r="BF2227" s="5">
        <v>104</v>
      </c>
      <c r="BG2227" s="5">
        <v>86</v>
      </c>
      <c r="BH2227" s="5">
        <v>89</v>
      </c>
      <c r="BI2227" s="5">
        <v>95</v>
      </c>
      <c r="BJ2227" s="5">
        <v>100</v>
      </c>
      <c r="BK2227" s="5">
        <v>105</v>
      </c>
      <c r="BL2227" s="5">
        <v>107</v>
      </c>
      <c r="BM2227" s="5">
        <v>104</v>
      </c>
      <c r="BN2227" s="5">
        <v>102</v>
      </c>
      <c r="BO2227" s="5">
        <v>103</v>
      </c>
      <c r="BP2227" s="5">
        <v>103</v>
      </c>
      <c r="BQ2227" s="5">
        <v>104</v>
      </c>
      <c r="BR2227" s="5">
        <v>105</v>
      </c>
      <c r="BS2227">
        <v>108</v>
      </c>
      <c r="BT2227">
        <v>109</v>
      </c>
      <c r="BU2227">
        <v>109</v>
      </c>
      <c r="BV2227">
        <v>106</v>
      </c>
      <c r="BW2227">
        <v>104</v>
      </c>
      <c r="BX2227">
        <v>101</v>
      </c>
      <c r="BY2227">
        <v>98</v>
      </c>
      <c r="BZ2227">
        <v>98</v>
      </c>
      <c r="CA2227">
        <v>103</v>
      </c>
      <c r="CB2227">
        <v>104</v>
      </c>
      <c r="CC2227">
        <v>95</v>
      </c>
      <c r="CD2227">
        <v>76</v>
      </c>
      <c r="CE2227">
        <v>83</v>
      </c>
      <c r="CF2227">
        <v>90</v>
      </c>
      <c r="CG2227">
        <v>92</v>
      </c>
      <c r="CH2227">
        <v>87</v>
      </c>
      <c r="CI2227">
        <v>90</v>
      </c>
      <c r="CJ2227">
        <v>84</v>
      </c>
      <c r="CK2227">
        <v>88</v>
      </c>
      <c r="CL2227">
        <v>91</v>
      </c>
      <c r="CM2227">
        <v>91</v>
      </c>
      <c r="CN2227">
        <v>95</v>
      </c>
      <c r="CO2227">
        <v>98</v>
      </c>
      <c r="CP2227">
        <v>97</v>
      </c>
      <c r="CQ2227">
        <v>98</v>
      </c>
      <c r="CR2227">
        <v>101</v>
      </c>
      <c r="CS2227">
        <v>101</v>
      </c>
      <c r="CT2227">
        <v>97</v>
      </c>
      <c r="CU2227">
        <v>93</v>
      </c>
      <c r="CV2227">
        <v>90</v>
      </c>
      <c r="CW2227">
        <v>94</v>
      </c>
      <c r="CX2227" t="s">
        <v>2</v>
      </c>
      <c r="CY2227" t="s">
        <v>38</v>
      </c>
    </row>
    <row r="2228" spans="1:103" x14ac:dyDescent="0.25">
      <c r="A2228" t="s">
        <v>134</v>
      </c>
      <c r="B2228">
        <v>36.5717</v>
      </c>
      <c r="C2228">
        <v>-116.4619</v>
      </c>
      <c r="D2228">
        <v>2450</v>
      </c>
      <c r="E2228" t="s">
        <v>1</v>
      </c>
      <c r="F2228">
        <v>38.200000000000003</v>
      </c>
      <c r="G2228">
        <v>1979</v>
      </c>
      <c r="H2228">
        <v>8</v>
      </c>
      <c r="I2228" t="s">
        <v>260</v>
      </c>
      <c r="J2228">
        <v>96</v>
      </c>
      <c r="K2228">
        <v>98</v>
      </c>
      <c r="L2228">
        <v>102</v>
      </c>
      <c r="M2228">
        <v>103</v>
      </c>
      <c r="N2228">
        <v>105</v>
      </c>
      <c r="O2228">
        <v>106</v>
      </c>
      <c r="P2228">
        <v>96</v>
      </c>
      <c r="Q2228">
        <v>98</v>
      </c>
      <c r="R2228">
        <v>100</v>
      </c>
      <c r="S2228">
        <v>100</v>
      </c>
      <c r="T2228">
        <v>101</v>
      </c>
      <c r="U2228">
        <v>105</v>
      </c>
      <c r="V2228">
        <v>107</v>
      </c>
      <c r="W2228">
        <v>105</v>
      </c>
      <c r="X2228">
        <v>103</v>
      </c>
      <c r="Y2228">
        <v>97</v>
      </c>
      <c r="Z2228">
        <v>86</v>
      </c>
      <c r="AA2228">
        <v>81</v>
      </c>
      <c r="AB2228">
        <v>86</v>
      </c>
      <c r="AC2228">
        <v>93</v>
      </c>
      <c r="AD2228">
        <v>98</v>
      </c>
      <c r="AE2228">
        <v>100</v>
      </c>
      <c r="AF2228">
        <v>103</v>
      </c>
      <c r="AG2228">
        <v>104</v>
      </c>
      <c r="AH2228">
        <v>104</v>
      </c>
      <c r="AI2228">
        <v>103</v>
      </c>
      <c r="AJ2228">
        <v>106</v>
      </c>
      <c r="AK2228">
        <v>108</v>
      </c>
      <c r="AL2228">
        <v>108</v>
      </c>
      <c r="AM2228">
        <v>104</v>
      </c>
      <c r="AN2228" s="5">
        <v>98</v>
      </c>
      <c r="AO2228" s="5">
        <v>95</v>
      </c>
      <c r="AP2228" s="5">
        <v>93</v>
      </c>
      <c r="AQ2228" s="5">
        <v>95</v>
      </c>
      <c r="AR2228" s="5">
        <v>96</v>
      </c>
      <c r="AS2228" s="5">
        <v>96</v>
      </c>
      <c r="AT2228" s="5">
        <v>100</v>
      </c>
      <c r="AU2228" s="5">
        <v>101</v>
      </c>
      <c r="AV2228" s="5">
        <v>108</v>
      </c>
      <c r="AW2228" s="5">
        <v>108</v>
      </c>
      <c r="AX2228" s="5">
        <v>108</v>
      </c>
      <c r="AY2228" s="5">
        <v>108</v>
      </c>
      <c r="AZ2228" s="5">
        <v>110</v>
      </c>
      <c r="BA2228" s="5">
        <v>105</v>
      </c>
      <c r="BB2228" s="5">
        <v>107</v>
      </c>
      <c r="BC2228" s="5">
        <v>110</v>
      </c>
      <c r="BD2228" s="5">
        <v>110</v>
      </c>
      <c r="BE2228" s="5">
        <v>110</v>
      </c>
      <c r="BF2228" s="5">
        <v>106</v>
      </c>
      <c r="BG2228" s="5">
        <v>99</v>
      </c>
      <c r="BH2228" s="5">
        <v>93</v>
      </c>
      <c r="BI2228" s="5">
        <v>98</v>
      </c>
      <c r="BJ2228" s="5">
        <v>103</v>
      </c>
      <c r="BK2228" s="5">
        <v>108</v>
      </c>
      <c r="BL2228" s="5">
        <v>108</v>
      </c>
      <c r="BM2228" s="5">
        <v>110</v>
      </c>
      <c r="BN2228" s="5">
        <v>110</v>
      </c>
      <c r="BO2228" s="5">
        <v>106</v>
      </c>
      <c r="BP2228" s="5">
        <v>104</v>
      </c>
      <c r="BQ2228" s="5">
        <v>108</v>
      </c>
      <c r="BR2228" s="5">
        <v>109</v>
      </c>
      <c r="BS2228">
        <v>111</v>
      </c>
      <c r="BT2228">
        <v>110</v>
      </c>
      <c r="BU2228">
        <v>109</v>
      </c>
      <c r="BV2228">
        <v>110</v>
      </c>
      <c r="BW2228">
        <v>114</v>
      </c>
      <c r="BX2228">
        <v>106</v>
      </c>
      <c r="BY2228">
        <v>101</v>
      </c>
      <c r="BZ2228">
        <v>100</v>
      </c>
      <c r="CA2228">
        <v>104</v>
      </c>
      <c r="CB2228">
        <v>106</v>
      </c>
      <c r="CC2228">
        <v>98</v>
      </c>
      <c r="CD2228">
        <v>85</v>
      </c>
      <c r="CE2228">
        <v>84</v>
      </c>
      <c r="CF2228">
        <v>87</v>
      </c>
      <c r="CG2228">
        <v>93</v>
      </c>
      <c r="CH2228">
        <v>93</v>
      </c>
      <c r="CI2228">
        <v>93</v>
      </c>
      <c r="CJ2228">
        <v>85</v>
      </c>
      <c r="CK2228">
        <v>90</v>
      </c>
      <c r="CL2228">
        <v>92</v>
      </c>
      <c r="CM2228">
        <v>96</v>
      </c>
      <c r="CN2228">
        <v>98</v>
      </c>
      <c r="CO2228">
        <v>99</v>
      </c>
      <c r="CP2228">
        <v>100</v>
      </c>
      <c r="CQ2228">
        <v>100</v>
      </c>
      <c r="CR2228">
        <v>103</v>
      </c>
      <c r="CS2228">
        <v>104</v>
      </c>
      <c r="CT2228">
        <v>103</v>
      </c>
      <c r="CU2228">
        <v>100</v>
      </c>
      <c r="CV2228">
        <v>94</v>
      </c>
      <c r="CW2228">
        <v>94</v>
      </c>
      <c r="CX2228" t="s">
        <v>2</v>
      </c>
      <c r="CY2228" t="s">
        <v>135</v>
      </c>
    </row>
    <row r="2229" spans="1:103" x14ac:dyDescent="0.25">
      <c r="A2229" t="s">
        <v>87</v>
      </c>
      <c r="B2229">
        <v>35.651400000000002</v>
      </c>
      <c r="C2229">
        <v>-117.8214</v>
      </c>
      <c r="D2229">
        <v>2430</v>
      </c>
      <c r="E2229" t="s">
        <v>1</v>
      </c>
      <c r="F2229">
        <v>124.4</v>
      </c>
      <c r="G2229">
        <v>1979</v>
      </c>
      <c r="H2229">
        <v>8</v>
      </c>
      <c r="I2229" t="s">
        <v>260</v>
      </c>
      <c r="J2229">
        <v>93</v>
      </c>
      <c r="K2229">
        <v>96</v>
      </c>
      <c r="L2229">
        <v>99</v>
      </c>
      <c r="M2229">
        <v>100</v>
      </c>
      <c r="N2229">
        <v>104</v>
      </c>
      <c r="O2229">
        <v>103</v>
      </c>
      <c r="P2229">
        <v>96</v>
      </c>
      <c r="Q2229">
        <v>90</v>
      </c>
      <c r="R2229">
        <v>95</v>
      </c>
      <c r="S2229">
        <v>100</v>
      </c>
      <c r="T2229">
        <v>103</v>
      </c>
      <c r="U2229">
        <v>106</v>
      </c>
      <c r="V2229">
        <v>104</v>
      </c>
      <c r="W2229">
        <v>98</v>
      </c>
      <c r="X2229">
        <v>95</v>
      </c>
      <c r="Y2229">
        <v>93</v>
      </c>
      <c r="Z2229">
        <v>85</v>
      </c>
      <c r="AA2229">
        <v>80</v>
      </c>
      <c r="AB2229">
        <v>89</v>
      </c>
      <c r="AC2229">
        <v>93</v>
      </c>
      <c r="AD2229">
        <v>95</v>
      </c>
      <c r="AE2229">
        <v>98</v>
      </c>
      <c r="AF2229">
        <v>102</v>
      </c>
      <c r="AG2229">
        <v>102</v>
      </c>
      <c r="AH2229">
        <v>103</v>
      </c>
      <c r="AI2229">
        <v>106</v>
      </c>
      <c r="AJ2229">
        <v>107</v>
      </c>
      <c r="AK2229">
        <v>109</v>
      </c>
      <c r="AL2229">
        <v>106</v>
      </c>
      <c r="AM2229">
        <v>108</v>
      </c>
      <c r="AN2229" s="5">
        <v>104</v>
      </c>
      <c r="AO2229" s="5">
        <v>95</v>
      </c>
      <c r="AP2229" s="5">
        <v>92</v>
      </c>
      <c r="AQ2229" s="5">
        <v>95</v>
      </c>
      <c r="AR2229" s="5">
        <v>93</v>
      </c>
      <c r="AS2229" s="5">
        <v>90</v>
      </c>
      <c r="AT2229" s="5">
        <v>98</v>
      </c>
      <c r="AU2229" s="5">
        <v>103</v>
      </c>
      <c r="AV2229" s="5">
        <v>106</v>
      </c>
      <c r="AW2229" s="5">
        <v>103</v>
      </c>
      <c r="AX2229" s="5">
        <v>104</v>
      </c>
      <c r="AY2229" s="5">
        <v>105</v>
      </c>
      <c r="AZ2229" s="5">
        <v>110</v>
      </c>
      <c r="BA2229" s="5">
        <v>109</v>
      </c>
      <c r="BB2229" s="5">
        <v>108</v>
      </c>
      <c r="BC2229" s="5">
        <v>109</v>
      </c>
      <c r="BD2229" s="5">
        <v>113</v>
      </c>
      <c r="BE2229" s="5">
        <v>110</v>
      </c>
      <c r="BF2229" s="5">
        <v>100</v>
      </c>
      <c r="BG2229" s="5">
        <v>99</v>
      </c>
      <c r="BH2229" s="5">
        <v>99</v>
      </c>
      <c r="BI2229" s="5">
        <v>102</v>
      </c>
      <c r="BJ2229" s="5">
        <v>105</v>
      </c>
      <c r="BK2229" s="5">
        <v>108</v>
      </c>
      <c r="BL2229" s="5">
        <v>109</v>
      </c>
      <c r="BM2229" s="5">
        <v>107</v>
      </c>
      <c r="BN2229" s="5">
        <v>105</v>
      </c>
      <c r="BO2229" s="5">
        <v>105</v>
      </c>
      <c r="BP2229" s="5">
        <v>107</v>
      </c>
      <c r="BQ2229" s="5">
        <v>107</v>
      </c>
      <c r="BR2229" s="5">
        <v>110</v>
      </c>
      <c r="BS2229">
        <v>112</v>
      </c>
      <c r="BT2229">
        <v>111</v>
      </c>
      <c r="BU2229">
        <v>110</v>
      </c>
      <c r="BV2229">
        <v>107</v>
      </c>
      <c r="BW2229">
        <v>104</v>
      </c>
      <c r="BX2229">
        <v>105</v>
      </c>
      <c r="BY2229">
        <v>104</v>
      </c>
      <c r="BZ2229">
        <v>105</v>
      </c>
      <c r="CA2229">
        <v>104</v>
      </c>
      <c r="CB2229">
        <v>105</v>
      </c>
      <c r="CC2229">
        <v>104</v>
      </c>
      <c r="CD2229">
        <v>87</v>
      </c>
      <c r="CE2229">
        <v>90</v>
      </c>
      <c r="CF2229">
        <v>91</v>
      </c>
      <c r="CG2229">
        <v>94</v>
      </c>
      <c r="CH2229">
        <v>95</v>
      </c>
      <c r="CI2229">
        <v>91</v>
      </c>
      <c r="CJ2229">
        <v>91</v>
      </c>
      <c r="CK2229">
        <v>93</v>
      </c>
      <c r="CL2229">
        <v>94</v>
      </c>
      <c r="CM2229">
        <v>94</v>
      </c>
      <c r="CN2229">
        <v>98</v>
      </c>
      <c r="CO2229">
        <v>101</v>
      </c>
      <c r="CP2229">
        <v>102</v>
      </c>
      <c r="CQ2229">
        <v>101</v>
      </c>
      <c r="CR2229">
        <v>103</v>
      </c>
      <c r="CS2229">
        <v>103</v>
      </c>
      <c r="CT2229">
        <v>100</v>
      </c>
      <c r="CU2229">
        <v>95</v>
      </c>
      <c r="CV2229">
        <v>96</v>
      </c>
      <c r="CW2229">
        <v>95</v>
      </c>
      <c r="CX2229" t="s">
        <v>5</v>
      </c>
      <c r="CY2229" t="s">
        <v>88</v>
      </c>
    </row>
    <row r="2230" spans="1:103" x14ac:dyDescent="0.25">
      <c r="A2230" t="s">
        <v>91</v>
      </c>
      <c r="B2230">
        <v>36.071899999999999</v>
      </c>
      <c r="C2230">
        <v>-115.16330000000001</v>
      </c>
      <c r="D2230">
        <v>2175</v>
      </c>
      <c r="E2230" t="s">
        <v>1</v>
      </c>
      <c r="F2230">
        <v>158.69999999999999</v>
      </c>
      <c r="G2230">
        <v>1979</v>
      </c>
      <c r="H2230">
        <v>8</v>
      </c>
      <c r="I2230" t="s">
        <v>260</v>
      </c>
      <c r="J2230">
        <v>95</v>
      </c>
      <c r="K2230">
        <v>97</v>
      </c>
      <c r="L2230">
        <v>99</v>
      </c>
      <c r="M2230">
        <v>104</v>
      </c>
      <c r="N2230">
        <v>107</v>
      </c>
      <c r="O2230">
        <v>108</v>
      </c>
      <c r="P2230">
        <v>97</v>
      </c>
      <c r="Q2230">
        <v>86</v>
      </c>
      <c r="R2230">
        <v>91</v>
      </c>
      <c r="S2230">
        <v>98</v>
      </c>
      <c r="T2230">
        <v>107</v>
      </c>
      <c r="U2230">
        <v>111</v>
      </c>
      <c r="V2230">
        <v>108</v>
      </c>
      <c r="W2230">
        <v>105</v>
      </c>
      <c r="X2230">
        <v>100</v>
      </c>
      <c r="Y2230">
        <v>97</v>
      </c>
      <c r="Z2230">
        <v>85</v>
      </c>
      <c r="AA2230">
        <v>82</v>
      </c>
      <c r="AB2230">
        <v>89</v>
      </c>
      <c r="AC2230">
        <v>100</v>
      </c>
      <c r="AD2230">
        <v>101</v>
      </c>
      <c r="AE2230">
        <v>105</v>
      </c>
      <c r="AF2230">
        <v>108</v>
      </c>
      <c r="AG2230">
        <v>107</v>
      </c>
      <c r="AH2230">
        <v>109</v>
      </c>
      <c r="AI2230">
        <v>111</v>
      </c>
      <c r="AJ2230">
        <v>112</v>
      </c>
      <c r="AK2230">
        <v>112</v>
      </c>
      <c r="AL2230">
        <v>112</v>
      </c>
      <c r="AM2230">
        <v>108</v>
      </c>
      <c r="AN2230" s="5">
        <v>102</v>
      </c>
      <c r="AO2230" s="5">
        <v>99</v>
      </c>
      <c r="AP2230" s="5">
        <v>99</v>
      </c>
      <c r="AQ2230" s="5">
        <v>101</v>
      </c>
      <c r="AR2230" s="5">
        <v>99</v>
      </c>
      <c r="AS2230" s="5">
        <v>103</v>
      </c>
      <c r="AT2230" s="5">
        <v>106</v>
      </c>
      <c r="AU2230" s="5">
        <v>107</v>
      </c>
      <c r="AV2230" s="5">
        <v>112</v>
      </c>
      <c r="AW2230" s="5">
        <v>110</v>
      </c>
      <c r="AX2230" s="5">
        <v>111</v>
      </c>
      <c r="AY2230" s="5">
        <v>114</v>
      </c>
      <c r="AZ2230" s="5">
        <v>113</v>
      </c>
      <c r="BA2230" s="5">
        <v>111</v>
      </c>
      <c r="BB2230" s="5">
        <v>112</v>
      </c>
      <c r="BC2230" s="5">
        <v>114</v>
      </c>
      <c r="BD2230" s="5">
        <v>108</v>
      </c>
      <c r="BE2230" s="5">
        <v>115</v>
      </c>
      <c r="BF2230" s="5">
        <v>108</v>
      </c>
      <c r="BG2230" s="5">
        <v>81</v>
      </c>
      <c r="BH2230" s="5">
        <v>96</v>
      </c>
      <c r="BI2230" s="5">
        <v>101</v>
      </c>
      <c r="BJ2230" s="5">
        <v>105</v>
      </c>
      <c r="BK2230" s="5">
        <v>110</v>
      </c>
      <c r="BL2230" s="5">
        <v>113</v>
      </c>
      <c r="BM2230" s="5">
        <v>110</v>
      </c>
      <c r="BN2230" s="5">
        <v>109</v>
      </c>
      <c r="BO2230" s="5">
        <v>110</v>
      </c>
      <c r="BP2230" s="5">
        <v>109</v>
      </c>
      <c r="BQ2230" s="5">
        <v>110</v>
      </c>
      <c r="BR2230" s="5">
        <v>112</v>
      </c>
      <c r="BS2230">
        <v>116</v>
      </c>
      <c r="BT2230">
        <v>115</v>
      </c>
      <c r="BU2230">
        <v>116</v>
      </c>
      <c r="BV2230">
        <v>114</v>
      </c>
      <c r="BW2230">
        <v>107</v>
      </c>
      <c r="BX2230">
        <v>100</v>
      </c>
      <c r="BY2230">
        <v>104</v>
      </c>
      <c r="BZ2230">
        <v>106</v>
      </c>
      <c r="CA2230">
        <v>108</v>
      </c>
      <c r="CB2230">
        <v>110</v>
      </c>
      <c r="CC2230">
        <v>104</v>
      </c>
      <c r="CD2230">
        <v>82</v>
      </c>
      <c r="CE2230">
        <v>85</v>
      </c>
      <c r="CF2230">
        <v>92</v>
      </c>
      <c r="CG2230">
        <v>96</v>
      </c>
      <c r="CH2230">
        <v>86</v>
      </c>
      <c r="CI2230">
        <v>89</v>
      </c>
      <c r="CJ2230">
        <v>83</v>
      </c>
      <c r="CK2230">
        <v>91</v>
      </c>
      <c r="CL2230">
        <v>93</v>
      </c>
      <c r="CM2230">
        <v>95</v>
      </c>
      <c r="CN2230">
        <v>100</v>
      </c>
      <c r="CO2230">
        <v>101</v>
      </c>
      <c r="CP2230">
        <v>100</v>
      </c>
      <c r="CQ2230">
        <v>103</v>
      </c>
      <c r="CR2230">
        <v>105</v>
      </c>
      <c r="CS2230">
        <v>106</v>
      </c>
      <c r="CT2230">
        <v>101</v>
      </c>
      <c r="CU2230">
        <v>98</v>
      </c>
      <c r="CV2230">
        <v>95</v>
      </c>
      <c r="CW2230">
        <v>97</v>
      </c>
      <c r="CX2230" t="s">
        <v>2</v>
      </c>
      <c r="CY2230" t="s">
        <v>92</v>
      </c>
    </row>
    <row r="2231" spans="1:103" x14ac:dyDescent="0.25">
      <c r="A2231" t="s">
        <v>19</v>
      </c>
      <c r="B2231">
        <v>34.9</v>
      </c>
      <c r="C2231">
        <v>-117.0333</v>
      </c>
      <c r="D2231">
        <v>2162</v>
      </c>
      <c r="E2231" t="s">
        <v>1</v>
      </c>
      <c r="F2231">
        <v>174.2</v>
      </c>
      <c r="G2231">
        <v>1979</v>
      </c>
      <c r="H2231">
        <v>8</v>
      </c>
      <c r="I2231" t="s">
        <v>260</v>
      </c>
      <c r="J2231">
        <v>93</v>
      </c>
      <c r="K2231">
        <v>93</v>
      </c>
      <c r="L2231">
        <v>94</v>
      </c>
      <c r="M2231">
        <v>99</v>
      </c>
      <c r="N2231">
        <v>104</v>
      </c>
      <c r="O2231">
        <v>103</v>
      </c>
      <c r="P2231">
        <v>98</v>
      </c>
      <c r="Q2231">
        <v>93</v>
      </c>
      <c r="R2231">
        <v>91</v>
      </c>
      <c r="S2231">
        <v>97</v>
      </c>
      <c r="T2231">
        <v>105</v>
      </c>
      <c r="U2231">
        <v>105</v>
      </c>
      <c r="V2231">
        <v>104</v>
      </c>
      <c r="W2231">
        <v>102</v>
      </c>
      <c r="X2231">
        <v>98</v>
      </c>
      <c r="Y2231">
        <v>93</v>
      </c>
      <c r="Z2231">
        <v>86</v>
      </c>
      <c r="AA2231">
        <v>80</v>
      </c>
      <c r="AB2231">
        <v>90</v>
      </c>
      <c r="AC2231">
        <v>92</v>
      </c>
      <c r="AD2231">
        <v>100</v>
      </c>
      <c r="AE2231">
        <v>96</v>
      </c>
      <c r="AF2231">
        <v>100</v>
      </c>
      <c r="AG2231">
        <v>102</v>
      </c>
      <c r="AH2231">
        <v>102</v>
      </c>
      <c r="AI2231">
        <v>105</v>
      </c>
      <c r="AJ2231">
        <v>107</v>
      </c>
      <c r="AK2231">
        <v>108</v>
      </c>
      <c r="AL2231">
        <v>107</v>
      </c>
      <c r="AM2231">
        <v>105</v>
      </c>
      <c r="AN2231" s="5">
        <v>99</v>
      </c>
      <c r="AO2231" s="5">
        <v>92</v>
      </c>
      <c r="AP2231" s="5">
        <v>90</v>
      </c>
      <c r="AQ2231" s="5">
        <v>94</v>
      </c>
      <c r="AR2231" s="5">
        <v>92</v>
      </c>
      <c r="AS2231" s="5">
        <v>94</v>
      </c>
      <c r="AT2231" s="5">
        <v>99</v>
      </c>
      <c r="AU2231" s="5">
        <v>102</v>
      </c>
      <c r="AV2231" s="5">
        <v>105</v>
      </c>
      <c r="AW2231" s="5">
        <v>105</v>
      </c>
      <c r="AX2231" s="5">
        <v>104</v>
      </c>
      <c r="AY2231" s="5">
        <v>106</v>
      </c>
      <c r="AZ2231" s="5">
        <v>107</v>
      </c>
      <c r="BA2231" s="5">
        <v>105</v>
      </c>
      <c r="BB2231" s="5">
        <v>105</v>
      </c>
      <c r="BC2231" s="5">
        <v>112</v>
      </c>
      <c r="BD2231" s="5">
        <v>109</v>
      </c>
      <c r="BE2231" s="5">
        <v>108</v>
      </c>
      <c r="BF2231" s="5">
        <v>108</v>
      </c>
      <c r="BG2231" s="5">
        <v>102</v>
      </c>
      <c r="BH2231" s="5">
        <v>95</v>
      </c>
      <c r="BI2231" s="5">
        <v>100</v>
      </c>
      <c r="BJ2231" s="5">
        <v>103</v>
      </c>
      <c r="BK2231" s="5">
        <v>106</v>
      </c>
      <c r="BL2231" s="5">
        <v>107</v>
      </c>
      <c r="BM2231" s="5">
        <v>104</v>
      </c>
      <c r="BN2231" s="5">
        <v>104</v>
      </c>
      <c r="BO2231" s="5">
        <v>104</v>
      </c>
      <c r="BP2231" s="5">
        <v>107</v>
      </c>
      <c r="BQ2231" s="5">
        <v>105</v>
      </c>
      <c r="BR2231" s="5">
        <v>104</v>
      </c>
      <c r="BS2231">
        <v>108</v>
      </c>
      <c r="BT2231">
        <v>108</v>
      </c>
      <c r="BU2231">
        <v>107</v>
      </c>
      <c r="BV2231">
        <v>106</v>
      </c>
      <c r="BW2231">
        <v>105</v>
      </c>
      <c r="BX2231">
        <v>98</v>
      </c>
      <c r="BY2231">
        <v>95</v>
      </c>
      <c r="BZ2231">
        <v>99</v>
      </c>
      <c r="CA2231">
        <v>102</v>
      </c>
      <c r="CB2231">
        <v>104</v>
      </c>
      <c r="CC2231">
        <v>104</v>
      </c>
      <c r="CD2231">
        <v>86</v>
      </c>
      <c r="CE2231">
        <v>89</v>
      </c>
      <c r="CF2231">
        <v>89</v>
      </c>
      <c r="CG2231">
        <v>93</v>
      </c>
      <c r="CH2231">
        <v>92</v>
      </c>
      <c r="CI2231">
        <v>89</v>
      </c>
      <c r="CJ2231">
        <v>89</v>
      </c>
      <c r="CK2231">
        <v>91</v>
      </c>
      <c r="CL2231">
        <v>91</v>
      </c>
      <c r="CM2231">
        <v>92</v>
      </c>
      <c r="CN2231">
        <v>98</v>
      </c>
      <c r="CO2231">
        <v>100</v>
      </c>
      <c r="CP2231">
        <v>100</v>
      </c>
      <c r="CQ2231">
        <v>101</v>
      </c>
      <c r="CR2231">
        <v>99</v>
      </c>
      <c r="CS2231">
        <v>100</v>
      </c>
      <c r="CT2231">
        <v>98</v>
      </c>
      <c r="CU2231">
        <v>96</v>
      </c>
      <c r="CV2231">
        <v>90</v>
      </c>
      <c r="CW2231">
        <v>93</v>
      </c>
      <c r="CX2231" t="s">
        <v>5</v>
      </c>
      <c r="CY2231" t="s">
        <v>20</v>
      </c>
    </row>
    <row r="2232" spans="1:103" x14ac:dyDescent="0.25">
      <c r="A2232" t="s">
        <v>155</v>
      </c>
      <c r="B2232">
        <v>36.430300000000003</v>
      </c>
      <c r="C2232">
        <v>-114.51390000000001</v>
      </c>
      <c r="D2232">
        <v>2000</v>
      </c>
      <c r="E2232" t="s">
        <v>1</v>
      </c>
      <c r="F2232">
        <v>210.3</v>
      </c>
      <c r="G2232">
        <v>1979</v>
      </c>
      <c r="H2232">
        <v>8</v>
      </c>
      <c r="I2232" t="s">
        <v>260</v>
      </c>
      <c r="J2232">
        <v>89</v>
      </c>
      <c r="K2232">
        <v>94</v>
      </c>
      <c r="L2232">
        <v>98</v>
      </c>
      <c r="M2232">
        <v>97</v>
      </c>
      <c r="N2232">
        <v>102</v>
      </c>
      <c r="O2232">
        <v>106</v>
      </c>
      <c r="P2232">
        <v>106</v>
      </c>
      <c r="Q2232">
        <v>95</v>
      </c>
      <c r="R2232">
        <v>85</v>
      </c>
      <c r="S2232">
        <v>92</v>
      </c>
      <c r="T2232">
        <v>100</v>
      </c>
      <c r="U2232">
        <v>105</v>
      </c>
      <c r="V2232">
        <v>109</v>
      </c>
      <c r="W2232">
        <v>109</v>
      </c>
      <c r="X2232">
        <v>107</v>
      </c>
      <c r="Y2232">
        <v>102</v>
      </c>
      <c r="Z2232">
        <v>99</v>
      </c>
      <c r="AA2232">
        <v>88</v>
      </c>
      <c r="AB2232">
        <v>80</v>
      </c>
      <c r="AC2232">
        <v>88</v>
      </c>
      <c r="AD2232">
        <v>98</v>
      </c>
      <c r="AE2232">
        <v>102</v>
      </c>
      <c r="AF2232">
        <v>103</v>
      </c>
      <c r="AG2232">
        <v>106</v>
      </c>
      <c r="AH2232">
        <v>107</v>
      </c>
      <c r="AI2232">
        <v>108</v>
      </c>
      <c r="AJ2232">
        <v>111</v>
      </c>
      <c r="AK2232">
        <v>112</v>
      </c>
      <c r="AL2232">
        <v>113</v>
      </c>
      <c r="AM2232">
        <v>113</v>
      </c>
      <c r="AN2232" s="5">
        <v>109</v>
      </c>
      <c r="AO2232" s="5">
        <v>105</v>
      </c>
      <c r="AP2232" s="5">
        <v>100</v>
      </c>
      <c r="AQ2232" s="5">
        <v>99</v>
      </c>
      <c r="AR2232" s="5">
        <v>101</v>
      </c>
      <c r="AS2232" s="5">
        <v>100</v>
      </c>
      <c r="AT2232" s="5">
        <v>102</v>
      </c>
      <c r="AU2232" s="5">
        <v>106</v>
      </c>
      <c r="AV2232" s="5">
        <v>106</v>
      </c>
      <c r="AW2232" s="5">
        <v>112</v>
      </c>
      <c r="AX2232" s="5">
        <v>111</v>
      </c>
      <c r="AY2232" s="5">
        <v>109</v>
      </c>
      <c r="AZ2232" s="5">
        <v>112</v>
      </c>
      <c r="BA2232" s="5">
        <v>111</v>
      </c>
      <c r="BB2232" s="5">
        <v>109</v>
      </c>
      <c r="BC2232" s="5">
        <v>112</v>
      </c>
      <c r="BD2232" s="5">
        <v>114</v>
      </c>
      <c r="BE2232" s="5">
        <v>111</v>
      </c>
      <c r="BF2232" s="5">
        <v>113</v>
      </c>
      <c r="BG2232" s="5">
        <v>108</v>
      </c>
      <c r="BH2232" s="5">
        <v>90</v>
      </c>
      <c r="BI2232" s="5">
        <v>96</v>
      </c>
      <c r="BJ2232" s="5">
        <v>102</v>
      </c>
      <c r="BK2232" s="5">
        <v>105</v>
      </c>
      <c r="BL2232" s="5">
        <v>108</v>
      </c>
      <c r="BM2232" s="5">
        <v>112</v>
      </c>
      <c r="BN2232" s="5">
        <v>111</v>
      </c>
      <c r="BO2232" s="5">
        <v>111</v>
      </c>
      <c r="BP2232" s="5">
        <v>111</v>
      </c>
      <c r="BQ2232" s="5">
        <v>109</v>
      </c>
      <c r="BR2232" s="5">
        <v>108</v>
      </c>
      <c r="BS2232">
        <v>110</v>
      </c>
      <c r="BT2232">
        <v>113</v>
      </c>
      <c r="BU2232">
        <v>112</v>
      </c>
      <c r="BV2232">
        <v>113</v>
      </c>
      <c r="BW2232">
        <v>111</v>
      </c>
      <c r="BX2232">
        <v>107</v>
      </c>
      <c r="BY2232">
        <v>104</v>
      </c>
      <c r="BZ2232">
        <v>104</v>
      </c>
      <c r="CA2232">
        <v>105</v>
      </c>
      <c r="CB2232">
        <v>108</v>
      </c>
      <c r="CC2232">
        <v>109</v>
      </c>
      <c r="CD2232">
        <v>106</v>
      </c>
      <c r="CE2232">
        <v>79</v>
      </c>
      <c r="CF2232">
        <v>87</v>
      </c>
      <c r="CG2232">
        <v>90</v>
      </c>
      <c r="CH2232">
        <v>94</v>
      </c>
      <c r="CI2232">
        <v>82</v>
      </c>
      <c r="CJ2232">
        <v>91</v>
      </c>
      <c r="CK2232">
        <v>89</v>
      </c>
      <c r="CL2232">
        <v>91</v>
      </c>
      <c r="CM2232">
        <v>95</v>
      </c>
      <c r="CN2232">
        <v>97</v>
      </c>
      <c r="CO2232">
        <v>100</v>
      </c>
      <c r="CP2232">
        <v>102</v>
      </c>
      <c r="CQ2232">
        <v>102</v>
      </c>
      <c r="CR2232">
        <v>103</v>
      </c>
      <c r="CS2232">
        <v>105</v>
      </c>
      <c r="CT2232">
        <v>105</v>
      </c>
      <c r="CU2232">
        <v>101</v>
      </c>
      <c r="CV2232">
        <v>100</v>
      </c>
      <c r="CW2232">
        <v>98</v>
      </c>
      <c r="CX2232" t="s">
        <v>2</v>
      </c>
      <c r="CY2232" t="s">
        <v>156</v>
      </c>
    </row>
    <row r="2233" spans="1:103" x14ac:dyDescent="0.25">
      <c r="A2233" t="s">
        <v>77</v>
      </c>
      <c r="B2233">
        <v>34.8536</v>
      </c>
      <c r="C2233">
        <v>-116.7869</v>
      </c>
      <c r="D2233">
        <v>1919</v>
      </c>
      <c r="E2233" t="s">
        <v>1</v>
      </c>
      <c r="F2233">
        <v>178.9</v>
      </c>
      <c r="G2233">
        <v>1979</v>
      </c>
      <c r="H2233">
        <v>8</v>
      </c>
      <c r="I2233" t="s">
        <v>260</v>
      </c>
      <c r="J2233">
        <v>95</v>
      </c>
      <c r="K2233">
        <v>93</v>
      </c>
      <c r="L2233">
        <v>97</v>
      </c>
      <c r="M2233">
        <v>102</v>
      </c>
      <c r="N2233">
        <v>106</v>
      </c>
      <c r="O2233">
        <v>107</v>
      </c>
      <c r="P2233">
        <v>98</v>
      </c>
      <c r="Q2233">
        <v>86</v>
      </c>
      <c r="R2233">
        <v>93</v>
      </c>
      <c r="S2233">
        <v>100</v>
      </c>
      <c r="T2233">
        <v>108</v>
      </c>
      <c r="U2233">
        <v>110</v>
      </c>
      <c r="V2233">
        <v>108</v>
      </c>
      <c r="W2233">
        <v>101</v>
      </c>
      <c r="X2233">
        <v>98</v>
      </c>
      <c r="Y2233">
        <v>92</v>
      </c>
      <c r="Z2233">
        <v>77</v>
      </c>
      <c r="AA2233">
        <v>83</v>
      </c>
      <c r="AB2233">
        <v>92</v>
      </c>
      <c r="AC2233">
        <v>96</v>
      </c>
      <c r="AD2233">
        <v>99</v>
      </c>
      <c r="AE2233">
        <v>98</v>
      </c>
      <c r="AF2233">
        <v>102</v>
      </c>
      <c r="AG2233">
        <v>105</v>
      </c>
      <c r="AH2233">
        <v>106</v>
      </c>
      <c r="AI2233">
        <v>108</v>
      </c>
      <c r="AJ2233">
        <v>111</v>
      </c>
      <c r="AK2233">
        <v>111</v>
      </c>
      <c r="AL2233">
        <v>107</v>
      </c>
      <c r="AM2233">
        <v>105</v>
      </c>
      <c r="AN2233" s="5">
        <v>98</v>
      </c>
      <c r="AO2233" s="5">
        <v>97</v>
      </c>
      <c r="AP2233" s="5">
        <v>93</v>
      </c>
      <c r="AQ2233" s="5">
        <v>97</v>
      </c>
      <c r="AR2233" s="5">
        <v>94</v>
      </c>
      <c r="AS2233" s="5">
        <v>98</v>
      </c>
      <c r="AT2233" s="5">
        <v>102</v>
      </c>
      <c r="AU2233" s="5">
        <v>105</v>
      </c>
      <c r="AV2233" s="5">
        <v>110</v>
      </c>
      <c r="AW2233" s="5">
        <v>106</v>
      </c>
      <c r="AX2233" s="5">
        <v>105</v>
      </c>
      <c r="AY2233" s="5">
        <v>109</v>
      </c>
      <c r="AZ2233" s="5">
        <v>110</v>
      </c>
      <c r="BA2233" s="5">
        <v>108</v>
      </c>
      <c r="BB2233" s="5">
        <v>109</v>
      </c>
      <c r="BC2233" s="5">
        <v>111</v>
      </c>
      <c r="BD2233" s="5">
        <v>114</v>
      </c>
      <c r="BE2233" s="5">
        <v>112</v>
      </c>
      <c r="BF2233" s="5">
        <v>104</v>
      </c>
      <c r="BG2233" s="5">
        <v>78</v>
      </c>
      <c r="BH2233" s="5">
        <v>96</v>
      </c>
      <c r="BI2233" s="5">
        <v>103</v>
      </c>
      <c r="BJ2233" s="5">
        <v>105</v>
      </c>
      <c r="BK2233" s="5">
        <v>109</v>
      </c>
      <c r="BL2233" s="5">
        <v>110</v>
      </c>
      <c r="BM2233" s="5">
        <v>110</v>
      </c>
      <c r="BN2233" s="5">
        <v>108</v>
      </c>
      <c r="BO2233" s="5">
        <v>110</v>
      </c>
      <c r="BP2233" s="5">
        <v>107</v>
      </c>
      <c r="BQ2233" s="5">
        <v>105</v>
      </c>
      <c r="BR2233" s="5">
        <v>110</v>
      </c>
      <c r="BS2233">
        <v>112</v>
      </c>
      <c r="BT2233">
        <v>111</v>
      </c>
      <c r="BU2233">
        <v>111</v>
      </c>
      <c r="BV2233">
        <v>109</v>
      </c>
      <c r="BW2233">
        <v>104</v>
      </c>
      <c r="BX2233">
        <v>99</v>
      </c>
      <c r="BY2233">
        <v>99</v>
      </c>
      <c r="BZ2233">
        <v>103</v>
      </c>
      <c r="CA2233">
        <v>105</v>
      </c>
      <c r="CB2233">
        <v>108</v>
      </c>
      <c r="CC2233">
        <v>90</v>
      </c>
      <c r="CD2233">
        <v>80</v>
      </c>
      <c r="CE2233">
        <v>87</v>
      </c>
      <c r="CF2233">
        <v>91</v>
      </c>
      <c r="CG2233">
        <v>92</v>
      </c>
      <c r="CH2233">
        <v>94</v>
      </c>
      <c r="CI2233">
        <v>90</v>
      </c>
      <c r="CJ2233">
        <v>88</v>
      </c>
      <c r="CK2233">
        <v>91</v>
      </c>
      <c r="CL2233">
        <v>93</v>
      </c>
      <c r="CM2233">
        <v>93</v>
      </c>
      <c r="CN2233">
        <v>97</v>
      </c>
      <c r="CO2233">
        <v>102</v>
      </c>
      <c r="CP2233">
        <v>102</v>
      </c>
      <c r="CQ2233">
        <v>103</v>
      </c>
      <c r="CR2233">
        <v>101</v>
      </c>
      <c r="CS2233">
        <v>104</v>
      </c>
      <c r="CT2233">
        <v>98</v>
      </c>
      <c r="CU2233">
        <v>93</v>
      </c>
      <c r="CV2233">
        <v>93</v>
      </c>
      <c r="CW2233">
        <v>95</v>
      </c>
      <c r="CX2233" t="s">
        <v>5</v>
      </c>
      <c r="CY2233" t="s">
        <v>78</v>
      </c>
    </row>
    <row r="2234" spans="1:103" x14ac:dyDescent="0.25">
      <c r="A2234" t="s">
        <v>119</v>
      </c>
      <c r="B2234">
        <v>36.200000000000003</v>
      </c>
      <c r="C2234">
        <v>-115.08329999999999</v>
      </c>
      <c r="D2234">
        <v>1821</v>
      </c>
      <c r="E2234" t="s">
        <v>1</v>
      </c>
      <c r="F2234">
        <v>162.30000000000001</v>
      </c>
      <c r="G2234">
        <v>1979</v>
      </c>
      <c r="H2234">
        <v>8</v>
      </c>
      <c r="I2234" t="s">
        <v>260</v>
      </c>
      <c r="J2234">
        <v>98</v>
      </c>
      <c r="K2234">
        <v>101</v>
      </c>
      <c r="L2234">
        <v>99</v>
      </c>
      <c r="M2234">
        <v>105</v>
      </c>
      <c r="N2234">
        <v>108</v>
      </c>
      <c r="O2234">
        <v>109</v>
      </c>
      <c r="P2234">
        <v>98</v>
      </c>
      <c r="Q2234">
        <v>90</v>
      </c>
      <c r="R2234">
        <v>94</v>
      </c>
      <c r="S2234">
        <v>101</v>
      </c>
      <c r="T2234">
        <v>107</v>
      </c>
      <c r="U2234">
        <v>112</v>
      </c>
      <c r="V2234">
        <v>111</v>
      </c>
      <c r="W2234">
        <v>107</v>
      </c>
      <c r="X2234">
        <v>103</v>
      </c>
      <c r="Y2234">
        <v>99</v>
      </c>
      <c r="Z2234">
        <v>86</v>
      </c>
      <c r="AA2234">
        <v>85</v>
      </c>
      <c r="AB2234">
        <v>93</v>
      </c>
      <c r="AC2234">
        <v>100</v>
      </c>
      <c r="AD2234">
        <v>104</v>
      </c>
      <c r="AE2234">
        <v>105</v>
      </c>
      <c r="AF2234">
        <v>107</v>
      </c>
      <c r="AG2234">
        <v>109</v>
      </c>
      <c r="AH2234">
        <v>111</v>
      </c>
      <c r="AI2234">
        <v>113</v>
      </c>
      <c r="AJ2234">
        <v>114</v>
      </c>
      <c r="AK2234">
        <v>115</v>
      </c>
      <c r="AL2234">
        <v>115</v>
      </c>
      <c r="AM2234">
        <v>110</v>
      </c>
      <c r="AN2234" s="5">
        <v>104</v>
      </c>
      <c r="AO2234" s="5">
        <v>102</v>
      </c>
      <c r="AP2234" s="5">
        <v>100</v>
      </c>
      <c r="AQ2234" s="5">
        <v>103</v>
      </c>
      <c r="AR2234" s="5">
        <v>102</v>
      </c>
      <c r="AS2234" s="5">
        <v>106</v>
      </c>
      <c r="AT2234" s="5">
        <v>108</v>
      </c>
      <c r="AU2234" s="5">
        <v>108</v>
      </c>
      <c r="AV2234" s="5">
        <v>116</v>
      </c>
      <c r="AW2234" s="5">
        <v>112</v>
      </c>
      <c r="AX2234" s="5">
        <v>110</v>
      </c>
      <c r="AY2234" s="5">
        <v>114</v>
      </c>
      <c r="AZ2234" s="5">
        <v>114</v>
      </c>
      <c r="BA2234" s="5">
        <v>113</v>
      </c>
      <c r="BB2234" s="5">
        <v>114</v>
      </c>
      <c r="BC2234" s="5">
        <v>116</v>
      </c>
      <c r="BD2234" s="5">
        <v>113</v>
      </c>
      <c r="BE2234" s="5">
        <v>115</v>
      </c>
      <c r="BF2234" s="5">
        <v>110</v>
      </c>
      <c r="BG2234" s="5">
        <v>90</v>
      </c>
      <c r="BH2234" s="5">
        <v>98</v>
      </c>
      <c r="BI2234" s="5">
        <v>104</v>
      </c>
      <c r="BJ2234" s="5">
        <v>110</v>
      </c>
      <c r="BK2234" s="5">
        <v>113</v>
      </c>
      <c r="BL2234" s="5">
        <v>115</v>
      </c>
      <c r="BM2234" s="5">
        <v>113</v>
      </c>
      <c r="BN2234" s="5">
        <v>113</v>
      </c>
      <c r="BO2234" s="5">
        <v>112</v>
      </c>
      <c r="BP2234" s="5">
        <v>112</v>
      </c>
      <c r="BQ2234" s="5">
        <v>111</v>
      </c>
      <c r="BR2234" s="5">
        <v>112</v>
      </c>
      <c r="BS2234">
        <v>117</v>
      </c>
      <c r="BT2234">
        <v>115</v>
      </c>
      <c r="BU2234">
        <v>115</v>
      </c>
      <c r="BV2234">
        <v>113</v>
      </c>
      <c r="BW2234">
        <v>109</v>
      </c>
      <c r="BX2234">
        <v>104</v>
      </c>
      <c r="BY2234">
        <v>107</v>
      </c>
      <c r="BZ2234">
        <v>107</v>
      </c>
      <c r="CA2234">
        <v>110</v>
      </c>
      <c r="CB2234">
        <v>112</v>
      </c>
      <c r="CC2234">
        <v>108</v>
      </c>
      <c r="CD2234">
        <v>84</v>
      </c>
      <c r="CE2234">
        <v>83</v>
      </c>
      <c r="CF2234">
        <v>93</v>
      </c>
      <c r="CG2234">
        <v>98</v>
      </c>
      <c r="CH2234">
        <v>87</v>
      </c>
      <c r="CI2234">
        <v>90</v>
      </c>
      <c r="CJ2234">
        <v>86</v>
      </c>
      <c r="CK2234">
        <v>93</v>
      </c>
      <c r="CL2234">
        <v>96</v>
      </c>
      <c r="CM2234">
        <v>98</v>
      </c>
      <c r="CN2234">
        <v>103</v>
      </c>
      <c r="CO2234">
        <v>104</v>
      </c>
      <c r="CP2234">
        <v>103</v>
      </c>
      <c r="CQ2234">
        <v>105</v>
      </c>
      <c r="CR2234">
        <v>106</v>
      </c>
      <c r="CS2234">
        <v>108</v>
      </c>
      <c r="CT2234">
        <v>103</v>
      </c>
      <c r="CU2234">
        <v>100</v>
      </c>
      <c r="CV2234">
        <v>93</v>
      </c>
      <c r="CX2234" t="s">
        <v>2</v>
      </c>
      <c r="CY2234" t="s">
        <v>120</v>
      </c>
    </row>
    <row r="2235" spans="1:103" x14ac:dyDescent="0.25">
      <c r="A2235" t="s">
        <v>45</v>
      </c>
      <c r="B2235">
        <v>35.763599999999997</v>
      </c>
      <c r="C2235">
        <v>-117.3908</v>
      </c>
      <c r="D2235">
        <v>1695</v>
      </c>
      <c r="E2235" t="s">
        <v>1</v>
      </c>
      <c r="F2235">
        <v>90.8</v>
      </c>
      <c r="G2235">
        <v>1979</v>
      </c>
      <c r="H2235">
        <v>8</v>
      </c>
      <c r="I2235" t="s">
        <v>260</v>
      </c>
      <c r="J2235">
        <v>97</v>
      </c>
      <c r="K2235">
        <v>100</v>
      </c>
      <c r="L2235">
        <v>98</v>
      </c>
      <c r="M2235">
        <v>104</v>
      </c>
      <c r="N2235">
        <v>106</v>
      </c>
      <c r="O2235">
        <v>108</v>
      </c>
      <c r="P2235">
        <v>98</v>
      </c>
      <c r="Q2235">
        <v>98</v>
      </c>
      <c r="R2235">
        <v>95</v>
      </c>
      <c r="S2235">
        <v>100</v>
      </c>
      <c r="T2235">
        <v>106</v>
      </c>
      <c r="U2235">
        <v>109</v>
      </c>
      <c r="V2235">
        <v>107</v>
      </c>
      <c r="W2235">
        <v>102</v>
      </c>
      <c r="X2235">
        <v>84</v>
      </c>
      <c r="Y2235">
        <v>82</v>
      </c>
      <c r="Z2235">
        <v>80</v>
      </c>
      <c r="AA2235">
        <v>80</v>
      </c>
      <c r="AB2235">
        <v>93</v>
      </c>
      <c r="AC2235">
        <v>95</v>
      </c>
      <c r="AD2235">
        <v>100</v>
      </c>
      <c r="AE2235">
        <v>104</v>
      </c>
      <c r="AF2235">
        <v>105</v>
      </c>
      <c r="AG2235">
        <v>105</v>
      </c>
      <c r="AH2235">
        <v>106</v>
      </c>
      <c r="AI2235">
        <v>108</v>
      </c>
      <c r="AJ2235">
        <v>110</v>
      </c>
      <c r="AK2235">
        <v>110</v>
      </c>
      <c r="AL2235">
        <v>108</v>
      </c>
      <c r="AM2235">
        <v>104</v>
      </c>
      <c r="AN2235" s="5">
        <v>99</v>
      </c>
      <c r="AO2235" s="5">
        <v>93</v>
      </c>
      <c r="AP2235" s="5">
        <v>94</v>
      </c>
      <c r="AQ2235" s="5">
        <v>95</v>
      </c>
      <c r="AR2235" s="5">
        <v>95</v>
      </c>
      <c r="AS2235" s="5">
        <v>98</v>
      </c>
      <c r="AT2235" s="5">
        <v>101</v>
      </c>
      <c r="AU2235" s="5">
        <v>103</v>
      </c>
      <c r="AV2235" s="5">
        <v>109</v>
      </c>
      <c r="AW2235" s="5">
        <v>104</v>
      </c>
      <c r="AX2235" s="5">
        <v>106</v>
      </c>
      <c r="AY2235" s="5">
        <v>108</v>
      </c>
      <c r="AZ2235" s="5">
        <v>112</v>
      </c>
      <c r="BA2235" s="5">
        <v>110</v>
      </c>
      <c r="BB2235" s="5">
        <v>108</v>
      </c>
      <c r="BC2235" s="5">
        <v>111</v>
      </c>
      <c r="BD2235" s="5">
        <v>114</v>
      </c>
      <c r="BE2235" s="5">
        <v>114</v>
      </c>
      <c r="BF2235" s="5">
        <v>109</v>
      </c>
      <c r="BG2235" s="5">
        <v>100</v>
      </c>
      <c r="BH2235" s="5">
        <v>90</v>
      </c>
      <c r="BI2235" s="5">
        <v>101</v>
      </c>
      <c r="BJ2235" s="5">
        <v>107</v>
      </c>
      <c r="BK2235" s="5">
        <v>110</v>
      </c>
      <c r="BL2235" s="5">
        <v>110</v>
      </c>
      <c r="BM2235" s="5">
        <v>108</v>
      </c>
      <c r="BN2235" s="5">
        <v>108</v>
      </c>
      <c r="BO2235" s="5">
        <v>106</v>
      </c>
      <c r="BP2235" s="5">
        <v>109</v>
      </c>
      <c r="BQ2235" s="5">
        <v>108</v>
      </c>
      <c r="BR2235" s="5">
        <v>111</v>
      </c>
      <c r="BS2235">
        <v>111</v>
      </c>
      <c r="BT2235">
        <v>112</v>
      </c>
      <c r="BU2235">
        <v>112</v>
      </c>
      <c r="BV2235">
        <v>109</v>
      </c>
      <c r="BW2235">
        <v>106</v>
      </c>
      <c r="BX2235">
        <v>104</v>
      </c>
      <c r="BY2235">
        <v>103</v>
      </c>
      <c r="BZ2235">
        <v>102</v>
      </c>
      <c r="CA2235">
        <v>106</v>
      </c>
      <c r="CB2235">
        <v>108</v>
      </c>
      <c r="CC2235">
        <v>98</v>
      </c>
      <c r="CD2235">
        <v>87</v>
      </c>
      <c r="CE2235">
        <v>92</v>
      </c>
      <c r="CF2235">
        <v>93</v>
      </c>
      <c r="CG2235">
        <v>96</v>
      </c>
      <c r="CH2235">
        <v>94</v>
      </c>
      <c r="CI2235">
        <v>90</v>
      </c>
      <c r="CJ2235">
        <v>92</v>
      </c>
      <c r="CK2235">
        <v>92</v>
      </c>
      <c r="CL2235">
        <v>94</v>
      </c>
      <c r="CM2235">
        <v>95</v>
      </c>
      <c r="CN2235">
        <v>98</v>
      </c>
      <c r="CO2235">
        <v>102</v>
      </c>
      <c r="CP2235">
        <v>98</v>
      </c>
      <c r="CQ2235">
        <v>103</v>
      </c>
      <c r="CR2235">
        <v>103</v>
      </c>
      <c r="CS2235">
        <v>104</v>
      </c>
      <c r="CT2235">
        <v>100</v>
      </c>
      <c r="CU2235">
        <v>95</v>
      </c>
      <c r="CV2235">
        <v>94</v>
      </c>
      <c r="CW2235">
        <v>96</v>
      </c>
      <c r="CX2235" t="s">
        <v>5</v>
      </c>
      <c r="CY2235" t="s">
        <v>46</v>
      </c>
    </row>
    <row r="2236" spans="1:103" x14ac:dyDescent="0.25">
      <c r="A2236" t="s">
        <v>142</v>
      </c>
      <c r="B2236">
        <v>36.616700000000002</v>
      </c>
      <c r="C2236">
        <v>-114.4833</v>
      </c>
      <c r="D2236">
        <v>1410</v>
      </c>
      <c r="E2236" t="s">
        <v>1</v>
      </c>
      <c r="F2236">
        <v>213.5</v>
      </c>
      <c r="G2236">
        <v>1979</v>
      </c>
      <c r="H2236">
        <v>8</v>
      </c>
      <c r="I2236" t="s">
        <v>260</v>
      </c>
      <c r="J2236">
        <v>86</v>
      </c>
      <c r="K2236">
        <v>95</v>
      </c>
      <c r="L2236">
        <v>92</v>
      </c>
      <c r="M2236">
        <v>97</v>
      </c>
      <c r="N2236">
        <v>97</v>
      </c>
      <c r="O2236">
        <v>101</v>
      </c>
      <c r="P2236">
        <v>106</v>
      </c>
      <c r="Q2236">
        <v>91</v>
      </c>
      <c r="R2236">
        <v>92</v>
      </c>
      <c r="S2236">
        <v>100</v>
      </c>
      <c r="T2236">
        <v>97</v>
      </c>
      <c r="U2236">
        <v>102</v>
      </c>
      <c r="V2236">
        <v>106</v>
      </c>
      <c r="W2236">
        <v>106</v>
      </c>
      <c r="X2236">
        <v>103</v>
      </c>
      <c r="Y2236">
        <v>102</v>
      </c>
      <c r="Z2236">
        <v>89</v>
      </c>
      <c r="AA2236">
        <v>98</v>
      </c>
      <c r="AB2236">
        <v>80</v>
      </c>
      <c r="AC2236">
        <v>84</v>
      </c>
      <c r="AD2236">
        <v>92</v>
      </c>
      <c r="AE2236">
        <v>97</v>
      </c>
      <c r="AF2236">
        <v>102</v>
      </c>
      <c r="AG2236">
        <v>106</v>
      </c>
      <c r="AH2236">
        <v>103</v>
      </c>
      <c r="AI2236">
        <v>104</v>
      </c>
      <c r="AJ2236">
        <v>107</v>
      </c>
      <c r="AK2236">
        <v>108</v>
      </c>
      <c r="AL2236">
        <v>109</v>
      </c>
      <c r="AM2236">
        <v>110</v>
      </c>
      <c r="AN2236" s="5">
        <v>107</v>
      </c>
      <c r="AO2236" s="5">
        <v>109</v>
      </c>
      <c r="AP2236" s="5">
        <v>96</v>
      </c>
      <c r="AQ2236" s="5">
        <v>98</v>
      </c>
      <c r="AR2236" s="5">
        <v>97</v>
      </c>
      <c r="AS2236" s="5">
        <v>95</v>
      </c>
      <c r="AT2236" s="5">
        <v>100</v>
      </c>
      <c r="AU2236" s="5">
        <v>104</v>
      </c>
      <c r="AV2236" s="5">
        <v>102</v>
      </c>
      <c r="AW2236" s="5">
        <v>105</v>
      </c>
      <c r="AX2236" s="5">
        <v>106</v>
      </c>
      <c r="AY2236" s="5">
        <v>102</v>
      </c>
      <c r="AZ2236" s="5">
        <v>106</v>
      </c>
      <c r="BA2236" s="5">
        <v>104</v>
      </c>
      <c r="BB2236" s="5">
        <v>108</v>
      </c>
      <c r="BC2236" s="5">
        <v>106</v>
      </c>
      <c r="BD2236" s="5">
        <v>110</v>
      </c>
      <c r="BE2236" s="5">
        <v>103</v>
      </c>
      <c r="BF2236" s="5">
        <v>109</v>
      </c>
      <c r="BG2236" s="5">
        <v>104</v>
      </c>
      <c r="BH2236" s="5">
        <v>90</v>
      </c>
      <c r="BI2236" s="5">
        <v>90</v>
      </c>
      <c r="BJ2236" s="5">
        <v>97</v>
      </c>
      <c r="BK2236" s="5">
        <v>102</v>
      </c>
      <c r="BL2236" s="5">
        <v>105</v>
      </c>
      <c r="BM2236" s="5">
        <v>106</v>
      </c>
      <c r="BN2236" s="5">
        <v>107</v>
      </c>
      <c r="BO2236" s="5">
        <v>106</v>
      </c>
      <c r="BP2236" s="8">
        <f>AVERAGE(BO2236,BQ2236)</f>
        <v>107</v>
      </c>
      <c r="BQ2236" s="5">
        <v>108</v>
      </c>
      <c r="BR2236" s="5">
        <v>102</v>
      </c>
      <c r="BS2236">
        <v>105</v>
      </c>
      <c r="BT2236">
        <v>108</v>
      </c>
      <c r="BU2236">
        <v>109</v>
      </c>
      <c r="BV2236">
        <v>107</v>
      </c>
      <c r="BW2236">
        <v>105</v>
      </c>
      <c r="BX2236">
        <v>107</v>
      </c>
      <c r="BY2236">
        <v>98</v>
      </c>
      <c r="BZ2236">
        <v>101</v>
      </c>
      <c r="CA2236">
        <v>102</v>
      </c>
      <c r="CB2236">
        <v>103</v>
      </c>
      <c r="CC2236">
        <v>106</v>
      </c>
      <c r="CD2236">
        <v>104</v>
      </c>
      <c r="CF2236">
        <v>86</v>
      </c>
      <c r="CG2236">
        <v>88</v>
      </c>
      <c r="CH2236">
        <v>90</v>
      </c>
      <c r="CI2236">
        <v>83</v>
      </c>
      <c r="CK2236">
        <v>89</v>
      </c>
      <c r="CL2236">
        <v>83</v>
      </c>
      <c r="CM2236">
        <v>91</v>
      </c>
      <c r="CN2236">
        <v>96</v>
      </c>
      <c r="CO2236">
        <v>96</v>
      </c>
      <c r="CP2236">
        <v>97</v>
      </c>
      <c r="CQ2236">
        <v>99</v>
      </c>
      <c r="CR2236">
        <v>101</v>
      </c>
      <c r="CS2236">
        <v>101</v>
      </c>
      <c r="CT2236">
        <v>103</v>
      </c>
      <c r="CU2236">
        <v>99</v>
      </c>
      <c r="CV2236">
        <v>98</v>
      </c>
      <c r="CW2236">
        <v>95</v>
      </c>
      <c r="CX2236" t="s">
        <v>2</v>
      </c>
      <c r="CY2236" t="s">
        <v>24</v>
      </c>
    </row>
    <row r="2237" spans="1:103" x14ac:dyDescent="0.25">
      <c r="A2237" t="s">
        <v>140</v>
      </c>
      <c r="B2237">
        <v>35.868600000000001</v>
      </c>
      <c r="C2237">
        <v>-114.6611</v>
      </c>
      <c r="D2237">
        <v>740</v>
      </c>
      <c r="E2237" t="s">
        <v>1</v>
      </c>
      <c r="F2237">
        <v>208.6</v>
      </c>
      <c r="G2237">
        <v>1979</v>
      </c>
      <c r="H2237">
        <v>8</v>
      </c>
      <c r="I2237" t="s">
        <v>260</v>
      </c>
      <c r="J2237">
        <v>98</v>
      </c>
      <c r="K2237">
        <v>100</v>
      </c>
      <c r="L2237">
        <v>101</v>
      </c>
      <c r="M2237">
        <v>101</v>
      </c>
      <c r="N2237">
        <v>107</v>
      </c>
      <c r="O2237">
        <v>112</v>
      </c>
      <c r="P2237">
        <v>110</v>
      </c>
      <c r="Q2237">
        <v>103</v>
      </c>
      <c r="R2237">
        <v>91</v>
      </c>
      <c r="S2237">
        <v>98</v>
      </c>
      <c r="T2237">
        <v>105</v>
      </c>
      <c r="U2237">
        <v>112</v>
      </c>
      <c r="V2237">
        <v>115</v>
      </c>
      <c r="W2237">
        <v>116</v>
      </c>
      <c r="X2237">
        <v>113</v>
      </c>
      <c r="Y2237">
        <v>109</v>
      </c>
      <c r="Z2237">
        <v>104</v>
      </c>
      <c r="AA2237">
        <v>94</v>
      </c>
      <c r="AB2237">
        <v>89</v>
      </c>
      <c r="AC2237">
        <v>98</v>
      </c>
      <c r="AD2237">
        <v>103</v>
      </c>
      <c r="AE2237">
        <v>107</v>
      </c>
      <c r="AF2237">
        <v>108</v>
      </c>
      <c r="AG2237">
        <v>110</v>
      </c>
      <c r="AH2237">
        <v>112</v>
      </c>
      <c r="AI2237">
        <v>113</v>
      </c>
      <c r="AJ2237">
        <v>119</v>
      </c>
      <c r="AK2237">
        <v>119</v>
      </c>
      <c r="AL2237">
        <v>120</v>
      </c>
      <c r="AM2237">
        <v>119</v>
      </c>
      <c r="AN2237" s="5">
        <v>115</v>
      </c>
      <c r="AO2237" s="5">
        <v>110</v>
      </c>
      <c r="AP2237" s="5">
        <v>105</v>
      </c>
      <c r="AQ2237" s="5">
        <v>104</v>
      </c>
      <c r="AR2237" s="5">
        <v>107</v>
      </c>
      <c r="AS2237" s="5">
        <v>105</v>
      </c>
      <c r="AT2237" s="5">
        <v>107</v>
      </c>
      <c r="AU2237" s="5">
        <v>111</v>
      </c>
      <c r="AV2237" s="5">
        <v>114</v>
      </c>
      <c r="AW2237" s="5">
        <v>118</v>
      </c>
      <c r="AX2237" s="5">
        <v>118</v>
      </c>
      <c r="AY2237" s="5">
        <v>116</v>
      </c>
      <c r="AZ2237" s="5">
        <v>119</v>
      </c>
      <c r="BA2237" s="5">
        <v>115</v>
      </c>
      <c r="BB2237" s="5">
        <v>114</v>
      </c>
      <c r="BC2237" s="5">
        <v>118</v>
      </c>
      <c r="BD2237" s="5">
        <v>120</v>
      </c>
      <c r="BE2237" s="5">
        <v>111</v>
      </c>
      <c r="BF2237" s="5">
        <v>119</v>
      </c>
      <c r="BG2237" s="5">
        <v>113</v>
      </c>
      <c r="BH2237" s="5">
        <v>86</v>
      </c>
      <c r="BI2237" s="5">
        <v>102</v>
      </c>
      <c r="BJ2237" s="5">
        <v>108</v>
      </c>
      <c r="BK2237" s="5">
        <v>111</v>
      </c>
      <c r="BL2237" s="5">
        <v>114</v>
      </c>
      <c r="BM2237" s="5">
        <v>118</v>
      </c>
      <c r="BN2237" s="5">
        <v>115</v>
      </c>
      <c r="BO2237" s="5">
        <v>116</v>
      </c>
      <c r="BP2237" s="5">
        <v>117</v>
      </c>
      <c r="BQ2237" s="5">
        <v>114</v>
      </c>
      <c r="BR2237" s="5">
        <v>111</v>
      </c>
      <c r="BS2237">
        <v>115</v>
      </c>
      <c r="BT2237">
        <v>119</v>
      </c>
      <c r="BU2237">
        <v>118</v>
      </c>
      <c r="BV2237">
        <v>115</v>
      </c>
      <c r="BW2237">
        <v>113</v>
      </c>
      <c r="BX2237">
        <v>116</v>
      </c>
      <c r="BY2237">
        <v>109</v>
      </c>
      <c r="BZ2237">
        <v>109</v>
      </c>
      <c r="CA2237">
        <v>109</v>
      </c>
      <c r="CB2237">
        <v>113</v>
      </c>
      <c r="CC2237">
        <v>115</v>
      </c>
      <c r="CD2237">
        <v>109</v>
      </c>
      <c r="CE2237">
        <v>89</v>
      </c>
      <c r="CF2237">
        <v>98</v>
      </c>
      <c r="CG2237">
        <v>101</v>
      </c>
      <c r="CH2237">
        <v>103</v>
      </c>
      <c r="CI2237">
        <v>96</v>
      </c>
      <c r="CJ2237">
        <v>98</v>
      </c>
      <c r="CK2237">
        <v>94</v>
      </c>
      <c r="CL2237">
        <v>97</v>
      </c>
      <c r="CM2237">
        <v>101</v>
      </c>
      <c r="CN2237">
        <v>104</v>
      </c>
      <c r="CO2237">
        <v>108</v>
      </c>
      <c r="CP2237">
        <v>109</v>
      </c>
      <c r="CQ2237">
        <v>109</v>
      </c>
      <c r="CR2237">
        <v>111</v>
      </c>
      <c r="CS2237">
        <v>110</v>
      </c>
      <c r="CT2237">
        <v>111</v>
      </c>
      <c r="CU2237">
        <v>106</v>
      </c>
      <c r="CV2237">
        <v>104</v>
      </c>
      <c r="CW2237">
        <v>103</v>
      </c>
      <c r="CX2237" t="s">
        <v>122</v>
      </c>
      <c r="CY2237" t="s">
        <v>141</v>
      </c>
    </row>
    <row r="2238" spans="1:103" x14ac:dyDescent="0.25">
      <c r="A2238" t="s">
        <v>117</v>
      </c>
      <c r="B2238">
        <v>36.462499999999999</v>
      </c>
      <c r="C2238">
        <v>-116.8672</v>
      </c>
      <c r="D2238">
        <v>-194</v>
      </c>
      <c r="E2238" t="s">
        <v>1</v>
      </c>
      <c r="F2238">
        <v>0</v>
      </c>
      <c r="G2238">
        <v>1979</v>
      </c>
      <c r="H2238">
        <v>8</v>
      </c>
      <c r="I2238" t="s">
        <v>260</v>
      </c>
      <c r="J2238">
        <v>104</v>
      </c>
      <c r="K2238">
        <v>108</v>
      </c>
      <c r="L2238">
        <v>107</v>
      </c>
      <c r="M2238">
        <v>110</v>
      </c>
      <c r="N2238">
        <v>115</v>
      </c>
      <c r="O2238">
        <v>116</v>
      </c>
      <c r="P2238">
        <v>117</v>
      </c>
      <c r="Q2238">
        <v>100</v>
      </c>
      <c r="R2238">
        <v>104</v>
      </c>
      <c r="S2238">
        <v>110</v>
      </c>
      <c r="T2238">
        <v>113</v>
      </c>
      <c r="U2238">
        <v>118</v>
      </c>
      <c r="V2238">
        <v>118</v>
      </c>
      <c r="W2238">
        <v>118</v>
      </c>
      <c r="X2238">
        <v>111</v>
      </c>
      <c r="Y2238">
        <v>105</v>
      </c>
      <c r="Z2238">
        <v>105</v>
      </c>
      <c r="AA2238">
        <v>92</v>
      </c>
      <c r="AB2238">
        <v>99</v>
      </c>
      <c r="AC2238">
        <v>104</v>
      </c>
      <c r="AD2238">
        <v>106</v>
      </c>
      <c r="AE2238">
        <v>108</v>
      </c>
      <c r="AF2238">
        <v>112</v>
      </c>
      <c r="AG2238">
        <v>114</v>
      </c>
      <c r="AH2238">
        <v>113</v>
      </c>
      <c r="AI2238">
        <v>112</v>
      </c>
      <c r="AJ2238">
        <v>115</v>
      </c>
      <c r="AK2238">
        <v>118</v>
      </c>
      <c r="AL2238">
        <v>117</v>
      </c>
      <c r="AM2238">
        <v>116</v>
      </c>
      <c r="AN2238" s="5">
        <v>113</v>
      </c>
      <c r="AO2238" s="5">
        <v>108</v>
      </c>
      <c r="AP2238" s="5">
        <v>104</v>
      </c>
      <c r="AQ2238" s="5">
        <v>105</v>
      </c>
      <c r="AR2238" s="5">
        <v>105</v>
      </c>
      <c r="AS2238" s="5">
        <v>105</v>
      </c>
      <c r="AT2238" s="5">
        <v>110</v>
      </c>
      <c r="AU2238" s="5">
        <v>111</v>
      </c>
      <c r="AV2238" s="5">
        <v>117</v>
      </c>
      <c r="AW2238" s="5">
        <v>117</v>
      </c>
      <c r="AX2238" s="5">
        <v>119</v>
      </c>
      <c r="AY2238" s="5">
        <v>119</v>
      </c>
      <c r="AZ2238" s="5">
        <v>119</v>
      </c>
      <c r="BA2238" s="5">
        <v>118</v>
      </c>
      <c r="BB2238" s="5">
        <v>118</v>
      </c>
      <c r="BC2238" s="5">
        <v>121</v>
      </c>
      <c r="BD2238" s="5">
        <v>123</v>
      </c>
      <c r="BE2238" s="5">
        <v>123</v>
      </c>
      <c r="BF2238" s="5">
        <v>123</v>
      </c>
      <c r="BG2238" s="5">
        <v>115</v>
      </c>
      <c r="BH2238" s="5">
        <v>103</v>
      </c>
      <c r="BI2238" s="5">
        <v>110</v>
      </c>
      <c r="BJ2238" s="5">
        <v>115</v>
      </c>
      <c r="BK2238" s="5">
        <v>119</v>
      </c>
      <c r="BL2238" s="5">
        <v>120</v>
      </c>
      <c r="BM2238" s="5">
        <v>121</v>
      </c>
      <c r="BN2238" s="5">
        <v>118</v>
      </c>
      <c r="BO2238" s="5">
        <v>117</v>
      </c>
      <c r="BP2238" s="5">
        <v>116</v>
      </c>
      <c r="BQ2238" s="5">
        <v>117</v>
      </c>
      <c r="BR2238" s="5">
        <v>119</v>
      </c>
      <c r="BS2238">
        <v>120</v>
      </c>
      <c r="BT2238">
        <v>120</v>
      </c>
      <c r="BU2238">
        <v>120</v>
      </c>
      <c r="BV2238">
        <v>120</v>
      </c>
      <c r="BW2238">
        <v>117</v>
      </c>
      <c r="BX2238">
        <v>115</v>
      </c>
      <c r="BY2238">
        <v>111</v>
      </c>
      <c r="BZ2238">
        <v>111</v>
      </c>
      <c r="CA2238">
        <v>114</v>
      </c>
      <c r="CB2238">
        <v>115</v>
      </c>
      <c r="CC2238">
        <v>114</v>
      </c>
      <c r="CD2238">
        <v>89</v>
      </c>
      <c r="CE2238">
        <v>100</v>
      </c>
      <c r="CF2238">
        <v>102</v>
      </c>
      <c r="CG2238">
        <v>105</v>
      </c>
      <c r="CH2238">
        <v>104</v>
      </c>
      <c r="CI2238">
        <v>104</v>
      </c>
      <c r="CJ2238">
        <v>96</v>
      </c>
      <c r="CK2238">
        <v>100</v>
      </c>
      <c r="CL2238">
        <v>103</v>
      </c>
      <c r="CM2238">
        <v>104</v>
      </c>
      <c r="CN2238">
        <v>108</v>
      </c>
      <c r="CO2238">
        <v>109</v>
      </c>
      <c r="CP2238">
        <v>110</v>
      </c>
      <c r="CQ2238">
        <v>109</v>
      </c>
      <c r="CR2238">
        <v>110</v>
      </c>
      <c r="CS2238">
        <v>112</v>
      </c>
      <c r="CT2238">
        <v>112</v>
      </c>
      <c r="CU2238">
        <v>111</v>
      </c>
      <c r="CV2238">
        <v>111</v>
      </c>
      <c r="CW2238">
        <v>104</v>
      </c>
      <c r="CX2238" t="s">
        <v>5</v>
      </c>
      <c r="CY2238" t="s">
        <v>118</v>
      </c>
    </row>
    <row r="2239" spans="1:103" x14ac:dyDescent="0.25">
      <c r="BS2239" cm="1">
        <f t="array" ref="BS2239">SUMPRODUCT(--(MOD(AN2238:BR2238,5)=0))</f>
        <v>8</v>
      </c>
      <c r="BT2239">
        <f>AVERAGE(AN2238:BR2238)</f>
        <v>115.09677419354838</v>
      </c>
    </row>
    <row r="2240" spans="1:103" x14ac:dyDescent="0.25">
      <c r="D2240" s="5">
        <f>AVERAGE(D2203:D2237)</f>
        <v>3424.8</v>
      </c>
      <c r="AN2240" s="5">
        <f>AVERAGE(AN2203:AN2237)</f>
        <v>96.828571428571422</v>
      </c>
      <c r="AO2240" s="5">
        <f t="shared" ref="AO2240:BR2240" si="3318">AVERAGE(AO2203:AO2237)</f>
        <v>92.642857142857139</v>
      </c>
      <c r="AP2240" s="5">
        <f t="shared" si="3318"/>
        <v>89.971428571428575</v>
      </c>
      <c r="AQ2240" s="5">
        <f t="shared" si="3318"/>
        <v>90.6</v>
      </c>
      <c r="AR2240" s="5">
        <f t="shared" si="3318"/>
        <v>90.914285714285711</v>
      </c>
      <c r="AS2240" s="5">
        <f t="shared" si="3318"/>
        <v>91.642857142857139</v>
      </c>
      <c r="AT2240" s="5">
        <f t="shared" si="3318"/>
        <v>95.285714285714292</v>
      </c>
      <c r="AU2240" s="5">
        <f t="shared" si="3318"/>
        <v>98.095238095238088</v>
      </c>
      <c r="AV2240" s="5">
        <f t="shared" si="3318"/>
        <v>101.95555555555555</v>
      </c>
      <c r="AW2240" s="5">
        <f t="shared" si="3318"/>
        <v>101.57142857142857</v>
      </c>
      <c r="AX2240" s="5">
        <f t="shared" si="3318"/>
        <v>100.71428571428571</v>
      </c>
      <c r="AY2240" s="5">
        <f t="shared" si="3318"/>
        <v>102.17142857142858</v>
      </c>
      <c r="AZ2240" s="5">
        <f t="shared" si="3318"/>
        <v>103.6</v>
      </c>
      <c r="BA2240" s="5">
        <f t="shared" si="3318"/>
        <v>103.02857142857142</v>
      </c>
      <c r="BB2240" s="5">
        <f t="shared" si="3318"/>
        <v>103.4</v>
      </c>
      <c r="BC2240" s="5">
        <f t="shared" si="3318"/>
        <v>104.54285714285714</v>
      </c>
      <c r="BD2240" s="5">
        <f t="shared" si="3318"/>
        <v>105.73333333333335</v>
      </c>
      <c r="BE2240" s="5">
        <f t="shared" si="3318"/>
        <v>105.97142857142858</v>
      </c>
      <c r="BF2240" s="5">
        <f t="shared" si="3318"/>
        <v>102.77142857142857</v>
      </c>
      <c r="BG2240" s="5">
        <f t="shared" si="3318"/>
        <v>90.742857142857147</v>
      </c>
      <c r="BH2240" s="5">
        <f t="shared" si="3318"/>
        <v>85.228571428571428</v>
      </c>
      <c r="BI2240" s="5">
        <f t="shared" si="3318"/>
        <v>91.285714285714292</v>
      </c>
      <c r="BJ2240" s="5">
        <f t="shared" si="3318"/>
        <v>97.2</v>
      </c>
      <c r="BK2240" s="5">
        <f t="shared" si="3318"/>
        <v>101.25714285714285</v>
      </c>
      <c r="BL2240" s="5">
        <f t="shared" si="3318"/>
        <v>103.51428571428572</v>
      </c>
      <c r="BM2240" s="5">
        <f t="shared" si="3318"/>
        <v>102.71428571428571</v>
      </c>
      <c r="BN2240" s="5">
        <f t="shared" si="3318"/>
        <v>101.74285714285715</v>
      </c>
      <c r="BO2240" s="5">
        <f t="shared" si="3318"/>
        <v>100.88571428571429</v>
      </c>
      <c r="BP2240" s="5">
        <f t="shared" si="3318"/>
        <v>101.6</v>
      </c>
      <c r="BQ2240" s="5">
        <f t="shared" si="3318"/>
        <v>102.17142857142858</v>
      </c>
      <c r="BR2240" s="5">
        <f t="shared" si="3318"/>
        <v>103.74285714285715</v>
      </c>
    </row>
    <row r="2241" spans="1:103" x14ac:dyDescent="0.25">
      <c r="AI2241" s="13">
        <f>-AM2241/(AVERAGE(D2203:D2237)-D2238)</f>
        <v>-4.4968837992367472E-3</v>
      </c>
      <c r="AJ2241" t="s">
        <v>263</v>
      </c>
      <c r="AK2241">
        <f>AVERAGE(AN2238:BR2238)</f>
        <v>115.09677419354838</v>
      </c>
      <c r="AL2241">
        <f>AVERAGE(AN2240:BR2240)</f>
        <v>98.823451100870443</v>
      </c>
      <c r="AM2241">
        <f>AK2241-AL2241</f>
        <v>16.273323092677941</v>
      </c>
      <c r="AN2241" s="5">
        <f>AN2240+$AM2241</f>
        <v>113.10189452124936</v>
      </c>
      <c r="AO2241" s="5">
        <f t="shared" ref="AO2241:BR2241" si="3319">AO2240+$AM2241</f>
        <v>108.91618023553508</v>
      </c>
      <c r="AP2241" s="5">
        <f t="shared" si="3319"/>
        <v>106.24475166410652</v>
      </c>
      <c r="AQ2241" s="5">
        <f t="shared" si="3319"/>
        <v>106.87332309267794</v>
      </c>
      <c r="AR2241" s="5">
        <f t="shared" si="3319"/>
        <v>107.18760880696365</v>
      </c>
      <c r="AS2241" s="5">
        <f t="shared" si="3319"/>
        <v>107.91618023553508</v>
      </c>
      <c r="AT2241" s="5">
        <f t="shared" si="3319"/>
        <v>111.55903737839223</v>
      </c>
      <c r="AU2241" s="5">
        <f t="shared" si="3319"/>
        <v>114.36856118791603</v>
      </c>
      <c r="AV2241" s="5">
        <f t="shared" si="3319"/>
        <v>118.22887864823349</v>
      </c>
      <c r="AW2241" s="5">
        <f t="shared" si="3319"/>
        <v>117.84475166410651</v>
      </c>
      <c r="AX2241" s="5">
        <f t="shared" si="3319"/>
        <v>116.98760880696365</v>
      </c>
      <c r="AY2241" s="5">
        <f t="shared" si="3319"/>
        <v>118.44475166410652</v>
      </c>
      <c r="AZ2241" s="5">
        <f t="shared" si="3319"/>
        <v>119.87332309267794</v>
      </c>
      <c r="BA2241" s="5">
        <f t="shared" si="3319"/>
        <v>119.30189452124937</v>
      </c>
      <c r="BB2241" s="5">
        <f t="shared" si="3319"/>
        <v>119.67332309267795</v>
      </c>
      <c r="BC2241" s="5">
        <f t="shared" si="3319"/>
        <v>120.81618023553509</v>
      </c>
      <c r="BD2241" s="5">
        <f t="shared" si="3319"/>
        <v>122.00665642601129</v>
      </c>
      <c r="BE2241" s="5">
        <f t="shared" si="3319"/>
        <v>122.24475166410652</v>
      </c>
      <c r="BF2241" s="5">
        <f t="shared" si="3319"/>
        <v>119.04475166410651</v>
      </c>
      <c r="BG2241" s="5">
        <f t="shared" si="3319"/>
        <v>107.01618023553509</v>
      </c>
      <c r="BH2241" s="5">
        <f t="shared" si="3319"/>
        <v>101.50189452124937</v>
      </c>
      <c r="BI2241" s="5">
        <f t="shared" si="3319"/>
        <v>107.55903737839223</v>
      </c>
      <c r="BJ2241" s="5">
        <f t="shared" si="3319"/>
        <v>113.47332309267794</v>
      </c>
      <c r="BK2241" s="5">
        <f t="shared" si="3319"/>
        <v>117.53046594982079</v>
      </c>
      <c r="BL2241" s="5">
        <f t="shared" si="3319"/>
        <v>119.78760880696366</v>
      </c>
      <c r="BM2241" s="5">
        <f t="shared" si="3319"/>
        <v>118.98760880696365</v>
      </c>
      <c r="BN2241" s="5">
        <f t="shared" si="3319"/>
        <v>118.01618023553509</v>
      </c>
      <c r="BO2241" s="5">
        <f t="shared" si="3319"/>
        <v>117.15903737839223</v>
      </c>
      <c r="BP2241" s="5">
        <f t="shared" si="3319"/>
        <v>117.87332309267794</v>
      </c>
      <c r="BQ2241" s="5">
        <f t="shared" si="3319"/>
        <v>118.44475166410652</v>
      </c>
      <c r="BR2241" s="5">
        <f t="shared" si="3319"/>
        <v>120.01618023553509</v>
      </c>
    </row>
    <row r="2242" spans="1:103" x14ac:dyDescent="0.25">
      <c r="AI2242" s="11"/>
      <c r="AN2242" s="5">
        <f>AN2238-AN2241</f>
        <v>-0.10189452124936338</v>
      </c>
      <c r="AO2242" s="5">
        <f t="shared" ref="AO2242:BR2242" si="3320">AO2238-AO2241</f>
        <v>-0.9161802355350801</v>
      </c>
      <c r="AP2242" s="5">
        <f t="shared" si="3320"/>
        <v>-2.2447516641065164</v>
      </c>
      <c r="AQ2242" s="5">
        <f t="shared" si="3320"/>
        <v>-1.8733230926779356</v>
      </c>
      <c r="AR2242" s="5">
        <f t="shared" si="3320"/>
        <v>-2.1876088069636523</v>
      </c>
      <c r="AS2242" s="5">
        <f t="shared" si="3320"/>
        <v>-2.9161802355350801</v>
      </c>
      <c r="AT2242" s="5">
        <f t="shared" si="3320"/>
        <v>-1.5590373783922331</v>
      </c>
      <c r="AU2242" s="5">
        <f t="shared" si="3320"/>
        <v>-3.3685611879160291</v>
      </c>
      <c r="AV2242" s="5">
        <f t="shared" si="3320"/>
        <v>-1.2288786482334899</v>
      </c>
      <c r="AW2242" s="5">
        <f t="shared" si="3320"/>
        <v>-0.8447516641065107</v>
      </c>
      <c r="AX2242" s="5">
        <f t="shared" si="3320"/>
        <v>2.0123911930363505</v>
      </c>
      <c r="AY2242" s="5">
        <f t="shared" si="3320"/>
        <v>0.55524833589348077</v>
      </c>
      <c r="AZ2242" s="5">
        <f t="shared" si="3320"/>
        <v>-0.87332309267793562</v>
      </c>
      <c r="BA2242" s="5">
        <f t="shared" si="3320"/>
        <v>-1.3018945212493662</v>
      </c>
      <c r="BB2242" s="5">
        <f t="shared" si="3320"/>
        <v>-1.673323092677947</v>
      </c>
      <c r="BC2242" s="5">
        <f t="shared" si="3320"/>
        <v>0.18381976446491421</v>
      </c>
      <c r="BD2242" s="5">
        <f t="shared" si="3320"/>
        <v>0.9933435739887102</v>
      </c>
      <c r="BE2242" s="5">
        <f t="shared" si="3320"/>
        <v>0.75524833589348361</v>
      </c>
      <c r="BF2242" s="5">
        <f t="shared" si="3320"/>
        <v>3.9552483358934865</v>
      </c>
      <c r="BG2242" s="5">
        <f t="shared" si="3320"/>
        <v>7.9838197644649114</v>
      </c>
      <c r="BH2242" s="5">
        <f t="shared" si="3320"/>
        <v>1.4981054787506309</v>
      </c>
      <c r="BI2242" s="5">
        <f t="shared" si="3320"/>
        <v>2.4409626216077669</v>
      </c>
      <c r="BJ2242" s="5">
        <f t="shared" si="3320"/>
        <v>1.5266769073220559</v>
      </c>
      <c r="BK2242" s="5">
        <f t="shared" si="3320"/>
        <v>1.469534050179206</v>
      </c>
      <c r="BL2242" s="5">
        <f t="shared" si="3320"/>
        <v>0.21239119303633913</v>
      </c>
      <c r="BM2242" s="5">
        <f t="shared" si="3320"/>
        <v>2.0123911930363505</v>
      </c>
      <c r="BN2242" s="5">
        <f t="shared" si="3320"/>
        <v>-1.6180235535088627E-2</v>
      </c>
      <c r="BO2242" s="5">
        <f t="shared" si="3320"/>
        <v>-0.15903737839222742</v>
      </c>
      <c r="BP2242" s="5">
        <f t="shared" si="3320"/>
        <v>-1.8733230926779356</v>
      </c>
      <c r="BQ2242" s="5">
        <f t="shared" si="3320"/>
        <v>-1.4447516641065192</v>
      </c>
      <c r="BR2242" s="5">
        <f t="shared" si="3320"/>
        <v>-1.0161802355350886</v>
      </c>
      <c r="BS2242" s="15">
        <f>STDEV(AN2242:BR2242)</f>
        <v>2.2562785841642712</v>
      </c>
      <c r="BT2242" t="s">
        <v>264</v>
      </c>
    </row>
    <row r="2243" spans="1:103" x14ac:dyDescent="0.25">
      <c r="AI2243" s="11"/>
      <c r="AN2243" s="5">
        <f>ABS(AN2242)</f>
        <v>0.10189452124936338</v>
      </c>
      <c r="AO2243" s="5">
        <f t="shared" ref="AO2243" si="3321">ABS(AO2242)</f>
        <v>0.9161802355350801</v>
      </c>
      <c r="AP2243" s="5">
        <f t="shared" ref="AP2243" si="3322">ABS(AP2242)</f>
        <v>2.2447516641065164</v>
      </c>
      <c r="AQ2243" s="5">
        <f t="shared" ref="AQ2243" si="3323">ABS(AQ2242)</f>
        <v>1.8733230926779356</v>
      </c>
      <c r="AR2243" s="5">
        <f t="shared" ref="AR2243" si="3324">ABS(AR2242)</f>
        <v>2.1876088069636523</v>
      </c>
      <c r="AS2243" s="5">
        <f t="shared" ref="AS2243" si="3325">ABS(AS2242)</f>
        <v>2.9161802355350801</v>
      </c>
      <c r="AT2243" s="5">
        <f t="shared" ref="AT2243" si="3326">ABS(AT2242)</f>
        <v>1.5590373783922331</v>
      </c>
      <c r="AU2243" s="5">
        <f t="shared" ref="AU2243" si="3327">ABS(AU2242)</f>
        <v>3.3685611879160291</v>
      </c>
      <c r="AV2243" s="5">
        <f t="shared" ref="AV2243" si="3328">ABS(AV2242)</f>
        <v>1.2288786482334899</v>
      </c>
      <c r="AW2243" s="5">
        <f t="shared" ref="AW2243" si="3329">ABS(AW2242)</f>
        <v>0.8447516641065107</v>
      </c>
      <c r="AX2243" s="5">
        <f t="shared" ref="AX2243" si="3330">ABS(AX2242)</f>
        <v>2.0123911930363505</v>
      </c>
      <c r="AY2243" s="5">
        <f t="shared" ref="AY2243" si="3331">ABS(AY2242)</f>
        <v>0.55524833589348077</v>
      </c>
      <c r="AZ2243" s="5">
        <f t="shared" ref="AZ2243" si="3332">ABS(AZ2242)</f>
        <v>0.87332309267793562</v>
      </c>
      <c r="BA2243" s="5">
        <f t="shared" ref="BA2243" si="3333">ABS(BA2242)</f>
        <v>1.3018945212493662</v>
      </c>
      <c r="BB2243" s="5">
        <f t="shared" ref="BB2243" si="3334">ABS(BB2242)</f>
        <v>1.673323092677947</v>
      </c>
      <c r="BC2243" s="5">
        <f t="shared" ref="BC2243" si="3335">ABS(BC2242)</f>
        <v>0.18381976446491421</v>
      </c>
      <c r="BD2243" s="5">
        <f t="shared" ref="BD2243" si="3336">ABS(BD2242)</f>
        <v>0.9933435739887102</v>
      </c>
      <c r="BE2243" s="5">
        <f t="shared" ref="BE2243" si="3337">ABS(BE2242)</f>
        <v>0.75524833589348361</v>
      </c>
      <c r="BF2243" s="5">
        <f t="shared" ref="BF2243" si="3338">ABS(BF2242)</f>
        <v>3.9552483358934865</v>
      </c>
      <c r="BG2243" s="5">
        <f t="shared" ref="BG2243" si="3339">ABS(BG2242)</f>
        <v>7.9838197644649114</v>
      </c>
      <c r="BH2243" s="5">
        <f t="shared" ref="BH2243" si="3340">ABS(BH2242)</f>
        <v>1.4981054787506309</v>
      </c>
      <c r="BI2243" s="5">
        <f t="shared" ref="BI2243" si="3341">ABS(BI2242)</f>
        <v>2.4409626216077669</v>
      </c>
      <c r="BJ2243" s="5">
        <f t="shared" ref="BJ2243" si="3342">ABS(BJ2242)</f>
        <v>1.5266769073220559</v>
      </c>
      <c r="BK2243" s="5">
        <f t="shared" ref="BK2243" si="3343">ABS(BK2242)</f>
        <v>1.469534050179206</v>
      </c>
      <c r="BL2243" s="5">
        <f t="shared" ref="BL2243" si="3344">ABS(BL2242)</f>
        <v>0.21239119303633913</v>
      </c>
      <c r="BM2243" s="5">
        <f t="shared" ref="BM2243" si="3345">ABS(BM2242)</f>
        <v>2.0123911930363505</v>
      </c>
      <c r="BN2243" s="5">
        <f t="shared" ref="BN2243" si="3346">ABS(BN2242)</f>
        <v>1.6180235535088627E-2</v>
      </c>
      <c r="BO2243" s="5">
        <f t="shared" ref="BO2243" si="3347">ABS(BO2242)</f>
        <v>0.15903737839222742</v>
      </c>
      <c r="BP2243" s="5">
        <f t="shared" ref="BP2243" si="3348">ABS(BP2242)</f>
        <v>1.8733230926779356</v>
      </c>
      <c r="BQ2243" s="5">
        <f t="shared" ref="BQ2243" si="3349">ABS(BQ2242)</f>
        <v>1.4447516641065192</v>
      </c>
      <c r="BR2243" s="5">
        <f t="shared" ref="BR2243" si="3350">ABS(BR2242)</f>
        <v>1.0161802355350886</v>
      </c>
      <c r="BS2243" s="15">
        <f>AVERAGE(AN2243:BR2243)</f>
        <v>1.6515600482301833</v>
      </c>
      <c r="BT2243" t="s">
        <v>268</v>
      </c>
    </row>
    <row r="2245" spans="1:103" x14ac:dyDescent="0.25">
      <c r="A2245" t="s">
        <v>21</v>
      </c>
      <c r="B2245">
        <v>37.708100000000002</v>
      </c>
      <c r="C2245">
        <v>-117.23309999999999</v>
      </c>
      <c r="D2245">
        <v>5690</v>
      </c>
      <c r="E2245" t="s">
        <v>1</v>
      </c>
      <c r="F2245">
        <v>142.1</v>
      </c>
      <c r="G2245">
        <v>1980</v>
      </c>
      <c r="H2245">
        <v>8</v>
      </c>
      <c r="I2245" t="s">
        <v>260</v>
      </c>
      <c r="J2245">
        <v>68</v>
      </c>
      <c r="K2245">
        <v>71</v>
      </c>
      <c r="L2245">
        <v>70</v>
      </c>
      <c r="M2245">
        <v>69</v>
      </c>
      <c r="N2245">
        <v>70</v>
      </c>
      <c r="O2245">
        <v>70</v>
      </c>
      <c r="P2245">
        <v>76</v>
      </c>
      <c r="Q2245">
        <v>82</v>
      </c>
      <c r="R2245">
        <v>85</v>
      </c>
      <c r="S2245">
        <v>84</v>
      </c>
      <c r="T2245">
        <v>78</v>
      </c>
      <c r="U2245">
        <v>74</v>
      </c>
      <c r="V2245">
        <v>73</v>
      </c>
      <c r="W2245">
        <v>74</v>
      </c>
      <c r="X2245">
        <v>80</v>
      </c>
      <c r="Y2245">
        <v>85</v>
      </c>
      <c r="Z2245">
        <v>86</v>
      </c>
      <c r="AA2245">
        <v>86</v>
      </c>
      <c r="AB2245">
        <v>85</v>
      </c>
      <c r="AC2245">
        <v>83</v>
      </c>
      <c r="AD2245">
        <v>83</v>
      </c>
      <c r="AE2245">
        <v>83</v>
      </c>
      <c r="AF2245">
        <v>80</v>
      </c>
      <c r="AG2245">
        <v>79</v>
      </c>
      <c r="AH2245">
        <v>82</v>
      </c>
      <c r="AI2245">
        <v>87</v>
      </c>
      <c r="AJ2245">
        <v>87</v>
      </c>
      <c r="AK2245">
        <v>90</v>
      </c>
      <c r="AL2245">
        <v>88</v>
      </c>
      <c r="AM2245">
        <v>80</v>
      </c>
      <c r="AN2245" s="5">
        <v>74</v>
      </c>
      <c r="AO2245" s="5">
        <v>78</v>
      </c>
      <c r="AP2245" s="5">
        <v>83</v>
      </c>
      <c r="AQ2245" s="5">
        <v>85</v>
      </c>
      <c r="AR2245" s="5">
        <v>85</v>
      </c>
      <c r="AS2245" s="5">
        <v>85</v>
      </c>
      <c r="AT2245" s="5">
        <v>84</v>
      </c>
      <c r="AU2245" s="5">
        <v>83</v>
      </c>
      <c r="AV2245" s="5">
        <v>84</v>
      </c>
      <c r="AW2245" s="5">
        <v>88</v>
      </c>
      <c r="AX2245" s="5">
        <v>90</v>
      </c>
      <c r="AY2245" s="5">
        <v>88</v>
      </c>
      <c r="AZ2245" s="5">
        <v>81</v>
      </c>
      <c r="BA2245" s="5">
        <v>84</v>
      </c>
      <c r="BB2245" s="5">
        <v>89</v>
      </c>
      <c r="BC2245" s="5">
        <v>92</v>
      </c>
      <c r="BD2245" s="5">
        <v>93</v>
      </c>
      <c r="BE2245" s="5">
        <v>93</v>
      </c>
      <c r="BF2245" s="5">
        <v>91</v>
      </c>
      <c r="BG2245" s="5">
        <v>93</v>
      </c>
      <c r="BH2245" s="5">
        <v>94</v>
      </c>
      <c r="BI2245" s="5">
        <v>96</v>
      </c>
      <c r="BJ2245" s="5">
        <v>95</v>
      </c>
      <c r="BK2245" s="5">
        <v>94</v>
      </c>
      <c r="BL2245" s="5">
        <v>98</v>
      </c>
      <c r="BM2245" s="5">
        <v>95</v>
      </c>
      <c r="BN2245" s="5">
        <v>95</v>
      </c>
      <c r="BO2245" s="5">
        <v>93</v>
      </c>
      <c r="BP2245" s="5">
        <v>92</v>
      </c>
      <c r="BQ2245" s="5">
        <v>92</v>
      </c>
      <c r="BR2245" s="5">
        <v>90</v>
      </c>
      <c r="BS2245">
        <v>93</v>
      </c>
      <c r="BT2245">
        <v>94</v>
      </c>
      <c r="BU2245">
        <v>93</v>
      </c>
      <c r="BV2245">
        <v>92</v>
      </c>
      <c r="BW2245">
        <v>88</v>
      </c>
      <c r="BX2245">
        <v>89</v>
      </c>
      <c r="BY2245">
        <v>92</v>
      </c>
      <c r="BZ2245">
        <v>94</v>
      </c>
      <c r="CA2245">
        <v>93</v>
      </c>
      <c r="CB2245">
        <v>94</v>
      </c>
      <c r="CC2245">
        <v>96</v>
      </c>
      <c r="CD2245">
        <v>95</v>
      </c>
      <c r="CE2245">
        <v>91</v>
      </c>
      <c r="CF2245">
        <v>85</v>
      </c>
      <c r="CG2245">
        <v>80</v>
      </c>
      <c r="CH2245">
        <v>84</v>
      </c>
      <c r="CI2245">
        <v>83</v>
      </c>
      <c r="CJ2245">
        <v>82</v>
      </c>
      <c r="CK2245">
        <v>78</v>
      </c>
      <c r="CL2245">
        <v>84</v>
      </c>
      <c r="CM2245">
        <v>85</v>
      </c>
      <c r="CN2245">
        <v>84</v>
      </c>
      <c r="CO2245">
        <v>80</v>
      </c>
      <c r="CP2245">
        <v>78</v>
      </c>
      <c r="CQ2245">
        <v>82</v>
      </c>
      <c r="CR2245">
        <v>83</v>
      </c>
      <c r="CS2245">
        <v>83</v>
      </c>
      <c r="CT2245">
        <v>80</v>
      </c>
      <c r="CU2245">
        <v>79</v>
      </c>
      <c r="CV2245">
        <v>76</v>
      </c>
      <c r="CW2245">
        <v>78</v>
      </c>
      <c r="CX2245" t="s">
        <v>2</v>
      </c>
      <c r="CY2245" t="s">
        <v>22</v>
      </c>
    </row>
    <row r="2246" spans="1:103" x14ac:dyDescent="0.25">
      <c r="A2246" t="s">
        <v>107</v>
      </c>
      <c r="B2246">
        <v>38.050600000000003</v>
      </c>
      <c r="C2246">
        <v>-117.09059999999999</v>
      </c>
      <c r="D2246">
        <v>5399</v>
      </c>
      <c r="E2246" t="s">
        <v>1</v>
      </c>
      <c r="F2246">
        <v>177.5</v>
      </c>
      <c r="G2246">
        <v>1980</v>
      </c>
      <c r="H2246">
        <v>8</v>
      </c>
      <c r="I2246" t="s">
        <v>260</v>
      </c>
      <c r="J2246">
        <v>72</v>
      </c>
      <c r="K2246">
        <v>78</v>
      </c>
      <c r="L2246">
        <v>74</v>
      </c>
      <c r="M2246">
        <v>74</v>
      </c>
      <c r="N2246">
        <v>75</v>
      </c>
      <c r="O2246">
        <v>74</v>
      </c>
      <c r="P2246">
        <v>80</v>
      </c>
      <c r="Q2246">
        <v>86</v>
      </c>
      <c r="R2246">
        <v>89</v>
      </c>
      <c r="S2246">
        <v>88</v>
      </c>
      <c r="T2246">
        <v>82</v>
      </c>
      <c r="U2246">
        <v>79</v>
      </c>
      <c r="V2246">
        <v>78</v>
      </c>
      <c r="W2246">
        <v>76</v>
      </c>
      <c r="X2246">
        <v>88</v>
      </c>
      <c r="Y2246">
        <v>89</v>
      </c>
      <c r="Z2246">
        <v>92</v>
      </c>
      <c r="AA2246">
        <v>91</v>
      </c>
      <c r="AB2246">
        <v>89</v>
      </c>
      <c r="AC2246">
        <v>87</v>
      </c>
      <c r="AD2246">
        <v>88</v>
      </c>
      <c r="AE2246">
        <v>88</v>
      </c>
      <c r="AF2246">
        <v>88</v>
      </c>
      <c r="AG2246">
        <v>84</v>
      </c>
      <c r="AH2246">
        <v>87</v>
      </c>
      <c r="AI2246">
        <v>89</v>
      </c>
      <c r="AJ2246">
        <v>90</v>
      </c>
      <c r="AK2246">
        <v>95</v>
      </c>
      <c r="AL2246">
        <v>94</v>
      </c>
      <c r="AM2246">
        <v>90</v>
      </c>
      <c r="AN2246" s="5">
        <v>81</v>
      </c>
      <c r="AO2246" s="5">
        <v>81</v>
      </c>
      <c r="AP2246" s="5">
        <v>87</v>
      </c>
      <c r="AQ2246" s="5">
        <v>89</v>
      </c>
      <c r="AR2246" s="5">
        <v>90</v>
      </c>
      <c r="AS2246" s="5">
        <v>90</v>
      </c>
      <c r="AT2246" s="5">
        <v>89</v>
      </c>
      <c r="AU2246" s="5">
        <v>87</v>
      </c>
      <c r="AV2246" s="5">
        <v>87</v>
      </c>
      <c r="AW2246" s="5">
        <v>91</v>
      </c>
      <c r="AX2246" s="5">
        <v>96</v>
      </c>
      <c r="AY2246" s="5">
        <v>93</v>
      </c>
      <c r="AZ2246" s="5">
        <v>87</v>
      </c>
      <c r="BA2246" s="5">
        <v>88</v>
      </c>
      <c r="BB2246" s="5">
        <v>93</v>
      </c>
      <c r="BC2246" s="5">
        <v>96</v>
      </c>
      <c r="BD2246" s="5">
        <v>96</v>
      </c>
      <c r="BE2246" s="5">
        <v>100</v>
      </c>
      <c r="BF2246" s="5">
        <v>94</v>
      </c>
      <c r="BG2246" s="5">
        <v>96</v>
      </c>
      <c r="BH2246" s="5">
        <v>99</v>
      </c>
      <c r="BI2246" s="5">
        <v>100</v>
      </c>
      <c r="BJ2246" s="5">
        <v>100</v>
      </c>
      <c r="BK2246" s="5">
        <v>101</v>
      </c>
      <c r="BL2246" s="5">
        <v>102</v>
      </c>
      <c r="BM2246" s="5">
        <v>101</v>
      </c>
      <c r="BN2246" s="5">
        <v>99</v>
      </c>
      <c r="BO2246" s="5">
        <v>98</v>
      </c>
      <c r="BP2246" s="5">
        <v>97</v>
      </c>
      <c r="BQ2246" s="5">
        <v>97</v>
      </c>
      <c r="BR2246" s="5">
        <v>94</v>
      </c>
      <c r="BS2246">
        <v>97</v>
      </c>
      <c r="BT2246">
        <v>100</v>
      </c>
      <c r="BU2246">
        <v>97</v>
      </c>
      <c r="BV2246">
        <v>97</v>
      </c>
      <c r="BW2246">
        <v>93</v>
      </c>
      <c r="BX2246">
        <v>94</v>
      </c>
      <c r="BY2246">
        <v>94</v>
      </c>
      <c r="BZ2246">
        <v>95</v>
      </c>
      <c r="CA2246">
        <v>95</v>
      </c>
      <c r="CB2246">
        <v>97</v>
      </c>
      <c r="CC2246">
        <v>100</v>
      </c>
      <c r="CD2246">
        <v>99</v>
      </c>
      <c r="CE2246">
        <v>96</v>
      </c>
      <c r="CF2246">
        <v>89</v>
      </c>
      <c r="CG2246">
        <v>82</v>
      </c>
      <c r="CH2246">
        <v>88</v>
      </c>
      <c r="CI2246">
        <v>87</v>
      </c>
      <c r="CJ2246">
        <v>86</v>
      </c>
      <c r="CK2246">
        <v>80</v>
      </c>
      <c r="CL2246">
        <v>86</v>
      </c>
      <c r="CM2246">
        <v>88</v>
      </c>
      <c r="CN2246">
        <v>84</v>
      </c>
      <c r="CO2246">
        <v>82</v>
      </c>
      <c r="CP2246">
        <v>83</v>
      </c>
      <c r="CQ2246">
        <v>85</v>
      </c>
      <c r="CR2246">
        <v>87</v>
      </c>
      <c r="CS2246">
        <v>86</v>
      </c>
      <c r="CT2246">
        <v>85</v>
      </c>
      <c r="CU2246">
        <v>83</v>
      </c>
      <c r="CV2246">
        <v>77</v>
      </c>
      <c r="CW2246">
        <v>79</v>
      </c>
      <c r="CX2246" t="s">
        <v>2</v>
      </c>
      <c r="CY2246" t="s">
        <v>108</v>
      </c>
    </row>
    <row r="2247" spans="1:103" x14ac:dyDescent="0.25">
      <c r="A2247" t="s">
        <v>124</v>
      </c>
      <c r="B2247">
        <v>38.383299999999998</v>
      </c>
      <c r="C2247">
        <v>-116.2167</v>
      </c>
      <c r="D2247">
        <v>5322</v>
      </c>
      <c r="E2247" t="s">
        <v>1</v>
      </c>
      <c r="F2247">
        <v>221</v>
      </c>
      <c r="G2247">
        <v>1980</v>
      </c>
      <c r="H2247">
        <v>8</v>
      </c>
      <c r="I2247" t="s">
        <v>260</v>
      </c>
      <c r="J2247">
        <v>73</v>
      </c>
      <c r="K2247">
        <v>77</v>
      </c>
      <c r="L2247">
        <v>75</v>
      </c>
      <c r="M2247">
        <v>76</v>
      </c>
      <c r="N2247">
        <v>75</v>
      </c>
      <c r="O2247">
        <v>80</v>
      </c>
      <c r="P2247">
        <v>82</v>
      </c>
      <c r="Q2247">
        <v>87</v>
      </c>
      <c r="R2247">
        <v>90</v>
      </c>
      <c r="S2247">
        <v>91</v>
      </c>
      <c r="T2247">
        <v>89</v>
      </c>
      <c r="U2247">
        <v>83</v>
      </c>
      <c r="V2247">
        <v>79</v>
      </c>
      <c r="W2247">
        <v>78</v>
      </c>
      <c r="X2247">
        <v>80</v>
      </c>
      <c r="Y2247">
        <v>90</v>
      </c>
      <c r="Z2247">
        <v>92</v>
      </c>
      <c r="AA2247">
        <v>90</v>
      </c>
      <c r="AB2247">
        <v>93</v>
      </c>
      <c r="AC2247">
        <v>91</v>
      </c>
      <c r="AD2247">
        <v>92</v>
      </c>
      <c r="AE2247">
        <v>91</v>
      </c>
      <c r="AF2247">
        <v>85</v>
      </c>
      <c r="AG2247">
        <v>89</v>
      </c>
      <c r="AH2247">
        <v>91</v>
      </c>
      <c r="AI2247">
        <v>91</v>
      </c>
      <c r="AJ2247">
        <v>91</v>
      </c>
      <c r="AK2247">
        <v>90</v>
      </c>
      <c r="AL2247">
        <v>94</v>
      </c>
      <c r="AM2247">
        <v>90</v>
      </c>
      <c r="AN2247" s="5">
        <v>78</v>
      </c>
      <c r="AO2247" s="5">
        <v>85</v>
      </c>
      <c r="AP2247" s="5">
        <v>87</v>
      </c>
      <c r="AQ2247" s="5">
        <v>91</v>
      </c>
      <c r="AR2247" s="5">
        <v>92</v>
      </c>
      <c r="AS2247" s="5">
        <v>96</v>
      </c>
      <c r="AT2247" s="5">
        <v>91</v>
      </c>
      <c r="AU2247" s="5">
        <v>90</v>
      </c>
      <c r="AV2247" s="5">
        <v>92</v>
      </c>
      <c r="AW2247" s="5">
        <v>94</v>
      </c>
      <c r="AX2247" s="5">
        <v>98</v>
      </c>
      <c r="AY2247" s="5">
        <v>94</v>
      </c>
      <c r="AZ2247" s="5">
        <v>91</v>
      </c>
      <c r="BA2247" s="5">
        <v>90</v>
      </c>
      <c r="BB2247" s="5">
        <v>96</v>
      </c>
      <c r="BC2247" s="5">
        <v>96</v>
      </c>
      <c r="BD2247" s="5">
        <v>99</v>
      </c>
      <c r="BE2247" s="5">
        <v>99</v>
      </c>
      <c r="BF2247" s="5">
        <v>98</v>
      </c>
      <c r="BG2247" s="5">
        <v>98</v>
      </c>
      <c r="BH2247" s="5">
        <v>100</v>
      </c>
      <c r="BI2247" s="5">
        <v>102</v>
      </c>
      <c r="BJ2247" s="5">
        <v>100</v>
      </c>
      <c r="BK2247" s="5">
        <v>101</v>
      </c>
      <c r="BL2247" s="5">
        <v>103</v>
      </c>
      <c r="BM2247" s="5">
        <v>99</v>
      </c>
      <c r="BN2247" s="5">
        <v>102</v>
      </c>
      <c r="BO2247" s="5">
        <v>101</v>
      </c>
      <c r="BP2247" s="5">
        <v>96</v>
      </c>
      <c r="BQ2247" s="5">
        <v>98</v>
      </c>
      <c r="BR2247" s="5">
        <v>95</v>
      </c>
      <c r="BS2247">
        <v>98</v>
      </c>
      <c r="BT2247">
        <v>99</v>
      </c>
      <c r="BU2247">
        <v>98</v>
      </c>
      <c r="BV2247">
        <v>98</v>
      </c>
      <c r="BW2247">
        <v>97</v>
      </c>
      <c r="BX2247">
        <v>97</v>
      </c>
      <c r="BY2247">
        <v>99</v>
      </c>
      <c r="BZ2247">
        <v>97</v>
      </c>
      <c r="CA2247">
        <v>97</v>
      </c>
      <c r="CB2247">
        <v>99</v>
      </c>
      <c r="CC2247">
        <v>102</v>
      </c>
      <c r="CD2247">
        <v>101</v>
      </c>
      <c r="CE2247">
        <v>100</v>
      </c>
      <c r="CF2247">
        <v>98</v>
      </c>
      <c r="CG2247">
        <v>89</v>
      </c>
      <c r="CH2247">
        <v>88</v>
      </c>
      <c r="CI2247">
        <v>89</v>
      </c>
      <c r="CJ2247">
        <v>88</v>
      </c>
      <c r="CK2247">
        <v>85</v>
      </c>
      <c r="CL2247">
        <v>88</v>
      </c>
      <c r="CM2247">
        <v>92</v>
      </c>
      <c r="CN2247">
        <v>90</v>
      </c>
      <c r="CO2247">
        <v>87</v>
      </c>
      <c r="CP2247">
        <v>86</v>
      </c>
      <c r="CQ2247">
        <v>86</v>
      </c>
      <c r="CR2247">
        <v>89</v>
      </c>
      <c r="CS2247">
        <v>90</v>
      </c>
      <c r="CT2247">
        <v>88</v>
      </c>
      <c r="CU2247">
        <v>86</v>
      </c>
      <c r="CV2247">
        <v>85</v>
      </c>
      <c r="CW2247">
        <v>85</v>
      </c>
      <c r="CX2247" t="s">
        <v>2</v>
      </c>
      <c r="CY2247" t="s">
        <v>125</v>
      </c>
    </row>
    <row r="2248" spans="1:103" x14ac:dyDescent="0.25">
      <c r="A2248" t="s">
        <v>89</v>
      </c>
      <c r="B2248">
        <v>37.373899999999999</v>
      </c>
      <c r="C2248">
        <v>-117.9803</v>
      </c>
      <c r="D2248">
        <v>5225</v>
      </c>
      <c r="E2248" t="s">
        <v>1</v>
      </c>
      <c r="F2248">
        <v>141.5</v>
      </c>
      <c r="G2248">
        <v>1980</v>
      </c>
      <c r="H2248">
        <v>8</v>
      </c>
      <c r="I2248" t="s">
        <v>260</v>
      </c>
      <c r="J2248">
        <v>72</v>
      </c>
      <c r="K2248">
        <v>77</v>
      </c>
      <c r="L2248">
        <v>73</v>
      </c>
      <c r="M2248">
        <v>73</v>
      </c>
      <c r="N2248">
        <v>74</v>
      </c>
      <c r="O2248">
        <v>72</v>
      </c>
      <c r="P2248">
        <v>77</v>
      </c>
      <c r="Q2248">
        <v>83</v>
      </c>
      <c r="R2248">
        <v>86</v>
      </c>
      <c r="S2248">
        <v>87</v>
      </c>
      <c r="T2248">
        <v>79</v>
      </c>
      <c r="U2248">
        <v>77</v>
      </c>
      <c r="V2248">
        <v>76</v>
      </c>
      <c r="W2248">
        <v>76</v>
      </c>
      <c r="X2248">
        <v>82</v>
      </c>
      <c r="Y2248">
        <v>87</v>
      </c>
      <c r="Z2248">
        <v>86</v>
      </c>
      <c r="AA2248">
        <v>87</v>
      </c>
      <c r="AB2248">
        <v>87</v>
      </c>
      <c r="AC2248">
        <v>85</v>
      </c>
      <c r="AD2248">
        <v>86</v>
      </c>
      <c r="AE2248">
        <v>87</v>
      </c>
      <c r="AF2248">
        <v>83</v>
      </c>
      <c r="AG2248">
        <v>82</v>
      </c>
      <c r="AH2248">
        <v>85</v>
      </c>
      <c r="AI2248">
        <v>90</v>
      </c>
      <c r="AJ2248">
        <v>88</v>
      </c>
      <c r="AK2248">
        <v>91</v>
      </c>
      <c r="AL2248">
        <v>87</v>
      </c>
      <c r="AM2248">
        <v>83</v>
      </c>
      <c r="AN2248" s="5">
        <v>74</v>
      </c>
      <c r="AO2248" s="5">
        <v>80</v>
      </c>
      <c r="AP2248" s="5">
        <v>84</v>
      </c>
      <c r="AQ2248" s="5">
        <v>87</v>
      </c>
      <c r="AR2248" s="5">
        <v>89</v>
      </c>
      <c r="AS2248" s="5">
        <v>89</v>
      </c>
      <c r="AT2248" s="5">
        <v>86</v>
      </c>
      <c r="AU2248" s="5">
        <v>87</v>
      </c>
      <c r="AV2248" s="5">
        <v>87</v>
      </c>
      <c r="AW2248" s="5">
        <v>89</v>
      </c>
      <c r="AX2248" s="5">
        <v>93</v>
      </c>
      <c r="AY2248" s="5">
        <v>89</v>
      </c>
      <c r="AZ2248" s="5">
        <v>83</v>
      </c>
      <c r="BA2248" s="5">
        <v>86</v>
      </c>
      <c r="BB2248" s="5">
        <v>90</v>
      </c>
      <c r="BC2248" s="5">
        <v>94</v>
      </c>
      <c r="BD2248" s="5">
        <v>96</v>
      </c>
      <c r="BE2248" s="5">
        <v>96</v>
      </c>
      <c r="BF2248" s="5">
        <v>93</v>
      </c>
      <c r="BG2248" s="5">
        <v>94</v>
      </c>
      <c r="BH2248" s="5">
        <v>96</v>
      </c>
      <c r="BI2248" s="5">
        <v>100</v>
      </c>
      <c r="BJ2248" s="5">
        <v>99</v>
      </c>
      <c r="BK2248" s="5">
        <v>97</v>
      </c>
      <c r="BL2248" s="5">
        <v>101</v>
      </c>
      <c r="BM2248" s="5">
        <v>98</v>
      </c>
      <c r="BN2248" s="5">
        <v>97</v>
      </c>
      <c r="BO2248" s="5">
        <v>93</v>
      </c>
      <c r="BP2248" s="5">
        <v>94</v>
      </c>
      <c r="BQ2248" s="5">
        <v>95</v>
      </c>
      <c r="BR2248" s="5">
        <v>92</v>
      </c>
      <c r="BS2248">
        <v>95</v>
      </c>
      <c r="BT2248">
        <v>97</v>
      </c>
      <c r="BU2248">
        <v>98</v>
      </c>
      <c r="BV2248">
        <v>95</v>
      </c>
      <c r="BW2248">
        <v>91</v>
      </c>
      <c r="BX2248">
        <v>91</v>
      </c>
      <c r="BY2248">
        <v>93</v>
      </c>
      <c r="BZ2248">
        <v>96</v>
      </c>
      <c r="CA2248">
        <v>97</v>
      </c>
      <c r="CB2248">
        <v>97</v>
      </c>
      <c r="CC2248">
        <v>99</v>
      </c>
      <c r="CD2248">
        <v>99</v>
      </c>
      <c r="CE2248">
        <v>94</v>
      </c>
      <c r="CF2248">
        <v>88</v>
      </c>
      <c r="CG2248">
        <v>86</v>
      </c>
      <c r="CH2248">
        <v>86</v>
      </c>
      <c r="CI2248">
        <v>86</v>
      </c>
      <c r="CJ2248">
        <v>87</v>
      </c>
      <c r="CK2248">
        <v>83</v>
      </c>
      <c r="CL2248">
        <v>86</v>
      </c>
      <c r="CM2248">
        <v>87</v>
      </c>
      <c r="CN2248">
        <v>82</v>
      </c>
      <c r="CO2248">
        <v>79</v>
      </c>
      <c r="CP2248">
        <v>81</v>
      </c>
      <c r="CQ2248">
        <v>84</v>
      </c>
      <c r="CR2248">
        <v>85</v>
      </c>
      <c r="CS2248">
        <v>85</v>
      </c>
      <c r="CT2248">
        <v>84</v>
      </c>
      <c r="CU2248">
        <v>83</v>
      </c>
      <c r="CV2248">
        <v>80</v>
      </c>
      <c r="CW2248">
        <v>82</v>
      </c>
      <c r="CX2248" t="s">
        <v>5</v>
      </c>
      <c r="CY2248" t="s">
        <v>90</v>
      </c>
    </row>
    <row r="2249" spans="1:103" x14ac:dyDescent="0.25">
      <c r="A2249" t="s">
        <v>15</v>
      </c>
      <c r="B2249">
        <v>37.606400000000001</v>
      </c>
      <c r="C2249">
        <v>-118</v>
      </c>
      <c r="D2249">
        <v>4900</v>
      </c>
      <c r="E2249" t="s">
        <v>1</v>
      </c>
      <c r="F2249">
        <v>162</v>
      </c>
      <c r="G2249">
        <v>1980</v>
      </c>
      <c r="H2249">
        <v>8</v>
      </c>
      <c r="I2249" t="s">
        <v>260</v>
      </c>
      <c r="J2249">
        <v>71</v>
      </c>
      <c r="K2249">
        <v>80</v>
      </c>
      <c r="L2249">
        <v>75</v>
      </c>
      <c r="M2249">
        <v>75</v>
      </c>
      <c r="N2249">
        <v>77</v>
      </c>
      <c r="O2249">
        <v>74</v>
      </c>
      <c r="P2249">
        <v>87</v>
      </c>
      <c r="Q2249">
        <v>80</v>
      </c>
      <c r="R2249">
        <v>90</v>
      </c>
      <c r="S2249">
        <v>90</v>
      </c>
      <c r="T2249">
        <v>83</v>
      </c>
      <c r="U2249">
        <v>77</v>
      </c>
      <c r="V2249">
        <v>77</v>
      </c>
      <c r="W2249">
        <v>80</v>
      </c>
      <c r="X2249">
        <v>86</v>
      </c>
      <c r="Y2249">
        <v>90</v>
      </c>
      <c r="Z2249">
        <v>90</v>
      </c>
      <c r="AA2249">
        <v>91</v>
      </c>
      <c r="AB2249">
        <v>90</v>
      </c>
      <c r="AC2249">
        <v>89</v>
      </c>
      <c r="AD2249">
        <v>89</v>
      </c>
      <c r="AE2249">
        <v>91</v>
      </c>
      <c r="AF2249">
        <v>85</v>
      </c>
      <c r="AG2249">
        <v>85</v>
      </c>
      <c r="AH2249">
        <v>87</v>
      </c>
      <c r="AI2249">
        <v>91</v>
      </c>
      <c r="AJ2249">
        <v>89</v>
      </c>
      <c r="AK2249">
        <v>94</v>
      </c>
      <c r="AL2249">
        <v>92</v>
      </c>
      <c r="AM2249">
        <v>84</v>
      </c>
      <c r="AN2249" s="5">
        <v>80</v>
      </c>
      <c r="AO2249" s="5">
        <v>81</v>
      </c>
      <c r="AP2249" s="5">
        <v>86</v>
      </c>
      <c r="AQ2249" s="5">
        <v>89</v>
      </c>
      <c r="AR2249" s="5">
        <v>91</v>
      </c>
      <c r="AS2249" s="5">
        <v>90</v>
      </c>
      <c r="AT2249" s="5">
        <v>89</v>
      </c>
      <c r="AU2249" s="5">
        <v>89</v>
      </c>
      <c r="AV2249" s="5">
        <v>90</v>
      </c>
      <c r="AW2249" s="5">
        <v>93</v>
      </c>
      <c r="AX2249" s="5">
        <v>96</v>
      </c>
      <c r="AY2249" s="5">
        <v>92</v>
      </c>
      <c r="AZ2249" s="5">
        <v>85</v>
      </c>
      <c r="BA2249" s="5">
        <v>90</v>
      </c>
      <c r="BB2249" s="5">
        <v>95</v>
      </c>
      <c r="BC2249" s="5">
        <v>98</v>
      </c>
      <c r="BD2249" s="5">
        <v>98</v>
      </c>
      <c r="BE2249" s="5">
        <v>98</v>
      </c>
      <c r="BF2249" s="5">
        <v>96</v>
      </c>
      <c r="BG2249" s="5">
        <v>98</v>
      </c>
      <c r="BH2249" s="5">
        <v>99</v>
      </c>
      <c r="BI2249" s="5">
        <v>100</v>
      </c>
      <c r="BJ2249" s="5">
        <v>101</v>
      </c>
      <c r="BK2249" s="5">
        <v>102</v>
      </c>
      <c r="BL2249" s="5">
        <v>102</v>
      </c>
      <c r="BM2249" s="5">
        <v>100</v>
      </c>
      <c r="BN2249" s="5">
        <v>98</v>
      </c>
      <c r="BO2249" s="5">
        <v>95</v>
      </c>
      <c r="BP2249" s="5">
        <v>95</v>
      </c>
      <c r="BQ2249" s="5">
        <v>95</v>
      </c>
      <c r="BR2249" s="5">
        <v>89</v>
      </c>
      <c r="BS2249">
        <v>97</v>
      </c>
      <c r="BT2249">
        <v>98</v>
      </c>
      <c r="BU2249">
        <v>100</v>
      </c>
      <c r="BV2249">
        <v>97</v>
      </c>
      <c r="BW2249">
        <v>93</v>
      </c>
      <c r="BX2249">
        <v>96</v>
      </c>
      <c r="BY2249">
        <v>95</v>
      </c>
      <c r="BZ2249">
        <v>97</v>
      </c>
      <c r="CA2249">
        <v>97</v>
      </c>
      <c r="CB2249">
        <v>99</v>
      </c>
      <c r="CC2249">
        <v>100</v>
      </c>
      <c r="CD2249">
        <v>100</v>
      </c>
      <c r="CE2249">
        <v>96</v>
      </c>
      <c r="CF2249">
        <v>90</v>
      </c>
      <c r="CG2249">
        <v>85</v>
      </c>
      <c r="CH2249">
        <v>88</v>
      </c>
      <c r="CI2249">
        <v>88</v>
      </c>
      <c r="CJ2249">
        <v>88</v>
      </c>
      <c r="CK2249">
        <v>82</v>
      </c>
      <c r="CL2249">
        <v>90</v>
      </c>
      <c r="CM2249">
        <v>89</v>
      </c>
      <c r="CN2249">
        <v>82</v>
      </c>
      <c r="CO2249">
        <v>80</v>
      </c>
      <c r="CP2249">
        <v>83</v>
      </c>
      <c r="CQ2249">
        <v>89</v>
      </c>
      <c r="CR2249">
        <v>87</v>
      </c>
      <c r="CS2249">
        <v>87</v>
      </c>
      <c r="CT2249">
        <v>87</v>
      </c>
      <c r="CU2249">
        <v>87</v>
      </c>
      <c r="CV2249">
        <v>83</v>
      </c>
      <c r="CW2249">
        <v>78</v>
      </c>
      <c r="CX2249" t="s">
        <v>2</v>
      </c>
      <c r="CY2249" t="s">
        <v>16</v>
      </c>
    </row>
    <row r="2250" spans="1:103" x14ac:dyDescent="0.25">
      <c r="A2250" t="s">
        <v>0</v>
      </c>
      <c r="B2250">
        <v>38.387799999999999</v>
      </c>
      <c r="C2250">
        <v>-118.1092</v>
      </c>
      <c r="D2250">
        <v>4580</v>
      </c>
      <c r="E2250" t="s">
        <v>1</v>
      </c>
      <c r="F2250">
        <v>240.3</v>
      </c>
      <c r="G2250">
        <v>1980</v>
      </c>
      <c r="H2250">
        <v>8</v>
      </c>
      <c r="I2250" t="s">
        <v>260</v>
      </c>
      <c r="J2250">
        <v>66</v>
      </c>
      <c r="K2250">
        <v>73</v>
      </c>
      <c r="L2250">
        <v>77</v>
      </c>
      <c r="M2250">
        <v>74</v>
      </c>
      <c r="N2250">
        <v>74</v>
      </c>
      <c r="O2250">
        <v>72</v>
      </c>
      <c r="P2250">
        <v>73</v>
      </c>
      <c r="Q2250">
        <v>81</v>
      </c>
      <c r="R2250">
        <v>88</v>
      </c>
      <c r="S2250">
        <v>88</v>
      </c>
      <c r="T2250">
        <v>87</v>
      </c>
      <c r="U2250">
        <v>85</v>
      </c>
      <c r="V2250">
        <v>80</v>
      </c>
      <c r="W2250">
        <v>78</v>
      </c>
      <c r="X2250">
        <v>75</v>
      </c>
      <c r="Y2250">
        <v>82</v>
      </c>
      <c r="Z2250">
        <v>90</v>
      </c>
      <c r="AA2250">
        <v>92</v>
      </c>
      <c r="AB2250">
        <v>89</v>
      </c>
      <c r="AD2250">
        <v>90</v>
      </c>
      <c r="AE2250">
        <v>90</v>
      </c>
      <c r="AF2250">
        <v>92</v>
      </c>
      <c r="AG2250">
        <v>83</v>
      </c>
      <c r="AH2250">
        <v>90</v>
      </c>
      <c r="AI2250">
        <v>92</v>
      </c>
      <c r="AJ2250">
        <v>89</v>
      </c>
      <c r="AK2250">
        <v>88</v>
      </c>
      <c r="AL2250">
        <v>96</v>
      </c>
      <c r="AM2250">
        <v>93</v>
      </c>
      <c r="AN2250" s="5">
        <v>83</v>
      </c>
      <c r="AO2250" s="5">
        <v>79</v>
      </c>
      <c r="AP2250" s="5">
        <v>86</v>
      </c>
      <c r="AQ2250" s="5">
        <v>85</v>
      </c>
      <c r="AR2250" s="5">
        <v>91</v>
      </c>
      <c r="AS2250" s="5">
        <v>92</v>
      </c>
      <c r="AT2250" s="5">
        <v>94</v>
      </c>
      <c r="AU2250" s="5">
        <v>91</v>
      </c>
      <c r="AV2250" s="5">
        <v>93</v>
      </c>
      <c r="AW2250" s="5">
        <v>93</v>
      </c>
      <c r="AX2250" s="5">
        <v>93</v>
      </c>
      <c r="AY2250" s="5">
        <v>94</v>
      </c>
      <c r="AZ2250" s="5">
        <v>90</v>
      </c>
      <c r="BA2250" s="5">
        <v>87</v>
      </c>
      <c r="BB2250" s="5">
        <v>90</v>
      </c>
      <c r="BC2250" s="5">
        <v>95</v>
      </c>
      <c r="BD2250" s="5">
        <v>97</v>
      </c>
      <c r="BE2250" s="5">
        <v>96</v>
      </c>
      <c r="BF2250" s="5">
        <v>99</v>
      </c>
      <c r="BG2250" s="5">
        <v>94</v>
      </c>
      <c r="BH2250" s="5">
        <v>99</v>
      </c>
      <c r="BI2250" s="5">
        <v>101</v>
      </c>
      <c r="BJ2250" s="5">
        <v>103</v>
      </c>
      <c r="BK2250" s="5">
        <v>102</v>
      </c>
      <c r="BL2250" s="5">
        <v>105</v>
      </c>
      <c r="BM2250" s="8">
        <f>(2*BL2250+BO2250)/3</f>
        <v>104.33333333333333</v>
      </c>
      <c r="BN2250" s="8">
        <f>(BM2250+2*BP2250)/3</f>
        <v>100.1111111111111</v>
      </c>
      <c r="BO2250" s="5">
        <v>103</v>
      </c>
      <c r="BP2250" s="5">
        <v>98</v>
      </c>
      <c r="BQ2250" s="5">
        <v>95</v>
      </c>
      <c r="BR2250" s="5">
        <v>97</v>
      </c>
      <c r="BS2250">
        <v>95</v>
      </c>
      <c r="BT2250">
        <v>96</v>
      </c>
      <c r="BU2250">
        <v>100</v>
      </c>
      <c r="BV2250">
        <v>97</v>
      </c>
      <c r="BW2250">
        <v>97</v>
      </c>
      <c r="BX2250">
        <v>99</v>
      </c>
      <c r="BY2250">
        <v>98</v>
      </c>
      <c r="BZ2250">
        <v>98</v>
      </c>
      <c r="CA2250">
        <v>95</v>
      </c>
      <c r="CB2250">
        <v>98</v>
      </c>
      <c r="CC2250">
        <v>99</v>
      </c>
      <c r="CD2250">
        <v>102</v>
      </c>
      <c r="CE2250">
        <v>100</v>
      </c>
      <c r="CF2250">
        <v>98</v>
      </c>
      <c r="CG2250">
        <v>90</v>
      </c>
      <c r="CH2250">
        <v>83</v>
      </c>
      <c r="CI2250">
        <v>89</v>
      </c>
      <c r="CJ2250">
        <v>91</v>
      </c>
      <c r="CK2250">
        <v>92</v>
      </c>
      <c r="CL2250">
        <v>80</v>
      </c>
      <c r="CM2250">
        <v>88</v>
      </c>
      <c r="CN2250">
        <v>91</v>
      </c>
      <c r="CO2250">
        <v>88</v>
      </c>
      <c r="CP2250">
        <v>85</v>
      </c>
      <c r="CQ2250">
        <v>85</v>
      </c>
      <c r="CR2250">
        <v>87</v>
      </c>
      <c r="CS2250">
        <v>91</v>
      </c>
      <c r="CT2250">
        <v>86</v>
      </c>
      <c r="CU2250">
        <v>86</v>
      </c>
      <c r="CV2250">
        <v>85</v>
      </c>
      <c r="CW2250">
        <v>79</v>
      </c>
      <c r="CX2250" t="s">
        <v>2</v>
      </c>
      <c r="CY2250" t="s">
        <v>3</v>
      </c>
    </row>
    <row r="2251" spans="1:103" x14ac:dyDescent="0.25">
      <c r="A2251" t="s">
        <v>17</v>
      </c>
      <c r="B2251">
        <v>37.6128</v>
      </c>
      <c r="C2251">
        <v>-114.5264</v>
      </c>
      <c r="D2251">
        <v>4379</v>
      </c>
      <c r="E2251" t="s">
        <v>1</v>
      </c>
      <c r="F2251">
        <v>243.8</v>
      </c>
      <c r="G2251">
        <v>1980</v>
      </c>
      <c r="H2251">
        <v>8</v>
      </c>
      <c r="I2251" t="s">
        <v>260</v>
      </c>
      <c r="J2251">
        <v>75</v>
      </c>
      <c r="K2251">
        <v>76</v>
      </c>
      <c r="L2251">
        <v>77</v>
      </c>
      <c r="M2251">
        <v>78</v>
      </c>
      <c r="N2251">
        <v>79</v>
      </c>
      <c r="O2251">
        <v>78</v>
      </c>
      <c r="P2251">
        <v>84</v>
      </c>
      <c r="Q2251">
        <v>90</v>
      </c>
      <c r="R2251">
        <v>93</v>
      </c>
      <c r="S2251">
        <v>91</v>
      </c>
      <c r="T2251">
        <v>87</v>
      </c>
      <c r="U2251">
        <v>83</v>
      </c>
      <c r="V2251">
        <v>83</v>
      </c>
      <c r="W2251">
        <v>83</v>
      </c>
      <c r="X2251">
        <v>87</v>
      </c>
      <c r="Y2251">
        <v>92</v>
      </c>
      <c r="Z2251">
        <v>93</v>
      </c>
      <c r="AA2251">
        <v>89</v>
      </c>
      <c r="AB2251">
        <v>93</v>
      </c>
      <c r="AC2251">
        <v>89</v>
      </c>
      <c r="AD2251">
        <v>90</v>
      </c>
      <c r="AE2251">
        <v>90</v>
      </c>
      <c r="AF2251">
        <v>89</v>
      </c>
      <c r="AG2251">
        <v>89</v>
      </c>
      <c r="AH2251">
        <v>91</v>
      </c>
      <c r="AI2251">
        <v>93</v>
      </c>
      <c r="AJ2251">
        <v>96</v>
      </c>
      <c r="AK2251">
        <v>99</v>
      </c>
      <c r="AL2251">
        <v>99</v>
      </c>
      <c r="AM2251">
        <v>90</v>
      </c>
      <c r="AN2251" s="5">
        <v>70</v>
      </c>
      <c r="AO2251" s="5">
        <v>84</v>
      </c>
      <c r="AP2251" s="5">
        <v>88</v>
      </c>
      <c r="AQ2251" s="5">
        <v>91</v>
      </c>
      <c r="AR2251" s="5">
        <v>92</v>
      </c>
      <c r="AS2251" s="5">
        <v>95</v>
      </c>
      <c r="AT2251" s="5">
        <v>90</v>
      </c>
      <c r="AU2251" s="5">
        <v>88</v>
      </c>
      <c r="AV2251" s="5">
        <v>93</v>
      </c>
      <c r="AW2251" s="5">
        <v>95</v>
      </c>
      <c r="AX2251" s="5">
        <v>97</v>
      </c>
      <c r="AY2251" s="5">
        <v>94</v>
      </c>
      <c r="AZ2251" s="5">
        <v>90</v>
      </c>
      <c r="BA2251" s="5">
        <v>90</v>
      </c>
      <c r="BB2251" s="5">
        <v>98</v>
      </c>
      <c r="BC2251" s="5">
        <v>101</v>
      </c>
      <c r="BD2251" s="5">
        <v>100</v>
      </c>
      <c r="BE2251" s="5">
        <v>97</v>
      </c>
      <c r="BF2251" s="5">
        <v>98</v>
      </c>
      <c r="BG2251" s="5">
        <v>101</v>
      </c>
      <c r="BH2251" s="5">
        <v>104</v>
      </c>
      <c r="BI2251" s="5">
        <v>102</v>
      </c>
      <c r="BJ2251" s="5">
        <v>102</v>
      </c>
      <c r="BK2251" s="5">
        <v>103</v>
      </c>
      <c r="BL2251" s="5">
        <v>104</v>
      </c>
      <c r="BM2251" s="5">
        <v>101</v>
      </c>
      <c r="BN2251" s="5">
        <v>103</v>
      </c>
      <c r="BO2251" s="5">
        <v>105</v>
      </c>
      <c r="BP2251" s="5">
        <v>98</v>
      </c>
      <c r="BQ2251" s="5">
        <v>97</v>
      </c>
      <c r="BR2251" s="5">
        <v>99</v>
      </c>
      <c r="BS2251">
        <v>102</v>
      </c>
      <c r="BT2251">
        <v>99</v>
      </c>
      <c r="BU2251">
        <v>99</v>
      </c>
      <c r="BV2251">
        <v>97</v>
      </c>
      <c r="BW2251">
        <v>94</v>
      </c>
      <c r="BX2251">
        <v>95</v>
      </c>
      <c r="BY2251">
        <v>100</v>
      </c>
      <c r="BZ2251">
        <v>100</v>
      </c>
      <c r="CA2251">
        <v>100</v>
      </c>
      <c r="CB2251">
        <v>104</v>
      </c>
      <c r="CC2251">
        <v>104</v>
      </c>
      <c r="CD2251">
        <v>100</v>
      </c>
      <c r="CE2251">
        <v>94</v>
      </c>
      <c r="CF2251">
        <v>90</v>
      </c>
      <c r="CG2251">
        <v>88</v>
      </c>
      <c r="CH2251">
        <v>92</v>
      </c>
      <c r="CI2251">
        <v>90</v>
      </c>
      <c r="CJ2251">
        <v>88</v>
      </c>
      <c r="CK2251">
        <v>87</v>
      </c>
      <c r="CL2251">
        <v>92</v>
      </c>
      <c r="CM2251">
        <v>93</v>
      </c>
      <c r="CN2251">
        <v>88</v>
      </c>
      <c r="CO2251">
        <v>89</v>
      </c>
      <c r="CP2251">
        <v>88</v>
      </c>
      <c r="CQ2251">
        <v>86</v>
      </c>
      <c r="CR2251">
        <v>89</v>
      </c>
      <c r="CS2251">
        <v>88</v>
      </c>
      <c r="CT2251">
        <v>87</v>
      </c>
      <c r="CU2251">
        <v>84</v>
      </c>
      <c r="CV2251">
        <v>85</v>
      </c>
      <c r="CW2251">
        <v>87</v>
      </c>
      <c r="CX2251" t="s">
        <v>2</v>
      </c>
      <c r="CY2251" t="s">
        <v>18</v>
      </c>
    </row>
    <row r="2252" spans="1:103" x14ac:dyDescent="0.25">
      <c r="A2252" t="s">
        <v>113</v>
      </c>
      <c r="B2252">
        <v>34.943600000000004</v>
      </c>
      <c r="C2252">
        <v>-115.54689999999999</v>
      </c>
      <c r="D2252">
        <v>4350</v>
      </c>
      <c r="E2252" t="s">
        <v>1</v>
      </c>
      <c r="F2252">
        <v>206.6</v>
      </c>
      <c r="G2252">
        <v>1980</v>
      </c>
      <c r="H2252">
        <v>8</v>
      </c>
      <c r="I2252" t="s">
        <v>260</v>
      </c>
      <c r="AN2252" s="5">
        <v>96</v>
      </c>
      <c r="AO2252" s="5">
        <v>85</v>
      </c>
      <c r="AP2252" s="5">
        <v>89</v>
      </c>
      <c r="AQ2252" s="5">
        <v>92</v>
      </c>
      <c r="AR2252" s="5">
        <v>95</v>
      </c>
      <c r="AS2252" s="5">
        <v>90</v>
      </c>
      <c r="AT2252" s="5">
        <v>90</v>
      </c>
      <c r="AU2252" s="5">
        <v>91</v>
      </c>
      <c r="AV2252" s="5">
        <v>92</v>
      </c>
      <c r="AW2252" s="5">
        <v>96</v>
      </c>
      <c r="AX2252" s="5">
        <v>96</v>
      </c>
      <c r="AY2252" s="5">
        <v>97</v>
      </c>
      <c r="AZ2252" s="5">
        <v>96</v>
      </c>
      <c r="BA2252" s="5">
        <v>87</v>
      </c>
      <c r="BB2252" s="5">
        <v>94</v>
      </c>
      <c r="BC2252" s="5">
        <v>95</v>
      </c>
      <c r="BD2252" s="5">
        <v>97</v>
      </c>
      <c r="BE2252" s="5">
        <v>104</v>
      </c>
      <c r="BF2252" s="5">
        <v>95</v>
      </c>
      <c r="BG2252" s="5">
        <v>95</v>
      </c>
      <c r="BH2252" s="5">
        <v>100</v>
      </c>
      <c r="BI2252" s="5">
        <v>101</v>
      </c>
      <c r="BJ2252" s="5">
        <v>110</v>
      </c>
      <c r="BK2252" s="5">
        <v>100</v>
      </c>
      <c r="BL2252" s="5">
        <v>98</v>
      </c>
      <c r="BM2252" s="5">
        <v>100</v>
      </c>
      <c r="BN2252" s="5">
        <v>100</v>
      </c>
      <c r="BO2252" s="5">
        <v>103</v>
      </c>
      <c r="BP2252" s="5">
        <v>104</v>
      </c>
      <c r="BQ2252" s="5">
        <v>105</v>
      </c>
      <c r="BR2252" s="5">
        <v>104</v>
      </c>
      <c r="BS2252">
        <v>95</v>
      </c>
      <c r="BT2252">
        <v>96</v>
      </c>
      <c r="BU2252">
        <v>101</v>
      </c>
      <c r="BV2252">
        <v>99</v>
      </c>
      <c r="BW2252">
        <v>93</v>
      </c>
      <c r="BX2252">
        <v>95</v>
      </c>
      <c r="BY2252">
        <v>100</v>
      </c>
      <c r="BZ2252">
        <v>100</v>
      </c>
      <c r="CA2252">
        <v>98</v>
      </c>
      <c r="CB2252">
        <v>101</v>
      </c>
      <c r="CC2252">
        <v>105</v>
      </c>
      <c r="CD2252">
        <v>105</v>
      </c>
      <c r="CE2252">
        <v>104</v>
      </c>
      <c r="CF2252">
        <v>94</v>
      </c>
      <c r="CG2252">
        <v>89</v>
      </c>
      <c r="CH2252">
        <v>90</v>
      </c>
      <c r="CI2252">
        <v>86</v>
      </c>
      <c r="CJ2252">
        <v>85</v>
      </c>
      <c r="CK2252">
        <v>83</v>
      </c>
      <c r="CL2252">
        <v>86</v>
      </c>
      <c r="CM2252">
        <v>85</v>
      </c>
      <c r="CN2252">
        <v>89</v>
      </c>
      <c r="CO2252">
        <v>82</v>
      </c>
      <c r="CP2252">
        <v>88</v>
      </c>
      <c r="CQ2252">
        <v>98</v>
      </c>
      <c r="CR2252">
        <v>90</v>
      </c>
      <c r="CS2252">
        <v>91</v>
      </c>
      <c r="CT2252">
        <v>88</v>
      </c>
      <c r="CU2252">
        <v>88</v>
      </c>
      <c r="CV2252">
        <v>84</v>
      </c>
      <c r="CW2252">
        <v>87</v>
      </c>
      <c r="CX2252" t="s">
        <v>5</v>
      </c>
      <c r="CY2252" t="s">
        <v>114</v>
      </c>
    </row>
    <row r="2253" spans="1:103" x14ac:dyDescent="0.25">
      <c r="A2253" t="s">
        <v>138</v>
      </c>
      <c r="B2253">
        <v>37.761699999999998</v>
      </c>
      <c r="C2253">
        <v>-117.5658</v>
      </c>
      <c r="D2253">
        <v>4274</v>
      </c>
      <c r="E2253" t="s">
        <v>1</v>
      </c>
      <c r="F2253">
        <v>157.1</v>
      </c>
      <c r="G2253">
        <v>1980</v>
      </c>
      <c r="H2253">
        <v>8</v>
      </c>
      <c r="I2253" t="s">
        <v>260</v>
      </c>
      <c r="J2253">
        <v>79</v>
      </c>
      <c r="K2253">
        <v>82</v>
      </c>
      <c r="L2253">
        <v>79</v>
      </c>
      <c r="M2253">
        <v>79</v>
      </c>
      <c r="N2253">
        <v>80</v>
      </c>
      <c r="O2253">
        <v>80</v>
      </c>
      <c r="P2253">
        <v>86</v>
      </c>
      <c r="Q2253">
        <v>92</v>
      </c>
      <c r="R2253">
        <v>97</v>
      </c>
      <c r="S2253">
        <v>94</v>
      </c>
      <c r="T2253">
        <v>98</v>
      </c>
      <c r="U2253">
        <v>92</v>
      </c>
      <c r="V2253">
        <v>85</v>
      </c>
      <c r="W2253">
        <v>80</v>
      </c>
      <c r="X2253">
        <v>89</v>
      </c>
      <c r="Y2253">
        <v>96</v>
      </c>
      <c r="Z2253">
        <v>94</v>
      </c>
      <c r="AA2253">
        <v>96</v>
      </c>
      <c r="AB2253">
        <v>96</v>
      </c>
      <c r="AC2253">
        <v>96</v>
      </c>
      <c r="AD2253">
        <v>97</v>
      </c>
      <c r="AE2253">
        <v>96</v>
      </c>
      <c r="AF2253">
        <v>92</v>
      </c>
      <c r="AG2253">
        <v>92</v>
      </c>
      <c r="AH2253">
        <v>93</v>
      </c>
      <c r="AI2253">
        <v>95</v>
      </c>
      <c r="AJ2253">
        <v>95</v>
      </c>
      <c r="AK2253">
        <v>101</v>
      </c>
      <c r="AL2253">
        <v>98</v>
      </c>
      <c r="AM2253">
        <v>91</v>
      </c>
      <c r="AN2253" s="5">
        <v>85</v>
      </c>
      <c r="AO2253" s="5">
        <v>89</v>
      </c>
      <c r="AP2253" s="5">
        <v>92</v>
      </c>
      <c r="AQ2253" s="5">
        <v>97</v>
      </c>
      <c r="AR2253" s="5">
        <v>97</v>
      </c>
      <c r="AS2253" s="5">
        <v>97</v>
      </c>
      <c r="AT2253" s="5">
        <v>95</v>
      </c>
      <c r="AU2253" s="5">
        <v>95</v>
      </c>
      <c r="AV2253" s="5">
        <v>95</v>
      </c>
      <c r="AW2253" s="5">
        <v>99</v>
      </c>
      <c r="AX2253" s="5">
        <v>102</v>
      </c>
      <c r="AY2253" s="5">
        <v>99</v>
      </c>
      <c r="AZ2253" s="5">
        <v>92</v>
      </c>
      <c r="BA2253" s="5">
        <v>96</v>
      </c>
      <c r="BB2253" s="5">
        <v>101</v>
      </c>
      <c r="BC2253" s="5">
        <v>103</v>
      </c>
      <c r="BD2253" s="5">
        <v>103</v>
      </c>
      <c r="BE2253" s="5">
        <v>96</v>
      </c>
      <c r="BF2253" s="5">
        <v>100</v>
      </c>
      <c r="BG2253" s="5">
        <v>106</v>
      </c>
      <c r="BH2253" s="5">
        <v>105</v>
      </c>
      <c r="BI2253" s="5">
        <v>97</v>
      </c>
      <c r="BJ2253" s="5">
        <v>97</v>
      </c>
      <c r="BK2253" s="5">
        <v>107</v>
      </c>
      <c r="BL2253" s="5">
        <v>103</v>
      </c>
      <c r="BM2253" s="5">
        <v>108</v>
      </c>
      <c r="BN2253" s="5">
        <v>108</v>
      </c>
      <c r="BO2253" s="5">
        <v>106</v>
      </c>
      <c r="BP2253" s="5">
        <v>103</v>
      </c>
      <c r="BQ2253" s="5">
        <v>102</v>
      </c>
      <c r="BR2253" s="5">
        <v>97</v>
      </c>
      <c r="BS2253">
        <v>100</v>
      </c>
      <c r="BT2253">
        <v>105</v>
      </c>
      <c r="BU2253">
        <v>104</v>
      </c>
      <c r="BV2253">
        <v>105</v>
      </c>
      <c r="BW2253">
        <v>102</v>
      </c>
      <c r="BX2253">
        <v>102</v>
      </c>
      <c r="BY2253">
        <v>102</v>
      </c>
      <c r="BZ2253">
        <v>102</v>
      </c>
      <c r="CA2253">
        <v>104</v>
      </c>
      <c r="CB2253">
        <v>104</v>
      </c>
      <c r="CC2253">
        <v>104</v>
      </c>
      <c r="CD2253">
        <v>101</v>
      </c>
      <c r="CE2253">
        <v>105</v>
      </c>
      <c r="CF2253">
        <v>97</v>
      </c>
      <c r="CG2253">
        <v>91</v>
      </c>
      <c r="CH2253">
        <v>95</v>
      </c>
      <c r="CI2253">
        <v>94</v>
      </c>
      <c r="CJ2253">
        <v>94</v>
      </c>
      <c r="CK2253">
        <v>87</v>
      </c>
      <c r="CL2253">
        <v>95</v>
      </c>
      <c r="CM2253">
        <v>96</v>
      </c>
      <c r="CN2253">
        <v>94</v>
      </c>
      <c r="CO2253">
        <v>91</v>
      </c>
      <c r="CP2253">
        <v>91</v>
      </c>
      <c r="CQ2253">
        <v>94</v>
      </c>
      <c r="CR2253">
        <v>99</v>
      </c>
      <c r="CS2253">
        <v>96</v>
      </c>
      <c r="CT2253">
        <v>95</v>
      </c>
      <c r="CU2253">
        <v>92</v>
      </c>
      <c r="CV2253">
        <v>91</v>
      </c>
      <c r="CW2253">
        <v>92</v>
      </c>
      <c r="CX2253" t="s">
        <v>2</v>
      </c>
      <c r="CY2253" t="s">
        <v>139</v>
      </c>
    </row>
    <row r="2254" spans="1:103" x14ac:dyDescent="0.25">
      <c r="A2254" t="s">
        <v>7</v>
      </c>
      <c r="B2254">
        <v>37.371099999999998</v>
      </c>
      <c r="C2254">
        <v>-118.35890000000001</v>
      </c>
      <c r="D2254">
        <v>4110</v>
      </c>
      <c r="E2254" t="s">
        <v>1</v>
      </c>
      <c r="F2254">
        <v>166.6</v>
      </c>
      <c r="G2254">
        <v>1980</v>
      </c>
      <c r="H2254">
        <v>8</v>
      </c>
      <c r="I2254" t="s">
        <v>260</v>
      </c>
      <c r="J2254">
        <v>79</v>
      </c>
      <c r="K2254">
        <v>82</v>
      </c>
      <c r="L2254">
        <v>80</v>
      </c>
      <c r="M2254">
        <v>79</v>
      </c>
      <c r="N2254">
        <v>79</v>
      </c>
      <c r="O2254">
        <v>78</v>
      </c>
      <c r="P2254">
        <v>85</v>
      </c>
      <c r="Q2254">
        <v>90</v>
      </c>
      <c r="R2254">
        <v>92</v>
      </c>
      <c r="S2254">
        <v>92</v>
      </c>
      <c r="T2254">
        <v>84</v>
      </c>
      <c r="U2254">
        <v>82</v>
      </c>
      <c r="V2254">
        <v>82</v>
      </c>
      <c r="W2254">
        <v>84</v>
      </c>
      <c r="X2254">
        <v>90</v>
      </c>
      <c r="Y2254">
        <v>93</v>
      </c>
      <c r="Z2254">
        <v>93</v>
      </c>
      <c r="AA2254">
        <v>94</v>
      </c>
      <c r="AB2254">
        <v>94</v>
      </c>
      <c r="AC2254">
        <v>93</v>
      </c>
      <c r="AD2254">
        <v>93</v>
      </c>
      <c r="AE2254">
        <v>93</v>
      </c>
      <c r="AF2254">
        <v>90</v>
      </c>
      <c r="AG2254">
        <v>90</v>
      </c>
      <c r="AH2254">
        <v>92</v>
      </c>
      <c r="AI2254">
        <v>95</v>
      </c>
      <c r="AJ2254">
        <v>94</v>
      </c>
      <c r="AK2254">
        <v>98</v>
      </c>
      <c r="AL2254">
        <v>93</v>
      </c>
      <c r="AM2254">
        <v>86</v>
      </c>
      <c r="AN2254" s="5">
        <v>85</v>
      </c>
      <c r="AO2254" s="5">
        <v>88</v>
      </c>
      <c r="AP2254" s="5">
        <v>91</v>
      </c>
      <c r="AQ2254" s="5">
        <v>93</v>
      </c>
      <c r="AR2254" s="5">
        <v>95</v>
      </c>
      <c r="AS2254" s="5">
        <v>96</v>
      </c>
      <c r="AT2254" s="5">
        <v>94</v>
      </c>
      <c r="AU2254" s="5">
        <v>94</v>
      </c>
      <c r="AV2254" s="5">
        <v>93</v>
      </c>
      <c r="AW2254" s="5">
        <v>96</v>
      </c>
      <c r="AX2254" s="5">
        <v>98</v>
      </c>
      <c r="AY2254" s="5">
        <v>96</v>
      </c>
      <c r="AZ2254" s="5">
        <v>91</v>
      </c>
      <c r="BA2254" s="5">
        <v>93</v>
      </c>
      <c r="BB2254" s="5">
        <v>98</v>
      </c>
      <c r="BC2254" s="5">
        <v>101</v>
      </c>
      <c r="BD2254" s="5">
        <v>102</v>
      </c>
      <c r="BE2254" s="5">
        <v>102</v>
      </c>
      <c r="BF2254" s="5">
        <v>100</v>
      </c>
      <c r="BG2254" s="5">
        <v>101</v>
      </c>
      <c r="BH2254" s="5">
        <v>102</v>
      </c>
      <c r="BI2254" s="5">
        <v>105</v>
      </c>
      <c r="BJ2254" s="5">
        <v>105</v>
      </c>
      <c r="BK2254" s="5">
        <v>105</v>
      </c>
      <c r="BL2254" s="5">
        <v>107</v>
      </c>
      <c r="BM2254" s="5">
        <v>103</v>
      </c>
      <c r="BN2254" s="5">
        <v>103</v>
      </c>
      <c r="BO2254" s="5">
        <v>100</v>
      </c>
      <c r="BP2254" s="5">
        <v>100</v>
      </c>
      <c r="BQ2254" s="5">
        <v>99</v>
      </c>
      <c r="BR2254" s="5">
        <v>99</v>
      </c>
      <c r="BS2254">
        <v>101</v>
      </c>
      <c r="BT2254">
        <v>104</v>
      </c>
      <c r="BU2254">
        <v>103</v>
      </c>
      <c r="BV2254">
        <v>102</v>
      </c>
      <c r="BW2254">
        <v>98</v>
      </c>
      <c r="BX2254">
        <v>100</v>
      </c>
      <c r="BY2254">
        <v>100</v>
      </c>
      <c r="BZ2254">
        <v>100</v>
      </c>
      <c r="CA2254">
        <v>102</v>
      </c>
      <c r="CB2254">
        <v>103</v>
      </c>
      <c r="CC2254">
        <v>104</v>
      </c>
      <c r="CD2254">
        <v>104</v>
      </c>
      <c r="CE2254">
        <v>102</v>
      </c>
      <c r="CF2254">
        <v>95</v>
      </c>
      <c r="CG2254">
        <v>90</v>
      </c>
      <c r="CH2254">
        <v>93</v>
      </c>
      <c r="CI2254">
        <v>93</v>
      </c>
      <c r="CJ2254">
        <v>93</v>
      </c>
      <c r="CK2254">
        <v>88</v>
      </c>
      <c r="CL2254">
        <v>93</v>
      </c>
      <c r="CM2254">
        <v>94</v>
      </c>
      <c r="CN2254">
        <v>88</v>
      </c>
      <c r="CO2254">
        <v>85</v>
      </c>
      <c r="CP2254">
        <v>86</v>
      </c>
      <c r="CQ2254">
        <v>91</v>
      </c>
      <c r="CR2254">
        <v>92</v>
      </c>
      <c r="CS2254">
        <v>92</v>
      </c>
      <c r="CT2254">
        <v>91</v>
      </c>
      <c r="CU2254">
        <v>90</v>
      </c>
      <c r="CV2254">
        <v>87</v>
      </c>
      <c r="CW2254">
        <v>88</v>
      </c>
      <c r="CX2254" t="s">
        <v>5</v>
      </c>
      <c r="CY2254" t="s">
        <v>8</v>
      </c>
    </row>
    <row r="2255" spans="1:103" x14ac:dyDescent="0.25">
      <c r="A2255" t="s">
        <v>143</v>
      </c>
      <c r="B2255">
        <v>36.265599999999999</v>
      </c>
      <c r="C2255">
        <v>-117.1853</v>
      </c>
      <c r="D2255">
        <v>4100</v>
      </c>
      <c r="E2255" t="s">
        <v>1</v>
      </c>
      <c r="F2255">
        <v>35.9</v>
      </c>
      <c r="G2255">
        <v>1980</v>
      </c>
      <c r="H2255">
        <v>8</v>
      </c>
      <c r="I2255" t="s">
        <v>260</v>
      </c>
      <c r="J2255">
        <v>76</v>
      </c>
      <c r="K2255">
        <v>80</v>
      </c>
      <c r="L2255">
        <v>78</v>
      </c>
      <c r="M2255">
        <v>76</v>
      </c>
      <c r="N2255">
        <v>76</v>
      </c>
      <c r="O2255">
        <v>75</v>
      </c>
      <c r="P2255">
        <v>83</v>
      </c>
      <c r="Q2255">
        <v>87</v>
      </c>
      <c r="R2255">
        <v>89</v>
      </c>
      <c r="S2255">
        <v>90</v>
      </c>
      <c r="T2255">
        <v>85</v>
      </c>
      <c r="U2255">
        <v>81</v>
      </c>
      <c r="V2255">
        <v>80</v>
      </c>
      <c r="W2255">
        <v>80</v>
      </c>
      <c r="X2255">
        <v>87</v>
      </c>
      <c r="Y2255">
        <v>90</v>
      </c>
      <c r="Z2255">
        <v>90</v>
      </c>
      <c r="AA2255">
        <v>89</v>
      </c>
      <c r="AB2255">
        <v>89</v>
      </c>
      <c r="AC2255">
        <v>90</v>
      </c>
      <c r="AD2255">
        <v>90</v>
      </c>
      <c r="AE2255">
        <v>90</v>
      </c>
      <c r="AF2255">
        <v>85</v>
      </c>
      <c r="AG2255">
        <v>85</v>
      </c>
      <c r="AH2255">
        <v>88</v>
      </c>
      <c r="AI2255">
        <v>93</v>
      </c>
      <c r="AJ2255">
        <v>95</v>
      </c>
      <c r="AK2255">
        <v>97</v>
      </c>
      <c r="AL2255">
        <v>94</v>
      </c>
      <c r="AM2255">
        <v>89</v>
      </c>
      <c r="AN2255" s="5">
        <v>83</v>
      </c>
      <c r="AO2255" s="5">
        <v>84</v>
      </c>
      <c r="AP2255" s="5">
        <v>88</v>
      </c>
      <c r="AQ2255" s="5">
        <v>91</v>
      </c>
      <c r="AR2255" s="5">
        <v>93</v>
      </c>
      <c r="AS2255" s="5">
        <v>93</v>
      </c>
      <c r="AT2255" s="5">
        <v>89</v>
      </c>
      <c r="AU2255" s="5">
        <v>97</v>
      </c>
      <c r="AV2255" s="5">
        <v>90</v>
      </c>
      <c r="AW2255" s="5">
        <v>93</v>
      </c>
      <c r="AX2255" s="5">
        <v>97</v>
      </c>
      <c r="AY2255" s="5">
        <v>93</v>
      </c>
      <c r="AZ2255" s="5">
        <v>88</v>
      </c>
      <c r="BA2255" s="5">
        <v>90</v>
      </c>
      <c r="BB2255" s="5">
        <v>94</v>
      </c>
      <c r="BC2255" s="5">
        <v>98</v>
      </c>
      <c r="BD2255" s="5">
        <v>98</v>
      </c>
      <c r="BE2255" s="5">
        <v>99</v>
      </c>
      <c r="BF2255" s="5">
        <v>96</v>
      </c>
      <c r="BG2255" s="5">
        <v>97</v>
      </c>
      <c r="BH2255" s="5">
        <v>102</v>
      </c>
      <c r="BI2255" s="5">
        <v>101</v>
      </c>
      <c r="BJ2255" s="5">
        <v>101</v>
      </c>
      <c r="BK2255" s="5">
        <v>102</v>
      </c>
      <c r="BL2255" s="5">
        <v>102</v>
      </c>
      <c r="BM2255" s="5">
        <v>102</v>
      </c>
      <c r="BN2255" s="5">
        <v>100</v>
      </c>
      <c r="BO2255" s="5">
        <v>100</v>
      </c>
      <c r="BP2255" s="5">
        <v>101</v>
      </c>
      <c r="BQ2255" s="5">
        <v>100</v>
      </c>
      <c r="BR2255" s="5">
        <v>97</v>
      </c>
      <c r="BS2255">
        <v>100</v>
      </c>
      <c r="BT2255">
        <v>100</v>
      </c>
      <c r="BU2255">
        <v>99</v>
      </c>
      <c r="BV2255">
        <v>99</v>
      </c>
      <c r="BW2255">
        <v>95</v>
      </c>
      <c r="BX2255">
        <v>98</v>
      </c>
      <c r="BY2255">
        <v>100</v>
      </c>
      <c r="BZ2255">
        <v>100</v>
      </c>
      <c r="CA2255">
        <v>102</v>
      </c>
      <c r="CB2255">
        <v>102</v>
      </c>
      <c r="CC2255">
        <v>103</v>
      </c>
      <c r="CD2255">
        <v>102</v>
      </c>
      <c r="CE2255">
        <v>102</v>
      </c>
      <c r="CF2255">
        <v>95</v>
      </c>
      <c r="CG2255">
        <v>87</v>
      </c>
      <c r="CH2255">
        <v>88</v>
      </c>
      <c r="CI2255">
        <v>89</v>
      </c>
      <c r="CJ2255">
        <v>86</v>
      </c>
      <c r="CK2255">
        <v>84</v>
      </c>
      <c r="CL2255">
        <v>90</v>
      </c>
      <c r="CM2255">
        <v>91</v>
      </c>
      <c r="CN2255">
        <v>86</v>
      </c>
      <c r="CO2255">
        <v>84</v>
      </c>
      <c r="CP2255">
        <v>84</v>
      </c>
      <c r="CQ2255">
        <v>85</v>
      </c>
      <c r="CR2255">
        <v>88</v>
      </c>
      <c r="CS2255">
        <v>90</v>
      </c>
      <c r="CT2255">
        <v>90</v>
      </c>
      <c r="CU2255">
        <v>90</v>
      </c>
      <c r="CV2255">
        <v>90</v>
      </c>
      <c r="CW2255">
        <v>88</v>
      </c>
      <c r="CX2255" t="s">
        <v>5</v>
      </c>
      <c r="CY2255" t="s">
        <v>144</v>
      </c>
    </row>
    <row r="2256" spans="1:103" x14ac:dyDescent="0.25">
      <c r="A2256" t="s">
        <v>4</v>
      </c>
      <c r="B2256">
        <v>36.798099999999998</v>
      </c>
      <c r="C2256">
        <v>-118.20359999999999</v>
      </c>
      <c r="D2256">
        <v>3950</v>
      </c>
      <c r="E2256" t="s">
        <v>1</v>
      </c>
      <c r="F2256">
        <v>124.8</v>
      </c>
      <c r="G2256">
        <v>1980</v>
      </c>
      <c r="H2256">
        <v>8</v>
      </c>
      <c r="I2256" t="s">
        <v>260</v>
      </c>
      <c r="J2256">
        <v>71</v>
      </c>
      <c r="K2256">
        <v>80</v>
      </c>
      <c r="L2256">
        <v>86</v>
      </c>
      <c r="M2256">
        <v>85</v>
      </c>
      <c r="N2256">
        <v>82</v>
      </c>
      <c r="O2256">
        <v>83</v>
      </c>
      <c r="P2256">
        <v>77</v>
      </c>
      <c r="Q2256">
        <v>83</v>
      </c>
      <c r="R2256">
        <v>91</v>
      </c>
      <c r="S2256">
        <v>93</v>
      </c>
      <c r="T2256">
        <v>94</v>
      </c>
      <c r="U2256">
        <v>89</v>
      </c>
      <c r="V2256">
        <v>87</v>
      </c>
      <c r="W2256">
        <v>89</v>
      </c>
      <c r="X2256">
        <v>82</v>
      </c>
      <c r="Y2256">
        <v>90</v>
      </c>
      <c r="Z2256">
        <v>94</v>
      </c>
      <c r="AA2256">
        <v>95</v>
      </c>
      <c r="AB2256">
        <v>94</v>
      </c>
      <c r="AC2256">
        <v>93</v>
      </c>
      <c r="AD2256">
        <v>90</v>
      </c>
      <c r="AE2256">
        <v>92</v>
      </c>
      <c r="AF2256">
        <v>95</v>
      </c>
      <c r="AG2256">
        <v>90</v>
      </c>
      <c r="AH2256">
        <v>88</v>
      </c>
      <c r="AI2256">
        <v>91</v>
      </c>
      <c r="AJ2256">
        <v>99</v>
      </c>
      <c r="AK2256">
        <v>95</v>
      </c>
      <c r="AL2256">
        <v>98</v>
      </c>
      <c r="AM2256">
        <v>95</v>
      </c>
      <c r="AN2256" s="5">
        <v>89</v>
      </c>
      <c r="AO2256" s="5">
        <v>84</v>
      </c>
      <c r="AP2256" s="5">
        <v>88</v>
      </c>
      <c r="AQ2256" s="5">
        <v>90</v>
      </c>
      <c r="AR2256" s="5">
        <v>91</v>
      </c>
      <c r="AS2256" s="5">
        <v>98</v>
      </c>
      <c r="AT2256" s="5">
        <v>91</v>
      </c>
      <c r="AU2256" s="5">
        <v>92</v>
      </c>
      <c r="AV2256" s="5">
        <v>94</v>
      </c>
      <c r="AW2256" s="5">
        <v>93</v>
      </c>
      <c r="AX2256" s="5">
        <v>96</v>
      </c>
      <c r="AY2256" s="5">
        <v>102</v>
      </c>
      <c r="AZ2256" s="5">
        <v>97</v>
      </c>
      <c r="BA2256" s="5">
        <v>88</v>
      </c>
      <c r="BB2256" s="5">
        <v>92</v>
      </c>
      <c r="BC2256" s="5">
        <v>96</v>
      </c>
      <c r="BD2256" s="5">
        <v>98</v>
      </c>
      <c r="BE2256" s="5">
        <v>102</v>
      </c>
      <c r="BF2256" s="5">
        <v>105</v>
      </c>
      <c r="BG2256" s="5">
        <v>100</v>
      </c>
      <c r="BH2256" s="5">
        <v>101</v>
      </c>
      <c r="BI2256" s="5">
        <v>102</v>
      </c>
      <c r="BJ2256" s="5">
        <v>105</v>
      </c>
      <c r="BK2256" s="5">
        <v>105</v>
      </c>
      <c r="BL2256" s="5">
        <v>106</v>
      </c>
      <c r="BM2256" s="5">
        <v>106</v>
      </c>
      <c r="BN2256" s="5">
        <v>101</v>
      </c>
      <c r="BO2256" s="5">
        <v>103</v>
      </c>
      <c r="BP2256" s="5">
        <v>103</v>
      </c>
      <c r="BQ2256" s="5">
        <v>104</v>
      </c>
      <c r="BR2256" s="5">
        <v>103</v>
      </c>
      <c r="BS2256">
        <v>100</v>
      </c>
      <c r="BT2256">
        <v>103</v>
      </c>
      <c r="BU2256">
        <v>104</v>
      </c>
      <c r="BV2256">
        <v>105</v>
      </c>
      <c r="BW2256">
        <v>101</v>
      </c>
      <c r="BX2256">
        <v>98</v>
      </c>
      <c r="BY2256">
        <v>102</v>
      </c>
      <c r="BZ2256">
        <v>101</v>
      </c>
      <c r="CA2256">
        <v>105</v>
      </c>
      <c r="CB2256">
        <v>104</v>
      </c>
      <c r="CC2256">
        <v>104</v>
      </c>
      <c r="CD2256">
        <v>105</v>
      </c>
      <c r="CE2256">
        <v>104</v>
      </c>
      <c r="CF2256">
        <v>101</v>
      </c>
      <c r="CG2256">
        <v>96</v>
      </c>
      <c r="CH2256">
        <v>94</v>
      </c>
      <c r="CI2256">
        <v>93</v>
      </c>
      <c r="CJ2256">
        <v>93</v>
      </c>
      <c r="CK2256">
        <v>92</v>
      </c>
      <c r="CL2256">
        <v>92</v>
      </c>
      <c r="CM2256">
        <v>94</v>
      </c>
      <c r="CN2256">
        <v>94</v>
      </c>
      <c r="CO2256">
        <v>88</v>
      </c>
      <c r="CP2256">
        <v>86</v>
      </c>
      <c r="CQ2256">
        <v>86</v>
      </c>
      <c r="CR2256">
        <v>91</v>
      </c>
      <c r="CS2256">
        <v>92</v>
      </c>
      <c r="CT2256">
        <v>92</v>
      </c>
      <c r="CU2256">
        <v>94</v>
      </c>
      <c r="CV2256">
        <v>95</v>
      </c>
      <c r="CW2256">
        <v>93</v>
      </c>
      <c r="CX2256" t="s">
        <v>5</v>
      </c>
      <c r="CY2256" t="s">
        <v>6</v>
      </c>
    </row>
    <row r="2257" spans="1:103" x14ac:dyDescent="0.25">
      <c r="A2257" t="s">
        <v>49</v>
      </c>
      <c r="B2257">
        <v>36.1389</v>
      </c>
      <c r="C2257">
        <v>-117.9528</v>
      </c>
      <c r="D2257">
        <v>3825</v>
      </c>
      <c r="E2257" t="s">
        <v>1</v>
      </c>
      <c r="F2257">
        <v>103.6</v>
      </c>
      <c r="G2257">
        <v>1980</v>
      </c>
      <c r="H2257">
        <v>8</v>
      </c>
      <c r="I2257" t="s">
        <v>260</v>
      </c>
      <c r="J2257">
        <v>77</v>
      </c>
      <c r="K2257">
        <v>82</v>
      </c>
      <c r="L2257">
        <v>80</v>
      </c>
      <c r="M2257">
        <v>79</v>
      </c>
      <c r="N2257">
        <v>81</v>
      </c>
      <c r="O2257">
        <v>78</v>
      </c>
      <c r="P2257">
        <v>83</v>
      </c>
      <c r="Q2257">
        <v>87</v>
      </c>
      <c r="R2257">
        <v>90</v>
      </c>
      <c r="S2257">
        <v>91</v>
      </c>
      <c r="T2257">
        <v>86</v>
      </c>
      <c r="U2257">
        <v>85</v>
      </c>
      <c r="V2257">
        <v>84</v>
      </c>
      <c r="W2257">
        <v>83</v>
      </c>
      <c r="X2257">
        <v>88</v>
      </c>
      <c r="Y2257">
        <v>92</v>
      </c>
      <c r="Z2257">
        <v>90</v>
      </c>
      <c r="AA2257">
        <v>91</v>
      </c>
      <c r="AB2257">
        <v>91</v>
      </c>
      <c r="AC2257">
        <v>89</v>
      </c>
      <c r="AD2257">
        <v>89</v>
      </c>
      <c r="AE2257">
        <v>92</v>
      </c>
      <c r="AF2257">
        <v>88</v>
      </c>
      <c r="AG2257">
        <v>86</v>
      </c>
      <c r="AH2257">
        <v>90</v>
      </c>
      <c r="AI2257">
        <v>97</v>
      </c>
      <c r="AJ2257">
        <v>94</v>
      </c>
      <c r="AK2257">
        <v>98</v>
      </c>
      <c r="AL2257">
        <v>98</v>
      </c>
      <c r="AM2257">
        <v>89</v>
      </c>
      <c r="AN2257" s="5">
        <v>83</v>
      </c>
      <c r="AO2257" s="5">
        <v>84</v>
      </c>
      <c r="AP2257" s="5">
        <v>89</v>
      </c>
      <c r="AQ2257" s="5">
        <v>94</v>
      </c>
      <c r="AR2257" s="5">
        <v>96</v>
      </c>
      <c r="AS2257" s="5">
        <v>93</v>
      </c>
      <c r="AT2257" s="5">
        <v>91</v>
      </c>
      <c r="AU2257" s="5">
        <v>91</v>
      </c>
      <c r="AV2257" s="5">
        <v>92</v>
      </c>
      <c r="AW2257" s="5">
        <v>95</v>
      </c>
      <c r="AX2257" s="5">
        <v>96</v>
      </c>
      <c r="AY2257" s="5">
        <v>95</v>
      </c>
      <c r="AZ2257" s="5">
        <v>88</v>
      </c>
      <c r="BA2257" s="5">
        <v>89</v>
      </c>
      <c r="BB2257" s="5">
        <v>96</v>
      </c>
      <c r="BC2257" s="5">
        <v>100</v>
      </c>
      <c r="BD2257" s="5">
        <v>99</v>
      </c>
      <c r="BE2257" s="5">
        <v>101</v>
      </c>
      <c r="BF2257" s="5">
        <v>97</v>
      </c>
      <c r="BG2257" s="5">
        <v>98</v>
      </c>
      <c r="BH2257" s="5">
        <v>100</v>
      </c>
      <c r="BI2257" s="5">
        <v>103</v>
      </c>
      <c r="BJ2257" s="5">
        <v>101</v>
      </c>
      <c r="BK2257" s="5">
        <v>103</v>
      </c>
      <c r="BL2257" s="5">
        <v>103</v>
      </c>
      <c r="BM2257" s="5">
        <v>102</v>
      </c>
      <c r="BN2257" s="5">
        <v>98</v>
      </c>
      <c r="BO2257" s="5">
        <v>102</v>
      </c>
      <c r="BP2257" s="5">
        <v>102</v>
      </c>
      <c r="BQ2257" s="5">
        <v>102</v>
      </c>
      <c r="BR2257" s="5">
        <v>99</v>
      </c>
      <c r="BS2257">
        <v>102</v>
      </c>
      <c r="BT2257">
        <v>100</v>
      </c>
      <c r="BU2257">
        <v>101</v>
      </c>
      <c r="BV2257">
        <v>98</v>
      </c>
      <c r="BW2257">
        <v>99</v>
      </c>
      <c r="BX2257">
        <v>99</v>
      </c>
      <c r="BY2257">
        <v>101</v>
      </c>
      <c r="BZ2257">
        <v>102</v>
      </c>
      <c r="CA2257">
        <v>103</v>
      </c>
      <c r="CB2257">
        <v>104</v>
      </c>
      <c r="CC2257">
        <v>104</v>
      </c>
      <c r="CD2257">
        <v>103</v>
      </c>
      <c r="CE2257">
        <v>100</v>
      </c>
      <c r="CF2257">
        <v>94</v>
      </c>
      <c r="CG2257">
        <v>88</v>
      </c>
      <c r="CH2257">
        <v>88</v>
      </c>
      <c r="CI2257">
        <v>89</v>
      </c>
      <c r="CJ2257">
        <v>90</v>
      </c>
      <c r="CK2257">
        <v>86</v>
      </c>
      <c r="CL2257">
        <v>90</v>
      </c>
      <c r="CM2257">
        <v>92</v>
      </c>
      <c r="CN2257">
        <v>85</v>
      </c>
      <c r="CO2257">
        <v>83</v>
      </c>
      <c r="CP2257">
        <v>84</v>
      </c>
      <c r="CQ2257">
        <v>87</v>
      </c>
      <c r="CR2257">
        <v>88</v>
      </c>
      <c r="CS2257">
        <v>93</v>
      </c>
      <c r="CT2257">
        <v>92</v>
      </c>
      <c r="CU2257">
        <v>91</v>
      </c>
      <c r="CV2257">
        <v>88</v>
      </c>
      <c r="CW2257">
        <v>88</v>
      </c>
      <c r="CX2257" t="s">
        <v>5</v>
      </c>
      <c r="CY2257" t="s">
        <v>50</v>
      </c>
    </row>
    <row r="2258" spans="1:103" x14ac:dyDescent="0.25">
      <c r="A2258" t="s">
        <v>159</v>
      </c>
      <c r="B2258">
        <v>36.068600000000004</v>
      </c>
      <c r="C2258">
        <v>-115.4603</v>
      </c>
      <c r="D2258">
        <v>3780</v>
      </c>
      <c r="E2258" t="s">
        <v>1</v>
      </c>
      <c r="F2258">
        <v>133.4</v>
      </c>
      <c r="G2258">
        <v>1980</v>
      </c>
      <c r="H2258">
        <v>8</v>
      </c>
      <c r="I2258" t="s">
        <v>260</v>
      </c>
      <c r="J2258">
        <v>85</v>
      </c>
      <c r="K2258">
        <v>84</v>
      </c>
      <c r="L2258">
        <v>83</v>
      </c>
      <c r="M2258">
        <v>82</v>
      </c>
      <c r="N2258">
        <v>84</v>
      </c>
      <c r="O2258">
        <v>80</v>
      </c>
      <c r="P2258">
        <v>88</v>
      </c>
      <c r="Q2258">
        <v>97</v>
      </c>
      <c r="R2258">
        <v>98</v>
      </c>
      <c r="S2258">
        <v>94</v>
      </c>
      <c r="T2258">
        <v>89</v>
      </c>
      <c r="U2258">
        <v>84</v>
      </c>
      <c r="V2258">
        <v>85</v>
      </c>
      <c r="W2258">
        <v>85</v>
      </c>
      <c r="X2258">
        <v>73</v>
      </c>
      <c r="Y2258">
        <v>95</v>
      </c>
      <c r="Z2258">
        <v>99</v>
      </c>
      <c r="AA2258">
        <v>92</v>
      </c>
      <c r="AB2258">
        <v>96</v>
      </c>
      <c r="AC2258">
        <v>92</v>
      </c>
      <c r="AD2258">
        <v>95</v>
      </c>
      <c r="AE2258">
        <v>95</v>
      </c>
      <c r="AF2258">
        <v>91</v>
      </c>
      <c r="AG2258">
        <v>91</v>
      </c>
      <c r="AH2258">
        <v>95</v>
      </c>
      <c r="AI2258">
        <v>97</v>
      </c>
      <c r="AJ2258">
        <v>99</v>
      </c>
      <c r="AK2258">
        <v>103</v>
      </c>
      <c r="AL2258">
        <v>103</v>
      </c>
      <c r="AM2258">
        <v>92</v>
      </c>
      <c r="AN2258" s="5">
        <v>81</v>
      </c>
      <c r="AO2258" s="5">
        <v>87</v>
      </c>
      <c r="AP2258" s="5">
        <v>90</v>
      </c>
      <c r="AQ2258" s="5">
        <v>95</v>
      </c>
      <c r="AR2258" s="5">
        <v>98</v>
      </c>
      <c r="AS2258" s="5">
        <v>97</v>
      </c>
      <c r="AT2258" s="5">
        <v>90</v>
      </c>
      <c r="AU2258" s="5">
        <v>90</v>
      </c>
      <c r="AV2258" s="5">
        <v>95</v>
      </c>
      <c r="AW2258" s="5">
        <v>98</v>
      </c>
      <c r="AX2258" s="5">
        <v>100</v>
      </c>
      <c r="AY2258" s="5">
        <v>97</v>
      </c>
      <c r="AZ2258" s="5">
        <v>90</v>
      </c>
      <c r="BA2258" s="5">
        <v>92</v>
      </c>
      <c r="BB2258" s="5">
        <v>97</v>
      </c>
      <c r="BC2258" s="5">
        <v>100</v>
      </c>
      <c r="BD2258" s="5">
        <v>101</v>
      </c>
      <c r="BE2258" s="5">
        <v>100</v>
      </c>
      <c r="BF2258" s="5">
        <v>100</v>
      </c>
      <c r="BG2258" s="5">
        <v>102</v>
      </c>
      <c r="BH2258" s="5">
        <v>104</v>
      </c>
      <c r="BI2258" s="5">
        <v>104</v>
      </c>
      <c r="BJ2258" s="5">
        <v>102</v>
      </c>
      <c r="BK2258" s="5">
        <v>102</v>
      </c>
      <c r="BL2258" s="5">
        <v>103</v>
      </c>
      <c r="BM2258" s="5">
        <v>100</v>
      </c>
      <c r="BN2258" s="5">
        <v>104</v>
      </c>
      <c r="BO2258" s="5">
        <v>104</v>
      </c>
      <c r="BP2258" s="5">
        <v>101</v>
      </c>
      <c r="BQ2258" s="5">
        <v>98</v>
      </c>
      <c r="BR2258" s="5">
        <v>97</v>
      </c>
      <c r="BS2258">
        <v>103</v>
      </c>
      <c r="BT2258">
        <v>102</v>
      </c>
      <c r="BU2258">
        <v>99</v>
      </c>
      <c r="BV2258">
        <v>98</v>
      </c>
      <c r="BW2258">
        <v>96</v>
      </c>
      <c r="BX2258">
        <v>98</v>
      </c>
      <c r="BY2258">
        <v>102</v>
      </c>
      <c r="BZ2258">
        <v>102</v>
      </c>
      <c r="CA2258">
        <v>103</v>
      </c>
      <c r="CB2258">
        <v>105</v>
      </c>
      <c r="CC2258">
        <v>107</v>
      </c>
      <c r="CD2258">
        <v>106</v>
      </c>
      <c r="CE2258">
        <v>101</v>
      </c>
      <c r="CF2258">
        <v>95</v>
      </c>
      <c r="CG2258">
        <v>90</v>
      </c>
      <c r="CH2258">
        <v>92</v>
      </c>
      <c r="CI2258">
        <v>95</v>
      </c>
      <c r="CJ2258">
        <v>92</v>
      </c>
      <c r="CK2258">
        <v>87</v>
      </c>
      <c r="CL2258">
        <v>90</v>
      </c>
      <c r="CM2258">
        <v>95</v>
      </c>
      <c r="CS2258">
        <v>95</v>
      </c>
      <c r="CX2258" t="s">
        <v>2</v>
      </c>
      <c r="CY2258" t="s">
        <v>160</v>
      </c>
    </row>
    <row r="2259" spans="1:103" x14ac:dyDescent="0.25">
      <c r="A2259" t="s">
        <v>61</v>
      </c>
      <c r="B2259">
        <v>35.369199999999999</v>
      </c>
      <c r="C2259">
        <v>-117.6525</v>
      </c>
      <c r="D2259">
        <v>3570</v>
      </c>
      <c r="E2259" t="s">
        <v>1</v>
      </c>
      <c r="F2259">
        <v>140.5</v>
      </c>
      <c r="G2259">
        <v>1980</v>
      </c>
      <c r="H2259">
        <v>8</v>
      </c>
      <c r="I2259" t="s">
        <v>260</v>
      </c>
      <c r="J2259">
        <v>78</v>
      </c>
      <c r="K2259">
        <v>78</v>
      </c>
      <c r="L2259">
        <v>72</v>
      </c>
      <c r="M2259">
        <v>75</v>
      </c>
      <c r="N2259">
        <v>78</v>
      </c>
      <c r="O2259">
        <v>80</v>
      </c>
      <c r="P2259">
        <v>87</v>
      </c>
      <c r="Q2259">
        <v>92</v>
      </c>
      <c r="R2259">
        <v>93</v>
      </c>
      <c r="S2259">
        <v>91</v>
      </c>
      <c r="T2259">
        <v>90</v>
      </c>
      <c r="U2259">
        <v>82</v>
      </c>
      <c r="V2259">
        <v>80</v>
      </c>
      <c r="W2259">
        <v>87</v>
      </c>
      <c r="X2259">
        <v>92</v>
      </c>
      <c r="Y2259">
        <v>95</v>
      </c>
      <c r="Z2259">
        <v>96</v>
      </c>
      <c r="AA2259">
        <v>94</v>
      </c>
      <c r="AB2259">
        <v>95</v>
      </c>
      <c r="AC2259">
        <v>94</v>
      </c>
      <c r="AD2259">
        <v>91</v>
      </c>
      <c r="AE2259">
        <v>92</v>
      </c>
      <c r="AF2259">
        <v>86</v>
      </c>
      <c r="AG2259">
        <v>89</v>
      </c>
      <c r="AH2259">
        <v>90</v>
      </c>
      <c r="AI2259">
        <v>93</v>
      </c>
      <c r="AJ2259">
        <v>99</v>
      </c>
      <c r="AK2259">
        <v>97</v>
      </c>
      <c r="AL2259">
        <v>96</v>
      </c>
      <c r="AM2259">
        <v>92</v>
      </c>
      <c r="AN2259" s="5">
        <v>91</v>
      </c>
      <c r="AO2259" s="5">
        <v>89</v>
      </c>
      <c r="AP2259" s="5">
        <v>92</v>
      </c>
      <c r="AQ2259" s="5">
        <v>94</v>
      </c>
      <c r="AR2259" s="5">
        <v>96</v>
      </c>
      <c r="AS2259" s="5">
        <v>95</v>
      </c>
      <c r="AT2259" s="5">
        <v>94</v>
      </c>
      <c r="AU2259" s="5">
        <v>93</v>
      </c>
      <c r="AV2259" s="5">
        <v>94</v>
      </c>
      <c r="AW2259" s="5">
        <v>97</v>
      </c>
      <c r="AX2259" s="5">
        <v>98</v>
      </c>
      <c r="AY2259" s="5">
        <v>95</v>
      </c>
      <c r="AZ2259" s="5">
        <v>89</v>
      </c>
      <c r="BA2259" s="5">
        <v>93</v>
      </c>
      <c r="BB2259" s="5">
        <v>98</v>
      </c>
      <c r="BC2259" s="5">
        <v>101</v>
      </c>
      <c r="BD2259" s="5">
        <v>102</v>
      </c>
      <c r="BE2259" s="5">
        <v>101</v>
      </c>
      <c r="BF2259" s="5">
        <v>101</v>
      </c>
      <c r="BG2259" s="5">
        <v>102</v>
      </c>
      <c r="BH2259" s="5">
        <v>105</v>
      </c>
      <c r="BI2259" s="5">
        <v>106</v>
      </c>
      <c r="BJ2259" s="5">
        <v>106</v>
      </c>
      <c r="BK2259" s="5">
        <v>106</v>
      </c>
      <c r="BL2259" s="5">
        <v>107</v>
      </c>
      <c r="BM2259" s="5">
        <v>106</v>
      </c>
      <c r="BN2259" s="5">
        <v>104</v>
      </c>
      <c r="BO2259" s="5">
        <v>104</v>
      </c>
      <c r="BP2259" s="5">
        <v>105</v>
      </c>
      <c r="BQ2259" s="5">
        <v>102</v>
      </c>
      <c r="BR2259" s="5">
        <v>101</v>
      </c>
      <c r="BS2259">
        <v>103</v>
      </c>
      <c r="BT2259">
        <v>104</v>
      </c>
      <c r="BU2259">
        <v>102</v>
      </c>
      <c r="BV2259">
        <v>99</v>
      </c>
      <c r="BW2259">
        <v>98</v>
      </c>
      <c r="BX2259">
        <v>100</v>
      </c>
      <c r="BY2259">
        <v>103</v>
      </c>
      <c r="BZ2259">
        <v>103</v>
      </c>
      <c r="CA2259">
        <v>105</v>
      </c>
      <c r="CB2259">
        <v>106</v>
      </c>
      <c r="CC2259">
        <v>107</v>
      </c>
      <c r="CD2259">
        <v>107</v>
      </c>
      <c r="CE2259">
        <v>103</v>
      </c>
      <c r="CF2259">
        <v>96</v>
      </c>
      <c r="CG2259">
        <v>91</v>
      </c>
      <c r="CH2259">
        <v>91</v>
      </c>
      <c r="CI2259">
        <v>92</v>
      </c>
      <c r="CJ2259">
        <v>91</v>
      </c>
      <c r="CK2259">
        <v>85</v>
      </c>
      <c r="CL2259">
        <v>93</v>
      </c>
      <c r="CM2259">
        <v>94</v>
      </c>
      <c r="CN2259">
        <v>92</v>
      </c>
      <c r="CO2259">
        <v>88</v>
      </c>
      <c r="CP2259">
        <v>89</v>
      </c>
      <c r="CQ2259">
        <v>89</v>
      </c>
      <c r="CR2259">
        <v>92</v>
      </c>
      <c r="CS2259">
        <v>91</v>
      </c>
      <c r="CT2259">
        <v>91</v>
      </c>
      <c r="CU2259">
        <v>89</v>
      </c>
      <c r="CV2259">
        <v>88</v>
      </c>
      <c r="CW2259">
        <v>89</v>
      </c>
      <c r="CX2259" t="s">
        <v>5</v>
      </c>
      <c r="CY2259" t="s">
        <v>62</v>
      </c>
    </row>
    <row r="2260" spans="1:103" x14ac:dyDescent="0.25">
      <c r="A2260" t="s">
        <v>157</v>
      </c>
      <c r="B2260">
        <v>36.994999999999997</v>
      </c>
      <c r="C2260">
        <v>-116.7189</v>
      </c>
      <c r="D2260">
        <v>3550</v>
      </c>
      <c r="E2260" t="s">
        <v>1</v>
      </c>
      <c r="F2260">
        <v>60.6</v>
      </c>
      <c r="G2260">
        <v>1980</v>
      </c>
      <c r="H2260">
        <v>8</v>
      </c>
      <c r="I2260" t="s">
        <v>260</v>
      </c>
      <c r="J2260">
        <v>78</v>
      </c>
      <c r="K2260">
        <v>80</v>
      </c>
      <c r="L2260">
        <v>78</v>
      </c>
      <c r="M2260">
        <v>79</v>
      </c>
      <c r="N2260">
        <v>78</v>
      </c>
      <c r="O2260">
        <v>77</v>
      </c>
      <c r="P2260">
        <v>84</v>
      </c>
      <c r="Q2260">
        <v>89</v>
      </c>
      <c r="R2260">
        <v>92</v>
      </c>
      <c r="S2260">
        <v>90</v>
      </c>
      <c r="T2260">
        <v>88</v>
      </c>
      <c r="U2260">
        <v>82</v>
      </c>
      <c r="V2260">
        <v>82</v>
      </c>
      <c r="W2260">
        <v>83</v>
      </c>
      <c r="X2260">
        <v>91</v>
      </c>
      <c r="Y2260">
        <v>93</v>
      </c>
      <c r="Z2260">
        <v>95</v>
      </c>
      <c r="AA2260">
        <v>90</v>
      </c>
      <c r="AB2260">
        <v>93</v>
      </c>
      <c r="AC2260">
        <v>90</v>
      </c>
      <c r="AD2260">
        <v>89</v>
      </c>
      <c r="AE2260">
        <v>92</v>
      </c>
      <c r="AF2260">
        <v>88</v>
      </c>
      <c r="AG2260">
        <v>88</v>
      </c>
      <c r="AH2260">
        <v>90</v>
      </c>
      <c r="AI2260">
        <v>94</v>
      </c>
      <c r="AJ2260">
        <v>96</v>
      </c>
      <c r="AK2260">
        <v>98</v>
      </c>
      <c r="AL2260">
        <v>97</v>
      </c>
      <c r="AM2260">
        <v>89</v>
      </c>
      <c r="AN2260" s="5">
        <v>85</v>
      </c>
      <c r="AO2260" s="5">
        <v>87</v>
      </c>
      <c r="AP2260" s="5">
        <v>89</v>
      </c>
      <c r="AQ2260" s="5">
        <v>93</v>
      </c>
      <c r="AR2260" s="5">
        <v>95</v>
      </c>
      <c r="AS2260" s="5">
        <v>96</v>
      </c>
      <c r="AT2260" s="5">
        <v>94</v>
      </c>
      <c r="AU2260" s="5">
        <v>93</v>
      </c>
      <c r="AV2260" s="5">
        <v>93</v>
      </c>
      <c r="AW2260" s="5">
        <v>96</v>
      </c>
      <c r="AX2260" s="5">
        <v>98</v>
      </c>
      <c r="AY2260" s="5">
        <v>95</v>
      </c>
      <c r="AZ2260" s="5">
        <v>90</v>
      </c>
      <c r="BA2260" s="5">
        <v>91</v>
      </c>
      <c r="BB2260" s="5">
        <v>96</v>
      </c>
      <c r="BC2260" s="5">
        <v>100</v>
      </c>
      <c r="BD2260" s="5">
        <v>101</v>
      </c>
      <c r="BE2260" s="5">
        <v>99</v>
      </c>
      <c r="BF2260" s="5">
        <v>98</v>
      </c>
      <c r="BG2260" s="5">
        <v>100</v>
      </c>
      <c r="BH2260" s="5">
        <v>103</v>
      </c>
      <c r="BI2260" s="5">
        <v>104</v>
      </c>
      <c r="BJ2260" s="5">
        <v>103</v>
      </c>
      <c r="BK2260" s="5">
        <v>103</v>
      </c>
      <c r="BL2260" s="5">
        <v>106</v>
      </c>
      <c r="BM2260" s="5">
        <v>104</v>
      </c>
      <c r="BN2260" s="5">
        <v>102</v>
      </c>
      <c r="BO2260" s="5">
        <v>103</v>
      </c>
      <c r="BP2260" s="5">
        <v>102</v>
      </c>
      <c r="BQ2260" s="5">
        <v>102</v>
      </c>
      <c r="BR2260" s="5">
        <v>99</v>
      </c>
      <c r="BS2260">
        <v>103</v>
      </c>
      <c r="BT2260">
        <v>102</v>
      </c>
      <c r="BU2260">
        <v>101</v>
      </c>
      <c r="BV2260">
        <v>97</v>
      </c>
      <c r="BW2260">
        <v>95</v>
      </c>
      <c r="BX2260">
        <v>95</v>
      </c>
      <c r="BY2260">
        <v>102</v>
      </c>
      <c r="BZ2260">
        <v>101</v>
      </c>
      <c r="CA2260">
        <v>103</v>
      </c>
      <c r="CB2260">
        <v>106</v>
      </c>
      <c r="CC2260">
        <v>105</v>
      </c>
      <c r="CD2260">
        <v>103</v>
      </c>
      <c r="CE2260">
        <v>99</v>
      </c>
      <c r="CF2260">
        <v>92</v>
      </c>
      <c r="CG2260">
        <v>91</v>
      </c>
      <c r="CH2260">
        <v>93</v>
      </c>
      <c r="CI2260">
        <v>92</v>
      </c>
      <c r="CJ2260">
        <v>90</v>
      </c>
      <c r="CK2260">
        <v>90</v>
      </c>
      <c r="CL2260">
        <v>92</v>
      </c>
      <c r="CM2260">
        <v>93</v>
      </c>
      <c r="CN2260">
        <v>89</v>
      </c>
      <c r="CO2260">
        <v>88</v>
      </c>
      <c r="CP2260">
        <v>88</v>
      </c>
      <c r="CQ2260">
        <v>89</v>
      </c>
      <c r="CR2260">
        <v>91</v>
      </c>
      <c r="CS2260">
        <v>90</v>
      </c>
      <c r="CT2260">
        <v>89</v>
      </c>
      <c r="CU2260">
        <v>89</v>
      </c>
      <c r="CV2260">
        <v>89</v>
      </c>
      <c r="CW2260">
        <v>91</v>
      </c>
      <c r="CX2260" t="s">
        <v>2</v>
      </c>
      <c r="CY2260" t="s">
        <v>158</v>
      </c>
    </row>
    <row r="2261" spans="1:103" x14ac:dyDescent="0.25">
      <c r="A2261" t="s">
        <v>31</v>
      </c>
      <c r="B2261">
        <v>35.466099999999997</v>
      </c>
      <c r="C2261">
        <v>-114.9217</v>
      </c>
      <c r="D2261">
        <v>3540</v>
      </c>
      <c r="E2261" t="s">
        <v>1</v>
      </c>
      <c r="F2261">
        <v>207</v>
      </c>
      <c r="G2261">
        <v>1980</v>
      </c>
      <c r="H2261">
        <v>8</v>
      </c>
      <c r="I2261" t="s">
        <v>260</v>
      </c>
      <c r="J2261">
        <v>80</v>
      </c>
      <c r="K2261">
        <v>81</v>
      </c>
      <c r="L2261">
        <v>82</v>
      </c>
      <c r="M2261">
        <v>82</v>
      </c>
      <c r="N2261">
        <v>83</v>
      </c>
      <c r="O2261">
        <v>83</v>
      </c>
      <c r="P2261">
        <v>87</v>
      </c>
      <c r="Q2261">
        <v>90</v>
      </c>
      <c r="R2261">
        <v>89</v>
      </c>
      <c r="S2261">
        <v>97</v>
      </c>
      <c r="T2261">
        <v>93</v>
      </c>
      <c r="U2261">
        <v>90</v>
      </c>
      <c r="V2261">
        <v>93</v>
      </c>
      <c r="W2261">
        <v>91</v>
      </c>
      <c r="X2261">
        <v>98</v>
      </c>
      <c r="Y2261">
        <v>96</v>
      </c>
      <c r="Z2261">
        <v>97</v>
      </c>
      <c r="AA2261">
        <v>102</v>
      </c>
      <c r="AB2261">
        <v>103</v>
      </c>
      <c r="AC2261">
        <v>98</v>
      </c>
      <c r="AD2261">
        <v>95</v>
      </c>
      <c r="AE2261">
        <v>100</v>
      </c>
      <c r="AF2261">
        <v>97</v>
      </c>
      <c r="AG2261">
        <v>93</v>
      </c>
      <c r="AH2261">
        <v>97</v>
      </c>
      <c r="AI2261">
        <v>100</v>
      </c>
      <c r="AJ2261">
        <v>102</v>
      </c>
      <c r="AK2261">
        <v>103</v>
      </c>
      <c r="AL2261">
        <v>105</v>
      </c>
      <c r="AM2261">
        <v>103</v>
      </c>
      <c r="AN2261" s="5">
        <v>94</v>
      </c>
      <c r="AO2261" s="5">
        <v>88</v>
      </c>
      <c r="AP2261" s="5">
        <v>93</v>
      </c>
      <c r="AQ2261" s="5">
        <v>99</v>
      </c>
      <c r="AR2261" s="5">
        <v>100</v>
      </c>
      <c r="AS2261" s="5">
        <v>97</v>
      </c>
      <c r="AT2261" s="5">
        <v>94</v>
      </c>
      <c r="AU2261" s="5">
        <v>94</v>
      </c>
      <c r="AV2261" s="5">
        <v>98</v>
      </c>
      <c r="AW2261" s="5">
        <v>104</v>
      </c>
      <c r="AX2261" s="5">
        <v>103</v>
      </c>
      <c r="AY2261" s="5">
        <v>101</v>
      </c>
      <c r="AZ2261" s="5">
        <v>103</v>
      </c>
      <c r="BA2261" s="5">
        <v>95</v>
      </c>
      <c r="BB2261" s="5">
        <v>100</v>
      </c>
      <c r="BC2261" s="5">
        <v>105</v>
      </c>
      <c r="BD2261" s="5">
        <v>103</v>
      </c>
      <c r="BE2261" s="5">
        <v>106</v>
      </c>
      <c r="BF2261" s="5">
        <v>105</v>
      </c>
      <c r="BG2261" s="5">
        <v>100</v>
      </c>
      <c r="BH2261" s="5">
        <v>106</v>
      </c>
      <c r="BI2261" s="5">
        <v>105</v>
      </c>
      <c r="BJ2261" s="5">
        <v>105</v>
      </c>
      <c r="BK2261" s="5">
        <v>103</v>
      </c>
      <c r="BL2261" s="5">
        <v>108</v>
      </c>
      <c r="BM2261" s="5">
        <v>107</v>
      </c>
      <c r="BN2261" s="5">
        <v>102</v>
      </c>
      <c r="BO2261" s="5">
        <v>103</v>
      </c>
      <c r="BP2261" s="5">
        <v>101</v>
      </c>
      <c r="BQ2261" s="5">
        <v>98</v>
      </c>
      <c r="BR2261" s="5">
        <v>99</v>
      </c>
      <c r="BS2261">
        <v>105</v>
      </c>
      <c r="BT2261">
        <v>103</v>
      </c>
      <c r="BU2261">
        <v>104</v>
      </c>
      <c r="BV2261">
        <v>99</v>
      </c>
      <c r="BW2261">
        <v>100</v>
      </c>
      <c r="BX2261">
        <v>102</v>
      </c>
      <c r="BY2261">
        <v>103</v>
      </c>
      <c r="BZ2261">
        <v>104</v>
      </c>
      <c r="CA2261">
        <v>104</v>
      </c>
      <c r="CB2261">
        <v>107</v>
      </c>
      <c r="CC2261">
        <v>107</v>
      </c>
      <c r="CD2261">
        <v>105</v>
      </c>
      <c r="CE2261">
        <v>101</v>
      </c>
      <c r="CF2261">
        <v>95</v>
      </c>
      <c r="CG2261">
        <v>94</v>
      </c>
      <c r="CH2261">
        <v>92</v>
      </c>
      <c r="CI2261">
        <v>91</v>
      </c>
      <c r="CJ2261">
        <v>93</v>
      </c>
      <c r="CK2261">
        <v>90</v>
      </c>
      <c r="CL2261">
        <v>92</v>
      </c>
      <c r="CM2261">
        <v>96</v>
      </c>
      <c r="CN2261">
        <v>97</v>
      </c>
      <c r="CO2261">
        <v>93</v>
      </c>
      <c r="CP2261">
        <v>94</v>
      </c>
      <c r="CQ2261">
        <v>93</v>
      </c>
      <c r="CR2261">
        <v>95</v>
      </c>
      <c r="CS2261">
        <v>95</v>
      </c>
      <c r="CT2261">
        <v>96</v>
      </c>
      <c r="CU2261">
        <v>94</v>
      </c>
      <c r="CV2261">
        <v>95</v>
      </c>
      <c r="CW2261">
        <v>93</v>
      </c>
      <c r="CX2261" t="s">
        <v>2</v>
      </c>
      <c r="CY2261" t="s">
        <v>32</v>
      </c>
    </row>
    <row r="2262" spans="1:103" x14ac:dyDescent="0.25">
      <c r="A2262" t="s">
        <v>126</v>
      </c>
      <c r="B2262">
        <v>37.268900000000002</v>
      </c>
      <c r="C2262">
        <v>-115.1217</v>
      </c>
      <c r="D2262">
        <v>3334</v>
      </c>
      <c r="E2262" t="s">
        <v>1</v>
      </c>
      <c r="F2262">
        <v>179.2</v>
      </c>
      <c r="G2262">
        <v>1980</v>
      </c>
      <c r="H2262">
        <v>8</v>
      </c>
      <c r="I2262" t="s">
        <v>260</v>
      </c>
      <c r="J2262">
        <v>79</v>
      </c>
      <c r="K2262">
        <v>83</v>
      </c>
      <c r="L2262">
        <v>80</v>
      </c>
      <c r="M2262">
        <v>83</v>
      </c>
      <c r="N2262">
        <v>84</v>
      </c>
      <c r="O2262">
        <v>83</v>
      </c>
      <c r="P2262">
        <v>81</v>
      </c>
      <c r="Q2262">
        <v>90</v>
      </c>
      <c r="R2262">
        <v>95</v>
      </c>
      <c r="S2262">
        <v>93</v>
      </c>
      <c r="T2262">
        <v>92</v>
      </c>
      <c r="U2262">
        <v>89</v>
      </c>
      <c r="V2262">
        <v>88</v>
      </c>
      <c r="W2262">
        <v>88</v>
      </c>
      <c r="X2262">
        <v>93</v>
      </c>
      <c r="Y2262">
        <v>94</v>
      </c>
      <c r="Z2262">
        <v>95</v>
      </c>
      <c r="AA2262">
        <v>92</v>
      </c>
      <c r="AB2262">
        <v>92</v>
      </c>
      <c r="AC2262">
        <v>93</v>
      </c>
      <c r="AD2262">
        <v>91</v>
      </c>
      <c r="AE2262">
        <v>94</v>
      </c>
      <c r="AF2262">
        <v>94</v>
      </c>
      <c r="AG2262">
        <v>92</v>
      </c>
      <c r="AH2262">
        <v>95</v>
      </c>
      <c r="AI2262">
        <v>100</v>
      </c>
      <c r="AJ2262">
        <v>101</v>
      </c>
      <c r="AK2262">
        <v>103</v>
      </c>
      <c r="AL2262">
        <v>104</v>
      </c>
      <c r="AM2262">
        <v>95</v>
      </c>
      <c r="AN2262" s="8">
        <f>AVERAGE(AM2262,AO2262)</f>
        <v>90</v>
      </c>
      <c r="AO2262" s="5">
        <v>85</v>
      </c>
      <c r="AP2262" s="5">
        <v>90</v>
      </c>
      <c r="AQ2262" s="5">
        <v>92</v>
      </c>
      <c r="AR2262" s="5">
        <v>99</v>
      </c>
      <c r="AS2262" s="5">
        <v>97</v>
      </c>
      <c r="AT2262" s="5">
        <v>97</v>
      </c>
      <c r="AU2262" s="5">
        <v>89</v>
      </c>
      <c r="AV2262" s="5">
        <v>98</v>
      </c>
      <c r="AW2262" s="5">
        <v>100</v>
      </c>
      <c r="AX2262" s="5">
        <v>100</v>
      </c>
      <c r="AY2262" s="5">
        <v>100</v>
      </c>
      <c r="AZ2262" s="5">
        <v>99</v>
      </c>
      <c r="BA2262" s="5">
        <v>93</v>
      </c>
      <c r="BB2262" s="5">
        <v>98</v>
      </c>
      <c r="BC2262" s="5">
        <v>102</v>
      </c>
      <c r="BD2262" s="5">
        <v>102</v>
      </c>
      <c r="BE2262" s="5">
        <v>102</v>
      </c>
      <c r="BF2262" s="5">
        <v>100</v>
      </c>
      <c r="BG2262" s="5">
        <v>103</v>
      </c>
      <c r="BH2262" s="5">
        <v>107</v>
      </c>
      <c r="BI2262" s="5">
        <v>107</v>
      </c>
      <c r="BJ2262" s="5">
        <v>101</v>
      </c>
      <c r="BK2262" s="5">
        <v>104</v>
      </c>
      <c r="BL2262" s="5">
        <v>105</v>
      </c>
      <c r="BM2262" s="5">
        <v>105</v>
      </c>
      <c r="BN2262" s="5">
        <v>103</v>
      </c>
      <c r="BO2262" s="5">
        <v>108</v>
      </c>
      <c r="BP2262" s="5">
        <v>108</v>
      </c>
      <c r="BQ2262" s="5">
        <v>102</v>
      </c>
      <c r="BR2262" s="5">
        <v>104</v>
      </c>
      <c r="BS2262">
        <v>104</v>
      </c>
      <c r="BT2262">
        <v>103</v>
      </c>
      <c r="BU2262">
        <v>103</v>
      </c>
      <c r="BV2262">
        <v>98</v>
      </c>
      <c r="BW2262">
        <v>97</v>
      </c>
      <c r="BX2262">
        <v>98</v>
      </c>
      <c r="BY2262">
        <v>103</v>
      </c>
      <c r="BZ2262">
        <v>106</v>
      </c>
      <c r="CA2262">
        <v>105</v>
      </c>
      <c r="CB2262">
        <v>108</v>
      </c>
      <c r="CC2262">
        <v>107</v>
      </c>
      <c r="CD2262">
        <v>106</v>
      </c>
      <c r="CE2262">
        <v>100</v>
      </c>
      <c r="CF2262">
        <v>96</v>
      </c>
      <c r="CG2262">
        <v>92</v>
      </c>
      <c r="CH2262">
        <v>92</v>
      </c>
      <c r="CI2262">
        <v>92</v>
      </c>
      <c r="CJ2262">
        <v>94</v>
      </c>
      <c r="CK2262">
        <v>93</v>
      </c>
      <c r="CL2262">
        <v>92</v>
      </c>
      <c r="CM2262">
        <v>95</v>
      </c>
      <c r="CN2262">
        <v>93</v>
      </c>
      <c r="CO2262">
        <v>93</v>
      </c>
      <c r="CP2262">
        <v>94</v>
      </c>
      <c r="CQ2262">
        <v>94</v>
      </c>
      <c r="CR2262">
        <v>92</v>
      </c>
      <c r="CS2262">
        <v>95</v>
      </c>
      <c r="CT2262">
        <v>94</v>
      </c>
      <c r="CU2262">
        <v>91</v>
      </c>
      <c r="CV2262">
        <v>92</v>
      </c>
      <c r="CW2262">
        <v>93</v>
      </c>
      <c r="CX2262" t="s">
        <v>2</v>
      </c>
      <c r="CY2262" t="s">
        <v>127</v>
      </c>
    </row>
    <row r="2263" spans="1:103" x14ac:dyDescent="0.25">
      <c r="A2263" t="s">
        <v>132</v>
      </c>
      <c r="B2263">
        <v>37.316699999999997</v>
      </c>
      <c r="C2263">
        <v>-114.5</v>
      </c>
      <c r="D2263">
        <v>3301</v>
      </c>
      <c r="E2263" t="s">
        <v>1</v>
      </c>
      <c r="F2263">
        <v>230.8</v>
      </c>
      <c r="G2263">
        <v>1980</v>
      </c>
      <c r="H2263">
        <v>8</v>
      </c>
      <c r="I2263" t="s">
        <v>260</v>
      </c>
      <c r="J2263">
        <v>81</v>
      </c>
      <c r="K2263">
        <v>83</v>
      </c>
      <c r="L2263">
        <v>83</v>
      </c>
      <c r="M2263">
        <v>83</v>
      </c>
      <c r="N2263">
        <v>83</v>
      </c>
      <c r="O2263">
        <v>84</v>
      </c>
      <c r="P2263">
        <v>89</v>
      </c>
      <c r="Q2263">
        <v>92</v>
      </c>
      <c r="R2263">
        <v>96</v>
      </c>
      <c r="S2263">
        <v>98</v>
      </c>
      <c r="T2263">
        <v>92</v>
      </c>
      <c r="U2263">
        <v>91</v>
      </c>
      <c r="V2263">
        <v>89</v>
      </c>
      <c r="W2263">
        <v>88</v>
      </c>
      <c r="X2263">
        <v>95</v>
      </c>
      <c r="Y2263">
        <v>98</v>
      </c>
      <c r="Z2263">
        <v>100</v>
      </c>
      <c r="AA2263">
        <v>96</v>
      </c>
      <c r="AB2263">
        <v>98</v>
      </c>
      <c r="AC2263">
        <v>99</v>
      </c>
      <c r="AD2263">
        <v>87</v>
      </c>
      <c r="AE2263">
        <v>96</v>
      </c>
      <c r="AF2263">
        <v>98</v>
      </c>
      <c r="AG2263">
        <v>95</v>
      </c>
      <c r="AH2263">
        <v>95</v>
      </c>
      <c r="AI2263">
        <v>101</v>
      </c>
      <c r="AJ2263">
        <v>102</v>
      </c>
      <c r="AK2263">
        <v>103</v>
      </c>
      <c r="AL2263">
        <v>104</v>
      </c>
      <c r="AM2263">
        <v>95</v>
      </c>
      <c r="AN2263" s="5">
        <v>85</v>
      </c>
      <c r="AO2263" s="5">
        <v>90</v>
      </c>
      <c r="AP2263" s="5">
        <v>92</v>
      </c>
      <c r="AQ2263" s="5">
        <v>96</v>
      </c>
      <c r="AR2263" s="5">
        <v>99</v>
      </c>
      <c r="AS2263" s="5">
        <v>98</v>
      </c>
      <c r="AT2263" s="5">
        <v>92</v>
      </c>
      <c r="AU2263" s="5">
        <v>92</v>
      </c>
      <c r="AV2263" s="5">
        <v>98</v>
      </c>
      <c r="AW2263" s="5">
        <v>101</v>
      </c>
      <c r="AX2263" s="5">
        <v>103</v>
      </c>
      <c r="AY2263" s="5">
        <v>99</v>
      </c>
      <c r="AZ2263" s="5">
        <v>99</v>
      </c>
      <c r="BA2263" s="5">
        <v>101</v>
      </c>
      <c r="BB2263" s="5">
        <v>96</v>
      </c>
      <c r="BC2263" s="5">
        <v>104</v>
      </c>
      <c r="BD2263" s="5">
        <v>105</v>
      </c>
      <c r="BE2263" s="5">
        <v>104</v>
      </c>
      <c r="BF2263" s="5">
        <v>104</v>
      </c>
      <c r="BG2263" s="5">
        <v>104</v>
      </c>
      <c r="BH2263" s="5">
        <v>107</v>
      </c>
      <c r="BI2263" s="5">
        <v>106</v>
      </c>
      <c r="BJ2263" s="5">
        <v>106</v>
      </c>
      <c r="BK2263" s="5">
        <v>106</v>
      </c>
      <c r="BL2263" s="5">
        <v>110</v>
      </c>
      <c r="BM2263" s="5">
        <v>109</v>
      </c>
      <c r="BN2263" s="5">
        <v>108</v>
      </c>
      <c r="BO2263" s="5">
        <v>109</v>
      </c>
      <c r="BP2263" s="8">
        <f>AVERAGE(BO2263,BQ2263)</f>
        <v>108</v>
      </c>
      <c r="BQ2263" s="5">
        <v>107</v>
      </c>
      <c r="BR2263" s="5">
        <v>102</v>
      </c>
      <c r="BS2263">
        <v>105</v>
      </c>
      <c r="BT2263">
        <v>102</v>
      </c>
      <c r="BU2263">
        <v>102</v>
      </c>
      <c r="BV2263">
        <v>101</v>
      </c>
      <c r="BW2263">
        <v>105</v>
      </c>
      <c r="BX2263">
        <v>101</v>
      </c>
      <c r="BY2263">
        <v>105</v>
      </c>
      <c r="BZ2263">
        <v>106</v>
      </c>
      <c r="CA2263">
        <v>105</v>
      </c>
      <c r="CB2263">
        <v>109</v>
      </c>
      <c r="CC2263">
        <v>110</v>
      </c>
      <c r="CD2263">
        <v>110</v>
      </c>
      <c r="CE2263">
        <v>101</v>
      </c>
      <c r="CF2263">
        <v>97</v>
      </c>
      <c r="CG2263">
        <v>93</v>
      </c>
      <c r="CH2263">
        <v>96</v>
      </c>
      <c r="CI2263">
        <v>96</v>
      </c>
      <c r="CJ2263">
        <v>96</v>
      </c>
      <c r="CK2263">
        <v>92</v>
      </c>
      <c r="CL2263">
        <v>94</v>
      </c>
      <c r="CM2263">
        <v>98</v>
      </c>
      <c r="CN2263">
        <v>96</v>
      </c>
      <c r="CO2263">
        <v>94</v>
      </c>
      <c r="CP2263">
        <v>93</v>
      </c>
      <c r="CQ2263">
        <v>93</v>
      </c>
      <c r="CR2263">
        <v>93</v>
      </c>
      <c r="CS2263">
        <v>95</v>
      </c>
      <c r="CT2263">
        <v>94</v>
      </c>
      <c r="CU2263">
        <v>92</v>
      </c>
      <c r="CV2263">
        <v>90</v>
      </c>
      <c r="CW2263">
        <v>92</v>
      </c>
      <c r="CX2263" t="s">
        <v>2</v>
      </c>
      <c r="CY2263" t="s">
        <v>133</v>
      </c>
    </row>
    <row r="2264" spans="1:103" x14ac:dyDescent="0.25">
      <c r="A2264" t="s">
        <v>161</v>
      </c>
      <c r="B2264">
        <v>36.620600000000003</v>
      </c>
      <c r="C2264">
        <v>-116.0278</v>
      </c>
      <c r="D2264">
        <v>3230</v>
      </c>
      <c r="E2264" t="s">
        <v>1</v>
      </c>
      <c r="F2264">
        <v>77</v>
      </c>
      <c r="G2264">
        <v>1980</v>
      </c>
      <c r="H2264">
        <v>8</v>
      </c>
      <c r="I2264" t="s">
        <v>260</v>
      </c>
      <c r="J2264">
        <v>80</v>
      </c>
      <c r="K2264">
        <v>83</v>
      </c>
      <c r="L2264">
        <v>80</v>
      </c>
      <c r="M2264">
        <v>81</v>
      </c>
      <c r="N2264">
        <v>82</v>
      </c>
      <c r="O2264">
        <v>79</v>
      </c>
      <c r="P2264">
        <v>88</v>
      </c>
      <c r="Q2264">
        <v>92</v>
      </c>
      <c r="R2264">
        <v>95</v>
      </c>
      <c r="S2264">
        <v>94</v>
      </c>
      <c r="T2264">
        <v>91</v>
      </c>
      <c r="U2264">
        <v>86</v>
      </c>
      <c r="V2264">
        <v>86</v>
      </c>
      <c r="W2264">
        <v>85</v>
      </c>
      <c r="X2264">
        <v>92</v>
      </c>
      <c r="Y2264">
        <v>96</v>
      </c>
      <c r="Z2264">
        <v>97</v>
      </c>
      <c r="AA2264">
        <v>94</v>
      </c>
      <c r="AB2264">
        <v>96</v>
      </c>
      <c r="AC2264">
        <v>92</v>
      </c>
      <c r="AD2264">
        <v>93</v>
      </c>
      <c r="AE2264">
        <v>96</v>
      </c>
      <c r="AF2264">
        <v>90</v>
      </c>
      <c r="AG2264">
        <v>92</v>
      </c>
      <c r="AH2264">
        <v>94</v>
      </c>
      <c r="AI2264">
        <v>98</v>
      </c>
      <c r="AJ2264">
        <v>98</v>
      </c>
      <c r="AK2264">
        <v>99</v>
      </c>
      <c r="AL2264">
        <v>103</v>
      </c>
      <c r="AM2264">
        <v>92</v>
      </c>
      <c r="AN2264" s="5">
        <v>85</v>
      </c>
      <c r="AO2264" s="5">
        <v>89</v>
      </c>
      <c r="AP2264" s="5">
        <v>93</v>
      </c>
      <c r="AQ2264" s="5">
        <v>96</v>
      </c>
      <c r="AR2264" s="5">
        <v>99</v>
      </c>
      <c r="AS2264" s="5">
        <v>99</v>
      </c>
      <c r="AT2264" s="5">
        <v>96</v>
      </c>
      <c r="AU2264" s="5">
        <v>96</v>
      </c>
      <c r="AV2264" s="5">
        <v>97</v>
      </c>
      <c r="AW2264" s="5">
        <v>99</v>
      </c>
      <c r="AX2264" s="5">
        <v>102</v>
      </c>
      <c r="AY2264" s="5">
        <v>98</v>
      </c>
      <c r="AZ2264" s="5">
        <v>92</v>
      </c>
      <c r="BA2264" s="5">
        <v>93</v>
      </c>
      <c r="BB2264" s="5">
        <v>98</v>
      </c>
      <c r="BC2264" s="5">
        <v>103</v>
      </c>
      <c r="BD2264" s="5">
        <v>102</v>
      </c>
      <c r="BE2264" s="5">
        <v>102</v>
      </c>
      <c r="BF2264" s="5">
        <v>100</v>
      </c>
      <c r="BG2264" s="5">
        <v>103</v>
      </c>
      <c r="BH2264" s="5">
        <v>107</v>
      </c>
      <c r="BI2264" s="5">
        <v>107</v>
      </c>
      <c r="BJ2264" s="5">
        <v>107</v>
      </c>
      <c r="BK2264" s="5">
        <v>105</v>
      </c>
      <c r="BL2264" s="5">
        <v>108</v>
      </c>
      <c r="BM2264" s="5">
        <v>107</v>
      </c>
      <c r="BN2264" s="5">
        <v>101</v>
      </c>
      <c r="BO2264" s="5">
        <v>106</v>
      </c>
      <c r="BP2264" s="5">
        <v>104</v>
      </c>
      <c r="BQ2264" s="5">
        <v>102</v>
      </c>
      <c r="BR2264" s="5">
        <v>100</v>
      </c>
      <c r="BS2264">
        <v>104</v>
      </c>
      <c r="BT2264">
        <v>105</v>
      </c>
      <c r="BU2264">
        <v>102</v>
      </c>
      <c r="BV2264">
        <v>101</v>
      </c>
      <c r="BW2264">
        <v>97</v>
      </c>
      <c r="BX2264">
        <v>99</v>
      </c>
      <c r="BY2264">
        <v>103</v>
      </c>
      <c r="BZ2264">
        <v>105</v>
      </c>
      <c r="CA2264">
        <v>104</v>
      </c>
      <c r="CB2264">
        <v>105</v>
      </c>
      <c r="CC2264">
        <v>107</v>
      </c>
      <c r="CD2264">
        <v>106</v>
      </c>
      <c r="CE2264">
        <v>101</v>
      </c>
      <c r="CF2264">
        <v>96</v>
      </c>
      <c r="CG2264">
        <v>92</v>
      </c>
      <c r="CH2264">
        <v>94</v>
      </c>
      <c r="CI2264">
        <v>95</v>
      </c>
      <c r="CJ2264">
        <v>91</v>
      </c>
      <c r="CK2264">
        <v>89</v>
      </c>
      <c r="CL2264">
        <v>94</v>
      </c>
      <c r="CM2264">
        <v>97</v>
      </c>
      <c r="CN2264">
        <v>92</v>
      </c>
      <c r="CO2264">
        <v>92</v>
      </c>
      <c r="CP2264">
        <v>91</v>
      </c>
      <c r="CQ2264">
        <v>90</v>
      </c>
      <c r="CR2264">
        <v>95</v>
      </c>
      <c r="CS2264">
        <v>94</v>
      </c>
      <c r="CT2264">
        <v>94</v>
      </c>
      <c r="CU2264">
        <v>94</v>
      </c>
      <c r="CV2264">
        <v>89</v>
      </c>
      <c r="CW2264">
        <v>90</v>
      </c>
      <c r="CX2264" t="s">
        <v>2</v>
      </c>
      <c r="CY2264" t="s">
        <v>162</v>
      </c>
    </row>
    <row r="2265" spans="1:103" x14ac:dyDescent="0.25">
      <c r="A2265" t="s">
        <v>39</v>
      </c>
      <c r="B2265">
        <v>34.525300000000001</v>
      </c>
      <c r="C2265">
        <v>-117.29640000000001</v>
      </c>
      <c r="D2265">
        <v>2789</v>
      </c>
      <c r="E2265" t="s">
        <v>1</v>
      </c>
      <c r="F2265">
        <v>218.7</v>
      </c>
      <c r="G2265">
        <v>1980</v>
      </c>
      <c r="H2265">
        <v>8</v>
      </c>
      <c r="I2265" t="s">
        <v>260</v>
      </c>
      <c r="J2265">
        <v>68</v>
      </c>
      <c r="K2265">
        <v>77</v>
      </c>
      <c r="L2265">
        <v>74</v>
      </c>
      <c r="M2265">
        <v>75</v>
      </c>
      <c r="N2265">
        <v>77</v>
      </c>
      <c r="O2265">
        <v>76</v>
      </c>
      <c r="P2265">
        <v>79</v>
      </c>
      <c r="Q2265">
        <v>87</v>
      </c>
      <c r="R2265">
        <v>94</v>
      </c>
      <c r="S2265">
        <v>95</v>
      </c>
      <c r="T2265">
        <v>89</v>
      </c>
      <c r="U2265">
        <v>87</v>
      </c>
      <c r="V2265">
        <v>82</v>
      </c>
      <c r="W2265">
        <v>83</v>
      </c>
      <c r="X2265">
        <v>89</v>
      </c>
      <c r="Y2265">
        <v>94</v>
      </c>
      <c r="Z2265">
        <v>97</v>
      </c>
      <c r="AA2265">
        <v>90</v>
      </c>
      <c r="AB2265">
        <v>91</v>
      </c>
      <c r="AC2265">
        <v>92</v>
      </c>
      <c r="AD2265">
        <v>90</v>
      </c>
      <c r="AE2265">
        <v>90</v>
      </c>
      <c r="AF2265">
        <v>89</v>
      </c>
      <c r="AG2265">
        <v>86</v>
      </c>
      <c r="AH2265">
        <v>85</v>
      </c>
      <c r="AI2265">
        <v>97</v>
      </c>
      <c r="AJ2265">
        <v>101</v>
      </c>
      <c r="AK2265">
        <v>97</v>
      </c>
      <c r="AL2265">
        <v>101</v>
      </c>
      <c r="AM2265">
        <v>89</v>
      </c>
      <c r="AN2265" s="5">
        <v>95</v>
      </c>
      <c r="AO2265" s="5">
        <v>85</v>
      </c>
      <c r="AP2265" s="5">
        <v>83</v>
      </c>
      <c r="AQ2265" s="5">
        <v>94</v>
      </c>
      <c r="AR2265" s="5">
        <v>98</v>
      </c>
      <c r="AS2265" s="5">
        <v>97</v>
      </c>
      <c r="AT2265" s="5">
        <v>94</v>
      </c>
      <c r="AU2265" s="5">
        <v>92</v>
      </c>
      <c r="AV2265" s="5">
        <v>91</v>
      </c>
      <c r="AW2265" s="5">
        <v>94</v>
      </c>
      <c r="AX2265" s="5">
        <v>99</v>
      </c>
      <c r="AY2265" s="5">
        <v>101</v>
      </c>
      <c r="AZ2265" s="5">
        <v>91</v>
      </c>
      <c r="BA2265" s="5">
        <v>88</v>
      </c>
      <c r="BB2265" s="5">
        <v>92</v>
      </c>
      <c r="BC2265" s="5">
        <v>100</v>
      </c>
      <c r="BD2265" s="5">
        <v>102</v>
      </c>
      <c r="BE2265" s="5">
        <v>104</v>
      </c>
      <c r="BF2265" s="5">
        <v>101</v>
      </c>
      <c r="BG2265" s="5">
        <v>97</v>
      </c>
      <c r="BH2265" s="5">
        <v>102</v>
      </c>
      <c r="BI2265" s="5">
        <v>104</v>
      </c>
      <c r="BJ2265" s="5">
        <v>107</v>
      </c>
      <c r="BK2265" s="5">
        <v>105</v>
      </c>
      <c r="BL2265" s="5">
        <v>105</v>
      </c>
      <c r="BM2265" s="5">
        <v>106</v>
      </c>
      <c r="BN2265" s="5">
        <v>105</v>
      </c>
      <c r="BO2265" s="5">
        <v>105</v>
      </c>
      <c r="BP2265" s="5">
        <v>105</v>
      </c>
      <c r="BQ2265" s="5">
        <v>106</v>
      </c>
      <c r="BR2265" s="5">
        <v>105</v>
      </c>
      <c r="BS2265">
        <v>101</v>
      </c>
      <c r="BT2265">
        <v>104</v>
      </c>
      <c r="BU2265">
        <v>107</v>
      </c>
      <c r="BV2265">
        <v>97</v>
      </c>
      <c r="BW2265">
        <v>95</v>
      </c>
      <c r="BX2265">
        <v>93</v>
      </c>
      <c r="BY2265">
        <v>99</v>
      </c>
      <c r="BZ2265">
        <v>105</v>
      </c>
      <c r="CA2265">
        <v>105</v>
      </c>
      <c r="CB2265">
        <v>107</v>
      </c>
      <c r="CC2265">
        <v>109</v>
      </c>
      <c r="CD2265">
        <v>109</v>
      </c>
      <c r="CE2265">
        <v>103</v>
      </c>
      <c r="CF2265">
        <v>96</v>
      </c>
      <c r="CG2265">
        <v>86</v>
      </c>
      <c r="CH2265">
        <v>87</v>
      </c>
      <c r="CI2265">
        <v>91</v>
      </c>
      <c r="CJ2265">
        <v>90</v>
      </c>
      <c r="CK2265">
        <v>80</v>
      </c>
      <c r="CL2265">
        <v>85</v>
      </c>
      <c r="CM2265">
        <v>95</v>
      </c>
      <c r="CN2265">
        <v>93</v>
      </c>
      <c r="CO2265">
        <v>83</v>
      </c>
      <c r="CP2265">
        <v>85</v>
      </c>
      <c r="CQ2265">
        <v>86</v>
      </c>
      <c r="CR2265">
        <v>91</v>
      </c>
      <c r="CS2265">
        <v>92</v>
      </c>
      <c r="CT2265">
        <v>90</v>
      </c>
      <c r="CU2265">
        <v>89</v>
      </c>
      <c r="CV2265">
        <v>91</v>
      </c>
      <c r="CW2265">
        <v>91</v>
      </c>
      <c r="CX2265" t="s">
        <v>5</v>
      </c>
      <c r="CY2265" t="s">
        <v>40</v>
      </c>
    </row>
    <row r="2266" spans="1:103" x14ac:dyDescent="0.25">
      <c r="A2266" t="s">
        <v>37</v>
      </c>
      <c r="B2266">
        <v>36.261400000000002</v>
      </c>
      <c r="C2266">
        <v>-116.0564</v>
      </c>
      <c r="D2266">
        <v>2573</v>
      </c>
      <c r="E2266" t="s">
        <v>1</v>
      </c>
      <c r="F2266">
        <v>75.900000000000006</v>
      </c>
      <c r="G2266">
        <v>1980</v>
      </c>
      <c r="H2266">
        <v>8</v>
      </c>
      <c r="I2266" t="s">
        <v>260</v>
      </c>
      <c r="J2266">
        <v>86</v>
      </c>
      <c r="K2266">
        <v>84</v>
      </c>
      <c r="L2266">
        <v>83</v>
      </c>
      <c r="M2266">
        <v>83</v>
      </c>
      <c r="N2266">
        <v>84</v>
      </c>
      <c r="O2266">
        <v>82</v>
      </c>
      <c r="P2266">
        <v>92</v>
      </c>
      <c r="Q2266">
        <v>95</v>
      </c>
      <c r="R2266">
        <v>98</v>
      </c>
      <c r="S2266">
        <v>95</v>
      </c>
      <c r="T2266">
        <v>93</v>
      </c>
      <c r="U2266">
        <v>88</v>
      </c>
      <c r="V2266">
        <v>88</v>
      </c>
      <c r="W2266">
        <v>88</v>
      </c>
      <c r="X2266">
        <v>95</v>
      </c>
      <c r="Y2266">
        <v>98</v>
      </c>
      <c r="Z2266">
        <v>100</v>
      </c>
      <c r="AA2266">
        <v>94</v>
      </c>
      <c r="AB2266">
        <v>97</v>
      </c>
      <c r="AC2266">
        <v>95</v>
      </c>
      <c r="AD2266">
        <v>94</v>
      </c>
      <c r="AE2266">
        <v>96</v>
      </c>
      <c r="AF2266">
        <v>92</v>
      </c>
      <c r="AG2266">
        <v>92</v>
      </c>
      <c r="AH2266">
        <v>95</v>
      </c>
      <c r="AI2266">
        <v>99</v>
      </c>
      <c r="AJ2266">
        <v>98</v>
      </c>
      <c r="AK2266">
        <v>100</v>
      </c>
      <c r="AL2266">
        <v>102</v>
      </c>
      <c r="AM2266">
        <v>98</v>
      </c>
      <c r="AN2266" s="5">
        <v>90</v>
      </c>
      <c r="AO2266" s="5">
        <v>91</v>
      </c>
      <c r="AP2266" s="5">
        <v>93</v>
      </c>
      <c r="AQ2266" s="5">
        <v>94</v>
      </c>
      <c r="AR2266" s="5">
        <v>98</v>
      </c>
      <c r="AS2266" s="5">
        <v>99</v>
      </c>
      <c r="AT2266" s="5">
        <v>97</v>
      </c>
      <c r="AU2266" s="5">
        <v>98</v>
      </c>
      <c r="AV2266" s="5">
        <v>98</v>
      </c>
      <c r="AW2266" s="5">
        <v>100</v>
      </c>
      <c r="AX2266" s="5">
        <v>102</v>
      </c>
      <c r="AY2266" s="5">
        <v>96</v>
      </c>
      <c r="AZ2266" s="5">
        <v>93</v>
      </c>
      <c r="BA2266" s="5">
        <v>95</v>
      </c>
      <c r="BB2266" s="5">
        <v>100</v>
      </c>
      <c r="BC2266" s="5">
        <v>105</v>
      </c>
      <c r="BD2266" s="5">
        <v>105</v>
      </c>
      <c r="BE2266" s="5">
        <v>103</v>
      </c>
      <c r="BF2266" s="5">
        <v>102</v>
      </c>
      <c r="BG2266" s="5">
        <v>105</v>
      </c>
      <c r="BH2266" s="5">
        <v>108</v>
      </c>
      <c r="BI2266" s="5">
        <v>108</v>
      </c>
      <c r="BJ2266" s="5">
        <v>108</v>
      </c>
      <c r="BK2266" s="5">
        <v>107</v>
      </c>
      <c r="BL2266" s="5">
        <v>109</v>
      </c>
      <c r="BM2266" s="5">
        <v>108</v>
      </c>
      <c r="BN2266" s="5">
        <v>105</v>
      </c>
      <c r="BO2266" s="5">
        <v>108</v>
      </c>
      <c r="BP2266" s="5">
        <v>107</v>
      </c>
      <c r="BQ2266" s="5">
        <v>106</v>
      </c>
      <c r="BR2266" s="5">
        <v>104</v>
      </c>
      <c r="BS2266">
        <v>107</v>
      </c>
      <c r="BT2266">
        <v>107</v>
      </c>
      <c r="BU2266">
        <v>104</v>
      </c>
      <c r="BV2266">
        <v>102</v>
      </c>
      <c r="BW2266">
        <v>100</v>
      </c>
      <c r="BX2266">
        <v>102</v>
      </c>
      <c r="BY2266">
        <v>106</v>
      </c>
      <c r="BZ2266">
        <v>107</v>
      </c>
      <c r="CA2266">
        <v>108</v>
      </c>
      <c r="CB2266">
        <v>109</v>
      </c>
      <c r="CC2266">
        <v>108</v>
      </c>
      <c r="CD2266">
        <v>104</v>
      </c>
      <c r="CE2266">
        <v>102</v>
      </c>
      <c r="CF2266">
        <v>98</v>
      </c>
      <c r="CG2266">
        <v>94</v>
      </c>
      <c r="CH2266">
        <v>97</v>
      </c>
      <c r="CI2266">
        <v>97</v>
      </c>
      <c r="CJ2266">
        <v>93</v>
      </c>
      <c r="CK2266">
        <v>91</v>
      </c>
      <c r="CL2266">
        <v>96</v>
      </c>
      <c r="CM2266">
        <v>98</v>
      </c>
      <c r="CN2266">
        <v>90</v>
      </c>
      <c r="CO2266">
        <v>91</v>
      </c>
      <c r="CP2266">
        <v>94</v>
      </c>
      <c r="CQ2266">
        <v>92</v>
      </c>
      <c r="CR2266">
        <v>96</v>
      </c>
      <c r="CS2266">
        <v>96</v>
      </c>
      <c r="CT2266">
        <v>94</v>
      </c>
      <c r="CU2266">
        <v>96</v>
      </c>
      <c r="CV2266">
        <v>90</v>
      </c>
      <c r="CW2266">
        <v>90</v>
      </c>
      <c r="CX2266" t="s">
        <v>2</v>
      </c>
      <c r="CY2266" t="s">
        <v>38</v>
      </c>
    </row>
    <row r="2267" spans="1:103" x14ac:dyDescent="0.25">
      <c r="A2267" t="s">
        <v>53</v>
      </c>
      <c r="B2267">
        <v>35.979999999999997</v>
      </c>
      <c r="C2267">
        <v>-114.8464</v>
      </c>
      <c r="D2267">
        <v>2500</v>
      </c>
      <c r="E2267" t="s">
        <v>1</v>
      </c>
      <c r="F2267">
        <v>188.9</v>
      </c>
      <c r="G2267">
        <v>1980</v>
      </c>
      <c r="H2267">
        <v>8</v>
      </c>
      <c r="I2267" t="s">
        <v>260</v>
      </c>
      <c r="J2267">
        <v>80</v>
      </c>
      <c r="K2267">
        <v>84</v>
      </c>
      <c r="L2267">
        <v>85</v>
      </c>
      <c r="M2267">
        <v>85</v>
      </c>
      <c r="N2267">
        <v>88</v>
      </c>
      <c r="O2267">
        <v>87</v>
      </c>
      <c r="P2267">
        <v>87</v>
      </c>
      <c r="Q2267">
        <v>91</v>
      </c>
      <c r="R2267">
        <v>94</v>
      </c>
      <c r="S2267">
        <v>98</v>
      </c>
      <c r="T2267">
        <v>100</v>
      </c>
      <c r="U2267">
        <v>95</v>
      </c>
      <c r="V2267">
        <v>92</v>
      </c>
      <c r="W2267">
        <v>92</v>
      </c>
      <c r="X2267">
        <v>92</v>
      </c>
      <c r="Y2267">
        <v>93</v>
      </c>
      <c r="Z2267">
        <v>99</v>
      </c>
      <c r="AA2267">
        <v>101</v>
      </c>
      <c r="AB2267">
        <v>100</v>
      </c>
      <c r="AC2267">
        <v>99</v>
      </c>
      <c r="AD2267">
        <v>99</v>
      </c>
      <c r="AE2267">
        <v>99</v>
      </c>
      <c r="AF2267">
        <v>98</v>
      </c>
      <c r="AG2267">
        <v>96</v>
      </c>
      <c r="AH2267">
        <v>95</v>
      </c>
      <c r="AI2267">
        <v>98</v>
      </c>
      <c r="AJ2267">
        <v>103</v>
      </c>
      <c r="AK2267">
        <v>101</v>
      </c>
      <c r="AL2267">
        <v>105</v>
      </c>
      <c r="AM2267">
        <v>105</v>
      </c>
      <c r="AN2267" s="5">
        <v>100</v>
      </c>
      <c r="AO2267" s="5">
        <v>89</v>
      </c>
      <c r="AP2267" s="5">
        <v>93</v>
      </c>
      <c r="AQ2267" s="5">
        <v>98</v>
      </c>
      <c r="AR2267" s="5">
        <v>102</v>
      </c>
      <c r="AS2267" s="5">
        <v>102</v>
      </c>
      <c r="AT2267" s="5">
        <v>100</v>
      </c>
      <c r="AU2267" s="5">
        <v>96</v>
      </c>
      <c r="AV2267" s="5">
        <v>91</v>
      </c>
      <c r="AW2267" s="5">
        <v>101</v>
      </c>
      <c r="AX2267" s="5">
        <v>103</v>
      </c>
      <c r="AY2267" s="5">
        <v>104</v>
      </c>
      <c r="AZ2267" s="5">
        <v>97</v>
      </c>
      <c r="BA2267" s="5">
        <v>98</v>
      </c>
      <c r="BB2267" s="5">
        <v>99</v>
      </c>
      <c r="BC2267" s="5">
        <v>102</v>
      </c>
      <c r="BD2267" s="5">
        <v>106</v>
      </c>
      <c r="BE2267" s="5">
        <v>109</v>
      </c>
      <c r="BF2267" s="5">
        <v>105</v>
      </c>
      <c r="BG2267" s="5">
        <v>105</v>
      </c>
      <c r="BH2267" s="5">
        <v>104</v>
      </c>
      <c r="BI2267" s="5">
        <v>109</v>
      </c>
      <c r="BJ2267" s="5">
        <v>109</v>
      </c>
      <c r="BK2267" s="5">
        <v>106</v>
      </c>
      <c r="BL2267" s="5">
        <v>107</v>
      </c>
      <c r="BM2267" s="5">
        <v>110</v>
      </c>
      <c r="BN2267" s="5">
        <v>106</v>
      </c>
      <c r="BO2267" s="5">
        <v>107</v>
      </c>
      <c r="BP2267" s="5">
        <v>106</v>
      </c>
      <c r="BQ2267" s="5">
        <v>103</v>
      </c>
      <c r="BR2267" s="5">
        <v>100</v>
      </c>
      <c r="BS2267">
        <v>99</v>
      </c>
      <c r="BT2267">
        <v>106</v>
      </c>
      <c r="BU2267">
        <v>102</v>
      </c>
      <c r="BV2267">
        <v>101</v>
      </c>
      <c r="BW2267">
        <v>100</v>
      </c>
      <c r="BX2267">
        <v>103</v>
      </c>
      <c r="BY2267">
        <v>105</v>
      </c>
      <c r="BZ2267">
        <v>106</v>
      </c>
      <c r="CA2267">
        <v>109</v>
      </c>
      <c r="CB2267">
        <v>109</v>
      </c>
      <c r="CC2267">
        <v>106</v>
      </c>
      <c r="CD2267">
        <v>109</v>
      </c>
      <c r="CE2267">
        <v>104</v>
      </c>
      <c r="CF2267">
        <v>100</v>
      </c>
      <c r="CG2267">
        <v>98</v>
      </c>
      <c r="CH2267">
        <v>95</v>
      </c>
      <c r="CI2267">
        <v>95</v>
      </c>
      <c r="CJ2267">
        <v>96</v>
      </c>
      <c r="CK2267">
        <v>95</v>
      </c>
      <c r="CL2267">
        <v>92</v>
      </c>
      <c r="CM2267">
        <v>95</v>
      </c>
      <c r="CN2267">
        <v>99</v>
      </c>
      <c r="CO2267">
        <v>97</v>
      </c>
      <c r="CP2267">
        <v>94</v>
      </c>
      <c r="CQ2267">
        <v>90</v>
      </c>
      <c r="CR2267">
        <v>87</v>
      </c>
      <c r="CS2267">
        <v>97</v>
      </c>
      <c r="CT2267">
        <v>98</v>
      </c>
      <c r="CU2267">
        <v>99</v>
      </c>
      <c r="CV2267">
        <v>97</v>
      </c>
      <c r="CW2267">
        <v>95</v>
      </c>
      <c r="CX2267" t="s">
        <v>2</v>
      </c>
      <c r="CY2267" t="s">
        <v>54</v>
      </c>
    </row>
    <row r="2268" spans="1:103" x14ac:dyDescent="0.25">
      <c r="A2268" t="s">
        <v>134</v>
      </c>
      <c r="B2268">
        <v>36.5717</v>
      </c>
      <c r="C2268">
        <v>-116.4619</v>
      </c>
      <c r="D2268">
        <v>2450</v>
      </c>
      <c r="E2268" t="s">
        <v>1</v>
      </c>
      <c r="F2268">
        <v>38.200000000000003</v>
      </c>
      <c r="G2268">
        <v>1980</v>
      </c>
      <c r="H2268">
        <v>8</v>
      </c>
      <c r="I2268" t="s">
        <v>260</v>
      </c>
      <c r="J2268">
        <v>88</v>
      </c>
      <c r="K2268">
        <v>87</v>
      </c>
      <c r="L2268">
        <v>86</v>
      </c>
      <c r="M2268">
        <v>84</v>
      </c>
      <c r="N2268">
        <v>87</v>
      </c>
      <c r="O2268">
        <v>87</v>
      </c>
      <c r="P2268">
        <v>91</v>
      </c>
      <c r="Q2268">
        <v>96</v>
      </c>
      <c r="R2268">
        <v>99</v>
      </c>
      <c r="S2268">
        <v>97</v>
      </c>
      <c r="T2268">
        <v>95</v>
      </c>
      <c r="U2268">
        <v>91</v>
      </c>
      <c r="V2268">
        <v>92</v>
      </c>
      <c r="W2268">
        <v>95</v>
      </c>
      <c r="X2268">
        <v>97</v>
      </c>
      <c r="Y2268">
        <v>100</v>
      </c>
      <c r="Z2268">
        <v>103</v>
      </c>
      <c r="AA2268">
        <v>101</v>
      </c>
      <c r="AB2268">
        <v>98</v>
      </c>
      <c r="AC2268">
        <v>97</v>
      </c>
      <c r="AD2268">
        <v>98</v>
      </c>
      <c r="AE2268">
        <v>98</v>
      </c>
      <c r="AF2268">
        <v>98</v>
      </c>
      <c r="AG2268">
        <v>94</v>
      </c>
      <c r="AH2268">
        <v>97</v>
      </c>
      <c r="AI2268">
        <v>102</v>
      </c>
      <c r="AJ2268">
        <v>101</v>
      </c>
      <c r="AK2268">
        <v>109</v>
      </c>
      <c r="AL2268">
        <v>103</v>
      </c>
      <c r="AM2268">
        <v>99</v>
      </c>
      <c r="AN2268" s="5">
        <v>92</v>
      </c>
      <c r="AO2268" s="5">
        <v>93</v>
      </c>
      <c r="AP2268" s="5">
        <v>95</v>
      </c>
      <c r="AQ2268" s="5">
        <v>101</v>
      </c>
      <c r="AR2268" s="5">
        <v>103</v>
      </c>
      <c r="AS2268" s="5">
        <v>102</v>
      </c>
      <c r="AT2268" s="5">
        <v>100</v>
      </c>
      <c r="AU2268" s="5">
        <v>100</v>
      </c>
      <c r="AV2268" s="5">
        <v>101</v>
      </c>
      <c r="AW2268" s="5">
        <v>102</v>
      </c>
      <c r="AX2268" s="5">
        <v>103</v>
      </c>
      <c r="AY2268" s="5">
        <v>100</v>
      </c>
      <c r="AZ2268" s="5">
        <v>98</v>
      </c>
      <c r="BA2268" s="5">
        <v>99</v>
      </c>
      <c r="BB2268" s="5">
        <v>101</v>
      </c>
      <c r="BC2268" s="5">
        <v>105</v>
      </c>
      <c r="BD2268" s="5">
        <v>105</v>
      </c>
      <c r="BE2268" s="5">
        <v>105</v>
      </c>
      <c r="BF2268" s="5">
        <v>105</v>
      </c>
      <c r="BG2268" s="5">
        <v>107</v>
      </c>
      <c r="BH2268" s="5">
        <v>110</v>
      </c>
      <c r="BI2268" s="5">
        <v>110</v>
      </c>
      <c r="BJ2268" s="5">
        <v>109</v>
      </c>
      <c r="BK2268" s="5">
        <v>110</v>
      </c>
      <c r="BL2268" s="5">
        <v>110</v>
      </c>
      <c r="BM2268" s="5">
        <v>109</v>
      </c>
      <c r="BN2268" s="5">
        <v>106</v>
      </c>
      <c r="BO2268" s="5">
        <v>107</v>
      </c>
      <c r="BP2268" s="5">
        <v>107</v>
      </c>
      <c r="BQ2268" s="5">
        <v>106</v>
      </c>
      <c r="BR2268" s="5">
        <v>107</v>
      </c>
      <c r="BS2268">
        <v>108</v>
      </c>
      <c r="BT2268">
        <v>109</v>
      </c>
      <c r="BU2268">
        <v>106</v>
      </c>
      <c r="BV2268">
        <v>104</v>
      </c>
      <c r="BW2268">
        <v>105</v>
      </c>
      <c r="BX2268">
        <v>106</v>
      </c>
      <c r="BY2268">
        <v>106</v>
      </c>
      <c r="BZ2268">
        <v>107</v>
      </c>
      <c r="CA2268">
        <v>107</v>
      </c>
      <c r="CB2268">
        <v>108</v>
      </c>
      <c r="CC2268">
        <v>106</v>
      </c>
      <c r="CD2268">
        <v>105</v>
      </c>
      <c r="CE2268">
        <v>104</v>
      </c>
      <c r="CF2268">
        <v>101</v>
      </c>
      <c r="CG2268">
        <v>101</v>
      </c>
      <c r="CH2268">
        <v>99</v>
      </c>
      <c r="CI2268">
        <v>97</v>
      </c>
      <c r="CJ2268">
        <v>96</v>
      </c>
      <c r="CK2268">
        <v>97</v>
      </c>
      <c r="CL2268">
        <v>97</v>
      </c>
      <c r="CM2268">
        <v>97</v>
      </c>
      <c r="CN2268">
        <v>96</v>
      </c>
      <c r="CO2268">
        <v>95</v>
      </c>
      <c r="CP2268">
        <v>95</v>
      </c>
      <c r="CQ2268">
        <v>94</v>
      </c>
      <c r="CR2268">
        <v>95</v>
      </c>
      <c r="CS2268">
        <v>95</v>
      </c>
      <c r="CT2268">
        <v>96</v>
      </c>
      <c r="CU2268">
        <v>96</v>
      </c>
      <c r="CV2268">
        <v>97</v>
      </c>
      <c r="CW2268">
        <v>96</v>
      </c>
      <c r="CX2268" t="s">
        <v>2</v>
      </c>
      <c r="CY2268" t="s">
        <v>135</v>
      </c>
    </row>
    <row r="2269" spans="1:103" x14ac:dyDescent="0.25">
      <c r="A2269" t="s">
        <v>91</v>
      </c>
      <c r="B2269">
        <v>36.071899999999999</v>
      </c>
      <c r="C2269">
        <v>-115.16330000000001</v>
      </c>
      <c r="D2269">
        <v>2175</v>
      </c>
      <c r="E2269" t="s">
        <v>1</v>
      </c>
      <c r="F2269">
        <v>158.69999999999999</v>
      </c>
      <c r="G2269">
        <v>1980</v>
      </c>
      <c r="H2269">
        <v>8</v>
      </c>
      <c r="I2269" t="s">
        <v>260</v>
      </c>
      <c r="J2269">
        <v>86</v>
      </c>
      <c r="K2269">
        <v>89</v>
      </c>
      <c r="L2269">
        <v>88</v>
      </c>
      <c r="M2269">
        <v>89</v>
      </c>
      <c r="N2269">
        <v>88</v>
      </c>
      <c r="O2269">
        <v>87</v>
      </c>
      <c r="P2269">
        <v>95</v>
      </c>
      <c r="Q2269">
        <v>98</v>
      </c>
      <c r="R2269">
        <v>101</v>
      </c>
      <c r="S2269">
        <v>103</v>
      </c>
      <c r="T2269">
        <v>99</v>
      </c>
      <c r="U2269">
        <v>94</v>
      </c>
      <c r="V2269">
        <v>94</v>
      </c>
      <c r="W2269">
        <v>93</v>
      </c>
      <c r="X2269">
        <v>95</v>
      </c>
      <c r="Y2269">
        <v>100</v>
      </c>
      <c r="Z2269">
        <v>106</v>
      </c>
      <c r="AA2269">
        <v>102</v>
      </c>
      <c r="AB2269">
        <v>104</v>
      </c>
      <c r="AC2269">
        <v>100</v>
      </c>
      <c r="AD2269">
        <v>101</v>
      </c>
      <c r="AE2269">
        <v>105</v>
      </c>
      <c r="AF2269">
        <v>99</v>
      </c>
      <c r="AG2269">
        <v>100</v>
      </c>
      <c r="AH2269">
        <v>103</v>
      </c>
      <c r="AI2269">
        <v>106</v>
      </c>
      <c r="AJ2269">
        <v>106</v>
      </c>
      <c r="AK2269">
        <v>109</v>
      </c>
      <c r="AL2269">
        <v>109</v>
      </c>
      <c r="AM2269">
        <v>104</v>
      </c>
      <c r="AN2269" s="5">
        <v>88</v>
      </c>
      <c r="AO2269" s="5">
        <v>93</v>
      </c>
      <c r="AP2269" s="5">
        <v>100</v>
      </c>
      <c r="AQ2269" s="5">
        <v>104</v>
      </c>
      <c r="AR2269" s="5">
        <v>106</v>
      </c>
      <c r="AS2269" s="5">
        <v>106</v>
      </c>
      <c r="AT2269" s="5">
        <v>96</v>
      </c>
      <c r="AU2269" s="5">
        <v>97</v>
      </c>
      <c r="AV2269" s="5">
        <v>105</v>
      </c>
      <c r="AW2269" s="5">
        <v>107</v>
      </c>
      <c r="AX2269" s="5">
        <v>109</v>
      </c>
      <c r="AY2269" s="5">
        <v>106</v>
      </c>
      <c r="AZ2269" s="5">
        <v>100</v>
      </c>
      <c r="BA2269" s="5">
        <v>101</v>
      </c>
      <c r="BB2269" s="5">
        <v>105</v>
      </c>
      <c r="BC2269" s="5">
        <v>110</v>
      </c>
      <c r="BD2269" s="5">
        <v>110</v>
      </c>
      <c r="BE2269" s="5">
        <v>110</v>
      </c>
      <c r="BF2269" s="5">
        <v>109</v>
      </c>
      <c r="BG2269" s="5">
        <v>107</v>
      </c>
      <c r="BH2269" s="5">
        <v>110</v>
      </c>
      <c r="BI2269" s="5">
        <v>111</v>
      </c>
      <c r="BJ2269" s="5">
        <v>109</v>
      </c>
      <c r="BK2269" s="5">
        <v>109</v>
      </c>
      <c r="BL2269" s="5">
        <v>113</v>
      </c>
      <c r="BM2269" s="5">
        <v>109</v>
      </c>
      <c r="BN2269" s="5">
        <v>108</v>
      </c>
      <c r="BO2269" s="5">
        <v>114</v>
      </c>
      <c r="BP2269" s="5">
        <v>108</v>
      </c>
      <c r="BQ2269" s="5">
        <v>106</v>
      </c>
      <c r="BR2269" s="5">
        <v>104</v>
      </c>
      <c r="BS2269">
        <v>111</v>
      </c>
      <c r="BT2269">
        <v>112</v>
      </c>
      <c r="BU2269">
        <v>109</v>
      </c>
      <c r="BV2269">
        <v>108</v>
      </c>
      <c r="BW2269">
        <v>106</v>
      </c>
      <c r="BX2269">
        <v>107</v>
      </c>
      <c r="BY2269">
        <v>110</v>
      </c>
      <c r="BZ2269">
        <v>112</v>
      </c>
      <c r="CA2269">
        <v>112</v>
      </c>
      <c r="CB2269">
        <v>111</v>
      </c>
      <c r="CC2269">
        <v>113</v>
      </c>
      <c r="CD2269">
        <v>112</v>
      </c>
      <c r="CE2269">
        <v>108</v>
      </c>
      <c r="CF2269">
        <v>103</v>
      </c>
      <c r="CG2269">
        <v>99</v>
      </c>
      <c r="CH2269">
        <v>99</v>
      </c>
      <c r="CI2269">
        <v>101</v>
      </c>
      <c r="CJ2269">
        <v>100</v>
      </c>
      <c r="CK2269">
        <v>94</v>
      </c>
      <c r="CL2269">
        <v>97</v>
      </c>
      <c r="CM2269">
        <v>101</v>
      </c>
      <c r="CN2269">
        <v>101</v>
      </c>
      <c r="CO2269">
        <v>100</v>
      </c>
      <c r="CP2269">
        <v>99</v>
      </c>
      <c r="CQ2269">
        <v>95</v>
      </c>
      <c r="CR2269">
        <v>101</v>
      </c>
      <c r="CS2269">
        <v>101</v>
      </c>
      <c r="CT2269">
        <v>100</v>
      </c>
      <c r="CU2269">
        <v>101</v>
      </c>
      <c r="CV2269">
        <v>97</v>
      </c>
      <c r="CW2269">
        <v>96</v>
      </c>
      <c r="CX2269" t="s">
        <v>2</v>
      </c>
      <c r="CY2269" t="s">
        <v>92</v>
      </c>
    </row>
    <row r="2270" spans="1:103" x14ac:dyDescent="0.25">
      <c r="A2270" t="s">
        <v>155</v>
      </c>
      <c r="B2270">
        <v>36.430300000000003</v>
      </c>
      <c r="C2270">
        <v>-114.51390000000001</v>
      </c>
      <c r="D2270">
        <v>2000</v>
      </c>
      <c r="E2270" t="s">
        <v>1</v>
      </c>
      <c r="F2270">
        <v>210.3</v>
      </c>
      <c r="G2270">
        <v>1980</v>
      </c>
      <c r="H2270">
        <v>8</v>
      </c>
      <c r="I2270" t="s">
        <v>260</v>
      </c>
      <c r="J2270">
        <v>87</v>
      </c>
      <c r="L2270">
        <v>88</v>
      </c>
      <c r="M2270">
        <v>91</v>
      </c>
      <c r="N2270">
        <v>92</v>
      </c>
      <c r="O2270">
        <v>92</v>
      </c>
      <c r="P2270">
        <v>90</v>
      </c>
      <c r="Q2270">
        <v>95</v>
      </c>
      <c r="R2270">
        <v>98</v>
      </c>
      <c r="S2270">
        <v>103</v>
      </c>
      <c r="T2270">
        <v>104</v>
      </c>
      <c r="U2270">
        <v>100</v>
      </c>
      <c r="V2270">
        <v>97</v>
      </c>
      <c r="W2270">
        <v>96</v>
      </c>
      <c r="X2270">
        <v>95</v>
      </c>
      <c r="Y2270">
        <v>99</v>
      </c>
      <c r="Z2270">
        <v>102</v>
      </c>
      <c r="AA2270">
        <v>107</v>
      </c>
      <c r="AB2270">
        <v>104</v>
      </c>
      <c r="AC2270">
        <v>105</v>
      </c>
      <c r="AD2270">
        <v>103</v>
      </c>
      <c r="AE2270">
        <v>103</v>
      </c>
      <c r="AF2270">
        <v>105</v>
      </c>
      <c r="AG2270">
        <v>101</v>
      </c>
      <c r="AH2270">
        <v>101</v>
      </c>
      <c r="AI2270">
        <v>105</v>
      </c>
      <c r="AJ2270">
        <v>108</v>
      </c>
      <c r="AK2270">
        <v>106</v>
      </c>
      <c r="AL2270">
        <v>111</v>
      </c>
      <c r="AM2270">
        <v>111</v>
      </c>
      <c r="AN2270" s="5">
        <v>104</v>
      </c>
      <c r="AO2270" s="5">
        <v>90</v>
      </c>
      <c r="AP2270" s="5">
        <v>96</v>
      </c>
      <c r="AQ2270" s="5">
        <v>101</v>
      </c>
      <c r="AR2270" s="5">
        <v>104</v>
      </c>
      <c r="AS2270" s="5">
        <v>108</v>
      </c>
      <c r="AT2270" s="5">
        <v>106</v>
      </c>
      <c r="AU2270" s="5">
        <v>98</v>
      </c>
      <c r="AV2270" s="5">
        <v>100</v>
      </c>
      <c r="AW2270" s="5">
        <v>105</v>
      </c>
      <c r="AX2270" s="5">
        <v>107</v>
      </c>
      <c r="AY2270" s="5">
        <v>110</v>
      </c>
      <c r="AZ2270" s="5">
        <v>105</v>
      </c>
      <c r="BA2270" s="5">
        <v>101</v>
      </c>
      <c r="BB2270" s="5">
        <v>103</v>
      </c>
      <c r="BC2270" s="5">
        <v>106</v>
      </c>
      <c r="BD2270" s="5">
        <v>109</v>
      </c>
      <c r="BE2270" s="5">
        <v>112</v>
      </c>
      <c r="BF2270" s="5">
        <v>110</v>
      </c>
      <c r="BG2270" s="5">
        <v>109</v>
      </c>
      <c r="BH2270" s="5">
        <v>110</v>
      </c>
      <c r="BI2270" s="5">
        <v>113</v>
      </c>
      <c r="BJ2270" s="5">
        <v>111</v>
      </c>
      <c r="BK2270" s="5">
        <v>109</v>
      </c>
      <c r="BL2270" s="5">
        <v>111</v>
      </c>
      <c r="BM2270" s="5">
        <v>114</v>
      </c>
      <c r="BN2270" s="5">
        <v>109</v>
      </c>
      <c r="BO2270" s="5">
        <v>110</v>
      </c>
      <c r="BP2270" s="5">
        <v>114</v>
      </c>
      <c r="BQ2270" s="5">
        <v>108</v>
      </c>
      <c r="BR2270" s="5">
        <v>112</v>
      </c>
      <c r="BS2270">
        <v>105</v>
      </c>
      <c r="BT2270">
        <v>111</v>
      </c>
      <c r="BU2270">
        <v>110</v>
      </c>
      <c r="BV2270">
        <v>108</v>
      </c>
      <c r="BW2270">
        <v>107</v>
      </c>
      <c r="BX2270">
        <v>106</v>
      </c>
      <c r="BY2270">
        <v>108</v>
      </c>
      <c r="BZ2270">
        <v>111</v>
      </c>
      <c r="CA2270">
        <v>113</v>
      </c>
      <c r="CB2270">
        <v>112</v>
      </c>
      <c r="CC2270">
        <v>112</v>
      </c>
      <c r="CD2270">
        <v>115</v>
      </c>
      <c r="CE2270">
        <v>111</v>
      </c>
      <c r="CF2270">
        <v>107</v>
      </c>
      <c r="CG2270">
        <v>102</v>
      </c>
      <c r="CH2270">
        <v>102</v>
      </c>
      <c r="CI2270">
        <v>101</v>
      </c>
      <c r="CJ2270">
        <v>101</v>
      </c>
      <c r="CK2270">
        <v>100</v>
      </c>
      <c r="CL2270">
        <v>96</v>
      </c>
      <c r="CM2270">
        <v>100</v>
      </c>
      <c r="CN2270">
        <v>104</v>
      </c>
      <c r="CO2270">
        <v>101</v>
      </c>
      <c r="CP2270">
        <v>100</v>
      </c>
      <c r="CQ2270">
        <v>99</v>
      </c>
      <c r="CR2270">
        <v>92</v>
      </c>
      <c r="CS2270">
        <v>100</v>
      </c>
      <c r="CT2270">
        <v>102</v>
      </c>
      <c r="CU2270">
        <v>101</v>
      </c>
      <c r="CV2270">
        <v>101</v>
      </c>
      <c r="CW2270">
        <v>97</v>
      </c>
      <c r="CX2270" t="s">
        <v>2</v>
      </c>
      <c r="CY2270" t="s">
        <v>156</v>
      </c>
    </row>
    <row r="2271" spans="1:103" x14ac:dyDescent="0.25">
      <c r="A2271" t="s">
        <v>77</v>
      </c>
      <c r="B2271">
        <v>34.8536</v>
      </c>
      <c r="C2271">
        <v>-116.7869</v>
      </c>
      <c r="D2271">
        <v>1919</v>
      </c>
      <c r="E2271" t="s">
        <v>1</v>
      </c>
      <c r="F2271">
        <v>178.9</v>
      </c>
      <c r="G2271">
        <v>1980</v>
      </c>
      <c r="H2271">
        <v>8</v>
      </c>
      <c r="I2271" t="s">
        <v>260</v>
      </c>
      <c r="J2271">
        <v>86</v>
      </c>
      <c r="K2271">
        <v>87</v>
      </c>
      <c r="L2271">
        <v>87</v>
      </c>
      <c r="M2271">
        <v>88</v>
      </c>
      <c r="N2271">
        <v>88</v>
      </c>
      <c r="O2271">
        <v>87</v>
      </c>
      <c r="P2271">
        <v>93</v>
      </c>
      <c r="Q2271">
        <v>98</v>
      </c>
      <c r="R2271">
        <v>100</v>
      </c>
      <c r="S2271">
        <v>99</v>
      </c>
      <c r="T2271">
        <v>97</v>
      </c>
      <c r="U2271">
        <v>92</v>
      </c>
      <c r="V2271">
        <v>92</v>
      </c>
      <c r="W2271">
        <v>94</v>
      </c>
      <c r="X2271">
        <v>97</v>
      </c>
      <c r="Y2271">
        <v>102</v>
      </c>
      <c r="Z2271">
        <v>102</v>
      </c>
      <c r="AA2271">
        <v>100</v>
      </c>
      <c r="AB2271">
        <v>101</v>
      </c>
      <c r="AC2271">
        <v>100</v>
      </c>
      <c r="AD2271">
        <v>101</v>
      </c>
      <c r="AE2271">
        <v>101</v>
      </c>
      <c r="AF2271">
        <v>97</v>
      </c>
      <c r="AG2271">
        <v>99</v>
      </c>
      <c r="AH2271">
        <v>100</v>
      </c>
      <c r="AI2271">
        <v>104</v>
      </c>
      <c r="AJ2271">
        <v>105</v>
      </c>
      <c r="AK2271">
        <v>104</v>
      </c>
      <c r="AL2271">
        <v>104</v>
      </c>
      <c r="AM2271">
        <v>99</v>
      </c>
      <c r="AN2271" s="5">
        <v>88</v>
      </c>
      <c r="AO2271" s="5">
        <v>97</v>
      </c>
      <c r="AP2271" s="5">
        <v>98</v>
      </c>
      <c r="AQ2271" s="5">
        <v>102</v>
      </c>
      <c r="AR2271" s="5">
        <v>105</v>
      </c>
      <c r="AS2271" s="5">
        <v>105</v>
      </c>
      <c r="AT2271" s="5">
        <v>101</v>
      </c>
      <c r="AU2271" s="5">
        <v>102</v>
      </c>
      <c r="AV2271" s="5">
        <v>103</v>
      </c>
      <c r="AW2271" s="5">
        <v>104</v>
      </c>
      <c r="AX2271" s="5">
        <v>106</v>
      </c>
      <c r="AY2271" s="5">
        <v>105</v>
      </c>
      <c r="AZ2271" s="5">
        <v>98</v>
      </c>
      <c r="BA2271" s="5">
        <v>101</v>
      </c>
      <c r="BB2271" s="5">
        <v>106</v>
      </c>
      <c r="BC2271" s="5">
        <v>108</v>
      </c>
      <c r="BD2271" s="5">
        <v>109</v>
      </c>
      <c r="BE2271" s="5">
        <v>109</v>
      </c>
      <c r="BF2271" s="5">
        <v>109</v>
      </c>
      <c r="BG2271" s="5">
        <v>107</v>
      </c>
      <c r="BH2271" s="5">
        <v>112</v>
      </c>
      <c r="BI2271" s="5">
        <v>111</v>
      </c>
      <c r="BJ2271" s="5">
        <v>111</v>
      </c>
      <c r="BK2271" s="5">
        <v>111</v>
      </c>
      <c r="BL2271" s="5">
        <v>111</v>
      </c>
      <c r="BM2271" s="5">
        <v>109</v>
      </c>
      <c r="BN2271" s="5">
        <v>105</v>
      </c>
      <c r="BO2271" s="5">
        <v>111</v>
      </c>
      <c r="BP2271" s="5">
        <v>111</v>
      </c>
      <c r="BQ2271" s="5">
        <v>107</v>
      </c>
      <c r="BR2271" s="5">
        <v>102</v>
      </c>
      <c r="BS2271">
        <v>110</v>
      </c>
      <c r="BT2271">
        <v>113</v>
      </c>
      <c r="BU2271">
        <v>109</v>
      </c>
      <c r="BV2271">
        <v>106</v>
      </c>
      <c r="BW2271">
        <v>106</v>
      </c>
      <c r="BX2271">
        <v>108</v>
      </c>
      <c r="BY2271">
        <v>111</v>
      </c>
      <c r="BZ2271">
        <v>112</v>
      </c>
      <c r="CA2271">
        <v>113</v>
      </c>
      <c r="CB2271">
        <v>113</v>
      </c>
      <c r="CC2271">
        <v>112</v>
      </c>
      <c r="CD2271">
        <v>108</v>
      </c>
      <c r="CE2271">
        <v>107</v>
      </c>
      <c r="CF2271">
        <v>100</v>
      </c>
      <c r="CG2271">
        <v>97</v>
      </c>
      <c r="CH2271">
        <v>97</v>
      </c>
      <c r="CI2271">
        <v>96</v>
      </c>
      <c r="CJ2271">
        <v>96</v>
      </c>
      <c r="CK2271">
        <v>92</v>
      </c>
      <c r="CL2271">
        <v>97</v>
      </c>
      <c r="CM2271">
        <v>100</v>
      </c>
      <c r="CN2271">
        <v>97</v>
      </c>
      <c r="CO2271">
        <v>97</v>
      </c>
      <c r="CP2271">
        <v>97</v>
      </c>
      <c r="CQ2271">
        <v>97</v>
      </c>
      <c r="CR2271">
        <v>100</v>
      </c>
      <c r="CS2271">
        <v>100</v>
      </c>
      <c r="CT2271">
        <v>99</v>
      </c>
      <c r="CU2271">
        <v>99</v>
      </c>
      <c r="CV2271">
        <v>96</v>
      </c>
      <c r="CW2271">
        <v>94</v>
      </c>
      <c r="CX2271" t="s">
        <v>5</v>
      </c>
      <c r="CY2271" t="s">
        <v>78</v>
      </c>
    </row>
    <row r="2272" spans="1:103" x14ac:dyDescent="0.25">
      <c r="A2272" t="s">
        <v>119</v>
      </c>
      <c r="B2272">
        <v>36.200000000000003</v>
      </c>
      <c r="C2272">
        <v>-115.08329999999999</v>
      </c>
      <c r="D2272">
        <v>1821</v>
      </c>
      <c r="E2272" t="s">
        <v>1</v>
      </c>
      <c r="F2272">
        <v>162.30000000000001</v>
      </c>
      <c r="G2272">
        <v>1980</v>
      </c>
      <c r="H2272">
        <v>8</v>
      </c>
      <c r="I2272" t="s">
        <v>260</v>
      </c>
      <c r="J2272">
        <v>91</v>
      </c>
      <c r="K2272">
        <v>92</v>
      </c>
      <c r="L2272">
        <v>92</v>
      </c>
      <c r="M2272">
        <v>92</v>
      </c>
      <c r="N2272">
        <v>92</v>
      </c>
      <c r="O2272">
        <v>92</v>
      </c>
      <c r="P2272">
        <v>97</v>
      </c>
      <c r="Q2272">
        <v>101</v>
      </c>
      <c r="R2272">
        <v>105</v>
      </c>
      <c r="S2272">
        <v>107</v>
      </c>
      <c r="T2272">
        <v>101</v>
      </c>
      <c r="U2272">
        <v>98</v>
      </c>
      <c r="V2272">
        <v>98</v>
      </c>
      <c r="W2272">
        <v>97</v>
      </c>
      <c r="X2272">
        <v>101</v>
      </c>
      <c r="Y2272">
        <v>106</v>
      </c>
      <c r="Z2272">
        <v>109</v>
      </c>
      <c r="AA2272">
        <v>105</v>
      </c>
      <c r="AB2272">
        <v>107</v>
      </c>
      <c r="AC2272">
        <v>105</v>
      </c>
      <c r="AD2272">
        <v>104</v>
      </c>
      <c r="AE2272">
        <v>108</v>
      </c>
      <c r="AF2272">
        <v>103</v>
      </c>
      <c r="AG2272">
        <v>103</v>
      </c>
      <c r="AH2272">
        <v>108</v>
      </c>
      <c r="AI2272">
        <v>109</v>
      </c>
      <c r="AJ2272">
        <v>108</v>
      </c>
      <c r="AK2272">
        <v>112</v>
      </c>
      <c r="AL2272">
        <v>114</v>
      </c>
      <c r="AM2272">
        <v>105</v>
      </c>
      <c r="AN2272" s="5">
        <v>93</v>
      </c>
      <c r="AO2272" s="5">
        <v>96</v>
      </c>
      <c r="AP2272" s="5">
        <v>102</v>
      </c>
      <c r="AQ2272" s="5">
        <v>107</v>
      </c>
      <c r="AR2272" s="5">
        <v>110</v>
      </c>
      <c r="AS2272" s="5">
        <v>110</v>
      </c>
      <c r="AT2272" s="5">
        <v>101</v>
      </c>
      <c r="AU2272" s="5">
        <v>100</v>
      </c>
      <c r="AV2272" s="5">
        <v>108</v>
      </c>
      <c r="AW2272" s="5">
        <v>110</v>
      </c>
      <c r="AX2272" s="5">
        <v>113</v>
      </c>
      <c r="AY2272" s="5">
        <v>110</v>
      </c>
      <c r="AZ2272" s="5">
        <v>103</v>
      </c>
      <c r="BA2272" s="5">
        <v>104</v>
      </c>
      <c r="BB2272" s="5">
        <v>108</v>
      </c>
      <c r="BC2272" s="5">
        <v>113</v>
      </c>
      <c r="BD2272" s="5">
        <v>114</v>
      </c>
      <c r="BE2272" s="5">
        <v>114</v>
      </c>
      <c r="BF2272" s="5">
        <v>113</v>
      </c>
      <c r="BG2272" s="5">
        <v>110</v>
      </c>
      <c r="BH2272" s="5">
        <v>115</v>
      </c>
      <c r="BI2272" s="5">
        <v>114</v>
      </c>
      <c r="BJ2272" s="5">
        <v>110</v>
      </c>
      <c r="BK2272" s="5">
        <v>114</v>
      </c>
      <c r="BL2272" s="5">
        <v>117</v>
      </c>
      <c r="BM2272" s="5">
        <v>114</v>
      </c>
      <c r="BN2272" s="5">
        <v>113</v>
      </c>
      <c r="BO2272" s="5">
        <v>118</v>
      </c>
      <c r="BP2272" s="5">
        <v>113</v>
      </c>
      <c r="BQ2272" s="5">
        <v>114</v>
      </c>
      <c r="BR2272" s="5">
        <v>108</v>
      </c>
      <c r="BS2272">
        <v>114</v>
      </c>
      <c r="BT2272">
        <v>116</v>
      </c>
      <c r="BU2272">
        <v>113</v>
      </c>
      <c r="BV2272">
        <v>112</v>
      </c>
      <c r="BW2272">
        <v>109</v>
      </c>
      <c r="BX2272">
        <v>110</v>
      </c>
      <c r="BY2272">
        <v>115</v>
      </c>
      <c r="BZ2272">
        <v>116</v>
      </c>
      <c r="CA2272">
        <v>116</v>
      </c>
      <c r="CB2272">
        <v>115</v>
      </c>
      <c r="CC2272">
        <v>116</v>
      </c>
      <c r="CD2272">
        <v>112</v>
      </c>
      <c r="CE2272">
        <v>112</v>
      </c>
      <c r="CF2272">
        <v>107</v>
      </c>
      <c r="CG2272">
        <v>103</v>
      </c>
      <c r="CH2272">
        <v>103</v>
      </c>
      <c r="CI2272">
        <v>104</v>
      </c>
      <c r="CJ2272">
        <v>103</v>
      </c>
      <c r="CK2272">
        <v>99</v>
      </c>
      <c r="CL2272">
        <v>101</v>
      </c>
      <c r="CM2272">
        <v>106</v>
      </c>
      <c r="CN2272">
        <v>104</v>
      </c>
      <c r="CO2272">
        <v>101</v>
      </c>
      <c r="CP2272">
        <v>103</v>
      </c>
      <c r="CQ2272">
        <v>99</v>
      </c>
      <c r="CR2272">
        <v>103</v>
      </c>
      <c r="CS2272">
        <v>104</v>
      </c>
      <c r="CT2272">
        <v>103</v>
      </c>
      <c r="CU2272">
        <v>103</v>
      </c>
      <c r="CV2272">
        <v>101</v>
      </c>
      <c r="CW2272">
        <v>102</v>
      </c>
      <c r="CX2272" t="s">
        <v>2</v>
      </c>
      <c r="CY2272" t="s">
        <v>120</v>
      </c>
    </row>
    <row r="2273" spans="1:103" x14ac:dyDescent="0.25">
      <c r="A2273" t="s">
        <v>45</v>
      </c>
      <c r="B2273">
        <v>35.763599999999997</v>
      </c>
      <c r="C2273">
        <v>-117.3908</v>
      </c>
      <c r="D2273">
        <v>1695</v>
      </c>
      <c r="E2273" t="s">
        <v>1</v>
      </c>
      <c r="F2273">
        <v>90.8</v>
      </c>
      <c r="G2273">
        <v>1980</v>
      </c>
      <c r="H2273">
        <v>8</v>
      </c>
      <c r="I2273" t="s">
        <v>260</v>
      </c>
      <c r="K2273">
        <v>89</v>
      </c>
      <c r="L2273">
        <v>86</v>
      </c>
      <c r="N2273">
        <v>87</v>
      </c>
      <c r="O2273">
        <v>87</v>
      </c>
      <c r="Q2273">
        <v>97</v>
      </c>
      <c r="R2273">
        <v>99</v>
      </c>
      <c r="S2273">
        <v>100</v>
      </c>
      <c r="T2273">
        <v>96</v>
      </c>
      <c r="U2273">
        <v>93</v>
      </c>
      <c r="X2273">
        <v>98</v>
      </c>
      <c r="Y2273">
        <v>101</v>
      </c>
      <c r="Z2273">
        <v>101</v>
      </c>
      <c r="AA2273">
        <v>101</v>
      </c>
      <c r="AB2273">
        <v>100</v>
      </c>
      <c r="AE2273">
        <v>100</v>
      </c>
      <c r="AF2273">
        <v>97</v>
      </c>
      <c r="AG2273">
        <v>96</v>
      </c>
      <c r="AH2273">
        <v>97</v>
      </c>
      <c r="AI2273">
        <v>103</v>
      </c>
      <c r="AJ2273">
        <v>104</v>
      </c>
      <c r="AK2273">
        <v>103</v>
      </c>
      <c r="AL2273">
        <v>105</v>
      </c>
      <c r="AM2273">
        <v>95</v>
      </c>
      <c r="AN2273" s="5">
        <v>95</v>
      </c>
      <c r="AO2273" s="5">
        <v>96</v>
      </c>
      <c r="AP2273" s="5">
        <v>98</v>
      </c>
      <c r="AQ2273" s="5">
        <v>100</v>
      </c>
      <c r="AR2273" s="5">
        <v>102</v>
      </c>
      <c r="AS2273" s="5">
        <v>102</v>
      </c>
      <c r="AT2273" s="5">
        <v>103</v>
      </c>
      <c r="AU2273" s="5">
        <v>102</v>
      </c>
      <c r="AV2273" s="5">
        <v>102</v>
      </c>
      <c r="AW2273" s="5">
        <v>100</v>
      </c>
      <c r="AX2273" s="5">
        <v>105</v>
      </c>
      <c r="AY2273" s="5">
        <v>107</v>
      </c>
      <c r="AZ2273" s="5">
        <v>102</v>
      </c>
      <c r="BA2273" s="5">
        <v>100</v>
      </c>
      <c r="BB2273" s="5">
        <v>105</v>
      </c>
      <c r="BC2273" s="5">
        <v>108</v>
      </c>
      <c r="BD2273" s="5">
        <v>111</v>
      </c>
      <c r="BE2273" s="5">
        <v>111</v>
      </c>
      <c r="BF2273" s="5">
        <v>110</v>
      </c>
      <c r="BG2273" s="5">
        <v>110</v>
      </c>
      <c r="BH2273" s="5">
        <v>111</v>
      </c>
      <c r="BI2273" s="5">
        <v>111</v>
      </c>
      <c r="BJ2273" s="5">
        <v>111</v>
      </c>
      <c r="BK2273" s="5">
        <v>112</v>
      </c>
      <c r="BL2273" s="5">
        <v>113</v>
      </c>
      <c r="BM2273" s="5">
        <v>111</v>
      </c>
      <c r="BN2273" s="5">
        <v>112</v>
      </c>
      <c r="BO2273" s="5">
        <v>112</v>
      </c>
      <c r="BP2273" s="5">
        <v>112</v>
      </c>
      <c r="BQ2273" s="5">
        <v>110</v>
      </c>
      <c r="BR2273" s="5">
        <v>107</v>
      </c>
      <c r="BS2273">
        <v>109</v>
      </c>
      <c r="BT2273">
        <v>108</v>
      </c>
      <c r="BU2273">
        <v>110</v>
      </c>
      <c r="BV2273">
        <v>107</v>
      </c>
      <c r="BW2273">
        <v>105</v>
      </c>
      <c r="BX2273">
        <v>109</v>
      </c>
      <c r="BY2273">
        <v>110</v>
      </c>
      <c r="BZ2273">
        <v>109</v>
      </c>
      <c r="CA2273">
        <v>110</v>
      </c>
      <c r="CB2273">
        <v>112</v>
      </c>
      <c r="CC2273">
        <v>113</v>
      </c>
      <c r="CD2273">
        <v>112</v>
      </c>
      <c r="CE2273">
        <v>109</v>
      </c>
      <c r="CF2273">
        <v>102</v>
      </c>
      <c r="CG2273">
        <v>99</v>
      </c>
      <c r="CH2273">
        <v>92</v>
      </c>
      <c r="CI2273">
        <v>92</v>
      </c>
      <c r="CJ2273">
        <v>96</v>
      </c>
      <c r="CK2273">
        <v>94</v>
      </c>
      <c r="CL2273">
        <v>99</v>
      </c>
      <c r="CM2273">
        <v>100</v>
      </c>
      <c r="CN2273">
        <v>93</v>
      </c>
      <c r="CO2273">
        <v>94</v>
      </c>
      <c r="CP2273">
        <v>95</v>
      </c>
      <c r="CQ2273">
        <v>96</v>
      </c>
      <c r="CR2273">
        <v>99</v>
      </c>
      <c r="CS2273">
        <v>100</v>
      </c>
      <c r="CT2273">
        <v>100</v>
      </c>
      <c r="CU2273">
        <v>97</v>
      </c>
      <c r="CV2273">
        <v>95</v>
      </c>
      <c r="CW2273">
        <v>94</v>
      </c>
      <c r="CX2273" t="s">
        <v>5</v>
      </c>
      <c r="CY2273" t="s">
        <v>46</v>
      </c>
    </row>
    <row r="2274" spans="1:103" x14ac:dyDescent="0.25">
      <c r="A2274" t="s">
        <v>163</v>
      </c>
      <c r="B2274">
        <v>36.769199999999998</v>
      </c>
      <c r="C2274">
        <v>-114.12690000000001</v>
      </c>
      <c r="D2274">
        <v>1532</v>
      </c>
      <c r="E2274" t="s">
        <v>1</v>
      </c>
      <c r="F2274">
        <v>246.7</v>
      </c>
      <c r="G2274">
        <v>1980</v>
      </c>
      <c r="H2274">
        <v>8</v>
      </c>
      <c r="I2274" t="s">
        <v>260</v>
      </c>
      <c r="J2274">
        <v>96</v>
      </c>
      <c r="K2274">
        <v>91</v>
      </c>
      <c r="L2274">
        <v>93</v>
      </c>
      <c r="Q2274">
        <v>101</v>
      </c>
      <c r="R2274">
        <v>103</v>
      </c>
      <c r="S2274">
        <v>104</v>
      </c>
      <c r="T2274">
        <v>102</v>
      </c>
      <c r="V2274">
        <v>100</v>
      </c>
      <c r="W2274">
        <v>97</v>
      </c>
      <c r="X2274">
        <v>101</v>
      </c>
      <c r="Y2274">
        <v>105</v>
      </c>
      <c r="Z2274">
        <v>107</v>
      </c>
      <c r="AA2274">
        <v>107</v>
      </c>
      <c r="AB2274">
        <v>105</v>
      </c>
      <c r="AC2274">
        <v>103</v>
      </c>
      <c r="AD2274">
        <v>103</v>
      </c>
      <c r="AF2274">
        <v>105</v>
      </c>
      <c r="AG2274">
        <v>103</v>
      </c>
      <c r="AI2274">
        <v>107</v>
      </c>
      <c r="AK2274">
        <v>111</v>
      </c>
      <c r="AL2274">
        <v>113</v>
      </c>
      <c r="AM2274">
        <v>106</v>
      </c>
      <c r="AN2274" s="5">
        <v>96</v>
      </c>
      <c r="AO2274" s="5">
        <v>96</v>
      </c>
      <c r="AP2274" s="5">
        <v>101</v>
      </c>
      <c r="AQ2274" s="5">
        <v>105</v>
      </c>
      <c r="AR2274" s="5">
        <v>108</v>
      </c>
      <c r="AS2274" s="5">
        <v>107</v>
      </c>
      <c r="AT2274" s="5">
        <v>107</v>
      </c>
      <c r="AU2274" s="5">
        <v>104</v>
      </c>
      <c r="AV2274" s="5">
        <v>106</v>
      </c>
      <c r="AW2274" s="5">
        <v>108</v>
      </c>
      <c r="AX2274" s="5">
        <v>110</v>
      </c>
      <c r="AY2274" s="5">
        <v>111</v>
      </c>
      <c r="AZ2274" s="8">
        <f>(2*AY2274+BB2274)/3</f>
        <v>109.33333333333333</v>
      </c>
      <c r="BA2274" s="8">
        <f>(AZ2274+2*BC2274)/3</f>
        <v>109.77777777777777</v>
      </c>
      <c r="BB2274" s="5">
        <v>106</v>
      </c>
      <c r="BC2274" s="5">
        <v>110</v>
      </c>
      <c r="BD2274" s="5">
        <v>112</v>
      </c>
      <c r="BE2274" s="5">
        <v>110</v>
      </c>
      <c r="BF2274" s="8">
        <f>AVERAGE(BE2274,BG2274)</f>
        <v>112.5</v>
      </c>
      <c r="BG2274" s="5">
        <v>115</v>
      </c>
      <c r="BH2274" s="5">
        <v>113</v>
      </c>
      <c r="BI2274" s="5">
        <v>112</v>
      </c>
      <c r="BJ2274" s="5">
        <v>115</v>
      </c>
      <c r="BK2274" s="5">
        <v>115</v>
      </c>
      <c r="BL2274" s="5">
        <v>114</v>
      </c>
      <c r="BM2274" s="5">
        <v>114</v>
      </c>
      <c r="BN2274" s="5">
        <v>115</v>
      </c>
      <c r="BO2274" s="5">
        <v>115</v>
      </c>
      <c r="BP2274" s="5">
        <v>115</v>
      </c>
      <c r="BQ2274" s="5">
        <v>110</v>
      </c>
      <c r="BR2274" s="5">
        <v>112</v>
      </c>
      <c r="BV2274">
        <v>108</v>
      </c>
      <c r="BW2274">
        <v>107</v>
      </c>
      <c r="BX2274">
        <v>109</v>
      </c>
      <c r="BY2274">
        <v>112</v>
      </c>
      <c r="BZ2274">
        <v>113</v>
      </c>
      <c r="CA2274">
        <v>113</v>
      </c>
      <c r="CB2274">
        <v>115</v>
      </c>
      <c r="CC2274">
        <v>115</v>
      </c>
      <c r="CD2274">
        <v>115</v>
      </c>
      <c r="CE2274">
        <v>110</v>
      </c>
      <c r="CF2274">
        <v>107</v>
      </c>
      <c r="CG2274">
        <v>101</v>
      </c>
      <c r="CH2274">
        <v>102</v>
      </c>
      <c r="CI2274">
        <v>103</v>
      </c>
      <c r="CJ2274">
        <v>101</v>
      </c>
      <c r="CK2274">
        <v>96</v>
      </c>
      <c r="CL2274">
        <v>101</v>
      </c>
      <c r="CM2274">
        <v>104</v>
      </c>
      <c r="CN2274">
        <v>103</v>
      </c>
      <c r="CO2274">
        <v>102</v>
      </c>
      <c r="CQ2274">
        <v>100</v>
      </c>
      <c r="CR2274">
        <v>102</v>
      </c>
      <c r="CX2274" t="s">
        <v>2</v>
      </c>
      <c r="CY2274" t="s">
        <v>84</v>
      </c>
    </row>
    <row r="2275" spans="1:103" x14ac:dyDescent="0.25">
      <c r="A2275" t="s">
        <v>142</v>
      </c>
      <c r="B2275">
        <v>36.616700000000002</v>
      </c>
      <c r="C2275">
        <v>-114.4833</v>
      </c>
      <c r="D2275">
        <v>1410</v>
      </c>
      <c r="E2275" t="s">
        <v>1</v>
      </c>
      <c r="F2275">
        <v>213.5</v>
      </c>
      <c r="G2275">
        <v>1980</v>
      </c>
      <c r="H2275">
        <v>8</v>
      </c>
      <c r="I2275" t="s">
        <v>260</v>
      </c>
      <c r="J2275">
        <v>85</v>
      </c>
      <c r="K2275">
        <v>82</v>
      </c>
      <c r="L2275">
        <v>82</v>
      </c>
      <c r="M2275">
        <v>92</v>
      </c>
      <c r="N2275">
        <v>93</v>
      </c>
      <c r="O2275">
        <v>90</v>
      </c>
      <c r="R2275">
        <v>103</v>
      </c>
      <c r="S2275">
        <v>103</v>
      </c>
      <c r="T2275">
        <v>103</v>
      </c>
      <c r="U2275">
        <v>97</v>
      </c>
      <c r="V2275">
        <v>92</v>
      </c>
      <c r="W2275">
        <v>93</v>
      </c>
      <c r="X2275">
        <v>91</v>
      </c>
      <c r="Y2275">
        <v>97</v>
      </c>
      <c r="Z2275">
        <v>101</v>
      </c>
      <c r="AA2275">
        <v>104</v>
      </c>
      <c r="AB2275">
        <v>102</v>
      </c>
      <c r="AC2275">
        <v>101</v>
      </c>
      <c r="AD2275">
        <v>99</v>
      </c>
      <c r="AF2275">
        <v>102</v>
      </c>
      <c r="AG2275">
        <v>98</v>
      </c>
      <c r="AH2275">
        <v>102</v>
      </c>
      <c r="AI2275">
        <v>100</v>
      </c>
      <c r="AJ2275">
        <v>105</v>
      </c>
      <c r="AK2275">
        <v>106</v>
      </c>
      <c r="AL2275">
        <v>106</v>
      </c>
      <c r="AM2275">
        <v>106</v>
      </c>
      <c r="AN2275" s="5">
        <v>101</v>
      </c>
      <c r="AO2275" s="5">
        <v>103</v>
      </c>
      <c r="AP2275" s="5">
        <v>93</v>
      </c>
      <c r="AQ2275" s="8">
        <f>(2*AP2275+AS2275)/3</f>
        <v>96.666666666666671</v>
      </c>
      <c r="AR2275" s="8">
        <f>(AQ2275+2*AT2275)/3</f>
        <v>100.22222222222223</v>
      </c>
      <c r="AS2275" s="5">
        <v>104</v>
      </c>
      <c r="AT2275" s="5">
        <v>102</v>
      </c>
      <c r="AU2275" s="5">
        <v>96</v>
      </c>
      <c r="AV2275" s="5">
        <v>102</v>
      </c>
      <c r="AW2275" s="5">
        <v>102</v>
      </c>
      <c r="AX2275" s="5">
        <v>103</v>
      </c>
      <c r="AY2275" s="5">
        <v>104</v>
      </c>
      <c r="AZ2275" s="5">
        <v>106</v>
      </c>
      <c r="BA2275" s="5">
        <v>105</v>
      </c>
      <c r="BB2275" s="5">
        <v>103</v>
      </c>
      <c r="BC2275" s="5">
        <v>103</v>
      </c>
      <c r="BD2275" s="5">
        <v>107</v>
      </c>
      <c r="BE2275" s="5">
        <v>109</v>
      </c>
      <c r="BF2275" s="8">
        <f>(2*BE2275+BH2275)/3</f>
        <v>108</v>
      </c>
      <c r="BG2275" s="8">
        <f>(BF2275+2*BI2275)/3</f>
        <v>110</v>
      </c>
      <c r="BH2275" s="5">
        <v>106</v>
      </c>
      <c r="BI2275" s="5">
        <v>111</v>
      </c>
      <c r="BJ2275" s="5">
        <v>108</v>
      </c>
      <c r="BK2275" s="5">
        <v>107</v>
      </c>
      <c r="BL2275" s="5">
        <v>105</v>
      </c>
      <c r="BM2275" s="5">
        <v>110</v>
      </c>
      <c r="BN2275" s="5">
        <v>107</v>
      </c>
      <c r="BO2275" s="5">
        <v>109</v>
      </c>
      <c r="BP2275" s="5">
        <v>111</v>
      </c>
      <c r="BQ2275" s="5">
        <v>106</v>
      </c>
      <c r="BR2275" s="5">
        <v>106</v>
      </c>
      <c r="BS2275">
        <v>103</v>
      </c>
      <c r="BT2275">
        <v>106</v>
      </c>
      <c r="BU2275">
        <v>107</v>
      </c>
      <c r="BV2275">
        <v>102</v>
      </c>
      <c r="BW2275">
        <v>102</v>
      </c>
      <c r="BX2275">
        <v>102</v>
      </c>
      <c r="BY2275">
        <v>106</v>
      </c>
      <c r="BZ2275">
        <v>106</v>
      </c>
      <c r="CA2275">
        <v>109</v>
      </c>
      <c r="CB2275">
        <v>110</v>
      </c>
      <c r="CC2275">
        <v>109</v>
      </c>
      <c r="CD2275">
        <v>112</v>
      </c>
      <c r="CE2275">
        <v>102</v>
      </c>
      <c r="CF2275">
        <v>102</v>
      </c>
      <c r="CG2275">
        <v>99</v>
      </c>
      <c r="CH2275">
        <v>98</v>
      </c>
      <c r="CI2275">
        <v>98</v>
      </c>
      <c r="CJ2275">
        <v>99</v>
      </c>
      <c r="CK2275">
        <v>97</v>
      </c>
      <c r="CL2275">
        <v>94</v>
      </c>
      <c r="CM2275">
        <v>98</v>
      </c>
      <c r="CN2275">
        <v>101</v>
      </c>
      <c r="CO2275">
        <v>99</v>
      </c>
      <c r="CP2275">
        <v>98</v>
      </c>
      <c r="CQ2275">
        <v>96</v>
      </c>
      <c r="CR2275">
        <v>94</v>
      </c>
      <c r="CS2275">
        <v>97</v>
      </c>
      <c r="CT2275">
        <v>100</v>
      </c>
      <c r="CU2275">
        <v>98</v>
      </c>
      <c r="CV2275">
        <v>96</v>
      </c>
      <c r="CW2275">
        <v>98</v>
      </c>
      <c r="CX2275" t="s">
        <v>2</v>
      </c>
      <c r="CY2275" t="s">
        <v>24</v>
      </c>
    </row>
    <row r="2276" spans="1:103" x14ac:dyDescent="0.25">
      <c r="A2276" t="s">
        <v>151</v>
      </c>
      <c r="B2276">
        <v>35.2761</v>
      </c>
      <c r="C2276">
        <v>-116.0628</v>
      </c>
      <c r="D2276">
        <v>962</v>
      </c>
      <c r="E2276" t="s">
        <v>1</v>
      </c>
      <c r="F2276">
        <v>150.4</v>
      </c>
      <c r="G2276">
        <v>1980</v>
      </c>
      <c r="H2276">
        <v>8</v>
      </c>
      <c r="I2276" t="s">
        <v>260</v>
      </c>
      <c r="J2276">
        <v>94</v>
      </c>
      <c r="K2276">
        <v>96</v>
      </c>
      <c r="L2276">
        <v>95</v>
      </c>
      <c r="M2276">
        <v>96</v>
      </c>
      <c r="N2276">
        <v>96</v>
      </c>
      <c r="O2276">
        <v>98</v>
      </c>
      <c r="P2276">
        <v>98</v>
      </c>
      <c r="Q2276">
        <v>106</v>
      </c>
      <c r="R2276">
        <v>105</v>
      </c>
      <c r="S2276">
        <v>107</v>
      </c>
      <c r="T2276">
        <v>106</v>
      </c>
      <c r="U2276">
        <v>100</v>
      </c>
      <c r="V2276">
        <v>101</v>
      </c>
      <c r="W2276">
        <v>98</v>
      </c>
      <c r="X2276">
        <v>105</v>
      </c>
      <c r="Y2276">
        <v>112</v>
      </c>
      <c r="Z2276">
        <v>112</v>
      </c>
      <c r="AA2276">
        <v>109</v>
      </c>
      <c r="AB2276">
        <v>108</v>
      </c>
      <c r="AC2276">
        <v>107</v>
      </c>
      <c r="AD2276">
        <v>104</v>
      </c>
      <c r="AE2276">
        <v>102</v>
      </c>
      <c r="AF2276">
        <v>98</v>
      </c>
      <c r="AG2276">
        <v>95</v>
      </c>
      <c r="AH2276">
        <v>99</v>
      </c>
      <c r="AI2276">
        <v>110</v>
      </c>
      <c r="AJ2276">
        <v>114</v>
      </c>
      <c r="AK2276">
        <v>116</v>
      </c>
      <c r="AL2276">
        <v>117</v>
      </c>
      <c r="AM2276">
        <v>119</v>
      </c>
      <c r="AN2276" s="5">
        <v>118</v>
      </c>
      <c r="AO2276" s="5">
        <v>108</v>
      </c>
      <c r="AP2276" s="5">
        <v>106</v>
      </c>
      <c r="AQ2276" s="5">
        <v>108</v>
      </c>
      <c r="AR2276" s="5">
        <v>110</v>
      </c>
      <c r="AS2276" s="5">
        <v>112</v>
      </c>
      <c r="AT2276" s="5">
        <v>112</v>
      </c>
      <c r="AU2276" s="5">
        <v>114</v>
      </c>
      <c r="AV2276" s="5">
        <v>114</v>
      </c>
      <c r="AW2276" s="5">
        <v>114</v>
      </c>
      <c r="AX2276" s="5">
        <v>115</v>
      </c>
      <c r="AY2276" s="5">
        <v>112</v>
      </c>
      <c r="AZ2276" s="5">
        <v>112</v>
      </c>
      <c r="BA2276" s="5">
        <v>108</v>
      </c>
      <c r="BB2276" s="5">
        <v>114</v>
      </c>
      <c r="BC2276" s="5">
        <v>118</v>
      </c>
      <c r="BD2276" s="5">
        <v>115</v>
      </c>
      <c r="BE2276" s="5">
        <v>120</v>
      </c>
      <c r="BF2276" s="5">
        <v>116</v>
      </c>
      <c r="BG2276" s="5">
        <v>114</v>
      </c>
      <c r="BH2276" s="5">
        <v>119</v>
      </c>
      <c r="BI2276" s="5">
        <v>119</v>
      </c>
      <c r="BJ2276" s="5">
        <v>118</v>
      </c>
      <c r="BK2276" s="5">
        <v>118</v>
      </c>
      <c r="BL2276" s="5">
        <v>121</v>
      </c>
      <c r="BM2276" s="5">
        <v>117</v>
      </c>
      <c r="BN2276" s="5">
        <v>116</v>
      </c>
      <c r="BO2276" s="5">
        <v>120</v>
      </c>
      <c r="BP2276" s="5">
        <v>118</v>
      </c>
      <c r="BQ2276" s="5">
        <v>114</v>
      </c>
      <c r="BR2276" s="5">
        <v>124</v>
      </c>
      <c r="BS2276">
        <v>122</v>
      </c>
      <c r="BT2276">
        <v>124</v>
      </c>
      <c r="BU2276">
        <v>118</v>
      </c>
      <c r="BV2276">
        <v>118</v>
      </c>
      <c r="BW2276">
        <v>110</v>
      </c>
      <c r="BX2276">
        <v>114</v>
      </c>
      <c r="BY2276">
        <v>111</v>
      </c>
      <c r="BZ2276">
        <v>119</v>
      </c>
      <c r="CA2276">
        <v>122</v>
      </c>
      <c r="CB2276">
        <v>120</v>
      </c>
      <c r="CC2276">
        <v>124</v>
      </c>
      <c r="CD2276">
        <v>118</v>
      </c>
      <c r="CE2276">
        <v>114</v>
      </c>
      <c r="CF2276">
        <v>110</v>
      </c>
      <c r="CG2276">
        <v>102</v>
      </c>
      <c r="CH2276">
        <v>104</v>
      </c>
      <c r="CI2276">
        <v>106</v>
      </c>
      <c r="CJ2276">
        <v>104</v>
      </c>
      <c r="CK2276">
        <v>100</v>
      </c>
      <c r="CL2276">
        <v>106</v>
      </c>
      <c r="CM2276">
        <v>108</v>
      </c>
      <c r="CN2276">
        <v>103</v>
      </c>
      <c r="CO2276">
        <v>102</v>
      </c>
      <c r="CP2276">
        <v>104</v>
      </c>
      <c r="CQ2276">
        <v>102</v>
      </c>
      <c r="CR2276">
        <v>106</v>
      </c>
      <c r="CS2276">
        <v>106</v>
      </c>
      <c r="CT2276">
        <v>104</v>
      </c>
      <c r="CU2276">
        <v>106</v>
      </c>
      <c r="CV2276">
        <v>106</v>
      </c>
      <c r="CW2276">
        <v>105</v>
      </c>
      <c r="CX2276" t="s">
        <v>5</v>
      </c>
      <c r="CY2276" t="s">
        <v>152</v>
      </c>
    </row>
    <row r="2277" spans="1:103" x14ac:dyDescent="0.25">
      <c r="A2277" t="s">
        <v>140</v>
      </c>
      <c r="B2277">
        <v>35.868600000000001</v>
      </c>
      <c r="C2277">
        <v>-114.6611</v>
      </c>
      <c r="D2277">
        <v>740</v>
      </c>
      <c r="E2277" t="s">
        <v>1</v>
      </c>
      <c r="F2277">
        <v>208.6</v>
      </c>
      <c r="G2277">
        <v>1980</v>
      </c>
      <c r="H2277">
        <v>8</v>
      </c>
      <c r="I2277" t="s">
        <v>260</v>
      </c>
      <c r="J2277">
        <v>92</v>
      </c>
      <c r="K2277">
        <v>94</v>
      </c>
      <c r="L2277">
        <v>95</v>
      </c>
      <c r="M2277">
        <v>94</v>
      </c>
      <c r="N2277">
        <v>97</v>
      </c>
      <c r="O2277">
        <v>98</v>
      </c>
      <c r="P2277">
        <v>97</v>
      </c>
      <c r="Q2277">
        <v>102</v>
      </c>
      <c r="R2277">
        <v>105</v>
      </c>
      <c r="S2277">
        <v>109</v>
      </c>
      <c r="T2277">
        <v>109</v>
      </c>
      <c r="U2277">
        <v>106</v>
      </c>
      <c r="V2277">
        <v>103</v>
      </c>
      <c r="W2277">
        <v>102</v>
      </c>
      <c r="X2277">
        <v>101</v>
      </c>
      <c r="Y2277">
        <v>105</v>
      </c>
      <c r="Z2277">
        <v>110</v>
      </c>
      <c r="AA2277">
        <v>112</v>
      </c>
      <c r="AB2277">
        <v>108</v>
      </c>
      <c r="AC2277">
        <v>110</v>
      </c>
      <c r="AD2277">
        <v>108</v>
      </c>
      <c r="AE2277">
        <v>109</v>
      </c>
      <c r="AF2277">
        <v>109</v>
      </c>
      <c r="AG2277">
        <v>107</v>
      </c>
      <c r="AH2277">
        <v>106</v>
      </c>
      <c r="AI2277">
        <v>109</v>
      </c>
      <c r="AJ2277">
        <v>113</v>
      </c>
      <c r="AK2277">
        <v>113</v>
      </c>
      <c r="AL2277">
        <v>116</v>
      </c>
      <c r="AM2277">
        <v>118</v>
      </c>
      <c r="AN2277" s="5">
        <v>109</v>
      </c>
      <c r="AO2277" s="5">
        <v>96</v>
      </c>
      <c r="AP2277" s="5">
        <v>103</v>
      </c>
      <c r="AQ2277" s="5">
        <v>107</v>
      </c>
      <c r="AR2277" s="5">
        <v>112</v>
      </c>
      <c r="AS2277" s="5">
        <v>112</v>
      </c>
      <c r="AT2277" s="5">
        <v>107</v>
      </c>
      <c r="AU2277" s="5">
        <v>104</v>
      </c>
      <c r="AV2277" s="5">
        <v>107</v>
      </c>
      <c r="AW2277" s="5">
        <v>112</v>
      </c>
      <c r="AX2277" s="5">
        <v>114</v>
      </c>
      <c r="AY2277" s="5">
        <v>116</v>
      </c>
      <c r="AZ2277" s="5">
        <v>107</v>
      </c>
      <c r="BA2277" s="5">
        <v>108</v>
      </c>
      <c r="BB2277" s="5">
        <v>109</v>
      </c>
      <c r="BC2277" s="5">
        <v>114</v>
      </c>
      <c r="BD2277" s="5">
        <v>118</v>
      </c>
      <c r="BE2277" s="5">
        <v>118</v>
      </c>
      <c r="BF2277" s="5">
        <v>114</v>
      </c>
      <c r="BG2277" s="5">
        <v>115</v>
      </c>
      <c r="BH2277" s="5">
        <v>115</v>
      </c>
      <c r="BI2277" s="5">
        <v>119</v>
      </c>
      <c r="BJ2277" s="5">
        <v>116</v>
      </c>
      <c r="BK2277" s="5">
        <v>118</v>
      </c>
      <c r="BL2277" s="5">
        <v>118</v>
      </c>
      <c r="BM2277" s="5">
        <v>120</v>
      </c>
      <c r="BN2277" s="5">
        <v>116</v>
      </c>
      <c r="BO2277" s="5">
        <v>116</v>
      </c>
      <c r="BP2277" s="5">
        <v>120</v>
      </c>
      <c r="BQ2277" s="5">
        <v>113</v>
      </c>
      <c r="BR2277" s="5">
        <v>111</v>
      </c>
      <c r="BS2277">
        <v>111</v>
      </c>
      <c r="BT2277">
        <v>115</v>
      </c>
      <c r="BU2277">
        <v>112</v>
      </c>
      <c r="BV2277">
        <v>111</v>
      </c>
      <c r="BW2277">
        <v>110</v>
      </c>
      <c r="BX2277">
        <v>111</v>
      </c>
      <c r="BY2277">
        <v>113</v>
      </c>
      <c r="BZ2277">
        <v>117</v>
      </c>
      <c r="CA2277">
        <v>119</v>
      </c>
      <c r="CB2277">
        <v>117</v>
      </c>
      <c r="CC2277">
        <v>118</v>
      </c>
      <c r="CD2277">
        <v>121</v>
      </c>
      <c r="CE2277">
        <v>109</v>
      </c>
      <c r="CF2277">
        <v>110</v>
      </c>
      <c r="CG2277">
        <v>105</v>
      </c>
      <c r="CH2277">
        <v>104</v>
      </c>
      <c r="CI2277">
        <v>105</v>
      </c>
      <c r="CJ2277">
        <v>107</v>
      </c>
      <c r="CK2277">
        <v>105</v>
      </c>
      <c r="CL2277">
        <v>102</v>
      </c>
      <c r="CM2277">
        <v>106</v>
      </c>
      <c r="CN2277">
        <v>108</v>
      </c>
      <c r="CO2277">
        <v>108</v>
      </c>
      <c r="CP2277">
        <v>104</v>
      </c>
      <c r="CQ2277">
        <v>105</v>
      </c>
      <c r="CR2277">
        <v>100</v>
      </c>
      <c r="CS2277">
        <v>108</v>
      </c>
      <c r="CT2277">
        <v>110</v>
      </c>
      <c r="CU2277">
        <v>106</v>
      </c>
      <c r="CV2277">
        <v>109</v>
      </c>
      <c r="CW2277">
        <v>105</v>
      </c>
      <c r="CX2277" t="s">
        <v>122</v>
      </c>
      <c r="CY2277" t="s">
        <v>141</v>
      </c>
    </row>
    <row r="2278" spans="1:103" x14ac:dyDescent="0.25">
      <c r="A2278" t="s">
        <v>117</v>
      </c>
      <c r="B2278">
        <v>36.462499999999999</v>
      </c>
      <c r="C2278">
        <v>-116.8672</v>
      </c>
      <c r="D2278">
        <v>-194</v>
      </c>
      <c r="E2278" t="s">
        <v>1</v>
      </c>
      <c r="F2278">
        <v>0</v>
      </c>
      <c r="G2278">
        <v>1980</v>
      </c>
      <c r="H2278">
        <v>8</v>
      </c>
      <c r="I2278" t="s">
        <v>260</v>
      </c>
      <c r="J2278">
        <v>95</v>
      </c>
      <c r="K2278">
        <v>99</v>
      </c>
      <c r="L2278">
        <v>100</v>
      </c>
      <c r="M2278">
        <v>97</v>
      </c>
      <c r="N2278">
        <v>97</v>
      </c>
      <c r="O2278">
        <v>97</v>
      </c>
      <c r="P2278">
        <v>99</v>
      </c>
      <c r="Q2278">
        <v>105</v>
      </c>
      <c r="R2278">
        <v>108</v>
      </c>
      <c r="S2278">
        <v>110</v>
      </c>
      <c r="T2278">
        <v>108</v>
      </c>
      <c r="U2278">
        <v>106</v>
      </c>
      <c r="V2278">
        <v>101</v>
      </c>
      <c r="W2278">
        <v>101</v>
      </c>
      <c r="X2278">
        <v>107</v>
      </c>
      <c r="Y2278">
        <v>110</v>
      </c>
      <c r="Z2278">
        <v>111</v>
      </c>
      <c r="AA2278">
        <v>109</v>
      </c>
      <c r="AB2278">
        <v>109</v>
      </c>
      <c r="AC2278">
        <v>109</v>
      </c>
      <c r="AD2278">
        <v>107</v>
      </c>
      <c r="AE2278">
        <v>109</v>
      </c>
      <c r="AF2278">
        <v>110</v>
      </c>
      <c r="AG2278">
        <v>107</v>
      </c>
      <c r="AH2278">
        <v>108</v>
      </c>
      <c r="AI2278">
        <v>113</v>
      </c>
      <c r="AJ2278">
        <v>113</v>
      </c>
      <c r="AK2278">
        <v>117</v>
      </c>
      <c r="AL2278">
        <v>116</v>
      </c>
      <c r="AM2278">
        <v>114</v>
      </c>
      <c r="AN2278" s="5">
        <v>107</v>
      </c>
      <c r="AO2278" s="5">
        <v>106</v>
      </c>
      <c r="AP2278" s="5">
        <v>108</v>
      </c>
      <c r="AQ2278" s="5">
        <v>109</v>
      </c>
      <c r="AR2278" s="5">
        <v>113</v>
      </c>
      <c r="AS2278" s="5">
        <v>114</v>
      </c>
      <c r="AT2278" s="5">
        <v>113</v>
      </c>
      <c r="AU2278" s="5">
        <v>110</v>
      </c>
      <c r="AV2278" s="5">
        <v>110</v>
      </c>
      <c r="AW2278" s="5">
        <v>113</v>
      </c>
      <c r="AX2278" s="5">
        <v>116</v>
      </c>
      <c r="AY2278" s="5">
        <v>116</v>
      </c>
      <c r="AZ2278" s="5">
        <v>113</v>
      </c>
      <c r="BA2278" s="5">
        <v>108</v>
      </c>
      <c r="BB2278" s="5">
        <v>111</v>
      </c>
      <c r="BC2278" s="5">
        <v>118</v>
      </c>
      <c r="BD2278" s="5">
        <v>118</v>
      </c>
      <c r="BE2278" s="5">
        <v>116</v>
      </c>
      <c r="BF2278" s="5">
        <v>117</v>
      </c>
      <c r="BG2278" s="5">
        <v>119</v>
      </c>
      <c r="BH2278" s="5">
        <v>120</v>
      </c>
      <c r="BI2278" s="5">
        <v>123</v>
      </c>
      <c r="BJ2278" s="5">
        <v>123</v>
      </c>
      <c r="BK2278" s="5">
        <v>123</v>
      </c>
      <c r="BL2278" s="5">
        <v>123</v>
      </c>
      <c r="BM2278" s="5">
        <v>124</v>
      </c>
      <c r="BN2278" s="5">
        <v>122</v>
      </c>
      <c r="BO2278" s="5">
        <v>122</v>
      </c>
      <c r="BP2278" s="5">
        <v>123</v>
      </c>
      <c r="BQ2278" s="5">
        <v>120</v>
      </c>
      <c r="BR2278" s="5">
        <v>121</v>
      </c>
      <c r="BS2278">
        <v>121</v>
      </c>
      <c r="BT2278">
        <v>121</v>
      </c>
      <c r="BU2278">
        <v>120</v>
      </c>
      <c r="BV2278">
        <v>117</v>
      </c>
      <c r="BW2278">
        <v>114</v>
      </c>
      <c r="BX2278">
        <v>114</v>
      </c>
      <c r="BY2278">
        <v>117</v>
      </c>
      <c r="BZ2278">
        <v>119</v>
      </c>
      <c r="CA2278">
        <v>121</v>
      </c>
      <c r="CB2278">
        <v>122</v>
      </c>
      <c r="CC2278">
        <v>123</v>
      </c>
      <c r="CD2278">
        <v>123</v>
      </c>
      <c r="CE2278">
        <v>122</v>
      </c>
      <c r="CF2278">
        <v>116</v>
      </c>
      <c r="CG2278">
        <v>111</v>
      </c>
      <c r="CH2278">
        <v>108</v>
      </c>
      <c r="CI2278">
        <v>108</v>
      </c>
      <c r="CJ2278">
        <v>109</v>
      </c>
      <c r="CK2278">
        <v>106</v>
      </c>
      <c r="CL2278">
        <v>109</v>
      </c>
      <c r="CM2278">
        <v>110</v>
      </c>
      <c r="CN2278">
        <v>110</v>
      </c>
      <c r="CO2278">
        <v>105</v>
      </c>
      <c r="CP2278">
        <v>106</v>
      </c>
      <c r="CQ2278">
        <v>107</v>
      </c>
      <c r="CR2278">
        <v>109</v>
      </c>
      <c r="CS2278">
        <v>109</v>
      </c>
      <c r="CT2278">
        <v>111</v>
      </c>
      <c r="CU2278">
        <v>110</v>
      </c>
      <c r="CV2278">
        <v>108</v>
      </c>
      <c r="CW2278">
        <v>105</v>
      </c>
      <c r="CX2278" t="s">
        <v>5</v>
      </c>
      <c r="CY2278" t="s">
        <v>118</v>
      </c>
    </row>
    <row r="2279" spans="1:103" x14ac:dyDescent="0.25">
      <c r="BS2279" cm="1">
        <f t="array" ref="BS2279">SUMPRODUCT(--(MOD(AN2278:BR2278,5)=0))</f>
        <v>4</v>
      </c>
      <c r="BT2279">
        <f>AVERAGE(AN2278:BR2278)</f>
        <v>116.09677419354838</v>
      </c>
    </row>
    <row r="2280" spans="1:103" x14ac:dyDescent="0.25">
      <c r="D2280" s="5">
        <f>AVERAGE(D2245:D2277)</f>
        <v>3302.2727272727275</v>
      </c>
      <c r="AN2280" s="5">
        <f>AVERAGE(AN2245:AN2277)</f>
        <v>89.121212121212125</v>
      </c>
      <c r="AO2280" s="5">
        <f t="shared" ref="AO2280:BR2280" si="3351">AVERAGE(AO2245:AO2277)</f>
        <v>88.787878787878782</v>
      </c>
      <c r="AP2280" s="5">
        <f t="shared" si="3351"/>
        <v>92.060606060606062</v>
      </c>
      <c r="AQ2280" s="5">
        <f t="shared" si="3351"/>
        <v>95.656565656565647</v>
      </c>
      <c r="AR2280" s="5">
        <f t="shared" si="3351"/>
        <v>98.218855218855211</v>
      </c>
      <c r="AS2280" s="5">
        <f t="shared" si="3351"/>
        <v>98.454545454545453</v>
      </c>
      <c r="AT2280" s="5">
        <f t="shared" si="3351"/>
        <v>95.63636363636364</v>
      </c>
      <c r="AU2280" s="5">
        <f t="shared" si="3351"/>
        <v>94.696969696969703</v>
      </c>
      <c r="AV2280" s="5">
        <f t="shared" si="3351"/>
        <v>96.454545454545453</v>
      </c>
      <c r="AW2280" s="5">
        <f t="shared" si="3351"/>
        <v>99.060606060606062</v>
      </c>
      <c r="AX2280" s="5">
        <f t="shared" si="3351"/>
        <v>101.24242424242425</v>
      </c>
      <c r="AY2280" s="5">
        <f t="shared" si="3351"/>
        <v>99.787878787878782</v>
      </c>
      <c r="AZ2280" s="5">
        <f t="shared" si="3351"/>
        <v>95.222222222222229</v>
      </c>
      <c r="BA2280" s="5">
        <f t="shared" si="3351"/>
        <v>94.962962962962962</v>
      </c>
      <c r="BB2280" s="5">
        <f t="shared" si="3351"/>
        <v>98.787878787878782</v>
      </c>
      <c r="BC2280" s="5">
        <f t="shared" si="3351"/>
        <v>102.48484848484848</v>
      </c>
      <c r="BD2280" s="5">
        <f t="shared" si="3351"/>
        <v>103.48484848484848</v>
      </c>
      <c r="BE2280" s="5">
        <f t="shared" si="3351"/>
        <v>103.96969696969697</v>
      </c>
      <c r="BF2280" s="5">
        <f t="shared" si="3351"/>
        <v>102.56060606060606</v>
      </c>
      <c r="BG2280" s="5">
        <f t="shared" si="3351"/>
        <v>102.90909090909091</v>
      </c>
      <c r="BH2280" s="5">
        <f t="shared" si="3351"/>
        <v>105.3030303030303</v>
      </c>
      <c r="BI2280" s="5">
        <f t="shared" si="3351"/>
        <v>106.09090909090909</v>
      </c>
      <c r="BJ2280" s="5">
        <f t="shared" si="3351"/>
        <v>105.78787878787878</v>
      </c>
      <c r="BK2280" s="5">
        <f t="shared" si="3351"/>
        <v>105.81818181818181</v>
      </c>
      <c r="BL2280" s="5">
        <f t="shared" si="3351"/>
        <v>107.12121212121212</v>
      </c>
      <c r="BM2280" s="5">
        <f t="shared" si="3351"/>
        <v>106.31313131313132</v>
      </c>
      <c r="BN2280" s="5">
        <f t="shared" si="3351"/>
        <v>104.57912457912458</v>
      </c>
      <c r="BO2280" s="5">
        <f t="shared" si="3351"/>
        <v>105.78787878787878</v>
      </c>
      <c r="BP2280" s="5">
        <f t="shared" si="3351"/>
        <v>104.81818181818181</v>
      </c>
      <c r="BQ2280" s="5">
        <f t="shared" si="3351"/>
        <v>103.06060606060606</v>
      </c>
      <c r="BR2280" s="5">
        <f t="shared" si="3351"/>
        <v>101.78787878787878</v>
      </c>
    </row>
    <row r="2281" spans="1:103" x14ac:dyDescent="0.25">
      <c r="AI2281" s="13">
        <f>-AM2281/(AVERAGE(D2245:D2277)-D2278)</f>
        <v>-4.5114530725097078E-3</v>
      </c>
      <c r="AJ2281" t="s">
        <v>263</v>
      </c>
      <c r="AK2281">
        <f>AVERAGE(AN2278:BR2278)</f>
        <v>116.09677419354838</v>
      </c>
      <c r="AL2281">
        <f>AVERAGE(AN2280:BR2280)</f>
        <v>100.32350385576194</v>
      </c>
      <c r="AM2281">
        <f>AK2281-AL2281</f>
        <v>15.773270337786442</v>
      </c>
      <c r="AN2281" s="5">
        <f>AN2280+$AM2281</f>
        <v>104.89448245899857</v>
      </c>
      <c r="AO2281" s="5">
        <f t="shared" ref="AO2281:BR2281" si="3352">AO2280+$AM2281</f>
        <v>104.56114912566522</v>
      </c>
      <c r="AP2281" s="5">
        <f t="shared" si="3352"/>
        <v>107.8338763983925</v>
      </c>
      <c r="AQ2281" s="5">
        <f t="shared" si="3352"/>
        <v>111.42983599435209</v>
      </c>
      <c r="AR2281" s="5">
        <f t="shared" si="3352"/>
        <v>113.99212555664165</v>
      </c>
      <c r="AS2281" s="5">
        <f t="shared" si="3352"/>
        <v>114.2278157923319</v>
      </c>
      <c r="AT2281" s="5">
        <f t="shared" si="3352"/>
        <v>111.40963397415008</v>
      </c>
      <c r="AU2281" s="5">
        <f t="shared" si="3352"/>
        <v>110.47024003475615</v>
      </c>
      <c r="AV2281" s="5">
        <f t="shared" si="3352"/>
        <v>112.2278157923319</v>
      </c>
      <c r="AW2281" s="5">
        <f t="shared" si="3352"/>
        <v>114.8338763983925</v>
      </c>
      <c r="AX2281" s="5">
        <f t="shared" si="3352"/>
        <v>117.01569458021069</v>
      </c>
      <c r="AY2281" s="5">
        <f t="shared" si="3352"/>
        <v>115.56114912566522</v>
      </c>
      <c r="AZ2281" s="5">
        <f t="shared" si="3352"/>
        <v>110.99549256000867</v>
      </c>
      <c r="BA2281" s="5">
        <f t="shared" si="3352"/>
        <v>110.7362333007494</v>
      </c>
      <c r="BB2281" s="5">
        <f t="shared" si="3352"/>
        <v>114.56114912566522</v>
      </c>
      <c r="BC2281" s="5">
        <f t="shared" si="3352"/>
        <v>118.25811882263493</v>
      </c>
      <c r="BD2281" s="5">
        <f t="shared" si="3352"/>
        <v>119.25811882263493</v>
      </c>
      <c r="BE2281" s="5">
        <f t="shared" si="3352"/>
        <v>119.74296730748341</v>
      </c>
      <c r="BF2281" s="5">
        <f t="shared" si="3352"/>
        <v>118.3338763983925</v>
      </c>
      <c r="BG2281" s="5">
        <f t="shared" si="3352"/>
        <v>118.68236124687735</v>
      </c>
      <c r="BH2281" s="5">
        <f t="shared" si="3352"/>
        <v>121.07630064081674</v>
      </c>
      <c r="BI2281" s="5">
        <f t="shared" si="3352"/>
        <v>121.86417942869554</v>
      </c>
      <c r="BJ2281" s="5">
        <f t="shared" si="3352"/>
        <v>121.56114912566522</v>
      </c>
      <c r="BK2281" s="5">
        <f t="shared" si="3352"/>
        <v>121.59145215596826</v>
      </c>
      <c r="BL2281" s="5">
        <f t="shared" si="3352"/>
        <v>122.89448245899857</v>
      </c>
      <c r="BM2281" s="5">
        <f t="shared" si="3352"/>
        <v>122.08640165091776</v>
      </c>
      <c r="BN2281" s="5">
        <f t="shared" si="3352"/>
        <v>120.35239491691102</v>
      </c>
      <c r="BO2281" s="5">
        <f t="shared" si="3352"/>
        <v>121.56114912566522</v>
      </c>
      <c r="BP2281" s="5">
        <f t="shared" si="3352"/>
        <v>120.59145215596826</v>
      </c>
      <c r="BQ2281" s="5">
        <f t="shared" si="3352"/>
        <v>118.8338763983925</v>
      </c>
      <c r="BR2281" s="5">
        <f t="shared" si="3352"/>
        <v>117.56114912566522</v>
      </c>
    </row>
    <row r="2282" spans="1:103" x14ac:dyDescent="0.25">
      <c r="AI2282" s="11"/>
      <c r="AN2282" s="5">
        <f>AN2278-AN2281</f>
        <v>2.1055175410014328</v>
      </c>
      <c r="AO2282" s="5">
        <f t="shared" ref="AO2282:BR2282" si="3353">AO2278-AO2281</f>
        <v>1.4388508743347757</v>
      </c>
      <c r="AP2282" s="5">
        <f t="shared" si="3353"/>
        <v>0.16612360160749517</v>
      </c>
      <c r="AQ2282" s="5">
        <f t="shared" si="3353"/>
        <v>-2.4298359943520893</v>
      </c>
      <c r="AR2282" s="5">
        <f t="shared" si="3353"/>
        <v>-0.99212555664165336</v>
      </c>
      <c r="AS2282" s="5">
        <f t="shared" si="3353"/>
        <v>-0.22781579233189575</v>
      </c>
      <c r="AT2282" s="5">
        <f t="shared" si="3353"/>
        <v>1.5903660258499173</v>
      </c>
      <c r="AU2282" s="5">
        <f t="shared" si="3353"/>
        <v>-0.47024003475614506</v>
      </c>
      <c r="AV2282" s="5">
        <f t="shared" si="3353"/>
        <v>-2.2278157923318958</v>
      </c>
      <c r="AW2282" s="5">
        <f t="shared" si="3353"/>
        <v>-1.8338763983925048</v>
      </c>
      <c r="AX2282" s="5">
        <f t="shared" si="3353"/>
        <v>-1.0156945802106918</v>
      </c>
      <c r="AY2282" s="5">
        <f t="shared" si="3353"/>
        <v>0.43885087433477565</v>
      </c>
      <c r="AZ2282" s="5">
        <f t="shared" si="3353"/>
        <v>2.004507439991329</v>
      </c>
      <c r="BA2282" s="5">
        <f t="shared" si="3353"/>
        <v>-2.7362333007494044</v>
      </c>
      <c r="BB2282" s="5">
        <f t="shared" si="3353"/>
        <v>-3.5611491256652243</v>
      </c>
      <c r="BC2282" s="5">
        <f t="shared" si="3353"/>
        <v>-0.25811882263492691</v>
      </c>
      <c r="BD2282" s="5">
        <f t="shared" si="3353"/>
        <v>-1.2581188226349269</v>
      </c>
      <c r="BE2282" s="5">
        <f t="shared" si="3353"/>
        <v>-3.7429673074834113</v>
      </c>
      <c r="BF2282" s="5">
        <f t="shared" si="3353"/>
        <v>-1.3338763983925048</v>
      </c>
      <c r="BG2282" s="5">
        <f t="shared" si="3353"/>
        <v>0.317638753122651</v>
      </c>
      <c r="BH2282" s="5">
        <f t="shared" si="3353"/>
        <v>-1.0763006408167399</v>
      </c>
      <c r="BI2282" s="5">
        <f t="shared" si="3353"/>
        <v>1.135820571304464</v>
      </c>
      <c r="BJ2282" s="5">
        <f t="shared" si="3353"/>
        <v>1.4388508743347757</v>
      </c>
      <c r="BK2282" s="5">
        <f t="shared" si="3353"/>
        <v>1.4085478440317445</v>
      </c>
      <c r="BL2282" s="5">
        <f t="shared" si="3353"/>
        <v>0.10551754100143285</v>
      </c>
      <c r="BM2282" s="5">
        <f t="shared" si="3353"/>
        <v>1.9135983490822355</v>
      </c>
      <c r="BN2282" s="5">
        <f t="shared" si="3353"/>
        <v>1.6476050830889761</v>
      </c>
      <c r="BO2282" s="5">
        <f t="shared" si="3353"/>
        <v>0.43885087433477565</v>
      </c>
      <c r="BP2282" s="5">
        <f t="shared" si="3353"/>
        <v>2.4085478440317445</v>
      </c>
      <c r="BQ2282" s="5">
        <f t="shared" si="3353"/>
        <v>1.1661236016074952</v>
      </c>
      <c r="BR2282" s="5">
        <f t="shared" si="3353"/>
        <v>3.4388508743347757</v>
      </c>
      <c r="BS2282" s="15">
        <f>STDEV(AN2282:BR2282)</f>
        <v>1.8217953339866972</v>
      </c>
      <c r="BT2282" t="s">
        <v>264</v>
      </c>
    </row>
    <row r="2283" spans="1:103" x14ac:dyDescent="0.25">
      <c r="AI2283" s="11"/>
      <c r="AN2283" s="5">
        <f>ABS(AN2282)</f>
        <v>2.1055175410014328</v>
      </c>
      <c r="AO2283" s="5">
        <f t="shared" ref="AO2283" si="3354">ABS(AO2282)</f>
        <v>1.4388508743347757</v>
      </c>
      <c r="AP2283" s="5">
        <f t="shared" ref="AP2283" si="3355">ABS(AP2282)</f>
        <v>0.16612360160749517</v>
      </c>
      <c r="AQ2283" s="5">
        <f t="shared" ref="AQ2283" si="3356">ABS(AQ2282)</f>
        <v>2.4298359943520893</v>
      </c>
      <c r="AR2283" s="5">
        <f t="shared" ref="AR2283" si="3357">ABS(AR2282)</f>
        <v>0.99212555664165336</v>
      </c>
      <c r="AS2283" s="5">
        <f t="shared" ref="AS2283" si="3358">ABS(AS2282)</f>
        <v>0.22781579233189575</v>
      </c>
      <c r="AT2283" s="5">
        <f t="shared" ref="AT2283" si="3359">ABS(AT2282)</f>
        <v>1.5903660258499173</v>
      </c>
      <c r="AU2283" s="5">
        <f t="shared" ref="AU2283" si="3360">ABS(AU2282)</f>
        <v>0.47024003475614506</v>
      </c>
      <c r="AV2283" s="5">
        <f t="shared" ref="AV2283" si="3361">ABS(AV2282)</f>
        <v>2.2278157923318958</v>
      </c>
      <c r="AW2283" s="5">
        <f t="shared" ref="AW2283" si="3362">ABS(AW2282)</f>
        <v>1.8338763983925048</v>
      </c>
      <c r="AX2283" s="5">
        <f t="shared" ref="AX2283" si="3363">ABS(AX2282)</f>
        <v>1.0156945802106918</v>
      </c>
      <c r="AY2283" s="5">
        <f t="shared" ref="AY2283" si="3364">ABS(AY2282)</f>
        <v>0.43885087433477565</v>
      </c>
      <c r="AZ2283" s="5">
        <f t="shared" ref="AZ2283" si="3365">ABS(AZ2282)</f>
        <v>2.004507439991329</v>
      </c>
      <c r="BA2283" s="5">
        <f t="shared" ref="BA2283" si="3366">ABS(BA2282)</f>
        <v>2.7362333007494044</v>
      </c>
      <c r="BB2283" s="5">
        <f t="shared" ref="BB2283" si="3367">ABS(BB2282)</f>
        <v>3.5611491256652243</v>
      </c>
      <c r="BC2283" s="5">
        <f t="shared" ref="BC2283" si="3368">ABS(BC2282)</f>
        <v>0.25811882263492691</v>
      </c>
      <c r="BD2283" s="5">
        <f t="shared" ref="BD2283" si="3369">ABS(BD2282)</f>
        <v>1.2581188226349269</v>
      </c>
      <c r="BE2283" s="5">
        <f t="shared" ref="BE2283" si="3370">ABS(BE2282)</f>
        <v>3.7429673074834113</v>
      </c>
      <c r="BF2283" s="5">
        <f t="shared" ref="BF2283" si="3371">ABS(BF2282)</f>
        <v>1.3338763983925048</v>
      </c>
      <c r="BG2283" s="5">
        <f t="shared" ref="BG2283" si="3372">ABS(BG2282)</f>
        <v>0.317638753122651</v>
      </c>
      <c r="BH2283" s="5">
        <f t="shared" ref="BH2283" si="3373">ABS(BH2282)</f>
        <v>1.0763006408167399</v>
      </c>
      <c r="BI2283" s="5">
        <f t="shared" ref="BI2283" si="3374">ABS(BI2282)</f>
        <v>1.135820571304464</v>
      </c>
      <c r="BJ2283" s="5">
        <f t="shared" ref="BJ2283" si="3375">ABS(BJ2282)</f>
        <v>1.4388508743347757</v>
      </c>
      <c r="BK2283" s="5">
        <f t="shared" ref="BK2283" si="3376">ABS(BK2282)</f>
        <v>1.4085478440317445</v>
      </c>
      <c r="BL2283" s="5">
        <f t="shared" ref="BL2283" si="3377">ABS(BL2282)</f>
        <v>0.10551754100143285</v>
      </c>
      <c r="BM2283" s="5">
        <f t="shared" ref="BM2283" si="3378">ABS(BM2282)</f>
        <v>1.9135983490822355</v>
      </c>
      <c r="BN2283" s="5">
        <f t="shared" ref="BN2283" si="3379">ABS(BN2282)</f>
        <v>1.6476050830889761</v>
      </c>
      <c r="BO2283" s="5">
        <f t="shared" ref="BO2283" si="3380">ABS(BO2282)</f>
        <v>0.43885087433477565</v>
      </c>
      <c r="BP2283" s="5">
        <f t="shared" ref="BP2283" si="3381">ABS(BP2282)</f>
        <v>2.4085478440317445</v>
      </c>
      <c r="BQ2283" s="5">
        <f t="shared" ref="BQ2283" si="3382">ABS(BQ2282)</f>
        <v>1.1661236016074952</v>
      </c>
      <c r="BR2283" s="5">
        <f t="shared" ref="BR2283" si="3383">ABS(BR2282)</f>
        <v>3.4388508743347757</v>
      </c>
      <c r="BS2283" s="15">
        <f>AVERAGE(AN2283:BR2283)</f>
        <v>1.4944624882189939</v>
      </c>
      <c r="BT2283" t="s">
        <v>268</v>
      </c>
    </row>
    <row r="2285" spans="1:103" x14ac:dyDescent="0.25">
      <c r="A2285" t="s">
        <v>21</v>
      </c>
      <c r="B2285">
        <v>37.708100000000002</v>
      </c>
      <c r="C2285">
        <v>-117.23309999999999</v>
      </c>
      <c r="D2285">
        <v>5690</v>
      </c>
      <c r="E2285" t="s">
        <v>1</v>
      </c>
      <c r="F2285">
        <v>142.1</v>
      </c>
      <c r="G2285">
        <v>1981</v>
      </c>
      <c r="H2285">
        <v>8</v>
      </c>
      <c r="I2285" t="s">
        <v>260</v>
      </c>
      <c r="AM2285">
        <v>87</v>
      </c>
      <c r="AN2285" s="5">
        <v>86</v>
      </c>
      <c r="AO2285" s="5">
        <v>86</v>
      </c>
      <c r="AP2285" s="5">
        <v>90</v>
      </c>
      <c r="AQ2285" s="5">
        <v>94</v>
      </c>
      <c r="AR2285" s="5">
        <v>92</v>
      </c>
      <c r="AS2285" s="5">
        <v>90</v>
      </c>
      <c r="AT2285" s="5">
        <v>90</v>
      </c>
      <c r="AU2285" s="5">
        <v>89</v>
      </c>
      <c r="AV2285" s="5">
        <v>91</v>
      </c>
      <c r="AW2285" s="5">
        <v>90</v>
      </c>
      <c r="AX2285" s="5">
        <v>87</v>
      </c>
      <c r="AY2285" s="5">
        <v>87</v>
      </c>
      <c r="AZ2285" s="5">
        <v>88</v>
      </c>
      <c r="BA2285" s="5">
        <v>90</v>
      </c>
      <c r="BB2285" s="5">
        <v>93</v>
      </c>
      <c r="BC2285" s="5">
        <v>90</v>
      </c>
      <c r="BD2285" s="5">
        <v>90</v>
      </c>
      <c r="BE2285" s="5">
        <v>92</v>
      </c>
      <c r="BF2285" s="5">
        <v>92</v>
      </c>
      <c r="BG2285" s="5">
        <v>95</v>
      </c>
      <c r="BH2285" s="5">
        <v>95</v>
      </c>
      <c r="BI2285" s="5">
        <v>96</v>
      </c>
      <c r="BJ2285" s="5">
        <v>94</v>
      </c>
      <c r="BK2285" s="5">
        <v>93</v>
      </c>
      <c r="BL2285" s="5">
        <v>91</v>
      </c>
      <c r="BM2285" s="5">
        <v>90</v>
      </c>
      <c r="BN2285" s="5">
        <v>92</v>
      </c>
      <c r="BO2285" s="5">
        <v>93</v>
      </c>
      <c r="BP2285" s="5">
        <v>91</v>
      </c>
      <c r="BQ2285" s="5">
        <v>88</v>
      </c>
      <c r="BR2285" s="5">
        <v>88</v>
      </c>
      <c r="BS2285">
        <v>88</v>
      </c>
      <c r="BT2285">
        <v>89</v>
      </c>
      <c r="BU2285">
        <v>88</v>
      </c>
      <c r="BV2285">
        <v>90</v>
      </c>
      <c r="BW2285">
        <v>93</v>
      </c>
      <c r="BX2285">
        <v>96</v>
      </c>
      <c r="BY2285">
        <v>97</v>
      </c>
      <c r="BZ2285">
        <v>97</v>
      </c>
      <c r="CA2285">
        <v>99</v>
      </c>
      <c r="CB2285">
        <v>93</v>
      </c>
      <c r="CC2285">
        <v>89</v>
      </c>
      <c r="CD2285">
        <v>87</v>
      </c>
      <c r="CE2285">
        <v>83</v>
      </c>
      <c r="CF2285">
        <v>85</v>
      </c>
      <c r="CG2285">
        <v>87</v>
      </c>
      <c r="CH2285">
        <v>92</v>
      </c>
      <c r="CI2285">
        <v>91</v>
      </c>
      <c r="CJ2285">
        <v>86</v>
      </c>
      <c r="CK2285">
        <v>83</v>
      </c>
      <c r="CL2285">
        <v>85</v>
      </c>
      <c r="CM2285">
        <v>87</v>
      </c>
      <c r="CN2285">
        <v>87</v>
      </c>
      <c r="CO2285">
        <v>88</v>
      </c>
      <c r="CP2285">
        <v>87</v>
      </c>
      <c r="CQ2285">
        <v>90</v>
      </c>
      <c r="CR2285">
        <v>92</v>
      </c>
      <c r="CS2285">
        <v>93</v>
      </c>
      <c r="CT2285">
        <v>90</v>
      </c>
      <c r="CU2285">
        <v>90</v>
      </c>
      <c r="CV2285">
        <v>91</v>
      </c>
      <c r="CW2285">
        <v>87</v>
      </c>
      <c r="CX2285" t="s">
        <v>2</v>
      </c>
      <c r="CY2285" t="s">
        <v>22</v>
      </c>
    </row>
    <row r="2286" spans="1:103" x14ac:dyDescent="0.25">
      <c r="A2286" t="s">
        <v>107</v>
      </c>
      <c r="B2286">
        <v>38.050600000000003</v>
      </c>
      <c r="C2286">
        <v>-117.09059999999999</v>
      </c>
      <c r="D2286">
        <v>5399</v>
      </c>
      <c r="E2286" t="s">
        <v>1</v>
      </c>
      <c r="F2286">
        <v>177.5</v>
      </c>
      <c r="G2286">
        <v>1981</v>
      </c>
      <c r="H2286">
        <v>8</v>
      </c>
      <c r="I2286" t="s">
        <v>260</v>
      </c>
      <c r="J2286">
        <v>86</v>
      </c>
      <c r="K2286">
        <v>80</v>
      </c>
      <c r="L2286">
        <v>79</v>
      </c>
      <c r="M2286">
        <v>87</v>
      </c>
      <c r="N2286">
        <v>94</v>
      </c>
      <c r="O2286">
        <v>91</v>
      </c>
      <c r="P2286">
        <v>91</v>
      </c>
      <c r="Q2286">
        <v>93</v>
      </c>
      <c r="R2286">
        <v>93</v>
      </c>
      <c r="S2286">
        <v>92</v>
      </c>
      <c r="T2286">
        <v>89</v>
      </c>
      <c r="U2286">
        <v>82</v>
      </c>
      <c r="V2286">
        <v>69</v>
      </c>
      <c r="W2286">
        <v>68</v>
      </c>
      <c r="X2286">
        <v>79</v>
      </c>
      <c r="Y2286">
        <v>90</v>
      </c>
      <c r="Z2286">
        <v>87</v>
      </c>
      <c r="AA2286">
        <v>90</v>
      </c>
      <c r="AB2286">
        <v>92</v>
      </c>
      <c r="AC2286">
        <v>95</v>
      </c>
      <c r="AD2286">
        <v>93</v>
      </c>
      <c r="AE2286">
        <v>99</v>
      </c>
      <c r="AF2286">
        <v>95</v>
      </c>
      <c r="AG2286">
        <v>96</v>
      </c>
      <c r="AH2286">
        <v>94</v>
      </c>
      <c r="AI2286">
        <v>95</v>
      </c>
      <c r="AJ2286">
        <v>94</v>
      </c>
      <c r="AK2286">
        <v>91</v>
      </c>
      <c r="AL2286">
        <v>92</v>
      </c>
      <c r="AM2286">
        <v>92</v>
      </c>
      <c r="AN2286" s="5">
        <v>90</v>
      </c>
      <c r="AO2286" s="5">
        <v>90</v>
      </c>
      <c r="AP2286" s="5">
        <v>93</v>
      </c>
      <c r="AQ2286" s="5">
        <v>96</v>
      </c>
      <c r="AR2286" s="5">
        <v>95</v>
      </c>
      <c r="AS2286" s="5">
        <v>94</v>
      </c>
      <c r="AT2286" s="5">
        <v>90</v>
      </c>
      <c r="AU2286" s="5">
        <v>91</v>
      </c>
      <c r="AV2286" s="5">
        <v>94</v>
      </c>
      <c r="AW2286" s="5">
        <v>93</v>
      </c>
      <c r="AX2286" s="5">
        <v>90</v>
      </c>
      <c r="AY2286" s="5">
        <v>90</v>
      </c>
      <c r="AZ2286" s="5">
        <v>90</v>
      </c>
      <c r="BA2286" s="5">
        <v>94</v>
      </c>
      <c r="BB2286" s="5">
        <v>94</v>
      </c>
      <c r="BC2286" s="5">
        <v>94</v>
      </c>
      <c r="BD2286" s="5">
        <v>93</v>
      </c>
      <c r="BE2286" s="5">
        <v>97</v>
      </c>
      <c r="BF2286" s="5">
        <v>96</v>
      </c>
      <c r="BG2286" s="5">
        <v>99</v>
      </c>
      <c r="BH2286" s="5">
        <v>98</v>
      </c>
      <c r="BI2286" s="5">
        <v>100</v>
      </c>
      <c r="BJ2286" s="5">
        <v>98</v>
      </c>
      <c r="BK2286" s="5">
        <v>95</v>
      </c>
      <c r="BL2286" s="5">
        <v>92</v>
      </c>
      <c r="BM2286" s="5">
        <v>92</v>
      </c>
      <c r="BN2286" s="5">
        <v>95</v>
      </c>
      <c r="BO2286" s="5">
        <v>95</v>
      </c>
      <c r="BP2286" s="5">
        <v>95</v>
      </c>
      <c r="BQ2286" s="5">
        <v>92</v>
      </c>
      <c r="BR2286" s="5">
        <v>91</v>
      </c>
      <c r="BS2286">
        <v>91</v>
      </c>
      <c r="BT2286">
        <v>91</v>
      </c>
      <c r="BU2286">
        <v>91</v>
      </c>
      <c r="BV2286">
        <v>92</v>
      </c>
      <c r="BW2286">
        <v>94</v>
      </c>
      <c r="BX2286">
        <v>99</v>
      </c>
      <c r="BY2286">
        <v>100</v>
      </c>
      <c r="BZ2286">
        <v>100</v>
      </c>
      <c r="CA2286">
        <v>100</v>
      </c>
      <c r="CB2286">
        <v>94</v>
      </c>
      <c r="CC2286">
        <v>92</v>
      </c>
      <c r="CD2286">
        <v>89</v>
      </c>
      <c r="CE2286">
        <v>91</v>
      </c>
      <c r="CF2286">
        <v>90</v>
      </c>
      <c r="CG2286">
        <v>89</v>
      </c>
      <c r="CH2286">
        <v>93</v>
      </c>
      <c r="CI2286">
        <v>94</v>
      </c>
      <c r="CJ2286">
        <v>87</v>
      </c>
      <c r="CK2286">
        <v>85</v>
      </c>
      <c r="CL2286">
        <v>88</v>
      </c>
      <c r="CM2286">
        <v>90</v>
      </c>
      <c r="CN2286">
        <v>90</v>
      </c>
      <c r="CO2286">
        <v>90</v>
      </c>
      <c r="CP2286">
        <v>90</v>
      </c>
      <c r="CQ2286">
        <v>92</v>
      </c>
      <c r="CR2286">
        <v>94</v>
      </c>
      <c r="CS2286">
        <v>95</v>
      </c>
      <c r="CT2286">
        <v>94</v>
      </c>
      <c r="CU2286">
        <v>94</v>
      </c>
      <c r="CV2286">
        <v>92</v>
      </c>
      <c r="CW2286">
        <v>90</v>
      </c>
      <c r="CX2286" t="s">
        <v>2</v>
      </c>
      <c r="CY2286" t="s">
        <v>108</v>
      </c>
    </row>
    <row r="2287" spans="1:103" x14ac:dyDescent="0.25">
      <c r="A2287" t="s">
        <v>124</v>
      </c>
      <c r="B2287">
        <v>38.383299999999998</v>
      </c>
      <c r="C2287">
        <v>-116.2167</v>
      </c>
      <c r="D2287">
        <v>5322</v>
      </c>
      <c r="E2287" t="s">
        <v>1</v>
      </c>
      <c r="F2287">
        <v>221</v>
      </c>
      <c r="G2287">
        <v>1981</v>
      </c>
      <c r="H2287">
        <v>8</v>
      </c>
      <c r="I2287" t="s">
        <v>260</v>
      </c>
      <c r="J2287">
        <v>87</v>
      </c>
      <c r="K2287">
        <v>86</v>
      </c>
      <c r="L2287">
        <v>81</v>
      </c>
      <c r="M2287">
        <v>90</v>
      </c>
      <c r="N2287">
        <v>93</v>
      </c>
      <c r="O2287">
        <v>93</v>
      </c>
      <c r="P2287">
        <v>92</v>
      </c>
      <c r="Q2287">
        <v>94</v>
      </c>
      <c r="R2287">
        <v>94</v>
      </c>
      <c r="S2287">
        <v>94</v>
      </c>
      <c r="T2287">
        <v>92</v>
      </c>
      <c r="U2287">
        <v>89</v>
      </c>
      <c r="V2287">
        <v>82</v>
      </c>
      <c r="W2287">
        <v>71</v>
      </c>
      <c r="X2287">
        <v>83</v>
      </c>
      <c r="Y2287">
        <v>92</v>
      </c>
      <c r="Z2287">
        <v>91</v>
      </c>
      <c r="AA2287">
        <v>94</v>
      </c>
      <c r="AB2287">
        <v>97</v>
      </c>
      <c r="AC2287">
        <v>98</v>
      </c>
      <c r="AD2287">
        <v>101</v>
      </c>
      <c r="AE2287">
        <v>100</v>
      </c>
      <c r="AF2287">
        <v>100</v>
      </c>
      <c r="AG2287">
        <v>101</v>
      </c>
      <c r="AH2287">
        <v>100</v>
      </c>
      <c r="AI2287">
        <v>100</v>
      </c>
      <c r="AJ2287">
        <v>98</v>
      </c>
      <c r="AK2287">
        <v>95</v>
      </c>
      <c r="AL2287">
        <v>96</v>
      </c>
      <c r="AM2287">
        <v>93</v>
      </c>
      <c r="AN2287" s="5">
        <v>93</v>
      </c>
      <c r="AO2287" s="5">
        <v>91</v>
      </c>
      <c r="AP2287" s="5">
        <v>96</v>
      </c>
      <c r="AQ2287" s="5">
        <v>100</v>
      </c>
      <c r="AR2287" s="5">
        <v>98</v>
      </c>
      <c r="AS2287" s="5">
        <v>99</v>
      </c>
      <c r="AT2287" s="5">
        <v>96</v>
      </c>
      <c r="AU2287" s="5">
        <v>97</v>
      </c>
      <c r="AV2287" s="5">
        <v>97</v>
      </c>
      <c r="AW2287" s="5">
        <v>96</v>
      </c>
      <c r="AX2287" s="5">
        <v>95</v>
      </c>
      <c r="AY2287" s="5">
        <v>94</v>
      </c>
      <c r="AZ2287" s="5">
        <v>93</v>
      </c>
      <c r="BA2287" s="5">
        <v>97</v>
      </c>
      <c r="BB2287" s="5">
        <v>99</v>
      </c>
      <c r="BC2287" s="5">
        <v>98</v>
      </c>
      <c r="BD2287" s="5">
        <v>96</v>
      </c>
      <c r="BE2287" s="5">
        <v>98</v>
      </c>
      <c r="BF2287" s="5">
        <v>100</v>
      </c>
      <c r="BG2287" s="5">
        <v>100</v>
      </c>
      <c r="BH2287" s="5">
        <v>101</v>
      </c>
      <c r="BI2287" s="5">
        <v>100</v>
      </c>
      <c r="BJ2287" s="5">
        <v>101</v>
      </c>
      <c r="BK2287" s="5">
        <v>100</v>
      </c>
      <c r="BL2287" s="5">
        <v>100</v>
      </c>
      <c r="BM2287" s="5">
        <v>95</v>
      </c>
      <c r="BN2287" s="5">
        <v>98</v>
      </c>
      <c r="BO2287" s="5">
        <v>99</v>
      </c>
      <c r="BP2287" s="5">
        <v>98</v>
      </c>
      <c r="BQ2287" s="5">
        <v>97</v>
      </c>
      <c r="BR2287" s="5">
        <v>95</v>
      </c>
      <c r="BS2287">
        <v>97</v>
      </c>
      <c r="BT2287">
        <v>96</v>
      </c>
      <c r="BU2287">
        <v>95</v>
      </c>
      <c r="BV2287">
        <v>98</v>
      </c>
      <c r="BW2287">
        <v>100</v>
      </c>
      <c r="BX2287">
        <v>102</v>
      </c>
      <c r="BY2287">
        <v>105</v>
      </c>
      <c r="BZ2287">
        <v>105</v>
      </c>
      <c r="CA2287">
        <v>103</v>
      </c>
      <c r="CB2287">
        <v>94</v>
      </c>
      <c r="CC2287">
        <v>95</v>
      </c>
      <c r="CD2287">
        <v>93</v>
      </c>
      <c r="CE2287">
        <v>92</v>
      </c>
      <c r="CF2287">
        <v>89</v>
      </c>
      <c r="CG2287">
        <v>90</v>
      </c>
      <c r="CH2287">
        <v>96</v>
      </c>
      <c r="CI2287">
        <v>94</v>
      </c>
      <c r="CJ2287">
        <v>89</v>
      </c>
      <c r="CK2287">
        <v>90</v>
      </c>
      <c r="CL2287">
        <v>91</v>
      </c>
      <c r="CM2287">
        <v>93</v>
      </c>
      <c r="CN2287">
        <v>95</v>
      </c>
      <c r="CO2287">
        <v>93</v>
      </c>
      <c r="CP2287">
        <v>95</v>
      </c>
      <c r="CQ2287">
        <v>95</v>
      </c>
      <c r="CR2287">
        <v>98</v>
      </c>
      <c r="CS2287">
        <v>97</v>
      </c>
      <c r="CT2287">
        <v>98</v>
      </c>
      <c r="CU2287">
        <v>96</v>
      </c>
      <c r="CV2287">
        <v>95</v>
      </c>
      <c r="CW2287">
        <v>92</v>
      </c>
      <c r="CX2287" t="s">
        <v>2</v>
      </c>
      <c r="CY2287" t="s">
        <v>125</v>
      </c>
    </row>
    <row r="2288" spans="1:103" x14ac:dyDescent="0.25">
      <c r="A2288" t="s">
        <v>89</v>
      </c>
      <c r="B2288">
        <v>37.373899999999999</v>
      </c>
      <c r="C2288">
        <v>-117.9803</v>
      </c>
      <c r="D2288">
        <v>5225</v>
      </c>
      <c r="E2288" t="s">
        <v>1</v>
      </c>
      <c r="F2288">
        <v>141.5</v>
      </c>
      <c r="G2288">
        <v>1981</v>
      </c>
      <c r="H2288">
        <v>8</v>
      </c>
      <c r="I2288" t="s">
        <v>260</v>
      </c>
      <c r="J2288">
        <v>85</v>
      </c>
      <c r="K2288">
        <v>81</v>
      </c>
      <c r="L2288">
        <v>82</v>
      </c>
      <c r="M2288">
        <v>88</v>
      </c>
      <c r="N2288">
        <v>93</v>
      </c>
      <c r="O2288">
        <v>91</v>
      </c>
      <c r="P2288">
        <v>92</v>
      </c>
      <c r="Q2288">
        <v>94</v>
      </c>
      <c r="R2288">
        <v>94</v>
      </c>
      <c r="S2288">
        <v>92</v>
      </c>
      <c r="T2288">
        <v>89</v>
      </c>
      <c r="U2288">
        <v>82</v>
      </c>
      <c r="V2288">
        <v>75</v>
      </c>
      <c r="W2288">
        <v>72</v>
      </c>
      <c r="X2288">
        <v>80</v>
      </c>
      <c r="Y2288">
        <v>89</v>
      </c>
      <c r="Z2288">
        <v>90</v>
      </c>
      <c r="AA2288">
        <v>91</v>
      </c>
      <c r="AB2288">
        <v>94</v>
      </c>
      <c r="AC2288">
        <v>97</v>
      </c>
      <c r="AD2288">
        <v>97</v>
      </c>
      <c r="AE2288">
        <v>97</v>
      </c>
      <c r="AF2288">
        <v>95</v>
      </c>
      <c r="AG2288">
        <v>96</v>
      </c>
      <c r="AH2288">
        <v>97</v>
      </c>
      <c r="AI2288">
        <v>97</v>
      </c>
      <c r="AJ2288">
        <v>95</v>
      </c>
      <c r="AK2288">
        <v>93</v>
      </c>
      <c r="AL2288">
        <v>92</v>
      </c>
      <c r="AM2288">
        <v>89</v>
      </c>
      <c r="AN2288" s="5">
        <v>88</v>
      </c>
      <c r="AO2288" s="5">
        <v>88</v>
      </c>
      <c r="AP2288" s="5">
        <v>92</v>
      </c>
      <c r="AQ2288" s="5">
        <v>96</v>
      </c>
      <c r="AR2288" s="5">
        <v>95</v>
      </c>
      <c r="AS2288" s="5">
        <v>94</v>
      </c>
      <c r="AT2288" s="5">
        <v>92</v>
      </c>
      <c r="AU2288" s="5">
        <v>91</v>
      </c>
      <c r="AV2288" s="5">
        <v>94</v>
      </c>
      <c r="AW2288" s="5">
        <v>94</v>
      </c>
      <c r="AX2288" s="5">
        <v>92</v>
      </c>
      <c r="AY2288" s="5">
        <v>90</v>
      </c>
      <c r="AZ2288" s="5">
        <v>89</v>
      </c>
      <c r="BA2288" s="5">
        <v>93</v>
      </c>
      <c r="BB2288" s="5">
        <v>95</v>
      </c>
      <c r="BC2288" s="5">
        <v>93</v>
      </c>
      <c r="BD2288" s="5">
        <v>92</v>
      </c>
      <c r="BE2288" s="5">
        <v>94</v>
      </c>
      <c r="BF2288" s="5">
        <v>95</v>
      </c>
      <c r="BG2288" s="5">
        <v>96</v>
      </c>
      <c r="BH2288" s="5">
        <v>98</v>
      </c>
      <c r="BI2288" s="5">
        <v>98</v>
      </c>
      <c r="BJ2288" s="5">
        <v>97</v>
      </c>
      <c r="BK2288" s="5">
        <v>96</v>
      </c>
      <c r="BL2288" s="5">
        <v>93</v>
      </c>
      <c r="BM2288" s="5">
        <v>93</v>
      </c>
      <c r="BN2288" s="5">
        <v>95</v>
      </c>
      <c r="BO2288" s="5">
        <v>96</v>
      </c>
      <c r="BP2288" s="5">
        <v>95</v>
      </c>
      <c r="BQ2288" s="5">
        <v>90</v>
      </c>
      <c r="BR2288" s="5">
        <v>90</v>
      </c>
      <c r="BS2288">
        <v>90</v>
      </c>
      <c r="BT2288">
        <v>90</v>
      </c>
      <c r="BU2288">
        <v>90</v>
      </c>
      <c r="BV2288">
        <v>92</v>
      </c>
      <c r="BW2288">
        <v>95</v>
      </c>
      <c r="BX2288">
        <v>98</v>
      </c>
      <c r="BY2288">
        <v>101</v>
      </c>
      <c r="BZ2288">
        <v>100</v>
      </c>
      <c r="CA2288">
        <v>100</v>
      </c>
      <c r="CB2288">
        <v>95</v>
      </c>
      <c r="CC2288">
        <v>93</v>
      </c>
      <c r="CD2288">
        <v>92</v>
      </c>
      <c r="CE2288">
        <v>86</v>
      </c>
      <c r="CF2288">
        <v>90</v>
      </c>
      <c r="CG2288">
        <v>90</v>
      </c>
      <c r="CH2288">
        <v>95</v>
      </c>
      <c r="CI2288">
        <v>95</v>
      </c>
      <c r="CJ2288">
        <v>85</v>
      </c>
      <c r="CK2288">
        <v>86</v>
      </c>
      <c r="CL2288">
        <v>88</v>
      </c>
      <c r="CM2288">
        <v>90</v>
      </c>
      <c r="CN2288">
        <v>90</v>
      </c>
      <c r="CO2288">
        <v>90</v>
      </c>
      <c r="CP2288">
        <v>90</v>
      </c>
      <c r="CQ2288">
        <v>94</v>
      </c>
      <c r="CR2288">
        <v>95</v>
      </c>
      <c r="CS2288">
        <v>95</v>
      </c>
      <c r="CT2288">
        <v>95</v>
      </c>
      <c r="CU2288">
        <v>95</v>
      </c>
      <c r="CV2288">
        <v>92</v>
      </c>
      <c r="CW2288">
        <v>89</v>
      </c>
      <c r="CX2288" t="s">
        <v>5</v>
      </c>
      <c r="CY2288" t="s">
        <v>90</v>
      </c>
    </row>
    <row r="2289" spans="1:103" x14ac:dyDescent="0.25">
      <c r="A2289" t="s">
        <v>15</v>
      </c>
      <c r="B2289">
        <v>37.606400000000001</v>
      </c>
      <c r="C2289">
        <v>-118</v>
      </c>
      <c r="D2289">
        <v>4900</v>
      </c>
      <c r="E2289" t="s">
        <v>1</v>
      </c>
      <c r="F2289">
        <v>162</v>
      </c>
      <c r="G2289">
        <v>1981</v>
      </c>
      <c r="H2289">
        <v>8</v>
      </c>
      <c r="I2289" t="s">
        <v>260</v>
      </c>
      <c r="J2289">
        <v>86</v>
      </c>
      <c r="K2289">
        <v>81</v>
      </c>
      <c r="L2289">
        <v>82</v>
      </c>
      <c r="M2289">
        <v>88</v>
      </c>
      <c r="N2289">
        <v>96</v>
      </c>
      <c r="O2289">
        <v>93</v>
      </c>
      <c r="P2289">
        <v>93</v>
      </c>
      <c r="Q2289">
        <v>95</v>
      </c>
      <c r="R2289">
        <v>94</v>
      </c>
      <c r="S2289">
        <v>95</v>
      </c>
      <c r="T2289">
        <v>91</v>
      </c>
      <c r="U2289">
        <v>82</v>
      </c>
      <c r="V2289">
        <v>73</v>
      </c>
      <c r="W2289">
        <v>64</v>
      </c>
      <c r="X2289">
        <v>80</v>
      </c>
      <c r="Y2289">
        <v>92</v>
      </c>
      <c r="Z2289">
        <v>88</v>
      </c>
      <c r="AA2289">
        <v>89</v>
      </c>
      <c r="AB2289">
        <v>95</v>
      </c>
      <c r="AC2289">
        <v>99</v>
      </c>
      <c r="AD2289">
        <v>93</v>
      </c>
      <c r="AE2289">
        <v>97</v>
      </c>
      <c r="AF2289">
        <v>97</v>
      </c>
      <c r="AG2289">
        <v>97</v>
      </c>
      <c r="AH2289">
        <v>97</v>
      </c>
      <c r="AI2289">
        <v>97</v>
      </c>
      <c r="AJ2289">
        <v>95</v>
      </c>
      <c r="AK2289">
        <v>94</v>
      </c>
      <c r="AL2289">
        <v>93</v>
      </c>
      <c r="AM2289">
        <v>90</v>
      </c>
      <c r="AN2289" s="5">
        <v>88</v>
      </c>
      <c r="AO2289" s="5">
        <v>90</v>
      </c>
      <c r="AP2289" s="5">
        <v>95</v>
      </c>
      <c r="AQ2289" s="5">
        <v>92</v>
      </c>
      <c r="AR2289" s="5">
        <v>97</v>
      </c>
      <c r="AS2289" s="5">
        <v>97</v>
      </c>
      <c r="AT2289" s="5">
        <v>95</v>
      </c>
      <c r="AU2289" s="5">
        <v>95</v>
      </c>
      <c r="AV2289" s="5">
        <v>96</v>
      </c>
      <c r="AW2289" s="5">
        <v>98</v>
      </c>
      <c r="AX2289" s="5">
        <v>93</v>
      </c>
      <c r="AY2289" s="5">
        <v>92</v>
      </c>
      <c r="AZ2289" s="5">
        <v>93</v>
      </c>
      <c r="BA2289" s="5">
        <v>98</v>
      </c>
      <c r="BB2289" s="5">
        <v>97</v>
      </c>
      <c r="BC2289" s="5">
        <v>95</v>
      </c>
      <c r="BD2289" s="5">
        <v>94</v>
      </c>
      <c r="BE2289" s="5">
        <v>97</v>
      </c>
      <c r="BF2289" s="5">
        <v>97</v>
      </c>
      <c r="BG2289" s="5">
        <v>99</v>
      </c>
      <c r="BH2289" s="5">
        <v>101</v>
      </c>
      <c r="BI2289" s="5">
        <v>100</v>
      </c>
      <c r="BJ2289" s="5">
        <v>100</v>
      </c>
      <c r="BK2289" s="5">
        <v>97</v>
      </c>
      <c r="BL2289" s="5">
        <v>95</v>
      </c>
      <c r="BM2289" s="5">
        <v>93</v>
      </c>
      <c r="BN2289" s="5">
        <v>97</v>
      </c>
      <c r="BO2289" s="5">
        <v>97</v>
      </c>
      <c r="BP2289" s="5">
        <v>96</v>
      </c>
      <c r="BQ2289" s="5">
        <v>93</v>
      </c>
      <c r="BR2289" s="5">
        <v>92</v>
      </c>
      <c r="BS2289">
        <v>93</v>
      </c>
      <c r="BT2289">
        <v>92</v>
      </c>
      <c r="BU2289">
        <v>92</v>
      </c>
      <c r="BV2289">
        <v>95</v>
      </c>
      <c r="BW2289">
        <v>97</v>
      </c>
      <c r="BX2289">
        <v>101</v>
      </c>
      <c r="BY2289">
        <v>100</v>
      </c>
      <c r="BZ2289">
        <v>100</v>
      </c>
      <c r="CA2289">
        <v>104</v>
      </c>
      <c r="CB2289">
        <v>94</v>
      </c>
      <c r="CC2289">
        <v>94</v>
      </c>
      <c r="CD2289">
        <v>95</v>
      </c>
      <c r="CE2289">
        <v>93</v>
      </c>
      <c r="CF2289">
        <v>91</v>
      </c>
      <c r="CG2289">
        <v>92</v>
      </c>
      <c r="CH2289">
        <v>96</v>
      </c>
      <c r="CI2289">
        <v>93</v>
      </c>
      <c r="CJ2289">
        <v>93</v>
      </c>
      <c r="CK2289">
        <v>90</v>
      </c>
      <c r="CL2289">
        <v>90</v>
      </c>
      <c r="CM2289">
        <v>91</v>
      </c>
      <c r="CN2289">
        <v>93</v>
      </c>
      <c r="CO2289">
        <v>93</v>
      </c>
      <c r="CP2289">
        <v>92</v>
      </c>
      <c r="CQ2289">
        <v>96</v>
      </c>
      <c r="CR2289">
        <v>96</v>
      </c>
      <c r="CS2289">
        <v>95</v>
      </c>
      <c r="CT2289">
        <v>95</v>
      </c>
      <c r="CU2289">
        <v>96</v>
      </c>
      <c r="CV2289">
        <v>95</v>
      </c>
      <c r="CW2289">
        <v>93</v>
      </c>
      <c r="CX2289" t="s">
        <v>2</v>
      </c>
      <c r="CY2289" t="s">
        <v>16</v>
      </c>
    </row>
    <row r="2290" spans="1:103" x14ac:dyDescent="0.25">
      <c r="A2290" t="s">
        <v>153</v>
      </c>
      <c r="B2290">
        <v>37.683300000000003</v>
      </c>
      <c r="C2290">
        <v>-115.7167</v>
      </c>
      <c r="D2290">
        <v>4890</v>
      </c>
      <c r="E2290" t="s">
        <v>1</v>
      </c>
      <c r="F2290">
        <v>169.7</v>
      </c>
      <c r="G2290">
        <v>1981</v>
      </c>
      <c r="H2290">
        <v>8</v>
      </c>
      <c r="I2290" t="s">
        <v>260</v>
      </c>
      <c r="J2290">
        <v>87</v>
      </c>
      <c r="K2290">
        <v>88</v>
      </c>
      <c r="L2290">
        <v>81</v>
      </c>
      <c r="M2290">
        <v>95</v>
      </c>
      <c r="Q2290">
        <v>98</v>
      </c>
      <c r="R2290">
        <v>96</v>
      </c>
      <c r="S2290">
        <v>97</v>
      </c>
      <c r="T2290">
        <v>92</v>
      </c>
      <c r="U2290">
        <v>87</v>
      </c>
      <c r="V2290">
        <v>82</v>
      </c>
      <c r="W2290">
        <v>75</v>
      </c>
      <c r="X2290">
        <v>80</v>
      </c>
      <c r="Y2290">
        <v>91</v>
      </c>
      <c r="Z2290">
        <v>94</v>
      </c>
      <c r="AA2290">
        <v>94</v>
      </c>
      <c r="AB2290">
        <v>98</v>
      </c>
      <c r="AC2290">
        <v>99</v>
      </c>
      <c r="AD2290">
        <v>101</v>
      </c>
      <c r="AE2290">
        <v>103</v>
      </c>
      <c r="AF2290">
        <v>101</v>
      </c>
      <c r="AG2290">
        <v>101</v>
      </c>
      <c r="AH2290">
        <v>99</v>
      </c>
      <c r="AI2290">
        <v>100</v>
      </c>
      <c r="AJ2290">
        <v>96</v>
      </c>
      <c r="AK2290">
        <v>99</v>
      </c>
      <c r="AM2290">
        <v>96</v>
      </c>
      <c r="AN2290" s="5">
        <v>90</v>
      </c>
      <c r="AO2290" s="5">
        <v>91</v>
      </c>
      <c r="AP2290" s="5">
        <v>96</v>
      </c>
      <c r="AQ2290" s="5">
        <v>101</v>
      </c>
      <c r="AR2290" s="5">
        <v>101</v>
      </c>
      <c r="AS2290" s="5">
        <v>97</v>
      </c>
      <c r="AT2290" s="5">
        <v>96</v>
      </c>
      <c r="AU2290" s="5">
        <v>96</v>
      </c>
      <c r="AV2290" s="5">
        <v>97</v>
      </c>
      <c r="AW2290" s="5">
        <v>97</v>
      </c>
      <c r="AX2290" s="5">
        <v>94</v>
      </c>
      <c r="AY2290" s="5">
        <v>93</v>
      </c>
      <c r="AZ2290" s="5">
        <v>94</v>
      </c>
      <c r="BA2290" s="5">
        <v>97</v>
      </c>
      <c r="BB2290" s="5">
        <v>97</v>
      </c>
      <c r="BC2290" s="5">
        <v>95</v>
      </c>
      <c r="BD2290" s="5">
        <v>96</v>
      </c>
      <c r="BE2290" s="5">
        <v>98</v>
      </c>
      <c r="BF2290" s="8">
        <f>AVERAGE(BE2290,BG2290)</f>
        <v>99</v>
      </c>
      <c r="BG2290" s="5">
        <v>100</v>
      </c>
      <c r="BH2290" s="5">
        <v>101</v>
      </c>
      <c r="BI2290" s="5">
        <v>101</v>
      </c>
      <c r="BJ2290" s="5">
        <v>100</v>
      </c>
      <c r="BK2290" s="5">
        <v>99</v>
      </c>
      <c r="BL2290" s="5">
        <v>97</v>
      </c>
      <c r="BM2290" s="5">
        <v>96</v>
      </c>
      <c r="BN2290" s="5">
        <v>97</v>
      </c>
      <c r="BO2290" s="5">
        <v>99</v>
      </c>
      <c r="BP2290" s="5">
        <v>97</v>
      </c>
      <c r="BQ2290" s="5">
        <v>94</v>
      </c>
      <c r="BR2290" s="5">
        <v>95</v>
      </c>
      <c r="BS2290">
        <v>95</v>
      </c>
      <c r="BT2290">
        <v>96</v>
      </c>
      <c r="BU2290">
        <v>96</v>
      </c>
      <c r="BV2290">
        <v>97</v>
      </c>
      <c r="BW2290">
        <v>101</v>
      </c>
      <c r="BX2290">
        <v>103</v>
      </c>
      <c r="BY2290">
        <v>102</v>
      </c>
      <c r="BZ2290">
        <v>104</v>
      </c>
      <c r="CA2290">
        <v>94</v>
      </c>
      <c r="CC2290">
        <v>87</v>
      </c>
      <c r="CD2290">
        <v>88</v>
      </c>
      <c r="CE2290">
        <v>88</v>
      </c>
      <c r="CF2290">
        <v>92</v>
      </c>
      <c r="CG2290">
        <v>96</v>
      </c>
      <c r="CH2290">
        <v>97</v>
      </c>
      <c r="CI2290">
        <v>90</v>
      </c>
      <c r="CJ2290">
        <v>91</v>
      </c>
      <c r="CK2290">
        <v>92</v>
      </c>
      <c r="CL2290">
        <v>93</v>
      </c>
      <c r="CM2290">
        <v>94</v>
      </c>
      <c r="CN2290">
        <v>94</v>
      </c>
      <c r="CO2290">
        <v>94</v>
      </c>
      <c r="CP2290">
        <v>96</v>
      </c>
      <c r="CQ2290">
        <v>94</v>
      </c>
      <c r="CR2290">
        <v>94</v>
      </c>
      <c r="CS2290">
        <v>96</v>
      </c>
      <c r="CT2290">
        <v>97</v>
      </c>
      <c r="CU2290">
        <v>96</v>
      </c>
      <c r="CX2290" t="s">
        <v>2</v>
      </c>
      <c r="CY2290" t="s">
        <v>154</v>
      </c>
    </row>
    <row r="2291" spans="1:103" x14ac:dyDescent="0.25">
      <c r="A2291" t="s">
        <v>17</v>
      </c>
      <c r="B2291">
        <v>37.6128</v>
      </c>
      <c r="C2291">
        <v>-114.5264</v>
      </c>
      <c r="D2291">
        <v>4379</v>
      </c>
      <c r="E2291" t="s">
        <v>1</v>
      </c>
      <c r="F2291">
        <v>243.8</v>
      </c>
      <c r="G2291">
        <v>1981</v>
      </c>
      <c r="H2291">
        <v>8</v>
      </c>
      <c r="I2291" t="s">
        <v>260</v>
      </c>
      <c r="J2291">
        <v>87</v>
      </c>
      <c r="K2291">
        <v>83</v>
      </c>
      <c r="L2291">
        <v>80</v>
      </c>
      <c r="M2291">
        <v>87</v>
      </c>
      <c r="N2291">
        <v>95</v>
      </c>
      <c r="O2291">
        <v>95</v>
      </c>
      <c r="P2291">
        <v>95</v>
      </c>
      <c r="Q2291">
        <v>98</v>
      </c>
      <c r="R2291">
        <v>98</v>
      </c>
      <c r="S2291">
        <v>96</v>
      </c>
      <c r="T2291">
        <v>91</v>
      </c>
      <c r="U2291">
        <v>87</v>
      </c>
      <c r="V2291">
        <v>79</v>
      </c>
      <c r="W2291">
        <v>69</v>
      </c>
      <c r="X2291">
        <v>82</v>
      </c>
      <c r="Y2291">
        <v>91</v>
      </c>
      <c r="Z2291">
        <v>97</v>
      </c>
      <c r="AA2291">
        <v>97</v>
      </c>
      <c r="AB2291">
        <v>101</v>
      </c>
      <c r="AC2291">
        <v>102</v>
      </c>
      <c r="AD2291">
        <v>103</v>
      </c>
      <c r="AE2291">
        <v>103</v>
      </c>
      <c r="AF2291">
        <v>102</v>
      </c>
      <c r="AG2291">
        <v>102</v>
      </c>
      <c r="AH2291">
        <v>101</v>
      </c>
      <c r="AI2291">
        <v>100</v>
      </c>
      <c r="AJ2291">
        <v>86</v>
      </c>
      <c r="AK2291">
        <v>93</v>
      </c>
      <c r="AL2291">
        <v>96</v>
      </c>
      <c r="AM2291">
        <v>97</v>
      </c>
      <c r="AN2291" s="5">
        <v>94</v>
      </c>
      <c r="AO2291" s="5">
        <v>92</v>
      </c>
      <c r="AP2291" s="5">
        <v>98</v>
      </c>
      <c r="AQ2291" s="5">
        <v>104</v>
      </c>
      <c r="AR2291" s="5">
        <v>105</v>
      </c>
      <c r="AS2291" s="5">
        <v>97</v>
      </c>
      <c r="AT2291" s="5">
        <v>98</v>
      </c>
      <c r="AU2291" s="5">
        <v>96</v>
      </c>
      <c r="AV2291" s="5">
        <v>96</v>
      </c>
      <c r="AW2291" s="5">
        <v>96</v>
      </c>
      <c r="AX2291" s="5">
        <v>94</v>
      </c>
      <c r="AY2291" s="5">
        <v>90</v>
      </c>
      <c r="AZ2291" s="5">
        <v>96</v>
      </c>
      <c r="BA2291" s="5">
        <v>100</v>
      </c>
      <c r="BB2291" s="5">
        <v>96</v>
      </c>
      <c r="BC2291" s="5">
        <v>94</v>
      </c>
      <c r="BD2291" s="5">
        <v>92</v>
      </c>
      <c r="BE2291" s="5">
        <v>95</v>
      </c>
      <c r="BF2291" s="5">
        <v>99</v>
      </c>
      <c r="BG2291" s="5">
        <v>100</v>
      </c>
      <c r="BH2291" s="5">
        <v>101</v>
      </c>
      <c r="BI2291" s="5">
        <v>102</v>
      </c>
      <c r="BJ2291" s="5">
        <v>100</v>
      </c>
      <c r="BK2291" s="5">
        <v>97</v>
      </c>
      <c r="BL2291" s="5">
        <v>95</v>
      </c>
      <c r="BM2291" s="5">
        <v>95</v>
      </c>
      <c r="BN2291" s="5">
        <v>100</v>
      </c>
      <c r="BO2291" s="5">
        <v>100</v>
      </c>
      <c r="BP2291" s="5">
        <v>98</v>
      </c>
      <c r="BQ2291" s="5">
        <v>94</v>
      </c>
      <c r="BR2291" s="5">
        <v>97</v>
      </c>
      <c r="BS2291">
        <v>96</v>
      </c>
      <c r="BT2291">
        <v>97</v>
      </c>
      <c r="BU2291">
        <v>96</v>
      </c>
      <c r="BV2291">
        <v>98</v>
      </c>
      <c r="BW2291">
        <v>101</v>
      </c>
      <c r="BX2291">
        <v>105</v>
      </c>
      <c r="BY2291">
        <v>105</v>
      </c>
      <c r="BZ2291">
        <v>104</v>
      </c>
      <c r="CA2291">
        <v>100</v>
      </c>
      <c r="CB2291">
        <v>90</v>
      </c>
      <c r="CC2291">
        <v>82</v>
      </c>
      <c r="CD2291">
        <v>84</v>
      </c>
      <c r="CE2291">
        <v>87</v>
      </c>
      <c r="CF2291">
        <v>90</v>
      </c>
      <c r="CG2291">
        <v>90</v>
      </c>
      <c r="CH2291">
        <v>94</v>
      </c>
      <c r="CI2291">
        <v>99</v>
      </c>
      <c r="CJ2291">
        <v>90</v>
      </c>
      <c r="CK2291">
        <v>90</v>
      </c>
      <c r="CL2291">
        <v>94</v>
      </c>
      <c r="CM2291">
        <v>92</v>
      </c>
      <c r="CN2291">
        <v>94</v>
      </c>
      <c r="CO2291">
        <v>93</v>
      </c>
      <c r="CP2291">
        <v>96</v>
      </c>
      <c r="CQ2291">
        <v>95</v>
      </c>
      <c r="CR2291">
        <v>99</v>
      </c>
      <c r="CS2291">
        <v>97</v>
      </c>
      <c r="CT2291">
        <v>98</v>
      </c>
      <c r="CU2291">
        <v>95</v>
      </c>
      <c r="CV2291">
        <v>98</v>
      </c>
      <c r="CW2291">
        <v>93</v>
      </c>
      <c r="CX2291" t="s">
        <v>2</v>
      </c>
      <c r="CY2291" t="s">
        <v>18</v>
      </c>
    </row>
    <row r="2292" spans="1:103" x14ac:dyDescent="0.25">
      <c r="A2292" t="s">
        <v>113</v>
      </c>
      <c r="B2292">
        <v>34.943600000000004</v>
      </c>
      <c r="C2292">
        <v>-115.54689999999999</v>
      </c>
      <c r="D2292">
        <v>4350</v>
      </c>
      <c r="E2292" t="s">
        <v>1</v>
      </c>
      <c r="F2292">
        <v>206.6</v>
      </c>
      <c r="G2292">
        <v>1981</v>
      </c>
      <c r="H2292">
        <v>8</v>
      </c>
      <c r="I2292" t="s">
        <v>260</v>
      </c>
      <c r="J2292">
        <v>86</v>
      </c>
      <c r="K2292">
        <v>83</v>
      </c>
      <c r="L2292">
        <v>83</v>
      </c>
      <c r="M2292">
        <v>87</v>
      </c>
      <c r="N2292">
        <v>96</v>
      </c>
      <c r="O2292">
        <v>96</v>
      </c>
      <c r="P2292">
        <v>99</v>
      </c>
      <c r="Q2292">
        <v>94</v>
      </c>
      <c r="R2292">
        <v>95</v>
      </c>
      <c r="S2292">
        <v>94</v>
      </c>
      <c r="T2292">
        <v>91</v>
      </c>
      <c r="U2292">
        <v>88</v>
      </c>
      <c r="V2292">
        <v>85</v>
      </c>
      <c r="W2292">
        <v>80</v>
      </c>
      <c r="X2292">
        <v>89</v>
      </c>
      <c r="Y2292">
        <v>96</v>
      </c>
      <c r="Z2292">
        <v>96</v>
      </c>
      <c r="AA2292">
        <v>97</v>
      </c>
      <c r="AC2292">
        <v>97</v>
      </c>
      <c r="AD2292">
        <v>100</v>
      </c>
      <c r="AE2292">
        <v>101</v>
      </c>
      <c r="AF2292">
        <v>101</v>
      </c>
      <c r="AG2292">
        <v>100</v>
      </c>
      <c r="AH2292">
        <v>100</v>
      </c>
      <c r="AI2292">
        <v>98</v>
      </c>
      <c r="AJ2292">
        <v>94</v>
      </c>
      <c r="AK2292">
        <v>94</v>
      </c>
      <c r="AL2292">
        <v>96</v>
      </c>
      <c r="AM2292">
        <v>95</v>
      </c>
      <c r="AN2292" s="5">
        <v>92</v>
      </c>
      <c r="AO2292" s="5">
        <v>90</v>
      </c>
      <c r="AP2292" s="5">
        <v>96</v>
      </c>
      <c r="AQ2292" s="5">
        <v>100</v>
      </c>
      <c r="AR2292" s="5">
        <v>101</v>
      </c>
      <c r="AS2292" s="5">
        <v>98</v>
      </c>
      <c r="AT2292" s="5">
        <v>93</v>
      </c>
      <c r="AU2292" s="5">
        <v>91</v>
      </c>
      <c r="AV2292" s="5">
        <v>93</v>
      </c>
      <c r="AW2292" s="5">
        <v>93</v>
      </c>
      <c r="AX2292" s="5">
        <v>88</v>
      </c>
      <c r="AY2292" s="5">
        <v>87</v>
      </c>
      <c r="AZ2292" s="5">
        <v>90</v>
      </c>
      <c r="BA2292" s="5">
        <v>94</v>
      </c>
      <c r="BB2292" s="5">
        <v>89</v>
      </c>
      <c r="BC2292" s="5">
        <v>89</v>
      </c>
      <c r="BD2292" s="5">
        <v>92</v>
      </c>
      <c r="BE2292" s="5">
        <v>92</v>
      </c>
      <c r="BF2292" s="5">
        <v>95</v>
      </c>
      <c r="BG2292" s="5">
        <v>98</v>
      </c>
      <c r="BH2292" s="5">
        <v>97</v>
      </c>
      <c r="BI2292" s="5">
        <v>98</v>
      </c>
      <c r="BJ2292" s="5">
        <v>95</v>
      </c>
      <c r="BK2292" s="5">
        <v>97</v>
      </c>
      <c r="BL2292" s="5">
        <v>95</v>
      </c>
      <c r="BM2292" s="5">
        <v>91</v>
      </c>
      <c r="BN2292" s="5">
        <v>95</v>
      </c>
      <c r="BO2292" s="5">
        <v>95</v>
      </c>
      <c r="BP2292" s="5">
        <v>95</v>
      </c>
      <c r="BQ2292" s="5">
        <v>93</v>
      </c>
      <c r="BR2292" s="5">
        <v>93</v>
      </c>
      <c r="BS2292">
        <v>92</v>
      </c>
      <c r="BT2292">
        <v>94</v>
      </c>
      <c r="BU2292">
        <v>93</v>
      </c>
      <c r="BV2292">
        <v>93</v>
      </c>
      <c r="BW2292">
        <v>96</v>
      </c>
      <c r="BX2292">
        <v>99</v>
      </c>
      <c r="BY2292">
        <v>102</v>
      </c>
      <c r="BZ2292">
        <v>102</v>
      </c>
      <c r="CA2292">
        <v>94</v>
      </c>
      <c r="CB2292">
        <v>93</v>
      </c>
      <c r="CC2292">
        <v>92</v>
      </c>
      <c r="CD2292">
        <v>87</v>
      </c>
      <c r="CE2292">
        <v>85</v>
      </c>
      <c r="CF2292">
        <v>85</v>
      </c>
      <c r="CG2292">
        <v>86</v>
      </c>
      <c r="CH2292">
        <v>94</v>
      </c>
      <c r="CI2292">
        <v>96</v>
      </c>
      <c r="CJ2292">
        <v>92</v>
      </c>
      <c r="CK2292">
        <v>91</v>
      </c>
      <c r="CL2292">
        <v>95</v>
      </c>
      <c r="CM2292">
        <v>94</v>
      </c>
      <c r="CN2292">
        <v>93</v>
      </c>
      <c r="CO2292">
        <v>93</v>
      </c>
      <c r="CP2292">
        <v>94</v>
      </c>
      <c r="CQ2292">
        <v>93</v>
      </c>
      <c r="CR2292">
        <v>98</v>
      </c>
      <c r="CS2292">
        <v>101</v>
      </c>
      <c r="CT2292">
        <v>98</v>
      </c>
      <c r="CU2292">
        <v>99</v>
      </c>
      <c r="CV2292">
        <v>99</v>
      </c>
      <c r="CW2292">
        <v>93</v>
      </c>
      <c r="CX2292" t="s">
        <v>5</v>
      </c>
      <c r="CY2292" t="s">
        <v>114</v>
      </c>
    </row>
    <row r="2293" spans="1:103" x14ac:dyDescent="0.25">
      <c r="A2293" t="s">
        <v>138</v>
      </c>
      <c r="B2293">
        <v>37.761699999999998</v>
      </c>
      <c r="C2293">
        <v>-117.5658</v>
      </c>
      <c r="D2293">
        <v>4274</v>
      </c>
      <c r="E2293" t="s">
        <v>1</v>
      </c>
      <c r="F2293">
        <v>157.1</v>
      </c>
      <c r="G2293">
        <v>1981</v>
      </c>
      <c r="H2293">
        <v>8</v>
      </c>
      <c r="I2293" t="s">
        <v>260</v>
      </c>
      <c r="J2293">
        <v>80</v>
      </c>
      <c r="L2293">
        <v>89</v>
      </c>
      <c r="N2293">
        <v>97</v>
      </c>
      <c r="O2293">
        <v>91</v>
      </c>
      <c r="P2293">
        <v>93</v>
      </c>
      <c r="Q2293">
        <v>97</v>
      </c>
      <c r="R2293">
        <v>95</v>
      </c>
      <c r="S2293">
        <v>97</v>
      </c>
      <c r="T2293">
        <v>94</v>
      </c>
      <c r="V2293">
        <v>77</v>
      </c>
      <c r="X2293">
        <v>84</v>
      </c>
      <c r="Y2293">
        <v>95</v>
      </c>
      <c r="Z2293">
        <v>93</v>
      </c>
      <c r="AA2293">
        <v>93</v>
      </c>
      <c r="AB2293">
        <v>98</v>
      </c>
      <c r="AC2293">
        <v>100</v>
      </c>
      <c r="AD2293">
        <v>99</v>
      </c>
      <c r="AE2293">
        <v>102</v>
      </c>
      <c r="AF2293">
        <v>99</v>
      </c>
      <c r="AG2293">
        <v>102</v>
      </c>
      <c r="AH2293">
        <v>100</v>
      </c>
      <c r="AI2293">
        <v>100</v>
      </c>
      <c r="AJ2293">
        <v>98</v>
      </c>
      <c r="AK2293">
        <v>96</v>
      </c>
      <c r="AL2293">
        <v>97</v>
      </c>
      <c r="AM2293">
        <v>92</v>
      </c>
      <c r="AN2293" s="5">
        <v>92</v>
      </c>
      <c r="AO2293" s="5">
        <v>94</v>
      </c>
      <c r="AP2293" s="5">
        <v>96</v>
      </c>
      <c r="AQ2293" s="5">
        <v>101</v>
      </c>
      <c r="AR2293" s="5">
        <v>101</v>
      </c>
      <c r="AS2293" s="5">
        <v>97</v>
      </c>
      <c r="AT2293" s="5">
        <v>95</v>
      </c>
      <c r="AU2293" s="5">
        <v>97</v>
      </c>
      <c r="AV2293" s="5">
        <v>100</v>
      </c>
      <c r="AW2293" s="5">
        <v>99</v>
      </c>
      <c r="AX2293" s="5">
        <v>95</v>
      </c>
      <c r="AY2293" s="5">
        <v>95</v>
      </c>
      <c r="AZ2293" s="5">
        <v>95</v>
      </c>
      <c r="BA2293" s="5">
        <v>98</v>
      </c>
      <c r="BB2293" s="5">
        <v>101</v>
      </c>
      <c r="BC2293" s="5">
        <v>100</v>
      </c>
      <c r="BD2293" s="5">
        <v>98</v>
      </c>
      <c r="BE2293" s="5">
        <v>101</v>
      </c>
      <c r="BF2293" s="5">
        <v>100</v>
      </c>
      <c r="BG2293" s="5">
        <v>102</v>
      </c>
      <c r="BH2293" s="5">
        <v>101</v>
      </c>
      <c r="BI2293" s="5">
        <v>102</v>
      </c>
      <c r="BJ2293" s="5">
        <v>101</v>
      </c>
      <c r="BK2293" s="5">
        <v>99</v>
      </c>
      <c r="BL2293" s="5">
        <v>95</v>
      </c>
      <c r="BM2293" s="5">
        <v>95</v>
      </c>
      <c r="BN2293" s="5">
        <v>100</v>
      </c>
      <c r="BO2293" s="5">
        <v>100</v>
      </c>
      <c r="BP2293" s="5">
        <v>96</v>
      </c>
      <c r="BQ2293" s="5">
        <v>97</v>
      </c>
      <c r="BR2293" s="5">
        <v>97</v>
      </c>
      <c r="BS2293">
        <v>97</v>
      </c>
      <c r="BT2293">
        <v>97</v>
      </c>
      <c r="BU2293">
        <v>95</v>
      </c>
      <c r="BV2293">
        <v>98</v>
      </c>
      <c r="BW2293">
        <v>99</v>
      </c>
      <c r="BX2293">
        <v>102</v>
      </c>
      <c r="BY2293">
        <v>105</v>
      </c>
      <c r="BZ2293">
        <v>106</v>
      </c>
      <c r="CA2293">
        <v>108</v>
      </c>
      <c r="CB2293">
        <v>104</v>
      </c>
      <c r="CC2293">
        <v>102</v>
      </c>
      <c r="CD2293">
        <v>98</v>
      </c>
      <c r="CE2293">
        <v>95</v>
      </c>
      <c r="CF2293">
        <v>92</v>
      </c>
      <c r="CG2293">
        <v>93</v>
      </c>
      <c r="CH2293">
        <v>98</v>
      </c>
      <c r="CI2293">
        <v>94</v>
      </c>
      <c r="CJ2293">
        <v>94</v>
      </c>
      <c r="CK2293">
        <v>92</v>
      </c>
      <c r="CL2293">
        <v>95</v>
      </c>
      <c r="CM2293">
        <v>95</v>
      </c>
      <c r="CN2293">
        <v>97</v>
      </c>
      <c r="CO2293">
        <v>96</v>
      </c>
      <c r="CP2293">
        <v>96</v>
      </c>
      <c r="CQ2293">
        <v>98</v>
      </c>
      <c r="CR2293">
        <v>100</v>
      </c>
      <c r="CS2293">
        <v>101</v>
      </c>
      <c r="CT2293">
        <v>99</v>
      </c>
      <c r="CU2293">
        <v>99</v>
      </c>
      <c r="CV2293">
        <v>95</v>
      </c>
      <c r="CW2293">
        <v>93</v>
      </c>
      <c r="CX2293" t="s">
        <v>2</v>
      </c>
      <c r="CY2293" t="s">
        <v>139</v>
      </c>
    </row>
    <row r="2294" spans="1:103" x14ac:dyDescent="0.25">
      <c r="A2294" t="s">
        <v>7</v>
      </c>
      <c r="B2294">
        <v>37.371099999999998</v>
      </c>
      <c r="C2294">
        <v>-118.35890000000001</v>
      </c>
      <c r="D2294">
        <v>4110</v>
      </c>
      <c r="E2294" t="s">
        <v>1</v>
      </c>
      <c r="F2294">
        <v>166.6</v>
      </c>
      <c r="G2294">
        <v>1981</v>
      </c>
      <c r="H2294">
        <v>8</v>
      </c>
      <c r="I2294" t="s">
        <v>260</v>
      </c>
      <c r="J2294">
        <v>91</v>
      </c>
      <c r="K2294">
        <v>86</v>
      </c>
      <c r="L2294">
        <v>89</v>
      </c>
      <c r="M2294">
        <v>95</v>
      </c>
      <c r="N2294">
        <v>99</v>
      </c>
      <c r="O2294">
        <v>96</v>
      </c>
      <c r="P2294">
        <v>97</v>
      </c>
      <c r="Q2294">
        <v>99</v>
      </c>
      <c r="R2294">
        <v>98</v>
      </c>
      <c r="S2294">
        <v>98</v>
      </c>
      <c r="T2294">
        <v>96</v>
      </c>
      <c r="U2294">
        <v>87</v>
      </c>
      <c r="V2294">
        <v>82</v>
      </c>
      <c r="W2294">
        <v>76</v>
      </c>
      <c r="X2294">
        <v>89</v>
      </c>
      <c r="Y2294">
        <v>97</v>
      </c>
      <c r="Z2294">
        <v>98</v>
      </c>
      <c r="AA2294">
        <v>96</v>
      </c>
      <c r="AB2294">
        <v>100</v>
      </c>
      <c r="AC2294">
        <v>103</v>
      </c>
      <c r="AD2294">
        <v>104</v>
      </c>
      <c r="AE2294">
        <v>102</v>
      </c>
      <c r="AF2294">
        <v>102</v>
      </c>
      <c r="AG2294">
        <v>103</v>
      </c>
      <c r="AH2294">
        <v>100</v>
      </c>
      <c r="AI2294">
        <v>102</v>
      </c>
      <c r="AJ2294">
        <v>101</v>
      </c>
      <c r="AK2294">
        <v>100</v>
      </c>
      <c r="AL2294">
        <v>99</v>
      </c>
      <c r="AM2294">
        <v>91</v>
      </c>
      <c r="AN2294" s="5">
        <v>92</v>
      </c>
      <c r="AO2294" s="5">
        <v>94</v>
      </c>
      <c r="AP2294" s="5">
        <v>98</v>
      </c>
      <c r="AQ2294" s="5">
        <v>101</v>
      </c>
      <c r="AR2294" s="5">
        <v>102</v>
      </c>
      <c r="AS2294" s="5">
        <v>100</v>
      </c>
      <c r="AT2294" s="5">
        <v>98</v>
      </c>
      <c r="AU2294" s="5">
        <v>99</v>
      </c>
      <c r="AV2294" s="5">
        <v>101</v>
      </c>
      <c r="AW2294" s="5">
        <v>99</v>
      </c>
      <c r="AX2294" s="5">
        <v>97</v>
      </c>
      <c r="AY2294" s="5">
        <v>96</v>
      </c>
      <c r="AZ2294" s="5">
        <v>96</v>
      </c>
      <c r="BA2294" s="5">
        <v>100</v>
      </c>
      <c r="BB2294" s="5">
        <v>101</v>
      </c>
      <c r="BC2294" s="5">
        <v>100</v>
      </c>
      <c r="BD2294" s="5">
        <v>100</v>
      </c>
      <c r="BE2294" s="5">
        <v>101</v>
      </c>
      <c r="BF2294" s="5">
        <v>102</v>
      </c>
      <c r="BG2294" s="5">
        <v>102</v>
      </c>
      <c r="BH2294" s="5">
        <v>106</v>
      </c>
      <c r="BI2294" s="5">
        <v>105</v>
      </c>
      <c r="BJ2294" s="5">
        <v>104</v>
      </c>
      <c r="BK2294" s="5">
        <v>103</v>
      </c>
      <c r="BL2294" s="5">
        <v>99</v>
      </c>
      <c r="BM2294" s="5">
        <v>99</v>
      </c>
      <c r="BN2294" s="5">
        <v>101</v>
      </c>
      <c r="BO2294" s="5">
        <v>102</v>
      </c>
      <c r="BP2294" s="5">
        <v>101</v>
      </c>
      <c r="BQ2294" s="5">
        <v>99</v>
      </c>
      <c r="BR2294" s="5">
        <v>97</v>
      </c>
      <c r="BS2294">
        <v>98</v>
      </c>
      <c r="BT2294">
        <v>96</v>
      </c>
      <c r="BU2294">
        <v>96</v>
      </c>
      <c r="BV2294">
        <v>100</v>
      </c>
      <c r="BW2294">
        <v>101</v>
      </c>
      <c r="BX2294">
        <v>105</v>
      </c>
      <c r="BY2294">
        <v>107</v>
      </c>
      <c r="BZ2294">
        <v>107</v>
      </c>
      <c r="CA2294">
        <v>107</v>
      </c>
      <c r="CB2294">
        <v>104</v>
      </c>
      <c r="CC2294">
        <v>101</v>
      </c>
      <c r="CD2294">
        <v>99</v>
      </c>
      <c r="CE2294">
        <v>94</v>
      </c>
      <c r="CF2294">
        <v>95</v>
      </c>
      <c r="CG2294">
        <v>95</v>
      </c>
      <c r="CH2294">
        <v>101</v>
      </c>
      <c r="CI2294">
        <v>101</v>
      </c>
      <c r="CJ2294">
        <v>93</v>
      </c>
      <c r="CK2294">
        <v>94</v>
      </c>
      <c r="CL2294">
        <v>95</v>
      </c>
      <c r="CM2294">
        <v>96</v>
      </c>
      <c r="CN2294">
        <v>96</v>
      </c>
      <c r="CO2294">
        <v>96</v>
      </c>
      <c r="CP2294">
        <v>97</v>
      </c>
      <c r="CQ2294">
        <v>100</v>
      </c>
      <c r="CR2294">
        <v>101</v>
      </c>
      <c r="CS2294">
        <v>101</v>
      </c>
      <c r="CT2294">
        <v>100</v>
      </c>
      <c r="CU2294">
        <v>100</v>
      </c>
      <c r="CV2294">
        <v>97</v>
      </c>
      <c r="CW2294">
        <v>96</v>
      </c>
      <c r="CX2294" t="s">
        <v>5</v>
      </c>
      <c r="CY2294" t="s">
        <v>8</v>
      </c>
    </row>
    <row r="2295" spans="1:103" x14ac:dyDescent="0.25">
      <c r="A2295" t="s">
        <v>143</v>
      </c>
      <c r="B2295">
        <v>36.265599999999999</v>
      </c>
      <c r="C2295">
        <v>-117.1853</v>
      </c>
      <c r="D2295">
        <v>4100</v>
      </c>
      <c r="E2295" t="s">
        <v>1</v>
      </c>
      <c r="F2295">
        <v>35.9</v>
      </c>
      <c r="G2295">
        <v>1981</v>
      </c>
      <c r="H2295">
        <v>8</v>
      </c>
      <c r="I2295" t="s">
        <v>260</v>
      </c>
      <c r="J2295">
        <v>84</v>
      </c>
      <c r="K2295">
        <v>86</v>
      </c>
      <c r="L2295">
        <v>89</v>
      </c>
      <c r="M2295">
        <v>94</v>
      </c>
      <c r="N2295">
        <v>97</v>
      </c>
      <c r="O2295">
        <v>98</v>
      </c>
      <c r="P2295">
        <v>95</v>
      </c>
      <c r="Q2295">
        <v>97</v>
      </c>
      <c r="R2295">
        <v>96</v>
      </c>
      <c r="S2295">
        <v>95</v>
      </c>
      <c r="T2295">
        <v>95</v>
      </c>
      <c r="U2295">
        <v>88</v>
      </c>
      <c r="V2295">
        <v>78</v>
      </c>
      <c r="W2295">
        <v>78</v>
      </c>
      <c r="X2295">
        <v>91</v>
      </c>
      <c r="Y2295">
        <v>92</v>
      </c>
      <c r="Z2295">
        <v>95</v>
      </c>
      <c r="AA2295">
        <v>96</v>
      </c>
      <c r="AB2295">
        <v>98</v>
      </c>
      <c r="AC2295">
        <v>100</v>
      </c>
      <c r="AD2295">
        <v>99</v>
      </c>
      <c r="AE2295">
        <v>100</v>
      </c>
      <c r="AF2295">
        <v>101</v>
      </c>
      <c r="AG2295">
        <v>100</v>
      </c>
      <c r="AH2295">
        <v>97</v>
      </c>
      <c r="AI2295">
        <v>98</v>
      </c>
      <c r="AJ2295">
        <v>95</v>
      </c>
      <c r="AK2295">
        <v>93</v>
      </c>
      <c r="AL2295">
        <v>96</v>
      </c>
      <c r="AM2295">
        <v>93</v>
      </c>
      <c r="AN2295" s="5">
        <v>97</v>
      </c>
      <c r="AO2295" s="5">
        <v>95</v>
      </c>
      <c r="AP2295" s="5">
        <v>98</v>
      </c>
      <c r="AQ2295" s="5">
        <v>97</v>
      </c>
      <c r="AR2295" s="5">
        <v>98</v>
      </c>
      <c r="AS2295" s="5">
        <v>97</v>
      </c>
      <c r="AT2295" s="5">
        <v>97</v>
      </c>
      <c r="AU2295" s="5">
        <v>94</v>
      </c>
      <c r="AV2295" s="5">
        <v>97</v>
      </c>
      <c r="AW2295" s="5">
        <v>95</v>
      </c>
      <c r="AX2295" s="5">
        <v>97</v>
      </c>
      <c r="AY2295" s="5">
        <v>96</v>
      </c>
      <c r="AZ2295" s="5">
        <v>97</v>
      </c>
      <c r="BA2295" s="5">
        <v>95</v>
      </c>
      <c r="BB2295" s="5">
        <v>95</v>
      </c>
      <c r="BC2295" s="5">
        <v>94</v>
      </c>
      <c r="BD2295" s="5">
        <v>95</v>
      </c>
      <c r="BE2295" s="5">
        <v>95</v>
      </c>
      <c r="BF2295" s="5">
        <v>97</v>
      </c>
      <c r="BG2295" s="5">
        <v>98</v>
      </c>
      <c r="BH2295" s="5">
        <v>99</v>
      </c>
      <c r="BI2295" s="5">
        <v>99</v>
      </c>
      <c r="BJ2295" s="5">
        <v>100</v>
      </c>
      <c r="BK2295" s="5">
        <v>99</v>
      </c>
      <c r="BL2295" s="5">
        <v>97</v>
      </c>
      <c r="BM2295" s="5">
        <v>96</v>
      </c>
      <c r="BN2295" s="5">
        <v>97</v>
      </c>
      <c r="BO2295" s="5">
        <v>96</v>
      </c>
      <c r="BP2295" s="5">
        <v>94</v>
      </c>
      <c r="BQ2295" s="5">
        <v>91</v>
      </c>
      <c r="BR2295" s="5">
        <v>92</v>
      </c>
      <c r="BS2295">
        <v>93</v>
      </c>
      <c r="BT2295">
        <v>89</v>
      </c>
      <c r="BU2295">
        <v>92</v>
      </c>
      <c r="BV2295">
        <v>93</v>
      </c>
      <c r="BW2295">
        <v>95</v>
      </c>
      <c r="BX2295">
        <v>96</v>
      </c>
      <c r="BY2295">
        <v>104</v>
      </c>
      <c r="BZ2295">
        <v>105</v>
      </c>
      <c r="CA2295">
        <v>103</v>
      </c>
      <c r="CB2295">
        <v>99</v>
      </c>
      <c r="CC2295">
        <v>99</v>
      </c>
      <c r="CD2295">
        <v>93</v>
      </c>
      <c r="CE2295">
        <v>89</v>
      </c>
      <c r="CF2295">
        <v>88</v>
      </c>
      <c r="CG2295">
        <v>97</v>
      </c>
      <c r="CH2295">
        <v>96</v>
      </c>
      <c r="CI2295">
        <v>96</v>
      </c>
      <c r="CJ2295">
        <v>95</v>
      </c>
      <c r="CK2295">
        <v>92</v>
      </c>
      <c r="CL2295">
        <v>93</v>
      </c>
      <c r="CM2295">
        <v>96</v>
      </c>
      <c r="CP2295">
        <v>93</v>
      </c>
      <c r="CQ2295">
        <v>93</v>
      </c>
      <c r="CR2295">
        <v>95</v>
      </c>
      <c r="CS2295">
        <v>96</v>
      </c>
      <c r="CT2295">
        <v>98</v>
      </c>
      <c r="CU2295">
        <v>98</v>
      </c>
      <c r="CV2295">
        <v>100</v>
      </c>
      <c r="CW2295">
        <v>102</v>
      </c>
      <c r="CX2295" t="s">
        <v>5</v>
      </c>
      <c r="CY2295" t="s">
        <v>144</v>
      </c>
    </row>
    <row r="2296" spans="1:103" x14ac:dyDescent="0.25">
      <c r="A2296" t="s">
        <v>4</v>
      </c>
      <c r="B2296">
        <v>36.798099999999998</v>
      </c>
      <c r="C2296">
        <v>-118.20359999999999</v>
      </c>
      <c r="D2296">
        <v>3950</v>
      </c>
      <c r="E2296" t="s">
        <v>1</v>
      </c>
      <c r="F2296">
        <v>124.8</v>
      </c>
      <c r="G2296">
        <v>1981</v>
      </c>
      <c r="H2296">
        <v>8</v>
      </c>
      <c r="I2296" t="s">
        <v>260</v>
      </c>
      <c r="J2296">
        <v>92</v>
      </c>
      <c r="K2296">
        <v>92</v>
      </c>
      <c r="L2296">
        <v>92</v>
      </c>
      <c r="M2296">
        <v>93</v>
      </c>
      <c r="N2296">
        <v>98</v>
      </c>
      <c r="O2296">
        <v>100</v>
      </c>
      <c r="P2296">
        <v>102</v>
      </c>
      <c r="Q2296">
        <v>103</v>
      </c>
      <c r="R2296">
        <v>103</v>
      </c>
      <c r="S2296">
        <v>102</v>
      </c>
      <c r="T2296">
        <v>100</v>
      </c>
      <c r="U2296">
        <v>98</v>
      </c>
      <c r="V2296">
        <v>95</v>
      </c>
      <c r="W2296">
        <v>85</v>
      </c>
      <c r="X2296">
        <v>80</v>
      </c>
      <c r="Y2296">
        <v>89</v>
      </c>
      <c r="Z2296">
        <v>96</v>
      </c>
      <c r="AA2296">
        <v>98</v>
      </c>
      <c r="AB2296">
        <v>99</v>
      </c>
      <c r="AC2296">
        <v>102</v>
      </c>
      <c r="AD2296">
        <v>102</v>
      </c>
      <c r="AE2296">
        <v>106</v>
      </c>
      <c r="AF2296">
        <v>105</v>
      </c>
      <c r="AG2296">
        <v>103</v>
      </c>
      <c r="AH2296">
        <v>102</v>
      </c>
      <c r="AI2296">
        <v>100</v>
      </c>
      <c r="AJ2296">
        <v>102</v>
      </c>
      <c r="AK2296">
        <v>101</v>
      </c>
      <c r="AL2296">
        <v>100</v>
      </c>
      <c r="AM2296">
        <v>99</v>
      </c>
      <c r="AN2296" s="5">
        <v>97</v>
      </c>
      <c r="AO2296" s="5">
        <v>95</v>
      </c>
      <c r="AP2296" s="5">
        <v>94</v>
      </c>
      <c r="AQ2296" s="5">
        <v>100</v>
      </c>
      <c r="AR2296" s="5">
        <v>101</v>
      </c>
      <c r="AS2296" s="5">
        <v>100</v>
      </c>
      <c r="AT2296" s="5">
        <v>104</v>
      </c>
      <c r="AU2296" s="5">
        <v>100</v>
      </c>
      <c r="AV2296" s="5">
        <v>98</v>
      </c>
      <c r="AW2296" s="5">
        <v>100</v>
      </c>
      <c r="AX2296" s="5">
        <v>103</v>
      </c>
      <c r="AY2296" s="5">
        <v>100</v>
      </c>
      <c r="AZ2296" s="5">
        <v>97</v>
      </c>
      <c r="BA2296" s="5">
        <v>97</v>
      </c>
      <c r="BB2296" s="5">
        <v>100</v>
      </c>
      <c r="BC2296" s="5">
        <v>100</v>
      </c>
      <c r="BD2296" s="5">
        <v>99</v>
      </c>
      <c r="BE2296" s="5">
        <v>100</v>
      </c>
      <c r="BF2296" s="5">
        <v>100</v>
      </c>
      <c r="BG2296" s="5">
        <v>100</v>
      </c>
      <c r="BH2296" s="5">
        <v>102</v>
      </c>
      <c r="BI2296" s="5">
        <v>104</v>
      </c>
      <c r="BJ2296" s="5">
        <v>105</v>
      </c>
      <c r="BK2296" s="5">
        <v>104</v>
      </c>
      <c r="BL2296" s="5">
        <v>103</v>
      </c>
      <c r="BM2296" s="5">
        <v>104</v>
      </c>
      <c r="BN2296" s="5">
        <v>103</v>
      </c>
      <c r="BO2296" s="5">
        <v>102</v>
      </c>
      <c r="BP2296" s="5">
        <v>101</v>
      </c>
      <c r="BQ2296" s="5">
        <v>100</v>
      </c>
      <c r="BR2296" s="5">
        <v>98</v>
      </c>
      <c r="BS2296">
        <v>98</v>
      </c>
      <c r="BT2296">
        <v>97</v>
      </c>
      <c r="BU2296">
        <v>100</v>
      </c>
      <c r="BV2296">
        <v>96</v>
      </c>
      <c r="BW2296">
        <v>100</v>
      </c>
      <c r="BX2296">
        <v>101</v>
      </c>
      <c r="BY2296">
        <v>104</v>
      </c>
      <c r="BZ2296">
        <v>108</v>
      </c>
      <c r="CA2296">
        <v>109</v>
      </c>
      <c r="CB2296">
        <v>106</v>
      </c>
      <c r="CC2296">
        <v>105</v>
      </c>
      <c r="CD2296">
        <v>100</v>
      </c>
      <c r="CE2296">
        <v>97</v>
      </c>
      <c r="CF2296">
        <v>93</v>
      </c>
      <c r="CG2296">
        <v>92</v>
      </c>
      <c r="CH2296">
        <v>98</v>
      </c>
      <c r="CI2296">
        <v>102</v>
      </c>
      <c r="CJ2296">
        <v>100</v>
      </c>
      <c r="CK2296">
        <v>92</v>
      </c>
      <c r="CL2296">
        <v>94</v>
      </c>
      <c r="CM2296">
        <v>96</v>
      </c>
      <c r="CN2296">
        <v>97</v>
      </c>
      <c r="CO2296">
        <v>96</v>
      </c>
      <c r="CP2296">
        <v>97</v>
      </c>
      <c r="CQ2296">
        <v>98</v>
      </c>
      <c r="CR2296">
        <v>100</v>
      </c>
      <c r="CS2296">
        <v>100</v>
      </c>
      <c r="CT2296">
        <v>100</v>
      </c>
      <c r="CU2296">
        <v>103</v>
      </c>
      <c r="CV2296">
        <v>104</v>
      </c>
      <c r="CW2296">
        <v>100</v>
      </c>
      <c r="CX2296" t="s">
        <v>5</v>
      </c>
      <c r="CY2296" t="s">
        <v>6</v>
      </c>
    </row>
    <row r="2297" spans="1:103" x14ac:dyDescent="0.25">
      <c r="A2297" t="s">
        <v>128</v>
      </c>
      <c r="B2297">
        <v>37.616700000000002</v>
      </c>
      <c r="C2297">
        <v>-115.2167</v>
      </c>
      <c r="D2297">
        <v>3950</v>
      </c>
      <c r="E2297" t="s">
        <v>1</v>
      </c>
      <c r="F2297">
        <v>194.6</v>
      </c>
      <c r="G2297">
        <v>1981</v>
      </c>
      <c r="H2297">
        <v>8</v>
      </c>
      <c r="I2297" t="s">
        <v>260</v>
      </c>
      <c r="J2297">
        <v>88</v>
      </c>
      <c r="K2297">
        <v>87</v>
      </c>
      <c r="L2297">
        <v>85</v>
      </c>
      <c r="M2297">
        <v>92</v>
      </c>
      <c r="N2297">
        <v>98</v>
      </c>
      <c r="O2297">
        <v>99</v>
      </c>
      <c r="P2297">
        <v>98</v>
      </c>
      <c r="Q2297">
        <v>100</v>
      </c>
      <c r="T2297">
        <v>93</v>
      </c>
      <c r="U2297">
        <v>87</v>
      </c>
      <c r="V2297">
        <v>83</v>
      </c>
      <c r="W2297">
        <v>72</v>
      </c>
      <c r="X2297">
        <v>80</v>
      </c>
      <c r="Y2297">
        <v>89</v>
      </c>
      <c r="Z2297">
        <v>95</v>
      </c>
      <c r="AA2297">
        <v>96</v>
      </c>
      <c r="AB2297">
        <v>99</v>
      </c>
      <c r="AC2297">
        <v>102</v>
      </c>
      <c r="AD2297">
        <v>104</v>
      </c>
      <c r="AE2297">
        <v>101</v>
      </c>
      <c r="AF2297">
        <v>96</v>
      </c>
      <c r="AG2297">
        <v>100</v>
      </c>
      <c r="AH2297">
        <v>100</v>
      </c>
      <c r="AI2297">
        <v>100</v>
      </c>
      <c r="AJ2297">
        <v>90</v>
      </c>
      <c r="AK2297">
        <v>92</v>
      </c>
      <c r="AL2297">
        <v>99</v>
      </c>
      <c r="AM2297">
        <v>95</v>
      </c>
      <c r="AN2297" s="5">
        <v>95</v>
      </c>
      <c r="AO2297" s="5">
        <v>95</v>
      </c>
      <c r="AP2297" s="5">
        <v>96</v>
      </c>
      <c r="AQ2297" s="5">
        <v>100</v>
      </c>
      <c r="AR2297" s="5">
        <v>100</v>
      </c>
      <c r="AS2297" s="5">
        <v>100</v>
      </c>
      <c r="AT2297" s="5">
        <v>100</v>
      </c>
      <c r="AU2297" s="5">
        <v>96</v>
      </c>
      <c r="AV2297" s="5">
        <v>98</v>
      </c>
      <c r="AW2297" s="5">
        <v>97</v>
      </c>
      <c r="AX2297" s="5">
        <v>95</v>
      </c>
      <c r="AY2297" s="5">
        <v>95</v>
      </c>
      <c r="AZ2297" s="5">
        <v>95</v>
      </c>
      <c r="BA2297" s="5">
        <v>98</v>
      </c>
      <c r="BB2297" s="5">
        <v>95</v>
      </c>
      <c r="BC2297" s="5">
        <v>93</v>
      </c>
      <c r="BD2297" s="5">
        <v>94</v>
      </c>
      <c r="BE2297" s="5">
        <v>97</v>
      </c>
      <c r="BF2297" s="5">
        <v>100</v>
      </c>
      <c r="BG2297" s="5">
        <v>101</v>
      </c>
      <c r="BH2297" s="5">
        <v>101</v>
      </c>
      <c r="BI2297" s="5">
        <v>99</v>
      </c>
      <c r="BJ2297" s="5">
        <v>99</v>
      </c>
      <c r="BK2297" s="5">
        <v>97</v>
      </c>
      <c r="BL2297" s="5">
        <v>96</v>
      </c>
      <c r="BM2297" s="5">
        <v>96</v>
      </c>
      <c r="BN2297" s="5">
        <v>97</v>
      </c>
      <c r="BO2297" s="5">
        <v>100</v>
      </c>
      <c r="BP2297" s="5">
        <v>100</v>
      </c>
      <c r="BQ2297" s="5">
        <v>96</v>
      </c>
      <c r="BR2297" s="5">
        <v>97</v>
      </c>
      <c r="BS2297">
        <v>95</v>
      </c>
      <c r="BT2297">
        <v>93</v>
      </c>
      <c r="BU2297">
        <v>96</v>
      </c>
      <c r="BV2297">
        <v>94</v>
      </c>
      <c r="BW2297">
        <v>95</v>
      </c>
      <c r="BX2297">
        <v>103</v>
      </c>
      <c r="BY2297">
        <v>104</v>
      </c>
      <c r="BZ2297">
        <v>104</v>
      </c>
      <c r="CA2297">
        <v>98</v>
      </c>
      <c r="CB2297">
        <v>88</v>
      </c>
      <c r="CC2297">
        <v>88</v>
      </c>
      <c r="CD2297">
        <v>82</v>
      </c>
      <c r="CE2297">
        <v>84</v>
      </c>
      <c r="CF2297">
        <v>84</v>
      </c>
      <c r="CG2297">
        <v>92</v>
      </c>
      <c r="CI2297">
        <v>98</v>
      </c>
      <c r="CM2297">
        <v>93</v>
      </c>
      <c r="CP2297">
        <v>95</v>
      </c>
      <c r="CQ2297">
        <v>97</v>
      </c>
      <c r="CR2297">
        <v>99</v>
      </c>
      <c r="CS2297">
        <v>97</v>
      </c>
      <c r="CT2297">
        <v>98</v>
      </c>
      <c r="CU2297">
        <v>98</v>
      </c>
      <c r="CV2297">
        <v>97</v>
      </c>
      <c r="CX2297" t="s">
        <v>2</v>
      </c>
      <c r="CY2297" t="s">
        <v>129</v>
      </c>
    </row>
    <row r="2298" spans="1:103" x14ac:dyDescent="0.25">
      <c r="A2298" t="s">
        <v>49</v>
      </c>
      <c r="B2298">
        <v>36.1389</v>
      </c>
      <c r="C2298">
        <v>-117.9528</v>
      </c>
      <c r="D2298">
        <v>3825</v>
      </c>
      <c r="E2298" t="s">
        <v>1</v>
      </c>
      <c r="F2298">
        <v>103.6</v>
      </c>
      <c r="G2298">
        <v>1981</v>
      </c>
      <c r="H2298">
        <v>8</v>
      </c>
      <c r="I2298" t="s">
        <v>260</v>
      </c>
      <c r="J2298">
        <v>89</v>
      </c>
      <c r="K2298">
        <v>89</v>
      </c>
      <c r="L2298">
        <v>90</v>
      </c>
      <c r="M2298">
        <v>95</v>
      </c>
      <c r="N2298">
        <v>99</v>
      </c>
      <c r="O2298">
        <v>100</v>
      </c>
      <c r="P2298">
        <v>98</v>
      </c>
      <c r="Q2298">
        <v>98</v>
      </c>
      <c r="R2298">
        <v>99</v>
      </c>
      <c r="S2298">
        <v>98</v>
      </c>
      <c r="T2298">
        <v>94</v>
      </c>
      <c r="U2298">
        <v>89</v>
      </c>
      <c r="V2298">
        <v>80</v>
      </c>
      <c r="W2298">
        <v>75</v>
      </c>
      <c r="X2298">
        <v>88</v>
      </c>
      <c r="Y2298">
        <v>94</v>
      </c>
      <c r="Z2298">
        <v>96</v>
      </c>
      <c r="AA2298">
        <v>97</v>
      </c>
      <c r="AB2298">
        <v>98</v>
      </c>
      <c r="AC2298">
        <v>101</v>
      </c>
      <c r="AD2298">
        <v>103</v>
      </c>
      <c r="AE2298">
        <v>102</v>
      </c>
      <c r="AF2298">
        <v>102</v>
      </c>
      <c r="AG2298">
        <v>101</v>
      </c>
      <c r="AH2298">
        <v>99</v>
      </c>
      <c r="AI2298">
        <v>99</v>
      </c>
      <c r="AJ2298">
        <v>97</v>
      </c>
      <c r="AK2298">
        <v>96</v>
      </c>
      <c r="AM2298">
        <v>96</v>
      </c>
      <c r="AN2298" s="5">
        <v>94</v>
      </c>
      <c r="AO2298" s="5">
        <v>93</v>
      </c>
      <c r="AP2298" s="5">
        <v>95</v>
      </c>
      <c r="AQ2298" s="5">
        <v>100</v>
      </c>
      <c r="AR2298" s="5">
        <v>99</v>
      </c>
      <c r="AS2298" s="5">
        <v>102</v>
      </c>
      <c r="AT2298" s="5">
        <v>97</v>
      </c>
      <c r="AU2298" s="5">
        <v>95</v>
      </c>
      <c r="AV2298" s="5">
        <v>100</v>
      </c>
      <c r="AW2298" s="5">
        <v>101</v>
      </c>
      <c r="AX2298" s="5">
        <v>96</v>
      </c>
      <c r="AY2298" s="5">
        <v>96</v>
      </c>
      <c r="AZ2298" s="5">
        <v>93</v>
      </c>
      <c r="BA2298" s="5">
        <v>97</v>
      </c>
      <c r="BB2298" s="5">
        <v>96</v>
      </c>
      <c r="BC2298" s="5">
        <v>96</v>
      </c>
      <c r="BD2298" s="5">
        <v>97</v>
      </c>
      <c r="BE2298" s="5">
        <v>96</v>
      </c>
      <c r="BF2298" s="5">
        <v>98</v>
      </c>
      <c r="BG2298" s="5">
        <v>101</v>
      </c>
      <c r="BH2298" s="5">
        <v>99</v>
      </c>
      <c r="BI2298" s="5">
        <v>101</v>
      </c>
      <c r="BJ2298" s="5">
        <v>101</v>
      </c>
      <c r="BK2298" s="5">
        <v>103</v>
      </c>
      <c r="BL2298" s="5">
        <v>100</v>
      </c>
      <c r="BM2298" s="5">
        <v>96</v>
      </c>
      <c r="BN2298" s="5">
        <v>97</v>
      </c>
      <c r="BO2298" s="5">
        <v>99</v>
      </c>
      <c r="BP2298" s="5">
        <v>99</v>
      </c>
      <c r="BQ2298" s="5">
        <v>96</v>
      </c>
      <c r="BR2298" s="5">
        <v>94</v>
      </c>
      <c r="BS2298">
        <v>93</v>
      </c>
      <c r="BT2298">
        <v>93</v>
      </c>
      <c r="BU2298">
        <v>93</v>
      </c>
      <c r="BV2298">
        <v>95</v>
      </c>
      <c r="BW2298">
        <v>97</v>
      </c>
      <c r="BX2298">
        <v>103</v>
      </c>
      <c r="BY2298">
        <v>113</v>
      </c>
      <c r="BZ2298">
        <v>107</v>
      </c>
      <c r="CA2298">
        <v>104</v>
      </c>
      <c r="CB2298">
        <v>101</v>
      </c>
      <c r="CC2298">
        <v>94</v>
      </c>
      <c r="CD2298">
        <v>95</v>
      </c>
      <c r="CE2298">
        <v>88</v>
      </c>
      <c r="CF2298">
        <v>90</v>
      </c>
      <c r="CG2298">
        <v>94</v>
      </c>
      <c r="CH2298">
        <v>94</v>
      </c>
      <c r="CI2298">
        <v>98</v>
      </c>
      <c r="CJ2298">
        <v>95</v>
      </c>
      <c r="CK2298">
        <v>92</v>
      </c>
      <c r="CL2298">
        <v>94</v>
      </c>
      <c r="CM2298">
        <v>96</v>
      </c>
      <c r="CN2298">
        <v>95</v>
      </c>
      <c r="CO2298">
        <v>93</v>
      </c>
      <c r="CP2298">
        <v>96</v>
      </c>
      <c r="CQ2298">
        <v>98</v>
      </c>
      <c r="CR2298">
        <v>100</v>
      </c>
      <c r="CS2298">
        <v>100</v>
      </c>
      <c r="CT2298">
        <v>100</v>
      </c>
      <c r="CU2298">
        <v>101</v>
      </c>
      <c r="CV2298">
        <v>100</v>
      </c>
      <c r="CW2298">
        <v>93</v>
      </c>
      <c r="CX2298" t="s">
        <v>5</v>
      </c>
      <c r="CY2298" t="s">
        <v>50</v>
      </c>
    </row>
    <row r="2299" spans="1:103" x14ac:dyDescent="0.25">
      <c r="A2299" t="s">
        <v>159</v>
      </c>
      <c r="B2299">
        <v>36.068600000000004</v>
      </c>
      <c r="C2299">
        <v>-115.4603</v>
      </c>
      <c r="D2299">
        <v>3780</v>
      </c>
      <c r="E2299" t="s">
        <v>1</v>
      </c>
      <c r="F2299">
        <v>133.4</v>
      </c>
      <c r="G2299">
        <v>1981</v>
      </c>
      <c r="H2299">
        <v>8</v>
      </c>
      <c r="I2299" t="s">
        <v>260</v>
      </c>
      <c r="J2299">
        <v>92</v>
      </c>
      <c r="K2299">
        <v>85</v>
      </c>
      <c r="L2299">
        <v>88</v>
      </c>
      <c r="M2299">
        <v>92</v>
      </c>
      <c r="N2299">
        <v>97</v>
      </c>
      <c r="O2299">
        <v>101</v>
      </c>
      <c r="P2299">
        <v>99</v>
      </c>
      <c r="Q2299">
        <v>100</v>
      </c>
      <c r="R2299">
        <v>100</v>
      </c>
      <c r="S2299">
        <v>107</v>
      </c>
      <c r="T2299">
        <v>94</v>
      </c>
      <c r="U2299">
        <v>87</v>
      </c>
      <c r="V2299">
        <v>83</v>
      </c>
      <c r="W2299">
        <v>77</v>
      </c>
      <c r="X2299">
        <v>82</v>
      </c>
      <c r="Y2299">
        <v>94</v>
      </c>
      <c r="Z2299">
        <v>99</v>
      </c>
      <c r="AA2299">
        <v>100</v>
      </c>
      <c r="AB2299">
        <v>101</v>
      </c>
      <c r="AC2299">
        <v>104</v>
      </c>
      <c r="AD2299">
        <v>105</v>
      </c>
      <c r="AE2299">
        <v>106</v>
      </c>
      <c r="AF2299">
        <v>106</v>
      </c>
      <c r="AG2299">
        <v>105</v>
      </c>
      <c r="AH2299">
        <v>103</v>
      </c>
      <c r="AI2299">
        <v>104</v>
      </c>
      <c r="AJ2299">
        <v>94</v>
      </c>
      <c r="AK2299">
        <v>96</v>
      </c>
      <c r="AL2299">
        <v>98</v>
      </c>
      <c r="AN2299" s="5">
        <v>97</v>
      </c>
      <c r="AO2299" s="5">
        <v>97</v>
      </c>
      <c r="AP2299" s="5">
        <v>99</v>
      </c>
      <c r="AQ2299" s="5">
        <v>105</v>
      </c>
      <c r="AR2299" s="5">
        <v>107</v>
      </c>
      <c r="AS2299" s="5">
        <v>100</v>
      </c>
      <c r="AT2299" s="5">
        <v>99</v>
      </c>
      <c r="AU2299" s="5">
        <v>98</v>
      </c>
      <c r="AV2299" s="5">
        <v>100</v>
      </c>
      <c r="AW2299" s="5">
        <v>99</v>
      </c>
      <c r="AX2299" s="5">
        <v>98</v>
      </c>
      <c r="AY2299" s="5">
        <v>95</v>
      </c>
      <c r="AZ2299" s="5">
        <v>97</v>
      </c>
      <c r="BA2299" s="5">
        <v>99</v>
      </c>
      <c r="BB2299" s="5">
        <v>92</v>
      </c>
      <c r="BC2299" s="5">
        <v>95</v>
      </c>
      <c r="BD2299" s="5">
        <v>100</v>
      </c>
      <c r="BE2299" s="5">
        <v>100</v>
      </c>
      <c r="BF2299" s="5">
        <v>102</v>
      </c>
      <c r="BG2299" s="5">
        <v>102</v>
      </c>
      <c r="BH2299" s="5">
        <v>105</v>
      </c>
      <c r="BI2299" s="5">
        <v>103</v>
      </c>
      <c r="BJ2299" s="5">
        <v>104</v>
      </c>
      <c r="BK2299" s="5">
        <v>101</v>
      </c>
      <c r="BL2299" s="5">
        <v>98</v>
      </c>
      <c r="BM2299" s="5">
        <v>99</v>
      </c>
      <c r="BN2299" s="5">
        <v>100</v>
      </c>
      <c r="BO2299" s="5">
        <v>103</v>
      </c>
      <c r="BP2299" s="5">
        <v>100</v>
      </c>
      <c r="BQ2299" s="5">
        <v>96</v>
      </c>
      <c r="BR2299" s="5">
        <v>98</v>
      </c>
      <c r="BS2299">
        <v>100</v>
      </c>
      <c r="BT2299">
        <v>101</v>
      </c>
      <c r="BU2299">
        <v>98</v>
      </c>
      <c r="BV2299">
        <v>99</v>
      </c>
      <c r="BW2299">
        <v>102</v>
      </c>
      <c r="BX2299">
        <v>106</v>
      </c>
      <c r="BY2299">
        <v>106</v>
      </c>
      <c r="BZ2299">
        <v>104</v>
      </c>
      <c r="CA2299">
        <v>104</v>
      </c>
      <c r="CB2299">
        <v>101</v>
      </c>
      <c r="CC2299">
        <v>82</v>
      </c>
      <c r="CD2299">
        <v>87</v>
      </c>
      <c r="CE2299">
        <v>92</v>
      </c>
      <c r="CF2299">
        <v>89</v>
      </c>
      <c r="CG2299">
        <v>94</v>
      </c>
      <c r="CH2299">
        <v>95</v>
      </c>
      <c r="CI2299">
        <v>99</v>
      </c>
      <c r="CJ2299">
        <v>92</v>
      </c>
      <c r="CK2299">
        <v>94</v>
      </c>
      <c r="CL2299">
        <v>97</v>
      </c>
      <c r="CM2299">
        <v>99</v>
      </c>
      <c r="CN2299">
        <v>99</v>
      </c>
      <c r="CO2299">
        <v>99</v>
      </c>
      <c r="CP2299">
        <v>99</v>
      </c>
      <c r="CQ2299">
        <v>101</v>
      </c>
      <c r="CR2299">
        <v>100</v>
      </c>
      <c r="CS2299">
        <v>102</v>
      </c>
      <c r="CT2299">
        <v>102</v>
      </c>
      <c r="CU2299">
        <v>101</v>
      </c>
      <c r="CV2299">
        <v>99</v>
      </c>
      <c r="CW2299">
        <v>96</v>
      </c>
      <c r="CX2299" t="s">
        <v>2</v>
      </c>
      <c r="CY2299" t="s">
        <v>160</v>
      </c>
    </row>
    <row r="2300" spans="1:103" x14ac:dyDescent="0.25">
      <c r="A2300" t="s">
        <v>61</v>
      </c>
      <c r="B2300">
        <v>35.369199999999999</v>
      </c>
      <c r="C2300">
        <v>-117.6525</v>
      </c>
      <c r="D2300">
        <v>3570</v>
      </c>
      <c r="E2300" t="s">
        <v>1</v>
      </c>
      <c r="F2300">
        <v>140.5</v>
      </c>
      <c r="G2300">
        <v>1981</v>
      </c>
      <c r="H2300">
        <v>8</v>
      </c>
      <c r="I2300" t="s">
        <v>260</v>
      </c>
      <c r="J2300">
        <v>93</v>
      </c>
      <c r="K2300">
        <v>88</v>
      </c>
      <c r="L2300">
        <v>91</v>
      </c>
      <c r="M2300">
        <v>95</v>
      </c>
      <c r="N2300">
        <v>102</v>
      </c>
      <c r="O2300">
        <v>102</v>
      </c>
      <c r="P2300">
        <v>95</v>
      </c>
      <c r="Q2300">
        <v>98</v>
      </c>
      <c r="R2300">
        <v>96</v>
      </c>
      <c r="S2300">
        <v>98</v>
      </c>
      <c r="T2300">
        <v>91</v>
      </c>
      <c r="U2300">
        <v>85</v>
      </c>
      <c r="V2300">
        <v>82</v>
      </c>
      <c r="W2300">
        <v>78</v>
      </c>
      <c r="X2300">
        <v>85</v>
      </c>
      <c r="Y2300">
        <v>98</v>
      </c>
      <c r="Z2300">
        <v>101</v>
      </c>
      <c r="AA2300">
        <v>101</v>
      </c>
      <c r="AB2300">
        <v>104</v>
      </c>
      <c r="AC2300">
        <v>102</v>
      </c>
      <c r="AD2300">
        <v>106</v>
      </c>
      <c r="AE2300">
        <v>105</v>
      </c>
      <c r="AF2300">
        <v>105</v>
      </c>
      <c r="AG2300">
        <v>103</v>
      </c>
      <c r="AH2300">
        <v>102</v>
      </c>
      <c r="AI2300">
        <v>104</v>
      </c>
      <c r="AJ2300">
        <v>102</v>
      </c>
      <c r="AK2300">
        <v>100</v>
      </c>
      <c r="AL2300">
        <v>101</v>
      </c>
      <c r="AM2300">
        <v>99</v>
      </c>
      <c r="AN2300" s="5">
        <v>97</v>
      </c>
      <c r="AO2300" s="5">
        <v>96</v>
      </c>
      <c r="AP2300" s="5">
        <v>100</v>
      </c>
      <c r="AQ2300" s="5">
        <v>105</v>
      </c>
      <c r="AR2300" s="5">
        <v>104</v>
      </c>
      <c r="AS2300" s="5">
        <v>100</v>
      </c>
      <c r="AT2300" s="5">
        <v>99</v>
      </c>
      <c r="AU2300" s="5">
        <v>99</v>
      </c>
      <c r="AV2300" s="5">
        <v>100</v>
      </c>
      <c r="AW2300" s="5">
        <v>99</v>
      </c>
      <c r="AX2300" s="5">
        <v>98</v>
      </c>
      <c r="AY2300" s="5">
        <v>98</v>
      </c>
      <c r="AZ2300" s="5">
        <v>98</v>
      </c>
      <c r="BA2300" s="5">
        <v>101</v>
      </c>
      <c r="BB2300" s="5">
        <v>100</v>
      </c>
      <c r="BC2300" s="5">
        <v>101</v>
      </c>
      <c r="BD2300" s="5">
        <v>100</v>
      </c>
      <c r="BE2300" s="5">
        <v>101</v>
      </c>
      <c r="BF2300" s="5">
        <v>102</v>
      </c>
      <c r="BG2300" s="5">
        <v>104</v>
      </c>
      <c r="BH2300" s="5">
        <v>102</v>
      </c>
      <c r="BI2300" s="5">
        <v>105</v>
      </c>
      <c r="BJ2300" s="5">
        <v>104</v>
      </c>
      <c r="BK2300" s="5">
        <v>104</v>
      </c>
      <c r="BL2300" s="5">
        <v>102</v>
      </c>
      <c r="BM2300" s="5">
        <v>100</v>
      </c>
      <c r="BN2300" s="5">
        <v>102</v>
      </c>
      <c r="BO2300" s="5">
        <v>100</v>
      </c>
      <c r="BP2300" s="5">
        <v>100</v>
      </c>
      <c r="BQ2300" s="5">
        <v>98</v>
      </c>
      <c r="BR2300" s="5">
        <v>98</v>
      </c>
      <c r="BS2300">
        <v>97</v>
      </c>
      <c r="BT2300">
        <v>98</v>
      </c>
      <c r="BU2300">
        <v>96</v>
      </c>
      <c r="BV2300">
        <v>99</v>
      </c>
      <c r="BW2300">
        <v>101</v>
      </c>
      <c r="BX2300">
        <v>107</v>
      </c>
      <c r="BY2300">
        <v>108</v>
      </c>
      <c r="BZ2300">
        <v>110</v>
      </c>
      <c r="CA2300">
        <v>106</v>
      </c>
      <c r="CB2300">
        <v>105</v>
      </c>
      <c r="CC2300">
        <v>100</v>
      </c>
      <c r="CD2300">
        <v>98</v>
      </c>
      <c r="CE2300">
        <v>97</v>
      </c>
      <c r="CF2300">
        <v>97</v>
      </c>
      <c r="CG2300">
        <v>95</v>
      </c>
      <c r="CH2300">
        <v>100</v>
      </c>
      <c r="CI2300">
        <v>104</v>
      </c>
      <c r="CJ2300">
        <v>100</v>
      </c>
      <c r="CK2300">
        <v>96</v>
      </c>
      <c r="CL2300">
        <v>98</v>
      </c>
      <c r="CM2300">
        <v>99</v>
      </c>
      <c r="CN2300">
        <v>98</v>
      </c>
      <c r="CO2300">
        <v>98</v>
      </c>
      <c r="CP2300">
        <v>98</v>
      </c>
      <c r="CQ2300">
        <v>101</v>
      </c>
      <c r="CR2300">
        <v>101</v>
      </c>
      <c r="CS2300">
        <v>104</v>
      </c>
      <c r="CT2300">
        <v>103</v>
      </c>
      <c r="CU2300">
        <v>101</v>
      </c>
      <c r="CV2300">
        <v>98</v>
      </c>
      <c r="CW2300">
        <v>96</v>
      </c>
      <c r="CX2300" t="s">
        <v>5</v>
      </c>
      <c r="CY2300" t="s">
        <v>62</v>
      </c>
    </row>
    <row r="2301" spans="1:103" x14ac:dyDescent="0.25">
      <c r="A2301" t="s">
        <v>157</v>
      </c>
      <c r="B2301">
        <v>36.994999999999997</v>
      </c>
      <c r="C2301">
        <v>-116.7189</v>
      </c>
      <c r="D2301">
        <v>3550</v>
      </c>
      <c r="E2301" t="s">
        <v>1</v>
      </c>
      <c r="F2301">
        <v>60.6</v>
      </c>
      <c r="G2301">
        <v>1981</v>
      </c>
      <c r="H2301">
        <v>8</v>
      </c>
      <c r="I2301" t="s">
        <v>260</v>
      </c>
      <c r="J2301">
        <v>90</v>
      </c>
      <c r="K2301">
        <v>87</v>
      </c>
      <c r="L2301">
        <v>87</v>
      </c>
      <c r="M2301">
        <v>95</v>
      </c>
      <c r="N2301">
        <v>98</v>
      </c>
      <c r="O2301">
        <v>99</v>
      </c>
      <c r="P2301">
        <v>96</v>
      </c>
      <c r="Q2301">
        <v>98</v>
      </c>
      <c r="R2301">
        <v>98</v>
      </c>
      <c r="S2301">
        <v>95</v>
      </c>
      <c r="T2301">
        <v>91</v>
      </c>
      <c r="U2301">
        <v>88</v>
      </c>
      <c r="V2301">
        <v>82</v>
      </c>
      <c r="W2301">
        <v>77</v>
      </c>
      <c r="X2301">
        <v>88</v>
      </c>
      <c r="Y2301">
        <v>93</v>
      </c>
      <c r="Z2301">
        <v>97</v>
      </c>
      <c r="AA2301">
        <v>100</v>
      </c>
      <c r="AB2301">
        <v>102</v>
      </c>
      <c r="AC2301">
        <v>102</v>
      </c>
      <c r="AD2301">
        <v>105</v>
      </c>
      <c r="AE2301">
        <v>103</v>
      </c>
      <c r="AF2301">
        <v>103</v>
      </c>
      <c r="AG2301">
        <v>102</v>
      </c>
      <c r="AH2301">
        <v>100</v>
      </c>
      <c r="AI2301">
        <v>101</v>
      </c>
      <c r="AJ2301">
        <v>97</v>
      </c>
      <c r="AK2301">
        <v>97</v>
      </c>
      <c r="AL2301">
        <v>98</v>
      </c>
      <c r="AM2301">
        <v>98</v>
      </c>
      <c r="AN2301" s="5">
        <v>95</v>
      </c>
      <c r="AO2301" s="5">
        <v>94</v>
      </c>
      <c r="AP2301" s="5">
        <v>97</v>
      </c>
      <c r="AQ2301" s="5">
        <v>102</v>
      </c>
      <c r="AR2301" s="5">
        <v>101</v>
      </c>
      <c r="AS2301" s="5">
        <v>99</v>
      </c>
      <c r="AT2301" s="5">
        <v>97</v>
      </c>
      <c r="AU2301" s="5">
        <v>97</v>
      </c>
      <c r="AV2301" s="5">
        <v>98</v>
      </c>
      <c r="AW2301" s="5">
        <v>98</v>
      </c>
      <c r="AX2301" s="5">
        <v>95</v>
      </c>
      <c r="AY2301" s="5">
        <v>95</v>
      </c>
      <c r="AZ2301" s="5">
        <v>95</v>
      </c>
      <c r="BA2301" s="5">
        <v>99</v>
      </c>
      <c r="BB2301" s="5">
        <v>97</v>
      </c>
      <c r="BC2301" s="5">
        <v>97</v>
      </c>
      <c r="BD2301" s="5">
        <v>97</v>
      </c>
      <c r="BE2301" s="5">
        <v>98</v>
      </c>
      <c r="BF2301" s="5">
        <v>99</v>
      </c>
      <c r="BG2301" s="5">
        <v>100</v>
      </c>
      <c r="BH2301" s="5">
        <v>101</v>
      </c>
      <c r="BI2301" s="5">
        <v>102</v>
      </c>
      <c r="BJ2301" s="5">
        <v>101</v>
      </c>
      <c r="BK2301" s="5">
        <v>100</v>
      </c>
      <c r="BL2301" s="5">
        <v>97</v>
      </c>
      <c r="BM2301" s="5">
        <v>98</v>
      </c>
      <c r="BN2301" s="5">
        <v>101</v>
      </c>
      <c r="BO2301" s="5">
        <v>101</v>
      </c>
      <c r="BP2301" s="5">
        <v>99</v>
      </c>
      <c r="BQ2301" s="5">
        <v>95</v>
      </c>
      <c r="BR2301" s="5">
        <v>96</v>
      </c>
      <c r="BS2301">
        <v>96</v>
      </c>
      <c r="BT2301">
        <v>96</v>
      </c>
      <c r="BU2301">
        <v>94</v>
      </c>
      <c r="BV2301">
        <v>96</v>
      </c>
      <c r="BW2301">
        <v>100</v>
      </c>
      <c r="BX2301">
        <v>105</v>
      </c>
      <c r="BY2301">
        <v>109</v>
      </c>
      <c r="BZ2301">
        <v>107</v>
      </c>
      <c r="CA2301">
        <v>103</v>
      </c>
      <c r="CB2301">
        <v>100</v>
      </c>
      <c r="CC2301">
        <v>96</v>
      </c>
      <c r="CD2301">
        <v>92</v>
      </c>
      <c r="CE2301">
        <v>90</v>
      </c>
      <c r="CF2301">
        <v>90</v>
      </c>
      <c r="CG2301">
        <v>96</v>
      </c>
      <c r="CH2301">
        <v>97</v>
      </c>
      <c r="CI2301">
        <v>101</v>
      </c>
      <c r="CJ2301">
        <v>92</v>
      </c>
      <c r="CK2301">
        <v>95</v>
      </c>
      <c r="CL2301">
        <v>95</v>
      </c>
      <c r="CM2301">
        <v>96</v>
      </c>
      <c r="CN2301">
        <v>97</v>
      </c>
      <c r="CO2301">
        <v>97</v>
      </c>
      <c r="CP2301">
        <v>95</v>
      </c>
      <c r="CQ2301">
        <v>98</v>
      </c>
      <c r="CR2301">
        <v>100</v>
      </c>
      <c r="CS2301">
        <v>102</v>
      </c>
      <c r="CT2301">
        <v>100</v>
      </c>
      <c r="CU2301">
        <v>100</v>
      </c>
      <c r="CV2301">
        <v>99</v>
      </c>
      <c r="CW2301">
        <v>94</v>
      </c>
      <c r="CX2301" t="s">
        <v>2</v>
      </c>
      <c r="CY2301" t="s">
        <v>158</v>
      </c>
    </row>
    <row r="2302" spans="1:103" x14ac:dyDescent="0.25">
      <c r="A2302" t="s">
        <v>31</v>
      </c>
      <c r="B2302">
        <v>35.466099999999997</v>
      </c>
      <c r="C2302">
        <v>-114.9217</v>
      </c>
      <c r="D2302">
        <v>3540</v>
      </c>
      <c r="E2302" t="s">
        <v>1</v>
      </c>
      <c r="F2302">
        <v>207</v>
      </c>
      <c r="G2302">
        <v>1981</v>
      </c>
      <c r="H2302">
        <v>8</v>
      </c>
      <c r="I2302" t="s">
        <v>260</v>
      </c>
      <c r="J2302">
        <v>90</v>
      </c>
      <c r="K2302">
        <v>93</v>
      </c>
      <c r="L2302">
        <v>86</v>
      </c>
      <c r="M2302">
        <v>90</v>
      </c>
      <c r="N2302">
        <v>99</v>
      </c>
      <c r="O2302">
        <v>102</v>
      </c>
      <c r="P2302">
        <v>100</v>
      </c>
      <c r="Q2302">
        <v>100</v>
      </c>
      <c r="R2302">
        <v>101</v>
      </c>
      <c r="S2302">
        <v>100</v>
      </c>
      <c r="T2302">
        <v>102</v>
      </c>
      <c r="U2302">
        <v>101</v>
      </c>
      <c r="V2302">
        <v>92</v>
      </c>
      <c r="W2302">
        <v>83</v>
      </c>
      <c r="X2302">
        <v>101</v>
      </c>
      <c r="Y2302">
        <v>100</v>
      </c>
      <c r="Z2302">
        <v>102</v>
      </c>
      <c r="AA2302">
        <v>104</v>
      </c>
      <c r="AB2302">
        <v>103</v>
      </c>
      <c r="AC2302">
        <v>103</v>
      </c>
      <c r="AD2302">
        <v>104</v>
      </c>
      <c r="AE2302">
        <v>105</v>
      </c>
      <c r="AF2302">
        <v>105</v>
      </c>
      <c r="AG2302">
        <v>105</v>
      </c>
      <c r="AH2302">
        <v>103</v>
      </c>
      <c r="AI2302">
        <v>107</v>
      </c>
      <c r="AJ2302">
        <v>107</v>
      </c>
      <c r="AK2302">
        <v>100</v>
      </c>
      <c r="AL2302">
        <v>101</v>
      </c>
      <c r="AM2302">
        <v>100</v>
      </c>
      <c r="AN2302" s="5">
        <v>100</v>
      </c>
      <c r="AO2302" s="5">
        <v>101</v>
      </c>
      <c r="AP2302" s="5">
        <v>100</v>
      </c>
      <c r="AQ2302" s="5">
        <v>105</v>
      </c>
      <c r="AR2302" s="5">
        <v>107</v>
      </c>
      <c r="AS2302" s="5">
        <v>104</v>
      </c>
      <c r="AT2302" s="5">
        <v>102</v>
      </c>
      <c r="AU2302" s="5">
        <v>101</v>
      </c>
      <c r="AV2302" s="5">
        <v>101</v>
      </c>
      <c r="AW2302" s="5">
        <v>100</v>
      </c>
      <c r="AX2302" s="5">
        <v>101</v>
      </c>
      <c r="AY2302" s="5">
        <v>94</v>
      </c>
      <c r="AZ2302" s="5">
        <v>100</v>
      </c>
      <c r="BA2302" s="5">
        <v>98</v>
      </c>
      <c r="BB2302" s="5">
        <v>88</v>
      </c>
      <c r="BC2302" s="5">
        <v>94</v>
      </c>
      <c r="BD2302" s="5">
        <v>97</v>
      </c>
      <c r="BE2302" s="5">
        <v>101</v>
      </c>
      <c r="BF2302" s="5">
        <v>102</v>
      </c>
      <c r="BG2302" s="5">
        <v>101</v>
      </c>
      <c r="BH2302" s="5">
        <v>102</v>
      </c>
      <c r="BI2302" s="5">
        <v>102</v>
      </c>
      <c r="BJ2302" s="5">
        <v>102</v>
      </c>
      <c r="BK2302" s="5">
        <v>102</v>
      </c>
      <c r="BL2302" s="5">
        <v>101</v>
      </c>
      <c r="BM2302" s="5">
        <v>98</v>
      </c>
      <c r="BN2302" s="5">
        <v>108</v>
      </c>
      <c r="BO2302" s="5">
        <v>100</v>
      </c>
      <c r="BP2302" s="5">
        <v>101</v>
      </c>
      <c r="BQ2302" s="5">
        <v>103</v>
      </c>
      <c r="BR2302" s="5">
        <v>102</v>
      </c>
      <c r="BS2302">
        <v>102</v>
      </c>
      <c r="BT2302">
        <v>100</v>
      </c>
      <c r="BU2302">
        <v>101</v>
      </c>
      <c r="BV2302">
        <v>99</v>
      </c>
      <c r="BW2302">
        <v>104</v>
      </c>
      <c r="BX2302">
        <v>105</v>
      </c>
      <c r="BY2302">
        <v>106</v>
      </c>
      <c r="BZ2302">
        <v>107</v>
      </c>
      <c r="CA2302">
        <v>100</v>
      </c>
      <c r="CB2302">
        <v>101</v>
      </c>
      <c r="CC2302">
        <v>97</v>
      </c>
      <c r="CD2302">
        <v>88</v>
      </c>
      <c r="CE2302">
        <v>89</v>
      </c>
      <c r="CF2302">
        <v>90</v>
      </c>
      <c r="CG2302">
        <v>95</v>
      </c>
      <c r="CH2302">
        <v>97</v>
      </c>
      <c r="CI2302">
        <v>100</v>
      </c>
      <c r="CJ2302">
        <v>98</v>
      </c>
      <c r="CK2302">
        <v>97</v>
      </c>
      <c r="CL2302">
        <v>100</v>
      </c>
      <c r="CM2302">
        <v>98</v>
      </c>
      <c r="CN2302">
        <v>98</v>
      </c>
      <c r="CO2302">
        <v>107</v>
      </c>
      <c r="CP2302">
        <v>102</v>
      </c>
      <c r="CQ2302">
        <v>101</v>
      </c>
      <c r="CR2302">
        <v>100</v>
      </c>
      <c r="CS2302">
        <v>102</v>
      </c>
      <c r="CT2302">
        <v>102</v>
      </c>
      <c r="CU2302">
        <v>103</v>
      </c>
      <c r="CV2302">
        <v>101</v>
      </c>
      <c r="CW2302">
        <v>103</v>
      </c>
      <c r="CX2302" t="s">
        <v>2</v>
      </c>
      <c r="CY2302" t="s">
        <v>32</v>
      </c>
    </row>
    <row r="2303" spans="1:103" x14ac:dyDescent="0.25">
      <c r="A2303" t="s">
        <v>126</v>
      </c>
      <c r="B2303">
        <v>37.268900000000002</v>
      </c>
      <c r="C2303">
        <v>-115.1217</v>
      </c>
      <c r="D2303">
        <v>3334</v>
      </c>
      <c r="E2303" t="s">
        <v>1</v>
      </c>
      <c r="F2303">
        <v>179.2</v>
      </c>
      <c r="G2303">
        <v>1981</v>
      </c>
      <c r="H2303">
        <v>8</v>
      </c>
      <c r="I2303" t="s">
        <v>260</v>
      </c>
      <c r="J2303">
        <v>89</v>
      </c>
      <c r="K2303">
        <v>88</v>
      </c>
      <c r="L2303">
        <v>89</v>
      </c>
      <c r="M2303">
        <v>95</v>
      </c>
      <c r="N2303">
        <v>97</v>
      </c>
      <c r="O2303">
        <v>98</v>
      </c>
      <c r="P2303">
        <v>98</v>
      </c>
      <c r="Q2303">
        <v>98</v>
      </c>
      <c r="R2303">
        <v>99</v>
      </c>
      <c r="S2303">
        <v>97</v>
      </c>
      <c r="T2303">
        <v>96</v>
      </c>
      <c r="U2303">
        <v>96</v>
      </c>
      <c r="V2303">
        <v>90</v>
      </c>
      <c r="W2303">
        <v>85</v>
      </c>
      <c r="X2303">
        <v>87</v>
      </c>
      <c r="Y2303">
        <v>91</v>
      </c>
      <c r="Z2303">
        <v>98</v>
      </c>
      <c r="AA2303">
        <v>99</v>
      </c>
      <c r="AB2303">
        <v>104</v>
      </c>
      <c r="AC2303">
        <v>104</v>
      </c>
      <c r="AD2303">
        <v>107</v>
      </c>
      <c r="AE2303">
        <v>107</v>
      </c>
      <c r="AF2303">
        <v>103</v>
      </c>
      <c r="AG2303">
        <v>104</v>
      </c>
      <c r="AH2303">
        <v>105</v>
      </c>
      <c r="AI2303">
        <v>103</v>
      </c>
      <c r="AJ2303">
        <v>103</v>
      </c>
      <c r="AK2303">
        <v>96</v>
      </c>
      <c r="AL2303">
        <v>99</v>
      </c>
      <c r="AM2303">
        <v>99</v>
      </c>
      <c r="AN2303" s="5">
        <v>97</v>
      </c>
      <c r="AO2303" s="5">
        <v>95</v>
      </c>
      <c r="AP2303" s="5">
        <v>100</v>
      </c>
      <c r="AQ2303" s="5">
        <v>104</v>
      </c>
      <c r="AR2303" s="5">
        <v>106</v>
      </c>
      <c r="AS2303" s="5">
        <v>105</v>
      </c>
      <c r="AT2303" s="5">
        <v>102</v>
      </c>
      <c r="AU2303" s="5">
        <v>102</v>
      </c>
      <c r="AV2303" s="5">
        <v>100</v>
      </c>
      <c r="AW2303" s="5">
        <v>100</v>
      </c>
      <c r="AX2303" s="5">
        <v>99</v>
      </c>
      <c r="AY2303" s="5">
        <v>97</v>
      </c>
      <c r="AZ2303" s="5">
        <v>97</v>
      </c>
      <c r="BA2303" s="5">
        <v>102</v>
      </c>
      <c r="BB2303" s="5">
        <v>100</v>
      </c>
      <c r="BC2303" s="5">
        <v>96</v>
      </c>
      <c r="BD2303" s="5">
        <v>96</v>
      </c>
      <c r="BE2303" s="5">
        <v>95</v>
      </c>
      <c r="BF2303" s="5">
        <v>99</v>
      </c>
      <c r="BG2303" s="5">
        <v>103</v>
      </c>
      <c r="BH2303" s="5">
        <v>102</v>
      </c>
      <c r="BI2303" s="5">
        <v>101</v>
      </c>
      <c r="BJ2303" s="5">
        <v>102</v>
      </c>
      <c r="BK2303" s="5">
        <v>104</v>
      </c>
      <c r="BL2303" s="5">
        <v>103</v>
      </c>
      <c r="BM2303" s="5">
        <v>101</v>
      </c>
      <c r="BN2303" s="5">
        <v>102</v>
      </c>
      <c r="BO2303" s="5">
        <v>102</v>
      </c>
      <c r="BP2303" s="5">
        <v>103</v>
      </c>
      <c r="BQ2303" s="5">
        <v>102</v>
      </c>
      <c r="BR2303" s="5">
        <v>101</v>
      </c>
      <c r="BS2303">
        <v>101</v>
      </c>
      <c r="BT2303">
        <v>100</v>
      </c>
      <c r="BU2303">
        <v>99</v>
      </c>
      <c r="BV2303">
        <v>100</v>
      </c>
      <c r="BW2303">
        <v>103</v>
      </c>
      <c r="BX2303">
        <v>110</v>
      </c>
      <c r="BY2303">
        <v>111</v>
      </c>
      <c r="BZ2303">
        <v>109</v>
      </c>
      <c r="CA2303">
        <v>108</v>
      </c>
      <c r="CB2303">
        <v>103</v>
      </c>
      <c r="CC2303">
        <v>91</v>
      </c>
      <c r="CD2303">
        <v>87</v>
      </c>
      <c r="CE2303">
        <v>95</v>
      </c>
      <c r="CF2303">
        <v>90</v>
      </c>
      <c r="CG2303">
        <v>97</v>
      </c>
      <c r="CH2303">
        <v>95</v>
      </c>
      <c r="CI2303">
        <v>99</v>
      </c>
      <c r="CJ2303">
        <v>98</v>
      </c>
      <c r="CK2303">
        <v>99</v>
      </c>
      <c r="CL2303">
        <v>99</v>
      </c>
      <c r="CM2303">
        <v>98</v>
      </c>
      <c r="CN2303">
        <v>100</v>
      </c>
      <c r="CO2303">
        <v>100</v>
      </c>
      <c r="CP2303">
        <v>100</v>
      </c>
      <c r="CQ2303">
        <v>101</v>
      </c>
      <c r="CR2303">
        <v>103</v>
      </c>
      <c r="CS2303">
        <v>100</v>
      </c>
      <c r="CT2303">
        <v>101</v>
      </c>
      <c r="CU2303">
        <v>99</v>
      </c>
      <c r="CV2303">
        <v>102</v>
      </c>
      <c r="CW2303">
        <v>100</v>
      </c>
      <c r="CX2303" t="s">
        <v>2</v>
      </c>
      <c r="CY2303" t="s">
        <v>127</v>
      </c>
    </row>
    <row r="2304" spans="1:103" x14ac:dyDescent="0.25">
      <c r="A2304" t="s">
        <v>132</v>
      </c>
      <c r="B2304">
        <v>37.316699999999997</v>
      </c>
      <c r="C2304">
        <v>-114.5</v>
      </c>
      <c r="D2304">
        <v>3301</v>
      </c>
      <c r="E2304" t="s">
        <v>1</v>
      </c>
      <c r="F2304">
        <v>230.8</v>
      </c>
      <c r="G2304">
        <v>1981</v>
      </c>
      <c r="H2304">
        <v>8</v>
      </c>
      <c r="I2304" t="s">
        <v>260</v>
      </c>
      <c r="J2304">
        <v>92</v>
      </c>
      <c r="K2304">
        <v>89</v>
      </c>
      <c r="L2304">
        <v>87</v>
      </c>
      <c r="M2304">
        <v>95</v>
      </c>
      <c r="N2304">
        <v>101</v>
      </c>
      <c r="O2304">
        <v>103</v>
      </c>
      <c r="P2304">
        <v>100</v>
      </c>
      <c r="Q2304">
        <v>102</v>
      </c>
      <c r="R2304">
        <v>100</v>
      </c>
      <c r="S2304">
        <v>101</v>
      </c>
      <c r="T2304">
        <v>98</v>
      </c>
      <c r="U2304">
        <v>93</v>
      </c>
      <c r="V2304">
        <v>85</v>
      </c>
      <c r="W2304">
        <v>78</v>
      </c>
      <c r="X2304">
        <v>91</v>
      </c>
      <c r="Y2304">
        <v>99</v>
      </c>
      <c r="Z2304">
        <v>101</v>
      </c>
      <c r="AA2304">
        <v>102</v>
      </c>
      <c r="AB2304">
        <v>106</v>
      </c>
      <c r="AC2304">
        <v>107</v>
      </c>
      <c r="AD2304">
        <v>109</v>
      </c>
      <c r="AE2304">
        <v>109</v>
      </c>
      <c r="AF2304">
        <v>107</v>
      </c>
      <c r="AG2304">
        <v>108</v>
      </c>
      <c r="AH2304">
        <v>108</v>
      </c>
      <c r="AI2304">
        <v>106</v>
      </c>
      <c r="AJ2304">
        <v>93</v>
      </c>
      <c r="AK2304">
        <v>97</v>
      </c>
      <c r="AL2304">
        <v>100</v>
      </c>
      <c r="AM2304">
        <v>102</v>
      </c>
      <c r="AN2304" s="5">
        <v>100</v>
      </c>
      <c r="AO2304" s="5">
        <v>98</v>
      </c>
      <c r="AP2304" s="5">
        <v>105</v>
      </c>
      <c r="AQ2304" s="5">
        <v>109</v>
      </c>
      <c r="AR2304" s="5">
        <v>109</v>
      </c>
      <c r="AS2304" s="5">
        <v>104</v>
      </c>
      <c r="AT2304" s="5">
        <v>105</v>
      </c>
      <c r="AU2304" s="5">
        <v>101</v>
      </c>
      <c r="AV2304" s="5">
        <v>105</v>
      </c>
      <c r="AW2304" s="5">
        <v>105</v>
      </c>
      <c r="AX2304" s="5">
        <v>100</v>
      </c>
      <c r="AY2304" s="5">
        <v>95</v>
      </c>
      <c r="AZ2304" s="5">
        <v>100</v>
      </c>
      <c r="BA2304" s="5">
        <v>103</v>
      </c>
      <c r="BB2304" s="5">
        <v>100</v>
      </c>
      <c r="BC2304" s="5">
        <v>99</v>
      </c>
      <c r="BD2304" s="5">
        <v>99</v>
      </c>
      <c r="BE2304" s="5">
        <v>101</v>
      </c>
      <c r="BF2304" s="5">
        <v>104</v>
      </c>
      <c r="BG2304" s="5">
        <v>105</v>
      </c>
      <c r="BH2304" s="5">
        <v>106</v>
      </c>
      <c r="BI2304" s="5">
        <v>106</v>
      </c>
      <c r="BJ2304" s="5">
        <v>105</v>
      </c>
      <c r="BK2304" s="5">
        <v>104</v>
      </c>
      <c r="BL2304" s="5">
        <v>101</v>
      </c>
      <c r="BM2304" s="5">
        <v>100</v>
      </c>
      <c r="BN2304" s="5">
        <v>104</v>
      </c>
      <c r="BO2304" s="5">
        <v>105</v>
      </c>
      <c r="BP2304" s="5">
        <v>104</v>
      </c>
      <c r="BQ2304" s="5">
        <v>105</v>
      </c>
      <c r="BR2304" s="5">
        <v>101</v>
      </c>
      <c r="BW2304">
        <v>102</v>
      </c>
      <c r="BX2304">
        <v>103</v>
      </c>
      <c r="BY2304">
        <v>101</v>
      </c>
      <c r="BZ2304">
        <v>103</v>
      </c>
      <c r="CA2304">
        <v>100</v>
      </c>
      <c r="CB2304">
        <v>100</v>
      </c>
      <c r="CC2304">
        <v>90</v>
      </c>
      <c r="CD2304">
        <v>94</v>
      </c>
      <c r="CE2304">
        <v>91</v>
      </c>
      <c r="CF2304">
        <v>95</v>
      </c>
      <c r="CG2304">
        <v>96</v>
      </c>
      <c r="CH2304">
        <v>101</v>
      </c>
      <c r="CI2304">
        <v>106</v>
      </c>
      <c r="CJ2304">
        <v>97</v>
      </c>
      <c r="CK2304">
        <v>98</v>
      </c>
      <c r="CL2304">
        <v>97</v>
      </c>
      <c r="CM2304">
        <v>97</v>
      </c>
      <c r="CN2304">
        <v>98</v>
      </c>
      <c r="CO2304">
        <v>99</v>
      </c>
      <c r="CP2304">
        <v>99</v>
      </c>
      <c r="CQ2304">
        <v>101</v>
      </c>
      <c r="CR2304">
        <v>103</v>
      </c>
      <c r="CS2304">
        <v>102</v>
      </c>
      <c r="CT2304">
        <v>100</v>
      </c>
      <c r="CU2304">
        <v>100</v>
      </c>
      <c r="CV2304">
        <v>101</v>
      </c>
      <c r="CW2304">
        <v>96</v>
      </c>
      <c r="CX2304" t="s">
        <v>2</v>
      </c>
      <c r="CY2304" t="s">
        <v>133</v>
      </c>
    </row>
    <row r="2305" spans="1:103" x14ac:dyDescent="0.25">
      <c r="A2305" t="s">
        <v>161</v>
      </c>
      <c r="B2305">
        <v>36.620600000000003</v>
      </c>
      <c r="C2305">
        <v>-116.0278</v>
      </c>
      <c r="D2305">
        <v>3230</v>
      </c>
      <c r="E2305" t="s">
        <v>1</v>
      </c>
      <c r="F2305">
        <v>77</v>
      </c>
      <c r="G2305">
        <v>1981</v>
      </c>
      <c r="H2305">
        <v>8</v>
      </c>
      <c r="I2305" t="s">
        <v>260</v>
      </c>
      <c r="J2305">
        <v>91</v>
      </c>
      <c r="K2305">
        <v>88</v>
      </c>
      <c r="L2305">
        <v>89</v>
      </c>
      <c r="M2305">
        <v>95</v>
      </c>
      <c r="N2305">
        <v>99</v>
      </c>
      <c r="O2305">
        <v>101</v>
      </c>
      <c r="P2305">
        <v>98</v>
      </c>
      <c r="Q2305">
        <v>101</v>
      </c>
      <c r="R2305">
        <v>100</v>
      </c>
      <c r="S2305">
        <v>98</v>
      </c>
      <c r="T2305">
        <v>94</v>
      </c>
      <c r="U2305">
        <v>89</v>
      </c>
      <c r="V2305">
        <v>83</v>
      </c>
      <c r="W2305">
        <v>77</v>
      </c>
      <c r="X2305">
        <v>86</v>
      </c>
      <c r="Y2305">
        <v>97</v>
      </c>
      <c r="Z2305">
        <v>100</v>
      </c>
      <c r="AA2305">
        <v>99</v>
      </c>
      <c r="AB2305">
        <v>102</v>
      </c>
      <c r="AC2305">
        <v>104</v>
      </c>
      <c r="AD2305">
        <v>106</v>
      </c>
      <c r="AE2305">
        <v>105</v>
      </c>
      <c r="AF2305">
        <v>105</v>
      </c>
      <c r="AG2305">
        <v>105</v>
      </c>
      <c r="AH2305">
        <v>104</v>
      </c>
      <c r="AI2305">
        <v>105</v>
      </c>
      <c r="AJ2305">
        <v>100</v>
      </c>
      <c r="AK2305">
        <v>96</v>
      </c>
      <c r="AL2305">
        <v>99</v>
      </c>
      <c r="AM2305">
        <v>101</v>
      </c>
      <c r="AN2305" s="5">
        <v>98</v>
      </c>
      <c r="AO2305" s="5">
        <v>98</v>
      </c>
      <c r="AP2305" s="5">
        <v>100</v>
      </c>
      <c r="AQ2305" s="5">
        <v>105</v>
      </c>
      <c r="AR2305" s="5">
        <v>105</v>
      </c>
      <c r="AS2305" s="5">
        <v>101</v>
      </c>
      <c r="AT2305" s="5">
        <v>99</v>
      </c>
      <c r="AU2305" s="5">
        <v>100</v>
      </c>
      <c r="AV2305" s="5">
        <v>102</v>
      </c>
      <c r="AW2305" s="5">
        <v>100</v>
      </c>
      <c r="AX2305" s="5">
        <v>98</v>
      </c>
      <c r="AY2305" s="5">
        <v>98</v>
      </c>
      <c r="AZ2305" s="5">
        <v>98</v>
      </c>
      <c r="BA2305" s="5">
        <v>101</v>
      </c>
      <c r="BB2305" s="5">
        <v>97</v>
      </c>
      <c r="BC2305" s="5">
        <v>98</v>
      </c>
      <c r="BD2305" s="5">
        <v>100</v>
      </c>
      <c r="BE2305" s="5">
        <v>101</v>
      </c>
      <c r="BF2305" s="5">
        <v>103</v>
      </c>
      <c r="BG2305" s="5">
        <v>104</v>
      </c>
      <c r="BH2305" s="5">
        <v>105</v>
      </c>
      <c r="BI2305" s="5">
        <v>104</v>
      </c>
      <c r="BJ2305" s="5">
        <v>105</v>
      </c>
      <c r="BK2305" s="5">
        <v>103</v>
      </c>
      <c r="BL2305" s="5">
        <v>100</v>
      </c>
      <c r="BM2305" s="5">
        <v>99</v>
      </c>
      <c r="BN2305" s="5">
        <v>102</v>
      </c>
      <c r="BO2305" s="5">
        <v>103</v>
      </c>
      <c r="BP2305" s="5">
        <v>101</v>
      </c>
      <c r="BQ2305" s="5">
        <v>97</v>
      </c>
      <c r="BR2305" s="5">
        <v>98</v>
      </c>
      <c r="BS2305">
        <v>99</v>
      </c>
      <c r="BT2305">
        <v>99</v>
      </c>
      <c r="BU2305">
        <v>98</v>
      </c>
      <c r="BV2305">
        <v>99</v>
      </c>
      <c r="BW2305">
        <v>103</v>
      </c>
      <c r="BX2305">
        <v>105</v>
      </c>
      <c r="BY2305">
        <v>111</v>
      </c>
      <c r="BZ2305">
        <v>108</v>
      </c>
      <c r="CA2305">
        <v>105</v>
      </c>
      <c r="CB2305">
        <v>103</v>
      </c>
      <c r="CC2305">
        <v>91</v>
      </c>
      <c r="CD2305">
        <v>94</v>
      </c>
      <c r="CE2305">
        <v>94</v>
      </c>
      <c r="CF2305">
        <v>87</v>
      </c>
      <c r="CG2305">
        <v>94</v>
      </c>
      <c r="CH2305">
        <v>102</v>
      </c>
      <c r="CI2305">
        <v>103</v>
      </c>
      <c r="CJ2305">
        <v>94</v>
      </c>
      <c r="CK2305">
        <v>98</v>
      </c>
      <c r="CL2305">
        <v>98</v>
      </c>
      <c r="CM2305">
        <v>99</v>
      </c>
      <c r="CN2305">
        <v>100</v>
      </c>
      <c r="CO2305">
        <v>99</v>
      </c>
      <c r="CP2305">
        <v>98</v>
      </c>
      <c r="CQ2305">
        <v>101</v>
      </c>
      <c r="CR2305">
        <v>101</v>
      </c>
      <c r="CS2305">
        <v>103</v>
      </c>
      <c r="CT2305">
        <v>103</v>
      </c>
      <c r="CU2305">
        <v>103</v>
      </c>
      <c r="CV2305">
        <v>100</v>
      </c>
      <c r="CW2305">
        <v>96</v>
      </c>
      <c r="CX2305" t="s">
        <v>2</v>
      </c>
      <c r="CY2305" t="s">
        <v>162</v>
      </c>
    </row>
    <row r="2306" spans="1:103" x14ac:dyDescent="0.25">
      <c r="A2306" t="s">
        <v>147</v>
      </c>
      <c r="B2306">
        <v>34.589199999999998</v>
      </c>
      <c r="C2306">
        <v>-117.63030000000001</v>
      </c>
      <c r="D2306">
        <v>2950</v>
      </c>
      <c r="E2306" t="s">
        <v>1</v>
      </c>
      <c r="F2306">
        <v>219.3</v>
      </c>
      <c r="G2306">
        <v>1981</v>
      </c>
      <c r="H2306">
        <v>8</v>
      </c>
      <c r="I2306" t="s">
        <v>260</v>
      </c>
      <c r="J2306">
        <v>91</v>
      </c>
      <c r="K2306">
        <v>91</v>
      </c>
      <c r="L2306">
        <v>85</v>
      </c>
      <c r="M2306">
        <v>89</v>
      </c>
      <c r="N2306">
        <v>93</v>
      </c>
      <c r="O2306">
        <v>99</v>
      </c>
      <c r="P2306">
        <v>99</v>
      </c>
      <c r="Q2306">
        <v>95</v>
      </c>
      <c r="R2306">
        <v>96</v>
      </c>
      <c r="S2306">
        <v>97</v>
      </c>
      <c r="T2306">
        <v>96</v>
      </c>
      <c r="U2306">
        <v>90</v>
      </c>
      <c r="V2306">
        <v>77</v>
      </c>
      <c r="W2306">
        <v>78</v>
      </c>
      <c r="X2306">
        <v>79</v>
      </c>
      <c r="Y2306">
        <v>84</v>
      </c>
      <c r="Z2306">
        <v>98</v>
      </c>
      <c r="AA2306">
        <v>99</v>
      </c>
      <c r="AB2306">
        <v>98</v>
      </c>
      <c r="AC2306">
        <v>99</v>
      </c>
      <c r="AD2306">
        <v>101</v>
      </c>
      <c r="AE2306">
        <v>100</v>
      </c>
      <c r="AF2306">
        <v>102</v>
      </c>
      <c r="AG2306">
        <v>102</v>
      </c>
      <c r="AH2306">
        <v>103</v>
      </c>
      <c r="AI2306">
        <v>102</v>
      </c>
      <c r="AJ2306">
        <v>102</v>
      </c>
      <c r="AK2306">
        <v>100</v>
      </c>
      <c r="AL2306">
        <v>101</v>
      </c>
      <c r="AM2306">
        <v>98</v>
      </c>
      <c r="AN2306" s="5">
        <v>95</v>
      </c>
      <c r="AO2306" s="5">
        <v>92</v>
      </c>
      <c r="AP2306" s="5">
        <v>93</v>
      </c>
      <c r="AQ2306" s="5">
        <v>96</v>
      </c>
      <c r="AR2306" s="5">
        <v>101</v>
      </c>
      <c r="AS2306" s="5">
        <v>98</v>
      </c>
      <c r="AT2306" s="5">
        <v>96</v>
      </c>
      <c r="AU2306" s="5">
        <v>95</v>
      </c>
      <c r="AV2306" s="5">
        <v>95</v>
      </c>
      <c r="AW2306" s="5">
        <v>90</v>
      </c>
      <c r="AX2306" s="5">
        <v>97</v>
      </c>
      <c r="AY2306" s="5">
        <v>94</v>
      </c>
      <c r="AZ2306" s="5">
        <v>94</v>
      </c>
      <c r="BA2306" s="5">
        <v>93</v>
      </c>
      <c r="BB2306" s="5">
        <v>92</v>
      </c>
      <c r="BC2306" s="5">
        <v>92</v>
      </c>
      <c r="BD2306" s="5">
        <v>95</v>
      </c>
      <c r="BE2306" s="5">
        <v>94</v>
      </c>
      <c r="BF2306" s="5">
        <v>96</v>
      </c>
      <c r="BG2306" s="5">
        <v>98</v>
      </c>
      <c r="BH2306" s="5">
        <v>101</v>
      </c>
      <c r="BI2306" s="5">
        <v>102</v>
      </c>
      <c r="BJ2306" s="5">
        <v>100</v>
      </c>
      <c r="BK2306" s="5">
        <v>103</v>
      </c>
      <c r="BL2306" s="5">
        <v>102</v>
      </c>
      <c r="BM2306" s="5">
        <v>100</v>
      </c>
      <c r="BN2306" s="5">
        <v>99</v>
      </c>
      <c r="BO2306" s="5">
        <v>101</v>
      </c>
      <c r="BP2306" s="5">
        <v>97</v>
      </c>
      <c r="BQ2306" s="5">
        <v>99</v>
      </c>
      <c r="BR2306" s="5">
        <v>95</v>
      </c>
      <c r="BS2306">
        <v>95</v>
      </c>
      <c r="BT2306">
        <v>95</v>
      </c>
      <c r="BU2306">
        <v>95</v>
      </c>
      <c r="BV2306">
        <v>94</v>
      </c>
      <c r="BW2306">
        <v>96</v>
      </c>
      <c r="BX2306">
        <v>99</v>
      </c>
      <c r="BY2306">
        <v>101</v>
      </c>
      <c r="BZ2306">
        <v>104</v>
      </c>
      <c r="CA2306">
        <v>105</v>
      </c>
      <c r="CB2306">
        <v>102</v>
      </c>
      <c r="CC2306">
        <v>99</v>
      </c>
      <c r="CD2306">
        <v>95</v>
      </c>
      <c r="CE2306">
        <v>94</v>
      </c>
      <c r="CF2306">
        <v>93</v>
      </c>
      <c r="CG2306">
        <v>94</v>
      </c>
      <c r="CH2306">
        <v>94</v>
      </c>
      <c r="CI2306">
        <v>96</v>
      </c>
      <c r="CJ2306">
        <v>95</v>
      </c>
      <c r="CK2306">
        <v>95</v>
      </c>
      <c r="CL2306">
        <v>94</v>
      </c>
      <c r="CM2306">
        <v>95</v>
      </c>
      <c r="CN2306">
        <v>98</v>
      </c>
      <c r="CO2306">
        <v>100</v>
      </c>
      <c r="CP2306">
        <v>99</v>
      </c>
      <c r="CQ2306">
        <v>102</v>
      </c>
      <c r="CR2306">
        <v>101</v>
      </c>
      <c r="CS2306">
        <v>102</v>
      </c>
      <c r="CT2306">
        <v>103</v>
      </c>
      <c r="CU2306">
        <v>103</v>
      </c>
      <c r="CV2306">
        <v>101</v>
      </c>
      <c r="CW2306">
        <v>97</v>
      </c>
      <c r="CX2306" t="s">
        <v>5</v>
      </c>
      <c r="CY2306" t="s">
        <v>148</v>
      </c>
    </row>
    <row r="2307" spans="1:103" x14ac:dyDescent="0.25">
      <c r="A2307" t="s">
        <v>39</v>
      </c>
      <c r="B2307">
        <v>34.525300000000001</v>
      </c>
      <c r="C2307">
        <v>-117.29640000000001</v>
      </c>
      <c r="D2307">
        <v>2789</v>
      </c>
      <c r="E2307" t="s">
        <v>1</v>
      </c>
      <c r="F2307">
        <v>218.7</v>
      </c>
      <c r="G2307">
        <v>1981</v>
      </c>
      <c r="H2307">
        <v>8</v>
      </c>
      <c r="I2307" t="s">
        <v>260</v>
      </c>
      <c r="J2307">
        <v>91</v>
      </c>
      <c r="K2307">
        <v>92</v>
      </c>
      <c r="L2307">
        <v>88</v>
      </c>
      <c r="M2307">
        <v>93</v>
      </c>
      <c r="N2307">
        <v>98</v>
      </c>
      <c r="O2307">
        <v>104</v>
      </c>
      <c r="P2307">
        <v>101</v>
      </c>
      <c r="Q2307">
        <v>97</v>
      </c>
      <c r="R2307">
        <v>99</v>
      </c>
      <c r="S2307">
        <v>100</v>
      </c>
      <c r="T2307">
        <v>100</v>
      </c>
      <c r="U2307">
        <v>93</v>
      </c>
      <c r="V2307">
        <v>82</v>
      </c>
      <c r="W2307">
        <v>83</v>
      </c>
      <c r="X2307">
        <v>83</v>
      </c>
      <c r="Y2307">
        <v>89</v>
      </c>
      <c r="Z2307">
        <v>101</v>
      </c>
      <c r="AA2307">
        <v>104</v>
      </c>
      <c r="AB2307">
        <v>100</v>
      </c>
      <c r="AC2307">
        <v>103</v>
      </c>
      <c r="AD2307">
        <v>104</v>
      </c>
      <c r="AE2307">
        <v>106</v>
      </c>
      <c r="AF2307">
        <v>103</v>
      </c>
      <c r="AG2307">
        <v>107</v>
      </c>
      <c r="AH2307">
        <v>106</v>
      </c>
      <c r="AI2307">
        <v>103</v>
      </c>
      <c r="AJ2307">
        <v>103</v>
      </c>
      <c r="AK2307">
        <v>97</v>
      </c>
      <c r="AL2307">
        <v>98</v>
      </c>
      <c r="AM2307">
        <v>100</v>
      </c>
      <c r="AN2307" s="5">
        <v>98</v>
      </c>
      <c r="AO2307" s="5">
        <v>92</v>
      </c>
      <c r="AP2307" s="5">
        <v>92</v>
      </c>
      <c r="AQ2307" s="5">
        <v>100</v>
      </c>
      <c r="AR2307" s="5">
        <v>104</v>
      </c>
      <c r="AS2307" s="5">
        <v>101</v>
      </c>
      <c r="AT2307" s="5">
        <v>97</v>
      </c>
      <c r="AU2307" s="5">
        <v>95</v>
      </c>
      <c r="AV2307" s="5">
        <v>97</v>
      </c>
      <c r="AW2307" s="5">
        <v>99</v>
      </c>
      <c r="AX2307" s="5">
        <v>97</v>
      </c>
      <c r="AY2307" s="5">
        <v>99</v>
      </c>
      <c r="AZ2307" s="5">
        <v>98</v>
      </c>
      <c r="BA2307" s="5">
        <v>99</v>
      </c>
      <c r="BB2307" s="5">
        <v>101</v>
      </c>
      <c r="BC2307" s="5">
        <v>84</v>
      </c>
      <c r="BD2307" s="5">
        <v>93</v>
      </c>
      <c r="BE2307" s="5">
        <v>92</v>
      </c>
      <c r="BF2307" s="5">
        <v>94</v>
      </c>
      <c r="BG2307" s="5">
        <v>95</v>
      </c>
      <c r="BH2307" s="5">
        <v>99</v>
      </c>
      <c r="BI2307" s="5">
        <v>102</v>
      </c>
      <c r="BJ2307" s="5">
        <v>101</v>
      </c>
      <c r="BK2307" s="5">
        <v>103</v>
      </c>
      <c r="BL2307" s="5">
        <v>100</v>
      </c>
      <c r="BM2307" s="5">
        <v>99</v>
      </c>
      <c r="BN2307" s="5">
        <v>97</v>
      </c>
      <c r="BO2307" s="5">
        <v>103</v>
      </c>
      <c r="BP2307" s="5">
        <v>100</v>
      </c>
      <c r="BQ2307" s="5">
        <v>99</v>
      </c>
      <c r="BR2307" s="5">
        <v>96</v>
      </c>
      <c r="BS2307">
        <v>95</v>
      </c>
      <c r="BT2307">
        <v>97</v>
      </c>
      <c r="BU2307">
        <v>97</v>
      </c>
      <c r="BV2307">
        <v>96</v>
      </c>
      <c r="BW2307">
        <v>101</v>
      </c>
      <c r="BX2307">
        <v>102</v>
      </c>
      <c r="BY2307">
        <v>107</v>
      </c>
      <c r="BZ2307">
        <v>110</v>
      </c>
      <c r="CA2307">
        <v>111</v>
      </c>
      <c r="CB2307">
        <v>111</v>
      </c>
      <c r="CC2307">
        <v>99</v>
      </c>
      <c r="CD2307">
        <v>99</v>
      </c>
      <c r="CE2307">
        <v>98</v>
      </c>
      <c r="CF2307">
        <v>98</v>
      </c>
      <c r="CG2307">
        <v>94</v>
      </c>
      <c r="CH2307">
        <v>97</v>
      </c>
      <c r="CI2307">
        <v>101</v>
      </c>
      <c r="CJ2307">
        <v>102</v>
      </c>
      <c r="CK2307">
        <v>97</v>
      </c>
      <c r="CL2307">
        <v>95</v>
      </c>
      <c r="CM2307">
        <v>97</v>
      </c>
      <c r="CN2307">
        <v>99</v>
      </c>
      <c r="CO2307">
        <v>97</v>
      </c>
      <c r="CP2307">
        <v>97</v>
      </c>
      <c r="CQ2307">
        <v>99</v>
      </c>
      <c r="CR2307">
        <v>102</v>
      </c>
      <c r="CS2307">
        <v>105</v>
      </c>
      <c r="CT2307">
        <v>105</v>
      </c>
      <c r="CU2307">
        <v>105</v>
      </c>
      <c r="CV2307">
        <v>103</v>
      </c>
      <c r="CW2307">
        <v>97</v>
      </c>
      <c r="CX2307" t="s">
        <v>5</v>
      </c>
      <c r="CY2307" t="s">
        <v>40</v>
      </c>
    </row>
    <row r="2308" spans="1:103" x14ac:dyDescent="0.25">
      <c r="A2308" t="s">
        <v>37</v>
      </c>
      <c r="B2308">
        <v>36.261400000000002</v>
      </c>
      <c r="C2308">
        <v>-116.0564</v>
      </c>
      <c r="D2308">
        <v>2573</v>
      </c>
      <c r="E2308" t="s">
        <v>1</v>
      </c>
      <c r="F2308">
        <v>75.900000000000006</v>
      </c>
      <c r="G2308">
        <v>1981</v>
      </c>
      <c r="H2308">
        <v>8</v>
      </c>
      <c r="I2308" t="s">
        <v>260</v>
      </c>
      <c r="J2308">
        <v>95</v>
      </c>
      <c r="K2308">
        <v>91</v>
      </c>
      <c r="L2308">
        <v>90</v>
      </c>
      <c r="M2308">
        <v>96</v>
      </c>
      <c r="N2308">
        <v>102</v>
      </c>
      <c r="O2308">
        <v>101</v>
      </c>
      <c r="P2308">
        <v>98</v>
      </c>
      <c r="Q2308">
        <v>102</v>
      </c>
      <c r="R2308">
        <v>98</v>
      </c>
      <c r="S2308">
        <v>100</v>
      </c>
      <c r="T2308">
        <v>98</v>
      </c>
      <c r="U2308">
        <v>88</v>
      </c>
      <c r="V2308">
        <v>82</v>
      </c>
      <c r="W2308">
        <v>79</v>
      </c>
      <c r="X2308">
        <v>89</v>
      </c>
      <c r="Y2308">
        <v>99</v>
      </c>
      <c r="Z2308">
        <v>101</v>
      </c>
      <c r="AA2308">
        <v>101</v>
      </c>
      <c r="AB2308">
        <v>102</v>
      </c>
      <c r="AC2308">
        <v>104</v>
      </c>
      <c r="AD2308">
        <v>107</v>
      </c>
      <c r="AE2308">
        <v>108</v>
      </c>
      <c r="AF2308">
        <v>108</v>
      </c>
      <c r="AG2308">
        <v>106</v>
      </c>
      <c r="AH2308">
        <v>105</v>
      </c>
      <c r="AI2308">
        <v>106</v>
      </c>
      <c r="AJ2308">
        <v>98</v>
      </c>
      <c r="AK2308">
        <v>99</v>
      </c>
      <c r="AL2308">
        <v>100</v>
      </c>
      <c r="AM2308">
        <v>102</v>
      </c>
      <c r="AN2308" s="5">
        <v>99</v>
      </c>
      <c r="AO2308" s="5">
        <v>100</v>
      </c>
      <c r="AP2308" s="5">
        <v>101</v>
      </c>
      <c r="AQ2308" s="5">
        <v>104</v>
      </c>
      <c r="AR2308" s="5">
        <v>103</v>
      </c>
      <c r="AS2308" s="5">
        <v>104</v>
      </c>
      <c r="AT2308" s="5">
        <v>101</v>
      </c>
      <c r="AU2308" s="5">
        <v>101</v>
      </c>
      <c r="AV2308" s="5">
        <v>102</v>
      </c>
      <c r="AW2308" s="5">
        <v>103</v>
      </c>
      <c r="AX2308" s="5">
        <v>97</v>
      </c>
      <c r="AY2308" s="5">
        <v>98</v>
      </c>
      <c r="AZ2308" s="5">
        <v>99</v>
      </c>
      <c r="BA2308" s="5">
        <v>104</v>
      </c>
      <c r="BB2308" s="5">
        <v>98</v>
      </c>
      <c r="BC2308" s="5">
        <v>100</v>
      </c>
      <c r="BD2308" s="5">
        <v>99</v>
      </c>
      <c r="BE2308" s="5">
        <v>99</v>
      </c>
      <c r="BF2308" s="5">
        <v>101</v>
      </c>
      <c r="BG2308" s="5">
        <v>105</v>
      </c>
      <c r="BH2308" s="5">
        <v>105</v>
      </c>
      <c r="BI2308" s="5">
        <v>105</v>
      </c>
      <c r="BJ2308" s="5">
        <v>107</v>
      </c>
      <c r="BK2308" s="5">
        <v>101</v>
      </c>
      <c r="BL2308" s="5">
        <v>98</v>
      </c>
      <c r="BM2308" s="5">
        <v>99</v>
      </c>
      <c r="BN2308" s="5">
        <v>105</v>
      </c>
      <c r="BO2308" s="5">
        <v>105</v>
      </c>
      <c r="BP2308" s="5">
        <v>103</v>
      </c>
      <c r="BQ2308" s="5">
        <v>98</v>
      </c>
      <c r="BR2308" s="5">
        <v>98</v>
      </c>
      <c r="BS2308">
        <v>98</v>
      </c>
      <c r="BT2308">
        <v>96</v>
      </c>
      <c r="BU2308">
        <v>99</v>
      </c>
      <c r="BV2308">
        <v>101</v>
      </c>
      <c r="BW2308">
        <v>105</v>
      </c>
      <c r="BX2308">
        <v>107</v>
      </c>
      <c r="BY2308">
        <v>110</v>
      </c>
      <c r="BZ2308">
        <v>108</v>
      </c>
      <c r="CA2308">
        <v>103</v>
      </c>
      <c r="CB2308">
        <v>103</v>
      </c>
      <c r="CC2308">
        <v>97</v>
      </c>
      <c r="CD2308">
        <v>95</v>
      </c>
      <c r="CE2308">
        <v>95</v>
      </c>
      <c r="CF2308">
        <v>91</v>
      </c>
      <c r="CG2308">
        <v>93</v>
      </c>
      <c r="CH2308">
        <v>100</v>
      </c>
      <c r="CI2308">
        <v>102</v>
      </c>
      <c r="CJ2308">
        <v>96</v>
      </c>
      <c r="CK2308">
        <v>100</v>
      </c>
      <c r="CL2308">
        <v>100</v>
      </c>
      <c r="CM2308">
        <v>99</v>
      </c>
      <c r="CN2308">
        <v>98</v>
      </c>
      <c r="CO2308">
        <v>99</v>
      </c>
      <c r="CP2308">
        <v>102</v>
      </c>
      <c r="CQ2308">
        <v>103</v>
      </c>
      <c r="CR2308">
        <v>104</v>
      </c>
      <c r="CS2308">
        <v>106</v>
      </c>
      <c r="CT2308">
        <v>104</v>
      </c>
      <c r="CU2308">
        <v>102</v>
      </c>
      <c r="CV2308">
        <v>99</v>
      </c>
      <c r="CW2308">
        <v>98</v>
      </c>
      <c r="CX2308" t="s">
        <v>2</v>
      </c>
      <c r="CY2308" t="s">
        <v>38</v>
      </c>
    </row>
    <row r="2309" spans="1:103" x14ac:dyDescent="0.25">
      <c r="A2309" t="s">
        <v>53</v>
      </c>
      <c r="B2309">
        <v>35.979999999999997</v>
      </c>
      <c r="C2309">
        <v>-114.8464</v>
      </c>
      <c r="D2309">
        <v>2500</v>
      </c>
      <c r="E2309" t="s">
        <v>1</v>
      </c>
      <c r="F2309">
        <v>188.9</v>
      </c>
      <c r="G2309">
        <v>1981</v>
      </c>
      <c r="H2309">
        <v>8</v>
      </c>
      <c r="I2309" t="s">
        <v>260</v>
      </c>
      <c r="J2309">
        <v>90</v>
      </c>
      <c r="K2309">
        <v>94</v>
      </c>
      <c r="L2309">
        <v>92</v>
      </c>
      <c r="M2309">
        <v>90</v>
      </c>
      <c r="N2309">
        <v>95</v>
      </c>
      <c r="O2309">
        <v>101</v>
      </c>
      <c r="P2309">
        <v>106</v>
      </c>
      <c r="Q2309">
        <v>104</v>
      </c>
      <c r="R2309">
        <v>102</v>
      </c>
      <c r="S2309">
        <v>105</v>
      </c>
      <c r="T2309">
        <v>100</v>
      </c>
      <c r="U2309">
        <v>100</v>
      </c>
      <c r="V2309">
        <v>95</v>
      </c>
      <c r="W2309">
        <v>96</v>
      </c>
      <c r="X2309">
        <v>88</v>
      </c>
      <c r="Y2309">
        <v>89</v>
      </c>
      <c r="Z2309">
        <v>97</v>
      </c>
      <c r="AA2309">
        <v>103</v>
      </c>
      <c r="AB2309">
        <v>105</v>
      </c>
      <c r="AC2309">
        <v>107</v>
      </c>
      <c r="AD2309">
        <v>108</v>
      </c>
      <c r="AE2309">
        <v>107</v>
      </c>
      <c r="AF2309">
        <v>108</v>
      </c>
      <c r="AG2309">
        <v>108</v>
      </c>
      <c r="AH2309">
        <v>106</v>
      </c>
      <c r="AI2309">
        <v>109</v>
      </c>
      <c r="AJ2309">
        <v>107</v>
      </c>
      <c r="AK2309">
        <v>94</v>
      </c>
      <c r="AL2309">
        <v>98</v>
      </c>
      <c r="AM2309">
        <v>101</v>
      </c>
      <c r="AN2309" s="5">
        <v>104</v>
      </c>
      <c r="AO2309" s="5">
        <v>99</v>
      </c>
      <c r="AP2309" s="5">
        <v>98</v>
      </c>
      <c r="AQ2309" s="5">
        <v>104</v>
      </c>
      <c r="AR2309" s="5">
        <v>108</v>
      </c>
      <c r="AS2309" s="5">
        <v>108</v>
      </c>
      <c r="AT2309" s="5">
        <v>106</v>
      </c>
      <c r="AU2309" s="5">
        <v>104</v>
      </c>
      <c r="AV2309" s="5">
        <v>103</v>
      </c>
      <c r="AW2309" s="5">
        <v>102</v>
      </c>
      <c r="AX2309" s="5">
        <v>102</v>
      </c>
      <c r="AY2309" s="5">
        <v>105</v>
      </c>
      <c r="AZ2309" s="5">
        <v>100</v>
      </c>
      <c r="BA2309" s="5">
        <v>99</v>
      </c>
      <c r="BB2309" s="5">
        <v>101</v>
      </c>
      <c r="BC2309" s="5">
        <v>92</v>
      </c>
      <c r="BD2309" s="5">
        <v>95</v>
      </c>
      <c r="BE2309" s="5">
        <v>100</v>
      </c>
      <c r="BF2309" s="5">
        <v>104</v>
      </c>
      <c r="BG2309" s="5">
        <v>103</v>
      </c>
      <c r="BH2309" s="5">
        <v>106</v>
      </c>
      <c r="BI2309" s="5">
        <v>107</v>
      </c>
      <c r="BJ2309" s="5">
        <v>105</v>
      </c>
      <c r="BK2309" s="5">
        <v>104</v>
      </c>
      <c r="BL2309" s="5">
        <v>104</v>
      </c>
      <c r="BM2309" s="5">
        <v>98</v>
      </c>
      <c r="BN2309" s="5">
        <v>100</v>
      </c>
      <c r="BO2309" s="5">
        <v>103</v>
      </c>
      <c r="BP2309" s="5">
        <v>104</v>
      </c>
      <c r="BQ2309" s="5">
        <v>105</v>
      </c>
      <c r="BR2309" s="5">
        <v>103</v>
      </c>
      <c r="BS2309">
        <v>104</v>
      </c>
      <c r="BT2309">
        <v>102</v>
      </c>
      <c r="BU2309">
        <v>104</v>
      </c>
      <c r="BV2309">
        <v>102</v>
      </c>
      <c r="BW2309">
        <v>101</v>
      </c>
      <c r="BX2309">
        <v>103</v>
      </c>
      <c r="BY2309">
        <v>107</v>
      </c>
      <c r="BZ2309">
        <v>110</v>
      </c>
      <c r="CA2309">
        <v>105</v>
      </c>
      <c r="CB2309">
        <v>102</v>
      </c>
      <c r="CC2309">
        <v>99</v>
      </c>
      <c r="CD2309">
        <v>91</v>
      </c>
      <c r="CE2309">
        <v>87</v>
      </c>
      <c r="CF2309">
        <v>92</v>
      </c>
      <c r="CG2309">
        <v>91</v>
      </c>
      <c r="CH2309">
        <v>96</v>
      </c>
      <c r="CI2309">
        <v>98</v>
      </c>
      <c r="CJ2309">
        <v>102</v>
      </c>
      <c r="CK2309">
        <v>90</v>
      </c>
      <c r="CL2309">
        <v>99</v>
      </c>
      <c r="CM2309">
        <v>101</v>
      </c>
      <c r="CN2309">
        <v>100</v>
      </c>
      <c r="CO2309">
        <v>102</v>
      </c>
      <c r="CP2309">
        <v>99</v>
      </c>
      <c r="CQ2309">
        <v>103</v>
      </c>
      <c r="CR2309">
        <v>101</v>
      </c>
      <c r="CS2309">
        <v>103</v>
      </c>
      <c r="CT2309">
        <v>102</v>
      </c>
      <c r="CU2309">
        <v>103</v>
      </c>
      <c r="CV2309">
        <v>102</v>
      </c>
      <c r="CW2309">
        <v>105</v>
      </c>
      <c r="CX2309" t="s">
        <v>2</v>
      </c>
      <c r="CY2309" t="s">
        <v>54</v>
      </c>
    </row>
    <row r="2310" spans="1:103" x14ac:dyDescent="0.25">
      <c r="A2310" t="s">
        <v>134</v>
      </c>
      <c r="B2310">
        <v>36.5717</v>
      </c>
      <c r="C2310">
        <v>-116.4619</v>
      </c>
      <c r="D2310">
        <v>2450</v>
      </c>
      <c r="E2310" t="s">
        <v>1</v>
      </c>
      <c r="F2310">
        <v>38.200000000000003</v>
      </c>
      <c r="G2310">
        <v>1981</v>
      </c>
      <c r="H2310">
        <v>8</v>
      </c>
      <c r="I2310" t="s">
        <v>260</v>
      </c>
      <c r="J2310">
        <v>94</v>
      </c>
      <c r="K2310">
        <v>96</v>
      </c>
      <c r="L2310">
        <v>97</v>
      </c>
      <c r="M2310">
        <v>101</v>
      </c>
      <c r="N2310">
        <v>105</v>
      </c>
      <c r="O2310">
        <v>105</v>
      </c>
      <c r="P2310">
        <v>104</v>
      </c>
      <c r="Q2310">
        <v>104</v>
      </c>
      <c r="R2310">
        <v>104</v>
      </c>
      <c r="S2310">
        <v>100</v>
      </c>
      <c r="T2310">
        <v>100</v>
      </c>
      <c r="U2310">
        <v>95</v>
      </c>
      <c r="V2310">
        <v>89</v>
      </c>
      <c r="W2310">
        <v>87</v>
      </c>
      <c r="X2310">
        <v>89</v>
      </c>
      <c r="Y2310">
        <v>95</v>
      </c>
      <c r="Z2310">
        <v>99</v>
      </c>
      <c r="AA2310">
        <v>105</v>
      </c>
      <c r="AB2310">
        <v>107</v>
      </c>
      <c r="AC2310">
        <v>108</v>
      </c>
      <c r="AD2310">
        <v>109</v>
      </c>
      <c r="AE2310">
        <v>109</v>
      </c>
      <c r="AF2310">
        <v>109</v>
      </c>
      <c r="AG2310">
        <v>108</v>
      </c>
      <c r="AH2310">
        <v>106</v>
      </c>
      <c r="AI2310">
        <v>105</v>
      </c>
      <c r="AJ2310">
        <v>104</v>
      </c>
      <c r="AK2310">
        <v>104</v>
      </c>
      <c r="AL2310">
        <v>103</v>
      </c>
      <c r="AM2310">
        <v>103</v>
      </c>
      <c r="AN2310" s="5">
        <v>104</v>
      </c>
      <c r="AO2310" s="5">
        <v>104</v>
      </c>
      <c r="AP2310" s="5">
        <v>103</v>
      </c>
      <c r="AQ2310" s="5">
        <v>108</v>
      </c>
      <c r="AR2310" s="5">
        <v>109</v>
      </c>
      <c r="AS2310" s="5">
        <v>105</v>
      </c>
      <c r="AT2310" s="5">
        <v>104</v>
      </c>
      <c r="AU2310" s="5">
        <v>102</v>
      </c>
      <c r="AV2310" s="5">
        <v>102</v>
      </c>
      <c r="AW2310" s="5">
        <v>103</v>
      </c>
      <c r="AX2310" s="5">
        <v>104</v>
      </c>
      <c r="AY2310" s="5">
        <v>104</v>
      </c>
      <c r="AZ2310" s="5">
        <v>100</v>
      </c>
      <c r="BA2310" s="5">
        <v>101</v>
      </c>
      <c r="BB2310" s="5">
        <v>101</v>
      </c>
      <c r="BC2310" s="5">
        <v>102</v>
      </c>
      <c r="BD2310" s="5">
        <v>104</v>
      </c>
      <c r="BE2310" s="5">
        <v>104</v>
      </c>
      <c r="BF2310" s="5">
        <v>105</v>
      </c>
      <c r="BG2310" s="5">
        <v>107</v>
      </c>
      <c r="BH2310" s="5">
        <v>108</v>
      </c>
      <c r="BI2310" s="5">
        <v>106</v>
      </c>
      <c r="BJ2310" s="5">
        <v>111</v>
      </c>
      <c r="BK2310" s="5">
        <v>106</v>
      </c>
      <c r="BL2310" s="5">
        <v>105</v>
      </c>
      <c r="BM2310" s="5">
        <v>106</v>
      </c>
      <c r="BN2310" s="5">
        <v>106</v>
      </c>
      <c r="BO2310" s="5">
        <v>107</v>
      </c>
      <c r="BP2310" s="5">
        <v>107</v>
      </c>
      <c r="BQ2310" s="5">
        <v>101</v>
      </c>
      <c r="BR2310" s="5">
        <v>101</v>
      </c>
      <c r="BS2310">
        <v>101</v>
      </c>
      <c r="BT2310">
        <v>101</v>
      </c>
      <c r="BU2310">
        <v>101</v>
      </c>
      <c r="BV2310">
        <v>100</v>
      </c>
      <c r="BW2310">
        <v>104</v>
      </c>
      <c r="BX2310">
        <v>107</v>
      </c>
      <c r="BY2310">
        <v>113</v>
      </c>
      <c r="BZ2310">
        <v>109</v>
      </c>
      <c r="CA2310">
        <v>109</v>
      </c>
      <c r="CB2310">
        <v>105</v>
      </c>
      <c r="CC2310">
        <v>98</v>
      </c>
      <c r="CD2310">
        <v>99</v>
      </c>
      <c r="CE2310">
        <v>96</v>
      </c>
      <c r="CF2310">
        <v>92</v>
      </c>
      <c r="CG2310">
        <v>96</v>
      </c>
      <c r="CH2310">
        <v>105</v>
      </c>
      <c r="CI2310">
        <v>104</v>
      </c>
      <c r="CJ2310">
        <v>97</v>
      </c>
      <c r="CK2310">
        <v>100</v>
      </c>
      <c r="CL2310">
        <v>100</v>
      </c>
      <c r="CM2310">
        <v>101</v>
      </c>
      <c r="CN2310">
        <v>103</v>
      </c>
      <c r="CO2310">
        <v>103</v>
      </c>
      <c r="CP2310">
        <v>103</v>
      </c>
      <c r="CQ2310">
        <v>105</v>
      </c>
      <c r="CR2310">
        <v>104</v>
      </c>
      <c r="CS2310">
        <v>108</v>
      </c>
      <c r="CT2310">
        <v>107</v>
      </c>
      <c r="CU2310">
        <v>107</v>
      </c>
      <c r="CV2310">
        <v>105</v>
      </c>
      <c r="CW2310">
        <v>105</v>
      </c>
      <c r="CX2310" t="s">
        <v>2</v>
      </c>
      <c r="CY2310" t="s">
        <v>135</v>
      </c>
    </row>
    <row r="2311" spans="1:103" x14ac:dyDescent="0.25">
      <c r="A2311" t="s">
        <v>87</v>
      </c>
      <c r="B2311">
        <v>35.651400000000002</v>
      </c>
      <c r="C2311">
        <v>-117.8214</v>
      </c>
      <c r="D2311">
        <v>2430</v>
      </c>
      <c r="E2311" t="s">
        <v>1</v>
      </c>
      <c r="F2311">
        <v>124.4</v>
      </c>
      <c r="G2311">
        <v>1981</v>
      </c>
      <c r="H2311">
        <v>8</v>
      </c>
      <c r="I2311" t="s">
        <v>260</v>
      </c>
      <c r="J2311">
        <v>96</v>
      </c>
      <c r="K2311">
        <v>94</v>
      </c>
      <c r="L2311">
        <v>96</v>
      </c>
      <c r="M2311">
        <v>102</v>
      </c>
      <c r="N2311">
        <v>107</v>
      </c>
      <c r="O2311">
        <v>107</v>
      </c>
      <c r="P2311">
        <v>103</v>
      </c>
      <c r="Q2311">
        <v>106</v>
      </c>
      <c r="R2311">
        <v>106</v>
      </c>
      <c r="S2311">
        <v>105</v>
      </c>
      <c r="T2311">
        <v>104</v>
      </c>
      <c r="U2311">
        <v>95</v>
      </c>
      <c r="V2311">
        <v>89</v>
      </c>
      <c r="W2311">
        <v>86</v>
      </c>
      <c r="X2311">
        <v>90</v>
      </c>
      <c r="Y2311">
        <v>103</v>
      </c>
      <c r="Z2311">
        <v>105</v>
      </c>
      <c r="AA2311">
        <v>105</v>
      </c>
      <c r="AB2311">
        <v>107</v>
      </c>
      <c r="AC2311">
        <v>110</v>
      </c>
      <c r="AD2311">
        <v>110</v>
      </c>
      <c r="AE2311">
        <v>110</v>
      </c>
      <c r="AF2311">
        <v>110</v>
      </c>
      <c r="AG2311">
        <v>109</v>
      </c>
      <c r="AH2311">
        <v>107</v>
      </c>
      <c r="AI2311">
        <v>107</v>
      </c>
      <c r="AJ2311">
        <v>106</v>
      </c>
      <c r="AK2311">
        <v>103</v>
      </c>
      <c r="AL2311">
        <v>106</v>
      </c>
      <c r="AM2311">
        <v>103</v>
      </c>
      <c r="AN2311" s="5">
        <v>102</v>
      </c>
      <c r="AO2311" s="5">
        <v>99</v>
      </c>
      <c r="AP2311" s="5">
        <v>104</v>
      </c>
      <c r="AQ2311" s="5">
        <v>108</v>
      </c>
      <c r="AR2311" s="5">
        <v>108</v>
      </c>
      <c r="AS2311" s="5">
        <v>105</v>
      </c>
      <c r="AT2311" s="5">
        <v>103</v>
      </c>
      <c r="AU2311" s="5">
        <v>104</v>
      </c>
      <c r="AV2311" s="5">
        <v>105</v>
      </c>
      <c r="AW2311" s="5">
        <v>105</v>
      </c>
      <c r="AX2311" s="5">
        <v>103</v>
      </c>
      <c r="AY2311" s="5">
        <v>100</v>
      </c>
      <c r="AZ2311" s="5">
        <v>102</v>
      </c>
      <c r="BA2311" s="5">
        <v>105</v>
      </c>
      <c r="BB2311" s="5">
        <v>105</v>
      </c>
      <c r="BC2311" s="5">
        <v>105</v>
      </c>
      <c r="BD2311" s="5">
        <v>105</v>
      </c>
      <c r="BE2311" s="5">
        <v>104</v>
      </c>
      <c r="BF2311" s="5">
        <v>106</v>
      </c>
      <c r="BG2311" s="5">
        <v>109</v>
      </c>
      <c r="BH2311" s="5">
        <v>108</v>
      </c>
      <c r="BI2311" s="5">
        <v>109</v>
      </c>
      <c r="BJ2311" s="5">
        <v>110</v>
      </c>
      <c r="BK2311" s="5">
        <v>109</v>
      </c>
      <c r="BL2311" s="5">
        <v>106</v>
      </c>
      <c r="BM2311" s="5">
        <v>106</v>
      </c>
      <c r="BN2311" s="5">
        <v>106</v>
      </c>
      <c r="BO2311" s="5">
        <v>106</v>
      </c>
      <c r="BP2311" s="5">
        <v>105</v>
      </c>
      <c r="BQ2311" s="5">
        <v>105</v>
      </c>
      <c r="BR2311" s="5">
        <v>103</v>
      </c>
      <c r="BS2311">
        <v>102</v>
      </c>
      <c r="BT2311">
        <v>103</v>
      </c>
      <c r="BU2311">
        <v>102</v>
      </c>
      <c r="BV2311">
        <v>103</v>
      </c>
      <c r="BW2311">
        <v>105</v>
      </c>
      <c r="BX2311">
        <v>109</v>
      </c>
      <c r="BY2311">
        <v>114</v>
      </c>
      <c r="BZ2311">
        <v>114</v>
      </c>
      <c r="CA2311">
        <v>113</v>
      </c>
      <c r="CB2311">
        <v>111</v>
      </c>
      <c r="CC2311">
        <v>108</v>
      </c>
      <c r="CD2311">
        <v>103</v>
      </c>
      <c r="CE2311">
        <v>102</v>
      </c>
      <c r="CF2311">
        <v>100</v>
      </c>
      <c r="CG2311">
        <v>101</v>
      </c>
      <c r="CH2311">
        <v>106</v>
      </c>
      <c r="CI2311">
        <v>108</v>
      </c>
      <c r="CJ2311">
        <v>105</v>
      </c>
      <c r="CK2311">
        <v>103</v>
      </c>
      <c r="CL2311">
        <v>103</v>
      </c>
      <c r="CM2311">
        <v>103</v>
      </c>
      <c r="CN2311">
        <v>102</v>
      </c>
      <c r="CO2311">
        <v>101</v>
      </c>
      <c r="CP2311">
        <v>103</v>
      </c>
      <c r="CQ2311">
        <v>104</v>
      </c>
      <c r="CR2311">
        <v>107</v>
      </c>
      <c r="CS2311">
        <v>108</v>
      </c>
      <c r="CT2311">
        <v>107</v>
      </c>
      <c r="CU2311">
        <v>105</v>
      </c>
      <c r="CV2311">
        <v>104</v>
      </c>
      <c r="CW2311">
        <v>101</v>
      </c>
      <c r="CX2311" t="s">
        <v>5</v>
      </c>
      <c r="CY2311" t="s">
        <v>88</v>
      </c>
    </row>
    <row r="2312" spans="1:103" x14ac:dyDescent="0.25">
      <c r="A2312" t="s">
        <v>164</v>
      </c>
      <c r="B2312">
        <v>34.892800000000001</v>
      </c>
      <c r="C2312">
        <v>-117.0219</v>
      </c>
      <c r="D2312">
        <v>2220</v>
      </c>
      <c r="E2312" t="s">
        <v>1</v>
      </c>
      <c r="F2312">
        <v>175</v>
      </c>
      <c r="G2312">
        <v>1981</v>
      </c>
      <c r="H2312">
        <v>8</v>
      </c>
      <c r="I2312" t="s">
        <v>260</v>
      </c>
      <c r="J2312">
        <v>95</v>
      </c>
      <c r="K2312">
        <v>93</v>
      </c>
      <c r="L2312">
        <v>94</v>
      </c>
      <c r="M2312">
        <v>98</v>
      </c>
      <c r="N2312">
        <v>105</v>
      </c>
      <c r="O2312">
        <v>103</v>
      </c>
      <c r="P2312">
        <v>101</v>
      </c>
      <c r="Q2312">
        <v>103</v>
      </c>
      <c r="R2312">
        <v>100</v>
      </c>
      <c r="S2312">
        <v>98</v>
      </c>
      <c r="T2312">
        <v>99</v>
      </c>
      <c r="U2312">
        <v>93</v>
      </c>
      <c r="V2312">
        <v>90</v>
      </c>
      <c r="W2312">
        <v>85</v>
      </c>
      <c r="X2312">
        <v>90</v>
      </c>
      <c r="Y2312">
        <v>98</v>
      </c>
      <c r="Z2312">
        <v>104</v>
      </c>
      <c r="AA2312">
        <v>103</v>
      </c>
      <c r="AB2312">
        <v>105</v>
      </c>
      <c r="AC2312">
        <v>104</v>
      </c>
      <c r="AD2312">
        <v>103</v>
      </c>
      <c r="AE2312">
        <v>106</v>
      </c>
      <c r="AF2312">
        <v>105</v>
      </c>
      <c r="AG2312">
        <v>105</v>
      </c>
      <c r="AH2312">
        <v>106</v>
      </c>
      <c r="AI2312">
        <v>106</v>
      </c>
      <c r="AJ2312">
        <v>104</v>
      </c>
      <c r="AK2312">
        <v>99</v>
      </c>
      <c r="AL2312">
        <v>100</v>
      </c>
      <c r="AM2312">
        <v>100</v>
      </c>
      <c r="AN2312" s="5">
        <v>99</v>
      </c>
      <c r="AO2312" s="5">
        <v>98</v>
      </c>
      <c r="AP2312" s="5">
        <v>103</v>
      </c>
      <c r="AQ2312" s="5">
        <v>104</v>
      </c>
      <c r="AR2312" s="5">
        <v>106</v>
      </c>
      <c r="AS2312" s="5">
        <v>105</v>
      </c>
      <c r="AT2312" s="5">
        <v>100</v>
      </c>
      <c r="AU2312" s="5">
        <v>101</v>
      </c>
      <c r="AV2312" s="5">
        <v>102</v>
      </c>
      <c r="AW2312" s="5">
        <v>102</v>
      </c>
      <c r="AX2312" s="5">
        <v>100</v>
      </c>
      <c r="AY2312" s="5">
        <v>100</v>
      </c>
      <c r="AZ2312" s="5">
        <v>100</v>
      </c>
      <c r="BA2312" s="5">
        <v>101</v>
      </c>
      <c r="BB2312" s="5">
        <v>101</v>
      </c>
      <c r="BC2312" s="5">
        <v>101</v>
      </c>
      <c r="BD2312" s="5">
        <v>102</v>
      </c>
      <c r="BE2312" s="5">
        <v>102</v>
      </c>
      <c r="BF2312" s="5">
        <v>103</v>
      </c>
      <c r="BG2312" s="5">
        <v>105</v>
      </c>
      <c r="BH2312" s="5">
        <v>105</v>
      </c>
      <c r="BI2312" s="5">
        <v>103</v>
      </c>
      <c r="BJ2312" s="5">
        <v>105</v>
      </c>
      <c r="BK2312" s="5">
        <v>103</v>
      </c>
      <c r="BL2312" s="5">
        <v>104</v>
      </c>
      <c r="BM2312" s="5">
        <v>101</v>
      </c>
      <c r="BN2312" s="5">
        <v>103</v>
      </c>
      <c r="BO2312" s="5">
        <v>104</v>
      </c>
      <c r="BP2312" s="5">
        <v>104</v>
      </c>
      <c r="BQ2312" s="5">
        <v>103</v>
      </c>
      <c r="BR2312" s="5">
        <v>100</v>
      </c>
      <c r="BS2312">
        <v>98</v>
      </c>
      <c r="BT2312">
        <v>99</v>
      </c>
      <c r="BU2312">
        <v>99</v>
      </c>
      <c r="BV2312">
        <v>98</v>
      </c>
      <c r="BW2312">
        <v>102</v>
      </c>
      <c r="BX2312">
        <v>107</v>
      </c>
      <c r="BY2312">
        <v>110</v>
      </c>
      <c r="BZ2312">
        <v>110</v>
      </c>
      <c r="CA2312">
        <v>110</v>
      </c>
      <c r="CB2312">
        <v>106</v>
      </c>
      <c r="CC2312">
        <v>102</v>
      </c>
      <c r="CD2312">
        <v>102</v>
      </c>
      <c r="CE2312">
        <v>98</v>
      </c>
      <c r="CF2312">
        <v>99</v>
      </c>
      <c r="CG2312">
        <v>96</v>
      </c>
      <c r="CH2312">
        <v>101</v>
      </c>
      <c r="CI2312">
        <v>105</v>
      </c>
      <c r="CJ2312">
        <v>100</v>
      </c>
      <c r="CK2312">
        <v>100</v>
      </c>
      <c r="CL2312">
        <v>99</v>
      </c>
      <c r="CM2312">
        <v>101</v>
      </c>
      <c r="CN2312">
        <v>102</v>
      </c>
      <c r="CO2312">
        <v>100</v>
      </c>
      <c r="CP2312">
        <v>102</v>
      </c>
      <c r="CQ2312">
        <v>104</v>
      </c>
      <c r="CR2312">
        <v>105</v>
      </c>
      <c r="CS2312">
        <v>105</v>
      </c>
      <c r="CT2312">
        <v>106</v>
      </c>
      <c r="CU2312">
        <v>105</v>
      </c>
      <c r="CV2312">
        <v>103</v>
      </c>
      <c r="CW2312">
        <v>99</v>
      </c>
      <c r="CX2312" t="s">
        <v>5</v>
      </c>
      <c r="CY2312" t="s">
        <v>20</v>
      </c>
    </row>
    <row r="2313" spans="1:103" x14ac:dyDescent="0.25">
      <c r="A2313" t="s">
        <v>91</v>
      </c>
      <c r="B2313">
        <v>36.071899999999999</v>
      </c>
      <c r="C2313">
        <v>-115.16330000000001</v>
      </c>
      <c r="D2313">
        <v>2175</v>
      </c>
      <c r="E2313" t="s">
        <v>1</v>
      </c>
      <c r="F2313">
        <v>158.69999999999999</v>
      </c>
      <c r="G2313">
        <v>1981</v>
      </c>
      <c r="H2313">
        <v>8</v>
      </c>
      <c r="I2313" t="s">
        <v>260</v>
      </c>
      <c r="J2313">
        <v>98</v>
      </c>
      <c r="K2313">
        <v>94</v>
      </c>
      <c r="L2313">
        <v>92</v>
      </c>
      <c r="M2313">
        <v>97</v>
      </c>
      <c r="N2313">
        <v>102</v>
      </c>
      <c r="O2313">
        <v>108</v>
      </c>
      <c r="P2313">
        <v>105</v>
      </c>
      <c r="Q2313">
        <v>107</v>
      </c>
      <c r="R2313">
        <v>107</v>
      </c>
      <c r="S2313">
        <v>106</v>
      </c>
      <c r="T2313">
        <v>102</v>
      </c>
      <c r="U2313">
        <v>96</v>
      </c>
      <c r="V2313">
        <v>88</v>
      </c>
      <c r="W2313">
        <v>82</v>
      </c>
      <c r="X2313">
        <v>87</v>
      </c>
      <c r="Y2313">
        <v>100</v>
      </c>
      <c r="Z2313">
        <v>106</v>
      </c>
      <c r="AA2313">
        <v>106</v>
      </c>
      <c r="AB2313">
        <v>108</v>
      </c>
      <c r="AC2313">
        <v>110</v>
      </c>
      <c r="AD2313">
        <v>110</v>
      </c>
      <c r="AE2313">
        <v>112</v>
      </c>
      <c r="AF2313">
        <v>111</v>
      </c>
      <c r="AG2313">
        <v>111</v>
      </c>
      <c r="AH2313">
        <v>110</v>
      </c>
      <c r="AI2313">
        <v>109</v>
      </c>
      <c r="AJ2313">
        <v>98</v>
      </c>
      <c r="AK2313">
        <v>101</v>
      </c>
      <c r="AL2313">
        <v>103</v>
      </c>
      <c r="AM2313">
        <v>106</v>
      </c>
      <c r="AN2313" s="5">
        <v>103</v>
      </c>
      <c r="AO2313" s="5">
        <v>102</v>
      </c>
      <c r="AP2313" s="5">
        <v>104</v>
      </c>
      <c r="AQ2313" s="5">
        <v>110</v>
      </c>
      <c r="AR2313" s="5">
        <v>112</v>
      </c>
      <c r="AS2313" s="5">
        <v>107</v>
      </c>
      <c r="AT2313" s="5">
        <v>107</v>
      </c>
      <c r="AU2313" s="5">
        <v>104</v>
      </c>
      <c r="AV2313" s="5">
        <v>107</v>
      </c>
      <c r="AW2313" s="5">
        <v>107</v>
      </c>
      <c r="AX2313" s="5">
        <v>103</v>
      </c>
      <c r="AY2313" s="5">
        <v>101</v>
      </c>
      <c r="AZ2313" s="5">
        <v>103</v>
      </c>
      <c r="BA2313" s="5">
        <v>105</v>
      </c>
      <c r="BB2313" s="5">
        <v>98</v>
      </c>
      <c r="BC2313" s="5">
        <v>99</v>
      </c>
      <c r="BD2313" s="5">
        <v>105</v>
      </c>
      <c r="BE2313" s="5">
        <v>108</v>
      </c>
      <c r="BF2313" s="5">
        <v>108</v>
      </c>
      <c r="BG2313" s="5">
        <v>109</v>
      </c>
      <c r="BH2313" s="5">
        <v>109</v>
      </c>
      <c r="BI2313" s="5">
        <v>108</v>
      </c>
      <c r="BJ2313" s="5">
        <v>110</v>
      </c>
      <c r="BK2313" s="5">
        <v>110</v>
      </c>
      <c r="BL2313" s="5">
        <v>107</v>
      </c>
      <c r="BM2313" s="5">
        <v>105</v>
      </c>
      <c r="BN2313" s="5">
        <v>106</v>
      </c>
      <c r="BO2313" s="5">
        <v>109</v>
      </c>
      <c r="BP2313" s="5">
        <v>107</v>
      </c>
      <c r="BQ2313" s="5">
        <v>105</v>
      </c>
      <c r="BR2313" s="5">
        <v>105</v>
      </c>
      <c r="BS2313">
        <v>106</v>
      </c>
      <c r="BT2313">
        <v>106</v>
      </c>
      <c r="BU2313">
        <v>105</v>
      </c>
      <c r="BV2313">
        <v>104</v>
      </c>
      <c r="BW2313">
        <v>105</v>
      </c>
      <c r="BX2313">
        <v>109</v>
      </c>
      <c r="BY2313">
        <v>111</v>
      </c>
      <c r="BZ2313">
        <v>109</v>
      </c>
      <c r="CA2313">
        <v>109</v>
      </c>
      <c r="CB2313">
        <v>107</v>
      </c>
      <c r="CC2313">
        <v>92</v>
      </c>
      <c r="CD2313">
        <v>93</v>
      </c>
      <c r="CE2313">
        <v>99</v>
      </c>
      <c r="CF2313">
        <v>99</v>
      </c>
      <c r="CG2313">
        <v>101</v>
      </c>
      <c r="CH2313">
        <v>103</v>
      </c>
      <c r="CI2313">
        <v>104</v>
      </c>
      <c r="CJ2313">
        <v>96</v>
      </c>
      <c r="CK2313">
        <v>102</v>
      </c>
      <c r="CL2313">
        <v>105</v>
      </c>
      <c r="CM2313">
        <v>105</v>
      </c>
      <c r="CN2313">
        <v>107</v>
      </c>
      <c r="CO2313">
        <v>106</v>
      </c>
      <c r="CP2313">
        <v>106</v>
      </c>
      <c r="CQ2313">
        <v>106</v>
      </c>
      <c r="CR2313">
        <v>106</v>
      </c>
      <c r="CS2313">
        <v>108</v>
      </c>
      <c r="CT2313">
        <v>109</v>
      </c>
      <c r="CU2313">
        <v>109</v>
      </c>
      <c r="CV2313">
        <v>107</v>
      </c>
      <c r="CW2313">
        <v>102</v>
      </c>
      <c r="CX2313" t="s">
        <v>2</v>
      </c>
      <c r="CY2313" t="s">
        <v>92</v>
      </c>
    </row>
    <row r="2314" spans="1:103" x14ac:dyDescent="0.25">
      <c r="A2314" t="s">
        <v>155</v>
      </c>
      <c r="B2314">
        <v>36.430300000000003</v>
      </c>
      <c r="C2314">
        <v>-114.51390000000001</v>
      </c>
      <c r="D2314">
        <v>2000</v>
      </c>
      <c r="E2314" t="s">
        <v>1</v>
      </c>
      <c r="F2314">
        <v>210.3</v>
      </c>
      <c r="G2314">
        <v>1981</v>
      </c>
      <c r="H2314">
        <v>8</v>
      </c>
      <c r="I2314" t="s">
        <v>260</v>
      </c>
      <c r="J2314">
        <v>92</v>
      </c>
      <c r="K2314">
        <v>99</v>
      </c>
      <c r="L2314">
        <v>97</v>
      </c>
      <c r="M2314">
        <v>94</v>
      </c>
      <c r="N2314">
        <v>100</v>
      </c>
      <c r="O2314">
        <v>105</v>
      </c>
      <c r="P2314">
        <v>110</v>
      </c>
      <c r="Q2314">
        <v>109</v>
      </c>
      <c r="R2314">
        <v>109</v>
      </c>
      <c r="S2314">
        <v>109</v>
      </c>
      <c r="T2314">
        <v>107</v>
      </c>
      <c r="U2314">
        <v>105</v>
      </c>
      <c r="V2314">
        <v>100</v>
      </c>
      <c r="W2314">
        <v>91</v>
      </c>
      <c r="X2314">
        <v>85</v>
      </c>
      <c r="Y2314">
        <v>92</v>
      </c>
      <c r="Z2314">
        <v>104</v>
      </c>
      <c r="AA2314">
        <v>107</v>
      </c>
      <c r="AB2314">
        <v>109</v>
      </c>
      <c r="AC2314">
        <v>110</v>
      </c>
      <c r="AD2314">
        <v>112</v>
      </c>
      <c r="AE2314">
        <v>113</v>
      </c>
      <c r="AF2314">
        <v>114</v>
      </c>
      <c r="AG2314">
        <v>113</v>
      </c>
      <c r="AH2314">
        <v>114</v>
      </c>
      <c r="AI2314">
        <v>114</v>
      </c>
      <c r="AJ2314">
        <v>113</v>
      </c>
      <c r="AK2314">
        <v>101</v>
      </c>
      <c r="AL2314">
        <v>103</v>
      </c>
      <c r="AM2314">
        <v>106</v>
      </c>
      <c r="AN2314" s="5">
        <v>108</v>
      </c>
      <c r="AO2314" s="5">
        <v>106</v>
      </c>
      <c r="AP2314" s="5">
        <v>105</v>
      </c>
      <c r="AQ2314" s="5">
        <v>109</v>
      </c>
      <c r="AR2314" s="5">
        <v>114</v>
      </c>
      <c r="AS2314" s="5">
        <v>115</v>
      </c>
      <c r="AT2314" s="5">
        <v>112</v>
      </c>
      <c r="AU2314" s="5">
        <v>109</v>
      </c>
      <c r="AV2314" s="5">
        <v>107</v>
      </c>
      <c r="AW2314" s="5">
        <v>109</v>
      </c>
      <c r="AX2314" s="5">
        <v>109</v>
      </c>
      <c r="AY2314" s="5">
        <v>106</v>
      </c>
      <c r="AZ2314" s="5">
        <v>102</v>
      </c>
      <c r="BA2314" s="5">
        <v>105</v>
      </c>
      <c r="BB2314" s="5">
        <v>108</v>
      </c>
      <c r="BC2314" s="5">
        <v>100</v>
      </c>
      <c r="BD2314" s="5">
        <v>103</v>
      </c>
      <c r="BE2314" s="5">
        <v>107</v>
      </c>
      <c r="BF2314" s="5">
        <v>109</v>
      </c>
      <c r="BG2314" s="5">
        <v>100</v>
      </c>
      <c r="BH2314" s="5">
        <v>111</v>
      </c>
      <c r="BI2314" s="5">
        <v>112</v>
      </c>
      <c r="BJ2314" s="5">
        <v>111</v>
      </c>
      <c r="BK2314" s="5">
        <v>112</v>
      </c>
      <c r="BL2314" s="5">
        <v>111</v>
      </c>
      <c r="BM2314" s="5">
        <v>106</v>
      </c>
      <c r="BN2314" s="5">
        <v>106</v>
      </c>
      <c r="BO2314" s="5">
        <v>109</v>
      </c>
      <c r="BP2314" s="5">
        <v>110</v>
      </c>
      <c r="BQ2314" s="5">
        <v>109</v>
      </c>
      <c r="BR2314" s="5">
        <v>106</v>
      </c>
      <c r="BS2314">
        <v>108</v>
      </c>
      <c r="BT2314">
        <v>107</v>
      </c>
      <c r="BU2314">
        <v>108</v>
      </c>
      <c r="BV2314">
        <v>108</v>
      </c>
      <c r="BW2314">
        <v>108</v>
      </c>
      <c r="BX2314">
        <v>110</v>
      </c>
      <c r="BY2314">
        <v>111</v>
      </c>
      <c r="BZ2314">
        <v>115</v>
      </c>
      <c r="CA2314">
        <v>111</v>
      </c>
      <c r="CB2314">
        <v>110</v>
      </c>
      <c r="CC2314">
        <v>106</v>
      </c>
      <c r="CD2314">
        <v>91</v>
      </c>
      <c r="CE2314">
        <v>94</v>
      </c>
      <c r="CF2314">
        <v>98</v>
      </c>
      <c r="CG2314">
        <v>97</v>
      </c>
      <c r="CH2314">
        <v>100</v>
      </c>
      <c r="CI2314">
        <v>103</v>
      </c>
      <c r="CJ2314">
        <v>107</v>
      </c>
      <c r="CK2314">
        <v>98</v>
      </c>
      <c r="CL2314">
        <v>104</v>
      </c>
      <c r="CM2314">
        <v>106</v>
      </c>
      <c r="CN2314">
        <v>102</v>
      </c>
      <c r="CO2314">
        <v>106</v>
      </c>
      <c r="CP2314">
        <v>106</v>
      </c>
      <c r="CQ2314">
        <v>108</v>
      </c>
      <c r="CR2314">
        <v>109</v>
      </c>
      <c r="CS2314">
        <v>107</v>
      </c>
      <c r="CT2314">
        <v>109</v>
      </c>
      <c r="CU2314">
        <v>109</v>
      </c>
      <c r="CV2314">
        <v>111</v>
      </c>
      <c r="CW2314">
        <v>109</v>
      </c>
      <c r="CX2314" t="s">
        <v>2</v>
      </c>
      <c r="CY2314" t="s">
        <v>156</v>
      </c>
    </row>
    <row r="2315" spans="1:103" x14ac:dyDescent="0.25">
      <c r="A2315" t="s">
        <v>77</v>
      </c>
      <c r="B2315">
        <v>34.8536</v>
      </c>
      <c r="C2315">
        <v>-116.7869</v>
      </c>
      <c r="D2315">
        <v>1919</v>
      </c>
      <c r="E2315" t="s">
        <v>1</v>
      </c>
      <c r="F2315">
        <v>178.9</v>
      </c>
      <c r="G2315">
        <v>1981</v>
      </c>
      <c r="H2315">
        <v>8</v>
      </c>
      <c r="I2315" t="s">
        <v>260</v>
      </c>
      <c r="J2315">
        <v>99</v>
      </c>
      <c r="K2315">
        <v>95</v>
      </c>
      <c r="L2315">
        <v>97</v>
      </c>
      <c r="M2315">
        <v>101</v>
      </c>
      <c r="N2315">
        <v>107</v>
      </c>
      <c r="O2315">
        <v>110</v>
      </c>
      <c r="P2315">
        <v>106</v>
      </c>
      <c r="Q2315">
        <v>106</v>
      </c>
      <c r="R2315">
        <v>106</v>
      </c>
      <c r="S2315">
        <v>105</v>
      </c>
      <c r="T2315">
        <v>101</v>
      </c>
      <c r="U2315">
        <v>90</v>
      </c>
      <c r="V2315">
        <v>92</v>
      </c>
      <c r="W2315">
        <v>88</v>
      </c>
      <c r="X2315">
        <v>91</v>
      </c>
      <c r="Y2315">
        <v>102</v>
      </c>
      <c r="Z2315">
        <v>108</v>
      </c>
      <c r="AA2315">
        <v>107</v>
      </c>
      <c r="AB2315">
        <v>108</v>
      </c>
      <c r="AC2315">
        <v>109</v>
      </c>
      <c r="AD2315">
        <v>111</v>
      </c>
      <c r="AE2315">
        <v>111</v>
      </c>
      <c r="AF2315">
        <v>110</v>
      </c>
      <c r="AG2315">
        <v>110</v>
      </c>
      <c r="AH2315">
        <v>110</v>
      </c>
      <c r="AI2315">
        <v>108</v>
      </c>
      <c r="AJ2315">
        <v>101</v>
      </c>
      <c r="AK2315">
        <v>107</v>
      </c>
      <c r="AL2315">
        <v>105</v>
      </c>
      <c r="AM2315">
        <v>105</v>
      </c>
      <c r="AN2315" s="5">
        <v>101</v>
      </c>
      <c r="AO2315" s="5">
        <v>101</v>
      </c>
      <c r="AP2315" s="5">
        <v>105</v>
      </c>
      <c r="AQ2315" s="5">
        <v>111</v>
      </c>
      <c r="AR2315" s="5">
        <v>110</v>
      </c>
      <c r="AS2315" s="5">
        <v>108</v>
      </c>
      <c r="AT2315" s="5">
        <v>106</v>
      </c>
      <c r="AU2315" s="5">
        <v>103</v>
      </c>
      <c r="AV2315" s="5">
        <v>107</v>
      </c>
      <c r="AW2315" s="5">
        <v>107</v>
      </c>
      <c r="AX2315" s="5">
        <v>105</v>
      </c>
      <c r="AY2315" s="5">
        <v>104</v>
      </c>
      <c r="AZ2315" s="5">
        <v>103</v>
      </c>
      <c r="BA2315" s="5">
        <v>106</v>
      </c>
      <c r="BB2315" s="5">
        <v>93</v>
      </c>
      <c r="BC2315" s="5">
        <v>105</v>
      </c>
      <c r="BD2315" s="5">
        <v>106</v>
      </c>
      <c r="BE2315" s="5">
        <v>106</v>
      </c>
      <c r="BF2315" s="5">
        <v>107</v>
      </c>
      <c r="BG2315" s="5">
        <v>109</v>
      </c>
      <c r="BH2315" s="5">
        <v>109</v>
      </c>
      <c r="BI2315" s="5">
        <v>110</v>
      </c>
      <c r="BJ2315" s="5">
        <v>110</v>
      </c>
      <c r="BK2315" s="5">
        <v>110</v>
      </c>
      <c r="BL2315" s="5">
        <v>109</v>
      </c>
      <c r="BM2315" s="5">
        <v>107</v>
      </c>
      <c r="BN2315" s="5">
        <v>106</v>
      </c>
      <c r="BO2315" s="5">
        <v>108</v>
      </c>
      <c r="BP2315" s="5">
        <v>106</v>
      </c>
      <c r="BQ2315" s="5">
        <v>105</v>
      </c>
      <c r="BR2315" s="5">
        <v>104</v>
      </c>
      <c r="BS2315">
        <v>104</v>
      </c>
      <c r="BT2315">
        <v>106</v>
      </c>
      <c r="BU2315">
        <v>105</v>
      </c>
      <c r="BV2315">
        <v>102</v>
      </c>
      <c r="BW2315">
        <v>106</v>
      </c>
      <c r="BX2315">
        <v>110</v>
      </c>
      <c r="BY2315">
        <v>112</v>
      </c>
      <c r="BZ2315">
        <v>111</v>
      </c>
      <c r="CA2315">
        <v>111</v>
      </c>
      <c r="CB2315">
        <v>109</v>
      </c>
      <c r="CC2315">
        <v>100</v>
      </c>
      <c r="CD2315">
        <v>102</v>
      </c>
      <c r="CE2315">
        <v>99</v>
      </c>
      <c r="CF2315">
        <v>98</v>
      </c>
      <c r="CG2315">
        <v>97</v>
      </c>
      <c r="CH2315">
        <v>101</v>
      </c>
      <c r="CI2315">
        <v>105</v>
      </c>
      <c r="CJ2315">
        <v>102</v>
      </c>
      <c r="CK2315">
        <v>99</v>
      </c>
      <c r="CL2315">
        <v>103</v>
      </c>
      <c r="CM2315">
        <v>107</v>
      </c>
      <c r="CN2315">
        <v>105</v>
      </c>
      <c r="CO2315">
        <v>104</v>
      </c>
      <c r="CP2315">
        <v>105</v>
      </c>
      <c r="CQ2315">
        <v>107</v>
      </c>
      <c r="CR2315">
        <v>107</v>
      </c>
      <c r="CS2315">
        <v>110</v>
      </c>
      <c r="CT2315">
        <v>109</v>
      </c>
      <c r="CU2315">
        <v>107</v>
      </c>
      <c r="CV2315">
        <v>106</v>
      </c>
      <c r="CW2315">
        <v>101</v>
      </c>
      <c r="CX2315" t="s">
        <v>5</v>
      </c>
      <c r="CY2315" t="s">
        <v>78</v>
      </c>
    </row>
    <row r="2316" spans="1:103" x14ac:dyDescent="0.25">
      <c r="A2316" t="s">
        <v>119</v>
      </c>
      <c r="B2316">
        <v>36.200000000000003</v>
      </c>
      <c r="C2316">
        <v>-115.08329999999999</v>
      </c>
      <c r="D2316">
        <v>1821</v>
      </c>
      <c r="E2316" t="s">
        <v>1</v>
      </c>
      <c r="F2316">
        <v>162.30000000000001</v>
      </c>
      <c r="G2316">
        <v>1981</v>
      </c>
      <c r="H2316">
        <v>8</v>
      </c>
      <c r="I2316" t="s">
        <v>260</v>
      </c>
      <c r="J2316">
        <v>101</v>
      </c>
      <c r="K2316">
        <v>100</v>
      </c>
      <c r="L2316">
        <v>98</v>
      </c>
      <c r="M2316">
        <v>103</v>
      </c>
      <c r="N2316">
        <v>110</v>
      </c>
      <c r="O2316">
        <v>113</v>
      </c>
      <c r="P2316">
        <v>110</v>
      </c>
      <c r="Q2316">
        <v>112</v>
      </c>
      <c r="R2316">
        <v>112</v>
      </c>
      <c r="S2316">
        <v>111</v>
      </c>
      <c r="T2316">
        <v>107</v>
      </c>
      <c r="U2316">
        <v>100</v>
      </c>
      <c r="V2316">
        <v>94</v>
      </c>
      <c r="W2316">
        <v>88</v>
      </c>
      <c r="X2316">
        <v>93</v>
      </c>
      <c r="Y2316">
        <v>103</v>
      </c>
      <c r="Z2316">
        <v>111</v>
      </c>
      <c r="AA2316">
        <v>112</v>
      </c>
      <c r="AB2316">
        <v>114</v>
      </c>
      <c r="AC2316">
        <v>116</v>
      </c>
      <c r="AD2316">
        <v>115</v>
      </c>
      <c r="AE2316">
        <v>117</v>
      </c>
      <c r="AF2316">
        <v>116</v>
      </c>
      <c r="AG2316">
        <v>117</v>
      </c>
      <c r="AH2316">
        <v>117</v>
      </c>
      <c r="AI2316">
        <v>115</v>
      </c>
      <c r="AJ2316">
        <v>104</v>
      </c>
      <c r="AK2316">
        <v>109</v>
      </c>
      <c r="AL2316">
        <v>109</v>
      </c>
      <c r="AM2316">
        <v>111</v>
      </c>
      <c r="AN2316" s="5">
        <v>109</v>
      </c>
      <c r="AO2316" s="5">
        <v>108</v>
      </c>
      <c r="AP2316" s="5">
        <v>110</v>
      </c>
      <c r="AQ2316" s="5">
        <v>116</v>
      </c>
      <c r="AR2316" s="5">
        <v>118</v>
      </c>
      <c r="AS2316" s="5">
        <v>112</v>
      </c>
      <c r="AT2316" s="5">
        <v>112</v>
      </c>
      <c r="AU2316" s="5">
        <v>109</v>
      </c>
      <c r="AV2316" s="5">
        <v>113</v>
      </c>
      <c r="AW2316" s="5">
        <v>112</v>
      </c>
      <c r="AX2316" s="5">
        <v>110</v>
      </c>
      <c r="AY2316" s="5">
        <v>105</v>
      </c>
      <c r="AZ2316" s="5">
        <v>106</v>
      </c>
      <c r="BA2316" s="5">
        <v>111</v>
      </c>
      <c r="BB2316" s="5">
        <v>102</v>
      </c>
      <c r="BC2316" s="5">
        <v>103</v>
      </c>
      <c r="BD2316" s="5">
        <v>108</v>
      </c>
      <c r="BE2316" s="5">
        <v>113</v>
      </c>
      <c r="BF2316" s="5">
        <v>114</v>
      </c>
      <c r="BG2316" s="5">
        <v>115</v>
      </c>
      <c r="BH2316" s="5">
        <v>114</v>
      </c>
      <c r="BI2316" s="5">
        <v>113</v>
      </c>
      <c r="BJ2316" s="5">
        <v>116</v>
      </c>
      <c r="BK2316" s="5">
        <v>115</v>
      </c>
      <c r="BL2316" s="5">
        <v>112</v>
      </c>
      <c r="BM2316" s="5">
        <v>110</v>
      </c>
      <c r="BN2316" s="5">
        <v>112</v>
      </c>
      <c r="BO2316" s="5">
        <v>114</v>
      </c>
      <c r="BP2316" s="5">
        <v>113</v>
      </c>
      <c r="BQ2316" s="5">
        <v>109</v>
      </c>
      <c r="BR2316" s="5">
        <v>111</v>
      </c>
      <c r="BS2316">
        <v>112</v>
      </c>
      <c r="BT2316">
        <v>111</v>
      </c>
      <c r="BU2316">
        <v>110</v>
      </c>
      <c r="BV2316">
        <v>110</v>
      </c>
      <c r="BW2316">
        <v>111</v>
      </c>
      <c r="BX2316">
        <v>117</v>
      </c>
      <c r="BY2316">
        <v>118</v>
      </c>
      <c r="BZ2316">
        <v>114</v>
      </c>
      <c r="CA2316">
        <v>113</v>
      </c>
      <c r="CB2316">
        <v>110</v>
      </c>
      <c r="CC2316">
        <v>97</v>
      </c>
      <c r="CD2316">
        <v>95</v>
      </c>
      <c r="CE2316">
        <v>101</v>
      </c>
      <c r="CF2316">
        <v>101</v>
      </c>
      <c r="CG2316">
        <v>104</v>
      </c>
      <c r="CH2316">
        <v>107</v>
      </c>
      <c r="CI2316">
        <v>111</v>
      </c>
      <c r="CJ2316">
        <v>102</v>
      </c>
      <c r="CK2316">
        <v>103</v>
      </c>
      <c r="CL2316">
        <v>110</v>
      </c>
      <c r="CM2316">
        <v>108</v>
      </c>
      <c r="CN2316">
        <v>110</v>
      </c>
      <c r="CO2316">
        <v>109</v>
      </c>
      <c r="CP2316">
        <v>111</v>
      </c>
      <c r="CQ2316">
        <v>111</v>
      </c>
      <c r="CR2316">
        <v>113</v>
      </c>
      <c r="CS2316">
        <v>113</v>
      </c>
      <c r="CT2316">
        <v>113</v>
      </c>
      <c r="CU2316">
        <v>115</v>
      </c>
      <c r="CV2316">
        <v>110</v>
      </c>
      <c r="CW2316">
        <v>109</v>
      </c>
      <c r="CX2316" t="s">
        <v>2</v>
      </c>
      <c r="CY2316" t="s">
        <v>120</v>
      </c>
    </row>
    <row r="2317" spans="1:103" x14ac:dyDescent="0.25">
      <c r="A2317" t="s">
        <v>45</v>
      </c>
      <c r="B2317">
        <v>35.763599999999997</v>
      </c>
      <c r="C2317">
        <v>-117.3908</v>
      </c>
      <c r="D2317">
        <v>1695</v>
      </c>
      <c r="E2317" t="s">
        <v>1</v>
      </c>
      <c r="F2317">
        <v>90.8</v>
      </c>
      <c r="G2317">
        <v>1981</v>
      </c>
      <c r="H2317">
        <v>8</v>
      </c>
      <c r="I2317" t="s">
        <v>260</v>
      </c>
      <c r="J2317">
        <v>98</v>
      </c>
      <c r="K2317">
        <v>97</v>
      </c>
      <c r="L2317">
        <v>92</v>
      </c>
      <c r="M2317">
        <v>102</v>
      </c>
      <c r="N2317">
        <v>109</v>
      </c>
      <c r="O2317">
        <v>108</v>
      </c>
      <c r="P2317">
        <v>108</v>
      </c>
      <c r="Q2317">
        <v>107</v>
      </c>
      <c r="R2317">
        <v>107</v>
      </c>
      <c r="S2317">
        <v>106</v>
      </c>
      <c r="T2317">
        <v>102</v>
      </c>
      <c r="U2317">
        <v>97</v>
      </c>
      <c r="V2317">
        <v>95</v>
      </c>
      <c r="W2317">
        <v>94</v>
      </c>
      <c r="X2317">
        <v>93</v>
      </c>
      <c r="Y2317">
        <v>104</v>
      </c>
      <c r="Z2317">
        <v>107</v>
      </c>
      <c r="AA2317">
        <v>106</v>
      </c>
      <c r="AB2317">
        <v>111</v>
      </c>
      <c r="AC2317">
        <v>111</v>
      </c>
      <c r="AD2317">
        <v>111</v>
      </c>
      <c r="AE2317">
        <v>112</v>
      </c>
      <c r="AF2317">
        <v>112</v>
      </c>
      <c r="AG2317">
        <v>110</v>
      </c>
      <c r="AH2317">
        <v>109</v>
      </c>
      <c r="AI2317">
        <v>109</v>
      </c>
      <c r="AJ2317">
        <v>106</v>
      </c>
      <c r="AK2317">
        <v>104</v>
      </c>
      <c r="AL2317">
        <v>103</v>
      </c>
      <c r="AM2317">
        <v>102</v>
      </c>
      <c r="AN2317" s="5">
        <v>102</v>
      </c>
      <c r="AO2317" s="5">
        <v>104</v>
      </c>
      <c r="AP2317" s="5">
        <v>103</v>
      </c>
      <c r="AQ2317" s="5">
        <v>104</v>
      </c>
      <c r="AR2317" s="5">
        <v>106</v>
      </c>
      <c r="AS2317" s="5">
        <v>107</v>
      </c>
      <c r="AT2317" s="5">
        <v>107</v>
      </c>
      <c r="AU2317" s="5">
        <v>106</v>
      </c>
      <c r="AV2317" s="5">
        <v>107</v>
      </c>
      <c r="AW2317" s="5">
        <v>107</v>
      </c>
      <c r="AX2317" s="5">
        <v>105</v>
      </c>
      <c r="AY2317" s="5">
        <v>104</v>
      </c>
      <c r="AZ2317" s="5">
        <v>104</v>
      </c>
      <c r="BA2317" s="5">
        <v>108</v>
      </c>
      <c r="BB2317" s="5">
        <v>104</v>
      </c>
      <c r="BC2317" s="5">
        <v>106</v>
      </c>
      <c r="BD2317" s="5">
        <v>108</v>
      </c>
      <c r="BE2317" s="5">
        <v>109</v>
      </c>
      <c r="BF2317" s="5">
        <v>111</v>
      </c>
      <c r="BG2317" s="5">
        <v>112</v>
      </c>
      <c r="BH2317" s="5">
        <v>110</v>
      </c>
      <c r="BI2317" s="5">
        <v>109</v>
      </c>
      <c r="BJ2317" s="5">
        <v>110</v>
      </c>
      <c r="BK2317" s="5">
        <v>109</v>
      </c>
      <c r="BL2317" s="5">
        <v>110</v>
      </c>
      <c r="BM2317" s="5">
        <v>111</v>
      </c>
      <c r="BN2317" s="5">
        <v>107</v>
      </c>
      <c r="BO2317" s="5">
        <v>108</v>
      </c>
      <c r="BP2317" s="5">
        <v>106</v>
      </c>
      <c r="BQ2317" s="5">
        <v>105</v>
      </c>
      <c r="BR2317" s="5">
        <v>105</v>
      </c>
      <c r="BS2317">
        <v>104</v>
      </c>
      <c r="BT2317">
        <v>105</v>
      </c>
      <c r="BU2317">
        <v>103</v>
      </c>
      <c r="BV2317">
        <v>103</v>
      </c>
      <c r="BW2317">
        <v>109</v>
      </c>
      <c r="BX2317">
        <v>111</v>
      </c>
      <c r="BY2317">
        <v>117</v>
      </c>
      <c r="BZ2317">
        <v>118</v>
      </c>
      <c r="CA2317">
        <v>115</v>
      </c>
      <c r="CB2317">
        <v>111</v>
      </c>
      <c r="CC2317">
        <v>106</v>
      </c>
      <c r="CD2317">
        <v>104</v>
      </c>
      <c r="CE2317">
        <v>101</v>
      </c>
      <c r="CF2317">
        <v>103</v>
      </c>
      <c r="CG2317">
        <v>104</v>
      </c>
      <c r="CH2317">
        <v>104</v>
      </c>
      <c r="CI2317">
        <v>106</v>
      </c>
      <c r="CJ2317">
        <v>108</v>
      </c>
      <c r="CK2317">
        <v>106</v>
      </c>
      <c r="CL2317">
        <v>106</v>
      </c>
      <c r="CM2317">
        <v>105</v>
      </c>
      <c r="CN2317">
        <v>108</v>
      </c>
      <c r="CO2317">
        <v>110</v>
      </c>
      <c r="CP2317">
        <v>110</v>
      </c>
      <c r="CQ2317">
        <v>111</v>
      </c>
      <c r="CR2317">
        <v>112</v>
      </c>
      <c r="CS2317">
        <v>110</v>
      </c>
      <c r="CT2317">
        <v>108</v>
      </c>
      <c r="CU2317">
        <v>106</v>
      </c>
      <c r="CV2317">
        <v>105</v>
      </c>
      <c r="CW2317">
        <v>106</v>
      </c>
      <c r="CX2317" t="s">
        <v>5</v>
      </c>
      <c r="CY2317" t="s">
        <v>46</v>
      </c>
    </row>
    <row r="2318" spans="1:103" x14ac:dyDescent="0.25">
      <c r="A2318" t="s">
        <v>163</v>
      </c>
      <c r="B2318">
        <v>36.769199999999998</v>
      </c>
      <c r="C2318">
        <v>-114.12690000000001</v>
      </c>
      <c r="D2318">
        <v>1532</v>
      </c>
      <c r="E2318" t="s">
        <v>1</v>
      </c>
      <c r="F2318">
        <v>246.7</v>
      </c>
      <c r="G2318">
        <v>1981</v>
      </c>
      <c r="H2318">
        <v>8</v>
      </c>
      <c r="I2318" t="s">
        <v>260</v>
      </c>
      <c r="J2318">
        <v>98</v>
      </c>
      <c r="K2318">
        <v>98</v>
      </c>
      <c r="L2318">
        <v>96</v>
      </c>
      <c r="M2318">
        <v>97</v>
      </c>
      <c r="O2318">
        <v>111</v>
      </c>
      <c r="P2318">
        <v>110</v>
      </c>
      <c r="Q2318">
        <v>109</v>
      </c>
      <c r="R2318">
        <v>109</v>
      </c>
      <c r="S2318">
        <v>108</v>
      </c>
      <c r="T2318">
        <v>106</v>
      </c>
      <c r="U2318">
        <v>104</v>
      </c>
      <c r="V2318">
        <v>99</v>
      </c>
      <c r="W2318">
        <v>87</v>
      </c>
      <c r="X2318">
        <v>93</v>
      </c>
      <c r="Y2318">
        <v>102</v>
      </c>
      <c r="Z2318">
        <v>107</v>
      </c>
      <c r="AA2318">
        <v>108</v>
      </c>
      <c r="AB2318">
        <v>110</v>
      </c>
      <c r="AE2318">
        <v>115</v>
      </c>
      <c r="AF2318">
        <v>113</v>
      </c>
      <c r="AG2318">
        <v>114</v>
      </c>
      <c r="AH2318">
        <v>114</v>
      </c>
      <c r="AI2318">
        <v>114</v>
      </c>
      <c r="AJ2318">
        <v>111</v>
      </c>
      <c r="AL2318">
        <v>105</v>
      </c>
      <c r="AM2318">
        <v>108</v>
      </c>
      <c r="AN2318" s="5">
        <v>107</v>
      </c>
      <c r="AO2318" s="5">
        <v>106</v>
      </c>
      <c r="AP2318" s="5">
        <v>110</v>
      </c>
      <c r="AQ2318" s="5">
        <v>116</v>
      </c>
      <c r="AR2318" s="5">
        <v>115</v>
      </c>
      <c r="AS2318" s="5">
        <v>112</v>
      </c>
      <c r="AT2318" s="5">
        <v>111</v>
      </c>
      <c r="AU2318" s="5">
        <v>109</v>
      </c>
      <c r="AV2318" s="5">
        <v>109</v>
      </c>
      <c r="AW2318" s="5">
        <v>110</v>
      </c>
      <c r="AX2318" s="5">
        <v>111</v>
      </c>
      <c r="AY2318" s="5">
        <v>107</v>
      </c>
      <c r="AZ2318" s="5">
        <v>105</v>
      </c>
      <c r="BA2318" s="5">
        <v>110</v>
      </c>
      <c r="BB2318" s="5">
        <v>99</v>
      </c>
      <c r="BC2318" s="5">
        <v>103</v>
      </c>
      <c r="BD2318" s="5">
        <v>107</v>
      </c>
      <c r="BE2318" s="5">
        <v>112</v>
      </c>
      <c r="BF2318" s="5">
        <v>110</v>
      </c>
      <c r="BG2318" s="5">
        <v>110</v>
      </c>
      <c r="BH2318" s="5">
        <v>112</v>
      </c>
      <c r="BI2318" s="5">
        <v>112</v>
      </c>
      <c r="BJ2318" s="5">
        <v>112</v>
      </c>
      <c r="BK2318" s="5">
        <v>111</v>
      </c>
      <c r="BL2318" s="5">
        <v>109</v>
      </c>
      <c r="BM2318" s="8">
        <f>AVERAGE(BL2318,BN2318)</f>
        <v>109</v>
      </c>
      <c r="BN2318" s="5">
        <v>109</v>
      </c>
      <c r="BO2318" s="5">
        <v>110</v>
      </c>
      <c r="BP2318" s="5">
        <v>110</v>
      </c>
      <c r="BQ2318" s="5">
        <v>109</v>
      </c>
      <c r="BR2318" s="5">
        <v>108</v>
      </c>
      <c r="BU2318">
        <v>108</v>
      </c>
      <c r="BV2318">
        <v>108</v>
      </c>
      <c r="BW2318">
        <v>109</v>
      </c>
      <c r="BX2318">
        <v>112</v>
      </c>
      <c r="BY2318">
        <v>117</v>
      </c>
      <c r="BZ2318">
        <v>115</v>
      </c>
      <c r="CA2318">
        <v>111</v>
      </c>
      <c r="CB2318">
        <v>101</v>
      </c>
      <c r="CC2318">
        <v>93</v>
      </c>
      <c r="CD2318">
        <v>96</v>
      </c>
      <c r="CE2318">
        <v>99</v>
      </c>
      <c r="CF2318">
        <v>99</v>
      </c>
      <c r="CG2318">
        <v>101</v>
      </c>
      <c r="CH2318">
        <v>109</v>
      </c>
      <c r="CI2318">
        <v>109</v>
      </c>
      <c r="CJ2318">
        <v>108</v>
      </c>
      <c r="CK2318">
        <v>106</v>
      </c>
      <c r="CL2318">
        <v>107</v>
      </c>
      <c r="CM2318">
        <v>106</v>
      </c>
      <c r="CO2318">
        <v>108</v>
      </c>
      <c r="CP2318">
        <v>108</v>
      </c>
      <c r="CQ2318">
        <v>110</v>
      </c>
      <c r="CR2318">
        <v>109</v>
      </c>
      <c r="CS2318">
        <v>112</v>
      </c>
      <c r="CT2318">
        <v>109</v>
      </c>
      <c r="CV2318">
        <v>110</v>
      </c>
      <c r="CW2318">
        <v>104</v>
      </c>
      <c r="CX2318" t="s">
        <v>2</v>
      </c>
      <c r="CY2318" t="s">
        <v>84</v>
      </c>
    </row>
    <row r="2319" spans="1:103" x14ac:dyDescent="0.25">
      <c r="A2319" t="s">
        <v>142</v>
      </c>
      <c r="B2319">
        <v>36.616700000000002</v>
      </c>
      <c r="C2319">
        <v>-114.4833</v>
      </c>
      <c r="D2319">
        <v>1410</v>
      </c>
      <c r="E2319" t="s">
        <v>1</v>
      </c>
      <c r="F2319">
        <v>213.5</v>
      </c>
      <c r="G2319">
        <v>1981</v>
      </c>
      <c r="H2319">
        <v>8</v>
      </c>
      <c r="I2319" t="s">
        <v>260</v>
      </c>
      <c r="J2319">
        <v>96</v>
      </c>
      <c r="K2319">
        <v>94</v>
      </c>
      <c r="L2319">
        <v>96</v>
      </c>
      <c r="M2319">
        <v>94</v>
      </c>
      <c r="N2319">
        <v>98</v>
      </c>
      <c r="O2319">
        <v>100</v>
      </c>
      <c r="P2319">
        <v>98</v>
      </c>
      <c r="Q2319">
        <v>106</v>
      </c>
      <c r="R2319">
        <v>106</v>
      </c>
      <c r="S2319">
        <v>105</v>
      </c>
      <c r="T2319">
        <v>106</v>
      </c>
      <c r="U2319">
        <v>106</v>
      </c>
      <c r="V2319">
        <v>106</v>
      </c>
      <c r="Y2319">
        <v>91</v>
      </c>
      <c r="Z2319">
        <v>99</v>
      </c>
      <c r="AA2319">
        <v>106</v>
      </c>
      <c r="AB2319">
        <v>115</v>
      </c>
      <c r="AC2319">
        <v>113</v>
      </c>
      <c r="AD2319">
        <v>110</v>
      </c>
      <c r="AE2319">
        <v>106</v>
      </c>
      <c r="AF2319">
        <v>111</v>
      </c>
      <c r="AG2319">
        <v>111</v>
      </c>
      <c r="AH2319">
        <v>110</v>
      </c>
      <c r="AI2319">
        <v>110</v>
      </c>
      <c r="AJ2319">
        <v>109</v>
      </c>
      <c r="AL2319">
        <v>98</v>
      </c>
      <c r="AM2319">
        <v>104</v>
      </c>
      <c r="AN2319" s="5">
        <v>105</v>
      </c>
      <c r="AO2319" s="5">
        <v>102</v>
      </c>
      <c r="AP2319" s="5">
        <v>103</v>
      </c>
      <c r="AQ2319" s="8">
        <f>AVERAGE(AP2319,AR2319)</f>
        <v>107</v>
      </c>
      <c r="AR2319" s="5">
        <v>111</v>
      </c>
      <c r="AS2319" s="5">
        <v>112</v>
      </c>
      <c r="AT2319" s="5">
        <v>108</v>
      </c>
      <c r="AU2319" s="5">
        <v>107</v>
      </c>
      <c r="AV2319" s="5">
        <v>104</v>
      </c>
      <c r="AW2319" s="5">
        <v>106</v>
      </c>
      <c r="AX2319" s="8">
        <f>AVERAGE(AW2319,AY2319)</f>
        <v>105.5</v>
      </c>
      <c r="AY2319" s="5">
        <v>105</v>
      </c>
      <c r="AZ2319" s="5">
        <v>108</v>
      </c>
      <c r="BA2319" s="5">
        <v>109</v>
      </c>
      <c r="BB2319" s="5">
        <v>108</v>
      </c>
      <c r="BC2319" s="5">
        <v>100</v>
      </c>
      <c r="BD2319" s="5">
        <v>105</v>
      </c>
      <c r="BE2319" s="8">
        <f>AVERAGE(BD2319,BF2319)</f>
        <v>106</v>
      </c>
      <c r="BF2319" s="5">
        <v>107</v>
      </c>
      <c r="BG2319" s="8">
        <f>AVERAGE(BF2319,BH2319)</f>
        <v>107.5</v>
      </c>
      <c r="BH2319" s="5">
        <v>108</v>
      </c>
      <c r="BI2319" s="5">
        <v>110</v>
      </c>
      <c r="BJ2319" s="5">
        <v>108</v>
      </c>
      <c r="BK2319" s="5">
        <v>108</v>
      </c>
      <c r="BL2319" s="8">
        <f>(2*BK2319+BN2319)/3</f>
        <v>107.33333333333333</v>
      </c>
      <c r="BM2319" s="8">
        <f>(BL2319+2*BO2319)/3</f>
        <v>106.44444444444444</v>
      </c>
      <c r="BN2319" s="5">
        <v>106</v>
      </c>
      <c r="BO2319" s="5">
        <v>106</v>
      </c>
      <c r="BP2319" s="5">
        <v>107</v>
      </c>
      <c r="BQ2319" s="5">
        <v>106</v>
      </c>
      <c r="BR2319" s="5">
        <v>104</v>
      </c>
      <c r="BU2319">
        <v>105</v>
      </c>
      <c r="BV2319">
        <v>104</v>
      </c>
      <c r="BW2319">
        <v>106</v>
      </c>
      <c r="BX2319">
        <v>106</v>
      </c>
      <c r="BY2319">
        <v>110</v>
      </c>
      <c r="BZ2319">
        <v>116</v>
      </c>
      <c r="CC2319">
        <v>102</v>
      </c>
      <c r="CD2319">
        <v>91</v>
      </c>
      <c r="CE2319">
        <v>91</v>
      </c>
      <c r="CF2319">
        <v>95</v>
      </c>
      <c r="CI2319">
        <v>102</v>
      </c>
      <c r="CJ2319">
        <v>107</v>
      </c>
      <c r="CK2319">
        <v>95</v>
      </c>
      <c r="CL2319">
        <v>102</v>
      </c>
      <c r="CM2319">
        <v>105</v>
      </c>
      <c r="CP2319">
        <v>106</v>
      </c>
      <c r="CQ2319">
        <v>107</v>
      </c>
      <c r="CR2319">
        <v>108</v>
      </c>
      <c r="CS2319">
        <v>108</v>
      </c>
      <c r="CV2319">
        <v>110</v>
      </c>
      <c r="CX2319" t="s">
        <v>2</v>
      </c>
      <c r="CY2319" t="s">
        <v>24</v>
      </c>
    </row>
    <row r="2320" spans="1:103" x14ac:dyDescent="0.25">
      <c r="A2320" t="s">
        <v>140</v>
      </c>
      <c r="B2320">
        <v>35.868600000000001</v>
      </c>
      <c r="C2320">
        <v>-114.6611</v>
      </c>
      <c r="D2320">
        <v>740</v>
      </c>
      <c r="E2320" t="s">
        <v>1</v>
      </c>
      <c r="F2320">
        <v>208.6</v>
      </c>
      <c r="G2320">
        <v>1981</v>
      </c>
      <c r="H2320">
        <v>8</v>
      </c>
      <c r="I2320" t="s">
        <v>260</v>
      </c>
      <c r="J2320">
        <v>101</v>
      </c>
      <c r="K2320">
        <v>105</v>
      </c>
      <c r="L2320">
        <v>102</v>
      </c>
      <c r="M2320">
        <v>100</v>
      </c>
      <c r="N2320">
        <v>105</v>
      </c>
      <c r="O2320">
        <v>113</v>
      </c>
      <c r="P2320">
        <v>115</v>
      </c>
      <c r="Q2320">
        <v>114</v>
      </c>
      <c r="R2320">
        <v>114</v>
      </c>
      <c r="S2320">
        <v>115</v>
      </c>
      <c r="T2320">
        <v>110</v>
      </c>
      <c r="U2320">
        <v>108</v>
      </c>
      <c r="V2320">
        <v>105</v>
      </c>
      <c r="W2320">
        <v>100</v>
      </c>
      <c r="X2320">
        <v>90</v>
      </c>
      <c r="Y2320">
        <v>96</v>
      </c>
      <c r="Z2320">
        <v>110</v>
      </c>
      <c r="AA2320">
        <v>113</v>
      </c>
      <c r="AB2320">
        <v>116</v>
      </c>
      <c r="AC2320">
        <v>116</v>
      </c>
      <c r="AD2320">
        <v>119</v>
      </c>
      <c r="AE2320">
        <v>119</v>
      </c>
      <c r="AF2320">
        <v>120</v>
      </c>
      <c r="AG2320">
        <v>118</v>
      </c>
      <c r="AH2320">
        <v>121</v>
      </c>
      <c r="AI2320">
        <v>120</v>
      </c>
      <c r="AJ2320">
        <v>117</v>
      </c>
      <c r="AK2320">
        <v>102</v>
      </c>
      <c r="AL2320">
        <v>107</v>
      </c>
      <c r="AM2320">
        <v>113</v>
      </c>
      <c r="AN2320" s="5">
        <v>115</v>
      </c>
      <c r="AO2320" s="5">
        <v>110</v>
      </c>
      <c r="AP2320" s="5">
        <v>110</v>
      </c>
      <c r="AQ2320" s="5">
        <v>114</v>
      </c>
      <c r="AR2320" s="5">
        <v>121</v>
      </c>
      <c r="AS2320" s="5">
        <v>120</v>
      </c>
      <c r="AT2320" s="5">
        <v>116</v>
      </c>
      <c r="AU2320" s="5">
        <v>115</v>
      </c>
      <c r="AV2320" s="5">
        <v>113</v>
      </c>
      <c r="AW2320" s="5">
        <v>115</v>
      </c>
      <c r="AX2320" s="5">
        <v>114</v>
      </c>
      <c r="AY2320" s="5">
        <v>108</v>
      </c>
      <c r="AZ2320" s="5">
        <v>107</v>
      </c>
      <c r="BA2320" s="5">
        <v>109</v>
      </c>
      <c r="BB2320" s="5">
        <v>115</v>
      </c>
      <c r="BC2320" s="5">
        <v>98</v>
      </c>
      <c r="BD2320" s="5">
        <v>105</v>
      </c>
      <c r="BE2320" s="5">
        <v>112</v>
      </c>
      <c r="BF2320" s="5">
        <v>114</v>
      </c>
      <c r="BG2320" s="5">
        <v>115</v>
      </c>
      <c r="BH2320" s="5">
        <v>115</v>
      </c>
      <c r="BI2320" s="5">
        <v>117</v>
      </c>
      <c r="BJ2320" s="5">
        <v>115</v>
      </c>
      <c r="BK2320" s="5">
        <v>116</v>
      </c>
      <c r="BL2320" s="5">
        <v>114</v>
      </c>
      <c r="BM2320" s="5">
        <v>110</v>
      </c>
      <c r="BN2320" s="5">
        <v>111</v>
      </c>
      <c r="BO2320" s="5">
        <v>114</v>
      </c>
      <c r="BP2320" s="5">
        <v>116</v>
      </c>
      <c r="BQ2320" s="5">
        <v>114</v>
      </c>
      <c r="BR2320" s="5">
        <v>111</v>
      </c>
      <c r="BS2320">
        <v>113</v>
      </c>
      <c r="BT2320">
        <v>114</v>
      </c>
      <c r="BU2320">
        <v>114</v>
      </c>
      <c r="BV2320">
        <v>112</v>
      </c>
      <c r="BW2320">
        <v>113</v>
      </c>
      <c r="BX2320">
        <v>114</v>
      </c>
      <c r="BY2320">
        <v>116</v>
      </c>
      <c r="BZ2320">
        <v>120</v>
      </c>
      <c r="CA2320">
        <v>114</v>
      </c>
      <c r="CB2320">
        <v>112</v>
      </c>
      <c r="CC2320">
        <v>110</v>
      </c>
      <c r="CD2320">
        <v>98</v>
      </c>
      <c r="CE2320">
        <v>96</v>
      </c>
      <c r="CF2320">
        <v>102</v>
      </c>
      <c r="CG2320">
        <v>102</v>
      </c>
      <c r="CH2320">
        <v>107</v>
      </c>
      <c r="CI2320">
        <v>109</v>
      </c>
      <c r="CJ2320">
        <v>113</v>
      </c>
      <c r="CK2320">
        <v>103</v>
      </c>
      <c r="CL2320">
        <v>109</v>
      </c>
      <c r="CM2320">
        <v>112</v>
      </c>
      <c r="CN2320">
        <v>110</v>
      </c>
      <c r="CO2320">
        <v>112</v>
      </c>
      <c r="CP2320">
        <v>108</v>
      </c>
      <c r="CQ2320">
        <v>118</v>
      </c>
      <c r="CR2320">
        <v>113</v>
      </c>
      <c r="CS2320">
        <v>116</v>
      </c>
      <c r="CT2320">
        <v>119</v>
      </c>
      <c r="CU2320">
        <v>116</v>
      </c>
      <c r="CV2320">
        <v>116</v>
      </c>
      <c r="CW2320">
        <v>114</v>
      </c>
      <c r="CX2320" t="s">
        <v>122</v>
      </c>
      <c r="CY2320" t="s">
        <v>141</v>
      </c>
    </row>
    <row r="2321" spans="1:103" x14ac:dyDescent="0.25">
      <c r="A2321" t="s">
        <v>117</v>
      </c>
      <c r="B2321">
        <v>36.462499999999999</v>
      </c>
      <c r="C2321">
        <v>-116.8672</v>
      </c>
      <c r="D2321">
        <v>-194</v>
      </c>
      <c r="E2321" t="s">
        <v>1</v>
      </c>
      <c r="F2321">
        <v>0</v>
      </c>
      <c r="G2321">
        <v>1981</v>
      </c>
      <c r="H2321">
        <v>8</v>
      </c>
      <c r="I2321" t="s">
        <v>260</v>
      </c>
      <c r="J2321">
        <v>108</v>
      </c>
      <c r="K2321">
        <v>106</v>
      </c>
      <c r="L2321">
        <v>107</v>
      </c>
      <c r="M2321">
        <v>112</v>
      </c>
      <c r="N2321">
        <v>115</v>
      </c>
      <c r="O2321">
        <v>118</v>
      </c>
      <c r="P2321">
        <v>115</v>
      </c>
      <c r="Q2321">
        <v>113</v>
      </c>
      <c r="R2321">
        <v>115</v>
      </c>
      <c r="S2321">
        <v>112</v>
      </c>
      <c r="T2321">
        <v>110</v>
      </c>
      <c r="U2321">
        <v>106</v>
      </c>
      <c r="V2321">
        <v>98</v>
      </c>
      <c r="W2321">
        <v>96</v>
      </c>
      <c r="X2321">
        <v>102</v>
      </c>
      <c r="Y2321">
        <v>110</v>
      </c>
      <c r="Z2321">
        <v>114</v>
      </c>
      <c r="AA2321">
        <v>115</v>
      </c>
      <c r="AB2321">
        <v>117</v>
      </c>
      <c r="AC2321">
        <v>118</v>
      </c>
      <c r="AD2321">
        <v>122</v>
      </c>
      <c r="AE2321">
        <v>120</v>
      </c>
      <c r="AF2321">
        <v>120</v>
      </c>
      <c r="AG2321">
        <v>120</v>
      </c>
      <c r="AH2321">
        <v>118</v>
      </c>
      <c r="AI2321">
        <v>120</v>
      </c>
      <c r="AJ2321">
        <v>113</v>
      </c>
      <c r="AK2321">
        <v>114</v>
      </c>
      <c r="AL2321">
        <v>114</v>
      </c>
      <c r="AM2321">
        <v>116</v>
      </c>
      <c r="AN2321" s="5">
        <v>112</v>
      </c>
      <c r="AO2321" s="5">
        <v>112</v>
      </c>
      <c r="AP2321" s="5">
        <v>116</v>
      </c>
      <c r="AQ2321" s="5">
        <v>120</v>
      </c>
      <c r="AR2321" s="5">
        <v>120</v>
      </c>
      <c r="AS2321" s="5">
        <v>117</v>
      </c>
      <c r="AT2321" s="5">
        <v>115</v>
      </c>
      <c r="AU2321" s="5">
        <v>115</v>
      </c>
      <c r="AV2321" s="5">
        <v>116</v>
      </c>
      <c r="AW2321" s="5">
        <v>116</v>
      </c>
      <c r="AX2321" s="5">
        <v>114</v>
      </c>
      <c r="AY2321" s="5">
        <v>113</v>
      </c>
      <c r="AZ2321" s="5">
        <v>113</v>
      </c>
      <c r="BA2321" s="5">
        <v>117</v>
      </c>
      <c r="BB2321" s="5">
        <v>114</v>
      </c>
      <c r="BC2321" s="5">
        <v>114</v>
      </c>
      <c r="BD2321" s="5">
        <v>116</v>
      </c>
      <c r="BE2321" s="5">
        <v>115</v>
      </c>
      <c r="BF2321" s="5">
        <v>117</v>
      </c>
      <c r="BG2321" s="5">
        <v>120</v>
      </c>
      <c r="BH2321" s="5">
        <v>119</v>
      </c>
      <c r="BI2321" s="5">
        <v>119</v>
      </c>
      <c r="BJ2321" s="5">
        <v>118</v>
      </c>
      <c r="BK2321" s="5">
        <v>118</v>
      </c>
      <c r="BL2321" s="5">
        <v>114</v>
      </c>
      <c r="BM2321" s="5">
        <v>114</v>
      </c>
      <c r="BN2321" s="5">
        <v>116</v>
      </c>
      <c r="BO2321" s="5">
        <v>119</v>
      </c>
      <c r="BP2321" s="5">
        <v>117</v>
      </c>
      <c r="BQ2321" s="5">
        <v>114</v>
      </c>
      <c r="BR2321" s="5">
        <v>114</v>
      </c>
      <c r="BS2321">
        <v>112</v>
      </c>
      <c r="BT2321">
        <v>111</v>
      </c>
      <c r="BU2321">
        <v>110</v>
      </c>
      <c r="BV2321">
        <v>111</v>
      </c>
      <c r="BW2321">
        <v>116</v>
      </c>
      <c r="BX2321">
        <v>118</v>
      </c>
      <c r="BY2321">
        <v>125</v>
      </c>
      <c r="BZ2321">
        <v>123</v>
      </c>
      <c r="CA2321">
        <v>120</v>
      </c>
      <c r="CB2321">
        <v>117</v>
      </c>
      <c r="CC2321">
        <v>112</v>
      </c>
      <c r="CD2321">
        <v>111</v>
      </c>
      <c r="CE2321">
        <v>108</v>
      </c>
      <c r="CF2321">
        <v>109</v>
      </c>
      <c r="CG2321">
        <v>110</v>
      </c>
      <c r="CH2321">
        <v>117</v>
      </c>
      <c r="CI2321">
        <v>118</v>
      </c>
      <c r="CJ2321">
        <v>112</v>
      </c>
      <c r="CK2321">
        <v>112</v>
      </c>
      <c r="CL2321">
        <v>113</v>
      </c>
      <c r="CM2321">
        <v>114</v>
      </c>
      <c r="CN2321">
        <v>114</v>
      </c>
      <c r="CO2321">
        <v>114</v>
      </c>
      <c r="CP2321">
        <v>115</v>
      </c>
      <c r="CQ2321">
        <v>116</v>
      </c>
      <c r="CR2321">
        <v>119</v>
      </c>
      <c r="CS2321">
        <v>121</v>
      </c>
      <c r="CT2321">
        <v>121</v>
      </c>
      <c r="CU2321">
        <v>118</v>
      </c>
      <c r="CV2321">
        <v>116</v>
      </c>
      <c r="CW2321">
        <v>111</v>
      </c>
      <c r="CX2321" t="s">
        <v>5</v>
      </c>
      <c r="CY2321" t="s">
        <v>118</v>
      </c>
    </row>
    <row r="2322" spans="1:103" x14ac:dyDescent="0.25">
      <c r="BS2322" cm="1">
        <f t="array" ref="BS2322">SUMPRODUCT(--(MOD(AN2321:BR2321,5)=0))</f>
        <v>6</v>
      </c>
      <c r="BT2322">
        <f>AVERAGE(AN2321:BR2321)</f>
        <v>115.93548387096774</v>
      </c>
    </row>
    <row r="2323" spans="1:103" x14ac:dyDescent="0.25">
      <c r="D2323" s="5">
        <f>AVERAGE(D2285:D2320)</f>
        <v>3329.8055555555557</v>
      </c>
      <c r="AN2323" s="5">
        <f>AVERAGE(AN2285:AN2320)</f>
        <v>97.861111111111114</v>
      </c>
      <c r="AO2323" s="5">
        <f t="shared" ref="AO2323:BR2323" si="3384">AVERAGE(AO2285:AO2320)</f>
        <v>96.833333333333329</v>
      </c>
      <c r="AP2323" s="5">
        <f t="shared" si="3384"/>
        <v>99.388888888888886</v>
      </c>
      <c r="AQ2323" s="5">
        <f t="shared" si="3384"/>
        <v>103.55555555555556</v>
      </c>
      <c r="AR2323" s="5">
        <f t="shared" si="3384"/>
        <v>104.72222222222223</v>
      </c>
      <c r="AS2323" s="5">
        <f t="shared" si="3384"/>
        <v>102.61111111111111</v>
      </c>
      <c r="AT2323" s="5">
        <f t="shared" si="3384"/>
        <v>100.83333333333333</v>
      </c>
      <c r="AU2323" s="5">
        <f t="shared" si="3384"/>
        <v>99.694444444444443</v>
      </c>
      <c r="AV2323" s="5">
        <f t="shared" si="3384"/>
        <v>100.86111111111111</v>
      </c>
      <c r="AW2323" s="5">
        <f t="shared" si="3384"/>
        <v>100.72222222222223</v>
      </c>
      <c r="AX2323" s="5">
        <f t="shared" si="3384"/>
        <v>99.097222222222229</v>
      </c>
      <c r="AY2323" s="5">
        <f t="shared" si="3384"/>
        <v>97.583333333333329</v>
      </c>
      <c r="AZ2323" s="5">
        <f t="shared" si="3384"/>
        <v>97.833333333333329</v>
      </c>
      <c r="BA2323" s="5">
        <f t="shared" si="3384"/>
        <v>100.44444444444444</v>
      </c>
      <c r="BB2323" s="5">
        <f t="shared" si="3384"/>
        <v>98.555555555555557</v>
      </c>
      <c r="BC2323" s="5">
        <f t="shared" si="3384"/>
        <v>97.25</v>
      </c>
      <c r="BD2323" s="5">
        <f t="shared" si="3384"/>
        <v>98.805555555555557</v>
      </c>
      <c r="BE2323" s="5">
        <f t="shared" si="3384"/>
        <v>100.5</v>
      </c>
      <c r="BF2323" s="5">
        <f t="shared" si="3384"/>
        <v>101.94444444444444</v>
      </c>
      <c r="BG2323" s="5">
        <f t="shared" si="3384"/>
        <v>103.04166666666667</v>
      </c>
      <c r="BH2323" s="5">
        <f t="shared" si="3384"/>
        <v>103.97222222222223</v>
      </c>
      <c r="BI2323" s="5">
        <f t="shared" si="3384"/>
        <v>104.25</v>
      </c>
      <c r="BJ2323" s="5">
        <f t="shared" si="3384"/>
        <v>104.13888888888889</v>
      </c>
      <c r="BK2323" s="5">
        <f t="shared" si="3384"/>
        <v>103.25</v>
      </c>
      <c r="BL2323" s="5">
        <f t="shared" si="3384"/>
        <v>101.3425925925926</v>
      </c>
      <c r="BM2323" s="5">
        <f t="shared" si="3384"/>
        <v>99.98456790123457</v>
      </c>
      <c r="BN2323" s="5">
        <f t="shared" si="3384"/>
        <v>101.72222222222223</v>
      </c>
      <c r="BO2323" s="5">
        <f t="shared" si="3384"/>
        <v>102.61111111111111</v>
      </c>
      <c r="BP2323" s="5">
        <f t="shared" si="3384"/>
        <v>101.63888888888889</v>
      </c>
      <c r="BQ2323" s="5">
        <f t="shared" si="3384"/>
        <v>99.666666666666671</v>
      </c>
      <c r="BR2323" s="5">
        <f t="shared" si="3384"/>
        <v>98.888888888888886</v>
      </c>
    </row>
    <row r="2324" spans="1:103" x14ac:dyDescent="0.25">
      <c r="AI2324" s="13">
        <f>-AM2324/(AVERAGE(D2285:D2320)-D2321)</f>
        <v>-4.3061497037996388E-3</v>
      </c>
      <c r="AJ2324" t="s">
        <v>263</v>
      </c>
      <c r="AK2324">
        <f>AVERAGE(AN2321:BR2321)</f>
        <v>115.93548387096774</v>
      </c>
      <c r="AL2324">
        <f>AVERAGE(AN2323:BR2323)</f>
        <v>100.76144962166467</v>
      </c>
      <c r="AM2324">
        <f>AK2324-AL2324</f>
        <v>15.174034249303077</v>
      </c>
      <c r="AN2324" s="5">
        <f>AN2323+$AM2324</f>
        <v>113.03514536041419</v>
      </c>
      <c r="AO2324" s="5">
        <f t="shared" ref="AO2324:BR2324" si="3385">AO2323+$AM2324</f>
        <v>112.00736758263641</v>
      </c>
      <c r="AP2324" s="5">
        <f t="shared" si="3385"/>
        <v>114.56292313819196</v>
      </c>
      <c r="AQ2324" s="5">
        <f t="shared" si="3385"/>
        <v>118.72958980485863</v>
      </c>
      <c r="AR2324" s="5">
        <f t="shared" si="3385"/>
        <v>119.89625647152531</v>
      </c>
      <c r="AS2324" s="5">
        <f t="shared" si="3385"/>
        <v>117.78514536041419</v>
      </c>
      <c r="AT2324" s="5">
        <f t="shared" si="3385"/>
        <v>116.00736758263641</v>
      </c>
      <c r="AU2324" s="5">
        <f t="shared" si="3385"/>
        <v>114.86847869374752</v>
      </c>
      <c r="AV2324" s="5">
        <f t="shared" si="3385"/>
        <v>116.03514536041419</v>
      </c>
      <c r="AW2324" s="5">
        <f t="shared" si="3385"/>
        <v>115.89625647152531</v>
      </c>
      <c r="AX2324" s="5">
        <f t="shared" si="3385"/>
        <v>114.27125647152531</v>
      </c>
      <c r="AY2324" s="5">
        <f t="shared" si="3385"/>
        <v>112.75736758263641</v>
      </c>
      <c r="AZ2324" s="5">
        <f t="shared" si="3385"/>
        <v>113.00736758263641</v>
      </c>
      <c r="BA2324" s="5">
        <f t="shared" si="3385"/>
        <v>115.61847869374752</v>
      </c>
      <c r="BB2324" s="5">
        <f t="shared" si="3385"/>
        <v>113.72958980485863</v>
      </c>
      <c r="BC2324" s="5">
        <f t="shared" si="3385"/>
        <v>112.42403424930308</v>
      </c>
      <c r="BD2324" s="5">
        <f t="shared" si="3385"/>
        <v>113.97958980485863</v>
      </c>
      <c r="BE2324" s="5">
        <f t="shared" si="3385"/>
        <v>115.67403424930308</v>
      </c>
      <c r="BF2324" s="5">
        <f t="shared" si="3385"/>
        <v>117.11847869374752</v>
      </c>
      <c r="BG2324" s="5">
        <f t="shared" si="3385"/>
        <v>118.21570091596975</v>
      </c>
      <c r="BH2324" s="5">
        <f t="shared" si="3385"/>
        <v>119.14625647152531</v>
      </c>
      <c r="BI2324" s="5">
        <f t="shared" si="3385"/>
        <v>119.42403424930308</v>
      </c>
      <c r="BJ2324" s="5">
        <f t="shared" si="3385"/>
        <v>119.31292313819196</v>
      </c>
      <c r="BK2324" s="5">
        <f t="shared" si="3385"/>
        <v>118.42403424930308</v>
      </c>
      <c r="BL2324" s="5">
        <f t="shared" si="3385"/>
        <v>116.51662684189567</v>
      </c>
      <c r="BM2324" s="5">
        <f t="shared" si="3385"/>
        <v>115.15860215053765</v>
      </c>
      <c r="BN2324" s="5">
        <f t="shared" si="3385"/>
        <v>116.89625647152531</v>
      </c>
      <c r="BO2324" s="5">
        <f t="shared" si="3385"/>
        <v>117.78514536041419</v>
      </c>
      <c r="BP2324" s="5">
        <f t="shared" si="3385"/>
        <v>116.81292313819196</v>
      </c>
      <c r="BQ2324" s="5">
        <f t="shared" si="3385"/>
        <v>114.84070091596975</v>
      </c>
      <c r="BR2324" s="5">
        <f t="shared" si="3385"/>
        <v>114.06292313819196</v>
      </c>
    </row>
    <row r="2325" spans="1:103" x14ac:dyDescent="0.25">
      <c r="AI2325" s="11"/>
      <c r="AN2325" s="5">
        <f>AN2321-AN2324</f>
        <v>-1.0351453604141909</v>
      </c>
      <c r="AO2325" s="5">
        <f t="shared" ref="AO2325:BR2325" si="3386">AO2321-AO2324</f>
        <v>-7.3675826364052455E-3</v>
      </c>
      <c r="AP2325" s="5">
        <f t="shared" si="3386"/>
        <v>1.4370768618080376</v>
      </c>
      <c r="AQ2325" s="5">
        <f t="shared" si="3386"/>
        <v>1.2704101951413662</v>
      </c>
      <c r="AR2325" s="5">
        <f t="shared" si="3386"/>
        <v>0.10374352847469481</v>
      </c>
      <c r="AS2325" s="5">
        <f t="shared" si="3386"/>
        <v>-0.78514536041419092</v>
      </c>
      <c r="AT2325" s="5">
        <f t="shared" si="3386"/>
        <v>-1.0073675826364052</v>
      </c>
      <c r="AU2325" s="5">
        <f t="shared" si="3386"/>
        <v>0.13152130625248049</v>
      </c>
      <c r="AV2325" s="5">
        <f t="shared" si="3386"/>
        <v>-3.5145360414190918E-2</v>
      </c>
      <c r="AW2325" s="5">
        <f t="shared" si="3386"/>
        <v>0.10374352847469481</v>
      </c>
      <c r="AX2325" s="5">
        <f t="shared" si="3386"/>
        <v>-0.27125647152530519</v>
      </c>
      <c r="AY2325" s="5">
        <f t="shared" si="3386"/>
        <v>0.24263241736359475</v>
      </c>
      <c r="AZ2325" s="5">
        <f t="shared" si="3386"/>
        <v>-7.3675826364052455E-3</v>
      </c>
      <c r="BA2325" s="5">
        <f t="shared" si="3386"/>
        <v>1.3815213062524805</v>
      </c>
      <c r="BB2325" s="5">
        <f t="shared" si="3386"/>
        <v>0.27041019514136622</v>
      </c>
      <c r="BC2325" s="5">
        <f t="shared" si="3386"/>
        <v>1.5759657506969234</v>
      </c>
      <c r="BD2325" s="5">
        <f t="shared" si="3386"/>
        <v>2.0204101951413662</v>
      </c>
      <c r="BE2325" s="5">
        <f t="shared" si="3386"/>
        <v>-0.67403424930307665</v>
      </c>
      <c r="BF2325" s="5">
        <f t="shared" si="3386"/>
        <v>-0.11847869374751951</v>
      </c>
      <c r="BG2325" s="5">
        <f t="shared" si="3386"/>
        <v>1.7842990840302519</v>
      </c>
      <c r="BH2325" s="5">
        <f t="shared" si="3386"/>
        <v>-0.14625647152530519</v>
      </c>
      <c r="BI2325" s="5">
        <f t="shared" si="3386"/>
        <v>-0.42403424930307665</v>
      </c>
      <c r="BJ2325" s="5">
        <f t="shared" si="3386"/>
        <v>-1.3129231381919624</v>
      </c>
      <c r="BK2325" s="5">
        <f t="shared" si="3386"/>
        <v>-0.42403424930307665</v>
      </c>
      <c r="BL2325" s="5">
        <f t="shared" si="3386"/>
        <v>-2.5166268418956719</v>
      </c>
      <c r="BM2325" s="5">
        <f t="shared" si="3386"/>
        <v>-1.1586021505376465</v>
      </c>
      <c r="BN2325" s="5">
        <f t="shared" si="3386"/>
        <v>-0.89625647152530519</v>
      </c>
      <c r="BO2325" s="5">
        <f t="shared" si="3386"/>
        <v>1.2148546395858091</v>
      </c>
      <c r="BP2325" s="5">
        <f t="shared" si="3386"/>
        <v>0.18707686180803762</v>
      </c>
      <c r="BQ2325" s="5">
        <f t="shared" si="3386"/>
        <v>-0.84070091596974805</v>
      </c>
      <c r="BR2325" s="5">
        <f t="shared" si="3386"/>
        <v>-6.292313819196238E-2</v>
      </c>
      <c r="BS2325" s="15">
        <f>STDEV(AN2325:BR2325)</f>
        <v>1.0256618896004623</v>
      </c>
      <c r="BT2325" t="s">
        <v>264</v>
      </c>
    </row>
    <row r="2326" spans="1:103" x14ac:dyDescent="0.25">
      <c r="AI2326" s="11"/>
      <c r="AN2326" s="5">
        <f>ABS(AN2325)</f>
        <v>1.0351453604141909</v>
      </c>
      <c r="AO2326" s="5">
        <f t="shared" ref="AO2326" si="3387">ABS(AO2325)</f>
        <v>7.3675826364052455E-3</v>
      </c>
      <c r="AP2326" s="5">
        <f t="shared" ref="AP2326" si="3388">ABS(AP2325)</f>
        <v>1.4370768618080376</v>
      </c>
      <c r="AQ2326" s="5">
        <f t="shared" ref="AQ2326" si="3389">ABS(AQ2325)</f>
        <v>1.2704101951413662</v>
      </c>
      <c r="AR2326" s="5">
        <f t="shared" ref="AR2326" si="3390">ABS(AR2325)</f>
        <v>0.10374352847469481</v>
      </c>
      <c r="AS2326" s="5">
        <f t="shared" ref="AS2326" si="3391">ABS(AS2325)</f>
        <v>0.78514536041419092</v>
      </c>
      <c r="AT2326" s="5">
        <f t="shared" ref="AT2326" si="3392">ABS(AT2325)</f>
        <v>1.0073675826364052</v>
      </c>
      <c r="AU2326" s="5">
        <f t="shared" ref="AU2326" si="3393">ABS(AU2325)</f>
        <v>0.13152130625248049</v>
      </c>
      <c r="AV2326" s="5">
        <f t="shared" ref="AV2326" si="3394">ABS(AV2325)</f>
        <v>3.5145360414190918E-2</v>
      </c>
      <c r="AW2326" s="5">
        <f t="shared" ref="AW2326" si="3395">ABS(AW2325)</f>
        <v>0.10374352847469481</v>
      </c>
      <c r="AX2326" s="5">
        <f t="shared" ref="AX2326" si="3396">ABS(AX2325)</f>
        <v>0.27125647152530519</v>
      </c>
      <c r="AY2326" s="5">
        <f t="shared" ref="AY2326" si="3397">ABS(AY2325)</f>
        <v>0.24263241736359475</v>
      </c>
      <c r="AZ2326" s="5">
        <f t="shared" ref="AZ2326" si="3398">ABS(AZ2325)</f>
        <v>7.3675826364052455E-3</v>
      </c>
      <c r="BA2326" s="5">
        <f t="shared" ref="BA2326" si="3399">ABS(BA2325)</f>
        <v>1.3815213062524805</v>
      </c>
      <c r="BB2326" s="5">
        <f t="shared" ref="BB2326" si="3400">ABS(BB2325)</f>
        <v>0.27041019514136622</v>
      </c>
      <c r="BC2326" s="5">
        <f t="shared" ref="BC2326" si="3401">ABS(BC2325)</f>
        <v>1.5759657506969234</v>
      </c>
      <c r="BD2326" s="5">
        <f t="shared" ref="BD2326" si="3402">ABS(BD2325)</f>
        <v>2.0204101951413662</v>
      </c>
      <c r="BE2326" s="5">
        <f t="shared" ref="BE2326" si="3403">ABS(BE2325)</f>
        <v>0.67403424930307665</v>
      </c>
      <c r="BF2326" s="5">
        <f t="shared" ref="BF2326" si="3404">ABS(BF2325)</f>
        <v>0.11847869374751951</v>
      </c>
      <c r="BG2326" s="5">
        <f t="shared" ref="BG2326" si="3405">ABS(BG2325)</f>
        <v>1.7842990840302519</v>
      </c>
      <c r="BH2326" s="5">
        <f t="shared" ref="BH2326" si="3406">ABS(BH2325)</f>
        <v>0.14625647152530519</v>
      </c>
      <c r="BI2326" s="5">
        <f t="shared" ref="BI2326" si="3407">ABS(BI2325)</f>
        <v>0.42403424930307665</v>
      </c>
      <c r="BJ2326" s="5">
        <f t="shared" ref="BJ2326" si="3408">ABS(BJ2325)</f>
        <v>1.3129231381919624</v>
      </c>
      <c r="BK2326" s="5">
        <f t="shared" ref="BK2326" si="3409">ABS(BK2325)</f>
        <v>0.42403424930307665</v>
      </c>
      <c r="BL2326" s="5">
        <f t="shared" ref="BL2326" si="3410">ABS(BL2325)</f>
        <v>2.5166268418956719</v>
      </c>
      <c r="BM2326" s="5">
        <f t="shared" ref="BM2326" si="3411">ABS(BM2325)</f>
        <v>1.1586021505376465</v>
      </c>
      <c r="BN2326" s="5">
        <f t="shared" ref="BN2326" si="3412">ABS(BN2325)</f>
        <v>0.89625647152530519</v>
      </c>
      <c r="BO2326" s="5">
        <f t="shared" ref="BO2326" si="3413">ABS(BO2325)</f>
        <v>1.2148546395858091</v>
      </c>
      <c r="BP2326" s="5">
        <f t="shared" ref="BP2326" si="3414">ABS(BP2325)</f>
        <v>0.18707686180803762</v>
      </c>
      <c r="BQ2326" s="5">
        <f t="shared" ref="BQ2326" si="3415">ABS(BQ2325)</f>
        <v>0.84070091596974805</v>
      </c>
      <c r="BR2326" s="5">
        <f t="shared" ref="BR2326" si="3416">ABS(BR2325)</f>
        <v>6.292313819196238E-2</v>
      </c>
      <c r="BS2326" s="15">
        <f>AVERAGE(AN2326:BR2326)</f>
        <v>0.75636554001104994</v>
      </c>
      <c r="BT2326" t="s">
        <v>268</v>
      </c>
    </row>
    <row r="2328" spans="1:103" x14ac:dyDescent="0.25">
      <c r="A2328" t="s">
        <v>21</v>
      </c>
      <c r="B2328">
        <v>37.708100000000002</v>
      </c>
      <c r="C2328">
        <v>-117.23309999999999</v>
      </c>
      <c r="D2328">
        <v>5690</v>
      </c>
      <c r="E2328" t="s">
        <v>1</v>
      </c>
      <c r="F2328">
        <v>142.1</v>
      </c>
      <c r="G2328">
        <v>1982</v>
      </c>
      <c r="H2328">
        <v>8</v>
      </c>
      <c r="I2328" t="s">
        <v>260</v>
      </c>
      <c r="J2328">
        <v>70</v>
      </c>
      <c r="K2328">
        <v>72</v>
      </c>
      <c r="L2328">
        <v>75</v>
      </c>
      <c r="M2328">
        <v>73</v>
      </c>
      <c r="N2328">
        <v>60</v>
      </c>
      <c r="O2328">
        <v>69</v>
      </c>
      <c r="P2328">
        <v>73</v>
      </c>
      <c r="Q2328">
        <v>73</v>
      </c>
      <c r="R2328">
        <v>79</v>
      </c>
      <c r="S2328">
        <v>82</v>
      </c>
      <c r="T2328">
        <v>81</v>
      </c>
      <c r="U2328">
        <v>77</v>
      </c>
      <c r="V2328">
        <v>71</v>
      </c>
      <c r="W2328">
        <v>76</v>
      </c>
      <c r="X2328">
        <v>82</v>
      </c>
      <c r="Y2328">
        <v>86</v>
      </c>
      <c r="Z2328">
        <v>85</v>
      </c>
      <c r="AA2328">
        <v>78</v>
      </c>
      <c r="AB2328">
        <v>75</v>
      </c>
      <c r="AC2328">
        <v>76</v>
      </c>
      <c r="AD2328">
        <v>81</v>
      </c>
      <c r="AE2328">
        <v>83</v>
      </c>
      <c r="AF2328">
        <v>85</v>
      </c>
      <c r="AG2328">
        <v>80</v>
      </c>
      <c r="AH2328">
        <v>82</v>
      </c>
      <c r="AI2328">
        <v>88</v>
      </c>
      <c r="AJ2328">
        <v>87</v>
      </c>
      <c r="AK2328">
        <v>80</v>
      </c>
      <c r="AL2328">
        <v>68</v>
      </c>
      <c r="AM2328">
        <v>64</v>
      </c>
      <c r="AN2328" s="5">
        <v>72</v>
      </c>
      <c r="AO2328" s="5">
        <v>80</v>
      </c>
      <c r="AP2328" s="5">
        <v>82</v>
      </c>
      <c r="AQ2328" s="5">
        <v>80</v>
      </c>
      <c r="AR2328" s="5">
        <v>78</v>
      </c>
      <c r="AS2328" s="5">
        <v>80</v>
      </c>
      <c r="AT2328" s="5">
        <v>78</v>
      </c>
      <c r="AU2328" s="5">
        <v>80</v>
      </c>
      <c r="AV2328" s="5">
        <v>84</v>
      </c>
      <c r="AW2328" s="5">
        <v>88</v>
      </c>
      <c r="AX2328" s="5">
        <v>92</v>
      </c>
      <c r="AY2328" s="5">
        <v>91</v>
      </c>
      <c r="AZ2328" s="5">
        <v>92</v>
      </c>
      <c r="BA2328" s="5">
        <v>92</v>
      </c>
      <c r="BB2328" s="5">
        <v>89</v>
      </c>
      <c r="BC2328" s="5">
        <v>86</v>
      </c>
      <c r="BD2328" s="5">
        <v>87</v>
      </c>
      <c r="BE2328" s="5">
        <v>88</v>
      </c>
      <c r="BF2328" s="5">
        <v>89</v>
      </c>
      <c r="BG2328" s="5">
        <v>92</v>
      </c>
      <c r="BH2328" s="5">
        <v>92</v>
      </c>
      <c r="BI2328" s="5">
        <v>91</v>
      </c>
      <c r="BJ2328" s="5">
        <v>90</v>
      </c>
      <c r="BK2328" s="5">
        <v>79</v>
      </c>
      <c r="BL2328" s="5">
        <v>84</v>
      </c>
      <c r="BM2328" s="5">
        <v>80</v>
      </c>
      <c r="BN2328" s="5">
        <v>80</v>
      </c>
      <c r="BO2328" s="5">
        <v>87</v>
      </c>
      <c r="BP2328" s="5">
        <v>90</v>
      </c>
      <c r="BQ2328" s="5">
        <v>95</v>
      </c>
      <c r="BR2328" s="5">
        <v>97</v>
      </c>
      <c r="BS2328">
        <v>91</v>
      </c>
      <c r="BT2328">
        <v>86</v>
      </c>
      <c r="BU2328">
        <v>84</v>
      </c>
      <c r="BV2328">
        <v>85</v>
      </c>
      <c r="BW2328">
        <v>88</v>
      </c>
      <c r="BX2328">
        <v>89</v>
      </c>
      <c r="BY2328">
        <v>83</v>
      </c>
      <c r="BZ2328">
        <v>88</v>
      </c>
      <c r="CA2328">
        <v>90</v>
      </c>
      <c r="CB2328">
        <v>90</v>
      </c>
      <c r="CC2328">
        <v>88</v>
      </c>
      <c r="CD2328">
        <v>87</v>
      </c>
      <c r="CE2328">
        <v>85</v>
      </c>
      <c r="CF2328">
        <v>84</v>
      </c>
      <c r="CG2328">
        <v>85</v>
      </c>
      <c r="CH2328">
        <v>87</v>
      </c>
      <c r="CI2328">
        <v>87</v>
      </c>
      <c r="CJ2328">
        <v>83</v>
      </c>
      <c r="CK2328">
        <v>87</v>
      </c>
      <c r="CL2328">
        <v>90</v>
      </c>
      <c r="CM2328">
        <v>88</v>
      </c>
      <c r="CN2328">
        <v>89</v>
      </c>
      <c r="CO2328">
        <v>79</v>
      </c>
      <c r="CP2328">
        <v>87</v>
      </c>
      <c r="CQ2328">
        <v>83</v>
      </c>
      <c r="CR2328">
        <v>82</v>
      </c>
      <c r="CS2328">
        <v>81</v>
      </c>
      <c r="CT2328">
        <v>79</v>
      </c>
      <c r="CU2328">
        <v>81</v>
      </c>
      <c r="CV2328">
        <v>82</v>
      </c>
      <c r="CW2328">
        <v>84</v>
      </c>
      <c r="CX2328" t="s">
        <v>2</v>
      </c>
      <c r="CY2328" t="s">
        <v>22</v>
      </c>
    </row>
    <row r="2329" spans="1:103" x14ac:dyDescent="0.25">
      <c r="A2329" t="s">
        <v>107</v>
      </c>
      <c r="B2329">
        <v>38.050600000000003</v>
      </c>
      <c r="C2329">
        <v>-117.09059999999999</v>
      </c>
      <c r="D2329">
        <v>5399</v>
      </c>
      <c r="E2329" t="s">
        <v>1</v>
      </c>
      <c r="F2329">
        <v>177.5</v>
      </c>
      <c r="G2329">
        <v>1982</v>
      </c>
      <c r="H2329">
        <v>8</v>
      </c>
      <c r="I2329" t="s">
        <v>260</v>
      </c>
      <c r="J2329">
        <v>72</v>
      </c>
      <c r="K2329">
        <v>75</v>
      </c>
      <c r="L2329">
        <v>78</v>
      </c>
      <c r="M2329">
        <v>76</v>
      </c>
      <c r="N2329">
        <v>60</v>
      </c>
      <c r="O2329">
        <v>73</v>
      </c>
      <c r="P2329">
        <v>76</v>
      </c>
      <c r="Q2329">
        <v>77</v>
      </c>
      <c r="R2329">
        <v>81</v>
      </c>
      <c r="S2329">
        <v>86</v>
      </c>
      <c r="T2329">
        <v>86</v>
      </c>
      <c r="U2329">
        <v>79</v>
      </c>
      <c r="V2329">
        <v>74</v>
      </c>
      <c r="W2329">
        <v>80</v>
      </c>
      <c r="X2329">
        <v>90</v>
      </c>
      <c r="Y2329">
        <v>87</v>
      </c>
      <c r="Z2329">
        <v>87</v>
      </c>
      <c r="AA2329">
        <v>78</v>
      </c>
      <c r="AB2329">
        <v>82</v>
      </c>
      <c r="AC2329">
        <v>79</v>
      </c>
      <c r="AD2329">
        <v>85</v>
      </c>
      <c r="AE2329">
        <v>86</v>
      </c>
      <c r="AF2329">
        <v>89</v>
      </c>
      <c r="AG2329">
        <v>80</v>
      </c>
      <c r="AH2329">
        <v>85</v>
      </c>
      <c r="AI2329">
        <v>92</v>
      </c>
      <c r="AJ2329">
        <v>91</v>
      </c>
      <c r="AK2329">
        <v>83</v>
      </c>
      <c r="AL2329">
        <v>72</v>
      </c>
      <c r="AM2329">
        <v>68</v>
      </c>
      <c r="AN2329" s="5">
        <v>81</v>
      </c>
      <c r="AO2329" s="5">
        <v>83</v>
      </c>
      <c r="AP2329" s="5">
        <v>86</v>
      </c>
      <c r="AQ2329" s="5">
        <v>82</v>
      </c>
      <c r="AR2329" s="5">
        <v>78</v>
      </c>
      <c r="AS2329" s="5">
        <v>83</v>
      </c>
      <c r="AT2329" s="5">
        <v>82</v>
      </c>
      <c r="AU2329" s="5">
        <v>82</v>
      </c>
      <c r="AV2329" s="5">
        <v>86</v>
      </c>
      <c r="AW2329" s="5">
        <v>90</v>
      </c>
      <c r="AX2329" s="5">
        <v>94</v>
      </c>
      <c r="AY2329" s="5">
        <v>95</v>
      </c>
      <c r="AZ2329" s="5">
        <v>95</v>
      </c>
      <c r="BA2329" s="5">
        <v>95</v>
      </c>
      <c r="BB2329" s="5">
        <v>92</v>
      </c>
      <c r="BC2329" s="5">
        <v>90</v>
      </c>
      <c r="BD2329" s="5">
        <v>91</v>
      </c>
      <c r="BE2329" s="5">
        <v>91</v>
      </c>
      <c r="BF2329" s="5">
        <v>92</v>
      </c>
      <c r="BG2329" s="5">
        <v>95</v>
      </c>
      <c r="BH2329" s="5">
        <v>95</v>
      </c>
      <c r="BI2329" s="5">
        <v>96</v>
      </c>
      <c r="BJ2329" s="5">
        <v>92</v>
      </c>
      <c r="BK2329" s="5">
        <v>82</v>
      </c>
      <c r="BL2329" s="5">
        <v>88</v>
      </c>
      <c r="BM2329" s="5">
        <v>82</v>
      </c>
      <c r="BN2329" s="5">
        <v>83</v>
      </c>
      <c r="BO2329" s="5">
        <v>90</v>
      </c>
      <c r="BP2329" s="5">
        <v>94</v>
      </c>
      <c r="BQ2329" s="5">
        <v>96</v>
      </c>
      <c r="BR2329" s="5">
        <v>99</v>
      </c>
      <c r="BS2329">
        <v>95</v>
      </c>
      <c r="BT2329">
        <v>89</v>
      </c>
      <c r="BU2329">
        <v>87</v>
      </c>
      <c r="BV2329">
        <v>88</v>
      </c>
      <c r="BW2329">
        <v>89</v>
      </c>
      <c r="BX2329">
        <v>92</v>
      </c>
      <c r="BY2329">
        <v>83</v>
      </c>
      <c r="BZ2329">
        <v>89</v>
      </c>
      <c r="CA2329">
        <v>93</v>
      </c>
      <c r="CB2329">
        <v>94</v>
      </c>
      <c r="CC2329">
        <v>92</v>
      </c>
      <c r="CD2329">
        <v>90</v>
      </c>
      <c r="CE2329">
        <v>88</v>
      </c>
      <c r="CF2329">
        <v>86</v>
      </c>
      <c r="CG2329">
        <v>88</v>
      </c>
      <c r="CH2329">
        <v>89</v>
      </c>
      <c r="CI2329">
        <v>89</v>
      </c>
      <c r="CJ2329">
        <v>85</v>
      </c>
      <c r="CK2329">
        <v>92</v>
      </c>
      <c r="CL2329">
        <v>94</v>
      </c>
      <c r="CM2329">
        <v>91</v>
      </c>
      <c r="CN2329">
        <v>92</v>
      </c>
      <c r="CO2329">
        <v>83</v>
      </c>
      <c r="CP2329">
        <v>88</v>
      </c>
      <c r="CQ2329">
        <v>86</v>
      </c>
      <c r="CR2329">
        <v>86</v>
      </c>
      <c r="CS2329">
        <v>88</v>
      </c>
      <c r="CT2329">
        <v>80</v>
      </c>
      <c r="CU2329">
        <v>84</v>
      </c>
      <c r="CV2329">
        <v>84</v>
      </c>
      <c r="CW2329">
        <v>84</v>
      </c>
      <c r="CX2329" t="s">
        <v>2</v>
      </c>
      <c r="CY2329" t="s">
        <v>108</v>
      </c>
    </row>
    <row r="2330" spans="1:103" x14ac:dyDescent="0.25">
      <c r="A2330" t="s">
        <v>124</v>
      </c>
      <c r="B2330">
        <v>38.383299999999998</v>
      </c>
      <c r="C2330">
        <v>-116.2167</v>
      </c>
      <c r="D2330">
        <v>5322</v>
      </c>
      <c r="E2330" t="s">
        <v>1</v>
      </c>
      <c r="F2330">
        <v>221</v>
      </c>
      <c r="G2330">
        <v>1982</v>
      </c>
      <c r="H2330">
        <v>8</v>
      </c>
      <c r="I2330" t="s">
        <v>260</v>
      </c>
      <c r="J2330">
        <v>78</v>
      </c>
      <c r="K2330">
        <v>78</v>
      </c>
      <c r="L2330">
        <v>80</v>
      </c>
      <c r="M2330">
        <v>80</v>
      </c>
      <c r="N2330">
        <v>75</v>
      </c>
      <c r="O2330">
        <v>76</v>
      </c>
      <c r="P2330">
        <v>78</v>
      </c>
      <c r="Q2330">
        <v>80</v>
      </c>
      <c r="R2330">
        <v>84</v>
      </c>
      <c r="S2330">
        <v>90</v>
      </c>
      <c r="T2330">
        <v>89</v>
      </c>
      <c r="U2330">
        <v>83</v>
      </c>
      <c r="V2330">
        <v>80</v>
      </c>
      <c r="W2330">
        <v>81</v>
      </c>
      <c r="X2330">
        <v>87</v>
      </c>
      <c r="Y2330">
        <v>88</v>
      </c>
      <c r="Z2330">
        <v>87</v>
      </c>
      <c r="AA2330">
        <v>80</v>
      </c>
      <c r="AB2330">
        <v>84</v>
      </c>
      <c r="AC2330">
        <v>84</v>
      </c>
      <c r="AD2330">
        <v>85</v>
      </c>
      <c r="AE2330">
        <v>89</v>
      </c>
      <c r="AF2330">
        <v>88</v>
      </c>
      <c r="AG2330">
        <v>89</v>
      </c>
      <c r="AH2330">
        <v>90</v>
      </c>
      <c r="AI2330">
        <v>92</v>
      </c>
      <c r="AJ2330">
        <v>91</v>
      </c>
      <c r="AK2330">
        <v>95</v>
      </c>
      <c r="AL2330">
        <v>84</v>
      </c>
      <c r="AM2330">
        <v>68</v>
      </c>
      <c r="AN2330" s="5">
        <v>77</v>
      </c>
      <c r="AO2330" s="5">
        <v>86</v>
      </c>
      <c r="AP2330" s="5">
        <v>89</v>
      </c>
      <c r="AQ2330" s="5">
        <v>85</v>
      </c>
      <c r="AR2330" s="5">
        <v>81</v>
      </c>
      <c r="AS2330" s="5">
        <v>86</v>
      </c>
      <c r="AT2330" s="5">
        <v>86</v>
      </c>
      <c r="AU2330" s="5">
        <v>86</v>
      </c>
      <c r="AV2330" s="5">
        <v>89</v>
      </c>
      <c r="AW2330" s="5">
        <v>95</v>
      </c>
      <c r="AX2330" s="5">
        <v>97</v>
      </c>
      <c r="AY2330" s="5">
        <v>98</v>
      </c>
      <c r="AZ2330" s="5">
        <v>97</v>
      </c>
      <c r="BA2330" s="5">
        <v>97</v>
      </c>
      <c r="BB2330" s="5">
        <v>97</v>
      </c>
      <c r="BC2330" s="5">
        <v>94</v>
      </c>
      <c r="BD2330" s="5">
        <v>93</v>
      </c>
      <c r="BE2330" s="5">
        <v>93</v>
      </c>
      <c r="BF2330" s="5">
        <v>94</v>
      </c>
      <c r="BG2330" s="5">
        <v>97</v>
      </c>
      <c r="BH2330" s="5">
        <v>99</v>
      </c>
      <c r="BI2330" s="5">
        <v>99</v>
      </c>
      <c r="BJ2330" s="5">
        <v>96</v>
      </c>
      <c r="BK2330" s="5">
        <v>85</v>
      </c>
      <c r="BL2330" s="5">
        <v>86</v>
      </c>
      <c r="BM2330" s="5">
        <v>85</v>
      </c>
      <c r="BN2330" s="5">
        <v>83</v>
      </c>
      <c r="BO2330" s="5">
        <v>93</v>
      </c>
      <c r="BP2330" s="5">
        <v>95</v>
      </c>
      <c r="BQ2330" s="5">
        <v>100</v>
      </c>
      <c r="BR2330" s="5">
        <v>100</v>
      </c>
      <c r="BS2330">
        <v>100</v>
      </c>
      <c r="BT2330">
        <v>94</v>
      </c>
      <c r="BU2330">
        <v>91</v>
      </c>
      <c r="BV2330">
        <v>91</v>
      </c>
      <c r="BW2330">
        <v>93</v>
      </c>
      <c r="BX2330">
        <v>95</v>
      </c>
      <c r="BY2330">
        <v>87</v>
      </c>
      <c r="BZ2330">
        <v>88</v>
      </c>
      <c r="CA2330">
        <v>94</v>
      </c>
      <c r="CB2330">
        <v>96</v>
      </c>
      <c r="CC2330">
        <v>93</v>
      </c>
      <c r="CD2330">
        <v>92</v>
      </c>
      <c r="CE2330">
        <v>90</v>
      </c>
      <c r="CF2330">
        <v>90</v>
      </c>
      <c r="CG2330">
        <v>92</v>
      </c>
      <c r="CH2330">
        <v>92</v>
      </c>
      <c r="CI2330">
        <v>91</v>
      </c>
      <c r="CJ2330">
        <v>90</v>
      </c>
      <c r="CK2330">
        <v>91</v>
      </c>
      <c r="CL2330">
        <v>96</v>
      </c>
      <c r="CM2330">
        <v>96</v>
      </c>
      <c r="CN2330">
        <v>97</v>
      </c>
      <c r="CO2330">
        <v>81</v>
      </c>
      <c r="CP2330">
        <v>89</v>
      </c>
      <c r="CQ2330">
        <v>88</v>
      </c>
      <c r="CR2330">
        <v>90</v>
      </c>
      <c r="CS2330">
        <v>88</v>
      </c>
      <c r="CT2330">
        <v>79</v>
      </c>
      <c r="CU2330">
        <v>82</v>
      </c>
      <c r="CV2330">
        <v>88</v>
      </c>
      <c r="CW2330">
        <v>89</v>
      </c>
      <c r="CX2330" t="s">
        <v>2</v>
      </c>
      <c r="CY2330" t="s">
        <v>125</v>
      </c>
    </row>
    <row r="2331" spans="1:103" x14ac:dyDescent="0.25">
      <c r="A2331" t="s">
        <v>89</v>
      </c>
      <c r="B2331">
        <v>37.373899999999999</v>
      </c>
      <c r="C2331">
        <v>-117.9803</v>
      </c>
      <c r="D2331">
        <v>5225</v>
      </c>
      <c r="E2331" t="s">
        <v>1</v>
      </c>
      <c r="F2331">
        <v>141.5</v>
      </c>
      <c r="G2331">
        <v>1982</v>
      </c>
      <c r="H2331">
        <v>8</v>
      </c>
      <c r="I2331" t="s">
        <v>260</v>
      </c>
      <c r="J2331">
        <v>75</v>
      </c>
      <c r="K2331">
        <v>75</v>
      </c>
      <c r="L2331">
        <v>79</v>
      </c>
      <c r="M2331">
        <v>46</v>
      </c>
      <c r="N2331">
        <v>67</v>
      </c>
      <c r="O2331">
        <v>72</v>
      </c>
      <c r="P2331">
        <v>74</v>
      </c>
      <c r="Q2331">
        <v>78</v>
      </c>
      <c r="R2331">
        <v>80</v>
      </c>
      <c r="S2331">
        <v>84</v>
      </c>
      <c r="T2331">
        <v>82</v>
      </c>
      <c r="U2331">
        <v>79</v>
      </c>
      <c r="V2331">
        <v>73</v>
      </c>
      <c r="W2331">
        <v>78</v>
      </c>
      <c r="X2331">
        <v>87</v>
      </c>
      <c r="Y2331">
        <v>85</v>
      </c>
      <c r="Z2331">
        <v>82</v>
      </c>
      <c r="AA2331">
        <v>81</v>
      </c>
      <c r="AB2331">
        <v>78</v>
      </c>
      <c r="AC2331">
        <v>80</v>
      </c>
      <c r="AD2331">
        <v>83</v>
      </c>
      <c r="AE2331">
        <v>85</v>
      </c>
      <c r="AF2331">
        <v>88</v>
      </c>
      <c r="AG2331">
        <v>78</v>
      </c>
      <c r="AH2331">
        <v>90</v>
      </c>
      <c r="AI2331">
        <v>90</v>
      </c>
      <c r="AJ2331">
        <v>82</v>
      </c>
      <c r="AK2331">
        <v>86</v>
      </c>
      <c r="AL2331">
        <v>69</v>
      </c>
      <c r="AM2331">
        <v>63</v>
      </c>
      <c r="AN2331" s="5">
        <v>83</v>
      </c>
      <c r="AO2331" s="5">
        <v>80</v>
      </c>
      <c r="AP2331" s="5">
        <v>82</v>
      </c>
      <c r="AQ2331" s="5">
        <v>91</v>
      </c>
      <c r="AR2331" s="5">
        <v>79</v>
      </c>
      <c r="AS2331" s="5">
        <v>80</v>
      </c>
      <c r="AT2331" s="5">
        <v>84</v>
      </c>
      <c r="AU2331" s="5">
        <v>80</v>
      </c>
      <c r="AV2331" s="5">
        <v>84</v>
      </c>
      <c r="AW2331" s="5">
        <v>88</v>
      </c>
      <c r="AX2331" s="5">
        <v>91</v>
      </c>
      <c r="AY2331" s="5">
        <v>92</v>
      </c>
      <c r="AZ2331" s="5">
        <v>92</v>
      </c>
      <c r="BA2331" s="5">
        <v>91</v>
      </c>
      <c r="BB2331" s="5">
        <v>88</v>
      </c>
      <c r="BC2331" s="5">
        <v>86</v>
      </c>
      <c r="BD2331" s="5">
        <v>86</v>
      </c>
      <c r="BE2331" s="5">
        <v>89</v>
      </c>
      <c r="BF2331" s="5">
        <v>90</v>
      </c>
      <c r="BG2331" s="5">
        <v>93</v>
      </c>
      <c r="BH2331" s="5">
        <v>91</v>
      </c>
      <c r="BI2331" s="5">
        <v>94</v>
      </c>
      <c r="BJ2331" s="5">
        <v>91</v>
      </c>
      <c r="BK2331" s="5">
        <v>83</v>
      </c>
      <c r="BL2331" s="5">
        <v>84</v>
      </c>
      <c r="BM2331" s="5">
        <v>80</v>
      </c>
      <c r="BN2331" s="5">
        <v>80</v>
      </c>
      <c r="BO2331" s="5">
        <v>93</v>
      </c>
      <c r="BP2331" s="5">
        <v>94</v>
      </c>
      <c r="BQ2331" s="5">
        <v>96</v>
      </c>
      <c r="BR2331" s="5">
        <v>99</v>
      </c>
      <c r="BS2331">
        <v>95</v>
      </c>
      <c r="BT2331">
        <v>86</v>
      </c>
      <c r="BU2331">
        <v>84</v>
      </c>
      <c r="BV2331">
        <v>84</v>
      </c>
      <c r="BW2331">
        <v>88</v>
      </c>
      <c r="BX2331">
        <v>89</v>
      </c>
      <c r="BY2331">
        <v>82</v>
      </c>
      <c r="BZ2331">
        <v>88</v>
      </c>
      <c r="CA2331">
        <v>91</v>
      </c>
      <c r="CB2331">
        <v>94</v>
      </c>
      <c r="CC2331">
        <v>91</v>
      </c>
      <c r="CD2331">
        <v>89</v>
      </c>
      <c r="CE2331">
        <v>87</v>
      </c>
      <c r="CF2331">
        <v>86</v>
      </c>
      <c r="CG2331">
        <v>87</v>
      </c>
      <c r="CH2331">
        <v>88</v>
      </c>
      <c r="CP2331">
        <v>88</v>
      </c>
      <c r="CQ2331">
        <v>85</v>
      </c>
      <c r="CR2331">
        <v>82</v>
      </c>
      <c r="CS2331">
        <v>83</v>
      </c>
      <c r="CT2331">
        <v>74</v>
      </c>
      <c r="CU2331">
        <v>82</v>
      </c>
      <c r="CV2331">
        <v>82</v>
      </c>
      <c r="CW2331">
        <v>83</v>
      </c>
      <c r="CX2331" t="s">
        <v>5</v>
      </c>
      <c r="CY2331" t="s">
        <v>90</v>
      </c>
    </row>
    <row r="2332" spans="1:103" x14ac:dyDescent="0.25">
      <c r="A2332" t="s">
        <v>15</v>
      </c>
      <c r="B2332">
        <v>37.606400000000001</v>
      </c>
      <c r="C2332">
        <v>-118</v>
      </c>
      <c r="D2332">
        <v>4900</v>
      </c>
      <c r="E2332" t="s">
        <v>1</v>
      </c>
      <c r="F2332">
        <v>162</v>
      </c>
      <c r="G2332">
        <v>1982</v>
      </c>
      <c r="H2332">
        <v>8</v>
      </c>
      <c r="I2332" t="s">
        <v>260</v>
      </c>
      <c r="J2332">
        <v>78</v>
      </c>
      <c r="K2332">
        <v>76</v>
      </c>
      <c r="L2332">
        <v>82</v>
      </c>
      <c r="M2332">
        <v>77</v>
      </c>
      <c r="N2332">
        <v>68</v>
      </c>
      <c r="O2332">
        <v>74</v>
      </c>
      <c r="P2332">
        <v>78</v>
      </c>
      <c r="Q2332">
        <v>76</v>
      </c>
      <c r="R2332">
        <v>85</v>
      </c>
      <c r="S2332">
        <v>88</v>
      </c>
      <c r="T2332">
        <v>83</v>
      </c>
      <c r="U2332">
        <v>84</v>
      </c>
      <c r="V2332">
        <v>75</v>
      </c>
      <c r="W2332">
        <v>82</v>
      </c>
      <c r="X2332">
        <v>85</v>
      </c>
      <c r="Y2332">
        <v>90</v>
      </c>
      <c r="Z2332">
        <v>85</v>
      </c>
      <c r="AA2332">
        <v>83</v>
      </c>
      <c r="AB2332">
        <v>75</v>
      </c>
      <c r="AC2332">
        <v>81</v>
      </c>
      <c r="AD2332">
        <v>86</v>
      </c>
      <c r="AE2332">
        <v>87</v>
      </c>
      <c r="AF2332">
        <v>89</v>
      </c>
      <c r="AG2332">
        <v>76</v>
      </c>
      <c r="AH2332">
        <v>87</v>
      </c>
      <c r="AI2332">
        <v>92</v>
      </c>
      <c r="AJ2332">
        <v>92</v>
      </c>
      <c r="AK2332">
        <v>85</v>
      </c>
      <c r="AL2332">
        <v>71</v>
      </c>
      <c r="AM2332">
        <v>63</v>
      </c>
      <c r="AN2332" s="5">
        <v>79</v>
      </c>
      <c r="AO2332" s="5">
        <v>84</v>
      </c>
      <c r="AP2332" s="5">
        <v>86</v>
      </c>
      <c r="AQ2332" s="5">
        <v>82</v>
      </c>
      <c r="AR2332" s="5">
        <v>78</v>
      </c>
      <c r="AS2332" s="5">
        <v>84</v>
      </c>
      <c r="AT2332" s="5">
        <v>84</v>
      </c>
      <c r="AU2332" s="5">
        <v>83</v>
      </c>
      <c r="AV2332" s="5">
        <v>90</v>
      </c>
      <c r="AW2332" s="5">
        <v>91</v>
      </c>
      <c r="AX2332" s="5">
        <v>95</v>
      </c>
      <c r="AY2332" s="5">
        <v>95</v>
      </c>
      <c r="AZ2332" s="5">
        <v>98</v>
      </c>
      <c r="BA2332" s="5">
        <v>96</v>
      </c>
      <c r="BB2332" s="5">
        <v>95</v>
      </c>
      <c r="BC2332" s="5">
        <v>93</v>
      </c>
      <c r="BD2332" s="5">
        <v>91</v>
      </c>
      <c r="BE2332" s="5">
        <v>92</v>
      </c>
      <c r="BF2332" s="5">
        <v>96</v>
      </c>
      <c r="BG2332" s="5">
        <v>96</v>
      </c>
      <c r="BH2332" s="5">
        <v>97</v>
      </c>
      <c r="BI2332" s="5">
        <v>96</v>
      </c>
      <c r="BJ2332" s="5">
        <v>97</v>
      </c>
      <c r="BK2332" s="5">
        <v>88</v>
      </c>
      <c r="BL2332" s="5">
        <v>80</v>
      </c>
      <c r="BM2332" s="5">
        <v>84</v>
      </c>
      <c r="BN2332" s="5">
        <v>84</v>
      </c>
      <c r="BO2332" s="5">
        <v>88</v>
      </c>
      <c r="BP2332" s="5">
        <v>93</v>
      </c>
      <c r="BQ2332" s="5">
        <v>99</v>
      </c>
      <c r="BR2332" s="5">
        <v>100</v>
      </c>
      <c r="BS2332">
        <v>92</v>
      </c>
      <c r="BT2332">
        <v>90</v>
      </c>
      <c r="BU2332">
        <v>88</v>
      </c>
      <c r="BV2332">
        <v>90</v>
      </c>
      <c r="BW2332">
        <v>91</v>
      </c>
      <c r="BX2332">
        <v>92</v>
      </c>
      <c r="BY2332">
        <v>82</v>
      </c>
      <c r="BZ2332">
        <v>95</v>
      </c>
      <c r="CA2332">
        <v>95</v>
      </c>
      <c r="CB2332">
        <v>96</v>
      </c>
      <c r="CC2332">
        <v>94</v>
      </c>
      <c r="CD2332">
        <v>91</v>
      </c>
      <c r="CE2332">
        <v>90</v>
      </c>
      <c r="CF2332">
        <v>88</v>
      </c>
      <c r="CG2332">
        <v>90</v>
      </c>
      <c r="CH2332">
        <v>90</v>
      </c>
      <c r="CI2332">
        <v>91</v>
      </c>
      <c r="CJ2332">
        <v>87</v>
      </c>
      <c r="CK2332">
        <v>91</v>
      </c>
      <c r="CL2332">
        <v>95</v>
      </c>
      <c r="CM2332">
        <v>95</v>
      </c>
      <c r="CN2332">
        <v>95</v>
      </c>
      <c r="CO2332">
        <v>79</v>
      </c>
      <c r="CP2332">
        <v>90</v>
      </c>
      <c r="CQ2332">
        <v>90</v>
      </c>
      <c r="CR2332">
        <v>84</v>
      </c>
      <c r="CS2332">
        <v>87</v>
      </c>
      <c r="CT2332">
        <v>75</v>
      </c>
      <c r="CU2332">
        <v>85</v>
      </c>
      <c r="CV2332">
        <v>85</v>
      </c>
      <c r="CW2332">
        <v>87</v>
      </c>
      <c r="CX2332" t="s">
        <v>2</v>
      </c>
      <c r="CY2332" t="s">
        <v>16</v>
      </c>
    </row>
    <row r="2333" spans="1:103" x14ac:dyDescent="0.25">
      <c r="A2333" t="s">
        <v>153</v>
      </c>
      <c r="B2333">
        <v>37.683300000000003</v>
      </c>
      <c r="C2333">
        <v>-115.7167</v>
      </c>
      <c r="D2333">
        <v>4890</v>
      </c>
      <c r="E2333" t="s">
        <v>1</v>
      </c>
      <c r="F2333">
        <v>169.7</v>
      </c>
      <c r="G2333">
        <v>1982</v>
      </c>
      <c r="H2333">
        <v>8</v>
      </c>
      <c r="I2333" t="s">
        <v>260</v>
      </c>
      <c r="J2333">
        <v>77</v>
      </c>
      <c r="K2333">
        <v>77</v>
      </c>
      <c r="L2333">
        <v>80</v>
      </c>
      <c r="M2333">
        <v>78</v>
      </c>
      <c r="N2333">
        <v>66</v>
      </c>
      <c r="O2333">
        <v>75</v>
      </c>
      <c r="P2333">
        <v>78</v>
      </c>
      <c r="R2333">
        <v>83</v>
      </c>
      <c r="S2333">
        <v>88</v>
      </c>
      <c r="T2333">
        <v>88</v>
      </c>
      <c r="U2333">
        <v>82</v>
      </c>
      <c r="V2333">
        <v>79</v>
      </c>
      <c r="W2333">
        <v>80</v>
      </c>
      <c r="X2333">
        <v>87</v>
      </c>
      <c r="Y2333">
        <v>90</v>
      </c>
      <c r="Z2333">
        <v>87</v>
      </c>
      <c r="AA2333">
        <v>83</v>
      </c>
      <c r="AB2333">
        <v>83</v>
      </c>
      <c r="AC2333">
        <v>79</v>
      </c>
      <c r="AD2333">
        <v>90</v>
      </c>
      <c r="AE2333">
        <v>89</v>
      </c>
      <c r="AF2333">
        <v>91</v>
      </c>
      <c r="AG2333">
        <v>87</v>
      </c>
      <c r="AH2333">
        <v>88</v>
      </c>
      <c r="AI2333">
        <v>93</v>
      </c>
      <c r="AJ2333">
        <v>95</v>
      </c>
      <c r="AK2333">
        <v>88</v>
      </c>
      <c r="AL2333">
        <v>83</v>
      </c>
      <c r="AM2333">
        <v>72</v>
      </c>
      <c r="AN2333" s="8">
        <f>(2*AM2333+AP2333)/3</f>
        <v>76.666666666666671</v>
      </c>
      <c r="AO2333" s="8">
        <f>(AN2333+2*AQ2333)/3</f>
        <v>79.555555555555557</v>
      </c>
      <c r="AP2333" s="5">
        <v>86</v>
      </c>
      <c r="AQ2333" s="5">
        <v>81</v>
      </c>
      <c r="AR2333" s="5">
        <v>77</v>
      </c>
      <c r="AS2333" s="5">
        <v>82</v>
      </c>
      <c r="AT2333" s="5">
        <v>82</v>
      </c>
      <c r="AU2333" s="5">
        <v>82</v>
      </c>
      <c r="AV2333" s="5">
        <v>86</v>
      </c>
      <c r="AW2333" s="5">
        <v>92</v>
      </c>
      <c r="AX2333" s="5">
        <v>96</v>
      </c>
      <c r="AY2333" s="5">
        <v>96</v>
      </c>
      <c r="AZ2333" s="5">
        <v>96</v>
      </c>
      <c r="BA2333" s="5">
        <v>96</v>
      </c>
      <c r="BB2333" s="5">
        <v>96</v>
      </c>
      <c r="BC2333" s="5">
        <v>96</v>
      </c>
      <c r="BD2333" s="5">
        <v>89</v>
      </c>
      <c r="BE2333" s="5">
        <v>92</v>
      </c>
      <c r="BF2333" s="5">
        <v>95</v>
      </c>
      <c r="BG2333" s="5">
        <v>97</v>
      </c>
      <c r="BH2333" s="5">
        <v>99</v>
      </c>
      <c r="BI2333" s="5">
        <v>100</v>
      </c>
      <c r="BJ2333" s="5">
        <v>92</v>
      </c>
      <c r="BK2333" s="5">
        <v>87</v>
      </c>
      <c r="BL2333" s="5">
        <v>85</v>
      </c>
      <c r="BM2333" s="5">
        <v>81</v>
      </c>
      <c r="BN2333" s="5">
        <v>90</v>
      </c>
      <c r="BO2333" s="8">
        <f>AVERAGE(BN2333,BP2333)</f>
        <v>92</v>
      </c>
      <c r="BP2333" s="5">
        <v>94</v>
      </c>
      <c r="BQ2333" s="5">
        <v>96</v>
      </c>
      <c r="BR2333" s="5">
        <v>100</v>
      </c>
      <c r="BS2333">
        <v>96</v>
      </c>
      <c r="BT2333">
        <v>92</v>
      </c>
      <c r="BU2333">
        <v>90</v>
      </c>
      <c r="BV2333">
        <v>90</v>
      </c>
      <c r="BW2333">
        <v>92</v>
      </c>
      <c r="BX2333">
        <v>90</v>
      </c>
      <c r="BY2333">
        <v>88</v>
      </c>
      <c r="BZ2333">
        <v>93</v>
      </c>
      <c r="CA2333">
        <v>94</v>
      </c>
      <c r="CB2333">
        <v>96</v>
      </c>
      <c r="CC2333">
        <v>92</v>
      </c>
      <c r="CD2333">
        <v>92</v>
      </c>
      <c r="CE2333">
        <v>89</v>
      </c>
      <c r="CF2333">
        <v>88</v>
      </c>
      <c r="CG2333">
        <v>89</v>
      </c>
      <c r="CH2333">
        <v>90</v>
      </c>
      <c r="CI2333">
        <v>92</v>
      </c>
      <c r="CJ2333">
        <v>91</v>
      </c>
      <c r="CK2333">
        <v>92</v>
      </c>
      <c r="CL2333">
        <v>95</v>
      </c>
      <c r="CM2333">
        <v>95</v>
      </c>
      <c r="CN2333">
        <v>92</v>
      </c>
      <c r="CO2333">
        <v>91</v>
      </c>
      <c r="CP2333">
        <v>92</v>
      </c>
      <c r="CQ2333">
        <v>81</v>
      </c>
      <c r="CR2333">
        <v>84</v>
      </c>
      <c r="CS2333">
        <v>87</v>
      </c>
      <c r="CT2333">
        <v>86</v>
      </c>
      <c r="CU2333">
        <v>86</v>
      </c>
      <c r="CV2333">
        <v>88</v>
      </c>
      <c r="CW2333">
        <v>90</v>
      </c>
      <c r="CX2333" t="s">
        <v>2</v>
      </c>
      <c r="CY2333" t="s">
        <v>154</v>
      </c>
    </row>
    <row r="2334" spans="1:103" x14ac:dyDescent="0.25">
      <c r="A2334" t="s">
        <v>17</v>
      </c>
      <c r="B2334">
        <v>37.6128</v>
      </c>
      <c r="C2334">
        <v>-114.5264</v>
      </c>
      <c r="D2334">
        <v>4379</v>
      </c>
      <c r="E2334" t="s">
        <v>1</v>
      </c>
      <c r="F2334">
        <v>243.8</v>
      </c>
      <c r="G2334">
        <v>1982</v>
      </c>
      <c r="H2334">
        <v>8</v>
      </c>
      <c r="I2334" t="s">
        <v>260</v>
      </c>
      <c r="J2334">
        <v>82</v>
      </c>
      <c r="K2334">
        <v>82</v>
      </c>
      <c r="L2334">
        <v>83</v>
      </c>
      <c r="M2334">
        <v>83</v>
      </c>
      <c r="N2334">
        <v>70</v>
      </c>
      <c r="O2334">
        <v>78</v>
      </c>
      <c r="P2334">
        <v>77</v>
      </c>
      <c r="Q2334">
        <v>83</v>
      </c>
      <c r="R2334">
        <v>88</v>
      </c>
      <c r="S2334">
        <v>89</v>
      </c>
      <c r="T2334">
        <v>90</v>
      </c>
      <c r="U2334">
        <v>82</v>
      </c>
      <c r="V2334">
        <v>79</v>
      </c>
      <c r="W2334">
        <v>83</v>
      </c>
      <c r="X2334">
        <v>87</v>
      </c>
      <c r="Y2334">
        <v>90</v>
      </c>
      <c r="Z2334">
        <v>88</v>
      </c>
      <c r="AA2334">
        <v>81</v>
      </c>
      <c r="AB2334">
        <v>85</v>
      </c>
      <c r="AC2334">
        <v>86</v>
      </c>
      <c r="AD2334">
        <v>91</v>
      </c>
      <c r="AE2334">
        <v>94</v>
      </c>
      <c r="AF2334">
        <v>95</v>
      </c>
      <c r="AG2334">
        <v>93</v>
      </c>
      <c r="AH2334">
        <v>93</v>
      </c>
      <c r="AI2334">
        <v>100</v>
      </c>
      <c r="AJ2334">
        <v>98</v>
      </c>
      <c r="AK2334">
        <v>90</v>
      </c>
      <c r="AL2334">
        <v>83</v>
      </c>
      <c r="AM2334">
        <v>77</v>
      </c>
      <c r="AN2334" s="5">
        <v>80</v>
      </c>
      <c r="AO2334" s="5">
        <v>85</v>
      </c>
      <c r="AP2334" s="5">
        <v>87</v>
      </c>
      <c r="AQ2334" s="5">
        <v>83</v>
      </c>
      <c r="AR2334" s="5">
        <v>78</v>
      </c>
      <c r="AS2334" s="5">
        <v>86</v>
      </c>
      <c r="AT2334" s="5">
        <v>85</v>
      </c>
      <c r="AU2334" s="5">
        <v>85</v>
      </c>
      <c r="AV2334" s="5">
        <v>93</v>
      </c>
      <c r="AW2334" s="5">
        <v>95</v>
      </c>
      <c r="AX2334" s="5">
        <v>98</v>
      </c>
      <c r="AY2334" s="5">
        <v>99</v>
      </c>
      <c r="AZ2334" s="5">
        <v>98</v>
      </c>
      <c r="BA2334" s="5">
        <v>99</v>
      </c>
      <c r="BB2334" s="5">
        <v>95</v>
      </c>
      <c r="BC2334" s="5">
        <v>94</v>
      </c>
      <c r="BD2334" s="5">
        <v>92</v>
      </c>
      <c r="BE2334" s="5">
        <v>95</v>
      </c>
      <c r="BF2334" s="5">
        <v>99</v>
      </c>
      <c r="BG2334" s="5">
        <v>99</v>
      </c>
      <c r="BH2334" s="5">
        <v>102</v>
      </c>
      <c r="BI2334" s="5">
        <v>99</v>
      </c>
      <c r="BJ2334" s="5">
        <v>96</v>
      </c>
      <c r="BK2334" s="5">
        <v>86</v>
      </c>
      <c r="BL2334" s="5">
        <v>89</v>
      </c>
      <c r="BM2334" s="5">
        <v>99</v>
      </c>
      <c r="BN2334" s="5">
        <v>82</v>
      </c>
      <c r="BO2334" s="5">
        <v>95</v>
      </c>
      <c r="BP2334" s="5">
        <v>97</v>
      </c>
      <c r="BQ2334" s="5">
        <v>97</v>
      </c>
      <c r="BR2334" s="5">
        <v>103</v>
      </c>
      <c r="BS2334">
        <v>94</v>
      </c>
      <c r="BT2334">
        <v>92</v>
      </c>
      <c r="BU2334">
        <v>90</v>
      </c>
      <c r="BV2334">
        <v>91</v>
      </c>
      <c r="BW2334">
        <v>97</v>
      </c>
      <c r="BX2334">
        <v>91</v>
      </c>
      <c r="BY2334">
        <v>89</v>
      </c>
      <c r="BZ2334">
        <v>96</v>
      </c>
      <c r="CA2334">
        <v>97</v>
      </c>
      <c r="CB2334">
        <v>97</v>
      </c>
      <c r="CC2334">
        <v>91</v>
      </c>
      <c r="CD2334">
        <v>85</v>
      </c>
      <c r="CE2334">
        <v>86</v>
      </c>
      <c r="CF2334">
        <v>87</v>
      </c>
      <c r="CG2334">
        <v>89</v>
      </c>
      <c r="CH2334">
        <v>92</v>
      </c>
      <c r="CI2334">
        <v>92</v>
      </c>
      <c r="CJ2334">
        <v>85</v>
      </c>
      <c r="CK2334">
        <v>97</v>
      </c>
      <c r="CL2334">
        <v>100</v>
      </c>
      <c r="CM2334">
        <v>96</v>
      </c>
      <c r="CN2334">
        <v>97</v>
      </c>
      <c r="CO2334">
        <v>90</v>
      </c>
      <c r="CP2334">
        <v>90</v>
      </c>
      <c r="CQ2334">
        <v>90</v>
      </c>
      <c r="CR2334">
        <v>90</v>
      </c>
      <c r="CS2334">
        <v>90</v>
      </c>
      <c r="CT2334">
        <v>90</v>
      </c>
      <c r="CU2334">
        <v>90</v>
      </c>
      <c r="CV2334">
        <v>90</v>
      </c>
      <c r="CW2334">
        <v>92</v>
      </c>
      <c r="CX2334" t="s">
        <v>2</v>
      </c>
      <c r="CY2334" t="s">
        <v>18</v>
      </c>
    </row>
    <row r="2335" spans="1:103" x14ac:dyDescent="0.25">
      <c r="A2335" t="s">
        <v>113</v>
      </c>
      <c r="B2335">
        <v>34.943600000000004</v>
      </c>
      <c r="C2335">
        <v>-115.54689999999999</v>
      </c>
      <c r="D2335">
        <v>4350</v>
      </c>
      <c r="E2335" t="s">
        <v>1</v>
      </c>
      <c r="F2335">
        <v>206.6</v>
      </c>
      <c r="G2335">
        <v>1982</v>
      </c>
      <c r="H2335">
        <v>8</v>
      </c>
      <c r="I2335" t="s">
        <v>260</v>
      </c>
      <c r="J2335">
        <v>81</v>
      </c>
      <c r="K2335">
        <v>79</v>
      </c>
      <c r="L2335">
        <v>82</v>
      </c>
      <c r="M2335">
        <v>80</v>
      </c>
      <c r="N2335">
        <v>80</v>
      </c>
      <c r="O2335">
        <v>79</v>
      </c>
      <c r="P2335">
        <v>77</v>
      </c>
      <c r="Q2335">
        <v>81</v>
      </c>
      <c r="R2335">
        <v>84</v>
      </c>
      <c r="S2335">
        <v>85</v>
      </c>
      <c r="T2335">
        <v>90</v>
      </c>
      <c r="U2335">
        <v>84</v>
      </c>
      <c r="V2335">
        <v>89</v>
      </c>
      <c r="W2335">
        <v>83</v>
      </c>
      <c r="X2335">
        <v>88</v>
      </c>
      <c r="Y2335">
        <v>96</v>
      </c>
      <c r="Z2335">
        <v>90</v>
      </c>
      <c r="AA2335">
        <v>87</v>
      </c>
      <c r="AB2335">
        <v>86</v>
      </c>
      <c r="AC2335">
        <v>88</v>
      </c>
      <c r="AD2335">
        <v>87</v>
      </c>
      <c r="AE2335">
        <v>86</v>
      </c>
      <c r="AF2335">
        <v>87</v>
      </c>
      <c r="AG2335">
        <v>87</v>
      </c>
      <c r="AH2335">
        <v>88</v>
      </c>
      <c r="AI2335">
        <v>94</v>
      </c>
      <c r="AJ2335">
        <v>92</v>
      </c>
      <c r="AK2335">
        <v>91</v>
      </c>
      <c r="AL2335">
        <v>90</v>
      </c>
      <c r="AM2335">
        <v>87</v>
      </c>
      <c r="AN2335" s="5">
        <v>79</v>
      </c>
      <c r="AO2335" s="5">
        <v>86</v>
      </c>
      <c r="AP2335" s="5">
        <v>86</v>
      </c>
      <c r="AQ2335" s="5">
        <v>86</v>
      </c>
      <c r="AR2335" s="5">
        <v>84</v>
      </c>
      <c r="AS2335" s="5">
        <v>83</v>
      </c>
      <c r="AT2335" s="5">
        <v>84</v>
      </c>
      <c r="AU2335" s="5">
        <v>87</v>
      </c>
      <c r="AV2335" s="5">
        <v>90</v>
      </c>
      <c r="AW2335" s="5">
        <v>92</v>
      </c>
      <c r="AX2335" s="5">
        <v>94</v>
      </c>
      <c r="AY2335" s="5">
        <v>94</v>
      </c>
      <c r="AZ2335" s="5">
        <v>96</v>
      </c>
      <c r="BA2335" s="5">
        <v>95</v>
      </c>
      <c r="BB2335" s="5">
        <v>96</v>
      </c>
      <c r="BC2335" s="5">
        <v>96</v>
      </c>
      <c r="BD2335" s="5">
        <v>92</v>
      </c>
      <c r="BE2335" s="5">
        <v>91</v>
      </c>
      <c r="BF2335" s="5">
        <v>95</v>
      </c>
      <c r="BG2335" s="5">
        <v>97</v>
      </c>
      <c r="BH2335" s="5">
        <v>96</v>
      </c>
      <c r="BI2335" s="5">
        <v>95</v>
      </c>
      <c r="BJ2335" s="5">
        <v>89</v>
      </c>
      <c r="BK2335" s="5">
        <v>89</v>
      </c>
      <c r="BL2335" s="5">
        <v>89</v>
      </c>
      <c r="BM2335" s="5">
        <v>84</v>
      </c>
      <c r="BN2335" s="5">
        <v>86</v>
      </c>
      <c r="BO2335" s="5">
        <v>92</v>
      </c>
      <c r="BP2335" s="5">
        <v>96</v>
      </c>
      <c r="BQ2335" s="5">
        <v>98</v>
      </c>
      <c r="BR2335" s="5">
        <v>100</v>
      </c>
      <c r="BS2335">
        <v>98</v>
      </c>
      <c r="BT2335">
        <v>97</v>
      </c>
      <c r="BU2335">
        <v>96</v>
      </c>
      <c r="BV2335">
        <v>96</v>
      </c>
      <c r="BW2335">
        <v>94</v>
      </c>
      <c r="BX2335">
        <v>86</v>
      </c>
      <c r="BY2335">
        <v>95</v>
      </c>
      <c r="BZ2335">
        <v>95</v>
      </c>
      <c r="CA2335">
        <v>96</v>
      </c>
      <c r="CB2335">
        <v>95</v>
      </c>
      <c r="CC2335">
        <v>93</v>
      </c>
      <c r="CD2335">
        <v>82</v>
      </c>
      <c r="CE2335">
        <v>84</v>
      </c>
      <c r="CF2335">
        <v>88</v>
      </c>
      <c r="CG2335">
        <v>90</v>
      </c>
      <c r="CH2335">
        <v>90</v>
      </c>
      <c r="CI2335">
        <v>92</v>
      </c>
      <c r="CJ2335">
        <v>92</v>
      </c>
      <c r="CK2335">
        <v>96</v>
      </c>
      <c r="CL2335">
        <v>98</v>
      </c>
      <c r="CM2335">
        <v>95</v>
      </c>
      <c r="CN2335">
        <v>92</v>
      </c>
      <c r="CO2335">
        <v>90</v>
      </c>
      <c r="CP2335">
        <v>76</v>
      </c>
      <c r="CR2335">
        <v>79</v>
      </c>
      <c r="CS2335">
        <v>78</v>
      </c>
      <c r="CT2335">
        <v>85</v>
      </c>
      <c r="CU2335">
        <v>87</v>
      </c>
      <c r="CV2335">
        <v>87</v>
      </c>
      <c r="CW2335">
        <v>89</v>
      </c>
      <c r="CX2335" t="s">
        <v>5</v>
      </c>
      <c r="CY2335" t="s">
        <v>114</v>
      </c>
    </row>
    <row r="2336" spans="1:103" x14ac:dyDescent="0.25">
      <c r="A2336" t="s">
        <v>138</v>
      </c>
      <c r="B2336">
        <v>37.761699999999998</v>
      </c>
      <c r="C2336">
        <v>-117.5658</v>
      </c>
      <c r="D2336">
        <v>4274</v>
      </c>
      <c r="E2336" t="s">
        <v>1</v>
      </c>
      <c r="F2336">
        <v>157.1</v>
      </c>
      <c r="G2336">
        <v>1982</v>
      </c>
      <c r="H2336">
        <v>8</v>
      </c>
      <c r="I2336" t="s">
        <v>260</v>
      </c>
      <c r="J2336">
        <v>79</v>
      </c>
      <c r="K2336">
        <v>79</v>
      </c>
      <c r="L2336">
        <v>84</v>
      </c>
      <c r="M2336">
        <v>81</v>
      </c>
      <c r="N2336">
        <v>68</v>
      </c>
      <c r="O2336">
        <v>77</v>
      </c>
      <c r="P2336">
        <v>80</v>
      </c>
      <c r="Q2336">
        <v>81</v>
      </c>
      <c r="R2336">
        <v>87</v>
      </c>
      <c r="S2336">
        <v>90</v>
      </c>
      <c r="T2336">
        <v>91</v>
      </c>
      <c r="U2336">
        <v>87</v>
      </c>
      <c r="V2336">
        <v>80</v>
      </c>
      <c r="W2336">
        <v>84</v>
      </c>
      <c r="X2336">
        <v>90</v>
      </c>
      <c r="Y2336">
        <v>95</v>
      </c>
      <c r="Z2336">
        <v>92</v>
      </c>
      <c r="AA2336">
        <v>86</v>
      </c>
      <c r="AB2336">
        <v>80</v>
      </c>
      <c r="AC2336">
        <v>87</v>
      </c>
      <c r="AD2336">
        <v>90</v>
      </c>
      <c r="AE2336">
        <v>92</v>
      </c>
      <c r="AF2336">
        <v>92</v>
      </c>
      <c r="AG2336">
        <v>83</v>
      </c>
      <c r="AI2336">
        <v>96</v>
      </c>
      <c r="AJ2336">
        <v>96</v>
      </c>
      <c r="AK2336">
        <v>89</v>
      </c>
      <c r="AL2336">
        <v>76</v>
      </c>
      <c r="AM2336">
        <v>69</v>
      </c>
      <c r="AN2336" s="5">
        <v>80</v>
      </c>
      <c r="AO2336" s="5">
        <v>90</v>
      </c>
      <c r="AP2336" s="5">
        <v>90</v>
      </c>
      <c r="AQ2336" s="5">
        <v>84</v>
      </c>
      <c r="AR2336" s="5">
        <v>82</v>
      </c>
      <c r="AS2336" s="5">
        <v>88</v>
      </c>
      <c r="AT2336" s="5">
        <v>89</v>
      </c>
      <c r="AU2336" s="5">
        <v>87</v>
      </c>
      <c r="AV2336" s="5">
        <v>93</v>
      </c>
      <c r="AW2336" s="5">
        <v>96</v>
      </c>
      <c r="AX2336" s="5">
        <v>100</v>
      </c>
      <c r="AY2336" s="5">
        <v>103</v>
      </c>
      <c r="AZ2336" s="5">
        <v>104</v>
      </c>
      <c r="BA2336" s="5">
        <v>101</v>
      </c>
      <c r="BB2336" s="5">
        <v>98</v>
      </c>
      <c r="BC2336" s="5">
        <v>96</v>
      </c>
      <c r="BD2336" s="5">
        <v>95</v>
      </c>
      <c r="BE2336" s="5">
        <v>98</v>
      </c>
      <c r="BF2336" s="5">
        <v>98</v>
      </c>
      <c r="BG2336" s="5">
        <v>100</v>
      </c>
      <c r="BH2336" s="5">
        <v>101</v>
      </c>
      <c r="BI2336" s="5">
        <v>101</v>
      </c>
      <c r="BJ2336" s="5">
        <v>98</v>
      </c>
      <c r="BK2336" s="5">
        <v>88</v>
      </c>
      <c r="BL2336" s="5">
        <v>90</v>
      </c>
      <c r="BM2336" s="5">
        <v>88</v>
      </c>
      <c r="BN2336" s="5">
        <v>89</v>
      </c>
      <c r="BO2336" s="5">
        <v>95</v>
      </c>
      <c r="BP2336" s="5">
        <v>102</v>
      </c>
      <c r="BQ2336" s="5">
        <v>102</v>
      </c>
      <c r="BR2336" s="5">
        <v>104</v>
      </c>
      <c r="BS2336">
        <v>102</v>
      </c>
      <c r="BT2336">
        <v>95</v>
      </c>
      <c r="BU2336">
        <v>93</v>
      </c>
      <c r="BV2336">
        <v>93</v>
      </c>
      <c r="BW2336">
        <v>96</v>
      </c>
      <c r="BX2336">
        <v>92</v>
      </c>
      <c r="BY2336">
        <v>94</v>
      </c>
      <c r="BZ2336">
        <v>94</v>
      </c>
      <c r="CA2336">
        <v>98</v>
      </c>
      <c r="CB2336">
        <v>100</v>
      </c>
      <c r="CC2336">
        <v>98</v>
      </c>
      <c r="CD2336">
        <v>95</v>
      </c>
      <c r="CE2336">
        <v>95</v>
      </c>
      <c r="CF2336">
        <v>93</v>
      </c>
      <c r="CG2336">
        <v>94</v>
      </c>
      <c r="CH2336">
        <v>89</v>
      </c>
      <c r="CI2336">
        <v>87</v>
      </c>
      <c r="CJ2336">
        <v>85</v>
      </c>
      <c r="CK2336">
        <v>90</v>
      </c>
      <c r="CL2336">
        <v>93</v>
      </c>
      <c r="CM2336">
        <v>86</v>
      </c>
      <c r="CN2336">
        <v>91</v>
      </c>
      <c r="CO2336">
        <v>76</v>
      </c>
      <c r="CP2336">
        <v>72</v>
      </c>
      <c r="CQ2336">
        <v>92</v>
      </c>
      <c r="CR2336">
        <v>92</v>
      </c>
      <c r="CS2336">
        <v>90</v>
      </c>
      <c r="CT2336">
        <v>82</v>
      </c>
      <c r="CU2336">
        <v>89</v>
      </c>
      <c r="CV2336">
        <v>89</v>
      </c>
      <c r="CW2336">
        <v>90</v>
      </c>
      <c r="CX2336" t="s">
        <v>2</v>
      </c>
      <c r="CY2336" t="s">
        <v>139</v>
      </c>
    </row>
    <row r="2337" spans="1:103" x14ac:dyDescent="0.25">
      <c r="A2337" t="s">
        <v>7</v>
      </c>
      <c r="B2337">
        <v>37.371099999999998</v>
      </c>
      <c r="C2337">
        <v>-118.35890000000001</v>
      </c>
      <c r="D2337">
        <v>4110</v>
      </c>
      <c r="E2337" t="s">
        <v>1</v>
      </c>
      <c r="F2337">
        <v>166.6</v>
      </c>
      <c r="G2337">
        <v>1982</v>
      </c>
      <c r="H2337">
        <v>8</v>
      </c>
      <c r="I2337" t="s">
        <v>260</v>
      </c>
      <c r="J2337">
        <v>82</v>
      </c>
      <c r="K2337">
        <v>82</v>
      </c>
      <c r="L2337">
        <v>84</v>
      </c>
      <c r="M2337">
        <v>81</v>
      </c>
      <c r="N2337">
        <v>75</v>
      </c>
      <c r="O2337">
        <v>79</v>
      </c>
      <c r="P2337">
        <v>83</v>
      </c>
      <c r="Q2337">
        <v>84</v>
      </c>
      <c r="R2337">
        <v>88</v>
      </c>
      <c r="S2337">
        <v>92</v>
      </c>
      <c r="T2337">
        <v>91</v>
      </c>
      <c r="U2337">
        <v>87</v>
      </c>
      <c r="V2337">
        <v>80</v>
      </c>
      <c r="W2337">
        <v>86</v>
      </c>
      <c r="X2337">
        <v>92</v>
      </c>
      <c r="Y2337">
        <v>94</v>
      </c>
      <c r="Z2337">
        <v>86</v>
      </c>
      <c r="AA2337">
        <v>88</v>
      </c>
      <c r="AB2337">
        <v>86</v>
      </c>
      <c r="AC2337">
        <v>88</v>
      </c>
      <c r="AD2337">
        <v>86</v>
      </c>
      <c r="AE2337">
        <v>91</v>
      </c>
      <c r="AF2337">
        <v>93</v>
      </c>
      <c r="AG2337">
        <v>84</v>
      </c>
      <c r="AH2337">
        <v>91</v>
      </c>
      <c r="AI2337">
        <v>96</v>
      </c>
      <c r="AJ2337">
        <v>95</v>
      </c>
      <c r="AK2337">
        <v>87</v>
      </c>
      <c r="AL2337">
        <v>78</v>
      </c>
      <c r="AM2337">
        <v>67</v>
      </c>
      <c r="AN2337" s="5">
        <v>81</v>
      </c>
      <c r="AO2337" s="5">
        <v>88</v>
      </c>
      <c r="AP2337" s="5">
        <v>90</v>
      </c>
      <c r="AQ2337" s="5">
        <v>86</v>
      </c>
      <c r="AR2337" s="5">
        <v>86</v>
      </c>
      <c r="AS2337" s="5">
        <v>89</v>
      </c>
      <c r="AT2337" s="5">
        <v>91</v>
      </c>
      <c r="AU2337" s="5">
        <v>88</v>
      </c>
      <c r="AV2337" s="5">
        <v>92</v>
      </c>
      <c r="AW2337" s="5">
        <v>95</v>
      </c>
      <c r="AX2337" s="5">
        <v>98</v>
      </c>
      <c r="AY2337" s="5">
        <v>99</v>
      </c>
      <c r="AZ2337" s="5">
        <v>101</v>
      </c>
      <c r="BA2337" s="5">
        <v>100</v>
      </c>
      <c r="BB2337" s="5">
        <v>99</v>
      </c>
      <c r="BC2337" s="5">
        <v>96</v>
      </c>
      <c r="BD2337" s="5">
        <v>95</v>
      </c>
      <c r="BE2337" s="5">
        <v>97</v>
      </c>
      <c r="BF2337" s="5">
        <v>99</v>
      </c>
      <c r="BG2337" s="5">
        <v>100</v>
      </c>
      <c r="BH2337" s="5">
        <v>100</v>
      </c>
      <c r="BI2337" s="5">
        <v>101</v>
      </c>
      <c r="BJ2337" s="5">
        <v>96</v>
      </c>
      <c r="BK2337" s="5">
        <v>92</v>
      </c>
      <c r="BL2337" s="5">
        <v>96</v>
      </c>
      <c r="BM2337" s="5">
        <v>92</v>
      </c>
      <c r="BN2337" s="5">
        <v>91</v>
      </c>
      <c r="BO2337" s="5">
        <v>97</v>
      </c>
      <c r="BP2337" s="5">
        <v>101</v>
      </c>
      <c r="BQ2337" s="5">
        <v>104</v>
      </c>
      <c r="BR2337" s="5">
        <v>105</v>
      </c>
      <c r="BS2337">
        <v>100</v>
      </c>
      <c r="BT2337">
        <v>96</v>
      </c>
      <c r="BU2337">
        <v>94</v>
      </c>
      <c r="BV2337">
        <v>94</v>
      </c>
      <c r="BW2337">
        <v>95</v>
      </c>
      <c r="BX2337">
        <v>96</v>
      </c>
      <c r="BY2337">
        <v>81</v>
      </c>
      <c r="BZ2337">
        <v>95</v>
      </c>
      <c r="CA2337">
        <v>98</v>
      </c>
      <c r="CB2337">
        <v>98</v>
      </c>
      <c r="CC2337">
        <v>95</v>
      </c>
      <c r="CD2337">
        <v>94</v>
      </c>
      <c r="CE2337">
        <v>93</v>
      </c>
      <c r="CF2337">
        <v>92</v>
      </c>
      <c r="CG2337">
        <v>93</v>
      </c>
      <c r="CH2337">
        <v>95</v>
      </c>
      <c r="CI2337">
        <v>94</v>
      </c>
      <c r="CJ2337">
        <v>95</v>
      </c>
      <c r="CK2337">
        <v>95</v>
      </c>
      <c r="CL2337">
        <v>99</v>
      </c>
      <c r="CM2337">
        <v>102</v>
      </c>
      <c r="CN2337">
        <v>102</v>
      </c>
      <c r="CO2337">
        <v>77</v>
      </c>
      <c r="CP2337">
        <v>92</v>
      </c>
      <c r="CQ2337">
        <v>95</v>
      </c>
      <c r="CR2337">
        <v>90</v>
      </c>
      <c r="CS2337">
        <v>95</v>
      </c>
      <c r="CT2337">
        <v>84</v>
      </c>
      <c r="CU2337">
        <v>89</v>
      </c>
      <c r="CV2337">
        <v>90</v>
      </c>
      <c r="CW2337">
        <v>94</v>
      </c>
      <c r="CX2337" t="s">
        <v>5</v>
      </c>
      <c r="CY2337" t="s">
        <v>8</v>
      </c>
    </row>
    <row r="2338" spans="1:103" x14ac:dyDescent="0.25">
      <c r="A2338" t="s">
        <v>143</v>
      </c>
      <c r="B2338">
        <v>36.265599999999999</v>
      </c>
      <c r="C2338">
        <v>-117.1853</v>
      </c>
      <c r="D2338">
        <v>4100</v>
      </c>
      <c r="E2338" t="s">
        <v>1</v>
      </c>
      <c r="F2338">
        <v>35.9</v>
      </c>
      <c r="G2338">
        <v>1982</v>
      </c>
      <c r="H2338">
        <v>8</v>
      </c>
      <c r="I2338" t="s">
        <v>260</v>
      </c>
      <c r="J2338">
        <v>79</v>
      </c>
      <c r="K2338">
        <v>78</v>
      </c>
      <c r="L2338">
        <v>79</v>
      </c>
      <c r="M2338">
        <v>82</v>
      </c>
      <c r="N2338">
        <v>81</v>
      </c>
      <c r="O2338">
        <v>80</v>
      </c>
      <c r="P2338">
        <v>75</v>
      </c>
      <c r="Q2338">
        <v>77</v>
      </c>
      <c r="R2338">
        <v>83</v>
      </c>
      <c r="S2338">
        <v>86</v>
      </c>
      <c r="T2338">
        <v>88</v>
      </c>
      <c r="U2338">
        <v>86</v>
      </c>
      <c r="V2338">
        <v>78</v>
      </c>
      <c r="W2338">
        <v>79</v>
      </c>
      <c r="X2338">
        <v>80</v>
      </c>
      <c r="Y2338">
        <v>90</v>
      </c>
      <c r="Z2338">
        <v>94</v>
      </c>
      <c r="AA2338">
        <v>89</v>
      </c>
      <c r="AB2338">
        <v>87</v>
      </c>
      <c r="AC2338">
        <v>87</v>
      </c>
      <c r="AD2338">
        <v>86</v>
      </c>
      <c r="AE2338">
        <v>89</v>
      </c>
      <c r="AF2338">
        <v>90</v>
      </c>
      <c r="AG2338">
        <v>90</v>
      </c>
      <c r="AH2338">
        <v>87</v>
      </c>
      <c r="AI2338">
        <v>88</v>
      </c>
      <c r="AJ2338">
        <v>92</v>
      </c>
      <c r="AK2338">
        <v>92</v>
      </c>
      <c r="AL2338">
        <v>85</v>
      </c>
      <c r="AM2338">
        <v>70</v>
      </c>
      <c r="AN2338" s="5">
        <v>70</v>
      </c>
      <c r="AO2338" s="5">
        <v>75</v>
      </c>
      <c r="AP2338" s="5">
        <v>86</v>
      </c>
      <c r="AQ2338" s="5">
        <v>85</v>
      </c>
      <c r="AR2338" s="5">
        <v>83</v>
      </c>
      <c r="AS2338" s="5">
        <v>86</v>
      </c>
      <c r="AT2338" s="5">
        <v>85</v>
      </c>
      <c r="AU2338" s="5">
        <v>87</v>
      </c>
      <c r="AV2338" s="5">
        <v>90</v>
      </c>
      <c r="AW2338" s="5">
        <v>93</v>
      </c>
      <c r="AX2338" s="5">
        <v>95</v>
      </c>
      <c r="AY2338" s="5">
        <v>97</v>
      </c>
      <c r="AZ2338" s="5">
        <v>97</v>
      </c>
      <c r="BA2338" s="5">
        <v>96</v>
      </c>
      <c r="BB2338" s="5">
        <v>94</v>
      </c>
      <c r="BC2338" s="5">
        <v>92</v>
      </c>
      <c r="BD2338" s="5">
        <v>93</v>
      </c>
      <c r="BE2338" s="5">
        <v>93</v>
      </c>
      <c r="BF2338" s="5">
        <v>95</v>
      </c>
      <c r="BG2338" s="5">
        <v>97</v>
      </c>
      <c r="BH2338" s="5">
        <v>97</v>
      </c>
      <c r="BI2338" s="5">
        <v>97</v>
      </c>
      <c r="BJ2338" s="5">
        <v>97</v>
      </c>
      <c r="BK2338" s="5">
        <v>89</v>
      </c>
      <c r="BL2338" s="5">
        <v>92</v>
      </c>
      <c r="BM2338" s="5">
        <v>79</v>
      </c>
      <c r="BN2338" s="5">
        <v>89</v>
      </c>
      <c r="BO2338" s="5">
        <v>98</v>
      </c>
      <c r="BP2338" s="5">
        <v>101</v>
      </c>
      <c r="BQ2338" s="5">
        <v>105</v>
      </c>
      <c r="BR2338" s="5">
        <v>104</v>
      </c>
      <c r="BS2338">
        <v>98</v>
      </c>
      <c r="BT2338">
        <v>91</v>
      </c>
      <c r="BU2338">
        <v>98</v>
      </c>
      <c r="BV2338">
        <v>92</v>
      </c>
      <c r="BW2338">
        <v>93</v>
      </c>
      <c r="BX2338">
        <v>88</v>
      </c>
      <c r="BY2338">
        <v>94</v>
      </c>
      <c r="BZ2338">
        <v>94</v>
      </c>
      <c r="CA2338">
        <v>98</v>
      </c>
      <c r="CB2338">
        <v>93</v>
      </c>
      <c r="CC2338">
        <v>93</v>
      </c>
      <c r="CD2338">
        <v>92</v>
      </c>
      <c r="CE2338">
        <v>91</v>
      </c>
      <c r="CF2338">
        <v>91</v>
      </c>
      <c r="CG2338">
        <v>90</v>
      </c>
      <c r="CH2338">
        <v>93</v>
      </c>
      <c r="CI2338">
        <v>91</v>
      </c>
      <c r="CJ2338">
        <v>91</v>
      </c>
      <c r="CK2338">
        <v>92</v>
      </c>
      <c r="CL2338">
        <v>92</v>
      </c>
      <c r="CM2338">
        <v>98</v>
      </c>
      <c r="CN2338">
        <v>92</v>
      </c>
      <c r="CO2338">
        <v>90</v>
      </c>
      <c r="CP2338">
        <v>81</v>
      </c>
      <c r="CQ2338">
        <v>85</v>
      </c>
      <c r="CR2338">
        <v>85</v>
      </c>
      <c r="CS2338">
        <v>86</v>
      </c>
      <c r="CT2338">
        <v>86</v>
      </c>
      <c r="CU2338">
        <v>88</v>
      </c>
      <c r="CV2338">
        <v>89</v>
      </c>
      <c r="CW2338">
        <v>89</v>
      </c>
      <c r="CX2338" t="s">
        <v>5</v>
      </c>
      <c r="CY2338" t="s">
        <v>144</v>
      </c>
    </row>
    <row r="2339" spans="1:103" x14ac:dyDescent="0.25">
      <c r="A2339" t="s">
        <v>4</v>
      </c>
      <c r="B2339">
        <v>36.798099999999998</v>
      </c>
      <c r="C2339">
        <v>-118.20359999999999</v>
      </c>
      <c r="D2339">
        <v>3950</v>
      </c>
      <c r="E2339" t="s">
        <v>1</v>
      </c>
      <c r="F2339">
        <v>124.8</v>
      </c>
      <c r="G2339">
        <v>1982</v>
      </c>
      <c r="H2339">
        <v>8</v>
      </c>
      <c r="I2339" t="s">
        <v>260</v>
      </c>
      <c r="J2339">
        <v>85</v>
      </c>
      <c r="K2339">
        <v>85</v>
      </c>
      <c r="L2339">
        <v>86</v>
      </c>
      <c r="M2339">
        <v>87</v>
      </c>
      <c r="N2339">
        <v>85</v>
      </c>
      <c r="O2339">
        <v>77</v>
      </c>
      <c r="P2339">
        <v>79</v>
      </c>
      <c r="Q2339">
        <v>82</v>
      </c>
      <c r="R2339">
        <v>89</v>
      </c>
      <c r="S2339">
        <v>89</v>
      </c>
      <c r="T2339">
        <v>92</v>
      </c>
      <c r="U2339">
        <v>91</v>
      </c>
      <c r="V2339">
        <v>88</v>
      </c>
      <c r="W2339">
        <v>85</v>
      </c>
      <c r="X2339">
        <v>91</v>
      </c>
      <c r="Y2339">
        <v>94</v>
      </c>
      <c r="Z2339">
        <v>96</v>
      </c>
      <c r="AA2339">
        <v>90</v>
      </c>
      <c r="AB2339">
        <v>90</v>
      </c>
      <c r="AC2339">
        <v>89</v>
      </c>
      <c r="AD2339">
        <v>89</v>
      </c>
      <c r="AE2339">
        <v>90</v>
      </c>
      <c r="AF2339">
        <v>92</v>
      </c>
      <c r="AG2339">
        <v>94</v>
      </c>
      <c r="AH2339">
        <v>89</v>
      </c>
      <c r="AI2339">
        <v>92</v>
      </c>
      <c r="AJ2339">
        <v>98</v>
      </c>
      <c r="AK2339">
        <v>97</v>
      </c>
      <c r="AL2339">
        <v>88</v>
      </c>
      <c r="AM2339">
        <v>76</v>
      </c>
      <c r="AN2339" s="5">
        <v>66</v>
      </c>
      <c r="AO2339" s="5">
        <v>83</v>
      </c>
      <c r="AP2339" s="5">
        <v>91</v>
      </c>
      <c r="AQ2339" s="5">
        <v>94</v>
      </c>
      <c r="AR2339" s="5">
        <v>90</v>
      </c>
      <c r="AS2339" s="5">
        <v>88</v>
      </c>
      <c r="AT2339" s="5">
        <v>89</v>
      </c>
      <c r="AU2339" s="5">
        <v>90</v>
      </c>
      <c r="AV2339" s="5">
        <v>90</v>
      </c>
      <c r="AW2339" s="5">
        <v>91</v>
      </c>
      <c r="AX2339" s="5">
        <v>95</v>
      </c>
      <c r="AY2339" s="5">
        <v>99</v>
      </c>
      <c r="AZ2339" s="5">
        <v>100</v>
      </c>
      <c r="BA2339" s="5">
        <v>100</v>
      </c>
      <c r="BB2339" s="5">
        <v>100</v>
      </c>
      <c r="BC2339" s="5">
        <v>98</v>
      </c>
      <c r="BD2339" s="5">
        <v>94</v>
      </c>
      <c r="BE2339" s="5">
        <v>95</v>
      </c>
      <c r="BF2339" s="5">
        <v>93</v>
      </c>
      <c r="BG2339" s="5">
        <v>100</v>
      </c>
      <c r="BH2339" s="5">
        <v>101</v>
      </c>
      <c r="BI2339" s="5">
        <v>101</v>
      </c>
      <c r="BJ2339" s="5">
        <v>100</v>
      </c>
      <c r="BK2339" s="5">
        <v>96</v>
      </c>
      <c r="BL2339" s="5">
        <v>89</v>
      </c>
      <c r="BM2339" s="5">
        <v>93</v>
      </c>
      <c r="BN2339" s="5">
        <v>90</v>
      </c>
      <c r="BO2339" s="5">
        <v>91</v>
      </c>
      <c r="BP2339" s="5">
        <v>100</v>
      </c>
      <c r="BQ2339" s="5">
        <v>103</v>
      </c>
      <c r="BR2339" s="5">
        <v>106</v>
      </c>
      <c r="BS2339">
        <v>106</v>
      </c>
      <c r="BT2339">
        <v>103</v>
      </c>
      <c r="BU2339">
        <v>95</v>
      </c>
      <c r="BV2339">
        <v>93</v>
      </c>
      <c r="BW2339">
        <v>93</v>
      </c>
      <c r="BX2339">
        <v>96</v>
      </c>
      <c r="BY2339">
        <v>96</v>
      </c>
      <c r="BZ2339">
        <v>82</v>
      </c>
      <c r="CA2339">
        <v>96</v>
      </c>
      <c r="CB2339">
        <v>100</v>
      </c>
      <c r="CC2339">
        <v>100</v>
      </c>
      <c r="CD2339">
        <v>96</v>
      </c>
      <c r="CE2339">
        <v>95</v>
      </c>
      <c r="CF2339">
        <v>94</v>
      </c>
      <c r="CG2339">
        <v>92</v>
      </c>
      <c r="CH2339">
        <v>94</v>
      </c>
      <c r="CI2339">
        <v>95</v>
      </c>
      <c r="CJ2339">
        <v>95</v>
      </c>
      <c r="CK2339">
        <v>93</v>
      </c>
      <c r="CL2339">
        <v>96</v>
      </c>
      <c r="CM2339">
        <v>98</v>
      </c>
      <c r="CN2339">
        <v>101</v>
      </c>
      <c r="CO2339">
        <v>101</v>
      </c>
      <c r="CP2339">
        <v>80</v>
      </c>
      <c r="CQ2339">
        <v>93</v>
      </c>
      <c r="CR2339">
        <v>95</v>
      </c>
      <c r="CS2339">
        <v>90</v>
      </c>
      <c r="CT2339">
        <v>94</v>
      </c>
      <c r="CU2339">
        <v>87</v>
      </c>
      <c r="CV2339">
        <v>91</v>
      </c>
      <c r="CW2339">
        <v>90</v>
      </c>
      <c r="CX2339" t="s">
        <v>5</v>
      </c>
      <c r="CY2339" t="s">
        <v>6</v>
      </c>
    </row>
    <row r="2340" spans="1:103" x14ac:dyDescent="0.25">
      <c r="A2340" t="s">
        <v>128</v>
      </c>
      <c r="B2340">
        <v>37.616700000000002</v>
      </c>
      <c r="C2340">
        <v>-115.2167</v>
      </c>
      <c r="D2340">
        <v>3950</v>
      </c>
      <c r="E2340" t="s">
        <v>1</v>
      </c>
      <c r="F2340">
        <v>194.6</v>
      </c>
      <c r="G2340">
        <v>1982</v>
      </c>
      <c r="H2340">
        <v>8</v>
      </c>
      <c r="I2340" t="s">
        <v>260</v>
      </c>
      <c r="J2340">
        <v>85</v>
      </c>
      <c r="K2340">
        <v>82</v>
      </c>
      <c r="L2340">
        <v>85</v>
      </c>
      <c r="M2340">
        <v>82</v>
      </c>
      <c r="N2340">
        <v>72</v>
      </c>
      <c r="O2340">
        <v>78</v>
      </c>
      <c r="P2340">
        <v>80</v>
      </c>
      <c r="Q2340">
        <v>84</v>
      </c>
      <c r="R2340">
        <v>87</v>
      </c>
      <c r="S2340">
        <v>92</v>
      </c>
      <c r="T2340">
        <v>91</v>
      </c>
      <c r="U2340">
        <v>87</v>
      </c>
      <c r="V2340">
        <v>87</v>
      </c>
      <c r="W2340">
        <v>90</v>
      </c>
      <c r="X2340">
        <v>92</v>
      </c>
      <c r="Y2340">
        <v>93</v>
      </c>
      <c r="Z2340">
        <v>91</v>
      </c>
      <c r="AA2340">
        <v>88</v>
      </c>
      <c r="AB2340">
        <v>85</v>
      </c>
      <c r="AC2340">
        <v>90</v>
      </c>
      <c r="AD2340">
        <v>92</v>
      </c>
      <c r="AE2340">
        <v>92</v>
      </c>
      <c r="AF2340">
        <v>93</v>
      </c>
      <c r="AG2340">
        <v>93</v>
      </c>
      <c r="AH2340">
        <v>93</v>
      </c>
      <c r="AI2340">
        <v>96</v>
      </c>
      <c r="AJ2340">
        <v>97</v>
      </c>
      <c r="AK2340">
        <v>95</v>
      </c>
      <c r="AL2340">
        <v>89</v>
      </c>
      <c r="AM2340">
        <v>83</v>
      </c>
      <c r="AN2340" s="5">
        <v>84</v>
      </c>
      <c r="AO2340" s="5">
        <v>88</v>
      </c>
      <c r="AP2340" s="5">
        <v>90</v>
      </c>
      <c r="AQ2340" s="5">
        <v>88</v>
      </c>
      <c r="AR2340" s="5">
        <v>88</v>
      </c>
      <c r="AS2340" s="5">
        <v>89</v>
      </c>
      <c r="AT2340" s="5">
        <v>87</v>
      </c>
      <c r="AU2340" s="5">
        <v>93</v>
      </c>
      <c r="AV2340" s="5">
        <v>93</v>
      </c>
      <c r="AW2340" s="8">
        <f>AVERAGE(AV2340,AX2340)</f>
        <v>95.5</v>
      </c>
      <c r="AX2340" s="5">
        <v>98</v>
      </c>
      <c r="AY2340" s="5">
        <v>98</v>
      </c>
      <c r="AZ2340" s="5">
        <v>97</v>
      </c>
      <c r="BA2340" s="5">
        <v>95</v>
      </c>
      <c r="BB2340" s="5">
        <v>96</v>
      </c>
      <c r="BC2340" s="5">
        <v>97</v>
      </c>
      <c r="BD2340" s="5">
        <v>98</v>
      </c>
      <c r="BE2340" s="5">
        <v>97</v>
      </c>
      <c r="BF2340" s="5">
        <v>99</v>
      </c>
      <c r="BG2340" s="5">
        <v>106</v>
      </c>
      <c r="BH2340" s="5">
        <v>103</v>
      </c>
      <c r="BI2340" s="5">
        <v>100</v>
      </c>
      <c r="BJ2340" s="5">
        <v>92</v>
      </c>
      <c r="BK2340" s="5">
        <v>92</v>
      </c>
      <c r="BL2340" s="5">
        <v>92</v>
      </c>
      <c r="BM2340" s="5">
        <v>89</v>
      </c>
      <c r="BN2340" s="5">
        <v>86</v>
      </c>
      <c r="BO2340" s="5">
        <v>97</v>
      </c>
      <c r="BP2340" s="5">
        <v>99</v>
      </c>
      <c r="BQ2340" s="5">
        <v>100</v>
      </c>
      <c r="BR2340" s="5">
        <v>104</v>
      </c>
      <c r="BS2340">
        <v>97</v>
      </c>
      <c r="BT2340">
        <v>96</v>
      </c>
      <c r="BU2340">
        <v>96</v>
      </c>
      <c r="BV2340">
        <v>94</v>
      </c>
      <c r="BW2340">
        <v>94</v>
      </c>
      <c r="BX2340">
        <v>96</v>
      </c>
      <c r="BY2340">
        <v>92</v>
      </c>
      <c r="BZ2340">
        <v>91</v>
      </c>
      <c r="CA2340">
        <v>96</v>
      </c>
      <c r="CB2340">
        <v>99</v>
      </c>
      <c r="CC2340">
        <v>100</v>
      </c>
      <c r="CD2340">
        <v>98</v>
      </c>
      <c r="CE2340">
        <v>88</v>
      </c>
      <c r="CF2340">
        <v>90</v>
      </c>
      <c r="CG2340">
        <v>91</v>
      </c>
      <c r="CH2340">
        <v>94</v>
      </c>
      <c r="CI2340">
        <v>96</v>
      </c>
      <c r="CJ2340">
        <v>97</v>
      </c>
      <c r="CK2340">
        <v>89</v>
      </c>
      <c r="CL2340">
        <v>97</v>
      </c>
      <c r="CM2340">
        <v>100</v>
      </c>
      <c r="CN2340">
        <v>101</v>
      </c>
      <c r="CO2340">
        <v>91</v>
      </c>
      <c r="CP2340">
        <v>84</v>
      </c>
      <c r="CQ2340">
        <v>83</v>
      </c>
      <c r="CR2340">
        <v>80</v>
      </c>
      <c r="CS2340">
        <v>87</v>
      </c>
      <c r="CT2340">
        <v>90</v>
      </c>
      <c r="CU2340">
        <v>88</v>
      </c>
      <c r="CV2340">
        <v>90</v>
      </c>
      <c r="CW2340">
        <v>92</v>
      </c>
      <c r="CX2340" t="s">
        <v>2</v>
      </c>
      <c r="CY2340" t="s">
        <v>129</v>
      </c>
    </row>
    <row r="2341" spans="1:103" x14ac:dyDescent="0.25">
      <c r="A2341" t="s">
        <v>49</v>
      </c>
      <c r="B2341">
        <v>36.1389</v>
      </c>
      <c r="C2341">
        <v>-117.9528</v>
      </c>
      <c r="D2341">
        <v>3825</v>
      </c>
      <c r="E2341" t="s">
        <v>1</v>
      </c>
      <c r="F2341">
        <v>103.6</v>
      </c>
      <c r="G2341">
        <v>1982</v>
      </c>
      <c r="H2341">
        <v>8</v>
      </c>
      <c r="I2341" t="s">
        <v>260</v>
      </c>
      <c r="J2341">
        <v>81</v>
      </c>
      <c r="K2341">
        <v>82</v>
      </c>
      <c r="L2341">
        <v>85</v>
      </c>
      <c r="M2341">
        <v>86</v>
      </c>
      <c r="N2341">
        <v>78</v>
      </c>
      <c r="O2341">
        <v>78</v>
      </c>
      <c r="P2341">
        <v>78</v>
      </c>
      <c r="Q2341">
        <v>74</v>
      </c>
      <c r="R2341">
        <v>86</v>
      </c>
      <c r="S2341">
        <v>89</v>
      </c>
      <c r="T2341">
        <v>89</v>
      </c>
      <c r="U2341">
        <v>84</v>
      </c>
      <c r="V2341">
        <v>81</v>
      </c>
      <c r="W2341">
        <v>89</v>
      </c>
      <c r="X2341">
        <v>92</v>
      </c>
      <c r="Y2341">
        <v>95</v>
      </c>
      <c r="Z2341">
        <v>90</v>
      </c>
      <c r="AA2341">
        <v>89</v>
      </c>
      <c r="AB2341">
        <v>78</v>
      </c>
      <c r="AC2341">
        <v>86</v>
      </c>
      <c r="AD2341">
        <v>90</v>
      </c>
      <c r="AE2341">
        <v>90</v>
      </c>
      <c r="AF2341">
        <v>92</v>
      </c>
      <c r="AG2341">
        <v>85</v>
      </c>
      <c r="AH2341">
        <v>89</v>
      </c>
      <c r="AI2341">
        <v>93</v>
      </c>
      <c r="AJ2341">
        <v>94</v>
      </c>
      <c r="AK2341">
        <v>87</v>
      </c>
      <c r="AL2341">
        <v>70</v>
      </c>
      <c r="AM2341">
        <v>67</v>
      </c>
      <c r="AN2341" s="5">
        <v>80</v>
      </c>
      <c r="AO2341" s="5">
        <v>86</v>
      </c>
      <c r="AP2341" s="5">
        <v>92</v>
      </c>
      <c r="AQ2341" s="5">
        <v>88</v>
      </c>
      <c r="AR2341" s="5">
        <v>86</v>
      </c>
      <c r="AS2341" s="5">
        <v>86</v>
      </c>
      <c r="AT2341" s="5">
        <v>87</v>
      </c>
      <c r="AU2341" s="5">
        <v>89</v>
      </c>
      <c r="AV2341" s="5">
        <v>91</v>
      </c>
      <c r="AW2341" s="5">
        <v>94</v>
      </c>
      <c r="AX2341" s="5">
        <v>96</v>
      </c>
      <c r="AY2341" s="5">
        <v>97</v>
      </c>
      <c r="AZ2341" s="5">
        <v>99</v>
      </c>
      <c r="BA2341" s="5">
        <v>98</v>
      </c>
      <c r="BB2341" s="5">
        <v>98</v>
      </c>
      <c r="BC2341" s="5">
        <v>95</v>
      </c>
      <c r="BD2341" s="5">
        <v>94</v>
      </c>
      <c r="BE2341" s="5">
        <v>95</v>
      </c>
      <c r="BF2341" s="5">
        <v>98</v>
      </c>
      <c r="BG2341" s="5">
        <v>97</v>
      </c>
      <c r="BH2341" s="5">
        <v>99</v>
      </c>
      <c r="BI2341" s="5">
        <v>98</v>
      </c>
      <c r="BJ2341" s="5">
        <v>96</v>
      </c>
      <c r="BK2341" s="5">
        <v>91</v>
      </c>
      <c r="BL2341" s="5">
        <v>94</v>
      </c>
      <c r="BM2341" s="5">
        <v>84</v>
      </c>
      <c r="BN2341" s="5">
        <v>87</v>
      </c>
      <c r="BO2341" s="5">
        <v>95</v>
      </c>
      <c r="BP2341" s="5">
        <v>98</v>
      </c>
      <c r="BQ2341" s="5">
        <v>105</v>
      </c>
      <c r="BR2341" s="5">
        <v>105</v>
      </c>
      <c r="BS2341">
        <v>99</v>
      </c>
      <c r="BT2341">
        <v>92</v>
      </c>
      <c r="BU2341">
        <v>91</v>
      </c>
      <c r="BV2341">
        <v>91</v>
      </c>
      <c r="BW2341">
        <v>94</v>
      </c>
      <c r="BX2341">
        <v>93</v>
      </c>
      <c r="BY2341">
        <v>96</v>
      </c>
      <c r="BZ2341">
        <v>96</v>
      </c>
      <c r="CA2341">
        <v>99</v>
      </c>
      <c r="CB2341">
        <v>98</v>
      </c>
      <c r="CC2341">
        <v>94</v>
      </c>
      <c r="CD2341">
        <v>91</v>
      </c>
      <c r="CE2341">
        <v>91</v>
      </c>
      <c r="CF2341">
        <v>90</v>
      </c>
      <c r="CG2341">
        <v>91</v>
      </c>
      <c r="CH2341">
        <v>93</v>
      </c>
      <c r="CI2341">
        <v>93</v>
      </c>
      <c r="CJ2341">
        <v>92</v>
      </c>
      <c r="CK2341">
        <v>96</v>
      </c>
      <c r="CL2341">
        <v>99</v>
      </c>
      <c r="CM2341">
        <v>101</v>
      </c>
      <c r="CN2341">
        <v>97</v>
      </c>
      <c r="CO2341">
        <v>86</v>
      </c>
      <c r="CP2341">
        <v>87</v>
      </c>
      <c r="CQ2341">
        <v>91</v>
      </c>
      <c r="CR2341">
        <v>89</v>
      </c>
      <c r="CS2341">
        <v>90</v>
      </c>
      <c r="CT2341">
        <v>89</v>
      </c>
      <c r="CU2341">
        <v>89</v>
      </c>
      <c r="CW2341">
        <v>91</v>
      </c>
      <c r="CX2341" t="s">
        <v>5</v>
      </c>
      <c r="CY2341" t="s">
        <v>50</v>
      </c>
    </row>
    <row r="2342" spans="1:103" x14ac:dyDescent="0.25">
      <c r="A2342" t="s">
        <v>159</v>
      </c>
      <c r="B2342">
        <v>36.068600000000004</v>
      </c>
      <c r="C2342">
        <v>-115.4603</v>
      </c>
      <c r="D2342">
        <v>3780</v>
      </c>
      <c r="E2342" t="s">
        <v>1</v>
      </c>
      <c r="F2342">
        <v>133.4</v>
      </c>
      <c r="G2342">
        <v>1982</v>
      </c>
      <c r="H2342">
        <v>8</v>
      </c>
      <c r="I2342" t="s">
        <v>260</v>
      </c>
      <c r="J2342">
        <v>85</v>
      </c>
      <c r="K2342">
        <v>83</v>
      </c>
      <c r="L2342">
        <v>86</v>
      </c>
      <c r="N2342">
        <v>82</v>
      </c>
      <c r="O2342">
        <v>82</v>
      </c>
      <c r="P2342">
        <v>79</v>
      </c>
      <c r="Q2342">
        <v>83</v>
      </c>
      <c r="R2342">
        <v>87</v>
      </c>
      <c r="S2342">
        <v>89</v>
      </c>
      <c r="T2342">
        <v>94</v>
      </c>
      <c r="U2342">
        <v>88</v>
      </c>
      <c r="V2342">
        <v>81</v>
      </c>
      <c r="W2342">
        <v>88</v>
      </c>
      <c r="X2342">
        <v>89</v>
      </c>
      <c r="Y2342">
        <v>95</v>
      </c>
      <c r="Z2342">
        <v>94</v>
      </c>
      <c r="AA2342">
        <v>87</v>
      </c>
      <c r="AB2342">
        <v>89</v>
      </c>
      <c r="AC2342">
        <v>94</v>
      </c>
      <c r="AD2342">
        <v>94</v>
      </c>
      <c r="AE2342">
        <v>94</v>
      </c>
      <c r="AF2342">
        <v>94</v>
      </c>
      <c r="AG2342">
        <v>92</v>
      </c>
      <c r="AH2342">
        <v>93</v>
      </c>
      <c r="AI2342">
        <v>97</v>
      </c>
      <c r="AJ2342">
        <v>100</v>
      </c>
      <c r="AK2342">
        <v>92</v>
      </c>
      <c r="AL2342">
        <v>82</v>
      </c>
      <c r="AM2342">
        <v>82</v>
      </c>
      <c r="AN2342" s="5">
        <v>86</v>
      </c>
      <c r="AO2342" s="5">
        <v>91</v>
      </c>
      <c r="AP2342" s="5">
        <v>91</v>
      </c>
      <c r="AQ2342" s="5">
        <v>88</v>
      </c>
      <c r="AR2342" s="5">
        <v>89</v>
      </c>
      <c r="AS2342" s="5">
        <v>91</v>
      </c>
      <c r="AT2342" s="5">
        <v>89</v>
      </c>
      <c r="AU2342" s="5">
        <v>89</v>
      </c>
      <c r="AV2342" s="5">
        <v>95</v>
      </c>
      <c r="AW2342" s="5">
        <v>99</v>
      </c>
      <c r="AX2342" s="5">
        <v>101</v>
      </c>
      <c r="AY2342" s="5">
        <v>103</v>
      </c>
      <c r="AZ2342" s="5">
        <v>100</v>
      </c>
      <c r="BA2342" s="5">
        <v>99</v>
      </c>
      <c r="BB2342" s="5">
        <v>97</v>
      </c>
      <c r="BC2342" s="5">
        <v>96</v>
      </c>
      <c r="BD2342" s="8">
        <f>AVERAGE(BC2342,BE2342)</f>
        <v>97</v>
      </c>
      <c r="BE2342" s="5">
        <v>98</v>
      </c>
      <c r="BF2342" s="5">
        <v>101</v>
      </c>
      <c r="BG2342" s="5">
        <v>102</v>
      </c>
      <c r="BH2342" s="5">
        <v>104</v>
      </c>
      <c r="BI2342" s="5">
        <v>101</v>
      </c>
      <c r="BJ2342" s="5">
        <v>94</v>
      </c>
      <c r="BK2342" s="5">
        <v>86</v>
      </c>
      <c r="BL2342" s="5">
        <v>91</v>
      </c>
      <c r="BM2342" s="5">
        <v>86</v>
      </c>
      <c r="BN2342" s="5">
        <v>87</v>
      </c>
      <c r="BO2342" s="5">
        <v>98</v>
      </c>
      <c r="BP2342" s="5">
        <v>100</v>
      </c>
      <c r="BQ2342" s="5">
        <v>102</v>
      </c>
      <c r="BR2342" s="5">
        <v>102</v>
      </c>
      <c r="BS2342">
        <v>97</v>
      </c>
      <c r="BT2342">
        <v>94</v>
      </c>
      <c r="BU2342">
        <v>92</v>
      </c>
      <c r="BV2342">
        <v>93</v>
      </c>
      <c r="BW2342">
        <v>96</v>
      </c>
      <c r="BX2342">
        <v>95</v>
      </c>
      <c r="BZ2342">
        <v>98</v>
      </c>
      <c r="CA2342">
        <v>99</v>
      </c>
      <c r="CB2342">
        <v>101</v>
      </c>
      <c r="CC2342">
        <v>98</v>
      </c>
      <c r="CD2342">
        <v>88</v>
      </c>
      <c r="CE2342">
        <v>89</v>
      </c>
      <c r="CF2342">
        <v>92</v>
      </c>
      <c r="CG2342">
        <v>93</v>
      </c>
      <c r="CH2342">
        <v>98</v>
      </c>
      <c r="CI2342">
        <v>95</v>
      </c>
      <c r="CJ2342">
        <v>92</v>
      </c>
      <c r="CK2342">
        <v>97</v>
      </c>
      <c r="CL2342">
        <v>99</v>
      </c>
      <c r="CM2342">
        <v>100</v>
      </c>
      <c r="CN2342">
        <v>98</v>
      </c>
      <c r="CO2342">
        <v>97</v>
      </c>
      <c r="CP2342">
        <v>71</v>
      </c>
      <c r="CQ2342">
        <v>78</v>
      </c>
      <c r="CR2342">
        <v>84</v>
      </c>
      <c r="CS2342">
        <v>86</v>
      </c>
      <c r="CU2342">
        <v>90</v>
      </c>
      <c r="CV2342">
        <v>90</v>
      </c>
      <c r="CW2342">
        <v>92</v>
      </c>
      <c r="CX2342" t="s">
        <v>2</v>
      </c>
      <c r="CY2342" t="s">
        <v>160</v>
      </c>
    </row>
    <row r="2343" spans="1:103" x14ac:dyDescent="0.25">
      <c r="A2343" t="s">
        <v>61</v>
      </c>
      <c r="B2343">
        <v>35.369199999999999</v>
      </c>
      <c r="C2343">
        <v>-117.6525</v>
      </c>
      <c r="D2343">
        <v>3570</v>
      </c>
      <c r="E2343" t="s">
        <v>1</v>
      </c>
      <c r="F2343">
        <v>140.5</v>
      </c>
      <c r="G2343">
        <v>1982</v>
      </c>
      <c r="H2343">
        <v>8</v>
      </c>
      <c r="I2343" t="s">
        <v>260</v>
      </c>
      <c r="J2343">
        <v>83</v>
      </c>
      <c r="K2343">
        <v>78</v>
      </c>
      <c r="L2343">
        <v>86</v>
      </c>
      <c r="M2343">
        <v>79</v>
      </c>
      <c r="N2343">
        <v>79</v>
      </c>
      <c r="O2343">
        <v>81</v>
      </c>
      <c r="P2343">
        <v>81</v>
      </c>
      <c r="Q2343">
        <v>86</v>
      </c>
      <c r="R2343">
        <v>91</v>
      </c>
      <c r="S2343">
        <v>92</v>
      </c>
      <c r="T2343">
        <v>94</v>
      </c>
      <c r="U2343">
        <v>84</v>
      </c>
      <c r="V2343">
        <v>81</v>
      </c>
      <c r="W2343">
        <v>89</v>
      </c>
      <c r="X2343">
        <v>96</v>
      </c>
      <c r="Y2343">
        <v>99</v>
      </c>
      <c r="Z2343">
        <v>98</v>
      </c>
      <c r="AA2343">
        <v>90</v>
      </c>
      <c r="AB2343">
        <v>93</v>
      </c>
      <c r="AC2343">
        <v>96</v>
      </c>
      <c r="AD2343">
        <v>95</v>
      </c>
      <c r="AE2343">
        <v>94</v>
      </c>
      <c r="AF2343">
        <v>96</v>
      </c>
      <c r="AG2343">
        <v>92</v>
      </c>
      <c r="AH2343">
        <v>92</v>
      </c>
      <c r="AI2343">
        <v>97</v>
      </c>
      <c r="AL2343">
        <v>83</v>
      </c>
      <c r="AM2343">
        <v>73</v>
      </c>
      <c r="AN2343" s="5">
        <v>84</v>
      </c>
      <c r="AO2343" s="5">
        <v>91</v>
      </c>
      <c r="AP2343" s="5">
        <v>89</v>
      </c>
      <c r="AQ2343" s="5">
        <v>85</v>
      </c>
      <c r="AR2343" s="5">
        <v>89</v>
      </c>
      <c r="AS2343" s="5">
        <v>91</v>
      </c>
      <c r="AT2343" s="5">
        <v>91</v>
      </c>
      <c r="AU2343" s="5">
        <v>90</v>
      </c>
      <c r="AV2343" s="5">
        <v>95</v>
      </c>
      <c r="AW2343" s="5">
        <v>97</v>
      </c>
      <c r="AX2343" s="5">
        <v>101</v>
      </c>
      <c r="AY2343" s="5">
        <v>101</v>
      </c>
      <c r="AZ2343" s="5">
        <v>100</v>
      </c>
      <c r="BA2343" s="5">
        <v>101</v>
      </c>
      <c r="BB2343" s="5">
        <v>101</v>
      </c>
      <c r="BC2343" s="5">
        <v>96</v>
      </c>
      <c r="BD2343" s="5">
        <v>98</v>
      </c>
      <c r="BE2343" s="5">
        <v>101</v>
      </c>
      <c r="BF2343" s="5">
        <v>101</v>
      </c>
      <c r="BG2343" s="5">
        <v>101</v>
      </c>
      <c r="BH2343" s="5">
        <v>103</v>
      </c>
      <c r="BI2343" s="5">
        <v>102</v>
      </c>
      <c r="BJ2343" s="5">
        <v>101</v>
      </c>
      <c r="BK2343" s="5">
        <v>97</v>
      </c>
      <c r="BL2343" s="5">
        <v>97</v>
      </c>
      <c r="BM2343" s="5">
        <v>95</v>
      </c>
      <c r="BN2343" s="5">
        <v>94</v>
      </c>
      <c r="BO2343" s="5">
        <v>99</v>
      </c>
      <c r="BP2343" s="5">
        <v>103</v>
      </c>
      <c r="BQ2343" s="5">
        <v>106</v>
      </c>
      <c r="BR2343" s="5">
        <v>108</v>
      </c>
      <c r="BS2343">
        <v>102</v>
      </c>
      <c r="BT2343">
        <v>96</v>
      </c>
      <c r="BU2343">
        <v>93</v>
      </c>
      <c r="BV2343">
        <v>96</v>
      </c>
      <c r="BW2343">
        <v>98</v>
      </c>
      <c r="BX2343">
        <v>96</v>
      </c>
      <c r="BY2343">
        <v>96</v>
      </c>
      <c r="BZ2343">
        <v>99</v>
      </c>
      <c r="CA2343">
        <v>101</v>
      </c>
      <c r="CB2343">
        <v>101</v>
      </c>
      <c r="CC2343">
        <v>97</v>
      </c>
      <c r="CD2343">
        <v>96</v>
      </c>
      <c r="CE2343">
        <v>96</v>
      </c>
      <c r="CF2343">
        <v>95</v>
      </c>
      <c r="CG2343">
        <v>96</v>
      </c>
      <c r="CH2343">
        <v>97</v>
      </c>
      <c r="CI2343">
        <v>95</v>
      </c>
      <c r="CJ2343">
        <v>98</v>
      </c>
      <c r="CK2343">
        <v>101</v>
      </c>
      <c r="CL2343">
        <v>103</v>
      </c>
      <c r="CM2343">
        <v>100</v>
      </c>
      <c r="CN2343">
        <v>103</v>
      </c>
      <c r="CO2343">
        <v>99</v>
      </c>
      <c r="CP2343">
        <v>90</v>
      </c>
      <c r="CQ2343">
        <v>87</v>
      </c>
      <c r="CR2343">
        <v>91</v>
      </c>
      <c r="CS2343">
        <v>85</v>
      </c>
      <c r="CT2343">
        <v>92</v>
      </c>
      <c r="CU2343">
        <v>91</v>
      </c>
      <c r="CV2343">
        <v>93</v>
      </c>
      <c r="CW2343">
        <v>96</v>
      </c>
      <c r="CX2343" t="s">
        <v>5</v>
      </c>
      <c r="CY2343" t="s">
        <v>62</v>
      </c>
    </row>
    <row r="2344" spans="1:103" x14ac:dyDescent="0.25">
      <c r="A2344" t="s">
        <v>157</v>
      </c>
      <c r="B2344">
        <v>36.994999999999997</v>
      </c>
      <c r="C2344">
        <v>-116.7189</v>
      </c>
      <c r="D2344">
        <v>3550</v>
      </c>
      <c r="E2344" t="s">
        <v>1</v>
      </c>
      <c r="F2344">
        <v>60.6</v>
      </c>
      <c r="G2344">
        <v>1982</v>
      </c>
      <c r="H2344">
        <v>8</v>
      </c>
      <c r="I2344" t="s">
        <v>260</v>
      </c>
      <c r="J2344">
        <v>81</v>
      </c>
      <c r="K2344">
        <v>82</v>
      </c>
      <c r="L2344">
        <v>82</v>
      </c>
      <c r="M2344">
        <v>80</v>
      </c>
      <c r="N2344">
        <v>74</v>
      </c>
      <c r="O2344">
        <v>77</v>
      </c>
      <c r="P2344">
        <v>78</v>
      </c>
      <c r="Q2344">
        <v>85</v>
      </c>
      <c r="R2344">
        <v>87</v>
      </c>
      <c r="S2344">
        <v>91</v>
      </c>
      <c r="T2344">
        <v>89</v>
      </c>
      <c r="U2344">
        <v>83</v>
      </c>
      <c r="V2344">
        <v>81</v>
      </c>
      <c r="W2344">
        <v>86</v>
      </c>
      <c r="X2344">
        <v>91</v>
      </c>
      <c r="Y2344">
        <v>95</v>
      </c>
      <c r="Z2344">
        <v>93</v>
      </c>
      <c r="AA2344">
        <v>88</v>
      </c>
      <c r="AB2344">
        <v>87</v>
      </c>
      <c r="AC2344">
        <v>90</v>
      </c>
      <c r="AD2344">
        <v>91</v>
      </c>
      <c r="AE2344">
        <v>91</v>
      </c>
      <c r="AF2344">
        <v>91</v>
      </c>
      <c r="AG2344">
        <v>87</v>
      </c>
      <c r="AH2344">
        <v>90</v>
      </c>
      <c r="AI2344">
        <v>95</v>
      </c>
      <c r="AJ2344">
        <v>95</v>
      </c>
      <c r="AK2344">
        <v>90</v>
      </c>
      <c r="AL2344">
        <v>76</v>
      </c>
      <c r="AM2344">
        <v>72</v>
      </c>
      <c r="AN2344" s="5">
        <v>81</v>
      </c>
      <c r="AO2344" s="5">
        <v>88</v>
      </c>
      <c r="AP2344" s="5">
        <v>89</v>
      </c>
      <c r="AQ2344" s="5">
        <v>86</v>
      </c>
      <c r="AR2344" s="5">
        <v>86</v>
      </c>
      <c r="AS2344" s="5">
        <v>88</v>
      </c>
      <c r="AT2344" s="5">
        <v>88</v>
      </c>
      <c r="AU2344" s="5">
        <v>87</v>
      </c>
      <c r="AV2344" s="5">
        <v>92</v>
      </c>
      <c r="AW2344" s="5">
        <v>95</v>
      </c>
      <c r="AX2344" s="5">
        <v>98</v>
      </c>
      <c r="AY2344" s="5">
        <v>99</v>
      </c>
      <c r="AZ2344" s="5">
        <v>97</v>
      </c>
      <c r="BA2344" s="5">
        <v>98</v>
      </c>
      <c r="BB2344" s="5">
        <v>95</v>
      </c>
      <c r="BC2344" s="5">
        <v>92</v>
      </c>
      <c r="BD2344" s="5">
        <v>93</v>
      </c>
      <c r="BE2344" s="5">
        <v>97</v>
      </c>
      <c r="BF2344" s="5">
        <v>98</v>
      </c>
      <c r="BG2344" s="5">
        <v>100</v>
      </c>
      <c r="BH2344" s="5">
        <v>100</v>
      </c>
      <c r="BI2344" s="5">
        <v>100</v>
      </c>
      <c r="BJ2344" s="5">
        <v>99</v>
      </c>
      <c r="BK2344" s="5">
        <v>83</v>
      </c>
      <c r="BL2344" s="5">
        <v>93</v>
      </c>
      <c r="BM2344" s="5">
        <v>87</v>
      </c>
      <c r="BN2344" s="5">
        <v>93</v>
      </c>
      <c r="BO2344" s="5">
        <v>98</v>
      </c>
      <c r="BP2344" s="5">
        <v>101</v>
      </c>
      <c r="BQ2344" s="5">
        <v>103</v>
      </c>
      <c r="BR2344" s="5">
        <v>105</v>
      </c>
      <c r="BS2344">
        <v>100</v>
      </c>
      <c r="BT2344">
        <v>92</v>
      </c>
      <c r="BU2344">
        <v>90</v>
      </c>
      <c r="BV2344">
        <v>92</v>
      </c>
      <c r="BW2344">
        <v>95</v>
      </c>
      <c r="BX2344">
        <v>90</v>
      </c>
      <c r="BY2344">
        <v>91</v>
      </c>
      <c r="BZ2344">
        <v>96</v>
      </c>
      <c r="CA2344">
        <v>98</v>
      </c>
      <c r="CB2344">
        <v>100</v>
      </c>
      <c r="CC2344">
        <v>95</v>
      </c>
      <c r="CD2344">
        <v>92</v>
      </c>
      <c r="CE2344">
        <v>92</v>
      </c>
      <c r="CF2344">
        <v>92</v>
      </c>
      <c r="CG2344">
        <v>94</v>
      </c>
      <c r="CH2344">
        <v>95</v>
      </c>
      <c r="CI2344">
        <v>96</v>
      </c>
      <c r="CJ2344">
        <v>91</v>
      </c>
      <c r="CK2344">
        <v>98</v>
      </c>
      <c r="CL2344">
        <v>100</v>
      </c>
      <c r="CM2344">
        <v>101</v>
      </c>
      <c r="CN2344">
        <v>91</v>
      </c>
      <c r="CO2344">
        <v>92</v>
      </c>
      <c r="CP2344">
        <v>86</v>
      </c>
      <c r="CQ2344">
        <v>86</v>
      </c>
      <c r="CR2344">
        <v>88</v>
      </c>
      <c r="CS2344">
        <v>91</v>
      </c>
      <c r="CT2344">
        <v>90</v>
      </c>
      <c r="CU2344">
        <v>91</v>
      </c>
      <c r="CV2344">
        <v>90</v>
      </c>
      <c r="CW2344">
        <v>92</v>
      </c>
      <c r="CX2344" t="s">
        <v>2</v>
      </c>
      <c r="CY2344" t="s">
        <v>158</v>
      </c>
    </row>
    <row r="2345" spans="1:103" x14ac:dyDescent="0.25">
      <c r="A2345" t="s">
        <v>31</v>
      </c>
      <c r="B2345">
        <v>35.466099999999997</v>
      </c>
      <c r="C2345">
        <v>-114.9217</v>
      </c>
      <c r="D2345">
        <v>3540</v>
      </c>
      <c r="E2345" t="s">
        <v>1</v>
      </c>
      <c r="F2345">
        <v>207</v>
      </c>
      <c r="G2345">
        <v>1982</v>
      </c>
      <c r="H2345">
        <v>8</v>
      </c>
      <c r="I2345" t="s">
        <v>260</v>
      </c>
      <c r="J2345">
        <v>86</v>
      </c>
      <c r="K2345">
        <v>85</v>
      </c>
      <c r="L2345">
        <v>86</v>
      </c>
      <c r="M2345">
        <v>86</v>
      </c>
      <c r="N2345">
        <v>87</v>
      </c>
      <c r="O2345">
        <v>84</v>
      </c>
      <c r="P2345">
        <v>84</v>
      </c>
      <c r="Q2345">
        <v>85</v>
      </c>
      <c r="R2345">
        <v>89</v>
      </c>
      <c r="S2345">
        <v>91</v>
      </c>
      <c r="T2345">
        <v>95</v>
      </c>
      <c r="U2345">
        <v>94</v>
      </c>
      <c r="V2345">
        <v>93</v>
      </c>
      <c r="W2345">
        <v>88</v>
      </c>
      <c r="X2345">
        <v>92</v>
      </c>
      <c r="Y2345">
        <v>97</v>
      </c>
      <c r="Z2345">
        <v>96</v>
      </c>
      <c r="AA2345">
        <v>89</v>
      </c>
      <c r="AB2345">
        <v>89</v>
      </c>
      <c r="AC2345">
        <v>93</v>
      </c>
      <c r="AD2345">
        <v>97</v>
      </c>
      <c r="AE2345">
        <v>93</v>
      </c>
      <c r="AF2345">
        <v>95</v>
      </c>
      <c r="AG2345">
        <v>100</v>
      </c>
      <c r="AH2345">
        <v>102</v>
      </c>
      <c r="AI2345">
        <v>91</v>
      </c>
      <c r="AJ2345">
        <v>92</v>
      </c>
      <c r="AK2345">
        <v>94</v>
      </c>
      <c r="AL2345">
        <v>93</v>
      </c>
      <c r="AM2345">
        <v>87</v>
      </c>
      <c r="AN2345" s="5">
        <v>84</v>
      </c>
      <c r="AO2345" s="5">
        <v>89</v>
      </c>
      <c r="AP2345" s="5">
        <v>92</v>
      </c>
      <c r="AQ2345" s="5">
        <v>91</v>
      </c>
      <c r="AR2345" s="5">
        <v>89</v>
      </c>
      <c r="AS2345" s="5">
        <v>90</v>
      </c>
      <c r="AT2345" s="5">
        <v>87</v>
      </c>
      <c r="AU2345" s="5">
        <v>92</v>
      </c>
      <c r="AV2345" s="5">
        <v>98</v>
      </c>
      <c r="AW2345" s="5">
        <v>99</v>
      </c>
      <c r="AX2345" s="5">
        <v>99</v>
      </c>
      <c r="AY2345" s="5">
        <v>102</v>
      </c>
      <c r="AZ2345" s="5">
        <v>102</v>
      </c>
      <c r="BA2345" s="5">
        <v>102</v>
      </c>
      <c r="BB2345" s="5">
        <v>100</v>
      </c>
      <c r="BC2345" s="5">
        <v>101</v>
      </c>
      <c r="BD2345" s="5">
        <v>100</v>
      </c>
      <c r="BE2345" s="5">
        <v>98</v>
      </c>
      <c r="BF2345" s="5">
        <v>99</v>
      </c>
      <c r="BG2345" s="5">
        <v>102</v>
      </c>
      <c r="BH2345" s="5">
        <v>101</v>
      </c>
      <c r="BI2345" s="5">
        <v>100</v>
      </c>
      <c r="BJ2345" s="5">
        <v>98</v>
      </c>
      <c r="BK2345" s="5">
        <v>93</v>
      </c>
      <c r="BL2345" s="5">
        <v>95</v>
      </c>
      <c r="BM2345" s="5">
        <v>94</v>
      </c>
      <c r="BN2345" s="5">
        <v>90</v>
      </c>
      <c r="BO2345" s="5">
        <v>97</v>
      </c>
      <c r="BP2345" s="5">
        <v>101</v>
      </c>
      <c r="BQ2345" s="5">
        <v>102</v>
      </c>
      <c r="BR2345" s="5">
        <v>103</v>
      </c>
      <c r="BS2345">
        <v>99</v>
      </c>
      <c r="BT2345">
        <v>95</v>
      </c>
      <c r="BU2345">
        <v>94</v>
      </c>
      <c r="BV2345">
        <v>97</v>
      </c>
      <c r="BW2345">
        <v>101</v>
      </c>
      <c r="BX2345">
        <v>97</v>
      </c>
      <c r="BY2345">
        <v>92</v>
      </c>
      <c r="BZ2345">
        <v>100</v>
      </c>
      <c r="CA2345">
        <v>104</v>
      </c>
      <c r="CB2345">
        <v>103</v>
      </c>
      <c r="CC2345">
        <v>102</v>
      </c>
      <c r="CD2345">
        <v>95</v>
      </c>
      <c r="CE2345">
        <v>69</v>
      </c>
      <c r="CF2345">
        <v>92</v>
      </c>
      <c r="CG2345">
        <v>95</v>
      </c>
      <c r="CH2345">
        <v>94</v>
      </c>
      <c r="CI2345">
        <v>96</v>
      </c>
      <c r="CJ2345">
        <v>95</v>
      </c>
      <c r="CK2345">
        <v>99</v>
      </c>
      <c r="CL2345">
        <v>101</v>
      </c>
      <c r="CM2345">
        <v>101</v>
      </c>
      <c r="CN2345">
        <v>98</v>
      </c>
      <c r="CO2345">
        <v>92</v>
      </c>
      <c r="CP2345">
        <v>87</v>
      </c>
      <c r="CQ2345">
        <v>81</v>
      </c>
      <c r="CR2345">
        <v>85</v>
      </c>
      <c r="CS2345">
        <v>88</v>
      </c>
      <c r="CT2345">
        <v>93</v>
      </c>
      <c r="CU2345">
        <v>91</v>
      </c>
      <c r="CV2345">
        <v>94</v>
      </c>
      <c r="CW2345">
        <v>93</v>
      </c>
      <c r="CX2345" t="s">
        <v>2</v>
      </c>
      <c r="CY2345" t="s">
        <v>32</v>
      </c>
    </row>
    <row r="2346" spans="1:103" x14ac:dyDescent="0.25">
      <c r="A2346" t="s">
        <v>126</v>
      </c>
      <c r="B2346">
        <v>37.268900000000002</v>
      </c>
      <c r="C2346">
        <v>-115.1217</v>
      </c>
      <c r="D2346">
        <v>3334</v>
      </c>
      <c r="E2346" t="s">
        <v>1</v>
      </c>
      <c r="F2346">
        <v>179.2</v>
      </c>
      <c r="G2346">
        <v>1982</v>
      </c>
      <c r="H2346">
        <v>8</v>
      </c>
      <c r="I2346" t="s">
        <v>260</v>
      </c>
      <c r="J2346">
        <v>85</v>
      </c>
      <c r="K2346">
        <v>83</v>
      </c>
      <c r="L2346">
        <v>85</v>
      </c>
      <c r="M2346">
        <v>85</v>
      </c>
      <c r="N2346">
        <v>74</v>
      </c>
      <c r="O2346">
        <v>80</v>
      </c>
      <c r="P2346">
        <v>81</v>
      </c>
      <c r="Q2346">
        <v>87</v>
      </c>
      <c r="R2346">
        <v>90</v>
      </c>
      <c r="S2346">
        <v>92</v>
      </c>
      <c r="T2346">
        <v>91</v>
      </c>
      <c r="U2346">
        <v>85</v>
      </c>
      <c r="V2346">
        <v>81</v>
      </c>
      <c r="W2346">
        <v>87</v>
      </c>
      <c r="X2346">
        <v>94</v>
      </c>
      <c r="Y2346">
        <v>98</v>
      </c>
      <c r="Z2346">
        <v>96</v>
      </c>
      <c r="AA2346">
        <v>88</v>
      </c>
      <c r="AB2346">
        <v>86</v>
      </c>
      <c r="AC2346">
        <v>93</v>
      </c>
      <c r="AD2346">
        <v>93</v>
      </c>
      <c r="AE2346">
        <v>93</v>
      </c>
      <c r="AF2346">
        <v>94</v>
      </c>
      <c r="AG2346">
        <v>91</v>
      </c>
      <c r="AH2346">
        <v>95</v>
      </c>
      <c r="AI2346">
        <v>96</v>
      </c>
      <c r="AJ2346">
        <v>97</v>
      </c>
      <c r="AK2346">
        <v>93</v>
      </c>
      <c r="AL2346">
        <v>87</v>
      </c>
      <c r="AM2346">
        <v>78</v>
      </c>
      <c r="AN2346" s="5">
        <v>81</v>
      </c>
      <c r="AO2346" s="5">
        <v>86</v>
      </c>
      <c r="AP2346" s="5">
        <v>89</v>
      </c>
      <c r="AQ2346" s="5">
        <v>88</v>
      </c>
      <c r="AR2346" s="5">
        <v>88</v>
      </c>
      <c r="AS2346" s="5">
        <v>92</v>
      </c>
      <c r="AT2346" s="5">
        <v>89</v>
      </c>
      <c r="AU2346" s="5">
        <v>90</v>
      </c>
      <c r="AV2346" s="5">
        <v>95</v>
      </c>
      <c r="AW2346" s="5">
        <v>95</v>
      </c>
      <c r="AX2346" s="5">
        <v>99</v>
      </c>
      <c r="AY2346" s="5">
        <v>100</v>
      </c>
      <c r="AZ2346" s="5">
        <v>97</v>
      </c>
      <c r="BA2346" s="5">
        <v>100</v>
      </c>
      <c r="BB2346" s="5">
        <v>100</v>
      </c>
      <c r="BC2346" s="5">
        <v>100</v>
      </c>
      <c r="BD2346" s="5">
        <v>97</v>
      </c>
      <c r="BE2346" s="5">
        <v>91</v>
      </c>
      <c r="BF2346" s="5">
        <v>104</v>
      </c>
      <c r="BG2346" s="5">
        <v>104</v>
      </c>
      <c r="BH2346" s="5">
        <v>104</v>
      </c>
      <c r="BI2346" s="5">
        <v>98</v>
      </c>
      <c r="BJ2346" s="5">
        <v>94</v>
      </c>
      <c r="BK2346" s="5">
        <v>88</v>
      </c>
      <c r="BL2346" s="5">
        <v>94</v>
      </c>
      <c r="BM2346" s="5">
        <v>91</v>
      </c>
      <c r="BN2346" s="5">
        <v>87</v>
      </c>
      <c r="BO2346" s="5">
        <v>95</v>
      </c>
      <c r="BP2346" s="5">
        <v>104</v>
      </c>
      <c r="BQ2346" s="5">
        <v>104</v>
      </c>
      <c r="BR2346" s="5">
        <v>101</v>
      </c>
      <c r="BS2346">
        <v>97</v>
      </c>
      <c r="BT2346">
        <v>97</v>
      </c>
      <c r="BU2346">
        <v>95</v>
      </c>
      <c r="BV2346">
        <v>94</v>
      </c>
      <c r="BW2346">
        <v>97</v>
      </c>
      <c r="BX2346">
        <v>95</v>
      </c>
      <c r="BY2346">
        <v>92</v>
      </c>
      <c r="BZ2346">
        <v>98</v>
      </c>
      <c r="CA2346">
        <v>101</v>
      </c>
      <c r="CB2346">
        <v>99</v>
      </c>
      <c r="CC2346">
        <v>94</v>
      </c>
      <c r="CD2346">
        <v>83</v>
      </c>
      <c r="CE2346">
        <v>98</v>
      </c>
      <c r="CF2346">
        <v>91</v>
      </c>
      <c r="CG2346">
        <v>93</v>
      </c>
      <c r="CH2346">
        <v>96</v>
      </c>
      <c r="CI2346">
        <v>98</v>
      </c>
      <c r="CJ2346">
        <v>88</v>
      </c>
      <c r="CK2346">
        <v>99</v>
      </c>
      <c r="CL2346">
        <v>104</v>
      </c>
      <c r="CM2346">
        <v>97</v>
      </c>
      <c r="CN2346">
        <v>97</v>
      </c>
      <c r="CO2346">
        <v>85</v>
      </c>
      <c r="CP2346">
        <v>74</v>
      </c>
      <c r="CQ2346">
        <v>76</v>
      </c>
      <c r="CR2346">
        <v>83</v>
      </c>
      <c r="CS2346">
        <v>86</v>
      </c>
      <c r="CT2346">
        <v>85</v>
      </c>
      <c r="CU2346">
        <v>90</v>
      </c>
      <c r="CV2346">
        <v>83</v>
      </c>
      <c r="CW2346">
        <v>80</v>
      </c>
      <c r="CX2346" t="s">
        <v>2</v>
      </c>
      <c r="CY2346" t="s">
        <v>127</v>
      </c>
    </row>
    <row r="2347" spans="1:103" x14ac:dyDescent="0.25">
      <c r="A2347" t="s">
        <v>132</v>
      </c>
      <c r="B2347">
        <v>37.316699999999997</v>
      </c>
      <c r="C2347">
        <v>-114.5</v>
      </c>
      <c r="D2347">
        <v>3301</v>
      </c>
      <c r="E2347" t="s">
        <v>1</v>
      </c>
      <c r="F2347">
        <v>230.8</v>
      </c>
      <c r="G2347">
        <v>1982</v>
      </c>
      <c r="H2347">
        <v>8</v>
      </c>
      <c r="I2347" t="s">
        <v>260</v>
      </c>
      <c r="J2347">
        <v>85</v>
      </c>
      <c r="K2347">
        <v>85</v>
      </c>
      <c r="L2347">
        <v>91</v>
      </c>
      <c r="M2347">
        <v>87</v>
      </c>
      <c r="N2347">
        <v>75</v>
      </c>
      <c r="O2347">
        <v>82</v>
      </c>
      <c r="P2347">
        <v>83</v>
      </c>
      <c r="Q2347">
        <v>88</v>
      </c>
      <c r="R2347">
        <v>89</v>
      </c>
      <c r="S2347">
        <v>92</v>
      </c>
      <c r="T2347">
        <v>94</v>
      </c>
      <c r="U2347">
        <v>92</v>
      </c>
      <c r="V2347">
        <v>95</v>
      </c>
      <c r="W2347">
        <v>96</v>
      </c>
      <c r="X2347">
        <v>98</v>
      </c>
      <c r="Y2347">
        <v>94</v>
      </c>
      <c r="Z2347">
        <v>95</v>
      </c>
      <c r="AA2347">
        <v>91</v>
      </c>
      <c r="AB2347">
        <v>93</v>
      </c>
      <c r="AC2347">
        <v>93</v>
      </c>
      <c r="AD2347">
        <v>95</v>
      </c>
      <c r="AE2347">
        <v>96</v>
      </c>
      <c r="AF2347">
        <v>97</v>
      </c>
      <c r="AG2347">
        <v>93</v>
      </c>
      <c r="AH2347">
        <v>95</v>
      </c>
      <c r="AI2347">
        <v>99</v>
      </c>
      <c r="AJ2347">
        <v>100</v>
      </c>
      <c r="AK2347">
        <v>95</v>
      </c>
      <c r="AL2347">
        <v>90</v>
      </c>
      <c r="AM2347">
        <v>83</v>
      </c>
      <c r="AN2347" s="5">
        <v>85</v>
      </c>
      <c r="AO2347" s="5">
        <v>89</v>
      </c>
      <c r="AP2347" s="5">
        <v>92</v>
      </c>
      <c r="AQ2347" s="5">
        <v>90</v>
      </c>
      <c r="AR2347" s="5">
        <v>86</v>
      </c>
      <c r="AS2347" s="5">
        <v>90</v>
      </c>
      <c r="AT2347" s="5">
        <v>85</v>
      </c>
      <c r="AU2347" s="5">
        <v>90</v>
      </c>
      <c r="AV2347" s="5">
        <v>95</v>
      </c>
      <c r="AW2347" s="5">
        <v>99</v>
      </c>
      <c r="AX2347" s="5">
        <v>101</v>
      </c>
      <c r="AY2347" s="5">
        <v>102</v>
      </c>
      <c r="AZ2347" s="5">
        <v>101</v>
      </c>
      <c r="BA2347" s="5">
        <v>101</v>
      </c>
      <c r="BB2347" s="5">
        <v>100</v>
      </c>
      <c r="BC2347" s="5">
        <v>99</v>
      </c>
      <c r="BD2347" s="5">
        <v>98</v>
      </c>
      <c r="BE2347" s="5">
        <v>98</v>
      </c>
      <c r="BF2347" s="5">
        <v>100</v>
      </c>
      <c r="BG2347" s="5">
        <v>102</v>
      </c>
      <c r="BH2347" s="5">
        <v>104</v>
      </c>
      <c r="BI2347" s="5">
        <v>101</v>
      </c>
      <c r="BJ2347" s="5">
        <v>95</v>
      </c>
      <c r="BK2347" s="5">
        <v>90</v>
      </c>
      <c r="BL2347" s="5">
        <v>97</v>
      </c>
      <c r="BM2347" s="5">
        <v>91</v>
      </c>
      <c r="BN2347" s="5">
        <v>89</v>
      </c>
      <c r="BO2347" s="5">
        <v>99</v>
      </c>
      <c r="BP2347" s="5">
        <v>101</v>
      </c>
      <c r="BQ2347" s="5">
        <v>104</v>
      </c>
      <c r="BR2347" s="5">
        <v>103</v>
      </c>
      <c r="BS2347">
        <v>100</v>
      </c>
      <c r="BT2347">
        <v>96</v>
      </c>
      <c r="BU2347">
        <v>95</v>
      </c>
      <c r="BV2347">
        <v>95</v>
      </c>
      <c r="BW2347">
        <v>99</v>
      </c>
      <c r="BX2347">
        <v>95</v>
      </c>
      <c r="BY2347">
        <v>99</v>
      </c>
      <c r="BZ2347">
        <v>100</v>
      </c>
      <c r="CA2347">
        <v>100</v>
      </c>
      <c r="CB2347">
        <v>101</v>
      </c>
      <c r="CC2347">
        <v>100</v>
      </c>
      <c r="CD2347">
        <v>90</v>
      </c>
      <c r="CE2347">
        <v>90</v>
      </c>
      <c r="CF2347">
        <v>93</v>
      </c>
      <c r="CG2347">
        <v>96</v>
      </c>
      <c r="CH2347">
        <v>98</v>
      </c>
      <c r="CI2347">
        <v>98</v>
      </c>
      <c r="CJ2347">
        <v>94</v>
      </c>
      <c r="CK2347">
        <v>100</v>
      </c>
      <c r="CL2347">
        <v>102</v>
      </c>
      <c r="CM2347">
        <v>101</v>
      </c>
      <c r="CN2347">
        <v>98</v>
      </c>
      <c r="CO2347">
        <v>88</v>
      </c>
      <c r="CP2347">
        <v>79</v>
      </c>
      <c r="CQ2347">
        <v>78</v>
      </c>
      <c r="CR2347">
        <v>87</v>
      </c>
      <c r="CS2347">
        <v>89</v>
      </c>
      <c r="CT2347">
        <v>89</v>
      </c>
      <c r="CU2347">
        <v>92</v>
      </c>
      <c r="CV2347">
        <v>92</v>
      </c>
      <c r="CW2347">
        <v>93</v>
      </c>
      <c r="CX2347" t="s">
        <v>2</v>
      </c>
      <c r="CY2347" t="s">
        <v>133</v>
      </c>
    </row>
    <row r="2348" spans="1:103" x14ac:dyDescent="0.25">
      <c r="A2348" t="s">
        <v>161</v>
      </c>
      <c r="B2348">
        <v>36.620600000000003</v>
      </c>
      <c r="C2348">
        <v>-116.0278</v>
      </c>
      <c r="D2348">
        <v>3230</v>
      </c>
      <c r="E2348" t="s">
        <v>1</v>
      </c>
      <c r="F2348">
        <v>77</v>
      </c>
      <c r="G2348">
        <v>1982</v>
      </c>
      <c r="H2348">
        <v>8</v>
      </c>
      <c r="I2348" t="s">
        <v>260</v>
      </c>
      <c r="J2348">
        <v>84</v>
      </c>
      <c r="K2348">
        <v>81</v>
      </c>
      <c r="L2348">
        <v>86</v>
      </c>
      <c r="M2348">
        <v>84</v>
      </c>
      <c r="N2348">
        <v>77</v>
      </c>
      <c r="O2348">
        <v>80</v>
      </c>
      <c r="P2348">
        <v>79</v>
      </c>
      <c r="Q2348">
        <v>86</v>
      </c>
      <c r="R2348">
        <v>88</v>
      </c>
      <c r="S2348">
        <v>92</v>
      </c>
      <c r="T2348">
        <v>94</v>
      </c>
      <c r="U2348">
        <v>85</v>
      </c>
      <c r="V2348">
        <v>82</v>
      </c>
      <c r="W2348">
        <v>88</v>
      </c>
      <c r="X2348">
        <v>92</v>
      </c>
      <c r="Y2348">
        <v>98</v>
      </c>
      <c r="Z2348">
        <v>96</v>
      </c>
      <c r="AA2348">
        <v>88</v>
      </c>
      <c r="AB2348">
        <v>88</v>
      </c>
      <c r="AC2348">
        <v>91</v>
      </c>
      <c r="AD2348">
        <v>94</v>
      </c>
      <c r="AE2348">
        <v>93</v>
      </c>
      <c r="AF2348">
        <v>94</v>
      </c>
      <c r="AG2348">
        <v>92</v>
      </c>
      <c r="AH2348">
        <v>93</v>
      </c>
      <c r="AI2348">
        <v>98</v>
      </c>
      <c r="AJ2348">
        <v>98</v>
      </c>
      <c r="AK2348">
        <v>90</v>
      </c>
      <c r="AL2348">
        <v>73</v>
      </c>
      <c r="AM2348">
        <v>74</v>
      </c>
      <c r="AN2348" s="5">
        <v>84</v>
      </c>
      <c r="AO2348" s="5">
        <v>90</v>
      </c>
      <c r="AP2348" s="5">
        <v>92</v>
      </c>
      <c r="AQ2348" s="5">
        <v>90</v>
      </c>
      <c r="AR2348" s="5">
        <v>87</v>
      </c>
      <c r="AS2348" s="5">
        <v>92</v>
      </c>
      <c r="AT2348" s="5">
        <v>90</v>
      </c>
      <c r="AU2348" s="5">
        <v>91</v>
      </c>
      <c r="AV2348" s="5">
        <v>95</v>
      </c>
      <c r="AW2348" s="5">
        <v>99</v>
      </c>
      <c r="AX2348" s="5">
        <v>101</v>
      </c>
      <c r="AY2348" s="5">
        <v>102</v>
      </c>
      <c r="AZ2348" s="5">
        <v>100</v>
      </c>
      <c r="BA2348" s="5">
        <v>101</v>
      </c>
      <c r="BB2348" s="5">
        <v>99</v>
      </c>
      <c r="BC2348" s="5">
        <v>96</v>
      </c>
      <c r="BD2348" s="5">
        <v>95</v>
      </c>
      <c r="BE2348" s="5">
        <v>98</v>
      </c>
      <c r="BF2348" s="5">
        <v>100</v>
      </c>
      <c r="BG2348" s="5">
        <v>102</v>
      </c>
      <c r="BH2348" s="5">
        <v>104</v>
      </c>
      <c r="BI2348" s="5">
        <v>102</v>
      </c>
      <c r="BJ2348" s="5">
        <v>100</v>
      </c>
      <c r="BK2348" s="5">
        <v>81</v>
      </c>
      <c r="BL2348" s="5">
        <v>90</v>
      </c>
      <c r="BM2348" s="5">
        <v>83</v>
      </c>
      <c r="BN2348" s="5">
        <v>87</v>
      </c>
      <c r="BO2348" s="5">
        <v>99</v>
      </c>
      <c r="BP2348" s="5">
        <v>102</v>
      </c>
      <c r="BQ2348" s="5">
        <v>104</v>
      </c>
      <c r="BR2348" s="5">
        <v>107</v>
      </c>
      <c r="BS2348">
        <v>100</v>
      </c>
      <c r="BT2348">
        <v>96</v>
      </c>
      <c r="BU2348">
        <v>92</v>
      </c>
      <c r="BV2348">
        <v>93</v>
      </c>
      <c r="BW2348">
        <v>97</v>
      </c>
      <c r="BX2348">
        <v>93</v>
      </c>
      <c r="BY2348">
        <v>93</v>
      </c>
      <c r="BZ2348">
        <v>97</v>
      </c>
      <c r="CA2348">
        <v>100</v>
      </c>
      <c r="CB2348">
        <v>99</v>
      </c>
      <c r="CC2348">
        <v>96</v>
      </c>
      <c r="CD2348">
        <v>85</v>
      </c>
      <c r="CE2348">
        <v>92</v>
      </c>
      <c r="CF2348">
        <v>93</v>
      </c>
      <c r="CG2348">
        <v>96</v>
      </c>
      <c r="CH2348">
        <v>96</v>
      </c>
      <c r="CI2348">
        <v>98</v>
      </c>
      <c r="CJ2348">
        <v>94</v>
      </c>
      <c r="CK2348">
        <v>100</v>
      </c>
      <c r="CL2348">
        <v>102</v>
      </c>
      <c r="CM2348">
        <v>100</v>
      </c>
      <c r="CN2348">
        <v>91</v>
      </c>
      <c r="CO2348">
        <v>92</v>
      </c>
      <c r="CP2348">
        <v>76</v>
      </c>
      <c r="CQ2348">
        <v>79</v>
      </c>
      <c r="CR2348">
        <v>88</v>
      </c>
      <c r="CS2348">
        <v>89</v>
      </c>
      <c r="CT2348">
        <v>91</v>
      </c>
      <c r="CU2348">
        <v>93</v>
      </c>
      <c r="CV2348">
        <v>93</v>
      </c>
      <c r="CW2348">
        <v>93</v>
      </c>
      <c r="CX2348" t="s">
        <v>2</v>
      </c>
      <c r="CY2348" t="s">
        <v>162</v>
      </c>
    </row>
    <row r="2349" spans="1:103" x14ac:dyDescent="0.25">
      <c r="A2349" t="s">
        <v>147</v>
      </c>
      <c r="B2349">
        <v>34.589199999999998</v>
      </c>
      <c r="C2349">
        <v>-117.63030000000001</v>
      </c>
      <c r="D2349">
        <v>2950</v>
      </c>
      <c r="E2349" t="s">
        <v>1</v>
      </c>
      <c r="F2349">
        <v>219.3</v>
      </c>
      <c r="G2349">
        <v>1982</v>
      </c>
      <c r="H2349">
        <v>8</v>
      </c>
      <c r="I2349" t="s">
        <v>260</v>
      </c>
      <c r="J2349">
        <v>84</v>
      </c>
      <c r="K2349">
        <v>81</v>
      </c>
      <c r="L2349">
        <v>76</v>
      </c>
      <c r="M2349">
        <v>88</v>
      </c>
      <c r="N2349">
        <v>81</v>
      </c>
      <c r="O2349">
        <v>78</v>
      </c>
      <c r="P2349">
        <v>81</v>
      </c>
      <c r="Q2349">
        <v>81</v>
      </c>
      <c r="R2349">
        <v>85</v>
      </c>
      <c r="S2349">
        <v>88</v>
      </c>
      <c r="T2349">
        <v>90</v>
      </c>
      <c r="U2349">
        <v>93</v>
      </c>
      <c r="V2349">
        <v>86</v>
      </c>
      <c r="W2349">
        <v>80</v>
      </c>
      <c r="X2349">
        <v>88</v>
      </c>
      <c r="Y2349">
        <v>95</v>
      </c>
      <c r="Z2349">
        <v>97</v>
      </c>
      <c r="AA2349">
        <v>95</v>
      </c>
      <c r="AB2349">
        <v>89</v>
      </c>
      <c r="AC2349">
        <v>88</v>
      </c>
      <c r="AD2349">
        <v>91</v>
      </c>
      <c r="AE2349">
        <v>93</v>
      </c>
      <c r="AF2349">
        <v>93</v>
      </c>
      <c r="AG2349">
        <v>94</v>
      </c>
      <c r="AH2349">
        <v>93</v>
      </c>
      <c r="AI2349">
        <v>92</v>
      </c>
      <c r="AJ2349">
        <v>96</v>
      </c>
      <c r="AK2349">
        <v>93</v>
      </c>
      <c r="AL2349">
        <v>90</v>
      </c>
      <c r="AM2349">
        <v>76</v>
      </c>
      <c r="AN2349" s="5">
        <v>73</v>
      </c>
      <c r="AO2349" s="5">
        <v>88</v>
      </c>
      <c r="AP2349" s="5">
        <v>90</v>
      </c>
      <c r="AQ2349" s="5">
        <v>91</v>
      </c>
      <c r="AR2349" s="5">
        <v>87</v>
      </c>
      <c r="AS2349" s="5">
        <v>87</v>
      </c>
      <c r="AT2349" s="5">
        <v>89</v>
      </c>
      <c r="AU2349" s="5">
        <v>92</v>
      </c>
      <c r="AV2349" s="5">
        <v>92</v>
      </c>
      <c r="AW2349" s="5">
        <v>94</v>
      </c>
      <c r="AX2349" s="5">
        <v>96</v>
      </c>
      <c r="AY2349" s="5">
        <v>100</v>
      </c>
      <c r="AZ2349" s="5">
        <v>98</v>
      </c>
      <c r="BA2349" s="5">
        <v>101</v>
      </c>
      <c r="BB2349" s="5">
        <v>100</v>
      </c>
      <c r="BC2349" s="5">
        <v>98</v>
      </c>
      <c r="BD2349" s="5">
        <v>95</v>
      </c>
      <c r="BE2349" s="5">
        <v>97</v>
      </c>
      <c r="BF2349" s="5">
        <v>95</v>
      </c>
      <c r="BG2349" s="5">
        <v>99</v>
      </c>
      <c r="BH2349" s="5">
        <v>101</v>
      </c>
      <c r="BI2349" s="5">
        <v>101</v>
      </c>
      <c r="BJ2349" s="5">
        <v>102</v>
      </c>
      <c r="BK2349" s="5">
        <v>98</v>
      </c>
      <c r="BL2349" s="5">
        <v>96</v>
      </c>
      <c r="BM2349" s="5">
        <v>92</v>
      </c>
      <c r="BN2349" s="5">
        <v>80</v>
      </c>
      <c r="BO2349" s="5">
        <v>93</v>
      </c>
      <c r="BP2349" s="5">
        <v>98</v>
      </c>
      <c r="BQ2349" s="5">
        <v>102</v>
      </c>
      <c r="BR2349" s="5">
        <v>106</v>
      </c>
      <c r="BS2349">
        <v>106</v>
      </c>
      <c r="BT2349">
        <v>100</v>
      </c>
      <c r="BU2349">
        <v>95</v>
      </c>
      <c r="BV2349">
        <v>93</v>
      </c>
      <c r="BW2349">
        <v>93</v>
      </c>
      <c r="BX2349">
        <v>97</v>
      </c>
      <c r="BY2349">
        <v>89</v>
      </c>
      <c r="BZ2349">
        <v>94</v>
      </c>
      <c r="CA2349">
        <v>98</v>
      </c>
      <c r="CB2349">
        <v>100</v>
      </c>
      <c r="CC2349">
        <v>100</v>
      </c>
      <c r="CD2349">
        <v>97</v>
      </c>
      <c r="CE2349">
        <v>92</v>
      </c>
      <c r="CF2349">
        <v>93</v>
      </c>
      <c r="CG2349">
        <v>94</v>
      </c>
      <c r="CH2349">
        <v>97</v>
      </c>
      <c r="CI2349">
        <v>96</v>
      </c>
      <c r="CJ2349">
        <v>93</v>
      </c>
      <c r="CK2349">
        <v>97</v>
      </c>
      <c r="CL2349">
        <v>97</v>
      </c>
      <c r="CM2349">
        <v>100</v>
      </c>
      <c r="CN2349">
        <v>90</v>
      </c>
      <c r="CO2349">
        <v>101</v>
      </c>
      <c r="CP2349">
        <v>100</v>
      </c>
      <c r="CQ2349">
        <v>87</v>
      </c>
      <c r="CR2349">
        <v>90</v>
      </c>
      <c r="CS2349">
        <v>90</v>
      </c>
      <c r="CT2349">
        <v>90</v>
      </c>
      <c r="CU2349">
        <v>87</v>
      </c>
      <c r="CV2349">
        <v>89</v>
      </c>
      <c r="CW2349">
        <v>90</v>
      </c>
      <c r="CX2349" t="s">
        <v>5</v>
      </c>
      <c r="CY2349" t="s">
        <v>148</v>
      </c>
    </row>
    <row r="2350" spans="1:103" x14ac:dyDescent="0.25">
      <c r="A2350" t="s">
        <v>65</v>
      </c>
      <c r="B2350">
        <v>36.438099999999999</v>
      </c>
      <c r="C2350">
        <v>-115.36</v>
      </c>
      <c r="D2350">
        <v>2914</v>
      </c>
      <c r="E2350" t="s">
        <v>1</v>
      </c>
      <c r="F2350">
        <v>134.69999999999999</v>
      </c>
      <c r="G2350">
        <v>1982</v>
      </c>
      <c r="H2350">
        <v>8</v>
      </c>
      <c r="I2350" t="s">
        <v>260</v>
      </c>
      <c r="J2350">
        <v>87</v>
      </c>
      <c r="K2350">
        <v>89</v>
      </c>
      <c r="L2350">
        <v>91</v>
      </c>
      <c r="M2350">
        <v>89</v>
      </c>
      <c r="N2350">
        <v>80</v>
      </c>
      <c r="O2350">
        <v>85</v>
      </c>
      <c r="P2350">
        <v>85</v>
      </c>
      <c r="Q2350">
        <v>90</v>
      </c>
      <c r="R2350">
        <v>92</v>
      </c>
      <c r="S2350">
        <v>94</v>
      </c>
      <c r="T2350">
        <v>97</v>
      </c>
      <c r="U2350">
        <v>90</v>
      </c>
      <c r="V2350">
        <v>88</v>
      </c>
      <c r="W2350">
        <v>91</v>
      </c>
      <c r="X2350">
        <v>96</v>
      </c>
      <c r="Y2350">
        <v>101</v>
      </c>
      <c r="Z2350">
        <v>99</v>
      </c>
      <c r="AA2350">
        <v>89</v>
      </c>
      <c r="AB2350">
        <v>91</v>
      </c>
      <c r="AC2350">
        <v>97</v>
      </c>
      <c r="AD2350">
        <v>98</v>
      </c>
      <c r="AE2350">
        <v>97</v>
      </c>
      <c r="AF2350">
        <v>99</v>
      </c>
      <c r="AG2350">
        <v>97</v>
      </c>
      <c r="AH2350">
        <v>99</v>
      </c>
      <c r="AI2350">
        <v>101</v>
      </c>
      <c r="AJ2350">
        <v>104</v>
      </c>
      <c r="AK2350">
        <v>98</v>
      </c>
      <c r="AL2350">
        <v>91</v>
      </c>
      <c r="AM2350">
        <v>81</v>
      </c>
      <c r="AN2350" s="5">
        <v>88</v>
      </c>
      <c r="AO2350" s="5">
        <v>94</v>
      </c>
      <c r="AP2350" s="5">
        <v>97</v>
      </c>
      <c r="AQ2350" s="5">
        <v>94</v>
      </c>
      <c r="AR2350" s="5">
        <v>91</v>
      </c>
      <c r="AS2350" s="5">
        <v>94</v>
      </c>
      <c r="AT2350" s="5">
        <v>93</v>
      </c>
      <c r="AU2350" s="5">
        <v>95</v>
      </c>
      <c r="AV2350" s="5">
        <v>98</v>
      </c>
      <c r="AW2350" s="5">
        <v>102</v>
      </c>
      <c r="AX2350" s="5">
        <v>100</v>
      </c>
      <c r="AY2350" s="5">
        <v>105</v>
      </c>
      <c r="AZ2350" s="5">
        <v>105</v>
      </c>
      <c r="BA2350" s="5">
        <v>105</v>
      </c>
      <c r="BB2350" s="5">
        <v>105</v>
      </c>
      <c r="BC2350" s="5">
        <v>103</v>
      </c>
      <c r="BD2350" s="5">
        <v>102</v>
      </c>
      <c r="BE2350" s="5">
        <v>101</v>
      </c>
      <c r="BF2350" s="5">
        <v>104</v>
      </c>
      <c r="BG2350" s="5">
        <v>108</v>
      </c>
      <c r="BH2350" s="5">
        <v>107</v>
      </c>
      <c r="BI2350" s="5">
        <v>101</v>
      </c>
      <c r="BJ2350" s="5">
        <v>102</v>
      </c>
      <c r="BK2350" s="5">
        <v>93</v>
      </c>
      <c r="BL2350" s="5">
        <v>97</v>
      </c>
      <c r="BM2350" s="5">
        <v>95</v>
      </c>
      <c r="BN2350" s="5">
        <v>93</v>
      </c>
      <c r="BO2350" s="5">
        <v>102</v>
      </c>
      <c r="BP2350" s="5">
        <v>104</v>
      </c>
      <c r="BQ2350" s="5">
        <v>106</v>
      </c>
      <c r="BR2350" s="5">
        <v>108</v>
      </c>
      <c r="BS2350">
        <v>105</v>
      </c>
      <c r="BT2350">
        <v>102</v>
      </c>
      <c r="BU2350">
        <v>99</v>
      </c>
      <c r="BV2350">
        <v>100</v>
      </c>
      <c r="BW2350">
        <v>103</v>
      </c>
      <c r="BX2350">
        <v>98</v>
      </c>
      <c r="BY2350">
        <v>100</v>
      </c>
      <c r="BZ2350">
        <v>103</v>
      </c>
      <c r="CA2350">
        <v>107</v>
      </c>
      <c r="CB2350">
        <v>106</v>
      </c>
      <c r="CC2350">
        <v>104</v>
      </c>
      <c r="CD2350">
        <v>91</v>
      </c>
      <c r="CE2350">
        <v>95</v>
      </c>
      <c r="CF2350">
        <v>98</v>
      </c>
      <c r="CG2350">
        <v>99</v>
      </c>
      <c r="CH2350">
        <v>100</v>
      </c>
      <c r="CI2350">
        <v>102</v>
      </c>
      <c r="CJ2350">
        <v>98</v>
      </c>
      <c r="CK2350">
        <v>102</v>
      </c>
      <c r="CL2350">
        <v>107</v>
      </c>
      <c r="CM2350">
        <v>103</v>
      </c>
      <c r="CN2350">
        <v>97</v>
      </c>
      <c r="CO2350">
        <v>97</v>
      </c>
      <c r="CP2350">
        <v>78</v>
      </c>
      <c r="CQ2350">
        <v>76</v>
      </c>
      <c r="CR2350">
        <v>89</v>
      </c>
      <c r="CS2350">
        <v>92</v>
      </c>
      <c r="CT2350">
        <v>94</v>
      </c>
      <c r="CU2350">
        <v>96</v>
      </c>
      <c r="CV2350">
        <v>97</v>
      </c>
      <c r="CW2350">
        <v>94</v>
      </c>
      <c r="CX2350" t="s">
        <v>2</v>
      </c>
      <c r="CY2350" t="s">
        <v>66</v>
      </c>
    </row>
    <row r="2351" spans="1:103" x14ac:dyDescent="0.25">
      <c r="A2351" t="s">
        <v>39</v>
      </c>
      <c r="B2351">
        <v>34.525300000000001</v>
      </c>
      <c r="C2351">
        <v>-117.29640000000001</v>
      </c>
      <c r="D2351">
        <v>2789</v>
      </c>
      <c r="E2351" t="s">
        <v>1</v>
      </c>
      <c r="F2351">
        <v>218.7</v>
      </c>
      <c r="G2351">
        <v>1982</v>
      </c>
      <c r="H2351">
        <v>8</v>
      </c>
      <c r="I2351" t="s">
        <v>260</v>
      </c>
      <c r="J2351">
        <v>79</v>
      </c>
      <c r="K2351">
        <v>82</v>
      </c>
      <c r="L2351">
        <v>77</v>
      </c>
      <c r="M2351">
        <v>88</v>
      </c>
      <c r="N2351">
        <v>83</v>
      </c>
      <c r="O2351">
        <v>78</v>
      </c>
      <c r="P2351">
        <v>79</v>
      </c>
      <c r="Q2351">
        <v>77</v>
      </c>
      <c r="R2351">
        <v>85</v>
      </c>
      <c r="S2351">
        <v>89</v>
      </c>
      <c r="T2351">
        <v>90</v>
      </c>
      <c r="U2351">
        <v>92</v>
      </c>
      <c r="V2351">
        <v>85</v>
      </c>
      <c r="W2351">
        <v>78</v>
      </c>
      <c r="X2351">
        <v>90</v>
      </c>
      <c r="Y2351">
        <v>96</v>
      </c>
      <c r="Z2351">
        <v>97</v>
      </c>
      <c r="AA2351">
        <v>91</v>
      </c>
      <c r="AB2351">
        <v>90</v>
      </c>
      <c r="AC2351">
        <v>92</v>
      </c>
      <c r="AD2351">
        <v>93</v>
      </c>
      <c r="AE2351">
        <v>93</v>
      </c>
      <c r="AF2351">
        <v>93</v>
      </c>
      <c r="AG2351">
        <v>93</v>
      </c>
      <c r="AH2351">
        <v>91</v>
      </c>
      <c r="AI2351">
        <v>91</v>
      </c>
      <c r="AJ2351">
        <v>97</v>
      </c>
      <c r="AK2351">
        <v>92</v>
      </c>
      <c r="AL2351">
        <v>83</v>
      </c>
      <c r="AM2351">
        <v>70</v>
      </c>
      <c r="AN2351" s="5">
        <v>72</v>
      </c>
      <c r="AO2351" s="5">
        <v>85</v>
      </c>
      <c r="AP2351" s="5">
        <v>87</v>
      </c>
      <c r="AQ2351" s="5">
        <v>88</v>
      </c>
      <c r="AR2351" s="5">
        <v>83</v>
      </c>
      <c r="AS2351" s="5">
        <v>85</v>
      </c>
      <c r="AT2351" s="5">
        <v>87</v>
      </c>
      <c r="AU2351" s="5">
        <v>88</v>
      </c>
      <c r="AV2351" s="5">
        <v>85</v>
      </c>
      <c r="AW2351" s="5">
        <v>94</v>
      </c>
      <c r="AX2351" s="5">
        <v>96</v>
      </c>
      <c r="AY2351" s="5">
        <v>98</v>
      </c>
      <c r="AZ2351" s="5">
        <v>96</v>
      </c>
      <c r="BA2351" s="5">
        <v>97</v>
      </c>
      <c r="BB2351" s="5">
        <v>97</v>
      </c>
      <c r="BC2351" s="5">
        <v>92</v>
      </c>
      <c r="BD2351" s="5">
        <v>91</v>
      </c>
      <c r="BE2351" s="5">
        <v>94</v>
      </c>
      <c r="BF2351" s="5">
        <v>96</v>
      </c>
      <c r="BG2351" s="5">
        <v>99</v>
      </c>
      <c r="BH2351" s="5">
        <v>99</v>
      </c>
      <c r="BI2351" s="5">
        <v>100</v>
      </c>
      <c r="BJ2351" s="5">
        <v>99</v>
      </c>
      <c r="BK2351" s="5">
        <v>97</v>
      </c>
      <c r="BL2351" s="5">
        <v>95</v>
      </c>
      <c r="BM2351" s="5">
        <v>96</v>
      </c>
      <c r="BN2351" s="5">
        <v>82</v>
      </c>
      <c r="BO2351" s="5">
        <v>96</v>
      </c>
      <c r="BP2351" s="5">
        <v>100</v>
      </c>
      <c r="BQ2351" s="5">
        <v>105</v>
      </c>
      <c r="BR2351" s="5">
        <v>109</v>
      </c>
      <c r="BS2351">
        <v>108</v>
      </c>
      <c r="BT2351">
        <v>99</v>
      </c>
      <c r="BU2351">
        <v>91</v>
      </c>
      <c r="BV2351">
        <v>92</v>
      </c>
      <c r="BW2351">
        <v>93</v>
      </c>
      <c r="BX2351">
        <v>99</v>
      </c>
      <c r="BY2351">
        <v>88</v>
      </c>
      <c r="BZ2351">
        <v>98</v>
      </c>
      <c r="CA2351">
        <v>101</v>
      </c>
      <c r="CB2351">
        <v>100</v>
      </c>
      <c r="CC2351">
        <v>99</v>
      </c>
      <c r="CD2351">
        <v>94</v>
      </c>
      <c r="CE2351">
        <v>93</v>
      </c>
      <c r="CF2351">
        <v>90</v>
      </c>
      <c r="CG2351">
        <v>92</v>
      </c>
      <c r="CH2351">
        <v>94</v>
      </c>
      <c r="CI2351">
        <v>95</v>
      </c>
      <c r="CJ2351">
        <v>92</v>
      </c>
      <c r="CK2351">
        <v>96</v>
      </c>
      <c r="CL2351">
        <v>102</v>
      </c>
      <c r="CM2351">
        <v>103</v>
      </c>
      <c r="CN2351">
        <v>97</v>
      </c>
      <c r="CO2351">
        <v>102</v>
      </c>
      <c r="CP2351">
        <v>99</v>
      </c>
      <c r="CQ2351">
        <v>88</v>
      </c>
      <c r="CR2351">
        <v>90</v>
      </c>
      <c r="CS2351">
        <v>89</v>
      </c>
      <c r="CT2351">
        <v>92</v>
      </c>
      <c r="CU2351">
        <v>91</v>
      </c>
      <c r="CV2351">
        <v>90</v>
      </c>
      <c r="CW2351">
        <v>90</v>
      </c>
      <c r="CX2351" t="s">
        <v>5</v>
      </c>
      <c r="CY2351" t="s">
        <v>40</v>
      </c>
    </row>
    <row r="2352" spans="1:103" x14ac:dyDescent="0.25">
      <c r="A2352" t="s">
        <v>37</v>
      </c>
      <c r="B2352">
        <v>36.261400000000002</v>
      </c>
      <c r="C2352">
        <v>-116.0564</v>
      </c>
      <c r="D2352">
        <v>2573</v>
      </c>
      <c r="E2352" t="s">
        <v>1</v>
      </c>
      <c r="F2352">
        <v>75.900000000000006</v>
      </c>
      <c r="G2352">
        <v>1982</v>
      </c>
      <c r="H2352">
        <v>8</v>
      </c>
      <c r="I2352" t="s">
        <v>260</v>
      </c>
      <c r="J2352">
        <v>87</v>
      </c>
      <c r="K2352">
        <v>85</v>
      </c>
      <c r="L2352">
        <v>83</v>
      </c>
      <c r="M2352">
        <v>89</v>
      </c>
      <c r="N2352">
        <v>80</v>
      </c>
      <c r="O2352">
        <v>84</v>
      </c>
      <c r="P2352">
        <v>84</v>
      </c>
      <c r="Q2352">
        <v>82</v>
      </c>
      <c r="R2352">
        <v>88</v>
      </c>
      <c r="S2352">
        <v>92</v>
      </c>
      <c r="T2352">
        <v>93</v>
      </c>
      <c r="U2352">
        <v>86</v>
      </c>
      <c r="V2352">
        <v>85</v>
      </c>
      <c r="W2352">
        <v>90</v>
      </c>
      <c r="X2352">
        <v>90</v>
      </c>
      <c r="Y2352">
        <v>94</v>
      </c>
      <c r="Z2352">
        <v>98</v>
      </c>
      <c r="AA2352">
        <v>95</v>
      </c>
      <c r="AB2352">
        <v>94</v>
      </c>
      <c r="AC2352">
        <v>96</v>
      </c>
      <c r="AD2352">
        <v>98</v>
      </c>
      <c r="AE2352">
        <v>96</v>
      </c>
      <c r="AF2352">
        <v>96</v>
      </c>
      <c r="AG2352">
        <v>96</v>
      </c>
      <c r="AH2352">
        <v>92</v>
      </c>
      <c r="AI2352">
        <v>100</v>
      </c>
      <c r="AJ2352">
        <v>100</v>
      </c>
      <c r="AK2352">
        <v>100</v>
      </c>
      <c r="AL2352">
        <v>94</v>
      </c>
      <c r="AM2352">
        <v>75</v>
      </c>
      <c r="AN2352" s="5">
        <v>77</v>
      </c>
      <c r="AO2352" s="5">
        <v>85</v>
      </c>
      <c r="AP2352" s="5">
        <v>93</v>
      </c>
      <c r="AQ2352" s="5">
        <v>95</v>
      </c>
      <c r="AR2352" s="5">
        <v>92</v>
      </c>
      <c r="AS2352" s="5">
        <v>88</v>
      </c>
      <c r="AT2352" s="5">
        <v>94</v>
      </c>
      <c r="AU2352" s="5">
        <v>92</v>
      </c>
      <c r="AV2352" s="5">
        <v>92</v>
      </c>
      <c r="AW2352" s="5">
        <v>97</v>
      </c>
      <c r="AX2352" s="5">
        <v>102</v>
      </c>
      <c r="AY2352" s="5">
        <v>104</v>
      </c>
      <c r="AZ2352" s="5">
        <v>104</v>
      </c>
      <c r="BA2352" s="5">
        <v>102</v>
      </c>
      <c r="BB2352" s="5">
        <v>104</v>
      </c>
      <c r="BC2352" s="5">
        <v>102</v>
      </c>
      <c r="BD2352" s="5">
        <v>99</v>
      </c>
      <c r="BE2352" s="5">
        <v>100</v>
      </c>
      <c r="BF2352" s="5">
        <v>100</v>
      </c>
      <c r="BG2352" s="5">
        <v>102</v>
      </c>
      <c r="BH2352" s="5">
        <v>104</v>
      </c>
      <c r="BI2352" s="5">
        <v>105</v>
      </c>
      <c r="BJ2352" s="5">
        <v>108</v>
      </c>
      <c r="BK2352" s="5">
        <v>102</v>
      </c>
      <c r="BL2352" s="5">
        <v>86</v>
      </c>
      <c r="BM2352" s="5">
        <v>97</v>
      </c>
      <c r="BN2352" s="5">
        <v>92</v>
      </c>
      <c r="BO2352" s="5">
        <v>93</v>
      </c>
      <c r="BP2352" s="5">
        <v>100</v>
      </c>
      <c r="BQ2352" s="5">
        <v>104</v>
      </c>
      <c r="BR2352" s="5">
        <v>112</v>
      </c>
      <c r="BS2352">
        <v>108</v>
      </c>
      <c r="BT2352">
        <v>102</v>
      </c>
      <c r="BU2352">
        <v>98</v>
      </c>
      <c r="BV2352">
        <v>95</v>
      </c>
      <c r="BW2352">
        <v>97</v>
      </c>
      <c r="BX2352">
        <v>101</v>
      </c>
      <c r="BY2352">
        <v>98</v>
      </c>
      <c r="BZ2352">
        <v>102</v>
      </c>
      <c r="CA2352">
        <v>102</v>
      </c>
      <c r="CB2352">
        <v>102</v>
      </c>
      <c r="CC2352">
        <v>104</v>
      </c>
      <c r="CD2352">
        <v>98</v>
      </c>
      <c r="CE2352">
        <v>91</v>
      </c>
      <c r="CF2352">
        <v>95</v>
      </c>
      <c r="CG2352">
        <v>96</v>
      </c>
      <c r="CH2352">
        <v>92</v>
      </c>
      <c r="CI2352">
        <v>97</v>
      </c>
      <c r="CJ2352">
        <v>100</v>
      </c>
      <c r="CK2352">
        <v>96</v>
      </c>
      <c r="CL2352">
        <v>103</v>
      </c>
      <c r="CM2352">
        <v>105</v>
      </c>
      <c r="CN2352">
        <v>103</v>
      </c>
      <c r="CO2352">
        <v>93</v>
      </c>
      <c r="CP2352">
        <v>98</v>
      </c>
      <c r="CQ2352">
        <v>97</v>
      </c>
      <c r="CR2352">
        <v>97</v>
      </c>
      <c r="CS2352">
        <v>97</v>
      </c>
      <c r="CT2352">
        <v>93</v>
      </c>
      <c r="CU2352">
        <v>95</v>
      </c>
      <c r="CV2352">
        <v>96</v>
      </c>
      <c r="CW2352">
        <v>94</v>
      </c>
      <c r="CX2352" t="s">
        <v>2</v>
      </c>
      <c r="CY2352" t="s">
        <v>38</v>
      </c>
    </row>
    <row r="2353" spans="1:103" x14ac:dyDescent="0.25">
      <c r="A2353" t="s">
        <v>53</v>
      </c>
      <c r="B2353">
        <v>35.979999999999997</v>
      </c>
      <c r="C2353">
        <v>-114.8464</v>
      </c>
      <c r="D2353">
        <v>2500</v>
      </c>
      <c r="E2353" t="s">
        <v>1</v>
      </c>
      <c r="F2353">
        <v>188.9</v>
      </c>
      <c r="G2353">
        <v>1982</v>
      </c>
      <c r="H2353">
        <v>8</v>
      </c>
      <c r="I2353" t="s">
        <v>260</v>
      </c>
      <c r="J2353">
        <v>91</v>
      </c>
      <c r="K2353">
        <v>88</v>
      </c>
      <c r="L2353">
        <v>88</v>
      </c>
      <c r="M2353">
        <v>89</v>
      </c>
      <c r="N2353">
        <v>89</v>
      </c>
      <c r="O2353">
        <v>83</v>
      </c>
      <c r="P2353">
        <v>86</v>
      </c>
      <c r="Q2353">
        <v>88</v>
      </c>
      <c r="R2353">
        <v>89</v>
      </c>
      <c r="S2353">
        <v>93</v>
      </c>
      <c r="T2353">
        <v>95</v>
      </c>
      <c r="U2353">
        <v>96</v>
      </c>
      <c r="V2353">
        <v>89</v>
      </c>
      <c r="W2353">
        <v>86</v>
      </c>
      <c r="X2353">
        <v>92</v>
      </c>
      <c r="Y2353">
        <v>95</v>
      </c>
      <c r="Z2353">
        <v>100</v>
      </c>
      <c r="AA2353">
        <v>99</v>
      </c>
      <c r="AB2353">
        <v>93</v>
      </c>
      <c r="AC2353">
        <v>93</v>
      </c>
      <c r="AD2353">
        <v>98</v>
      </c>
      <c r="AE2353">
        <v>97</v>
      </c>
      <c r="AF2353">
        <v>97</v>
      </c>
      <c r="AG2353">
        <v>97</v>
      </c>
      <c r="AH2353">
        <v>95</v>
      </c>
      <c r="AI2353">
        <v>98</v>
      </c>
      <c r="AJ2353">
        <v>102</v>
      </c>
      <c r="AK2353">
        <v>101</v>
      </c>
      <c r="AL2353">
        <v>98</v>
      </c>
      <c r="AM2353">
        <v>93</v>
      </c>
      <c r="AN2353" s="5">
        <v>84</v>
      </c>
      <c r="AO2353" s="5">
        <v>88</v>
      </c>
      <c r="AP2353" s="5">
        <v>92</v>
      </c>
      <c r="AQ2353" s="5">
        <v>94</v>
      </c>
      <c r="AR2353" s="5">
        <v>93</v>
      </c>
      <c r="AS2353" s="5">
        <v>90</v>
      </c>
      <c r="AT2353" s="5">
        <v>90</v>
      </c>
      <c r="AU2353" s="5">
        <v>92</v>
      </c>
      <c r="AV2353" s="5">
        <v>95</v>
      </c>
      <c r="AW2353" s="5">
        <v>98</v>
      </c>
      <c r="AX2353" s="5">
        <v>101</v>
      </c>
      <c r="AY2353" s="5">
        <v>102</v>
      </c>
      <c r="AZ2353" s="5">
        <v>103</v>
      </c>
      <c r="BA2353" s="5">
        <v>106</v>
      </c>
      <c r="BB2353" s="5">
        <v>106</v>
      </c>
      <c r="BC2353" s="5">
        <v>104</v>
      </c>
      <c r="BD2353" s="5">
        <v>101</v>
      </c>
      <c r="BE2353" s="5">
        <v>102</v>
      </c>
      <c r="BF2353" s="5">
        <v>100</v>
      </c>
      <c r="BG2353" s="5">
        <v>103</v>
      </c>
      <c r="BH2353" s="5">
        <v>106</v>
      </c>
      <c r="BI2353" s="5">
        <v>105</v>
      </c>
      <c r="BJ2353" s="5">
        <v>92</v>
      </c>
      <c r="BK2353" s="5">
        <v>99</v>
      </c>
      <c r="BL2353" s="5">
        <v>90</v>
      </c>
      <c r="BM2353" s="5">
        <v>96</v>
      </c>
      <c r="BN2353" s="5">
        <v>95</v>
      </c>
      <c r="BO2353" s="5">
        <v>95</v>
      </c>
      <c r="BP2353" s="5">
        <v>101</v>
      </c>
      <c r="BQ2353" s="5">
        <v>105</v>
      </c>
      <c r="BR2353" s="5">
        <v>105</v>
      </c>
      <c r="BS2353">
        <v>107</v>
      </c>
      <c r="BT2353">
        <v>98</v>
      </c>
      <c r="BU2353">
        <v>100</v>
      </c>
      <c r="BV2353">
        <v>97</v>
      </c>
      <c r="BW2353">
        <v>100</v>
      </c>
      <c r="BX2353">
        <v>103</v>
      </c>
      <c r="BY2353">
        <v>102</v>
      </c>
      <c r="BZ2353">
        <v>101</v>
      </c>
      <c r="CA2353">
        <v>104</v>
      </c>
      <c r="CB2353">
        <v>106</v>
      </c>
      <c r="CC2353">
        <v>105</v>
      </c>
      <c r="CD2353">
        <v>96</v>
      </c>
      <c r="CE2353">
        <v>88</v>
      </c>
      <c r="CF2353">
        <v>90</v>
      </c>
      <c r="CG2353">
        <v>96</v>
      </c>
      <c r="CH2353">
        <v>98</v>
      </c>
      <c r="CI2353">
        <v>100</v>
      </c>
      <c r="CJ2353">
        <v>102</v>
      </c>
      <c r="CK2353">
        <v>98</v>
      </c>
      <c r="CL2353">
        <v>102</v>
      </c>
      <c r="CM2353">
        <v>106</v>
      </c>
      <c r="CN2353">
        <v>104</v>
      </c>
      <c r="CO2353">
        <v>100</v>
      </c>
      <c r="CP2353">
        <v>92</v>
      </c>
      <c r="CQ2353">
        <v>78</v>
      </c>
      <c r="CR2353">
        <v>80</v>
      </c>
      <c r="CS2353">
        <v>88</v>
      </c>
      <c r="CT2353">
        <v>89</v>
      </c>
      <c r="CU2353">
        <v>94</v>
      </c>
      <c r="CV2353">
        <v>98</v>
      </c>
      <c r="CW2353">
        <v>98</v>
      </c>
      <c r="CX2353" t="s">
        <v>2</v>
      </c>
      <c r="CY2353" t="s">
        <v>54</v>
      </c>
    </row>
    <row r="2354" spans="1:103" x14ac:dyDescent="0.25">
      <c r="A2354" t="s">
        <v>134</v>
      </c>
      <c r="B2354">
        <v>36.5717</v>
      </c>
      <c r="C2354">
        <v>-116.4619</v>
      </c>
      <c r="D2354">
        <v>2450</v>
      </c>
      <c r="E2354" t="s">
        <v>1</v>
      </c>
      <c r="F2354">
        <v>38.200000000000003</v>
      </c>
      <c r="G2354">
        <v>1982</v>
      </c>
      <c r="H2354">
        <v>8</v>
      </c>
      <c r="I2354" t="s">
        <v>260</v>
      </c>
      <c r="J2354">
        <v>90</v>
      </c>
      <c r="K2354">
        <v>90</v>
      </c>
      <c r="L2354">
        <v>90</v>
      </c>
      <c r="M2354">
        <v>88</v>
      </c>
      <c r="N2354">
        <v>87</v>
      </c>
      <c r="O2354">
        <v>85</v>
      </c>
      <c r="P2354">
        <v>88</v>
      </c>
      <c r="Q2354">
        <v>90</v>
      </c>
      <c r="R2354">
        <v>93</v>
      </c>
      <c r="S2354">
        <v>95</v>
      </c>
      <c r="T2354">
        <v>96</v>
      </c>
      <c r="U2354">
        <v>95</v>
      </c>
      <c r="V2354">
        <v>94</v>
      </c>
      <c r="W2354">
        <v>96</v>
      </c>
      <c r="X2354">
        <v>97</v>
      </c>
      <c r="Y2354">
        <v>101</v>
      </c>
      <c r="Z2354">
        <v>96</v>
      </c>
      <c r="AA2354">
        <v>94</v>
      </c>
      <c r="AB2354">
        <v>94</v>
      </c>
      <c r="AC2354">
        <v>98</v>
      </c>
      <c r="AD2354">
        <v>97</v>
      </c>
      <c r="AE2354">
        <v>96</v>
      </c>
      <c r="AF2354">
        <v>95</v>
      </c>
      <c r="AG2354">
        <v>95</v>
      </c>
      <c r="AH2354">
        <v>98</v>
      </c>
      <c r="AI2354">
        <v>101</v>
      </c>
      <c r="AJ2354">
        <v>101</v>
      </c>
      <c r="AK2354">
        <v>95</v>
      </c>
      <c r="AL2354">
        <v>88</v>
      </c>
      <c r="AM2354">
        <v>79</v>
      </c>
      <c r="AN2354" s="5">
        <v>95</v>
      </c>
      <c r="AO2354" s="5">
        <v>96</v>
      </c>
      <c r="AP2354" s="5">
        <v>97</v>
      </c>
      <c r="AQ2354" s="5">
        <v>94</v>
      </c>
      <c r="AR2354" s="5">
        <v>94</v>
      </c>
      <c r="AS2354" s="5">
        <v>94</v>
      </c>
      <c r="AT2354" s="5">
        <v>99</v>
      </c>
      <c r="AU2354" s="5">
        <v>101</v>
      </c>
      <c r="AV2354" s="5">
        <v>101</v>
      </c>
      <c r="AW2354" s="5">
        <v>104</v>
      </c>
      <c r="AX2354" s="5">
        <v>104</v>
      </c>
      <c r="AY2354" s="5">
        <v>102</v>
      </c>
      <c r="AZ2354" s="5">
        <v>102</v>
      </c>
      <c r="BA2354" s="5">
        <v>101</v>
      </c>
      <c r="BB2354" s="5">
        <v>102</v>
      </c>
      <c r="BC2354" s="5">
        <v>103</v>
      </c>
      <c r="BD2354" s="5">
        <v>101</v>
      </c>
      <c r="BE2354" s="5">
        <v>103</v>
      </c>
      <c r="BF2354" s="5">
        <v>104</v>
      </c>
      <c r="BG2354" s="5">
        <v>105</v>
      </c>
      <c r="BH2354" s="5">
        <v>107</v>
      </c>
      <c r="BI2354" s="5">
        <v>105</v>
      </c>
      <c r="BJ2354" s="5">
        <v>104</v>
      </c>
      <c r="BK2354" s="5">
        <v>94</v>
      </c>
      <c r="BL2354" s="5">
        <v>94</v>
      </c>
      <c r="BM2354" s="5">
        <v>89</v>
      </c>
      <c r="BN2354" s="5">
        <v>92</v>
      </c>
      <c r="BO2354" s="5">
        <v>104</v>
      </c>
      <c r="BP2354" s="5">
        <v>104</v>
      </c>
      <c r="BQ2354" s="5">
        <v>104</v>
      </c>
      <c r="BR2354" s="5">
        <v>110</v>
      </c>
      <c r="BS2354">
        <v>106</v>
      </c>
      <c r="BT2354">
        <v>100</v>
      </c>
      <c r="BU2354">
        <v>100</v>
      </c>
      <c r="BV2354">
        <v>100</v>
      </c>
      <c r="BW2354">
        <v>98</v>
      </c>
      <c r="BX2354">
        <v>94</v>
      </c>
      <c r="BY2354">
        <v>103</v>
      </c>
      <c r="BZ2354">
        <v>104</v>
      </c>
      <c r="CA2354">
        <v>106</v>
      </c>
      <c r="CB2354">
        <v>107</v>
      </c>
      <c r="CC2354">
        <v>101</v>
      </c>
      <c r="CD2354">
        <v>94</v>
      </c>
      <c r="CE2354">
        <v>96</v>
      </c>
      <c r="CF2354">
        <v>97</v>
      </c>
      <c r="CG2354">
        <v>100</v>
      </c>
      <c r="CH2354">
        <v>101</v>
      </c>
      <c r="CI2354">
        <v>102</v>
      </c>
      <c r="CJ2354">
        <v>102</v>
      </c>
      <c r="CK2354">
        <v>103</v>
      </c>
      <c r="CL2354">
        <v>106</v>
      </c>
      <c r="CM2354">
        <v>106</v>
      </c>
      <c r="CN2354">
        <v>103</v>
      </c>
      <c r="CO2354">
        <v>99</v>
      </c>
      <c r="CP2354">
        <v>78</v>
      </c>
      <c r="CQ2354">
        <v>94</v>
      </c>
      <c r="CR2354">
        <v>100</v>
      </c>
      <c r="CS2354">
        <v>98</v>
      </c>
      <c r="CT2354">
        <v>96</v>
      </c>
      <c r="CU2354">
        <v>97</v>
      </c>
      <c r="CV2354">
        <v>97</v>
      </c>
      <c r="CW2354">
        <v>108</v>
      </c>
      <c r="CX2354" t="s">
        <v>2</v>
      </c>
      <c r="CY2354" t="s">
        <v>135</v>
      </c>
    </row>
    <row r="2355" spans="1:103" x14ac:dyDescent="0.25">
      <c r="A2355" t="s">
        <v>87</v>
      </c>
      <c r="B2355">
        <v>35.651400000000002</v>
      </c>
      <c r="C2355">
        <v>-117.8214</v>
      </c>
      <c r="D2355">
        <v>2430</v>
      </c>
      <c r="E2355" t="s">
        <v>1</v>
      </c>
      <c r="F2355">
        <v>124.4</v>
      </c>
      <c r="G2355">
        <v>1982</v>
      </c>
      <c r="H2355">
        <v>8</v>
      </c>
      <c r="I2355" t="s">
        <v>260</v>
      </c>
      <c r="J2355">
        <v>88</v>
      </c>
      <c r="K2355">
        <v>88</v>
      </c>
      <c r="L2355">
        <v>91</v>
      </c>
      <c r="M2355">
        <v>88</v>
      </c>
      <c r="N2355">
        <v>83</v>
      </c>
      <c r="O2355">
        <v>87</v>
      </c>
      <c r="P2355">
        <v>85</v>
      </c>
      <c r="Q2355">
        <v>89</v>
      </c>
      <c r="R2355">
        <v>94</v>
      </c>
      <c r="S2355">
        <v>99</v>
      </c>
      <c r="U2355">
        <v>95</v>
      </c>
      <c r="V2355">
        <v>87</v>
      </c>
      <c r="W2355">
        <v>95</v>
      </c>
      <c r="X2355">
        <v>98</v>
      </c>
      <c r="Y2355">
        <v>100</v>
      </c>
      <c r="Z2355">
        <v>103</v>
      </c>
      <c r="AA2355">
        <v>97</v>
      </c>
      <c r="AB2355">
        <v>96</v>
      </c>
      <c r="AC2355">
        <v>95</v>
      </c>
      <c r="AD2355">
        <v>99</v>
      </c>
      <c r="AE2355">
        <v>99</v>
      </c>
      <c r="AF2355">
        <v>98</v>
      </c>
      <c r="AG2355">
        <v>97</v>
      </c>
      <c r="AH2355">
        <v>97</v>
      </c>
      <c r="AI2355">
        <v>101</v>
      </c>
      <c r="AJ2355">
        <v>98</v>
      </c>
      <c r="AK2355">
        <v>98</v>
      </c>
      <c r="AM2355">
        <v>80</v>
      </c>
      <c r="AN2355" s="5">
        <v>88</v>
      </c>
      <c r="AO2355" s="5">
        <v>94</v>
      </c>
      <c r="AP2355" s="5">
        <v>95</v>
      </c>
      <c r="AQ2355" s="5">
        <v>94</v>
      </c>
      <c r="AR2355" s="5">
        <v>92</v>
      </c>
      <c r="AS2355" s="5">
        <v>94</v>
      </c>
      <c r="AT2355" s="5">
        <v>94</v>
      </c>
      <c r="AU2355" s="5">
        <v>95</v>
      </c>
      <c r="AV2355" s="5">
        <v>100</v>
      </c>
      <c r="AW2355" s="5">
        <v>101</v>
      </c>
      <c r="AX2355" s="5">
        <v>104</v>
      </c>
      <c r="AY2355" s="5">
        <v>105</v>
      </c>
      <c r="AZ2355" s="5">
        <v>105</v>
      </c>
      <c r="BA2355" s="5">
        <v>104</v>
      </c>
      <c r="BB2355" s="5">
        <v>102</v>
      </c>
      <c r="BC2355" s="5">
        <v>101</v>
      </c>
      <c r="BD2355" s="5">
        <v>101</v>
      </c>
      <c r="BE2355" s="5">
        <v>102</v>
      </c>
      <c r="BF2355" s="5">
        <v>101</v>
      </c>
      <c r="BG2355" s="5">
        <v>102</v>
      </c>
      <c r="BH2355" s="5">
        <v>106</v>
      </c>
      <c r="BI2355" s="5">
        <v>106</v>
      </c>
      <c r="BJ2355" s="5">
        <v>105</v>
      </c>
      <c r="BK2355" s="5">
        <v>103</v>
      </c>
      <c r="BL2355" s="5">
        <v>100</v>
      </c>
      <c r="BM2355" s="5">
        <v>100</v>
      </c>
      <c r="BN2355" s="5">
        <v>99</v>
      </c>
      <c r="BO2355" s="8">
        <f>AVERAGE(BN2355,BP2355)</f>
        <v>103</v>
      </c>
      <c r="BP2355" s="5">
        <v>107</v>
      </c>
      <c r="BQ2355" s="5">
        <v>108</v>
      </c>
      <c r="BR2355" s="5">
        <v>113</v>
      </c>
      <c r="BS2355">
        <v>108</v>
      </c>
      <c r="BT2355">
        <v>99</v>
      </c>
      <c r="BU2355">
        <v>95</v>
      </c>
      <c r="BV2355">
        <v>104</v>
      </c>
      <c r="BW2355">
        <v>102</v>
      </c>
      <c r="BX2355">
        <v>91</v>
      </c>
      <c r="BY2355">
        <v>94</v>
      </c>
      <c r="BZ2355">
        <v>105</v>
      </c>
      <c r="CA2355">
        <v>106</v>
      </c>
      <c r="CB2355">
        <v>106</v>
      </c>
      <c r="CC2355">
        <v>103</v>
      </c>
      <c r="CD2355">
        <v>100</v>
      </c>
      <c r="CE2355">
        <v>99</v>
      </c>
      <c r="CF2355">
        <v>99</v>
      </c>
      <c r="CG2355">
        <v>98</v>
      </c>
      <c r="CH2355">
        <v>97</v>
      </c>
      <c r="CI2355">
        <v>96</v>
      </c>
      <c r="CJ2355">
        <v>101</v>
      </c>
      <c r="CK2355">
        <v>105</v>
      </c>
      <c r="CL2355">
        <v>104</v>
      </c>
      <c r="CM2355">
        <v>101</v>
      </c>
      <c r="CN2355">
        <v>105</v>
      </c>
      <c r="CO2355">
        <v>101</v>
      </c>
      <c r="CP2355">
        <v>87</v>
      </c>
      <c r="CQ2355">
        <v>90</v>
      </c>
      <c r="CR2355">
        <v>97</v>
      </c>
      <c r="CS2355">
        <v>97</v>
      </c>
      <c r="CT2355">
        <v>95</v>
      </c>
      <c r="CU2355">
        <v>96</v>
      </c>
      <c r="CV2355">
        <v>105</v>
      </c>
      <c r="CW2355">
        <v>100</v>
      </c>
      <c r="CX2355" t="s">
        <v>5</v>
      </c>
      <c r="CY2355" t="s">
        <v>88</v>
      </c>
    </row>
    <row r="2356" spans="1:103" x14ac:dyDescent="0.25">
      <c r="A2356" t="s">
        <v>164</v>
      </c>
      <c r="B2356">
        <v>34.892800000000001</v>
      </c>
      <c r="C2356">
        <v>-117.0219</v>
      </c>
      <c r="D2356">
        <v>2220</v>
      </c>
      <c r="E2356" t="s">
        <v>1</v>
      </c>
      <c r="F2356">
        <v>175</v>
      </c>
      <c r="G2356">
        <v>1982</v>
      </c>
      <c r="H2356">
        <v>8</v>
      </c>
      <c r="I2356" t="s">
        <v>260</v>
      </c>
      <c r="J2356">
        <v>82</v>
      </c>
      <c r="K2356">
        <v>82</v>
      </c>
      <c r="L2356">
        <v>88</v>
      </c>
      <c r="M2356">
        <v>88</v>
      </c>
      <c r="N2356">
        <v>80</v>
      </c>
      <c r="O2356">
        <v>82</v>
      </c>
      <c r="P2356">
        <v>82</v>
      </c>
      <c r="Q2356">
        <v>88</v>
      </c>
      <c r="R2356">
        <v>93</v>
      </c>
      <c r="S2356">
        <v>93</v>
      </c>
      <c r="T2356">
        <v>95</v>
      </c>
      <c r="U2356">
        <v>88</v>
      </c>
      <c r="V2356">
        <v>93</v>
      </c>
      <c r="W2356">
        <v>90</v>
      </c>
      <c r="X2356">
        <v>97</v>
      </c>
      <c r="Y2356">
        <v>101</v>
      </c>
      <c r="Z2356">
        <v>100</v>
      </c>
      <c r="AA2356">
        <v>95</v>
      </c>
      <c r="AB2356">
        <v>94</v>
      </c>
      <c r="AC2356">
        <v>95</v>
      </c>
      <c r="AD2356">
        <v>98</v>
      </c>
      <c r="AE2356">
        <v>97</v>
      </c>
      <c r="AF2356">
        <v>98</v>
      </c>
      <c r="AG2356">
        <v>95</v>
      </c>
      <c r="AH2356">
        <v>95</v>
      </c>
      <c r="AI2356">
        <v>98</v>
      </c>
      <c r="AJ2356">
        <v>97</v>
      </c>
      <c r="AK2356">
        <v>95</v>
      </c>
      <c r="AL2356">
        <v>88</v>
      </c>
      <c r="AM2356">
        <v>76</v>
      </c>
      <c r="AN2356" s="5">
        <v>84</v>
      </c>
      <c r="AO2356" s="5">
        <v>92</v>
      </c>
      <c r="AP2356" s="5">
        <v>92</v>
      </c>
      <c r="AQ2356" s="5">
        <v>91</v>
      </c>
      <c r="AR2356" s="5">
        <v>87</v>
      </c>
      <c r="AS2356" s="5">
        <v>94</v>
      </c>
      <c r="AT2356" s="5">
        <v>93</v>
      </c>
      <c r="AU2356" s="5">
        <v>92</v>
      </c>
      <c r="AV2356" s="5">
        <v>94</v>
      </c>
      <c r="AW2356" s="5">
        <v>98</v>
      </c>
      <c r="AX2356" s="5">
        <v>101</v>
      </c>
      <c r="AY2356" s="5">
        <v>102</v>
      </c>
      <c r="AZ2356" s="5">
        <v>101</v>
      </c>
      <c r="BA2356" s="5">
        <v>102</v>
      </c>
      <c r="BB2356" s="5">
        <v>101</v>
      </c>
      <c r="BC2356" s="5">
        <v>98</v>
      </c>
      <c r="BD2356" s="5">
        <v>99</v>
      </c>
      <c r="BE2356" s="5">
        <v>101</v>
      </c>
      <c r="BF2356" s="5">
        <v>101</v>
      </c>
      <c r="BG2356" s="5">
        <v>103</v>
      </c>
      <c r="BH2356" s="5">
        <v>103</v>
      </c>
      <c r="BI2356" s="5">
        <v>103</v>
      </c>
      <c r="BJ2356" s="5">
        <v>101</v>
      </c>
      <c r="BK2356" s="5">
        <v>95</v>
      </c>
      <c r="BL2356" s="5">
        <v>95</v>
      </c>
      <c r="BM2356" s="5">
        <v>93</v>
      </c>
      <c r="BN2356" s="5">
        <v>94</v>
      </c>
      <c r="BO2356" s="5">
        <v>99</v>
      </c>
      <c r="BP2356" s="5">
        <v>105</v>
      </c>
      <c r="BQ2356" s="5">
        <v>108</v>
      </c>
      <c r="BR2356" s="5">
        <v>109</v>
      </c>
      <c r="BS2356">
        <v>108</v>
      </c>
      <c r="BT2356">
        <v>102</v>
      </c>
      <c r="BU2356">
        <v>95</v>
      </c>
      <c r="BV2356">
        <v>99</v>
      </c>
      <c r="BW2356">
        <v>99</v>
      </c>
      <c r="BX2356">
        <v>99</v>
      </c>
      <c r="BY2356">
        <v>98</v>
      </c>
      <c r="BZ2356">
        <v>100</v>
      </c>
      <c r="CA2356">
        <v>102</v>
      </c>
      <c r="CB2356">
        <v>102</v>
      </c>
      <c r="CC2356">
        <v>102</v>
      </c>
      <c r="CD2356">
        <v>98</v>
      </c>
      <c r="CE2356">
        <v>98</v>
      </c>
      <c r="CF2356">
        <v>97</v>
      </c>
      <c r="CG2356">
        <v>98</v>
      </c>
      <c r="CH2356">
        <v>99</v>
      </c>
      <c r="CI2356">
        <v>99</v>
      </c>
      <c r="CJ2356">
        <v>98</v>
      </c>
      <c r="CK2356">
        <v>101</v>
      </c>
      <c r="CL2356">
        <v>105</v>
      </c>
      <c r="CM2356">
        <v>102</v>
      </c>
      <c r="CN2356">
        <v>102</v>
      </c>
      <c r="CO2356">
        <v>102</v>
      </c>
      <c r="CP2356">
        <v>102</v>
      </c>
      <c r="CQ2356">
        <v>89</v>
      </c>
      <c r="CR2356">
        <v>93</v>
      </c>
      <c r="CS2356">
        <v>93</v>
      </c>
      <c r="CT2356">
        <v>94</v>
      </c>
      <c r="CU2356">
        <v>95</v>
      </c>
      <c r="CV2356">
        <v>95</v>
      </c>
      <c r="CW2356">
        <v>96</v>
      </c>
      <c r="CX2356" t="s">
        <v>5</v>
      </c>
      <c r="CY2356" t="s">
        <v>20</v>
      </c>
    </row>
    <row r="2357" spans="1:103" x14ac:dyDescent="0.25">
      <c r="A2357" t="s">
        <v>91</v>
      </c>
      <c r="B2357">
        <v>36.071899999999999</v>
      </c>
      <c r="C2357">
        <v>-115.16330000000001</v>
      </c>
      <c r="D2357">
        <v>2175</v>
      </c>
      <c r="E2357" t="s">
        <v>1</v>
      </c>
      <c r="F2357">
        <v>158.69999999999999</v>
      </c>
      <c r="G2357">
        <v>1982</v>
      </c>
      <c r="H2357">
        <v>8</v>
      </c>
      <c r="I2357" t="s">
        <v>260</v>
      </c>
      <c r="J2357">
        <v>89</v>
      </c>
      <c r="K2357">
        <v>89</v>
      </c>
      <c r="L2357">
        <v>93</v>
      </c>
      <c r="M2357">
        <v>90</v>
      </c>
      <c r="N2357">
        <v>83</v>
      </c>
      <c r="O2357">
        <v>89</v>
      </c>
      <c r="P2357">
        <v>86</v>
      </c>
      <c r="Q2357">
        <v>90</v>
      </c>
      <c r="R2357">
        <v>93</v>
      </c>
      <c r="S2357">
        <v>96</v>
      </c>
      <c r="T2357">
        <v>100</v>
      </c>
      <c r="U2357">
        <v>96</v>
      </c>
      <c r="V2357">
        <v>88</v>
      </c>
      <c r="W2357">
        <v>93</v>
      </c>
      <c r="X2357">
        <v>96</v>
      </c>
      <c r="Y2357">
        <v>101</v>
      </c>
      <c r="Z2357">
        <v>102</v>
      </c>
      <c r="AA2357">
        <v>94</v>
      </c>
      <c r="AB2357">
        <v>93</v>
      </c>
      <c r="AC2357">
        <v>98</v>
      </c>
      <c r="AD2357">
        <v>100</v>
      </c>
      <c r="AE2357">
        <v>100</v>
      </c>
      <c r="AF2357">
        <v>100</v>
      </c>
      <c r="AG2357">
        <v>100</v>
      </c>
      <c r="AH2357">
        <v>100</v>
      </c>
      <c r="AI2357">
        <v>103</v>
      </c>
      <c r="AJ2357">
        <v>107</v>
      </c>
      <c r="AK2357">
        <v>100</v>
      </c>
      <c r="AL2357">
        <v>93</v>
      </c>
      <c r="AM2357">
        <v>83</v>
      </c>
      <c r="AN2357" s="5">
        <v>89</v>
      </c>
      <c r="AO2357" s="5">
        <v>98</v>
      </c>
      <c r="AP2357" s="5">
        <v>98</v>
      </c>
      <c r="AQ2357" s="5">
        <v>95</v>
      </c>
      <c r="AR2357" s="5">
        <v>92</v>
      </c>
      <c r="AS2357" s="5">
        <v>97</v>
      </c>
      <c r="AT2357" s="5">
        <v>95</v>
      </c>
      <c r="AU2357" s="5">
        <v>96</v>
      </c>
      <c r="AV2357" s="5">
        <v>101</v>
      </c>
      <c r="AW2357" s="5">
        <v>105</v>
      </c>
      <c r="AX2357" s="5">
        <v>108</v>
      </c>
      <c r="AY2357" s="5">
        <v>109</v>
      </c>
      <c r="AZ2357" s="5">
        <v>108</v>
      </c>
      <c r="BA2357" s="5">
        <v>107</v>
      </c>
      <c r="BB2357" s="5">
        <v>105</v>
      </c>
      <c r="BC2357" s="5">
        <v>104</v>
      </c>
      <c r="BD2357" s="5">
        <v>104</v>
      </c>
      <c r="BE2357" s="5">
        <v>104</v>
      </c>
      <c r="BF2357" s="5">
        <v>106</v>
      </c>
      <c r="BG2357" s="5">
        <v>108</v>
      </c>
      <c r="BH2357" s="5">
        <v>109</v>
      </c>
      <c r="BI2357" s="5">
        <v>103</v>
      </c>
      <c r="BJ2357" s="5">
        <v>102</v>
      </c>
      <c r="BK2357" s="5">
        <v>92</v>
      </c>
      <c r="BL2357" s="5">
        <v>94</v>
      </c>
      <c r="BM2357" s="5">
        <v>94</v>
      </c>
      <c r="BN2357" s="5">
        <v>94</v>
      </c>
      <c r="BO2357" s="5">
        <v>101</v>
      </c>
      <c r="BP2357" s="5">
        <v>107</v>
      </c>
      <c r="BQ2357" s="5">
        <v>106</v>
      </c>
      <c r="BR2357" s="5">
        <v>109</v>
      </c>
      <c r="BS2357">
        <v>106</v>
      </c>
      <c r="BT2357">
        <v>103</v>
      </c>
      <c r="BU2357">
        <v>101</v>
      </c>
      <c r="BV2357">
        <v>101</v>
      </c>
      <c r="BW2357">
        <v>104</v>
      </c>
      <c r="BX2357">
        <v>102</v>
      </c>
      <c r="BY2357">
        <v>101</v>
      </c>
      <c r="BZ2357">
        <v>105</v>
      </c>
      <c r="CA2357">
        <v>107</v>
      </c>
      <c r="CB2357">
        <v>107</v>
      </c>
      <c r="CC2357">
        <v>103</v>
      </c>
      <c r="CD2357">
        <v>91</v>
      </c>
      <c r="CE2357">
        <v>94</v>
      </c>
      <c r="CF2357">
        <v>100</v>
      </c>
      <c r="CG2357">
        <v>101</v>
      </c>
      <c r="CH2357">
        <v>102</v>
      </c>
      <c r="CI2357">
        <v>104</v>
      </c>
      <c r="CJ2357">
        <v>99</v>
      </c>
      <c r="CK2357">
        <v>104</v>
      </c>
      <c r="CL2357">
        <v>106</v>
      </c>
      <c r="CM2357">
        <v>104</v>
      </c>
      <c r="CN2357">
        <v>100</v>
      </c>
      <c r="CO2357">
        <v>96</v>
      </c>
      <c r="CP2357">
        <v>80</v>
      </c>
      <c r="CQ2357">
        <v>84</v>
      </c>
      <c r="CR2357">
        <v>91</v>
      </c>
      <c r="CS2357">
        <v>93</v>
      </c>
      <c r="CT2357">
        <v>97</v>
      </c>
      <c r="CU2357">
        <v>100</v>
      </c>
      <c r="CV2357">
        <v>100</v>
      </c>
      <c r="CW2357">
        <v>101</v>
      </c>
      <c r="CX2357" t="s">
        <v>2</v>
      </c>
      <c r="CY2357" t="s">
        <v>92</v>
      </c>
    </row>
    <row r="2358" spans="1:103" x14ac:dyDescent="0.25">
      <c r="A2358" t="s">
        <v>155</v>
      </c>
      <c r="B2358">
        <v>36.430300000000003</v>
      </c>
      <c r="C2358">
        <v>-114.51390000000001</v>
      </c>
      <c r="D2358">
        <v>2000</v>
      </c>
      <c r="E2358" t="s">
        <v>1</v>
      </c>
      <c r="F2358">
        <v>210.3</v>
      </c>
      <c r="G2358">
        <v>1982</v>
      </c>
      <c r="H2358">
        <v>8</v>
      </c>
      <c r="I2358" t="s">
        <v>260</v>
      </c>
      <c r="J2358">
        <v>96</v>
      </c>
      <c r="K2358">
        <v>94</v>
      </c>
      <c r="L2358">
        <v>94</v>
      </c>
      <c r="M2358">
        <v>94</v>
      </c>
      <c r="N2358">
        <v>95</v>
      </c>
      <c r="O2358">
        <v>87</v>
      </c>
      <c r="P2358">
        <v>91</v>
      </c>
      <c r="Q2358">
        <v>91</v>
      </c>
      <c r="R2358">
        <v>93</v>
      </c>
      <c r="S2358">
        <v>97</v>
      </c>
      <c r="T2358">
        <v>99</v>
      </c>
      <c r="U2358">
        <v>102</v>
      </c>
      <c r="V2358">
        <v>96</v>
      </c>
      <c r="W2358">
        <v>93</v>
      </c>
      <c r="X2358">
        <v>96</v>
      </c>
      <c r="Y2358">
        <v>98</v>
      </c>
      <c r="Z2358">
        <v>106</v>
      </c>
      <c r="AA2358">
        <v>106</v>
      </c>
      <c r="AB2358">
        <v>96</v>
      </c>
      <c r="AC2358">
        <v>96</v>
      </c>
      <c r="AD2358">
        <v>103</v>
      </c>
      <c r="AE2358">
        <v>102</v>
      </c>
      <c r="AF2358">
        <v>102</v>
      </c>
      <c r="AG2358">
        <v>103</v>
      </c>
      <c r="AH2358">
        <v>102</v>
      </c>
      <c r="AI2358">
        <v>103</v>
      </c>
      <c r="AJ2358">
        <v>106</v>
      </c>
      <c r="AK2358">
        <v>108</v>
      </c>
      <c r="AL2358">
        <v>104</v>
      </c>
      <c r="AM2358">
        <v>99</v>
      </c>
      <c r="AN2358" s="5">
        <v>89</v>
      </c>
      <c r="AO2358" s="5">
        <v>92</v>
      </c>
      <c r="AP2358" s="5">
        <v>98</v>
      </c>
      <c r="AQ2358" s="5">
        <v>101</v>
      </c>
      <c r="AR2358" s="5">
        <v>98</v>
      </c>
      <c r="AS2358" s="5">
        <v>95</v>
      </c>
      <c r="AT2358" s="5">
        <v>98</v>
      </c>
      <c r="AU2358" s="5">
        <v>97</v>
      </c>
      <c r="AV2358" s="5">
        <v>100</v>
      </c>
      <c r="AW2358" s="5">
        <v>102</v>
      </c>
      <c r="AX2358" s="5">
        <v>107</v>
      </c>
      <c r="AY2358" s="5">
        <v>108</v>
      </c>
      <c r="AZ2358" s="5">
        <v>110</v>
      </c>
      <c r="BA2358" s="5">
        <v>109</v>
      </c>
      <c r="BB2358" s="5">
        <v>110</v>
      </c>
      <c r="BC2358" s="5">
        <v>109</v>
      </c>
      <c r="BD2358" s="5">
        <v>107</v>
      </c>
      <c r="BE2358" s="5">
        <v>107</v>
      </c>
      <c r="BF2358" s="5">
        <v>104</v>
      </c>
      <c r="BG2358" s="5">
        <v>109</v>
      </c>
      <c r="BH2358" s="5">
        <v>111</v>
      </c>
      <c r="BI2358" s="5">
        <v>112</v>
      </c>
      <c r="BJ2358" s="5">
        <v>106</v>
      </c>
      <c r="BK2358" s="5">
        <v>104</v>
      </c>
      <c r="BL2358" s="5">
        <v>98</v>
      </c>
      <c r="BM2358" s="5">
        <v>103</v>
      </c>
      <c r="BN2358" s="5">
        <v>101</v>
      </c>
      <c r="BO2358" s="5">
        <v>97</v>
      </c>
      <c r="BP2358" s="5">
        <v>105</v>
      </c>
      <c r="BQ2358" s="5">
        <v>108</v>
      </c>
      <c r="BR2358" s="5">
        <v>110</v>
      </c>
      <c r="BS2358">
        <v>113</v>
      </c>
      <c r="BT2358">
        <v>108</v>
      </c>
      <c r="BU2358">
        <v>105</v>
      </c>
      <c r="BV2358">
        <v>103</v>
      </c>
      <c r="BW2358">
        <v>104</v>
      </c>
      <c r="BX2358">
        <v>105</v>
      </c>
      <c r="BY2358">
        <v>104</v>
      </c>
      <c r="BZ2358">
        <v>104</v>
      </c>
      <c r="CA2358">
        <v>107</v>
      </c>
      <c r="CB2358">
        <v>109</v>
      </c>
      <c r="CC2358">
        <v>109</v>
      </c>
      <c r="CD2358">
        <v>104</v>
      </c>
      <c r="CE2358">
        <v>96</v>
      </c>
      <c r="CF2358">
        <v>94</v>
      </c>
      <c r="CG2358">
        <v>102</v>
      </c>
      <c r="CH2358">
        <v>103</v>
      </c>
      <c r="CI2358">
        <v>105</v>
      </c>
      <c r="CJ2358">
        <v>107</v>
      </c>
      <c r="CK2358">
        <v>102</v>
      </c>
      <c r="CL2358">
        <v>107</v>
      </c>
      <c r="CM2358">
        <v>111</v>
      </c>
      <c r="CN2358">
        <v>107</v>
      </c>
      <c r="CO2358">
        <v>105</v>
      </c>
      <c r="CP2358">
        <v>93</v>
      </c>
      <c r="CQ2358">
        <v>86</v>
      </c>
      <c r="CR2358">
        <v>88</v>
      </c>
      <c r="CS2358">
        <v>91</v>
      </c>
      <c r="CT2358">
        <v>99</v>
      </c>
      <c r="CU2358">
        <v>100</v>
      </c>
      <c r="CV2358">
        <v>102</v>
      </c>
      <c r="CW2358">
        <v>102</v>
      </c>
      <c r="CX2358" t="s">
        <v>2</v>
      </c>
      <c r="CY2358" t="s">
        <v>156</v>
      </c>
    </row>
    <row r="2359" spans="1:103" x14ac:dyDescent="0.25">
      <c r="A2359" t="s">
        <v>77</v>
      </c>
      <c r="B2359">
        <v>34.8536</v>
      </c>
      <c r="C2359">
        <v>-116.7869</v>
      </c>
      <c r="D2359">
        <v>1919</v>
      </c>
      <c r="E2359" t="s">
        <v>1</v>
      </c>
      <c r="F2359">
        <v>178.9</v>
      </c>
      <c r="G2359">
        <v>1982</v>
      </c>
      <c r="H2359">
        <v>8</v>
      </c>
      <c r="I2359" t="s">
        <v>260</v>
      </c>
      <c r="J2359">
        <v>91</v>
      </c>
      <c r="K2359">
        <v>85</v>
      </c>
      <c r="L2359">
        <v>94</v>
      </c>
      <c r="M2359">
        <v>87</v>
      </c>
      <c r="N2359">
        <v>83</v>
      </c>
      <c r="O2359">
        <v>87</v>
      </c>
      <c r="P2359">
        <v>87</v>
      </c>
      <c r="Q2359">
        <v>89</v>
      </c>
      <c r="R2359">
        <v>94</v>
      </c>
      <c r="S2359">
        <v>95</v>
      </c>
      <c r="T2359">
        <v>98</v>
      </c>
      <c r="U2359">
        <v>94</v>
      </c>
      <c r="V2359">
        <v>87</v>
      </c>
      <c r="W2359">
        <v>93</v>
      </c>
      <c r="X2359">
        <v>98</v>
      </c>
      <c r="Y2359">
        <v>100</v>
      </c>
      <c r="Z2359">
        <v>101</v>
      </c>
      <c r="AA2359">
        <v>98</v>
      </c>
      <c r="AB2359">
        <v>98</v>
      </c>
      <c r="AC2359">
        <v>99</v>
      </c>
      <c r="AD2359">
        <v>98</v>
      </c>
      <c r="AE2359">
        <v>99</v>
      </c>
      <c r="AF2359">
        <v>99</v>
      </c>
      <c r="AG2359">
        <v>100</v>
      </c>
      <c r="AH2359">
        <v>100</v>
      </c>
      <c r="AI2359">
        <v>103</v>
      </c>
      <c r="AJ2359">
        <v>103</v>
      </c>
      <c r="AK2359">
        <v>97</v>
      </c>
      <c r="AL2359">
        <v>82</v>
      </c>
      <c r="AM2359">
        <v>79</v>
      </c>
      <c r="AN2359" s="5">
        <v>89</v>
      </c>
      <c r="AO2359" s="5">
        <v>95</v>
      </c>
      <c r="AP2359" s="5">
        <v>97</v>
      </c>
      <c r="AQ2359" s="5">
        <v>92</v>
      </c>
      <c r="AR2359" s="5">
        <v>92</v>
      </c>
      <c r="AS2359" s="5">
        <v>97</v>
      </c>
      <c r="AT2359" s="5">
        <v>93</v>
      </c>
      <c r="AU2359" s="5">
        <v>94</v>
      </c>
      <c r="AV2359" s="5">
        <v>98</v>
      </c>
      <c r="AW2359" s="5">
        <v>102</v>
      </c>
      <c r="AX2359" s="5">
        <v>104</v>
      </c>
      <c r="AY2359" s="5">
        <v>105</v>
      </c>
      <c r="AZ2359" s="5">
        <v>105</v>
      </c>
      <c r="BA2359" s="5">
        <v>105</v>
      </c>
      <c r="BB2359" s="5">
        <v>102</v>
      </c>
      <c r="BC2359" s="5">
        <v>102</v>
      </c>
      <c r="BD2359" s="5">
        <v>102</v>
      </c>
      <c r="BE2359" s="5">
        <v>103</v>
      </c>
      <c r="BF2359" s="5">
        <v>105</v>
      </c>
      <c r="BG2359" s="5">
        <v>104</v>
      </c>
      <c r="BH2359" s="5">
        <v>106</v>
      </c>
      <c r="BI2359" s="5">
        <v>105</v>
      </c>
      <c r="BJ2359" s="5">
        <v>99</v>
      </c>
      <c r="BK2359" s="5">
        <v>93</v>
      </c>
      <c r="BL2359" s="5">
        <v>99</v>
      </c>
      <c r="BM2359" s="5">
        <v>88</v>
      </c>
      <c r="BN2359" s="5">
        <v>96</v>
      </c>
      <c r="BO2359" s="5">
        <v>102</v>
      </c>
      <c r="BP2359" s="5">
        <v>105</v>
      </c>
      <c r="BQ2359" s="5">
        <v>108</v>
      </c>
      <c r="BR2359" s="5">
        <v>109</v>
      </c>
      <c r="BS2359">
        <v>106</v>
      </c>
      <c r="BT2359">
        <v>99</v>
      </c>
      <c r="BU2359">
        <v>97</v>
      </c>
      <c r="BV2359">
        <v>98</v>
      </c>
      <c r="BW2359">
        <v>100</v>
      </c>
      <c r="BX2359">
        <v>95</v>
      </c>
      <c r="BY2359">
        <v>101</v>
      </c>
      <c r="BZ2359">
        <v>103</v>
      </c>
      <c r="CA2359">
        <v>107</v>
      </c>
      <c r="CB2359">
        <v>104</v>
      </c>
      <c r="CC2359">
        <v>103</v>
      </c>
      <c r="CD2359">
        <v>96</v>
      </c>
      <c r="CE2359">
        <v>97</v>
      </c>
      <c r="CF2359">
        <v>98</v>
      </c>
      <c r="CG2359">
        <v>98</v>
      </c>
      <c r="CH2359">
        <v>100</v>
      </c>
      <c r="CI2359">
        <v>97</v>
      </c>
      <c r="CJ2359">
        <v>98</v>
      </c>
      <c r="CK2359">
        <v>102</v>
      </c>
      <c r="CL2359">
        <v>105</v>
      </c>
      <c r="CM2359">
        <v>105</v>
      </c>
      <c r="CN2359">
        <v>102</v>
      </c>
      <c r="CO2359">
        <v>98</v>
      </c>
      <c r="CP2359">
        <v>83</v>
      </c>
      <c r="CQ2359">
        <v>92</v>
      </c>
      <c r="CR2359">
        <v>97</v>
      </c>
      <c r="CS2359">
        <v>92</v>
      </c>
      <c r="CT2359">
        <v>96</v>
      </c>
      <c r="CU2359">
        <v>101</v>
      </c>
      <c r="CV2359">
        <v>103</v>
      </c>
      <c r="CW2359">
        <v>103</v>
      </c>
      <c r="CX2359" t="s">
        <v>5</v>
      </c>
      <c r="CY2359" t="s">
        <v>78</v>
      </c>
    </row>
    <row r="2360" spans="1:103" x14ac:dyDescent="0.25">
      <c r="A2360" t="s">
        <v>119</v>
      </c>
      <c r="B2360">
        <v>36.200000000000003</v>
      </c>
      <c r="C2360">
        <v>-115.08329999999999</v>
      </c>
      <c r="D2360">
        <v>1821</v>
      </c>
      <c r="E2360" t="s">
        <v>1</v>
      </c>
      <c r="F2360">
        <v>162.30000000000001</v>
      </c>
      <c r="G2360">
        <v>1982</v>
      </c>
      <c r="H2360">
        <v>8</v>
      </c>
      <c r="I2360" t="s">
        <v>260</v>
      </c>
      <c r="J2360">
        <v>95</v>
      </c>
      <c r="K2360">
        <v>94</v>
      </c>
      <c r="L2360">
        <v>98</v>
      </c>
      <c r="M2360">
        <v>95</v>
      </c>
      <c r="N2360">
        <v>89</v>
      </c>
      <c r="O2360">
        <v>92</v>
      </c>
      <c r="P2360">
        <v>91</v>
      </c>
      <c r="Q2360">
        <v>97</v>
      </c>
      <c r="R2360">
        <v>98</v>
      </c>
      <c r="S2360">
        <v>100</v>
      </c>
      <c r="T2360">
        <v>106</v>
      </c>
      <c r="U2360">
        <v>100</v>
      </c>
      <c r="V2360">
        <v>93</v>
      </c>
      <c r="W2360">
        <v>100</v>
      </c>
      <c r="X2360">
        <v>102</v>
      </c>
      <c r="Y2360">
        <v>107</v>
      </c>
      <c r="Z2360">
        <v>109</v>
      </c>
      <c r="AA2360">
        <v>100</v>
      </c>
      <c r="AB2360">
        <v>99</v>
      </c>
      <c r="AC2360">
        <v>105</v>
      </c>
      <c r="AD2360">
        <v>105</v>
      </c>
      <c r="AE2360">
        <v>105</v>
      </c>
      <c r="AF2360">
        <v>104</v>
      </c>
      <c r="AG2360">
        <v>104</v>
      </c>
      <c r="AH2360">
        <v>105</v>
      </c>
      <c r="AI2360">
        <v>108</v>
      </c>
      <c r="AJ2360">
        <v>112</v>
      </c>
      <c r="AK2360">
        <v>104</v>
      </c>
      <c r="AL2360">
        <v>100</v>
      </c>
      <c r="AM2360">
        <v>88</v>
      </c>
      <c r="AN2360" s="5">
        <v>95</v>
      </c>
      <c r="AO2360" s="5">
        <v>100</v>
      </c>
      <c r="AP2360" s="5">
        <v>103</v>
      </c>
      <c r="AQ2360" s="5">
        <v>100</v>
      </c>
      <c r="AR2360" s="5">
        <v>97</v>
      </c>
      <c r="AS2360" s="5">
        <v>100</v>
      </c>
      <c r="AT2360" s="5">
        <v>97</v>
      </c>
      <c r="AU2360" s="5">
        <v>100</v>
      </c>
      <c r="AV2360" s="5">
        <v>104</v>
      </c>
      <c r="AW2360" s="5">
        <v>109</v>
      </c>
      <c r="AX2360" s="5">
        <v>111</v>
      </c>
      <c r="AY2360" s="5">
        <v>114</v>
      </c>
      <c r="AZ2360" s="5">
        <v>111</v>
      </c>
      <c r="BA2360" s="5">
        <v>112</v>
      </c>
      <c r="BB2360" s="5">
        <v>108</v>
      </c>
      <c r="BC2360" s="5">
        <v>109</v>
      </c>
      <c r="BD2360" s="5">
        <v>109</v>
      </c>
      <c r="BE2360" s="5">
        <v>109</v>
      </c>
      <c r="BF2360" s="5">
        <v>112</v>
      </c>
      <c r="BG2360" s="5">
        <v>114</v>
      </c>
      <c r="BH2360" s="5">
        <v>114</v>
      </c>
      <c r="BI2360" s="5">
        <v>104</v>
      </c>
      <c r="BJ2360" s="5">
        <v>108</v>
      </c>
      <c r="BK2360" s="5">
        <v>98</v>
      </c>
      <c r="BL2360" s="5">
        <v>100</v>
      </c>
      <c r="BM2360" s="5">
        <v>100</v>
      </c>
      <c r="BN2360" s="5">
        <v>102</v>
      </c>
      <c r="BO2360" s="5">
        <v>109</v>
      </c>
      <c r="BP2360" s="5">
        <v>113</v>
      </c>
      <c r="BQ2360" s="5">
        <v>113</v>
      </c>
      <c r="BR2360" s="5">
        <v>114</v>
      </c>
      <c r="BS2360">
        <v>110</v>
      </c>
      <c r="BT2360">
        <v>108</v>
      </c>
      <c r="BU2360">
        <v>106</v>
      </c>
      <c r="BV2360">
        <v>106</v>
      </c>
      <c r="BW2360">
        <v>110</v>
      </c>
      <c r="BX2360">
        <v>104</v>
      </c>
      <c r="BY2360">
        <v>106</v>
      </c>
      <c r="BZ2360">
        <v>110</v>
      </c>
      <c r="CA2360">
        <v>113</v>
      </c>
      <c r="CB2360">
        <v>114</v>
      </c>
      <c r="CC2360">
        <v>104</v>
      </c>
      <c r="CD2360">
        <v>95</v>
      </c>
      <c r="CE2360">
        <v>100</v>
      </c>
      <c r="CF2360">
        <v>105</v>
      </c>
      <c r="CG2360">
        <v>105</v>
      </c>
      <c r="CH2360">
        <v>107</v>
      </c>
      <c r="CI2360">
        <v>108</v>
      </c>
      <c r="CJ2360">
        <v>103</v>
      </c>
      <c r="CK2360">
        <v>110</v>
      </c>
      <c r="CL2360">
        <v>112</v>
      </c>
      <c r="CM2360">
        <v>111</v>
      </c>
      <c r="CN2360">
        <v>106</v>
      </c>
      <c r="CO2360">
        <v>100</v>
      </c>
      <c r="CP2360">
        <v>83</v>
      </c>
      <c r="CQ2360">
        <v>85</v>
      </c>
      <c r="CR2360">
        <v>96</v>
      </c>
      <c r="CS2360">
        <v>98</v>
      </c>
      <c r="CT2360">
        <v>102</v>
      </c>
      <c r="CU2360">
        <v>105</v>
      </c>
      <c r="CV2360">
        <v>105</v>
      </c>
      <c r="CW2360">
        <v>104</v>
      </c>
      <c r="CX2360" t="s">
        <v>2</v>
      </c>
      <c r="CY2360" t="s">
        <v>120</v>
      </c>
    </row>
    <row r="2361" spans="1:103" x14ac:dyDescent="0.25">
      <c r="A2361" t="s">
        <v>45</v>
      </c>
      <c r="B2361">
        <v>35.763599999999997</v>
      </c>
      <c r="C2361">
        <v>-117.3908</v>
      </c>
      <c r="D2361">
        <v>1695</v>
      </c>
      <c r="E2361" t="s">
        <v>1</v>
      </c>
      <c r="F2361">
        <v>90.8</v>
      </c>
      <c r="G2361">
        <v>1982</v>
      </c>
      <c r="H2361">
        <v>8</v>
      </c>
      <c r="I2361" t="s">
        <v>260</v>
      </c>
      <c r="J2361">
        <v>90</v>
      </c>
      <c r="K2361">
        <v>90</v>
      </c>
      <c r="L2361">
        <v>93</v>
      </c>
      <c r="M2361">
        <v>89</v>
      </c>
      <c r="N2361">
        <v>88</v>
      </c>
      <c r="O2361">
        <v>87</v>
      </c>
      <c r="P2361">
        <v>88</v>
      </c>
      <c r="Q2361">
        <v>92</v>
      </c>
      <c r="R2361">
        <v>96</v>
      </c>
      <c r="S2361">
        <v>98</v>
      </c>
      <c r="T2361">
        <v>99</v>
      </c>
      <c r="U2361">
        <v>92</v>
      </c>
      <c r="V2361">
        <v>89</v>
      </c>
      <c r="W2361">
        <v>96</v>
      </c>
      <c r="X2361">
        <v>102</v>
      </c>
      <c r="Y2361">
        <v>104</v>
      </c>
      <c r="Z2361">
        <v>103</v>
      </c>
      <c r="AA2361">
        <v>98</v>
      </c>
      <c r="AB2361">
        <v>97</v>
      </c>
      <c r="AC2361">
        <v>100</v>
      </c>
      <c r="AD2361">
        <v>100</v>
      </c>
      <c r="AE2361">
        <v>100</v>
      </c>
      <c r="AF2361">
        <v>101</v>
      </c>
      <c r="AG2361">
        <v>98</v>
      </c>
      <c r="AH2361">
        <v>99</v>
      </c>
      <c r="AI2361">
        <v>103</v>
      </c>
      <c r="AJ2361">
        <v>102</v>
      </c>
      <c r="AK2361">
        <v>95</v>
      </c>
      <c r="AL2361">
        <v>83</v>
      </c>
      <c r="AM2361">
        <v>84</v>
      </c>
      <c r="AN2361" s="5">
        <v>91</v>
      </c>
      <c r="AO2361" s="5">
        <v>97</v>
      </c>
      <c r="AP2361" s="5">
        <v>99</v>
      </c>
      <c r="AQ2361" s="5">
        <v>95</v>
      </c>
      <c r="AR2361" s="5">
        <v>95</v>
      </c>
      <c r="AS2361" s="5">
        <v>98</v>
      </c>
      <c r="AT2361" s="5">
        <v>97</v>
      </c>
      <c r="AU2361" s="5">
        <v>97</v>
      </c>
      <c r="AV2361" s="5">
        <v>101</v>
      </c>
      <c r="AW2361" s="5">
        <v>104</v>
      </c>
      <c r="AX2361" s="5">
        <v>106</v>
      </c>
      <c r="AY2361" s="5">
        <v>107</v>
      </c>
      <c r="AZ2361" s="5">
        <v>108</v>
      </c>
      <c r="BA2361" s="5">
        <v>108</v>
      </c>
      <c r="BB2361" s="5">
        <v>104</v>
      </c>
      <c r="BC2361" s="5">
        <v>104</v>
      </c>
      <c r="BD2361" s="5">
        <v>104</v>
      </c>
      <c r="BE2361" s="5">
        <v>105</v>
      </c>
      <c r="BF2361" s="5">
        <v>107</v>
      </c>
      <c r="BG2361" s="5">
        <v>108</v>
      </c>
      <c r="BH2361" s="5">
        <v>109</v>
      </c>
      <c r="BI2361" s="8">
        <f>AVERAGE(BH2361,BJ2361)</f>
        <v>108.5</v>
      </c>
      <c r="BJ2361" s="5">
        <v>108</v>
      </c>
      <c r="BK2361" s="5">
        <v>100</v>
      </c>
      <c r="BL2361" s="5">
        <v>103</v>
      </c>
      <c r="BM2361" s="5">
        <v>90</v>
      </c>
      <c r="BN2361" s="5">
        <v>100</v>
      </c>
      <c r="BO2361" s="5">
        <v>106</v>
      </c>
      <c r="BP2361" s="5">
        <v>110</v>
      </c>
      <c r="BQ2361" s="5">
        <v>114</v>
      </c>
      <c r="BR2361" s="5">
        <v>115</v>
      </c>
      <c r="BS2361">
        <v>110</v>
      </c>
      <c r="BT2361">
        <v>103</v>
      </c>
      <c r="BU2361">
        <v>102</v>
      </c>
      <c r="BV2361">
        <v>103</v>
      </c>
      <c r="BW2361">
        <v>104</v>
      </c>
      <c r="BX2361">
        <v>99</v>
      </c>
      <c r="BY2361">
        <v>100</v>
      </c>
      <c r="BZ2361">
        <v>106</v>
      </c>
      <c r="CA2361">
        <v>108</v>
      </c>
      <c r="CB2361">
        <v>109</v>
      </c>
      <c r="CC2361">
        <v>104</v>
      </c>
      <c r="CD2361">
        <v>102</v>
      </c>
      <c r="CE2361">
        <v>101</v>
      </c>
      <c r="CF2361">
        <v>100</v>
      </c>
      <c r="CG2361">
        <v>101</v>
      </c>
      <c r="CH2361">
        <v>103</v>
      </c>
      <c r="CI2361">
        <v>103</v>
      </c>
      <c r="CJ2361">
        <v>104</v>
      </c>
      <c r="CK2361">
        <v>108</v>
      </c>
      <c r="CL2361">
        <v>110</v>
      </c>
      <c r="CM2361">
        <v>108</v>
      </c>
      <c r="CN2361">
        <v>104</v>
      </c>
      <c r="CO2361">
        <v>105</v>
      </c>
      <c r="CP2361">
        <v>94</v>
      </c>
      <c r="CQ2361">
        <v>95</v>
      </c>
      <c r="CR2361">
        <v>98</v>
      </c>
      <c r="CS2361">
        <v>99</v>
      </c>
      <c r="CT2361">
        <v>99</v>
      </c>
      <c r="CU2361">
        <v>100</v>
      </c>
      <c r="CV2361">
        <v>100</v>
      </c>
      <c r="CW2361">
        <v>103</v>
      </c>
      <c r="CX2361" t="s">
        <v>5</v>
      </c>
      <c r="CY2361" t="s">
        <v>46</v>
      </c>
    </row>
    <row r="2362" spans="1:103" x14ac:dyDescent="0.25">
      <c r="A2362" t="s">
        <v>163</v>
      </c>
      <c r="B2362">
        <v>36.769199999999998</v>
      </c>
      <c r="C2362">
        <v>-114.12690000000001</v>
      </c>
      <c r="D2362">
        <v>1532</v>
      </c>
      <c r="E2362" t="s">
        <v>1</v>
      </c>
      <c r="F2362">
        <v>246.7</v>
      </c>
      <c r="G2362">
        <v>1982</v>
      </c>
      <c r="H2362">
        <v>8</v>
      </c>
      <c r="I2362" t="s">
        <v>260</v>
      </c>
      <c r="J2362">
        <v>95</v>
      </c>
      <c r="K2362">
        <v>94</v>
      </c>
      <c r="L2362">
        <v>95</v>
      </c>
      <c r="O2362">
        <v>95</v>
      </c>
      <c r="P2362">
        <v>92</v>
      </c>
      <c r="Q2362">
        <v>95</v>
      </c>
      <c r="R2362">
        <v>98</v>
      </c>
      <c r="S2362">
        <v>99</v>
      </c>
      <c r="T2362">
        <v>102</v>
      </c>
      <c r="U2362">
        <v>99</v>
      </c>
      <c r="W2362">
        <v>97</v>
      </c>
      <c r="X2362">
        <v>101</v>
      </c>
      <c r="Y2362">
        <v>108</v>
      </c>
      <c r="Z2362">
        <v>106</v>
      </c>
      <c r="AA2362">
        <v>104</v>
      </c>
      <c r="AC2362">
        <v>103</v>
      </c>
      <c r="AD2362">
        <v>103</v>
      </c>
      <c r="AE2362">
        <v>102</v>
      </c>
      <c r="AF2362">
        <v>103</v>
      </c>
      <c r="AH2362">
        <v>103</v>
      </c>
      <c r="AI2362">
        <v>102</v>
      </c>
      <c r="AJ2362">
        <v>109</v>
      </c>
      <c r="AK2362">
        <v>105</v>
      </c>
      <c r="AL2362">
        <v>103</v>
      </c>
      <c r="AM2362">
        <v>99</v>
      </c>
      <c r="AN2362" s="5">
        <v>93</v>
      </c>
      <c r="AO2362" s="5">
        <v>99</v>
      </c>
      <c r="AP2362" s="8">
        <f>AVERAGE(AO2362,AQ2362)</f>
        <v>95</v>
      </c>
      <c r="AQ2362" s="5">
        <v>91</v>
      </c>
      <c r="AR2362" s="5">
        <v>94</v>
      </c>
      <c r="AS2362" s="5">
        <v>99</v>
      </c>
      <c r="AT2362" s="5">
        <v>99</v>
      </c>
      <c r="AU2362" s="5">
        <v>99</v>
      </c>
      <c r="AV2362" s="5">
        <v>103</v>
      </c>
      <c r="AW2362" s="8">
        <f>AVERAGE(AV2362,AX2362)</f>
        <v>105.5</v>
      </c>
      <c r="AX2362" s="5">
        <v>108</v>
      </c>
      <c r="AY2362" s="5">
        <v>111</v>
      </c>
      <c r="AZ2362" s="5">
        <v>111</v>
      </c>
      <c r="BA2362" s="5">
        <v>110</v>
      </c>
      <c r="BB2362" s="5">
        <v>109</v>
      </c>
      <c r="BC2362" s="5">
        <v>106</v>
      </c>
      <c r="BD2362" s="8">
        <f>AVERAGE(BC2362,BE2362)</f>
        <v>106</v>
      </c>
      <c r="BE2362" s="5">
        <v>106</v>
      </c>
      <c r="BF2362" s="5">
        <v>108</v>
      </c>
      <c r="BG2362" s="5">
        <v>111</v>
      </c>
      <c r="BH2362" s="5">
        <v>112</v>
      </c>
      <c r="BI2362" s="5">
        <v>110</v>
      </c>
      <c r="BJ2362" s="5">
        <v>106</v>
      </c>
      <c r="BK2362" s="5">
        <v>105</v>
      </c>
      <c r="BL2362" s="5">
        <v>103</v>
      </c>
      <c r="BM2362" s="5">
        <v>101</v>
      </c>
      <c r="BN2362" s="5">
        <v>99</v>
      </c>
      <c r="BO2362" s="5">
        <v>106</v>
      </c>
      <c r="BP2362" s="5">
        <v>110</v>
      </c>
      <c r="BQ2362" s="5">
        <v>111</v>
      </c>
      <c r="BR2362" s="5">
        <v>114</v>
      </c>
      <c r="BS2362">
        <v>105</v>
      </c>
      <c r="BT2362">
        <v>104</v>
      </c>
      <c r="BU2362">
        <v>105</v>
      </c>
      <c r="BV2362">
        <v>107</v>
      </c>
      <c r="BW2362">
        <v>107</v>
      </c>
      <c r="BX2362">
        <v>105</v>
      </c>
      <c r="BY2362">
        <v>110</v>
      </c>
      <c r="BZ2362">
        <v>108</v>
      </c>
      <c r="CA2362">
        <v>110</v>
      </c>
      <c r="CB2362">
        <v>109</v>
      </c>
      <c r="CC2362">
        <v>109</v>
      </c>
      <c r="CD2362">
        <v>98</v>
      </c>
      <c r="CE2362">
        <v>97</v>
      </c>
      <c r="CH2362">
        <v>105</v>
      </c>
      <c r="CI2362">
        <v>107</v>
      </c>
      <c r="CJ2362">
        <v>102</v>
      </c>
      <c r="CK2362">
        <v>109</v>
      </c>
      <c r="CL2362">
        <v>111</v>
      </c>
      <c r="CO2362">
        <v>109</v>
      </c>
      <c r="CP2362">
        <v>91</v>
      </c>
      <c r="CQ2362">
        <v>87</v>
      </c>
      <c r="CR2362">
        <v>97</v>
      </c>
      <c r="CS2362">
        <v>99</v>
      </c>
      <c r="CV2362">
        <v>104</v>
      </c>
      <c r="CW2362">
        <v>103</v>
      </c>
      <c r="CX2362" t="s">
        <v>2</v>
      </c>
      <c r="CY2362" t="s">
        <v>84</v>
      </c>
    </row>
    <row r="2363" spans="1:103" x14ac:dyDescent="0.25">
      <c r="A2363" t="s">
        <v>142</v>
      </c>
      <c r="B2363">
        <v>36.616700000000002</v>
      </c>
      <c r="C2363">
        <v>-114.4833</v>
      </c>
      <c r="D2363">
        <v>1410</v>
      </c>
      <c r="E2363" t="s">
        <v>1</v>
      </c>
      <c r="F2363">
        <v>213.5</v>
      </c>
      <c r="G2363">
        <v>1982</v>
      </c>
      <c r="H2363">
        <v>8</v>
      </c>
      <c r="I2363" t="s">
        <v>260</v>
      </c>
      <c r="J2363">
        <v>96</v>
      </c>
      <c r="K2363">
        <v>92</v>
      </c>
      <c r="L2363">
        <v>94</v>
      </c>
      <c r="M2363">
        <v>94</v>
      </c>
      <c r="N2363">
        <v>93</v>
      </c>
      <c r="O2363">
        <v>84</v>
      </c>
      <c r="P2363">
        <v>95</v>
      </c>
      <c r="Q2363">
        <v>95</v>
      </c>
      <c r="R2363">
        <v>94</v>
      </c>
      <c r="S2363">
        <v>97</v>
      </c>
      <c r="T2363">
        <v>97</v>
      </c>
      <c r="U2363">
        <v>97</v>
      </c>
      <c r="V2363">
        <v>90</v>
      </c>
      <c r="W2363">
        <v>103</v>
      </c>
      <c r="X2363">
        <v>96</v>
      </c>
      <c r="Y2363">
        <v>100</v>
      </c>
      <c r="Z2363">
        <v>106</v>
      </c>
      <c r="AA2363">
        <v>106</v>
      </c>
      <c r="AB2363">
        <v>92</v>
      </c>
      <c r="AC2363">
        <v>97</v>
      </c>
      <c r="AD2363">
        <v>102</v>
      </c>
      <c r="AE2363">
        <v>101</v>
      </c>
      <c r="AF2363">
        <v>101</v>
      </c>
      <c r="AG2363">
        <v>102</v>
      </c>
      <c r="AH2363">
        <v>101</v>
      </c>
      <c r="AI2363">
        <v>102</v>
      </c>
      <c r="AJ2363">
        <v>100</v>
      </c>
      <c r="AK2363">
        <v>106</v>
      </c>
      <c r="AL2363">
        <v>102</v>
      </c>
      <c r="AM2363">
        <v>98</v>
      </c>
      <c r="AN2363" s="5">
        <v>89</v>
      </c>
      <c r="AO2363" s="5">
        <v>92</v>
      </c>
      <c r="AP2363" s="5">
        <v>93</v>
      </c>
      <c r="AQ2363" s="5">
        <v>92</v>
      </c>
      <c r="AR2363" s="5">
        <v>87</v>
      </c>
      <c r="AS2363" s="5">
        <v>105</v>
      </c>
      <c r="AT2363" s="5">
        <v>98</v>
      </c>
      <c r="AU2363" s="5">
        <v>95</v>
      </c>
      <c r="AV2363" s="5">
        <v>96</v>
      </c>
      <c r="AW2363" s="5">
        <v>102</v>
      </c>
      <c r="AX2363" s="5">
        <v>102</v>
      </c>
      <c r="AY2363" s="5">
        <v>106</v>
      </c>
      <c r="AZ2363" s="5">
        <v>109</v>
      </c>
      <c r="BA2363" s="5">
        <v>108</v>
      </c>
      <c r="BB2363" s="5">
        <v>107</v>
      </c>
      <c r="BC2363" s="5">
        <v>106</v>
      </c>
      <c r="BD2363" s="5">
        <v>100</v>
      </c>
      <c r="BE2363" s="5">
        <v>99</v>
      </c>
      <c r="BF2363" s="5">
        <v>105</v>
      </c>
      <c r="BG2363" s="5">
        <v>107</v>
      </c>
      <c r="BH2363" s="5">
        <v>109</v>
      </c>
      <c r="BI2363" s="5">
        <v>110</v>
      </c>
      <c r="BJ2363" s="5">
        <v>104</v>
      </c>
      <c r="BK2363" s="5">
        <v>93</v>
      </c>
      <c r="BL2363" s="5">
        <v>97</v>
      </c>
      <c r="BM2363" s="5">
        <v>104</v>
      </c>
      <c r="BN2363" s="5">
        <v>99</v>
      </c>
      <c r="BO2363" s="5">
        <v>98</v>
      </c>
      <c r="BP2363" s="5">
        <v>105</v>
      </c>
      <c r="BQ2363" s="5">
        <v>108</v>
      </c>
      <c r="BR2363" s="5">
        <v>109</v>
      </c>
      <c r="BS2363">
        <v>100</v>
      </c>
      <c r="BT2363">
        <v>103</v>
      </c>
      <c r="BU2363">
        <v>102</v>
      </c>
      <c r="BV2363">
        <v>100</v>
      </c>
      <c r="BW2363">
        <v>102</v>
      </c>
      <c r="BX2363">
        <v>106</v>
      </c>
      <c r="BY2363">
        <v>101</v>
      </c>
      <c r="BZ2363">
        <v>112</v>
      </c>
      <c r="CA2363">
        <v>108</v>
      </c>
      <c r="CB2363">
        <v>107</v>
      </c>
      <c r="CC2363">
        <v>107</v>
      </c>
      <c r="CD2363">
        <v>102</v>
      </c>
      <c r="CE2363">
        <v>95</v>
      </c>
      <c r="CF2363">
        <v>90</v>
      </c>
      <c r="CG2363">
        <v>95</v>
      </c>
      <c r="CH2363">
        <v>102</v>
      </c>
      <c r="CI2363">
        <v>102</v>
      </c>
      <c r="CJ2363">
        <v>108</v>
      </c>
      <c r="CK2363">
        <v>102</v>
      </c>
      <c r="CL2363">
        <v>107</v>
      </c>
      <c r="CM2363">
        <v>104</v>
      </c>
      <c r="CN2363">
        <v>100</v>
      </c>
      <c r="CO2363">
        <v>112</v>
      </c>
      <c r="CP2363">
        <v>91</v>
      </c>
      <c r="CQ2363">
        <v>86</v>
      </c>
      <c r="CR2363">
        <v>90</v>
      </c>
      <c r="CS2363">
        <v>94</v>
      </c>
      <c r="CT2363">
        <v>95</v>
      </c>
      <c r="CU2363">
        <v>97</v>
      </c>
      <c r="CV2363">
        <v>100</v>
      </c>
      <c r="CW2363">
        <v>102</v>
      </c>
      <c r="CX2363" t="s">
        <v>2</v>
      </c>
      <c r="CY2363" t="s">
        <v>24</v>
      </c>
    </row>
    <row r="2364" spans="1:103" x14ac:dyDescent="0.25">
      <c r="A2364" t="s">
        <v>151</v>
      </c>
      <c r="B2364">
        <v>35.2761</v>
      </c>
      <c r="C2364">
        <v>-116.0628</v>
      </c>
      <c r="D2364">
        <v>962</v>
      </c>
      <c r="E2364" t="s">
        <v>1</v>
      </c>
      <c r="F2364">
        <v>150.4</v>
      </c>
      <c r="G2364">
        <v>1982</v>
      </c>
      <c r="H2364">
        <v>8</v>
      </c>
      <c r="I2364" t="s">
        <v>260</v>
      </c>
      <c r="J2364">
        <v>94</v>
      </c>
      <c r="K2364">
        <v>96</v>
      </c>
      <c r="L2364">
        <v>99</v>
      </c>
      <c r="M2364">
        <v>98</v>
      </c>
      <c r="N2364">
        <v>95</v>
      </c>
      <c r="O2364">
        <v>96</v>
      </c>
      <c r="P2364">
        <v>96</v>
      </c>
      <c r="Q2364">
        <v>98</v>
      </c>
      <c r="R2364">
        <v>104</v>
      </c>
      <c r="S2364">
        <v>104</v>
      </c>
      <c r="T2364">
        <v>107</v>
      </c>
      <c r="U2364">
        <v>102</v>
      </c>
      <c r="V2364">
        <v>97</v>
      </c>
      <c r="W2364">
        <v>101</v>
      </c>
      <c r="X2364">
        <v>108</v>
      </c>
      <c r="Y2364">
        <v>112</v>
      </c>
      <c r="Z2364">
        <v>110</v>
      </c>
      <c r="AA2364">
        <v>105</v>
      </c>
      <c r="AB2364">
        <v>106</v>
      </c>
      <c r="AC2364">
        <v>109</v>
      </c>
      <c r="AD2364">
        <v>107</v>
      </c>
      <c r="AE2364">
        <v>105</v>
      </c>
      <c r="AF2364">
        <v>107</v>
      </c>
      <c r="AG2364">
        <v>103</v>
      </c>
      <c r="AH2364">
        <v>107</v>
      </c>
      <c r="AI2364">
        <v>110</v>
      </c>
      <c r="AJ2364">
        <v>111</v>
      </c>
      <c r="AK2364">
        <v>106</v>
      </c>
      <c r="AL2364">
        <v>88</v>
      </c>
      <c r="AM2364">
        <v>90</v>
      </c>
      <c r="AN2364" s="5">
        <v>96</v>
      </c>
      <c r="AO2364" s="5">
        <v>102</v>
      </c>
      <c r="AP2364" s="5">
        <v>105</v>
      </c>
      <c r="AQ2364" s="5">
        <v>103</v>
      </c>
      <c r="AR2364" s="5">
        <v>99</v>
      </c>
      <c r="AS2364" s="5">
        <v>104</v>
      </c>
      <c r="AT2364" s="5">
        <v>103</v>
      </c>
      <c r="AU2364" s="5">
        <v>105</v>
      </c>
      <c r="AV2364" s="5">
        <v>107</v>
      </c>
      <c r="AW2364" s="5">
        <v>112</v>
      </c>
      <c r="AX2364" s="5">
        <v>113</v>
      </c>
      <c r="AY2364" s="5">
        <v>114</v>
      </c>
      <c r="AZ2364" s="5">
        <v>115</v>
      </c>
      <c r="BA2364" s="5">
        <v>115</v>
      </c>
      <c r="BB2364" s="5">
        <v>113</v>
      </c>
      <c r="BC2364" s="5">
        <v>111</v>
      </c>
      <c r="BD2364" s="5">
        <v>109</v>
      </c>
      <c r="BE2364" s="5">
        <v>111</v>
      </c>
      <c r="BF2364" s="5">
        <v>112</v>
      </c>
      <c r="BG2364" s="5">
        <v>115</v>
      </c>
      <c r="BH2364" s="5">
        <v>113</v>
      </c>
      <c r="BI2364" s="5">
        <v>113</v>
      </c>
      <c r="BJ2364" s="5">
        <v>113</v>
      </c>
      <c r="BK2364" s="5">
        <v>112</v>
      </c>
      <c r="BL2364" s="5">
        <v>109</v>
      </c>
      <c r="BM2364" s="5">
        <v>98</v>
      </c>
      <c r="BN2364" s="5">
        <v>106</v>
      </c>
      <c r="BO2364" s="5">
        <v>108</v>
      </c>
      <c r="BP2364" s="5">
        <v>110</v>
      </c>
      <c r="BQ2364" s="5">
        <v>117</v>
      </c>
      <c r="BR2364" s="5">
        <v>119</v>
      </c>
      <c r="BS2364">
        <v>112</v>
      </c>
      <c r="BT2364">
        <v>109</v>
      </c>
      <c r="BU2364">
        <v>107</v>
      </c>
      <c r="BV2364">
        <v>107</v>
      </c>
      <c r="BW2364">
        <v>111</v>
      </c>
      <c r="BX2364">
        <v>105</v>
      </c>
      <c r="BY2364">
        <v>108</v>
      </c>
      <c r="CA2364">
        <v>113</v>
      </c>
      <c r="CB2364">
        <v>113</v>
      </c>
      <c r="CC2364">
        <v>108</v>
      </c>
      <c r="CD2364">
        <v>106</v>
      </c>
      <c r="CE2364">
        <v>104</v>
      </c>
      <c r="CF2364">
        <v>107</v>
      </c>
      <c r="CG2364">
        <v>110</v>
      </c>
      <c r="CH2364">
        <v>109</v>
      </c>
      <c r="CI2364">
        <v>106</v>
      </c>
      <c r="CJ2364">
        <v>110</v>
      </c>
      <c r="CK2364">
        <v>113</v>
      </c>
      <c r="CL2364">
        <v>116</v>
      </c>
      <c r="CM2364">
        <v>116</v>
      </c>
      <c r="CN2364">
        <v>111</v>
      </c>
      <c r="CO2364">
        <v>104</v>
      </c>
      <c r="CP2364">
        <v>84</v>
      </c>
      <c r="CQ2364">
        <v>88</v>
      </c>
      <c r="CR2364">
        <v>99</v>
      </c>
      <c r="CS2364">
        <v>101</v>
      </c>
      <c r="CT2364">
        <v>104</v>
      </c>
      <c r="CU2364">
        <v>104</v>
      </c>
      <c r="CV2364">
        <v>106</v>
      </c>
      <c r="CW2364">
        <v>108</v>
      </c>
      <c r="CX2364" t="s">
        <v>5</v>
      </c>
      <c r="CY2364" t="s">
        <v>152</v>
      </c>
    </row>
    <row r="2365" spans="1:103" x14ac:dyDescent="0.25">
      <c r="A2365" t="s">
        <v>140</v>
      </c>
      <c r="B2365">
        <v>35.868600000000001</v>
      </c>
      <c r="C2365">
        <v>-114.6611</v>
      </c>
      <c r="D2365">
        <v>740</v>
      </c>
      <c r="E2365" t="s">
        <v>1</v>
      </c>
      <c r="F2365">
        <v>208.6</v>
      </c>
      <c r="G2365">
        <v>1982</v>
      </c>
      <c r="H2365">
        <v>8</v>
      </c>
      <c r="I2365" t="s">
        <v>260</v>
      </c>
      <c r="J2365">
        <v>101</v>
      </c>
      <c r="K2365">
        <v>97</v>
      </c>
      <c r="L2365">
        <v>99</v>
      </c>
      <c r="M2365">
        <v>101</v>
      </c>
      <c r="N2365">
        <v>100</v>
      </c>
      <c r="O2365">
        <v>92</v>
      </c>
      <c r="P2365">
        <v>96</v>
      </c>
      <c r="Q2365">
        <v>97</v>
      </c>
      <c r="R2365">
        <v>99</v>
      </c>
      <c r="S2365">
        <v>101</v>
      </c>
      <c r="T2365">
        <v>104</v>
      </c>
      <c r="U2365">
        <v>108</v>
      </c>
      <c r="V2365">
        <v>100</v>
      </c>
      <c r="W2365">
        <v>100</v>
      </c>
      <c r="X2365">
        <v>102</v>
      </c>
      <c r="Y2365">
        <v>105</v>
      </c>
      <c r="Z2365">
        <v>110</v>
      </c>
      <c r="AA2365">
        <v>109</v>
      </c>
      <c r="AB2365">
        <v>104</v>
      </c>
      <c r="AC2365">
        <v>103</v>
      </c>
      <c r="AD2365">
        <v>108</v>
      </c>
      <c r="AE2365">
        <v>107</v>
      </c>
      <c r="AF2365">
        <v>106</v>
      </c>
      <c r="AG2365">
        <v>106</v>
      </c>
      <c r="AH2365">
        <v>108</v>
      </c>
      <c r="AI2365">
        <v>108</v>
      </c>
      <c r="AJ2365">
        <v>112</v>
      </c>
      <c r="AK2365">
        <v>113</v>
      </c>
      <c r="AL2365">
        <v>108</v>
      </c>
      <c r="AM2365">
        <v>104</v>
      </c>
      <c r="AN2365" s="5">
        <v>93</v>
      </c>
      <c r="AO2365" s="5">
        <v>98</v>
      </c>
      <c r="AP2365" s="5">
        <v>103</v>
      </c>
      <c r="AQ2365" s="5">
        <v>106</v>
      </c>
      <c r="AR2365" s="5">
        <v>105</v>
      </c>
      <c r="AS2365" s="5">
        <v>101</v>
      </c>
      <c r="AT2365" s="5">
        <v>103</v>
      </c>
      <c r="AU2365" s="5">
        <v>103</v>
      </c>
      <c r="AV2365" s="5">
        <v>106</v>
      </c>
      <c r="AW2365" s="5">
        <v>108</v>
      </c>
      <c r="AX2365" s="5">
        <v>112</v>
      </c>
      <c r="AY2365" s="5">
        <v>114</v>
      </c>
      <c r="AZ2365" s="5">
        <v>114</v>
      </c>
      <c r="BA2365" s="5">
        <v>116</v>
      </c>
      <c r="BB2365" s="5">
        <v>115</v>
      </c>
      <c r="BC2365" s="5">
        <v>113</v>
      </c>
      <c r="BD2365" s="5">
        <v>110</v>
      </c>
      <c r="BE2365" s="5">
        <v>112</v>
      </c>
      <c r="BF2365" s="5">
        <v>109</v>
      </c>
      <c r="BG2365" s="5">
        <v>114</v>
      </c>
      <c r="BH2365" s="5">
        <v>117</v>
      </c>
      <c r="BI2365" s="5">
        <v>115</v>
      </c>
      <c r="BJ2365" s="5">
        <v>103</v>
      </c>
      <c r="BK2365" s="5">
        <v>109</v>
      </c>
      <c r="BL2365" s="5">
        <v>102</v>
      </c>
      <c r="BM2365" s="5">
        <v>107</v>
      </c>
      <c r="BN2365" s="5">
        <v>102</v>
      </c>
      <c r="BO2365" s="5">
        <v>105</v>
      </c>
      <c r="BP2365" s="5">
        <v>111</v>
      </c>
      <c r="BQ2365" s="5">
        <v>112</v>
      </c>
      <c r="BR2365" s="5">
        <v>114</v>
      </c>
      <c r="BS2365">
        <v>118</v>
      </c>
      <c r="BT2365">
        <v>110</v>
      </c>
      <c r="BU2365">
        <v>110</v>
      </c>
      <c r="BV2365">
        <v>107</v>
      </c>
      <c r="BW2365">
        <v>114</v>
      </c>
      <c r="BX2365">
        <v>111</v>
      </c>
      <c r="BY2365">
        <v>110</v>
      </c>
      <c r="BZ2365">
        <v>108</v>
      </c>
      <c r="CA2365">
        <v>114</v>
      </c>
      <c r="CB2365">
        <v>115</v>
      </c>
      <c r="CC2365">
        <v>115</v>
      </c>
      <c r="CD2365">
        <v>108</v>
      </c>
      <c r="CE2365">
        <v>108</v>
      </c>
      <c r="CF2365">
        <v>104</v>
      </c>
      <c r="CG2365">
        <v>106</v>
      </c>
      <c r="CH2365">
        <v>108</v>
      </c>
      <c r="CI2365">
        <v>110</v>
      </c>
      <c r="CJ2365">
        <v>111</v>
      </c>
      <c r="CK2365">
        <v>108</v>
      </c>
      <c r="CL2365">
        <v>114</v>
      </c>
      <c r="CM2365">
        <v>115</v>
      </c>
      <c r="CN2365">
        <v>114</v>
      </c>
      <c r="CO2365">
        <v>109</v>
      </c>
      <c r="CP2365">
        <v>104</v>
      </c>
      <c r="CQ2365">
        <v>86</v>
      </c>
      <c r="CR2365">
        <v>93</v>
      </c>
      <c r="CS2365">
        <v>99</v>
      </c>
      <c r="CT2365">
        <v>101</v>
      </c>
      <c r="CU2365">
        <v>105</v>
      </c>
      <c r="CV2365">
        <v>107</v>
      </c>
      <c r="CW2365">
        <v>107</v>
      </c>
      <c r="CX2365" t="s">
        <v>122</v>
      </c>
      <c r="CY2365" t="s">
        <v>141</v>
      </c>
    </row>
    <row r="2366" spans="1:103" x14ac:dyDescent="0.25">
      <c r="A2366" t="s">
        <v>117</v>
      </c>
      <c r="B2366">
        <v>36.462499999999999</v>
      </c>
      <c r="C2366">
        <v>-116.8672</v>
      </c>
      <c r="D2366">
        <v>-194</v>
      </c>
      <c r="E2366" t="s">
        <v>1</v>
      </c>
      <c r="F2366">
        <v>0</v>
      </c>
      <c r="G2366">
        <v>1982</v>
      </c>
      <c r="H2366">
        <v>8</v>
      </c>
      <c r="I2366" t="s">
        <v>260</v>
      </c>
      <c r="J2366">
        <v>98</v>
      </c>
      <c r="K2366">
        <v>97</v>
      </c>
      <c r="L2366">
        <v>101</v>
      </c>
      <c r="M2366">
        <v>100</v>
      </c>
      <c r="N2366">
        <v>94</v>
      </c>
      <c r="O2366">
        <v>96</v>
      </c>
      <c r="P2366">
        <v>96</v>
      </c>
      <c r="Q2366">
        <v>102</v>
      </c>
      <c r="R2366">
        <v>105</v>
      </c>
      <c r="S2366">
        <v>109</v>
      </c>
      <c r="T2366">
        <v>109</v>
      </c>
      <c r="U2366">
        <v>101</v>
      </c>
      <c r="V2366">
        <v>101</v>
      </c>
      <c r="W2366">
        <v>106</v>
      </c>
      <c r="X2366">
        <v>110</v>
      </c>
      <c r="Y2366">
        <v>114</v>
      </c>
      <c r="Z2366">
        <v>107</v>
      </c>
      <c r="AA2366">
        <v>111</v>
      </c>
      <c r="AB2366">
        <v>109</v>
      </c>
      <c r="AC2366">
        <v>110</v>
      </c>
      <c r="AD2366">
        <v>109</v>
      </c>
      <c r="AE2366">
        <v>109</v>
      </c>
      <c r="AF2366">
        <v>110</v>
      </c>
      <c r="AG2366">
        <v>110</v>
      </c>
      <c r="AH2366">
        <v>112</v>
      </c>
      <c r="AI2366">
        <v>112</v>
      </c>
      <c r="AJ2366">
        <v>113</v>
      </c>
      <c r="AK2366">
        <v>107</v>
      </c>
      <c r="AL2366">
        <v>94</v>
      </c>
      <c r="AM2366">
        <v>98</v>
      </c>
      <c r="AN2366" s="5">
        <v>98</v>
      </c>
      <c r="AO2366" s="5">
        <v>109</v>
      </c>
      <c r="AP2366" s="5">
        <v>109</v>
      </c>
      <c r="AQ2366" s="5">
        <v>106</v>
      </c>
      <c r="AR2366" s="5">
        <v>103</v>
      </c>
      <c r="AS2366" s="5">
        <v>106</v>
      </c>
      <c r="AT2366" s="5">
        <v>106</v>
      </c>
      <c r="AU2366" s="5">
        <v>109</v>
      </c>
      <c r="AV2366" s="5">
        <v>109</v>
      </c>
      <c r="AW2366" s="5">
        <v>114</v>
      </c>
      <c r="AX2366" s="5">
        <v>116</v>
      </c>
      <c r="AY2366" s="5">
        <v>118</v>
      </c>
      <c r="AZ2366" s="5">
        <v>116</v>
      </c>
      <c r="BA2366" s="5">
        <v>114</v>
      </c>
      <c r="BB2366" s="5">
        <v>115</v>
      </c>
      <c r="BC2366" s="5">
        <v>112</v>
      </c>
      <c r="BD2366" s="5">
        <v>112</v>
      </c>
      <c r="BE2366" s="5">
        <v>114</v>
      </c>
      <c r="BF2366" s="5">
        <v>116</v>
      </c>
      <c r="BG2366" s="5">
        <v>118</v>
      </c>
      <c r="BH2366" s="5">
        <v>119</v>
      </c>
      <c r="BI2366" s="5">
        <v>119</v>
      </c>
      <c r="BJ2366" s="5">
        <v>116</v>
      </c>
      <c r="BK2366" s="5">
        <v>102</v>
      </c>
      <c r="BL2366" s="5">
        <v>102</v>
      </c>
      <c r="BM2366" s="5">
        <v>90</v>
      </c>
      <c r="BN2366" s="5">
        <v>108</v>
      </c>
      <c r="BO2366" s="5">
        <v>116</v>
      </c>
      <c r="BP2366" s="5">
        <v>119</v>
      </c>
      <c r="BQ2366" s="5">
        <v>122</v>
      </c>
      <c r="BR2366" s="5">
        <v>122</v>
      </c>
      <c r="BS2366">
        <v>118</v>
      </c>
      <c r="BT2366">
        <v>111</v>
      </c>
      <c r="BU2366">
        <v>108</v>
      </c>
      <c r="BV2366">
        <v>110</v>
      </c>
      <c r="BW2366">
        <v>114</v>
      </c>
      <c r="BX2366">
        <v>102</v>
      </c>
      <c r="BY2366">
        <v>110</v>
      </c>
      <c r="BZ2366">
        <v>115</v>
      </c>
      <c r="CA2366">
        <v>117</v>
      </c>
      <c r="CB2366">
        <v>118</v>
      </c>
      <c r="CC2366">
        <v>113</v>
      </c>
      <c r="CD2366">
        <v>112</v>
      </c>
      <c r="CE2366">
        <v>109</v>
      </c>
      <c r="CF2366">
        <v>109</v>
      </c>
      <c r="CG2366">
        <v>112</v>
      </c>
      <c r="CH2366">
        <v>113</v>
      </c>
      <c r="CI2366">
        <v>112</v>
      </c>
      <c r="CJ2366">
        <v>109</v>
      </c>
      <c r="CK2366">
        <v>115</v>
      </c>
      <c r="CL2366">
        <v>119</v>
      </c>
      <c r="CM2366">
        <v>119</v>
      </c>
      <c r="CN2366">
        <v>106</v>
      </c>
      <c r="CO2366">
        <v>110</v>
      </c>
      <c r="CP2366">
        <v>96</v>
      </c>
      <c r="CQ2366">
        <v>105</v>
      </c>
      <c r="CR2366">
        <v>104</v>
      </c>
      <c r="CS2366">
        <v>108</v>
      </c>
      <c r="CT2366">
        <v>108</v>
      </c>
      <c r="CU2366">
        <v>108</v>
      </c>
      <c r="CV2366">
        <v>109</v>
      </c>
      <c r="CW2366">
        <v>109</v>
      </c>
      <c r="CX2366" t="s">
        <v>5</v>
      </c>
      <c r="CY2366" t="s">
        <v>118</v>
      </c>
    </row>
    <row r="2367" spans="1:103" x14ac:dyDescent="0.25">
      <c r="BS2367" cm="1">
        <f t="array" ref="BS2367">SUMPRODUCT(--(MOD(AN2366:BR2366,5)=0))</f>
        <v>2</v>
      </c>
      <c r="BT2367">
        <f>AVERAGE(AN2366:BR2366)</f>
        <v>111.45161290322581</v>
      </c>
    </row>
    <row r="2368" spans="1:103" x14ac:dyDescent="0.25">
      <c r="D2368" s="5">
        <f>AVERAGE(D2328:D2365)</f>
        <v>3256.5526315789475</v>
      </c>
      <c r="AN2368" s="5">
        <f>AVERAGE(AN2328:AN2365)</f>
        <v>83.122807017543863</v>
      </c>
      <c r="AO2368" s="5">
        <f t="shared" ref="AO2368:BR2368" si="3417">AVERAGE(AO2328:AO2365)</f>
        <v>89.277777777777786</v>
      </c>
      <c r="AP2368" s="5">
        <f t="shared" si="3417"/>
        <v>91.868421052631575</v>
      </c>
      <c r="AQ2368" s="5">
        <f t="shared" si="3417"/>
        <v>90.236842105263165</v>
      </c>
      <c r="AR2368" s="5">
        <f t="shared" si="3417"/>
        <v>87.89473684210526</v>
      </c>
      <c r="AS2368" s="5">
        <f t="shared" si="3417"/>
        <v>90.684210526315795</v>
      </c>
      <c r="AT2368" s="5">
        <f t="shared" si="3417"/>
        <v>90.368421052631575</v>
      </c>
      <c r="AU2368" s="5">
        <f t="shared" si="3417"/>
        <v>91.078947368421055</v>
      </c>
      <c r="AV2368" s="5">
        <f t="shared" si="3417"/>
        <v>94.44736842105263</v>
      </c>
      <c r="AW2368" s="5">
        <f t="shared" si="3417"/>
        <v>97.78947368421052</v>
      </c>
      <c r="AX2368" s="5">
        <f t="shared" si="3417"/>
        <v>100.36842105263158</v>
      </c>
      <c r="AY2368" s="5">
        <f t="shared" si="3417"/>
        <v>101.78947368421052</v>
      </c>
      <c r="AZ2368" s="5">
        <f t="shared" si="3417"/>
        <v>101.68421052631579</v>
      </c>
      <c r="BA2368" s="5">
        <f t="shared" si="3417"/>
        <v>101.60526315789474</v>
      </c>
      <c r="BB2368" s="5">
        <f t="shared" si="3417"/>
        <v>100.39473684210526</v>
      </c>
      <c r="BC2368" s="5">
        <f t="shared" si="3417"/>
        <v>98.78947368421052</v>
      </c>
      <c r="BD2368" s="5">
        <f t="shared" si="3417"/>
        <v>97.578947368421055</v>
      </c>
      <c r="BE2368" s="5">
        <f t="shared" si="3417"/>
        <v>98.5</v>
      </c>
      <c r="BF2368" s="5">
        <f t="shared" si="3417"/>
        <v>100.10526315789474</v>
      </c>
      <c r="BG2368" s="5">
        <f t="shared" si="3417"/>
        <v>102.36842105263158</v>
      </c>
      <c r="BH2368" s="5">
        <f t="shared" si="3417"/>
        <v>103.28947368421052</v>
      </c>
      <c r="BI2368" s="5">
        <f t="shared" si="3417"/>
        <v>102.06578947368421</v>
      </c>
      <c r="BJ2368" s="5">
        <f t="shared" si="3417"/>
        <v>99.078947368421055</v>
      </c>
      <c r="BK2368" s="5">
        <f t="shared" si="3417"/>
        <v>92.94736842105263</v>
      </c>
      <c r="BL2368" s="5">
        <f t="shared" si="3417"/>
        <v>93.5</v>
      </c>
      <c r="BM2368" s="5">
        <f t="shared" si="3417"/>
        <v>91.315789473684205</v>
      </c>
      <c r="BN2368" s="5">
        <f t="shared" si="3417"/>
        <v>90.868421052631575</v>
      </c>
      <c r="BO2368" s="5">
        <f t="shared" si="3417"/>
        <v>97.5</v>
      </c>
      <c r="BP2368" s="5">
        <f t="shared" si="3417"/>
        <v>101.60526315789474</v>
      </c>
      <c r="BQ2368" s="5">
        <f t="shared" si="3417"/>
        <v>104.21052631578948</v>
      </c>
      <c r="BR2368" s="5">
        <f t="shared" si="3417"/>
        <v>106.31578947368421</v>
      </c>
    </row>
    <row r="2369" spans="1:103" x14ac:dyDescent="0.25">
      <c r="AI2369" s="13">
        <f>-AM2369/(AVERAGE(D2328:D2365)-D2366)</f>
        <v>-4.3223503180828994E-3</v>
      </c>
      <c r="AJ2369" t="s">
        <v>263</v>
      </c>
      <c r="AK2369">
        <f>AVERAGE(AN2366:BR2366)</f>
        <v>111.45161290322581</v>
      </c>
      <c r="AL2369">
        <f>AVERAGE(AN2368:BR2368)</f>
        <v>96.53711563855876</v>
      </c>
      <c r="AM2369">
        <f>AK2369-AL2369</f>
        <v>14.914497264667048</v>
      </c>
      <c r="AN2369" s="5">
        <f>AN2368+$AM2369</f>
        <v>98.037304282210911</v>
      </c>
      <c r="AO2369" s="5">
        <f t="shared" ref="AO2369:BR2369" si="3418">AO2368+$AM2369</f>
        <v>104.19227504244483</v>
      </c>
      <c r="AP2369" s="5">
        <f t="shared" si="3418"/>
        <v>106.78291831729862</v>
      </c>
      <c r="AQ2369" s="5">
        <f t="shared" si="3418"/>
        <v>105.15133936993021</v>
      </c>
      <c r="AR2369" s="5">
        <f t="shared" si="3418"/>
        <v>102.80923410677231</v>
      </c>
      <c r="AS2369" s="5">
        <f t="shared" si="3418"/>
        <v>105.59870779098284</v>
      </c>
      <c r="AT2369" s="5">
        <f t="shared" si="3418"/>
        <v>105.28291831729862</v>
      </c>
      <c r="AU2369" s="5">
        <f t="shared" si="3418"/>
        <v>105.9934446330881</v>
      </c>
      <c r="AV2369" s="5">
        <f t="shared" si="3418"/>
        <v>109.36186568571968</v>
      </c>
      <c r="AW2369" s="5">
        <f t="shared" si="3418"/>
        <v>112.70397094887757</v>
      </c>
      <c r="AX2369" s="5">
        <f t="shared" si="3418"/>
        <v>115.28291831729862</v>
      </c>
      <c r="AY2369" s="5">
        <f t="shared" si="3418"/>
        <v>116.70397094887757</v>
      </c>
      <c r="AZ2369" s="5">
        <f t="shared" si="3418"/>
        <v>116.59870779098284</v>
      </c>
      <c r="BA2369" s="5">
        <f t="shared" si="3418"/>
        <v>116.51976042256179</v>
      </c>
      <c r="BB2369" s="5">
        <f t="shared" si="3418"/>
        <v>115.30923410677231</v>
      </c>
      <c r="BC2369" s="5">
        <f t="shared" si="3418"/>
        <v>113.70397094887757</v>
      </c>
      <c r="BD2369" s="5">
        <f t="shared" si="3418"/>
        <v>112.4934446330881</v>
      </c>
      <c r="BE2369" s="5">
        <f t="shared" si="3418"/>
        <v>113.41449726466705</v>
      </c>
      <c r="BF2369" s="5">
        <f t="shared" si="3418"/>
        <v>115.01976042256179</v>
      </c>
      <c r="BG2369" s="5">
        <f t="shared" si="3418"/>
        <v>117.28291831729862</v>
      </c>
      <c r="BH2369" s="5">
        <f t="shared" si="3418"/>
        <v>118.20397094887757</v>
      </c>
      <c r="BI2369" s="5">
        <f t="shared" si="3418"/>
        <v>116.98028673835125</v>
      </c>
      <c r="BJ2369" s="5">
        <f t="shared" si="3418"/>
        <v>113.9934446330881</v>
      </c>
      <c r="BK2369" s="5">
        <f t="shared" si="3418"/>
        <v>107.86186568571968</v>
      </c>
      <c r="BL2369" s="5">
        <f t="shared" si="3418"/>
        <v>108.41449726466705</v>
      </c>
      <c r="BM2369" s="5">
        <f t="shared" si="3418"/>
        <v>106.23028673835125</v>
      </c>
      <c r="BN2369" s="5">
        <f t="shared" si="3418"/>
        <v>105.78291831729862</v>
      </c>
      <c r="BO2369" s="5">
        <f t="shared" si="3418"/>
        <v>112.41449726466705</v>
      </c>
      <c r="BP2369" s="5">
        <f t="shared" si="3418"/>
        <v>116.51976042256179</v>
      </c>
      <c r="BQ2369" s="5">
        <f t="shared" si="3418"/>
        <v>119.12502358045653</v>
      </c>
      <c r="BR2369" s="5">
        <f t="shared" si="3418"/>
        <v>121.23028673835125</v>
      </c>
    </row>
    <row r="2370" spans="1:103" x14ac:dyDescent="0.25">
      <c r="AI2370" s="11"/>
      <c r="AN2370" s="5">
        <f>AN2366-AN2369</f>
        <v>-3.730428221091131E-2</v>
      </c>
      <c r="AO2370" s="5">
        <f t="shared" ref="AO2370:BR2370" si="3419">AO2366-AO2369</f>
        <v>4.8077249575551662</v>
      </c>
      <c r="AP2370" s="5">
        <f t="shared" si="3419"/>
        <v>2.2170816827013766</v>
      </c>
      <c r="AQ2370" s="5">
        <f t="shared" si="3419"/>
        <v>0.8486606300697872</v>
      </c>
      <c r="AR2370" s="5">
        <f t="shared" si="3419"/>
        <v>0.19076589322769166</v>
      </c>
      <c r="AS2370" s="5">
        <f t="shared" si="3419"/>
        <v>0.40129220901715712</v>
      </c>
      <c r="AT2370" s="5">
        <f t="shared" si="3419"/>
        <v>0.71708168270137662</v>
      </c>
      <c r="AU2370" s="5">
        <f t="shared" si="3419"/>
        <v>3.006555366911897</v>
      </c>
      <c r="AV2370" s="5">
        <f t="shared" si="3419"/>
        <v>-0.36186568571967825</v>
      </c>
      <c r="AW2370" s="5">
        <f t="shared" si="3419"/>
        <v>1.2960290511224315</v>
      </c>
      <c r="AX2370" s="5">
        <f t="shared" si="3419"/>
        <v>0.71708168270137662</v>
      </c>
      <c r="AY2370" s="5">
        <f t="shared" si="3419"/>
        <v>1.2960290511224315</v>
      </c>
      <c r="AZ2370" s="5">
        <f t="shared" si="3419"/>
        <v>-0.59870779098284288</v>
      </c>
      <c r="BA2370" s="5">
        <f t="shared" si="3419"/>
        <v>-2.519760422561788</v>
      </c>
      <c r="BB2370" s="5">
        <f t="shared" si="3419"/>
        <v>-0.30923410677230834</v>
      </c>
      <c r="BC2370" s="5">
        <f t="shared" si="3419"/>
        <v>-1.7039709488775685</v>
      </c>
      <c r="BD2370" s="5">
        <f t="shared" si="3419"/>
        <v>-0.49344463308810305</v>
      </c>
      <c r="BE2370" s="5">
        <f t="shared" si="3419"/>
        <v>0.58550273533295183</v>
      </c>
      <c r="BF2370" s="5">
        <f t="shared" si="3419"/>
        <v>0.980239577438212</v>
      </c>
      <c r="BG2370" s="5">
        <f t="shared" si="3419"/>
        <v>0.71708168270137662</v>
      </c>
      <c r="BH2370" s="5">
        <f t="shared" si="3419"/>
        <v>0.7960290511224315</v>
      </c>
      <c r="BI2370" s="5">
        <f t="shared" si="3419"/>
        <v>2.0197132616487465</v>
      </c>
      <c r="BJ2370" s="5">
        <f t="shared" si="3419"/>
        <v>2.006555366911897</v>
      </c>
      <c r="BK2370" s="5">
        <f t="shared" si="3419"/>
        <v>-5.8618656857196783</v>
      </c>
      <c r="BL2370" s="5">
        <f t="shared" si="3419"/>
        <v>-6.4144972646670482</v>
      </c>
      <c r="BM2370" s="5">
        <f t="shared" si="3419"/>
        <v>-16.230286738351253</v>
      </c>
      <c r="BN2370" s="5">
        <f t="shared" si="3419"/>
        <v>2.2170816827013766</v>
      </c>
      <c r="BO2370" s="5">
        <f t="shared" si="3419"/>
        <v>3.5855027353329518</v>
      </c>
      <c r="BP2370" s="5">
        <f t="shared" si="3419"/>
        <v>2.480239577438212</v>
      </c>
      <c r="BQ2370" s="5">
        <f t="shared" si="3419"/>
        <v>2.8749764195434722</v>
      </c>
      <c r="BR2370" s="5">
        <f t="shared" si="3419"/>
        <v>0.76971326164874654</v>
      </c>
      <c r="BS2370" s="15">
        <f>STDEV(AN2370:BR2370)</f>
        <v>3.806680232400085</v>
      </c>
      <c r="BT2370" t="s">
        <v>264</v>
      </c>
    </row>
    <row r="2371" spans="1:103" x14ac:dyDescent="0.25">
      <c r="AI2371" s="11"/>
      <c r="AN2371" s="5">
        <f>ABS(AN2370)</f>
        <v>3.730428221091131E-2</v>
      </c>
      <c r="AO2371" s="5">
        <f t="shared" ref="AO2371" si="3420">ABS(AO2370)</f>
        <v>4.8077249575551662</v>
      </c>
      <c r="AP2371" s="5">
        <f t="shared" ref="AP2371" si="3421">ABS(AP2370)</f>
        <v>2.2170816827013766</v>
      </c>
      <c r="AQ2371" s="5">
        <f t="shared" ref="AQ2371" si="3422">ABS(AQ2370)</f>
        <v>0.8486606300697872</v>
      </c>
      <c r="AR2371" s="5">
        <f t="shared" ref="AR2371" si="3423">ABS(AR2370)</f>
        <v>0.19076589322769166</v>
      </c>
      <c r="AS2371" s="5">
        <f t="shared" ref="AS2371" si="3424">ABS(AS2370)</f>
        <v>0.40129220901715712</v>
      </c>
      <c r="AT2371" s="5">
        <f t="shared" ref="AT2371" si="3425">ABS(AT2370)</f>
        <v>0.71708168270137662</v>
      </c>
      <c r="AU2371" s="5">
        <f t="shared" ref="AU2371" si="3426">ABS(AU2370)</f>
        <v>3.006555366911897</v>
      </c>
      <c r="AV2371" s="5">
        <f t="shared" ref="AV2371" si="3427">ABS(AV2370)</f>
        <v>0.36186568571967825</v>
      </c>
      <c r="AW2371" s="5">
        <f t="shared" ref="AW2371" si="3428">ABS(AW2370)</f>
        <v>1.2960290511224315</v>
      </c>
      <c r="AX2371" s="5">
        <f t="shared" ref="AX2371" si="3429">ABS(AX2370)</f>
        <v>0.71708168270137662</v>
      </c>
      <c r="AY2371" s="5">
        <f t="shared" ref="AY2371" si="3430">ABS(AY2370)</f>
        <v>1.2960290511224315</v>
      </c>
      <c r="AZ2371" s="5">
        <f t="shared" ref="AZ2371" si="3431">ABS(AZ2370)</f>
        <v>0.59870779098284288</v>
      </c>
      <c r="BA2371" s="5">
        <f t="shared" ref="BA2371" si="3432">ABS(BA2370)</f>
        <v>2.519760422561788</v>
      </c>
      <c r="BB2371" s="5">
        <f t="shared" ref="BB2371" si="3433">ABS(BB2370)</f>
        <v>0.30923410677230834</v>
      </c>
      <c r="BC2371" s="5">
        <f t="shared" ref="BC2371" si="3434">ABS(BC2370)</f>
        <v>1.7039709488775685</v>
      </c>
      <c r="BD2371" s="5">
        <f t="shared" ref="BD2371" si="3435">ABS(BD2370)</f>
        <v>0.49344463308810305</v>
      </c>
      <c r="BE2371" s="5">
        <f t="shared" ref="BE2371" si="3436">ABS(BE2370)</f>
        <v>0.58550273533295183</v>
      </c>
      <c r="BF2371" s="5">
        <f t="shared" ref="BF2371" si="3437">ABS(BF2370)</f>
        <v>0.980239577438212</v>
      </c>
      <c r="BG2371" s="5">
        <f t="shared" ref="BG2371" si="3438">ABS(BG2370)</f>
        <v>0.71708168270137662</v>
      </c>
      <c r="BH2371" s="5">
        <f t="shared" ref="BH2371" si="3439">ABS(BH2370)</f>
        <v>0.7960290511224315</v>
      </c>
      <c r="BI2371" s="5">
        <f t="shared" ref="BI2371" si="3440">ABS(BI2370)</f>
        <v>2.0197132616487465</v>
      </c>
      <c r="BJ2371" s="5">
        <f t="shared" ref="BJ2371" si="3441">ABS(BJ2370)</f>
        <v>2.006555366911897</v>
      </c>
      <c r="BK2371" s="5">
        <f t="shared" ref="BK2371" si="3442">ABS(BK2370)</f>
        <v>5.8618656857196783</v>
      </c>
      <c r="BL2371" s="5">
        <f t="shared" ref="BL2371" si="3443">ABS(BL2370)</f>
        <v>6.4144972646670482</v>
      </c>
      <c r="BM2371" s="5">
        <f t="shared" ref="BM2371" si="3444">ABS(BM2370)</f>
        <v>16.230286738351253</v>
      </c>
      <c r="BN2371" s="5">
        <f t="shared" ref="BN2371" si="3445">ABS(BN2370)</f>
        <v>2.2170816827013766</v>
      </c>
      <c r="BO2371" s="5">
        <f t="shared" ref="BO2371" si="3446">ABS(BO2370)</f>
        <v>3.5855027353329518</v>
      </c>
      <c r="BP2371" s="5">
        <f t="shared" ref="BP2371" si="3447">ABS(BP2370)</f>
        <v>2.480239577438212</v>
      </c>
      <c r="BQ2371" s="5">
        <f t="shared" ref="BQ2371" si="3448">ABS(BQ2370)</f>
        <v>2.8749764195434722</v>
      </c>
      <c r="BR2371" s="5">
        <f t="shared" ref="BR2371" si="3449">ABS(BR2370)</f>
        <v>0.76971326164874654</v>
      </c>
      <c r="BS2371" s="15">
        <f>AVERAGE(AN2371:BR2371)</f>
        <v>2.227802423158137</v>
      </c>
      <c r="BT2371" t="s">
        <v>268</v>
      </c>
    </row>
    <row r="2374" spans="1:103" x14ac:dyDescent="0.25">
      <c r="A2374" t="s">
        <v>107</v>
      </c>
      <c r="B2374">
        <v>38.050600000000003</v>
      </c>
      <c r="C2374">
        <v>-117.09059999999999</v>
      </c>
      <c r="D2374">
        <v>5399</v>
      </c>
      <c r="E2374" t="s">
        <v>1</v>
      </c>
      <c r="F2374">
        <v>177.5</v>
      </c>
      <c r="G2374">
        <v>1983</v>
      </c>
      <c r="H2374">
        <v>8</v>
      </c>
      <c r="I2374" t="s">
        <v>260</v>
      </c>
      <c r="J2374">
        <v>73</v>
      </c>
      <c r="K2374">
        <v>71</v>
      </c>
      <c r="L2374">
        <v>75</v>
      </c>
      <c r="M2374">
        <v>77</v>
      </c>
      <c r="N2374">
        <v>79</v>
      </c>
      <c r="O2374">
        <v>83</v>
      </c>
      <c r="P2374">
        <v>82</v>
      </c>
      <c r="Q2374">
        <v>82</v>
      </c>
      <c r="R2374">
        <v>83</v>
      </c>
      <c r="S2374">
        <v>86</v>
      </c>
      <c r="T2374">
        <v>74</v>
      </c>
      <c r="U2374">
        <v>71</v>
      </c>
      <c r="V2374">
        <v>79</v>
      </c>
      <c r="W2374">
        <v>84</v>
      </c>
      <c r="X2374">
        <v>86</v>
      </c>
      <c r="Y2374">
        <v>88</v>
      </c>
      <c r="Z2374">
        <v>94</v>
      </c>
      <c r="AA2374">
        <v>91</v>
      </c>
      <c r="AB2374">
        <v>83</v>
      </c>
      <c r="AC2374">
        <v>85</v>
      </c>
      <c r="AD2374">
        <v>83</v>
      </c>
      <c r="AE2374">
        <v>84</v>
      </c>
      <c r="AF2374">
        <v>85</v>
      </c>
      <c r="AG2374">
        <v>85</v>
      </c>
      <c r="AH2374">
        <v>86</v>
      </c>
      <c r="AI2374">
        <v>86</v>
      </c>
      <c r="AJ2374">
        <v>87</v>
      </c>
      <c r="AK2374">
        <v>88</v>
      </c>
      <c r="AL2374">
        <v>90</v>
      </c>
      <c r="AM2374">
        <v>86</v>
      </c>
      <c r="AN2374" s="5">
        <v>85</v>
      </c>
      <c r="AO2374" s="5">
        <v>86</v>
      </c>
      <c r="AP2374" s="5">
        <v>88</v>
      </c>
      <c r="AQ2374" s="5">
        <v>92</v>
      </c>
      <c r="AR2374" s="5">
        <v>94</v>
      </c>
      <c r="AS2374" s="5">
        <v>93</v>
      </c>
      <c r="AT2374" s="5">
        <v>88</v>
      </c>
      <c r="AU2374" s="5">
        <v>89</v>
      </c>
      <c r="AV2374" s="5">
        <v>74</v>
      </c>
      <c r="AW2374" s="5">
        <v>80</v>
      </c>
      <c r="AX2374" s="5">
        <v>89</v>
      </c>
      <c r="AY2374" s="5">
        <v>93</v>
      </c>
      <c r="AZ2374" s="5">
        <v>95</v>
      </c>
      <c r="BA2374" s="5">
        <v>95</v>
      </c>
      <c r="BB2374" s="5">
        <v>82</v>
      </c>
      <c r="BC2374" s="5">
        <v>86</v>
      </c>
      <c r="BD2374" s="5">
        <v>84</v>
      </c>
      <c r="BE2374" s="5">
        <v>85</v>
      </c>
      <c r="BF2374" s="5">
        <v>84</v>
      </c>
      <c r="BG2374" s="5">
        <v>86</v>
      </c>
      <c r="BH2374" s="5">
        <v>88</v>
      </c>
      <c r="BI2374" s="5">
        <v>87</v>
      </c>
      <c r="BJ2374" s="5">
        <v>89</v>
      </c>
      <c r="BK2374" s="5">
        <v>88</v>
      </c>
      <c r="BL2374" s="5">
        <v>86</v>
      </c>
      <c r="BM2374" s="5">
        <v>82</v>
      </c>
      <c r="BN2374" s="5">
        <v>85</v>
      </c>
      <c r="BO2374" s="5">
        <v>88</v>
      </c>
      <c r="BP2374" s="5">
        <v>92</v>
      </c>
      <c r="BQ2374" s="5">
        <v>82</v>
      </c>
      <c r="BR2374" s="5">
        <v>90</v>
      </c>
      <c r="BS2374">
        <v>90</v>
      </c>
      <c r="BT2374">
        <v>91</v>
      </c>
      <c r="BU2374">
        <v>93</v>
      </c>
      <c r="BV2374">
        <v>94</v>
      </c>
      <c r="BW2374">
        <v>96</v>
      </c>
      <c r="BX2374">
        <v>97</v>
      </c>
      <c r="BY2374">
        <v>90</v>
      </c>
      <c r="BZ2374">
        <v>88</v>
      </c>
      <c r="CA2374">
        <v>81</v>
      </c>
      <c r="CB2374">
        <v>76</v>
      </c>
      <c r="CC2374">
        <v>84</v>
      </c>
      <c r="CD2374">
        <v>88</v>
      </c>
      <c r="CE2374">
        <v>90</v>
      </c>
      <c r="CF2374">
        <v>86</v>
      </c>
      <c r="CG2374">
        <v>78</v>
      </c>
      <c r="CH2374">
        <v>85</v>
      </c>
      <c r="CI2374">
        <v>84</v>
      </c>
      <c r="CJ2374">
        <v>71</v>
      </c>
      <c r="CK2374">
        <v>68</v>
      </c>
      <c r="CL2374">
        <v>73</v>
      </c>
      <c r="CM2374">
        <v>74</v>
      </c>
      <c r="CN2374">
        <v>75</v>
      </c>
      <c r="CO2374">
        <v>76</v>
      </c>
      <c r="CP2374">
        <v>80</v>
      </c>
      <c r="CQ2374">
        <v>81</v>
      </c>
      <c r="CR2374">
        <v>84</v>
      </c>
      <c r="CS2374">
        <v>86</v>
      </c>
      <c r="CT2374">
        <v>86</v>
      </c>
      <c r="CU2374">
        <v>86</v>
      </c>
      <c r="CV2374">
        <v>85</v>
      </c>
      <c r="CW2374">
        <v>86</v>
      </c>
      <c r="CX2374" t="s">
        <v>2</v>
      </c>
      <c r="CY2374" t="s">
        <v>108</v>
      </c>
    </row>
    <row r="2375" spans="1:103" x14ac:dyDescent="0.25">
      <c r="A2375" t="s">
        <v>124</v>
      </c>
      <c r="B2375">
        <v>38.383299999999998</v>
      </c>
      <c r="C2375">
        <v>-116.2167</v>
      </c>
      <c r="D2375">
        <v>5322</v>
      </c>
      <c r="E2375" t="s">
        <v>1</v>
      </c>
      <c r="F2375">
        <v>221</v>
      </c>
      <c r="G2375">
        <v>1983</v>
      </c>
      <c r="H2375">
        <v>8</v>
      </c>
      <c r="I2375" t="s">
        <v>260</v>
      </c>
      <c r="J2375">
        <v>83</v>
      </c>
      <c r="K2375">
        <v>72</v>
      </c>
      <c r="L2375">
        <v>77</v>
      </c>
      <c r="M2375">
        <v>75</v>
      </c>
      <c r="N2375">
        <v>81</v>
      </c>
      <c r="O2375">
        <v>84</v>
      </c>
      <c r="P2375">
        <v>86</v>
      </c>
      <c r="Q2375">
        <v>83</v>
      </c>
      <c r="R2375">
        <v>83</v>
      </c>
      <c r="S2375">
        <v>88</v>
      </c>
      <c r="T2375">
        <v>88</v>
      </c>
      <c r="U2375">
        <v>74</v>
      </c>
      <c r="V2375">
        <v>80</v>
      </c>
      <c r="W2375">
        <v>85</v>
      </c>
      <c r="X2375">
        <v>88</v>
      </c>
      <c r="Y2375">
        <v>91</v>
      </c>
      <c r="Z2375">
        <v>95</v>
      </c>
      <c r="AA2375">
        <v>93</v>
      </c>
      <c r="AB2375">
        <v>88</v>
      </c>
      <c r="AC2375">
        <v>90</v>
      </c>
      <c r="AD2375">
        <v>88</v>
      </c>
      <c r="AE2375">
        <v>89</v>
      </c>
      <c r="AF2375">
        <v>89</v>
      </c>
      <c r="AG2375">
        <v>89</v>
      </c>
      <c r="AH2375">
        <v>91</v>
      </c>
      <c r="AI2375">
        <v>91</v>
      </c>
      <c r="AJ2375">
        <v>89</v>
      </c>
      <c r="AK2375">
        <v>91</v>
      </c>
      <c r="AL2375">
        <v>90</v>
      </c>
      <c r="AM2375">
        <v>88</v>
      </c>
      <c r="AN2375" s="5">
        <v>86</v>
      </c>
      <c r="AO2375" s="5">
        <v>88</v>
      </c>
      <c r="AP2375" s="5">
        <v>90</v>
      </c>
      <c r="AQ2375" s="5">
        <v>96</v>
      </c>
      <c r="AR2375" s="5">
        <v>97</v>
      </c>
      <c r="AS2375" s="5">
        <v>96</v>
      </c>
      <c r="AT2375" s="5">
        <v>94</v>
      </c>
      <c r="AU2375" s="5">
        <v>91</v>
      </c>
      <c r="AV2375" s="5">
        <v>89</v>
      </c>
      <c r="AW2375" s="5">
        <v>84</v>
      </c>
      <c r="AX2375" s="5">
        <v>90</v>
      </c>
      <c r="AY2375" s="5">
        <v>96</v>
      </c>
      <c r="AZ2375" s="5">
        <v>98</v>
      </c>
      <c r="BA2375" s="5">
        <v>98</v>
      </c>
      <c r="BB2375" s="5">
        <v>95</v>
      </c>
      <c r="BC2375" s="5">
        <v>89</v>
      </c>
      <c r="BD2375" s="5">
        <v>90</v>
      </c>
      <c r="BE2375" s="5">
        <v>90</v>
      </c>
      <c r="BF2375" s="5">
        <v>90</v>
      </c>
      <c r="BG2375" s="5">
        <v>92</v>
      </c>
      <c r="BH2375" s="5">
        <v>92</v>
      </c>
      <c r="BI2375" s="5">
        <v>93</v>
      </c>
      <c r="BJ2375" s="5">
        <v>92</v>
      </c>
      <c r="BK2375" s="5">
        <v>92</v>
      </c>
      <c r="BL2375" s="5">
        <v>92</v>
      </c>
      <c r="BM2375" s="5">
        <v>90</v>
      </c>
      <c r="BN2375" s="5">
        <v>91</v>
      </c>
      <c r="BO2375" s="5">
        <v>93</v>
      </c>
      <c r="BP2375" s="5">
        <v>98</v>
      </c>
      <c r="BQ2375" s="5">
        <v>96</v>
      </c>
      <c r="BR2375" s="5">
        <v>92</v>
      </c>
      <c r="BS2375">
        <v>93</v>
      </c>
      <c r="BT2375">
        <v>93</v>
      </c>
      <c r="BU2375">
        <v>97</v>
      </c>
      <c r="BV2375">
        <v>97</v>
      </c>
      <c r="BW2375">
        <v>101</v>
      </c>
      <c r="BX2375">
        <v>100</v>
      </c>
      <c r="BY2375">
        <v>95</v>
      </c>
      <c r="BZ2375">
        <v>98</v>
      </c>
      <c r="CA2375">
        <v>86</v>
      </c>
      <c r="CB2375">
        <v>84</v>
      </c>
      <c r="CC2375">
        <v>86</v>
      </c>
      <c r="CD2375">
        <v>91</v>
      </c>
      <c r="CE2375">
        <v>88</v>
      </c>
      <c r="CF2375">
        <v>94</v>
      </c>
      <c r="CG2375">
        <v>74</v>
      </c>
      <c r="CH2375">
        <v>80</v>
      </c>
      <c r="CI2375">
        <v>76</v>
      </c>
      <c r="CJ2375">
        <v>76</v>
      </c>
      <c r="CK2375">
        <v>71</v>
      </c>
      <c r="CL2375">
        <v>78</v>
      </c>
      <c r="CM2375">
        <v>78</v>
      </c>
      <c r="CN2375">
        <v>78</v>
      </c>
      <c r="CO2375">
        <v>81</v>
      </c>
      <c r="CP2375">
        <v>83</v>
      </c>
      <c r="CQ2375">
        <v>87</v>
      </c>
      <c r="CR2375">
        <v>89</v>
      </c>
      <c r="CS2375">
        <v>90</v>
      </c>
      <c r="CT2375">
        <v>90</v>
      </c>
      <c r="CU2375">
        <v>88</v>
      </c>
      <c r="CV2375">
        <v>88</v>
      </c>
      <c r="CW2375">
        <v>89</v>
      </c>
      <c r="CX2375" t="s">
        <v>2</v>
      </c>
      <c r="CY2375" t="s">
        <v>125</v>
      </c>
    </row>
    <row r="2376" spans="1:103" x14ac:dyDescent="0.25">
      <c r="A2376" t="s">
        <v>15</v>
      </c>
      <c r="B2376">
        <v>37.606400000000001</v>
      </c>
      <c r="C2376">
        <v>-118</v>
      </c>
      <c r="D2376">
        <v>4900</v>
      </c>
      <c r="E2376" t="s">
        <v>1</v>
      </c>
      <c r="F2376">
        <v>162</v>
      </c>
      <c r="G2376">
        <v>1983</v>
      </c>
      <c r="H2376">
        <v>8</v>
      </c>
      <c r="I2376" t="s">
        <v>260</v>
      </c>
      <c r="J2376">
        <v>73</v>
      </c>
      <c r="K2376">
        <v>71</v>
      </c>
      <c r="L2376">
        <v>78</v>
      </c>
      <c r="M2376">
        <v>71</v>
      </c>
      <c r="N2376">
        <v>80</v>
      </c>
      <c r="O2376">
        <v>86</v>
      </c>
      <c r="P2376">
        <v>81</v>
      </c>
      <c r="Q2376">
        <v>82</v>
      </c>
      <c r="R2376">
        <v>85</v>
      </c>
      <c r="S2376">
        <v>92</v>
      </c>
      <c r="T2376">
        <v>74</v>
      </c>
      <c r="U2376">
        <v>76</v>
      </c>
      <c r="V2376">
        <v>81</v>
      </c>
      <c r="W2376">
        <v>86</v>
      </c>
      <c r="X2376">
        <v>94</v>
      </c>
      <c r="Y2376">
        <v>89</v>
      </c>
      <c r="Z2376">
        <v>96</v>
      </c>
      <c r="AA2376">
        <v>94</v>
      </c>
      <c r="AB2376">
        <v>87</v>
      </c>
      <c r="AC2376">
        <v>86</v>
      </c>
      <c r="AD2376">
        <v>85</v>
      </c>
      <c r="AE2376">
        <v>86</v>
      </c>
      <c r="AF2376">
        <v>87</v>
      </c>
      <c r="AG2376">
        <v>87</v>
      </c>
      <c r="AH2376">
        <v>88</v>
      </c>
      <c r="AI2376">
        <v>88</v>
      </c>
      <c r="AJ2376">
        <v>89</v>
      </c>
      <c r="AK2376">
        <v>90</v>
      </c>
      <c r="AL2376">
        <v>90</v>
      </c>
      <c r="AM2376">
        <v>87</v>
      </c>
      <c r="AN2376" s="5">
        <v>89</v>
      </c>
      <c r="AO2376" s="5">
        <v>90</v>
      </c>
      <c r="AP2376" s="5">
        <v>91</v>
      </c>
      <c r="AQ2376" s="5">
        <v>93</v>
      </c>
      <c r="AR2376" s="5">
        <v>95</v>
      </c>
      <c r="AS2376" s="5">
        <v>96</v>
      </c>
      <c r="AT2376" s="5">
        <v>90</v>
      </c>
      <c r="AU2376" s="5">
        <v>90</v>
      </c>
      <c r="AV2376" s="5">
        <v>73</v>
      </c>
      <c r="AW2376" s="5">
        <v>78</v>
      </c>
      <c r="AX2376" s="5">
        <v>89</v>
      </c>
      <c r="AY2376" s="5">
        <v>96</v>
      </c>
      <c r="AZ2376" s="5">
        <v>96</v>
      </c>
      <c r="BA2376" s="5">
        <v>95</v>
      </c>
      <c r="BB2376" s="5">
        <v>88</v>
      </c>
      <c r="BC2376" s="5">
        <v>88</v>
      </c>
      <c r="BD2376" s="5">
        <v>86</v>
      </c>
      <c r="BE2376" s="5">
        <v>88</v>
      </c>
      <c r="BF2376" s="5">
        <v>87</v>
      </c>
      <c r="BG2376" s="5">
        <v>87</v>
      </c>
      <c r="BH2376" s="5">
        <v>91</v>
      </c>
      <c r="BI2376" s="5">
        <v>91</v>
      </c>
      <c r="BJ2376" s="5">
        <v>91</v>
      </c>
      <c r="BK2376" s="5">
        <v>90</v>
      </c>
      <c r="BL2376" s="5">
        <v>88</v>
      </c>
      <c r="BM2376" s="5">
        <v>85</v>
      </c>
      <c r="BN2376" s="5">
        <v>89</v>
      </c>
      <c r="BO2376" s="5">
        <v>90</v>
      </c>
      <c r="BP2376" s="5">
        <v>93</v>
      </c>
      <c r="BQ2376" s="5">
        <v>94</v>
      </c>
      <c r="BR2376" s="5">
        <v>89</v>
      </c>
      <c r="BS2376">
        <v>92</v>
      </c>
      <c r="BT2376">
        <v>94</v>
      </c>
      <c r="BU2376">
        <v>96</v>
      </c>
      <c r="BV2376">
        <v>96</v>
      </c>
      <c r="BW2376">
        <v>99</v>
      </c>
      <c r="BX2376">
        <v>96</v>
      </c>
      <c r="BY2376">
        <v>92</v>
      </c>
      <c r="BZ2376">
        <v>87</v>
      </c>
      <c r="CA2376">
        <v>74</v>
      </c>
      <c r="CB2376">
        <v>77</v>
      </c>
      <c r="CC2376">
        <v>82</v>
      </c>
      <c r="CD2376">
        <v>87</v>
      </c>
      <c r="CE2376">
        <v>87</v>
      </c>
      <c r="CF2376">
        <v>75</v>
      </c>
      <c r="CG2376">
        <v>77</v>
      </c>
      <c r="CH2376">
        <v>84</v>
      </c>
      <c r="CI2376">
        <v>81</v>
      </c>
      <c r="CJ2376">
        <v>71</v>
      </c>
      <c r="CK2376">
        <v>73</v>
      </c>
      <c r="CL2376">
        <v>74</v>
      </c>
      <c r="CM2376">
        <v>77</v>
      </c>
      <c r="CN2376">
        <v>77</v>
      </c>
      <c r="CO2376">
        <v>79</v>
      </c>
      <c r="CP2376">
        <v>81</v>
      </c>
      <c r="CQ2376">
        <v>83</v>
      </c>
      <c r="CR2376">
        <v>85</v>
      </c>
      <c r="CS2376">
        <v>89</v>
      </c>
      <c r="CT2376">
        <v>88</v>
      </c>
      <c r="CU2376">
        <v>88</v>
      </c>
      <c r="CV2376">
        <v>87</v>
      </c>
      <c r="CW2376">
        <v>88</v>
      </c>
      <c r="CX2376" t="s">
        <v>2</v>
      </c>
      <c r="CY2376" t="s">
        <v>16</v>
      </c>
    </row>
    <row r="2377" spans="1:103" x14ac:dyDescent="0.25">
      <c r="A2377" t="s">
        <v>153</v>
      </c>
      <c r="B2377">
        <v>37.683300000000003</v>
      </c>
      <c r="C2377">
        <v>-115.7167</v>
      </c>
      <c r="D2377">
        <v>4890</v>
      </c>
      <c r="E2377" t="s">
        <v>1</v>
      </c>
      <c r="F2377">
        <v>169.7</v>
      </c>
      <c r="G2377">
        <v>1983</v>
      </c>
      <c r="H2377">
        <v>8</v>
      </c>
      <c r="I2377" t="s">
        <v>260</v>
      </c>
      <c r="K2377">
        <v>85</v>
      </c>
      <c r="L2377">
        <v>79</v>
      </c>
      <c r="N2377">
        <v>81</v>
      </c>
      <c r="O2377">
        <v>85</v>
      </c>
      <c r="P2377">
        <v>83</v>
      </c>
      <c r="Q2377">
        <v>85</v>
      </c>
      <c r="S2377">
        <v>89</v>
      </c>
      <c r="T2377">
        <v>80</v>
      </c>
      <c r="U2377">
        <v>80</v>
      </c>
      <c r="V2377">
        <v>78</v>
      </c>
      <c r="W2377">
        <v>84</v>
      </c>
      <c r="X2377">
        <v>90</v>
      </c>
      <c r="Y2377">
        <v>93</v>
      </c>
      <c r="Z2377">
        <v>95</v>
      </c>
      <c r="AA2377">
        <v>93</v>
      </c>
      <c r="AB2377">
        <v>89</v>
      </c>
      <c r="AC2377">
        <v>89</v>
      </c>
      <c r="AD2377">
        <v>88</v>
      </c>
      <c r="AE2377">
        <v>89</v>
      </c>
      <c r="AF2377">
        <v>89</v>
      </c>
      <c r="AG2377">
        <v>90</v>
      </c>
      <c r="AH2377">
        <v>91</v>
      </c>
      <c r="AI2377">
        <v>91</v>
      </c>
      <c r="AJ2377">
        <v>90</v>
      </c>
      <c r="AK2377">
        <v>91</v>
      </c>
      <c r="AL2377">
        <v>90</v>
      </c>
      <c r="AM2377">
        <v>89</v>
      </c>
      <c r="AN2377" s="5">
        <v>87</v>
      </c>
      <c r="AO2377" s="5">
        <v>89</v>
      </c>
      <c r="AP2377" s="5">
        <v>92</v>
      </c>
      <c r="AQ2377" s="5">
        <v>96</v>
      </c>
      <c r="AR2377" s="5">
        <v>98</v>
      </c>
      <c r="AS2377" s="5">
        <v>96</v>
      </c>
      <c r="AT2377" s="5">
        <v>94</v>
      </c>
      <c r="AU2377" s="5">
        <v>90</v>
      </c>
      <c r="AV2377" s="5">
        <v>83</v>
      </c>
      <c r="AW2377" s="5">
        <v>83</v>
      </c>
      <c r="AX2377" s="5">
        <v>91</v>
      </c>
      <c r="AY2377" s="5">
        <v>97</v>
      </c>
      <c r="AZ2377" s="5">
        <v>99</v>
      </c>
      <c r="BA2377" s="5">
        <v>98</v>
      </c>
      <c r="BB2377" s="5">
        <v>91</v>
      </c>
      <c r="BC2377" s="5">
        <v>89</v>
      </c>
      <c r="BD2377" s="5">
        <v>88</v>
      </c>
      <c r="BE2377" s="5">
        <v>90</v>
      </c>
      <c r="BF2377" s="5">
        <v>90</v>
      </c>
      <c r="BG2377" s="5">
        <v>92</v>
      </c>
      <c r="BH2377" s="5">
        <v>93</v>
      </c>
      <c r="BI2377" s="5">
        <v>91</v>
      </c>
      <c r="BJ2377" s="5">
        <v>94</v>
      </c>
      <c r="BK2377" s="5">
        <v>92</v>
      </c>
      <c r="BL2377" s="5">
        <v>92</v>
      </c>
      <c r="BM2377" s="5">
        <v>90</v>
      </c>
      <c r="BN2377" s="5">
        <v>90</v>
      </c>
      <c r="BO2377" s="5">
        <v>92</v>
      </c>
      <c r="BP2377" s="5">
        <v>96</v>
      </c>
      <c r="BQ2377" s="5">
        <v>91</v>
      </c>
      <c r="BR2377" s="5">
        <v>90</v>
      </c>
      <c r="BS2377">
        <v>89</v>
      </c>
      <c r="BT2377">
        <v>95</v>
      </c>
      <c r="BU2377">
        <v>97</v>
      </c>
      <c r="BV2377">
        <v>97</v>
      </c>
      <c r="BW2377">
        <v>101</v>
      </c>
      <c r="BX2377">
        <v>102</v>
      </c>
      <c r="CB2377">
        <v>70</v>
      </c>
      <c r="CC2377">
        <v>87</v>
      </c>
      <c r="CD2377">
        <v>90</v>
      </c>
      <c r="CE2377">
        <v>94</v>
      </c>
      <c r="CF2377">
        <v>90</v>
      </c>
      <c r="CG2377">
        <v>75</v>
      </c>
      <c r="CH2377">
        <v>77</v>
      </c>
      <c r="CI2377">
        <v>70</v>
      </c>
      <c r="CJ2377">
        <v>73</v>
      </c>
      <c r="CK2377">
        <v>75</v>
      </c>
      <c r="CL2377">
        <v>79</v>
      </c>
      <c r="CM2377">
        <v>80</v>
      </c>
      <c r="CN2377">
        <v>79</v>
      </c>
      <c r="CO2377">
        <v>82</v>
      </c>
      <c r="CP2377">
        <v>79</v>
      </c>
      <c r="CQ2377">
        <v>85</v>
      </c>
      <c r="CR2377">
        <v>88</v>
      </c>
      <c r="CS2377">
        <v>90</v>
      </c>
      <c r="CT2377">
        <v>89</v>
      </c>
      <c r="CU2377">
        <v>87</v>
      </c>
      <c r="CV2377">
        <v>88</v>
      </c>
      <c r="CW2377">
        <v>91</v>
      </c>
      <c r="CX2377" t="s">
        <v>2</v>
      </c>
      <c r="CY2377" t="s">
        <v>154</v>
      </c>
    </row>
    <row r="2378" spans="1:103" x14ac:dyDescent="0.25">
      <c r="A2378" t="s">
        <v>0</v>
      </c>
      <c r="B2378">
        <v>38.387799999999999</v>
      </c>
      <c r="C2378">
        <v>-118.1092</v>
      </c>
      <c r="D2378">
        <v>4580</v>
      </c>
      <c r="E2378" t="s">
        <v>1</v>
      </c>
      <c r="F2378">
        <v>240.3</v>
      </c>
      <c r="G2378">
        <v>1983</v>
      </c>
      <c r="H2378">
        <v>8</v>
      </c>
      <c r="I2378" t="s">
        <v>260</v>
      </c>
      <c r="J2378">
        <v>82</v>
      </c>
      <c r="K2378">
        <v>71</v>
      </c>
      <c r="L2378">
        <v>70</v>
      </c>
      <c r="M2378">
        <v>71</v>
      </c>
      <c r="N2378">
        <v>75</v>
      </c>
      <c r="O2378">
        <v>79</v>
      </c>
      <c r="P2378">
        <v>85</v>
      </c>
      <c r="Q2378">
        <v>85</v>
      </c>
      <c r="R2378">
        <v>82</v>
      </c>
      <c r="S2378">
        <v>83</v>
      </c>
      <c r="T2378">
        <v>91</v>
      </c>
      <c r="U2378">
        <v>73</v>
      </c>
      <c r="V2378">
        <v>74</v>
      </c>
      <c r="W2378">
        <v>80</v>
      </c>
      <c r="X2378">
        <v>87</v>
      </c>
      <c r="Y2378">
        <v>90</v>
      </c>
      <c r="Z2378">
        <v>89</v>
      </c>
      <c r="AA2378">
        <v>98</v>
      </c>
      <c r="AB2378">
        <v>87</v>
      </c>
      <c r="AC2378">
        <v>84</v>
      </c>
      <c r="AD2378">
        <v>85</v>
      </c>
      <c r="AE2378">
        <v>85</v>
      </c>
      <c r="AF2378">
        <v>92</v>
      </c>
      <c r="AG2378">
        <v>91</v>
      </c>
      <c r="AH2378">
        <v>88</v>
      </c>
      <c r="AI2378">
        <v>90</v>
      </c>
      <c r="AJ2378">
        <v>90</v>
      </c>
      <c r="AK2378">
        <v>87</v>
      </c>
      <c r="AL2378">
        <v>90</v>
      </c>
      <c r="AM2378">
        <v>88</v>
      </c>
      <c r="AN2378" s="5">
        <v>86</v>
      </c>
      <c r="AO2378" s="5">
        <v>90</v>
      </c>
      <c r="AP2378" s="5">
        <v>87</v>
      </c>
      <c r="AQ2378" s="5">
        <v>88</v>
      </c>
      <c r="AR2378" s="5">
        <v>96</v>
      </c>
      <c r="AS2378" s="5">
        <v>98</v>
      </c>
      <c r="AT2378" s="5">
        <v>98</v>
      </c>
      <c r="AU2378" s="5">
        <v>95</v>
      </c>
      <c r="AV2378" s="5">
        <v>88</v>
      </c>
      <c r="AW2378" s="5">
        <v>69</v>
      </c>
      <c r="AX2378" s="5">
        <v>80</v>
      </c>
      <c r="AY2378" s="5">
        <v>90</v>
      </c>
      <c r="AZ2378" s="5">
        <v>96</v>
      </c>
      <c r="BA2378" s="5">
        <v>99</v>
      </c>
      <c r="BB2378" s="5">
        <v>98</v>
      </c>
      <c r="BC2378" s="5">
        <v>83</v>
      </c>
      <c r="BD2378" s="5">
        <v>88</v>
      </c>
      <c r="BE2378" s="5">
        <v>90</v>
      </c>
      <c r="BF2378" s="5">
        <v>89</v>
      </c>
      <c r="BG2378" s="5">
        <v>90</v>
      </c>
      <c r="BH2378" s="5">
        <v>86</v>
      </c>
      <c r="BI2378" s="5">
        <v>93</v>
      </c>
      <c r="BJ2378" s="5">
        <v>94</v>
      </c>
      <c r="BK2378" s="5">
        <v>94</v>
      </c>
      <c r="BL2378" s="5">
        <v>94</v>
      </c>
      <c r="BM2378" s="5">
        <v>91</v>
      </c>
      <c r="BN2378" s="5">
        <v>97</v>
      </c>
      <c r="BO2378" s="5">
        <v>90</v>
      </c>
      <c r="BP2378" s="5">
        <v>93</v>
      </c>
      <c r="BQ2378" s="5">
        <v>95</v>
      </c>
      <c r="BR2378" s="5">
        <v>93</v>
      </c>
      <c r="BS2378">
        <v>95</v>
      </c>
      <c r="BT2378">
        <v>95</v>
      </c>
      <c r="BU2378">
        <v>97</v>
      </c>
      <c r="BV2378">
        <v>98</v>
      </c>
      <c r="BW2378">
        <v>99</v>
      </c>
      <c r="BX2378">
        <v>100</v>
      </c>
      <c r="BY2378">
        <v>103</v>
      </c>
      <c r="CA2378">
        <v>83</v>
      </c>
      <c r="CB2378">
        <v>86</v>
      </c>
      <c r="CC2378">
        <v>79</v>
      </c>
      <c r="CD2378">
        <v>88</v>
      </c>
      <c r="CE2378">
        <v>92</v>
      </c>
      <c r="CF2378">
        <v>92</v>
      </c>
      <c r="CG2378">
        <v>84</v>
      </c>
      <c r="CH2378">
        <v>85</v>
      </c>
      <c r="CI2378">
        <v>86</v>
      </c>
      <c r="CJ2378">
        <v>85</v>
      </c>
      <c r="CK2378">
        <v>82</v>
      </c>
      <c r="CL2378">
        <v>74</v>
      </c>
      <c r="CM2378">
        <v>78</v>
      </c>
      <c r="CN2378">
        <v>79</v>
      </c>
      <c r="CO2378">
        <v>78</v>
      </c>
      <c r="CP2378">
        <v>81</v>
      </c>
      <c r="CQ2378">
        <v>83</v>
      </c>
      <c r="CR2378">
        <v>86</v>
      </c>
      <c r="CS2378">
        <v>88</v>
      </c>
      <c r="CT2378">
        <v>92</v>
      </c>
      <c r="CU2378">
        <v>90</v>
      </c>
      <c r="CV2378">
        <v>90</v>
      </c>
      <c r="CW2378">
        <v>88</v>
      </c>
      <c r="CX2378" t="s">
        <v>2</v>
      </c>
      <c r="CY2378" t="s">
        <v>3</v>
      </c>
    </row>
    <row r="2379" spans="1:103" x14ac:dyDescent="0.25">
      <c r="A2379" t="s">
        <v>17</v>
      </c>
      <c r="B2379">
        <v>37.6128</v>
      </c>
      <c r="C2379">
        <v>-114.5264</v>
      </c>
      <c r="D2379">
        <v>4379</v>
      </c>
      <c r="E2379" t="s">
        <v>1</v>
      </c>
      <c r="F2379">
        <v>243.8</v>
      </c>
      <c r="G2379">
        <v>1983</v>
      </c>
      <c r="H2379">
        <v>8</v>
      </c>
      <c r="I2379" t="s">
        <v>260</v>
      </c>
      <c r="J2379">
        <v>75</v>
      </c>
      <c r="K2379">
        <v>70</v>
      </c>
      <c r="L2379">
        <v>78</v>
      </c>
      <c r="M2379">
        <v>80</v>
      </c>
      <c r="N2379">
        <v>80</v>
      </c>
      <c r="O2379">
        <v>86</v>
      </c>
      <c r="P2379">
        <v>88</v>
      </c>
      <c r="Q2379">
        <v>85</v>
      </c>
      <c r="R2379">
        <v>82</v>
      </c>
      <c r="S2379">
        <v>88</v>
      </c>
      <c r="T2379">
        <v>80</v>
      </c>
      <c r="U2379">
        <v>74</v>
      </c>
      <c r="V2379">
        <v>77</v>
      </c>
      <c r="W2379">
        <v>86</v>
      </c>
      <c r="X2379">
        <v>88</v>
      </c>
      <c r="Y2379">
        <v>93</v>
      </c>
      <c r="Z2379">
        <v>92</v>
      </c>
      <c r="AA2379">
        <v>92</v>
      </c>
      <c r="AB2379">
        <v>90</v>
      </c>
      <c r="AC2379">
        <v>87</v>
      </c>
      <c r="AD2379">
        <v>87</v>
      </c>
      <c r="AE2379">
        <v>87</v>
      </c>
      <c r="AF2379">
        <v>86</v>
      </c>
      <c r="AG2379">
        <v>88</v>
      </c>
      <c r="AH2379">
        <v>89</v>
      </c>
      <c r="AI2379">
        <v>89</v>
      </c>
      <c r="AJ2379">
        <v>88</v>
      </c>
      <c r="AK2379">
        <v>90</v>
      </c>
      <c r="AL2379">
        <v>87</v>
      </c>
      <c r="AM2379">
        <v>86</v>
      </c>
      <c r="AN2379" s="5">
        <v>84</v>
      </c>
      <c r="AO2379" s="5">
        <v>86</v>
      </c>
      <c r="AP2379" s="5">
        <v>95</v>
      </c>
      <c r="AQ2379" s="5">
        <v>98</v>
      </c>
      <c r="AR2379" s="5">
        <v>99</v>
      </c>
      <c r="AS2379" s="5">
        <v>98</v>
      </c>
      <c r="AT2379" s="5">
        <v>96</v>
      </c>
      <c r="AU2379" s="5">
        <v>91</v>
      </c>
      <c r="AV2379" s="5">
        <v>87</v>
      </c>
      <c r="AW2379" s="5">
        <v>86</v>
      </c>
      <c r="AX2379" s="5">
        <v>93</v>
      </c>
      <c r="AY2379" s="5">
        <v>100</v>
      </c>
      <c r="AZ2379" s="5">
        <v>102</v>
      </c>
      <c r="BA2379" s="5">
        <v>99</v>
      </c>
      <c r="BB2379" s="5">
        <v>93</v>
      </c>
      <c r="BC2379" s="5">
        <v>99</v>
      </c>
      <c r="BD2379" s="5">
        <v>89</v>
      </c>
      <c r="BE2379" s="5">
        <v>92</v>
      </c>
      <c r="BF2379" s="5">
        <v>92</v>
      </c>
      <c r="BG2379" s="5">
        <v>93</v>
      </c>
      <c r="BH2379" s="5">
        <v>89</v>
      </c>
      <c r="BI2379" s="5">
        <v>89</v>
      </c>
      <c r="BJ2379" s="5">
        <v>92</v>
      </c>
      <c r="BK2379" s="5">
        <v>92</v>
      </c>
      <c r="BL2379" s="5">
        <v>91</v>
      </c>
      <c r="BM2379" s="5">
        <v>92</v>
      </c>
      <c r="BN2379" s="5">
        <v>91</v>
      </c>
      <c r="BO2379" s="5">
        <v>93</v>
      </c>
      <c r="BP2379" s="5">
        <v>98</v>
      </c>
      <c r="BQ2379" s="5">
        <v>90</v>
      </c>
      <c r="BR2379" s="5">
        <v>89</v>
      </c>
      <c r="BS2379">
        <v>88</v>
      </c>
      <c r="BT2379">
        <v>95</v>
      </c>
      <c r="BU2379">
        <v>99</v>
      </c>
      <c r="BV2379">
        <v>99</v>
      </c>
      <c r="BW2379">
        <v>101</v>
      </c>
      <c r="BX2379">
        <v>101</v>
      </c>
      <c r="BY2379">
        <v>98</v>
      </c>
      <c r="BZ2379">
        <v>98</v>
      </c>
      <c r="CA2379">
        <v>90</v>
      </c>
      <c r="CB2379">
        <v>86</v>
      </c>
      <c r="CC2379">
        <v>88</v>
      </c>
      <c r="CD2379">
        <v>85</v>
      </c>
      <c r="CE2379">
        <v>96</v>
      </c>
      <c r="CF2379">
        <v>85</v>
      </c>
      <c r="CG2379">
        <v>80</v>
      </c>
      <c r="CH2379">
        <v>82</v>
      </c>
      <c r="CI2379">
        <v>76</v>
      </c>
      <c r="CJ2379">
        <v>68</v>
      </c>
      <c r="CK2379">
        <v>70</v>
      </c>
      <c r="CL2379">
        <v>79</v>
      </c>
      <c r="CM2379">
        <v>81</v>
      </c>
      <c r="CN2379">
        <v>83</v>
      </c>
      <c r="CO2379">
        <v>86</v>
      </c>
      <c r="CP2379">
        <v>86</v>
      </c>
      <c r="CQ2379">
        <v>90</v>
      </c>
      <c r="CR2379">
        <v>94</v>
      </c>
      <c r="CS2379">
        <v>96</v>
      </c>
      <c r="CT2379">
        <v>95</v>
      </c>
      <c r="CU2379">
        <v>87</v>
      </c>
      <c r="CV2379">
        <v>90</v>
      </c>
      <c r="CW2379">
        <v>94</v>
      </c>
      <c r="CX2379" t="s">
        <v>2</v>
      </c>
      <c r="CY2379" t="s">
        <v>18</v>
      </c>
    </row>
    <row r="2380" spans="1:103" x14ac:dyDescent="0.25">
      <c r="A2380" t="s">
        <v>113</v>
      </c>
      <c r="B2380">
        <v>34.943600000000004</v>
      </c>
      <c r="C2380">
        <v>-115.54689999999999</v>
      </c>
      <c r="D2380">
        <v>4350</v>
      </c>
      <c r="E2380" t="s">
        <v>1</v>
      </c>
      <c r="F2380">
        <v>206.6</v>
      </c>
      <c r="G2380">
        <v>1983</v>
      </c>
      <c r="H2380">
        <v>8</v>
      </c>
      <c r="I2380" t="s">
        <v>260</v>
      </c>
      <c r="J2380">
        <v>81</v>
      </c>
      <c r="K2380">
        <v>73</v>
      </c>
      <c r="L2380">
        <v>76</v>
      </c>
      <c r="M2380">
        <v>81</v>
      </c>
      <c r="N2380">
        <v>83</v>
      </c>
      <c r="O2380">
        <v>89</v>
      </c>
      <c r="P2380">
        <v>87</v>
      </c>
      <c r="Q2380">
        <v>85</v>
      </c>
      <c r="R2380">
        <v>85</v>
      </c>
      <c r="S2380">
        <v>88</v>
      </c>
      <c r="T2380">
        <v>85</v>
      </c>
      <c r="U2380">
        <v>81</v>
      </c>
      <c r="V2380">
        <v>80</v>
      </c>
      <c r="W2380">
        <v>88</v>
      </c>
      <c r="X2380">
        <v>89</v>
      </c>
      <c r="Y2380">
        <v>90</v>
      </c>
      <c r="Z2380">
        <v>90</v>
      </c>
      <c r="AA2380">
        <v>91</v>
      </c>
      <c r="AB2380">
        <v>91</v>
      </c>
      <c r="AC2380">
        <v>91</v>
      </c>
      <c r="AD2380">
        <v>85</v>
      </c>
      <c r="AE2380">
        <v>85</v>
      </c>
      <c r="AF2380">
        <v>88</v>
      </c>
      <c r="AG2380">
        <v>88</v>
      </c>
      <c r="AH2380">
        <v>88</v>
      </c>
      <c r="AI2380">
        <v>87</v>
      </c>
      <c r="AJ2380">
        <v>85</v>
      </c>
      <c r="AK2380">
        <v>85</v>
      </c>
      <c r="AL2380">
        <v>86</v>
      </c>
      <c r="AM2380">
        <v>86</v>
      </c>
      <c r="AN2380" s="5">
        <v>83</v>
      </c>
      <c r="AO2380" s="5">
        <v>85</v>
      </c>
      <c r="AP2380" s="5">
        <v>89</v>
      </c>
      <c r="AQ2380" s="5">
        <v>93</v>
      </c>
      <c r="AR2380" s="5">
        <v>96</v>
      </c>
      <c r="AS2380" s="5">
        <v>96</v>
      </c>
      <c r="AT2380" s="5">
        <v>95</v>
      </c>
      <c r="AU2380" s="5">
        <v>90</v>
      </c>
      <c r="AV2380" s="5">
        <v>88</v>
      </c>
      <c r="AW2380" s="5">
        <v>89</v>
      </c>
      <c r="AX2380" s="5">
        <v>91</v>
      </c>
      <c r="AY2380" s="5">
        <v>97</v>
      </c>
      <c r="AZ2380" s="5">
        <v>100</v>
      </c>
      <c r="BA2380" s="5">
        <v>98</v>
      </c>
      <c r="BB2380" s="5">
        <v>94</v>
      </c>
      <c r="BC2380" s="5">
        <v>91</v>
      </c>
      <c r="BD2380" s="5">
        <v>89</v>
      </c>
      <c r="BE2380" s="5">
        <v>90</v>
      </c>
      <c r="BF2380" s="5">
        <v>90</v>
      </c>
      <c r="BG2380" s="5">
        <v>91</v>
      </c>
      <c r="BH2380" s="5">
        <v>89</v>
      </c>
      <c r="BI2380" s="5">
        <v>89</v>
      </c>
      <c r="BJ2380" s="5">
        <v>89</v>
      </c>
      <c r="BK2380" s="5">
        <v>90</v>
      </c>
      <c r="BL2380" s="5">
        <v>89</v>
      </c>
      <c r="BM2380" s="5">
        <v>90</v>
      </c>
      <c r="BN2380" s="5">
        <v>89</v>
      </c>
      <c r="BO2380" s="5">
        <v>89</v>
      </c>
      <c r="BP2380" s="5">
        <v>95</v>
      </c>
      <c r="BQ2380" s="5">
        <v>91</v>
      </c>
      <c r="BR2380" s="5">
        <v>93</v>
      </c>
      <c r="BS2380">
        <v>92</v>
      </c>
      <c r="BT2380">
        <v>92</v>
      </c>
      <c r="BU2380">
        <v>97</v>
      </c>
      <c r="BV2380">
        <v>95</v>
      </c>
      <c r="BW2380">
        <v>100</v>
      </c>
      <c r="BX2380">
        <v>98</v>
      </c>
      <c r="BY2380">
        <v>96</v>
      </c>
      <c r="BZ2380">
        <v>90</v>
      </c>
      <c r="CA2380">
        <v>86</v>
      </c>
      <c r="CB2380">
        <v>76</v>
      </c>
      <c r="CC2380">
        <v>85</v>
      </c>
      <c r="CD2380">
        <v>87</v>
      </c>
      <c r="CE2380">
        <v>96</v>
      </c>
      <c r="CF2380">
        <v>94</v>
      </c>
      <c r="CG2380">
        <v>94</v>
      </c>
      <c r="CH2380">
        <v>83</v>
      </c>
      <c r="CI2380">
        <v>71</v>
      </c>
      <c r="CJ2380">
        <v>65</v>
      </c>
      <c r="CK2380">
        <v>74</v>
      </c>
      <c r="CL2380">
        <v>77</v>
      </c>
      <c r="CM2380">
        <v>76</v>
      </c>
      <c r="CN2380">
        <v>79</v>
      </c>
      <c r="CO2380">
        <v>79</v>
      </c>
      <c r="CP2380">
        <v>81</v>
      </c>
      <c r="CQ2380">
        <v>84</v>
      </c>
      <c r="CR2380">
        <v>88</v>
      </c>
      <c r="CS2380">
        <v>91</v>
      </c>
      <c r="CT2380">
        <v>91</v>
      </c>
      <c r="CU2380">
        <v>88</v>
      </c>
      <c r="CV2380">
        <v>90</v>
      </c>
      <c r="CW2380">
        <v>90</v>
      </c>
      <c r="CX2380" t="s">
        <v>5</v>
      </c>
      <c r="CY2380" t="s">
        <v>114</v>
      </c>
    </row>
    <row r="2381" spans="1:103" x14ac:dyDescent="0.25">
      <c r="A2381" t="s">
        <v>138</v>
      </c>
      <c r="B2381">
        <v>37.761699999999998</v>
      </c>
      <c r="C2381">
        <v>-117.5658</v>
      </c>
      <c r="D2381">
        <v>4274</v>
      </c>
      <c r="E2381" t="s">
        <v>1</v>
      </c>
      <c r="F2381">
        <v>157.1</v>
      </c>
      <c r="G2381">
        <v>1983</v>
      </c>
      <c r="H2381">
        <v>8</v>
      </c>
      <c r="I2381" t="s">
        <v>260</v>
      </c>
      <c r="J2381">
        <v>75</v>
      </c>
      <c r="K2381">
        <v>75</v>
      </c>
      <c r="L2381">
        <v>80</v>
      </c>
      <c r="M2381">
        <v>79</v>
      </c>
      <c r="N2381">
        <v>83</v>
      </c>
      <c r="O2381">
        <v>88</v>
      </c>
      <c r="P2381">
        <v>83</v>
      </c>
      <c r="Q2381">
        <v>81</v>
      </c>
      <c r="R2381">
        <v>87</v>
      </c>
      <c r="S2381">
        <v>92</v>
      </c>
      <c r="T2381">
        <v>79</v>
      </c>
      <c r="U2381">
        <v>80</v>
      </c>
      <c r="V2381">
        <v>83</v>
      </c>
      <c r="W2381">
        <v>90</v>
      </c>
      <c r="X2381">
        <v>92</v>
      </c>
      <c r="Y2381">
        <v>93</v>
      </c>
      <c r="Z2381">
        <v>98</v>
      </c>
      <c r="AA2381">
        <v>98</v>
      </c>
      <c r="AB2381">
        <v>95</v>
      </c>
      <c r="AC2381">
        <v>92</v>
      </c>
      <c r="AD2381">
        <v>89</v>
      </c>
      <c r="AE2381">
        <v>90</v>
      </c>
      <c r="AF2381">
        <v>90</v>
      </c>
      <c r="AG2381">
        <v>91</v>
      </c>
      <c r="AH2381">
        <v>93</v>
      </c>
      <c r="AI2381">
        <v>93</v>
      </c>
      <c r="AJ2381">
        <v>91</v>
      </c>
      <c r="AK2381">
        <v>95</v>
      </c>
      <c r="AL2381">
        <v>94</v>
      </c>
      <c r="AM2381">
        <v>94</v>
      </c>
      <c r="AN2381" s="5">
        <v>95</v>
      </c>
      <c r="AO2381" s="5">
        <v>93</v>
      </c>
      <c r="AP2381" s="5">
        <v>94</v>
      </c>
      <c r="AQ2381" s="5">
        <v>99</v>
      </c>
      <c r="AR2381" s="5">
        <v>100</v>
      </c>
      <c r="AS2381" s="5">
        <v>99</v>
      </c>
      <c r="AT2381" s="5">
        <v>96</v>
      </c>
      <c r="AU2381" s="5">
        <v>93</v>
      </c>
      <c r="AV2381" s="5">
        <v>74</v>
      </c>
      <c r="AW2381" s="5">
        <v>85</v>
      </c>
      <c r="AX2381" s="5">
        <v>92</v>
      </c>
      <c r="AY2381" s="5">
        <v>99</v>
      </c>
      <c r="AZ2381" s="5">
        <v>102</v>
      </c>
      <c r="BA2381" s="5">
        <v>100</v>
      </c>
      <c r="BB2381" s="5">
        <v>89</v>
      </c>
      <c r="BC2381" s="5">
        <v>92</v>
      </c>
      <c r="BD2381" s="5">
        <v>92</v>
      </c>
      <c r="BE2381" s="5">
        <v>91</v>
      </c>
      <c r="BF2381" s="5">
        <v>91</v>
      </c>
      <c r="BG2381" s="5">
        <v>92</v>
      </c>
      <c r="BH2381" s="5">
        <v>95</v>
      </c>
      <c r="BI2381" s="5">
        <v>95</v>
      </c>
      <c r="BJ2381" s="5">
        <v>96</v>
      </c>
      <c r="BK2381" s="5">
        <v>94</v>
      </c>
      <c r="BL2381" s="5">
        <v>92</v>
      </c>
      <c r="BM2381" s="5">
        <v>92</v>
      </c>
      <c r="BN2381" s="5">
        <v>92</v>
      </c>
      <c r="BO2381" s="5">
        <v>94</v>
      </c>
      <c r="BP2381" s="5">
        <v>96</v>
      </c>
      <c r="BQ2381" s="5">
        <v>95</v>
      </c>
      <c r="BR2381" s="5">
        <v>94</v>
      </c>
      <c r="BS2381">
        <v>98</v>
      </c>
      <c r="BT2381">
        <v>98</v>
      </c>
      <c r="BU2381">
        <v>98</v>
      </c>
      <c r="BV2381">
        <v>101</v>
      </c>
      <c r="BW2381">
        <v>103</v>
      </c>
      <c r="BX2381">
        <v>105</v>
      </c>
      <c r="BY2381">
        <v>99</v>
      </c>
      <c r="BZ2381">
        <v>95</v>
      </c>
      <c r="CA2381">
        <v>85</v>
      </c>
      <c r="CB2381">
        <v>82</v>
      </c>
      <c r="CC2381">
        <v>88</v>
      </c>
      <c r="CD2381">
        <v>92</v>
      </c>
      <c r="CE2381">
        <v>96</v>
      </c>
      <c r="CF2381">
        <v>87</v>
      </c>
      <c r="CG2381">
        <v>81</v>
      </c>
      <c r="CH2381">
        <v>89</v>
      </c>
      <c r="CI2381">
        <v>87</v>
      </c>
      <c r="CJ2381">
        <v>76</v>
      </c>
      <c r="CK2381">
        <v>75</v>
      </c>
      <c r="CL2381">
        <v>77</v>
      </c>
      <c r="CM2381">
        <v>82</v>
      </c>
      <c r="CN2381">
        <v>82</v>
      </c>
      <c r="CO2381">
        <v>84</v>
      </c>
      <c r="CP2381">
        <v>86</v>
      </c>
      <c r="CQ2381">
        <v>87</v>
      </c>
      <c r="CR2381">
        <v>90</v>
      </c>
      <c r="CS2381">
        <v>92</v>
      </c>
      <c r="CT2381">
        <v>92</v>
      </c>
      <c r="CU2381">
        <v>90</v>
      </c>
      <c r="CV2381">
        <v>90</v>
      </c>
      <c r="CW2381">
        <v>92</v>
      </c>
      <c r="CX2381" t="s">
        <v>2</v>
      </c>
      <c r="CY2381" t="s">
        <v>139</v>
      </c>
    </row>
    <row r="2382" spans="1:103" x14ac:dyDescent="0.25">
      <c r="A2382" t="s">
        <v>7</v>
      </c>
      <c r="B2382">
        <v>37.371099999999998</v>
      </c>
      <c r="C2382">
        <v>-118.35890000000001</v>
      </c>
      <c r="D2382">
        <v>4110</v>
      </c>
      <c r="E2382" t="s">
        <v>1</v>
      </c>
      <c r="F2382">
        <v>166.6</v>
      </c>
      <c r="G2382">
        <v>1983</v>
      </c>
      <c r="H2382">
        <v>8</v>
      </c>
      <c r="I2382" t="s">
        <v>260</v>
      </c>
      <c r="J2382">
        <v>79</v>
      </c>
      <c r="K2382">
        <v>80</v>
      </c>
      <c r="L2382">
        <v>82</v>
      </c>
      <c r="M2382">
        <v>80</v>
      </c>
      <c r="N2382">
        <v>86</v>
      </c>
      <c r="O2382">
        <v>90</v>
      </c>
      <c r="P2382">
        <v>86</v>
      </c>
      <c r="Q2382">
        <v>87</v>
      </c>
      <c r="R2382">
        <v>90</v>
      </c>
      <c r="S2382">
        <v>94</v>
      </c>
      <c r="T2382">
        <v>85</v>
      </c>
      <c r="U2382">
        <v>83</v>
      </c>
      <c r="V2382">
        <v>86</v>
      </c>
      <c r="W2382">
        <v>90</v>
      </c>
      <c r="X2382">
        <v>95</v>
      </c>
      <c r="Y2382">
        <v>97</v>
      </c>
      <c r="Z2382">
        <v>100</v>
      </c>
      <c r="AA2382">
        <v>97</v>
      </c>
      <c r="AB2382">
        <v>92</v>
      </c>
      <c r="AC2382">
        <v>93</v>
      </c>
      <c r="AD2382">
        <v>90</v>
      </c>
      <c r="AE2382">
        <v>90</v>
      </c>
      <c r="AF2382">
        <v>91</v>
      </c>
      <c r="AG2382">
        <v>91</v>
      </c>
      <c r="AH2382">
        <v>93</v>
      </c>
      <c r="AI2382">
        <v>92</v>
      </c>
      <c r="AJ2382">
        <v>93</v>
      </c>
      <c r="AK2382">
        <v>95</v>
      </c>
      <c r="AL2382">
        <v>93</v>
      </c>
      <c r="AM2382">
        <v>93</v>
      </c>
      <c r="AN2382" s="5">
        <v>94</v>
      </c>
      <c r="AO2382" s="5">
        <v>93</v>
      </c>
      <c r="AP2382" s="5">
        <v>97</v>
      </c>
      <c r="AQ2382" s="5">
        <v>99</v>
      </c>
      <c r="AR2382" s="5">
        <v>100</v>
      </c>
      <c r="AS2382" s="5">
        <v>98</v>
      </c>
      <c r="AT2382" s="5">
        <v>95</v>
      </c>
      <c r="AU2382" s="5">
        <v>93</v>
      </c>
      <c r="AV2382" s="5">
        <v>78</v>
      </c>
      <c r="AW2382" s="5">
        <v>87</v>
      </c>
      <c r="AX2382" s="5">
        <v>95</v>
      </c>
      <c r="AY2382" s="5">
        <v>100</v>
      </c>
      <c r="AZ2382" s="5">
        <v>101</v>
      </c>
      <c r="BA2382" s="5">
        <v>98</v>
      </c>
      <c r="BB2382" s="5">
        <v>93</v>
      </c>
      <c r="BC2382" s="5">
        <v>92</v>
      </c>
      <c r="BD2382" s="5">
        <v>91</v>
      </c>
      <c r="BE2382" s="5">
        <v>88</v>
      </c>
      <c r="BF2382" s="5">
        <v>91</v>
      </c>
      <c r="BG2382" s="5">
        <v>91</v>
      </c>
      <c r="BH2382" s="5">
        <v>95</v>
      </c>
      <c r="BI2382" s="5">
        <v>95</v>
      </c>
      <c r="BJ2382" s="5">
        <v>94</v>
      </c>
      <c r="BK2382" s="5">
        <v>94</v>
      </c>
      <c r="BL2382" s="5">
        <v>91</v>
      </c>
      <c r="BM2382" s="5">
        <v>89</v>
      </c>
      <c r="BN2382" s="5">
        <v>92</v>
      </c>
      <c r="BO2382" s="5">
        <v>94</v>
      </c>
      <c r="BP2382" s="5">
        <v>96</v>
      </c>
      <c r="BQ2382" s="5">
        <v>98</v>
      </c>
      <c r="BR2382" s="5">
        <v>97</v>
      </c>
      <c r="BS2382">
        <v>96</v>
      </c>
      <c r="BT2382">
        <v>97</v>
      </c>
      <c r="BU2382">
        <v>98</v>
      </c>
      <c r="BV2382">
        <v>99</v>
      </c>
      <c r="BW2382">
        <v>103</v>
      </c>
      <c r="BX2382">
        <v>91</v>
      </c>
      <c r="BY2382">
        <v>95</v>
      </c>
      <c r="BZ2382">
        <v>87</v>
      </c>
      <c r="CA2382">
        <v>85</v>
      </c>
      <c r="CB2382">
        <v>87</v>
      </c>
      <c r="CC2382">
        <v>91</v>
      </c>
      <c r="CD2382">
        <v>93</v>
      </c>
      <c r="CE2382">
        <v>94</v>
      </c>
      <c r="CF2382">
        <v>80</v>
      </c>
      <c r="CG2382">
        <v>81</v>
      </c>
      <c r="CH2382">
        <v>91</v>
      </c>
      <c r="CI2382">
        <v>86</v>
      </c>
      <c r="CJ2382">
        <v>77</v>
      </c>
      <c r="CK2382">
        <v>78</v>
      </c>
      <c r="CL2382">
        <v>83</v>
      </c>
      <c r="CM2382">
        <v>82</v>
      </c>
      <c r="CN2382">
        <v>82</v>
      </c>
      <c r="CO2382">
        <v>84</v>
      </c>
      <c r="CP2382">
        <v>86</v>
      </c>
      <c r="CQ2382">
        <v>87</v>
      </c>
      <c r="CR2382">
        <v>90</v>
      </c>
      <c r="CS2382">
        <v>94</v>
      </c>
      <c r="CT2382">
        <v>93</v>
      </c>
      <c r="CU2382">
        <v>92</v>
      </c>
      <c r="CV2382">
        <v>92</v>
      </c>
      <c r="CW2382">
        <v>94</v>
      </c>
      <c r="CX2382" t="s">
        <v>5</v>
      </c>
      <c r="CY2382" t="s">
        <v>8</v>
      </c>
    </row>
    <row r="2383" spans="1:103" x14ac:dyDescent="0.25">
      <c r="A2383" t="s">
        <v>143</v>
      </c>
      <c r="B2383">
        <v>36.265599999999999</v>
      </c>
      <c r="C2383">
        <v>-117.1853</v>
      </c>
      <c r="D2383">
        <v>4100</v>
      </c>
      <c r="E2383" t="s">
        <v>1</v>
      </c>
      <c r="F2383">
        <v>35.9</v>
      </c>
      <c r="G2383">
        <v>1983</v>
      </c>
      <c r="H2383">
        <v>8</v>
      </c>
      <c r="I2383" t="s">
        <v>260</v>
      </c>
      <c r="J2383">
        <v>88</v>
      </c>
      <c r="K2383">
        <v>76</v>
      </c>
      <c r="L2383">
        <v>78</v>
      </c>
      <c r="M2383">
        <v>81</v>
      </c>
      <c r="N2383">
        <v>84</v>
      </c>
      <c r="O2383">
        <v>88</v>
      </c>
      <c r="P2383">
        <v>89</v>
      </c>
      <c r="Q2383">
        <v>86</v>
      </c>
      <c r="R2383">
        <v>86</v>
      </c>
      <c r="S2383">
        <v>89</v>
      </c>
      <c r="T2383">
        <v>88</v>
      </c>
      <c r="U2383">
        <v>84</v>
      </c>
      <c r="V2383">
        <v>83</v>
      </c>
      <c r="W2383">
        <v>88</v>
      </c>
      <c r="X2383">
        <v>91</v>
      </c>
      <c r="Y2383">
        <v>92</v>
      </c>
      <c r="Z2383">
        <v>95</v>
      </c>
      <c r="AA2383">
        <v>95</v>
      </c>
      <c r="AB2383">
        <v>94</v>
      </c>
      <c r="AC2383">
        <v>88</v>
      </c>
      <c r="AD2383">
        <v>88</v>
      </c>
      <c r="AE2383">
        <v>86</v>
      </c>
      <c r="AF2383">
        <v>88</v>
      </c>
      <c r="AG2383">
        <v>87</v>
      </c>
      <c r="AH2383">
        <v>89</v>
      </c>
      <c r="AI2383">
        <v>89</v>
      </c>
      <c r="AJ2383">
        <v>88</v>
      </c>
      <c r="AK2383">
        <v>87</v>
      </c>
      <c r="AL2383">
        <v>88</v>
      </c>
      <c r="AM2383">
        <v>88</v>
      </c>
      <c r="AN2383" s="5">
        <v>85</v>
      </c>
      <c r="AO2383" s="5">
        <v>87</v>
      </c>
      <c r="AP2383" s="5">
        <v>90</v>
      </c>
      <c r="AQ2383" s="5">
        <v>95</v>
      </c>
      <c r="AR2383" s="5">
        <v>96</v>
      </c>
      <c r="AS2383" s="5">
        <v>96</v>
      </c>
      <c r="AT2383" s="5">
        <v>94</v>
      </c>
      <c r="AU2383" s="5">
        <v>92</v>
      </c>
      <c r="AV2383" s="5">
        <v>90</v>
      </c>
      <c r="AW2383" s="5">
        <v>85</v>
      </c>
      <c r="AX2383" s="5">
        <v>92</v>
      </c>
      <c r="AY2383" s="5">
        <v>96</v>
      </c>
      <c r="AZ2383" s="5">
        <v>98</v>
      </c>
      <c r="BA2383" s="5">
        <v>99</v>
      </c>
      <c r="BB2383" s="5">
        <v>90</v>
      </c>
      <c r="BC2383" s="5">
        <v>93</v>
      </c>
      <c r="BD2383" s="5">
        <v>90</v>
      </c>
      <c r="BE2383" s="5">
        <v>89</v>
      </c>
      <c r="BF2383" s="5">
        <v>89</v>
      </c>
      <c r="BG2383" s="5">
        <v>87</v>
      </c>
      <c r="BH2383" s="5">
        <v>89</v>
      </c>
      <c r="BI2383" s="5">
        <v>90</v>
      </c>
      <c r="BJ2383" s="5">
        <v>92</v>
      </c>
      <c r="BK2383" s="5">
        <v>92</v>
      </c>
      <c r="BL2383" s="5">
        <v>90</v>
      </c>
      <c r="BM2383" s="5">
        <v>90</v>
      </c>
      <c r="BN2383" s="5">
        <v>87</v>
      </c>
      <c r="BO2383" s="5">
        <v>90</v>
      </c>
      <c r="BP2383" s="5">
        <v>92</v>
      </c>
      <c r="BQ2383" s="5">
        <v>94</v>
      </c>
      <c r="BR2383" s="5">
        <v>96</v>
      </c>
      <c r="BS2383">
        <v>97</v>
      </c>
      <c r="BT2383">
        <v>96</v>
      </c>
      <c r="BU2383">
        <v>96</v>
      </c>
      <c r="BV2383">
        <v>97</v>
      </c>
      <c r="BW2383">
        <v>100</v>
      </c>
      <c r="BX2383">
        <v>100</v>
      </c>
      <c r="BY2383">
        <v>97</v>
      </c>
      <c r="BZ2383">
        <v>94</v>
      </c>
      <c r="CA2383">
        <v>95</v>
      </c>
      <c r="CB2383">
        <v>86</v>
      </c>
      <c r="CC2383">
        <v>90</v>
      </c>
      <c r="CD2383">
        <v>89</v>
      </c>
      <c r="CE2383">
        <v>95</v>
      </c>
      <c r="CF2383">
        <v>95</v>
      </c>
      <c r="CG2383">
        <v>94</v>
      </c>
      <c r="CH2383">
        <v>78</v>
      </c>
      <c r="CI2383">
        <v>79</v>
      </c>
      <c r="CJ2383">
        <v>84</v>
      </c>
      <c r="CK2383">
        <v>79</v>
      </c>
      <c r="CL2383">
        <v>76</v>
      </c>
      <c r="CM2383">
        <v>78</v>
      </c>
      <c r="CN2383">
        <v>79</v>
      </c>
      <c r="CO2383">
        <v>80</v>
      </c>
      <c r="CP2383">
        <v>82</v>
      </c>
      <c r="CQ2383">
        <v>84</v>
      </c>
      <c r="CR2383">
        <v>88</v>
      </c>
      <c r="CS2383">
        <v>91</v>
      </c>
      <c r="CT2383">
        <v>91</v>
      </c>
      <c r="CU2383">
        <v>90</v>
      </c>
      <c r="CV2383">
        <v>89</v>
      </c>
      <c r="CW2383">
        <v>89</v>
      </c>
      <c r="CX2383" t="s">
        <v>5</v>
      </c>
      <c r="CY2383" t="s">
        <v>144</v>
      </c>
    </row>
    <row r="2384" spans="1:103" x14ac:dyDescent="0.25">
      <c r="A2384" t="s">
        <v>4</v>
      </c>
      <c r="B2384">
        <v>36.798099999999998</v>
      </c>
      <c r="C2384">
        <v>-118.20359999999999</v>
      </c>
      <c r="D2384">
        <v>3950</v>
      </c>
      <c r="E2384" t="s">
        <v>1</v>
      </c>
      <c r="F2384">
        <v>124.8</v>
      </c>
      <c r="G2384">
        <v>1983</v>
      </c>
      <c r="H2384">
        <v>8</v>
      </c>
      <c r="I2384" t="s">
        <v>260</v>
      </c>
      <c r="J2384">
        <v>99</v>
      </c>
      <c r="K2384">
        <v>84</v>
      </c>
      <c r="L2384">
        <v>80</v>
      </c>
      <c r="M2384">
        <v>82</v>
      </c>
      <c r="N2384">
        <v>86</v>
      </c>
      <c r="O2384">
        <v>89</v>
      </c>
      <c r="P2384">
        <v>91</v>
      </c>
      <c r="Q2384">
        <v>88</v>
      </c>
      <c r="R2384">
        <v>88</v>
      </c>
      <c r="S2384">
        <v>91</v>
      </c>
      <c r="T2384">
        <v>94</v>
      </c>
      <c r="U2384">
        <v>91</v>
      </c>
      <c r="V2384">
        <v>86</v>
      </c>
      <c r="W2384">
        <v>90</v>
      </c>
      <c r="X2384">
        <v>94</v>
      </c>
      <c r="Y2384">
        <v>95</v>
      </c>
      <c r="Z2384">
        <v>97</v>
      </c>
      <c r="AA2384">
        <v>99</v>
      </c>
      <c r="AB2384">
        <v>101</v>
      </c>
      <c r="AC2384">
        <v>92</v>
      </c>
      <c r="AD2384">
        <v>92</v>
      </c>
      <c r="AE2384">
        <v>90</v>
      </c>
      <c r="AF2384">
        <v>89</v>
      </c>
      <c r="AG2384">
        <v>90</v>
      </c>
      <c r="AH2384">
        <v>88</v>
      </c>
      <c r="AI2384">
        <v>90</v>
      </c>
      <c r="AJ2384">
        <v>92</v>
      </c>
      <c r="AK2384">
        <v>92</v>
      </c>
      <c r="AL2384">
        <v>94</v>
      </c>
      <c r="AM2384">
        <v>92</v>
      </c>
      <c r="AN2384" s="5">
        <v>92</v>
      </c>
      <c r="AO2384" s="5">
        <v>90</v>
      </c>
      <c r="AP2384" s="5">
        <v>93</v>
      </c>
      <c r="AQ2384" s="5">
        <v>95</v>
      </c>
      <c r="AR2384" s="5">
        <v>99</v>
      </c>
      <c r="AS2384" s="5">
        <v>98</v>
      </c>
      <c r="AT2384" s="5">
        <v>97</v>
      </c>
      <c r="AU2384" s="5">
        <v>96</v>
      </c>
      <c r="AV2384" s="5">
        <v>94</v>
      </c>
      <c r="AW2384" s="5">
        <v>86</v>
      </c>
      <c r="AX2384" s="5">
        <v>91</v>
      </c>
      <c r="AY2384" s="5">
        <v>96</v>
      </c>
      <c r="AZ2384" s="5">
        <v>100</v>
      </c>
      <c r="BA2384" s="5">
        <v>101</v>
      </c>
      <c r="BB2384" s="5">
        <v>102</v>
      </c>
      <c r="BC2384" s="5">
        <v>94</v>
      </c>
      <c r="BD2384" s="5">
        <v>94</v>
      </c>
      <c r="BE2384" s="5">
        <v>96</v>
      </c>
      <c r="BF2384" s="5">
        <v>85</v>
      </c>
      <c r="BG2384" s="5">
        <v>92</v>
      </c>
      <c r="BH2384" s="5">
        <v>94</v>
      </c>
      <c r="BI2384" s="5">
        <v>95</v>
      </c>
      <c r="BJ2384" s="5">
        <v>94</v>
      </c>
      <c r="BK2384" s="5">
        <v>94</v>
      </c>
      <c r="BL2384" s="5">
        <v>94</v>
      </c>
      <c r="BM2384" s="5">
        <v>92</v>
      </c>
      <c r="BN2384" s="5">
        <v>88</v>
      </c>
      <c r="BO2384" s="5">
        <v>92</v>
      </c>
      <c r="BP2384" s="5">
        <v>94</v>
      </c>
      <c r="BQ2384" s="5">
        <v>97</v>
      </c>
      <c r="BR2384" s="5">
        <v>100</v>
      </c>
      <c r="BS2384">
        <v>98</v>
      </c>
      <c r="BT2384">
        <v>97</v>
      </c>
      <c r="BU2384">
        <v>97</v>
      </c>
      <c r="BV2384">
        <v>100</v>
      </c>
      <c r="BW2384">
        <v>99</v>
      </c>
      <c r="BX2384">
        <v>105</v>
      </c>
      <c r="BY2384">
        <v>100</v>
      </c>
      <c r="BZ2384">
        <v>96</v>
      </c>
      <c r="CA2384">
        <v>91</v>
      </c>
      <c r="CB2384">
        <v>82</v>
      </c>
      <c r="CC2384">
        <v>89</v>
      </c>
      <c r="CD2384">
        <v>92</v>
      </c>
      <c r="CE2384">
        <v>96</v>
      </c>
      <c r="CF2384">
        <v>96</v>
      </c>
      <c r="CG2384">
        <v>84</v>
      </c>
      <c r="CH2384">
        <v>83</v>
      </c>
      <c r="CI2384">
        <v>90</v>
      </c>
      <c r="CJ2384">
        <v>86</v>
      </c>
      <c r="CK2384">
        <v>77</v>
      </c>
      <c r="CL2384">
        <v>77</v>
      </c>
      <c r="CM2384">
        <v>83</v>
      </c>
      <c r="CN2384">
        <v>82</v>
      </c>
      <c r="CO2384">
        <v>83</v>
      </c>
      <c r="CP2384">
        <v>85</v>
      </c>
      <c r="CQ2384">
        <v>84</v>
      </c>
      <c r="CR2384">
        <v>89</v>
      </c>
      <c r="CS2384">
        <v>91</v>
      </c>
      <c r="CT2384">
        <v>92</v>
      </c>
      <c r="CU2384">
        <v>94</v>
      </c>
      <c r="CV2384">
        <v>92</v>
      </c>
      <c r="CW2384">
        <v>92</v>
      </c>
      <c r="CX2384" t="s">
        <v>5</v>
      </c>
      <c r="CY2384" t="s">
        <v>6</v>
      </c>
    </row>
    <row r="2385" spans="1:103" x14ac:dyDescent="0.25">
      <c r="A2385" t="s">
        <v>128</v>
      </c>
      <c r="B2385">
        <v>37.616700000000002</v>
      </c>
      <c r="C2385">
        <v>-115.2167</v>
      </c>
      <c r="D2385">
        <v>3950</v>
      </c>
      <c r="E2385" t="s">
        <v>1</v>
      </c>
      <c r="F2385">
        <v>194.6</v>
      </c>
      <c r="G2385">
        <v>1983</v>
      </c>
      <c r="H2385">
        <v>8</v>
      </c>
      <c r="I2385" t="s">
        <v>260</v>
      </c>
      <c r="J2385">
        <v>94</v>
      </c>
      <c r="K2385">
        <v>79</v>
      </c>
      <c r="L2385">
        <v>77</v>
      </c>
      <c r="M2385">
        <v>84</v>
      </c>
      <c r="N2385">
        <v>87</v>
      </c>
      <c r="O2385">
        <v>90</v>
      </c>
      <c r="P2385">
        <v>88</v>
      </c>
      <c r="Q2385">
        <v>88</v>
      </c>
      <c r="R2385">
        <v>89</v>
      </c>
      <c r="S2385">
        <v>93</v>
      </c>
      <c r="T2385">
        <v>86</v>
      </c>
      <c r="U2385">
        <v>80</v>
      </c>
      <c r="V2385">
        <v>84</v>
      </c>
      <c r="W2385">
        <v>86</v>
      </c>
      <c r="X2385">
        <v>91</v>
      </c>
      <c r="Y2385">
        <v>98</v>
      </c>
      <c r="Z2385">
        <v>96</v>
      </c>
      <c r="AA2385">
        <v>98</v>
      </c>
      <c r="AB2385">
        <v>95</v>
      </c>
      <c r="AC2385">
        <v>92</v>
      </c>
      <c r="AD2385">
        <v>90</v>
      </c>
      <c r="AE2385">
        <v>90</v>
      </c>
      <c r="AF2385">
        <v>90</v>
      </c>
      <c r="AG2385">
        <v>90</v>
      </c>
      <c r="AH2385">
        <v>91</v>
      </c>
      <c r="AI2385">
        <v>93</v>
      </c>
      <c r="AJ2385">
        <v>92</v>
      </c>
      <c r="AK2385">
        <v>92</v>
      </c>
      <c r="AL2385">
        <v>90</v>
      </c>
      <c r="AM2385">
        <v>88</v>
      </c>
      <c r="AN2385" s="5">
        <v>90</v>
      </c>
      <c r="AO2385" s="5">
        <v>92</v>
      </c>
      <c r="AP2385" s="5">
        <v>95</v>
      </c>
      <c r="AQ2385" s="5">
        <v>97</v>
      </c>
      <c r="AR2385" s="5">
        <v>98</v>
      </c>
      <c r="AS2385" s="5">
        <v>102</v>
      </c>
      <c r="AT2385" s="5">
        <v>98</v>
      </c>
      <c r="AU2385" s="5">
        <v>95</v>
      </c>
      <c r="AV2385" s="5">
        <v>87</v>
      </c>
      <c r="AW2385" s="5">
        <v>87</v>
      </c>
      <c r="AX2385" s="5">
        <v>100</v>
      </c>
      <c r="AY2385" s="5">
        <v>101</v>
      </c>
      <c r="AZ2385" s="5">
        <v>102</v>
      </c>
      <c r="BA2385" s="5">
        <v>104</v>
      </c>
      <c r="BB2385" s="5">
        <v>96</v>
      </c>
      <c r="BC2385" s="5">
        <v>90</v>
      </c>
      <c r="BD2385" s="5">
        <v>92</v>
      </c>
      <c r="BE2385" s="5">
        <v>92</v>
      </c>
      <c r="BF2385" s="5">
        <v>95</v>
      </c>
      <c r="BG2385" s="5">
        <v>97</v>
      </c>
      <c r="BH2385" s="5">
        <v>95</v>
      </c>
      <c r="BI2385" s="5">
        <v>91</v>
      </c>
      <c r="BJ2385" s="5">
        <v>93</v>
      </c>
      <c r="BK2385" s="5">
        <v>95</v>
      </c>
      <c r="BL2385" s="5">
        <v>93</v>
      </c>
      <c r="BM2385" s="5">
        <v>92</v>
      </c>
      <c r="BN2385" s="5">
        <v>94</v>
      </c>
      <c r="BO2385" s="5">
        <v>93</v>
      </c>
      <c r="BP2385" s="5">
        <v>96</v>
      </c>
      <c r="BQ2385" s="5">
        <v>95</v>
      </c>
      <c r="BR2385" s="5">
        <v>93</v>
      </c>
      <c r="BS2385">
        <v>97</v>
      </c>
      <c r="BT2385">
        <v>94</v>
      </c>
      <c r="BU2385">
        <v>98</v>
      </c>
      <c r="BV2385">
        <v>99</v>
      </c>
      <c r="BW2385">
        <v>103</v>
      </c>
      <c r="BX2385">
        <v>100</v>
      </c>
      <c r="CC2385">
        <v>81</v>
      </c>
      <c r="CD2385">
        <v>97</v>
      </c>
      <c r="CE2385">
        <v>97</v>
      </c>
      <c r="CM2385">
        <v>82</v>
      </c>
      <c r="CN2385">
        <v>81</v>
      </c>
      <c r="CO2385">
        <v>83</v>
      </c>
      <c r="CP2385">
        <v>85</v>
      </c>
      <c r="CQ2385">
        <v>86</v>
      </c>
      <c r="CR2385">
        <v>90</v>
      </c>
      <c r="CS2385">
        <v>93</v>
      </c>
      <c r="CT2385">
        <v>92</v>
      </c>
      <c r="CU2385">
        <v>92</v>
      </c>
      <c r="CV2385">
        <v>92</v>
      </c>
      <c r="CW2385">
        <v>92</v>
      </c>
      <c r="CX2385" t="s">
        <v>2</v>
      </c>
      <c r="CY2385" t="s">
        <v>129</v>
      </c>
    </row>
    <row r="2386" spans="1:103" x14ac:dyDescent="0.25">
      <c r="A2386" t="s">
        <v>49</v>
      </c>
      <c r="B2386">
        <v>36.1389</v>
      </c>
      <c r="C2386">
        <v>-117.9528</v>
      </c>
      <c r="D2386">
        <v>3825</v>
      </c>
      <c r="E2386" t="s">
        <v>1</v>
      </c>
      <c r="F2386">
        <v>103.6</v>
      </c>
      <c r="G2386">
        <v>1983</v>
      </c>
      <c r="H2386">
        <v>8</v>
      </c>
      <c r="I2386" t="s">
        <v>260</v>
      </c>
      <c r="J2386">
        <v>79</v>
      </c>
      <c r="K2386">
        <v>76</v>
      </c>
      <c r="L2386">
        <v>78</v>
      </c>
      <c r="M2386">
        <v>84</v>
      </c>
      <c r="N2386">
        <v>83</v>
      </c>
      <c r="O2386">
        <v>90</v>
      </c>
      <c r="P2386">
        <v>88</v>
      </c>
      <c r="Q2386">
        <v>86</v>
      </c>
      <c r="R2386">
        <v>90</v>
      </c>
      <c r="S2386">
        <v>90</v>
      </c>
      <c r="T2386">
        <v>88</v>
      </c>
      <c r="U2386">
        <v>83</v>
      </c>
      <c r="V2386">
        <v>86</v>
      </c>
      <c r="W2386">
        <v>89</v>
      </c>
      <c r="X2386">
        <v>92</v>
      </c>
      <c r="Y2386">
        <v>94</v>
      </c>
      <c r="Z2386">
        <v>98</v>
      </c>
      <c r="AA2386">
        <v>97</v>
      </c>
      <c r="AB2386">
        <v>90</v>
      </c>
      <c r="AC2386">
        <v>91</v>
      </c>
      <c r="AD2386">
        <v>86</v>
      </c>
      <c r="AE2386">
        <v>86</v>
      </c>
      <c r="AF2386">
        <v>88</v>
      </c>
      <c r="AG2386">
        <v>87</v>
      </c>
      <c r="AH2386">
        <v>90</v>
      </c>
      <c r="AI2386">
        <v>89</v>
      </c>
      <c r="AJ2386">
        <v>89</v>
      </c>
      <c r="AK2386">
        <v>89</v>
      </c>
      <c r="AL2386">
        <v>90</v>
      </c>
      <c r="AM2386">
        <v>86</v>
      </c>
      <c r="AN2386" s="5">
        <v>87</v>
      </c>
      <c r="AO2386" s="5">
        <v>93</v>
      </c>
      <c r="AP2386" s="5">
        <v>92</v>
      </c>
      <c r="AQ2386" s="5">
        <v>96</v>
      </c>
      <c r="AR2386" s="5">
        <v>96</v>
      </c>
      <c r="AS2386" s="5">
        <v>95</v>
      </c>
      <c r="AT2386" s="5">
        <v>92</v>
      </c>
      <c r="AU2386" s="5">
        <v>90</v>
      </c>
      <c r="AV2386" s="5">
        <v>82</v>
      </c>
      <c r="AW2386" s="5">
        <v>86</v>
      </c>
      <c r="AX2386" s="5">
        <v>95</v>
      </c>
      <c r="AY2386" s="5">
        <v>100</v>
      </c>
      <c r="AZ2386" s="5">
        <v>101</v>
      </c>
      <c r="BA2386" s="5">
        <v>96</v>
      </c>
      <c r="BB2386" s="5">
        <v>95</v>
      </c>
      <c r="BC2386" s="5">
        <v>91</v>
      </c>
      <c r="BD2386" s="5">
        <v>91</v>
      </c>
      <c r="BE2386" s="5">
        <v>88</v>
      </c>
      <c r="BF2386" s="5">
        <v>88</v>
      </c>
      <c r="BG2386" s="5">
        <v>89</v>
      </c>
      <c r="BH2386" s="5">
        <v>93</v>
      </c>
      <c r="BI2386" s="5">
        <v>92</v>
      </c>
      <c r="BJ2386" s="5">
        <v>91</v>
      </c>
      <c r="BK2386" s="5">
        <v>91</v>
      </c>
      <c r="BL2386" s="5">
        <v>90</v>
      </c>
      <c r="BM2386" s="5">
        <v>89</v>
      </c>
      <c r="BN2386" s="5">
        <v>88</v>
      </c>
      <c r="BO2386" s="5">
        <v>89</v>
      </c>
      <c r="BP2386" s="5">
        <v>93</v>
      </c>
      <c r="BQ2386" s="5">
        <v>97</v>
      </c>
      <c r="BR2386" s="5">
        <v>97</v>
      </c>
      <c r="BS2386">
        <v>97</v>
      </c>
      <c r="BT2386">
        <v>95</v>
      </c>
      <c r="BU2386">
        <v>97</v>
      </c>
      <c r="BV2386">
        <v>97</v>
      </c>
      <c r="BW2386">
        <v>101</v>
      </c>
      <c r="BX2386">
        <v>101</v>
      </c>
      <c r="BY2386">
        <v>94</v>
      </c>
      <c r="BZ2386">
        <v>90</v>
      </c>
      <c r="CA2386">
        <v>77</v>
      </c>
      <c r="CB2386">
        <v>89</v>
      </c>
      <c r="CC2386">
        <v>91</v>
      </c>
      <c r="CD2386">
        <v>93</v>
      </c>
      <c r="CE2386">
        <v>96</v>
      </c>
      <c r="CF2386">
        <v>87</v>
      </c>
      <c r="CG2386">
        <v>82</v>
      </c>
      <c r="CH2386">
        <v>84</v>
      </c>
      <c r="CI2386">
        <v>87</v>
      </c>
      <c r="CJ2386">
        <v>80</v>
      </c>
      <c r="CK2386">
        <v>73</v>
      </c>
      <c r="CL2386">
        <v>79</v>
      </c>
      <c r="CM2386">
        <v>79</v>
      </c>
      <c r="CN2386">
        <v>79</v>
      </c>
      <c r="CO2386">
        <v>81</v>
      </c>
      <c r="CP2386">
        <v>83</v>
      </c>
      <c r="CQ2386">
        <v>85</v>
      </c>
      <c r="CR2386">
        <v>89</v>
      </c>
      <c r="CS2386">
        <v>93</v>
      </c>
      <c r="CT2386">
        <v>93</v>
      </c>
      <c r="CU2386">
        <v>91</v>
      </c>
      <c r="CV2386">
        <v>91</v>
      </c>
      <c r="CW2386">
        <v>91</v>
      </c>
      <c r="CX2386" t="s">
        <v>5</v>
      </c>
      <c r="CY2386" t="s">
        <v>50</v>
      </c>
    </row>
    <row r="2387" spans="1:103" x14ac:dyDescent="0.25">
      <c r="A2387" t="s">
        <v>159</v>
      </c>
      <c r="B2387">
        <v>36.068600000000004</v>
      </c>
      <c r="C2387">
        <v>-115.4603</v>
      </c>
      <c r="D2387">
        <v>3780</v>
      </c>
      <c r="E2387" t="s">
        <v>1</v>
      </c>
      <c r="F2387">
        <v>133.4</v>
      </c>
      <c r="G2387">
        <v>1983</v>
      </c>
      <c r="H2387">
        <v>8</v>
      </c>
      <c r="I2387" t="s">
        <v>260</v>
      </c>
      <c r="J2387">
        <v>77</v>
      </c>
      <c r="K2387">
        <v>80</v>
      </c>
      <c r="L2387">
        <v>82</v>
      </c>
      <c r="M2387">
        <v>83</v>
      </c>
      <c r="N2387">
        <v>87</v>
      </c>
      <c r="O2387">
        <v>90</v>
      </c>
      <c r="P2387">
        <v>92</v>
      </c>
      <c r="Q2387">
        <v>89</v>
      </c>
      <c r="R2387">
        <v>91</v>
      </c>
      <c r="S2387">
        <v>94</v>
      </c>
      <c r="T2387">
        <v>85</v>
      </c>
      <c r="U2387">
        <v>84</v>
      </c>
      <c r="V2387">
        <v>83</v>
      </c>
      <c r="W2387">
        <v>86</v>
      </c>
      <c r="X2387">
        <v>94</v>
      </c>
      <c r="Y2387">
        <v>94</v>
      </c>
      <c r="Z2387">
        <v>100</v>
      </c>
      <c r="AA2387">
        <v>93</v>
      </c>
      <c r="AB2387">
        <v>95</v>
      </c>
      <c r="AC2387">
        <v>93</v>
      </c>
      <c r="AD2387">
        <v>95</v>
      </c>
      <c r="AE2387">
        <v>91</v>
      </c>
      <c r="AF2387">
        <v>94</v>
      </c>
      <c r="AG2387">
        <v>94</v>
      </c>
      <c r="AH2387">
        <v>95</v>
      </c>
      <c r="AI2387">
        <v>94</v>
      </c>
      <c r="AJ2387">
        <v>91</v>
      </c>
      <c r="AK2387">
        <v>91</v>
      </c>
      <c r="AL2387">
        <v>93</v>
      </c>
      <c r="AM2387">
        <v>91</v>
      </c>
      <c r="AN2387" s="5">
        <v>92</v>
      </c>
      <c r="AO2387" s="5">
        <v>89</v>
      </c>
      <c r="AP2387" s="5">
        <v>94</v>
      </c>
      <c r="AQ2387" s="5">
        <v>98</v>
      </c>
      <c r="AR2387" s="5">
        <v>104</v>
      </c>
      <c r="AS2387" s="5">
        <v>102</v>
      </c>
      <c r="AT2387" s="5">
        <v>99</v>
      </c>
      <c r="AU2387" s="5">
        <v>95</v>
      </c>
      <c r="AV2387" s="5">
        <v>87</v>
      </c>
      <c r="AW2387" s="5">
        <v>89</v>
      </c>
      <c r="AX2387" s="5">
        <v>93</v>
      </c>
      <c r="AY2387" s="5">
        <v>100</v>
      </c>
      <c r="AZ2387" s="5">
        <v>103</v>
      </c>
      <c r="BA2387" s="5">
        <v>100</v>
      </c>
      <c r="BB2387" s="5">
        <v>94</v>
      </c>
      <c r="BC2387" s="5">
        <v>90</v>
      </c>
      <c r="BD2387" s="5">
        <v>93</v>
      </c>
      <c r="BE2387" s="5">
        <v>96</v>
      </c>
      <c r="BF2387" s="5">
        <v>95</v>
      </c>
      <c r="BG2387" s="5">
        <v>96</v>
      </c>
      <c r="BH2387" s="5">
        <v>94</v>
      </c>
      <c r="BI2387" s="5">
        <v>96</v>
      </c>
      <c r="BJ2387" s="5">
        <v>97</v>
      </c>
      <c r="BK2387" s="5">
        <v>97</v>
      </c>
      <c r="BL2387" s="5">
        <v>96</v>
      </c>
      <c r="BM2387" s="5">
        <v>94</v>
      </c>
      <c r="BN2387" s="5">
        <v>98</v>
      </c>
      <c r="BO2387" s="5">
        <v>96</v>
      </c>
      <c r="BP2387" s="5">
        <v>98</v>
      </c>
      <c r="BQ2387" s="5">
        <v>92</v>
      </c>
      <c r="BR2387" s="5">
        <v>92</v>
      </c>
      <c r="BS2387">
        <v>88</v>
      </c>
      <c r="BT2387">
        <v>98</v>
      </c>
      <c r="BU2387">
        <v>100</v>
      </c>
      <c r="BV2387">
        <v>101</v>
      </c>
      <c r="BW2387">
        <v>103</v>
      </c>
      <c r="BX2387">
        <v>102</v>
      </c>
      <c r="BY2387">
        <v>96</v>
      </c>
      <c r="BZ2387">
        <v>95</v>
      </c>
      <c r="CA2387">
        <v>88</v>
      </c>
      <c r="CB2387">
        <v>77</v>
      </c>
      <c r="CC2387">
        <v>90</v>
      </c>
      <c r="CD2387">
        <v>92</v>
      </c>
      <c r="CE2387">
        <v>95</v>
      </c>
      <c r="CF2387">
        <v>95</v>
      </c>
      <c r="CG2387">
        <v>85</v>
      </c>
      <c r="CH2387">
        <v>82</v>
      </c>
      <c r="CI2387">
        <v>68</v>
      </c>
      <c r="CJ2387">
        <v>67</v>
      </c>
      <c r="CK2387">
        <v>78</v>
      </c>
      <c r="CL2387">
        <v>80</v>
      </c>
      <c r="CM2387">
        <v>82</v>
      </c>
      <c r="CN2387">
        <v>83</v>
      </c>
      <c r="CO2387">
        <v>88</v>
      </c>
      <c r="CP2387">
        <v>86</v>
      </c>
      <c r="CQ2387">
        <v>88</v>
      </c>
      <c r="CR2387">
        <v>92</v>
      </c>
      <c r="CS2387">
        <v>94</v>
      </c>
      <c r="CT2387">
        <v>93</v>
      </c>
      <c r="CU2387">
        <v>91</v>
      </c>
      <c r="CV2387">
        <v>93</v>
      </c>
      <c r="CW2387">
        <v>93</v>
      </c>
      <c r="CX2387" t="s">
        <v>2</v>
      </c>
      <c r="CY2387" t="s">
        <v>160</v>
      </c>
    </row>
    <row r="2388" spans="1:103" x14ac:dyDescent="0.25">
      <c r="A2388" t="s">
        <v>61</v>
      </c>
      <c r="B2388">
        <v>35.369199999999999</v>
      </c>
      <c r="C2388">
        <v>-117.6525</v>
      </c>
      <c r="D2388">
        <v>3570</v>
      </c>
      <c r="E2388" t="s">
        <v>1</v>
      </c>
      <c r="F2388">
        <v>140.5</v>
      </c>
      <c r="G2388">
        <v>1983</v>
      </c>
      <c r="H2388">
        <v>8</v>
      </c>
      <c r="I2388" t="s">
        <v>260</v>
      </c>
      <c r="J2388">
        <v>78</v>
      </c>
      <c r="K2388">
        <v>79</v>
      </c>
      <c r="L2388">
        <v>81</v>
      </c>
      <c r="M2388">
        <v>83</v>
      </c>
      <c r="N2388">
        <v>88</v>
      </c>
      <c r="O2388">
        <v>93</v>
      </c>
      <c r="P2388">
        <v>92</v>
      </c>
      <c r="Q2388">
        <v>88</v>
      </c>
      <c r="R2388">
        <v>92</v>
      </c>
      <c r="S2388">
        <v>93</v>
      </c>
      <c r="T2388">
        <v>85</v>
      </c>
      <c r="U2388">
        <v>86</v>
      </c>
      <c r="V2388">
        <v>88</v>
      </c>
      <c r="W2388">
        <v>93</v>
      </c>
      <c r="X2388">
        <v>95</v>
      </c>
      <c r="Y2388">
        <v>99</v>
      </c>
      <c r="Z2388">
        <v>99</v>
      </c>
      <c r="AA2388">
        <v>95</v>
      </c>
      <c r="AB2388">
        <v>90</v>
      </c>
      <c r="AC2388">
        <v>91</v>
      </c>
      <c r="AD2388">
        <v>91</v>
      </c>
      <c r="AE2388">
        <v>93</v>
      </c>
      <c r="AF2388">
        <v>92</v>
      </c>
      <c r="AG2388">
        <v>92</v>
      </c>
      <c r="AH2388">
        <v>94</v>
      </c>
      <c r="AI2388">
        <v>94</v>
      </c>
      <c r="AJ2388">
        <v>92</v>
      </c>
      <c r="AK2388">
        <v>93</v>
      </c>
      <c r="AL2388">
        <v>92</v>
      </c>
      <c r="AM2388">
        <v>90</v>
      </c>
      <c r="AN2388" s="5">
        <v>89</v>
      </c>
      <c r="AO2388" s="5">
        <v>88</v>
      </c>
      <c r="AP2388" s="5">
        <v>97</v>
      </c>
      <c r="AQ2388" s="5">
        <v>101</v>
      </c>
      <c r="AR2388" s="5">
        <v>102</v>
      </c>
      <c r="AS2388" s="5">
        <v>98</v>
      </c>
      <c r="AT2388" s="5">
        <v>95</v>
      </c>
      <c r="AU2388" s="5">
        <v>94</v>
      </c>
      <c r="AV2388" s="5">
        <v>91</v>
      </c>
      <c r="AW2388" s="5">
        <v>88</v>
      </c>
      <c r="AX2388" s="5">
        <v>101</v>
      </c>
      <c r="AY2388" s="5">
        <v>107</v>
      </c>
      <c r="AZ2388" s="5">
        <v>104</v>
      </c>
      <c r="BA2388" s="5">
        <v>103</v>
      </c>
      <c r="BB2388" s="5">
        <v>97</v>
      </c>
      <c r="BC2388" s="5">
        <v>91</v>
      </c>
      <c r="BD2388" s="5">
        <v>91</v>
      </c>
      <c r="BE2388" s="5">
        <v>92</v>
      </c>
      <c r="BF2388" s="5">
        <v>92</v>
      </c>
      <c r="BG2388" s="5">
        <v>95</v>
      </c>
      <c r="BH2388" s="5">
        <v>97</v>
      </c>
      <c r="BI2388" s="5">
        <v>96</v>
      </c>
      <c r="BJ2388" s="5">
        <v>96</v>
      </c>
      <c r="BK2388" s="5">
        <v>97</v>
      </c>
      <c r="BL2388" s="5">
        <v>93</v>
      </c>
      <c r="BM2388" s="5">
        <v>91</v>
      </c>
      <c r="BN2388" s="5">
        <v>92</v>
      </c>
      <c r="BO2388" s="5">
        <v>95</v>
      </c>
      <c r="BP2388" s="5">
        <v>98</v>
      </c>
      <c r="BQ2388" s="5">
        <v>101</v>
      </c>
      <c r="BR2388" s="5">
        <v>101</v>
      </c>
      <c r="BS2388">
        <v>101</v>
      </c>
      <c r="BT2388">
        <v>99</v>
      </c>
      <c r="BU2388">
        <v>99</v>
      </c>
      <c r="BV2388">
        <v>102</v>
      </c>
      <c r="BW2388">
        <v>103</v>
      </c>
      <c r="BX2388">
        <v>103</v>
      </c>
      <c r="BY2388">
        <v>101</v>
      </c>
      <c r="BZ2388">
        <v>99</v>
      </c>
      <c r="CA2388">
        <v>87</v>
      </c>
      <c r="CB2388">
        <v>95</v>
      </c>
      <c r="CC2388">
        <v>94</v>
      </c>
      <c r="CD2388">
        <v>95</v>
      </c>
      <c r="CE2388">
        <v>100</v>
      </c>
      <c r="CF2388">
        <v>97</v>
      </c>
      <c r="CG2388">
        <v>85</v>
      </c>
      <c r="CH2388">
        <v>82</v>
      </c>
      <c r="CI2388">
        <v>86</v>
      </c>
      <c r="CJ2388">
        <v>84</v>
      </c>
      <c r="CK2388">
        <v>79</v>
      </c>
      <c r="CL2388">
        <v>84</v>
      </c>
      <c r="CM2388">
        <v>82</v>
      </c>
      <c r="CN2388">
        <v>83</v>
      </c>
      <c r="CO2388">
        <v>87</v>
      </c>
      <c r="CP2388">
        <v>86</v>
      </c>
      <c r="CQ2388">
        <v>89</v>
      </c>
      <c r="CR2388">
        <v>94</v>
      </c>
      <c r="CS2388">
        <v>97</v>
      </c>
      <c r="CT2388">
        <v>95</v>
      </c>
      <c r="CU2388">
        <v>95</v>
      </c>
      <c r="CV2388">
        <v>94</v>
      </c>
      <c r="CW2388">
        <v>94</v>
      </c>
      <c r="CX2388" t="s">
        <v>5</v>
      </c>
      <c r="CY2388" t="s">
        <v>62</v>
      </c>
    </row>
    <row r="2389" spans="1:103" x14ac:dyDescent="0.25">
      <c r="A2389" t="s">
        <v>157</v>
      </c>
      <c r="B2389">
        <v>36.994999999999997</v>
      </c>
      <c r="C2389">
        <v>-116.7189</v>
      </c>
      <c r="D2389">
        <v>3550</v>
      </c>
      <c r="E2389" t="s">
        <v>1</v>
      </c>
      <c r="F2389">
        <v>60.6</v>
      </c>
      <c r="G2389">
        <v>1983</v>
      </c>
      <c r="H2389">
        <v>8</v>
      </c>
      <c r="I2389" t="s">
        <v>260</v>
      </c>
      <c r="J2389">
        <v>80</v>
      </c>
      <c r="K2389">
        <v>80</v>
      </c>
      <c r="L2389">
        <v>81</v>
      </c>
      <c r="M2389">
        <v>85</v>
      </c>
      <c r="N2389">
        <v>87</v>
      </c>
      <c r="O2389">
        <v>92</v>
      </c>
      <c r="P2389">
        <v>89</v>
      </c>
      <c r="Q2389">
        <v>87</v>
      </c>
      <c r="R2389">
        <v>91</v>
      </c>
      <c r="S2389">
        <v>91</v>
      </c>
      <c r="T2389">
        <v>88</v>
      </c>
      <c r="U2389">
        <v>82</v>
      </c>
      <c r="V2389">
        <v>87</v>
      </c>
      <c r="W2389">
        <v>88</v>
      </c>
      <c r="X2389">
        <v>93</v>
      </c>
      <c r="Y2389">
        <v>96</v>
      </c>
      <c r="Z2389">
        <v>96</v>
      </c>
      <c r="AA2389">
        <v>96</v>
      </c>
      <c r="AB2389">
        <v>95</v>
      </c>
      <c r="AC2389">
        <v>89</v>
      </c>
      <c r="AD2389">
        <v>89</v>
      </c>
      <c r="AE2389">
        <v>88</v>
      </c>
      <c r="AF2389">
        <v>90</v>
      </c>
      <c r="AG2389">
        <v>90</v>
      </c>
      <c r="AH2389">
        <v>93</v>
      </c>
      <c r="AI2389">
        <v>92</v>
      </c>
      <c r="AJ2389">
        <v>89</v>
      </c>
      <c r="AK2389">
        <v>91</v>
      </c>
      <c r="AL2389">
        <v>91</v>
      </c>
      <c r="AM2389">
        <v>88</v>
      </c>
      <c r="AN2389" s="5">
        <v>89</v>
      </c>
      <c r="AO2389" s="5">
        <v>89</v>
      </c>
      <c r="AP2389" s="5">
        <v>97</v>
      </c>
      <c r="AQ2389" s="5">
        <v>98</v>
      </c>
      <c r="AR2389" s="5">
        <v>99</v>
      </c>
      <c r="AS2389" s="5">
        <v>97</v>
      </c>
      <c r="AT2389" s="5">
        <v>95</v>
      </c>
      <c r="AU2389" s="5">
        <v>92</v>
      </c>
      <c r="AV2389" s="5">
        <v>84</v>
      </c>
      <c r="AW2389" s="5">
        <v>90</v>
      </c>
      <c r="AX2389" s="5">
        <v>96</v>
      </c>
      <c r="AY2389" s="5">
        <v>102</v>
      </c>
      <c r="AZ2389" s="5">
        <v>101</v>
      </c>
      <c r="BA2389" s="5">
        <v>101</v>
      </c>
      <c r="BB2389" s="5">
        <v>95</v>
      </c>
      <c r="BC2389" s="5">
        <v>89</v>
      </c>
      <c r="BD2389" s="5">
        <v>91</v>
      </c>
      <c r="BE2389" s="5">
        <v>92</v>
      </c>
      <c r="BF2389" s="5">
        <v>91</v>
      </c>
      <c r="BG2389" s="5">
        <v>92</v>
      </c>
      <c r="BH2389" s="5">
        <v>96</v>
      </c>
      <c r="BI2389" s="5">
        <v>94</v>
      </c>
      <c r="BJ2389" s="5">
        <v>95</v>
      </c>
      <c r="BK2389" s="5">
        <v>93</v>
      </c>
      <c r="BL2389" s="5">
        <v>92</v>
      </c>
      <c r="BM2389" s="5">
        <v>90</v>
      </c>
      <c r="BN2389" s="5">
        <v>91</v>
      </c>
      <c r="BO2389" s="5">
        <v>93</v>
      </c>
      <c r="BP2389" s="5">
        <v>97</v>
      </c>
      <c r="BQ2389" s="5">
        <v>88</v>
      </c>
      <c r="BR2389" s="5">
        <v>97</v>
      </c>
      <c r="BS2389">
        <v>95</v>
      </c>
      <c r="BT2389">
        <v>97</v>
      </c>
      <c r="BU2389">
        <v>99</v>
      </c>
      <c r="BV2389">
        <v>100</v>
      </c>
      <c r="BW2389">
        <v>103</v>
      </c>
      <c r="BX2389">
        <v>101</v>
      </c>
      <c r="BY2389">
        <v>94</v>
      </c>
      <c r="BZ2389">
        <v>95</v>
      </c>
      <c r="CA2389">
        <v>87</v>
      </c>
      <c r="CB2389">
        <v>80</v>
      </c>
      <c r="CC2389">
        <v>90</v>
      </c>
      <c r="CD2389">
        <v>95</v>
      </c>
      <c r="CE2389">
        <v>98</v>
      </c>
      <c r="CF2389">
        <v>96</v>
      </c>
      <c r="CG2389">
        <v>87</v>
      </c>
      <c r="CH2389">
        <v>76</v>
      </c>
      <c r="CI2389">
        <v>82</v>
      </c>
      <c r="CJ2389">
        <v>74</v>
      </c>
      <c r="CK2389">
        <v>72</v>
      </c>
      <c r="CL2389">
        <v>80</v>
      </c>
      <c r="CM2389">
        <v>82</v>
      </c>
      <c r="CN2389">
        <v>82</v>
      </c>
      <c r="CO2389">
        <v>83</v>
      </c>
      <c r="CP2389">
        <v>86</v>
      </c>
      <c r="CQ2389">
        <v>88</v>
      </c>
      <c r="CR2389">
        <v>91</v>
      </c>
      <c r="CS2389">
        <v>93</v>
      </c>
      <c r="CT2389">
        <v>93</v>
      </c>
      <c r="CU2389">
        <v>91</v>
      </c>
      <c r="CV2389">
        <v>92</v>
      </c>
      <c r="CW2389">
        <v>94</v>
      </c>
      <c r="CX2389" t="s">
        <v>2</v>
      </c>
      <c r="CY2389" t="s">
        <v>158</v>
      </c>
    </row>
    <row r="2390" spans="1:103" x14ac:dyDescent="0.25">
      <c r="A2390" t="s">
        <v>31</v>
      </c>
      <c r="B2390">
        <v>35.466099999999997</v>
      </c>
      <c r="C2390">
        <v>-114.9217</v>
      </c>
      <c r="D2390">
        <v>3540</v>
      </c>
      <c r="E2390" t="s">
        <v>1</v>
      </c>
      <c r="F2390">
        <v>207</v>
      </c>
      <c r="G2390">
        <v>1983</v>
      </c>
      <c r="H2390">
        <v>8</v>
      </c>
      <c r="I2390" t="s">
        <v>260</v>
      </c>
      <c r="J2390">
        <v>82</v>
      </c>
      <c r="K2390">
        <v>77</v>
      </c>
      <c r="L2390">
        <v>81</v>
      </c>
      <c r="M2390">
        <v>85</v>
      </c>
      <c r="N2390">
        <v>88</v>
      </c>
      <c r="O2390">
        <v>92</v>
      </c>
      <c r="P2390">
        <v>93</v>
      </c>
      <c r="Q2390">
        <v>95</v>
      </c>
      <c r="R2390">
        <v>90</v>
      </c>
      <c r="S2390">
        <v>95</v>
      </c>
      <c r="T2390">
        <v>87</v>
      </c>
      <c r="U2390">
        <v>89</v>
      </c>
      <c r="V2390">
        <v>87</v>
      </c>
      <c r="W2390">
        <v>88</v>
      </c>
      <c r="X2390">
        <v>94</v>
      </c>
      <c r="Y2390">
        <v>96</v>
      </c>
      <c r="Z2390">
        <v>97</v>
      </c>
      <c r="AA2390">
        <v>97</v>
      </c>
      <c r="AB2390">
        <v>95</v>
      </c>
      <c r="AC2390">
        <v>95</v>
      </c>
      <c r="AD2390">
        <v>95</v>
      </c>
      <c r="AE2390">
        <v>96</v>
      </c>
      <c r="AF2390">
        <v>95</v>
      </c>
      <c r="AG2390">
        <v>94</v>
      </c>
      <c r="AH2390">
        <v>93</v>
      </c>
      <c r="AI2390">
        <v>97</v>
      </c>
      <c r="AJ2390">
        <v>98</v>
      </c>
      <c r="AK2390">
        <v>90</v>
      </c>
      <c r="AL2390">
        <v>93</v>
      </c>
      <c r="AM2390">
        <v>93</v>
      </c>
      <c r="AN2390" s="5">
        <v>94</v>
      </c>
      <c r="AO2390" s="5">
        <v>90</v>
      </c>
      <c r="AP2390" s="5">
        <v>102</v>
      </c>
      <c r="AQ2390" s="5">
        <v>100</v>
      </c>
      <c r="AR2390" s="5">
        <v>103</v>
      </c>
      <c r="AS2390" s="5">
        <v>104</v>
      </c>
      <c r="AT2390" s="5">
        <v>103</v>
      </c>
      <c r="AU2390" s="5">
        <v>94</v>
      </c>
      <c r="AV2390" s="5">
        <v>95</v>
      </c>
      <c r="AW2390" s="5">
        <v>95</v>
      </c>
      <c r="AX2390" s="5">
        <v>94</v>
      </c>
      <c r="AY2390" s="5">
        <v>103</v>
      </c>
      <c r="AZ2390" s="5">
        <v>103</v>
      </c>
      <c r="BA2390" s="5">
        <v>103</v>
      </c>
      <c r="BB2390" s="5">
        <v>102</v>
      </c>
      <c r="BC2390" s="5">
        <v>102</v>
      </c>
      <c r="BD2390" s="5">
        <v>98</v>
      </c>
      <c r="BE2390" s="5">
        <v>97</v>
      </c>
      <c r="BF2390" s="5">
        <v>98</v>
      </c>
      <c r="BG2390" s="5">
        <v>97</v>
      </c>
      <c r="BH2390" s="5">
        <v>93</v>
      </c>
      <c r="BI2390" s="5">
        <v>90</v>
      </c>
      <c r="BJ2390" s="5">
        <v>95</v>
      </c>
      <c r="BK2390" s="5">
        <v>95</v>
      </c>
      <c r="BL2390" s="5">
        <v>95</v>
      </c>
      <c r="BM2390" s="5">
        <v>94</v>
      </c>
      <c r="BN2390" s="5">
        <v>94</v>
      </c>
      <c r="BO2390" s="5">
        <v>97</v>
      </c>
      <c r="BP2390" s="5">
        <v>97</v>
      </c>
      <c r="BQ2390" s="5">
        <v>102</v>
      </c>
      <c r="BR2390" s="5">
        <v>95</v>
      </c>
      <c r="BS2390">
        <v>95</v>
      </c>
      <c r="BT2390">
        <v>99</v>
      </c>
      <c r="BU2390">
        <v>100</v>
      </c>
      <c r="BV2390">
        <v>100</v>
      </c>
      <c r="BW2390">
        <v>103</v>
      </c>
      <c r="BX2390">
        <v>103</v>
      </c>
      <c r="BY2390">
        <v>96</v>
      </c>
      <c r="BZ2390">
        <v>96</v>
      </c>
      <c r="CA2390">
        <v>98</v>
      </c>
      <c r="CB2390">
        <v>86</v>
      </c>
      <c r="CC2390">
        <v>89</v>
      </c>
      <c r="CD2390">
        <v>92</v>
      </c>
      <c r="CE2390">
        <v>97</v>
      </c>
      <c r="CF2390">
        <v>101</v>
      </c>
      <c r="CG2390">
        <v>89</v>
      </c>
      <c r="CH2390">
        <v>85</v>
      </c>
      <c r="CI2390">
        <v>75</v>
      </c>
      <c r="CJ2390">
        <v>69</v>
      </c>
      <c r="CK2390">
        <v>79</v>
      </c>
      <c r="CL2390">
        <v>84</v>
      </c>
      <c r="CM2390">
        <v>82</v>
      </c>
      <c r="CN2390">
        <v>83</v>
      </c>
      <c r="CO2390">
        <v>86</v>
      </c>
      <c r="CP2390">
        <v>86</v>
      </c>
      <c r="CQ2390">
        <v>88</v>
      </c>
      <c r="CR2390">
        <v>99</v>
      </c>
      <c r="CS2390">
        <v>97</v>
      </c>
      <c r="CT2390">
        <v>96</v>
      </c>
      <c r="CU2390">
        <v>96</v>
      </c>
      <c r="CV2390">
        <v>96</v>
      </c>
      <c r="CW2390">
        <v>98</v>
      </c>
      <c r="CX2390" t="s">
        <v>2</v>
      </c>
      <c r="CY2390" t="s">
        <v>32</v>
      </c>
    </row>
    <row r="2391" spans="1:103" x14ac:dyDescent="0.25">
      <c r="A2391" t="s">
        <v>126</v>
      </c>
      <c r="B2391">
        <v>37.268900000000002</v>
      </c>
      <c r="C2391">
        <v>-115.1217</v>
      </c>
      <c r="D2391">
        <v>3334</v>
      </c>
      <c r="E2391" t="s">
        <v>1</v>
      </c>
      <c r="F2391">
        <v>179.2</v>
      </c>
      <c r="G2391">
        <v>1983</v>
      </c>
      <c r="H2391">
        <v>8</v>
      </c>
      <c r="I2391" t="s">
        <v>260</v>
      </c>
      <c r="J2391">
        <v>75</v>
      </c>
      <c r="K2391">
        <v>76</v>
      </c>
      <c r="L2391">
        <v>78</v>
      </c>
      <c r="M2391">
        <v>85</v>
      </c>
      <c r="N2391">
        <v>88</v>
      </c>
      <c r="O2391">
        <v>91</v>
      </c>
      <c r="P2391">
        <v>88</v>
      </c>
      <c r="Q2391">
        <v>86</v>
      </c>
      <c r="R2391">
        <v>89</v>
      </c>
      <c r="S2391">
        <v>89</v>
      </c>
      <c r="T2391">
        <v>85</v>
      </c>
      <c r="U2391">
        <v>80</v>
      </c>
      <c r="V2391">
        <v>80</v>
      </c>
      <c r="W2391">
        <v>86</v>
      </c>
      <c r="X2391">
        <v>90</v>
      </c>
      <c r="Y2391">
        <v>94</v>
      </c>
      <c r="Z2391">
        <v>94</v>
      </c>
      <c r="AA2391">
        <v>99</v>
      </c>
      <c r="AB2391">
        <v>92</v>
      </c>
      <c r="AC2391">
        <v>88</v>
      </c>
      <c r="AD2391">
        <v>88</v>
      </c>
      <c r="AE2391">
        <v>85</v>
      </c>
      <c r="AF2391">
        <v>86</v>
      </c>
      <c r="AG2391">
        <v>91</v>
      </c>
      <c r="AH2391">
        <v>92</v>
      </c>
      <c r="AI2391">
        <v>90</v>
      </c>
      <c r="AJ2391">
        <v>89</v>
      </c>
      <c r="AK2391">
        <v>89</v>
      </c>
      <c r="AL2391">
        <v>88</v>
      </c>
      <c r="AM2391">
        <v>87</v>
      </c>
      <c r="AN2391" s="5">
        <v>88</v>
      </c>
      <c r="AO2391" s="5">
        <v>93</v>
      </c>
      <c r="AP2391" s="5">
        <v>96</v>
      </c>
      <c r="AQ2391" s="5">
        <v>98</v>
      </c>
      <c r="AR2391" s="5">
        <v>104</v>
      </c>
      <c r="AS2391" s="5">
        <v>102</v>
      </c>
      <c r="AT2391" s="5">
        <v>98</v>
      </c>
      <c r="AU2391" s="5">
        <v>97</v>
      </c>
      <c r="AV2391" s="5">
        <v>90</v>
      </c>
      <c r="AW2391" s="5">
        <v>88</v>
      </c>
      <c r="AX2391" s="5">
        <v>95</v>
      </c>
      <c r="AY2391" s="5">
        <v>100</v>
      </c>
      <c r="AZ2391" s="5">
        <v>100</v>
      </c>
      <c r="BA2391" s="5">
        <v>101</v>
      </c>
      <c r="BB2391" s="5">
        <v>93</v>
      </c>
      <c r="BC2391" s="5">
        <v>88</v>
      </c>
      <c r="BD2391" s="5">
        <v>89</v>
      </c>
      <c r="BE2391" s="5">
        <v>90</v>
      </c>
      <c r="BF2391" s="5">
        <v>93</v>
      </c>
      <c r="BG2391" s="5">
        <v>94</v>
      </c>
      <c r="BH2391" s="5">
        <v>85</v>
      </c>
      <c r="BI2391" s="5">
        <v>91</v>
      </c>
      <c r="BJ2391" s="5">
        <v>94</v>
      </c>
      <c r="BK2391" s="5">
        <v>94</v>
      </c>
      <c r="BL2391" s="5">
        <v>94</v>
      </c>
      <c r="BM2391" s="5">
        <v>93</v>
      </c>
      <c r="BN2391" s="5">
        <v>95</v>
      </c>
      <c r="BO2391" s="5">
        <v>96</v>
      </c>
      <c r="BP2391" s="5">
        <v>98</v>
      </c>
      <c r="BQ2391" s="5">
        <v>92</v>
      </c>
      <c r="BR2391" s="5">
        <v>93</v>
      </c>
      <c r="BS2391">
        <v>86</v>
      </c>
      <c r="BT2391">
        <v>95</v>
      </c>
      <c r="BU2391">
        <v>99</v>
      </c>
      <c r="BV2391">
        <v>98</v>
      </c>
      <c r="BW2391">
        <v>104</v>
      </c>
      <c r="BX2391">
        <v>104</v>
      </c>
      <c r="BY2391">
        <v>97</v>
      </c>
      <c r="BZ2391">
        <v>96</v>
      </c>
      <c r="CA2391">
        <v>88</v>
      </c>
      <c r="CB2391">
        <v>75</v>
      </c>
      <c r="CC2391">
        <v>94</v>
      </c>
      <c r="CD2391">
        <v>94</v>
      </c>
      <c r="CE2391">
        <v>96</v>
      </c>
      <c r="CF2391">
        <v>98</v>
      </c>
      <c r="CG2391">
        <v>85</v>
      </c>
      <c r="CH2391">
        <v>89</v>
      </c>
      <c r="CI2391">
        <v>71</v>
      </c>
      <c r="CJ2391">
        <v>70</v>
      </c>
      <c r="CK2391">
        <v>74</v>
      </c>
      <c r="CL2391">
        <v>79</v>
      </c>
      <c r="CM2391">
        <v>80</v>
      </c>
      <c r="CN2391">
        <v>79</v>
      </c>
      <c r="CO2391">
        <v>84</v>
      </c>
      <c r="CP2391">
        <v>84</v>
      </c>
      <c r="CQ2391">
        <v>87</v>
      </c>
      <c r="CR2391">
        <v>91</v>
      </c>
      <c r="CS2391">
        <v>94</v>
      </c>
      <c r="CT2391">
        <v>95</v>
      </c>
      <c r="CU2391">
        <v>92</v>
      </c>
      <c r="CV2391">
        <v>94</v>
      </c>
      <c r="CW2391">
        <v>95</v>
      </c>
      <c r="CX2391" t="s">
        <v>2</v>
      </c>
      <c r="CY2391" t="s">
        <v>127</v>
      </c>
    </row>
    <row r="2392" spans="1:103" x14ac:dyDescent="0.25">
      <c r="A2392" t="s">
        <v>132</v>
      </c>
      <c r="B2392">
        <v>37.316699999999997</v>
      </c>
      <c r="C2392">
        <v>-114.5</v>
      </c>
      <c r="D2392">
        <v>3301</v>
      </c>
      <c r="E2392" t="s">
        <v>1</v>
      </c>
      <c r="F2392">
        <v>230.8</v>
      </c>
      <c r="G2392">
        <v>1983</v>
      </c>
      <c r="H2392">
        <v>8</v>
      </c>
      <c r="I2392" t="s">
        <v>260</v>
      </c>
      <c r="J2392">
        <v>92</v>
      </c>
      <c r="K2392">
        <v>82</v>
      </c>
      <c r="L2392">
        <v>80</v>
      </c>
      <c r="M2392">
        <v>85</v>
      </c>
      <c r="N2392">
        <v>88</v>
      </c>
      <c r="O2392">
        <v>90</v>
      </c>
      <c r="P2392">
        <v>93</v>
      </c>
      <c r="Q2392">
        <v>92</v>
      </c>
      <c r="R2392">
        <v>92</v>
      </c>
      <c r="S2392">
        <v>94</v>
      </c>
      <c r="T2392">
        <v>95</v>
      </c>
      <c r="U2392">
        <v>90</v>
      </c>
      <c r="V2392">
        <v>83</v>
      </c>
      <c r="W2392">
        <v>87</v>
      </c>
      <c r="X2392">
        <v>92</v>
      </c>
      <c r="Y2392">
        <v>94</v>
      </c>
      <c r="Z2392">
        <v>100</v>
      </c>
      <c r="AA2392">
        <v>99</v>
      </c>
      <c r="AB2392">
        <v>101</v>
      </c>
      <c r="AC2392">
        <v>95</v>
      </c>
      <c r="AD2392">
        <v>94</v>
      </c>
      <c r="AE2392">
        <v>96</v>
      </c>
      <c r="AF2392">
        <v>105</v>
      </c>
      <c r="AG2392">
        <v>93</v>
      </c>
      <c r="AH2392">
        <v>95</v>
      </c>
      <c r="AI2392">
        <v>93</v>
      </c>
      <c r="AJ2392">
        <v>95</v>
      </c>
      <c r="AK2392">
        <v>94</v>
      </c>
      <c r="AL2392">
        <v>95</v>
      </c>
      <c r="AM2392">
        <v>94</v>
      </c>
      <c r="AN2392" s="5">
        <v>90</v>
      </c>
      <c r="AO2392" s="5">
        <v>91</v>
      </c>
      <c r="AP2392" s="5">
        <v>92</v>
      </c>
      <c r="AQ2392" s="5">
        <v>95</v>
      </c>
      <c r="AR2392" s="5">
        <v>102</v>
      </c>
      <c r="AS2392" s="5">
        <v>104</v>
      </c>
      <c r="AT2392" s="5">
        <v>103</v>
      </c>
      <c r="AU2392" s="5">
        <v>100</v>
      </c>
      <c r="AV2392" s="5">
        <v>97</v>
      </c>
      <c r="AW2392" s="5">
        <v>94</v>
      </c>
      <c r="AX2392" s="5">
        <v>94</v>
      </c>
      <c r="AY2392" s="5">
        <v>99</v>
      </c>
      <c r="AZ2392" s="5">
        <v>102</v>
      </c>
      <c r="BA2392" s="5">
        <v>105</v>
      </c>
      <c r="BB2392" s="5">
        <v>102</v>
      </c>
      <c r="BC2392" s="5">
        <v>97</v>
      </c>
      <c r="BD2392" s="5">
        <v>95</v>
      </c>
      <c r="BE2392" s="5">
        <v>95</v>
      </c>
      <c r="BF2392" s="5">
        <v>97</v>
      </c>
      <c r="BG2392" s="5">
        <v>97</v>
      </c>
      <c r="BH2392" s="5">
        <v>99</v>
      </c>
      <c r="BI2392" s="5">
        <v>95</v>
      </c>
      <c r="BJ2392" s="5">
        <v>96</v>
      </c>
      <c r="BK2392" s="5">
        <v>107</v>
      </c>
      <c r="BL2392" s="5">
        <v>98</v>
      </c>
      <c r="BM2392" s="5">
        <v>99</v>
      </c>
      <c r="BN2392" s="5">
        <v>96</v>
      </c>
      <c r="BO2392" s="5">
        <v>99</v>
      </c>
      <c r="BP2392" s="5">
        <v>97</v>
      </c>
      <c r="BQ2392" s="5">
        <v>102</v>
      </c>
      <c r="BR2392" s="5">
        <v>95</v>
      </c>
      <c r="BS2392">
        <v>95</v>
      </c>
      <c r="BT2392">
        <v>90</v>
      </c>
      <c r="BU2392">
        <v>99</v>
      </c>
      <c r="BV2392">
        <v>101</v>
      </c>
      <c r="BW2392">
        <v>101</v>
      </c>
      <c r="BX2392">
        <v>105</v>
      </c>
      <c r="BY2392">
        <v>104</v>
      </c>
      <c r="BZ2392">
        <v>100</v>
      </c>
      <c r="CA2392">
        <v>100</v>
      </c>
      <c r="CB2392">
        <v>92</v>
      </c>
      <c r="CC2392">
        <v>86</v>
      </c>
      <c r="CD2392">
        <v>95</v>
      </c>
      <c r="CE2392">
        <v>97</v>
      </c>
      <c r="CF2392">
        <v>101</v>
      </c>
      <c r="CG2392">
        <v>100</v>
      </c>
      <c r="CH2392">
        <v>91</v>
      </c>
      <c r="CI2392">
        <v>91</v>
      </c>
      <c r="CJ2392">
        <v>80</v>
      </c>
      <c r="CK2392">
        <v>70</v>
      </c>
      <c r="CL2392">
        <v>72</v>
      </c>
      <c r="CM2392">
        <v>85</v>
      </c>
      <c r="CN2392">
        <v>87</v>
      </c>
      <c r="CO2392">
        <v>92</v>
      </c>
      <c r="CP2392">
        <v>92</v>
      </c>
      <c r="CQ2392">
        <v>89</v>
      </c>
      <c r="CR2392">
        <v>91</v>
      </c>
      <c r="CS2392">
        <v>95</v>
      </c>
      <c r="CT2392">
        <v>97</v>
      </c>
      <c r="CU2392">
        <v>96</v>
      </c>
      <c r="CV2392">
        <v>94</v>
      </c>
      <c r="CW2392">
        <v>96</v>
      </c>
      <c r="CX2392" t="s">
        <v>2</v>
      </c>
      <c r="CY2392" t="s">
        <v>133</v>
      </c>
    </row>
    <row r="2393" spans="1:103" x14ac:dyDescent="0.25">
      <c r="A2393" t="s">
        <v>161</v>
      </c>
      <c r="B2393">
        <v>36.620600000000003</v>
      </c>
      <c r="C2393">
        <v>-116.0278</v>
      </c>
      <c r="D2393">
        <v>3230</v>
      </c>
      <c r="E2393" t="s">
        <v>1</v>
      </c>
      <c r="F2393">
        <v>77</v>
      </c>
      <c r="G2393">
        <v>1983</v>
      </c>
      <c r="H2393">
        <v>8</v>
      </c>
      <c r="I2393" t="s">
        <v>260</v>
      </c>
      <c r="J2393">
        <v>79</v>
      </c>
      <c r="K2393">
        <v>80</v>
      </c>
      <c r="L2393">
        <v>83</v>
      </c>
      <c r="M2393">
        <v>83</v>
      </c>
      <c r="N2393">
        <v>85</v>
      </c>
      <c r="O2393">
        <v>91</v>
      </c>
      <c r="P2393">
        <v>93</v>
      </c>
      <c r="Q2393">
        <v>89</v>
      </c>
      <c r="R2393">
        <v>91</v>
      </c>
      <c r="S2393">
        <v>93</v>
      </c>
      <c r="T2393">
        <v>87</v>
      </c>
      <c r="U2393">
        <v>84</v>
      </c>
      <c r="V2393">
        <v>85</v>
      </c>
      <c r="W2393">
        <v>90</v>
      </c>
      <c r="X2393">
        <v>96</v>
      </c>
      <c r="Y2393">
        <v>99</v>
      </c>
      <c r="Z2393">
        <v>100</v>
      </c>
      <c r="AA2393">
        <v>97</v>
      </c>
      <c r="AB2393">
        <v>94</v>
      </c>
      <c r="AC2393">
        <v>93</v>
      </c>
      <c r="AD2393">
        <v>93</v>
      </c>
      <c r="AE2393">
        <v>93</v>
      </c>
      <c r="AF2393">
        <v>94</v>
      </c>
      <c r="AG2393">
        <v>92</v>
      </c>
      <c r="AH2393">
        <v>94</v>
      </c>
      <c r="AI2393">
        <v>95</v>
      </c>
      <c r="AJ2393">
        <v>93</v>
      </c>
      <c r="AK2393">
        <v>93</v>
      </c>
      <c r="AL2393">
        <v>94</v>
      </c>
      <c r="AM2393">
        <v>91</v>
      </c>
      <c r="AN2393" s="5">
        <v>91</v>
      </c>
      <c r="AO2393" s="5">
        <v>90</v>
      </c>
      <c r="AP2393" s="5">
        <v>97</v>
      </c>
      <c r="AQ2393" s="5">
        <v>102</v>
      </c>
      <c r="AR2393" s="5">
        <v>103</v>
      </c>
      <c r="AS2393" s="5">
        <v>102</v>
      </c>
      <c r="AT2393" s="5">
        <v>98</v>
      </c>
      <c r="AU2393" s="5">
        <v>95</v>
      </c>
      <c r="AV2393" s="5">
        <v>88</v>
      </c>
      <c r="AW2393" s="5">
        <v>90</v>
      </c>
      <c r="AX2393" s="5">
        <v>95</v>
      </c>
      <c r="AY2393" s="5">
        <v>101</v>
      </c>
      <c r="AZ2393" s="5">
        <v>103</v>
      </c>
      <c r="BA2393" s="5">
        <v>103</v>
      </c>
      <c r="BB2393" s="5">
        <v>95</v>
      </c>
      <c r="BC2393" s="5">
        <v>92</v>
      </c>
      <c r="BD2393" s="5">
        <v>93</v>
      </c>
      <c r="BE2393" s="5">
        <v>96</v>
      </c>
      <c r="BF2393" s="5">
        <v>94</v>
      </c>
      <c r="BG2393" s="5">
        <v>96</v>
      </c>
      <c r="BH2393" s="5">
        <v>97</v>
      </c>
      <c r="BI2393" s="5">
        <v>96</v>
      </c>
      <c r="BJ2393" s="5">
        <v>97</v>
      </c>
      <c r="BK2393" s="5">
        <v>98</v>
      </c>
      <c r="BL2393" s="5">
        <v>94</v>
      </c>
      <c r="BM2393" s="5">
        <v>96</v>
      </c>
      <c r="BN2393" s="5">
        <v>95</v>
      </c>
      <c r="BO2393" s="5">
        <v>96</v>
      </c>
      <c r="BP2393" s="5">
        <v>100</v>
      </c>
      <c r="BQ2393" s="5">
        <v>89</v>
      </c>
      <c r="BR2393" s="5">
        <v>97</v>
      </c>
      <c r="BS2393">
        <v>90</v>
      </c>
      <c r="BT2393">
        <v>99</v>
      </c>
      <c r="BU2393">
        <v>102</v>
      </c>
      <c r="BV2393">
        <v>102</v>
      </c>
      <c r="BW2393">
        <v>105</v>
      </c>
      <c r="BX2393">
        <v>102</v>
      </c>
      <c r="BY2393">
        <v>94</v>
      </c>
      <c r="BZ2393">
        <v>98</v>
      </c>
      <c r="CA2393">
        <v>81</v>
      </c>
      <c r="CB2393">
        <v>77</v>
      </c>
      <c r="CC2393">
        <v>91</v>
      </c>
      <c r="CD2393">
        <v>93</v>
      </c>
      <c r="CE2393">
        <v>98</v>
      </c>
      <c r="CF2393">
        <v>99</v>
      </c>
      <c r="CG2393">
        <v>87</v>
      </c>
      <c r="CH2393">
        <v>81</v>
      </c>
      <c r="CI2393">
        <v>72</v>
      </c>
      <c r="CJ2393">
        <v>69</v>
      </c>
      <c r="CK2393">
        <v>77</v>
      </c>
      <c r="CL2393">
        <v>81</v>
      </c>
      <c r="CM2393">
        <v>82</v>
      </c>
      <c r="CN2393">
        <v>84</v>
      </c>
      <c r="CO2393">
        <v>87</v>
      </c>
      <c r="CP2393">
        <v>88</v>
      </c>
      <c r="CQ2393">
        <v>91</v>
      </c>
      <c r="CR2393">
        <v>94</v>
      </c>
      <c r="CS2393">
        <v>95</v>
      </c>
      <c r="CT2393">
        <v>95</v>
      </c>
      <c r="CU2393">
        <v>93</v>
      </c>
      <c r="CV2393">
        <v>94</v>
      </c>
      <c r="CW2393">
        <v>96</v>
      </c>
      <c r="CX2393" t="s">
        <v>2</v>
      </c>
      <c r="CY2393" t="s">
        <v>162</v>
      </c>
    </row>
    <row r="2394" spans="1:103" x14ac:dyDescent="0.25">
      <c r="A2394" t="s">
        <v>147</v>
      </c>
      <c r="B2394">
        <v>34.589199999999998</v>
      </c>
      <c r="C2394">
        <v>-117.63030000000001</v>
      </c>
      <c r="D2394">
        <v>2950</v>
      </c>
      <c r="E2394" t="s">
        <v>1</v>
      </c>
      <c r="F2394">
        <v>219.3</v>
      </c>
      <c r="G2394">
        <v>1983</v>
      </c>
      <c r="H2394">
        <v>8</v>
      </c>
      <c r="I2394" t="s">
        <v>260</v>
      </c>
      <c r="J2394">
        <v>80</v>
      </c>
      <c r="K2394">
        <v>74</v>
      </c>
      <c r="L2394">
        <v>74</v>
      </c>
      <c r="M2394">
        <v>80</v>
      </c>
      <c r="N2394">
        <v>86</v>
      </c>
      <c r="O2394">
        <v>92</v>
      </c>
      <c r="P2394">
        <v>95</v>
      </c>
      <c r="Q2394">
        <v>92</v>
      </c>
      <c r="R2394">
        <v>90</v>
      </c>
      <c r="S2394">
        <v>92</v>
      </c>
      <c r="T2394">
        <v>95</v>
      </c>
      <c r="U2394">
        <v>80</v>
      </c>
      <c r="V2394">
        <v>86</v>
      </c>
      <c r="W2394">
        <v>92</v>
      </c>
      <c r="X2394">
        <v>94</v>
      </c>
      <c r="Y2394">
        <v>95</v>
      </c>
      <c r="Z2394">
        <v>98</v>
      </c>
      <c r="AA2394">
        <v>97</v>
      </c>
      <c r="AB2394">
        <v>94</v>
      </c>
      <c r="AC2394">
        <v>91</v>
      </c>
      <c r="AD2394">
        <v>89</v>
      </c>
      <c r="AE2394">
        <v>90</v>
      </c>
      <c r="AF2394">
        <v>90</v>
      </c>
      <c r="AG2394">
        <v>90</v>
      </c>
      <c r="AH2394">
        <v>92</v>
      </c>
      <c r="AI2394">
        <v>92</v>
      </c>
      <c r="AJ2394">
        <v>89</v>
      </c>
      <c r="AK2394">
        <v>86</v>
      </c>
      <c r="AL2394">
        <v>92</v>
      </c>
      <c r="AM2394">
        <v>93</v>
      </c>
      <c r="AN2394" s="5">
        <v>86</v>
      </c>
      <c r="AO2394" s="5">
        <v>88</v>
      </c>
      <c r="AP2394" s="5">
        <v>86</v>
      </c>
      <c r="AQ2394" s="5">
        <v>94</v>
      </c>
      <c r="AR2394" s="5">
        <v>98</v>
      </c>
      <c r="AS2394" s="5">
        <v>100</v>
      </c>
      <c r="AT2394" s="5">
        <v>99</v>
      </c>
      <c r="AU2394" s="5">
        <v>99</v>
      </c>
      <c r="AV2394" s="5">
        <v>97</v>
      </c>
      <c r="AW2394" s="5">
        <v>88</v>
      </c>
      <c r="AX2394" s="5">
        <v>91</v>
      </c>
      <c r="AY2394" s="5">
        <v>98</v>
      </c>
      <c r="AZ2394" s="5">
        <v>103</v>
      </c>
      <c r="BA2394" s="5">
        <v>105</v>
      </c>
      <c r="BB2394" s="5">
        <v>103</v>
      </c>
      <c r="BC2394" s="5">
        <v>94</v>
      </c>
      <c r="BD2394" s="5">
        <v>90</v>
      </c>
      <c r="BE2394" s="5">
        <v>93</v>
      </c>
      <c r="BF2394" s="5">
        <v>93</v>
      </c>
      <c r="BG2394" s="5">
        <v>94</v>
      </c>
      <c r="BH2394" s="5">
        <v>96</v>
      </c>
      <c r="BI2394" s="5">
        <v>99</v>
      </c>
      <c r="BJ2394" s="5">
        <v>98</v>
      </c>
      <c r="BK2394" s="5">
        <v>98</v>
      </c>
      <c r="BL2394" s="5">
        <v>92</v>
      </c>
      <c r="BM2394" s="5">
        <v>90</v>
      </c>
      <c r="BN2394" s="5">
        <v>94</v>
      </c>
      <c r="BO2394" s="5">
        <v>96</v>
      </c>
      <c r="BP2394" s="5">
        <v>93</v>
      </c>
      <c r="BQ2394" s="5">
        <v>97</v>
      </c>
      <c r="BR2394" s="5">
        <v>101</v>
      </c>
      <c r="BS2394">
        <v>100</v>
      </c>
      <c r="BT2394">
        <v>101</v>
      </c>
      <c r="BU2394">
        <v>102</v>
      </c>
      <c r="BV2394">
        <v>101</v>
      </c>
      <c r="BW2394">
        <v>103</v>
      </c>
      <c r="BX2394">
        <v>104</v>
      </c>
      <c r="BY2394">
        <v>103</v>
      </c>
      <c r="BZ2394">
        <v>87</v>
      </c>
      <c r="CA2394">
        <v>80</v>
      </c>
      <c r="CB2394">
        <v>78</v>
      </c>
      <c r="CC2394">
        <v>91</v>
      </c>
      <c r="CD2394">
        <v>93</v>
      </c>
      <c r="CE2394">
        <v>98</v>
      </c>
      <c r="CF2394">
        <v>97</v>
      </c>
      <c r="CG2394">
        <v>98</v>
      </c>
      <c r="CH2394">
        <v>85</v>
      </c>
      <c r="CI2394">
        <v>85</v>
      </c>
      <c r="CJ2394">
        <v>87</v>
      </c>
      <c r="CK2394">
        <v>84</v>
      </c>
      <c r="CL2394">
        <v>75</v>
      </c>
      <c r="CM2394">
        <v>81</v>
      </c>
      <c r="CN2394">
        <v>82</v>
      </c>
      <c r="CO2394">
        <v>84</v>
      </c>
      <c r="CP2394">
        <v>86</v>
      </c>
      <c r="CQ2394">
        <v>91</v>
      </c>
      <c r="CR2394">
        <v>92</v>
      </c>
      <c r="CS2394">
        <v>97</v>
      </c>
      <c r="CT2394">
        <v>98</v>
      </c>
      <c r="CU2394">
        <v>98</v>
      </c>
      <c r="CV2394">
        <v>96</v>
      </c>
      <c r="CW2394">
        <v>94</v>
      </c>
      <c r="CX2394" t="s">
        <v>5</v>
      </c>
      <c r="CY2394" t="s">
        <v>148</v>
      </c>
    </row>
    <row r="2395" spans="1:103" x14ac:dyDescent="0.25">
      <c r="A2395" t="s">
        <v>65</v>
      </c>
      <c r="B2395">
        <v>36.438099999999999</v>
      </c>
      <c r="C2395">
        <v>-115.36</v>
      </c>
      <c r="D2395">
        <v>2914</v>
      </c>
      <c r="E2395" t="s">
        <v>1</v>
      </c>
      <c r="F2395">
        <v>134.69999999999999</v>
      </c>
      <c r="G2395">
        <v>1983</v>
      </c>
      <c r="H2395">
        <v>8</v>
      </c>
      <c r="I2395" t="s">
        <v>260</v>
      </c>
      <c r="J2395">
        <v>84</v>
      </c>
      <c r="K2395">
        <v>84</v>
      </c>
      <c r="L2395">
        <v>86</v>
      </c>
      <c r="M2395">
        <v>89</v>
      </c>
      <c r="N2395">
        <v>91</v>
      </c>
      <c r="O2395">
        <v>96</v>
      </c>
      <c r="P2395">
        <v>96</v>
      </c>
      <c r="Q2395">
        <v>94</v>
      </c>
      <c r="R2395">
        <v>95</v>
      </c>
      <c r="S2395">
        <v>98</v>
      </c>
      <c r="T2395">
        <v>94</v>
      </c>
      <c r="U2395">
        <v>88</v>
      </c>
      <c r="V2395">
        <v>87</v>
      </c>
      <c r="W2395">
        <v>91</v>
      </c>
      <c r="X2395">
        <v>98</v>
      </c>
      <c r="Y2395">
        <v>103</v>
      </c>
      <c r="Z2395">
        <v>104</v>
      </c>
      <c r="AA2395">
        <v>105</v>
      </c>
      <c r="AC2395">
        <v>99</v>
      </c>
      <c r="AD2395">
        <v>97</v>
      </c>
      <c r="AE2395">
        <v>96</v>
      </c>
      <c r="AF2395">
        <v>99</v>
      </c>
      <c r="AG2395">
        <v>96</v>
      </c>
      <c r="AH2395">
        <v>98</v>
      </c>
      <c r="AI2395">
        <v>98</v>
      </c>
      <c r="AJ2395">
        <v>98</v>
      </c>
      <c r="AK2395">
        <v>96</v>
      </c>
      <c r="AL2395">
        <v>98</v>
      </c>
      <c r="AM2395">
        <v>96</v>
      </c>
      <c r="AN2395" s="5">
        <v>97</v>
      </c>
      <c r="AO2395" s="5">
        <v>92</v>
      </c>
      <c r="AP2395" s="5">
        <v>99</v>
      </c>
      <c r="AQ2395" s="5">
        <v>102</v>
      </c>
      <c r="AR2395" s="5">
        <v>109</v>
      </c>
      <c r="AS2395" s="5">
        <v>108</v>
      </c>
      <c r="AT2395" s="5">
        <v>109</v>
      </c>
      <c r="AU2395" s="5">
        <v>102</v>
      </c>
      <c r="AV2395" s="5">
        <v>92</v>
      </c>
      <c r="AW2395" s="5">
        <v>94</v>
      </c>
      <c r="AX2395" s="5">
        <v>97</v>
      </c>
      <c r="AY2395" s="5">
        <v>105</v>
      </c>
      <c r="AZ2395" s="5">
        <v>107</v>
      </c>
      <c r="BA2395" s="5">
        <v>107</v>
      </c>
      <c r="BB2395" s="5">
        <v>100</v>
      </c>
      <c r="BC2395" s="5">
        <v>98</v>
      </c>
      <c r="BD2395" s="5">
        <v>90</v>
      </c>
      <c r="BE2395" s="5">
        <v>101</v>
      </c>
      <c r="BF2395" s="5">
        <v>101</v>
      </c>
      <c r="BG2395" s="5">
        <v>104</v>
      </c>
      <c r="BH2395" s="5">
        <v>96</v>
      </c>
      <c r="BI2395" s="5">
        <v>98</v>
      </c>
      <c r="BJ2395" s="5">
        <v>102</v>
      </c>
      <c r="BK2395" s="5">
        <v>103</v>
      </c>
      <c r="BL2395" s="5">
        <v>101</v>
      </c>
      <c r="BM2395" s="5">
        <v>100</v>
      </c>
      <c r="BN2395" s="5">
        <v>101</v>
      </c>
      <c r="BO2395" s="5">
        <v>102</v>
      </c>
      <c r="BP2395" s="5">
        <v>103</v>
      </c>
      <c r="BQ2395" s="5">
        <v>95</v>
      </c>
      <c r="BR2395" s="5">
        <v>100</v>
      </c>
      <c r="BS2395">
        <v>90</v>
      </c>
      <c r="BT2395">
        <v>100</v>
      </c>
      <c r="BU2395">
        <v>105</v>
      </c>
      <c r="BV2395">
        <v>105</v>
      </c>
      <c r="BW2395">
        <v>108</v>
      </c>
      <c r="BX2395">
        <v>109</v>
      </c>
      <c r="BY2395">
        <v>101</v>
      </c>
      <c r="BZ2395">
        <v>102</v>
      </c>
      <c r="CA2395">
        <v>90</v>
      </c>
      <c r="CB2395">
        <v>89</v>
      </c>
      <c r="CC2395">
        <v>93</v>
      </c>
      <c r="CD2395">
        <v>98</v>
      </c>
      <c r="CE2395">
        <v>101</v>
      </c>
      <c r="CF2395">
        <v>100</v>
      </c>
      <c r="CG2395">
        <v>88</v>
      </c>
      <c r="CH2395">
        <v>92</v>
      </c>
      <c r="CI2395">
        <v>72</v>
      </c>
      <c r="CJ2395">
        <v>71</v>
      </c>
      <c r="CK2395">
        <v>79</v>
      </c>
      <c r="CL2395">
        <v>86</v>
      </c>
      <c r="CM2395">
        <v>89</v>
      </c>
      <c r="CN2395">
        <v>88</v>
      </c>
      <c r="CO2395">
        <v>90</v>
      </c>
      <c r="CP2395">
        <v>93</v>
      </c>
      <c r="CQ2395">
        <v>94</v>
      </c>
      <c r="CR2395">
        <v>97</v>
      </c>
      <c r="CS2395">
        <v>101</v>
      </c>
      <c r="CT2395">
        <v>100</v>
      </c>
      <c r="CU2395">
        <v>99</v>
      </c>
      <c r="CV2395">
        <v>99</v>
      </c>
      <c r="CW2395">
        <v>101</v>
      </c>
      <c r="CX2395" t="s">
        <v>2</v>
      </c>
      <c r="CY2395" t="s">
        <v>66</v>
      </c>
    </row>
    <row r="2396" spans="1:103" x14ac:dyDescent="0.25">
      <c r="A2396" t="s">
        <v>39</v>
      </c>
      <c r="B2396">
        <v>34.525300000000001</v>
      </c>
      <c r="C2396">
        <v>-117.29640000000001</v>
      </c>
      <c r="D2396">
        <v>2789</v>
      </c>
      <c r="E2396" t="s">
        <v>1</v>
      </c>
      <c r="F2396">
        <v>218.7</v>
      </c>
      <c r="G2396">
        <v>1983</v>
      </c>
      <c r="H2396">
        <v>8</v>
      </c>
      <c r="I2396" t="s">
        <v>260</v>
      </c>
      <c r="J2396">
        <v>75</v>
      </c>
      <c r="K2396">
        <v>68</v>
      </c>
      <c r="L2396">
        <v>73</v>
      </c>
      <c r="M2396">
        <v>79</v>
      </c>
      <c r="N2396">
        <v>87</v>
      </c>
      <c r="O2396">
        <v>90</v>
      </c>
      <c r="P2396">
        <v>94</v>
      </c>
      <c r="Q2396">
        <v>92</v>
      </c>
      <c r="R2396">
        <v>84</v>
      </c>
      <c r="S2396">
        <v>93</v>
      </c>
      <c r="T2396">
        <v>94</v>
      </c>
      <c r="U2396">
        <v>78</v>
      </c>
      <c r="V2396">
        <v>87</v>
      </c>
      <c r="W2396">
        <v>89</v>
      </c>
      <c r="X2396">
        <v>95</v>
      </c>
      <c r="Y2396">
        <v>94</v>
      </c>
      <c r="Z2396">
        <v>96</v>
      </c>
      <c r="AA2396">
        <v>95</v>
      </c>
      <c r="AB2396">
        <v>91</v>
      </c>
      <c r="AC2396">
        <v>89</v>
      </c>
      <c r="AD2396">
        <v>85</v>
      </c>
      <c r="AE2396">
        <v>89</v>
      </c>
      <c r="AF2396">
        <v>87</v>
      </c>
      <c r="AG2396">
        <v>89</v>
      </c>
      <c r="AH2396">
        <v>91</v>
      </c>
      <c r="AI2396">
        <v>91</v>
      </c>
      <c r="AJ2396">
        <v>90</v>
      </c>
      <c r="AK2396">
        <v>88</v>
      </c>
      <c r="AL2396">
        <v>91</v>
      </c>
      <c r="AM2396">
        <v>90</v>
      </c>
      <c r="AN2396" s="5">
        <v>83</v>
      </c>
      <c r="AO2396" s="5">
        <v>88</v>
      </c>
      <c r="AP2396" s="5">
        <v>85</v>
      </c>
      <c r="AQ2396" s="5">
        <v>96</v>
      </c>
      <c r="AR2396" s="5">
        <v>99</v>
      </c>
      <c r="AS2396" s="5">
        <v>96</v>
      </c>
      <c r="AT2396" s="5">
        <v>95</v>
      </c>
      <c r="AU2396" s="5">
        <v>93</v>
      </c>
      <c r="AV2396" s="5">
        <v>92</v>
      </c>
      <c r="AW2396" s="5">
        <v>88</v>
      </c>
      <c r="AX2396" s="5">
        <v>92</v>
      </c>
      <c r="AY2396" s="5">
        <v>100</v>
      </c>
      <c r="AZ2396" s="5">
        <v>104</v>
      </c>
      <c r="BA2396" s="5">
        <v>105</v>
      </c>
      <c r="BB2396" s="5">
        <v>103</v>
      </c>
      <c r="BC2396" s="5">
        <v>89</v>
      </c>
      <c r="BD2396" s="5">
        <v>87</v>
      </c>
      <c r="BE2396" s="5">
        <v>88</v>
      </c>
      <c r="BF2396" s="5">
        <v>90</v>
      </c>
      <c r="BG2396" s="5">
        <v>91</v>
      </c>
      <c r="BH2396" s="5">
        <v>95</v>
      </c>
      <c r="BI2396" s="5">
        <v>95</v>
      </c>
      <c r="BJ2396" s="5">
        <v>93</v>
      </c>
      <c r="BK2396" s="5">
        <v>93</v>
      </c>
      <c r="BL2396" s="5">
        <v>89</v>
      </c>
      <c r="BM2396" s="5">
        <v>87</v>
      </c>
      <c r="BN2396" s="5">
        <v>89</v>
      </c>
      <c r="BO2396" s="5">
        <v>87</v>
      </c>
      <c r="BP2396" s="5">
        <v>89</v>
      </c>
      <c r="BQ2396" s="5">
        <v>97</v>
      </c>
      <c r="BR2396" s="5">
        <v>103</v>
      </c>
      <c r="BS2396">
        <v>99</v>
      </c>
      <c r="BT2396">
        <v>98</v>
      </c>
      <c r="BU2396">
        <v>98</v>
      </c>
      <c r="BV2396">
        <v>99</v>
      </c>
      <c r="BW2396">
        <v>101</v>
      </c>
      <c r="BX2396">
        <v>105</v>
      </c>
      <c r="BY2396">
        <v>102</v>
      </c>
      <c r="BZ2396">
        <v>91</v>
      </c>
      <c r="CA2396">
        <v>97</v>
      </c>
      <c r="CB2396">
        <v>75</v>
      </c>
      <c r="CC2396">
        <v>90</v>
      </c>
      <c r="CD2396">
        <v>94</v>
      </c>
      <c r="CE2396">
        <v>96</v>
      </c>
      <c r="CF2396">
        <v>100</v>
      </c>
      <c r="CG2396">
        <v>100</v>
      </c>
      <c r="CH2396">
        <v>90</v>
      </c>
      <c r="CI2396">
        <v>83</v>
      </c>
      <c r="CJ2396">
        <v>83</v>
      </c>
      <c r="CK2396">
        <v>83</v>
      </c>
      <c r="CL2396">
        <v>79</v>
      </c>
      <c r="CM2396">
        <v>80</v>
      </c>
      <c r="CN2396">
        <v>82</v>
      </c>
      <c r="CO2396">
        <v>84</v>
      </c>
      <c r="CP2396">
        <v>88</v>
      </c>
      <c r="CQ2396">
        <v>88</v>
      </c>
      <c r="CR2396">
        <v>91</v>
      </c>
      <c r="CS2396">
        <v>95</v>
      </c>
      <c r="CT2396">
        <v>97</v>
      </c>
      <c r="CU2396">
        <v>95</v>
      </c>
      <c r="CV2396">
        <v>98</v>
      </c>
      <c r="CW2396">
        <v>97</v>
      </c>
      <c r="CX2396" t="s">
        <v>5</v>
      </c>
      <c r="CY2396" t="s">
        <v>40</v>
      </c>
    </row>
    <row r="2397" spans="1:103" x14ac:dyDescent="0.25">
      <c r="A2397" t="s">
        <v>37</v>
      </c>
      <c r="B2397">
        <v>36.261400000000002</v>
      </c>
      <c r="C2397">
        <v>-116.0564</v>
      </c>
      <c r="D2397">
        <v>2573</v>
      </c>
      <c r="E2397" t="s">
        <v>1</v>
      </c>
      <c r="F2397">
        <v>75.900000000000006</v>
      </c>
      <c r="G2397">
        <v>1983</v>
      </c>
      <c r="H2397">
        <v>8</v>
      </c>
      <c r="I2397" t="s">
        <v>260</v>
      </c>
      <c r="J2397">
        <v>81</v>
      </c>
      <c r="K2397">
        <v>81</v>
      </c>
      <c r="L2397">
        <v>78</v>
      </c>
      <c r="M2397">
        <v>82</v>
      </c>
      <c r="N2397">
        <v>84</v>
      </c>
      <c r="O2397">
        <v>95</v>
      </c>
      <c r="P2397">
        <v>91</v>
      </c>
      <c r="Q2397">
        <v>92</v>
      </c>
      <c r="R2397">
        <v>93</v>
      </c>
      <c r="S2397">
        <v>98</v>
      </c>
      <c r="T2397">
        <v>90</v>
      </c>
      <c r="U2397">
        <v>96</v>
      </c>
      <c r="V2397">
        <v>95</v>
      </c>
      <c r="W2397">
        <v>92</v>
      </c>
      <c r="X2397">
        <v>96</v>
      </c>
      <c r="Y2397">
        <v>100</v>
      </c>
      <c r="Z2397">
        <v>100</v>
      </c>
      <c r="AA2397">
        <v>100</v>
      </c>
      <c r="AB2397">
        <v>94</v>
      </c>
      <c r="AC2397">
        <v>93</v>
      </c>
      <c r="AD2397">
        <v>95</v>
      </c>
      <c r="AE2397">
        <v>93</v>
      </c>
      <c r="AF2397">
        <v>96</v>
      </c>
      <c r="AG2397">
        <v>95</v>
      </c>
      <c r="AH2397">
        <v>100</v>
      </c>
      <c r="AI2397">
        <v>104</v>
      </c>
      <c r="AJ2397">
        <v>94</v>
      </c>
      <c r="AK2397">
        <v>95</v>
      </c>
      <c r="AL2397">
        <v>94</v>
      </c>
      <c r="AM2397">
        <v>93</v>
      </c>
      <c r="AN2397" s="5">
        <v>93</v>
      </c>
      <c r="AO2397" s="5">
        <v>92</v>
      </c>
      <c r="AP2397" s="5">
        <v>98</v>
      </c>
      <c r="AQ2397" s="5">
        <v>103</v>
      </c>
      <c r="AR2397" s="5">
        <v>105</v>
      </c>
      <c r="AS2397" s="5">
        <v>103</v>
      </c>
      <c r="AT2397" s="5">
        <v>101</v>
      </c>
      <c r="AU2397" s="5">
        <v>96</v>
      </c>
      <c r="AV2397" s="5">
        <v>92</v>
      </c>
      <c r="AW2397" s="5">
        <v>90</v>
      </c>
      <c r="AX2397" s="5">
        <v>97</v>
      </c>
      <c r="AY2397" s="5">
        <v>103</v>
      </c>
      <c r="AZ2397" s="5">
        <v>105</v>
      </c>
      <c r="BA2397" s="5">
        <v>105</v>
      </c>
      <c r="BB2397" s="5">
        <v>97</v>
      </c>
      <c r="BC2397" s="5">
        <v>94</v>
      </c>
      <c r="BD2397" s="5">
        <v>96</v>
      </c>
      <c r="BE2397" s="5">
        <v>97</v>
      </c>
      <c r="BF2397" s="5">
        <v>97</v>
      </c>
      <c r="BG2397" s="5">
        <v>97</v>
      </c>
      <c r="BH2397" s="5">
        <v>100</v>
      </c>
      <c r="BI2397" s="5">
        <v>100</v>
      </c>
      <c r="BJ2397" s="5">
        <v>97</v>
      </c>
      <c r="BK2397" s="5">
        <v>99</v>
      </c>
      <c r="BL2397" s="5">
        <v>97</v>
      </c>
      <c r="BM2397" s="5">
        <v>95</v>
      </c>
      <c r="BN2397" s="5">
        <v>96</v>
      </c>
      <c r="BO2397" s="5">
        <v>98</v>
      </c>
      <c r="BP2397" s="5">
        <v>102</v>
      </c>
      <c r="BQ2397" s="5">
        <v>94</v>
      </c>
      <c r="BR2397" s="5">
        <v>100</v>
      </c>
      <c r="BS2397">
        <v>97</v>
      </c>
      <c r="BT2397">
        <v>100</v>
      </c>
      <c r="BU2397">
        <v>102</v>
      </c>
      <c r="BV2397">
        <v>103</v>
      </c>
      <c r="BW2397">
        <v>102</v>
      </c>
      <c r="BX2397">
        <v>104</v>
      </c>
      <c r="BY2397">
        <v>97</v>
      </c>
      <c r="BZ2397">
        <v>98</v>
      </c>
      <c r="CA2397">
        <v>90</v>
      </c>
      <c r="CB2397">
        <v>86</v>
      </c>
      <c r="CC2397">
        <v>96</v>
      </c>
      <c r="CD2397">
        <v>99</v>
      </c>
      <c r="CE2397">
        <v>101</v>
      </c>
      <c r="CF2397">
        <v>102</v>
      </c>
      <c r="CG2397">
        <v>91</v>
      </c>
      <c r="CH2397">
        <v>79</v>
      </c>
      <c r="CI2397">
        <v>77</v>
      </c>
      <c r="CJ2397">
        <v>73</v>
      </c>
      <c r="CK2397">
        <v>80</v>
      </c>
      <c r="CL2397">
        <v>83</v>
      </c>
      <c r="CM2397">
        <v>85</v>
      </c>
      <c r="CN2397">
        <v>86</v>
      </c>
      <c r="CO2397">
        <v>89</v>
      </c>
      <c r="CP2397">
        <v>90</v>
      </c>
      <c r="CQ2397">
        <v>92</v>
      </c>
      <c r="CR2397">
        <v>95</v>
      </c>
      <c r="CS2397">
        <v>98</v>
      </c>
      <c r="CT2397">
        <v>97</v>
      </c>
      <c r="CU2397">
        <v>95</v>
      </c>
      <c r="CV2397">
        <v>97</v>
      </c>
      <c r="CW2397">
        <v>97</v>
      </c>
      <c r="CX2397" t="s">
        <v>2</v>
      </c>
      <c r="CY2397" t="s">
        <v>38</v>
      </c>
    </row>
    <row r="2398" spans="1:103" x14ac:dyDescent="0.25">
      <c r="A2398" t="s">
        <v>53</v>
      </c>
      <c r="B2398">
        <v>35.979999999999997</v>
      </c>
      <c r="C2398">
        <v>-114.8464</v>
      </c>
      <c r="D2398">
        <v>2500</v>
      </c>
      <c r="E2398" t="s">
        <v>1</v>
      </c>
      <c r="F2398">
        <v>188.9</v>
      </c>
      <c r="G2398">
        <v>1983</v>
      </c>
      <c r="H2398">
        <v>8</v>
      </c>
      <c r="I2398" t="s">
        <v>260</v>
      </c>
      <c r="J2398">
        <v>96</v>
      </c>
      <c r="K2398">
        <v>84</v>
      </c>
      <c r="L2398">
        <v>85</v>
      </c>
      <c r="M2398">
        <v>88</v>
      </c>
      <c r="N2398">
        <v>90</v>
      </c>
      <c r="O2398">
        <v>94</v>
      </c>
      <c r="P2398">
        <v>94</v>
      </c>
      <c r="Q2398">
        <v>95</v>
      </c>
      <c r="R2398">
        <v>95</v>
      </c>
      <c r="S2398">
        <v>97</v>
      </c>
      <c r="T2398">
        <v>97</v>
      </c>
      <c r="U2398">
        <v>88</v>
      </c>
      <c r="V2398">
        <v>88</v>
      </c>
      <c r="W2398">
        <v>90</v>
      </c>
      <c r="X2398">
        <v>99</v>
      </c>
      <c r="Y2398">
        <v>101</v>
      </c>
      <c r="Z2398">
        <v>101</v>
      </c>
      <c r="AA2398">
        <v>101</v>
      </c>
      <c r="AB2398">
        <v>104</v>
      </c>
      <c r="AC2398">
        <v>97</v>
      </c>
      <c r="AD2398">
        <v>95</v>
      </c>
      <c r="AE2398">
        <v>94</v>
      </c>
      <c r="AF2398">
        <v>97</v>
      </c>
      <c r="AG2398">
        <v>97</v>
      </c>
      <c r="AH2398">
        <v>98</v>
      </c>
      <c r="AI2398">
        <v>98</v>
      </c>
      <c r="AJ2398">
        <v>97</v>
      </c>
      <c r="AK2398">
        <v>94</v>
      </c>
      <c r="AL2398">
        <v>96</v>
      </c>
      <c r="AM2398">
        <v>94</v>
      </c>
      <c r="AN2398" s="5">
        <v>98</v>
      </c>
      <c r="AO2398" s="5">
        <v>97</v>
      </c>
      <c r="AP2398" s="5">
        <v>101</v>
      </c>
      <c r="AQ2398" s="5">
        <v>103</v>
      </c>
      <c r="AR2398" s="5">
        <v>106</v>
      </c>
      <c r="AS2398" s="5">
        <v>107</v>
      </c>
      <c r="AT2398" s="5">
        <v>109</v>
      </c>
      <c r="AU2398" s="5">
        <v>102</v>
      </c>
      <c r="AV2398" s="5">
        <v>100</v>
      </c>
      <c r="AW2398" s="5">
        <v>98</v>
      </c>
      <c r="AX2398" s="5">
        <v>95</v>
      </c>
      <c r="AY2398" s="5">
        <v>104</v>
      </c>
      <c r="AZ2398" s="5">
        <v>107</v>
      </c>
      <c r="BA2398" s="5">
        <v>107</v>
      </c>
      <c r="BB2398" s="5">
        <v>107</v>
      </c>
      <c r="BC2398" s="5">
        <v>100</v>
      </c>
      <c r="BD2398" s="5">
        <v>95</v>
      </c>
      <c r="BE2398" s="5">
        <v>99</v>
      </c>
      <c r="BF2398" s="5">
        <v>101</v>
      </c>
      <c r="BG2398" s="5">
        <v>103</v>
      </c>
      <c r="BH2398" s="5">
        <v>98</v>
      </c>
      <c r="BI2398" s="5">
        <v>96</v>
      </c>
      <c r="BJ2398" s="5">
        <v>98</v>
      </c>
      <c r="BK2398" s="5">
        <v>101</v>
      </c>
      <c r="BL2398" s="5">
        <v>101</v>
      </c>
      <c r="BM2398" s="5">
        <v>100</v>
      </c>
      <c r="BN2398" s="5">
        <v>100</v>
      </c>
      <c r="BO2398" s="5">
        <v>100</v>
      </c>
      <c r="BP2398" s="5">
        <v>102</v>
      </c>
      <c r="BQ2398" s="5">
        <v>103</v>
      </c>
      <c r="BR2398" s="5">
        <v>99</v>
      </c>
      <c r="BS2398">
        <v>91</v>
      </c>
      <c r="BT2398">
        <v>100</v>
      </c>
      <c r="BU2398">
        <v>104</v>
      </c>
      <c r="BV2398">
        <v>104</v>
      </c>
      <c r="BW2398">
        <v>105</v>
      </c>
      <c r="BX2398">
        <v>106</v>
      </c>
      <c r="BY2398">
        <v>107</v>
      </c>
      <c r="BZ2398">
        <v>102</v>
      </c>
      <c r="CA2398">
        <v>103</v>
      </c>
      <c r="CB2398">
        <v>89</v>
      </c>
      <c r="CC2398">
        <v>90</v>
      </c>
      <c r="CD2398">
        <v>95</v>
      </c>
      <c r="CE2398">
        <v>101</v>
      </c>
      <c r="CF2398">
        <v>102</v>
      </c>
      <c r="CG2398">
        <v>102</v>
      </c>
      <c r="CH2398">
        <v>91</v>
      </c>
      <c r="CI2398">
        <v>88</v>
      </c>
      <c r="CJ2398">
        <v>74</v>
      </c>
      <c r="CK2398">
        <v>80</v>
      </c>
      <c r="CL2398">
        <v>85</v>
      </c>
      <c r="CM2398">
        <v>87</v>
      </c>
      <c r="CN2398">
        <v>88</v>
      </c>
      <c r="CO2398">
        <v>92</v>
      </c>
      <c r="CP2398">
        <v>92</v>
      </c>
      <c r="CQ2398">
        <v>94</v>
      </c>
      <c r="CR2398">
        <v>96</v>
      </c>
      <c r="CS2398">
        <v>99</v>
      </c>
      <c r="CT2398">
        <v>101</v>
      </c>
      <c r="CU2398">
        <v>102</v>
      </c>
      <c r="CV2398">
        <v>100</v>
      </c>
      <c r="CW2398">
        <v>103</v>
      </c>
      <c r="CX2398" t="s">
        <v>2</v>
      </c>
      <c r="CY2398" t="s">
        <v>54</v>
      </c>
    </row>
    <row r="2399" spans="1:103" x14ac:dyDescent="0.25">
      <c r="A2399" t="s">
        <v>134</v>
      </c>
      <c r="B2399">
        <v>36.5717</v>
      </c>
      <c r="C2399">
        <v>-116.4619</v>
      </c>
      <c r="D2399">
        <v>2450</v>
      </c>
      <c r="E2399" t="s">
        <v>1</v>
      </c>
      <c r="F2399">
        <v>38.200000000000003</v>
      </c>
      <c r="G2399">
        <v>1983</v>
      </c>
      <c r="H2399">
        <v>8</v>
      </c>
      <c r="I2399" t="s">
        <v>260</v>
      </c>
      <c r="J2399">
        <v>95</v>
      </c>
      <c r="K2399">
        <v>92</v>
      </c>
      <c r="L2399">
        <v>90</v>
      </c>
      <c r="M2399">
        <v>88</v>
      </c>
      <c r="N2399">
        <v>90</v>
      </c>
      <c r="O2399">
        <v>93</v>
      </c>
      <c r="P2399">
        <v>98</v>
      </c>
      <c r="Q2399">
        <v>96</v>
      </c>
      <c r="R2399">
        <v>95</v>
      </c>
      <c r="S2399">
        <v>99</v>
      </c>
      <c r="T2399">
        <v>95</v>
      </c>
      <c r="U2399">
        <v>90</v>
      </c>
      <c r="V2399">
        <v>91</v>
      </c>
      <c r="W2399">
        <v>95</v>
      </c>
      <c r="X2399">
        <v>100</v>
      </c>
      <c r="Y2399">
        <v>101</v>
      </c>
      <c r="Z2399">
        <v>103</v>
      </c>
      <c r="AA2399">
        <v>102</v>
      </c>
      <c r="AB2399">
        <v>101</v>
      </c>
      <c r="AC2399">
        <v>99</v>
      </c>
      <c r="AD2399">
        <v>100</v>
      </c>
      <c r="AE2399">
        <v>100</v>
      </c>
      <c r="AF2399">
        <v>100</v>
      </c>
      <c r="AG2399">
        <v>97</v>
      </c>
      <c r="AH2399">
        <v>99</v>
      </c>
      <c r="AI2399">
        <v>100</v>
      </c>
      <c r="AJ2399">
        <v>100</v>
      </c>
      <c r="AK2399">
        <v>101</v>
      </c>
      <c r="AL2399">
        <v>98</v>
      </c>
      <c r="AM2399">
        <v>93</v>
      </c>
      <c r="AN2399" s="5">
        <v>99</v>
      </c>
      <c r="AO2399" s="5">
        <v>100</v>
      </c>
      <c r="AP2399" s="5">
        <v>100</v>
      </c>
      <c r="AQ2399" s="5">
        <v>104</v>
      </c>
      <c r="AR2399" s="5">
        <v>106</v>
      </c>
      <c r="AS2399" s="5">
        <v>104</v>
      </c>
      <c r="AT2399" s="5">
        <v>101</v>
      </c>
      <c r="AU2399" s="5">
        <v>101</v>
      </c>
      <c r="AV2399" s="5">
        <v>100</v>
      </c>
      <c r="AW2399" s="5">
        <v>96</v>
      </c>
      <c r="AX2399" s="5">
        <v>101</v>
      </c>
      <c r="AY2399" s="5">
        <v>104</v>
      </c>
      <c r="AZ2399" s="5">
        <v>106</v>
      </c>
      <c r="BA2399" s="5">
        <v>104</v>
      </c>
      <c r="BB2399" s="5">
        <v>103</v>
      </c>
      <c r="BC2399" s="5">
        <v>102</v>
      </c>
      <c r="BD2399" s="5">
        <v>102</v>
      </c>
      <c r="BE2399" s="5">
        <v>101</v>
      </c>
      <c r="BF2399" s="5">
        <v>99</v>
      </c>
      <c r="BG2399" s="5">
        <v>101</v>
      </c>
      <c r="BH2399" s="5">
        <v>103</v>
      </c>
      <c r="BI2399" s="5">
        <v>99</v>
      </c>
      <c r="BJ2399" s="5">
        <v>99</v>
      </c>
      <c r="BK2399" s="5">
        <v>100</v>
      </c>
      <c r="BL2399" s="5">
        <v>100</v>
      </c>
      <c r="BM2399" s="5">
        <v>101</v>
      </c>
      <c r="BN2399" s="5">
        <v>101</v>
      </c>
      <c r="BO2399" s="5">
        <v>99</v>
      </c>
      <c r="BP2399" s="5">
        <v>101</v>
      </c>
      <c r="BQ2399" s="5">
        <v>98</v>
      </c>
      <c r="BR2399" s="5">
        <v>101</v>
      </c>
      <c r="BS2399">
        <v>98</v>
      </c>
      <c r="BT2399">
        <v>100</v>
      </c>
      <c r="BU2399">
        <v>101</v>
      </c>
      <c r="BV2399">
        <v>105</v>
      </c>
      <c r="BW2399">
        <v>107</v>
      </c>
      <c r="BX2399">
        <v>107</v>
      </c>
      <c r="BY2399">
        <v>98</v>
      </c>
      <c r="BZ2399">
        <v>98</v>
      </c>
      <c r="CA2399">
        <v>98</v>
      </c>
      <c r="CB2399">
        <v>94</v>
      </c>
      <c r="CC2399">
        <v>92</v>
      </c>
      <c r="CD2399">
        <v>98</v>
      </c>
      <c r="CE2399">
        <v>100</v>
      </c>
      <c r="CF2399">
        <v>101</v>
      </c>
      <c r="CG2399">
        <v>100</v>
      </c>
      <c r="CH2399">
        <v>85</v>
      </c>
      <c r="CI2399">
        <v>80</v>
      </c>
      <c r="CJ2399">
        <v>76</v>
      </c>
      <c r="CK2399">
        <v>75</v>
      </c>
      <c r="CL2399">
        <v>84</v>
      </c>
      <c r="CM2399">
        <v>85</v>
      </c>
      <c r="CN2399">
        <v>86</v>
      </c>
      <c r="CO2399">
        <v>88</v>
      </c>
      <c r="CP2399">
        <v>90</v>
      </c>
      <c r="CQ2399">
        <v>92</v>
      </c>
      <c r="CR2399">
        <v>93</v>
      </c>
      <c r="CS2399">
        <v>98</v>
      </c>
      <c r="CT2399">
        <v>99</v>
      </c>
      <c r="CU2399">
        <v>97</v>
      </c>
      <c r="CV2399">
        <v>98</v>
      </c>
      <c r="CW2399">
        <v>97</v>
      </c>
      <c r="CX2399" t="s">
        <v>2</v>
      </c>
      <c r="CY2399" t="s">
        <v>135</v>
      </c>
    </row>
    <row r="2400" spans="1:103" x14ac:dyDescent="0.25">
      <c r="A2400" t="s">
        <v>87</v>
      </c>
      <c r="B2400">
        <v>35.651400000000002</v>
      </c>
      <c r="C2400">
        <v>-117.8214</v>
      </c>
      <c r="D2400">
        <v>2430</v>
      </c>
      <c r="E2400" t="s">
        <v>1</v>
      </c>
      <c r="F2400">
        <v>124.4</v>
      </c>
      <c r="G2400">
        <v>1983</v>
      </c>
      <c r="H2400">
        <v>8</v>
      </c>
      <c r="I2400" t="s">
        <v>260</v>
      </c>
      <c r="J2400">
        <v>87</v>
      </c>
      <c r="K2400">
        <v>88</v>
      </c>
      <c r="L2400">
        <v>85</v>
      </c>
      <c r="M2400">
        <v>90</v>
      </c>
      <c r="N2400">
        <v>94</v>
      </c>
      <c r="O2400">
        <v>98</v>
      </c>
      <c r="P2400">
        <v>98</v>
      </c>
      <c r="Q2400">
        <v>93</v>
      </c>
      <c r="R2400">
        <v>96</v>
      </c>
      <c r="S2400">
        <v>97</v>
      </c>
      <c r="T2400">
        <v>92</v>
      </c>
      <c r="U2400">
        <v>90</v>
      </c>
      <c r="V2400">
        <v>92</v>
      </c>
      <c r="W2400">
        <v>96</v>
      </c>
      <c r="X2400">
        <v>101</v>
      </c>
      <c r="Y2400">
        <v>103</v>
      </c>
      <c r="Z2400">
        <v>104</v>
      </c>
      <c r="AA2400">
        <v>102</v>
      </c>
      <c r="AB2400">
        <v>92</v>
      </c>
      <c r="AC2400">
        <v>94</v>
      </c>
      <c r="AD2400">
        <v>96</v>
      </c>
      <c r="AE2400">
        <v>93</v>
      </c>
      <c r="AF2400">
        <v>94</v>
      </c>
      <c r="AG2400">
        <v>95</v>
      </c>
      <c r="AH2400">
        <v>97</v>
      </c>
      <c r="AI2400">
        <v>97</v>
      </c>
      <c r="AJ2400">
        <v>95</v>
      </c>
      <c r="AM2400">
        <v>95</v>
      </c>
      <c r="AN2400" s="5">
        <v>95</v>
      </c>
      <c r="AO2400" s="5">
        <v>98</v>
      </c>
      <c r="AP2400" s="5">
        <v>99</v>
      </c>
      <c r="AQ2400" s="5">
        <v>105</v>
      </c>
      <c r="AR2400" s="5">
        <v>105</v>
      </c>
      <c r="AS2400" s="5">
        <v>100</v>
      </c>
      <c r="AT2400" s="5">
        <v>97</v>
      </c>
      <c r="AU2400" s="5">
        <v>98</v>
      </c>
      <c r="AV2400" s="5">
        <v>97</v>
      </c>
      <c r="AW2400" s="5">
        <v>94</v>
      </c>
      <c r="AX2400" s="5">
        <v>102</v>
      </c>
      <c r="AY2400" s="5">
        <v>106</v>
      </c>
      <c r="AZ2400" s="5">
        <v>110</v>
      </c>
      <c r="BA2400" s="5">
        <v>104</v>
      </c>
      <c r="BB2400" s="5">
        <v>100</v>
      </c>
      <c r="BC2400" s="5">
        <v>99</v>
      </c>
      <c r="BD2400" s="5">
        <v>95</v>
      </c>
      <c r="BE2400" s="5">
        <v>96</v>
      </c>
      <c r="BF2400" s="5">
        <v>96</v>
      </c>
      <c r="BG2400" s="5">
        <v>98</v>
      </c>
      <c r="BH2400" s="5">
        <v>100</v>
      </c>
      <c r="BI2400" s="5">
        <v>100</v>
      </c>
      <c r="BJ2400" s="5">
        <v>100</v>
      </c>
      <c r="BK2400" s="5">
        <v>99</v>
      </c>
      <c r="BL2400" s="5">
        <v>95</v>
      </c>
      <c r="BM2400" s="5">
        <v>95</v>
      </c>
      <c r="BN2400" s="5">
        <v>94</v>
      </c>
      <c r="BO2400" s="5">
        <v>97</v>
      </c>
      <c r="BP2400" s="5">
        <v>98</v>
      </c>
      <c r="BQ2400" s="5">
        <v>99</v>
      </c>
      <c r="BR2400" s="5">
        <v>100</v>
      </c>
      <c r="BS2400">
        <v>96</v>
      </c>
      <c r="BU2400">
        <v>104</v>
      </c>
      <c r="BV2400">
        <v>105</v>
      </c>
      <c r="BW2400">
        <v>109</v>
      </c>
      <c r="BX2400">
        <v>102</v>
      </c>
      <c r="BY2400">
        <v>107</v>
      </c>
      <c r="BZ2400">
        <v>102</v>
      </c>
      <c r="CA2400">
        <v>96</v>
      </c>
      <c r="CB2400">
        <v>97</v>
      </c>
      <c r="CC2400">
        <v>100</v>
      </c>
      <c r="CD2400">
        <v>97</v>
      </c>
      <c r="CE2400">
        <v>106</v>
      </c>
      <c r="CF2400">
        <v>105</v>
      </c>
      <c r="CG2400">
        <v>85</v>
      </c>
      <c r="CH2400">
        <v>83</v>
      </c>
      <c r="CI2400">
        <v>93</v>
      </c>
      <c r="CJ2400">
        <v>93</v>
      </c>
      <c r="CK2400">
        <v>80</v>
      </c>
      <c r="CL2400">
        <v>87</v>
      </c>
      <c r="CM2400">
        <v>84</v>
      </c>
      <c r="CN2400">
        <v>87</v>
      </c>
      <c r="CO2400">
        <v>90</v>
      </c>
      <c r="CP2400">
        <v>90</v>
      </c>
      <c r="CQ2400">
        <v>94</v>
      </c>
      <c r="CR2400">
        <v>98</v>
      </c>
      <c r="CS2400">
        <v>99</v>
      </c>
      <c r="CT2400">
        <v>99</v>
      </c>
      <c r="CU2400">
        <v>96</v>
      </c>
      <c r="CV2400">
        <v>97</v>
      </c>
      <c r="CW2400">
        <v>97</v>
      </c>
      <c r="CX2400" t="s">
        <v>5</v>
      </c>
      <c r="CY2400" t="s">
        <v>88</v>
      </c>
    </row>
    <row r="2401" spans="1:103" x14ac:dyDescent="0.25">
      <c r="A2401" t="s">
        <v>79</v>
      </c>
      <c r="B2401">
        <v>35.686399999999999</v>
      </c>
      <c r="C2401">
        <v>-117.6908</v>
      </c>
      <c r="D2401">
        <v>2231</v>
      </c>
      <c r="E2401" t="s">
        <v>1</v>
      </c>
      <c r="F2401">
        <v>113.6</v>
      </c>
      <c r="G2401">
        <v>1983</v>
      </c>
      <c r="H2401">
        <v>8</v>
      </c>
      <c r="I2401" t="s">
        <v>260</v>
      </c>
      <c r="J2401">
        <v>82</v>
      </c>
      <c r="K2401">
        <v>81</v>
      </c>
      <c r="L2401">
        <v>83</v>
      </c>
      <c r="M2401">
        <v>90</v>
      </c>
      <c r="N2401">
        <v>94</v>
      </c>
      <c r="O2401">
        <v>97</v>
      </c>
      <c r="P2401">
        <v>94</v>
      </c>
      <c r="Q2401">
        <v>94</v>
      </c>
      <c r="R2401">
        <v>96</v>
      </c>
      <c r="S2401">
        <v>95</v>
      </c>
      <c r="T2401">
        <v>90</v>
      </c>
      <c r="U2401">
        <v>90</v>
      </c>
      <c r="V2401">
        <v>92</v>
      </c>
      <c r="W2401">
        <v>95</v>
      </c>
      <c r="X2401">
        <v>100</v>
      </c>
      <c r="Y2401">
        <v>101</v>
      </c>
      <c r="Z2401">
        <v>101</v>
      </c>
      <c r="AA2401">
        <v>98</v>
      </c>
      <c r="AB2401">
        <v>96</v>
      </c>
      <c r="AC2401">
        <v>94</v>
      </c>
      <c r="AD2401">
        <v>93</v>
      </c>
      <c r="AE2401">
        <v>92</v>
      </c>
      <c r="AF2401">
        <v>92</v>
      </c>
      <c r="AG2401">
        <v>93</v>
      </c>
      <c r="AH2401">
        <v>95</v>
      </c>
      <c r="AI2401">
        <v>95</v>
      </c>
      <c r="AJ2401">
        <v>94</v>
      </c>
      <c r="AK2401">
        <v>96</v>
      </c>
      <c r="AL2401">
        <v>95</v>
      </c>
      <c r="AM2401">
        <v>96</v>
      </c>
      <c r="AN2401" s="5">
        <v>97</v>
      </c>
      <c r="AO2401" s="5">
        <v>95</v>
      </c>
      <c r="AP2401" s="5">
        <v>99</v>
      </c>
      <c r="AQ2401" s="8">
        <f>AVERAGE(AP2401,AR2401)</f>
        <v>100.5</v>
      </c>
      <c r="AR2401" s="5">
        <v>102</v>
      </c>
      <c r="AS2401" s="5">
        <v>100</v>
      </c>
      <c r="AT2401" s="5">
        <v>97</v>
      </c>
      <c r="AU2401" s="5">
        <v>95</v>
      </c>
      <c r="AV2401" s="5">
        <v>92</v>
      </c>
      <c r="AW2401" s="5">
        <v>92</v>
      </c>
      <c r="AX2401" s="5">
        <v>101</v>
      </c>
      <c r="AY2401" s="5">
        <v>106</v>
      </c>
      <c r="AZ2401" s="5">
        <v>107</v>
      </c>
      <c r="BA2401" s="5">
        <v>103</v>
      </c>
      <c r="BB2401" s="5">
        <v>100</v>
      </c>
      <c r="BC2401" s="5">
        <v>95</v>
      </c>
      <c r="BD2401" s="5">
        <v>92</v>
      </c>
      <c r="BE2401" s="5">
        <v>93</v>
      </c>
      <c r="BF2401" s="5">
        <v>93</v>
      </c>
      <c r="BG2401" s="5">
        <v>97</v>
      </c>
      <c r="BH2401" s="5">
        <v>98</v>
      </c>
      <c r="BI2401" s="5">
        <v>97</v>
      </c>
      <c r="BJ2401" s="5">
        <v>98</v>
      </c>
      <c r="BK2401" s="5">
        <v>96</v>
      </c>
      <c r="BL2401" s="5">
        <v>95</v>
      </c>
      <c r="BM2401" s="5">
        <v>95</v>
      </c>
      <c r="BN2401" s="5">
        <v>93</v>
      </c>
      <c r="BO2401" s="5">
        <v>96</v>
      </c>
      <c r="BP2401" s="5">
        <v>100</v>
      </c>
      <c r="BQ2401" s="5">
        <v>103</v>
      </c>
      <c r="BR2401" s="5">
        <v>103</v>
      </c>
      <c r="BS2401">
        <v>104</v>
      </c>
      <c r="BT2401">
        <v>101</v>
      </c>
      <c r="BU2401">
        <v>103</v>
      </c>
      <c r="BV2401">
        <v>104</v>
      </c>
      <c r="BW2401">
        <v>108</v>
      </c>
      <c r="BX2401">
        <v>106</v>
      </c>
      <c r="BY2401">
        <v>100</v>
      </c>
      <c r="BZ2401">
        <v>102</v>
      </c>
      <c r="CA2401">
        <v>86</v>
      </c>
      <c r="CB2401">
        <v>94</v>
      </c>
      <c r="CC2401">
        <v>98</v>
      </c>
      <c r="CD2401">
        <v>100</v>
      </c>
      <c r="CE2401">
        <v>104</v>
      </c>
      <c r="CF2401">
        <v>100</v>
      </c>
      <c r="CG2401">
        <v>87</v>
      </c>
      <c r="CH2401">
        <v>83</v>
      </c>
      <c r="CI2401">
        <v>90</v>
      </c>
      <c r="CJ2401">
        <v>83</v>
      </c>
      <c r="CK2401">
        <v>81</v>
      </c>
      <c r="CL2401">
        <v>86</v>
      </c>
      <c r="CM2401">
        <v>85</v>
      </c>
      <c r="CN2401">
        <v>88</v>
      </c>
      <c r="CO2401">
        <v>89</v>
      </c>
      <c r="CP2401">
        <v>89</v>
      </c>
      <c r="CQ2401">
        <v>92</v>
      </c>
      <c r="CR2401">
        <v>98</v>
      </c>
      <c r="CS2401">
        <v>98</v>
      </c>
      <c r="CT2401">
        <v>99</v>
      </c>
      <c r="CU2401">
        <v>98</v>
      </c>
      <c r="CV2401">
        <v>97</v>
      </c>
      <c r="CW2401">
        <v>96</v>
      </c>
      <c r="CX2401" t="s">
        <v>5</v>
      </c>
      <c r="CY2401" t="s">
        <v>80</v>
      </c>
    </row>
    <row r="2402" spans="1:103" x14ac:dyDescent="0.25">
      <c r="A2402" t="s">
        <v>164</v>
      </c>
      <c r="B2402">
        <v>34.892800000000001</v>
      </c>
      <c r="C2402">
        <v>-117.0219</v>
      </c>
      <c r="D2402">
        <v>2220</v>
      </c>
      <c r="E2402" t="s">
        <v>1</v>
      </c>
      <c r="F2402">
        <v>175</v>
      </c>
      <c r="G2402">
        <v>1983</v>
      </c>
      <c r="H2402">
        <v>8</v>
      </c>
      <c r="I2402" t="s">
        <v>260</v>
      </c>
      <c r="J2402">
        <v>81</v>
      </c>
      <c r="K2402">
        <v>78</v>
      </c>
      <c r="L2402">
        <v>82</v>
      </c>
      <c r="M2402">
        <v>87</v>
      </c>
      <c r="N2402">
        <v>93</v>
      </c>
      <c r="O2402">
        <v>95</v>
      </c>
      <c r="P2402">
        <v>94</v>
      </c>
      <c r="Q2402">
        <v>93</v>
      </c>
      <c r="R2402">
        <v>93</v>
      </c>
      <c r="S2402">
        <v>95</v>
      </c>
      <c r="T2402">
        <v>95</v>
      </c>
      <c r="U2402">
        <v>86</v>
      </c>
      <c r="V2402">
        <v>92</v>
      </c>
      <c r="W2402">
        <v>94</v>
      </c>
      <c r="X2402">
        <v>97</v>
      </c>
      <c r="Y2402">
        <v>99</v>
      </c>
      <c r="Z2402">
        <v>100</v>
      </c>
      <c r="AA2402">
        <v>100</v>
      </c>
      <c r="AB2402">
        <v>94</v>
      </c>
      <c r="AC2402">
        <v>92</v>
      </c>
      <c r="AD2402">
        <v>95</v>
      </c>
      <c r="AE2402">
        <v>94</v>
      </c>
      <c r="AF2402">
        <v>93</v>
      </c>
      <c r="AG2402">
        <v>93</v>
      </c>
      <c r="AH2402">
        <v>94</v>
      </c>
      <c r="AI2402">
        <v>93</v>
      </c>
      <c r="AJ2402">
        <v>92</v>
      </c>
      <c r="AK2402">
        <v>91</v>
      </c>
      <c r="AL2402">
        <v>94</v>
      </c>
      <c r="AM2402">
        <v>91</v>
      </c>
      <c r="AN2402" s="5">
        <v>89</v>
      </c>
      <c r="AO2402" s="5">
        <v>87</v>
      </c>
      <c r="AP2402" s="5">
        <v>95</v>
      </c>
      <c r="AQ2402" s="5">
        <v>102</v>
      </c>
      <c r="AR2402" s="5">
        <v>103</v>
      </c>
      <c r="AS2402" s="5">
        <v>101</v>
      </c>
      <c r="AT2402" s="5">
        <v>99</v>
      </c>
      <c r="AU2402" s="5">
        <v>98</v>
      </c>
      <c r="AV2402" s="5">
        <v>96</v>
      </c>
      <c r="AW2402" s="5">
        <v>93</v>
      </c>
      <c r="AX2402" s="5">
        <v>99</v>
      </c>
      <c r="AY2402" s="5">
        <v>101</v>
      </c>
      <c r="AZ2402" s="5">
        <v>106</v>
      </c>
      <c r="BA2402" s="5">
        <v>105</v>
      </c>
      <c r="BB2402" s="5">
        <v>105</v>
      </c>
      <c r="BC2402" s="5">
        <v>92</v>
      </c>
      <c r="BD2402" s="5">
        <v>93</v>
      </c>
      <c r="BE2402" s="5">
        <v>96</v>
      </c>
      <c r="BF2402" s="5">
        <v>96</v>
      </c>
      <c r="BG2402" s="5">
        <v>95</v>
      </c>
      <c r="BH2402" s="5">
        <v>98</v>
      </c>
      <c r="BI2402" s="5">
        <v>99</v>
      </c>
      <c r="BJ2402" s="5">
        <v>97</v>
      </c>
      <c r="BK2402" s="5">
        <v>97</v>
      </c>
      <c r="BL2402" s="5">
        <v>94</v>
      </c>
      <c r="BM2402" s="5">
        <v>93</v>
      </c>
      <c r="BN2402" s="5">
        <v>94</v>
      </c>
      <c r="BO2402" s="5">
        <v>98</v>
      </c>
      <c r="BP2402" s="5">
        <v>100</v>
      </c>
      <c r="BQ2402" s="5">
        <v>102</v>
      </c>
      <c r="BR2402" s="5">
        <v>102</v>
      </c>
      <c r="BS2402">
        <v>106</v>
      </c>
      <c r="BT2402">
        <v>103</v>
      </c>
      <c r="BU2402">
        <v>102</v>
      </c>
      <c r="BV2402">
        <v>103</v>
      </c>
      <c r="BW2402">
        <v>107</v>
      </c>
      <c r="BX2402">
        <v>106</v>
      </c>
      <c r="BY2402">
        <v>102</v>
      </c>
      <c r="BZ2402">
        <v>99</v>
      </c>
      <c r="CA2402">
        <v>98</v>
      </c>
      <c r="CB2402">
        <v>96</v>
      </c>
      <c r="CC2402">
        <v>97</v>
      </c>
      <c r="CD2402">
        <v>97</v>
      </c>
      <c r="CE2402">
        <v>101</v>
      </c>
      <c r="CF2402">
        <v>101</v>
      </c>
      <c r="CG2402">
        <v>100</v>
      </c>
      <c r="CH2402">
        <v>90</v>
      </c>
      <c r="CI2402">
        <v>85</v>
      </c>
      <c r="CJ2402">
        <v>85</v>
      </c>
      <c r="CK2402">
        <v>77</v>
      </c>
      <c r="CL2402">
        <v>86</v>
      </c>
      <c r="CM2402">
        <v>86</v>
      </c>
      <c r="CN2402">
        <v>86</v>
      </c>
      <c r="CO2402">
        <v>88</v>
      </c>
      <c r="CP2402">
        <v>92</v>
      </c>
      <c r="CQ2402">
        <v>95</v>
      </c>
      <c r="CR2402">
        <v>98</v>
      </c>
      <c r="CS2402">
        <v>100</v>
      </c>
      <c r="CT2402">
        <v>100</v>
      </c>
      <c r="CU2402">
        <v>97</v>
      </c>
      <c r="CV2402">
        <v>98</v>
      </c>
      <c r="CW2402">
        <v>98</v>
      </c>
      <c r="CX2402" t="s">
        <v>5</v>
      </c>
      <c r="CY2402" t="s">
        <v>20</v>
      </c>
    </row>
    <row r="2403" spans="1:103" x14ac:dyDescent="0.25">
      <c r="A2403" t="s">
        <v>91</v>
      </c>
      <c r="B2403">
        <v>36.071899999999999</v>
      </c>
      <c r="C2403">
        <v>-115.16330000000001</v>
      </c>
      <c r="D2403">
        <v>2175</v>
      </c>
      <c r="E2403" t="s">
        <v>1</v>
      </c>
      <c r="F2403">
        <v>158.69999999999999</v>
      </c>
      <c r="G2403">
        <v>1983</v>
      </c>
      <c r="H2403">
        <v>8</v>
      </c>
      <c r="I2403" t="s">
        <v>260</v>
      </c>
      <c r="J2403">
        <v>84</v>
      </c>
      <c r="K2403">
        <v>84</v>
      </c>
      <c r="L2403">
        <v>88</v>
      </c>
      <c r="M2403">
        <v>89</v>
      </c>
      <c r="N2403">
        <v>91</v>
      </c>
      <c r="O2403">
        <v>95</v>
      </c>
      <c r="P2403">
        <v>98</v>
      </c>
      <c r="Q2403">
        <v>96</v>
      </c>
      <c r="R2403">
        <v>96</v>
      </c>
      <c r="S2403">
        <v>100</v>
      </c>
      <c r="T2403">
        <v>92</v>
      </c>
      <c r="U2403">
        <v>89</v>
      </c>
      <c r="V2403">
        <v>87</v>
      </c>
      <c r="W2403">
        <v>91</v>
      </c>
      <c r="X2403">
        <v>100</v>
      </c>
      <c r="Y2403">
        <v>103</v>
      </c>
      <c r="Z2403">
        <v>106</v>
      </c>
      <c r="AA2403">
        <v>103</v>
      </c>
      <c r="AB2403">
        <v>100</v>
      </c>
      <c r="AC2403">
        <v>100</v>
      </c>
      <c r="AD2403">
        <v>98</v>
      </c>
      <c r="AE2403">
        <v>98</v>
      </c>
      <c r="AF2403">
        <v>101</v>
      </c>
      <c r="AG2403">
        <v>98</v>
      </c>
      <c r="AH2403">
        <v>100</v>
      </c>
      <c r="AI2403">
        <v>100</v>
      </c>
      <c r="AJ2403">
        <v>98</v>
      </c>
      <c r="AK2403">
        <v>97</v>
      </c>
      <c r="AL2403">
        <v>101</v>
      </c>
      <c r="AM2403">
        <v>97</v>
      </c>
      <c r="AN2403" s="5">
        <v>98</v>
      </c>
      <c r="AO2403" s="5">
        <v>97</v>
      </c>
      <c r="AP2403" s="5">
        <v>100</v>
      </c>
      <c r="AQ2403" s="5">
        <v>103</v>
      </c>
      <c r="AR2403" s="5">
        <v>110</v>
      </c>
      <c r="AS2403" s="5">
        <v>110</v>
      </c>
      <c r="AT2403" s="5">
        <v>106</v>
      </c>
      <c r="AU2403" s="5">
        <v>103</v>
      </c>
      <c r="AV2403" s="5">
        <v>97</v>
      </c>
      <c r="AW2403" s="5">
        <v>94</v>
      </c>
      <c r="AX2403" s="5">
        <v>97</v>
      </c>
      <c r="AY2403" s="5">
        <v>104</v>
      </c>
      <c r="AZ2403" s="5">
        <v>109</v>
      </c>
      <c r="BA2403" s="5">
        <v>109</v>
      </c>
      <c r="BB2403" s="5">
        <v>101</v>
      </c>
      <c r="BC2403" s="5">
        <v>98</v>
      </c>
      <c r="BD2403" s="5">
        <v>101</v>
      </c>
      <c r="BE2403" s="5">
        <v>103</v>
      </c>
      <c r="BF2403" s="5">
        <v>103</v>
      </c>
      <c r="BG2403" s="5">
        <v>104</v>
      </c>
      <c r="BH2403" s="5">
        <v>94</v>
      </c>
      <c r="BI2403" s="5">
        <v>100</v>
      </c>
      <c r="BJ2403" s="5">
        <v>102</v>
      </c>
      <c r="BK2403" s="5">
        <v>103</v>
      </c>
      <c r="BL2403" s="5">
        <v>105</v>
      </c>
      <c r="BM2403" s="5">
        <v>101</v>
      </c>
      <c r="BN2403" s="5">
        <v>101</v>
      </c>
      <c r="BO2403" s="5">
        <v>102</v>
      </c>
      <c r="BP2403" s="5">
        <v>103</v>
      </c>
      <c r="BQ2403" s="5">
        <v>97</v>
      </c>
      <c r="BR2403" s="5">
        <v>98</v>
      </c>
      <c r="BS2403">
        <v>89</v>
      </c>
      <c r="BT2403">
        <v>102</v>
      </c>
      <c r="BU2403">
        <v>107</v>
      </c>
      <c r="BV2403">
        <v>107</v>
      </c>
      <c r="BW2403">
        <v>107</v>
      </c>
      <c r="BX2403">
        <v>108</v>
      </c>
      <c r="BY2403">
        <v>100</v>
      </c>
      <c r="BZ2403">
        <v>102</v>
      </c>
      <c r="CA2403">
        <v>90</v>
      </c>
      <c r="CB2403">
        <v>82</v>
      </c>
      <c r="CC2403">
        <v>93</v>
      </c>
      <c r="CD2403">
        <v>96</v>
      </c>
      <c r="CE2403">
        <v>101</v>
      </c>
      <c r="CF2403">
        <v>102</v>
      </c>
      <c r="CG2403">
        <v>89</v>
      </c>
      <c r="CH2403">
        <v>92</v>
      </c>
      <c r="CI2403">
        <v>74</v>
      </c>
      <c r="CJ2403">
        <v>74</v>
      </c>
      <c r="CK2403">
        <v>81</v>
      </c>
      <c r="CL2403">
        <v>88</v>
      </c>
      <c r="CM2403">
        <v>91</v>
      </c>
      <c r="CN2403">
        <v>91</v>
      </c>
      <c r="CO2403">
        <v>91</v>
      </c>
      <c r="CP2403">
        <v>95</v>
      </c>
      <c r="CQ2403">
        <v>96</v>
      </c>
      <c r="CR2403">
        <v>98</v>
      </c>
      <c r="CS2403">
        <v>100</v>
      </c>
      <c r="CT2403">
        <v>102</v>
      </c>
      <c r="CU2403">
        <v>100</v>
      </c>
      <c r="CV2403">
        <v>101</v>
      </c>
      <c r="CW2403">
        <v>103</v>
      </c>
      <c r="CX2403" t="s">
        <v>2</v>
      </c>
      <c r="CY2403" t="s">
        <v>92</v>
      </c>
    </row>
    <row r="2404" spans="1:103" x14ac:dyDescent="0.25">
      <c r="A2404" t="s">
        <v>155</v>
      </c>
      <c r="B2404">
        <v>36.430300000000003</v>
      </c>
      <c r="C2404">
        <v>-114.51390000000001</v>
      </c>
      <c r="D2404">
        <v>2000</v>
      </c>
      <c r="E2404" t="s">
        <v>1</v>
      </c>
      <c r="F2404">
        <v>210.3</v>
      </c>
      <c r="G2404">
        <v>1983</v>
      </c>
      <c r="H2404">
        <v>8</v>
      </c>
      <c r="I2404" t="s">
        <v>260</v>
      </c>
      <c r="J2404">
        <v>100</v>
      </c>
      <c r="K2404">
        <v>89</v>
      </c>
      <c r="L2404">
        <v>88</v>
      </c>
      <c r="M2404">
        <v>91</v>
      </c>
      <c r="N2404">
        <v>93</v>
      </c>
      <c r="O2404">
        <v>95</v>
      </c>
      <c r="P2404">
        <v>98</v>
      </c>
      <c r="Q2404">
        <v>101</v>
      </c>
      <c r="R2404">
        <v>98</v>
      </c>
      <c r="S2404">
        <v>101</v>
      </c>
      <c r="T2404">
        <v>103</v>
      </c>
      <c r="U2404">
        <v>96</v>
      </c>
      <c r="V2404">
        <v>91</v>
      </c>
      <c r="W2404">
        <v>91</v>
      </c>
      <c r="X2404">
        <v>95</v>
      </c>
      <c r="Y2404">
        <v>103</v>
      </c>
      <c r="Z2404">
        <v>105</v>
      </c>
      <c r="AA2404">
        <v>107</v>
      </c>
      <c r="AB2404">
        <v>107</v>
      </c>
      <c r="AC2404">
        <v>103</v>
      </c>
      <c r="AD2404">
        <v>103</v>
      </c>
      <c r="AE2404">
        <v>101</v>
      </c>
      <c r="AF2404">
        <v>101</v>
      </c>
      <c r="AG2404">
        <v>103</v>
      </c>
      <c r="AH2404">
        <v>102</v>
      </c>
      <c r="AI2404">
        <v>103</v>
      </c>
      <c r="AJ2404">
        <v>101</v>
      </c>
      <c r="AK2404">
        <v>101</v>
      </c>
      <c r="AL2404">
        <v>100</v>
      </c>
      <c r="AM2404">
        <v>102</v>
      </c>
      <c r="AN2404" s="5">
        <v>98</v>
      </c>
      <c r="AO2404" s="5">
        <v>98</v>
      </c>
      <c r="AP2404" s="5">
        <v>100</v>
      </c>
      <c r="AQ2404" s="5">
        <v>104</v>
      </c>
      <c r="AR2404" s="5">
        <v>109</v>
      </c>
      <c r="AS2404" s="5">
        <v>113</v>
      </c>
      <c r="AT2404" s="5">
        <v>112</v>
      </c>
      <c r="AU2404" s="5">
        <v>108</v>
      </c>
      <c r="AV2404" s="5">
        <v>104</v>
      </c>
      <c r="AW2404" s="5">
        <v>102</v>
      </c>
      <c r="AX2404" s="5">
        <v>98</v>
      </c>
      <c r="AY2404" s="5">
        <v>101</v>
      </c>
      <c r="AZ2404" s="5">
        <v>109</v>
      </c>
      <c r="BA2404" s="5">
        <v>111</v>
      </c>
      <c r="BB2404" s="5">
        <v>111</v>
      </c>
      <c r="BC2404" s="5">
        <v>104</v>
      </c>
      <c r="BD2404" s="5">
        <v>103</v>
      </c>
      <c r="BE2404" s="5">
        <v>103</v>
      </c>
      <c r="BF2404" s="5">
        <v>105</v>
      </c>
      <c r="BG2404" s="5">
        <v>106</v>
      </c>
      <c r="BH2404" s="5">
        <v>107</v>
      </c>
      <c r="BI2404" s="5">
        <v>98</v>
      </c>
      <c r="BJ2404" s="5">
        <v>101</v>
      </c>
      <c r="BK2404" s="5">
        <v>105</v>
      </c>
      <c r="BL2404" s="5">
        <v>105</v>
      </c>
      <c r="BM2404" s="5">
        <v>104</v>
      </c>
      <c r="BN2404" s="5">
        <v>105</v>
      </c>
      <c r="BO2404" s="5">
        <v>104</v>
      </c>
      <c r="BP2404" s="5">
        <v>105</v>
      </c>
      <c r="BQ2404" s="5">
        <v>108</v>
      </c>
      <c r="BR2404" s="5">
        <v>101</v>
      </c>
      <c r="BS2404">
        <v>105</v>
      </c>
      <c r="BT2404">
        <v>91</v>
      </c>
      <c r="BU2404">
        <v>105</v>
      </c>
      <c r="BV2404">
        <v>108</v>
      </c>
      <c r="BW2404">
        <v>109</v>
      </c>
      <c r="BX2404">
        <v>110</v>
      </c>
      <c r="BY2404">
        <v>112</v>
      </c>
      <c r="BZ2404">
        <v>105</v>
      </c>
      <c r="CA2404">
        <v>105</v>
      </c>
      <c r="CB2404">
        <v>94</v>
      </c>
      <c r="CC2404">
        <v>89</v>
      </c>
      <c r="CD2404">
        <v>99</v>
      </c>
      <c r="CE2404">
        <v>101</v>
      </c>
      <c r="CF2404">
        <v>107</v>
      </c>
      <c r="CG2404">
        <v>107</v>
      </c>
      <c r="CH2404">
        <v>95</v>
      </c>
      <c r="CI2404">
        <v>98</v>
      </c>
      <c r="CJ2404">
        <v>80</v>
      </c>
      <c r="CK2404">
        <v>81</v>
      </c>
      <c r="CL2404">
        <v>86</v>
      </c>
      <c r="CM2404">
        <v>92</v>
      </c>
      <c r="CN2404">
        <v>94</v>
      </c>
      <c r="CO2404">
        <v>94</v>
      </c>
      <c r="CP2404">
        <v>96</v>
      </c>
      <c r="CQ2404">
        <v>97</v>
      </c>
      <c r="CR2404">
        <v>98</v>
      </c>
      <c r="CS2404">
        <v>102</v>
      </c>
      <c r="CT2404">
        <v>104</v>
      </c>
      <c r="CU2404">
        <v>104</v>
      </c>
      <c r="CV2404">
        <v>102</v>
      </c>
      <c r="CW2404">
        <v>104</v>
      </c>
      <c r="CX2404" t="s">
        <v>2</v>
      </c>
      <c r="CY2404" t="s">
        <v>156</v>
      </c>
    </row>
    <row r="2405" spans="1:103" x14ac:dyDescent="0.25">
      <c r="A2405" t="s">
        <v>77</v>
      </c>
      <c r="B2405">
        <v>34.8536</v>
      </c>
      <c r="C2405">
        <v>-116.7869</v>
      </c>
      <c r="D2405">
        <v>1919</v>
      </c>
      <c r="E2405" t="s">
        <v>1</v>
      </c>
      <c r="F2405">
        <v>178.9</v>
      </c>
      <c r="G2405">
        <v>1983</v>
      </c>
      <c r="H2405">
        <v>8</v>
      </c>
      <c r="I2405" t="s">
        <v>260</v>
      </c>
      <c r="J2405">
        <v>80</v>
      </c>
      <c r="K2405">
        <v>84</v>
      </c>
      <c r="L2405">
        <v>86</v>
      </c>
      <c r="M2405">
        <v>90</v>
      </c>
      <c r="N2405">
        <v>94</v>
      </c>
      <c r="O2405">
        <v>98</v>
      </c>
      <c r="P2405">
        <v>97</v>
      </c>
      <c r="Q2405">
        <v>94</v>
      </c>
      <c r="R2405">
        <v>96</v>
      </c>
      <c r="S2405">
        <v>99</v>
      </c>
      <c r="T2405">
        <v>87</v>
      </c>
      <c r="U2405">
        <v>90</v>
      </c>
      <c r="V2405">
        <v>92</v>
      </c>
      <c r="W2405">
        <v>96</v>
      </c>
      <c r="X2405">
        <v>101</v>
      </c>
      <c r="Y2405">
        <v>101</v>
      </c>
      <c r="Z2405">
        <v>104</v>
      </c>
      <c r="AA2405">
        <v>100</v>
      </c>
      <c r="AB2405">
        <v>96</v>
      </c>
      <c r="AC2405">
        <v>96</v>
      </c>
      <c r="AD2405">
        <v>99</v>
      </c>
      <c r="AE2405">
        <v>96</v>
      </c>
      <c r="AF2405">
        <v>98</v>
      </c>
      <c r="AG2405">
        <v>98</v>
      </c>
      <c r="AH2405">
        <v>99</v>
      </c>
      <c r="AI2405">
        <v>97</v>
      </c>
      <c r="AJ2405">
        <v>95</v>
      </c>
      <c r="AK2405">
        <v>97</v>
      </c>
      <c r="AL2405">
        <v>99</v>
      </c>
      <c r="AM2405">
        <v>95</v>
      </c>
      <c r="AN2405" s="5">
        <v>96</v>
      </c>
      <c r="AO2405" s="5">
        <v>94</v>
      </c>
      <c r="AP2405" s="5">
        <v>97</v>
      </c>
      <c r="AQ2405" s="5">
        <v>103</v>
      </c>
      <c r="AR2405" s="5">
        <v>107</v>
      </c>
      <c r="AS2405" s="5">
        <v>104</v>
      </c>
      <c r="AT2405" s="5">
        <v>103</v>
      </c>
      <c r="AU2405" s="5">
        <v>101</v>
      </c>
      <c r="AV2405" s="5">
        <v>92</v>
      </c>
      <c r="AW2405" s="5">
        <v>96</v>
      </c>
      <c r="AX2405" s="5">
        <v>101</v>
      </c>
      <c r="AY2405" s="5">
        <v>107</v>
      </c>
      <c r="AZ2405" s="5">
        <v>109</v>
      </c>
      <c r="BA2405" s="5">
        <v>108</v>
      </c>
      <c r="BB2405" s="5">
        <v>98</v>
      </c>
      <c r="BC2405" s="5">
        <v>98</v>
      </c>
      <c r="BD2405" s="5">
        <v>100</v>
      </c>
      <c r="BE2405" s="5">
        <v>98</v>
      </c>
      <c r="BF2405" s="5">
        <v>100</v>
      </c>
      <c r="BG2405" s="5">
        <v>100</v>
      </c>
      <c r="BH2405" s="5">
        <v>101</v>
      </c>
      <c r="BI2405" s="5">
        <v>100</v>
      </c>
      <c r="BJ2405" s="5">
        <v>101</v>
      </c>
      <c r="BK2405" s="5">
        <v>101</v>
      </c>
      <c r="BL2405" s="5">
        <v>98</v>
      </c>
      <c r="BM2405" s="5">
        <v>98</v>
      </c>
      <c r="BN2405" s="5">
        <v>97</v>
      </c>
      <c r="BO2405" s="5">
        <v>99</v>
      </c>
      <c r="BP2405" s="5">
        <v>101</v>
      </c>
      <c r="BQ2405" s="5">
        <v>102</v>
      </c>
      <c r="BR2405" s="5">
        <v>103</v>
      </c>
      <c r="BS2405">
        <v>99</v>
      </c>
      <c r="BT2405">
        <v>102</v>
      </c>
      <c r="BU2405">
        <v>105</v>
      </c>
      <c r="BV2405">
        <v>105</v>
      </c>
      <c r="BW2405">
        <v>107</v>
      </c>
      <c r="BX2405">
        <v>108</v>
      </c>
      <c r="BY2405">
        <v>94</v>
      </c>
      <c r="BZ2405">
        <v>101</v>
      </c>
      <c r="CA2405">
        <v>86</v>
      </c>
      <c r="CB2405">
        <v>95</v>
      </c>
      <c r="CC2405">
        <v>95</v>
      </c>
      <c r="CD2405">
        <v>97</v>
      </c>
      <c r="CE2405">
        <v>101</v>
      </c>
      <c r="CF2405">
        <v>102</v>
      </c>
      <c r="CG2405">
        <v>88</v>
      </c>
      <c r="CH2405">
        <v>82</v>
      </c>
      <c r="CI2405">
        <v>80</v>
      </c>
      <c r="CJ2405">
        <v>81</v>
      </c>
      <c r="CK2405">
        <v>76</v>
      </c>
      <c r="CL2405">
        <v>85</v>
      </c>
      <c r="CM2405">
        <v>87</v>
      </c>
      <c r="CN2405">
        <v>87</v>
      </c>
      <c r="CO2405">
        <v>89</v>
      </c>
      <c r="CP2405">
        <v>92</v>
      </c>
      <c r="CQ2405">
        <v>95</v>
      </c>
      <c r="CR2405">
        <v>98</v>
      </c>
      <c r="CS2405">
        <v>100</v>
      </c>
      <c r="CT2405">
        <v>100</v>
      </c>
      <c r="CU2405">
        <v>99</v>
      </c>
      <c r="CV2405">
        <v>99</v>
      </c>
      <c r="CW2405">
        <v>99</v>
      </c>
      <c r="CX2405" t="s">
        <v>5</v>
      </c>
      <c r="CY2405" t="s">
        <v>78</v>
      </c>
    </row>
    <row r="2406" spans="1:103" x14ac:dyDescent="0.25">
      <c r="A2406" t="s">
        <v>119</v>
      </c>
      <c r="B2406">
        <v>36.200000000000003</v>
      </c>
      <c r="C2406">
        <v>-115.08329999999999</v>
      </c>
      <c r="D2406">
        <v>1821</v>
      </c>
      <c r="E2406" t="s">
        <v>1</v>
      </c>
      <c r="F2406">
        <v>162.30000000000001</v>
      </c>
      <c r="G2406">
        <v>1983</v>
      </c>
      <c r="H2406">
        <v>8</v>
      </c>
      <c r="I2406" t="s">
        <v>260</v>
      </c>
      <c r="J2406">
        <v>88</v>
      </c>
      <c r="K2406">
        <v>90</v>
      </c>
      <c r="L2406">
        <v>94</v>
      </c>
      <c r="M2406">
        <v>95</v>
      </c>
      <c r="N2406">
        <v>98</v>
      </c>
      <c r="O2406">
        <v>103</v>
      </c>
      <c r="P2406">
        <v>101</v>
      </c>
      <c r="Q2406">
        <v>100</v>
      </c>
      <c r="R2406">
        <v>103</v>
      </c>
      <c r="S2406">
        <v>105</v>
      </c>
      <c r="T2406">
        <v>97</v>
      </c>
      <c r="U2406">
        <v>97</v>
      </c>
      <c r="V2406">
        <v>93</v>
      </c>
      <c r="W2406">
        <v>98</v>
      </c>
      <c r="X2406">
        <v>105</v>
      </c>
      <c r="Y2406">
        <v>107</v>
      </c>
      <c r="Z2406">
        <v>109</v>
      </c>
      <c r="AA2406">
        <v>107</v>
      </c>
      <c r="AB2406">
        <v>105</v>
      </c>
      <c r="AC2406">
        <v>104</v>
      </c>
      <c r="AD2406">
        <v>101</v>
      </c>
      <c r="AE2406">
        <v>102</v>
      </c>
      <c r="AF2406">
        <v>105</v>
      </c>
      <c r="AG2406">
        <v>104</v>
      </c>
      <c r="AH2406">
        <v>105</v>
      </c>
      <c r="AI2406">
        <v>105</v>
      </c>
      <c r="AJ2406">
        <v>105</v>
      </c>
      <c r="AK2406">
        <v>102</v>
      </c>
      <c r="AL2406">
        <v>105</v>
      </c>
      <c r="AM2406">
        <v>101</v>
      </c>
      <c r="AN2406" s="5">
        <v>104</v>
      </c>
      <c r="AO2406" s="5">
        <v>101</v>
      </c>
      <c r="AP2406" s="5">
        <v>105</v>
      </c>
      <c r="AQ2406" s="5">
        <v>110</v>
      </c>
      <c r="AR2406" s="5">
        <v>113</v>
      </c>
      <c r="AS2406" s="5">
        <v>115</v>
      </c>
      <c r="AT2406" s="5">
        <v>112</v>
      </c>
      <c r="AU2406" s="5">
        <v>108</v>
      </c>
      <c r="AV2406" s="5">
        <v>101</v>
      </c>
      <c r="AW2406" s="5">
        <v>101</v>
      </c>
      <c r="AX2406" s="5">
        <v>104</v>
      </c>
      <c r="AY2406" s="5">
        <v>110</v>
      </c>
      <c r="AZ2406" s="5">
        <v>110</v>
      </c>
      <c r="BA2406" s="5">
        <v>112</v>
      </c>
      <c r="BB2406" s="5">
        <v>110</v>
      </c>
      <c r="BC2406" s="5">
        <v>108</v>
      </c>
      <c r="BD2406" s="5">
        <v>97</v>
      </c>
      <c r="BE2406" s="5">
        <v>105</v>
      </c>
      <c r="BF2406" s="5">
        <v>105</v>
      </c>
      <c r="BG2406" s="5">
        <v>105</v>
      </c>
      <c r="BH2406" s="5">
        <v>106</v>
      </c>
      <c r="BI2406" s="5">
        <v>99</v>
      </c>
      <c r="BJ2406" s="5">
        <v>102</v>
      </c>
      <c r="BK2406" s="5">
        <v>103</v>
      </c>
      <c r="BL2406" s="5">
        <v>105</v>
      </c>
      <c r="BM2406" s="5">
        <v>103</v>
      </c>
      <c r="BN2406" s="5">
        <v>104</v>
      </c>
      <c r="BO2406" s="5">
        <v>104</v>
      </c>
      <c r="BP2406" s="5">
        <v>107</v>
      </c>
      <c r="BQ2406" s="5">
        <v>95</v>
      </c>
      <c r="BR2406" s="5">
        <v>99</v>
      </c>
      <c r="BS2406">
        <v>102</v>
      </c>
      <c r="BT2406">
        <v>112</v>
      </c>
      <c r="BU2406">
        <v>105</v>
      </c>
      <c r="BV2406">
        <v>122</v>
      </c>
      <c r="BW2406">
        <v>109</v>
      </c>
      <c r="BX2406">
        <v>112</v>
      </c>
      <c r="BY2406">
        <v>122</v>
      </c>
      <c r="BZ2406">
        <v>92</v>
      </c>
      <c r="CA2406">
        <v>106</v>
      </c>
      <c r="CB2406">
        <v>99</v>
      </c>
      <c r="CC2406">
        <v>82</v>
      </c>
      <c r="CD2406">
        <v>104</v>
      </c>
      <c r="CE2406">
        <v>105</v>
      </c>
      <c r="CF2406">
        <v>94</v>
      </c>
      <c r="CG2406">
        <v>94</v>
      </c>
      <c r="CH2406">
        <v>84</v>
      </c>
      <c r="CI2406">
        <v>89</v>
      </c>
      <c r="CJ2406">
        <v>79</v>
      </c>
      <c r="CK2406">
        <v>86</v>
      </c>
      <c r="CL2406">
        <v>97</v>
      </c>
      <c r="CM2406">
        <v>93</v>
      </c>
      <c r="CN2406">
        <v>94</v>
      </c>
      <c r="CO2406">
        <v>95</v>
      </c>
      <c r="CP2406">
        <v>96</v>
      </c>
      <c r="CQ2406">
        <v>98</v>
      </c>
      <c r="CR2406">
        <v>100</v>
      </c>
      <c r="CS2406">
        <v>105</v>
      </c>
      <c r="CT2406">
        <v>103</v>
      </c>
      <c r="CU2406">
        <v>103</v>
      </c>
      <c r="CV2406">
        <v>104</v>
      </c>
      <c r="CW2406">
        <v>105</v>
      </c>
      <c r="CX2406" t="s">
        <v>2</v>
      </c>
      <c r="CY2406" t="s">
        <v>120</v>
      </c>
    </row>
    <row r="2407" spans="1:103" x14ac:dyDescent="0.25">
      <c r="A2407" t="s">
        <v>45</v>
      </c>
      <c r="B2407">
        <v>35.763599999999997</v>
      </c>
      <c r="C2407">
        <v>-117.3908</v>
      </c>
      <c r="D2407">
        <v>1695</v>
      </c>
      <c r="E2407" t="s">
        <v>1</v>
      </c>
      <c r="F2407">
        <v>90.8</v>
      </c>
      <c r="G2407">
        <v>1983</v>
      </c>
      <c r="H2407">
        <v>8</v>
      </c>
      <c r="I2407" t="s">
        <v>260</v>
      </c>
      <c r="J2407">
        <v>85</v>
      </c>
      <c r="K2407">
        <v>86</v>
      </c>
      <c r="L2407">
        <v>87</v>
      </c>
      <c r="M2407">
        <v>88</v>
      </c>
      <c r="N2407">
        <v>92</v>
      </c>
      <c r="O2407">
        <v>96</v>
      </c>
      <c r="P2407">
        <v>101</v>
      </c>
      <c r="Q2407">
        <v>99</v>
      </c>
      <c r="R2407">
        <v>97</v>
      </c>
      <c r="S2407">
        <v>98</v>
      </c>
      <c r="T2407">
        <v>101</v>
      </c>
      <c r="U2407">
        <v>90</v>
      </c>
      <c r="V2407">
        <v>94</v>
      </c>
      <c r="W2407">
        <v>100</v>
      </c>
      <c r="X2407">
        <v>102</v>
      </c>
      <c r="Y2407">
        <v>104</v>
      </c>
      <c r="Z2407">
        <v>106</v>
      </c>
      <c r="AA2407">
        <v>104</v>
      </c>
      <c r="AB2407">
        <v>100</v>
      </c>
      <c r="AC2407">
        <v>100</v>
      </c>
      <c r="AD2407">
        <v>100</v>
      </c>
      <c r="AE2407">
        <v>100</v>
      </c>
      <c r="AF2407">
        <v>99</v>
      </c>
      <c r="AG2407">
        <v>99</v>
      </c>
      <c r="AH2407">
        <v>100</v>
      </c>
      <c r="AI2407">
        <v>100</v>
      </c>
      <c r="AJ2407">
        <v>99</v>
      </c>
      <c r="AK2407">
        <v>98</v>
      </c>
      <c r="AL2407">
        <v>98</v>
      </c>
      <c r="AM2407">
        <v>97</v>
      </c>
      <c r="AN2407" s="5">
        <v>98</v>
      </c>
      <c r="AO2407" s="5">
        <v>95</v>
      </c>
      <c r="AP2407" s="5">
        <v>96</v>
      </c>
      <c r="AQ2407" s="5">
        <v>108</v>
      </c>
      <c r="AR2407" s="5">
        <v>108</v>
      </c>
      <c r="AS2407" s="5">
        <v>106</v>
      </c>
      <c r="AT2407" s="5">
        <v>103</v>
      </c>
      <c r="AU2407" s="5">
        <v>101</v>
      </c>
      <c r="AV2407" s="5">
        <v>99</v>
      </c>
      <c r="AW2407" s="5">
        <v>103</v>
      </c>
      <c r="AX2407" s="5">
        <v>103</v>
      </c>
      <c r="AY2407" s="5">
        <v>106</v>
      </c>
      <c r="AZ2407" s="5">
        <v>110</v>
      </c>
      <c r="BA2407" s="5">
        <v>108</v>
      </c>
      <c r="BB2407" s="5">
        <v>102</v>
      </c>
      <c r="BC2407" s="5">
        <v>100</v>
      </c>
      <c r="BD2407" s="5">
        <v>97</v>
      </c>
      <c r="BE2407" s="5">
        <v>100</v>
      </c>
      <c r="BF2407" s="5">
        <v>98</v>
      </c>
      <c r="BG2407" s="5">
        <v>100</v>
      </c>
      <c r="BH2407" s="5">
        <v>104</v>
      </c>
      <c r="BI2407" s="5">
        <v>104</v>
      </c>
      <c r="BJ2407" s="5">
        <v>103</v>
      </c>
      <c r="BK2407" s="5">
        <v>102</v>
      </c>
      <c r="BL2407" s="5">
        <v>99</v>
      </c>
      <c r="BM2407" s="5">
        <v>96</v>
      </c>
      <c r="BN2407" s="5">
        <v>97</v>
      </c>
      <c r="BO2407" s="5">
        <v>99</v>
      </c>
      <c r="BP2407" s="5">
        <v>104</v>
      </c>
      <c r="BQ2407" s="5">
        <v>105</v>
      </c>
      <c r="BR2407" s="5">
        <v>107</v>
      </c>
      <c r="BS2407">
        <v>107</v>
      </c>
      <c r="BT2407">
        <v>105</v>
      </c>
      <c r="BU2407">
        <v>107</v>
      </c>
      <c r="BV2407">
        <v>108</v>
      </c>
      <c r="BW2407">
        <v>111</v>
      </c>
      <c r="BX2407">
        <v>110</v>
      </c>
      <c r="BY2407">
        <v>103</v>
      </c>
      <c r="BZ2407">
        <v>112</v>
      </c>
      <c r="CA2407">
        <v>95</v>
      </c>
      <c r="CB2407">
        <v>99</v>
      </c>
      <c r="CC2407">
        <v>104</v>
      </c>
      <c r="CD2407">
        <v>106</v>
      </c>
      <c r="CE2407">
        <v>110</v>
      </c>
      <c r="CF2407">
        <v>109</v>
      </c>
      <c r="CG2407">
        <v>94</v>
      </c>
      <c r="CH2407">
        <v>87</v>
      </c>
      <c r="CI2407">
        <v>92</v>
      </c>
      <c r="CJ2407">
        <v>82</v>
      </c>
      <c r="CK2407">
        <v>78</v>
      </c>
      <c r="CL2407">
        <v>83</v>
      </c>
      <c r="CM2407">
        <v>84</v>
      </c>
      <c r="CN2407">
        <v>102</v>
      </c>
      <c r="CO2407">
        <v>100</v>
      </c>
      <c r="CP2407">
        <v>92</v>
      </c>
      <c r="CQ2407">
        <v>95</v>
      </c>
      <c r="CR2407">
        <v>100</v>
      </c>
      <c r="CS2407">
        <v>103</v>
      </c>
      <c r="CT2407">
        <v>102</v>
      </c>
      <c r="CU2407">
        <v>88</v>
      </c>
      <c r="CV2407">
        <v>92</v>
      </c>
      <c r="CW2407">
        <v>102</v>
      </c>
      <c r="CX2407" t="s">
        <v>5</v>
      </c>
      <c r="CY2407" t="s">
        <v>46</v>
      </c>
    </row>
    <row r="2408" spans="1:103" x14ac:dyDescent="0.25">
      <c r="A2408" t="s">
        <v>163</v>
      </c>
      <c r="B2408">
        <v>36.769199999999998</v>
      </c>
      <c r="C2408">
        <v>-114.12690000000001</v>
      </c>
      <c r="D2408">
        <v>1532</v>
      </c>
      <c r="E2408" t="s">
        <v>1</v>
      </c>
      <c r="F2408">
        <v>246.7</v>
      </c>
      <c r="G2408">
        <v>1983</v>
      </c>
      <c r="H2408">
        <v>8</v>
      </c>
      <c r="I2408" t="s">
        <v>260</v>
      </c>
      <c r="J2408">
        <v>91</v>
      </c>
      <c r="K2408">
        <v>89</v>
      </c>
      <c r="L2408">
        <v>82</v>
      </c>
      <c r="P2408">
        <v>102</v>
      </c>
      <c r="Q2408">
        <v>108</v>
      </c>
      <c r="R2408">
        <v>99</v>
      </c>
      <c r="T2408">
        <v>98</v>
      </c>
      <c r="U2408">
        <v>102</v>
      </c>
      <c r="V2408">
        <v>92</v>
      </c>
      <c r="W2408">
        <v>96</v>
      </c>
      <c r="X2408">
        <v>102</v>
      </c>
      <c r="Z2408">
        <v>106</v>
      </c>
      <c r="AD2408">
        <v>106</v>
      </c>
      <c r="AE2408">
        <v>103</v>
      </c>
      <c r="AJ2408">
        <v>101</v>
      </c>
      <c r="AK2408">
        <v>101</v>
      </c>
      <c r="AL2408">
        <v>102</v>
      </c>
      <c r="AN2408" s="5">
        <v>91</v>
      </c>
      <c r="AO2408" s="5">
        <v>100</v>
      </c>
      <c r="AP2408" s="5">
        <v>102</v>
      </c>
      <c r="AQ2408" s="5">
        <v>107</v>
      </c>
      <c r="AR2408" s="5">
        <v>110</v>
      </c>
      <c r="AS2408" s="5">
        <v>110</v>
      </c>
      <c r="AT2408" s="8">
        <f>AVERAGE(AS2408,AU2408)</f>
        <v>108.5</v>
      </c>
      <c r="AU2408" s="5">
        <v>107</v>
      </c>
      <c r="AV2408" s="5">
        <v>101</v>
      </c>
      <c r="AW2408" s="5">
        <v>99</v>
      </c>
      <c r="AX2408" s="5">
        <v>102</v>
      </c>
      <c r="AY2408" s="5">
        <v>107</v>
      </c>
      <c r="AZ2408" s="5">
        <v>108</v>
      </c>
      <c r="BA2408" s="5">
        <v>109</v>
      </c>
      <c r="BB2408" s="5">
        <v>103</v>
      </c>
      <c r="BC2408" s="8">
        <f>(2*BB2408+BE2408)/3</f>
        <v>103.33333333333333</v>
      </c>
      <c r="BD2408" s="8">
        <f>(BC2408+2*BF2408)/3</f>
        <v>104.44444444444444</v>
      </c>
      <c r="BE2408" s="5">
        <v>104</v>
      </c>
      <c r="BF2408" s="5">
        <v>105</v>
      </c>
      <c r="BG2408" s="5">
        <v>105</v>
      </c>
      <c r="BH2408" s="5">
        <v>99</v>
      </c>
      <c r="BI2408" s="5">
        <v>101</v>
      </c>
      <c r="BJ2408" s="5">
        <v>104</v>
      </c>
      <c r="BK2408" s="5">
        <v>104</v>
      </c>
      <c r="BL2408" s="8">
        <f>(2*BK2408+BN2408)/3</f>
        <v>103.66666666666667</v>
      </c>
      <c r="BM2408" s="8">
        <f>(BL2408+2*BO2408)/3</f>
        <v>103.22222222222223</v>
      </c>
      <c r="BN2408" s="5">
        <v>103</v>
      </c>
      <c r="BO2408" s="5">
        <v>103</v>
      </c>
      <c r="BP2408" s="5">
        <v>105</v>
      </c>
      <c r="BQ2408" s="5">
        <v>103</v>
      </c>
      <c r="BR2408" s="5">
        <v>104</v>
      </c>
      <c r="BS2408">
        <v>91</v>
      </c>
      <c r="BT2408">
        <v>103</v>
      </c>
      <c r="BU2408">
        <v>102</v>
      </c>
      <c r="BV2408">
        <v>103</v>
      </c>
      <c r="BW2408">
        <v>111</v>
      </c>
      <c r="BX2408">
        <v>108</v>
      </c>
      <c r="BY2408">
        <v>105</v>
      </c>
      <c r="BZ2408">
        <v>104</v>
      </c>
      <c r="CA2408">
        <v>97</v>
      </c>
      <c r="CB2408">
        <v>92</v>
      </c>
      <c r="CC2408">
        <v>100</v>
      </c>
      <c r="CD2408">
        <v>103</v>
      </c>
      <c r="CE2408">
        <v>109</v>
      </c>
      <c r="CF2408">
        <v>109</v>
      </c>
      <c r="CG2408">
        <v>97</v>
      </c>
      <c r="CH2408">
        <v>98</v>
      </c>
      <c r="CI2408">
        <v>85</v>
      </c>
      <c r="CJ2408">
        <v>82</v>
      </c>
      <c r="CK2408">
        <v>90</v>
      </c>
      <c r="CL2408">
        <v>97</v>
      </c>
      <c r="CM2408">
        <v>98</v>
      </c>
      <c r="CN2408">
        <v>94</v>
      </c>
      <c r="CO2408">
        <v>95</v>
      </c>
      <c r="CP2408">
        <v>97</v>
      </c>
      <c r="CQ2408">
        <v>98</v>
      </c>
      <c r="CR2408">
        <v>100</v>
      </c>
      <c r="CT2408">
        <v>104</v>
      </c>
      <c r="CU2408">
        <v>102</v>
      </c>
      <c r="CV2408">
        <v>102</v>
      </c>
      <c r="CW2408">
        <v>104</v>
      </c>
      <c r="CX2408" t="s">
        <v>2</v>
      </c>
      <c r="CY2408" t="s">
        <v>84</v>
      </c>
    </row>
    <row r="2409" spans="1:103" x14ac:dyDescent="0.25">
      <c r="A2409" t="s">
        <v>142</v>
      </c>
      <c r="B2409">
        <v>36.616700000000002</v>
      </c>
      <c r="C2409">
        <v>-114.4833</v>
      </c>
      <c r="D2409">
        <v>1410</v>
      </c>
      <c r="E2409" t="s">
        <v>1</v>
      </c>
      <c r="F2409">
        <v>213.5</v>
      </c>
      <c r="G2409">
        <v>1983</v>
      </c>
      <c r="H2409">
        <v>8</v>
      </c>
      <c r="I2409" t="s">
        <v>260</v>
      </c>
      <c r="J2409">
        <v>99</v>
      </c>
      <c r="K2409">
        <v>88</v>
      </c>
      <c r="L2409">
        <v>88</v>
      </c>
      <c r="M2409">
        <v>90</v>
      </c>
      <c r="N2409">
        <v>92</v>
      </c>
      <c r="O2409">
        <v>98</v>
      </c>
      <c r="P2409">
        <v>99</v>
      </c>
      <c r="Q2409">
        <v>100</v>
      </c>
      <c r="R2409">
        <v>94</v>
      </c>
      <c r="S2409">
        <v>98</v>
      </c>
      <c r="T2409">
        <v>94</v>
      </c>
      <c r="U2409">
        <v>86</v>
      </c>
      <c r="V2409">
        <v>100</v>
      </c>
      <c r="W2409">
        <v>91</v>
      </c>
      <c r="X2409">
        <v>98</v>
      </c>
      <c r="Y2409">
        <v>101</v>
      </c>
      <c r="Z2409">
        <v>102</v>
      </c>
      <c r="AA2409">
        <v>99</v>
      </c>
      <c r="AB2409">
        <v>95</v>
      </c>
      <c r="AC2409">
        <v>105</v>
      </c>
      <c r="AD2409">
        <v>95</v>
      </c>
      <c r="AE2409">
        <v>100</v>
      </c>
      <c r="AF2409">
        <v>99</v>
      </c>
      <c r="AG2409">
        <v>101</v>
      </c>
      <c r="AH2409">
        <v>97</v>
      </c>
      <c r="AI2409">
        <v>97</v>
      </c>
      <c r="AJ2409">
        <v>101</v>
      </c>
      <c r="AK2409">
        <v>99</v>
      </c>
      <c r="AL2409">
        <v>99</v>
      </c>
      <c r="AM2409">
        <v>100</v>
      </c>
      <c r="AN2409" s="5">
        <v>98</v>
      </c>
      <c r="AO2409" s="5">
        <v>93</v>
      </c>
      <c r="AP2409" s="5">
        <v>97</v>
      </c>
      <c r="AQ2409" s="5">
        <v>104</v>
      </c>
      <c r="AR2409" s="5">
        <v>108</v>
      </c>
      <c r="AS2409" s="5">
        <v>110</v>
      </c>
      <c r="AT2409" s="5">
        <v>110</v>
      </c>
      <c r="AU2409" s="5">
        <v>106</v>
      </c>
      <c r="AV2409" s="5">
        <v>95</v>
      </c>
      <c r="AW2409" s="5">
        <v>95</v>
      </c>
      <c r="AX2409" s="5">
        <v>103</v>
      </c>
      <c r="AY2409" s="5">
        <v>102</v>
      </c>
      <c r="AZ2409" s="5">
        <v>112</v>
      </c>
      <c r="BA2409" s="5">
        <v>109</v>
      </c>
      <c r="BB2409" s="5">
        <v>109</v>
      </c>
      <c r="BC2409" s="5">
        <v>106</v>
      </c>
      <c r="BD2409" s="5">
        <v>101</v>
      </c>
      <c r="BE2409" s="5">
        <v>104</v>
      </c>
      <c r="BF2409" s="5">
        <v>103</v>
      </c>
      <c r="BG2409" s="5">
        <v>105</v>
      </c>
      <c r="BH2409" s="5">
        <v>105</v>
      </c>
      <c r="BI2409" s="5">
        <v>97</v>
      </c>
      <c r="BJ2409" s="5">
        <v>99</v>
      </c>
      <c r="BK2409" s="5">
        <v>99</v>
      </c>
      <c r="BL2409" s="5">
        <v>104</v>
      </c>
      <c r="BM2409" s="5">
        <v>102</v>
      </c>
      <c r="BN2409" s="5">
        <v>103</v>
      </c>
      <c r="BO2409" s="5">
        <v>102</v>
      </c>
      <c r="BP2409" s="5">
        <v>103</v>
      </c>
      <c r="BQ2409" s="5">
        <v>107</v>
      </c>
      <c r="BR2409" s="5">
        <v>98</v>
      </c>
      <c r="BS2409">
        <v>105</v>
      </c>
      <c r="BT2409">
        <v>90</v>
      </c>
      <c r="BU2409">
        <v>102</v>
      </c>
      <c r="BV2409">
        <v>108</v>
      </c>
      <c r="BW2409">
        <v>107</v>
      </c>
      <c r="BX2409">
        <v>112</v>
      </c>
      <c r="BY2409">
        <v>106</v>
      </c>
      <c r="BZ2409">
        <v>111</v>
      </c>
      <c r="CA2409">
        <v>106</v>
      </c>
      <c r="CB2409">
        <v>97</v>
      </c>
      <c r="CC2409">
        <v>88</v>
      </c>
      <c r="CD2409">
        <v>93</v>
      </c>
      <c r="CE2409">
        <v>99</v>
      </c>
      <c r="CF2409">
        <v>100</v>
      </c>
      <c r="CG2409">
        <v>107</v>
      </c>
      <c r="CH2409">
        <v>95</v>
      </c>
      <c r="CI2409">
        <v>98</v>
      </c>
      <c r="CJ2409">
        <v>82</v>
      </c>
      <c r="CK2409">
        <v>82</v>
      </c>
      <c r="CL2409">
        <v>80</v>
      </c>
      <c r="CM2409">
        <v>86</v>
      </c>
      <c r="CN2409">
        <v>93</v>
      </c>
      <c r="CO2409">
        <v>93</v>
      </c>
      <c r="CP2409">
        <v>95</v>
      </c>
      <c r="CQ2409">
        <v>97</v>
      </c>
      <c r="CR2409">
        <v>98</v>
      </c>
      <c r="CS2409">
        <v>93</v>
      </c>
      <c r="CT2409">
        <v>95</v>
      </c>
      <c r="CU2409">
        <v>104</v>
      </c>
      <c r="CV2409">
        <v>102</v>
      </c>
      <c r="CW2409">
        <v>103</v>
      </c>
      <c r="CX2409" t="s">
        <v>2</v>
      </c>
      <c r="CY2409" t="s">
        <v>24</v>
      </c>
    </row>
    <row r="2410" spans="1:103" x14ac:dyDescent="0.25">
      <c r="A2410" t="s">
        <v>140</v>
      </c>
      <c r="B2410">
        <v>35.868600000000001</v>
      </c>
      <c r="C2410">
        <v>-114.6611</v>
      </c>
      <c r="D2410">
        <v>740</v>
      </c>
      <c r="E2410" t="s">
        <v>1</v>
      </c>
      <c r="F2410">
        <v>208.6</v>
      </c>
      <c r="G2410">
        <v>1983</v>
      </c>
      <c r="H2410">
        <v>8</v>
      </c>
      <c r="I2410" t="s">
        <v>260</v>
      </c>
      <c r="J2410">
        <v>103</v>
      </c>
      <c r="K2410">
        <v>94</v>
      </c>
      <c r="L2410">
        <v>92</v>
      </c>
      <c r="M2410">
        <v>99</v>
      </c>
      <c r="N2410">
        <v>99</v>
      </c>
      <c r="O2410">
        <v>99</v>
      </c>
      <c r="P2410">
        <v>104</v>
      </c>
      <c r="Q2410">
        <v>105</v>
      </c>
      <c r="R2410">
        <v>107</v>
      </c>
      <c r="S2410">
        <v>106</v>
      </c>
      <c r="T2410">
        <v>107</v>
      </c>
      <c r="U2410">
        <v>103</v>
      </c>
      <c r="V2410">
        <v>99</v>
      </c>
      <c r="W2410">
        <v>103</v>
      </c>
      <c r="X2410">
        <v>101</v>
      </c>
      <c r="Y2410">
        <v>107</v>
      </c>
      <c r="Z2410">
        <v>109</v>
      </c>
      <c r="AA2410">
        <v>110</v>
      </c>
      <c r="AB2410">
        <v>110</v>
      </c>
      <c r="AC2410">
        <v>107</v>
      </c>
      <c r="AD2410">
        <v>105</v>
      </c>
      <c r="AE2410">
        <v>105</v>
      </c>
      <c r="AF2410">
        <v>105</v>
      </c>
      <c r="AG2410">
        <v>108</v>
      </c>
      <c r="AH2410">
        <v>105</v>
      </c>
      <c r="AI2410">
        <v>108</v>
      </c>
      <c r="AJ2410">
        <v>106</v>
      </c>
      <c r="AK2410">
        <v>104</v>
      </c>
      <c r="AL2410">
        <v>103</v>
      </c>
      <c r="AM2410">
        <v>105</v>
      </c>
      <c r="AN2410" s="5">
        <v>103</v>
      </c>
      <c r="AO2410" s="5">
        <v>103</v>
      </c>
      <c r="AP2410" s="5">
        <v>103</v>
      </c>
      <c r="AQ2410" s="5">
        <v>106</v>
      </c>
      <c r="AR2410" s="5">
        <v>111</v>
      </c>
      <c r="AS2410" s="5">
        <v>116</v>
      </c>
      <c r="AT2410" s="5">
        <v>116</v>
      </c>
      <c r="AU2410" s="5">
        <v>111</v>
      </c>
      <c r="AV2410" s="5">
        <v>108</v>
      </c>
      <c r="AW2410" s="5">
        <v>107</v>
      </c>
      <c r="AX2410" s="5">
        <v>100</v>
      </c>
      <c r="AY2410" s="5">
        <v>104</v>
      </c>
      <c r="AZ2410" s="5">
        <v>113</v>
      </c>
      <c r="BA2410" s="5">
        <v>116</v>
      </c>
      <c r="BB2410" s="5">
        <v>116</v>
      </c>
      <c r="BC2410" s="5">
        <v>111</v>
      </c>
      <c r="BD2410" s="5">
        <v>106</v>
      </c>
      <c r="BE2410" s="5">
        <v>108</v>
      </c>
      <c r="BF2410" s="5">
        <v>109</v>
      </c>
      <c r="BG2410" s="5">
        <v>110</v>
      </c>
      <c r="BH2410" s="5">
        <v>100</v>
      </c>
      <c r="BI2410" s="5">
        <v>99</v>
      </c>
      <c r="BJ2410" s="5">
        <v>106</v>
      </c>
      <c r="BK2410" s="5">
        <v>110</v>
      </c>
      <c r="BL2410" s="5">
        <v>110</v>
      </c>
      <c r="BM2410" s="5">
        <v>113</v>
      </c>
      <c r="BN2410" s="5">
        <v>108</v>
      </c>
      <c r="BO2410" s="5">
        <v>107</v>
      </c>
      <c r="BP2410" s="5">
        <v>109</v>
      </c>
      <c r="BQ2410" s="5">
        <v>112</v>
      </c>
      <c r="BR2410" s="5">
        <v>104</v>
      </c>
      <c r="BS2410">
        <v>109</v>
      </c>
      <c r="BT2410">
        <v>92</v>
      </c>
      <c r="BU2410">
        <v>110</v>
      </c>
      <c r="BV2410">
        <v>111</v>
      </c>
      <c r="BW2410">
        <v>114</v>
      </c>
      <c r="BX2410">
        <v>115</v>
      </c>
      <c r="BY2410">
        <v>116</v>
      </c>
      <c r="BZ2410">
        <v>107</v>
      </c>
      <c r="CA2410">
        <v>110</v>
      </c>
      <c r="CB2410">
        <v>98</v>
      </c>
      <c r="CC2410">
        <v>92</v>
      </c>
      <c r="CD2410">
        <v>103</v>
      </c>
      <c r="CE2410">
        <v>106</v>
      </c>
      <c r="CF2410">
        <v>112</v>
      </c>
      <c r="CG2410">
        <v>110</v>
      </c>
      <c r="CH2410">
        <v>98</v>
      </c>
      <c r="CI2410">
        <v>96</v>
      </c>
      <c r="CJ2410">
        <v>81</v>
      </c>
      <c r="CK2410">
        <v>85</v>
      </c>
      <c r="CL2410">
        <v>94</v>
      </c>
      <c r="CM2410">
        <v>97</v>
      </c>
      <c r="CN2410">
        <v>97</v>
      </c>
      <c r="CO2410">
        <v>98</v>
      </c>
      <c r="CP2410">
        <v>100</v>
      </c>
      <c r="CQ2410">
        <v>101</v>
      </c>
      <c r="CR2410">
        <v>103</v>
      </c>
      <c r="CS2410">
        <v>106</v>
      </c>
      <c r="CT2410">
        <v>109</v>
      </c>
      <c r="CU2410">
        <v>110</v>
      </c>
      <c r="CV2410">
        <v>106</v>
      </c>
      <c r="CW2410">
        <v>107</v>
      </c>
      <c r="CX2410" t="s">
        <v>122</v>
      </c>
      <c r="CY2410" t="s">
        <v>141</v>
      </c>
    </row>
    <row r="2411" spans="1:103" x14ac:dyDescent="0.25">
      <c r="A2411" t="s">
        <v>117</v>
      </c>
      <c r="B2411">
        <v>36.462499999999999</v>
      </c>
      <c r="C2411">
        <v>-116.8672</v>
      </c>
      <c r="D2411">
        <v>-194</v>
      </c>
      <c r="E2411" t="s">
        <v>1</v>
      </c>
      <c r="F2411">
        <v>0</v>
      </c>
      <c r="G2411">
        <v>1983</v>
      </c>
      <c r="H2411">
        <v>8</v>
      </c>
      <c r="I2411" t="s">
        <v>260</v>
      </c>
      <c r="J2411">
        <v>95</v>
      </c>
      <c r="K2411">
        <v>94</v>
      </c>
      <c r="L2411">
        <v>99</v>
      </c>
      <c r="M2411">
        <v>102</v>
      </c>
      <c r="N2411">
        <v>105</v>
      </c>
      <c r="O2411">
        <v>110</v>
      </c>
      <c r="P2411">
        <v>108</v>
      </c>
      <c r="Q2411">
        <v>105</v>
      </c>
      <c r="R2411">
        <v>108</v>
      </c>
      <c r="S2411">
        <v>110</v>
      </c>
      <c r="T2411">
        <v>105</v>
      </c>
      <c r="U2411">
        <v>101</v>
      </c>
      <c r="V2411">
        <v>103</v>
      </c>
      <c r="W2411">
        <v>106</v>
      </c>
      <c r="X2411">
        <v>111</v>
      </c>
      <c r="Y2411">
        <v>112</v>
      </c>
      <c r="Z2411">
        <v>115</v>
      </c>
      <c r="AA2411">
        <v>114</v>
      </c>
      <c r="AB2411">
        <v>108</v>
      </c>
      <c r="AC2411">
        <v>107</v>
      </c>
      <c r="AD2411">
        <v>106</v>
      </c>
      <c r="AE2411">
        <v>106</v>
      </c>
      <c r="AF2411">
        <v>109</v>
      </c>
      <c r="AG2411">
        <v>108</v>
      </c>
      <c r="AH2411">
        <v>109</v>
      </c>
      <c r="AI2411">
        <v>109</v>
      </c>
      <c r="AJ2411">
        <v>107</v>
      </c>
      <c r="AK2411">
        <v>106</v>
      </c>
      <c r="AL2411">
        <v>108</v>
      </c>
      <c r="AM2411">
        <v>103</v>
      </c>
      <c r="AN2411" s="5">
        <v>104</v>
      </c>
      <c r="AO2411" s="5">
        <v>105</v>
      </c>
      <c r="AP2411" s="5">
        <v>109</v>
      </c>
      <c r="AQ2411" s="5">
        <v>115</v>
      </c>
      <c r="AR2411" s="5">
        <v>118</v>
      </c>
      <c r="AS2411" s="5">
        <v>114</v>
      </c>
      <c r="AT2411" s="5">
        <v>112</v>
      </c>
      <c r="AU2411" s="5">
        <v>110</v>
      </c>
      <c r="AV2411" s="5">
        <v>105</v>
      </c>
      <c r="AW2411" s="5">
        <v>104</v>
      </c>
      <c r="AX2411" s="5">
        <v>111</v>
      </c>
      <c r="AY2411" s="5">
        <v>116</v>
      </c>
      <c r="AZ2411" s="5">
        <v>121</v>
      </c>
      <c r="BA2411" s="5">
        <v>119</v>
      </c>
      <c r="BB2411" s="5">
        <v>112</v>
      </c>
      <c r="BC2411" s="5">
        <v>107</v>
      </c>
      <c r="BD2411" s="5">
        <v>109</v>
      </c>
      <c r="BE2411" s="5">
        <v>108</v>
      </c>
      <c r="BF2411" s="5">
        <v>108</v>
      </c>
      <c r="BG2411" s="5">
        <v>109</v>
      </c>
      <c r="BH2411" s="5">
        <v>114</v>
      </c>
      <c r="BI2411" s="5">
        <v>110</v>
      </c>
      <c r="BJ2411" s="5">
        <v>112</v>
      </c>
      <c r="BK2411" s="5">
        <v>111</v>
      </c>
      <c r="BL2411" s="5">
        <v>108</v>
      </c>
      <c r="BM2411" s="5">
        <v>108</v>
      </c>
      <c r="BN2411" s="5">
        <v>108</v>
      </c>
      <c r="BO2411" s="5">
        <v>110</v>
      </c>
      <c r="BP2411" s="5">
        <v>113</v>
      </c>
      <c r="BQ2411" s="5">
        <v>115</v>
      </c>
      <c r="BR2411" s="5">
        <v>117</v>
      </c>
      <c r="BS2411">
        <v>115</v>
      </c>
      <c r="BT2411">
        <v>115</v>
      </c>
      <c r="BU2411">
        <v>116</v>
      </c>
      <c r="BV2411">
        <v>116</v>
      </c>
      <c r="BW2411">
        <v>120</v>
      </c>
      <c r="BX2411">
        <v>118</v>
      </c>
      <c r="BY2411">
        <v>112</v>
      </c>
      <c r="BZ2411">
        <v>112</v>
      </c>
      <c r="CA2411">
        <v>97</v>
      </c>
      <c r="CB2411">
        <v>105</v>
      </c>
      <c r="CC2411">
        <v>110</v>
      </c>
      <c r="CD2411">
        <v>112</v>
      </c>
      <c r="CE2411">
        <v>115</v>
      </c>
      <c r="CF2411">
        <v>114</v>
      </c>
      <c r="CG2411">
        <v>105</v>
      </c>
      <c r="CH2411">
        <v>95</v>
      </c>
      <c r="CI2411">
        <v>97</v>
      </c>
      <c r="CJ2411">
        <v>80</v>
      </c>
      <c r="CK2411">
        <v>81</v>
      </c>
      <c r="CL2411">
        <v>95</v>
      </c>
      <c r="CM2411">
        <v>100</v>
      </c>
      <c r="CN2411">
        <v>100</v>
      </c>
      <c r="CO2411">
        <v>101</v>
      </c>
      <c r="CP2411">
        <v>103</v>
      </c>
      <c r="CQ2411">
        <v>105</v>
      </c>
      <c r="CR2411">
        <v>108</v>
      </c>
      <c r="CS2411">
        <v>112</v>
      </c>
      <c r="CT2411">
        <v>112</v>
      </c>
      <c r="CU2411">
        <v>110</v>
      </c>
      <c r="CV2411">
        <v>111</v>
      </c>
      <c r="CW2411">
        <v>110</v>
      </c>
      <c r="CX2411" t="s">
        <v>5</v>
      </c>
      <c r="CY2411" t="s">
        <v>118</v>
      </c>
    </row>
    <row r="2412" spans="1:103" x14ac:dyDescent="0.25">
      <c r="BS2412" cm="1">
        <f t="array" ref="BS2412">SUMPRODUCT(--(MOD(AN2411:BR2411,5)=0))</f>
        <v>7</v>
      </c>
      <c r="BT2412">
        <f>AVERAGE(AN2411:BR2411)</f>
        <v>111.03225806451613</v>
      </c>
    </row>
    <row r="2413" spans="1:103" x14ac:dyDescent="0.25">
      <c r="D2413" s="5">
        <f>AVERAGE(D2374:D2410)</f>
        <v>3207.6486486486488</v>
      </c>
      <c r="AN2413" s="5">
        <f>AVERAGE(AN2374:AN2410)</f>
        <v>91.86486486486487</v>
      </c>
      <c r="AO2413" s="5">
        <f t="shared" ref="AO2413:BR2413" si="3450">AVERAGE(AO2374:AO2410)</f>
        <v>92.162162162162161</v>
      </c>
      <c r="AP2413" s="5">
        <f t="shared" si="3450"/>
        <v>95.405405405405403</v>
      </c>
      <c r="AQ2413" s="5">
        <f t="shared" si="3450"/>
        <v>99.554054054054049</v>
      </c>
      <c r="AR2413" s="5">
        <f t="shared" si="3450"/>
        <v>102.43243243243244</v>
      </c>
      <c r="AS2413" s="5">
        <f t="shared" si="3450"/>
        <v>101.97297297297297</v>
      </c>
      <c r="AT2413" s="5">
        <f t="shared" si="3450"/>
        <v>99.878378378378372</v>
      </c>
      <c r="AU2413" s="5">
        <f t="shared" si="3450"/>
        <v>97.054054054054049</v>
      </c>
      <c r="AV2413" s="5">
        <f t="shared" si="3450"/>
        <v>91.189189189189193</v>
      </c>
      <c r="AW2413" s="5">
        <f t="shared" si="3450"/>
        <v>90.513513513513516</v>
      </c>
      <c r="AX2413" s="5">
        <f t="shared" si="3450"/>
        <v>95.648648648648646</v>
      </c>
      <c r="AY2413" s="5">
        <f t="shared" si="3450"/>
        <v>101.10810810810811</v>
      </c>
      <c r="AZ2413" s="5">
        <f t="shared" si="3450"/>
        <v>103.81081081081081</v>
      </c>
      <c r="BA2413" s="5">
        <f t="shared" si="3450"/>
        <v>103.32432432432432</v>
      </c>
      <c r="BB2413" s="5">
        <f t="shared" si="3450"/>
        <v>98.702702702702709</v>
      </c>
      <c r="BC2413" s="5">
        <f t="shared" si="3450"/>
        <v>95.063063063063069</v>
      </c>
      <c r="BD2413" s="5">
        <f t="shared" si="3450"/>
        <v>93.606606606606604</v>
      </c>
      <c r="BE2413" s="5">
        <f t="shared" si="3450"/>
        <v>95.027027027027032</v>
      </c>
      <c r="BF2413" s="5">
        <f t="shared" si="3450"/>
        <v>95</v>
      </c>
      <c r="BG2413" s="5">
        <f t="shared" si="3450"/>
        <v>96.243243243243242</v>
      </c>
      <c r="BH2413" s="5">
        <f t="shared" si="3450"/>
        <v>95.945945945945951</v>
      </c>
      <c r="BI2413" s="5">
        <f t="shared" si="3450"/>
        <v>95.405405405405403</v>
      </c>
      <c r="BJ2413" s="5">
        <f t="shared" si="3450"/>
        <v>96.513513513513516</v>
      </c>
      <c r="BK2413" s="5">
        <f t="shared" si="3450"/>
        <v>97.081081081081081</v>
      </c>
      <c r="BL2413" s="5">
        <f t="shared" si="3450"/>
        <v>95.612612612612608</v>
      </c>
      <c r="BM2413" s="5">
        <f t="shared" si="3450"/>
        <v>94.51951951951952</v>
      </c>
      <c r="BN2413" s="5">
        <f t="shared" si="3450"/>
        <v>94.972972972972968</v>
      </c>
      <c r="BO2413" s="5">
        <f t="shared" si="3450"/>
        <v>96</v>
      </c>
      <c r="BP2413" s="5">
        <f t="shared" si="3450"/>
        <v>98.432432432432435</v>
      </c>
      <c r="BQ2413" s="5">
        <f t="shared" si="3450"/>
        <v>97.243243243243242</v>
      </c>
      <c r="BR2413" s="5">
        <f t="shared" si="3450"/>
        <v>97.459459459459453</v>
      </c>
    </row>
    <row r="2414" spans="1:103" x14ac:dyDescent="0.25">
      <c r="AI2414" s="13">
        <f>-AM2414/(AVERAGE(D2374:D2410)-D2411)</f>
        <v>-4.2033911279322992E-3</v>
      </c>
      <c r="AJ2414" t="s">
        <v>263</v>
      </c>
      <c r="AK2414">
        <f>AVERAGE(AN2411:BR2411)</f>
        <v>111.03225806451613</v>
      </c>
      <c r="AL2414">
        <f>AVERAGE(AN2413:BR2413)</f>
        <v>96.733798314443504</v>
      </c>
      <c r="AM2414">
        <f>AK2414-AL2414</f>
        <v>14.298459750072624</v>
      </c>
      <c r="AN2414" s="5">
        <f>AN2413+$AM2414</f>
        <v>106.16332461493749</v>
      </c>
      <c r="AO2414" s="5">
        <f t="shared" ref="AO2414:BR2414" si="3451">AO2413+$AM2414</f>
        <v>106.46062191223479</v>
      </c>
      <c r="AP2414" s="5">
        <f t="shared" si="3451"/>
        <v>109.70386515547803</v>
      </c>
      <c r="AQ2414" s="5">
        <f t="shared" si="3451"/>
        <v>113.85251380412667</v>
      </c>
      <c r="AR2414" s="5">
        <f t="shared" si="3451"/>
        <v>116.73089218250506</v>
      </c>
      <c r="AS2414" s="5">
        <f t="shared" si="3451"/>
        <v>116.27143272304559</v>
      </c>
      <c r="AT2414" s="5">
        <f t="shared" si="3451"/>
        <v>114.176838128451</v>
      </c>
      <c r="AU2414" s="5">
        <f t="shared" si="3451"/>
        <v>111.35251380412667</v>
      </c>
      <c r="AV2414" s="5">
        <f t="shared" si="3451"/>
        <v>105.48764893926182</v>
      </c>
      <c r="AW2414" s="5">
        <f t="shared" si="3451"/>
        <v>104.81197326358614</v>
      </c>
      <c r="AX2414" s="5">
        <f t="shared" si="3451"/>
        <v>109.94710839872127</v>
      </c>
      <c r="AY2414" s="5">
        <f t="shared" si="3451"/>
        <v>115.40656785818074</v>
      </c>
      <c r="AZ2414" s="5">
        <f t="shared" si="3451"/>
        <v>118.10927056088343</v>
      </c>
      <c r="BA2414" s="5">
        <f t="shared" si="3451"/>
        <v>117.62278407439695</v>
      </c>
      <c r="BB2414" s="5">
        <f t="shared" si="3451"/>
        <v>113.00116245277533</v>
      </c>
      <c r="BC2414" s="5">
        <f t="shared" si="3451"/>
        <v>109.36152281313569</v>
      </c>
      <c r="BD2414" s="5">
        <f t="shared" si="3451"/>
        <v>107.90506635667923</v>
      </c>
      <c r="BE2414" s="5">
        <f t="shared" si="3451"/>
        <v>109.32548677709966</v>
      </c>
      <c r="BF2414" s="5">
        <f t="shared" si="3451"/>
        <v>109.29845975007262</v>
      </c>
      <c r="BG2414" s="5">
        <f t="shared" si="3451"/>
        <v>110.54170299331587</v>
      </c>
      <c r="BH2414" s="5">
        <f t="shared" si="3451"/>
        <v>110.24440569601857</v>
      </c>
      <c r="BI2414" s="5">
        <f t="shared" si="3451"/>
        <v>109.70386515547803</v>
      </c>
      <c r="BJ2414" s="5">
        <f t="shared" si="3451"/>
        <v>110.81197326358614</v>
      </c>
      <c r="BK2414" s="5">
        <f t="shared" si="3451"/>
        <v>111.3795408311537</v>
      </c>
      <c r="BL2414" s="5">
        <f t="shared" si="3451"/>
        <v>109.91107236268523</v>
      </c>
      <c r="BM2414" s="5">
        <f t="shared" si="3451"/>
        <v>108.81797926959214</v>
      </c>
      <c r="BN2414" s="5">
        <f t="shared" si="3451"/>
        <v>109.27143272304559</v>
      </c>
      <c r="BO2414" s="5">
        <f t="shared" si="3451"/>
        <v>110.29845975007262</v>
      </c>
      <c r="BP2414" s="5">
        <f t="shared" si="3451"/>
        <v>112.73089218250506</v>
      </c>
      <c r="BQ2414" s="5">
        <f t="shared" si="3451"/>
        <v>111.54170299331587</v>
      </c>
      <c r="BR2414" s="5">
        <f t="shared" si="3451"/>
        <v>111.75791920953208</v>
      </c>
    </row>
    <row r="2415" spans="1:103" x14ac:dyDescent="0.25">
      <c r="AI2415" s="11"/>
      <c r="AN2415" s="5">
        <f>AN2411-AN2414</f>
        <v>-2.1633246149374941</v>
      </c>
      <c r="AO2415" s="5">
        <f t="shared" ref="AO2415:BR2415" si="3452">AO2411-AO2414</f>
        <v>-1.4606219122347852</v>
      </c>
      <c r="AP2415" s="5">
        <f t="shared" si="3452"/>
        <v>-0.7038651554780273</v>
      </c>
      <c r="AQ2415" s="5">
        <f t="shared" si="3452"/>
        <v>1.1474861958733271</v>
      </c>
      <c r="AR2415" s="5">
        <f t="shared" si="3452"/>
        <v>1.2691078174949411</v>
      </c>
      <c r="AS2415" s="5">
        <f t="shared" si="3452"/>
        <v>-2.2714327230455922</v>
      </c>
      <c r="AT2415" s="5">
        <f t="shared" si="3452"/>
        <v>-2.1768381284509957</v>
      </c>
      <c r="AU2415" s="5">
        <f t="shared" si="3452"/>
        <v>-1.3525138041266729</v>
      </c>
      <c r="AV2415" s="5">
        <f t="shared" si="3452"/>
        <v>-0.48764893926181685</v>
      </c>
      <c r="AW2415" s="5">
        <f t="shared" si="3452"/>
        <v>-0.81197326358613964</v>
      </c>
      <c r="AX2415" s="5">
        <f t="shared" si="3452"/>
        <v>1.0528916012787306</v>
      </c>
      <c r="AY2415" s="5">
        <f t="shared" si="3452"/>
        <v>0.59343214181926385</v>
      </c>
      <c r="AZ2415" s="5">
        <f t="shared" si="3452"/>
        <v>2.8907294391165692</v>
      </c>
      <c r="BA2415" s="5">
        <f t="shared" si="3452"/>
        <v>1.3772159256030534</v>
      </c>
      <c r="BB2415" s="5">
        <f t="shared" si="3452"/>
        <v>-1.0011624527753327</v>
      </c>
      <c r="BC2415" s="5">
        <f t="shared" si="3452"/>
        <v>-2.3615228131356929</v>
      </c>
      <c r="BD2415" s="5">
        <f t="shared" si="3452"/>
        <v>1.0949336433207719</v>
      </c>
      <c r="BE2415" s="5">
        <f t="shared" si="3452"/>
        <v>-1.3254867770996555</v>
      </c>
      <c r="BF2415" s="5">
        <f t="shared" si="3452"/>
        <v>-1.2984597500726238</v>
      </c>
      <c r="BG2415" s="5">
        <f t="shared" si="3452"/>
        <v>-1.5417029933158659</v>
      </c>
      <c r="BH2415" s="5">
        <f t="shared" si="3452"/>
        <v>3.7555943039814252</v>
      </c>
      <c r="BI2415" s="5">
        <f t="shared" si="3452"/>
        <v>0.2961348445219727</v>
      </c>
      <c r="BJ2415" s="5">
        <f t="shared" si="3452"/>
        <v>1.1880267364138604</v>
      </c>
      <c r="BK2415" s="5">
        <f t="shared" si="3452"/>
        <v>-0.37954083115370452</v>
      </c>
      <c r="BL2415" s="5">
        <f t="shared" si="3452"/>
        <v>-1.911072362685232</v>
      </c>
      <c r="BM2415" s="5">
        <f t="shared" si="3452"/>
        <v>-0.81797926959214351</v>
      </c>
      <c r="BN2415" s="5">
        <f t="shared" si="3452"/>
        <v>-1.2714327230455922</v>
      </c>
      <c r="BO2415" s="5">
        <f t="shared" si="3452"/>
        <v>-0.29845975007262382</v>
      </c>
      <c r="BP2415" s="5">
        <f t="shared" si="3452"/>
        <v>0.26910781749494106</v>
      </c>
      <c r="BQ2415" s="5">
        <f t="shared" si="3452"/>
        <v>3.4582970066841341</v>
      </c>
      <c r="BR2415" s="5">
        <f t="shared" si="3452"/>
        <v>5.2420807904679236</v>
      </c>
      <c r="BS2415" s="15">
        <f>STDEV(AN2415:BR2415)</f>
        <v>1.9101338514620609</v>
      </c>
      <c r="BT2415" t="s">
        <v>264</v>
      </c>
    </row>
    <row r="2416" spans="1:103" x14ac:dyDescent="0.25">
      <c r="AI2416" s="11"/>
      <c r="AN2416" s="5">
        <f>ABS(AN2415)</f>
        <v>2.1633246149374941</v>
      </c>
      <c r="AO2416" s="5">
        <f t="shared" ref="AO2416" si="3453">ABS(AO2415)</f>
        <v>1.4606219122347852</v>
      </c>
      <c r="AP2416" s="5">
        <f t="shared" ref="AP2416" si="3454">ABS(AP2415)</f>
        <v>0.7038651554780273</v>
      </c>
      <c r="AQ2416" s="5">
        <f t="shared" ref="AQ2416" si="3455">ABS(AQ2415)</f>
        <v>1.1474861958733271</v>
      </c>
      <c r="AR2416" s="5">
        <f t="shared" ref="AR2416" si="3456">ABS(AR2415)</f>
        <v>1.2691078174949411</v>
      </c>
      <c r="AS2416" s="5">
        <f t="shared" ref="AS2416" si="3457">ABS(AS2415)</f>
        <v>2.2714327230455922</v>
      </c>
      <c r="AT2416" s="5">
        <f t="shared" ref="AT2416" si="3458">ABS(AT2415)</f>
        <v>2.1768381284509957</v>
      </c>
      <c r="AU2416" s="5">
        <f t="shared" ref="AU2416" si="3459">ABS(AU2415)</f>
        <v>1.3525138041266729</v>
      </c>
      <c r="AV2416" s="5">
        <f t="shared" ref="AV2416" si="3460">ABS(AV2415)</f>
        <v>0.48764893926181685</v>
      </c>
      <c r="AW2416" s="5">
        <f t="shared" ref="AW2416" si="3461">ABS(AW2415)</f>
        <v>0.81197326358613964</v>
      </c>
      <c r="AX2416" s="5">
        <f t="shared" ref="AX2416" si="3462">ABS(AX2415)</f>
        <v>1.0528916012787306</v>
      </c>
      <c r="AY2416" s="5">
        <f t="shared" ref="AY2416" si="3463">ABS(AY2415)</f>
        <v>0.59343214181926385</v>
      </c>
      <c r="AZ2416" s="5">
        <f t="shared" ref="AZ2416" si="3464">ABS(AZ2415)</f>
        <v>2.8907294391165692</v>
      </c>
      <c r="BA2416" s="5">
        <f t="shared" ref="BA2416" si="3465">ABS(BA2415)</f>
        <v>1.3772159256030534</v>
      </c>
      <c r="BB2416" s="5">
        <f t="shared" ref="BB2416" si="3466">ABS(BB2415)</f>
        <v>1.0011624527753327</v>
      </c>
      <c r="BC2416" s="5">
        <f t="shared" ref="BC2416" si="3467">ABS(BC2415)</f>
        <v>2.3615228131356929</v>
      </c>
      <c r="BD2416" s="5">
        <f t="shared" ref="BD2416" si="3468">ABS(BD2415)</f>
        <v>1.0949336433207719</v>
      </c>
      <c r="BE2416" s="5">
        <f t="shared" ref="BE2416" si="3469">ABS(BE2415)</f>
        <v>1.3254867770996555</v>
      </c>
      <c r="BF2416" s="5">
        <f t="shared" ref="BF2416" si="3470">ABS(BF2415)</f>
        <v>1.2984597500726238</v>
      </c>
      <c r="BG2416" s="5">
        <f t="shared" ref="BG2416" si="3471">ABS(BG2415)</f>
        <v>1.5417029933158659</v>
      </c>
      <c r="BH2416" s="5">
        <f t="shared" ref="BH2416" si="3472">ABS(BH2415)</f>
        <v>3.7555943039814252</v>
      </c>
      <c r="BI2416" s="5">
        <f t="shared" ref="BI2416" si="3473">ABS(BI2415)</f>
        <v>0.2961348445219727</v>
      </c>
      <c r="BJ2416" s="5">
        <f t="shared" ref="BJ2416" si="3474">ABS(BJ2415)</f>
        <v>1.1880267364138604</v>
      </c>
      <c r="BK2416" s="5">
        <f t="shared" ref="BK2416" si="3475">ABS(BK2415)</f>
        <v>0.37954083115370452</v>
      </c>
      <c r="BL2416" s="5">
        <f t="shared" ref="BL2416" si="3476">ABS(BL2415)</f>
        <v>1.911072362685232</v>
      </c>
      <c r="BM2416" s="5">
        <f t="shared" ref="BM2416" si="3477">ABS(BM2415)</f>
        <v>0.81797926959214351</v>
      </c>
      <c r="BN2416" s="5">
        <f t="shared" ref="BN2416" si="3478">ABS(BN2415)</f>
        <v>1.2714327230455922</v>
      </c>
      <c r="BO2416" s="5">
        <f t="shared" ref="BO2416" si="3479">ABS(BO2415)</f>
        <v>0.29845975007262382</v>
      </c>
      <c r="BP2416" s="5">
        <f t="shared" ref="BP2416" si="3480">ABS(BP2415)</f>
        <v>0.26910781749494106</v>
      </c>
      <c r="BQ2416" s="5">
        <f t="shared" ref="BQ2416" si="3481">ABS(BQ2415)</f>
        <v>3.4582970066841341</v>
      </c>
      <c r="BR2416" s="5">
        <f t="shared" ref="BR2416" si="3482">ABS(BR2415)</f>
        <v>5.2420807904679236</v>
      </c>
      <c r="BS2416" s="15">
        <f>AVERAGE(AN2416:BR2416)</f>
        <v>1.5248411783271261</v>
      </c>
      <c r="BT2416" t="s">
        <v>268</v>
      </c>
    </row>
    <row r="2418" spans="1:103" x14ac:dyDescent="0.25">
      <c r="A2418" t="s">
        <v>107</v>
      </c>
      <c r="B2418">
        <v>38.050600000000003</v>
      </c>
      <c r="C2418">
        <v>-117.09059999999999</v>
      </c>
      <c r="D2418">
        <v>5399</v>
      </c>
      <c r="E2418" t="s">
        <v>1</v>
      </c>
      <c r="F2418">
        <v>177.5</v>
      </c>
      <c r="G2418">
        <v>1984</v>
      </c>
      <c r="H2418">
        <v>8</v>
      </c>
      <c r="I2418" t="s">
        <v>260</v>
      </c>
      <c r="J2418">
        <v>79</v>
      </c>
      <c r="K2418">
        <v>92</v>
      </c>
      <c r="L2418">
        <v>75</v>
      </c>
      <c r="M2418">
        <v>76</v>
      </c>
      <c r="N2418">
        <v>73</v>
      </c>
      <c r="O2418">
        <v>80</v>
      </c>
      <c r="P2418">
        <v>69</v>
      </c>
      <c r="Q2418">
        <v>66</v>
      </c>
      <c r="R2418">
        <v>77</v>
      </c>
      <c r="S2418">
        <v>67</v>
      </c>
      <c r="T2418">
        <v>77</v>
      </c>
      <c r="U2418">
        <v>80</v>
      </c>
      <c r="V2418">
        <v>79</v>
      </c>
      <c r="W2418">
        <v>79</v>
      </c>
      <c r="X2418">
        <v>75</v>
      </c>
      <c r="Y2418">
        <v>83</v>
      </c>
      <c r="Z2418">
        <v>85</v>
      </c>
      <c r="AA2418">
        <v>88</v>
      </c>
      <c r="AB2418">
        <v>85</v>
      </c>
      <c r="AC2418">
        <v>84</v>
      </c>
      <c r="AD2418">
        <v>81</v>
      </c>
      <c r="AE2418">
        <v>86</v>
      </c>
      <c r="AF2418">
        <v>89</v>
      </c>
      <c r="AG2418">
        <v>88</v>
      </c>
      <c r="AH2418">
        <v>90</v>
      </c>
      <c r="AI2418">
        <v>94</v>
      </c>
      <c r="AJ2418">
        <v>95</v>
      </c>
      <c r="AK2418">
        <v>96</v>
      </c>
      <c r="AL2418">
        <v>93</v>
      </c>
      <c r="AM2418">
        <v>90</v>
      </c>
      <c r="AN2418" s="5">
        <v>95</v>
      </c>
      <c r="AO2418" s="5">
        <v>98</v>
      </c>
      <c r="AP2418" s="5">
        <v>98</v>
      </c>
      <c r="AQ2418" s="5">
        <v>100</v>
      </c>
      <c r="AR2418" s="5">
        <v>100</v>
      </c>
      <c r="AS2418" s="5">
        <v>98</v>
      </c>
      <c r="AT2418" s="5">
        <v>98</v>
      </c>
      <c r="AU2418" s="5">
        <v>95</v>
      </c>
      <c r="AV2418" s="5">
        <v>92</v>
      </c>
      <c r="AW2418" s="5">
        <v>93</v>
      </c>
      <c r="AX2418" s="5">
        <v>96</v>
      </c>
      <c r="AY2418" s="5">
        <v>96</v>
      </c>
      <c r="AZ2418" s="5">
        <v>92</v>
      </c>
      <c r="BA2418" s="5">
        <v>92</v>
      </c>
      <c r="BB2418" s="5">
        <v>92</v>
      </c>
      <c r="BC2418" s="5">
        <v>88</v>
      </c>
      <c r="BD2418" s="5">
        <v>95</v>
      </c>
      <c r="BE2418" s="5">
        <v>90</v>
      </c>
      <c r="BF2418" s="5">
        <v>90</v>
      </c>
      <c r="BG2418" s="5">
        <v>87</v>
      </c>
      <c r="BH2418" s="5">
        <v>76</v>
      </c>
      <c r="BI2418" s="5">
        <v>70</v>
      </c>
      <c r="BJ2418" s="5">
        <v>74</v>
      </c>
      <c r="BK2418" s="5">
        <v>89</v>
      </c>
      <c r="BL2418" s="5">
        <v>89</v>
      </c>
      <c r="BM2418" s="5">
        <v>91</v>
      </c>
      <c r="BN2418" s="5">
        <v>84</v>
      </c>
      <c r="BO2418" s="5">
        <v>79</v>
      </c>
      <c r="BP2418" s="5">
        <v>81</v>
      </c>
      <c r="BQ2418" s="5">
        <v>85</v>
      </c>
      <c r="BR2418" s="5">
        <v>83</v>
      </c>
      <c r="BS2418">
        <v>85</v>
      </c>
      <c r="BT2418">
        <v>87</v>
      </c>
      <c r="BU2418">
        <v>88</v>
      </c>
      <c r="BV2418">
        <v>88</v>
      </c>
      <c r="BW2418">
        <v>89</v>
      </c>
      <c r="BX2418">
        <v>90</v>
      </c>
      <c r="BY2418">
        <v>92</v>
      </c>
      <c r="BZ2418">
        <v>95</v>
      </c>
      <c r="CA2418">
        <v>96</v>
      </c>
      <c r="CB2418">
        <v>82</v>
      </c>
      <c r="CC2418">
        <v>89</v>
      </c>
      <c r="CD2418">
        <v>90</v>
      </c>
      <c r="CE2418">
        <v>92</v>
      </c>
      <c r="CF2418">
        <v>83</v>
      </c>
      <c r="CG2418">
        <v>68</v>
      </c>
      <c r="CH2418">
        <v>81</v>
      </c>
      <c r="CI2418">
        <v>87</v>
      </c>
      <c r="CJ2418">
        <v>88</v>
      </c>
      <c r="CK2418">
        <v>82</v>
      </c>
      <c r="CL2418">
        <v>81</v>
      </c>
      <c r="CM2418">
        <v>84</v>
      </c>
      <c r="CN2418">
        <v>83</v>
      </c>
      <c r="CO2418">
        <v>82</v>
      </c>
      <c r="CP2418">
        <v>83</v>
      </c>
      <c r="CQ2418">
        <v>82</v>
      </c>
      <c r="CR2418">
        <v>82</v>
      </c>
      <c r="CS2418">
        <v>85</v>
      </c>
      <c r="CT2418">
        <v>88</v>
      </c>
      <c r="CU2418">
        <v>90</v>
      </c>
      <c r="CV2418">
        <v>91</v>
      </c>
      <c r="CW2418">
        <v>77</v>
      </c>
      <c r="CX2418" t="s">
        <v>2</v>
      </c>
      <c r="CY2418" t="s">
        <v>108</v>
      </c>
    </row>
    <row r="2419" spans="1:103" x14ac:dyDescent="0.25">
      <c r="A2419" t="s">
        <v>89</v>
      </c>
      <c r="B2419">
        <v>37.373899999999999</v>
      </c>
      <c r="C2419">
        <v>-117.9803</v>
      </c>
      <c r="D2419">
        <v>5225</v>
      </c>
      <c r="E2419" t="s">
        <v>1</v>
      </c>
      <c r="F2419">
        <v>141.5</v>
      </c>
      <c r="G2419">
        <v>1984</v>
      </c>
      <c r="H2419">
        <v>8</v>
      </c>
      <c r="I2419" t="s">
        <v>260</v>
      </c>
      <c r="J2419">
        <v>81</v>
      </c>
      <c r="K2419">
        <v>87</v>
      </c>
      <c r="L2419">
        <v>78</v>
      </c>
      <c r="M2419">
        <v>78</v>
      </c>
      <c r="N2419">
        <v>76</v>
      </c>
      <c r="O2419">
        <v>79</v>
      </c>
      <c r="P2419">
        <v>75</v>
      </c>
      <c r="Q2419">
        <v>73</v>
      </c>
      <c r="R2419">
        <v>78</v>
      </c>
      <c r="S2419">
        <v>87</v>
      </c>
      <c r="T2419">
        <v>79</v>
      </c>
      <c r="U2419">
        <v>81</v>
      </c>
      <c r="V2419">
        <v>78</v>
      </c>
      <c r="W2419">
        <v>79</v>
      </c>
      <c r="X2419">
        <v>76</v>
      </c>
      <c r="Y2419">
        <v>85</v>
      </c>
      <c r="Z2419">
        <v>85</v>
      </c>
      <c r="AA2419">
        <v>88</v>
      </c>
      <c r="AB2419">
        <v>86</v>
      </c>
      <c r="AC2419">
        <v>86</v>
      </c>
      <c r="AD2419">
        <v>82</v>
      </c>
      <c r="AE2419">
        <v>85</v>
      </c>
      <c r="AF2419">
        <v>88</v>
      </c>
      <c r="AG2419">
        <v>89</v>
      </c>
      <c r="AH2419">
        <v>91</v>
      </c>
      <c r="AI2419">
        <v>93</v>
      </c>
      <c r="AJ2419">
        <v>96</v>
      </c>
      <c r="AK2419">
        <v>95</v>
      </c>
      <c r="AL2419">
        <v>93</v>
      </c>
      <c r="AM2419">
        <v>93</v>
      </c>
      <c r="AN2419" s="5">
        <v>95</v>
      </c>
      <c r="AO2419" s="5">
        <v>98</v>
      </c>
      <c r="AP2419" s="5">
        <v>100</v>
      </c>
      <c r="AQ2419" s="5">
        <v>101</v>
      </c>
      <c r="AR2419" s="5">
        <v>98</v>
      </c>
      <c r="AS2419" s="5">
        <v>99</v>
      </c>
      <c r="AT2419" s="5">
        <v>98</v>
      </c>
      <c r="AU2419" s="5">
        <v>93</v>
      </c>
      <c r="AV2419" s="5">
        <v>93</v>
      </c>
      <c r="AW2419" s="5">
        <v>93</v>
      </c>
      <c r="AX2419" s="5">
        <v>96</v>
      </c>
      <c r="AY2419" s="5">
        <v>96</v>
      </c>
      <c r="AZ2419" s="5">
        <v>91</v>
      </c>
      <c r="BA2419" s="5">
        <v>90</v>
      </c>
      <c r="BB2419" s="5">
        <v>89</v>
      </c>
      <c r="BC2419" s="5">
        <v>90</v>
      </c>
      <c r="BD2419" s="5">
        <v>92</v>
      </c>
      <c r="BE2419" s="5">
        <v>87</v>
      </c>
      <c r="BF2419" s="5">
        <v>89</v>
      </c>
      <c r="BG2419" s="5">
        <v>86</v>
      </c>
      <c r="BH2419" s="5">
        <v>72</v>
      </c>
      <c r="BI2419" s="5">
        <v>75</v>
      </c>
      <c r="BJ2419" s="5">
        <v>70</v>
      </c>
      <c r="BK2419" s="5">
        <v>81</v>
      </c>
      <c r="BL2419" s="5">
        <v>89</v>
      </c>
      <c r="BM2419" s="5">
        <v>88</v>
      </c>
      <c r="BN2419" s="5">
        <v>84</v>
      </c>
      <c r="BO2419" s="5">
        <v>77</v>
      </c>
      <c r="BP2419" s="5">
        <v>82</v>
      </c>
      <c r="BQ2419" s="5">
        <v>83</v>
      </c>
      <c r="BR2419" s="5">
        <v>83</v>
      </c>
      <c r="CE2419">
        <v>96</v>
      </c>
      <c r="CF2419">
        <v>88</v>
      </c>
      <c r="CG2419">
        <v>85</v>
      </c>
      <c r="CH2419">
        <v>79</v>
      </c>
      <c r="CI2419">
        <v>86</v>
      </c>
      <c r="CJ2419">
        <v>86</v>
      </c>
      <c r="CK2419">
        <v>80</v>
      </c>
      <c r="CL2419">
        <v>82</v>
      </c>
      <c r="CM2419">
        <v>81</v>
      </c>
      <c r="CN2419">
        <v>81</v>
      </c>
      <c r="CO2419">
        <v>85</v>
      </c>
      <c r="CP2419">
        <v>85</v>
      </c>
      <c r="CQ2419">
        <v>82</v>
      </c>
      <c r="CR2419">
        <v>83</v>
      </c>
      <c r="CS2419">
        <v>86</v>
      </c>
      <c r="CT2419">
        <v>88</v>
      </c>
      <c r="CU2419">
        <v>91</v>
      </c>
      <c r="CV2419">
        <v>91</v>
      </c>
      <c r="CW2419">
        <v>80</v>
      </c>
      <c r="CX2419" t="s">
        <v>5</v>
      </c>
      <c r="CY2419" t="s">
        <v>90</v>
      </c>
    </row>
    <row r="2420" spans="1:103" x14ac:dyDescent="0.25">
      <c r="A2420" t="s">
        <v>15</v>
      </c>
      <c r="B2420">
        <v>37.606400000000001</v>
      </c>
      <c r="C2420">
        <v>-118</v>
      </c>
      <c r="D2420">
        <v>4900</v>
      </c>
      <c r="E2420" t="s">
        <v>1</v>
      </c>
      <c r="F2420">
        <v>162</v>
      </c>
      <c r="G2420">
        <v>1984</v>
      </c>
      <c r="H2420">
        <v>8</v>
      </c>
      <c r="I2420" t="s">
        <v>260</v>
      </c>
      <c r="J2420">
        <v>81</v>
      </c>
      <c r="K2420">
        <v>89</v>
      </c>
      <c r="L2420">
        <v>76</v>
      </c>
      <c r="M2420">
        <v>77</v>
      </c>
      <c r="N2420">
        <v>77</v>
      </c>
      <c r="O2420">
        <v>83</v>
      </c>
      <c r="P2420">
        <v>72</v>
      </c>
      <c r="Q2420">
        <v>72</v>
      </c>
      <c r="R2420">
        <v>80</v>
      </c>
      <c r="S2420">
        <v>67</v>
      </c>
      <c r="T2420">
        <v>81</v>
      </c>
      <c r="U2420">
        <v>80</v>
      </c>
      <c r="V2420">
        <v>80</v>
      </c>
      <c r="W2420">
        <v>81</v>
      </c>
      <c r="X2420">
        <v>78</v>
      </c>
      <c r="Y2420">
        <v>83</v>
      </c>
      <c r="Z2420">
        <v>85</v>
      </c>
      <c r="AA2420">
        <v>88</v>
      </c>
      <c r="AB2420">
        <v>89</v>
      </c>
      <c r="AC2420">
        <v>88</v>
      </c>
      <c r="AD2420">
        <v>81</v>
      </c>
      <c r="AE2420">
        <v>90</v>
      </c>
      <c r="AF2420">
        <v>90</v>
      </c>
      <c r="AG2420">
        <v>90</v>
      </c>
      <c r="AH2420">
        <v>91</v>
      </c>
      <c r="AI2420">
        <v>95</v>
      </c>
      <c r="AJ2420">
        <v>97</v>
      </c>
      <c r="AK2420">
        <v>97</v>
      </c>
      <c r="AL2420">
        <v>95</v>
      </c>
      <c r="AM2420">
        <v>91</v>
      </c>
      <c r="AN2420" s="5">
        <v>97</v>
      </c>
      <c r="AO2420" s="5">
        <v>97</v>
      </c>
      <c r="AP2420" s="5">
        <v>98</v>
      </c>
      <c r="AQ2420" s="5">
        <v>101</v>
      </c>
      <c r="AR2420" s="5">
        <v>97</v>
      </c>
      <c r="AS2420" s="5">
        <v>98</v>
      </c>
      <c r="AT2420" s="5">
        <v>99</v>
      </c>
      <c r="AU2420" s="5">
        <v>97</v>
      </c>
      <c r="AV2420" s="5">
        <v>96</v>
      </c>
      <c r="AW2420" s="5">
        <v>95</v>
      </c>
      <c r="AX2420" s="5">
        <v>100</v>
      </c>
      <c r="AY2420" s="5">
        <v>95</v>
      </c>
      <c r="AZ2420" s="5">
        <v>93</v>
      </c>
      <c r="BA2420" s="5">
        <v>92</v>
      </c>
      <c r="BB2420" s="5">
        <v>91</v>
      </c>
      <c r="BC2420" s="5">
        <v>90</v>
      </c>
      <c r="BD2420" s="5">
        <v>96</v>
      </c>
      <c r="BE2420" s="5">
        <v>91</v>
      </c>
      <c r="BF2420" s="5">
        <v>78</v>
      </c>
      <c r="BG2420" s="5">
        <v>76</v>
      </c>
      <c r="BH2420" s="5">
        <v>75</v>
      </c>
      <c r="BI2420" s="5">
        <v>75</v>
      </c>
      <c r="BJ2420" s="5">
        <v>71</v>
      </c>
      <c r="BK2420" s="5">
        <v>84</v>
      </c>
      <c r="BL2420" s="5">
        <v>91</v>
      </c>
      <c r="BM2420" s="5">
        <v>90</v>
      </c>
      <c r="BN2420" s="5">
        <v>85</v>
      </c>
      <c r="BO2420" s="5">
        <v>81</v>
      </c>
      <c r="BP2420" s="5">
        <v>81</v>
      </c>
      <c r="BQ2420" s="5">
        <v>85</v>
      </c>
      <c r="BR2420" s="5">
        <v>79</v>
      </c>
      <c r="BS2420">
        <v>88</v>
      </c>
      <c r="BT2420">
        <v>90</v>
      </c>
      <c r="BU2420">
        <v>90</v>
      </c>
      <c r="BV2420">
        <v>90</v>
      </c>
      <c r="BW2420">
        <v>92</v>
      </c>
      <c r="BX2420">
        <v>92</v>
      </c>
      <c r="BY2420">
        <v>96</v>
      </c>
      <c r="BZ2420">
        <v>98</v>
      </c>
      <c r="CA2420">
        <v>98</v>
      </c>
      <c r="CB2420">
        <v>81</v>
      </c>
      <c r="CC2420">
        <v>91</v>
      </c>
      <c r="CD2420">
        <v>91</v>
      </c>
      <c r="CE2420">
        <v>91</v>
      </c>
      <c r="CF2420">
        <v>86</v>
      </c>
      <c r="CG2420">
        <v>73</v>
      </c>
      <c r="CH2420">
        <v>84</v>
      </c>
      <c r="CI2420">
        <v>84</v>
      </c>
      <c r="CJ2420">
        <v>87</v>
      </c>
      <c r="CK2420">
        <v>86</v>
      </c>
      <c r="CL2420">
        <v>87</v>
      </c>
      <c r="CM2420">
        <v>85</v>
      </c>
      <c r="CN2420">
        <v>84</v>
      </c>
      <c r="CO2420">
        <v>85</v>
      </c>
      <c r="CP2420">
        <v>85</v>
      </c>
      <c r="CQ2420">
        <v>82</v>
      </c>
      <c r="CR2420">
        <v>83</v>
      </c>
      <c r="CS2420">
        <v>83</v>
      </c>
      <c r="CT2420">
        <v>92</v>
      </c>
      <c r="CU2420">
        <v>93</v>
      </c>
      <c r="CV2420">
        <v>93</v>
      </c>
      <c r="CW2420">
        <v>83</v>
      </c>
      <c r="CX2420" t="s">
        <v>2</v>
      </c>
      <c r="CY2420" t="s">
        <v>16</v>
      </c>
    </row>
    <row r="2421" spans="1:103" x14ac:dyDescent="0.25">
      <c r="A2421" t="s">
        <v>153</v>
      </c>
      <c r="B2421">
        <v>37.683300000000003</v>
      </c>
      <c r="C2421">
        <v>-115.7167</v>
      </c>
      <c r="D2421">
        <v>4890</v>
      </c>
      <c r="E2421" t="s">
        <v>1</v>
      </c>
      <c r="F2421">
        <v>169.7</v>
      </c>
      <c r="G2421">
        <v>1984</v>
      </c>
      <c r="H2421">
        <v>8</v>
      </c>
      <c r="I2421" t="s">
        <v>260</v>
      </c>
      <c r="J2421">
        <v>88</v>
      </c>
      <c r="K2421">
        <v>87</v>
      </c>
      <c r="L2421">
        <v>83</v>
      </c>
      <c r="M2421">
        <v>82</v>
      </c>
      <c r="N2421">
        <v>76</v>
      </c>
      <c r="O2421">
        <v>79</v>
      </c>
      <c r="P2421">
        <v>75</v>
      </c>
      <c r="Q2421">
        <v>72</v>
      </c>
      <c r="R2421">
        <v>79</v>
      </c>
      <c r="S2421">
        <v>80</v>
      </c>
      <c r="U2421">
        <v>75</v>
      </c>
      <c r="V2421">
        <v>83</v>
      </c>
      <c r="W2421">
        <v>83</v>
      </c>
      <c r="X2421">
        <v>82</v>
      </c>
      <c r="Y2421">
        <v>85</v>
      </c>
      <c r="Z2421">
        <v>90</v>
      </c>
      <c r="AA2421">
        <v>91</v>
      </c>
      <c r="AB2421">
        <v>90</v>
      </c>
      <c r="AC2421">
        <v>87</v>
      </c>
      <c r="AD2421">
        <v>87</v>
      </c>
      <c r="AE2421">
        <v>91</v>
      </c>
      <c r="AF2421">
        <v>93</v>
      </c>
      <c r="AG2421">
        <v>89</v>
      </c>
      <c r="AM2421">
        <v>95</v>
      </c>
      <c r="AN2421" s="5">
        <v>98</v>
      </c>
      <c r="AO2421" s="5">
        <v>99</v>
      </c>
      <c r="AP2421" s="5">
        <v>101</v>
      </c>
      <c r="AQ2421" s="5">
        <v>102</v>
      </c>
      <c r="AR2421" s="5">
        <v>103</v>
      </c>
      <c r="AS2421" s="5">
        <v>101</v>
      </c>
      <c r="AT2421" s="5">
        <v>99</v>
      </c>
      <c r="AU2421" s="5">
        <v>99</v>
      </c>
      <c r="AV2421" s="5">
        <v>100</v>
      </c>
      <c r="AW2421" s="5">
        <v>96</v>
      </c>
      <c r="AX2421" s="5">
        <v>99</v>
      </c>
      <c r="AY2421" s="5">
        <v>94</v>
      </c>
      <c r="AZ2421" s="5">
        <v>99</v>
      </c>
      <c r="BA2421" s="5">
        <v>88</v>
      </c>
      <c r="BB2421" s="5">
        <v>94</v>
      </c>
      <c r="BC2421" s="8">
        <f>AVERAGE(BB2421,BD2421)</f>
        <v>97</v>
      </c>
      <c r="BD2421" s="5">
        <v>100</v>
      </c>
      <c r="BE2421" s="5">
        <v>95</v>
      </c>
      <c r="BF2421" s="5">
        <v>92</v>
      </c>
      <c r="BG2421" s="5">
        <v>89</v>
      </c>
      <c r="BH2421" s="5">
        <v>85</v>
      </c>
      <c r="BI2421" s="5">
        <v>69</v>
      </c>
      <c r="BJ2421" s="5">
        <v>81</v>
      </c>
      <c r="BK2421" s="5">
        <v>88</v>
      </c>
      <c r="BL2421" s="5">
        <v>93</v>
      </c>
      <c r="BM2421" s="5">
        <v>92</v>
      </c>
      <c r="BN2421" s="5">
        <v>78</v>
      </c>
      <c r="BO2421" s="5">
        <v>78</v>
      </c>
      <c r="BP2421" s="5">
        <v>83</v>
      </c>
      <c r="BQ2421" s="5">
        <v>87</v>
      </c>
      <c r="BR2421" s="5">
        <v>86</v>
      </c>
      <c r="BS2421">
        <v>87</v>
      </c>
      <c r="BT2421">
        <v>88</v>
      </c>
      <c r="BU2421">
        <v>91</v>
      </c>
      <c r="BV2421">
        <v>92</v>
      </c>
      <c r="BW2421">
        <v>92</v>
      </c>
      <c r="BX2421">
        <v>91</v>
      </c>
      <c r="BY2421">
        <v>94</v>
      </c>
      <c r="BZ2421">
        <v>96</v>
      </c>
      <c r="CA2421">
        <v>96</v>
      </c>
      <c r="CB2421">
        <v>95</v>
      </c>
      <c r="CC2421">
        <v>88</v>
      </c>
      <c r="CE2421">
        <v>93</v>
      </c>
      <c r="CF2421">
        <v>70</v>
      </c>
      <c r="CG2421">
        <v>79</v>
      </c>
      <c r="CH2421">
        <v>83</v>
      </c>
      <c r="CI2421">
        <v>88</v>
      </c>
      <c r="CJ2421">
        <v>86</v>
      </c>
      <c r="CK2421">
        <v>86</v>
      </c>
      <c r="CL2421">
        <v>82</v>
      </c>
      <c r="CM2421">
        <v>85</v>
      </c>
      <c r="CN2421">
        <v>83</v>
      </c>
      <c r="CP2421">
        <v>85</v>
      </c>
      <c r="CQ2421">
        <v>84</v>
      </c>
      <c r="CR2421">
        <v>84</v>
      </c>
      <c r="CS2421">
        <v>86</v>
      </c>
      <c r="CT2421">
        <v>90</v>
      </c>
      <c r="CU2421">
        <v>93</v>
      </c>
      <c r="CV2421">
        <v>93</v>
      </c>
      <c r="CW2421">
        <v>89</v>
      </c>
      <c r="CX2421" t="s">
        <v>2</v>
      </c>
      <c r="CY2421" t="s">
        <v>154</v>
      </c>
    </row>
    <row r="2422" spans="1:103" x14ac:dyDescent="0.25">
      <c r="A2422" t="s">
        <v>109</v>
      </c>
      <c r="B2422">
        <v>35.470300000000002</v>
      </c>
      <c r="C2422">
        <v>-115.5436</v>
      </c>
      <c r="D2422">
        <v>4730</v>
      </c>
      <c r="E2422" t="s">
        <v>1</v>
      </c>
      <c r="F2422">
        <v>162.19999999999999</v>
      </c>
      <c r="G2422">
        <v>1984</v>
      </c>
      <c r="H2422">
        <v>8</v>
      </c>
      <c r="I2422" t="s">
        <v>260</v>
      </c>
      <c r="J2422">
        <v>87</v>
      </c>
      <c r="K2422">
        <v>88</v>
      </c>
      <c r="L2422">
        <v>88</v>
      </c>
      <c r="M2422">
        <v>83</v>
      </c>
      <c r="N2422">
        <v>77</v>
      </c>
      <c r="O2422">
        <v>77</v>
      </c>
      <c r="P2422">
        <v>69</v>
      </c>
      <c r="Q2422">
        <v>76</v>
      </c>
      <c r="R2422">
        <v>78</v>
      </c>
      <c r="S2422">
        <v>79</v>
      </c>
      <c r="T2422">
        <v>81</v>
      </c>
      <c r="U2422">
        <v>82</v>
      </c>
      <c r="V2422">
        <v>82</v>
      </c>
      <c r="W2422">
        <v>82</v>
      </c>
      <c r="X2422">
        <v>79</v>
      </c>
      <c r="Y2422">
        <v>88</v>
      </c>
      <c r="Z2422">
        <v>87</v>
      </c>
      <c r="AA2422">
        <v>91</v>
      </c>
      <c r="AB2422">
        <v>89</v>
      </c>
      <c r="AC2422">
        <v>87</v>
      </c>
      <c r="AD2422">
        <v>82</v>
      </c>
      <c r="AE2422">
        <v>85</v>
      </c>
      <c r="AF2422">
        <v>90</v>
      </c>
      <c r="AG2422">
        <v>95</v>
      </c>
      <c r="AH2422">
        <v>75</v>
      </c>
      <c r="AI2422">
        <v>89</v>
      </c>
      <c r="AJ2422">
        <v>93</v>
      </c>
      <c r="AK2422">
        <v>100</v>
      </c>
      <c r="AL2422">
        <v>96</v>
      </c>
      <c r="AM2422">
        <v>98</v>
      </c>
      <c r="AN2422" s="5">
        <v>97</v>
      </c>
      <c r="AO2422" s="5">
        <v>98</v>
      </c>
      <c r="AP2422" s="5">
        <v>96</v>
      </c>
      <c r="AQ2422" s="5">
        <v>104</v>
      </c>
      <c r="AR2422" s="5">
        <v>104</v>
      </c>
      <c r="AS2422" s="5">
        <v>102</v>
      </c>
      <c r="AT2422" s="5">
        <v>92</v>
      </c>
      <c r="AU2422" s="8">
        <f>AVERAGE(AT2422,AV2422)</f>
        <v>91</v>
      </c>
      <c r="AV2422" s="5">
        <v>90</v>
      </c>
      <c r="AW2422" s="5">
        <v>91</v>
      </c>
      <c r="AX2422" s="5">
        <v>99</v>
      </c>
      <c r="AY2422" s="5">
        <v>97</v>
      </c>
      <c r="AZ2422" s="5">
        <v>90</v>
      </c>
      <c r="BA2422" s="5">
        <v>90</v>
      </c>
      <c r="BB2422" s="5">
        <v>88</v>
      </c>
      <c r="BC2422" s="5">
        <v>86</v>
      </c>
      <c r="BD2422" s="5">
        <v>86</v>
      </c>
      <c r="BE2422" s="5">
        <v>89</v>
      </c>
      <c r="BF2422" s="5">
        <v>86</v>
      </c>
      <c r="BG2422" s="5">
        <v>90</v>
      </c>
      <c r="BH2422" s="5">
        <v>86</v>
      </c>
      <c r="BI2422" s="5">
        <v>78</v>
      </c>
      <c r="BJ2422" s="5">
        <v>79</v>
      </c>
      <c r="BK2422" s="5">
        <v>78</v>
      </c>
      <c r="BL2422" s="5">
        <v>89</v>
      </c>
      <c r="BM2422" s="5">
        <v>94</v>
      </c>
      <c r="BN2422" s="5">
        <v>87</v>
      </c>
      <c r="BO2422" s="5">
        <v>83</v>
      </c>
      <c r="BP2422" s="5">
        <v>77</v>
      </c>
      <c r="BQ2422" s="5">
        <v>85</v>
      </c>
      <c r="BR2422" s="5">
        <v>80</v>
      </c>
      <c r="BS2422">
        <v>92</v>
      </c>
      <c r="BT2422">
        <v>88</v>
      </c>
      <c r="BU2422">
        <v>102</v>
      </c>
      <c r="BV2422">
        <v>101</v>
      </c>
      <c r="BW2422">
        <v>100</v>
      </c>
      <c r="BX2422">
        <v>99</v>
      </c>
      <c r="BY2422">
        <v>100</v>
      </c>
      <c r="BZ2422">
        <v>98</v>
      </c>
      <c r="CA2422">
        <v>99</v>
      </c>
      <c r="CB2422">
        <v>96</v>
      </c>
      <c r="CC2422">
        <v>90</v>
      </c>
      <c r="CD2422">
        <v>86</v>
      </c>
      <c r="CE2422">
        <v>89</v>
      </c>
      <c r="CF2422">
        <v>92</v>
      </c>
      <c r="CG2422">
        <v>84</v>
      </c>
      <c r="CH2422">
        <v>77</v>
      </c>
      <c r="CI2422">
        <v>83</v>
      </c>
      <c r="CJ2422">
        <v>87</v>
      </c>
      <c r="CK2422">
        <v>100</v>
      </c>
      <c r="CL2422">
        <v>73</v>
      </c>
      <c r="CM2422">
        <v>77</v>
      </c>
      <c r="CN2422">
        <v>80</v>
      </c>
      <c r="CO2422">
        <v>84</v>
      </c>
      <c r="CP2422">
        <v>84</v>
      </c>
      <c r="CQ2422">
        <v>88</v>
      </c>
      <c r="CR2422">
        <v>84</v>
      </c>
      <c r="CS2422">
        <v>84</v>
      </c>
      <c r="CT2422">
        <v>87</v>
      </c>
      <c r="CU2422">
        <v>90</v>
      </c>
      <c r="CV2422">
        <v>95</v>
      </c>
      <c r="CW2422">
        <v>90</v>
      </c>
      <c r="CX2422" t="s">
        <v>5</v>
      </c>
      <c r="CY2422" t="s">
        <v>110</v>
      </c>
    </row>
    <row r="2423" spans="1:103" x14ac:dyDescent="0.25">
      <c r="A2423" t="s">
        <v>0</v>
      </c>
      <c r="B2423">
        <v>38.387799999999999</v>
      </c>
      <c r="C2423">
        <v>-118.1092</v>
      </c>
      <c r="D2423">
        <v>4580</v>
      </c>
      <c r="E2423" t="s">
        <v>1</v>
      </c>
      <c r="F2423">
        <v>240.3</v>
      </c>
      <c r="G2423">
        <v>1984</v>
      </c>
      <c r="H2423">
        <v>8</v>
      </c>
      <c r="I2423" t="s">
        <v>260</v>
      </c>
      <c r="J2423">
        <v>87</v>
      </c>
      <c r="K2423">
        <v>80</v>
      </c>
      <c r="L2423">
        <v>89</v>
      </c>
      <c r="M2423">
        <v>78</v>
      </c>
      <c r="N2423">
        <v>75</v>
      </c>
      <c r="O2423">
        <v>75</v>
      </c>
      <c r="P2423">
        <v>80</v>
      </c>
      <c r="Q2423">
        <v>71</v>
      </c>
      <c r="R2423">
        <v>68</v>
      </c>
      <c r="S2423">
        <v>80</v>
      </c>
      <c r="T2423">
        <v>65</v>
      </c>
      <c r="U2423">
        <v>79</v>
      </c>
      <c r="V2423">
        <v>77</v>
      </c>
      <c r="W2423">
        <v>82</v>
      </c>
      <c r="X2423">
        <v>79</v>
      </c>
      <c r="Y2423">
        <v>76</v>
      </c>
      <c r="Z2423">
        <v>84</v>
      </c>
      <c r="AA2423">
        <v>89</v>
      </c>
      <c r="AB2423">
        <v>87</v>
      </c>
      <c r="AC2423">
        <v>90</v>
      </c>
      <c r="AD2423">
        <v>89</v>
      </c>
      <c r="AE2423">
        <v>81</v>
      </c>
      <c r="AF2423">
        <v>85</v>
      </c>
      <c r="AG2423">
        <v>91</v>
      </c>
      <c r="AH2423">
        <v>94</v>
      </c>
      <c r="AI2423">
        <v>94</v>
      </c>
      <c r="AJ2423">
        <v>95</v>
      </c>
      <c r="AK2423">
        <v>99</v>
      </c>
      <c r="AL2423">
        <v>102</v>
      </c>
      <c r="AM2423">
        <v>99</v>
      </c>
      <c r="AN2423" s="5">
        <v>91</v>
      </c>
      <c r="AO2423" s="5">
        <v>96</v>
      </c>
      <c r="AP2423" s="5">
        <v>99</v>
      </c>
      <c r="AQ2423" s="5">
        <v>100</v>
      </c>
      <c r="AR2423" s="5">
        <v>101</v>
      </c>
      <c r="AS2423" s="5">
        <v>101</v>
      </c>
      <c r="AT2423" s="5">
        <v>98</v>
      </c>
      <c r="AU2423" s="5">
        <v>101</v>
      </c>
      <c r="AV2423" s="5">
        <v>96</v>
      </c>
      <c r="AW2423" s="5">
        <v>95</v>
      </c>
      <c r="AX2423" s="5">
        <v>97</v>
      </c>
      <c r="AY2423" s="5">
        <v>100</v>
      </c>
      <c r="AZ2423" s="5">
        <v>100</v>
      </c>
      <c r="BA2423" s="5">
        <v>98</v>
      </c>
      <c r="BB2423" s="5">
        <v>93</v>
      </c>
      <c r="BC2423" s="5">
        <v>93</v>
      </c>
      <c r="BD2423" s="5">
        <v>94</v>
      </c>
      <c r="BE2423" s="5">
        <v>99</v>
      </c>
      <c r="BF2423" s="5">
        <v>94</v>
      </c>
      <c r="BG2423" s="5">
        <v>93</v>
      </c>
      <c r="BH2423" s="5">
        <v>88</v>
      </c>
      <c r="BI2423" s="5">
        <v>83</v>
      </c>
      <c r="BJ2423" s="5">
        <v>77</v>
      </c>
      <c r="BK2423" s="5">
        <v>78</v>
      </c>
      <c r="BL2423" s="5">
        <v>88</v>
      </c>
      <c r="BM2423" s="5">
        <v>94</v>
      </c>
      <c r="BN2423" s="5">
        <v>95</v>
      </c>
      <c r="BO2423" s="5">
        <v>91</v>
      </c>
      <c r="BP2423" s="5">
        <v>84</v>
      </c>
      <c r="BQ2423" s="5">
        <v>88</v>
      </c>
      <c r="BR2423" s="5">
        <v>90</v>
      </c>
      <c r="BS2423">
        <v>85</v>
      </c>
      <c r="BT2423">
        <v>89</v>
      </c>
      <c r="BU2423">
        <v>92</v>
      </c>
      <c r="BV2423">
        <v>91</v>
      </c>
      <c r="BW2423">
        <v>93</v>
      </c>
      <c r="BX2423">
        <v>94</v>
      </c>
      <c r="BY2423">
        <v>93</v>
      </c>
      <c r="BZ2423">
        <v>97</v>
      </c>
      <c r="CA2423">
        <v>98</v>
      </c>
      <c r="CB2423">
        <v>100</v>
      </c>
      <c r="CC2423">
        <v>89</v>
      </c>
      <c r="CD2423">
        <v>92</v>
      </c>
      <c r="CE2423">
        <v>93</v>
      </c>
      <c r="CF2423">
        <v>90</v>
      </c>
      <c r="CG2423">
        <v>90</v>
      </c>
      <c r="CH2423">
        <v>84</v>
      </c>
      <c r="CI2423">
        <v>89</v>
      </c>
      <c r="CJ2423">
        <v>92</v>
      </c>
      <c r="CK2423">
        <v>96</v>
      </c>
      <c r="CL2423">
        <v>90</v>
      </c>
      <c r="CM2423">
        <v>91</v>
      </c>
      <c r="CN2423">
        <v>88</v>
      </c>
      <c r="CO2423">
        <v>83</v>
      </c>
      <c r="CP2423">
        <v>87</v>
      </c>
      <c r="CQ2423">
        <v>88</v>
      </c>
      <c r="CR2423">
        <v>88</v>
      </c>
      <c r="CS2423">
        <v>88</v>
      </c>
      <c r="CT2423">
        <v>90</v>
      </c>
      <c r="CU2423">
        <v>93</v>
      </c>
      <c r="CV2423">
        <v>95</v>
      </c>
      <c r="CW2423">
        <v>95</v>
      </c>
      <c r="CX2423" t="s">
        <v>2</v>
      </c>
      <c r="CY2423" t="s">
        <v>3</v>
      </c>
    </row>
    <row r="2424" spans="1:103" x14ac:dyDescent="0.25">
      <c r="A2424" t="s">
        <v>17</v>
      </c>
      <c r="B2424">
        <v>37.6128</v>
      </c>
      <c r="C2424">
        <v>-114.5264</v>
      </c>
      <c r="D2424">
        <v>4379</v>
      </c>
      <c r="E2424" t="s">
        <v>1</v>
      </c>
      <c r="F2424">
        <v>243.8</v>
      </c>
      <c r="G2424">
        <v>1984</v>
      </c>
      <c r="H2424">
        <v>8</v>
      </c>
      <c r="I2424" t="s">
        <v>260</v>
      </c>
      <c r="K2424">
        <v>88</v>
      </c>
      <c r="L2424">
        <v>84</v>
      </c>
      <c r="M2424">
        <v>81</v>
      </c>
      <c r="N2424">
        <v>81</v>
      </c>
      <c r="O2424">
        <v>78</v>
      </c>
      <c r="P2424">
        <v>79</v>
      </c>
      <c r="Q2424">
        <v>75</v>
      </c>
      <c r="R2424">
        <v>81</v>
      </c>
      <c r="S2424">
        <v>79</v>
      </c>
      <c r="T2424">
        <v>84</v>
      </c>
      <c r="U2424">
        <v>87</v>
      </c>
      <c r="V2424">
        <v>86</v>
      </c>
      <c r="W2424">
        <v>88</v>
      </c>
      <c r="X2424">
        <v>85</v>
      </c>
      <c r="Y2424">
        <v>88</v>
      </c>
      <c r="Z2424">
        <v>94</v>
      </c>
      <c r="AA2424">
        <v>94</v>
      </c>
      <c r="AB2424">
        <v>91</v>
      </c>
      <c r="AC2424">
        <v>88</v>
      </c>
      <c r="AD2424">
        <v>90</v>
      </c>
      <c r="AE2424">
        <v>95</v>
      </c>
      <c r="AF2424">
        <v>97</v>
      </c>
      <c r="AG2424">
        <v>80</v>
      </c>
      <c r="AH2424">
        <v>92</v>
      </c>
      <c r="AI2424">
        <v>100</v>
      </c>
      <c r="AJ2424">
        <v>101</v>
      </c>
      <c r="AK2424">
        <v>101</v>
      </c>
      <c r="AL2424">
        <v>97</v>
      </c>
      <c r="AM2424">
        <v>96</v>
      </c>
      <c r="AN2424" s="5">
        <v>97</v>
      </c>
      <c r="AO2424" s="5">
        <v>97</v>
      </c>
      <c r="AP2424" s="5">
        <v>103</v>
      </c>
      <c r="AQ2424" s="5">
        <v>102</v>
      </c>
      <c r="AR2424" s="5">
        <v>103</v>
      </c>
      <c r="AS2424" s="5">
        <v>100</v>
      </c>
      <c r="AT2424" s="5">
        <v>97</v>
      </c>
      <c r="AU2424" s="5">
        <v>96</v>
      </c>
      <c r="AV2424" s="5">
        <v>94</v>
      </c>
      <c r="AW2424" s="5">
        <v>100</v>
      </c>
      <c r="AX2424" s="5">
        <v>101</v>
      </c>
      <c r="AY2424" s="5">
        <v>96</v>
      </c>
      <c r="AZ2424" s="5">
        <v>92</v>
      </c>
      <c r="BA2424" s="5">
        <v>92</v>
      </c>
      <c r="BB2424" s="5">
        <v>84</v>
      </c>
      <c r="BC2424" s="5">
        <v>96</v>
      </c>
      <c r="BD2424" s="5">
        <v>101</v>
      </c>
      <c r="BE2424" s="5">
        <v>95</v>
      </c>
      <c r="BF2424" s="5">
        <v>91</v>
      </c>
      <c r="BG2424" s="5">
        <v>88</v>
      </c>
      <c r="BH2424" s="5">
        <v>82</v>
      </c>
      <c r="BI2424" s="5">
        <v>72</v>
      </c>
      <c r="BJ2424" s="5">
        <v>84</v>
      </c>
      <c r="BK2424" s="5">
        <v>92</v>
      </c>
      <c r="BL2424" s="5">
        <v>96</v>
      </c>
      <c r="BM2424" s="5">
        <v>88</v>
      </c>
      <c r="BN2424" s="5">
        <v>84</v>
      </c>
      <c r="BO2424" s="5">
        <v>78</v>
      </c>
      <c r="BP2424" s="5">
        <v>84</v>
      </c>
      <c r="BQ2424" s="5">
        <v>88</v>
      </c>
      <c r="BR2424" s="5">
        <v>88</v>
      </c>
      <c r="BS2424">
        <v>89</v>
      </c>
      <c r="BT2424">
        <v>90</v>
      </c>
      <c r="BU2424">
        <v>92</v>
      </c>
      <c r="BV2424">
        <v>94</v>
      </c>
      <c r="BW2424">
        <v>92</v>
      </c>
      <c r="BX2424">
        <v>91</v>
      </c>
      <c r="BY2424">
        <v>90</v>
      </c>
      <c r="BZ2424">
        <v>100</v>
      </c>
      <c r="CA2424">
        <v>96</v>
      </c>
      <c r="CB2424">
        <v>94</v>
      </c>
      <c r="CC2424">
        <v>88</v>
      </c>
      <c r="CD2424">
        <v>92</v>
      </c>
      <c r="CE2424">
        <v>97</v>
      </c>
      <c r="CF2424">
        <v>82</v>
      </c>
      <c r="CG2424">
        <v>80</v>
      </c>
      <c r="CH2424">
        <v>88</v>
      </c>
      <c r="CI2424">
        <v>94</v>
      </c>
      <c r="CJ2424">
        <v>83</v>
      </c>
      <c r="CK2424">
        <v>76</v>
      </c>
      <c r="CL2424">
        <v>83</v>
      </c>
      <c r="CM2424">
        <v>86</v>
      </c>
      <c r="CN2424">
        <v>82</v>
      </c>
      <c r="CO2424">
        <v>88</v>
      </c>
      <c r="CP2424">
        <v>88</v>
      </c>
      <c r="CQ2424">
        <v>84</v>
      </c>
      <c r="CR2424">
        <v>89</v>
      </c>
      <c r="CS2424">
        <v>90</v>
      </c>
      <c r="CT2424">
        <v>94</v>
      </c>
      <c r="CU2424">
        <v>97</v>
      </c>
      <c r="CV2424">
        <v>97</v>
      </c>
      <c r="CW2424">
        <v>94</v>
      </c>
      <c r="CX2424" t="s">
        <v>2</v>
      </c>
      <c r="CY2424" t="s">
        <v>18</v>
      </c>
    </row>
    <row r="2425" spans="1:103" x14ac:dyDescent="0.25">
      <c r="A2425" t="s">
        <v>113</v>
      </c>
      <c r="B2425">
        <v>34.943600000000004</v>
      </c>
      <c r="C2425">
        <v>-115.54689999999999</v>
      </c>
      <c r="D2425">
        <v>4350</v>
      </c>
      <c r="E2425" t="s">
        <v>1</v>
      </c>
      <c r="F2425">
        <v>206.6</v>
      </c>
      <c r="G2425">
        <v>1984</v>
      </c>
      <c r="H2425">
        <v>8</v>
      </c>
      <c r="I2425" t="s">
        <v>260</v>
      </c>
      <c r="J2425">
        <v>88</v>
      </c>
      <c r="K2425">
        <v>87</v>
      </c>
      <c r="L2425">
        <v>73</v>
      </c>
      <c r="M2425">
        <v>71</v>
      </c>
      <c r="N2425">
        <v>74</v>
      </c>
      <c r="O2425">
        <v>75</v>
      </c>
      <c r="P2425">
        <v>74</v>
      </c>
      <c r="Q2425">
        <v>76</v>
      </c>
      <c r="R2425">
        <v>80</v>
      </c>
      <c r="S2425">
        <v>79</v>
      </c>
      <c r="T2425">
        <v>79</v>
      </c>
      <c r="U2425">
        <v>78</v>
      </c>
      <c r="V2425">
        <v>78</v>
      </c>
      <c r="W2425">
        <v>80</v>
      </c>
      <c r="X2425">
        <v>80</v>
      </c>
      <c r="Y2425">
        <v>82</v>
      </c>
      <c r="Z2425">
        <v>88</v>
      </c>
      <c r="AA2425">
        <v>84</v>
      </c>
      <c r="AB2425">
        <v>84</v>
      </c>
      <c r="AC2425">
        <v>85</v>
      </c>
      <c r="AD2425">
        <v>85</v>
      </c>
      <c r="AE2425">
        <v>87</v>
      </c>
      <c r="AF2425">
        <v>91</v>
      </c>
      <c r="AG2425">
        <v>89</v>
      </c>
      <c r="AH2425">
        <v>86</v>
      </c>
      <c r="AI2425">
        <v>95</v>
      </c>
      <c r="AJ2425">
        <v>97</v>
      </c>
      <c r="AK2425">
        <v>97</v>
      </c>
      <c r="AL2425">
        <v>85</v>
      </c>
      <c r="AM2425">
        <v>89</v>
      </c>
      <c r="AN2425" s="5">
        <v>92</v>
      </c>
      <c r="AO2425" s="5">
        <v>91</v>
      </c>
      <c r="AP2425" s="5">
        <v>92</v>
      </c>
      <c r="AQ2425" s="5">
        <v>97</v>
      </c>
      <c r="AR2425" s="5">
        <v>98</v>
      </c>
      <c r="AS2425" s="5">
        <v>93</v>
      </c>
      <c r="AT2425" s="5">
        <v>84</v>
      </c>
      <c r="AU2425" s="5">
        <v>85</v>
      </c>
      <c r="AV2425" s="5">
        <v>88</v>
      </c>
      <c r="AW2425" s="5">
        <v>93</v>
      </c>
      <c r="AX2425" s="5">
        <v>95</v>
      </c>
      <c r="AY2425" s="5">
        <v>94</v>
      </c>
      <c r="AZ2425" s="5">
        <v>91</v>
      </c>
      <c r="BA2425" s="5">
        <v>87</v>
      </c>
      <c r="BB2425" s="5">
        <v>89</v>
      </c>
      <c r="BC2425" s="5">
        <v>92</v>
      </c>
      <c r="BD2425" s="5">
        <v>93</v>
      </c>
      <c r="BE2425" s="5">
        <v>85</v>
      </c>
      <c r="BF2425" s="5">
        <v>89</v>
      </c>
      <c r="BG2425" s="5">
        <v>89</v>
      </c>
      <c r="BH2425" s="5">
        <v>80</v>
      </c>
      <c r="BI2425" s="5">
        <v>84</v>
      </c>
      <c r="BJ2425" s="5">
        <v>81</v>
      </c>
      <c r="BK2425" s="5">
        <v>89</v>
      </c>
      <c r="BL2425" s="5">
        <v>94</v>
      </c>
      <c r="BM2425" s="5">
        <v>92</v>
      </c>
      <c r="BN2425" s="5">
        <v>84</v>
      </c>
      <c r="BO2425" s="5">
        <v>77</v>
      </c>
      <c r="BP2425" s="5">
        <v>84</v>
      </c>
      <c r="BQ2425" s="5">
        <v>88</v>
      </c>
      <c r="BR2425" s="5">
        <v>89</v>
      </c>
      <c r="BS2425">
        <v>89</v>
      </c>
      <c r="BT2425">
        <v>88</v>
      </c>
      <c r="BU2425">
        <v>91</v>
      </c>
      <c r="BV2425">
        <v>92</v>
      </c>
      <c r="BW2425">
        <v>90</v>
      </c>
      <c r="BX2425">
        <v>91</v>
      </c>
      <c r="BY2425">
        <v>95</v>
      </c>
      <c r="BZ2425">
        <v>99</v>
      </c>
      <c r="CA2425">
        <v>97</v>
      </c>
      <c r="CB2425">
        <v>88</v>
      </c>
      <c r="CC2425">
        <v>85</v>
      </c>
      <c r="CD2425">
        <v>90</v>
      </c>
      <c r="CE2425">
        <v>88</v>
      </c>
      <c r="CF2425">
        <v>76</v>
      </c>
      <c r="CH2425">
        <v>85</v>
      </c>
      <c r="CI2425">
        <v>88</v>
      </c>
      <c r="CJ2425">
        <v>84</v>
      </c>
      <c r="CK2425">
        <v>78</v>
      </c>
      <c r="CL2425">
        <v>73</v>
      </c>
      <c r="CM2425">
        <v>80</v>
      </c>
      <c r="CN2425">
        <v>82</v>
      </c>
      <c r="CO2425">
        <v>85</v>
      </c>
      <c r="CP2425">
        <v>89</v>
      </c>
      <c r="CQ2425">
        <v>86</v>
      </c>
      <c r="CR2425">
        <v>83</v>
      </c>
      <c r="CS2425">
        <v>86</v>
      </c>
      <c r="CT2425">
        <v>90</v>
      </c>
      <c r="CU2425">
        <v>95</v>
      </c>
      <c r="CV2425">
        <v>96</v>
      </c>
      <c r="CW2425">
        <v>93</v>
      </c>
      <c r="CX2425" t="s">
        <v>5</v>
      </c>
      <c r="CY2425" t="s">
        <v>114</v>
      </c>
    </row>
    <row r="2426" spans="1:103" x14ac:dyDescent="0.25">
      <c r="A2426" t="s">
        <v>138</v>
      </c>
      <c r="B2426">
        <v>37.761699999999998</v>
      </c>
      <c r="C2426">
        <v>-117.5658</v>
      </c>
      <c r="D2426">
        <v>4274</v>
      </c>
      <c r="E2426" t="s">
        <v>1</v>
      </c>
      <c r="F2426">
        <v>157.1</v>
      </c>
      <c r="G2426">
        <v>1984</v>
      </c>
      <c r="H2426">
        <v>8</v>
      </c>
      <c r="I2426" t="s">
        <v>260</v>
      </c>
      <c r="J2426">
        <v>90</v>
      </c>
      <c r="K2426">
        <v>84</v>
      </c>
      <c r="L2426">
        <v>92</v>
      </c>
      <c r="M2426">
        <v>82</v>
      </c>
      <c r="N2426">
        <v>82</v>
      </c>
      <c r="O2426">
        <v>78</v>
      </c>
      <c r="P2426">
        <v>84</v>
      </c>
      <c r="Q2426">
        <v>72</v>
      </c>
      <c r="R2426">
        <v>75</v>
      </c>
      <c r="S2426">
        <v>85</v>
      </c>
      <c r="T2426">
        <v>71</v>
      </c>
      <c r="U2426">
        <v>85</v>
      </c>
      <c r="V2426">
        <v>87</v>
      </c>
      <c r="W2426">
        <v>85</v>
      </c>
      <c r="X2426">
        <v>85</v>
      </c>
      <c r="Y2426">
        <v>80</v>
      </c>
      <c r="Z2426">
        <v>92</v>
      </c>
      <c r="AA2426">
        <v>88</v>
      </c>
      <c r="AB2426">
        <v>96</v>
      </c>
      <c r="AC2426">
        <v>94</v>
      </c>
      <c r="AD2426">
        <v>93</v>
      </c>
      <c r="AE2426">
        <v>93</v>
      </c>
      <c r="AF2426">
        <v>93</v>
      </c>
      <c r="AG2426">
        <v>96</v>
      </c>
      <c r="AH2426">
        <v>98</v>
      </c>
      <c r="AI2426">
        <v>100</v>
      </c>
      <c r="AJ2426">
        <v>106</v>
      </c>
      <c r="AK2426">
        <v>103</v>
      </c>
      <c r="AL2426">
        <v>103</v>
      </c>
      <c r="AM2426">
        <v>100</v>
      </c>
      <c r="AN2426" s="5">
        <v>99</v>
      </c>
      <c r="AO2426" s="5">
        <v>105</v>
      </c>
      <c r="AP2426" s="5">
        <v>107</v>
      </c>
      <c r="AQ2426" s="5">
        <v>107</v>
      </c>
      <c r="AR2426" s="5">
        <v>108</v>
      </c>
      <c r="AS2426" s="5">
        <v>109</v>
      </c>
      <c r="AT2426" s="5">
        <v>106</v>
      </c>
      <c r="AU2426" s="5">
        <v>101</v>
      </c>
      <c r="AV2426" s="5">
        <v>100</v>
      </c>
      <c r="AW2426" s="5">
        <v>101</v>
      </c>
      <c r="AX2426" s="5">
        <v>105</v>
      </c>
      <c r="AY2426" s="5">
        <v>103</v>
      </c>
      <c r="AZ2426" s="5">
        <v>102</v>
      </c>
      <c r="BA2426" s="5">
        <v>97</v>
      </c>
      <c r="BB2426" s="5">
        <v>95</v>
      </c>
      <c r="BC2426" s="5">
        <v>98</v>
      </c>
      <c r="BD2426" s="5">
        <v>100</v>
      </c>
      <c r="BE2426" s="5">
        <v>99</v>
      </c>
      <c r="BF2426" s="5">
        <v>91</v>
      </c>
      <c r="BG2426" s="5">
        <v>89</v>
      </c>
      <c r="BH2426" s="5">
        <v>87</v>
      </c>
      <c r="BI2426" s="5">
        <v>84</v>
      </c>
      <c r="BJ2426" s="5">
        <v>80</v>
      </c>
      <c r="BK2426" s="5">
        <v>90</v>
      </c>
      <c r="BL2426" s="5">
        <v>97</v>
      </c>
      <c r="BM2426" s="5">
        <v>96</v>
      </c>
      <c r="BN2426" s="5">
        <v>91</v>
      </c>
      <c r="BO2426" s="5">
        <v>89</v>
      </c>
      <c r="BP2426" s="5">
        <v>87</v>
      </c>
      <c r="BQ2426" s="5">
        <v>87</v>
      </c>
      <c r="BR2426" s="5">
        <v>86</v>
      </c>
      <c r="BS2426">
        <v>92</v>
      </c>
      <c r="BT2426">
        <v>83</v>
      </c>
      <c r="BU2426">
        <v>93</v>
      </c>
      <c r="BV2426">
        <v>93</v>
      </c>
      <c r="BW2426">
        <v>95</v>
      </c>
      <c r="BX2426">
        <v>98</v>
      </c>
      <c r="BY2426">
        <v>99</v>
      </c>
      <c r="BZ2426">
        <v>100</v>
      </c>
      <c r="CA2426">
        <v>101</v>
      </c>
      <c r="CB2426">
        <v>87</v>
      </c>
      <c r="CC2426">
        <v>94</v>
      </c>
      <c r="CD2426">
        <v>96</v>
      </c>
      <c r="CE2426">
        <v>97</v>
      </c>
      <c r="CF2426">
        <v>92</v>
      </c>
      <c r="CG2426">
        <v>75</v>
      </c>
      <c r="CH2426">
        <v>90</v>
      </c>
      <c r="CI2426">
        <v>100</v>
      </c>
      <c r="CJ2426">
        <v>95</v>
      </c>
      <c r="CK2426">
        <v>95</v>
      </c>
      <c r="CL2426">
        <v>95</v>
      </c>
      <c r="CM2426">
        <v>95</v>
      </c>
      <c r="CN2426">
        <v>96</v>
      </c>
      <c r="CO2426">
        <v>96</v>
      </c>
      <c r="CP2426">
        <v>89</v>
      </c>
      <c r="CQ2426">
        <v>87</v>
      </c>
      <c r="CR2426">
        <v>90</v>
      </c>
      <c r="CS2426">
        <v>89</v>
      </c>
      <c r="CT2426">
        <v>95</v>
      </c>
      <c r="CU2426">
        <v>96</v>
      </c>
      <c r="CV2426">
        <v>97</v>
      </c>
      <c r="CW2426">
        <v>83</v>
      </c>
      <c r="CX2426" t="s">
        <v>2</v>
      </c>
      <c r="CY2426" t="s">
        <v>139</v>
      </c>
    </row>
    <row r="2427" spans="1:103" x14ac:dyDescent="0.25">
      <c r="A2427" t="s">
        <v>7</v>
      </c>
      <c r="B2427">
        <v>37.371099999999998</v>
      </c>
      <c r="C2427">
        <v>-118.35890000000001</v>
      </c>
      <c r="D2427">
        <v>4110</v>
      </c>
      <c r="E2427" t="s">
        <v>1</v>
      </c>
      <c r="F2427">
        <v>166.6</v>
      </c>
      <c r="G2427">
        <v>1984</v>
      </c>
      <c r="H2427">
        <v>8</v>
      </c>
      <c r="I2427" t="s">
        <v>260</v>
      </c>
      <c r="J2427">
        <v>89</v>
      </c>
      <c r="K2427">
        <v>91</v>
      </c>
      <c r="L2427">
        <v>86</v>
      </c>
      <c r="M2427">
        <v>84</v>
      </c>
      <c r="N2427">
        <v>83</v>
      </c>
      <c r="O2427">
        <v>83</v>
      </c>
      <c r="P2427">
        <v>85</v>
      </c>
      <c r="Q2427">
        <v>82</v>
      </c>
      <c r="R2427">
        <v>84</v>
      </c>
      <c r="S2427">
        <v>77</v>
      </c>
      <c r="T2427">
        <v>85</v>
      </c>
      <c r="U2427">
        <v>87</v>
      </c>
      <c r="V2427">
        <v>86</v>
      </c>
      <c r="W2427">
        <v>82</v>
      </c>
      <c r="X2427">
        <v>84</v>
      </c>
      <c r="Y2427">
        <v>91</v>
      </c>
      <c r="Z2427">
        <v>90</v>
      </c>
      <c r="AA2427">
        <v>93</v>
      </c>
      <c r="AB2427">
        <v>92</v>
      </c>
      <c r="AC2427">
        <v>91</v>
      </c>
      <c r="AD2427">
        <v>90</v>
      </c>
      <c r="AE2427">
        <v>93</v>
      </c>
      <c r="AF2427">
        <v>96</v>
      </c>
      <c r="AG2427">
        <v>95</v>
      </c>
      <c r="AH2427">
        <v>97</v>
      </c>
      <c r="AI2427">
        <v>100</v>
      </c>
      <c r="AJ2427">
        <v>103</v>
      </c>
      <c r="AK2427">
        <v>104</v>
      </c>
      <c r="AL2427">
        <v>100</v>
      </c>
      <c r="AM2427">
        <v>100</v>
      </c>
      <c r="AN2427" s="5">
        <v>102</v>
      </c>
      <c r="AO2427" s="5">
        <v>105</v>
      </c>
      <c r="AP2427" s="5">
        <v>107</v>
      </c>
      <c r="AQ2427" s="5">
        <v>107</v>
      </c>
      <c r="AR2427" s="5">
        <v>105</v>
      </c>
      <c r="AS2427" s="5">
        <v>101</v>
      </c>
      <c r="AT2427" s="5">
        <v>102</v>
      </c>
      <c r="AU2427" s="5">
        <v>101</v>
      </c>
      <c r="AV2427" s="5">
        <v>100</v>
      </c>
      <c r="AW2427" s="5">
        <v>101</v>
      </c>
      <c r="AX2427" s="5">
        <v>103</v>
      </c>
      <c r="AY2427" s="5">
        <v>102</v>
      </c>
      <c r="AZ2427" s="5">
        <v>98</v>
      </c>
      <c r="BA2427" s="5">
        <v>96</v>
      </c>
      <c r="BB2427" s="5">
        <v>96</v>
      </c>
      <c r="BC2427" s="5">
        <v>97</v>
      </c>
      <c r="BD2427" s="5">
        <v>97</v>
      </c>
      <c r="BE2427" s="5">
        <v>97</v>
      </c>
      <c r="BF2427" s="5">
        <v>97</v>
      </c>
      <c r="BG2427" s="5">
        <v>89</v>
      </c>
      <c r="BH2427" s="5">
        <v>83</v>
      </c>
      <c r="BI2427" s="5">
        <v>77</v>
      </c>
      <c r="BJ2427" s="5">
        <v>82</v>
      </c>
      <c r="BK2427" s="5">
        <v>90</v>
      </c>
      <c r="BL2427" s="5">
        <v>98</v>
      </c>
      <c r="BM2427" s="5">
        <v>98</v>
      </c>
      <c r="BN2427" s="5">
        <v>95</v>
      </c>
      <c r="BO2427" s="5">
        <v>90</v>
      </c>
      <c r="BP2427" s="5">
        <v>92</v>
      </c>
      <c r="BQ2427" s="5">
        <v>94</v>
      </c>
      <c r="BR2427" s="5">
        <v>92</v>
      </c>
      <c r="BS2427">
        <v>96</v>
      </c>
      <c r="BT2427">
        <v>95</v>
      </c>
      <c r="BU2427">
        <v>95</v>
      </c>
      <c r="BV2427">
        <v>96</v>
      </c>
      <c r="BW2427">
        <v>97</v>
      </c>
      <c r="BX2427">
        <v>97</v>
      </c>
      <c r="BY2427">
        <v>101</v>
      </c>
      <c r="BZ2427">
        <v>103</v>
      </c>
      <c r="CA2427">
        <v>103</v>
      </c>
      <c r="CB2427">
        <v>87</v>
      </c>
      <c r="CC2427">
        <v>96</v>
      </c>
      <c r="CD2427">
        <v>96</v>
      </c>
      <c r="CE2427">
        <v>97</v>
      </c>
      <c r="CF2427">
        <v>93</v>
      </c>
      <c r="CG2427">
        <v>78</v>
      </c>
      <c r="CH2427">
        <v>91</v>
      </c>
      <c r="CI2427">
        <v>95</v>
      </c>
      <c r="CJ2427">
        <v>94</v>
      </c>
      <c r="CK2427">
        <v>92</v>
      </c>
      <c r="CL2427">
        <v>94</v>
      </c>
      <c r="CM2427">
        <v>91</v>
      </c>
      <c r="CN2427">
        <v>85</v>
      </c>
      <c r="CO2427">
        <v>92</v>
      </c>
      <c r="CP2427">
        <v>90</v>
      </c>
      <c r="CQ2427">
        <v>87</v>
      </c>
      <c r="CR2427">
        <v>90</v>
      </c>
      <c r="CS2427">
        <v>93</v>
      </c>
      <c r="CT2427">
        <v>95</v>
      </c>
      <c r="CU2427">
        <v>99</v>
      </c>
      <c r="CV2427">
        <v>98</v>
      </c>
      <c r="CW2427">
        <v>91</v>
      </c>
      <c r="CX2427" t="s">
        <v>5</v>
      </c>
      <c r="CY2427" t="s">
        <v>8</v>
      </c>
    </row>
    <row r="2428" spans="1:103" x14ac:dyDescent="0.25">
      <c r="A2428" t="s">
        <v>143</v>
      </c>
      <c r="B2428">
        <v>36.265599999999999</v>
      </c>
      <c r="C2428">
        <v>-117.1853</v>
      </c>
      <c r="D2428">
        <v>4100</v>
      </c>
      <c r="E2428" t="s">
        <v>1</v>
      </c>
      <c r="F2428">
        <v>35.9</v>
      </c>
      <c r="G2428">
        <v>1984</v>
      </c>
      <c r="H2428">
        <v>8</v>
      </c>
      <c r="I2428" t="s">
        <v>260</v>
      </c>
      <c r="J2428">
        <v>91</v>
      </c>
      <c r="K2428">
        <v>88</v>
      </c>
      <c r="L2428">
        <v>89</v>
      </c>
      <c r="M2428">
        <v>78</v>
      </c>
      <c r="N2428">
        <v>82</v>
      </c>
      <c r="O2428">
        <v>79</v>
      </c>
      <c r="P2428">
        <v>79</v>
      </c>
      <c r="Q2428">
        <v>78</v>
      </c>
      <c r="R2428">
        <v>82</v>
      </c>
      <c r="S2428">
        <v>81</v>
      </c>
      <c r="T2428">
        <v>83</v>
      </c>
      <c r="U2428">
        <v>84</v>
      </c>
      <c r="V2428">
        <v>82</v>
      </c>
      <c r="W2428">
        <v>77</v>
      </c>
      <c r="X2428">
        <v>79</v>
      </c>
      <c r="Y2428">
        <v>88</v>
      </c>
      <c r="Z2428">
        <v>91</v>
      </c>
      <c r="AA2428">
        <v>91</v>
      </c>
      <c r="AB2428">
        <v>89</v>
      </c>
      <c r="AC2428">
        <v>91</v>
      </c>
      <c r="AD2428">
        <v>94</v>
      </c>
      <c r="AE2428">
        <v>92</v>
      </c>
      <c r="AF2428">
        <v>93</v>
      </c>
      <c r="AG2428">
        <v>87</v>
      </c>
      <c r="AH2428">
        <v>94</v>
      </c>
      <c r="AI2428">
        <v>96</v>
      </c>
      <c r="AJ2428">
        <v>100</v>
      </c>
      <c r="AK2428">
        <v>100</v>
      </c>
      <c r="AL2428">
        <v>96</v>
      </c>
      <c r="AM2428">
        <v>94</v>
      </c>
      <c r="AN2428" s="5">
        <v>100</v>
      </c>
      <c r="AO2428" s="5">
        <v>99</v>
      </c>
      <c r="AP2428" s="5">
        <v>102</v>
      </c>
      <c r="AQ2428" s="5">
        <v>94</v>
      </c>
      <c r="AR2428" s="5">
        <v>103</v>
      </c>
      <c r="AS2428" s="5">
        <v>102</v>
      </c>
      <c r="AT2428" s="5">
        <v>101</v>
      </c>
      <c r="AU2428" s="5">
        <v>99</v>
      </c>
      <c r="AV2428" s="5">
        <v>96</v>
      </c>
      <c r="AW2428" s="5">
        <v>95</v>
      </c>
      <c r="AX2428" s="5">
        <v>100</v>
      </c>
      <c r="AY2428" s="5">
        <v>100</v>
      </c>
      <c r="AZ2428" s="5">
        <v>92</v>
      </c>
      <c r="BA2428" s="5">
        <v>94</v>
      </c>
      <c r="BB2428" s="5">
        <v>88</v>
      </c>
      <c r="BC2428" s="5">
        <v>84</v>
      </c>
      <c r="BD2428" s="5">
        <v>96</v>
      </c>
      <c r="BE2428" s="5">
        <v>87</v>
      </c>
      <c r="BF2428" s="5">
        <v>91</v>
      </c>
      <c r="BG2428" s="5">
        <v>89</v>
      </c>
      <c r="BH2428" s="5">
        <v>87</v>
      </c>
      <c r="BI2428" s="5">
        <v>79</v>
      </c>
      <c r="BJ2428" s="5">
        <v>76</v>
      </c>
      <c r="BK2428" s="5">
        <v>82</v>
      </c>
      <c r="BL2428" s="5">
        <v>94</v>
      </c>
      <c r="BM2428" s="5">
        <v>95</v>
      </c>
      <c r="BN2428" s="5">
        <v>86</v>
      </c>
      <c r="BO2428" s="5">
        <v>89</v>
      </c>
      <c r="BP2428" s="5">
        <v>85</v>
      </c>
      <c r="BQ2428" s="5">
        <v>82</v>
      </c>
      <c r="BR2428" s="5">
        <v>91</v>
      </c>
      <c r="BS2428">
        <v>92</v>
      </c>
      <c r="BT2428">
        <v>93</v>
      </c>
      <c r="BU2428">
        <v>92</v>
      </c>
      <c r="BV2428">
        <v>93</v>
      </c>
      <c r="BW2428">
        <v>93</v>
      </c>
      <c r="BX2428">
        <v>93</v>
      </c>
      <c r="BY2428">
        <v>98</v>
      </c>
      <c r="BZ2428">
        <v>100</v>
      </c>
      <c r="CA2428">
        <v>102</v>
      </c>
      <c r="CB2428">
        <v>95</v>
      </c>
      <c r="CC2428">
        <v>93</v>
      </c>
      <c r="CD2428">
        <v>95</v>
      </c>
      <c r="CE2428">
        <v>94</v>
      </c>
      <c r="CF2428">
        <v>91</v>
      </c>
      <c r="CG2428">
        <v>76</v>
      </c>
      <c r="CH2428">
        <v>81</v>
      </c>
      <c r="CI2428">
        <v>88</v>
      </c>
      <c r="CJ2428">
        <v>89</v>
      </c>
      <c r="CK2428">
        <v>81</v>
      </c>
      <c r="CL2428">
        <v>83</v>
      </c>
      <c r="CM2428">
        <v>84</v>
      </c>
      <c r="CN2428">
        <v>86</v>
      </c>
      <c r="CO2428">
        <v>87</v>
      </c>
      <c r="CP2428">
        <v>89</v>
      </c>
      <c r="CQ2428">
        <v>89</v>
      </c>
      <c r="CR2428">
        <v>84</v>
      </c>
      <c r="CS2428">
        <v>87</v>
      </c>
      <c r="CT2428">
        <v>90</v>
      </c>
      <c r="CV2428">
        <v>94</v>
      </c>
      <c r="CW2428">
        <v>93</v>
      </c>
      <c r="CX2428" t="s">
        <v>5</v>
      </c>
      <c r="CY2428" t="s">
        <v>144</v>
      </c>
    </row>
    <row r="2429" spans="1:103" x14ac:dyDescent="0.25">
      <c r="A2429" t="s">
        <v>4</v>
      </c>
      <c r="B2429">
        <v>36.798099999999998</v>
      </c>
      <c r="C2429">
        <v>-118.20359999999999</v>
      </c>
      <c r="D2429">
        <v>3950</v>
      </c>
      <c r="E2429" t="s">
        <v>1</v>
      </c>
      <c r="F2429">
        <v>124.8</v>
      </c>
      <c r="G2429">
        <v>1984</v>
      </c>
      <c r="H2429">
        <v>8</v>
      </c>
      <c r="I2429" t="s">
        <v>260</v>
      </c>
      <c r="J2429">
        <v>95</v>
      </c>
      <c r="K2429">
        <v>90</v>
      </c>
      <c r="L2429">
        <v>97</v>
      </c>
      <c r="M2429">
        <v>97</v>
      </c>
      <c r="N2429">
        <v>84</v>
      </c>
      <c r="O2429">
        <v>83</v>
      </c>
      <c r="P2429">
        <v>86</v>
      </c>
      <c r="Q2429">
        <v>83</v>
      </c>
      <c r="R2429">
        <v>83</v>
      </c>
      <c r="S2429">
        <v>84</v>
      </c>
      <c r="T2429">
        <v>81</v>
      </c>
      <c r="U2429">
        <v>85</v>
      </c>
      <c r="V2429">
        <v>88</v>
      </c>
      <c r="W2429">
        <v>86</v>
      </c>
      <c r="X2429">
        <v>85</v>
      </c>
      <c r="Y2429">
        <v>86</v>
      </c>
      <c r="Z2429">
        <v>93</v>
      </c>
      <c r="AA2429">
        <v>92</v>
      </c>
      <c r="AB2429">
        <v>93</v>
      </c>
      <c r="AC2429">
        <v>92</v>
      </c>
      <c r="AD2429">
        <v>92</v>
      </c>
      <c r="AE2429">
        <v>94</v>
      </c>
      <c r="AF2429">
        <v>96</v>
      </c>
      <c r="AG2429">
        <v>95</v>
      </c>
      <c r="AH2429">
        <v>95</v>
      </c>
      <c r="AI2429">
        <v>96</v>
      </c>
      <c r="AJ2429">
        <v>100</v>
      </c>
      <c r="AK2429">
        <v>103</v>
      </c>
      <c r="AL2429">
        <v>101</v>
      </c>
      <c r="AM2429">
        <v>102</v>
      </c>
      <c r="AN2429" s="5">
        <v>100</v>
      </c>
      <c r="AO2429" s="5">
        <v>102</v>
      </c>
      <c r="AP2429" s="5">
        <v>105</v>
      </c>
      <c r="AQ2429" s="5">
        <v>109</v>
      </c>
      <c r="AR2429" s="5">
        <v>109</v>
      </c>
      <c r="AS2429" s="5">
        <v>103</v>
      </c>
      <c r="AT2429" s="5">
        <v>105</v>
      </c>
      <c r="AU2429" s="5">
        <v>105</v>
      </c>
      <c r="AV2429" s="5">
        <v>102</v>
      </c>
      <c r="AW2429" s="5">
        <v>100</v>
      </c>
      <c r="AX2429" s="5">
        <v>100</v>
      </c>
      <c r="AY2429" s="5">
        <v>103</v>
      </c>
      <c r="AZ2429" s="5">
        <v>100</v>
      </c>
      <c r="BA2429" s="5">
        <v>97</v>
      </c>
      <c r="BB2429" s="5">
        <v>97</v>
      </c>
      <c r="BC2429" s="5">
        <v>98</v>
      </c>
      <c r="BD2429" s="5">
        <v>96</v>
      </c>
      <c r="BE2429" s="5">
        <v>100</v>
      </c>
      <c r="BF2429" s="5">
        <v>95</v>
      </c>
      <c r="BG2429" s="5">
        <v>94</v>
      </c>
      <c r="BH2429" s="5">
        <v>90</v>
      </c>
      <c r="BI2429" s="5">
        <v>85</v>
      </c>
      <c r="BJ2429" s="5">
        <v>83</v>
      </c>
      <c r="BK2429" s="5">
        <v>82</v>
      </c>
      <c r="BL2429" s="5">
        <v>92</v>
      </c>
      <c r="BM2429" s="5">
        <v>98</v>
      </c>
      <c r="BN2429" s="5">
        <v>98</v>
      </c>
      <c r="BO2429" s="5">
        <v>96</v>
      </c>
      <c r="BP2429" s="5">
        <v>88</v>
      </c>
      <c r="BQ2429" s="5">
        <v>93</v>
      </c>
      <c r="BR2429" s="5">
        <v>92</v>
      </c>
      <c r="BS2429">
        <v>94</v>
      </c>
      <c r="BT2429">
        <v>94</v>
      </c>
      <c r="BU2429">
        <v>95</v>
      </c>
      <c r="BV2429">
        <v>97</v>
      </c>
      <c r="BW2429">
        <v>97</v>
      </c>
      <c r="BX2429">
        <v>98</v>
      </c>
      <c r="BY2429">
        <v>97</v>
      </c>
      <c r="BZ2429">
        <v>100</v>
      </c>
      <c r="CA2429">
        <v>103</v>
      </c>
      <c r="CB2429">
        <v>103</v>
      </c>
      <c r="CC2429">
        <v>90</v>
      </c>
      <c r="CD2429">
        <v>96</v>
      </c>
      <c r="CE2429">
        <v>98</v>
      </c>
      <c r="CF2429">
        <v>97</v>
      </c>
      <c r="CG2429">
        <v>91</v>
      </c>
      <c r="CH2429">
        <v>81</v>
      </c>
      <c r="CI2429">
        <v>90</v>
      </c>
      <c r="CJ2429">
        <v>93</v>
      </c>
      <c r="CK2429">
        <v>90</v>
      </c>
      <c r="CL2429">
        <v>90</v>
      </c>
      <c r="CM2429">
        <v>93</v>
      </c>
      <c r="CN2429">
        <v>88</v>
      </c>
      <c r="CO2429">
        <v>88</v>
      </c>
      <c r="CP2429">
        <v>93</v>
      </c>
      <c r="CQ2429">
        <v>97</v>
      </c>
      <c r="CR2429">
        <v>88</v>
      </c>
      <c r="CS2429">
        <v>90</v>
      </c>
      <c r="CT2429">
        <v>93</v>
      </c>
      <c r="CU2429">
        <v>95</v>
      </c>
      <c r="CV2429">
        <v>98</v>
      </c>
      <c r="CW2429">
        <v>99</v>
      </c>
      <c r="CX2429" t="s">
        <v>5</v>
      </c>
      <c r="CY2429" t="s">
        <v>6</v>
      </c>
    </row>
    <row r="2430" spans="1:103" x14ac:dyDescent="0.25">
      <c r="A2430" t="s">
        <v>128</v>
      </c>
      <c r="B2430">
        <v>37.616700000000002</v>
      </c>
      <c r="C2430">
        <v>-115.2167</v>
      </c>
      <c r="D2430">
        <v>3950</v>
      </c>
      <c r="E2430" t="s">
        <v>1</v>
      </c>
      <c r="F2430">
        <v>194.6</v>
      </c>
      <c r="G2430">
        <v>1984</v>
      </c>
      <c r="H2430">
        <v>8</v>
      </c>
      <c r="I2430" t="s">
        <v>260</v>
      </c>
      <c r="N2430">
        <v>91</v>
      </c>
      <c r="O2430">
        <v>82</v>
      </c>
      <c r="P2430">
        <v>81</v>
      </c>
      <c r="Q2430">
        <v>79</v>
      </c>
      <c r="R2430">
        <v>81</v>
      </c>
      <c r="S2430">
        <v>81</v>
      </c>
      <c r="T2430">
        <v>84</v>
      </c>
      <c r="U2430">
        <v>83</v>
      </c>
      <c r="V2430">
        <v>86</v>
      </c>
      <c r="W2430">
        <v>85</v>
      </c>
      <c r="X2430">
        <v>86</v>
      </c>
      <c r="Y2430">
        <v>88</v>
      </c>
      <c r="Z2430">
        <v>98</v>
      </c>
      <c r="AA2430">
        <v>91</v>
      </c>
      <c r="AB2430">
        <v>89</v>
      </c>
      <c r="AC2430">
        <v>91</v>
      </c>
      <c r="AD2430">
        <v>91</v>
      </c>
      <c r="AE2430">
        <v>92</v>
      </c>
      <c r="AF2430">
        <v>95</v>
      </c>
      <c r="AG2430">
        <v>87</v>
      </c>
      <c r="AH2430">
        <v>91</v>
      </c>
      <c r="AI2430">
        <v>92</v>
      </c>
      <c r="AJ2430">
        <v>104</v>
      </c>
      <c r="AK2430">
        <v>99</v>
      </c>
      <c r="AL2430">
        <v>100</v>
      </c>
      <c r="AM2430">
        <v>94</v>
      </c>
      <c r="AN2430" s="5">
        <v>97</v>
      </c>
      <c r="AO2430" s="5">
        <v>98</v>
      </c>
      <c r="AP2430" s="5">
        <v>103</v>
      </c>
      <c r="AQ2430" s="5">
        <v>103</v>
      </c>
      <c r="AR2430" s="5">
        <v>106</v>
      </c>
      <c r="AS2430" s="5">
        <v>101</v>
      </c>
      <c r="AT2430" s="5">
        <v>96</v>
      </c>
      <c r="AU2430" s="5">
        <v>98</v>
      </c>
      <c r="AV2430" s="5">
        <v>98</v>
      </c>
      <c r="AW2430" s="5">
        <v>103</v>
      </c>
      <c r="AX2430" s="5">
        <v>93</v>
      </c>
      <c r="AY2430" s="5">
        <v>98</v>
      </c>
      <c r="AZ2430" s="5">
        <v>94</v>
      </c>
      <c r="BA2430" s="5">
        <v>92</v>
      </c>
      <c r="BB2430" s="5">
        <v>94</v>
      </c>
      <c r="BC2430" s="5">
        <v>100</v>
      </c>
      <c r="BD2430" s="5">
        <v>100</v>
      </c>
      <c r="BE2430" s="5">
        <v>91</v>
      </c>
      <c r="BF2430" s="5">
        <v>93</v>
      </c>
      <c r="BG2430" s="5">
        <v>92</v>
      </c>
      <c r="BH2430" s="5">
        <v>73</v>
      </c>
      <c r="BI2430" s="5">
        <v>74</v>
      </c>
      <c r="BJ2430" s="5">
        <v>83</v>
      </c>
      <c r="BK2430" s="5">
        <v>90</v>
      </c>
      <c r="BL2430" s="5">
        <v>95</v>
      </c>
      <c r="BM2430" s="5">
        <v>81</v>
      </c>
      <c r="BN2430" s="5">
        <v>75</v>
      </c>
      <c r="BO2430" s="5">
        <v>75</v>
      </c>
      <c r="BP2430" s="5">
        <v>85</v>
      </c>
      <c r="BQ2430" s="5">
        <v>90</v>
      </c>
      <c r="BR2430" s="5">
        <v>98</v>
      </c>
      <c r="BS2430">
        <v>88</v>
      </c>
      <c r="BT2430">
        <v>90</v>
      </c>
      <c r="BU2430">
        <v>92</v>
      </c>
      <c r="BV2430">
        <v>92</v>
      </c>
      <c r="BW2430">
        <v>94</v>
      </c>
      <c r="BX2430">
        <v>97</v>
      </c>
      <c r="BY2430">
        <v>96</v>
      </c>
      <c r="BZ2430">
        <v>100</v>
      </c>
      <c r="CA2430">
        <v>101</v>
      </c>
      <c r="CB2430">
        <v>93</v>
      </c>
      <c r="CC2430">
        <v>92</v>
      </c>
      <c r="CD2430">
        <v>94</v>
      </c>
      <c r="CE2430">
        <v>93</v>
      </c>
      <c r="CF2430">
        <v>92</v>
      </c>
      <c r="CG2430">
        <v>82</v>
      </c>
      <c r="CH2430">
        <v>82</v>
      </c>
      <c r="CI2430">
        <v>86</v>
      </c>
      <c r="CJ2430">
        <v>94</v>
      </c>
      <c r="CK2430">
        <v>92</v>
      </c>
      <c r="CM2430">
        <v>69</v>
      </c>
      <c r="CN2430">
        <v>81</v>
      </c>
      <c r="CP2430">
        <v>88</v>
      </c>
      <c r="CQ2430">
        <v>89</v>
      </c>
      <c r="CR2430">
        <v>89</v>
      </c>
      <c r="CS2430">
        <v>89</v>
      </c>
      <c r="CT2430">
        <v>92</v>
      </c>
      <c r="CU2430">
        <v>96</v>
      </c>
      <c r="CV2430">
        <v>97</v>
      </c>
      <c r="CW2430">
        <v>99</v>
      </c>
      <c r="CX2430" t="s">
        <v>2</v>
      </c>
      <c r="CY2430" t="s">
        <v>129</v>
      </c>
    </row>
    <row r="2431" spans="1:103" x14ac:dyDescent="0.25">
      <c r="A2431" t="s">
        <v>49</v>
      </c>
      <c r="B2431">
        <v>36.1389</v>
      </c>
      <c r="C2431">
        <v>-117.9528</v>
      </c>
      <c r="D2431">
        <v>3825</v>
      </c>
      <c r="E2431" t="s">
        <v>1</v>
      </c>
      <c r="F2431">
        <v>103.6</v>
      </c>
      <c r="G2431">
        <v>1984</v>
      </c>
      <c r="H2431">
        <v>8</v>
      </c>
      <c r="I2431" t="s">
        <v>260</v>
      </c>
      <c r="J2431">
        <v>90</v>
      </c>
      <c r="K2431">
        <v>91</v>
      </c>
      <c r="L2431">
        <v>87</v>
      </c>
      <c r="M2431">
        <v>83</v>
      </c>
      <c r="N2431">
        <v>80</v>
      </c>
      <c r="O2431">
        <v>82</v>
      </c>
      <c r="P2431">
        <v>78</v>
      </c>
      <c r="Q2431">
        <v>80</v>
      </c>
      <c r="R2431">
        <v>83</v>
      </c>
      <c r="S2431">
        <v>77</v>
      </c>
      <c r="T2431">
        <v>85</v>
      </c>
      <c r="U2431">
        <v>86</v>
      </c>
      <c r="V2431">
        <v>84</v>
      </c>
      <c r="W2431">
        <v>82</v>
      </c>
      <c r="X2431">
        <v>86</v>
      </c>
      <c r="Y2431">
        <v>94</v>
      </c>
      <c r="Z2431">
        <v>92</v>
      </c>
      <c r="AA2431">
        <v>92</v>
      </c>
      <c r="AB2431">
        <v>91</v>
      </c>
      <c r="AC2431">
        <v>91</v>
      </c>
      <c r="AD2431">
        <v>87</v>
      </c>
      <c r="AE2431">
        <v>91</v>
      </c>
      <c r="AF2431">
        <v>93</v>
      </c>
      <c r="AG2431">
        <v>88</v>
      </c>
      <c r="AH2431">
        <v>94</v>
      </c>
      <c r="AI2431">
        <v>97</v>
      </c>
      <c r="AJ2431">
        <v>101</v>
      </c>
      <c r="AK2431">
        <v>101</v>
      </c>
      <c r="AL2431">
        <v>98</v>
      </c>
      <c r="AM2431">
        <v>96</v>
      </c>
      <c r="AN2431" s="5">
        <v>99</v>
      </c>
      <c r="AO2431" s="5">
        <v>101</v>
      </c>
      <c r="AP2431" s="5">
        <v>102</v>
      </c>
      <c r="AQ2431" s="5">
        <v>106</v>
      </c>
      <c r="AR2431" s="5">
        <v>103</v>
      </c>
      <c r="AS2431" s="5">
        <v>104</v>
      </c>
      <c r="AT2431" s="5">
        <v>103</v>
      </c>
      <c r="AU2431" s="5">
        <v>101</v>
      </c>
      <c r="AV2431" s="5">
        <v>98</v>
      </c>
      <c r="AW2431" s="5">
        <v>96</v>
      </c>
      <c r="AX2431" s="5">
        <v>100</v>
      </c>
      <c r="AY2431" s="5">
        <v>99</v>
      </c>
      <c r="AZ2431" s="5">
        <v>95</v>
      </c>
      <c r="BA2431" s="5">
        <v>96</v>
      </c>
      <c r="BB2431" s="5">
        <v>89</v>
      </c>
      <c r="BC2431" s="5">
        <v>89</v>
      </c>
      <c r="BD2431" s="5">
        <v>97</v>
      </c>
      <c r="BE2431" s="5">
        <v>89</v>
      </c>
      <c r="BF2431" s="5">
        <v>88</v>
      </c>
      <c r="BG2431" s="5">
        <v>89</v>
      </c>
      <c r="BH2431" s="5">
        <v>87</v>
      </c>
      <c r="BI2431" s="5">
        <v>82</v>
      </c>
      <c r="BJ2431" s="5">
        <v>79</v>
      </c>
      <c r="BK2431" s="5">
        <v>89</v>
      </c>
      <c r="BL2431" s="5">
        <v>94</v>
      </c>
      <c r="BM2431" s="5">
        <v>95</v>
      </c>
      <c r="BN2431" s="5">
        <v>90</v>
      </c>
      <c r="BO2431" s="5">
        <v>82</v>
      </c>
      <c r="BP2431" s="5">
        <v>87</v>
      </c>
      <c r="BQ2431" s="5">
        <v>87</v>
      </c>
      <c r="BR2431" s="5">
        <v>88</v>
      </c>
      <c r="BS2431">
        <v>92</v>
      </c>
      <c r="BT2431">
        <v>92</v>
      </c>
      <c r="BU2431">
        <v>92</v>
      </c>
      <c r="BV2431">
        <v>93</v>
      </c>
      <c r="BW2431">
        <v>94</v>
      </c>
      <c r="BX2431">
        <v>95</v>
      </c>
      <c r="BY2431">
        <v>98</v>
      </c>
      <c r="BZ2431">
        <v>101</v>
      </c>
      <c r="CA2431">
        <v>102</v>
      </c>
      <c r="CB2431">
        <v>88</v>
      </c>
      <c r="CC2431">
        <v>93</v>
      </c>
      <c r="CD2431">
        <v>95</v>
      </c>
      <c r="CE2431">
        <v>95</v>
      </c>
      <c r="CF2431">
        <v>93</v>
      </c>
      <c r="CG2431">
        <v>77</v>
      </c>
      <c r="CH2431">
        <v>84</v>
      </c>
      <c r="CI2431">
        <v>92</v>
      </c>
      <c r="CJ2431">
        <v>83</v>
      </c>
      <c r="CK2431">
        <v>85</v>
      </c>
      <c r="CL2431">
        <v>86</v>
      </c>
      <c r="CM2431">
        <v>87</v>
      </c>
      <c r="CN2431">
        <v>86</v>
      </c>
      <c r="CO2431">
        <v>88</v>
      </c>
      <c r="CP2431">
        <v>92</v>
      </c>
      <c r="CQ2431">
        <v>88</v>
      </c>
      <c r="CR2431">
        <v>88</v>
      </c>
      <c r="CS2431">
        <v>90</v>
      </c>
      <c r="CT2431">
        <v>94</v>
      </c>
      <c r="CU2431">
        <v>97</v>
      </c>
      <c r="CV2431">
        <v>96</v>
      </c>
      <c r="CW2431">
        <v>90</v>
      </c>
      <c r="CX2431" t="s">
        <v>5</v>
      </c>
      <c r="CY2431" t="s">
        <v>50</v>
      </c>
    </row>
    <row r="2432" spans="1:103" x14ac:dyDescent="0.25">
      <c r="A2432" t="s">
        <v>159</v>
      </c>
      <c r="B2432">
        <v>36.068600000000004</v>
      </c>
      <c r="C2432">
        <v>-115.4603</v>
      </c>
      <c r="D2432">
        <v>3780</v>
      </c>
      <c r="E2432" t="s">
        <v>1</v>
      </c>
      <c r="F2432">
        <v>133.4</v>
      </c>
      <c r="G2432">
        <v>1984</v>
      </c>
      <c r="H2432">
        <v>8</v>
      </c>
      <c r="I2432" t="s">
        <v>260</v>
      </c>
      <c r="J2432">
        <v>89</v>
      </c>
      <c r="K2432">
        <v>95</v>
      </c>
      <c r="L2432">
        <v>88</v>
      </c>
      <c r="M2432">
        <v>83</v>
      </c>
      <c r="N2432">
        <v>80</v>
      </c>
      <c r="O2432">
        <v>79</v>
      </c>
      <c r="P2432">
        <v>82</v>
      </c>
      <c r="Q2432">
        <v>82</v>
      </c>
      <c r="R2432">
        <v>86</v>
      </c>
      <c r="S2432">
        <v>82</v>
      </c>
      <c r="T2432">
        <v>88</v>
      </c>
      <c r="U2432">
        <v>90</v>
      </c>
      <c r="V2432">
        <v>89</v>
      </c>
      <c r="W2432">
        <v>88</v>
      </c>
      <c r="X2432">
        <v>85</v>
      </c>
      <c r="Y2432">
        <v>91</v>
      </c>
      <c r="Z2432">
        <v>94</v>
      </c>
      <c r="AA2432">
        <v>96</v>
      </c>
      <c r="AB2432">
        <v>95</v>
      </c>
      <c r="AC2432">
        <v>90</v>
      </c>
      <c r="AD2432">
        <v>91</v>
      </c>
      <c r="AE2432">
        <v>95</v>
      </c>
      <c r="AF2432">
        <v>94</v>
      </c>
      <c r="AG2432">
        <v>92</v>
      </c>
      <c r="AH2432">
        <v>94</v>
      </c>
      <c r="AI2432">
        <v>99</v>
      </c>
      <c r="AJ2432">
        <v>104</v>
      </c>
      <c r="AK2432">
        <v>105</v>
      </c>
      <c r="AL2432">
        <v>100</v>
      </c>
      <c r="AM2432">
        <v>97</v>
      </c>
      <c r="AN2432" s="5">
        <v>97</v>
      </c>
      <c r="AO2432" s="5">
        <v>99</v>
      </c>
      <c r="AP2432" s="5">
        <v>105</v>
      </c>
      <c r="AQ2432" s="5">
        <v>106</v>
      </c>
      <c r="AR2432" s="5">
        <v>108</v>
      </c>
      <c r="AS2432" s="5">
        <v>107</v>
      </c>
      <c r="AT2432" s="5">
        <v>100</v>
      </c>
      <c r="AU2432" s="5">
        <v>99</v>
      </c>
      <c r="AV2432" s="5">
        <v>97</v>
      </c>
      <c r="AW2432" s="5">
        <v>101</v>
      </c>
      <c r="AX2432" s="5">
        <v>104</v>
      </c>
      <c r="AY2432" s="5">
        <v>97</v>
      </c>
      <c r="AZ2432" s="5">
        <v>97</v>
      </c>
      <c r="BA2432" s="5">
        <v>99</v>
      </c>
      <c r="BB2432" s="5">
        <v>97</v>
      </c>
      <c r="BC2432" s="5">
        <v>97</v>
      </c>
      <c r="BD2432" s="5">
        <v>99</v>
      </c>
      <c r="BE2432" s="5">
        <v>95</v>
      </c>
      <c r="BF2432" s="5">
        <v>97</v>
      </c>
      <c r="BG2432" s="5">
        <v>92</v>
      </c>
      <c r="BH2432" s="5">
        <v>82</v>
      </c>
      <c r="BI2432" s="5">
        <v>80</v>
      </c>
      <c r="BJ2432" s="5">
        <v>83</v>
      </c>
      <c r="BK2432" s="5">
        <v>91</v>
      </c>
      <c r="BL2432" s="5">
        <v>97</v>
      </c>
      <c r="BM2432" s="5">
        <v>89</v>
      </c>
      <c r="BN2432" s="5">
        <v>85</v>
      </c>
      <c r="BO2432" s="5">
        <v>78</v>
      </c>
      <c r="BP2432" s="5">
        <v>85</v>
      </c>
      <c r="BQ2432" s="5">
        <v>90</v>
      </c>
      <c r="BR2432" s="5">
        <v>89</v>
      </c>
      <c r="BS2432">
        <v>93</v>
      </c>
      <c r="BT2432">
        <v>93</v>
      </c>
      <c r="BU2432">
        <v>94</v>
      </c>
      <c r="BV2432">
        <v>97</v>
      </c>
      <c r="BW2432">
        <v>96</v>
      </c>
      <c r="BX2432">
        <v>96</v>
      </c>
      <c r="BY2432">
        <v>98</v>
      </c>
      <c r="BZ2432">
        <v>100</v>
      </c>
      <c r="CA2432">
        <v>98</v>
      </c>
      <c r="CB2432">
        <v>94</v>
      </c>
      <c r="CC2432">
        <v>91</v>
      </c>
      <c r="CD2432">
        <v>95</v>
      </c>
      <c r="CE2432">
        <v>99</v>
      </c>
      <c r="CF2432">
        <v>80</v>
      </c>
      <c r="CG2432">
        <v>77</v>
      </c>
      <c r="CH2432">
        <v>78</v>
      </c>
      <c r="CI2432">
        <v>91</v>
      </c>
      <c r="CJ2432">
        <v>85</v>
      </c>
      <c r="CK2432">
        <v>74</v>
      </c>
      <c r="CL2432">
        <v>79</v>
      </c>
      <c r="CM2432">
        <v>84</v>
      </c>
      <c r="CN2432">
        <v>85</v>
      </c>
      <c r="CO2432">
        <v>90</v>
      </c>
      <c r="CP2432">
        <v>90</v>
      </c>
      <c r="CQ2432">
        <v>83</v>
      </c>
      <c r="CR2432">
        <v>91</v>
      </c>
      <c r="CS2432">
        <v>93</v>
      </c>
      <c r="CT2432">
        <v>96</v>
      </c>
      <c r="CU2432">
        <v>97</v>
      </c>
      <c r="CV2432">
        <v>85</v>
      </c>
      <c r="CW2432">
        <v>92</v>
      </c>
      <c r="CX2432" t="s">
        <v>2</v>
      </c>
      <c r="CY2432" t="s">
        <v>160</v>
      </c>
    </row>
    <row r="2433" spans="1:103" x14ac:dyDescent="0.25">
      <c r="A2433" t="s">
        <v>61</v>
      </c>
      <c r="B2433">
        <v>35.369199999999999</v>
      </c>
      <c r="C2433">
        <v>-117.6525</v>
      </c>
      <c r="D2433">
        <v>3570</v>
      </c>
      <c r="E2433" t="s">
        <v>1</v>
      </c>
      <c r="F2433">
        <v>140.5</v>
      </c>
      <c r="G2433">
        <v>1984</v>
      </c>
      <c r="H2433">
        <v>8</v>
      </c>
      <c r="I2433" t="s">
        <v>260</v>
      </c>
      <c r="J2433">
        <v>92</v>
      </c>
      <c r="K2433">
        <v>93</v>
      </c>
      <c r="L2433">
        <v>88</v>
      </c>
      <c r="M2433">
        <v>82</v>
      </c>
      <c r="N2433">
        <v>81</v>
      </c>
      <c r="O2433">
        <v>76</v>
      </c>
      <c r="P2433">
        <v>81</v>
      </c>
      <c r="Q2433">
        <v>81</v>
      </c>
      <c r="R2433">
        <v>87</v>
      </c>
      <c r="S2433">
        <v>85</v>
      </c>
      <c r="T2433">
        <v>88</v>
      </c>
      <c r="U2433">
        <v>87</v>
      </c>
      <c r="V2433">
        <v>85</v>
      </c>
      <c r="W2433">
        <v>86</v>
      </c>
      <c r="X2433">
        <v>87</v>
      </c>
      <c r="Y2433">
        <v>92</v>
      </c>
      <c r="Z2433">
        <v>97</v>
      </c>
      <c r="AA2433">
        <v>95</v>
      </c>
      <c r="AB2433">
        <v>93</v>
      </c>
      <c r="AC2433">
        <v>92</v>
      </c>
      <c r="AD2433">
        <v>88</v>
      </c>
      <c r="AE2433">
        <v>93</v>
      </c>
      <c r="AF2433">
        <v>95</v>
      </c>
      <c r="AG2433">
        <v>84</v>
      </c>
      <c r="AH2433">
        <v>98</v>
      </c>
      <c r="AI2433">
        <v>100</v>
      </c>
      <c r="AJ2433">
        <v>103</v>
      </c>
      <c r="AK2433">
        <v>106</v>
      </c>
      <c r="AL2433">
        <v>101</v>
      </c>
      <c r="AM2433">
        <v>100</v>
      </c>
      <c r="AN2433" s="5">
        <v>102</v>
      </c>
      <c r="AO2433" s="5">
        <v>104</v>
      </c>
      <c r="AP2433" s="5">
        <v>105</v>
      </c>
      <c r="AQ2433" s="5">
        <v>109</v>
      </c>
      <c r="AR2433" s="5">
        <v>111</v>
      </c>
      <c r="AS2433" s="5">
        <v>105</v>
      </c>
      <c r="AT2433" s="5">
        <v>105</v>
      </c>
      <c r="AU2433" s="5">
        <v>107</v>
      </c>
      <c r="AV2433" s="5">
        <v>98</v>
      </c>
      <c r="AW2433" s="5">
        <v>100</v>
      </c>
      <c r="AX2433" s="5">
        <v>103</v>
      </c>
      <c r="AY2433" s="5">
        <v>103</v>
      </c>
      <c r="AZ2433" s="5">
        <v>99</v>
      </c>
      <c r="BA2433" s="5">
        <v>94</v>
      </c>
      <c r="BB2433" s="5">
        <v>98</v>
      </c>
      <c r="BC2433" s="5">
        <v>93</v>
      </c>
      <c r="BD2433" s="5">
        <v>93</v>
      </c>
      <c r="BE2433" s="5">
        <v>93</v>
      </c>
      <c r="BF2433" s="5">
        <v>98</v>
      </c>
      <c r="BG2433" s="5">
        <v>98</v>
      </c>
      <c r="BH2433" s="5">
        <v>92</v>
      </c>
      <c r="BI2433" s="5">
        <v>87</v>
      </c>
      <c r="BJ2433" s="5">
        <v>90</v>
      </c>
      <c r="BK2433" s="5">
        <v>94</v>
      </c>
      <c r="BL2433" s="5">
        <v>99</v>
      </c>
      <c r="BM2433" s="5">
        <v>99</v>
      </c>
      <c r="BN2433" s="5">
        <v>95</v>
      </c>
      <c r="BO2433" s="5">
        <v>90</v>
      </c>
      <c r="BP2433" s="5">
        <v>90</v>
      </c>
      <c r="BQ2433" s="5">
        <v>95</v>
      </c>
      <c r="BR2433" s="5">
        <v>94</v>
      </c>
      <c r="BS2433">
        <v>97</v>
      </c>
      <c r="BT2433">
        <v>97</v>
      </c>
      <c r="BU2433">
        <v>96</v>
      </c>
      <c r="BV2433">
        <v>97</v>
      </c>
      <c r="BW2433">
        <v>98</v>
      </c>
      <c r="BX2433">
        <v>98</v>
      </c>
      <c r="BY2433">
        <v>102</v>
      </c>
      <c r="BZ2433">
        <v>106</v>
      </c>
      <c r="CA2433">
        <v>104</v>
      </c>
      <c r="CB2433">
        <v>95</v>
      </c>
      <c r="CC2433">
        <v>97</v>
      </c>
      <c r="CD2433">
        <v>99</v>
      </c>
      <c r="CE2433">
        <v>99</v>
      </c>
      <c r="CF2433">
        <v>96</v>
      </c>
      <c r="CG2433">
        <v>87</v>
      </c>
      <c r="CH2433">
        <v>89</v>
      </c>
      <c r="CI2433">
        <v>93</v>
      </c>
      <c r="CJ2433">
        <v>83</v>
      </c>
      <c r="CK2433">
        <v>92</v>
      </c>
      <c r="CL2433">
        <v>89</v>
      </c>
      <c r="CM2433">
        <v>89</v>
      </c>
      <c r="CN2433">
        <v>92</v>
      </c>
      <c r="CO2433">
        <v>93</v>
      </c>
      <c r="CP2433">
        <v>94</v>
      </c>
      <c r="CQ2433">
        <v>92</v>
      </c>
      <c r="CR2433">
        <v>91</v>
      </c>
      <c r="CS2433">
        <v>96</v>
      </c>
      <c r="CT2433">
        <v>96</v>
      </c>
      <c r="CU2433">
        <v>99</v>
      </c>
      <c r="CV2433">
        <v>101</v>
      </c>
      <c r="CW2433">
        <v>90</v>
      </c>
      <c r="CX2433" t="s">
        <v>5</v>
      </c>
      <c r="CY2433" t="s">
        <v>62</v>
      </c>
    </row>
    <row r="2434" spans="1:103" x14ac:dyDescent="0.25">
      <c r="A2434" t="s">
        <v>157</v>
      </c>
      <c r="B2434">
        <v>36.994999999999997</v>
      </c>
      <c r="C2434">
        <v>-116.7189</v>
      </c>
      <c r="D2434">
        <v>3550</v>
      </c>
      <c r="E2434" t="s">
        <v>1</v>
      </c>
      <c r="F2434">
        <v>60.6</v>
      </c>
      <c r="G2434">
        <v>1984</v>
      </c>
      <c r="H2434">
        <v>8</v>
      </c>
      <c r="I2434" t="s">
        <v>260</v>
      </c>
      <c r="J2434">
        <v>89</v>
      </c>
      <c r="K2434">
        <v>91</v>
      </c>
      <c r="L2434">
        <v>86</v>
      </c>
      <c r="M2434">
        <v>83</v>
      </c>
      <c r="N2434">
        <v>81</v>
      </c>
      <c r="O2434">
        <v>81</v>
      </c>
      <c r="P2434">
        <v>82</v>
      </c>
      <c r="Q2434">
        <v>79</v>
      </c>
      <c r="R2434">
        <v>82</v>
      </c>
      <c r="S2434">
        <v>76</v>
      </c>
      <c r="T2434">
        <v>82</v>
      </c>
      <c r="U2434">
        <v>86</v>
      </c>
      <c r="V2434">
        <v>83</v>
      </c>
      <c r="W2434">
        <v>84</v>
      </c>
      <c r="X2434">
        <v>85</v>
      </c>
      <c r="Y2434">
        <v>90</v>
      </c>
      <c r="Z2434">
        <v>93</v>
      </c>
      <c r="AA2434">
        <v>93</v>
      </c>
      <c r="AB2434">
        <v>92</v>
      </c>
      <c r="AC2434">
        <v>89</v>
      </c>
      <c r="AD2434">
        <v>88</v>
      </c>
      <c r="AE2434">
        <v>92</v>
      </c>
      <c r="AF2434">
        <v>94</v>
      </c>
      <c r="AG2434">
        <v>90</v>
      </c>
      <c r="AH2434">
        <v>93</v>
      </c>
      <c r="AI2434">
        <v>98</v>
      </c>
      <c r="AJ2434">
        <v>101</v>
      </c>
      <c r="AK2434">
        <v>103</v>
      </c>
      <c r="AL2434">
        <v>99</v>
      </c>
      <c r="AM2434">
        <v>97</v>
      </c>
      <c r="AN2434" s="5">
        <v>100</v>
      </c>
      <c r="AO2434" s="5">
        <v>104</v>
      </c>
      <c r="AP2434" s="5">
        <v>104</v>
      </c>
      <c r="AQ2434" s="5">
        <v>108</v>
      </c>
      <c r="AR2434" s="5">
        <v>107</v>
      </c>
      <c r="AS2434" s="5">
        <v>105</v>
      </c>
      <c r="AT2434" s="5">
        <v>102</v>
      </c>
      <c r="AU2434" s="5">
        <v>99</v>
      </c>
      <c r="AV2434" s="5">
        <v>97</v>
      </c>
      <c r="AW2434" s="5">
        <v>99</v>
      </c>
      <c r="AX2434" s="5">
        <v>101</v>
      </c>
      <c r="AY2434" s="5">
        <v>97</v>
      </c>
      <c r="AZ2434" s="5">
        <v>94</v>
      </c>
      <c r="BA2434" s="5">
        <v>95</v>
      </c>
      <c r="BB2434" s="5">
        <v>94</v>
      </c>
      <c r="BC2434" s="5">
        <v>100</v>
      </c>
      <c r="BD2434" s="5">
        <v>102</v>
      </c>
      <c r="BE2434" s="5">
        <v>96</v>
      </c>
      <c r="BF2434" s="5">
        <v>96</v>
      </c>
      <c r="BG2434" s="5">
        <v>96</v>
      </c>
      <c r="BH2434" s="5">
        <v>87</v>
      </c>
      <c r="BI2434" s="5">
        <v>76</v>
      </c>
      <c r="BJ2434" s="5">
        <v>82</v>
      </c>
      <c r="BK2434" s="5">
        <v>91</v>
      </c>
      <c r="BL2434" s="5">
        <v>96</v>
      </c>
      <c r="BM2434" s="5">
        <v>95</v>
      </c>
      <c r="BN2434" s="5">
        <v>89</v>
      </c>
      <c r="BO2434" s="5">
        <v>83</v>
      </c>
      <c r="BP2434" s="5">
        <v>87</v>
      </c>
      <c r="BQ2434" s="5">
        <v>91</v>
      </c>
      <c r="BR2434" s="5">
        <v>92</v>
      </c>
      <c r="CX2434" t="s">
        <v>2</v>
      </c>
      <c r="CY2434" t="s">
        <v>158</v>
      </c>
    </row>
    <row r="2435" spans="1:103" x14ac:dyDescent="0.25">
      <c r="A2435" t="s">
        <v>31</v>
      </c>
      <c r="B2435">
        <v>35.466099999999997</v>
      </c>
      <c r="C2435">
        <v>-114.9217</v>
      </c>
      <c r="D2435">
        <v>3540</v>
      </c>
      <c r="E2435" t="s">
        <v>1</v>
      </c>
      <c r="F2435">
        <v>207</v>
      </c>
      <c r="G2435">
        <v>1984</v>
      </c>
      <c r="H2435">
        <v>8</v>
      </c>
      <c r="I2435" t="s">
        <v>260</v>
      </c>
      <c r="J2435">
        <v>95</v>
      </c>
      <c r="K2435">
        <v>93</v>
      </c>
      <c r="L2435">
        <v>96</v>
      </c>
      <c r="M2435">
        <v>89</v>
      </c>
      <c r="N2435">
        <v>84</v>
      </c>
      <c r="O2435">
        <v>83</v>
      </c>
      <c r="P2435">
        <v>83</v>
      </c>
      <c r="Q2435">
        <v>84</v>
      </c>
      <c r="R2435">
        <v>86</v>
      </c>
      <c r="S2435">
        <v>85</v>
      </c>
      <c r="T2435">
        <v>87</v>
      </c>
      <c r="U2435">
        <v>87</v>
      </c>
      <c r="V2435">
        <v>88</v>
      </c>
      <c r="W2435">
        <v>88</v>
      </c>
      <c r="X2435">
        <v>88</v>
      </c>
      <c r="Y2435">
        <v>90</v>
      </c>
      <c r="Z2435">
        <v>89</v>
      </c>
      <c r="AA2435">
        <v>95</v>
      </c>
      <c r="AB2435">
        <v>93</v>
      </c>
      <c r="AC2435">
        <v>92</v>
      </c>
      <c r="AD2435">
        <v>93</v>
      </c>
      <c r="AE2435">
        <v>92</v>
      </c>
      <c r="AF2435">
        <v>80</v>
      </c>
      <c r="AG2435">
        <v>81</v>
      </c>
      <c r="AH2435">
        <v>96</v>
      </c>
      <c r="AI2435">
        <v>101</v>
      </c>
      <c r="AJ2435">
        <v>104</v>
      </c>
      <c r="AK2435">
        <v>104</v>
      </c>
      <c r="AL2435">
        <v>75</v>
      </c>
      <c r="AM2435">
        <v>96</v>
      </c>
      <c r="AN2435" s="5">
        <v>97</v>
      </c>
      <c r="AO2435" s="5">
        <v>97</v>
      </c>
      <c r="AP2435" s="5">
        <v>101</v>
      </c>
      <c r="AQ2435" s="5">
        <v>104</v>
      </c>
      <c r="AR2435" s="5">
        <v>106</v>
      </c>
      <c r="AS2435" s="5">
        <v>107</v>
      </c>
      <c r="AT2435" s="5">
        <v>104</v>
      </c>
      <c r="AU2435" s="5">
        <v>95</v>
      </c>
      <c r="AV2435" s="5">
        <v>94</v>
      </c>
      <c r="AW2435" s="5">
        <v>98</v>
      </c>
      <c r="AX2435" s="5">
        <v>104</v>
      </c>
      <c r="AY2435" s="5">
        <v>101</v>
      </c>
      <c r="AZ2435" s="5">
        <v>69</v>
      </c>
      <c r="BA2435" s="5">
        <v>96</v>
      </c>
      <c r="BB2435" s="5">
        <v>91</v>
      </c>
      <c r="BC2435" s="5">
        <v>95</v>
      </c>
      <c r="BD2435" s="5">
        <v>95</v>
      </c>
      <c r="BE2435" s="5">
        <v>92</v>
      </c>
      <c r="BF2435" s="5">
        <v>93</v>
      </c>
      <c r="BG2435" s="5">
        <v>94</v>
      </c>
      <c r="BH2435" s="5">
        <v>82</v>
      </c>
      <c r="BI2435" s="5">
        <v>82</v>
      </c>
      <c r="BJ2435" s="5">
        <v>83</v>
      </c>
      <c r="BK2435" s="5">
        <v>94</v>
      </c>
      <c r="BL2435" s="5">
        <v>97</v>
      </c>
      <c r="BM2435" s="5">
        <v>97</v>
      </c>
      <c r="BN2435" s="5">
        <v>74</v>
      </c>
      <c r="BO2435" s="5">
        <v>76</v>
      </c>
      <c r="BP2435" s="5">
        <v>75</v>
      </c>
      <c r="BQ2435" s="5">
        <v>86</v>
      </c>
      <c r="BR2435" s="5">
        <v>94</v>
      </c>
      <c r="BS2435">
        <v>94</v>
      </c>
      <c r="BT2435">
        <v>93</v>
      </c>
      <c r="BU2435">
        <v>94</v>
      </c>
      <c r="BV2435">
        <v>97</v>
      </c>
      <c r="BW2435">
        <v>96</v>
      </c>
      <c r="BX2435">
        <v>97</v>
      </c>
      <c r="BY2435">
        <v>101</v>
      </c>
      <c r="BZ2435">
        <v>102</v>
      </c>
      <c r="CA2435">
        <v>102</v>
      </c>
      <c r="CB2435">
        <v>94</v>
      </c>
      <c r="CE2435">
        <v>97</v>
      </c>
      <c r="CF2435">
        <v>97</v>
      </c>
      <c r="CG2435">
        <v>95</v>
      </c>
      <c r="CH2435">
        <v>93</v>
      </c>
      <c r="CI2435">
        <v>95</v>
      </c>
      <c r="CL2435">
        <v>94</v>
      </c>
      <c r="CM2435">
        <v>85</v>
      </c>
      <c r="CN2435">
        <v>89</v>
      </c>
      <c r="CO2435">
        <v>95</v>
      </c>
      <c r="CP2435">
        <v>95</v>
      </c>
      <c r="CS2435">
        <v>94</v>
      </c>
      <c r="CT2435">
        <v>97</v>
      </c>
      <c r="CU2435">
        <v>100</v>
      </c>
      <c r="CV2435">
        <v>103</v>
      </c>
      <c r="CW2435">
        <v>101</v>
      </c>
      <c r="CX2435" t="s">
        <v>2</v>
      </c>
      <c r="CY2435" t="s">
        <v>32</v>
      </c>
    </row>
    <row r="2436" spans="1:103" x14ac:dyDescent="0.25">
      <c r="A2436" t="s">
        <v>126</v>
      </c>
      <c r="B2436">
        <v>37.268900000000002</v>
      </c>
      <c r="C2436">
        <v>-115.1217</v>
      </c>
      <c r="D2436">
        <v>3334</v>
      </c>
      <c r="E2436" t="s">
        <v>1</v>
      </c>
      <c r="F2436">
        <v>179.2</v>
      </c>
      <c r="G2436">
        <v>1984</v>
      </c>
      <c r="H2436">
        <v>8</v>
      </c>
      <c r="I2436" t="s">
        <v>260</v>
      </c>
      <c r="J2436">
        <v>93</v>
      </c>
      <c r="K2436">
        <v>91</v>
      </c>
      <c r="L2436">
        <v>89</v>
      </c>
      <c r="M2436">
        <v>84</v>
      </c>
      <c r="N2436">
        <v>84</v>
      </c>
      <c r="O2436">
        <v>81</v>
      </c>
      <c r="P2436">
        <v>82</v>
      </c>
      <c r="Q2436">
        <v>81</v>
      </c>
      <c r="R2436">
        <v>83</v>
      </c>
      <c r="S2436">
        <v>83</v>
      </c>
      <c r="T2436">
        <v>84</v>
      </c>
      <c r="U2436">
        <v>87</v>
      </c>
      <c r="V2436">
        <v>88</v>
      </c>
      <c r="W2436">
        <v>87</v>
      </c>
      <c r="X2436">
        <v>88</v>
      </c>
      <c r="Y2436">
        <v>92</v>
      </c>
      <c r="Z2436">
        <v>94</v>
      </c>
      <c r="AA2436">
        <v>93</v>
      </c>
      <c r="AB2436">
        <v>92</v>
      </c>
      <c r="AC2436">
        <v>92</v>
      </c>
      <c r="AD2436">
        <v>92</v>
      </c>
      <c r="AE2436">
        <v>93</v>
      </c>
      <c r="AF2436">
        <v>97</v>
      </c>
      <c r="AG2436">
        <v>86</v>
      </c>
      <c r="AH2436">
        <v>94</v>
      </c>
      <c r="AI2436">
        <v>101</v>
      </c>
      <c r="AJ2436">
        <v>104</v>
      </c>
      <c r="AK2436">
        <v>105</v>
      </c>
      <c r="AL2436">
        <v>100</v>
      </c>
      <c r="AM2436">
        <v>97</v>
      </c>
      <c r="AN2436" s="5">
        <v>98</v>
      </c>
      <c r="AO2436" s="5">
        <v>100</v>
      </c>
      <c r="AP2436" s="5">
        <v>106</v>
      </c>
      <c r="AQ2436" s="5">
        <v>109</v>
      </c>
      <c r="AR2436" s="5">
        <v>110</v>
      </c>
      <c r="AS2436" s="5">
        <v>105</v>
      </c>
      <c r="AT2436" s="5">
        <v>103</v>
      </c>
      <c r="AU2436" s="5">
        <v>100</v>
      </c>
      <c r="AV2436" s="5">
        <v>98</v>
      </c>
      <c r="AW2436" s="5">
        <v>101</v>
      </c>
      <c r="AX2436" s="5">
        <v>105</v>
      </c>
      <c r="AY2436" s="5">
        <v>101</v>
      </c>
      <c r="AZ2436" s="5">
        <v>97</v>
      </c>
      <c r="BA2436" s="5">
        <v>96</v>
      </c>
      <c r="BB2436" s="5">
        <v>90</v>
      </c>
      <c r="BC2436" s="5">
        <v>97</v>
      </c>
      <c r="BD2436" s="5">
        <v>102</v>
      </c>
      <c r="BE2436" s="5">
        <v>98</v>
      </c>
      <c r="BF2436" s="5">
        <v>96</v>
      </c>
      <c r="BG2436" s="5">
        <v>91</v>
      </c>
      <c r="BH2436" s="5">
        <v>77</v>
      </c>
      <c r="BI2436" s="5">
        <v>70</v>
      </c>
      <c r="BJ2436" s="5">
        <v>85</v>
      </c>
      <c r="BK2436" s="5">
        <v>92</v>
      </c>
      <c r="BL2436" s="5">
        <v>98</v>
      </c>
      <c r="BM2436" s="5">
        <v>89</v>
      </c>
      <c r="BN2436" s="5">
        <v>85</v>
      </c>
      <c r="BO2436" s="5">
        <v>83</v>
      </c>
      <c r="BP2436" s="5">
        <v>89</v>
      </c>
      <c r="BQ2436" s="5">
        <v>92</v>
      </c>
      <c r="BS2436">
        <v>89</v>
      </c>
      <c r="BT2436">
        <v>92</v>
      </c>
      <c r="BU2436">
        <v>94</v>
      </c>
      <c r="BV2436">
        <v>97</v>
      </c>
      <c r="BW2436">
        <v>96</v>
      </c>
      <c r="BX2436">
        <v>96</v>
      </c>
      <c r="BY2436">
        <v>101</v>
      </c>
      <c r="BZ2436">
        <v>104</v>
      </c>
      <c r="CA2436">
        <v>101</v>
      </c>
      <c r="CB2436">
        <v>94</v>
      </c>
      <c r="CC2436">
        <v>93</v>
      </c>
      <c r="CD2436">
        <v>98</v>
      </c>
      <c r="CE2436">
        <v>99</v>
      </c>
      <c r="CF2436">
        <v>83</v>
      </c>
      <c r="CG2436">
        <v>84</v>
      </c>
      <c r="CH2436">
        <v>92</v>
      </c>
      <c r="CI2436">
        <v>98</v>
      </c>
      <c r="CJ2436">
        <v>92</v>
      </c>
      <c r="CK2436">
        <v>84</v>
      </c>
      <c r="CL2436">
        <v>85</v>
      </c>
      <c r="CM2436">
        <v>87</v>
      </c>
      <c r="CN2436">
        <v>87</v>
      </c>
      <c r="CO2436">
        <v>90</v>
      </c>
      <c r="CP2436">
        <v>91</v>
      </c>
      <c r="CQ2436">
        <v>84</v>
      </c>
      <c r="CR2436">
        <v>91</v>
      </c>
      <c r="CS2436">
        <v>93</v>
      </c>
      <c r="CT2436">
        <v>97</v>
      </c>
      <c r="CU2436">
        <v>100</v>
      </c>
      <c r="CV2436">
        <v>100</v>
      </c>
      <c r="CW2436">
        <v>97</v>
      </c>
      <c r="CX2436" t="s">
        <v>2</v>
      </c>
      <c r="CY2436" t="s">
        <v>127</v>
      </c>
    </row>
    <row r="2437" spans="1:103" x14ac:dyDescent="0.25">
      <c r="A2437" t="s">
        <v>132</v>
      </c>
      <c r="B2437">
        <v>37.316699999999997</v>
      </c>
      <c r="C2437">
        <v>-114.5</v>
      </c>
      <c r="D2437">
        <v>3301</v>
      </c>
      <c r="E2437" t="s">
        <v>1</v>
      </c>
      <c r="F2437">
        <v>230.8</v>
      </c>
      <c r="G2437">
        <v>1984</v>
      </c>
      <c r="H2437">
        <v>8</v>
      </c>
      <c r="I2437" t="s">
        <v>260</v>
      </c>
      <c r="J2437">
        <v>92</v>
      </c>
      <c r="K2437">
        <v>92</v>
      </c>
      <c r="L2437">
        <v>92</v>
      </c>
      <c r="M2437">
        <v>91</v>
      </c>
      <c r="N2437">
        <v>85</v>
      </c>
      <c r="O2437">
        <v>86</v>
      </c>
      <c r="P2437">
        <v>83</v>
      </c>
      <c r="Q2437">
        <v>85</v>
      </c>
      <c r="R2437">
        <v>82</v>
      </c>
      <c r="S2437">
        <v>88</v>
      </c>
      <c r="T2437">
        <v>84</v>
      </c>
      <c r="U2437">
        <v>90</v>
      </c>
      <c r="V2437">
        <v>88</v>
      </c>
      <c r="W2437">
        <v>92</v>
      </c>
      <c r="X2437">
        <v>91</v>
      </c>
      <c r="Y2437">
        <v>90</v>
      </c>
      <c r="Z2437">
        <v>91</v>
      </c>
      <c r="AA2437">
        <v>95</v>
      </c>
      <c r="AB2437">
        <v>95</v>
      </c>
      <c r="AC2437">
        <v>95</v>
      </c>
      <c r="AD2437">
        <v>90</v>
      </c>
      <c r="AE2437">
        <v>93</v>
      </c>
      <c r="AF2437">
        <v>96</v>
      </c>
      <c r="AG2437">
        <v>98</v>
      </c>
      <c r="AH2437">
        <v>86</v>
      </c>
      <c r="AI2437">
        <v>95</v>
      </c>
      <c r="AJ2437">
        <v>101</v>
      </c>
      <c r="AK2437">
        <v>103</v>
      </c>
      <c r="AL2437">
        <v>107</v>
      </c>
      <c r="AM2437">
        <v>101</v>
      </c>
      <c r="AN2437" s="5">
        <v>99</v>
      </c>
      <c r="AO2437" s="5">
        <v>107</v>
      </c>
      <c r="AP2437" s="5">
        <v>105</v>
      </c>
      <c r="AQ2437" s="5">
        <v>100</v>
      </c>
      <c r="AR2437" s="5">
        <v>100</v>
      </c>
      <c r="AS2437" s="5">
        <v>104</v>
      </c>
      <c r="AT2437" s="5">
        <v>105</v>
      </c>
      <c r="AU2437" s="5">
        <v>100</v>
      </c>
      <c r="AV2437" s="5">
        <v>98</v>
      </c>
      <c r="AW2437" s="5">
        <v>98</v>
      </c>
      <c r="AX2437" s="5">
        <v>100</v>
      </c>
      <c r="AY2437" s="5">
        <v>103</v>
      </c>
      <c r="AZ2437" s="5">
        <v>96</v>
      </c>
      <c r="BA2437" s="5">
        <v>96</v>
      </c>
      <c r="BB2437" s="5">
        <v>97</v>
      </c>
      <c r="BC2437" s="5">
        <v>89</v>
      </c>
      <c r="BD2437" s="5">
        <v>98</v>
      </c>
      <c r="BE2437" s="5">
        <v>104</v>
      </c>
      <c r="BF2437" s="5">
        <v>98</v>
      </c>
      <c r="BG2437" s="5">
        <v>95</v>
      </c>
      <c r="BH2437" s="5">
        <v>95</v>
      </c>
      <c r="BI2437" s="5">
        <v>85</v>
      </c>
      <c r="BJ2437" s="5">
        <v>81</v>
      </c>
      <c r="BK2437" s="5">
        <v>79</v>
      </c>
      <c r="BL2437" s="5">
        <v>95</v>
      </c>
      <c r="BM2437" s="5">
        <v>109</v>
      </c>
      <c r="BN2437" s="5">
        <v>91</v>
      </c>
      <c r="BO2437" s="5">
        <v>87</v>
      </c>
      <c r="BP2437" s="5">
        <v>81</v>
      </c>
      <c r="BQ2437" s="5">
        <v>87</v>
      </c>
      <c r="BR2437" s="5">
        <v>91</v>
      </c>
      <c r="BS2437">
        <v>94</v>
      </c>
      <c r="BT2437">
        <v>90</v>
      </c>
      <c r="BU2437">
        <v>95</v>
      </c>
      <c r="BV2437">
        <v>97</v>
      </c>
      <c r="BW2437">
        <v>98</v>
      </c>
      <c r="BX2437">
        <v>95</v>
      </c>
      <c r="BY2437">
        <v>95</v>
      </c>
      <c r="BZ2437">
        <v>101</v>
      </c>
      <c r="CA2437">
        <v>103</v>
      </c>
      <c r="CB2437">
        <v>100</v>
      </c>
      <c r="CC2437">
        <v>85</v>
      </c>
      <c r="CD2437">
        <v>91</v>
      </c>
      <c r="CE2437">
        <v>95</v>
      </c>
      <c r="CF2437">
        <v>100</v>
      </c>
      <c r="CG2437">
        <v>85</v>
      </c>
      <c r="CH2437">
        <v>86</v>
      </c>
      <c r="CI2437">
        <v>95</v>
      </c>
      <c r="CJ2437">
        <v>99</v>
      </c>
      <c r="CK2437">
        <v>88</v>
      </c>
      <c r="CL2437">
        <v>83</v>
      </c>
      <c r="CM2437">
        <v>83</v>
      </c>
      <c r="CN2437">
        <v>98</v>
      </c>
      <c r="CO2437">
        <v>86</v>
      </c>
      <c r="CP2437">
        <v>98</v>
      </c>
      <c r="CQ2437">
        <v>90</v>
      </c>
      <c r="CR2437">
        <v>85</v>
      </c>
      <c r="CS2437">
        <v>92</v>
      </c>
      <c r="CT2437">
        <v>98</v>
      </c>
      <c r="CU2437">
        <v>102</v>
      </c>
      <c r="CV2437">
        <v>102</v>
      </c>
      <c r="CW2437">
        <v>103</v>
      </c>
      <c r="CX2437" t="s">
        <v>2</v>
      </c>
      <c r="CY2437" t="s">
        <v>133</v>
      </c>
    </row>
    <row r="2438" spans="1:103" x14ac:dyDescent="0.25">
      <c r="A2438" t="s">
        <v>161</v>
      </c>
      <c r="B2438">
        <v>36.620600000000003</v>
      </c>
      <c r="C2438">
        <v>-116.0278</v>
      </c>
      <c r="D2438">
        <v>3230</v>
      </c>
      <c r="E2438" t="s">
        <v>1</v>
      </c>
      <c r="F2438">
        <v>77</v>
      </c>
      <c r="G2438">
        <v>1984</v>
      </c>
      <c r="H2438">
        <v>8</v>
      </c>
      <c r="I2438" t="s">
        <v>260</v>
      </c>
      <c r="J2438">
        <v>89</v>
      </c>
      <c r="K2438">
        <v>94</v>
      </c>
      <c r="L2438">
        <v>89</v>
      </c>
      <c r="M2438">
        <v>84</v>
      </c>
      <c r="N2438">
        <v>84</v>
      </c>
      <c r="O2438">
        <v>82</v>
      </c>
      <c r="P2438">
        <v>82</v>
      </c>
      <c r="Q2438">
        <v>83</v>
      </c>
      <c r="R2438">
        <v>86</v>
      </c>
      <c r="S2438">
        <v>81</v>
      </c>
      <c r="T2438">
        <v>85</v>
      </c>
      <c r="U2438">
        <v>89</v>
      </c>
      <c r="V2438">
        <v>85</v>
      </c>
      <c r="W2438">
        <v>87</v>
      </c>
      <c r="X2438">
        <v>87</v>
      </c>
      <c r="Y2438">
        <v>91</v>
      </c>
      <c r="Z2438">
        <v>95</v>
      </c>
      <c r="AA2438">
        <v>96</v>
      </c>
      <c r="AB2438">
        <v>94</v>
      </c>
      <c r="AC2438">
        <v>91</v>
      </c>
      <c r="AD2438">
        <v>91</v>
      </c>
      <c r="AE2438">
        <v>95</v>
      </c>
      <c r="AF2438">
        <v>98</v>
      </c>
      <c r="AG2438">
        <v>86</v>
      </c>
      <c r="AH2438">
        <v>94</v>
      </c>
      <c r="AI2438">
        <v>100</v>
      </c>
      <c r="AJ2438">
        <v>104</v>
      </c>
      <c r="AK2438">
        <v>104</v>
      </c>
      <c r="AL2438">
        <v>101</v>
      </c>
      <c r="AM2438">
        <v>100</v>
      </c>
      <c r="AN2438" s="5">
        <v>101</v>
      </c>
      <c r="AO2438" s="5">
        <v>104</v>
      </c>
      <c r="AP2438" s="5">
        <v>104</v>
      </c>
      <c r="AQ2438" s="5">
        <v>108</v>
      </c>
      <c r="AR2438" s="5">
        <v>107</v>
      </c>
      <c r="AS2438" s="5">
        <v>108</v>
      </c>
      <c r="AT2438" s="5">
        <v>105</v>
      </c>
      <c r="AU2438" s="5">
        <v>102</v>
      </c>
      <c r="AV2438" s="5">
        <v>99</v>
      </c>
      <c r="AW2438" s="5">
        <v>102</v>
      </c>
      <c r="AX2438" s="5">
        <v>105</v>
      </c>
      <c r="AY2438" s="5">
        <v>99</v>
      </c>
      <c r="AZ2438" s="5">
        <v>98</v>
      </c>
      <c r="BA2438" s="5">
        <v>95</v>
      </c>
      <c r="BB2438" s="5">
        <v>94</v>
      </c>
      <c r="BC2438" s="5">
        <v>99</v>
      </c>
      <c r="BD2438" s="5">
        <v>100</v>
      </c>
      <c r="BE2438" s="5">
        <v>96</v>
      </c>
      <c r="BF2438" s="5">
        <v>94</v>
      </c>
      <c r="BG2438" s="5">
        <v>95</v>
      </c>
      <c r="BH2438" s="5">
        <v>88</v>
      </c>
      <c r="BI2438" s="5">
        <v>70</v>
      </c>
      <c r="BJ2438" s="5">
        <v>84</v>
      </c>
      <c r="BK2438" s="5">
        <v>94</v>
      </c>
      <c r="BL2438" s="5">
        <v>98</v>
      </c>
      <c r="BM2438" s="5">
        <v>90</v>
      </c>
      <c r="BN2438" s="5">
        <v>78</v>
      </c>
      <c r="BO2438" s="5">
        <v>82</v>
      </c>
      <c r="BP2438" s="5">
        <v>91</v>
      </c>
      <c r="BQ2438" s="5">
        <v>92</v>
      </c>
      <c r="BR2438" s="5">
        <v>91</v>
      </c>
      <c r="BS2438">
        <v>94</v>
      </c>
      <c r="BT2438">
        <v>97</v>
      </c>
      <c r="BU2438">
        <v>97</v>
      </c>
      <c r="BV2438">
        <v>99</v>
      </c>
      <c r="BW2438">
        <v>98</v>
      </c>
      <c r="BX2438">
        <v>97</v>
      </c>
      <c r="BY2438">
        <v>101</v>
      </c>
      <c r="BZ2438">
        <v>103</v>
      </c>
      <c r="CA2438">
        <v>102</v>
      </c>
      <c r="CB2438">
        <v>91</v>
      </c>
      <c r="CC2438">
        <v>96</v>
      </c>
      <c r="CD2438">
        <v>96</v>
      </c>
      <c r="CE2438">
        <v>100</v>
      </c>
      <c r="CF2438">
        <v>89</v>
      </c>
      <c r="CG2438">
        <v>78</v>
      </c>
      <c r="CH2438">
        <v>88</v>
      </c>
      <c r="CI2438">
        <v>94</v>
      </c>
      <c r="CJ2438">
        <v>89</v>
      </c>
      <c r="CK2438">
        <v>75</v>
      </c>
      <c r="CL2438">
        <v>85</v>
      </c>
      <c r="CM2438">
        <v>88</v>
      </c>
      <c r="CN2438">
        <v>88</v>
      </c>
      <c r="CO2438">
        <v>92</v>
      </c>
      <c r="CP2438">
        <v>92</v>
      </c>
      <c r="CQ2438">
        <v>89</v>
      </c>
      <c r="CR2438">
        <v>86</v>
      </c>
      <c r="CS2438">
        <v>93</v>
      </c>
      <c r="CT2438">
        <v>95</v>
      </c>
      <c r="CU2438">
        <v>99</v>
      </c>
      <c r="CV2438">
        <v>100</v>
      </c>
      <c r="CW2438">
        <v>91</v>
      </c>
      <c r="CX2438" t="s">
        <v>2</v>
      </c>
      <c r="CY2438" t="s">
        <v>162</v>
      </c>
    </row>
    <row r="2439" spans="1:103" x14ac:dyDescent="0.25">
      <c r="A2439" t="s">
        <v>147</v>
      </c>
      <c r="B2439">
        <v>34.589199999999998</v>
      </c>
      <c r="C2439">
        <v>-117.63030000000001</v>
      </c>
      <c r="D2439">
        <v>2950</v>
      </c>
      <c r="E2439" t="s">
        <v>1</v>
      </c>
      <c r="F2439">
        <v>219.3</v>
      </c>
      <c r="G2439">
        <v>1984</v>
      </c>
      <c r="H2439">
        <v>8</v>
      </c>
      <c r="I2439" t="s">
        <v>260</v>
      </c>
      <c r="J2439">
        <v>98</v>
      </c>
      <c r="K2439">
        <v>94</v>
      </c>
      <c r="L2439">
        <v>95</v>
      </c>
      <c r="M2439">
        <v>89</v>
      </c>
      <c r="N2439">
        <v>84</v>
      </c>
      <c r="O2439">
        <v>83</v>
      </c>
      <c r="P2439">
        <v>80</v>
      </c>
      <c r="Q2439">
        <v>81</v>
      </c>
      <c r="R2439">
        <v>85</v>
      </c>
      <c r="S2439">
        <v>90</v>
      </c>
      <c r="T2439">
        <v>84</v>
      </c>
      <c r="U2439">
        <v>91</v>
      </c>
      <c r="V2439">
        <v>86</v>
      </c>
      <c r="W2439">
        <v>86</v>
      </c>
      <c r="X2439">
        <v>84</v>
      </c>
      <c r="Y2439">
        <v>89</v>
      </c>
      <c r="Z2439">
        <v>94</v>
      </c>
      <c r="AA2439">
        <v>101</v>
      </c>
      <c r="AB2439">
        <v>96</v>
      </c>
      <c r="AC2439">
        <v>94</v>
      </c>
      <c r="AD2439">
        <v>89</v>
      </c>
      <c r="AE2439">
        <v>87</v>
      </c>
      <c r="AF2439">
        <v>93</v>
      </c>
      <c r="AG2439">
        <v>98</v>
      </c>
      <c r="AH2439">
        <v>84</v>
      </c>
      <c r="AI2439">
        <v>98</v>
      </c>
      <c r="AJ2439">
        <v>102</v>
      </c>
      <c r="AK2439">
        <v>105</v>
      </c>
      <c r="AL2439">
        <v>105</v>
      </c>
      <c r="AM2439">
        <v>102</v>
      </c>
      <c r="AN2439" s="5">
        <v>102</v>
      </c>
      <c r="AO2439" s="5">
        <v>100</v>
      </c>
      <c r="AP2439" s="5">
        <v>100</v>
      </c>
      <c r="AQ2439" s="5">
        <v>103</v>
      </c>
      <c r="AR2439" s="5">
        <v>110</v>
      </c>
      <c r="AS2439" s="5">
        <v>108</v>
      </c>
      <c r="AT2439" s="5">
        <v>109</v>
      </c>
      <c r="AU2439" s="5">
        <v>105</v>
      </c>
      <c r="AV2439" s="5">
        <v>102</v>
      </c>
      <c r="AW2439" s="5">
        <v>100</v>
      </c>
      <c r="AX2439" s="5">
        <v>102</v>
      </c>
      <c r="AY2439" s="5">
        <v>105</v>
      </c>
      <c r="AZ2439" s="5">
        <v>102</v>
      </c>
      <c r="BA2439" s="5">
        <v>98</v>
      </c>
      <c r="BB2439" s="5">
        <v>94</v>
      </c>
      <c r="BC2439" s="5">
        <v>95</v>
      </c>
      <c r="BD2439" s="5">
        <v>95</v>
      </c>
      <c r="BE2439" s="5">
        <v>100</v>
      </c>
      <c r="BF2439" s="5">
        <v>94</v>
      </c>
      <c r="BG2439" s="5">
        <v>94</v>
      </c>
      <c r="BH2439" s="5">
        <v>97</v>
      </c>
      <c r="BI2439" s="5">
        <v>92</v>
      </c>
      <c r="BJ2439" s="5">
        <v>85</v>
      </c>
      <c r="BK2439" s="5">
        <v>93</v>
      </c>
      <c r="BL2439" s="5">
        <v>95</v>
      </c>
      <c r="BM2439" s="5">
        <v>102</v>
      </c>
      <c r="BN2439" s="5">
        <v>99</v>
      </c>
      <c r="BO2439" s="5">
        <v>93</v>
      </c>
      <c r="BP2439" s="5">
        <v>90</v>
      </c>
      <c r="BQ2439" s="5">
        <v>91</v>
      </c>
      <c r="BR2439" s="5">
        <v>94</v>
      </c>
      <c r="BS2439">
        <v>96</v>
      </c>
      <c r="BT2439">
        <v>98</v>
      </c>
      <c r="BU2439">
        <v>97</v>
      </c>
      <c r="BV2439">
        <v>98</v>
      </c>
      <c r="BW2439">
        <v>101</v>
      </c>
      <c r="BX2439">
        <v>100</v>
      </c>
      <c r="BY2439">
        <v>101</v>
      </c>
      <c r="BZ2439">
        <v>104</v>
      </c>
      <c r="CA2439">
        <v>105</v>
      </c>
      <c r="CB2439">
        <v>104</v>
      </c>
      <c r="CC2439">
        <v>99</v>
      </c>
      <c r="CD2439">
        <v>98</v>
      </c>
      <c r="CE2439">
        <v>97</v>
      </c>
      <c r="CF2439">
        <v>102</v>
      </c>
      <c r="CG2439">
        <v>95</v>
      </c>
      <c r="CH2439">
        <v>83</v>
      </c>
      <c r="CI2439">
        <v>91</v>
      </c>
      <c r="CJ2439">
        <v>94</v>
      </c>
      <c r="CK2439">
        <v>98</v>
      </c>
      <c r="CL2439">
        <v>92</v>
      </c>
      <c r="CM2439">
        <v>90</v>
      </c>
      <c r="CN2439">
        <v>90</v>
      </c>
      <c r="CO2439">
        <v>88</v>
      </c>
      <c r="CP2439">
        <v>93</v>
      </c>
      <c r="CQ2439">
        <v>95</v>
      </c>
      <c r="CR2439">
        <v>91</v>
      </c>
      <c r="CS2439">
        <v>95</v>
      </c>
      <c r="CT2439">
        <v>97</v>
      </c>
      <c r="CU2439">
        <v>97</v>
      </c>
      <c r="CV2439">
        <v>101</v>
      </c>
      <c r="CW2439">
        <v>103</v>
      </c>
      <c r="CX2439" t="s">
        <v>5</v>
      </c>
      <c r="CY2439" t="s">
        <v>148</v>
      </c>
    </row>
    <row r="2440" spans="1:103" x14ac:dyDescent="0.25">
      <c r="A2440" t="s">
        <v>65</v>
      </c>
      <c r="B2440">
        <v>36.438099999999999</v>
      </c>
      <c r="C2440">
        <v>-115.36</v>
      </c>
      <c r="D2440">
        <v>2914</v>
      </c>
      <c r="E2440" t="s">
        <v>1</v>
      </c>
      <c r="F2440">
        <v>134.69999999999999</v>
      </c>
      <c r="G2440">
        <v>1984</v>
      </c>
      <c r="H2440">
        <v>8</v>
      </c>
      <c r="I2440" t="s">
        <v>260</v>
      </c>
      <c r="J2440">
        <v>95</v>
      </c>
      <c r="K2440">
        <v>98</v>
      </c>
      <c r="L2440">
        <v>93</v>
      </c>
      <c r="M2440">
        <v>89</v>
      </c>
      <c r="N2440">
        <v>88</v>
      </c>
      <c r="O2440">
        <v>88</v>
      </c>
      <c r="P2440">
        <v>87</v>
      </c>
      <c r="Q2440">
        <v>86</v>
      </c>
      <c r="R2440">
        <v>88</v>
      </c>
      <c r="S2440">
        <v>85</v>
      </c>
      <c r="T2440">
        <v>90</v>
      </c>
      <c r="U2440">
        <v>94</v>
      </c>
      <c r="V2440">
        <v>93</v>
      </c>
      <c r="Y2440">
        <v>95</v>
      </c>
      <c r="Z2440">
        <v>98</v>
      </c>
      <c r="AA2440">
        <v>99</v>
      </c>
      <c r="AB2440">
        <v>98</v>
      </c>
      <c r="AC2440">
        <v>96</v>
      </c>
      <c r="AD2440">
        <v>96</v>
      </c>
      <c r="AE2440">
        <v>97</v>
      </c>
      <c r="AF2440">
        <v>100</v>
      </c>
      <c r="AG2440">
        <v>92</v>
      </c>
      <c r="AH2440">
        <v>97</v>
      </c>
      <c r="AI2440">
        <v>104</v>
      </c>
      <c r="AJ2440">
        <v>107</v>
      </c>
      <c r="AK2440">
        <v>109</v>
      </c>
      <c r="AL2440">
        <v>100</v>
      </c>
      <c r="AM2440">
        <v>102</v>
      </c>
      <c r="AN2440" s="5">
        <v>102</v>
      </c>
      <c r="AO2440" s="5">
        <v>105</v>
      </c>
      <c r="AP2440" s="5">
        <v>108</v>
      </c>
      <c r="AQ2440" s="5">
        <v>109</v>
      </c>
      <c r="AR2440" s="5">
        <v>112</v>
      </c>
      <c r="AS2440" s="5">
        <v>110</v>
      </c>
      <c r="AT2440" s="5">
        <v>105</v>
      </c>
      <c r="AU2440" s="5">
        <v>106</v>
      </c>
      <c r="AV2440" s="5">
        <v>104</v>
      </c>
      <c r="AW2440" s="5">
        <v>104</v>
      </c>
      <c r="AX2440" s="5">
        <v>108</v>
      </c>
      <c r="AY2440" s="5">
        <v>107</v>
      </c>
      <c r="AZ2440" s="5">
        <v>100</v>
      </c>
      <c r="BA2440" s="5">
        <v>96</v>
      </c>
      <c r="BB2440" s="5">
        <v>96</v>
      </c>
      <c r="BC2440" s="5">
        <v>101</v>
      </c>
      <c r="BD2440" s="5">
        <v>99</v>
      </c>
      <c r="BE2440" s="5">
        <v>100</v>
      </c>
      <c r="BF2440" s="5">
        <v>100</v>
      </c>
      <c r="BG2440" s="5">
        <v>98</v>
      </c>
      <c r="BH2440" s="5">
        <v>98</v>
      </c>
      <c r="BI2440" s="5">
        <v>79</v>
      </c>
      <c r="BJ2440" s="5">
        <v>87</v>
      </c>
      <c r="BK2440" s="5">
        <v>95</v>
      </c>
      <c r="BL2440" s="5">
        <v>100</v>
      </c>
      <c r="BM2440" s="5">
        <v>94</v>
      </c>
      <c r="BN2440" s="5">
        <v>84</v>
      </c>
      <c r="BO2440" s="8">
        <f>AVERAGE(BN2440,BP2440)</f>
        <v>86.5</v>
      </c>
      <c r="BP2440" s="5">
        <v>89</v>
      </c>
      <c r="BQ2440" s="5">
        <v>96</v>
      </c>
      <c r="BR2440" s="5">
        <v>94</v>
      </c>
      <c r="BS2440">
        <v>97</v>
      </c>
      <c r="BV2440">
        <v>102</v>
      </c>
      <c r="BW2440">
        <v>101</v>
      </c>
      <c r="BX2440">
        <v>101</v>
      </c>
      <c r="BY2440">
        <v>103</v>
      </c>
      <c r="BZ2440">
        <v>106</v>
      </c>
      <c r="CA2440">
        <v>102</v>
      </c>
      <c r="CB2440">
        <v>97</v>
      </c>
      <c r="CC2440">
        <v>103</v>
      </c>
      <c r="CD2440">
        <v>98</v>
      </c>
      <c r="CE2440">
        <v>102</v>
      </c>
      <c r="CF2440">
        <v>86</v>
      </c>
      <c r="CG2440">
        <v>80</v>
      </c>
      <c r="CH2440">
        <v>87</v>
      </c>
      <c r="CL2440">
        <v>79</v>
      </c>
      <c r="CM2440">
        <v>98</v>
      </c>
      <c r="CN2440">
        <v>84</v>
      </c>
      <c r="CO2440">
        <v>91</v>
      </c>
      <c r="CP2440">
        <v>92</v>
      </c>
      <c r="CS2440">
        <v>92</v>
      </c>
      <c r="CU2440">
        <v>104</v>
      </c>
      <c r="CV2440">
        <v>104</v>
      </c>
      <c r="CW2440">
        <v>99</v>
      </c>
      <c r="CX2440" t="s">
        <v>2</v>
      </c>
      <c r="CY2440" t="s">
        <v>66</v>
      </c>
    </row>
    <row r="2441" spans="1:103" x14ac:dyDescent="0.25">
      <c r="A2441" t="s">
        <v>39</v>
      </c>
      <c r="B2441">
        <v>34.525300000000001</v>
      </c>
      <c r="C2441">
        <v>-117.29640000000001</v>
      </c>
      <c r="D2441">
        <v>2789</v>
      </c>
      <c r="E2441" t="s">
        <v>1</v>
      </c>
      <c r="F2441">
        <v>218.7</v>
      </c>
      <c r="G2441">
        <v>1984</v>
      </c>
      <c r="H2441">
        <v>8</v>
      </c>
      <c r="I2441" t="s">
        <v>260</v>
      </c>
      <c r="J2441">
        <v>90</v>
      </c>
      <c r="K2441">
        <v>94</v>
      </c>
      <c r="L2441">
        <v>92</v>
      </c>
      <c r="M2441">
        <v>90</v>
      </c>
      <c r="N2441">
        <v>86</v>
      </c>
      <c r="O2441">
        <v>77</v>
      </c>
      <c r="P2441">
        <v>74</v>
      </c>
      <c r="Q2441">
        <v>79</v>
      </c>
      <c r="R2441">
        <v>85</v>
      </c>
      <c r="S2441">
        <v>90</v>
      </c>
      <c r="T2441">
        <v>85</v>
      </c>
      <c r="U2441">
        <v>90</v>
      </c>
      <c r="V2441">
        <v>92</v>
      </c>
      <c r="W2441">
        <v>88</v>
      </c>
      <c r="X2441">
        <v>80</v>
      </c>
      <c r="Y2441">
        <v>89</v>
      </c>
      <c r="Z2441">
        <v>94</v>
      </c>
      <c r="AA2441">
        <v>97</v>
      </c>
      <c r="AB2441">
        <v>92</v>
      </c>
      <c r="AC2441">
        <v>92</v>
      </c>
      <c r="AD2441">
        <v>89</v>
      </c>
      <c r="AE2441">
        <v>88</v>
      </c>
      <c r="AF2441">
        <v>94</v>
      </c>
      <c r="AG2441">
        <v>96</v>
      </c>
      <c r="AH2441">
        <v>85</v>
      </c>
      <c r="AI2441">
        <v>98</v>
      </c>
      <c r="AJ2441">
        <v>102</v>
      </c>
      <c r="AK2441">
        <v>104</v>
      </c>
      <c r="AL2441">
        <v>103</v>
      </c>
      <c r="AM2441">
        <v>100</v>
      </c>
      <c r="AN2441" s="5">
        <v>101</v>
      </c>
      <c r="AO2441" s="5">
        <v>103</v>
      </c>
      <c r="AP2441" s="5">
        <v>102</v>
      </c>
      <c r="AQ2441" s="5">
        <v>103</v>
      </c>
      <c r="AR2441" s="5">
        <v>109</v>
      </c>
      <c r="AS2441" s="5">
        <v>107</v>
      </c>
      <c r="AT2441" s="5">
        <v>106</v>
      </c>
      <c r="AU2441" s="5">
        <v>100</v>
      </c>
      <c r="AV2441" s="5">
        <v>99</v>
      </c>
      <c r="AW2441" s="5">
        <v>101</v>
      </c>
      <c r="AX2441" s="5">
        <v>101</v>
      </c>
      <c r="AY2441" s="5">
        <v>102</v>
      </c>
      <c r="AZ2441" s="5">
        <v>103</v>
      </c>
      <c r="BA2441" s="5">
        <v>101</v>
      </c>
      <c r="BB2441" s="5">
        <v>92</v>
      </c>
      <c r="BC2441" s="5">
        <v>96</v>
      </c>
      <c r="BD2441" s="5">
        <v>95</v>
      </c>
      <c r="BE2441" s="5">
        <v>98</v>
      </c>
      <c r="BF2441" s="5">
        <v>95</v>
      </c>
      <c r="BG2441" s="5">
        <v>92</v>
      </c>
      <c r="BH2441" s="5">
        <v>95</v>
      </c>
      <c r="BI2441" s="5">
        <v>88</v>
      </c>
      <c r="BJ2441" s="5">
        <v>84</v>
      </c>
      <c r="BK2441" s="5">
        <v>88</v>
      </c>
      <c r="BL2441" s="5">
        <v>94</v>
      </c>
      <c r="BM2441" s="5">
        <v>100</v>
      </c>
      <c r="BN2441" s="5">
        <v>101</v>
      </c>
      <c r="BO2441" s="5">
        <v>89</v>
      </c>
      <c r="BP2441" s="5">
        <v>90</v>
      </c>
      <c r="BQ2441" s="5">
        <v>93</v>
      </c>
      <c r="BR2441" s="5">
        <v>95</v>
      </c>
      <c r="BS2441">
        <v>94</v>
      </c>
      <c r="BT2441">
        <v>97</v>
      </c>
      <c r="BU2441">
        <v>97</v>
      </c>
      <c r="BV2441">
        <v>95</v>
      </c>
      <c r="BW2441">
        <v>98</v>
      </c>
      <c r="BX2441">
        <v>98</v>
      </c>
      <c r="BY2441">
        <v>98</v>
      </c>
      <c r="BZ2441">
        <v>104</v>
      </c>
      <c r="CA2441">
        <v>106</v>
      </c>
      <c r="CB2441">
        <v>106</v>
      </c>
      <c r="CC2441">
        <v>96</v>
      </c>
      <c r="CD2441">
        <v>98</v>
      </c>
      <c r="CE2441">
        <v>98</v>
      </c>
      <c r="CF2441">
        <v>98</v>
      </c>
      <c r="CG2441">
        <v>96</v>
      </c>
      <c r="CH2441">
        <v>87</v>
      </c>
      <c r="CI2441">
        <v>96</v>
      </c>
      <c r="CJ2441">
        <v>95</v>
      </c>
      <c r="CK2441">
        <v>89</v>
      </c>
      <c r="CL2441">
        <v>92</v>
      </c>
      <c r="CM2441">
        <v>91</v>
      </c>
      <c r="CN2441">
        <v>94</v>
      </c>
      <c r="CO2441">
        <v>94</v>
      </c>
      <c r="CP2441">
        <v>94</v>
      </c>
      <c r="CQ2441">
        <v>94</v>
      </c>
      <c r="CR2441">
        <v>90</v>
      </c>
      <c r="CS2441">
        <v>94</v>
      </c>
      <c r="CT2441">
        <v>95</v>
      </c>
      <c r="CU2441">
        <v>100</v>
      </c>
      <c r="CV2441">
        <v>103</v>
      </c>
      <c r="CW2441">
        <v>103</v>
      </c>
      <c r="CX2441" t="s">
        <v>5</v>
      </c>
      <c r="CY2441" t="s">
        <v>40</v>
      </c>
    </row>
    <row r="2442" spans="1:103" x14ac:dyDescent="0.25">
      <c r="A2442" t="s">
        <v>37</v>
      </c>
      <c r="B2442">
        <v>36.261400000000002</v>
      </c>
      <c r="C2442">
        <v>-116.0564</v>
      </c>
      <c r="D2442">
        <v>2573</v>
      </c>
      <c r="E2442" t="s">
        <v>1</v>
      </c>
      <c r="F2442">
        <v>75.900000000000006</v>
      </c>
      <c r="G2442">
        <v>1984</v>
      </c>
      <c r="H2442">
        <v>8</v>
      </c>
      <c r="I2442" t="s">
        <v>260</v>
      </c>
      <c r="J2442">
        <v>97</v>
      </c>
      <c r="K2442">
        <v>94</v>
      </c>
      <c r="L2442">
        <v>96</v>
      </c>
      <c r="M2442">
        <v>84</v>
      </c>
      <c r="N2442">
        <v>86</v>
      </c>
      <c r="O2442">
        <v>84</v>
      </c>
      <c r="P2442">
        <v>84</v>
      </c>
      <c r="Q2442">
        <v>83</v>
      </c>
      <c r="R2442">
        <v>88</v>
      </c>
      <c r="S2442">
        <v>81</v>
      </c>
      <c r="T2442">
        <v>88</v>
      </c>
      <c r="U2442">
        <v>90</v>
      </c>
      <c r="V2442">
        <v>90</v>
      </c>
      <c r="W2442">
        <v>90</v>
      </c>
      <c r="X2442">
        <v>96</v>
      </c>
      <c r="Y2442">
        <v>97</v>
      </c>
      <c r="Z2442">
        <v>98</v>
      </c>
      <c r="AA2442">
        <v>98</v>
      </c>
      <c r="AB2442">
        <v>96</v>
      </c>
      <c r="AC2442">
        <v>92</v>
      </c>
      <c r="AD2442">
        <v>92</v>
      </c>
      <c r="AE2442">
        <v>100</v>
      </c>
      <c r="AF2442">
        <v>100</v>
      </c>
      <c r="AG2442">
        <v>97</v>
      </c>
      <c r="AH2442">
        <v>98</v>
      </c>
      <c r="AI2442">
        <v>103</v>
      </c>
      <c r="AJ2442">
        <v>106</v>
      </c>
      <c r="AK2442">
        <v>109</v>
      </c>
      <c r="AL2442">
        <v>100</v>
      </c>
      <c r="AM2442">
        <v>102</v>
      </c>
      <c r="AN2442" s="5">
        <v>103</v>
      </c>
      <c r="AO2442" s="5">
        <v>102</v>
      </c>
      <c r="AP2442" s="5">
        <v>104</v>
      </c>
      <c r="AQ2442" s="5">
        <v>108</v>
      </c>
      <c r="AR2442" s="5">
        <v>108</v>
      </c>
      <c r="AS2442" s="5">
        <v>109</v>
      </c>
      <c r="AT2442" s="5">
        <v>107</v>
      </c>
      <c r="AU2442" s="5">
        <v>106</v>
      </c>
      <c r="AV2442" s="5">
        <v>100</v>
      </c>
      <c r="AW2442" s="5">
        <v>105</v>
      </c>
      <c r="AX2442" s="5">
        <v>105</v>
      </c>
      <c r="AY2442" s="5">
        <v>98</v>
      </c>
      <c r="AZ2442" s="5">
        <v>100</v>
      </c>
      <c r="BA2442" s="5">
        <v>94</v>
      </c>
      <c r="BB2442" s="5">
        <v>86</v>
      </c>
      <c r="BC2442" s="5">
        <v>98</v>
      </c>
      <c r="BD2442" s="5">
        <v>104</v>
      </c>
      <c r="BE2442" s="5">
        <v>97</v>
      </c>
      <c r="BF2442" s="5">
        <v>100</v>
      </c>
      <c r="BG2442" s="5">
        <v>98</v>
      </c>
      <c r="BH2442" s="5">
        <v>90</v>
      </c>
      <c r="BI2442" s="5">
        <v>83</v>
      </c>
      <c r="BJ2442" s="5">
        <v>89</v>
      </c>
      <c r="BK2442" s="5">
        <v>96</v>
      </c>
      <c r="BL2442" s="5">
        <v>100</v>
      </c>
      <c r="BM2442" s="5">
        <v>90</v>
      </c>
      <c r="BN2442" s="5">
        <v>85</v>
      </c>
      <c r="BO2442" s="5">
        <v>85</v>
      </c>
      <c r="BP2442" s="5">
        <v>91</v>
      </c>
      <c r="BQ2442" s="5">
        <v>95</v>
      </c>
      <c r="BR2442" s="5">
        <v>96</v>
      </c>
      <c r="BS2442">
        <v>99</v>
      </c>
      <c r="BT2442">
        <v>98</v>
      </c>
      <c r="BU2442">
        <v>99</v>
      </c>
      <c r="BV2442">
        <v>102</v>
      </c>
      <c r="BW2442">
        <v>100</v>
      </c>
      <c r="BX2442">
        <v>100</v>
      </c>
      <c r="BY2442">
        <v>103</v>
      </c>
      <c r="BZ2442">
        <v>106</v>
      </c>
      <c r="CA2442">
        <v>106</v>
      </c>
      <c r="CB2442">
        <v>96</v>
      </c>
      <c r="CC2442">
        <v>96</v>
      </c>
      <c r="CD2442">
        <v>100</v>
      </c>
      <c r="CE2442">
        <v>102</v>
      </c>
      <c r="CF2442">
        <v>92</v>
      </c>
      <c r="CG2442">
        <v>84</v>
      </c>
      <c r="CH2442">
        <v>92</v>
      </c>
      <c r="CI2442">
        <v>98</v>
      </c>
      <c r="CJ2442">
        <v>92</v>
      </c>
      <c r="CK2442">
        <v>77</v>
      </c>
      <c r="CL2442">
        <v>86</v>
      </c>
      <c r="CM2442">
        <v>90</v>
      </c>
      <c r="CN2442">
        <v>91</v>
      </c>
      <c r="CO2442">
        <v>95</v>
      </c>
      <c r="CP2442">
        <v>95</v>
      </c>
      <c r="CQ2442">
        <v>92</v>
      </c>
      <c r="CR2442">
        <v>91</v>
      </c>
      <c r="CS2442">
        <v>96</v>
      </c>
      <c r="CT2442">
        <v>98</v>
      </c>
      <c r="CU2442">
        <v>101</v>
      </c>
      <c r="CV2442">
        <v>103</v>
      </c>
      <c r="CW2442">
        <v>95</v>
      </c>
      <c r="CX2442" t="s">
        <v>2</v>
      </c>
      <c r="CY2442" t="s">
        <v>38</v>
      </c>
    </row>
    <row r="2443" spans="1:103" x14ac:dyDescent="0.25">
      <c r="A2443" t="s">
        <v>53</v>
      </c>
      <c r="B2443">
        <v>35.979999999999997</v>
      </c>
      <c r="C2443">
        <v>-114.8464</v>
      </c>
      <c r="D2443">
        <v>2500</v>
      </c>
      <c r="E2443" t="s">
        <v>1</v>
      </c>
      <c r="F2443">
        <v>188.9</v>
      </c>
      <c r="G2443">
        <v>1984</v>
      </c>
      <c r="H2443">
        <v>8</v>
      </c>
      <c r="I2443" t="s">
        <v>260</v>
      </c>
      <c r="J2443">
        <v>96</v>
      </c>
      <c r="K2443">
        <v>95</v>
      </c>
      <c r="L2443">
        <v>96</v>
      </c>
      <c r="M2443">
        <v>92</v>
      </c>
      <c r="N2443">
        <v>87</v>
      </c>
      <c r="O2443">
        <v>86</v>
      </c>
      <c r="P2443">
        <v>87</v>
      </c>
      <c r="Q2443">
        <v>86</v>
      </c>
      <c r="R2443">
        <v>88</v>
      </c>
      <c r="S2443">
        <v>89</v>
      </c>
      <c r="T2443">
        <v>90</v>
      </c>
      <c r="U2443">
        <v>90</v>
      </c>
      <c r="V2443">
        <v>91</v>
      </c>
      <c r="W2443">
        <v>90</v>
      </c>
      <c r="X2443">
        <v>90</v>
      </c>
      <c r="Y2443">
        <v>94</v>
      </c>
      <c r="Z2443">
        <v>98</v>
      </c>
      <c r="AA2443">
        <v>99</v>
      </c>
      <c r="AB2443">
        <v>98</v>
      </c>
      <c r="AC2443">
        <v>96</v>
      </c>
      <c r="AD2443">
        <v>96</v>
      </c>
      <c r="AE2443">
        <v>97</v>
      </c>
      <c r="AF2443">
        <v>99</v>
      </c>
      <c r="AG2443">
        <v>100</v>
      </c>
      <c r="AH2443">
        <v>99</v>
      </c>
      <c r="AI2443">
        <v>103</v>
      </c>
      <c r="AJ2443">
        <v>107</v>
      </c>
      <c r="AK2443">
        <v>108</v>
      </c>
      <c r="AL2443">
        <v>104</v>
      </c>
      <c r="AM2443">
        <v>100</v>
      </c>
      <c r="AN2443" s="5">
        <v>99</v>
      </c>
      <c r="AO2443" s="5">
        <v>103</v>
      </c>
      <c r="AP2443" s="5">
        <v>107</v>
      </c>
      <c r="AQ2443" s="5">
        <v>108</v>
      </c>
      <c r="AR2443" s="5">
        <v>111</v>
      </c>
      <c r="AS2443" s="5">
        <v>111</v>
      </c>
      <c r="AT2443" s="5">
        <v>104</v>
      </c>
      <c r="AU2443" s="5">
        <v>99</v>
      </c>
      <c r="AV2443" s="5">
        <v>97</v>
      </c>
      <c r="AW2443" s="5">
        <v>103</v>
      </c>
      <c r="AX2443" s="5">
        <v>105</v>
      </c>
      <c r="AY2443" s="5">
        <v>103</v>
      </c>
      <c r="AZ2443" s="5">
        <v>98</v>
      </c>
      <c r="BA2443" s="5">
        <v>98</v>
      </c>
      <c r="BB2443" s="5">
        <v>95</v>
      </c>
      <c r="BC2443" s="5">
        <v>99</v>
      </c>
      <c r="BD2443" s="5">
        <v>103</v>
      </c>
      <c r="BE2443" s="5">
        <v>101</v>
      </c>
      <c r="BF2443" s="5">
        <v>99</v>
      </c>
      <c r="BG2443" s="5">
        <v>100</v>
      </c>
      <c r="BH2443" s="5">
        <v>92</v>
      </c>
      <c r="BI2443" s="5">
        <v>83</v>
      </c>
      <c r="BJ2443" s="5">
        <v>86</v>
      </c>
      <c r="BK2443" s="5">
        <v>97</v>
      </c>
      <c r="BL2443" s="5">
        <v>100</v>
      </c>
      <c r="BM2443" s="5">
        <v>102</v>
      </c>
      <c r="BN2443" s="5">
        <v>96</v>
      </c>
      <c r="BO2443" s="5">
        <v>81</v>
      </c>
      <c r="BP2443" s="5">
        <v>89</v>
      </c>
      <c r="BQ2443" s="5">
        <v>97</v>
      </c>
      <c r="BR2443" s="5">
        <v>98</v>
      </c>
      <c r="BS2443">
        <v>97</v>
      </c>
      <c r="BT2443">
        <v>100</v>
      </c>
      <c r="BU2443">
        <v>100</v>
      </c>
      <c r="BV2443">
        <v>103</v>
      </c>
      <c r="BW2443">
        <v>104</v>
      </c>
      <c r="BX2443">
        <v>102</v>
      </c>
      <c r="BY2443">
        <v>103</v>
      </c>
      <c r="BZ2443">
        <v>107</v>
      </c>
      <c r="CA2443">
        <v>109</v>
      </c>
      <c r="CB2443">
        <v>104</v>
      </c>
      <c r="CC2443">
        <v>94</v>
      </c>
      <c r="CD2443">
        <v>98</v>
      </c>
      <c r="CE2443">
        <v>100</v>
      </c>
      <c r="CF2443">
        <v>101</v>
      </c>
      <c r="CG2443">
        <v>82</v>
      </c>
      <c r="CH2443">
        <v>89</v>
      </c>
      <c r="CI2443">
        <v>95</v>
      </c>
      <c r="CJ2443">
        <v>88</v>
      </c>
      <c r="CK2443">
        <v>71</v>
      </c>
      <c r="CL2443">
        <v>84</v>
      </c>
      <c r="CM2443">
        <v>89</v>
      </c>
      <c r="CN2443">
        <v>90</v>
      </c>
      <c r="CO2443">
        <v>91</v>
      </c>
      <c r="CP2443">
        <v>96</v>
      </c>
      <c r="CQ2443">
        <v>90</v>
      </c>
      <c r="CR2443">
        <v>92</v>
      </c>
      <c r="CS2443">
        <v>98</v>
      </c>
      <c r="CT2443">
        <v>100</v>
      </c>
      <c r="CU2443">
        <v>102</v>
      </c>
      <c r="CV2443">
        <v>104</v>
      </c>
      <c r="CW2443">
        <v>105</v>
      </c>
      <c r="CX2443" t="s">
        <v>2</v>
      </c>
      <c r="CY2443" t="s">
        <v>54</v>
      </c>
    </row>
    <row r="2444" spans="1:103" x14ac:dyDescent="0.25">
      <c r="A2444" t="s">
        <v>134</v>
      </c>
      <c r="B2444">
        <v>36.5717</v>
      </c>
      <c r="C2444">
        <v>-116.4619</v>
      </c>
      <c r="D2444">
        <v>2450</v>
      </c>
      <c r="E2444" t="s">
        <v>1</v>
      </c>
      <c r="F2444">
        <v>38.200000000000003</v>
      </c>
      <c r="G2444">
        <v>1984</v>
      </c>
      <c r="H2444">
        <v>8</v>
      </c>
      <c r="I2444" t="s">
        <v>260</v>
      </c>
      <c r="J2444">
        <v>98</v>
      </c>
      <c r="K2444">
        <v>97</v>
      </c>
      <c r="L2444">
        <v>92</v>
      </c>
      <c r="M2444">
        <v>85</v>
      </c>
      <c r="N2444">
        <v>85</v>
      </c>
      <c r="O2444">
        <v>86</v>
      </c>
      <c r="P2444">
        <v>87</v>
      </c>
      <c r="Q2444">
        <v>89</v>
      </c>
      <c r="R2444">
        <v>89</v>
      </c>
      <c r="S2444">
        <v>83</v>
      </c>
      <c r="T2444">
        <v>89</v>
      </c>
      <c r="U2444">
        <v>92</v>
      </c>
      <c r="V2444">
        <v>92</v>
      </c>
      <c r="W2444">
        <v>90</v>
      </c>
      <c r="X2444">
        <v>93</v>
      </c>
      <c r="Y2444">
        <v>95</v>
      </c>
      <c r="Z2444">
        <v>98</v>
      </c>
      <c r="AA2444">
        <v>99</v>
      </c>
      <c r="AB2444">
        <v>101</v>
      </c>
      <c r="AC2444">
        <v>100</v>
      </c>
      <c r="AD2444">
        <v>100</v>
      </c>
      <c r="AE2444">
        <v>100</v>
      </c>
      <c r="AF2444">
        <v>102</v>
      </c>
      <c r="AG2444">
        <v>103</v>
      </c>
      <c r="AH2444">
        <v>103</v>
      </c>
      <c r="AI2444">
        <v>105</v>
      </c>
      <c r="AJ2444">
        <v>108</v>
      </c>
      <c r="AK2444">
        <v>110</v>
      </c>
      <c r="AL2444">
        <v>104</v>
      </c>
      <c r="AM2444">
        <v>104</v>
      </c>
      <c r="AN2444" s="5">
        <v>105</v>
      </c>
      <c r="AO2444" s="5">
        <v>108</v>
      </c>
      <c r="AP2444" s="5">
        <v>109</v>
      </c>
      <c r="AQ2444" s="5">
        <v>107</v>
      </c>
      <c r="AR2444" s="5">
        <v>108</v>
      </c>
      <c r="AS2444" s="5">
        <v>110</v>
      </c>
      <c r="AT2444" s="5">
        <v>108</v>
      </c>
      <c r="AU2444" s="5">
        <v>108</v>
      </c>
      <c r="AV2444" s="5">
        <v>105</v>
      </c>
      <c r="AW2444" s="5">
        <v>104</v>
      </c>
      <c r="AX2444" s="5">
        <v>106</v>
      </c>
      <c r="AY2444" s="5">
        <v>103</v>
      </c>
      <c r="AZ2444" s="5">
        <v>101</v>
      </c>
      <c r="BA2444" s="5">
        <v>99</v>
      </c>
      <c r="BB2444" s="5">
        <v>96</v>
      </c>
      <c r="BC2444" s="5">
        <v>102</v>
      </c>
      <c r="BD2444" s="5">
        <v>104</v>
      </c>
      <c r="BE2444" s="5">
        <v>103</v>
      </c>
      <c r="BF2444" s="5">
        <v>103</v>
      </c>
      <c r="BG2444" s="5">
        <v>100</v>
      </c>
      <c r="BH2444" s="5">
        <v>90</v>
      </c>
      <c r="BI2444" s="5">
        <v>88</v>
      </c>
      <c r="BJ2444" s="5">
        <v>92</v>
      </c>
      <c r="BK2444" s="5">
        <v>96</v>
      </c>
      <c r="BL2444" s="5">
        <v>101</v>
      </c>
      <c r="BM2444" s="5">
        <v>100</v>
      </c>
      <c r="BN2444" s="5">
        <v>95</v>
      </c>
      <c r="BO2444" s="5">
        <v>90</v>
      </c>
      <c r="BP2444" s="5">
        <v>93</v>
      </c>
      <c r="BQ2444" s="5">
        <v>92</v>
      </c>
      <c r="BR2444" s="5">
        <v>90</v>
      </c>
      <c r="BS2444">
        <v>98</v>
      </c>
      <c r="BT2444">
        <v>98</v>
      </c>
      <c r="BU2444">
        <v>98</v>
      </c>
      <c r="BV2444">
        <v>100</v>
      </c>
      <c r="BW2444">
        <v>101</v>
      </c>
      <c r="BX2444">
        <v>103</v>
      </c>
      <c r="BY2444">
        <v>105</v>
      </c>
      <c r="BZ2444">
        <v>107</v>
      </c>
      <c r="CA2444">
        <v>107</v>
      </c>
      <c r="CB2444">
        <v>98</v>
      </c>
      <c r="CC2444">
        <v>100</v>
      </c>
      <c r="CD2444">
        <v>103</v>
      </c>
      <c r="CE2444">
        <v>103</v>
      </c>
      <c r="CF2444">
        <v>96</v>
      </c>
      <c r="CG2444">
        <v>76</v>
      </c>
      <c r="CH2444">
        <v>94</v>
      </c>
      <c r="CI2444">
        <v>98</v>
      </c>
      <c r="CJ2444">
        <v>94</v>
      </c>
      <c r="CK2444">
        <v>85</v>
      </c>
      <c r="CL2444">
        <v>89</v>
      </c>
      <c r="CM2444">
        <v>90</v>
      </c>
      <c r="CN2444">
        <v>93</v>
      </c>
      <c r="CO2444">
        <v>95</v>
      </c>
      <c r="CP2444">
        <v>98</v>
      </c>
      <c r="CQ2444">
        <v>94</v>
      </c>
      <c r="CR2444">
        <v>96</v>
      </c>
      <c r="CS2444">
        <v>98</v>
      </c>
      <c r="CT2444">
        <v>94</v>
      </c>
      <c r="CU2444">
        <v>104</v>
      </c>
      <c r="CV2444">
        <v>104</v>
      </c>
      <c r="CW2444">
        <v>96</v>
      </c>
      <c r="CX2444" t="s">
        <v>2</v>
      </c>
      <c r="CY2444" t="s">
        <v>135</v>
      </c>
    </row>
    <row r="2445" spans="1:103" x14ac:dyDescent="0.25">
      <c r="A2445" t="s">
        <v>87</v>
      </c>
      <c r="B2445">
        <v>35.651400000000002</v>
      </c>
      <c r="C2445">
        <v>-117.8214</v>
      </c>
      <c r="D2445">
        <v>2430</v>
      </c>
      <c r="E2445" t="s">
        <v>1</v>
      </c>
      <c r="F2445">
        <v>124.4</v>
      </c>
      <c r="G2445">
        <v>1984</v>
      </c>
      <c r="H2445">
        <v>8</v>
      </c>
      <c r="I2445" t="s">
        <v>260</v>
      </c>
      <c r="J2445">
        <v>95</v>
      </c>
      <c r="K2445">
        <v>96</v>
      </c>
      <c r="L2445">
        <v>94</v>
      </c>
      <c r="M2445">
        <v>79</v>
      </c>
      <c r="N2445">
        <v>86</v>
      </c>
      <c r="O2445">
        <v>87</v>
      </c>
      <c r="P2445">
        <v>85</v>
      </c>
      <c r="Q2445">
        <v>88</v>
      </c>
      <c r="R2445">
        <v>90</v>
      </c>
      <c r="S2445">
        <v>90</v>
      </c>
      <c r="T2445">
        <v>91</v>
      </c>
      <c r="U2445">
        <v>92</v>
      </c>
      <c r="V2445">
        <v>97</v>
      </c>
      <c r="W2445">
        <v>89</v>
      </c>
      <c r="Y2445">
        <v>96</v>
      </c>
      <c r="Z2445">
        <v>98</v>
      </c>
      <c r="AA2445">
        <v>98</v>
      </c>
      <c r="AB2445">
        <v>97</v>
      </c>
      <c r="AC2445">
        <v>95</v>
      </c>
      <c r="AD2445">
        <v>95</v>
      </c>
      <c r="AE2445">
        <v>97</v>
      </c>
      <c r="AF2445">
        <v>100</v>
      </c>
      <c r="AG2445">
        <v>92</v>
      </c>
      <c r="AH2445">
        <v>102</v>
      </c>
      <c r="AI2445">
        <v>104</v>
      </c>
      <c r="AJ2445">
        <v>105</v>
      </c>
      <c r="AK2445">
        <v>108</v>
      </c>
      <c r="AL2445">
        <v>103</v>
      </c>
      <c r="AM2445">
        <v>104</v>
      </c>
      <c r="AN2445" s="5">
        <v>105</v>
      </c>
      <c r="AO2445" s="5">
        <v>107</v>
      </c>
      <c r="AP2445" s="5">
        <v>109</v>
      </c>
      <c r="AQ2445" s="5">
        <v>111</v>
      </c>
      <c r="AR2445" s="5">
        <v>114</v>
      </c>
      <c r="AS2445" s="5">
        <v>108</v>
      </c>
      <c r="AT2445" s="5">
        <v>109</v>
      </c>
      <c r="AU2445" s="5">
        <v>107</v>
      </c>
      <c r="AV2445" s="5">
        <v>103</v>
      </c>
      <c r="AW2445" s="5">
        <v>103</v>
      </c>
      <c r="AX2445" s="5">
        <v>107</v>
      </c>
      <c r="AY2445" s="5">
        <v>105</v>
      </c>
      <c r="AZ2445" s="5">
        <v>105</v>
      </c>
      <c r="BA2445" s="5">
        <v>101</v>
      </c>
      <c r="BB2445" s="5">
        <v>94</v>
      </c>
      <c r="BC2445" s="5">
        <v>98</v>
      </c>
      <c r="BD2445" s="5">
        <v>100</v>
      </c>
      <c r="BE2445" s="5">
        <v>100</v>
      </c>
      <c r="BF2445" s="5">
        <v>95</v>
      </c>
      <c r="BG2445" s="5">
        <v>99</v>
      </c>
      <c r="BH2445" s="5">
        <v>98</v>
      </c>
      <c r="BI2445" s="5">
        <v>95</v>
      </c>
      <c r="BJ2445" s="5">
        <v>89</v>
      </c>
      <c r="BK2445" s="5">
        <v>97</v>
      </c>
      <c r="BL2445" s="5">
        <v>102</v>
      </c>
      <c r="BM2445" s="5">
        <v>103</v>
      </c>
      <c r="BN2445" s="5">
        <v>102</v>
      </c>
      <c r="BO2445" s="5">
        <v>93</v>
      </c>
      <c r="BP2445" s="5">
        <v>97</v>
      </c>
      <c r="BQ2445" s="5">
        <v>98</v>
      </c>
      <c r="BR2445" s="5">
        <v>97</v>
      </c>
      <c r="BS2445">
        <v>100</v>
      </c>
      <c r="BT2445">
        <v>100</v>
      </c>
      <c r="BU2445">
        <v>101</v>
      </c>
      <c r="BV2445">
        <v>101</v>
      </c>
      <c r="BW2445">
        <v>100</v>
      </c>
      <c r="BX2445">
        <v>100</v>
      </c>
      <c r="BY2445">
        <v>105</v>
      </c>
      <c r="BZ2445">
        <v>109</v>
      </c>
      <c r="CA2445">
        <v>108</v>
      </c>
      <c r="CB2445">
        <v>99</v>
      </c>
      <c r="CC2445">
        <v>101</v>
      </c>
      <c r="CD2445">
        <v>102</v>
      </c>
      <c r="CE2445">
        <v>103</v>
      </c>
      <c r="CF2445">
        <v>105</v>
      </c>
      <c r="CG2445">
        <v>75</v>
      </c>
      <c r="CH2445">
        <v>91</v>
      </c>
      <c r="CI2445">
        <v>98</v>
      </c>
      <c r="CJ2445">
        <v>98</v>
      </c>
      <c r="CK2445">
        <v>92</v>
      </c>
      <c r="CL2445">
        <v>92</v>
      </c>
      <c r="CM2445">
        <v>95</v>
      </c>
      <c r="CN2445">
        <v>96</v>
      </c>
      <c r="CO2445">
        <v>96</v>
      </c>
      <c r="CP2445">
        <v>97</v>
      </c>
      <c r="CQ2445">
        <v>97</v>
      </c>
      <c r="CR2445">
        <v>95</v>
      </c>
      <c r="CS2445">
        <v>96</v>
      </c>
      <c r="CT2445">
        <v>101</v>
      </c>
      <c r="CU2445">
        <v>104</v>
      </c>
      <c r="CV2445">
        <v>103</v>
      </c>
      <c r="CW2445">
        <v>99</v>
      </c>
      <c r="CX2445" t="s">
        <v>5</v>
      </c>
      <c r="CY2445" t="s">
        <v>88</v>
      </c>
    </row>
    <row r="2446" spans="1:103" x14ac:dyDescent="0.25">
      <c r="A2446" t="s">
        <v>79</v>
      </c>
      <c r="B2446">
        <v>35.686399999999999</v>
      </c>
      <c r="C2446">
        <v>-117.6908</v>
      </c>
      <c r="D2446">
        <v>2231</v>
      </c>
      <c r="E2446" t="s">
        <v>1</v>
      </c>
      <c r="F2446">
        <v>113.6</v>
      </c>
      <c r="G2446">
        <v>1984</v>
      </c>
      <c r="H2446">
        <v>8</v>
      </c>
      <c r="I2446" t="s">
        <v>260</v>
      </c>
      <c r="J2446">
        <v>100</v>
      </c>
      <c r="K2446">
        <v>99</v>
      </c>
      <c r="L2446">
        <v>84</v>
      </c>
      <c r="M2446">
        <v>96</v>
      </c>
      <c r="N2446">
        <v>88</v>
      </c>
      <c r="O2446">
        <v>83</v>
      </c>
      <c r="P2446">
        <v>87</v>
      </c>
      <c r="Q2446">
        <v>91</v>
      </c>
      <c r="R2446">
        <v>93</v>
      </c>
      <c r="S2446">
        <v>93</v>
      </c>
      <c r="T2446">
        <v>94</v>
      </c>
      <c r="U2446">
        <v>93</v>
      </c>
      <c r="V2446">
        <v>91</v>
      </c>
      <c r="W2446">
        <v>93</v>
      </c>
      <c r="X2446">
        <v>92</v>
      </c>
      <c r="Y2446">
        <v>100</v>
      </c>
      <c r="Z2446">
        <v>104</v>
      </c>
      <c r="AA2446">
        <v>101</v>
      </c>
      <c r="AB2446">
        <v>100</v>
      </c>
      <c r="AC2446">
        <v>98</v>
      </c>
      <c r="AD2446">
        <v>97</v>
      </c>
      <c r="AE2446">
        <v>102</v>
      </c>
      <c r="AF2446">
        <v>104</v>
      </c>
      <c r="AG2446">
        <v>97</v>
      </c>
      <c r="AH2446">
        <v>104</v>
      </c>
      <c r="AI2446">
        <v>107</v>
      </c>
      <c r="AJ2446">
        <v>110</v>
      </c>
      <c r="AK2446">
        <v>111</v>
      </c>
      <c r="AL2446">
        <v>106</v>
      </c>
      <c r="AM2446">
        <v>107</v>
      </c>
      <c r="AN2446" s="5">
        <v>109</v>
      </c>
      <c r="AO2446" s="5">
        <v>111</v>
      </c>
      <c r="AP2446" s="5">
        <v>112</v>
      </c>
      <c r="AQ2446" s="5">
        <v>115</v>
      </c>
      <c r="AR2446" s="5">
        <v>116</v>
      </c>
      <c r="AS2446" s="5">
        <v>113</v>
      </c>
      <c r="AT2446" s="5">
        <v>112</v>
      </c>
      <c r="AU2446" s="5">
        <v>109</v>
      </c>
      <c r="AV2446" s="5">
        <v>107</v>
      </c>
      <c r="AW2446" s="5">
        <v>107</v>
      </c>
      <c r="AX2446" s="5">
        <v>110</v>
      </c>
      <c r="AY2446" s="5">
        <v>110</v>
      </c>
      <c r="AZ2446" s="5">
        <v>105</v>
      </c>
      <c r="BA2446" s="5">
        <v>103</v>
      </c>
      <c r="BB2446" s="5">
        <v>103</v>
      </c>
      <c r="BC2446" s="5">
        <v>104</v>
      </c>
      <c r="BD2446" s="5">
        <v>105</v>
      </c>
      <c r="BE2446" s="5">
        <v>93</v>
      </c>
      <c r="BF2446" s="5">
        <v>101</v>
      </c>
      <c r="BG2446" s="5">
        <v>102</v>
      </c>
      <c r="BH2446" s="5">
        <v>100</v>
      </c>
      <c r="BI2446" s="5">
        <v>92</v>
      </c>
      <c r="BJ2446" s="5">
        <v>91</v>
      </c>
      <c r="BK2446" s="5">
        <v>101</v>
      </c>
      <c r="BL2446" s="5">
        <v>106</v>
      </c>
      <c r="BM2446" s="5">
        <v>107</v>
      </c>
      <c r="BN2446" s="5">
        <v>98</v>
      </c>
      <c r="BO2446" s="5">
        <v>98</v>
      </c>
      <c r="BP2446" s="5">
        <v>100</v>
      </c>
      <c r="BQ2446" s="5">
        <v>100</v>
      </c>
      <c r="BR2446" s="5">
        <v>102</v>
      </c>
      <c r="BS2446">
        <v>104</v>
      </c>
      <c r="BT2446">
        <v>102</v>
      </c>
      <c r="BU2446">
        <v>104</v>
      </c>
      <c r="BV2446">
        <v>103</v>
      </c>
      <c r="BW2446">
        <v>103</v>
      </c>
      <c r="BX2446">
        <v>104</v>
      </c>
      <c r="BY2446">
        <v>110</v>
      </c>
      <c r="BZ2446">
        <v>112</v>
      </c>
      <c r="CA2446">
        <v>113</v>
      </c>
      <c r="CB2446">
        <v>104</v>
      </c>
      <c r="CC2446">
        <v>106</v>
      </c>
      <c r="CD2446">
        <v>105</v>
      </c>
      <c r="CE2446">
        <v>105</v>
      </c>
      <c r="CF2446">
        <v>105</v>
      </c>
      <c r="CG2446">
        <v>80</v>
      </c>
      <c r="CH2446">
        <v>97</v>
      </c>
      <c r="CI2446">
        <v>103</v>
      </c>
      <c r="CJ2446">
        <v>86</v>
      </c>
      <c r="CK2446">
        <v>93</v>
      </c>
      <c r="CL2446">
        <v>95</v>
      </c>
      <c r="CM2446">
        <v>99</v>
      </c>
      <c r="CN2446">
        <v>98</v>
      </c>
      <c r="CO2446">
        <v>100</v>
      </c>
      <c r="CP2446">
        <v>100</v>
      </c>
      <c r="CQ2446">
        <v>95</v>
      </c>
      <c r="CR2446">
        <v>99</v>
      </c>
      <c r="CS2446">
        <v>100</v>
      </c>
      <c r="CT2446">
        <v>104</v>
      </c>
      <c r="CU2446">
        <v>109</v>
      </c>
      <c r="CV2446">
        <v>107</v>
      </c>
      <c r="CW2446">
        <v>99</v>
      </c>
      <c r="CX2446" t="s">
        <v>5</v>
      </c>
      <c r="CY2446" t="s">
        <v>80</v>
      </c>
    </row>
    <row r="2447" spans="1:103" x14ac:dyDescent="0.25">
      <c r="A2447" t="s">
        <v>164</v>
      </c>
      <c r="B2447">
        <v>34.892800000000001</v>
      </c>
      <c r="C2447">
        <v>-117.0219</v>
      </c>
      <c r="D2447">
        <v>2220</v>
      </c>
      <c r="E2447" t="s">
        <v>1</v>
      </c>
      <c r="F2447">
        <v>175</v>
      </c>
      <c r="G2447">
        <v>1984</v>
      </c>
      <c r="H2447">
        <v>8</v>
      </c>
      <c r="I2447" t="s">
        <v>260</v>
      </c>
      <c r="J2447">
        <v>95</v>
      </c>
      <c r="K2447">
        <v>94</v>
      </c>
      <c r="L2447">
        <v>93</v>
      </c>
      <c r="M2447">
        <v>89</v>
      </c>
      <c r="N2447">
        <v>82</v>
      </c>
      <c r="O2447">
        <v>81</v>
      </c>
      <c r="P2447">
        <v>86</v>
      </c>
      <c r="Q2447">
        <v>88</v>
      </c>
      <c r="R2447">
        <v>89</v>
      </c>
      <c r="S2447">
        <v>88</v>
      </c>
      <c r="T2447">
        <v>89</v>
      </c>
      <c r="U2447">
        <v>90</v>
      </c>
      <c r="V2447">
        <v>89</v>
      </c>
      <c r="W2447">
        <v>86</v>
      </c>
      <c r="X2447">
        <v>90</v>
      </c>
      <c r="Y2447">
        <v>94</v>
      </c>
      <c r="Z2447">
        <v>99</v>
      </c>
      <c r="AA2447">
        <v>97</v>
      </c>
      <c r="AB2447">
        <v>95</v>
      </c>
      <c r="AC2447">
        <v>93</v>
      </c>
      <c r="AD2447">
        <v>92</v>
      </c>
      <c r="AE2447">
        <v>95</v>
      </c>
      <c r="AF2447">
        <v>100</v>
      </c>
      <c r="AG2447">
        <v>98</v>
      </c>
      <c r="AH2447">
        <v>99</v>
      </c>
      <c r="AI2447">
        <v>101</v>
      </c>
      <c r="AJ2447">
        <v>105</v>
      </c>
      <c r="AK2447">
        <v>107</v>
      </c>
      <c r="AL2447">
        <v>100</v>
      </c>
      <c r="AM2447">
        <v>100</v>
      </c>
      <c r="AN2447" s="5">
        <v>103</v>
      </c>
      <c r="AO2447" s="5">
        <v>105</v>
      </c>
      <c r="AP2447" s="5">
        <v>106</v>
      </c>
      <c r="AQ2447" s="5">
        <v>110</v>
      </c>
      <c r="AR2447" s="5">
        <v>111</v>
      </c>
      <c r="AS2447" s="5">
        <v>108</v>
      </c>
      <c r="AT2447" s="5">
        <v>105</v>
      </c>
      <c r="AU2447" s="5">
        <v>104</v>
      </c>
      <c r="AV2447" s="5">
        <v>102</v>
      </c>
      <c r="AW2447" s="5">
        <v>103</v>
      </c>
      <c r="AX2447" s="5">
        <v>105</v>
      </c>
      <c r="AY2447" s="5">
        <v>104</v>
      </c>
      <c r="AZ2447" s="5">
        <v>102</v>
      </c>
      <c r="BA2447" s="5">
        <v>95</v>
      </c>
      <c r="BB2447" s="5">
        <v>100</v>
      </c>
      <c r="BC2447" s="5">
        <v>96</v>
      </c>
      <c r="BD2447" s="5">
        <v>97</v>
      </c>
      <c r="BE2447" s="5">
        <v>97</v>
      </c>
      <c r="BF2447" s="5">
        <v>94</v>
      </c>
      <c r="BG2447" s="5">
        <v>97</v>
      </c>
      <c r="BH2447" s="5">
        <v>95</v>
      </c>
      <c r="BI2447" s="5">
        <v>90</v>
      </c>
      <c r="BJ2447" s="5">
        <v>89</v>
      </c>
      <c r="BK2447" s="5">
        <v>96</v>
      </c>
      <c r="BL2447" s="5">
        <v>102</v>
      </c>
      <c r="BM2447" s="5">
        <v>102</v>
      </c>
      <c r="BN2447" s="5">
        <v>95</v>
      </c>
      <c r="BO2447" s="5">
        <v>89</v>
      </c>
      <c r="BP2447" s="5">
        <v>94</v>
      </c>
      <c r="BQ2447" s="5">
        <v>98</v>
      </c>
      <c r="BR2447" s="5">
        <v>99</v>
      </c>
      <c r="BS2447">
        <v>99</v>
      </c>
      <c r="BT2447">
        <v>104</v>
      </c>
      <c r="BU2447">
        <v>99</v>
      </c>
      <c r="BV2447">
        <v>101</v>
      </c>
      <c r="BW2447">
        <v>101</v>
      </c>
      <c r="BX2447">
        <v>101</v>
      </c>
      <c r="BY2447">
        <v>105</v>
      </c>
      <c r="BZ2447">
        <v>108</v>
      </c>
      <c r="CA2447">
        <v>106</v>
      </c>
      <c r="CB2447">
        <v>104</v>
      </c>
      <c r="CC2447">
        <v>99</v>
      </c>
      <c r="CD2447">
        <v>101</v>
      </c>
      <c r="CE2447">
        <v>100</v>
      </c>
      <c r="CF2447">
        <v>98</v>
      </c>
      <c r="CG2447">
        <v>89</v>
      </c>
      <c r="CH2447">
        <v>96</v>
      </c>
      <c r="CI2447">
        <v>99</v>
      </c>
      <c r="CJ2447">
        <v>88</v>
      </c>
      <c r="CK2447">
        <v>87</v>
      </c>
      <c r="CL2447">
        <v>96</v>
      </c>
      <c r="CM2447">
        <v>91</v>
      </c>
      <c r="CN2447">
        <v>95</v>
      </c>
      <c r="CO2447">
        <v>102</v>
      </c>
      <c r="CP2447">
        <v>106</v>
      </c>
      <c r="CQ2447">
        <v>97</v>
      </c>
      <c r="CR2447">
        <v>95</v>
      </c>
      <c r="CS2447">
        <v>98</v>
      </c>
      <c r="CT2447">
        <v>99</v>
      </c>
      <c r="CU2447">
        <v>103</v>
      </c>
      <c r="CV2447">
        <v>109</v>
      </c>
      <c r="CW2447">
        <v>102</v>
      </c>
      <c r="CX2447" t="s">
        <v>5</v>
      </c>
      <c r="CY2447" t="s">
        <v>20</v>
      </c>
    </row>
    <row r="2448" spans="1:103" x14ac:dyDescent="0.25">
      <c r="A2448" t="s">
        <v>91</v>
      </c>
      <c r="B2448">
        <v>36.071899999999999</v>
      </c>
      <c r="C2448">
        <v>-115.16330000000001</v>
      </c>
      <c r="D2448">
        <v>2175</v>
      </c>
      <c r="E2448" t="s">
        <v>1</v>
      </c>
      <c r="F2448">
        <v>158.69999999999999</v>
      </c>
      <c r="G2448">
        <v>1984</v>
      </c>
      <c r="H2448">
        <v>8</v>
      </c>
      <c r="I2448" t="s">
        <v>260</v>
      </c>
      <c r="J2448">
        <v>95</v>
      </c>
      <c r="K2448">
        <v>101</v>
      </c>
      <c r="L2448">
        <v>95</v>
      </c>
      <c r="M2448">
        <v>92</v>
      </c>
      <c r="N2448">
        <v>89</v>
      </c>
      <c r="O2448">
        <v>88</v>
      </c>
      <c r="P2448">
        <v>88</v>
      </c>
      <c r="Q2448">
        <v>87</v>
      </c>
      <c r="R2448">
        <v>92</v>
      </c>
      <c r="S2448">
        <v>89</v>
      </c>
      <c r="T2448">
        <v>92</v>
      </c>
      <c r="U2448">
        <v>96</v>
      </c>
      <c r="V2448">
        <v>96</v>
      </c>
      <c r="W2448">
        <v>94</v>
      </c>
      <c r="X2448">
        <v>91</v>
      </c>
      <c r="Y2448">
        <v>95</v>
      </c>
      <c r="Z2448">
        <v>99</v>
      </c>
      <c r="AA2448">
        <v>101</v>
      </c>
      <c r="AB2448">
        <v>100</v>
      </c>
      <c r="AC2448">
        <v>96</v>
      </c>
      <c r="AD2448">
        <v>97</v>
      </c>
      <c r="AE2448">
        <v>99</v>
      </c>
      <c r="AF2448">
        <v>101</v>
      </c>
      <c r="AG2448">
        <v>99</v>
      </c>
      <c r="AH2448">
        <v>100</v>
      </c>
      <c r="AI2448">
        <v>105</v>
      </c>
      <c r="AJ2448">
        <v>108</v>
      </c>
      <c r="AK2448">
        <v>109</v>
      </c>
      <c r="AL2448">
        <v>105</v>
      </c>
      <c r="AM2448">
        <v>103</v>
      </c>
      <c r="AN2448" s="5">
        <v>101</v>
      </c>
      <c r="AO2448" s="5">
        <v>106</v>
      </c>
      <c r="AP2448" s="5">
        <v>107</v>
      </c>
      <c r="AQ2448" s="5">
        <v>110</v>
      </c>
      <c r="AR2448" s="5">
        <v>112</v>
      </c>
      <c r="AS2448" s="5">
        <v>112</v>
      </c>
      <c r="AT2448" s="5">
        <v>107</v>
      </c>
      <c r="AU2448" s="5">
        <v>103</v>
      </c>
      <c r="AV2448" s="5">
        <v>104</v>
      </c>
      <c r="AW2448" s="5">
        <v>105</v>
      </c>
      <c r="AX2448" s="5">
        <v>109</v>
      </c>
      <c r="AY2448" s="5">
        <v>100</v>
      </c>
      <c r="AZ2448" s="5">
        <v>100</v>
      </c>
      <c r="BA2448" s="5">
        <v>96</v>
      </c>
      <c r="BB2448" s="5">
        <v>91</v>
      </c>
      <c r="BC2448" s="5">
        <v>100</v>
      </c>
      <c r="BD2448" s="5">
        <v>106</v>
      </c>
      <c r="BE2448" s="5">
        <v>102</v>
      </c>
      <c r="BF2448" s="5">
        <v>103</v>
      </c>
      <c r="BG2448" s="5">
        <v>99</v>
      </c>
      <c r="BH2448" s="5">
        <v>91</v>
      </c>
      <c r="BI2448" s="5">
        <v>85</v>
      </c>
      <c r="BJ2448" s="5">
        <v>89</v>
      </c>
      <c r="BK2448" s="5">
        <v>99</v>
      </c>
      <c r="BL2448" s="5">
        <v>103</v>
      </c>
      <c r="BM2448" s="5">
        <v>98</v>
      </c>
      <c r="BN2448" s="5">
        <v>93</v>
      </c>
      <c r="BO2448" s="5">
        <v>84</v>
      </c>
      <c r="BP2448" s="5">
        <v>93</v>
      </c>
      <c r="BQ2448" s="5">
        <v>96</v>
      </c>
      <c r="BR2448" s="5">
        <v>95</v>
      </c>
      <c r="BS2448">
        <v>100</v>
      </c>
      <c r="BT2448">
        <v>99</v>
      </c>
      <c r="BU2448">
        <v>103</v>
      </c>
      <c r="BV2448">
        <v>105</v>
      </c>
      <c r="BW2448">
        <v>104</v>
      </c>
      <c r="BX2448">
        <v>103</v>
      </c>
      <c r="BY2448">
        <v>104</v>
      </c>
      <c r="BZ2448">
        <v>107</v>
      </c>
      <c r="CA2448">
        <v>103</v>
      </c>
      <c r="CB2448">
        <v>98</v>
      </c>
      <c r="CC2448">
        <v>94</v>
      </c>
      <c r="CD2448">
        <v>102</v>
      </c>
      <c r="CE2448">
        <v>103</v>
      </c>
      <c r="CF2448">
        <v>83</v>
      </c>
      <c r="CG2448">
        <v>87</v>
      </c>
      <c r="CH2448">
        <v>92</v>
      </c>
      <c r="CI2448">
        <v>97</v>
      </c>
      <c r="CJ2448">
        <v>89</v>
      </c>
      <c r="CK2448">
        <v>83</v>
      </c>
      <c r="CL2448">
        <v>85</v>
      </c>
      <c r="CM2448">
        <v>91</v>
      </c>
      <c r="CN2448">
        <v>93</v>
      </c>
      <c r="CO2448">
        <v>98</v>
      </c>
      <c r="CP2448">
        <v>99</v>
      </c>
      <c r="CQ2448">
        <v>91</v>
      </c>
      <c r="CR2448">
        <v>94</v>
      </c>
      <c r="CS2448">
        <v>99</v>
      </c>
      <c r="CT2448">
        <v>100</v>
      </c>
      <c r="CU2448">
        <v>102</v>
      </c>
      <c r="CV2448">
        <v>108</v>
      </c>
      <c r="CW2448">
        <v>100</v>
      </c>
      <c r="CX2448" t="s">
        <v>2</v>
      </c>
      <c r="CY2448" t="s">
        <v>92</v>
      </c>
    </row>
    <row r="2449" spans="1:103" x14ac:dyDescent="0.25">
      <c r="A2449" t="s">
        <v>155</v>
      </c>
      <c r="B2449">
        <v>36.430300000000003</v>
      </c>
      <c r="C2449">
        <v>-114.51390000000001</v>
      </c>
      <c r="D2449">
        <v>2000</v>
      </c>
      <c r="E2449" t="s">
        <v>1</v>
      </c>
      <c r="F2449">
        <v>210.3</v>
      </c>
      <c r="G2449">
        <v>1984</v>
      </c>
      <c r="H2449">
        <v>8</v>
      </c>
      <c r="I2449" t="s">
        <v>260</v>
      </c>
      <c r="J2449">
        <v>101</v>
      </c>
      <c r="K2449">
        <v>98</v>
      </c>
      <c r="L2449">
        <v>101</v>
      </c>
      <c r="M2449">
        <v>97</v>
      </c>
      <c r="N2449">
        <v>91</v>
      </c>
      <c r="O2449">
        <v>89</v>
      </c>
      <c r="P2449">
        <v>91</v>
      </c>
      <c r="Q2449">
        <v>89</v>
      </c>
      <c r="R2449">
        <v>89</v>
      </c>
      <c r="S2449">
        <v>91</v>
      </c>
      <c r="T2449">
        <v>92</v>
      </c>
      <c r="U2449">
        <v>93</v>
      </c>
      <c r="V2449">
        <v>97</v>
      </c>
      <c r="W2449">
        <v>97</v>
      </c>
      <c r="X2449">
        <v>92</v>
      </c>
      <c r="Y2449">
        <v>95</v>
      </c>
      <c r="Z2449">
        <v>96</v>
      </c>
      <c r="AA2449">
        <v>101</v>
      </c>
      <c r="AB2449">
        <v>102</v>
      </c>
      <c r="AC2449">
        <v>103</v>
      </c>
      <c r="AD2449">
        <v>100</v>
      </c>
      <c r="AE2449">
        <v>100</v>
      </c>
      <c r="AF2449">
        <v>101</v>
      </c>
      <c r="AG2449">
        <v>105</v>
      </c>
      <c r="AH2449">
        <v>102</v>
      </c>
      <c r="AI2449">
        <v>103</v>
      </c>
      <c r="AJ2449">
        <v>106</v>
      </c>
      <c r="AK2449">
        <v>110</v>
      </c>
      <c r="AL2449">
        <v>113</v>
      </c>
      <c r="AM2449">
        <v>107</v>
      </c>
      <c r="AN2449" s="5">
        <v>102</v>
      </c>
      <c r="AO2449" s="5">
        <v>104</v>
      </c>
      <c r="AP2449" s="5">
        <v>107</v>
      </c>
      <c r="AQ2449" s="5">
        <v>104</v>
      </c>
      <c r="AR2449" s="5">
        <v>113</v>
      </c>
      <c r="AS2449" s="5">
        <v>114</v>
      </c>
      <c r="AT2449" s="5">
        <v>114</v>
      </c>
      <c r="AU2449" s="5">
        <v>107</v>
      </c>
      <c r="AV2449" s="5">
        <v>105</v>
      </c>
      <c r="AW2449" s="5">
        <v>104</v>
      </c>
      <c r="AX2449" s="5">
        <v>106</v>
      </c>
      <c r="AY2449" s="5">
        <v>111</v>
      </c>
      <c r="AZ2449" s="5">
        <v>104</v>
      </c>
      <c r="BA2449" s="5">
        <v>99</v>
      </c>
      <c r="BB2449" s="5">
        <v>99</v>
      </c>
      <c r="BC2449" s="5">
        <v>102</v>
      </c>
      <c r="BD2449" s="5">
        <v>103</v>
      </c>
      <c r="BE2449" s="5">
        <v>108</v>
      </c>
      <c r="BF2449" s="5">
        <v>102</v>
      </c>
      <c r="BG2449" s="5">
        <v>104</v>
      </c>
      <c r="BH2449" s="5">
        <v>105</v>
      </c>
      <c r="BI2449" s="5">
        <v>94</v>
      </c>
      <c r="BJ2449" s="5">
        <v>83</v>
      </c>
      <c r="BK2449" s="5">
        <v>93</v>
      </c>
      <c r="BL2449" s="5">
        <v>101</v>
      </c>
      <c r="BM2449" s="5">
        <v>105</v>
      </c>
      <c r="BN2449" s="5">
        <v>98</v>
      </c>
      <c r="BO2449" s="5">
        <v>93</v>
      </c>
      <c r="BP2449" s="5">
        <v>81</v>
      </c>
      <c r="BQ2449" s="5">
        <v>92</v>
      </c>
      <c r="BR2449" s="5">
        <v>99</v>
      </c>
      <c r="BS2449">
        <v>102</v>
      </c>
      <c r="BT2449">
        <v>103</v>
      </c>
      <c r="BU2449">
        <v>103</v>
      </c>
      <c r="BV2449">
        <v>105</v>
      </c>
      <c r="BW2449">
        <v>107</v>
      </c>
      <c r="BX2449">
        <v>105</v>
      </c>
      <c r="BY2449">
        <v>105</v>
      </c>
      <c r="BZ2449">
        <v>108</v>
      </c>
      <c r="CA2449">
        <v>110</v>
      </c>
      <c r="CB2449">
        <v>106</v>
      </c>
      <c r="CC2449">
        <v>100</v>
      </c>
      <c r="CD2449">
        <v>96</v>
      </c>
      <c r="CE2449">
        <v>103</v>
      </c>
      <c r="CF2449">
        <v>107</v>
      </c>
      <c r="CG2449">
        <v>78</v>
      </c>
      <c r="CH2449">
        <v>86</v>
      </c>
      <c r="CI2449">
        <v>95</v>
      </c>
      <c r="CJ2449">
        <v>102</v>
      </c>
      <c r="CK2449">
        <v>92</v>
      </c>
      <c r="CL2449">
        <v>92</v>
      </c>
      <c r="CM2449">
        <v>85</v>
      </c>
      <c r="CN2449">
        <v>93</v>
      </c>
      <c r="CO2449">
        <v>95</v>
      </c>
      <c r="CP2449">
        <v>99</v>
      </c>
      <c r="CQ2449">
        <v>100</v>
      </c>
      <c r="CR2449">
        <v>97</v>
      </c>
      <c r="CS2449">
        <v>98</v>
      </c>
      <c r="CT2449">
        <v>95</v>
      </c>
      <c r="CU2449">
        <v>102</v>
      </c>
      <c r="CV2449">
        <v>103</v>
      </c>
      <c r="CW2449">
        <v>108</v>
      </c>
      <c r="CX2449" t="s">
        <v>2</v>
      </c>
      <c r="CY2449" t="s">
        <v>156</v>
      </c>
    </row>
    <row r="2450" spans="1:103" x14ac:dyDescent="0.25">
      <c r="A2450" t="s">
        <v>77</v>
      </c>
      <c r="B2450">
        <v>34.8536</v>
      </c>
      <c r="C2450">
        <v>-116.7869</v>
      </c>
      <c r="D2450">
        <v>1919</v>
      </c>
      <c r="E2450" t="s">
        <v>1</v>
      </c>
      <c r="F2450">
        <v>178.9</v>
      </c>
      <c r="G2450">
        <v>1984</v>
      </c>
      <c r="H2450">
        <v>8</v>
      </c>
      <c r="I2450" t="s">
        <v>260</v>
      </c>
      <c r="J2450">
        <v>99</v>
      </c>
      <c r="K2450">
        <v>102</v>
      </c>
      <c r="L2450">
        <v>96</v>
      </c>
      <c r="M2450">
        <v>91</v>
      </c>
      <c r="N2450">
        <v>90</v>
      </c>
      <c r="O2450">
        <v>86</v>
      </c>
      <c r="P2450">
        <v>88</v>
      </c>
      <c r="Q2450">
        <v>83</v>
      </c>
      <c r="R2450">
        <v>95</v>
      </c>
      <c r="S2450">
        <v>91</v>
      </c>
      <c r="T2450">
        <v>97</v>
      </c>
      <c r="U2450">
        <v>96</v>
      </c>
      <c r="V2450">
        <v>95</v>
      </c>
      <c r="W2450">
        <v>94</v>
      </c>
      <c r="X2450">
        <v>95</v>
      </c>
      <c r="Y2450">
        <v>99</v>
      </c>
      <c r="AA2450">
        <v>105</v>
      </c>
      <c r="AB2450">
        <v>101</v>
      </c>
      <c r="AC2450">
        <v>99</v>
      </c>
      <c r="AD2450">
        <v>100</v>
      </c>
      <c r="AE2450">
        <v>100</v>
      </c>
      <c r="AF2450">
        <v>104</v>
      </c>
      <c r="AG2450">
        <v>91</v>
      </c>
      <c r="AH2450">
        <v>101</v>
      </c>
      <c r="AI2450">
        <v>107</v>
      </c>
      <c r="AJ2450">
        <v>112</v>
      </c>
      <c r="AK2450">
        <v>110</v>
      </c>
      <c r="AL2450">
        <v>102</v>
      </c>
      <c r="AM2450">
        <v>106</v>
      </c>
      <c r="AN2450" s="5">
        <v>108</v>
      </c>
      <c r="AO2450" s="5">
        <v>109</v>
      </c>
      <c r="AP2450" s="5">
        <v>110</v>
      </c>
      <c r="AQ2450" s="5">
        <v>115</v>
      </c>
      <c r="AR2450" s="5">
        <v>113</v>
      </c>
      <c r="AS2450" s="5">
        <v>110</v>
      </c>
      <c r="AT2450" s="5">
        <v>108</v>
      </c>
      <c r="AU2450" s="5">
        <v>103</v>
      </c>
      <c r="AV2450" s="5">
        <v>108</v>
      </c>
      <c r="AW2450" s="5">
        <v>108</v>
      </c>
      <c r="AX2450" s="5">
        <v>110</v>
      </c>
      <c r="AY2450" s="5">
        <v>106</v>
      </c>
      <c r="AZ2450" s="5">
        <v>103</v>
      </c>
      <c r="BA2450" s="5">
        <v>95</v>
      </c>
      <c r="BB2450" s="5">
        <v>100</v>
      </c>
      <c r="BC2450" s="5">
        <v>102</v>
      </c>
      <c r="BD2450" s="5">
        <v>103</v>
      </c>
      <c r="BE2450" s="5">
        <v>97</v>
      </c>
      <c r="BF2450" s="5">
        <v>98</v>
      </c>
      <c r="BG2450" s="5">
        <v>99</v>
      </c>
      <c r="BH2450" s="5">
        <v>99</v>
      </c>
      <c r="BI2450" s="5">
        <v>87</v>
      </c>
      <c r="BJ2450" s="5">
        <v>92</v>
      </c>
      <c r="BK2450" s="5">
        <v>100</v>
      </c>
      <c r="BL2450" s="5">
        <v>105</v>
      </c>
      <c r="BM2450" s="5">
        <v>103</v>
      </c>
      <c r="BN2450" s="5">
        <v>96</v>
      </c>
      <c r="BO2450" s="5">
        <v>89</v>
      </c>
      <c r="BP2450" s="5">
        <v>95</v>
      </c>
      <c r="BQ2450" s="5">
        <v>100</v>
      </c>
      <c r="BR2450" s="5">
        <v>99</v>
      </c>
      <c r="BT2450">
        <v>102</v>
      </c>
      <c r="BU2450">
        <v>103</v>
      </c>
      <c r="CB2450">
        <v>99</v>
      </c>
      <c r="CF2450">
        <v>98</v>
      </c>
      <c r="CH2450">
        <v>98</v>
      </c>
      <c r="CK2450">
        <v>90</v>
      </c>
      <c r="CT2450">
        <v>104</v>
      </c>
      <c r="CU2450">
        <v>107</v>
      </c>
      <c r="CV2450">
        <v>109</v>
      </c>
      <c r="CX2450" t="s">
        <v>5</v>
      </c>
      <c r="CY2450" t="s">
        <v>78</v>
      </c>
    </row>
    <row r="2451" spans="1:103" x14ac:dyDescent="0.25">
      <c r="A2451" t="s">
        <v>45</v>
      </c>
      <c r="B2451">
        <v>35.763599999999997</v>
      </c>
      <c r="C2451">
        <v>-117.3908</v>
      </c>
      <c r="D2451">
        <v>1695</v>
      </c>
      <c r="E2451" t="s">
        <v>1</v>
      </c>
      <c r="F2451">
        <v>90.8</v>
      </c>
      <c r="G2451">
        <v>1984</v>
      </c>
      <c r="H2451">
        <v>8</v>
      </c>
      <c r="I2451" t="s">
        <v>260</v>
      </c>
      <c r="J2451">
        <v>98</v>
      </c>
      <c r="K2451">
        <v>100</v>
      </c>
      <c r="L2451">
        <v>96</v>
      </c>
      <c r="M2451">
        <v>83</v>
      </c>
      <c r="N2451">
        <v>90</v>
      </c>
      <c r="O2451">
        <v>86</v>
      </c>
      <c r="Q2451">
        <v>90</v>
      </c>
      <c r="R2451">
        <v>92</v>
      </c>
      <c r="S2451">
        <v>88</v>
      </c>
      <c r="T2451">
        <v>93</v>
      </c>
      <c r="U2451">
        <v>93</v>
      </c>
      <c r="V2451">
        <v>90</v>
      </c>
      <c r="W2451">
        <v>91</v>
      </c>
      <c r="X2451">
        <v>93</v>
      </c>
      <c r="Y2451">
        <v>99</v>
      </c>
      <c r="Z2451">
        <v>103</v>
      </c>
      <c r="AA2451">
        <v>102</v>
      </c>
      <c r="AB2451">
        <v>100</v>
      </c>
      <c r="AC2451">
        <v>99</v>
      </c>
      <c r="AD2451">
        <v>98</v>
      </c>
      <c r="AE2451">
        <v>100</v>
      </c>
      <c r="AF2451">
        <v>103</v>
      </c>
      <c r="AG2451">
        <v>94</v>
      </c>
      <c r="AH2451">
        <v>103</v>
      </c>
      <c r="AI2451">
        <v>105</v>
      </c>
      <c r="AJ2451">
        <v>109</v>
      </c>
      <c r="AK2451">
        <v>112</v>
      </c>
      <c r="AL2451">
        <v>108</v>
      </c>
      <c r="AM2451">
        <v>106</v>
      </c>
      <c r="AN2451" s="5">
        <v>109</v>
      </c>
      <c r="AO2451" s="5">
        <v>111</v>
      </c>
      <c r="AP2451" s="5">
        <v>111</v>
      </c>
      <c r="AQ2451" s="5">
        <v>114</v>
      </c>
      <c r="AR2451" s="5">
        <v>115</v>
      </c>
      <c r="AS2451" s="5">
        <v>114</v>
      </c>
      <c r="AT2451" s="5">
        <v>112</v>
      </c>
      <c r="AU2451" s="5">
        <v>111</v>
      </c>
      <c r="AV2451" s="5">
        <v>108</v>
      </c>
      <c r="AW2451" s="5">
        <v>107</v>
      </c>
      <c r="AX2451" s="5">
        <v>109</v>
      </c>
      <c r="AY2451" s="5">
        <v>109</v>
      </c>
      <c r="AZ2451" s="5">
        <v>106</v>
      </c>
      <c r="BA2451" s="5">
        <v>103</v>
      </c>
      <c r="BB2451" s="5">
        <v>104</v>
      </c>
      <c r="BC2451" s="5">
        <v>102</v>
      </c>
      <c r="BD2451" s="5">
        <v>103</v>
      </c>
      <c r="BE2451" s="5">
        <v>89</v>
      </c>
      <c r="BF2451" s="5">
        <v>98</v>
      </c>
      <c r="BG2451" s="5">
        <v>102</v>
      </c>
      <c r="BH2451" s="5">
        <v>102</v>
      </c>
      <c r="BI2451" s="5">
        <v>94</v>
      </c>
      <c r="BJ2451" s="5">
        <v>89</v>
      </c>
      <c r="BK2451" s="5">
        <v>101</v>
      </c>
      <c r="BL2451" s="5">
        <v>105</v>
      </c>
      <c r="BM2451" s="5">
        <v>105</v>
      </c>
      <c r="BN2451" s="5">
        <v>99</v>
      </c>
      <c r="BO2451" s="5">
        <v>97</v>
      </c>
      <c r="BP2451" s="5">
        <v>102</v>
      </c>
      <c r="BQ2451" s="5">
        <v>100</v>
      </c>
      <c r="BR2451" s="5">
        <v>102</v>
      </c>
      <c r="BS2451">
        <v>104</v>
      </c>
      <c r="BT2451">
        <v>104</v>
      </c>
      <c r="BU2451">
        <v>104</v>
      </c>
      <c r="BV2451">
        <v>105</v>
      </c>
      <c r="BW2451">
        <v>105</v>
      </c>
      <c r="BX2451">
        <v>105</v>
      </c>
      <c r="BY2451">
        <v>108</v>
      </c>
      <c r="BZ2451">
        <v>112</v>
      </c>
      <c r="CA2451">
        <v>112</v>
      </c>
      <c r="CB2451">
        <v>103</v>
      </c>
      <c r="CC2451">
        <v>102</v>
      </c>
      <c r="CD2451">
        <v>106</v>
      </c>
      <c r="CE2451">
        <v>105</v>
      </c>
      <c r="CF2451">
        <v>102</v>
      </c>
      <c r="CG2451">
        <v>80</v>
      </c>
      <c r="CH2451">
        <v>95</v>
      </c>
      <c r="CI2451">
        <v>101</v>
      </c>
      <c r="CJ2451">
        <v>90</v>
      </c>
      <c r="CK2451">
        <v>92</v>
      </c>
      <c r="CL2451">
        <v>96</v>
      </c>
      <c r="CM2451">
        <v>99</v>
      </c>
      <c r="CN2451">
        <v>101</v>
      </c>
      <c r="CO2451">
        <v>103</v>
      </c>
      <c r="CP2451">
        <v>105</v>
      </c>
      <c r="CQ2451">
        <v>101</v>
      </c>
      <c r="CR2451">
        <v>96</v>
      </c>
      <c r="CS2451">
        <v>100</v>
      </c>
      <c r="CT2451">
        <v>102</v>
      </c>
      <c r="CU2451">
        <v>106</v>
      </c>
      <c r="CV2451">
        <v>108</v>
      </c>
      <c r="CW2451">
        <v>98</v>
      </c>
      <c r="CX2451" t="s">
        <v>5</v>
      </c>
      <c r="CY2451" t="s">
        <v>46</v>
      </c>
    </row>
    <row r="2452" spans="1:103" x14ac:dyDescent="0.25">
      <c r="A2452" t="s">
        <v>163</v>
      </c>
      <c r="B2452">
        <v>36.769199999999998</v>
      </c>
      <c r="C2452">
        <v>-114.12690000000001</v>
      </c>
      <c r="D2452">
        <v>1532</v>
      </c>
      <c r="E2452" t="s">
        <v>1</v>
      </c>
      <c r="F2452">
        <v>246.7</v>
      </c>
      <c r="G2452">
        <v>1984</v>
      </c>
      <c r="H2452">
        <v>8</v>
      </c>
      <c r="I2452" t="s">
        <v>260</v>
      </c>
      <c r="K2452">
        <v>100</v>
      </c>
      <c r="L2452">
        <v>106</v>
      </c>
      <c r="M2452">
        <v>93</v>
      </c>
      <c r="N2452">
        <v>91</v>
      </c>
      <c r="O2452">
        <v>91</v>
      </c>
      <c r="P2452">
        <v>91</v>
      </c>
      <c r="Q2452">
        <v>72</v>
      </c>
      <c r="R2452">
        <v>90</v>
      </c>
      <c r="S2452">
        <v>91</v>
      </c>
      <c r="V2452">
        <v>100</v>
      </c>
      <c r="X2452">
        <v>99</v>
      </c>
      <c r="Z2452">
        <v>101</v>
      </c>
      <c r="AD2452">
        <v>103</v>
      </c>
      <c r="AH2452">
        <v>106</v>
      </c>
      <c r="AI2452">
        <v>108</v>
      </c>
      <c r="AJ2452">
        <v>101</v>
      </c>
      <c r="AK2452">
        <v>103</v>
      </c>
      <c r="AM2452">
        <v>107</v>
      </c>
      <c r="AN2452" s="5">
        <v>107</v>
      </c>
      <c r="AO2452" s="5">
        <v>109</v>
      </c>
      <c r="AP2452" s="5">
        <v>110</v>
      </c>
      <c r="AQ2452" s="5">
        <v>113</v>
      </c>
      <c r="AR2452" s="5">
        <v>115</v>
      </c>
      <c r="AS2452" s="5">
        <v>113</v>
      </c>
      <c r="AT2452" s="5">
        <v>106</v>
      </c>
      <c r="AU2452" s="8">
        <f>AVERAGE(AT2452,AV2452)</f>
        <v>106</v>
      </c>
      <c r="AV2452" s="5">
        <v>106</v>
      </c>
      <c r="AW2452" s="5">
        <v>107</v>
      </c>
      <c r="AX2452" s="5">
        <v>110</v>
      </c>
      <c r="AY2452" s="5">
        <v>105</v>
      </c>
      <c r="AZ2452" s="5">
        <v>102</v>
      </c>
      <c r="BA2452" s="5">
        <v>101</v>
      </c>
      <c r="BB2452" s="5">
        <v>103</v>
      </c>
      <c r="BC2452" s="5">
        <v>103</v>
      </c>
      <c r="BD2452" s="5">
        <v>107</v>
      </c>
      <c r="BE2452" s="5">
        <v>102</v>
      </c>
      <c r="BF2452" s="5">
        <v>100</v>
      </c>
      <c r="BG2452" s="5">
        <v>102</v>
      </c>
      <c r="BH2452" s="5">
        <v>97</v>
      </c>
      <c r="BI2452" s="5">
        <v>97</v>
      </c>
      <c r="BJ2452" s="8">
        <f>(2*BI2452+BL2452)/3</f>
        <v>99</v>
      </c>
      <c r="BK2452" s="8">
        <f>(BJ2452+2*BM2452)/3</f>
        <v>97.666666666666671</v>
      </c>
      <c r="BL2452" s="5">
        <v>103</v>
      </c>
      <c r="BM2452" s="8">
        <f>AVERAGE(BL2452,BN2452)</f>
        <v>97</v>
      </c>
      <c r="BN2452" s="5">
        <v>91</v>
      </c>
      <c r="BO2452" s="5">
        <v>82</v>
      </c>
      <c r="BP2452" s="8">
        <f>AVERAGE(BO2452,BQ2452)</f>
        <v>90.5</v>
      </c>
      <c r="BQ2452" s="5">
        <v>99</v>
      </c>
      <c r="BR2452" s="8">
        <f>AVERAGE(BQ2452,BS2452)</f>
        <v>101.5</v>
      </c>
      <c r="BS2452">
        <v>104</v>
      </c>
      <c r="BU2452">
        <v>104</v>
      </c>
      <c r="BV2452">
        <v>106</v>
      </c>
      <c r="BW2452">
        <v>105</v>
      </c>
      <c r="BX2452">
        <v>105</v>
      </c>
      <c r="BY2452">
        <v>105</v>
      </c>
      <c r="BZ2452">
        <v>110</v>
      </c>
      <c r="CB2452">
        <v>105</v>
      </c>
      <c r="CC2452">
        <v>97</v>
      </c>
      <c r="CD2452">
        <v>102</v>
      </c>
      <c r="CE2452">
        <v>104</v>
      </c>
      <c r="CF2452">
        <v>89</v>
      </c>
      <c r="CG2452">
        <v>97</v>
      </c>
      <c r="CI2452">
        <v>102</v>
      </c>
      <c r="CJ2452">
        <v>95</v>
      </c>
      <c r="CO2452">
        <v>100</v>
      </c>
      <c r="CP2452">
        <v>108</v>
      </c>
      <c r="CQ2452">
        <v>95</v>
      </c>
      <c r="CR2452">
        <v>98</v>
      </c>
      <c r="CU2452">
        <v>107</v>
      </c>
      <c r="CV2452">
        <v>107</v>
      </c>
      <c r="CX2452" t="s">
        <v>2</v>
      </c>
      <c r="CY2452" t="s">
        <v>84</v>
      </c>
    </row>
    <row r="2453" spans="1:103" x14ac:dyDescent="0.25">
      <c r="A2453" t="s">
        <v>142</v>
      </c>
      <c r="B2453">
        <v>36.616700000000002</v>
      </c>
      <c r="C2453">
        <v>-114.4833</v>
      </c>
      <c r="D2453">
        <v>1410</v>
      </c>
      <c r="E2453" t="s">
        <v>1</v>
      </c>
      <c r="F2453">
        <v>213.5</v>
      </c>
      <c r="G2453">
        <v>1984</v>
      </c>
      <c r="H2453">
        <v>8</v>
      </c>
      <c r="I2453" t="s">
        <v>260</v>
      </c>
      <c r="J2453">
        <v>102</v>
      </c>
      <c r="K2453">
        <v>99</v>
      </c>
      <c r="L2453">
        <v>93</v>
      </c>
      <c r="M2453">
        <v>100</v>
      </c>
      <c r="N2453">
        <v>91</v>
      </c>
      <c r="O2453">
        <v>90</v>
      </c>
      <c r="P2453">
        <v>90</v>
      </c>
      <c r="Q2453">
        <v>85</v>
      </c>
      <c r="R2453">
        <v>90</v>
      </c>
      <c r="S2453">
        <v>95</v>
      </c>
      <c r="T2453">
        <v>94</v>
      </c>
      <c r="U2453">
        <v>93</v>
      </c>
      <c r="V2453">
        <v>97</v>
      </c>
      <c r="W2453">
        <v>96</v>
      </c>
      <c r="X2453">
        <v>96</v>
      </c>
      <c r="Y2453">
        <v>96</v>
      </c>
      <c r="Z2453">
        <v>104</v>
      </c>
      <c r="AA2453">
        <v>108</v>
      </c>
      <c r="AB2453">
        <v>103</v>
      </c>
      <c r="AC2453">
        <v>101</v>
      </c>
      <c r="AD2453">
        <v>99</v>
      </c>
      <c r="AE2453">
        <v>98</v>
      </c>
      <c r="AF2453">
        <v>101</v>
      </c>
      <c r="AG2453">
        <v>98</v>
      </c>
      <c r="AH2453">
        <v>105</v>
      </c>
      <c r="AI2453">
        <v>102</v>
      </c>
      <c r="AJ2453">
        <v>106</v>
      </c>
      <c r="AK2453">
        <v>110</v>
      </c>
      <c r="AL2453">
        <v>112</v>
      </c>
      <c r="AM2453">
        <v>106</v>
      </c>
      <c r="AN2453" s="5">
        <v>106</v>
      </c>
      <c r="AO2453" s="5">
        <v>106</v>
      </c>
      <c r="AP2453" s="5">
        <v>106</v>
      </c>
      <c r="AQ2453" s="5">
        <v>107</v>
      </c>
      <c r="AR2453" s="5">
        <v>113</v>
      </c>
      <c r="AS2453" s="5">
        <v>111</v>
      </c>
      <c r="AT2453" s="5">
        <v>115</v>
      </c>
      <c r="AU2453" s="5">
        <v>102</v>
      </c>
      <c r="AV2453" s="5">
        <v>105</v>
      </c>
      <c r="AW2453" s="5">
        <v>105</v>
      </c>
      <c r="AX2453" s="5">
        <v>106</v>
      </c>
      <c r="AY2453" s="5">
        <v>107</v>
      </c>
      <c r="AZ2453" s="5">
        <v>110</v>
      </c>
      <c r="BA2453" s="5">
        <v>99</v>
      </c>
      <c r="BB2453" s="5">
        <v>104</v>
      </c>
      <c r="BC2453" s="5">
        <v>104</v>
      </c>
      <c r="BD2453" s="5">
        <v>105</v>
      </c>
      <c r="BE2453" s="5">
        <v>111</v>
      </c>
      <c r="BF2453" s="5">
        <v>109</v>
      </c>
      <c r="BG2453" s="5">
        <v>104</v>
      </c>
      <c r="BH2453" s="5">
        <v>94</v>
      </c>
      <c r="BI2453" s="5">
        <v>86</v>
      </c>
      <c r="BJ2453" s="5">
        <v>103</v>
      </c>
      <c r="BK2453" s="5">
        <v>93</v>
      </c>
      <c r="BL2453" s="5">
        <v>103</v>
      </c>
      <c r="BM2453" s="5">
        <v>97</v>
      </c>
      <c r="BN2453" s="5">
        <v>107</v>
      </c>
      <c r="BO2453" s="5">
        <v>81</v>
      </c>
      <c r="BP2453" s="5">
        <v>95</v>
      </c>
      <c r="BQ2453" s="5">
        <v>99</v>
      </c>
      <c r="BR2453" s="5">
        <v>101</v>
      </c>
      <c r="BS2453">
        <v>102</v>
      </c>
      <c r="BT2453">
        <v>104</v>
      </c>
      <c r="BU2453">
        <v>100</v>
      </c>
      <c r="BV2453">
        <v>104</v>
      </c>
      <c r="BW2453">
        <v>102</v>
      </c>
      <c r="BX2453">
        <v>105</v>
      </c>
      <c r="BY2453">
        <v>105</v>
      </c>
      <c r="BZ2453">
        <v>108</v>
      </c>
      <c r="CA2453">
        <v>109</v>
      </c>
      <c r="CB2453">
        <v>108</v>
      </c>
      <c r="CC2453">
        <v>99</v>
      </c>
      <c r="CD2453">
        <v>105</v>
      </c>
      <c r="CE2453">
        <v>105</v>
      </c>
      <c r="CF2453">
        <v>108</v>
      </c>
      <c r="CG2453">
        <v>83</v>
      </c>
      <c r="CH2453">
        <v>92</v>
      </c>
      <c r="CI2453">
        <v>97</v>
      </c>
      <c r="CJ2453">
        <v>93</v>
      </c>
      <c r="CK2453">
        <v>90</v>
      </c>
      <c r="CL2453">
        <v>82</v>
      </c>
      <c r="CM2453">
        <v>85</v>
      </c>
      <c r="CN2453">
        <v>97</v>
      </c>
      <c r="CO2453">
        <v>95</v>
      </c>
      <c r="CP2453">
        <v>100</v>
      </c>
      <c r="CQ2453">
        <v>104</v>
      </c>
      <c r="CR2453">
        <v>105</v>
      </c>
      <c r="CS2453">
        <v>100</v>
      </c>
      <c r="CT2453">
        <v>104</v>
      </c>
      <c r="CU2453">
        <v>110</v>
      </c>
      <c r="CV2453">
        <v>106</v>
      </c>
      <c r="CW2453">
        <v>109</v>
      </c>
      <c r="CX2453" t="s">
        <v>2</v>
      </c>
      <c r="CY2453" t="s">
        <v>24</v>
      </c>
    </row>
    <row r="2454" spans="1:103" x14ac:dyDescent="0.25">
      <c r="A2454" t="s">
        <v>151</v>
      </c>
      <c r="B2454">
        <v>35.2761</v>
      </c>
      <c r="C2454">
        <v>-116.0628</v>
      </c>
      <c r="D2454">
        <v>962</v>
      </c>
      <c r="E2454" t="s">
        <v>1</v>
      </c>
      <c r="F2454">
        <v>150.4</v>
      </c>
      <c r="G2454">
        <v>1984</v>
      </c>
      <c r="H2454">
        <v>8</v>
      </c>
      <c r="I2454" t="s">
        <v>260</v>
      </c>
      <c r="J2454">
        <v>102</v>
      </c>
      <c r="K2454">
        <v>106</v>
      </c>
      <c r="L2454">
        <v>99</v>
      </c>
      <c r="M2454">
        <v>93</v>
      </c>
      <c r="N2454">
        <v>93</v>
      </c>
      <c r="O2454">
        <v>91</v>
      </c>
      <c r="P2454">
        <v>93</v>
      </c>
      <c r="Q2454">
        <v>94</v>
      </c>
      <c r="R2454">
        <v>97</v>
      </c>
      <c r="S2454">
        <v>93</v>
      </c>
      <c r="T2454">
        <v>98</v>
      </c>
      <c r="U2454">
        <v>100</v>
      </c>
      <c r="V2454">
        <v>98</v>
      </c>
      <c r="W2454">
        <v>98</v>
      </c>
      <c r="X2454">
        <v>103</v>
      </c>
      <c r="Y2454">
        <v>106</v>
      </c>
      <c r="Z2454">
        <v>106</v>
      </c>
      <c r="AA2454">
        <v>106</v>
      </c>
      <c r="AB2454">
        <v>106</v>
      </c>
      <c r="AC2454">
        <v>103</v>
      </c>
      <c r="AD2454">
        <v>101</v>
      </c>
      <c r="AE2454">
        <v>104</v>
      </c>
      <c r="AF2454">
        <v>108</v>
      </c>
      <c r="AG2454">
        <v>102</v>
      </c>
      <c r="AH2454">
        <v>107</v>
      </c>
      <c r="AI2454">
        <v>111</v>
      </c>
      <c r="AJ2454">
        <v>115</v>
      </c>
      <c r="AK2454">
        <v>116</v>
      </c>
      <c r="AL2454">
        <v>106</v>
      </c>
      <c r="AM2454">
        <v>109</v>
      </c>
      <c r="AN2454" s="5">
        <v>111</v>
      </c>
      <c r="AO2454" s="5">
        <v>111</v>
      </c>
      <c r="AP2454" s="5">
        <v>114</v>
      </c>
      <c r="AQ2454" s="5">
        <v>117</v>
      </c>
      <c r="AR2454" s="5">
        <v>121</v>
      </c>
      <c r="AS2454" s="5">
        <v>118</v>
      </c>
      <c r="AT2454" s="5">
        <v>109</v>
      </c>
      <c r="AU2454" s="5">
        <v>108</v>
      </c>
      <c r="AV2454" s="5">
        <v>108</v>
      </c>
      <c r="AW2454" s="5">
        <v>111</v>
      </c>
      <c r="AX2454" s="5">
        <v>113</v>
      </c>
      <c r="AY2454" s="5">
        <v>111</v>
      </c>
      <c r="AZ2454" s="5">
        <v>109</v>
      </c>
      <c r="BA2454" s="5">
        <v>109</v>
      </c>
      <c r="BB2454" s="5">
        <v>104</v>
      </c>
      <c r="BC2454" s="5">
        <v>107</v>
      </c>
      <c r="BD2454" s="5">
        <v>108</v>
      </c>
      <c r="BE2454" s="5">
        <v>99</v>
      </c>
      <c r="BF2454" s="5">
        <v>105</v>
      </c>
      <c r="BG2454" s="5">
        <v>106</v>
      </c>
      <c r="BH2454" s="5">
        <v>101</v>
      </c>
      <c r="BI2454" s="5">
        <v>91</v>
      </c>
      <c r="BJ2454" s="5">
        <v>98</v>
      </c>
      <c r="BK2454" s="5">
        <v>105</v>
      </c>
      <c r="BL2454" s="5">
        <v>110</v>
      </c>
      <c r="BM2454" s="5">
        <v>110</v>
      </c>
      <c r="BN2454" s="5">
        <v>91</v>
      </c>
      <c r="BO2454" s="5">
        <v>98</v>
      </c>
      <c r="BP2454" s="5">
        <v>98</v>
      </c>
      <c r="BQ2454" s="5">
        <v>104</v>
      </c>
      <c r="BR2454" s="5">
        <v>105</v>
      </c>
      <c r="BS2454">
        <v>106</v>
      </c>
      <c r="BT2454">
        <v>106</v>
      </c>
      <c r="BU2454">
        <v>107</v>
      </c>
      <c r="BV2454">
        <v>110</v>
      </c>
      <c r="BW2454">
        <v>109</v>
      </c>
      <c r="BX2454">
        <v>108</v>
      </c>
      <c r="BY2454">
        <v>111</v>
      </c>
      <c r="BZ2454">
        <v>115</v>
      </c>
      <c r="CA2454">
        <v>110</v>
      </c>
      <c r="CB2454">
        <v>102</v>
      </c>
      <c r="CC2454">
        <v>106</v>
      </c>
      <c r="CD2454">
        <v>108</v>
      </c>
      <c r="CE2454">
        <v>109</v>
      </c>
      <c r="CF2454">
        <v>101</v>
      </c>
      <c r="CG2454">
        <v>97</v>
      </c>
      <c r="CH2454">
        <v>102</v>
      </c>
      <c r="CI2454">
        <v>105</v>
      </c>
      <c r="CJ2454">
        <v>95</v>
      </c>
      <c r="CK2454">
        <v>98</v>
      </c>
      <c r="CL2454">
        <v>95</v>
      </c>
      <c r="CM2454">
        <v>100</v>
      </c>
      <c r="CN2454">
        <v>102</v>
      </c>
      <c r="CO2454">
        <v>105</v>
      </c>
      <c r="CP2454">
        <v>106</v>
      </c>
      <c r="CQ2454">
        <v>100</v>
      </c>
      <c r="CR2454">
        <v>102</v>
      </c>
      <c r="CS2454">
        <v>105</v>
      </c>
      <c r="CT2454">
        <v>107</v>
      </c>
      <c r="CU2454">
        <v>112</v>
      </c>
      <c r="CV2454">
        <v>113</v>
      </c>
      <c r="CW2454">
        <v>115</v>
      </c>
      <c r="CX2454" t="s">
        <v>5</v>
      </c>
      <c r="CY2454" t="s">
        <v>152</v>
      </c>
    </row>
    <row r="2455" spans="1:103" x14ac:dyDescent="0.25">
      <c r="A2455" t="s">
        <v>140</v>
      </c>
      <c r="B2455">
        <v>35.868600000000001</v>
      </c>
      <c r="C2455">
        <v>-114.6611</v>
      </c>
      <c r="D2455">
        <v>740</v>
      </c>
      <c r="E2455" t="s">
        <v>1</v>
      </c>
      <c r="F2455">
        <v>208.6</v>
      </c>
      <c r="G2455">
        <v>1984</v>
      </c>
      <c r="H2455">
        <v>8</v>
      </c>
      <c r="I2455" t="s">
        <v>260</v>
      </c>
      <c r="J2455">
        <v>104</v>
      </c>
      <c r="K2455">
        <v>104</v>
      </c>
      <c r="L2455">
        <v>107</v>
      </c>
      <c r="M2455">
        <v>101</v>
      </c>
      <c r="N2455">
        <v>95</v>
      </c>
      <c r="O2455">
        <v>95</v>
      </c>
      <c r="P2455">
        <v>96</v>
      </c>
      <c r="Q2455">
        <v>95</v>
      </c>
      <c r="R2455">
        <v>97</v>
      </c>
      <c r="S2455">
        <v>99</v>
      </c>
      <c r="T2455">
        <v>97</v>
      </c>
      <c r="U2455">
        <v>100</v>
      </c>
      <c r="V2455">
        <v>100</v>
      </c>
      <c r="W2455">
        <v>102</v>
      </c>
      <c r="X2455">
        <v>100</v>
      </c>
      <c r="Y2455">
        <v>100</v>
      </c>
      <c r="Z2455">
        <v>103</v>
      </c>
      <c r="AA2455">
        <v>108</v>
      </c>
      <c r="AB2455">
        <v>107</v>
      </c>
      <c r="AC2455">
        <v>107</v>
      </c>
      <c r="AD2455">
        <v>106</v>
      </c>
      <c r="AE2455">
        <v>105</v>
      </c>
      <c r="AF2455">
        <v>107</v>
      </c>
      <c r="AG2455">
        <v>111</v>
      </c>
      <c r="AH2455">
        <v>108</v>
      </c>
      <c r="AI2455">
        <v>107</v>
      </c>
      <c r="AJ2455">
        <v>113</v>
      </c>
      <c r="AK2455">
        <v>116</v>
      </c>
      <c r="AL2455">
        <v>118</v>
      </c>
      <c r="AM2455">
        <v>107</v>
      </c>
      <c r="AN2455" s="5">
        <v>109</v>
      </c>
      <c r="AO2455" s="5">
        <v>110</v>
      </c>
      <c r="AP2455" s="5">
        <v>112</v>
      </c>
      <c r="AQ2455" s="5">
        <v>116</v>
      </c>
      <c r="AR2455" s="5">
        <v>118</v>
      </c>
      <c r="AS2455" s="5">
        <v>120</v>
      </c>
      <c r="AT2455" s="5">
        <v>116</v>
      </c>
      <c r="AU2455" s="5">
        <v>109</v>
      </c>
      <c r="AV2455" s="5">
        <v>107</v>
      </c>
      <c r="AW2455" s="5">
        <v>108</v>
      </c>
      <c r="AX2455" s="5">
        <v>114</v>
      </c>
      <c r="AY2455" s="5">
        <v>115</v>
      </c>
      <c r="AZ2455" s="5">
        <v>110</v>
      </c>
      <c r="BA2455" s="5">
        <v>109</v>
      </c>
      <c r="BB2455" s="5">
        <v>105</v>
      </c>
      <c r="BC2455" s="5">
        <v>104</v>
      </c>
      <c r="BD2455" s="5">
        <v>112</v>
      </c>
      <c r="BE2455" s="5">
        <v>110</v>
      </c>
      <c r="BF2455" s="5">
        <v>106</v>
      </c>
      <c r="BG2455" s="5">
        <v>109</v>
      </c>
      <c r="BH2455" s="5">
        <v>107</v>
      </c>
      <c r="BI2455" s="5">
        <v>101</v>
      </c>
      <c r="BJ2455" s="5">
        <v>95</v>
      </c>
      <c r="BK2455" s="5">
        <v>98</v>
      </c>
      <c r="BL2455" s="5">
        <v>107</v>
      </c>
      <c r="BM2455" s="5">
        <v>111</v>
      </c>
      <c r="BN2455" s="5">
        <v>102</v>
      </c>
      <c r="BO2455" s="5">
        <v>108</v>
      </c>
      <c r="BP2455" s="5">
        <v>88</v>
      </c>
      <c r="BQ2455" s="5">
        <v>99</v>
      </c>
      <c r="BR2455" s="5">
        <v>107</v>
      </c>
      <c r="BS2455">
        <v>108</v>
      </c>
      <c r="BT2455">
        <v>108</v>
      </c>
      <c r="BU2455">
        <v>107</v>
      </c>
      <c r="BV2455">
        <v>110</v>
      </c>
      <c r="BW2455">
        <v>112</v>
      </c>
      <c r="BX2455">
        <v>110</v>
      </c>
      <c r="BY2455">
        <v>110</v>
      </c>
      <c r="BZ2455">
        <v>115</v>
      </c>
      <c r="CA2455">
        <v>116</v>
      </c>
      <c r="CB2455">
        <v>111</v>
      </c>
      <c r="CC2455">
        <v>102</v>
      </c>
      <c r="CD2455">
        <v>105</v>
      </c>
      <c r="CE2455">
        <v>110</v>
      </c>
      <c r="CF2455">
        <v>110</v>
      </c>
      <c r="CG2455">
        <v>84</v>
      </c>
      <c r="CH2455">
        <v>94</v>
      </c>
      <c r="CI2455">
        <v>99</v>
      </c>
      <c r="CJ2455">
        <v>107</v>
      </c>
      <c r="CK2455">
        <v>96</v>
      </c>
      <c r="CL2455">
        <v>93</v>
      </c>
      <c r="CM2455">
        <v>94</v>
      </c>
      <c r="CN2455">
        <v>101</v>
      </c>
      <c r="CO2455">
        <v>105</v>
      </c>
      <c r="CP2455">
        <v>106</v>
      </c>
      <c r="CQ2455">
        <v>106</v>
      </c>
      <c r="CR2455">
        <v>101</v>
      </c>
      <c r="CS2455">
        <v>105</v>
      </c>
      <c r="CT2455">
        <v>107</v>
      </c>
      <c r="CU2455">
        <v>110</v>
      </c>
      <c r="CV2455">
        <v>112</v>
      </c>
      <c r="CW2455">
        <v>114</v>
      </c>
      <c r="CX2455" t="s">
        <v>122</v>
      </c>
      <c r="CY2455" t="s">
        <v>141</v>
      </c>
    </row>
    <row r="2456" spans="1:103" x14ac:dyDescent="0.25">
      <c r="A2456" t="s">
        <v>117</v>
      </c>
      <c r="B2456">
        <v>36.462499999999999</v>
      </c>
      <c r="C2456">
        <v>-116.8672</v>
      </c>
      <c r="D2456">
        <v>-194</v>
      </c>
      <c r="E2456" t="s">
        <v>1</v>
      </c>
      <c r="F2456">
        <v>0</v>
      </c>
      <c r="G2456">
        <v>1984</v>
      </c>
      <c r="H2456">
        <v>8</v>
      </c>
      <c r="I2456" t="s">
        <v>260</v>
      </c>
      <c r="J2456">
        <v>107</v>
      </c>
      <c r="K2456">
        <v>110</v>
      </c>
      <c r="L2456">
        <v>105</v>
      </c>
      <c r="M2456">
        <v>99</v>
      </c>
      <c r="N2456">
        <v>99</v>
      </c>
      <c r="O2456">
        <v>100</v>
      </c>
      <c r="P2456">
        <v>97</v>
      </c>
      <c r="Q2456">
        <v>98</v>
      </c>
      <c r="R2456">
        <v>100</v>
      </c>
      <c r="S2456">
        <v>98</v>
      </c>
      <c r="T2456">
        <v>101</v>
      </c>
      <c r="U2456">
        <v>104</v>
      </c>
      <c r="V2456">
        <v>101</v>
      </c>
      <c r="W2456">
        <v>102</v>
      </c>
      <c r="X2456">
        <v>104</v>
      </c>
      <c r="Y2456">
        <v>110</v>
      </c>
      <c r="Z2456">
        <v>112</v>
      </c>
      <c r="AA2456">
        <v>112</v>
      </c>
      <c r="AB2456">
        <v>111</v>
      </c>
      <c r="AC2456">
        <v>108</v>
      </c>
      <c r="AD2456">
        <v>105</v>
      </c>
      <c r="AE2456">
        <v>109</v>
      </c>
      <c r="AF2456">
        <v>112</v>
      </c>
      <c r="AG2456">
        <v>113</v>
      </c>
      <c r="AH2456">
        <v>113</v>
      </c>
      <c r="AI2456">
        <v>116</v>
      </c>
      <c r="AJ2456">
        <v>119</v>
      </c>
      <c r="AK2456">
        <v>122</v>
      </c>
      <c r="AL2456">
        <v>115</v>
      </c>
      <c r="AM2456">
        <v>120</v>
      </c>
      <c r="AN2456" s="5">
        <v>121</v>
      </c>
      <c r="AO2456" s="5">
        <v>121</v>
      </c>
      <c r="AP2456" s="5">
        <v>122</v>
      </c>
      <c r="AQ2456" s="5">
        <v>126</v>
      </c>
      <c r="AR2456" s="5">
        <v>125</v>
      </c>
      <c r="AS2456" s="5">
        <v>121</v>
      </c>
      <c r="AT2456" s="5">
        <v>121</v>
      </c>
      <c r="AU2456" s="5">
        <v>121</v>
      </c>
      <c r="AV2456" s="5">
        <v>118</v>
      </c>
      <c r="AW2456" s="5">
        <v>116</v>
      </c>
      <c r="AX2456" s="5">
        <v>119</v>
      </c>
      <c r="AY2456" s="5">
        <v>115</v>
      </c>
      <c r="AZ2456" s="5">
        <v>115</v>
      </c>
      <c r="BA2456" s="5">
        <v>114</v>
      </c>
      <c r="BB2456" s="5">
        <v>109</v>
      </c>
      <c r="BC2456" s="5">
        <v>115</v>
      </c>
      <c r="BD2456" s="5">
        <v>118</v>
      </c>
      <c r="BE2456" s="5">
        <v>107</v>
      </c>
      <c r="BF2456" s="5">
        <v>114</v>
      </c>
      <c r="BG2456" s="5">
        <v>115</v>
      </c>
      <c r="BH2456" s="5">
        <v>108</v>
      </c>
      <c r="BI2456" s="5">
        <v>98</v>
      </c>
      <c r="BJ2456" s="5">
        <v>94</v>
      </c>
      <c r="BK2456" s="5">
        <v>110</v>
      </c>
      <c r="BL2456" s="5">
        <v>115</v>
      </c>
      <c r="BM2456" s="5">
        <v>114</v>
      </c>
      <c r="BN2456" s="5">
        <v>101</v>
      </c>
      <c r="BO2456" s="5">
        <v>101</v>
      </c>
      <c r="BP2456" s="5">
        <v>107</v>
      </c>
      <c r="BQ2456" s="5">
        <v>109</v>
      </c>
      <c r="BR2456" s="5">
        <v>112</v>
      </c>
      <c r="BS2456">
        <v>113</v>
      </c>
      <c r="BT2456">
        <v>114</v>
      </c>
      <c r="BU2456">
        <v>115</v>
      </c>
      <c r="BV2456">
        <v>115</v>
      </c>
      <c r="BW2456">
        <v>114</v>
      </c>
      <c r="BX2456">
        <v>115</v>
      </c>
      <c r="BY2456">
        <v>119</v>
      </c>
      <c r="BZ2456">
        <v>122</v>
      </c>
      <c r="CA2456">
        <v>121</v>
      </c>
      <c r="CB2456">
        <v>114</v>
      </c>
      <c r="CC2456">
        <v>112</v>
      </c>
      <c r="CD2456">
        <v>116</v>
      </c>
      <c r="CE2456">
        <v>116</v>
      </c>
      <c r="CF2456">
        <v>111</v>
      </c>
      <c r="CG2456">
        <v>82</v>
      </c>
      <c r="CH2456">
        <v>101</v>
      </c>
      <c r="CI2456">
        <v>112</v>
      </c>
      <c r="CJ2456">
        <v>105</v>
      </c>
      <c r="CK2456">
        <v>90</v>
      </c>
      <c r="CL2456">
        <v>100</v>
      </c>
      <c r="CM2456">
        <v>105</v>
      </c>
      <c r="CN2456">
        <v>107</v>
      </c>
      <c r="CO2456">
        <v>109</v>
      </c>
      <c r="CP2456">
        <v>110</v>
      </c>
      <c r="CQ2456">
        <v>107</v>
      </c>
      <c r="CR2456">
        <v>109</v>
      </c>
      <c r="CS2456">
        <v>112</v>
      </c>
      <c r="CT2456">
        <v>113</v>
      </c>
      <c r="CU2456">
        <v>117</v>
      </c>
      <c r="CV2456">
        <v>116</v>
      </c>
      <c r="CW2456">
        <v>111</v>
      </c>
      <c r="CX2456" t="s">
        <v>5</v>
      </c>
      <c r="CY2456" t="s">
        <v>118</v>
      </c>
    </row>
    <row r="2457" spans="1:103" x14ac:dyDescent="0.25">
      <c r="BS2457" cm="1">
        <f t="array" ref="BS2457">SUMPRODUCT(--(MOD(AN2456:BR2456,5)=0))</f>
        <v>7</v>
      </c>
      <c r="BT2457">
        <f>AVERAGE(AN2456:BR2456)</f>
        <v>113.61290322580645</v>
      </c>
    </row>
    <row r="2458" spans="1:103" x14ac:dyDescent="0.25">
      <c r="D2458" s="5">
        <f>AVERAGE(D2418:D2455)</f>
        <v>3222.5526315789475</v>
      </c>
      <c r="AN2458" s="5">
        <f>AVERAGE(AN2418:AN2455)</f>
        <v>100.92105263157895</v>
      </c>
      <c r="AO2458" s="5">
        <f t="shared" ref="AO2458:BR2458" si="3483">AVERAGE(AO2418:AO2455)</f>
        <v>102.86842105263158</v>
      </c>
      <c r="AP2458" s="5">
        <f t="shared" si="3483"/>
        <v>104.65789473684211</v>
      </c>
      <c r="AQ2458" s="5">
        <f t="shared" si="3483"/>
        <v>106.5</v>
      </c>
      <c r="AR2458" s="5">
        <f t="shared" si="3483"/>
        <v>108.05263157894737</v>
      </c>
      <c r="AS2458" s="5">
        <f t="shared" si="3483"/>
        <v>106.55263157894737</v>
      </c>
      <c r="AT2458" s="5">
        <f t="shared" si="3483"/>
        <v>104.05263157894737</v>
      </c>
      <c r="AU2458" s="5">
        <f t="shared" si="3483"/>
        <v>101.5</v>
      </c>
      <c r="AV2458" s="5">
        <f t="shared" si="3483"/>
        <v>99.84210526315789</v>
      </c>
      <c r="AW2458" s="5">
        <f t="shared" si="3483"/>
        <v>100.94736842105263</v>
      </c>
      <c r="AX2458" s="5">
        <f t="shared" si="3483"/>
        <v>103.47368421052632</v>
      </c>
      <c r="AY2458" s="5">
        <f t="shared" si="3483"/>
        <v>101.97368421052632</v>
      </c>
      <c r="AZ2458" s="5">
        <f t="shared" si="3483"/>
        <v>98.39473684210526</v>
      </c>
      <c r="BA2458" s="5">
        <f t="shared" si="3483"/>
        <v>96.526315789473685</v>
      </c>
      <c r="BB2458" s="5">
        <f t="shared" si="3483"/>
        <v>94.89473684210526</v>
      </c>
      <c r="BC2458" s="5">
        <f t="shared" si="3483"/>
        <v>96.868421052631575</v>
      </c>
      <c r="BD2458" s="5">
        <f t="shared" si="3483"/>
        <v>99.5</v>
      </c>
      <c r="BE2458" s="5">
        <f t="shared" si="3483"/>
        <v>96.71052631578948</v>
      </c>
      <c r="BF2458" s="5">
        <f t="shared" si="3483"/>
        <v>95.736842105263165</v>
      </c>
      <c r="BG2458" s="5">
        <f t="shared" si="3483"/>
        <v>94.89473684210526</v>
      </c>
      <c r="BH2458" s="5">
        <f t="shared" si="3483"/>
        <v>89.60526315789474</v>
      </c>
      <c r="BI2458" s="5">
        <f t="shared" si="3483"/>
        <v>83.21052631578948</v>
      </c>
      <c r="BJ2458" s="5">
        <f t="shared" si="3483"/>
        <v>84.94736842105263</v>
      </c>
      <c r="BK2458" s="5">
        <f t="shared" si="3483"/>
        <v>91.649122807017534</v>
      </c>
      <c r="BL2458" s="5">
        <f t="shared" si="3483"/>
        <v>97.78947368421052</v>
      </c>
      <c r="BM2458" s="5">
        <f t="shared" si="3483"/>
        <v>97</v>
      </c>
      <c r="BN2458" s="5">
        <f t="shared" si="3483"/>
        <v>90.65789473684211</v>
      </c>
      <c r="BO2458" s="5">
        <f t="shared" si="3483"/>
        <v>86.328947368421055</v>
      </c>
      <c r="BP2458" s="5">
        <f t="shared" si="3483"/>
        <v>88.25</v>
      </c>
      <c r="BQ2458" s="5">
        <f t="shared" si="3483"/>
        <v>92.21052631578948</v>
      </c>
      <c r="BR2458" s="5">
        <f t="shared" si="3483"/>
        <v>93.256756756756758</v>
      </c>
    </row>
    <row r="2459" spans="1:103" x14ac:dyDescent="0.25">
      <c r="AI2459" s="13">
        <f>-AM2459/(AVERAGE(D2418:D2455)-D2456)</f>
        <v>-4.8362813160876287E-3</v>
      </c>
      <c r="AJ2459" t="s">
        <v>263</v>
      </c>
      <c r="AK2459">
        <f>AVERAGE(AN2456:BR2456)</f>
        <v>113.61290322580645</v>
      </c>
      <c r="AL2459">
        <f>AVERAGE(AN2458:BR2458)</f>
        <v>97.089493568271166</v>
      </c>
      <c r="AM2459">
        <f>AK2459-AL2459</f>
        <v>16.523409657535282</v>
      </c>
      <c r="AN2459" s="5">
        <f>AN2458+$AM2459</f>
        <v>117.44446228911423</v>
      </c>
      <c r="AO2459" s="5">
        <f t="shared" ref="AO2459:BR2459" si="3484">AO2458+$AM2459</f>
        <v>119.39183071016686</v>
      </c>
      <c r="AP2459" s="5">
        <f t="shared" si="3484"/>
        <v>121.18130439437739</v>
      </c>
      <c r="AQ2459" s="5">
        <f t="shared" si="3484"/>
        <v>123.02340965753528</v>
      </c>
      <c r="AR2459" s="5">
        <f t="shared" si="3484"/>
        <v>124.57604123648265</v>
      </c>
      <c r="AS2459" s="5">
        <f t="shared" si="3484"/>
        <v>123.07604123648265</v>
      </c>
      <c r="AT2459" s="5">
        <f t="shared" si="3484"/>
        <v>120.57604123648265</v>
      </c>
      <c r="AU2459" s="5">
        <f t="shared" si="3484"/>
        <v>118.02340965753528</v>
      </c>
      <c r="AV2459" s="5">
        <f t="shared" si="3484"/>
        <v>116.36551492069317</v>
      </c>
      <c r="AW2459" s="5">
        <f t="shared" si="3484"/>
        <v>117.47077807858791</v>
      </c>
      <c r="AX2459" s="5">
        <f t="shared" si="3484"/>
        <v>119.9970938680616</v>
      </c>
      <c r="AY2459" s="5">
        <f t="shared" si="3484"/>
        <v>118.4970938680616</v>
      </c>
      <c r="AZ2459" s="5">
        <f t="shared" si="3484"/>
        <v>114.91814649964054</v>
      </c>
      <c r="BA2459" s="5">
        <f t="shared" si="3484"/>
        <v>113.04972544700897</v>
      </c>
      <c r="BB2459" s="5">
        <f t="shared" si="3484"/>
        <v>111.41814649964054</v>
      </c>
      <c r="BC2459" s="5">
        <f t="shared" si="3484"/>
        <v>113.39183071016686</v>
      </c>
      <c r="BD2459" s="5">
        <f t="shared" si="3484"/>
        <v>116.02340965753528</v>
      </c>
      <c r="BE2459" s="5">
        <f t="shared" si="3484"/>
        <v>113.23393597332476</v>
      </c>
      <c r="BF2459" s="5">
        <f t="shared" si="3484"/>
        <v>112.26025176279845</v>
      </c>
      <c r="BG2459" s="5">
        <f t="shared" si="3484"/>
        <v>111.41814649964054</v>
      </c>
      <c r="BH2459" s="5">
        <f t="shared" si="3484"/>
        <v>106.12867281543002</v>
      </c>
      <c r="BI2459" s="5">
        <f t="shared" si="3484"/>
        <v>99.733935973324762</v>
      </c>
      <c r="BJ2459" s="5">
        <f t="shared" si="3484"/>
        <v>101.47077807858791</v>
      </c>
      <c r="BK2459" s="5">
        <f t="shared" si="3484"/>
        <v>108.17253246455282</v>
      </c>
      <c r="BL2459" s="5">
        <f t="shared" si="3484"/>
        <v>114.3128833417458</v>
      </c>
      <c r="BM2459" s="5">
        <f t="shared" si="3484"/>
        <v>113.52340965753528</v>
      </c>
      <c r="BN2459" s="5">
        <f t="shared" si="3484"/>
        <v>107.18130439437739</v>
      </c>
      <c r="BO2459" s="5">
        <f t="shared" si="3484"/>
        <v>102.85235702595634</v>
      </c>
      <c r="BP2459" s="5">
        <f t="shared" si="3484"/>
        <v>104.77340965753528</v>
      </c>
      <c r="BQ2459" s="5">
        <f t="shared" si="3484"/>
        <v>108.73393597332476</v>
      </c>
      <c r="BR2459" s="5">
        <f t="shared" si="3484"/>
        <v>109.78016641429204</v>
      </c>
    </row>
    <row r="2460" spans="1:103" x14ac:dyDescent="0.25">
      <c r="AI2460" s="11"/>
      <c r="AN2460" s="5">
        <f>AN2456-AN2459</f>
        <v>3.5555377108857726</v>
      </c>
      <c r="AO2460" s="5">
        <f t="shared" ref="AO2460:BR2460" si="3485">AO2456-AO2459</f>
        <v>1.6081692898331426</v>
      </c>
      <c r="AP2460" s="5">
        <f t="shared" si="3485"/>
        <v>0.81869560562260801</v>
      </c>
      <c r="AQ2460" s="5">
        <f t="shared" si="3485"/>
        <v>2.9765903424647178</v>
      </c>
      <c r="AR2460" s="5">
        <f t="shared" si="3485"/>
        <v>0.42395876351734785</v>
      </c>
      <c r="AS2460" s="5">
        <f t="shared" si="3485"/>
        <v>-2.0760412364826522</v>
      </c>
      <c r="AT2460" s="5">
        <f t="shared" si="3485"/>
        <v>0.42395876351734785</v>
      </c>
      <c r="AU2460" s="5">
        <f t="shared" si="3485"/>
        <v>2.9765903424647178</v>
      </c>
      <c r="AV2460" s="5">
        <f t="shared" si="3485"/>
        <v>1.6344850793068275</v>
      </c>
      <c r="AW2460" s="5">
        <f t="shared" si="3485"/>
        <v>-1.4707780785879123</v>
      </c>
      <c r="AX2460" s="5">
        <f t="shared" si="3485"/>
        <v>-0.99709386806159728</v>
      </c>
      <c r="AY2460" s="5">
        <f t="shared" si="3485"/>
        <v>-3.4970938680615973</v>
      </c>
      <c r="AZ2460" s="5">
        <f t="shared" si="3485"/>
        <v>8.1853500359457598E-2</v>
      </c>
      <c r="BA2460" s="5">
        <f t="shared" si="3485"/>
        <v>0.95027455299103281</v>
      </c>
      <c r="BB2460" s="5">
        <f t="shared" si="3485"/>
        <v>-2.4181464996405424</v>
      </c>
      <c r="BC2460" s="5">
        <f t="shared" si="3485"/>
        <v>1.6081692898331426</v>
      </c>
      <c r="BD2460" s="5">
        <f t="shared" si="3485"/>
        <v>1.9765903424647178</v>
      </c>
      <c r="BE2460" s="5">
        <f t="shared" si="3485"/>
        <v>-6.2339359733247619</v>
      </c>
      <c r="BF2460" s="5">
        <f t="shared" si="3485"/>
        <v>1.7397482372015531</v>
      </c>
      <c r="BG2460" s="5">
        <f t="shared" si="3485"/>
        <v>3.5818535003594576</v>
      </c>
      <c r="BH2460" s="5">
        <f t="shared" si="3485"/>
        <v>1.8713271845699779</v>
      </c>
      <c r="BI2460" s="5">
        <f t="shared" si="3485"/>
        <v>-1.7339359733247619</v>
      </c>
      <c r="BJ2460" s="5">
        <f t="shared" si="3485"/>
        <v>-7.4707780785879123</v>
      </c>
      <c r="BK2460" s="5">
        <f t="shared" si="3485"/>
        <v>1.8274675354471839</v>
      </c>
      <c r="BL2460" s="5">
        <f t="shared" si="3485"/>
        <v>0.68711665825419743</v>
      </c>
      <c r="BM2460" s="5">
        <f t="shared" si="3485"/>
        <v>0.47659034246471776</v>
      </c>
      <c r="BN2460" s="5">
        <f t="shared" si="3485"/>
        <v>-6.181304394377392</v>
      </c>
      <c r="BO2460" s="5">
        <f t="shared" si="3485"/>
        <v>-1.8523570259563371</v>
      </c>
      <c r="BP2460" s="5">
        <f t="shared" si="3485"/>
        <v>2.2265903424647178</v>
      </c>
      <c r="BQ2460" s="5">
        <f t="shared" si="3485"/>
        <v>0.2660640266752381</v>
      </c>
      <c r="BR2460" s="5">
        <f t="shared" si="3485"/>
        <v>2.2198335857079599</v>
      </c>
      <c r="BS2460" s="15">
        <f>STDEV(AN2460:BR2460)</f>
        <v>2.8417769347563753</v>
      </c>
      <c r="BT2460" t="s">
        <v>264</v>
      </c>
    </row>
    <row r="2461" spans="1:103" x14ac:dyDescent="0.25">
      <c r="AI2461" s="11"/>
      <c r="AN2461" s="5">
        <f>ABS(AN2460)</f>
        <v>3.5555377108857726</v>
      </c>
      <c r="AO2461" s="5">
        <f t="shared" ref="AO2461" si="3486">ABS(AO2460)</f>
        <v>1.6081692898331426</v>
      </c>
      <c r="AP2461" s="5">
        <f t="shared" ref="AP2461" si="3487">ABS(AP2460)</f>
        <v>0.81869560562260801</v>
      </c>
      <c r="AQ2461" s="5">
        <f t="shared" ref="AQ2461" si="3488">ABS(AQ2460)</f>
        <v>2.9765903424647178</v>
      </c>
      <c r="AR2461" s="5">
        <f t="shared" ref="AR2461" si="3489">ABS(AR2460)</f>
        <v>0.42395876351734785</v>
      </c>
      <c r="AS2461" s="5">
        <f t="shared" ref="AS2461" si="3490">ABS(AS2460)</f>
        <v>2.0760412364826522</v>
      </c>
      <c r="AT2461" s="5">
        <f t="shared" ref="AT2461" si="3491">ABS(AT2460)</f>
        <v>0.42395876351734785</v>
      </c>
      <c r="AU2461" s="5">
        <f t="shared" ref="AU2461" si="3492">ABS(AU2460)</f>
        <v>2.9765903424647178</v>
      </c>
      <c r="AV2461" s="5">
        <f t="shared" ref="AV2461" si="3493">ABS(AV2460)</f>
        <v>1.6344850793068275</v>
      </c>
      <c r="AW2461" s="5">
        <f t="shared" ref="AW2461" si="3494">ABS(AW2460)</f>
        <v>1.4707780785879123</v>
      </c>
      <c r="AX2461" s="5">
        <f t="shared" ref="AX2461" si="3495">ABS(AX2460)</f>
        <v>0.99709386806159728</v>
      </c>
      <c r="AY2461" s="5">
        <f t="shared" ref="AY2461" si="3496">ABS(AY2460)</f>
        <v>3.4970938680615973</v>
      </c>
      <c r="AZ2461" s="5">
        <f t="shared" ref="AZ2461" si="3497">ABS(AZ2460)</f>
        <v>8.1853500359457598E-2</v>
      </c>
      <c r="BA2461" s="5">
        <f t="shared" ref="BA2461" si="3498">ABS(BA2460)</f>
        <v>0.95027455299103281</v>
      </c>
      <c r="BB2461" s="5">
        <f t="shared" ref="BB2461" si="3499">ABS(BB2460)</f>
        <v>2.4181464996405424</v>
      </c>
      <c r="BC2461" s="5">
        <f t="shared" ref="BC2461" si="3500">ABS(BC2460)</f>
        <v>1.6081692898331426</v>
      </c>
      <c r="BD2461" s="5">
        <f t="shared" ref="BD2461" si="3501">ABS(BD2460)</f>
        <v>1.9765903424647178</v>
      </c>
      <c r="BE2461" s="5">
        <f t="shared" ref="BE2461" si="3502">ABS(BE2460)</f>
        <v>6.2339359733247619</v>
      </c>
      <c r="BF2461" s="5">
        <f t="shared" ref="BF2461" si="3503">ABS(BF2460)</f>
        <v>1.7397482372015531</v>
      </c>
      <c r="BG2461" s="5">
        <f t="shared" ref="BG2461" si="3504">ABS(BG2460)</f>
        <v>3.5818535003594576</v>
      </c>
      <c r="BH2461" s="5">
        <f t="shared" ref="BH2461" si="3505">ABS(BH2460)</f>
        <v>1.8713271845699779</v>
      </c>
      <c r="BI2461" s="5">
        <f t="shared" ref="BI2461" si="3506">ABS(BI2460)</f>
        <v>1.7339359733247619</v>
      </c>
      <c r="BJ2461" s="5">
        <f t="shared" ref="BJ2461" si="3507">ABS(BJ2460)</f>
        <v>7.4707780785879123</v>
      </c>
      <c r="BK2461" s="5">
        <f t="shared" ref="BK2461" si="3508">ABS(BK2460)</f>
        <v>1.8274675354471839</v>
      </c>
      <c r="BL2461" s="5">
        <f t="shared" ref="BL2461" si="3509">ABS(BL2460)</f>
        <v>0.68711665825419743</v>
      </c>
      <c r="BM2461" s="5">
        <f t="shared" ref="BM2461" si="3510">ABS(BM2460)</f>
        <v>0.47659034246471776</v>
      </c>
      <c r="BN2461" s="5">
        <f t="shared" ref="BN2461" si="3511">ABS(BN2460)</f>
        <v>6.181304394377392</v>
      </c>
      <c r="BO2461" s="5">
        <f t="shared" ref="BO2461" si="3512">ABS(BO2460)</f>
        <v>1.8523570259563371</v>
      </c>
      <c r="BP2461" s="5">
        <f t="shared" ref="BP2461" si="3513">ABS(BP2460)</f>
        <v>2.2265903424647178</v>
      </c>
      <c r="BQ2461" s="5">
        <f t="shared" ref="BQ2461" si="3514">ABS(BQ2460)</f>
        <v>0.2660640266752381</v>
      </c>
      <c r="BR2461" s="5">
        <f t="shared" ref="BR2461" si="3515">ABS(BR2460)</f>
        <v>2.2198335857079599</v>
      </c>
      <c r="BS2461" s="15">
        <f>AVERAGE(AN2461:BR2461)</f>
        <v>2.1891267739616551</v>
      </c>
      <c r="BT2461" t="s">
        <v>268</v>
      </c>
    </row>
    <row r="2463" spans="1:103" x14ac:dyDescent="0.25">
      <c r="A2463" t="s">
        <v>21</v>
      </c>
      <c r="B2463">
        <v>37.708100000000002</v>
      </c>
      <c r="C2463">
        <v>-117.23309999999999</v>
      </c>
      <c r="D2463">
        <v>5690</v>
      </c>
      <c r="E2463" t="s">
        <v>1</v>
      </c>
      <c r="F2463">
        <v>142.1</v>
      </c>
      <c r="G2463">
        <v>1985</v>
      </c>
      <c r="H2463">
        <v>8</v>
      </c>
      <c r="I2463" t="s">
        <v>260</v>
      </c>
      <c r="J2463">
        <v>71</v>
      </c>
      <c r="K2463">
        <v>67</v>
      </c>
      <c r="M2463">
        <v>79</v>
      </c>
      <c r="N2463">
        <v>82</v>
      </c>
      <c r="O2463">
        <v>89</v>
      </c>
      <c r="P2463">
        <v>92</v>
      </c>
      <c r="Q2463">
        <v>92</v>
      </c>
      <c r="R2463">
        <v>93</v>
      </c>
      <c r="S2463">
        <v>87</v>
      </c>
      <c r="T2463">
        <v>90</v>
      </c>
      <c r="V2463">
        <v>93</v>
      </c>
      <c r="W2463">
        <v>94</v>
      </c>
      <c r="X2463">
        <v>93</v>
      </c>
      <c r="Y2463">
        <v>94</v>
      </c>
      <c r="Z2463">
        <v>96</v>
      </c>
      <c r="AA2463">
        <v>98</v>
      </c>
      <c r="AB2463">
        <v>95</v>
      </c>
      <c r="AC2463">
        <v>88</v>
      </c>
      <c r="AE2463">
        <v>91</v>
      </c>
      <c r="AF2463">
        <v>87</v>
      </c>
      <c r="AG2463">
        <v>78</v>
      </c>
      <c r="AH2463">
        <v>73</v>
      </c>
      <c r="AI2463">
        <v>81</v>
      </c>
      <c r="AJ2463">
        <v>85</v>
      </c>
      <c r="AK2463">
        <v>87</v>
      </c>
      <c r="AM2463">
        <v>88</v>
      </c>
      <c r="AN2463" s="5">
        <v>90</v>
      </c>
      <c r="AO2463" s="5">
        <v>94</v>
      </c>
      <c r="AP2463" s="5">
        <v>97</v>
      </c>
      <c r="AQ2463" s="5">
        <v>98</v>
      </c>
      <c r="AR2463" s="5">
        <v>98</v>
      </c>
      <c r="AS2463" s="5">
        <v>96</v>
      </c>
      <c r="AT2463" s="5">
        <v>94</v>
      </c>
      <c r="AU2463" s="5">
        <v>96</v>
      </c>
      <c r="AV2463" s="5">
        <v>97</v>
      </c>
      <c r="AW2463" s="5">
        <v>93</v>
      </c>
      <c r="AX2463" s="5">
        <v>93</v>
      </c>
      <c r="AY2463" s="5">
        <v>93</v>
      </c>
      <c r="AZ2463" s="5">
        <v>94</v>
      </c>
      <c r="BA2463" s="5">
        <v>94</v>
      </c>
      <c r="BB2463" s="5">
        <v>95</v>
      </c>
      <c r="BC2463" s="5">
        <v>91</v>
      </c>
      <c r="BD2463" s="5">
        <v>85</v>
      </c>
      <c r="BE2463" s="8">
        <f>AVERAGE(BD2463,BF2463)</f>
        <v>85</v>
      </c>
      <c r="BF2463" s="5">
        <v>85</v>
      </c>
      <c r="BG2463" s="5">
        <v>76</v>
      </c>
      <c r="BH2463" s="5">
        <v>81</v>
      </c>
      <c r="BI2463" s="5">
        <v>86</v>
      </c>
      <c r="BJ2463" s="5">
        <v>87</v>
      </c>
      <c r="BK2463" s="5">
        <v>89</v>
      </c>
      <c r="BL2463" s="5">
        <v>90</v>
      </c>
      <c r="BM2463" s="5">
        <v>89</v>
      </c>
      <c r="BN2463" s="8">
        <f>AVERAGE(BM2463,BO2463)</f>
        <v>88.5</v>
      </c>
      <c r="BO2463" s="5">
        <v>88</v>
      </c>
      <c r="BP2463" s="5">
        <v>85</v>
      </c>
      <c r="BQ2463" s="5">
        <v>82</v>
      </c>
      <c r="BR2463" s="5">
        <v>82</v>
      </c>
      <c r="BS2463">
        <v>81</v>
      </c>
      <c r="BT2463">
        <v>83</v>
      </c>
      <c r="BV2463">
        <v>88</v>
      </c>
      <c r="BW2463">
        <v>88</v>
      </c>
      <c r="BX2463">
        <v>87</v>
      </c>
      <c r="BY2463">
        <v>89</v>
      </c>
      <c r="BZ2463">
        <v>88</v>
      </c>
      <c r="CA2463">
        <v>85</v>
      </c>
      <c r="CB2463">
        <v>88</v>
      </c>
      <c r="CC2463">
        <v>78</v>
      </c>
      <c r="CD2463">
        <v>84</v>
      </c>
      <c r="CE2463">
        <v>86</v>
      </c>
      <c r="CF2463">
        <v>87</v>
      </c>
      <c r="CG2463">
        <v>87</v>
      </c>
      <c r="CH2463">
        <v>88</v>
      </c>
      <c r="CI2463">
        <v>82</v>
      </c>
      <c r="CK2463">
        <v>84</v>
      </c>
      <c r="CL2463">
        <v>84</v>
      </c>
      <c r="CN2463">
        <v>86</v>
      </c>
      <c r="CP2463">
        <v>93</v>
      </c>
      <c r="CQ2463">
        <v>93</v>
      </c>
      <c r="CR2463">
        <v>90</v>
      </c>
      <c r="CS2463">
        <v>89</v>
      </c>
      <c r="CT2463">
        <v>89</v>
      </c>
      <c r="CU2463">
        <v>89</v>
      </c>
      <c r="CV2463">
        <v>90</v>
      </c>
      <c r="CX2463" t="s">
        <v>2</v>
      </c>
      <c r="CY2463" t="s">
        <v>22</v>
      </c>
    </row>
    <row r="2464" spans="1:103" x14ac:dyDescent="0.25">
      <c r="A2464" t="s">
        <v>107</v>
      </c>
      <c r="B2464">
        <v>38.050600000000003</v>
      </c>
      <c r="C2464">
        <v>-117.09059999999999</v>
      </c>
      <c r="D2464">
        <v>5399</v>
      </c>
      <c r="E2464" t="s">
        <v>1</v>
      </c>
      <c r="F2464">
        <v>177.5</v>
      </c>
      <c r="G2464">
        <v>1985</v>
      </c>
      <c r="H2464">
        <v>8</v>
      </c>
      <c r="I2464" t="s">
        <v>260</v>
      </c>
      <c r="J2464">
        <v>74</v>
      </c>
      <c r="K2464">
        <v>68</v>
      </c>
      <c r="L2464">
        <v>76</v>
      </c>
      <c r="M2464">
        <v>82</v>
      </c>
      <c r="N2464">
        <v>88</v>
      </c>
      <c r="O2464">
        <v>92</v>
      </c>
      <c r="P2464">
        <v>95</v>
      </c>
      <c r="Q2464">
        <v>95</v>
      </c>
      <c r="R2464">
        <v>94</v>
      </c>
      <c r="S2464">
        <v>90</v>
      </c>
      <c r="T2464">
        <v>93</v>
      </c>
      <c r="U2464">
        <v>96</v>
      </c>
      <c r="V2464">
        <v>96</v>
      </c>
      <c r="W2464">
        <v>95</v>
      </c>
      <c r="X2464">
        <v>95</v>
      </c>
      <c r="Y2464">
        <v>97</v>
      </c>
      <c r="Z2464">
        <v>96</v>
      </c>
      <c r="AA2464">
        <v>100</v>
      </c>
      <c r="AB2464">
        <v>100</v>
      </c>
      <c r="AC2464">
        <v>91</v>
      </c>
      <c r="AD2464">
        <v>93</v>
      </c>
      <c r="AE2464">
        <v>92</v>
      </c>
      <c r="AF2464">
        <v>90</v>
      </c>
      <c r="AG2464">
        <v>82</v>
      </c>
      <c r="AH2464">
        <v>73</v>
      </c>
      <c r="AI2464">
        <v>80</v>
      </c>
      <c r="AJ2464">
        <v>89</v>
      </c>
      <c r="AK2464">
        <v>90</v>
      </c>
      <c r="AL2464">
        <v>88</v>
      </c>
      <c r="AM2464">
        <v>90</v>
      </c>
      <c r="AN2464" s="5">
        <v>93</v>
      </c>
      <c r="AO2464" s="5">
        <v>96</v>
      </c>
      <c r="AP2464" s="5">
        <v>99</v>
      </c>
      <c r="AQ2464" s="5">
        <v>101</v>
      </c>
      <c r="AR2464" s="5">
        <v>102</v>
      </c>
      <c r="AS2464" s="5">
        <v>98</v>
      </c>
      <c r="AT2464" s="5">
        <v>98</v>
      </c>
      <c r="AU2464" s="5">
        <v>100</v>
      </c>
      <c r="AV2464" s="5">
        <v>100</v>
      </c>
      <c r="AW2464" s="5">
        <v>95</v>
      </c>
      <c r="AX2464" s="5">
        <v>95</v>
      </c>
      <c r="AY2464" s="5">
        <v>95</v>
      </c>
      <c r="AZ2464" s="5">
        <v>97</v>
      </c>
      <c r="BA2464" s="5">
        <v>97</v>
      </c>
      <c r="BB2464" s="5">
        <v>96</v>
      </c>
      <c r="BC2464" s="5">
        <v>92</v>
      </c>
      <c r="BD2464" s="5">
        <v>91</v>
      </c>
      <c r="BE2464" s="5">
        <v>87</v>
      </c>
      <c r="BF2464" s="5">
        <v>81</v>
      </c>
      <c r="BG2464" s="5">
        <v>79</v>
      </c>
      <c r="BH2464" s="5">
        <v>82</v>
      </c>
      <c r="BI2464" s="5">
        <v>88</v>
      </c>
      <c r="BJ2464" s="5">
        <v>88</v>
      </c>
      <c r="BK2464" s="5">
        <v>91</v>
      </c>
      <c r="BL2464" s="5">
        <v>91</v>
      </c>
      <c r="BM2464" s="5">
        <v>91</v>
      </c>
      <c r="BN2464" s="5">
        <v>92</v>
      </c>
      <c r="BO2464" s="5">
        <v>90</v>
      </c>
      <c r="BP2464" s="5">
        <v>87</v>
      </c>
      <c r="BQ2464" s="5">
        <v>82</v>
      </c>
      <c r="BR2464" s="5">
        <v>84</v>
      </c>
      <c r="BS2464">
        <v>84</v>
      </c>
      <c r="BT2464">
        <v>84</v>
      </c>
      <c r="BU2464">
        <v>88</v>
      </c>
      <c r="BV2464">
        <v>90</v>
      </c>
      <c r="BW2464">
        <v>92</v>
      </c>
      <c r="BX2464">
        <v>90</v>
      </c>
      <c r="BY2464">
        <v>91</v>
      </c>
      <c r="BZ2464">
        <v>92</v>
      </c>
      <c r="CA2464">
        <v>87</v>
      </c>
      <c r="CB2464">
        <v>82</v>
      </c>
      <c r="CC2464">
        <v>79</v>
      </c>
      <c r="CD2464">
        <v>87</v>
      </c>
      <c r="CE2464">
        <v>89</v>
      </c>
      <c r="CF2464">
        <v>93</v>
      </c>
      <c r="CG2464">
        <v>91</v>
      </c>
      <c r="CH2464">
        <v>90</v>
      </c>
      <c r="CI2464">
        <v>86</v>
      </c>
      <c r="CJ2464">
        <v>85</v>
      </c>
      <c r="CK2464">
        <v>86</v>
      </c>
      <c r="CL2464">
        <v>87</v>
      </c>
      <c r="CM2464">
        <v>85</v>
      </c>
      <c r="CN2464">
        <v>88</v>
      </c>
      <c r="CO2464">
        <v>92</v>
      </c>
      <c r="CP2464">
        <v>97</v>
      </c>
      <c r="CQ2464">
        <v>97</v>
      </c>
      <c r="CR2464">
        <v>93</v>
      </c>
      <c r="CS2464">
        <v>91</v>
      </c>
      <c r="CT2464">
        <v>90</v>
      </c>
      <c r="CU2464">
        <v>91</v>
      </c>
      <c r="CV2464">
        <v>92</v>
      </c>
      <c r="CW2464">
        <v>91</v>
      </c>
      <c r="CX2464" t="s">
        <v>2</v>
      </c>
      <c r="CY2464" t="s">
        <v>108</v>
      </c>
    </row>
    <row r="2465" spans="1:103" x14ac:dyDescent="0.25">
      <c r="A2465" t="s">
        <v>15</v>
      </c>
      <c r="B2465">
        <v>37.606400000000001</v>
      </c>
      <c r="C2465">
        <v>-118</v>
      </c>
      <c r="D2465">
        <v>4900</v>
      </c>
      <c r="E2465" t="s">
        <v>1</v>
      </c>
      <c r="F2465">
        <v>162</v>
      </c>
      <c r="G2465">
        <v>1985</v>
      </c>
      <c r="H2465">
        <v>8</v>
      </c>
      <c r="I2465" t="s">
        <v>260</v>
      </c>
      <c r="J2465">
        <v>76</v>
      </c>
      <c r="K2465">
        <v>70</v>
      </c>
      <c r="L2465">
        <v>73</v>
      </c>
      <c r="M2465">
        <v>82</v>
      </c>
      <c r="N2465">
        <v>87</v>
      </c>
      <c r="O2465">
        <v>92</v>
      </c>
      <c r="P2465">
        <v>97</v>
      </c>
      <c r="Q2465">
        <v>96</v>
      </c>
      <c r="R2465">
        <v>94</v>
      </c>
      <c r="S2465">
        <v>86</v>
      </c>
      <c r="T2465">
        <v>93</v>
      </c>
      <c r="U2465">
        <v>96</v>
      </c>
      <c r="V2465">
        <v>97</v>
      </c>
      <c r="W2465">
        <v>96</v>
      </c>
      <c r="X2465">
        <v>96</v>
      </c>
      <c r="Y2465">
        <v>97</v>
      </c>
      <c r="Z2465">
        <v>99</v>
      </c>
      <c r="AA2465">
        <v>101</v>
      </c>
      <c r="AB2465">
        <v>100</v>
      </c>
      <c r="AC2465">
        <v>91</v>
      </c>
      <c r="AD2465">
        <v>93</v>
      </c>
      <c r="AE2465">
        <v>92</v>
      </c>
      <c r="AF2465">
        <v>92</v>
      </c>
      <c r="AG2465">
        <v>82</v>
      </c>
      <c r="AH2465">
        <v>78</v>
      </c>
      <c r="AI2465">
        <v>83</v>
      </c>
      <c r="AJ2465">
        <v>90</v>
      </c>
      <c r="AK2465">
        <v>91</v>
      </c>
      <c r="AL2465">
        <v>89</v>
      </c>
      <c r="AM2465">
        <v>91</v>
      </c>
      <c r="AN2465" s="5">
        <v>93</v>
      </c>
      <c r="AO2465" s="5">
        <v>98</v>
      </c>
      <c r="AP2465" s="5">
        <v>100</v>
      </c>
      <c r="AQ2465" s="5">
        <v>101</v>
      </c>
      <c r="AR2465" s="5">
        <v>100</v>
      </c>
      <c r="AS2465" s="5">
        <v>97</v>
      </c>
      <c r="AT2465" s="5">
        <v>96</v>
      </c>
      <c r="AU2465" s="5">
        <v>99</v>
      </c>
      <c r="AV2465" s="5">
        <v>99</v>
      </c>
      <c r="AW2465" s="5">
        <v>96</v>
      </c>
      <c r="AX2465" s="5">
        <v>95</v>
      </c>
      <c r="AY2465" s="5">
        <v>95</v>
      </c>
      <c r="AZ2465" s="5">
        <v>98</v>
      </c>
      <c r="BA2465" s="5">
        <v>98</v>
      </c>
      <c r="BB2465" s="5">
        <v>95</v>
      </c>
      <c r="BC2465" s="5">
        <v>92</v>
      </c>
      <c r="BD2465" s="5">
        <v>92</v>
      </c>
      <c r="BE2465" s="5">
        <v>84</v>
      </c>
      <c r="BF2465" s="5">
        <v>85</v>
      </c>
      <c r="BG2465" s="5">
        <v>81</v>
      </c>
      <c r="BH2465" s="5">
        <v>83</v>
      </c>
      <c r="BI2465" s="5">
        <v>88</v>
      </c>
      <c r="BJ2465" s="5">
        <v>89</v>
      </c>
      <c r="BK2465" s="5">
        <v>93</v>
      </c>
      <c r="BL2465" s="5">
        <v>93</v>
      </c>
      <c r="BM2465" s="5">
        <v>92</v>
      </c>
      <c r="BN2465" s="5">
        <v>92</v>
      </c>
      <c r="BO2465" s="5">
        <v>92</v>
      </c>
      <c r="BP2465" s="5">
        <v>89</v>
      </c>
      <c r="BQ2465" s="5">
        <v>85</v>
      </c>
      <c r="BR2465" s="5">
        <v>88</v>
      </c>
      <c r="BS2465">
        <v>86</v>
      </c>
      <c r="BT2465">
        <v>85</v>
      </c>
      <c r="BU2465">
        <v>90</v>
      </c>
      <c r="BV2465">
        <v>91</v>
      </c>
      <c r="BW2465">
        <v>92</v>
      </c>
      <c r="BX2465">
        <v>92</v>
      </c>
      <c r="BY2465">
        <v>94</v>
      </c>
      <c r="BZ2465">
        <v>92</v>
      </c>
      <c r="CA2465">
        <v>88</v>
      </c>
      <c r="CB2465">
        <v>94</v>
      </c>
      <c r="CC2465">
        <v>94</v>
      </c>
      <c r="CD2465">
        <v>87</v>
      </c>
      <c r="CE2465">
        <v>90</v>
      </c>
      <c r="CF2465">
        <v>91</v>
      </c>
      <c r="CG2465">
        <v>91</v>
      </c>
      <c r="CH2465">
        <v>92</v>
      </c>
      <c r="CI2465">
        <v>88</v>
      </c>
      <c r="CJ2465">
        <v>86</v>
      </c>
      <c r="CK2465">
        <v>88</v>
      </c>
      <c r="CL2465">
        <v>88</v>
      </c>
      <c r="CM2465">
        <v>87</v>
      </c>
      <c r="CN2465">
        <v>89</v>
      </c>
      <c r="CO2465">
        <v>93</v>
      </c>
      <c r="CP2465">
        <v>96</v>
      </c>
      <c r="CQ2465">
        <v>98</v>
      </c>
      <c r="CR2465">
        <v>97</v>
      </c>
      <c r="CS2465">
        <v>92</v>
      </c>
      <c r="CT2465">
        <v>94</v>
      </c>
      <c r="CU2465">
        <v>92</v>
      </c>
      <c r="CV2465">
        <v>94</v>
      </c>
      <c r="CW2465">
        <v>92</v>
      </c>
      <c r="CX2465" t="s">
        <v>2</v>
      </c>
      <c r="CY2465" t="s">
        <v>16</v>
      </c>
    </row>
    <row r="2466" spans="1:103" x14ac:dyDescent="0.25">
      <c r="A2466" t="s">
        <v>153</v>
      </c>
      <c r="B2466">
        <v>37.683300000000003</v>
      </c>
      <c r="C2466">
        <v>-115.7167</v>
      </c>
      <c r="D2466">
        <v>4890</v>
      </c>
      <c r="E2466" t="s">
        <v>1</v>
      </c>
      <c r="F2466">
        <v>169.7</v>
      </c>
      <c r="G2466">
        <v>1985</v>
      </c>
      <c r="H2466">
        <v>8</v>
      </c>
      <c r="I2466" t="s">
        <v>260</v>
      </c>
      <c r="J2466">
        <v>77</v>
      </c>
      <c r="K2466">
        <v>72</v>
      </c>
      <c r="L2466">
        <v>78</v>
      </c>
      <c r="M2466">
        <v>86</v>
      </c>
      <c r="N2466">
        <v>90</v>
      </c>
      <c r="O2466">
        <v>95</v>
      </c>
      <c r="R2466">
        <v>100</v>
      </c>
      <c r="S2466">
        <v>93</v>
      </c>
      <c r="T2466">
        <v>96</v>
      </c>
      <c r="U2466">
        <v>100</v>
      </c>
      <c r="V2466">
        <v>100</v>
      </c>
      <c r="W2466">
        <v>100</v>
      </c>
      <c r="X2466">
        <v>100</v>
      </c>
      <c r="Y2466">
        <v>100</v>
      </c>
      <c r="Z2466">
        <v>102</v>
      </c>
      <c r="AA2466">
        <v>103</v>
      </c>
      <c r="AB2466">
        <v>103</v>
      </c>
      <c r="AC2466">
        <v>96</v>
      </c>
      <c r="AD2466">
        <v>97</v>
      </c>
      <c r="AE2466">
        <v>97</v>
      </c>
      <c r="AG2466">
        <v>91</v>
      </c>
      <c r="AI2466">
        <v>77</v>
      </c>
      <c r="AJ2466">
        <v>82</v>
      </c>
      <c r="AK2466">
        <v>90</v>
      </c>
      <c r="AL2466">
        <v>94</v>
      </c>
      <c r="AM2466">
        <v>91</v>
      </c>
      <c r="AN2466" s="5">
        <v>96</v>
      </c>
      <c r="AO2466" s="5">
        <v>100</v>
      </c>
      <c r="AP2466" s="5">
        <v>104</v>
      </c>
      <c r="AQ2466" s="5">
        <v>106</v>
      </c>
      <c r="AR2466" s="5">
        <v>107</v>
      </c>
      <c r="AS2466" s="5">
        <v>101</v>
      </c>
      <c r="AT2466" s="5">
        <v>99</v>
      </c>
      <c r="AU2466" s="5">
        <v>102</v>
      </c>
      <c r="AV2466" s="5">
        <v>100</v>
      </c>
      <c r="AW2466" s="5">
        <v>99</v>
      </c>
      <c r="AX2466" s="5">
        <v>100</v>
      </c>
      <c r="AY2466" s="5">
        <v>102</v>
      </c>
      <c r="AZ2466" s="8">
        <f>(2*AY2466+BB2466)/3</f>
        <v>101.33333333333333</v>
      </c>
      <c r="BA2466" s="8">
        <f>(AZ2466+2*BC2466)/3</f>
        <v>98.444444444444443</v>
      </c>
      <c r="BB2466" s="5">
        <v>100</v>
      </c>
      <c r="BC2466" s="5">
        <v>97</v>
      </c>
      <c r="BD2466" s="5">
        <v>92</v>
      </c>
      <c r="BE2466" s="5">
        <v>89</v>
      </c>
      <c r="BF2466" s="5">
        <v>79</v>
      </c>
      <c r="BG2466" s="5">
        <v>83</v>
      </c>
      <c r="BH2466" s="5">
        <v>82</v>
      </c>
      <c r="BI2466" s="5">
        <v>90</v>
      </c>
      <c r="BJ2466" s="5">
        <v>93</v>
      </c>
      <c r="BK2466" s="5">
        <v>99</v>
      </c>
      <c r="BL2466" s="5">
        <v>96</v>
      </c>
      <c r="BM2466" s="5">
        <v>94</v>
      </c>
      <c r="BN2466" s="5">
        <v>96</v>
      </c>
      <c r="BO2466" s="5">
        <v>93</v>
      </c>
      <c r="BP2466" s="5">
        <v>91</v>
      </c>
      <c r="BQ2466" s="5">
        <v>88</v>
      </c>
      <c r="BR2466" s="5">
        <v>91</v>
      </c>
      <c r="BS2466">
        <v>90</v>
      </c>
      <c r="BT2466">
        <v>90</v>
      </c>
      <c r="BU2466">
        <v>93</v>
      </c>
      <c r="BV2466">
        <v>94</v>
      </c>
      <c r="BW2466">
        <v>95</v>
      </c>
      <c r="BX2466">
        <v>93</v>
      </c>
      <c r="CB2466">
        <v>96</v>
      </c>
      <c r="CC2466">
        <v>94</v>
      </c>
      <c r="CD2466">
        <v>91</v>
      </c>
      <c r="CE2466">
        <v>92</v>
      </c>
      <c r="CF2466">
        <v>94</v>
      </c>
      <c r="CG2466">
        <v>95</v>
      </c>
      <c r="CH2466">
        <v>95</v>
      </c>
      <c r="CI2466">
        <v>92</v>
      </c>
      <c r="CJ2466">
        <v>90</v>
      </c>
      <c r="CK2466">
        <v>90</v>
      </c>
      <c r="CL2466">
        <v>90</v>
      </c>
      <c r="CM2466">
        <v>90</v>
      </c>
      <c r="CN2466">
        <v>92</v>
      </c>
      <c r="CO2466">
        <v>97</v>
      </c>
      <c r="CP2466">
        <v>101</v>
      </c>
      <c r="CQ2466">
        <v>101</v>
      </c>
      <c r="CR2466">
        <v>99</v>
      </c>
      <c r="CS2466">
        <v>96</v>
      </c>
      <c r="CT2466">
        <v>96</v>
      </c>
      <c r="CU2466">
        <v>96</v>
      </c>
      <c r="CV2466">
        <v>97</v>
      </c>
      <c r="CW2466">
        <v>93</v>
      </c>
      <c r="CX2466" t="s">
        <v>2</v>
      </c>
      <c r="CY2466" t="s">
        <v>154</v>
      </c>
    </row>
    <row r="2467" spans="1:103" x14ac:dyDescent="0.25">
      <c r="A2467" t="s">
        <v>0</v>
      </c>
      <c r="B2467">
        <v>38.387799999999999</v>
      </c>
      <c r="C2467">
        <v>-118.1092</v>
      </c>
      <c r="D2467">
        <v>4580</v>
      </c>
      <c r="E2467" t="s">
        <v>1</v>
      </c>
      <c r="F2467">
        <v>240.3</v>
      </c>
      <c r="G2467">
        <v>1985</v>
      </c>
      <c r="H2467">
        <v>8</v>
      </c>
      <c r="I2467" t="s">
        <v>260</v>
      </c>
      <c r="J2467">
        <v>76</v>
      </c>
      <c r="K2467">
        <v>74</v>
      </c>
      <c r="L2467">
        <v>60</v>
      </c>
      <c r="M2467">
        <v>73</v>
      </c>
      <c r="N2467">
        <v>82</v>
      </c>
      <c r="O2467">
        <v>86</v>
      </c>
      <c r="P2467">
        <v>96</v>
      </c>
      <c r="Q2467">
        <v>101</v>
      </c>
      <c r="R2467">
        <v>94</v>
      </c>
      <c r="S2467">
        <v>94</v>
      </c>
      <c r="T2467">
        <v>89</v>
      </c>
      <c r="U2467">
        <v>94</v>
      </c>
      <c r="V2467">
        <v>99</v>
      </c>
      <c r="W2467">
        <v>95</v>
      </c>
      <c r="X2467">
        <v>96</v>
      </c>
      <c r="Y2467">
        <v>100</v>
      </c>
      <c r="Z2467">
        <v>101</v>
      </c>
      <c r="AA2467">
        <v>102</v>
      </c>
      <c r="AB2467">
        <v>105</v>
      </c>
      <c r="AC2467">
        <v>103</v>
      </c>
      <c r="AD2467">
        <v>95</v>
      </c>
      <c r="AE2467">
        <v>93</v>
      </c>
      <c r="AF2467">
        <v>97</v>
      </c>
      <c r="AG2467">
        <v>93</v>
      </c>
      <c r="AH2467">
        <v>84</v>
      </c>
      <c r="AI2467">
        <v>77</v>
      </c>
      <c r="AJ2467">
        <v>85</v>
      </c>
      <c r="AK2467">
        <v>95</v>
      </c>
      <c r="AL2467">
        <v>92</v>
      </c>
      <c r="AM2467">
        <v>94</v>
      </c>
      <c r="AN2467" s="5">
        <v>93</v>
      </c>
      <c r="AO2467" s="5">
        <v>93</v>
      </c>
      <c r="AP2467" s="5">
        <v>98</v>
      </c>
      <c r="AQ2467" s="5">
        <v>102</v>
      </c>
      <c r="AR2467" s="5">
        <v>102</v>
      </c>
      <c r="AS2467" s="5">
        <v>102</v>
      </c>
      <c r="AT2467" s="5">
        <v>100</v>
      </c>
      <c r="AU2467" s="5">
        <v>99</v>
      </c>
      <c r="AV2467" s="5">
        <v>102</v>
      </c>
      <c r="AW2467" s="5">
        <v>103</v>
      </c>
      <c r="AX2467" s="5">
        <v>97</v>
      </c>
      <c r="AY2467" s="5">
        <v>97</v>
      </c>
      <c r="AZ2467" s="5">
        <v>95</v>
      </c>
      <c r="BA2467" s="5">
        <v>100</v>
      </c>
      <c r="BB2467" s="5">
        <v>103</v>
      </c>
      <c r="BC2467" s="5">
        <v>98</v>
      </c>
      <c r="BD2467" s="5">
        <v>97</v>
      </c>
      <c r="BE2467" s="5">
        <v>93</v>
      </c>
      <c r="BF2467" s="5">
        <v>93</v>
      </c>
      <c r="BG2467" s="5">
        <v>90</v>
      </c>
      <c r="BH2467" s="5">
        <v>87</v>
      </c>
      <c r="BI2467" s="5">
        <v>83</v>
      </c>
      <c r="BJ2467" s="5">
        <v>87</v>
      </c>
      <c r="BK2467" s="5">
        <v>89</v>
      </c>
      <c r="BL2467" s="5">
        <v>92</v>
      </c>
      <c r="BM2467" s="5">
        <v>96</v>
      </c>
      <c r="BN2467" s="5">
        <v>94</v>
      </c>
      <c r="BO2467" s="5">
        <v>95</v>
      </c>
      <c r="BP2467" s="5">
        <v>93</v>
      </c>
      <c r="BQ2467" s="5">
        <v>91</v>
      </c>
      <c r="BR2467" s="5">
        <v>85</v>
      </c>
      <c r="BS2467">
        <v>90</v>
      </c>
      <c r="BT2467">
        <v>88</v>
      </c>
      <c r="BU2467">
        <v>84</v>
      </c>
      <c r="BV2467">
        <v>90</v>
      </c>
      <c r="BW2467">
        <v>95</v>
      </c>
      <c r="BX2467">
        <v>92</v>
      </c>
      <c r="BY2467">
        <v>95</v>
      </c>
      <c r="BZ2467">
        <v>99</v>
      </c>
      <c r="CA2467">
        <v>92</v>
      </c>
      <c r="CB2467">
        <v>88</v>
      </c>
      <c r="CC2467">
        <v>97</v>
      </c>
      <c r="CD2467">
        <v>79</v>
      </c>
      <c r="CE2467">
        <v>90</v>
      </c>
      <c r="CF2467">
        <v>94</v>
      </c>
      <c r="CG2467">
        <v>93</v>
      </c>
      <c r="CH2467">
        <v>95</v>
      </c>
      <c r="CI2467">
        <v>94</v>
      </c>
      <c r="CJ2467">
        <v>91</v>
      </c>
      <c r="CK2467">
        <v>88</v>
      </c>
      <c r="CL2467">
        <v>90</v>
      </c>
      <c r="CM2467">
        <v>91</v>
      </c>
      <c r="CN2467">
        <v>90</v>
      </c>
      <c r="CO2467">
        <v>90</v>
      </c>
      <c r="CP2467">
        <v>94</v>
      </c>
      <c r="CQ2467">
        <v>99</v>
      </c>
      <c r="CR2467">
        <v>99</v>
      </c>
      <c r="CS2467">
        <v>99</v>
      </c>
      <c r="CT2467">
        <v>94</v>
      </c>
      <c r="CU2467">
        <v>95</v>
      </c>
      <c r="CV2467">
        <v>92</v>
      </c>
      <c r="CW2467">
        <v>95</v>
      </c>
      <c r="CX2467" t="s">
        <v>2</v>
      </c>
      <c r="CY2467" t="s">
        <v>3</v>
      </c>
    </row>
    <row r="2468" spans="1:103" x14ac:dyDescent="0.25">
      <c r="A2468" t="s">
        <v>17</v>
      </c>
      <c r="B2468">
        <v>37.6128</v>
      </c>
      <c r="C2468">
        <v>-114.5264</v>
      </c>
      <c r="D2468">
        <v>4379</v>
      </c>
      <c r="E2468" t="s">
        <v>1</v>
      </c>
      <c r="F2468">
        <v>243.8</v>
      </c>
      <c r="G2468">
        <v>1985</v>
      </c>
      <c r="H2468">
        <v>8</v>
      </c>
      <c r="I2468" t="s">
        <v>260</v>
      </c>
      <c r="J2468">
        <v>77</v>
      </c>
      <c r="K2468">
        <v>77</v>
      </c>
      <c r="L2468">
        <v>73</v>
      </c>
      <c r="M2468">
        <v>80</v>
      </c>
      <c r="N2468">
        <v>90</v>
      </c>
      <c r="O2468">
        <v>93</v>
      </c>
      <c r="P2468">
        <v>97</v>
      </c>
      <c r="Q2468">
        <v>99</v>
      </c>
      <c r="R2468">
        <v>102</v>
      </c>
      <c r="S2468">
        <v>102</v>
      </c>
      <c r="T2468">
        <v>98</v>
      </c>
      <c r="U2468">
        <v>98</v>
      </c>
      <c r="V2468">
        <v>102</v>
      </c>
      <c r="W2468">
        <v>98</v>
      </c>
      <c r="X2468">
        <v>102</v>
      </c>
      <c r="Y2468">
        <v>101</v>
      </c>
      <c r="Z2468">
        <v>102</v>
      </c>
      <c r="AA2468">
        <v>104</v>
      </c>
      <c r="AB2468">
        <v>105</v>
      </c>
      <c r="AC2468">
        <v>106</v>
      </c>
      <c r="AD2468">
        <v>96</v>
      </c>
      <c r="AE2468">
        <v>98</v>
      </c>
      <c r="AF2468">
        <v>97</v>
      </c>
      <c r="AG2468">
        <v>92</v>
      </c>
      <c r="AH2468">
        <v>80</v>
      </c>
      <c r="AI2468">
        <v>75</v>
      </c>
      <c r="AJ2468">
        <v>84</v>
      </c>
      <c r="AK2468">
        <v>94</v>
      </c>
      <c r="AL2468">
        <v>94</v>
      </c>
      <c r="AM2468">
        <v>89</v>
      </c>
      <c r="AN2468" s="5">
        <v>95</v>
      </c>
      <c r="AO2468" s="5">
        <v>99</v>
      </c>
      <c r="AP2468" s="5">
        <v>103</v>
      </c>
      <c r="AQ2468" s="5">
        <v>108</v>
      </c>
      <c r="AR2468" s="5">
        <v>109</v>
      </c>
      <c r="AS2468" s="5">
        <v>109</v>
      </c>
      <c r="AT2468" s="5">
        <v>108</v>
      </c>
      <c r="AU2468" s="5">
        <v>105</v>
      </c>
      <c r="AV2468" s="5">
        <v>106</v>
      </c>
      <c r="AW2468" s="5">
        <v>100</v>
      </c>
      <c r="AX2468" s="5">
        <v>101</v>
      </c>
      <c r="AY2468" s="5">
        <v>96</v>
      </c>
      <c r="AZ2468" s="5">
        <v>100</v>
      </c>
      <c r="BA2468" s="5">
        <v>102</v>
      </c>
      <c r="BB2468" s="5">
        <v>102</v>
      </c>
      <c r="BC2468" s="5">
        <v>102</v>
      </c>
      <c r="BD2468" s="5">
        <v>91</v>
      </c>
      <c r="BE2468" s="5">
        <v>95</v>
      </c>
      <c r="BF2468" s="5">
        <v>72</v>
      </c>
      <c r="BG2468" s="5">
        <v>86</v>
      </c>
      <c r="BH2468" s="5">
        <v>76</v>
      </c>
      <c r="BI2468" s="5">
        <v>86</v>
      </c>
      <c r="BJ2468" s="5">
        <v>92</v>
      </c>
      <c r="BK2468" s="5">
        <v>96</v>
      </c>
      <c r="BL2468" s="5">
        <v>98</v>
      </c>
      <c r="BM2468" s="5">
        <v>102</v>
      </c>
      <c r="BN2468" s="5">
        <v>98</v>
      </c>
      <c r="BO2468" s="5">
        <v>102</v>
      </c>
      <c r="BP2468" s="5">
        <v>97</v>
      </c>
      <c r="BQ2468" s="5">
        <v>92</v>
      </c>
      <c r="BR2468" s="5">
        <v>92</v>
      </c>
      <c r="BS2468">
        <v>93</v>
      </c>
      <c r="BT2468">
        <v>92</v>
      </c>
      <c r="BU2468">
        <v>94</v>
      </c>
      <c r="BV2468">
        <v>98</v>
      </c>
      <c r="BW2468">
        <v>98</v>
      </c>
      <c r="BX2468">
        <v>99</v>
      </c>
      <c r="BY2468">
        <v>99</v>
      </c>
      <c r="BZ2468">
        <v>99</v>
      </c>
      <c r="CA2468">
        <v>93</v>
      </c>
      <c r="CB2468">
        <v>95</v>
      </c>
      <c r="CC2468">
        <v>96</v>
      </c>
      <c r="CD2468">
        <v>90</v>
      </c>
      <c r="CE2468">
        <v>97</v>
      </c>
      <c r="CF2468">
        <v>100</v>
      </c>
      <c r="CG2468">
        <v>101</v>
      </c>
      <c r="CH2468">
        <v>99</v>
      </c>
      <c r="CI2468">
        <v>96</v>
      </c>
      <c r="CJ2468">
        <v>96</v>
      </c>
      <c r="CK2468">
        <v>94</v>
      </c>
      <c r="CL2468">
        <v>92</v>
      </c>
      <c r="CM2468">
        <v>93</v>
      </c>
      <c r="CN2468">
        <v>90</v>
      </c>
      <c r="CO2468">
        <v>99</v>
      </c>
      <c r="CP2468">
        <v>104</v>
      </c>
      <c r="CQ2468">
        <v>106</v>
      </c>
      <c r="CR2468">
        <v>104</v>
      </c>
      <c r="CS2468">
        <v>100</v>
      </c>
      <c r="CX2468" t="s">
        <v>2</v>
      </c>
      <c r="CY2468" t="s">
        <v>18</v>
      </c>
    </row>
    <row r="2469" spans="1:103" x14ac:dyDescent="0.25">
      <c r="A2469" t="s">
        <v>113</v>
      </c>
      <c r="B2469">
        <v>34.943600000000004</v>
      </c>
      <c r="C2469">
        <v>-115.54689999999999</v>
      </c>
      <c r="D2469">
        <v>4350</v>
      </c>
      <c r="E2469" t="s">
        <v>1</v>
      </c>
      <c r="F2469">
        <v>206.6</v>
      </c>
      <c r="G2469">
        <v>1985</v>
      </c>
      <c r="H2469">
        <v>8</v>
      </c>
      <c r="I2469" t="s">
        <v>260</v>
      </c>
      <c r="J2469">
        <v>75</v>
      </c>
      <c r="K2469">
        <v>75</v>
      </c>
      <c r="L2469">
        <v>70</v>
      </c>
      <c r="M2469">
        <v>83</v>
      </c>
      <c r="N2469">
        <v>91</v>
      </c>
      <c r="O2469">
        <v>93</v>
      </c>
      <c r="P2469">
        <v>96</v>
      </c>
      <c r="Q2469">
        <v>98</v>
      </c>
      <c r="R2469">
        <v>97</v>
      </c>
      <c r="S2469">
        <v>97</v>
      </c>
      <c r="T2469">
        <v>95</v>
      </c>
      <c r="U2469">
        <v>97</v>
      </c>
      <c r="V2469">
        <v>97</v>
      </c>
      <c r="W2469">
        <v>96</v>
      </c>
      <c r="X2469">
        <v>94</v>
      </c>
      <c r="Y2469">
        <v>95</v>
      </c>
      <c r="Z2469">
        <v>98</v>
      </c>
      <c r="AA2469">
        <v>98</v>
      </c>
      <c r="AB2469">
        <v>101</v>
      </c>
      <c r="AC2469">
        <v>93</v>
      </c>
      <c r="AD2469">
        <v>91</v>
      </c>
      <c r="AE2469">
        <v>92</v>
      </c>
      <c r="AF2469">
        <v>97</v>
      </c>
      <c r="AG2469">
        <v>91</v>
      </c>
      <c r="AH2469">
        <v>86</v>
      </c>
      <c r="AI2469">
        <v>88</v>
      </c>
      <c r="AJ2469">
        <v>93</v>
      </c>
      <c r="AK2469">
        <v>95</v>
      </c>
      <c r="AM2469">
        <v>90</v>
      </c>
      <c r="AN2469" s="5">
        <v>93</v>
      </c>
      <c r="AO2469" s="5">
        <v>99</v>
      </c>
      <c r="AP2469" s="5">
        <v>102</v>
      </c>
      <c r="AQ2469" s="5">
        <v>105</v>
      </c>
      <c r="AR2469" s="5">
        <v>105</v>
      </c>
      <c r="AS2469" s="5">
        <v>103</v>
      </c>
      <c r="AT2469" s="5">
        <v>100</v>
      </c>
      <c r="AU2469" s="5">
        <v>105</v>
      </c>
      <c r="AV2469" s="5">
        <v>94</v>
      </c>
      <c r="AW2469" s="5">
        <v>97</v>
      </c>
      <c r="AX2469" s="5">
        <v>98</v>
      </c>
      <c r="AY2469" s="8">
        <f>AVERAGE(AX2469,AZ2469)</f>
        <v>100</v>
      </c>
      <c r="AZ2469" s="5">
        <v>102</v>
      </c>
      <c r="BA2469" s="5">
        <v>97</v>
      </c>
      <c r="BB2469" s="5">
        <v>97</v>
      </c>
      <c r="BC2469" s="5">
        <v>94</v>
      </c>
      <c r="BD2469" s="5">
        <v>90</v>
      </c>
      <c r="BE2469" s="5">
        <v>88</v>
      </c>
      <c r="BF2469" s="8">
        <f>AVERAGE(BE2469,BG2469)</f>
        <v>87.5</v>
      </c>
      <c r="BG2469" s="5">
        <v>87</v>
      </c>
      <c r="BH2469" s="5">
        <v>90</v>
      </c>
      <c r="BI2469" s="5">
        <v>92</v>
      </c>
      <c r="BJ2469" s="5">
        <v>94</v>
      </c>
      <c r="BK2469" s="5">
        <v>94</v>
      </c>
      <c r="BL2469" s="5">
        <v>93</v>
      </c>
      <c r="BM2469" s="8">
        <f>AVERAGE(BL2469,BN2469)</f>
        <v>95</v>
      </c>
      <c r="BN2469" s="5">
        <v>97</v>
      </c>
      <c r="BO2469" s="5">
        <v>96</v>
      </c>
      <c r="BP2469" s="5">
        <v>95</v>
      </c>
      <c r="BQ2469" s="5">
        <v>92</v>
      </c>
      <c r="BR2469" s="5">
        <v>89</v>
      </c>
      <c r="BS2469">
        <v>87</v>
      </c>
      <c r="BT2469">
        <v>88</v>
      </c>
      <c r="BU2469">
        <v>90</v>
      </c>
      <c r="BV2469">
        <v>93</v>
      </c>
      <c r="BW2469">
        <v>94</v>
      </c>
      <c r="BX2469">
        <v>94</v>
      </c>
      <c r="BY2469">
        <v>93</v>
      </c>
      <c r="BZ2469">
        <v>92</v>
      </c>
      <c r="CA2469">
        <v>92</v>
      </c>
      <c r="CB2469">
        <v>92</v>
      </c>
      <c r="CC2469">
        <v>91</v>
      </c>
      <c r="CD2469">
        <v>90</v>
      </c>
      <c r="CE2469">
        <v>90</v>
      </c>
      <c r="CG2469">
        <v>93</v>
      </c>
      <c r="CH2469">
        <v>90</v>
      </c>
      <c r="CI2469">
        <v>90</v>
      </c>
      <c r="CJ2469">
        <v>90</v>
      </c>
      <c r="CK2469">
        <v>91</v>
      </c>
      <c r="CL2469">
        <v>89</v>
      </c>
      <c r="CM2469">
        <v>91</v>
      </c>
      <c r="CN2469">
        <v>93</v>
      </c>
      <c r="CO2469">
        <v>97</v>
      </c>
      <c r="CP2469">
        <v>102</v>
      </c>
      <c r="CQ2469">
        <v>101</v>
      </c>
      <c r="CR2469">
        <v>94</v>
      </c>
      <c r="CS2469">
        <v>95</v>
      </c>
      <c r="CT2469">
        <v>95</v>
      </c>
      <c r="CU2469">
        <v>97</v>
      </c>
      <c r="CV2469">
        <v>98</v>
      </c>
      <c r="CW2469">
        <v>94</v>
      </c>
      <c r="CX2469" t="s">
        <v>5</v>
      </c>
      <c r="CY2469" t="s">
        <v>114</v>
      </c>
    </row>
    <row r="2470" spans="1:103" x14ac:dyDescent="0.25">
      <c r="A2470" t="s">
        <v>138</v>
      </c>
      <c r="B2470">
        <v>37.761699999999998</v>
      </c>
      <c r="C2470">
        <v>-117.5658</v>
      </c>
      <c r="D2470">
        <v>4274</v>
      </c>
      <c r="E2470" t="s">
        <v>1</v>
      </c>
      <c r="F2470">
        <v>157.1</v>
      </c>
      <c r="G2470">
        <v>1985</v>
      </c>
      <c r="H2470">
        <v>8</v>
      </c>
      <c r="I2470" t="s">
        <v>260</v>
      </c>
      <c r="J2470">
        <v>80</v>
      </c>
      <c r="K2470">
        <v>75</v>
      </c>
      <c r="L2470">
        <v>80</v>
      </c>
      <c r="M2470">
        <v>88</v>
      </c>
      <c r="N2470">
        <v>92</v>
      </c>
      <c r="O2470">
        <v>98</v>
      </c>
      <c r="P2470">
        <v>101</v>
      </c>
      <c r="Q2470">
        <v>100</v>
      </c>
      <c r="R2470">
        <v>100</v>
      </c>
      <c r="S2470">
        <v>100</v>
      </c>
      <c r="T2470">
        <v>99</v>
      </c>
      <c r="U2470">
        <v>103</v>
      </c>
      <c r="V2470">
        <v>101</v>
      </c>
      <c r="W2470">
        <v>101</v>
      </c>
      <c r="X2470">
        <v>103</v>
      </c>
      <c r="Y2470">
        <v>103</v>
      </c>
      <c r="Z2470">
        <v>106</v>
      </c>
      <c r="AA2470">
        <v>106</v>
      </c>
      <c r="AB2470">
        <v>104</v>
      </c>
      <c r="AC2470">
        <v>98</v>
      </c>
      <c r="AD2470">
        <v>100</v>
      </c>
      <c r="AE2470">
        <v>98</v>
      </c>
      <c r="AF2470">
        <v>98</v>
      </c>
      <c r="AG2470">
        <v>90</v>
      </c>
      <c r="AH2470">
        <v>81</v>
      </c>
      <c r="AI2470">
        <v>89</v>
      </c>
      <c r="AJ2470">
        <v>96</v>
      </c>
      <c r="AK2470">
        <v>95</v>
      </c>
      <c r="AL2470">
        <v>95</v>
      </c>
      <c r="AM2470">
        <v>97</v>
      </c>
      <c r="AN2470" s="5">
        <v>98</v>
      </c>
      <c r="AO2470" s="5">
        <v>102</v>
      </c>
      <c r="AP2470" s="5">
        <v>106</v>
      </c>
      <c r="AQ2470" s="5">
        <v>109</v>
      </c>
      <c r="AR2470" s="5">
        <v>108</v>
      </c>
      <c r="AS2470" s="5">
        <v>105</v>
      </c>
      <c r="AT2470" s="5">
        <v>105</v>
      </c>
      <c r="AU2470" s="5">
        <v>106</v>
      </c>
      <c r="AV2470" s="5">
        <v>105</v>
      </c>
      <c r="AW2470" s="5">
        <v>103</v>
      </c>
      <c r="AX2470" s="5">
        <v>101</v>
      </c>
      <c r="AY2470" s="5">
        <v>100</v>
      </c>
      <c r="AZ2470" s="5">
        <v>104</v>
      </c>
      <c r="BA2470" s="5">
        <v>104</v>
      </c>
      <c r="BB2470" s="5">
        <v>100</v>
      </c>
      <c r="BC2470" s="5">
        <v>101</v>
      </c>
      <c r="BD2470" s="5">
        <v>94</v>
      </c>
      <c r="BE2470" s="5">
        <v>101</v>
      </c>
      <c r="BF2470" s="5">
        <v>89</v>
      </c>
      <c r="BG2470" s="5">
        <v>85</v>
      </c>
      <c r="BH2470" s="5">
        <v>85</v>
      </c>
      <c r="BI2470" s="5">
        <v>92</v>
      </c>
      <c r="BJ2470" s="5">
        <v>94</v>
      </c>
      <c r="BK2470" s="5">
        <v>101</v>
      </c>
      <c r="BL2470" s="5">
        <v>97</v>
      </c>
      <c r="BM2470" s="5">
        <v>98</v>
      </c>
      <c r="BN2470" s="5">
        <v>97</v>
      </c>
      <c r="BO2470" s="5">
        <v>97</v>
      </c>
      <c r="BP2470" s="5">
        <v>93</v>
      </c>
      <c r="BQ2470" s="5">
        <v>89</v>
      </c>
      <c r="BR2470" s="5">
        <v>92</v>
      </c>
      <c r="BS2470">
        <v>91</v>
      </c>
      <c r="BT2470">
        <v>98</v>
      </c>
      <c r="BU2470">
        <v>95</v>
      </c>
      <c r="BV2470">
        <v>98</v>
      </c>
      <c r="BW2470">
        <v>96</v>
      </c>
      <c r="BX2470">
        <v>97</v>
      </c>
      <c r="BY2470">
        <v>99</v>
      </c>
      <c r="BZ2470">
        <v>97</v>
      </c>
      <c r="CA2470">
        <v>91</v>
      </c>
      <c r="CB2470">
        <v>90</v>
      </c>
      <c r="CC2470">
        <v>95</v>
      </c>
      <c r="CD2470">
        <v>96</v>
      </c>
      <c r="CE2470">
        <v>92</v>
      </c>
      <c r="CF2470">
        <v>96</v>
      </c>
      <c r="CG2470">
        <v>100</v>
      </c>
      <c r="CH2470">
        <v>96</v>
      </c>
      <c r="CI2470">
        <v>92</v>
      </c>
      <c r="CJ2470">
        <v>92</v>
      </c>
      <c r="CK2470">
        <v>93</v>
      </c>
      <c r="CL2470">
        <v>92</v>
      </c>
      <c r="CM2470">
        <v>93</v>
      </c>
      <c r="CN2470">
        <v>93</v>
      </c>
      <c r="CO2470">
        <v>96</v>
      </c>
      <c r="CP2470">
        <v>101</v>
      </c>
      <c r="CQ2470">
        <v>102</v>
      </c>
      <c r="CR2470">
        <v>100</v>
      </c>
      <c r="CS2470">
        <v>96</v>
      </c>
      <c r="CT2470">
        <v>97</v>
      </c>
      <c r="CU2470">
        <v>97</v>
      </c>
      <c r="CV2470">
        <v>99</v>
      </c>
      <c r="CW2470">
        <v>97</v>
      </c>
      <c r="CX2470" t="s">
        <v>2</v>
      </c>
      <c r="CY2470" t="s">
        <v>139</v>
      </c>
    </row>
    <row r="2471" spans="1:103" x14ac:dyDescent="0.25">
      <c r="A2471" t="s">
        <v>7</v>
      </c>
      <c r="B2471">
        <v>37.371099999999998</v>
      </c>
      <c r="C2471">
        <v>-118.35890000000001</v>
      </c>
      <c r="D2471">
        <v>4110</v>
      </c>
      <c r="E2471" t="s">
        <v>1</v>
      </c>
      <c r="F2471">
        <v>166.6</v>
      </c>
      <c r="G2471">
        <v>1985</v>
      </c>
      <c r="H2471">
        <v>8</v>
      </c>
      <c r="I2471" t="s">
        <v>260</v>
      </c>
      <c r="J2471">
        <v>79</v>
      </c>
      <c r="K2471">
        <v>71</v>
      </c>
      <c r="L2471">
        <v>77</v>
      </c>
      <c r="M2471">
        <v>89</v>
      </c>
      <c r="N2471">
        <v>92</v>
      </c>
      <c r="O2471">
        <v>98</v>
      </c>
      <c r="P2471">
        <v>101</v>
      </c>
      <c r="Q2471">
        <v>101</v>
      </c>
      <c r="R2471">
        <v>102</v>
      </c>
      <c r="S2471">
        <v>96</v>
      </c>
      <c r="T2471">
        <v>99</v>
      </c>
      <c r="U2471">
        <v>101</v>
      </c>
      <c r="V2471">
        <v>102</v>
      </c>
      <c r="W2471">
        <v>102</v>
      </c>
      <c r="X2471">
        <v>102</v>
      </c>
      <c r="Y2471">
        <v>102</v>
      </c>
      <c r="Z2471">
        <v>104</v>
      </c>
      <c r="AA2471">
        <v>107</v>
      </c>
      <c r="AB2471">
        <v>103</v>
      </c>
      <c r="AC2471">
        <v>97</v>
      </c>
      <c r="AD2471">
        <v>98</v>
      </c>
      <c r="AE2471">
        <v>97</v>
      </c>
      <c r="AF2471">
        <v>97</v>
      </c>
      <c r="AG2471">
        <v>89</v>
      </c>
      <c r="AH2471">
        <v>86</v>
      </c>
      <c r="AI2471">
        <v>90</v>
      </c>
      <c r="AJ2471">
        <v>96</v>
      </c>
      <c r="AK2471">
        <v>97</v>
      </c>
      <c r="AL2471">
        <v>95</v>
      </c>
      <c r="AM2471">
        <v>96</v>
      </c>
      <c r="AN2471" s="5">
        <v>100</v>
      </c>
      <c r="AO2471" s="5">
        <v>102</v>
      </c>
      <c r="AP2471" s="5">
        <v>105</v>
      </c>
      <c r="AQ2471" s="5">
        <v>106</v>
      </c>
      <c r="AR2471" s="5">
        <v>106</v>
      </c>
      <c r="AS2471" s="5">
        <v>100</v>
      </c>
      <c r="AT2471" s="5">
        <v>100</v>
      </c>
      <c r="AU2471" s="5">
        <v>104</v>
      </c>
      <c r="AV2471" s="5">
        <v>103</v>
      </c>
      <c r="AW2471" s="5">
        <v>102</v>
      </c>
      <c r="AX2471" s="5">
        <v>98</v>
      </c>
      <c r="AY2471" s="5">
        <v>100</v>
      </c>
      <c r="AZ2471" s="5">
        <v>103</v>
      </c>
      <c r="BA2471" s="5">
        <v>102</v>
      </c>
      <c r="BB2471" s="5">
        <v>99</v>
      </c>
      <c r="BC2471" s="5">
        <v>100</v>
      </c>
      <c r="BD2471" s="5">
        <v>98</v>
      </c>
      <c r="BE2471" s="5">
        <v>93</v>
      </c>
      <c r="BF2471" s="5">
        <v>91</v>
      </c>
      <c r="BG2471" s="5">
        <v>87</v>
      </c>
      <c r="BH2471" s="5">
        <v>90</v>
      </c>
      <c r="BI2471" s="5">
        <v>94</v>
      </c>
      <c r="BJ2471" s="5">
        <v>96</v>
      </c>
      <c r="BK2471" s="5">
        <v>99</v>
      </c>
      <c r="BL2471" s="5">
        <v>98</v>
      </c>
      <c r="BM2471" s="5">
        <v>98</v>
      </c>
      <c r="BN2471" s="5">
        <v>98</v>
      </c>
      <c r="BO2471" s="5">
        <v>97</v>
      </c>
      <c r="BP2471" s="5">
        <v>95</v>
      </c>
      <c r="BQ2471" s="5">
        <v>91</v>
      </c>
      <c r="BR2471" s="5">
        <v>93</v>
      </c>
      <c r="BS2471">
        <v>91</v>
      </c>
      <c r="BT2471">
        <v>92</v>
      </c>
      <c r="BU2471">
        <v>95</v>
      </c>
      <c r="BV2471">
        <v>97</v>
      </c>
      <c r="BW2471">
        <v>99</v>
      </c>
      <c r="BX2471">
        <v>99</v>
      </c>
      <c r="BY2471">
        <v>98</v>
      </c>
      <c r="BZ2471">
        <v>97</v>
      </c>
      <c r="CA2471">
        <v>95</v>
      </c>
      <c r="CB2471">
        <v>98</v>
      </c>
      <c r="CC2471">
        <v>91</v>
      </c>
      <c r="CD2471">
        <v>92</v>
      </c>
      <c r="CE2471">
        <v>96</v>
      </c>
      <c r="CF2471">
        <v>98</v>
      </c>
      <c r="CG2471">
        <v>97</v>
      </c>
      <c r="CH2471">
        <v>96</v>
      </c>
      <c r="CI2471">
        <v>91</v>
      </c>
      <c r="CJ2471">
        <v>91</v>
      </c>
      <c r="CK2471">
        <v>92</v>
      </c>
      <c r="CL2471">
        <v>92</v>
      </c>
      <c r="CM2471">
        <v>92</v>
      </c>
      <c r="CN2471">
        <v>95</v>
      </c>
      <c r="CO2471">
        <v>99</v>
      </c>
      <c r="CP2471">
        <v>102</v>
      </c>
      <c r="CQ2471">
        <v>103</v>
      </c>
      <c r="CR2471">
        <v>100</v>
      </c>
      <c r="CS2471">
        <v>97</v>
      </c>
      <c r="CT2471">
        <v>98</v>
      </c>
      <c r="CU2471">
        <v>98</v>
      </c>
      <c r="CV2471">
        <v>99</v>
      </c>
      <c r="CW2471">
        <v>98</v>
      </c>
      <c r="CX2471" t="s">
        <v>5</v>
      </c>
      <c r="CY2471" t="s">
        <v>8</v>
      </c>
    </row>
    <row r="2472" spans="1:103" x14ac:dyDescent="0.25">
      <c r="A2472" t="s">
        <v>4</v>
      </c>
      <c r="B2472">
        <v>36.798099999999998</v>
      </c>
      <c r="C2472">
        <v>-118.20359999999999</v>
      </c>
      <c r="D2472">
        <v>3950</v>
      </c>
      <c r="E2472" t="s">
        <v>1</v>
      </c>
      <c r="F2472">
        <v>124.8</v>
      </c>
      <c r="G2472">
        <v>1985</v>
      </c>
      <c r="H2472">
        <v>8</v>
      </c>
      <c r="I2472" t="s">
        <v>260</v>
      </c>
      <c r="J2472">
        <v>79</v>
      </c>
      <c r="K2472">
        <v>79</v>
      </c>
      <c r="L2472">
        <v>75</v>
      </c>
      <c r="M2472">
        <v>77</v>
      </c>
      <c r="N2472">
        <v>90</v>
      </c>
      <c r="O2472">
        <v>93</v>
      </c>
      <c r="P2472">
        <v>97</v>
      </c>
      <c r="Q2472">
        <v>102</v>
      </c>
      <c r="R2472">
        <v>105</v>
      </c>
      <c r="S2472">
        <v>105</v>
      </c>
      <c r="T2472">
        <v>100</v>
      </c>
      <c r="U2472">
        <v>102</v>
      </c>
      <c r="V2472">
        <v>102</v>
      </c>
      <c r="W2472">
        <v>103</v>
      </c>
      <c r="X2472">
        <v>104</v>
      </c>
      <c r="Y2472">
        <v>103</v>
      </c>
      <c r="Z2472">
        <v>103</v>
      </c>
      <c r="AA2472">
        <v>105</v>
      </c>
      <c r="AB2472">
        <v>107</v>
      </c>
      <c r="AC2472">
        <v>105</v>
      </c>
      <c r="AD2472">
        <v>97</v>
      </c>
      <c r="AE2472">
        <v>101</v>
      </c>
      <c r="AF2472">
        <v>97</v>
      </c>
      <c r="AG2472">
        <v>97</v>
      </c>
      <c r="AH2472">
        <v>92</v>
      </c>
      <c r="AI2472">
        <v>88</v>
      </c>
      <c r="AJ2472">
        <v>91</v>
      </c>
      <c r="AK2472">
        <v>97</v>
      </c>
      <c r="AL2472">
        <v>99</v>
      </c>
      <c r="AM2472">
        <v>94</v>
      </c>
      <c r="AN2472" s="5">
        <v>97</v>
      </c>
      <c r="AO2472" s="5">
        <v>100</v>
      </c>
      <c r="AP2472" s="5">
        <v>104</v>
      </c>
      <c r="AQ2472" s="5">
        <v>107</v>
      </c>
      <c r="AR2472" s="5">
        <v>107</v>
      </c>
      <c r="AS2472" s="5">
        <v>108</v>
      </c>
      <c r="AT2472" s="5">
        <v>103</v>
      </c>
      <c r="AU2472" s="5">
        <v>103</v>
      </c>
      <c r="AV2472" s="5">
        <v>104</v>
      </c>
      <c r="AW2472" s="5">
        <v>100</v>
      </c>
      <c r="AX2472" s="5">
        <v>100</v>
      </c>
      <c r="AY2472" s="5">
        <v>98</v>
      </c>
      <c r="AZ2472" s="5">
        <v>101</v>
      </c>
      <c r="BA2472" s="5">
        <v>103</v>
      </c>
      <c r="BB2472" s="5">
        <v>102</v>
      </c>
      <c r="BC2472" s="5">
        <v>100</v>
      </c>
      <c r="BD2472" s="5">
        <v>98</v>
      </c>
      <c r="BE2472" s="5">
        <v>98</v>
      </c>
      <c r="BF2472" s="5">
        <v>94</v>
      </c>
      <c r="BG2472" s="5">
        <v>94</v>
      </c>
      <c r="BH2472" s="5">
        <v>86</v>
      </c>
      <c r="BI2472" s="5">
        <v>91</v>
      </c>
      <c r="BJ2472" s="5">
        <v>96</v>
      </c>
      <c r="BK2472" s="5">
        <v>98</v>
      </c>
      <c r="BL2472" s="5">
        <v>101</v>
      </c>
      <c r="BM2472" s="5">
        <v>98</v>
      </c>
      <c r="BN2472" s="5">
        <v>98</v>
      </c>
      <c r="BO2472" s="5">
        <v>97</v>
      </c>
      <c r="BP2472" s="5">
        <v>97</v>
      </c>
      <c r="BQ2472" s="5">
        <v>96</v>
      </c>
      <c r="BR2472" s="5">
        <v>92</v>
      </c>
      <c r="BS2472">
        <v>94</v>
      </c>
      <c r="BT2472">
        <v>93</v>
      </c>
      <c r="BU2472">
        <v>96</v>
      </c>
      <c r="BV2472">
        <v>97</v>
      </c>
      <c r="BW2472">
        <v>98</v>
      </c>
      <c r="BX2472">
        <v>99</v>
      </c>
      <c r="BY2472">
        <v>99</v>
      </c>
      <c r="BZ2472">
        <v>98</v>
      </c>
      <c r="CA2472">
        <v>97</v>
      </c>
      <c r="CB2472">
        <v>97</v>
      </c>
      <c r="CC2472">
        <v>101</v>
      </c>
      <c r="CD2472">
        <v>95</v>
      </c>
      <c r="CE2472">
        <v>94</v>
      </c>
      <c r="CF2472">
        <v>97</v>
      </c>
      <c r="CG2472">
        <v>98</v>
      </c>
      <c r="CH2472">
        <v>98</v>
      </c>
      <c r="CI2472">
        <v>98</v>
      </c>
      <c r="CJ2472">
        <v>93</v>
      </c>
      <c r="CK2472">
        <v>95</v>
      </c>
      <c r="CL2472">
        <v>94</v>
      </c>
      <c r="CM2472">
        <v>95</v>
      </c>
      <c r="CN2472">
        <v>93</v>
      </c>
      <c r="CO2472">
        <v>96</v>
      </c>
      <c r="CP2472">
        <v>102</v>
      </c>
      <c r="CQ2472">
        <v>104</v>
      </c>
      <c r="CR2472">
        <v>105</v>
      </c>
      <c r="CS2472">
        <v>102</v>
      </c>
      <c r="CT2472">
        <v>100</v>
      </c>
      <c r="CU2472">
        <v>98</v>
      </c>
      <c r="CV2472">
        <v>99</v>
      </c>
      <c r="CW2472">
        <v>104</v>
      </c>
      <c r="CX2472" t="s">
        <v>5</v>
      </c>
      <c r="CY2472" t="s">
        <v>6</v>
      </c>
    </row>
    <row r="2473" spans="1:103" x14ac:dyDescent="0.25">
      <c r="A2473" t="s">
        <v>49</v>
      </c>
      <c r="B2473">
        <v>36.1389</v>
      </c>
      <c r="C2473">
        <v>-117.9528</v>
      </c>
      <c r="D2473">
        <v>3825</v>
      </c>
      <c r="E2473" t="s">
        <v>1</v>
      </c>
      <c r="F2473">
        <v>103.6</v>
      </c>
      <c r="G2473">
        <v>1985</v>
      </c>
      <c r="H2473">
        <v>8</v>
      </c>
      <c r="I2473" t="s">
        <v>260</v>
      </c>
      <c r="J2473">
        <v>77</v>
      </c>
      <c r="K2473">
        <v>75</v>
      </c>
      <c r="L2473">
        <v>75</v>
      </c>
      <c r="M2473">
        <v>90</v>
      </c>
      <c r="N2473">
        <v>93</v>
      </c>
      <c r="O2473">
        <v>95</v>
      </c>
      <c r="P2473">
        <v>100</v>
      </c>
      <c r="Q2473">
        <v>100</v>
      </c>
      <c r="R2473">
        <v>100</v>
      </c>
      <c r="S2473">
        <v>99</v>
      </c>
      <c r="T2473">
        <v>101</v>
      </c>
      <c r="U2473">
        <v>101</v>
      </c>
      <c r="V2473">
        <v>101</v>
      </c>
      <c r="W2473">
        <v>101</v>
      </c>
      <c r="X2473">
        <v>99</v>
      </c>
      <c r="Y2473">
        <v>99</v>
      </c>
      <c r="Z2473">
        <v>102</v>
      </c>
      <c r="AA2473">
        <v>105</v>
      </c>
      <c r="AB2473">
        <v>101</v>
      </c>
      <c r="AC2473">
        <v>94</v>
      </c>
      <c r="AD2473">
        <v>97</v>
      </c>
      <c r="AE2473">
        <v>93</v>
      </c>
      <c r="AF2473">
        <v>94</v>
      </c>
      <c r="AG2473">
        <v>89</v>
      </c>
      <c r="AH2473">
        <v>89</v>
      </c>
      <c r="AI2473">
        <v>89</v>
      </c>
      <c r="AJ2473">
        <v>94</v>
      </c>
      <c r="AK2473">
        <v>98</v>
      </c>
      <c r="AL2473">
        <v>90</v>
      </c>
      <c r="AM2473">
        <v>94</v>
      </c>
      <c r="AN2473" s="5">
        <v>97</v>
      </c>
      <c r="AO2473" s="5">
        <v>101</v>
      </c>
      <c r="AP2473" s="5">
        <v>104</v>
      </c>
      <c r="AQ2473" s="5">
        <v>106</v>
      </c>
      <c r="AR2473" s="5">
        <v>106</v>
      </c>
      <c r="AS2473" s="5">
        <v>105</v>
      </c>
      <c r="AT2473" s="5">
        <v>101</v>
      </c>
      <c r="AU2473" s="5">
        <v>104</v>
      </c>
      <c r="AV2473" s="5">
        <v>99</v>
      </c>
      <c r="AW2473" s="5">
        <v>103</v>
      </c>
      <c r="AX2473" s="5">
        <v>100</v>
      </c>
      <c r="AY2473" s="5">
        <v>99</v>
      </c>
      <c r="AZ2473" s="5">
        <v>106</v>
      </c>
      <c r="BA2473" s="5">
        <v>100</v>
      </c>
      <c r="BB2473" s="5">
        <v>99</v>
      </c>
      <c r="BC2473" s="5">
        <v>97</v>
      </c>
      <c r="BD2473" s="5">
        <v>97</v>
      </c>
      <c r="BE2473" s="5">
        <v>91</v>
      </c>
      <c r="BF2473" s="5">
        <v>88</v>
      </c>
      <c r="BG2473" s="5">
        <v>89</v>
      </c>
      <c r="BH2473" s="5">
        <v>89</v>
      </c>
      <c r="BI2473" s="5">
        <v>99</v>
      </c>
      <c r="BJ2473" s="5">
        <v>96</v>
      </c>
      <c r="BK2473" s="5">
        <v>98</v>
      </c>
      <c r="BL2473" s="5">
        <v>98</v>
      </c>
      <c r="BM2473" s="5">
        <v>96</v>
      </c>
      <c r="BN2473" s="5">
        <v>97</v>
      </c>
      <c r="BO2473" s="5">
        <v>95</v>
      </c>
      <c r="BP2473" s="5">
        <v>93</v>
      </c>
      <c r="BQ2473" s="5">
        <v>88</v>
      </c>
      <c r="BR2473" s="5">
        <v>91</v>
      </c>
      <c r="BS2473">
        <v>91</v>
      </c>
      <c r="BT2473">
        <v>89</v>
      </c>
      <c r="BU2473">
        <v>93</v>
      </c>
      <c r="BV2473">
        <v>94</v>
      </c>
      <c r="BW2473">
        <v>95</v>
      </c>
      <c r="BX2473">
        <v>95</v>
      </c>
      <c r="BY2473">
        <v>97</v>
      </c>
      <c r="BZ2473">
        <v>99</v>
      </c>
      <c r="CA2473">
        <v>95</v>
      </c>
      <c r="CB2473">
        <v>97</v>
      </c>
      <c r="CC2473">
        <v>92</v>
      </c>
      <c r="CD2473">
        <v>90</v>
      </c>
      <c r="CE2473">
        <v>92</v>
      </c>
      <c r="CF2473">
        <v>93</v>
      </c>
      <c r="CG2473">
        <v>95</v>
      </c>
      <c r="CH2473">
        <v>94</v>
      </c>
      <c r="CI2473">
        <v>89</v>
      </c>
      <c r="CJ2473">
        <v>93</v>
      </c>
      <c r="CK2473">
        <v>93</v>
      </c>
      <c r="CL2473">
        <v>93</v>
      </c>
      <c r="CM2473">
        <v>91</v>
      </c>
      <c r="CN2473">
        <v>92</v>
      </c>
      <c r="CO2473">
        <v>98</v>
      </c>
      <c r="CP2473">
        <v>101</v>
      </c>
      <c r="CQ2473">
        <v>102</v>
      </c>
      <c r="CR2473">
        <v>100</v>
      </c>
      <c r="CS2473">
        <v>98</v>
      </c>
      <c r="CT2473">
        <v>99</v>
      </c>
      <c r="CU2473">
        <v>97</v>
      </c>
      <c r="CV2473">
        <v>100</v>
      </c>
      <c r="CW2473">
        <v>97</v>
      </c>
      <c r="CX2473" t="s">
        <v>5</v>
      </c>
      <c r="CY2473" t="s">
        <v>50</v>
      </c>
    </row>
    <row r="2474" spans="1:103" x14ac:dyDescent="0.25">
      <c r="A2474" t="s">
        <v>159</v>
      </c>
      <c r="B2474">
        <v>36.068600000000004</v>
      </c>
      <c r="C2474">
        <v>-115.4603</v>
      </c>
      <c r="D2474">
        <v>3780</v>
      </c>
      <c r="E2474" t="s">
        <v>1</v>
      </c>
      <c r="F2474">
        <v>133.4</v>
      </c>
      <c r="G2474">
        <v>1985</v>
      </c>
      <c r="H2474">
        <v>8</v>
      </c>
      <c r="I2474" t="s">
        <v>260</v>
      </c>
      <c r="J2474">
        <v>79</v>
      </c>
      <c r="K2474">
        <v>77</v>
      </c>
      <c r="L2474">
        <v>78</v>
      </c>
      <c r="M2474">
        <v>96</v>
      </c>
      <c r="N2474">
        <v>96</v>
      </c>
      <c r="O2474">
        <v>100</v>
      </c>
      <c r="P2474">
        <v>104</v>
      </c>
      <c r="Q2474">
        <v>101</v>
      </c>
      <c r="R2474">
        <v>103</v>
      </c>
      <c r="S2474">
        <v>101</v>
      </c>
      <c r="T2474">
        <v>101</v>
      </c>
      <c r="U2474">
        <v>104</v>
      </c>
      <c r="V2474">
        <v>102</v>
      </c>
      <c r="W2474">
        <v>102</v>
      </c>
      <c r="X2474">
        <v>102</v>
      </c>
      <c r="Y2474">
        <v>102</v>
      </c>
      <c r="Z2474">
        <v>103</v>
      </c>
      <c r="AA2474">
        <v>106</v>
      </c>
      <c r="AB2474">
        <v>105</v>
      </c>
      <c r="AC2474">
        <v>98</v>
      </c>
      <c r="AD2474">
        <v>98</v>
      </c>
      <c r="AE2474">
        <v>97</v>
      </c>
      <c r="AF2474">
        <v>99</v>
      </c>
      <c r="AG2474">
        <v>87</v>
      </c>
      <c r="AH2474">
        <v>89</v>
      </c>
      <c r="AI2474">
        <v>87</v>
      </c>
      <c r="AJ2474">
        <v>93</v>
      </c>
      <c r="AK2474">
        <v>100</v>
      </c>
      <c r="AL2474">
        <v>90</v>
      </c>
      <c r="AM2474">
        <v>95</v>
      </c>
      <c r="AN2474" s="5">
        <v>100</v>
      </c>
      <c r="AO2474" s="5">
        <v>104</v>
      </c>
      <c r="AP2474" s="5">
        <v>108</v>
      </c>
      <c r="AQ2474" s="5">
        <v>110</v>
      </c>
      <c r="AR2474" s="5">
        <v>111</v>
      </c>
      <c r="AS2474" s="5">
        <v>105</v>
      </c>
      <c r="AT2474" s="5">
        <v>104</v>
      </c>
      <c r="AU2474" s="5">
        <v>106</v>
      </c>
      <c r="AV2474" s="5">
        <v>106</v>
      </c>
      <c r="AW2474" s="5">
        <v>104</v>
      </c>
      <c r="AX2474" s="5">
        <v>104</v>
      </c>
      <c r="AY2474" s="5">
        <v>104</v>
      </c>
      <c r="AZ2474" s="5">
        <v>108</v>
      </c>
      <c r="BA2474" s="5">
        <v>104</v>
      </c>
      <c r="BB2474" s="5">
        <v>103</v>
      </c>
      <c r="BC2474" s="5">
        <v>90</v>
      </c>
      <c r="BD2474" s="5">
        <v>96</v>
      </c>
      <c r="BE2474" s="5">
        <v>79</v>
      </c>
      <c r="BF2474" s="5">
        <v>83</v>
      </c>
      <c r="BG2474" s="5">
        <v>81</v>
      </c>
      <c r="BH2474" s="5">
        <v>92</v>
      </c>
      <c r="BI2474" s="5">
        <v>94</v>
      </c>
      <c r="BJ2474" s="5">
        <v>98</v>
      </c>
      <c r="BK2474" s="5">
        <v>97</v>
      </c>
      <c r="BL2474" s="5">
        <v>99</v>
      </c>
      <c r="BM2474" s="5">
        <v>98</v>
      </c>
      <c r="BN2474" s="5">
        <v>99</v>
      </c>
      <c r="BO2474" s="5">
        <v>97</v>
      </c>
      <c r="BP2474" s="5">
        <v>94</v>
      </c>
      <c r="BQ2474" s="5">
        <v>88</v>
      </c>
      <c r="BR2474" s="5">
        <v>95</v>
      </c>
      <c r="BS2474">
        <v>92</v>
      </c>
      <c r="BT2474">
        <v>93</v>
      </c>
      <c r="BU2474">
        <v>96</v>
      </c>
      <c r="BV2474">
        <v>98</v>
      </c>
      <c r="BW2474">
        <v>98</v>
      </c>
      <c r="BX2474">
        <v>100</v>
      </c>
      <c r="BY2474">
        <v>98</v>
      </c>
      <c r="BZ2474">
        <v>97</v>
      </c>
      <c r="CA2474">
        <v>96</v>
      </c>
      <c r="CB2474">
        <v>98</v>
      </c>
      <c r="CC2474">
        <v>93</v>
      </c>
      <c r="CD2474">
        <v>94</v>
      </c>
      <c r="CE2474">
        <v>96</v>
      </c>
      <c r="CF2474">
        <v>97</v>
      </c>
      <c r="CG2474">
        <v>100</v>
      </c>
      <c r="CH2474">
        <v>99</v>
      </c>
      <c r="CI2474">
        <v>96</v>
      </c>
      <c r="CJ2474">
        <v>95</v>
      </c>
      <c r="CK2474">
        <v>96</v>
      </c>
      <c r="CL2474">
        <v>96</v>
      </c>
      <c r="CM2474">
        <v>94</v>
      </c>
      <c r="CN2474">
        <v>97</v>
      </c>
      <c r="CO2474">
        <v>116</v>
      </c>
      <c r="CP2474">
        <v>106</v>
      </c>
      <c r="CQ2474">
        <v>96</v>
      </c>
      <c r="CR2474">
        <v>98</v>
      </c>
      <c r="CS2474">
        <v>100</v>
      </c>
      <c r="CT2474">
        <v>99</v>
      </c>
      <c r="CU2474">
        <v>102</v>
      </c>
      <c r="CW2474">
        <v>102</v>
      </c>
      <c r="CX2474" t="s">
        <v>2</v>
      </c>
      <c r="CY2474" t="s">
        <v>160</v>
      </c>
    </row>
    <row r="2475" spans="1:103" x14ac:dyDescent="0.25">
      <c r="A2475" t="s">
        <v>61</v>
      </c>
      <c r="B2475">
        <v>35.369199999999999</v>
      </c>
      <c r="C2475">
        <v>-117.6525</v>
      </c>
      <c r="D2475">
        <v>3570</v>
      </c>
      <c r="E2475" t="s">
        <v>1</v>
      </c>
      <c r="F2475">
        <v>140.5</v>
      </c>
      <c r="G2475">
        <v>1985</v>
      </c>
      <c r="H2475">
        <v>8</v>
      </c>
      <c r="I2475" t="s">
        <v>260</v>
      </c>
      <c r="J2475">
        <v>77</v>
      </c>
      <c r="K2475">
        <v>69</v>
      </c>
      <c r="L2475">
        <v>76</v>
      </c>
      <c r="M2475">
        <v>88</v>
      </c>
      <c r="N2475">
        <v>94</v>
      </c>
      <c r="O2475">
        <v>98</v>
      </c>
      <c r="P2475">
        <v>101</v>
      </c>
      <c r="Q2475">
        <v>101</v>
      </c>
      <c r="R2475">
        <v>100</v>
      </c>
      <c r="S2475">
        <v>102</v>
      </c>
      <c r="T2475">
        <v>103</v>
      </c>
      <c r="U2475">
        <v>103</v>
      </c>
      <c r="V2475">
        <v>108</v>
      </c>
      <c r="W2475">
        <v>100</v>
      </c>
      <c r="X2475">
        <v>100</v>
      </c>
      <c r="Y2475">
        <v>101</v>
      </c>
      <c r="Z2475">
        <v>103</v>
      </c>
      <c r="AA2475">
        <v>106</v>
      </c>
      <c r="AB2475">
        <v>101</v>
      </c>
      <c r="AC2475">
        <v>95</v>
      </c>
      <c r="AD2475">
        <v>97</v>
      </c>
      <c r="AE2475">
        <v>97</v>
      </c>
      <c r="AF2475">
        <v>96</v>
      </c>
      <c r="AG2475">
        <v>87</v>
      </c>
      <c r="AH2475">
        <v>70</v>
      </c>
      <c r="AI2475">
        <v>92</v>
      </c>
      <c r="AJ2475">
        <v>98</v>
      </c>
      <c r="AK2475">
        <v>98</v>
      </c>
      <c r="AL2475">
        <v>86</v>
      </c>
      <c r="AM2475">
        <v>94</v>
      </c>
      <c r="AN2475" s="5">
        <v>98</v>
      </c>
      <c r="AO2475" s="5">
        <v>102</v>
      </c>
      <c r="AP2475" s="5">
        <v>106</v>
      </c>
      <c r="AQ2475" s="5">
        <v>107</v>
      </c>
      <c r="AR2475" s="5">
        <v>107</v>
      </c>
      <c r="AS2475" s="5">
        <v>105</v>
      </c>
      <c r="AT2475" s="5">
        <v>104</v>
      </c>
      <c r="AU2475" s="5">
        <v>106</v>
      </c>
      <c r="AV2475" s="5">
        <v>102</v>
      </c>
      <c r="AW2475" s="5">
        <v>102</v>
      </c>
      <c r="AX2475" s="5">
        <v>102</v>
      </c>
      <c r="AY2475" s="5">
        <v>100</v>
      </c>
      <c r="AZ2475" s="5">
        <v>102</v>
      </c>
      <c r="BA2475" s="5">
        <v>102</v>
      </c>
      <c r="BB2475" s="5">
        <v>99</v>
      </c>
      <c r="BC2475" s="5">
        <v>98</v>
      </c>
      <c r="BD2475" s="5">
        <v>99</v>
      </c>
      <c r="BE2475" s="5">
        <v>97</v>
      </c>
      <c r="BF2475" s="5">
        <v>86</v>
      </c>
      <c r="BG2475" s="5">
        <v>92</v>
      </c>
      <c r="BH2475" s="5">
        <v>94</v>
      </c>
      <c r="BI2475" s="5">
        <v>96</v>
      </c>
      <c r="BJ2475" s="5">
        <v>97</v>
      </c>
      <c r="BK2475" s="5">
        <v>99</v>
      </c>
      <c r="BL2475" s="5">
        <v>99</v>
      </c>
      <c r="BM2475" s="5">
        <v>98</v>
      </c>
      <c r="BN2475" s="5">
        <v>98</v>
      </c>
      <c r="BO2475" s="5">
        <v>97</v>
      </c>
      <c r="BP2475" s="5">
        <v>90</v>
      </c>
      <c r="BQ2475" s="5">
        <v>89</v>
      </c>
      <c r="BR2475" s="5">
        <v>92</v>
      </c>
      <c r="BS2475">
        <v>90</v>
      </c>
      <c r="BT2475">
        <v>92</v>
      </c>
      <c r="BU2475">
        <v>95</v>
      </c>
      <c r="BV2475">
        <v>96</v>
      </c>
      <c r="BW2475">
        <v>97</v>
      </c>
      <c r="BX2475">
        <v>98</v>
      </c>
      <c r="BY2475">
        <v>98</v>
      </c>
      <c r="BZ2475">
        <v>97</v>
      </c>
      <c r="CA2475">
        <v>97</v>
      </c>
      <c r="CB2475">
        <v>98</v>
      </c>
      <c r="CC2475">
        <v>95</v>
      </c>
      <c r="CD2475">
        <v>93</v>
      </c>
      <c r="CE2475">
        <v>94</v>
      </c>
      <c r="CF2475">
        <v>95</v>
      </c>
      <c r="CG2475">
        <v>96</v>
      </c>
      <c r="CH2475">
        <v>95</v>
      </c>
      <c r="CI2475">
        <v>95</v>
      </c>
      <c r="CJ2475">
        <v>92</v>
      </c>
      <c r="CK2475">
        <v>95</v>
      </c>
      <c r="CL2475">
        <v>93</v>
      </c>
      <c r="CM2475">
        <v>93</v>
      </c>
      <c r="CN2475">
        <v>94</v>
      </c>
      <c r="CO2475">
        <v>101</v>
      </c>
      <c r="CP2475">
        <v>104</v>
      </c>
      <c r="CQ2475">
        <v>104</v>
      </c>
      <c r="CR2475">
        <v>99</v>
      </c>
      <c r="CS2475">
        <v>99</v>
      </c>
      <c r="CT2475">
        <v>97</v>
      </c>
      <c r="CU2475">
        <v>99</v>
      </c>
      <c r="CV2475">
        <v>101</v>
      </c>
      <c r="CW2475">
        <v>98</v>
      </c>
      <c r="CX2475" t="s">
        <v>5</v>
      </c>
      <c r="CY2475" t="s">
        <v>62</v>
      </c>
    </row>
    <row r="2476" spans="1:103" x14ac:dyDescent="0.25">
      <c r="A2476" t="s">
        <v>157</v>
      </c>
      <c r="B2476">
        <v>36.994999999999997</v>
      </c>
      <c r="C2476">
        <v>-116.7189</v>
      </c>
      <c r="D2476">
        <v>3550</v>
      </c>
      <c r="E2476" t="s">
        <v>1</v>
      </c>
      <c r="F2476">
        <v>60.6</v>
      </c>
      <c r="G2476">
        <v>1985</v>
      </c>
      <c r="H2476">
        <v>8</v>
      </c>
      <c r="I2476" t="s">
        <v>260</v>
      </c>
      <c r="J2476">
        <v>77</v>
      </c>
      <c r="K2476">
        <v>75</v>
      </c>
      <c r="L2476">
        <v>75</v>
      </c>
      <c r="M2476">
        <v>90</v>
      </c>
      <c r="N2476">
        <v>92</v>
      </c>
      <c r="O2476">
        <v>96</v>
      </c>
      <c r="P2476">
        <v>100</v>
      </c>
      <c r="Q2476">
        <v>99</v>
      </c>
      <c r="R2476">
        <v>101</v>
      </c>
      <c r="S2476">
        <v>100</v>
      </c>
      <c r="T2476">
        <v>101</v>
      </c>
      <c r="U2476">
        <v>101</v>
      </c>
      <c r="V2476">
        <v>101</v>
      </c>
      <c r="W2476">
        <v>100</v>
      </c>
      <c r="X2476">
        <v>101</v>
      </c>
      <c r="Y2476">
        <v>101</v>
      </c>
      <c r="Z2476">
        <v>104</v>
      </c>
      <c r="AA2476">
        <v>106</v>
      </c>
      <c r="AB2476">
        <v>104</v>
      </c>
      <c r="AC2476">
        <v>97</v>
      </c>
      <c r="AD2476">
        <v>98</v>
      </c>
      <c r="AE2476">
        <v>96</v>
      </c>
      <c r="AF2476">
        <v>96</v>
      </c>
      <c r="AG2476">
        <v>91</v>
      </c>
      <c r="AH2476">
        <v>85</v>
      </c>
      <c r="AI2476">
        <v>88</v>
      </c>
      <c r="AJ2476">
        <v>95</v>
      </c>
      <c r="AK2476">
        <v>96</v>
      </c>
      <c r="AL2476">
        <v>90</v>
      </c>
      <c r="AM2476">
        <v>93</v>
      </c>
      <c r="AN2476" s="5">
        <v>97</v>
      </c>
      <c r="AO2476" s="5">
        <v>102</v>
      </c>
      <c r="AP2476" s="5">
        <v>107</v>
      </c>
      <c r="AQ2476" s="5">
        <v>108</v>
      </c>
      <c r="AR2476" s="5">
        <v>107</v>
      </c>
      <c r="AS2476" s="5">
        <v>106</v>
      </c>
      <c r="AT2476" s="5">
        <v>103</v>
      </c>
      <c r="AU2476" s="5">
        <v>106</v>
      </c>
      <c r="AV2476" s="5">
        <v>103</v>
      </c>
      <c r="AW2476" s="5">
        <v>103</v>
      </c>
      <c r="AX2476" s="5">
        <v>102</v>
      </c>
      <c r="AY2476" s="5">
        <v>101</v>
      </c>
      <c r="AZ2476" s="5">
        <v>103</v>
      </c>
      <c r="BA2476" s="5">
        <v>102</v>
      </c>
      <c r="BB2476" s="5">
        <v>101</v>
      </c>
      <c r="BC2476" s="5">
        <v>98</v>
      </c>
      <c r="BD2476" s="5">
        <v>99</v>
      </c>
      <c r="BE2476" s="5">
        <v>91</v>
      </c>
      <c r="BF2476" s="5">
        <v>92</v>
      </c>
      <c r="BG2476" s="5">
        <v>85</v>
      </c>
      <c r="BH2476" s="5">
        <v>90</v>
      </c>
      <c r="BI2476" s="5">
        <v>95</v>
      </c>
      <c r="BJ2476" s="5">
        <v>98</v>
      </c>
      <c r="BK2476" s="5">
        <v>100</v>
      </c>
      <c r="BL2476" s="5">
        <v>100</v>
      </c>
      <c r="BM2476" s="5">
        <v>99</v>
      </c>
      <c r="BN2476" s="5">
        <v>100</v>
      </c>
      <c r="BO2476" s="5">
        <v>97</v>
      </c>
      <c r="BP2476" s="5">
        <v>94</v>
      </c>
      <c r="BQ2476" s="5">
        <v>90</v>
      </c>
      <c r="BR2476" s="5">
        <v>93</v>
      </c>
      <c r="BS2476">
        <v>92</v>
      </c>
      <c r="BT2476">
        <v>93</v>
      </c>
      <c r="BU2476">
        <v>95</v>
      </c>
      <c r="BV2476">
        <v>97</v>
      </c>
      <c r="BW2476">
        <v>96</v>
      </c>
      <c r="BX2476">
        <v>97</v>
      </c>
      <c r="BY2476">
        <v>97</v>
      </c>
      <c r="BZ2476">
        <v>94</v>
      </c>
      <c r="CA2476">
        <v>96</v>
      </c>
      <c r="CB2476">
        <v>97</v>
      </c>
      <c r="CC2476">
        <v>92</v>
      </c>
      <c r="CD2476">
        <v>93</v>
      </c>
      <c r="CE2476">
        <v>95</v>
      </c>
      <c r="CF2476">
        <v>97</v>
      </c>
      <c r="CG2476">
        <v>96</v>
      </c>
      <c r="CH2476">
        <v>96</v>
      </c>
      <c r="CI2476">
        <v>94</v>
      </c>
      <c r="CJ2476">
        <v>91</v>
      </c>
      <c r="CK2476">
        <v>91</v>
      </c>
      <c r="CL2476">
        <v>93</v>
      </c>
      <c r="CM2476">
        <v>92</v>
      </c>
      <c r="CN2476">
        <v>94</v>
      </c>
      <c r="CO2476">
        <v>100</v>
      </c>
      <c r="CP2476">
        <v>104</v>
      </c>
      <c r="CQ2476">
        <v>103</v>
      </c>
      <c r="CR2476">
        <v>100</v>
      </c>
      <c r="CS2476">
        <v>97</v>
      </c>
      <c r="CT2476">
        <v>97</v>
      </c>
      <c r="CU2476">
        <v>97</v>
      </c>
      <c r="CV2476">
        <v>100</v>
      </c>
      <c r="CW2476">
        <v>97</v>
      </c>
      <c r="CX2476" t="s">
        <v>2</v>
      </c>
      <c r="CY2476" t="s">
        <v>158</v>
      </c>
    </row>
    <row r="2477" spans="1:103" x14ac:dyDescent="0.25">
      <c r="A2477" t="s">
        <v>31</v>
      </c>
      <c r="B2477">
        <v>35.466099999999997</v>
      </c>
      <c r="C2477">
        <v>-114.9217</v>
      </c>
      <c r="D2477">
        <v>3540</v>
      </c>
      <c r="E2477" t="s">
        <v>1</v>
      </c>
      <c r="F2477">
        <v>207</v>
      </c>
      <c r="G2477">
        <v>1985</v>
      </c>
      <c r="H2477">
        <v>8</v>
      </c>
      <c r="I2477" t="s">
        <v>260</v>
      </c>
      <c r="L2477">
        <v>82</v>
      </c>
      <c r="M2477">
        <v>87</v>
      </c>
      <c r="N2477">
        <v>96</v>
      </c>
      <c r="O2477">
        <v>99</v>
      </c>
      <c r="P2477">
        <v>101</v>
      </c>
      <c r="Q2477">
        <v>102</v>
      </c>
      <c r="S2477">
        <v>101</v>
      </c>
      <c r="T2477">
        <v>102</v>
      </c>
      <c r="U2477">
        <v>102</v>
      </c>
      <c r="V2477">
        <v>103</v>
      </c>
      <c r="W2477">
        <v>101</v>
      </c>
      <c r="Z2477">
        <v>102</v>
      </c>
      <c r="AA2477">
        <v>107</v>
      </c>
      <c r="AB2477">
        <v>101</v>
      </c>
      <c r="AC2477">
        <v>96</v>
      </c>
      <c r="AD2477">
        <v>101</v>
      </c>
      <c r="AE2477">
        <v>99</v>
      </c>
      <c r="AF2477">
        <v>98</v>
      </c>
      <c r="AG2477">
        <v>88</v>
      </c>
      <c r="AH2477">
        <v>90</v>
      </c>
      <c r="AI2477">
        <v>87</v>
      </c>
      <c r="AJ2477">
        <v>95</v>
      </c>
      <c r="AK2477">
        <v>101</v>
      </c>
      <c r="AL2477">
        <v>92</v>
      </c>
      <c r="AM2477">
        <v>95</v>
      </c>
      <c r="AN2477" s="5">
        <v>100</v>
      </c>
      <c r="AO2477" s="5">
        <v>103</v>
      </c>
      <c r="AP2477" s="5">
        <v>108</v>
      </c>
      <c r="AQ2477" s="5">
        <v>110</v>
      </c>
      <c r="AR2477" s="5">
        <v>109</v>
      </c>
      <c r="AS2477" s="5">
        <v>99</v>
      </c>
      <c r="AT2477" s="5">
        <v>105</v>
      </c>
      <c r="AU2477" s="5">
        <v>106</v>
      </c>
      <c r="AV2477" s="5">
        <v>103</v>
      </c>
      <c r="AW2477" s="5">
        <v>101</v>
      </c>
      <c r="AX2477" s="5">
        <v>102</v>
      </c>
      <c r="AY2477" s="5">
        <v>104</v>
      </c>
      <c r="AZ2477" s="5">
        <v>105</v>
      </c>
      <c r="BA2477" s="5">
        <v>103</v>
      </c>
      <c r="BB2477" s="5">
        <v>98</v>
      </c>
      <c r="BC2477" s="5">
        <v>89</v>
      </c>
      <c r="BD2477" s="5">
        <v>97</v>
      </c>
      <c r="BE2477" s="5">
        <v>81</v>
      </c>
      <c r="BF2477" s="5">
        <v>87</v>
      </c>
      <c r="BG2477" s="5">
        <v>86</v>
      </c>
      <c r="BH2477" s="5">
        <v>88</v>
      </c>
      <c r="BI2477" s="5">
        <v>94</v>
      </c>
      <c r="BJ2477" s="5">
        <v>95</v>
      </c>
      <c r="BK2477" s="5">
        <v>97</v>
      </c>
      <c r="BL2477" s="5">
        <v>99</v>
      </c>
      <c r="BM2477" s="5">
        <v>100</v>
      </c>
      <c r="BN2477" s="5">
        <v>97</v>
      </c>
      <c r="BO2477" s="5">
        <v>92</v>
      </c>
      <c r="BP2477" s="5">
        <v>94</v>
      </c>
      <c r="BQ2477" s="5">
        <v>94</v>
      </c>
      <c r="BR2477" s="5">
        <v>95</v>
      </c>
      <c r="BS2477">
        <v>91</v>
      </c>
      <c r="BT2477">
        <v>93</v>
      </c>
      <c r="BU2477">
        <v>96</v>
      </c>
      <c r="BV2477">
        <v>95</v>
      </c>
      <c r="BW2477">
        <v>99</v>
      </c>
      <c r="BX2477">
        <v>100</v>
      </c>
      <c r="BY2477">
        <v>96</v>
      </c>
      <c r="BZ2477">
        <v>97</v>
      </c>
      <c r="CA2477">
        <v>95</v>
      </c>
      <c r="CB2477">
        <v>95</v>
      </c>
      <c r="CC2477">
        <v>91</v>
      </c>
      <c r="CD2477">
        <v>94</v>
      </c>
      <c r="CE2477">
        <v>95</v>
      </c>
      <c r="CF2477">
        <v>94</v>
      </c>
      <c r="CG2477">
        <v>96</v>
      </c>
      <c r="CH2477">
        <v>96</v>
      </c>
      <c r="CI2477">
        <v>92</v>
      </c>
      <c r="CJ2477">
        <v>93</v>
      </c>
      <c r="CK2477">
        <v>96</v>
      </c>
      <c r="CL2477">
        <v>90</v>
      </c>
      <c r="CM2477">
        <v>95</v>
      </c>
      <c r="CN2477">
        <v>97</v>
      </c>
      <c r="CO2477">
        <v>101</v>
      </c>
      <c r="CP2477">
        <v>96</v>
      </c>
      <c r="CQ2477">
        <v>100</v>
      </c>
      <c r="CR2477">
        <v>94</v>
      </c>
      <c r="CS2477">
        <v>99</v>
      </c>
      <c r="CT2477">
        <v>101</v>
      </c>
      <c r="CU2477">
        <v>102</v>
      </c>
      <c r="CV2477">
        <v>103</v>
      </c>
      <c r="CW2477">
        <v>96</v>
      </c>
      <c r="CX2477" t="s">
        <v>2</v>
      </c>
      <c r="CY2477" t="s">
        <v>32</v>
      </c>
    </row>
    <row r="2478" spans="1:103" x14ac:dyDescent="0.25">
      <c r="A2478" t="s">
        <v>126</v>
      </c>
      <c r="B2478">
        <v>37.268900000000002</v>
      </c>
      <c r="C2478">
        <v>-115.1217</v>
      </c>
      <c r="D2478">
        <v>3334</v>
      </c>
      <c r="E2478" t="s">
        <v>1</v>
      </c>
      <c r="F2478">
        <v>179.2</v>
      </c>
      <c r="G2478">
        <v>1985</v>
      </c>
      <c r="H2478">
        <v>8</v>
      </c>
      <c r="I2478" t="s">
        <v>260</v>
      </c>
      <c r="J2478">
        <v>79</v>
      </c>
      <c r="K2478">
        <v>80</v>
      </c>
      <c r="L2478">
        <v>83</v>
      </c>
      <c r="M2478">
        <v>94</v>
      </c>
      <c r="N2478">
        <v>96</v>
      </c>
      <c r="O2478">
        <v>99</v>
      </c>
      <c r="P2478">
        <v>101</v>
      </c>
      <c r="Q2478">
        <v>103</v>
      </c>
      <c r="R2478">
        <v>104</v>
      </c>
      <c r="S2478">
        <v>102</v>
      </c>
      <c r="T2478">
        <v>103</v>
      </c>
      <c r="U2478">
        <v>104</v>
      </c>
      <c r="V2478">
        <v>103</v>
      </c>
      <c r="W2478">
        <v>103</v>
      </c>
      <c r="X2478">
        <v>102</v>
      </c>
      <c r="Y2478">
        <v>102</v>
      </c>
      <c r="Z2478">
        <v>107</v>
      </c>
      <c r="AA2478">
        <v>110</v>
      </c>
      <c r="AB2478">
        <v>105</v>
      </c>
      <c r="AC2478">
        <v>98</v>
      </c>
      <c r="AD2478">
        <v>98</v>
      </c>
      <c r="AE2478">
        <v>99</v>
      </c>
      <c r="AF2478">
        <v>99</v>
      </c>
      <c r="AG2478">
        <v>86</v>
      </c>
      <c r="AH2478">
        <v>85</v>
      </c>
      <c r="AI2478">
        <v>92</v>
      </c>
      <c r="AJ2478">
        <v>95</v>
      </c>
      <c r="AK2478">
        <v>99</v>
      </c>
      <c r="AL2478">
        <v>96</v>
      </c>
      <c r="AM2478">
        <v>98</v>
      </c>
      <c r="AN2478" s="5">
        <v>100</v>
      </c>
      <c r="AO2478" s="5">
        <v>104</v>
      </c>
      <c r="AP2478" s="5">
        <v>110</v>
      </c>
      <c r="AQ2478" s="5">
        <v>111</v>
      </c>
      <c r="AR2478" s="5">
        <v>112</v>
      </c>
      <c r="AS2478" s="5">
        <v>108</v>
      </c>
      <c r="AT2478" s="5">
        <v>104</v>
      </c>
      <c r="AU2478" s="5">
        <v>111</v>
      </c>
      <c r="AV2478" s="5">
        <v>110</v>
      </c>
      <c r="AW2478" s="5">
        <v>105</v>
      </c>
      <c r="AX2478" s="5">
        <v>105</v>
      </c>
      <c r="AY2478" s="5">
        <v>105</v>
      </c>
      <c r="AZ2478" s="5">
        <v>107</v>
      </c>
      <c r="BA2478" s="5">
        <v>104</v>
      </c>
      <c r="BB2478" s="5">
        <v>104</v>
      </c>
      <c r="BC2478" s="5">
        <v>93</v>
      </c>
      <c r="BD2478" s="5">
        <v>97</v>
      </c>
      <c r="BE2478" s="5">
        <v>77</v>
      </c>
      <c r="BF2478" s="5">
        <v>88</v>
      </c>
      <c r="BG2478" s="5">
        <v>95</v>
      </c>
      <c r="BH2478" s="5">
        <v>90</v>
      </c>
      <c r="BI2478" s="5">
        <v>98</v>
      </c>
      <c r="BJ2478" s="5">
        <v>100</v>
      </c>
      <c r="BK2478" s="5">
        <v>102</v>
      </c>
      <c r="BL2478" s="5">
        <v>101</v>
      </c>
      <c r="BM2478" s="5">
        <v>101</v>
      </c>
      <c r="BN2478" s="5">
        <v>102</v>
      </c>
      <c r="BO2478" s="5">
        <v>98</v>
      </c>
      <c r="BP2478" s="5">
        <v>95</v>
      </c>
      <c r="BQ2478" s="5">
        <v>92</v>
      </c>
      <c r="BR2478" s="5">
        <v>94</v>
      </c>
      <c r="BS2478">
        <v>94</v>
      </c>
      <c r="BT2478">
        <v>94</v>
      </c>
      <c r="BU2478">
        <v>96</v>
      </c>
      <c r="BV2478">
        <v>98</v>
      </c>
      <c r="BW2478">
        <v>99</v>
      </c>
      <c r="BX2478">
        <v>99</v>
      </c>
      <c r="BY2478">
        <v>99</v>
      </c>
      <c r="BZ2478">
        <v>97</v>
      </c>
      <c r="CA2478">
        <v>98</v>
      </c>
      <c r="CB2478">
        <v>98</v>
      </c>
      <c r="CC2478">
        <v>97</v>
      </c>
      <c r="CD2478">
        <v>94</v>
      </c>
      <c r="CE2478">
        <v>97</v>
      </c>
      <c r="CF2478">
        <v>99</v>
      </c>
      <c r="CG2478">
        <v>98</v>
      </c>
      <c r="CH2478">
        <v>98</v>
      </c>
      <c r="CI2478">
        <v>97</v>
      </c>
      <c r="CJ2478">
        <v>98</v>
      </c>
      <c r="CK2478">
        <v>96</v>
      </c>
      <c r="CL2478">
        <v>94</v>
      </c>
      <c r="CM2478">
        <v>95</v>
      </c>
      <c r="CN2478">
        <v>97</v>
      </c>
      <c r="CO2478">
        <v>103</v>
      </c>
      <c r="CP2478">
        <v>107</v>
      </c>
      <c r="CQ2478">
        <v>105</v>
      </c>
      <c r="CR2478">
        <v>99</v>
      </c>
      <c r="CS2478">
        <v>99</v>
      </c>
      <c r="CT2478">
        <v>100</v>
      </c>
      <c r="CU2478">
        <v>101</v>
      </c>
      <c r="CV2478">
        <v>102</v>
      </c>
      <c r="CW2478">
        <v>102</v>
      </c>
      <c r="CX2478" t="s">
        <v>2</v>
      </c>
      <c r="CY2478" t="s">
        <v>127</v>
      </c>
    </row>
    <row r="2479" spans="1:103" x14ac:dyDescent="0.25">
      <c r="A2479" t="s">
        <v>161</v>
      </c>
      <c r="B2479">
        <v>36.620600000000003</v>
      </c>
      <c r="C2479">
        <v>-116.0278</v>
      </c>
      <c r="D2479">
        <v>3230</v>
      </c>
      <c r="E2479" t="s">
        <v>1</v>
      </c>
      <c r="F2479">
        <v>77</v>
      </c>
      <c r="G2479">
        <v>1985</v>
      </c>
      <c r="H2479">
        <v>8</v>
      </c>
      <c r="I2479" t="s">
        <v>260</v>
      </c>
      <c r="J2479">
        <v>80</v>
      </c>
      <c r="K2479">
        <v>75</v>
      </c>
      <c r="L2479">
        <v>80</v>
      </c>
      <c r="M2479">
        <v>92</v>
      </c>
      <c r="N2479">
        <v>96</v>
      </c>
      <c r="O2479">
        <v>100</v>
      </c>
      <c r="P2479">
        <v>103</v>
      </c>
      <c r="Q2479">
        <v>103</v>
      </c>
      <c r="R2479">
        <v>103</v>
      </c>
      <c r="S2479">
        <v>101</v>
      </c>
      <c r="T2479">
        <v>104</v>
      </c>
      <c r="U2479">
        <v>105</v>
      </c>
      <c r="V2479">
        <v>105</v>
      </c>
      <c r="W2479">
        <v>104</v>
      </c>
      <c r="X2479">
        <v>105</v>
      </c>
      <c r="Y2479">
        <v>103</v>
      </c>
      <c r="Z2479">
        <v>106</v>
      </c>
      <c r="AA2479">
        <v>108</v>
      </c>
      <c r="AB2479">
        <v>109</v>
      </c>
      <c r="AC2479">
        <v>99</v>
      </c>
      <c r="AD2479">
        <v>101</v>
      </c>
      <c r="AE2479">
        <v>98</v>
      </c>
      <c r="AF2479">
        <v>100</v>
      </c>
      <c r="AG2479">
        <v>91</v>
      </c>
      <c r="AH2479">
        <v>88</v>
      </c>
      <c r="AI2479">
        <v>90</v>
      </c>
      <c r="AJ2479">
        <v>97</v>
      </c>
      <c r="AK2479">
        <v>99</v>
      </c>
      <c r="AL2479">
        <v>91</v>
      </c>
      <c r="AM2479">
        <v>96</v>
      </c>
      <c r="AN2479" s="5">
        <v>99</v>
      </c>
      <c r="AO2479" s="5">
        <v>104</v>
      </c>
      <c r="AP2479" s="5">
        <v>109</v>
      </c>
      <c r="AQ2479" s="5">
        <v>112</v>
      </c>
      <c r="AR2479" s="5">
        <v>111</v>
      </c>
      <c r="AS2479" s="5">
        <v>109</v>
      </c>
      <c r="AT2479" s="5">
        <v>105</v>
      </c>
      <c r="AU2479" s="5">
        <v>107</v>
      </c>
      <c r="AV2479" s="5">
        <v>103</v>
      </c>
      <c r="AW2479" s="5">
        <v>105</v>
      </c>
      <c r="AX2479" s="5">
        <v>104</v>
      </c>
      <c r="AY2479" s="5">
        <v>104</v>
      </c>
      <c r="AZ2479" s="5">
        <v>106</v>
      </c>
      <c r="BA2479" s="5">
        <v>104</v>
      </c>
      <c r="BB2479" s="5">
        <v>103</v>
      </c>
      <c r="BC2479" s="5">
        <v>95</v>
      </c>
      <c r="BD2479" s="5">
        <v>101</v>
      </c>
      <c r="BE2479" s="5">
        <v>84</v>
      </c>
      <c r="BF2479" s="5">
        <v>90</v>
      </c>
      <c r="BG2479" s="5">
        <v>84</v>
      </c>
      <c r="BH2479" s="5">
        <v>92</v>
      </c>
      <c r="BI2479" s="5">
        <v>97</v>
      </c>
      <c r="BJ2479" s="5">
        <v>98</v>
      </c>
      <c r="BK2479" s="5">
        <v>101</v>
      </c>
      <c r="BL2479" s="5">
        <v>100</v>
      </c>
      <c r="BM2479" s="5">
        <v>101</v>
      </c>
      <c r="BN2479" s="5">
        <v>102</v>
      </c>
      <c r="BO2479" s="5">
        <v>100</v>
      </c>
      <c r="BP2479" s="5">
        <v>96</v>
      </c>
      <c r="BQ2479" s="5">
        <v>92</v>
      </c>
      <c r="BR2479" s="5">
        <v>95</v>
      </c>
      <c r="BS2479">
        <v>93</v>
      </c>
      <c r="BT2479">
        <v>94</v>
      </c>
      <c r="BU2479">
        <v>97</v>
      </c>
      <c r="BV2479">
        <v>99</v>
      </c>
      <c r="BW2479">
        <v>99</v>
      </c>
      <c r="BX2479">
        <v>100</v>
      </c>
      <c r="BY2479">
        <v>101</v>
      </c>
      <c r="BZ2479">
        <v>98</v>
      </c>
      <c r="CA2479">
        <v>98</v>
      </c>
      <c r="CB2479">
        <v>99</v>
      </c>
      <c r="CC2479">
        <v>94</v>
      </c>
      <c r="CD2479">
        <v>95</v>
      </c>
      <c r="CE2479">
        <v>98</v>
      </c>
      <c r="CF2479">
        <v>98</v>
      </c>
      <c r="CG2479">
        <v>100</v>
      </c>
      <c r="CH2479">
        <v>100</v>
      </c>
      <c r="CI2479">
        <v>97</v>
      </c>
      <c r="CJ2479">
        <v>95</v>
      </c>
      <c r="CK2479">
        <v>96</v>
      </c>
      <c r="CL2479">
        <v>96</v>
      </c>
      <c r="CM2479">
        <v>96</v>
      </c>
      <c r="CN2479">
        <v>97</v>
      </c>
      <c r="CO2479">
        <v>102</v>
      </c>
      <c r="CP2479">
        <v>106</v>
      </c>
      <c r="CQ2479">
        <v>107</v>
      </c>
      <c r="CR2479">
        <v>102</v>
      </c>
      <c r="CS2479">
        <v>101</v>
      </c>
      <c r="CT2479">
        <v>100</v>
      </c>
      <c r="CU2479">
        <v>101</v>
      </c>
      <c r="CV2479">
        <v>102</v>
      </c>
      <c r="CW2479">
        <v>101</v>
      </c>
      <c r="CX2479" t="s">
        <v>2</v>
      </c>
      <c r="CY2479" t="s">
        <v>162</v>
      </c>
    </row>
    <row r="2480" spans="1:103" x14ac:dyDescent="0.25">
      <c r="A2480" t="s">
        <v>165</v>
      </c>
      <c r="B2480">
        <v>34.502499999999998</v>
      </c>
      <c r="C2480">
        <v>-117.8969</v>
      </c>
      <c r="D2480">
        <v>3101</v>
      </c>
      <c r="E2480" t="s">
        <v>1</v>
      </c>
      <c r="F2480">
        <v>236.8</v>
      </c>
      <c r="G2480">
        <v>1985</v>
      </c>
      <c r="H2480">
        <v>8</v>
      </c>
      <c r="I2480" t="s">
        <v>260</v>
      </c>
      <c r="J2480">
        <v>73</v>
      </c>
      <c r="N2480">
        <v>94</v>
      </c>
      <c r="O2480">
        <v>98</v>
      </c>
      <c r="P2480">
        <v>102</v>
      </c>
      <c r="Q2480">
        <v>100</v>
      </c>
      <c r="R2480">
        <v>99</v>
      </c>
      <c r="S2480">
        <v>100</v>
      </c>
      <c r="T2480">
        <v>101</v>
      </c>
      <c r="U2480">
        <v>101</v>
      </c>
      <c r="V2480">
        <v>97</v>
      </c>
      <c r="W2480">
        <v>98</v>
      </c>
      <c r="X2480">
        <v>101</v>
      </c>
      <c r="Y2480">
        <v>101</v>
      </c>
      <c r="AA2480">
        <v>104</v>
      </c>
      <c r="AC2480">
        <v>101</v>
      </c>
      <c r="AD2480">
        <v>94</v>
      </c>
      <c r="AE2480">
        <v>94</v>
      </c>
      <c r="AF2480">
        <v>94</v>
      </c>
      <c r="AH2480">
        <v>91</v>
      </c>
      <c r="AI2480">
        <v>94</v>
      </c>
      <c r="AJ2480">
        <v>98</v>
      </c>
      <c r="AK2480">
        <v>99</v>
      </c>
      <c r="AL2480">
        <v>93</v>
      </c>
      <c r="AN2480" s="5">
        <v>99</v>
      </c>
      <c r="AO2480" s="5">
        <v>99</v>
      </c>
      <c r="AP2480" s="5">
        <v>104</v>
      </c>
      <c r="AQ2480" s="5">
        <v>107</v>
      </c>
      <c r="AR2480" s="5">
        <v>105</v>
      </c>
      <c r="AS2480" s="5">
        <v>102</v>
      </c>
      <c r="AT2480" s="5">
        <v>105</v>
      </c>
      <c r="AU2480" s="5">
        <v>104</v>
      </c>
      <c r="AV2480" s="5">
        <v>101</v>
      </c>
      <c r="AW2480" s="5">
        <v>101</v>
      </c>
      <c r="AX2480" s="5">
        <v>101</v>
      </c>
      <c r="AY2480" s="8">
        <f>AVERAGE(AX2480,AZ2480)</f>
        <v>101</v>
      </c>
      <c r="AZ2480" s="5">
        <v>101</v>
      </c>
      <c r="BA2480" s="5">
        <v>102</v>
      </c>
      <c r="BB2480" s="5">
        <v>97</v>
      </c>
      <c r="BC2480" s="5">
        <v>98</v>
      </c>
      <c r="BD2480" s="5">
        <v>98</v>
      </c>
      <c r="BE2480" s="5">
        <v>95</v>
      </c>
      <c r="BF2480" s="5">
        <v>87</v>
      </c>
      <c r="BG2480" s="5">
        <v>91</v>
      </c>
      <c r="BH2480" s="5">
        <v>93</v>
      </c>
      <c r="BI2480" s="5">
        <v>93</v>
      </c>
      <c r="BJ2480" s="5">
        <v>96</v>
      </c>
      <c r="BK2480" s="5">
        <v>98</v>
      </c>
      <c r="BL2480" s="5">
        <v>97</v>
      </c>
      <c r="BM2480" s="5">
        <v>96</v>
      </c>
      <c r="BN2480" s="5">
        <v>98</v>
      </c>
      <c r="BO2480" s="5">
        <v>94</v>
      </c>
      <c r="BP2480" s="5">
        <v>97</v>
      </c>
      <c r="BQ2480" s="5">
        <v>88</v>
      </c>
      <c r="BR2480" s="5">
        <v>93</v>
      </c>
      <c r="BS2480">
        <v>92</v>
      </c>
      <c r="BT2480">
        <v>95</v>
      </c>
      <c r="BU2480">
        <v>94</v>
      </c>
      <c r="BV2480">
        <v>93</v>
      </c>
      <c r="BW2480">
        <v>95</v>
      </c>
      <c r="BX2480">
        <v>99</v>
      </c>
      <c r="BY2480">
        <v>100</v>
      </c>
      <c r="BZ2480">
        <v>96</v>
      </c>
      <c r="CB2480">
        <v>96</v>
      </c>
      <c r="CC2480">
        <v>92</v>
      </c>
      <c r="CE2480">
        <v>92</v>
      </c>
      <c r="CG2480">
        <v>96</v>
      </c>
      <c r="CH2480">
        <v>94</v>
      </c>
      <c r="CI2480">
        <v>100</v>
      </c>
      <c r="CJ2480">
        <v>105</v>
      </c>
      <c r="CK2480">
        <v>107</v>
      </c>
      <c r="CL2480">
        <v>107</v>
      </c>
      <c r="CM2480">
        <v>108</v>
      </c>
      <c r="CS2480">
        <v>98</v>
      </c>
      <c r="CT2480">
        <v>98</v>
      </c>
      <c r="CU2480">
        <v>100</v>
      </c>
      <c r="CV2480">
        <v>102</v>
      </c>
      <c r="CW2480">
        <v>102</v>
      </c>
      <c r="CX2480" t="s">
        <v>5</v>
      </c>
      <c r="CY2480" t="s">
        <v>166</v>
      </c>
    </row>
    <row r="2481" spans="1:103" x14ac:dyDescent="0.25">
      <c r="A2481" t="s">
        <v>147</v>
      </c>
      <c r="B2481">
        <v>34.589199999999998</v>
      </c>
      <c r="C2481">
        <v>-117.63030000000001</v>
      </c>
      <c r="D2481">
        <v>2950</v>
      </c>
      <c r="E2481" t="s">
        <v>1</v>
      </c>
      <c r="F2481">
        <v>219.3</v>
      </c>
      <c r="G2481">
        <v>1985</v>
      </c>
      <c r="H2481">
        <v>8</v>
      </c>
      <c r="I2481" t="s">
        <v>260</v>
      </c>
      <c r="J2481">
        <v>74</v>
      </c>
      <c r="K2481">
        <v>76</v>
      </c>
      <c r="L2481">
        <v>72</v>
      </c>
      <c r="M2481">
        <v>75</v>
      </c>
      <c r="N2481">
        <v>92</v>
      </c>
      <c r="O2481">
        <v>98</v>
      </c>
      <c r="P2481">
        <v>102</v>
      </c>
      <c r="Q2481">
        <v>106</v>
      </c>
      <c r="R2481">
        <v>104</v>
      </c>
      <c r="S2481">
        <v>103</v>
      </c>
      <c r="T2481">
        <v>105</v>
      </c>
      <c r="U2481">
        <v>104</v>
      </c>
      <c r="V2481">
        <v>106</v>
      </c>
      <c r="W2481">
        <v>102</v>
      </c>
      <c r="X2481">
        <v>103</v>
      </c>
      <c r="Y2481">
        <v>104</v>
      </c>
      <c r="Z2481">
        <v>101</v>
      </c>
      <c r="AA2481">
        <v>106</v>
      </c>
      <c r="AB2481">
        <v>109</v>
      </c>
      <c r="AC2481">
        <v>103</v>
      </c>
      <c r="AD2481">
        <v>98</v>
      </c>
      <c r="AE2481">
        <v>97</v>
      </c>
      <c r="AF2481">
        <v>99</v>
      </c>
      <c r="AG2481">
        <v>96</v>
      </c>
      <c r="AH2481">
        <v>86</v>
      </c>
      <c r="AI2481">
        <v>92</v>
      </c>
      <c r="AJ2481">
        <v>94</v>
      </c>
      <c r="AK2481">
        <v>101</v>
      </c>
      <c r="AL2481">
        <v>102</v>
      </c>
      <c r="AM2481">
        <v>95</v>
      </c>
      <c r="AN2481" s="5">
        <v>90</v>
      </c>
      <c r="AO2481" s="5">
        <v>102</v>
      </c>
      <c r="AP2481" s="5">
        <v>104</v>
      </c>
      <c r="AQ2481" s="5">
        <v>108</v>
      </c>
      <c r="AR2481" s="5">
        <v>110</v>
      </c>
      <c r="AS2481" s="5">
        <v>109</v>
      </c>
      <c r="AT2481" s="5">
        <v>109</v>
      </c>
      <c r="AU2481" s="5">
        <v>105</v>
      </c>
      <c r="AV2481" s="5">
        <v>107</v>
      </c>
      <c r="AW2481" s="5">
        <v>106</v>
      </c>
      <c r="AX2481" s="5">
        <v>104</v>
      </c>
      <c r="AY2481" s="5">
        <v>104</v>
      </c>
      <c r="AZ2481" s="5">
        <v>106</v>
      </c>
      <c r="BA2481" s="5">
        <v>106</v>
      </c>
      <c r="BB2481" s="5">
        <v>105</v>
      </c>
      <c r="BC2481" s="5">
        <v>97</v>
      </c>
      <c r="BD2481" s="5">
        <v>102</v>
      </c>
      <c r="BE2481" s="5">
        <v>98</v>
      </c>
      <c r="BF2481" s="5">
        <v>93</v>
      </c>
      <c r="BG2481" s="5">
        <v>85</v>
      </c>
      <c r="BH2481" s="5">
        <v>94</v>
      </c>
      <c r="BI2481" s="5">
        <v>98</v>
      </c>
      <c r="BJ2481" s="5">
        <v>95</v>
      </c>
      <c r="BK2481" s="5">
        <v>101</v>
      </c>
      <c r="BL2481" s="5">
        <v>103</v>
      </c>
      <c r="BM2481" s="5">
        <v>101</v>
      </c>
      <c r="BN2481" s="5">
        <v>100</v>
      </c>
      <c r="BO2481" s="5">
        <v>103</v>
      </c>
      <c r="BP2481" s="5">
        <v>99</v>
      </c>
      <c r="BQ2481" s="5">
        <v>96</v>
      </c>
      <c r="BR2481" s="5">
        <v>91</v>
      </c>
      <c r="BS2481">
        <v>94</v>
      </c>
      <c r="BT2481">
        <v>94</v>
      </c>
      <c r="BU2481">
        <v>95</v>
      </c>
      <c r="BV2481">
        <v>96</v>
      </c>
      <c r="BW2481">
        <v>99</v>
      </c>
      <c r="BX2481">
        <v>98</v>
      </c>
      <c r="BY2481">
        <v>102</v>
      </c>
      <c r="BZ2481">
        <v>102</v>
      </c>
      <c r="CA2481">
        <v>99</v>
      </c>
      <c r="CB2481">
        <v>99</v>
      </c>
      <c r="CC2481">
        <v>99</v>
      </c>
      <c r="CD2481">
        <v>95</v>
      </c>
      <c r="CE2481">
        <v>96</v>
      </c>
      <c r="CF2481">
        <v>94</v>
      </c>
      <c r="CG2481">
        <v>95</v>
      </c>
      <c r="CH2481">
        <v>98</v>
      </c>
      <c r="CI2481">
        <v>93</v>
      </c>
      <c r="CJ2481">
        <v>93</v>
      </c>
      <c r="CK2481">
        <v>96</v>
      </c>
      <c r="CL2481">
        <v>97</v>
      </c>
      <c r="CM2481">
        <v>97</v>
      </c>
      <c r="CN2481">
        <v>97</v>
      </c>
      <c r="CO2481">
        <v>97</v>
      </c>
      <c r="CP2481">
        <v>103</v>
      </c>
      <c r="CQ2481">
        <v>106</v>
      </c>
      <c r="CR2481">
        <v>102</v>
      </c>
      <c r="CS2481">
        <v>103</v>
      </c>
      <c r="CT2481">
        <v>102</v>
      </c>
      <c r="CU2481">
        <v>101</v>
      </c>
      <c r="CV2481">
        <v>103</v>
      </c>
      <c r="CW2481">
        <v>105</v>
      </c>
      <c r="CX2481" t="s">
        <v>5</v>
      </c>
      <c r="CY2481" t="s">
        <v>148</v>
      </c>
    </row>
    <row r="2482" spans="1:103" x14ac:dyDescent="0.25">
      <c r="A2482" t="s">
        <v>65</v>
      </c>
      <c r="B2482">
        <v>36.438099999999999</v>
      </c>
      <c r="C2482">
        <v>-115.36</v>
      </c>
      <c r="D2482">
        <v>2914</v>
      </c>
      <c r="E2482" t="s">
        <v>1</v>
      </c>
      <c r="F2482">
        <v>134.69999999999999</v>
      </c>
      <c r="G2482">
        <v>1985</v>
      </c>
      <c r="H2482">
        <v>8</v>
      </c>
      <c r="I2482" t="s">
        <v>260</v>
      </c>
      <c r="J2482">
        <v>82</v>
      </c>
      <c r="K2482">
        <v>84</v>
      </c>
      <c r="L2482">
        <v>81</v>
      </c>
      <c r="M2482">
        <v>94</v>
      </c>
      <c r="N2482">
        <v>100</v>
      </c>
      <c r="O2482">
        <v>104</v>
      </c>
      <c r="P2482">
        <v>108</v>
      </c>
      <c r="Q2482">
        <v>107</v>
      </c>
      <c r="R2482">
        <v>108</v>
      </c>
      <c r="S2482">
        <v>105</v>
      </c>
      <c r="T2482">
        <v>104</v>
      </c>
      <c r="U2482">
        <v>106</v>
      </c>
      <c r="V2482">
        <v>108</v>
      </c>
      <c r="W2482">
        <v>106</v>
      </c>
      <c r="X2482">
        <v>105</v>
      </c>
      <c r="Y2482">
        <v>105</v>
      </c>
      <c r="Z2482">
        <v>108</v>
      </c>
      <c r="AA2482">
        <v>110</v>
      </c>
      <c r="AB2482">
        <v>109</v>
      </c>
      <c r="AC2482">
        <v>103</v>
      </c>
      <c r="AD2482">
        <v>102</v>
      </c>
      <c r="AE2482">
        <v>104</v>
      </c>
      <c r="AF2482">
        <v>104</v>
      </c>
      <c r="AG2482">
        <v>92</v>
      </c>
      <c r="AH2482">
        <v>89</v>
      </c>
      <c r="AI2482">
        <v>91</v>
      </c>
      <c r="AJ2482">
        <v>97</v>
      </c>
      <c r="AK2482">
        <v>104</v>
      </c>
      <c r="AL2482">
        <v>97</v>
      </c>
      <c r="AM2482">
        <v>100</v>
      </c>
      <c r="AN2482" s="5">
        <v>104</v>
      </c>
      <c r="AO2482" s="5">
        <v>107</v>
      </c>
      <c r="AP2482" s="5">
        <v>111</v>
      </c>
      <c r="AQ2482" s="5">
        <v>113</v>
      </c>
      <c r="AR2482" s="5">
        <v>115</v>
      </c>
      <c r="AS2482" s="5">
        <v>109</v>
      </c>
      <c r="AT2482" s="5">
        <v>108</v>
      </c>
      <c r="AU2482" s="5">
        <v>110</v>
      </c>
      <c r="AV2482" s="5">
        <v>108</v>
      </c>
      <c r="AW2482" s="5">
        <v>108</v>
      </c>
      <c r="AX2482" s="5">
        <v>108</v>
      </c>
      <c r="AY2482" s="5">
        <v>110</v>
      </c>
      <c r="AZ2482" s="5">
        <v>110</v>
      </c>
      <c r="BA2482" s="5">
        <v>108</v>
      </c>
      <c r="BB2482" s="5">
        <v>107</v>
      </c>
      <c r="BC2482" s="5">
        <v>92</v>
      </c>
      <c r="BD2482" s="5">
        <v>100</v>
      </c>
      <c r="BE2482" s="5">
        <v>82</v>
      </c>
      <c r="BF2482" s="5">
        <v>91</v>
      </c>
      <c r="BG2482" s="5">
        <v>90</v>
      </c>
      <c r="BH2482" s="5">
        <v>92</v>
      </c>
      <c r="BI2482" s="5">
        <v>100</v>
      </c>
      <c r="BJ2482" s="5">
        <v>103</v>
      </c>
      <c r="BK2482" s="5">
        <v>102</v>
      </c>
      <c r="BL2482" s="5">
        <v>105</v>
      </c>
      <c r="BM2482" s="5">
        <v>93</v>
      </c>
      <c r="BN2482" s="5">
        <v>106</v>
      </c>
      <c r="BO2482" s="5">
        <v>101</v>
      </c>
      <c r="BP2482" s="5">
        <v>101</v>
      </c>
      <c r="BQ2482" s="5">
        <v>96</v>
      </c>
      <c r="BR2482" s="5">
        <v>100</v>
      </c>
      <c r="BS2482">
        <v>99</v>
      </c>
      <c r="BT2482">
        <v>98</v>
      </c>
      <c r="BU2482">
        <v>99</v>
      </c>
      <c r="BV2482">
        <v>101</v>
      </c>
      <c r="BW2482">
        <v>104</v>
      </c>
      <c r="BX2482">
        <v>103</v>
      </c>
      <c r="BY2482">
        <v>105</v>
      </c>
      <c r="BZ2482">
        <v>105</v>
      </c>
      <c r="CA2482">
        <v>101</v>
      </c>
      <c r="CB2482">
        <v>104</v>
      </c>
      <c r="CC2482">
        <v>98</v>
      </c>
      <c r="CD2482">
        <v>96</v>
      </c>
      <c r="CE2482">
        <v>100</v>
      </c>
      <c r="CF2482">
        <v>100</v>
      </c>
      <c r="CG2482">
        <v>102</v>
      </c>
      <c r="CH2482">
        <v>102</v>
      </c>
      <c r="CI2482">
        <v>101</v>
      </c>
      <c r="CJ2482">
        <v>100</v>
      </c>
      <c r="CK2482">
        <v>103</v>
      </c>
      <c r="CL2482">
        <v>100</v>
      </c>
      <c r="CM2482">
        <v>100</v>
      </c>
      <c r="CN2482">
        <v>100</v>
      </c>
      <c r="CO2482">
        <v>104</v>
      </c>
      <c r="CP2482">
        <v>109</v>
      </c>
      <c r="CQ2482">
        <v>109</v>
      </c>
      <c r="CR2482">
        <v>100</v>
      </c>
      <c r="CS2482">
        <v>105</v>
      </c>
      <c r="CT2482">
        <v>105</v>
      </c>
      <c r="CU2482">
        <v>105</v>
      </c>
      <c r="CV2482">
        <v>106</v>
      </c>
      <c r="CW2482">
        <v>105</v>
      </c>
      <c r="CX2482" t="s">
        <v>2</v>
      </c>
      <c r="CY2482" t="s">
        <v>66</v>
      </c>
    </row>
    <row r="2483" spans="1:103" x14ac:dyDescent="0.25">
      <c r="A2483" t="s">
        <v>39</v>
      </c>
      <c r="B2483">
        <v>34.525300000000001</v>
      </c>
      <c r="C2483">
        <v>-117.29640000000001</v>
      </c>
      <c r="D2483">
        <v>2789</v>
      </c>
      <c r="E2483" t="s">
        <v>1</v>
      </c>
      <c r="F2483">
        <v>218.7</v>
      </c>
      <c r="G2483">
        <v>1985</v>
      </c>
      <c r="H2483">
        <v>8</v>
      </c>
      <c r="I2483" t="s">
        <v>260</v>
      </c>
      <c r="J2483">
        <v>79</v>
      </c>
      <c r="K2483">
        <v>76</v>
      </c>
      <c r="L2483">
        <v>73</v>
      </c>
      <c r="M2483">
        <v>78</v>
      </c>
      <c r="N2483">
        <v>93</v>
      </c>
      <c r="O2483">
        <v>96</v>
      </c>
      <c r="P2483">
        <v>98</v>
      </c>
      <c r="Q2483">
        <v>101</v>
      </c>
      <c r="R2483">
        <v>101</v>
      </c>
      <c r="S2483">
        <v>102</v>
      </c>
      <c r="T2483">
        <v>104</v>
      </c>
      <c r="U2483">
        <v>106</v>
      </c>
      <c r="V2483">
        <v>103</v>
      </c>
      <c r="W2483">
        <v>100</v>
      </c>
      <c r="X2483">
        <v>102</v>
      </c>
      <c r="Y2483">
        <v>102</v>
      </c>
      <c r="Z2483">
        <v>103</v>
      </c>
      <c r="AA2483">
        <v>105</v>
      </c>
      <c r="AB2483">
        <v>109</v>
      </c>
      <c r="AC2483">
        <v>108</v>
      </c>
      <c r="AD2483">
        <v>94</v>
      </c>
      <c r="AE2483">
        <v>97</v>
      </c>
      <c r="AF2483">
        <v>90</v>
      </c>
      <c r="AG2483">
        <v>96</v>
      </c>
      <c r="AH2483">
        <v>98</v>
      </c>
      <c r="AI2483">
        <v>97</v>
      </c>
      <c r="AJ2483">
        <v>96</v>
      </c>
      <c r="AK2483">
        <v>101</v>
      </c>
      <c r="AL2483">
        <v>98</v>
      </c>
      <c r="AM2483">
        <v>95</v>
      </c>
      <c r="AN2483" s="5">
        <v>99</v>
      </c>
      <c r="AO2483" s="5">
        <v>102</v>
      </c>
      <c r="AP2483" s="5">
        <v>104</v>
      </c>
      <c r="AQ2483" s="5">
        <v>109</v>
      </c>
      <c r="AR2483" s="5">
        <v>108</v>
      </c>
      <c r="AS2483" s="5">
        <v>110</v>
      </c>
      <c r="AT2483" s="5">
        <v>107</v>
      </c>
      <c r="AU2483" s="5">
        <v>104</v>
      </c>
      <c r="AV2483" s="5">
        <v>108</v>
      </c>
      <c r="AW2483" s="5">
        <v>104</v>
      </c>
      <c r="AX2483" s="5">
        <v>102</v>
      </c>
      <c r="AY2483" s="5">
        <v>104</v>
      </c>
      <c r="AZ2483" s="5">
        <v>105</v>
      </c>
      <c r="BA2483" s="5">
        <v>103</v>
      </c>
      <c r="BB2483" s="5">
        <v>107</v>
      </c>
      <c r="BC2483" s="5">
        <v>95</v>
      </c>
      <c r="BD2483" s="5">
        <v>97</v>
      </c>
      <c r="BE2483" s="5">
        <v>99</v>
      </c>
      <c r="BF2483" s="5">
        <v>95</v>
      </c>
      <c r="BG2483" s="5">
        <v>95</v>
      </c>
      <c r="BH2483" s="5">
        <v>95</v>
      </c>
      <c r="BI2483" s="5">
        <v>93</v>
      </c>
      <c r="BJ2483" s="5">
        <v>98</v>
      </c>
      <c r="BK2483" s="5">
        <v>98</v>
      </c>
      <c r="BL2483" s="5">
        <v>101</v>
      </c>
      <c r="BM2483" s="5">
        <v>100</v>
      </c>
      <c r="BN2483" s="5">
        <v>100</v>
      </c>
      <c r="BO2483" s="5">
        <v>99</v>
      </c>
      <c r="BP2483" s="5">
        <v>96</v>
      </c>
      <c r="BQ2483" s="5">
        <v>91</v>
      </c>
      <c r="BR2483" s="5">
        <v>95</v>
      </c>
      <c r="BS2483">
        <v>91</v>
      </c>
      <c r="BT2483">
        <v>90</v>
      </c>
      <c r="BU2483">
        <v>93</v>
      </c>
      <c r="BV2483">
        <v>94</v>
      </c>
      <c r="BW2483">
        <v>96</v>
      </c>
      <c r="BX2483">
        <v>104</v>
      </c>
      <c r="BY2483">
        <v>105</v>
      </c>
      <c r="BZ2483">
        <v>97</v>
      </c>
      <c r="CA2483">
        <v>94</v>
      </c>
      <c r="CB2483">
        <v>99</v>
      </c>
      <c r="CC2483">
        <v>91</v>
      </c>
      <c r="CD2483">
        <v>91</v>
      </c>
      <c r="CE2483">
        <v>93</v>
      </c>
      <c r="CF2483">
        <v>94</v>
      </c>
      <c r="CG2483">
        <v>94</v>
      </c>
      <c r="CH2483">
        <v>98</v>
      </c>
      <c r="CI2483">
        <v>90</v>
      </c>
      <c r="CJ2483">
        <v>90</v>
      </c>
      <c r="CK2483">
        <v>91</v>
      </c>
      <c r="CL2483">
        <v>95</v>
      </c>
      <c r="CM2483">
        <v>90</v>
      </c>
      <c r="CN2483">
        <v>93</v>
      </c>
      <c r="CO2483">
        <v>98</v>
      </c>
      <c r="CP2483">
        <v>103</v>
      </c>
      <c r="CQ2483">
        <v>107</v>
      </c>
      <c r="CR2483">
        <v>107</v>
      </c>
      <c r="CS2483">
        <v>100</v>
      </c>
      <c r="CT2483">
        <v>103</v>
      </c>
      <c r="CU2483">
        <v>101</v>
      </c>
      <c r="CV2483">
        <v>102</v>
      </c>
      <c r="CW2483">
        <v>103</v>
      </c>
      <c r="CX2483" t="s">
        <v>5</v>
      </c>
      <c r="CY2483" t="s">
        <v>40</v>
      </c>
    </row>
    <row r="2484" spans="1:103" x14ac:dyDescent="0.25">
      <c r="A2484" t="s">
        <v>37</v>
      </c>
      <c r="B2484">
        <v>36.261400000000002</v>
      </c>
      <c r="C2484">
        <v>-116.0564</v>
      </c>
      <c r="D2484">
        <v>2573</v>
      </c>
      <c r="E2484" t="s">
        <v>1</v>
      </c>
      <c r="F2484">
        <v>75.900000000000006</v>
      </c>
      <c r="G2484">
        <v>1985</v>
      </c>
      <c r="H2484">
        <v>8</v>
      </c>
      <c r="I2484" t="s">
        <v>260</v>
      </c>
      <c r="J2484">
        <v>81</v>
      </c>
      <c r="K2484">
        <v>79</v>
      </c>
      <c r="L2484">
        <v>79</v>
      </c>
      <c r="M2484">
        <v>92</v>
      </c>
      <c r="N2484">
        <v>97</v>
      </c>
      <c r="O2484">
        <v>101</v>
      </c>
      <c r="P2484">
        <v>105</v>
      </c>
      <c r="Q2484">
        <v>104</v>
      </c>
      <c r="R2484">
        <v>104</v>
      </c>
      <c r="S2484">
        <v>103</v>
      </c>
      <c r="T2484">
        <v>104</v>
      </c>
      <c r="U2484">
        <v>105</v>
      </c>
      <c r="V2484">
        <v>105</v>
      </c>
      <c r="W2484">
        <v>105</v>
      </c>
      <c r="X2484">
        <v>105</v>
      </c>
      <c r="Y2484">
        <v>104</v>
      </c>
      <c r="Z2484">
        <v>108</v>
      </c>
      <c r="AA2484">
        <v>108</v>
      </c>
      <c r="AB2484">
        <v>107</v>
      </c>
      <c r="AC2484">
        <v>99</v>
      </c>
      <c r="AD2484">
        <v>100</v>
      </c>
      <c r="AE2484">
        <v>100</v>
      </c>
      <c r="AF2484">
        <v>99</v>
      </c>
      <c r="AG2484">
        <v>93</v>
      </c>
      <c r="AH2484">
        <v>89</v>
      </c>
      <c r="AI2484">
        <v>94</v>
      </c>
      <c r="AJ2484">
        <v>98</v>
      </c>
      <c r="AK2484">
        <v>101</v>
      </c>
      <c r="AL2484">
        <v>92</v>
      </c>
      <c r="AM2484">
        <v>91</v>
      </c>
      <c r="AN2484" s="5">
        <v>100</v>
      </c>
      <c r="AO2484" s="5">
        <v>104</v>
      </c>
      <c r="AP2484" s="5">
        <v>110</v>
      </c>
      <c r="AQ2484" s="5">
        <v>109</v>
      </c>
      <c r="AR2484" s="5">
        <v>112</v>
      </c>
      <c r="AS2484" s="5">
        <v>110</v>
      </c>
      <c r="AT2484" s="5">
        <v>108</v>
      </c>
      <c r="AU2484" s="5">
        <v>108</v>
      </c>
      <c r="AV2484" s="5">
        <v>106</v>
      </c>
      <c r="AW2484" s="5">
        <v>105</v>
      </c>
      <c r="AX2484" s="5">
        <v>105</v>
      </c>
      <c r="AY2484" s="5">
        <v>105</v>
      </c>
      <c r="AZ2484" s="5">
        <v>107</v>
      </c>
      <c r="BA2484" s="5">
        <v>105</v>
      </c>
      <c r="BB2484" s="5">
        <v>103</v>
      </c>
      <c r="BC2484" s="5">
        <v>99</v>
      </c>
      <c r="BD2484" s="5">
        <v>101</v>
      </c>
      <c r="BE2484" s="5">
        <v>87</v>
      </c>
      <c r="BF2484" s="5">
        <v>89</v>
      </c>
      <c r="BG2484" s="5">
        <v>92</v>
      </c>
      <c r="BH2484" s="5">
        <v>97</v>
      </c>
      <c r="BI2484" s="5">
        <v>99</v>
      </c>
      <c r="BJ2484" s="5">
        <v>98</v>
      </c>
      <c r="BK2484" s="5">
        <v>102</v>
      </c>
      <c r="BL2484" s="5">
        <v>104</v>
      </c>
      <c r="BM2484" s="5">
        <v>103</v>
      </c>
      <c r="BN2484" s="5">
        <v>103</v>
      </c>
      <c r="BO2484" s="5">
        <v>100</v>
      </c>
      <c r="BP2484" s="5">
        <v>97</v>
      </c>
      <c r="BQ2484" s="5">
        <v>91</v>
      </c>
      <c r="BR2484" s="5">
        <v>95</v>
      </c>
      <c r="BS2484">
        <v>94</v>
      </c>
      <c r="BT2484">
        <v>95</v>
      </c>
      <c r="BU2484">
        <v>98</v>
      </c>
      <c r="BV2484">
        <v>100</v>
      </c>
      <c r="BW2484">
        <v>99</v>
      </c>
      <c r="BX2484">
        <v>100</v>
      </c>
      <c r="BY2484">
        <v>100</v>
      </c>
      <c r="BZ2484">
        <v>98</v>
      </c>
      <c r="CA2484">
        <v>98</v>
      </c>
      <c r="CB2484">
        <v>100</v>
      </c>
      <c r="CC2484">
        <v>94</v>
      </c>
      <c r="CD2484">
        <v>96</v>
      </c>
      <c r="CE2484">
        <v>98</v>
      </c>
      <c r="CF2484">
        <v>98</v>
      </c>
      <c r="CG2484">
        <v>102</v>
      </c>
      <c r="CH2484">
        <v>100</v>
      </c>
      <c r="CI2484">
        <v>97</v>
      </c>
      <c r="CJ2484">
        <v>96</v>
      </c>
      <c r="CK2484">
        <v>97</v>
      </c>
      <c r="CL2484">
        <v>96</v>
      </c>
      <c r="CM2484">
        <v>96</v>
      </c>
      <c r="CN2484">
        <v>99</v>
      </c>
      <c r="CO2484">
        <v>104</v>
      </c>
      <c r="CP2484">
        <v>107</v>
      </c>
      <c r="CQ2484">
        <v>107</v>
      </c>
      <c r="CR2484">
        <v>103</v>
      </c>
      <c r="CS2484">
        <v>102</v>
      </c>
      <c r="CT2484">
        <v>101</v>
      </c>
      <c r="CU2484">
        <v>100</v>
      </c>
      <c r="CV2484">
        <v>103</v>
      </c>
      <c r="CW2484">
        <v>102</v>
      </c>
      <c r="CX2484" t="s">
        <v>2</v>
      </c>
      <c r="CY2484" t="s">
        <v>38</v>
      </c>
    </row>
    <row r="2485" spans="1:103" x14ac:dyDescent="0.25">
      <c r="A2485" t="s">
        <v>53</v>
      </c>
      <c r="B2485">
        <v>35.979999999999997</v>
      </c>
      <c r="C2485">
        <v>-114.8464</v>
      </c>
      <c r="D2485">
        <v>2500</v>
      </c>
      <c r="E2485" t="s">
        <v>1</v>
      </c>
      <c r="F2485">
        <v>188.9</v>
      </c>
      <c r="G2485">
        <v>1985</v>
      </c>
      <c r="H2485">
        <v>8</v>
      </c>
      <c r="I2485" t="s">
        <v>260</v>
      </c>
      <c r="J2485">
        <v>84</v>
      </c>
      <c r="K2485">
        <v>85</v>
      </c>
      <c r="L2485">
        <v>84</v>
      </c>
      <c r="M2485">
        <v>92</v>
      </c>
      <c r="N2485">
        <v>99</v>
      </c>
      <c r="O2485">
        <v>103</v>
      </c>
      <c r="P2485">
        <v>109</v>
      </c>
      <c r="Q2485">
        <v>111</v>
      </c>
      <c r="R2485">
        <v>110</v>
      </c>
      <c r="S2485">
        <v>107</v>
      </c>
      <c r="T2485">
        <v>106</v>
      </c>
      <c r="U2485">
        <v>107</v>
      </c>
      <c r="V2485">
        <v>106</v>
      </c>
      <c r="W2485">
        <v>105</v>
      </c>
      <c r="X2485">
        <v>105</v>
      </c>
      <c r="Y2485">
        <v>105</v>
      </c>
      <c r="Z2485">
        <v>108</v>
      </c>
      <c r="AA2485">
        <v>110</v>
      </c>
      <c r="AB2485">
        <v>111</v>
      </c>
      <c r="AC2485">
        <v>109</v>
      </c>
      <c r="AD2485">
        <v>100</v>
      </c>
      <c r="AE2485">
        <v>103</v>
      </c>
      <c r="AF2485">
        <v>103</v>
      </c>
      <c r="AG2485">
        <v>103</v>
      </c>
      <c r="AH2485">
        <v>92</v>
      </c>
      <c r="AI2485">
        <v>92</v>
      </c>
      <c r="AJ2485">
        <v>97</v>
      </c>
      <c r="AK2485">
        <v>103</v>
      </c>
      <c r="AL2485">
        <v>104</v>
      </c>
      <c r="AM2485">
        <v>96</v>
      </c>
      <c r="AN2485" s="5">
        <v>103</v>
      </c>
      <c r="AO2485" s="5">
        <v>107</v>
      </c>
      <c r="AP2485" s="5">
        <v>114</v>
      </c>
      <c r="AQ2485" s="5">
        <v>116</v>
      </c>
      <c r="AR2485" s="5">
        <v>116</v>
      </c>
      <c r="AS2485" s="5">
        <v>113</v>
      </c>
      <c r="AT2485" s="5">
        <v>115</v>
      </c>
      <c r="AU2485" s="5">
        <v>108</v>
      </c>
      <c r="AV2485" s="5">
        <v>112</v>
      </c>
      <c r="AW2485" s="5">
        <v>111</v>
      </c>
      <c r="AX2485" s="5">
        <v>110</v>
      </c>
      <c r="AY2485" s="5">
        <v>113</v>
      </c>
      <c r="AZ2485" s="5">
        <v>109</v>
      </c>
      <c r="BA2485" s="5">
        <v>110</v>
      </c>
      <c r="BB2485" s="5">
        <v>110</v>
      </c>
      <c r="BC2485" s="5">
        <v>103</v>
      </c>
      <c r="BD2485" s="5">
        <v>98</v>
      </c>
      <c r="BE2485" s="5">
        <v>88</v>
      </c>
      <c r="BF2485" s="5">
        <v>88</v>
      </c>
      <c r="BG2485" s="5">
        <v>90</v>
      </c>
      <c r="BH2485" s="5">
        <v>93</v>
      </c>
      <c r="BI2485" s="5">
        <v>98</v>
      </c>
      <c r="BJ2485" s="5">
        <v>100</v>
      </c>
      <c r="BK2485" s="5">
        <v>101</v>
      </c>
      <c r="BL2485" s="5">
        <v>102</v>
      </c>
      <c r="BM2485" s="5">
        <v>103</v>
      </c>
      <c r="BN2485" s="5">
        <v>105</v>
      </c>
      <c r="BO2485" s="5">
        <v>105</v>
      </c>
      <c r="BP2485" s="5">
        <v>98</v>
      </c>
      <c r="BQ2485" s="5">
        <v>100</v>
      </c>
      <c r="BR2485" s="5">
        <v>98</v>
      </c>
      <c r="BS2485">
        <v>97</v>
      </c>
      <c r="BT2485">
        <v>96</v>
      </c>
      <c r="BU2485">
        <v>98</v>
      </c>
      <c r="BV2485">
        <v>100</v>
      </c>
      <c r="BW2485">
        <v>102</v>
      </c>
      <c r="BX2485">
        <v>111</v>
      </c>
      <c r="BY2485">
        <v>104</v>
      </c>
      <c r="BZ2485">
        <v>103</v>
      </c>
      <c r="CA2485">
        <v>101</v>
      </c>
      <c r="CB2485">
        <v>102</v>
      </c>
      <c r="CC2485">
        <v>101</v>
      </c>
      <c r="CD2485">
        <v>98</v>
      </c>
      <c r="CE2485">
        <v>100</v>
      </c>
      <c r="CF2485">
        <v>100</v>
      </c>
      <c r="CG2485">
        <v>102</v>
      </c>
      <c r="CH2485">
        <v>101</v>
      </c>
      <c r="CI2485">
        <v>102</v>
      </c>
      <c r="CJ2485">
        <v>100</v>
      </c>
      <c r="CK2485">
        <v>102</v>
      </c>
      <c r="CL2485">
        <v>102</v>
      </c>
      <c r="CM2485">
        <v>101</v>
      </c>
      <c r="CN2485">
        <v>102</v>
      </c>
      <c r="CO2485">
        <v>103</v>
      </c>
      <c r="CP2485">
        <v>106</v>
      </c>
      <c r="CQ2485">
        <v>108</v>
      </c>
      <c r="CR2485">
        <v>101</v>
      </c>
      <c r="CS2485">
        <v>104</v>
      </c>
      <c r="CT2485">
        <v>105</v>
      </c>
      <c r="CU2485">
        <v>107</v>
      </c>
      <c r="CV2485">
        <v>107</v>
      </c>
      <c r="CW2485">
        <v>106</v>
      </c>
      <c r="CX2485" t="s">
        <v>2</v>
      </c>
      <c r="CY2485" t="s">
        <v>54</v>
      </c>
    </row>
    <row r="2486" spans="1:103" x14ac:dyDescent="0.25">
      <c r="A2486" t="s">
        <v>134</v>
      </c>
      <c r="B2486">
        <v>36.5717</v>
      </c>
      <c r="C2486">
        <v>-116.4619</v>
      </c>
      <c r="D2486">
        <v>2450</v>
      </c>
      <c r="E2486" t="s">
        <v>1</v>
      </c>
      <c r="F2486">
        <v>38.200000000000003</v>
      </c>
      <c r="G2486">
        <v>1985</v>
      </c>
      <c r="H2486">
        <v>8</v>
      </c>
      <c r="I2486" t="s">
        <v>260</v>
      </c>
      <c r="J2486">
        <v>95</v>
      </c>
      <c r="K2486">
        <v>96</v>
      </c>
      <c r="L2486">
        <v>98</v>
      </c>
      <c r="M2486">
        <v>100</v>
      </c>
      <c r="N2486">
        <v>103</v>
      </c>
      <c r="O2486">
        <v>104</v>
      </c>
      <c r="P2486">
        <v>105</v>
      </c>
      <c r="Q2486">
        <v>105</v>
      </c>
      <c r="R2486">
        <v>106</v>
      </c>
      <c r="S2486">
        <v>106</v>
      </c>
      <c r="T2486">
        <v>108</v>
      </c>
      <c r="U2486">
        <v>106</v>
      </c>
      <c r="V2486">
        <v>105</v>
      </c>
      <c r="W2486">
        <v>105</v>
      </c>
      <c r="X2486">
        <v>106</v>
      </c>
      <c r="Y2486">
        <v>108</v>
      </c>
      <c r="Z2486">
        <v>108</v>
      </c>
      <c r="AA2486">
        <v>111</v>
      </c>
      <c r="AB2486">
        <v>109</v>
      </c>
      <c r="AC2486">
        <v>102</v>
      </c>
      <c r="AD2486">
        <v>102</v>
      </c>
      <c r="AE2486">
        <v>100</v>
      </c>
      <c r="AF2486">
        <v>100</v>
      </c>
      <c r="AG2486">
        <v>93</v>
      </c>
      <c r="AH2486">
        <v>93</v>
      </c>
      <c r="AI2486">
        <v>96</v>
      </c>
      <c r="AJ2486">
        <v>98</v>
      </c>
      <c r="AK2486">
        <v>101</v>
      </c>
      <c r="AL2486">
        <v>104</v>
      </c>
      <c r="AM2486">
        <v>100</v>
      </c>
      <c r="AN2486" s="5">
        <v>105</v>
      </c>
      <c r="AO2486" s="5">
        <v>108</v>
      </c>
      <c r="AP2486" s="5">
        <v>110</v>
      </c>
      <c r="AQ2486" s="5">
        <v>112</v>
      </c>
      <c r="AR2486" s="5">
        <v>112</v>
      </c>
      <c r="AS2486" s="5">
        <v>112</v>
      </c>
      <c r="AT2486" s="5">
        <v>108</v>
      </c>
      <c r="AU2486" s="5">
        <v>110</v>
      </c>
      <c r="AV2486" s="5">
        <v>110</v>
      </c>
      <c r="AW2486" s="5">
        <v>109</v>
      </c>
      <c r="AX2486" s="5">
        <v>108</v>
      </c>
      <c r="AY2486" s="5">
        <v>108</v>
      </c>
      <c r="AZ2486" s="5">
        <v>108</v>
      </c>
      <c r="BA2486" s="5">
        <v>106</v>
      </c>
      <c r="BB2486" s="5">
        <v>106</v>
      </c>
      <c r="BC2486" s="5">
        <v>106</v>
      </c>
      <c r="BD2486" s="5">
        <v>104</v>
      </c>
      <c r="BE2486" s="5">
        <v>103</v>
      </c>
      <c r="BF2486" s="5">
        <v>96</v>
      </c>
      <c r="BG2486" s="5">
        <v>100</v>
      </c>
      <c r="BH2486" s="5">
        <v>101</v>
      </c>
      <c r="BI2486" s="5">
        <v>102</v>
      </c>
      <c r="BJ2486" s="5">
        <v>102</v>
      </c>
      <c r="BK2486" s="5">
        <v>103</v>
      </c>
      <c r="BL2486" s="5">
        <v>104</v>
      </c>
      <c r="BM2486" s="5">
        <v>104</v>
      </c>
      <c r="BN2486" s="5">
        <v>105</v>
      </c>
      <c r="BO2486" s="5">
        <v>104</v>
      </c>
      <c r="BP2486" s="5">
        <v>103</v>
      </c>
      <c r="BQ2486" s="5">
        <v>102</v>
      </c>
      <c r="BR2486" s="5">
        <v>100</v>
      </c>
      <c r="BS2486">
        <v>98</v>
      </c>
      <c r="BT2486">
        <v>98</v>
      </c>
      <c r="BU2486">
        <v>100</v>
      </c>
      <c r="BV2486">
        <v>102</v>
      </c>
      <c r="BW2486">
        <v>102</v>
      </c>
      <c r="BX2486">
        <v>102</v>
      </c>
      <c r="BY2486">
        <v>102</v>
      </c>
      <c r="BZ2486">
        <v>103</v>
      </c>
      <c r="CA2486">
        <v>102</v>
      </c>
      <c r="CB2486">
        <v>104</v>
      </c>
      <c r="CC2486">
        <v>100</v>
      </c>
      <c r="CD2486">
        <v>98</v>
      </c>
      <c r="CE2486">
        <v>100</v>
      </c>
      <c r="CF2486">
        <v>102</v>
      </c>
      <c r="CG2486">
        <v>102</v>
      </c>
      <c r="CH2486">
        <v>103</v>
      </c>
      <c r="CI2486">
        <v>99</v>
      </c>
      <c r="CJ2486">
        <v>98</v>
      </c>
      <c r="CK2486">
        <v>98</v>
      </c>
      <c r="CL2486">
        <v>100</v>
      </c>
      <c r="CM2486">
        <v>100</v>
      </c>
      <c r="CN2486">
        <v>103</v>
      </c>
      <c r="CO2486">
        <v>105</v>
      </c>
      <c r="CP2486">
        <v>110</v>
      </c>
      <c r="CQ2486">
        <v>111</v>
      </c>
      <c r="CR2486">
        <v>107</v>
      </c>
      <c r="CS2486">
        <v>106</v>
      </c>
      <c r="CT2486">
        <v>103</v>
      </c>
      <c r="CU2486">
        <v>104</v>
      </c>
      <c r="CV2486">
        <v>105</v>
      </c>
      <c r="CW2486">
        <v>106</v>
      </c>
      <c r="CX2486" t="s">
        <v>2</v>
      </c>
      <c r="CY2486" t="s">
        <v>135</v>
      </c>
    </row>
    <row r="2487" spans="1:103" x14ac:dyDescent="0.25">
      <c r="A2487" t="s">
        <v>87</v>
      </c>
      <c r="B2487">
        <v>35.651400000000002</v>
      </c>
      <c r="C2487">
        <v>-117.8214</v>
      </c>
      <c r="D2487">
        <v>2430</v>
      </c>
      <c r="E2487" t="s">
        <v>1</v>
      </c>
      <c r="F2487">
        <v>124.4</v>
      </c>
      <c r="G2487">
        <v>1985</v>
      </c>
      <c r="H2487">
        <v>8</v>
      </c>
      <c r="I2487" t="s">
        <v>260</v>
      </c>
      <c r="J2487">
        <v>85</v>
      </c>
      <c r="K2487">
        <v>80</v>
      </c>
      <c r="L2487">
        <v>81</v>
      </c>
      <c r="M2487">
        <v>95</v>
      </c>
      <c r="N2487">
        <v>100</v>
      </c>
      <c r="O2487">
        <v>103</v>
      </c>
      <c r="P2487">
        <v>107</v>
      </c>
      <c r="Q2487">
        <v>107</v>
      </c>
      <c r="R2487">
        <v>106</v>
      </c>
      <c r="S2487">
        <v>106</v>
      </c>
      <c r="T2487">
        <v>107</v>
      </c>
      <c r="U2487">
        <v>108</v>
      </c>
      <c r="V2487">
        <v>107</v>
      </c>
      <c r="W2487">
        <v>107</v>
      </c>
      <c r="X2487">
        <v>107</v>
      </c>
      <c r="Y2487">
        <v>107</v>
      </c>
      <c r="Z2487">
        <v>109</v>
      </c>
      <c r="AA2487">
        <v>111</v>
      </c>
      <c r="AB2487">
        <v>108</v>
      </c>
      <c r="AC2487">
        <v>101</v>
      </c>
      <c r="AD2487">
        <v>103</v>
      </c>
      <c r="AE2487">
        <v>105</v>
      </c>
      <c r="AF2487">
        <v>101</v>
      </c>
      <c r="AG2487">
        <v>94</v>
      </c>
      <c r="AH2487">
        <v>94</v>
      </c>
      <c r="AI2487">
        <v>97</v>
      </c>
      <c r="AJ2487">
        <v>101</v>
      </c>
      <c r="AK2487">
        <v>105</v>
      </c>
      <c r="AL2487">
        <v>95</v>
      </c>
      <c r="AM2487">
        <v>100</v>
      </c>
      <c r="AN2487" s="5">
        <v>103</v>
      </c>
      <c r="AO2487" s="5">
        <v>107</v>
      </c>
      <c r="AP2487" s="5">
        <v>110</v>
      </c>
      <c r="AQ2487" s="5">
        <v>112</v>
      </c>
      <c r="AR2487" s="5">
        <v>113</v>
      </c>
      <c r="AS2487" s="5">
        <v>111</v>
      </c>
      <c r="AT2487" s="5">
        <v>108</v>
      </c>
      <c r="AU2487" s="5">
        <v>111</v>
      </c>
      <c r="AV2487" s="5">
        <v>111</v>
      </c>
      <c r="AW2487" s="5">
        <v>107</v>
      </c>
      <c r="AX2487" s="5">
        <v>107</v>
      </c>
      <c r="AY2487" s="5">
        <v>106</v>
      </c>
      <c r="AZ2487" s="5">
        <v>108</v>
      </c>
      <c r="BA2487" s="5">
        <v>107</v>
      </c>
      <c r="BB2487" s="5">
        <v>108</v>
      </c>
      <c r="BC2487" s="5">
        <v>105</v>
      </c>
      <c r="BD2487" s="5">
        <v>105</v>
      </c>
      <c r="BE2487" s="5">
        <v>105</v>
      </c>
      <c r="BF2487" s="5">
        <v>94</v>
      </c>
      <c r="BG2487" s="5">
        <v>97</v>
      </c>
      <c r="BH2487" s="5">
        <v>100</v>
      </c>
      <c r="BI2487" s="5">
        <v>102</v>
      </c>
      <c r="BJ2487" s="5">
        <v>103</v>
      </c>
      <c r="BK2487" s="5">
        <v>104</v>
      </c>
      <c r="BL2487" s="5">
        <v>105</v>
      </c>
      <c r="BM2487" s="5">
        <v>105</v>
      </c>
      <c r="BN2487" s="5">
        <v>103</v>
      </c>
      <c r="BO2487" s="5">
        <v>103</v>
      </c>
      <c r="BP2487" s="5">
        <v>98</v>
      </c>
      <c r="BQ2487" s="5">
        <v>97</v>
      </c>
      <c r="BR2487" s="5">
        <v>97</v>
      </c>
      <c r="BS2487">
        <v>94</v>
      </c>
      <c r="BT2487">
        <v>96</v>
      </c>
      <c r="BU2487">
        <v>100</v>
      </c>
      <c r="BV2487">
        <v>102</v>
      </c>
      <c r="BW2487">
        <v>102</v>
      </c>
      <c r="BX2487">
        <v>104</v>
      </c>
      <c r="BY2487">
        <v>104</v>
      </c>
      <c r="BZ2487">
        <v>104</v>
      </c>
      <c r="CA2487">
        <v>102</v>
      </c>
      <c r="CB2487">
        <v>103</v>
      </c>
      <c r="CC2487">
        <v>102</v>
      </c>
      <c r="CD2487">
        <v>97</v>
      </c>
      <c r="CE2487">
        <v>100</v>
      </c>
      <c r="CF2487">
        <v>100</v>
      </c>
      <c r="CG2487">
        <v>107</v>
      </c>
      <c r="CH2487">
        <v>100</v>
      </c>
      <c r="CI2487">
        <v>99</v>
      </c>
      <c r="CJ2487">
        <v>98</v>
      </c>
      <c r="CK2487">
        <v>100</v>
      </c>
      <c r="CL2487">
        <v>101</v>
      </c>
      <c r="CM2487">
        <v>99</v>
      </c>
      <c r="CN2487">
        <v>100</v>
      </c>
      <c r="CO2487">
        <v>105</v>
      </c>
      <c r="CP2487">
        <v>109</v>
      </c>
      <c r="CQ2487">
        <v>109</v>
      </c>
      <c r="CR2487">
        <v>107</v>
      </c>
      <c r="CS2487">
        <v>105</v>
      </c>
      <c r="CT2487">
        <v>105</v>
      </c>
      <c r="CU2487">
        <v>105</v>
      </c>
      <c r="CV2487">
        <v>106</v>
      </c>
      <c r="CW2487">
        <v>106</v>
      </c>
      <c r="CX2487" t="s">
        <v>5</v>
      </c>
      <c r="CY2487" t="s">
        <v>88</v>
      </c>
    </row>
    <row r="2488" spans="1:103" x14ac:dyDescent="0.25">
      <c r="A2488" t="s">
        <v>79</v>
      </c>
      <c r="B2488">
        <v>35.686399999999999</v>
      </c>
      <c r="C2488">
        <v>-117.6908</v>
      </c>
      <c r="D2488">
        <v>2231</v>
      </c>
      <c r="E2488" t="s">
        <v>1</v>
      </c>
      <c r="F2488">
        <v>113.6</v>
      </c>
      <c r="G2488">
        <v>1985</v>
      </c>
      <c r="H2488">
        <v>8</v>
      </c>
      <c r="I2488" t="s">
        <v>260</v>
      </c>
      <c r="J2488">
        <v>86</v>
      </c>
      <c r="K2488">
        <v>85</v>
      </c>
      <c r="L2488">
        <v>86</v>
      </c>
      <c r="M2488">
        <v>100</v>
      </c>
      <c r="N2488">
        <v>100</v>
      </c>
      <c r="O2488">
        <v>105</v>
      </c>
      <c r="P2488">
        <v>108</v>
      </c>
      <c r="Q2488">
        <v>108</v>
      </c>
      <c r="R2488">
        <v>108</v>
      </c>
      <c r="S2488">
        <v>109</v>
      </c>
      <c r="T2488">
        <v>110</v>
      </c>
      <c r="U2488">
        <v>110</v>
      </c>
      <c r="V2488">
        <v>107</v>
      </c>
      <c r="W2488">
        <v>108</v>
      </c>
      <c r="X2488">
        <v>108</v>
      </c>
      <c r="Y2488">
        <v>109</v>
      </c>
      <c r="Z2488">
        <v>111</v>
      </c>
      <c r="AA2488">
        <v>113</v>
      </c>
      <c r="AB2488">
        <v>109</v>
      </c>
      <c r="AC2488">
        <v>102</v>
      </c>
      <c r="AD2488">
        <v>106</v>
      </c>
      <c r="AE2488">
        <v>101</v>
      </c>
      <c r="AF2488">
        <v>102</v>
      </c>
      <c r="AG2488">
        <v>97</v>
      </c>
      <c r="AH2488">
        <v>95</v>
      </c>
      <c r="AI2488">
        <v>99</v>
      </c>
      <c r="AJ2488">
        <v>104</v>
      </c>
      <c r="AK2488">
        <v>105</v>
      </c>
      <c r="AL2488">
        <v>97</v>
      </c>
      <c r="AM2488">
        <v>104</v>
      </c>
      <c r="AN2488" s="5">
        <v>107</v>
      </c>
      <c r="AO2488" s="5">
        <v>110</v>
      </c>
      <c r="AP2488" s="5">
        <v>114</v>
      </c>
      <c r="AQ2488" s="8">
        <f>AVERAGE(AP2488,AR2488)</f>
        <v>115.5</v>
      </c>
      <c r="AR2488" s="5">
        <v>117</v>
      </c>
      <c r="AS2488" s="5">
        <v>113</v>
      </c>
      <c r="AT2488" s="5">
        <v>112</v>
      </c>
      <c r="AU2488" s="5">
        <v>113</v>
      </c>
      <c r="AV2488" s="5">
        <v>108</v>
      </c>
      <c r="AW2488" s="5">
        <v>110</v>
      </c>
      <c r="AX2488" s="5">
        <v>109</v>
      </c>
      <c r="AY2488" s="5">
        <v>107</v>
      </c>
      <c r="AZ2488" s="5">
        <v>109</v>
      </c>
      <c r="BA2488" s="5">
        <v>108</v>
      </c>
      <c r="BB2488" s="5">
        <v>108</v>
      </c>
      <c r="BC2488" s="5">
        <v>104</v>
      </c>
      <c r="BD2488" s="5">
        <v>106</v>
      </c>
      <c r="BE2488" s="5">
        <v>101</v>
      </c>
      <c r="BF2488" s="5">
        <v>90</v>
      </c>
      <c r="BG2488" s="5">
        <v>99</v>
      </c>
      <c r="BH2488" s="5">
        <v>101</v>
      </c>
      <c r="BI2488" s="5">
        <v>103</v>
      </c>
      <c r="BJ2488" s="5">
        <v>105</v>
      </c>
      <c r="BK2488" s="5">
        <v>106</v>
      </c>
      <c r="BL2488" s="5">
        <v>106</v>
      </c>
      <c r="BM2488" s="5">
        <v>105</v>
      </c>
      <c r="BN2488" s="5">
        <v>105</v>
      </c>
      <c r="BO2488" s="5">
        <v>104</v>
      </c>
      <c r="BP2488" s="5">
        <v>99</v>
      </c>
      <c r="BQ2488" s="5">
        <v>98</v>
      </c>
      <c r="BR2488" s="5">
        <v>96</v>
      </c>
      <c r="BS2488">
        <v>97</v>
      </c>
      <c r="BT2488">
        <v>102</v>
      </c>
      <c r="BV2488">
        <v>104</v>
      </c>
      <c r="BW2488">
        <v>104</v>
      </c>
      <c r="BX2488">
        <v>106</v>
      </c>
      <c r="BY2488">
        <v>107</v>
      </c>
      <c r="BZ2488">
        <v>103</v>
      </c>
      <c r="CA2488">
        <v>103</v>
      </c>
      <c r="CB2488">
        <v>104</v>
      </c>
      <c r="CC2488">
        <v>101</v>
      </c>
      <c r="CD2488">
        <v>100</v>
      </c>
      <c r="CE2488">
        <v>102</v>
      </c>
      <c r="CF2488">
        <v>105</v>
      </c>
      <c r="CG2488">
        <v>104</v>
      </c>
      <c r="CH2488">
        <v>102</v>
      </c>
      <c r="CI2488">
        <v>95</v>
      </c>
      <c r="CJ2488">
        <v>100</v>
      </c>
      <c r="CK2488">
        <v>103</v>
      </c>
      <c r="CL2488">
        <v>99</v>
      </c>
      <c r="CM2488">
        <v>101</v>
      </c>
      <c r="CN2488">
        <v>101</v>
      </c>
      <c r="CO2488">
        <v>107</v>
      </c>
      <c r="CP2488">
        <v>112</v>
      </c>
      <c r="CQ2488">
        <v>110</v>
      </c>
      <c r="CR2488">
        <v>107</v>
      </c>
      <c r="CS2488">
        <v>106</v>
      </c>
      <c r="CT2488">
        <v>108</v>
      </c>
      <c r="CU2488">
        <v>107</v>
      </c>
      <c r="CV2488">
        <v>107</v>
      </c>
      <c r="CW2488">
        <v>106</v>
      </c>
      <c r="CX2488" t="s">
        <v>5</v>
      </c>
      <c r="CY2488" t="s">
        <v>80</v>
      </c>
    </row>
    <row r="2489" spans="1:103" x14ac:dyDescent="0.25">
      <c r="A2489" t="s">
        <v>164</v>
      </c>
      <c r="B2489">
        <v>34.892800000000001</v>
      </c>
      <c r="C2489">
        <v>-117.0219</v>
      </c>
      <c r="D2489">
        <v>2220</v>
      </c>
      <c r="E2489" t="s">
        <v>1</v>
      </c>
      <c r="F2489">
        <v>175</v>
      </c>
      <c r="G2489">
        <v>1985</v>
      </c>
      <c r="H2489">
        <v>8</v>
      </c>
      <c r="I2489" t="s">
        <v>260</v>
      </c>
      <c r="J2489">
        <v>79</v>
      </c>
      <c r="K2489">
        <v>79</v>
      </c>
      <c r="L2489">
        <v>78</v>
      </c>
      <c r="M2489">
        <v>92</v>
      </c>
      <c r="N2489">
        <v>97</v>
      </c>
      <c r="O2489">
        <v>101</v>
      </c>
      <c r="P2489">
        <v>105</v>
      </c>
      <c r="Q2489">
        <v>103</v>
      </c>
      <c r="R2489">
        <v>104</v>
      </c>
      <c r="S2489">
        <v>106</v>
      </c>
      <c r="T2489">
        <v>106</v>
      </c>
      <c r="U2489">
        <v>106</v>
      </c>
      <c r="V2489">
        <v>104</v>
      </c>
      <c r="W2489">
        <v>108</v>
      </c>
      <c r="X2489">
        <v>105</v>
      </c>
      <c r="Y2489">
        <v>106</v>
      </c>
      <c r="Z2489">
        <v>107</v>
      </c>
      <c r="AA2489">
        <v>108</v>
      </c>
      <c r="AB2489">
        <v>108</v>
      </c>
      <c r="AC2489">
        <v>101</v>
      </c>
      <c r="AD2489">
        <v>100</v>
      </c>
      <c r="AE2489">
        <v>100</v>
      </c>
      <c r="AF2489">
        <v>99</v>
      </c>
      <c r="AG2489">
        <v>97</v>
      </c>
      <c r="AH2489">
        <v>93</v>
      </c>
      <c r="AI2489">
        <v>97</v>
      </c>
      <c r="AJ2489">
        <v>102</v>
      </c>
      <c r="AK2489">
        <v>102</v>
      </c>
      <c r="AL2489">
        <v>100</v>
      </c>
      <c r="AM2489">
        <v>96</v>
      </c>
      <c r="AN2489" s="5">
        <v>100</v>
      </c>
      <c r="AO2489" s="5">
        <v>103</v>
      </c>
      <c r="AP2489" s="5">
        <v>109</v>
      </c>
      <c r="AQ2489" s="5">
        <v>110</v>
      </c>
      <c r="AR2489" s="5">
        <v>110</v>
      </c>
      <c r="AS2489" s="5">
        <v>113</v>
      </c>
      <c r="AT2489" s="5">
        <v>108</v>
      </c>
      <c r="AU2489" s="5">
        <v>106</v>
      </c>
      <c r="AV2489" s="5">
        <v>106</v>
      </c>
      <c r="AW2489" s="5">
        <v>106</v>
      </c>
      <c r="AX2489" s="5">
        <v>105</v>
      </c>
      <c r="AY2489" s="5">
        <v>104</v>
      </c>
      <c r="AZ2489" s="5">
        <v>106</v>
      </c>
      <c r="BA2489" s="5">
        <v>105</v>
      </c>
      <c r="BB2489" s="5">
        <v>104</v>
      </c>
      <c r="BC2489" s="5">
        <v>103</v>
      </c>
      <c r="BD2489" s="5">
        <v>101</v>
      </c>
      <c r="BE2489" s="5">
        <v>95</v>
      </c>
      <c r="BF2489" s="5">
        <v>88</v>
      </c>
      <c r="BG2489" s="5">
        <v>95</v>
      </c>
      <c r="BH2489" s="5">
        <v>97</v>
      </c>
      <c r="BI2489" s="5">
        <v>98</v>
      </c>
      <c r="BJ2489" s="5">
        <v>97</v>
      </c>
      <c r="BK2489" s="5">
        <v>103</v>
      </c>
      <c r="BL2489" s="5">
        <v>105</v>
      </c>
      <c r="BM2489" s="5">
        <v>103</v>
      </c>
      <c r="BN2489" s="5">
        <v>101</v>
      </c>
      <c r="BO2489" s="5">
        <v>100</v>
      </c>
      <c r="BP2489" s="5">
        <v>99</v>
      </c>
      <c r="BQ2489" s="5">
        <v>94</v>
      </c>
      <c r="BR2489" s="5">
        <v>96</v>
      </c>
      <c r="BS2489">
        <v>94</v>
      </c>
      <c r="BT2489">
        <v>94</v>
      </c>
      <c r="BU2489">
        <v>98</v>
      </c>
      <c r="BV2489">
        <v>98</v>
      </c>
      <c r="BW2489">
        <v>98</v>
      </c>
      <c r="BX2489">
        <v>101</v>
      </c>
      <c r="BY2489">
        <v>103</v>
      </c>
      <c r="BZ2489">
        <v>100</v>
      </c>
      <c r="CA2489">
        <v>100</v>
      </c>
      <c r="CB2489">
        <v>99</v>
      </c>
      <c r="CC2489">
        <v>97</v>
      </c>
      <c r="CD2489">
        <v>96</v>
      </c>
      <c r="CE2489">
        <v>96</v>
      </c>
      <c r="CF2489">
        <v>97</v>
      </c>
      <c r="CG2489">
        <v>98</v>
      </c>
      <c r="CH2489">
        <v>100</v>
      </c>
      <c r="CI2489">
        <v>95</v>
      </c>
      <c r="CJ2489">
        <v>97</v>
      </c>
      <c r="CK2489">
        <v>98</v>
      </c>
      <c r="CL2489">
        <v>97</v>
      </c>
      <c r="CM2489">
        <v>96</v>
      </c>
      <c r="CN2489">
        <v>97</v>
      </c>
      <c r="CO2489">
        <v>103</v>
      </c>
      <c r="CP2489">
        <v>107</v>
      </c>
      <c r="CQ2489">
        <v>106</v>
      </c>
      <c r="CR2489">
        <v>109</v>
      </c>
      <c r="CS2489">
        <v>102</v>
      </c>
      <c r="CT2489">
        <v>101</v>
      </c>
      <c r="CU2489">
        <v>103</v>
      </c>
      <c r="CV2489">
        <v>102</v>
      </c>
      <c r="CW2489">
        <v>102</v>
      </c>
      <c r="CX2489" t="s">
        <v>5</v>
      </c>
      <c r="CY2489" t="s">
        <v>20</v>
      </c>
    </row>
    <row r="2490" spans="1:103" x14ac:dyDescent="0.25">
      <c r="A2490" t="s">
        <v>91</v>
      </c>
      <c r="B2490">
        <v>36.071899999999999</v>
      </c>
      <c r="C2490">
        <v>-115.16330000000001</v>
      </c>
      <c r="D2490">
        <v>2175</v>
      </c>
      <c r="E2490" t="s">
        <v>1</v>
      </c>
      <c r="F2490">
        <v>158.69999999999999</v>
      </c>
      <c r="G2490">
        <v>1985</v>
      </c>
      <c r="H2490">
        <v>8</v>
      </c>
      <c r="I2490" t="s">
        <v>260</v>
      </c>
      <c r="J2490">
        <v>85</v>
      </c>
      <c r="K2490">
        <v>86</v>
      </c>
      <c r="L2490">
        <v>82</v>
      </c>
      <c r="M2490">
        <v>94</v>
      </c>
      <c r="N2490">
        <v>102</v>
      </c>
      <c r="O2490">
        <v>106</v>
      </c>
      <c r="P2490">
        <v>107</v>
      </c>
      <c r="Q2490">
        <v>106</v>
      </c>
      <c r="R2490">
        <v>111</v>
      </c>
      <c r="S2490">
        <v>105</v>
      </c>
      <c r="T2490">
        <v>103</v>
      </c>
      <c r="U2490">
        <v>108</v>
      </c>
      <c r="V2490">
        <v>109</v>
      </c>
      <c r="W2490">
        <v>107</v>
      </c>
      <c r="X2490">
        <v>108</v>
      </c>
      <c r="Y2490">
        <v>109</v>
      </c>
      <c r="Z2490">
        <v>110</v>
      </c>
      <c r="AA2490">
        <v>113</v>
      </c>
      <c r="AB2490">
        <v>112</v>
      </c>
      <c r="AC2490">
        <v>106</v>
      </c>
      <c r="AD2490">
        <v>103</v>
      </c>
      <c r="AE2490">
        <v>105</v>
      </c>
      <c r="AF2490">
        <v>105</v>
      </c>
      <c r="AG2490">
        <v>91</v>
      </c>
      <c r="AH2490">
        <v>93</v>
      </c>
      <c r="AI2490">
        <v>91</v>
      </c>
      <c r="AJ2490">
        <v>98</v>
      </c>
      <c r="AK2490">
        <v>107</v>
      </c>
      <c r="AL2490">
        <v>100</v>
      </c>
      <c r="AM2490">
        <v>103</v>
      </c>
      <c r="AN2490" s="5">
        <v>106</v>
      </c>
      <c r="AO2490" s="5">
        <v>108</v>
      </c>
      <c r="AP2490" s="5">
        <v>113</v>
      </c>
      <c r="AQ2490" s="5">
        <v>115</v>
      </c>
      <c r="AR2490" s="5">
        <v>116</v>
      </c>
      <c r="AS2490" s="5">
        <v>112</v>
      </c>
      <c r="AT2490" s="5">
        <v>109</v>
      </c>
      <c r="AU2490" s="5">
        <v>112</v>
      </c>
      <c r="AV2490" s="5">
        <v>112</v>
      </c>
      <c r="AW2490" s="5">
        <v>110</v>
      </c>
      <c r="AX2490" s="5">
        <v>111</v>
      </c>
      <c r="AY2490" s="5">
        <v>112</v>
      </c>
      <c r="AZ2490" s="5">
        <v>113</v>
      </c>
      <c r="BA2490" s="5">
        <v>110</v>
      </c>
      <c r="BB2490" s="5">
        <v>108</v>
      </c>
      <c r="BC2490" s="5">
        <v>97</v>
      </c>
      <c r="BD2490" s="5">
        <v>102</v>
      </c>
      <c r="BE2490" s="5">
        <v>85</v>
      </c>
      <c r="BF2490" s="5">
        <v>92</v>
      </c>
      <c r="BG2490" s="5">
        <v>88</v>
      </c>
      <c r="BH2490" s="5">
        <v>96</v>
      </c>
      <c r="BI2490" s="5">
        <v>103</v>
      </c>
      <c r="BJ2490" s="5">
        <v>105</v>
      </c>
      <c r="BK2490" s="5">
        <v>104</v>
      </c>
      <c r="BL2490" s="5">
        <v>105</v>
      </c>
      <c r="BM2490" s="5">
        <v>105</v>
      </c>
      <c r="BN2490" s="5">
        <v>106</v>
      </c>
      <c r="BO2490" s="5">
        <v>104</v>
      </c>
      <c r="BP2490" s="5">
        <v>103</v>
      </c>
      <c r="BQ2490" s="5">
        <v>97</v>
      </c>
      <c r="BR2490" s="5">
        <v>102</v>
      </c>
      <c r="BS2490">
        <v>101</v>
      </c>
      <c r="BT2490">
        <v>101</v>
      </c>
      <c r="BU2490">
        <v>101</v>
      </c>
      <c r="BV2490">
        <v>106</v>
      </c>
      <c r="BW2490">
        <v>105</v>
      </c>
      <c r="BX2490">
        <v>106</v>
      </c>
      <c r="BY2490">
        <v>107</v>
      </c>
      <c r="BZ2490">
        <v>105</v>
      </c>
      <c r="CA2490">
        <v>101</v>
      </c>
      <c r="CB2490">
        <v>106</v>
      </c>
      <c r="CC2490">
        <v>100</v>
      </c>
      <c r="CD2490">
        <v>100</v>
      </c>
      <c r="CE2490">
        <v>102</v>
      </c>
      <c r="CF2490">
        <v>102</v>
      </c>
      <c r="CG2490">
        <v>104</v>
      </c>
      <c r="CH2490">
        <v>105</v>
      </c>
      <c r="CI2490">
        <v>105</v>
      </c>
      <c r="CJ2490">
        <v>104</v>
      </c>
      <c r="CK2490">
        <v>105</v>
      </c>
      <c r="CL2490">
        <v>103</v>
      </c>
      <c r="CM2490">
        <v>103</v>
      </c>
      <c r="CN2490">
        <v>104</v>
      </c>
      <c r="CO2490">
        <v>106</v>
      </c>
      <c r="CP2490">
        <v>110</v>
      </c>
      <c r="CQ2490">
        <v>110</v>
      </c>
      <c r="CR2490">
        <v>104</v>
      </c>
      <c r="CS2490">
        <v>107</v>
      </c>
      <c r="CT2490">
        <v>107</v>
      </c>
      <c r="CU2490">
        <v>109</v>
      </c>
      <c r="CV2490">
        <v>109</v>
      </c>
      <c r="CW2490">
        <v>107</v>
      </c>
      <c r="CX2490" t="s">
        <v>2</v>
      </c>
      <c r="CY2490" t="s">
        <v>92</v>
      </c>
    </row>
    <row r="2491" spans="1:103" x14ac:dyDescent="0.25">
      <c r="A2491" t="s">
        <v>155</v>
      </c>
      <c r="B2491">
        <v>36.430300000000003</v>
      </c>
      <c r="C2491">
        <v>-114.51390000000001</v>
      </c>
      <c r="D2491">
        <v>2000</v>
      </c>
      <c r="E2491" t="s">
        <v>1</v>
      </c>
      <c r="F2491">
        <v>210.3</v>
      </c>
      <c r="G2491">
        <v>1985</v>
      </c>
      <c r="H2491">
        <v>8</v>
      </c>
      <c r="I2491" t="s">
        <v>260</v>
      </c>
      <c r="J2491">
        <v>87</v>
      </c>
      <c r="K2491">
        <v>86</v>
      </c>
      <c r="L2491">
        <v>88</v>
      </c>
      <c r="M2491">
        <v>85</v>
      </c>
      <c r="N2491">
        <v>95</v>
      </c>
      <c r="O2491">
        <v>102</v>
      </c>
      <c r="P2491">
        <v>106</v>
      </c>
      <c r="Q2491">
        <v>110</v>
      </c>
      <c r="R2491">
        <v>110</v>
      </c>
      <c r="S2491">
        <v>110</v>
      </c>
      <c r="T2491">
        <v>108</v>
      </c>
      <c r="U2491">
        <v>107</v>
      </c>
      <c r="V2491">
        <v>110</v>
      </c>
      <c r="W2491">
        <v>110</v>
      </c>
      <c r="X2491">
        <v>108</v>
      </c>
      <c r="Y2491">
        <v>109</v>
      </c>
      <c r="Z2491">
        <v>108</v>
      </c>
      <c r="AA2491">
        <v>111</v>
      </c>
      <c r="AB2491">
        <v>112</v>
      </c>
      <c r="AC2491">
        <v>111</v>
      </c>
      <c r="AD2491">
        <v>104</v>
      </c>
      <c r="AE2491">
        <v>104</v>
      </c>
      <c r="AF2491">
        <v>106</v>
      </c>
      <c r="AH2491">
        <v>105</v>
      </c>
      <c r="AI2491">
        <v>93</v>
      </c>
      <c r="AJ2491">
        <v>92</v>
      </c>
      <c r="AK2491">
        <v>102</v>
      </c>
      <c r="AL2491">
        <v>106</v>
      </c>
      <c r="AM2491">
        <v>101</v>
      </c>
      <c r="AN2491" s="5">
        <v>102</v>
      </c>
      <c r="AO2491" s="5">
        <v>116</v>
      </c>
      <c r="AP2491" s="5">
        <v>112</v>
      </c>
      <c r="AQ2491" s="5">
        <v>116</v>
      </c>
      <c r="AR2491" s="5">
        <v>116</v>
      </c>
      <c r="AS2491" s="5">
        <v>117</v>
      </c>
      <c r="AT2491" s="5">
        <v>113</v>
      </c>
      <c r="AU2491" s="5">
        <v>111</v>
      </c>
      <c r="AV2491" s="5">
        <v>113</v>
      </c>
      <c r="AW2491" s="5">
        <v>113</v>
      </c>
      <c r="AX2491" s="5">
        <v>110</v>
      </c>
      <c r="AY2491" s="5">
        <v>110</v>
      </c>
      <c r="AZ2491" s="5">
        <v>112</v>
      </c>
      <c r="BA2491" s="5">
        <v>113</v>
      </c>
      <c r="BB2491" s="5">
        <v>111</v>
      </c>
      <c r="BC2491" s="5">
        <v>110</v>
      </c>
      <c r="BD2491" s="5">
        <v>100</v>
      </c>
      <c r="BE2491" s="5">
        <v>104</v>
      </c>
      <c r="BF2491" s="5">
        <v>85</v>
      </c>
      <c r="BG2491" s="5">
        <v>89</v>
      </c>
      <c r="BH2491" s="5">
        <v>88</v>
      </c>
      <c r="BI2491" s="5">
        <v>97</v>
      </c>
      <c r="BJ2491" s="5">
        <v>101</v>
      </c>
      <c r="BK2491" s="5">
        <v>103</v>
      </c>
      <c r="BL2491" s="5">
        <v>103</v>
      </c>
      <c r="BM2491" s="5">
        <v>105</v>
      </c>
      <c r="BN2491" s="5">
        <v>106</v>
      </c>
      <c r="BO2491" s="5">
        <v>106</v>
      </c>
      <c r="BP2491" s="5">
        <v>104</v>
      </c>
      <c r="BQ2491" s="5">
        <v>102</v>
      </c>
      <c r="BR2491" s="5">
        <v>100</v>
      </c>
      <c r="BS2491">
        <v>101</v>
      </c>
      <c r="BT2491">
        <v>101</v>
      </c>
      <c r="BU2491">
        <v>100</v>
      </c>
      <c r="BV2491">
        <v>103</v>
      </c>
      <c r="BW2491">
        <v>105</v>
      </c>
      <c r="BX2491">
        <v>105</v>
      </c>
      <c r="BY2491">
        <v>105</v>
      </c>
      <c r="BZ2491">
        <v>105</v>
      </c>
      <c r="CA2491">
        <v>104</v>
      </c>
      <c r="CB2491">
        <v>103</v>
      </c>
      <c r="CC2491">
        <v>105</v>
      </c>
      <c r="CD2491">
        <v>100</v>
      </c>
      <c r="CE2491">
        <v>100</v>
      </c>
      <c r="CF2491">
        <v>100</v>
      </c>
      <c r="CG2491">
        <v>103</v>
      </c>
      <c r="CH2491">
        <v>104</v>
      </c>
      <c r="CI2491">
        <v>105</v>
      </c>
      <c r="CJ2491">
        <v>104</v>
      </c>
      <c r="CK2491">
        <v>104</v>
      </c>
      <c r="CL2491">
        <v>105</v>
      </c>
      <c r="CM2491">
        <v>100</v>
      </c>
      <c r="CN2491">
        <v>103</v>
      </c>
      <c r="CO2491">
        <v>103</v>
      </c>
      <c r="CP2491">
        <v>107</v>
      </c>
      <c r="CQ2491">
        <v>112</v>
      </c>
      <c r="CR2491">
        <v>112</v>
      </c>
      <c r="CS2491">
        <v>104</v>
      </c>
      <c r="CT2491">
        <v>106</v>
      </c>
      <c r="CU2491">
        <v>108</v>
      </c>
      <c r="CV2491">
        <v>108</v>
      </c>
      <c r="CW2491">
        <v>109</v>
      </c>
      <c r="CX2491" t="s">
        <v>2</v>
      </c>
      <c r="CY2491" t="s">
        <v>156</v>
      </c>
    </row>
    <row r="2492" spans="1:103" x14ac:dyDescent="0.25">
      <c r="A2492" t="s">
        <v>77</v>
      </c>
      <c r="B2492">
        <v>34.8536</v>
      </c>
      <c r="C2492">
        <v>-116.7869</v>
      </c>
      <c r="D2492">
        <v>1919</v>
      </c>
      <c r="E2492" t="s">
        <v>1</v>
      </c>
      <c r="F2492">
        <v>178.9</v>
      </c>
      <c r="G2492">
        <v>1985</v>
      </c>
      <c r="H2492">
        <v>8</v>
      </c>
      <c r="I2492" t="s">
        <v>260</v>
      </c>
      <c r="J2492">
        <v>83</v>
      </c>
      <c r="K2492">
        <v>79</v>
      </c>
      <c r="L2492">
        <v>80</v>
      </c>
      <c r="M2492">
        <v>95</v>
      </c>
      <c r="N2492">
        <v>101</v>
      </c>
      <c r="O2492">
        <v>102</v>
      </c>
      <c r="P2492">
        <v>112</v>
      </c>
      <c r="Q2492">
        <v>111</v>
      </c>
      <c r="R2492">
        <v>110</v>
      </c>
      <c r="S2492">
        <v>108</v>
      </c>
      <c r="T2492">
        <v>109</v>
      </c>
      <c r="U2492">
        <v>110</v>
      </c>
      <c r="V2492">
        <v>111</v>
      </c>
      <c r="W2492">
        <v>106</v>
      </c>
      <c r="X2492">
        <v>108</v>
      </c>
      <c r="Y2492">
        <v>108</v>
      </c>
      <c r="Z2492">
        <v>109</v>
      </c>
      <c r="AA2492">
        <v>112</v>
      </c>
      <c r="AB2492">
        <v>108</v>
      </c>
      <c r="AC2492">
        <v>100</v>
      </c>
      <c r="AD2492">
        <v>100</v>
      </c>
      <c r="AE2492">
        <v>103</v>
      </c>
      <c r="AF2492">
        <v>106</v>
      </c>
      <c r="AG2492">
        <v>92</v>
      </c>
      <c r="AH2492">
        <v>96</v>
      </c>
      <c r="AI2492">
        <v>98</v>
      </c>
      <c r="AJ2492">
        <v>103</v>
      </c>
      <c r="AK2492">
        <v>106</v>
      </c>
      <c r="AL2492">
        <v>99</v>
      </c>
      <c r="AM2492">
        <v>102</v>
      </c>
      <c r="AN2492" s="5">
        <v>106</v>
      </c>
      <c r="AO2492" s="5">
        <v>108</v>
      </c>
      <c r="AP2492" s="5">
        <v>112</v>
      </c>
      <c r="AQ2492" s="5">
        <v>114</v>
      </c>
      <c r="AR2492" s="5">
        <v>113</v>
      </c>
      <c r="AS2492" s="5">
        <v>111</v>
      </c>
      <c r="AT2492" s="5">
        <v>108</v>
      </c>
      <c r="AU2492" s="5">
        <v>112</v>
      </c>
      <c r="AV2492" s="5">
        <v>109</v>
      </c>
      <c r="AW2492" s="5">
        <v>108</v>
      </c>
      <c r="AX2492" s="5">
        <v>109</v>
      </c>
      <c r="AY2492" s="5">
        <v>108</v>
      </c>
      <c r="AZ2492" s="5">
        <v>111</v>
      </c>
      <c r="BA2492" s="5">
        <v>109</v>
      </c>
      <c r="BB2492" s="5">
        <v>100</v>
      </c>
      <c r="BC2492" s="5">
        <v>105</v>
      </c>
      <c r="BD2492" s="5">
        <v>101</v>
      </c>
      <c r="BE2492" s="5">
        <v>95</v>
      </c>
      <c r="BF2492" s="5">
        <v>92</v>
      </c>
      <c r="BG2492" s="5">
        <v>95</v>
      </c>
      <c r="BH2492" s="5">
        <v>100</v>
      </c>
      <c r="BI2492" s="5">
        <v>102</v>
      </c>
      <c r="BJ2492" s="5">
        <v>103</v>
      </c>
      <c r="BK2492" s="5">
        <v>105</v>
      </c>
      <c r="BL2492" s="5">
        <v>106</v>
      </c>
      <c r="BM2492" s="5">
        <v>106</v>
      </c>
      <c r="BN2492" s="5">
        <v>107</v>
      </c>
      <c r="BO2492" s="5">
        <v>104</v>
      </c>
      <c r="BP2492" s="5">
        <v>101</v>
      </c>
      <c r="BQ2492" s="5">
        <v>98</v>
      </c>
      <c r="BR2492" s="5">
        <v>101</v>
      </c>
      <c r="BS2492">
        <v>100</v>
      </c>
      <c r="BT2492">
        <v>97</v>
      </c>
      <c r="BU2492">
        <v>102</v>
      </c>
      <c r="BV2492">
        <v>102</v>
      </c>
      <c r="BW2492">
        <v>103</v>
      </c>
      <c r="BX2492">
        <v>105</v>
      </c>
      <c r="BY2492">
        <v>105</v>
      </c>
      <c r="BZ2492">
        <v>104</v>
      </c>
      <c r="CA2492">
        <v>102</v>
      </c>
      <c r="CB2492">
        <v>106</v>
      </c>
      <c r="CC2492">
        <v>100</v>
      </c>
      <c r="CD2492">
        <v>99</v>
      </c>
      <c r="CE2492">
        <v>100</v>
      </c>
      <c r="CF2492">
        <v>101</v>
      </c>
      <c r="CG2492">
        <v>102</v>
      </c>
      <c r="CH2492">
        <v>103</v>
      </c>
      <c r="CI2492">
        <v>101</v>
      </c>
      <c r="CJ2492">
        <v>100</v>
      </c>
      <c r="CK2492">
        <v>101</v>
      </c>
      <c r="CL2492">
        <v>102</v>
      </c>
      <c r="CM2492">
        <v>100</v>
      </c>
      <c r="CN2492">
        <v>101</v>
      </c>
      <c r="CO2492">
        <v>107</v>
      </c>
      <c r="CP2492">
        <v>111</v>
      </c>
      <c r="CQ2492">
        <v>111</v>
      </c>
      <c r="CR2492">
        <v>106</v>
      </c>
      <c r="CS2492">
        <v>106</v>
      </c>
      <c r="CT2492">
        <v>106</v>
      </c>
      <c r="CU2492">
        <v>107</v>
      </c>
      <c r="CV2492">
        <v>108</v>
      </c>
      <c r="CW2492">
        <v>106</v>
      </c>
      <c r="CX2492" t="s">
        <v>5</v>
      </c>
      <c r="CY2492" t="s">
        <v>78</v>
      </c>
    </row>
    <row r="2493" spans="1:103" x14ac:dyDescent="0.25">
      <c r="A2493" t="s">
        <v>119</v>
      </c>
      <c r="B2493">
        <v>36.200000000000003</v>
      </c>
      <c r="C2493">
        <v>-115.08329999999999</v>
      </c>
      <c r="D2493">
        <v>1821</v>
      </c>
      <c r="E2493" t="s">
        <v>1</v>
      </c>
      <c r="F2493">
        <v>162.30000000000001</v>
      </c>
      <c r="G2493">
        <v>1985</v>
      </c>
      <c r="H2493">
        <v>8</v>
      </c>
      <c r="I2493" t="s">
        <v>260</v>
      </c>
      <c r="J2493">
        <v>88</v>
      </c>
      <c r="K2493">
        <v>88</v>
      </c>
      <c r="L2493">
        <v>85</v>
      </c>
      <c r="M2493">
        <v>96</v>
      </c>
      <c r="N2493">
        <v>105</v>
      </c>
      <c r="O2493">
        <v>108</v>
      </c>
      <c r="P2493">
        <v>112</v>
      </c>
      <c r="Q2493">
        <v>112</v>
      </c>
      <c r="R2493">
        <v>112</v>
      </c>
      <c r="S2493">
        <v>109</v>
      </c>
      <c r="T2493">
        <v>108</v>
      </c>
      <c r="U2493">
        <v>110</v>
      </c>
      <c r="V2493">
        <v>112</v>
      </c>
      <c r="W2493">
        <v>110</v>
      </c>
      <c r="X2493">
        <v>110</v>
      </c>
      <c r="Y2493">
        <v>110</v>
      </c>
      <c r="Z2493">
        <v>113</v>
      </c>
      <c r="AA2493">
        <v>115</v>
      </c>
      <c r="AB2493">
        <v>111</v>
      </c>
      <c r="AC2493">
        <v>108</v>
      </c>
      <c r="AD2493">
        <v>107</v>
      </c>
      <c r="AE2493">
        <v>107</v>
      </c>
      <c r="AF2493">
        <v>108</v>
      </c>
      <c r="AG2493">
        <v>92</v>
      </c>
      <c r="AH2493">
        <v>94</v>
      </c>
      <c r="AI2493">
        <v>94</v>
      </c>
      <c r="AJ2493">
        <v>103</v>
      </c>
      <c r="AK2493">
        <v>107</v>
      </c>
      <c r="AL2493">
        <v>103</v>
      </c>
      <c r="AM2493">
        <v>105</v>
      </c>
      <c r="AN2493" s="5">
        <v>107</v>
      </c>
      <c r="AO2493" s="5">
        <v>111</v>
      </c>
      <c r="AP2493" s="5">
        <v>116</v>
      </c>
      <c r="AQ2493" s="5">
        <v>117</v>
      </c>
      <c r="AR2493" s="5">
        <v>119</v>
      </c>
      <c r="AS2493" s="5">
        <v>112</v>
      </c>
      <c r="AT2493" s="5">
        <v>113</v>
      </c>
      <c r="AU2493" s="5">
        <v>114</v>
      </c>
      <c r="AV2493" s="5">
        <v>114</v>
      </c>
      <c r="AW2493" s="5">
        <v>110</v>
      </c>
      <c r="AX2493" s="5">
        <v>112</v>
      </c>
      <c r="AY2493" s="5">
        <v>113</v>
      </c>
      <c r="AZ2493" s="5">
        <v>113</v>
      </c>
      <c r="BA2493" s="5">
        <v>113</v>
      </c>
      <c r="BB2493" s="5">
        <v>110</v>
      </c>
      <c r="BC2493" s="5">
        <v>99</v>
      </c>
      <c r="BD2493" s="5">
        <v>101</v>
      </c>
      <c r="BE2493" s="5">
        <v>85</v>
      </c>
      <c r="BF2493" s="5">
        <v>94</v>
      </c>
      <c r="BG2493" s="5">
        <v>91</v>
      </c>
      <c r="BH2493" s="5">
        <v>97</v>
      </c>
      <c r="BI2493" s="5">
        <v>105</v>
      </c>
      <c r="BJ2493" s="5">
        <v>106</v>
      </c>
      <c r="BK2493" s="5">
        <v>105</v>
      </c>
      <c r="BL2493" s="5">
        <v>106</v>
      </c>
      <c r="BM2493" s="5">
        <v>108</v>
      </c>
      <c r="BN2493" s="5">
        <v>109</v>
      </c>
      <c r="BO2493" s="5">
        <v>103</v>
      </c>
      <c r="BP2493" s="5">
        <v>104</v>
      </c>
      <c r="BQ2493" s="5">
        <v>99</v>
      </c>
      <c r="BR2493" s="5">
        <v>104</v>
      </c>
      <c r="BS2493">
        <v>103</v>
      </c>
      <c r="BT2493">
        <v>102</v>
      </c>
      <c r="BU2493">
        <v>103</v>
      </c>
      <c r="BV2493">
        <v>106</v>
      </c>
      <c r="BW2493">
        <v>106</v>
      </c>
      <c r="BX2493">
        <v>106</v>
      </c>
      <c r="BY2493">
        <v>109</v>
      </c>
      <c r="BZ2493">
        <v>107</v>
      </c>
      <c r="CA2493">
        <v>105</v>
      </c>
      <c r="CB2493">
        <v>108</v>
      </c>
      <c r="CC2493">
        <v>102</v>
      </c>
      <c r="CD2493">
        <v>101</v>
      </c>
      <c r="CE2493">
        <v>103</v>
      </c>
      <c r="CF2493">
        <v>105</v>
      </c>
      <c r="CG2493">
        <v>106</v>
      </c>
      <c r="CH2493">
        <v>105</v>
      </c>
      <c r="CI2493">
        <v>105</v>
      </c>
      <c r="CJ2493">
        <v>105</v>
      </c>
      <c r="CK2493">
        <v>107</v>
      </c>
      <c r="CL2493">
        <v>105</v>
      </c>
      <c r="CM2493">
        <v>104</v>
      </c>
      <c r="CN2493">
        <v>107</v>
      </c>
      <c r="CO2493">
        <v>109</v>
      </c>
      <c r="CP2493">
        <v>113</v>
      </c>
      <c r="CQ2493">
        <v>110</v>
      </c>
      <c r="CR2493">
        <v>104</v>
      </c>
      <c r="CS2493">
        <v>109</v>
      </c>
      <c r="CT2493">
        <v>109</v>
      </c>
      <c r="CU2493">
        <v>109</v>
      </c>
      <c r="CV2493">
        <v>111</v>
      </c>
      <c r="CW2493">
        <v>108</v>
      </c>
      <c r="CX2493" t="s">
        <v>2</v>
      </c>
      <c r="CY2493" t="s">
        <v>120</v>
      </c>
    </row>
    <row r="2494" spans="1:103" x14ac:dyDescent="0.25">
      <c r="A2494" t="s">
        <v>45</v>
      </c>
      <c r="B2494">
        <v>35.763599999999997</v>
      </c>
      <c r="C2494">
        <v>-117.3908</v>
      </c>
      <c r="D2494">
        <v>1695</v>
      </c>
      <c r="E2494" t="s">
        <v>1</v>
      </c>
      <c r="F2494">
        <v>90.8</v>
      </c>
      <c r="G2494">
        <v>1985</v>
      </c>
      <c r="H2494">
        <v>8</v>
      </c>
      <c r="I2494" t="s">
        <v>260</v>
      </c>
      <c r="J2494">
        <v>86</v>
      </c>
      <c r="K2494">
        <v>82</v>
      </c>
      <c r="L2494">
        <v>86</v>
      </c>
      <c r="M2494">
        <v>96</v>
      </c>
      <c r="N2494">
        <v>102</v>
      </c>
      <c r="O2494">
        <v>99</v>
      </c>
      <c r="P2494">
        <v>110</v>
      </c>
      <c r="Q2494">
        <v>110</v>
      </c>
      <c r="R2494">
        <v>110</v>
      </c>
      <c r="S2494">
        <v>110</v>
      </c>
      <c r="T2494">
        <v>110</v>
      </c>
      <c r="U2494">
        <v>110</v>
      </c>
      <c r="V2494">
        <v>112</v>
      </c>
      <c r="W2494">
        <v>112</v>
      </c>
      <c r="X2494">
        <v>112</v>
      </c>
      <c r="Y2494">
        <v>111</v>
      </c>
      <c r="Z2494">
        <v>115</v>
      </c>
      <c r="AA2494">
        <v>116</v>
      </c>
      <c r="AB2494">
        <v>113</v>
      </c>
      <c r="AC2494">
        <v>105</v>
      </c>
      <c r="AD2494">
        <v>105</v>
      </c>
      <c r="AE2494">
        <v>103</v>
      </c>
      <c r="AF2494">
        <v>105</v>
      </c>
      <c r="AG2494">
        <v>97</v>
      </c>
      <c r="AH2494">
        <v>96</v>
      </c>
      <c r="AI2494">
        <v>98</v>
      </c>
      <c r="AJ2494">
        <v>104</v>
      </c>
      <c r="AK2494">
        <v>107</v>
      </c>
      <c r="AL2494">
        <v>99</v>
      </c>
      <c r="AM2494">
        <v>104</v>
      </c>
      <c r="AN2494" s="5">
        <v>106</v>
      </c>
      <c r="AO2494" s="5">
        <v>109</v>
      </c>
      <c r="AP2494" s="5">
        <v>115</v>
      </c>
      <c r="AQ2494" s="5">
        <v>115</v>
      </c>
      <c r="AR2494" s="5">
        <v>115</v>
      </c>
      <c r="AS2494" s="5">
        <v>113</v>
      </c>
      <c r="AT2494" s="5">
        <v>109</v>
      </c>
      <c r="AU2494" s="5">
        <v>114</v>
      </c>
      <c r="AV2494" s="5">
        <v>112</v>
      </c>
      <c r="AW2494" s="5">
        <v>111</v>
      </c>
      <c r="AX2494" s="5">
        <v>111</v>
      </c>
      <c r="AY2494" s="5">
        <v>110</v>
      </c>
      <c r="AZ2494" s="5">
        <v>111</v>
      </c>
      <c r="BA2494" s="5">
        <v>110</v>
      </c>
      <c r="BB2494" s="5">
        <v>108</v>
      </c>
      <c r="BC2494" s="5">
        <v>106</v>
      </c>
      <c r="BD2494" s="5">
        <v>107</v>
      </c>
      <c r="BE2494" s="5">
        <v>101</v>
      </c>
      <c r="BF2494" s="5">
        <v>94</v>
      </c>
      <c r="BG2494" s="5">
        <v>101</v>
      </c>
      <c r="BH2494" s="5">
        <v>101</v>
      </c>
      <c r="BI2494" s="5">
        <v>104</v>
      </c>
      <c r="BJ2494" s="5">
        <v>104</v>
      </c>
      <c r="BK2494" s="5">
        <v>108</v>
      </c>
      <c r="BL2494" s="5">
        <v>107</v>
      </c>
      <c r="BM2494" s="5">
        <v>109</v>
      </c>
      <c r="BN2494" s="5">
        <v>110</v>
      </c>
      <c r="BO2494" s="5">
        <v>107</v>
      </c>
      <c r="BP2494" s="5">
        <v>104</v>
      </c>
      <c r="BQ2494" s="5">
        <v>103</v>
      </c>
      <c r="BR2494" s="5">
        <v>102</v>
      </c>
      <c r="BS2494">
        <v>100</v>
      </c>
      <c r="BT2494">
        <v>101</v>
      </c>
      <c r="BU2494">
        <v>104</v>
      </c>
      <c r="BV2494">
        <v>104</v>
      </c>
      <c r="BW2494">
        <v>107</v>
      </c>
      <c r="BX2494">
        <v>104</v>
      </c>
      <c r="BY2494">
        <v>106</v>
      </c>
      <c r="BZ2494">
        <v>103</v>
      </c>
      <c r="CA2494">
        <v>101</v>
      </c>
      <c r="CB2494">
        <v>103</v>
      </c>
      <c r="CC2494">
        <v>100</v>
      </c>
      <c r="CD2494">
        <v>103</v>
      </c>
      <c r="CE2494">
        <v>102</v>
      </c>
      <c r="CF2494">
        <v>102</v>
      </c>
      <c r="CG2494">
        <v>99</v>
      </c>
      <c r="CH2494">
        <v>101</v>
      </c>
      <c r="CI2494">
        <v>97</v>
      </c>
      <c r="CJ2494">
        <v>97</v>
      </c>
      <c r="CK2494">
        <v>104</v>
      </c>
      <c r="CL2494">
        <v>101</v>
      </c>
      <c r="CM2494">
        <v>100</v>
      </c>
      <c r="CN2494">
        <v>100</v>
      </c>
      <c r="CO2494">
        <v>106</v>
      </c>
      <c r="CP2494">
        <v>110</v>
      </c>
      <c r="CQ2494">
        <v>112</v>
      </c>
      <c r="CR2494">
        <v>104</v>
      </c>
      <c r="CS2494">
        <v>104</v>
      </c>
      <c r="CT2494">
        <v>104</v>
      </c>
      <c r="CU2494">
        <v>102</v>
      </c>
      <c r="CV2494">
        <v>106</v>
      </c>
      <c r="CW2494">
        <v>104</v>
      </c>
      <c r="CX2494" t="s">
        <v>5</v>
      </c>
      <c r="CY2494" t="s">
        <v>46</v>
      </c>
    </row>
    <row r="2495" spans="1:103" x14ac:dyDescent="0.25">
      <c r="A2495" t="s">
        <v>163</v>
      </c>
      <c r="B2495">
        <v>36.769199999999998</v>
      </c>
      <c r="C2495">
        <v>-114.12690000000001</v>
      </c>
      <c r="D2495">
        <v>1532</v>
      </c>
      <c r="E2495" t="s">
        <v>1</v>
      </c>
      <c r="F2495">
        <v>246.7</v>
      </c>
      <c r="G2495">
        <v>1985</v>
      </c>
      <c r="H2495">
        <v>8</v>
      </c>
      <c r="I2495" t="s">
        <v>260</v>
      </c>
      <c r="J2495">
        <v>89</v>
      </c>
      <c r="K2495">
        <v>90</v>
      </c>
      <c r="L2495">
        <v>89</v>
      </c>
      <c r="M2495">
        <v>97</v>
      </c>
      <c r="N2495">
        <v>100</v>
      </c>
      <c r="O2495">
        <v>105</v>
      </c>
      <c r="P2495">
        <v>109</v>
      </c>
      <c r="R2495">
        <v>109</v>
      </c>
      <c r="S2495">
        <v>107</v>
      </c>
      <c r="T2495">
        <v>106</v>
      </c>
      <c r="U2495">
        <v>107</v>
      </c>
      <c r="V2495">
        <v>108</v>
      </c>
      <c r="X2495">
        <v>107</v>
      </c>
      <c r="Y2495">
        <v>103</v>
      </c>
      <c r="Z2495">
        <v>113</v>
      </c>
      <c r="AB2495">
        <v>109</v>
      </c>
      <c r="AC2495">
        <v>105</v>
      </c>
      <c r="AD2495">
        <v>105</v>
      </c>
      <c r="AE2495">
        <v>105</v>
      </c>
      <c r="AF2495">
        <v>108</v>
      </c>
      <c r="AG2495">
        <v>90</v>
      </c>
      <c r="AH2495">
        <v>94</v>
      </c>
      <c r="AI2495">
        <v>97</v>
      </c>
      <c r="AJ2495">
        <v>103</v>
      </c>
      <c r="AK2495">
        <v>106</v>
      </c>
      <c r="AL2495">
        <v>100</v>
      </c>
      <c r="AM2495">
        <v>102</v>
      </c>
      <c r="AN2495" s="5">
        <v>106</v>
      </c>
      <c r="AO2495" s="5">
        <v>110</v>
      </c>
      <c r="AP2495" s="5">
        <v>113</v>
      </c>
      <c r="AQ2495" s="5">
        <v>114</v>
      </c>
      <c r="AR2495" s="5">
        <v>115</v>
      </c>
      <c r="AS2495" s="5">
        <v>105</v>
      </c>
      <c r="AT2495" s="5">
        <v>110</v>
      </c>
      <c r="AU2495" s="5">
        <v>112</v>
      </c>
      <c r="AV2495" s="5">
        <v>111</v>
      </c>
      <c r="AW2495" s="5">
        <v>108</v>
      </c>
      <c r="AX2495" s="5">
        <v>107</v>
      </c>
      <c r="AY2495" s="5">
        <v>110</v>
      </c>
      <c r="AZ2495" s="5">
        <v>110</v>
      </c>
      <c r="BA2495" s="5">
        <v>110</v>
      </c>
      <c r="BB2495" s="5">
        <v>117</v>
      </c>
      <c r="BC2495" s="5">
        <v>100</v>
      </c>
      <c r="BD2495" s="5">
        <v>103</v>
      </c>
      <c r="BE2495" s="5">
        <v>89</v>
      </c>
      <c r="BF2495" s="5">
        <v>94</v>
      </c>
      <c r="BG2495" s="5">
        <v>89</v>
      </c>
      <c r="BH2495" s="5">
        <v>98</v>
      </c>
      <c r="BI2495" s="5">
        <v>100</v>
      </c>
      <c r="BJ2495" s="5">
        <v>102</v>
      </c>
      <c r="BK2495" s="5">
        <v>103</v>
      </c>
      <c r="BL2495" s="8">
        <f>AVERAGE(BK2495,BM2495)</f>
        <v>104.5</v>
      </c>
      <c r="BM2495" s="5">
        <v>106</v>
      </c>
      <c r="BN2495" s="5">
        <v>108</v>
      </c>
      <c r="BO2495" s="5">
        <v>104</v>
      </c>
      <c r="BP2495" s="5">
        <v>103</v>
      </c>
      <c r="BQ2495" s="5">
        <v>101</v>
      </c>
      <c r="BR2495" s="5">
        <v>102</v>
      </c>
      <c r="BS2495">
        <v>102</v>
      </c>
      <c r="BT2495">
        <v>99</v>
      </c>
      <c r="BU2495">
        <v>101</v>
      </c>
      <c r="BV2495">
        <v>103</v>
      </c>
      <c r="BW2495">
        <v>103</v>
      </c>
      <c r="BX2495">
        <v>104</v>
      </c>
      <c r="BY2495">
        <v>105</v>
      </c>
      <c r="BZ2495">
        <v>103</v>
      </c>
      <c r="CA2495">
        <v>103</v>
      </c>
      <c r="CB2495">
        <v>105</v>
      </c>
      <c r="CC2495">
        <v>99</v>
      </c>
      <c r="CD2495">
        <v>98</v>
      </c>
      <c r="CE2495">
        <v>101</v>
      </c>
      <c r="CF2495">
        <v>102</v>
      </c>
      <c r="CG2495">
        <v>102</v>
      </c>
      <c r="CH2495">
        <v>104</v>
      </c>
      <c r="CI2495">
        <v>103</v>
      </c>
      <c r="CJ2495">
        <v>103</v>
      </c>
      <c r="CK2495">
        <v>104</v>
      </c>
      <c r="CL2495">
        <v>101</v>
      </c>
      <c r="CM2495">
        <v>101</v>
      </c>
      <c r="CN2495">
        <v>102</v>
      </c>
      <c r="CO2495">
        <v>108</v>
      </c>
      <c r="CP2495">
        <v>112</v>
      </c>
      <c r="CQ2495">
        <v>109</v>
      </c>
      <c r="CR2495">
        <v>102</v>
      </c>
      <c r="CT2495">
        <v>105</v>
      </c>
      <c r="CU2495">
        <v>105</v>
      </c>
      <c r="CV2495">
        <v>108</v>
      </c>
      <c r="CW2495">
        <v>105</v>
      </c>
      <c r="CX2495" t="s">
        <v>2</v>
      </c>
      <c r="CY2495" t="s">
        <v>84</v>
      </c>
    </row>
    <row r="2496" spans="1:103" x14ac:dyDescent="0.25">
      <c r="A2496" t="s">
        <v>142</v>
      </c>
      <c r="B2496">
        <v>36.616700000000002</v>
      </c>
      <c r="C2496">
        <v>-114.4833</v>
      </c>
      <c r="D2496">
        <v>1410</v>
      </c>
      <c r="E2496" t="s">
        <v>1</v>
      </c>
      <c r="F2496">
        <v>213.5</v>
      </c>
      <c r="G2496">
        <v>1985</v>
      </c>
      <c r="H2496">
        <v>8</v>
      </c>
      <c r="I2496" t="s">
        <v>260</v>
      </c>
      <c r="J2496">
        <v>93</v>
      </c>
      <c r="K2496">
        <v>97</v>
      </c>
      <c r="L2496">
        <v>90</v>
      </c>
      <c r="M2496">
        <v>87</v>
      </c>
      <c r="N2496">
        <v>95</v>
      </c>
      <c r="O2496">
        <v>98</v>
      </c>
      <c r="P2496">
        <v>114</v>
      </c>
      <c r="Q2496">
        <v>111</v>
      </c>
      <c r="R2496">
        <v>111</v>
      </c>
      <c r="S2496">
        <v>110</v>
      </c>
      <c r="U2496">
        <v>111</v>
      </c>
      <c r="V2496">
        <v>107</v>
      </c>
      <c r="W2496">
        <v>106</v>
      </c>
      <c r="X2496">
        <v>111</v>
      </c>
      <c r="Y2496">
        <v>113</v>
      </c>
      <c r="Z2496">
        <v>108</v>
      </c>
      <c r="AA2496">
        <v>112</v>
      </c>
      <c r="AB2496">
        <v>110</v>
      </c>
      <c r="AC2496">
        <v>102</v>
      </c>
      <c r="AD2496">
        <v>104</v>
      </c>
      <c r="AE2496">
        <v>111</v>
      </c>
      <c r="AF2496">
        <v>104</v>
      </c>
      <c r="AG2496">
        <v>107</v>
      </c>
      <c r="AH2496">
        <v>89</v>
      </c>
      <c r="AI2496">
        <v>93</v>
      </c>
      <c r="AJ2496">
        <v>94</v>
      </c>
      <c r="AK2496">
        <v>102</v>
      </c>
      <c r="AL2496">
        <v>93</v>
      </c>
      <c r="AM2496">
        <v>100</v>
      </c>
      <c r="AN2496" s="5">
        <v>105</v>
      </c>
      <c r="AO2496" s="5">
        <v>107</v>
      </c>
      <c r="AP2496" s="5">
        <v>111</v>
      </c>
      <c r="AQ2496" s="5">
        <v>118</v>
      </c>
      <c r="AR2496" s="5">
        <v>118</v>
      </c>
      <c r="AS2496" s="5">
        <v>111</v>
      </c>
      <c r="AT2496" s="5">
        <v>111</v>
      </c>
      <c r="AU2496" s="5">
        <v>118</v>
      </c>
      <c r="AV2496" s="5">
        <v>114</v>
      </c>
      <c r="AW2496" s="5">
        <v>115</v>
      </c>
      <c r="AX2496" s="5">
        <v>116</v>
      </c>
      <c r="AY2496" s="5">
        <v>108</v>
      </c>
      <c r="AZ2496" s="5">
        <v>113</v>
      </c>
      <c r="BA2496" s="5">
        <v>114</v>
      </c>
      <c r="BB2496" s="5">
        <v>113</v>
      </c>
      <c r="BC2496" s="5">
        <v>108</v>
      </c>
      <c r="BD2496" s="5">
        <v>100</v>
      </c>
      <c r="BE2496" s="5">
        <v>90</v>
      </c>
      <c r="BF2496" s="5">
        <v>102</v>
      </c>
      <c r="BG2496" s="5">
        <v>97</v>
      </c>
      <c r="BH2496" s="5">
        <v>106</v>
      </c>
      <c r="BI2496" s="5">
        <v>99</v>
      </c>
      <c r="BJ2496" s="5">
        <v>101</v>
      </c>
      <c r="BK2496" s="5">
        <v>104</v>
      </c>
      <c r="BL2496" s="5">
        <v>109</v>
      </c>
      <c r="BM2496" s="5">
        <v>112</v>
      </c>
      <c r="BN2496" s="5">
        <v>113</v>
      </c>
      <c r="BO2496" s="5">
        <v>108</v>
      </c>
      <c r="BP2496" s="5">
        <v>107</v>
      </c>
      <c r="BQ2496" s="5">
        <v>103</v>
      </c>
      <c r="BR2496" s="5">
        <v>104</v>
      </c>
      <c r="BS2496">
        <v>104</v>
      </c>
      <c r="BT2496">
        <v>102</v>
      </c>
      <c r="BU2496">
        <v>108</v>
      </c>
      <c r="BV2496">
        <v>112</v>
      </c>
      <c r="BW2496">
        <v>106</v>
      </c>
      <c r="BX2496">
        <v>106</v>
      </c>
      <c r="BY2496">
        <v>107</v>
      </c>
      <c r="BZ2496">
        <v>108</v>
      </c>
      <c r="CA2496">
        <v>105</v>
      </c>
      <c r="CB2496">
        <v>108</v>
      </c>
      <c r="CC2496">
        <v>102</v>
      </c>
      <c r="CD2496">
        <v>106</v>
      </c>
      <c r="CE2496">
        <v>106</v>
      </c>
      <c r="CF2496">
        <v>110</v>
      </c>
      <c r="CG2496">
        <v>109</v>
      </c>
      <c r="CH2496">
        <v>110</v>
      </c>
      <c r="CI2496">
        <v>105</v>
      </c>
      <c r="CJ2496">
        <v>107</v>
      </c>
      <c r="CK2496">
        <v>108</v>
      </c>
      <c r="CL2496">
        <v>105</v>
      </c>
      <c r="CM2496">
        <v>100</v>
      </c>
      <c r="CN2496">
        <v>103</v>
      </c>
      <c r="CO2496">
        <v>105</v>
      </c>
      <c r="CP2496">
        <v>111</v>
      </c>
      <c r="CQ2496">
        <v>109</v>
      </c>
      <c r="CR2496">
        <v>114</v>
      </c>
      <c r="CS2496">
        <v>104</v>
      </c>
      <c r="CT2496">
        <v>106</v>
      </c>
      <c r="CU2496">
        <v>108</v>
      </c>
      <c r="CV2496">
        <v>106</v>
      </c>
      <c r="CW2496">
        <v>114</v>
      </c>
      <c r="CX2496" t="s">
        <v>2</v>
      </c>
      <c r="CY2496" t="s">
        <v>24</v>
      </c>
    </row>
    <row r="2497" spans="1:103" x14ac:dyDescent="0.25">
      <c r="A2497" t="s">
        <v>151</v>
      </c>
      <c r="B2497">
        <v>35.2761</v>
      </c>
      <c r="C2497">
        <v>-116.0628</v>
      </c>
      <c r="D2497">
        <v>962</v>
      </c>
      <c r="E2497" t="s">
        <v>1</v>
      </c>
      <c r="F2497">
        <v>150.4</v>
      </c>
      <c r="G2497">
        <v>1985</v>
      </c>
      <c r="H2497">
        <v>8</v>
      </c>
      <c r="I2497" t="s">
        <v>260</v>
      </c>
      <c r="J2497">
        <v>90</v>
      </c>
      <c r="K2497">
        <v>89</v>
      </c>
      <c r="L2497">
        <v>85</v>
      </c>
      <c r="M2497">
        <v>102</v>
      </c>
      <c r="N2497">
        <v>106</v>
      </c>
      <c r="O2497">
        <v>110</v>
      </c>
      <c r="P2497">
        <v>113</v>
      </c>
      <c r="Q2497">
        <v>113</v>
      </c>
      <c r="R2497">
        <v>113</v>
      </c>
      <c r="S2497">
        <v>114</v>
      </c>
      <c r="T2497">
        <v>114</v>
      </c>
      <c r="U2497">
        <v>115</v>
      </c>
      <c r="V2497">
        <v>113</v>
      </c>
      <c r="W2497">
        <v>112</v>
      </c>
      <c r="X2497">
        <v>113</v>
      </c>
      <c r="Y2497">
        <v>113</v>
      </c>
      <c r="Z2497">
        <v>115</v>
      </c>
      <c r="AA2497">
        <v>119</v>
      </c>
      <c r="AB2497">
        <v>115</v>
      </c>
      <c r="AC2497">
        <v>109</v>
      </c>
      <c r="AD2497">
        <v>109</v>
      </c>
      <c r="AE2497">
        <v>110</v>
      </c>
      <c r="AF2497">
        <v>103</v>
      </c>
      <c r="AG2497">
        <v>103</v>
      </c>
      <c r="AH2497">
        <v>103</v>
      </c>
      <c r="AI2497">
        <v>103</v>
      </c>
      <c r="AJ2497">
        <v>108</v>
      </c>
      <c r="AK2497">
        <v>112</v>
      </c>
      <c r="AL2497">
        <v>105</v>
      </c>
      <c r="AM2497">
        <v>108</v>
      </c>
      <c r="AN2497" s="5">
        <v>111</v>
      </c>
      <c r="AO2497" s="5">
        <v>113</v>
      </c>
      <c r="AP2497" s="5">
        <v>118</v>
      </c>
      <c r="AQ2497" s="5">
        <v>120</v>
      </c>
      <c r="AR2497" s="5">
        <v>121</v>
      </c>
      <c r="AS2497" s="5">
        <v>116</v>
      </c>
      <c r="AT2497" s="5">
        <v>116</v>
      </c>
      <c r="AU2497" s="5">
        <v>119</v>
      </c>
      <c r="AV2497" s="5">
        <v>114</v>
      </c>
      <c r="AW2497" s="5">
        <v>114</v>
      </c>
      <c r="AX2497" s="5">
        <v>115</v>
      </c>
      <c r="AY2497" s="5">
        <v>116</v>
      </c>
      <c r="AZ2497" s="5">
        <v>117</v>
      </c>
      <c r="BA2497" s="5">
        <v>113</v>
      </c>
      <c r="BB2497" s="5">
        <v>109</v>
      </c>
      <c r="BC2497" s="5">
        <v>108</v>
      </c>
      <c r="BD2497" s="5">
        <v>110</v>
      </c>
      <c r="BE2497" s="5">
        <v>109</v>
      </c>
      <c r="BF2497" s="5">
        <v>99</v>
      </c>
      <c r="BG2497" s="5">
        <v>103</v>
      </c>
      <c r="BH2497" s="5">
        <v>105</v>
      </c>
      <c r="BI2497" s="5">
        <v>107</v>
      </c>
      <c r="BJ2497" s="5">
        <v>109</v>
      </c>
      <c r="BK2497" s="5">
        <v>110</v>
      </c>
      <c r="BL2497" s="5">
        <v>111</v>
      </c>
      <c r="BM2497" s="5">
        <v>112</v>
      </c>
      <c r="BN2497" s="5">
        <v>112</v>
      </c>
      <c r="BO2497" s="5">
        <v>109</v>
      </c>
      <c r="BP2497" s="5">
        <v>107</v>
      </c>
      <c r="BQ2497" s="5">
        <v>103</v>
      </c>
      <c r="BR2497" s="5">
        <v>107</v>
      </c>
      <c r="BS2497">
        <v>105</v>
      </c>
      <c r="BT2497">
        <v>103</v>
      </c>
      <c r="BU2497">
        <v>107</v>
      </c>
      <c r="BV2497">
        <v>108</v>
      </c>
      <c r="BW2497">
        <v>109</v>
      </c>
      <c r="BX2497">
        <v>110</v>
      </c>
      <c r="BY2497">
        <v>111</v>
      </c>
      <c r="BZ2497">
        <v>109</v>
      </c>
      <c r="CA2497">
        <v>108</v>
      </c>
      <c r="CB2497">
        <v>109</v>
      </c>
      <c r="CC2497">
        <v>109</v>
      </c>
      <c r="CD2497">
        <v>106</v>
      </c>
      <c r="CE2497">
        <v>105</v>
      </c>
      <c r="CF2497">
        <v>105</v>
      </c>
      <c r="CG2497">
        <v>107</v>
      </c>
      <c r="CH2497">
        <v>108</v>
      </c>
      <c r="CI2497">
        <v>106</v>
      </c>
      <c r="CJ2497">
        <v>105</v>
      </c>
      <c r="CK2497">
        <v>105</v>
      </c>
      <c r="CL2497">
        <v>105</v>
      </c>
      <c r="CM2497">
        <v>105</v>
      </c>
      <c r="CN2497">
        <v>107</v>
      </c>
      <c r="CO2497">
        <v>112</v>
      </c>
      <c r="CP2497">
        <v>117</v>
      </c>
      <c r="CQ2497">
        <v>116</v>
      </c>
      <c r="CR2497">
        <v>111</v>
      </c>
      <c r="CS2497">
        <v>110</v>
      </c>
      <c r="CT2497">
        <v>112</v>
      </c>
      <c r="CU2497">
        <v>111</v>
      </c>
      <c r="CV2497">
        <v>112</v>
      </c>
      <c r="CW2497">
        <v>113</v>
      </c>
      <c r="CX2497" t="s">
        <v>5</v>
      </c>
      <c r="CY2497" t="s">
        <v>152</v>
      </c>
    </row>
    <row r="2498" spans="1:103" x14ac:dyDescent="0.25">
      <c r="A2498" t="s">
        <v>140</v>
      </c>
      <c r="B2498">
        <v>35.868600000000001</v>
      </c>
      <c r="C2498">
        <v>-114.6611</v>
      </c>
      <c r="D2498">
        <v>740</v>
      </c>
      <c r="E2498" t="s">
        <v>1</v>
      </c>
      <c r="F2498">
        <v>208.6</v>
      </c>
      <c r="G2498">
        <v>1985</v>
      </c>
      <c r="H2498">
        <v>8</v>
      </c>
      <c r="I2498" t="s">
        <v>260</v>
      </c>
      <c r="J2498">
        <v>94</v>
      </c>
      <c r="K2498">
        <v>94</v>
      </c>
      <c r="L2498">
        <v>93</v>
      </c>
      <c r="M2498">
        <v>89</v>
      </c>
      <c r="N2498">
        <v>103</v>
      </c>
      <c r="O2498">
        <v>109</v>
      </c>
      <c r="P2498">
        <v>112</v>
      </c>
      <c r="Q2498">
        <v>116</v>
      </c>
      <c r="R2498">
        <v>117</v>
      </c>
      <c r="S2498">
        <v>117</v>
      </c>
      <c r="T2498">
        <v>117</v>
      </c>
      <c r="U2498">
        <v>115</v>
      </c>
      <c r="V2498">
        <v>115</v>
      </c>
      <c r="W2498">
        <v>115</v>
      </c>
      <c r="X2498">
        <v>114</v>
      </c>
      <c r="Y2498">
        <v>114</v>
      </c>
      <c r="Z2498">
        <v>114</v>
      </c>
      <c r="AA2498">
        <v>117</v>
      </c>
      <c r="AB2498">
        <v>120</v>
      </c>
      <c r="AC2498">
        <v>113</v>
      </c>
      <c r="AD2498">
        <v>110</v>
      </c>
      <c r="AE2498">
        <v>109</v>
      </c>
      <c r="AF2498">
        <v>112</v>
      </c>
      <c r="AG2498">
        <v>112</v>
      </c>
      <c r="AH2498">
        <v>100</v>
      </c>
      <c r="AI2498">
        <v>101</v>
      </c>
      <c r="AJ2498">
        <v>100</v>
      </c>
      <c r="AK2498">
        <v>109</v>
      </c>
      <c r="AL2498">
        <v>113</v>
      </c>
      <c r="AM2498">
        <v>105</v>
      </c>
      <c r="AN2498" s="5">
        <v>110</v>
      </c>
      <c r="AO2498" s="5">
        <v>114</v>
      </c>
      <c r="AP2498" s="5">
        <v>116</v>
      </c>
      <c r="AQ2498" s="5">
        <v>118</v>
      </c>
      <c r="AR2498" s="5">
        <v>121</v>
      </c>
      <c r="AS2498" s="5">
        <v>120</v>
      </c>
      <c r="AT2498" s="5">
        <v>112</v>
      </c>
      <c r="AU2498" s="5">
        <v>115</v>
      </c>
      <c r="AV2498" s="5">
        <v>117</v>
      </c>
      <c r="AW2498" s="5">
        <v>116</v>
      </c>
      <c r="AX2498" s="5">
        <v>114</v>
      </c>
      <c r="AY2498" s="5">
        <v>115</v>
      </c>
      <c r="AZ2498" s="5">
        <v>116</v>
      </c>
      <c r="BA2498" s="5">
        <v>117</v>
      </c>
      <c r="BB2498" s="5">
        <v>115</v>
      </c>
      <c r="BC2498" s="5">
        <v>110</v>
      </c>
      <c r="BD2498" s="5">
        <v>102</v>
      </c>
      <c r="BE2498" s="5">
        <v>108</v>
      </c>
      <c r="BF2498" s="5">
        <v>90</v>
      </c>
      <c r="BG2498" s="5">
        <v>97</v>
      </c>
      <c r="BH2498" s="5">
        <v>95</v>
      </c>
      <c r="BI2498" s="5">
        <v>102</v>
      </c>
      <c r="BJ2498" s="5">
        <v>105</v>
      </c>
      <c r="BK2498" s="5">
        <v>108</v>
      </c>
      <c r="BL2498" s="5">
        <v>110</v>
      </c>
      <c r="BM2498" s="5">
        <v>108</v>
      </c>
      <c r="BN2498" s="5">
        <v>111</v>
      </c>
      <c r="BO2498" s="5">
        <v>114</v>
      </c>
      <c r="BP2498" s="5">
        <v>115</v>
      </c>
      <c r="BQ2498" s="5">
        <v>105</v>
      </c>
      <c r="BR2498" s="5">
        <v>105</v>
      </c>
      <c r="BS2498">
        <v>105</v>
      </c>
      <c r="BT2498">
        <v>104</v>
      </c>
      <c r="BU2498">
        <v>105</v>
      </c>
      <c r="BV2498">
        <v>107</v>
      </c>
      <c r="BW2498">
        <v>109</v>
      </c>
      <c r="BX2498">
        <v>110</v>
      </c>
      <c r="BY2498">
        <v>110</v>
      </c>
      <c r="BZ2498">
        <v>108</v>
      </c>
      <c r="CA2498">
        <v>106</v>
      </c>
      <c r="CB2498">
        <v>108</v>
      </c>
      <c r="CC2498">
        <v>109</v>
      </c>
      <c r="CD2498">
        <v>104</v>
      </c>
      <c r="CE2498">
        <v>106</v>
      </c>
      <c r="CF2498">
        <v>106</v>
      </c>
      <c r="CG2498">
        <v>109</v>
      </c>
      <c r="CH2498">
        <v>109</v>
      </c>
      <c r="CI2498">
        <v>108</v>
      </c>
      <c r="CJ2498">
        <v>107</v>
      </c>
      <c r="CK2498">
        <v>107</v>
      </c>
      <c r="CL2498">
        <v>108</v>
      </c>
      <c r="CM2498">
        <v>104</v>
      </c>
      <c r="CN2498">
        <v>107</v>
      </c>
      <c r="CO2498">
        <v>109</v>
      </c>
      <c r="CP2498">
        <v>112</v>
      </c>
      <c r="CQ2498">
        <v>115</v>
      </c>
      <c r="CR2498">
        <v>110</v>
      </c>
      <c r="CS2498">
        <v>105</v>
      </c>
      <c r="CT2498">
        <v>109</v>
      </c>
      <c r="CU2498">
        <v>112</v>
      </c>
      <c r="CV2498">
        <v>113</v>
      </c>
      <c r="CW2498">
        <v>113</v>
      </c>
      <c r="CX2498" t="s">
        <v>122</v>
      </c>
      <c r="CY2498" t="s">
        <v>141</v>
      </c>
    </row>
    <row r="2499" spans="1:103" x14ac:dyDescent="0.25">
      <c r="A2499" t="s">
        <v>117</v>
      </c>
      <c r="B2499">
        <v>36.462499999999999</v>
      </c>
      <c r="C2499">
        <v>-116.8672</v>
      </c>
      <c r="D2499">
        <v>-194</v>
      </c>
      <c r="E2499" t="s">
        <v>1</v>
      </c>
      <c r="F2499">
        <v>0</v>
      </c>
      <c r="G2499">
        <v>1985</v>
      </c>
      <c r="H2499">
        <v>8</v>
      </c>
      <c r="I2499" t="s">
        <v>260</v>
      </c>
      <c r="J2499">
        <v>93</v>
      </c>
      <c r="K2499">
        <v>94</v>
      </c>
      <c r="L2499">
        <v>91</v>
      </c>
      <c r="M2499">
        <v>106</v>
      </c>
      <c r="N2499">
        <v>110</v>
      </c>
      <c r="O2499">
        <v>112</v>
      </c>
      <c r="P2499">
        <v>118</v>
      </c>
      <c r="Q2499">
        <v>116</v>
      </c>
      <c r="R2499">
        <v>114</v>
      </c>
      <c r="S2499">
        <v>118</v>
      </c>
      <c r="T2499">
        <v>118</v>
      </c>
      <c r="U2499">
        <v>118</v>
      </c>
      <c r="V2499">
        <v>117</v>
      </c>
      <c r="W2499">
        <v>116</v>
      </c>
      <c r="X2499">
        <v>117</v>
      </c>
      <c r="Y2499">
        <v>117</v>
      </c>
      <c r="Z2499">
        <v>119</v>
      </c>
      <c r="AA2499">
        <v>122</v>
      </c>
      <c r="AB2499">
        <v>120</v>
      </c>
      <c r="AC2499">
        <v>113</v>
      </c>
      <c r="AD2499">
        <v>114</v>
      </c>
      <c r="AE2499">
        <v>112</v>
      </c>
      <c r="AF2499">
        <v>113</v>
      </c>
      <c r="AG2499">
        <v>113</v>
      </c>
      <c r="AH2499">
        <v>104</v>
      </c>
      <c r="AI2499">
        <v>107</v>
      </c>
      <c r="AJ2499">
        <v>112</v>
      </c>
      <c r="AK2499">
        <v>114</v>
      </c>
      <c r="AL2499">
        <v>106</v>
      </c>
      <c r="AM2499">
        <v>110</v>
      </c>
      <c r="AN2499" s="5">
        <v>113</v>
      </c>
      <c r="AO2499" s="5">
        <v>118</v>
      </c>
      <c r="AP2499" s="5">
        <v>121</v>
      </c>
      <c r="AQ2499" s="5">
        <v>124</v>
      </c>
      <c r="AR2499" s="5">
        <v>124</v>
      </c>
      <c r="AS2499" s="5">
        <v>122</v>
      </c>
      <c r="AT2499" s="5">
        <v>119</v>
      </c>
      <c r="AU2499" s="5">
        <v>123</v>
      </c>
      <c r="AV2499" s="5">
        <v>120</v>
      </c>
      <c r="AW2499" s="5">
        <v>120</v>
      </c>
      <c r="AX2499" s="5">
        <v>119</v>
      </c>
      <c r="AY2499" s="5">
        <v>119</v>
      </c>
      <c r="AZ2499" s="5">
        <v>120</v>
      </c>
      <c r="BA2499" s="5">
        <v>118</v>
      </c>
      <c r="BB2499" s="5">
        <v>118</v>
      </c>
      <c r="BC2499" s="5">
        <v>115</v>
      </c>
      <c r="BD2499" s="5">
        <v>116</v>
      </c>
      <c r="BE2499" s="5">
        <v>110</v>
      </c>
      <c r="BF2499" s="5">
        <v>106</v>
      </c>
      <c r="BG2499" s="5">
        <v>108</v>
      </c>
      <c r="BH2499" s="5">
        <v>110</v>
      </c>
      <c r="BI2499" s="5">
        <v>114</v>
      </c>
      <c r="BJ2499" s="5">
        <v>115</v>
      </c>
      <c r="BK2499" s="5">
        <v>117</v>
      </c>
      <c r="BL2499" s="5">
        <v>117</v>
      </c>
      <c r="BM2499" s="5">
        <v>117</v>
      </c>
      <c r="BN2499" s="5">
        <v>117</v>
      </c>
      <c r="BO2499" s="5">
        <v>115</v>
      </c>
      <c r="BP2499" s="5">
        <v>111</v>
      </c>
      <c r="BQ2499" s="5">
        <v>106</v>
      </c>
      <c r="BR2499" s="5">
        <v>109</v>
      </c>
      <c r="BS2499">
        <v>107</v>
      </c>
      <c r="BT2499">
        <v>108</v>
      </c>
      <c r="BU2499">
        <v>114</v>
      </c>
      <c r="BV2499">
        <v>114</v>
      </c>
      <c r="BW2499">
        <v>113</v>
      </c>
      <c r="BX2499">
        <v>113</v>
      </c>
      <c r="BY2499">
        <v>114</v>
      </c>
      <c r="BZ2499">
        <v>111</v>
      </c>
      <c r="CA2499">
        <v>114</v>
      </c>
      <c r="CB2499">
        <v>114</v>
      </c>
      <c r="CC2499">
        <v>114</v>
      </c>
      <c r="CD2499">
        <v>109</v>
      </c>
      <c r="CE2499">
        <v>109</v>
      </c>
      <c r="CF2499">
        <v>111</v>
      </c>
      <c r="CG2499">
        <v>112</v>
      </c>
      <c r="CH2499">
        <v>113</v>
      </c>
      <c r="CI2499">
        <v>108</v>
      </c>
      <c r="CJ2499">
        <v>109</v>
      </c>
      <c r="CK2499">
        <v>104</v>
      </c>
      <c r="CL2499">
        <v>110</v>
      </c>
      <c r="CM2499">
        <v>109</v>
      </c>
      <c r="CN2499">
        <v>112</v>
      </c>
      <c r="CO2499">
        <v>115</v>
      </c>
      <c r="CP2499">
        <v>118</v>
      </c>
      <c r="CQ2499">
        <v>116</v>
      </c>
      <c r="CR2499">
        <v>116</v>
      </c>
      <c r="CS2499">
        <v>114</v>
      </c>
      <c r="CT2499">
        <v>115</v>
      </c>
      <c r="CU2499">
        <v>114</v>
      </c>
      <c r="CV2499">
        <v>116</v>
      </c>
      <c r="CW2499">
        <v>114</v>
      </c>
      <c r="CX2499" t="s">
        <v>5</v>
      </c>
      <c r="CY2499" t="s">
        <v>118</v>
      </c>
    </row>
    <row r="2500" spans="1:103" x14ac:dyDescent="0.25">
      <c r="BS2500" cm="1">
        <f t="array" ref="BS2500">SUMPRODUCT(--(MOD(AN2499:BR2499,5)=0))</f>
        <v>8</v>
      </c>
      <c r="BT2500">
        <f>AVERAGE(AN2499:BR2499)</f>
        <v>116.16129032258064</v>
      </c>
    </row>
    <row r="2501" spans="1:103" x14ac:dyDescent="0.25">
      <c r="D2501" s="5">
        <f>AVERAGE(D2463:D2498)</f>
        <v>3104.5277777777778</v>
      </c>
      <c r="AN2501" s="5">
        <f>AVERAGE(AN2463:AN2498)</f>
        <v>100.22222222222223</v>
      </c>
      <c r="AO2501" s="5">
        <f t="shared" ref="AO2501:BR2501" si="3516">AVERAGE(AO2463:AO2498)</f>
        <v>104.11111111111111</v>
      </c>
      <c r="AP2501" s="5">
        <f t="shared" si="3516"/>
        <v>107.94444444444444</v>
      </c>
      <c r="AQ2501" s="5">
        <f t="shared" si="3516"/>
        <v>110.15277777777777</v>
      </c>
      <c r="AR2501" s="5">
        <f t="shared" si="3516"/>
        <v>110.52777777777777</v>
      </c>
      <c r="AS2501" s="5">
        <f t="shared" si="3516"/>
        <v>107.63888888888889</v>
      </c>
      <c r="AT2501" s="5">
        <f t="shared" si="3516"/>
        <v>106.05555555555556</v>
      </c>
      <c r="AU2501" s="5">
        <f t="shared" si="3516"/>
        <v>107.52777777777777</v>
      </c>
      <c r="AV2501" s="5">
        <f t="shared" si="3516"/>
        <v>106.36111111111111</v>
      </c>
      <c r="AW2501" s="5">
        <f t="shared" si="3516"/>
        <v>105.08333333333333</v>
      </c>
      <c r="AX2501" s="5">
        <f t="shared" si="3516"/>
        <v>104.47222222222223</v>
      </c>
      <c r="AY2501" s="5">
        <f t="shared" si="3516"/>
        <v>104.36111111111111</v>
      </c>
      <c r="AZ2501" s="5">
        <f t="shared" si="3516"/>
        <v>106.03703703703702</v>
      </c>
      <c r="BA2501" s="5">
        <f t="shared" si="3516"/>
        <v>105.09567901234567</v>
      </c>
      <c r="BB2501" s="5">
        <f t="shared" si="3516"/>
        <v>103.94444444444444</v>
      </c>
      <c r="BC2501" s="5">
        <f t="shared" si="3516"/>
        <v>99.222222222222229</v>
      </c>
      <c r="BD2501" s="5">
        <f t="shared" si="3516"/>
        <v>98.666666666666671</v>
      </c>
      <c r="BE2501" s="5">
        <f t="shared" si="3516"/>
        <v>92.555555555555557</v>
      </c>
      <c r="BF2501" s="5">
        <f t="shared" si="3516"/>
        <v>89.541666666666671</v>
      </c>
      <c r="BG2501" s="5">
        <f t="shared" si="3516"/>
        <v>90.111111111111114</v>
      </c>
      <c r="BH2501" s="5">
        <f t="shared" si="3516"/>
        <v>92.388888888888886</v>
      </c>
      <c r="BI2501" s="5">
        <f t="shared" si="3516"/>
        <v>96.333333333333329</v>
      </c>
      <c r="BJ2501" s="5">
        <f t="shared" si="3516"/>
        <v>98.083333333333329</v>
      </c>
      <c r="BK2501" s="5">
        <f t="shared" si="3516"/>
        <v>100.30555555555556</v>
      </c>
      <c r="BL2501" s="5">
        <f t="shared" si="3516"/>
        <v>101.06944444444444</v>
      </c>
      <c r="BM2501" s="5">
        <f t="shared" si="3516"/>
        <v>100.83333333333333</v>
      </c>
      <c r="BN2501" s="5">
        <f t="shared" si="3516"/>
        <v>101.48611111111111</v>
      </c>
      <c r="BO2501" s="5">
        <f t="shared" si="3516"/>
        <v>99.861111111111114</v>
      </c>
      <c r="BP2501" s="5">
        <f t="shared" si="3516"/>
        <v>97.583333333333329</v>
      </c>
      <c r="BQ2501" s="5">
        <f t="shared" si="3516"/>
        <v>94.027777777777771</v>
      </c>
      <c r="BR2501" s="5">
        <f t="shared" si="3516"/>
        <v>95.305555555555557</v>
      </c>
    </row>
    <row r="2502" spans="1:103" x14ac:dyDescent="0.25">
      <c r="AI2502" s="13">
        <f>-AM2502/(AVERAGE(D2463:D2498)-D2499)</f>
        <v>-4.5385790995119716E-3</v>
      </c>
      <c r="AJ2502" t="s">
        <v>263</v>
      </c>
      <c r="AK2502">
        <f>AVERAGE(AN2499:BR2499)</f>
        <v>116.16129032258064</v>
      </c>
      <c r="AL2502">
        <f>AVERAGE(AN2501:BR2501)</f>
        <v>101.19066109119875</v>
      </c>
      <c r="AM2502">
        <f>AK2502-AL2502</f>
        <v>14.970629231381892</v>
      </c>
      <c r="AN2502" s="5">
        <f>AN2501+$AM2502</f>
        <v>115.19285145360412</v>
      </c>
      <c r="AO2502" s="5">
        <f t="shared" ref="AO2502:BR2502" si="3517">AO2501+$AM2502</f>
        <v>119.08174034249301</v>
      </c>
      <c r="AP2502" s="5">
        <f t="shared" si="3517"/>
        <v>122.91507367582633</v>
      </c>
      <c r="AQ2502" s="5">
        <f t="shared" si="3517"/>
        <v>125.12340700915966</v>
      </c>
      <c r="AR2502" s="5">
        <f t="shared" si="3517"/>
        <v>125.49840700915966</v>
      </c>
      <c r="AS2502" s="5">
        <f t="shared" si="3517"/>
        <v>122.60951812027078</v>
      </c>
      <c r="AT2502" s="5">
        <f t="shared" si="3517"/>
        <v>121.02618478693745</v>
      </c>
      <c r="AU2502" s="5">
        <f t="shared" si="3517"/>
        <v>122.49840700915966</v>
      </c>
      <c r="AV2502" s="5">
        <f t="shared" si="3517"/>
        <v>121.33174034249301</v>
      </c>
      <c r="AW2502" s="5">
        <f t="shared" si="3517"/>
        <v>120.05396256471522</v>
      </c>
      <c r="AX2502" s="5">
        <f t="shared" si="3517"/>
        <v>119.44285145360412</v>
      </c>
      <c r="AY2502" s="5">
        <f t="shared" si="3517"/>
        <v>119.33174034249301</v>
      </c>
      <c r="AZ2502" s="5">
        <f t="shared" si="3517"/>
        <v>121.00766626841892</v>
      </c>
      <c r="BA2502" s="5">
        <f t="shared" si="3517"/>
        <v>120.06630824372756</v>
      </c>
      <c r="BB2502" s="5">
        <f t="shared" si="3517"/>
        <v>118.91507367582633</v>
      </c>
      <c r="BC2502" s="5">
        <f t="shared" si="3517"/>
        <v>114.19285145360412</v>
      </c>
      <c r="BD2502" s="5">
        <f t="shared" si="3517"/>
        <v>113.63729589804856</v>
      </c>
      <c r="BE2502" s="5">
        <f t="shared" si="3517"/>
        <v>107.52618478693745</v>
      </c>
      <c r="BF2502" s="5">
        <f t="shared" si="3517"/>
        <v>104.51229589804856</v>
      </c>
      <c r="BG2502" s="5">
        <f t="shared" si="3517"/>
        <v>105.08174034249301</v>
      </c>
      <c r="BH2502" s="5">
        <f t="shared" si="3517"/>
        <v>107.35951812027078</v>
      </c>
      <c r="BI2502" s="5">
        <f t="shared" si="3517"/>
        <v>111.30396256471522</v>
      </c>
      <c r="BJ2502" s="5">
        <f t="shared" si="3517"/>
        <v>113.05396256471522</v>
      </c>
      <c r="BK2502" s="5">
        <f t="shared" si="3517"/>
        <v>115.27618478693745</v>
      </c>
      <c r="BL2502" s="5">
        <f t="shared" si="3517"/>
        <v>116.04007367582633</v>
      </c>
      <c r="BM2502" s="5">
        <f t="shared" si="3517"/>
        <v>115.80396256471522</v>
      </c>
      <c r="BN2502" s="5">
        <f t="shared" si="3517"/>
        <v>116.45674034249301</v>
      </c>
      <c r="BO2502" s="5">
        <f t="shared" si="3517"/>
        <v>114.83174034249301</v>
      </c>
      <c r="BP2502" s="5">
        <f t="shared" si="3517"/>
        <v>112.55396256471522</v>
      </c>
      <c r="BQ2502" s="5">
        <f t="shared" si="3517"/>
        <v>108.99840700915966</v>
      </c>
      <c r="BR2502" s="5">
        <f t="shared" si="3517"/>
        <v>110.27618478693745</v>
      </c>
    </row>
    <row r="2503" spans="1:103" x14ac:dyDescent="0.25">
      <c r="AI2503" s="11"/>
      <c r="AN2503" s="5">
        <f>AN2499-AN2502</f>
        <v>-2.1928514536041206</v>
      </c>
      <c r="AO2503" s="5">
        <f t="shared" ref="AO2503:BR2503" si="3518">AO2499-AO2502</f>
        <v>-1.0817403424930063</v>
      </c>
      <c r="AP2503" s="5">
        <f t="shared" si="3518"/>
        <v>-1.9150736758263349</v>
      </c>
      <c r="AQ2503" s="5">
        <f t="shared" si="3518"/>
        <v>-1.1234070091596635</v>
      </c>
      <c r="AR2503" s="5">
        <f t="shared" si="3518"/>
        <v>-1.4984070091596635</v>
      </c>
      <c r="AS2503" s="5">
        <f t="shared" si="3518"/>
        <v>-0.60951812027077779</v>
      </c>
      <c r="AT2503" s="5">
        <f t="shared" si="3518"/>
        <v>-2.0261847869374492</v>
      </c>
      <c r="AU2503" s="5">
        <f t="shared" si="3518"/>
        <v>0.50159299084033648</v>
      </c>
      <c r="AV2503" s="5">
        <f t="shared" si="3518"/>
        <v>-1.3317403424930063</v>
      </c>
      <c r="AW2503" s="5">
        <f t="shared" si="3518"/>
        <v>-5.3962564715220651E-2</v>
      </c>
      <c r="AX2503" s="5">
        <f t="shared" si="3518"/>
        <v>-0.44285145360412059</v>
      </c>
      <c r="AY2503" s="5">
        <f t="shared" si="3518"/>
        <v>-0.33174034249300632</v>
      </c>
      <c r="AZ2503" s="5">
        <f t="shared" si="3518"/>
        <v>-1.0076662684189159</v>
      </c>
      <c r="BA2503" s="5">
        <f t="shared" si="3518"/>
        <v>-2.0663082437275619</v>
      </c>
      <c r="BB2503" s="5">
        <f t="shared" si="3518"/>
        <v>-0.91507367582633492</v>
      </c>
      <c r="BC2503" s="5">
        <f t="shared" si="3518"/>
        <v>0.80714854639587941</v>
      </c>
      <c r="BD2503" s="5">
        <f t="shared" si="3518"/>
        <v>2.3627041019514365</v>
      </c>
      <c r="BE2503" s="5">
        <f t="shared" si="3518"/>
        <v>2.4738152130625508</v>
      </c>
      <c r="BF2503" s="5">
        <f t="shared" si="3518"/>
        <v>1.4877041019514365</v>
      </c>
      <c r="BG2503" s="5">
        <f t="shared" si="3518"/>
        <v>2.9182596575069937</v>
      </c>
      <c r="BH2503" s="5">
        <f t="shared" si="3518"/>
        <v>2.6404818797292222</v>
      </c>
      <c r="BI2503" s="5">
        <f t="shared" si="3518"/>
        <v>2.6960374352847793</v>
      </c>
      <c r="BJ2503" s="5">
        <f t="shared" si="3518"/>
        <v>1.9460374352847793</v>
      </c>
      <c r="BK2503" s="5">
        <f t="shared" si="3518"/>
        <v>1.7238152130625508</v>
      </c>
      <c r="BL2503" s="5">
        <f t="shared" si="3518"/>
        <v>0.95992632417366508</v>
      </c>
      <c r="BM2503" s="5">
        <f t="shared" si="3518"/>
        <v>1.1960374352847793</v>
      </c>
      <c r="BN2503" s="5">
        <f t="shared" si="3518"/>
        <v>0.54325965750699368</v>
      </c>
      <c r="BO2503" s="5">
        <f t="shared" si="3518"/>
        <v>0.16825965750699368</v>
      </c>
      <c r="BP2503" s="5">
        <f t="shared" si="3518"/>
        <v>-1.5539625647152207</v>
      </c>
      <c r="BQ2503" s="5">
        <f t="shared" si="3518"/>
        <v>-2.9984070091596635</v>
      </c>
      <c r="BR2503" s="5">
        <f t="shared" si="3518"/>
        <v>-1.2761847869374492</v>
      </c>
      <c r="BS2503" s="15">
        <f>STDEV(AN2503:BR2503)</f>
        <v>1.6919303181118812</v>
      </c>
      <c r="BT2503" t="s">
        <v>264</v>
      </c>
    </row>
    <row r="2504" spans="1:103" x14ac:dyDescent="0.25">
      <c r="AI2504" s="11"/>
      <c r="AN2504" s="5">
        <f>ABS(AN2503)</f>
        <v>2.1928514536041206</v>
      </c>
      <c r="AO2504" s="5">
        <f t="shared" ref="AO2504" si="3519">ABS(AO2503)</f>
        <v>1.0817403424930063</v>
      </c>
      <c r="AP2504" s="5">
        <f t="shared" ref="AP2504" si="3520">ABS(AP2503)</f>
        <v>1.9150736758263349</v>
      </c>
      <c r="AQ2504" s="5">
        <f t="shared" ref="AQ2504" si="3521">ABS(AQ2503)</f>
        <v>1.1234070091596635</v>
      </c>
      <c r="AR2504" s="5">
        <f t="shared" ref="AR2504" si="3522">ABS(AR2503)</f>
        <v>1.4984070091596635</v>
      </c>
      <c r="AS2504" s="5">
        <f t="shared" ref="AS2504" si="3523">ABS(AS2503)</f>
        <v>0.60951812027077779</v>
      </c>
      <c r="AT2504" s="5">
        <f t="shared" ref="AT2504" si="3524">ABS(AT2503)</f>
        <v>2.0261847869374492</v>
      </c>
      <c r="AU2504" s="5">
        <f t="shared" ref="AU2504" si="3525">ABS(AU2503)</f>
        <v>0.50159299084033648</v>
      </c>
      <c r="AV2504" s="5">
        <f t="shared" ref="AV2504" si="3526">ABS(AV2503)</f>
        <v>1.3317403424930063</v>
      </c>
      <c r="AW2504" s="5">
        <f t="shared" ref="AW2504" si="3527">ABS(AW2503)</f>
        <v>5.3962564715220651E-2</v>
      </c>
      <c r="AX2504" s="5">
        <f t="shared" ref="AX2504" si="3528">ABS(AX2503)</f>
        <v>0.44285145360412059</v>
      </c>
      <c r="AY2504" s="5">
        <f t="shared" ref="AY2504" si="3529">ABS(AY2503)</f>
        <v>0.33174034249300632</v>
      </c>
      <c r="AZ2504" s="5">
        <f t="shared" ref="AZ2504" si="3530">ABS(AZ2503)</f>
        <v>1.0076662684189159</v>
      </c>
      <c r="BA2504" s="5">
        <f t="shared" ref="BA2504" si="3531">ABS(BA2503)</f>
        <v>2.0663082437275619</v>
      </c>
      <c r="BB2504" s="5">
        <f t="shared" ref="BB2504" si="3532">ABS(BB2503)</f>
        <v>0.91507367582633492</v>
      </c>
      <c r="BC2504" s="5">
        <f t="shared" ref="BC2504" si="3533">ABS(BC2503)</f>
        <v>0.80714854639587941</v>
      </c>
      <c r="BD2504" s="5">
        <f t="shared" ref="BD2504" si="3534">ABS(BD2503)</f>
        <v>2.3627041019514365</v>
      </c>
      <c r="BE2504" s="5">
        <f t="shared" ref="BE2504" si="3535">ABS(BE2503)</f>
        <v>2.4738152130625508</v>
      </c>
      <c r="BF2504" s="5">
        <f t="shared" ref="BF2504" si="3536">ABS(BF2503)</f>
        <v>1.4877041019514365</v>
      </c>
      <c r="BG2504" s="5">
        <f t="shared" ref="BG2504" si="3537">ABS(BG2503)</f>
        <v>2.9182596575069937</v>
      </c>
      <c r="BH2504" s="5">
        <f t="shared" ref="BH2504" si="3538">ABS(BH2503)</f>
        <v>2.6404818797292222</v>
      </c>
      <c r="BI2504" s="5">
        <f t="shared" ref="BI2504" si="3539">ABS(BI2503)</f>
        <v>2.6960374352847793</v>
      </c>
      <c r="BJ2504" s="5">
        <f t="shared" ref="BJ2504" si="3540">ABS(BJ2503)</f>
        <v>1.9460374352847793</v>
      </c>
      <c r="BK2504" s="5">
        <f t="shared" ref="BK2504" si="3541">ABS(BK2503)</f>
        <v>1.7238152130625508</v>
      </c>
      <c r="BL2504" s="5">
        <f t="shared" ref="BL2504" si="3542">ABS(BL2503)</f>
        <v>0.95992632417366508</v>
      </c>
      <c r="BM2504" s="5">
        <f t="shared" ref="BM2504" si="3543">ABS(BM2503)</f>
        <v>1.1960374352847793</v>
      </c>
      <c r="BN2504" s="5">
        <f t="shared" ref="BN2504" si="3544">ABS(BN2503)</f>
        <v>0.54325965750699368</v>
      </c>
      <c r="BO2504" s="5">
        <f t="shared" ref="BO2504" si="3545">ABS(BO2503)</f>
        <v>0.16825965750699368</v>
      </c>
      <c r="BP2504" s="5">
        <f t="shared" ref="BP2504" si="3546">ABS(BP2503)</f>
        <v>1.5539625647152207</v>
      </c>
      <c r="BQ2504" s="5">
        <f t="shared" ref="BQ2504" si="3547">ABS(BQ2503)</f>
        <v>2.9984070091596635</v>
      </c>
      <c r="BR2504" s="5">
        <f t="shared" ref="BR2504" si="3548">ABS(BR2503)</f>
        <v>1.2761847869374492</v>
      </c>
      <c r="BS2504" s="15">
        <f>AVERAGE(AN2504:BR2504)</f>
        <v>1.4467793322285134</v>
      </c>
      <c r="BT2504" t="s">
        <v>268</v>
      </c>
    </row>
    <row r="2506" spans="1:103" x14ac:dyDescent="0.25">
      <c r="A2506" t="s">
        <v>21</v>
      </c>
      <c r="B2506">
        <v>37.708100000000002</v>
      </c>
      <c r="C2506">
        <v>-117.23309999999999</v>
      </c>
      <c r="D2506">
        <v>5690</v>
      </c>
      <c r="E2506" t="s">
        <v>1</v>
      </c>
      <c r="F2506">
        <v>142.1</v>
      </c>
      <c r="G2506">
        <v>1986</v>
      </c>
      <c r="H2506">
        <v>8</v>
      </c>
      <c r="I2506" t="s">
        <v>260</v>
      </c>
      <c r="J2506">
        <v>89</v>
      </c>
      <c r="K2506">
        <v>85</v>
      </c>
      <c r="L2506">
        <v>78</v>
      </c>
      <c r="M2506">
        <v>85</v>
      </c>
      <c r="N2506">
        <v>80</v>
      </c>
      <c r="O2506">
        <v>80</v>
      </c>
      <c r="P2506">
        <v>78</v>
      </c>
      <c r="Q2506">
        <v>78</v>
      </c>
      <c r="R2506">
        <v>78</v>
      </c>
      <c r="S2506">
        <v>81</v>
      </c>
      <c r="T2506">
        <v>84</v>
      </c>
      <c r="U2506">
        <v>81</v>
      </c>
      <c r="V2506">
        <v>85</v>
      </c>
      <c r="W2506">
        <v>86</v>
      </c>
      <c r="X2506">
        <v>85</v>
      </c>
      <c r="Y2506">
        <v>86</v>
      </c>
      <c r="Z2506">
        <v>86</v>
      </c>
      <c r="AA2506">
        <v>85</v>
      </c>
      <c r="AB2506">
        <v>82</v>
      </c>
      <c r="AC2506">
        <v>84</v>
      </c>
      <c r="AD2506">
        <v>86</v>
      </c>
      <c r="AE2506">
        <v>89</v>
      </c>
      <c r="AF2506">
        <v>90</v>
      </c>
      <c r="AG2506">
        <v>91</v>
      </c>
      <c r="AH2506">
        <v>92</v>
      </c>
      <c r="AI2506">
        <v>92</v>
      </c>
      <c r="AJ2506">
        <v>90</v>
      </c>
      <c r="AK2506">
        <v>88</v>
      </c>
      <c r="AL2506">
        <v>86</v>
      </c>
      <c r="AM2506">
        <v>90</v>
      </c>
      <c r="AN2506" s="5">
        <v>89</v>
      </c>
      <c r="AO2506" s="5">
        <v>93</v>
      </c>
      <c r="AP2506" s="5">
        <v>93</v>
      </c>
      <c r="AQ2506" s="5">
        <v>92</v>
      </c>
      <c r="AR2506" s="5">
        <v>81</v>
      </c>
      <c r="AS2506" s="5">
        <v>81</v>
      </c>
      <c r="AT2506" s="5">
        <v>84</v>
      </c>
      <c r="AU2506" s="5">
        <v>82</v>
      </c>
      <c r="AV2506" s="5">
        <v>87</v>
      </c>
      <c r="AW2506" s="5">
        <v>87</v>
      </c>
      <c r="AX2506" s="5">
        <v>94</v>
      </c>
      <c r="AY2506" s="5">
        <v>92</v>
      </c>
      <c r="AZ2506" s="5">
        <v>89</v>
      </c>
      <c r="BA2506" s="5">
        <v>90</v>
      </c>
      <c r="BB2506" s="5">
        <v>78</v>
      </c>
      <c r="BC2506" s="5">
        <v>84</v>
      </c>
      <c r="BD2506" s="5">
        <v>84</v>
      </c>
      <c r="BE2506" s="5">
        <v>82</v>
      </c>
      <c r="BF2506" s="5">
        <v>87</v>
      </c>
      <c r="BG2506" s="5">
        <v>90</v>
      </c>
      <c r="BH2506" s="5">
        <v>85</v>
      </c>
      <c r="BI2506" s="5">
        <v>73</v>
      </c>
      <c r="BJ2506" s="5">
        <v>71</v>
      </c>
      <c r="BK2506" s="5">
        <v>79</v>
      </c>
      <c r="BL2506" s="5">
        <v>81</v>
      </c>
      <c r="BM2506" s="5">
        <v>81</v>
      </c>
      <c r="BN2506" s="5">
        <v>83</v>
      </c>
      <c r="BO2506" s="5">
        <v>84</v>
      </c>
      <c r="BP2506" s="5">
        <v>85</v>
      </c>
      <c r="BQ2506" s="5">
        <v>89</v>
      </c>
      <c r="BR2506" s="5">
        <v>91</v>
      </c>
      <c r="BS2506">
        <v>93</v>
      </c>
      <c r="BT2506">
        <v>93</v>
      </c>
      <c r="BU2506">
        <v>94</v>
      </c>
      <c r="BV2506">
        <v>94</v>
      </c>
      <c r="BW2506">
        <v>93</v>
      </c>
      <c r="BX2506">
        <v>92</v>
      </c>
      <c r="BY2506">
        <v>92</v>
      </c>
      <c r="BZ2506">
        <v>92</v>
      </c>
      <c r="CA2506">
        <v>92</v>
      </c>
      <c r="CB2506">
        <v>89</v>
      </c>
      <c r="CC2506">
        <v>80</v>
      </c>
      <c r="CD2506">
        <v>89</v>
      </c>
      <c r="CE2506">
        <v>90</v>
      </c>
      <c r="CF2506">
        <v>84</v>
      </c>
      <c r="CG2506">
        <v>88</v>
      </c>
      <c r="CH2506">
        <v>88</v>
      </c>
      <c r="CI2506">
        <v>89</v>
      </c>
      <c r="CJ2506">
        <v>77</v>
      </c>
      <c r="CK2506">
        <v>86</v>
      </c>
      <c r="CL2506">
        <v>82</v>
      </c>
      <c r="CM2506">
        <v>78</v>
      </c>
      <c r="CN2506">
        <v>88</v>
      </c>
      <c r="CO2506">
        <v>88</v>
      </c>
      <c r="CP2506">
        <v>84</v>
      </c>
      <c r="CQ2506">
        <v>87</v>
      </c>
      <c r="CR2506">
        <v>87</v>
      </c>
      <c r="CS2506">
        <v>74</v>
      </c>
      <c r="CT2506">
        <v>84</v>
      </c>
      <c r="CU2506">
        <v>85</v>
      </c>
      <c r="CV2506">
        <v>83</v>
      </c>
      <c r="CW2506">
        <v>84</v>
      </c>
      <c r="CX2506" t="s">
        <v>2</v>
      </c>
      <c r="CY2506" t="s">
        <v>22</v>
      </c>
    </row>
    <row r="2507" spans="1:103" x14ac:dyDescent="0.25">
      <c r="A2507" t="s">
        <v>107</v>
      </c>
      <c r="B2507">
        <v>38.050600000000003</v>
      </c>
      <c r="C2507">
        <v>-117.09059999999999</v>
      </c>
      <c r="D2507">
        <v>5399</v>
      </c>
      <c r="E2507" t="s">
        <v>1</v>
      </c>
      <c r="F2507">
        <v>177.5</v>
      </c>
      <c r="G2507">
        <v>1986</v>
      </c>
      <c r="H2507">
        <v>8</v>
      </c>
      <c r="I2507" t="s">
        <v>260</v>
      </c>
      <c r="J2507">
        <v>92</v>
      </c>
      <c r="K2507">
        <v>94</v>
      </c>
      <c r="L2507">
        <v>93</v>
      </c>
      <c r="M2507">
        <v>90</v>
      </c>
      <c r="N2507">
        <v>85</v>
      </c>
      <c r="O2507">
        <v>85</v>
      </c>
      <c r="P2507">
        <v>83</v>
      </c>
      <c r="Q2507">
        <v>77</v>
      </c>
      <c r="R2507">
        <v>81</v>
      </c>
      <c r="S2507">
        <v>86</v>
      </c>
      <c r="T2507">
        <v>89</v>
      </c>
      <c r="U2507">
        <v>88</v>
      </c>
      <c r="V2507">
        <v>91</v>
      </c>
      <c r="W2507">
        <v>92</v>
      </c>
      <c r="X2507">
        <v>90</v>
      </c>
      <c r="Y2507">
        <v>90</v>
      </c>
      <c r="Z2507">
        <v>90</v>
      </c>
      <c r="AA2507">
        <v>91</v>
      </c>
      <c r="AB2507">
        <v>86</v>
      </c>
      <c r="AC2507">
        <v>87</v>
      </c>
      <c r="AD2507">
        <v>88</v>
      </c>
      <c r="AE2507">
        <v>92</v>
      </c>
      <c r="AF2507">
        <v>94</v>
      </c>
      <c r="AG2507">
        <v>93</v>
      </c>
      <c r="AH2507">
        <v>95</v>
      </c>
      <c r="AI2507">
        <v>97</v>
      </c>
      <c r="AJ2507">
        <v>93</v>
      </c>
      <c r="AK2507">
        <v>92</v>
      </c>
      <c r="AL2507">
        <v>90</v>
      </c>
      <c r="AM2507">
        <v>89</v>
      </c>
      <c r="AN2507" s="5">
        <v>93</v>
      </c>
      <c r="AO2507" s="5">
        <v>97</v>
      </c>
      <c r="AP2507" s="5">
        <v>96</v>
      </c>
      <c r="AQ2507" s="5">
        <v>95</v>
      </c>
      <c r="AR2507" s="5">
        <v>85</v>
      </c>
      <c r="AS2507" s="5">
        <v>85</v>
      </c>
      <c r="AT2507" s="5">
        <v>84</v>
      </c>
      <c r="AU2507" s="5">
        <v>87</v>
      </c>
      <c r="AV2507" s="5">
        <v>87</v>
      </c>
      <c r="AW2507" s="5">
        <v>90</v>
      </c>
      <c r="AX2507" s="5">
        <v>94</v>
      </c>
      <c r="AY2507" s="5">
        <v>97</v>
      </c>
      <c r="AZ2507" s="5">
        <v>94</v>
      </c>
      <c r="BA2507" s="5">
        <v>94</v>
      </c>
      <c r="BB2507" s="5">
        <v>83</v>
      </c>
      <c r="BC2507" s="5">
        <v>90</v>
      </c>
      <c r="BD2507" s="5">
        <v>81</v>
      </c>
      <c r="BE2507" s="5">
        <v>85</v>
      </c>
      <c r="BF2507" s="5">
        <v>90</v>
      </c>
      <c r="BG2507" s="5">
        <v>94</v>
      </c>
      <c r="BH2507" s="5">
        <v>88</v>
      </c>
      <c r="BI2507" s="5">
        <v>78</v>
      </c>
      <c r="BJ2507" s="5">
        <v>76</v>
      </c>
      <c r="BK2507" s="5">
        <v>83</v>
      </c>
      <c r="BL2507" s="5">
        <v>85</v>
      </c>
      <c r="BM2507" s="5">
        <v>85</v>
      </c>
      <c r="BN2507" s="5">
        <v>85</v>
      </c>
      <c r="BO2507" s="5">
        <v>86</v>
      </c>
      <c r="BP2507" s="5">
        <v>88</v>
      </c>
      <c r="BQ2507" s="5">
        <v>91</v>
      </c>
      <c r="BR2507" s="5">
        <v>93</v>
      </c>
      <c r="BS2507">
        <v>96</v>
      </c>
      <c r="BT2507">
        <v>97</v>
      </c>
      <c r="BU2507">
        <v>96</v>
      </c>
      <c r="BV2507">
        <v>96</v>
      </c>
      <c r="BW2507">
        <v>98</v>
      </c>
      <c r="BX2507">
        <v>97</v>
      </c>
      <c r="BY2507">
        <v>96</v>
      </c>
      <c r="BZ2507">
        <v>96</v>
      </c>
      <c r="CA2507">
        <v>95</v>
      </c>
      <c r="CB2507">
        <v>95</v>
      </c>
      <c r="CC2507">
        <v>91</v>
      </c>
      <c r="CD2507">
        <v>93</v>
      </c>
      <c r="CE2507">
        <v>96</v>
      </c>
      <c r="CF2507">
        <v>94</v>
      </c>
      <c r="CG2507">
        <v>93</v>
      </c>
      <c r="CH2507">
        <v>91</v>
      </c>
      <c r="CI2507">
        <v>92</v>
      </c>
      <c r="CJ2507">
        <v>82</v>
      </c>
      <c r="CK2507">
        <v>90</v>
      </c>
      <c r="CL2507">
        <v>82</v>
      </c>
      <c r="CM2507">
        <v>90</v>
      </c>
      <c r="CN2507">
        <v>92</v>
      </c>
      <c r="CO2507">
        <v>92</v>
      </c>
      <c r="CP2507">
        <v>88</v>
      </c>
      <c r="CQ2507">
        <v>91</v>
      </c>
      <c r="CR2507">
        <v>87</v>
      </c>
      <c r="CS2507">
        <v>74</v>
      </c>
      <c r="CT2507">
        <v>85</v>
      </c>
      <c r="CU2507">
        <v>91</v>
      </c>
      <c r="CV2507">
        <v>88</v>
      </c>
      <c r="CW2507">
        <v>87</v>
      </c>
      <c r="CX2507" t="s">
        <v>2</v>
      </c>
      <c r="CY2507" t="s">
        <v>108</v>
      </c>
    </row>
    <row r="2508" spans="1:103" x14ac:dyDescent="0.25">
      <c r="A2508" t="s">
        <v>169</v>
      </c>
      <c r="B2508">
        <v>38.203299999999999</v>
      </c>
      <c r="C2508">
        <v>-116.1758</v>
      </c>
      <c r="D2508">
        <v>5300</v>
      </c>
      <c r="E2508" t="s">
        <v>1</v>
      </c>
      <c r="F2508">
        <v>202.8</v>
      </c>
      <c r="G2508">
        <v>1986</v>
      </c>
      <c r="H2508">
        <v>8</v>
      </c>
      <c r="I2508" t="s">
        <v>260</v>
      </c>
      <c r="J2508">
        <v>93</v>
      </c>
      <c r="K2508">
        <v>90</v>
      </c>
      <c r="L2508">
        <v>92</v>
      </c>
      <c r="M2508">
        <v>92</v>
      </c>
      <c r="N2508">
        <v>86</v>
      </c>
      <c r="O2508">
        <v>87</v>
      </c>
      <c r="P2508">
        <v>85</v>
      </c>
      <c r="Q2508">
        <v>78</v>
      </c>
      <c r="R2508">
        <v>81</v>
      </c>
      <c r="S2508">
        <v>83</v>
      </c>
      <c r="T2508">
        <v>88</v>
      </c>
      <c r="U2508">
        <v>85</v>
      </c>
      <c r="V2508">
        <v>88</v>
      </c>
      <c r="W2508">
        <v>91</v>
      </c>
      <c r="X2508">
        <v>92</v>
      </c>
      <c r="Y2508">
        <v>87</v>
      </c>
      <c r="Z2508">
        <v>88</v>
      </c>
      <c r="AA2508">
        <v>87</v>
      </c>
      <c r="AB2508">
        <v>89</v>
      </c>
      <c r="AC2508">
        <v>88</v>
      </c>
      <c r="AD2508">
        <v>90</v>
      </c>
      <c r="AE2508">
        <v>92</v>
      </c>
      <c r="AF2508">
        <v>95</v>
      </c>
      <c r="AG2508">
        <v>93</v>
      </c>
      <c r="AH2508">
        <v>94</v>
      </c>
      <c r="AI2508">
        <v>98</v>
      </c>
      <c r="AJ2508">
        <v>96</v>
      </c>
      <c r="AK2508">
        <v>92</v>
      </c>
      <c r="AL2508">
        <v>90</v>
      </c>
      <c r="AM2508">
        <v>91</v>
      </c>
      <c r="AN2508" s="5">
        <v>95</v>
      </c>
      <c r="AO2508" s="5">
        <v>96</v>
      </c>
      <c r="AP2508" s="5">
        <v>96</v>
      </c>
      <c r="AQ2508" s="5">
        <v>93</v>
      </c>
      <c r="AR2508" s="5">
        <v>86</v>
      </c>
      <c r="AS2508" s="5">
        <v>91</v>
      </c>
      <c r="AT2508" s="5">
        <v>86</v>
      </c>
      <c r="AU2508" s="5">
        <v>88</v>
      </c>
      <c r="AV2508" s="5">
        <v>89</v>
      </c>
      <c r="AW2508" s="5">
        <v>91</v>
      </c>
      <c r="AX2508" s="5">
        <v>95</v>
      </c>
      <c r="AY2508" s="5">
        <v>92</v>
      </c>
      <c r="AZ2508" s="5">
        <v>94</v>
      </c>
      <c r="BA2508" s="5">
        <v>93</v>
      </c>
      <c r="BB2508" s="5">
        <v>78</v>
      </c>
      <c r="BC2508" s="5">
        <v>86</v>
      </c>
      <c r="BD2508" s="5">
        <v>88</v>
      </c>
      <c r="BE2508" s="5">
        <v>90</v>
      </c>
      <c r="BF2508" s="5">
        <v>90</v>
      </c>
      <c r="BG2508" s="5">
        <v>93</v>
      </c>
      <c r="BH2508" s="5">
        <v>90</v>
      </c>
      <c r="BI2508" s="5">
        <v>70</v>
      </c>
      <c r="BJ2508" s="5">
        <v>74</v>
      </c>
      <c r="BK2508" s="5">
        <v>79</v>
      </c>
      <c r="BL2508" s="5">
        <v>81</v>
      </c>
      <c r="BM2508" s="5">
        <v>91</v>
      </c>
      <c r="BN2508" s="5">
        <v>88</v>
      </c>
      <c r="BO2508" s="5">
        <v>89</v>
      </c>
      <c r="BP2508" s="5">
        <v>90</v>
      </c>
      <c r="BQ2508" s="5">
        <v>93</v>
      </c>
      <c r="BR2508" s="5">
        <v>96</v>
      </c>
      <c r="BS2508">
        <v>94</v>
      </c>
      <c r="BT2508">
        <v>93</v>
      </c>
      <c r="BU2508">
        <v>98</v>
      </c>
      <c r="BV2508">
        <v>99</v>
      </c>
      <c r="BW2508">
        <v>99</v>
      </c>
      <c r="BX2508">
        <v>97</v>
      </c>
      <c r="BY2508">
        <v>97</v>
      </c>
      <c r="BZ2508">
        <v>96</v>
      </c>
      <c r="CA2508">
        <v>98</v>
      </c>
      <c r="CB2508">
        <v>92</v>
      </c>
      <c r="CC2508">
        <v>93</v>
      </c>
      <c r="CD2508">
        <v>93</v>
      </c>
      <c r="CE2508">
        <v>94</v>
      </c>
      <c r="CF2508">
        <v>95</v>
      </c>
      <c r="CG2508">
        <v>95</v>
      </c>
      <c r="CH2508">
        <v>95</v>
      </c>
      <c r="CI2508">
        <v>96</v>
      </c>
      <c r="CJ2508">
        <v>93</v>
      </c>
      <c r="CK2508">
        <v>95</v>
      </c>
      <c r="CL2508">
        <v>93</v>
      </c>
      <c r="CM2508">
        <v>90</v>
      </c>
      <c r="CN2508">
        <v>90</v>
      </c>
      <c r="CO2508">
        <v>94</v>
      </c>
      <c r="CP2508">
        <v>90</v>
      </c>
      <c r="CQ2508">
        <v>92</v>
      </c>
      <c r="CR2508">
        <v>87</v>
      </c>
      <c r="CS2508">
        <v>88</v>
      </c>
      <c r="CT2508">
        <v>90</v>
      </c>
      <c r="CU2508">
        <v>87</v>
      </c>
      <c r="CV2508">
        <v>86</v>
      </c>
      <c r="CW2508">
        <v>88</v>
      </c>
      <c r="CX2508" t="s">
        <v>2</v>
      </c>
      <c r="CY2508" t="s">
        <v>170</v>
      </c>
    </row>
    <row r="2509" spans="1:103" x14ac:dyDescent="0.25">
      <c r="A2509" t="s">
        <v>89</v>
      </c>
      <c r="B2509">
        <v>37.373899999999999</v>
      </c>
      <c r="C2509">
        <v>-117.9803</v>
      </c>
      <c r="D2509">
        <v>5225</v>
      </c>
      <c r="E2509" t="s">
        <v>1</v>
      </c>
      <c r="F2509">
        <v>141.5</v>
      </c>
      <c r="G2509">
        <v>1986</v>
      </c>
      <c r="H2509">
        <v>8</v>
      </c>
      <c r="I2509" t="s">
        <v>260</v>
      </c>
      <c r="J2509">
        <v>93</v>
      </c>
      <c r="K2509">
        <v>93</v>
      </c>
      <c r="L2509">
        <v>94</v>
      </c>
      <c r="M2509">
        <v>96</v>
      </c>
      <c r="N2509">
        <v>97</v>
      </c>
      <c r="O2509">
        <v>93</v>
      </c>
      <c r="Q2509">
        <v>85</v>
      </c>
      <c r="T2509">
        <v>88</v>
      </c>
      <c r="U2509">
        <v>87</v>
      </c>
      <c r="V2509">
        <v>93</v>
      </c>
      <c r="W2509">
        <v>92</v>
      </c>
      <c r="X2509">
        <v>100</v>
      </c>
      <c r="Y2509">
        <v>89</v>
      </c>
      <c r="Z2509">
        <v>90</v>
      </c>
      <c r="AA2509">
        <v>90</v>
      </c>
      <c r="AB2509">
        <v>85</v>
      </c>
      <c r="AC2509">
        <v>87</v>
      </c>
      <c r="AD2509">
        <v>95</v>
      </c>
      <c r="AE2509">
        <v>96</v>
      </c>
      <c r="AF2509">
        <v>94</v>
      </c>
      <c r="AH2509">
        <v>97</v>
      </c>
      <c r="AI2509">
        <v>96</v>
      </c>
      <c r="AJ2509">
        <v>94</v>
      </c>
      <c r="AK2509">
        <v>95</v>
      </c>
      <c r="AN2509" s="5">
        <v>95</v>
      </c>
      <c r="AO2509" s="5">
        <v>97</v>
      </c>
      <c r="AP2509" s="5">
        <v>98</v>
      </c>
      <c r="AQ2509" s="5">
        <v>95</v>
      </c>
      <c r="AR2509" s="5">
        <v>93</v>
      </c>
      <c r="AS2509" s="5">
        <v>94</v>
      </c>
      <c r="AT2509" s="8">
        <f>AVERAGE(AS2509,AU2509)</f>
        <v>94.5</v>
      </c>
      <c r="AU2509" s="5">
        <v>95</v>
      </c>
      <c r="AV2509" s="5">
        <v>95</v>
      </c>
      <c r="AW2509" s="5">
        <v>91</v>
      </c>
      <c r="AX2509" s="5">
        <v>108</v>
      </c>
      <c r="AY2509" s="5">
        <v>96</v>
      </c>
      <c r="AZ2509" s="5">
        <v>92</v>
      </c>
      <c r="BA2509" s="5">
        <v>94</v>
      </c>
      <c r="BB2509" s="5">
        <v>94</v>
      </c>
      <c r="BC2509" s="5">
        <v>87</v>
      </c>
      <c r="BD2509" s="8">
        <f>AVERAGE(BC2509,BE2509)</f>
        <v>87</v>
      </c>
      <c r="BE2509" s="5">
        <v>87</v>
      </c>
      <c r="BF2509" s="5">
        <v>90</v>
      </c>
      <c r="BG2509" s="8">
        <f>AVERAGE(BF2509,BH2509)</f>
        <v>89.5</v>
      </c>
      <c r="BH2509" s="5">
        <v>89</v>
      </c>
      <c r="BI2509" s="5">
        <v>77</v>
      </c>
      <c r="BJ2509" s="5">
        <v>83</v>
      </c>
      <c r="BK2509" s="5">
        <v>86</v>
      </c>
      <c r="BL2509" s="8">
        <f>AVERAGE(BK2509,BM2509)</f>
        <v>86</v>
      </c>
      <c r="BM2509" s="5">
        <v>86</v>
      </c>
      <c r="BN2509" s="5">
        <v>86</v>
      </c>
      <c r="BO2509" s="5">
        <v>90</v>
      </c>
      <c r="BP2509" s="5">
        <v>93</v>
      </c>
      <c r="BQ2509" s="8">
        <f>AVERAGE(BP2509,BR2509)</f>
        <v>93.5</v>
      </c>
      <c r="BR2509" s="5">
        <v>94</v>
      </c>
      <c r="BS2509">
        <v>96</v>
      </c>
      <c r="BT2509">
        <v>95</v>
      </c>
      <c r="BU2509">
        <v>97</v>
      </c>
      <c r="BV2509">
        <v>98</v>
      </c>
      <c r="BW2509">
        <v>96</v>
      </c>
      <c r="BX2509">
        <v>96</v>
      </c>
      <c r="BY2509">
        <v>75</v>
      </c>
      <c r="BZ2509">
        <v>95</v>
      </c>
      <c r="CA2509">
        <v>96</v>
      </c>
      <c r="CB2509">
        <v>92</v>
      </c>
      <c r="CC2509">
        <v>92</v>
      </c>
      <c r="CD2509">
        <v>93</v>
      </c>
      <c r="CE2509">
        <v>93</v>
      </c>
      <c r="CF2509">
        <v>93</v>
      </c>
      <c r="CG2509">
        <v>93</v>
      </c>
      <c r="CH2509">
        <v>93</v>
      </c>
      <c r="CI2509">
        <v>91</v>
      </c>
      <c r="CJ2509">
        <v>80</v>
      </c>
      <c r="CK2509">
        <v>86</v>
      </c>
      <c r="CL2509">
        <v>86</v>
      </c>
      <c r="CN2509">
        <v>91</v>
      </c>
      <c r="CO2509">
        <v>92</v>
      </c>
      <c r="CP2509">
        <v>88</v>
      </c>
      <c r="CQ2509">
        <v>90</v>
      </c>
      <c r="CS2509">
        <v>86</v>
      </c>
      <c r="CT2509">
        <v>83</v>
      </c>
      <c r="CU2509">
        <v>88</v>
      </c>
      <c r="CV2509">
        <v>85</v>
      </c>
      <c r="CW2509">
        <v>86</v>
      </c>
      <c r="CX2509" t="s">
        <v>5</v>
      </c>
      <c r="CY2509" t="s">
        <v>90</v>
      </c>
    </row>
    <row r="2510" spans="1:103" x14ac:dyDescent="0.25">
      <c r="A2510" t="s">
        <v>15</v>
      </c>
      <c r="B2510">
        <v>37.606400000000001</v>
      </c>
      <c r="C2510">
        <v>-118</v>
      </c>
      <c r="D2510">
        <v>4900</v>
      </c>
      <c r="E2510" t="s">
        <v>1</v>
      </c>
      <c r="F2510">
        <v>162</v>
      </c>
      <c r="G2510">
        <v>1986</v>
      </c>
      <c r="H2510">
        <v>8</v>
      </c>
      <c r="I2510" t="s">
        <v>260</v>
      </c>
      <c r="J2510">
        <v>93</v>
      </c>
      <c r="K2510">
        <v>93</v>
      </c>
      <c r="L2510">
        <v>91</v>
      </c>
      <c r="M2510">
        <v>89</v>
      </c>
      <c r="N2510">
        <v>86</v>
      </c>
      <c r="O2510">
        <v>86</v>
      </c>
      <c r="P2510">
        <v>83</v>
      </c>
      <c r="Q2510">
        <v>78</v>
      </c>
      <c r="R2510">
        <v>85</v>
      </c>
      <c r="S2510">
        <v>88</v>
      </c>
      <c r="T2510">
        <v>88</v>
      </c>
      <c r="U2510">
        <v>91</v>
      </c>
      <c r="V2510">
        <v>91</v>
      </c>
      <c r="W2510">
        <v>90</v>
      </c>
      <c r="X2510">
        <v>90</v>
      </c>
      <c r="Y2510">
        <v>92</v>
      </c>
      <c r="Z2510">
        <v>91</v>
      </c>
      <c r="AA2510">
        <v>91</v>
      </c>
      <c r="AB2510">
        <v>86</v>
      </c>
      <c r="AC2510">
        <v>88</v>
      </c>
      <c r="AD2510">
        <v>89</v>
      </c>
      <c r="AE2510">
        <v>91</v>
      </c>
      <c r="AF2510">
        <v>94</v>
      </c>
      <c r="AG2510">
        <v>95</v>
      </c>
      <c r="AH2510">
        <v>95</v>
      </c>
      <c r="AI2510">
        <v>97</v>
      </c>
      <c r="AJ2510">
        <v>95</v>
      </c>
      <c r="AK2510">
        <v>92</v>
      </c>
      <c r="AL2510">
        <v>90</v>
      </c>
      <c r="AM2510">
        <v>91</v>
      </c>
      <c r="AN2510" s="5">
        <v>94</v>
      </c>
      <c r="AO2510" s="5">
        <v>97</v>
      </c>
      <c r="AP2510" s="5">
        <v>99</v>
      </c>
      <c r="AQ2510" s="5">
        <v>96</v>
      </c>
      <c r="AR2510" s="5">
        <v>84</v>
      </c>
      <c r="AS2510" s="5">
        <v>86</v>
      </c>
      <c r="AT2510" s="5">
        <v>86</v>
      </c>
      <c r="AU2510" s="5">
        <v>88</v>
      </c>
      <c r="AV2510" s="5">
        <v>90</v>
      </c>
      <c r="AW2510" s="5">
        <v>88</v>
      </c>
      <c r="AX2510" s="5">
        <v>97</v>
      </c>
      <c r="AY2510" s="5">
        <v>97</v>
      </c>
      <c r="AZ2510" s="5">
        <v>93</v>
      </c>
      <c r="BA2510" s="5">
        <v>95</v>
      </c>
      <c r="BB2510" s="5">
        <v>85</v>
      </c>
      <c r="BC2510" s="5">
        <v>90</v>
      </c>
      <c r="BD2510" s="5">
        <v>86</v>
      </c>
      <c r="BE2510" s="5">
        <v>87</v>
      </c>
      <c r="BF2510" s="5">
        <v>91</v>
      </c>
      <c r="BG2510" s="5">
        <v>92</v>
      </c>
      <c r="BH2510" s="5">
        <v>90</v>
      </c>
      <c r="BI2510" s="5">
        <v>79</v>
      </c>
      <c r="BJ2510" s="5">
        <v>75</v>
      </c>
      <c r="BK2510" s="5">
        <v>83</v>
      </c>
      <c r="BL2510" s="5">
        <v>86</v>
      </c>
      <c r="BM2510" s="5">
        <v>85</v>
      </c>
      <c r="BN2510" s="5">
        <v>86</v>
      </c>
      <c r="BO2510" s="5">
        <v>88</v>
      </c>
      <c r="BP2510" s="5">
        <v>90</v>
      </c>
      <c r="BQ2510" s="5">
        <v>94</v>
      </c>
      <c r="BR2510" s="5">
        <v>94</v>
      </c>
      <c r="BS2510">
        <v>97</v>
      </c>
      <c r="BT2510">
        <v>97</v>
      </c>
      <c r="BU2510">
        <v>98</v>
      </c>
      <c r="BV2510">
        <v>99</v>
      </c>
      <c r="BW2510">
        <v>96</v>
      </c>
      <c r="BX2510">
        <v>95</v>
      </c>
      <c r="BY2510">
        <v>96</v>
      </c>
      <c r="BZ2510">
        <v>96</v>
      </c>
      <c r="CA2510">
        <v>97</v>
      </c>
      <c r="CB2510">
        <v>92</v>
      </c>
      <c r="CC2510">
        <v>92</v>
      </c>
      <c r="CD2510">
        <v>93</v>
      </c>
      <c r="CE2510">
        <v>95</v>
      </c>
      <c r="CF2510">
        <v>94</v>
      </c>
      <c r="CG2510">
        <v>93</v>
      </c>
      <c r="CH2510">
        <v>93</v>
      </c>
      <c r="CI2510">
        <v>93</v>
      </c>
      <c r="CJ2510">
        <v>83</v>
      </c>
      <c r="CK2510">
        <v>85</v>
      </c>
      <c r="CL2510">
        <v>87</v>
      </c>
      <c r="CM2510">
        <v>90</v>
      </c>
      <c r="CN2510">
        <v>92</v>
      </c>
      <c r="CO2510">
        <v>94</v>
      </c>
      <c r="CP2510">
        <v>94</v>
      </c>
      <c r="CQ2510">
        <v>92</v>
      </c>
      <c r="CR2510">
        <v>90</v>
      </c>
      <c r="CS2510">
        <v>82</v>
      </c>
      <c r="CT2510">
        <v>86</v>
      </c>
      <c r="CU2510">
        <v>91</v>
      </c>
      <c r="CV2510">
        <v>90</v>
      </c>
      <c r="CW2510">
        <v>86</v>
      </c>
      <c r="CX2510" t="s">
        <v>2</v>
      </c>
      <c r="CY2510" t="s">
        <v>16</v>
      </c>
    </row>
    <row r="2511" spans="1:103" x14ac:dyDescent="0.25">
      <c r="A2511" t="s">
        <v>0</v>
      </c>
      <c r="B2511">
        <v>38.387799999999999</v>
      </c>
      <c r="C2511">
        <v>-118.1092</v>
      </c>
      <c r="D2511">
        <v>4580</v>
      </c>
      <c r="E2511" t="s">
        <v>1</v>
      </c>
      <c r="F2511">
        <v>240.3</v>
      </c>
      <c r="G2511">
        <v>1986</v>
      </c>
      <c r="H2511">
        <v>8</v>
      </c>
      <c r="I2511" t="s">
        <v>260</v>
      </c>
      <c r="J2511">
        <v>96</v>
      </c>
      <c r="K2511">
        <v>94</v>
      </c>
      <c r="L2511">
        <v>92</v>
      </c>
      <c r="M2511">
        <v>94</v>
      </c>
      <c r="N2511">
        <v>93</v>
      </c>
      <c r="O2511">
        <v>85</v>
      </c>
      <c r="P2511">
        <v>88</v>
      </c>
      <c r="Q2511">
        <v>80</v>
      </c>
      <c r="R2511">
        <v>76</v>
      </c>
      <c r="S2511">
        <v>81</v>
      </c>
      <c r="T2511">
        <v>88</v>
      </c>
      <c r="U2511">
        <v>91</v>
      </c>
      <c r="V2511">
        <v>87</v>
      </c>
      <c r="W2511">
        <v>93</v>
      </c>
      <c r="X2511">
        <v>97</v>
      </c>
      <c r="Y2511">
        <v>93</v>
      </c>
      <c r="Z2511">
        <v>95</v>
      </c>
      <c r="AA2511">
        <v>95</v>
      </c>
      <c r="AB2511">
        <v>92</v>
      </c>
      <c r="AC2511">
        <v>84</v>
      </c>
      <c r="AD2511">
        <v>86</v>
      </c>
      <c r="AE2511">
        <v>92</v>
      </c>
      <c r="AF2511">
        <v>95</v>
      </c>
      <c r="AG2511">
        <v>98</v>
      </c>
      <c r="AH2511">
        <v>96</v>
      </c>
      <c r="AI2511">
        <v>101</v>
      </c>
      <c r="AJ2511">
        <v>101</v>
      </c>
      <c r="AK2511">
        <v>96</v>
      </c>
      <c r="AL2511">
        <v>95</v>
      </c>
      <c r="AM2511">
        <v>90</v>
      </c>
      <c r="AN2511" s="5">
        <v>93</v>
      </c>
      <c r="AO2511" s="5">
        <v>97</v>
      </c>
      <c r="AP2511" s="5">
        <v>100</v>
      </c>
      <c r="AQ2511" s="5">
        <v>98</v>
      </c>
      <c r="AR2511" s="5">
        <v>97</v>
      </c>
      <c r="AS2511" s="5">
        <v>85</v>
      </c>
      <c r="AT2511" s="5">
        <v>89</v>
      </c>
      <c r="AU2511" s="5">
        <v>90</v>
      </c>
      <c r="AV2511" s="5">
        <v>92</v>
      </c>
      <c r="AW2511" s="5">
        <v>91</v>
      </c>
      <c r="AX2511" s="5">
        <v>90</v>
      </c>
      <c r="AY2511" s="5">
        <v>99</v>
      </c>
      <c r="AZ2511" s="5">
        <v>98</v>
      </c>
      <c r="BA2511" s="5">
        <v>96</v>
      </c>
      <c r="BB2511" s="5">
        <v>95</v>
      </c>
      <c r="BC2511" s="5">
        <v>89</v>
      </c>
      <c r="BD2511" s="5">
        <v>91</v>
      </c>
      <c r="BE2511" s="5">
        <v>88</v>
      </c>
      <c r="BF2511" s="5">
        <v>89</v>
      </c>
      <c r="BG2511" s="5">
        <v>93</v>
      </c>
      <c r="BH2511" s="5">
        <v>98</v>
      </c>
      <c r="BI2511" s="5">
        <v>95</v>
      </c>
      <c r="BJ2511" s="5">
        <v>87</v>
      </c>
      <c r="BK2511" s="5">
        <v>80</v>
      </c>
      <c r="BL2511" s="5">
        <v>84</v>
      </c>
      <c r="BM2511" s="5">
        <v>86</v>
      </c>
      <c r="BN2511" s="5">
        <v>85</v>
      </c>
      <c r="BO2511" s="5">
        <v>90</v>
      </c>
      <c r="BP2511" s="5">
        <v>92</v>
      </c>
      <c r="BQ2511" s="5">
        <v>89</v>
      </c>
      <c r="BR2511" s="5">
        <v>94</v>
      </c>
      <c r="BS2511">
        <v>97</v>
      </c>
      <c r="BT2511">
        <v>99</v>
      </c>
      <c r="BU2511">
        <v>100</v>
      </c>
      <c r="BV2511">
        <v>98</v>
      </c>
      <c r="BW2511">
        <v>99</v>
      </c>
      <c r="BX2511">
        <v>100</v>
      </c>
      <c r="BY2511">
        <v>100</v>
      </c>
      <c r="BZ2511">
        <v>99</v>
      </c>
      <c r="CA2511">
        <v>99</v>
      </c>
      <c r="CB2511">
        <v>99</v>
      </c>
      <c r="CC2511">
        <v>98</v>
      </c>
      <c r="CD2511">
        <v>94</v>
      </c>
      <c r="CE2511">
        <v>95</v>
      </c>
      <c r="CF2511">
        <v>95</v>
      </c>
      <c r="CG2511">
        <v>96</v>
      </c>
      <c r="CH2511">
        <v>97</v>
      </c>
      <c r="CI2511">
        <v>95</v>
      </c>
      <c r="CJ2511">
        <v>96</v>
      </c>
      <c r="CK2511">
        <v>89</v>
      </c>
      <c r="CL2511">
        <v>91</v>
      </c>
      <c r="CM2511">
        <v>85</v>
      </c>
      <c r="CN2511">
        <v>92</v>
      </c>
      <c r="CO2511">
        <v>94</v>
      </c>
      <c r="CP2511">
        <v>95</v>
      </c>
      <c r="CQ2511">
        <v>95</v>
      </c>
      <c r="CR2511">
        <v>94</v>
      </c>
      <c r="CS2511">
        <v>94</v>
      </c>
      <c r="CT2511">
        <v>78</v>
      </c>
      <c r="CU2511">
        <v>90</v>
      </c>
      <c r="CV2511">
        <v>92</v>
      </c>
      <c r="CW2511">
        <v>87</v>
      </c>
      <c r="CX2511" t="s">
        <v>2</v>
      </c>
      <c r="CY2511" t="s">
        <v>3</v>
      </c>
    </row>
    <row r="2512" spans="1:103" x14ac:dyDescent="0.25">
      <c r="A2512" t="s">
        <v>17</v>
      </c>
      <c r="B2512">
        <v>37.6128</v>
      </c>
      <c r="C2512">
        <v>-114.5264</v>
      </c>
      <c r="D2512">
        <v>4379</v>
      </c>
      <c r="E2512" t="s">
        <v>1</v>
      </c>
      <c r="F2512">
        <v>243.8</v>
      </c>
      <c r="G2512">
        <v>1986</v>
      </c>
      <c r="H2512">
        <v>8</v>
      </c>
      <c r="I2512" t="s">
        <v>260</v>
      </c>
      <c r="J2512">
        <v>94</v>
      </c>
      <c r="K2512">
        <v>94</v>
      </c>
      <c r="L2512">
        <v>93</v>
      </c>
      <c r="M2512">
        <v>95</v>
      </c>
      <c r="N2512">
        <v>93</v>
      </c>
      <c r="O2512">
        <v>88</v>
      </c>
      <c r="P2512">
        <v>88</v>
      </c>
      <c r="Q2512">
        <v>86</v>
      </c>
      <c r="R2512">
        <v>77</v>
      </c>
      <c r="S2512">
        <v>85</v>
      </c>
      <c r="T2512">
        <v>87</v>
      </c>
      <c r="U2512">
        <v>94</v>
      </c>
      <c r="V2512">
        <v>94</v>
      </c>
      <c r="W2512">
        <v>95</v>
      </c>
      <c r="X2512">
        <v>94</v>
      </c>
      <c r="Y2512">
        <v>95</v>
      </c>
      <c r="Z2512">
        <v>93</v>
      </c>
      <c r="AA2512">
        <v>93</v>
      </c>
      <c r="AB2512">
        <v>92</v>
      </c>
      <c r="AC2512">
        <v>91</v>
      </c>
      <c r="AD2512">
        <v>90</v>
      </c>
      <c r="AE2512">
        <v>95</v>
      </c>
      <c r="AF2512">
        <v>98</v>
      </c>
      <c r="AG2512">
        <v>99</v>
      </c>
      <c r="AH2512">
        <v>98</v>
      </c>
      <c r="AI2512">
        <v>100</v>
      </c>
      <c r="AJ2512">
        <v>101</v>
      </c>
      <c r="AK2512">
        <v>98</v>
      </c>
      <c r="AL2512">
        <v>95</v>
      </c>
      <c r="AM2512">
        <v>94</v>
      </c>
      <c r="AN2512" s="5">
        <v>96</v>
      </c>
      <c r="AO2512" s="5">
        <v>100</v>
      </c>
      <c r="AP2512" s="5">
        <v>100</v>
      </c>
      <c r="AQ2512" s="5">
        <v>99</v>
      </c>
      <c r="AR2512" s="5">
        <v>93</v>
      </c>
      <c r="AS2512" s="5">
        <v>90</v>
      </c>
      <c r="AT2512" s="5">
        <v>90</v>
      </c>
      <c r="AU2512" s="5">
        <v>89</v>
      </c>
      <c r="AV2512" s="5">
        <v>91</v>
      </c>
      <c r="AW2512" s="5">
        <v>93</v>
      </c>
      <c r="AX2512" s="5">
        <v>96</v>
      </c>
      <c r="AY2512" s="5">
        <v>99</v>
      </c>
      <c r="AZ2512" s="5">
        <v>97</v>
      </c>
      <c r="BA2512" s="5">
        <v>97</v>
      </c>
      <c r="BB2512" s="5">
        <v>96</v>
      </c>
      <c r="BC2512" s="5">
        <v>83</v>
      </c>
      <c r="BD2512" s="5">
        <v>89</v>
      </c>
      <c r="BE2512" s="5">
        <v>88</v>
      </c>
      <c r="BF2512" s="5">
        <v>91</v>
      </c>
      <c r="BG2512" s="5">
        <v>97</v>
      </c>
      <c r="BH2512" s="5">
        <v>93</v>
      </c>
      <c r="BI2512" s="5">
        <v>79</v>
      </c>
      <c r="BJ2512" s="5">
        <v>73</v>
      </c>
      <c r="BK2512" s="5">
        <v>82</v>
      </c>
      <c r="BL2512" s="5">
        <v>87</v>
      </c>
      <c r="BM2512" s="5">
        <v>90</v>
      </c>
      <c r="BN2512" s="5">
        <v>88</v>
      </c>
      <c r="BO2512" s="5">
        <v>90</v>
      </c>
      <c r="BP2512" s="5">
        <v>91</v>
      </c>
      <c r="BQ2512" s="5">
        <v>95</v>
      </c>
      <c r="BR2512" s="5">
        <v>98</v>
      </c>
      <c r="BS2512">
        <v>100</v>
      </c>
      <c r="BT2512">
        <v>102</v>
      </c>
      <c r="BU2512">
        <v>101</v>
      </c>
      <c r="BV2512">
        <v>102</v>
      </c>
      <c r="BW2512">
        <v>101</v>
      </c>
      <c r="BX2512">
        <v>98</v>
      </c>
      <c r="BY2512">
        <v>96</v>
      </c>
      <c r="BZ2512">
        <v>100</v>
      </c>
      <c r="CA2512">
        <v>99</v>
      </c>
      <c r="CB2512">
        <v>98</v>
      </c>
      <c r="CC2512">
        <v>101</v>
      </c>
      <c r="CD2512">
        <v>94</v>
      </c>
      <c r="CE2512">
        <v>95</v>
      </c>
      <c r="CF2512">
        <v>93</v>
      </c>
      <c r="CG2512">
        <v>93</v>
      </c>
      <c r="CH2512">
        <v>94</v>
      </c>
      <c r="CI2512">
        <v>95</v>
      </c>
      <c r="CJ2512">
        <v>97</v>
      </c>
      <c r="CK2512">
        <v>96</v>
      </c>
      <c r="CL2512">
        <v>94</v>
      </c>
      <c r="CM2512">
        <v>97</v>
      </c>
      <c r="CN2512">
        <v>84</v>
      </c>
      <c r="CO2512">
        <v>88</v>
      </c>
      <c r="CP2512">
        <v>96</v>
      </c>
      <c r="CQ2512">
        <v>86</v>
      </c>
      <c r="CR2512">
        <v>94</v>
      </c>
      <c r="CS2512">
        <v>95</v>
      </c>
      <c r="CT2512">
        <v>82</v>
      </c>
      <c r="CU2512">
        <v>92</v>
      </c>
      <c r="CV2512">
        <v>92</v>
      </c>
      <c r="CW2512">
        <v>90</v>
      </c>
      <c r="CX2512" t="s">
        <v>2</v>
      </c>
      <c r="CY2512" t="s">
        <v>18</v>
      </c>
    </row>
    <row r="2513" spans="1:103" x14ac:dyDescent="0.25">
      <c r="A2513" t="s">
        <v>113</v>
      </c>
      <c r="B2513">
        <v>34.943600000000004</v>
      </c>
      <c r="C2513">
        <v>-115.54689999999999</v>
      </c>
      <c r="D2513">
        <v>4350</v>
      </c>
      <c r="E2513" t="s">
        <v>1</v>
      </c>
      <c r="F2513">
        <v>206.6</v>
      </c>
      <c r="G2513">
        <v>1986</v>
      </c>
      <c r="H2513">
        <v>8</v>
      </c>
      <c r="I2513" t="s">
        <v>260</v>
      </c>
      <c r="J2513">
        <v>91</v>
      </c>
      <c r="K2513">
        <v>90</v>
      </c>
      <c r="L2513">
        <v>90</v>
      </c>
      <c r="M2513">
        <v>89</v>
      </c>
      <c r="O2513">
        <v>87</v>
      </c>
      <c r="P2513">
        <v>83</v>
      </c>
      <c r="Q2513">
        <v>82</v>
      </c>
      <c r="R2513">
        <v>85</v>
      </c>
      <c r="S2513">
        <v>92</v>
      </c>
      <c r="U2513">
        <v>91</v>
      </c>
      <c r="V2513">
        <v>91</v>
      </c>
      <c r="W2513">
        <v>91</v>
      </c>
      <c r="X2513">
        <v>90</v>
      </c>
      <c r="Y2513">
        <v>90</v>
      </c>
      <c r="Z2513">
        <v>91</v>
      </c>
      <c r="AA2513">
        <v>90</v>
      </c>
      <c r="AB2513">
        <v>89</v>
      </c>
      <c r="AC2513">
        <v>90</v>
      </c>
      <c r="AD2513">
        <v>89</v>
      </c>
      <c r="AE2513">
        <v>93</v>
      </c>
      <c r="AF2513">
        <v>93</v>
      </c>
      <c r="AG2513">
        <v>97</v>
      </c>
      <c r="AH2513">
        <v>96</v>
      </c>
      <c r="AI2513">
        <v>98</v>
      </c>
      <c r="AJ2513">
        <v>6</v>
      </c>
      <c r="AK2513">
        <v>95</v>
      </c>
      <c r="AL2513">
        <v>92</v>
      </c>
      <c r="AM2513">
        <v>90</v>
      </c>
      <c r="AN2513" s="5">
        <v>94</v>
      </c>
      <c r="AO2513" s="5">
        <v>98</v>
      </c>
      <c r="AP2513" s="5">
        <v>96</v>
      </c>
      <c r="AQ2513" s="5">
        <v>93</v>
      </c>
      <c r="AR2513" s="5">
        <v>89</v>
      </c>
      <c r="AS2513" s="5">
        <v>90</v>
      </c>
      <c r="AT2513" s="5">
        <v>89</v>
      </c>
      <c r="AU2513" s="5">
        <v>90</v>
      </c>
      <c r="AV2513" s="5">
        <v>91</v>
      </c>
      <c r="AW2513" s="5">
        <v>90</v>
      </c>
      <c r="AX2513" s="5">
        <v>91</v>
      </c>
      <c r="AY2513" s="5">
        <v>91</v>
      </c>
      <c r="AZ2513" s="5">
        <v>92</v>
      </c>
      <c r="BA2513" s="5">
        <v>91</v>
      </c>
      <c r="BB2513" s="5">
        <v>86</v>
      </c>
      <c r="BC2513" s="5">
        <v>90</v>
      </c>
      <c r="BD2513" s="5">
        <v>86</v>
      </c>
      <c r="BE2513" s="5">
        <v>88</v>
      </c>
      <c r="BF2513" s="5">
        <v>94</v>
      </c>
      <c r="BG2513" s="5">
        <v>95</v>
      </c>
      <c r="BH2513" s="5">
        <v>90</v>
      </c>
      <c r="BI2513" s="5">
        <v>80</v>
      </c>
      <c r="BJ2513" s="5">
        <v>83</v>
      </c>
      <c r="BK2513" s="5">
        <v>85</v>
      </c>
      <c r="BL2513" s="5">
        <v>87</v>
      </c>
      <c r="BM2513" s="5">
        <v>88</v>
      </c>
      <c r="BN2513" s="5">
        <v>88</v>
      </c>
      <c r="BO2513" s="5">
        <v>90</v>
      </c>
      <c r="BP2513" s="5">
        <v>94</v>
      </c>
      <c r="BQ2513" s="5">
        <v>96</v>
      </c>
      <c r="BR2513" s="5">
        <v>98</v>
      </c>
      <c r="BS2513">
        <v>98</v>
      </c>
      <c r="BT2513">
        <v>98</v>
      </c>
      <c r="BU2513">
        <v>100</v>
      </c>
      <c r="BV2513">
        <v>98</v>
      </c>
      <c r="BW2513">
        <v>96</v>
      </c>
      <c r="BX2513">
        <v>95</v>
      </c>
      <c r="BY2513">
        <v>96</v>
      </c>
      <c r="BZ2513">
        <v>95</v>
      </c>
      <c r="CA2513">
        <v>92</v>
      </c>
      <c r="CB2513">
        <v>94</v>
      </c>
      <c r="CC2513">
        <v>92</v>
      </c>
      <c r="CD2513">
        <v>91</v>
      </c>
      <c r="CE2513">
        <v>95</v>
      </c>
      <c r="CF2513">
        <v>95</v>
      </c>
      <c r="CG2513">
        <v>95</v>
      </c>
      <c r="CH2513">
        <v>94</v>
      </c>
      <c r="CI2513">
        <v>93</v>
      </c>
      <c r="CJ2513">
        <v>92</v>
      </c>
      <c r="CK2513">
        <v>92</v>
      </c>
      <c r="CL2513">
        <v>94</v>
      </c>
      <c r="CM2513">
        <v>96</v>
      </c>
      <c r="CN2513">
        <v>97</v>
      </c>
      <c r="CO2513">
        <v>95</v>
      </c>
      <c r="CP2513">
        <v>93</v>
      </c>
      <c r="CQ2513">
        <v>89</v>
      </c>
      <c r="CR2513">
        <v>88</v>
      </c>
      <c r="CS2513">
        <v>83</v>
      </c>
      <c r="CT2513">
        <v>86</v>
      </c>
      <c r="CU2513">
        <v>84</v>
      </c>
      <c r="CV2513">
        <v>88</v>
      </c>
      <c r="CW2513">
        <v>87</v>
      </c>
      <c r="CX2513" t="s">
        <v>5</v>
      </c>
      <c r="CY2513" t="s">
        <v>114</v>
      </c>
    </row>
    <row r="2514" spans="1:103" x14ac:dyDescent="0.25">
      <c r="A2514" t="s">
        <v>138</v>
      </c>
      <c r="B2514">
        <v>37.761699999999998</v>
      </c>
      <c r="C2514">
        <v>-117.5658</v>
      </c>
      <c r="D2514">
        <v>4274</v>
      </c>
      <c r="E2514" t="s">
        <v>1</v>
      </c>
      <c r="F2514">
        <v>157.1</v>
      </c>
      <c r="G2514">
        <v>1986</v>
      </c>
      <c r="H2514">
        <v>8</v>
      </c>
      <c r="I2514" t="s">
        <v>260</v>
      </c>
      <c r="J2514">
        <v>97</v>
      </c>
      <c r="K2514">
        <v>98</v>
      </c>
      <c r="L2514">
        <v>99</v>
      </c>
      <c r="M2514">
        <v>95</v>
      </c>
      <c r="N2514">
        <v>90</v>
      </c>
      <c r="O2514">
        <v>92</v>
      </c>
      <c r="P2514">
        <v>86</v>
      </c>
      <c r="Q2514">
        <v>84</v>
      </c>
      <c r="R2514">
        <v>87</v>
      </c>
      <c r="S2514">
        <v>90</v>
      </c>
      <c r="T2514">
        <v>94</v>
      </c>
      <c r="U2514">
        <v>92</v>
      </c>
      <c r="V2514">
        <v>94</v>
      </c>
      <c r="W2514">
        <v>97</v>
      </c>
      <c r="X2514">
        <v>95</v>
      </c>
      <c r="Y2514">
        <v>96</v>
      </c>
      <c r="Z2514">
        <v>95</v>
      </c>
      <c r="AA2514">
        <v>94</v>
      </c>
      <c r="AB2514">
        <v>90</v>
      </c>
      <c r="AC2514">
        <v>92</v>
      </c>
      <c r="AD2514">
        <v>95</v>
      </c>
      <c r="AE2514">
        <v>98</v>
      </c>
      <c r="AF2514">
        <v>100</v>
      </c>
      <c r="AG2514">
        <v>101</v>
      </c>
      <c r="AH2514">
        <v>100</v>
      </c>
      <c r="AI2514">
        <v>100</v>
      </c>
      <c r="AJ2514">
        <v>100</v>
      </c>
      <c r="AK2514">
        <v>97</v>
      </c>
      <c r="AL2514">
        <v>95</v>
      </c>
      <c r="AM2514">
        <v>98</v>
      </c>
      <c r="AN2514" s="5">
        <v>100</v>
      </c>
      <c r="AO2514" s="5">
        <v>103</v>
      </c>
      <c r="AP2514" s="5">
        <v>104</v>
      </c>
      <c r="AQ2514" s="5">
        <v>101</v>
      </c>
      <c r="AR2514" s="5">
        <v>90</v>
      </c>
      <c r="AS2514" s="5">
        <v>91</v>
      </c>
      <c r="AT2514" s="5">
        <v>91</v>
      </c>
      <c r="AU2514" s="5">
        <v>94</v>
      </c>
      <c r="AV2514" s="5">
        <v>95</v>
      </c>
      <c r="AW2514" s="5">
        <v>95</v>
      </c>
      <c r="AX2514" s="5">
        <v>100</v>
      </c>
      <c r="AY2514" s="5">
        <v>103</v>
      </c>
      <c r="AZ2514" s="5">
        <v>100</v>
      </c>
      <c r="BA2514" s="5">
        <v>100</v>
      </c>
      <c r="BB2514" s="5">
        <v>90</v>
      </c>
      <c r="BC2514" s="5">
        <v>94</v>
      </c>
      <c r="BD2514" s="5">
        <v>90</v>
      </c>
      <c r="BE2514" s="5">
        <v>93</v>
      </c>
      <c r="BF2514" s="5">
        <v>96</v>
      </c>
      <c r="BG2514" s="5">
        <v>97</v>
      </c>
      <c r="BH2514" s="5">
        <v>96</v>
      </c>
      <c r="BI2514" s="5">
        <v>85</v>
      </c>
      <c r="BJ2514" s="5">
        <v>81</v>
      </c>
      <c r="BK2514" s="5">
        <v>88</v>
      </c>
      <c r="BL2514" s="5">
        <v>91</v>
      </c>
      <c r="BM2514" s="5">
        <v>88</v>
      </c>
      <c r="BN2514" s="5">
        <v>93</v>
      </c>
      <c r="BO2514" s="5">
        <v>94</v>
      </c>
      <c r="BP2514" s="5">
        <v>92</v>
      </c>
      <c r="BQ2514" s="5">
        <v>98</v>
      </c>
      <c r="BR2514" s="5">
        <v>101</v>
      </c>
      <c r="BS2514">
        <v>104</v>
      </c>
      <c r="BT2514">
        <v>105</v>
      </c>
      <c r="BU2514">
        <v>105</v>
      </c>
      <c r="BV2514">
        <v>106</v>
      </c>
      <c r="BW2514">
        <v>106</v>
      </c>
      <c r="BX2514">
        <v>105</v>
      </c>
      <c r="BY2514">
        <v>102</v>
      </c>
      <c r="BZ2514">
        <v>101</v>
      </c>
      <c r="CA2514">
        <v>104</v>
      </c>
      <c r="CB2514">
        <v>100</v>
      </c>
      <c r="CC2514">
        <v>97</v>
      </c>
      <c r="CD2514">
        <v>97</v>
      </c>
      <c r="CE2514">
        <v>100</v>
      </c>
      <c r="CF2514">
        <v>100</v>
      </c>
      <c r="CG2514">
        <v>98</v>
      </c>
      <c r="CH2514">
        <v>103</v>
      </c>
      <c r="CI2514">
        <v>99</v>
      </c>
      <c r="CJ2514">
        <v>86</v>
      </c>
      <c r="CK2514">
        <v>94</v>
      </c>
      <c r="CL2514">
        <v>89</v>
      </c>
      <c r="CM2514">
        <v>96</v>
      </c>
      <c r="CN2514">
        <v>99</v>
      </c>
      <c r="CO2514">
        <v>98</v>
      </c>
      <c r="CP2514">
        <v>95</v>
      </c>
      <c r="CQ2514">
        <v>97</v>
      </c>
      <c r="CR2514">
        <v>93</v>
      </c>
      <c r="CS2514">
        <v>77</v>
      </c>
      <c r="CT2514">
        <v>92</v>
      </c>
      <c r="CU2514">
        <v>97</v>
      </c>
      <c r="CV2514">
        <v>93</v>
      </c>
      <c r="CW2514">
        <v>92</v>
      </c>
      <c r="CX2514" t="s">
        <v>2</v>
      </c>
      <c r="CY2514" t="s">
        <v>139</v>
      </c>
    </row>
    <row r="2515" spans="1:103" x14ac:dyDescent="0.25">
      <c r="A2515" t="s">
        <v>7</v>
      </c>
      <c r="B2515">
        <v>37.371099999999998</v>
      </c>
      <c r="C2515">
        <v>-118.35890000000001</v>
      </c>
      <c r="D2515">
        <v>4110</v>
      </c>
      <c r="E2515" t="s">
        <v>1</v>
      </c>
      <c r="F2515">
        <v>166.6</v>
      </c>
      <c r="G2515">
        <v>1986</v>
      </c>
      <c r="H2515">
        <v>8</v>
      </c>
      <c r="I2515" t="s">
        <v>260</v>
      </c>
      <c r="J2515">
        <v>96</v>
      </c>
      <c r="K2515">
        <v>97</v>
      </c>
      <c r="L2515">
        <v>99</v>
      </c>
      <c r="M2515">
        <v>95</v>
      </c>
      <c r="N2515">
        <v>90</v>
      </c>
      <c r="O2515">
        <v>91</v>
      </c>
      <c r="P2515">
        <v>88</v>
      </c>
      <c r="Q2515">
        <v>85</v>
      </c>
      <c r="R2515">
        <v>90</v>
      </c>
      <c r="S2515">
        <v>92</v>
      </c>
      <c r="T2515">
        <v>94</v>
      </c>
      <c r="U2515">
        <v>91</v>
      </c>
      <c r="V2515">
        <v>96</v>
      </c>
      <c r="W2515">
        <v>96</v>
      </c>
      <c r="X2515">
        <v>94</v>
      </c>
      <c r="Y2515">
        <v>95</v>
      </c>
      <c r="Z2515">
        <v>96</v>
      </c>
      <c r="AA2515">
        <v>92</v>
      </c>
      <c r="AB2515">
        <v>91</v>
      </c>
      <c r="AC2515">
        <v>92</v>
      </c>
      <c r="AD2515">
        <v>95</v>
      </c>
      <c r="AE2515">
        <v>97</v>
      </c>
      <c r="AF2515">
        <v>99</v>
      </c>
      <c r="AG2515">
        <v>98</v>
      </c>
      <c r="AH2515">
        <v>100</v>
      </c>
      <c r="AI2515">
        <v>102</v>
      </c>
      <c r="AJ2515">
        <v>99</v>
      </c>
      <c r="AK2515">
        <v>94</v>
      </c>
      <c r="AL2515">
        <v>96</v>
      </c>
      <c r="AM2515">
        <v>96</v>
      </c>
      <c r="AN2515" s="5">
        <v>100</v>
      </c>
      <c r="AO2515" s="5">
        <v>100</v>
      </c>
      <c r="AP2515" s="5">
        <v>102</v>
      </c>
      <c r="AQ2515" s="5">
        <v>98</v>
      </c>
      <c r="AR2515" s="5">
        <v>88</v>
      </c>
      <c r="AS2515" s="5">
        <v>88</v>
      </c>
      <c r="AT2515" s="5">
        <v>90</v>
      </c>
      <c r="AU2515" s="5">
        <v>93</v>
      </c>
      <c r="AV2515" s="5">
        <v>95</v>
      </c>
      <c r="AW2515" s="5">
        <v>97</v>
      </c>
      <c r="AX2515" s="5">
        <v>102</v>
      </c>
      <c r="AY2515" s="5">
        <v>102</v>
      </c>
      <c r="AZ2515" s="5">
        <v>99</v>
      </c>
      <c r="BA2515" s="5">
        <v>100</v>
      </c>
      <c r="BB2515" s="5">
        <v>95</v>
      </c>
      <c r="BC2515" s="5">
        <v>93</v>
      </c>
      <c r="BD2515" s="5">
        <v>92</v>
      </c>
      <c r="BE2515" s="5">
        <v>92</v>
      </c>
      <c r="BF2515" s="5">
        <v>96</v>
      </c>
      <c r="BG2515" s="5">
        <v>100</v>
      </c>
      <c r="BH2515" s="5">
        <v>92</v>
      </c>
      <c r="BI2515" s="5">
        <v>73</v>
      </c>
      <c r="BJ2515" s="5">
        <v>81</v>
      </c>
      <c r="BK2515" s="5">
        <v>89</v>
      </c>
      <c r="BL2515" s="5">
        <v>90</v>
      </c>
      <c r="BM2515" s="5">
        <v>89</v>
      </c>
      <c r="BN2515" s="5">
        <v>93</v>
      </c>
      <c r="BO2515" s="5">
        <v>94</v>
      </c>
      <c r="BP2515" s="5">
        <v>94</v>
      </c>
      <c r="BQ2515" s="5">
        <v>99</v>
      </c>
      <c r="BR2515" s="5">
        <v>101</v>
      </c>
      <c r="BS2515">
        <v>102</v>
      </c>
      <c r="BT2515">
        <v>103</v>
      </c>
      <c r="BU2515">
        <v>104</v>
      </c>
      <c r="BV2515">
        <v>105</v>
      </c>
      <c r="BW2515">
        <v>103</v>
      </c>
      <c r="BX2515">
        <v>102</v>
      </c>
      <c r="BY2515">
        <v>102</v>
      </c>
      <c r="BZ2515">
        <v>102</v>
      </c>
      <c r="CA2515">
        <v>100</v>
      </c>
      <c r="CB2515">
        <v>98</v>
      </c>
      <c r="CC2515">
        <v>100</v>
      </c>
      <c r="CD2515">
        <v>98</v>
      </c>
      <c r="CE2515">
        <v>100</v>
      </c>
      <c r="CF2515">
        <v>102</v>
      </c>
      <c r="CG2515">
        <v>98</v>
      </c>
      <c r="CH2515">
        <v>96</v>
      </c>
      <c r="CI2515">
        <v>97</v>
      </c>
      <c r="CJ2515">
        <v>81</v>
      </c>
      <c r="CK2515">
        <v>95</v>
      </c>
      <c r="CL2515">
        <v>80</v>
      </c>
      <c r="CM2515">
        <v>99</v>
      </c>
      <c r="CN2515">
        <v>99</v>
      </c>
      <c r="CO2515">
        <v>96</v>
      </c>
      <c r="CP2515">
        <v>94</v>
      </c>
      <c r="CQ2515">
        <v>98</v>
      </c>
      <c r="CR2515">
        <v>98</v>
      </c>
      <c r="CS2515">
        <v>85</v>
      </c>
      <c r="CT2515">
        <v>94</v>
      </c>
      <c r="CU2515">
        <v>95</v>
      </c>
      <c r="CV2515">
        <v>93</v>
      </c>
      <c r="CW2515">
        <v>94</v>
      </c>
      <c r="CX2515" t="s">
        <v>5</v>
      </c>
      <c r="CY2515" t="s">
        <v>8</v>
      </c>
    </row>
    <row r="2516" spans="1:103" x14ac:dyDescent="0.25">
      <c r="A2516" t="s">
        <v>4</v>
      </c>
      <c r="B2516">
        <v>36.798099999999998</v>
      </c>
      <c r="C2516">
        <v>-118.20359999999999</v>
      </c>
      <c r="D2516">
        <v>3950</v>
      </c>
      <c r="E2516" t="s">
        <v>1</v>
      </c>
      <c r="F2516">
        <v>124.8</v>
      </c>
      <c r="G2516">
        <v>1986</v>
      </c>
      <c r="H2516">
        <v>8</v>
      </c>
      <c r="I2516" t="s">
        <v>260</v>
      </c>
      <c r="J2516">
        <v>103</v>
      </c>
      <c r="K2516">
        <v>102</v>
      </c>
      <c r="L2516">
        <v>100</v>
      </c>
      <c r="M2516">
        <v>102</v>
      </c>
      <c r="N2516">
        <v>96</v>
      </c>
      <c r="O2516">
        <v>93</v>
      </c>
      <c r="P2516">
        <v>93</v>
      </c>
      <c r="Q2516">
        <v>93</v>
      </c>
      <c r="R2516">
        <v>90</v>
      </c>
      <c r="S2516">
        <v>94</v>
      </c>
      <c r="T2516">
        <v>98</v>
      </c>
      <c r="U2516">
        <v>97</v>
      </c>
      <c r="V2516">
        <v>97</v>
      </c>
      <c r="W2516">
        <v>101</v>
      </c>
      <c r="X2516">
        <v>102</v>
      </c>
      <c r="Y2516">
        <v>97</v>
      </c>
      <c r="Z2516">
        <v>97</v>
      </c>
      <c r="AA2516">
        <v>98</v>
      </c>
      <c r="AB2516">
        <v>98</v>
      </c>
      <c r="AC2516">
        <v>95</v>
      </c>
      <c r="AD2516">
        <v>97</v>
      </c>
      <c r="AE2516">
        <v>98</v>
      </c>
      <c r="AF2516">
        <v>100</v>
      </c>
      <c r="AG2516">
        <v>102</v>
      </c>
      <c r="AH2516">
        <v>104</v>
      </c>
      <c r="AI2516">
        <v>106</v>
      </c>
      <c r="AJ2516">
        <v>105</v>
      </c>
      <c r="AK2516">
        <v>105</v>
      </c>
      <c r="AL2516">
        <v>98</v>
      </c>
      <c r="AM2516">
        <v>101</v>
      </c>
      <c r="AN2516" s="5">
        <v>98</v>
      </c>
      <c r="AO2516" s="5">
        <v>102</v>
      </c>
      <c r="AP2516" s="5">
        <v>104</v>
      </c>
      <c r="AQ2516" s="5">
        <v>105</v>
      </c>
      <c r="AR2516" s="5">
        <v>106</v>
      </c>
      <c r="AS2516" s="5">
        <v>95</v>
      </c>
      <c r="AT2516" s="5">
        <v>93</v>
      </c>
      <c r="AU2516" s="5">
        <v>94</v>
      </c>
      <c r="AV2516" s="5">
        <v>97</v>
      </c>
      <c r="AW2516" s="5">
        <v>98</v>
      </c>
      <c r="AX2516" s="5">
        <v>100</v>
      </c>
      <c r="AY2516" s="5">
        <v>105</v>
      </c>
      <c r="AZ2516" s="5">
        <v>104</v>
      </c>
      <c r="BA2516" s="5">
        <v>104</v>
      </c>
      <c r="BB2516" s="5">
        <v>104</v>
      </c>
      <c r="BC2516" s="5">
        <v>93</v>
      </c>
      <c r="BD2516" s="5">
        <v>101</v>
      </c>
      <c r="BE2516" s="5">
        <v>94</v>
      </c>
      <c r="BF2516" s="5">
        <v>95</v>
      </c>
      <c r="BG2516" s="5">
        <v>101</v>
      </c>
      <c r="BH2516" s="5">
        <v>105</v>
      </c>
      <c r="BI2516" s="5">
        <v>95</v>
      </c>
      <c r="BJ2516" s="5">
        <v>82</v>
      </c>
      <c r="BK2516" s="5">
        <v>87</v>
      </c>
      <c r="BL2516" s="5">
        <v>93</v>
      </c>
      <c r="BM2516" s="5">
        <v>95</v>
      </c>
      <c r="BN2516" s="5">
        <v>94</v>
      </c>
      <c r="BO2516" s="5">
        <v>95</v>
      </c>
      <c r="BP2516" s="5">
        <v>96</v>
      </c>
      <c r="BQ2516" s="5">
        <v>98</v>
      </c>
      <c r="BR2516" s="5">
        <v>101</v>
      </c>
      <c r="BS2516">
        <v>103</v>
      </c>
      <c r="BT2516">
        <v>104</v>
      </c>
      <c r="BU2516">
        <v>104</v>
      </c>
      <c r="BV2516">
        <v>108</v>
      </c>
      <c r="BW2516">
        <v>107</v>
      </c>
      <c r="BX2516">
        <v>107</v>
      </c>
      <c r="BY2516">
        <v>107</v>
      </c>
      <c r="BZ2516">
        <v>106</v>
      </c>
      <c r="CA2516">
        <v>105</v>
      </c>
      <c r="CB2516">
        <v>104</v>
      </c>
      <c r="CC2516">
        <v>100</v>
      </c>
      <c r="CD2516">
        <v>100</v>
      </c>
      <c r="CE2516">
        <v>101</v>
      </c>
      <c r="CF2516">
        <v>103</v>
      </c>
      <c r="CG2516">
        <v>104</v>
      </c>
      <c r="CH2516">
        <v>101</v>
      </c>
      <c r="CI2516">
        <v>100</v>
      </c>
      <c r="CJ2516">
        <v>104</v>
      </c>
      <c r="CK2516">
        <v>82</v>
      </c>
      <c r="CL2516">
        <v>97</v>
      </c>
      <c r="CM2516">
        <v>92</v>
      </c>
      <c r="CN2516">
        <v>101</v>
      </c>
      <c r="CO2516">
        <v>101</v>
      </c>
      <c r="CP2516">
        <v>101</v>
      </c>
      <c r="CQ2516">
        <v>98</v>
      </c>
      <c r="CR2516">
        <v>101</v>
      </c>
      <c r="CS2516">
        <v>98</v>
      </c>
      <c r="CT2516">
        <v>87</v>
      </c>
      <c r="CU2516">
        <v>96</v>
      </c>
      <c r="CV2516">
        <v>102</v>
      </c>
      <c r="CW2516">
        <v>97</v>
      </c>
      <c r="CX2516" t="s">
        <v>5</v>
      </c>
      <c r="CY2516" t="s">
        <v>6</v>
      </c>
    </row>
    <row r="2517" spans="1:103" x14ac:dyDescent="0.25">
      <c r="A2517" t="s">
        <v>49</v>
      </c>
      <c r="B2517">
        <v>36.1389</v>
      </c>
      <c r="C2517">
        <v>-117.9528</v>
      </c>
      <c r="D2517">
        <v>3825</v>
      </c>
      <c r="E2517" t="s">
        <v>1</v>
      </c>
      <c r="F2517">
        <v>103.6</v>
      </c>
      <c r="G2517">
        <v>1986</v>
      </c>
      <c r="H2517">
        <v>8</v>
      </c>
      <c r="I2517" t="s">
        <v>260</v>
      </c>
      <c r="J2517">
        <v>98</v>
      </c>
      <c r="K2517">
        <v>95</v>
      </c>
      <c r="L2517">
        <v>94</v>
      </c>
      <c r="M2517">
        <v>89</v>
      </c>
      <c r="N2517">
        <v>89</v>
      </c>
      <c r="O2517">
        <v>87</v>
      </c>
      <c r="P2517">
        <v>86</v>
      </c>
      <c r="Q2517">
        <v>84</v>
      </c>
      <c r="R2517">
        <v>88</v>
      </c>
      <c r="S2517">
        <v>91</v>
      </c>
      <c r="T2517">
        <v>92</v>
      </c>
      <c r="U2517">
        <v>93</v>
      </c>
      <c r="V2517">
        <v>93</v>
      </c>
      <c r="W2517">
        <v>97</v>
      </c>
      <c r="X2517">
        <v>94</v>
      </c>
      <c r="Y2517">
        <v>93</v>
      </c>
      <c r="Z2517">
        <v>92</v>
      </c>
      <c r="AA2517">
        <v>94</v>
      </c>
      <c r="AB2517">
        <v>90</v>
      </c>
      <c r="AC2517">
        <v>91</v>
      </c>
      <c r="AD2517">
        <v>93</v>
      </c>
      <c r="AE2517">
        <v>95</v>
      </c>
      <c r="AF2517">
        <v>97</v>
      </c>
      <c r="AG2517">
        <v>100</v>
      </c>
      <c r="AH2517">
        <v>100</v>
      </c>
      <c r="AI2517">
        <v>99</v>
      </c>
      <c r="AJ2517">
        <v>97</v>
      </c>
      <c r="AK2517">
        <v>95</v>
      </c>
      <c r="AL2517">
        <v>96</v>
      </c>
      <c r="AM2517">
        <v>93</v>
      </c>
      <c r="AN2517" s="5">
        <v>96</v>
      </c>
      <c r="AO2517" s="5">
        <v>101</v>
      </c>
      <c r="AP2517" s="5">
        <v>99</v>
      </c>
      <c r="AQ2517" s="5">
        <v>99</v>
      </c>
      <c r="AR2517" s="5">
        <v>88</v>
      </c>
      <c r="AS2517" s="5">
        <v>86</v>
      </c>
      <c r="AT2517" s="5">
        <v>87</v>
      </c>
      <c r="AU2517" s="5">
        <v>91</v>
      </c>
      <c r="AV2517" s="5">
        <v>93</v>
      </c>
      <c r="AW2517" s="5">
        <v>95</v>
      </c>
      <c r="AX2517" s="5">
        <v>99</v>
      </c>
      <c r="AY2517" s="5">
        <v>97</v>
      </c>
      <c r="AZ2517" s="5">
        <v>97</v>
      </c>
      <c r="BA2517" s="5">
        <v>99</v>
      </c>
      <c r="BB2517" s="5">
        <v>91</v>
      </c>
      <c r="BC2517" s="5">
        <v>91</v>
      </c>
      <c r="BD2517" s="5">
        <v>88</v>
      </c>
      <c r="BE2517" s="5">
        <v>89</v>
      </c>
      <c r="BF2517" s="5">
        <v>97</v>
      </c>
      <c r="BG2517" s="5">
        <v>98</v>
      </c>
      <c r="BH2517" s="5">
        <v>85</v>
      </c>
      <c r="BI2517" s="5">
        <v>84</v>
      </c>
      <c r="BJ2517" s="5">
        <v>86</v>
      </c>
      <c r="BK2517" s="5">
        <v>88</v>
      </c>
      <c r="BL2517" s="5">
        <v>89</v>
      </c>
      <c r="BM2517" s="5">
        <v>88</v>
      </c>
      <c r="BN2517" s="5">
        <v>89</v>
      </c>
      <c r="BO2517" s="5">
        <v>91</v>
      </c>
      <c r="BP2517" s="5">
        <v>94</v>
      </c>
      <c r="BQ2517" s="5">
        <v>97</v>
      </c>
      <c r="BR2517" s="5">
        <v>99</v>
      </c>
      <c r="BS2517">
        <v>101</v>
      </c>
      <c r="BT2517">
        <v>101</v>
      </c>
      <c r="BU2517">
        <v>104</v>
      </c>
      <c r="BV2517">
        <v>104</v>
      </c>
      <c r="BW2517">
        <v>102</v>
      </c>
      <c r="BX2517">
        <v>100</v>
      </c>
      <c r="BY2517">
        <v>100</v>
      </c>
      <c r="BZ2517">
        <v>101</v>
      </c>
      <c r="CA2517">
        <v>100</v>
      </c>
      <c r="CB2517">
        <v>97</v>
      </c>
      <c r="CC2517">
        <v>98</v>
      </c>
      <c r="CD2517">
        <v>97</v>
      </c>
      <c r="CE2517">
        <v>97</v>
      </c>
      <c r="CF2517">
        <v>97</v>
      </c>
      <c r="CG2517">
        <v>96</v>
      </c>
      <c r="CH2517">
        <v>94</v>
      </c>
      <c r="CI2517">
        <v>94</v>
      </c>
      <c r="CJ2517">
        <v>81</v>
      </c>
      <c r="CK2517">
        <v>96</v>
      </c>
      <c r="CL2517">
        <v>97</v>
      </c>
      <c r="CM2517">
        <v>98</v>
      </c>
      <c r="CN2517">
        <v>97</v>
      </c>
      <c r="CO2517">
        <v>96</v>
      </c>
      <c r="CP2517">
        <v>91</v>
      </c>
      <c r="CQ2517">
        <v>95</v>
      </c>
      <c r="CR2517">
        <v>94</v>
      </c>
      <c r="CS2517">
        <v>84</v>
      </c>
      <c r="CT2517">
        <v>94</v>
      </c>
      <c r="CU2517">
        <v>97</v>
      </c>
      <c r="CV2517">
        <v>92</v>
      </c>
      <c r="CW2517">
        <v>94</v>
      </c>
      <c r="CX2517" t="s">
        <v>5</v>
      </c>
      <c r="CY2517" t="s">
        <v>50</v>
      </c>
    </row>
    <row r="2518" spans="1:103" x14ac:dyDescent="0.25">
      <c r="A2518" t="s">
        <v>159</v>
      </c>
      <c r="B2518">
        <v>36.068600000000004</v>
      </c>
      <c r="C2518">
        <v>-115.4603</v>
      </c>
      <c r="D2518">
        <v>3780</v>
      </c>
      <c r="E2518" t="s">
        <v>1</v>
      </c>
      <c r="F2518">
        <v>133.4</v>
      </c>
      <c r="G2518">
        <v>1986</v>
      </c>
      <c r="H2518">
        <v>8</v>
      </c>
      <c r="I2518" t="s">
        <v>260</v>
      </c>
      <c r="J2518">
        <v>100</v>
      </c>
      <c r="K2518">
        <v>97</v>
      </c>
      <c r="L2518">
        <v>101</v>
      </c>
      <c r="M2518">
        <v>98</v>
      </c>
      <c r="N2518">
        <v>98</v>
      </c>
      <c r="O2518">
        <v>90</v>
      </c>
      <c r="P2518">
        <v>89</v>
      </c>
      <c r="Q2518">
        <v>85</v>
      </c>
      <c r="R2518">
        <v>89</v>
      </c>
      <c r="S2518">
        <v>88</v>
      </c>
      <c r="T2518">
        <v>94</v>
      </c>
      <c r="U2518">
        <v>95</v>
      </c>
      <c r="V2518">
        <v>97</v>
      </c>
      <c r="W2518">
        <v>96</v>
      </c>
      <c r="X2518">
        <v>96</v>
      </c>
      <c r="Y2518">
        <v>98</v>
      </c>
      <c r="Z2518">
        <v>99</v>
      </c>
      <c r="AA2518">
        <v>96</v>
      </c>
      <c r="AB2518">
        <v>95</v>
      </c>
      <c r="AC2518">
        <v>95</v>
      </c>
      <c r="AD2518">
        <v>98</v>
      </c>
      <c r="AE2518">
        <v>98</v>
      </c>
      <c r="AF2518">
        <v>95</v>
      </c>
      <c r="AG2518">
        <v>100</v>
      </c>
      <c r="AH2518">
        <v>102</v>
      </c>
      <c r="AI2518">
        <v>103</v>
      </c>
      <c r="AJ2518">
        <v>102</v>
      </c>
      <c r="AK2518">
        <v>98</v>
      </c>
      <c r="AL2518">
        <v>95</v>
      </c>
      <c r="AM2518">
        <v>97</v>
      </c>
      <c r="AN2518" s="5">
        <v>100</v>
      </c>
      <c r="AO2518" s="5">
        <v>103</v>
      </c>
      <c r="AP2518" s="5">
        <v>105</v>
      </c>
      <c r="AQ2518" s="5">
        <v>95</v>
      </c>
      <c r="AR2518" s="5">
        <v>91</v>
      </c>
      <c r="AS2518" s="5">
        <v>98</v>
      </c>
      <c r="AT2518" s="5">
        <v>94</v>
      </c>
      <c r="AU2518" s="5">
        <v>94</v>
      </c>
      <c r="AV2518" s="5">
        <v>95</v>
      </c>
      <c r="AW2518" s="5">
        <v>97</v>
      </c>
      <c r="AX2518" s="5">
        <v>102</v>
      </c>
      <c r="AY2518" s="5">
        <v>102</v>
      </c>
      <c r="AZ2518" s="5">
        <v>99</v>
      </c>
      <c r="BA2518" s="5">
        <v>98</v>
      </c>
      <c r="BB2518" s="5">
        <v>84</v>
      </c>
      <c r="BC2518" s="5">
        <v>90</v>
      </c>
      <c r="BD2518" s="5">
        <v>92</v>
      </c>
      <c r="BE2518" s="5">
        <v>93</v>
      </c>
      <c r="BF2518" s="5">
        <v>99</v>
      </c>
      <c r="BG2518" s="5">
        <v>93</v>
      </c>
      <c r="BH2518" s="5">
        <v>84</v>
      </c>
      <c r="BI2518" s="5">
        <v>86</v>
      </c>
      <c r="BJ2518" s="5">
        <v>91</v>
      </c>
      <c r="BK2518" s="5">
        <v>92</v>
      </c>
      <c r="BL2518" s="5">
        <v>93</v>
      </c>
      <c r="BM2518" s="5">
        <v>91</v>
      </c>
      <c r="BN2518" s="5">
        <v>94</v>
      </c>
      <c r="BO2518" s="5">
        <v>97</v>
      </c>
      <c r="BP2518" s="5">
        <v>96</v>
      </c>
      <c r="BQ2518" s="5">
        <v>101</v>
      </c>
      <c r="BR2518" s="5">
        <v>103</v>
      </c>
      <c r="BS2518">
        <v>104</v>
      </c>
      <c r="BT2518">
        <v>102</v>
      </c>
      <c r="BU2518">
        <v>105</v>
      </c>
      <c r="BV2518">
        <v>106</v>
      </c>
      <c r="BW2518">
        <v>104</v>
      </c>
      <c r="BX2518">
        <v>102</v>
      </c>
      <c r="BY2518">
        <v>102</v>
      </c>
      <c r="BZ2518">
        <v>103</v>
      </c>
      <c r="CA2518">
        <v>101</v>
      </c>
      <c r="CB2518">
        <v>94</v>
      </c>
      <c r="CC2518">
        <v>93</v>
      </c>
      <c r="CD2518">
        <v>97</v>
      </c>
      <c r="CE2518">
        <v>101</v>
      </c>
      <c r="CF2518">
        <v>100</v>
      </c>
      <c r="CG2518">
        <v>104</v>
      </c>
      <c r="CH2518">
        <v>100</v>
      </c>
      <c r="CI2518">
        <v>101</v>
      </c>
      <c r="CJ2518">
        <v>91</v>
      </c>
      <c r="CK2518">
        <v>98</v>
      </c>
      <c r="CL2518">
        <v>100</v>
      </c>
      <c r="CM2518">
        <v>101</v>
      </c>
      <c r="CN2518">
        <v>98</v>
      </c>
      <c r="CO2518">
        <v>101</v>
      </c>
      <c r="CP2518">
        <v>91</v>
      </c>
      <c r="CQ2518">
        <v>94</v>
      </c>
      <c r="CR2518">
        <v>91</v>
      </c>
      <c r="CS2518">
        <v>89</v>
      </c>
      <c r="CT2518">
        <v>94</v>
      </c>
      <c r="CU2518">
        <v>96</v>
      </c>
      <c r="CV2518">
        <v>94</v>
      </c>
      <c r="CW2518">
        <v>94</v>
      </c>
      <c r="CX2518" t="s">
        <v>2</v>
      </c>
      <c r="CY2518" t="s">
        <v>160</v>
      </c>
    </row>
    <row r="2519" spans="1:103" x14ac:dyDescent="0.25">
      <c r="A2519" t="s">
        <v>157</v>
      </c>
      <c r="B2519">
        <v>36.994999999999997</v>
      </c>
      <c r="C2519">
        <v>-116.7189</v>
      </c>
      <c r="D2519">
        <v>3550</v>
      </c>
      <c r="E2519" t="s">
        <v>1</v>
      </c>
      <c r="F2519">
        <v>60.6</v>
      </c>
      <c r="G2519">
        <v>1986</v>
      </c>
      <c r="H2519">
        <v>8</v>
      </c>
      <c r="I2519" t="s">
        <v>260</v>
      </c>
      <c r="J2519">
        <v>97</v>
      </c>
      <c r="K2519">
        <v>97</v>
      </c>
      <c r="L2519">
        <v>96</v>
      </c>
      <c r="M2519">
        <v>94</v>
      </c>
      <c r="N2519">
        <v>88</v>
      </c>
      <c r="O2519">
        <v>87</v>
      </c>
      <c r="P2519">
        <v>86</v>
      </c>
      <c r="Q2519">
        <v>86</v>
      </c>
      <c r="R2519">
        <v>89</v>
      </c>
      <c r="S2519">
        <v>91</v>
      </c>
      <c r="T2519">
        <v>94</v>
      </c>
      <c r="U2519">
        <v>92</v>
      </c>
      <c r="V2519">
        <v>94</v>
      </c>
      <c r="W2519">
        <v>93</v>
      </c>
      <c r="X2519">
        <v>92</v>
      </c>
      <c r="Y2519">
        <v>94</v>
      </c>
      <c r="Z2519">
        <v>94</v>
      </c>
      <c r="AA2519">
        <v>92</v>
      </c>
      <c r="AB2519">
        <v>91</v>
      </c>
      <c r="AC2519">
        <v>92</v>
      </c>
      <c r="AD2519">
        <v>95</v>
      </c>
      <c r="AE2519">
        <v>97</v>
      </c>
      <c r="AF2519">
        <v>96</v>
      </c>
      <c r="AG2519">
        <v>99</v>
      </c>
      <c r="AH2519">
        <v>99</v>
      </c>
      <c r="AI2519">
        <v>100</v>
      </c>
      <c r="AJ2519">
        <v>97</v>
      </c>
      <c r="AK2519">
        <v>98</v>
      </c>
      <c r="AL2519">
        <v>95</v>
      </c>
      <c r="AM2519">
        <v>93</v>
      </c>
      <c r="AN2519" s="5">
        <v>98</v>
      </c>
      <c r="AO2519" s="5">
        <v>101</v>
      </c>
      <c r="AP2519" s="5">
        <v>100</v>
      </c>
      <c r="AQ2519" s="5">
        <v>98</v>
      </c>
      <c r="AR2519" s="5">
        <v>89</v>
      </c>
      <c r="AS2519" s="5">
        <v>89</v>
      </c>
      <c r="AT2519" s="5">
        <v>90</v>
      </c>
      <c r="AU2519" s="5">
        <v>92</v>
      </c>
      <c r="AV2519" s="5">
        <v>93</v>
      </c>
      <c r="AW2519" s="5">
        <v>99</v>
      </c>
      <c r="AX2519" s="5">
        <v>100</v>
      </c>
      <c r="AY2519" s="5">
        <v>99</v>
      </c>
      <c r="AZ2519" s="5">
        <v>97</v>
      </c>
      <c r="BA2519" s="5">
        <v>98</v>
      </c>
      <c r="BB2519" s="5">
        <v>85</v>
      </c>
      <c r="BC2519" s="5">
        <v>92</v>
      </c>
      <c r="BD2519" s="5">
        <v>89</v>
      </c>
      <c r="BE2519" s="5">
        <v>91</v>
      </c>
      <c r="BF2519" s="5">
        <v>96</v>
      </c>
      <c r="BG2519" s="5">
        <v>100</v>
      </c>
      <c r="BH2519" s="5">
        <v>91</v>
      </c>
      <c r="BI2519" s="5">
        <v>81</v>
      </c>
      <c r="BJ2519" s="5">
        <v>88</v>
      </c>
      <c r="BK2519" s="5">
        <v>91</v>
      </c>
      <c r="BL2519" s="5">
        <v>92</v>
      </c>
      <c r="BM2519" s="5">
        <v>91</v>
      </c>
      <c r="BN2519" s="5">
        <v>94</v>
      </c>
      <c r="BO2519" s="5">
        <v>93</v>
      </c>
      <c r="BP2519" s="5">
        <v>96</v>
      </c>
      <c r="BQ2519" s="5">
        <v>99</v>
      </c>
      <c r="BR2519" s="5">
        <v>100</v>
      </c>
      <c r="BS2519">
        <v>102</v>
      </c>
      <c r="BT2519">
        <v>101</v>
      </c>
      <c r="BU2519">
        <v>103</v>
      </c>
      <c r="BV2519">
        <v>104</v>
      </c>
      <c r="BW2519">
        <v>103</v>
      </c>
      <c r="BX2519">
        <v>101</v>
      </c>
      <c r="BY2519">
        <v>101</v>
      </c>
      <c r="BZ2519">
        <v>102</v>
      </c>
      <c r="CA2519">
        <v>101</v>
      </c>
      <c r="CB2519">
        <v>99</v>
      </c>
      <c r="CC2519">
        <v>98</v>
      </c>
      <c r="CD2519">
        <v>99</v>
      </c>
      <c r="CE2519">
        <v>100</v>
      </c>
      <c r="CF2519">
        <v>100</v>
      </c>
      <c r="CG2519">
        <v>99</v>
      </c>
      <c r="CH2519">
        <v>98</v>
      </c>
      <c r="CI2519">
        <v>98</v>
      </c>
      <c r="CJ2519">
        <v>84</v>
      </c>
      <c r="CK2519">
        <v>95</v>
      </c>
      <c r="CL2519">
        <v>98</v>
      </c>
      <c r="CM2519">
        <v>98</v>
      </c>
      <c r="CN2519">
        <v>100</v>
      </c>
      <c r="CO2519">
        <v>99</v>
      </c>
      <c r="CP2519">
        <v>94</v>
      </c>
      <c r="CQ2519">
        <v>98</v>
      </c>
      <c r="CR2519">
        <v>93</v>
      </c>
      <c r="CS2519">
        <v>83</v>
      </c>
      <c r="CT2519">
        <v>94</v>
      </c>
      <c r="CU2519">
        <v>97</v>
      </c>
      <c r="CV2519">
        <v>93</v>
      </c>
      <c r="CW2519">
        <v>94</v>
      </c>
      <c r="CX2519" t="s">
        <v>2</v>
      </c>
      <c r="CY2519" t="s">
        <v>158</v>
      </c>
    </row>
    <row r="2520" spans="1:103" x14ac:dyDescent="0.25">
      <c r="A2520" t="s">
        <v>31</v>
      </c>
      <c r="B2520">
        <v>35.466099999999997</v>
      </c>
      <c r="C2520">
        <v>-114.9217</v>
      </c>
      <c r="D2520">
        <v>3540</v>
      </c>
      <c r="E2520" t="s">
        <v>1</v>
      </c>
      <c r="F2520">
        <v>207</v>
      </c>
      <c r="G2520">
        <v>1986</v>
      </c>
      <c r="H2520">
        <v>8</v>
      </c>
      <c r="I2520" t="s">
        <v>260</v>
      </c>
      <c r="J2520">
        <v>99</v>
      </c>
      <c r="K2520">
        <v>94</v>
      </c>
      <c r="L2520">
        <v>95</v>
      </c>
      <c r="M2520">
        <v>97</v>
      </c>
      <c r="N2520">
        <v>90</v>
      </c>
      <c r="O2520">
        <v>88</v>
      </c>
      <c r="P2520">
        <v>92</v>
      </c>
      <c r="Q2520">
        <v>89</v>
      </c>
      <c r="R2520">
        <v>89</v>
      </c>
      <c r="S2520">
        <v>90</v>
      </c>
      <c r="T2520">
        <v>94</v>
      </c>
      <c r="U2520">
        <v>98</v>
      </c>
      <c r="V2520">
        <v>97</v>
      </c>
      <c r="W2520">
        <v>99</v>
      </c>
      <c r="X2520">
        <v>98</v>
      </c>
      <c r="Y2520">
        <v>96</v>
      </c>
      <c r="Z2520">
        <v>99</v>
      </c>
      <c r="AA2520">
        <v>95</v>
      </c>
      <c r="AB2520">
        <v>94</v>
      </c>
      <c r="AC2520">
        <v>94</v>
      </c>
      <c r="AD2520">
        <v>97</v>
      </c>
      <c r="AE2520">
        <v>101</v>
      </c>
      <c r="AF2520">
        <v>95</v>
      </c>
      <c r="AG2520">
        <v>100</v>
      </c>
      <c r="AH2520">
        <v>102</v>
      </c>
      <c r="AI2520">
        <v>102</v>
      </c>
      <c r="AJ2520">
        <v>103</v>
      </c>
      <c r="AK2520">
        <v>102</v>
      </c>
      <c r="AL2520">
        <v>95</v>
      </c>
      <c r="AM2520">
        <v>94</v>
      </c>
      <c r="AN2520" s="5">
        <v>99</v>
      </c>
      <c r="AO2520" s="5">
        <v>100</v>
      </c>
      <c r="AP2520" s="5">
        <v>95</v>
      </c>
      <c r="AQ2520" s="5">
        <v>96</v>
      </c>
      <c r="AR2520" s="5">
        <v>92</v>
      </c>
      <c r="AS2520" s="5">
        <v>92</v>
      </c>
      <c r="AT2520" s="5">
        <v>94</v>
      </c>
      <c r="AU2520" s="5">
        <v>92</v>
      </c>
      <c r="AV2520" s="5">
        <v>98</v>
      </c>
      <c r="AW2520" s="5">
        <v>95</v>
      </c>
      <c r="AX2520" s="5">
        <v>97</v>
      </c>
      <c r="AY2520" s="5">
        <v>95</v>
      </c>
      <c r="AZ2520" s="5">
        <v>99</v>
      </c>
      <c r="BA2520" s="5">
        <v>90</v>
      </c>
      <c r="BB2520" s="5">
        <v>86</v>
      </c>
      <c r="BC2520" s="5">
        <v>92</v>
      </c>
      <c r="BD2520" s="5">
        <v>90</v>
      </c>
      <c r="BE2520" s="5">
        <v>92</v>
      </c>
      <c r="BF2520" s="5">
        <v>100</v>
      </c>
      <c r="BG2520" s="5">
        <v>92</v>
      </c>
      <c r="BH2520" s="5">
        <v>82</v>
      </c>
      <c r="BI2520" s="5">
        <v>83</v>
      </c>
      <c r="BJ2520" s="5">
        <v>87</v>
      </c>
      <c r="BK2520" s="5">
        <v>93</v>
      </c>
      <c r="BL2520" s="5">
        <v>93</v>
      </c>
      <c r="BM2520" s="5">
        <v>94</v>
      </c>
      <c r="BN2520" s="5">
        <v>93</v>
      </c>
      <c r="BO2520" s="5">
        <v>95</v>
      </c>
      <c r="BP2520" s="5">
        <v>100</v>
      </c>
      <c r="BQ2520" s="5">
        <v>99</v>
      </c>
      <c r="BR2520" s="5">
        <v>103</v>
      </c>
      <c r="BS2520">
        <v>103</v>
      </c>
      <c r="BT2520">
        <v>102</v>
      </c>
      <c r="BU2520">
        <v>101</v>
      </c>
      <c r="BV2520">
        <v>103</v>
      </c>
      <c r="BW2520">
        <v>101</v>
      </c>
      <c r="BX2520">
        <v>98</v>
      </c>
      <c r="BY2520">
        <v>101</v>
      </c>
      <c r="BZ2520">
        <v>100</v>
      </c>
      <c r="CA2520">
        <v>96</v>
      </c>
      <c r="CB2520">
        <v>93</v>
      </c>
      <c r="CC2520">
        <v>95</v>
      </c>
      <c r="CD2520">
        <v>91</v>
      </c>
      <c r="CE2520">
        <v>97</v>
      </c>
      <c r="CF2520">
        <v>98</v>
      </c>
      <c r="CG2520">
        <v>97</v>
      </c>
      <c r="CH2520">
        <v>96</v>
      </c>
      <c r="CI2520">
        <v>95</v>
      </c>
      <c r="CJ2520">
        <v>91</v>
      </c>
      <c r="CK2520">
        <v>99</v>
      </c>
      <c r="CL2520">
        <v>98</v>
      </c>
      <c r="CM2520">
        <v>98</v>
      </c>
      <c r="CN2520">
        <v>95</v>
      </c>
      <c r="CO2520">
        <v>97</v>
      </c>
      <c r="CP2520">
        <v>85</v>
      </c>
      <c r="CQ2520">
        <v>91</v>
      </c>
      <c r="CR2520">
        <v>87</v>
      </c>
      <c r="CS2520">
        <v>86</v>
      </c>
      <c r="CT2520">
        <v>89</v>
      </c>
      <c r="CU2520">
        <v>92</v>
      </c>
      <c r="CV2520">
        <v>86</v>
      </c>
      <c r="CW2520">
        <v>88</v>
      </c>
      <c r="CX2520" t="s">
        <v>2</v>
      </c>
      <c r="CY2520" t="s">
        <v>32</v>
      </c>
    </row>
    <row r="2521" spans="1:103" x14ac:dyDescent="0.25">
      <c r="A2521" t="s">
        <v>167</v>
      </c>
      <c r="B2521">
        <v>37.347499999999997</v>
      </c>
      <c r="C2521">
        <v>-114.5411</v>
      </c>
      <c r="D2521">
        <v>3422</v>
      </c>
      <c r="E2521" t="s">
        <v>1</v>
      </c>
      <c r="F2521">
        <v>228.8</v>
      </c>
      <c r="G2521">
        <v>1986</v>
      </c>
      <c r="H2521">
        <v>8</v>
      </c>
      <c r="I2521" t="s">
        <v>260</v>
      </c>
      <c r="J2521">
        <v>96</v>
      </c>
      <c r="K2521">
        <v>98</v>
      </c>
      <c r="L2521">
        <v>97</v>
      </c>
      <c r="M2521">
        <v>97</v>
      </c>
      <c r="N2521">
        <v>96</v>
      </c>
      <c r="P2521">
        <v>92</v>
      </c>
      <c r="Q2521">
        <v>89</v>
      </c>
      <c r="R2521">
        <v>96</v>
      </c>
      <c r="S2521">
        <v>85</v>
      </c>
      <c r="T2521">
        <v>90</v>
      </c>
      <c r="U2521">
        <v>94</v>
      </c>
      <c r="V2521">
        <v>95</v>
      </c>
      <c r="W2521">
        <v>96</v>
      </c>
      <c r="X2521">
        <v>96</v>
      </c>
      <c r="Y2521">
        <v>97</v>
      </c>
      <c r="Z2521">
        <v>97</v>
      </c>
      <c r="AA2521">
        <v>98</v>
      </c>
      <c r="AB2521">
        <v>97</v>
      </c>
      <c r="AC2521">
        <v>95</v>
      </c>
      <c r="AD2521">
        <v>95</v>
      </c>
      <c r="AE2521">
        <v>100</v>
      </c>
      <c r="AF2521">
        <v>101</v>
      </c>
      <c r="AG2521">
        <v>104</v>
      </c>
      <c r="AH2521">
        <v>101</v>
      </c>
      <c r="AI2521">
        <v>102</v>
      </c>
      <c r="AJ2521">
        <v>104</v>
      </c>
      <c r="AL2521">
        <v>103</v>
      </c>
      <c r="AN2521" s="5">
        <v>98</v>
      </c>
      <c r="AO2521" s="5">
        <v>102</v>
      </c>
      <c r="AP2521" s="5">
        <v>102</v>
      </c>
      <c r="AQ2521" s="5">
        <v>101</v>
      </c>
      <c r="AR2521" s="5">
        <v>95</v>
      </c>
      <c r="AS2521" s="8">
        <f>(2*AR2521+AU2521)/3</f>
        <v>94.333333333333329</v>
      </c>
      <c r="AT2521" s="8">
        <f>(AS2521+2*AV2521)/3</f>
        <v>93.444444444444443</v>
      </c>
      <c r="AU2521" s="5">
        <v>93</v>
      </c>
      <c r="AV2521" s="5">
        <v>93</v>
      </c>
      <c r="AW2521" s="5">
        <v>98</v>
      </c>
      <c r="AX2521" s="5">
        <v>98</v>
      </c>
      <c r="AY2521" s="5">
        <v>100</v>
      </c>
      <c r="AZ2521" s="5">
        <v>100</v>
      </c>
      <c r="BA2521" s="5">
        <v>98</v>
      </c>
      <c r="BB2521" s="5">
        <v>98</v>
      </c>
      <c r="BC2521" s="5">
        <v>90</v>
      </c>
      <c r="BD2521" s="5">
        <v>93</v>
      </c>
      <c r="BE2521" s="5">
        <v>93</v>
      </c>
      <c r="BF2521" s="8">
        <f>AVERAGE(BE2521,BG2521)</f>
        <v>95.5</v>
      </c>
      <c r="BG2521" s="5">
        <v>98</v>
      </c>
      <c r="BH2521" s="5">
        <v>82</v>
      </c>
      <c r="BI2521" s="5">
        <v>74</v>
      </c>
      <c r="BJ2521" s="8">
        <f>AVERAGE(BI2521,BK2521)</f>
        <v>79.5</v>
      </c>
      <c r="BK2521" s="5">
        <v>85</v>
      </c>
      <c r="BL2521" s="5">
        <v>91</v>
      </c>
      <c r="BM2521" s="5">
        <v>93</v>
      </c>
      <c r="BN2521" s="8">
        <f>AVERAGE(BM2521,BO2521)</f>
        <v>92.5</v>
      </c>
      <c r="BO2521" s="5">
        <v>92</v>
      </c>
      <c r="BP2521" s="5">
        <v>97</v>
      </c>
      <c r="BQ2521" s="5">
        <v>98</v>
      </c>
      <c r="BR2521" s="5">
        <v>110</v>
      </c>
      <c r="BS2521">
        <v>102</v>
      </c>
      <c r="BT2521">
        <v>103</v>
      </c>
      <c r="BU2521">
        <v>102</v>
      </c>
      <c r="BV2521">
        <v>103</v>
      </c>
      <c r="BW2521">
        <v>104</v>
      </c>
      <c r="BX2521">
        <v>100</v>
      </c>
      <c r="BY2521">
        <v>98</v>
      </c>
      <c r="BZ2521">
        <v>101</v>
      </c>
      <c r="CC2521">
        <v>103</v>
      </c>
      <c r="CD2521">
        <v>100</v>
      </c>
      <c r="CE2521">
        <v>98</v>
      </c>
      <c r="CF2521">
        <v>100</v>
      </c>
      <c r="CG2521">
        <v>94</v>
      </c>
      <c r="CH2521">
        <v>99</v>
      </c>
      <c r="CI2521">
        <v>98</v>
      </c>
      <c r="CJ2521">
        <v>100</v>
      </c>
      <c r="CK2521">
        <v>78</v>
      </c>
      <c r="CM2521">
        <v>98</v>
      </c>
      <c r="CO2521">
        <v>96</v>
      </c>
      <c r="CP2521">
        <v>98</v>
      </c>
      <c r="CQ2521">
        <v>88</v>
      </c>
      <c r="CR2521">
        <v>95</v>
      </c>
      <c r="CS2521">
        <v>96</v>
      </c>
      <c r="CT2521">
        <v>96</v>
      </c>
      <c r="CU2521">
        <v>90</v>
      </c>
      <c r="CV2521">
        <v>94</v>
      </c>
      <c r="CX2521" t="s">
        <v>2</v>
      </c>
      <c r="CY2521" t="s">
        <v>168</v>
      </c>
    </row>
    <row r="2522" spans="1:103" x14ac:dyDescent="0.25">
      <c r="A2522" t="s">
        <v>126</v>
      </c>
      <c r="B2522">
        <v>37.268900000000002</v>
      </c>
      <c r="C2522">
        <v>-115.1217</v>
      </c>
      <c r="D2522">
        <v>3334</v>
      </c>
      <c r="E2522" t="s">
        <v>1</v>
      </c>
      <c r="F2522">
        <v>179.2</v>
      </c>
      <c r="G2522">
        <v>1986</v>
      </c>
      <c r="H2522">
        <v>8</v>
      </c>
      <c r="I2522" t="s">
        <v>260</v>
      </c>
      <c r="J2522">
        <v>102</v>
      </c>
      <c r="K2522">
        <v>99</v>
      </c>
      <c r="L2522">
        <v>100</v>
      </c>
      <c r="M2522">
        <v>98</v>
      </c>
      <c r="N2522">
        <v>94</v>
      </c>
      <c r="O2522">
        <v>90</v>
      </c>
      <c r="P2522">
        <v>90</v>
      </c>
      <c r="Q2522">
        <v>85</v>
      </c>
      <c r="R2522">
        <v>88</v>
      </c>
      <c r="S2522">
        <v>91</v>
      </c>
      <c r="T2522">
        <v>95</v>
      </c>
      <c r="U2522">
        <v>97</v>
      </c>
      <c r="V2522">
        <v>97</v>
      </c>
      <c r="W2522">
        <v>99</v>
      </c>
      <c r="X2522">
        <v>98</v>
      </c>
      <c r="Y2522">
        <v>97</v>
      </c>
      <c r="Z2522">
        <v>99</v>
      </c>
      <c r="AA2522">
        <v>99</v>
      </c>
      <c r="AB2522">
        <v>96</v>
      </c>
      <c r="AC2522">
        <v>97</v>
      </c>
      <c r="AD2522">
        <v>99</v>
      </c>
      <c r="AE2522">
        <v>101</v>
      </c>
      <c r="AF2522">
        <v>100</v>
      </c>
      <c r="AG2522">
        <v>103</v>
      </c>
      <c r="AH2522">
        <v>103</v>
      </c>
      <c r="AI2522">
        <v>104</v>
      </c>
      <c r="AJ2522">
        <v>103</v>
      </c>
      <c r="AK2522">
        <v>100</v>
      </c>
      <c r="AL2522">
        <v>101</v>
      </c>
      <c r="AM2522">
        <v>96</v>
      </c>
      <c r="AN2522" s="5">
        <v>103</v>
      </c>
      <c r="AO2522" s="5">
        <v>102</v>
      </c>
      <c r="AP2522" s="5">
        <v>102</v>
      </c>
      <c r="AQ2522" s="5">
        <v>103</v>
      </c>
      <c r="AR2522" s="5">
        <v>95</v>
      </c>
      <c r="AS2522" s="5">
        <v>94</v>
      </c>
      <c r="AT2522" s="5">
        <v>95</v>
      </c>
      <c r="AU2522" s="5">
        <v>96</v>
      </c>
      <c r="AV2522" s="5">
        <v>98</v>
      </c>
      <c r="AW2522" s="5">
        <v>98</v>
      </c>
      <c r="AX2522" s="5">
        <v>101</v>
      </c>
      <c r="AY2522" s="5">
        <v>101</v>
      </c>
      <c r="AZ2522" s="5">
        <v>101</v>
      </c>
      <c r="BA2522" s="5">
        <v>99</v>
      </c>
      <c r="BB2522" s="5">
        <v>83</v>
      </c>
      <c r="BC2522" s="5">
        <v>96</v>
      </c>
      <c r="BD2522" s="5">
        <v>93</v>
      </c>
      <c r="BE2522" s="5">
        <v>96</v>
      </c>
      <c r="BF2522" s="5">
        <v>100</v>
      </c>
      <c r="BG2522" s="5">
        <v>95</v>
      </c>
      <c r="BH2522" s="5">
        <v>82</v>
      </c>
      <c r="BI2522" s="5">
        <v>76</v>
      </c>
      <c r="BJ2522" s="5">
        <v>87</v>
      </c>
      <c r="BK2522" s="5">
        <v>92</v>
      </c>
      <c r="BL2522" s="5">
        <v>95</v>
      </c>
      <c r="BM2522" s="5">
        <v>93</v>
      </c>
      <c r="BN2522" s="5">
        <v>95</v>
      </c>
      <c r="BO2522" s="5">
        <v>97</v>
      </c>
      <c r="BP2522" s="5">
        <v>100</v>
      </c>
      <c r="BQ2522" s="5">
        <v>101</v>
      </c>
      <c r="BR2522" s="5">
        <v>104</v>
      </c>
      <c r="BS2522">
        <v>105</v>
      </c>
      <c r="BT2522">
        <v>104</v>
      </c>
      <c r="BU2522">
        <v>106</v>
      </c>
      <c r="BV2522">
        <v>106</v>
      </c>
      <c r="BW2522">
        <v>102</v>
      </c>
      <c r="BX2522">
        <v>101</v>
      </c>
      <c r="BY2522">
        <v>103</v>
      </c>
      <c r="BZ2522">
        <v>104</v>
      </c>
      <c r="CA2522">
        <v>104</v>
      </c>
      <c r="CB2522">
        <v>103</v>
      </c>
      <c r="CC2522">
        <v>101</v>
      </c>
      <c r="CD2522">
        <v>100</v>
      </c>
      <c r="CE2522">
        <v>101</v>
      </c>
      <c r="CF2522">
        <v>100</v>
      </c>
      <c r="CG2522">
        <v>101</v>
      </c>
      <c r="CH2522">
        <v>100</v>
      </c>
      <c r="CI2522">
        <v>101</v>
      </c>
      <c r="CJ2522">
        <v>100</v>
      </c>
      <c r="CK2522">
        <v>100</v>
      </c>
      <c r="CL2522">
        <v>103</v>
      </c>
      <c r="CM2522">
        <v>99</v>
      </c>
      <c r="CN2522">
        <v>97</v>
      </c>
      <c r="CO2522">
        <v>100</v>
      </c>
      <c r="CP2522">
        <v>91</v>
      </c>
      <c r="CQ2522">
        <v>98</v>
      </c>
      <c r="CR2522">
        <v>97</v>
      </c>
      <c r="CS2522">
        <v>83</v>
      </c>
      <c r="CT2522">
        <v>96</v>
      </c>
      <c r="CU2522">
        <v>95</v>
      </c>
      <c r="CV2522">
        <v>95</v>
      </c>
      <c r="CW2522">
        <v>94</v>
      </c>
      <c r="CX2522" t="s">
        <v>2</v>
      </c>
      <c r="CY2522" t="s">
        <v>127</v>
      </c>
    </row>
    <row r="2523" spans="1:103" x14ac:dyDescent="0.25">
      <c r="A2523" t="s">
        <v>161</v>
      </c>
      <c r="B2523">
        <v>36.620600000000003</v>
      </c>
      <c r="C2523">
        <v>-116.0278</v>
      </c>
      <c r="D2523">
        <v>3230</v>
      </c>
      <c r="E2523" t="s">
        <v>1</v>
      </c>
      <c r="F2523">
        <v>77</v>
      </c>
      <c r="G2523">
        <v>1986</v>
      </c>
      <c r="H2523">
        <v>8</v>
      </c>
      <c r="I2523" t="s">
        <v>260</v>
      </c>
      <c r="J2523">
        <v>100</v>
      </c>
      <c r="K2523">
        <v>98</v>
      </c>
      <c r="L2523">
        <v>99</v>
      </c>
      <c r="M2523">
        <v>97</v>
      </c>
      <c r="N2523">
        <v>91</v>
      </c>
      <c r="O2523">
        <v>90</v>
      </c>
      <c r="P2523">
        <v>88</v>
      </c>
      <c r="Q2523">
        <v>87</v>
      </c>
      <c r="R2523">
        <v>92</v>
      </c>
      <c r="S2523">
        <v>91</v>
      </c>
      <c r="T2523">
        <v>97</v>
      </c>
      <c r="U2523">
        <v>95</v>
      </c>
      <c r="V2523">
        <v>97</v>
      </c>
      <c r="W2523">
        <v>97</v>
      </c>
      <c r="X2523">
        <v>96</v>
      </c>
      <c r="Y2523">
        <v>96</v>
      </c>
      <c r="Z2523">
        <v>97</v>
      </c>
      <c r="AA2523">
        <v>94</v>
      </c>
      <c r="AB2523">
        <v>94</v>
      </c>
      <c r="AC2523">
        <v>95</v>
      </c>
      <c r="AD2523">
        <v>97</v>
      </c>
      <c r="AE2523">
        <v>100</v>
      </c>
      <c r="AF2523">
        <v>99</v>
      </c>
      <c r="AG2523">
        <v>102</v>
      </c>
      <c r="AH2523">
        <v>103</v>
      </c>
      <c r="AI2523">
        <v>104</v>
      </c>
      <c r="AJ2523">
        <v>101</v>
      </c>
      <c r="AK2523">
        <v>100</v>
      </c>
      <c r="AL2523">
        <v>98</v>
      </c>
      <c r="AM2523">
        <v>96</v>
      </c>
      <c r="AN2523" s="5">
        <v>101</v>
      </c>
      <c r="AO2523" s="5">
        <v>103</v>
      </c>
      <c r="AP2523" s="5">
        <v>102</v>
      </c>
      <c r="AQ2523" s="5">
        <v>97</v>
      </c>
      <c r="AR2523" s="5">
        <v>92</v>
      </c>
      <c r="AS2523" s="5">
        <v>91</v>
      </c>
      <c r="AT2523" s="5">
        <v>92</v>
      </c>
      <c r="AU2523" s="5">
        <v>94</v>
      </c>
      <c r="AV2523" s="5">
        <v>95</v>
      </c>
      <c r="AW2523" s="5">
        <v>98</v>
      </c>
      <c r="AX2523" s="5">
        <v>102</v>
      </c>
      <c r="AY2523" s="5">
        <v>101</v>
      </c>
      <c r="AZ2523" s="5">
        <v>99</v>
      </c>
      <c r="BA2523" s="5">
        <v>98</v>
      </c>
      <c r="BB2523" s="5">
        <v>82</v>
      </c>
      <c r="BC2523" s="5">
        <v>93</v>
      </c>
      <c r="BD2523" s="5">
        <v>90</v>
      </c>
      <c r="BE2523" s="5">
        <v>93</v>
      </c>
      <c r="BF2523" s="5">
        <v>98</v>
      </c>
      <c r="BG2523" s="5">
        <v>97</v>
      </c>
      <c r="BH2523" s="5">
        <v>91</v>
      </c>
      <c r="BI2523" s="5">
        <v>85</v>
      </c>
      <c r="BJ2523" s="5">
        <v>90</v>
      </c>
      <c r="BK2523" s="5">
        <v>92</v>
      </c>
      <c r="BL2523" s="5">
        <v>93</v>
      </c>
      <c r="BM2523" s="5">
        <v>91</v>
      </c>
      <c r="BN2523" s="5">
        <v>94</v>
      </c>
      <c r="BO2523" s="5">
        <v>95</v>
      </c>
      <c r="BP2523" s="5">
        <v>95</v>
      </c>
      <c r="BQ2523" s="5">
        <v>99</v>
      </c>
      <c r="BR2523" s="5">
        <v>102</v>
      </c>
      <c r="BS2523">
        <v>103</v>
      </c>
      <c r="BT2523">
        <v>102</v>
      </c>
      <c r="BU2523">
        <v>104</v>
      </c>
      <c r="BV2523">
        <v>105</v>
      </c>
      <c r="BW2523">
        <v>104</v>
      </c>
      <c r="BX2523">
        <v>102</v>
      </c>
      <c r="BY2523">
        <v>102</v>
      </c>
      <c r="BZ2523">
        <v>102</v>
      </c>
      <c r="CA2523">
        <v>103</v>
      </c>
      <c r="CB2523">
        <v>99</v>
      </c>
      <c r="CC2523">
        <v>100</v>
      </c>
      <c r="CD2523">
        <v>100</v>
      </c>
      <c r="CE2523">
        <v>102</v>
      </c>
      <c r="CF2523">
        <v>101</v>
      </c>
      <c r="CG2523">
        <v>100</v>
      </c>
      <c r="CH2523">
        <v>99</v>
      </c>
      <c r="CI2523">
        <v>100</v>
      </c>
      <c r="CJ2523">
        <v>86</v>
      </c>
      <c r="CK2523">
        <v>96</v>
      </c>
      <c r="CL2523">
        <v>101</v>
      </c>
      <c r="CM2523">
        <v>100</v>
      </c>
      <c r="CN2523">
        <v>101</v>
      </c>
      <c r="CO2523">
        <v>100</v>
      </c>
      <c r="CP2523">
        <v>93</v>
      </c>
      <c r="CQ2523">
        <v>98</v>
      </c>
      <c r="CR2523">
        <v>91</v>
      </c>
      <c r="CS2523">
        <v>85</v>
      </c>
      <c r="CT2523">
        <v>94</v>
      </c>
      <c r="CU2523">
        <v>96</v>
      </c>
      <c r="CV2523">
        <v>93</v>
      </c>
      <c r="CW2523">
        <v>92</v>
      </c>
      <c r="CX2523" t="s">
        <v>2</v>
      </c>
      <c r="CY2523" t="s">
        <v>162</v>
      </c>
    </row>
    <row r="2524" spans="1:103" x14ac:dyDescent="0.25">
      <c r="A2524" t="s">
        <v>147</v>
      </c>
      <c r="B2524">
        <v>34.589199999999998</v>
      </c>
      <c r="C2524">
        <v>-117.63030000000001</v>
      </c>
      <c r="D2524">
        <v>2950</v>
      </c>
      <c r="E2524" t="s">
        <v>1</v>
      </c>
      <c r="F2524">
        <v>219.3</v>
      </c>
      <c r="G2524">
        <v>1986</v>
      </c>
      <c r="H2524">
        <v>8</v>
      </c>
      <c r="I2524" t="s">
        <v>260</v>
      </c>
      <c r="J2524">
        <v>98</v>
      </c>
      <c r="K2524">
        <v>99</v>
      </c>
      <c r="L2524">
        <v>97</v>
      </c>
      <c r="M2524">
        <v>100</v>
      </c>
      <c r="N2524">
        <v>95</v>
      </c>
      <c r="O2524">
        <v>86</v>
      </c>
      <c r="P2524">
        <v>89</v>
      </c>
      <c r="Q2524">
        <v>84</v>
      </c>
      <c r="R2524">
        <v>90</v>
      </c>
      <c r="S2524">
        <v>94</v>
      </c>
      <c r="T2524">
        <v>92</v>
      </c>
      <c r="U2524">
        <v>98</v>
      </c>
      <c r="V2524">
        <v>96</v>
      </c>
      <c r="W2524">
        <v>97</v>
      </c>
      <c r="X2524">
        <v>95</v>
      </c>
      <c r="Y2524">
        <v>95</v>
      </c>
      <c r="Z2524">
        <v>96</v>
      </c>
      <c r="AA2524">
        <v>98</v>
      </c>
      <c r="AB2524">
        <v>91</v>
      </c>
      <c r="AC2524">
        <v>94</v>
      </c>
      <c r="AD2524">
        <v>96</v>
      </c>
      <c r="AE2524">
        <v>96</v>
      </c>
      <c r="AF2524">
        <v>99</v>
      </c>
      <c r="AG2524">
        <v>102</v>
      </c>
      <c r="AH2524">
        <v>105</v>
      </c>
      <c r="AI2524">
        <v>102</v>
      </c>
      <c r="AJ2524">
        <v>102</v>
      </c>
      <c r="AK2524">
        <v>103</v>
      </c>
      <c r="AL2524">
        <v>101</v>
      </c>
      <c r="AM2524">
        <v>99</v>
      </c>
      <c r="AN2524" s="5">
        <v>98</v>
      </c>
      <c r="AO2524" s="5">
        <v>100</v>
      </c>
      <c r="AP2524" s="5">
        <v>104</v>
      </c>
      <c r="AQ2524" s="5">
        <v>103</v>
      </c>
      <c r="AR2524" s="5">
        <v>94</v>
      </c>
      <c r="AS2524" s="5">
        <v>92</v>
      </c>
      <c r="AT2524" s="5">
        <v>91</v>
      </c>
      <c r="AU2524" s="5">
        <v>96</v>
      </c>
      <c r="AV2524" s="5">
        <v>97</v>
      </c>
      <c r="AW2524" s="5">
        <v>98</v>
      </c>
      <c r="AX2524" s="5">
        <v>98</v>
      </c>
      <c r="AY2524" s="5">
        <v>105</v>
      </c>
      <c r="AZ2524" s="5">
        <v>103</v>
      </c>
      <c r="BA2524" s="5">
        <v>101</v>
      </c>
      <c r="BB2524" s="5">
        <v>100</v>
      </c>
      <c r="BC2524" s="5">
        <v>93</v>
      </c>
      <c r="BD2524" s="5">
        <v>93</v>
      </c>
      <c r="BE2524" s="5">
        <v>92</v>
      </c>
      <c r="BF2524" s="5">
        <v>94</v>
      </c>
      <c r="BG2524" s="5">
        <v>100</v>
      </c>
      <c r="BH2524" s="5">
        <v>103</v>
      </c>
      <c r="BI2524" s="5">
        <v>87</v>
      </c>
      <c r="BJ2524" s="5">
        <v>90</v>
      </c>
      <c r="BK2524" s="5">
        <v>88</v>
      </c>
      <c r="BL2524" s="5">
        <v>91</v>
      </c>
      <c r="BM2524" s="5">
        <v>94</v>
      </c>
      <c r="BN2524" s="5">
        <v>93</v>
      </c>
      <c r="BO2524" s="5">
        <v>95</v>
      </c>
      <c r="BP2524" s="5">
        <v>96</v>
      </c>
      <c r="BQ2524" s="5">
        <v>99</v>
      </c>
      <c r="BR2524" s="5">
        <v>103</v>
      </c>
      <c r="BS2524">
        <v>104</v>
      </c>
      <c r="BT2524">
        <v>103</v>
      </c>
      <c r="BU2524">
        <v>106</v>
      </c>
      <c r="BV2524">
        <v>106</v>
      </c>
      <c r="BW2524">
        <v>108</v>
      </c>
      <c r="BX2524">
        <v>106</v>
      </c>
      <c r="BY2524">
        <v>104</v>
      </c>
      <c r="BZ2524">
        <v>105</v>
      </c>
      <c r="CA2524">
        <v>105</v>
      </c>
      <c r="CB2524">
        <v>101</v>
      </c>
      <c r="CC2524">
        <v>103</v>
      </c>
      <c r="CD2524">
        <v>103</v>
      </c>
      <c r="CE2524">
        <v>102</v>
      </c>
      <c r="CF2524">
        <v>101</v>
      </c>
      <c r="CG2524">
        <v>101</v>
      </c>
      <c r="CH2524">
        <v>99</v>
      </c>
      <c r="CI2524">
        <v>99</v>
      </c>
      <c r="CJ2524">
        <v>102</v>
      </c>
      <c r="CK2524">
        <v>92</v>
      </c>
      <c r="CL2524">
        <v>99</v>
      </c>
      <c r="CM2524">
        <v>104</v>
      </c>
      <c r="CN2524">
        <v>103</v>
      </c>
      <c r="CO2524">
        <v>103</v>
      </c>
      <c r="CP2524">
        <v>102</v>
      </c>
      <c r="CQ2524">
        <v>99</v>
      </c>
      <c r="CR2524">
        <v>100</v>
      </c>
      <c r="CS2524">
        <v>98</v>
      </c>
      <c r="CT2524">
        <v>96</v>
      </c>
      <c r="CU2524">
        <v>100</v>
      </c>
      <c r="CV2524">
        <v>99</v>
      </c>
      <c r="CW2524">
        <v>97</v>
      </c>
      <c r="CX2524" t="s">
        <v>5</v>
      </c>
      <c r="CY2524" t="s">
        <v>148</v>
      </c>
    </row>
    <row r="2525" spans="1:103" x14ac:dyDescent="0.25">
      <c r="A2525" t="s">
        <v>65</v>
      </c>
      <c r="B2525">
        <v>36.438099999999999</v>
      </c>
      <c r="C2525">
        <v>-115.36</v>
      </c>
      <c r="D2525">
        <v>2914</v>
      </c>
      <c r="E2525" t="s">
        <v>1</v>
      </c>
      <c r="F2525">
        <v>134.69999999999999</v>
      </c>
      <c r="G2525">
        <v>1986</v>
      </c>
      <c r="H2525">
        <v>8</v>
      </c>
      <c r="I2525" t="s">
        <v>260</v>
      </c>
      <c r="J2525">
        <v>101</v>
      </c>
      <c r="K2525">
        <v>102</v>
      </c>
      <c r="L2525">
        <v>99</v>
      </c>
      <c r="M2525">
        <v>100</v>
      </c>
      <c r="N2525">
        <v>96</v>
      </c>
      <c r="O2525">
        <v>94</v>
      </c>
      <c r="P2525">
        <v>94</v>
      </c>
      <c r="Q2525">
        <v>89</v>
      </c>
      <c r="R2525">
        <v>92</v>
      </c>
      <c r="S2525">
        <v>93</v>
      </c>
      <c r="T2525">
        <v>98</v>
      </c>
      <c r="U2525">
        <v>100</v>
      </c>
      <c r="V2525">
        <v>100</v>
      </c>
      <c r="W2525">
        <v>103</v>
      </c>
      <c r="X2525">
        <v>101</v>
      </c>
      <c r="Y2525">
        <v>103</v>
      </c>
      <c r="Z2525">
        <v>102</v>
      </c>
      <c r="AA2525">
        <v>98</v>
      </c>
      <c r="AB2525">
        <v>100</v>
      </c>
      <c r="AC2525">
        <v>100</v>
      </c>
      <c r="AD2525">
        <v>99</v>
      </c>
      <c r="AE2525">
        <v>102</v>
      </c>
      <c r="AF2525">
        <v>97</v>
      </c>
      <c r="AG2525">
        <v>104</v>
      </c>
      <c r="AH2525">
        <v>105</v>
      </c>
      <c r="AI2525">
        <v>107</v>
      </c>
      <c r="AJ2525">
        <v>107</v>
      </c>
      <c r="AK2525">
        <v>102</v>
      </c>
      <c r="AL2525">
        <v>102</v>
      </c>
      <c r="AM2525">
        <v>100</v>
      </c>
      <c r="AN2525" s="5">
        <v>104</v>
      </c>
      <c r="AO2525" s="5">
        <v>106</v>
      </c>
      <c r="AP2525" s="5">
        <v>105</v>
      </c>
      <c r="AQ2525" s="5">
        <v>104</v>
      </c>
      <c r="AR2525" s="5">
        <v>98</v>
      </c>
      <c r="AS2525" s="5">
        <v>97</v>
      </c>
      <c r="AT2525" s="5">
        <v>98</v>
      </c>
      <c r="AU2525" s="5">
        <v>99</v>
      </c>
      <c r="AV2525" s="5">
        <v>100</v>
      </c>
      <c r="AW2525" s="5">
        <v>100</v>
      </c>
      <c r="AX2525" s="5">
        <v>104</v>
      </c>
      <c r="AY2525" s="5">
        <v>104</v>
      </c>
      <c r="AZ2525" s="5">
        <v>104</v>
      </c>
      <c r="BA2525" s="5">
        <v>101</v>
      </c>
      <c r="BB2525" s="5">
        <v>83</v>
      </c>
      <c r="BC2525" s="5">
        <v>97</v>
      </c>
      <c r="BD2525" s="5">
        <v>96</v>
      </c>
      <c r="BE2525" s="5">
        <v>98</v>
      </c>
      <c r="BF2525" s="5">
        <v>101</v>
      </c>
      <c r="BG2525" s="5">
        <v>88</v>
      </c>
      <c r="BH2525" s="5">
        <v>88</v>
      </c>
      <c r="BI2525" s="5">
        <v>83</v>
      </c>
      <c r="BJ2525" s="5">
        <v>88</v>
      </c>
      <c r="BK2525" s="5">
        <v>93</v>
      </c>
      <c r="BL2525" s="5">
        <v>97</v>
      </c>
      <c r="BM2525" s="5">
        <v>96</v>
      </c>
      <c r="BN2525" s="5">
        <v>97</v>
      </c>
      <c r="BO2525" s="5">
        <v>100</v>
      </c>
      <c r="BP2525" s="5">
        <v>102</v>
      </c>
      <c r="BQ2525" s="5">
        <v>102</v>
      </c>
      <c r="BR2525" s="5">
        <v>105</v>
      </c>
      <c r="BS2525">
        <v>107</v>
      </c>
      <c r="BT2525">
        <v>102</v>
      </c>
      <c r="BU2525">
        <v>109</v>
      </c>
      <c r="BV2525">
        <v>109</v>
      </c>
      <c r="BW2525">
        <v>107</v>
      </c>
      <c r="BX2525">
        <v>104</v>
      </c>
      <c r="BY2525">
        <v>106</v>
      </c>
      <c r="BZ2525">
        <v>106</v>
      </c>
      <c r="CA2525">
        <v>103</v>
      </c>
      <c r="CB2525">
        <v>100</v>
      </c>
      <c r="CC2525">
        <v>101</v>
      </c>
      <c r="CD2525">
        <v>100</v>
      </c>
      <c r="CE2525">
        <v>104</v>
      </c>
      <c r="CF2525">
        <v>103</v>
      </c>
      <c r="CG2525">
        <v>103</v>
      </c>
      <c r="CH2525">
        <v>102</v>
      </c>
      <c r="CI2525">
        <v>103</v>
      </c>
      <c r="CK2525">
        <v>99</v>
      </c>
      <c r="CL2525">
        <v>100</v>
      </c>
      <c r="CM2525">
        <v>105</v>
      </c>
      <c r="CN2525">
        <v>101</v>
      </c>
      <c r="CO2525">
        <v>104</v>
      </c>
      <c r="CP2525">
        <v>93</v>
      </c>
      <c r="CQ2525">
        <v>97</v>
      </c>
      <c r="CR2525">
        <v>96</v>
      </c>
      <c r="CS2525">
        <v>87</v>
      </c>
      <c r="CT2525">
        <v>95</v>
      </c>
      <c r="CU2525">
        <v>99</v>
      </c>
      <c r="CV2525">
        <v>99</v>
      </c>
      <c r="CW2525">
        <v>96</v>
      </c>
      <c r="CX2525" t="s">
        <v>2</v>
      </c>
      <c r="CY2525" t="s">
        <v>66</v>
      </c>
    </row>
    <row r="2526" spans="1:103" x14ac:dyDescent="0.25">
      <c r="A2526" t="s">
        <v>39</v>
      </c>
      <c r="B2526">
        <v>34.525300000000001</v>
      </c>
      <c r="C2526">
        <v>-117.29640000000001</v>
      </c>
      <c r="D2526">
        <v>2789</v>
      </c>
      <c r="E2526" t="s">
        <v>1</v>
      </c>
      <c r="F2526">
        <v>218.7</v>
      </c>
      <c r="G2526">
        <v>1986</v>
      </c>
      <c r="H2526">
        <v>8</v>
      </c>
      <c r="I2526" t="s">
        <v>260</v>
      </c>
      <c r="J2526">
        <v>97</v>
      </c>
      <c r="K2526">
        <v>94</v>
      </c>
      <c r="L2526">
        <v>94</v>
      </c>
      <c r="M2526">
        <v>99</v>
      </c>
      <c r="N2526">
        <v>90</v>
      </c>
      <c r="O2526">
        <v>84</v>
      </c>
      <c r="P2526">
        <v>86</v>
      </c>
      <c r="Q2526">
        <v>85</v>
      </c>
      <c r="R2526">
        <v>90</v>
      </c>
      <c r="S2526">
        <v>95</v>
      </c>
      <c r="U2526">
        <v>98</v>
      </c>
      <c r="V2526">
        <v>92</v>
      </c>
      <c r="W2526">
        <v>95</v>
      </c>
      <c r="X2526">
        <v>93</v>
      </c>
      <c r="Y2526">
        <v>92</v>
      </c>
      <c r="Z2526">
        <v>91</v>
      </c>
      <c r="AA2526">
        <v>91</v>
      </c>
      <c r="AB2526">
        <v>92</v>
      </c>
      <c r="AC2526">
        <v>95</v>
      </c>
      <c r="AD2526">
        <v>94</v>
      </c>
      <c r="AE2526">
        <v>95</v>
      </c>
      <c r="AF2526">
        <v>100</v>
      </c>
      <c r="AG2526">
        <v>103</v>
      </c>
      <c r="AH2526">
        <v>104</v>
      </c>
      <c r="AI2526">
        <v>103</v>
      </c>
      <c r="AJ2526">
        <v>104</v>
      </c>
      <c r="AK2526">
        <v>104</v>
      </c>
      <c r="AL2526">
        <v>100</v>
      </c>
      <c r="AM2526">
        <v>91</v>
      </c>
      <c r="AN2526" s="5">
        <v>95</v>
      </c>
      <c r="AO2526" s="5">
        <v>101</v>
      </c>
      <c r="AP2526" s="5">
        <v>102</v>
      </c>
      <c r="AQ2526" s="5">
        <v>99</v>
      </c>
      <c r="AR2526" s="5">
        <v>87</v>
      </c>
      <c r="AS2526" s="5">
        <v>84</v>
      </c>
      <c r="AT2526" s="5">
        <v>86</v>
      </c>
      <c r="AU2526" s="5">
        <v>90</v>
      </c>
      <c r="AV2526" s="5">
        <v>89</v>
      </c>
      <c r="AW2526" s="5">
        <v>91</v>
      </c>
      <c r="AX2526" s="5">
        <v>97</v>
      </c>
      <c r="AY2526" s="5">
        <v>102</v>
      </c>
      <c r="AZ2526" s="5">
        <v>96</v>
      </c>
      <c r="BA2526" s="5">
        <v>95</v>
      </c>
      <c r="BB2526" s="5">
        <v>96</v>
      </c>
      <c r="BC2526" s="5">
        <v>89</v>
      </c>
      <c r="BD2526" s="5">
        <v>88</v>
      </c>
      <c r="BE2526" s="5">
        <v>88</v>
      </c>
      <c r="BF2526" s="5">
        <v>90</v>
      </c>
      <c r="BG2526" s="5">
        <v>99</v>
      </c>
      <c r="BH2526" s="5">
        <v>100</v>
      </c>
      <c r="BI2526" s="5">
        <v>88</v>
      </c>
      <c r="BJ2526" s="5">
        <v>89</v>
      </c>
      <c r="BK2526" s="5">
        <v>89</v>
      </c>
      <c r="BL2526" s="5">
        <v>87</v>
      </c>
      <c r="BM2526" s="5">
        <v>89</v>
      </c>
      <c r="BN2526" s="5">
        <v>91</v>
      </c>
      <c r="BO2526" s="5">
        <v>92</v>
      </c>
      <c r="BP2526" s="5">
        <v>90</v>
      </c>
      <c r="BQ2526" s="5">
        <v>99</v>
      </c>
      <c r="BR2526" s="5">
        <v>101</v>
      </c>
      <c r="BS2526">
        <v>102</v>
      </c>
      <c r="BT2526">
        <v>100</v>
      </c>
      <c r="BU2526">
        <v>105</v>
      </c>
      <c r="BV2526">
        <v>107</v>
      </c>
      <c r="BW2526">
        <v>109</v>
      </c>
      <c r="BX2526">
        <v>103</v>
      </c>
      <c r="BY2526">
        <v>101</v>
      </c>
      <c r="BZ2526">
        <v>102</v>
      </c>
      <c r="CA2526">
        <v>100</v>
      </c>
      <c r="CB2526">
        <v>101</v>
      </c>
      <c r="CC2526">
        <v>98</v>
      </c>
      <c r="CD2526">
        <v>101</v>
      </c>
      <c r="CE2526">
        <v>100</v>
      </c>
      <c r="CF2526">
        <v>100</v>
      </c>
      <c r="CG2526">
        <v>100</v>
      </c>
      <c r="CH2526">
        <v>96</v>
      </c>
      <c r="CI2526">
        <v>98</v>
      </c>
      <c r="CJ2526">
        <v>101</v>
      </c>
      <c r="CK2526">
        <v>96</v>
      </c>
      <c r="CL2526">
        <v>99</v>
      </c>
      <c r="CM2526">
        <v>100</v>
      </c>
      <c r="CN2526">
        <v>100</v>
      </c>
      <c r="CO2526">
        <v>102</v>
      </c>
      <c r="CP2526">
        <v>96</v>
      </c>
      <c r="CQ2526">
        <v>99</v>
      </c>
      <c r="CR2526">
        <v>100</v>
      </c>
      <c r="CS2526">
        <v>98</v>
      </c>
      <c r="CT2526">
        <v>96</v>
      </c>
      <c r="CU2526">
        <v>100</v>
      </c>
      <c r="CV2526">
        <v>98</v>
      </c>
      <c r="CW2526">
        <v>92</v>
      </c>
      <c r="CX2526" t="s">
        <v>5</v>
      </c>
      <c r="CY2526" t="s">
        <v>40</v>
      </c>
    </row>
    <row r="2527" spans="1:103" x14ac:dyDescent="0.25">
      <c r="A2527" t="s">
        <v>37</v>
      </c>
      <c r="B2527">
        <v>36.261400000000002</v>
      </c>
      <c r="C2527">
        <v>-116.0564</v>
      </c>
      <c r="D2527">
        <v>2573</v>
      </c>
      <c r="E2527" t="s">
        <v>1</v>
      </c>
      <c r="F2527">
        <v>75.900000000000006</v>
      </c>
      <c r="G2527">
        <v>1986</v>
      </c>
      <c r="H2527">
        <v>8</v>
      </c>
      <c r="I2527" t="s">
        <v>260</v>
      </c>
      <c r="J2527">
        <v>99</v>
      </c>
      <c r="K2527">
        <v>98</v>
      </c>
      <c r="L2527">
        <v>99</v>
      </c>
      <c r="M2527">
        <v>99</v>
      </c>
      <c r="N2527">
        <v>91</v>
      </c>
      <c r="O2527">
        <v>91</v>
      </c>
      <c r="P2527">
        <v>90</v>
      </c>
      <c r="Q2527">
        <v>89</v>
      </c>
      <c r="R2527">
        <v>93</v>
      </c>
      <c r="S2527">
        <v>93</v>
      </c>
      <c r="T2527">
        <v>97</v>
      </c>
      <c r="U2527">
        <v>96</v>
      </c>
      <c r="V2527">
        <v>97</v>
      </c>
      <c r="W2527">
        <v>98</v>
      </c>
      <c r="X2527">
        <v>98</v>
      </c>
      <c r="Y2527">
        <v>98</v>
      </c>
      <c r="Z2527">
        <v>99</v>
      </c>
      <c r="AA2527">
        <v>96</v>
      </c>
      <c r="AB2527">
        <v>95</v>
      </c>
      <c r="AC2527">
        <v>96</v>
      </c>
      <c r="AD2527">
        <v>99</v>
      </c>
      <c r="AE2527">
        <v>101</v>
      </c>
      <c r="AF2527">
        <v>101</v>
      </c>
      <c r="AG2527">
        <v>104</v>
      </c>
      <c r="AH2527">
        <v>104</v>
      </c>
      <c r="AI2527">
        <v>104</v>
      </c>
      <c r="AJ2527">
        <v>105</v>
      </c>
      <c r="AK2527">
        <v>102</v>
      </c>
      <c r="AL2527">
        <v>98</v>
      </c>
      <c r="AM2527">
        <v>97</v>
      </c>
      <c r="AN2527" s="5">
        <v>102</v>
      </c>
      <c r="AO2527" s="5">
        <v>104</v>
      </c>
      <c r="AP2527" s="5">
        <v>103</v>
      </c>
      <c r="AQ2527" s="5">
        <v>98</v>
      </c>
      <c r="AR2527" s="5">
        <v>94</v>
      </c>
      <c r="AS2527" s="5">
        <v>93</v>
      </c>
      <c r="AT2527" s="5">
        <v>94</v>
      </c>
      <c r="AU2527" s="5">
        <v>95</v>
      </c>
      <c r="AV2527" s="5">
        <v>96</v>
      </c>
      <c r="AW2527" s="5">
        <v>98</v>
      </c>
      <c r="AX2527" s="5">
        <v>103</v>
      </c>
      <c r="AY2527" s="5">
        <v>102</v>
      </c>
      <c r="AZ2527" s="5">
        <v>100</v>
      </c>
      <c r="BA2527" s="5">
        <v>100</v>
      </c>
      <c r="BB2527" s="5">
        <v>85</v>
      </c>
      <c r="BC2527" s="5">
        <v>95</v>
      </c>
      <c r="BD2527" s="5">
        <v>92</v>
      </c>
      <c r="BE2527" s="5">
        <v>95</v>
      </c>
      <c r="BF2527" s="5">
        <v>99</v>
      </c>
      <c r="BG2527" s="5">
        <v>98</v>
      </c>
      <c r="BH2527" s="5">
        <v>90</v>
      </c>
      <c r="BI2527" s="5">
        <v>89</v>
      </c>
      <c r="BJ2527" s="5">
        <v>92</v>
      </c>
      <c r="BK2527" s="5">
        <v>95</v>
      </c>
      <c r="BL2527" s="5">
        <v>95</v>
      </c>
      <c r="BM2527" s="5">
        <v>93</v>
      </c>
      <c r="BN2527" s="5">
        <v>95</v>
      </c>
      <c r="BO2527" s="5">
        <v>97</v>
      </c>
      <c r="BP2527" s="5">
        <v>98</v>
      </c>
      <c r="BQ2527" s="5">
        <v>101</v>
      </c>
      <c r="BR2527" s="5">
        <v>103</v>
      </c>
      <c r="BS2527">
        <v>105</v>
      </c>
      <c r="BT2527">
        <v>104</v>
      </c>
      <c r="BU2527">
        <v>106</v>
      </c>
      <c r="BV2527">
        <v>107</v>
      </c>
      <c r="BW2527">
        <v>105</v>
      </c>
      <c r="BX2527">
        <v>103</v>
      </c>
      <c r="BY2527">
        <v>104</v>
      </c>
      <c r="BZ2527">
        <v>104</v>
      </c>
      <c r="CA2527">
        <v>104</v>
      </c>
      <c r="CB2527">
        <v>102</v>
      </c>
      <c r="CC2527">
        <v>101</v>
      </c>
      <c r="CD2527">
        <v>102</v>
      </c>
      <c r="CE2527">
        <v>103</v>
      </c>
      <c r="CF2527">
        <v>102</v>
      </c>
      <c r="CG2527">
        <v>101</v>
      </c>
      <c r="CH2527">
        <v>101</v>
      </c>
      <c r="CI2527">
        <v>101</v>
      </c>
      <c r="CJ2527">
        <v>86</v>
      </c>
      <c r="CK2527">
        <v>98</v>
      </c>
      <c r="CL2527">
        <v>103</v>
      </c>
      <c r="CM2527">
        <v>103</v>
      </c>
      <c r="CN2527">
        <v>103</v>
      </c>
      <c r="CO2527">
        <v>102</v>
      </c>
      <c r="CP2527">
        <v>102</v>
      </c>
      <c r="CQ2527">
        <v>99</v>
      </c>
      <c r="CR2527">
        <v>91</v>
      </c>
      <c r="CS2527">
        <v>91</v>
      </c>
      <c r="CT2527">
        <v>96</v>
      </c>
      <c r="CU2527">
        <v>98</v>
      </c>
      <c r="CV2527">
        <v>95</v>
      </c>
      <c r="CW2527">
        <v>95</v>
      </c>
      <c r="CX2527" t="s">
        <v>2</v>
      </c>
      <c r="CY2527" t="s">
        <v>38</v>
      </c>
    </row>
    <row r="2528" spans="1:103" x14ac:dyDescent="0.25">
      <c r="A2528" t="s">
        <v>53</v>
      </c>
      <c r="B2528">
        <v>35.979999999999997</v>
      </c>
      <c r="C2528">
        <v>-114.8464</v>
      </c>
      <c r="D2528">
        <v>2500</v>
      </c>
      <c r="E2528" t="s">
        <v>1</v>
      </c>
      <c r="F2528">
        <v>188.9</v>
      </c>
      <c r="G2528">
        <v>1986</v>
      </c>
      <c r="H2528">
        <v>8</v>
      </c>
      <c r="I2528" t="s">
        <v>260</v>
      </c>
      <c r="J2528">
        <v>99</v>
      </c>
      <c r="K2528">
        <v>102</v>
      </c>
      <c r="L2528">
        <v>100</v>
      </c>
      <c r="M2528">
        <v>99</v>
      </c>
      <c r="N2528">
        <v>93</v>
      </c>
      <c r="O2528">
        <v>92</v>
      </c>
      <c r="P2528">
        <v>100</v>
      </c>
      <c r="Q2528">
        <v>95</v>
      </c>
      <c r="R2528">
        <v>91</v>
      </c>
      <c r="S2528">
        <v>92</v>
      </c>
      <c r="T2528">
        <v>99</v>
      </c>
      <c r="U2528">
        <v>100</v>
      </c>
      <c r="V2528">
        <v>102</v>
      </c>
      <c r="W2528">
        <v>102</v>
      </c>
      <c r="X2528">
        <v>103</v>
      </c>
      <c r="Y2528">
        <v>100</v>
      </c>
      <c r="Z2528">
        <v>102</v>
      </c>
      <c r="AA2528">
        <v>102</v>
      </c>
      <c r="AB2528">
        <v>99</v>
      </c>
      <c r="AC2528">
        <v>100</v>
      </c>
      <c r="AD2528">
        <v>102</v>
      </c>
      <c r="AE2528">
        <v>101</v>
      </c>
      <c r="AF2528">
        <v>102</v>
      </c>
      <c r="AG2528">
        <v>105</v>
      </c>
      <c r="AH2528">
        <v>106</v>
      </c>
      <c r="AI2528">
        <v>107</v>
      </c>
      <c r="AJ2528">
        <v>108</v>
      </c>
      <c r="AK2528">
        <v>109</v>
      </c>
      <c r="AL2528">
        <v>104</v>
      </c>
      <c r="AM2528">
        <v>99</v>
      </c>
      <c r="AN2528" s="5">
        <v>103</v>
      </c>
      <c r="AO2528" s="5">
        <v>105</v>
      </c>
      <c r="AP2528" s="5">
        <v>106</v>
      </c>
      <c r="AQ2528" s="5">
        <v>99</v>
      </c>
      <c r="AR2528" s="5">
        <v>103</v>
      </c>
      <c r="AS2528" s="5">
        <v>98</v>
      </c>
      <c r="AT2528" s="5">
        <v>99</v>
      </c>
      <c r="AU2528" s="5">
        <v>100</v>
      </c>
      <c r="AV2528" s="5">
        <v>100</v>
      </c>
      <c r="AW2528" s="5">
        <v>101</v>
      </c>
      <c r="AX2528" s="5">
        <v>102</v>
      </c>
      <c r="AY2528" s="5">
        <v>102</v>
      </c>
      <c r="AZ2528" s="5">
        <v>101</v>
      </c>
      <c r="BA2528" s="5">
        <v>103</v>
      </c>
      <c r="BB2528" s="5">
        <v>96</v>
      </c>
      <c r="BC2528" s="5">
        <v>97</v>
      </c>
      <c r="BD2528" s="5">
        <v>98</v>
      </c>
      <c r="BE2528" s="5">
        <v>100</v>
      </c>
      <c r="BF2528" s="5">
        <v>100</v>
      </c>
      <c r="BG2528" s="5">
        <v>103</v>
      </c>
      <c r="BH2528" s="5">
        <v>93</v>
      </c>
      <c r="BI2528" s="5">
        <v>88</v>
      </c>
      <c r="BJ2528" s="5">
        <v>87</v>
      </c>
      <c r="BK2528" s="5">
        <v>94</v>
      </c>
      <c r="BL2528" s="5">
        <v>97</v>
      </c>
      <c r="BM2528" s="5">
        <v>98</v>
      </c>
      <c r="BN2528" s="5">
        <v>98</v>
      </c>
      <c r="BO2528" s="5">
        <v>98</v>
      </c>
      <c r="BP2528" s="5">
        <v>103</v>
      </c>
      <c r="BQ2528" s="5">
        <v>104</v>
      </c>
      <c r="BR2528" s="5">
        <v>107</v>
      </c>
      <c r="BS2528">
        <v>108</v>
      </c>
      <c r="BT2528">
        <v>106</v>
      </c>
      <c r="BU2528">
        <v>107</v>
      </c>
      <c r="BV2528">
        <v>106</v>
      </c>
      <c r="BW2528">
        <v>109</v>
      </c>
      <c r="BX2528">
        <v>105</v>
      </c>
      <c r="BY2528">
        <v>106</v>
      </c>
      <c r="BZ2528">
        <v>105</v>
      </c>
      <c r="CA2528">
        <v>104</v>
      </c>
      <c r="CB2528">
        <v>105</v>
      </c>
      <c r="CC2528">
        <v>104</v>
      </c>
      <c r="CD2528">
        <v>99</v>
      </c>
      <c r="CE2528">
        <v>103</v>
      </c>
      <c r="CF2528">
        <v>104</v>
      </c>
      <c r="CG2528">
        <v>105</v>
      </c>
      <c r="CH2528">
        <v>104</v>
      </c>
      <c r="CI2528">
        <v>108</v>
      </c>
      <c r="CJ2528">
        <v>101</v>
      </c>
      <c r="CK2528">
        <v>101</v>
      </c>
      <c r="CL2528">
        <v>104</v>
      </c>
      <c r="CM2528">
        <v>103</v>
      </c>
      <c r="CN2528">
        <v>101</v>
      </c>
      <c r="CO2528">
        <v>101</v>
      </c>
      <c r="CP2528">
        <v>102</v>
      </c>
      <c r="CQ2528">
        <v>98</v>
      </c>
      <c r="CR2528">
        <v>98</v>
      </c>
      <c r="CS2528">
        <v>89</v>
      </c>
      <c r="CT2528">
        <v>97</v>
      </c>
      <c r="CU2528">
        <v>97</v>
      </c>
      <c r="CV2528">
        <v>100</v>
      </c>
      <c r="CW2528">
        <v>94</v>
      </c>
      <c r="CX2528" t="s">
        <v>2</v>
      </c>
      <c r="CY2528" t="s">
        <v>54</v>
      </c>
    </row>
    <row r="2529" spans="1:103" x14ac:dyDescent="0.25">
      <c r="A2529" t="s">
        <v>134</v>
      </c>
      <c r="B2529">
        <v>36.5717</v>
      </c>
      <c r="C2529">
        <v>-116.4619</v>
      </c>
      <c r="D2529">
        <v>2450</v>
      </c>
      <c r="E2529" t="s">
        <v>1</v>
      </c>
      <c r="F2529">
        <v>38.200000000000003</v>
      </c>
      <c r="G2529">
        <v>1986</v>
      </c>
      <c r="H2529">
        <v>8</v>
      </c>
      <c r="I2529" t="s">
        <v>260</v>
      </c>
      <c r="J2529">
        <v>104</v>
      </c>
      <c r="K2529">
        <v>103</v>
      </c>
      <c r="L2529">
        <v>108</v>
      </c>
      <c r="M2529">
        <v>103</v>
      </c>
      <c r="N2529">
        <v>103</v>
      </c>
      <c r="O2529">
        <v>101</v>
      </c>
      <c r="P2529">
        <v>94</v>
      </c>
      <c r="Q2529">
        <v>95</v>
      </c>
      <c r="R2529">
        <v>96</v>
      </c>
      <c r="S2529">
        <v>96</v>
      </c>
      <c r="T2529">
        <v>101</v>
      </c>
      <c r="U2529">
        <v>101</v>
      </c>
      <c r="V2529">
        <v>101</v>
      </c>
      <c r="W2529">
        <v>102</v>
      </c>
      <c r="X2529">
        <v>102</v>
      </c>
      <c r="Y2529">
        <v>101</v>
      </c>
      <c r="Z2529">
        <v>101</v>
      </c>
      <c r="AA2529">
        <v>99</v>
      </c>
      <c r="AB2529">
        <v>100</v>
      </c>
      <c r="AC2529">
        <v>100</v>
      </c>
      <c r="AD2529">
        <v>100</v>
      </c>
      <c r="AE2529">
        <v>103</v>
      </c>
      <c r="AF2529">
        <v>105</v>
      </c>
      <c r="AG2529">
        <v>105</v>
      </c>
      <c r="AH2529">
        <v>106</v>
      </c>
      <c r="AI2529">
        <v>107</v>
      </c>
      <c r="AJ2529">
        <v>102</v>
      </c>
      <c r="AK2529">
        <v>105</v>
      </c>
      <c r="AL2529">
        <v>105</v>
      </c>
      <c r="AM2529">
        <v>100</v>
      </c>
      <c r="AN2529" s="8">
        <f>AVERAGE(AM2529,AO2529)</f>
        <v>103.5</v>
      </c>
      <c r="AO2529" s="5">
        <v>107</v>
      </c>
      <c r="AP2529" s="5">
        <v>106</v>
      </c>
      <c r="AQ2529" s="5">
        <v>103</v>
      </c>
      <c r="AR2529" s="5">
        <v>97</v>
      </c>
      <c r="AS2529" s="5">
        <v>97</v>
      </c>
      <c r="AT2529" s="5">
        <v>96</v>
      </c>
      <c r="AU2529" s="5">
        <v>98</v>
      </c>
      <c r="AV2529" s="5">
        <v>98</v>
      </c>
      <c r="AW2529" s="5">
        <v>101</v>
      </c>
      <c r="AX2529" s="5">
        <v>104</v>
      </c>
      <c r="AY2529" s="5">
        <v>104</v>
      </c>
      <c r="AZ2529" s="5">
        <v>104</v>
      </c>
      <c r="BA2529" s="5">
        <v>104</v>
      </c>
      <c r="BB2529" s="5">
        <v>97</v>
      </c>
      <c r="BC2529" s="5">
        <v>98</v>
      </c>
      <c r="BD2529" s="5">
        <v>98</v>
      </c>
      <c r="BE2529" s="5">
        <v>97</v>
      </c>
      <c r="BF2529" s="5">
        <v>100</v>
      </c>
      <c r="BG2529" s="5">
        <v>103</v>
      </c>
      <c r="BH2529" s="5">
        <v>103</v>
      </c>
      <c r="BI2529" s="5">
        <v>88</v>
      </c>
      <c r="BJ2529" s="5">
        <v>92</v>
      </c>
      <c r="BK2529" s="5">
        <v>93</v>
      </c>
      <c r="BL2529" s="5">
        <v>94</v>
      </c>
      <c r="BM2529" s="5">
        <v>94</v>
      </c>
      <c r="BN2529" s="5">
        <v>96</v>
      </c>
      <c r="BO2529" s="5">
        <v>98</v>
      </c>
      <c r="BP2529" s="5">
        <v>98</v>
      </c>
      <c r="BQ2529" s="5">
        <v>101</v>
      </c>
      <c r="BR2529" s="5">
        <v>103</v>
      </c>
      <c r="BS2529">
        <v>106</v>
      </c>
      <c r="BT2529">
        <v>105</v>
      </c>
      <c r="BU2529">
        <v>107</v>
      </c>
      <c r="BV2529">
        <v>108</v>
      </c>
      <c r="BW2529">
        <v>108</v>
      </c>
      <c r="BX2529">
        <v>106</v>
      </c>
      <c r="BY2529">
        <v>105</v>
      </c>
      <c r="BZ2529">
        <v>107</v>
      </c>
      <c r="CA2529">
        <v>105</v>
      </c>
      <c r="CB2529">
        <v>103</v>
      </c>
      <c r="CC2529">
        <v>102</v>
      </c>
      <c r="CD2529">
        <v>103</v>
      </c>
      <c r="CE2529">
        <v>105</v>
      </c>
      <c r="CF2529">
        <v>104</v>
      </c>
      <c r="CG2529">
        <v>103</v>
      </c>
      <c r="CH2529">
        <v>103</v>
      </c>
      <c r="CI2529">
        <v>102</v>
      </c>
      <c r="CJ2529">
        <v>87</v>
      </c>
      <c r="CK2529">
        <v>100</v>
      </c>
      <c r="CL2529">
        <v>104</v>
      </c>
      <c r="CM2529">
        <v>104</v>
      </c>
      <c r="CN2529">
        <v>104</v>
      </c>
      <c r="CO2529">
        <v>104</v>
      </c>
      <c r="CP2529">
        <v>104</v>
      </c>
      <c r="CQ2529">
        <v>100</v>
      </c>
      <c r="CR2529">
        <v>96</v>
      </c>
      <c r="CS2529">
        <v>92</v>
      </c>
      <c r="CT2529">
        <v>98</v>
      </c>
      <c r="CU2529">
        <v>101</v>
      </c>
      <c r="CV2529">
        <v>101</v>
      </c>
      <c r="CW2529">
        <v>99</v>
      </c>
      <c r="CX2529" t="s">
        <v>2</v>
      </c>
      <c r="CY2529" t="s">
        <v>135</v>
      </c>
    </row>
    <row r="2530" spans="1:103" x14ac:dyDescent="0.25">
      <c r="A2530" t="s">
        <v>87</v>
      </c>
      <c r="B2530">
        <v>35.651400000000002</v>
      </c>
      <c r="C2530">
        <v>-117.8214</v>
      </c>
      <c r="D2530">
        <v>2430</v>
      </c>
      <c r="E2530" t="s">
        <v>1</v>
      </c>
      <c r="F2530">
        <v>124.4</v>
      </c>
      <c r="G2530">
        <v>1986</v>
      </c>
      <c r="H2530">
        <v>8</v>
      </c>
      <c r="I2530" t="s">
        <v>260</v>
      </c>
      <c r="J2530">
        <v>102</v>
      </c>
      <c r="K2530">
        <v>103</v>
      </c>
      <c r="L2530">
        <v>101</v>
      </c>
      <c r="M2530">
        <v>96</v>
      </c>
      <c r="N2530">
        <v>95</v>
      </c>
      <c r="O2530">
        <v>94</v>
      </c>
      <c r="P2530">
        <v>95</v>
      </c>
      <c r="Q2530">
        <v>93</v>
      </c>
      <c r="R2530">
        <v>97</v>
      </c>
      <c r="S2530">
        <v>98</v>
      </c>
      <c r="T2530">
        <v>100</v>
      </c>
      <c r="U2530">
        <v>99</v>
      </c>
      <c r="V2530">
        <v>102</v>
      </c>
      <c r="W2530">
        <v>101</v>
      </c>
      <c r="X2530">
        <v>100</v>
      </c>
      <c r="Y2530">
        <v>98</v>
      </c>
      <c r="Z2530">
        <v>98</v>
      </c>
      <c r="AA2530">
        <v>99</v>
      </c>
      <c r="AB2530">
        <v>99</v>
      </c>
      <c r="AC2530">
        <v>97</v>
      </c>
      <c r="AD2530">
        <v>100</v>
      </c>
      <c r="AE2530">
        <v>102</v>
      </c>
      <c r="AF2530">
        <v>101</v>
      </c>
      <c r="AG2530">
        <v>107</v>
      </c>
      <c r="AH2530">
        <v>107</v>
      </c>
      <c r="AI2530">
        <v>107</v>
      </c>
      <c r="AJ2530">
        <v>104</v>
      </c>
      <c r="AK2530">
        <v>103</v>
      </c>
      <c r="AL2530">
        <v>100</v>
      </c>
      <c r="AN2530" s="5">
        <v>103</v>
      </c>
      <c r="AO2530" s="5">
        <v>108</v>
      </c>
      <c r="AP2530" s="5">
        <v>106</v>
      </c>
      <c r="AQ2530" s="5">
        <v>103</v>
      </c>
      <c r="AR2530" s="5">
        <v>97</v>
      </c>
      <c r="AS2530" s="5">
        <v>94</v>
      </c>
      <c r="AT2530" s="5">
        <v>94</v>
      </c>
      <c r="AU2530" s="5">
        <v>96</v>
      </c>
      <c r="AV2530" s="5">
        <v>100</v>
      </c>
      <c r="AW2530" s="5">
        <v>103</v>
      </c>
      <c r="AX2530" s="5">
        <v>105</v>
      </c>
      <c r="AY2530" s="5">
        <v>105</v>
      </c>
      <c r="AZ2530" s="5">
        <v>101</v>
      </c>
      <c r="BA2530" s="5">
        <v>103</v>
      </c>
      <c r="BB2530" s="5">
        <v>99</v>
      </c>
      <c r="BC2530" s="5">
        <v>99</v>
      </c>
      <c r="BD2530" s="5">
        <v>94</v>
      </c>
      <c r="BE2530" s="5">
        <v>96</v>
      </c>
      <c r="BF2530" s="5">
        <v>100</v>
      </c>
      <c r="BG2530" s="5">
        <v>103</v>
      </c>
      <c r="BH2530" s="5">
        <v>88</v>
      </c>
      <c r="BI2530" s="5">
        <v>90</v>
      </c>
      <c r="BJ2530" s="8">
        <f>AVERAGE(BI2530,BK2530)</f>
        <v>92</v>
      </c>
      <c r="BK2530" s="5">
        <v>94</v>
      </c>
      <c r="BL2530" s="5">
        <v>95</v>
      </c>
      <c r="BM2530" s="5">
        <v>96</v>
      </c>
      <c r="BN2530" s="8">
        <f>AVERAGE(BM2530,BO2530)</f>
        <v>96.5</v>
      </c>
      <c r="BO2530" s="5">
        <v>97</v>
      </c>
      <c r="BP2530" s="5">
        <v>98</v>
      </c>
      <c r="BQ2530" s="5">
        <v>101</v>
      </c>
      <c r="BR2530" s="5">
        <v>105</v>
      </c>
      <c r="BS2530">
        <v>107</v>
      </c>
      <c r="BT2530">
        <v>108</v>
      </c>
      <c r="BU2530">
        <v>110</v>
      </c>
      <c r="BV2530">
        <v>110</v>
      </c>
      <c r="BW2530">
        <v>108</v>
      </c>
      <c r="BX2530">
        <v>108</v>
      </c>
      <c r="BY2530">
        <v>106</v>
      </c>
      <c r="BZ2530">
        <v>105</v>
      </c>
      <c r="CA2530">
        <v>104</v>
      </c>
      <c r="CB2530">
        <v>101</v>
      </c>
      <c r="CC2530">
        <v>103</v>
      </c>
      <c r="CD2530">
        <v>104</v>
      </c>
      <c r="CE2530">
        <v>104</v>
      </c>
      <c r="CF2530">
        <v>103</v>
      </c>
      <c r="CG2530">
        <v>102</v>
      </c>
      <c r="CH2530">
        <v>102</v>
      </c>
      <c r="CI2530">
        <v>102</v>
      </c>
      <c r="CJ2530">
        <v>81</v>
      </c>
      <c r="CK2530">
        <v>98</v>
      </c>
      <c r="CL2530">
        <v>104</v>
      </c>
      <c r="CM2530">
        <v>104</v>
      </c>
      <c r="CN2530">
        <v>105</v>
      </c>
      <c r="CO2530">
        <v>105</v>
      </c>
      <c r="CP2530">
        <v>100</v>
      </c>
      <c r="CQ2530">
        <v>101</v>
      </c>
      <c r="CR2530">
        <v>101</v>
      </c>
      <c r="CS2530">
        <v>96</v>
      </c>
      <c r="CT2530">
        <v>101</v>
      </c>
      <c r="CU2530">
        <v>102</v>
      </c>
      <c r="CV2530">
        <v>100</v>
      </c>
      <c r="CW2530">
        <v>93</v>
      </c>
      <c r="CX2530" t="s">
        <v>5</v>
      </c>
      <c r="CY2530" t="s">
        <v>88</v>
      </c>
    </row>
    <row r="2531" spans="1:103" x14ac:dyDescent="0.25">
      <c r="A2531" t="s">
        <v>164</v>
      </c>
      <c r="B2531">
        <v>34.892800000000001</v>
      </c>
      <c r="C2531">
        <v>-117.0219</v>
      </c>
      <c r="D2531">
        <v>2220</v>
      </c>
      <c r="E2531" t="s">
        <v>1</v>
      </c>
      <c r="F2531">
        <v>175</v>
      </c>
      <c r="G2531">
        <v>1986</v>
      </c>
      <c r="H2531">
        <v>8</v>
      </c>
      <c r="I2531" t="s">
        <v>260</v>
      </c>
      <c r="J2531">
        <v>100</v>
      </c>
      <c r="K2531">
        <v>99</v>
      </c>
      <c r="L2531">
        <v>100</v>
      </c>
      <c r="M2531">
        <v>99</v>
      </c>
      <c r="N2531">
        <v>93</v>
      </c>
      <c r="O2531">
        <v>91</v>
      </c>
      <c r="P2531">
        <v>91</v>
      </c>
      <c r="Q2531">
        <v>93</v>
      </c>
      <c r="R2531">
        <v>96</v>
      </c>
      <c r="S2531">
        <v>99</v>
      </c>
      <c r="T2531">
        <v>101</v>
      </c>
      <c r="U2531">
        <v>99</v>
      </c>
      <c r="V2531">
        <v>96</v>
      </c>
      <c r="W2531">
        <v>98</v>
      </c>
      <c r="X2531">
        <v>96</v>
      </c>
      <c r="Y2531">
        <v>95</v>
      </c>
      <c r="Z2531">
        <v>98</v>
      </c>
      <c r="AA2531">
        <v>97</v>
      </c>
      <c r="AB2531">
        <v>94</v>
      </c>
      <c r="AC2531">
        <v>97</v>
      </c>
      <c r="AD2531">
        <v>101</v>
      </c>
      <c r="AE2531">
        <v>104</v>
      </c>
      <c r="AF2531">
        <v>102</v>
      </c>
      <c r="AG2531">
        <v>105</v>
      </c>
      <c r="AH2531">
        <v>104</v>
      </c>
      <c r="AI2531">
        <v>102</v>
      </c>
      <c r="AJ2531">
        <v>102</v>
      </c>
      <c r="AK2531">
        <v>102</v>
      </c>
      <c r="AL2531">
        <v>102</v>
      </c>
      <c r="AM2531">
        <v>100</v>
      </c>
      <c r="AN2531" s="5">
        <v>105</v>
      </c>
      <c r="AO2531" s="5">
        <v>105</v>
      </c>
      <c r="AP2531" s="5">
        <v>105</v>
      </c>
      <c r="AQ2531" s="5">
        <v>102</v>
      </c>
      <c r="AR2531" s="5">
        <v>91</v>
      </c>
      <c r="AS2531" s="5">
        <v>91</v>
      </c>
      <c r="AT2531" s="5">
        <v>94</v>
      </c>
      <c r="AU2531" s="5">
        <v>98</v>
      </c>
      <c r="AV2531" s="5">
        <v>95</v>
      </c>
      <c r="AW2531" s="5">
        <v>98</v>
      </c>
      <c r="AX2531" s="5">
        <v>104</v>
      </c>
      <c r="AY2531" s="5">
        <v>104</v>
      </c>
      <c r="AZ2531" s="5">
        <v>101</v>
      </c>
      <c r="BA2531" s="5">
        <v>100</v>
      </c>
      <c r="BB2531" s="5">
        <v>95</v>
      </c>
      <c r="BC2531" s="5">
        <v>98</v>
      </c>
      <c r="BD2531" s="5">
        <v>92</v>
      </c>
      <c r="BE2531" s="5">
        <v>95</v>
      </c>
      <c r="BF2531" s="5">
        <v>97</v>
      </c>
      <c r="BG2531" s="5">
        <v>103</v>
      </c>
      <c r="BH2531" s="5">
        <v>100</v>
      </c>
      <c r="BI2531" s="5">
        <v>92</v>
      </c>
      <c r="BJ2531" s="5">
        <v>90</v>
      </c>
      <c r="BK2531" s="5">
        <v>93</v>
      </c>
      <c r="BL2531" s="5">
        <v>94</v>
      </c>
      <c r="BM2531" s="5">
        <v>93</v>
      </c>
      <c r="BN2531" s="5">
        <v>97</v>
      </c>
      <c r="BO2531" s="5">
        <v>96</v>
      </c>
      <c r="BP2531" s="5">
        <v>97</v>
      </c>
      <c r="BQ2531" s="5">
        <v>110</v>
      </c>
      <c r="BR2531" s="5">
        <v>102</v>
      </c>
      <c r="BS2531">
        <v>105</v>
      </c>
      <c r="BT2531">
        <v>105</v>
      </c>
      <c r="BU2531">
        <v>105</v>
      </c>
      <c r="BV2531">
        <v>107</v>
      </c>
      <c r="BW2531">
        <v>105</v>
      </c>
      <c r="BX2531">
        <v>105</v>
      </c>
      <c r="BY2531">
        <v>104</v>
      </c>
      <c r="BZ2531">
        <v>104</v>
      </c>
      <c r="CA2531">
        <v>105</v>
      </c>
      <c r="CB2531">
        <v>103</v>
      </c>
      <c r="CC2531">
        <v>102</v>
      </c>
      <c r="CD2531">
        <v>102</v>
      </c>
      <c r="CE2531">
        <v>103</v>
      </c>
      <c r="CF2531">
        <v>103</v>
      </c>
      <c r="CG2531">
        <v>102</v>
      </c>
      <c r="CH2531">
        <v>100</v>
      </c>
      <c r="CI2531">
        <v>104</v>
      </c>
      <c r="CJ2531">
        <v>103</v>
      </c>
      <c r="CK2531">
        <v>99</v>
      </c>
      <c r="CL2531">
        <v>103</v>
      </c>
      <c r="CM2531">
        <v>103</v>
      </c>
      <c r="CN2531">
        <v>103</v>
      </c>
      <c r="CO2531">
        <v>102</v>
      </c>
      <c r="CP2531">
        <v>98</v>
      </c>
      <c r="CQ2531">
        <v>100</v>
      </c>
      <c r="CR2531">
        <v>99</v>
      </c>
      <c r="CS2531">
        <v>97</v>
      </c>
      <c r="CT2531">
        <v>98</v>
      </c>
      <c r="CU2531">
        <v>100</v>
      </c>
      <c r="CV2531">
        <v>100</v>
      </c>
      <c r="CW2531">
        <v>96</v>
      </c>
      <c r="CX2531" t="s">
        <v>5</v>
      </c>
      <c r="CY2531" t="s">
        <v>20</v>
      </c>
    </row>
    <row r="2532" spans="1:103" x14ac:dyDescent="0.25">
      <c r="A2532" t="s">
        <v>91</v>
      </c>
      <c r="B2532">
        <v>36.071899999999999</v>
      </c>
      <c r="C2532">
        <v>-115.16330000000001</v>
      </c>
      <c r="D2532">
        <v>2175</v>
      </c>
      <c r="E2532" t="s">
        <v>1</v>
      </c>
      <c r="F2532">
        <v>158.69999999999999</v>
      </c>
      <c r="G2532">
        <v>1986</v>
      </c>
      <c r="H2532">
        <v>8</v>
      </c>
      <c r="I2532" t="s">
        <v>260</v>
      </c>
      <c r="J2532">
        <v>102</v>
      </c>
      <c r="K2532">
        <v>103</v>
      </c>
      <c r="L2532">
        <v>103</v>
      </c>
      <c r="M2532">
        <v>105</v>
      </c>
      <c r="N2532">
        <v>97</v>
      </c>
      <c r="O2532">
        <v>96</v>
      </c>
      <c r="P2532">
        <v>96</v>
      </c>
      <c r="Q2532">
        <v>91</v>
      </c>
      <c r="R2532">
        <v>94</v>
      </c>
      <c r="S2532">
        <v>96</v>
      </c>
      <c r="T2532">
        <v>100</v>
      </c>
      <c r="U2532">
        <v>102</v>
      </c>
      <c r="V2532">
        <v>103</v>
      </c>
      <c r="W2532">
        <v>104</v>
      </c>
      <c r="X2532">
        <v>104</v>
      </c>
      <c r="Y2532">
        <v>103</v>
      </c>
      <c r="Z2532">
        <v>105</v>
      </c>
      <c r="AA2532">
        <v>101</v>
      </c>
      <c r="AB2532">
        <v>102</v>
      </c>
      <c r="AC2532">
        <v>101</v>
      </c>
      <c r="AD2532">
        <v>102</v>
      </c>
      <c r="AE2532">
        <v>104</v>
      </c>
      <c r="AF2532">
        <v>102</v>
      </c>
      <c r="AG2532">
        <v>107</v>
      </c>
      <c r="AH2532">
        <v>108</v>
      </c>
      <c r="AI2532">
        <v>109</v>
      </c>
      <c r="AJ2532">
        <v>108</v>
      </c>
      <c r="AK2532">
        <v>105</v>
      </c>
      <c r="AL2532">
        <v>102</v>
      </c>
      <c r="AM2532">
        <v>102</v>
      </c>
      <c r="AN2532" s="5">
        <v>107</v>
      </c>
      <c r="AO2532" s="5">
        <v>109</v>
      </c>
      <c r="AP2532" s="5">
        <v>106</v>
      </c>
      <c r="AQ2532" s="5">
        <v>104</v>
      </c>
      <c r="AR2532" s="5">
        <v>99</v>
      </c>
      <c r="AS2532" s="5">
        <v>99</v>
      </c>
      <c r="AT2532" s="5">
        <v>99</v>
      </c>
      <c r="AU2532" s="5">
        <v>100</v>
      </c>
      <c r="AV2532" s="5">
        <v>100</v>
      </c>
      <c r="AW2532" s="5">
        <v>102</v>
      </c>
      <c r="AX2532" s="5">
        <v>107</v>
      </c>
      <c r="AY2532" s="5">
        <v>105</v>
      </c>
      <c r="AZ2532" s="5">
        <v>105</v>
      </c>
      <c r="BA2532" s="5">
        <v>103</v>
      </c>
      <c r="BB2532" s="5">
        <v>90</v>
      </c>
      <c r="BC2532" s="5">
        <v>99</v>
      </c>
      <c r="BD2532" s="5">
        <v>99</v>
      </c>
      <c r="BE2532" s="5">
        <v>100</v>
      </c>
      <c r="BF2532" s="5">
        <v>104</v>
      </c>
      <c r="BG2532" s="5">
        <v>89</v>
      </c>
      <c r="BH2532" s="5">
        <v>86</v>
      </c>
      <c r="BI2532" s="5">
        <v>93</v>
      </c>
      <c r="BJ2532" s="5">
        <v>95</v>
      </c>
      <c r="BK2532" s="5">
        <v>97</v>
      </c>
      <c r="BL2532" s="5">
        <v>101</v>
      </c>
      <c r="BM2532" s="5">
        <v>98</v>
      </c>
      <c r="BN2532" s="5">
        <v>101</v>
      </c>
      <c r="BO2532" s="5">
        <v>104</v>
      </c>
      <c r="BP2532" s="5">
        <v>104</v>
      </c>
      <c r="BQ2532" s="5">
        <v>106</v>
      </c>
      <c r="BR2532" s="5">
        <v>109</v>
      </c>
      <c r="BS2532">
        <v>110</v>
      </c>
      <c r="BT2532">
        <v>109</v>
      </c>
      <c r="BU2532">
        <v>111</v>
      </c>
      <c r="BV2532">
        <v>111</v>
      </c>
      <c r="BW2532">
        <v>108</v>
      </c>
      <c r="BX2532">
        <v>107</v>
      </c>
      <c r="BY2532">
        <v>108</v>
      </c>
      <c r="BZ2532">
        <v>109</v>
      </c>
      <c r="CA2532">
        <v>107</v>
      </c>
      <c r="CB2532">
        <v>104</v>
      </c>
      <c r="CC2532">
        <v>104</v>
      </c>
      <c r="CD2532">
        <v>104</v>
      </c>
      <c r="CE2532">
        <v>106</v>
      </c>
      <c r="CF2532">
        <v>105</v>
      </c>
      <c r="CG2532">
        <v>106</v>
      </c>
      <c r="CH2532">
        <v>107</v>
      </c>
      <c r="CI2532">
        <v>106</v>
      </c>
      <c r="CJ2532">
        <v>98</v>
      </c>
      <c r="CK2532">
        <v>102</v>
      </c>
      <c r="CL2532">
        <v>104</v>
      </c>
      <c r="CM2532">
        <v>107</v>
      </c>
      <c r="CN2532">
        <v>105</v>
      </c>
      <c r="CO2532">
        <v>105</v>
      </c>
      <c r="CP2532">
        <v>93</v>
      </c>
      <c r="CQ2532">
        <v>99</v>
      </c>
      <c r="CR2532">
        <v>95</v>
      </c>
      <c r="CS2532">
        <v>94</v>
      </c>
      <c r="CT2532">
        <v>97</v>
      </c>
      <c r="CU2532">
        <v>102</v>
      </c>
      <c r="CV2532">
        <v>100</v>
      </c>
      <c r="CW2532">
        <v>99</v>
      </c>
      <c r="CX2532" t="s">
        <v>2</v>
      </c>
      <c r="CY2532" t="s">
        <v>92</v>
      </c>
    </row>
    <row r="2533" spans="1:103" x14ac:dyDescent="0.25">
      <c r="A2533" t="s">
        <v>155</v>
      </c>
      <c r="B2533">
        <v>36.430300000000003</v>
      </c>
      <c r="C2533">
        <v>-114.51390000000001</v>
      </c>
      <c r="D2533">
        <v>2000</v>
      </c>
      <c r="E2533" t="s">
        <v>1</v>
      </c>
      <c r="F2533">
        <v>210.3</v>
      </c>
      <c r="G2533">
        <v>1986</v>
      </c>
      <c r="H2533">
        <v>8</v>
      </c>
      <c r="I2533" t="s">
        <v>260</v>
      </c>
      <c r="J2533">
        <v>101</v>
      </c>
      <c r="K2533">
        <v>105</v>
      </c>
      <c r="L2533">
        <v>103</v>
      </c>
      <c r="M2533">
        <v>104</v>
      </c>
      <c r="N2533">
        <v>104</v>
      </c>
      <c r="O2533">
        <v>99</v>
      </c>
      <c r="P2533">
        <v>97</v>
      </c>
      <c r="Q2533">
        <v>97</v>
      </c>
      <c r="R2533">
        <v>91</v>
      </c>
      <c r="S2533">
        <v>94</v>
      </c>
      <c r="T2533">
        <v>94</v>
      </c>
      <c r="U2533">
        <v>101</v>
      </c>
      <c r="V2533">
        <v>105</v>
      </c>
      <c r="W2533">
        <v>103</v>
      </c>
      <c r="X2533">
        <v>105</v>
      </c>
      <c r="Y2533">
        <v>105</v>
      </c>
      <c r="Z2533">
        <v>105</v>
      </c>
      <c r="AA2533">
        <v>105</v>
      </c>
      <c r="AB2533">
        <v>104</v>
      </c>
      <c r="AC2533">
        <v>102</v>
      </c>
      <c r="AD2533">
        <v>103</v>
      </c>
      <c r="AE2533">
        <v>103</v>
      </c>
      <c r="AF2533">
        <v>106</v>
      </c>
      <c r="AG2533">
        <v>104</v>
      </c>
      <c r="AH2533">
        <v>106</v>
      </c>
      <c r="AI2533">
        <v>107</v>
      </c>
      <c r="AJ2533">
        <v>110</v>
      </c>
      <c r="AK2533">
        <v>112</v>
      </c>
      <c r="AL2533">
        <v>109</v>
      </c>
      <c r="AM2533">
        <v>102</v>
      </c>
      <c r="AN2533" s="5">
        <v>102</v>
      </c>
      <c r="AO2533" s="5">
        <v>108</v>
      </c>
      <c r="AP2533" s="5">
        <v>110</v>
      </c>
      <c r="AQ2533" s="5">
        <v>107</v>
      </c>
      <c r="AR2533" s="5">
        <v>104</v>
      </c>
      <c r="AS2533" s="5">
        <v>101</v>
      </c>
      <c r="AT2533" s="5">
        <v>100</v>
      </c>
      <c r="AU2533" s="5">
        <v>101</v>
      </c>
      <c r="AV2533" s="5">
        <v>102</v>
      </c>
      <c r="AW2533" s="5">
        <v>104</v>
      </c>
      <c r="AX2533" s="5">
        <v>105</v>
      </c>
      <c r="AY2533" s="5">
        <v>106</v>
      </c>
      <c r="AZ2533" s="5">
        <v>106</v>
      </c>
      <c r="BA2533" s="5">
        <v>106</v>
      </c>
      <c r="BB2533" s="5">
        <v>104</v>
      </c>
      <c r="BC2533" s="5">
        <v>92</v>
      </c>
      <c r="BD2533" s="5">
        <v>101</v>
      </c>
      <c r="BE2533" s="5">
        <v>99</v>
      </c>
      <c r="BF2533" s="5">
        <v>103</v>
      </c>
      <c r="BG2533" s="5">
        <v>105</v>
      </c>
      <c r="BH2533" s="5">
        <v>96</v>
      </c>
      <c r="BI2533" s="5">
        <v>84</v>
      </c>
      <c r="BJ2533" s="5">
        <v>91</v>
      </c>
      <c r="BK2533" s="5">
        <v>94</v>
      </c>
      <c r="BL2533" s="5">
        <v>98</v>
      </c>
      <c r="BM2533" s="5">
        <v>101</v>
      </c>
      <c r="BN2533" s="5">
        <v>100</v>
      </c>
      <c r="BO2533" s="5">
        <v>102</v>
      </c>
      <c r="BP2533" s="5">
        <v>104</v>
      </c>
      <c r="BQ2533" s="5">
        <v>106</v>
      </c>
      <c r="BR2533" s="5">
        <v>105</v>
      </c>
      <c r="BS2533">
        <v>109</v>
      </c>
      <c r="BT2533">
        <v>111</v>
      </c>
      <c r="BU2533">
        <v>109</v>
      </c>
      <c r="BV2533">
        <v>112</v>
      </c>
      <c r="BW2533">
        <v>112</v>
      </c>
      <c r="BX2533">
        <v>109</v>
      </c>
      <c r="BY2533">
        <v>107</v>
      </c>
      <c r="BZ2533">
        <v>109</v>
      </c>
      <c r="CA2533">
        <v>110</v>
      </c>
      <c r="CB2533">
        <v>110</v>
      </c>
      <c r="CC2533">
        <v>104</v>
      </c>
      <c r="CD2533">
        <v>103</v>
      </c>
      <c r="CE2533">
        <v>104</v>
      </c>
      <c r="CF2533">
        <v>107</v>
      </c>
      <c r="CG2533">
        <v>104</v>
      </c>
      <c r="CH2533">
        <v>108</v>
      </c>
      <c r="CI2533">
        <v>108</v>
      </c>
      <c r="CJ2533">
        <v>107</v>
      </c>
      <c r="CK2533">
        <v>100</v>
      </c>
      <c r="CL2533">
        <v>105</v>
      </c>
      <c r="CM2533">
        <v>108</v>
      </c>
      <c r="CN2533">
        <v>107</v>
      </c>
      <c r="CO2533">
        <v>103</v>
      </c>
      <c r="CP2533">
        <v>107</v>
      </c>
      <c r="CQ2533">
        <v>91</v>
      </c>
      <c r="CR2533">
        <v>99</v>
      </c>
      <c r="CS2533">
        <v>97</v>
      </c>
      <c r="CT2533">
        <v>91</v>
      </c>
      <c r="CU2533">
        <v>100</v>
      </c>
      <c r="CV2533">
        <v>102</v>
      </c>
      <c r="CW2533">
        <v>100</v>
      </c>
      <c r="CX2533" t="s">
        <v>2</v>
      </c>
      <c r="CY2533" t="s">
        <v>156</v>
      </c>
    </row>
    <row r="2534" spans="1:103" x14ac:dyDescent="0.25">
      <c r="A2534" t="s">
        <v>77</v>
      </c>
      <c r="B2534">
        <v>34.8536</v>
      </c>
      <c r="C2534">
        <v>-116.7869</v>
      </c>
      <c r="D2534">
        <v>1919</v>
      </c>
      <c r="E2534" t="s">
        <v>1</v>
      </c>
      <c r="F2534">
        <v>178.9</v>
      </c>
      <c r="G2534">
        <v>1986</v>
      </c>
      <c r="H2534">
        <v>8</v>
      </c>
      <c r="I2534" t="s">
        <v>260</v>
      </c>
      <c r="J2534">
        <v>102</v>
      </c>
      <c r="K2534">
        <v>104</v>
      </c>
      <c r="L2534">
        <v>105</v>
      </c>
      <c r="M2534">
        <v>101</v>
      </c>
      <c r="N2534">
        <v>94</v>
      </c>
      <c r="O2534">
        <v>95</v>
      </c>
      <c r="P2534">
        <v>92</v>
      </c>
      <c r="Q2534">
        <v>94</v>
      </c>
      <c r="R2534">
        <v>97</v>
      </c>
      <c r="S2534">
        <v>99</v>
      </c>
      <c r="T2534">
        <v>103</v>
      </c>
      <c r="U2534">
        <v>100</v>
      </c>
      <c r="V2534">
        <v>103</v>
      </c>
      <c r="W2534">
        <v>102</v>
      </c>
      <c r="X2534">
        <v>102</v>
      </c>
      <c r="Y2534">
        <v>101</v>
      </c>
      <c r="Z2534">
        <v>102</v>
      </c>
      <c r="AA2534">
        <v>97</v>
      </c>
      <c r="AB2534">
        <v>97</v>
      </c>
      <c r="AC2534">
        <v>101</v>
      </c>
      <c r="AD2534">
        <v>101</v>
      </c>
      <c r="AE2534">
        <v>105</v>
      </c>
      <c r="AF2534">
        <v>99</v>
      </c>
      <c r="AG2534">
        <v>108</v>
      </c>
      <c r="AH2534">
        <v>108</v>
      </c>
      <c r="AI2534">
        <v>107</v>
      </c>
      <c r="AJ2534">
        <v>108</v>
      </c>
      <c r="AK2534">
        <v>108</v>
      </c>
      <c r="AL2534">
        <v>102</v>
      </c>
      <c r="AM2534">
        <v>102</v>
      </c>
      <c r="AN2534" s="5">
        <v>105</v>
      </c>
      <c r="AO2534" s="5">
        <v>109</v>
      </c>
      <c r="AP2534" s="5">
        <v>107</v>
      </c>
      <c r="AQ2534" s="5">
        <v>100</v>
      </c>
      <c r="AR2534" s="5">
        <v>97</v>
      </c>
      <c r="AS2534" s="5">
        <v>97</v>
      </c>
      <c r="AT2534" s="5">
        <v>99</v>
      </c>
      <c r="AU2534" s="5">
        <v>100</v>
      </c>
      <c r="AV2534" s="5">
        <v>100</v>
      </c>
      <c r="AW2534" s="5">
        <v>105</v>
      </c>
      <c r="AX2534" s="5">
        <v>107</v>
      </c>
      <c r="AY2534" s="5">
        <v>107</v>
      </c>
      <c r="AZ2534" s="5">
        <v>106</v>
      </c>
      <c r="BA2534" s="5">
        <v>101</v>
      </c>
      <c r="BB2534" s="5">
        <v>96</v>
      </c>
      <c r="BC2534" s="5">
        <v>98</v>
      </c>
      <c r="BD2534" s="5">
        <v>99</v>
      </c>
      <c r="BE2534" s="5">
        <v>100</v>
      </c>
      <c r="BF2534" s="5">
        <v>102</v>
      </c>
      <c r="BG2534" s="5">
        <v>107</v>
      </c>
      <c r="BH2534" s="5">
        <v>96</v>
      </c>
      <c r="BI2534" s="5">
        <v>92</v>
      </c>
      <c r="BJ2534" s="5">
        <v>92</v>
      </c>
      <c r="BK2534" s="5">
        <v>97</v>
      </c>
      <c r="BL2534" s="5">
        <v>99</v>
      </c>
      <c r="BM2534" s="5">
        <v>99</v>
      </c>
      <c r="BN2534" s="5">
        <v>100</v>
      </c>
      <c r="BO2534" s="5">
        <v>102</v>
      </c>
      <c r="BP2534" s="5">
        <v>104</v>
      </c>
      <c r="BQ2534" s="5">
        <v>106</v>
      </c>
      <c r="BR2534" s="5">
        <v>108</v>
      </c>
      <c r="BS2534">
        <v>110</v>
      </c>
      <c r="BT2534">
        <v>117</v>
      </c>
      <c r="BU2534">
        <v>112</v>
      </c>
      <c r="BV2534">
        <v>112</v>
      </c>
      <c r="BW2534">
        <v>112</v>
      </c>
      <c r="BX2534">
        <v>110</v>
      </c>
      <c r="BY2534">
        <v>109</v>
      </c>
      <c r="BZ2534">
        <v>111</v>
      </c>
      <c r="CA2534">
        <v>106</v>
      </c>
      <c r="CB2534">
        <v>106</v>
      </c>
      <c r="CC2534">
        <v>108</v>
      </c>
      <c r="CD2534">
        <v>107</v>
      </c>
      <c r="CE2534">
        <v>108</v>
      </c>
      <c r="CF2534">
        <v>108</v>
      </c>
      <c r="CG2534">
        <v>105</v>
      </c>
      <c r="CH2534">
        <v>105</v>
      </c>
      <c r="CI2534">
        <v>107</v>
      </c>
      <c r="CJ2534">
        <v>87</v>
      </c>
      <c r="CK2534">
        <v>103</v>
      </c>
      <c r="CL2534">
        <v>108</v>
      </c>
      <c r="CM2534">
        <v>108</v>
      </c>
      <c r="CN2534">
        <v>108</v>
      </c>
      <c r="CO2534">
        <v>108</v>
      </c>
      <c r="CP2534">
        <v>100</v>
      </c>
      <c r="CQ2534">
        <v>103</v>
      </c>
      <c r="CR2534">
        <v>102</v>
      </c>
      <c r="CS2534">
        <v>98</v>
      </c>
      <c r="CT2534">
        <v>103</v>
      </c>
      <c r="CU2534">
        <v>105</v>
      </c>
      <c r="CV2534">
        <v>102</v>
      </c>
      <c r="CW2534">
        <v>99</v>
      </c>
      <c r="CX2534" t="s">
        <v>5</v>
      </c>
      <c r="CY2534" t="s">
        <v>78</v>
      </c>
    </row>
    <row r="2535" spans="1:103" x14ac:dyDescent="0.25">
      <c r="A2535" t="s">
        <v>119</v>
      </c>
      <c r="B2535">
        <v>36.200000000000003</v>
      </c>
      <c r="C2535">
        <v>-115.08329999999999</v>
      </c>
      <c r="D2535">
        <v>1821</v>
      </c>
      <c r="E2535" t="s">
        <v>1</v>
      </c>
      <c r="F2535">
        <v>162.30000000000001</v>
      </c>
      <c r="G2535">
        <v>1986</v>
      </c>
      <c r="H2535">
        <v>8</v>
      </c>
      <c r="I2535" t="s">
        <v>260</v>
      </c>
      <c r="J2535">
        <v>105</v>
      </c>
      <c r="K2535">
        <v>103</v>
      </c>
      <c r="L2535">
        <v>104</v>
      </c>
      <c r="M2535">
        <v>107</v>
      </c>
      <c r="N2535">
        <v>100</v>
      </c>
      <c r="O2535">
        <v>99</v>
      </c>
      <c r="P2535">
        <v>98</v>
      </c>
      <c r="Q2535">
        <v>93</v>
      </c>
      <c r="R2535">
        <v>96</v>
      </c>
      <c r="S2535">
        <v>96</v>
      </c>
      <c r="T2535">
        <v>102</v>
      </c>
      <c r="U2535">
        <v>105</v>
      </c>
      <c r="V2535">
        <v>104</v>
      </c>
      <c r="W2535">
        <v>106</v>
      </c>
      <c r="X2535">
        <v>106</v>
      </c>
      <c r="Y2535">
        <v>107</v>
      </c>
      <c r="Z2535">
        <v>107</v>
      </c>
      <c r="AA2535">
        <v>104</v>
      </c>
      <c r="AB2535">
        <v>104</v>
      </c>
      <c r="AC2535">
        <v>104</v>
      </c>
      <c r="AD2535">
        <v>104</v>
      </c>
      <c r="AE2535">
        <v>106</v>
      </c>
      <c r="AF2535">
        <v>104</v>
      </c>
      <c r="AG2535">
        <v>108</v>
      </c>
      <c r="AH2535">
        <v>110</v>
      </c>
      <c r="AI2535">
        <v>112</v>
      </c>
      <c r="AJ2535">
        <v>110</v>
      </c>
      <c r="AK2535">
        <v>107</v>
      </c>
      <c r="AL2535">
        <v>106</v>
      </c>
      <c r="AM2535">
        <v>104</v>
      </c>
      <c r="AN2535" s="5">
        <v>108</v>
      </c>
      <c r="AO2535" s="5">
        <v>110</v>
      </c>
      <c r="AP2535" s="5">
        <v>109</v>
      </c>
      <c r="AQ2535" s="5">
        <v>105</v>
      </c>
      <c r="AR2535" s="5">
        <v>101</v>
      </c>
      <c r="AS2535" s="5">
        <v>102</v>
      </c>
      <c r="AT2535" s="5">
        <v>102</v>
      </c>
      <c r="AU2535" s="5">
        <v>104</v>
      </c>
      <c r="AV2535" s="5">
        <v>103</v>
      </c>
      <c r="AW2535" s="5">
        <v>104</v>
      </c>
      <c r="AX2535" s="5">
        <v>107</v>
      </c>
      <c r="AY2535" s="5">
        <v>105</v>
      </c>
      <c r="AZ2535" s="5">
        <v>108</v>
      </c>
      <c r="BA2535" s="5">
        <v>103</v>
      </c>
      <c r="BB2535" s="5">
        <v>91</v>
      </c>
      <c r="BC2535" s="5">
        <v>100</v>
      </c>
      <c r="BD2535" s="5">
        <v>101</v>
      </c>
      <c r="BE2535" s="5">
        <v>103</v>
      </c>
      <c r="BF2535" s="5">
        <v>105</v>
      </c>
      <c r="BG2535" s="5">
        <v>90</v>
      </c>
      <c r="BH2535" s="5">
        <v>89</v>
      </c>
      <c r="BI2535" s="5">
        <v>94</v>
      </c>
      <c r="BJ2535" s="5">
        <v>94</v>
      </c>
      <c r="BK2535" s="5">
        <v>100</v>
      </c>
      <c r="BL2535" s="5">
        <v>104</v>
      </c>
      <c r="BM2535" s="5">
        <v>101</v>
      </c>
      <c r="BN2535" s="5">
        <v>103</v>
      </c>
      <c r="BO2535" s="5">
        <v>107</v>
      </c>
      <c r="BP2535" s="5">
        <v>107</v>
      </c>
      <c r="BQ2535" s="5">
        <v>108</v>
      </c>
      <c r="BR2535" s="5">
        <v>109</v>
      </c>
      <c r="BS2535">
        <v>113</v>
      </c>
      <c r="BT2535">
        <v>111</v>
      </c>
      <c r="BU2535">
        <v>113</v>
      </c>
      <c r="BV2535">
        <v>112</v>
      </c>
      <c r="BW2535">
        <v>108</v>
      </c>
      <c r="BX2535">
        <v>109</v>
      </c>
      <c r="BY2535">
        <v>109</v>
      </c>
      <c r="BZ2535">
        <v>111</v>
      </c>
      <c r="CA2535">
        <v>109</v>
      </c>
      <c r="CB2535">
        <v>107</v>
      </c>
      <c r="CC2535">
        <v>104</v>
      </c>
      <c r="CD2535">
        <v>104</v>
      </c>
      <c r="CE2535">
        <v>107</v>
      </c>
      <c r="CF2535">
        <v>105</v>
      </c>
      <c r="CG2535">
        <v>108</v>
      </c>
      <c r="CH2535">
        <v>109</v>
      </c>
      <c r="CI2535">
        <v>106</v>
      </c>
      <c r="CJ2535">
        <v>100</v>
      </c>
      <c r="CK2535">
        <v>103</v>
      </c>
      <c r="CL2535">
        <v>104</v>
      </c>
      <c r="CM2535">
        <v>107</v>
      </c>
      <c r="CN2535">
        <v>105</v>
      </c>
      <c r="CO2535">
        <v>107</v>
      </c>
      <c r="CP2535">
        <v>94</v>
      </c>
      <c r="CQ2535">
        <v>101</v>
      </c>
      <c r="CR2535">
        <v>95</v>
      </c>
      <c r="CS2535">
        <v>95</v>
      </c>
      <c r="CT2535">
        <v>99</v>
      </c>
      <c r="CU2535">
        <v>104</v>
      </c>
      <c r="CV2535">
        <v>102</v>
      </c>
      <c r="CW2535">
        <v>101</v>
      </c>
      <c r="CX2535" t="s">
        <v>2</v>
      </c>
      <c r="CY2535" t="s">
        <v>120</v>
      </c>
    </row>
    <row r="2536" spans="1:103" x14ac:dyDescent="0.25">
      <c r="A2536" t="s">
        <v>45</v>
      </c>
      <c r="B2536">
        <v>35.763599999999997</v>
      </c>
      <c r="C2536">
        <v>-117.3908</v>
      </c>
      <c r="D2536">
        <v>1695</v>
      </c>
      <c r="E2536" t="s">
        <v>1</v>
      </c>
      <c r="F2536">
        <v>90.8</v>
      </c>
      <c r="G2536">
        <v>1986</v>
      </c>
      <c r="H2536">
        <v>8</v>
      </c>
      <c r="I2536" t="s">
        <v>260</v>
      </c>
      <c r="J2536">
        <v>105</v>
      </c>
      <c r="K2536">
        <v>105</v>
      </c>
      <c r="L2536">
        <v>105</v>
      </c>
      <c r="M2536">
        <v>99</v>
      </c>
      <c r="N2536">
        <v>97</v>
      </c>
      <c r="O2536">
        <v>97</v>
      </c>
      <c r="P2536">
        <v>95</v>
      </c>
      <c r="Q2536">
        <v>96</v>
      </c>
      <c r="R2536">
        <v>99</v>
      </c>
      <c r="S2536">
        <v>102</v>
      </c>
      <c r="T2536">
        <v>102</v>
      </c>
      <c r="U2536">
        <v>101</v>
      </c>
      <c r="V2536">
        <v>103</v>
      </c>
      <c r="W2536">
        <v>104</v>
      </c>
      <c r="X2536">
        <v>103</v>
      </c>
      <c r="Y2536">
        <v>104</v>
      </c>
      <c r="Z2536">
        <v>103</v>
      </c>
      <c r="AA2536">
        <v>100</v>
      </c>
      <c r="AB2536">
        <v>100</v>
      </c>
      <c r="AC2536">
        <v>102</v>
      </c>
      <c r="AD2536">
        <v>104</v>
      </c>
      <c r="AE2536">
        <v>106</v>
      </c>
      <c r="AF2536">
        <v>105</v>
      </c>
      <c r="AG2536">
        <v>110</v>
      </c>
      <c r="AH2536">
        <v>109</v>
      </c>
      <c r="AI2536">
        <v>109</v>
      </c>
      <c r="AJ2536">
        <v>107</v>
      </c>
      <c r="AK2536">
        <v>107</v>
      </c>
      <c r="AL2536">
        <v>105</v>
      </c>
      <c r="AM2536">
        <v>103</v>
      </c>
      <c r="AN2536" s="5">
        <v>105</v>
      </c>
      <c r="AO2536" s="5">
        <v>110</v>
      </c>
      <c r="AP2536" s="5">
        <v>108</v>
      </c>
      <c r="AQ2536" s="5">
        <v>105</v>
      </c>
      <c r="AR2536" s="5">
        <v>99</v>
      </c>
      <c r="AS2536" s="5">
        <v>97</v>
      </c>
      <c r="AT2536" s="5">
        <v>100</v>
      </c>
      <c r="AU2536" s="5">
        <v>101</v>
      </c>
      <c r="AV2536" s="5">
        <v>103</v>
      </c>
      <c r="AW2536" s="5">
        <v>105</v>
      </c>
      <c r="AX2536" s="5">
        <v>108</v>
      </c>
      <c r="AY2536" s="5">
        <v>107</v>
      </c>
      <c r="AZ2536" s="5">
        <v>106</v>
      </c>
      <c r="BA2536" s="5">
        <v>106</v>
      </c>
      <c r="BB2536" s="5">
        <v>99</v>
      </c>
      <c r="BC2536" s="5">
        <v>97</v>
      </c>
      <c r="BD2536" s="5">
        <v>96</v>
      </c>
      <c r="BE2536" s="5">
        <v>98</v>
      </c>
      <c r="BF2536" s="5">
        <v>101</v>
      </c>
      <c r="BG2536" s="5">
        <v>106</v>
      </c>
      <c r="BH2536" s="5">
        <v>95</v>
      </c>
      <c r="BI2536" s="5">
        <v>91</v>
      </c>
      <c r="BJ2536" s="5">
        <v>92</v>
      </c>
      <c r="BK2536" s="5">
        <v>103</v>
      </c>
      <c r="BL2536" s="5">
        <v>101</v>
      </c>
      <c r="BM2536" s="5">
        <v>95</v>
      </c>
      <c r="BN2536" s="5">
        <v>96</v>
      </c>
      <c r="BO2536" s="5">
        <v>97</v>
      </c>
      <c r="BP2536" s="5">
        <v>99</v>
      </c>
      <c r="BQ2536" s="5">
        <v>107</v>
      </c>
      <c r="BR2536" s="5">
        <v>109</v>
      </c>
      <c r="BS2536">
        <v>111</v>
      </c>
      <c r="BT2536">
        <v>111</v>
      </c>
      <c r="BU2536">
        <v>113</v>
      </c>
      <c r="BV2536">
        <v>112</v>
      </c>
      <c r="BW2536">
        <v>110</v>
      </c>
      <c r="BX2536">
        <v>109</v>
      </c>
      <c r="BY2536">
        <v>108</v>
      </c>
      <c r="BZ2536">
        <v>108</v>
      </c>
      <c r="CA2536">
        <v>108</v>
      </c>
      <c r="CB2536">
        <v>107</v>
      </c>
      <c r="CC2536">
        <v>107</v>
      </c>
      <c r="CD2536">
        <v>107</v>
      </c>
      <c r="CE2536">
        <v>107</v>
      </c>
      <c r="CF2536">
        <v>108</v>
      </c>
      <c r="CG2536">
        <v>104</v>
      </c>
      <c r="CH2536">
        <v>104</v>
      </c>
      <c r="CI2536">
        <v>105</v>
      </c>
      <c r="CJ2536">
        <v>88</v>
      </c>
      <c r="CK2536">
        <v>99</v>
      </c>
      <c r="CL2536">
        <v>105</v>
      </c>
      <c r="CM2536">
        <v>107</v>
      </c>
      <c r="CN2536">
        <v>107</v>
      </c>
      <c r="CO2536">
        <v>107</v>
      </c>
      <c r="CP2536">
        <v>100</v>
      </c>
      <c r="CQ2536">
        <v>104</v>
      </c>
      <c r="CR2536">
        <v>102</v>
      </c>
      <c r="CS2536">
        <v>94</v>
      </c>
      <c r="CT2536">
        <v>96</v>
      </c>
      <c r="CU2536">
        <v>100</v>
      </c>
      <c r="CV2536">
        <v>99</v>
      </c>
      <c r="CW2536">
        <v>98</v>
      </c>
      <c r="CX2536" t="s">
        <v>5</v>
      </c>
      <c r="CY2536" t="s">
        <v>46</v>
      </c>
    </row>
    <row r="2537" spans="1:103" x14ac:dyDescent="0.25">
      <c r="A2537" t="s">
        <v>142</v>
      </c>
      <c r="B2537">
        <v>36.616700000000002</v>
      </c>
      <c r="C2537">
        <v>-114.4833</v>
      </c>
      <c r="D2537">
        <v>1410</v>
      </c>
      <c r="E2537" t="s">
        <v>1</v>
      </c>
      <c r="F2537">
        <v>213.5</v>
      </c>
      <c r="G2537">
        <v>1986</v>
      </c>
      <c r="H2537">
        <v>8</v>
      </c>
      <c r="I2537" t="s">
        <v>260</v>
      </c>
      <c r="J2537">
        <v>107</v>
      </c>
      <c r="K2537">
        <v>108</v>
      </c>
      <c r="L2537">
        <v>104</v>
      </c>
      <c r="M2537">
        <v>104</v>
      </c>
      <c r="N2537">
        <v>108</v>
      </c>
      <c r="O2537">
        <v>99</v>
      </c>
      <c r="P2537">
        <v>102</v>
      </c>
      <c r="Q2537">
        <v>98</v>
      </c>
      <c r="R2537">
        <v>99</v>
      </c>
      <c r="S2537">
        <v>95</v>
      </c>
      <c r="T2537">
        <v>104</v>
      </c>
      <c r="U2537">
        <v>102</v>
      </c>
      <c r="V2537">
        <v>106</v>
      </c>
      <c r="W2537">
        <v>108</v>
      </c>
      <c r="X2537">
        <v>109</v>
      </c>
      <c r="Y2537">
        <v>109</v>
      </c>
      <c r="Z2537">
        <v>106</v>
      </c>
      <c r="AA2537">
        <v>106</v>
      </c>
      <c r="AB2537">
        <v>107</v>
      </c>
      <c r="AC2537">
        <v>104</v>
      </c>
      <c r="AD2537">
        <v>109</v>
      </c>
      <c r="AE2537">
        <v>108</v>
      </c>
      <c r="AF2537">
        <v>107</v>
      </c>
      <c r="AG2537">
        <v>105</v>
      </c>
      <c r="AH2537">
        <v>109</v>
      </c>
      <c r="AI2537">
        <v>104</v>
      </c>
      <c r="AJ2537">
        <v>108</v>
      </c>
      <c r="AK2537">
        <v>106</v>
      </c>
      <c r="AL2537">
        <v>105</v>
      </c>
      <c r="AM2537">
        <v>113</v>
      </c>
      <c r="AN2537" s="5">
        <v>104</v>
      </c>
      <c r="AO2537" s="5">
        <v>108</v>
      </c>
      <c r="AP2537" s="5">
        <v>110</v>
      </c>
      <c r="AQ2537" s="5">
        <v>109</v>
      </c>
      <c r="AR2537" s="5">
        <v>110</v>
      </c>
      <c r="AS2537" s="5">
        <v>106</v>
      </c>
      <c r="AT2537" s="5">
        <v>103</v>
      </c>
      <c r="AU2537" s="5">
        <v>103</v>
      </c>
      <c r="AV2537" s="5">
        <v>103</v>
      </c>
      <c r="AW2537" s="5">
        <v>106</v>
      </c>
      <c r="AX2537" s="5">
        <v>104</v>
      </c>
      <c r="AY2537" s="5">
        <v>109</v>
      </c>
      <c r="AZ2537" s="5">
        <v>109</v>
      </c>
      <c r="BA2537" s="5">
        <v>107</v>
      </c>
      <c r="BB2537" s="5">
        <v>107</v>
      </c>
      <c r="BC2537" s="5">
        <v>92</v>
      </c>
      <c r="BD2537" s="5">
        <v>103</v>
      </c>
      <c r="BE2537" s="5">
        <v>100</v>
      </c>
      <c r="BF2537" s="5">
        <v>109</v>
      </c>
      <c r="BG2537" s="5">
        <v>100</v>
      </c>
      <c r="BH2537" s="5">
        <v>107</v>
      </c>
      <c r="BI2537" s="5">
        <v>90</v>
      </c>
      <c r="BJ2537" s="5">
        <v>91</v>
      </c>
      <c r="BK2537" s="5">
        <v>96</v>
      </c>
      <c r="BL2537" s="5">
        <v>101</v>
      </c>
      <c r="BM2537" s="5">
        <v>102</v>
      </c>
      <c r="BN2537" s="5">
        <v>104</v>
      </c>
      <c r="BO2537" s="5">
        <v>103</v>
      </c>
      <c r="BP2537" s="5">
        <v>104</v>
      </c>
      <c r="BQ2537" s="5">
        <v>107</v>
      </c>
      <c r="BR2537" s="5">
        <v>106</v>
      </c>
      <c r="BS2537">
        <v>110</v>
      </c>
      <c r="BV2537">
        <v>112</v>
      </c>
      <c r="BW2537">
        <v>111</v>
      </c>
      <c r="CB2537">
        <v>104</v>
      </c>
      <c r="CC2537">
        <v>105</v>
      </c>
      <c r="CD2537">
        <v>106</v>
      </c>
      <c r="CE2537">
        <v>102</v>
      </c>
      <c r="CF2537">
        <v>107</v>
      </c>
      <c r="CG2537">
        <v>103</v>
      </c>
      <c r="CH2537">
        <v>111</v>
      </c>
      <c r="CI2537">
        <v>109</v>
      </c>
      <c r="CJ2537">
        <v>108</v>
      </c>
      <c r="CK2537">
        <v>103</v>
      </c>
      <c r="CL2537">
        <v>106</v>
      </c>
      <c r="CM2537">
        <v>108</v>
      </c>
      <c r="CN2537">
        <v>106</v>
      </c>
      <c r="CO2537">
        <v>108</v>
      </c>
      <c r="CP2537">
        <v>99</v>
      </c>
      <c r="CQ2537">
        <v>105</v>
      </c>
      <c r="CR2537">
        <v>100</v>
      </c>
      <c r="CS2537">
        <v>100</v>
      </c>
      <c r="CT2537">
        <v>91</v>
      </c>
      <c r="CU2537">
        <v>99</v>
      </c>
      <c r="CV2537">
        <v>100</v>
      </c>
      <c r="CW2537">
        <v>100</v>
      </c>
      <c r="CX2537" t="s">
        <v>2</v>
      </c>
      <c r="CY2537" t="s">
        <v>24</v>
      </c>
    </row>
    <row r="2538" spans="1:103" x14ac:dyDescent="0.25">
      <c r="A2538" t="s">
        <v>151</v>
      </c>
      <c r="B2538">
        <v>35.2761</v>
      </c>
      <c r="C2538">
        <v>-116.0628</v>
      </c>
      <c r="D2538">
        <v>962</v>
      </c>
      <c r="E2538" t="s">
        <v>1</v>
      </c>
      <c r="F2538">
        <v>150.4</v>
      </c>
      <c r="G2538">
        <v>1986</v>
      </c>
      <c r="H2538">
        <v>8</v>
      </c>
      <c r="I2538" t="s">
        <v>260</v>
      </c>
      <c r="J2538">
        <v>110</v>
      </c>
      <c r="K2538">
        <v>110</v>
      </c>
      <c r="L2538">
        <v>109</v>
      </c>
      <c r="M2538">
        <v>107</v>
      </c>
      <c r="N2538">
        <v>102</v>
      </c>
      <c r="O2538">
        <v>101</v>
      </c>
      <c r="P2538">
        <v>99</v>
      </c>
      <c r="Q2538">
        <v>101</v>
      </c>
      <c r="R2538">
        <v>101</v>
      </c>
      <c r="S2538">
        <v>105</v>
      </c>
      <c r="T2538">
        <v>109</v>
      </c>
      <c r="U2538">
        <v>108</v>
      </c>
      <c r="V2538">
        <v>108</v>
      </c>
      <c r="W2538">
        <v>109</v>
      </c>
      <c r="X2538">
        <v>106</v>
      </c>
      <c r="Y2538">
        <v>106</v>
      </c>
      <c r="Z2538">
        <v>108</v>
      </c>
      <c r="AA2538">
        <v>106</v>
      </c>
      <c r="AB2538">
        <v>106</v>
      </c>
      <c r="AC2538">
        <v>106</v>
      </c>
      <c r="AD2538">
        <v>108</v>
      </c>
      <c r="AE2538">
        <v>111</v>
      </c>
      <c r="AF2538">
        <v>105</v>
      </c>
      <c r="AG2538">
        <v>113</v>
      </c>
      <c r="AH2538">
        <v>114</v>
      </c>
      <c r="AI2538">
        <v>113</v>
      </c>
      <c r="AJ2538">
        <v>113</v>
      </c>
      <c r="AK2538">
        <v>112</v>
      </c>
      <c r="AL2538">
        <v>108</v>
      </c>
      <c r="AM2538">
        <v>106</v>
      </c>
      <c r="AN2538" s="5">
        <v>111</v>
      </c>
      <c r="AO2538" s="5">
        <v>115</v>
      </c>
      <c r="AP2538" s="5">
        <v>113</v>
      </c>
      <c r="AQ2538" s="5">
        <v>106</v>
      </c>
      <c r="AR2538" s="5">
        <v>104</v>
      </c>
      <c r="AS2538" s="5">
        <v>103</v>
      </c>
      <c r="AT2538" s="5">
        <v>105</v>
      </c>
      <c r="AU2538" s="5">
        <v>106</v>
      </c>
      <c r="AV2538" s="5">
        <v>106</v>
      </c>
      <c r="AW2538" s="5">
        <v>108</v>
      </c>
      <c r="AX2538" s="5">
        <v>111</v>
      </c>
      <c r="AY2538" s="5">
        <v>110</v>
      </c>
      <c r="AZ2538" s="5">
        <v>110</v>
      </c>
      <c r="BA2538" s="5">
        <v>104</v>
      </c>
      <c r="BB2538" s="5">
        <v>98</v>
      </c>
      <c r="BC2538" s="5">
        <v>105</v>
      </c>
      <c r="BD2538" s="5">
        <v>103</v>
      </c>
      <c r="BE2538" s="5">
        <v>105</v>
      </c>
      <c r="BF2538" s="5">
        <v>109</v>
      </c>
      <c r="BG2538" s="5">
        <v>108</v>
      </c>
      <c r="BH2538" s="5">
        <v>103</v>
      </c>
      <c r="BI2538" s="5">
        <v>97</v>
      </c>
      <c r="BJ2538" s="5">
        <v>97</v>
      </c>
      <c r="BK2538" s="5">
        <v>103</v>
      </c>
      <c r="BL2538" s="5">
        <v>103</v>
      </c>
      <c r="BM2538" s="5">
        <v>102</v>
      </c>
      <c r="BN2538" s="5">
        <v>103</v>
      </c>
      <c r="BO2538" s="5">
        <v>106</v>
      </c>
      <c r="BP2538" s="5">
        <v>107</v>
      </c>
      <c r="BQ2538" s="5">
        <v>109</v>
      </c>
      <c r="BR2538" s="5">
        <v>113</v>
      </c>
      <c r="BS2538">
        <v>114</v>
      </c>
      <c r="BT2538">
        <v>112</v>
      </c>
      <c r="BU2538">
        <v>117</v>
      </c>
      <c r="BV2538">
        <v>116</v>
      </c>
      <c r="BW2538">
        <v>117</v>
      </c>
      <c r="BX2538">
        <v>114</v>
      </c>
      <c r="BY2538">
        <v>113</v>
      </c>
      <c r="BZ2538">
        <v>113</v>
      </c>
      <c r="CA2538">
        <v>113</v>
      </c>
      <c r="CB2538">
        <v>111</v>
      </c>
      <c r="CC2538">
        <v>110</v>
      </c>
      <c r="CD2538">
        <v>109</v>
      </c>
      <c r="CE2538">
        <v>111</v>
      </c>
      <c r="CF2538">
        <v>110</v>
      </c>
      <c r="CG2538">
        <v>109</v>
      </c>
      <c r="CH2538">
        <v>110</v>
      </c>
      <c r="CI2538">
        <v>95</v>
      </c>
      <c r="CJ2538">
        <v>106</v>
      </c>
      <c r="CK2538">
        <v>114</v>
      </c>
      <c r="CO2538">
        <v>107</v>
      </c>
      <c r="CP2538">
        <v>105</v>
      </c>
      <c r="CQ2538">
        <v>106</v>
      </c>
      <c r="CR2538">
        <v>99</v>
      </c>
      <c r="CS2538">
        <v>101</v>
      </c>
      <c r="CT2538">
        <v>105</v>
      </c>
      <c r="CU2538">
        <v>106</v>
      </c>
      <c r="CV2538">
        <v>103</v>
      </c>
      <c r="CW2538">
        <v>101</v>
      </c>
      <c r="CX2538" t="s">
        <v>5</v>
      </c>
      <c r="CY2538" t="s">
        <v>152</v>
      </c>
    </row>
    <row r="2539" spans="1:103" x14ac:dyDescent="0.25">
      <c r="A2539" t="s">
        <v>140</v>
      </c>
      <c r="B2539">
        <v>35.868600000000001</v>
      </c>
      <c r="C2539">
        <v>-114.6611</v>
      </c>
      <c r="D2539">
        <v>740</v>
      </c>
      <c r="E2539" t="s">
        <v>1</v>
      </c>
      <c r="F2539">
        <v>208.6</v>
      </c>
      <c r="G2539">
        <v>1986</v>
      </c>
      <c r="H2539">
        <v>8</v>
      </c>
      <c r="I2539" t="s">
        <v>260</v>
      </c>
      <c r="J2539">
        <v>105</v>
      </c>
      <c r="K2539">
        <v>109</v>
      </c>
      <c r="L2539">
        <v>109</v>
      </c>
      <c r="M2539">
        <v>109</v>
      </c>
      <c r="N2539">
        <v>106</v>
      </c>
      <c r="O2539">
        <v>101</v>
      </c>
      <c r="P2539">
        <v>103</v>
      </c>
      <c r="Q2539">
        <v>102</v>
      </c>
      <c r="R2539">
        <v>98</v>
      </c>
      <c r="S2539">
        <v>100</v>
      </c>
      <c r="T2539">
        <v>101</v>
      </c>
      <c r="U2539">
        <v>106</v>
      </c>
      <c r="V2539">
        <v>108</v>
      </c>
      <c r="W2539">
        <v>107</v>
      </c>
      <c r="X2539">
        <v>107</v>
      </c>
      <c r="Y2539">
        <v>107</v>
      </c>
      <c r="Z2539">
        <v>107</v>
      </c>
      <c r="AA2539">
        <v>108</v>
      </c>
      <c r="AB2539">
        <v>106</v>
      </c>
      <c r="AC2539">
        <v>105</v>
      </c>
      <c r="AD2539">
        <v>105</v>
      </c>
      <c r="AE2539">
        <v>108</v>
      </c>
      <c r="AF2539">
        <v>111</v>
      </c>
      <c r="AG2539">
        <v>111</v>
      </c>
      <c r="AH2539">
        <v>114</v>
      </c>
      <c r="AI2539">
        <v>113</v>
      </c>
      <c r="AJ2539">
        <v>114</v>
      </c>
      <c r="AK2539">
        <v>115</v>
      </c>
      <c r="AL2539">
        <v>111</v>
      </c>
      <c r="AM2539">
        <v>105</v>
      </c>
      <c r="AN2539" s="5">
        <v>106</v>
      </c>
      <c r="AO2539" s="5">
        <v>112</v>
      </c>
      <c r="AP2539" s="5">
        <v>113</v>
      </c>
      <c r="AQ2539" s="5">
        <v>109</v>
      </c>
      <c r="AR2539" s="5">
        <v>106</v>
      </c>
      <c r="AS2539" s="5">
        <v>102</v>
      </c>
      <c r="AT2539" s="5">
        <v>105</v>
      </c>
      <c r="AU2539" s="5">
        <v>106</v>
      </c>
      <c r="AV2539" s="5">
        <v>105</v>
      </c>
      <c r="AW2539" s="5">
        <v>108</v>
      </c>
      <c r="AX2539" s="5">
        <v>106</v>
      </c>
      <c r="AY2539" s="5">
        <v>108</v>
      </c>
      <c r="AZ2539" s="5">
        <v>106</v>
      </c>
      <c r="BA2539" s="5">
        <v>107</v>
      </c>
      <c r="BB2539" s="5">
        <v>109</v>
      </c>
      <c r="BC2539" s="5">
        <v>97</v>
      </c>
      <c r="BD2539" s="5">
        <v>105</v>
      </c>
      <c r="BE2539" s="5">
        <v>102</v>
      </c>
      <c r="BF2539" s="5">
        <v>105</v>
      </c>
      <c r="BG2539" s="5">
        <v>110</v>
      </c>
      <c r="BH2539" s="5">
        <v>102</v>
      </c>
      <c r="BI2539" s="5">
        <v>102</v>
      </c>
      <c r="BJ2539" s="5">
        <v>102</v>
      </c>
      <c r="BK2539" s="5">
        <v>100</v>
      </c>
      <c r="BL2539" s="5">
        <v>104</v>
      </c>
      <c r="BM2539" s="5">
        <v>105</v>
      </c>
      <c r="BN2539" s="5">
        <v>104</v>
      </c>
      <c r="BO2539" s="5">
        <v>104</v>
      </c>
      <c r="BP2539" s="5">
        <v>107</v>
      </c>
      <c r="BQ2539" s="5">
        <v>111</v>
      </c>
      <c r="BR2539" s="5">
        <v>113</v>
      </c>
      <c r="BS2539">
        <v>116</v>
      </c>
      <c r="BT2539">
        <v>117</v>
      </c>
      <c r="BU2539">
        <v>112</v>
      </c>
      <c r="BV2539">
        <v>114</v>
      </c>
      <c r="BW2539">
        <v>115</v>
      </c>
      <c r="BX2539">
        <v>110</v>
      </c>
      <c r="BY2539">
        <v>111</v>
      </c>
      <c r="BZ2539">
        <v>112</v>
      </c>
      <c r="CA2539">
        <v>113</v>
      </c>
      <c r="CB2539">
        <v>110</v>
      </c>
      <c r="CC2539">
        <v>110</v>
      </c>
      <c r="CD2539">
        <v>108</v>
      </c>
      <c r="CE2539">
        <v>108</v>
      </c>
      <c r="CF2539">
        <v>109</v>
      </c>
      <c r="CG2539">
        <v>110</v>
      </c>
      <c r="CH2539">
        <v>112</v>
      </c>
      <c r="CI2539">
        <v>111</v>
      </c>
      <c r="CJ2539">
        <v>108</v>
      </c>
      <c r="CK2539">
        <v>109</v>
      </c>
      <c r="CL2539">
        <v>109</v>
      </c>
      <c r="CM2539">
        <v>112</v>
      </c>
      <c r="CN2539">
        <v>111</v>
      </c>
      <c r="CO2539">
        <v>109</v>
      </c>
      <c r="CP2539">
        <v>110</v>
      </c>
      <c r="CQ2539">
        <v>98</v>
      </c>
      <c r="CR2539">
        <v>105</v>
      </c>
      <c r="CS2539">
        <v>100</v>
      </c>
      <c r="CT2539">
        <v>102</v>
      </c>
      <c r="CU2539">
        <v>105</v>
      </c>
      <c r="CV2539">
        <v>104</v>
      </c>
      <c r="CW2539">
        <v>100</v>
      </c>
      <c r="CX2539" t="s">
        <v>122</v>
      </c>
      <c r="CY2539" t="s">
        <v>141</v>
      </c>
    </row>
    <row r="2540" spans="1:103" x14ac:dyDescent="0.25">
      <c r="A2540" t="s">
        <v>117</v>
      </c>
      <c r="B2540">
        <v>36.462499999999999</v>
      </c>
      <c r="C2540">
        <v>-116.8672</v>
      </c>
      <c r="D2540">
        <v>-194</v>
      </c>
      <c r="E2540" t="s">
        <v>1</v>
      </c>
      <c r="F2540">
        <v>0</v>
      </c>
      <c r="G2540">
        <v>1986</v>
      </c>
      <c r="H2540">
        <v>8</v>
      </c>
      <c r="I2540" t="s">
        <v>260</v>
      </c>
      <c r="K2540">
        <v>115</v>
      </c>
      <c r="L2540">
        <v>114</v>
      </c>
      <c r="M2540">
        <v>111</v>
      </c>
      <c r="N2540">
        <v>106</v>
      </c>
      <c r="O2540">
        <v>105</v>
      </c>
      <c r="P2540">
        <v>105</v>
      </c>
      <c r="Q2540">
        <v>105</v>
      </c>
      <c r="R2540">
        <v>109</v>
      </c>
      <c r="S2540">
        <v>109</v>
      </c>
      <c r="T2540">
        <v>114</v>
      </c>
      <c r="U2540">
        <v>112</v>
      </c>
      <c r="V2540">
        <v>111</v>
      </c>
      <c r="W2540">
        <v>115</v>
      </c>
      <c r="X2540">
        <v>111</v>
      </c>
      <c r="Y2540">
        <v>111</v>
      </c>
      <c r="Z2540">
        <v>112</v>
      </c>
      <c r="AA2540">
        <v>112</v>
      </c>
      <c r="AB2540">
        <v>108</v>
      </c>
      <c r="AC2540">
        <v>109</v>
      </c>
      <c r="AD2540">
        <v>112</v>
      </c>
      <c r="AE2540">
        <v>115</v>
      </c>
      <c r="AF2540">
        <v>107</v>
      </c>
      <c r="AG2540">
        <v>119</v>
      </c>
      <c r="AH2540">
        <v>120</v>
      </c>
      <c r="AI2540">
        <v>118</v>
      </c>
      <c r="AJ2540">
        <v>115</v>
      </c>
      <c r="AK2540">
        <v>118</v>
      </c>
      <c r="AL2540">
        <v>115</v>
      </c>
      <c r="AM2540">
        <v>113</v>
      </c>
      <c r="AN2540" s="5">
        <v>117</v>
      </c>
      <c r="AO2540" s="5">
        <v>120</v>
      </c>
      <c r="AP2540" s="5">
        <v>119</v>
      </c>
      <c r="AQ2540" s="5">
        <v>115</v>
      </c>
      <c r="AR2540" s="5">
        <v>108</v>
      </c>
      <c r="AS2540" s="5">
        <v>109</v>
      </c>
      <c r="AT2540" s="5">
        <v>108</v>
      </c>
      <c r="AU2540" s="5">
        <v>110</v>
      </c>
      <c r="AV2540" s="5">
        <v>111</v>
      </c>
      <c r="AW2540" s="5">
        <v>112</v>
      </c>
      <c r="AX2540" s="5">
        <v>118</v>
      </c>
      <c r="AY2540" s="5">
        <v>117</v>
      </c>
      <c r="AZ2540" s="5">
        <v>116</v>
      </c>
      <c r="BA2540" s="5">
        <v>116</v>
      </c>
      <c r="BB2540" s="5">
        <v>101</v>
      </c>
      <c r="BC2540" s="5">
        <v>110</v>
      </c>
      <c r="BD2540" s="5">
        <v>107</v>
      </c>
      <c r="BE2540" s="5">
        <v>109</v>
      </c>
      <c r="BF2540" s="5">
        <v>113</v>
      </c>
      <c r="BG2540" s="5">
        <v>118</v>
      </c>
      <c r="BH2540" s="5">
        <v>108</v>
      </c>
      <c r="BI2540" s="5">
        <v>101</v>
      </c>
      <c r="BJ2540" s="5">
        <v>105</v>
      </c>
      <c r="BK2540" s="5">
        <v>108</v>
      </c>
      <c r="BL2540" s="5">
        <v>109</v>
      </c>
      <c r="BM2540" s="5">
        <v>108</v>
      </c>
      <c r="BN2540" s="5">
        <v>110</v>
      </c>
      <c r="BO2540" s="5">
        <v>110</v>
      </c>
      <c r="BP2540" s="5">
        <v>112</v>
      </c>
      <c r="BQ2540" s="5">
        <v>115</v>
      </c>
      <c r="BR2540" s="5">
        <v>117</v>
      </c>
      <c r="BS2540">
        <v>120</v>
      </c>
      <c r="BT2540">
        <v>119</v>
      </c>
      <c r="BU2540">
        <v>120</v>
      </c>
      <c r="BV2540">
        <v>122</v>
      </c>
      <c r="BW2540">
        <v>123</v>
      </c>
      <c r="BX2540">
        <v>120</v>
      </c>
      <c r="BY2540">
        <v>120</v>
      </c>
      <c r="BZ2540">
        <v>120</v>
      </c>
      <c r="CA2540">
        <v>119</v>
      </c>
      <c r="CB2540">
        <v>118</v>
      </c>
      <c r="CC2540">
        <v>117</v>
      </c>
      <c r="CD2540">
        <v>117</v>
      </c>
      <c r="CE2540">
        <v>118</v>
      </c>
      <c r="CF2540">
        <v>118</v>
      </c>
      <c r="CG2540">
        <v>115</v>
      </c>
      <c r="CH2540">
        <v>114</v>
      </c>
      <c r="CI2540">
        <v>115</v>
      </c>
      <c r="CJ2540">
        <v>96</v>
      </c>
      <c r="CK2540">
        <v>111</v>
      </c>
      <c r="CL2540">
        <v>118</v>
      </c>
      <c r="CM2540">
        <v>117</v>
      </c>
      <c r="CN2540">
        <v>117</v>
      </c>
      <c r="CO2540">
        <v>117</v>
      </c>
      <c r="CP2540">
        <v>110</v>
      </c>
      <c r="CQ2540">
        <v>116</v>
      </c>
      <c r="CR2540">
        <v>109</v>
      </c>
      <c r="CS2540">
        <v>103</v>
      </c>
      <c r="CT2540">
        <v>111</v>
      </c>
      <c r="CU2540">
        <v>114</v>
      </c>
      <c r="CV2540">
        <v>111</v>
      </c>
      <c r="CW2540">
        <v>109</v>
      </c>
      <c r="CX2540" t="s">
        <v>5</v>
      </c>
      <c r="CY2540" t="s">
        <v>118</v>
      </c>
    </row>
    <row r="2541" spans="1:103" x14ac:dyDescent="0.25">
      <c r="BS2541" cm="1">
        <f t="array" ref="BS2541">SUMPRODUCT(--(MOD(AN2540:BR2540,5)=0))</f>
        <v>8</v>
      </c>
      <c r="BT2541">
        <f>AVERAGE(AN2540:BR2540)</f>
        <v>111.51612903225806</v>
      </c>
    </row>
    <row r="2542" spans="1:103" x14ac:dyDescent="0.25">
      <c r="D2542" s="5">
        <f>AVERAGE(D2506:D2539)</f>
        <v>3246.6470588235293</v>
      </c>
      <c r="AN2542" s="5">
        <f>AVERAGE(AN2506:AN2539)</f>
        <v>100.10294117647059</v>
      </c>
      <c r="AO2542" s="5">
        <f t="shared" ref="AO2542:BR2542" si="3549">AVERAGE(AO2506:AO2539)</f>
        <v>103.20588235294117</v>
      </c>
      <c r="AP2542" s="5">
        <f t="shared" si="3549"/>
        <v>103.11764705882354</v>
      </c>
      <c r="AQ2542" s="5">
        <f t="shared" si="3549"/>
        <v>100.29411764705883</v>
      </c>
      <c r="AR2542" s="5">
        <f t="shared" si="3549"/>
        <v>94.558823529411768</v>
      </c>
      <c r="AS2542" s="5">
        <f t="shared" si="3549"/>
        <v>93.333333333333329</v>
      </c>
      <c r="AT2542" s="5">
        <f t="shared" si="3549"/>
        <v>93.733660130718945</v>
      </c>
      <c r="AU2542" s="5">
        <f t="shared" si="3549"/>
        <v>95.147058823529406</v>
      </c>
      <c r="AV2542" s="5">
        <f t="shared" si="3549"/>
        <v>96.205882352941174</v>
      </c>
      <c r="AW2542" s="5">
        <f t="shared" si="3549"/>
        <v>97.735294117647058</v>
      </c>
      <c r="AX2542" s="5">
        <f t="shared" si="3549"/>
        <v>101.11764705882354</v>
      </c>
      <c r="AY2542" s="5">
        <f t="shared" si="3549"/>
        <v>101.55882352941177</v>
      </c>
      <c r="AZ2542" s="5">
        <f t="shared" si="3549"/>
        <v>100.29411764705883</v>
      </c>
      <c r="BA2542" s="5">
        <f t="shared" si="3549"/>
        <v>99.352941176470594</v>
      </c>
      <c r="BB2542" s="5">
        <f t="shared" si="3549"/>
        <v>92.294117647058826</v>
      </c>
      <c r="BC2542" s="5">
        <f t="shared" si="3549"/>
        <v>93.205882352941174</v>
      </c>
      <c r="BD2542" s="5">
        <f t="shared" si="3549"/>
        <v>93.17647058823529</v>
      </c>
      <c r="BE2542" s="5">
        <f t="shared" si="3549"/>
        <v>93.794117647058826</v>
      </c>
      <c r="BF2542" s="5">
        <f t="shared" si="3549"/>
        <v>97.455882352941174</v>
      </c>
      <c r="BG2542" s="5">
        <f t="shared" si="3549"/>
        <v>97.838235294117652</v>
      </c>
      <c r="BH2542" s="5">
        <f t="shared" si="3549"/>
        <v>92.705882352941174</v>
      </c>
      <c r="BI2542" s="5">
        <f t="shared" si="3549"/>
        <v>85.32352941176471</v>
      </c>
      <c r="BJ2542" s="5">
        <f t="shared" si="3549"/>
        <v>86.720588235294116</v>
      </c>
      <c r="BK2542" s="5">
        <f t="shared" si="3549"/>
        <v>90.67647058823529</v>
      </c>
      <c r="BL2542" s="5">
        <f t="shared" si="3549"/>
        <v>92.882352941176464</v>
      </c>
      <c r="BM2542" s="5">
        <f t="shared" si="3549"/>
        <v>92.970588235294116</v>
      </c>
      <c r="BN2542" s="5">
        <f t="shared" si="3549"/>
        <v>93.970588235294116</v>
      </c>
      <c r="BO2542" s="5">
        <f t="shared" si="3549"/>
        <v>95.529411764705884</v>
      </c>
      <c r="BP2542" s="5">
        <f t="shared" si="3549"/>
        <v>97.088235294117652</v>
      </c>
      <c r="BQ2542" s="5">
        <f t="shared" si="3549"/>
        <v>100.19117647058823</v>
      </c>
      <c r="BR2542" s="5">
        <f t="shared" si="3549"/>
        <v>102.44117647058823</v>
      </c>
    </row>
    <row r="2543" spans="1:103" x14ac:dyDescent="0.25">
      <c r="AI2543" s="13">
        <f>-AM2543/(AVERAGE(D2506:D2539)-D2540)</f>
        <v>-4.4906887307786074E-3</v>
      </c>
      <c r="AJ2543" t="s">
        <v>263</v>
      </c>
      <c r="AK2543">
        <f>AVERAGE(AN2540:BR2540)</f>
        <v>111.51612903225806</v>
      </c>
      <c r="AL2543">
        <f>AVERAGE(AN2542:BR2542)</f>
        <v>96.06525405861268</v>
      </c>
      <c r="AM2543">
        <f>AK2543-AL2543</f>
        <v>15.450874973645384</v>
      </c>
      <c r="AN2543" s="5">
        <f>AN2542+$AM2543</f>
        <v>115.55381615011598</v>
      </c>
      <c r="AO2543" s="5">
        <f t="shared" ref="AO2543:BR2543" si="3550">AO2542+$AM2543</f>
        <v>118.65675732658656</v>
      </c>
      <c r="AP2543" s="5">
        <f t="shared" si="3550"/>
        <v>118.56852203246892</v>
      </c>
      <c r="AQ2543" s="5">
        <f t="shared" si="3550"/>
        <v>115.74499262070421</v>
      </c>
      <c r="AR2543" s="5">
        <f t="shared" si="3550"/>
        <v>110.00969850305715</v>
      </c>
      <c r="AS2543" s="5">
        <f t="shared" si="3550"/>
        <v>108.78420830697871</v>
      </c>
      <c r="AT2543" s="5">
        <f t="shared" si="3550"/>
        <v>109.18453510436433</v>
      </c>
      <c r="AU2543" s="5">
        <f t="shared" si="3550"/>
        <v>110.59793379717479</v>
      </c>
      <c r="AV2543" s="5">
        <f t="shared" si="3550"/>
        <v>111.65675732658656</v>
      </c>
      <c r="AW2543" s="5">
        <f t="shared" si="3550"/>
        <v>113.18616909129244</v>
      </c>
      <c r="AX2543" s="5">
        <f t="shared" si="3550"/>
        <v>116.56852203246892</v>
      </c>
      <c r="AY2543" s="5">
        <f t="shared" si="3550"/>
        <v>117.00969850305715</v>
      </c>
      <c r="AZ2543" s="5">
        <f t="shared" si="3550"/>
        <v>115.74499262070421</v>
      </c>
      <c r="BA2543" s="5">
        <f t="shared" si="3550"/>
        <v>114.80381615011598</v>
      </c>
      <c r="BB2543" s="5">
        <f t="shared" si="3550"/>
        <v>107.74499262070421</v>
      </c>
      <c r="BC2543" s="5">
        <f t="shared" si="3550"/>
        <v>108.65675732658656</v>
      </c>
      <c r="BD2543" s="5">
        <f t="shared" si="3550"/>
        <v>108.62734556188067</v>
      </c>
      <c r="BE2543" s="5">
        <f t="shared" si="3550"/>
        <v>109.24499262070421</v>
      </c>
      <c r="BF2543" s="5">
        <f t="shared" si="3550"/>
        <v>112.90675732658656</v>
      </c>
      <c r="BG2543" s="5">
        <f t="shared" si="3550"/>
        <v>113.28911026776304</v>
      </c>
      <c r="BH2543" s="5">
        <f t="shared" si="3550"/>
        <v>108.15675732658656</v>
      </c>
      <c r="BI2543" s="5">
        <f t="shared" si="3550"/>
        <v>100.77440438541009</v>
      </c>
      <c r="BJ2543" s="5">
        <f t="shared" si="3550"/>
        <v>102.1714632089395</v>
      </c>
      <c r="BK2543" s="5">
        <f t="shared" si="3550"/>
        <v>106.12734556188067</v>
      </c>
      <c r="BL2543" s="5">
        <f t="shared" si="3550"/>
        <v>108.33322791482185</v>
      </c>
      <c r="BM2543" s="5">
        <f t="shared" si="3550"/>
        <v>108.4214632089395</v>
      </c>
      <c r="BN2543" s="5">
        <f t="shared" si="3550"/>
        <v>109.4214632089395</v>
      </c>
      <c r="BO2543" s="5">
        <f t="shared" si="3550"/>
        <v>110.98028673835127</v>
      </c>
      <c r="BP2543" s="5">
        <f t="shared" si="3550"/>
        <v>112.53911026776304</v>
      </c>
      <c r="BQ2543" s="5">
        <f t="shared" si="3550"/>
        <v>115.64205144423362</v>
      </c>
      <c r="BR2543" s="5">
        <f t="shared" si="3550"/>
        <v>117.89205144423362</v>
      </c>
    </row>
    <row r="2544" spans="1:103" x14ac:dyDescent="0.25">
      <c r="AI2544" s="11"/>
      <c r="AN2544" s="5">
        <f>AN2540-AN2543</f>
        <v>1.4461838498840223</v>
      </c>
      <c r="AO2544" s="5">
        <f t="shared" ref="AO2544:BR2544" si="3551">AO2540-AO2543</f>
        <v>1.3432426734134424</v>
      </c>
      <c r="AP2544" s="5">
        <f t="shared" si="3551"/>
        <v>0.43147796753108025</v>
      </c>
      <c r="AQ2544" s="5">
        <f t="shared" si="3551"/>
        <v>-0.74499262070420968</v>
      </c>
      <c r="AR2544" s="5">
        <f t="shared" si="3551"/>
        <v>-2.0096985030571517</v>
      </c>
      <c r="AS2544" s="5">
        <f t="shared" si="3551"/>
        <v>0.21579169302128776</v>
      </c>
      <c r="AT2544" s="5">
        <f t="shared" si="3551"/>
        <v>-1.1845351043643291</v>
      </c>
      <c r="AU2544" s="5">
        <f t="shared" si="3551"/>
        <v>-0.59793379717478956</v>
      </c>
      <c r="AV2544" s="5">
        <f t="shared" si="3551"/>
        <v>-0.65675732658655761</v>
      </c>
      <c r="AW2544" s="5">
        <f t="shared" si="3551"/>
        <v>-1.1861690912924416</v>
      </c>
      <c r="AX2544" s="5">
        <f t="shared" si="3551"/>
        <v>1.4314779675310803</v>
      </c>
      <c r="AY2544" s="5">
        <f t="shared" si="3551"/>
        <v>-9.6985030571516972E-3</v>
      </c>
      <c r="AZ2544" s="5">
        <f t="shared" si="3551"/>
        <v>0.25500737929579032</v>
      </c>
      <c r="BA2544" s="5">
        <f t="shared" si="3551"/>
        <v>1.1961838498840223</v>
      </c>
      <c r="BB2544" s="5">
        <f t="shared" si="3551"/>
        <v>-6.7449926207042097</v>
      </c>
      <c r="BC2544" s="5">
        <f t="shared" si="3551"/>
        <v>1.3432426734134424</v>
      </c>
      <c r="BD2544" s="5">
        <f t="shared" si="3551"/>
        <v>-1.6273455618806736</v>
      </c>
      <c r="BE2544" s="5">
        <f t="shared" si="3551"/>
        <v>-0.24499262070420968</v>
      </c>
      <c r="BF2544" s="5">
        <f t="shared" si="3551"/>
        <v>9.324267341344239E-2</v>
      </c>
      <c r="BG2544" s="5">
        <f t="shared" si="3551"/>
        <v>4.7108897322369643</v>
      </c>
      <c r="BH2544" s="5">
        <f t="shared" si="3551"/>
        <v>-0.15675732658655761</v>
      </c>
      <c r="BI2544" s="5">
        <f t="shared" si="3551"/>
        <v>0.22559561458990629</v>
      </c>
      <c r="BJ2544" s="5">
        <f t="shared" si="3551"/>
        <v>2.8285367910605004</v>
      </c>
      <c r="BK2544" s="5">
        <f t="shared" si="3551"/>
        <v>1.8726544381193264</v>
      </c>
      <c r="BL2544" s="5">
        <f t="shared" si="3551"/>
        <v>0.66677208517815245</v>
      </c>
      <c r="BM2544" s="5">
        <f t="shared" si="3551"/>
        <v>-0.42146320893949962</v>
      </c>
      <c r="BN2544" s="5">
        <f t="shared" si="3551"/>
        <v>0.57853679106050038</v>
      </c>
      <c r="BO2544" s="5">
        <f t="shared" si="3551"/>
        <v>-0.98028673835126767</v>
      </c>
      <c r="BP2544" s="5">
        <f t="shared" si="3551"/>
        <v>-0.53911026776303572</v>
      </c>
      <c r="BQ2544" s="5">
        <f t="shared" si="3551"/>
        <v>-0.6420514442336156</v>
      </c>
      <c r="BR2544" s="5">
        <f t="shared" si="3551"/>
        <v>-0.8920514442336156</v>
      </c>
      <c r="BS2544" s="15">
        <f>STDEV(AN2544:BR2544)</f>
        <v>1.8535963333754961</v>
      </c>
      <c r="BT2544" t="s">
        <v>264</v>
      </c>
    </row>
    <row r="2545" spans="1:103" x14ac:dyDescent="0.25">
      <c r="AI2545" s="11"/>
      <c r="AN2545" s="5">
        <f>ABS(AN2544)</f>
        <v>1.4461838498840223</v>
      </c>
      <c r="AO2545" s="5">
        <f t="shared" ref="AO2545" si="3552">ABS(AO2544)</f>
        <v>1.3432426734134424</v>
      </c>
      <c r="AP2545" s="5">
        <f t="shared" ref="AP2545" si="3553">ABS(AP2544)</f>
        <v>0.43147796753108025</v>
      </c>
      <c r="AQ2545" s="5">
        <f t="shared" ref="AQ2545" si="3554">ABS(AQ2544)</f>
        <v>0.74499262070420968</v>
      </c>
      <c r="AR2545" s="5">
        <f t="shared" ref="AR2545" si="3555">ABS(AR2544)</f>
        <v>2.0096985030571517</v>
      </c>
      <c r="AS2545" s="5">
        <f t="shared" ref="AS2545" si="3556">ABS(AS2544)</f>
        <v>0.21579169302128776</v>
      </c>
      <c r="AT2545" s="5">
        <f t="shared" ref="AT2545" si="3557">ABS(AT2544)</f>
        <v>1.1845351043643291</v>
      </c>
      <c r="AU2545" s="5">
        <f t="shared" ref="AU2545" si="3558">ABS(AU2544)</f>
        <v>0.59793379717478956</v>
      </c>
      <c r="AV2545" s="5">
        <f t="shared" ref="AV2545" si="3559">ABS(AV2544)</f>
        <v>0.65675732658655761</v>
      </c>
      <c r="AW2545" s="5">
        <f t="shared" ref="AW2545" si="3560">ABS(AW2544)</f>
        <v>1.1861690912924416</v>
      </c>
      <c r="AX2545" s="5">
        <f t="shared" ref="AX2545" si="3561">ABS(AX2544)</f>
        <v>1.4314779675310803</v>
      </c>
      <c r="AY2545" s="5">
        <f t="shared" ref="AY2545" si="3562">ABS(AY2544)</f>
        <v>9.6985030571516972E-3</v>
      </c>
      <c r="AZ2545" s="5">
        <f t="shared" ref="AZ2545" si="3563">ABS(AZ2544)</f>
        <v>0.25500737929579032</v>
      </c>
      <c r="BA2545" s="5">
        <f t="shared" ref="BA2545" si="3564">ABS(BA2544)</f>
        <v>1.1961838498840223</v>
      </c>
      <c r="BB2545" s="5">
        <f t="shared" ref="BB2545" si="3565">ABS(BB2544)</f>
        <v>6.7449926207042097</v>
      </c>
      <c r="BC2545" s="5">
        <f t="shared" ref="BC2545" si="3566">ABS(BC2544)</f>
        <v>1.3432426734134424</v>
      </c>
      <c r="BD2545" s="5">
        <f t="shared" ref="BD2545" si="3567">ABS(BD2544)</f>
        <v>1.6273455618806736</v>
      </c>
      <c r="BE2545" s="5">
        <f t="shared" ref="BE2545" si="3568">ABS(BE2544)</f>
        <v>0.24499262070420968</v>
      </c>
      <c r="BF2545" s="5">
        <f t="shared" ref="BF2545" si="3569">ABS(BF2544)</f>
        <v>9.324267341344239E-2</v>
      </c>
      <c r="BG2545" s="5">
        <f t="shared" ref="BG2545" si="3570">ABS(BG2544)</f>
        <v>4.7108897322369643</v>
      </c>
      <c r="BH2545" s="5">
        <f t="shared" ref="BH2545" si="3571">ABS(BH2544)</f>
        <v>0.15675732658655761</v>
      </c>
      <c r="BI2545" s="5">
        <f t="shared" ref="BI2545" si="3572">ABS(BI2544)</f>
        <v>0.22559561458990629</v>
      </c>
      <c r="BJ2545" s="5">
        <f t="shared" ref="BJ2545" si="3573">ABS(BJ2544)</f>
        <v>2.8285367910605004</v>
      </c>
      <c r="BK2545" s="5">
        <f t="shared" ref="BK2545" si="3574">ABS(BK2544)</f>
        <v>1.8726544381193264</v>
      </c>
      <c r="BL2545" s="5">
        <f t="shared" ref="BL2545" si="3575">ABS(BL2544)</f>
        <v>0.66677208517815245</v>
      </c>
      <c r="BM2545" s="5">
        <f t="shared" ref="BM2545" si="3576">ABS(BM2544)</f>
        <v>0.42146320893949962</v>
      </c>
      <c r="BN2545" s="5">
        <f t="shared" ref="BN2545" si="3577">ABS(BN2544)</f>
        <v>0.57853679106050038</v>
      </c>
      <c r="BO2545" s="5">
        <f t="shared" ref="BO2545" si="3578">ABS(BO2544)</f>
        <v>0.98028673835126767</v>
      </c>
      <c r="BP2545" s="5">
        <f t="shared" ref="BP2545" si="3579">ABS(BP2544)</f>
        <v>0.53911026776303572</v>
      </c>
      <c r="BQ2545" s="5">
        <f t="shared" ref="BQ2545" si="3580">ABS(BQ2544)</f>
        <v>0.6420514442336156</v>
      </c>
      <c r="BR2545" s="5">
        <f t="shared" ref="BR2545" si="3581">ABS(BR2544)</f>
        <v>0.8920514442336156</v>
      </c>
      <c r="BS2545" s="15">
        <f>AVERAGE(AN2545:BR2545)</f>
        <v>1.2025055599763315</v>
      </c>
      <c r="BT2545" t="s">
        <v>268</v>
      </c>
    </row>
    <row r="2547" spans="1:103" x14ac:dyDescent="0.25">
      <c r="A2547" t="s">
        <v>21</v>
      </c>
      <c r="B2547">
        <v>37.708100000000002</v>
      </c>
      <c r="C2547">
        <v>-117.23309999999999</v>
      </c>
      <c r="D2547">
        <v>5690</v>
      </c>
      <c r="E2547" t="s">
        <v>1</v>
      </c>
      <c r="F2547">
        <v>142.1</v>
      </c>
      <c r="G2547">
        <v>1987</v>
      </c>
      <c r="H2547">
        <v>8</v>
      </c>
      <c r="I2547" t="s">
        <v>260</v>
      </c>
      <c r="J2547">
        <v>78</v>
      </c>
      <c r="K2547">
        <v>81</v>
      </c>
      <c r="L2547">
        <v>84</v>
      </c>
      <c r="M2547">
        <v>84</v>
      </c>
      <c r="N2547">
        <v>71</v>
      </c>
      <c r="O2547">
        <v>70</v>
      </c>
      <c r="P2547">
        <v>76</v>
      </c>
      <c r="Q2547">
        <v>75</v>
      </c>
      <c r="R2547">
        <v>78</v>
      </c>
      <c r="S2547">
        <v>81</v>
      </c>
      <c r="T2547">
        <v>82</v>
      </c>
      <c r="U2547">
        <v>86</v>
      </c>
      <c r="V2547">
        <v>90</v>
      </c>
      <c r="W2547">
        <v>83</v>
      </c>
      <c r="X2547">
        <v>75</v>
      </c>
      <c r="Y2547">
        <v>78</v>
      </c>
      <c r="Z2547">
        <v>80</v>
      </c>
      <c r="AA2547">
        <v>82</v>
      </c>
      <c r="AB2547">
        <v>84</v>
      </c>
      <c r="AC2547">
        <v>84</v>
      </c>
      <c r="AD2547">
        <v>84</v>
      </c>
      <c r="AE2547">
        <v>79</v>
      </c>
      <c r="AF2547">
        <v>86</v>
      </c>
      <c r="AG2547">
        <v>88</v>
      </c>
      <c r="AH2547">
        <v>91</v>
      </c>
      <c r="AI2547">
        <v>88</v>
      </c>
      <c r="AJ2547">
        <v>90</v>
      </c>
      <c r="AM2547">
        <v>87</v>
      </c>
      <c r="AN2547" s="5">
        <v>85</v>
      </c>
      <c r="AO2547" s="5">
        <v>85</v>
      </c>
      <c r="AP2547" s="5">
        <v>84</v>
      </c>
      <c r="AQ2547" s="5">
        <v>86</v>
      </c>
      <c r="AR2547" s="5">
        <v>86</v>
      </c>
      <c r="AS2547" s="5">
        <v>86</v>
      </c>
      <c r="AT2547" s="5">
        <v>90</v>
      </c>
      <c r="AU2547" s="5">
        <v>90</v>
      </c>
      <c r="AV2547" s="5">
        <v>86</v>
      </c>
      <c r="AW2547" s="5">
        <v>86</v>
      </c>
      <c r="AX2547" s="5">
        <v>86</v>
      </c>
      <c r="AY2547" s="5">
        <v>89</v>
      </c>
      <c r="AZ2547" s="5">
        <v>91</v>
      </c>
      <c r="BA2547" s="5">
        <v>95</v>
      </c>
      <c r="BB2547" s="5">
        <v>93</v>
      </c>
      <c r="BC2547" s="5">
        <v>83</v>
      </c>
      <c r="BD2547" s="5">
        <v>75</v>
      </c>
      <c r="BE2547" s="5">
        <v>68</v>
      </c>
      <c r="BF2547" s="5">
        <v>71</v>
      </c>
      <c r="BG2547" s="5">
        <v>73</v>
      </c>
      <c r="BH2547" s="5">
        <v>72</v>
      </c>
      <c r="BI2547" s="5">
        <v>77</v>
      </c>
      <c r="BJ2547" s="5">
        <v>81</v>
      </c>
      <c r="BK2547" s="5">
        <v>86</v>
      </c>
      <c r="BL2547" s="5">
        <v>87</v>
      </c>
      <c r="BM2547" s="5">
        <v>87</v>
      </c>
      <c r="BN2547" s="5">
        <v>74</v>
      </c>
      <c r="BO2547" s="5">
        <v>86</v>
      </c>
      <c r="BP2547" s="5">
        <v>85</v>
      </c>
      <c r="BQ2547" s="5">
        <v>87</v>
      </c>
      <c r="BR2547" s="5">
        <v>89</v>
      </c>
      <c r="BS2547">
        <v>91</v>
      </c>
      <c r="BT2547">
        <v>91</v>
      </c>
      <c r="BV2547">
        <v>94</v>
      </c>
      <c r="BW2547">
        <v>93</v>
      </c>
      <c r="BX2547">
        <v>91</v>
      </c>
      <c r="BY2547">
        <v>89</v>
      </c>
      <c r="BZ2547">
        <v>89</v>
      </c>
      <c r="CA2547">
        <v>90</v>
      </c>
      <c r="CB2547">
        <v>90</v>
      </c>
      <c r="CC2547">
        <v>90</v>
      </c>
      <c r="CD2547">
        <v>82</v>
      </c>
      <c r="CE2547">
        <v>84</v>
      </c>
      <c r="CF2547">
        <v>78</v>
      </c>
      <c r="CG2547">
        <v>80</v>
      </c>
      <c r="CH2547">
        <v>85</v>
      </c>
      <c r="CI2547">
        <v>88</v>
      </c>
      <c r="CJ2547">
        <v>88</v>
      </c>
      <c r="CK2547">
        <v>87</v>
      </c>
      <c r="CL2547">
        <v>85</v>
      </c>
      <c r="CM2547">
        <v>84</v>
      </c>
      <c r="CN2547">
        <v>84</v>
      </c>
      <c r="CO2547">
        <v>83</v>
      </c>
      <c r="CP2547">
        <v>82</v>
      </c>
      <c r="CQ2547">
        <v>83</v>
      </c>
      <c r="CR2547">
        <v>84</v>
      </c>
      <c r="CS2547">
        <v>85</v>
      </c>
      <c r="CT2547">
        <v>85</v>
      </c>
      <c r="CU2547">
        <v>85</v>
      </c>
      <c r="CV2547">
        <v>87</v>
      </c>
      <c r="CW2547">
        <v>90</v>
      </c>
      <c r="CX2547" t="s">
        <v>2</v>
      </c>
      <c r="CY2547" t="s">
        <v>22</v>
      </c>
    </row>
    <row r="2548" spans="1:103" x14ac:dyDescent="0.25">
      <c r="A2548" t="s">
        <v>107</v>
      </c>
      <c r="B2548">
        <v>38.050600000000003</v>
      </c>
      <c r="C2548">
        <v>-117.09059999999999</v>
      </c>
      <c r="D2548">
        <v>5399</v>
      </c>
      <c r="E2548" t="s">
        <v>1</v>
      </c>
      <c r="F2548">
        <v>177.5</v>
      </c>
      <c r="G2548">
        <v>1987</v>
      </c>
      <c r="H2548">
        <v>8</v>
      </c>
      <c r="I2548" t="s">
        <v>260</v>
      </c>
      <c r="J2548">
        <v>81</v>
      </c>
      <c r="K2548">
        <v>85</v>
      </c>
      <c r="L2548">
        <v>86</v>
      </c>
      <c r="M2548">
        <v>89</v>
      </c>
      <c r="N2548">
        <v>84</v>
      </c>
      <c r="O2548">
        <v>72</v>
      </c>
      <c r="P2548">
        <v>77</v>
      </c>
      <c r="Q2548">
        <v>78</v>
      </c>
      <c r="R2548">
        <v>79</v>
      </c>
      <c r="S2548">
        <v>84</v>
      </c>
      <c r="T2548">
        <v>86</v>
      </c>
      <c r="U2548">
        <v>96</v>
      </c>
      <c r="V2548">
        <v>91</v>
      </c>
      <c r="W2548">
        <v>88</v>
      </c>
      <c r="X2548">
        <v>78</v>
      </c>
      <c r="Y2548">
        <v>80</v>
      </c>
      <c r="Z2548">
        <v>83</v>
      </c>
      <c r="AA2548">
        <v>81</v>
      </c>
      <c r="AB2548">
        <v>88</v>
      </c>
      <c r="AC2548">
        <v>90</v>
      </c>
      <c r="AD2548">
        <v>87</v>
      </c>
      <c r="AE2548">
        <v>83</v>
      </c>
      <c r="AF2548">
        <v>90</v>
      </c>
      <c r="AG2548">
        <v>91</v>
      </c>
      <c r="AH2548">
        <v>93</v>
      </c>
      <c r="AI2548">
        <v>92</v>
      </c>
      <c r="AJ2548">
        <v>95</v>
      </c>
      <c r="AK2548">
        <v>95</v>
      </c>
      <c r="AL2548">
        <v>93</v>
      </c>
      <c r="AM2548">
        <v>91</v>
      </c>
      <c r="AN2548" s="5">
        <v>87</v>
      </c>
      <c r="AO2548" s="5">
        <v>87</v>
      </c>
      <c r="AP2548" s="5">
        <v>88</v>
      </c>
      <c r="AQ2548" s="5">
        <v>89</v>
      </c>
      <c r="AR2548" s="5">
        <v>90</v>
      </c>
      <c r="AS2548" s="5">
        <v>86</v>
      </c>
      <c r="AT2548" s="5">
        <v>90</v>
      </c>
      <c r="AU2548" s="5">
        <v>91</v>
      </c>
      <c r="AV2548" s="5">
        <v>89</v>
      </c>
      <c r="AW2548" s="5">
        <v>90</v>
      </c>
      <c r="AX2548" s="5">
        <v>88</v>
      </c>
      <c r="AY2548" s="5">
        <v>92</v>
      </c>
      <c r="AZ2548" s="5">
        <v>94</v>
      </c>
      <c r="BA2548" s="5">
        <v>96</v>
      </c>
      <c r="BB2548" s="5">
        <v>99</v>
      </c>
      <c r="BC2548" s="5">
        <v>87</v>
      </c>
      <c r="BD2548" s="5">
        <v>77</v>
      </c>
      <c r="BE2548" s="5">
        <v>70</v>
      </c>
      <c r="BF2548" s="5">
        <v>76</v>
      </c>
      <c r="BG2548" s="5">
        <v>78</v>
      </c>
      <c r="BH2548" s="5">
        <v>75</v>
      </c>
      <c r="BI2548" s="5">
        <v>79</v>
      </c>
      <c r="BJ2548" s="5">
        <v>82</v>
      </c>
      <c r="BK2548" s="5">
        <v>88</v>
      </c>
      <c r="BL2548" s="5">
        <v>90</v>
      </c>
      <c r="BM2548" s="5">
        <v>91</v>
      </c>
      <c r="BN2548" s="5">
        <v>89</v>
      </c>
      <c r="BO2548" s="5">
        <v>89</v>
      </c>
      <c r="BP2548" s="5">
        <v>87</v>
      </c>
      <c r="BQ2548" s="5">
        <v>89</v>
      </c>
      <c r="BR2548" s="5">
        <v>93</v>
      </c>
      <c r="BS2548">
        <v>95</v>
      </c>
      <c r="BT2548">
        <v>96</v>
      </c>
      <c r="BU2548">
        <v>98</v>
      </c>
      <c r="BV2548">
        <v>99</v>
      </c>
      <c r="BW2548">
        <v>98</v>
      </c>
      <c r="BX2548">
        <v>94</v>
      </c>
      <c r="BY2548">
        <v>93</v>
      </c>
      <c r="BZ2548">
        <v>91</v>
      </c>
      <c r="CA2548">
        <v>92</v>
      </c>
      <c r="CB2548">
        <v>96</v>
      </c>
      <c r="CC2548">
        <v>95</v>
      </c>
      <c r="CD2548">
        <v>91</v>
      </c>
      <c r="CE2548">
        <v>88</v>
      </c>
      <c r="CF2548">
        <v>85</v>
      </c>
      <c r="CG2548">
        <v>81</v>
      </c>
      <c r="CH2548">
        <v>86</v>
      </c>
      <c r="CI2548">
        <v>92</v>
      </c>
      <c r="CJ2548">
        <v>93</v>
      </c>
      <c r="CK2548">
        <v>92</v>
      </c>
      <c r="CL2548">
        <v>89</v>
      </c>
      <c r="CM2548">
        <v>87</v>
      </c>
      <c r="CN2548">
        <v>87</v>
      </c>
      <c r="CO2548">
        <v>87</v>
      </c>
      <c r="CP2548">
        <v>83</v>
      </c>
      <c r="CQ2548">
        <v>84</v>
      </c>
      <c r="CR2548">
        <v>87</v>
      </c>
      <c r="CS2548">
        <v>91</v>
      </c>
      <c r="CT2548">
        <v>89</v>
      </c>
      <c r="CU2548">
        <v>88</v>
      </c>
      <c r="CV2548">
        <v>88</v>
      </c>
      <c r="CW2548">
        <v>93</v>
      </c>
      <c r="CX2548" t="s">
        <v>2</v>
      </c>
      <c r="CY2548" t="s">
        <v>108</v>
      </c>
    </row>
    <row r="2549" spans="1:103" x14ac:dyDescent="0.25">
      <c r="A2549" t="s">
        <v>169</v>
      </c>
      <c r="B2549">
        <v>38.203299999999999</v>
      </c>
      <c r="C2549">
        <v>-116.1758</v>
      </c>
      <c r="D2549">
        <v>5300</v>
      </c>
      <c r="E2549" t="s">
        <v>1</v>
      </c>
      <c r="F2549">
        <v>202.8</v>
      </c>
      <c r="G2549">
        <v>1987</v>
      </c>
      <c r="H2549">
        <v>8</v>
      </c>
      <c r="I2549" t="s">
        <v>260</v>
      </c>
      <c r="J2549">
        <v>81</v>
      </c>
      <c r="K2549">
        <v>89</v>
      </c>
      <c r="L2549">
        <v>86</v>
      </c>
      <c r="M2549">
        <v>90</v>
      </c>
      <c r="N2549">
        <v>82</v>
      </c>
      <c r="O2549">
        <v>66</v>
      </c>
      <c r="P2549">
        <v>77</v>
      </c>
      <c r="Q2549">
        <v>67</v>
      </c>
      <c r="R2549">
        <v>81</v>
      </c>
      <c r="S2549">
        <v>88</v>
      </c>
      <c r="T2549">
        <v>90</v>
      </c>
      <c r="U2549">
        <v>94</v>
      </c>
      <c r="V2549">
        <v>93</v>
      </c>
      <c r="W2549">
        <v>84</v>
      </c>
      <c r="X2549">
        <v>80</v>
      </c>
      <c r="Y2549">
        <v>84</v>
      </c>
      <c r="Z2549">
        <v>86</v>
      </c>
      <c r="AA2549">
        <v>85</v>
      </c>
      <c r="AB2549">
        <v>89</v>
      </c>
      <c r="AC2549">
        <v>89</v>
      </c>
      <c r="AD2549">
        <v>89</v>
      </c>
      <c r="AE2549">
        <v>82</v>
      </c>
      <c r="AF2549">
        <v>89</v>
      </c>
      <c r="AH2549">
        <v>95</v>
      </c>
      <c r="AI2549">
        <v>95</v>
      </c>
      <c r="AJ2549">
        <v>93</v>
      </c>
      <c r="AK2549">
        <v>90</v>
      </c>
      <c r="AL2549">
        <v>88</v>
      </c>
      <c r="AM2549">
        <v>83</v>
      </c>
      <c r="AN2549" s="5">
        <v>89</v>
      </c>
      <c r="AO2549" s="5">
        <v>91</v>
      </c>
      <c r="AP2549" s="5">
        <v>91</v>
      </c>
      <c r="AQ2549" s="5">
        <v>90</v>
      </c>
      <c r="AR2549" s="5">
        <v>92</v>
      </c>
      <c r="AS2549" s="5">
        <v>90</v>
      </c>
      <c r="AT2549" s="5">
        <v>92</v>
      </c>
      <c r="AU2549" s="5">
        <v>94</v>
      </c>
      <c r="AV2549" s="5">
        <v>92</v>
      </c>
      <c r="AW2549" s="5">
        <v>89</v>
      </c>
      <c r="AX2549" s="5">
        <v>89</v>
      </c>
      <c r="AY2549" s="5">
        <v>87</v>
      </c>
      <c r="AZ2549" s="5">
        <v>99</v>
      </c>
      <c r="BA2549" s="5">
        <v>100</v>
      </c>
      <c r="BB2549" s="5">
        <v>98</v>
      </c>
      <c r="BC2549" s="5">
        <v>89</v>
      </c>
      <c r="BD2549" s="5">
        <v>78</v>
      </c>
      <c r="BE2549" s="5">
        <v>76</v>
      </c>
      <c r="BF2549" s="5">
        <v>75</v>
      </c>
      <c r="BG2549" s="5">
        <v>74</v>
      </c>
      <c r="BH2549" s="5">
        <v>76</v>
      </c>
      <c r="BI2549" s="5">
        <v>83</v>
      </c>
      <c r="BJ2549" s="5">
        <v>86</v>
      </c>
      <c r="BK2549" s="5">
        <v>91</v>
      </c>
      <c r="BL2549" s="5">
        <v>92</v>
      </c>
      <c r="BM2549" s="5">
        <v>93</v>
      </c>
      <c r="BN2549" s="5">
        <v>86</v>
      </c>
      <c r="BO2549" s="5">
        <v>87</v>
      </c>
      <c r="BP2549" s="5">
        <v>91</v>
      </c>
      <c r="BQ2549" s="5">
        <v>91</v>
      </c>
      <c r="BR2549" s="5">
        <v>91</v>
      </c>
      <c r="BS2549">
        <v>94</v>
      </c>
      <c r="BT2549">
        <v>95</v>
      </c>
      <c r="BU2549">
        <v>96</v>
      </c>
      <c r="BV2549">
        <v>99</v>
      </c>
      <c r="BW2549">
        <v>99</v>
      </c>
      <c r="BX2549">
        <v>92</v>
      </c>
      <c r="BY2549">
        <v>99</v>
      </c>
      <c r="CA2549">
        <v>91</v>
      </c>
      <c r="CB2549">
        <v>94</v>
      </c>
      <c r="CC2549">
        <v>91</v>
      </c>
      <c r="CD2549">
        <v>90</v>
      </c>
      <c r="CE2549">
        <v>89</v>
      </c>
      <c r="CF2549">
        <v>86</v>
      </c>
      <c r="CG2549">
        <v>82</v>
      </c>
      <c r="CH2549">
        <v>89</v>
      </c>
      <c r="CI2549">
        <v>92</v>
      </c>
      <c r="CJ2549">
        <v>93</v>
      </c>
      <c r="CK2549">
        <v>92</v>
      </c>
      <c r="CL2549">
        <v>91</v>
      </c>
      <c r="CM2549">
        <v>93</v>
      </c>
      <c r="CN2549">
        <v>90</v>
      </c>
      <c r="CO2549">
        <v>89</v>
      </c>
      <c r="CP2549">
        <v>86</v>
      </c>
      <c r="CQ2549">
        <v>85</v>
      </c>
      <c r="CR2549">
        <v>86</v>
      </c>
      <c r="CS2549">
        <v>88</v>
      </c>
      <c r="CT2549">
        <v>90</v>
      </c>
      <c r="CU2549">
        <v>91</v>
      </c>
      <c r="CV2549">
        <v>93</v>
      </c>
      <c r="CW2549">
        <v>95</v>
      </c>
      <c r="CX2549" t="s">
        <v>2</v>
      </c>
      <c r="CY2549" t="s">
        <v>170</v>
      </c>
    </row>
    <row r="2550" spans="1:103" x14ac:dyDescent="0.25">
      <c r="A2550" t="s">
        <v>177</v>
      </c>
      <c r="B2550">
        <v>38.303600000000003</v>
      </c>
      <c r="C2550">
        <v>-116.1925</v>
      </c>
      <c r="D2550">
        <v>5200</v>
      </c>
      <c r="E2550" t="s">
        <v>1</v>
      </c>
      <c r="F2550">
        <v>213</v>
      </c>
      <c r="G2550">
        <v>1987</v>
      </c>
      <c r="H2550">
        <v>8</v>
      </c>
      <c r="I2550" t="s">
        <v>260</v>
      </c>
      <c r="J2550">
        <v>82</v>
      </c>
      <c r="K2550">
        <v>86</v>
      </c>
      <c r="L2550">
        <v>88</v>
      </c>
      <c r="M2550">
        <v>89</v>
      </c>
      <c r="N2550">
        <v>85</v>
      </c>
      <c r="O2550">
        <v>70</v>
      </c>
      <c r="P2550">
        <v>79</v>
      </c>
      <c r="Q2550">
        <v>76</v>
      </c>
      <c r="R2550">
        <v>82</v>
      </c>
      <c r="S2550">
        <v>87</v>
      </c>
      <c r="T2550">
        <v>87</v>
      </c>
      <c r="U2550">
        <v>93</v>
      </c>
      <c r="V2550">
        <v>90</v>
      </c>
      <c r="W2550">
        <v>88</v>
      </c>
      <c r="X2550">
        <v>80</v>
      </c>
      <c r="Y2550">
        <v>73</v>
      </c>
      <c r="Z2550">
        <v>85</v>
      </c>
      <c r="AA2550">
        <v>85</v>
      </c>
      <c r="AB2550">
        <v>87</v>
      </c>
      <c r="AC2550">
        <v>89</v>
      </c>
      <c r="AD2550">
        <v>90</v>
      </c>
      <c r="AE2550">
        <v>80</v>
      </c>
      <c r="AF2550">
        <v>90</v>
      </c>
      <c r="AG2550">
        <v>76</v>
      </c>
      <c r="AH2550">
        <v>97</v>
      </c>
      <c r="AI2550">
        <v>94</v>
      </c>
      <c r="AJ2550">
        <v>96</v>
      </c>
      <c r="AK2550">
        <v>92</v>
      </c>
      <c r="AL2550">
        <v>87</v>
      </c>
      <c r="AM2550">
        <v>91</v>
      </c>
      <c r="AN2550" s="5">
        <v>90</v>
      </c>
      <c r="AO2550" s="5">
        <v>92</v>
      </c>
      <c r="AP2550" s="5">
        <v>90</v>
      </c>
      <c r="AQ2550" s="5">
        <v>90</v>
      </c>
      <c r="AR2550" s="5">
        <v>92</v>
      </c>
      <c r="AS2550" s="5">
        <v>90</v>
      </c>
      <c r="AT2550" s="5">
        <v>93</v>
      </c>
      <c r="AU2550" s="5">
        <v>94</v>
      </c>
      <c r="AV2550" s="5">
        <v>92</v>
      </c>
      <c r="AW2550" s="5">
        <v>91</v>
      </c>
      <c r="AX2550" s="5">
        <v>91</v>
      </c>
      <c r="AY2550" s="5">
        <v>93</v>
      </c>
      <c r="AZ2550" s="5">
        <v>95</v>
      </c>
      <c r="BA2550" s="5">
        <v>99</v>
      </c>
      <c r="BB2550" s="5">
        <v>97</v>
      </c>
      <c r="BC2550" s="5">
        <v>86</v>
      </c>
      <c r="BD2550" s="5">
        <v>77</v>
      </c>
      <c r="BE2550" s="5">
        <v>72</v>
      </c>
      <c r="BF2550" s="5">
        <v>76</v>
      </c>
      <c r="BG2550" s="5">
        <v>74</v>
      </c>
      <c r="BH2550" s="5">
        <v>76</v>
      </c>
      <c r="BI2550" s="5">
        <v>83</v>
      </c>
      <c r="BJ2550" s="5">
        <v>86</v>
      </c>
      <c r="BK2550" s="5">
        <v>91</v>
      </c>
      <c r="BL2550" s="5">
        <v>90</v>
      </c>
      <c r="BM2550" s="5">
        <v>94</v>
      </c>
      <c r="BN2550" s="5">
        <v>86</v>
      </c>
      <c r="BO2550" s="5">
        <v>90</v>
      </c>
      <c r="BP2550" s="5">
        <v>91</v>
      </c>
      <c r="BQ2550" s="5">
        <v>92</v>
      </c>
      <c r="BR2550" s="5">
        <v>94</v>
      </c>
      <c r="BS2550">
        <v>95</v>
      </c>
      <c r="BT2550">
        <v>95</v>
      </c>
      <c r="BU2550">
        <v>98</v>
      </c>
      <c r="BV2550">
        <v>94</v>
      </c>
      <c r="BW2550">
        <v>99</v>
      </c>
      <c r="BX2550">
        <v>94</v>
      </c>
      <c r="BY2550">
        <v>94</v>
      </c>
      <c r="BZ2550">
        <v>87</v>
      </c>
      <c r="CA2550">
        <v>94</v>
      </c>
      <c r="CB2550">
        <v>94</v>
      </c>
      <c r="CC2550">
        <v>93</v>
      </c>
      <c r="CD2550">
        <v>93</v>
      </c>
      <c r="CE2550">
        <v>89</v>
      </c>
      <c r="CF2550">
        <v>83</v>
      </c>
      <c r="CG2550">
        <v>84</v>
      </c>
      <c r="CH2550">
        <v>89</v>
      </c>
      <c r="CI2550">
        <v>94</v>
      </c>
      <c r="CJ2550">
        <v>94</v>
      </c>
      <c r="CK2550">
        <v>91</v>
      </c>
      <c r="CL2550">
        <v>90</v>
      </c>
      <c r="CM2550">
        <v>90</v>
      </c>
      <c r="CN2550">
        <v>91</v>
      </c>
      <c r="CO2550">
        <v>90</v>
      </c>
      <c r="CP2550">
        <v>86</v>
      </c>
      <c r="CQ2550">
        <v>86</v>
      </c>
      <c r="CR2550">
        <v>87</v>
      </c>
      <c r="CS2550">
        <v>90</v>
      </c>
      <c r="CT2550">
        <v>91</v>
      </c>
      <c r="CU2550">
        <v>92</v>
      </c>
      <c r="CV2550">
        <v>93</v>
      </c>
      <c r="CW2550">
        <v>95</v>
      </c>
      <c r="CX2550" t="s">
        <v>2</v>
      </c>
      <c r="CY2550" t="s">
        <v>178</v>
      </c>
    </row>
    <row r="2551" spans="1:103" x14ac:dyDescent="0.25">
      <c r="A2551" t="s">
        <v>173</v>
      </c>
      <c r="B2551">
        <v>38.263100000000001</v>
      </c>
      <c r="C2551">
        <v>-117.51609999999999</v>
      </c>
      <c r="D2551">
        <v>5100</v>
      </c>
      <c r="E2551" t="s">
        <v>1</v>
      </c>
      <c r="F2551">
        <v>208.1</v>
      </c>
      <c r="G2551">
        <v>1987</v>
      </c>
      <c r="H2551">
        <v>8</v>
      </c>
      <c r="I2551" t="s">
        <v>260</v>
      </c>
      <c r="J2551">
        <v>81</v>
      </c>
      <c r="K2551">
        <v>85</v>
      </c>
      <c r="L2551">
        <v>88</v>
      </c>
      <c r="M2551">
        <v>90</v>
      </c>
      <c r="N2551">
        <v>86</v>
      </c>
      <c r="O2551">
        <v>75</v>
      </c>
      <c r="Z2551">
        <v>81</v>
      </c>
      <c r="AA2551">
        <v>82</v>
      </c>
      <c r="AB2551">
        <v>87</v>
      </c>
      <c r="AC2551">
        <v>89</v>
      </c>
      <c r="AD2551">
        <v>88</v>
      </c>
      <c r="AE2551">
        <v>79</v>
      </c>
      <c r="AF2551">
        <v>90</v>
      </c>
      <c r="AG2551">
        <v>73</v>
      </c>
      <c r="AH2551">
        <v>96</v>
      </c>
      <c r="AI2551">
        <v>95</v>
      </c>
      <c r="AJ2551">
        <v>95</v>
      </c>
      <c r="AK2551">
        <v>92</v>
      </c>
      <c r="AL2551">
        <v>92</v>
      </c>
      <c r="AM2551">
        <v>92</v>
      </c>
      <c r="AN2551" s="5">
        <v>91</v>
      </c>
      <c r="AO2551" s="5">
        <v>87</v>
      </c>
      <c r="AP2551" s="5">
        <v>90</v>
      </c>
      <c r="AQ2551" s="5">
        <v>91</v>
      </c>
      <c r="AR2551" s="5">
        <v>91</v>
      </c>
      <c r="AS2551" s="5">
        <v>87</v>
      </c>
      <c r="AT2551" s="5">
        <v>94</v>
      </c>
      <c r="AU2551" s="5">
        <v>93</v>
      </c>
      <c r="AV2551" s="5">
        <v>92</v>
      </c>
      <c r="AW2551" s="5">
        <v>93</v>
      </c>
      <c r="AX2551" s="5">
        <v>91</v>
      </c>
      <c r="AY2551" s="5">
        <v>93</v>
      </c>
      <c r="AZ2551" s="5">
        <v>96</v>
      </c>
      <c r="BA2551" s="5">
        <v>99</v>
      </c>
      <c r="BB2551" s="5">
        <v>97</v>
      </c>
      <c r="BC2551" s="5">
        <v>89</v>
      </c>
      <c r="BD2551" s="5">
        <v>76</v>
      </c>
      <c r="BE2551" s="5">
        <v>73</v>
      </c>
      <c r="BF2551" s="5">
        <v>77</v>
      </c>
      <c r="BG2551" s="5">
        <v>80</v>
      </c>
      <c r="BH2551" s="5">
        <v>77</v>
      </c>
      <c r="BI2551" s="5">
        <v>82</v>
      </c>
      <c r="BJ2551" s="5">
        <v>87</v>
      </c>
      <c r="BK2551" s="5">
        <v>89</v>
      </c>
      <c r="BL2551" s="5">
        <v>91</v>
      </c>
      <c r="BM2551" s="5">
        <v>94</v>
      </c>
      <c r="BN2551" s="5">
        <v>94</v>
      </c>
      <c r="BO2551" s="5">
        <v>92</v>
      </c>
      <c r="BP2551" s="5">
        <v>92</v>
      </c>
      <c r="BQ2551" s="5">
        <v>93</v>
      </c>
      <c r="BR2551" s="5">
        <v>94</v>
      </c>
      <c r="BS2551">
        <v>96</v>
      </c>
      <c r="BT2551">
        <v>96</v>
      </c>
      <c r="BU2551">
        <v>98</v>
      </c>
      <c r="BV2551">
        <v>97</v>
      </c>
      <c r="BW2551">
        <v>101</v>
      </c>
      <c r="BX2551">
        <v>95</v>
      </c>
      <c r="BY2551">
        <v>94</v>
      </c>
      <c r="BZ2551">
        <v>95</v>
      </c>
      <c r="CA2551">
        <v>95</v>
      </c>
      <c r="CB2551">
        <v>94</v>
      </c>
      <c r="CC2551">
        <v>92</v>
      </c>
      <c r="CD2551">
        <v>94</v>
      </c>
      <c r="CE2551">
        <v>89</v>
      </c>
      <c r="CF2551">
        <v>86</v>
      </c>
      <c r="CG2551">
        <v>84</v>
      </c>
      <c r="CH2551">
        <v>90</v>
      </c>
      <c r="CI2551">
        <v>92</v>
      </c>
      <c r="CJ2551">
        <v>93</v>
      </c>
      <c r="CK2551">
        <v>92</v>
      </c>
      <c r="CL2551">
        <v>93</v>
      </c>
      <c r="CM2551">
        <v>90</v>
      </c>
      <c r="CN2551">
        <v>90</v>
      </c>
      <c r="CO2551">
        <v>89</v>
      </c>
      <c r="CP2551">
        <v>88</v>
      </c>
      <c r="CQ2551">
        <v>86</v>
      </c>
      <c r="CR2551">
        <v>89</v>
      </c>
      <c r="CS2551">
        <v>90</v>
      </c>
      <c r="CT2551">
        <v>91</v>
      </c>
      <c r="CU2551">
        <v>90</v>
      </c>
      <c r="CV2551">
        <v>94</v>
      </c>
      <c r="CW2551">
        <v>95</v>
      </c>
      <c r="CX2551" t="s">
        <v>2</v>
      </c>
      <c r="CY2551" t="s">
        <v>174</v>
      </c>
    </row>
    <row r="2552" spans="1:103" x14ac:dyDescent="0.25">
      <c r="A2552" t="s">
        <v>15</v>
      </c>
      <c r="B2552">
        <v>37.606400000000001</v>
      </c>
      <c r="C2552">
        <v>-118</v>
      </c>
      <c r="D2552">
        <v>4900</v>
      </c>
      <c r="E2552" t="s">
        <v>1</v>
      </c>
      <c r="F2552">
        <v>162</v>
      </c>
      <c r="G2552">
        <v>1987</v>
      </c>
      <c r="H2552">
        <v>8</v>
      </c>
      <c r="I2552" t="s">
        <v>260</v>
      </c>
      <c r="J2552">
        <v>80</v>
      </c>
      <c r="K2552">
        <v>84</v>
      </c>
      <c r="L2552">
        <v>89</v>
      </c>
      <c r="M2552">
        <v>90</v>
      </c>
      <c r="N2552">
        <v>84</v>
      </c>
      <c r="O2552">
        <v>72</v>
      </c>
      <c r="P2552">
        <v>75</v>
      </c>
      <c r="Q2552">
        <v>79</v>
      </c>
      <c r="R2552">
        <v>82</v>
      </c>
      <c r="S2552">
        <v>88</v>
      </c>
      <c r="T2552">
        <v>90</v>
      </c>
      <c r="U2552">
        <v>91</v>
      </c>
      <c r="V2552">
        <v>94</v>
      </c>
      <c r="W2552">
        <v>91</v>
      </c>
      <c r="X2552">
        <v>81</v>
      </c>
      <c r="Y2552">
        <v>84</v>
      </c>
      <c r="Z2552">
        <v>83</v>
      </c>
      <c r="AA2552">
        <v>88</v>
      </c>
      <c r="AB2552">
        <v>84</v>
      </c>
      <c r="AC2552">
        <v>88</v>
      </c>
      <c r="AD2552">
        <v>89</v>
      </c>
      <c r="AE2552">
        <v>89</v>
      </c>
      <c r="AF2552">
        <v>89</v>
      </c>
      <c r="AG2552">
        <v>93</v>
      </c>
      <c r="AH2552">
        <v>96</v>
      </c>
      <c r="AI2552">
        <v>96</v>
      </c>
      <c r="AJ2552">
        <v>94</v>
      </c>
      <c r="AK2552">
        <v>90</v>
      </c>
      <c r="AL2552">
        <v>91</v>
      </c>
      <c r="AM2552">
        <v>92</v>
      </c>
      <c r="AN2552" s="5">
        <v>90</v>
      </c>
      <c r="AO2552" s="5">
        <v>89</v>
      </c>
      <c r="AP2552" s="5">
        <v>90</v>
      </c>
      <c r="AQ2552" s="5">
        <v>90</v>
      </c>
      <c r="AR2552" s="5">
        <v>93</v>
      </c>
      <c r="AS2552" s="5">
        <v>88</v>
      </c>
      <c r="AT2552" s="5">
        <v>94</v>
      </c>
      <c r="AU2552" s="5">
        <v>94</v>
      </c>
      <c r="AV2552" s="5">
        <v>92</v>
      </c>
      <c r="AW2552" s="5">
        <v>93</v>
      </c>
      <c r="AX2552" s="5">
        <v>91</v>
      </c>
      <c r="AY2552" s="5">
        <v>93</v>
      </c>
      <c r="AZ2552" s="5">
        <v>94</v>
      </c>
      <c r="BA2552" s="5">
        <v>99</v>
      </c>
      <c r="BB2552" s="5">
        <v>98</v>
      </c>
      <c r="BC2552" s="5">
        <v>91</v>
      </c>
      <c r="BD2552" s="5">
        <v>86</v>
      </c>
      <c r="BE2552" s="5">
        <v>74</v>
      </c>
      <c r="BF2552" s="5">
        <v>78</v>
      </c>
      <c r="BG2552" s="5">
        <v>80</v>
      </c>
      <c r="BH2552" s="5">
        <v>76</v>
      </c>
      <c r="BI2552" s="5">
        <v>82</v>
      </c>
      <c r="BJ2552" s="5">
        <v>86</v>
      </c>
      <c r="BK2552" s="5">
        <v>88</v>
      </c>
      <c r="BL2552" s="5">
        <v>92</v>
      </c>
      <c r="BM2552" s="5">
        <v>94</v>
      </c>
      <c r="BN2552" s="5">
        <v>92</v>
      </c>
      <c r="BO2552" s="5">
        <v>92</v>
      </c>
      <c r="BP2552" s="5">
        <v>91</v>
      </c>
      <c r="BQ2552" s="5">
        <v>92</v>
      </c>
      <c r="BR2552" s="5">
        <v>93</v>
      </c>
      <c r="BS2552">
        <v>95</v>
      </c>
      <c r="BT2552">
        <v>93</v>
      </c>
      <c r="BU2552">
        <v>97</v>
      </c>
      <c r="BV2552">
        <v>98</v>
      </c>
      <c r="BW2552">
        <v>99</v>
      </c>
      <c r="BX2552">
        <v>98</v>
      </c>
      <c r="BY2552">
        <v>95</v>
      </c>
      <c r="BZ2552">
        <v>94</v>
      </c>
      <c r="CA2552">
        <v>94</v>
      </c>
      <c r="CB2552">
        <v>96</v>
      </c>
      <c r="CC2552">
        <v>93</v>
      </c>
      <c r="CD2552">
        <v>93</v>
      </c>
      <c r="CE2552">
        <v>91</v>
      </c>
      <c r="CF2552">
        <v>84</v>
      </c>
      <c r="CG2552">
        <v>82</v>
      </c>
      <c r="CH2552">
        <v>90</v>
      </c>
      <c r="CI2552">
        <v>92</v>
      </c>
      <c r="CJ2552">
        <v>93</v>
      </c>
      <c r="CK2552">
        <v>92</v>
      </c>
      <c r="CL2552">
        <v>94</v>
      </c>
      <c r="CM2552">
        <v>93</v>
      </c>
      <c r="CN2552">
        <v>89</v>
      </c>
      <c r="CO2552">
        <v>90</v>
      </c>
      <c r="CP2552">
        <v>85</v>
      </c>
      <c r="CQ2552">
        <v>87</v>
      </c>
      <c r="CR2552">
        <v>85</v>
      </c>
      <c r="CS2552">
        <v>91</v>
      </c>
      <c r="CT2552">
        <v>90</v>
      </c>
      <c r="CU2552">
        <v>91</v>
      </c>
      <c r="CV2552">
        <v>91</v>
      </c>
      <c r="CW2552">
        <v>93</v>
      </c>
      <c r="CX2552" t="s">
        <v>2</v>
      </c>
      <c r="CY2552" t="s">
        <v>16</v>
      </c>
    </row>
    <row r="2553" spans="1:103" x14ac:dyDescent="0.25">
      <c r="A2553" t="s">
        <v>136</v>
      </c>
      <c r="B2553">
        <v>37.648600000000002</v>
      </c>
      <c r="C2553">
        <v>-115.8008</v>
      </c>
      <c r="D2553">
        <v>4800</v>
      </c>
      <c r="E2553" t="s">
        <v>1</v>
      </c>
      <c r="F2553">
        <v>162.19999999999999</v>
      </c>
      <c r="G2553">
        <v>1987</v>
      </c>
      <c r="H2553">
        <v>8</v>
      </c>
      <c r="I2553" t="s">
        <v>260</v>
      </c>
      <c r="J2553">
        <v>83</v>
      </c>
      <c r="K2553">
        <v>85</v>
      </c>
      <c r="L2553">
        <v>86</v>
      </c>
      <c r="M2553">
        <v>88</v>
      </c>
      <c r="N2553">
        <v>84</v>
      </c>
      <c r="O2553">
        <v>71</v>
      </c>
      <c r="P2553">
        <v>81</v>
      </c>
      <c r="Q2553">
        <v>86</v>
      </c>
      <c r="T2553">
        <v>89</v>
      </c>
      <c r="U2553">
        <v>91</v>
      </c>
      <c r="V2553">
        <v>93</v>
      </c>
      <c r="W2553">
        <v>91</v>
      </c>
      <c r="X2553">
        <v>90</v>
      </c>
      <c r="Y2553">
        <v>91</v>
      </c>
      <c r="Z2553">
        <v>82</v>
      </c>
      <c r="AA2553">
        <v>85</v>
      </c>
      <c r="AB2553">
        <v>84</v>
      </c>
      <c r="AC2553">
        <v>89</v>
      </c>
      <c r="AD2553">
        <v>87</v>
      </c>
      <c r="AE2553">
        <v>84</v>
      </c>
      <c r="AF2553">
        <v>88</v>
      </c>
      <c r="AG2553">
        <v>90</v>
      </c>
      <c r="AH2553">
        <v>89</v>
      </c>
      <c r="AI2553">
        <v>91</v>
      </c>
      <c r="AJ2553">
        <v>94</v>
      </c>
      <c r="AK2553">
        <v>90</v>
      </c>
      <c r="AL2553">
        <v>87</v>
      </c>
      <c r="AM2553">
        <v>89</v>
      </c>
      <c r="AN2553" s="8">
        <f>(2*AM2553+AP2553)/3</f>
        <v>88.333333333333329</v>
      </c>
      <c r="AO2553" s="8">
        <f>(AN2553+2*AQ2553)/3</f>
        <v>88.777777777777771</v>
      </c>
      <c r="AP2553" s="5">
        <v>87</v>
      </c>
      <c r="AQ2553" s="5">
        <v>89</v>
      </c>
      <c r="AR2553" s="5">
        <v>89</v>
      </c>
      <c r="AS2553" s="5">
        <v>92</v>
      </c>
      <c r="AT2553" s="5">
        <v>94</v>
      </c>
      <c r="AU2553" s="5">
        <v>91</v>
      </c>
      <c r="AV2553" s="8">
        <f>AVERAGE(AU2553,AW2553)</f>
        <v>92.5</v>
      </c>
      <c r="AW2553" s="5">
        <v>94</v>
      </c>
      <c r="AX2553" s="5">
        <v>91</v>
      </c>
      <c r="AY2553" s="5">
        <v>92</v>
      </c>
      <c r="AZ2553" s="5">
        <v>95</v>
      </c>
      <c r="BA2553" s="5">
        <v>96</v>
      </c>
      <c r="BB2553" s="5">
        <v>88</v>
      </c>
      <c r="BC2553" s="5">
        <v>86</v>
      </c>
      <c r="BD2553" s="5">
        <v>83</v>
      </c>
      <c r="BE2553" s="5">
        <v>72</v>
      </c>
      <c r="BF2553" s="5">
        <v>76</v>
      </c>
      <c r="BG2553" s="5">
        <v>73</v>
      </c>
      <c r="BH2553" s="5">
        <v>70</v>
      </c>
      <c r="BI2553" s="5">
        <v>80</v>
      </c>
      <c r="BJ2553" s="5">
        <v>84</v>
      </c>
      <c r="BK2553" s="5">
        <v>86</v>
      </c>
      <c r="BL2553" s="5">
        <v>90</v>
      </c>
      <c r="BM2553" s="5">
        <v>87</v>
      </c>
      <c r="BN2553" s="5">
        <v>76</v>
      </c>
      <c r="BO2553" s="5">
        <v>84</v>
      </c>
      <c r="BP2553" s="5">
        <v>87</v>
      </c>
      <c r="BQ2553" s="5">
        <v>86</v>
      </c>
      <c r="BR2553" s="5">
        <v>89</v>
      </c>
      <c r="BS2553">
        <v>91</v>
      </c>
      <c r="BT2553">
        <v>93</v>
      </c>
      <c r="BU2553">
        <v>96</v>
      </c>
      <c r="BV2553">
        <v>95</v>
      </c>
      <c r="BW2553">
        <v>94</v>
      </c>
      <c r="BX2553">
        <v>92</v>
      </c>
      <c r="BY2553">
        <v>90</v>
      </c>
      <c r="BZ2553">
        <v>83</v>
      </c>
      <c r="CA2553">
        <v>90</v>
      </c>
      <c r="CE2553">
        <v>91</v>
      </c>
      <c r="CF2553">
        <v>86</v>
      </c>
      <c r="CI2553">
        <v>90</v>
      </c>
      <c r="CJ2553">
        <v>91</v>
      </c>
      <c r="CK2553">
        <v>87</v>
      </c>
      <c r="CL2553">
        <v>88</v>
      </c>
      <c r="CM2553">
        <v>91</v>
      </c>
      <c r="CN2553">
        <v>89</v>
      </c>
      <c r="CO2553">
        <v>87</v>
      </c>
      <c r="CP2553">
        <v>85</v>
      </c>
      <c r="CQ2553">
        <v>87</v>
      </c>
      <c r="CR2553">
        <v>88</v>
      </c>
      <c r="CS2553">
        <v>87</v>
      </c>
      <c r="CT2553">
        <v>90</v>
      </c>
      <c r="CU2553">
        <v>92</v>
      </c>
      <c r="CV2553">
        <v>91</v>
      </c>
      <c r="CW2553">
        <v>94</v>
      </c>
      <c r="CX2553" t="s">
        <v>2</v>
      </c>
      <c r="CY2553" t="s">
        <v>137</v>
      </c>
    </row>
    <row r="2554" spans="1:103" x14ac:dyDescent="0.25">
      <c r="A2554" t="s">
        <v>179</v>
      </c>
      <c r="B2554">
        <v>37.250599999999999</v>
      </c>
      <c r="C2554">
        <v>-114.7075</v>
      </c>
      <c r="D2554">
        <v>4590</v>
      </c>
      <c r="E2554" t="s">
        <v>1</v>
      </c>
      <c r="F2554">
        <v>211</v>
      </c>
      <c r="G2554">
        <v>1987</v>
      </c>
      <c r="H2554">
        <v>8</v>
      </c>
      <c r="I2554" t="s">
        <v>260</v>
      </c>
      <c r="J2554">
        <v>86</v>
      </c>
      <c r="K2554">
        <v>90</v>
      </c>
      <c r="L2554">
        <v>93</v>
      </c>
      <c r="M2554">
        <v>92</v>
      </c>
      <c r="N2554">
        <v>85</v>
      </c>
      <c r="O2554">
        <v>76</v>
      </c>
      <c r="P2554">
        <v>84</v>
      </c>
      <c r="Q2554">
        <v>86</v>
      </c>
      <c r="R2554">
        <v>84</v>
      </c>
      <c r="S2554">
        <v>88</v>
      </c>
      <c r="T2554">
        <v>90</v>
      </c>
      <c r="U2554">
        <v>94</v>
      </c>
      <c r="V2554">
        <v>95</v>
      </c>
      <c r="W2554">
        <v>92</v>
      </c>
      <c r="X2554">
        <v>85</v>
      </c>
      <c r="Y2554">
        <v>80</v>
      </c>
      <c r="Z2554">
        <v>87</v>
      </c>
      <c r="AA2554">
        <v>87</v>
      </c>
      <c r="AB2554">
        <v>90</v>
      </c>
      <c r="AC2554">
        <v>89</v>
      </c>
      <c r="AD2554">
        <v>90</v>
      </c>
      <c r="AE2554">
        <v>89</v>
      </c>
      <c r="AF2554">
        <v>91</v>
      </c>
      <c r="AG2554">
        <v>81</v>
      </c>
      <c r="AH2554">
        <v>94</v>
      </c>
      <c r="AI2554">
        <v>96</v>
      </c>
      <c r="AJ2554">
        <v>96</v>
      </c>
      <c r="AK2554">
        <v>95</v>
      </c>
      <c r="AL2554">
        <v>94</v>
      </c>
      <c r="AM2554">
        <v>93</v>
      </c>
      <c r="AN2554" s="5">
        <v>90</v>
      </c>
      <c r="AO2554" s="5">
        <v>91</v>
      </c>
      <c r="AP2554" s="5">
        <v>91</v>
      </c>
      <c r="AQ2554" s="5">
        <v>90</v>
      </c>
      <c r="AR2554" s="5">
        <v>91</v>
      </c>
      <c r="AS2554" s="5">
        <v>92</v>
      </c>
      <c r="AT2554" s="5">
        <v>95</v>
      </c>
      <c r="AU2554" s="5">
        <v>93</v>
      </c>
      <c r="AV2554" s="5">
        <v>89</v>
      </c>
      <c r="AW2554" s="5">
        <v>88</v>
      </c>
      <c r="AX2554" s="5">
        <v>91</v>
      </c>
      <c r="AY2554" s="5">
        <v>94</v>
      </c>
      <c r="AZ2554" s="5">
        <v>98</v>
      </c>
      <c r="BA2554" s="5">
        <v>102</v>
      </c>
      <c r="BB2554" s="5">
        <v>97</v>
      </c>
      <c r="BC2554" s="5">
        <v>84</v>
      </c>
      <c r="BD2554" s="5">
        <v>78</v>
      </c>
      <c r="BE2554" s="5">
        <v>74</v>
      </c>
      <c r="BF2554" s="5">
        <v>81</v>
      </c>
      <c r="BG2554" s="5">
        <v>76</v>
      </c>
      <c r="BH2554" s="5">
        <v>80</v>
      </c>
      <c r="BI2554" s="5">
        <v>85</v>
      </c>
      <c r="BJ2554" s="5">
        <v>88</v>
      </c>
      <c r="BK2554" s="5">
        <v>91</v>
      </c>
      <c r="BL2554" s="5">
        <v>92</v>
      </c>
      <c r="BM2554" s="5">
        <v>94</v>
      </c>
      <c r="BN2554" s="5">
        <v>81</v>
      </c>
      <c r="BO2554" s="5">
        <v>86</v>
      </c>
      <c r="BP2554" s="5">
        <v>90</v>
      </c>
      <c r="BQ2554" s="5">
        <v>94</v>
      </c>
      <c r="BR2554" s="5">
        <v>94</v>
      </c>
      <c r="BS2554">
        <v>96</v>
      </c>
      <c r="BT2554">
        <v>96</v>
      </c>
      <c r="BU2554">
        <v>94</v>
      </c>
      <c r="BV2554">
        <v>98</v>
      </c>
      <c r="BW2554">
        <v>95</v>
      </c>
      <c r="BX2554">
        <v>91</v>
      </c>
      <c r="BY2554">
        <v>91</v>
      </c>
      <c r="BZ2554">
        <v>88</v>
      </c>
      <c r="CA2554">
        <v>95</v>
      </c>
      <c r="CB2554">
        <v>95</v>
      </c>
      <c r="CC2554">
        <v>90</v>
      </c>
      <c r="CD2554">
        <v>91</v>
      </c>
      <c r="CE2554">
        <v>88</v>
      </c>
      <c r="CF2554">
        <v>85</v>
      </c>
      <c r="CG2554">
        <v>84</v>
      </c>
      <c r="CH2554">
        <v>89</v>
      </c>
      <c r="CI2554">
        <v>92</v>
      </c>
      <c r="CJ2554">
        <v>94</v>
      </c>
      <c r="CK2554">
        <v>93</v>
      </c>
      <c r="CL2554">
        <v>85</v>
      </c>
      <c r="CM2554">
        <v>91</v>
      </c>
      <c r="CN2554">
        <v>90</v>
      </c>
      <c r="CO2554">
        <v>88</v>
      </c>
      <c r="CP2554">
        <v>85</v>
      </c>
      <c r="CQ2554">
        <v>90</v>
      </c>
      <c r="CR2554">
        <v>90</v>
      </c>
      <c r="CS2554">
        <v>89</v>
      </c>
      <c r="CT2554">
        <v>91</v>
      </c>
      <c r="CU2554">
        <v>95</v>
      </c>
      <c r="CV2554">
        <v>97</v>
      </c>
      <c r="CW2554">
        <v>97</v>
      </c>
      <c r="CX2554" t="s">
        <v>2</v>
      </c>
      <c r="CY2554" t="s">
        <v>180</v>
      </c>
    </row>
    <row r="2555" spans="1:103" x14ac:dyDescent="0.25">
      <c r="A2555" t="s">
        <v>0</v>
      </c>
      <c r="B2555">
        <v>38.387799999999999</v>
      </c>
      <c r="C2555">
        <v>-118.1092</v>
      </c>
      <c r="D2555">
        <v>4580</v>
      </c>
      <c r="E2555" t="s">
        <v>1</v>
      </c>
      <c r="F2555">
        <v>240.3</v>
      </c>
      <c r="G2555">
        <v>1987</v>
      </c>
      <c r="H2555">
        <v>8</v>
      </c>
      <c r="I2555" t="s">
        <v>260</v>
      </c>
      <c r="J2555">
        <v>88</v>
      </c>
      <c r="K2555">
        <v>83</v>
      </c>
      <c r="L2555">
        <v>86</v>
      </c>
      <c r="M2555">
        <v>91</v>
      </c>
      <c r="N2555">
        <v>92</v>
      </c>
      <c r="O2555">
        <v>88</v>
      </c>
      <c r="P2555">
        <v>78</v>
      </c>
      <c r="Q2555">
        <v>78</v>
      </c>
      <c r="R2555">
        <v>82</v>
      </c>
      <c r="S2555">
        <v>82</v>
      </c>
      <c r="T2555">
        <v>88</v>
      </c>
      <c r="U2555">
        <v>90</v>
      </c>
      <c r="V2555">
        <v>93</v>
      </c>
      <c r="W2555">
        <v>98</v>
      </c>
      <c r="X2555">
        <v>93</v>
      </c>
      <c r="Y2555">
        <v>80</v>
      </c>
      <c r="Z2555">
        <v>83</v>
      </c>
      <c r="AA2555">
        <v>87</v>
      </c>
      <c r="AB2555">
        <v>83</v>
      </c>
      <c r="AC2555">
        <v>88</v>
      </c>
      <c r="AD2555">
        <v>88</v>
      </c>
      <c r="AE2555">
        <v>89</v>
      </c>
      <c r="AF2555">
        <v>82</v>
      </c>
      <c r="AG2555">
        <v>91</v>
      </c>
      <c r="AH2555">
        <v>95</v>
      </c>
      <c r="AI2555">
        <v>99</v>
      </c>
      <c r="AJ2555">
        <v>100</v>
      </c>
      <c r="AK2555">
        <v>94</v>
      </c>
      <c r="AL2555">
        <v>94</v>
      </c>
      <c r="AM2555">
        <v>94</v>
      </c>
      <c r="AN2555" s="5">
        <v>95</v>
      </c>
      <c r="AO2555" s="5">
        <v>93</v>
      </c>
      <c r="AP2555" s="5">
        <v>89</v>
      </c>
      <c r="AQ2555" s="5">
        <v>90</v>
      </c>
      <c r="AR2555" s="5">
        <v>90</v>
      </c>
      <c r="AS2555" s="5">
        <v>90</v>
      </c>
      <c r="AT2555" s="5">
        <v>89</v>
      </c>
      <c r="AU2555" s="5">
        <v>92</v>
      </c>
      <c r="AV2555" s="5">
        <v>92</v>
      </c>
      <c r="AW2555" s="5">
        <v>94</v>
      </c>
      <c r="AX2555" s="5">
        <v>94</v>
      </c>
      <c r="AY2555" s="5">
        <v>91</v>
      </c>
      <c r="AZ2555" s="5">
        <v>94</v>
      </c>
      <c r="BA2555" s="5">
        <v>97</v>
      </c>
      <c r="BB2555" s="5">
        <v>101</v>
      </c>
      <c r="BC2555" s="5">
        <v>98</v>
      </c>
      <c r="BD2555" s="5">
        <v>97</v>
      </c>
      <c r="BE2555" s="5">
        <v>77</v>
      </c>
      <c r="BF2555" s="5">
        <v>72</v>
      </c>
      <c r="BG2555" s="5">
        <v>81</v>
      </c>
      <c r="BH2555" s="5">
        <v>85</v>
      </c>
      <c r="BI2555" s="5">
        <v>79</v>
      </c>
      <c r="BJ2555" s="5">
        <v>82</v>
      </c>
      <c r="BK2555" s="5">
        <v>88</v>
      </c>
      <c r="BL2555" s="5">
        <v>93</v>
      </c>
      <c r="BM2555" s="5">
        <v>93</v>
      </c>
      <c r="BN2555" s="5">
        <v>98</v>
      </c>
      <c r="BO2555" s="5">
        <v>95</v>
      </c>
      <c r="BP2555" s="5">
        <v>93</v>
      </c>
      <c r="BQ2555" s="5">
        <v>94</v>
      </c>
      <c r="BR2555" s="5">
        <v>95</v>
      </c>
      <c r="BS2555">
        <v>95</v>
      </c>
      <c r="BT2555">
        <v>97</v>
      </c>
      <c r="BU2555">
        <v>98</v>
      </c>
      <c r="BV2555">
        <v>100</v>
      </c>
      <c r="BW2555">
        <v>100</v>
      </c>
      <c r="BX2555">
        <v>100</v>
      </c>
      <c r="BY2555">
        <v>102</v>
      </c>
      <c r="BZ2555">
        <v>98</v>
      </c>
      <c r="CA2555">
        <v>99</v>
      </c>
      <c r="CB2555">
        <v>99</v>
      </c>
      <c r="CC2555">
        <v>97</v>
      </c>
      <c r="CD2555">
        <v>94</v>
      </c>
      <c r="CE2555">
        <v>93</v>
      </c>
      <c r="CF2555">
        <v>92</v>
      </c>
      <c r="CG2555">
        <v>85</v>
      </c>
      <c r="CH2555">
        <v>84</v>
      </c>
      <c r="CI2555">
        <v>91</v>
      </c>
      <c r="CJ2555">
        <v>93</v>
      </c>
      <c r="CK2555">
        <v>96</v>
      </c>
      <c r="CL2555">
        <v>95</v>
      </c>
      <c r="CM2555">
        <v>94</v>
      </c>
      <c r="CN2555">
        <v>92</v>
      </c>
      <c r="CO2555">
        <v>92</v>
      </c>
      <c r="CP2555">
        <v>93</v>
      </c>
      <c r="CQ2555">
        <v>87</v>
      </c>
      <c r="CR2555">
        <v>88</v>
      </c>
      <c r="CS2555">
        <v>88</v>
      </c>
      <c r="CT2555">
        <v>92</v>
      </c>
      <c r="CU2555">
        <v>93</v>
      </c>
      <c r="CV2555">
        <v>94</v>
      </c>
      <c r="CW2555">
        <v>96</v>
      </c>
      <c r="CX2555" t="s">
        <v>2</v>
      </c>
      <c r="CY2555" t="s">
        <v>3</v>
      </c>
    </row>
    <row r="2556" spans="1:103" x14ac:dyDescent="0.25">
      <c r="A2556" t="s">
        <v>17</v>
      </c>
      <c r="B2556">
        <v>37.6128</v>
      </c>
      <c r="C2556">
        <v>-114.5264</v>
      </c>
      <c r="D2556">
        <v>4379</v>
      </c>
      <c r="E2556" t="s">
        <v>1</v>
      </c>
      <c r="F2556">
        <v>243.8</v>
      </c>
      <c r="G2556">
        <v>1987</v>
      </c>
      <c r="H2556">
        <v>8</v>
      </c>
      <c r="I2556" t="s">
        <v>260</v>
      </c>
      <c r="J2556">
        <v>86</v>
      </c>
      <c r="K2556">
        <v>85</v>
      </c>
      <c r="L2556">
        <v>89</v>
      </c>
      <c r="M2556">
        <v>93</v>
      </c>
      <c r="N2556">
        <v>92</v>
      </c>
      <c r="O2556">
        <v>89</v>
      </c>
      <c r="P2556">
        <v>78</v>
      </c>
      <c r="Q2556">
        <v>85</v>
      </c>
      <c r="R2556">
        <v>88</v>
      </c>
      <c r="S2556">
        <v>89</v>
      </c>
      <c r="T2556">
        <v>90</v>
      </c>
      <c r="U2556">
        <v>90</v>
      </c>
      <c r="V2556">
        <v>98</v>
      </c>
      <c r="W2556">
        <v>98</v>
      </c>
      <c r="X2556">
        <v>96</v>
      </c>
      <c r="Y2556">
        <v>86</v>
      </c>
      <c r="Z2556">
        <v>87</v>
      </c>
      <c r="AA2556">
        <v>88</v>
      </c>
      <c r="AB2556">
        <v>89</v>
      </c>
      <c r="AC2556">
        <v>92</v>
      </c>
      <c r="AD2556">
        <v>92</v>
      </c>
      <c r="AE2556">
        <v>91</v>
      </c>
      <c r="AF2556">
        <v>89</v>
      </c>
      <c r="AG2556">
        <v>92</v>
      </c>
      <c r="AH2556">
        <v>97</v>
      </c>
      <c r="AI2556">
        <v>98</v>
      </c>
      <c r="AJ2556">
        <v>100</v>
      </c>
      <c r="AK2556">
        <v>97</v>
      </c>
      <c r="AL2556">
        <v>94</v>
      </c>
      <c r="AM2556">
        <v>96</v>
      </c>
      <c r="AN2556" s="5">
        <v>95</v>
      </c>
      <c r="AO2556" s="5">
        <v>94</v>
      </c>
      <c r="AP2556" s="5">
        <v>95</v>
      </c>
      <c r="AQ2556" s="5">
        <v>94</v>
      </c>
      <c r="AR2556" s="5">
        <v>96</v>
      </c>
      <c r="AS2556" s="5">
        <v>93</v>
      </c>
      <c r="AT2556" s="5">
        <v>97</v>
      </c>
      <c r="AU2556" s="5">
        <v>98</v>
      </c>
      <c r="AV2556" s="5">
        <v>95</v>
      </c>
      <c r="AW2556" s="5">
        <v>92</v>
      </c>
      <c r="AX2556" s="5">
        <v>90</v>
      </c>
      <c r="AY2556" s="5">
        <v>92</v>
      </c>
      <c r="AZ2556" s="5">
        <v>95</v>
      </c>
      <c r="BA2556" s="5">
        <v>99</v>
      </c>
      <c r="BB2556" s="5">
        <v>100</v>
      </c>
      <c r="BC2556" s="5">
        <v>99</v>
      </c>
      <c r="BD2556" s="5">
        <v>87</v>
      </c>
      <c r="BE2556" s="5">
        <v>80</v>
      </c>
      <c r="BF2556" s="5">
        <v>75</v>
      </c>
      <c r="BG2556" s="5">
        <v>82</v>
      </c>
      <c r="BH2556" s="5">
        <v>75</v>
      </c>
      <c r="BI2556" s="5">
        <v>82</v>
      </c>
      <c r="BJ2556" s="5">
        <v>86</v>
      </c>
      <c r="BK2556" s="5">
        <v>91</v>
      </c>
      <c r="BL2556" s="5">
        <v>96</v>
      </c>
      <c r="BM2556" s="5">
        <v>95</v>
      </c>
      <c r="BN2556" s="5">
        <v>96</v>
      </c>
      <c r="BO2556" s="5">
        <v>84</v>
      </c>
      <c r="BP2556" s="5">
        <v>91</v>
      </c>
      <c r="BQ2556" s="5">
        <v>93</v>
      </c>
      <c r="BR2556" s="5">
        <v>95</v>
      </c>
      <c r="BS2556">
        <v>96</v>
      </c>
      <c r="BT2556">
        <v>98</v>
      </c>
      <c r="BU2556">
        <v>96</v>
      </c>
      <c r="BV2556">
        <v>99</v>
      </c>
      <c r="BW2556">
        <v>101</v>
      </c>
      <c r="BX2556">
        <v>100</v>
      </c>
      <c r="BY2556">
        <v>96</v>
      </c>
      <c r="BZ2556">
        <v>92</v>
      </c>
      <c r="CA2556">
        <v>84</v>
      </c>
      <c r="CB2556">
        <v>94</v>
      </c>
      <c r="CC2556">
        <v>97</v>
      </c>
      <c r="CD2556">
        <v>96</v>
      </c>
      <c r="CE2556">
        <v>95</v>
      </c>
      <c r="CF2556">
        <v>87</v>
      </c>
      <c r="CG2556">
        <v>84</v>
      </c>
      <c r="CH2556">
        <v>85</v>
      </c>
      <c r="CI2556">
        <v>89</v>
      </c>
      <c r="CJ2556">
        <v>95</v>
      </c>
      <c r="CK2556">
        <v>98</v>
      </c>
      <c r="CL2556">
        <v>94</v>
      </c>
      <c r="CM2556">
        <v>87</v>
      </c>
      <c r="CN2556">
        <v>92</v>
      </c>
      <c r="CO2556">
        <v>92</v>
      </c>
      <c r="CP2556">
        <v>92</v>
      </c>
      <c r="CQ2556">
        <v>88</v>
      </c>
      <c r="CR2556">
        <v>89</v>
      </c>
      <c r="CS2556">
        <v>89</v>
      </c>
      <c r="CT2556">
        <v>92</v>
      </c>
      <c r="CU2556">
        <v>93</v>
      </c>
      <c r="CV2556">
        <v>94</v>
      </c>
      <c r="CW2556">
        <v>95</v>
      </c>
      <c r="CX2556" t="s">
        <v>2</v>
      </c>
      <c r="CY2556" t="s">
        <v>18</v>
      </c>
    </row>
    <row r="2557" spans="1:103" x14ac:dyDescent="0.25">
      <c r="A2557" t="s">
        <v>113</v>
      </c>
      <c r="B2557">
        <v>34.943600000000004</v>
      </c>
      <c r="C2557">
        <v>-115.54689999999999</v>
      </c>
      <c r="D2557">
        <v>4350</v>
      </c>
      <c r="E2557" t="s">
        <v>1</v>
      </c>
      <c r="F2557">
        <v>206.6</v>
      </c>
      <c r="G2557">
        <v>1987</v>
      </c>
      <c r="H2557">
        <v>8</v>
      </c>
      <c r="I2557" t="s">
        <v>260</v>
      </c>
      <c r="J2557">
        <v>90</v>
      </c>
      <c r="K2557">
        <v>93</v>
      </c>
      <c r="L2557">
        <v>95</v>
      </c>
      <c r="M2557">
        <v>93</v>
      </c>
      <c r="N2557">
        <v>89</v>
      </c>
      <c r="O2557">
        <v>85</v>
      </c>
      <c r="P2557">
        <v>83</v>
      </c>
      <c r="Q2557">
        <v>87</v>
      </c>
      <c r="R2557">
        <v>89</v>
      </c>
      <c r="S2557">
        <v>88</v>
      </c>
      <c r="T2557">
        <v>89</v>
      </c>
      <c r="U2557">
        <v>96</v>
      </c>
      <c r="V2557">
        <v>96</v>
      </c>
      <c r="W2557">
        <v>93</v>
      </c>
      <c r="X2557">
        <v>91</v>
      </c>
      <c r="Y2557">
        <v>87</v>
      </c>
      <c r="Z2557">
        <v>88</v>
      </c>
      <c r="AA2557">
        <v>87</v>
      </c>
      <c r="AB2557">
        <v>90</v>
      </c>
      <c r="AC2557">
        <v>88</v>
      </c>
      <c r="AD2557">
        <v>88</v>
      </c>
      <c r="AE2557">
        <v>89</v>
      </c>
      <c r="AF2557">
        <v>90</v>
      </c>
      <c r="AG2557">
        <v>94</v>
      </c>
      <c r="AH2557">
        <v>96</v>
      </c>
      <c r="AI2557">
        <v>97</v>
      </c>
      <c r="AJ2557">
        <v>97</v>
      </c>
      <c r="AK2557">
        <v>96</v>
      </c>
      <c r="AL2557">
        <v>94</v>
      </c>
      <c r="AM2557">
        <v>91</v>
      </c>
      <c r="AN2557" s="5">
        <v>88</v>
      </c>
      <c r="AO2557" s="5">
        <v>92</v>
      </c>
      <c r="AP2557" s="5">
        <v>91</v>
      </c>
      <c r="AQ2557" s="5">
        <v>90</v>
      </c>
      <c r="AR2557" s="5">
        <v>90</v>
      </c>
      <c r="AS2557" s="5">
        <v>90</v>
      </c>
      <c r="AT2557" s="5">
        <v>94</v>
      </c>
      <c r="AU2557" s="5">
        <v>92</v>
      </c>
      <c r="AV2557" s="5">
        <v>90</v>
      </c>
      <c r="AW2557" s="5">
        <v>87</v>
      </c>
      <c r="AX2557" s="5">
        <v>90</v>
      </c>
      <c r="AY2557" s="5">
        <v>94</v>
      </c>
      <c r="AZ2557" s="5">
        <v>99</v>
      </c>
      <c r="BA2557" s="5">
        <v>99</v>
      </c>
      <c r="BB2557" s="5">
        <v>95</v>
      </c>
      <c r="BC2557" s="5">
        <v>93</v>
      </c>
      <c r="BD2557" s="5">
        <v>82</v>
      </c>
      <c r="BE2557" s="5">
        <v>79</v>
      </c>
      <c r="BF2557" s="5">
        <v>82</v>
      </c>
      <c r="BG2557" s="5">
        <v>85</v>
      </c>
      <c r="BH2557" s="5">
        <v>84</v>
      </c>
      <c r="BI2557" s="5">
        <v>84</v>
      </c>
      <c r="BJ2557" s="5">
        <v>89</v>
      </c>
      <c r="BK2557" s="5">
        <v>91</v>
      </c>
      <c r="BL2557" s="5">
        <v>94</v>
      </c>
      <c r="BM2557" s="5">
        <v>94</v>
      </c>
      <c r="BN2557" s="5">
        <v>92</v>
      </c>
      <c r="BO2557" s="5">
        <v>85</v>
      </c>
      <c r="BP2557" s="5">
        <v>88</v>
      </c>
      <c r="BQ2557" s="5">
        <v>92</v>
      </c>
      <c r="BR2557" s="5">
        <v>95</v>
      </c>
      <c r="BS2557">
        <v>94</v>
      </c>
      <c r="BT2557">
        <v>95</v>
      </c>
      <c r="BU2557">
        <v>95</v>
      </c>
      <c r="BV2557">
        <v>95</v>
      </c>
      <c r="BW2557">
        <v>93</v>
      </c>
      <c r="BX2557">
        <v>89</v>
      </c>
      <c r="BY2557">
        <v>90</v>
      </c>
      <c r="BZ2557">
        <v>93</v>
      </c>
      <c r="CA2557">
        <v>94</v>
      </c>
      <c r="CB2557">
        <v>93</v>
      </c>
      <c r="CC2557">
        <v>91</v>
      </c>
      <c r="CD2557">
        <v>91</v>
      </c>
      <c r="CE2557">
        <v>87</v>
      </c>
      <c r="CF2557">
        <v>85</v>
      </c>
      <c r="CG2557">
        <v>83</v>
      </c>
      <c r="CH2557">
        <v>88</v>
      </c>
      <c r="CI2557">
        <v>92</v>
      </c>
      <c r="CJ2557">
        <v>93</v>
      </c>
      <c r="CK2557">
        <v>91</v>
      </c>
      <c r="CL2557">
        <v>90</v>
      </c>
      <c r="CM2557">
        <v>90</v>
      </c>
      <c r="CN2557">
        <v>88</v>
      </c>
      <c r="CO2557">
        <v>88</v>
      </c>
      <c r="CP2557">
        <v>89</v>
      </c>
      <c r="CQ2557">
        <v>88</v>
      </c>
      <c r="CR2557">
        <v>88</v>
      </c>
      <c r="CS2557">
        <v>91</v>
      </c>
      <c r="CT2557">
        <v>92</v>
      </c>
      <c r="CU2557">
        <v>94</v>
      </c>
      <c r="CV2557">
        <v>94</v>
      </c>
      <c r="CW2557">
        <v>96</v>
      </c>
      <c r="CX2557" t="s">
        <v>5</v>
      </c>
      <c r="CY2557" t="s">
        <v>114</v>
      </c>
    </row>
    <row r="2558" spans="1:103" x14ac:dyDescent="0.25">
      <c r="A2558" t="s">
        <v>138</v>
      </c>
      <c r="B2558">
        <v>37.761699999999998</v>
      </c>
      <c r="C2558">
        <v>-117.5658</v>
      </c>
      <c r="D2558">
        <v>4274</v>
      </c>
      <c r="E2558" t="s">
        <v>1</v>
      </c>
      <c r="F2558">
        <v>157.1</v>
      </c>
      <c r="G2558">
        <v>1987</v>
      </c>
      <c r="H2558">
        <v>8</v>
      </c>
      <c r="I2558" t="s">
        <v>260</v>
      </c>
      <c r="J2558">
        <v>88</v>
      </c>
      <c r="K2558">
        <v>90</v>
      </c>
      <c r="L2558">
        <v>93</v>
      </c>
      <c r="M2558">
        <v>98</v>
      </c>
      <c r="N2558">
        <v>90</v>
      </c>
      <c r="O2558">
        <v>79</v>
      </c>
      <c r="P2558">
        <v>83</v>
      </c>
      <c r="Q2558">
        <v>83</v>
      </c>
      <c r="R2558">
        <v>86</v>
      </c>
      <c r="S2558">
        <v>92</v>
      </c>
      <c r="T2558">
        <v>92</v>
      </c>
      <c r="U2558">
        <v>95</v>
      </c>
      <c r="V2558">
        <v>97</v>
      </c>
      <c r="W2558">
        <v>93</v>
      </c>
      <c r="X2558">
        <v>85</v>
      </c>
      <c r="Y2558">
        <v>88</v>
      </c>
      <c r="Z2558">
        <v>80</v>
      </c>
      <c r="AA2558">
        <v>89</v>
      </c>
      <c r="AB2558">
        <v>93</v>
      </c>
      <c r="AC2558">
        <v>99</v>
      </c>
      <c r="AD2558">
        <v>94</v>
      </c>
      <c r="AE2558">
        <v>88</v>
      </c>
      <c r="AF2558">
        <v>95</v>
      </c>
      <c r="AG2558">
        <v>97</v>
      </c>
      <c r="AH2558">
        <v>99</v>
      </c>
      <c r="AI2558">
        <v>99</v>
      </c>
      <c r="AJ2558">
        <v>99</v>
      </c>
      <c r="AK2558">
        <v>94</v>
      </c>
      <c r="AL2558">
        <v>96</v>
      </c>
      <c r="AM2558">
        <v>96</v>
      </c>
      <c r="AN2558" s="5">
        <v>95</v>
      </c>
      <c r="AO2558" s="5">
        <v>96</v>
      </c>
      <c r="AP2558" s="5">
        <v>95</v>
      </c>
      <c r="AQ2558" s="5">
        <v>96</v>
      </c>
      <c r="AR2558" s="5">
        <v>98</v>
      </c>
      <c r="AS2558" s="5">
        <v>95</v>
      </c>
      <c r="AT2558" s="5">
        <v>99</v>
      </c>
      <c r="AU2558" s="5">
        <v>100</v>
      </c>
      <c r="AV2558" s="5">
        <v>97</v>
      </c>
      <c r="AW2558" s="5">
        <v>96</v>
      </c>
      <c r="AX2558" s="5">
        <v>93</v>
      </c>
      <c r="AY2558" s="5">
        <v>96</v>
      </c>
      <c r="AZ2558" s="5">
        <v>98</v>
      </c>
      <c r="BA2558" s="5">
        <v>109</v>
      </c>
      <c r="BB2558" s="5">
        <v>102</v>
      </c>
      <c r="BC2558" s="5">
        <v>92</v>
      </c>
      <c r="BD2558" s="5">
        <v>82</v>
      </c>
      <c r="BE2558" s="5">
        <v>79</v>
      </c>
      <c r="BF2558" s="5">
        <v>82</v>
      </c>
      <c r="BG2558" s="5">
        <v>84</v>
      </c>
      <c r="BH2558" s="5">
        <v>84</v>
      </c>
      <c r="BI2558" s="5">
        <v>86</v>
      </c>
      <c r="BJ2558" s="5">
        <v>91</v>
      </c>
      <c r="BK2558" s="5">
        <v>92</v>
      </c>
      <c r="BL2558" s="5">
        <v>96</v>
      </c>
      <c r="BM2558" s="5">
        <v>98</v>
      </c>
      <c r="BN2558" s="5">
        <v>97</v>
      </c>
      <c r="BO2558" s="5">
        <v>96</v>
      </c>
      <c r="BP2558" s="5">
        <v>95</v>
      </c>
      <c r="BQ2558" s="5">
        <v>98</v>
      </c>
      <c r="BR2558" s="5">
        <v>100</v>
      </c>
      <c r="BS2558">
        <v>102</v>
      </c>
      <c r="BT2558">
        <v>102</v>
      </c>
      <c r="BU2558">
        <v>104</v>
      </c>
      <c r="BV2558">
        <v>105</v>
      </c>
      <c r="BW2558">
        <v>105</v>
      </c>
      <c r="BX2558">
        <v>102</v>
      </c>
      <c r="BY2558">
        <v>100</v>
      </c>
      <c r="BZ2558">
        <v>99</v>
      </c>
      <c r="CA2558">
        <v>101</v>
      </c>
      <c r="CB2558">
        <v>100</v>
      </c>
      <c r="CC2558">
        <v>95</v>
      </c>
      <c r="CD2558">
        <v>98</v>
      </c>
      <c r="CE2558">
        <v>92</v>
      </c>
      <c r="CF2558">
        <v>89</v>
      </c>
      <c r="CG2558">
        <v>88</v>
      </c>
      <c r="CH2558">
        <v>94</v>
      </c>
      <c r="CI2558">
        <v>92</v>
      </c>
      <c r="CJ2558">
        <v>99</v>
      </c>
      <c r="CK2558">
        <v>98</v>
      </c>
      <c r="CL2558">
        <v>96</v>
      </c>
      <c r="CM2558">
        <v>94</v>
      </c>
      <c r="CN2558">
        <v>95</v>
      </c>
      <c r="CO2558">
        <v>93</v>
      </c>
      <c r="CP2558">
        <v>90</v>
      </c>
      <c r="CQ2558">
        <v>91</v>
      </c>
      <c r="CR2558">
        <v>93</v>
      </c>
      <c r="CS2558">
        <v>96</v>
      </c>
      <c r="CT2558">
        <v>96</v>
      </c>
      <c r="CU2558">
        <v>95</v>
      </c>
      <c r="CV2558">
        <v>96</v>
      </c>
      <c r="CW2558">
        <v>99</v>
      </c>
      <c r="CX2558" t="s">
        <v>2</v>
      </c>
      <c r="CY2558" t="s">
        <v>139</v>
      </c>
    </row>
    <row r="2559" spans="1:103" x14ac:dyDescent="0.25">
      <c r="A2559" t="s">
        <v>7</v>
      </c>
      <c r="B2559">
        <v>37.371099999999998</v>
      </c>
      <c r="C2559">
        <v>-118.35890000000001</v>
      </c>
      <c r="D2559">
        <v>4110</v>
      </c>
      <c r="E2559" t="s">
        <v>1</v>
      </c>
      <c r="F2559">
        <v>166.6</v>
      </c>
      <c r="G2559">
        <v>1987</v>
      </c>
      <c r="H2559">
        <v>8</v>
      </c>
      <c r="I2559" t="s">
        <v>260</v>
      </c>
      <c r="J2559">
        <v>92</v>
      </c>
      <c r="K2559">
        <v>95</v>
      </c>
      <c r="L2559">
        <v>95</v>
      </c>
      <c r="M2559">
        <v>95</v>
      </c>
      <c r="N2559">
        <v>87</v>
      </c>
      <c r="O2559">
        <v>71</v>
      </c>
      <c r="P2559">
        <v>81</v>
      </c>
      <c r="Q2559">
        <v>89</v>
      </c>
      <c r="R2559">
        <v>89</v>
      </c>
      <c r="S2559">
        <v>91</v>
      </c>
      <c r="T2559">
        <v>91</v>
      </c>
      <c r="U2559">
        <v>96</v>
      </c>
      <c r="V2559">
        <v>98</v>
      </c>
      <c r="W2559">
        <v>92</v>
      </c>
      <c r="X2559">
        <v>85</v>
      </c>
      <c r="Y2559">
        <v>87</v>
      </c>
      <c r="Z2559">
        <v>91</v>
      </c>
      <c r="AA2559">
        <v>92</v>
      </c>
      <c r="AB2559">
        <v>93</v>
      </c>
      <c r="AC2559">
        <v>96</v>
      </c>
      <c r="AD2559">
        <v>94</v>
      </c>
      <c r="AE2559">
        <v>90</v>
      </c>
      <c r="AF2559">
        <v>95</v>
      </c>
      <c r="AG2559">
        <v>98</v>
      </c>
      <c r="AH2559">
        <v>101</v>
      </c>
      <c r="AI2559">
        <v>100</v>
      </c>
      <c r="AJ2559">
        <v>97</v>
      </c>
      <c r="AK2559">
        <v>97</v>
      </c>
      <c r="AL2559">
        <v>94</v>
      </c>
      <c r="AM2559">
        <v>97</v>
      </c>
      <c r="AN2559" s="5">
        <v>95</v>
      </c>
      <c r="AO2559" s="5">
        <v>93</v>
      </c>
      <c r="AP2559" s="5">
        <v>93</v>
      </c>
      <c r="AQ2559" s="5">
        <v>95</v>
      </c>
      <c r="AR2559" s="5">
        <v>95</v>
      </c>
      <c r="AS2559" s="5">
        <v>97</v>
      </c>
      <c r="AT2559" s="5">
        <v>99</v>
      </c>
      <c r="AU2559" s="5">
        <v>99</v>
      </c>
      <c r="AV2559" s="5">
        <v>97</v>
      </c>
      <c r="AW2559" s="5">
        <v>96</v>
      </c>
      <c r="AX2559" s="5">
        <v>97</v>
      </c>
      <c r="AY2559" s="5">
        <v>99</v>
      </c>
      <c r="AZ2559" s="5">
        <v>100</v>
      </c>
      <c r="BA2559" s="5">
        <v>105</v>
      </c>
      <c r="BB2559" s="5">
        <v>103</v>
      </c>
      <c r="BC2559" s="5">
        <v>96</v>
      </c>
      <c r="BD2559" s="5">
        <v>77</v>
      </c>
      <c r="BE2559" s="5">
        <v>77</v>
      </c>
      <c r="BF2559" s="5">
        <v>79</v>
      </c>
      <c r="BG2559" s="5">
        <v>87</v>
      </c>
      <c r="BH2559" s="5">
        <v>83</v>
      </c>
      <c r="BI2559" s="5">
        <v>85</v>
      </c>
      <c r="BJ2559" s="5">
        <v>91</v>
      </c>
      <c r="BK2559" s="5">
        <v>91</v>
      </c>
      <c r="BL2559" s="5">
        <v>94</v>
      </c>
      <c r="BM2559" s="5">
        <v>98</v>
      </c>
      <c r="BN2559" s="5">
        <v>97</v>
      </c>
      <c r="BO2559" s="5">
        <v>96</v>
      </c>
      <c r="BP2559" s="5">
        <v>96</v>
      </c>
      <c r="BQ2559" s="5">
        <v>98</v>
      </c>
      <c r="BR2559" s="5">
        <v>97</v>
      </c>
      <c r="BS2559">
        <v>102</v>
      </c>
      <c r="BT2559">
        <v>102</v>
      </c>
      <c r="BU2559">
        <v>105</v>
      </c>
      <c r="BV2559">
        <v>105</v>
      </c>
      <c r="BW2559">
        <v>105</v>
      </c>
      <c r="BX2559">
        <v>102</v>
      </c>
      <c r="BY2559">
        <v>100</v>
      </c>
      <c r="BZ2559">
        <v>96</v>
      </c>
      <c r="CA2559">
        <v>100</v>
      </c>
      <c r="CB2559">
        <v>100</v>
      </c>
      <c r="CC2559">
        <v>100</v>
      </c>
      <c r="CD2559">
        <v>98</v>
      </c>
      <c r="CE2559">
        <v>94</v>
      </c>
      <c r="CF2559">
        <v>91</v>
      </c>
      <c r="CG2559">
        <v>90</v>
      </c>
      <c r="CH2559">
        <v>94</v>
      </c>
      <c r="CI2559">
        <v>98</v>
      </c>
      <c r="CJ2559">
        <v>97</v>
      </c>
      <c r="CK2559">
        <v>99</v>
      </c>
      <c r="CL2559">
        <v>97</v>
      </c>
      <c r="CM2559">
        <v>93</v>
      </c>
      <c r="CN2559">
        <v>95</v>
      </c>
      <c r="CO2559">
        <v>92</v>
      </c>
      <c r="CP2559">
        <v>92</v>
      </c>
      <c r="CQ2559">
        <v>95</v>
      </c>
      <c r="CR2559">
        <v>94</v>
      </c>
      <c r="CS2559">
        <v>96</v>
      </c>
      <c r="CT2559">
        <v>95</v>
      </c>
      <c r="CU2559">
        <v>94</v>
      </c>
      <c r="CV2559">
        <v>96</v>
      </c>
      <c r="CW2559">
        <v>95</v>
      </c>
      <c r="CX2559" t="s">
        <v>5</v>
      </c>
      <c r="CY2559" t="s">
        <v>8</v>
      </c>
    </row>
    <row r="2560" spans="1:103" x14ac:dyDescent="0.25">
      <c r="A2560" t="s">
        <v>143</v>
      </c>
      <c r="B2560">
        <v>36.265599999999999</v>
      </c>
      <c r="C2560">
        <v>-117.1853</v>
      </c>
      <c r="D2560">
        <v>4100</v>
      </c>
      <c r="E2560" t="s">
        <v>1</v>
      </c>
      <c r="F2560">
        <v>35.9</v>
      </c>
      <c r="G2560">
        <v>1987</v>
      </c>
      <c r="H2560">
        <v>8</v>
      </c>
      <c r="I2560" t="s">
        <v>260</v>
      </c>
      <c r="J2560">
        <v>94</v>
      </c>
      <c r="K2560">
        <v>98</v>
      </c>
      <c r="L2560">
        <v>98</v>
      </c>
      <c r="M2560">
        <v>96</v>
      </c>
      <c r="N2560">
        <v>90</v>
      </c>
      <c r="O2560">
        <v>72</v>
      </c>
      <c r="P2560">
        <v>84</v>
      </c>
      <c r="Q2560">
        <v>82</v>
      </c>
      <c r="R2560">
        <v>88</v>
      </c>
      <c r="S2560">
        <v>90</v>
      </c>
      <c r="T2560">
        <v>92</v>
      </c>
      <c r="U2560">
        <v>96</v>
      </c>
      <c r="V2560">
        <v>100</v>
      </c>
      <c r="W2560">
        <v>90</v>
      </c>
      <c r="AB2560">
        <v>92</v>
      </c>
      <c r="AC2560">
        <v>92</v>
      </c>
      <c r="AD2560">
        <v>90</v>
      </c>
      <c r="AE2560">
        <v>82</v>
      </c>
      <c r="AF2560">
        <v>92</v>
      </c>
      <c r="AG2560">
        <v>98</v>
      </c>
      <c r="AH2560">
        <v>98</v>
      </c>
      <c r="AI2560">
        <v>94</v>
      </c>
      <c r="AJ2560">
        <v>98</v>
      </c>
      <c r="AK2560">
        <v>94</v>
      </c>
      <c r="AL2560">
        <v>92</v>
      </c>
      <c r="AM2560">
        <v>92</v>
      </c>
      <c r="AN2560" s="5">
        <v>90</v>
      </c>
      <c r="AO2560" s="5">
        <v>92</v>
      </c>
      <c r="AP2560" s="5">
        <v>92</v>
      </c>
      <c r="AQ2560" s="5">
        <v>94</v>
      </c>
      <c r="AR2560" s="5">
        <v>94</v>
      </c>
      <c r="AS2560" s="5">
        <v>98</v>
      </c>
      <c r="AT2560" s="5">
        <v>100</v>
      </c>
      <c r="AU2560" s="5">
        <v>98</v>
      </c>
      <c r="AV2560" s="5">
        <v>94</v>
      </c>
      <c r="AW2560" s="5">
        <v>96</v>
      </c>
      <c r="AX2560" s="5">
        <v>96</v>
      </c>
      <c r="AY2560" s="5">
        <v>98</v>
      </c>
      <c r="AZ2560" s="5">
        <v>104</v>
      </c>
      <c r="BA2560" s="5">
        <v>104</v>
      </c>
      <c r="BB2560" s="5">
        <v>100</v>
      </c>
      <c r="BC2560" s="5">
        <v>96</v>
      </c>
      <c r="BD2560" s="5">
        <v>82</v>
      </c>
      <c r="BE2560" s="5">
        <v>76</v>
      </c>
      <c r="BF2560" s="5">
        <v>78</v>
      </c>
      <c r="BG2560" s="5">
        <v>78</v>
      </c>
      <c r="BH2560" s="5">
        <v>76</v>
      </c>
      <c r="BI2560" s="5">
        <v>82</v>
      </c>
      <c r="BJ2560" s="5">
        <v>88</v>
      </c>
      <c r="BK2560" s="5">
        <v>90</v>
      </c>
      <c r="BL2560" s="5">
        <v>94</v>
      </c>
      <c r="BM2560" s="5">
        <v>98</v>
      </c>
      <c r="BN2560" s="5">
        <v>92</v>
      </c>
      <c r="BO2560" s="5">
        <v>94</v>
      </c>
      <c r="BP2560" s="5">
        <v>92</v>
      </c>
      <c r="BQ2560" s="5">
        <v>96</v>
      </c>
      <c r="BR2560" s="5">
        <v>98</v>
      </c>
      <c r="BS2560">
        <v>102</v>
      </c>
      <c r="BT2560">
        <v>102</v>
      </c>
      <c r="BU2560">
        <v>106</v>
      </c>
      <c r="BV2560">
        <v>100</v>
      </c>
      <c r="BW2560">
        <v>102</v>
      </c>
      <c r="BX2560">
        <v>98</v>
      </c>
      <c r="BY2560">
        <v>96</v>
      </c>
      <c r="BZ2560">
        <v>96</v>
      </c>
      <c r="CA2560">
        <v>98</v>
      </c>
      <c r="CB2560">
        <v>100</v>
      </c>
      <c r="CC2560">
        <v>98</v>
      </c>
      <c r="CD2560">
        <v>94</v>
      </c>
      <c r="CE2560">
        <v>86</v>
      </c>
      <c r="CF2560">
        <v>86</v>
      </c>
      <c r="CG2560">
        <v>82</v>
      </c>
      <c r="CH2560">
        <v>91</v>
      </c>
      <c r="CI2560">
        <v>96</v>
      </c>
      <c r="CJ2560">
        <v>96</v>
      </c>
      <c r="CK2560">
        <v>97</v>
      </c>
      <c r="CL2560">
        <v>94</v>
      </c>
      <c r="CM2560">
        <v>90</v>
      </c>
      <c r="CN2560">
        <v>92</v>
      </c>
      <c r="CO2560">
        <v>92</v>
      </c>
      <c r="CP2560">
        <v>88</v>
      </c>
      <c r="CQ2560">
        <v>92</v>
      </c>
      <c r="CR2560">
        <v>94</v>
      </c>
      <c r="CS2560">
        <v>94</v>
      </c>
      <c r="CT2560">
        <v>96</v>
      </c>
      <c r="CU2560">
        <v>96</v>
      </c>
      <c r="CV2560">
        <v>96</v>
      </c>
      <c r="CW2560">
        <v>98</v>
      </c>
      <c r="CX2560" t="s">
        <v>5</v>
      </c>
      <c r="CY2560" t="s">
        <v>144</v>
      </c>
    </row>
    <row r="2561" spans="1:103" x14ac:dyDescent="0.25">
      <c r="A2561" t="s">
        <v>175</v>
      </c>
      <c r="B2561">
        <v>37.235300000000002</v>
      </c>
      <c r="C2561">
        <v>-117.49639999999999</v>
      </c>
      <c r="D2561">
        <v>4100</v>
      </c>
      <c r="E2561" t="s">
        <v>1</v>
      </c>
      <c r="F2561">
        <v>102.5</v>
      </c>
      <c r="G2561">
        <v>1987</v>
      </c>
      <c r="H2561">
        <v>8</v>
      </c>
      <c r="I2561" t="s">
        <v>260</v>
      </c>
      <c r="J2561">
        <v>91</v>
      </c>
      <c r="K2561">
        <v>94</v>
      </c>
      <c r="L2561">
        <v>94</v>
      </c>
      <c r="M2561">
        <v>94</v>
      </c>
      <c r="N2561">
        <v>90</v>
      </c>
      <c r="O2561">
        <v>78</v>
      </c>
      <c r="P2561">
        <v>83</v>
      </c>
      <c r="Q2561">
        <v>86</v>
      </c>
      <c r="R2561">
        <v>90</v>
      </c>
      <c r="S2561">
        <v>90</v>
      </c>
      <c r="T2561">
        <v>91</v>
      </c>
      <c r="U2561">
        <v>97</v>
      </c>
      <c r="V2561">
        <v>94</v>
      </c>
      <c r="AA2561">
        <v>90</v>
      </c>
      <c r="AB2561">
        <v>92</v>
      </c>
      <c r="AC2561">
        <v>92</v>
      </c>
      <c r="AD2561">
        <v>90</v>
      </c>
      <c r="AE2561">
        <v>87</v>
      </c>
      <c r="AF2561">
        <v>94</v>
      </c>
      <c r="AG2561">
        <v>78</v>
      </c>
      <c r="AH2561">
        <v>98</v>
      </c>
      <c r="AI2561">
        <v>94</v>
      </c>
      <c r="AJ2561">
        <v>100</v>
      </c>
      <c r="AK2561">
        <v>101</v>
      </c>
      <c r="AL2561">
        <v>96</v>
      </c>
      <c r="AM2561">
        <v>96</v>
      </c>
      <c r="AN2561" s="5">
        <v>93</v>
      </c>
      <c r="AO2561" s="5">
        <v>93</v>
      </c>
      <c r="AP2561" s="5">
        <v>92</v>
      </c>
      <c r="AQ2561" s="5">
        <v>92</v>
      </c>
      <c r="AR2561" s="5">
        <v>92</v>
      </c>
      <c r="AS2561" s="5">
        <v>96</v>
      </c>
      <c r="AT2561" s="5">
        <v>99</v>
      </c>
      <c r="AU2561" s="5">
        <v>94</v>
      </c>
      <c r="AV2561" s="5">
        <v>93</v>
      </c>
      <c r="AW2561" s="5">
        <v>94</v>
      </c>
      <c r="AX2561" s="5">
        <v>92</v>
      </c>
      <c r="AY2561" s="5">
        <v>97</v>
      </c>
      <c r="AZ2561" s="5">
        <v>98</v>
      </c>
      <c r="BA2561" s="5">
        <v>104</v>
      </c>
      <c r="BB2561" s="5">
        <v>102</v>
      </c>
      <c r="BC2561" s="5">
        <v>93</v>
      </c>
      <c r="BD2561" s="5">
        <v>83</v>
      </c>
      <c r="BE2561" s="5">
        <v>76</v>
      </c>
      <c r="BF2561" s="5">
        <v>78</v>
      </c>
      <c r="BG2561" s="5">
        <v>80</v>
      </c>
      <c r="BH2561" s="5">
        <v>79</v>
      </c>
      <c r="BI2561" s="5">
        <v>83</v>
      </c>
      <c r="BJ2561" s="5">
        <v>88</v>
      </c>
      <c r="BK2561" s="5">
        <v>92</v>
      </c>
      <c r="BL2561" s="5">
        <v>92</v>
      </c>
      <c r="BM2561" s="5">
        <v>96</v>
      </c>
      <c r="BN2561" s="5">
        <v>95</v>
      </c>
      <c r="BO2561" s="5">
        <v>94</v>
      </c>
      <c r="BP2561" s="5">
        <v>94</v>
      </c>
      <c r="BQ2561" s="5">
        <v>95</v>
      </c>
      <c r="BR2561" s="5">
        <v>98</v>
      </c>
      <c r="BS2561">
        <v>99</v>
      </c>
      <c r="BT2561">
        <v>100</v>
      </c>
      <c r="BU2561">
        <v>104</v>
      </c>
      <c r="BV2561">
        <v>104</v>
      </c>
      <c r="BW2561">
        <v>102</v>
      </c>
      <c r="BX2561">
        <v>96</v>
      </c>
      <c r="BY2561">
        <v>97</v>
      </c>
      <c r="BZ2561">
        <v>97</v>
      </c>
      <c r="CA2561">
        <v>98</v>
      </c>
      <c r="CB2561">
        <v>98</v>
      </c>
      <c r="CC2561">
        <v>96</v>
      </c>
      <c r="CD2561">
        <v>94</v>
      </c>
      <c r="CE2561">
        <v>90</v>
      </c>
      <c r="CF2561">
        <v>86</v>
      </c>
      <c r="CG2561">
        <v>85</v>
      </c>
      <c r="CH2561">
        <v>92</v>
      </c>
      <c r="CI2561">
        <v>95</v>
      </c>
      <c r="CJ2561">
        <v>96</v>
      </c>
      <c r="CK2561">
        <v>93</v>
      </c>
      <c r="CL2561">
        <v>94</v>
      </c>
      <c r="CM2561">
        <v>92</v>
      </c>
      <c r="CN2561">
        <v>92</v>
      </c>
      <c r="CO2561">
        <v>92</v>
      </c>
      <c r="CP2561">
        <v>89</v>
      </c>
      <c r="CQ2561">
        <v>92</v>
      </c>
      <c r="CR2561">
        <v>94</v>
      </c>
      <c r="CS2561">
        <v>94</v>
      </c>
      <c r="CT2561">
        <v>94</v>
      </c>
      <c r="CU2561">
        <v>95</v>
      </c>
      <c r="CV2561">
        <v>96</v>
      </c>
      <c r="CW2561">
        <v>97</v>
      </c>
      <c r="CX2561" t="s">
        <v>2</v>
      </c>
      <c r="CY2561" t="s">
        <v>176</v>
      </c>
    </row>
    <row r="2562" spans="1:103" x14ac:dyDescent="0.25">
      <c r="A2562" t="s">
        <v>4</v>
      </c>
      <c r="B2562">
        <v>36.798099999999998</v>
      </c>
      <c r="C2562">
        <v>-118.20359999999999</v>
      </c>
      <c r="D2562">
        <v>3950</v>
      </c>
      <c r="E2562" t="s">
        <v>1</v>
      </c>
      <c r="F2562">
        <v>124.8</v>
      </c>
      <c r="G2562">
        <v>1987</v>
      </c>
      <c r="H2562">
        <v>8</v>
      </c>
      <c r="I2562" t="s">
        <v>260</v>
      </c>
      <c r="J2562">
        <v>93</v>
      </c>
      <c r="K2562">
        <v>95</v>
      </c>
      <c r="L2562">
        <v>96</v>
      </c>
      <c r="M2562">
        <v>94</v>
      </c>
      <c r="N2562">
        <v>94</v>
      </c>
      <c r="O2562">
        <v>89</v>
      </c>
      <c r="P2562">
        <v>69</v>
      </c>
      <c r="Q2562">
        <v>83</v>
      </c>
      <c r="R2562">
        <v>86</v>
      </c>
      <c r="S2562">
        <v>89</v>
      </c>
      <c r="T2562">
        <v>90</v>
      </c>
      <c r="U2562">
        <v>92</v>
      </c>
      <c r="V2562">
        <v>97</v>
      </c>
      <c r="W2562">
        <v>100</v>
      </c>
      <c r="X2562">
        <v>92</v>
      </c>
      <c r="Y2562">
        <v>97</v>
      </c>
      <c r="Z2562">
        <v>87</v>
      </c>
      <c r="AA2562">
        <v>89</v>
      </c>
      <c r="AB2562">
        <v>90</v>
      </c>
      <c r="AC2562">
        <v>96</v>
      </c>
      <c r="AD2562">
        <v>97</v>
      </c>
      <c r="AE2562">
        <v>95</v>
      </c>
      <c r="AF2562">
        <v>93</v>
      </c>
      <c r="AG2562">
        <v>95</v>
      </c>
      <c r="AH2562">
        <v>99</v>
      </c>
      <c r="AI2562">
        <v>100</v>
      </c>
      <c r="AJ2562">
        <v>102</v>
      </c>
      <c r="AK2562">
        <v>101</v>
      </c>
      <c r="AL2562">
        <v>98</v>
      </c>
      <c r="AM2562">
        <v>96</v>
      </c>
      <c r="AN2562" s="5">
        <v>96</v>
      </c>
      <c r="AO2562" s="5">
        <v>94</v>
      </c>
      <c r="AP2562" s="5">
        <v>96</v>
      </c>
      <c r="AQ2562" s="5">
        <v>94</v>
      </c>
      <c r="AR2562" s="5">
        <v>94</v>
      </c>
      <c r="AS2562" s="5">
        <v>95</v>
      </c>
      <c r="AT2562" s="5">
        <v>98</v>
      </c>
      <c r="AU2562" s="5">
        <v>98</v>
      </c>
      <c r="AV2562" s="5">
        <v>97</v>
      </c>
      <c r="AW2562" s="5">
        <v>94</v>
      </c>
      <c r="AX2562" s="5">
        <v>95</v>
      </c>
      <c r="AY2562" s="5">
        <v>94</v>
      </c>
      <c r="AZ2562" s="5">
        <v>98</v>
      </c>
      <c r="BA2562" s="5">
        <v>102</v>
      </c>
      <c r="BB2562" s="5">
        <v>103</v>
      </c>
      <c r="BC2562" s="5">
        <v>103</v>
      </c>
      <c r="BD2562" s="5">
        <v>93</v>
      </c>
      <c r="BE2562" s="5">
        <v>83</v>
      </c>
      <c r="BF2562" s="5">
        <v>77</v>
      </c>
      <c r="BG2562" s="5">
        <v>79</v>
      </c>
      <c r="BH2562" s="5">
        <v>85</v>
      </c>
      <c r="BI2562" s="5">
        <v>82</v>
      </c>
      <c r="BJ2562" s="5">
        <v>85</v>
      </c>
      <c r="BK2562" s="5">
        <v>89</v>
      </c>
      <c r="BL2562" s="5">
        <v>94</v>
      </c>
      <c r="BM2562" s="5">
        <v>96</v>
      </c>
      <c r="BN2562" s="5">
        <v>97</v>
      </c>
      <c r="BO2562" s="5">
        <v>96</v>
      </c>
      <c r="BP2562" s="5">
        <v>96</v>
      </c>
      <c r="BQ2562" s="5">
        <v>95</v>
      </c>
      <c r="BR2562" s="5">
        <v>96</v>
      </c>
      <c r="BS2562">
        <v>97</v>
      </c>
      <c r="BT2562">
        <v>99</v>
      </c>
      <c r="BU2562">
        <v>100</v>
      </c>
      <c r="BV2562">
        <v>103</v>
      </c>
      <c r="BW2562">
        <v>105</v>
      </c>
      <c r="BX2562">
        <v>105</v>
      </c>
      <c r="BY2562">
        <v>102</v>
      </c>
      <c r="BZ2562">
        <v>103</v>
      </c>
      <c r="CA2562">
        <v>101</v>
      </c>
      <c r="CB2562">
        <v>103</v>
      </c>
      <c r="CC2562">
        <v>105</v>
      </c>
      <c r="CD2562">
        <v>99</v>
      </c>
      <c r="CE2562">
        <v>98</v>
      </c>
      <c r="CF2562">
        <v>93</v>
      </c>
      <c r="CG2562">
        <v>94</v>
      </c>
      <c r="CH2562">
        <v>91</v>
      </c>
      <c r="CI2562">
        <v>95</v>
      </c>
      <c r="CJ2562">
        <v>97</v>
      </c>
      <c r="CK2562">
        <v>96</v>
      </c>
      <c r="CL2562">
        <v>98</v>
      </c>
      <c r="CM2562">
        <v>98</v>
      </c>
      <c r="CN2562">
        <v>93</v>
      </c>
      <c r="CO2562">
        <v>94</v>
      </c>
      <c r="CP2562">
        <v>94</v>
      </c>
      <c r="CQ2562">
        <v>92</v>
      </c>
      <c r="CR2562">
        <v>95</v>
      </c>
      <c r="CS2562">
        <v>93</v>
      </c>
      <c r="CT2562">
        <v>94</v>
      </c>
      <c r="CU2562">
        <v>97</v>
      </c>
      <c r="CV2562">
        <v>96</v>
      </c>
      <c r="CW2562">
        <v>96</v>
      </c>
      <c r="CX2562" t="s">
        <v>5</v>
      </c>
      <c r="CY2562" t="s">
        <v>6</v>
      </c>
    </row>
    <row r="2563" spans="1:103" x14ac:dyDescent="0.25">
      <c r="A2563" t="s">
        <v>49</v>
      </c>
      <c r="B2563">
        <v>36.1389</v>
      </c>
      <c r="C2563">
        <v>-117.9528</v>
      </c>
      <c r="D2563">
        <v>3825</v>
      </c>
      <c r="E2563" t="s">
        <v>1</v>
      </c>
      <c r="F2563">
        <v>103.6</v>
      </c>
      <c r="G2563">
        <v>1987</v>
      </c>
      <c r="H2563">
        <v>8</v>
      </c>
      <c r="I2563" t="s">
        <v>260</v>
      </c>
      <c r="J2563">
        <v>92</v>
      </c>
      <c r="K2563">
        <v>95</v>
      </c>
      <c r="L2563">
        <v>95</v>
      </c>
      <c r="M2563">
        <v>93</v>
      </c>
      <c r="N2563">
        <v>89</v>
      </c>
      <c r="O2563">
        <v>69</v>
      </c>
      <c r="P2563">
        <v>81</v>
      </c>
      <c r="Q2563">
        <v>84</v>
      </c>
      <c r="R2563">
        <v>89</v>
      </c>
      <c r="S2563">
        <v>89</v>
      </c>
      <c r="T2563">
        <v>91</v>
      </c>
      <c r="U2563">
        <v>95</v>
      </c>
      <c r="V2563">
        <v>98</v>
      </c>
      <c r="W2563">
        <v>90</v>
      </c>
      <c r="X2563">
        <v>85</v>
      </c>
      <c r="Y2563">
        <v>87</v>
      </c>
      <c r="Z2563">
        <v>91</v>
      </c>
      <c r="AA2563">
        <v>91</v>
      </c>
      <c r="AB2563">
        <v>91</v>
      </c>
      <c r="AC2563">
        <v>93</v>
      </c>
      <c r="AD2563">
        <v>93</v>
      </c>
      <c r="AE2563">
        <v>91</v>
      </c>
      <c r="AF2563">
        <v>94</v>
      </c>
      <c r="AG2563">
        <v>96</v>
      </c>
      <c r="AH2563">
        <v>98</v>
      </c>
      <c r="AI2563">
        <v>99</v>
      </c>
      <c r="AJ2563">
        <v>100</v>
      </c>
      <c r="AK2563">
        <v>97</v>
      </c>
      <c r="AL2563">
        <v>96</v>
      </c>
      <c r="AM2563">
        <v>93</v>
      </c>
      <c r="AN2563" s="5">
        <v>91</v>
      </c>
      <c r="AO2563" s="5">
        <v>94</v>
      </c>
      <c r="AP2563" s="5">
        <v>93</v>
      </c>
      <c r="AQ2563" s="5">
        <v>93</v>
      </c>
      <c r="AR2563" s="5">
        <v>91</v>
      </c>
      <c r="AS2563" s="5">
        <v>94</v>
      </c>
      <c r="AT2563" s="5">
        <v>97</v>
      </c>
      <c r="AU2563" s="5">
        <v>95</v>
      </c>
      <c r="AV2563" s="5">
        <v>92</v>
      </c>
      <c r="AW2563" s="5">
        <v>93</v>
      </c>
      <c r="AX2563" s="5">
        <v>91</v>
      </c>
      <c r="AY2563" s="5">
        <v>96</v>
      </c>
      <c r="AZ2563" s="5">
        <v>101</v>
      </c>
      <c r="BA2563" s="5">
        <v>102</v>
      </c>
      <c r="BB2563" s="5">
        <v>101</v>
      </c>
      <c r="BC2563" s="5">
        <v>95</v>
      </c>
      <c r="BD2563" s="5">
        <v>79</v>
      </c>
      <c r="BE2563" s="5">
        <v>78</v>
      </c>
      <c r="BF2563" s="5">
        <v>78</v>
      </c>
      <c r="BG2563" s="5">
        <v>81</v>
      </c>
      <c r="BH2563" s="5">
        <v>82</v>
      </c>
      <c r="BI2563" s="5">
        <v>83</v>
      </c>
      <c r="BJ2563" s="5">
        <v>87</v>
      </c>
      <c r="BK2563" s="5">
        <v>90</v>
      </c>
      <c r="BL2563" s="5">
        <v>94</v>
      </c>
      <c r="BM2563" s="5">
        <v>97</v>
      </c>
      <c r="BN2563" s="5">
        <v>95</v>
      </c>
      <c r="BO2563" s="5">
        <v>94</v>
      </c>
      <c r="BP2563" s="5">
        <v>93</v>
      </c>
      <c r="BQ2563" s="5">
        <v>93</v>
      </c>
      <c r="BR2563" s="5">
        <v>97</v>
      </c>
      <c r="BS2563">
        <v>98</v>
      </c>
      <c r="BT2563">
        <v>101</v>
      </c>
      <c r="BU2563">
        <v>103</v>
      </c>
      <c r="BV2563">
        <v>99</v>
      </c>
      <c r="BW2563">
        <v>101</v>
      </c>
      <c r="BX2563">
        <v>98</v>
      </c>
      <c r="BY2563">
        <v>96</v>
      </c>
      <c r="BZ2563">
        <v>96</v>
      </c>
      <c r="CA2563">
        <v>98</v>
      </c>
      <c r="CB2563">
        <v>101</v>
      </c>
      <c r="CC2563">
        <v>98</v>
      </c>
      <c r="CD2563">
        <v>94</v>
      </c>
      <c r="CE2563">
        <v>89</v>
      </c>
      <c r="CF2563">
        <v>88</v>
      </c>
      <c r="CG2563">
        <v>84</v>
      </c>
      <c r="CH2563">
        <v>90</v>
      </c>
      <c r="CI2563">
        <v>93</v>
      </c>
      <c r="CJ2563">
        <v>94</v>
      </c>
      <c r="CK2563">
        <v>97</v>
      </c>
      <c r="CL2563">
        <v>95</v>
      </c>
      <c r="CM2563">
        <v>91</v>
      </c>
      <c r="CN2563">
        <v>90</v>
      </c>
      <c r="CO2563">
        <v>90</v>
      </c>
      <c r="CP2563">
        <v>87</v>
      </c>
      <c r="CQ2563">
        <v>90</v>
      </c>
      <c r="CR2563">
        <v>92</v>
      </c>
      <c r="CS2563">
        <v>94</v>
      </c>
      <c r="CT2563">
        <v>93</v>
      </c>
      <c r="CU2563">
        <v>97</v>
      </c>
      <c r="CV2563">
        <v>90</v>
      </c>
      <c r="CW2563">
        <v>94</v>
      </c>
      <c r="CX2563" t="s">
        <v>5</v>
      </c>
      <c r="CY2563" t="s">
        <v>50</v>
      </c>
    </row>
    <row r="2564" spans="1:103" x14ac:dyDescent="0.25">
      <c r="A2564" t="s">
        <v>159</v>
      </c>
      <c r="B2564">
        <v>36.068600000000004</v>
      </c>
      <c r="C2564">
        <v>-115.4603</v>
      </c>
      <c r="D2564">
        <v>3780</v>
      </c>
      <c r="E2564" t="s">
        <v>1</v>
      </c>
      <c r="F2564">
        <v>133.4</v>
      </c>
      <c r="G2564">
        <v>1987</v>
      </c>
      <c r="H2564">
        <v>8</v>
      </c>
      <c r="I2564" t="s">
        <v>260</v>
      </c>
      <c r="J2564">
        <v>91</v>
      </c>
      <c r="K2564">
        <v>92</v>
      </c>
      <c r="L2564">
        <v>95</v>
      </c>
      <c r="M2564">
        <v>96</v>
      </c>
      <c r="N2564">
        <v>89</v>
      </c>
      <c r="O2564">
        <v>80</v>
      </c>
      <c r="P2564">
        <v>83</v>
      </c>
      <c r="Q2564">
        <v>86</v>
      </c>
      <c r="R2564">
        <v>88</v>
      </c>
      <c r="S2564">
        <v>94</v>
      </c>
      <c r="T2564">
        <v>94</v>
      </c>
      <c r="U2564">
        <v>97</v>
      </c>
      <c r="V2564">
        <v>101</v>
      </c>
      <c r="W2564">
        <v>100</v>
      </c>
      <c r="X2564">
        <v>85</v>
      </c>
      <c r="Y2564">
        <v>88</v>
      </c>
      <c r="Z2564">
        <v>89</v>
      </c>
      <c r="AA2564">
        <v>89</v>
      </c>
      <c r="AB2564">
        <v>94</v>
      </c>
      <c r="AC2564">
        <v>94</v>
      </c>
      <c r="AD2564">
        <v>95</v>
      </c>
      <c r="AE2564">
        <v>93</v>
      </c>
      <c r="AF2564">
        <v>97</v>
      </c>
      <c r="AG2564">
        <v>98</v>
      </c>
      <c r="AH2564">
        <v>97</v>
      </c>
      <c r="AI2564">
        <v>101</v>
      </c>
      <c r="AJ2564">
        <v>102</v>
      </c>
      <c r="AK2564">
        <v>102</v>
      </c>
      <c r="AL2564">
        <v>102</v>
      </c>
      <c r="AM2564">
        <v>97</v>
      </c>
      <c r="AN2564" s="5">
        <v>96</v>
      </c>
      <c r="AO2564" s="5">
        <v>94</v>
      </c>
      <c r="AP2564" s="5">
        <v>94</v>
      </c>
      <c r="AQ2564" s="5">
        <v>94</v>
      </c>
      <c r="AR2564" s="5">
        <v>94</v>
      </c>
      <c r="AS2564" s="5">
        <v>96</v>
      </c>
      <c r="AT2564" s="5">
        <v>100</v>
      </c>
      <c r="AU2564" s="5">
        <v>99</v>
      </c>
      <c r="AV2564" s="5">
        <v>96</v>
      </c>
      <c r="AW2564" s="5">
        <v>93</v>
      </c>
      <c r="AX2564" s="5">
        <v>94</v>
      </c>
      <c r="AY2564" s="5">
        <v>98</v>
      </c>
      <c r="AZ2564" s="5">
        <v>100</v>
      </c>
      <c r="BA2564" s="5">
        <v>103</v>
      </c>
      <c r="BB2564" s="5">
        <v>99</v>
      </c>
      <c r="BC2564" s="5">
        <v>90</v>
      </c>
      <c r="BD2564" s="5">
        <v>80</v>
      </c>
      <c r="BE2564" s="5">
        <v>82</v>
      </c>
      <c r="BF2564" s="5">
        <v>89</v>
      </c>
      <c r="BG2564" s="5">
        <v>83</v>
      </c>
      <c r="BH2564" s="5">
        <v>82</v>
      </c>
      <c r="BI2564" s="5">
        <v>88</v>
      </c>
      <c r="BJ2564" s="5">
        <v>95</v>
      </c>
      <c r="BK2564" s="5">
        <v>98</v>
      </c>
      <c r="BL2564" s="5">
        <v>100</v>
      </c>
      <c r="BM2564" s="5">
        <v>97</v>
      </c>
      <c r="BN2564" s="5">
        <v>87</v>
      </c>
      <c r="BO2564" s="5">
        <v>88</v>
      </c>
      <c r="BP2564" s="5">
        <v>93</v>
      </c>
      <c r="BQ2564" s="5">
        <v>96</v>
      </c>
      <c r="BR2564" s="5">
        <v>98</v>
      </c>
      <c r="BS2564">
        <v>102</v>
      </c>
      <c r="BT2564">
        <v>100</v>
      </c>
      <c r="BU2564">
        <v>97</v>
      </c>
      <c r="BV2564">
        <v>101</v>
      </c>
      <c r="BW2564">
        <v>96</v>
      </c>
      <c r="BX2564">
        <v>95</v>
      </c>
      <c r="BY2564">
        <v>95</v>
      </c>
      <c r="BZ2564">
        <v>86</v>
      </c>
      <c r="CA2564">
        <v>97</v>
      </c>
      <c r="CB2564">
        <v>98</v>
      </c>
      <c r="CC2564">
        <v>97</v>
      </c>
      <c r="CD2564">
        <v>93</v>
      </c>
      <c r="CE2564">
        <v>90</v>
      </c>
      <c r="CF2564">
        <v>87</v>
      </c>
      <c r="CG2564">
        <v>87</v>
      </c>
      <c r="CH2564">
        <v>92</v>
      </c>
      <c r="CI2564">
        <v>96</v>
      </c>
      <c r="CJ2564">
        <v>98</v>
      </c>
      <c r="CK2564">
        <v>98</v>
      </c>
      <c r="CL2564">
        <v>90</v>
      </c>
      <c r="CM2564">
        <v>96</v>
      </c>
      <c r="CN2564">
        <v>95</v>
      </c>
      <c r="CO2564">
        <v>92</v>
      </c>
      <c r="CP2564">
        <v>91</v>
      </c>
      <c r="CQ2564">
        <v>88</v>
      </c>
      <c r="CR2564">
        <v>93</v>
      </c>
      <c r="CS2564">
        <v>93</v>
      </c>
      <c r="CT2564">
        <v>94</v>
      </c>
      <c r="CU2564">
        <v>96</v>
      </c>
      <c r="CV2564">
        <v>98</v>
      </c>
      <c r="CW2564">
        <v>99</v>
      </c>
      <c r="CX2564" t="s">
        <v>2</v>
      </c>
      <c r="CY2564" t="s">
        <v>160</v>
      </c>
    </row>
    <row r="2565" spans="1:103" x14ac:dyDescent="0.25">
      <c r="A2565" t="s">
        <v>61</v>
      </c>
      <c r="B2565">
        <v>35.369199999999999</v>
      </c>
      <c r="C2565">
        <v>-117.6525</v>
      </c>
      <c r="D2565">
        <v>3570</v>
      </c>
      <c r="E2565" t="s">
        <v>1</v>
      </c>
      <c r="F2565">
        <v>140.5</v>
      </c>
      <c r="G2565">
        <v>1987</v>
      </c>
      <c r="H2565">
        <v>8</v>
      </c>
      <c r="I2565" t="s">
        <v>260</v>
      </c>
      <c r="J2565">
        <v>94</v>
      </c>
      <c r="K2565">
        <v>97</v>
      </c>
      <c r="L2565">
        <v>98</v>
      </c>
      <c r="M2565">
        <v>97</v>
      </c>
      <c r="N2565">
        <v>92</v>
      </c>
      <c r="O2565">
        <v>65</v>
      </c>
      <c r="P2565">
        <v>86</v>
      </c>
      <c r="Q2565">
        <v>86</v>
      </c>
      <c r="R2565">
        <v>91</v>
      </c>
      <c r="S2565">
        <v>91</v>
      </c>
      <c r="T2565">
        <v>93</v>
      </c>
      <c r="U2565">
        <v>98</v>
      </c>
      <c r="V2565">
        <v>100</v>
      </c>
      <c r="W2565">
        <v>89</v>
      </c>
      <c r="X2565">
        <v>82</v>
      </c>
      <c r="Y2565">
        <v>89</v>
      </c>
      <c r="Z2565">
        <v>89</v>
      </c>
      <c r="AA2565">
        <v>91</v>
      </c>
      <c r="AB2565">
        <v>93</v>
      </c>
      <c r="AC2565">
        <v>91</v>
      </c>
      <c r="AD2565">
        <v>89</v>
      </c>
      <c r="AE2565">
        <v>92</v>
      </c>
      <c r="AF2565">
        <v>96</v>
      </c>
      <c r="AG2565">
        <v>100</v>
      </c>
      <c r="AH2565">
        <v>100</v>
      </c>
      <c r="AI2565">
        <v>102</v>
      </c>
      <c r="AJ2565">
        <v>100</v>
      </c>
      <c r="AK2565">
        <v>97</v>
      </c>
      <c r="AL2565">
        <v>97</v>
      </c>
      <c r="AM2565">
        <v>94</v>
      </c>
      <c r="AN2565" s="5">
        <v>92</v>
      </c>
      <c r="AO2565" s="5">
        <v>94</v>
      </c>
      <c r="AP2565" s="5">
        <v>92</v>
      </c>
      <c r="AQ2565" s="5">
        <v>92</v>
      </c>
      <c r="AR2565" s="5">
        <v>94</v>
      </c>
      <c r="AS2565" s="5">
        <v>96</v>
      </c>
      <c r="AT2565" s="5">
        <v>99</v>
      </c>
      <c r="AU2565" s="5">
        <v>97</v>
      </c>
      <c r="AV2565" s="5">
        <v>93</v>
      </c>
      <c r="AW2565" s="5">
        <v>92</v>
      </c>
      <c r="AX2565" s="5">
        <v>93</v>
      </c>
      <c r="AY2565" s="5">
        <v>97</v>
      </c>
      <c r="AZ2565" s="5">
        <v>102</v>
      </c>
      <c r="BA2565" s="5">
        <v>103</v>
      </c>
      <c r="BB2565" s="5">
        <v>101</v>
      </c>
      <c r="BC2565" s="5">
        <v>95</v>
      </c>
      <c r="BD2565" s="5">
        <v>77</v>
      </c>
      <c r="BE2565" s="5">
        <v>80</v>
      </c>
      <c r="BF2565" s="5">
        <v>84</v>
      </c>
      <c r="BG2565" s="5">
        <v>82</v>
      </c>
      <c r="BH2565" s="5">
        <v>77</v>
      </c>
      <c r="BI2565" s="5">
        <v>86</v>
      </c>
      <c r="BJ2565" s="5">
        <v>89</v>
      </c>
      <c r="BK2565" s="5">
        <v>93</v>
      </c>
      <c r="BL2565" s="5">
        <v>95</v>
      </c>
      <c r="BM2565" s="5">
        <v>99</v>
      </c>
      <c r="BN2565" s="5">
        <v>97</v>
      </c>
      <c r="BO2565" s="5">
        <v>96</v>
      </c>
      <c r="BP2565" s="5">
        <v>94</v>
      </c>
      <c r="BQ2565" s="5">
        <v>96</v>
      </c>
      <c r="BR2565" s="5">
        <v>98</v>
      </c>
      <c r="BS2565">
        <v>101</v>
      </c>
      <c r="BT2565">
        <v>101</v>
      </c>
      <c r="BU2565">
        <v>104</v>
      </c>
      <c r="BV2565">
        <v>104</v>
      </c>
      <c r="BW2565">
        <v>103</v>
      </c>
      <c r="BX2565">
        <v>103</v>
      </c>
      <c r="BY2565">
        <v>99</v>
      </c>
      <c r="BZ2565">
        <v>97</v>
      </c>
      <c r="CA2565">
        <v>100</v>
      </c>
      <c r="CB2565">
        <v>99</v>
      </c>
      <c r="CC2565">
        <v>96</v>
      </c>
      <c r="CD2565">
        <v>94</v>
      </c>
      <c r="CE2565">
        <v>83</v>
      </c>
      <c r="CF2565">
        <v>83</v>
      </c>
      <c r="CG2565">
        <v>86</v>
      </c>
      <c r="CH2565">
        <v>92</v>
      </c>
      <c r="CI2565">
        <v>96</v>
      </c>
      <c r="CJ2565">
        <v>97</v>
      </c>
      <c r="CK2565">
        <v>98</v>
      </c>
      <c r="CL2565">
        <v>98</v>
      </c>
      <c r="CM2565">
        <v>92</v>
      </c>
      <c r="CN2565">
        <v>92</v>
      </c>
      <c r="CO2565">
        <v>92</v>
      </c>
      <c r="CP2565">
        <v>89</v>
      </c>
      <c r="CQ2565">
        <v>92</v>
      </c>
      <c r="CR2565">
        <v>95</v>
      </c>
      <c r="CS2565">
        <v>96</v>
      </c>
      <c r="CT2565">
        <v>96</v>
      </c>
      <c r="CU2565">
        <v>98</v>
      </c>
      <c r="CV2565">
        <v>98</v>
      </c>
      <c r="CW2565">
        <v>98</v>
      </c>
      <c r="CX2565" t="s">
        <v>5</v>
      </c>
      <c r="CY2565" t="s">
        <v>62</v>
      </c>
    </row>
    <row r="2566" spans="1:103" x14ac:dyDescent="0.25">
      <c r="A2566" t="s">
        <v>157</v>
      </c>
      <c r="B2566">
        <v>36.994999999999997</v>
      </c>
      <c r="C2566">
        <v>-116.7189</v>
      </c>
      <c r="D2566">
        <v>3550</v>
      </c>
      <c r="E2566" t="s">
        <v>1</v>
      </c>
      <c r="F2566">
        <v>60.6</v>
      </c>
      <c r="G2566">
        <v>1987</v>
      </c>
      <c r="H2566">
        <v>8</v>
      </c>
      <c r="I2566" t="s">
        <v>260</v>
      </c>
      <c r="J2566">
        <v>92</v>
      </c>
      <c r="K2566">
        <v>95</v>
      </c>
      <c r="L2566">
        <v>95</v>
      </c>
      <c r="M2566">
        <v>95</v>
      </c>
      <c r="N2566">
        <v>91</v>
      </c>
      <c r="O2566">
        <v>81</v>
      </c>
      <c r="P2566">
        <v>84</v>
      </c>
      <c r="Q2566">
        <v>88</v>
      </c>
      <c r="R2566">
        <v>90</v>
      </c>
      <c r="S2566">
        <v>91</v>
      </c>
      <c r="T2566">
        <v>92</v>
      </c>
      <c r="U2566">
        <v>97</v>
      </c>
      <c r="V2566">
        <v>100</v>
      </c>
      <c r="W2566">
        <v>94</v>
      </c>
      <c r="X2566">
        <v>85</v>
      </c>
      <c r="Y2566">
        <v>86</v>
      </c>
      <c r="Z2566">
        <v>88</v>
      </c>
      <c r="AA2566">
        <v>89</v>
      </c>
      <c r="AB2566">
        <v>92</v>
      </c>
      <c r="AC2566">
        <v>92</v>
      </c>
      <c r="AD2566">
        <v>92</v>
      </c>
      <c r="AE2566">
        <v>93</v>
      </c>
      <c r="AF2566">
        <v>94</v>
      </c>
      <c r="AG2566">
        <v>99</v>
      </c>
      <c r="AH2566">
        <v>101</v>
      </c>
      <c r="AI2566">
        <v>97</v>
      </c>
      <c r="AJ2566">
        <v>100</v>
      </c>
      <c r="AK2566">
        <v>99</v>
      </c>
      <c r="AL2566">
        <v>96</v>
      </c>
      <c r="AM2566">
        <v>96</v>
      </c>
      <c r="AN2566" s="5">
        <v>94</v>
      </c>
      <c r="AO2566" s="5">
        <v>93</v>
      </c>
      <c r="AP2566" s="5">
        <v>93</v>
      </c>
      <c r="AQ2566" s="5">
        <v>92</v>
      </c>
      <c r="AR2566" s="5">
        <v>92</v>
      </c>
      <c r="AS2566" s="5">
        <v>97</v>
      </c>
      <c r="AT2566" s="5">
        <v>98</v>
      </c>
      <c r="AU2566" s="5">
        <v>96</v>
      </c>
      <c r="AV2566" s="5">
        <v>94</v>
      </c>
      <c r="AW2566" s="5">
        <v>94</v>
      </c>
      <c r="AX2566" s="5">
        <v>93</v>
      </c>
      <c r="AY2566" s="5">
        <v>96</v>
      </c>
      <c r="AZ2566" s="5">
        <v>102</v>
      </c>
      <c r="BA2566" s="5">
        <v>104</v>
      </c>
      <c r="BB2566" s="5">
        <v>101</v>
      </c>
      <c r="BC2566" s="5">
        <v>95</v>
      </c>
      <c r="BD2566" s="5">
        <v>84</v>
      </c>
      <c r="BE2566" s="5">
        <v>77</v>
      </c>
      <c r="BF2566" s="5">
        <v>83</v>
      </c>
      <c r="BG2566" s="5">
        <v>75</v>
      </c>
      <c r="BH2566" s="5">
        <v>81</v>
      </c>
      <c r="BI2566" s="5">
        <v>85</v>
      </c>
      <c r="BJ2566" s="5">
        <v>90</v>
      </c>
      <c r="BK2566" s="5">
        <v>94</v>
      </c>
      <c r="BL2566" s="5">
        <v>96</v>
      </c>
      <c r="BM2566" s="5">
        <v>98</v>
      </c>
      <c r="BN2566" s="5">
        <v>93</v>
      </c>
      <c r="BO2566" s="5">
        <v>94</v>
      </c>
      <c r="BP2566" s="5">
        <v>95</v>
      </c>
      <c r="BQ2566" s="5">
        <v>96</v>
      </c>
      <c r="BR2566" s="5">
        <v>97</v>
      </c>
      <c r="BS2566">
        <v>98</v>
      </c>
      <c r="BT2566">
        <v>101</v>
      </c>
      <c r="BU2566">
        <v>103</v>
      </c>
      <c r="BV2566">
        <v>105</v>
      </c>
      <c r="BW2566">
        <v>101</v>
      </c>
      <c r="BX2566">
        <v>98</v>
      </c>
      <c r="BY2566">
        <v>97</v>
      </c>
      <c r="BZ2566">
        <v>96</v>
      </c>
      <c r="CA2566">
        <v>97</v>
      </c>
      <c r="CB2566">
        <v>99</v>
      </c>
      <c r="CC2566">
        <v>95</v>
      </c>
      <c r="CD2566">
        <v>95</v>
      </c>
      <c r="CE2566">
        <v>91</v>
      </c>
      <c r="CF2566">
        <v>87</v>
      </c>
      <c r="CG2566">
        <v>86</v>
      </c>
      <c r="CH2566">
        <v>93</v>
      </c>
      <c r="CI2566">
        <v>96</v>
      </c>
      <c r="CJ2566">
        <v>97</v>
      </c>
      <c r="CK2566">
        <v>96</v>
      </c>
      <c r="CL2566">
        <v>96</v>
      </c>
      <c r="CM2566">
        <v>93</v>
      </c>
      <c r="CN2566">
        <v>93</v>
      </c>
      <c r="CO2566">
        <v>93</v>
      </c>
      <c r="CP2566">
        <v>89</v>
      </c>
      <c r="CQ2566">
        <v>92</v>
      </c>
      <c r="CR2566">
        <v>94</v>
      </c>
      <c r="CS2566">
        <v>94</v>
      </c>
      <c r="CT2566">
        <v>96</v>
      </c>
      <c r="CU2566">
        <v>96</v>
      </c>
      <c r="CV2566">
        <v>100</v>
      </c>
      <c r="CW2566">
        <v>98</v>
      </c>
      <c r="CX2566" t="s">
        <v>2</v>
      </c>
      <c r="CY2566" t="s">
        <v>158</v>
      </c>
    </row>
    <row r="2567" spans="1:103" x14ac:dyDescent="0.25">
      <c r="A2567" t="s">
        <v>31</v>
      </c>
      <c r="B2567">
        <v>35.466099999999997</v>
      </c>
      <c r="C2567">
        <v>-114.9217</v>
      </c>
      <c r="D2567">
        <v>3540</v>
      </c>
      <c r="E2567" t="s">
        <v>1</v>
      </c>
      <c r="F2567">
        <v>207</v>
      </c>
      <c r="G2567">
        <v>1987</v>
      </c>
      <c r="H2567">
        <v>8</v>
      </c>
      <c r="I2567" t="s">
        <v>260</v>
      </c>
      <c r="J2567">
        <v>92</v>
      </c>
      <c r="K2567">
        <v>94</v>
      </c>
      <c r="L2567">
        <v>97</v>
      </c>
      <c r="M2567">
        <v>97</v>
      </c>
      <c r="N2567">
        <v>89</v>
      </c>
      <c r="O2567">
        <v>82</v>
      </c>
      <c r="P2567">
        <v>89</v>
      </c>
      <c r="Q2567">
        <v>90</v>
      </c>
      <c r="R2567">
        <v>92</v>
      </c>
      <c r="S2567">
        <v>96</v>
      </c>
      <c r="T2567">
        <v>96</v>
      </c>
      <c r="U2567">
        <v>99</v>
      </c>
      <c r="V2567">
        <v>102</v>
      </c>
      <c r="W2567">
        <v>100</v>
      </c>
      <c r="X2567">
        <v>92</v>
      </c>
      <c r="Y2567">
        <v>92</v>
      </c>
      <c r="Z2567">
        <v>92</v>
      </c>
      <c r="AA2567">
        <v>91</v>
      </c>
      <c r="AB2567">
        <v>94</v>
      </c>
      <c r="AC2567">
        <v>92</v>
      </c>
      <c r="AD2567">
        <v>93</v>
      </c>
      <c r="AE2567">
        <v>92</v>
      </c>
      <c r="AF2567">
        <v>94</v>
      </c>
      <c r="AG2567">
        <v>95</v>
      </c>
      <c r="AH2567">
        <v>98</v>
      </c>
      <c r="AI2567">
        <v>100</v>
      </c>
      <c r="AJ2567">
        <v>101</v>
      </c>
      <c r="AK2567">
        <v>98</v>
      </c>
      <c r="AL2567">
        <v>96</v>
      </c>
      <c r="AM2567">
        <v>96</v>
      </c>
      <c r="AN2567" s="5">
        <v>94</v>
      </c>
      <c r="AO2567" s="5">
        <v>94</v>
      </c>
      <c r="AP2567" s="5">
        <v>97</v>
      </c>
      <c r="AQ2567" s="5">
        <v>94</v>
      </c>
      <c r="AR2567" s="5">
        <v>95</v>
      </c>
      <c r="AS2567" s="5">
        <v>96</v>
      </c>
      <c r="AT2567" s="5">
        <v>99</v>
      </c>
      <c r="AU2567" s="5">
        <v>98</v>
      </c>
      <c r="AV2567" s="5">
        <v>91</v>
      </c>
      <c r="AW2567" s="5">
        <v>93</v>
      </c>
      <c r="AX2567" s="5">
        <v>98</v>
      </c>
      <c r="AY2567" s="5">
        <v>101</v>
      </c>
      <c r="AZ2567" s="5">
        <v>100</v>
      </c>
      <c r="BA2567" s="5">
        <v>104</v>
      </c>
      <c r="BB2567" s="5">
        <v>98</v>
      </c>
      <c r="BC2567" s="5">
        <v>87</v>
      </c>
      <c r="BD2567" s="5">
        <v>86</v>
      </c>
      <c r="BE2567" s="5">
        <v>87</v>
      </c>
      <c r="BF2567" s="5">
        <v>88</v>
      </c>
      <c r="BG2567" s="5">
        <v>92</v>
      </c>
      <c r="BH2567" s="5">
        <v>87</v>
      </c>
      <c r="BI2567" s="5">
        <v>91</v>
      </c>
      <c r="BJ2567" s="5">
        <v>94</v>
      </c>
      <c r="BK2567" s="5">
        <v>96</v>
      </c>
      <c r="BL2567" s="5">
        <v>100</v>
      </c>
      <c r="BM2567" s="5">
        <v>95</v>
      </c>
      <c r="BN2567" s="5">
        <v>93</v>
      </c>
      <c r="BO2567" s="5">
        <v>92</v>
      </c>
      <c r="BP2567" s="5">
        <v>94</v>
      </c>
      <c r="BQ2567" s="5">
        <v>97</v>
      </c>
      <c r="BR2567" s="5">
        <v>99</v>
      </c>
      <c r="BS2567">
        <v>98</v>
      </c>
      <c r="BT2567">
        <v>93</v>
      </c>
      <c r="BU2567">
        <v>96</v>
      </c>
      <c r="BV2567">
        <v>100</v>
      </c>
      <c r="BW2567">
        <v>92</v>
      </c>
      <c r="BX2567">
        <v>96</v>
      </c>
      <c r="BY2567">
        <v>97</v>
      </c>
      <c r="BZ2567">
        <v>98</v>
      </c>
      <c r="CA2567">
        <v>98</v>
      </c>
      <c r="CB2567">
        <v>97</v>
      </c>
      <c r="CC2567">
        <v>93</v>
      </c>
      <c r="CD2567">
        <v>96</v>
      </c>
      <c r="CE2567">
        <v>92</v>
      </c>
      <c r="CF2567">
        <v>90</v>
      </c>
      <c r="CG2567">
        <v>90</v>
      </c>
      <c r="CH2567">
        <v>95</v>
      </c>
      <c r="CI2567">
        <v>100</v>
      </c>
      <c r="CJ2567">
        <v>101</v>
      </c>
      <c r="CK2567">
        <v>99</v>
      </c>
      <c r="CL2567">
        <v>94</v>
      </c>
      <c r="CM2567">
        <v>96</v>
      </c>
      <c r="CN2567">
        <v>96</v>
      </c>
      <c r="CO2567">
        <v>92</v>
      </c>
      <c r="CP2567">
        <v>93</v>
      </c>
      <c r="CQ2567">
        <v>96</v>
      </c>
      <c r="CR2567">
        <v>94</v>
      </c>
      <c r="CS2567">
        <v>95</v>
      </c>
      <c r="CT2567">
        <v>96</v>
      </c>
      <c r="CU2567">
        <v>95</v>
      </c>
      <c r="CV2567">
        <v>99</v>
      </c>
      <c r="CW2567">
        <v>102</v>
      </c>
      <c r="CX2567" t="s">
        <v>2</v>
      </c>
      <c r="CY2567" t="s">
        <v>32</v>
      </c>
    </row>
    <row r="2568" spans="1:103" x14ac:dyDescent="0.25">
      <c r="A2568" t="s">
        <v>126</v>
      </c>
      <c r="B2568">
        <v>37.268900000000002</v>
      </c>
      <c r="C2568">
        <v>-115.1217</v>
      </c>
      <c r="D2568">
        <v>3334</v>
      </c>
      <c r="E2568" t="s">
        <v>1</v>
      </c>
      <c r="F2568">
        <v>179.2</v>
      </c>
      <c r="G2568">
        <v>1987</v>
      </c>
      <c r="H2568">
        <v>8</v>
      </c>
      <c r="I2568" t="s">
        <v>260</v>
      </c>
      <c r="J2568">
        <v>90</v>
      </c>
      <c r="K2568">
        <v>93</v>
      </c>
      <c r="L2568">
        <v>96</v>
      </c>
      <c r="M2568">
        <v>98</v>
      </c>
      <c r="N2568">
        <v>92</v>
      </c>
      <c r="O2568">
        <v>80</v>
      </c>
      <c r="P2568">
        <v>89</v>
      </c>
      <c r="Q2568">
        <v>90</v>
      </c>
      <c r="R2568">
        <v>91</v>
      </c>
      <c r="S2568">
        <v>94</v>
      </c>
      <c r="T2568">
        <v>97</v>
      </c>
      <c r="U2568">
        <v>99</v>
      </c>
      <c r="V2568">
        <v>103</v>
      </c>
      <c r="W2568">
        <v>100</v>
      </c>
      <c r="X2568">
        <v>94</v>
      </c>
      <c r="Y2568">
        <v>92</v>
      </c>
      <c r="Z2568">
        <v>95</v>
      </c>
      <c r="AA2568">
        <v>93</v>
      </c>
      <c r="AB2568">
        <v>94</v>
      </c>
      <c r="AC2568">
        <v>95</v>
      </c>
      <c r="AD2568">
        <v>95</v>
      </c>
      <c r="AE2568">
        <v>93</v>
      </c>
      <c r="AF2568">
        <v>96</v>
      </c>
      <c r="AG2568">
        <v>100</v>
      </c>
      <c r="AH2568">
        <v>104</v>
      </c>
      <c r="AI2568">
        <v>101</v>
      </c>
      <c r="AJ2568">
        <v>104</v>
      </c>
      <c r="AK2568">
        <v>101</v>
      </c>
      <c r="AL2568">
        <v>99</v>
      </c>
      <c r="AM2568">
        <v>98</v>
      </c>
      <c r="AN2568" s="5">
        <v>95</v>
      </c>
      <c r="AO2568" s="5">
        <v>97</v>
      </c>
      <c r="AP2568" s="5">
        <v>97</v>
      </c>
      <c r="AQ2568" s="5">
        <v>96</v>
      </c>
      <c r="AR2568" s="5">
        <v>97</v>
      </c>
      <c r="AS2568" s="5">
        <v>97</v>
      </c>
      <c r="AT2568" s="5">
        <v>101</v>
      </c>
      <c r="AU2568" s="5">
        <v>100</v>
      </c>
      <c r="AV2568" s="5">
        <v>98</v>
      </c>
      <c r="AW2568" s="5">
        <v>95</v>
      </c>
      <c r="AX2568" s="5">
        <v>98</v>
      </c>
      <c r="AY2568" s="5">
        <v>101</v>
      </c>
      <c r="AZ2568" s="5">
        <v>104</v>
      </c>
      <c r="BA2568" s="5">
        <v>106</v>
      </c>
      <c r="BB2568" s="5">
        <v>104</v>
      </c>
      <c r="BC2568" s="5">
        <v>91</v>
      </c>
      <c r="BD2568" s="5">
        <v>87</v>
      </c>
      <c r="BE2568" s="5">
        <v>81</v>
      </c>
      <c r="BF2568" s="5">
        <v>88</v>
      </c>
      <c r="BG2568" s="5">
        <v>69</v>
      </c>
      <c r="BH2568" s="5">
        <v>88</v>
      </c>
      <c r="BI2568" s="5">
        <v>90</v>
      </c>
      <c r="BJ2568" s="5">
        <v>95</v>
      </c>
      <c r="BK2568" s="5">
        <v>97</v>
      </c>
      <c r="BL2568" s="5">
        <v>102</v>
      </c>
      <c r="BM2568" s="5">
        <v>100</v>
      </c>
      <c r="BN2568" s="5">
        <v>80</v>
      </c>
      <c r="BO2568" s="5">
        <v>94</v>
      </c>
      <c r="BP2568" s="5">
        <v>99</v>
      </c>
      <c r="BQ2568" s="5">
        <v>99</v>
      </c>
      <c r="BR2568" s="5">
        <v>101</v>
      </c>
      <c r="BS2568">
        <v>103</v>
      </c>
      <c r="BT2568">
        <v>103</v>
      </c>
      <c r="BU2568">
        <v>104</v>
      </c>
      <c r="BV2568">
        <v>105</v>
      </c>
      <c r="BW2568">
        <v>102</v>
      </c>
      <c r="BX2568">
        <v>98</v>
      </c>
      <c r="BY2568">
        <v>98</v>
      </c>
      <c r="BZ2568">
        <v>98</v>
      </c>
      <c r="CA2568">
        <v>100</v>
      </c>
      <c r="CB2568">
        <v>102</v>
      </c>
      <c r="CC2568">
        <v>98</v>
      </c>
      <c r="CD2568">
        <v>100</v>
      </c>
      <c r="CE2568">
        <v>95</v>
      </c>
      <c r="CF2568">
        <v>94</v>
      </c>
      <c r="CG2568">
        <v>91</v>
      </c>
      <c r="CH2568">
        <v>94</v>
      </c>
      <c r="CI2568">
        <v>98</v>
      </c>
      <c r="CJ2568">
        <v>100</v>
      </c>
      <c r="CK2568">
        <v>100</v>
      </c>
      <c r="CL2568">
        <v>92</v>
      </c>
      <c r="CM2568">
        <v>97</v>
      </c>
      <c r="CN2568">
        <v>96</v>
      </c>
      <c r="CO2568">
        <v>98</v>
      </c>
      <c r="CP2568">
        <v>92</v>
      </c>
      <c r="CQ2568">
        <v>95</v>
      </c>
      <c r="CR2568">
        <v>94</v>
      </c>
      <c r="CS2568">
        <v>95</v>
      </c>
      <c r="CT2568">
        <v>99</v>
      </c>
      <c r="CU2568">
        <v>100</v>
      </c>
      <c r="CV2568">
        <v>102</v>
      </c>
      <c r="CW2568">
        <v>103</v>
      </c>
      <c r="CX2568" t="s">
        <v>2</v>
      </c>
      <c r="CY2568" t="s">
        <v>127</v>
      </c>
    </row>
    <row r="2569" spans="1:103" x14ac:dyDescent="0.25">
      <c r="A2569" t="s">
        <v>161</v>
      </c>
      <c r="B2569">
        <v>36.620600000000003</v>
      </c>
      <c r="C2569">
        <v>-116.0278</v>
      </c>
      <c r="D2569">
        <v>3230</v>
      </c>
      <c r="E2569" t="s">
        <v>1</v>
      </c>
      <c r="F2569">
        <v>77</v>
      </c>
      <c r="G2569">
        <v>1987</v>
      </c>
      <c r="H2569">
        <v>8</v>
      </c>
      <c r="I2569" t="s">
        <v>260</v>
      </c>
      <c r="J2569">
        <v>92</v>
      </c>
      <c r="K2569">
        <v>93</v>
      </c>
      <c r="L2569">
        <v>96</v>
      </c>
      <c r="M2569">
        <v>97</v>
      </c>
      <c r="N2569">
        <v>90</v>
      </c>
      <c r="O2569">
        <v>81</v>
      </c>
      <c r="P2569">
        <v>87</v>
      </c>
      <c r="Q2569">
        <v>87</v>
      </c>
      <c r="R2569">
        <v>90</v>
      </c>
      <c r="S2569">
        <v>94</v>
      </c>
      <c r="T2569">
        <v>94</v>
      </c>
      <c r="U2569">
        <v>98</v>
      </c>
      <c r="V2569">
        <v>100</v>
      </c>
      <c r="W2569">
        <v>100</v>
      </c>
      <c r="X2569">
        <v>86</v>
      </c>
      <c r="Y2569">
        <v>90</v>
      </c>
      <c r="Z2569">
        <v>91</v>
      </c>
      <c r="AA2569">
        <v>91</v>
      </c>
      <c r="AB2569">
        <v>94</v>
      </c>
      <c r="AC2569">
        <v>93</v>
      </c>
      <c r="AD2569">
        <v>95</v>
      </c>
      <c r="AE2569">
        <v>94</v>
      </c>
      <c r="AF2569">
        <v>97</v>
      </c>
      <c r="AG2569">
        <v>100</v>
      </c>
      <c r="AH2569">
        <v>102</v>
      </c>
      <c r="AI2569">
        <v>100</v>
      </c>
      <c r="AJ2569">
        <v>102</v>
      </c>
      <c r="AK2569">
        <v>101</v>
      </c>
      <c r="AL2569">
        <v>99</v>
      </c>
      <c r="AM2569">
        <v>98</v>
      </c>
      <c r="AN2569" s="5">
        <v>95</v>
      </c>
      <c r="AO2569" s="5">
        <v>96</v>
      </c>
      <c r="AP2569" s="5">
        <v>94</v>
      </c>
      <c r="AQ2569" s="5">
        <v>94</v>
      </c>
      <c r="AR2569" s="5">
        <v>95</v>
      </c>
      <c r="AS2569" s="5">
        <v>97</v>
      </c>
      <c r="AT2569" s="5">
        <v>101</v>
      </c>
      <c r="AU2569" s="5">
        <v>98</v>
      </c>
      <c r="AV2569" s="5">
        <v>96</v>
      </c>
      <c r="AW2569" s="5">
        <v>94</v>
      </c>
      <c r="AX2569" s="5">
        <v>95</v>
      </c>
      <c r="AY2569" s="5">
        <v>99</v>
      </c>
      <c r="AZ2569" s="5">
        <v>104</v>
      </c>
      <c r="BA2569" s="5">
        <v>106</v>
      </c>
      <c r="BB2569" s="5">
        <v>103</v>
      </c>
      <c r="BC2569" s="5">
        <v>95</v>
      </c>
      <c r="BD2569" s="5">
        <v>83</v>
      </c>
      <c r="BE2569" s="5">
        <v>80</v>
      </c>
      <c r="BF2569" s="5">
        <v>87</v>
      </c>
      <c r="BG2569" s="5">
        <v>77</v>
      </c>
      <c r="BH2569" s="5">
        <v>81</v>
      </c>
      <c r="BI2569" s="5">
        <v>87</v>
      </c>
      <c r="BJ2569" s="5">
        <v>93</v>
      </c>
      <c r="BK2569" s="5">
        <v>97</v>
      </c>
      <c r="BL2569" s="5">
        <v>98</v>
      </c>
      <c r="BM2569" s="5">
        <v>100</v>
      </c>
      <c r="BN2569" s="5">
        <v>93</v>
      </c>
      <c r="BO2569" s="5">
        <v>94</v>
      </c>
      <c r="BP2569" s="5">
        <v>95</v>
      </c>
      <c r="BQ2569" s="5">
        <v>98</v>
      </c>
      <c r="BR2569" s="5">
        <v>100</v>
      </c>
      <c r="BS2569">
        <v>102</v>
      </c>
      <c r="BT2569">
        <v>102</v>
      </c>
      <c r="BU2569">
        <v>103</v>
      </c>
      <c r="BV2569">
        <v>103</v>
      </c>
      <c r="BW2569">
        <v>103</v>
      </c>
      <c r="BX2569">
        <v>99</v>
      </c>
      <c r="BY2569">
        <v>98</v>
      </c>
      <c r="BZ2569">
        <v>101</v>
      </c>
      <c r="CA2569">
        <v>100</v>
      </c>
      <c r="CB2569">
        <v>100</v>
      </c>
      <c r="CC2569">
        <v>97</v>
      </c>
      <c r="CD2569">
        <v>96</v>
      </c>
      <c r="CE2569">
        <v>91</v>
      </c>
      <c r="CF2569">
        <v>88</v>
      </c>
      <c r="CG2569">
        <v>87</v>
      </c>
      <c r="CH2569">
        <v>93</v>
      </c>
      <c r="CI2569">
        <v>97</v>
      </c>
      <c r="CJ2569">
        <v>100</v>
      </c>
      <c r="CK2569">
        <v>100</v>
      </c>
      <c r="CL2569">
        <v>96</v>
      </c>
      <c r="CM2569">
        <v>96</v>
      </c>
      <c r="CN2569">
        <v>96</v>
      </c>
      <c r="CO2569">
        <v>95</v>
      </c>
      <c r="CP2569">
        <v>92</v>
      </c>
      <c r="CQ2569">
        <v>93</v>
      </c>
      <c r="CR2569">
        <v>94</v>
      </c>
      <c r="CS2569">
        <v>96</v>
      </c>
      <c r="CT2569">
        <v>95</v>
      </c>
      <c r="CU2569">
        <v>98</v>
      </c>
      <c r="CV2569">
        <v>99</v>
      </c>
      <c r="CW2569">
        <v>100</v>
      </c>
      <c r="CX2569" t="s">
        <v>2</v>
      </c>
      <c r="CY2569" t="s">
        <v>162</v>
      </c>
    </row>
    <row r="2570" spans="1:103" x14ac:dyDescent="0.25">
      <c r="A2570" t="s">
        <v>165</v>
      </c>
      <c r="B2570">
        <v>34.502499999999998</v>
      </c>
      <c r="C2570">
        <v>-117.8969</v>
      </c>
      <c r="D2570">
        <v>3101</v>
      </c>
      <c r="E2570" t="s">
        <v>1</v>
      </c>
      <c r="F2570">
        <v>236.8</v>
      </c>
      <c r="G2570">
        <v>1987</v>
      </c>
      <c r="H2570">
        <v>8</v>
      </c>
      <c r="I2570" t="s">
        <v>260</v>
      </c>
      <c r="AN2570" s="5">
        <v>91</v>
      </c>
      <c r="AO2570" s="5">
        <v>91</v>
      </c>
      <c r="AP2570" s="5">
        <v>90</v>
      </c>
      <c r="AQ2570" s="5">
        <v>87</v>
      </c>
      <c r="AR2570" s="5">
        <v>86</v>
      </c>
      <c r="AS2570" s="5">
        <v>92</v>
      </c>
      <c r="AT2570" s="5">
        <v>94</v>
      </c>
      <c r="AU2570" s="5">
        <v>92</v>
      </c>
      <c r="AV2570" s="5">
        <v>91</v>
      </c>
      <c r="AW2570" s="5">
        <v>92</v>
      </c>
      <c r="AX2570" s="8">
        <f>AVERAGE(AW2570,AY2570)</f>
        <v>93</v>
      </c>
      <c r="AY2570" s="5">
        <v>94</v>
      </c>
      <c r="AZ2570" s="5">
        <v>100</v>
      </c>
      <c r="BA2570" s="5">
        <v>102</v>
      </c>
      <c r="BB2570" s="5">
        <v>100</v>
      </c>
      <c r="BC2570" s="5">
        <v>96</v>
      </c>
      <c r="BD2570" s="5">
        <v>91</v>
      </c>
      <c r="BE2570" s="5">
        <v>79</v>
      </c>
      <c r="BF2570" s="5">
        <v>84</v>
      </c>
      <c r="BG2570" s="5">
        <v>81</v>
      </c>
      <c r="BH2570" s="5">
        <v>79</v>
      </c>
      <c r="BI2570" s="8">
        <f>AVERAGE(BH2570,BJ2570)</f>
        <v>84</v>
      </c>
      <c r="BJ2570" s="5">
        <v>89</v>
      </c>
      <c r="BK2570" s="8">
        <f>AVERAGE(BJ2570,BL2570)</f>
        <v>91.5</v>
      </c>
      <c r="BL2570" s="5">
        <v>94</v>
      </c>
      <c r="BM2570" s="5">
        <v>97</v>
      </c>
      <c r="BN2570" s="8">
        <f>(2*BM2570+BP2570)/3</f>
        <v>96.333333333333329</v>
      </c>
      <c r="BO2570" s="8">
        <f>(BN2570+2*BQ2570)/3</f>
        <v>96.1111111111111</v>
      </c>
      <c r="BP2570" s="5">
        <v>95</v>
      </c>
      <c r="BQ2570" s="5">
        <v>96</v>
      </c>
      <c r="BR2570" s="5">
        <v>99</v>
      </c>
      <c r="BS2570">
        <v>99</v>
      </c>
      <c r="BT2570">
        <v>99</v>
      </c>
      <c r="BU2570">
        <v>102</v>
      </c>
      <c r="BV2570">
        <v>102</v>
      </c>
      <c r="BW2570">
        <v>101</v>
      </c>
      <c r="BX2570">
        <v>98</v>
      </c>
      <c r="BY2570">
        <v>97</v>
      </c>
      <c r="BZ2570">
        <v>96</v>
      </c>
      <c r="CA2570">
        <v>98</v>
      </c>
      <c r="CB2570">
        <v>98</v>
      </c>
      <c r="CD2570">
        <v>93</v>
      </c>
      <c r="CE2570">
        <v>88</v>
      </c>
      <c r="CF2570">
        <v>84</v>
      </c>
      <c r="CG2570">
        <v>79</v>
      </c>
      <c r="CH2570">
        <v>91</v>
      </c>
      <c r="CI2570">
        <v>94</v>
      </c>
      <c r="CK2570">
        <v>96</v>
      </c>
      <c r="CL2570">
        <v>95</v>
      </c>
      <c r="CM2570">
        <v>93</v>
      </c>
      <c r="CN2570">
        <v>94</v>
      </c>
      <c r="CO2570">
        <v>94</v>
      </c>
      <c r="CP2570">
        <v>88</v>
      </c>
      <c r="CQ2570">
        <v>90</v>
      </c>
      <c r="CR2570">
        <v>94</v>
      </c>
      <c r="CT2570">
        <v>95</v>
      </c>
      <c r="CU2570">
        <v>96</v>
      </c>
      <c r="CV2570">
        <v>98</v>
      </c>
      <c r="CW2570">
        <v>95</v>
      </c>
      <c r="CX2570" t="s">
        <v>5</v>
      </c>
      <c r="CY2570" t="s">
        <v>166</v>
      </c>
    </row>
    <row r="2571" spans="1:103" x14ac:dyDescent="0.25">
      <c r="A2571" t="s">
        <v>147</v>
      </c>
      <c r="B2571">
        <v>34.589199999999998</v>
      </c>
      <c r="C2571">
        <v>-117.63030000000001</v>
      </c>
      <c r="D2571">
        <v>2950</v>
      </c>
      <c r="E2571" t="s">
        <v>1</v>
      </c>
      <c r="F2571">
        <v>219.3</v>
      </c>
      <c r="G2571">
        <v>1987</v>
      </c>
      <c r="H2571">
        <v>8</v>
      </c>
      <c r="I2571" t="s">
        <v>260</v>
      </c>
      <c r="J2571">
        <v>91</v>
      </c>
      <c r="K2571">
        <v>94</v>
      </c>
      <c r="L2571">
        <v>98</v>
      </c>
      <c r="M2571">
        <v>102</v>
      </c>
      <c r="N2571">
        <v>93</v>
      </c>
      <c r="O2571">
        <v>92</v>
      </c>
      <c r="P2571">
        <v>78</v>
      </c>
      <c r="Q2571">
        <v>88</v>
      </c>
      <c r="R2571">
        <v>93</v>
      </c>
      <c r="S2571">
        <v>95</v>
      </c>
      <c r="T2571">
        <v>95</v>
      </c>
      <c r="U2571">
        <v>99</v>
      </c>
      <c r="V2571">
        <v>100</v>
      </c>
      <c r="W2571">
        <v>100</v>
      </c>
      <c r="X2571">
        <v>96</v>
      </c>
      <c r="Y2571">
        <v>87</v>
      </c>
      <c r="Z2571">
        <v>90</v>
      </c>
      <c r="AA2571">
        <v>92</v>
      </c>
      <c r="AB2571">
        <v>92</v>
      </c>
      <c r="AC2571">
        <v>94</v>
      </c>
      <c r="AD2571">
        <v>89</v>
      </c>
      <c r="AE2571">
        <v>94</v>
      </c>
      <c r="AF2571">
        <v>95</v>
      </c>
      <c r="AG2571">
        <v>101</v>
      </c>
      <c r="AH2571">
        <v>102</v>
      </c>
      <c r="AI2571">
        <v>105</v>
      </c>
      <c r="AJ2571">
        <v>104</v>
      </c>
      <c r="AK2571">
        <v>101</v>
      </c>
      <c r="AL2571">
        <v>91</v>
      </c>
      <c r="AM2571">
        <v>95</v>
      </c>
      <c r="AN2571" s="5">
        <v>96</v>
      </c>
      <c r="AO2571" s="5">
        <v>92</v>
      </c>
      <c r="AP2571" s="5">
        <v>96</v>
      </c>
      <c r="AQ2571" s="5">
        <v>95</v>
      </c>
      <c r="AR2571" s="5">
        <v>92</v>
      </c>
      <c r="AS2571" s="5">
        <v>94</v>
      </c>
      <c r="AT2571" s="5">
        <v>97</v>
      </c>
      <c r="AU2571" s="5">
        <v>99</v>
      </c>
      <c r="AV2571" s="5">
        <v>88</v>
      </c>
      <c r="AW2571" s="5">
        <v>93</v>
      </c>
      <c r="AX2571" s="5">
        <v>96</v>
      </c>
      <c r="AY2571" s="5">
        <v>97</v>
      </c>
      <c r="AZ2571" s="5">
        <v>99</v>
      </c>
      <c r="BA2571" s="5">
        <v>105</v>
      </c>
      <c r="BB2571" s="5">
        <v>105</v>
      </c>
      <c r="BC2571" s="5">
        <v>103</v>
      </c>
      <c r="BD2571" s="5">
        <v>101</v>
      </c>
      <c r="BE2571" s="5">
        <v>78</v>
      </c>
      <c r="BF2571" s="5">
        <v>84</v>
      </c>
      <c r="BG2571" s="5">
        <v>89</v>
      </c>
      <c r="BH2571" s="5">
        <v>82</v>
      </c>
      <c r="BI2571" s="5">
        <v>80</v>
      </c>
      <c r="BJ2571" s="5">
        <v>89</v>
      </c>
      <c r="BK2571" s="5">
        <v>93</v>
      </c>
      <c r="BL2571" s="5">
        <v>97</v>
      </c>
      <c r="BM2571" s="5">
        <v>101</v>
      </c>
      <c r="BN2571" s="5">
        <v>103</v>
      </c>
      <c r="BO2571" s="5">
        <v>98</v>
      </c>
      <c r="BP2571" s="5">
        <v>100</v>
      </c>
      <c r="BQ2571" s="5">
        <v>99</v>
      </c>
      <c r="BR2571" s="5">
        <v>100</v>
      </c>
      <c r="BS2571">
        <v>103</v>
      </c>
      <c r="BT2571">
        <v>104</v>
      </c>
      <c r="BU2571">
        <v>103</v>
      </c>
      <c r="BV2571">
        <v>106</v>
      </c>
      <c r="BW2571">
        <v>106</v>
      </c>
      <c r="BX2571">
        <v>102</v>
      </c>
      <c r="BY2571">
        <v>103</v>
      </c>
      <c r="BZ2571">
        <v>100</v>
      </c>
      <c r="CA2571">
        <v>101</v>
      </c>
      <c r="CB2571">
        <v>103</v>
      </c>
      <c r="CC2571">
        <v>101</v>
      </c>
      <c r="CD2571">
        <v>96</v>
      </c>
      <c r="CE2571">
        <v>96</v>
      </c>
      <c r="CF2571">
        <v>91</v>
      </c>
      <c r="CG2571">
        <v>85</v>
      </c>
      <c r="CH2571">
        <v>85</v>
      </c>
      <c r="CI2571">
        <v>94</v>
      </c>
      <c r="CJ2571">
        <v>97</v>
      </c>
      <c r="CK2571">
        <v>99</v>
      </c>
      <c r="CL2571">
        <v>101</v>
      </c>
      <c r="CM2571">
        <v>98</v>
      </c>
      <c r="CN2571">
        <v>98</v>
      </c>
      <c r="CO2571">
        <v>98</v>
      </c>
      <c r="CP2571">
        <v>96</v>
      </c>
      <c r="CQ2571">
        <v>93</v>
      </c>
      <c r="CR2571">
        <v>94</v>
      </c>
      <c r="CS2571">
        <v>96</v>
      </c>
      <c r="CT2571">
        <v>97</v>
      </c>
      <c r="CU2571">
        <v>98</v>
      </c>
      <c r="CV2571">
        <v>99</v>
      </c>
      <c r="CW2571">
        <v>100</v>
      </c>
      <c r="CX2571" t="s">
        <v>5</v>
      </c>
      <c r="CY2571" t="s">
        <v>148</v>
      </c>
    </row>
    <row r="2572" spans="1:103" x14ac:dyDescent="0.25">
      <c r="A2572" t="s">
        <v>65</v>
      </c>
      <c r="B2572">
        <v>36.438099999999999</v>
      </c>
      <c r="C2572">
        <v>-115.36</v>
      </c>
      <c r="D2572">
        <v>2914</v>
      </c>
      <c r="E2572" t="s">
        <v>1</v>
      </c>
      <c r="F2572">
        <v>134.69999999999999</v>
      </c>
      <c r="G2572">
        <v>1987</v>
      </c>
      <c r="H2572">
        <v>8</v>
      </c>
      <c r="I2572" t="s">
        <v>260</v>
      </c>
      <c r="J2572">
        <v>95</v>
      </c>
      <c r="K2572">
        <v>96</v>
      </c>
      <c r="L2572">
        <v>100</v>
      </c>
      <c r="M2572">
        <v>101</v>
      </c>
      <c r="N2572">
        <v>93</v>
      </c>
      <c r="O2572">
        <v>84</v>
      </c>
      <c r="P2572">
        <v>89</v>
      </c>
      <c r="Q2572">
        <v>94</v>
      </c>
      <c r="R2572">
        <v>94</v>
      </c>
      <c r="S2572">
        <v>93</v>
      </c>
      <c r="T2572">
        <v>100</v>
      </c>
      <c r="U2572">
        <v>101</v>
      </c>
      <c r="V2572">
        <v>105</v>
      </c>
      <c r="W2572">
        <v>104</v>
      </c>
      <c r="X2572">
        <v>94</v>
      </c>
      <c r="Y2572">
        <v>96</v>
      </c>
      <c r="Z2572">
        <v>97</v>
      </c>
      <c r="AA2572">
        <v>96</v>
      </c>
      <c r="AB2572">
        <v>99</v>
      </c>
      <c r="AC2572">
        <v>97</v>
      </c>
      <c r="AD2572">
        <v>100</v>
      </c>
      <c r="AE2572">
        <v>98</v>
      </c>
      <c r="AF2572">
        <v>99</v>
      </c>
      <c r="AG2572">
        <v>102</v>
      </c>
      <c r="AH2572">
        <v>104</v>
      </c>
      <c r="AI2572">
        <v>105</v>
      </c>
      <c r="AJ2572">
        <v>105</v>
      </c>
      <c r="AK2572">
        <v>101</v>
      </c>
      <c r="AL2572">
        <v>101</v>
      </c>
      <c r="AM2572">
        <v>101</v>
      </c>
      <c r="AN2572" s="5">
        <v>100</v>
      </c>
      <c r="AO2572" s="5">
        <v>101</v>
      </c>
      <c r="AP2572" s="5">
        <v>101</v>
      </c>
      <c r="AQ2572" s="5">
        <v>99</v>
      </c>
      <c r="AR2572" s="5">
        <v>101</v>
      </c>
      <c r="AS2572" s="5">
        <v>100</v>
      </c>
      <c r="AT2572" s="5">
        <v>103</v>
      </c>
      <c r="AU2572" s="5">
        <v>103</v>
      </c>
      <c r="AV2572" s="5">
        <v>99</v>
      </c>
      <c r="AW2572" s="5">
        <v>100</v>
      </c>
      <c r="AX2572" s="5">
        <v>101</v>
      </c>
      <c r="AY2572" s="5">
        <v>102</v>
      </c>
      <c r="AZ2572" s="5">
        <v>105</v>
      </c>
      <c r="BA2572" s="5">
        <v>108</v>
      </c>
      <c r="BB2572" s="5">
        <v>105</v>
      </c>
      <c r="BC2572" s="5">
        <v>94</v>
      </c>
      <c r="BD2572" s="5">
        <v>86</v>
      </c>
      <c r="BE2572" s="5">
        <v>85</v>
      </c>
      <c r="BF2572" s="5">
        <v>92</v>
      </c>
      <c r="BG2572" s="5">
        <v>88</v>
      </c>
      <c r="BH2572" s="5">
        <v>89</v>
      </c>
      <c r="BI2572" s="5">
        <v>94</v>
      </c>
      <c r="BJ2572" s="5">
        <v>98</v>
      </c>
      <c r="BK2572" s="5">
        <v>102</v>
      </c>
      <c r="BL2572" s="5">
        <v>105</v>
      </c>
      <c r="BM2572" s="5">
        <v>102</v>
      </c>
      <c r="BN2572" s="5">
        <v>92</v>
      </c>
      <c r="BO2572" s="5">
        <v>92</v>
      </c>
      <c r="BP2572" s="5">
        <v>98</v>
      </c>
      <c r="BQ2572" s="5">
        <v>103</v>
      </c>
      <c r="BR2572" s="5">
        <v>103</v>
      </c>
      <c r="BS2572">
        <v>105</v>
      </c>
      <c r="BT2572">
        <v>102</v>
      </c>
      <c r="BU2572">
        <v>104</v>
      </c>
      <c r="BV2572">
        <v>105</v>
      </c>
      <c r="BW2572">
        <v>102</v>
      </c>
      <c r="BX2572">
        <v>100</v>
      </c>
      <c r="BY2572">
        <v>99</v>
      </c>
      <c r="BZ2572">
        <v>99</v>
      </c>
      <c r="CA2572">
        <v>101</v>
      </c>
      <c r="CB2572">
        <v>104</v>
      </c>
      <c r="CC2572">
        <v>102</v>
      </c>
      <c r="CD2572">
        <v>101</v>
      </c>
      <c r="CE2572">
        <v>97</v>
      </c>
      <c r="CF2572">
        <v>94</v>
      </c>
      <c r="CG2572">
        <v>91</v>
      </c>
      <c r="CH2572">
        <v>95</v>
      </c>
      <c r="CI2572">
        <v>99</v>
      </c>
      <c r="CJ2572">
        <v>101</v>
      </c>
      <c r="CK2572">
        <v>104</v>
      </c>
      <c r="CL2572">
        <v>95</v>
      </c>
      <c r="CM2572">
        <v>101</v>
      </c>
      <c r="CN2572">
        <v>97</v>
      </c>
      <c r="CO2572">
        <v>97</v>
      </c>
      <c r="CP2572">
        <v>96</v>
      </c>
      <c r="CQ2572">
        <v>96</v>
      </c>
      <c r="CR2572">
        <v>96</v>
      </c>
      <c r="CS2572">
        <v>97</v>
      </c>
      <c r="CT2572">
        <v>100</v>
      </c>
      <c r="CU2572">
        <v>100</v>
      </c>
      <c r="CV2572">
        <v>102</v>
      </c>
      <c r="CW2572">
        <v>104</v>
      </c>
      <c r="CX2572" t="s">
        <v>2</v>
      </c>
      <c r="CY2572" t="s">
        <v>66</v>
      </c>
    </row>
    <row r="2573" spans="1:103" x14ac:dyDescent="0.25">
      <c r="A2573" t="s">
        <v>39</v>
      </c>
      <c r="B2573">
        <v>34.525300000000001</v>
      </c>
      <c r="C2573">
        <v>-117.29640000000001</v>
      </c>
      <c r="D2573">
        <v>2789</v>
      </c>
      <c r="E2573" t="s">
        <v>1</v>
      </c>
      <c r="F2573">
        <v>218.7</v>
      </c>
      <c r="G2573">
        <v>1987</v>
      </c>
      <c r="H2573">
        <v>8</v>
      </c>
      <c r="I2573" t="s">
        <v>260</v>
      </c>
      <c r="J2573">
        <v>87</v>
      </c>
      <c r="K2573">
        <v>97</v>
      </c>
      <c r="L2573">
        <v>99</v>
      </c>
      <c r="M2573">
        <v>101</v>
      </c>
      <c r="N2573">
        <v>97</v>
      </c>
      <c r="O2573">
        <v>97</v>
      </c>
      <c r="P2573">
        <v>81</v>
      </c>
      <c r="Q2573">
        <v>91</v>
      </c>
      <c r="R2573">
        <v>94</v>
      </c>
      <c r="S2573">
        <v>94</v>
      </c>
      <c r="T2573">
        <v>90</v>
      </c>
      <c r="U2573">
        <v>94</v>
      </c>
      <c r="V2573">
        <v>100</v>
      </c>
      <c r="W2573">
        <v>101</v>
      </c>
      <c r="X2573">
        <v>98</v>
      </c>
      <c r="Y2573">
        <v>85</v>
      </c>
      <c r="Z2573">
        <v>90</v>
      </c>
      <c r="AA2573">
        <v>89</v>
      </c>
      <c r="AB2573">
        <v>90</v>
      </c>
      <c r="AC2573">
        <v>93</v>
      </c>
      <c r="AD2573">
        <v>89</v>
      </c>
      <c r="AE2573">
        <v>92</v>
      </c>
      <c r="AF2573">
        <v>95</v>
      </c>
      <c r="AG2573">
        <v>100</v>
      </c>
      <c r="AH2573">
        <v>102</v>
      </c>
      <c r="AI2573">
        <v>102</v>
      </c>
      <c r="AJ2573">
        <v>103</v>
      </c>
      <c r="AK2573">
        <v>98</v>
      </c>
      <c r="AL2573">
        <v>93</v>
      </c>
      <c r="AM2573">
        <v>94</v>
      </c>
      <c r="AN2573" s="5">
        <v>94</v>
      </c>
      <c r="AO2573" s="5">
        <v>90</v>
      </c>
      <c r="AP2573" s="5">
        <v>97</v>
      </c>
      <c r="AQ2573" s="5">
        <v>98</v>
      </c>
      <c r="AR2573" s="5">
        <v>91</v>
      </c>
      <c r="AS2573" s="5">
        <v>90</v>
      </c>
      <c r="AT2573" s="5">
        <v>94</v>
      </c>
      <c r="AU2573" s="5">
        <v>98</v>
      </c>
      <c r="AV2573" s="5">
        <v>93</v>
      </c>
      <c r="AW2573" s="5">
        <v>94</v>
      </c>
      <c r="AX2573" s="5">
        <v>88</v>
      </c>
      <c r="AY2573" s="5">
        <v>89</v>
      </c>
      <c r="AZ2573" s="5">
        <v>97</v>
      </c>
      <c r="BA2573" s="5">
        <v>104</v>
      </c>
      <c r="BB2573" s="5">
        <v>103</v>
      </c>
      <c r="BC2573" s="5">
        <v>104</v>
      </c>
      <c r="BD2573" s="5">
        <v>88</v>
      </c>
      <c r="BE2573" s="5">
        <v>73</v>
      </c>
      <c r="BF2573" s="5">
        <v>82</v>
      </c>
      <c r="BG2573" s="5">
        <v>83</v>
      </c>
      <c r="BH2573" s="5">
        <v>75</v>
      </c>
      <c r="BI2573" s="5">
        <v>76</v>
      </c>
      <c r="BJ2573" s="5">
        <v>87</v>
      </c>
      <c r="BK2573" s="5">
        <v>90</v>
      </c>
      <c r="BL2573" s="5">
        <v>93</v>
      </c>
      <c r="BM2573" s="5">
        <v>98</v>
      </c>
      <c r="BN2573" s="5">
        <v>100</v>
      </c>
      <c r="BO2573" s="5">
        <v>98</v>
      </c>
      <c r="BP2573" s="5">
        <v>96</v>
      </c>
      <c r="BQ2573" s="5">
        <v>94</v>
      </c>
      <c r="BR2573" s="5">
        <v>97</v>
      </c>
      <c r="BS2573">
        <v>100</v>
      </c>
      <c r="BT2573">
        <v>105</v>
      </c>
      <c r="BU2573">
        <v>104</v>
      </c>
      <c r="BV2573">
        <v>105</v>
      </c>
      <c r="BW2573">
        <v>108</v>
      </c>
      <c r="BY2573">
        <v>101</v>
      </c>
      <c r="BZ2573">
        <v>95</v>
      </c>
      <c r="CA2573">
        <v>96</v>
      </c>
      <c r="CB2573">
        <v>102</v>
      </c>
      <c r="CC2573">
        <v>100</v>
      </c>
      <c r="CD2573">
        <v>100</v>
      </c>
      <c r="CE2573">
        <v>94</v>
      </c>
      <c r="CF2573">
        <v>83</v>
      </c>
      <c r="CG2573">
        <v>76</v>
      </c>
      <c r="CH2573">
        <v>84</v>
      </c>
      <c r="CI2573">
        <v>95</v>
      </c>
      <c r="CJ2573">
        <v>99</v>
      </c>
      <c r="CK2573">
        <v>99</v>
      </c>
      <c r="CL2573">
        <v>101</v>
      </c>
      <c r="CM2573">
        <v>97</v>
      </c>
      <c r="CN2573">
        <v>92</v>
      </c>
      <c r="CO2573">
        <v>92</v>
      </c>
      <c r="CP2573">
        <v>92</v>
      </c>
      <c r="CQ2573">
        <v>88</v>
      </c>
      <c r="CR2573">
        <v>95</v>
      </c>
      <c r="CS2573">
        <v>98</v>
      </c>
      <c r="CT2573">
        <v>100</v>
      </c>
      <c r="CU2573">
        <v>101</v>
      </c>
      <c r="CV2573">
        <v>101</v>
      </c>
      <c r="CW2573">
        <v>100</v>
      </c>
      <c r="CX2573" t="s">
        <v>5</v>
      </c>
      <c r="CY2573" t="s">
        <v>40</v>
      </c>
    </row>
    <row r="2574" spans="1:103" x14ac:dyDescent="0.25">
      <c r="A2574" t="s">
        <v>181</v>
      </c>
      <c r="B2574">
        <v>36.166400000000003</v>
      </c>
      <c r="C2574">
        <v>-116.10169999999999</v>
      </c>
      <c r="D2574">
        <v>2600</v>
      </c>
      <c r="E2574" t="s">
        <v>1</v>
      </c>
      <c r="F2574">
        <v>76</v>
      </c>
      <c r="G2574">
        <v>1987</v>
      </c>
      <c r="H2574">
        <v>8</v>
      </c>
      <c r="I2574" t="s">
        <v>260</v>
      </c>
      <c r="J2574">
        <v>98</v>
      </c>
      <c r="K2574">
        <v>99</v>
      </c>
      <c r="L2574">
        <v>103</v>
      </c>
      <c r="M2574">
        <v>101</v>
      </c>
      <c r="N2574">
        <v>93</v>
      </c>
      <c r="O2574">
        <v>84</v>
      </c>
      <c r="P2574">
        <v>88</v>
      </c>
      <c r="Q2574">
        <v>92</v>
      </c>
      <c r="R2574">
        <v>94</v>
      </c>
      <c r="S2574">
        <v>97</v>
      </c>
      <c r="T2574">
        <v>98</v>
      </c>
      <c r="U2574">
        <v>103</v>
      </c>
      <c r="V2574">
        <v>101</v>
      </c>
      <c r="W2574">
        <v>99</v>
      </c>
      <c r="X2574">
        <v>86</v>
      </c>
      <c r="Y2574">
        <v>85</v>
      </c>
      <c r="Z2574">
        <v>93</v>
      </c>
      <c r="AA2574">
        <v>94</v>
      </c>
      <c r="AB2574">
        <v>96</v>
      </c>
      <c r="AC2574">
        <v>95</v>
      </c>
      <c r="AD2574">
        <v>95</v>
      </c>
      <c r="AE2574">
        <v>97</v>
      </c>
      <c r="AF2574">
        <v>101</v>
      </c>
      <c r="AG2574">
        <v>79</v>
      </c>
      <c r="AH2574">
        <v>104</v>
      </c>
      <c r="AI2574">
        <v>103</v>
      </c>
      <c r="AJ2574">
        <v>106</v>
      </c>
      <c r="AK2574">
        <v>103</v>
      </c>
      <c r="AL2574">
        <v>101</v>
      </c>
      <c r="AM2574">
        <v>100</v>
      </c>
      <c r="AN2574" s="5">
        <v>97</v>
      </c>
      <c r="AO2574" s="5">
        <v>98</v>
      </c>
      <c r="AP2574" s="5">
        <v>97</v>
      </c>
      <c r="AQ2574" s="5">
        <v>97</v>
      </c>
      <c r="AR2574" s="5">
        <v>96</v>
      </c>
      <c r="AS2574" s="5">
        <v>99</v>
      </c>
      <c r="AT2574" s="5">
        <v>104</v>
      </c>
      <c r="AU2574" s="5">
        <v>100</v>
      </c>
      <c r="AV2574" s="5">
        <v>98</v>
      </c>
      <c r="AW2574" s="5">
        <v>96</v>
      </c>
      <c r="AX2574" s="5">
        <v>98</v>
      </c>
      <c r="AY2574" s="5">
        <v>101</v>
      </c>
      <c r="AZ2574" s="5">
        <v>106</v>
      </c>
      <c r="BA2574" s="5">
        <v>108</v>
      </c>
      <c r="BB2574" s="5">
        <v>104</v>
      </c>
      <c r="BC2574" s="5">
        <v>97</v>
      </c>
      <c r="BD2574" s="5">
        <v>85</v>
      </c>
      <c r="BE2574" s="5">
        <v>82</v>
      </c>
      <c r="BF2574" s="5">
        <v>89</v>
      </c>
      <c r="BG2574" s="5">
        <v>81</v>
      </c>
      <c r="BH2574" s="5">
        <v>84</v>
      </c>
      <c r="BI2574" s="5">
        <v>91</v>
      </c>
      <c r="BJ2574" s="5">
        <v>95</v>
      </c>
      <c r="BK2574" s="5">
        <v>99</v>
      </c>
      <c r="BL2574" s="5">
        <v>100</v>
      </c>
      <c r="BM2574" s="5">
        <v>103</v>
      </c>
      <c r="BN2574" s="5">
        <v>97</v>
      </c>
      <c r="BO2574" s="5">
        <v>96</v>
      </c>
      <c r="BP2574" s="5">
        <v>98</v>
      </c>
      <c r="BQ2574" s="5">
        <v>101</v>
      </c>
      <c r="BR2574" s="5">
        <v>103</v>
      </c>
      <c r="BS2574">
        <v>104</v>
      </c>
      <c r="BT2574">
        <v>105</v>
      </c>
      <c r="BU2574">
        <v>105</v>
      </c>
      <c r="BV2574">
        <v>105</v>
      </c>
      <c r="BW2574">
        <v>104</v>
      </c>
      <c r="BX2574">
        <v>99</v>
      </c>
      <c r="BY2574">
        <v>101</v>
      </c>
      <c r="BZ2574">
        <v>102</v>
      </c>
      <c r="CA2574">
        <v>102</v>
      </c>
      <c r="CB2574">
        <v>103</v>
      </c>
      <c r="CC2574">
        <v>100</v>
      </c>
      <c r="CD2574">
        <v>99</v>
      </c>
      <c r="CE2574">
        <v>93</v>
      </c>
      <c r="CF2574">
        <v>90</v>
      </c>
      <c r="CG2574">
        <v>90</v>
      </c>
      <c r="CH2574">
        <v>97</v>
      </c>
      <c r="CI2574">
        <v>101</v>
      </c>
      <c r="CJ2574">
        <v>103</v>
      </c>
      <c r="CK2574">
        <v>101</v>
      </c>
      <c r="CL2574">
        <v>99</v>
      </c>
      <c r="CM2574">
        <v>98</v>
      </c>
      <c r="CN2574">
        <v>97</v>
      </c>
      <c r="CO2574">
        <v>98</v>
      </c>
      <c r="CP2574">
        <v>96</v>
      </c>
      <c r="CQ2574">
        <v>97</v>
      </c>
      <c r="CR2574">
        <v>97</v>
      </c>
      <c r="CS2574">
        <v>100</v>
      </c>
      <c r="CT2574">
        <v>101</v>
      </c>
      <c r="CU2574">
        <v>101</v>
      </c>
      <c r="CV2574">
        <v>103</v>
      </c>
      <c r="CW2574">
        <v>105</v>
      </c>
      <c r="CX2574" t="s">
        <v>2</v>
      </c>
      <c r="CY2574" t="s">
        <v>182</v>
      </c>
    </row>
    <row r="2575" spans="1:103" x14ac:dyDescent="0.25">
      <c r="A2575" t="s">
        <v>37</v>
      </c>
      <c r="B2575">
        <v>36.261400000000002</v>
      </c>
      <c r="C2575">
        <v>-116.0564</v>
      </c>
      <c r="D2575">
        <v>2573</v>
      </c>
      <c r="E2575" t="s">
        <v>1</v>
      </c>
      <c r="F2575">
        <v>75.900000000000006</v>
      </c>
      <c r="G2575">
        <v>1987</v>
      </c>
      <c r="H2575">
        <v>8</v>
      </c>
      <c r="I2575" t="s">
        <v>260</v>
      </c>
      <c r="J2575">
        <v>96</v>
      </c>
      <c r="K2575">
        <v>98</v>
      </c>
      <c r="L2575">
        <v>100</v>
      </c>
      <c r="M2575">
        <v>100</v>
      </c>
      <c r="N2575">
        <v>95</v>
      </c>
      <c r="O2575">
        <v>82</v>
      </c>
      <c r="P2575">
        <v>88</v>
      </c>
      <c r="Q2575">
        <v>90</v>
      </c>
      <c r="R2575">
        <v>93</v>
      </c>
      <c r="S2575">
        <v>96</v>
      </c>
      <c r="T2575">
        <v>98</v>
      </c>
      <c r="U2575">
        <v>101</v>
      </c>
      <c r="V2575">
        <v>104</v>
      </c>
      <c r="W2575">
        <v>101</v>
      </c>
      <c r="X2575">
        <v>89</v>
      </c>
      <c r="Y2575">
        <v>91</v>
      </c>
      <c r="Z2575">
        <v>93</v>
      </c>
      <c r="AA2575">
        <v>94</v>
      </c>
      <c r="AB2575">
        <v>96</v>
      </c>
      <c r="AC2575">
        <v>95</v>
      </c>
      <c r="AD2575">
        <v>91</v>
      </c>
      <c r="AE2575">
        <v>96</v>
      </c>
      <c r="AF2575">
        <v>99</v>
      </c>
      <c r="AG2575">
        <v>102</v>
      </c>
      <c r="AH2575">
        <v>104</v>
      </c>
      <c r="AI2575">
        <v>101</v>
      </c>
      <c r="AJ2575">
        <v>104</v>
      </c>
      <c r="AK2575">
        <v>102</v>
      </c>
      <c r="AL2575">
        <v>101</v>
      </c>
      <c r="AM2575">
        <v>100</v>
      </c>
      <c r="AN2575" s="5">
        <v>97</v>
      </c>
      <c r="AO2575" s="5">
        <v>97</v>
      </c>
      <c r="AP2575" s="5">
        <v>96</v>
      </c>
      <c r="AQ2575" s="5">
        <v>95</v>
      </c>
      <c r="AR2575" s="5">
        <v>96</v>
      </c>
      <c r="AS2575" s="5">
        <v>98</v>
      </c>
      <c r="AT2575" s="5">
        <v>102</v>
      </c>
      <c r="AU2575" s="5">
        <v>100</v>
      </c>
      <c r="AV2575" s="5">
        <v>98</v>
      </c>
      <c r="AW2575" s="5">
        <v>97</v>
      </c>
      <c r="AX2575" s="5">
        <v>96</v>
      </c>
      <c r="AY2575" s="5">
        <v>100</v>
      </c>
      <c r="AZ2575" s="5">
        <v>105</v>
      </c>
      <c r="BA2575" s="5">
        <v>107</v>
      </c>
      <c r="BB2575" s="5">
        <v>104</v>
      </c>
      <c r="BC2575" s="5">
        <v>97</v>
      </c>
      <c r="BD2575" s="5">
        <v>85</v>
      </c>
      <c r="BE2575" s="5">
        <v>82</v>
      </c>
      <c r="BF2575" s="5">
        <v>88</v>
      </c>
      <c r="BG2575" s="5">
        <v>75</v>
      </c>
      <c r="BH2575" s="5">
        <v>85</v>
      </c>
      <c r="BI2575" s="5">
        <v>89</v>
      </c>
      <c r="BJ2575" s="5">
        <v>95</v>
      </c>
      <c r="BK2575" s="5">
        <v>97</v>
      </c>
      <c r="BL2575" s="5">
        <v>100</v>
      </c>
      <c r="BM2575" s="5">
        <v>103</v>
      </c>
      <c r="BN2575" s="5">
        <v>98</v>
      </c>
      <c r="BO2575" s="5">
        <v>92</v>
      </c>
      <c r="BP2575" s="5">
        <v>95</v>
      </c>
      <c r="BQ2575" s="5">
        <v>98</v>
      </c>
      <c r="BR2575" s="5">
        <v>100</v>
      </c>
      <c r="BS2575">
        <v>103</v>
      </c>
      <c r="BT2575">
        <v>103</v>
      </c>
      <c r="BU2575">
        <v>104</v>
      </c>
      <c r="BV2575">
        <v>104</v>
      </c>
      <c r="BW2575">
        <v>104</v>
      </c>
      <c r="BX2575">
        <v>102</v>
      </c>
      <c r="BY2575">
        <v>100</v>
      </c>
      <c r="BZ2575">
        <v>102</v>
      </c>
      <c r="CA2575">
        <v>101</v>
      </c>
      <c r="CB2575">
        <v>102</v>
      </c>
      <c r="CC2575">
        <v>99</v>
      </c>
      <c r="CD2575">
        <v>97</v>
      </c>
      <c r="CE2575">
        <v>94</v>
      </c>
      <c r="CF2575">
        <v>91</v>
      </c>
      <c r="CG2575">
        <v>88</v>
      </c>
      <c r="CH2575">
        <v>95</v>
      </c>
      <c r="CI2575">
        <v>99</v>
      </c>
      <c r="CJ2575">
        <v>101</v>
      </c>
      <c r="CK2575">
        <v>101</v>
      </c>
      <c r="CL2575">
        <v>98</v>
      </c>
      <c r="CM2575">
        <v>98</v>
      </c>
      <c r="CN2575">
        <v>98</v>
      </c>
      <c r="CO2575">
        <v>96</v>
      </c>
      <c r="CP2575">
        <v>94</v>
      </c>
      <c r="CQ2575">
        <v>95</v>
      </c>
      <c r="CR2575">
        <v>96</v>
      </c>
      <c r="CS2575">
        <v>97</v>
      </c>
      <c r="CT2575">
        <v>99</v>
      </c>
      <c r="CU2575">
        <v>99</v>
      </c>
      <c r="CV2575">
        <v>101</v>
      </c>
      <c r="CW2575">
        <v>103</v>
      </c>
      <c r="CX2575" t="s">
        <v>2</v>
      </c>
      <c r="CY2575" t="s">
        <v>38</v>
      </c>
    </row>
    <row r="2576" spans="1:103" x14ac:dyDescent="0.25">
      <c r="A2576" t="s">
        <v>53</v>
      </c>
      <c r="B2576">
        <v>35.979999999999997</v>
      </c>
      <c r="C2576">
        <v>-114.8464</v>
      </c>
      <c r="D2576">
        <v>2500</v>
      </c>
      <c r="E2576" t="s">
        <v>1</v>
      </c>
      <c r="F2576">
        <v>188.9</v>
      </c>
      <c r="G2576">
        <v>1987</v>
      </c>
      <c r="H2576">
        <v>8</v>
      </c>
      <c r="I2576" t="s">
        <v>260</v>
      </c>
      <c r="J2576">
        <v>95</v>
      </c>
      <c r="K2576">
        <v>96</v>
      </c>
      <c r="L2576">
        <v>100</v>
      </c>
      <c r="M2576">
        <v>101</v>
      </c>
      <c r="N2576">
        <v>100</v>
      </c>
      <c r="O2576">
        <v>94</v>
      </c>
      <c r="P2576">
        <v>89</v>
      </c>
      <c r="Q2576">
        <v>93</v>
      </c>
      <c r="R2576">
        <v>95</v>
      </c>
      <c r="S2576">
        <v>97</v>
      </c>
      <c r="T2576">
        <v>99</v>
      </c>
      <c r="U2576">
        <v>102</v>
      </c>
      <c r="V2576">
        <v>105</v>
      </c>
      <c r="W2576">
        <v>106</v>
      </c>
      <c r="X2576">
        <v>100</v>
      </c>
      <c r="Y2576">
        <v>95</v>
      </c>
      <c r="Z2576">
        <v>97</v>
      </c>
      <c r="AA2576">
        <v>98</v>
      </c>
      <c r="AB2576">
        <v>97</v>
      </c>
      <c r="AC2576">
        <v>98</v>
      </c>
      <c r="AD2576">
        <v>98</v>
      </c>
      <c r="AE2576">
        <v>97</v>
      </c>
      <c r="AF2576">
        <v>98</v>
      </c>
      <c r="AG2576">
        <v>101</v>
      </c>
      <c r="AH2576">
        <v>105</v>
      </c>
      <c r="AI2576">
        <v>106</v>
      </c>
      <c r="AJ2576">
        <v>108</v>
      </c>
      <c r="AK2576">
        <v>108</v>
      </c>
      <c r="AL2576">
        <v>103</v>
      </c>
      <c r="AM2576">
        <v>101</v>
      </c>
      <c r="AN2576" s="5">
        <v>99</v>
      </c>
      <c r="AO2576" s="5">
        <v>100</v>
      </c>
      <c r="AP2576" s="5">
        <v>101</v>
      </c>
      <c r="AQ2576" s="5">
        <v>102</v>
      </c>
      <c r="AR2576" s="5">
        <v>102</v>
      </c>
      <c r="AS2576" s="5">
        <v>99</v>
      </c>
      <c r="AT2576" s="5">
        <v>103</v>
      </c>
      <c r="AU2576" s="5">
        <v>103</v>
      </c>
      <c r="AV2576" s="5">
        <v>99</v>
      </c>
      <c r="AW2576" s="5">
        <v>98</v>
      </c>
      <c r="AX2576" s="5">
        <v>96</v>
      </c>
      <c r="AY2576" s="5">
        <v>102</v>
      </c>
      <c r="AZ2576" s="5">
        <v>106</v>
      </c>
      <c r="BA2576" s="5">
        <v>108</v>
      </c>
      <c r="BB2576" s="5">
        <v>109</v>
      </c>
      <c r="BC2576" s="5">
        <v>104</v>
      </c>
      <c r="BD2576" s="5">
        <v>89</v>
      </c>
      <c r="BE2576" s="5">
        <v>90</v>
      </c>
      <c r="BF2576" s="5">
        <v>88</v>
      </c>
      <c r="BG2576" s="5">
        <v>92</v>
      </c>
      <c r="BH2576" s="5">
        <v>93</v>
      </c>
      <c r="BI2576" s="5">
        <v>94</v>
      </c>
      <c r="BJ2576" s="5">
        <v>97</v>
      </c>
      <c r="BK2576" s="5">
        <v>102</v>
      </c>
      <c r="BL2576" s="5">
        <v>102</v>
      </c>
      <c r="BM2576" s="5">
        <v>104</v>
      </c>
      <c r="BN2576" s="5">
        <v>102</v>
      </c>
      <c r="BO2576" s="5">
        <v>94</v>
      </c>
      <c r="BP2576" s="5">
        <v>103</v>
      </c>
      <c r="BQ2576" s="5">
        <v>104</v>
      </c>
      <c r="BR2576" s="5">
        <v>102</v>
      </c>
      <c r="BS2576">
        <v>102</v>
      </c>
      <c r="BT2576">
        <v>98</v>
      </c>
      <c r="BU2576">
        <v>103</v>
      </c>
      <c r="BV2576">
        <v>104</v>
      </c>
      <c r="BW2576">
        <v>106</v>
      </c>
      <c r="BX2576">
        <v>100</v>
      </c>
      <c r="BY2576">
        <v>101</v>
      </c>
      <c r="BZ2576">
        <v>102</v>
      </c>
      <c r="CA2576">
        <v>99</v>
      </c>
      <c r="CB2576">
        <v>104</v>
      </c>
      <c r="CC2576">
        <v>95</v>
      </c>
      <c r="CD2576">
        <v>100</v>
      </c>
      <c r="CE2576">
        <v>101</v>
      </c>
      <c r="CF2576">
        <v>99</v>
      </c>
      <c r="CG2576">
        <v>97</v>
      </c>
      <c r="CH2576">
        <v>93</v>
      </c>
      <c r="CI2576">
        <v>100</v>
      </c>
      <c r="CJ2576">
        <v>102</v>
      </c>
      <c r="CK2576">
        <v>102</v>
      </c>
      <c r="CL2576">
        <v>100</v>
      </c>
      <c r="CM2576">
        <v>100</v>
      </c>
      <c r="CN2576">
        <v>101</v>
      </c>
      <c r="CO2576">
        <v>101</v>
      </c>
      <c r="CP2576">
        <v>97</v>
      </c>
      <c r="CQ2576">
        <v>98</v>
      </c>
      <c r="CR2576">
        <v>96</v>
      </c>
      <c r="CS2576">
        <v>98</v>
      </c>
      <c r="CT2576">
        <v>98</v>
      </c>
      <c r="CU2576">
        <v>101</v>
      </c>
      <c r="CV2576">
        <v>103</v>
      </c>
      <c r="CW2576">
        <v>103</v>
      </c>
      <c r="CX2576" t="s">
        <v>2</v>
      </c>
      <c r="CY2576" t="s">
        <v>54</v>
      </c>
    </row>
    <row r="2577" spans="1:103" x14ac:dyDescent="0.25">
      <c r="A2577" t="s">
        <v>134</v>
      </c>
      <c r="B2577">
        <v>36.5717</v>
      </c>
      <c r="C2577">
        <v>-116.4619</v>
      </c>
      <c r="D2577">
        <v>2450</v>
      </c>
      <c r="E2577" t="s">
        <v>1</v>
      </c>
      <c r="F2577">
        <v>38.200000000000003</v>
      </c>
      <c r="G2577">
        <v>1987</v>
      </c>
      <c r="H2577">
        <v>8</v>
      </c>
      <c r="I2577" t="s">
        <v>260</v>
      </c>
      <c r="J2577">
        <v>100</v>
      </c>
      <c r="K2577">
        <v>100</v>
      </c>
      <c r="L2577">
        <v>101</v>
      </c>
      <c r="M2577">
        <v>98</v>
      </c>
      <c r="N2577">
        <v>89</v>
      </c>
      <c r="O2577">
        <v>87</v>
      </c>
      <c r="P2577">
        <v>92</v>
      </c>
      <c r="Q2577">
        <v>94</v>
      </c>
      <c r="R2577">
        <v>98</v>
      </c>
      <c r="S2577">
        <v>100</v>
      </c>
      <c r="T2577">
        <v>101</v>
      </c>
      <c r="U2577">
        <v>104</v>
      </c>
      <c r="V2577">
        <v>100</v>
      </c>
      <c r="W2577">
        <v>94</v>
      </c>
      <c r="X2577">
        <v>95</v>
      </c>
      <c r="Y2577">
        <v>96</v>
      </c>
      <c r="Z2577">
        <v>96</v>
      </c>
      <c r="AA2577">
        <v>97</v>
      </c>
      <c r="AB2577">
        <v>97</v>
      </c>
      <c r="AC2577">
        <v>97</v>
      </c>
      <c r="AD2577">
        <v>98</v>
      </c>
      <c r="AE2577">
        <v>98</v>
      </c>
      <c r="AF2577">
        <v>101</v>
      </c>
      <c r="AG2577">
        <v>104</v>
      </c>
      <c r="AH2577">
        <v>105</v>
      </c>
      <c r="AI2577">
        <v>106</v>
      </c>
      <c r="AJ2577">
        <v>105</v>
      </c>
      <c r="AK2577">
        <v>104</v>
      </c>
      <c r="AL2577">
        <v>104</v>
      </c>
      <c r="AM2577">
        <v>102</v>
      </c>
      <c r="AN2577" s="5">
        <v>101</v>
      </c>
      <c r="AO2577" s="5">
        <v>99</v>
      </c>
      <c r="AP2577" s="5">
        <v>99</v>
      </c>
      <c r="AQ2577" s="5">
        <v>99</v>
      </c>
      <c r="AR2577" s="5">
        <v>97</v>
      </c>
      <c r="AS2577" s="5">
        <v>100</v>
      </c>
      <c r="AT2577" s="5">
        <v>103</v>
      </c>
      <c r="AU2577" s="5">
        <v>102</v>
      </c>
      <c r="AV2577" s="5">
        <v>99</v>
      </c>
      <c r="AW2577" s="5">
        <v>99</v>
      </c>
      <c r="AX2577" s="5">
        <v>98</v>
      </c>
      <c r="AY2577" s="5">
        <v>102</v>
      </c>
      <c r="AZ2577" s="5">
        <v>106</v>
      </c>
      <c r="BA2577" s="5">
        <v>109</v>
      </c>
      <c r="BB2577" s="5">
        <v>106</v>
      </c>
      <c r="BC2577" s="5">
        <v>103</v>
      </c>
      <c r="BD2577" s="5">
        <v>89</v>
      </c>
      <c r="BE2577" s="5">
        <v>89</v>
      </c>
      <c r="BF2577" s="5">
        <v>85</v>
      </c>
      <c r="BG2577" s="5">
        <v>78</v>
      </c>
      <c r="BH2577" s="5">
        <v>83</v>
      </c>
      <c r="BI2577" s="5">
        <v>88</v>
      </c>
      <c r="BJ2577" s="5">
        <v>93</v>
      </c>
      <c r="BK2577" s="5">
        <v>97</v>
      </c>
      <c r="BL2577" s="5">
        <v>99</v>
      </c>
      <c r="BM2577" s="5">
        <v>102</v>
      </c>
      <c r="BN2577" s="5">
        <v>99</v>
      </c>
      <c r="BO2577" s="5">
        <v>97</v>
      </c>
      <c r="BP2577" s="5">
        <v>98</v>
      </c>
      <c r="BQ2577" s="5">
        <v>100</v>
      </c>
      <c r="BR2577" s="5">
        <v>101</v>
      </c>
      <c r="BS2577">
        <v>105</v>
      </c>
      <c r="BT2577">
        <v>104</v>
      </c>
      <c r="BU2577">
        <v>105</v>
      </c>
      <c r="BV2577">
        <v>107</v>
      </c>
      <c r="BW2577">
        <v>105</v>
      </c>
      <c r="BX2577">
        <v>102</v>
      </c>
      <c r="BY2577">
        <v>101</v>
      </c>
      <c r="BZ2577">
        <v>101</v>
      </c>
      <c r="CA2577">
        <v>103</v>
      </c>
      <c r="CB2577">
        <v>105</v>
      </c>
      <c r="CC2577">
        <v>102</v>
      </c>
      <c r="CD2577">
        <v>99</v>
      </c>
      <c r="CE2577">
        <v>96</v>
      </c>
      <c r="CF2577">
        <v>92</v>
      </c>
      <c r="CG2577">
        <v>90</v>
      </c>
      <c r="CH2577">
        <v>100</v>
      </c>
      <c r="CI2577">
        <v>105</v>
      </c>
      <c r="CJ2577">
        <v>102</v>
      </c>
      <c r="CK2577">
        <v>101</v>
      </c>
      <c r="CL2577">
        <v>101</v>
      </c>
      <c r="CM2577">
        <v>100</v>
      </c>
      <c r="CN2577">
        <v>100</v>
      </c>
      <c r="CO2577">
        <v>99</v>
      </c>
      <c r="CP2577">
        <v>99</v>
      </c>
      <c r="CQ2577">
        <v>98</v>
      </c>
      <c r="CR2577">
        <v>98</v>
      </c>
      <c r="CS2577">
        <v>99</v>
      </c>
      <c r="CT2577">
        <v>101</v>
      </c>
      <c r="CU2577">
        <v>102</v>
      </c>
      <c r="CV2577">
        <v>104</v>
      </c>
      <c r="CW2577">
        <v>104</v>
      </c>
      <c r="CX2577" t="s">
        <v>2</v>
      </c>
      <c r="CY2577" t="s">
        <v>135</v>
      </c>
    </row>
    <row r="2578" spans="1:103" x14ac:dyDescent="0.25">
      <c r="A2578" t="s">
        <v>87</v>
      </c>
      <c r="B2578">
        <v>35.651400000000002</v>
      </c>
      <c r="C2578">
        <v>-117.8214</v>
      </c>
      <c r="D2578">
        <v>2430</v>
      </c>
      <c r="E2578" t="s">
        <v>1</v>
      </c>
      <c r="F2578">
        <v>124.4</v>
      </c>
      <c r="G2578">
        <v>1987</v>
      </c>
      <c r="H2578">
        <v>8</v>
      </c>
      <c r="I2578" t="s">
        <v>260</v>
      </c>
      <c r="J2578">
        <v>98</v>
      </c>
      <c r="K2578">
        <v>101</v>
      </c>
      <c r="L2578">
        <v>102</v>
      </c>
      <c r="M2578">
        <v>102</v>
      </c>
      <c r="N2578">
        <v>96</v>
      </c>
      <c r="O2578">
        <v>96</v>
      </c>
      <c r="P2578">
        <v>90</v>
      </c>
      <c r="Q2578">
        <v>89</v>
      </c>
      <c r="R2578">
        <v>94</v>
      </c>
      <c r="S2578">
        <v>96</v>
      </c>
      <c r="T2578">
        <v>96</v>
      </c>
      <c r="U2578">
        <v>102</v>
      </c>
      <c r="V2578">
        <v>103</v>
      </c>
      <c r="W2578">
        <v>94</v>
      </c>
      <c r="X2578">
        <v>94</v>
      </c>
      <c r="Y2578">
        <v>93</v>
      </c>
      <c r="Z2578">
        <v>97</v>
      </c>
      <c r="AA2578">
        <v>97</v>
      </c>
      <c r="AB2578">
        <v>99</v>
      </c>
      <c r="AC2578">
        <v>98</v>
      </c>
      <c r="AD2578">
        <v>97</v>
      </c>
      <c r="AE2578">
        <v>97</v>
      </c>
      <c r="AF2578">
        <v>99</v>
      </c>
      <c r="AG2578">
        <v>103</v>
      </c>
      <c r="AH2578">
        <v>104</v>
      </c>
      <c r="AI2578">
        <v>105</v>
      </c>
      <c r="AJ2578">
        <v>107</v>
      </c>
      <c r="AK2578">
        <v>103</v>
      </c>
      <c r="AL2578">
        <v>102</v>
      </c>
      <c r="AM2578">
        <v>101</v>
      </c>
      <c r="AN2578" s="5">
        <v>97</v>
      </c>
      <c r="AO2578" s="5">
        <v>101</v>
      </c>
      <c r="AP2578" s="5">
        <v>97</v>
      </c>
      <c r="AQ2578" s="5">
        <v>98</v>
      </c>
      <c r="AR2578" s="5">
        <v>98</v>
      </c>
      <c r="AS2578" s="5">
        <v>101</v>
      </c>
      <c r="AT2578" s="5">
        <v>104</v>
      </c>
      <c r="AU2578" s="5">
        <v>104</v>
      </c>
      <c r="AV2578" s="5">
        <v>99</v>
      </c>
      <c r="AW2578" s="5">
        <v>99</v>
      </c>
      <c r="AX2578" s="5">
        <v>100</v>
      </c>
      <c r="AY2578" s="5">
        <v>101</v>
      </c>
      <c r="AZ2578" s="5">
        <v>107</v>
      </c>
      <c r="BA2578" s="5">
        <v>108</v>
      </c>
      <c r="BB2578" s="5">
        <v>106</v>
      </c>
      <c r="BC2578" s="5">
        <v>100</v>
      </c>
      <c r="BD2578" s="5">
        <v>100</v>
      </c>
      <c r="BE2578" s="5">
        <v>84</v>
      </c>
      <c r="BF2578" s="5">
        <v>86</v>
      </c>
      <c r="BG2578" s="5">
        <v>86</v>
      </c>
      <c r="BH2578" s="5">
        <v>86</v>
      </c>
      <c r="BI2578" s="5">
        <v>89</v>
      </c>
      <c r="BJ2578" s="5">
        <v>94</v>
      </c>
      <c r="BK2578" s="5">
        <v>97</v>
      </c>
      <c r="BL2578" s="5">
        <v>100</v>
      </c>
      <c r="BM2578" s="5">
        <v>103</v>
      </c>
      <c r="BN2578" s="5">
        <v>100</v>
      </c>
      <c r="BO2578" s="5">
        <v>101</v>
      </c>
      <c r="BP2578" s="5">
        <v>98</v>
      </c>
      <c r="BQ2578" s="5">
        <v>100</v>
      </c>
      <c r="BR2578" s="5">
        <v>102</v>
      </c>
      <c r="BS2578">
        <v>106</v>
      </c>
      <c r="BT2578">
        <v>107</v>
      </c>
      <c r="BU2578">
        <v>109</v>
      </c>
      <c r="BV2578">
        <v>106</v>
      </c>
      <c r="BW2578">
        <v>108</v>
      </c>
      <c r="BX2578">
        <v>104</v>
      </c>
      <c r="BY2578">
        <v>105</v>
      </c>
      <c r="BZ2578">
        <v>101</v>
      </c>
      <c r="CA2578">
        <v>103</v>
      </c>
      <c r="CB2578">
        <v>106</v>
      </c>
      <c r="CC2578">
        <v>102</v>
      </c>
      <c r="CD2578">
        <v>103</v>
      </c>
      <c r="CE2578">
        <v>96</v>
      </c>
      <c r="CF2578">
        <v>89</v>
      </c>
      <c r="CG2578">
        <v>92</v>
      </c>
      <c r="CH2578">
        <v>97</v>
      </c>
      <c r="CI2578">
        <v>99</v>
      </c>
      <c r="CJ2578">
        <v>101</v>
      </c>
      <c r="CK2578">
        <v>105</v>
      </c>
      <c r="CL2578">
        <v>101</v>
      </c>
      <c r="CM2578">
        <v>101</v>
      </c>
      <c r="CN2578">
        <v>101</v>
      </c>
      <c r="CO2578">
        <v>96</v>
      </c>
      <c r="CP2578">
        <v>94</v>
      </c>
      <c r="CQ2578">
        <v>97</v>
      </c>
      <c r="CR2578">
        <v>99</v>
      </c>
      <c r="CS2578">
        <v>101</v>
      </c>
      <c r="CT2578">
        <v>100</v>
      </c>
      <c r="CU2578">
        <v>98</v>
      </c>
      <c r="CV2578">
        <v>101</v>
      </c>
      <c r="CW2578">
        <v>102</v>
      </c>
      <c r="CX2578" t="s">
        <v>5</v>
      </c>
      <c r="CY2578" t="s">
        <v>88</v>
      </c>
    </row>
    <row r="2579" spans="1:103" x14ac:dyDescent="0.25">
      <c r="A2579" t="s">
        <v>79</v>
      </c>
      <c r="B2579">
        <v>35.686399999999999</v>
      </c>
      <c r="C2579">
        <v>-117.6908</v>
      </c>
      <c r="D2579">
        <v>2231</v>
      </c>
      <c r="E2579" t="s">
        <v>1</v>
      </c>
      <c r="F2579">
        <v>113.6</v>
      </c>
      <c r="G2579">
        <v>1987</v>
      </c>
      <c r="H2579">
        <v>8</v>
      </c>
      <c r="I2579" t="s">
        <v>260</v>
      </c>
      <c r="J2579">
        <v>100</v>
      </c>
      <c r="K2579">
        <v>103</v>
      </c>
      <c r="L2579">
        <v>105</v>
      </c>
      <c r="M2579">
        <v>103</v>
      </c>
      <c r="N2579">
        <v>102</v>
      </c>
      <c r="O2579">
        <v>73</v>
      </c>
      <c r="P2579">
        <v>93</v>
      </c>
      <c r="Q2579">
        <v>93</v>
      </c>
      <c r="R2579">
        <v>97</v>
      </c>
      <c r="S2579">
        <v>97</v>
      </c>
      <c r="T2579">
        <v>100</v>
      </c>
      <c r="U2579">
        <v>106</v>
      </c>
      <c r="V2579">
        <v>108</v>
      </c>
      <c r="W2579">
        <v>97</v>
      </c>
      <c r="X2579">
        <v>90</v>
      </c>
      <c r="Y2579">
        <v>96</v>
      </c>
      <c r="Z2579">
        <v>99</v>
      </c>
      <c r="AA2579">
        <v>100</v>
      </c>
      <c r="AB2579">
        <v>101</v>
      </c>
      <c r="AC2579">
        <v>101</v>
      </c>
      <c r="AD2579">
        <v>99</v>
      </c>
      <c r="AE2579">
        <v>100</v>
      </c>
      <c r="AF2579">
        <v>104</v>
      </c>
      <c r="AG2579">
        <v>106</v>
      </c>
      <c r="AH2579">
        <v>108</v>
      </c>
      <c r="AI2579">
        <v>110</v>
      </c>
      <c r="AJ2579">
        <v>111</v>
      </c>
      <c r="AK2579">
        <v>105</v>
      </c>
      <c r="AL2579">
        <v>106</v>
      </c>
      <c r="AM2579">
        <v>103</v>
      </c>
      <c r="AN2579" s="5">
        <v>100</v>
      </c>
      <c r="AO2579" s="5">
        <v>102</v>
      </c>
      <c r="AP2579" s="8">
        <f>(2*AO2579+AR2579)/3</f>
        <v>101.66666666666667</v>
      </c>
      <c r="AQ2579" s="8">
        <f>(AP2579+2*AS2579)/3</f>
        <v>102.55555555555556</v>
      </c>
      <c r="AR2579" s="5">
        <v>101</v>
      </c>
      <c r="AS2579" s="5">
        <v>103</v>
      </c>
      <c r="AT2579" s="5">
        <v>108</v>
      </c>
      <c r="AU2579" s="5">
        <v>102</v>
      </c>
      <c r="AV2579" s="5">
        <v>100</v>
      </c>
      <c r="AW2579" s="5">
        <v>100</v>
      </c>
      <c r="AX2579" s="5">
        <v>99</v>
      </c>
      <c r="AY2579" s="5">
        <v>104</v>
      </c>
      <c r="AZ2579" s="5">
        <v>109</v>
      </c>
      <c r="BA2579" s="5">
        <v>111</v>
      </c>
      <c r="BB2579" s="5">
        <v>106</v>
      </c>
      <c r="BC2579" s="5">
        <v>101</v>
      </c>
      <c r="BD2579" s="5">
        <v>85</v>
      </c>
      <c r="BE2579" s="5">
        <v>86</v>
      </c>
      <c r="BF2579" s="5">
        <v>86</v>
      </c>
      <c r="BG2579" s="5">
        <v>87</v>
      </c>
      <c r="BH2579" s="5">
        <v>85</v>
      </c>
      <c r="BI2579" s="5">
        <v>90</v>
      </c>
      <c r="BJ2579" s="5">
        <v>94</v>
      </c>
      <c r="BK2579" s="5">
        <v>97</v>
      </c>
      <c r="BL2579" s="5">
        <v>100</v>
      </c>
      <c r="BM2579" s="5">
        <v>103</v>
      </c>
      <c r="BN2579" s="5">
        <v>103</v>
      </c>
      <c r="BO2579" s="5">
        <v>102</v>
      </c>
      <c r="BP2579" s="5">
        <v>99</v>
      </c>
      <c r="BQ2579" s="5">
        <v>102</v>
      </c>
      <c r="BR2579" s="5">
        <v>103</v>
      </c>
      <c r="BS2579">
        <v>107</v>
      </c>
      <c r="BT2579">
        <v>108</v>
      </c>
      <c r="BU2579">
        <v>111</v>
      </c>
      <c r="BV2579">
        <v>111</v>
      </c>
      <c r="BW2579">
        <v>109</v>
      </c>
      <c r="BX2579">
        <v>106</v>
      </c>
      <c r="BY2579">
        <v>103</v>
      </c>
      <c r="BZ2579">
        <v>103</v>
      </c>
      <c r="CA2579">
        <v>107</v>
      </c>
      <c r="CB2579">
        <v>105</v>
      </c>
      <c r="CC2579">
        <v>104</v>
      </c>
      <c r="CD2579">
        <v>102</v>
      </c>
      <c r="CE2579">
        <v>96</v>
      </c>
      <c r="CF2579">
        <v>90</v>
      </c>
      <c r="CG2579">
        <v>92</v>
      </c>
      <c r="CH2579">
        <v>99</v>
      </c>
      <c r="CI2579">
        <v>102</v>
      </c>
      <c r="CJ2579">
        <v>104</v>
      </c>
      <c r="CK2579">
        <v>105</v>
      </c>
      <c r="CL2579">
        <v>101</v>
      </c>
      <c r="CM2579">
        <v>96</v>
      </c>
      <c r="CN2579">
        <v>97</v>
      </c>
      <c r="CO2579">
        <v>98</v>
      </c>
      <c r="CP2579">
        <v>95</v>
      </c>
      <c r="CQ2579">
        <v>99</v>
      </c>
      <c r="CR2579">
        <v>101</v>
      </c>
      <c r="CS2579">
        <v>102</v>
      </c>
      <c r="CT2579">
        <v>102</v>
      </c>
      <c r="CU2579">
        <v>104</v>
      </c>
      <c r="CV2579">
        <v>104</v>
      </c>
      <c r="CW2579">
        <v>104</v>
      </c>
      <c r="CX2579" t="s">
        <v>5</v>
      </c>
      <c r="CY2579" t="s">
        <v>80</v>
      </c>
    </row>
    <row r="2580" spans="1:103" x14ac:dyDescent="0.25">
      <c r="A2580" t="s">
        <v>164</v>
      </c>
      <c r="B2580">
        <v>34.892800000000001</v>
      </c>
      <c r="C2580">
        <v>-117.0219</v>
      </c>
      <c r="D2580">
        <v>2220</v>
      </c>
      <c r="E2580" t="s">
        <v>1</v>
      </c>
      <c r="F2580">
        <v>175</v>
      </c>
      <c r="G2580">
        <v>1987</v>
      </c>
      <c r="H2580">
        <v>8</v>
      </c>
      <c r="I2580" t="s">
        <v>260</v>
      </c>
      <c r="J2580">
        <v>98</v>
      </c>
      <c r="K2580">
        <v>100</v>
      </c>
      <c r="L2580">
        <v>101</v>
      </c>
      <c r="M2580">
        <v>102</v>
      </c>
      <c r="N2580">
        <v>99</v>
      </c>
      <c r="O2580">
        <v>87</v>
      </c>
      <c r="P2580">
        <v>91</v>
      </c>
      <c r="Q2580">
        <v>93</v>
      </c>
      <c r="R2580">
        <v>93</v>
      </c>
      <c r="S2580">
        <v>95</v>
      </c>
      <c r="T2580">
        <v>98</v>
      </c>
      <c r="U2580">
        <v>103</v>
      </c>
      <c r="V2580">
        <v>105</v>
      </c>
      <c r="W2580">
        <v>104</v>
      </c>
      <c r="X2580">
        <v>92</v>
      </c>
      <c r="Y2580">
        <v>92</v>
      </c>
      <c r="Z2580">
        <v>92</v>
      </c>
      <c r="AA2580">
        <v>94</v>
      </c>
      <c r="AB2580">
        <v>95</v>
      </c>
      <c r="AC2580">
        <v>92</v>
      </c>
      <c r="AD2580">
        <v>94</v>
      </c>
      <c r="AE2580">
        <v>97</v>
      </c>
      <c r="AF2580">
        <v>101</v>
      </c>
      <c r="AG2580">
        <v>103</v>
      </c>
      <c r="AH2580">
        <v>105</v>
      </c>
      <c r="AI2580">
        <v>105</v>
      </c>
      <c r="AJ2580">
        <v>105</v>
      </c>
      <c r="AK2580">
        <v>98</v>
      </c>
      <c r="AL2580">
        <v>101</v>
      </c>
      <c r="AM2580">
        <v>98</v>
      </c>
      <c r="AN2580" s="5">
        <v>98</v>
      </c>
      <c r="AO2580" s="5">
        <v>97</v>
      </c>
      <c r="AP2580" s="5">
        <v>97</v>
      </c>
      <c r="AQ2580" s="5">
        <v>94</v>
      </c>
      <c r="AR2580" s="5">
        <v>95</v>
      </c>
      <c r="AS2580" s="5">
        <v>98</v>
      </c>
      <c r="AT2580" s="5">
        <v>99</v>
      </c>
      <c r="AU2580" s="5">
        <v>100</v>
      </c>
      <c r="AV2580" s="5">
        <v>98</v>
      </c>
      <c r="AW2580" s="5">
        <v>100</v>
      </c>
      <c r="AX2580" s="5">
        <v>96</v>
      </c>
      <c r="AY2580" s="5">
        <v>100</v>
      </c>
      <c r="AZ2580" s="5">
        <v>106</v>
      </c>
      <c r="BA2580" s="5">
        <v>108</v>
      </c>
      <c r="BB2580" s="5">
        <v>108</v>
      </c>
      <c r="BC2580" s="5">
        <v>102</v>
      </c>
      <c r="BD2580" s="5">
        <v>96</v>
      </c>
      <c r="BE2580" s="5">
        <v>85</v>
      </c>
      <c r="BF2580" s="5">
        <v>90</v>
      </c>
      <c r="BG2580" s="5">
        <v>88</v>
      </c>
      <c r="BH2580" s="5">
        <v>83</v>
      </c>
      <c r="BI2580" s="5">
        <v>90</v>
      </c>
      <c r="BJ2580" s="5">
        <v>94</v>
      </c>
      <c r="BK2580" s="5">
        <v>100</v>
      </c>
      <c r="BL2580" s="5">
        <v>103</v>
      </c>
      <c r="BM2580" s="5">
        <v>105</v>
      </c>
      <c r="BN2580" s="5">
        <v>100</v>
      </c>
      <c r="BO2580" s="5">
        <v>96</v>
      </c>
      <c r="BP2580" s="5">
        <v>98</v>
      </c>
      <c r="BQ2580" s="5">
        <v>101</v>
      </c>
      <c r="BR2580" s="5">
        <v>104</v>
      </c>
      <c r="BS2580">
        <v>109</v>
      </c>
      <c r="BT2580">
        <v>105</v>
      </c>
      <c r="BU2580">
        <v>107</v>
      </c>
      <c r="BV2580">
        <v>107</v>
      </c>
      <c r="BW2580">
        <v>106</v>
      </c>
      <c r="BX2580">
        <v>107</v>
      </c>
      <c r="BY2580">
        <v>104</v>
      </c>
      <c r="BZ2580">
        <v>102</v>
      </c>
      <c r="CA2580">
        <v>100</v>
      </c>
      <c r="CB2580">
        <v>102</v>
      </c>
      <c r="CC2580">
        <v>100</v>
      </c>
      <c r="CD2580">
        <v>98</v>
      </c>
      <c r="CE2580">
        <v>97</v>
      </c>
      <c r="CF2580">
        <v>90</v>
      </c>
      <c r="CG2580">
        <v>87</v>
      </c>
      <c r="CH2580">
        <v>96</v>
      </c>
      <c r="CI2580">
        <v>98</v>
      </c>
      <c r="CJ2580">
        <v>101</v>
      </c>
      <c r="CK2580">
        <v>101</v>
      </c>
      <c r="CL2580">
        <v>102</v>
      </c>
      <c r="CM2580">
        <v>100</v>
      </c>
      <c r="CN2580">
        <v>99</v>
      </c>
      <c r="CO2580">
        <v>96</v>
      </c>
      <c r="CP2580">
        <v>95</v>
      </c>
      <c r="CQ2580">
        <v>96</v>
      </c>
      <c r="CR2580">
        <v>99</v>
      </c>
      <c r="CS2580">
        <v>101</v>
      </c>
      <c r="CT2580">
        <v>101</v>
      </c>
      <c r="CU2580">
        <v>102</v>
      </c>
      <c r="CV2580">
        <v>103</v>
      </c>
      <c r="CW2580">
        <v>103</v>
      </c>
      <c r="CX2580" t="s">
        <v>5</v>
      </c>
      <c r="CY2580" t="s">
        <v>20</v>
      </c>
    </row>
    <row r="2581" spans="1:103" x14ac:dyDescent="0.25">
      <c r="A2581" t="s">
        <v>91</v>
      </c>
      <c r="B2581">
        <v>36.071899999999999</v>
      </c>
      <c r="C2581">
        <v>-115.16330000000001</v>
      </c>
      <c r="D2581">
        <v>2175</v>
      </c>
      <c r="E2581" t="s">
        <v>1</v>
      </c>
      <c r="F2581">
        <v>158.69999999999999</v>
      </c>
      <c r="G2581">
        <v>1987</v>
      </c>
      <c r="H2581">
        <v>8</v>
      </c>
      <c r="I2581" t="s">
        <v>260</v>
      </c>
      <c r="J2581">
        <v>98</v>
      </c>
      <c r="K2581">
        <v>99</v>
      </c>
      <c r="L2581">
        <v>102</v>
      </c>
      <c r="M2581">
        <v>104</v>
      </c>
      <c r="N2581">
        <v>97</v>
      </c>
      <c r="O2581">
        <v>84</v>
      </c>
      <c r="P2581">
        <v>92</v>
      </c>
      <c r="Q2581">
        <v>95</v>
      </c>
      <c r="R2581">
        <v>97</v>
      </c>
      <c r="S2581">
        <v>101</v>
      </c>
      <c r="T2581">
        <v>102</v>
      </c>
      <c r="U2581">
        <v>104</v>
      </c>
      <c r="V2581">
        <v>108</v>
      </c>
      <c r="W2581">
        <v>108</v>
      </c>
      <c r="X2581">
        <v>94</v>
      </c>
      <c r="Y2581">
        <v>97</v>
      </c>
      <c r="Z2581">
        <v>98</v>
      </c>
      <c r="AA2581">
        <v>97</v>
      </c>
      <c r="AB2581">
        <v>102</v>
      </c>
      <c r="AC2581">
        <v>101</v>
      </c>
      <c r="AD2581">
        <v>102</v>
      </c>
      <c r="AE2581">
        <v>99</v>
      </c>
      <c r="AF2581">
        <v>103</v>
      </c>
      <c r="AG2581">
        <v>105</v>
      </c>
      <c r="AH2581">
        <v>106</v>
      </c>
      <c r="AI2581">
        <v>108</v>
      </c>
      <c r="AJ2581">
        <v>110</v>
      </c>
      <c r="AK2581">
        <v>107</v>
      </c>
      <c r="AL2581">
        <v>104</v>
      </c>
      <c r="AM2581">
        <v>104</v>
      </c>
      <c r="AN2581" s="5">
        <v>103</v>
      </c>
      <c r="AO2581" s="5">
        <v>103</v>
      </c>
      <c r="AP2581" s="5">
        <v>101</v>
      </c>
      <c r="AQ2581" s="5">
        <v>102</v>
      </c>
      <c r="AR2581" s="5">
        <v>104</v>
      </c>
      <c r="AS2581" s="5">
        <v>103</v>
      </c>
      <c r="AT2581" s="5">
        <v>106</v>
      </c>
      <c r="AU2581" s="5">
        <v>105</v>
      </c>
      <c r="AV2581" s="5">
        <v>101</v>
      </c>
      <c r="AW2581" s="5">
        <v>102</v>
      </c>
      <c r="AX2581" s="5">
        <v>102</v>
      </c>
      <c r="AY2581" s="5">
        <v>104</v>
      </c>
      <c r="AZ2581" s="5">
        <v>108</v>
      </c>
      <c r="BA2581" s="5">
        <v>111</v>
      </c>
      <c r="BB2581" s="5">
        <v>109</v>
      </c>
      <c r="BC2581" s="5">
        <v>98</v>
      </c>
      <c r="BD2581" s="5">
        <v>91</v>
      </c>
      <c r="BE2581" s="5">
        <v>88</v>
      </c>
      <c r="BF2581" s="5">
        <v>95</v>
      </c>
      <c r="BG2581" s="5">
        <v>92</v>
      </c>
      <c r="BH2581" s="5">
        <v>92</v>
      </c>
      <c r="BI2581" s="5">
        <v>98</v>
      </c>
      <c r="BJ2581" s="5">
        <v>104</v>
      </c>
      <c r="BK2581" s="5">
        <v>106</v>
      </c>
      <c r="BL2581" s="5">
        <v>107</v>
      </c>
      <c r="BM2581" s="5">
        <v>105</v>
      </c>
      <c r="BN2581" s="5">
        <v>94</v>
      </c>
      <c r="BO2581" s="5">
        <v>95</v>
      </c>
      <c r="BP2581" s="5">
        <v>101</v>
      </c>
      <c r="BQ2581" s="5">
        <v>105</v>
      </c>
      <c r="BR2581" s="5">
        <v>106</v>
      </c>
      <c r="BS2581">
        <v>107</v>
      </c>
      <c r="BT2581">
        <v>105</v>
      </c>
      <c r="BU2581">
        <v>102</v>
      </c>
      <c r="BV2581">
        <v>109</v>
      </c>
      <c r="BW2581">
        <v>104</v>
      </c>
      <c r="BX2581">
        <v>103</v>
      </c>
      <c r="BY2581">
        <v>101</v>
      </c>
      <c r="BZ2581">
        <v>103</v>
      </c>
      <c r="CA2581">
        <v>105</v>
      </c>
      <c r="CB2581">
        <v>106</v>
      </c>
      <c r="CC2581">
        <v>103</v>
      </c>
      <c r="CD2581">
        <v>102</v>
      </c>
      <c r="CE2581">
        <v>99</v>
      </c>
      <c r="CF2581">
        <v>95</v>
      </c>
      <c r="CG2581">
        <v>94</v>
      </c>
      <c r="CH2581">
        <v>98</v>
      </c>
      <c r="CI2581">
        <v>102</v>
      </c>
      <c r="CJ2581">
        <v>105</v>
      </c>
      <c r="CK2581">
        <v>107</v>
      </c>
      <c r="CL2581">
        <v>99</v>
      </c>
      <c r="CM2581">
        <v>103</v>
      </c>
      <c r="CN2581">
        <v>101</v>
      </c>
      <c r="CO2581">
        <v>95</v>
      </c>
      <c r="CP2581">
        <v>100</v>
      </c>
      <c r="CQ2581">
        <v>99</v>
      </c>
      <c r="CR2581">
        <v>98</v>
      </c>
      <c r="CS2581">
        <v>100</v>
      </c>
      <c r="CT2581">
        <v>102</v>
      </c>
      <c r="CU2581">
        <v>102</v>
      </c>
      <c r="CV2581">
        <v>105</v>
      </c>
      <c r="CW2581">
        <v>106</v>
      </c>
      <c r="CX2581" t="s">
        <v>2</v>
      </c>
      <c r="CY2581" t="s">
        <v>92</v>
      </c>
    </row>
    <row r="2582" spans="1:103" x14ac:dyDescent="0.25">
      <c r="A2582" t="s">
        <v>155</v>
      </c>
      <c r="B2582">
        <v>36.430300000000003</v>
      </c>
      <c r="C2582">
        <v>-114.51390000000001</v>
      </c>
      <c r="D2582">
        <v>2000</v>
      </c>
      <c r="E2582" t="s">
        <v>1</v>
      </c>
      <c r="F2582">
        <v>210.3</v>
      </c>
      <c r="G2582">
        <v>1987</v>
      </c>
      <c r="H2582">
        <v>8</v>
      </c>
      <c r="I2582" t="s">
        <v>260</v>
      </c>
      <c r="J2582">
        <v>97</v>
      </c>
      <c r="K2582">
        <v>99</v>
      </c>
      <c r="L2582">
        <v>99</v>
      </c>
      <c r="M2582">
        <v>103</v>
      </c>
      <c r="N2582">
        <v>104</v>
      </c>
      <c r="O2582">
        <v>97</v>
      </c>
      <c r="P2582">
        <v>89</v>
      </c>
      <c r="Q2582">
        <v>93</v>
      </c>
      <c r="R2582">
        <v>99</v>
      </c>
      <c r="S2582">
        <v>98</v>
      </c>
      <c r="T2582">
        <v>102</v>
      </c>
      <c r="U2582">
        <v>103</v>
      </c>
      <c r="V2582">
        <v>105</v>
      </c>
      <c r="W2582">
        <v>109</v>
      </c>
      <c r="X2582">
        <v>109</v>
      </c>
      <c r="Y2582">
        <v>100</v>
      </c>
      <c r="Z2582">
        <v>98</v>
      </c>
      <c r="AA2582">
        <v>100</v>
      </c>
      <c r="AB2582">
        <v>100</v>
      </c>
      <c r="AC2582">
        <v>102</v>
      </c>
      <c r="AD2582">
        <v>101</v>
      </c>
      <c r="AE2582">
        <v>102</v>
      </c>
      <c r="AF2582">
        <v>100</v>
      </c>
      <c r="AG2582">
        <v>103</v>
      </c>
      <c r="AH2582">
        <v>105</v>
      </c>
      <c r="AI2582">
        <v>106</v>
      </c>
      <c r="AJ2582">
        <v>107</v>
      </c>
      <c r="AK2582">
        <v>109</v>
      </c>
      <c r="AL2582">
        <v>106</v>
      </c>
      <c r="AM2582">
        <v>106</v>
      </c>
      <c r="AN2582" s="5">
        <v>105</v>
      </c>
      <c r="AO2582" s="5">
        <v>103</v>
      </c>
      <c r="AP2582" s="5">
        <v>104</v>
      </c>
      <c r="AQ2582" s="5">
        <v>104</v>
      </c>
      <c r="AR2582" s="5">
        <v>101</v>
      </c>
      <c r="AS2582" s="5">
        <v>103</v>
      </c>
      <c r="AT2582" s="5">
        <v>103</v>
      </c>
      <c r="AU2582" s="5">
        <v>107</v>
      </c>
      <c r="AV2582" s="5">
        <v>105</v>
      </c>
      <c r="AW2582" s="5">
        <v>101</v>
      </c>
      <c r="AX2582" s="5">
        <v>100</v>
      </c>
      <c r="AY2582" s="5">
        <v>103</v>
      </c>
      <c r="AZ2582" s="5">
        <v>105</v>
      </c>
      <c r="BA2582" s="5">
        <v>109</v>
      </c>
      <c r="BB2582" s="5">
        <v>111</v>
      </c>
      <c r="BC2582" s="5">
        <v>109</v>
      </c>
      <c r="BD2582" s="5">
        <v>95</v>
      </c>
      <c r="BE2582" s="5">
        <v>92</v>
      </c>
      <c r="BF2582" s="5">
        <v>88</v>
      </c>
      <c r="BG2582" s="5">
        <v>95</v>
      </c>
      <c r="BH2582" s="5">
        <v>95</v>
      </c>
      <c r="BI2582" s="5">
        <v>96</v>
      </c>
      <c r="BJ2582" s="5">
        <v>98</v>
      </c>
      <c r="BK2582" s="5">
        <v>103</v>
      </c>
      <c r="BL2582" s="5">
        <v>106</v>
      </c>
      <c r="BM2582" s="5">
        <v>108</v>
      </c>
      <c r="BN2582" s="5">
        <v>102</v>
      </c>
      <c r="BO2582" s="5">
        <v>94</v>
      </c>
      <c r="BP2582" s="5">
        <v>96</v>
      </c>
      <c r="BQ2582" s="5">
        <v>102</v>
      </c>
      <c r="BR2582" s="5">
        <v>105</v>
      </c>
      <c r="BS2582">
        <v>106</v>
      </c>
      <c r="BT2582">
        <v>108</v>
      </c>
      <c r="BU2582">
        <v>107</v>
      </c>
      <c r="BV2582">
        <v>106</v>
      </c>
      <c r="BW2582">
        <v>107</v>
      </c>
      <c r="BX2582">
        <v>109</v>
      </c>
      <c r="BY2582">
        <v>104</v>
      </c>
      <c r="BZ2582">
        <v>104</v>
      </c>
      <c r="CA2582">
        <v>103</v>
      </c>
      <c r="CB2582">
        <v>102</v>
      </c>
      <c r="CC2582">
        <v>107</v>
      </c>
      <c r="CD2582">
        <v>103</v>
      </c>
      <c r="CE2582">
        <v>105</v>
      </c>
      <c r="CF2582">
        <v>101</v>
      </c>
      <c r="CG2582">
        <v>101</v>
      </c>
      <c r="CH2582">
        <v>101</v>
      </c>
      <c r="CI2582">
        <v>100</v>
      </c>
      <c r="CJ2582">
        <v>102</v>
      </c>
      <c r="CK2582">
        <v>106</v>
      </c>
      <c r="CL2582">
        <v>101</v>
      </c>
      <c r="CM2582">
        <v>97</v>
      </c>
      <c r="CN2582">
        <v>103</v>
      </c>
      <c r="CO2582">
        <v>103</v>
      </c>
      <c r="CP2582">
        <v>103</v>
      </c>
      <c r="CQ2582">
        <v>103</v>
      </c>
      <c r="CS2582">
        <v>98</v>
      </c>
      <c r="CT2582">
        <v>99</v>
      </c>
      <c r="CU2582">
        <v>102</v>
      </c>
      <c r="CV2582">
        <v>103</v>
      </c>
      <c r="CW2582">
        <v>106</v>
      </c>
      <c r="CX2582" t="s">
        <v>2</v>
      </c>
      <c r="CY2582" t="s">
        <v>156</v>
      </c>
    </row>
    <row r="2583" spans="1:103" x14ac:dyDescent="0.25">
      <c r="A2583" t="s">
        <v>77</v>
      </c>
      <c r="B2583">
        <v>34.8536</v>
      </c>
      <c r="C2583">
        <v>-116.7869</v>
      </c>
      <c r="D2583">
        <v>1919</v>
      </c>
      <c r="E2583" t="s">
        <v>1</v>
      </c>
      <c r="F2583">
        <v>178.9</v>
      </c>
      <c r="G2583">
        <v>1987</v>
      </c>
      <c r="H2583">
        <v>8</v>
      </c>
      <c r="I2583" t="s">
        <v>260</v>
      </c>
      <c r="J2583">
        <v>100</v>
      </c>
      <c r="K2583">
        <v>104</v>
      </c>
      <c r="L2583">
        <v>104</v>
      </c>
      <c r="M2583">
        <v>105</v>
      </c>
      <c r="N2583">
        <v>100</v>
      </c>
      <c r="O2583">
        <v>91</v>
      </c>
      <c r="P2583">
        <v>91</v>
      </c>
      <c r="Q2583">
        <v>96</v>
      </c>
      <c r="R2583">
        <v>98</v>
      </c>
      <c r="S2583">
        <v>100</v>
      </c>
      <c r="T2583">
        <v>102</v>
      </c>
      <c r="U2583">
        <v>105</v>
      </c>
      <c r="V2583">
        <v>108</v>
      </c>
      <c r="W2583">
        <v>100</v>
      </c>
      <c r="X2583">
        <v>92</v>
      </c>
      <c r="Y2583">
        <v>96</v>
      </c>
      <c r="Z2583">
        <v>97</v>
      </c>
      <c r="AA2583">
        <v>98</v>
      </c>
      <c r="AB2583">
        <v>101</v>
      </c>
      <c r="AC2583">
        <v>97</v>
      </c>
      <c r="AD2583">
        <v>98</v>
      </c>
      <c r="AE2583">
        <v>98</v>
      </c>
      <c r="AF2583">
        <v>102</v>
      </c>
      <c r="AG2583">
        <v>104</v>
      </c>
      <c r="AH2583">
        <v>108</v>
      </c>
      <c r="AI2583">
        <v>107</v>
      </c>
      <c r="AJ2583">
        <v>107</v>
      </c>
      <c r="AK2583">
        <v>104</v>
      </c>
      <c r="AL2583">
        <v>103</v>
      </c>
      <c r="AM2583">
        <v>103</v>
      </c>
      <c r="AN2583" s="5">
        <v>99</v>
      </c>
      <c r="AO2583" s="5">
        <v>102</v>
      </c>
      <c r="AP2583" s="5">
        <v>100</v>
      </c>
      <c r="AQ2583" s="5">
        <v>99</v>
      </c>
      <c r="AR2583" s="5">
        <v>102</v>
      </c>
      <c r="AS2583" s="5">
        <v>101</v>
      </c>
      <c r="AT2583" s="5">
        <v>103</v>
      </c>
      <c r="AU2583" s="5">
        <v>105</v>
      </c>
      <c r="AV2583" s="5">
        <v>104</v>
      </c>
      <c r="AW2583" s="5">
        <v>101</v>
      </c>
      <c r="AX2583" s="5">
        <v>101</v>
      </c>
      <c r="AY2583" s="5">
        <v>103</v>
      </c>
      <c r="AZ2583" s="5">
        <v>108</v>
      </c>
      <c r="BA2583" s="5">
        <v>110</v>
      </c>
      <c r="BB2583" s="5">
        <v>110</v>
      </c>
      <c r="BC2583" s="5">
        <v>104</v>
      </c>
      <c r="BD2583" s="5">
        <v>84</v>
      </c>
      <c r="BE2583" s="5">
        <v>88</v>
      </c>
      <c r="BF2583" s="5">
        <v>92</v>
      </c>
      <c r="BG2583" s="5">
        <v>77</v>
      </c>
      <c r="BH2583" s="5">
        <v>86</v>
      </c>
      <c r="BI2583" s="5">
        <v>93</v>
      </c>
      <c r="BJ2583" s="5">
        <v>98</v>
      </c>
      <c r="BK2583" s="5">
        <v>102</v>
      </c>
      <c r="BL2583" s="5">
        <v>104</v>
      </c>
      <c r="BM2583" s="5">
        <v>107</v>
      </c>
      <c r="BN2583" s="5">
        <v>100</v>
      </c>
      <c r="BO2583" s="5">
        <v>98</v>
      </c>
      <c r="BP2583" s="5">
        <v>101</v>
      </c>
      <c r="BQ2583" s="5">
        <v>103</v>
      </c>
      <c r="BR2583" s="5">
        <v>106</v>
      </c>
      <c r="BS2583">
        <v>108</v>
      </c>
      <c r="BT2583">
        <v>108</v>
      </c>
      <c r="BU2583">
        <v>109</v>
      </c>
      <c r="BV2583">
        <v>111</v>
      </c>
      <c r="BW2583">
        <v>111</v>
      </c>
      <c r="BX2583">
        <v>108</v>
      </c>
      <c r="BY2583">
        <v>106</v>
      </c>
      <c r="BZ2583">
        <v>106</v>
      </c>
      <c r="CA2583">
        <v>106</v>
      </c>
      <c r="CB2583">
        <v>107</v>
      </c>
      <c r="CC2583">
        <v>107</v>
      </c>
      <c r="CD2583">
        <v>103</v>
      </c>
      <c r="CE2583">
        <v>102</v>
      </c>
      <c r="CF2583">
        <v>96</v>
      </c>
      <c r="CG2583">
        <v>91</v>
      </c>
      <c r="CH2583">
        <v>99</v>
      </c>
      <c r="CI2583">
        <v>102</v>
      </c>
      <c r="CJ2583">
        <v>104</v>
      </c>
      <c r="CK2583">
        <v>106</v>
      </c>
      <c r="CL2583">
        <v>107</v>
      </c>
      <c r="CM2583">
        <v>102</v>
      </c>
      <c r="CN2583">
        <v>101</v>
      </c>
      <c r="CO2583">
        <v>102</v>
      </c>
      <c r="CP2583">
        <v>97</v>
      </c>
      <c r="CQ2583">
        <v>98</v>
      </c>
      <c r="CR2583">
        <v>101</v>
      </c>
      <c r="CS2583">
        <v>103</v>
      </c>
      <c r="CT2583">
        <v>103</v>
      </c>
      <c r="CU2583">
        <v>105</v>
      </c>
      <c r="CV2583">
        <v>107</v>
      </c>
      <c r="CW2583">
        <v>106</v>
      </c>
      <c r="CX2583" t="s">
        <v>5</v>
      </c>
      <c r="CY2583" t="s">
        <v>78</v>
      </c>
    </row>
    <row r="2584" spans="1:103" x14ac:dyDescent="0.25">
      <c r="A2584" t="s">
        <v>45</v>
      </c>
      <c r="B2584">
        <v>35.763599999999997</v>
      </c>
      <c r="C2584">
        <v>-117.3908</v>
      </c>
      <c r="D2584">
        <v>1695</v>
      </c>
      <c r="E2584" t="s">
        <v>1</v>
      </c>
      <c r="F2584">
        <v>90.8</v>
      </c>
      <c r="G2584">
        <v>1987</v>
      </c>
      <c r="H2584">
        <v>8</v>
      </c>
      <c r="I2584" t="s">
        <v>260</v>
      </c>
      <c r="J2584">
        <v>101</v>
      </c>
      <c r="K2584">
        <v>103</v>
      </c>
      <c r="L2584">
        <v>105</v>
      </c>
      <c r="M2584">
        <v>105</v>
      </c>
      <c r="N2584">
        <v>103</v>
      </c>
      <c r="O2584">
        <v>83</v>
      </c>
      <c r="P2584">
        <v>93</v>
      </c>
      <c r="Q2584">
        <v>96</v>
      </c>
      <c r="R2584">
        <v>98</v>
      </c>
      <c r="S2584">
        <v>98</v>
      </c>
      <c r="T2584">
        <v>100</v>
      </c>
      <c r="U2584">
        <v>105</v>
      </c>
      <c r="V2584">
        <v>109</v>
      </c>
      <c r="W2584">
        <v>106</v>
      </c>
      <c r="X2584">
        <v>93</v>
      </c>
      <c r="Y2584">
        <v>97</v>
      </c>
      <c r="Z2584">
        <v>99</v>
      </c>
      <c r="AA2584">
        <v>99</v>
      </c>
      <c r="AB2584">
        <v>100</v>
      </c>
      <c r="AC2584">
        <v>101</v>
      </c>
      <c r="AD2584">
        <v>100</v>
      </c>
      <c r="AE2584">
        <v>103</v>
      </c>
      <c r="AF2584">
        <v>105</v>
      </c>
      <c r="AG2584">
        <v>108</v>
      </c>
      <c r="AH2584">
        <v>108</v>
      </c>
      <c r="AI2584">
        <v>109</v>
      </c>
      <c r="AJ2584">
        <v>110</v>
      </c>
      <c r="AK2584">
        <v>109</v>
      </c>
      <c r="AL2584">
        <v>104</v>
      </c>
      <c r="AM2584">
        <v>102</v>
      </c>
      <c r="AN2584" s="5">
        <v>99</v>
      </c>
      <c r="AO2584" s="5">
        <v>101</v>
      </c>
      <c r="AP2584" s="5">
        <v>99</v>
      </c>
      <c r="AQ2584" s="5">
        <v>99</v>
      </c>
      <c r="AR2584" s="5">
        <v>100</v>
      </c>
      <c r="AS2584" s="5">
        <v>105</v>
      </c>
      <c r="AT2584" s="5">
        <v>107</v>
      </c>
      <c r="AU2584" s="5">
        <v>105</v>
      </c>
      <c r="AV2584" s="5">
        <v>102</v>
      </c>
      <c r="AW2584" s="5">
        <v>103</v>
      </c>
      <c r="AX2584" s="5">
        <v>103</v>
      </c>
      <c r="AY2584" s="5">
        <v>105</v>
      </c>
      <c r="AZ2584" s="5">
        <v>109</v>
      </c>
      <c r="BA2584" s="5">
        <v>112</v>
      </c>
      <c r="BB2584" s="5">
        <v>108</v>
      </c>
      <c r="BC2584" s="5">
        <v>106</v>
      </c>
      <c r="BD2584" s="5">
        <v>89</v>
      </c>
      <c r="BE2584" s="5">
        <v>89</v>
      </c>
      <c r="BF2584" s="5">
        <v>91</v>
      </c>
      <c r="BG2584" s="5">
        <v>89</v>
      </c>
      <c r="BH2584" s="5">
        <v>88</v>
      </c>
      <c r="BI2584" s="5">
        <v>94</v>
      </c>
      <c r="BJ2584" s="5">
        <v>97</v>
      </c>
      <c r="BK2584" s="5">
        <v>100</v>
      </c>
      <c r="BL2584" s="5">
        <v>102</v>
      </c>
      <c r="BM2584" s="5">
        <v>106</v>
      </c>
      <c r="BN2584" s="5">
        <v>105</v>
      </c>
      <c r="BO2584" s="5">
        <v>105</v>
      </c>
      <c r="BP2584" s="5">
        <v>102</v>
      </c>
      <c r="BQ2584" s="5">
        <v>104</v>
      </c>
      <c r="BR2584" s="5">
        <v>106</v>
      </c>
      <c r="BS2584">
        <v>109</v>
      </c>
      <c r="BT2584">
        <v>110</v>
      </c>
      <c r="BU2584">
        <v>111</v>
      </c>
      <c r="BV2584">
        <v>113</v>
      </c>
      <c r="BW2584">
        <v>110</v>
      </c>
      <c r="BX2584">
        <v>106</v>
      </c>
      <c r="BY2584">
        <v>106</v>
      </c>
      <c r="BZ2584">
        <v>106</v>
      </c>
      <c r="CA2584">
        <v>108</v>
      </c>
      <c r="CB2584">
        <v>107</v>
      </c>
      <c r="CC2584">
        <v>105</v>
      </c>
      <c r="CD2584">
        <v>104</v>
      </c>
      <c r="CE2584">
        <v>96</v>
      </c>
      <c r="CF2584">
        <v>94</v>
      </c>
      <c r="CG2584">
        <v>91</v>
      </c>
      <c r="CH2584">
        <v>98</v>
      </c>
      <c r="CI2584">
        <v>104</v>
      </c>
      <c r="CJ2584">
        <v>105</v>
      </c>
      <c r="CK2584">
        <v>106</v>
      </c>
      <c r="CL2584">
        <v>104</v>
      </c>
      <c r="CM2584">
        <v>100</v>
      </c>
      <c r="CN2584">
        <v>101</v>
      </c>
      <c r="CO2584">
        <v>101</v>
      </c>
      <c r="CP2584">
        <v>98</v>
      </c>
      <c r="CQ2584">
        <v>101</v>
      </c>
      <c r="CR2584">
        <v>102</v>
      </c>
      <c r="CS2584">
        <v>104</v>
      </c>
      <c r="CT2584">
        <v>104</v>
      </c>
      <c r="CU2584">
        <v>105</v>
      </c>
      <c r="CV2584">
        <v>107</v>
      </c>
      <c r="CW2584">
        <v>103</v>
      </c>
      <c r="CX2584" t="s">
        <v>5</v>
      </c>
      <c r="CY2584" t="s">
        <v>46</v>
      </c>
    </row>
    <row r="2585" spans="1:103" x14ac:dyDescent="0.25">
      <c r="A2585" t="s">
        <v>163</v>
      </c>
      <c r="B2585">
        <v>36.769199999999998</v>
      </c>
      <c r="C2585">
        <v>-114.12690000000001</v>
      </c>
      <c r="D2585">
        <v>1532</v>
      </c>
      <c r="E2585" t="s">
        <v>1</v>
      </c>
      <c r="F2585">
        <v>246.7</v>
      </c>
      <c r="G2585">
        <v>1987</v>
      </c>
      <c r="H2585">
        <v>8</v>
      </c>
      <c r="I2585" t="s">
        <v>260</v>
      </c>
      <c r="J2585">
        <v>101</v>
      </c>
      <c r="K2585">
        <v>103</v>
      </c>
      <c r="L2585">
        <v>105</v>
      </c>
      <c r="M2585">
        <v>104</v>
      </c>
      <c r="N2585">
        <v>99</v>
      </c>
      <c r="P2585">
        <v>95</v>
      </c>
      <c r="Q2585">
        <v>99</v>
      </c>
      <c r="R2585">
        <v>99</v>
      </c>
      <c r="S2585">
        <v>102</v>
      </c>
      <c r="T2585">
        <v>103</v>
      </c>
      <c r="U2585">
        <v>106</v>
      </c>
      <c r="V2585">
        <v>112</v>
      </c>
      <c r="W2585">
        <v>109</v>
      </c>
      <c r="X2585">
        <v>101</v>
      </c>
      <c r="Y2585">
        <v>98</v>
      </c>
      <c r="AA2585">
        <v>101</v>
      </c>
      <c r="AB2585">
        <v>103</v>
      </c>
      <c r="AC2585">
        <v>103</v>
      </c>
      <c r="AD2585">
        <v>103</v>
      </c>
      <c r="AE2585">
        <v>103</v>
      </c>
      <c r="AF2585">
        <v>104</v>
      </c>
      <c r="AG2585">
        <v>105</v>
      </c>
      <c r="AH2585">
        <v>106</v>
      </c>
      <c r="AI2585">
        <v>110</v>
      </c>
      <c r="AJ2585">
        <v>109</v>
      </c>
      <c r="AK2585">
        <v>107</v>
      </c>
      <c r="AL2585">
        <v>105</v>
      </c>
      <c r="AM2585">
        <v>107</v>
      </c>
      <c r="AN2585" s="5">
        <v>104</v>
      </c>
      <c r="AO2585" s="5">
        <v>104</v>
      </c>
      <c r="AP2585" s="5">
        <v>106</v>
      </c>
      <c r="AQ2585" s="8">
        <f>AVERAGE(AP2585,AR2585)</f>
        <v>105.5</v>
      </c>
      <c r="AR2585" s="5">
        <v>105</v>
      </c>
      <c r="AS2585" s="5">
        <v>104</v>
      </c>
      <c r="AT2585" s="5">
        <v>107</v>
      </c>
      <c r="AU2585" s="5">
        <v>107</v>
      </c>
      <c r="AV2585" s="5">
        <v>104</v>
      </c>
      <c r="AW2585" s="5">
        <v>103</v>
      </c>
      <c r="AX2585" s="5">
        <v>104</v>
      </c>
      <c r="AY2585" s="5">
        <v>105</v>
      </c>
      <c r="AZ2585" s="5">
        <v>112</v>
      </c>
      <c r="BA2585" s="5">
        <v>113</v>
      </c>
      <c r="BB2585" s="5">
        <v>110</v>
      </c>
      <c r="BC2585" s="5">
        <v>99</v>
      </c>
      <c r="BD2585" s="5">
        <v>94</v>
      </c>
      <c r="BE2585" s="5">
        <v>89</v>
      </c>
      <c r="BF2585" s="5">
        <v>97</v>
      </c>
      <c r="BG2585" s="5">
        <v>94</v>
      </c>
      <c r="BH2585" s="5">
        <v>98</v>
      </c>
      <c r="BI2585" s="8">
        <f>AVERAGE(BH2585,BJ2585)</f>
        <v>100.5</v>
      </c>
      <c r="BJ2585" s="5">
        <v>103</v>
      </c>
      <c r="BK2585" s="5">
        <v>106</v>
      </c>
      <c r="BL2585" s="5">
        <v>109</v>
      </c>
      <c r="BM2585" s="5">
        <v>104</v>
      </c>
      <c r="BN2585" s="5">
        <v>97</v>
      </c>
      <c r="BO2585" s="5">
        <v>99</v>
      </c>
      <c r="BP2585" s="5">
        <v>102</v>
      </c>
      <c r="BQ2585" s="5">
        <v>105</v>
      </c>
      <c r="BR2585" s="5">
        <v>107</v>
      </c>
      <c r="BS2585">
        <v>109</v>
      </c>
      <c r="BT2585">
        <v>107</v>
      </c>
      <c r="BU2585">
        <v>110</v>
      </c>
      <c r="BV2585">
        <v>110</v>
      </c>
      <c r="BX2585">
        <v>106</v>
      </c>
      <c r="BY2585">
        <v>105</v>
      </c>
      <c r="BZ2585">
        <v>104</v>
      </c>
      <c r="CA2585">
        <v>106</v>
      </c>
      <c r="CB2585">
        <v>108</v>
      </c>
      <c r="CC2585">
        <v>103</v>
      </c>
      <c r="CD2585">
        <v>104</v>
      </c>
      <c r="CE2585">
        <v>102</v>
      </c>
      <c r="CF2585">
        <v>100</v>
      </c>
      <c r="CG2585">
        <v>96</v>
      </c>
      <c r="CH2585">
        <v>100</v>
      </c>
      <c r="CI2585">
        <v>103</v>
      </c>
      <c r="CJ2585">
        <v>107</v>
      </c>
      <c r="CK2585">
        <v>106</v>
      </c>
      <c r="CL2585">
        <v>101</v>
      </c>
      <c r="CM2585">
        <v>104</v>
      </c>
      <c r="CN2585">
        <v>99</v>
      </c>
      <c r="CO2585">
        <v>108</v>
      </c>
      <c r="CP2585">
        <v>100</v>
      </c>
      <c r="CQ2585">
        <v>101</v>
      </c>
      <c r="CR2585">
        <v>100</v>
      </c>
      <c r="CS2585">
        <v>100</v>
      </c>
      <c r="CT2585">
        <v>106</v>
      </c>
      <c r="CU2585">
        <v>109</v>
      </c>
      <c r="CV2585">
        <v>109</v>
      </c>
      <c r="CW2585">
        <v>110</v>
      </c>
      <c r="CX2585" t="s">
        <v>2</v>
      </c>
      <c r="CY2585" t="s">
        <v>84</v>
      </c>
    </row>
    <row r="2586" spans="1:103" x14ac:dyDescent="0.25">
      <c r="A2586" t="s">
        <v>142</v>
      </c>
      <c r="B2586">
        <v>36.616700000000002</v>
      </c>
      <c r="C2586">
        <v>-114.4833</v>
      </c>
      <c r="D2586">
        <v>1410</v>
      </c>
      <c r="E2586" t="s">
        <v>1</v>
      </c>
      <c r="F2586">
        <v>213.5</v>
      </c>
      <c r="G2586">
        <v>1987</v>
      </c>
      <c r="H2586">
        <v>8</v>
      </c>
      <c r="I2586" t="s">
        <v>260</v>
      </c>
      <c r="J2586">
        <v>102</v>
      </c>
      <c r="K2586">
        <v>104</v>
      </c>
      <c r="L2586">
        <v>102</v>
      </c>
      <c r="M2586">
        <v>106</v>
      </c>
      <c r="N2586">
        <v>107</v>
      </c>
      <c r="O2586">
        <v>96</v>
      </c>
      <c r="P2586">
        <v>104</v>
      </c>
      <c r="Q2586">
        <v>100</v>
      </c>
      <c r="R2586">
        <v>105</v>
      </c>
      <c r="S2586">
        <v>110</v>
      </c>
      <c r="T2586">
        <v>108</v>
      </c>
      <c r="U2586">
        <v>114</v>
      </c>
      <c r="V2586">
        <v>114</v>
      </c>
      <c r="W2586">
        <v>112</v>
      </c>
      <c r="X2586">
        <v>111</v>
      </c>
      <c r="Y2586">
        <v>102</v>
      </c>
      <c r="Z2586">
        <v>101</v>
      </c>
      <c r="AA2586">
        <v>102</v>
      </c>
      <c r="AB2586">
        <v>102</v>
      </c>
      <c r="AC2586">
        <v>100</v>
      </c>
      <c r="AD2586">
        <v>100</v>
      </c>
      <c r="AE2586">
        <v>104</v>
      </c>
      <c r="AF2586">
        <v>100</v>
      </c>
      <c r="AG2586">
        <v>103</v>
      </c>
      <c r="AH2586">
        <v>101</v>
      </c>
      <c r="AI2586">
        <v>106</v>
      </c>
      <c r="AJ2586">
        <v>106</v>
      </c>
      <c r="AK2586">
        <v>104</v>
      </c>
      <c r="AL2586">
        <v>110</v>
      </c>
      <c r="AM2586">
        <v>104</v>
      </c>
      <c r="AN2586" s="5">
        <v>105</v>
      </c>
      <c r="AO2586" s="5">
        <v>107</v>
      </c>
      <c r="AP2586" s="5">
        <v>105</v>
      </c>
      <c r="AQ2586" s="5">
        <v>99</v>
      </c>
      <c r="AR2586" s="5">
        <v>104</v>
      </c>
      <c r="AS2586" s="5">
        <v>106</v>
      </c>
      <c r="AT2586" s="5">
        <v>104</v>
      </c>
      <c r="AU2586" s="5">
        <v>100</v>
      </c>
      <c r="AV2586" s="5">
        <v>104</v>
      </c>
      <c r="AW2586" s="5">
        <v>107</v>
      </c>
      <c r="AX2586" s="5">
        <v>107</v>
      </c>
      <c r="AY2586" s="5">
        <v>104</v>
      </c>
      <c r="AZ2586" s="5">
        <v>105</v>
      </c>
      <c r="BA2586" s="5">
        <v>109</v>
      </c>
      <c r="BB2586" s="5">
        <v>112</v>
      </c>
      <c r="BC2586" s="5">
        <v>110</v>
      </c>
      <c r="BD2586" s="5">
        <v>95</v>
      </c>
      <c r="BE2586" s="5">
        <v>90</v>
      </c>
      <c r="BF2586" s="5">
        <v>97</v>
      </c>
      <c r="BG2586" s="5">
        <v>99</v>
      </c>
      <c r="BH2586" s="5">
        <v>96</v>
      </c>
      <c r="BI2586" s="5">
        <v>102</v>
      </c>
      <c r="BJ2586" s="5">
        <v>106</v>
      </c>
      <c r="BK2586" s="5">
        <v>110</v>
      </c>
      <c r="BL2586" s="5">
        <v>111</v>
      </c>
      <c r="BM2586" s="5">
        <v>108</v>
      </c>
      <c r="BN2586" s="5">
        <v>111</v>
      </c>
      <c r="BO2586" s="5">
        <v>99</v>
      </c>
      <c r="BP2586" s="5">
        <v>99</v>
      </c>
      <c r="BQ2586" s="5">
        <v>109</v>
      </c>
      <c r="BR2586" s="5">
        <v>110</v>
      </c>
      <c r="BS2586">
        <v>112</v>
      </c>
      <c r="BT2586">
        <v>110</v>
      </c>
      <c r="BU2586">
        <v>110</v>
      </c>
      <c r="BV2586">
        <v>108</v>
      </c>
      <c r="BW2586">
        <v>113</v>
      </c>
      <c r="CD2586">
        <v>111</v>
      </c>
      <c r="CH2586">
        <v>103</v>
      </c>
      <c r="CI2586">
        <v>104</v>
      </c>
      <c r="CJ2586">
        <v>103</v>
      </c>
      <c r="CK2586">
        <v>104</v>
      </c>
      <c r="CL2586">
        <v>109</v>
      </c>
      <c r="CM2586">
        <v>104</v>
      </c>
      <c r="CN2586">
        <v>93</v>
      </c>
      <c r="CO2586">
        <v>97</v>
      </c>
      <c r="CP2586">
        <v>106</v>
      </c>
      <c r="CQ2586">
        <v>102</v>
      </c>
      <c r="CR2586">
        <v>101</v>
      </c>
      <c r="CS2586">
        <v>98</v>
      </c>
      <c r="CT2586">
        <v>106</v>
      </c>
      <c r="CU2586">
        <v>110</v>
      </c>
      <c r="CV2586">
        <v>111</v>
      </c>
      <c r="CW2586">
        <v>107</v>
      </c>
      <c r="CX2586" t="s">
        <v>2</v>
      </c>
      <c r="CY2586" t="s">
        <v>24</v>
      </c>
    </row>
    <row r="2587" spans="1:103" x14ac:dyDescent="0.25">
      <c r="A2587" t="s">
        <v>171</v>
      </c>
      <c r="B2587">
        <v>35.118600000000001</v>
      </c>
      <c r="C2587">
        <v>-114.69329999999999</v>
      </c>
      <c r="D2587">
        <v>1000</v>
      </c>
      <c r="E2587" t="s">
        <v>1</v>
      </c>
      <c r="F2587">
        <v>246.3</v>
      </c>
      <c r="G2587">
        <v>1987</v>
      </c>
      <c r="H2587">
        <v>8</v>
      </c>
      <c r="I2587" t="s">
        <v>260</v>
      </c>
      <c r="J2587">
        <v>102</v>
      </c>
      <c r="K2587">
        <v>101</v>
      </c>
      <c r="L2587">
        <v>106</v>
      </c>
      <c r="M2587">
        <v>102</v>
      </c>
      <c r="N2587">
        <v>97</v>
      </c>
      <c r="O2587">
        <v>92</v>
      </c>
      <c r="P2587">
        <v>96</v>
      </c>
      <c r="Q2587">
        <v>95</v>
      </c>
      <c r="R2587">
        <v>99</v>
      </c>
      <c r="S2587">
        <v>100</v>
      </c>
      <c r="T2587">
        <v>102</v>
      </c>
      <c r="U2587">
        <v>107</v>
      </c>
      <c r="V2587">
        <v>100</v>
      </c>
      <c r="W2587">
        <v>104</v>
      </c>
      <c r="X2587">
        <v>97</v>
      </c>
      <c r="Y2587">
        <v>92</v>
      </c>
      <c r="Z2587">
        <v>100</v>
      </c>
      <c r="AA2587">
        <v>100</v>
      </c>
      <c r="AB2587">
        <v>101</v>
      </c>
      <c r="AC2587">
        <v>101</v>
      </c>
      <c r="AD2587">
        <v>99</v>
      </c>
      <c r="AE2587">
        <v>98</v>
      </c>
      <c r="AF2587">
        <v>101</v>
      </c>
      <c r="AG2587">
        <v>88</v>
      </c>
      <c r="AH2587">
        <v>100</v>
      </c>
      <c r="AI2587">
        <v>108</v>
      </c>
      <c r="AJ2587">
        <v>108</v>
      </c>
      <c r="AK2587">
        <v>105</v>
      </c>
      <c r="AL2587">
        <v>102</v>
      </c>
      <c r="AM2587">
        <v>102</v>
      </c>
      <c r="AN2587" s="5">
        <v>101</v>
      </c>
      <c r="AO2587" s="5">
        <v>104</v>
      </c>
      <c r="AP2587" s="5">
        <v>104</v>
      </c>
      <c r="AQ2587" s="5">
        <v>101</v>
      </c>
      <c r="AR2587" s="5">
        <v>101</v>
      </c>
      <c r="AS2587" s="5">
        <v>102</v>
      </c>
      <c r="AT2587" s="5">
        <v>104</v>
      </c>
      <c r="AU2587" s="5">
        <v>103</v>
      </c>
      <c r="AV2587" s="5">
        <v>100</v>
      </c>
      <c r="AW2587" s="5">
        <v>98</v>
      </c>
      <c r="AX2587" s="5">
        <v>101</v>
      </c>
      <c r="AY2587" s="5">
        <v>104</v>
      </c>
      <c r="AZ2587" s="5">
        <v>109</v>
      </c>
      <c r="BA2587" s="5">
        <v>112</v>
      </c>
      <c r="BB2587" s="5">
        <v>106</v>
      </c>
      <c r="BC2587" s="5">
        <v>94</v>
      </c>
      <c r="BD2587" s="5">
        <v>94</v>
      </c>
      <c r="BE2587" s="5">
        <v>90</v>
      </c>
      <c r="BF2587" s="5">
        <v>95</v>
      </c>
      <c r="BG2587" s="5">
        <v>99</v>
      </c>
      <c r="BH2587" s="5">
        <v>96</v>
      </c>
      <c r="BI2587" s="5">
        <v>98</v>
      </c>
      <c r="BJ2587" s="5">
        <v>101</v>
      </c>
      <c r="BK2587" s="5">
        <v>105</v>
      </c>
      <c r="BL2587" s="5">
        <v>105</v>
      </c>
      <c r="BM2587" s="5">
        <v>103</v>
      </c>
      <c r="BN2587" s="5">
        <v>100</v>
      </c>
      <c r="BO2587" s="5">
        <v>98</v>
      </c>
      <c r="BP2587" s="5">
        <v>102</v>
      </c>
      <c r="BQ2587" s="5">
        <v>106</v>
      </c>
      <c r="BR2587" s="5">
        <v>107</v>
      </c>
      <c r="BS2587">
        <v>105</v>
      </c>
      <c r="BT2587">
        <v>104</v>
      </c>
      <c r="BU2587">
        <v>107</v>
      </c>
      <c r="BV2587">
        <v>105</v>
      </c>
      <c r="BW2587">
        <v>100</v>
      </c>
      <c r="BX2587">
        <v>101</v>
      </c>
      <c r="BY2587">
        <v>101</v>
      </c>
      <c r="BZ2587">
        <v>104</v>
      </c>
      <c r="CA2587">
        <v>106</v>
      </c>
      <c r="CB2587">
        <v>103</v>
      </c>
      <c r="CC2587">
        <v>97</v>
      </c>
      <c r="CD2587">
        <v>103</v>
      </c>
      <c r="CE2587">
        <v>100</v>
      </c>
      <c r="CF2587">
        <v>95</v>
      </c>
      <c r="CG2587">
        <v>94</v>
      </c>
      <c r="CH2587">
        <v>99</v>
      </c>
      <c r="CI2587">
        <v>104</v>
      </c>
      <c r="CJ2587">
        <v>106</v>
      </c>
      <c r="CK2587">
        <v>103</v>
      </c>
      <c r="CL2587">
        <v>98</v>
      </c>
      <c r="CM2587">
        <v>103</v>
      </c>
      <c r="CN2587">
        <v>95</v>
      </c>
      <c r="CO2587">
        <v>97</v>
      </c>
      <c r="CP2587">
        <v>100</v>
      </c>
      <c r="CQ2587">
        <v>98</v>
      </c>
      <c r="CR2587">
        <v>97</v>
      </c>
      <c r="CS2587">
        <v>100</v>
      </c>
      <c r="CT2587">
        <v>102</v>
      </c>
      <c r="CU2587">
        <v>105</v>
      </c>
      <c r="CV2587">
        <v>107</v>
      </c>
      <c r="CW2587">
        <v>109</v>
      </c>
      <c r="CX2587" t="s">
        <v>2</v>
      </c>
      <c r="CY2587" t="s">
        <v>172</v>
      </c>
    </row>
    <row r="2588" spans="1:103" x14ac:dyDescent="0.25">
      <c r="A2588" t="s">
        <v>140</v>
      </c>
      <c r="B2588">
        <v>35.868600000000001</v>
      </c>
      <c r="C2588">
        <v>-114.6611</v>
      </c>
      <c r="D2588">
        <v>740</v>
      </c>
      <c r="E2588" t="s">
        <v>1</v>
      </c>
      <c r="F2588">
        <v>208.6</v>
      </c>
      <c r="G2588">
        <v>1987</v>
      </c>
      <c r="H2588">
        <v>8</v>
      </c>
      <c r="I2588" t="s">
        <v>260</v>
      </c>
      <c r="J2588">
        <v>100</v>
      </c>
      <c r="K2588">
        <v>104</v>
      </c>
      <c r="L2588">
        <v>105</v>
      </c>
      <c r="M2588">
        <v>109</v>
      </c>
      <c r="N2588">
        <v>106</v>
      </c>
      <c r="O2588">
        <v>101</v>
      </c>
      <c r="P2588">
        <v>101</v>
      </c>
      <c r="Q2588">
        <v>99</v>
      </c>
      <c r="R2588">
        <v>102</v>
      </c>
      <c r="S2588">
        <v>103</v>
      </c>
      <c r="T2588">
        <v>104</v>
      </c>
      <c r="U2588">
        <v>105</v>
      </c>
      <c r="V2588">
        <v>111</v>
      </c>
      <c r="W2588">
        <v>113</v>
      </c>
      <c r="X2588">
        <v>112</v>
      </c>
      <c r="Y2588">
        <v>103</v>
      </c>
      <c r="Z2588">
        <v>102</v>
      </c>
      <c r="AA2588">
        <v>102</v>
      </c>
      <c r="AB2588">
        <v>104</v>
      </c>
      <c r="AC2588">
        <v>104</v>
      </c>
      <c r="AD2588">
        <v>105</v>
      </c>
      <c r="AE2588">
        <v>103</v>
      </c>
      <c r="AF2588">
        <v>105</v>
      </c>
      <c r="AG2588">
        <v>105</v>
      </c>
      <c r="AH2588">
        <v>108</v>
      </c>
      <c r="AI2588">
        <v>109</v>
      </c>
      <c r="AJ2588">
        <v>113</v>
      </c>
      <c r="AK2588">
        <v>112</v>
      </c>
      <c r="AL2588">
        <v>109</v>
      </c>
      <c r="AM2588">
        <v>110</v>
      </c>
      <c r="AN2588" s="5">
        <v>106</v>
      </c>
      <c r="AO2588" s="5">
        <v>105</v>
      </c>
      <c r="AP2588" s="5">
        <v>108</v>
      </c>
      <c r="AQ2588" s="5">
        <v>107</v>
      </c>
      <c r="AR2588" s="5">
        <v>105</v>
      </c>
      <c r="AS2588" s="5">
        <v>105</v>
      </c>
      <c r="AT2588" s="5">
        <v>107</v>
      </c>
      <c r="AU2588" s="5">
        <v>110</v>
      </c>
      <c r="AV2588" s="5">
        <v>107</v>
      </c>
      <c r="AW2588" s="5">
        <v>103</v>
      </c>
      <c r="AX2588" s="5">
        <v>104</v>
      </c>
      <c r="AY2588" s="5">
        <v>105</v>
      </c>
      <c r="AZ2588" s="5">
        <v>110</v>
      </c>
      <c r="BA2588" s="5">
        <v>115</v>
      </c>
      <c r="BB2588" s="5">
        <v>116</v>
      </c>
      <c r="BC2588" s="5">
        <v>112</v>
      </c>
      <c r="BD2588" s="5">
        <v>112</v>
      </c>
      <c r="BE2588" s="5">
        <v>111</v>
      </c>
      <c r="BF2588" s="5">
        <v>112</v>
      </c>
      <c r="BG2588" s="5">
        <v>99</v>
      </c>
      <c r="BH2588" s="5">
        <v>102</v>
      </c>
      <c r="BI2588" s="5">
        <v>100</v>
      </c>
      <c r="BJ2588" s="5">
        <v>101</v>
      </c>
      <c r="BK2588" s="5">
        <v>105</v>
      </c>
      <c r="BL2588" s="5">
        <v>109</v>
      </c>
      <c r="BM2588" s="5">
        <v>112</v>
      </c>
      <c r="BN2588" s="5">
        <v>107</v>
      </c>
      <c r="BO2588" s="5">
        <v>107</v>
      </c>
      <c r="BP2588" s="5">
        <v>100</v>
      </c>
      <c r="BQ2588" s="5">
        <v>106</v>
      </c>
      <c r="BR2588" s="5">
        <v>110</v>
      </c>
      <c r="BS2588">
        <v>111</v>
      </c>
      <c r="BT2588">
        <v>113</v>
      </c>
      <c r="BU2588">
        <v>107</v>
      </c>
      <c r="BV2588">
        <v>111</v>
      </c>
      <c r="BW2588">
        <v>113</v>
      </c>
      <c r="BX2588">
        <v>105</v>
      </c>
      <c r="BY2588">
        <v>106</v>
      </c>
      <c r="BZ2588">
        <v>106</v>
      </c>
      <c r="CA2588">
        <v>108</v>
      </c>
      <c r="CB2588">
        <v>110</v>
      </c>
      <c r="CC2588">
        <v>110</v>
      </c>
      <c r="CD2588">
        <v>103</v>
      </c>
      <c r="CE2588">
        <v>108</v>
      </c>
      <c r="CF2588">
        <v>105</v>
      </c>
      <c r="CG2588">
        <v>104</v>
      </c>
      <c r="CH2588">
        <v>99</v>
      </c>
      <c r="CI2588">
        <v>104</v>
      </c>
      <c r="CJ2588">
        <v>107</v>
      </c>
      <c r="CK2588">
        <v>111</v>
      </c>
      <c r="CL2588">
        <v>108</v>
      </c>
      <c r="CM2588">
        <v>112</v>
      </c>
      <c r="CN2588">
        <v>107</v>
      </c>
      <c r="CO2588">
        <v>101</v>
      </c>
      <c r="CP2588">
        <v>104</v>
      </c>
      <c r="CQ2588">
        <v>102</v>
      </c>
      <c r="CR2588">
        <v>106</v>
      </c>
      <c r="CS2588">
        <v>104</v>
      </c>
      <c r="CT2588">
        <v>104</v>
      </c>
      <c r="CU2588">
        <v>108</v>
      </c>
      <c r="CV2588">
        <v>110</v>
      </c>
      <c r="CW2588">
        <v>111</v>
      </c>
      <c r="CX2588" t="s">
        <v>122</v>
      </c>
      <c r="CY2588" t="s">
        <v>141</v>
      </c>
    </row>
    <row r="2589" spans="1:103" x14ac:dyDescent="0.25">
      <c r="A2589" t="s">
        <v>117</v>
      </c>
      <c r="B2589">
        <v>36.462499999999999</v>
      </c>
      <c r="C2589">
        <v>-116.8672</v>
      </c>
      <c r="D2589">
        <v>-194</v>
      </c>
      <c r="E2589" t="s">
        <v>1</v>
      </c>
      <c r="F2589">
        <v>0</v>
      </c>
      <c r="G2589">
        <v>1987</v>
      </c>
      <c r="H2589">
        <v>8</v>
      </c>
      <c r="I2589" t="s">
        <v>260</v>
      </c>
      <c r="J2589">
        <v>112</v>
      </c>
      <c r="K2589">
        <v>115</v>
      </c>
      <c r="L2589">
        <v>116</v>
      </c>
      <c r="M2589">
        <v>115</v>
      </c>
      <c r="N2589">
        <v>109</v>
      </c>
      <c r="O2589">
        <v>92</v>
      </c>
      <c r="P2589">
        <v>104</v>
      </c>
      <c r="Q2589">
        <v>105</v>
      </c>
      <c r="R2589">
        <v>110</v>
      </c>
      <c r="S2589">
        <v>111</v>
      </c>
      <c r="T2589">
        <v>112</v>
      </c>
      <c r="U2589">
        <v>115</v>
      </c>
      <c r="V2589">
        <v>110</v>
      </c>
      <c r="W2589">
        <v>100</v>
      </c>
      <c r="X2589">
        <v>118</v>
      </c>
      <c r="Y2589">
        <v>105</v>
      </c>
      <c r="Z2589">
        <v>108</v>
      </c>
      <c r="AA2589">
        <v>108</v>
      </c>
      <c r="AB2589">
        <v>110</v>
      </c>
      <c r="AC2589">
        <v>110</v>
      </c>
      <c r="AD2589">
        <v>108</v>
      </c>
      <c r="AE2589">
        <v>112</v>
      </c>
      <c r="AF2589">
        <v>114</v>
      </c>
      <c r="AG2589">
        <v>117</v>
      </c>
      <c r="AH2589">
        <v>119</v>
      </c>
      <c r="AI2589">
        <v>117</v>
      </c>
      <c r="AJ2589">
        <v>120</v>
      </c>
      <c r="AK2589">
        <v>117</v>
      </c>
      <c r="AL2589">
        <v>114</v>
      </c>
      <c r="AM2589">
        <v>114</v>
      </c>
      <c r="AN2589" s="5">
        <v>112</v>
      </c>
      <c r="AO2589" s="5">
        <v>110</v>
      </c>
      <c r="AP2589" s="5">
        <v>112</v>
      </c>
      <c r="AQ2589" s="5">
        <v>110</v>
      </c>
      <c r="AR2589" s="5">
        <v>112</v>
      </c>
      <c r="AS2589" s="5">
        <v>111</v>
      </c>
      <c r="AT2589" s="5">
        <v>116</v>
      </c>
      <c r="AU2589" s="5">
        <v>115</v>
      </c>
      <c r="AV2589" s="5">
        <v>111</v>
      </c>
      <c r="AW2589" s="5">
        <v>112</v>
      </c>
      <c r="AX2589" s="5">
        <v>112</v>
      </c>
      <c r="AY2589" s="5">
        <v>116</v>
      </c>
      <c r="AZ2589" s="5">
        <v>122</v>
      </c>
      <c r="BA2589" s="5">
        <v>124</v>
      </c>
      <c r="BB2589" s="5">
        <v>120</v>
      </c>
      <c r="BC2589" s="5">
        <v>113</v>
      </c>
      <c r="BD2589" s="5">
        <v>99</v>
      </c>
      <c r="BE2589" s="5">
        <v>96</v>
      </c>
      <c r="BF2589" s="5">
        <v>101</v>
      </c>
      <c r="BG2589" s="5">
        <v>92</v>
      </c>
      <c r="BH2589" s="5">
        <v>98</v>
      </c>
      <c r="BI2589" s="5">
        <v>112</v>
      </c>
      <c r="BJ2589" s="5">
        <v>108</v>
      </c>
      <c r="BK2589" s="5">
        <v>112</v>
      </c>
      <c r="BL2589" s="5">
        <v>116</v>
      </c>
      <c r="BM2589" s="5">
        <v>118</v>
      </c>
      <c r="BN2589" s="5">
        <v>112</v>
      </c>
      <c r="BO2589" s="5">
        <v>114</v>
      </c>
      <c r="BP2589" s="5">
        <v>114</v>
      </c>
      <c r="BQ2589" s="5">
        <v>115</v>
      </c>
      <c r="BR2589" s="5">
        <v>118</v>
      </c>
      <c r="BS2589">
        <v>121</v>
      </c>
      <c r="BT2589">
        <v>121</v>
      </c>
      <c r="BU2589">
        <v>124</v>
      </c>
      <c r="BV2589">
        <v>123</v>
      </c>
      <c r="BW2589">
        <v>122</v>
      </c>
      <c r="BX2589">
        <v>116</v>
      </c>
      <c r="BY2589">
        <v>116</v>
      </c>
      <c r="BZ2589">
        <v>117</v>
      </c>
      <c r="CA2589">
        <v>118</v>
      </c>
      <c r="CB2589">
        <v>120</v>
      </c>
      <c r="CC2589">
        <v>116</v>
      </c>
      <c r="CD2589">
        <v>113</v>
      </c>
      <c r="CE2589">
        <v>108</v>
      </c>
      <c r="CF2589">
        <v>106</v>
      </c>
      <c r="CG2589">
        <v>102</v>
      </c>
      <c r="CH2589">
        <v>109</v>
      </c>
      <c r="CI2589">
        <v>116</v>
      </c>
      <c r="CJ2589">
        <v>115</v>
      </c>
      <c r="CK2589">
        <v>116</v>
      </c>
      <c r="CL2589">
        <v>115</v>
      </c>
      <c r="CM2589">
        <v>112</v>
      </c>
      <c r="CN2589">
        <v>112</v>
      </c>
      <c r="CO2589">
        <v>112</v>
      </c>
      <c r="CP2589">
        <v>110</v>
      </c>
      <c r="CQ2589">
        <v>111</v>
      </c>
      <c r="CR2589">
        <v>113</v>
      </c>
      <c r="CS2589">
        <v>114</v>
      </c>
      <c r="CT2589">
        <v>115</v>
      </c>
      <c r="CU2589">
        <v>118</v>
      </c>
      <c r="CV2589">
        <v>117</v>
      </c>
      <c r="CW2589">
        <v>118</v>
      </c>
      <c r="CX2589" t="s">
        <v>5</v>
      </c>
      <c r="CY2589" t="s">
        <v>118</v>
      </c>
    </row>
    <row r="2590" spans="1:103" x14ac:dyDescent="0.25">
      <c r="BS2590" cm="1">
        <f t="array" ref="BS2590">SUMPRODUCT(--(MOD(AN2589:BR2589,5)=0))</f>
        <v>5</v>
      </c>
      <c r="BT2590">
        <f>AVERAGE(AN2589:BR2589)</f>
        <v>111.38709677419355</v>
      </c>
    </row>
    <row r="2591" spans="1:103" x14ac:dyDescent="0.25">
      <c r="D2591" s="5">
        <f>AVERAGE(D2547:D2588)</f>
        <v>3354.2857142857142</v>
      </c>
      <c r="AN2591" s="5">
        <f>AVERAGE(AN2547:AN2588)</f>
        <v>95.388888888888886</v>
      </c>
      <c r="AO2591" s="5">
        <f t="shared" ref="AO2591:BR2591" si="3582">AVERAGE(AO2547:AO2588)</f>
        <v>95.637566137566139</v>
      </c>
      <c r="AP2591" s="5">
        <f t="shared" si="3582"/>
        <v>95.563492063492063</v>
      </c>
      <c r="AQ2591" s="5">
        <f t="shared" si="3582"/>
        <v>95.19179894179895</v>
      </c>
      <c r="AR2591" s="5">
        <f t="shared" si="3582"/>
        <v>95.428571428571431</v>
      </c>
      <c r="AS2591" s="5">
        <f t="shared" si="3582"/>
        <v>96.214285714285708</v>
      </c>
      <c r="AT2591" s="5">
        <f t="shared" si="3582"/>
        <v>99.142857142857139</v>
      </c>
      <c r="AU2591" s="5">
        <f t="shared" si="3582"/>
        <v>98.547619047619051</v>
      </c>
      <c r="AV2591" s="5">
        <f t="shared" si="3582"/>
        <v>95.916666666666671</v>
      </c>
      <c r="AW2591" s="5">
        <f t="shared" si="3582"/>
        <v>95.547619047619051</v>
      </c>
      <c r="AX2591" s="5">
        <f t="shared" si="3582"/>
        <v>95.476190476190482</v>
      </c>
      <c r="AY2591" s="5">
        <f t="shared" si="3582"/>
        <v>97.785714285714292</v>
      </c>
      <c r="AZ2591" s="5">
        <f t="shared" si="3582"/>
        <v>101.73809523809524</v>
      </c>
      <c r="BA2591" s="5">
        <f t="shared" si="3582"/>
        <v>104.80952380952381</v>
      </c>
      <c r="BB2591" s="5">
        <f t="shared" si="3582"/>
        <v>102.80952380952381</v>
      </c>
      <c r="BC2591" s="5">
        <f t="shared" si="3582"/>
        <v>96.333333333333329</v>
      </c>
      <c r="BD2591" s="5">
        <f t="shared" si="3582"/>
        <v>86.61904761904762</v>
      </c>
      <c r="BE2591" s="5">
        <f t="shared" si="3582"/>
        <v>81.452380952380949</v>
      </c>
      <c r="BF2591" s="5">
        <f t="shared" si="3582"/>
        <v>84.547619047619051</v>
      </c>
      <c r="BG2591" s="5">
        <f t="shared" si="3582"/>
        <v>83.214285714285708</v>
      </c>
      <c r="BH2591" s="5">
        <f t="shared" si="3582"/>
        <v>83.523809523809518</v>
      </c>
      <c r="BI2591" s="5">
        <f t="shared" si="3582"/>
        <v>87.392857142857139</v>
      </c>
      <c r="BJ2591" s="5">
        <f t="shared" si="3582"/>
        <v>91.80952380952381</v>
      </c>
      <c r="BK2591" s="5">
        <f t="shared" si="3582"/>
        <v>95.273809523809518</v>
      </c>
      <c r="BL2591" s="5">
        <f t="shared" si="3582"/>
        <v>97.80952380952381</v>
      </c>
      <c r="BM2591" s="5">
        <f t="shared" si="3582"/>
        <v>99.095238095238102</v>
      </c>
      <c r="BN2591" s="5">
        <f t="shared" si="3582"/>
        <v>94.912698412698418</v>
      </c>
      <c r="BO2591" s="5">
        <f t="shared" si="3582"/>
        <v>94.169312169312178</v>
      </c>
      <c r="BP2591" s="5">
        <f t="shared" si="3582"/>
        <v>95.30952380952381</v>
      </c>
      <c r="BQ2591" s="5">
        <f t="shared" si="3582"/>
        <v>97.571428571428569</v>
      </c>
      <c r="BR2591" s="5">
        <f t="shared" si="3582"/>
        <v>99.333333333333329</v>
      </c>
    </row>
    <row r="2592" spans="1:103" x14ac:dyDescent="0.25">
      <c r="AI2592" s="13">
        <f>-AM2592/(AVERAGE(D2547:D2588)-D2589)</f>
        <v>-4.7222609438672784E-3</v>
      </c>
      <c r="AJ2592" t="s">
        <v>263</v>
      </c>
      <c r="AK2592">
        <f>AVERAGE(AN2589:BR2589)</f>
        <v>111.38709677419355</v>
      </c>
      <c r="AL2592">
        <f>AVERAGE(AN2591:BR2591)</f>
        <v>94.631165727939916</v>
      </c>
      <c r="AM2592">
        <f>AK2592-AL2592</f>
        <v>16.755931046253636</v>
      </c>
      <c r="AN2592" s="5">
        <f>AN2591+$AM2592</f>
        <v>112.14481993514252</v>
      </c>
      <c r="AO2592" s="5">
        <f t="shared" ref="AO2592:BR2592" si="3583">AO2591+$AM2592</f>
        <v>112.39349718381978</v>
      </c>
      <c r="AP2592" s="5">
        <f t="shared" si="3583"/>
        <v>112.3194231097457</v>
      </c>
      <c r="AQ2592" s="5">
        <f t="shared" si="3583"/>
        <v>111.94772998805259</v>
      </c>
      <c r="AR2592" s="5">
        <f t="shared" si="3583"/>
        <v>112.18450247482507</v>
      </c>
      <c r="AS2592" s="5">
        <f t="shared" si="3583"/>
        <v>112.97021676053934</v>
      </c>
      <c r="AT2592" s="5">
        <f t="shared" si="3583"/>
        <v>115.89878818911077</v>
      </c>
      <c r="AU2592" s="5">
        <f t="shared" si="3583"/>
        <v>115.30355009387269</v>
      </c>
      <c r="AV2592" s="5">
        <f t="shared" si="3583"/>
        <v>112.67259771292031</v>
      </c>
      <c r="AW2592" s="5">
        <f t="shared" si="3583"/>
        <v>112.30355009387269</v>
      </c>
      <c r="AX2592" s="5">
        <f t="shared" si="3583"/>
        <v>112.23212152244412</v>
      </c>
      <c r="AY2592" s="5">
        <f t="shared" si="3583"/>
        <v>114.54164533196793</v>
      </c>
      <c r="AZ2592" s="5">
        <f t="shared" si="3583"/>
        <v>118.49402628434888</v>
      </c>
      <c r="BA2592" s="5">
        <f t="shared" si="3583"/>
        <v>121.56545485577745</v>
      </c>
      <c r="BB2592" s="5">
        <f t="shared" si="3583"/>
        <v>119.56545485577745</v>
      </c>
      <c r="BC2592" s="5">
        <f t="shared" si="3583"/>
        <v>113.08926437958696</v>
      </c>
      <c r="BD2592" s="5">
        <f t="shared" si="3583"/>
        <v>103.37497866530126</v>
      </c>
      <c r="BE2592" s="5">
        <f t="shared" si="3583"/>
        <v>98.208311998634585</v>
      </c>
      <c r="BF2592" s="5">
        <f t="shared" si="3583"/>
        <v>101.30355009387269</v>
      </c>
      <c r="BG2592" s="5">
        <f t="shared" si="3583"/>
        <v>99.970216760539344</v>
      </c>
      <c r="BH2592" s="5">
        <f t="shared" si="3583"/>
        <v>100.27974057006315</v>
      </c>
      <c r="BI2592" s="5">
        <f t="shared" si="3583"/>
        <v>104.14878818911077</v>
      </c>
      <c r="BJ2592" s="5">
        <f t="shared" si="3583"/>
        <v>108.56545485577745</v>
      </c>
      <c r="BK2592" s="5">
        <f t="shared" si="3583"/>
        <v>112.02974057006315</v>
      </c>
      <c r="BL2592" s="5">
        <f t="shared" si="3583"/>
        <v>114.56545485577745</v>
      </c>
      <c r="BM2592" s="5">
        <f t="shared" si="3583"/>
        <v>115.85116914149174</v>
      </c>
      <c r="BN2592" s="5">
        <f t="shared" si="3583"/>
        <v>111.66862945895205</v>
      </c>
      <c r="BO2592" s="5">
        <f t="shared" si="3583"/>
        <v>110.92524321556581</v>
      </c>
      <c r="BP2592" s="5">
        <f t="shared" si="3583"/>
        <v>112.06545485577745</v>
      </c>
      <c r="BQ2592" s="5">
        <f t="shared" si="3583"/>
        <v>114.32735961768221</v>
      </c>
      <c r="BR2592" s="5">
        <f t="shared" si="3583"/>
        <v>116.08926437958696</v>
      </c>
    </row>
    <row r="2593" spans="1:103" x14ac:dyDescent="0.25">
      <c r="AI2593" s="11"/>
      <c r="AN2593" s="5">
        <f>AN2589-AN2592</f>
        <v>-0.14481993514252167</v>
      </c>
      <c r="AO2593" s="5">
        <f t="shared" ref="AO2593:BR2593" si="3584">AO2589-AO2592</f>
        <v>-2.3934971838197754</v>
      </c>
      <c r="AP2593" s="5">
        <f t="shared" si="3584"/>
        <v>-0.31942310974569921</v>
      </c>
      <c r="AQ2593" s="5">
        <f t="shared" si="3584"/>
        <v>-1.9477299880525862</v>
      </c>
      <c r="AR2593" s="5">
        <f t="shared" si="3584"/>
        <v>-0.18450247482506654</v>
      </c>
      <c r="AS2593" s="5">
        <f t="shared" si="3584"/>
        <v>-1.9702167605393441</v>
      </c>
      <c r="AT2593" s="5">
        <f t="shared" si="3584"/>
        <v>0.10121181088922526</v>
      </c>
      <c r="AU2593" s="5">
        <f t="shared" si="3584"/>
        <v>-0.30355009387268694</v>
      </c>
      <c r="AV2593" s="5">
        <f t="shared" si="3584"/>
        <v>-1.6725977129203073</v>
      </c>
      <c r="AW2593" s="5">
        <f t="shared" si="3584"/>
        <v>-0.30355009387268694</v>
      </c>
      <c r="AX2593" s="5">
        <f t="shared" si="3584"/>
        <v>-0.23212152244411755</v>
      </c>
      <c r="AY2593" s="5">
        <f t="shared" si="3584"/>
        <v>1.4583546680320723</v>
      </c>
      <c r="AZ2593" s="5">
        <f t="shared" si="3584"/>
        <v>3.5059737156511233</v>
      </c>
      <c r="BA2593" s="5">
        <f t="shared" si="3584"/>
        <v>2.4345451442225539</v>
      </c>
      <c r="BB2593" s="5">
        <f t="shared" si="3584"/>
        <v>0.43454514422255386</v>
      </c>
      <c r="BC2593" s="5">
        <f t="shared" si="3584"/>
        <v>-8.9264379586964537E-2</v>
      </c>
      <c r="BD2593" s="5">
        <f t="shared" si="3584"/>
        <v>-4.3749786653012563</v>
      </c>
      <c r="BE2593" s="5">
        <f t="shared" si="3584"/>
        <v>-2.2083119986345849</v>
      </c>
      <c r="BF2593" s="5">
        <f t="shared" si="3584"/>
        <v>-0.30355009387268694</v>
      </c>
      <c r="BG2593" s="5">
        <f t="shared" si="3584"/>
        <v>-7.9702167605393441</v>
      </c>
      <c r="BH2593" s="5">
        <f t="shared" si="3584"/>
        <v>-2.2797405700631543</v>
      </c>
      <c r="BI2593" s="5">
        <f t="shared" si="3584"/>
        <v>7.8512118108892253</v>
      </c>
      <c r="BJ2593" s="5">
        <f t="shared" si="3584"/>
        <v>-0.56545485577744614</v>
      </c>
      <c r="BK2593" s="5">
        <f t="shared" si="3584"/>
        <v>-2.9740570063154337E-2</v>
      </c>
      <c r="BL2593" s="5">
        <f t="shared" si="3584"/>
        <v>1.4345451442225539</v>
      </c>
      <c r="BM2593" s="5">
        <f t="shared" si="3584"/>
        <v>2.1488308585082621</v>
      </c>
      <c r="BN2593" s="5">
        <f t="shared" si="3584"/>
        <v>0.33137054104794572</v>
      </c>
      <c r="BO2593" s="5">
        <f t="shared" si="3584"/>
        <v>3.0747567844341859</v>
      </c>
      <c r="BP2593" s="5">
        <f t="shared" si="3584"/>
        <v>1.9345451442225539</v>
      </c>
      <c r="BQ2593" s="5">
        <f t="shared" si="3584"/>
        <v>0.67264038231779466</v>
      </c>
      <c r="BR2593" s="5">
        <f t="shared" si="3584"/>
        <v>1.9107356204130355</v>
      </c>
      <c r="BS2593" s="15">
        <f>STDEV(AN2593:BR2593)</f>
        <v>2.6834544050349192</v>
      </c>
      <c r="BT2593" t="s">
        <v>264</v>
      </c>
    </row>
    <row r="2594" spans="1:103" x14ac:dyDescent="0.25">
      <c r="AI2594" s="11"/>
      <c r="AN2594" s="5">
        <f>ABS(AN2593)</f>
        <v>0.14481993514252167</v>
      </c>
      <c r="AO2594" s="5">
        <f t="shared" ref="AO2594" si="3585">ABS(AO2593)</f>
        <v>2.3934971838197754</v>
      </c>
      <c r="AP2594" s="5">
        <f t="shared" ref="AP2594" si="3586">ABS(AP2593)</f>
        <v>0.31942310974569921</v>
      </c>
      <c r="AQ2594" s="5">
        <f t="shared" ref="AQ2594" si="3587">ABS(AQ2593)</f>
        <v>1.9477299880525862</v>
      </c>
      <c r="AR2594" s="5">
        <f t="shared" ref="AR2594" si="3588">ABS(AR2593)</f>
        <v>0.18450247482506654</v>
      </c>
      <c r="AS2594" s="5">
        <f t="shared" ref="AS2594" si="3589">ABS(AS2593)</f>
        <v>1.9702167605393441</v>
      </c>
      <c r="AT2594" s="5">
        <f t="shared" ref="AT2594" si="3590">ABS(AT2593)</f>
        <v>0.10121181088922526</v>
      </c>
      <c r="AU2594" s="5">
        <f t="shared" ref="AU2594" si="3591">ABS(AU2593)</f>
        <v>0.30355009387268694</v>
      </c>
      <c r="AV2594" s="5">
        <f t="shared" ref="AV2594" si="3592">ABS(AV2593)</f>
        <v>1.6725977129203073</v>
      </c>
      <c r="AW2594" s="5">
        <f t="shared" ref="AW2594" si="3593">ABS(AW2593)</f>
        <v>0.30355009387268694</v>
      </c>
      <c r="AX2594" s="5">
        <f t="shared" ref="AX2594" si="3594">ABS(AX2593)</f>
        <v>0.23212152244411755</v>
      </c>
      <c r="AY2594" s="5">
        <f t="shared" ref="AY2594" si="3595">ABS(AY2593)</f>
        <v>1.4583546680320723</v>
      </c>
      <c r="AZ2594" s="5">
        <f t="shared" ref="AZ2594" si="3596">ABS(AZ2593)</f>
        <v>3.5059737156511233</v>
      </c>
      <c r="BA2594" s="5">
        <f t="shared" ref="BA2594" si="3597">ABS(BA2593)</f>
        <v>2.4345451442225539</v>
      </c>
      <c r="BB2594" s="5">
        <f t="shared" ref="BB2594" si="3598">ABS(BB2593)</f>
        <v>0.43454514422255386</v>
      </c>
      <c r="BC2594" s="5">
        <f t="shared" ref="BC2594" si="3599">ABS(BC2593)</f>
        <v>8.9264379586964537E-2</v>
      </c>
      <c r="BD2594" s="5">
        <f t="shared" ref="BD2594" si="3600">ABS(BD2593)</f>
        <v>4.3749786653012563</v>
      </c>
      <c r="BE2594" s="5">
        <f t="shared" ref="BE2594" si="3601">ABS(BE2593)</f>
        <v>2.2083119986345849</v>
      </c>
      <c r="BF2594" s="5">
        <f t="shared" ref="BF2594" si="3602">ABS(BF2593)</f>
        <v>0.30355009387268694</v>
      </c>
      <c r="BG2594" s="5">
        <f t="shared" ref="BG2594" si="3603">ABS(BG2593)</f>
        <v>7.9702167605393441</v>
      </c>
      <c r="BH2594" s="5">
        <f t="shared" ref="BH2594" si="3604">ABS(BH2593)</f>
        <v>2.2797405700631543</v>
      </c>
      <c r="BI2594" s="5">
        <f t="shared" ref="BI2594" si="3605">ABS(BI2593)</f>
        <v>7.8512118108892253</v>
      </c>
      <c r="BJ2594" s="5">
        <f t="shared" ref="BJ2594" si="3606">ABS(BJ2593)</f>
        <v>0.56545485577744614</v>
      </c>
      <c r="BK2594" s="5">
        <f t="shared" ref="BK2594" si="3607">ABS(BK2593)</f>
        <v>2.9740570063154337E-2</v>
      </c>
      <c r="BL2594" s="5">
        <f t="shared" ref="BL2594" si="3608">ABS(BL2593)</f>
        <v>1.4345451442225539</v>
      </c>
      <c r="BM2594" s="5">
        <f t="shared" ref="BM2594" si="3609">ABS(BM2593)</f>
        <v>2.1488308585082621</v>
      </c>
      <c r="BN2594" s="5">
        <f t="shared" ref="BN2594" si="3610">ABS(BN2593)</f>
        <v>0.33137054104794572</v>
      </c>
      <c r="BO2594" s="5">
        <f t="shared" ref="BO2594" si="3611">ABS(BO2593)</f>
        <v>3.0747567844341859</v>
      </c>
      <c r="BP2594" s="5">
        <f t="shared" ref="BP2594" si="3612">ABS(BP2593)</f>
        <v>1.9345451442225539</v>
      </c>
      <c r="BQ2594" s="5">
        <f t="shared" ref="BQ2594" si="3613">ABS(BQ2593)</f>
        <v>0.67264038231779466</v>
      </c>
      <c r="BR2594" s="5">
        <f t="shared" ref="BR2594" si="3614">ABS(BR2593)</f>
        <v>1.9107356204130355</v>
      </c>
      <c r="BS2594" s="15">
        <f>AVERAGE(AN2594:BR2594)</f>
        <v>1.76085592058537</v>
      </c>
      <c r="BT2594" t="s">
        <v>268</v>
      </c>
    </row>
    <row r="2596" spans="1:103" x14ac:dyDescent="0.25">
      <c r="A2596" t="s">
        <v>21</v>
      </c>
      <c r="B2596">
        <v>37.708100000000002</v>
      </c>
      <c r="C2596">
        <v>-117.23309999999999</v>
      </c>
      <c r="D2596">
        <v>5690</v>
      </c>
      <c r="E2596" t="s">
        <v>1</v>
      </c>
      <c r="F2596">
        <v>142.1</v>
      </c>
      <c r="G2596">
        <v>1988</v>
      </c>
      <c r="H2596">
        <v>8</v>
      </c>
      <c r="I2596" t="s">
        <v>260</v>
      </c>
      <c r="J2596">
        <v>73</v>
      </c>
      <c r="K2596">
        <v>83</v>
      </c>
      <c r="L2596">
        <v>85</v>
      </c>
      <c r="M2596">
        <v>81</v>
      </c>
      <c r="N2596">
        <v>65</v>
      </c>
      <c r="O2596">
        <v>62</v>
      </c>
      <c r="P2596">
        <v>60</v>
      </c>
      <c r="Q2596">
        <v>67</v>
      </c>
      <c r="R2596">
        <v>75</v>
      </c>
      <c r="S2596">
        <v>77</v>
      </c>
      <c r="T2596">
        <v>76</v>
      </c>
      <c r="U2596">
        <v>76</v>
      </c>
      <c r="V2596">
        <v>81</v>
      </c>
      <c r="W2596">
        <v>84</v>
      </c>
      <c r="X2596">
        <v>85</v>
      </c>
      <c r="Y2596">
        <v>84</v>
      </c>
      <c r="Z2596">
        <v>80</v>
      </c>
      <c r="AA2596">
        <v>86</v>
      </c>
      <c r="AB2596">
        <v>68</v>
      </c>
      <c r="AC2596">
        <v>85</v>
      </c>
      <c r="AD2596">
        <v>86</v>
      </c>
      <c r="AE2596">
        <v>85</v>
      </c>
      <c r="AF2596">
        <v>85</v>
      </c>
      <c r="AG2596">
        <v>93</v>
      </c>
      <c r="AH2596">
        <v>82</v>
      </c>
      <c r="AI2596">
        <v>86</v>
      </c>
      <c r="AJ2596">
        <v>89</v>
      </c>
      <c r="AK2596">
        <v>90</v>
      </c>
      <c r="AL2596">
        <v>88</v>
      </c>
      <c r="AM2596">
        <v>88</v>
      </c>
      <c r="AN2596" s="5">
        <v>89</v>
      </c>
      <c r="AO2596" s="5">
        <v>90</v>
      </c>
      <c r="AP2596" s="5">
        <v>88</v>
      </c>
      <c r="AQ2596" s="5">
        <v>84</v>
      </c>
      <c r="AR2596" s="5">
        <v>83</v>
      </c>
      <c r="AS2596" s="5">
        <v>85</v>
      </c>
      <c r="AT2596" s="5">
        <v>88</v>
      </c>
      <c r="AU2596" s="5">
        <v>91</v>
      </c>
      <c r="AV2596" s="5">
        <v>93</v>
      </c>
      <c r="AW2596" s="5">
        <v>94</v>
      </c>
      <c r="AX2596" s="5">
        <v>90</v>
      </c>
      <c r="AY2596" s="5">
        <v>89</v>
      </c>
      <c r="AZ2596" s="5">
        <v>89</v>
      </c>
      <c r="BA2596" s="5">
        <v>90</v>
      </c>
      <c r="BB2596" s="5">
        <v>91</v>
      </c>
      <c r="BC2596" s="5">
        <v>93</v>
      </c>
      <c r="BD2596" s="5">
        <v>94</v>
      </c>
      <c r="BE2596" s="5">
        <v>96</v>
      </c>
      <c r="BF2596" s="5">
        <v>93</v>
      </c>
      <c r="BG2596" s="5">
        <v>95</v>
      </c>
      <c r="BH2596" s="5">
        <v>94</v>
      </c>
      <c r="BI2596" s="5">
        <v>89</v>
      </c>
      <c r="BJ2596" s="5">
        <v>89</v>
      </c>
      <c r="BK2596" s="5">
        <v>86</v>
      </c>
      <c r="BL2596" s="5">
        <v>86</v>
      </c>
      <c r="BM2596" s="5">
        <v>89</v>
      </c>
      <c r="BN2596" s="5">
        <v>91</v>
      </c>
      <c r="BO2596" s="5">
        <v>92</v>
      </c>
      <c r="BP2596" s="8">
        <f>(2*BO2596+BR2596)/3</f>
        <v>92</v>
      </c>
      <c r="BQ2596" s="8">
        <f>(BP2596+2*BS2596)/3</f>
        <v>91.333333333333329</v>
      </c>
      <c r="BR2596" s="5">
        <v>92</v>
      </c>
      <c r="BS2596">
        <v>91</v>
      </c>
      <c r="BT2596">
        <v>89</v>
      </c>
      <c r="BU2596">
        <v>86</v>
      </c>
      <c r="BV2596">
        <v>90</v>
      </c>
      <c r="BW2596">
        <v>82</v>
      </c>
      <c r="BX2596">
        <v>81</v>
      </c>
      <c r="BY2596">
        <v>82</v>
      </c>
      <c r="BZ2596">
        <v>84</v>
      </c>
      <c r="CA2596">
        <v>85</v>
      </c>
      <c r="CB2596">
        <v>84</v>
      </c>
      <c r="CC2596">
        <v>82</v>
      </c>
      <c r="CD2596">
        <v>81</v>
      </c>
      <c r="CE2596">
        <v>80</v>
      </c>
      <c r="CF2596">
        <v>81</v>
      </c>
      <c r="CG2596">
        <v>82</v>
      </c>
      <c r="CH2596">
        <v>84</v>
      </c>
      <c r="CI2596">
        <v>86</v>
      </c>
      <c r="CJ2596">
        <v>89</v>
      </c>
      <c r="CK2596">
        <v>89</v>
      </c>
      <c r="CL2596">
        <v>86</v>
      </c>
      <c r="CM2596">
        <v>81</v>
      </c>
      <c r="CN2596">
        <v>89</v>
      </c>
      <c r="CO2596">
        <v>91</v>
      </c>
      <c r="CP2596">
        <v>82</v>
      </c>
      <c r="CQ2596">
        <v>87</v>
      </c>
      <c r="CR2596">
        <v>78</v>
      </c>
      <c r="CS2596">
        <v>85</v>
      </c>
      <c r="CT2596">
        <v>88</v>
      </c>
      <c r="CU2596">
        <v>87</v>
      </c>
      <c r="CV2596">
        <v>87</v>
      </c>
      <c r="CW2596">
        <v>87</v>
      </c>
      <c r="CX2596" t="s">
        <v>2</v>
      </c>
      <c r="CY2596" t="s">
        <v>22</v>
      </c>
    </row>
    <row r="2597" spans="1:103" x14ac:dyDescent="0.25">
      <c r="A2597" t="s">
        <v>107</v>
      </c>
      <c r="B2597">
        <v>38.050600000000003</v>
      </c>
      <c r="C2597">
        <v>-117.09059999999999</v>
      </c>
      <c r="D2597">
        <v>5399</v>
      </c>
      <c r="E2597" t="s">
        <v>1</v>
      </c>
      <c r="F2597">
        <v>177.5</v>
      </c>
      <c r="G2597">
        <v>1988</v>
      </c>
      <c r="H2597">
        <v>8</v>
      </c>
      <c r="I2597" t="s">
        <v>260</v>
      </c>
      <c r="J2597">
        <v>78</v>
      </c>
      <c r="K2597">
        <v>87</v>
      </c>
      <c r="L2597">
        <v>88</v>
      </c>
      <c r="M2597">
        <v>85</v>
      </c>
      <c r="N2597">
        <v>70</v>
      </c>
      <c r="O2597">
        <v>66</v>
      </c>
      <c r="P2597">
        <v>65</v>
      </c>
      <c r="Q2597">
        <v>70</v>
      </c>
      <c r="R2597">
        <v>78</v>
      </c>
      <c r="S2597">
        <v>81</v>
      </c>
      <c r="T2597">
        <v>77</v>
      </c>
      <c r="U2597">
        <v>78</v>
      </c>
      <c r="V2597">
        <v>85</v>
      </c>
      <c r="W2597">
        <v>89</v>
      </c>
      <c r="X2597">
        <v>90</v>
      </c>
      <c r="Y2597">
        <v>89</v>
      </c>
      <c r="Z2597">
        <v>83</v>
      </c>
      <c r="AA2597">
        <v>90</v>
      </c>
      <c r="AB2597">
        <v>87</v>
      </c>
      <c r="AC2597">
        <v>91</v>
      </c>
      <c r="AD2597">
        <v>90</v>
      </c>
      <c r="AE2597">
        <v>90</v>
      </c>
      <c r="AF2597">
        <v>90</v>
      </c>
      <c r="AG2597">
        <v>95</v>
      </c>
      <c r="AH2597">
        <v>86</v>
      </c>
      <c r="AI2597">
        <v>88</v>
      </c>
      <c r="AJ2597">
        <v>94</v>
      </c>
      <c r="AK2597">
        <v>96</v>
      </c>
      <c r="AL2597">
        <v>93</v>
      </c>
      <c r="AM2597">
        <v>93</v>
      </c>
      <c r="AN2597" s="5">
        <v>94</v>
      </c>
      <c r="AO2597" s="5">
        <v>93</v>
      </c>
      <c r="AP2597" s="5">
        <v>92</v>
      </c>
      <c r="AQ2597" s="5">
        <v>86</v>
      </c>
      <c r="AR2597" s="5">
        <v>89</v>
      </c>
      <c r="AS2597" s="5">
        <v>90</v>
      </c>
      <c r="AT2597" s="5">
        <v>93</v>
      </c>
      <c r="AU2597" s="5">
        <v>95</v>
      </c>
      <c r="AV2597" s="5">
        <v>95</v>
      </c>
      <c r="AW2597" s="5">
        <v>99</v>
      </c>
      <c r="AX2597" s="5">
        <v>98</v>
      </c>
      <c r="AY2597" s="5">
        <v>95</v>
      </c>
      <c r="AZ2597" s="5">
        <v>95</v>
      </c>
      <c r="BA2597" s="5">
        <v>95</v>
      </c>
      <c r="BB2597" s="5">
        <v>94</v>
      </c>
      <c r="BC2597" s="5">
        <v>97</v>
      </c>
      <c r="BD2597" s="5">
        <v>98</v>
      </c>
      <c r="BE2597" s="5">
        <v>100</v>
      </c>
      <c r="BF2597" s="5">
        <v>98</v>
      </c>
      <c r="BG2597" s="5">
        <v>100</v>
      </c>
      <c r="BH2597" s="5">
        <v>103</v>
      </c>
      <c r="BI2597" s="5">
        <v>97</v>
      </c>
      <c r="BJ2597" s="5">
        <v>92</v>
      </c>
      <c r="BK2597" s="5">
        <v>95</v>
      </c>
      <c r="BL2597" s="5">
        <v>97</v>
      </c>
      <c r="BM2597" s="5">
        <v>95</v>
      </c>
      <c r="BN2597" s="5">
        <v>95</v>
      </c>
      <c r="BO2597" s="5">
        <v>95</v>
      </c>
      <c r="BP2597" s="5">
        <v>93</v>
      </c>
      <c r="BQ2597" s="5">
        <v>96</v>
      </c>
      <c r="BR2597" s="5">
        <v>91</v>
      </c>
      <c r="BS2597">
        <v>97</v>
      </c>
      <c r="BT2597">
        <v>92</v>
      </c>
      <c r="BU2597">
        <v>91</v>
      </c>
      <c r="BV2597">
        <v>94</v>
      </c>
      <c r="BW2597">
        <v>83</v>
      </c>
      <c r="BX2597">
        <v>84</v>
      </c>
      <c r="BY2597">
        <v>85</v>
      </c>
      <c r="BZ2597">
        <v>87</v>
      </c>
      <c r="CA2597">
        <v>91</v>
      </c>
      <c r="CB2597">
        <v>90</v>
      </c>
      <c r="CC2597">
        <v>87</v>
      </c>
      <c r="CD2597">
        <v>87</v>
      </c>
      <c r="CE2597">
        <v>83</v>
      </c>
      <c r="CF2597">
        <v>85</v>
      </c>
      <c r="CG2597">
        <v>86</v>
      </c>
      <c r="CH2597">
        <v>88</v>
      </c>
      <c r="CI2597">
        <v>91</v>
      </c>
      <c r="CJ2597">
        <v>95</v>
      </c>
      <c r="CK2597">
        <v>94</v>
      </c>
      <c r="CL2597">
        <v>88</v>
      </c>
      <c r="CM2597">
        <v>90</v>
      </c>
      <c r="CN2597">
        <v>92</v>
      </c>
      <c r="CO2597">
        <v>95</v>
      </c>
      <c r="CP2597">
        <v>86</v>
      </c>
      <c r="CQ2597">
        <v>91</v>
      </c>
      <c r="CR2597">
        <v>89</v>
      </c>
      <c r="CS2597">
        <v>87</v>
      </c>
      <c r="CT2597">
        <v>92</v>
      </c>
      <c r="CU2597">
        <v>90</v>
      </c>
      <c r="CV2597">
        <v>91</v>
      </c>
      <c r="CW2597">
        <v>91</v>
      </c>
      <c r="CX2597" t="s">
        <v>2</v>
      </c>
      <c r="CY2597" t="s">
        <v>108</v>
      </c>
    </row>
    <row r="2598" spans="1:103" x14ac:dyDescent="0.25">
      <c r="A2598" t="s">
        <v>169</v>
      </c>
      <c r="B2598">
        <v>38.203299999999999</v>
      </c>
      <c r="C2598">
        <v>-116.1758</v>
      </c>
      <c r="D2598">
        <v>5300</v>
      </c>
      <c r="E2598" t="s">
        <v>1</v>
      </c>
      <c r="F2598">
        <v>202.8</v>
      </c>
      <c r="G2598">
        <v>1988</v>
      </c>
      <c r="H2598">
        <v>8</v>
      </c>
      <c r="I2598" t="s">
        <v>260</v>
      </c>
      <c r="J2598">
        <v>77</v>
      </c>
      <c r="K2598">
        <v>89</v>
      </c>
      <c r="L2598">
        <v>90</v>
      </c>
      <c r="M2598">
        <v>77</v>
      </c>
      <c r="N2598">
        <v>69</v>
      </c>
      <c r="O2598">
        <v>69</v>
      </c>
      <c r="P2598">
        <v>72</v>
      </c>
      <c r="Q2598">
        <v>71</v>
      </c>
      <c r="R2598">
        <v>82</v>
      </c>
      <c r="S2598">
        <v>83</v>
      </c>
      <c r="T2598">
        <v>80</v>
      </c>
      <c r="U2598">
        <v>83</v>
      </c>
      <c r="V2598">
        <v>83</v>
      </c>
      <c r="W2598">
        <v>82</v>
      </c>
      <c r="X2598">
        <v>90</v>
      </c>
      <c r="Y2598">
        <v>90</v>
      </c>
      <c r="Z2598">
        <v>71</v>
      </c>
      <c r="AA2598">
        <v>75</v>
      </c>
      <c r="AB2598">
        <v>73</v>
      </c>
      <c r="AC2598">
        <v>74</v>
      </c>
      <c r="AD2598">
        <v>71</v>
      </c>
      <c r="AE2598">
        <v>80</v>
      </c>
      <c r="AF2598">
        <v>90</v>
      </c>
      <c r="AG2598">
        <v>90</v>
      </c>
      <c r="AH2598">
        <v>89</v>
      </c>
      <c r="AI2598">
        <v>71</v>
      </c>
      <c r="AJ2598">
        <v>92</v>
      </c>
      <c r="AK2598">
        <v>93</v>
      </c>
      <c r="AL2598">
        <v>91</v>
      </c>
      <c r="AM2598">
        <v>92</v>
      </c>
      <c r="AN2598" s="5">
        <v>93</v>
      </c>
      <c r="AO2598" s="5">
        <v>95</v>
      </c>
      <c r="AP2598" s="5">
        <v>94</v>
      </c>
      <c r="AQ2598" s="5">
        <v>89</v>
      </c>
      <c r="AR2598" s="5">
        <v>88</v>
      </c>
      <c r="AS2598" s="5">
        <v>89</v>
      </c>
      <c r="AT2598" s="5">
        <v>83</v>
      </c>
      <c r="AU2598" s="5">
        <v>95</v>
      </c>
      <c r="AV2598" s="5">
        <v>82</v>
      </c>
      <c r="AW2598" s="5">
        <v>97</v>
      </c>
      <c r="AX2598" s="5">
        <v>94</v>
      </c>
      <c r="AY2598" s="5">
        <v>94</v>
      </c>
      <c r="AZ2598" s="5">
        <v>95</v>
      </c>
      <c r="BA2598" s="5">
        <v>96</v>
      </c>
      <c r="BB2598" s="5">
        <v>95</v>
      </c>
      <c r="BC2598" s="5">
        <v>97</v>
      </c>
      <c r="BD2598" s="5">
        <v>98</v>
      </c>
      <c r="BE2598" s="5">
        <v>98</v>
      </c>
      <c r="BF2598" s="5">
        <v>99</v>
      </c>
      <c r="BG2598" s="5">
        <v>99</v>
      </c>
      <c r="BH2598" s="5">
        <v>95</v>
      </c>
      <c r="BI2598" s="5">
        <v>98</v>
      </c>
      <c r="BJ2598" s="5">
        <v>92</v>
      </c>
      <c r="BK2598" s="5">
        <v>92</v>
      </c>
      <c r="BL2598" s="5">
        <v>92</v>
      </c>
      <c r="BM2598" s="5">
        <v>95</v>
      </c>
      <c r="BN2598" s="5">
        <v>89</v>
      </c>
      <c r="BO2598" s="5">
        <v>92</v>
      </c>
      <c r="BP2598" s="5">
        <v>96</v>
      </c>
      <c r="BQ2598" s="5">
        <v>96</v>
      </c>
      <c r="BR2598" s="5">
        <v>74</v>
      </c>
      <c r="BS2598">
        <v>92</v>
      </c>
      <c r="BT2598">
        <v>87</v>
      </c>
      <c r="BU2598">
        <v>87</v>
      </c>
      <c r="BV2598">
        <v>90</v>
      </c>
      <c r="BW2598">
        <v>89</v>
      </c>
      <c r="BX2598">
        <v>84</v>
      </c>
      <c r="BY2598">
        <v>85</v>
      </c>
      <c r="BZ2598">
        <v>84</v>
      </c>
      <c r="CA2598">
        <v>88</v>
      </c>
      <c r="CB2598">
        <v>88</v>
      </c>
      <c r="CC2598">
        <v>87</v>
      </c>
      <c r="CD2598">
        <v>86</v>
      </c>
      <c r="CE2598">
        <v>84</v>
      </c>
      <c r="CF2598">
        <v>88</v>
      </c>
      <c r="CG2598">
        <v>83</v>
      </c>
      <c r="CH2598">
        <v>87</v>
      </c>
      <c r="CI2598">
        <v>92</v>
      </c>
      <c r="CJ2598">
        <v>94</v>
      </c>
      <c r="CK2598">
        <v>89</v>
      </c>
      <c r="CL2598">
        <v>86</v>
      </c>
      <c r="CM2598">
        <v>89</v>
      </c>
      <c r="CN2598">
        <v>94</v>
      </c>
      <c r="CO2598">
        <v>94</v>
      </c>
      <c r="CP2598">
        <v>94</v>
      </c>
      <c r="CQ2598">
        <v>93</v>
      </c>
      <c r="CR2598">
        <v>92</v>
      </c>
      <c r="CS2598">
        <v>92</v>
      </c>
      <c r="CT2598">
        <v>93</v>
      </c>
      <c r="CU2598">
        <v>92</v>
      </c>
      <c r="CV2598">
        <v>92</v>
      </c>
      <c r="CW2598">
        <v>91</v>
      </c>
      <c r="CX2598" t="s">
        <v>2</v>
      </c>
      <c r="CY2598" t="s">
        <v>170</v>
      </c>
    </row>
    <row r="2599" spans="1:103" x14ac:dyDescent="0.25">
      <c r="A2599" t="s">
        <v>177</v>
      </c>
      <c r="B2599">
        <v>38.303600000000003</v>
      </c>
      <c r="C2599">
        <v>-116.1925</v>
      </c>
      <c r="D2599">
        <v>5200</v>
      </c>
      <c r="E2599" t="s">
        <v>1</v>
      </c>
      <c r="F2599">
        <v>213</v>
      </c>
      <c r="G2599">
        <v>1988</v>
      </c>
      <c r="H2599">
        <v>8</v>
      </c>
      <c r="I2599" t="s">
        <v>260</v>
      </c>
      <c r="J2599">
        <v>77</v>
      </c>
      <c r="K2599">
        <v>86</v>
      </c>
      <c r="L2599">
        <v>90</v>
      </c>
      <c r="M2599">
        <v>88</v>
      </c>
      <c r="N2599">
        <v>72</v>
      </c>
      <c r="O2599">
        <v>68</v>
      </c>
      <c r="P2599">
        <v>68</v>
      </c>
      <c r="Q2599">
        <v>73</v>
      </c>
      <c r="R2599">
        <v>82</v>
      </c>
      <c r="S2599">
        <v>82</v>
      </c>
      <c r="T2599">
        <v>80</v>
      </c>
      <c r="U2599">
        <v>80</v>
      </c>
      <c r="V2599">
        <v>84</v>
      </c>
      <c r="W2599">
        <v>89</v>
      </c>
      <c r="X2599">
        <v>91</v>
      </c>
      <c r="Y2599">
        <v>90</v>
      </c>
      <c r="Z2599">
        <v>82</v>
      </c>
      <c r="AA2599">
        <v>89</v>
      </c>
      <c r="AB2599">
        <v>87</v>
      </c>
      <c r="AC2599">
        <v>90</v>
      </c>
      <c r="AD2599">
        <v>88</v>
      </c>
      <c r="AE2599">
        <v>88</v>
      </c>
      <c r="AF2599">
        <v>94</v>
      </c>
      <c r="AG2599">
        <v>91</v>
      </c>
      <c r="AH2599">
        <v>89</v>
      </c>
      <c r="AI2599">
        <v>91</v>
      </c>
      <c r="AJ2599">
        <v>95</v>
      </c>
      <c r="AK2599">
        <v>94</v>
      </c>
      <c r="AL2599">
        <v>93</v>
      </c>
      <c r="AM2599">
        <v>94</v>
      </c>
      <c r="AN2599" s="5">
        <v>94</v>
      </c>
      <c r="AO2599" s="5">
        <v>96</v>
      </c>
      <c r="AP2599" s="5">
        <v>94</v>
      </c>
      <c r="AQ2599" s="5">
        <v>90</v>
      </c>
      <c r="AR2599" s="5">
        <v>89</v>
      </c>
      <c r="AS2599" s="5">
        <v>90</v>
      </c>
      <c r="AT2599" s="5">
        <v>94</v>
      </c>
      <c r="AU2599" s="5">
        <v>96</v>
      </c>
      <c r="AV2599" s="5">
        <v>98</v>
      </c>
      <c r="AW2599" s="5">
        <v>98</v>
      </c>
      <c r="AX2599" s="5">
        <v>95</v>
      </c>
      <c r="AY2599" s="5">
        <v>95</v>
      </c>
      <c r="AZ2599" s="5">
        <v>96</v>
      </c>
      <c r="BA2599" s="5">
        <v>96</v>
      </c>
      <c r="BB2599" s="5">
        <v>97</v>
      </c>
      <c r="BC2599" s="5">
        <v>99</v>
      </c>
      <c r="BD2599" s="5">
        <v>100</v>
      </c>
      <c r="BE2599" s="5">
        <v>99</v>
      </c>
      <c r="BF2599" s="5">
        <v>97</v>
      </c>
      <c r="BG2599" s="5">
        <v>99</v>
      </c>
      <c r="BH2599" s="5">
        <v>101</v>
      </c>
      <c r="BI2599" s="5">
        <v>95</v>
      </c>
      <c r="BJ2599" s="5">
        <v>95</v>
      </c>
      <c r="BK2599" s="5">
        <v>93</v>
      </c>
      <c r="BL2599" s="5">
        <v>92</v>
      </c>
      <c r="BM2599" s="5">
        <v>94</v>
      </c>
      <c r="BN2599" s="5">
        <v>92</v>
      </c>
      <c r="BO2599" s="5">
        <v>95</v>
      </c>
      <c r="BP2599" s="5">
        <v>97</v>
      </c>
      <c r="BQ2599" s="5">
        <v>98</v>
      </c>
      <c r="BR2599" s="5">
        <v>95</v>
      </c>
      <c r="BS2599">
        <v>94</v>
      </c>
      <c r="BT2599">
        <v>92</v>
      </c>
      <c r="BU2599">
        <v>90</v>
      </c>
      <c r="BV2599">
        <v>94</v>
      </c>
      <c r="BW2599">
        <v>81</v>
      </c>
      <c r="BX2599">
        <v>86</v>
      </c>
      <c r="BY2599">
        <v>85</v>
      </c>
      <c r="BZ2599">
        <v>88</v>
      </c>
      <c r="CA2599">
        <v>90</v>
      </c>
      <c r="CB2599">
        <v>90</v>
      </c>
      <c r="CC2599">
        <v>88</v>
      </c>
      <c r="CD2599">
        <v>87</v>
      </c>
      <c r="CE2599">
        <v>86</v>
      </c>
      <c r="CF2599">
        <v>89</v>
      </c>
      <c r="CG2599">
        <v>84</v>
      </c>
      <c r="CH2599">
        <v>90</v>
      </c>
      <c r="CI2599">
        <v>93</v>
      </c>
      <c r="CJ2599">
        <v>94</v>
      </c>
      <c r="CK2599">
        <v>91</v>
      </c>
      <c r="CL2599">
        <v>87</v>
      </c>
      <c r="CM2599">
        <v>91</v>
      </c>
      <c r="CN2599">
        <v>91</v>
      </c>
      <c r="CO2599">
        <v>97</v>
      </c>
      <c r="CP2599">
        <v>86</v>
      </c>
      <c r="CQ2599">
        <v>94</v>
      </c>
      <c r="CR2599">
        <v>85</v>
      </c>
      <c r="CS2599">
        <v>90</v>
      </c>
      <c r="CT2599">
        <v>94</v>
      </c>
      <c r="CU2599">
        <v>92</v>
      </c>
      <c r="CV2599">
        <v>93</v>
      </c>
      <c r="CW2599">
        <v>92</v>
      </c>
      <c r="CX2599" t="s">
        <v>2</v>
      </c>
      <c r="CY2599" t="s">
        <v>178</v>
      </c>
    </row>
    <row r="2600" spans="1:103" x14ac:dyDescent="0.25">
      <c r="A2600" t="s">
        <v>173</v>
      </c>
      <c r="B2600">
        <v>38.263100000000001</v>
      </c>
      <c r="C2600">
        <v>-117.51609999999999</v>
      </c>
      <c r="D2600">
        <v>5100</v>
      </c>
      <c r="E2600" t="s">
        <v>1</v>
      </c>
      <c r="F2600">
        <v>208.1</v>
      </c>
      <c r="G2600">
        <v>1988</v>
      </c>
      <c r="H2600">
        <v>8</v>
      </c>
      <c r="I2600" t="s">
        <v>260</v>
      </c>
      <c r="J2600">
        <v>79</v>
      </c>
      <c r="K2600">
        <v>89</v>
      </c>
      <c r="L2600">
        <v>93</v>
      </c>
      <c r="M2600">
        <v>88</v>
      </c>
      <c r="N2600">
        <v>67</v>
      </c>
      <c r="O2600">
        <v>68</v>
      </c>
      <c r="P2600">
        <v>66</v>
      </c>
      <c r="Q2600">
        <v>71</v>
      </c>
      <c r="R2600">
        <v>81</v>
      </c>
      <c r="S2600">
        <v>83</v>
      </c>
      <c r="T2600">
        <v>78</v>
      </c>
      <c r="U2600">
        <v>81</v>
      </c>
      <c r="V2600">
        <v>85</v>
      </c>
      <c r="W2600">
        <v>91</v>
      </c>
      <c r="X2600">
        <v>91</v>
      </c>
      <c r="Y2600">
        <v>90</v>
      </c>
      <c r="Z2600">
        <v>86</v>
      </c>
      <c r="AA2600">
        <v>93</v>
      </c>
      <c r="AB2600">
        <v>90</v>
      </c>
      <c r="AC2600">
        <v>90</v>
      </c>
      <c r="AD2600">
        <v>92</v>
      </c>
      <c r="AE2600">
        <v>89</v>
      </c>
      <c r="AF2600">
        <v>90</v>
      </c>
      <c r="AG2600">
        <v>97</v>
      </c>
      <c r="AH2600">
        <v>89</v>
      </c>
      <c r="AI2600">
        <v>92</v>
      </c>
      <c r="AJ2600">
        <v>96</v>
      </c>
      <c r="AK2600">
        <v>96</v>
      </c>
      <c r="AL2600">
        <v>90</v>
      </c>
      <c r="AM2600">
        <v>95</v>
      </c>
      <c r="AN2600" s="5">
        <v>96</v>
      </c>
      <c r="AO2600" s="5">
        <v>97</v>
      </c>
      <c r="AP2600" s="5">
        <v>95</v>
      </c>
      <c r="AQ2600" s="5">
        <v>93</v>
      </c>
      <c r="AR2600" s="5">
        <v>90</v>
      </c>
      <c r="AS2600" s="5">
        <v>89</v>
      </c>
      <c r="AT2600" s="5">
        <v>95</v>
      </c>
      <c r="AU2600" s="5">
        <v>96</v>
      </c>
      <c r="AV2600" s="5">
        <v>100</v>
      </c>
      <c r="AW2600" s="5">
        <v>100</v>
      </c>
      <c r="AX2600" s="5">
        <v>99</v>
      </c>
      <c r="AY2600" s="5">
        <v>95</v>
      </c>
      <c r="AZ2600" s="5">
        <v>97</v>
      </c>
      <c r="BA2600" s="5">
        <v>97</v>
      </c>
      <c r="BB2600" s="5">
        <v>97</v>
      </c>
      <c r="BC2600" s="5">
        <v>99</v>
      </c>
      <c r="BD2600" s="5">
        <v>100</v>
      </c>
      <c r="BE2600" s="5">
        <v>101</v>
      </c>
      <c r="BF2600" s="5">
        <v>99</v>
      </c>
      <c r="BG2600" s="5">
        <v>100</v>
      </c>
      <c r="BH2600" s="5">
        <v>103</v>
      </c>
      <c r="BI2600" s="5">
        <v>100</v>
      </c>
      <c r="BJ2600" s="5">
        <v>97</v>
      </c>
      <c r="BK2600" s="5">
        <v>95</v>
      </c>
      <c r="BL2600" s="5">
        <v>95</v>
      </c>
      <c r="BM2600" s="5">
        <v>96</v>
      </c>
      <c r="BN2600" s="5">
        <v>90</v>
      </c>
      <c r="BO2600" s="5">
        <v>94</v>
      </c>
      <c r="BP2600" s="5">
        <v>97</v>
      </c>
      <c r="BQ2600" s="5">
        <v>97</v>
      </c>
      <c r="BR2600" s="5">
        <v>93</v>
      </c>
      <c r="BS2600">
        <v>97</v>
      </c>
      <c r="BT2600">
        <v>92</v>
      </c>
      <c r="BU2600">
        <v>94</v>
      </c>
      <c r="BV2600">
        <v>96</v>
      </c>
      <c r="BW2600">
        <v>86</v>
      </c>
      <c r="BX2600">
        <v>81</v>
      </c>
      <c r="BY2600">
        <v>85</v>
      </c>
      <c r="BZ2600">
        <v>89</v>
      </c>
      <c r="CA2600">
        <v>91</v>
      </c>
      <c r="CB2600">
        <v>90</v>
      </c>
      <c r="CC2600">
        <v>88</v>
      </c>
      <c r="CD2600">
        <v>87</v>
      </c>
      <c r="CE2600">
        <v>86</v>
      </c>
      <c r="CF2600">
        <v>88</v>
      </c>
      <c r="CG2600">
        <v>85</v>
      </c>
      <c r="CH2600">
        <v>89</v>
      </c>
      <c r="CI2600">
        <v>93</v>
      </c>
      <c r="CJ2600">
        <v>95</v>
      </c>
      <c r="CK2600">
        <v>96</v>
      </c>
      <c r="CL2600">
        <v>91</v>
      </c>
      <c r="CM2600">
        <v>92</v>
      </c>
      <c r="CN2600">
        <v>94</v>
      </c>
      <c r="CO2600">
        <v>98</v>
      </c>
      <c r="CP2600">
        <v>90</v>
      </c>
      <c r="CQ2600">
        <v>95</v>
      </c>
      <c r="CR2600">
        <v>88</v>
      </c>
      <c r="CS2600">
        <v>94</v>
      </c>
      <c r="CT2600">
        <v>96</v>
      </c>
      <c r="CU2600">
        <v>96</v>
      </c>
      <c r="CV2600">
        <v>94</v>
      </c>
      <c r="CW2600">
        <v>93</v>
      </c>
      <c r="CX2600" t="s">
        <v>2</v>
      </c>
      <c r="CY2600" t="s">
        <v>174</v>
      </c>
    </row>
    <row r="2601" spans="1:103" x14ac:dyDescent="0.25">
      <c r="A2601" t="s">
        <v>15</v>
      </c>
      <c r="B2601">
        <v>37.606400000000001</v>
      </c>
      <c r="C2601">
        <v>-118</v>
      </c>
      <c r="D2601">
        <v>4900</v>
      </c>
      <c r="E2601" t="s">
        <v>1</v>
      </c>
      <c r="F2601">
        <v>162</v>
      </c>
      <c r="G2601">
        <v>1988</v>
      </c>
      <c r="H2601">
        <v>8</v>
      </c>
      <c r="I2601" t="s">
        <v>260</v>
      </c>
      <c r="J2601">
        <v>77</v>
      </c>
      <c r="K2601">
        <v>87</v>
      </c>
      <c r="L2601">
        <v>90</v>
      </c>
      <c r="M2601">
        <v>88</v>
      </c>
      <c r="N2601">
        <v>82</v>
      </c>
      <c r="O2601">
        <v>65</v>
      </c>
      <c r="P2601">
        <v>65</v>
      </c>
      <c r="Q2601">
        <v>71</v>
      </c>
      <c r="R2601">
        <v>79</v>
      </c>
      <c r="S2601">
        <v>81</v>
      </c>
      <c r="T2601">
        <v>79</v>
      </c>
      <c r="U2601">
        <v>79</v>
      </c>
      <c r="V2601">
        <v>84</v>
      </c>
      <c r="W2601">
        <v>90</v>
      </c>
      <c r="X2601">
        <v>89</v>
      </c>
      <c r="Y2601">
        <v>89</v>
      </c>
      <c r="Z2601">
        <v>86</v>
      </c>
      <c r="AA2601">
        <v>90</v>
      </c>
      <c r="AB2601">
        <v>89</v>
      </c>
      <c r="AC2601">
        <v>91</v>
      </c>
      <c r="AD2601">
        <v>90</v>
      </c>
      <c r="AE2601">
        <v>92</v>
      </c>
      <c r="AF2601">
        <v>86</v>
      </c>
      <c r="AG2601">
        <v>97</v>
      </c>
      <c r="AH2601">
        <v>90</v>
      </c>
      <c r="AI2601">
        <v>89</v>
      </c>
      <c r="AJ2601">
        <v>95</v>
      </c>
      <c r="AK2601">
        <v>95</v>
      </c>
      <c r="AL2601">
        <v>89</v>
      </c>
      <c r="AM2601">
        <v>95</v>
      </c>
      <c r="AN2601" s="5">
        <v>96</v>
      </c>
      <c r="AO2601" s="5">
        <v>95</v>
      </c>
      <c r="AP2601" s="5">
        <v>94</v>
      </c>
      <c r="AQ2601" s="5">
        <v>91</v>
      </c>
      <c r="AR2601" s="5">
        <v>88</v>
      </c>
      <c r="AS2601" s="5">
        <v>87</v>
      </c>
      <c r="AT2601" s="5">
        <v>92</v>
      </c>
      <c r="AU2601" s="5">
        <v>95</v>
      </c>
      <c r="AV2601" s="5">
        <v>97</v>
      </c>
      <c r="AW2601" s="5">
        <v>100</v>
      </c>
      <c r="AX2601" s="5">
        <v>98</v>
      </c>
      <c r="AY2601" s="5">
        <v>93</v>
      </c>
      <c r="AZ2601" s="5">
        <v>95</v>
      </c>
      <c r="BA2601" s="5">
        <v>96</v>
      </c>
      <c r="BB2601" s="5">
        <v>95</v>
      </c>
      <c r="BC2601" s="5">
        <v>98</v>
      </c>
      <c r="BD2601" s="5">
        <v>99</v>
      </c>
      <c r="BE2601" s="5">
        <v>101</v>
      </c>
      <c r="BF2601" s="5">
        <v>98</v>
      </c>
      <c r="BG2601" s="5">
        <v>99</v>
      </c>
      <c r="BH2601" s="5">
        <v>103</v>
      </c>
      <c r="BI2601" s="5">
        <v>98</v>
      </c>
      <c r="BJ2601" s="5">
        <v>96</v>
      </c>
      <c r="BK2601" s="5">
        <v>92</v>
      </c>
      <c r="BL2601" s="5">
        <v>93</v>
      </c>
      <c r="BM2601" s="5">
        <v>91</v>
      </c>
      <c r="BN2601" s="5">
        <v>88</v>
      </c>
      <c r="BO2601" s="5">
        <v>93</v>
      </c>
      <c r="BP2601" s="5">
        <v>96</v>
      </c>
      <c r="BQ2601" s="5">
        <v>99</v>
      </c>
      <c r="BR2601" s="5">
        <v>96</v>
      </c>
      <c r="BS2601">
        <v>96</v>
      </c>
      <c r="BT2601">
        <v>94</v>
      </c>
      <c r="BU2601">
        <v>93</v>
      </c>
      <c r="BV2601">
        <v>96</v>
      </c>
      <c r="BW2601">
        <v>91</v>
      </c>
      <c r="BX2601">
        <v>83</v>
      </c>
      <c r="BY2601">
        <v>84</v>
      </c>
      <c r="BZ2601">
        <v>89</v>
      </c>
      <c r="CA2601">
        <v>90</v>
      </c>
      <c r="CB2601">
        <v>89</v>
      </c>
      <c r="CC2601">
        <v>87</v>
      </c>
      <c r="CD2601">
        <v>86</v>
      </c>
      <c r="CE2601">
        <v>85</v>
      </c>
      <c r="CF2601">
        <v>86</v>
      </c>
      <c r="CG2601">
        <v>85</v>
      </c>
      <c r="CH2601">
        <v>89</v>
      </c>
      <c r="CI2601">
        <v>92</v>
      </c>
      <c r="CJ2601">
        <v>94</v>
      </c>
      <c r="CK2601">
        <v>95</v>
      </c>
      <c r="CL2601">
        <v>92</v>
      </c>
      <c r="CM2601">
        <v>90</v>
      </c>
      <c r="CN2601">
        <v>92</v>
      </c>
      <c r="CO2601">
        <v>95</v>
      </c>
      <c r="CP2601">
        <v>91</v>
      </c>
      <c r="CQ2601">
        <v>92</v>
      </c>
      <c r="CR2601">
        <v>92</v>
      </c>
      <c r="CS2601">
        <v>91</v>
      </c>
      <c r="CT2601">
        <v>93</v>
      </c>
      <c r="CU2601">
        <v>94</v>
      </c>
      <c r="CV2601">
        <v>93</v>
      </c>
      <c r="CW2601">
        <v>93</v>
      </c>
      <c r="CX2601" t="s">
        <v>2</v>
      </c>
      <c r="CY2601" t="s">
        <v>16</v>
      </c>
    </row>
    <row r="2602" spans="1:103" x14ac:dyDescent="0.25">
      <c r="A2602" t="s">
        <v>179</v>
      </c>
      <c r="B2602">
        <v>37.250599999999999</v>
      </c>
      <c r="C2602">
        <v>-114.7075</v>
      </c>
      <c r="D2602">
        <v>4590</v>
      </c>
      <c r="E2602" t="s">
        <v>1</v>
      </c>
      <c r="F2602">
        <v>211</v>
      </c>
      <c r="G2602">
        <v>1988</v>
      </c>
      <c r="H2602">
        <v>8</v>
      </c>
      <c r="I2602" t="s">
        <v>260</v>
      </c>
      <c r="J2602">
        <v>79</v>
      </c>
      <c r="K2602">
        <v>88</v>
      </c>
      <c r="L2602">
        <v>93</v>
      </c>
      <c r="M2602">
        <v>90</v>
      </c>
      <c r="N2602">
        <v>78</v>
      </c>
      <c r="O2602">
        <v>72</v>
      </c>
      <c r="P2602">
        <v>72</v>
      </c>
      <c r="Q2602">
        <v>74</v>
      </c>
      <c r="R2602">
        <v>83</v>
      </c>
      <c r="S2602">
        <v>86</v>
      </c>
      <c r="T2602">
        <v>83</v>
      </c>
      <c r="U2602">
        <v>84</v>
      </c>
      <c r="V2602">
        <v>87</v>
      </c>
      <c r="W2602">
        <v>92</v>
      </c>
      <c r="X2602">
        <v>92</v>
      </c>
      <c r="Y2602">
        <v>91</v>
      </c>
      <c r="Z2602">
        <v>83</v>
      </c>
      <c r="AA2602">
        <v>94</v>
      </c>
      <c r="AB2602">
        <v>85</v>
      </c>
      <c r="AC2602">
        <v>95</v>
      </c>
      <c r="AD2602">
        <v>89</v>
      </c>
      <c r="AE2602">
        <v>97</v>
      </c>
      <c r="AF2602">
        <v>100</v>
      </c>
      <c r="AG2602">
        <v>99</v>
      </c>
      <c r="AH2602">
        <v>90</v>
      </c>
      <c r="AI2602">
        <v>92</v>
      </c>
      <c r="AJ2602">
        <v>97</v>
      </c>
      <c r="AK2602">
        <v>95</v>
      </c>
      <c r="AL2602">
        <v>94</v>
      </c>
      <c r="AM2602">
        <v>96</v>
      </c>
      <c r="AN2602" s="5">
        <v>97</v>
      </c>
      <c r="AO2602" s="5">
        <v>98</v>
      </c>
      <c r="AP2602" s="5">
        <v>92</v>
      </c>
      <c r="AQ2602" s="5">
        <v>90</v>
      </c>
      <c r="AR2602" s="5">
        <v>91</v>
      </c>
      <c r="AS2602" s="5">
        <v>94</v>
      </c>
      <c r="AT2602" s="5">
        <v>95</v>
      </c>
      <c r="AU2602" s="5">
        <v>98</v>
      </c>
      <c r="AV2602" s="5">
        <v>99</v>
      </c>
      <c r="AW2602" s="5">
        <v>99</v>
      </c>
      <c r="AX2602" s="5">
        <v>91</v>
      </c>
      <c r="AY2602" s="5">
        <v>92</v>
      </c>
      <c r="AZ2602" s="5">
        <v>94</v>
      </c>
      <c r="BA2602" s="5">
        <v>96</v>
      </c>
      <c r="BB2602" s="5">
        <v>97</v>
      </c>
      <c r="BC2602" s="5">
        <v>100</v>
      </c>
      <c r="BD2602" s="5">
        <v>105</v>
      </c>
      <c r="BE2602" s="5">
        <v>104</v>
      </c>
      <c r="BF2602" s="5">
        <v>101</v>
      </c>
      <c r="BG2602" s="5">
        <v>101</v>
      </c>
      <c r="BH2602" s="5">
        <v>100</v>
      </c>
      <c r="BI2602" s="5">
        <v>97</v>
      </c>
      <c r="BJ2602" s="5">
        <v>98</v>
      </c>
      <c r="BK2602" s="5">
        <v>98</v>
      </c>
      <c r="BL2602" s="5">
        <v>99</v>
      </c>
      <c r="BM2602" s="5">
        <v>99</v>
      </c>
      <c r="BN2602" s="5">
        <v>93</v>
      </c>
      <c r="BO2602" s="5">
        <v>94</v>
      </c>
      <c r="BP2602" s="5">
        <v>96</v>
      </c>
      <c r="BQ2602" s="5">
        <v>94</v>
      </c>
      <c r="BR2602" s="5">
        <v>90</v>
      </c>
      <c r="BS2602">
        <v>90</v>
      </c>
      <c r="BT2602">
        <v>90</v>
      </c>
      <c r="BU2602">
        <v>90</v>
      </c>
      <c r="BV2602">
        <v>95</v>
      </c>
      <c r="BW2602">
        <v>82</v>
      </c>
      <c r="BX2602">
        <v>89</v>
      </c>
      <c r="BY2602">
        <v>88</v>
      </c>
      <c r="BZ2602">
        <v>93</v>
      </c>
      <c r="CA2602">
        <v>93</v>
      </c>
      <c r="CB2602">
        <v>91</v>
      </c>
      <c r="CC2602">
        <v>90</v>
      </c>
      <c r="CD2602">
        <v>88</v>
      </c>
      <c r="CE2602">
        <v>89</v>
      </c>
      <c r="CF2602">
        <v>91</v>
      </c>
      <c r="CG2602">
        <v>90</v>
      </c>
      <c r="CH2602">
        <v>90</v>
      </c>
      <c r="CI2602">
        <v>95</v>
      </c>
      <c r="CJ2602">
        <v>99</v>
      </c>
      <c r="CK2602">
        <v>98</v>
      </c>
      <c r="CL2602">
        <v>79</v>
      </c>
      <c r="CM2602">
        <v>88</v>
      </c>
      <c r="CN2602">
        <v>93</v>
      </c>
      <c r="CO2602">
        <v>99</v>
      </c>
      <c r="CP2602">
        <v>96</v>
      </c>
      <c r="CQ2602">
        <v>97</v>
      </c>
      <c r="CR2602">
        <v>83</v>
      </c>
      <c r="CS2602">
        <v>88</v>
      </c>
      <c r="CT2602">
        <v>92</v>
      </c>
      <c r="CU2602">
        <v>94</v>
      </c>
      <c r="CV2602">
        <v>90</v>
      </c>
      <c r="CW2602">
        <v>92</v>
      </c>
      <c r="CX2602" t="s">
        <v>2</v>
      </c>
      <c r="CY2602" t="s">
        <v>180</v>
      </c>
    </row>
    <row r="2603" spans="1:103" x14ac:dyDescent="0.25">
      <c r="A2603" t="s">
        <v>0</v>
      </c>
      <c r="B2603">
        <v>38.387799999999999</v>
      </c>
      <c r="C2603">
        <v>-118.1092</v>
      </c>
      <c r="D2603">
        <v>4580</v>
      </c>
      <c r="E2603" t="s">
        <v>1</v>
      </c>
      <c r="F2603">
        <v>240.3</v>
      </c>
      <c r="G2603">
        <v>1988</v>
      </c>
      <c r="H2603">
        <v>8</v>
      </c>
      <c r="I2603" t="s">
        <v>260</v>
      </c>
      <c r="J2603">
        <v>74</v>
      </c>
      <c r="K2603">
        <v>79</v>
      </c>
      <c r="L2603">
        <v>92</v>
      </c>
      <c r="M2603">
        <v>94</v>
      </c>
      <c r="N2603">
        <v>92</v>
      </c>
      <c r="O2603">
        <v>63</v>
      </c>
      <c r="P2603">
        <v>67</v>
      </c>
      <c r="Q2603">
        <v>67</v>
      </c>
      <c r="R2603">
        <v>71</v>
      </c>
      <c r="S2603">
        <v>84</v>
      </c>
      <c r="T2603">
        <v>80</v>
      </c>
      <c r="U2603">
        <v>79</v>
      </c>
      <c r="V2603">
        <v>80</v>
      </c>
      <c r="W2603">
        <v>87</v>
      </c>
      <c r="X2603">
        <v>93</v>
      </c>
      <c r="Y2603">
        <v>94</v>
      </c>
      <c r="Z2603">
        <v>92</v>
      </c>
      <c r="AA2603">
        <v>91</v>
      </c>
      <c r="AB2603">
        <v>94</v>
      </c>
      <c r="AC2603">
        <v>94</v>
      </c>
      <c r="AD2603">
        <v>93</v>
      </c>
      <c r="AE2603">
        <v>94</v>
      </c>
      <c r="AF2603">
        <v>94</v>
      </c>
      <c r="AG2603">
        <v>93</v>
      </c>
      <c r="AH2603">
        <v>99</v>
      </c>
      <c r="AI2603">
        <v>86</v>
      </c>
      <c r="AJ2603">
        <v>91</v>
      </c>
      <c r="AK2603">
        <v>96</v>
      </c>
      <c r="AL2603">
        <v>95</v>
      </c>
      <c r="AM2603">
        <v>86</v>
      </c>
      <c r="AN2603" s="5">
        <v>95</v>
      </c>
      <c r="AO2603" s="5">
        <v>98</v>
      </c>
      <c r="AP2603" s="5">
        <v>98</v>
      </c>
      <c r="AQ2603" s="5">
        <v>99</v>
      </c>
      <c r="AR2603" s="5">
        <v>96</v>
      </c>
      <c r="AS2603" s="5">
        <v>91</v>
      </c>
      <c r="AT2603" s="5">
        <v>88</v>
      </c>
      <c r="AU2603" s="5">
        <v>94</v>
      </c>
      <c r="AV2603" s="5">
        <v>96</v>
      </c>
      <c r="AW2603" s="5">
        <v>99</v>
      </c>
      <c r="AX2603" s="5">
        <v>101</v>
      </c>
      <c r="AY2603" s="5">
        <v>100</v>
      </c>
      <c r="AZ2603" s="5">
        <v>95</v>
      </c>
      <c r="BA2603" s="5">
        <v>98</v>
      </c>
      <c r="BB2603" s="5">
        <v>98</v>
      </c>
      <c r="BC2603" s="5">
        <v>97</v>
      </c>
      <c r="BD2603" s="5">
        <v>99</v>
      </c>
      <c r="BE2603" s="5">
        <v>100</v>
      </c>
      <c r="BF2603" s="5">
        <v>102</v>
      </c>
      <c r="BG2603" s="5">
        <v>99</v>
      </c>
      <c r="BH2603" s="5">
        <v>102</v>
      </c>
      <c r="BI2603" s="5">
        <v>104</v>
      </c>
      <c r="BJ2603" s="5">
        <v>103</v>
      </c>
      <c r="BK2603" s="5">
        <v>102</v>
      </c>
      <c r="BL2603" s="5">
        <v>96</v>
      </c>
      <c r="BM2603" s="5">
        <v>96</v>
      </c>
      <c r="BN2603" s="5">
        <v>95</v>
      </c>
      <c r="BO2603" s="5">
        <v>91</v>
      </c>
      <c r="BP2603" s="5">
        <v>95</v>
      </c>
      <c r="BQ2603" s="5">
        <v>100</v>
      </c>
      <c r="BR2603" s="5">
        <v>102</v>
      </c>
      <c r="BS2603">
        <v>95</v>
      </c>
      <c r="BT2603">
        <v>96</v>
      </c>
      <c r="BU2603">
        <v>92</v>
      </c>
      <c r="BV2603">
        <v>91</v>
      </c>
      <c r="BW2603">
        <v>95</v>
      </c>
      <c r="BX2603">
        <v>90</v>
      </c>
      <c r="BY2603">
        <v>85</v>
      </c>
      <c r="BZ2603">
        <v>85</v>
      </c>
      <c r="CA2603">
        <v>90</v>
      </c>
      <c r="CB2603">
        <v>91</v>
      </c>
      <c r="CC2603">
        <v>91</v>
      </c>
      <c r="CD2603">
        <v>90</v>
      </c>
      <c r="CE2603">
        <v>89</v>
      </c>
      <c r="CK2603">
        <v>95</v>
      </c>
      <c r="CL2603">
        <v>97</v>
      </c>
      <c r="CM2603">
        <v>95</v>
      </c>
      <c r="CN2603">
        <v>92</v>
      </c>
      <c r="CO2603">
        <v>95</v>
      </c>
      <c r="CP2603">
        <v>98</v>
      </c>
      <c r="CQ2603">
        <v>92</v>
      </c>
      <c r="CR2603">
        <v>95</v>
      </c>
      <c r="CS2603">
        <v>90</v>
      </c>
      <c r="CT2603">
        <v>95</v>
      </c>
      <c r="CU2603">
        <v>96</v>
      </c>
      <c r="CV2603">
        <v>97</v>
      </c>
      <c r="CW2603">
        <v>97</v>
      </c>
      <c r="CX2603" t="s">
        <v>2</v>
      </c>
      <c r="CY2603" t="s">
        <v>3</v>
      </c>
    </row>
    <row r="2604" spans="1:103" x14ac:dyDescent="0.25">
      <c r="A2604" t="s">
        <v>17</v>
      </c>
      <c r="B2604">
        <v>37.6128</v>
      </c>
      <c r="C2604">
        <v>-114.5264</v>
      </c>
      <c r="D2604">
        <v>4379</v>
      </c>
      <c r="E2604" t="s">
        <v>1</v>
      </c>
      <c r="F2604">
        <v>243.8</v>
      </c>
      <c r="G2604">
        <v>1988</v>
      </c>
      <c r="H2604">
        <v>8</v>
      </c>
      <c r="I2604" t="s">
        <v>260</v>
      </c>
      <c r="J2604">
        <v>74</v>
      </c>
      <c r="K2604">
        <v>83</v>
      </c>
      <c r="L2604">
        <v>91</v>
      </c>
      <c r="M2604">
        <v>98</v>
      </c>
      <c r="N2604">
        <v>94</v>
      </c>
      <c r="O2604">
        <v>82</v>
      </c>
      <c r="P2604">
        <v>76</v>
      </c>
      <c r="Q2604">
        <v>75</v>
      </c>
      <c r="R2604">
        <v>86</v>
      </c>
      <c r="S2604">
        <v>89</v>
      </c>
      <c r="T2604">
        <v>90</v>
      </c>
      <c r="U2604">
        <v>88</v>
      </c>
      <c r="V2604">
        <v>91</v>
      </c>
      <c r="W2604">
        <v>96</v>
      </c>
      <c r="X2604">
        <v>92</v>
      </c>
      <c r="Y2604">
        <v>94</v>
      </c>
      <c r="Z2604">
        <v>93</v>
      </c>
      <c r="AA2604">
        <v>96</v>
      </c>
      <c r="AB2604">
        <v>88</v>
      </c>
      <c r="AC2604">
        <v>96</v>
      </c>
      <c r="AD2604">
        <v>94</v>
      </c>
      <c r="AE2604">
        <v>98</v>
      </c>
      <c r="AF2604">
        <v>101</v>
      </c>
      <c r="AG2604">
        <v>102</v>
      </c>
      <c r="AH2604">
        <v>104</v>
      </c>
      <c r="AI2604">
        <v>94</v>
      </c>
      <c r="AJ2604">
        <v>98</v>
      </c>
      <c r="AK2604">
        <v>98</v>
      </c>
      <c r="AL2604">
        <v>97</v>
      </c>
      <c r="AM2604">
        <v>98</v>
      </c>
      <c r="AN2604" s="5">
        <v>97</v>
      </c>
      <c r="AO2604" s="5">
        <v>98</v>
      </c>
      <c r="AP2604" s="5">
        <v>94</v>
      </c>
      <c r="AQ2604" s="5">
        <v>99</v>
      </c>
      <c r="AR2604" s="5">
        <v>100</v>
      </c>
      <c r="AS2604" s="5">
        <v>92</v>
      </c>
      <c r="AT2604" s="5">
        <v>94</v>
      </c>
      <c r="AU2604" s="5">
        <v>98</v>
      </c>
      <c r="AV2604" s="5">
        <v>102</v>
      </c>
      <c r="AW2604" s="5">
        <v>102</v>
      </c>
      <c r="AX2604" s="5">
        <v>100</v>
      </c>
      <c r="AY2604" s="5">
        <v>93</v>
      </c>
      <c r="AZ2604" s="5">
        <v>95</v>
      </c>
      <c r="BA2604" s="5">
        <v>97</v>
      </c>
      <c r="BB2604" s="5">
        <v>97</v>
      </c>
      <c r="BC2604" s="5">
        <v>98</v>
      </c>
      <c r="BD2604" s="5">
        <v>101</v>
      </c>
      <c r="BE2604" s="5">
        <v>102</v>
      </c>
      <c r="BF2604" s="5">
        <v>102</v>
      </c>
      <c r="BG2604" s="5">
        <v>100</v>
      </c>
      <c r="BH2604" s="5">
        <v>101</v>
      </c>
      <c r="BI2604" s="5">
        <v>103</v>
      </c>
      <c r="BJ2604" s="5">
        <v>101</v>
      </c>
      <c r="BK2604" s="5">
        <v>99</v>
      </c>
      <c r="BL2604" s="5">
        <v>102</v>
      </c>
      <c r="BM2604" s="5">
        <v>100</v>
      </c>
      <c r="BN2604" s="5">
        <v>99</v>
      </c>
      <c r="BO2604" s="5">
        <v>92</v>
      </c>
      <c r="BP2604" s="5">
        <v>95</v>
      </c>
      <c r="BQ2604" s="5">
        <v>98</v>
      </c>
      <c r="BR2604" s="5">
        <v>100</v>
      </c>
      <c r="BS2604">
        <v>99</v>
      </c>
      <c r="BT2604">
        <v>90</v>
      </c>
      <c r="BU2604">
        <v>91</v>
      </c>
      <c r="BV2604">
        <v>99</v>
      </c>
      <c r="BW2604">
        <v>97</v>
      </c>
      <c r="BX2604">
        <v>82</v>
      </c>
      <c r="BY2604">
        <v>91</v>
      </c>
      <c r="BZ2604">
        <v>94</v>
      </c>
      <c r="CA2604">
        <v>92</v>
      </c>
      <c r="CB2604">
        <v>95</v>
      </c>
      <c r="CC2604">
        <v>93</v>
      </c>
      <c r="CD2604">
        <v>91</v>
      </c>
      <c r="CE2604">
        <v>89</v>
      </c>
      <c r="CF2604">
        <v>92</v>
      </c>
      <c r="CG2604">
        <v>93</v>
      </c>
      <c r="CH2604">
        <v>90</v>
      </c>
      <c r="CI2604">
        <v>92</v>
      </c>
      <c r="CJ2604">
        <v>96</v>
      </c>
      <c r="CK2604">
        <v>97</v>
      </c>
      <c r="CL2604">
        <v>97</v>
      </c>
      <c r="CM2604">
        <v>91</v>
      </c>
      <c r="CN2604">
        <v>91</v>
      </c>
      <c r="CO2604">
        <v>95</v>
      </c>
      <c r="CP2604">
        <v>98</v>
      </c>
      <c r="CQ2604">
        <v>94</v>
      </c>
      <c r="CR2604">
        <v>96</v>
      </c>
      <c r="CS2604">
        <v>82</v>
      </c>
      <c r="CT2604">
        <v>93</v>
      </c>
      <c r="CV2604">
        <v>95</v>
      </c>
      <c r="CW2604">
        <v>96</v>
      </c>
      <c r="CX2604" t="s">
        <v>2</v>
      </c>
      <c r="CY2604" t="s">
        <v>18</v>
      </c>
    </row>
    <row r="2605" spans="1:103" x14ac:dyDescent="0.25">
      <c r="A2605" t="s">
        <v>113</v>
      </c>
      <c r="B2605">
        <v>34.943600000000004</v>
      </c>
      <c r="C2605">
        <v>-115.54689999999999</v>
      </c>
      <c r="D2605">
        <v>4350</v>
      </c>
      <c r="E2605" t="s">
        <v>1</v>
      </c>
      <c r="F2605">
        <v>206.6</v>
      </c>
      <c r="G2605">
        <v>1988</v>
      </c>
      <c r="H2605">
        <v>8</v>
      </c>
      <c r="I2605" t="s">
        <v>260</v>
      </c>
      <c r="J2605">
        <v>84</v>
      </c>
      <c r="K2605">
        <v>90</v>
      </c>
      <c r="L2605">
        <v>91</v>
      </c>
      <c r="M2605">
        <v>91</v>
      </c>
      <c r="N2605">
        <v>86</v>
      </c>
      <c r="O2605">
        <v>72</v>
      </c>
      <c r="P2605">
        <v>71</v>
      </c>
      <c r="Q2605">
        <v>77</v>
      </c>
      <c r="R2605">
        <v>83</v>
      </c>
      <c r="S2605">
        <v>85</v>
      </c>
      <c r="T2605">
        <v>84</v>
      </c>
      <c r="U2605">
        <v>83</v>
      </c>
      <c r="V2605">
        <v>89</v>
      </c>
      <c r="W2605">
        <v>91</v>
      </c>
      <c r="X2605">
        <v>89</v>
      </c>
      <c r="Y2605">
        <v>91</v>
      </c>
      <c r="Z2605">
        <v>89</v>
      </c>
      <c r="AA2605">
        <v>89</v>
      </c>
      <c r="AB2605">
        <v>89</v>
      </c>
      <c r="AC2605">
        <v>90</v>
      </c>
      <c r="AD2605">
        <v>92</v>
      </c>
      <c r="AE2605">
        <v>95</v>
      </c>
      <c r="AF2605">
        <v>98</v>
      </c>
      <c r="AG2605">
        <v>95</v>
      </c>
      <c r="AH2605">
        <v>88</v>
      </c>
      <c r="AI2605">
        <v>89</v>
      </c>
      <c r="AJ2605">
        <v>94</v>
      </c>
      <c r="AK2605">
        <v>91</v>
      </c>
      <c r="AL2605">
        <v>92</v>
      </c>
      <c r="AM2605">
        <v>96</v>
      </c>
      <c r="AN2605" s="5">
        <v>98</v>
      </c>
      <c r="AO2605" s="5">
        <v>98</v>
      </c>
      <c r="AP2605" s="5">
        <v>93</v>
      </c>
      <c r="AQ2605" s="5">
        <v>91</v>
      </c>
      <c r="AR2605" s="5">
        <v>89</v>
      </c>
      <c r="AS2605" s="5">
        <v>92</v>
      </c>
      <c r="AT2605" s="5">
        <v>95</v>
      </c>
      <c r="AU2605" s="5">
        <v>96</v>
      </c>
      <c r="AV2605" s="5">
        <v>96</v>
      </c>
      <c r="AW2605" s="5">
        <v>95</v>
      </c>
      <c r="AX2605" s="5">
        <v>92</v>
      </c>
      <c r="AY2605" s="5">
        <v>92</v>
      </c>
      <c r="AZ2605" s="5">
        <v>92</v>
      </c>
      <c r="BA2605" s="5">
        <v>93</v>
      </c>
      <c r="BB2605" s="5">
        <v>96</v>
      </c>
      <c r="BC2605" s="5">
        <v>98</v>
      </c>
      <c r="BD2605" s="5">
        <v>102</v>
      </c>
      <c r="BE2605" s="5">
        <v>98</v>
      </c>
      <c r="BF2605" s="5">
        <v>95</v>
      </c>
      <c r="BG2605" s="5">
        <v>95</v>
      </c>
      <c r="BH2605" s="5">
        <v>95</v>
      </c>
      <c r="BI2605" s="5">
        <v>96</v>
      </c>
      <c r="BJ2605" s="5">
        <v>96</v>
      </c>
      <c r="BK2605" s="5">
        <v>95</v>
      </c>
      <c r="BL2605" s="5">
        <v>97</v>
      </c>
      <c r="BM2605" s="5">
        <v>98</v>
      </c>
      <c r="BN2605" s="5">
        <v>95</v>
      </c>
      <c r="BO2605" s="5">
        <v>95</v>
      </c>
      <c r="BP2605" s="5">
        <v>97</v>
      </c>
      <c r="BQ2605" s="5">
        <v>90</v>
      </c>
      <c r="BR2605" s="5">
        <v>87</v>
      </c>
      <c r="BS2605">
        <v>90</v>
      </c>
      <c r="BT2605">
        <v>87</v>
      </c>
      <c r="BU2605">
        <v>90</v>
      </c>
      <c r="BV2605">
        <v>94</v>
      </c>
      <c r="BW2605">
        <v>87</v>
      </c>
      <c r="BX2605">
        <v>88</v>
      </c>
      <c r="BY2605">
        <v>88</v>
      </c>
      <c r="BZ2605">
        <v>89</v>
      </c>
      <c r="CA2605">
        <v>89</v>
      </c>
      <c r="CB2605">
        <v>90</v>
      </c>
      <c r="CC2605">
        <v>88</v>
      </c>
      <c r="CD2605">
        <v>87</v>
      </c>
      <c r="CE2605">
        <v>89</v>
      </c>
      <c r="CF2605">
        <v>90</v>
      </c>
      <c r="CG2605">
        <v>90</v>
      </c>
      <c r="CH2605">
        <v>91</v>
      </c>
      <c r="CI2605">
        <v>95</v>
      </c>
      <c r="CJ2605">
        <v>97</v>
      </c>
      <c r="CK2605">
        <v>95</v>
      </c>
      <c r="CL2605">
        <v>92</v>
      </c>
      <c r="CM2605">
        <v>86</v>
      </c>
      <c r="CN2605">
        <v>86</v>
      </c>
      <c r="CO2605">
        <v>90</v>
      </c>
      <c r="CP2605">
        <v>87</v>
      </c>
      <c r="CQ2605">
        <v>90</v>
      </c>
      <c r="CR2605">
        <v>90</v>
      </c>
      <c r="CS2605">
        <v>85</v>
      </c>
      <c r="CT2605">
        <v>88</v>
      </c>
      <c r="CU2605">
        <v>87</v>
      </c>
      <c r="CV2605">
        <v>85</v>
      </c>
      <c r="CW2605">
        <v>91</v>
      </c>
      <c r="CX2605" t="s">
        <v>5</v>
      </c>
      <c r="CY2605" t="s">
        <v>114</v>
      </c>
    </row>
    <row r="2606" spans="1:103" x14ac:dyDescent="0.25">
      <c r="A2606" t="s">
        <v>138</v>
      </c>
      <c r="B2606">
        <v>37.761699999999998</v>
      </c>
      <c r="C2606">
        <v>-117.5658</v>
      </c>
      <c r="D2606">
        <v>4274</v>
      </c>
      <c r="E2606" t="s">
        <v>1</v>
      </c>
      <c r="F2606">
        <v>157.1</v>
      </c>
      <c r="G2606">
        <v>1988</v>
      </c>
      <c r="H2606">
        <v>8</v>
      </c>
      <c r="I2606" t="s">
        <v>260</v>
      </c>
      <c r="J2606">
        <v>82</v>
      </c>
      <c r="K2606">
        <v>93</v>
      </c>
      <c r="L2606">
        <v>96</v>
      </c>
      <c r="M2606">
        <v>91</v>
      </c>
      <c r="N2606">
        <v>76</v>
      </c>
      <c r="O2606">
        <v>76</v>
      </c>
      <c r="P2606">
        <v>70</v>
      </c>
      <c r="Q2606">
        <v>77</v>
      </c>
      <c r="R2606">
        <v>83</v>
      </c>
      <c r="S2606">
        <v>85</v>
      </c>
      <c r="T2606">
        <v>84</v>
      </c>
      <c r="U2606">
        <v>83</v>
      </c>
      <c r="V2606">
        <v>88</v>
      </c>
      <c r="W2606">
        <v>93</v>
      </c>
      <c r="X2606">
        <v>94</v>
      </c>
      <c r="Y2606">
        <v>92</v>
      </c>
      <c r="Z2606">
        <v>90</v>
      </c>
      <c r="AA2606">
        <v>94</v>
      </c>
      <c r="AB2606">
        <v>93</v>
      </c>
      <c r="AC2606">
        <v>96</v>
      </c>
      <c r="AD2606">
        <v>96</v>
      </c>
      <c r="AE2606">
        <v>95</v>
      </c>
      <c r="AF2606">
        <v>89</v>
      </c>
      <c r="AG2606">
        <v>100</v>
      </c>
      <c r="AH2606">
        <v>92</v>
      </c>
      <c r="AI2606">
        <v>95</v>
      </c>
      <c r="AJ2606">
        <v>99</v>
      </c>
      <c r="AK2606">
        <v>101</v>
      </c>
      <c r="AL2606">
        <v>95</v>
      </c>
      <c r="AM2606">
        <v>104</v>
      </c>
      <c r="AN2606" s="5">
        <v>109</v>
      </c>
      <c r="AO2606" s="5">
        <v>104</v>
      </c>
      <c r="AP2606" s="5">
        <v>100</v>
      </c>
      <c r="AQ2606" s="5">
        <v>95</v>
      </c>
      <c r="AR2606" s="5">
        <v>94</v>
      </c>
      <c r="AS2606" s="5">
        <v>94</v>
      </c>
      <c r="AT2606" s="5">
        <v>98</v>
      </c>
      <c r="AU2606" s="5">
        <v>99</v>
      </c>
      <c r="AV2606" s="5">
        <v>102</v>
      </c>
      <c r="AW2606" s="5">
        <v>101</v>
      </c>
      <c r="AX2606" s="5">
        <v>101</v>
      </c>
      <c r="AY2606" s="5">
        <v>99</v>
      </c>
      <c r="AZ2606" s="5">
        <v>99</v>
      </c>
      <c r="BA2606" s="5">
        <v>100</v>
      </c>
      <c r="BB2606" s="5">
        <v>99</v>
      </c>
      <c r="BC2606" s="5">
        <v>102</v>
      </c>
      <c r="BD2606" s="5">
        <v>103</v>
      </c>
      <c r="BE2606" s="5">
        <v>104</v>
      </c>
      <c r="BF2606" s="5">
        <v>101</v>
      </c>
      <c r="BG2606" s="5">
        <v>102</v>
      </c>
      <c r="BH2606" s="5">
        <v>105</v>
      </c>
      <c r="BI2606" s="5">
        <v>102</v>
      </c>
      <c r="BJ2606" s="5">
        <v>102</v>
      </c>
      <c r="BK2606" s="5">
        <v>98</v>
      </c>
      <c r="BL2606" s="5">
        <v>98</v>
      </c>
      <c r="BM2606" s="5">
        <v>100</v>
      </c>
      <c r="BN2606" s="5">
        <v>93</v>
      </c>
      <c r="BO2606" s="5">
        <v>98</v>
      </c>
      <c r="BP2606" s="5">
        <v>101</v>
      </c>
      <c r="BQ2606" s="5">
        <v>100</v>
      </c>
      <c r="BR2606" s="5">
        <v>98</v>
      </c>
      <c r="BS2606">
        <v>100</v>
      </c>
      <c r="BT2606">
        <v>99</v>
      </c>
      <c r="BU2606">
        <v>98</v>
      </c>
      <c r="BV2606">
        <v>98</v>
      </c>
      <c r="BW2606">
        <v>91</v>
      </c>
      <c r="BX2606">
        <v>89</v>
      </c>
      <c r="BY2606">
        <v>90</v>
      </c>
      <c r="BZ2606">
        <v>94</v>
      </c>
      <c r="CA2606">
        <v>94</v>
      </c>
      <c r="CB2606">
        <v>93</v>
      </c>
      <c r="CC2606">
        <v>91</v>
      </c>
      <c r="CD2606">
        <v>90</v>
      </c>
      <c r="CE2606">
        <v>89</v>
      </c>
      <c r="CF2606">
        <v>91</v>
      </c>
      <c r="CG2606">
        <v>88</v>
      </c>
      <c r="CH2606">
        <v>92</v>
      </c>
      <c r="CI2606">
        <v>96</v>
      </c>
      <c r="CJ2606">
        <v>98</v>
      </c>
      <c r="CK2606">
        <v>99</v>
      </c>
      <c r="CL2606">
        <v>95</v>
      </c>
      <c r="CM2606">
        <v>95</v>
      </c>
      <c r="CN2606">
        <v>98</v>
      </c>
      <c r="CO2606">
        <v>99</v>
      </c>
      <c r="CP2606">
        <v>90</v>
      </c>
      <c r="CQ2606">
        <v>95</v>
      </c>
      <c r="CR2606">
        <v>82</v>
      </c>
      <c r="CS2606">
        <v>95</v>
      </c>
      <c r="CT2606">
        <v>99</v>
      </c>
      <c r="CU2606">
        <v>105</v>
      </c>
      <c r="CV2606">
        <v>93</v>
      </c>
      <c r="CW2606">
        <v>92</v>
      </c>
      <c r="CX2606" t="s">
        <v>2</v>
      </c>
      <c r="CY2606" t="s">
        <v>139</v>
      </c>
    </row>
    <row r="2607" spans="1:103" x14ac:dyDescent="0.25">
      <c r="A2607" t="s">
        <v>7</v>
      </c>
      <c r="B2607">
        <v>37.371099999999998</v>
      </c>
      <c r="C2607">
        <v>-118.35890000000001</v>
      </c>
      <c r="D2607">
        <v>4110</v>
      </c>
      <c r="E2607" t="s">
        <v>1</v>
      </c>
      <c r="F2607">
        <v>166.6</v>
      </c>
      <c r="G2607">
        <v>1988</v>
      </c>
      <c r="H2607">
        <v>8</v>
      </c>
      <c r="I2607" t="s">
        <v>260</v>
      </c>
      <c r="J2607">
        <v>85</v>
      </c>
      <c r="K2607">
        <v>94</v>
      </c>
      <c r="L2607">
        <v>98</v>
      </c>
      <c r="M2607">
        <v>91</v>
      </c>
      <c r="N2607">
        <v>74</v>
      </c>
      <c r="O2607">
        <v>72</v>
      </c>
      <c r="P2607">
        <v>71</v>
      </c>
      <c r="Q2607">
        <v>76</v>
      </c>
      <c r="R2607">
        <v>87</v>
      </c>
      <c r="S2607">
        <v>87</v>
      </c>
      <c r="T2607">
        <v>87</v>
      </c>
      <c r="U2607">
        <v>87</v>
      </c>
      <c r="V2607">
        <v>93</v>
      </c>
      <c r="W2607">
        <v>95</v>
      </c>
      <c r="X2607">
        <v>95</v>
      </c>
      <c r="Y2607">
        <v>92</v>
      </c>
      <c r="Z2607">
        <v>90</v>
      </c>
      <c r="AA2607">
        <v>93</v>
      </c>
      <c r="AB2607">
        <v>92</v>
      </c>
      <c r="AC2607">
        <v>89</v>
      </c>
      <c r="AD2607">
        <v>93</v>
      </c>
      <c r="AE2607">
        <v>96</v>
      </c>
      <c r="AF2607">
        <v>87</v>
      </c>
      <c r="AG2607">
        <v>100</v>
      </c>
      <c r="AH2607">
        <v>91</v>
      </c>
      <c r="AI2607">
        <v>99</v>
      </c>
      <c r="AJ2607">
        <v>100</v>
      </c>
      <c r="AK2607">
        <v>101</v>
      </c>
      <c r="AL2607">
        <v>99</v>
      </c>
      <c r="AM2607">
        <v>100</v>
      </c>
      <c r="AN2607" s="5">
        <v>101</v>
      </c>
      <c r="AO2607" s="5">
        <v>102</v>
      </c>
      <c r="AP2607" s="5">
        <v>100</v>
      </c>
      <c r="AQ2607" s="5">
        <v>94</v>
      </c>
      <c r="AR2607" s="5">
        <v>94</v>
      </c>
      <c r="AS2607" s="5">
        <v>95</v>
      </c>
      <c r="AT2607" s="5">
        <v>98</v>
      </c>
      <c r="AU2607" s="5">
        <v>104</v>
      </c>
      <c r="AV2607" s="5">
        <v>106</v>
      </c>
      <c r="AW2607" s="5">
        <v>105</v>
      </c>
      <c r="AX2607" s="5">
        <v>102</v>
      </c>
      <c r="AY2607" s="5">
        <v>101</v>
      </c>
      <c r="AZ2607" s="5">
        <v>100</v>
      </c>
      <c r="BA2607" s="5">
        <v>101</v>
      </c>
      <c r="BB2607" s="5">
        <v>104</v>
      </c>
      <c r="BC2607" s="5">
        <v>106</v>
      </c>
      <c r="BD2607" s="5">
        <v>106</v>
      </c>
      <c r="BE2607" s="5">
        <v>107</v>
      </c>
      <c r="BF2607" s="5">
        <v>104</v>
      </c>
      <c r="BG2607" s="5">
        <v>105</v>
      </c>
      <c r="BH2607" s="5">
        <v>104</v>
      </c>
      <c r="BI2607" s="5">
        <v>101</v>
      </c>
      <c r="BJ2607" s="5">
        <v>95</v>
      </c>
      <c r="BK2607" s="5">
        <v>93</v>
      </c>
      <c r="BL2607" s="5">
        <v>98</v>
      </c>
      <c r="BM2607" s="5">
        <v>100</v>
      </c>
      <c r="BN2607" s="5">
        <v>93</v>
      </c>
      <c r="BO2607" s="5">
        <v>100</v>
      </c>
      <c r="BP2607" s="5">
        <v>101</v>
      </c>
      <c r="BQ2607" s="5">
        <v>101</v>
      </c>
      <c r="BR2607" s="5">
        <v>100</v>
      </c>
      <c r="BS2607">
        <v>99</v>
      </c>
      <c r="BT2607">
        <v>100</v>
      </c>
      <c r="BU2607">
        <v>100</v>
      </c>
      <c r="BV2607">
        <v>101</v>
      </c>
      <c r="BW2607">
        <v>94</v>
      </c>
      <c r="BX2607">
        <v>92</v>
      </c>
      <c r="BY2607">
        <v>93</v>
      </c>
      <c r="BZ2607">
        <v>94</v>
      </c>
      <c r="CA2607">
        <v>96</v>
      </c>
      <c r="CB2607">
        <v>94</v>
      </c>
      <c r="CC2607">
        <v>91</v>
      </c>
      <c r="CD2607">
        <v>90</v>
      </c>
      <c r="CE2607">
        <v>90</v>
      </c>
      <c r="CF2607">
        <v>92</v>
      </c>
      <c r="CG2607">
        <v>91</v>
      </c>
      <c r="CH2607">
        <v>94</v>
      </c>
      <c r="CI2607">
        <v>97</v>
      </c>
      <c r="CJ2607">
        <v>99</v>
      </c>
      <c r="CK2607">
        <v>100</v>
      </c>
      <c r="CL2607">
        <v>96</v>
      </c>
      <c r="CM2607">
        <v>95</v>
      </c>
      <c r="CN2607">
        <v>97</v>
      </c>
      <c r="CO2607">
        <v>100</v>
      </c>
      <c r="CP2607">
        <v>96</v>
      </c>
      <c r="CQ2607">
        <v>93</v>
      </c>
      <c r="CR2607">
        <v>92</v>
      </c>
      <c r="CS2607">
        <v>97</v>
      </c>
      <c r="CT2607">
        <v>100</v>
      </c>
      <c r="CU2607">
        <v>99</v>
      </c>
      <c r="CV2607">
        <v>97</v>
      </c>
      <c r="CW2607">
        <v>97</v>
      </c>
      <c r="CX2607" t="s">
        <v>5</v>
      </c>
      <c r="CY2607" t="s">
        <v>8</v>
      </c>
    </row>
    <row r="2608" spans="1:103" x14ac:dyDescent="0.25">
      <c r="A2608" t="s">
        <v>143</v>
      </c>
      <c r="B2608">
        <v>36.265599999999999</v>
      </c>
      <c r="C2608">
        <v>-117.1853</v>
      </c>
      <c r="D2608">
        <v>4100</v>
      </c>
      <c r="E2608" t="s">
        <v>1</v>
      </c>
      <c r="F2608">
        <v>35.9</v>
      </c>
      <c r="G2608">
        <v>1988</v>
      </c>
      <c r="H2608">
        <v>8</v>
      </c>
      <c r="I2608" t="s">
        <v>260</v>
      </c>
      <c r="AN2608" s="5">
        <v>92</v>
      </c>
      <c r="AO2608" s="5">
        <v>98</v>
      </c>
      <c r="AP2608" s="5">
        <v>99</v>
      </c>
      <c r="AQ2608" s="5">
        <v>91</v>
      </c>
      <c r="AR2608" s="5">
        <v>95</v>
      </c>
      <c r="AS2608" s="8">
        <f>AVERAGE(AR2608,AT2608)</f>
        <v>94.5</v>
      </c>
      <c r="AT2608" s="5">
        <v>94</v>
      </c>
      <c r="AU2608" s="5">
        <v>96</v>
      </c>
      <c r="AV2608" s="5">
        <v>99</v>
      </c>
      <c r="AW2608" s="5">
        <v>101</v>
      </c>
      <c r="AX2608" s="5">
        <v>101</v>
      </c>
      <c r="AY2608" s="5">
        <v>99</v>
      </c>
      <c r="AZ2608" s="5">
        <v>94</v>
      </c>
      <c r="BA2608" s="5">
        <v>90</v>
      </c>
      <c r="BB2608" s="5">
        <v>96</v>
      </c>
      <c r="BC2608" s="5">
        <v>98</v>
      </c>
      <c r="BD2608" s="5">
        <v>102</v>
      </c>
      <c r="BE2608" s="8">
        <f>(2*BD2608+BG2608)/3</f>
        <v>104</v>
      </c>
      <c r="BF2608" s="8">
        <f>(BE2608+2*BH2608)/3</f>
        <v>104</v>
      </c>
      <c r="BG2608" s="5">
        <v>108</v>
      </c>
      <c r="BH2608" s="5">
        <v>104</v>
      </c>
      <c r="BI2608" s="5">
        <v>101</v>
      </c>
      <c r="BJ2608" s="5">
        <v>97</v>
      </c>
      <c r="BK2608" s="5">
        <v>96</v>
      </c>
      <c r="BL2608" s="5">
        <v>99</v>
      </c>
      <c r="BM2608" s="8">
        <f>AVERAGE(BL2608,BN2608)</f>
        <v>99.5</v>
      </c>
      <c r="BN2608" s="5">
        <v>100</v>
      </c>
      <c r="BO2608" s="5">
        <v>99</v>
      </c>
      <c r="BP2608" s="5">
        <v>101</v>
      </c>
      <c r="BQ2608" s="5">
        <v>98</v>
      </c>
      <c r="BR2608" s="5">
        <v>100</v>
      </c>
      <c r="BS2608">
        <v>95</v>
      </c>
      <c r="BT2608">
        <v>97</v>
      </c>
      <c r="BU2608">
        <v>95</v>
      </c>
      <c r="BV2608">
        <v>97</v>
      </c>
      <c r="BW2608">
        <v>99</v>
      </c>
      <c r="BX2608">
        <v>95</v>
      </c>
      <c r="BY2608">
        <v>90</v>
      </c>
      <c r="BZ2608">
        <v>90</v>
      </c>
      <c r="CA2608">
        <v>94</v>
      </c>
      <c r="CB2608">
        <v>95</v>
      </c>
      <c r="CC2608">
        <v>90</v>
      </c>
      <c r="CD2608">
        <v>89</v>
      </c>
      <c r="CE2608">
        <v>89</v>
      </c>
      <c r="CF2608">
        <v>91</v>
      </c>
      <c r="CG2608">
        <v>90</v>
      </c>
      <c r="CH2608">
        <v>89</v>
      </c>
      <c r="CI2608">
        <v>91</v>
      </c>
      <c r="CJ2608">
        <v>95</v>
      </c>
      <c r="CK2608">
        <v>98</v>
      </c>
      <c r="CL2608">
        <v>98</v>
      </c>
      <c r="CM2608">
        <v>95</v>
      </c>
      <c r="CN2608">
        <v>92</v>
      </c>
      <c r="CO2608">
        <v>94</v>
      </c>
      <c r="CP2608">
        <v>99</v>
      </c>
      <c r="CR2608">
        <v>92</v>
      </c>
      <c r="CS2608">
        <v>91</v>
      </c>
      <c r="CT2608">
        <v>89</v>
      </c>
      <c r="CU2608">
        <v>91</v>
      </c>
      <c r="CV2608">
        <v>94</v>
      </c>
      <c r="CW2608">
        <v>91</v>
      </c>
      <c r="CX2608" t="s">
        <v>5</v>
      </c>
      <c r="CY2608" t="s">
        <v>144</v>
      </c>
    </row>
    <row r="2609" spans="1:103" x14ac:dyDescent="0.25">
      <c r="A2609" t="s">
        <v>175</v>
      </c>
      <c r="B2609">
        <v>37.235300000000002</v>
      </c>
      <c r="C2609">
        <v>-117.49639999999999</v>
      </c>
      <c r="D2609">
        <v>4100</v>
      </c>
      <c r="E2609" t="s">
        <v>1</v>
      </c>
      <c r="F2609">
        <v>102.5</v>
      </c>
      <c r="G2609">
        <v>1988</v>
      </c>
      <c r="H2609">
        <v>8</v>
      </c>
      <c r="I2609" t="s">
        <v>260</v>
      </c>
      <c r="J2609">
        <v>81</v>
      </c>
      <c r="K2609">
        <v>90</v>
      </c>
      <c r="L2609">
        <v>93</v>
      </c>
      <c r="M2609">
        <v>90</v>
      </c>
      <c r="N2609">
        <v>73</v>
      </c>
      <c r="O2609">
        <v>69</v>
      </c>
      <c r="P2609">
        <v>67</v>
      </c>
      <c r="Q2609">
        <v>74</v>
      </c>
      <c r="R2609">
        <v>83</v>
      </c>
      <c r="S2609">
        <v>85</v>
      </c>
      <c r="T2609">
        <v>83</v>
      </c>
      <c r="U2609">
        <v>86</v>
      </c>
      <c r="V2609">
        <v>92</v>
      </c>
      <c r="W2609">
        <v>93</v>
      </c>
      <c r="X2609">
        <v>93</v>
      </c>
      <c r="Y2609">
        <v>92</v>
      </c>
      <c r="Z2609">
        <v>89</v>
      </c>
      <c r="AA2609">
        <v>94</v>
      </c>
      <c r="AB2609">
        <v>92</v>
      </c>
      <c r="AC2609">
        <v>94</v>
      </c>
      <c r="AD2609">
        <v>94</v>
      </c>
      <c r="AE2609">
        <v>95</v>
      </c>
      <c r="AF2609">
        <v>90</v>
      </c>
      <c r="AG2609">
        <v>99</v>
      </c>
      <c r="AH2609">
        <v>90</v>
      </c>
      <c r="AI2609">
        <v>97</v>
      </c>
      <c r="AJ2609">
        <v>98</v>
      </c>
      <c r="AK2609">
        <v>98</v>
      </c>
      <c r="AL2609">
        <v>97</v>
      </c>
      <c r="AM2609">
        <v>98</v>
      </c>
      <c r="AN2609" s="5">
        <v>98</v>
      </c>
      <c r="AO2609" s="5">
        <v>100</v>
      </c>
      <c r="AP2609" s="5">
        <v>97</v>
      </c>
      <c r="AQ2609" s="5">
        <v>91</v>
      </c>
      <c r="AR2609" s="5">
        <v>91</v>
      </c>
      <c r="AS2609" s="5">
        <v>93</v>
      </c>
      <c r="AT2609" s="5">
        <v>96</v>
      </c>
      <c r="AU2609" s="5">
        <v>98</v>
      </c>
      <c r="AV2609" s="5">
        <v>101</v>
      </c>
      <c r="AW2609" s="5">
        <v>101</v>
      </c>
      <c r="AX2609" s="5">
        <v>97</v>
      </c>
      <c r="AY2609" s="5">
        <v>95</v>
      </c>
      <c r="AZ2609" s="5">
        <v>97</v>
      </c>
      <c r="BA2609" s="5">
        <v>97</v>
      </c>
      <c r="BB2609" s="5">
        <v>99</v>
      </c>
      <c r="BC2609" s="5">
        <v>103</v>
      </c>
      <c r="BD2609" s="5">
        <v>107</v>
      </c>
      <c r="BE2609" s="5">
        <v>108</v>
      </c>
      <c r="BF2609" s="5">
        <v>104</v>
      </c>
      <c r="BG2609" s="5">
        <v>105</v>
      </c>
      <c r="BH2609" s="5">
        <v>104</v>
      </c>
      <c r="BI2609" s="5">
        <v>100</v>
      </c>
      <c r="BJ2609" s="5">
        <v>98</v>
      </c>
      <c r="BK2609" s="5">
        <v>100</v>
      </c>
      <c r="BL2609" s="5">
        <v>99</v>
      </c>
      <c r="BM2609" s="5">
        <v>100</v>
      </c>
      <c r="BN2609" s="5">
        <v>98</v>
      </c>
      <c r="BO2609" s="5">
        <v>102</v>
      </c>
      <c r="BP2609" s="5">
        <v>98</v>
      </c>
      <c r="BQ2609" s="5">
        <v>102</v>
      </c>
      <c r="BR2609" s="5">
        <v>92</v>
      </c>
      <c r="BS2609">
        <v>99</v>
      </c>
      <c r="BT2609">
        <v>96</v>
      </c>
      <c r="BU2609">
        <v>96</v>
      </c>
      <c r="BV2609">
        <v>99</v>
      </c>
      <c r="BW2609">
        <v>92</v>
      </c>
      <c r="BX2609">
        <v>91</v>
      </c>
      <c r="BY2609">
        <v>91</v>
      </c>
      <c r="BZ2609">
        <v>93</v>
      </c>
      <c r="CA2609">
        <v>94</v>
      </c>
      <c r="CB2609">
        <v>92</v>
      </c>
      <c r="CC2609">
        <v>90</v>
      </c>
      <c r="CD2609">
        <v>89</v>
      </c>
      <c r="CE2609">
        <v>89</v>
      </c>
      <c r="CF2609">
        <v>90</v>
      </c>
      <c r="CG2609">
        <v>89</v>
      </c>
      <c r="CH2609">
        <v>92</v>
      </c>
      <c r="CI2609">
        <v>96</v>
      </c>
      <c r="CJ2609">
        <v>99</v>
      </c>
      <c r="CK2609">
        <v>99</v>
      </c>
      <c r="CL2609">
        <v>94</v>
      </c>
      <c r="CM2609">
        <v>93</v>
      </c>
      <c r="CN2609">
        <v>96</v>
      </c>
      <c r="CO2609">
        <v>98</v>
      </c>
      <c r="CP2609">
        <v>90</v>
      </c>
      <c r="CQ2609">
        <v>94</v>
      </c>
      <c r="CR2609">
        <v>94</v>
      </c>
      <c r="CS2609">
        <v>92</v>
      </c>
      <c r="CT2609">
        <v>95</v>
      </c>
      <c r="CU2609">
        <v>97</v>
      </c>
      <c r="CV2609">
        <v>91</v>
      </c>
      <c r="CW2609">
        <v>99</v>
      </c>
      <c r="CX2609" t="s">
        <v>2</v>
      </c>
      <c r="CY2609" t="s">
        <v>176</v>
      </c>
    </row>
    <row r="2610" spans="1:103" x14ac:dyDescent="0.25">
      <c r="A2610" t="s">
        <v>4</v>
      </c>
      <c r="B2610">
        <v>36.798099999999998</v>
      </c>
      <c r="C2610">
        <v>-118.20359999999999</v>
      </c>
      <c r="D2610">
        <v>3950</v>
      </c>
      <c r="E2610" t="s">
        <v>1</v>
      </c>
      <c r="F2610">
        <v>124.8</v>
      </c>
      <c r="G2610">
        <v>1988</v>
      </c>
      <c r="H2610">
        <v>8</v>
      </c>
      <c r="I2610" t="s">
        <v>260</v>
      </c>
      <c r="J2610">
        <v>82</v>
      </c>
      <c r="K2610">
        <v>89</v>
      </c>
      <c r="L2610">
        <v>97</v>
      </c>
      <c r="M2610">
        <v>99</v>
      </c>
      <c r="N2610">
        <v>99</v>
      </c>
      <c r="O2610">
        <v>81</v>
      </c>
      <c r="P2610">
        <v>74</v>
      </c>
      <c r="Q2610">
        <v>74</v>
      </c>
      <c r="R2610">
        <v>80</v>
      </c>
      <c r="S2610">
        <v>89</v>
      </c>
      <c r="T2610">
        <v>93</v>
      </c>
      <c r="U2610">
        <v>92</v>
      </c>
      <c r="V2610">
        <v>96</v>
      </c>
      <c r="W2610">
        <v>95</v>
      </c>
      <c r="X2610">
        <v>98</v>
      </c>
      <c r="Y2610">
        <v>98</v>
      </c>
      <c r="Z2610">
        <v>94</v>
      </c>
      <c r="AA2610">
        <v>95</v>
      </c>
      <c r="AB2610">
        <v>96</v>
      </c>
      <c r="AC2610">
        <v>97</v>
      </c>
      <c r="AD2610">
        <v>98</v>
      </c>
      <c r="AE2610">
        <v>98</v>
      </c>
      <c r="AF2610">
        <v>98</v>
      </c>
      <c r="AG2610">
        <v>87</v>
      </c>
      <c r="AH2610">
        <v>102</v>
      </c>
      <c r="AI2610">
        <v>94</v>
      </c>
      <c r="AJ2610">
        <v>103</v>
      </c>
      <c r="AK2610">
        <v>105</v>
      </c>
      <c r="AL2610">
        <v>103</v>
      </c>
      <c r="AM2610">
        <v>102</v>
      </c>
      <c r="AN2610" s="5">
        <v>104</v>
      </c>
      <c r="AO2610" s="5">
        <v>104</v>
      </c>
      <c r="AP2610" s="5">
        <v>105</v>
      </c>
      <c r="AQ2610" s="5">
        <v>102</v>
      </c>
      <c r="AR2610" s="5">
        <v>101</v>
      </c>
      <c r="AS2610" s="5">
        <v>98</v>
      </c>
      <c r="AT2610" s="5">
        <v>98</v>
      </c>
      <c r="AU2610" s="5">
        <v>100</v>
      </c>
      <c r="AV2610" s="5">
        <v>104</v>
      </c>
      <c r="AW2610" s="5">
        <v>108</v>
      </c>
      <c r="AX2610" s="5">
        <v>110</v>
      </c>
      <c r="AY2610" s="5">
        <v>107</v>
      </c>
      <c r="AZ2610" s="5">
        <v>103</v>
      </c>
      <c r="BA2610" s="5">
        <v>103</v>
      </c>
      <c r="BB2610" s="5">
        <v>103</v>
      </c>
      <c r="BC2610" s="5">
        <v>104</v>
      </c>
      <c r="BD2610" s="5">
        <v>111</v>
      </c>
      <c r="BE2610" s="5">
        <v>112</v>
      </c>
      <c r="BF2610" s="5">
        <v>113</v>
      </c>
      <c r="BG2610" s="5">
        <v>111</v>
      </c>
      <c r="BH2610" s="5">
        <v>109</v>
      </c>
      <c r="BI2610" s="5">
        <v>108</v>
      </c>
      <c r="BJ2610" s="5">
        <v>104</v>
      </c>
      <c r="BK2610" s="5">
        <v>101</v>
      </c>
      <c r="BL2610" s="5">
        <v>99</v>
      </c>
      <c r="BM2610" s="5">
        <v>102</v>
      </c>
      <c r="BN2610" s="5">
        <v>102</v>
      </c>
      <c r="BO2610" s="5">
        <v>102</v>
      </c>
      <c r="BP2610" s="5">
        <v>107</v>
      </c>
      <c r="BQ2610" s="5">
        <v>108</v>
      </c>
      <c r="BR2610" s="5">
        <v>107</v>
      </c>
      <c r="BS2610">
        <v>98</v>
      </c>
      <c r="BT2610">
        <v>102</v>
      </c>
      <c r="BU2610">
        <v>102</v>
      </c>
      <c r="BV2610">
        <v>103</v>
      </c>
      <c r="BW2610">
        <v>103</v>
      </c>
      <c r="BX2610">
        <v>101</v>
      </c>
      <c r="BY2610">
        <v>101</v>
      </c>
      <c r="BZ2610">
        <v>94</v>
      </c>
      <c r="CA2610">
        <v>99</v>
      </c>
      <c r="CB2610">
        <v>98</v>
      </c>
      <c r="CC2610">
        <v>96</v>
      </c>
      <c r="CD2610">
        <v>94</v>
      </c>
      <c r="CE2610">
        <v>95</v>
      </c>
      <c r="CF2610">
        <v>95</v>
      </c>
      <c r="CG2610">
        <v>96</v>
      </c>
      <c r="CH2610">
        <v>95</v>
      </c>
      <c r="CI2610">
        <v>98</v>
      </c>
      <c r="CJ2610">
        <v>100</v>
      </c>
      <c r="CK2610">
        <v>104</v>
      </c>
      <c r="CL2610">
        <v>103</v>
      </c>
      <c r="CM2610">
        <v>99</v>
      </c>
      <c r="CN2610">
        <v>96</v>
      </c>
      <c r="CO2610">
        <v>101</v>
      </c>
      <c r="CP2610">
        <v>102</v>
      </c>
      <c r="CQ2610">
        <v>97</v>
      </c>
      <c r="CR2610">
        <v>97</v>
      </c>
      <c r="CS2610">
        <v>95</v>
      </c>
      <c r="CT2610">
        <v>103</v>
      </c>
      <c r="CU2610">
        <v>103</v>
      </c>
      <c r="CV2610">
        <v>101</v>
      </c>
      <c r="CW2610">
        <v>100</v>
      </c>
      <c r="CX2610" t="s">
        <v>5</v>
      </c>
      <c r="CY2610" t="s">
        <v>6</v>
      </c>
    </row>
    <row r="2611" spans="1:103" x14ac:dyDescent="0.25">
      <c r="A2611" t="s">
        <v>49</v>
      </c>
      <c r="B2611">
        <v>36.1389</v>
      </c>
      <c r="C2611">
        <v>-117.9528</v>
      </c>
      <c r="D2611">
        <v>3825</v>
      </c>
      <c r="E2611" t="s">
        <v>1</v>
      </c>
      <c r="F2611">
        <v>103.6</v>
      </c>
      <c r="G2611">
        <v>1988</v>
      </c>
      <c r="H2611">
        <v>8</v>
      </c>
      <c r="I2611" t="s">
        <v>260</v>
      </c>
      <c r="J2611">
        <v>85</v>
      </c>
      <c r="K2611">
        <v>91</v>
      </c>
      <c r="L2611">
        <v>94</v>
      </c>
      <c r="M2611">
        <v>90</v>
      </c>
      <c r="N2611">
        <v>74</v>
      </c>
      <c r="O2611">
        <v>68</v>
      </c>
      <c r="P2611">
        <v>69</v>
      </c>
      <c r="Q2611">
        <v>74</v>
      </c>
      <c r="R2611">
        <v>84</v>
      </c>
      <c r="S2611">
        <v>84</v>
      </c>
      <c r="T2611">
        <v>85</v>
      </c>
      <c r="U2611">
        <v>88</v>
      </c>
      <c r="V2611">
        <v>91</v>
      </c>
      <c r="W2611">
        <v>94</v>
      </c>
      <c r="X2611">
        <v>93</v>
      </c>
      <c r="Y2611">
        <v>87</v>
      </c>
      <c r="Z2611">
        <v>87</v>
      </c>
      <c r="AA2611">
        <v>90</v>
      </c>
      <c r="AB2611">
        <v>94</v>
      </c>
      <c r="AC2611">
        <v>90</v>
      </c>
      <c r="AD2611">
        <v>92</v>
      </c>
      <c r="AE2611">
        <v>94</v>
      </c>
      <c r="AF2611">
        <v>83</v>
      </c>
      <c r="AG2611">
        <v>95</v>
      </c>
      <c r="AH2611">
        <v>90</v>
      </c>
      <c r="AI2611">
        <v>96</v>
      </c>
      <c r="AJ2611">
        <v>97</v>
      </c>
      <c r="AK2611">
        <v>97</v>
      </c>
      <c r="AL2611">
        <v>95</v>
      </c>
      <c r="AM2611">
        <v>96</v>
      </c>
      <c r="AN2611" s="5">
        <v>98</v>
      </c>
      <c r="AO2611" s="5">
        <v>99</v>
      </c>
      <c r="AP2611" s="5">
        <v>97</v>
      </c>
      <c r="AQ2611" s="5">
        <v>94</v>
      </c>
      <c r="AR2611" s="5">
        <v>92</v>
      </c>
      <c r="AS2611" s="5">
        <v>94</v>
      </c>
      <c r="AT2611" s="5">
        <v>95</v>
      </c>
      <c r="AU2611" s="5">
        <v>99</v>
      </c>
      <c r="AV2611" s="5">
        <v>100</v>
      </c>
      <c r="AW2611" s="5">
        <v>102</v>
      </c>
      <c r="AX2611" s="5">
        <v>102</v>
      </c>
      <c r="AY2611" s="5">
        <v>94</v>
      </c>
      <c r="AZ2611" s="5">
        <v>95</v>
      </c>
      <c r="BA2611" s="5">
        <v>96</v>
      </c>
      <c r="BB2611" s="5">
        <v>97</v>
      </c>
      <c r="BC2611" s="5">
        <v>103</v>
      </c>
      <c r="BD2611" s="5">
        <v>106</v>
      </c>
      <c r="BE2611" s="5">
        <v>109</v>
      </c>
      <c r="BF2611" s="5">
        <v>105</v>
      </c>
      <c r="BG2611" s="5">
        <v>104</v>
      </c>
      <c r="BH2611" s="5">
        <v>102</v>
      </c>
      <c r="BI2611" s="5">
        <v>99</v>
      </c>
      <c r="BJ2611" s="5">
        <v>97</v>
      </c>
      <c r="BK2611" s="5">
        <v>97</v>
      </c>
      <c r="BL2611" s="5">
        <v>99</v>
      </c>
      <c r="BM2611" s="5">
        <v>100</v>
      </c>
      <c r="BN2611" s="5">
        <v>100</v>
      </c>
      <c r="BO2611" s="5">
        <v>102</v>
      </c>
      <c r="BP2611" s="5">
        <v>103</v>
      </c>
      <c r="BQ2611" s="5">
        <v>101</v>
      </c>
      <c r="BR2611" s="5">
        <v>97</v>
      </c>
      <c r="BS2611">
        <v>100</v>
      </c>
      <c r="BT2611">
        <v>97</v>
      </c>
      <c r="BU2611">
        <v>99</v>
      </c>
      <c r="BV2611">
        <v>100</v>
      </c>
      <c r="BW2611">
        <v>95</v>
      </c>
      <c r="BX2611">
        <v>91</v>
      </c>
      <c r="BY2611">
        <v>90</v>
      </c>
      <c r="BZ2611">
        <v>94</v>
      </c>
      <c r="CA2611">
        <v>93</v>
      </c>
      <c r="CB2611">
        <v>90</v>
      </c>
      <c r="CC2611">
        <v>89</v>
      </c>
      <c r="CD2611">
        <v>88</v>
      </c>
      <c r="CE2611">
        <v>91</v>
      </c>
      <c r="CF2611">
        <v>92</v>
      </c>
      <c r="CG2611">
        <v>90</v>
      </c>
      <c r="CH2611">
        <v>91</v>
      </c>
      <c r="CI2611">
        <v>96</v>
      </c>
      <c r="CJ2611">
        <v>99</v>
      </c>
      <c r="CK2611">
        <v>97</v>
      </c>
      <c r="CL2611">
        <v>93</v>
      </c>
      <c r="CM2611">
        <v>93</v>
      </c>
      <c r="CN2611">
        <v>94</v>
      </c>
      <c r="CO2611">
        <v>98</v>
      </c>
      <c r="CP2611">
        <v>90</v>
      </c>
      <c r="CQ2611">
        <v>92</v>
      </c>
      <c r="CR2611">
        <v>87</v>
      </c>
      <c r="CS2611">
        <v>93</v>
      </c>
      <c r="CT2611">
        <v>92</v>
      </c>
      <c r="CU2611">
        <v>96</v>
      </c>
      <c r="CV2611">
        <v>93</v>
      </c>
      <c r="CW2611">
        <v>94</v>
      </c>
      <c r="CX2611" t="s">
        <v>5</v>
      </c>
      <c r="CY2611" t="s">
        <v>50</v>
      </c>
    </row>
    <row r="2612" spans="1:103" x14ac:dyDescent="0.25">
      <c r="A2612" t="s">
        <v>159</v>
      </c>
      <c r="B2612">
        <v>36.068600000000004</v>
      </c>
      <c r="C2612">
        <v>-115.4603</v>
      </c>
      <c r="D2612">
        <v>3780</v>
      </c>
      <c r="E2612" t="s">
        <v>1</v>
      </c>
      <c r="F2612">
        <v>133.4</v>
      </c>
      <c r="G2612">
        <v>1988</v>
      </c>
      <c r="H2612">
        <v>8</v>
      </c>
      <c r="I2612" t="s">
        <v>260</v>
      </c>
      <c r="J2612">
        <v>85</v>
      </c>
      <c r="K2612">
        <v>93</v>
      </c>
      <c r="L2612">
        <v>98</v>
      </c>
      <c r="M2612">
        <v>98</v>
      </c>
      <c r="N2612">
        <v>76</v>
      </c>
      <c r="O2612">
        <v>72</v>
      </c>
      <c r="P2612">
        <v>76</v>
      </c>
      <c r="Q2612">
        <v>81</v>
      </c>
      <c r="R2612">
        <v>90</v>
      </c>
      <c r="S2612">
        <v>90</v>
      </c>
      <c r="T2612">
        <v>90</v>
      </c>
      <c r="U2612">
        <v>90</v>
      </c>
      <c r="V2612">
        <v>91</v>
      </c>
      <c r="W2612">
        <v>95</v>
      </c>
      <c r="X2612">
        <v>96</v>
      </c>
      <c r="Y2612">
        <v>97</v>
      </c>
      <c r="Z2612">
        <v>91</v>
      </c>
      <c r="AA2612">
        <v>95</v>
      </c>
      <c r="AB2612">
        <v>84</v>
      </c>
      <c r="AC2612">
        <v>99</v>
      </c>
      <c r="AD2612">
        <v>96</v>
      </c>
      <c r="AE2612">
        <v>99</v>
      </c>
      <c r="AF2612">
        <v>101</v>
      </c>
      <c r="AG2612">
        <v>99</v>
      </c>
      <c r="AH2612">
        <v>93</v>
      </c>
      <c r="AI2612">
        <v>94</v>
      </c>
      <c r="AJ2612">
        <v>99</v>
      </c>
      <c r="AK2612">
        <v>97</v>
      </c>
      <c r="AL2612">
        <v>96</v>
      </c>
      <c r="AM2612">
        <v>99</v>
      </c>
      <c r="AN2612" s="5">
        <v>100</v>
      </c>
      <c r="AO2612" s="5">
        <v>100</v>
      </c>
      <c r="AP2612" s="5">
        <v>97</v>
      </c>
      <c r="AQ2612" s="5">
        <v>92</v>
      </c>
      <c r="AR2612" s="5">
        <v>96</v>
      </c>
      <c r="AS2612" s="5">
        <v>95</v>
      </c>
      <c r="AT2612" s="5">
        <v>98</v>
      </c>
      <c r="AU2612" s="5">
        <v>100</v>
      </c>
      <c r="AV2612" s="5">
        <v>103</v>
      </c>
      <c r="AW2612" s="5">
        <v>101</v>
      </c>
      <c r="AX2612" s="5">
        <v>96</v>
      </c>
      <c r="AY2612" s="5">
        <v>96</v>
      </c>
      <c r="AZ2612" s="5">
        <v>101</v>
      </c>
      <c r="BA2612" s="5">
        <v>100</v>
      </c>
      <c r="BB2612" s="5">
        <v>101</v>
      </c>
      <c r="BC2612" s="5">
        <v>103</v>
      </c>
      <c r="BD2612" s="5">
        <v>105</v>
      </c>
      <c r="BE2612" s="5">
        <v>105</v>
      </c>
      <c r="BF2612" s="5">
        <v>99</v>
      </c>
      <c r="BG2612" s="5">
        <v>102</v>
      </c>
      <c r="BH2612" s="5">
        <v>101</v>
      </c>
      <c r="BI2612" s="5">
        <v>101</v>
      </c>
      <c r="BJ2612" s="5">
        <v>99</v>
      </c>
      <c r="BK2612" s="5">
        <v>95</v>
      </c>
      <c r="BL2612" s="5">
        <v>101</v>
      </c>
      <c r="BM2612" s="5">
        <v>102</v>
      </c>
      <c r="BN2612" s="5">
        <v>99</v>
      </c>
      <c r="BO2612" s="5">
        <v>96</v>
      </c>
      <c r="BP2612" s="5">
        <v>99</v>
      </c>
      <c r="BQ2612" s="5">
        <v>94</v>
      </c>
      <c r="BR2612" s="5">
        <v>95</v>
      </c>
      <c r="BS2612">
        <v>91</v>
      </c>
      <c r="BT2612">
        <v>97</v>
      </c>
      <c r="BU2612">
        <v>96</v>
      </c>
      <c r="BV2612">
        <v>98</v>
      </c>
      <c r="BW2612">
        <v>88</v>
      </c>
      <c r="BX2612">
        <v>90</v>
      </c>
      <c r="BY2612">
        <v>92</v>
      </c>
      <c r="BZ2612">
        <v>94</v>
      </c>
      <c r="CA2612">
        <v>96</v>
      </c>
      <c r="CB2612">
        <v>95</v>
      </c>
      <c r="CC2612">
        <v>95</v>
      </c>
      <c r="CD2612">
        <v>94</v>
      </c>
      <c r="CE2612">
        <v>92</v>
      </c>
      <c r="CF2612">
        <v>93</v>
      </c>
      <c r="CG2612">
        <v>91</v>
      </c>
      <c r="CH2612">
        <v>95</v>
      </c>
      <c r="CI2612">
        <v>100</v>
      </c>
      <c r="CJ2612">
        <v>100</v>
      </c>
      <c r="CK2612">
        <v>100</v>
      </c>
      <c r="CL2612">
        <v>85</v>
      </c>
      <c r="CM2612">
        <v>89</v>
      </c>
      <c r="CN2612">
        <v>92</v>
      </c>
      <c r="CO2612">
        <v>95</v>
      </c>
      <c r="CP2612">
        <v>92</v>
      </c>
      <c r="CQ2612">
        <v>94</v>
      </c>
      <c r="CS2612">
        <v>90</v>
      </c>
      <c r="CT2612">
        <v>92</v>
      </c>
      <c r="CU2612">
        <v>92</v>
      </c>
      <c r="CV2612">
        <v>92</v>
      </c>
      <c r="CW2612">
        <v>95</v>
      </c>
      <c r="CX2612" t="s">
        <v>2</v>
      </c>
      <c r="CY2612" t="s">
        <v>160</v>
      </c>
    </row>
    <row r="2613" spans="1:103" x14ac:dyDescent="0.25">
      <c r="A2613" t="s">
        <v>61</v>
      </c>
      <c r="B2613">
        <v>35.369199999999999</v>
      </c>
      <c r="C2613">
        <v>-117.6525</v>
      </c>
      <c r="D2613">
        <v>3570</v>
      </c>
      <c r="E2613" t="s">
        <v>1</v>
      </c>
      <c r="F2613">
        <v>140.5</v>
      </c>
      <c r="G2613">
        <v>1988</v>
      </c>
      <c r="H2613">
        <v>8</v>
      </c>
      <c r="I2613" t="s">
        <v>260</v>
      </c>
      <c r="J2613">
        <v>88</v>
      </c>
      <c r="K2613">
        <v>93</v>
      </c>
      <c r="L2613">
        <v>94</v>
      </c>
      <c r="M2613">
        <v>87</v>
      </c>
      <c r="N2613">
        <v>75</v>
      </c>
      <c r="O2613">
        <v>66</v>
      </c>
      <c r="P2613">
        <v>70</v>
      </c>
      <c r="Q2613">
        <v>77</v>
      </c>
      <c r="R2613">
        <v>85</v>
      </c>
      <c r="S2613">
        <v>85</v>
      </c>
      <c r="T2613">
        <v>83</v>
      </c>
      <c r="U2613">
        <v>88</v>
      </c>
      <c r="V2613">
        <v>94</v>
      </c>
      <c r="W2613">
        <v>95</v>
      </c>
      <c r="X2613">
        <v>95</v>
      </c>
      <c r="Y2613">
        <v>94</v>
      </c>
      <c r="Z2613">
        <v>88</v>
      </c>
      <c r="AA2613">
        <v>92</v>
      </c>
      <c r="AB2613">
        <v>96</v>
      </c>
      <c r="AC2613">
        <v>95</v>
      </c>
      <c r="AD2613">
        <v>94</v>
      </c>
      <c r="AE2613">
        <v>93</v>
      </c>
      <c r="AF2613">
        <v>90</v>
      </c>
      <c r="AG2613">
        <v>97</v>
      </c>
      <c r="AH2613">
        <v>90</v>
      </c>
      <c r="AI2613">
        <v>96</v>
      </c>
      <c r="AJ2613">
        <v>100</v>
      </c>
      <c r="AK2613">
        <v>100</v>
      </c>
      <c r="AL2613">
        <v>98</v>
      </c>
      <c r="AM2613">
        <v>99</v>
      </c>
      <c r="AN2613" s="5">
        <v>100</v>
      </c>
      <c r="AO2613" s="5">
        <v>100</v>
      </c>
      <c r="AP2613" s="5">
        <v>97</v>
      </c>
      <c r="AQ2613" s="5">
        <v>97</v>
      </c>
      <c r="AR2613" s="5">
        <v>92</v>
      </c>
      <c r="AS2613" s="5">
        <v>95</v>
      </c>
      <c r="AT2613" s="5">
        <v>96</v>
      </c>
      <c r="AU2613" s="5">
        <v>101</v>
      </c>
      <c r="AV2613" s="5">
        <v>101</v>
      </c>
      <c r="AW2613" s="5">
        <v>101</v>
      </c>
      <c r="AX2613" s="5">
        <v>96</v>
      </c>
      <c r="AY2613" s="5">
        <v>97</v>
      </c>
      <c r="AZ2613" s="5">
        <v>97</v>
      </c>
      <c r="BA2613" s="5">
        <v>97</v>
      </c>
      <c r="BB2613" s="5">
        <v>99</v>
      </c>
      <c r="BC2613" s="5">
        <v>103</v>
      </c>
      <c r="BD2613" s="5">
        <v>106</v>
      </c>
      <c r="BE2613" s="5">
        <v>109</v>
      </c>
      <c r="BF2613" s="5">
        <v>106</v>
      </c>
      <c r="BG2613" s="5">
        <v>104</v>
      </c>
      <c r="BH2613" s="5">
        <v>102</v>
      </c>
      <c r="BI2613" s="5">
        <v>102</v>
      </c>
      <c r="BJ2613" s="5">
        <v>100</v>
      </c>
      <c r="BK2613" s="5">
        <v>101</v>
      </c>
      <c r="BL2613" s="5">
        <v>101</v>
      </c>
      <c r="BM2613" s="5">
        <v>102</v>
      </c>
      <c r="BN2613" s="5">
        <v>103</v>
      </c>
      <c r="BO2613" s="5">
        <v>100</v>
      </c>
      <c r="BP2613" s="5">
        <v>103</v>
      </c>
      <c r="BQ2613" s="5">
        <v>103</v>
      </c>
      <c r="BR2613" s="5">
        <v>98</v>
      </c>
      <c r="BS2613">
        <v>99</v>
      </c>
      <c r="BT2613">
        <v>98</v>
      </c>
      <c r="BU2613">
        <v>99</v>
      </c>
      <c r="BV2613">
        <v>100</v>
      </c>
      <c r="BW2613">
        <v>96</v>
      </c>
      <c r="BX2613">
        <v>92</v>
      </c>
      <c r="BY2613">
        <v>92</v>
      </c>
      <c r="BZ2613">
        <v>95</v>
      </c>
      <c r="CA2613">
        <v>95</v>
      </c>
      <c r="CB2613">
        <v>93</v>
      </c>
      <c r="CC2613">
        <v>93</v>
      </c>
      <c r="CD2613">
        <v>90</v>
      </c>
      <c r="CE2613">
        <v>91</v>
      </c>
      <c r="CF2613">
        <v>92</v>
      </c>
      <c r="CG2613">
        <v>90</v>
      </c>
      <c r="CH2613">
        <v>94</v>
      </c>
      <c r="CI2613">
        <v>98</v>
      </c>
      <c r="CJ2613">
        <v>101</v>
      </c>
      <c r="CK2613">
        <v>101</v>
      </c>
      <c r="CL2613">
        <v>98</v>
      </c>
      <c r="CM2613">
        <v>94</v>
      </c>
      <c r="CN2613">
        <v>95</v>
      </c>
      <c r="CO2613">
        <v>100</v>
      </c>
      <c r="CP2613">
        <v>87</v>
      </c>
      <c r="CQ2613">
        <v>95</v>
      </c>
      <c r="CR2613">
        <v>96</v>
      </c>
      <c r="CS2613">
        <v>95</v>
      </c>
      <c r="CT2613">
        <v>96</v>
      </c>
      <c r="CU2613">
        <v>96</v>
      </c>
      <c r="CV2613">
        <v>95</v>
      </c>
      <c r="CW2613">
        <v>98</v>
      </c>
      <c r="CX2613" t="s">
        <v>5</v>
      </c>
      <c r="CY2613" t="s">
        <v>62</v>
      </c>
    </row>
    <row r="2614" spans="1:103" x14ac:dyDescent="0.25">
      <c r="A2614" t="s">
        <v>157</v>
      </c>
      <c r="B2614">
        <v>36.994999999999997</v>
      </c>
      <c r="C2614">
        <v>-116.7189</v>
      </c>
      <c r="D2614">
        <v>3550</v>
      </c>
      <c r="E2614" t="s">
        <v>1</v>
      </c>
      <c r="F2614">
        <v>60.6</v>
      </c>
      <c r="G2614">
        <v>1988</v>
      </c>
      <c r="H2614">
        <v>8</v>
      </c>
      <c r="I2614" t="s">
        <v>260</v>
      </c>
      <c r="J2614">
        <v>82</v>
      </c>
      <c r="K2614">
        <v>91</v>
      </c>
      <c r="L2614">
        <v>95</v>
      </c>
      <c r="M2614">
        <v>90</v>
      </c>
      <c r="N2614">
        <v>81</v>
      </c>
      <c r="O2614">
        <v>71</v>
      </c>
      <c r="P2614">
        <v>71</v>
      </c>
      <c r="Q2614">
        <v>77</v>
      </c>
      <c r="R2614">
        <v>85</v>
      </c>
      <c r="S2614">
        <v>87</v>
      </c>
      <c r="T2614">
        <v>84</v>
      </c>
      <c r="U2614">
        <v>88</v>
      </c>
      <c r="V2614">
        <v>93</v>
      </c>
      <c r="W2614">
        <v>94</v>
      </c>
      <c r="X2614">
        <v>95</v>
      </c>
      <c r="Y2614">
        <v>95</v>
      </c>
      <c r="Z2614">
        <v>86</v>
      </c>
      <c r="AA2614">
        <v>95</v>
      </c>
      <c r="AB2614">
        <v>92</v>
      </c>
      <c r="AC2614">
        <v>95</v>
      </c>
      <c r="AD2614">
        <v>96</v>
      </c>
      <c r="AE2614">
        <v>93</v>
      </c>
      <c r="AF2614">
        <v>95</v>
      </c>
      <c r="AG2614">
        <v>101</v>
      </c>
      <c r="AH2614">
        <v>92</v>
      </c>
      <c r="AI2614">
        <v>98</v>
      </c>
      <c r="AJ2614">
        <v>99</v>
      </c>
      <c r="AK2614">
        <v>98</v>
      </c>
      <c r="AL2614">
        <v>98</v>
      </c>
      <c r="AM2614">
        <v>98</v>
      </c>
      <c r="AN2614" s="5">
        <v>98</v>
      </c>
      <c r="AO2614" s="5">
        <v>100</v>
      </c>
      <c r="AP2614" s="5">
        <v>98</v>
      </c>
      <c r="AQ2614" s="5">
        <v>92</v>
      </c>
      <c r="AR2614" s="5">
        <v>93</v>
      </c>
      <c r="AS2614" s="5">
        <v>94</v>
      </c>
      <c r="AT2614" s="5">
        <v>97</v>
      </c>
      <c r="AU2614" s="5">
        <v>99</v>
      </c>
      <c r="AV2614" s="5">
        <v>102</v>
      </c>
      <c r="AW2614" s="5">
        <v>102</v>
      </c>
      <c r="AX2614" s="5">
        <v>97</v>
      </c>
      <c r="AY2614" s="5">
        <v>94</v>
      </c>
      <c r="AZ2614" s="5">
        <v>97</v>
      </c>
      <c r="BA2614" s="5">
        <v>98</v>
      </c>
      <c r="BB2614" s="8">
        <f>AVERAGE(BA2614,BC2614)</f>
        <v>100.5</v>
      </c>
      <c r="BC2614" s="5">
        <v>103</v>
      </c>
      <c r="BD2614" s="5">
        <v>107</v>
      </c>
      <c r="BE2614" s="5">
        <v>108</v>
      </c>
      <c r="BF2614" s="5">
        <v>105</v>
      </c>
      <c r="BG2614" s="5">
        <v>104</v>
      </c>
      <c r="BH2614" s="5">
        <v>106</v>
      </c>
      <c r="BI2614" s="5">
        <v>100</v>
      </c>
      <c r="BJ2614" s="5">
        <v>99</v>
      </c>
      <c r="BK2614" s="5">
        <v>100</v>
      </c>
      <c r="BL2614" s="5">
        <v>100</v>
      </c>
      <c r="BM2614" s="5">
        <v>101</v>
      </c>
      <c r="BN2614" s="5">
        <v>98</v>
      </c>
      <c r="BO2614" s="5">
        <v>100</v>
      </c>
      <c r="BP2614" s="5">
        <v>100</v>
      </c>
      <c r="BQ2614" s="5">
        <v>101</v>
      </c>
      <c r="BR2614" s="5">
        <v>97</v>
      </c>
      <c r="BS2614">
        <v>100</v>
      </c>
      <c r="BT2614">
        <v>98</v>
      </c>
      <c r="BU2614">
        <v>97</v>
      </c>
      <c r="BV2614">
        <v>100</v>
      </c>
      <c r="BW2614">
        <v>94</v>
      </c>
      <c r="BX2614">
        <v>91</v>
      </c>
      <c r="BY2614">
        <v>92</v>
      </c>
      <c r="BZ2614">
        <v>95</v>
      </c>
      <c r="CA2614">
        <v>98</v>
      </c>
      <c r="CB2614">
        <v>95</v>
      </c>
      <c r="CC2614">
        <v>93</v>
      </c>
      <c r="CD2614">
        <v>91</v>
      </c>
      <c r="CE2614">
        <v>90</v>
      </c>
      <c r="CF2614">
        <v>92</v>
      </c>
      <c r="CG2614">
        <v>89</v>
      </c>
      <c r="CH2614">
        <v>95</v>
      </c>
      <c r="CI2614">
        <v>97</v>
      </c>
      <c r="CJ2614">
        <v>99</v>
      </c>
      <c r="CK2614">
        <v>101</v>
      </c>
      <c r="CL2614">
        <v>96</v>
      </c>
      <c r="CM2614">
        <v>94</v>
      </c>
      <c r="CN2614">
        <v>96</v>
      </c>
      <c r="CO2614">
        <v>100</v>
      </c>
      <c r="CP2614">
        <v>93</v>
      </c>
      <c r="CQ2614">
        <v>98</v>
      </c>
      <c r="CR2614">
        <v>96</v>
      </c>
      <c r="CS2614">
        <v>95</v>
      </c>
      <c r="CT2614">
        <v>98</v>
      </c>
      <c r="CU2614">
        <v>98</v>
      </c>
      <c r="CV2614">
        <v>91</v>
      </c>
      <c r="CW2614">
        <v>99</v>
      </c>
      <c r="CX2614" t="s">
        <v>2</v>
      </c>
      <c r="CY2614" t="s">
        <v>158</v>
      </c>
    </row>
    <row r="2615" spans="1:103" x14ac:dyDescent="0.25">
      <c r="A2615" t="s">
        <v>31</v>
      </c>
      <c r="B2615">
        <v>35.466099999999997</v>
      </c>
      <c r="C2615">
        <v>-114.9217</v>
      </c>
      <c r="D2615">
        <v>3540</v>
      </c>
      <c r="E2615" t="s">
        <v>1</v>
      </c>
      <c r="F2615">
        <v>207</v>
      </c>
      <c r="G2615">
        <v>1988</v>
      </c>
      <c r="H2615">
        <v>8</v>
      </c>
      <c r="I2615" t="s">
        <v>260</v>
      </c>
      <c r="J2615">
        <v>86</v>
      </c>
      <c r="K2615">
        <v>94</v>
      </c>
      <c r="L2615">
        <v>97</v>
      </c>
      <c r="M2615">
        <v>92</v>
      </c>
      <c r="N2615">
        <v>81</v>
      </c>
      <c r="O2615">
        <v>76</v>
      </c>
      <c r="P2615">
        <v>77</v>
      </c>
      <c r="Q2615">
        <v>81</v>
      </c>
      <c r="R2615">
        <v>88</v>
      </c>
      <c r="S2615">
        <v>91</v>
      </c>
      <c r="T2615">
        <v>88</v>
      </c>
      <c r="U2615">
        <v>86</v>
      </c>
      <c r="V2615">
        <v>91</v>
      </c>
      <c r="W2615">
        <v>94</v>
      </c>
      <c r="X2615">
        <v>95</v>
      </c>
      <c r="Y2615">
        <v>95</v>
      </c>
      <c r="Z2615">
        <v>94</v>
      </c>
      <c r="AA2615">
        <v>93</v>
      </c>
      <c r="AB2615">
        <v>92</v>
      </c>
      <c r="AC2615">
        <v>95</v>
      </c>
      <c r="AD2615">
        <v>95</v>
      </c>
      <c r="AE2615">
        <v>100</v>
      </c>
      <c r="AF2615">
        <v>103</v>
      </c>
      <c r="AG2615">
        <v>99</v>
      </c>
      <c r="AH2615">
        <v>90</v>
      </c>
      <c r="AI2615">
        <v>94</v>
      </c>
      <c r="AJ2615">
        <v>99</v>
      </c>
      <c r="AK2615">
        <v>94</v>
      </c>
      <c r="AL2615">
        <v>98</v>
      </c>
      <c r="AM2615">
        <v>100</v>
      </c>
      <c r="AN2615" s="5">
        <v>101</v>
      </c>
      <c r="AO2615" s="5">
        <v>101</v>
      </c>
      <c r="AP2615" s="5">
        <v>99</v>
      </c>
      <c r="AQ2615" s="5">
        <v>94</v>
      </c>
      <c r="AR2615" s="5">
        <v>93</v>
      </c>
      <c r="AS2615" s="5">
        <v>99</v>
      </c>
      <c r="AT2615" s="5">
        <v>98</v>
      </c>
      <c r="AU2615" s="5">
        <v>101</v>
      </c>
      <c r="AV2615" s="5">
        <v>101</v>
      </c>
      <c r="AW2615" s="5">
        <v>100</v>
      </c>
      <c r="AX2615" s="5">
        <v>95</v>
      </c>
      <c r="AY2615" s="5">
        <v>95</v>
      </c>
      <c r="AZ2615" s="5">
        <v>97</v>
      </c>
      <c r="BA2615" s="5">
        <v>100</v>
      </c>
      <c r="BB2615" s="5">
        <v>99</v>
      </c>
      <c r="BC2615" s="5">
        <v>103</v>
      </c>
      <c r="BD2615" s="5">
        <v>104</v>
      </c>
      <c r="BE2615" s="5">
        <v>98</v>
      </c>
      <c r="BF2615" s="5">
        <v>97</v>
      </c>
      <c r="BG2615" s="5">
        <v>99</v>
      </c>
      <c r="BH2615" s="5">
        <v>100</v>
      </c>
      <c r="BI2615" s="5">
        <v>100</v>
      </c>
      <c r="BJ2615" s="5">
        <v>101</v>
      </c>
      <c r="BK2615" s="5">
        <v>101</v>
      </c>
      <c r="BL2615" s="5">
        <v>104</v>
      </c>
      <c r="BM2615" s="5">
        <v>100</v>
      </c>
      <c r="BN2615" s="5">
        <v>96</v>
      </c>
      <c r="BO2615" s="5">
        <v>97</v>
      </c>
      <c r="BP2615" s="5">
        <v>98</v>
      </c>
      <c r="BQ2615" s="5">
        <v>93</v>
      </c>
      <c r="BR2615" s="5">
        <v>92</v>
      </c>
      <c r="BS2615">
        <v>92</v>
      </c>
      <c r="BT2615">
        <v>94</v>
      </c>
      <c r="BU2615">
        <v>97</v>
      </c>
      <c r="BV2615">
        <v>98</v>
      </c>
      <c r="BW2615">
        <v>86</v>
      </c>
      <c r="BX2615">
        <v>93</v>
      </c>
      <c r="BY2615">
        <v>90</v>
      </c>
      <c r="BZ2615">
        <v>92</v>
      </c>
      <c r="CA2615">
        <v>94</v>
      </c>
      <c r="CB2615">
        <v>95</v>
      </c>
      <c r="CC2615">
        <v>94</v>
      </c>
      <c r="CD2615">
        <v>92</v>
      </c>
      <c r="CE2615">
        <v>93</v>
      </c>
      <c r="CF2615">
        <v>96</v>
      </c>
      <c r="CG2615">
        <v>94</v>
      </c>
      <c r="CH2615">
        <v>95</v>
      </c>
      <c r="CI2615">
        <v>98</v>
      </c>
      <c r="CJ2615">
        <v>102</v>
      </c>
      <c r="CK2615">
        <v>100</v>
      </c>
      <c r="CL2615">
        <v>88</v>
      </c>
      <c r="CM2615">
        <v>86</v>
      </c>
      <c r="CN2615">
        <v>92</v>
      </c>
      <c r="CO2615">
        <v>92</v>
      </c>
      <c r="CP2615">
        <v>93</v>
      </c>
      <c r="CQ2615">
        <v>96</v>
      </c>
      <c r="CR2615">
        <v>94</v>
      </c>
      <c r="CS2615">
        <v>83</v>
      </c>
      <c r="CT2615">
        <v>93</v>
      </c>
      <c r="CU2615">
        <v>92</v>
      </c>
      <c r="CV2615">
        <v>89</v>
      </c>
      <c r="CW2615">
        <v>96</v>
      </c>
      <c r="CX2615" t="s">
        <v>2</v>
      </c>
      <c r="CY2615" t="s">
        <v>32</v>
      </c>
    </row>
    <row r="2616" spans="1:103" x14ac:dyDescent="0.25">
      <c r="A2616" t="s">
        <v>167</v>
      </c>
      <c r="B2616">
        <v>37.347499999999997</v>
      </c>
      <c r="C2616">
        <v>-114.5411</v>
      </c>
      <c r="D2616">
        <v>3422</v>
      </c>
      <c r="E2616" t="s">
        <v>1</v>
      </c>
      <c r="F2616">
        <v>228.8</v>
      </c>
      <c r="G2616">
        <v>1988</v>
      </c>
      <c r="H2616">
        <v>8</v>
      </c>
      <c r="I2616" t="s">
        <v>260</v>
      </c>
      <c r="J2616">
        <v>82</v>
      </c>
      <c r="K2616">
        <v>86</v>
      </c>
      <c r="L2616">
        <v>95</v>
      </c>
      <c r="M2616">
        <v>98</v>
      </c>
      <c r="N2616">
        <v>95</v>
      </c>
      <c r="O2616">
        <v>95</v>
      </c>
      <c r="P2616">
        <v>95</v>
      </c>
      <c r="Q2616">
        <v>78</v>
      </c>
      <c r="R2616">
        <v>80</v>
      </c>
      <c r="S2616">
        <v>89</v>
      </c>
      <c r="T2616">
        <v>90</v>
      </c>
      <c r="U2616">
        <v>91</v>
      </c>
      <c r="V2616">
        <v>88</v>
      </c>
      <c r="W2616">
        <v>90</v>
      </c>
      <c r="X2616">
        <v>95</v>
      </c>
      <c r="Y2616">
        <v>96</v>
      </c>
      <c r="Z2616">
        <v>96</v>
      </c>
      <c r="AA2616">
        <v>88</v>
      </c>
      <c r="AB2616">
        <v>98</v>
      </c>
      <c r="AC2616">
        <v>86</v>
      </c>
      <c r="AD2616">
        <v>98</v>
      </c>
      <c r="AE2616">
        <v>93</v>
      </c>
      <c r="AF2616">
        <v>102</v>
      </c>
      <c r="AG2616">
        <v>103</v>
      </c>
      <c r="AH2616">
        <v>104</v>
      </c>
      <c r="AI2616">
        <v>96</v>
      </c>
      <c r="AJ2616">
        <v>97</v>
      </c>
      <c r="AK2616">
        <v>101</v>
      </c>
      <c r="AL2616">
        <v>101</v>
      </c>
      <c r="AM2616">
        <v>100</v>
      </c>
      <c r="AN2616" s="5">
        <v>103</v>
      </c>
      <c r="AO2616" s="5">
        <v>102</v>
      </c>
      <c r="AP2616" s="5">
        <v>103</v>
      </c>
      <c r="AQ2616" s="5">
        <v>97</v>
      </c>
      <c r="AR2616" s="5">
        <v>94</v>
      </c>
      <c r="AS2616" s="5">
        <v>96</v>
      </c>
      <c r="AT2616" s="5">
        <v>98</v>
      </c>
      <c r="AU2616" s="5">
        <v>98</v>
      </c>
      <c r="AV2616" s="5">
        <v>102</v>
      </c>
      <c r="AW2616" s="5">
        <v>105</v>
      </c>
      <c r="AX2616" s="5">
        <v>104</v>
      </c>
      <c r="AY2616" s="5">
        <v>98</v>
      </c>
      <c r="AZ2616" s="5">
        <v>98</v>
      </c>
      <c r="BA2616" s="5">
        <v>99</v>
      </c>
      <c r="BB2616" s="5">
        <v>100</v>
      </c>
      <c r="BC2616" s="5">
        <v>101</v>
      </c>
      <c r="BD2616" s="5">
        <v>103</v>
      </c>
      <c r="BE2616" s="5">
        <v>107</v>
      </c>
      <c r="BF2616" s="5">
        <v>105</v>
      </c>
      <c r="BG2616" s="5">
        <v>104</v>
      </c>
      <c r="BH2616" s="5">
        <v>106</v>
      </c>
      <c r="BI2616" s="5">
        <v>103</v>
      </c>
      <c r="BJ2616" s="5">
        <v>103</v>
      </c>
      <c r="BK2616" s="5">
        <v>103</v>
      </c>
      <c r="BL2616" s="5">
        <v>103</v>
      </c>
      <c r="BM2616" s="5">
        <v>104</v>
      </c>
      <c r="BN2616" s="5">
        <v>104</v>
      </c>
      <c r="BO2616" s="5">
        <v>97</v>
      </c>
      <c r="BP2616" s="5">
        <v>100</v>
      </c>
      <c r="BQ2616" s="5">
        <v>101</v>
      </c>
      <c r="BR2616" s="5">
        <v>96</v>
      </c>
      <c r="BS2616">
        <v>92</v>
      </c>
      <c r="BT2616">
        <v>92</v>
      </c>
      <c r="BU2616">
        <v>92</v>
      </c>
      <c r="BW2616">
        <v>98</v>
      </c>
      <c r="BX2616">
        <v>85</v>
      </c>
      <c r="BZ2616">
        <v>92</v>
      </c>
      <c r="CA2616">
        <v>95</v>
      </c>
      <c r="CB2616">
        <v>96</v>
      </c>
      <c r="CC2616">
        <v>95</v>
      </c>
      <c r="CD2616">
        <v>93</v>
      </c>
      <c r="CE2616">
        <v>92</v>
      </c>
      <c r="CF2616">
        <v>94</v>
      </c>
      <c r="CG2616">
        <v>95</v>
      </c>
      <c r="CI2616">
        <v>95</v>
      </c>
      <c r="CJ2616">
        <v>100</v>
      </c>
      <c r="CK2616">
        <v>101</v>
      </c>
      <c r="CL2616">
        <v>102</v>
      </c>
      <c r="CM2616">
        <v>85</v>
      </c>
      <c r="CN2616">
        <v>93</v>
      </c>
      <c r="CO2616">
        <v>94</v>
      </c>
      <c r="CP2616">
        <v>101</v>
      </c>
      <c r="CQ2616">
        <v>98</v>
      </c>
      <c r="CR2616">
        <v>99</v>
      </c>
      <c r="CS2616">
        <v>85</v>
      </c>
      <c r="CT2616">
        <v>92</v>
      </c>
      <c r="CU2616">
        <v>92</v>
      </c>
      <c r="CV2616">
        <v>96</v>
      </c>
      <c r="CX2616" t="s">
        <v>2</v>
      </c>
      <c r="CY2616" t="s">
        <v>168</v>
      </c>
    </row>
    <row r="2617" spans="1:103" x14ac:dyDescent="0.25">
      <c r="A2617" t="s">
        <v>126</v>
      </c>
      <c r="B2617">
        <v>37.268900000000002</v>
      </c>
      <c r="C2617">
        <v>-115.1217</v>
      </c>
      <c r="D2617">
        <v>3334</v>
      </c>
      <c r="E2617" t="s">
        <v>1</v>
      </c>
      <c r="F2617">
        <v>179.2</v>
      </c>
      <c r="G2617">
        <v>1988</v>
      </c>
      <c r="H2617">
        <v>8</v>
      </c>
      <c r="I2617" t="s">
        <v>260</v>
      </c>
      <c r="J2617">
        <v>85</v>
      </c>
      <c r="K2617">
        <v>94</v>
      </c>
      <c r="L2617">
        <v>98</v>
      </c>
      <c r="M2617">
        <v>96</v>
      </c>
      <c r="N2617">
        <v>83</v>
      </c>
      <c r="O2617">
        <v>77</v>
      </c>
      <c r="P2617">
        <v>78</v>
      </c>
      <c r="Q2617">
        <v>82</v>
      </c>
      <c r="R2617">
        <v>88</v>
      </c>
      <c r="S2617">
        <v>91</v>
      </c>
      <c r="T2617">
        <v>89</v>
      </c>
      <c r="U2617">
        <v>90</v>
      </c>
      <c r="V2617">
        <v>90</v>
      </c>
      <c r="W2617">
        <v>96</v>
      </c>
      <c r="X2617">
        <v>96</v>
      </c>
      <c r="Y2617">
        <v>98</v>
      </c>
      <c r="Z2617">
        <v>96</v>
      </c>
      <c r="AA2617">
        <v>100</v>
      </c>
      <c r="AB2617">
        <v>90</v>
      </c>
      <c r="AC2617">
        <v>100</v>
      </c>
      <c r="AD2617">
        <v>101</v>
      </c>
      <c r="AE2617">
        <v>102</v>
      </c>
      <c r="AF2617">
        <v>105</v>
      </c>
      <c r="AG2617">
        <v>104</v>
      </c>
      <c r="AH2617">
        <v>95</v>
      </c>
      <c r="AI2617">
        <v>98</v>
      </c>
      <c r="AJ2617">
        <v>101</v>
      </c>
      <c r="AK2617">
        <v>102</v>
      </c>
      <c r="AL2617">
        <v>101</v>
      </c>
      <c r="AM2617">
        <v>102</v>
      </c>
      <c r="AN2617" s="5">
        <v>102</v>
      </c>
      <c r="AO2617" s="5">
        <v>104</v>
      </c>
      <c r="AP2617" s="5">
        <v>98</v>
      </c>
      <c r="AQ2617" s="5">
        <v>94</v>
      </c>
      <c r="AR2617" s="5">
        <v>97</v>
      </c>
      <c r="AS2617" s="5">
        <v>98</v>
      </c>
      <c r="AT2617" s="5">
        <v>99</v>
      </c>
      <c r="AU2617" s="5">
        <v>102</v>
      </c>
      <c r="AV2617" s="5">
        <v>106</v>
      </c>
      <c r="AW2617" s="5">
        <v>106</v>
      </c>
      <c r="AX2617" s="5">
        <v>96</v>
      </c>
      <c r="AY2617" s="5">
        <v>97</v>
      </c>
      <c r="AZ2617" s="5">
        <v>100</v>
      </c>
      <c r="BA2617" s="5">
        <v>100</v>
      </c>
      <c r="BB2617" s="5">
        <v>101</v>
      </c>
      <c r="BC2617" s="5">
        <v>104</v>
      </c>
      <c r="BD2617" s="5">
        <v>108</v>
      </c>
      <c r="BE2617" s="5">
        <v>110</v>
      </c>
      <c r="BF2617" s="5">
        <v>108</v>
      </c>
      <c r="BG2617" s="5">
        <v>105</v>
      </c>
      <c r="BH2617" s="5">
        <v>102</v>
      </c>
      <c r="BI2617" s="5">
        <v>105</v>
      </c>
      <c r="BJ2617" s="5">
        <v>102</v>
      </c>
      <c r="BK2617" s="5">
        <v>102</v>
      </c>
      <c r="BL2617" s="5">
        <v>103</v>
      </c>
      <c r="BM2617" s="5">
        <v>104</v>
      </c>
      <c r="BN2617" s="5">
        <v>104</v>
      </c>
      <c r="BO2617" s="5">
        <v>100</v>
      </c>
      <c r="BP2617" s="5">
        <v>102</v>
      </c>
      <c r="BQ2617" s="5">
        <v>102</v>
      </c>
      <c r="BR2617" s="5">
        <v>96</v>
      </c>
      <c r="BS2617">
        <v>103</v>
      </c>
      <c r="BT2617">
        <v>98</v>
      </c>
      <c r="BU2617">
        <v>95</v>
      </c>
      <c r="BV2617">
        <v>103</v>
      </c>
      <c r="BW2617">
        <v>102</v>
      </c>
      <c r="BZ2617">
        <v>102</v>
      </c>
      <c r="CA2617">
        <v>97</v>
      </c>
      <c r="CB2617">
        <v>98</v>
      </c>
      <c r="CC2617">
        <v>97</v>
      </c>
      <c r="CD2617">
        <v>96</v>
      </c>
      <c r="CG2617">
        <v>96</v>
      </c>
      <c r="CH2617">
        <v>96</v>
      </c>
      <c r="CI2617">
        <v>99</v>
      </c>
      <c r="CJ2617">
        <v>103</v>
      </c>
      <c r="CK2617">
        <v>103</v>
      </c>
      <c r="CN2617">
        <v>102</v>
      </c>
      <c r="CO2617">
        <v>103</v>
      </c>
      <c r="CP2617">
        <v>103</v>
      </c>
      <c r="CQ2617">
        <v>103</v>
      </c>
      <c r="CR2617">
        <v>108</v>
      </c>
      <c r="CU2617">
        <v>101</v>
      </c>
      <c r="CV2617">
        <v>98</v>
      </c>
      <c r="CW2617">
        <v>96</v>
      </c>
      <c r="CX2617" t="s">
        <v>2</v>
      </c>
      <c r="CY2617" t="s">
        <v>127</v>
      </c>
    </row>
    <row r="2618" spans="1:103" x14ac:dyDescent="0.25">
      <c r="A2618" t="s">
        <v>161</v>
      </c>
      <c r="B2618">
        <v>36.620600000000003</v>
      </c>
      <c r="C2618">
        <v>-116.0278</v>
      </c>
      <c r="D2618">
        <v>3230</v>
      </c>
      <c r="E2618" t="s">
        <v>1</v>
      </c>
      <c r="F2618">
        <v>77</v>
      </c>
      <c r="G2618">
        <v>1988</v>
      </c>
      <c r="H2618">
        <v>8</v>
      </c>
      <c r="I2618" t="s">
        <v>260</v>
      </c>
      <c r="J2618">
        <v>86</v>
      </c>
      <c r="K2618">
        <v>95</v>
      </c>
      <c r="L2618">
        <v>99</v>
      </c>
      <c r="M2618">
        <v>93</v>
      </c>
      <c r="N2618">
        <v>76</v>
      </c>
      <c r="O2618">
        <v>73</v>
      </c>
      <c r="P2618">
        <v>75</v>
      </c>
      <c r="Q2618">
        <v>79</v>
      </c>
      <c r="R2618">
        <v>89</v>
      </c>
      <c r="S2618">
        <v>90</v>
      </c>
      <c r="T2618">
        <v>87</v>
      </c>
      <c r="U2618">
        <v>91</v>
      </c>
      <c r="V2618">
        <v>93</v>
      </c>
      <c r="W2618">
        <v>98</v>
      </c>
      <c r="X2618">
        <v>99</v>
      </c>
      <c r="Y2618">
        <v>98</v>
      </c>
      <c r="Z2618">
        <v>91</v>
      </c>
      <c r="AA2618">
        <v>98</v>
      </c>
      <c r="AB2618">
        <v>94</v>
      </c>
      <c r="AC2618">
        <v>100</v>
      </c>
      <c r="AD2618">
        <v>98</v>
      </c>
      <c r="AE2618">
        <v>97</v>
      </c>
      <c r="AF2618">
        <v>102</v>
      </c>
      <c r="AG2618">
        <v>103</v>
      </c>
      <c r="AH2618">
        <v>96</v>
      </c>
      <c r="AI2618">
        <v>98</v>
      </c>
      <c r="AJ2618">
        <v>102</v>
      </c>
      <c r="AK2618">
        <v>99</v>
      </c>
      <c r="AL2618">
        <v>99</v>
      </c>
      <c r="AM2618">
        <v>100</v>
      </c>
      <c r="AN2618" s="5">
        <v>101</v>
      </c>
      <c r="AO2618" s="5">
        <v>102</v>
      </c>
      <c r="AP2618" s="5">
        <v>100</v>
      </c>
      <c r="AQ2618" s="5">
        <v>94</v>
      </c>
      <c r="AR2618" s="5">
        <v>95</v>
      </c>
      <c r="AS2618" s="5">
        <v>96</v>
      </c>
      <c r="AT2618" s="5">
        <v>99</v>
      </c>
      <c r="AU2618" s="5">
        <v>102</v>
      </c>
      <c r="AV2618" s="5">
        <v>103</v>
      </c>
      <c r="AW2618" s="5">
        <v>104</v>
      </c>
      <c r="AX2618" s="5">
        <v>98</v>
      </c>
      <c r="AY2618" s="5">
        <v>97</v>
      </c>
      <c r="AZ2618" s="5">
        <v>101</v>
      </c>
      <c r="BA2618" s="5">
        <v>101</v>
      </c>
      <c r="BB2618" s="5">
        <v>102</v>
      </c>
      <c r="BC2618" s="5">
        <v>104</v>
      </c>
      <c r="BD2618" s="5">
        <v>107</v>
      </c>
      <c r="BE2618" s="5">
        <v>110</v>
      </c>
      <c r="BF2618" s="5">
        <v>106</v>
      </c>
      <c r="BG2618" s="5">
        <v>107</v>
      </c>
      <c r="BH2618" s="5">
        <v>106</v>
      </c>
      <c r="BI2618" s="5">
        <v>102</v>
      </c>
      <c r="BJ2618" s="5">
        <v>104</v>
      </c>
      <c r="BK2618" s="5">
        <v>102</v>
      </c>
      <c r="BL2618" s="5">
        <v>103</v>
      </c>
      <c r="BM2618" s="5">
        <v>104</v>
      </c>
      <c r="BN2618" s="5">
        <v>101</v>
      </c>
      <c r="BO2618" s="5">
        <v>102</v>
      </c>
      <c r="BP2618" s="5">
        <v>102</v>
      </c>
      <c r="BQ2618" s="5">
        <v>102</v>
      </c>
      <c r="BR2618" s="5">
        <v>97</v>
      </c>
      <c r="BS2618">
        <v>100</v>
      </c>
      <c r="BT2618">
        <v>98</v>
      </c>
      <c r="BU2618">
        <v>98</v>
      </c>
      <c r="BV2618">
        <v>103</v>
      </c>
      <c r="BW2618">
        <v>96</v>
      </c>
      <c r="BX2618">
        <v>91</v>
      </c>
      <c r="BY2618">
        <v>93</v>
      </c>
      <c r="BZ2618">
        <v>97</v>
      </c>
      <c r="CA2618">
        <v>97</v>
      </c>
      <c r="CB2618">
        <v>96</v>
      </c>
      <c r="CC2618">
        <v>95</v>
      </c>
      <c r="CD2618">
        <v>93</v>
      </c>
      <c r="CE2618">
        <v>93</v>
      </c>
      <c r="CF2618">
        <v>93</v>
      </c>
      <c r="CG2618">
        <v>92</v>
      </c>
      <c r="CH2618">
        <v>96</v>
      </c>
      <c r="CI2618">
        <v>100</v>
      </c>
      <c r="CJ2618">
        <v>102</v>
      </c>
      <c r="CK2618">
        <v>104</v>
      </c>
      <c r="CL2618">
        <v>91</v>
      </c>
      <c r="CM2618">
        <v>95</v>
      </c>
      <c r="CN2618">
        <v>96</v>
      </c>
      <c r="CO2618">
        <v>98</v>
      </c>
      <c r="CP2618">
        <v>93</v>
      </c>
      <c r="CQ2618">
        <v>99</v>
      </c>
      <c r="CR2618">
        <v>97</v>
      </c>
      <c r="CS2618">
        <v>93</v>
      </c>
      <c r="CT2618">
        <v>95</v>
      </c>
      <c r="CU2618">
        <v>97</v>
      </c>
      <c r="CV2618">
        <v>92</v>
      </c>
      <c r="CW2618">
        <v>97</v>
      </c>
      <c r="CX2618" t="s">
        <v>2</v>
      </c>
      <c r="CY2618" t="s">
        <v>162</v>
      </c>
    </row>
    <row r="2619" spans="1:103" x14ac:dyDescent="0.25">
      <c r="A2619" t="s">
        <v>147</v>
      </c>
      <c r="B2619">
        <v>34.589199999999998</v>
      </c>
      <c r="C2619">
        <v>-117.63030000000001</v>
      </c>
      <c r="D2619">
        <v>2950</v>
      </c>
      <c r="E2619" t="s">
        <v>1</v>
      </c>
      <c r="F2619">
        <v>219.3</v>
      </c>
      <c r="G2619">
        <v>1988</v>
      </c>
      <c r="H2619">
        <v>8</v>
      </c>
      <c r="I2619" t="s">
        <v>260</v>
      </c>
      <c r="J2619">
        <v>82</v>
      </c>
      <c r="K2619">
        <v>87</v>
      </c>
      <c r="L2619">
        <v>97</v>
      </c>
      <c r="M2619">
        <v>99</v>
      </c>
      <c r="N2619">
        <v>90</v>
      </c>
      <c r="O2619">
        <v>71</v>
      </c>
      <c r="P2619">
        <v>72</v>
      </c>
      <c r="Q2619">
        <v>74</v>
      </c>
      <c r="R2619">
        <v>81</v>
      </c>
      <c r="S2619">
        <v>88</v>
      </c>
      <c r="T2619">
        <v>88</v>
      </c>
      <c r="U2619">
        <v>84</v>
      </c>
      <c r="V2619">
        <v>90</v>
      </c>
      <c r="W2619">
        <v>97</v>
      </c>
      <c r="X2619">
        <v>97</v>
      </c>
      <c r="Y2619">
        <v>95</v>
      </c>
      <c r="Z2619">
        <v>95</v>
      </c>
      <c r="AA2619">
        <v>89</v>
      </c>
      <c r="AB2619">
        <v>94</v>
      </c>
      <c r="AC2619">
        <v>98</v>
      </c>
      <c r="AD2619">
        <v>94</v>
      </c>
      <c r="AE2619">
        <v>93</v>
      </c>
      <c r="AF2619">
        <v>95</v>
      </c>
      <c r="AG2619">
        <v>96</v>
      </c>
      <c r="AH2619">
        <v>92</v>
      </c>
      <c r="AI2619">
        <v>90</v>
      </c>
      <c r="AJ2619">
        <v>98</v>
      </c>
      <c r="AK2619">
        <v>101</v>
      </c>
      <c r="AL2619">
        <v>102</v>
      </c>
      <c r="AM2619">
        <v>102</v>
      </c>
      <c r="AN2619" s="5">
        <v>103</v>
      </c>
      <c r="AO2619" s="5">
        <v>103</v>
      </c>
      <c r="AP2619" s="5">
        <v>103</v>
      </c>
      <c r="AQ2619" s="5">
        <v>98</v>
      </c>
      <c r="AR2619" s="5">
        <v>94</v>
      </c>
      <c r="AS2619" s="5">
        <v>96</v>
      </c>
      <c r="AT2619" s="5">
        <v>98</v>
      </c>
      <c r="AU2619" s="5">
        <v>101</v>
      </c>
      <c r="AV2619" s="5">
        <v>102</v>
      </c>
      <c r="AW2619" s="5">
        <v>104</v>
      </c>
      <c r="AX2619" s="5">
        <v>106</v>
      </c>
      <c r="AY2619" s="5">
        <v>98</v>
      </c>
      <c r="AZ2619" s="5">
        <v>97</v>
      </c>
      <c r="BA2619" s="5">
        <v>100</v>
      </c>
      <c r="BB2619" s="5">
        <v>99</v>
      </c>
      <c r="BC2619" s="5">
        <v>102</v>
      </c>
      <c r="BD2619" s="5">
        <v>107</v>
      </c>
      <c r="BE2619" s="5">
        <v>108</v>
      </c>
      <c r="BF2619" s="5">
        <v>109</v>
      </c>
      <c r="BG2619" s="5">
        <v>106</v>
      </c>
      <c r="BH2619" s="5">
        <v>104</v>
      </c>
      <c r="BI2619" s="5">
        <v>101</v>
      </c>
      <c r="BJ2619" s="5">
        <v>102</v>
      </c>
      <c r="BK2619" s="5">
        <v>102</v>
      </c>
      <c r="BL2619" s="5">
        <v>104</v>
      </c>
      <c r="BM2619" s="5">
        <v>105</v>
      </c>
      <c r="BN2619" s="5">
        <v>104</v>
      </c>
      <c r="BO2619" s="5">
        <v>104</v>
      </c>
      <c r="BP2619" s="5">
        <v>104</v>
      </c>
      <c r="BQ2619" s="5">
        <v>106</v>
      </c>
      <c r="BR2619" s="5">
        <v>101</v>
      </c>
      <c r="BS2619">
        <v>99</v>
      </c>
      <c r="BT2619">
        <v>101</v>
      </c>
      <c r="BU2619">
        <v>97</v>
      </c>
      <c r="BV2619">
        <v>101</v>
      </c>
      <c r="BW2619">
        <v>102</v>
      </c>
      <c r="BX2619">
        <v>97</v>
      </c>
      <c r="BY2619">
        <v>92</v>
      </c>
      <c r="BZ2619">
        <v>93</v>
      </c>
      <c r="CA2619">
        <v>97</v>
      </c>
      <c r="CB2619">
        <v>96</v>
      </c>
      <c r="CC2619">
        <v>95</v>
      </c>
      <c r="CD2619">
        <v>93</v>
      </c>
      <c r="CE2619">
        <v>93</v>
      </c>
      <c r="CF2619">
        <v>94</v>
      </c>
      <c r="CG2619">
        <v>94</v>
      </c>
      <c r="CH2619">
        <v>93</v>
      </c>
      <c r="CI2619">
        <v>95</v>
      </c>
      <c r="CJ2619">
        <v>101</v>
      </c>
      <c r="CK2619">
        <v>103</v>
      </c>
      <c r="CL2619">
        <v>105</v>
      </c>
      <c r="CM2619">
        <v>97</v>
      </c>
      <c r="CN2619">
        <v>96</v>
      </c>
      <c r="CO2619">
        <v>96</v>
      </c>
      <c r="CP2619">
        <v>100</v>
      </c>
      <c r="CQ2619">
        <v>88</v>
      </c>
      <c r="CR2619">
        <v>96</v>
      </c>
      <c r="CS2619">
        <v>98</v>
      </c>
      <c r="CT2619">
        <v>96</v>
      </c>
      <c r="CU2619">
        <v>98</v>
      </c>
      <c r="CV2619">
        <v>100</v>
      </c>
      <c r="CW2619">
        <v>95</v>
      </c>
      <c r="CX2619" t="s">
        <v>5</v>
      </c>
      <c r="CY2619" t="s">
        <v>148</v>
      </c>
    </row>
    <row r="2620" spans="1:103" x14ac:dyDescent="0.25">
      <c r="A2620" t="s">
        <v>65</v>
      </c>
      <c r="B2620">
        <v>36.438099999999999</v>
      </c>
      <c r="C2620">
        <v>-115.36</v>
      </c>
      <c r="D2620">
        <v>2914</v>
      </c>
      <c r="E2620" t="s">
        <v>1</v>
      </c>
      <c r="F2620">
        <v>134.69999999999999</v>
      </c>
      <c r="G2620">
        <v>1988</v>
      </c>
      <c r="H2620">
        <v>8</v>
      </c>
      <c r="I2620" t="s">
        <v>260</v>
      </c>
      <c r="J2620">
        <v>89</v>
      </c>
      <c r="K2620">
        <v>96</v>
      </c>
      <c r="L2620">
        <v>103</v>
      </c>
      <c r="M2620">
        <v>100</v>
      </c>
      <c r="N2620">
        <v>85</v>
      </c>
      <c r="O2620">
        <v>85</v>
      </c>
      <c r="P2620">
        <v>81</v>
      </c>
      <c r="Q2620">
        <v>84</v>
      </c>
      <c r="R2620">
        <v>94</v>
      </c>
      <c r="S2620">
        <v>95</v>
      </c>
      <c r="T2620">
        <v>93</v>
      </c>
      <c r="U2620">
        <v>91</v>
      </c>
      <c r="V2620">
        <v>95</v>
      </c>
      <c r="W2620">
        <v>100</v>
      </c>
      <c r="X2620">
        <v>101</v>
      </c>
      <c r="Y2620">
        <v>104</v>
      </c>
      <c r="Z2620">
        <v>104</v>
      </c>
      <c r="AA2620">
        <v>100</v>
      </c>
      <c r="AB2620">
        <v>95</v>
      </c>
      <c r="AC2620">
        <v>102</v>
      </c>
      <c r="AD2620">
        <v>100</v>
      </c>
      <c r="AE2620">
        <v>104</v>
      </c>
      <c r="AF2620">
        <v>107</v>
      </c>
      <c r="AG2620">
        <v>103</v>
      </c>
      <c r="AH2620">
        <v>97</v>
      </c>
      <c r="AI2620">
        <v>99</v>
      </c>
      <c r="AJ2620">
        <v>104</v>
      </c>
      <c r="AK2620">
        <v>106</v>
      </c>
      <c r="AL2620">
        <v>104</v>
      </c>
      <c r="AM2620">
        <v>105</v>
      </c>
      <c r="AN2620" s="5">
        <v>106</v>
      </c>
      <c r="AO2620" s="5">
        <v>107</v>
      </c>
      <c r="AP2620" s="5">
        <v>102</v>
      </c>
      <c r="AQ2620" s="5">
        <v>99</v>
      </c>
      <c r="AR2620" s="5">
        <v>100</v>
      </c>
      <c r="AS2620" s="5">
        <v>103</v>
      </c>
      <c r="AT2620" s="5">
        <v>104</v>
      </c>
      <c r="AU2620" s="5">
        <v>106</v>
      </c>
      <c r="AV2620" s="5">
        <v>108</v>
      </c>
      <c r="AW2620" s="5">
        <v>109</v>
      </c>
      <c r="AX2620" s="5">
        <v>103</v>
      </c>
      <c r="AY2620" s="5">
        <v>100</v>
      </c>
      <c r="AZ2620" s="5">
        <v>103</v>
      </c>
      <c r="BA2620" s="5">
        <v>105</v>
      </c>
      <c r="BB2620" s="5">
        <v>106</v>
      </c>
      <c r="BC2620" s="5">
        <v>109</v>
      </c>
      <c r="BD2620" s="5">
        <v>109</v>
      </c>
      <c r="BE2620" s="5">
        <v>110</v>
      </c>
      <c r="BF2620" s="5">
        <v>102</v>
      </c>
      <c r="BG2620" s="5">
        <v>106</v>
      </c>
      <c r="BH2620" s="5">
        <v>105</v>
      </c>
      <c r="BI2620" s="5">
        <v>102</v>
      </c>
      <c r="BJ2620" s="5">
        <v>107</v>
      </c>
      <c r="BK2620" s="5">
        <v>107</v>
      </c>
      <c r="BL2620" s="5">
        <v>108</v>
      </c>
      <c r="BM2620" s="5">
        <v>107</v>
      </c>
      <c r="BN2620" s="5">
        <v>103</v>
      </c>
      <c r="BO2620" s="5">
        <v>102</v>
      </c>
      <c r="BP2620" s="5">
        <v>105</v>
      </c>
      <c r="BQ2620" s="5">
        <v>100</v>
      </c>
      <c r="BR2620" s="5">
        <v>97</v>
      </c>
      <c r="BS2620">
        <v>98</v>
      </c>
      <c r="BT2620">
        <v>100</v>
      </c>
      <c r="BU2620">
        <v>100</v>
      </c>
      <c r="BV2620">
        <v>104</v>
      </c>
      <c r="BW2620">
        <v>92</v>
      </c>
      <c r="BX2620">
        <v>97</v>
      </c>
      <c r="BY2620">
        <v>96</v>
      </c>
      <c r="BZ2620">
        <v>97</v>
      </c>
      <c r="CA2620">
        <v>100</v>
      </c>
      <c r="CB2620">
        <v>100</v>
      </c>
      <c r="CC2620">
        <v>100</v>
      </c>
      <c r="CD2620">
        <v>98</v>
      </c>
      <c r="CE2620">
        <v>99</v>
      </c>
      <c r="CF2620">
        <v>100</v>
      </c>
      <c r="CG2620">
        <v>99</v>
      </c>
      <c r="CH2620">
        <v>98</v>
      </c>
      <c r="CI2620">
        <v>103</v>
      </c>
      <c r="CJ2620">
        <v>106</v>
      </c>
      <c r="CK2620">
        <v>105</v>
      </c>
      <c r="CL2620">
        <v>88</v>
      </c>
      <c r="CM2620">
        <v>92</v>
      </c>
      <c r="CN2620">
        <v>95</v>
      </c>
      <c r="CO2620">
        <v>101</v>
      </c>
      <c r="CP2620">
        <v>100</v>
      </c>
      <c r="CQ2620">
        <v>104</v>
      </c>
      <c r="CR2620">
        <v>94</v>
      </c>
      <c r="CS2620">
        <v>88</v>
      </c>
      <c r="CT2620">
        <v>98</v>
      </c>
      <c r="CU2620">
        <v>98</v>
      </c>
      <c r="CV2620">
        <v>95</v>
      </c>
      <c r="CW2620">
        <v>100</v>
      </c>
      <c r="CX2620" t="s">
        <v>2</v>
      </c>
      <c r="CY2620" t="s">
        <v>66</v>
      </c>
    </row>
    <row r="2621" spans="1:103" x14ac:dyDescent="0.25">
      <c r="A2621" t="s">
        <v>39</v>
      </c>
      <c r="B2621">
        <v>34.525300000000001</v>
      </c>
      <c r="C2621">
        <v>-117.29640000000001</v>
      </c>
      <c r="D2621">
        <v>2789</v>
      </c>
      <c r="E2621" t="s">
        <v>1</v>
      </c>
      <c r="F2621">
        <v>218.7</v>
      </c>
      <c r="G2621">
        <v>1988</v>
      </c>
      <c r="H2621">
        <v>8</v>
      </c>
      <c r="I2621" t="s">
        <v>260</v>
      </c>
      <c r="J2621">
        <v>83</v>
      </c>
      <c r="K2621">
        <v>92</v>
      </c>
      <c r="L2621">
        <v>97</v>
      </c>
      <c r="M2621">
        <v>95</v>
      </c>
      <c r="N2621">
        <v>86</v>
      </c>
      <c r="O2621">
        <v>69</v>
      </c>
      <c r="P2621">
        <v>66</v>
      </c>
      <c r="Q2621">
        <v>73</v>
      </c>
      <c r="R2621">
        <v>82</v>
      </c>
      <c r="S2621">
        <v>85</v>
      </c>
      <c r="T2621">
        <v>86</v>
      </c>
      <c r="U2621">
        <v>82</v>
      </c>
      <c r="V2621">
        <v>92</v>
      </c>
      <c r="W2621">
        <v>97</v>
      </c>
      <c r="X2621">
        <v>97</v>
      </c>
      <c r="Y2621">
        <v>93</v>
      </c>
      <c r="Z2621">
        <v>88</v>
      </c>
      <c r="AA2621">
        <v>86</v>
      </c>
      <c r="AB2621">
        <v>95</v>
      </c>
      <c r="AC2621">
        <v>98</v>
      </c>
      <c r="AD2621">
        <v>95</v>
      </c>
      <c r="AE2621">
        <v>93</v>
      </c>
      <c r="AF2621">
        <v>91</v>
      </c>
      <c r="AG2621">
        <v>97</v>
      </c>
      <c r="AH2621">
        <v>88</v>
      </c>
      <c r="AI2621">
        <v>88</v>
      </c>
      <c r="AJ2621">
        <v>99</v>
      </c>
      <c r="AK2621">
        <v>102</v>
      </c>
      <c r="AL2621">
        <v>100</v>
      </c>
      <c r="AM2621">
        <v>99</v>
      </c>
      <c r="AN2621" s="5">
        <v>99</v>
      </c>
      <c r="AO2621" s="5">
        <v>100</v>
      </c>
      <c r="AP2621" s="5">
        <v>102</v>
      </c>
      <c r="AQ2621" s="5">
        <v>95</v>
      </c>
      <c r="AR2621" s="5">
        <v>88</v>
      </c>
      <c r="AS2621" s="5">
        <v>92</v>
      </c>
      <c r="AT2621" s="5">
        <v>93</v>
      </c>
      <c r="AU2621" s="5">
        <v>95</v>
      </c>
      <c r="AV2621" s="5">
        <v>99</v>
      </c>
      <c r="AW2621" s="5">
        <v>102</v>
      </c>
      <c r="AX2621" s="5">
        <v>99</v>
      </c>
      <c r="AY2621" s="5">
        <v>92</v>
      </c>
      <c r="AZ2621" s="5">
        <v>94</v>
      </c>
      <c r="BA2621" s="5">
        <v>95</v>
      </c>
      <c r="BB2621" s="5">
        <v>98</v>
      </c>
      <c r="BC2621" s="5">
        <v>101</v>
      </c>
      <c r="BD2621" s="5">
        <v>104</v>
      </c>
      <c r="BE2621" s="5">
        <v>108</v>
      </c>
      <c r="BF2621" s="5">
        <v>108</v>
      </c>
      <c r="BG2621" s="5">
        <v>106</v>
      </c>
      <c r="BH2621" s="5">
        <v>106</v>
      </c>
      <c r="BI2621" s="5">
        <v>103</v>
      </c>
      <c r="BJ2621" s="5">
        <v>101</v>
      </c>
      <c r="BK2621" s="5">
        <v>101</v>
      </c>
      <c r="BL2621" s="5">
        <v>100</v>
      </c>
      <c r="BM2621" s="5">
        <v>101</v>
      </c>
      <c r="BN2621" s="5">
        <v>102</v>
      </c>
      <c r="BO2621" s="5">
        <v>102</v>
      </c>
      <c r="BP2621" s="5">
        <v>103</v>
      </c>
      <c r="BQ2621" s="5">
        <v>104</v>
      </c>
      <c r="BR2621" s="5">
        <v>100</v>
      </c>
      <c r="BS2621">
        <v>99</v>
      </c>
      <c r="BT2621">
        <v>98</v>
      </c>
      <c r="BU2621">
        <v>94</v>
      </c>
      <c r="BV2621">
        <v>102</v>
      </c>
      <c r="BW2621">
        <v>101</v>
      </c>
      <c r="BX2621">
        <v>97</v>
      </c>
      <c r="BY2621">
        <v>89</v>
      </c>
      <c r="BZ2621">
        <v>94</v>
      </c>
      <c r="CA2621">
        <v>98</v>
      </c>
      <c r="CB2621">
        <v>91</v>
      </c>
      <c r="CC2621">
        <v>93</v>
      </c>
      <c r="CD2621">
        <v>94</v>
      </c>
      <c r="CE2621">
        <v>88</v>
      </c>
      <c r="CF2621">
        <v>93</v>
      </c>
      <c r="CG2621">
        <v>90</v>
      </c>
      <c r="CH2621">
        <v>91</v>
      </c>
      <c r="CI2621">
        <v>96</v>
      </c>
      <c r="CJ2621">
        <v>102</v>
      </c>
      <c r="CK2621">
        <v>103</v>
      </c>
      <c r="CL2621">
        <v>101</v>
      </c>
      <c r="CM2621">
        <v>97</v>
      </c>
      <c r="CN2621">
        <v>95</v>
      </c>
      <c r="CO2621">
        <v>99</v>
      </c>
      <c r="CP2621">
        <v>100</v>
      </c>
      <c r="CQ2621">
        <v>88</v>
      </c>
      <c r="CR2621">
        <v>94</v>
      </c>
      <c r="CS2621">
        <v>96</v>
      </c>
      <c r="CT2621">
        <v>98</v>
      </c>
      <c r="CU2621">
        <v>98</v>
      </c>
      <c r="CV2621">
        <v>99</v>
      </c>
      <c r="CW2621">
        <v>97</v>
      </c>
      <c r="CX2621" t="s">
        <v>5</v>
      </c>
      <c r="CY2621" t="s">
        <v>40</v>
      </c>
    </row>
    <row r="2622" spans="1:103" x14ac:dyDescent="0.25">
      <c r="A2622" t="s">
        <v>181</v>
      </c>
      <c r="B2622">
        <v>36.166400000000003</v>
      </c>
      <c r="C2622">
        <v>-116.10169999999999</v>
      </c>
      <c r="D2622">
        <v>2600</v>
      </c>
      <c r="E2622" t="s">
        <v>1</v>
      </c>
      <c r="F2622">
        <v>76</v>
      </c>
      <c r="G2622">
        <v>1988</v>
      </c>
      <c r="H2622">
        <v>8</v>
      </c>
      <c r="I2622" t="s">
        <v>260</v>
      </c>
      <c r="J2622">
        <v>90</v>
      </c>
      <c r="K2622">
        <v>98</v>
      </c>
      <c r="L2622">
        <v>101</v>
      </c>
      <c r="M2622">
        <v>96</v>
      </c>
      <c r="N2622">
        <v>77</v>
      </c>
      <c r="O2622">
        <v>74</v>
      </c>
      <c r="P2622">
        <v>76</v>
      </c>
      <c r="Q2622">
        <v>83</v>
      </c>
      <c r="R2622">
        <v>91</v>
      </c>
      <c r="S2622">
        <v>92</v>
      </c>
      <c r="T2622">
        <v>89</v>
      </c>
      <c r="U2622">
        <v>94</v>
      </c>
      <c r="V2622">
        <v>96</v>
      </c>
      <c r="W2622">
        <v>101</v>
      </c>
      <c r="X2622">
        <v>101</v>
      </c>
      <c r="Y2622">
        <v>100</v>
      </c>
      <c r="Z2622">
        <v>92</v>
      </c>
      <c r="AA2622">
        <v>99</v>
      </c>
      <c r="AB2622">
        <v>95</v>
      </c>
      <c r="AC2622">
        <v>102</v>
      </c>
      <c r="AD2622">
        <v>102</v>
      </c>
      <c r="AE2622">
        <v>101</v>
      </c>
      <c r="AF2622">
        <v>102</v>
      </c>
      <c r="AG2622">
        <v>106</v>
      </c>
      <c r="AH2622">
        <v>94</v>
      </c>
      <c r="AI2622">
        <v>101</v>
      </c>
      <c r="AJ2622">
        <v>103</v>
      </c>
      <c r="AK2622">
        <v>101</v>
      </c>
      <c r="AL2622">
        <v>102</v>
      </c>
      <c r="AM2622">
        <v>103</v>
      </c>
      <c r="AN2622" s="5">
        <v>104</v>
      </c>
      <c r="AO2622" s="5">
        <v>105</v>
      </c>
      <c r="AP2622" s="5">
        <v>102</v>
      </c>
      <c r="AQ2622" s="5">
        <v>98</v>
      </c>
      <c r="AR2622" s="5">
        <v>97</v>
      </c>
      <c r="AS2622" s="5">
        <v>99</v>
      </c>
      <c r="AT2622" s="5">
        <v>101</v>
      </c>
      <c r="AU2622" s="5">
        <v>104</v>
      </c>
      <c r="AV2622" s="5">
        <v>106</v>
      </c>
      <c r="AW2622" s="5">
        <v>106</v>
      </c>
      <c r="AX2622" s="5">
        <v>101</v>
      </c>
      <c r="AY2622" s="5">
        <v>99</v>
      </c>
      <c r="AZ2622" s="5">
        <v>102</v>
      </c>
      <c r="BA2622" s="5">
        <v>104</v>
      </c>
      <c r="BB2622" s="5">
        <v>103</v>
      </c>
      <c r="BC2622" s="5">
        <v>107</v>
      </c>
      <c r="BD2622" s="5">
        <v>111</v>
      </c>
      <c r="BE2622" s="5">
        <v>114</v>
      </c>
      <c r="BF2622" s="5">
        <v>109</v>
      </c>
      <c r="BG2622" s="5">
        <v>108</v>
      </c>
      <c r="BH2622" s="5">
        <v>106</v>
      </c>
      <c r="BI2622" s="5">
        <v>105</v>
      </c>
      <c r="BJ2622" s="5">
        <v>106</v>
      </c>
      <c r="BK2622" s="5">
        <v>104</v>
      </c>
      <c r="BL2622" s="5">
        <v>105</v>
      </c>
      <c r="BM2622" s="5">
        <v>106</v>
      </c>
      <c r="BN2622" s="5">
        <v>106</v>
      </c>
      <c r="BO2622" s="5">
        <v>105</v>
      </c>
      <c r="BP2622" s="5">
        <v>104</v>
      </c>
      <c r="BQ2622" s="5">
        <v>104</v>
      </c>
      <c r="BR2622" s="5">
        <v>100</v>
      </c>
      <c r="BS2622">
        <v>104</v>
      </c>
      <c r="BT2622">
        <v>101</v>
      </c>
      <c r="BU2622">
        <v>101</v>
      </c>
      <c r="BV2622">
        <v>106</v>
      </c>
      <c r="BW2622">
        <v>98</v>
      </c>
      <c r="BX2622">
        <v>94</v>
      </c>
      <c r="BY2622">
        <v>95</v>
      </c>
      <c r="BZ2622">
        <v>101</v>
      </c>
      <c r="CA2622">
        <v>100</v>
      </c>
      <c r="CB2622">
        <v>99</v>
      </c>
      <c r="CC2622">
        <v>97</v>
      </c>
      <c r="CD2622">
        <v>95</v>
      </c>
      <c r="CE2622">
        <v>95</v>
      </c>
      <c r="CF2622">
        <v>96</v>
      </c>
      <c r="CG2622">
        <v>94</v>
      </c>
      <c r="CH2622">
        <v>99</v>
      </c>
      <c r="CI2622">
        <v>103</v>
      </c>
      <c r="CJ2622">
        <v>106</v>
      </c>
      <c r="CK2622">
        <v>105</v>
      </c>
      <c r="CL2622">
        <v>97</v>
      </c>
      <c r="CM2622">
        <v>98</v>
      </c>
      <c r="CN2622">
        <v>100</v>
      </c>
      <c r="CO2622">
        <v>104</v>
      </c>
      <c r="CP2622">
        <v>99</v>
      </c>
      <c r="CQ2622">
        <v>101</v>
      </c>
      <c r="CR2622">
        <v>98</v>
      </c>
      <c r="CS2622">
        <v>95</v>
      </c>
      <c r="CT2622">
        <v>97</v>
      </c>
      <c r="CU2622">
        <v>101</v>
      </c>
      <c r="CV2622">
        <v>97</v>
      </c>
      <c r="CW2622">
        <v>103</v>
      </c>
      <c r="CX2622" t="s">
        <v>2</v>
      </c>
      <c r="CY2622" t="s">
        <v>182</v>
      </c>
    </row>
    <row r="2623" spans="1:103" x14ac:dyDescent="0.25">
      <c r="A2623" t="s">
        <v>53</v>
      </c>
      <c r="B2623">
        <v>35.979999999999997</v>
      </c>
      <c r="C2623">
        <v>-114.8464</v>
      </c>
      <c r="D2623">
        <v>2500</v>
      </c>
      <c r="E2623" t="s">
        <v>1</v>
      </c>
      <c r="F2623">
        <v>188.9</v>
      </c>
      <c r="G2623">
        <v>1988</v>
      </c>
      <c r="H2623">
        <v>8</v>
      </c>
      <c r="I2623" t="s">
        <v>260</v>
      </c>
      <c r="J2623">
        <v>96</v>
      </c>
      <c r="K2623">
        <v>98</v>
      </c>
      <c r="L2623">
        <v>102</v>
      </c>
      <c r="M2623">
        <v>100</v>
      </c>
      <c r="N2623">
        <v>97</v>
      </c>
      <c r="O2623">
        <v>90</v>
      </c>
      <c r="P2623">
        <v>82</v>
      </c>
      <c r="Q2623">
        <v>86</v>
      </c>
      <c r="R2623">
        <v>96</v>
      </c>
      <c r="S2623">
        <v>96</v>
      </c>
      <c r="T2623">
        <v>97</v>
      </c>
      <c r="U2623">
        <v>98</v>
      </c>
      <c r="V2623">
        <v>96</v>
      </c>
      <c r="W2623">
        <v>101</v>
      </c>
      <c r="X2623">
        <v>103</v>
      </c>
      <c r="Y2623">
        <v>101</v>
      </c>
      <c r="Z2623">
        <v>100</v>
      </c>
      <c r="AA2623">
        <v>101</v>
      </c>
      <c r="AB2623">
        <v>103</v>
      </c>
      <c r="AC2623">
        <v>102</v>
      </c>
      <c r="AD2623">
        <v>102</v>
      </c>
      <c r="AE2623">
        <v>107</v>
      </c>
      <c r="AF2623">
        <v>108</v>
      </c>
      <c r="AG2623">
        <v>109</v>
      </c>
      <c r="AH2623">
        <v>104</v>
      </c>
      <c r="AI2623">
        <v>95</v>
      </c>
      <c r="AJ2623">
        <v>65</v>
      </c>
      <c r="AK2623">
        <v>105</v>
      </c>
      <c r="AL2623">
        <v>103</v>
      </c>
      <c r="AM2623">
        <v>104</v>
      </c>
      <c r="AN2623" s="5">
        <v>105</v>
      </c>
      <c r="AO2623" s="5">
        <v>104</v>
      </c>
      <c r="AP2623" s="5">
        <v>105</v>
      </c>
      <c r="AQ2623" s="5">
        <v>105</v>
      </c>
      <c r="AR2623" s="5">
        <v>106</v>
      </c>
      <c r="AS2623" s="5">
        <v>104</v>
      </c>
      <c r="AT2623" s="5">
        <v>104</v>
      </c>
      <c r="AU2623" s="5">
        <v>106</v>
      </c>
      <c r="AV2623" s="5">
        <v>108</v>
      </c>
      <c r="AW2623" s="5">
        <v>107</v>
      </c>
      <c r="AX2623" s="5">
        <v>107</v>
      </c>
      <c r="AY2623" s="5">
        <v>99</v>
      </c>
      <c r="AZ2623" s="5">
        <v>103</v>
      </c>
      <c r="BA2623" s="5">
        <v>105</v>
      </c>
      <c r="BB2623" s="5">
        <v>104</v>
      </c>
      <c r="BC2623" s="5">
        <v>109</v>
      </c>
      <c r="BD2623" s="5">
        <v>110</v>
      </c>
      <c r="BE2623" s="5">
        <v>110</v>
      </c>
      <c r="BF2623" s="5">
        <v>105</v>
      </c>
      <c r="BG2623" s="5">
        <v>105</v>
      </c>
      <c r="BH2623" s="5">
        <v>107</v>
      </c>
      <c r="BI2623" s="5">
        <v>106</v>
      </c>
      <c r="BJ2623" s="5">
        <v>106</v>
      </c>
      <c r="BK2623" s="5">
        <v>106</v>
      </c>
      <c r="BL2623" s="5">
        <v>109</v>
      </c>
      <c r="BM2623" s="5">
        <v>109</v>
      </c>
      <c r="BN2623" s="5">
        <v>100</v>
      </c>
      <c r="BO2623" s="5">
        <v>102</v>
      </c>
      <c r="BP2623" s="5">
        <v>105</v>
      </c>
      <c r="BQ2623" s="5">
        <v>105</v>
      </c>
      <c r="BR2623" s="5">
        <v>103</v>
      </c>
      <c r="BS2623">
        <v>99</v>
      </c>
      <c r="BT2623">
        <v>99</v>
      </c>
      <c r="BU2623">
        <v>99</v>
      </c>
      <c r="BV2623">
        <v>103</v>
      </c>
      <c r="BW2623">
        <v>99</v>
      </c>
      <c r="BX2623">
        <v>99</v>
      </c>
      <c r="BY2623">
        <v>98</v>
      </c>
      <c r="BZ2623">
        <v>99</v>
      </c>
      <c r="CA2623">
        <v>99</v>
      </c>
      <c r="CB2623">
        <v>101</v>
      </c>
      <c r="CC2623">
        <v>99</v>
      </c>
      <c r="CD2623">
        <v>97</v>
      </c>
      <c r="CE2623">
        <v>101</v>
      </c>
      <c r="CF2623">
        <v>97</v>
      </c>
      <c r="CG2623">
        <v>103</v>
      </c>
      <c r="CH2623">
        <v>100</v>
      </c>
      <c r="CI2623">
        <v>104</v>
      </c>
      <c r="CJ2623">
        <v>104</v>
      </c>
      <c r="CK2623">
        <v>105</v>
      </c>
      <c r="CL2623">
        <v>106</v>
      </c>
      <c r="CM2623">
        <v>92</v>
      </c>
      <c r="CN2623">
        <v>92</v>
      </c>
      <c r="CO2623">
        <v>98</v>
      </c>
      <c r="CP2623">
        <v>99</v>
      </c>
      <c r="CQ2623">
        <v>103</v>
      </c>
      <c r="CR2623">
        <v>98</v>
      </c>
      <c r="CS2623">
        <v>93</v>
      </c>
      <c r="CT2623">
        <v>94</v>
      </c>
      <c r="CU2623">
        <v>100</v>
      </c>
      <c r="CV2623">
        <v>100</v>
      </c>
      <c r="CW2623">
        <v>101</v>
      </c>
      <c r="CX2623" t="s">
        <v>2</v>
      </c>
      <c r="CY2623" t="s">
        <v>54</v>
      </c>
    </row>
    <row r="2624" spans="1:103" x14ac:dyDescent="0.25">
      <c r="A2624" t="s">
        <v>134</v>
      </c>
      <c r="B2624">
        <v>36.5717</v>
      </c>
      <c r="C2624">
        <v>-116.4619</v>
      </c>
      <c r="D2624">
        <v>2450</v>
      </c>
      <c r="E2624" t="s">
        <v>1</v>
      </c>
      <c r="F2624">
        <v>38.200000000000003</v>
      </c>
      <c r="G2624">
        <v>1988</v>
      </c>
      <c r="H2624">
        <v>8</v>
      </c>
      <c r="I2624" t="s">
        <v>260</v>
      </c>
      <c r="J2624">
        <v>101</v>
      </c>
      <c r="K2624">
        <v>101</v>
      </c>
      <c r="L2624">
        <v>103</v>
      </c>
      <c r="M2624">
        <v>99</v>
      </c>
      <c r="N2624">
        <v>82</v>
      </c>
      <c r="O2624">
        <v>84</v>
      </c>
      <c r="P2624">
        <v>84</v>
      </c>
      <c r="Q2624">
        <v>84</v>
      </c>
      <c r="R2624">
        <v>93</v>
      </c>
      <c r="S2624">
        <v>94</v>
      </c>
      <c r="T2624">
        <v>96</v>
      </c>
      <c r="U2624">
        <v>97</v>
      </c>
      <c r="V2624">
        <v>98</v>
      </c>
      <c r="W2624">
        <v>101</v>
      </c>
      <c r="X2624">
        <v>102</v>
      </c>
      <c r="Y2624">
        <v>103</v>
      </c>
      <c r="Z2624">
        <v>102</v>
      </c>
      <c r="AA2624">
        <v>101</v>
      </c>
      <c r="AB2624">
        <v>101</v>
      </c>
      <c r="AC2624">
        <v>102</v>
      </c>
      <c r="AD2624">
        <v>103</v>
      </c>
      <c r="AE2624">
        <v>104</v>
      </c>
      <c r="AF2624">
        <v>105</v>
      </c>
      <c r="AG2624">
        <v>105</v>
      </c>
      <c r="AH2624">
        <v>106</v>
      </c>
      <c r="AI2624">
        <v>107</v>
      </c>
      <c r="AJ2624">
        <v>108</v>
      </c>
      <c r="AK2624">
        <v>107</v>
      </c>
      <c r="AL2624">
        <v>108</v>
      </c>
      <c r="AM2624">
        <v>108</v>
      </c>
      <c r="AN2624" s="5">
        <v>108</v>
      </c>
      <c r="AO2624" s="5">
        <v>109</v>
      </c>
      <c r="AP2624" s="5">
        <v>106</v>
      </c>
      <c r="AQ2624" s="5">
        <v>104</v>
      </c>
      <c r="AR2624" s="5">
        <v>103</v>
      </c>
      <c r="AS2624" s="5">
        <v>103</v>
      </c>
      <c r="AT2624" s="5">
        <v>105</v>
      </c>
      <c r="AU2624" s="5">
        <v>107</v>
      </c>
      <c r="AV2624" s="5">
        <v>109</v>
      </c>
      <c r="AW2624" s="5">
        <v>111</v>
      </c>
      <c r="AX2624" s="5">
        <v>109</v>
      </c>
      <c r="AY2624" s="5">
        <v>108</v>
      </c>
      <c r="AZ2624" s="5">
        <v>107</v>
      </c>
      <c r="BA2624" s="5">
        <v>108</v>
      </c>
      <c r="BB2624" s="5">
        <v>110</v>
      </c>
      <c r="BC2624" s="5">
        <v>111</v>
      </c>
      <c r="BD2624" s="5">
        <v>112</v>
      </c>
      <c r="BE2624" s="5">
        <v>116</v>
      </c>
      <c r="BF2624" s="5">
        <v>111</v>
      </c>
      <c r="BG2624" s="5">
        <v>110</v>
      </c>
      <c r="BH2624" s="5">
        <v>110</v>
      </c>
      <c r="BI2624" s="5">
        <v>109</v>
      </c>
      <c r="BJ2624" s="5">
        <v>109</v>
      </c>
      <c r="BK2624" s="5">
        <v>109</v>
      </c>
      <c r="BL2624" s="5">
        <v>109</v>
      </c>
      <c r="BM2624" s="5">
        <v>110</v>
      </c>
      <c r="BN2624" s="5">
        <v>110</v>
      </c>
      <c r="BO2624" s="5">
        <v>109</v>
      </c>
      <c r="BP2624" s="5">
        <v>109</v>
      </c>
      <c r="BQ2624" s="5">
        <v>110</v>
      </c>
      <c r="BR2624" s="5">
        <v>111</v>
      </c>
      <c r="BS2624">
        <v>106</v>
      </c>
      <c r="BT2624">
        <v>107</v>
      </c>
      <c r="BU2624">
        <v>107</v>
      </c>
      <c r="BV2624">
        <v>107</v>
      </c>
      <c r="BW2624">
        <v>108</v>
      </c>
      <c r="BX2624">
        <v>107</v>
      </c>
      <c r="BY2624">
        <v>108</v>
      </c>
      <c r="BZ2624">
        <v>105</v>
      </c>
      <c r="CA2624">
        <v>104</v>
      </c>
      <c r="CB2624">
        <v>102</v>
      </c>
      <c r="CC2624">
        <v>103</v>
      </c>
      <c r="CD2624">
        <v>99</v>
      </c>
      <c r="CE2624">
        <v>96</v>
      </c>
      <c r="CF2624">
        <v>99</v>
      </c>
      <c r="CG2624">
        <v>99</v>
      </c>
      <c r="CH2624">
        <v>102</v>
      </c>
      <c r="CI2624">
        <v>104</v>
      </c>
      <c r="CJ2624">
        <v>109</v>
      </c>
      <c r="CK2624">
        <v>99</v>
      </c>
      <c r="CL2624">
        <v>100</v>
      </c>
      <c r="CM2624">
        <v>101</v>
      </c>
      <c r="CN2624">
        <v>102</v>
      </c>
      <c r="CO2624">
        <v>104</v>
      </c>
      <c r="CP2624">
        <v>105</v>
      </c>
      <c r="CQ2624">
        <v>105</v>
      </c>
      <c r="CR2624">
        <v>101</v>
      </c>
      <c r="CS2624">
        <v>95</v>
      </c>
      <c r="CT2624">
        <v>99</v>
      </c>
      <c r="CU2624">
        <v>101</v>
      </c>
      <c r="CV2624">
        <v>101</v>
      </c>
      <c r="CW2624">
        <v>100</v>
      </c>
      <c r="CX2624" t="s">
        <v>2</v>
      </c>
      <c r="CY2624" t="s">
        <v>135</v>
      </c>
    </row>
    <row r="2625" spans="1:103" x14ac:dyDescent="0.25">
      <c r="A2625" t="s">
        <v>164</v>
      </c>
      <c r="B2625">
        <v>34.892800000000001</v>
      </c>
      <c r="C2625">
        <v>-117.0219</v>
      </c>
      <c r="D2625">
        <v>2220</v>
      </c>
      <c r="E2625" t="s">
        <v>1</v>
      </c>
      <c r="F2625">
        <v>175</v>
      </c>
      <c r="G2625">
        <v>1988</v>
      </c>
      <c r="H2625">
        <v>8</v>
      </c>
      <c r="I2625" t="s">
        <v>260</v>
      </c>
      <c r="J2625">
        <v>87</v>
      </c>
      <c r="K2625">
        <v>97</v>
      </c>
      <c r="L2625">
        <v>100</v>
      </c>
      <c r="M2625">
        <v>98</v>
      </c>
      <c r="N2625">
        <v>89</v>
      </c>
      <c r="O2625">
        <v>72</v>
      </c>
      <c r="P2625">
        <v>78</v>
      </c>
      <c r="Q2625">
        <v>81</v>
      </c>
      <c r="R2625">
        <v>91</v>
      </c>
      <c r="S2625">
        <v>91</v>
      </c>
      <c r="T2625">
        <v>86</v>
      </c>
      <c r="U2625">
        <v>93</v>
      </c>
      <c r="V2625">
        <v>97</v>
      </c>
      <c r="W2625">
        <v>101</v>
      </c>
      <c r="X2625">
        <v>100</v>
      </c>
      <c r="Y2625">
        <v>98</v>
      </c>
      <c r="Z2625">
        <v>96</v>
      </c>
      <c r="AA2625">
        <v>95</v>
      </c>
      <c r="AB2625">
        <v>100</v>
      </c>
      <c r="AC2625">
        <v>100</v>
      </c>
      <c r="AD2625">
        <v>100</v>
      </c>
      <c r="AE2625">
        <v>100</v>
      </c>
      <c r="AF2625">
        <v>100</v>
      </c>
      <c r="AG2625">
        <v>97</v>
      </c>
      <c r="AH2625">
        <v>100</v>
      </c>
      <c r="AI2625">
        <v>100</v>
      </c>
      <c r="AJ2625">
        <v>104</v>
      </c>
      <c r="AK2625">
        <v>102</v>
      </c>
      <c r="AL2625">
        <v>101</v>
      </c>
      <c r="AM2625">
        <v>103</v>
      </c>
      <c r="AN2625" s="5">
        <v>104</v>
      </c>
      <c r="AO2625" s="5">
        <v>104</v>
      </c>
      <c r="AP2625" s="5">
        <v>102</v>
      </c>
      <c r="AQ2625" s="5">
        <v>96</v>
      </c>
      <c r="AR2625" s="5">
        <v>98</v>
      </c>
      <c r="AS2625" s="5">
        <v>98</v>
      </c>
      <c r="AT2625" s="5">
        <v>102</v>
      </c>
      <c r="AU2625" s="5">
        <v>102</v>
      </c>
      <c r="AV2625" s="5">
        <v>105</v>
      </c>
      <c r="AW2625" s="5">
        <v>105</v>
      </c>
      <c r="AX2625" s="5">
        <v>104</v>
      </c>
      <c r="AY2625" s="5">
        <v>97</v>
      </c>
      <c r="AZ2625" s="5">
        <v>95</v>
      </c>
      <c r="BA2625" s="5">
        <v>99</v>
      </c>
      <c r="BB2625" s="5">
        <v>101</v>
      </c>
      <c r="BC2625" s="5">
        <v>106</v>
      </c>
      <c r="BD2625" s="5">
        <v>107</v>
      </c>
      <c r="BE2625" s="5">
        <v>110</v>
      </c>
      <c r="BF2625" s="5">
        <v>108</v>
      </c>
      <c r="BG2625" s="5">
        <v>108</v>
      </c>
      <c r="BH2625" s="5">
        <v>107</v>
      </c>
      <c r="BI2625" s="5">
        <v>104</v>
      </c>
      <c r="BJ2625" s="5">
        <v>102</v>
      </c>
      <c r="BK2625" s="5">
        <v>105</v>
      </c>
      <c r="BL2625" s="5">
        <v>104</v>
      </c>
      <c r="BM2625" s="5">
        <v>105</v>
      </c>
      <c r="BN2625" s="5">
        <v>105</v>
      </c>
      <c r="BO2625" s="5">
        <v>106</v>
      </c>
      <c r="BP2625" s="5">
        <v>107</v>
      </c>
      <c r="BQ2625" s="5">
        <v>105</v>
      </c>
      <c r="BR2625" s="5">
        <v>103</v>
      </c>
      <c r="BS2625">
        <v>102</v>
      </c>
      <c r="BT2625">
        <v>103</v>
      </c>
      <c r="BU2625">
        <v>102</v>
      </c>
      <c r="BV2625">
        <v>104</v>
      </c>
      <c r="BW2625">
        <v>99</v>
      </c>
      <c r="BX2625">
        <v>96</v>
      </c>
      <c r="BY2625">
        <v>94</v>
      </c>
      <c r="BZ2625">
        <v>100</v>
      </c>
      <c r="CA2625">
        <v>100</v>
      </c>
      <c r="CB2625">
        <v>99</v>
      </c>
      <c r="CC2625">
        <v>97</v>
      </c>
      <c r="CD2625">
        <v>95</v>
      </c>
      <c r="CE2625">
        <v>95</v>
      </c>
      <c r="CF2625">
        <v>95</v>
      </c>
      <c r="CG2625">
        <v>99</v>
      </c>
      <c r="CH2625">
        <v>98</v>
      </c>
      <c r="CI2625">
        <v>102</v>
      </c>
      <c r="CJ2625">
        <v>105</v>
      </c>
      <c r="CK2625">
        <v>106</v>
      </c>
      <c r="CL2625">
        <v>103</v>
      </c>
      <c r="CM2625">
        <v>99</v>
      </c>
      <c r="CN2625">
        <v>98</v>
      </c>
      <c r="CO2625">
        <v>102</v>
      </c>
      <c r="CP2625">
        <v>102</v>
      </c>
      <c r="CQ2625">
        <v>95</v>
      </c>
      <c r="CR2625">
        <v>100</v>
      </c>
      <c r="CS2625">
        <v>99</v>
      </c>
      <c r="CT2625">
        <v>98</v>
      </c>
      <c r="CU2625">
        <v>98</v>
      </c>
      <c r="CV2625">
        <v>97</v>
      </c>
      <c r="CW2625">
        <v>102</v>
      </c>
      <c r="CX2625" t="s">
        <v>5</v>
      </c>
      <c r="CY2625" t="s">
        <v>20</v>
      </c>
    </row>
    <row r="2626" spans="1:103" x14ac:dyDescent="0.25">
      <c r="A2626" t="s">
        <v>91</v>
      </c>
      <c r="B2626">
        <v>36.071899999999999</v>
      </c>
      <c r="C2626">
        <v>-115.16330000000001</v>
      </c>
      <c r="D2626">
        <v>2175</v>
      </c>
      <c r="E2626" t="s">
        <v>1</v>
      </c>
      <c r="F2626">
        <v>158.69999999999999</v>
      </c>
      <c r="G2626">
        <v>1988</v>
      </c>
      <c r="H2626">
        <v>8</v>
      </c>
      <c r="I2626" t="s">
        <v>260</v>
      </c>
      <c r="J2626">
        <v>91</v>
      </c>
      <c r="K2626">
        <v>98</v>
      </c>
      <c r="L2626">
        <v>106</v>
      </c>
      <c r="M2626">
        <v>102</v>
      </c>
      <c r="N2626">
        <v>86</v>
      </c>
      <c r="O2626">
        <v>83</v>
      </c>
      <c r="P2626">
        <v>85</v>
      </c>
      <c r="Q2626">
        <v>86</v>
      </c>
      <c r="R2626">
        <v>97</v>
      </c>
      <c r="S2626">
        <v>99</v>
      </c>
      <c r="T2626">
        <v>94</v>
      </c>
      <c r="U2626">
        <v>95</v>
      </c>
      <c r="V2626">
        <v>98</v>
      </c>
      <c r="W2626">
        <v>103</v>
      </c>
      <c r="X2626">
        <v>102</v>
      </c>
      <c r="Y2626">
        <v>106</v>
      </c>
      <c r="Z2626">
        <v>98</v>
      </c>
      <c r="AA2626">
        <v>102</v>
      </c>
      <c r="AB2626">
        <v>96</v>
      </c>
      <c r="AC2626">
        <v>105</v>
      </c>
      <c r="AD2626">
        <v>102</v>
      </c>
      <c r="AE2626">
        <v>106</v>
      </c>
      <c r="AF2626">
        <v>110</v>
      </c>
      <c r="AG2626">
        <v>107</v>
      </c>
      <c r="AH2626">
        <v>101</v>
      </c>
      <c r="AI2626">
        <v>102</v>
      </c>
      <c r="AJ2626">
        <v>106</v>
      </c>
      <c r="AK2626">
        <v>106</v>
      </c>
      <c r="AL2626">
        <v>105</v>
      </c>
      <c r="AM2626">
        <v>107</v>
      </c>
      <c r="AN2626" s="5">
        <v>108</v>
      </c>
      <c r="AO2626" s="5">
        <v>109</v>
      </c>
      <c r="AP2626" s="5">
        <v>105</v>
      </c>
      <c r="AQ2626" s="5">
        <v>101</v>
      </c>
      <c r="AR2626" s="5">
        <v>103</v>
      </c>
      <c r="AS2626" s="5">
        <v>103</v>
      </c>
      <c r="AT2626" s="5">
        <v>106</v>
      </c>
      <c r="AU2626" s="5">
        <v>108</v>
      </c>
      <c r="AV2626" s="5">
        <v>111</v>
      </c>
      <c r="AW2626" s="5">
        <v>109</v>
      </c>
      <c r="AX2626" s="5">
        <v>104</v>
      </c>
      <c r="AY2626" s="5">
        <v>104</v>
      </c>
      <c r="AZ2626" s="5">
        <v>107</v>
      </c>
      <c r="BA2626" s="5">
        <v>108</v>
      </c>
      <c r="BB2626" s="5">
        <v>109</v>
      </c>
      <c r="BC2626" s="5">
        <v>110</v>
      </c>
      <c r="BD2626" s="5">
        <v>112</v>
      </c>
      <c r="BE2626" s="5">
        <v>110</v>
      </c>
      <c r="BF2626" s="5">
        <v>105</v>
      </c>
      <c r="BG2626" s="5">
        <v>109</v>
      </c>
      <c r="BH2626" s="5">
        <v>108</v>
      </c>
      <c r="BI2626" s="5">
        <v>110</v>
      </c>
      <c r="BJ2626" s="5">
        <v>110</v>
      </c>
      <c r="BK2626" s="5">
        <v>108</v>
      </c>
      <c r="BL2626" s="5">
        <v>109</v>
      </c>
      <c r="BM2626" s="5">
        <v>109</v>
      </c>
      <c r="BN2626" s="5">
        <v>108</v>
      </c>
      <c r="BO2626" s="5">
        <v>104</v>
      </c>
      <c r="BP2626" s="5">
        <v>106</v>
      </c>
      <c r="BQ2626" s="5">
        <v>100</v>
      </c>
      <c r="BR2626" s="5">
        <v>100</v>
      </c>
      <c r="BS2626">
        <v>101</v>
      </c>
      <c r="BT2626">
        <v>105</v>
      </c>
      <c r="BU2626">
        <v>104</v>
      </c>
      <c r="BV2626">
        <v>105</v>
      </c>
      <c r="BW2626">
        <v>91</v>
      </c>
      <c r="BX2626">
        <v>98</v>
      </c>
      <c r="BY2626">
        <v>100</v>
      </c>
      <c r="BZ2626">
        <v>100</v>
      </c>
      <c r="CA2626">
        <v>103</v>
      </c>
      <c r="CB2626">
        <v>104</v>
      </c>
      <c r="CC2626">
        <v>103</v>
      </c>
      <c r="CD2626">
        <v>101</v>
      </c>
      <c r="CE2626">
        <v>100</v>
      </c>
      <c r="CF2626">
        <v>102</v>
      </c>
      <c r="CG2626">
        <v>99</v>
      </c>
      <c r="CH2626">
        <v>101</v>
      </c>
      <c r="CI2626">
        <v>105</v>
      </c>
      <c r="CJ2626">
        <v>108</v>
      </c>
      <c r="CK2626">
        <v>105</v>
      </c>
      <c r="CL2626">
        <v>89</v>
      </c>
      <c r="CM2626">
        <v>97</v>
      </c>
      <c r="CN2626">
        <v>100</v>
      </c>
      <c r="CO2626">
        <v>98</v>
      </c>
      <c r="CP2626">
        <v>101</v>
      </c>
      <c r="CQ2626">
        <v>106</v>
      </c>
      <c r="CR2626">
        <v>100</v>
      </c>
      <c r="CS2626">
        <v>92</v>
      </c>
      <c r="CT2626">
        <v>100</v>
      </c>
      <c r="CU2626">
        <v>101</v>
      </c>
      <c r="CV2626">
        <v>96</v>
      </c>
      <c r="CW2626">
        <v>101</v>
      </c>
      <c r="CX2626" t="s">
        <v>2</v>
      </c>
      <c r="CY2626" t="s">
        <v>92</v>
      </c>
    </row>
    <row r="2627" spans="1:103" x14ac:dyDescent="0.25">
      <c r="A2627" t="s">
        <v>155</v>
      </c>
      <c r="B2627">
        <v>36.430300000000003</v>
      </c>
      <c r="C2627">
        <v>-114.51390000000001</v>
      </c>
      <c r="D2627">
        <v>2000</v>
      </c>
      <c r="E2627" t="s">
        <v>1</v>
      </c>
      <c r="F2627">
        <v>210.3</v>
      </c>
      <c r="G2627">
        <v>1988</v>
      </c>
      <c r="H2627">
        <v>8</v>
      </c>
      <c r="I2627" t="s">
        <v>260</v>
      </c>
      <c r="J2627">
        <v>79</v>
      </c>
      <c r="K2627">
        <v>90</v>
      </c>
      <c r="L2627">
        <v>99</v>
      </c>
      <c r="M2627">
        <v>106</v>
      </c>
      <c r="N2627">
        <v>103</v>
      </c>
      <c r="O2627">
        <v>93</v>
      </c>
      <c r="P2627">
        <v>86</v>
      </c>
      <c r="Q2627">
        <v>86</v>
      </c>
      <c r="R2627">
        <v>88</v>
      </c>
      <c r="V2627">
        <v>95</v>
      </c>
      <c r="X2627">
        <v>103</v>
      </c>
      <c r="Y2627">
        <v>105</v>
      </c>
      <c r="Z2627">
        <v>105</v>
      </c>
      <c r="AA2627">
        <v>94</v>
      </c>
      <c r="AB2627">
        <v>101</v>
      </c>
      <c r="AC2627">
        <v>95</v>
      </c>
      <c r="AD2627">
        <v>106</v>
      </c>
      <c r="AE2627">
        <v>99</v>
      </c>
      <c r="AF2627">
        <v>109</v>
      </c>
      <c r="AG2627">
        <v>111</v>
      </c>
      <c r="AH2627">
        <v>109</v>
      </c>
      <c r="AI2627">
        <v>104</v>
      </c>
      <c r="AJ2627">
        <v>107</v>
      </c>
      <c r="AK2627">
        <v>110</v>
      </c>
      <c r="AN2627" s="5">
        <v>107</v>
      </c>
      <c r="AO2627" s="5">
        <v>110</v>
      </c>
      <c r="AP2627" s="5">
        <v>108</v>
      </c>
      <c r="AQ2627" s="5">
        <v>105</v>
      </c>
      <c r="AR2627" s="8">
        <f>AVERAGE(AQ2627,AS2627)</f>
        <v>104.5</v>
      </c>
      <c r="AS2627" s="5">
        <v>104</v>
      </c>
      <c r="AT2627" s="5">
        <v>106</v>
      </c>
      <c r="AU2627" s="5">
        <v>107</v>
      </c>
      <c r="AV2627" s="5">
        <v>109</v>
      </c>
      <c r="AW2627" s="5">
        <v>110</v>
      </c>
      <c r="AX2627" s="5">
        <v>110</v>
      </c>
      <c r="AY2627" s="5">
        <v>102</v>
      </c>
      <c r="AZ2627" s="5">
        <v>103</v>
      </c>
      <c r="BA2627" s="5">
        <v>106</v>
      </c>
      <c r="BB2627" s="5">
        <v>108</v>
      </c>
      <c r="BC2627" s="5">
        <v>109</v>
      </c>
      <c r="BD2627" s="5">
        <v>111</v>
      </c>
      <c r="BE2627" s="5">
        <v>112</v>
      </c>
      <c r="BF2627" s="5">
        <v>112</v>
      </c>
      <c r="BG2627" s="5">
        <v>106</v>
      </c>
      <c r="BH2627" s="5">
        <v>109</v>
      </c>
      <c r="BI2627" s="5">
        <v>107</v>
      </c>
      <c r="BJ2627" s="5">
        <v>110</v>
      </c>
      <c r="BK2627" s="5">
        <v>110</v>
      </c>
      <c r="BL2627" s="8">
        <f>AVERAGE(BK2627,BM2627)</f>
        <v>109</v>
      </c>
      <c r="BM2627" s="5">
        <v>108</v>
      </c>
      <c r="BN2627" s="5">
        <v>110</v>
      </c>
      <c r="BO2627" s="5">
        <v>104</v>
      </c>
      <c r="BP2627" s="5">
        <v>104</v>
      </c>
      <c r="BQ2627" s="5">
        <v>108</v>
      </c>
      <c r="BR2627" s="5">
        <v>103</v>
      </c>
      <c r="BS2627">
        <v>99</v>
      </c>
      <c r="BT2627">
        <v>101</v>
      </c>
      <c r="BU2627">
        <v>103</v>
      </c>
      <c r="BV2627">
        <v>102</v>
      </c>
      <c r="BW2627">
        <v>106</v>
      </c>
      <c r="BX2627">
        <v>91</v>
      </c>
      <c r="BY2627">
        <v>101</v>
      </c>
      <c r="BZ2627">
        <v>99</v>
      </c>
      <c r="CA2627">
        <v>100</v>
      </c>
      <c r="CB2627">
        <v>105</v>
      </c>
      <c r="CC2627">
        <v>104</v>
      </c>
      <c r="CD2627">
        <v>103</v>
      </c>
      <c r="CE2627">
        <v>102</v>
      </c>
      <c r="CF2627">
        <v>103</v>
      </c>
      <c r="CG2627">
        <v>104</v>
      </c>
      <c r="CH2627">
        <v>102</v>
      </c>
      <c r="CI2627">
        <v>102</v>
      </c>
      <c r="CJ2627">
        <v>106</v>
      </c>
      <c r="CK2627">
        <v>107</v>
      </c>
      <c r="CL2627">
        <v>108</v>
      </c>
      <c r="CM2627">
        <v>87</v>
      </c>
      <c r="CN2627">
        <v>98</v>
      </c>
      <c r="CP2627">
        <v>97</v>
      </c>
      <c r="CQ2627">
        <v>102</v>
      </c>
      <c r="CR2627">
        <v>105</v>
      </c>
      <c r="CT2627">
        <v>91</v>
      </c>
      <c r="CU2627">
        <v>101</v>
      </c>
      <c r="CV2627">
        <v>98</v>
      </c>
      <c r="CW2627">
        <v>102</v>
      </c>
      <c r="CX2627" t="s">
        <v>2</v>
      </c>
      <c r="CY2627" t="s">
        <v>156</v>
      </c>
    </row>
    <row r="2628" spans="1:103" x14ac:dyDescent="0.25">
      <c r="A2628" t="s">
        <v>77</v>
      </c>
      <c r="B2628">
        <v>34.8536</v>
      </c>
      <c r="C2628">
        <v>-116.7869</v>
      </c>
      <c r="D2628">
        <v>1919</v>
      </c>
      <c r="E2628" t="s">
        <v>1</v>
      </c>
      <c r="F2628">
        <v>178.9</v>
      </c>
      <c r="G2628">
        <v>1988</v>
      </c>
      <c r="H2628">
        <v>8</v>
      </c>
      <c r="I2628" t="s">
        <v>260</v>
      </c>
      <c r="J2628">
        <v>91</v>
      </c>
      <c r="K2628">
        <v>101</v>
      </c>
      <c r="L2628">
        <v>104</v>
      </c>
      <c r="M2628">
        <v>99</v>
      </c>
      <c r="N2628">
        <v>78</v>
      </c>
      <c r="O2628">
        <v>75</v>
      </c>
      <c r="P2628">
        <v>80</v>
      </c>
      <c r="Q2628">
        <v>84</v>
      </c>
      <c r="R2628">
        <v>94</v>
      </c>
      <c r="S2628">
        <v>94</v>
      </c>
      <c r="T2628">
        <v>91</v>
      </c>
      <c r="U2628">
        <v>94</v>
      </c>
      <c r="V2628">
        <v>99</v>
      </c>
      <c r="W2628">
        <v>102</v>
      </c>
      <c r="X2628">
        <v>102</v>
      </c>
      <c r="Y2628">
        <v>100</v>
      </c>
      <c r="Z2628">
        <v>94</v>
      </c>
      <c r="AA2628">
        <v>96</v>
      </c>
      <c r="AB2628">
        <v>102</v>
      </c>
      <c r="AC2628">
        <v>101</v>
      </c>
      <c r="AD2628">
        <v>102</v>
      </c>
      <c r="AE2628">
        <v>101</v>
      </c>
      <c r="AF2628">
        <v>94</v>
      </c>
      <c r="AG2628">
        <v>104</v>
      </c>
      <c r="AH2628">
        <v>95</v>
      </c>
      <c r="AI2628">
        <v>103</v>
      </c>
      <c r="AJ2628">
        <v>105</v>
      </c>
      <c r="AK2628">
        <v>106</v>
      </c>
      <c r="AL2628">
        <v>106</v>
      </c>
      <c r="AM2628">
        <v>107</v>
      </c>
      <c r="AN2628" s="5">
        <v>108</v>
      </c>
      <c r="AO2628" s="5">
        <v>108</v>
      </c>
      <c r="AP2628" s="5">
        <v>106</v>
      </c>
      <c r="AQ2628" s="5">
        <v>102</v>
      </c>
      <c r="AR2628" s="5">
        <v>101</v>
      </c>
      <c r="AS2628" s="5">
        <v>104</v>
      </c>
      <c r="AT2628" s="5">
        <v>105</v>
      </c>
      <c r="AU2628" s="5">
        <v>107</v>
      </c>
      <c r="AV2628" s="5">
        <v>109</v>
      </c>
      <c r="AW2628" s="5">
        <v>109</v>
      </c>
      <c r="AX2628" s="5">
        <v>105</v>
      </c>
      <c r="AY2628" s="5">
        <v>103</v>
      </c>
      <c r="AZ2628" s="5">
        <v>96</v>
      </c>
      <c r="BA2628" s="5">
        <v>105</v>
      </c>
      <c r="BB2628" s="5">
        <v>106</v>
      </c>
      <c r="BC2628" s="5">
        <v>110</v>
      </c>
      <c r="BD2628" s="5">
        <v>112</v>
      </c>
      <c r="BE2628" s="5">
        <v>111</v>
      </c>
      <c r="BF2628" s="5">
        <v>109</v>
      </c>
      <c r="BG2628" s="5">
        <v>107</v>
      </c>
      <c r="BH2628" s="5">
        <v>107</v>
      </c>
      <c r="BI2628" s="5">
        <v>107</v>
      </c>
      <c r="BJ2628" s="5">
        <v>105</v>
      </c>
      <c r="BK2628" s="5">
        <v>109</v>
      </c>
      <c r="BL2628" s="5">
        <v>109</v>
      </c>
      <c r="BM2628" s="5">
        <v>110</v>
      </c>
      <c r="BN2628" s="5">
        <v>109</v>
      </c>
      <c r="BO2628" s="5">
        <v>109</v>
      </c>
      <c r="BP2628" s="5">
        <v>110</v>
      </c>
      <c r="BQ2628" s="5">
        <v>104</v>
      </c>
      <c r="BR2628" s="5">
        <v>105</v>
      </c>
      <c r="BS2628">
        <v>106</v>
      </c>
      <c r="BT2628">
        <v>106</v>
      </c>
      <c r="BU2628">
        <v>107</v>
      </c>
      <c r="BV2628">
        <v>106</v>
      </c>
      <c r="BW2628">
        <v>103</v>
      </c>
      <c r="BX2628">
        <v>97</v>
      </c>
      <c r="BY2628">
        <v>98</v>
      </c>
      <c r="BZ2628">
        <v>101</v>
      </c>
      <c r="CA2628">
        <v>103</v>
      </c>
      <c r="CB2628">
        <v>102</v>
      </c>
      <c r="CC2628">
        <v>99</v>
      </c>
      <c r="CD2628">
        <v>99</v>
      </c>
      <c r="CE2628">
        <v>100</v>
      </c>
      <c r="CF2628">
        <v>100</v>
      </c>
      <c r="CG2628">
        <v>98</v>
      </c>
      <c r="CH2628">
        <v>101</v>
      </c>
      <c r="CI2628">
        <v>107</v>
      </c>
      <c r="CJ2628">
        <v>111</v>
      </c>
      <c r="CK2628">
        <v>108</v>
      </c>
      <c r="CL2628">
        <v>99</v>
      </c>
      <c r="CM2628">
        <v>99</v>
      </c>
      <c r="CN2628">
        <v>98</v>
      </c>
      <c r="CO2628">
        <v>103</v>
      </c>
      <c r="CP2628">
        <v>90</v>
      </c>
      <c r="CQ2628">
        <v>101</v>
      </c>
      <c r="CR2628">
        <v>102</v>
      </c>
      <c r="CS2628">
        <v>100</v>
      </c>
      <c r="CT2628">
        <v>100</v>
      </c>
      <c r="CU2628">
        <v>104</v>
      </c>
      <c r="CV2628">
        <v>97</v>
      </c>
      <c r="CW2628">
        <v>104</v>
      </c>
      <c r="CX2628" t="s">
        <v>5</v>
      </c>
      <c r="CY2628" t="s">
        <v>78</v>
      </c>
    </row>
    <row r="2629" spans="1:103" x14ac:dyDescent="0.25">
      <c r="A2629" t="s">
        <v>45</v>
      </c>
      <c r="B2629">
        <v>35.763599999999997</v>
      </c>
      <c r="C2629">
        <v>-117.3908</v>
      </c>
      <c r="D2629">
        <v>1695</v>
      </c>
      <c r="E2629" t="s">
        <v>1</v>
      </c>
      <c r="F2629">
        <v>90.8</v>
      </c>
      <c r="G2629">
        <v>1988</v>
      </c>
      <c r="H2629">
        <v>8</v>
      </c>
      <c r="I2629" t="s">
        <v>260</v>
      </c>
      <c r="J2629">
        <v>92</v>
      </c>
      <c r="K2629">
        <v>98</v>
      </c>
      <c r="L2629">
        <v>101</v>
      </c>
      <c r="M2629">
        <v>94</v>
      </c>
      <c r="N2629">
        <v>76</v>
      </c>
      <c r="O2629">
        <v>73</v>
      </c>
      <c r="P2629">
        <v>75</v>
      </c>
      <c r="Q2629">
        <v>81</v>
      </c>
      <c r="R2629">
        <v>89</v>
      </c>
      <c r="S2629">
        <v>91</v>
      </c>
      <c r="T2629">
        <v>90</v>
      </c>
      <c r="U2629">
        <v>94</v>
      </c>
      <c r="V2629">
        <v>98</v>
      </c>
      <c r="W2629">
        <v>100</v>
      </c>
      <c r="X2629">
        <v>100</v>
      </c>
      <c r="Y2629">
        <v>99</v>
      </c>
      <c r="Z2629">
        <v>89</v>
      </c>
      <c r="AA2629">
        <v>95</v>
      </c>
      <c r="AB2629">
        <v>100</v>
      </c>
      <c r="AC2629">
        <v>102</v>
      </c>
      <c r="AD2629">
        <v>101</v>
      </c>
      <c r="AE2629">
        <v>102</v>
      </c>
      <c r="AF2629">
        <v>92</v>
      </c>
      <c r="AG2629">
        <v>103</v>
      </c>
      <c r="AH2629">
        <v>93</v>
      </c>
      <c r="AI2629">
        <v>101</v>
      </c>
      <c r="AJ2629">
        <v>104</v>
      </c>
      <c r="AK2629">
        <v>106</v>
      </c>
      <c r="AL2629">
        <v>104</v>
      </c>
      <c r="AM2629">
        <v>107</v>
      </c>
      <c r="AN2629" s="5">
        <v>108</v>
      </c>
      <c r="AO2629" s="5">
        <v>106</v>
      </c>
      <c r="AP2629" s="5">
        <v>101</v>
      </c>
      <c r="AQ2629" s="5">
        <v>101</v>
      </c>
      <c r="AR2629" s="5">
        <v>102</v>
      </c>
      <c r="AS2629" s="5">
        <v>104</v>
      </c>
      <c r="AT2629" s="5">
        <v>107</v>
      </c>
      <c r="AU2629" s="5">
        <v>108</v>
      </c>
      <c r="AV2629" s="5">
        <v>110</v>
      </c>
      <c r="AW2629" s="5">
        <v>106</v>
      </c>
      <c r="AX2629" s="5">
        <v>103</v>
      </c>
      <c r="AY2629" s="5">
        <v>103</v>
      </c>
      <c r="AZ2629" s="5">
        <v>104</v>
      </c>
      <c r="BA2629" s="5">
        <v>106</v>
      </c>
      <c r="BB2629" s="5">
        <v>110</v>
      </c>
      <c r="BC2629" s="5">
        <v>113</v>
      </c>
      <c r="BD2629" s="5">
        <v>115</v>
      </c>
      <c r="BE2629" s="5">
        <v>111</v>
      </c>
      <c r="BF2629" s="5">
        <v>111</v>
      </c>
      <c r="BG2629" s="5">
        <v>109</v>
      </c>
      <c r="BH2629" s="5">
        <v>107</v>
      </c>
      <c r="BI2629" s="5">
        <v>107</v>
      </c>
      <c r="BJ2629" s="5">
        <v>107</v>
      </c>
      <c r="BK2629" s="5">
        <v>108</v>
      </c>
      <c r="BL2629" s="5">
        <v>109</v>
      </c>
      <c r="BM2629" s="5">
        <v>110</v>
      </c>
      <c r="BN2629" s="5">
        <v>108</v>
      </c>
      <c r="BO2629" s="5">
        <v>110</v>
      </c>
      <c r="BP2629" s="5">
        <v>109</v>
      </c>
      <c r="BQ2629" s="5">
        <v>103</v>
      </c>
      <c r="BR2629" s="5">
        <v>108</v>
      </c>
      <c r="BS2629">
        <v>107</v>
      </c>
      <c r="BT2629">
        <v>105</v>
      </c>
      <c r="BU2629">
        <v>107</v>
      </c>
      <c r="BV2629">
        <v>107</v>
      </c>
      <c r="BW2629">
        <v>104</v>
      </c>
      <c r="BX2629">
        <v>98</v>
      </c>
      <c r="BY2629">
        <v>98</v>
      </c>
      <c r="BZ2629">
        <v>102</v>
      </c>
      <c r="CA2629">
        <v>103</v>
      </c>
      <c r="CB2629">
        <v>100</v>
      </c>
      <c r="CC2629">
        <v>98</v>
      </c>
      <c r="CD2629">
        <v>97</v>
      </c>
      <c r="CE2629">
        <v>99</v>
      </c>
      <c r="CF2629">
        <v>100</v>
      </c>
      <c r="CG2629">
        <v>99</v>
      </c>
      <c r="CH2629">
        <v>101</v>
      </c>
      <c r="CI2629">
        <v>106</v>
      </c>
      <c r="CJ2629">
        <v>109</v>
      </c>
      <c r="CK2629">
        <v>108</v>
      </c>
      <c r="CL2629">
        <v>102</v>
      </c>
      <c r="CM2629">
        <v>101</v>
      </c>
      <c r="CN2629">
        <v>102</v>
      </c>
      <c r="CO2629">
        <v>106</v>
      </c>
      <c r="CP2629">
        <v>99</v>
      </c>
      <c r="CQ2629">
        <v>102</v>
      </c>
      <c r="CR2629">
        <v>102</v>
      </c>
      <c r="CS2629">
        <v>99</v>
      </c>
      <c r="CT2629">
        <v>104</v>
      </c>
      <c r="CU2629">
        <v>105</v>
      </c>
      <c r="CV2629">
        <v>102</v>
      </c>
      <c r="CW2629">
        <v>105</v>
      </c>
      <c r="CX2629" t="s">
        <v>5</v>
      </c>
      <c r="CY2629" t="s">
        <v>46</v>
      </c>
    </row>
    <row r="2630" spans="1:103" x14ac:dyDescent="0.25">
      <c r="A2630" t="s">
        <v>163</v>
      </c>
      <c r="B2630">
        <v>36.769199999999998</v>
      </c>
      <c r="C2630">
        <v>-114.12690000000001</v>
      </c>
      <c r="D2630">
        <v>1532</v>
      </c>
      <c r="E2630" t="s">
        <v>1</v>
      </c>
      <c r="F2630">
        <v>246.7</v>
      </c>
      <c r="G2630">
        <v>1988</v>
      </c>
      <c r="H2630">
        <v>8</v>
      </c>
      <c r="I2630" t="s">
        <v>260</v>
      </c>
      <c r="J2630">
        <v>92</v>
      </c>
      <c r="K2630">
        <v>101</v>
      </c>
      <c r="L2630">
        <v>106</v>
      </c>
      <c r="M2630">
        <v>106</v>
      </c>
      <c r="N2630">
        <v>96</v>
      </c>
      <c r="O2630">
        <v>88</v>
      </c>
      <c r="P2630">
        <v>88</v>
      </c>
      <c r="Q2630">
        <v>89</v>
      </c>
      <c r="R2630">
        <v>100</v>
      </c>
      <c r="S2630">
        <v>99</v>
      </c>
      <c r="U2630">
        <v>98</v>
      </c>
      <c r="V2630">
        <v>99</v>
      </c>
      <c r="W2630">
        <v>104</v>
      </c>
      <c r="X2630">
        <v>106</v>
      </c>
      <c r="Y2630">
        <v>102</v>
      </c>
      <c r="Z2630">
        <v>105</v>
      </c>
      <c r="AA2630">
        <v>106</v>
      </c>
      <c r="AB2630">
        <v>105</v>
      </c>
      <c r="AC2630">
        <v>105</v>
      </c>
      <c r="AD2630">
        <v>101</v>
      </c>
      <c r="AE2630">
        <v>108</v>
      </c>
      <c r="AG2630">
        <v>102</v>
      </c>
      <c r="AH2630">
        <v>101</v>
      </c>
      <c r="AI2630">
        <v>105</v>
      </c>
      <c r="AJ2630">
        <v>108</v>
      </c>
      <c r="AL2630">
        <v>107</v>
      </c>
      <c r="AN2630" s="5">
        <v>110</v>
      </c>
      <c r="AO2630" s="5">
        <v>109</v>
      </c>
      <c r="AP2630" s="5">
        <v>105</v>
      </c>
      <c r="AQ2630" s="5">
        <v>103</v>
      </c>
      <c r="AR2630" s="5">
        <v>106</v>
      </c>
      <c r="AS2630" s="5">
        <v>100</v>
      </c>
      <c r="AT2630" s="5">
        <v>110</v>
      </c>
      <c r="AU2630" s="5">
        <v>110</v>
      </c>
      <c r="AV2630" s="5">
        <v>110</v>
      </c>
      <c r="AW2630" s="5">
        <v>111</v>
      </c>
      <c r="AX2630" s="5">
        <v>105</v>
      </c>
      <c r="AY2630" s="5">
        <v>103</v>
      </c>
      <c r="AZ2630" s="5">
        <v>108</v>
      </c>
      <c r="BA2630" s="5">
        <v>108</v>
      </c>
      <c r="BB2630" s="5">
        <v>109</v>
      </c>
      <c r="BC2630" s="5">
        <v>110</v>
      </c>
      <c r="BD2630" s="5">
        <v>114</v>
      </c>
      <c r="BE2630" s="5">
        <v>113</v>
      </c>
      <c r="BF2630" s="5">
        <v>109</v>
      </c>
      <c r="BG2630" s="5">
        <v>112</v>
      </c>
      <c r="BH2630" s="5">
        <v>112</v>
      </c>
      <c r="BI2630" s="5">
        <v>109</v>
      </c>
      <c r="BJ2630" s="5">
        <v>100</v>
      </c>
      <c r="BK2630" s="5">
        <v>110</v>
      </c>
      <c r="BL2630" s="5">
        <v>109</v>
      </c>
      <c r="BM2630" s="5">
        <v>110</v>
      </c>
      <c r="BN2630" s="5">
        <v>102</v>
      </c>
      <c r="BO2630" s="5">
        <v>104</v>
      </c>
      <c r="BP2630" s="5">
        <v>109</v>
      </c>
      <c r="BQ2630" s="5">
        <v>103</v>
      </c>
      <c r="BR2630" s="5">
        <v>98</v>
      </c>
      <c r="BS2630">
        <v>101</v>
      </c>
      <c r="BV2630">
        <v>107</v>
      </c>
      <c r="BW2630">
        <v>95</v>
      </c>
      <c r="BX2630">
        <v>100</v>
      </c>
      <c r="BY2630">
        <v>100</v>
      </c>
      <c r="BZ2630">
        <v>102</v>
      </c>
      <c r="CA2630">
        <v>104</v>
      </c>
      <c r="CB2630">
        <v>103</v>
      </c>
      <c r="CC2630">
        <v>100</v>
      </c>
      <c r="CD2630">
        <v>104</v>
      </c>
      <c r="CE2630">
        <v>102</v>
      </c>
      <c r="CF2630">
        <v>107</v>
      </c>
      <c r="CG2630">
        <v>109</v>
      </c>
      <c r="CH2630">
        <v>105</v>
      </c>
      <c r="CI2630">
        <v>103</v>
      </c>
      <c r="CK2630">
        <v>105</v>
      </c>
      <c r="CL2630">
        <v>108</v>
      </c>
      <c r="CM2630">
        <v>109</v>
      </c>
      <c r="CN2630">
        <v>103</v>
      </c>
      <c r="CO2630">
        <v>102</v>
      </c>
      <c r="CP2630">
        <v>105</v>
      </c>
      <c r="CQ2630">
        <v>107</v>
      </c>
      <c r="CR2630">
        <v>94</v>
      </c>
      <c r="CS2630">
        <v>94</v>
      </c>
      <c r="CT2630">
        <v>102</v>
      </c>
      <c r="CU2630">
        <v>103</v>
      </c>
      <c r="CV2630">
        <v>100</v>
      </c>
      <c r="CX2630" t="s">
        <v>2</v>
      </c>
      <c r="CY2630" t="s">
        <v>84</v>
      </c>
    </row>
    <row r="2631" spans="1:103" x14ac:dyDescent="0.25">
      <c r="A2631" t="s">
        <v>63</v>
      </c>
      <c r="B2631">
        <v>36.549999999999997</v>
      </c>
      <c r="C2631">
        <v>-114.45829999999999</v>
      </c>
      <c r="D2631">
        <v>1294</v>
      </c>
      <c r="E2631" t="s">
        <v>1</v>
      </c>
      <c r="F2631">
        <v>215.3</v>
      </c>
      <c r="G2631">
        <v>1988</v>
      </c>
      <c r="H2631">
        <v>8</v>
      </c>
      <c r="I2631" t="s">
        <v>260</v>
      </c>
      <c r="J2631">
        <v>85</v>
      </c>
      <c r="K2631">
        <v>92</v>
      </c>
      <c r="L2631">
        <v>102</v>
      </c>
      <c r="M2631">
        <v>110</v>
      </c>
      <c r="N2631">
        <v>106</v>
      </c>
      <c r="O2631">
        <v>97</v>
      </c>
      <c r="P2631">
        <v>90</v>
      </c>
      <c r="Q2631">
        <v>92</v>
      </c>
      <c r="R2631">
        <v>93</v>
      </c>
      <c r="S2631">
        <v>105</v>
      </c>
      <c r="T2631">
        <v>106</v>
      </c>
      <c r="U2631">
        <v>104</v>
      </c>
      <c r="V2631">
        <v>101</v>
      </c>
      <c r="W2631">
        <v>104</v>
      </c>
      <c r="X2631">
        <v>108</v>
      </c>
      <c r="Y2631">
        <v>111</v>
      </c>
      <c r="Z2631">
        <v>109</v>
      </c>
      <c r="AA2631">
        <v>100</v>
      </c>
      <c r="AB2631">
        <v>109</v>
      </c>
      <c r="AC2631">
        <v>97</v>
      </c>
      <c r="AD2631">
        <v>113</v>
      </c>
      <c r="AE2631">
        <v>98</v>
      </c>
      <c r="AF2631">
        <v>114</v>
      </c>
      <c r="AG2631">
        <v>116</v>
      </c>
      <c r="AH2631">
        <v>114</v>
      </c>
      <c r="AI2631">
        <v>110</v>
      </c>
      <c r="AJ2631">
        <v>108</v>
      </c>
      <c r="AK2631">
        <v>111</v>
      </c>
      <c r="AL2631">
        <v>112</v>
      </c>
      <c r="AM2631">
        <v>110</v>
      </c>
      <c r="AN2631" s="8">
        <f>AVERAGE(AM2631,AO2631)</f>
        <v>112.5</v>
      </c>
      <c r="AO2631" s="5">
        <v>115</v>
      </c>
      <c r="AP2631" s="5">
        <v>113</v>
      </c>
      <c r="AQ2631" s="5">
        <v>109</v>
      </c>
      <c r="AR2631" s="5">
        <v>107</v>
      </c>
      <c r="AS2631" s="5">
        <v>111</v>
      </c>
      <c r="AT2631" s="5">
        <v>111</v>
      </c>
      <c r="AU2631" s="5">
        <v>102</v>
      </c>
      <c r="AV2631" s="5">
        <v>115</v>
      </c>
      <c r="AW2631" s="5">
        <v>112</v>
      </c>
      <c r="AX2631" s="5">
        <v>113</v>
      </c>
      <c r="AY2631" s="5">
        <v>106</v>
      </c>
      <c r="AZ2631" s="5">
        <v>109</v>
      </c>
      <c r="BA2631" s="5">
        <v>111</v>
      </c>
      <c r="BB2631" s="5">
        <v>115</v>
      </c>
      <c r="BC2631" s="5">
        <v>115</v>
      </c>
      <c r="BD2631" s="5">
        <v>115</v>
      </c>
      <c r="BE2631" s="5">
        <v>116</v>
      </c>
      <c r="BF2631" s="5">
        <v>115</v>
      </c>
      <c r="BG2631" s="5">
        <v>111</v>
      </c>
      <c r="BH2631" s="5">
        <v>113</v>
      </c>
      <c r="BI2631" s="5">
        <v>111</v>
      </c>
      <c r="BJ2631" s="5">
        <v>113</v>
      </c>
      <c r="BK2631" s="5">
        <v>115</v>
      </c>
      <c r="BL2631" s="5">
        <v>114</v>
      </c>
      <c r="BM2631" s="5">
        <v>117</v>
      </c>
      <c r="BN2631" s="8">
        <f>AVERAGE(BM2631,BO2631)</f>
        <v>110</v>
      </c>
      <c r="BO2631" s="5">
        <v>103</v>
      </c>
      <c r="BP2631" s="5">
        <v>108</v>
      </c>
      <c r="BQ2631" s="5">
        <v>114</v>
      </c>
      <c r="BR2631" s="5">
        <v>110</v>
      </c>
      <c r="CX2631" t="s">
        <v>2</v>
      </c>
      <c r="CY2631" t="s">
        <v>64</v>
      </c>
    </row>
    <row r="2632" spans="1:103" x14ac:dyDescent="0.25">
      <c r="A2632" t="s">
        <v>185</v>
      </c>
      <c r="B2632">
        <v>36.03</v>
      </c>
      <c r="C2632">
        <v>-114.3289</v>
      </c>
      <c r="D2632">
        <v>1280</v>
      </c>
      <c r="E2632" t="s">
        <v>1</v>
      </c>
      <c r="F2632">
        <v>232.5</v>
      </c>
      <c r="G2632">
        <v>1988</v>
      </c>
      <c r="H2632">
        <v>8</v>
      </c>
      <c r="I2632" t="s">
        <v>260</v>
      </c>
      <c r="K2632">
        <v>92</v>
      </c>
      <c r="L2632">
        <v>102</v>
      </c>
      <c r="M2632">
        <v>110</v>
      </c>
      <c r="N2632">
        <v>108</v>
      </c>
      <c r="O2632">
        <v>98</v>
      </c>
      <c r="P2632">
        <v>91</v>
      </c>
      <c r="Q2632">
        <v>91</v>
      </c>
      <c r="R2632">
        <v>91</v>
      </c>
      <c r="S2632">
        <v>103</v>
      </c>
      <c r="T2632">
        <v>104</v>
      </c>
      <c r="U2632">
        <v>101</v>
      </c>
      <c r="V2632">
        <v>97</v>
      </c>
      <c r="W2632">
        <v>100</v>
      </c>
      <c r="X2632">
        <v>105</v>
      </c>
      <c r="Y2632">
        <v>110</v>
      </c>
      <c r="Z2632">
        <v>107</v>
      </c>
      <c r="AA2632">
        <v>102</v>
      </c>
      <c r="AB2632">
        <v>105</v>
      </c>
      <c r="AC2632">
        <v>101</v>
      </c>
      <c r="AD2632">
        <v>110</v>
      </c>
      <c r="AE2632">
        <v>104</v>
      </c>
      <c r="AF2632">
        <v>109</v>
      </c>
      <c r="AG2632">
        <v>112</v>
      </c>
      <c r="AH2632">
        <v>112</v>
      </c>
      <c r="AI2632">
        <v>109</v>
      </c>
      <c r="AJ2632">
        <v>109</v>
      </c>
      <c r="AK2632">
        <v>108</v>
      </c>
      <c r="AL2632">
        <v>110</v>
      </c>
      <c r="AM2632">
        <v>110</v>
      </c>
      <c r="AN2632" s="5">
        <v>110</v>
      </c>
      <c r="AO2632" s="5">
        <v>115</v>
      </c>
      <c r="AP2632" s="5">
        <v>110</v>
      </c>
      <c r="AQ2632" s="5">
        <v>111</v>
      </c>
      <c r="AR2632" s="5">
        <v>110</v>
      </c>
      <c r="AS2632" s="5">
        <v>111</v>
      </c>
      <c r="AT2632" s="5">
        <v>111</v>
      </c>
      <c r="AU2632" s="5">
        <v>112</v>
      </c>
      <c r="AV2632" s="5">
        <v>113</v>
      </c>
      <c r="AW2632" s="5">
        <v>114</v>
      </c>
      <c r="AX2632" s="5">
        <v>114</v>
      </c>
      <c r="AY2632" s="5">
        <v>114</v>
      </c>
      <c r="AZ2632" s="5">
        <v>114</v>
      </c>
      <c r="BA2632" s="5">
        <v>112</v>
      </c>
      <c r="BB2632" s="5">
        <v>112</v>
      </c>
      <c r="BC2632" s="5">
        <v>113</v>
      </c>
      <c r="BD2632" s="5">
        <v>112</v>
      </c>
      <c r="BE2632" s="5">
        <v>115</v>
      </c>
      <c r="BF2632" s="5">
        <v>114</v>
      </c>
      <c r="BG2632" s="5">
        <v>111</v>
      </c>
      <c r="BH2632" s="5">
        <v>112</v>
      </c>
      <c r="BI2632" s="5">
        <v>111</v>
      </c>
      <c r="BJ2632" s="5">
        <v>113</v>
      </c>
      <c r="BK2632" s="5">
        <v>114</v>
      </c>
      <c r="BL2632" s="5">
        <v>114</v>
      </c>
      <c r="BM2632" s="5">
        <v>116</v>
      </c>
      <c r="BN2632" s="5">
        <v>112</v>
      </c>
      <c r="BO2632" s="5">
        <v>108</v>
      </c>
      <c r="BP2632" s="5">
        <v>106</v>
      </c>
      <c r="BQ2632" s="5">
        <v>107</v>
      </c>
      <c r="BR2632" s="5">
        <v>107</v>
      </c>
      <c r="BS2632">
        <v>100</v>
      </c>
      <c r="BT2632">
        <v>107</v>
      </c>
      <c r="BU2632">
        <v>108</v>
      </c>
      <c r="BV2632">
        <v>107</v>
      </c>
      <c r="BX2632">
        <v>101</v>
      </c>
      <c r="BY2632">
        <v>107</v>
      </c>
      <c r="BZ2632">
        <v>103</v>
      </c>
      <c r="CA2632">
        <v>103</v>
      </c>
      <c r="CB2632">
        <v>106</v>
      </c>
      <c r="CC2632">
        <v>107</v>
      </c>
      <c r="CD2632">
        <v>107</v>
      </c>
      <c r="CI2632">
        <v>109</v>
      </c>
      <c r="CJ2632">
        <v>107</v>
      </c>
      <c r="CK2632">
        <v>109</v>
      </c>
      <c r="CL2632">
        <v>111</v>
      </c>
      <c r="CM2632">
        <v>99</v>
      </c>
      <c r="CN2632">
        <v>98</v>
      </c>
      <c r="CO2632">
        <v>102</v>
      </c>
      <c r="CP2632">
        <v>86</v>
      </c>
      <c r="CQ2632">
        <v>100</v>
      </c>
      <c r="CR2632">
        <v>107</v>
      </c>
      <c r="CS2632">
        <v>100</v>
      </c>
      <c r="CT2632">
        <v>91</v>
      </c>
      <c r="CU2632">
        <v>89</v>
      </c>
      <c r="CV2632">
        <v>104</v>
      </c>
      <c r="CW2632">
        <v>104</v>
      </c>
      <c r="CX2632" t="s">
        <v>122</v>
      </c>
      <c r="CY2632" t="s">
        <v>186</v>
      </c>
    </row>
    <row r="2633" spans="1:103" x14ac:dyDescent="0.25">
      <c r="A2633" t="s">
        <v>171</v>
      </c>
      <c r="B2633">
        <v>35.118600000000001</v>
      </c>
      <c r="C2633">
        <v>-114.69329999999999</v>
      </c>
      <c r="D2633">
        <v>1000</v>
      </c>
      <c r="E2633" t="s">
        <v>1</v>
      </c>
      <c r="F2633">
        <v>246.3</v>
      </c>
      <c r="G2633">
        <v>1988</v>
      </c>
      <c r="H2633">
        <v>8</v>
      </c>
      <c r="I2633" t="s">
        <v>260</v>
      </c>
      <c r="J2633">
        <v>94</v>
      </c>
      <c r="K2633">
        <v>103</v>
      </c>
      <c r="L2633">
        <v>104</v>
      </c>
      <c r="M2633">
        <v>102</v>
      </c>
      <c r="N2633">
        <v>91</v>
      </c>
      <c r="O2633">
        <v>84</v>
      </c>
      <c r="P2633">
        <v>85</v>
      </c>
      <c r="Q2633">
        <v>91</v>
      </c>
      <c r="R2633">
        <v>97</v>
      </c>
      <c r="S2633">
        <v>99</v>
      </c>
      <c r="T2633">
        <v>97</v>
      </c>
      <c r="U2633">
        <v>94</v>
      </c>
      <c r="V2633">
        <v>100</v>
      </c>
      <c r="W2633">
        <v>103</v>
      </c>
      <c r="X2633">
        <v>101</v>
      </c>
      <c r="Y2633">
        <v>104</v>
      </c>
      <c r="Z2633">
        <v>100</v>
      </c>
      <c r="AA2633">
        <v>102</v>
      </c>
      <c r="AB2633">
        <v>102</v>
      </c>
      <c r="AC2633">
        <v>103</v>
      </c>
      <c r="AD2633">
        <v>104</v>
      </c>
      <c r="AE2633">
        <v>108</v>
      </c>
      <c r="AF2633">
        <v>111</v>
      </c>
      <c r="AG2633">
        <v>106</v>
      </c>
      <c r="AH2633">
        <v>99</v>
      </c>
      <c r="AI2633">
        <v>102</v>
      </c>
      <c r="AJ2633">
        <v>107</v>
      </c>
      <c r="AK2633">
        <v>90</v>
      </c>
      <c r="AL2633">
        <v>105</v>
      </c>
      <c r="AM2633">
        <v>108</v>
      </c>
      <c r="AN2633" s="5">
        <v>109</v>
      </c>
      <c r="AO2633" s="5">
        <v>110</v>
      </c>
      <c r="AP2633" s="5">
        <v>105</v>
      </c>
      <c r="AQ2633" s="5">
        <v>103</v>
      </c>
      <c r="AR2633" s="5">
        <v>104</v>
      </c>
      <c r="AS2633" s="5">
        <v>105</v>
      </c>
      <c r="AT2633" s="5">
        <v>106</v>
      </c>
      <c r="AU2633" s="5">
        <v>110</v>
      </c>
      <c r="AV2633" s="5">
        <v>109</v>
      </c>
      <c r="AW2633" s="5">
        <v>88</v>
      </c>
      <c r="AX2633" s="5">
        <v>101</v>
      </c>
      <c r="AY2633" s="5">
        <v>102</v>
      </c>
      <c r="AZ2633" s="5">
        <v>105</v>
      </c>
      <c r="BA2633" s="5">
        <v>107</v>
      </c>
      <c r="BB2633" s="5">
        <v>108</v>
      </c>
      <c r="BC2633" s="5">
        <v>111</v>
      </c>
      <c r="BD2633" s="5">
        <v>112</v>
      </c>
      <c r="BE2633" s="5">
        <v>103</v>
      </c>
      <c r="BF2633" s="5">
        <v>104</v>
      </c>
      <c r="BG2633" s="5">
        <v>107</v>
      </c>
      <c r="BH2633" s="5">
        <v>105</v>
      </c>
      <c r="BI2633" s="5">
        <v>108</v>
      </c>
      <c r="BJ2633" s="5">
        <v>109</v>
      </c>
      <c r="BK2633" s="5">
        <v>109</v>
      </c>
      <c r="BL2633" s="5">
        <v>110</v>
      </c>
      <c r="BM2633" s="5">
        <v>105</v>
      </c>
      <c r="BN2633" s="5">
        <v>105</v>
      </c>
      <c r="BO2633" s="5">
        <v>106</v>
      </c>
      <c r="BP2633" s="5">
        <v>105</v>
      </c>
      <c r="BQ2633" s="5">
        <v>98</v>
      </c>
      <c r="BR2633" s="5">
        <v>99</v>
      </c>
      <c r="BS2633">
        <v>100</v>
      </c>
      <c r="BT2633">
        <v>101</v>
      </c>
      <c r="BU2633">
        <v>104</v>
      </c>
      <c r="BV2633">
        <v>106</v>
      </c>
      <c r="BW2633">
        <v>97</v>
      </c>
      <c r="BX2633">
        <v>103</v>
      </c>
      <c r="BY2633">
        <v>99</v>
      </c>
      <c r="BZ2633">
        <v>101</v>
      </c>
      <c r="CA2633">
        <v>103</v>
      </c>
      <c r="CB2633">
        <v>104</v>
      </c>
      <c r="CC2633">
        <v>101</v>
      </c>
      <c r="CD2633">
        <v>101</v>
      </c>
      <c r="CE2633">
        <v>101</v>
      </c>
      <c r="CF2633">
        <v>105</v>
      </c>
      <c r="CG2633">
        <v>103</v>
      </c>
      <c r="CH2633">
        <v>104</v>
      </c>
      <c r="CI2633">
        <v>108</v>
      </c>
      <c r="CJ2633">
        <v>109</v>
      </c>
      <c r="CK2633">
        <v>105</v>
      </c>
      <c r="CL2633">
        <v>97</v>
      </c>
      <c r="CM2633">
        <v>86</v>
      </c>
      <c r="CN2633">
        <v>100</v>
      </c>
      <c r="CO2633">
        <v>102</v>
      </c>
      <c r="CP2633">
        <v>99</v>
      </c>
      <c r="CQ2633">
        <v>105</v>
      </c>
      <c r="CR2633">
        <v>102</v>
      </c>
      <c r="CS2633">
        <v>88</v>
      </c>
      <c r="CT2633">
        <v>102</v>
      </c>
      <c r="CU2633">
        <v>99</v>
      </c>
      <c r="CV2633">
        <v>93</v>
      </c>
      <c r="CW2633">
        <v>101</v>
      </c>
      <c r="CX2633" t="s">
        <v>2</v>
      </c>
      <c r="CY2633" t="s">
        <v>172</v>
      </c>
    </row>
    <row r="2634" spans="1:103" x14ac:dyDescent="0.25">
      <c r="A2634" t="s">
        <v>151</v>
      </c>
      <c r="B2634">
        <v>35.2761</v>
      </c>
      <c r="C2634">
        <v>-116.0628</v>
      </c>
      <c r="D2634">
        <v>962</v>
      </c>
      <c r="E2634" t="s">
        <v>1</v>
      </c>
      <c r="F2634">
        <v>150.4</v>
      </c>
      <c r="G2634">
        <v>1988</v>
      </c>
      <c r="H2634">
        <v>8</v>
      </c>
      <c r="I2634" t="s">
        <v>260</v>
      </c>
      <c r="J2634">
        <v>100</v>
      </c>
      <c r="K2634">
        <v>108</v>
      </c>
      <c r="L2634">
        <v>110</v>
      </c>
      <c r="M2634">
        <v>109</v>
      </c>
      <c r="N2634">
        <v>94</v>
      </c>
      <c r="O2634">
        <v>85</v>
      </c>
      <c r="P2634">
        <v>87</v>
      </c>
      <c r="Q2634">
        <v>92</v>
      </c>
      <c r="R2634">
        <v>103</v>
      </c>
      <c r="S2634">
        <v>103</v>
      </c>
      <c r="T2634">
        <v>99</v>
      </c>
      <c r="U2634">
        <v>102</v>
      </c>
      <c r="V2634">
        <v>107</v>
      </c>
      <c r="W2634">
        <v>110</v>
      </c>
      <c r="X2634">
        <v>108</v>
      </c>
      <c r="Y2634">
        <v>110</v>
      </c>
      <c r="Z2634">
        <v>98</v>
      </c>
      <c r="AA2634">
        <v>107</v>
      </c>
      <c r="AC2634">
        <v>111</v>
      </c>
      <c r="AD2634">
        <v>111</v>
      </c>
      <c r="AE2634">
        <v>109</v>
      </c>
      <c r="AF2634">
        <v>109</v>
      </c>
      <c r="AG2634">
        <v>113</v>
      </c>
      <c r="AH2634">
        <v>104</v>
      </c>
      <c r="AI2634">
        <v>109</v>
      </c>
      <c r="AJ2634">
        <v>113</v>
      </c>
      <c r="AK2634">
        <v>113</v>
      </c>
      <c r="AL2634">
        <v>111</v>
      </c>
      <c r="AM2634">
        <v>115</v>
      </c>
      <c r="AN2634" s="5">
        <v>116</v>
      </c>
      <c r="AO2634" s="5">
        <v>116</v>
      </c>
      <c r="AP2634" s="5">
        <v>114</v>
      </c>
      <c r="AQ2634" s="5">
        <v>110</v>
      </c>
      <c r="AR2634" s="5">
        <v>108</v>
      </c>
      <c r="AS2634" s="5">
        <v>109</v>
      </c>
      <c r="AT2634" s="5">
        <v>111</v>
      </c>
      <c r="AU2634" s="5">
        <v>115</v>
      </c>
      <c r="AV2634" s="5">
        <v>117</v>
      </c>
      <c r="AW2634" s="5">
        <v>116</v>
      </c>
      <c r="AX2634" s="5">
        <v>107</v>
      </c>
      <c r="AY2634" s="5">
        <v>106</v>
      </c>
      <c r="AZ2634" s="5">
        <v>109</v>
      </c>
      <c r="BA2634" s="5">
        <v>110</v>
      </c>
      <c r="BB2634" s="5">
        <v>112</v>
      </c>
      <c r="BC2634" s="5">
        <v>115</v>
      </c>
      <c r="BD2634" s="5">
        <v>118</v>
      </c>
      <c r="BE2634" s="5">
        <v>115</v>
      </c>
      <c r="BF2634" s="5">
        <v>115</v>
      </c>
      <c r="BG2634" s="5">
        <v>115</v>
      </c>
      <c r="BH2634" s="5">
        <v>116</v>
      </c>
      <c r="BI2634" s="5">
        <v>117</v>
      </c>
      <c r="BJ2634" s="5">
        <v>115</v>
      </c>
      <c r="BK2634" s="5">
        <v>115</v>
      </c>
      <c r="BL2634" s="5">
        <v>117</v>
      </c>
      <c r="BM2634" s="5">
        <v>116</v>
      </c>
      <c r="BN2634" s="5">
        <v>115</v>
      </c>
      <c r="BO2634" s="5">
        <v>114</v>
      </c>
      <c r="BP2634" s="5">
        <v>117</v>
      </c>
      <c r="BQ2634" s="8">
        <f>AVERAGE(BP2634,BR2634)</f>
        <v>113</v>
      </c>
      <c r="BR2634" s="5">
        <v>109</v>
      </c>
      <c r="BS2634">
        <v>111</v>
      </c>
      <c r="BT2634">
        <v>112</v>
      </c>
      <c r="BU2634">
        <v>113</v>
      </c>
      <c r="BV2634">
        <v>116</v>
      </c>
      <c r="BW2634">
        <v>107</v>
      </c>
      <c r="BX2634">
        <v>106</v>
      </c>
      <c r="BY2634">
        <v>102</v>
      </c>
      <c r="BZ2634">
        <v>110</v>
      </c>
      <c r="CA2634">
        <v>109</v>
      </c>
      <c r="CB2634">
        <v>109</v>
      </c>
      <c r="CC2634">
        <v>106</v>
      </c>
      <c r="CD2634">
        <v>105</v>
      </c>
      <c r="CE2634">
        <v>104</v>
      </c>
      <c r="CF2634">
        <v>104</v>
      </c>
      <c r="CG2634">
        <v>105</v>
      </c>
      <c r="CH2634">
        <v>108</v>
      </c>
      <c r="CI2634">
        <v>114</v>
      </c>
      <c r="CJ2634">
        <v>116</v>
      </c>
      <c r="CK2634">
        <v>115</v>
      </c>
      <c r="CL2634">
        <v>107</v>
      </c>
      <c r="CM2634">
        <v>100</v>
      </c>
      <c r="CN2634">
        <v>104</v>
      </c>
      <c r="CO2634">
        <v>110</v>
      </c>
      <c r="CP2634">
        <v>104</v>
      </c>
      <c r="CQ2634">
        <v>109</v>
      </c>
      <c r="CR2634">
        <v>108</v>
      </c>
      <c r="CS2634">
        <v>96</v>
      </c>
      <c r="CT2634">
        <v>106</v>
      </c>
      <c r="CU2634">
        <v>106</v>
      </c>
      <c r="CV2634">
        <v>108</v>
      </c>
      <c r="CW2634">
        <v>108</v>
      </c>
      <c r="CX2634" t="s">
        <v>5</v>
      </c>
      <c r="CY2634" t="s">
        <v>152</v>
      </c>
    </row>
    <row r="2635" spans="1:103" x14ac:dyDescent="0.25">
      <c r="A2635" t="s">
        <v>183</v>
      </c>
      <c r="B2635">
        <v>35.053100000000001</v>
      </c>
      <c r="C2635">
        <v>-116.07940000000001</v>
      </c>
      <c r="D2635">
        <v>950</v>
      </c>
      <c r="E2635" t="s">
        <v>1</v>
      </c>
      <c r="F2635">
        <v>171.9</v>
      </c>
      <c r="G2635">
        <v>1988</v>
      </c>
      <c r="H2635">
        <v>8</v>
      </c>
      <c r="I2635" t="s">
        <v>260</v>
      </c>
      <c r="J2635">
        <v>96</v>
      </c>
      <c r="K2635">
        <v>107</v>
      </c>
      <c r="L2635">
        <v>110</v>
      </c>
      <c r="M2635">
        <v>106</v>
      </c>
      <c r="N2635">
        <v>83</v>
      </c>
      <c r="O2635">
        <v>84</v>
      </c>
      <c r="P2635">
        <v>87</v>
      </c>
      <c r="Q2635">
        <v>91</v>
      </c>
      <c r="R2635">
        <v>100</v>
      </c>
      <c r="S2635">
        <v>101</v>
      </c>
      <c r="T2635">
        <v>98</v>
      </c>
      <c r="U2635">
        <v>102</v>
      </c>
      <c r="V2635">
        <v>106</v>
      </c>
      <c r="W2635">
        <v>105</v>
      </c>
      <c r="X2635">
        <v>104</v>
      </c>
      <c r="Y2635">
        <v>107</v>
      </c>
      <c r="Z2635">
        <v>100</v>
      </c>
      <c r="AA2635">
        <v>103</v>
      </c>
      <c r="AB2635">
        <v>105</v>
      </c>
      <c r="AC2635">
        <v>105</v>
      </c>
      <c r="AD2635">
        <v>106</v>
      </c>
      <c r="AE2635">
        <v>108</v>
      </c>
      <c r="AF2635">
        <v>106</v>
      </c>
      <c r="AG2635">
        <v>108</v>
      </c>
      <c r="AH2635">
        <v>100</v>
      </c>
      <c r="AI2635">
        <v>108</v>
      </c>
      <c r="AJ2635">
        <v>111</v>
      </c>
      <c r="AK2635">
        <v>108</v>
      </c>
      <c r="AL2635">
        <v>111</v>
      </c>
      <c r="AM2635">
        <v>113</v>
      </c>
      <c r="AN2635" s="5">
        <v>112</v>
      </c>
      <c r="AO2635" s="5">
        <v>113</v>
      </c>
      <c r="AP2635" s="5">
        <v>111</v>
      </c>
      <c r="AQ2635" s="5">
        <v>108</v>
      </c>
      <c r="AR2635" s="5">
        <v>106</v>
      </c>
      <c r="AS2635" s="5">
        <v>107</v>
      </c>
      <c r="AT2635" s="5">
        <v>110</v>
      </c>
      <c r="AU2635" s="5">
        <v>114</v>
      </c>
      <c r="AV2635" s="5">
        <v>113</v>
      </c>
      <c r="AW2635" s="5">
        <v>115</v>
      </c>
      <c r="AX2635" s="5">
        <v>108</v>
      </c>
      <c r="AY2635" s="5">
        <v>107</v>
      </c>
      <c r="AZ2635" s="5">
        <v>109</v>
      </c>
      <c r="BA2635" s="5">
        <v>110</v>
      </c>
      <c r="BB2635" s="5">
        <v>110</v>
      </c>
      <c r="BC2635" s="5">
        <v>115</v>
      </c>
      <c r="BD2635" s="5">
        <v>119</v>
      </c>
      <c r="BE2635" s="5">
        <v>113</v>
      </c>
      <c r="BF2635" s="5">
        <v>112</v>
      </c>
      <c r="BG2635" s="5">
        <v>113</v>
      </c>
      <c r="BH2635" s="5">
        <v>113</v>
      </c>
      <c r="BI2635" s="5">
        <v>111</v>
      </c>
      <c r="BJ2635" s="5">
        <v>113</v>
      </c>
      <c r="BK2635" s="5">
        <v>112</v>
      </c>
      <c r="BL2635" s="5">
        <v>114</v>
      </c>
      <c r="BM2635" s="5">
        <v>115</v>
      </c>
      <c r="BN2635" s="5">
        <v>113</v>
      </c>
      <c r="BO2635" s="5">
        <v>116</v>
      </c>
      <c r="BP2635" s="5">
        <v>115</v>
      </c>
      <c r="BQ2635" s="5">
        <v>106</v>
      </c>
      <c r="BR2635" s="5">
        <v>108</v>
      </c>
      <c r="BS2635">
        <v>111</v>
      </c>
      <c r="BT2635">
        <v>108</v>
      </c>
      <c r="BU2635">
        <v>110</v>
      </c>
      <c r="BV2635">
        <v>111</v>
      </c>
      <c r="BW2635">
        <v>109</v>
      </c>
      <c r="BX2635">
        <v>103</v>
      </c>
      <c r="BY2635">
        <v>102</v>
      </c>
      <c r="BZ2635">
        <v>107</v>
      </c>
      <c r="CA2635">
        <v>106</v>
      </c>
      <c r="CB2635">
        <v>107</v>
      </c>
      <c r="CC2635">
        <v>105</v>
      </c>
      <c r="CD2635">
        <v>105</v>
      </c>
      <c r="CE2635">
        <v>105</v>
      </c>
      <c r="CF2635">
        <v>105</v>
      </c>
      <c r="CG2635">
        <v>103</v>
      </c>
      <c r="CH2635">
        <v>106</v>
      </c>
      <c r="CI2635">
        <v>113</v>
      </c>
      <c r="CJ2635">
        <v>114</v>
      </c>
      <c r="CK2635">
        <v>113</v>
      </c>
      <c r="CL2635">
        <v>100</v>
      </c>
      <c r="CM2635">
        <v>100</v>
      </c>
      <c r="CN2635">
        <v>104</v>
      </c>
      <c r="CO2635">
        <v>108</v>
      </c>
      <c r="CP2635">
        <v>101</v>
      </c>
      <c r="CQ2635">
        <v>110</v>
      </c>
      <c r="CR2635">
        <v>106</v>
      </c>
      <c r="CS2635">
        <v>100</v>
      </c>
      <c r="CT2635">
        <v>107</v>
      </c>
      <c r="CU2635">
        <v>106</v>
      </c>
      <c r="CV2635">
        <v>104</v>
      </c>
      <c r="CW2635">
        <v>109</v>
      </c>
      <c r="CX2635" t="s">
        <v>5</v>
      </c>
      <c r="CY2635" t="s">
        <v>184</v>
      </c>
    </row>
    <row r="2636" spans="1:103" x14ac:dyDescent="0.25">
      <c r="A2636" t="s">
        <v>140</v>
      </c>
      <c r="B2636">
        <v>35.868600000000001</v>
      </c>
      <c r="C2636">
        <v>-114.6611</v>
      </c>
      <c r="D2636">
        <v>740</v>
      </c>
      <c r="E2636" t="s">
        <v>1</v>
      </c>
      <c r="F2636">
        <v>208.6</v>
      </c>
      <c r="G2636">
        <v>1988</v>
      </c>
      <c r="H2636">
        <v>8</v>
      </c>
      <c r="I2636" t="s">
        <v>260</v>
      </c>
      <c r="J2636">
        <v>89</v>
      </c>
      <c r="K2636">
        <v>97</v>
      </c>
      <c r="L2636">
        <v>105</v>
      </c>
      <c r="M2636">
        <v>108</v>
      </c>
      <c r="N2636">
        <v>105</v>
      </c>
      <c r="O2636">
        <v>94</v>
      </c>
      <c r="P2636">
        <v>87</v>
      </c>
      <c r="Q2636">
        <v>88</v>
      </c>
      <c r="R2636">
        <v>93</v>
      </c>
      <c r="S2636">
        <v>99</v>
      </c>
      <c r="T2636">
        <v>101</v>
      </c>
      <c r="U2636">
        <v>99</v>
      </c>
      <c r="V2636">
        <v>99</v>
      </c>
      <c r="W2636">
        <v>103</v>
      </c>
      <c r="X2636">
        <v>108</v>
      </c>
      <c r="Y2636">
        <v>105</v>
      </c>
      <c r="Z2636">
        <v>105</v>
      </c>
      <c r="AA2636">
        <v>104</v>
      </c>
      <c r="AB2636">
        <v>106</v>
      </c>
      <c r="AC2636">
        <v>103</v>
      </c>
      <c r="AD2636">
        <v>108</v>
      </c>
      <c r="AE2636">
        <v>102</v>
      </c>
      <c r="AF2636">
        <v>112</v>
      </c>
      <c r="AG2636">
        <v>114</v>
      </c>
      <c r="AH2636">
        <v>109</v>
      </c>
      <c r="AI2636">
        <v>102</v>
      </c>
      <c r="AJ2636">
        <v>107</v>
      </c>
      <c r="AK2636">
        <v>111</v>
      </c>
      <c r="AL2636">
        <v>105</v>
      </c>
      <c r="AM2636">
        <v>109</v>
      </c>
      <c r="AN2636" s="5">
        <v>112</v>
      </c>
      <c r="AO2636" s="5">
        <v>113</v>
      </c>
      <c r="AP2636" s="5">
        <v>114</v>
      </c>
      <c r="AQ2636" s="5">
        <v>110</v>
      </c>
      <c r="AR2636" s="5">
        <v>106</v>
      </c>
      <c r="AS2636" s="5">
        <v>108</v>
      </c>
      <c r="AT2636" s="5">
        <v>108</v>
      </c>
      <c r="AU2636" s="5">
        <v>109</v>
      </c>
      <c r="AV2636" s="5">
        <v>113</v>
      </c>
      <c r="AW2636" s="5">
        <v>115</v>
      </c>
      <c r="AX2636" s="5">
        <v>111</v>
      </c>
      <c r="AY2636" s="5">
        <v>105</v>
      </c>
      <c r="AZ2636" s="5">
        <v>107</v>
      </c>
      <c r="BA2636" s="5">
        <v>109</v>
      </c>
      <c r="BB2636" s="5">
        <v>111</v>
      </c>
      <c r="BC2636" s="5">
        <v>111</v>
      </c>
      <c r="BD2636" s="5">
        <v>115</v>
      </c>
      <c r="BE2636" s="5">
        <v>118</v>
      </c>
      <c r="BF2636" s="5">
        <v>110</v>
      </c>
      <c r="BG2636" s="5">
        <v>111</v>
      </c>
      <c r="BH2636" s="5">
        <v>112</v>
      </c>
      <c r="BI2636" s="5">
        <v>118</v>
      </c>
      <c r="BJ2636" s="5">
        <v>118</v>
      </c>
      <c r="BK2636" s="5">
        <v>114</v>
      </c>
      <c r="BL2636" s="5">
        <v>110</v>
      </c>
      <c r="BM2636" s="5">
        <v>115</v>
      </c>
      <c r="BN2636" s="5">
        <v>108</v>
      </c>
      <c r="BO2636" s="5">
        <v>112</v>
      </c>
      <c r="BP2636" s="5">
        <v>114</v>
      </c>
      <c r="BQ2636" s="5">
        <v>113</v>
      </c>
      <c r="BR2636" s="5">
        <v>112</v>
      </c>
      <c r="BS2636">
        <v>107</v>
      </c>
      <c r="BT2636">
        <v>108</v>
      </c>
      <c r="BU2636">
        <v>109</v>
      </c>
      <c r="BV2636">
        <v>107</v>
      </c>
      <c r="BW2636">
        <v>115</v>
      </c>
      <c r="BX2636">
        <v>95</v>
      </c>
      <c r="BY2636">
        <v>107</v>
      </c>
      <c r="BZ2636">
        <v>103</v>
      </c>
      <c r="CA2636">
        <v>107</v>
      </c>
      <c r="CB2636">
        <v>107</v>
      </c>
      <c r="CC2636">
        <v>107</v>
      </c>
      <c r="CD2636">
        <v>105</v>
      </c>
      <c r="CE2636">
        <v>104</v>
      </c>
      <c r="CF2636">
        <v>104</v>
      </c>
      <c r="CG2636">
        <v>107</v>
      </c>
      <c r="CH2636">
        <v>105</v>
      </c>
      <c r="CI2636">
        <v>108</v>
      </c>
      <c r="CJ2636">
        <v>112</v>
      </c>
      <c r="CK2636">
        <v>114</v>
      </c>
      <c r="CL2636">
        <v>111</v>
      </c>
      <c r="CM2636">
        <v>102</v>
      </c>
      <c r="CN2636">
        <v>97</v>
      </c>
      <c r="CO2636">
        <v>105</v>
      </c>
      <c r="CP2636">
        <v>107</v>
      </c>
      <c r="CQ2636">
        <v>107</v>
      </c>
      <c r="CR2636">
        <v>110</v>
      </c>
      <c r="CS2636">
        <v>104</v>
      </c>
      <c r="CT2636">
        <v>94</v>
      </c>
      <c r="CU2636">
        <v>110</v>
      </c>
      <c r="CV2636">
        <v>110</v>
      </c>
      <c r="CW2636">
        <v>105</v>
      </c>
      <c r="CX2636" t="s">
        <v>122</v>
      </c>
      <c r="CY2636" t="s">
        <v>141</v>
      </c>
    </row>
    <row r="2637" spans="1:103" x14ac:dyDescent="0.25">
      <c r="A2637" t="s">
        <v>117</v>
      </c>
      <c r="B2637">
        <v>36.462499999999999</v>
      </c>
      <c r="C2637">
        <v>-116.8672</v>
      </c>
      <c r="D2637">
        <v>-194</v>
      </c>
      <c r="E2637" t="s">
        <v>1</v>
      </c>
      <c r="F2637">
        <v>0</v>
      </c>
      <c r="G2637">
        <v>1988</v>
      </c>
      <c r="H2637">
        <v>8</v>
      </c>
      <c r="I2637" t="s">
        <v>260</v>
      </c>
      <c r="J2637">
        <v>99</v>
      </c>
      <c r="K2637">
        <v>109</v>
      </c>
      <c r="L2637">
        <v>112</v>
      </c>
      <c r="M2637">
        <v>110</v>
      </c>
      <c r="N2637">
        <v>91</v>
      </c>
      <c r="O2637">
        <v>88</v>
      </c>
      <c r="P2637">
        <v>90</v>
      </c>
      <c r="Q2637">
        <v>94</v>
      </c>
      <c r="R2637">
        <v>104</v>
      </c>
      <c r="S2637">
        <v>105</v>
      </c>
      <c r="T2637">
        <v>102</v>
      </c>
      <c r="U2637">
        <v>108</v>
      </c>
      <c r="V2637">
        <v>111</v>
      </c>
      <c r="W2637">
        <v>113</v>
      </c>
      <c r="X2637">
        <v>113</v>
      </c>
      <c r="Y2637">
        <v>112</v>
      </c>
      <c r="Z2637">
        <v>102</v>
      </c>
      <c r="AA2637">
        <v>111</v>
      </c>
      <c r="AB2637">
        <v>114</v>
      </c>
      <c r="AC2637">
        <v>112</v>
      </c>
      <c r="AD2637">
        <v>113</v>
      </c>
      <c r="AE2637">
        <v>104</v>
      </c>
      <c r="AF2637">
        <v>109</v>
      </c>
      <c r="AG2637">
        <v>117</v>
      </c>
      <c r="AH2637">
        <v>106</v>
      </c>
      <c r="AI2637">
        <v>114</v>
      </c>
      <c r="AJ2637">
        <v>117</v>
      </c>
      <c r="AK2637">
        <v>116</v>
      </c>
      <c r="AL2637">
        <v>116</v>
      </c>
      <c r="AM2637">
        <v>117</v>
      </c>
      <c r="AN2637" s="5">
        <v>118</v>
      </c>
      <c r="AO2637" s="5">
        <v>119</v>
      </c>
      <c r="AP2637" s="5">
        <v>116</v>
      </c>
      <c r="AQ2637" s="5">
        <v>110</v>
      </c>
      <c r="AR2637" s="5">
        <v>111</v>
      </c>
      <c r="AS2637" s="5">
        <v>113</v>
      </c>
      <c r="AT2637" s="5">
        <v>115</v>
      </c>
      <c r="AU2637" s="5">
        <v>117</v>
      </c>
      <c r="AV2637" s="5">
        <v>119</v>
      </c>
      <c r="AW2637" s="5">
        <v>120</v>
      </c>
      <c r="AX2637" s="5">
        <v>117</v>
      </c>
      <c r="AY2637" s="5">
        <v>112</v>
      </c>
      <c r="AZ2637" s="5">
        <v>117</v>
      </c>
      <c r="BA2637" s="5">
        <v>115</v>
      </c>
      <c r="BB2637" s="5">
        <v>117</v>
      </c>
      <c r="BC2637" s="5">
        <v>120</v>
      </c>
      <c r="BD2637" s="5">
        <v>124</v>
      </c>
      <c r="BE2637" s="5">
        <v>127</v>
      </c>
      <c r="BF2637" s="5">
        <v>124</v>
      </c>
      <c r="BG2637" s="5">
        <v>123</v>
      </c>
      <c r="BH2637" s="5">
        <v>122</v>
      </c>
      <c r="BI2637" s="5">
        <v>119</v>
      </c>
      <c r="BJ2637" s="5">
        <v>117</v>
      </c>
      <c r="BK2637" s="5">
        <v>120</v>
      </c>
      <c r="BL2637" s="5">
        <v>120</v>
      </c>
      <c r="BM2637" s="5">
        <v>120</v>
      </c>
      <c r="BN2637" s="5">
        <v>119</v>
      </c>
      <c r="BO2637" s="5">
        <v>119</v>
      </c>
      <c r="BP2637" s="5">
        <v>122</v>
      </c>
      <c r="BQ2637" s="5">
        <v>122</v>
      </c>
      <c r="BR2637" s="5">
        <v>113</v>
      </c>
      <c r="BS2637">
        <v>116</v>
      </c>
      <c r="BT2637">
        <v>116</v>
      </c>
      <c r="BU2637">
        <v>116</v>
      </c>
      <c r="BV2637">
        <v>119</v>
      </c>
      <c r="BW2637">
        <v>113</v>
      </c>
      <c r="BX2637">
        <v>110</v>
      </c>
      <c r="BY2637">
        <v>110</v>
      </c>
      <c r="BZ2637">
        <v>113</v>
      </c>
      <c r="CA2637">
        <v>115</v>
      </c>
      <c r="CB2637">
        <v>112</v>
      </c>
      <c r="CC2637">
        <v>110</v>
      </c>
      <c r="CD2637">
        <v>109</v>
      </c>
      <c r="CE2637">
        <v>109</v>
      </c>
      <c r="CF2637">
        <v>110</v>
      </c>
      <c r="CG2637">
        <v>110</v>
      </c>
      <c r="CH2637">
        <v>111</v>
      </c>
      <c r="CI2637">
        <v>115</v>
      </c>
      <c r="CJ2637">
        <v>120</v>
      </c>
      <c r="CK2637">
        <v>119</v>
      </c>
      <c r="CL2637">
        <v>116</v>
      </c>
      <c r="CM2637">
        <v>112</v>
      </c>
      <c r="CN2637">
        <v>114</v>
      </c>
      <c r="CO2637">
        <v>117</v>
      </c>
      <c r="CP2637">
        <v>112</v>
      </c>
      <c r="CQ2637">
        <v>116</v>
      </c>
      <c r="CR2637">
        <v>113</v>
      </c>
      <c r="CS2637">
        <v>109</v>
      </c>
      <c r="CT2637">
        <v>115</v>
      </c>
      <c r="CU2637">
        <v>116</v>
      </c>
      <c r="CV2637">
        <v>113</v>
      </c>
      <c r="CW2637">
        <v>116</v>
      </c>
      <c r="CX2637" t="s">
        <v>5</v>
      </c>
      <c r="CY2637" t="s">
        <v>118</v>
      </c>
    </row>
    <row r="2638" spans="1:103" x14ac:dyDescent="0.25">
      <c r="BS2638" cm="1">
        <f t="array" ref="BS2638">SUMPRODUCT(--(MOD(AN2637:BR2637,5)=0))</f>
        <v>8</v>
      </c>
      <c r="BT2638">
        <f>AVERAGE(AN2637:BR2637)</f>
        <v>118.29032258064517</v>
      </c>
    </row>
    <row r="2639" spans="1:103" x14ac:dyDescent="0.25">
      <c r="D2639" s="5">
        <f>AVERAGE(D2596:D2636)</f>
        <v>3225.439024390244</v>
      </c>
      <c r="AN2639" s="5">
        <f>AVERAGE(AN2596:AN2636)</f>
        <v>102.3780487804878</v>
      </c>
      <c r="AO2639" s="5">
        <f t="shared" ref="AO2639:BR2639" si="3615">AVERAGE(AO2596:AO2636)</f>
        <v>103.17073170731707</v>
      </c>
      <c r="AP2639" s="5">
        <f t="shared" si="3615"/>
        <v>100.92682926829268</v>
      </c>
      <c r="AQ2639" s="5">
        <f t="shared" si="3615"/>
        <v>97.487804878048777</v>
      </c>
      <c r="AR2639" s="5">
        <f t="shared" si="3615"/>
        <v>96.91463414634147</v>
      </c>
      <c r="AS2639" s="5">
        <f t="shared" si="3615"/>
        <v>97.597560975609753</v>
      </c>
      <c r="AT2639" s="5">
        <f t="shared" si="3615"/>
        <v>99.487804878048777</v>
      </c>
      <c r="AU2639" s="5">
        <f t="shared" si="3615"/>
        <v>101.85365853658537</v>
      </c>
      <c r="AV2639" s="5">
        <f t="shared" si="3615"/>
        <v>103.7560975609756</v>
      </c>
      <c r="AW2639" s="5">
        <f t="shared" si="3615"/>
        <v>104.1219512195122</v>
      </c>
      <c r="AX2639" s="5">
        <f t="shared" si="3615"/>
        <v>101.53658536585365</v>
      </c>
      <c r="AY2639" s="5">
        <f t="shared" si="3615"/>
        <v>98.902439024390247</v>
      </c>
      <c r="AZ2639" s="5">
        <f t="shared" si="3615"/>
        <v>99.853658536585371</v>
      </c>
      <c r="BA2639" s="5">
        <f t="shared" si="3615"/>
        <v>101.07317073170732</v>
      </c>
      <c r="BB2639" s="5">
        <f t="shared" si="3615"/>
        <v>102.15853658536585</v>
      </c>
      <c r="BC2639" s="5">
        <f t="shared" si="3615"/>
        <v>104.63414634146342</v>
      </c>
      <c r="BD2639" s="5">
        <f t="shared" si="3615"/>
        <v>106.97560975609755</v>
      </c>
      <c r="BE2639" s="5">
        <f t="shared" si="3615"/>
        <v>107.39024390243902</v>
      </c>
      <c r="BF2639" s="5">
        <f t="shared" si="3615"/>
        <v>105.09756097560975</v>
      </c>
      <c r="BG2639" s="5">
        <f t="shared" si="3615"/>
        <v>105.04878048780488</v>
      </c>
      <c r="BH2639" s="5">
        <f t="shared" si="3615"/>
        <v>105.04878048780488</v>
      </c>
      <c r="BI2639" s="5">
        <f t="shared" si="3615"/>
        <v>103.58536585365853</v>
      </c>
      <c r="BJ2639" s="5">
        <f t="shared" si="3615"/>
        <v>102.58536585365853</v>
      </c>
      <c r="BK2639" s="5">
        <f t="shared" si="3615"/>
        <v>102.29268292682927</v>
      </c>
      <c r="BL2639" s="5">
        <f t="shared" si="3615"/>
        <v>102.90243902439025</v>
      </c>
      <c r="BM2639" s="5">
        <f t="shared" si="3615"/>
        <v>103.54878048780488</v>
      </c>
      <c r="BN2639" s="5">
        <f t="shared" si="3615"/>
        <v>101.17073170731707</v>
      </c>
      <c r="BO2639" s="5">
        <f t="shared" si="3615"/>
        <v>101.17073170731707</v>
      </c>
      <c r="BP2639" s="5">
        <f t="shared" si="3615"/>
        <v>102.65853658536585</v>
      </c>
      <c r="BQ2639" s="5">
        <f t="shared" si="3615"/>
        <v>101.66666666666666</v>
      </c>
      <c r="BR2639" s="5">
        <f t="shared" si="3615"/>
        <v>99</v>
      </c>
    </row>
    <row r="2640" spans="1:103" x14ac:dyDescent="0.25">
      <c r="AI2640" s="13">
        <f>-AM2640/(AVERAGE(D2596:D2636)-D2637)</f>
        <v>-4.7263370797513034E-3</v>
      </c>
      <c r="AJ2640" t="s">
        <v>263</v>
      </c>
      <c r="AK2640">
        <f>AVERAGE(AN2637:BR2637)</f>
        <v>118.29032258064517</v>
      </c>
      <c r="AL2640">
        <f>AVERAGE(AN2639:BR2639)</f>
        <v>102.12890112772094</v>
      </c>
      <c r="AM2640">
        <f>AK2640-AL2640</f>
        <v>16.16142145292423</v>
      </c>
      <c r="AN2640" s="5">
        <f>AN2639+$AM2640</f>
        <v>118.53947023341203</v>
      </c>
      <c r="AO2640" s="5">
        <f t="shared" ref="AO2640:BR2640" si="3616">AO2639+$AM2640</f>
        <v>119.3321531602413</v>
      </c>
      <c r="AP2640" s="5">
        <f t="shared" si="3616"/>
        <v>117.08825072121691</v>
      </c>
      <c r="AQ2640" s="5">
        <f t="shared" si="3616"/>
        <v>113.64922633097301</v>
      </c>
      <c r="AR2640" s="5">
        <f t="shared" si="3616"/>
        <v>113.0760555992657</v>
      </c>
      <c r="AS2640" s="5">
        <f t="shared" si="3616"/>
        <v>113.75898242853398</v>
      </c>
      <c r="AT2640" s="5">
        <f t="shared" si="3616"/>
        <v>115.64922633097301</v>
      </c>
      <c r="AU2640" s="5">
        <f t="shared" si="3616"/>
        <v>118.0150799895096</v>
      </c>
      <c r="AV2640" s="5">
        <f t="shared" si="3616"/>
        <v>119.91751901389983</v>
      </c>
      <c r="AW2640" s="5">
        <f t="shared" si="3616"/>
        <v>120.28337267243643</v>
      </c>
      <c r="AX2640" s="5">
        <f t="shared" si="3616"/>
        <v>117.69800681877788</v>
      </c>
      <c r="AY2640" s="5">
        <f t="shared" si="3616"/>
        <v>115.06386047731448</v>
      </c>
      <c r="AZ2640" s="5">
        <f t="shared" si="3616"/>
        <v>116.0150799895096</v>
      </c>
      <c r="BA2640" s="5">
        <f t="shared" si="3616"/>
        <v>117.23459218463155</v>
      </c>
      <c r="BB2640" s="5">
        <f t="shared" si="3616"/>
        <v>118.31995803829008</v>
      </c>
      <c r="BC2640" s="5">
        <f t="shared" si="3616"/>
        <v>120.79556779438765</v>
      </c>
      <c r="BD2640" s="5">
        <f t="shared" si="3616"/>
        <v>123.13703120902179</v>
      </c>
      <c r="BE2640" s="5">
        <f t="shared" si="3616"/>
        <v>123.55166535536326</v>
      </c>
      <c r="BF2640" s="5">
        <f t="shared" si="3616"/>
        <v>121.25898242853398</v>
      </c>
      <c r="BG2640" s="5">
        <f t="shared" si="3616"/>
        <v>121.21020194072911</v>
      </c>
      <c r="BH2640" s="5">
        <f t="shared" si="3616"/>
        <v>121.21020194072911</v>
      </c>
      <c r="BI2640" s="5">
        <f t="shared" si="3616"/>
        <v>119.74678730658276</v>
      </c>
      <c r="BJ2640" s="5">
        <f t="shared" si="3616"/>
        <v>118.74678730658276</v>
      </c>
      <c r="BK2640" s="5">
        <f t="shared" si="3616"/>
        <v>118.4541043797535</v>
      </c>
      <c r="BL2640" s="5">
        <f t="shared" si="3616"/>
        <v>119.06386047731448</v>
      </c>
      <c r="BM2640" s="5">
        <f t="shared" si="3616"/>
        <v>119.71020194072911</v>
      </c>
      <c r="BN2640" s="5">
        <f t="shared" si="3616"/>
        <v>117.3321531602413</v>
      </c>
      <c r="BO2640" s="5">
        <f t="shared" si="3616"/>
        <v>117.3321531602413</v>
      </c>
      <c r="BP2640" s="5">
        <f t="shared" si="3616"/>
        <v>118.81995803829008</v>
      </c>
      <c r="BQ2640" s="5">
        <f t="shared" si="3616"/>
        <v>117.82808811959089</v>
      </c>
      <c r="BR2640" s="5">
        <f t="shared" si="3616"/>
        <v>115.16142145292423</v>
      </c>
    </row>
    <row r="2641" spans="1:103" x14ac:dyDescent="0.25">
      <c r="AI2641" s="11"/>
      <c r="AN2641" s="5">
        <f>AN2637-AN2640</f>
        <v>-0.53947023341203248</v>
      </c>
      <c r="AO2641" s="5">
        <f t="shared" ref="AO2641:BR2641" si="3617">AO2637-AO2640</f>
        <v>-0.33215316024130459</v>
      </c>
      <c r="AP2641" s="5">
        <f t="shared" si="3617"/>
        <v>-1.0882507212169088</v>
      </c>
      <c r="AQ2641" s="5">
        <f t="shared" si="3617"/>
        <v>-3.6492263309730077</v>
      </c>
      <c r="AR2641" s="5">
        <f t="shared" si="3617"/>
        <v>-2.0760555992657004</v>
      </c>
      <c r="AS2641" s="5">
        <f t="shared" si="3617"/>
        <v>-0.75898242853398301</v>
      </c>
      <c r="AT2641" s="5">
        <f t="shared" si="3617"/>
        <v>-0.64922633097300775</v>
      </c>
      <c r="AU2641" s="5">
        <f t="shared" si="3617"/>
        <v>-1.0150799895096014</v>
      </c>
      <c r="AV2641" s="5">
        <f t="shared" si="3617"/>
        <v>-0.91751901389983459</v>
      </c>
      <c r="AW2641" s="5">
        <f t="shared" si="3617"/>
        <v>-0.28337267243642827</v>
      </c>
      <c r="AX2641" s="5">
        <f t="shared" si="3617"/>
        <v>-0.69800681877788406</v>
      </c>
      <c r="AY2641" s="5">
        <f t="shared" si="3617"/>
        <v>-3.0638604773144777</v>
      </c>
      <c r="AZ2641" s="5">
        <f t="shared" si="3617"/>
        <v>0.98492001049039857</v>
      </c>
      <c r="BA2641" s="5">
        <f t="shared" si="3617"/>
        <v>-2.234592184631552</v>
      </c>
      <c r="BB2641" s="5">
        <f t="shared" si="3617"/>
        <v>-1.319958038290082</v>
      </c>
      <c r="BC2641" s="5">
        <f t="shared" si="3617"/>
        <v>-0.79556779438765091</v>
      </c>
      <c r="BD2641" s="5">
        <f t="shared" si="3617"/>
        <v>0.86296879097821488</v>
      </c>
      <c r="BE2641" s="5">
        <f t="shared" si="3617"/>
        <v>3.4483346446367449</v>
      </c>
      <c r="BF2641" s="5">
        <f t="shared" si="3617"/>
        <v>2.741017571466017</v>
      </c>
      <c r="BG2641" s="5">
        <f t="shared" si="3617"/>
        <v>1.7897980592708933</v>
      </c>
      <c r="BH2641" s="5">
        <f t="shared" si="3617"/>
        <v>0.7897980592708933</v>
      </c>
      <c r="BI2641" s="5">
        <f t="shared" si="3617"/>
        <v>-0.74678730658276038</v>
      </c>
      <c r="BJ2641" s="5">
        <f t="shared" si="3617"/>
        <v>-1.7467873065827604</v>
      </c>
      <c r="BK2641" s="5">
        <f t="shared" si="3617"/>
        <v>1.5458956202464975</v>
      </c>
      <c r="BL2641" s="5">
        <f t="shared" si="3617"/>
        <v>0.93613952268552225</v>
      </c>
      <c r="BM2641" s="5">
        <f t="shared" si="3617"/>
        <v>0.2897980592708933</v>
      </c>
      <c r="BN2641" s="5">
        <f t="shared" si="3617"/>
        <v>1.6678468397586954</v>
      </c>
      <c r="BO2641" s="5">
        <f t="shared" si="3617"/>
        <v>1.6678468397586954</v>
      </c>
      <c r="BP2641" s="5">
        <f t="shared" si="3617"/>
        <v>3.180041961709918</v>
      </c>
      <c r="BQ2641" s="5">
        <f t="shared" si="3617"/>
        <v>4.1719118804091124</v>
      </c>
      <c r="BR2641" s="5">
        <f t="shared" si="3617"/>
        <v>-2.1614214529242304</v>
      </c>
      <c r="BS2641" s="15">
        <f>STDEV(AN2641:BR2641)</f>
        <v>1.9066861290121027</v>
      </c>
      <c r="BT2641" t="s">
        <v>264</v>
      </c>
    </row>
    <row r="2642" spans="1:103" x14ac:dyDescent="0.25">
      <c r="AI2642" s="11"/>
      <c r="AN2642" s="5">
        <f>ABS(AN2641)</f>
        <v>0.53947023341203248</v>
      </c>
      <c r="AO2642" s="5">
        <f t="shared" ref="AO2642" si="3618">ABS(AO2641)</f>
        <v>0.33215316024130459</v>
      </c>
      <c r="AP2642" s="5">
        <f t="shared" ref="AP2642" si="3619">ABS(AP2641)</f>
        <v>1.0882507212169088</v>
      </c>
      <c r="AQ2642" s="5">
        <f t="shared" ref="AQ2642" si="3620">ABS(AQ2641)</f>
        <v>3.6492263309730077</v>
      </c>
      <c r="AR2642" s="5">
        <f t="shared" ref="AR2642" si="3621">ABS(AR2641)</f>
        <v>2.0760555992657004</v>
      </c>
      <c r="AS2642" s="5">
        <f t="shared" ref="AS2642" si="3622">ABS(AS2641)</f>
        <v>0.75898242853398301</v>
      </c>
      <c r="AT2642" s="5">
        <f t="shared" ref="AT2642" si="3623">ABS(AT2641)</f>
        <v>0.64922633097300775</v>
      </c>
      <c r="AU2642" s="5">
        <f t="shared" ref="AU2642" si="3624">ABS(AU2641)</f>
        <v>1.0150799895096014</v>
      </c>
      <c r="AV2642" s="5">
        <f t="shared" ref="AV2642" si="3625">ABS(AV2641)</f>
        <v>0.91751901389983459</v>
      </c>
      <c r="AW2642" s="5">
        <f t="shared" ref="AW2642" si="3626">ABS(AW2641)</f>
        <v>0.28337267243642827</v>
      </c>
      <c r="AX2642" s="5">
        <f t="shared" ref="AX2642" si="3627">ABS(AX2641)</f>
        <v>0.69800681877788406</v>
      </c>
      <c r="AY2642" s="5">
        <f t="shared" ref="AY2642" si="3628">ABS(AY2641)</f>
        <v>3.0638604773144777</v>
      </c>
      <c r="AZ2642" s="5">
        <f t="shared" ref="AZ2642" si="3629">ABS(AZ2641)</f>
        <v>0.98492001049039857</v>
      </c>
      <c r="BA2642" s="5">
        <f t="shared" ref="BA2642" si="3630">ABS(BA2641)</f>
        <v>2.234592184631552</v>
      </c>
      <c r="BB2642" s="5">
        <f t="shared" ref="BB2642" si="3631">ABS(BB2641)</f>
        <v>1.319958038290082</v>
      </c>
      <c r="BC2642" s="5">
        <f t="shared" ref="BC2642" si="3632">ABS(BC2641)</f>
        <v>0.79556779438765091</v>
      </c>
      <c r="BD2642" s="5">
        <f t="shared" ref="BD2642" si="3633">ABS(BD2641)</f>
        <v>0.86296879097821488</v>
      </c>
      <c r="BE2642" s="5">
        <f t="shared" ref="BE2642" si="3634">ABS(BE2641)</f>
        <v>3.4483346446367449</v>
      </c>
      <c r="BF2642" s="5">
        <f t="shared" ref="BF2642" si="3635">ABS(BF2641)</f>
        <v>2.741017571466017</v>
      </c>
      <c r="BG2642" s="5">
        <f t="shared" ref="BG2642" si="3636">ABS(BG2641)</f>
        <v>1.7897980592708933</v>
      </c>
      <c r="BH2642" s="5">
        <f t="shared" ref="BH2642" si="3637">ABS(BH2641)</f>
        <v>0.7897980592708933</v>
      </c>
      <c r="BI2642" s="5">
        <f t="shared" ref="BI2642" si="3638">ABS(BI2641)</f>
        <v>0.74678730658276038</v>
      </c>
      <c r="BJ2642" s="5">
        <f t="shared" ref="BJ2642" si="3639">ABS(BJ2641)</f>
        <v>1.7467873065827604</v>
      </c>
      <c r="BK2642" s="5">
        <f t="shared" ref="BK2642" si="3640">ABS(BK2641)</f>
        <v>1.5458956202464975</v>
      </c>
      <c r="BL2642" s="5">
        <f t="shared" ref="BL2642" si="3641">ABS(BL2641)</f>
        <v>0.93613952268552225</v>
      </c>
      <c r="BM2642" s="5">
        <f t="shared" ref="BM2642" si="3642">ABS(BM2641)</f>
        <v>0.2897980592708933</v>
      </c>
      <c r="BN2642" s="5">
        <f t="shared" ref="BN2642" si="3643">ABS(BN2641)</f>
        <v>1.6678468397586954</v>
      </c>
      <c r="BO2642" s="5">
        <f t="shared" ref="BO2642" si="3644">ABS(BO2641)</f>
        <v>1.6678468397586954</v>
      </c>
      <c r="BP2642" s="5">
        <f t="shared" ref="BP2642" si="3645">ABS(BP2641)</f>
        <v>3.180041961709918</v>
      </c>
      <c r="BQ2642" s="5">
        <f t="shared" ref="BQ2642" si="3646">ABS(BQ2641)</f>
        <v>4.1719118804091124</v>
      </c>
      <c r="BR2642" s="5">
        <f t="shared" ref="BR2642" si="3647">ABS(BR2641)</f>
        <v>2.1614214529242304</v>
      </c>
      <c r="BS2642" s="15">
        <f>AVERAGE(AN2642:BR2642)</f>
        <v>1.5533108296743776</v>
      </c>
      <c r="BT2642" t="s">
        <v>268</v>
      </c>
    </row>
    <row r="2644" spans="1:103" x14ac:dyDescent="0.25">
      <c r="A2644" t="s">
        <v>21</v>
      </c>
      <c r="B2644">
        <v>37.708100000000002</v>
      </c>
      <c r="C2644">
        <v>-117.23309999999999</v>
      </c>
      <c r="D2644">
        <v>5690</v>
      </c>
      <c r="E2644" t="s">
        <v>1</v>
      </c>
      <c r="F2644">
        <v>142.1</v>
      </c>
      <c r="G2644">
        <v>1989</v>
      </c>
      <c r="H2644">
        <v>8</v>
      </c>
      <c r="I2644" t="s">
        <v>260</v>
      </c>
      <c r="J2644">
        <v>73</v>
      </c>
      <c r="K2644">
        <v>77</v>
      </c>
      <c r="L2644">
        <v>73</v>
      </c>
      <c r="M2644">
        <v>72</v>
      </c>
      <c r="N2644">
        <v>66</v>
      </c>
      <c r="O2644">
        <v>76</v>
      </c>
      <c r="P2644">
        <v>75</v>
      </c>
      <c r="Q2644">
        <v>78</v>
      </c>
      <c r="R2644">
        <v>78</v>
      </c>
      <c r="S2644">
        <v>78</v>
      </c>
      <c r="T2644">
        <v>78</v>
      </c>
      <c r="U2644">
        <v>83</v>
      </c>
      <c r="V2644">
        <v>89</v>
      </c>
      <c r="W2644">
        <v>91</v>
      </c>
      <c r="X2644">
        <v>91</v>
      </c>
      <c r="Y2644">
        <v>85</v>
      </c>
      <c r="Z2644">
        <v>89</v>
      </c>
      <c r="AA2644">
        <v>93</v>
      </c>
      <c r="AB2644">
        <v>92</v>
      </c>
      <c r="AC2644">
        <v>75</v>
      </c>
      <c r="AD2644">
        <v>84</v>
      </c>
      <c r="AE2644">
        <v>78</v>
      </c>
      <c r="AF2644">
        <v>71</v>
      </c>
      <c r="AG2644">
        <v>82</v>
      </c>
      <c r="AH2644">
        <v>77</v>
      </c>
      <c r="AI2644">
        <v>80</v>
      </c>
      <c r="AJ2644">
        <v>82</v>
      </c>
      <c r="AN2644" s="5">
        <v>87</v>
      </c>
      <c r="AO2644" s="5">
        <v>89</v>
      </c>
      <c r="AP2644" s="8">
        <f>AVERAGE(AO2644,AQ2644)</f>
        <v>90.5</v>
      </c>
      <c r="AQ2644" s="5">
        <v>92</v>
      </c>
      <c r="AR2644" s="5">
        <v>95</v>
      </c>
      <c r="AS2644" s="5">
        <v>95</v>
      </c>
      <c r="AT2644" s="5">
        <v>96</v>
      </c>
      <c r="AU2644" s="5">
        <v>95</v>
      </c>
      <c r="AV2644" s="5">
        <v>91</v>
      </c>
      <c r="AW2644" s="5">
        <v>87</v>
      </c>
      <c r="AX2644" s="5">
        <v>82</v>
      </c>
      <c r="AY2644" s="5">
        <v>83</v>
      </c>
      <c r="AZ2644" s="5">
        <v>88</v>
      </c>
      <c r="BA2644" s="5">
        <v>91</v>
      </c>
      <c r="BB2644" s="5">
        <v>91</v>
      </c>
      <c r="BC2644" s="5">
        <v>88</v>
      </c>
      <c r="BD2644" s="5">
        <v>93</v>
      </c>
      <c r="BE2644" s="5">
        <v>95</v>
      </c>
      <c r="BF2644" s="5">
        <v>95</v>
      </c>
      <c r="BG2644" s="5">
        <v>95</v>
      </c>
      <c r="BH2644" s="5">
        <v>91</v>
      </c>
      <c r="BI2644" s="5">
        <v>91</v>
      </c>
      <c r="BJ2644" s="5">
        <v>91</v>
      </c>
      <c r="BK2644" s="5">
        <v>91</v>
      </c>
      <c r="BL2644" s="5">
        <v>92</v>
      </c>
      <c r="BM2644" s="5">
        <v>91</v>
      </c>
      <c r="BN2644" s="5">
        <v>90</v>
      </c>
      <c r="BO2644" s="5">
        <v>89</v>
      </c>
      <c r="BP2644" s="5">
        <v>89</v>
      </c>
      <c r="BQ2644" s="5">
        <v>90</v>
      </c>
      <c r="BR2644" s="5">
        <v>88</v>
      </c>
      <c r="BS2644">
        <v>87</v>
      </c>
      <c r="BT2644">
        <v>85</v>
      </c>
      <c r="BU2644">
        <v>85</v>
      </c>
      <c r="BV2644">
        <v>84</v>
      </c>
      <c r="BW2644">
        <v>88</v>
      </c>
      <c r="BX2644">
        <v>90</v>
      </c>
      <c r="BY2644">
        <v>92</v>
      </c>
      <c r="BZ2644">
        <v>85</v>
      </c>
      <c r="CA2644">
        <v>79</v>
      </c>
      <c r="CB2644">
        <v>82</v>
      </c>
      <c r="CC2644">
        <v>83</v>
      </c>
      <c r="CD2644">
        <v>82</v>
      </c>
      <c r="CE2644">
        <v>90</v>
      </c>
      <c r="CF2644">
        <v>90</v>
      </c>
      <c r="CG2644">
        <v>90</v>
      </c>
      <c r="CH2644">
        <v>87</v>
      </c>
      <c r="CI2644">
        <v>82</v>
      </c>
      <c r="CJ2644">
        <v>81</v>
      </c>
      <c r="CK2644">
        <v>82</v>
      </c>
      <c r="CL2644">
        <v>79</v>
      </c>
      <c r="CM2644">
        <v>80</v>
      </c>
      <c r="CN2644">
        <v>83</v>
      </c>
      <c r="CO2644">
        <v>79</v>
      </c>
      <c r="CP2644">
        <v>71</v>
      </c>
      <c r="CQ2644">
        <v>77</v>
      </c>
      <c r="CR2644">
        <v>80</v>
      </c>
      <c r="CS2644">
        <v>83</v>
      </c>
      <c r="CT2644">
        <v>84</v>
      </c>
      <c r="CU2644">
        <v>84</v>
      </c>
      <c r="CV2644">
        <v>82</v>
      </c>
      <c r="CW2644">
        <v>80</v>
      </c>
      <c r="CX2644" t="s">
        <v>2</v>
      </c>
      <c r="CY2644" t="s">
        <v>22</v>
      </c>
    </row>
    <row r="2645" spans="1:103" x14ac:dyDescent="0.25">
      <c r="A2645" t="s">
        <v>107</v>
      </c>
      <c r="B2645">
        <v>38.050600000000003</v>
      </c>
      <c r="C2645">
        <v>-117.09059999999999</v>
      </c>
      <c r="D2645">
        <v>5399</v>
      </c>
      <c r="E2645" t="s">
        <v>1</v>
      </c>
      <c r="F2645">
        <v>177.5</v>
      </c>
      <c r="G2645">
        <v>1989</v>
      </c>
      <c r="H2645">
        <v>8</v>
      </c>
      <c r="I2645" t="s">
        <v>260</v>
      </c>
      <c r="J2645">
        <v>78</v>
      </c>
      <c r="K2645">
        <v>79</v>
      </c>
      <c r="L2645">
        <v>76</v>
      </c>
      <c r="M2645">
        <v>74</v>
      </c>
      <c r="N2645">
        <v>72</v>
      </c>
      <c r="O2645">
        <v>82</v>
      </c>
      <c r="P2645">
        <v>83</v>
      </c>
      <c r="Q2645">
        <v>80</v>
      </c>
      <c r="R2645">
        <v>84</v>
      </c>
      <c r="S2645">
        <v>82</v>
      </c>
      <c r="T2645">
        <v>81</v>
      </c>
      <c r="U2645">
        <v>86</v>
      </c>
      <c r="V2645">
        <v>93</v>
      </c>
      <c r="W2645">
        <v>95</v>
      </c>
      <c r="X2645">
        <v>96</v>
      </c>
      <c r="Y2645">
        <v>85</v>
      </c>
      <c r="Z2645">
        <v>92</v>
      </c>
      <c r="AA2645">
        <v>97</v>
      </c>
      <c r="AB2645">
        <v>95</v>
      </c>
      <c r="AC2645">
        <v>83</v>
      </c>
      <c r="AD2645">
        <v>81</v>
      </c>
      <c r="AE2645">
        <v>86</v>
      </c>
      <c r="AF2645">
        <v>81</v>
      </c>
      <c r="AG2645">
        <v>75</v>
      </c>
      <c r="AH2645">
        <v>80</v>
      </c>
      <c r="AI2645">
        <v>86</v>
      </c>
      <c r="AJ2645">
        <v>80</v>
      </c>
      <c r="AK2645">
        <v>81</v>
      </c>
      <c r="AL2645">
        <v>84</v>
      </c>
      <c r="AM2645">
        <v>87</v>
      </c>
      <c r="AN2645" s="5">
        <v>90</v>
      </c>
      <c r="AO2645" s="5">
        <v>91</v>
      </c>
      <c r="AP2645" s="5">
        <v>95</v>
      </c>
      <c r="AQ2645" s="5">
        <v>96</v>
      </c>
      <c r="AR2645" s="5">
        <v>99</v>
      </c>
      <c r="AS2645" s="5">
        <v>101</v>
      </c>
      <c r="AT2645" s="5">
        <v>102</v>
      </c>
      <c r="AU2645" s="5">
        <v>99</v>
      </c>
      <c r="AV2645" s="5">
        <v>95</v>
      </c>
      <c r="AW2645" s="5">
        <v>91</v>
      </c>
      <c r="AX2645" s="5">
        <v>86</v>
      </c>
      <c r="AY2645" s="5">
        <v>86</v>
      </c>
      <c r="AZ2645" s="5">
        <v>92</v>
      </c>
      <c r="BA2645" s="5">
        <v>95</v>
      </c>
      <c r="BB2645" s="5">
        <v>95</v>
      </c>
      <c r="BC2645" s="5">
        <v>91</v>
      </c>
      <c r="BD2645" s="5">
        <v>95</v>
      </c>
      <c r="BE2645" s="5">
        <v>97</v>
      </c>
      <c r="BF2645" s="5">
        <v>99</v>
      </c>
      <c r="BG2645" s="5">
        <v>99</v>
      </c>
      <c r="BH2645" s="5">
        <v>93</v>
      </c>
      <c r="BI2645" s="5">
        <v>94</v>
      </c>
      <c r="BJ2645" s="5">
        <v>97</v>
      </c>
      <c r="BK2645" s="5">
        <v>94</v>
      </c>
      <c r="BL2645" s="5">
        <v>97</v>
      </c>
      <c r="BM2645" s="5">
        <v>95</v>
      </c>
      <c r="BN2645" s="5">
        <v>94</v>
      </c>
      <c r="BO2645" s="5">
        <v>93</v>
      </c>
      <c r="BP2645" s="5">
        <v>94</v>
      </c>
      <c r="BQ2645" s="5">
        <v>95</v>
      </c>
      <c r="BR2645" s="5">
        <v>92</v>
      </c>
      <c r="BS2645">
        <v>90</v>
      </c>
      <c r="BT2645">
        <v>89</v>
      </c>
      <c r="BU2645">
        <v>89</v>
      </c>
      <c r="BV2645">
        <v>88</v>
      </c>
      <c r="BW2645">
        <v>93</v>
      </c>
      <c r="BX2645">
        <v>93</v>
      </c>
      <c r="BY2645">
        <v>95</v>
      </c>
      <c r="BZ2645">
        <v>90</v>
      </c>
      <c r="CA2645">
        <v>84</v>
      </c>
      <c r="CB2645">
        <v>85</v>
      </c>
      <c r="CC2645">
        <v>85</v>
      </c>
      <c r="CD2645">
        <v>90</v>
      </c>
      <c r="CE2645">
        <v>93</v>
      </c>
      <c r="CF2645">
        <v>95</v>
      </c>
      <c r="CG2645">
        <v>95</v>
      </c>
      <c r="CH2645">
        <v>91</v>
      </c>
      <c r="CI2645">
        <v>86</v>
      </c>
      <c r="CJ2645">
        <v>85</v>
      </c>
      <c r="CK2645">
        <v>86</v>
      </c>
      <c r="CL2645">
        <v>84</v>
      </c>
      <c r="CM2645">
        <v>86</v>
      </c>
      <c r="CN2645">
        <v>86</v>
      </c>
      <c r="CO2645">
        <v>84</v>
      </c>
      <c r="CP2645">
        <v>76</v>
      </c>
      <c r="CQ2645">
        <v>81</v>
      </c>
      <c r="CR2645">
        <v>83</v>
      </c>
      <c r="CS2645">
        <v>84</v>
      </c>
      <c r="CT2645">
        <v>89</v>
      </c>
      <c r="CU2645">
        <v>88</v>
      </c>
      <c r="CV2645">
        <v>86</v>
      </c>
      <c r="CW2645">
        <v>83</v>
      </c>
      <c r="CX2645" t="s">
        <v>2</v>
      </c>
      <c r="CY2645" t="s">
        <v>108</v>
      </c>
    </row>
    <row r="2646" spans="1:103" x14ac:dyDescent="0.25">
      <c r="A2646" t="s">
        <v>169</v>
      </c>
      <c r="B2646">
        <v>38.203299999999999</v>
      </c>
      <c r="C2646">
        <v>-116.1758</v>
      </c>
      <c r="D2646">
        <v>5300</v>
      </c>
      <c r="E2646" t="s">
        <v>1</v>
      </c>
      <c r="F2646">
        <v>202.8</v>
      </c>
      <c r="G2646">
        <v>1989</v>
      </c>
      <c r="H2646">
        <v>8</v>
      </c>
      <c r="I2646" t="s">
        <v>260</v>
      </c>
      <c r="J2646">
        <v>71</v>
      </c>
      <c r="K2646">
        <v>82</v>
      </c>
      <c r="L2646">
        <v>71</v>
      </c>
      <c r="M2646">
        <v>73</v>
      </c>
      <c r="N2646">
        <v>70</v>
      </c>
      <c r="O2646">
        <v>69</v>
      </c>
      <c r="P2646">
        <v>73</v>
      </c>
      <c r="Q2646">
        <v>77</v>
      </c>
      <c r="S2646">
        <v>79</v>
      </c>
      <c r="U2646">
        <v>82</v>
      </c>
      <c r="V2646">
        <v>86</v>
      </c>
      <c r="W2646">
        <v>92</v>
      </c>
      <c r="X2646">
        <v>93</v>
      </c>
      <c r="Y2646">
        <v>85</v>
      </c>
      <c r="Z2646">
        <v>91</v>
      </c>
      <c r="AA2646">
        <v>95</v>
      </c>
      <c r="AB2646">
        <v>96</v>
      </c>
      <c r="AC2646">
        <v>87</v>
      </c>
      <c r="AD2646">
        <v>78</v>
      </c>
      <c r="AE2646">
        <v>80</v>
      </c>
      <c r="AF2646">
        <v>85</v>
      </c>
      <c r="AG2646">
        <v>80</v>
      </c>
      <c r="AI2646">
        <v>83</v>
      </c>
      <c r="AJ2646">
        <v>82</v>
      </c>
      <c r="AK2646">
        <v>87</v>
      </c>
      <c r="AL2646">
        <v>87</v>
      </c>
      <c r="AM2646">
        <v>92</v>
      </c>
      <c r="AN2646" s="5">
        <v>88</v>
      </c>
      <c r="AO2646" s="5">
        <v>94</v>
      </c>
      <c r="AP2646" s="5">
        <v>96</v>
      </c>
      <c r="AQ2646" s="5">
        <v>93</v>
      </c>
      <c r="AR2646" s="5">
        <v>98</v>
      </c>
      <c r="AS2646" s="5">
        <v>100</v>
      </c>
      <c r="AT2646" s="5">
        <v>100</v>
      </c>
      <c r="AU2646" s="5">
        <v>98</v>
      </c>
      <c r="AV2646" s="5">
        <v>94</v>
      </c>
      <c r="AW2646" s="5">
        <v>92</v>
      </c>
      <c r="AX2646" s="5">
        <v>89</v>
      </c>
      <c r="AY2646" s="5">
        <v>81</v>
      </c>
      <c r="AZ2646" s="5">
        <v>94</v>
      </c>
      <c r="BA2646" s="5">
        <v>92</v>
      </c>
      <c r="BB2646" s="5">
        <v>91</v>
      </c>
      <c r="BC2646" s="5">
        <v>91</v>
      </c>
      <c r="BD2646" s="5">
        <v>90</v>
      </c>
      <c r="BE2646" s="5">
        <v>97</v>
      </c>
      <c r="BF2646" s="5">
        <v>98</v>
      </c>
      <c r="BG2646" s="5">
        <v>98</v>
      </c>
      <c r="BH2646" s="5">
        <v>95</v>
      </c>
      <c r="BI2646" s="5">
        <v>93</v>
      </c>
      <c r="BJ2646" s="5">
        <v>92</v>
      </c>
      <c r="BK2646" s="5">
        <v>92</v>
      </c>
      <c r="BL2646" s="5">
        <v>94</v>
      </c>
      <c r="BM2646" s="5">
        <v>96</v>
      </c>
      <c r="BN2646" s="5">
        <v>96</v>
      </c>
      <c r="BO2646" s="5">
        <v>97</v>
      </c>
      <c r="BP2646" s="5">
        <v>94</v>
      </c>
      <c r="BQ2646" s="5">
        <v>95</v>
      </c>
      <c r="BR2646" s="5">
        <v>95</v>
      </c>
      <c r="BS2646">
        <v>95</v>
      </c>
      <c r="BT2646">
        <v>90</v>
      </c>
      <c r="BU2646">
        <v>89</v>
      </c>
      <c r="BV2646">
        <v>90</v>
      </c>
      <c r="BW2646">
        <v>93</v>
      </c>
      <c r="BX2646">
        <v>95</v>
      </c>
      <c r="BY2646">
        <v>94</v>
      </c>
      <c r="BZ2646">
        <v>89</v>
      </c>
      <c r="CA2646">
        <v>80</v>
      </c>
      <c r="CB2646">
        <v>86</v>
      </c>
      <c r="CC2646">
        <v>88</v>
      </c>
      <c r="CD2646">
        <v>90</v>
      </c>
      <c r="CE2646">
        <v>93</v>
      </c>
      <c r="CF2646">
        <v>93</v>
      </c>
      <c r="CG2646">
        <v>93</v>
      </c>
      <c r="CH2646">
        <v>93</v>
      </c>
      <c r="CI2646">
        <v>83</v>
      </c>
      <c r="CJ2646">
        <v>87</v>
      </c>
      <c r="CK2646">
        <v>87</v>
      </c>
      <c r="CL2646">
        <v>86</v>
      </c>
      <c r="CM2646">
        <v>84</v>
      </c>
      <c r="CN2646">
        <v>74</v>
      </c>
      <c r="CO2646">
        <v>83</v>
      </c>
      <c r="CP2646">
        <v>75</v>
      </c>
      <c r="CQ2646">
        <v>81</v>
      </c>
      <c r="CR2646">
        <v>86</v>
      </c>
      <c r="CS2646">
        <v>81</v>
      </c>
      <c r="CT2646">
        <v>88</v>
      </c>
      <c r="CU2646">
        <v>89</v>
      </c>
      <c r="CV2646">
        <v>86</v>
      </c>
      <c r="CW2646">
        <v>84</v>
      </c>
      <c r="CX2646" t="s">
        <v>2</v>
      </c>
      <c r="CY2646" t="s">
        <v>170</v>
      </c>
    </row>
    <row r="2647" spans="1:103" x14ac:dyDescent="0.25">
      <c r="A2647" t="s">
        <v>89</v>
      </c>
      <c r="B2647">
        <v>37.373899999999999</v>
      </c>
      <c r="C2647">
        <v>-117.9803</v>
      </c>
      <c r="D2647">
        <v>5225</v>
      </c>
      <c r="E2647" t="s">
        <v>1</v>
      </c>
      <c r="F2647">
        <v>141.5</v>
      </c>
      <c r="G2647">
        <v>1989</v>
      </c>
      <c r="H2647">
        <v>8</v>
      </c>
      <c r="I2647" t="s">
        <v>260</v>
      </c>
      <c r="J2647">
        <v>77</v>
      </c>
      <c r="L2647">
        <v>79</v>
      </c>
      <c r="M2647">
        <v>76</v>
      </c>
      <c r="N2647">
        <v>72</v>
      </c>
      <c r="O2647">
        <v>80</v>
      </c>
      <c r="P2647">
        <v>79</v>
      </c>
      <c r="Q2647">
        <v>82</v>
      </c>
      <c r="S2647">
        <v>83</v>
      </c>
      <c r="T2647">
        <v>82</v>
      </c>
      <c r="U2647">
        <v>84</v>
      </c>
      <c r="V2647">
        <v>92</v>
      </c>
      <c r="W2647">
        <v>94</v>
      </c>
      <c r="X2647">
        <v>95</v>
      </c>
      <c r="Y2647">
        <v>94</v>
      </c>
      <c r="Z2647">
        <v>91</v>
      </c>
      <c r="AA2647">
        <v>95</v>
      </c>
      <c r="AB2647">
        <v>96</v>
      </c>
      <c r="AC2647">
        <v>90</v>
      </c>
      <c r="AD2647">
        <v>88</v>
      </c>
      <c r="AE2647">
        <v>85</v>
      </c>
      <c r="AF2647">
        <v>86</v>
      </c>
      <c r="AG2647">
        <v>82</v>
      </c>
      <c r="AH2647">
        <v>82</v>
      </c>
      <c r="AI2647">
        <v>85</v>
      </c>
      <c r="AJ2647">
        <v>80</v>
      </c>
      <c r="AK2647">
        <v>82</v>
      </c>
      <c r="AL2647">
        <v>85</v>
      </c>
      <c r="AM2647">
        <v>85</v>
      </c>
      <c r="AN2647" s="5">
        <v>88</v>
      </c>
      <c r="AO2647" s="5">
        <v>90</v>
      </c>
      <c r="AP2647" s="5">
        <v>93</v>
      </c>
      <c r="AQ2647" s="5">
        <v>94</v>
      </c>
      <c r="AR2647" s="5">
        <v>98</v>
      </c>
      <c r="AS2647" s="5">
        <v>99</v>
      </c>
      <c r="AT2647" s="5">
        <v>100</v>
      </c>
      <c r="AU2647" s="5">
        <v>100</v>
      </c>
      <c r="AV2647" s="5">
        <v>100</v>
      </c>
      <c r="AW2647" s="5">
        <v>89</v>
      </c>
      <c r="AX2647" s="5">
        <v>90</v>
      </c>
      <c r="AY2647" s="5">
        <v>87</v>
      </c>
      <c r="AZ2647" s="5">
        <v>91</v>
      </c>
      <c r="BA2647" s="5">
        <v>93</v>
      </c>
      <c r="BB2647" s="5">
        <v>94</v>
      </c>
      <c r="BC2647" s="5">
        <v>94</v>
      </c>
      <c r="BD2647" s="5">
        <v>94</v>
      </c>
      <c r="BE2647" s="5">
        <v>95</v>
      </c>
      <c r="BF2647" s="5">
        <v>97</v>
      </c>
      <c r="BG2647" s="5">
        <v>98</v>
      </c>
      <c r="BH2647" s="5">
        <v>98</v>
      </c>
      <c r="BI2647" s="5">
        <v>95</v>
      </c>
      <c r="BJ2647" s="5">
        <v>94</v>
      </c>
      <c r="BK2647" s="5">
        <v>94</v>
      </c>
      <c r="BL2647" s="5">
        <v>94</v>
      </c>
      <c r="BM2647" s="5">
        <v>95</v>
      </c>
      <c r="BN2647" s="5">
        <v>94</v>
      </c>
      <c r="BO2647" s="5">
        <v>93</v>
      </c>
      <c r="BP2647" s="5">
        <v>93</v>
      </c>
      <c r="BQ2647" s="5">
        <v>94</v>
      </c>
      <c r="BR2647" s="5">
        <v>95</v>
      </c>
      <c r="BS2647">
        <v>91</v>
      </c>
      <c r="BT2647">
        <v>89</v>
      </c>
      <c r="BU2647">
        <v>89</v>
      </c>
      <c r="BV2647">
        <v>87</v>
      </c>
      <c r="BW2647">
        <v>89</v>
      </c>
      <c r="BX2647">
        <v>92</v>
      </c>
      <c r="BY2647">
        <v>93</v>
      </c>
      <c r="BZ2647">
        <v>85</v>
      </c>
      <c r="CA2647">
        <v>79</v>
      </c>
      <c r="CB2647">
        <v>82</v>
      </c>
      <c r="CC2647">
        <v>85</v>
      </c>
      <c r="CD2647">
        <v>89</v>
      </c>
      <c r="CE2647">
        <v>91</v>
      </c>
      <c r="CF2647">
        <v>92</v>
      </c>
      <c r="CG2647">
        <v>93</v>
      </c>
      <c r="CH2647">
        <v>93</v>
      </c>
      <c r="CI2647">
        <v>93</v>
      </c>
      <c r="CJ2647">
        <v>93</v>
      </c>
      <c r="CK2647">
        <v>93</v>
      </c>
      <c r="CL2647">
        <v>84</v>
      </c>
      <c r="CM2647">
        <v>83</v>
      </c>
      <c r="CN2647">
        <v>85</v>
      </c>
      <c r="CO2647">
        <v>84</v>
      </c>
      <c r="CP2647">
        <v>81</v>
      </c>
      <c r="CQ2647">
        <v>80</v>
      </c>
      <c r="CR2647">
        <v>83</v>
      </c>
      <c r="CS2647">
        <v>84</v>
      </c>
      <c r="CT2647">
        <v>87</v>
      </c>
      <c r="CU2647">
        <v>88</v>
      </c>
      <c r="CV2647">
        <v>87</v>
      </c>
      <c r="CW2647">
        <v>84</v>
      </c>
      <c r="CX2647" t="s">
        <v>5</v>
      </c>
      <c r="CY2647" t="s">
        <v>90</v>
      </c>
    </row>
    <row r="2648" spans="1:103" x14ac:dyDescent="0.25">
      <c r="A2648" t="s">
        <v>177</v>
      </c>
      <c r="B2648">
        <v>38.303600000000003</v>
      </c>
      <c r="C2648">
        <v>-116.1925</v>
      </c>
      <c r="D2648">
        <v>5200</v>
      </c>
      <c r="E2648" t="s">
        <v>1</v>
      </c>
      <c r="F2648">
        <v>213</v>
      </c>
      <c r="G2648">
        <v>1989</v>
      </c>
      <c r="H2648">
        <v>8</v>
      </c>
      <c r="I2648" t="s">
        <v>260</v>
      </c>
      <c r="J2648">
        <v>76</v>
      </c>
      <c r="K2648">
        <v>79</v>
      </c>
      <c r="L2648">
        <v>72</v>
      </c>
      <c r="M2648">
        <v>74</v>
      </c>
      <c r="N2648">
        <v>75</v>
      </c>
      <c r="O2648">
        <v>81</v>
      </c>
      <c r="P2648">
        <v>83</v>
      </c>
      <c r="Q2648">
        <v>79</v>
      </c>
      <c r="R2648">
        <v>84</v>
      </c>
      <c r="S2648">
        <v>78</v>
      </c>
      <c r="T2648">
        <v>83</v>
      </c>
      <c r="U2648">
        <v>84</v>
      </c>
      <c r="V2648">
        <v>90</v>
      </c>
      <c r="W2648">
        <v>95</v>
      </c>
      <c r="X2648">
        <v>95</v>
      </c>
      <c r="Y2648">
        <v>86</v>
      </c>
      <c r="Z2648">
        <v>91</v>
      </c>
      <c r="AA2648">
        <v>96</v>
      </c>
      <c r="AB2648">
        <v>94</v>
      </c>
      <c r="AC2648">
        <v>88</v>
      </c>
      <c r="AD2648">
        <v>77</v>
      </c>
      <c r="AE2648">
        <v>86</v>
      </c>
      <c r="AF2648">
        <v>80</v>
      </c>
      <c r="AG2648">
        <v>72</v>
      </c>
      <c r="AH2648">
        <v>77</v>
      </c>
      <c r="AI2648">
        <v>84</v>
      </c>
      <c r="AJ2648">
        <v>82</v>
      </c>
      <c r="AK2648">
        <v>83</v>
      </c>
      <c r="AL2648">
        <v>87</v>
      </c>
      <c r="AM2648">
        <v>87</v>
      </c>
      <c r="AN2648" s="5">
        <v>92</v>
      </c>
      <c r="AO2648" s="5">
        <v>95</v>
      </c>
      <c r="AP2648" s="5">
        <v>97</v>
      </c>
      <c r="AQ2648" s="5">
        <v>96</v>
      </c>
      <c r="AR2648" s="5">
        <v>99</v>
      </c>
      <c r="AS2648" s="5">
        <v>102</v>
      </c>
      <c r="AT2648" s="5">
        <v>102</v>
      </c>
      <c r="AU2648" s="5">
        <v>99</v>
      </c>
      <c r="AV2648" s="5">
        <v>93</v>
      </c>
      <c r="AW2648" s="5">
        <v>92</v>
      </c>
      <c r="AX2648" s="5">
        <v>87</v>
      </c>
      <c r="AY2648" s="5">
        <v>81</v>
      </c>
      <c r="AZ2648" s="5">
        <v>92</v>
      </c>
      <c r="BA2648" s="5">
        <v>97</v>
      </c>
      <c r="BB2648" s="5">
        <v>94</v>
      </c>
      <c r="BC2648" s="5">
        <v>92</v>
      </c>
      <c r="BD2648" s="5">
        <v>96</v>
      </c>
      <c r="BE2648" s="5">
        <v>98</v>
      </c>
      <c r="BF2648" s="5">
        <v>100</v>
      </c>
      <c r="BG2648" s="5">
        <v>99</v>
      </c>
      <c r="BH2648" s="5">
        <v>94</v>
      </c>
      <c r="BI2648" s="5">
        <v>96</v>
      </c>
      <c r="BJ2648" s="5">
        <v>94</v>
      </c>
      <c r="BK2648" s="5">
        <v>95</v>
      </c>
      <c r="BL2648" s="5">
        <v>97</v>
      </c>
      <c r="BM2648" s="5">
        <v>96</v>
      </c>
      <c r="BN2648" s="5">
        <v>95</v>
      </c>
      <c r="BO2648" s="5">
        <v>94</v>
      </c>
      <c r="BP2648" s="5">
        <v>95</v>
      </c>
      <c r="BQ2648" s="5">
        <v>96</v>
      </c>
      <c r="BR2648" s="5">
        <v>95</v>
      </c>
      <c r="BS2648">
        <v>92</v>
      </c>
      <c r="BT2648">
        <v>91</v>
      </c>
      <c r="BU2648">
        <v>90</v>
      </c>
      <c r="BV2648">
        <v>91</v>
      </c>
      <c r="BW2648">
        <v>94</v>
      </c>
      <c r="BX2648">
        <v>94</v>
      </c>
      <c r="BY2648">
        <v>94</v>
      </c>
      <c r="BZ2648">
        <v>88</v>
      </c>
      <c r="CA2648">
        <v>78</v>
      </c>
      <c r="CB2648">
        <v>86</v>
      </c>
      <c r="CC2648">
        <v>84</v>
      </c>
      <c r="CD2648">
        <v>90</v>
      </c>
      <c r="CE2648">
        <v>93</v>
      </c>
      <c r="CF2648">
        <v>93</v>
      </c>
      <c r="CG2648">
        <v>92</v>
      </c>
      <c r="CH2648">
        <v>92</v>
      </c>
      <c r="CI2648">
        <v>87</v>
      </c>
      <c r="CJ2648">
        <v>86</v>
      </c>
      <c r="CK2648">
        <v>87</v>
      </c>
      <c r="CL2648">
        <v>85</v>
      </c>
      <c r="CM2648">
        <v>85</v>
      </c>
      <c r="CN2648">
        <v>87</v>
      </c>
      <c r="CO2648">
        <v>82</v>
      </c>
      <c r="CP2648">
        <v>77</v>
      </c>
      <c r="CQ2648">
        <v>82</v>
      </c>
      <c r="CR2648">
        <v>85</v>
      </c>
      <c r="CS2648">
        <v>87</v>
      </c>
      <c r="CT2648">
        <v>90</v>
      </c>
      <c r="CU2648">
        <v>89</v>
      </c>
      <c r="CV2648">
        <v>87</v>
      </c>
      <c r="CW2648">
        <v>86</v>
      </c>
      <c r="CX2648" t="s">
        <v>2</v>
      </c>
      <c r="CY2648" t="s">
        <v>178</v>
      </c>
    </row>
    <row r="2649" spans="1:103" x14ac:dyDescent="0.25">
      <c r="A2649" t="s">
        <v>173</v>
      </c>
      <c r="B2649">
        <v>38.263100000000001</v>
      </c>
      <c r="C2649">
        <v>-117.51609999999999</v>
      </c>
      <c r="D2649">
        <v>5100</v>
      </c>
      <c r="E2649" t="s">
        <v>1</v>
      </c>
      <c r="F2649">
        <v>208.1</v>
      </c>
      <c r="G2649">
        <v>1989</v>
      </c>
      <c r="H2649">
        <v>8</v>
      </c>
      <c r="I2649" t="s">
        <v>260</v>
      </c>
      <c r="J2649">
        <v>80</v>
      </c>
      <c r="K2649">
        <v>81</v>
      </c>
      <c r="L2649">
        <v>76</v>
      </c>
      <c r="M2649">
        <v>73</v>
      </c>
      <c r="N2649">
        <v>70</v>
      </c>
      <c r="O2649">
        <v>81</v>
      </c>
      <c r="P2649">
        <v>79</v>
      </c>
      <c r="Q2649">
        <v>81</v>
      </c>
      <c r="R2649">
        <v>84</v>
      </c>
      <c r="S2649">
        <v>84</v>
      </c>
      <c r="T2649">
        <v>82</v>
      </c>
      <c r="U2649">
        <v>88</v>
      </c>
      <c r="V2649">
        <v>94</v>
      </c>
      <c r="W2649">
        <v>96</v>
      </c>
      <c r="X2649">
        <v>97</v>
      </c>
      <c r="Y2649">
        <v>86</v>
      </c>
      <c r="Z2649">
        <v>92</v>
      </c>
      <c r="AA2649">
        <v>97</v>
      </c>
      <c r="AB2649">
        <v>96</v>
      </c>
      <c r="AC2649">
        <v>81</v>
      </c>
      <c r="AD2649">
        <v>80</v>
      </c>
      <c r="AE2649">
        <v>87</v>
      </c>
      <c r="AF2649">
        <v>79</v>
      </c>
      <c r="AG2649">
        <v>78</v>
      </c>
      <c r="AH2649">
        <v>83</v>
      </c>
      <c r="AI2649">
        <v>87</v>
      </c>
      <c r="AJ2649">
        <v>81</v>
      </c>
      <c r="AK2649">
        <v>84</v>
      </c>
      <c r="AL2649">
        <v>87</v>
      </c>
      <c r="AM2649">
        <v>87</v>
      </c>
      <c r="AN2649" s="5">
        <v>91</v>
      </c>
      <c r="AO2649" s="5">
        <v>94</v>
      </c>
      <c r="AP2649" s="5">
        <v>97</v>
      </c>
      <c r="AQ2649" s="5">
        <v>96</v>
      </c>
      <c r="AR2649" s="5">
        <v>99</v>
      </c>
      <c r="AS2649" s="5">
        <v>100</v>
      </c>
      <c r="AT2649" s="5">
        <v>103</v>
      </c>
      <c r="AU2649" s="5">
        <v>98</v>
      </c>
      <c r="AV2649" s="5">
        <v>96</v>
      </c>
      <c r="AW2649" s="5">
        <v>92</v>
      </c>
      <c r="AX2649" s="5">
        <v>91</v>
      </c>
      <c r="AY2649" s="5">
        <v>85</v>
      </c>
      <c r="AZ2649" s="5">
        <v>92</v>
      </c>
      <c r="BA2649" s="5">
        <v>96</v>
      </c>
      <c r="BB2649" s="5">
        <v>95</v>
      </c>
      <c r="BC2649" s="5">
        <v>93</v>
      </c>
      <c r="BD2649" s="5">
        <v>95</v>
      </c>
      <c r="BE2649" s="5">
        <v>98</v>
      </c>
      <c r="BF2649" s="5">
        <v>102</v>
      </c>
      <c r="BG2649" s="5">
        <v>101</v>
      </c>
      <c r="BH2649" s="5">
        <v>93</v>
      </c>
      <c r="BI2649" s="5">
        <v>97</v>
      </c>
      <c r="BJ2649" s="5">
        <v>96</v>
      </c>
      <c r="BK2649" s="5">
        <v>95</v>
      </c>
      <c r="BL2649" s="5">
        <v>96</v>
      </c>
      <c r="BM2649" s="5">
        <v>96</v>
      </c>
      <c r="BN2649" s="5">
        <v>97</v>
      </c>
      <c r="BO2649" s="5">
        <v>96</v>
      </c>
      <c r="BP2649" s="5">
        <v>96</v>
      </c>
      <c r="BQ2649" s="5">
        <v>96</v>
      </c>
      <c r="BR2649" s="5">
        <v>96</v>
      </c>
      <c r="BS2649">
        <v>91</v>
      </c>
      <c r="BT2649">
        <v>91</v>
      </c>
      <c r="BU2649">
        <v>91</v>
      </c>
      <c r="BV2649">
        <v>90</v>
      </c>
      <c r="BW2649">
        <v>94</v>
      </c>
      <c r="BX2649">
        <v>95</v>
      </c>
      <c r="BY2649">
        <v>96</v>
      </c>
      <c r="BZ2649">
        <v>85</v>
      </c>
      <c r="CA2649">
        <v>86</v>
      </c>
      <c r="CB2649">
        <v>85</v>
      </c>
      <c r="CC2649">
        <v>85</v>
      </c>
      <c r="CD2649">
        <v>90</v>
      </c>
      <c r="CE2649">
        <v>94</v>
      </c>
      <c r="CF2649">
        <v>93</v>
      </c>
      <c r="CG2649">
        <v>94</v>
      </c>
      <c r="CH2649">
        <v>92</v>
      </c>
      <c r="CI2649">
        <v>87</v>
      </c>
      <c r="CJ2649">
        <v>87</v>
      </c>
      <c r="CK2649">
        <v>88</v>
      </c>
      <c r="CL2649">
        <v>82</v>
      </c>
      <c r="CM2649">
        <v>85</v>
      </c>
      <c r="CN2649">
        <v>88</v>
      </c>
      <c r="CO2649">
        <v>80</v>
      </c>
      <c r="CP2649">
        <v>76</v>
      </c>
      <c r="CQ2649">
        <v>82</v>
      </c>
      <c r="CR2649">
        <v>86</v>
      </c>
      <c r="CS2649">
        <v>87</v>
      </c>
      <c r="CT2649">
        <v>90</v>
      </c>
      <c r="CU2649">
        <v>91</v>
      </c>
      <c r="CV2649">
        <v>85</v>
      </c>
      <c r="CW2649">
        <v>84</v>
      </c>
      <c r="CX2649" t="s">
        <v>2</v>
      </c>
      <c r="CY2649" t="s">
        <v>174</v>
      </c>
    </row>
    <row r="2650" spans="1:103" x14ac:dyDescent="0.25">
      <c r="A2650" t="s">
        <v>15</v>
      </c>
      <c r="B2650">
        <v>37.606400000000001</v>
      </c>
      <c r="C2650">
        <v>-118</v>
      </c>
      <c r="D2650">
        <v>4900</v>
      </c>
      <c r="E2650" t="s">
        <v>1</v>
      </c>
      <c r="F2650">
        <v>162</v>
      </c>
      <c r="G2650">
        <v>1989</v>
      </c>
      <c r="H2650">
        <v>8</v>
      </c>
      <c r="I2650" t="s">
        <v>260</v>
      </c>
      <c r="J2650">
        <v>79</v>
      </c>
      <c r="K2650">
        <v>84</v>
      </c>
      <c r="L2650">
        <v>77</v>
      </c>
      <c r="M2650">
        <v>69</v>
      </c>
      <c r="N2650">
        <v>76</v>
      </c>
      <c r="O2650">
        <v>83</v>
      </c>
      <c r="P2650">
        <v>79</v>
      </c>
      <c r="Q2650">
        <v>86</v>
      </c>
      <c r="R2650">
        <v>85</v>
      </c>
      <c r="S2650">
        <v>84</v>
      </c>
      <c r="T2650">
        <v>79</v>
      </c>
      <c r="U2650">
        <v>89</v>
      </c>
      <c r="V2650">
        <v>95</v>
      </c>
      <c r="W2650">
        <v>96</v>
      </c>
      <c r="X2650">
        <v>98</v>
      </c>
      <c r="Y2650">
        <v>92</v>
      </c>
      <c r="Z2650">
        <v>93</v>
      </c>
      <c r="AA2650">
        <v>94</v>
      </c>
      <c r="AB2650">
        <v>99</v>
      </c>
      <c r="AC2650">
        <v>88</v>
      </c>
      <c r="AD2650">
        <v>81</v>
      </c>
      <c r="AE2650">
        <v>87</v>
      </c>
      <c r="AF2650">
        <v>85</v>
      </c>
      <c r="AG2650">
        <v>78</v>
      </c>
      <c r="AH2650">
        <v>85</v>
      </c>
      <c r="AI2650">
        <v>85</v>
      </c>
      <c r="AJ2650">
        <v>80</v>
      </c>
      <c r="AK2650">
        <v>80</v>
      </c>
      <c r="AL2650">
        <v>82</v>
      </c>
      <c r="AM2650">
        <v>87</v>
      </c>
      <c r="AN2650" s="5">
        <v>90</v>
      </c>
      <c r="AO2650" s="5">
        <v>90</v>
      </c>
      <c r="AP2650" s="5">
        <v>93</v>
      </c>
      <c r="AQ2650" s="5">
        <v>96</v>
      </c>
      <c r="AR2650" s="5">
        <v>101</v>
      </c>
      <c r="AS2650" s="5">
        <v>102</v>
      </c>
      <c r="AT2650" s="5">
        <v>103</v>
      </c>
      <c r="AU2650" s="5">
        <v>99</v>
      </c>
      <c r="AV2650" s="5">
        <v>97</v>
      </c>
      <c r="AW2650" s="5">
        <v>93</v>
      </c>
      <c r="AX2650" s="5">
        <v>91</v>
      </c>
      <c r="AY2650" s="5">
        <v>86</v>
      </c>
      <c r="AZ2650" s="5">
        <v>92</v>
      </c>
      <c r="BA2650" s="5">
        <v>94</v>
      </c>
      <c r="BB2650" s="5">
        <v>97</v>
      </c>
      <c r="BC2650" s="5">
        <v>92</v>
      </c>
      <c r="BD2650" s="5">
        <v>97</v>
      </c>
      <c r="BE2650" s="5">
        <v>95</v>
      </c>
      <c r="BF2650" s="5">
        <v>98</v>
      </c>
      <c r="BG2650" s="5">
        <v>98</v>
      </c>
      <c r="BH2650" s="5">
        <v>97</v>
      </c>
      <c r="BI2650" s="5">
        <v>98</v>
      </c>
      <c r="BJ2650" s="5">
        <v>97</v>
      </c>
      <c r="BK2650" s="5">
        <v>96</v>
      </c>
      <c r="BL2650" s="5">
        <v>93</v>
      </c>
      <c r="BM2650" s="5">
        <v>93</v>
      </c>
      <c r="BN2650" s="5">
        <v>92</v>
      </c>
      <c r="BO2650" s="5">
        <v>90</v>
      </c>
      <c r="BP2650" s="5">
        <v>92</v>
      </c>
      <c r="BQ2650" s="5">
        <v>94</v>
      </c>
      <c r="BR2650" s="5">
        <v>92</v>
      </c>
      <c r="BS2650">
        <v>89</v>
      </c>
      <c r="BT2650">
        <v>88</v>
      </c>
      <c r="BU2650">
        <v>86</v>
      </c>
      <c r="BV2650">
        <v>86</v>
      </c>
      <c r="BW2650">
        <v>90</v>
      </c>
      <c r="BX2650">
        <v>91</v>
      </c>
      <c r="BY2650">
        <v>95</v>
      </c>
      <c r="BZ2650">
        <v>84</v>
      </c>
      <c r="CA2650">
        <v>81</v>
      </c>
      <c r="CB2650">
        <v>83</v>
      </c>
      <c r="CC2650">
        <v>85</v>
      </c>
      <c r="CD2650">
        <v>88</v>
      </c>
      <c r="CE2650">
        <v>91</v>
      </c>
      <c r="CF2650">
        <v>96</v>
      </c>
      <c r="CG2650">
        <v>94</v>
      </c>
      <c r="CH2650">
        <v>92</v>
      </c>
      <c r="CI2650">
        <v>88</v>
      </c>
      <c r="CJ2650">
        <v>86</v>
      </c>
      <c r="CK2650">
        <v>87</v>
      </c>
      <c r="CL2650">
        <v>84</v>
      </c>
      <c r="CM2650">
        <v>86</v>
      </c>
      <c r="CN2650">
        <v>86</v>
      </c>
      <c r="CO2650">
        <v>88</v>
      </c>
      <c r="CP2650">
        <v>78</v>
      </c>
      <c r="CQ2650">
        <v>83</v>
      </c>
      <c r="CR2650">
        <v>83</v>
      </c>
      <c r="CS2650">
        <v>87</v>
      </c>
      <c r="CT2650">
        <v>86</v>
      </c>
      <c r="CU2650">
        <v>87</v>
      </c>
      <c r="CV2650">
        <v>85</v>
      </c>
      <c r="CW2650">
        <v>83</v>
      </c>
      <c r="CX2650" t="s">
        <v>2</v>
      </c>
      <c r="CY2650" t="s">
        <v>16</v>
      </c>
    </row>
    <row r="2651" spans="1:103" x14ac:dyDescent="0.25">
      <c r="A2651" t="s">
        <v>179</v>
      </c>
      <c r="B2651">
        <v>37.250599999999999</v>
      </c>
      <c r="C2651">
        <v>-114.7075</v>
      </c>
      <c r="D2651">
        <v>4590</v>
      </c>
      <c r="E2651" t="s">
        <v>1</v>
      </c>
      <c r="F2651">
        <v>211</v>
      </c>
      <c r="G2651">
        <v>1989</v>
      </c>
      <c r="H2651">
        <v>8</v>
      </c>
      <c r="I2651" t="s">
        <v>260</v>
      </c>
      <c r="J2651">
        <v>78</v>
      </c>
      <c r="K2651">
        <v>84</v>
      </c>
      <c r="L2651">
        <v>84</v>
      </c>
      <c r="M2651">
        <v>80</v>
      </c>
      <c r="N2651">
        <v>79</v>
      </c>
      <c r="O2651">
        <v>86</v>
      </c>
      <c r="P2651">
        <v>87</v>
      </c>
      <c r="Q2651">
        <v>81</v>
      </c>
      <c r="R2651">
        <v>86</v>
      </c>
      <c r="S2651">
        <v>85</v>
      </c>
      <c r="T2651">
        <v>87</v>
      </c>
      <c r="U2651">
        <v>90</v>
      </c>
      <c r="V2651">
        <v>94</v>
      </c>
      <c r="W2651">
        <v>100</v>
      </c>
      <c r="X2651">
        <v>98</v>
      </c>
      <c r="Y2651">
        <v>93</v>
      </c>
      <c r="Z2651">
        <v>96</v>
      </c>
      <c r="AA2651">
        <v>98</v>
      </c>
      <c r="AB2651">
        <v>96</v>
      </c>
      <c r="AC2651">
        <v>98</v>
      </c>
      <c r="AD2651">
        <v>81</v>
      </c>
      <c r="AE2651">
        <v>85</v>
      </c>
      <c r="AF2651">
        <v>90</v>
      </c>
      <c r="AG2651">
        <v>84</v>
      </c>
      <c r="AH2651">
        <v>81</v>
      </c>
      <c r="AI2651">
        <v>90</v>
      </c>
      <c r="AJ2651">
        <v>86</v>
      </c>
      <c r="AK2651">
        <v>87</v>
      </c>
      <c r="AL2651">
        <v>90</v>
      </c>
      <c r="AM2651">
        <v>91</v>
      </c>
      <c r="AN2651" s="5">
        <v>91</v>
      </c>
      <c r="AO2651" s="5">
        <v>94</v>
      </c>
      <c r="AP2651" s="5">
        <v>98</v>
      </c>
      <c r="AQ2651" s="5">
        <v>100</v>
      </c>
      <c r="AR2651" s="5">
        <v>103</v>
      </c>
      <c r="AS2651" s="5">
        <v>104</v>
      </c>
      <c r="AT2651" s="5">
        <v>106</v>
      </c>
      <c r="AU2651" s="5">
        <v>103</v>
      </c>
      <c r="AV2651" s="5">
        <v>94</v>
      </c>
      <c r="AW2651" s="5">
        <v>94</v>
      </c>
      <c r="AX2651" s="5">
        <v>85</v>
      </c>
      <c r="AY2651" s="5">
        <v>90</v>
      </c>
      <c r="AZ2651" s="5">
        <v>96</v>
      </c>
      <c r="BA2651" s="5">
        <v>99</v>
      </c>
      <c r="BB2651" s="5">
        <v>94</v>
      </c>
      <c r="BC2651" s="5">
        <v>95</v>
      </c>
      <c r="BD2651" s="5">
        <v>96</v>
      </c>
      <c r="BE2651" s="5">
        <v>100</v>
      </c>
      <c r="BF2651" s="5">
        <v>104</v>
      </c>
      <c r="BG2651" s="5">
        <v>102</v>
      </c>
      <c r="BH2651" s="5">
        <v>96</v>
      </c>
      <c r="BI2651" s="5">
        <v>94</v>
      </c>
      <c r="BJ2651" s="5">
        <v>96</v>
      </c>
      <c r="BK2651" s="5">
        <v>98</v>
      </c>
      <c r="BL2651" s="5">
        <v>97</v>
      </c>
      <c r="BM2651" s="5">
        <v>96</v>
      </c>
      <c r="BN2651" s="5">
        <v>95</v>
      </c>
      <c r="BO2651" s="5">
        <v>87</v>
      </c>
      <c r="BP2651" s="5">
        <v>94</v>
      </c>
      <c r="BQ2651" s="5">
        <v>95</v>
      </c>
      <c r="BR2651" s="5">
        <v>86</v>
      </c>
      <c r="BS2651">
        <v>92</v>
      </c>
      <c r="BT2651">
        <v>91</v>
      </c>
      <c r="BU2651">
        <v>90</v>
      </c>
      <c r="BV2651">
        <v>91</v>
      </c>
      <c r="BW2651">
        <v>94</v>
      </c>
      <c r="BX2651">
        <v>99</v>
      </c>
      <c r="BY2651">
        <v>100</v>
      </c>
      <c r="BZ2651">
        <v>92</v>
      </c>
      <c r="CA2651">
        <v>83</v>
      </c>
      <c r="CB2651">
        <v>81</v>
      </c>
      <c r="CC2651">
        <v>86</v>
      </c>
      <c r="CD2651">
        <v>91</v>
      </c>
      <c r="CE2651">
        <v>97</v>
      </c>
      <c r="CF2651">
        <v>97</v>
      </c>
      <c r="CG2651">
        <v>96</v>
      </c>
      <c r="CH2651">
        <v>93</v>
      </c>
      <c r="CI2651">
        <v>83</v>
      </c>
      <c r="CJ2651">
        <v>86</v>
      </c>
      <c r="CK2651">
        <v>86</v>
      </c>
      <c r="CL2651">
        <v>87</v>
      </c>
      <c r="CM2651">
        <v>85</v>
      </c>
      <c r="CN2651">
        <v>86</v>
      </c>
      <c r="CO2651">
        <v>85</v>
      </c>
      <c r="CP2651">
        <v>81</v>
      </c>
      <c r="CQ2651">
        <v>84</v>
      </c>
      <c r="CR2651">
        <v>85</v>
      </c>
      <c r="CS2651">
        <v>86</v>
      </c>
      <c r="CT2651">
        <v>90</v>
      </c>
      <c r="CU2651">
        <v>89</v>
      </c>
      <c r="CV2651">
        <v>89</v>
      </c>
      <c r="CW2651">
        <v>86</v>
      </c>
      <c r="CX2651" t="s">
        <v>2</v>
      </c>
      <c r="CY2651" t="s">
        <v>180</v>
      </c>
    </row>
    <row r="2652" spans="1:103" x14ac:dyDescent="0.25">
      <c r="A2652" t="s">
        <v>0</v>
      </c>
      <c r="B2652">
        <v>38.387799999999999</v>
      </c>
      <c r="C2652">
        <v>-118.1092</v>
      </c>
      <c r="D2652">
        <v>4580</v>
      </c>
      <c r="E2652" t="s">
        <v>1</v>
      </c>
      <c r="F2652">
        <v>240.3</v>
      </c>
      <c r="G2652">
        <v>1989</v>
      </c>
      <c r="H2652">
        <v>8</v>
      </c>
      <c r="I2652" t="s">
        <v>260</v>
      </c>
      <c r="J2652">
        <v>72</v>
      </c>
      <c r="K2652">
        <v>80</v>
      </c>
      <c r="L2652">
        <v>84</v>
      </c>
      <c r="M2652">
        <v>77</v>
      </c>
      <c r="N2652">
        <v>69</v>
      </c>
      <c r="O2652">
        <v>71</v>
      </c>
      <c r="P2652">
        <v>80</v>
      </c>
      <c r="Q2652">
        <v>81</v>
      </c>
      <c r="R2652">
        <v>84</v>
      </c>
      <c r="S2652">
        <v>83</v>
      </c>
      <c r="T2652">
        <v>84</v>
      </c>
      <c r="U2652">
        <v>77</v>
      </c>
      <c r="V2652">
        <v>88</v>
      </c>
      <c r="W2652">
        <v>94</v>
      </c>
      <c r="X2652">
        <v>97</v>
      </c>
      <c r="Y2652">
        <v>100</v>
      </c>
      <c r="Z2652">
        <v>85</v>
      </c>
      <c r="AA2652">
        <v>90</v>
      </c>
      <c r="AB2652">
        <v>95</v>
      </c>
      <c r="AC2652">
        <v>96</v>
      </c>
      <c r="AD2652">
        <v>78</v>
      </c>
      <c r="AE2652">
        <v>78</v>
      </c>
      <c r="AF2652">
        <v>88</v>
      </c>
      <c r="AG2652">
        <v>78</v>
      </c>
      <c r="AH2652">
        <v>82</v>
      </c>
      <c r="AI2652">
        <v>83</v>
      </c>
      <c r="AJ2652">
        <v>90</v>
      </c>
      <c r="AK2652">
        <v>83</v>
      </c>
      <c r="AL2652">
        <v>88</v>
      </c>
      <c r="AM2652">
        <v>90</v>
      </c>
      <c r="AN2652" s="5">
        <v>87</v>
      </c>
      <c r="AO2652" s="5">
        <v>93</v>
      </c>
      <c r="AP2652" s="5">
        <v>95</v>
      </c>
      <c r="AQ2652" s="5">
        <v>98</v>
      </c>
      <c r="AR2652" s="5">
        <v>97</v>
      </c>
      <c r="AS2652" s="5">
        <v>100</v>
      </c>
      <c r="AT2652" s="5">
        <v>100</v>
      </c>
      <c r="AU2652" s="5">
        <v>102</v>
      </c>
      <c r="AV2652" s="5">
        <v>100</v>
      </c>
      <c r="AW2652" s="5">
        <v>100</v>
      </c>
      <c r="AX2652" s="5">
        <v>91</v>
      </c>
      <c r="AY2652" s="5">
        <v>95</v>
      </c>
      <c r="AZ2652" s="5">
        <v>88</v>
      </c>
      <c r="BA2652" s="5">
        <v>93</v>
      </c>
      <c r="BB2652" s="5">
        <v>96</v>
      </c>
      <c r="BC2652" s="5">
        <v>94</v>
      </c>
      <c r="BD2652" s="5">
        <v>93</v>
      </c>
      <c r="BE2652" s="5">
        <v>95</v>
      </c>
      <c r="BF2652" s="5">
        <v>100</v>
      </c>
      <c r="BG2652" s="5">
        <v>104</v>
      </c>
      <c r="BH2652" s="5">
        <v>102</v>
      </c>
      <c r="BI2652" s="5">
        <v>96</v>
      </c>
      <c r="BJ2652" s="5">
        <v>96</v>
      </c>
      <c r="BK2652" s="5">
        <v>95</v>
      </c>
      <c r="BL2652" s="5">
        <v>95</v>
      </c>
      <c r="BM2652" s="5">
        <v>97</v>
      </c>
      <c r="BN2652" s="5">
        <v>100</v>
      </c>
      <c r="BO2652" s="5">
        <v>98</v>
      </c>
      <c r="BP2652" s="5">
        <v>98</v>
      </c>
      <c r="BQ2652" s="5">
        <v>99</v>
      </c>
      <c r="BR2652" s="5">
        <v>100</v>
      </c>
      <c r="BS2652">
        <v>99</v>
      </c>
      <c r="BT2652">
        <v>92</v>
      </c>
      <c r="BU2652">
        <v>91</v>
      </c>
      <c r="BV2652">
        <v>91</v>
      </c>
      <c r="BW2652">
        <v>92</v>
      </c>
      <c r="BX2652">
        <v>94</v>
      </c>
      <c r="BY2652">
        <v>96</v>
      </c>
      <c r="BZ2652">
        <v>97</v>
      </c>
      <c r="CA2652">
        <v>75</v>
      </c>
      <c r="CB2652">
        <v>83</v>
      </c>
      <c r="CC2652">
        <v>80</v>
      </c>
      <c r="CD2652">
        <v>90</v>
      </c>
      <c r="CE2652">
        <v>95</v>
      </c>
      <c r="CF2652">
        <v>95</v>
      </c>
      <c r="CG2652">
        <v>94</v>
      </c>
      <c r="CH2652">
        <v>96</v>
      </c>
      <c r="CI2652">
        <v>93</v>
      </c>
      <c r="CJ2652">
        <v>89</v>
      </c>
      <c r="CK2652">
        <v>87</v>
      </c>
      <c r="CL2652">
        <v>89</v>
      </c>
      <c r="CM2652">
        <v>83</v>
      </c>
      <c r="CN2652">
        <v>86</v>
      </c>
      <c r="CO2652">
        <v>91</v>
      </c>
      <c r="CP2652">
        <v>82</v>
      </c>
      <c r="CQ2652">
        <v>75</v>
      </c>
      <c r="CR2652">
        <v>82</v>
      </c>
      <c r="CS2652">
        <v>87</v>
      </c>
      <c r="CT2652">
        <v>90</v>
      </c>
      <c r="CU2652">
        <v>91</v>
      </c>
      <c r="CV2652">
        <v>94</v>
      </c>
      <c r="CW2652">
        <v>85</v>
      </c>
      <c r="CX2652" t="s">
        <v>2</v>
      </c>
      <c r="CY2652" t="s">
        <v>3</v>
      </c>
    </row>
    <row r="2653" spans="1:103" x14ac:dyDescent="0.25">
      <c r="A2653" t="s">
        <v>17</v>
      </c>
      <c r="B2653">
        <v>37.6128</v>
      </c>
      <c r="C2653">
        <v>-114.5264</v>
      </c>
      <c r="D2653">
        <v>4379</v>
      </c>
      <c r="E2653" t="s">
        <v>1</v>
      </c>
      <c r="F2653">
        <v>243.8</v>
      </c>
      <c r="G2653">
        <v>1989</v>
      </c>
      <c r="H2653">
        <v>8</v>
      </c>
      <c r="I2653" t="s">
        <v>260</v>
      </c>
      <c r="J2653">
        <v>77</v>
      </c>
      <c r="K2653">
        <v>84</v>
      </c>
      <c r="L2653">
        <v>88</v>
      </c>
      <c r="M2653">
        <v>87</v>
      </c>
      <c r="N2653">
        <v>85</v>
      </c>
      <c r="O2653">
        <v>80</v>
      </c>
      <c r="P2653">
        <v>89</v>
      </c>
      <c r="Q2653">
        <v>88</v>
      </c>
      <c r="R2653">
        <v>84</v>
      </c>
      <c r="S2653">
        <v>86</v>
      </c>
      <c r="T2653">
        <v>82</v>
      </c>
      <c r="U2653">
        <v>89</v>
      </c>
      <c r="V2653">
        <v>88</v>
      </c>
      <c r="W2653">
        <v>90</v>
      </c>
      <c r="X2653">
        <v>99</v>
      </c>
      <c r="Y2653">
        <v>98</v>
      </c>
      <c r="Z2653">
        <v>97</v>
      </c>
      <c r="AA2653">
        <v>102</v>
      </c>
      <c r="AB2653">
        <v>102</v>
      </c>
      <c r="AC2653">
        <v>97</v>
      </c>
      <c r="AD2653">
        <v>96</v>
      </c>
      <c r="AE2653">
        <v>78</v>
      </c>
      <c r="AF2653">
        <v>90</v>
      </c>
      <c r="AG2653">
        <v>91</v>
      </c>
      <c r="AH2653">
        <v>84</v>
      </c>
      <c r="AI2653">
        <v>81</v>
      </c>
      <c r="AJ2653">
        <v>91</v>
      </c>
      <c r="AK2653">
        <v>88</v>
      </c>
      <c r="AL2653">
        <v>88</v>
      </c>
      <c r="AM2653">
        <v>91</v>
      </c>
      <c r="AN2653" s="5">
        <v>94</v>
      </c>
      <c r="AO2653" s="5">
        <v>98</v>
      </c>
      <c r="AP2653" s="5">
        <v>100</v>
      </c>
      <c r="AQ2653" s="5">
        <v>102</v>
      </c>
      <c r="AR2653" s="5">
        <v>104</v>
      </c>
      <c r="AS2653" s="5">
        <v>104</v>
      </c>
      <c r="AT2653" s="5">
        <v>105</v>
      </c>
      <c r="AU2653" s="5">
        <v>106</v>
      </c>
      <c r="AV2653" s="5">
        <v>104</v>
      </c>
      <c r="AW2653" s="8">
        <f>AVERAGE(AV2653,AX2653)</f>
        <v>99.5</v>
      </c>
      <c r="AX2653" s="5">
        <v>95</v>
      </c>
      <c r="AY2653" s="5">
        <v>86</v>
      </c>
      <c r="AZ2653" s="5">
        <v>91</v>
      </c>
      <c r="BA2653" s="5">
        <v>97</v>
      </c>
      <c r="BB2653" s="5">
        <v>104</v>
      </c>
      <c r="BC2653" s="5">
        <v>98</v>
      </c>
      <c r="BD2653" s="5">
        <v>96</v>
      </c>
      <c r="BE2653" s="5">
        <v>99</v>
      </c>
      <c r="BF2653" s="5">
        <v>104</v>
      </c>
      <c r="BG2653" s="5">
        <v>105</v>
      </c>
      <c r="BH2653" s="5">
        <v>103</v>
      </c>
      <c r="BI2653" s="5">
        <v>101</v>
      </c>
      <c r="BJ2653" s="5">
        <v>98</v>
      </c>
      <c r="BK2653" s="5">
        <v>102</v>
      </c>
      <c r="BL2653" s="5">
        <v>97</v>
      </c>
      <c r="BM2653" s="5">
        <v>98</v>
      </c>
      <c r="BN2653" s="5">
        <v>97</v>
      </c>
      <c r="BO2653" s="5">
        <v>97</v>
      </c>
      <c r="BP2653" s="5">
        <v>100</v>
      </c>
      <c r="BQ2653" s="5">
        <v>102</v>
      </c>
      <c r="BR2653" s="5">
        <v>100</v>
      </c>
      <c r="BS2653">
        <v>93</v>
      </c>
      <c r="BT2653">
        <v>94</v>
      </c>
      <c r="BU2653">
        <v>93</v>
      </c>
      <c r="BV2653">
        <v>94</v>
      </c>
      <c r="BW2653">
        <v>99</v>
      </c>
      <c r="BX2653">
        <v>101</v>
      </c>
      <c r="BY2653">
        <v>91</v>
      </c>
      <c r="BZ2653">
        <v>101</v>
      </c>
      <c r="CA2653">
        <v>94</v>
      </c>
      <c r="CB2653">
        <v>86</v>
      </c>
      <c r="CC2653">
        <v>83</v>
      </c>
      <c r="CD2653">
        <v>89</v>
      </c>
      <c r="CE2653">
        <v>96</v>
      </c>
      <c r="CF2653">
        <v>98</v>
      </c>
      <c r="CG2653">
        <v>97</v>
      </c>
      <c r="CH2653">
        <v>96</v>
      </c>
      <c r="CI2653">
        <v>93</v>
      </c>
      <c r="CJ2653">
        <v>84</v>
      </c>
      <c r="CK2653">
        <v>87</v>
      </c>
      <c r="CL2653">
        <v>89</v>
      </c>
      <c r="CM2653">
        <v>87</v>
      </c>
      <c r="CN2653">
        <v>87</v>
      </c>
      <c r="CO2653">
        <v>87</v>
      </c>
      <c r="CP2653">
        <v>86</v>
      </c>
      <c r="CQ2653">
        <v>80</v>
      </c>
      <c r="CR2653">
        <v>90</v>
      </c>
      <c r="CS2653">
        <v>92</v>
      </c>
      <c r="CT2653">
        <v>93</v>
      </c>
      <c r="CU2653">
        <v>96</v>
      </c>
      <c r="CV2653">
        <v>94</v>
      </c>
      <c r="CW2653">
        <v>92</v>
      </c>
      <c r="CX2653" t="s">
        <v>2</v>
      </c>
      <c r="CY2653" t="s">
        <v>18</v>
      </c>
    </row>
    <row r="2654" spans="1:103" x14ac:dyDescent="0.25">
      <c r="A2654" t="s">
        <v>113</v>
      </c>
      <c r="B2654">
        <v>34.943600000000004</v>
      </c>
      <c r="C2654">
        <v>-115.54689999999999</v>
      </c>
      <c r="D2654">
        <v>4350</v>
      </c>
      <c r="E2654" t="s">
        <v>1</v>
      </c>
      <c r="F2654">
        <v>206.6</v>
      </c>
      <c r="G2654">
        <v>1989</v>
      </c>
      <c r="H2654">
        <v>8</v>
      </c>
      <c r="I2654" t="s">
        <v>260</v>
      </c>
      <c r="J2654">
        <v>82</v>
      </c>
      <c r="K2654">
        <v>87</v>
      </c>
      <c r="L2654">
        <v>87</v>
      </c>
      <c r="M2654">
        <v>84</v>
      </c>
      <c r="N2654">
        <v>80</v>
      </c>
      <c r="O2654">
        <v>88</v>
      </c>
      <c r="P2654">
        <v>85</v>
      </c>
      <c r="Q2654">
        <v>85</v>
      </c>
      <c r="R2654">
        <v>86</v>
      </c>
      <c r="S2654">
        <v>84</v>
      </c>
      <c r="T2654">
        <v>85</v>
      </c>
      <c r="U2654">
        <v>88</v>
      </c>
      <c r="V2654">
        <v>96</v>
      </c>
      <c r="W2654">
        <v>100</v>
      </c>
      <c r="X2654">
        <v>97</v>
      </c>
      <c r="Y2654">
        <v>95</v>
      </c>
      <c r="Z2654">
        <v>96</v>
      </c>
      <c r="AA2654">
        <v>98</v>
      </c>
      <c r="AB2654">
        <v>99</v>
      </c>
      <c r="AC2654">
        <v>97</v>
      </c>
      <c r="AD2654">
        <v>97</v>
      </c>
      <c r="AE2654">
        <v>96</v>
      </c>
      <c r="AF2654">
        <v>92</v>
      </c>
      <c r="AG2654">
        <v>89</v>
      </c>
      <c r="AH2654">
        <v>85</v>
      </c>
      <c r="AI2654">
        <v>90</v>
      </c>
      <c r="AJ2654">
        <v>86</v>
      </c>
      <c r="AK2654">
        <v>87</v>
      </c>
      <c r="AL2654">
        <v>89</v>
      </c>
      <c r="AM2654">
        <v>92</v>
      </c>
      <c r="AN2654" s="5">
        <v>92</v>
      </c>
      <c r="AO2654" s="5">
        <v>94</v>
      </c>
      <c r="AP2654" s="5">
        <v>99</v>
      </c>
      <c r="AQ2654" s="5">
        <v>99</v>
      </c>
      <c r="AR2654" s="5">
        <v>101</v>
      </c>
      <c r="AS2654" s="5">
        <v>105</v>
      </c>
      <c r="AT2654" s="5">
        <v>101</v>
      </c>
      <c r="AU2654" s="5">
        <v>102</v>
      </c>
      <c r="AV2654" s="5">
        <v>99</v>
      </c>
      <c r="AW2654" s="5">
        <v>92</v>
      </c>
      <c r="AX2654" s="5">
        <v>89</v>
      </c>
      <c r="AY2654" s="5">
        <v>89</v>
      </c>
      <c r="AZ2654" s="5">
        <v>96</v>
      </c>
      <c r="BA2654" s="5">
        <v>97</v>
      </c>
      <c r="BB2654" s="5">
        <v>93</v>
      </c>
      <c r="BC2654" s="5">
        <v>95</v>
      </c>
      <c r="BD2654" s="5">
        <v>95</v>
      </c>
      <c r="BE2654" s="5">
        <v>99</v>
      </c>
      <c r="BF2654" s="5">
        <v>101</v>
      </c>
      <c r="BG2654" s="5">
        <v>98</v>
      </c>
      <c r="BH2654" s="5">
        <v>96</v>
      </c>
      <c r="BI2654" s="5">
        <v>94</v>
      </c>
      <c r="BJ2654" s="5">
        <v>95</v>
      </c>
      <c r="BK2654" s="5">
        <v>99</v>
      </c>
      <c r="BL2654" s="5">
        <v>97</v>
      </c>
      <c r="BM2654" s="5">
        <v>94</v>
      </c>
      <c r="BN2654" s="5">
        <v>98</v>
      </c>
      <c r="BO2654" s="5">
        <v>98</v>
      </c>
      <c r="BP2654" s="5">
        <v>92</v>
      </c>
      <c r="BQ2654" s="5">
        <v>99</v>
      </c>
      <c r="BR2654" s="5">
        <v>94</v>
      </c>
      <c r="BS2654">
        <v>91</v>
      </c>
      <c r="BT2654">
        <v>90</v>
      </c>
      <c r="BU2654">
        <v>89</v>
      </c>
      <c r="BV2654">
        <v>90</v>
      </c>
      <c r="BW2654">
        <v>92</v>
      </c>
      <c r="BX2654">
        <v>96</v>
      </c>
      <c r="BY2654">
        <v>100</v>
      </c>
      <c r="BZ2654">
        <v>91</v>
      </c>
      <c r="CA2654">
        <v>89</v>
      </c>
      <c r="CB2654">
        <v>82</v>
      </c>
      <c r="CC2654">
        <v>84</v>
      </c>
      <c r="CD2654">
        <v>90</v>
      </c>
      <c r="CE2654">
        <v>96</v>
      </c>
      <c r="CF2654">
        <v>96</v>
      </c>
      <c r="CG2654">
        <v>92</v>
      </c>
      <c r="CH2654">
        <v>91</v>
      </c>
      <c r="CI2654">
        <v>88</v>
      </c>
      <c r="CJ2654">
        <v>88</v>
      </c>
      <c r="CK2654">
        <v>86</v>
      </c>
      <c r="CL2654">
        <v>85</v>
      </c>
      <c r="CM2654">
        <v>89</v>
      </c>
      <c r="CN2654">
        <v>85</v>
      </c>
      <c r="CO2654">
        <v>85</v>
      </c>
      <c r="CP2654">
        <v>84</v>
      </c>
      <c r="CQ2654">
        <v>83</v>
      </c>
      <c r="CR2654">
        <v>84</v>
      </c>
      <c r="CS2654">
        <v>85</v>
      </c>
      <c r="CT2654">
        <v>90</v>
      </c>
      <c r="CU2654">
        <v>90</v>
      </c>
      <c r="CV2654">
        <v>90</v>
      </c>
      <c r="CW2654">
        <v>86</v>
      </c>
      <c r="CX2654" t="s">
        <v>5</v>
      </c>
      <c r="CY2654" t="s">
        <v>114</v>
      </c>
    </row>
    <row r="2655" spans="1:103" x14ac:dyDescent="0.25">
      <c r="A2655" t="s">
        <v>138</v>
      </c>
      <c r="B2655">
        <v>37.761699999999998</v>
      </c>
      <c r="C2655">
        <v>-117.5658</v>
      </c>
      <c r="D2655">
        <v>4274</v>
      </c>
      <c r="E2655" t="s">
        <v>1</v>
      </c>
      <c r="F2655">
        <v>157.1</v>
      </c>
      <c r="G2655">
        <v>1989</v>
      </c>
      <c r="H2655">
        <v>8</v>
      </c>
      <c r="I2655" t="s">
        <v>260</v>
      </c>
      <c r="J2655">
        <v>80</v>
      </c>
      <c r="K2655">
        <v>80</v>
      </c>
      <c r="L2655">
        <v>74</v>
      </c>
      <c r="M2655">
        <v>73</v>
      </c>
      <c r="N2655">
        <v>74</v>
      </c>
      <c r="O2655">
        <v>80</v>
      </c>
      <c r="P2655">
        <v>80</v>
      </c>
      <c r="Q2655">
        <v>84</v>
      </c>
      <c r="R2655">
        <v>84</v>
      </c>
      <c r="S2655">
        <v>83</v>
      </c>
      <c r="T2655">
        <v>82</v>
      </c>
      <c r="U2655">
        <v>87</v>
      </c>
      <c r="V2655">
        <v>93</v>
      </c>
      <c r="W2655">
        <v>92</v>
      </c>
      <c r="X2655">
        <v>95</v>
      </c>
      <c r="Y2655">
        <v>87</v>
      </c>
      <c r="Z2655">
        <v>91</v>
      </c>
      <c r="AA2655">
        <v>95</v>
      </c>
      <c r="AB2655">
        <v>95</v>
      </c>
      <c r="AC2655">
        <v>84</v>
      </c>
      <c r="AD2655">
        <v>78</v>
      </c>
      <c r="AE2655">
        <v>87</v>
      </c>
      <c r="AF2655">
        <v>81</v>
      </c>
      <c r="AG2655">
        <v>73</v>
      </c>
      <c r="AH2655">
        <v>82</v>
      </c>
      <c r="AI2655">
        <v>85</v>
      </c>
      <c r="AJ2655">
        <v>80</v>
      </c>
      <c r="AK2655">
        <v>82</v>
      </c>
      <c r="AL2655">
        <v>85</v>
      </c>
      <c r="AM2655">
        <v>88</v>
      </c>
      <c r="AN2655" s="5">
        <v>93</v>
      </c>
      <c r="AO2655" s="5">
        <v>95</v>
      </c>
      <c r="AP2655" s="5">
        <v>97</v>
      </c>
      <c r="AQ2655" s="5">
        <v>97</v>
      </c>
      <c r="AR2655" s="5">
        <v>100</v>
      </c>
      <c r="AS2655" s="5">
        <v>99</v>
      </c>
      <c r="AT2655" s="5">
        <v>102</v>
      </c>
      <c r="AU2655" s="5">
        <v>98</v>
      </c>
      <c r="AV2655" s="5">
        <v>95</v>
      </c>
      <c r="AW2655" s="5">
        <v>92</v>
      </c>
      <c r="AX2655" s="5">
        <v>90</v>
      </c>
      <c r="AY2655" s="5">
        <v>82</v>
      </c>
      <c r="AZ2655" s="5">
        <v>91</v>
      </c>
      <c r="BA2655" s="5">
        <v>96</v>
      </c>
      <c r="BB2655" s="5">
        <v>98</v>
      </c>
      <c r="BC2655" s="5">
        <v>91</v>
      </c>
      <c r="BD2655" s="5">
        <v>93</v>
      </c>
      <c r="BE2655" s="5">
        <v>96</v>
      </c>
      <c r="BF2655" s="5">
        <v>97</v>
      </c>
      <c r="BG2655" s="5">
        <v>99</v>
      </c>
      <c r="BH2655" s="5">
        <v>95</v>
      </c>
      <c r="BI2655" s="5">
        <v>95</v>
      </c>
      <c r="BJ2655" s="5">
        <v>95</v>
      </c>
      <c r="BK2655" s="5">
        <v>94</v>
      </c>
      <c r="BL2655" s="5">
        <v>95</v>
      </c>
      <c r="BM2655" s="5">
        <v>100</v>
      </c>
      <c r="BN2655" s="5">
        <v>102</v>
      </c>
      <c r="BO2655" s="5">
        <v>102</v>
      </c>
      <c r="BP2655" s="5">
        <v>103</v>
      </c>
      <c r="BQ2655" s="5">
        <v>102</v>
      </c>
      <c r="BR2655" s="5">
        <v>100</v>
      </c>
      <c r="BS2655">
        <v>98</v>
      </c>
      <c r="BT2655">
        <v>97</v>
      </c>
      <c r="BU2655">
        <v>95</v>
      </c>
      <c r="BV2655">
        <v>94</v>
      </c>
      <c r="BW2655">
        <v>98</v>
      </c>
      <c r="BX2655">
        <v>100</v>
      </c>
      <c r="BY2655">
        <v>102</v>
      </c>
      <c r="BZ2655">
        <v>95</v>
      </c>
      <c r="CA2655">
        <v>90</v>
      </c>
      <c r="CB2655">
        <v>91</v>
      </c>
      <c r="CC2655">
        <v>91</v>
      </c>
      <c r="CD2655">
        <v>95</v>
      </c>
      <c r="CE2655">
        <v>97</v>
      </c>
      <c r="CF2655">
        <v>98</v>
      </c>
      <c r="CG2655">
        <v>98</v>
      </c>
      <c r="CH2655">
        <v>92</v>
      </c>
      <c r="CI2655">
        <v>91</v>
      </c>
      <c r="CJ2655">
        <v>90</v>
      </c>
      <c r="CK2655">
        <v>91</v>
      </c>
      <c r="CL2655">
        <v>88</v>
      </c>
      <c r="CM2655">
        <v>90</v>
      </c>
      <c r="CN2655">
        <v>91</v>
      </c>
      <c r="CO2655">
        <v>80</v>
      </c>
      <c r="CP2655">
        <v>88</v>
      </c>
      <c r="CQ2655">
        <v>82</v>
      </c>
      <c r="CR2655">
        <v>90</v>
      </c>
      <c r="CS2655">
        <v>92</v>
      </c>
      <c r="CT2655">
        <v>95</v>
      </c>
      <c r="CU2655">
        <v>95</v>
      </c>
      <c r="CV2655">
        <v>92</v>
      </c>
      <c r="CW2655">
        <v>87</v>
      </c>
      <c r="CX2655" t="s">
        <v>2</v>
      </c>
      <c r="CY2655" t="s">
        <v>139</v>
      </c>
    </row>
    <row r="2656" spans="1:103" x14ac:dyDescent="0.25">
      <c r="A2656" t="s">
        <v>7</v>
      </c>
      <c r="B2656">
        <v>37.371099999999998</v>
      </c>
      <c r="C2656">
        <v>-118.35890000000001</v>
      </c>
      <c r="D2656">
        <v>4110</v>
      </c>
      <c r="E2656" t="s">
        <v>1</v>
      </c>
      <c r="F2656">
        <v>166.6</v>
      </c>
      <c r="G2656">
        <v>1989</v>
      </c>
      <c r="H2656">
        <v>8</v>
      </c>
      <c r="I2656" t="s">
        <v>260</v>
      </c>
      <c r="J2656">
        <v>83</v>
      </c>
      <c r="K2656">
        <v>84</v>
      </c>
      <c r="L2656">
        <v>80</v>
      </c>
      <c r="M2656">
        <v>80</v>
      </c>
      <c r="N2656">
        <v>80</v>
      </c>
      <c r="O2656">
        <v>89</v>
      </c>
      <c r="P2656">
        <v>72</v>
      </c>
      <c r="Q2656">
        <v>90</v>
      </c>
      <c r="R2656">
        <v>90</v>
      </c>
      <c r="S2656">
        <v>92</v>
      </c>
      <c r="T2656">
        <v>79</v>
      </c>
      <c r="U2656">
        <v>94</v>
      </c>
      <c r="V2656">
        <v>99</v>
      </c>
      <c r="W2656">
        <v>102</v>
      </c>
      <c r="X2656">
        <v>102</v>
      </c>
      <c r="Y2656">
        <v>96</v>
      </c>
      <c r="Z2656">
        <v>101</v>
      </c>
      <c r="AA2656">
        <v>102</v>
      </c>
      <c r="AB2656">
        <v>99</v>
      </c>
      <c r="AC2656">
        <v>98</v>
      </c>
      <c r="AD2656">
        <v>87</v>
      </c>
      <c r="AE2656">
        <v>93</v>
      </c>
      <c r="AF2656">
        <v>92</v>
      </c>
      <c r="AG2656">
        <v>84</v>
      </c>
      <c r="AH2656">
        <v>89</v>
      </c>
      <c r="AI2656">
        <v>91</v>
      </c>
      <c r="AJ2656">
        <v>87</v>
      </c>
      <c r="AK2656">
        <v>88</v>
      </c>
      <c r="AL2656">
        <v>89</v>
      </c>
      <c r="AM2656">
        <v>92</v>
      </c>
      <c r="AN2656" s="5">
        <v>96</v>
      </c>
      <c r="AO2656" s="5">
        <v>98</v>
      </c>
      <c r="AP2656" s="5">
        <v>101</v>
      </c>
      <c r="AQ2656" s="5">
        <v>102</v>
      </c>
      <c r="AR2656" s="5">
        <v>103</v>
      </c>
      <c r="AS2656" s="5">
        <v>105</v>
      </c>
      <c r="AT2656" s="5">
        <v>106</v>
      </c>
      <c r="AU2656" s="5">
        <v>100</v>
      </c>
      <c r="AV2656" s="5">
        <v>96</v>
      </c>
      <c r="AW2656" s="5">
        <v>97</v>
      </c>
      <c r="AX2656" s="5">
        <v>95</v>
      </c>
      <c r="AY2656" s="5">
        <v>93</v>
      </c>
      <c r="AZ2656" s="5">
        <v>98</v>
      </c>
      <c r="BA2656" s="5">
        <v>100</v>
      </c>
      <c r="BB2656" s="5">
        <v>100</v>
      </c>
      <c r="BC2656" s="5">
        <v>97</v>
      </c>
      <c r="BD2656" s="5">
        <v>99</v>
      </c>
      <c r="BE2656" s="5">
        <v>102</v>
      </c>
      <c r="BF2656" s="5">
        <v>104</v>
      </c>
      <c r="BG2656" s="5">
        <v>102</v>
      </c>
      <c r="BH2656" s="5">
        <v>99</v>
      </c>
      <c r="BI2656" s="5">
        <v>100</v>
      </c>
      <c r="BJ2656" s="5">
        <v>100</v>
      </c>
      <c r="BK2656" s="5">
        <v>98</v>
      </c>
      <c r="BL2656" s="5">
        <v>101</v>
      </c>
      <c r="BM2656" s="5">
        <v>101</v>
      </c>
      <c r="BN2656" s="5">
        <v>100</v>
      </c>
      <c r="BO2656" s="5">
        <v>98</v>
      </c>
      <c r="BP2656" s="5">
        <v>100</v>
      </c>
      <c r="BQ2656" s="5">
        <v>101</v>
      </c>
      <c r="BR2656" s="5">
        <v>98</v>
      </c>
      <c r="BS2656">
        <v>96</v>
      </c>
      <c r="BT2656">
        <v>95</v>
      </c>
      <c r="BU2656">
        <v>94</v>
      </c>
      <c r="BV2656">
        <v>93</v>
      </c>
      <c r="BW2656">
        <v>96</v>
      </c>
      <c r="BX2656">
        <v>97</v>
      </c>
      <c r="BY2656">
        <v>97</v>
      </c>
      <c r="BZ2656">
        <v>86</v>
      </c>
      <c r="CA2656">
        <v>89</v>
      </c>
      <c r="CB2656">
        <v>91</v>
      </c>
      <c r="CC2656">
        <v>94</v>
      </c>
      <c r="CD2656">
        <v>98</v>
      </c>
      <c r="CE2656">
        <v>99</v>
      </c>
      <c r="CF2656">
        <v>100</v>
      </c>
      <c r="CG2656">
        <v>99</v>
      </c>
      <c r="CH2656">
        <v>97</v>
      </c>
      <c r="CI2656">
        <v>92</v>
      </c>
      <c r="CJ2656">
        <v>91</v>
      </c>
      <c r="CK2656">
        <v>92</v>
      </c>
      <c r="CL2656">
        <v>87</v>
      </c>
      <c r="CM2656">
        <v>91</v>
      </c>
      <c r="CN2656">
        <v>93</v>
      </c>
      <c r="CO2656">
        <v>87</v>
      </c>
      <c r="CP2656">
        <v>82</v>
      </c>
      <c r="CQ2656">
        <v>87</v>
      </c>
      <c r="CR2656">
        <v>90</v>
      </c>
      <c r="CS2656">
        <v>91</v>
      </c>
      <c r="CT2656">
        <v>93</v>
      </c>
      <c r="CU2656">
        <v>95</v>
      </c>
      <c r="CV2656">
        <v>92</v>
      </c>
      <c r="CW2656">
        <v>89</v>
      </c>
      <c r="CX2656" t="s">
        <v>5</v>
      </c>
      <c r="CY2656" t="s">
        <v>8</v>
      </c>
    </row>
    <row r="2657" spans="1:103" x14ac:dyDescent="0.25">
      <c r="A2657" t="s">
        <v>143</v>
      </c>
      <c r="B2657">
        <v>36.265599999999999</v>
      </c>
      <c r="C2657">
        <v>-117.1853</v>
      </c>
      <c r="D2657">
        <v>4100</v>
      </c>
      <c r="E2657" t="s">
        <v>1</v>
      </c>
      <c r="F2657">
        <v>35.9</v>
      </c>
      <c r="G2657">
        <v>1989</v>
      </c>
      <c r="H2657">
        <v>8</v>
      </c>
      <c r="I2657" t="s">
        <v>260</v>
      </c>
      <c r="J2657">
        <v>84</v>
      </c>
      <c r="K2657">
        <v>81</v>
      </c>
      <c r="L2657">
        <v>85</v>
      </c>
      <c r="M2657">
        <v>82</v>
      </c>
      <c r="N2657">
        <v>79</v>
      </c>
      <c r="O2657">
        <v>87</v>
      </c>
      <c r="P2657">
        <v>85</v>
      </c>
      <c r="Q2657">
        <v>89</v>
      </c>
      <c r="R2657">
        <v>90</v>
      </c>
      <c r="S2657">
        <v>90</v>
      </c>
      <c r="T2657">
        <v>87</v>
      </c>
      <c r="U2657">
        <v>93</v>
      </c>
      <c r="V2657">
        <v>99</v>
      </c>
      <c r="W2657">
        <v>99</v>
      </c>
      <c r="X2657">
        <v>98</v>
      </c>
      <c r="Y2657">
        <v>93</v>
      </c>
      <c r="Z2657">
        <v>97</v>
      </c>
      <c r="AA2657">
        <v>101</v>
      </c>
      <c r="AB2657">
        <v>99</v>
      </c>
      <c r="AC2657">
        <v>99</v>
      </c>
      <c r="AD2657">
        <v>96</v>
      </c>
      <c r="AE2657">
        <v>92</v>
      </c>
      <c r="AF2657">
        <v>92</v>
      </c>
      <c r="AG2657">
        <v>88</v>
      </c>
      <c r="AH2657">
        <v>88</v>
      </c>
      <c r="AI2657">
        <v>91</v>
      </c>
      <c r="AJ2657">
        <v>87</v>
      </c>
      <c r="AK2657">
        <v>85</v>
      </c>
      <c r="AL2657">
        <v>87</v>
      </c>
      <c r="AM2657">
        <v>89</v>
      </c>
      <c r="AN2657" s="5">
        <v>93</v>
      </c>
      <c r="AO2657" s="5">
        <v>96</v>
      </c>
      <c r="AP2657" s="5">
        <v>99</v>
      </c>
      <c r="AQ2657" s="5">
        <v>101</v>
      </c>
      <c r="AR2657" s="5">
        <v>105</v>
      </c>
      <c r="AS2657" s="5">
        <v>107</v>
      </c>
      <c r="AT2657" s="5">
        <v>108</v>
      </c>
      <c r="AU2657" s="5">
        <v>99</v>
      </c>
      <c r="AV2657" s="5">
        <v>98</v>
      </c>
      <c r="AW2657" s="5">
        <v>95</v>
      </c>
      <c r="AX2657" s="5">
        <v>92</v>
      </c>
      <c r="AY2657" s="5">
        <v>94</v>
      </c>
      <c r="AZ2657" s="5">
        <v>98</v>
      </c>
      <c r="BA2657" s="5">
        <v>98</v>
      </c>
      <c r="BB2657" s="5">
        <v>98</v>
      </c>
      <c r="BC2657" s="5">
        <v>95</v>
      </c>
      <c r="BD2657" s="5">
        <v>96</v>
      </c>
      <c r="BE2657" s="5">
        <v>101</v>
      </c>
      <c r="BF2657" s="5">
        <v>103</v>
      </c>
      <c r="BG2657" s="5">
        <v>103</v>
      </c>
      <c r="BH2657" s="5">
        <v>98</v>
      </c>
      <c r="BI2657" s="5">
        <v>99</v>
      </c>
      <c r="BJ2657" s="5">
        <v>99</v>
      </c>
      <c r="BK2657" s="5">
        <v>99</v>
      </c>
      <c r="BL2657" s="5">
        <v>100</v>
      </c>
      <c r="BM2657" s="5">
        <v>97</v>
      </c>
      <c r="BN2657" s="5">
        <v>96</v>
      </c>
      <c r="BO2657" s="5">
        <v>95</v>
      </c>
      <c r="BP2657" s="5">
        <v>96</v>
      </c>
      <c r="BQ2657" s="5">
        <v>97</v>
      </c>
      <c r="BR2657" s="5">
        <v>94</v>
      </c>
      <c r="BS2657">
        <v>92</v>
      </c>
      <c r="BT2657">
        <v>92</v>
      </c>
      <c r="BU2657">
        <v>92</v>
      </c>
      <c r="BV2657">
        <v>91</v>
      </c>
      <c r="BW2657">
        <v>93</v>
      </c>
      <c r="BX2657">
        <v>97</v>
      </c>
      <c r="BY2657">
        <v>100</v>
      </c>
      <c r="BZ2657">
        <v>94</v>
      </c>
      <c r="CA2657">
        <v>92</v>
      </c>
      <c r="CB2657">
        <v>90</v>
      </c>
      <c r="CC2657">
        <v>91</v>
      </c>
      <c r="CD2657">
        <v>94</v>
      </c>
      <c r="CE2657">
        <v>96</v>
      </c>
      <c r="CF2657">
        <v>99</v>
      </c>
      <c r="CG2657">
        <v>96</v>
      </c>
      <c r="CH2657">
        <v>94</v>
      </c>
      <c r="CI2657">
        <v>91</v>
      </c>
      <c r="CJ2657">
        <v>89</v>
      </c>
      <c r="CK2657">
        <v>89</v>
      </c>
      <c r="CL2657">
        <v>87</v>
      </c>
      <c r="CM2657">
        <v>89</v>
      </c>
      <c r="CN2657">
        <v>90</v>
      </c>
      <c r="CO2657">
        <v>89</v>
      </c>
      <c r="CP2657">
        <v>84</v>
      </c>
      <c r="CQ2657">
        <v>85</v>
      </c>
      <c r="CR2657">
        <v>87</v>
      </c>
      <c r="CS2657">
        <v>89</v>
      </c>
      <c r="CT2657">
        <v>91</v>
      </c>
      <c r="CU2657">
        <v>91</v>
      </c>
      <c r="CV2657">
        <v>90</v>
      </c>
      <c r="CW2657">
        <v>87</v>
      </c>
      <c r="CX2657" t="s">
        <v>5</v>
      </c>
      <c r="CY2657" t="s">
        <v>144</v>
      </c>
    </row>
    <row r="2658" spans="1:103" x14ac:dyDescent="0.25">
      <c r="A2658" t="s">
        <v>175</v>
      </c>
      <c r="B2658">
        <v>37.235300000000002</v>
      </c>
      <c r="C2658">
        <v>-117.49639999999999</v>
      </c>
      <c r="D2658">
        <v>4100</v>
      </c>
      <c r="E2658" t="s">
        <v>1</v>
      </c>
      <c r="F2658">
        <v>102.5</v>
      </c>
      <c r="G2658">
        <v>1989</v>
      </c>
      <c r="H2658">
        <v>8</v>
      </c>
      <c r="I2658" t="s">
        <v>260</v>
      </c>
      <c r="J2658">
        <v>83</v>
      </c>
      <c r="K2658">
        <v>86</v>
      </c>
      <c r="L2658">
        <v>83</v>
      </c>
      <c r="M2658">
        <v>81</v>
      </c>
      <c r="N2658">
        <v>81</v>
      </c>
      <c r="O2658">
        <v>88</v>
      </c>
      <c r="P2658">
        <v>83</v>
      </c>
      <c r="Q2658">
        <v>89</v>
      </c>
      <c r="R2658">
        <v>89</v>
      </c>
      <c r="S2658">
        <v>89</v>
      </c>
      <c r="T2658">
        <v>88</v>
      </c>
      <c r="U2658">
        <v>94</v>
      </c>
      <c r="V2658">
        <v>99</v>
      </c>
      <c r="W2658">
        <v>101</v>
      </c>
      <c r="X2658">
        <v>99</v>
      </c>
      <c r="Y2658">
        <v>95</v>
      </c>
      <c r="Z2658">
        <v>97</v>
      </c>
      <c r="AA2658">
        <v>100</v>
      </c>
      <c r="AB2658">
        <v>99</v>
      </c>
      <c r="AC2658">
        <v>99</v>
      </c>
      <c r="AD2658">
        <v>86</v>
      </c>
      <c r="AE2658">
        <v>91</v>
      </c>
      <c r="AF2658">
        <v>92</v>
      </c>
      <c r="AG2658">
        <v>82</v>
      </c>
      <c r="AH2658">
        <v>88</v>
      </c>
      <c r="AI2658">
        <v>90</v>
      </c>
      <c r="AJ2658">
        <v>87</v>
      </c>
      <c r="AK2658">
        <v>86</v>
      </c>
      <c r="AL2658">
        <v>87</v>
      </c>
      <c r="AM2658">
        <v>90</v>
      </c>
      <c r="AN2658" s="5">
        <v>93</v>
      </c>
      <c r="AO2658" s="5">
        <v>96</v>
      </c>
      <c r="AP2658" s="5">
        <v>98</v>
      </c>
      <c r="AQ2658" s="5">
        <v>100</v>
      </c>
      <c r="AR2658" s="5">
        <v>104</v>
      </c>
      <c r="AS2658" s="5">
        <v>107</v>
      </c>
      <c r="AT2658" s="5">
        <v>107</v>
      </c>
      <c r="AU2658" s="5">
        <v>105</v>
      </c>
      <c r="AV2658" s="5">
        <v>99</v>
      </c>
      <c r="AW2658" s="5">
        <v>95</v>
      </c>
      <c r="AX2658" s="5">
        <v>88</v>
      </c>
      <c r="AY2658" s="5">
        <v>94</v>
      </c>
      <c r="AZ2658" s="5">
        <v>98</v>
      </c>
      <c r="BA2658" s="5">
        <v>100</v>
      </c>
      <c r="BB2658" s="5">
        <v>98</v>
      </c>
      <c r="BC2658" s="5">
        <v>93</v>
      </c>
      <c r="BD2658" s="5">
        <v>96</v>
      </c>
      <c r="BE2658" s="5">
        <v>101</v>
      </c>
      <c r="BF2658" s="5">
        <v>103</v>
      </c>
      <c r="BG2658" s="5">
        <v>104</v>
      </c>
      <c r="BH2658" s="5">
        <v>100</v>
      </c>
      <c r="BI2658" s="5">
        <v>99</v>
      </c>
      <c r="BJ2658" s="5">
        <v>100</v>
      </c>
      <c r="BK2658" s="5">
        <v>100</v>
      </c>
      <c r="BL2658" s="5">
        <v>101</v>
      </c>
      <c r="BM2658" s="5">
        <v>99</v>
      </c>
      <c r="BN2658" s="5">
        <v>99</v>
      </c>
      <c r="BO2658" s="5">
        <v>98</v>
      </c>
      <c r="BP2658" s="5">
        <v>98</v>
      </c>
      <c r="BQ2658" s="5">
        <v>98</v>
      </c>
      <c r="BR2658" s="5">
        <v>96</v>
      </c>
      <c r="BS2658">
        <v>93</v>
      </c>
      <c r="BT2658">
        <v>92</v>
      </c>
      <c r="BU2658">
        <v>92</v>
      </c>
      <c r="BV2658">
        <v>92</v>
      </c>
      <c r="BW2658">
        <v>95</v>
      </c>
      <c r="BX2658">
        <v>97</v>
      </c>
      <c r="BY2658">
        <v>99</v>
      </c>
      <c r="BZ2658">
        <v>92</v>
      </c>
      <c r="CA2658">
        <v>87</v>
      </c>
      <c r="CB2658">
        <v>87</v>
      </c>
      <c r="CC2658">
        <v>92</v>
      </c>
      <c r="CD2658">
        <v>95</v>
      </c>
      <c r="CE2658">
        <v>98</v>
      </c>
      <c r="CF2658">
        <v>100</v>
      </c>
      <c r="CG2658">
        <v>97</v>
      </c>
      <c r="CH2658">
        <v>94</v>
      </c>
      <c r="CI2658">
        <v>90</v>
      </c>
      <c r="CJ2658">
        <v>89</v>
      </c>
      <c r="CK2658">
        <v>90</v>
      </c>
      <c r="CL2658">
        <v>86</v>
      </c>
      <c r="CM2658">
        <v>89</v>
      </c>
      <c r="CN2658">
        <v>90</v>
      </c>
      <c r="CO2658">
        <v>89</v>
      </c>
      <c r="CP2658">
        <v>83</v>
      </c>
      <c r="CQ2658">
        <v>86</v>
      </c>
      <c r="CR2658">
        <v>88</v>
      </c>
      <c r="CS2658">
        <v>90</v>
      </c>
      <c r="CT2658">
        <v>93</v>
      </c>
      <c r="CU2658">
        <v>92</v>
      </c>
      <c r="CV2658">
        <v>89</v>
      </c>
      <c r="CW2658">
        <v>87</v>
      </c>
      <c r="CX2658" t="s">
        <v>2</v>
      </c>
      <c r="CY2658" t="s">
        <v>176</v>
      </c>
    </row>
    <row r="2659" spans="1:103" x14ac:dyDescent="0.25">
      <c r="A2659" t="s">
        <v>4</v>
      </c>
      <c r="B2659">
        <v>36.798099999999998</v>
      </c>
      <c r="C2659">
        <v>-118.20359999999999</v>
      </c>
      <c r="D2659">
        <v>3950</v>
      </c>
      <c r="E2659" t="s">
        <v>1</v>
      </c>
      <c r="F2659">
        <v>124.8</v>
      </c>
      <c r="G2659">
        <v>1989</v>
      </c>
      <c r="H2659">
        <v>8</v>
      </c>
      <c r="I2659" t="s">
        <v>260</v>
      </c>
      <c r="J2659">
        <v>86</v>
      </c>
      <c r="K2659">
        <v>89</v>
      </c>
      <c r="L2659">
        <v>91</v>
      </c>
      <c r="M2659">
        <v>91</v>
      </c>
      <c r="N2659">
        <v>87</v>
      </c>
      <c r="O2659">
        <v>86</v>
      </c>
      <c r="P2659">
        <v>94</v>
      </c>
      <c r="Q2659">
        <v>82</v>
      </c>
      <c r="R2659">
        <v>95</v>
      </c>
      <c r="S2659">
        <v>97</v>
      </c>
      <c r="T2659">
        <v>95</v>
      </c>
      <c r="U2659">
        <v>93</v>
      </c>
      <c r="V2659">
        <v>101</v>
      </c>
      <c r="W2659">
        <v>106</v>
      </c>
      <c r="X2659">
        <v>107</v>
      </c>
      <c r="Y2659">
        <v>108</v>
      </c>
      <c r="Z2659">
        <v>102</v>
      </c>
      <c r="AA2659">
        <v>104</v>
      </c>
      <c r="AB2659">
        <v>108</v>
      </c>
      <c r="AC2659">
        <v>105</v>
      </c>
      <c r="AD2659">
        <v>107</v>
      </c>
      <c r="AE2659">
        <v>94</v>
      </c>
      <c r="AF2659">
        <v>98</v>
      </c>
      <c r="AG2659">
        <v>100</v>
      </c>
      <c r="AH2659">
        <v>89</v>
      </c>
      <c r="AI2659">
        <v>95</v>
      </c>
      <c r="AJ2659">
        <v>95</v>
      </c>
      <c r="AK2659">
        <v>93</v>
      </c>
      <c r="AL2659">
        <v>93</v>
      </c>
      <c r="AM2659">
        <v>94</v>
      </c>
      <c r="AN2659" s="5">
        <v>94</v>
      </c>
      <c r="AO2659" s="5">
        <v>99</v>
      </c>
      <c r="AP2659" s="5">
        <v>103</v>
      </c>
      <c r="AQ2659" s="5">
        <v>106</v>
      </c>
      <c r="AR2659" s="5">
        <v>109</v>
      </c>
      <c r="AS2659" s="5">
        <v>112</v>
      </c>
      <c r="AT2659" s="5">
        <v>114</v>
      </c>
      <c r="AU2659" s="5">
        <v>113</v>
      </c>
      <c r="AV2659" s="5">
        <v>111</v>
      </c>
      <c r="AW2659" s="5">
        <v>108</v>
      </c>
      <c r="AX2659" s="5">
        <v>103</v>
      </c>
      <c r="AY2659" s="5">
        <v>94</v>
      </c>
      <c r="AZ2659" s="5">
        <v>97</v>
      </c>
      <c r="BA2659" s="5">
        <v>104</v>
      </c>
      <c r="BB2659" s="5">
        <v>105</v>
      </c>
      <c r="BC2659" s="5">
        <v>107</v>
      </c>
      <c r="BD2659" s="5">
        <v>102</v>
      </c>
      <c r="BE2659" s="5">
        <v>99</v>
      </c>
      <c r="BF2659" s="5">
        <v>108</v>
      </c>
      <c r="BG2659" s="5">
        <v>108</v>
      </c>
      <c r="BH2659" s="5">
        <v>107</v>
      </c>
      <c r="BI2659" s="5">
        <v>103</v>
      </c>
      <c r="BJ2659" s="5">
        <v>105</v>
      </c>
      <c r="BK2659" s="5">
        <v>107</v>
      </c>
      <c r="BL2659" s="5">
        <v>106</v>
      </c>
      <c r="BM2659" s="5">
        <v>106</v>
      </c>
      <c r="BN2659" s="5">
        <v>105</v>
      </c>
      <c r="BO2659" s="5">
        <v>104</v>
      </c>
      <c r="BP2659" s="5">
        <v>102</v>
      </c>
      <c r="BQ2659" s="5">
        <v>104</v>
      </c>
      <c r="BR2659" s="5">
        <v>105</v>
      </c>
      <c r="BS2659">
        <v>102</v>
      </c>
      <c r="BT2659">
        <v>98</v>
      </c>
      <c r="BU2659">
        <v>98</v>
      </c>
      <c r="BV2659">
        <v>98</v>
      </c>
      <c r="BW2659">
        <v>97</v>
      </c>
      <c r="BX2659">
        <v>99</v>
      </c>
      <c r="BY2659">
        <v>100</v>
      </c>
      <c r="BZ2659">
        <v>98</v>
      </c>
      <c r="CA2659">
        <v>95</v>
      </c>
      <c r="CB2659">
        <v>92</v>
      </c>
      <c r="CC2659">
        <v>93</v>
      </c>
      <c r="CD2659">
        <v>96</v>
      </c>
      <c r="CE2659">
        <v>102</v>
      </c>
      <c r="CF2659">
        <v>104</v>
      </c>
      <c r="CG2659">
        <v>105</v>
      </c>
      <c r="CH2659">
        <v>103</v>
      </c>
      <c r="CI2659">
        <v>101</v>
      </c>
      <c r="CJ2659">
        <v>97</v>
      </c>
      <c r="CK2659">
        <v>93</v>
      </c>
      <c r="CL2659">
        <v>95</v>
      </c>
      <c r="CM2659">
        <v>88</v>
      </c>
      <c r="CN2659">
        <v>95</v>
      </c>
      <c r="CO2659">
        <v>95</v>
      </c>
      <c r="CP2659">
        <v>94</v>
      </c>
      <c r="CQ2659">
        <v>88</v>
      </c>
      <c r="CR2659">
        <v>90</v>
      </c>
      <c r="CS2659">
        <v>93</v>
      </c>
      <c r="CT2659">
        <v>96</v>
      </c>
      <c r="CU2659">
        <v>98</v>
      </c>
      <c r="CV2659">
        <v>99</v>
      </c>
      <c r="CW2659">
        <v>98</v>
      </c>
      <c r="CX2659" t="s">
        <v>5</v>
      </c>
      <c r="CY2659" t="s">
        <v>6</v>
      </c>
    </row>
    <row r="2660" spans="1:103" x14ac:dyDescent="0.25">
      <c r="A2660" t="s">
        <v>49</v>
      </c>
      <c r="B2660">
        <v>36.1389</v>
      </c>
      <c r="C2660">
        <v>-117.9528</v>
      </c>
      <c r="D2660">
        <v>3825</v>
      </c>
      <c r="E2660" t="s">
        <v>1</v>
      </c>
      <c r="F2660">
        <v>103.6</v>
      </c>
      <c r="G2660">
        <v>1989</v>
      </c>
      <c r="H2660">
        <v>8</v>
      </c>
      <c r="I2660" t="s">
        <v>260</v>
      </c>
      <c r="J2660">
        <v>83</v>
      </c>
      <c r="K2660">
        <v>86</v>
      </c>
      <c r="L2660">
        <v>86</v>
      </c>
      <c r="M2660">
        <v>79</v>
      </c>
      <c r="N2660">
        <v>81</v>
      </c>
      <c r="O2660">
        <v>86</v>
      </c>
      <c r="P2660">
        <v>82</v>
      </c>
      <c r="Q2660">
        <v>89</v>
      </c>
      <c r="R2660">
        <v>90</v>
      </c>
      <c r="S2660">
        <v>88</v>
      </c>
      <c r="T2660">
        <v>88</v>
      </c>
      <c r="U2660">
        <v>95</v>
      </c>
      <c r="V2660">
        <v>100</v>
      </c>
      <c r="W2660">
        <v>99</v>
      </c>
      <c r="X2660">
        <v>102</v>
      </c>
      <c r="Y2660">
        <v>98</v>
      </c>
      <c r="Z2660">
        <v>97</v>
      </c>
      <c r="AA2660">
        <v>99</v>
      </c>
      <c r="AB2660">
        <v>102</v>
      </c>
      <c r="AC2660">
        <v>102</v>
      </c>
      <c r="AD2660">
        <v>86</v>
      </c>
      <c r="AE2660">
        <v>94</v>
      </c>
      <c r="AF2660">
        <v>94</v>
      </c>
      <c r="AG2660">
        <v>87</v>
      </c>
      <c r="AH2660">
        <v>89</v>
      </c>
      <c r="AI2660">
        <v>89</v>
      </c>
      <c r="AJ2660">
        <v>87</v>
      </c>
      <c r="AK2660">
        <v>86</v>
      </c>
      <c r="AL2660">
        <v>87</v>
      </c>
      <c r="AM2660">
        <v>90</v>
      </c>
      <c r="AN2660" s="5">
        <v>92</v>
      </c>
      <c r="AO2660" s="5">
        <v>96</v>
      </c>
      <c r="AP2660" s="5">
        <v>97</v>
      </c>
      <c r="AQ2660" s="5">
        <v>101</v>
      </c>
      <c r="AR2660" s="5">
        <v>102</v>
      </c>
      <c r="AS2660" s="5">
        <v>108</v>
      </c>
      <c r="AT2660" s="5">
        <v>108</v>
      </c>
      <c r="AU2660" s="5">
        <v>103</v>
      </c>
      <c r="AV2660" s="5">
        <v>100</v>
      </c>
      <c r="AW2660" s="5">
        <v>98</v>
      </c>
      <c r="AX2660" s="5">
        <v>92</v>
      </c>
      <c r="AY2660" s="5">
        <v>94</v>
      </c>
      <c r="AZ2660" s="5">
        <v>97</v>
      </c>
      <c r="BA2660" s="5">
        <v>99</v>
      </c>
      <c r="BB2660" s="5">
        <v>102</v>
      </c>
      <c r="BC2660" s="5">
        <v>97</v>
      </c>
      <c r="BD2660" s="5">
        <v>96</v>
      </c>
      <c r="BE2660" s="5">
        <v>100</v>
      </c>
      <c r="BF2660" s="5">
        <v>102</v>
      </c>
      <c r="BG2660" s="5">
        <v>102</v>
      </c>
      <c r="BH2660" s="5">
        <v>99</v>
      </c>
      <c r="BI2660" s="5">
        <v>100</v>
      </c>
      <c r="BJ2660" s="5">
        <v>100</v>
      </c>
      <c r="BK2660" s="5">
        <v>99</v>
      </c>
      <c r="BL2660" s="5">
        <v>100</v>
      </c>
      <c r="BM2660" s="5">
        <v>99</v>
      </c>
      <c r="BN2660" s="5">
        <v>98</v>
      </c>
      <c r="BO2660" s="5">
        <v>96</v>
      </c>
      <c r="BP2660" s="5">
        <v>98</v>
      </c>
      <c r="BQ2660" s="5">
        <v>98</v>
      </c>
      <c r="BR2660" s="5">
        <v>95</v>
      </c>
      <c r="BS2660">
        <v>95</v>
      </c>
      <c r="BT2660">
        <v>94</v>
      </c>
      <c r="BU2660">
        <v>92</v>
      </c>
      <c r="BV2660">
        <v>92</v>
      </c>
      <c r="BW2660">
        <v>93</v>
      </c>
      <c r="BX2660">
        <v>98</v>
      </c>
      <c r="BY2660">
        <v>99</v>
      </c>
      <c r="BZ2660">
        <v>94</v>
      </c>
      <c r="CA2660">
        <v>92</v>
      </c>
      <c r="CB2660">
        <v>92</v>
      </c>
      <c r="CC2660">
        <v>92</v>
      </c>
      <c r="CD2660">
        <v>96</v>
      </c>
      <c r="CE2660">
        <v>98</v>
      </c>
      <c r="CF2660">
        <v>99</v>
      </c>
      <c r="CG2660">
        <v>99</v>
      </c>
      <c r="CH2660">
        <v>95</v>
      </c>
      <c r="CI2660">
        <v>91</v>
      </c>
      <c r="CJ2660">
        <v>89</v>
      </c>
      <c r="CK2660">
        <v>89</v>
      </c>
      <c r="CL2660">
        <v>88</v>
      </c>
      <c r="CM2660">
        <v>88</v>
      </c>
      <c r="CN2660">
        <v>89</v>
      </c>
      <c r="CO2660">
        <v>87</v>
      </c>
      <c r="CP2660">
        <v>84</v>
      </c>
      <c r="CQ2660">
        <v>85</v>
      </c>
      <c r="CR2660">
        <v>87</v>
      </c>
      <c r="CS2660">
        <v>89</v>
      </c>
      <c r="CT2660">
        <v>91</v>
      </c>
      <c r="CU2660">
        <v>93</v>
      </c>
      <c r="CV2660">
        <v>94</v>
      </c>
      <c r="CW2660">
        <v>86</v>
      </c>
      <c r="CX2660" t="s">
        <v>5</v>
      </c>
      <c r="CY2660" t="s">
        <v>50</v>
      </c>
    </row>
    <row r="2661" spans="1:103" x14ac:dyDescent="0.25">
      <c r="A2661" t="s">
        <v>159</v>
      </c>
      <c r="B2661">
        <v>36.068600000000004</v>
      </c>
      <c r="C2661">
        <v>-115.4603</v>
      </c>
      <c r="D2661">
        <v>3780</v>
      </c>
      <c r="E2661" t="s">
        <v>1</v>
      </c>
      <c r="F2661">
        <v>133.4</v>
      </c>
      <c r="G2661">
        <v>1989</v>
      </c>
      <c r="H2661">
        <v>8</v>
      </c>
      <c r="I2661" t="s">
        <v>260</v>
      </c>
      <c r="J2661">
        <v>83</v>
      </c>
      <c r="K2661">
        <v>86</v>
      </c>
      <c r="L2661">
        <v>87</v>
      </c>
      <c r="M2661">
        <v>85</v>
      </c>
      <c r="N2661">
        <v>79</v>
      </c>
      <c r="O2661">
        <v>87</v>
      </c>
      <c r="P2661">
        <v>89</v>
      </c>
      <c r="Q2661">
        <v>88</v>
      </c>
      <c r="R2661">
        <v>92</v>
      </c>
      <c r="S2661">
        <v>92</v>
      </c>
      <c r="T2661">
        <v>92</v>
      </c>
      <c r="U2661">
        <v>90</v>
      </c>
      <c r="V2661">
        <v>94</v>
      </c>
      <c r="W2661">
        <v>101</v>
      </c>
      <c r="X2661">
        <v>100</v>
      </c>
      <c r="Y2661">
        <v>93</v>
      </c>
      <c r="Z2661">
        <v>101</v>
      </c>
      <c r="AA2661">
        <v>103</v>
      </c>
      <c r="AB2661">
        <v>100</v>
      </c>
      <c r="AC2661">
        <v>97</v>
      </c>
      <c r="AD2661">
        <v>87</v>
      </c>
      <c r="AE2661">
        <v>90</v>
      </c>
      <c r="AF2661">
        <v>93</v>
      </c>
      <c r="AG2661">
        <v>87</v>
      </c>
      <c r="AH2661">
        <v>88</v>
      </c>
      <c r="AI2661">
        <v>92</v>
      </c>
      <c r="AJ2661">
        <v>89</v>
      </c>
      <c r="AK2661">
        <v>89</v>
      </c>
      <c r="AL2661">
        <v>94</v>
      </c>
      <c r="AM2661">
        <v>95</v>
      </c>
      <c r="AN2661" s="5">
        <v>95</v>
      </c>
      <c r="AO2661" s="5">
        <v>99</v>
      </c>
      <c r="AP2661" s="5">
        <v>102</v>
      </c>
      <c r="AQ2661" s="5">
        <v>102</v>
      </c>
      <c r="AR2661" s="5">
        <v>105</v>
      </c>
      <c r="AS2661" s="5">
        <v>108</v>
      </c>
      <c r="AT2661" s="5">
        <v>109</v>
      </c>
      <c r="AU2661" s="5">
        <v>104</v>
      </c>
      <c r="AV2661" s="5">
        <v>104</v>
      </c>
      <c r="AW2661" s="5">
        <v>96</v>
      </c>
      <c r="AX2661" s="5">
        <v>83</v>
      </c>
      <c r="AY2661" s="5">
        <v>94</v>
      </c>
      <c r="AZ2661" s="5">
        <v>98</v>
      </c>
      <c r="BA2661" s="5">
        <v>102</v>
      </c>
      <c r="BB2661" s="5">
        <v>97</v>
      </c>
      <c r="BC2661" s="5">
        <v>97</v>
      </c>
      <c r="BD2661" s="5">
        <v>99</v>
      </c>
      <c r="BE2661" s="5">
        <v>103</v>
      </c>
      <c r="BF2661" s="5">
        <v>107</v>
      </c>
      <c r="BG2661" s="5">
        <v>105</v>
      </c>
      <c r="BH2661" s="5">
        <v>102</v>
      </c>
      <c r="BI2661" s="5">
        <v>100</v>
      </c>
      <c r="BJ2661" s="5">
        <v>100</v>
      </c>
      <c r="BK2661" s="5">
        <v>102</v>
      </c>
      <c r="BL2661" s="5">
        <v>103</v>
      </c>
      <c r="BM2661" s="5">
        <v>101</v>
      </c>
      <c r="BN2661" s="5">
        <v>99</v>
      </c>
      <c r="BO2661" s="5">
        <v>92</v>
      </c>
      <c r="BP2661" s="5">
        <v>98</v>
      </c>
      <c r="BQ2661" s="5">
        <v>100</v>
      </c>
      <c r="BR2661" s="5">
        <v>99</v>
      </c>
      <c r="BS2661">
        <v>95</v>
      </c>
      <c r="BT2661">
        <v>94</v>
      </c>
      <c r="BU2661">
        <v>95</v>
      </c>
      <c r="BV2661">
        <v>94</v>
      </c>
      <c r="BW2661">
        <v>98</v>
      </c>
      <c r="BX2661">
        <v>101</v>
      </c>
      <c r="BY2661">
        <v>103</v>
      </c>
      <c r="BZ2661">
        <v>93</v>
      </c>
      <c r="CA2661">
        <v>87</v>
      </c>
      <c r="CB2661">
        <v>86</v>
      </c>
      <c r="CC2661">
        <v>90</v>
      </c>
      <c r="CD2661">
        <v>95</v>
      </c>
      <c r="CE2661">
        <v>100</v>
      </c>
      <c r="CF2661">
        <v>102</v>
      </c>
      <c r="CG2661">
        <v>102</v>
      </c>
      <c r="CH2661">
        <v>97</v>
      </c>
      <c r="CI2661">
        <v>92</v>
      </c>
      <c r="CJ2661">
        <v>94</v>
      </c>
      <c r="CK2661">
        <v>92</v>
      </c>
      <c r="CL2661">
        <v>90</v>
      </c>
      <c r="CM2661">
        <v>90</v>
      </c>
      <c r="CN2661">
        <v>93</v>
      </c>
      <c r="CO2661">
        <v>89</v>
      </c>
      <c r="CP2661">
        <v>86</v>
      </c>
      <c r="CQ2661">
        <v>90</v>
      </c>
      <c r="CR2661">
        <v>92</v>
      </c>
      <c r="CS2661">
        <v>92</v>
      </c>
      <c r="CT2661">
        <v>94</v>
      </c>
      <c r="CU2661">
        <v>95</v>
      </c>
      <c r="CV2661">
        <v>90</v>
      </c>
      <c r="CW2661">
        <v>90</v>
      </c>
      <c r="CX2661" t="s">
        <v>2</v>
      </c>
      <c r="CY2661" t="s">
        <v>160</v>
      </c>
    </row>
    <row r="2662" spans="1:103" x14ac:dyDescent="0.25">
      <c r="A2662" t="s">
        <v>61</v>
      </c>
      <c r="B2662">
        <v>35.369199999999999</v>
      </c>
      <c r="C2662">
        <v>-117.6525</v>
      </c>
      <c r="D2662">
        <v>3570</v>
      </c>
      <c r="E2662" t="s">
        <v>1</v>
      </c>
      <c r="F2662">
        <v>140.5</v>
      </c>
      <c r="G2662">
        <v>1989</v>
      </c>
      <c r="H2662">
        <v>8</v>
      </c>
      <c r="I2662" t="s">
        <v>260</v>
      </c>
      <c r="J2662">
        <v>85</v>
      </c>
      <c r="K2662">
        <v>88</v>
      </c>
      <c r="L2662">
        <v>88</v>
      </c>
      <c r="M2662">
        <v>79</v>
      </c>
      <c r="N2662">
        <v>80</v>
      </c>
      <c r="O2662">
        <v>87</v>
      </c>
      <c r="P2662">
        <v>86</v>
      </c>
      <c r="Q2662">
        <v>90</v>
      </c>
      <c r="R2662">
        <v>91</v>
      </c>
      <c r="S2662">
        <v>90</v>
      </c>
      <c r="T2662">
        <v>89</v>
      </c>
      <c r="U2662">
        <v>96</v>
      </c>
      <c r="V2662">
        <v>100</v>
      </c>
      <c r="W2662">
        <v>102</v>
      </c>
      <c r="X2662">
        <v>97</v>
      </c>
      <c r="Y2662">
        <v>91</v>
      </c>
      <c r="Z2662">
        <v>100</v>
      </c>
      <c r="AA2662">
        <v>101</v>
      </c>
      <c r="AB2662">
        <v>100</v>
      </c>
      <c r="AC2662">
        <v>97</v>
      </c>
      <c r="AD2662">
        <v>89</v>
      </c>
      <c r="AE2662">
        <v>96</v>
      </c>
      <c r="AF2662">
        <v>92</v>
      </c>
      <c r="AG2662">
        <v>84</v>
      </c>
      <c r="AH2662">
        <v>88</v>
      </c>
      <c r="AI2662">
        <v>90</v>
      </c>
      <c r="AJ2662">
        <v>87</v>
      </c>
      <c r="AK2662">
        <v>85</v>
      </c>
      <c r="AL2662">
        <v>90</v>
      </c>
      <c r="AN2662" s="5">
        <v>94</v>
      </c>
      <c r="AO2662" s="5">
        <v>98</v>
      </c>
      <c r="AP2662" s="5">
        <v>100</v>
      </c>
      <c r="AQ2662" s="5">
        <v>101</v>
      </c>
      <c r="AR2662" s="5">
        <v>105</v>
      </c>
      <c r="AS2662" s="5">
        <v>108</v>
      </c>
      <c r="AT2662" s="5">
        <v>109</v>
      </c>
      <c r="AU2662" s="5">
        <v>103</v>
      </c>
      <c r="AV2662" s="5">
        <v>100</v>
      </c>
      <c r="AW2662" s="5">
        <v>95</v>
      </c>
      <c r="AX2662" s="5">
        <v>94</v>
      </c>
      <c r="AY2662" s="5">
        <v>96</v>
      </c>
      <c r="AZ2662" s="5">
        <v>99</v>
      </c>
      <c r="BA2662" s="5">
        <v>102</v>
      </c>
      <c r="BB2662" s="5">
        <v>96</v>
      </c>
      <c r="BC2662" s="5">
        <v>96</v>
      </c>
      <c r="BD2662" s="5">
        <v>99</v>
      </c>
      <c r="BE2662" s="5">
        <v>102</v>
      </c>
      <c r="BF2662" s="5">
        <v>105</v>
      </c>
      <c r="BG2662" s="5">
        <v>104</v>
      </c>
      <c r="BH2662" s="5">
        <v>104</v>
      </c>
      <c r="BI2662" s="5">
        <v>100</v>
      </c>
      <c r="BJ2662" s="5">
        <v>101</v>
      </c>
      <c r="BK2662" s="5">
        <v>100</v>
      </c>
      <c r="BL2662" s="5">
        <v>101</v>
      </c>
      <c r="BM2662" s="5">
        <v>101</v>
      </c>
      <c r="BN2662" s="5">
        <v>100</v>
      </c>
      <c r="BO2662" s="5">
        <v>98</v>
      </c>
      <c r="BP2662" s="5">
        <v>98</v>
      </c>
      <c r="BQ2662" s="5">
        <v>99</v>
      </c>
      <c r="BR2662" s="5">
        <v>98</v>
      </c>
      <c r="BS2662">
        <v>94</v>
      </c>
      <c r="BT2662">
        <v>94</v>
      </c>
      <c r="BU2662">
        <v>95</v>
      </c>
      <c r="BV2662">
        <v>95</v>
      </c>
      <c r="BW2662">
        <v>94</v>
      </c>
      <c r="BX2662">
        <v>99</v>
      </c>
      <c r="BY2662">
        <v>102</v>
      </c>
      <c r="BZ2662">
        <v>93</v>
      </c>
      <c r="CA2662">
        <v>97</v>
      </c>
      <c r="CB2662">
        <v>94</v>
      </c>
      <c r="CC2662">
        <v>94</v>
      </c>
      <c r="CD2662">
        <v>97</v>
      </c>
      <c r="CE2662">
        <v>100</v>
      </c>
      <c r="CF2662">
        <v>101</v>
      </c>
      <c r="CG2662">
        <v>100</v>
      </c>
      <c r="CH2662">
        <v>97</v>
      </c>
      <c r="CI2662">
        <v>92</v>
      </c>
      <c r="CJ2662">
        <v>91</v>
      </c>
      <c r="CK2662">
        <v>91</v>
      </c>
      <c r="CL2662">
        <v>88</v>
      </c>
      <c r="CM2662">
        <v>90</v>
      </c>
      <c r="CN2662">
        <v>91</v>
      </c>
      <c r="CO2662">
        <v>84</v>
      </c>
      <c r="CP2662">
        <v>85</v>
      </c>
      <c r="CQ2662">
        <v>87</v>
      </c>
      <c r="CR2662">
        <v>89</v>
      </c>
      <c r="CS2662">
        <v>91</v>
      </c>
      <c r="CT2662">
        <v>94</v>
      </c>
      <c r="CU2662">
        <v>94</v>
      </c>
      <c r="CV2662">
        <v>89</v>
      </c>
      <c r="CW2662">
        <v>89</v>
      </c>
      <c r="CX2662" t="s">
        <v>5</v>
      </c>
      <c r="CY2662" t="s">
        <v>62</v>
      </c>
    </row>
    <row r="2663" spans="1:103" x14ac:dyDescent="0.25">
      <c r="A2663" t="s">
        <v>157</v>
      </c>
      <c r="B2663">
        <v>36.994999999999997</v>
      </c>
      <c r="C2663">
        <v>-116.7189</v>
      </c>
      <c r="D2663">
        <v>3550</v>
      </c>
      <c r="E2663" t="s">
        <v>1</v>
      </c>
      <c r="F2663">
        <v>60.6</v>
      </c>
      <c r="G2663">
        <v>1989</v>
      </c>
      <c r="H2663">
        <v>8</v>
      </c>
      <c r="I2663" t="s">
        <v>260</v>
      </c>
      <c r="J2663">
        <v>86</v>
      </c>
      <c r="K2663">
        <v>89</v>
      </c>
      <c r="L2663">
        <v>85</v>
      </c>
      <c r="M2663">
        <v>82</v>
      </c>
      <c r="N2663">
        <v>80</v>
      </c>
      <c r="O2663">
        <v>89</v>
      </c>
      <c r="P2663">
        <v>92</v>
      </c>
      <c r="Q2663">
        <v>93</v>
      </c>
      <c r="R2663">
        <v>91</v>
      </c>
      <c r="S2663">
        <v>89</v>
      </c>
      <c r="T2663">
        <v>94</v>
      </c>
      <c r="U2663">
        <v>96</v>
      </c>
      <c r="V2663">
        <v>95</v>
      </c>
      <c r="W2663">
        <v>98</v>
      </c>
      <c r="X2663">
        <v>98</v>
      </c>
      <c r="Y2663">
        <v>101</v>
      </c>
      <c r="Z2663">
        <v>100</v>
      </c>
      <c r="AA2663">
        <v>102</v>
      </c>
      <c r="AB2663">
        <v>100</v>
      </c>
      <c r="AC2663">
        <v>98</v>
      </c>
      <c r="AD2663">
        <v>90</v>
      </c>
      <c r="AE2663">
        <v>92</v>
      </c>
      <c r="AF2663">
        <v>96</v>
      </c>
      <c r="AG2663">
        <v>87</v>
      </c>
      <c r="AH2663">
        <v>90</v>
      </c>
      <c r="AI2663">
        <v>92</v>
      </c>
      <c r="AJ2663">
        <v>89</v>
      </c>
      <c r="AK2663">
        <v>88</v>
      </c>
      <c r="AL2663">
        <v>90</v>
      </c>
      <c r="AM2663">
        <v>91</v>
      </c>
      <c r="AN2663" s="5">
        <v>94</v>
      </c>
      <c r="AO2663" s="5">
        <v>98</v>
      </c>
      <c r="AP2663" s="5">
        <v>99</v>
      </c>
      <c r="AQ2663" s="5">
        <v>101</v>
      </c>
      <c r="AR2663" s="5">
        <v>105</v>
      </c>
      <c r="AS2663" s="5">
        <v>108</v>
      </c>
      <c r="AT2663" s="5">
        <v>112</v>
      </c>
      <c r="AU2663" s="5">
        <v>105</v>
      </c>
      <c r="AV2663" s="5">
        <v>99</v>
      </c>
      <c r="AW2663" s="5">
        <v>96</v>
      </c>
      <c r="AX2663" s="5">
        <v>88</v>
      </c>
      <c r="AY2663" s="5">
        <v>94</v>
      </c>
      <c r="AZ2663" s="5">
        <v>99</v>
      </c>
      <c r="BA2663" s="5">
        <v>101</v>
      </c>
      <c r="BB2663" s="5">
        <v>99</v>
      </c>
      <c r="BC2663" s="5">
        <v>94</v>
      </c>
      <c r="BD2663" s="5">
        <v>100</v>
      </c>
      <c r="BE2663" s="5">
        <v>102</v>
      </c>
      <c r="BF2663" s="5">
        <v>106</v>
      </c>
      <c r="BG2663" s="5">
        <v>105</v>
      </c>
      <c r="BH2663" s="5">
        <v>101</v>
      </c>
      <c r="BI2663" s="5">
        <v>101</v>
      </c>
      <c r="BJ2663" s="5">
        <v>100</v>
      </c>
      <c r="BK2663" s="5">
        <v>101</v>
      </c>
      <c r="BL2663" s="5">
        <v>101</v>
      </c>
      <c r="BM2663" s="5">
        <v>101</v>
      </c>
      <c r="BN2663" s="5">
        <v>99</v>
      </c>
      <c r="BO2663" s="5">
        <v>98</v>
      </c>
      <c r="BP2663" s="5">
        <v>99</v>
      </c>
      <c r="BQ2663" s="5">
        <v>101</v>
      </c>
      <c r="BR2663" s="5">
        <v>96</v>
      </c>
      <c r="BS2663">
        <v>96</v>
      </c>
      <c r="BT2663">
        <v>94</v>
      </c>
      <c r="BU2663">
        <v>94</v>
      </c>
      <c r="BV2663">
        <v>94</v>
      </c>
      <c r="BW2663">
        <v>96</v>
      </c>
      <c r="BX2663">
        <v>100</v>
      </c>
      <c r="BY2663">
        <v>102</v>
      </c>
      <c r="BZ2663">
        <v>97</v>
      </c>
      <c r="CA2663">
        <v>94</v>
      </c>
      <c r="CB2663">
        <v>92</v>
      </c>
      <c r="CC2663">
        <v>91</v>
      </c>
      <c r="CD2663">
        <v>96</v>
      </c>
      <c r="CE2663">
        <v>99</v>
      </c>
      <c r="CF2663">
        <v>100</v>
      </c>
      <c r="CG2663">
        <v>99</v>
      </c>
      <c r="CH2663">
        <v>97</v>
      </c>
      <c r="CI2663">
        <v>93</v>
      </c>
      <c r="CJ2663">
        <v>92</v>
      </c>
      <c r="CK2663">
        <v>91</v>
      </c>
      <c r="CL2663">
        <v>88</v>
      </c>
      <c r="CM2663">
        <v>91</v>
      </c>
      <c r="CN2663">
        <v>92</v>
      </c>
      <c r="CO2663">
        <v>89</v>
      </c>
      <c r="CP2663">
        <v>86</v>
      </c>
      <c r="CQ2663">
        <v>87</v>
      </c>
      <c r="CR2663">
        <v>90</v>
      </c>
      <c r="CS2663">
        <v>91</v>
      </c>
      <c r="CT2663">
        <v>93</v>
      </c>
      <c r="CU2663">
        <v>94</v>
      </c>
      <c r="CV2663">
        <v>91</v>
      </c>
      <c r="CW2663">
        <v>90</v>
      </c>
      <c r="CX2663" t="s">
        <v>2</v>
      </c>
      <c r="CY2663" t="s">
        <v>158</v>
      </c>
    </row>
    <row r="2664" spans="1:103" x14ac:dyDescent="0.25">
      <c r="A2664" t="s">
        <v>31</v>
      </c>
      <c r="B2664">
        <v>35.466099999999997</v>
      </c>
      <c r="C2664">
        <v>-114.9217</v>
      </c>
      <c r="D2664">
        <v>3540</v>
      </c>
      <c r="E2664" t="s">
        <v>1</v>
      </c>
      <c r="F2664">
        <v>207</v>
      </c>
      <c r="G2664">
        <v>1989</v>
      </c>
      <c r="H2664">
        <v>8</v>
      </c>
      <c r="I2664" t="s">
        <v>260</v>
      </c>
      <c r="J2664">
        <v>84</v>
      </c>
      <c r="K2664">
        <v>85</v>
      </c>
      <c r="L2664">
        <v>88</v>
      </c>
      <c r="M2664">
        <v>85</v>
      </c>
      <c r="N2664">
        <v>84</v>
      </c>
      <c r="O2664">
        <v>89</v>
      </c>
      <c r="P2664">
        <v>91</v>
      </c>
      <c r="Q2664">
        <v>90</v>
      </c>
      <c r="R2664">
        <v>92</v>
      </c>
      <c r="S2664">
        <v>92</v>
      </c>
      <c r="T2664">
        <v>91</v>
      </c>
      <c r="U2664">
        <v>92</v>
      </c>
      <c r="V2664">
        <v>99</v>
      </c>
      <c r="W2664">
        <v>103</v>
      </c>
      <c r="X2664">
        <v>102</v>
      </c>
      <c r="Y2664">
        <v>98</v>
      </c>
      <c r="Z2664">
        <v>99</v>
      </c>
      <c r="AA2664">
        <v>102</v>
      </c>
      <c r="AB2664">
        <v>102</v>
      </c>
      <c r="AC2664">
        <v>100</v>
      </c>
      <c r="AD2664">
        <v>87</v>
      </c>
      <c r="AE2664">
        <v>89</v>
      </c>
      <c r="AF2664">
        <v>95</v>
      </c>
      <c r="AG2664">
        <v>89</v>
      </c>
      <c r="AH2664">
        <v>88</v>
      </c>
      <c r="AI2664">
        <v>95</v>
      </c>
      <c r="AJ2664">
        <v>93</v>
      </c>
      <c r="AK2664">
        <v>92</v>
      </c>
      <c r="AL2664">
        <v>94</v>
      </c>
      <c r="AM2664">
        <v>96</v>
      </c>
      <c r="AN2664" s="5">
        <v>96</v>
      </c>
      <c r="AO2664" s="5">
        <v>99</v>
      </c>
      <c r="AP2664" s="5">
        <v>102</v>
      </c>
      <c r="AQ2664" s="5">
        <v>105</v>
      </c>
      <c r="AR2664" s="5">
        <v>104</v>
      </c>
      <c r="AS2664" s="5">
        <v>107</v>
      </c>
      <c r="AT2664" s="5">
        <v>105</v>
      </c>
      <c r="AU2664" s="5">
        <v>107</v>
      </c>
      <c r="AV2664" s="5">
        <v>96</v>
      </c>
      <c r="AW2664" s="5">
        <v>96</v>
      </c>
      <c r="AX2664" s="5">
        <v>75</v>
      </c>
      <c r="AY2664" s="5">
        <v>94</v>
      </c>
      <c r="AZ2664" s="5">
        <v>99</v>
      </c>
      <c r="BA2664" s="5">
        <v>102</v>
      </c>
      <c r="BB2664" s="5">
        <v>98</v>
      </c>
      <c r="BC2664" s="5">
        <v>99</v>
      </c>
      <c r="BD2664" s="5">
        <v>100</v>
      </c>
      <c r="BE2664" s="5">
        <v>104</v>
      </c>
      <c r="BF2664" s="5">
        <v>107</v>
      </c>
      <c r="BG2664" s="5">
        <v>104</v>
      </c>
      <c r="BH2664" s="5">
        <v>98</v>
      </c>
      <c r="BI2664" s="5">
        <v>90</v>
      </c>
      <c r="BJ2664" s="5">
        <v>100</v>
      </c>
      <c r="BK2664" s="5">
        <v>101</v>
      </c>
      <c r="BL2664" s="5">
        <v>101</v>
      </c>
      <c r="BM2664" s="5">
        <v>99</v>
      </c>
      <c r="BN2664" s="5">
        <v>96</v>
      </c>
      <c r="BO2664" s="5">
        <v>95</v>
      </c>
      <c r="BP2664" s="5">
        <v>96</v>
      </c>
      <c r="BQ2664" s="5">
        <v>98</v>
      </c>
      <c r="BR2664" s="5">
        <v>98</v>
      </c>
      <c r="BS2664">
        <v>96</v>
      </c>
      <c r="BT2664">
        <v>95</v>
      </c>
      <c r="BU2664">
        <v>94</v>
      </c>
      <c r="BV2664">
        <v>95</v>
      </c>
      <c r="BW2664">
        <v>96</v>
      </c>
      <c r="BX2664">
        <v>100</v>
      </c>
      <c r="BY2664">
        <v>102</v>
      </c>
      <c r="BZ2664">
        <v>95</v>
      </c>
      <c r="CA2664">
        <v>92</v>
      </c>
      <c r="CB2664">
        <v>87</v>
      </c>
      <c r="CC2664">
        <v>90</v>
      </c>
      <c r="CD2664">
        <v>96</v>
      </c>
      <c r="CE2664">
        <v>101</v>
      </c>
      <c r="CF2664">
        <v>103</v>
      </c>
      <c r="CG2664">
        <v>100</v>
      </c>
      <c r="CH2664">
        <v>98</v>
      </c>
      <c r="CI2664">
        <v>93</v>
      </c>
      <c r="CJ2664">
        <v>92</v>
      </c>
      <c r="CK2664">
        <v>91</v>
      </c>
      <c r="CL2664">
        <v>89</v>
      </c>
      <c r="CM2664">
        <v>88</v>
      </c>
      <c r="CN2664">
        <v>91</v>
      </c>
      <c r="CO2664">
        <v>91</v>
      </c>
      <c r="CP2664">
        <v>85</v>
      </c>
      <c r="CQ2664">
        <v>90</v>
      </c>
      <c r="CR2664">
        <v>90</v>
      </c>
      <c r="CS2664">
        <v>91</v>
      </c>
      <c r="CT2664">
        <v>95</v>
      </c>
      <c r="CU2664">
        <v>95</v>
      </c>
      <c r="CV2664">
        <v>94</v>
      </c>
      <c r="CW2664">
        <v>92</v>
      </c>
      <c r="CX2664" t="s">
        <v>2</v>
      </c>
      <c r="CY2664" t="s">
        <v>32</v>
      </c>
    </row>
    <row r="2665" spans="1:103" x14ac:dyDescent="0.25">
      <c r="A2665" t="s">
        <v>167</v>
      </c>
      <c r="B2665">
        <v>37.347499999999997</v>
      </c>
      <c r="C2665">
        <v>-114.5411</v>
      </c>
      <c r="D2665">
        <v>3422</v>
      </c>
      <c r="E2665" t="s">
        <v>1</v>
      </c>
      <c r="F2665">
        <v>228.8</v>
      </c>
      <c r="G2665">
        <v>1989</v>
      </c>
      <c r="H2665">
        <v>8</v>
      </c>
      <c r="I2665" t="s">
        <v>260</v>
      </c>
      <c r="J2665">
        <v>77</v>
      </c>
      <c r="K2665">
        <v>85</v>
      </c>
      <c r="L2665">
        <v>86</v>
      </c>
      <c r="M2665">
        <v>89</v>
      </c>
      <c r="N2665">
        <v>87</v>
      </c>
      <c r="O2665">
        <v>86</v>
      </c>
      <c r="P2665">
        <v>90</v>
      </c>
      <c r="Q2665">
        <v>91</v>
      </c>
      <c r="R2665">
        <v>86</v>
      </c>
      <c r="S2665">
        <v>90</v>
      </c>
      <c r="T2665">
        <v>88</v>
      </c>
      <c r="U2665">
        <v>92</v>
      </c>
      <c r="V2665">
        <v>93</v>
      </c>
      <c r="W2665">
        <v>97</v>
      </c>
      <c r="X2665">
        <v>103</v>
      </c>
      <c r="Y2665">
        <v>88</v>
      </c>
      <c r="Z2665">
        <v>99</v>
      </c>
      <c r="AA2665">
        <v>100</v>
      </c>
      <c r="AB2665">
        <v>104</v>
      </c>
      <c r="AC2665">
        <v>102</v>
      </c>
      <c r="AD2665">
        <v>102</v>
      </c>
      <c r="AE2665">
        <v>85</v>
      </c>
      <c r="AF2665">
        <v>89</v>
      </c>
      <c r="AG2665">
        <v>96</v>
      </c>
      <c r="AH2665">
        <v>89</v>
      </c>
      <c r="AI2665">
        <v>86</v>
      </c>
      <c r="AJ2665">
        <v>94</v>
      </c>
      <c r="AK2665">
        <v>91</v>
      </c>
      <c r="AL2665">
        <v>92</v>
      </c>
      <c r="AM2665">
        <v>95</v>
      </c>
      <c r="AN2665" s="5">
        <v>97</v>
      </c>
      <c r="AO2665" s="5">
        <v>97</v>
      </c>
      <c r="AP2665" s="5">
        <v>99</v>
      </c>
      <c r="AQ2665" s="5">
        <v>103</v>
      </c>
      <c r="AR2665" s="5">
        <v>104</v>
      </c>
      <c r="AS2665" s="5">
        <v>107</v>
      </c>
      <c r="AT2665" s="5">
        <v>110</v>
      </c>
      <c r="AU2665" s="5">
        <v>112</v>
      </c>
      <c r="AV2665" s="5">
        <v>109</v>
      </c>
      <c r="AW2665" s="5">
        <v>99</v>
      </c>
      <c r="AX2665" s="5">
        <v>100</v>
      </c>
      <c r="AY2665" s="5">
        <v>87</v>
      </c>
      <c r="AZ2665" s="5">
        <v>95</v>
      </c>
      <c r="BA2665" s="5">
        <v>101</v>
      </c>
      <c r="BB2665" s="5">
        <v>103</v>
      </c>
      <c r="BC2665" s="5">
        <v>101</v>
      </c>
      <c r="BD2665" s="5">
        <v>99</v>
      </c>
      <c r="BE2665" s="5">
        <v>101</v>
      </c>
      <c r="BF2665" s="5">
        <v>105</v>
      </c>
      <c r="BG2665" s="5">
        <v>109</v>
      </c>
      <c r="BH2665" s="5">
        <v>106</v>
      </c>
      <c r="BI2665" s="5">
        <v>101</v>
      </c>
      <c r="BJ2665" s="5">
        <v>100</v>
      </c>
      <c r="BK2665" s="5">
        <v>102</v>
      </c>
      <c r="BL2665" s="5">
        <v>101</v>
      </c>
      <c r="BM2665" s="5">
        <v>102</v>
      </c>
      <c r="BN2665" s="5">
        <v>101</v>
      </c>
      <c r="BO2665" s="5">
        <v>101</v>
      </c>
      <c r="BP2665" s="5">
        <v>95</v>
      </c>
      <c r="BQ2665" s="5">
        <v>100</v>
      </c>
      <c r="BR2665" s="5">
        <v>101</v>
      </c>
      <c r="BS2665">
        <v>96</v>
      </c>
      <c r="BT2665">
        <v>98</v>
      </c>
      <c r="BU2665">
        <v>97</v>
      </c>
      <c r="BV2665">
        <v>96</v>
      </c>
      <c r="BW2665">
        <v>96</v>
      </c>
      <c r="BX2665">
        <v>99</v>
      </c>
      <c r="BY2665">
        <v>103</v>
      </c>
      <c r="BZ2665">
        <v>105</v>
      </c>
      <c r="CA2665">
        <v>97</v>
      </c>
      <c r="CB2665">
        <v>88</v>
      </c>
      <c r="CC2665">
        <v>86</v>
      </c>
      <c r="CD2665">
        <v>90</v>
      </c>
      <c r="CE2665">
        <v>96</v>
      </c>
      <c r="CF2665">
        <v>101</v>
      </c>
      <c r="CG2665">
        <v>102</v>
      </c>
      <c r="CH2665">
        <v>100</v>
      </c>
      <c r="CI2665">
        <v>98</v>
      </c>
      <c r="CJ2665">
        <v>90</v>
      </c>
      <c r="CL2665">
        <v>91</v>
      </c>
      <c r="CM2665">
        <v>91</v>
      </c>
      <c r="CN2665">
        <v>90</v>
      </c>
      <c r="CO2665">
        <v>91</v>
      </c>
      <c r="CP2665">
        <v>96</v>
      </c>
      <c r="CQ2665">
        <v>86</v>
      </c>
      <c r="CS2665">
        <v>91</v>
      </c>
      <c r="CW2665">
        <v>95</v>
      </c>
      <c r="CX2665" t="s">
        <v>2</v>
      </c>
      <c r="CY2665" t="s">
        <v>168</v>
      </c>
    </row>
    <row r="2666" spans="1:103" x14ac:dyDescent="0.25">
      <c r="A2666" t="s">
        <v>126</v>
      </c>
      <c r="B2666">
        <v>37.268900000000002</v>
      </c>
      <c r="C2666">
        <v>-115.1217</v>
      </c>
      <c r="D2666">
        <v>3334</v>
      </c>
      <c r="E2666" t="s">
        <v>1</v>
      </c>
      <c r="F2666">
        <v>179.2</v>
      </c>
      <c r="G2666">
        <v>1989</v>
      </c>
      <c r="H2666">
        <v>8</v>
      </c>
      <c r="I2666" t="s">
        <v>260</v>
      </c>
      <c r="J2666">
        <v>85</v>
      </c>
      <c r="K2666">
        <v>87</v>
      </c>
      <c r="L2666">
        <v>90</v>
      </c>
      <c r="M2666">
        <v>87</v>
      </c>
      <c r="N2666">
        <v>84</v>
      </c>
      <c r="O2666">
        <v>89</v>
      </c>
      <c r="P2666">
        <v>92</v>
      </c>
      <c r="Q2666">
        <v>88</v>
      </c>
      <c r="R2666">
        <v>90</v>
      </c>
      <c r="S2666">
        <v>89</v>
      </c>
      <c r="T2666">
        <v>93</v>
      </c>
      <c r="U2666">
        <v>94</v>
      </c>
      <c r="V2666">
        <v>98</v>
      </c>
      <c r="W2666">
        <v>104</v>
      </c>
      <c r="X2666">
        <v>105</v>
      </c>
      <c r="Y2666">
        <v>98</v>
      </c>
      <c r="Z2666">
        <v>102</v>
      </c>
      <c r="AA2666">
        <v>104</v>
      </c>
      <c r="AB2666">
        <v>104</v>
      </c>
      <c r="AC2666">
        <v>102</v>
      </c>
      <c r="AD2666">
        <v>87</v>
      </c>
      <c r="AE2666">
        <v>91</v>
      </c>
      <c r="AF2666">
        <v>97</v>
      </c>
      <c r="AG2666">
        <v>90</v>
      </c>
      <c r="AH2666">
        <v>89</v>
      </c>
      <c r="AI2666">
        <v>94</v>
      </c>
      <c r="AJ2666">
        <v>92</v>
      </c>
      <c r="AK2666">
        <v>94</v>
      </c>
      <c r="AL2666">
        <v>96</v>
      </c>
      <c r="AM2666">
        <v>98</v>
      </c>
      <c r="AN2666" s="5">
        <v>97</v>
      </c>
      <c r="AO2666" s="5">
        <v>100</v>
      </c>
      <c r="AP2666" s="5">
        <v>102</v>
      </c>
      <c r="AQ2666" s="5">
        <v>105</v>
      </c>
      <c r="AR2666" s="5">
        <v>108</v>
      </c>
      <c r="AS2666" s="5">
        <v>110</v>
      </c>
      <c r="AT2666" s="5">
        <v>112</v>
      </c>
      <c r="AU2666" s="5">
        <v>108</v>
      </c>
      <c r="AV2666" s="5">
        <v>98</v>
      </c>
      <c r="AW2666" s="5">
        <v>101</v>
      </c>
      <c r="AX2666" s="5">
        <v>88</v>
      </c>
      <c r="AY2666" s="5">
        <v>95</v>
      </c>
      <c r="AZ2666" s="5">
        <v>102</v>
      </c>
      <c r="BA2666" s="5">
        <v>104</v>
      </c>
      <c r="BB2666" s="5">
        <v>102</v>
      </c>
      <c r="BC2666" s="5">
        <v>101</v>
      </c>
      <c r="BD2666" s="5">
        <v>102</v>
      </c>
      <c r="BE2666" s="5">
        <v>105</v>
      </c>
      <c r="BF2666" s="5">
        <v>109</v>
      </c>
      <c r="BG2666" s="5">
        <v>105</v>
      </c>
      <c r="BH2666" s="5">
        <v>99</v>
      </c>
      <c r="BI2666" s="5">
        <v>98</v>
      </c>
      <c r="BJ2666" s="5">
        <v>100</v>
      </c>
      <c r="BK2666" s="5">
        <v>106</v>
      </c>
      <c r="BL2666" s="5">
        <v>105</v>
      </c>
      <c r="BM2666" s="5">
        <v>103</v>
      </c>
      <c r="BN2666" s="5">
        <v>100</v>
      </c>
      <c r="BO2666" s="5">
        <v>92</v>
      </c>
      <c r="BP2666" s="5">
        <v>99</v>
      </c>
      <c r="BQ2666" s="5">
        <v>101</v>
      </c>
      <c r="BR2666" s="5">
        <v>95</v>
      </c>
      <c r="BS2666">
        <v>97</v>
      </c>
      <c r="BT2666">
        <v>100</v>
      </c>
      <c r="BU2666">
        <v>99</v>
      </c>
      <c r="BV2666">
        <v>99</v>
      </c>
      <c r="BW2666">
        <v>101</v>
      </c>
      <c r="BX2666">
        <v>102</v>
      </c>
      <c r="BY2666">
        <v>107</v>
      </c>
      <c r="BZ2666">
        <v>105</v>
      </c>
      <c r="CA2666">
        <v>97</v>
      </c>
      <c r="CB2666">
        <v>89</v>
      </c>
      <c r="CC2666">
        <v>91</v>
      </c>
      <c r="CD2666">
        <v>96</v>
      </c>
      <c r="CE2666">
        <v>103</v>
      </c>
      <c r="CF2666">
        <v>102</v>
      </c>
      <c r="CG2666">
        <v>103</v>
      </c>
      <c r="CH2666">
        <v>102</v>
      </c>
      <c r="CI2666">
        <v>99</v>
      </c>
      <c r="CJ2666">
        <v>89</v>
      </c>
      <c r="CK2666">
        <v>91</v>
      </c>
      <c r="CL2666">
        <v>90</v>
      </c>
      <c r="CM2666">
        <v>91</v>
      </c>
      <c r="CN2666">
        <v>93</v>
      </c>
      <c r="CO2666">
        <v>94</v>
      </c>
      <c r="CP2666">
        <v>84</v>
      </c>
      <c r="CQ2666">
        <v>88</v>
      </c>
      <c r="CR2666">
        <v>90</v>
      </c>
      <c r="CS2666">
        <v>92</v>
      </c>
      <c r="CT2666">
        <v>95</v>
      </c>
      <c r="CU2666">
        <v>94</v>
      </c>
      <c r="CV2666">
        <v>96</v>
      </c>
      <c r="CW2666">
        <v>91</v>
      </c>
      <c r="CX2666" t="s">
        <v>2</v>
      </c>
      <c r="CY2666" t="s">
        <v>127</v>
      </c>
    </row>
    <row r="2667" spans="1:103" x14ac:dyDescent="0.25">
      <c r="A2667" t="s">
        <v>161</v>
      </c>
      <c r="B2667">
        <v>36.620600000000003</v>
      </c>
      <c r="C2667">
        <v>-116.0278</v>
      </c>
      <c r="D2667">
        <v>3230</v>
      </c>
      <c r="E2667" t="s">
        <v>1</v>
      </c>
      <c r="F2667">
        <v>77</v>
      </c>
      <c r="G2667">
        <v>1989</v>
      </c>
      <c r="H2667">
        <v>8</v>
      </c>
      <c r="I2667" t="s">
        <v>260</v>
      </c>
      <c r="J2667">
        <v>85</v>
      </c>
      <c r="K2667">
        <v>87</v>
      </c>
      <c r="L2667">
        <v>87</v>
      </c>
      <c r="M2667">
        <v>84</v>
      </c>
      <c r="N2667">
        <v>82</v>
      </c>
      <c r="O2667">
        <v>88</v>
      </c>
      <c r="P2667">
        <v>88</v>
      </c>
      <c r="Q2667">
        <v>91</v>
      </c>
      <c r="R2667">
        <v>93</v>
      </c>
      <c r="S2667">
        <v>90</v>
      </c>
      <c r="T2667">
        <v>93</v>
      </c>
      <c r="U2667">
        <v>95</v>
      </c>
      <c r="V2667">
        <v>101</v>
      </c>
      <c r="W2667">
        <v>103</v>
      </c>
      <c r="X2667">
        <v>102</v>
      </c>
      <c r="Y2667">
        <v>96</v>
      </c>
      <c r="Z2667">
        <v>100</v>
      </c>
      <c r="AA2667">
        <v>105</v>
      </c>
      <c r="AB2667">
        <v>101</v>
      </c>
      <c r="AC2667">
        <v>100</v>
      </c>
      <c r="AD2667">
        <v>87</v>
      </c>
      <c r="AE2667">
        <v>92</v>
      </c>
      <c r="AF2667">
        <v>95</v>
      </c>
      <c r="AG2667">
        <v>90</v>
      </c>
      <c r="AH2667">
        <v>89</v>
      </c>
      <c r="AI2667">
        <v>95</v>
      </c>
      <c r="AJ2667">
        <v>90</v>
      </c>
      <c r="AK2667">
        <v>90</v>
      </c>
      <c r="AL2667">
        <v>93</v>
      </c>
      <c r="AM2667">
        <v>94</v>
      </c>
      <c r="AN2667" s="5">
        <v>97</v>
      </c>
      <c r="AO2667" s="5">
        <v>100</v>
      </c>
      <c r="AP2667" s="5">
        <v>103</v>
      </c>
      <c r="AQ2667" s="5">
        <v>103</v>
      </c>
      <c r="AR2667" s="5">
        <v>106</v>
      </c>
      <c r="AS2667" s="5">
        <v>109</v>
      </c>
      <c r="AT2667" s="5">
        <v>110</v>
      </c>
      <c r="AU2667" s="5">
        <v>106</v>
      </c>
      <c r="AV2667" s="5">
        <v>100</v>
      </c>
      <c r="AW2667" s="5">
        <v>98</v>
      </c>
      <c r="AX2667" s="5">
        <v>90</v>
      </c>
      <c r="AY2667" s="5">
        <v>96</v>
      </c>
      <c r="AZ2667" s="5">
        <v>101</v>
      </c>
      <c r="BA2667" s="5">
        <v>104</v>
      </c>
      <c r="BB2667" s="5">
        <v>100</v>
      </c>
      <c r="BC2667" s="5">
        <v>96</v>
      </c>
      <c r="BD2667" s="5">
        <v>100</v>
      </c>
      <c r="BE2667" s="5">
        <v>105</v>
      </c>
      <c r="BF2667" s="5">
        <v>107</v>
      </c>
      <c r="BG2667" s="5">
        <v>106</v>
      </c>
      <c r="BH2667" s="5">
        <v>102</v>
      </c>
      <c r="BI2667" s="5">
        <v>101</v>
      </c>
      <c r="BJ2667" s="5">
        <v>102</v>
      </c>
      <c r="BK2667" s="5">
        <v>103</v>
      </c>
      <c r="BL2667" s="5">
        <v>103</v>
      </c>
      <c r="BM2667" s="5">
        <v>102</v>
      </c>
      <c r="BN2667" s="5">
        <v>100</v>
      </c>
      <c r="BO2667" s="5">
        <v>100</v>
      </c>
      <c r="BP2667" s="5">
        <v>100</v>
      </c>
      <c r="BQ2667" s="5">
        <v>101</v>
      </c>
      <c r="BR2667" s="5">
        <v>99</v>
      </c>
      <c r="BS2667">
        <v>96</v>
      </c>
      <c r="BT2667">
        <v>96</v>
      </c>
      <c r="BU2667">
        <v>95</v>
      </c>
      <c r="BV2667">
        <v>96</v>
      </c>
      <c r="BW2667">
        <v>97</v>
      </c>
      <c r="BX2667">
        <v>101</v>
      </c>
      <c r="BY2667">
        <v>104</v>
      </c>
      <c r="BZ2667">
        <v>99</v>
      </c>
      <c r="CA2667">
        <v>93</v>
      </c>
      <c r="CB2667">
        <v>93</v>
      </c>
      <c r="CC2667">
        <v>92</v>
      </c>
      <c r="CD2667">
        <v>98</v>
      </c>
      <c r="CE2667">
        <v>102</v>
      </c>
      <c r="CF2667">
        <v>102</v>
      </c>
      <c r="CG2667">
        <v>99</v>
      </c>
      <c r="CH2667">
        <v>97</v>
      </c>
      <c r="CI2667">
        <v>94</v>
      </c>
      <c r="CJ2667">
        <v>93</v>
      </c>
      <c r="CK2667">
        <v>93</v>
      </c>
      <c r="CL2667">
        <v>91</v>
      </c>
      <c r="CM2667">
        <v>91</v>
      </c>
      <c r="CN2667">
        <v>93</v>
      </c>
      <c r="CO2667">
        <v>91</v>
      </c>
      <c r="CP2667">
        <v>84</v>
      </c>
      <c r="CQ2667">
        <v>89</v>
      </c>
      <c r="CR2667">
        <v>92</v>
      </c>
      <c r="CS2667">
        <v>93</v>
      </c>
      <c r="CT2667">
        <v>95</v>
      </c>
      <c r="CU2667">
        <v>95</v>
      </c>
      <c r="CV2667">
        <v>92</v>
      </c>
      <c r="CW2667">
        <v>91</v>
      </c>
      <c r="CX2667" t="s">
        <v>2</v>
      </c>
      <c r="CY2667" t="s">
        <v>162</v>
      </c>
    </row>
    <row r="2668" spans="1:103" x14ac:dyDescent="0.25">
      <c r="A2668" t="s">
        <v>165</v>
      </c>
      <c r="B2668">
        <v>34.502499999999998</v>
      </c>
      <c r="C2668">
        <v>-117.8969</v>
      </c>
      <c r="D2668">
        <v>3101</v>
      </c>
      <c r="E2668" t="s">
        <v>1</v>
      </c>
      <c r="F2668">
        <v>236.8</v>
      </c>
      <c r="G2668">
        <v>1989</v>
      </c>
      <c r="H2668">
        <v>8</v>
      </c>
      <c r="I2668" t="s">
        <v>260</v>
      </c>
      <c r="J2668">
        <v>85</v>
      </c>
      <c r="K2668">
        <v>88</v>
      </c>
      <c r="L2668">
        <v>87</v>
      </c>
      <c r="M2668">
        <v>82</v>
      </c>
      <c r="N2668">
        <v>80</v>
      </c>
      <c r="O2668">
        <v>83</v>
      </c>
      <c r="P2668">
        <v>82</v>
      </c>
      <c r="Q2668">
        <v>86</v>
      </c>
      <c r="R2668">
        <v>90</v>
      </c>
      <c r="S2668">
        <v>90</v>
      </c>
      <c r="T2668">
        <v>90</v>
      </c>
      <c r="U2668">
        <v>93</v>
      </c>
      <c r="V2668">
        <v>100</v>
      </c>
      <c r="W2668">
        <v>103</v>
      </c>
      <c r="X2668">
        <v>98</v>
      </c>
      <c r="Y2668">
        <v>92</v>
      </c>
      <c r="Z2668">
        <v>98</v>
      </c>
      <c r="AA2668">
        <v>101</v>
      </c>
      <c r="AH2668">
        <v>84</v>
      </c>
      <c r="AI2668">
        <v>89</v>
      </c>
      <c r="AJ2668">
        <v>85</v>
      </c>
      <c r="AK2668">
        <v>88</v>
      </c>
      <c r="AL2668">
        <v>92</v>
      </c>
      <c r="AM2668">
        <v>91</v>
      </c>
      <c r="AN2668" s="5">
        <v>90</v>
      </c>
      <c r="AO2668" s="5">
        <v>96</v>
      </c>
      <c r="AP2668" s="8">
        <f>AVERAGE(AO2668,AQ2668)</f>
        <v>99.5</v>
      </c>
      <c r="AQ2668" s="5">
        <v>103</v>
      </c>
      <c r="AR2668" s="5">
        <v>106</v>
      </c>
      <c r="AS2668" s="5">
        <v>106</v>
      </c>
      <c r="AT2668" s="5">
        <v>106</v>
      </c>
      <c r="AU2668" s="5">
        <v>101</v>
      </c>
      <c r="AV2668" s="5">
        <v>99</v>
      </c>
      <c r="AW2668" s="5">
        <v>95</v>
      </c>
      <c r="AX2668" s="5">
        <v>97</v>
      </c>
      <c r="AY2668" s="5">
        <v>96</v>
      </c>
      <c r="AZ2668" s="5">
        <v>98</v>
      </c>
      <c r="BA2668" s="5">
        <v>99</v>
      </c>
      <c r="BB2668" s="5">
        <v>97</v>
      </c>
      <c r="BC2668" s="5">
        <v>94</v>
      </c>
      <c r="BD2668" s="5">
        <v>95</v>
      </c>
      <c r="BE2668" s="5">
        <v>100</v>
      </c>
      <c r="BF2668" s="5">
        <v>104</v>
      </c>
      <c r="BG2668" s="5">
        <v>100</v>
      </c>
      <c r="BH2668" s="5">
        <v>99</v>
      </c>
      <c r="BI2668" s="5">
        <v>98</v>
      </c>
      <c r="BJ2668" s="5">
        <v>98</v>
      </c>
      <c r="BK2668" s="5">
        <v>97</v>
      </c>
      <c r="BL2668" s="5">
        <v>99</v>
      </c>
      <c r="BM2668" s="5">
        <v>100</v>
      </c>
      <c r="BN2668" s="5">
        <v>100</v>
      </c>
      <c r="BO2668" s="5">
        <v>98</v>
      </c>
      <c r="BP2668" s="5">
        <v>99</v>
      </c>
      <c r="BQ2668" s="5">
        <v>96</v>
      </c>
      <c r="BR2668" s="5">
        <v>96</v>
      </c>
      <c r="BS2668">
        <v>93</v>
      </c>
      <c r="BT2668">
        <v>96</v>
      </c>
      <c r="BU2668">
        <v>93</v>
      </c>
      <c r="BV2668">
        <v>94</v>
      </c>
      <c r="BW2668">
        <v>92</v>
      </c>
      <c r="BX2668">
        <v>96</v>
      </c>
      <c r="BY2668">
        <v>97</v>
      </c>
      <c r="CA2668">
        <v>96</v>
      </c>
      <c r="CB2668">
        <v>93</v>
      </c>
      <c r="CC2668">
        <v>92</v>
      </c>
      <c r="CD2668">
        <v>93</v>
      </c>
      <c r="CE2668">
        <v>99</v>
      </c>
      <c r="CO2668">
        <v>85</v>
      </c>
      <c r="CP2668">
        <v>87</v>
      </c>
      <c r="CQ2668">
        <v>84</v>
      </c>
      <c r="CR2668">
        <v>88</v>
      </c>
      <c r="CS2668">
        <v>90</v>
      </c>
      <c r="CT2668">
        <v>94</v>
      </c>
      <c r="CU2668">
        <v>94</v>
      </c>
      <c r="CV2668">
        <v>90</v>
      </c>
      <c r="CW2668">
        <v>89</v>
      </c>
      <c r="CX2668" t="s">
        <v>5</v>
      </c>
      <c r="CY2668" t="s">
        <v>166</v>
      </c>
    </row>
    <row r="2669" spans="1:103" x14ac:dyDescent="0.25">
      <c r="A2669" t="s">
        <v>147</v>
      </c>
      <c r="B2669">
        <v>34.589199999999998</v>
      </c>
      <c r="C2669">
        <v>-117.63030000000001</v>
      </c>
      <c r="D2669">
        <v>2950</v>
      </c>
      <c r="E2669" t="s">
        <v>1</v>
      </c>
      <c r="F2669">
        <v>219.3</v>
      </c>
      <c r="G2669">
        <v>1989</v>
      </c>
      <c r="H2669">
        <v>8</v>
      </c>
      <c r="I2669" t="s">
        <v>260</v>
      </c>
      <c r="J2669">
        <v>82</v>
      </c>
      <c r="K2669">
        <v>89</v>
      </c>
      <c r="L2669">
        <v>92</v>
      </c>
      <c r="M2669">
        <v>95</v>
      </c>
      <c r="N2669">
        <v>83</v>
      </c>
      <c r="O2669">
        <v>82</v>
      </c>
      <c r="P2669">
        <v>90</v>
      </c>
      <c r="Q2669">
        <v>84</v>
      </c>
      <c r="R2669">
        <v>91</v>
      </c>
      <c r="S2669">
        <v>92</v>
      </c>
      <c r="T2669">
        <v>91</v>
      </c>
      <c r="U2669">
        <v>91</v>
      </c>
      <c r="V2669">
        <v>96</v>
      </c>
      <c r="W2669">
        <v>104</v>
      </c>
      <c r="X2669">
        <v>105</v>
      </c>
      <c r="Y2669">
        <v>103</v>
      </c>
      <c r="Z2669">
        <v>94</v>
      </c>
      <c r="AA2669">
        <v>102</v>
      </c>
      <c r="AB2669">
        <v>105</v>
      </c>
      <c r="AC2669">
        <v>101</v>
      </c>
      <c r="AD2669">
        <v>103</v>
      </c>
      <c r="AE2669">
        <v>93</v>
      </c>
      <c r="AF2669">
        <v>100</v>
      </c>
      <c r="AG2669">
        <v>95</v>
      </c>
      <c r="AH2669">
        <v>86</v>
      </c>
      <c r="AI2669">
        <v>90</v>
      </c>
      <c r="AJ2669">
        <v>93</v>
      </c>
      <c r="AK2669">
        <v>91</v>
      </c>
      <c r="AL2669">
        <v>91</v>
      </c>
      <c r="AM2669">
        <v>92</v>
      </c>
      <c r="AN2669" s="5">
        <v>94</v>
      </c>
      <c r="AO2669" s="5">
        <v>97</v>
      </c>
      <c r="AP2669" s="5">
        <v>101</v>
      </c>
      <c r="AQ2669" s="5">
        <v>103</v>
      </c>
      <c r="AR2669" s="5">
        <v>106</v>
      </c>
      <c r="AS2669" s="5">
        <v>109</v>
      </c>
      <c r="AT2669" s="5">
        <v>109</v>
      </c>
      <c r="AU2669" s="5">
        <v>112</v>
      </c>
      <c r="AV2669" s="5">
        <v>105</v>
      </c>
      <c r="AW2669" s="5">
        <v>101</v>
      </c>
      <c r="AX2669" s="5">
        <v>97</v>
      </c>
      <c r="AY2669" s="5">
        <v>98</v>
      </c>
      <c r="AZ2669" s="5">
        <v>99</v>
      </c>
      <c r="BA2669" s="5">
        <v>100</v>
      </c>
      <c r="BB2669" s="5">
        <v>104</v>
      </c>
      <c r="BC2669" s="5">
        <v>100</v>
      </c>
      <c r="BD2669" s="5">
        <v>98</v>
      </c>
      <c r="BE2669" s="5">
        <v>101</v>
      </c>
      <c r="BF2669" s="5">
        <v>103</v>
      </c>
      <c r="BG2669" s="5">
        <v>106</v>
      </c>
      <c r="BH2669" s="5">
        <v>104</v>
      </c>
      <c r="BI2669" s="5">
        <v>102</v>
      </c>
      <c r="BJ2669" s="5">
        <v>102</v>
      </c>
      <c r="BK2669" s="5">
        <v>101</v>
      </c>
      <c r="BL2669" s="5">
        <v>100</v>
      </c>
      <c r="BM2669" s="5">
        <v>104</v>
      </c>
      <c r="BN2669" s="5">
        <v>103</v>
      </c>
      <c r="BO2669" s="5">
        <v>103</v>
      </c>
      <c r="BP2669" s="5">
        <v>101</v>
      </c>
      <c r="BQ2669" s="5">
        <v>101</v>
      </c>
      <c r="BR2669" s="5">
        <v>102</v>
      </c>
      <c r="BS2669">
        <v>99</v>
      </c>
      <c r="BT2669">
        <v>97</v>
      </c>
      <c r="BU2669">
        <v>98</v>
      </c>
      <c r="BV2669">
        <v>97</v>
      </c>
      <c r="BW2669">
        <v>98</v>
      </c>
      <c r="BX2669">
        <v>97</v>
      </c>
      <c r="BY2669">
        <v>100</v>
      </c>
      <c r="BZ2669">
        <v>102</v>
      </c>
      <c r="CA2669">
        <v>97</v>
      </c>
      <c r="CB2669">
        <v>97</v>
      </c>
      <c r="CC2669">
        <v>96</v>
      </c>
      <c r="CD2669">
        <v>94</v>
      </c>
      <c r="CE2669">
        <v>97</v>
      </c>
      <c r="CF2669">
        <v>101</v>
      </c>
      <c r="CG2669">
        <v>102</v>
      </c>
      <c r="CH2669">
        <v>101</v>
      </c>
      <c r="CI2669">
        <v>99</v>
      </c>
      <c r="CJ2669">
        <v>94</v>
      </c>
      <c r="CK2669">
        <v>95</v>
      </c>
      <c r="CL2669">
        <v>91</v>
      </c>
      <c r="CM2669">
        <v>89</v>
      </c>
      <c r="CN2669">
        <v>90</v>
      </c>
      <c r="CO2669">
        <v>93</v>
      </c>
      <c r="CP2669">
        <v>87</v>
      </c>
      <c r="CQ2669">
        <v>88</v>
      </c>
      <c r="CR2669">
        <v>88</v>
      </c>
      <c r="CS2669">
        <v>91</v>
      </c>
      <c r="CT2669">
        <v>92</v>
      </c>
      <c r="CU2669">
        <v>95</v>
      </c>
      <c r="CV2669">
        <v>97</v>
      </c>
      <c r="CW2669">
        <v>93</v>
      </c>
      <c r="CX2669" t="s">
        <v>5</v>
      </c>
      <c r="CY2669" t="s">
        <v>148</v>
      </c>
    </row>
    <row r="2670" spans="1:103" x14ac:dyDescent="0.25">
      <c r="A2670" t="s">
        <v>65</v>
      </c>
      <c r="B2670">
        <v>36.438099999999999</v>
      </c>
      <c r="C2670">
        <v>-115.36</v>
      </c>
      <c r="D2670">
        <v>2914</v>
      </c>
      <c r="E2670" t="s">
        <v>1</v>
      </c>
      <c r="F2670">
        <v>134.69999999999999</v>
      </c>
      <c r="G2670">
        <v>1989</v>
      </c>
      <c r="H2670">
        <v>8</v>
      </c>
      <c r="I2670" t="s">
        <v>260</v>
      </c>
      <c r="J2670">
        <v>87</v>
      </c>
      <c r="K2670">
        <v>91</v>
      </c>
      <c r="L2670">
        <v>88</v>
      </c>
      <c r="M2670">
        <v>90</v>
      </c>
      <c r="N2670">
        <v>87</v>
      </c>
      <c r="O2670">
        <v>92</v>
      </c>
      <c r="P2670">
        <v>95</v>
      </c>
      <c r="Q2670">
        <v>95</v>
      </c>
      <c r="R2670">
        <v>94</v>
      </c>
      <c r="S2670">
        <v>94</v>
      </c>
      <c r="T2670">
        <v>97</v>
      </c>
      <c r="U2670">
        <v>95</v>
      </c>
      <c r="V2670">
        <v>102</v>
      </c>
      <c r="W2670">
        <v>106</v>
      </c>
      <c r="X2670">
        <v>106</v>
      </c>
      <c r="Y2670">
        <v>104</v>
      </c>
      <c r="Z2670">
        <v>103</v>
      </c>
      <c r="AA2670">
        <v>109</v>
      </c>
      <c r="AB2670">
        <v>104</v>
      </c>
      <c r="AC2670">
        <v>105</v>
      </c>
      <c r="AD2670">
        <v>91</v>
      </c>
      <c r="AE2670">
        <v>95</v>
      </c>
      <c r="AF2670">
        <v>100</v>
      </c>
      <c r="AG2670">
        <v>95</v>
      </c>
      <c r="AH2670">
        <v>93</v>
      </c>
      <c r="AI2670">
        <v>96</v>
      </c>
      <c r="AJ2670">
        <v>95</v>
      </c>
      <c r="AK2670">
        <v>95</v>
      </c>
      <c r="AL2670">
        <v>100</v>
      </c>
      <c r="AM2670">
        <v>102</v>
      </c>
      <c r="AN2670" s="5">
        <v>102</v>
      </c>
      <c r="AO2670" s="5">
        <v>104</v>
      </c>
      <c r="AP2670" s="5">
        <v>106</v>
      </c>
      <c r="AQ2670" s="5">
        <v>110</v>
      </c>
      <c r="AR2670" s="5">
        <v>110</v>
      </c>
      <c r="AS2670" s="5">
        <v>112</v>
      </c>
      <c r="AT2670" s="5">
        <v>112</v>
      </c>
      <c r="AU2670" s="5">
        <v>111</v>
      </c>
      <c r="AV2670" s="5">
        <v>104</v>
      </c>
      <c r="AW2670" s="5">
        <v>105</v>
      </c>
      <c r="AX2670" s="5">
        <v>86</v>
      </c>
      <c r="AY2670" s="5">
        <v>98</v>
      </c>
      <c r="AZ2670" s="5">
        <v>104</v>
      </c>
      <c r="BA2670" s="5">
        <v>106</v>
      </c>
      <c r="BB2670" s="5">
        <v>105</v>
      </c>
      <c r="BC2670" s="5">
        <v>105</v>
      </c>
      <c r="BD2670" s="5">
        <v>105</v>
      </c>
      <c r="BE2670" s="5">
        <v>106</v>
      </c>
      <c r="BF2670" s="5">
        <v>111</v>
      </c>
      <c r="BG2670" s="5">
        <v>110</v>
      </c>
      <c r="BH2670" s="5">
        <v>108</v>
      </c>
      <c r="BI2670" s="5">
        <v>105</v>
      </c>
      <c r="BJ2670" s="5">
        <v>105</v>
      </c>
      <c r="BK2670" s="5">
        <v>106</v>
      </c>
      <c r="BL2670" s="5">
        <v>107</v>
      </c>
      <c r="BM2670" s="5">
        <v>106</v>
      </c>
      <c r="BN2670" s="5">
        <v>105</v>
      </c>
      <c r="BO2670" s="5">
        <v>95</v>
      </c>
      <c r="BP2670" s="5">
        <v>103</v>
      </c>
      <c r="BQ2670" s="5">
        <v>108</v>
      </c>
      <c r="BR2670" s="5">
        <v>101</v>
      </c>
      <c r="BS2670">
        <v>104</v>
      </c>
      <c r="BT2670">
        <v>101</v>
      </c>
      <c r="BU2670">
        <v>101</v>
      </c>
      <c r="BV2670">
        <v>101</v>
      </c>
      <c r="BW2670">
        <v>101</v>
      </c>
      <c r="BX2670">
        <v>105</v>
      </c>
      <c r="BY2670">
        <v>107</v>
      </c>
      <c r="BZ2670">
        <v>100</v>
      </c>
      <c r="CA2670">
        <v>92</v>
      </c>
      <c r="CB2670">
        <v>91</v>
      </c>
      <c r="CC2670">
        <v>91</v>
      </c>
      <c r="CD2670">
        <v>100</v>
      </c>
      <c r="CE2670">
        <v>104</v>
      </c>
      <c r="CF2670">
        <v>107</v>
      </c>
      <c r="CG2670">
        <v>105</v>
      </c>
      <c r="CH2670">
        <v>103</v>
      </c>
      <c r="CI2670">
        <v>93</v>
      </c>
      <c r="CJ2670">
        <v>96</v>
      </c>
      <c r="CK2670">
        <v>97</v>
      </c>
      <c r="CL2670">
        <v>95</v>
      </c>
      <c r="CM2670">
        <v>93</v>
      </c>
      <c r="CN2670">
        <v>96</v>
      </c>
      <c r="CO2670">
        <v>96</v>
      </c>
      <c r="CP2670">
        <v>88</v>
      </c>
      <c r="CQ2670">
        <v>93</v>
      </c>
      <c r="CR2670">
        <v>95</v>
      </c>
      <c r="CS2670">
        <v>95</v>
      </c>
      <c r="CT2670">
        <v>97</v>
      </c>
      <c r="CU2670">
        <v>100</v>
      </c>
      <c r="CV2670">
        <v>98</v>
      </c>
      <c r="CW2670">
        <v>96</v>
      </c>
      <c r="CX2670" t="s">
        <v>2</v>
      </c>
      <c r="CY2670" t="s">
        <v>66</v>
      </c>
    </row>
    <row r="2671" spans="1:103" x14ac:dyDescent="0.25">
      <c r="A2671" t="s">
        <v>39</v>
      </c>
      <c r="B2671">
        <v>34.525300000000001</v>
      </c>
      <c r="C2671">
        <v>-117.29640000000001</v>
      </c>
      <c r="D2671">
        <v>2789</v>
      </c>
      <c r="E2671" t="s">
        <v>1</v>
      </c>
      <c r="F2671">
        <v>218.7</v>
      </c>
      <c r="G2671">
        <v>1989</v>
      </c>
      <c r="H2671">
        <v>8</v>
      </c>
      <c r="I2671" t="s">
        <v>260</v>
      </c>
      <c r="J2671">
        <v>85</v>
      </c>
      <c r="K2671">
        <v>89</v>
      </c>
      <c r="L2671">
        <v>92</v>
      </c>
      <c r="M2671">
        <v>90</v>
      </c>
      <c r="N2671">
        <v>75</v>
      </c>
      <c r="O2671">
        <v>79</v>
      </c>
      <c r="P2671">
        <v>89</v>
      </c>
      <c r="Q2671">
        <v>86</v>
      </c>
      <c r="R2671">
        <v>93</v>
      </c>
      <c r="S2671">
        <v>91</v>
      </c>
      <c r="T2671">
        <v>89</v>
      </c>
      <c r="U2671">
        <v>91</v>
      </c>
      <c r="V2671">
        <v>98</v>
      </c>
      <c r="W2671">
        <v>104</v>
      </c>
      <c r="X2671">
        <v>104</v>
      </c>
      <c r="Y2671">
        <v>98</v>
      </c>
      <c r="Z2671">
        <v>93</v>
      </c>
      <c r="AA2671">
        <v>103</v>
      </c>
      <c r="AB2671">
        <v>105</v>
      </c>
      <c r="AC2671">
        <v>100</v>
      </c>
      <c r="AD2671">
        <v>101</v>
      </c>
      <c r="AE2671">
        <v>95</v>
      </c>
      <c r="AF2671">
        <v>99</v>
      </c>
      <c r="AG2671">
        <v>82</v>
      </c>
      <c r="AH2671">
        <v>79</v>
      </c>
      <c r="AI2671">
        <v>91</v>
      </c>
      <c r="AJ2671">
        <v>92</v>
      </c>
      <c r="AK2671">
        <v>89</v>
      </c>
      <c r="AL2671">
        <v>87</v>
      </c>
      <c r="AM2671">
        <v>87</v>
      </c>
      <c r="AN2671" s="5">
        <v>93</v>
      </c>
      <c r="AO2671" s="5">
        <v>96</v>
      </c>
      <c r="AP2671" s="5">
        <v>98</v>
      </c>
      <c r="AQ2671" s="5">
        <v>103</v>
      </c>
      <c r="AR2671" s="5">
        <v>107</v>
      </c>
      <c r="AS2671" s="5">
        <v>109</v>
      </c>
      <c r="AT2671" s="5">
        <v>110</v>
      </c>
      <c r="AU2671" s="5">
        <v>111</v>
      </c>
      <c r="AV2671" s="5">
        <v>103</v>
      </c>
      <c r="AW2671" s="5">
        <v>95</v>
      </c>
      <c r="AX2671" s="5">
        <v>92</v>
      </c>
      <c r="AY2671" s="5">
        <v>94</v>
      </c>
      <c r="AZ2671" s="5">
        <v>97</v>
      </c>
      <c r="BA2671" s="5">
        <v>101</v>
      </c>
      <c r="BB2671" s="5">
        <v>103</v>
      </c>
      <c r="BC2671" s="5">
        <v>96</v>
      </c>
      <c r="BD2671" s="5">
        <v>98</v>
      </c>
      <c r="BE2671" s="5">
        <v>101</v>
      </c>
      <c r="BF2671" s="5">
        <v>104</v>
      </c>
      <c r="BG2671" s="5">
        <v>105</v>
      </c>
      <c r="BH2671" s="5">
        <v>104</v>
      </c>
      <c r="BI2671" s="5">
        <v>98</v>
      </c>
      <c r="BJ2671" s="5">
        <v>101</v>
      </c>
      <c r="BK2671" s="5">
        <v>101</v>
      </c>
      <c r="BL2671" s="5">
        <v>102</v>
      </c>
      <c r="BM2671" s="5">
        <v>104</v>
      </c>
      <c r="BN2671" s="5">
        <v>100</v>
      </c>
      <c r="BO2671" s="5">
        <v>99</v>
      </c>
      <c r="BP2671" s="5">
        <v>100</v>
      </c>
      <c r="BQ2671" s="5">
        <v>100</v>
      </c>
      <c r="BR2671" s="5">
        <v>99</v>
      </c>
      <c r="BS2671">
        <v>96</v>
      </c>
      <c r="BT2671">
        <v>94</v>
      </c>
      <c r="BU2671">
        <v>95</v>
      </c>
      <c r="BV2671">
        <v>93</v>
      </c>
      <c r="BW2671">
        <v>92</v>
      </c>
      <c r="BX2671">
        <v>95</v>
      </c>
      <c r="BY2671">
        <v>101</v>
      </c>
      <c r="BZ2671">
        <v>103</v>
      </c>
      <c r="CA2671">
        <v>98</v>
      </c>
      <c r="CB2671">
        <v>96</v>
      </c>
      <c r="CC2671">
        <v>93</v>
      </c>
      <c r="CD2671">
        <v>96</v>
      </c>
      <c r="CE2671">
        <v>98</v>
      </c>
      <c r="CF2671">
        <v>102</v>
      </c>
      <c r="CG2671">
        <v>101</v>
      </c>
      <c r="CH2671">
        <v>98</v>
      </c>
      <c r="CI2671">
        <v>94</v>
      </c>
      <c r="CJ2671">
        <v>90</v>
      </c>
      <c r="CK2671">
        <v>92</v>
      </c>
      <c r="CL2671">
        <v>90</v>
      </c>
      <c r="CM2671">
        <v>88</v>
      </c>
      <c r="CN2671">
        <v>91</v>
      </c>
      <c r="CO2671">
        <v>92</v>
      </c>
      <c r="CP2671">
        <v>89</v>
      </c>
      <c r="CQ2671">
        <v>90</v>
      </c>
      <c r="CR2671">
        <v>89</v>
      </c>
      <c r="CS2671">
        <v>91</v>
      </c>
      <c r="CT2671">
        <v>92</v>
      </c>
      <c r="CU2671">
        <v>99</v>
      </c>
      <c r="CV2671">
        <v>94</v>
      </c>
      <c r="CW2671">
        <v>88</v>
      </c>
      <c r="CX2671" t="s">
        <v>5</v>
      </c>
      <c r="CY2671" t="s">
        <v>40</v>
      </c>
    </row>
    <row r="2672" spans="1:103" x14ac:dyDescent="0.25">
      <c r="A2672" t="s">
        <v>181</v>
      </c>
      <c r="B2672">
        <v>36.166400000000003</v>
      </c>
      <c r="C2672">
        <v>-116.10169999999999</v>
      </c>
      <c r="D2672">
        <v>2600</v>
      </c>
      <c r="E2672" t="s">
        <v>1</v>
      </c>
      <c r="F2672">
        <v>76</v>
      </c>
      <c r="G2672">
        <v>1989</v>
      </c>
      <c r="H2672">
        <v>8</v>
      </c>
      <c r="I2672" t="s">
        <v>260</v>
      </c>
      <c r="J2672">
        <v>89</v>
      </c>
      <c r="K2672">
        <v>91</v>
      </c>
      <c r="L2672">
        <v>91</v>
      </c>
      <c r="M2672">
        <v>86</v>
      </c>
      <c r="N2672">
        <v>85</v>
      </c>
      <c r="O2672">
        <v>92</v>
      </c>
      <c r="P2672">
        <v>93</v>
      </c>
      <c r="Q2672">
        <v>94</v>
      </c>
      <c r="R2672">
        <v>95</v>
      </c>
      <c r="S2672">
        <v>93</v>
      </c>
      <c r="T2672">
        <v>96</v>
      </c>
      <c r="U2672">
        <v>97</v>
      </c>
      <c r="V2672">
        <v>103</v>
      </c>
      <c r="W2672">
        <v>106</v>
      </c>
      <c r="X2672">
        <v>104</v>
      </c>
      <c r="Y2672">
        <v>99</v>
      </c>
      <c r="Z2672">
        <v>104</v>
      </c>
      <c r="AA2672">
        <v>106</v>
      </c>
      <c r="AB2672">
        <v>103</v>
      </c>
      <c r="AC2672">
        <v>104</v>
      </c>
      <c r="AD2672">
        <v>92</v>
      </c>
      <c r="AE2672">
        <v>97</v>
      </c>
      <c r="AF2672">
        <v>98</v>
      </c>
      <c r="AG2672">
        <v>91</v>
      </c>
      <c r="AH2672">
        <v>94</v>
      </c>
      <c r="AI2672">
        <v>97</v>
      </c>
      <c r="AJ2672">
        <v>93</v>
      </c>
      <c r="AK2672">
        <v>93</v>
      </c>
      <c r="AL2672">
        <v>94</v>
      </c>
      <c r="AM2672">
        <v>96</v>
      </c>
      <c r="AN2672" s="5">
        <v>98</v>
      </c>
      <c r="AO2672" s="5">
        <v>102</v>
      </c>
      <c r="AP2672" s="5">
        <v>105</v>
      </c>
      <c r="AQ2672" s="5">
        <v>107</v>
      </c>
      <c r="AR2672" s="5">
        <v>110</v>
      </c>
      <c r="AS2672" s="5">
        <v>113</v>
      </c>
      <c r="AT2672" s="5">
        <v>114</v>
      </c>
      <c r="AU2672" s="5">
        <v>94</v>
      </c>
      <c r="AV2672" s="5">
        <v>104</v>
      </c>
      <c r="AW2672" s="5">
        <v>100</v>
      </c>
      <c r="AX2672" s="5">
        <v>90</v>
      </c>
      <c r="AY2672" s="5">
        <v>99</v>
      </c>
      <c r="AZ2672" s="5">
        <v>105</v>
      </c>
      <c r="BA2672" s="5">
        <v>106</v>
      </c>
      <c r="BB2672" s="5">
        <v>102</v>
      </c>
      <c r="BC2672" s="5">
        <v>99</v>
      </c>
      <c r="BD2672" s="5">
        <v>102</v>
      </c>
      <c r="BE2672" s="5">
        <v>108</v>
      </c>
      <c r="BF2672" s="5">
        <v>110</v>
      </c>
      <c r="BG2672" s="5">
        <v>108</v>
      </c>
      <c r="BH2672" s="5">
        <v>105</v>
      </c>
      <c r="BI2672" s="5">
        <v>104</v>
      </c>
      <c r="BJ2672" s="5">
        <v>104</v>
      </c>
      <c r="BK2672" s="5">
        <v>106</v>
      </c>
      <c r="BL2672" s="5">
        <v>106</v>
      </c>
      <c r="BM2672" s="5">
        <v>104</v>
      </c>
      <c r="BN2672" s="5">
        <v>102</v>
      </c>
      <c r="BO2672" s="5">
        <v>101</v>
      </c>
      <c r="BP2672" s="5">
        <v>103</v>
      </c>
      <c r="BQ2672" s="5">
        <v>103</v>
      </c>
      <c r="BR2672" s="5">
        <v>100</v>
      </c>
      <c r="BS2672">
        <v>98</v>
      </c>
      <c r="BT2672">
        <v>98</v>
      </c>
      <c r="BU2672">
        <v>97</v>
      </c>
      <c r="BV2672">
        <v>97</v>
      </c>
      <c r="BW2672">
        <v>99</v>
      </c>
      <c r="BX2672">
        <v>104</v>
      </c>
      <c r="BY2672">
        <v>108</v>
      </c>
      <c r="BZ2672">
        <v>101</v>
      </c>
      <c r="CA2672">
        <v>96</v>
      </c>
      <c r="CB2672">
        <v>95</v>
      </c>
      <c r="CC2672">
        <v>97</v>
      </c>
      <c r="CD2672">
        <v>101</v>
      </c>
      <c r="CE2672">
        <v>104</v>
      </c>
      <c r="CF2672">
        <v>105</v>
      </c>
      <c r="CG2672">
        <v>102</v>
      </c>
      <c r="CH2672">
        <v>100</v>
      </c>
      <c r="CI2672">
        <v>97</v>
      </c>
      <c r="CJ2672">
        <v>96</v>
      </c>
      <c r="CK2672">
        <v>96</v>
      </c>
      <c r="CL2672">
        <v>92</v>
      </c>
      <c r="CM2672">
        <v>94</v>
      </c>
      <c r="CN2672">
        <v>96</v>
      </c>
      <c r="CO2672">
        <v>94</v>
      </c>
      <c r="CP2672">
        <v>89</v>
      </c>
      <c r="CQ2672">
        <v>92</v>
      </c>
      <c r="CR2672">
        <v>95</v>
      </c>
      <c r="CS2672">
        <v>95</v>
      </c>
      <c r="CT2672">
        <v>99</v>
      </c>
      <c r="CU2672">
        <v>98</v>
      </c>
      <c r="CV2672">
        <v>95</v>
      </c>
      <c r="CW2672">
        <v>93</v>
      </c>
      <c r="CX2672" t="s">
        <v>2</v>
      </c>
      <c r="CY2672" t="s">
        <v>182</v>
      </c>
    </row>
    <row r="2673" spans="1:103" x14ac:dyDescent="0.25">
      <c r="A2673" t="s">
        <v>37</v>
      </c>
      <c r="B2673">
        <v>36.261400000000002</v>
      </c>
      <c r="C2673">
        <v>-116.0564</v>
      </c>
      <c r="D2673">
        <v>2573</v>
      </c>
      <c r="E2673" t="s">
        <v>1</v>
      </c>
      <c r="F2673">
        <v>75.900000000000006</v>
      </c>
      <c r="G2673">
        <v>1989</v>
      </c>
      <c r="H2673">
        <v>8</v>
      </c>
      <c r="I2673" t="s">
        <v>260</v>
      </c>
      <c r="J2673">
        <v>88</v>
      </c>
      <c r="K2673">
        <v>89</v>
      </c>
      <c r="L2673">
        <v>96</v>
      </c>
      <c r="M2673">
        <v>85</v>
      </c>
      <c r="N2673">
        <v>84</v>
      </c>
      <c r="O2673">
        <v>90</v>
      </c>
      <c r="P2673">
        <v>91</v>
      </c>
      <c r="Q2673">
        <v>94</v>
      </c>
      <c r="R2673">
        <v>95</v>
      </c>
      <c r="S2673">
        <v>95</v>
      </c>
      <c r="T2673">
        <v>94</v>
      </c>
      <c r="U2673">
        <v>96</v>
      </c>
      <c r="V2673">
        <v>103</v>
      </c>
      <c r="W2673">
        <v>105</v>
      </c>
      <c r="X2673">
        <v>101</v>
      </c>
      <c r="Y2673">
        <v>97</v>
      </c>
      <c r="Z2673">
        <v>103</v>
      </c>
      <c r="AA2673">
        <v>105</v>
      </c>
      <c r="AB2673">
        <v>100</v>
      </c>
      <c r="AC2673">
        <v>102</v>
      </c>
      <c r="AD2673">
        <v>92</v>
      </c>
      <c r="AE2673">
        <v>95</v>
      </c>
      <c r="AF2673">
        <v>97</v>
      </c>
      <c r="AG2673">
        <v>93</v>
      </c>
      <c r="AH2673">
        <v>92</v>
      </c>
      <c r="AI2673">
        <v>96</v>
      </c>
      <c r="AJ2673">
        <v>90</v>
      </c>
      <c r="AK2673">
        <v>94</v>
      </c>
      <c r="AL2673">
        <v>94</v>
      </c>
      <c r="AM2673">
        <v>95</v>
      </c>
      <c r="AN2673" s="5">
        <v>98</v>
      </c>
      <c r="AO2673" s="5">
        <v>100</v>
      </c>
      <c r="AP2673" s="5">
        <v>104</v>
      </c>
      <c r="AQ2673" s="5">
        <v>104</v>
      </c>
      <c r="AR2673" s="5">
        <v>110</v>
      </c>
      <c r="AS2673" s="5">
        <v>111</v>
      </c>
      <c r="AT2673" s="5">
        <v>113</v>
      </c>
      <c r="AU2673" s="5">
        <v>108</v>
      </c>
      <c r="AV2673" s="5">
        <v>102</v>
      </c>
      <c r="AW2673" s="5">
        <v>98</v>
      </c>
      <c r="AX2673" s="5">
        <v>90</v>
      </c>
      <c r="AY2673" s="5">
        <v>97</v>
      </c>
      <c r="AZ2673" s="5">
        <v>104</v>
      </c>
      <c r="BA2673" s="5">
        <v>104</v>
      </c>
      <c r="BB2673" s="5">
        <v>101</v>
      </c>
      <c r="BC2673" s="5">
        <v>97</v>
      </c>
      <c r="BD2673" s="5">
        <v>101</v>
      </c>
      <c r="BE2673" s="5">
        <v>106</v>
      </c>
      <c r="BF2673" s="5">
        <v>109</v>
      </c>
      <c r="BG2673" s="5">
        <v>107</v>
      </c>
      <c r="BH2673" s="5">
        <v>104</v>
      </c>
      <c r="BI2673" s="5">
        <v>102</v>
      </c>
      <c r="BJ2673" s="5">
        <v>102</v>
      </c>
      <c r="BK2673" s="5">
        <v>105</v>
      </c>
      <c r="BL2673" s="5">
        <v>105</v>
      </c>
      <c r="BM2673" s="5">
        <v>105</v>
      </c>
      <c r="BN2673" s="5">
        <v>102</v>
      </c>
      <c r="BO2673" s="5">
        <v>100</v>
      </c>
      <c r="BP2673" s="5">
        <v>101</v>
      </c>
      <c r="BQ2673" s="5">
        <v>102</v>
      </c>
      <c r="BR2673" s="5">
        <v>100</v>
      </c>
      <c r="BS2673">
        <v>97</v>
      </c>
      <c r="BT2673">
        <v>97</v>
      </c>
      <c r="BU2673">
        <v>95</v>
      </c>
      <c r="BV2673">
        <v>96</v>
      </c>
      <c r="BW2673">
        <v>99</v>
      </c>
      <c r="BX2673">
        <v>104</v>
      </c>
      <c r="BY2673">
        <v>107</v>
      </c>
      <c r="BZ2673">
        <v>100</v>
      </c>
      <c r="CA2673">
        <v>95</v>
      </c>
      <c r="CB2673">
        <v>96</v>
      </c>
      <c r="CC2673">
        <v>97</v>
      </c>
      <c r="CD2673">
        <v>100</v>
      </c>
      <c r="CE2673">
        <v>104</v>
      </c>
      <c r="CF2673">
        <v>103</v>
      </c>
      <c r="CG2673">
        <v>100</v>
      </c>
      <c r="CH2673">
        <v>99</v>
      </c>
      <c r="CI2673">
        <v>94</v>
      </c>
      <c r="CJ2673">
        <v>96</v>
      </c>
      <c r="CK2673">
        <v>96</v>
      </c>
      <c r="CL2673">
        <v>92</v>
      </c>
      <c r="CM2673">
        <v>93</v>
      </c>
      <c r="CN2673">
        <v>95</v>
      </c>
      <c r="CO2673">
        <v>92</v>
      </c>
      <c r="CP2673">
        <v>88</v>
      </c>
      <c r="CQ2673">
        <v>91</v>
      </c>
      <c r="CR2673">
        <v>94</v>
      </c>
      <c r="CS2673">
        <v>96</v>
      </c>
      <c r="CT2673">
        <v>97</v>
      </c>
      <c r="CU2673">
        <v>97</v>
      </c>
      <c r="CV2673">
        <v>93</v>
      </c>
      <c r="CW2673">
        <v>93</v>
      </c>
      <c r="CX2673" t="s">
        <v>2</v>
      </c>
      <c r="CY2673" t="s">
        <v>38</v>
      </c>
    </row>
    <row r="2674" spans="1:103" x14ac:dyDescent="0.25">
      <c r="A2674" t="s">
        <v>53</v>
      </c>
      <c r="B2674">
        <v>35.979999999999997</v>
      </c>
      <c r="C2674">
        <v>-114.8464</v>
      </c>
      <c r="D2674">
        <v>2500</v>
      </c>
      <c r="E2674" t="s">
        <v>1</v>
      </c>
      <c r="F2674">
        <v>188.9</v>
      </c>
      <c r="G2674">
        <v>1989</v>
      </c>
      <c r="H2674">
        <v>8</v>
      </c>
      <c r="I2674" t="s">
        <v>260</v>
      </c>
      <c r="J2674">
        <v>87</v>
      </c>
      <c r="K2674">
        <v>92</v>
      </c>
      <c r="L2674">
        <v>94</v>
      </c>
      <c r="M2674">
        <v>92</v>
      </c>
      <c r="N2674">
        <v>89</v>
      </c>
      <c r="O2674">
        <v>93</v>
      </c>
      <c r="P2674">
        <v>90</v>
      </c>
      <c r="Q2674">
        <v>95</v>
      </c>
      <c r="R2674">
        <v>95</v>
      </c>
      <c r="S2674">
        <v>94</v>
      </c>
      <c r="T2674">
        <v>96</v>
      </c>
      <c r="U2674">
        <v>95</v>
      </c>
      <c r="V2674">
        <v>102</v>
      </c>
      <c r="W2674">
        <v>107</v>
      </c>
      <c r="X2674">
        <v>108</v>
      </c>
      <c r="Y2674">
        <v>108</v>
      </c>
      <c r="Z2674">
        <v>102</v>
      </c>
      <c r="AA2674">
        <v>108</v>
      </c>
      <c r="AB2674">
        <v>108</v>
      </c>
      <c r="AC2674">
        <v>105</v>
      </c>
      <c r="AD2674">
        <v>105</v>
      </c>
      <c r="AE2674">
        <v>92</v>
      </c>
      <c r="AF2674">
        <v>100</v>
      </c>
      <c r="AG2674">
        <v>100</v>
      </c>
      <c r="AH2674">
        <v>92</v>
      </c>
      <c r="AI2674">
        <v>97</v>
      </c>
      <c r="AJ2674">
        <v>97</v>
      </c>
      <c r="AK2674">
        <v>100</v>
      </c>
      <c r="AL2674">
        <v>100</v>
      </c>
      <c r="AM2674">
        <v>101</v>
      </c>
      <c r="AN2674" s="5">
        <v>99</v>
      </c>
      <c r="AO2674" s="5">
        <v>102</v>
      </c>
      <c r="AP2674" s="5">
        <v>107</v>
      </c>
      <c r="AQ2674" s="5">
        <v>110</v>
      </c>
      <c r="AR2674" s="5">
        <v>111</v>
      </c>
      <c r="AS2674" s="5">
        <v>113</v>
      </c>
      <c r="AT2674" s="5">
        <v>113</v>
      </c>
      <c r="AU2674" s="5">
        <v>112</v>
      </c>
      <c r="AV2674" s="5">
        <v>112</v>
      </c>
      <c r="AW2674" s="5">
        <v>100</v>
      </c>
      <c r="AX2674" s="5">
        <v>99</v>
      </c>
      <c r="AY2674" s="5">
        <v>98</v>
      </c>
      <c r="AZ2674" s="5">
        <v>103</v>
      </c>
      <c r="BA2674" s="5">
        <v>106</v>
      </c>
      <c r="BB2674" s="5">
        <v>107</v>
      </c>
      <c r="BC2674" s="5">
        <v>105</v>
      </c>
      <c r="BD2674" s="5">
        <v>105</v>
      </c>
      <c r="BE2674" s="5">
        <v>107</v>
      </c>
      <c r="BF2674" s="5">
        <v>112</v>
      </c>
      <c r="BG2674" s="5">
        <v>112</v>
      </c>
      <c r="BH2674" s="5">
        <v>108</v>
      </c>
      <c r="BI2674" s="5">
        <v>105</v>
      </c>
      <c r="BJ2674" s="5">
        <v>106</v>
      </c>
      <c r="BK2674" s="5">
        <v>108</v>
      </c>
      <c r="BL2674" s="5">
        <v>108</v>
      </c>
      <c r="BM2674" s="5">
        <v>106</v>
      </c>
      <c r="BN2674" s="5">
        <v>103</v>
      </c>
      <c r="BO2674" s="5">
        <v>97</v>
      </c>
      <c r="BP2674" s="5">
        <v>101</v>
      </c>
      <c r="BQ2674" s="5">
        <v>103</v>
      </c>
      <c r="BR2674" s="5">
        <v>104</v>
      </c>
      <c r="BS2674">
        <v>102</v>
      </c>
      <c r="BT2674">
        <v>101</v>
      </c>
      <c r="BU2674">
        <v>101</v>
      </c>
      <c r="BV2674">
        <v>108</v>
      </c>
      <c r="BW2674">
        <v>102</v>
      </c>
      <c r="BX2674">
        <v>104</v>
      </c>
      <c r="BY2674">
        <v>107</v>
      </c>
      <c r="BZ2674">
        <v>107</v>
      </c>
      <c r="CA2674">
        <v>100</v>
      </c>
      <c r="CB2674">
        <v>91</v>
      </c>
      <c r="CC2674">
        <v>90</v>
      </c>
      <c r="CD2674">
        <v>100</v>
      </c>
      <c r="CE2674">
        <v>104</v>
      </c>
      <c r="CF2674">
        <v>105</v>
      </c>
      <c r="CG2674">
        <v>106</v>
      </c>
      <c r="CH2674">
        <v>106</v>
      </c>
      <c r="CI2674">
        <v>102</v>
      </c>
      <c r="CJ2674">
        <v>98</v>
      </c>
      <c r="CK2674">
        <v>96</v>
      </c>
      <c r="CL2674">
        <v>97</v>
      </c>
      <c r="CM2674">
        <v>94</v>
      </c>
      <c r="CN2674">
        <v>94</v>
      </c>
      <c r="CO2674">
        <v>101</v>
      </c>
      <c r="CP2674">
        <v>96</v>
      </c>
      <c r="CQ2674">
        <v>93</v>
      </c>
      <c r="CR2674">
        <v>94</v>
      </c>
      <c r="CS2674">
        <v>95</v>
      </c>
      <c r="CT2674">
        <v>98</v>
      </c>
      <c r="CU2674">
        <v>102</v>
      </c>
      <c r="CV2674">
        <v>104</v>
      </c>
      <c r="CW2674">
        <v>100</v>
      </c>
      <c r="CX2674" t="s">
        <v>2</v>
      </c>
      <c r="CY2674" t="s">
        <v>54</v>
      </c>
    </row>
    <row r="2675" spans="1:103" x14ac:dyDescent="0.25">
      <c r="A2675" t="s">
        <v>134</v>
      </c>
      <c r="B2675">
        <v>36.5717</v>
      </c>
      <c r="C2675">
        <v>-116.4619</v>
      </c>
      <c r="D2675">
        <v>2450</v>
      </c>
      <c r="E2675" t="s">
        <v>1</v>
      </c>
      <c r="F2675">
        <v>38.200000000000003</v>
      </c>
      <c r="G2675">
        <v>1989</v>
      </c>
      <c r="H2675">
        <v>8</v>
      </c>
      <c r="I2675" t="s">
        <v>260</v>
      </c>
      <c r="J2675">
        <v>94</v>
      </c>
      <c r="K2675">
        <v>96</v>
      </c>
      <c r="L2675">
        <v>93</v>
      </c>
      <c r="M2675">
        <v>88</v>
      </c>
      <c r="N2675">
        <v>89</v>
      </c>
      <c r="O2675">
        <v>96</v>
      </c>
      <c r="P2675">
        <v>97</v>
      </c>
      <c r="Q2675">
        <v>97</v>
      </c>
      <c r="R2675">
        <v>98</v>
      </c>
      <c r="S2675">
        <v>98</v>
      </c>
      <c r="T2675">
        <v>98</v>
      </c>
      <c r="U2675">
        <v>101</v>
      </c>
      <c r="V2675">
        <v>105</v>
      </c>
      <c r="W2675">
        <v>108</v>
      </c>
      <c r="X2675">
        <v>106</v>
      </c>
      <c r="Y2675">
        <v>101</v>
      </c>
      <c r="Z2675">
        <v>106</v>
      </c>
      <c r="AA2675">
        <v>108</v>
      </c>
      <c r="AB2675">
        <v>107</v>
      </c>
      <c r="AC2675">
        <v>104</v>
      </c>
      <c r="AD2675">
        <v>96</v>
      </c>
      <c r="AE2675">
        <v>99</v>
      </c>
      <c r="AF2675">
        <v>103</v>
      </c>
      <c r="AG2675">
        <v>103</v>
      </c>
      <c r="AH2675">
        <v>98</v>
      </c>
      <c r="AI2675">
        <v>100</v>
      </c>
      <c r="AJ2675">
        <v>94</v>
      </c>
      <c r="AK2675">
        <v>94</v>
      </c>
      <c r="AL2675">
        <v>91</v>
      </c>
      <c r="AM2675">
        <v>97</v>
      </c>
      <c r="AN2675" s="5">
        <v>100</v>
      </c>
      <c r="AO2675" s="5">
        <v>104</v>
      </c>
      <c r="AP2675" s="5">
        <v>107</v>
      </c>
      <c r="AQ2675" s="5">
        <v>110</v>
      </c>
      <c r="AR2675" s="5">
        <v>111</v>
      </c>
      <c r="AS2675" s="5">
        <v>113</v>
      </c>
      <c r="AT2675" s="5">
        <v>114</v>
      </c>
      <c r="AU2675" s="5">
        <v>105</v>
      </c>
      <c r="AV2675" s="5">
        <v>105</v>
      </c>
      <c r="AW2675" s="5">
        <v>102</v>
      </c>
      <c r="AX2675" s="5">
        <v>93</v>
      </c>
      <c r="AY2675" s="5">
        <v>101</v>
      </c>
      <c r="AZ2675" s="5">
        <v>106</v>
      </c>
      <c r="BA2675" s="5">
        <v>108</v>
      </c>
      <c r="BB2675" s="5">
        <v>104</v>
      </c>
      <c r="BC2675" s="5">
        <v>101</v>
      </c>
      <c r="BD2675" s="5">
        <v>102</v>
      </c>
      <c r="BE2675" s="5">
        <v>107</v>
      </c>
      <c r="BF2675" s="5">
        <v>112</v>
      </c>
      <c r="BG2675" s="5">
        <v>110</v>
      </c>
      <c r="BH2675" s="5">
        <v>110</v>
      </c>
      <c r="BI2675" s="5">
        <v>107</v>
      </c>
      <c r="BJ2675" s="5">
        <v>107</v>
      </c>
      <c r="BK2675" s="5">
        <v>108</v>
      </c>
      <c r="BL2675" s="5">
        <v>109</v>
      </c>
      <c r="BM2675" s="5">
        <v>106</v>
      </c>
      <c r="BN2675" s="5">
        <v>106</v>
      </c>
      <c r="BO2675" s="5">
        <v>104</v>
      </c>
      <c r="BP2675" s="5">
        <v>105</v>
      </c>
      <c r="BQ2675" s="5">
        <v>105</v>
      </c>
      <c r="BR2675" s="5">
        <v>107</v>
      </c>
      <c r="BS2675">
        <v>105</v>
      </c>
      <c r="BT2675">
        <v>104</v>
      </c>
      <c r="BU2675">
        <v>101</v>
      </c>
      <c r="BV2675">
        <v>104</v>
      </c>
      <c r="BW2675">
        <v>105</v>
      </c>
      <c r="BX2675">
        <v>107</v>
      </c>
      <c r="BY2675">
        <v>109</v>
      </c>
      <c r="BZ2675">
        <v>103</v>
      </c>
      <c r="CA2675">
        <v>98</v>
      </c>
      <c r="CB2675">
        <v>98</v>
      </c>
      <c r="CC2675">
        <v>101</v>
      </c>
      <c r="CD2675">
        <v>104</v>
      </c>
      <c r="CE2675">
        <v>107</v>
      </c>
      <c r="CF2675">
        <v>109</v>
      </c>
      <c r="CG2675">
        <v>104</v>
      </c>
      <c r="CH2675">
        <v>104</v>
      </c>
      <c r="CI2675">
        <v>98</v>
      </c>
      <c r="CJ2675">
        <v>99</v>
      </c>
      <c r="CK2675">
        <v>98</v>
      </c>
      <c r="CL2675">
        <v>96</v>
      </c>
      <c r="CM2675">
        <v>99</v>
      </c>
      <c r="CN2675">
        <v>98</v>
      </c>
      <c r="CO2675">
        <v>95</v>
      </c>
      <c r="CP2675">
        <v>93</v>
      </c>
      <c r="CQ2675">
        <v>96</v>
      </c>
      <c r="CR2675">
        <v>98</v>
      </c>
      <c r="CS2675">
        <v>100</v>
      </c>
      <c r="CT2675">
        <v>102</v>
      </c>
      <c r="CU2675">
        <v>101</v>
      </c>
      <c r="CV2675">
        <v>98</v>
      </c>
      <c r="CW2675">
        <v>96</v>
      </c>
      <c r="CX2675" t="s">
        <v>2</v>
      </c>
      <c r="CY2675" t="s">
        <v>135</v>
      </c>
    </row>
    <row r="2676" spans="1:103" x14ac:dyDescent="0.25">
      <c r="A2676" t="s">
        <v>87</v>
      </c>
      <c r="B2676">
        <v>35.651400000000002</v>
      </c>
      <c r="C2676">
        <v>-117.8214</v>
      </c>
      <c r="D2676">
        <v>2430</v>
      </c>
      <c r="E2676" t="s">
        <v>1</v>
      </c>
      <c r="F2676">
        <v>124.4</v>
      </c>
      <c r="G2676">
        <v>1989</v>
      </c>
      <c r="H2676">
        <v>8</v>
      </c>
      <c r="I2676" t="s">
        <v>260</v>
      </c>
      <c r="J2676">
        <v>90</v>
      </c>
      <c r="K2676">
        <v>91</v>
      </c>
      <c r="L2676">
        <v>94</v>
      </c>
      <c r="M2676">
        <v>92</v>
      </c>
      <c r="N2676">
        <v>87</v>
      </c>
      <c r="O2676">
        <v>94</v>
      </c>
      <c r="P2676">
        <v>92</v>
      </c>
      <c r="Q2676">
        <v>95</v>
      </c>
      <c r="R2676">
        <v>95</v>
      </c>
      <c r="S2676">
        <v>94</v>
      </c>
      <c r="T2676">
        <v>94</v>
      </c>
      <c r="U2676">
        <v>100</v>
      </c>
      <c r="V2676">
        <v>105</v>
      </c>
      <c r="W2676">
        <v>107</v>
      </c>
      <c r="X2676">
        <v>105</v>
      </c>
      <c r="Y2676">
        <v>97</v>
      </c>
      <c r="Z2676">
        <v>104</v>
      </c>
      <c r="AA2676">
        <v>106</v>
      </c>
      <c r="AB2676">
        <v>106</v>
      </c>
      <c r="AC2676">
        <v>104</v>
      </c>
      <c r="AD2676">
        <v>94</v>
      </c>
      <c r="AE2676">
        <v>99</v>
      </c>
      <c r="AF2676">
        <v>101</v>
      </c>
      <c r="AG2676">
        <v>98</v>
      </c>
      <c r="AH2676">
        <v>93</v>
      </c>
      <c r="AI2676">
        <v>94</v>
      </c>
      <c r="AJ2676">
        <v>94</v>
      </c>
      <c r="AK2676">
        <v>90</v>
      </c>
      <c r="AL2676">
        <v>91</v>
      </c>
      <c r="AM2676">
        <v>96</v>
      </c>
      <c r="AN2676" s="5">
        <v>98</v>
      </c>
      <c r="AO2676" s="5">
        <v>102</v>
      </c>
      <c r="AP2676" s="5">
        <v>103</v>
      </c>
      <c r="AQ2676" s="5">
        <v>107</v>
      </c>
      <c r="AR2676" s="5">
        <v>110</v>
      </c>
      <c r="AS2676" s="5">
        <v>112</v>
      </c>
      <c r="AT2676" s="5">
        <v>112</v>
      </c>
      <c r="AU2676" s="5">
        <v>109</v>
      </c>
      <c r="AV2676" s="5">
        <v>107</v>
      </c>
      <c r="AW2676" s="5">
        <v>102</v>
      </c>
      <c r="AX2676" s="5">
        <v>102</v>
      </c>
      <c r="AY2676" s="5">
        <v>100</v>
      </c>
      <c r="AZ2676" s="5">
        <v>103</v>
      </c>
      <c r="BA2676" s="5">
        <v>106</v>
      </c>
      <c r="BB2676" s="5">
        <v>106</v>
      </c>
      <c r="BC2676" s="5">
        <v>103</v>
      </c>
      <c r="BD2676" s="5">
        <v>103</v>
      </c>
      <c r="BE2676" s="5">
        <v>105</v>
      </c>
      <c r="BF2676" s="5">
        <v>108</v>
      </c>
      <c r="BG2676" s="5">
        <v>108</v>
      </c>
      <c r="BH2676" s="5">
        <v>109</v>
      </c>
      <c r="BI2676" s="5">
        <v>105</v>
      </c>
      <c r="BJ2676" s="5">
        <v>107</v>
      </c>
      <c r="BK2676" s="5">
        <v>105</v>
      </c>
      <c r="BL2676" s="5">
        <v>107</v>
      </c>
      <c r="BM2676" s="5">
        <v>104</v>
      </c>
      <c r="BN2676" s="5">
        <v>103</v>
      </c>
      <c r="BO2676" s="5">
        <v>103</v>
      </c>
      <c r="BP2676" s="5">
        <v>104</v>
      </c>
      <c r="BQ2676" s="5">
        <v>103</v>
      </c>
      <c r="BR2676" s="5">
        <v>101</v>
      </c>
      <c r="BS2676">
        <v>101</v>
      </c>
      <c r="BU2676">
        <v>99</v>
      </c>
      <c r="BV2676">
        <v>97</v>
      </c>
      <c r="BW2676">
        <v>100</v>
      </c>
      <c r="BX2676">
        <v>103</v>
      </c>
      <c r="BY2676">
        <v>105</v>
      </c>
      <c r="BZ2676">
        <v>101</v>
      </c>
      <c r="CA2676">
        <v>100</v>
      </c>
      <c r="CB2676">
        <v>99</v>
      </c>
      <c r="CC2676">
        <v>98</v>
      </c>
      <c r="CD2676">
        <v>102</v>
      </c>
      <c r="CE2676">
        <v>104</v>
      </c>
      <c r="CF2676">
        <v>106</v>
      </c>
      <c r="CG2676">
        <v>104</v>
      </c>
      <c r="CH2676">
        <v>105</v>
      </c>
      <c r="CI2676">
        <v>97</v>
      </c>
      <c r="CJ2676">
        <v>96</v>
      </c>
      <c r="CK2676">
        <v>95</v>
      </c>
      <c r="CL2676">
        <v>95</v>
      </c>
      <c r="CM2676">
        <v>95</v>
      </c>
      <c r="CN2676">
        <v>96</v>
      </c>
      <c r="CO2676">
        <v>92</v>
      </c>
      <c r="CP2676">
        <v>92</v>
      </c>
      <c r="CQ2676">
        <v>92</v>
      </c>
      <c r="CR2676">
        <v>94</v>
      </c>
      <c r="CS2676">
        <v>96</v>
      </c>
      <c r="CT2676">
        <v>98</v>
      </c>
      <c r="CU2676">
        <v>100</v>
      </c>
      <c r="CV2676">
        <v>97</v>
      </c>
      <c r="CW2676">
        <v>94</v>
      </c>
      <c r="CX2676" t="s">
        <v>5</v>
      </c>
      <c r="CY2676" t="s">
        <v>88</v>
      </c>
    </row>
    <row r="2677" spans="1:103" x14ac:dyDescent="0.25">
      <c r="A2677" t="s">
        <v>164</v>
      </c>
      <c r="B2677">
        <v>34.892800000000001</v>
      </c>
      <c r="C2677">
        <v>-117.0219</v>
      </c>
      <c r="D2677">
        <v>2220</v>
      </c>
      <c r="E2677" t="s">
        <v>1</v>
      </c>
      <c r="F2677">
        <v>175</v>
      </c>
      <c r="G2677">
        <v>1989</v>
      </c>
      <c r="H2677">
        <v>8</v>
      </c>
      <c r="I2677" t="s">
        <v>260</v>
      </c>
      <c r="J2677">
        <v>90</v>
      </c>
      <c r="K2677">
        <v>93</v>
      </c>
      <c r="L2677">
        <v>88</v>
      </c>
      <c r="M2677">
        <v>93</v>
      </c>
      <c r="N2677">
        <v>83</v>
      </c>
      <c r="O2677">
        <v>90</v>
      </c>
      <c r="P2677">
        <v>89</v>
      </c>
      <c r="Q2677">
        <v>92</v>
      </c>
      <c r="R2677">
        <v>96</v>
      </c>
      <c r="S2677">
        <v>93</v>
      </c>
      <c r="T2677">
        <v>95</v>
      </c>
      <c r="U2677">
        <v>97</v>
      </c>
      <c r="V2677">
        <v>104</v>
      </c>
      <c r="W2677">
        <v>106</v>
      </c>
      <c r="X2677">
        <v>105</v>
      </c>
      <c r="Y2677">
        <v>102</v>
      </c>
      <c r="Z2677">
        <v>102</v>
      </c>
      <c r="AA2677">
        <v>105</v>
      </c>
      <c r="AB2677">
        <v>105</v>
      </c>
      <c r="AC2677">
        <v>105</v>
      </c>
      <c r="AD2677">
        <v>101</v>
      </c>
      <c r="AE2677">
        <v>99</v>
      </c>
      <c r="AF2677">
        <v>98</v>
      </c>
      <c r="AG2677">
        <v>98</v>
      </c>
      <c r="AH2677">
        <v>90</v>
      </c>
      <c r="AI2677">
        <v>94</v>
      </c>
      <c r="AJ2677">
        <v>93</v>
      </c>
      <c r="AK2677">
        <v>92</v>
      </c>
      <c r="AL2677">
        <v>92</v>
      </c>
      <c r="AM2677">
        <v>95</v>
      </c>
      <c r="AN2677" s="5">
        <v>97</v>
      </c>
      <c r="AO2677" s="5">
        <v>100</v>
      </c>
      <c r="AP2677" s="5">
        <v>104</v>
      </c>
      <c r="AQ2677" s="5">
        <v>106</v>
      </c>
      <c r="AR2677" s="5">
        <v>109</v>
      </c>
      <c r="AS2677" s="5">
        <v>111</v>
      </c>
      <c r="AT2677" s="5">
        <v>113</v>
      </c>
      <c r="AU2677" s="5">
        <v>111</v>
      </c>
      <c r="AV2677" s="5">
        <v>103</v>
      </c>
      <c r="AW2677" s="5">
        <v>100</v>
      </c>
      <c r="AX2677" s="5">
        <v>99</v>
      </c>
      <c r="AY2677" s="5">
        <v>100</v>
      </c>
      <c r="AZ2677" s="5">
        <v>103</v>
      </c>
      <c r="BA2677" s="5">
        <v>108</v>
      </c>
      <c r="BB2677" s="5">
        <v>106</v>
      </c>
      <c r="BC2677" s="5">
        <v>100</v>
      </c>
      <c r="BD2677" s="5">
        <v>100</v>
      </c>
      <c r="BE2677" s="5">
        <v>105</v>
      </c>
      <c r="BF2677" s="5">
        <v>109</v>
      </c>
      <c r="BG2677" s="5">
        <v>108</v>
      </c>
      <c r="BH2677" s="5">
        <v>104</v>
      </c>
      <c r="BI2677" s="5">
        <v>104</v>
      </c>
      <c r="BJ2677" s="5">
        <v>103</v>
      </c>
      <c r="BK2677" s="5">
        <v>102</v>
      </c>
      <c r="BL2677" s="5">
        <v>103</v>
      </c>
      <c r="BM2677" s="5">
        <v>104</v>
      </c>
      <c r="BN2677" s="5">
        <v>103</v>
      </c>
      <c r="BO2677" s="5">
        <v>104</v>
      </c>
      <c r="BP2677" s="5">
        <v>103</v>
      </c>
      <c r="BQ2677" s="5">
        <v>103</v>
      </c>
      <c r="BR2677" s="5">
        <v>102</v>
      </c>
      <c r="BS2677">
        <v>98</v>
      </c>
      <c r="BT2677">
        <v>99</v>
      </c>
      <c r="BU2677">
        <v>99</v>
      </c>
      <c r="BV2677">
        <v>97</v>
      </c>
      <c r="BW2677">
        <v>100</v>
      </c>
      <c r="BX2677">
        <v>100</v>
      </c>
      <c r="BY2677">
        <v>105</v>
      </c>
      <c r="BZ2677">
        <v>105</v>
      </c>
      <c r="CA2677">
        <v>99</v>
      </c>
      <c r="CB2677">
        <v>98</v>
      </c>
      <c r="CC2677">
        <v>97</v>
      </c>
      <c r="CD2677">
        <v>99</v>
      </c>
      <c r="CE2677">
        <v>103</v>
      </c>
      <c r="CF2677">
        <v>103</v>
      </c>
      <c r="CG2677">
        <v>102</v>
      </c>
      <c r="CH2677">
        <v>101</v>
      </c>
      <c r="CI2677">
        <v>101</v>
      </c>
      <c r="CJ2677">
        <v>101</v>
      </c>
      <c r="CK2677">
        <v>94</v>
      </c>
      <c r="CL2677">
        <v>93</v>
      </c>
      <c r="CM2677">
        <v>94</v>
      </c>
      <c r="CN2677">
        <v>95</v>
      </c>
      <c r="CO2677">
        <v>90</v>
      </c>
      <c r="CP2677">
        <v>90</v>
      </c>
      <c r="CQ2677">
        <v>91</v>
      </c>
      <c r="CR2677">
        <v>95</v>
      </c>
      <c r="CS2677">
        <v>95</v>
      </c>
      <c r="CT2677">
        <v>100</v>
      </c>
      <c r="CU2677">
        <v>96</v>
      </c>
      <c r="CV2677">
        <v>97</v>
      </c>
      <c r="CW2677">
        <v>94</v>
      </c>
      <c r="CX2677" t="s">
        <v>5</v>
      </c>
      <c r="CY2677" t="s">
        <v>20</v>
      </c>
    </row>
    <row r="2678" spans="1:103" x14ac:dyDescent="0.25">
      <c r="A2678" t="s">
        <v>91</v>
      </c>
      <c r="B2678">
        <v>36.071899999999999</v>
      </c>
      <c r="C2678">
        <v>-115.16330000000001</v>
      </c>
      <c r="D2678">
        <v>2175</v>
      </c>
      <c r="E2678" t="s">
        <v>1</v>
      </c>
      <c r="F2678">
        <v>158.69999999999999</v>
      </c>
      <c r="G2678">
        <v>1989</v>
      </c>
      <c r="H2678">
        <v>8</v>
      </c>
      <c r="I2678" t="s">
        <v>260</v>
      </c>
      <c r="J2678">
        <v>90</v>
      </c>
      <c r="K2678">
        <v>92</v>
      </c>
      <c r="L2678">
        <v>95</v>
      </c>
      <c r="M2678">
        <v>93</v>
      </c>
      <c r="N2678">
        <v>88</v>
      </c>
      <c r="O2678">
        <v>95</v>
      </c>
      <c r="P2678">
        <v>97</v>
      </c>
      <c r="Q2678">
        <v>96</v>
      </c>
      <c r="R2678">
        <v>98</v>
      </c>
      <c r="S2678">
        <v>96</v>
      </c>
      <c r="T2678">
        <v>100</v>
      </c>
      <c r="U2678">
        <v>97</v>
      </c>
      <c r="V2678">
        <v>103</v>
      </c>
      <c r="W2678">
        <v>109</v>
      </c>
      <c r="X2678">
        <v>109</v>
      </c>
      <c r="Y2678">
        <v>101</v>
      </c>
      <c r="Z2678">
        <v>105</v>
      </c>
      <c r="AA2678">
        <v>112</v>
      </c>
      <c r="AB2678">
        <v>106</v>
      </c>
      <c r="AC2678">
        <v>106</v>
      </c>
      <c r="AD2678">
        <v>92</v>
      </c>
      <c r="AE2678">
        <v>96</v>
      </c>
      <c r="AF2678">
        <v>102</v>
      </c>
      <c r="AG2678">
        <v>97</v>
      </c>
      <c r="AH2678">
        <v>95</v>
      </c>
      <c r="AI2678">
        <v>98</v>
      </c>
      <c r="AJ2678">
        <v>96</v>
      </c>
      <c r="AK2678">
        <v>99</v>
      </c>
      <c r="AL2678">
        <v>101</v>
      </c>
      <c r="AM2678">
        <v>102</v>
      </c>
      <c r="AN2678" s="5">
        <v>104</v>
      </c>
      <c r="AO2678" s="5">
        <v>107</v>
      </c>
      <c r="AP2678" s="5">
        <v>109</v>
      </c>
      <c r="AQ2678" s="5">
        <v>111</v>
      </c>
      <c r="AR2678" s="5">
        <v>114</v>
      </c>
      <c r="AS2678" s="5">
        <v>115</v>
      </c>
      <c r="AT2678" s="5">
        <v>114</v>
      </c>
      <c r="AU2678" s="5">
        <v>113</v>
      </c>
      <c r="AV2678" s="5">
        <v>107</v>
      </c>
      <c r="AW2678" s="5">
        <v>104</v>
      </c>
      <c r="AX2678" s="5">
        <v>87</v>
      </c>
      <c r="AY2678" s="5">
        <v>102</v>
      </c>
      <c r="AZ2678" s="5">
        <v>106</v>
      </c>
      <c r="BA2678" s="5">
        <v>109</v>
      </c>
      <c r="BB2678" s="5">
        <v>106</v>
      </c>
      <c r="BC2678" s="5">
        <v>104</v>
      </c>
      <c r="BD2678" s="5">
        <v>107</v>
      </c>
      <c r="BE2678" s="5">
        <v>110</v>
      </c>
      <c r="BF2678" s="5">
        <v>115</v>
      </c>
      <c r="BG2678" s="5">
        <v>112</v>
      </c>
      <c r="BH2678" s="5">
        <v>108</v>
      </c>
      <c r="BI2678" s="5">
        <v>107</v>
      </c>
      <c r="BJ2678" s="5">
        <v>107</v>
      </c>
      <c r="BK2678" s="5">
        <v>110</v>
      </c>
      <c r="BL2678" s="5">
        <v>109</v>
      </c>
      <c r="BM2678" s="5">
        <v>108</v>
      </c>
      <c r="BN2678" s="5">
        <v>105</v>
      </c>
      <c r="BO2678" s="5">
        <v>99</v>
      </c>
      <c r="BP2678" s="5">
        <v>105</v>
      </c>
      <c r="BQ2678" s="5">
        <v>107</v>
      </c>
      <c r="BR2678" s="5">
        <v>105</v>
      </c>
      <c r="BS2678">
        <v>104</v>
      </c>
      <c r="BT2678">
        <v>103</v>
      </c>
      <c r="BU2678">
        <v>102</v>
      </c>
      <c r="BV2678">
        <v>102</v>
      </c>
      <c r="BW2678">
        <v>104</v>
      </c>
      <c r="BX2678">
        <v>108</v>
      </c>
      <c r="BY2678">
        <v>109</v>
      </c>
      <c r="BZ2678">
        <v>100</v>
      </c>
      <c r="CA2678">
        <v>87</v>
      </c>
      <c r="CB2678">
        <v>92</v>
      </c>
      <c r="CC2678">
        <v>92</v>
      </c>
      <c r="CD2678">
        <v>102</v>
      </c>
      <c r="CE2678">
        <v>107</v>
      </c>
      <c r="CF2678">
        <v>110</v>
      </c>
      <c r="CG2678">
        <v>106</v>
      </c>
      <c r="CH2678">
        <v>105</v>
      </c>
      <c r="CI2678">
        <v>99</v>
      </c>
      <c r="CJ2678">
        <v>101</v>
      </c>
      <c r="CK2678">
        <v>99</v>
      </c>
      <c r="CL2678">
        <v>97</v>
      </c>
      <c r="CM2678">
        <v>96</v>
      </c>
      <c r="CN2678">
        <v>99</v>
      </c>
      <c r="CO2678">
        <v>96</v>
      </c>
      <c r="CP2678">
        <v>90</v>
      </c>
      <c r="CQ2678">
        <v>95</v>
      </c>
      <c r="CR2678">
        <v>98</v>
      </c>
      <c r="CS2678">
        <v>99</v>
      </c>
      <c r="CT2678">
        <v>99</v>
      </c>
      <c r="CU2678">
        <v>102</v>
      </c>
      <c r="CV2678">
        <v>99</v>
      </c>
      <c r="CW2678">
        <v>98</v>
      </c>
      <c r="CX2678" t="s">
        <v>2</v>
      </c>
      <c r="CY2678" t="s">
        <v>92</v>
      </c>
    </row>
    <row r="2679" spans="1:103" x14ac:dyDescent="0.25">
      <c r="A2679" t="s">
        <v>155</v>
      </c>
      <c r="B2679">
        <v>36.430300000000003</v>
      </c>
      <c r="C2679">
        <v>-114.51390000000001</v>
      </c>
      <c r="D2679">
        <v>2000</v>
      </c>
      <c r="E2679" t="s">
        <v>1</v>
      </c>
      <c r="F2679">
        <v>210.3</v>
      </c>
      <c r="G2679">
        <v>1989</v>
      </c>
      <c r="H2679">
        <v>8</v>
      </c>
      <c r="I2679" t="s">
        <v>260</v>
      </c>
      <c r="J2679">
        <v>86</v>
      </c>
      <c r="K2679">
        <v>90</v>
      </c>
      <c r="M2679">
        <v>96</v>
      </c>
      <c r="N2679">
        <v>93</v>
      </c>
      <c r="O2679">
        <v>91</v>
      </c>
      <c r="P2679">
        <v>93</v>
      </c>
      <c r="Q2679">
        <v>99</v>
      </c>
      <c r="R2679">
        <v>95</v>
      </c>
      <c r="S2679">
        <v>98</v>
      </c>
      <c r="T2679">
        <v>97</v>
      </c>
      <c r="U2679">
        <v>100</v>
      </c>
      <c r="V2679">
        <v>98</v>
      </c>
      <c r="W2679">
        <v>102</v>
      </c>
      <c r="X2679">
        <v>109</v>
      </c>
      <c r="Y2679">
        <v>110</v>
      </c>
      <c r="Z2679">
        <v>104</v>
      </c>
      <c r="AA2679">
        <v>106</v>
      </c>
      <c r="AB2679">
        <v>112</v>
      </c>
      <c r="AC2679">
        <v>109</v>
      </c>
      <c r="AD2679">
        <v>109</v>
      </c>
      <c r="AE2679">
        <v>93</v>
      </c>
      <c r="AF2679">
        <v>94</v>
      </c>
      <c r="AG2679">
        <v>103</v>
      </c>
      <c r="AH2679">
        <v>96</v>
      </c>
      <c r="AI2679">
        <v>96</v>
      </c>
      <c r="AJ2679">
        <v>98</v>
      </c>
      <c r="AK2679">
        <v>98</v>
      </c>
      <c r="AM2679">
        <v>103</v>
      </c>
      <c r="AN2679" s="5">
        <v>104</v>
      </c>
      <c r="AO2679" s="5">
        <v>103</v>
      </c>
      <c r="AP2679" s="5">
        <v>106</v>
      </c>
      <c r="AQ2679" s="5">
        <v>110</v>
      </c>
      <c r="AR2679" s="5">
        <v>113</v>
      </c>
      <c r="AS2679" s="8">
        <f>AVERAGE(AR2679,AT2679)</f>
        <v>113</v>
      </c>
      <c r="AT2679" s="5">
        <v>113</v>
      </c>
      <c r="AU2679" s="5">
        <v>114</v>
      </c>
      <c r="AV2679" s="5">
        <v>114</v>
      </c>
      <c r="AW2679" s="5">
        <v>104</v>
      </c>
      <c r="AX2679" s="5">
        <v>105</v>
      </c>
      <c r="AY2679" s="5">
        <v>92</v>
      </c>
      <c r="AZ2679" s="5">
        <v>102</v>
      </c>
      <c r="BA2679" s="5">
        <v>106</v>
      </c>
      <c r="BB2679" s="5">
        <v>110</v>
      </c>
      <c r="BC2679" s="5">
        <v>107</v>
      </c>
      <c r="BD2679" s="5">
        <v>106</v>
      </c>
      <c r="BE2679" s="5">
        <v>107</v>
      </c>
      <c r="BF2679" s="5">
        <v>111</v>
      </c>
      <c r="BG2679" s="5">
        <v>115</v>
      </c>
      <c r="BH2679" s="5">
        <v>112</v>
      </c>
      <c r="BI2679" s="5">
        <v>108</v>
      </c>
      <c r="BJ2679" s="5">
        <v>102</v>
      </c>
      <c r="BK2679" s="5">
        <v>108</v>
      </c>
      <c r="BL2679" s="5">
        <v>110</v>
      </c>
      <c r="BM2679" s="5">
        <v>109</v>
      </c>
      <c r="BN2679" s="5">
        <v>107</v>
      </c>
      <c r="BO2679" s="5">
        <v>106</v>
      </c>
      <c r="BP2679" s="5">
        <v>96</v>
      </c>
      <c r="BQ2679" s="8">
        <f>AVERAGE(BP2679,BR2679)</f>
        <v>100</v>
      </c>
      <c r="BR2679" s="5">
        <v>104</v>
      </c>
      <c r="BS2679">
        <v>101</v>
      </c>
      <c r="BT2679">
        <v>105</v>
      </c>
      <c r="BV2679">
        <v>103</v>
      </c>
      <c r="BW2679">
        <v>101</v>
      </c>
      <c r="BX2679">
        <v>104</v>
      </c>
      <c r="BY2679">
        <v>107</v>
      </c>
      <c r="BZ2679">
        <v>111</v>
      </c>
      <c r="CA2679">
        <v>103</v>
      </c>
      <c r="CB2679">
        <v>88</v>
      </c>
      <c r="CC2679">
        <v>90</v>
      </c>
      <c r="CD2679">
        <v>91</v>
      </c>
      <c r="CE2679">
        <v>101</v>
      </c>
      <c r="CF2679">
        <v>107</v>
      </c>
      <c r="CG2679">
        <v>109</v>
      </c>
      <c r="CH2679">
        <v>107</v>
      </c>
      <c r="CI2679">
        <v>106</v>
      </c>
      <c r="CK2679">
        <v>98</v>
      </c>
      <c r="CL2679">
        <v>99</v>
      </c>
      <c r="CM2679">
        <v>98</v>
      </c>
      <c r="CN2679">
        <v>96</v>
      </c>
      <c r="CO2679">
        <v>98</v>
      </c>
      <c r="CQ2679">
        <v>98</v>
      </c>
      <c r="CR2679">
        <v>95</v>
      </c>
      <c r="CS2679">
        <v>98</v>
      </c>
      <c r="CT2679">
        <v>98</v>
      </c>
      <c r="CU2679">
        <v>101</v>
      </c>
      <c r="CV2679">
        <v>102</v>
      </c>
      <c r="CW2679">
        <v>102</v>
      </c>
      <c r="CX2679" t="s">
        <v>2</v>
      </c>
      <c r="CY2679" t="s">
        <v>156</v>
      </c>
    </row>
    <row r="2680" spans="1:103" x14ac:dyDescent="0.25">
      <c r="A2680" t="s">
        <v>77</v>
      </c>
      <c r="B2680">
        <v>34.8536</v>
      </c>
      <c r="C2680">
        <v>-116.7869</v>
      </c>
      <c r="D2680">
        <v>1919</v>
      </c>
      <c r="E2680" t="s">
        <v>1</v>
      </c>
      <c r="F2680">
        <v>178.9</v>
      </c>
      <c r="G2680">
        <v>1989</v>
      </c>
      <c r="H2680">
        <v>8</v>
      </c>
      <c r="I2680" t="s">
        <v>260</v>
      </c>
      <c r="J2680">
        <v>93</v>
      </c>
      <c r="K2680">
        <v>97</v>
      </c>
      <c r="L2680">
        <v>96</v>
      </c>
      <c r="M2680">
        <v>90</v>
      </c>
      <c r="N2680">
        <v>87</v>
      </c>
      <c r="O2680">
        <v>94</v>
      </c>
      <c r="P2680">
        <v>93</v>
      </c>
      <c r="Q2680">
        <v>95</v>
      </c>
      <c r="R2680">
        <v>100</v>
      </c>
      <c r="S2680">
        <v>98</v>
      </c>
      <c r="T2680">
        <v>99</v>
      </c>
      <c r="U2680">
        <v>102</v>
      </c>
      <c r="V2680">
        <v>107</v>
      </c>
      <c r="W2680">
        <v>110</v>
      </c>
      <c r="X2680">
        <v>107</v>
      </c>
      <c r="Y2680">
        <v>101</v>
      </c>
      <c r="Z2680">
        <v>107</v>
      </c>
      <c r="AA2680">
        <v>110</v>
      </c>
      <c r="AB2680">
        <v>108</v>
      </c>
      <c r="AC2680">
        <v>107</v>
      </c>
      <c r="AD2680">
        <v>97</v>
      </c>
      <c r="AE2680">
        <v>103</v>
      </c>
      <c r="AF2680">
        <v>97</v>
      </c>
      <c r="AG2680">
        <v>92</v>
      </c>
      <c r="AH2680">
        <v>95</v>
      </c>
      <c r="AI2680">
        <v>98</v>
      </c>
      <c r="AJ2680">
        <v>96</v>
      </c>
      <c r="AK2680">
        <v>97</v>
      </c>
      <c r="AL2680">
        <v>98</v>
      </c>
      <c r="AM2680">
        <v>101</v>
      </c>
      <c r="AN2680" s="5">
        <v>100</v>
      </c>
      <c r="AO2680" s="5">
        <v>106</v>
      </c>
      <c r="AP2680" s="5">
        <v>109</v>
      </c>
      <c r="AQ2680" s="5">
        <v>111</v>
      </c>
      <c r="AR2680" s="5">
        <v>113</v>
      </c>
      <c r="AS2680" s="5">
        <v>114</v>
      </c>
      <c r="AT2680" s="5">
        <v>116</v>
      </c>
      <c r="AU2680" s="5">
        <v>110</v>
      </c>
      <c r="AV2680" s="5">
        <v>107</v>
      </c>
      <c r="AW2680" s="5">
        <v>105</v>
      </c>
      <c r="AX2680" s="5">
        <v>96</v>
      </c>
      <c r="AY2680" s="5">
        <v>103</v>
      </c>
      <c r="AZ2680" s="5">
        <v>107</v>
      </c>
      <c r="BA2680" s="5">
        <v>109</v>
      </c>
      <c r="BB2680" s="5">
        <v>105</v>
      </c>
      <c r="BC2680" s="5">
        <v>104</v>
      </c>
      <c r="BD2680" s="5">
        <v>107</v>
      </c>
      <c r="BE2680" s="5">
        <v>110</v>
      </c>
      <c r="BF2680" s="5">
        <v>112</v>
      </c>
      <c r="BG2680" s="5">
        <v>110</v>
      </c>
      <c r="BH2680" s="5">
        <v>108</v>
      </c>
      <c r="BI2680" s="5">
        <v>106</v>
      </c>
      <c r="BJ2680" s="5">
        <v>108</v>
      </c>
      <c r="BK2680" s="5">
        <v>107</v>
      </c>
      <c r="BL2680" s="5">
        <v>110</v>
      </c>
      <c r="BM2680" s="5">
        <v>109</v>
      </c>
      <c r="BN2680" s="5">
        <v>109</v>
      </c>
      <c r="BO2680" s="5">
        <v>105</v>
      </c>
      <c r="BP2680" s="5">
        <v>107</v>
      </c>
      <c r="BQ2680" s="5">
        <v>108</v>
      </c>
      <c r="BR2680" s="5">
        <v>105</v>
      </c>
      <c r="BS2680">
        <v>103</v>
      </c>
      <c r="BT2680">
        <v>104</v>
      </c>
      <c r="BU2680">
        <v>103</v>
      </c>
      <c r="BV2680">
        <v>102</v>
      </c>
      <c r="BW2680">
        <v>104</v>
      </c>
      <c r="BX2680">
        <v>107</v>
      </c>
      <c r="BY2680">
        <v>106</v>
      </c>
      <c r="BZ2680">
        <v>99</v>
      </c>
      <c r="CA2680">
        <v>98</v>
      </c>
      <c r="CB2680">
        <v>96</v>
      </c>
      <c r="CC2680">
        <v>97</v>
      </c>
      <c r="CD2680">
        <v>102</v>
      </c>
      <c r="CE2680">
        <v>107</v>
      </c>
      <c r="CF2680">
        <v>109</v>
      </c>
      <c r="CG2680">
        <v>107</v>
      </c>
      <c r="CH2680">
        <v>105</v>
      </c>
      <c r="CI2680">
        <v>102</v>
      </c>
      <c r="CJ2680">
        <v>101</v>
      </c>
      <c r="CK2680">
        <v>98</v>
      </c>
      <c r="CL2680">
        <v>97</v>
      </c>
      <c r="CM2680">
        <v>97</v>
      </c>
      <c r="CN2680">
        <v>99</v>
      </c>
      <c r="CO2680">
        <v>95</v>
      </c>
      <c r="CP2680">
        <v>93</v>
      </c>
      <c r="CQ2680">
        <v>95</v>
      </c>
      <c r="CR2680">
        <v>98</v>
      </c>
      <c r="CS2680">
        <v>98</v>
      </c>
      <c r="CT2680">
        <v>100</v>
      </c>
      <c r="CU2680">
        <v>102</v>
      </c>
      <c r="CV2680">
        <v>97</v>
      </c>
      <c r="CW2680">
        <v>97</v>
      </c>
      <c r="CX2680" t="s">
        <v>5</v>
      </c>
      <c r="CY2680" t="s">
        <v>78</v>
      </c>
    </row>
    <row r="2681" spans="1:103" x14ac:dyDescent="0.25">
      <c r="A2681" t="s">
        <v>119</v>
      </c>
      <c r="B2681">
        <v>36.200000000000003</v>
      </c>
      <c r="C2681">
        <v>-115.08329999999999</v>
      </c>
      <c r="D2681">
        <v>1821</v>
      </c>
      <c r="E2681" t="s">
        <v>1</v>
      </c>
      <c r="F2681">
        <v>162.30000000000001</v>
      </c>
      <c r="G2681">
        <v>1989</v>
      </c>
      <c r="H2681">
        <v>8</v>
      </c>
      <c r="I2681" t="s">
        <v>260</v>
      </c>
      <c r="J2681">
        <v>91</v>
      </c>
      <c r="K2681">
        <v>93</v>
      </c>
      <c r="L2681">
        <v>94</v>
      </c>
      <c r="M2681">
        <v>94</v>
      </c>
      <c r="N2681">
        <v>90</v>
      </c>
      <c r="O2681">
        <v>96</v>
      </c>
      <c r="P2681">
        <v>96</v>
      </c>
      <c r="Q2681">
        <v>98</v>
      </c>
      <c r="R2681">
        <v>100</v>
      </c>
      <c r="S2681">
        <v>96</v>
      </c>
      <c r="T2681">
        <v>100</v>
      </c>
      <c r="U2681">
        <v>99</v>
      </c>
      <c r="V2681">
        <v>100</v>
      </c>
      <c r="W2681">
        <v>110</v>
      </c>
      <c r="X2681">
        <v>109</v>
      </c>
      <c r="Y2681">
        <v>104</v>
      </c>
      <c r="Z2681">
        <v>107</v>
      </c>
      <c r="AA2681">
        <v>112</v>
      </c>
      <c r="AB2681">
        <v>106</v>
      </c>
      <c r="AC2681">
        <v>107</v>
      </c>
      <c r="AD2681">
        <v>93</v>
      </c>
      <c r="AE2681">
        <v>97</v>
      </c>
      <c r="AF2681">
        <v>103</v>
      </c>
      <c r="AG2681">
        <v>98</v>
      </c>
      <c r="AH2681">
        <v>97</v>
      </c>
      <c r="AI2681">
        <v>100</v>
      </c>
      <c r="AJ2681">
        <v>97</v>
      </c>
      <c r="AK2681">
        <v>100</v>
      </c>
      <c r="AL2681">
        <v>103</v>
      </c>
      <c r="AM2681">
        <v>103</v>
      </c>
      <c r="AN2681" s="5">
        <v>106</v>
      </c>
      <c r="AO2681" s="5">
        <v>107</v>
      </c>
      <c r="AP2681" s="5">
        <v>109</v>
      </c>
      <c r="AQ2681" s="5">
        <v>112</v>
      </c>
      <c r="AR2681" s="5">
        <v>113</v>
      </c>
      <c r="AS2681" s="5">
        <v>115</v>
      </c>
      <c r="AT2681" s="5">
        <v>114</v>
      </c>
      <c r="AU2681" s="5">
        <v>114</v>
      </c>
      <c r="AV2681" s="5">
        <v>108</v>
      </c>
      <c r="AW2681" s="5">
        <v>106</v>
      </c>
      <c r="AX2681" s="5">
        <v>86</v>
      </c>
      <c r="AY2681" s="5">
        <v>102</v>
      </c>
      <c r="AZ2681" s="5">
        <v>105</v>
      </c>
      <c r="BA2681" s="5">
        <v>109</v>
      </c>
      <c r="BB2681" s="5">
        <v>107</v>
      </c>
      <c r="BC2681" s="5">
        <v>106</v>
      </c>
      <c r="BD2681" s="5">
        <v>109</v>
      </c>
      <c r="BE2681" s="5">
        <v>110</v>
      </c>
      <c r="BF2681" s="5">
        <v>114</v>
      </c>
      <c r="BG2681" s="5">
        <v>113</v>
      </c>
      <c r="BH2681" s="5">
        <v>110</v>
      </c>
      <c r="BI2681" s="5">
        <v>103</v>
      </c>
      <c r="BJ2681" s="5">
        <v>109</v>
      </c>
      <c r="BK2681" s="5">
        <v>111</v>
      </c>
      <c r="BL2681" s="5">
        <v>111</v>
      </c>
      <c r="BM2681" s="5">
        <v>108</v>
      </c>
      <c r="BN2681" s="5">
        <v>106</v>
      </c>
      <c r="BO2681" s="5">
        <v>98</v>
      </c>
      <c r="BP2681" s="5">
        <v>105</v>
      </c>
      <c r="BQ2681" s="5">
        <v>107</v>
      </c>
      <c r="BR2681" s="5">
        <v>104</v>
      </c>
      <c r="BS2681">
        <v>105</v>
      </c>
      <c r="BT2681">
        <v>105</v>
      </c>
      <c r="BU2681">
        <v>104</v>
      </c>
      <c r="BV2681">
        <v>105</v>
      </c>
      <c r="BW2681">
        <v>105</v>
      </c>
      <c r="BX2681">
        <v>109</v>
      </c>
      <c r="BY2681">
        <v>109</v>
      </c>
      <c r="BZ2681">
        <v>104</v>
      </c>
      <c r="CA2681">
        <v>89</v>
      </c>
      <c r="CB2681">
        <v>92</v>
      </c>
      <c r="CC2681">
        <v>94</v>
      </c>
      <c r="CD2681">
        <v>103</v>
      </c>
      <c r="CE2681">
        <v>108</v>
      </c>
      <c r="CF2681">
        <v>109</v>
      </c>
      <c r="CG2681">
        <v>109</v>
      </c>
      <c r="CH2681">
        <v>107</v>
      </c>
      <c r="CI2681">
        <v>98</v>
      </c>
      <c r="CJ2681">
        <v>102</v>
      </c>
      <c r="CK2681">
        <v>101</v>
      </c>
      <c r="CL2681">
        <v>99</v>
      </c>
      <c r="CM2681">
        <v>96</v>
      </c>
      <c r="CN2681">
        <v>99</v>
      </c>
      <c r="CO2681">
        <v>96</v>
      </c>
      <c r="CP2681">
        <v>92</v>
      </c>
      <c r="CQ2681">
        <v>95</v>
      </c>
      <c r="CR2681">
        <v>99</v>
      </c>
      <c r="CS2681">
        <v>99</v>
      </c>
      <c r="CT2681">
        <v>101</v>
      </c>
      <c r="CU2681">
        <v>104</v>
      </c>
      <c r="CV2681">
        <v>100</v>
      </c>
      <c r="CW2681">
        <v>100</v>
      </c>
      <c r="CX2681" t="s">
        <v>2</v>
      </c>
      <c r="CY2681" t="s">
        <v>120</v>
      </c>
    </row>
    <row r="2682" spans="1:103" x14ac:dyDescent="0.25">
      <c r="A2682" t="s">
        <v>45</v>
      </c>
      <c r="B2682">
        <v>35.763599999999997</v>
      </c>
      <c r="C2682">
        <v>-117.3908</v>
      </c>
      <c r="D2682">
        <v>1695</v>
      </c>
      <c r="E2682" t="s">
        <v>1</v>
      </c>
      <c r="F2682">
        <v>90.8</v>
      </c>
      <c r="G2682">
        <v>1989</v>
      </c>
      <c r="H2682">
        <v>8</v>
      </c>
      <c r="I2682" t="s">
        <v>260</v>
      </c>
      <c r="J2682">
        <v>93</v>
      </c>
      <c r="K2682">
        <v>93</v>
      </c>
      <c r="L2682">
        <v>97</v>
      </c>
      <c r="M2682">
        <v>98</v>
      </c>
      <c r="N2682">
        <v>88</v>
      </c>
      <c r="O2682">
        <v>90</v>
      </c>
      <c r="P2682">
        <v>97</v>
      </c>
      <c r="Q2682">
        <v>96</v>
      </c>
      <c r="R2682">
        <v>99</v>
      </c>
      <c r="S2682">
        <v>101</v>
      </c>
      <c r="T2682">
        <v>100</v>
      </c>
      <c r="U2682">
        <v>100</v>
      </c>
      <c r="V2682">
        <v>104</v>
      </c>
      <c r="W2682">
        <v>110</v>
      </c>
      <c r="X2682">
        <v>111</v>
      </c>
      <c r="Y2682">
        <v>110</v>
      </c>
      <c r="Z2682">
        <v>103</v>
      </c>
      <c r="AA2682">
        <v>109</v>
      </c>
      <c r="AB2682">
        <v>111</v>
      </c>
      <c r="AC2682">
        <v>110</v>
      </c>
      <c r="AD2682">
        <v>109</v>
      </c>
      <c r="AE2682">
        <v>98</v>
      </c>
      <c r="AF2682">
        <v>106</v>
      </c>
      <c r="AG2682">
        <v>103</v>
      </c>
      <c r="AH2682">
        <v>96</v>
      </c>
      <c r="AI2682">
        <v>98</v>
      </c>
      <c r="AJ2682">
        <v>101</v>
      </c>
      <c r="AK2682">
        <v>98</v>
      </c>
      <c r="AL2682">
        <v>96</v>
      </c>
      <c r="AM2682">
        <v>99</v>
      </c>
      <c r="AN2682" s="5">
        <v>103</v>
      </c>
      <c r="AO2682" s="5">
        <v>106</v>
      </c>
      <c r="AP2682" s="5">
        <v>108</v>
      </c>
      <c r="AQ2682" s="5">
        <v>115</v>
      </c>
      <c r="AR2682" s="5">
        <v>116</v>
      </c>
      <c r="AS2682" s="5">
        <v>117</v>
      </c>
      <c r="AT2682" s="5">
        <v>114</v>
      </c>
      <c r="AU2682" s="5">
        <v>113</v>
      </c>
      <c r="AV2682" s="5">
        <v>108</v>
      </c>
      <c r="AW2682" s="5">
        <v>102</v>
      </c>
      <c r="AX2682" s="5">
        <v>105</v>
      </c>
      <c r="AY2682" s="5">
        <v>109</v>
      </c>
      <c r="AZ2682" s="5">
        <v>111</v>
      </c>
      <c r="BA2682" s="5">
        <v>108</v>
      </c>
      <c r="BB2682" s="5">
        <v>108</v>
      </c>
      <c r="BC2682" s="5">
        <v>107</v>
      </c>
      <c r="BD2682" s="5">
        <v>111</v>
      </c>
      <c r="BE2682" s="5">
        <v>115</v>
      </c>
      <c r="BF2682" s="5">
        <v>114</v>
      </c>
      <c r="BG2682" s="5">
        <v>111</v>
      </c>
      <c r="BH2682" s="5">
        <v>110</v>
      </c>
      <c r="BI2682" s="5">
        <v>110</v>
      </c>
      <c r="BJ2682" s="5">
        <v>110</v>
      </c>
      <c r="BK2682" s="5">
        <v>112</v>
      </c>
      <c r="BL2682" s="5">
        <v>111</v>
      </c>
      <c r="BM2682" s="5">
        <v>110</v>
      </c>
      <c r="BN2682" s="5">
        <v>108</v>
      </c>
      <c r="BO2682" s="5">
        <v>109</v>
      </c>
      <c r="BP2682" s="5">
        <v>109</v>
      </c>
      <c r="BQ2682" s="5">
        <v>109</v>
      </c>
      <c r="BR2682" s="5">
        <v>107</v>
      </c>
      <c r="BS2682">
        <v>104</v>
      </c>
      <c r="BT2682">
        <v>104</v>
      </c>
      <c r="BU2682">
        <v>103</v>
      </c>
      <c r="BV2682">
        <v>102</v>
      </c>
      <c r="BW2682">
        <v>103</v>
      </c>
      <c r="BX2682">
        <v>107</v>
      </c>
      <c r="BY2682">
        <v>109</v>
      </c>
      <c r="BZ2682">
        <v>105</v>
      </c>
      <c r="CA2682">
        <v>105</v>
      </c>
      <c r="CB2682">
        <v>101</v>
      </c>
      <c r="CC2682">
        <v>102</v>
      </c>
      <c r="CD2682">
        <v>105</v>
      </c>
      <c r="CE2682">
        <v>107</v>
      </c>
      <c r="CF2682">
        <v>108</v>
      </c>
      <c r="CG2682">
        <v>107</v>
      </c>
      <c r="CH2682">
        <v>106</v>
      </c>
      <c r="CI2682">
        <v>103</v>
      </c>
      <c r="CJ2682">
        <v>102</v>
      </c>
      <c r="CK2682">
        <v>99</v>
      </c>
      <c r="CL2682">
        <v>99</v>
      </c>
      <c r="CM2682">
        <v>99</v>
      </c>
      <c r="CN2682">
        <v>101</v>
      </c>
      <c r="CO2682">
        <v>98</v>
      </c>
      <c r="CP2682">
        <v>93</v>
      </c>
      <c r="CQ2682">
        <v>96</v>
      </c>
      <c r="CR2682">
        <v>98</v>
      </c>
      <c r="CS2682">
        <v>99</v>
      </c>
      <c r="CT2682">
        <v>103</v>
      </c>
      <c r="CU2682">
        <v>103</v>
      </c>
      <c r="CV2682">
        <v>101</v>
      </c>
      <c r="CW2682">
        <v>98</v>
      </c>
      <c r="CX2682" t="s">
        <v>5</v>
      </c>
      <c r="CY2682" t="s">
        <v>46</v>
      </c>
    </row>
    <row r="2683" spans="1:103" x14ac:dyDescent="0.25">
      <c r="A2683" t="s">
        <v>142</v>
      </c>
      <c r="B2683">
        <v>36.616700000000002</v>
      </c>
      <c r="C2683">
        <v>-114.4833</v>
      </c>
      <c r="D2683">
        <v>1410</v>
      </c>
      <c r="E2683" t="s">
        <v>1</v>
      </c>
      <c r="F2683">
        <v>213.5</v>
      </c>
      <c r="G2683">
        <v>1989</v>
      </c>
      <c r="H2683">
        <v>8</v>
      </c>
      <c r="I2683" t="s">
        <v>260</v>
      </c>
      <c r="J2683">
        <v>90</v>
      </c>
      <c r="K2683">
        <v>95</v>
      </c>
      <c r="L2683">
        <v>96</v>
      </c>
      <c r="M2683">
        <v>98</v>
      </c>
      <c r="N2683">
        <v>95</v>
      </c>
      <c r="O2683">
        <v>93</v>
      </c>
      <c r="P2683">
        <v>98</v>
      </c>
      <c r="Q2683">
        <v>102</v>
      </c>
      <c r="R2683">
        <v>101</v>
      </c>
      <c r="S2683">
        <v>102</v>
      </c>
      <c r="T2683">
        <v>100</v>
      </c>
      <c r="U2683">
        <v>102</v>
      </c>
      <c r="V2683">
        <v>102</v>
      </c>
      <c r="W2683">
        <v>106</v>
      </c>
      <c r="X2683">
        <v>112</v>
      </c>
      <c r="Y2683">
        <v>112</v>
      </c>
      <c r="Z2683">
        <v>106</v>
      </c>
      <c r="AA2683">
        <v>110</v>
      </c>
      <c r="AB2683">
        <v>113</v>
      </c>
      <c r="AC2683">
        <v>111</v>
      </c>
      <c r="AD2683">
        <v>111</v>
      </c>
      <c r="AE2683">
        <v>96</v>
      </c>
      <c r="AF2683">
        <v>99</v>
      </c>
      <c r="AG2683">
        <v>105</v>
      </c>
      <c r="AH2683">
        <v>99</v>
      </c>
      <c r="AI2683">
        <v>98</v>
      </c>
      <c r="AJ2683">
        <v>102</v>
      </c>
      <c r="AK2683">
        <v>100</v>
      </c>
      <c r="AL2683">
        <v>104</v>
      </c>
      <c r="AM2683">
        <v>104</v>
      </c>
      <c r="AN2683" s="5">
        <v>106</v>
      </c>
      <c r="AO2683" s="5">
        <v>106</v>
      </c>
      <c r="AP2683" s="5">
        <v>108</v>
      </c>
      <c r="AQ2683" s="5">
        <v>111</v>
      </c>
      <c r="AR2683" s="5">
        <v>114</v>
      </c>
      <c r="AS2683" s="5">
        <v>115</v>
      </c>
      <c r="AT2683" s="5">
        <v>118</v>
      </c>
      <c r="AU2683" s="5">
        <v>117</v>
      </c>
      <c r="AV2683" s="5">
        <v>119</v>
      </c>
      <c r="AW2683" s="5">
        <v>105</v>
      </c>
      <c r="AX2683" s="5">
        <v>107</v>
      </c>
      <c r="AY2683" s="5">
        <v>97</v>
      </c>
      <c r="AZ2683" s="5">
        <v>104</v>
      </c>
      <c r="BA2683" s="5">
        <v>110</v>
      </c>
      <c r="BB2683" s="5">
        <v>113</v>
      </c>
      <c r="BC2683" s="5">
        <v>108</v>
      </c>
      <c r="BD2683" s="5">
        <v>108</v>
      </c>
      <c r="BE2683" s="5">
        <v>111</v>
      </c>
      <c r="BF2683" s="5">
        <v>114</v>
      </c>
      <c r="BG2683" s="5">
        <v>118</v>
      </c>
      <c r="BH2683" s="5">
        <v>115</v>
      </c>
      <c r="BI2683" s="5">
        <v>111</v>
      </c>
      <c r="BJ2683" s="5">
        <v>106</v>
      </c>
      <c r="BK2683" s="5">
        <v>111</v>
      </c>
      <c r="BL2683" s="5">
        <v>113</v>
      </c>
      <c r="BM2683" s="5">
        <v>113</v>
      </c>
      <c r="BN2683" s="5">
        <v>110</v>
      </c>
      <c r="BO2683" s="5">
        <v>108</v>
      </c>
      <c r="BP2683" s="5">
        <v>95</v>
      </c>
      <c r="BQ2683" s="5">
        <v>105</v>
      </c>
      <c r="BR2683" s="5">
        <v>108</v>
      </c>
      <c r="BS2683">
        <v>104</v>
      </c>
      <c r="BT2683">
        <v>107</v>
      </c>
      <c r="BU2683">
        <v>106</v>
      </c>
      <c r="BV2683">
        <v>104</v>
      </c>
      <c r="BW2683">
        <v>105</v>
      </c>
      <c r="BX2683">
        <v>107</v>
      </c>
      <c r="BY2683">
        <v>110</v>
      </c>
      <c r="BZ2683">
        <v>114</v>
      </c>
      <c r="CA2683">
        <v>105</v>
      </c>
      <c r="CB2683">
        <v>91</v>
      </c>
      <c r="CC2683">
        <v>94</v>
      </c>
      <c r="CD2683">
        <v>97</v>
      </c>
      <c r="CE2683">
        <v>105</v>
      </c>
      <c r="CF2683">
        <v>110</v>
      </c>
      <c r="CG2683">
        <v>111</v>
      </c>
      <c r="CH2683">
        <v>110</v>
      </c>
      <c r="CI2683">
        <v>107</v>
      </c>
      <c r="CJ2683">
        <v>100</v>
      </c>
      <c r="CK2683">
        <v>101</v>
      </c>
      <c r="CL2683">
        <v>103</v>
      </c>
      <c r="CM2683">
        <v>101</v>
      </c>
      <c r="CN2683">
        <v>99</v>
      </c>
      <c r="CO2683">
        <v>101</v>
      </c>
      <c r="CP2683">
        <v>100</v>
      </c>
      <c r="CQ2683">
        <v>94</v>
      </c>
      <c r="CR2683">
        <v>98</v>
      </c>
      <c r="CS2683">
        <v>101</v>
      </c>
      <c r="CT2683">
        <v>101</v>
      </c>
      <c r="CU2683">
        <v>104</v>
      </c>
      <c r="CV2683">
        <v>105</v>
      </c>
      <c r="CW2683">
        <v>104</v>
      </c>
      <c r="CX2683" t="s">
        <v>2</v>
      </c>
      <c r="CY2683" t="s">
        <v>24</v>
      </c>
    </row>
    <row r="2684" spans="1:103" x14ac:dyDescent="0.25">
      <c r="A2684" t="s">
        <v>185</v>
      </c>
      <c r="B2684">
        <v>36.03</v>
      </c>
      <c r="C2684">
        <v>-114.3289</v>
      </c>
      <c r="D2684">
        <v>1280</v>
      </c>
      <c r="E2684" t="s">
        <v>1</v>
      </c>
      <c r="F2684">
        <v>232.5</v>
      </c>
      <c r="G2684">
        <v>1989</v>
      </c>
      <c r="H2684">
        <v>8</v>
      </c>
      <c r="I2684" t="s">
        <v>260</v>
      </c>
      <c r="J2684">
        <v>88</v>
      </c>
      <c r="K2684">
        <v>93</v>
      </c>
      <c r="L2684">
        <v>96</v>
      </c>
      <c r="M2684">
        <v>100</v>
      </c>
      <c r="N2684">
        <v>98</v>
      </c>
      <c r="O2684">
        <v>96</v>
      </c>
      <c r="P2684">
        <v>97</v>
      </c>
      <c r="Q2684">
        <v>103</v>
      </c>
      <c r="R2684">
        <v>100</v>
      </c>
      <c r="S2684">
        <v>104</v>
      </c>
      <c r="W2684">
        <v>106</v>
      </c>
      <c r="X2684">
        <v>112</v>
      </c>
      <c r="Y2684">
        <v>115</v>
      </c>
      <c r="Z2684">
        <v>110</v>
      </c>
      <c r="AA2684">
        <v>109</v>
      </c>
      <c r="AB2684">
        <v>116</v>
      </c>
      <c r="AC2684">
        <v>116</v>
      </c>
      <c r="AD2684">
        <v>115</v>
      </c>
      <c r="AE2684">
        <v>95</v>
      </c>
      <c r="AF2684">
        <v>98</v>
      </c>
      <c r="AG2684">
        <v>107</v>
      </c>
      <c r="AI2684">
        <v>98</v>
      </c>
      <c r="AJ2684">
        <v>102</v>
      </c>
      <c r="AK2684">
        <v>105</v>
      </c>
      <c r="AL2684">
        <v>106</v>
      </c>
      <c r="AM2684">
        <v>107</v>
      </c>
      <c r="AN2684" s="5">
        <v>109</v>
      </c>
      <c r="AO2684" s="5">
        <v>110</v>
      </c>
      <c r="AP2684" s="5">
        <v>112</v>
      </c>
      <c r="AQ2684" s="5">
        <v>112</v>
      </c>
      <c r="AR2684" s="5">
        <v>117</v>
      </c>
      <c r="AS2684" s="5">
        <v>114</v>
      </c>
      <c r="AT2684" s="5">
        <v>118</v>
      </c>
      <c r="AU2684" s="5">
        <v>118</v>
      </c>
      <c r="AV2684" s="5">
        <v>119</v>
      </c>
      <c r="AW2684" s="5">
        <v>107</v>
      </c>
      <c r="AX2684" s="5">
        <v>109</v>
      </c>
      <c r="AY2684" s="5">
        <v>109</v>
      </c>
      <c r="AZ2684" s="5">
        <v>105</v>
      </c>
      <c r="BA2684" s="5">
        <v>109</v>
      </c>
      <c r="BB2684" s="5">
        <v>115</v>
      </c>
      <c r="BC2684" s="5">
        <v>111</v>
      </c>
      <c r="BD2684" s="5">
        <v>113</v>
      </c>
      <c r="BE2684" s="8">
        <f>(2*BD2684+BG2684)/3</f>
        <v>114.33333333333333</v>
      </c>
      <c r="BF2684" s="8">
        <f>(BE2684+2*BH2684)/3</f>
        <v>115.44444444444444</v>
      </c>
      <c r="BG2684" s="5">
        <v>117</v>
      </c>
      <c r="BH2684" s="5">
        <v>116</v>
      </c>
      <c r="BI2684" s="5">
        <v>112</v>
      </c>
      <c r="BJ2684" s="5">
        <v>106</v>
      </c>
      <c r="BK2684" s="5">
        <v>109</v>
      </c>
      <c r="BL2684" s="5">
        <v>112</v>
      </c>
      <c r="BM2684" s="5">
        <v>114</v>
      </c>
      <c r="BN2684" s="8">
        <f>AVERAGE(BM2684,BO2684)</f>
        <v>109.5</v>
      </c>
      <c r="BO2684" s="5">
        <v>105</v>
      </c>
      <c r="BP2684" s="5">
        <v>105</v>
      </c>
      <c r="BQ2684" s="5">
        <v>107</v>
      </c>
      <c r="BR2684" s="5">
        <v>110</v>
      </c>
      <c r="BT2684">
        <v>109</v>
      </c>
      <c r="BU2684">
        <v>110</v>
      </c>
      <c r="BV2684">
        <v>107</v>
      </c>
      <c r="BW2684">
        <v>107</v>
      </c>
      <c r="BX2684">
        <v>107</v>
      </c>
      <c r="BY2684">
        <v>110</v>
      </c>
      <c r="BZ2684">
        <v>114</v>
      </c>
      <c r="CA2684">
        <v>106</v>
      </c>
      <c r="CB2684">
        <v>96</v>
      </c>
      <c r="CC2684">
        <v>92</v>
      </c>
      <c r="CD2684">
        <v>94</v>
      </c>
      <c r="CE2684">
        <v>104</v>
      </c>
      <c r="CF2684">
        <v>109</v>
      </c>
      <c r="CG2684">
        <v>112</v>
      </c>
      <c r="CH2684">
        <v>111</v>
      </c>
      <c r="CI2684">
        <v>110</v>
      </c>
      <c r="CM2684">
        <v>103</v>
      </c>
      <c r="CN2684">
        <v>101</v>
      </c>
      <c r="CO2684">
        <v>104</v>
      </c>
      <c r="CP2684">
        <v>101</v>
      </c>
      <c r="CQ2684">
        <v>94</v>
      </c>
      <c r="CR2684">
        <v>101</v>
      </c>
      <c r="CS2684">
        <v>103</v>
      </c>
      <c r="CT2684">
        <v>103</v>
      </c>
      <c r="CU2684">
        <v>102</v>
      </c>
      <c r="CV2684">
        <v>107</v>
      </c>
      <c r="CW2684">
        <v>102</v>
      </c>
      <c r="CX2684" t="s">
        <v>122</v>
      </c>
      <c r="CY2684" t="s">
        <v>186</v>
      </c>
    </row>
    <row r="2685" spans="1:103" x14ac:dyDescent="0.25">
      <c r="A2685" t="s">
        <v>187</v>
      </c>
      <c r="B2685">
        <v>36.141399999999997</v>
      </c>
      <c r="C2685">
        <v>-114.72750000000001</v>
      </c>
      <c r="D2685">
        <v>1270</v>
      </c>
      <c r="E2685" t="s">
        <v>1</v>
      </c>
      <c r="F2685">
        <v>194.9</v>
      </c>
      <c r="G2685">
        <v>1989</v>
      </c>
      <c r="H2685">
        <v>8</v>
      </c>
      <c r="I2685" t="s">
        <v>260</v>
      </c>
      <c r="AM2685">
        <v>107</v>
      </c>
      <c r="AN2685" s="5">
        <v>110</v>
      </c>
      <c r="AO2685" s="5">
        <v>113</v>
      </c>
      <c r="AP2685" s="5">
        <v>116</v>
      </c>
      <c r="AQ2685" s="5">
        <v>115</v>
      </c>
      <c r="AR2685" s="5">
        <v>118</v>
      </c>
      <c r="AS2685" s="5">
        <v>117</v>
      </c>
      <c r="AT2685" s="5">
        <v>118</v>
      </c>
      <c r="AU2685" s="5">
        <v>105</v>
      </c>
      <c r="AV2685" s="5">
        <v>105</v>
      </c>
      <c r="AW2685" s="5">
        <v>99</v>
      </c>
      <c r="AX2685" s="5">
        <v>104</v>
      </c>
      <c r="AY2685" s="5">
        <v>110</v>
      </c>
      <c r="AZ2685" s="5">
        <v>114</v>
      </c>
      <c r="BA2685" s="5">
        <v>109</v>
      </c>
      <c r="BB2685" s="5">
        <v>106</v>
      </c>
      <c r="BC2685" s="5">
        <v>110</v>
      </c>
      <c r="BD2685" s="5">
        <v>113</v>
      </c>
      <c r="BE2685" s="5">
        <v>117</v>
      </c>
      <c r="BF2685" s="5">
        <v>115</v>
      </c>
      <c r="BG2685" s="5">
        <v>110</v>
      </c>
      <c r="BH2685" s="5">
        <v>105</v>
      </c>
      <c r="BI2685" s="5">
        <v>111</v>
      </c>
      <c r="BJ2685" s="5">
        <v>114</v>
      </c>
      <c r="BK2685" s="5">
        <v>113</v>
      </c>
      <c r="BL2685" s="5">
        <v>110</v>
      </c>
      <c r="BM2685" s="5">
        <v>108</v>
      </c>
      <c r="BN2685" s="5">
        <v>101</v>
      </c>
      <c r="BO2685" s="5">
        <v>105</v>
      </c>
      <c r="BP2685" s="5">
        <v>110</v>
      </c>
      <c r="BQ2685" s="5">
        <v>106</v>
      </c>
      <c r="BR2685" s="5">
        <v>109</v>
      </c>
      <c r="BS2685">
        <v>108</v>
      </c>
      <c r="BT2685">
        <v>105</v>
      </c>
      <c r="BU2685">
        <v>105</v>
      </c>
      <c r="BV2685">
        <v>110</v>
      </c>
      <c r="BW2685">
        <v>111</v>
      </c>
      <c r="BX2685">
        <v>114</v>
      </c>
      <c r="BY2685">
        <v>114</v>
      </c>
      <c r="BZ2685">
        <v>109</v>
      </c>
      <c r="CA2685">
        <v>98</v>
      </c>
      <c r="CB2685">
        <v>95</v>
      </c>
      <c r="CC2685">
        <v>105</v>
      </c>
      <c r="CD2685">
        <v>110</v>
      </c>
      <c r="CE2685">
        <v>112</v>
      </c>
      <c r="CF2685">
        <v>110</v>
      </c>
      <c r="CG2685">
        <v>109</v>
      </c>
      <c r="CH2685">
        <v>101</v>
      </c>
      <c r="CI2685">
        <v>103</v>
      </c>
      <c r="CJ2685">
        <v>103</v>
      </c>
      <c r="CK2685">
        <v>100</v>
      </c>
      <c r="CL2685">
        <v>100</v>
      </c>
      <c r="CM2685">
        <v>101</v>
      </c>
      <c r="CN2685">
        <v>102</v>
      </c>
      <c r="CO2685">
        <v>94</v>
      </c>
      <c r="CP2685">
        <v>100</v>
      </c>
      <c r="CQ2685">
        <v>101</v>
      </c>
      <c r="CR2685">
        <v>101</v>
      </c>
      <c r="CS2685">
        <v>105</v>
      </c>
      <c r="CT2685">
        <v>104</v>
      </c>
      <c r="CU2685">
        <v>106</v>
      </c>
      <c r="CV2685">
        <v>102</v>
      </c>
      <c r="CW2685">
        <v>105</v>
      </c>
      <c r="CX2685" t="s">
        <v>2</v>
      </c>
      <c r="CY2685" t="s">
        <v>188</v>
      </c>
    </row>
    <row r="2686" spans="1:103" x14ac:dyDescent="0.25">
      <c r="A2686" t="s">
        <v>171</v>
      </c>
      <c r="B2686">
        <v>35.118600000000001</v>
      </c>
      <c r="C2686">
        <v>-114.69329999999999</v>
      </c>
      <c r="D2686">
        <v>1000</v>
      </c>
      <c r="E2686" t="s">
        <v>1</v>
      </c>
      <c r="F2686">
        <v>246.3</v>
      </c>
      <c r="G2686">
        <v>1989</v>
      </c>
      <c r="H2686">
        <v>8</v>
      </c>
      <c r="I2686" t="s">
        <v>260</v>
      </c>
      <c r="J2686">
        <v>93</v>
      </c>
      <c r="K2686">
        <v>94</v>
      </c>
      <c r="L2686">
        <v>96</v>
      </c>
      <c r="M2686">
        <v>92</v>
      </c>
      <c r="N2686">
        <v>91</v>
      </c>
      <c r="O2686">
        <v>95</v>
      </c>
      <c r="P2686">
        <v>97</v>
      </c>
      <c r="Q2686">
        <v>97</v>
      </c>
      <c r="R2686">
        <v>97</v>
      </c>
      <c r="S2686">
        <v>96</v>
      </c>
      <c r="T2686">
        <v>97</v>
      </c>
      <c r="U2686">
        <v>100</v>
      </c>
      <c r="V2686">
        <v>106</v>
      </c>
      <c r="W2686">
        <v>111</v>
      </c>
      <c r="X2686">
        <v>110</v>
      </c>
      <c r="Y2686">
        <v>105</v>
      </c>
      <c r="Z2686">
        <v>106</v>
      </c>
      <c r="AA2686">
        <v>110</v>
      </c>
      <c r="AB2686">
        <v>110</v>
      </c>
      <c r="AC2686">
        <v>109</v>
      </c>
      <c r="AD2686">
        <v>95</v>
      </c>
      <c r="AE2686">
        <v>99</v>
      </c>
      <c r="AF2686">
        <v>100</v>
      </c>
      <c r="AG2686">
        <v>97</v>
      </c>
      <c r="AH2686">
        <v>96</v>
      </c>
      <c r="AI2686">
        <v>101</v>
      </c>
      <c r="AJ2686">
        <v>99</v>
      </c>
      <c r="AK2686">
        <v>101</v>
      </c>
      <c r="AL2686">
        <v>102</v>
      </c>
      <c r="AM2686">
        <v>104</v>
      </c>
      <c r="AN2686" s="5">
        <v>104</v>
      </c>
      <c r="AO2686" s="5">
        <v>106</v>
      </c>
      <c r="AP2686" s="5">
        <v>110</v>
      </c>
      <c r="AQ2686" s="5">
        <v>114</v>
      </c>
      <c r="AR2686" s="5">
        <v>114</v>
      </c>
      <c r="AS2686" s="5">
        <v>114</v>
      </c>
      <c r="AT2686" s="5">
        <v>110</v>
      </c>
      <c r="AU2686" s="5">
        <v>113</v>
      </c>
      <c r="AV2686" s="5">
        <v>101</v>
      </c>
      <c r="AW2686" s="5">
        <v>101</v>
      </c>
      <c r="AX2686" s="5">
        <v>91</v>
      </c>
      <c r="AY2686" s="5">
        <v>102</v>
      </c>
      <c r="AZ2686" s="5">
        <v>108</v>
      </c>
      <c r="BA2686" s="5">
        <v>110</v>
      </c>
      <c r="BB2686" s="5">
        <v>106</v>
      </c>
      <c r="BC2686" s="5">
        <v>104</v>
      </c>
      <c r="BD2686" s="5">
        <v>106</v>
      </c>
      <c r="BE2686" s="5">
        <v>111</v>
      </c>
      <c r="BF2686" s="5">
        <v>114</v>
      </c>
      <c r="BG2686" s="5">
        <v>110</v>
      </c>
      <c r="BH2686" s="5">
        <v>104</v>
      </c>
      <c r="BI2686" s="5">
        <v>98</v>
      </c>
      <c r="BJ2686" s="5">
        <v>109</v>
      </c>
      <c r="BK2686" s="5">
        <v>110</v>
      </c>
      <c r="BL2686" s="5">
        <v>108</v>
      </c>
      <c r="BM2686" s="5">
        <v>105</v>
      </c>
      <c r="BN2686" s="5">
        <v>103</v>
      </c>
      <c r="BO2686" s="5">
        <v>99</v>
      </c>
      <c r="BP2686" s="5">
        <v>103</v>
      </c>
      <c r="BQ2686" s="5">
        <v>105</v>
      </c>
      <c r="BR2686" s="5">
        <v>104</v>
      </c>
      <c r="BS2686">
        <v>105</v>
      </c>
      <c r="BT2686">
        <v>102</v>
      </c>
      <c r="BU2686">
        <v>101</v>
      </c>
      <c r="BV2686">
        <v>101</v>
      </c>
      <c r="BW2686">
        <v>103</v>
      </c>
      <c r="BX2686">
        <v>108</v>
      </c>
      <c r="BY2686">
        <v>108</v>
      </c>
      <c r="BZ2686">
        <v>101</v>
      </c>
      <c r="CA2686">
        <v>103</v>
      </c>
      <c r="CB2686">
        <v>93</v>
      </c>
      <c r="CC2686">
        <v>97</v>
      </c>
      <c r="CD2686">
        <v>104</v>
      </c>
      <c r="CE2686">
        <v>110</v>
      </c>
      <c r="CF2686">
        <v>108</v>
      </c>
      <c r="CG2686">
        <v>105</v>
      </c>
      <c r="CH2686">
        <v>104</v>
      </c>
      <c r="CI2686">
        <v>101</v>
      </c>
      <c r="CJ2686">
        <v>98</v>
      </c>
      <c r="CK2686">
        <v>100</v>
      </c>
      <c r="CL2686">
        <v>97</v>
      </c>
      <c r="CM2686">
        <v>95</v>
      </c>
      <c r="CN2686">
        <v>97</v>
      </c>
      <c r="CO2686">
        <v>98</v>
      </c>
      <c r="CP2686">
        <v>94</v>
      </c>
      <c r="CQ2686">
        <v>95</v>
      </c>
      <c r="CR2686">
        <v>96</v>
      </c>
      <c r="CS2686">
        <v>98</v>
      </c>
      <c r="CT2686">
        <v>102</v>
      </c>
      <c r="CU2686">
        <v>102</v>
      </c>
      <c r="CV2686">
        <v>101</v>
      </c>
      <c r="CW2686">
        <v>99</v>
      </c>
      <c r="CX2686" t="s">
        <v>2</v>
      </c>
      <c r="CY2686" t="s">
        <v>172</v>
      </c>
    </row>
    <row r="2687" spans="1:103" x14ac:dyDescent="0.25">
      <c r="A2687" t="s">
        <v>151</v>
      </c>
      <c r="B2687">
        <v>35.2761</v>
      </c>
      <c r="C2687">
        <v>-116.0628</v>
      </c>
      <c r="D2687">
        <v>962</v>
      </c>
      <c r="E2687" t="s">
        <v>1</v>
      </c>
      <c r="F2687">
        <v>150.4</v>
      </c>
      <c r="G2687">
        <v>1989</v>
      </c>
      <c r="H2687">
        <v>8</v>
      </c>
      <c r="I2687" t="s">
        <v>260</v>
      </c>
      <c r="J2687">
        <v>99</v>
      </c>
      <c r="K2687">
        <v>102</v>
      </c>
      <c r="L2687">
        <v>106</v>
      </c>
      <c r="N2687">
        <v>98</v>
      </c>
      <c r="O2687">
        <v>101</v>
      </c>
      <c r="P2687">
        <v>104</v>
      </c>
      <c r="Q2687">
        <v>104</v>
      </c>
      <c r="R2687">
        <v>108</v>
      </c>
      <c r="S2687">
        <v>104</v>
      </c>
      <c r="T2687">
        <v>107</v>
      </c>
      <c r="U2687">
        <v>106</v>
      </c>
      <c r="V2687">
        <v>112</v>
      </c>
      <c r="W2687">
        <v>118</v>
      </c>
      <c r="X2687">
        <v>117</v>
      </c>
      <c r="Y2687">
        <v>108</v>
      </c>
      <c r="Z2687">
        <v>114</v>
      </c>
      <c r="AA2687">
        <v>119</v>
      </c>
      <c r="AB2687">
        <v>115</v>
      </c>
      <c r="AC2687">
        <v>117</v>
      </c>
      <c r="AD2687">
        <v>105</v>
      </c>
      <c r="AE2687">
        <v>107</v>
      </c>
      <c r="AF2687">
        <v>109</v>
      </c>
      <c r="AG2687">
        <v>104</v>
      </c>
      <c r="AH2687">
        <v>102</v>
      </c>
      <c r="AI2687">
        <v>110</v>
      </c>
      <c r="AJ2687">
        <v>105</v>
      </c>
      <c r="AK2687">
        <v>107</v>
      </c>
      <c r="AL2687">
        <v>108</v>
      </c>
      <c r="AM2687">
        <v>107</v>
      </c>
      <c r="AN2687" s="5">
        <v>108</v>
      </c>
      <c r="AO2687" s="5">
        <v>112</v>
      </c>
      <c r="AP2687" s="5">
        <v>116</v>
      </c>
      <c r="AQ2687" s="5">
        <v>117</v>
      </c>
      <c r="AR2687" s="5">
        <v>122</v>
      </c>
      <c r="AS2687" s="5">
        <v>122</v>
      </c>
      <c r="AT2687" s="5">
        <v>122</v>
      </c>
      <c r="AU2687" s="5">
        <v>122</v>
      </c>
      <c r="AV2687" s="5">
        <v>114</v>
      </c>
      <c r="AW2687" s="5">
        <v>112</v>
      </c>
      <c r="AX2687" s="5">
        <v>107</v>
      </c>
      <c r="AY2687" s="5">
        <v>111</v>
      </c>
      <c r="AZ2687" s="5">
        <v>116</v>
      </c>
      <c r="BA2687" s="5">
        <v>118</v>
      </c>
      <c r="BB2687" s="5">
        <v>114</v>
      </c>
      <c r="BC2687" s="5">
        <v>110</v>
      </c>
      <c r="BD2687" s="5">
        <v>112</v>
      </c>
      <c r="BE2687" s="5">
        <v>117</v>
      </c>
      <c r="BF2687" s="5">
        <v>122</v>
      </c>
      <c r="BG2687" s="5">
        <v>118</v>
      </c>
      <c r="BH2687" s="5">
        <v>118</v>
      </c>
      <c r="BI2687" s="5">
        <v>116</v>
      </c>
      <c r="BJ2687" s="5">
        <v>117</v>
      </c>
      <c r="BK2687" s="5">
        <v>118</v>
      </c>
      <c r="BL2687" s="5">
        <v>118</v>
      </c>
      <c r="BM2687" s="5">
        <v>117</v>
      </c>
      <c r="BN2687" s="5">
        <v>116</v>
      </c>
      <c r="BO2687" s="5">
        <v>113</v>
      </c>
      <c r="BP2687" s="5">
        <v>114</v>
      </c>
      <c r="BQ2687" s="5">
        <v>114</v>
      </c>
      <c r="BR2687" s="5">
        <v>113</v>
      </c>
      <c r="BS2687">
        <v>109</v>
      </c>
      <c r="BT2687">
        <v>110</v>
      </c>
      <c r="BU2687">
        <v>111</v>
      </c>
      <c r="BV2687">
        <v>111</v>
      </c>
      <c r="BW2687">
        <v>110</v>
      </c>
      <c r="BX2687">
        <v>115</v>
      </c>
      <c r="BY2687">
        <v>118</v>
      </c>
      <c r="BZ2687">
        <v>112</v>
      </c>
      <c r="CA2687">
        <v>112</v>
      </c>
      <c r="CB2687">
        <v>112</v>
      </c>
      <c r="CC2687">
        <v>105</v>
      </c>
      <c r="CE2687">
        <v>115</v>
      </c>
      <c r="CF2687">
        <v>115</v>
      </c>
      <c r="CG2687">
        <v>113</v>
      </c>
      <c r="CH2687">
        <v>113</v>
      </c>
      <c r="CI2687">
        <v>110</v>
      </c>
      <c r="CJ2687">
        <v>110</v>
      </c>
      <c r="CK2687">
        <v>107</v>
      </c>
      <c r="CL2687">
        <v>102</v>
      </c>
      <c r="CM2687">
        <v>104</v>
      </c>
      <c r="CN2687">
        <v>107</v>
      </c>
      <c r="CO2687">
        <v>105</v>
      </c>
      <c r="CP2687">
        <v>99</v>
      </c>
      <c r="CQ2687">
        <v>104</v>
      </c>
      <c r="CR2687">
        <v>106</v>
      </c>
      <c r="CS2687">
        <v>104</v>
      </c>
      <c r="CT2687">
        <v>110</v>
      </c>
      <c r="CU2687">
        <v>111</v>
      </c>
      <c r="CV2687">
        <v>104</v>
      </c>
      <c r="CW2687">
        <v>104</v>
      </c>
      <c r="CX2687" t="s">
        <v>5</v>
      </c>
      <c r="CY2687" t="s">
        <v>152</v>
      </c>
    </row>
    <row r="2688" spans="1:103" x14ac:dyDescent="0.25">
      <c r="A2688" t="s">
        <v>183</v>
      </c>
      <c r="B2688">
        <v>35.053100000000001</v>
      </c>
      <c r="C2688">
        <v>-116.07940000000001</v>
      </c>
      <c r="D2688">
        <v>950</v>
      </c>
      <c r="E2688" t="s">
        <v>1</v>
      </c>
      <c r="F2688">
        <v>171.9</v>
      </c>
      <c r="G2688">
        <v>1989</v>
      </c>
      <c r="H2688">
        <v>8</v>
      </c>
      <c r="I2688" t="s">
        <v>260</v>
      </c>
      <c r="J2688">
        <v>97</v>
      </c>
      <c r="K2688">
        <v>100</v>
      </c>
      <c r="L2688">
        <v>103</v>
      </c>
      <c r="M2688">
        <v>97</v>
      </c>
      <c r="N2688">
        <v>92</v>
      </c>
      <c r="O2688">
        <v>100</v>
      </c>
      <c r="P2688">
        <v>99</v>
      </c>
      <c r="Q2688">
        <v>102</v>
      </c>
      <c r="R2688">
        <v>104</v>
      </c>
      <c r="S2688">
        <v>102</v>
      </c>
      <c r="T2688">
        <v>105</v>
      </c>
      <c r="U2688">
        <v>105</v>
      </c>
      <c r="V2688">
        <v>112</v>
      </c>
      <c r="W2688">
        <v>114</v>
      </c>
      <c r="X2688">
        <v>112</v>
      </c>
      <c r="Y2688">
        <v>105</v>
      </c>
      <c r="Z2688">
        <v>111</v>
      </c>
      <c r="AA2688">
        <v>116</v>
      </c>
      <c r="AB2688">
        <v>113</v>
      </c>
      <c r="AC2688">
        <v>112</v>
      </c>
      <c r="AD2688">
        <v>100</v>
      </c>
      <c r="AE2688">
        <v>106</v>
      </c>
      <c r="AF2688">
        <v>104</v>
      </c>
      <c r="AG2688">
        <v>102</v>
      </c>
      <c r="AH2688">
        <v>99</v>
      </c>
      <c r="AI2688">
        <v>104</v>
      </c>
      <c r="AJ2688">
        <v>102</v>
      </c>
      <c r="AK2688">
        <v>103</v>
      </c>
      <c r="AL2688">
        <v>105</v>
      </c>
      <c r="AM2688">
        <v>105</v>
      </c>
      <c r="AN2688" s="5">
        <v>106</v>
      </c>
      <c r="AO2688" s="5">
        <v>109</v>
      </c>
      <c r="AP2688" s="5">
        <v>113</v>
      </c>
      <c r="AQ2688" s="5">
        <v>116</v>
      </c>
      <c r="AR2688" s="5">
        <v>119</v>
      </c>
      <c r="AS2688" s="5">
        <v>118</v>
      </c>
      <c r="AT2688" s="5">
        <v>120</v>
      </c>
      <c r="AU2688" s="5">
        <v>116</v>
      </c>
      <c r="AV2688" s="5">
        <v>112</v>
      </c>
      <c r="AW2688" s="5">
        <v>110</v>
      </c>
      <c r="AX2688" s="5">
        <v>105</v>
      </c>
      <c r="AY2688" s="5">
        <v>108</v>
      </c>
      <c r="AZ2688" s="5">
        <v>112</v>
      </c>
      <c r="BA2688" s="5">
        <v>113</v>
      </c>
      <c r="BB2688" s="5">
        <v>111</v>
      </c>
      <c r="BC2688" s="5">
        <v>111</v>
      </c>
      <c r="BD2688" s="5">
        <v>111</v>
      </c>
      <c r="BE2688" s="5">
        <v>114</v>
      </c>
      <c r="BF2688" s="5">
        <v>117</v>
      </c>
      <c r="BG2688" s="5">
        <v>114</v>
      </c>
      <c r="BH2688" s="5">
        <v>112</v>
      </c>
      <c r="BI2688" s="5">
        <v>111</v>
      </c>
      <c r="BJ2688" s="5">
        <v>112</v>
      </c>
      <c r="BK2688" s="5">
        <v>112</v>
      </c>
      <c r="BL2688" s="5">
        <v>115</v>
      </c>
      <c r="BM2688" s="5">
        <v>112</v>
      </c>
      <c r="BN2688" s="5">
        <v>110</v>
      </c>
      <c r="BO2688" s="5">
        <v>108</v>
      </c>
      <c r="BP2688" s="5">
        <v>111</v>
      </c>
      <c r="BQ2688" s="5">
        <v>113</v>
      </c>
      <c r="BR2688" s="5">
        <v>110</v>
      </c>
      <c r="BS2688">
        <v>108</v>
      </c>
      <c r="BT2688">
        <v>108</v>
      </c>
      <c r="BU2688">
        <v>107</v>
      </c>
      <c r="BV2688">
        <v>106</v>
      </c>
      <c r="BW2688">
        <v>108</v>
      </c>
      <c r="BX2688">
        <v>111</v>
      </c>
      <c r="BY2688">
        <v>114</v>
      </c>
      <c r="BZ2688">
        <v>106</v>
      </c>
      <c r="CA2688">
        <v>106</v>
      </c>
      <c r="CB2688">
        <v>98</v>
      </c>
      <c r="CC2688">
        <v>102</v>
      </c>
      <c r="CD2688">
        <v>107</v>
      </c>
      <c r="CE2688">
        <v>112</v>
      </c>
      <c r="CF2688">
        <v>115</v>
      </c>
      <c r="CG2688">
        <v>113</v>
      </c>
      <c r="CH2688">
        <v>110</v>
      </c>
      <c r="CI2688">
        <v>107</v>
      </c>
      <c r="CJ2688">
        <v>106</v>
      </c>
      <c r="CK2688">
        <v>104</v>
      </c>
      <c r="CL2688">
        <v>102</v>
      </c>
      <c r="CM2688">
        <v>100</v>
      </c>
      <c r="CN2688">
        <v>103</v>
      </c>
      <c r="CO2688">
        <v>100</v>
      </c>
      <c r="CP2688">
        <v>99</v>
      </c>
      <c r="CQ2688">
        <v>103</v>
      </c>
      <c r="CR2688">
        <v>101</v>
      </c>
      <c r="CS2688">
        <v>105</v>
      </c>
      <c r="CT2688">
        <v>107</v>
      </c>
      <c r="CU2688">
        <v>108</v>
      </c>
      <c r="CV2688">
        <v>103</v>
      </c>
      <c r="CW2688">
        <v>101</v>
      </c>
      <c r="CX2688" t="s">
        <v>5</v>
      </c>
      <c r="CY2688" t="s">
        <v>184</v>
      </c>
    </row>
    <row r="2689" spans="1:103" x14ac:dyDescent="0.25">
      <c r="A2689" t="s">
        <v>140</v>
      </c>
      <c r="B2689">
        <v>35.868600000000001</v>
      </c>
      <c r="C2689">
        <v>-114.6611</v>
      </c>
      <c r="D2689">
        <v>740</v>
      </c>
      <c r="E2689" t="s">
        <v>1</v>
      </c>
      <c r="F2689">
        <v>208.6</v>
      </c>
      <c r="G2689">
        <v>1989</v>
      </c>
      <c r="H2689">
        <v>8</v>
      </c>
      <c r="I2689" t="s">
        <v>260</v>
      </c>
      <c r="J2689">
        <v>97</v>
      </c>
      <c r="K2689">
        <v>96</v>
      </c>
      <c r="L2689">
        <v>99</v>
      </c>
      <c r="M2689">
        <v>101</v>
      </c>
      <c r="N2689">
        <v>96</v>
      </c>
      <c r="O2689">
        <v>94</v>
      </c>
      <c r="P2689">
        <v>99</v>
      </c>
      <c r="Q2689">
        <v>103</v>
      </c>
      <c r="R2689">
        <v>101</v>
      </c>
      <c r="S2689">
        <v>102</v>
      </c>
      <c r="T2689">
        <v>101</v>
      </c>
      <c r="U2689">
        <v>102</v>
      </c>
      <c r="V2689">
        <v>107</v>
      </c>
      <c r="W2689">
        <v>109</v>
      </c>
      <c r="X2689">
        <v>114</v>
      </c>
      <c r="Y2689">
        <v>112</v>
      </c>
      <c r="Z2689">
        <v>109</v>
      </c>
      <c r="AA2689">
        <v>111</v>
      </c>
      <c r="AB2689">
        <v>115</v>
      </c>
      <c r="AC2689">
        <v>113</v>
      </c>
      <c r="AD2689">
        <v>112</v>
      </c>
      <c r="AE2689">
        <v>114</v>
      </c>
      <c r="AF2689">
        <v>106</v>
      </c>
      <c r="AG2689">
        <v>104</v>
      </c>
      <c r="AH2689">
        <v>103</v>
      </c>
      <c r="AI2689">
        <v>103</v>
      </c>
      <c r="AJ2689">
        <v>104</v>
      </c>
      <c r="AK2689">
        <v>103</v>
      </c>
      <c r="AL2689">
        <v>105</v>
      </c>
      <c r="AM2689">
        <v>107</v>
      </c>
      <c r="AN2689" s="5">
        <v>107</v>
      </c>
      <c r="AO2689" s="5">
        <v>108</v>
      </c>
      <c r="AP2689" s="5">
        <v>110</v>
      </c>
      <c r="AQ2689" s="5">
        <v>114</v>
      </c>
      <c r="AR2689" s="5">
        <v>118</v>
      </c>
      <c r="AS2689" s="5">
        <v>120</v>
      </c>
      <c r="AT2689" s="5">
        <v>120</v>
      </c>
      <c r="AU2689" s="5">
        <v>116</v>
      </c>
      <c r="AV2689" s="5">
        <v>119</v>
      </c>
      <c r="AW2689" s="5">
        <v>106</v>
      </c>
      <c r="AX2689" s="5">
        <v>106</v>
      </c>
      <c r="AY2689" s="5">
        <v>100</v>
      </c>
      <c r="AZ2689" s="5">
        <v>106</v>
      </c>
      <c r="BA2689" s="5">
        <v>112</v>
      </c>
      <c r="BB2689" s="5">
        <v>114</v>
      </c>
      <c r="BC2689" s="5">
        <v>110</v>
      </c>
      <c r="BD2689" s="5">
        <v>108</v>
      </c>
      <c r="BE2689" s="5">
        <v>112</v>
      </c>
      <c r="BF2689" s="5">
        <v>115</v>
      </c>
      <c r="BG2689" s="5">
        <v>119</v>
      </c>
      <c r="BH2689" s="5">
        <v>115</v>
      </c>
      <c r="BI2689" s="5">
        <v>108</v>
      </c>
      <c r="BJ2689" s="5">
        <v>102</v>
      </c>
      <c r="BK2689" s="5">
        <v>112</v>
      </c>
      <c r="BL2689" s="5">
        <v>113</v>
      </c>
      <c r="BM2689" s="5">
        <v>114</v>
      </c>
      <c r="BN2689" s="5">
        <v>110</v>
      </c>
      <c r="BO2689" s="5">
        <v>107</v>
      </c>
      <c r="BP2689" s="5">
        <v>102</v>
      </c>
      <c r="BQ2689" s="5">
        <v>110</v>
      </c>
      <c r="BR2689" s="5">
        <v>110</v>
      </c>
      <c r="BS2689">
        <v>109</v>
      </c>
      <c r="BT2689">
        <v>108</v>
      </c>
      <c r="BU2689">
        <v>108</v>
      </c>
      <c r="BV2689">
        <v>107</v>
      </c>
      <c r="BW2689">
        <v>106</v>
      </c>
      <c r="BX2689">
        <v>110</v>
      </c>
      <c r="BY2689">
        <v>114</v>
      </c>
      <c r="BZ2689">
        <v>114</v>
      </c>
      <c r="CA2689">
        <v>107</v>
      </c>
      <c r="CB2689">
        <v>101</v>
      </c>
      <c r="CC2689">
        <v>100</v>
      </c>
      <c r="CD2689">
        <v>100</v>
      </c>
      <c r="CE2689">
        <v>108</v>
      </c>
      <c r="CF2689">
        <v>113</v>
      </c>
      <c r="CG2689">
        <v>111</v>
      </c>
      <c r="CH2689">
        <v>112</v>
      </c>
      <c r="CI2689">
        <v>108</v>
      </c>
      <c r="CJ2689">
        <v>108</v>
      </c>
      <c r="CK2689">
        <v>103</v>
      </c>
      <c r="CL2689">
        <v>103</v>
      </c>
      <c r="CM2689">
        <v>102</v>
      </c>
      <c r="CN2689">
        <v>104</v>
      </c>
      <c r="CO2689">
        <v>102</v>
      </c>
      <c r="CP2689">
        <v>102</v>
      </c>
      <c r="CQ2689">
        <v>97</v>
      </c>
      <c r="CR2689">
        <v>100</v>
      </c>
      <c r="CS2689">
        <v>101</v>
      </c>
      <c r="CT2689">
        <v>102</v>
      </c>
      <c r="CU2689">
        <v>106</v>
      </c>
      <c r="CV2689">
        <v>106</v>
      </c>
      <c r="CW2689">
        <v>105</v>
      </c>
      <c r="CX2689" t="s">
        <v>122</v>
      </c>
      <c r="CY2689" t="s">
        <v>141</v>
      </c>
    </row>
    <row r="2690" spans="1:103" x14ac:dyDescent="0.25">
      <c r="A2690" t="s">
        <v>117</v>
      </c>
      <c r="B2690">
        <v>36.462499999999999</v>
      </c>
      <c r="C2690">
        <v>-116.8672</v>
      </c>
      <c r="D2690">
        <v>-194</v>
      </c>
      <c r="E2690" t="s">
        <v>1</v>
      </c>
      <c r="F2690">
        <v>0</v>
      </c>
      <c r="G2690">
        <v>1989</v>
      </c>
      <c r="H2690">
        <v>8</v>
      </c>
      <c r="I2690" t="s">
        <v>260</v>
      </c>
      <c r="J2690">
        <v>103</v>
      </c>
      <c r="K2690">
        <v>108</v>
      </c>
      <c r="L2690">
        <v>105</v>
      </c>
      <c r="M2690">
        <v>100</v>
      </c>
      <c r="N2690">
        <v>99</v>
      </c>
      <c r="O2690">
        <v>107</v>
      </c>
      <c r="P2690">
        <v>108</v>
      </c>
      <c r="Q2690">
        <v>109</v>
      </c>
      <c r="R2690">
        <v>111</v>
      </c>
      <c r="S2690">
        <v>108</v>
      </c>
      <c r="T2690">
        <v>110</v>
      </c>
      <c r="U2690">
        <v>113</v>
      </c>
      <c r="V2690">
        <v>118</v>
      </c>
      <c r="W2690">
        <v>120</v>
      </c>
      <c r="X2690">
        <v>119</v>
      </c>
      <c r="Y2690">
        <v>114</v>
      </c>
      <c r="Z2690">
        <v>116</v>
      </c>
      <c r="AA2690">
        <v>119</v>
      </c>
      <c r="AB2690">
        <v>120</v>
      </c>
      <c r="AC2690">
        <v>117</v>
      </c>
      <c r="AD2690">
        <v>110</v>
      </c>
      <c r="AE2690">
        <v>110</v>
      </c>
      <c r="AF2690">
        <v>112</v>
      </c>
      <c r="AG2690">
        <v>107</v>
      </c>
      <c r="AH2690">
        <v>108</v>
      </c>
      <c r="AI2690">
        <v>112</v>
      </c>
      <c r="AJ2690">
        <v>108</v>
      </c>
      <c r="AK2690">
        <v>107</v>
      </c>
      <c r="AL2690">
        <v>108</v>
      </c>
      <c r="AM2690">
        <v>111</v>
      </c>
      <c r="AN2690" s="5">
        <v>110</v>
      </c>
      <c r="AO2690" s="5">
        <v>114</v>
      </c>
      <c r="AP2690" s="5">
        <v>118</v>
      </c>
      <c r="AQ2690" s="5">
        <v>119</v>
      </c>
      <c r="AR2690" s="5">
        <v>121</v>
      </c>
      <c r="AS2690" s="5">
        <v>126</v>
      </c>
      <c r="AT2690" s="5">
        <v>127</v>
      </c>
      <c r="AU2690" s="5">
        <v>121</v>
      </c>
      <c r="AV2690" s="5">
        <v>119</v>
      </c>
      <c r="AW2690" s="5">
        <v>116</v>
      </c>
      <c r="AX2690" s="5">
        <v>106</v>
      </c>
      <c r="AY2690" s="5">
        <v>114</v>
      </c>
      <c r="AZ2690" s="5">
        <v>118</v>
      </c>
      <c r="BA2690" s="5">
        <v>120</v>
      </c>
      <c r="BB2690" s="5">
        <v>118</v>
      </c>
      <c r="BC2690" s="5">
        <v>114</v>
      </c>
      <c r="BD2690" s="5">
        <v>114</v>
      </c>
      <c r="BE2690" s="5">
        <v>120</v>
      </c>
      <c r="BF2690" s="5">
        <v>123</v>
      </c>
      <c r="BG2690" s="5">
        <v>123</v>
      </c>
      <c r="BH2690" s="5">
        <v>119</v>
      </c>
      <c r="BI2690" s="5">
        <v>122</v>
      </c>
      <c r="BJ2690" s="5">
        <v>118</v>
      </c>
      <c r="BK2690" s="5">
        <v>119</v>
      </c>
      <c r="BL2690" s="5">
        <v>120</v>
      </c>
      <c r="BM2690" s="5">
        <v>118</v>
      </c>
      <c r="BN2690" s="5">
        <v>118</v>
      </c>
      <c r="BO2690" s="5">
        <v>116</v>
      </c>
      <c r="BP2690" s="5">
        <v>117</v>
      </c>
      <c r="BQ2690" s="5">
        <v>117</v>
      </c>
      <c r="BR2690" s="5">
        <v>114</v>
      </c>
      <c r="BS2690">
        <v>113</v>
      </c>
      <c r="BT2690">
        <v>111</v>
      </c>
      <c r="BU2690">
        <v>112</v>
      </c>
      <c r="BV2690">
        <v>112</v>
      </c>
      <c r="BW2690">
        <v>114</v>
      </c>
      <c r="BX2690">
        <v>118</v>
      </c>
      <c r="BY2690">
        <v>120</v>
      </c>
      <c r="BZ2690">
        <v>114</v>
      </c>
      <c r="CA2690">
        <v>113</v>
      </c>
      <c r="CB2690">
        <v>109</v>
      </c>
      <c r="CC2690">
        <v>111</v>
      </c>
      <c r="CD2690">
        <v>115</v>
      </c>
      <c r="CE2690">
        <v>118</v>
      </c>
      <c r="CF2690">
        <v>120</v>
      </c>
      <c r="CG2690">
        <v>116</v>
      </c>
      <c r="CH2690">
        <v>115</v>
      </c>
      <c r="CI2690">
        <v>115</v>
      </c>
      <c r="CJ2690">
        <v>110</v>
      </c>
      <c r="CK2690">
        <v>110</v>
      </c>
      <c r="CL2690">
        <v>107</v>
      </c>
      <c r="CM2690">
        <v>112</v>
      </c>
      <c r="CN2690">
        <v>110</v>
      </c>
      <c r="CO2690">
        <v>110</v>
      </c>
      <c r="CP2690">
        <v>103</v>
      </c>
      <c r="CQ2690">
        <v>106</v>
      </c>
      <c r="CR2690">
        <v>108</v>
      </c>
      <c r="CS2690">
        <v>110</v>
      </c>
      <c r="CT2690">
        <v>111</v>
      </c>
      <c r="CU2690">
        <v>113</v>
      </c>
      <c r="CV2690">
        <v>109</v>
      </c>
      <c r="CW2690">
        <v>106</v>
      </c>
      <c r="CX2690" t="s">
        <v>5</v>
      </c>
      <c r="CY2690" t="s">
        <v>118</v>
      </c>
    </row>
    <row r="2691" spans="1:103" x14ac:dyDescent="0.25">
      <c r="BS2691" cm="1">
        <f t="array" ref="BS2691">SUMPRODUCT(--(MOD(AN2690:BR2690,5)=0))</f>
        <v>4</v>
      </c>
      <c r="BT2691">
        <f>AVERAGE(AN2690:BR2690)</f>
        <v>118.03225806451613</v>
      </c>
    </row>
    <row r="2692" spans="1:103" x14ac:dyDescent="0.25">
      <c r="D2692" s="5">
        <f>AVERAGE(D2644:D2689)</f>
        <v>3201.021739130435</v>
      </c>
      <c r="AN2692" s="5">
        <f>AVERAGE(AN2644:AN2689)</f>
        <v>96.891304347826093</v>
      </c>
      <c r="AO2692" s="5">
        <f t="shared" ref="AO2692:BR2692" si="3648">AVERAGE(AO2644:AO2689)</f>
        <v>99.760869565217391</v>
      </c>
      <c r="AP2692" s="5">
        <f t="shared" si="3648"/>
        <v>102.52173913043478</v>
      </c>
      <c r="AQ2692" s="5">
        <f t="shared" si="3648"/>
        <v>104.56521739130434</v>
      </c>
      <c r="AR2692" s="5">
        <f t="shared" si="3648"/>
        <v>107.28260869565217</v>
      </c>
      <c r="AS2692" s="5">
        <f t="shared" si="3648"/>
        <v>108.91304347826087</v>
      </c>
      <c r="AT2692" s="5">
        <f t="shared" si="3648"/>
        <v>109.6304347826087</v>
      </c>
      <c r="AU2692" s="5">
        <f t="shared" si="3648"/>
        <v>106.71739130434783</v>
      </c>
      <c r="AV2692" s="5">
        <f t="shared" si="3648"/>
        <v>103.15217391304348</v>
      </c>
      <c r="AW2692" s="5">
        <f t="shared" si="3648"/>
        <v>98.836956521739125</v>
      </c>
      <c r="AX2692" s="5">
        <f t="shared" si="3648"/>
        <v>93.630434782608702</v>
      </c>
      <c r="AY2692" s="5">
        <f t="shared" si="3648"/>
        <v>95.260869565217391</v>
      </c>
      <c r="AZ2692" s="5">
        <f t="shared" si="3648"/>
        <v>100.04347826086956</v>
      </c>
      <c r="BA2692" s="5">
        <f t="shared" si="3648"/>
        <v>102.67391304347827</v>
      </c>
      <c r="BB2692" s="5">
        <f t="shared" si="3648"/>
        <v>101.95652173913044</v>
      </c>
      <c r="BC2692" s="5">
        <f t="shared" si="3648"/>
        <v>99.543478260869563</v>
      </c>
      <c r="BD2692" s="5">
        <f t="shared" si="3648"/>
        <v>100.89130434782609</v>
      </c>
      <c r="BE2692" s="5">
        <f t="shared" si="3648"/>
        <v>103.9855072463768</v>
      </c>
      <c r="BF2692" s="5">
        <f t="shared" si="3648"/>
        <v>106.98792270531401</v>
      </c>
      <c r="BG2692" s="5">
        <f t="shared" si="3648"/>
        <v>106.39130434782609</v>
      </c>
      <c r="BH2692" s="5">
        <f t="shared" si="3648"/>
        <v>103.39130434782609</v>
      </c>
      <c r="BI2692" s="5">
        <f t="shared" si="3648"/>
        <v>101.45652173913044</v>
      </c>
      <c r="BJ2692" s="5">
        <f t="shared" si="3648"/>
        <v>101.84782608695652</v>
      </c>
      <c r="BK2692" s="5">
        <f t="shared" si="3648"/>
        <v>102.93478260869566</v>
      </c>
      <c r="BL2692" s="5">
        <f t="shared" si="3648"/>
        <v>103.32608695652173</v>
      </c>
      <c r="BM2692" s="5">
        <f t="shared" si="3648"/>
        <v>102.78260869565217</v>
      </c>
      <c r="BN2692" s="5">
        <f t="shared" si="3648"/>
        <v>101.40217391304348</v>
      </c>
      <c r="BO2692" s="5">
        <f t="shared" si="3648"/>
        <v>99.282608695652172</v>
      </c>
      <c r="BP2692" s="5">
        <f t="shared" si="3648"/>
        <v>100.02173913043478</v>
      </c>
      <c r="BQ2692" s="5">
        <f t="shared" si="3648"/>
        <v>101.52173913043478</v>
      </c>
      <c r="BR2692" s="5">
        <f t="shared" si="3648"/>
        <v>100.17391304347827</v>
      </c>
    </row>
    <row r="2693" spans="1:103" x14ac:dyDescent="0.25">
      <c r="AI2693" s="13">
        <f>-AM2693/(AVERAGE(D2644:D2689)-D2690)</f>
        <v>-4.6673863538379892E-3</v>
      </c>
      <c r="AJ2693" t="s">
        <v>263</v>
      </c>
      <c r="AK2693">
        <f>AVERAGE(AN2690:BR2690)</f>
        <v>118.03225806451613</v>
      </c>
      <c r="AL2693">
        <f>AVERAGE(AN2692:BR2692)</f>
        <v>102.18637992831542</v>
      </c>
      <c r="AM2693">
        <f>AK2693-AL2693</f>
        <v>15.84587813620071</v>
      </c>
      <c r="AN2693" s="5">
        <f>AN2692+$AM2693</f>
        <v>112.7371824840268</v>
      </c>
      <c r="AO2693" s="5">
        <f t="shared" ref="AO2693:BR2693" si="3649">AO2692+$AM2693</f>
        <v>115.6067477014181</v>
      </c>
      <c r="AP2693" s="5">
        <f t="shared" si="3649"/>
        <v>118.36761726663549</v>
      </c>
      <c r="AQ2693" s="5">
        <f t="shared" si="3649"/>
        <v>120.41109552750505</v>
      </c>
      <c r="AR2693" s="5">
        <f t="shared" si="3649"/>
        <v>123.12848683185288</v>
      </c>
      <c r="AS2693" s="5">
        <f t="shared" si="3649"/>
        <v>124.75892161446158</v>
      </c>
      <c r="AT2693" s="5">
        <f t="shared" si="3649"/>
        <v>125.47631291880941</v>
      </c>
      <c r="AU2693" s="5">
        <f t="shared" si="3649"/>
        <v>122.56326944054854</v>
      </c>
      <c r="AV2693" s="5">
        <f t="shared" si="3649"/>
        <v>118.99805204924419</v>
      </c>
      <c r="AW2693" s="5">
        <f t="shared" si="3649"/>
        <v>114.68283465793984</v>
      </c>
      <c r="AX2693" s="5">
        <f t="shared" si="3649"/>
        <v>109.47631291880941</v>
      </c>
      <c r="AY2693" s="5">
        <f t="shared" si="3649"/>
        <v>111.1067477014181</v>
      </c>
      <c r="AZ2693" s="5">
        <f t="shared" si="3649"/>
        <v>115.88935639707027</v>
      </c>
      <c r="BA2693" s="5">
        <f t="shared" si="3649"/>
        <v>118.51979117967898</v>
      </c>
      <c r="BB2693" s="5">
        <f t="shared" si="3649"/>
        <v>117.80239987533115</v>
      </c>
      <c r="BC2693" s="5">
        <f t="shared" si="3649"/>
        <v>115.38935639707027</v>
      </c>
      <c r="BD2693" s="5">
        <f t="shared" si="3649"/>
        <v>116.7371824840268</v>
      </c>
      <c r="BE2693" s="5">
        <f t="shared" si="3649"/>
        <v>119.83138538257751</v>
      </c>
      <c r="BF2693" s="5">
        <f t="shared" si="3649"/>
        <v>122.83380084151472</v>
      </c>
      <c r="BG2693" s="5">
        <f t="shared" si="3649"/>
        <v>122.2371824840268</v>
      </c>
      <c r="BH2693" s="5">
        <f t="shared" si="3649"/>
        <v>119.2371824840268</v>
      </c>
      <c r="BI2693" s="5">
        <f t="shared" si="3649"/>
        <v>117.30239987533115</v>
      </c>
      <c r="BJ2693" s="5">
        <f t="shared" si="3649"/>
        <v>117.69370422315723</v>
      </c>
      <c r="BK2693" s="5">
        <f t="shared" si="3649"/>
        <v>118.78066074489637</v>
      </c>
      <c r="BL2693" s="5">
        <f t="shared" si="3649"/>
        <v>119.17196509272244</v>
      </c>
      <c r="BM2693" s="5">
        <f t="shared" si="3649"/>
        <v>118.62848683185288</v>
      </c>
      <c r="BN2693" s="5">
        <f t="shared" si="3649"/>
        <v>117.24805204924419</v>
      </c>
      <c r="BO2693" s="5">
        <f t="shared" si="3649"/>
        <v>115.12848683185288</v>
      </c>
      <c r="BP2693" s="5">
        <f t="shared" si="3649"/>
        <v>115.86761726663549</v>
      </c>
      <c r="BQ2693" s="5">
        <f t="shared" si="3649"/>
        <v>117.36761726663549</v>
      </c>
      <c r="BR2693" s="5">
        <f t="shared" si="3649"/>
        <v>116.01979117967898</v>
      </c>
    </row>
    <row r="2694" spans="1:103" x14ac:dyDescent="0.25">
      <c r="AI2694" s="11"/>
      <c r="AN2694" s="5">
        <f>AN2690-AN2693</f>
        <v>-2.7371824840268033</v>
      </c>
      <c r="AO2694" s="5">
        <f t="shared" ref="AO2694:BR2694" si="3650">AO2690-AO2693</f>
        <v>-1.6067477014181009</v>
      </c>
      <c r="AP2694" s="5">
        <f t="shared" si="3650"/>
        <v>-0.36761726663549155</v>
      </c>
      <c r="AQ2694" s="5">
        <f t="shared" si="3650"/>
        <v>-1.4110955275050543</v>
      </c>
      <c r="AR2694" s="5">
        <f t="shared" si="3650"/>
        <v>-2.1284868318528822</v>
      </c>
      <c r="AS2694" s="5">
        <f t="shared" si="3650"/>
        <v>1.2410783855384153</v>
      </c>
      <c r="AT2694" s="5">
        <f t="shared" si="3650"/>
        <v>1.5236870811905874</v>
      </c>
      <c r="AU2694" s="5">
        <f t="shared" si="3650"/>
        <v>-1.5632694405485381</v>
      </c>
      <c r="AV2694" s="5">
        <f t="shared" si="3650"/>
        <v>1.947950755806005E-3</v>
      </c>
      <c r="AW2694" s="5">
        <f t="shared" si="3650"/>
        <v>1.3171653420601643</v>
      </c>
      <c r="AX2694" s="5">
        <f t="shared" si="3650"/>
        <v>-3.4763129188094126</v>
      </c>
      <c r="AY2694" s="5">
        <f t="shared" si="3650"/>
        <v>2.8932522985818991</v>
      </c>
      <c r="AZ2694" s="5">
        <f t="shared" si="3650"/>
        <v>2.1106436029297271</v>
      </c>
      <c r="BA2694" s="5">
        <f t="shared" si="3650"/>
        <v>1.4802088203210246</v>
      </c>
      <c r="BB2694" s="5">
        <f t="shared" si="3650"/>
        <v>0.19760012466885257</v>
      </c>
      <c r="BC2694" s="5">
        <f t="shared" si="3650"/>
        <v>-1.3893563970702729</v>
      </c>
      <c r="BD2694" s="5">
        <f t="shared" si="3650"/>
        <v>-2.7371824840268033</v>
      </c>
      <c r="BE2694" s="5">
        <f t="shared" si="3650"/>
        <v>0.16861461742249162</v>
      </c>
      <c r="BF2694" s="5">
        <f t="shared" si="3650"/>
        <v>0.16619915848528422</v>
      </c>
      <c r="BG2694" s="5">
        <f t="shared" si="3650"/>
        <v>0.76281751597319669</v>
      </c>
      <c r="BH2694" s="5">
        <f t="shared" si="3650"/>
        <v>-0.23718248402680331</v>
      </c>
      <c r="BI2694" s="5">
        <f t="shared" si="3650"/>
        <v>4.6976001246688526</v>
      </c>
      <c r="BJ2694" s="5">
        <f t="shared" si="3650"/>
        <v>0.30629577684277365</v>
      </c>
      <c r="BK2694" s="5">
        <f t="shared" si="3650"/>
        <v>0.21933925510363395</v>
      </c>
      <c r="BL2694" s="5">
        <f t="shared" si="3650"/>
        <v>0.82803490727755502</v>
      </c>
      <c r="BM2694" s="5">
        <f t="shared" si="3650"/>
        <v>-0.62848683185288223</v>
      </c>
      <c r="BN2694" s="5">
        <f t="shared" si="3650"/>
        <v>0.751947950755806</v>
      </c>
      <c r="BO2694" s="5">
        <f t="shared" si="3650"/>
        <v>0.87151316814711777</v>
      </c>
      <c r="BP2694" s="5">
        <f t="shared" si="3650"/>
        <v>1.1323827333645085</v>
      </c>
      <c r="BQ2694" s="5">
        <f t="shared" si="3650"/>
        <v>-0.36761726663549155</v>
      </c>
      <c r="BR2694" s="5">
        <f t="shared" si="3650"/>
        <v>-2.0197911796789754</v>
      </c>
      <c r="BS2694" s="15">
        <f>STDEV(AN2694:BR2694)</f>
        <v>1.7525259261458481</v>
      </c>
      <c r="BT2694" t="s">
        <v>264</v>
      </c>
    </row>
    <row r="2695" spans="1:103" x14ac:dyDescent="0.25">
      <c r="AI2695" s="11"/>
      <c r="AN2695" s="5">
        <f>ABS(AN2694)</f>
        <v>2.7371824840268033</v>
      </c>
      <c r="AO2695" s="5">
        <f t="shared" ref="AO2695" si="3651">ABS(AO2694)</f>
        <v>1.6067477014181009</v>
      </c>
      <c r="AP2695" s="5">
        <f t="shared" ref="AP2695" si="3652">ABS(AP2694)</f>
        <v>0.36761726663549155</v>
      </c>
      <c r="AQ2695" s="5">
        <f t="shared" ref="AQ2695" si="3653">ABS(AQ2694)</f>
        <v>1.4110955275050543</v>
      </c>
      <c r="AR2695" s="5">
        <f t="shared" ref="AR2695" si="3654">ABS(AR2694)</f>
        <v>2.1284868318528822</v>
      </c>
      <c r="AS2695" s="5">
        <f t="shared" ref="AS2695" si="3655">ABS(AS2694)</f>
        <v>1.2410783855384153</v>
      </c>
      <c r="AT2695" s="5">
        <f t="shared" ref="AT2695" si="3656">ABS(AT2694)</f>
        <v>1.5236870811905874</v>
      </c>
      <c r="AU2695" s="5">
        <f t="shared" ref="AU2695" si="3657">ABS(AU2694)</f>
        <v>1.5632694405485381</v>
      </c>
      <c r="AV2695" s="5">
        <f t="shared" ref="AV2695" si="3658">ABS(AV2694)</f>
        <v>1.947950755806005E-3</v>
      </c>
      <c r="AW2695" s="5">
        <f t="shared" ref="AW2695" si="3659">ABS(AW2694)</f>
        <v>1.3171653420601643</v>
      </c>
      <c r="AX2695" s="5">
        <f t="shared" ref="AX2695" si="3660">ABS(AX2694)</f>
        <v>3.4763129188094126</v>
      </c>
      <c r="AY2695" s="5">
        <f t="shared" ref="AY2695" si="3661">ABS(AY2694)</f>
        <v>2.8932522985818991</v>
      </c>
      <c r="AZ2695" s="5">
        <f t="shared" ref="AZ2695" si="3662">ABS(AZ2694)</f>
        <v>2.1106436029297271</v>
      </c>
      <c r="BA2695" s="5">
        <f t="shared" ref="BA2695" si="3663">ABS(BA2694)</f>
        <v>1.4802088203210246</v>
      </c>
      <c r="BB2695" s="5">
        <f t="shared" ref="BB2695" si="3664">ABS(BB2694)</f>
        <v>0.19760012466885257</v>
      </c>
      <c r="BC2695" s="5">
        <f t="shared" ref="BC2695" si="3665">ABS(BC2694)</f>
        <v>1.3893563970702729</v>
      </c>
      <c r="BD2695" s="5">
        <f t="shared" ref="BD2695" si="3666">ABS(BD2694)</f>
        <v>2.7371824840268033</v>
      </c>
      <c r="BE2695" s="5">
        <f t="shared" ref="BE2695" si="3667">ABS(BE2694)</f>
        <v>0.16861461742249162</v>
      </c>
      <c r="BF2695" s="5">
        <f t="shared" ref="BF2695" si="3668">ABS(BF2694)</f>
        <v>0.16619915848528422</v>
      </c>
      <c r="BG2695" s="5">
        <f t="shared" ref="BG2695" si="3669">ABS(BG2694)</f>
        <v>0.76281751597319669</v>
      </c>
      <c r="BH2695" s="5">
        <f t="shared" ref="BH2695" si="3670">ABS(BH2694)</f>
        <v>0.23718248402680331</v>
      </c>
      <c r="BI2695" s="5">
        <f t="shared" ref="BI2695" si="3671">ABS(BI2694)</f>
        <v>4.6976001246688526</v>
      </c>
      <c r="BJ2695" s="5">
        <f t="shared" ref="BJ2695" si="3672">ABS(BJ2694)</f>
        <v>0.30629577684277365</v>
      </c>
      <c r="BK2695" s="5">
        <f t="shared" ref="BK2695" si="3673">ABS(BK2694)</f>
        <v>0.21933925510363395</v>
      </c>
      <c r="BL2695" s="5">
        <f t="shared" ref="BL2695" si="3674">ABS(BL2694)</f>
        <v>0.82803490727755502</v>
      </c>
      <c r="BM2695" s="5">
        <f t="shared" ref="BM2695" si="3675">ABS(BM2694)</f>
        <v>0.62848683185288223</v>
      </c>
      <c r="BN2695" s="5">
        <f t="shared" ref="BN2695" si="3676">ABS(BN2694)</f>
        <v>0.751947950755806</v>
      </c>
      <c r="BO2695" s="5">
        <f t="shared" ref="BO2695" si="3677">ABS(BO2694)</f>
        <v>0.87151316814711777</v>
      </c>
      <c r="BP2695" s="5">
        <f t="shared" ref="BP2695" si="3678">ABS(BP2694)</f>
        <v>1.1323827333645085</v>
      </c>
      <c r="BQ2695" s="5">
        <f t="shared" ref="BQ2695" si="3679">ABS(BQ2694)</f>
        <v>0.36761726663549155</v>
      </c>
      <c r="BR2695" s="5">
        <f t="shared" ref="BR2695" si="3680">ABS(BR2694)</f>
        <v>2.0197911796789754</v>
      </c>
      <c r="BS2695" s="15">
        <f>AVERAGE(AN2695:BR2695)</f>
        <v>1.3335696009088778</v>
      </c>
      <c r="BT2695" t="s">
        <v>268</v>
      </c>
    </row>
    <row r="2697" spans="1:103" x14ac:dyDescent="0.25">
      <c r="A2697" t="s">
        <v>21</v>
      </c>
      <c r="B2697">
        <v>37.708100000000002</v>
      </c>
      <c r="C2697">
        <v>-117.23309999999999</v>
      </c>
      <c r="D2697">
        <v>5690</v>
      </c>
      <c r="E2697" t="s">
        <v>1</v>
      </c>
      <c r="F2697">
        <v>142.1</v>
      </c>
      <c r="G2697">
        <v>1990</v>
      </c>
      <c r="H2697">
        <v>8</v>
      </c>
      <c r="I2697" t="s">
        <v>260</v>
      </c>
      <c r="J2697">
        <v>65</v>
      </c>
      <c r="K2697">
        <v>78</v>
      </c>
      <c r="L2697">
        <v>86</v>
      </c>
      <c r="M2697">
        <v>89</v>
      </c>
      <c r="N2697">
        <v>85</v>
      </c>
      <c r="O2697">
        <v>81</v>
      </c>
      <c r="P2697">
        <v>84</v>
      </c>
      <c r="Q2697">
        <v>88</v>
      </c>
      <c r="R2697">
        <v>76</v>
      </c>
      <c r="S2697">
        <v>78</v>
      </c>
      <c r="T2697">
        <v>75</v>
      </c>
      <c r="U2697">
        <v>69</v>
      </c>
      <c r="V2697">
        <v>68</v>
      </c>
      <c r="W2697">
        <v>74</v>
      </c>
      <c r="X2697">
        <v>78</v>
      </c>
      <c r="Y2697">
        <v>79</v>
      </c>
      <c r="AB2697">
        <v>81</v>
      </c>
      <c r="AC2697">
        <v>87</v>
      </c>
      <c r="AD2697">
        <v>91</v>
      </c>
      <c r="AE2697">
        <v>91</v>
      </c>
      <c r="AF2697">
        <v>89</v>
      </c>
      <c r="AG2697">
        <v>90</v>
      </c>
      <c r="AH2697">
        <v>91</v>
      </c>
      <c r="AI2697">
        <v>91</v>
      </c>
      <c r="AJ2697">
        <v>91</v>
      </c>
      <c r="AK2697">
        <v>92</v>
      </c>
      <c r="AL2697">
        <v>90</v>
      </c>
      <c r="AM2697">
        <v>93</v>
      </c>
      <c r="AN2697" s="5">
        <v>93</v>
      </c>
      <c r="AO2697" s="5">
        <v>89</v>
      </c>
      <c r="AP2697" s="5">
        <v>84</v>
      </c>
      <c r="AQ2697" s="5">
        <v>85</v>
      </c>
      <c r="AR2697" s="5">
        <v>87</v>
      </c>
      <c r="AS2697" s="5">
        <v>87</v>
      </c>
      <c r="AT2697" s="5">
        <v>85</v>
      </c>
      <c r="AU2697" s="5">
        <v>85</v>
      </c>
      <c r="AV2697" s="5">
        <v>86</v>
      </c>
      <c r="AW2697" s="5">
        <v>87</v>
      </c>
      <c r="AX2697" s="5">
        <v>92</v>
      </c>
      <c r="AY2697" s="5">
        <v>98</v>
      </c>
      <c r="AZ2697" s="5">
        <v>91</v>
      </c>
      <c r="BA2697" s="5">
        <v>91</v>
      </c>
      <c r="BB2697" s="5">
        <v>82</v>
      </c>
      <c r="BC2697" s="5">
        <v>82</v>
      </c>
      <c r="BD2697" s="5">
        <v>84</v>
      </c>
      <c r="BE2697" s="5">
        <v>87</v>
      </c>
      <c r="BF2697" s="5">
        <v>90</v>
      </c>
      <c r="BG2697" s="5">
        <v>90</v>
      </c>
      <c r="BH2697" s="5">
        <v>93</v>
      </c>
      <c r="BI2697" s="5">
        <v>92</v>
      </c>
      <c r="BJ2697" s="5">
        <v>91</v>
      </c>
      <c r="BK2697" s="5">
        <v>86</v>
      </c>
      <c r="BL2697" s="5">
        <v>85</v>
      </c>
      <c r="BM2697" s="5">
        <v>85</v>
      </c>
      <c r="BN2697" s="5">
        <v>89</v>
      </c>
      <c r="BO2697" s="5">
        <v>90</v>
      </c>
      <c r="BP2697" s="5">
        <v>91</v>
      </c>
      <c r="BQ2697" s="5">
        <v>90</v>
      </c>
      <c r="BR2697" s="5">
        <v>89</v>
      </c>
      <c r="BS2697">
        <v>89</v>
      </c>
      <c r="BT2697">
        <v>88</v>
      </c>
      <c r="BU2697">
        <v>90</v>
      </c>
      <c r="BV2697">
        <v>94</v>
      </c>
      <c r="BW2697">
        <v>93</v>
      </c>
      <c r="BY2697">
        <v>94</v>
      </c>
      <c r="BZ2697">
        <v>92</v>
      </c>
      <c r="CA2697">
        <v>90</v>
      </c>
      <c r="CB2697">
        <v>90</v>
      </c>
      <c r="CC2697">
        <v>85</v>
      </c>
      <c r="CD2697">
        <v>88</v>
      </c>
      <c r="CE2697">
        <v>90</v>
      </c>
      <c r="CF2697">
        <v>88</v>
      </c>
      <c r="CG2697">
        <v>79</v>
      </c>
      <c r="CH2697">
        <v>81</v>
      </c>
      <c r="CI2697">
        <v>81</v>
      </c>
      <c r="CJ2697">
        <v>76</v>
      </c>
      <c r="CK2697">
        <v>73</v>
      </c>
      <c r="CL2697">
        <v>75</v>
      </c>
      <c r="CM2697">
        <v>76</v>
      </c>
      <c r="CN2697">
        <v>80</v>
      </c>
      <c r="CO2697">
        <v>83</v>
      </c>
      <c r="CP2697">
        <v>79</v>
      </c>
      <c r="CQ2697">
        <v>74</v>
      </c>
      <c r="CR2697">
        <v>74</v>
      </c>
      <c r="CS2697">
        <v>80</v>
      </c>
      <c r="CT2697">
        <v>84</v>
      </c>
      <c r="CU2697">
        <v>87</v>
      </c>
      <c r="CV2697">
        <v>86</v>
      </c>
      <c r="CW2697">
        <v>83</v>
      </c>
      <c r="CX2697" t="s">
        <v>2</v>
      </c>
      <c r="CY2697" t="s">
        <v>22</v>
      </c>
    </row>
    <row r="2698" spans="1:103" x14ac:dyDescent="0.25">
      <c r="A2698" t="s">
        <v>107</v>
      </c>
      <c r="B2698">
        <v>38.050600000000003</v>
      </c>
      <c r="C2698">
        <v>-117.09059999999999</v>
      </c>
      <c r="D2698">
        <v>5399</v>
      </c>
      <c r="E2698" t="s">
        <v>1</v>
      </c>
      <c r="F2698">
        <v>177.5</v>
      </c>
      <c r="G2698">
        <v>1990</v>
      </c>
      <c r="H2698">
        <v>8</v>
      </c>
      <c r="I2698" t="s">
        <v>260</v>
      </c>
      <c r="J2698">
        <v>67</v>
      </c>
      <c r="K2698">
        <v>81</v>
      </c>
      <c r="L2698">
        <v>92</v>
      </c>
      <c r="M2698">
        <v>92</v>
      </c>
      <c r="N2698">
        <v>87</v>
      </c>
      <c r="O2698">
        <v>84</v>
      </c>
      <c r="P2698">
        <v>87</v>
      </c>
      <c r="Q2698">
        <v>91</v>
      </c>
      <c r="R2698">
        <v>80</v>
      </c>
      <c r="S2698">
        <v>74</v>
      </c>
      <c r="T2698">
        <v>80</v>
      </c>
      <c r="U2698">
        <v>79</v>
      </c>
      <c r="V2698">
        <v>77</v>
      </c>
      <c r="W2698">
        <v>71</v>
      </c>
      <c r="X2698">
        <v>72</v>
      </c>
      <c r="Y2698">
        <v>77</v>
      </c>
      <c r="Z2698">
        <v>83</v>
      </c>
      <c r="AA2698">
        <v>81</v>
      </c>
      <c r="AB2698">
        <v>86</v>
      </c>
      <c r="AC2698">
        <v>92</v>
      </c>
      <c r="AD2698">
        <v>95</v>
      </c>
      <c r="AE2698">
        <v>95</v>
      </c>
      <c r="AF2698">
        <v>93</v>
      </c>
      <c r="AG2698">
        <v>94</v>
      </c>
      <c r="AH2698">
        <v>95</v>
      </c>
      <c r="AI2698">
        <v>95</v>
      </c>
      <c r="AJ2698">
        <v>94</v>
      </c>
      <c r="AK2698">
        <v>95</v>
      </c>
      <c r="AL2698">
        <v>95</v>
      </c>
      <c r="AM2698">
        <v>97</v>
      </c>
      <c r="AN2698" s="5">
        <v>98</v>
      </c>
      <c r="AO2698" s="5">
        <v>94</v>
      </c>
      <c r="AP2698" s="5">
        <v>88</v>
      </c>
      <c r="AQ2698" s="5">
        <v>89</v>
      </c>
      <c r="AR2698" s="5">
        <v>91</v>
      </c>
      <c r="AS2698" s="5">
        <v>91</v>
      </c>
      <c r="AT2698" s="5">
        <v>90</v>
      </c>
      <c r="AU2698" s="5">
        <v>89</v>
      </c>
      <c r="AV2698" s="5">
        <v>90</v>
      </c>
      <c r="AW2698" s="5">
        <v>92</v>
      </c>
      <c r="AX2698" s="5">
        <v>98</v>
      </c>
      <c r="AY2698" s="5">
        <v>102</v>
      </c>
      <c r="AZ2698" s="5">
        <v>95</v>
      </c>
      <c r="BA2698" s="5">
        <v>96</v>
      </c>
      <c r="BB2698" s="5">
        <v>89</v>
      </c>
      <c r="BC2698" s="5">
        <v>89</v>
      </c>
      <c r="BD2698" s="5">
        <v>92</v>
      </c>
      <c r="BE2698" s="5">
        <v>95</v>
      </c>
      <c r="BF2698" s="5">
        <v>96</v>
      </c>
      <c r="BG2698" s="5">
        <v>96</v>
      </c>
      <c r="BH2698" s="5">
        <v>97</v>
      </c>
      <c r="BI2698" s="5">
        <v>97</v>
      </c>
      <c r="BJ2698" s="5">
        <v>96</v>
      </c>
      <c r="BK2698" s="5">
        <v>91</v>
      </c>
      <c r="BL2698" s="5">
        <v>91</v>
      </c>
      <c r="BM2698" s="5">
        <v>90</v>
      </c>
      <c r="BN2698" s="5">
        <v>93</v>
      </c>
      <c r="BO2698" s="5">
        <v>94</v>
      </c>
      <c r="BP2698" s="5">
        <v>96</v>
      </c>
      <c r="BQ2698" s="5">
        <v>95</v>
      </c>
      <c r="BR2698" s="5">
        <v>95</v>
      </c>
      <c r="BS2698">
        <v>94</v>
      </c>
      <c r="BT2698">
        <v>93</v>
      </c>
      <c r="BU2698">
        <v>95</v>
      </c>
      <c r="BV2698">
        <v>98</v>
      </c>
      <c r="BW2698">
        <v>99</v>
      </c>
      <c r="BX2698">
        <v>100</v>
      </c>
      <c r="BY2698">
        <v>95</v>
      </c>
      <c r="BZ2698">
        <v>96</v>
      </c>
      <c r="CA2698">
        <v>89</v>
      </c>
      <c r="CB2698">
        <v>93</v>
      </c>
      <c r="CC2698">
        <v>91</v>
      </c>
      <c r="CD2698">
        <v>90</v>
      </c>
      <c r="CE2698">
        <v>95</v>
      </c>
      <c r="CF2698">
        <v>91</v>
      </c>
      <c r="CG2698">
        <v>83</v>
      </c>
      <c r="CH2698">
        <v>85</v>
      </c>
      <c r="CI2698">
        <v>85</v>
      </c>
      <c r="CJ2698">
        <v>82</v>
      </c>
      <c r="CK2698">
        <v>73</v>
      </c>
      <c r="CL2698">
        <v>74</v>
      </c>
      <c r="CM2698">
        <v>80</v>
      </c>
      <c r="CN2698">
        <v>84</v>
      </c>
      <c r="CO2698">
        <v>86</v>
      </c>
      <c r="CP2698">
        <v>83</v>
      </c>
      <c r="CQ2698">
        <v>79</v>
      </c>
      <c r="CR2698">
        <v>78</v>
      </c>
      <c r="CS2698">
        <v>84</v>
      </c>
      <c r="CT2698">
        <v>88</v>
      </c>
      <c r="CU2698">
        <v>92</v>
      </c>
      <c r="CV2698">
        <v>89</v>
      </c>
      <c r="CW2698">
        <v>87</v>
      </c>
      <c r="CX2698" t="s">
        <v>2</v>
      </c>
      <c r="CY2698" t="s">
        <v>108</v>
      </c>
    </row>
    <row r="2699" spans="1:103" x14ac:dyDescent="0.25">
      <c r="A2699" t="s">
        <v>89</v>
      </c>
      <c r="B2699">
        <v>37.373899999999999</v>
      </c>
      <c r="C2699">
        <v>-117.9803</v>
      </c>
      <c r="D2699">
        <v>5225</v>
      </c>
      <c r="E2699" t="s">
        <v>1</v>
      </c>
      <c r="F2699">
        <v>141.5</v>
      </c>
      <c r="G2699">
        <v>1990</v>
      </c>
      <c r="H2699">
        <v>8</v>
      </c>
      <c r="I2699" t="s">
        <v>260</v>
      </c>
      <c r="J2699">
        <v>68</v>
      </c>
      <c r="K2699">
        <v>81</v>
      </c>
      <c r="L2699">
        <v>87</v>
      </c>
      <c r="M2699">
        <v>93</v>
      </c>
      <c r="N2699">
        <v>92</v>
      </c>
      <c r="O2699">
        <v>88</v>
      </c>
      <c r="P2699">
        <v>88</v>
      </c>
      <c r="Q2699">
        <v>90</v>
      </c>
      <c r="R2699">
        <v>91</v>
      </c>
      <c r="S2699">
        <v>75</v>
      </c>
      <c r="T2699">
        <v>82</v>
      </c>
      <c r="U2699">
        <v>79</v>
      </c>
      <c r="V2699">
        <v>80</v>
      </c>
      <c r="X2699">
        <v>80</v>
      </c>
      <c r="Y2699">
        <v>77</v>
      </c>
      <c r="Z2699">
        <v>82</v>
      </c>
      <c r="AA2699">
        <v>82</v>
      </c>
      <c r="AB2699">
        <v>83</v>
      </c>
      <c r="AC2699">
        <v>89</v>
      </c>
      <c r="AD2699">
        <v>91</v>
      </c>
      <c r="AE2699">
        <v>87</v>
      </c>
      <c r="AF2699">
        <v>94</v>
      </c>
      <c r="AG2699">
        <v>94</v>
      </c>
      <c r="AH2699">
        <v>92</v>
      </c>
      <c r="AI2699">
        <v>94</v>
      </c>
      <c r="AJ2699">
        <v>95</v>
      </c>
      <c r="AK2699">
        <v>94</v>
      </c>
      <c r="AL2699">
        <v>94</v>
      </c>
      <c r="AM2699">
        <v>96</v>
      </c>
      <c r="AN2699" s="5">
        <v>98</v>
      </c>
      <c r="AO2699" s="5">
        <v>98</v>
      </c>
      <c r="AP2699" s="5">
        <v>91</v>
      </c>
      <c r="AQ2699" s="5">
        <v>91</v>
      </c>
      <c r="AR2699" s="5">
        <v>89</v>
      </c>
      <c r="AS2699" s="5">
        <v>90</v>
      </c>
      <c r="AT2699" s="5">
        <v>90</v>
      </c>
      <c r="AU2699" s="5">
        <v>88</v>
      </c>
      <c r="AV2699" s="5">
        <v>88</v>
      </c>
      <c r="AW2699" s="5">
        <v>91</v>
      </c>
      <c r="AX2699" s="5">
        <v>95</v>
      </c>
      <c r="AY2699" s="5">
        <v>98</v>
      </c>
      <c r="AZ2699" s="5">
        <v>98</v>
      </c>
      <c r="BA2699" s="8">
        <f>AVERAGE(AZ2699,BB2699)</f>
        <v>97.5</v>
      </c>
      <c r="BB2699" s="5">
        <v>97</v>
      </c>
      <c r="BC2699" s="5">
        <v>84</v>
      </c>
      <c r="BD2699" s="5">
        <v>86</v>
      </c>
      <c r="BE2699" s="5">
        <v>88</v>
      </c>
      <c r="BF2699" s="5">
        <v>91</v>
      </c>
      <c r="BG2699" s="5">
        <v>93</v>
      </c>
      <c r="BH2699" s="5">
        <v>94</v>
      </c>
      <c r="BI2699" s="5">
        <v>95</v>
      </c>
      <c r="BJ2699" s="5">
        <v>93</v>
      </c>
      <c r="BK2699" s="5">
        <v>94</v>
      </c>
      <c r="BL2699" s="5">
        <v>89</v>
      </c>
      <c r="BM2699" s="5">
        <v>88</v>
      </c>
      <c r="BN2699" s="5">
        <v>90</v>
      </c>
      <c r="BO2699" s="5">
        <v>92</v>
      </c>
      <c r="BP2699" s="5">
        <v>93</v>
      </c>
      <c r="BQ2699" s="5">
        <v>94</v>
      </c>
      <c r="BR2699" s="5">
        <v>93</v>
      </c>
      <c r="BS2699">
        <v>92</v>
      </c>
      <c r="BT2699">
        <v>90</v>
      </c>
      <c r="BU2699">
        <v>92</v>
      </c>
      <c r="BV2699">
        <v>95</v>
      </c>
      <c r="BW2699">
        <v>97</v>
      </c>
      <c r="BX2699">
        <v>96</v>
      </c>
      <c r="BY2699">
        <v>97</v>
      </c>
      <c r="BZ2699">
        <v>94</v>
      </c>
      <c r="CA2699">
        <v>94</v>
      </c>
      <c r="CB2699">
        <v>91</v>
      </c>
      <c r="CC2699">
        <v>93</v>
      </c>
      <c r="CD2699">
        <v>87</v>
      </c>
      <c r="CE2699">
        <v>91</v>
      </c>
      <c r="CF2699">
        <v>93</v>
      </c>
      <c r="CG2699">
        <v>89</v>
      </c>
      <c r="CH2699">
        <v>82</v>
      </c>
      <c r="CI2699">
        <v>83</v>
      </c>
      <c r="CJ2699">
        <v>84</v>
      </c>
      <c r="CK2699">
        <v>82</v>
      </c>
      <c r="CL2699">
        <v>84</v>
      </c>
      <c r="CM2699">
        <v>77</v>
      </c>
      <c r="CN2699">
        <v>83</v>
      </c>
      <c r="CO2699">
        <v>85</v>
      </c>
      <c r="CP2699">
        <v>85</v>
      </c>
      <c r="CQ2699">
        <v>85</v>
      </c>
      <c r="CR2699">
        <v>77</v>
      </c>
      <c r="CS2699">
        <v>80</v>
      </c>
      <c r="CT2699">
        <v>86</v>
      </c>
      <c r="CU2699">
        <v>89</v>
      </c>
      <c r="CV2699">
        <v>90</v>
      </c>
      <c r="CW2699">
        <v>91</v>
      </c>
      <c r="CX2699" t="s">
        <v>5</v>
      </c>
      <c r="CY2699" t="s">
        <v>90</v>
      </c>
    </row>
    <row r="2700" spans="1:103" x14ac:dyDescent="0.25">
      <c r="A2700" t="s">
        <v>177</v>
      </c>
      <c r="B2700">
        <v>38.303600000000003</v>
      </c>
      <c r="C2700">
        <v>-116.1925</v>
      </c>
      <c r="D2700">
        <v>5200</v>
      </c>
      <c r="E2700" t="s">
        <v>1</v>
      </c>
      <c r="F2700">
        <v>213</v>
      </c>
      <c r="G2700">
        <v>1990</v>
      </c>
      <c r="H2700">
        <v>8</v>
      </c>
      <c r="I2700" t="s">
        <v>260</v>
      </c>
      <c r="J2700">
        <v>67</v>
      </c>
      <c r="K2700">
        <v>81</v>
      </c>
      <c r="L2700">
        <v>92</v>
      </c>
      <c r="M2700">
        <v>90</v>
      </c>
      <c r="N2700">
        <v>88</v>
      </c>
      <c r="O2700">
        <v>83</v>
      </c>
      <c r="P2700">
        <v>90</v>
      </c>
      <c r="Q2700">
        <v>93</v>
      </c>
      <c r="R2700">
        <v>83</v>
      </c>
      <c r="S2700">
        <v>74</v>
      </c>
      <c r="T2700">
        <v>77</v>
      </c>
      <c r="U2700">
        <v>76</v>
      </c>
      <c r="V2700">
        <v>79</v>
      </c>
      <c r="W2700">
        <v>75</v>
      </c>
      <c r="X2700">
        <v>72</v>
      </c>
      <c r="Y2700">
        <v>78</v>
      </c>
      <c r="Z2700">
        <v>85</v>
      </c>
      <c r="AA2700">
        <v>81</v>
      </c>
      <c r="AB2700">
        <v>85</v>
      </c>
      <c r="AC2700">
        <v>91</v>
      </c>
      <c r="AD2700">
        <v>96</v>
      </c>
      <c r="AE2700">
        <v>98</v>
      </c>
      <c r="AF2700">
        <v>95</v>
      </c>
      <c r="AG2700">
        <v>95</v>
      </c>
      <c r="AH2700">
        <v>96</v>
      </c>
      <c r="AI2700">
        <v>95</v>
      </c>
      <c r="AJ2700">
        <v>93</v>
      </c>
      <c r="AK2700">
        <v>96</v>
      </c>
      <c r="AL2700">
        <v>97</v>
      </c>
      <c r="AM2700">
        <v>98</v>
      </c>
      <c r="AN2700" s="5">
        <v>98</v>
      </c>
      <c r="AO2700" s="5">
        <v>93</v>
      </c>
      <c r="AP2700" s="5">
        <v>89</v>
      </c>
      <c r="AQ2700" s="5">
        <v>92</v>
      </c>
      <c r="AR2700" s="5">
        <v>94</v>
      </c>
      <c r="AS2700" s="5">
        <v>94</v>
      </c>
      <c r="AT2700" s="5">
        <v>92</v>
      </c>
      <c r="AU2700" s="5">
        <v>87</v>
      </c>
      <c r="AV2700" s="5">
        <v>91</v>
      </c>
      <c r="AW2700" s="5">
        <v>92</v>
      </c>
      <c r="AX2700" s="5">
        <v>97</v>
      </c>
      <c r="AY2700" s="5">
        <v>101</v>
      </c>
      <c r="AZ2700" s="5">
        <v>96</v>
      </c>
      <c r="BA2700" s="5">
        <v>94</v>
      </c>
      <c r="BB2700" s="5">
        <v>90</v>
      </c>
      <c r="BC2700" s="5">
        <v>92</v>
      </c>
      <c r="BD2700" s="5">
        <v>90</v>
      </c>
      <c r="BE2700" s="5">
        <v>96</v>
      </c>
      <c r="BF2700" s="5">
        <v>94</v>
      </c>
      <c r="BG2700" s="5">
        <v>95</v>
      </c>
      <c r="BH2700" s="5">
        <v>96</v>
      </c>
      <c r="BI2700" s="5">
        <v>99</v>
      </c>
      <c r="BJ2700" s="5">
        <v>96</v>
      </c>
      <c r="BK2700" s="5">
        <v>91</v>
      </c>
      <c r="BL2700" s="5">
        <v>89</v>
      </c>
      <c r="BM2700" s="5">
        <v>91</v>
      </c>
      <c r="BN2700" s="5">
        <v>94</v>
      </c>
      <c r="BO2700" s="5">
        <v>97</v>
      </c>
      <c r="BP2700" s="5">
        <v>97</v>
      </c>
      <c r="BQ2700" s="5">
        <v>96</v>
      </c>
      <c r="BR2700" s="5">
        <v>94</v>
      </c>
      <c r="BS2700">
        <v>93</v>
      </c>
      <c r="BT2700">
        <v>92</v>
      </c>
      <c r="BU2700">
        <v>96</v>
      </c>
      <c r="BV2700">
        <v>98</v>
      </c>
      <c r="BW2700">
        <v>99</v>
      </c>
      <c r="BX2700">
        <v>99</v>
      </c>
      <c r="BY2700">
        <v>97</v>
      </c>
      <c r="BZ2700">
        <v>97</v>
      </c>
      <c r="CA2700">
        <v>95</v>
      </c>
      <c r="CB2700">
        <v>92</v>
      </c>
      <c r="CC2700">
        <v>89</v>
      </c>
      <c r="CD2700">
        <v>89</v>
      </c>
      <c r="CE2700">
        <v>93</v>
      </c>
      <c r="CF2700">
        <v>90</v>
      </c>
      <c r="CG2700">
        <v>82</v>
      </c>
      <c r="CH2700">
        <v>85</v>
      </c>
      <c r="CI2700">
        <v>86</v>
      </c>
      <c r="CJ2700">
        <v>83</v>
      </c>
      <c r="CK2700">
        <v>77</v>
      </c>
      <c r="CL2700">
        <v>77</v>
      </c>
      <c r="CM2700">
        <v>82</v>
      </c>
      <c r="CN2700">
        <v>86</v>
      </c>
      <c r="CO2700">
        <v>90</v>
      </c>
      <c r="CP2700">
        <v>84</v>
      </c>
      <c r="CQ2700">
        <v>81</v>
      </c>
      <c r="CR2700">
        <v>81</v>
      </c>
      <c r="CS2700">
        <v>87</v>
      </c>
      <c r="CT2700">
        <v>92</v>
      </c>
      <c r="CU2700">
        <v>94</v>
      </c>
      <c r="CV2700">
        <v>90</v>
      </c>
      <c r="CW2700">
        <v>90</v>
      </c>
      <c r="CX2700" t="s">
        <v>2</v>
      </c>
      <c r="CY2700" t="s">
        <v>178</v>
      </c>
    </row>
    <row r="2701" spans="1:103" x14ac:dyDescent="0.25">
      <c r="A2701" t="s">
        <v>173</v>
      </c>
      <c r="B2701">
        <v>38.263100000000001</v>
      </c>
      <c r="C2701">
        <v>-117.51609999999999</v>
      </c>
      <c r="D2701">
        <v>5100</v>
      </c>
      <c r="E2701" t="s">
        <v>1</v>
      </c>
      <c r="F2701">
        <v>208.1</v>
      </c>
      <c r="G2701">
        <v>1990</v>
      </c>
      <c r="H2701">
        <v>8</v>
      </c>
      <c r="I2701" t="s">
        <v>260</v>
      </c>
      <c r="J2701">
        <v>68</v>
      </c>
      <c r="K2701">
        <v>81</v>
      </c>
      <c r="L2701">
        <v>91</v>
      </c>
      <c r="M2701">
        <v>91</v>
      </c>
      <c r="N2701">
        <v>85</v>
      </c>
      <c r="O2701">
        <v>81</v>
      </c>
      <c r="P2701">
        <v>86</v>
      </c>
      <c r="Q2701">
        <v>90</v>
      </c>
      <c r="R2701">
        <v>85</v>
      </c>
      <c r="S2701">
        <v>76</v>
      </c>
      <c r="T2701">
        <v>79</v>
      </c>
      <c r="U2701">
        <v>76</v>
      </c>
      <c r="V2701">
        <v>76</v>
      </c>
      <c r="W2701">
        <v>70</v>
      </c>
      <c r="X2701">
        <v>71</v>
      </c>
      <c r="Y2701">
        <v>77</v>
      </c>
      <c r="Z2701">
        <v>85</v>
      </c>
      <c r="AA2701">
        <v>77</v>
      </c>
      <c r="AB2701">
        <v>86</v>
      </c>
      <c r="AC2701">
        <v>91</v>
      </c>
      <c r="AD2701">
        <v>95</v>
      </c>
      <c r="AE2701">
        <v>97</v>
      </c>
      <c r="AF2701">
        <v>95</v>
      </c>
      <c r="AG2701">
        <v>95</v>
      </c>
      <c r="AH2701">
        <v>94</v>
      </c>
      <c r="AI2701">
        <v>94</v>
      </c>
      <c r="AJ2701">
        <v>94</v>
      </c>
      <c r="AK2701">
        <v>94</v>
      </c>
      <c r="AL2701">
        <v>97</v>
      </c>
      <c r="AM2701">
        <v>98</v>
      </c>
      <c r="AN2701" s="5">
        <v>98</v>
      </c>
      <c r="AO2701" s="5">
        <v>90</v>
      </c>
      <c r="AP2701" s="5">
        <v>88</v>
      </c>
      <c r="AQ2701" s="5">
        <v>92</v>
      </c>
      <c r="AR2701" s="5">
        <v>94</v>
      </c>
      <c r="AS2701" s="5">
        <v>93</v>
      </c>
      <c r="AT2701" s="5">
        <v>91</v>
      </c>
      <c r="AU2701" s="5">
        <v>91</v>
      </c>
      <c r="AV2701" s="5">
        <v>91</v>
      </c>
      <c r="AW2701" s="5">
        <v>91</v>
      </c>
      <c r="AX2701" s="5">
        <v>99</v>
      </c>
      <c r="AY2701" s="5">
        <v>99</v>
      </c>
      <c r="AZ2701" s="5">
        <v>95</v>
      </c>
      <c r="BA2701" s="5">
        <v>93</v>
      </c>
      <c r="BB2701" s="5">
        <v>90</v>
      </c>
      <c r="BC2701" s="5">
        <v>90</v>
      </c>
      <c r="BD2701" s="5">
        <v>90</v>
      </c>
      <c r="BE2701" s="5">
        <v>92</v>
      </c>
      <c r="BF2701" s="5">
        <v>93</v>
      </c>
      <c r="BG2701" s="5">
        <v>94</v>
      </c>
      <c r="BH2701" s="5">
        <v>96</v>
      </c>
      <c r="BI2701" s="5">
        <v>98</v>
      </c>
      <c r="BJ2701" s="5">
        <v>96</v>
      </c>
      <c r="BK2701" s="5">
        <v>94</v>
      </c>
      <c r="BL2701" s="5">
        <v>92</v>
      </c>
      <c r="BM2701" s="5">
        <v>90</v>
      </c>
      <c r="BN2701" s="5">
        <v>93</v>
      </c>
      <c r="BO2701" s="5">
        <v>96</v>
      </c>
      <c r="BP2701" s="5">
        <v>96</v>
      </c>
      <c r="BQ2701" s="5">
        <v>96</v>
      </c>
      <c r="BR2701" s="5">
        <v>95</v>
      </c>
      <c r="BS2701">
        <v>92</v>
      </c>
      <c r="BT2701">
        <v>95</v>
      </c>
      <c r="BU2701">
        <v>96</v>
      </c>
      <c r="BV2701">
        <v>98</v>
      </c>
      <c r="BW2701">
        <v>98</v>
      </c>
      <c r="BX2701">
        <v>100</v>
      </c>
      <c r="BY2701">
        <v>96</v>
      </c>
      <c r="BZ2701">
        <v>96</v>
      </c>
      <c r="CA2701">
        <v>93</v>
      </c>
      <c r="CB2701">
        <v>95</v>
      </c>
      <c r="CC2701">
        <v>88</v>
      </c>
      <c r="CD2701">
        <v>91</v>
      </c>
      <c r="CE2701">
        <v>93</v>
      </c>
      <c r="CF2701">
        <v>95</v>
      </c>
      <c r="CG2701">
        <v>87</v>
      </c>
      <c r="CH2701">
        <v>86</v>
      </c>
      <c r="CI2701">
        <v>86</v>
      </c>
      <c r="CJ2701">
        <v>77</v>
      </c>
      <c r="CK2701">
        <v>71</v>
      </c>
      <c r="CL2701">
        <v>74</v>
      </c>
      <c r="CM2701">
        <v>79</v>
      </c>
      <c r="CN2701">
        <v>85</v>
      </c>
      <c r="CO2701">
        <v>88</v>
      </c>
      <c r="CP2701">
        <v>84</v>
      </c>
      <c r="CQ2701">
        <v>81</v>
      </c>
      <c r="CR2701">
        <v>80</v>
      </c>
      <c r="CS2701">
        <v>85</v>
      </c>
      <c r="CT2701">
        <v>90</v>
      </c>
      <c r="CU2701">
        <v>93</v>
      </c>
      <c r="CV2701">
        <v>88</v>
      </c>
      <c r="CW2701">
        <v>89</v>
      </c>
      <c r="CX2701" t="s">
        <v>2</v>
      </c>
      <c r="CY2701" t="s">
        <v>174</v>
      </c>
    </row>
    <row r="2702" spans="1:103" x14ac:dyDescent="0.25">
      <c r="A2702" t="s">
        <v>15</v>
      </c>
      <c r="B2702">
        <v>37.606400000000001</v>
      </c>
      <c r="C2702">
        <v>-118</v>
      </c>
      <c r="D2702">
        <v>4900</v>
      </c>
      <c r="E2702" t="s">
        <v>1</v>
      </c>
      <c r="F2702">
        <v>162</v>
      </c>
      <c r="G2702">
        <v>1990</v>
      </c>
      <c r="H2702">
        <v>8</v>
      </c>
      <c r="I2702" t="s">
        <v>260</v>
      </c>
      <c r="J2702">
        <v>70</v>
      </c>
      <c r="K2702">
        <v>82</v>
      </c>
      <c r="L2702">
        <v>94</v>
      </c>
      <c r="M2702">
        <v>94</v>
      </c>
      <c r="N2702">
        <v>90</v>
      </c>
      <c r="O2702">
        <v>88</v>
      </c>
      <c r="P2702">
        <v>88</v>
      </c>
      <c r="Q2702">
        <v>93</v>
      </c>
      <c r="R2702">
        <v>83</v>
      </c>
      <c r="S2702">
        <v>75</v>
      </c>
      <c r="T2702">
        <v>85</v>
      </c>
      <c r="U2702">
        <v>82</v>
      </c>
      <c r="V2702">
        <v>82</v>
      </c>
      <c r="W2702">
        <v>74</v>
      </c>
      <c r="X2702">
        <v>74</v>
      </c>
      <c r="Y2702">
        <v>77</v>
      </c>
      <c r="Z2702">
        <v>80</v>
      </c>
      <c r="AA2702">
        <v>84</v>
      </c>
      <c r="AB2702">
        <v>85</v>
      </c>
      <c r="AC2702">
        <v>94</v>
      </c>
      <c r="AD2702">
        <v>93</v>
      </c>
      <c r="AE2702">
        <v>94</v>
      </c>
      <c r="AF2702">
        <v>89</v>
      </c>
      <c r="AG2702">
        <v>94</v>
      </c>
      <c r="AH2702">
        <v>93</v>
      </c>
      <c r="AI2702">
        <v>96</v>
      </c>
      <c r="AJ2702">
        <v>98</v>
      </c>
      <c r="AK2702">
        <v>97</v>
      </c>
      <c r="AL2702">
        <v>90</v>
      </c>
      <c r="AM2702">
        <v>97</v>
      </c>
      <c r="AN2702" s="5">
        <v>101</v>
      </c>
      <c r="AO2702" s="5">
        <v>95</v>
      </c>
      <c r="AP2702" s="5">
        <v>88</v>
      </c>
      <c r="AQ2702" s="5">
        <v>90</v>
      </c>
      <c r="AR2702" s="5">
        <v>94</v>
      </c>
      <c r="AS2702" s="5">
        <v>92</v>
      </c>
      <c r="AT2702" s="5">
        <v>90</v>
      </c>
      <c r="AU2702" s="5">
        <v>89</v>
      </c>
      <c r="AV2702" s="5">
        <v>90</v>
      </c>
      <c r="AW2702" s="5">
        <v>92</v>
      </c>
      <c r="AX2702" s="5">
        <v>98</v>
      </c>
      <c r="AY2702" s="5">
        <v>100</v>
      </c>
      <c r="AZ2702" s="5">
        <v>98</v>
      </c>
      <c r="BA2702" s="5">
        <v>95</v>
      </c>
      <c r="BB2702" s="5">
        <v>90</v>
      </c>
      <c r="BC2702" s="5">
        <v>88</v>
      </c>
      <c r="BD2702" s="5">
        <v>92</v>
      </c>
      <c r="BE2702" s="5">
        <v>88</v>
      </c>
      <c r="BF2702" s="5">
        <v>95</v>
      </c>
      <c r="BG2702" s="5">
        <v>93</v>
      </c>
      <c r="BH2702" s="5">
        <v>99</v>
      </c>
      <c r="BI2702" s="5">
        <v>97</v>
      </c>
      <c r="BJ2702" s="5">
        <v>99</v>
      </c>
      <c r="BK2702" s="5">
        <v>94</v>
      </c>
      <c r="BL2702" s="5">
        <v>89</v>
      </c>
      <c r="BM2702" s="5">
        <v>93</v>
      </c>
      <c r="BN2702" s="5">
        <v>93</v>
      </c>
      <c r="BO2702" s="5">
        <v>94</v>
      </c>
      <c r="BP2702" s="5">
        <v>91</v>
      </c>
      <c r="BQ2702" s="5">
        <v>91</v>
      </c>
      <c r="BR2702" s="5">
        <v>93</v>
      </c>
      <c r="BS2702">
        <v>91</v>
      </c>
      <c r="BT2702">
        <v>92</v>
      </c>
      <c r="BU2702">
        <v>97</v>
      </c>
      <c r="BV2702">
        <v>99</v>
      </c>
      <c r="BW2702">
        <v>102</v>
      </c>
      <c r="BX2702">
        <v>102</v>
      </c>
      <c r="BY2702">
        <v>97</v>
      </c>
      <c r="BZ2702">
        <v>98</v>
      </c>
      <c r="CA2702">
        <v>92</v>
      </c>
      <c r="CB2702">
        <v>93</v>
      </c>
      <c r="CC2702">
        <v>91</v>
      </c>
      <c r="CD2702">
        <v>96</v>
      </c>
      <c r="CE2702">
        <v>97</v>
      </c>
      <c r="CF2702">
        <v>95</v>
      </c>
      <c r="CG2702">
        <v>85</v>
      </c>
      <c r="CH2702">
        <v>85</v>
      </c>
      <c r="CI2702">
        <v>85</v>
      </c>
      <c r="CJ2702">
        <v>82</v>
      </c>
      <c r="CK2702">
        <v>71</v>
      </c>
      <c r="CL2702">
        <v>76</v>
      </c>
      <c r="CM2702">
        <v>81</v>
      </c>
      <c r="CN2702">
        <v>87</v>
      </c>
      <c r="CO2702">
        <v>87</v>
      </c>
      <c r="CP2702">
        <v>87</v>
      </c>
      <c r="CQ2702">
        <v>78</v>
      </c>
      <c r="CR2702">
        <v>75</v>
      </c>
      <c r="CS2702">
        <v>82</v>
      </c>
      <c r="CT2702">
        <v>87</v>
      </c>
      <c r="CU2702">
        <v>92</v>
      </c>
      <c r="CV2702">
        <v>90</v>
      </c>
      <c r="CW2702">
        <v>86</v>
      </c>
      <c r="CX2702" t="s">
        <v>2</v>
      </c>
      <c r="CY2702" t="s">
        <v>16</v>
      </c>
    </row>
    <row r="2703" spans="1:103" x14ac:dyDescent="0.25">
      <c r="A2703" t="s">
        <v>136</v>
      </c>
      <c r="B2703">
        <v>37.648600000000002</v>
      </c>
      <c r="C2703">
        <v>-115.8008</v>
      </c>
      <c r="D2703">
        <v>4800</v>
      </c>
      <c r="E2703" t="s">
        <v>1</v>
      </c>
      <c r="F2703">
        <v>162.19999999999999</v>
      </c>
      <c r="G2703">
        <v>1990</v>
      </c>
      <c r="H2703">
        <v>8</v>
      </c>
      <c r="I2703" t="s">
        <v>260</v>
      </c>
      <c r="J2703">
        <v>76</v>
      </c>
      <c r="K2703">
        <v>81</v>
      </c>
      <c r="L2703">
        <v>88</v>
      </c>
      <c r="M2703">
        <v>92</v>
      </c>
      <c r="N2703">
        <v>91</v>
      </c>
      <c r="O2703">
        <v>91</v>
      </c>
      <c r="P2703">
        <v>93</v>
      </c>
      <c r="Q2703">
        <v>91</v>
      </c>
      <c r="R2703">
        <v>86</v>
      </c>
      <c r="S2703">
        <v>72</v>
      </c>
      <c r="T2703">
        <v>89</v>
      </c>
      <c r="U2703">
        <v>81</v>
      </c>
      <c r="V2703">
        <v>76</v>
      </c>
      <c r="W2703">
        <v>74</v>
      </c>
      <c r="X2703">
        <v>80</v>
      </c>
      <c r="Y2703">
        <v>82</v>
      </c>
      <c r="Z2703">
        <v>84</v>
      </c>
      <c r="AA2703">
        <v>83</v>
      </c>
      <c r="AB2703">
        <v>91</v>
      </c>
      <c r="AC2703">
        <v>92</v>
      </c>
      <c r="AD2703">
        <v>94</v>
      </c>
      <c r="AE2703">
        <v>93</v>
      </c>
      <c r="AF2703">
        <v>93</v>
      </c>
      <c r="AG2703">
        <v>92</v>
      </c>
      <c r="AH2703">
        <v>93</v>
      </c>
      <c r="AI2703">
        <v>93</v>
      </c>
      <c r="AJ2703">
        <v>94</v>
      </c>
      <c r="AK2703">
        <v>93</v>
      </c>
      <c r="AL2703">
        <v>93</v>
      </c>
      <c r="AM2703">
        <v>94</v>
      </c>
      <c r="AN2703" s="5">
        <v>92</v>
      </c>
      <c r="AO2703" s="5">
        <v>85</v>
      </c>
      <c r="AP2703" s="5">
        <v>89</v>
      </c>
      <c r="AQ2703" s="5">
        <v>85</v>
      </c>
      <c r="AR2703" s="5">
        <v>86</v>
      </c>
      <c r="AS2703" s="5">
        <v>89</v>
      </c>
      <c r="AT2703" s="5">
        <v>90</v>
      </c>
      <c r="AU2703" s="5">
        <v>87</v>
      </c>
      <c r="AV2703" s="5">
        <v>90</v>
      </c>
      <c r="AW2703" s="5">
        <v>91</v>
      </c>
      <c r="AX2703" s="5">
        <v>96</v>
      </c>
      <c r="AY2703" s="5">
        <v>96</v>
      </c>
      <c r="AZ2703" s="5">
        <v>96</v>
      </c>
      <c r="BA2703" s="5">
        <v>98</v>
      </c>
      <c r="BB2703" s="5">
        <v>99</v>
      </c>
      <c r="BC2703" s="5">
        <v>88</v>
      </c>
      <c r="BD2703" s="5">
        <v>92</v>
      </c>
      <c r="BE2703" s="5">
        <v>94</v>
      </c>
      <c r="BF2703" s="5">
        <v>94</v>
      </c>
      <c r="BG2703" s="5">
        <v>93</v>
      </c>
      <c r="BH2703" s="5">
        <v>96</v>
      </c>
      <c r="BI2703" s="5">
        <v>95</v>
      </c>
      <c r="BJ2703" s="5">
        <v>93</v>
      </c>
      <c r="BK2703" s="5">
        <v>90</v>
      </c>
      <c r="BL2703" s="5">
        <v>87</v>
      </c>
      <c r="BM2703" s="5">
        <v>90</v>
      </c>
      <c r="BN2703" s="5">
        <v>92</v>
      </c>
      <c r="BO2703" s="5">
        <v>92</v>
      </c>
      <c r="BP2703" s="5">
        <v>94</v>
      </c>
      <c r="BQ2703" s="5">
        <v>95</v>
      </c>
      <c r="BR2703" s="5">
        <v>97</v>
      </c>
      <c r="BS2703">
        <v>90</v>
      </c>
      <c r="BT2703">
        <v>91</v>
      </c>
      <c r="BU2703">
        <v>93</v>
      </c>
      <c r="BV2703">
        <v>95</v>
      </c>
      <c r="BW2703">
        <v>97</v>
      </c>
      <c r="BX2703">
        <v>95</v>
      </c>
      <c r="BY2703">
        <v>95</v>
      </c>
      <c r="BZ2703">
        <v>95</v>
      </c>
      <c r="CA2703">
        <v>93</v>
      </c>
      <c r="CB2703">
        <v>91</v>
      </c>
      <c r="CC2703">
        <v>91</v>
      </c>
      <c r="CD2703">
        <v>90</v>
      </c>
      <c r="CE2703">
        <v>91</v>
      </c>
      <c r="CF2703">
        <v>89</v>
      </c>
      <c r="CG2703">
        <v>82</v>
      </c>
      <c r="CH2703">
        <v>83</v>
      </c>
      <c r="CI2703">
        <v>83</v>
      </c>
      <c r="CJ2703">
        <v>83</v>
      </c>
      <c r="CK2703">
        <v>77</v>
      </c>
      <c r="CL2703">
        <v>74</v>
      </c>
      <c r="CM2703">
        <v>79</v>
      </c>
      <c r="CN2703">
        <v>84</v>
      </c>
      <c r="CO2703">
        <v>83</v>
      </c>
      <c r="CP2703">
        <v>84</v>
      </c>
      <c r="CQ2703">
        <v>84</v>
      </c>
      <c r="CR2703">
        <v>85</v>
      </c>
      <c r="CS2703">
        <v>84</v>
      </c>
      <c r="CT2703">
        <v>88</v>
      </c>
      <c r="CU2703">
        <v>87</v>
      </c>
      <c r="CV2703">
        <v>88</v>
      </c>
      <c r="CW2703">
        <v>89</v>
      </c>
      <c r="CX2703" t="s">
        <v>2</v>
      </c>
      <c r="CY2703" t="s">
        <v>137</v>
      </c>
    </row>
    <row r="2704" spans="1:103" x14ac:dyDescent="0.25">
      <c r="A2704" t="s">
        <v>179</v>
      </c>
      <c r="B2704">
        <v>37.250599999999999</v>
      </c>
      <c r="C2704">
        <v>-114.7075</v>
      </c>
      <c r="D2704">
        <v>4590</v>
      </c>
      <c r="E2704" t="s">
        <v>1</v>
      </c>
      <c r="F2704">
        <v>211</v>
      </c>
      <c r="G2704">
        <v>1990</v>
      </c>
      <c r="H2704">
        <v>8</v>
      </c>
      <c r="I2704" t="s">
        <v>260</v>
      </c>
      <c r="J2704">
        <v>70</v>
      </c>
      <c r="K2704">
        <v>81</v>
      </c>
      <c r="L2704">
        <v>90</v>
      </c>
      <c r="M2704">
        <v>97</v>
      </c>
      <c r="N2704">
        <v>94</v>
      </c>
      <c r="O2704">
        <v>88</v>
      </c>
      <c r="P2704">
        <v>90</v>
      </c>
      <c r="Q2704">
        <v>94</v>
      </c>
      <c r="R2704">
        <v>80</v>
      </c>
      <c r="S2704">
        <v>71</v>
      </c>
      <c r="T2704">
        <v>78</v>
      </c>
      <c r="U2704">
        <v>82</v>
      </c>
      <c r="V2704">
        <v>82</v>
      </c>
      <c r="W2704">
        <v>76</v>
      </c>
      <c r="X2704">
        <v>75</v>
      </c>
      <c r="Y2704">
        <v>80</v>
      </c>
      <c r="Z2704">
        <v>85</v>
      </c>
      <c r="AA2704">
        <v>87</v>
      </c>
      <c r="AB2704">
        <v>90</v>
      </c>
      <c r="AC2704">
        <v>94</v>
      </c>
      <c r="AD2704">
        <v>98</v>
      </c>
      <c r="AE2704">
        <v>97</v>
      </c>
      <c r="AF2704">
        <v>97</v>
      </c>
      <c r="AG2704">
        <v>100</v>
      </c>
      <c r="AH2704">
        <v>99</v>
      </c>
      <c r="AI2704">
        <v>99</v>
      </c>
      <c r="AJ2704">
        <v>98</v>
      </c>
      <c r="AK2704">
        <v>98</v>
      </c>
      <c r="AL2704">
        <v>99</v>
      </c>
      <c r="AM2704">
        <v>98</v>
      </c>
      <c r="AN2704" s="5">
        <v>102</v>
      </c>
      <c r="AO2704" s="5">
        <v>93</v>
      </c>
      <c r="AP2704" s="5">
        <v>91</v>
      </c>
      <c r="AQ2704" s="5">
        <v>92</v>
      </c>
      <c r="AR2704" s="5">
        <v>93</v>
      </c>
      <c r="AS2704" s="5">
        <v>95</v>
      </c>
      <c r="AT2704" s="5">
        <v>88</v>
      </c>
      <c r="AU2704" s="5">
        <v>80</v>
      </c>
      <c r="AV2704" s="5">
        <v>88</v>
      </c>
      <c r="AW2704" s="5">
        <v>92</v>
      </c>
      <c r="AX2704" s="5">
        <v>99</v>
      </c>
      <c r="AY2704" s="5">
        <v>102</v>
      </c>
      <c r="AZ2704" s="5">
        <v>95</v>
      </c>
      <c r="BA2704" s="5">
        <v>89</v>
      </c>
      <c r="BB2704" s="5">
        <v>91</v>
      </c>
      <c r="BC2704" s="5">
        <v>86</v>
      </c>
      <c r="BD2704" s="5">
        <v>92</v>
      </c>
      <c r="BE2704" s="5">
        <v>97</v>
      </c>
      <c r="BF2704" s="5">
        <v>97</v>
      </c>
      <c r="BG2704" s="5">
        <v>96</v>
      </c>
      <c r="BH2704" s="5">
        <v>95</v>
      </c>
      <c r="BI2704" s="5">
        <v>97</v>
      </c>
      <c r="BJ2704" s="5">
        <v>94</v>
      </c>
      <c r="BK2704" s="5">
        <v>91</v>
      </c>
      <c r="BL2704" s="5">
        <v>89</v>
      </c>
      <c r="BM2704" s="5">
        <v>90</v>
      </c>
      <c r="BN2704" s="5">
        <v>95</v>
      </c>
      <c r="BO2704" s="5">
        <v>97</v>
      </c>
      <c r="BP2704" s="5">
        <v>97</v>
      </c>
      <c r="BQ2704" s="5">
        <v>97</v>
      </c>
      <c r="BR2704" s="5">
        <v>96</v>
      </c>
      <c r="BS2704">
        <v>92</v>
      </c>
      <c r="BT2704">
        <v>92</v>
      </c>
      <c r="BU2704">
        <v>96</v>
      </c>
      <c r="BV2704">
        <v>98</v>
      </c>
      <c r="BW2704">
        <v>101</v>
      </c>
      <c r="BX2704">
        <v>98</v>
      </c>
      <c r="BY2704">
        <v>98</v>
      </c>
      <c r="BZ2704">
        <v>99</v>
      </c>
      <c r="CA2704">
        <v>99</v>
      </c>
      <c r="CB2704">
        <v>97</v>
      </c>
      <c r="CC2704">
        <v>94</v>
      </c>
      <c r="CD2704">
        <v>91</v>
      </c>
      <c r="CE2704">
        <v>91</v>
      </c>
      <c r="CF2704">
        <v>88</v>
      </c>
      <c r="CG2704">
        <v>76</v>
      </c>
      <c r="CH2704">
        <v>77</v>
      </c>
      <c r="CI2704">
        <v>84</v>
      </c>
      <c r="CJ2704">
        <v>86</v>
      </c>
      <c r="CK2704">
        <v>78</v>
      </c>
      <c r="CL2704">
        <v>80</v>
      </c>
      <c r="CM2704">
        <v>83</v>
      </c>
      <c r="CN2704">
        <v>89</v>
      </c>
      <c r="CO2704">
        <v>88</v>
      </c>
      <c r="CP2704">
        <v>85</v>
      </c>
      <c r="CQ2704">
        <v>83</v>
      </c>
      <c r="CR2704">
        <v>84</v>
      </c>
      <c r="CS2704">
        <v>88</v>
      </c>
      <c r="CT2704">
        <v>93</v>
      </c>
      <c r="CU2704">
        <v>95</v>
      </c>
      <c r="CV2704">
        <v>94</v>
      </c>
      <c r="CW2704">
        <v>92</v>
      </c>
      <c r="CX2704" t="s">
        <v>2</v>
      </c>
      <c r="CY2704" t="s">
        <v>180</v>
      </c>
    </row>
    <row r="2705" spans="1:103" x14ac:dyDescent="0.25">
      <c r="A2705" t="s">
        <v>0</v>
      </c>
      <c r="B2705">
        <v>38.387799999999999</v>
      </c>
      <c r="C2705">
        <v>-118.1092</v>
      </c>
      <c r="D2705">
        <v>4580</v>
      </c>
      <c r="E2705" t="s">
        <v>1</v>
      </c>
      <c r="F2705">
        <v>240.3</v>
      </c>
      <c r="G2705">
        <v>1990</v>
      </c>
      <c r="H2705">
        <v>8</v>
      </c>
      <c r="I2705" t="s">
        <v>260</v>
      </c>
      <c r="J2705">
        <v>65</v>
      </c>
      <c r="K2705">
        <v>67</v>
      </c>
      <c r="L2705">
        <v>83</v>
      </c>
      <c r="M2705">
        <v>94</v>
      </c>
      <c r="N2705">
        <v>89</v>
      </c>
      <c r="O2705">
        <v>85</v>
      </c>
      <c r="P2705">
        <v>83</v>
      </c>
      <c r="Q2705">
        <v>85</v>
      </c>
      <c r="R2705">
        <v>90</v>
      </c>
      <c r="S2705">
        <v>87</v>
      </c>
      <c r="T2705">
        <v>83</v>
      </c>
      <c r="U2705">
        <v>81</v>
      </c>
      <c r="V2705">
        <v>79</v>
      </c>
      <c r="W2705">
        <v>74</v>
      </c>
      <c r="X2705">
        <v>72</v>
      </c>
      <c r="Y2705">
        <v>72</v>
      </c>
      <c r="Z2705">
        <v>79</v>
      </c>
      <c r="AA2705">
        <v>85</v>
      </c>
      <c r="AB2705">
        <v>78</v>
      </c>
      <c r="AC2705">
        <v>85</v>
      </c>
      <c r="AD2705">
        <v>91</v>
      </c>
      <c r="AE2705">
        <v>98</v>
      </c>
      <c r="AF2705">
        <v>101</v>
      </c>
      <c r="AG2705">
        <v>95</v>
      </c>
      <c r="AH2705">
        <v>99</v>
      </c>
      <c r="AI2705">
        <v>97</v>
      </c>
      <c r="AJ2705">
        <v>95</v>
      </c>
      <c r="AK2705">
        <v>96</v>
      </c>
      <c r="AL2705">
        <v>94</v>
      </c>
      <c r="AM2705">
        <v>100</v>
      </c>
      <c r="AN2705" s="5">
        <v>101</v>
      </c>
      <c r="AO2705" s="5">
        <v>98</v>
      </c>
      <c r="AP2705" s="5">
        <v>94</v>
      </c>
      <c r="AQ2705" s="5">
        <v>89</v>
      </c>
      <c r="AR2705" s="5">
        <v>94</v>
      </c>
      <c r="AS2705" s="5">
        <v>97</v>
      </c>
      <c r="AT2705" s="5">
        <v>94</v>
      </c>
      <c r="AU2705" s="5">
        <v>94</v>
      </c>
      <c r="AV2705" s="5">
        <v>94</v>
      </c>
      <c r="AW2705" s="5">
        <v>93</v>
      </c>
      <c r="AX2705" s="5">
        <v>94</v>
      </c>
      <c r="AY2705" s="5">
        <v>99</v>
      </c>
      <c r="AZ2705" s="5">
        <v>100</v>
      </c>
      <c r="BA2705" s="5">
        <v>96</v>
      </c>
      <c r="BB2705" s="5">
        <v>95</v>
      </c>
      <c r="BC2705" s="5">
        <v>94</v>
      </c>
      <c r="BD2705" s="5">
        <v>92</v>
      </c>
      <c r="BE2705" s="5">
        <v>94</v>
      </c>
      <c r="BF2705" s="5">
        <v>92</v>
      </c>
      <c r="BG2705" s="5">
        <v>92</v>
      </c>
      <c r="BH2705" s="5">
        <v>94</v>
      </c>
      <c r="BI2705" s="5">
        <v>97</v>
      </c>
      <c r="BJ2705" s="5">
        <v>100</v>
      </c>
      <c r="BK2705" s="5">
        <v>99</v>
      </c>
      <c r="BL2705" s="5">
        <v>95</v>
      </c>
      <c r="BM2705" s="5">
        <v>93</v>
      </c>
      <c r="BN2705" s="5">
        <v>90</v>
      </c>
      <c r="BO2705" s="5">
        <v>94</v>
      </c>
      <c r="BP2705" s="5">
        <v>98</v>
      </c>
      <c r="BQ2705" s="5">
        <v>98</v>
      </c>
      <c r="BR2705" s="5">
        <v>99</v>
      </c>
      <c r="BS2705">
        <v>96</v>
      </c>
      <c r="BT2705">
        <v>96</v>
      </c>
      <c r="BU2705">
        <v>95</v>
      </c>
      <c r="BV2705">
        <v>97</v>
      </c>
      <c r="BW2705">
        <v>100</v>
      </c>
      <c r="BX2705">
        <v>102</v>
      </c>
      <c r="BY2705">
        <v>101</v>
      </c>
      <c r="BZ2705">
        <v>101</v>
      </c>
      <c r="CA2705">
        <v>101</v>
      </c>
      <c r="CB2705">
        <v>93</v>
      </c>
      <c r="CC2705">
        <v>95</v>
      </c>
      <c r="CD2705">
        <v>90</v>
      </c>
      <c r="CE2705">
        <v>96</v>
      </c>
      <c r="CF2705">
        <v>96</v>
      </c>
      <c r="CG2705">
        <v>97</v>
      </c>
      <c r="CH2705">
        <v>89</v>
      </c>
      <c r="CI2705">
        <v>89</v>
      </c>
      <c r="CJ2705">
        <v>88</v>
      </c>
      <c r="CK2705">
        <v>70</v>
      </c>
      <c r="CL2705">
        <v>69</v>
      </c>
      <c r="CM2705">
        <v>75</v>
      </c>
      <c r="CN2705">
        <v>81</v>
      </c>
      <c r="CO2705">
        <v>86</v>
      </c>
      <c r="CP2705">
        <v>89</v>
      </c>
      <c r="CQ2705">
        <v>87</v>
      </c>
      <c r="CR2705">
        <v>84</v>
      </c>
      <c r="CS2705">
        <v>82</v>
      </c>
      <c r="CT2705">
        <v>87</v>
      </c>
      <c r="CU2705">
        <v>90</v>
      </c>
      <c r="CV2705">
        <v>95</v>
      </c>
      <c r="CW2705">
        <v>85</v>
      </c>
      <c r="CX2705" t="s">
        <v>2</v>
      </c>
      <c r="CY2705" t="s">
        <v>3</v>
      </c>
    </row>
    <row r="2706" spans="1:103" x14ac:dyDescent="0.25">
      <c r="A2706" t="s">
        <v>17</v>
      </c>
      <c r="B2706">
        <v>37.6128</v>
      </c>
      <c r="C2706">
        <v>-114.5264</v>
      </c>
      <c r="D2706">
        <v>4379</v>
      </c>
      <c r="E2706" t="s">
        <v>1</v>
      </c>
      <c r="F2706">
        <v>243.8</v>
      </c>
      <c r="G2706">
        <v>1990</v>
      </c>
      <c r="H2706">
        <v>8</v>
      </c>
      <c r="I2706" t="s">
        <v>260</v>
      </c>
      <c r="J2706">
        <v>71</v>
      </c>
      <c r="K2706">
        <v>88</v>
      </c>
      <c r="L2706">
        <v>88</v>
      </c>
      <c r="M2706">
        <v>96</v>
      </c>
      <c r="N2706">
        <v>97</v>
      </c>
      <c r="O2706">
        <v>97</v>
      </c>
      <c r="P2706">
        <v>91</v>
      </c>
      <c r="Q2706">
        <v>98</v>
      </c>
      <c r="R2706">
        <v>79</v>
      </c>
      <c r="S2706">
        <v>72</v>
      </c>
      <c r="T2706">
        <v>72</v>
      </c>
      <c r="U2706">
        <v>80</v>
      </c>
      <c r="V2706">
        <v>85</v>
      </c>
      <c r="W2706">
        <v>83</v>
      </c>
      <c r="X2706">
        <v>79</v>
      </c>
      <c r="Y2706">
        <v>77</v>
      </c>
      <c r="Z2706">
        <v>85</v>
      </c>
      <c r="AA2706">
        <v>87</v>
      </c>
      <c r="AB2706">
        <v>87</v>
      </c>
      <c r="AC2706">
        <v>88</v>
      </c>
      <c r="AD2706">
        <v>95</v>
      </c>
      <c r="AE2706">
        <v>99</v>
      </c>
      <c r="AF2706">
        <v>99</v>
      </c>
      <c r="AG2706">
        <v>98</v>
      </c>
      <c r="AH2706">
        <v>100</v>
      </c>
      <c r="AI2706">
        <v>100</v>
      </c>
      <c r="AJ2706">
        <v>100</v>
      </c>
      <c r="AK2706">
        <v>99</v>
      </c>
      <c r="AL2706">
        <v>100</v>
      </c>
      <c r="AM2706">
        <v>100</v>
      </c>
      <c r="AN2706" s="5">
        <v>102</v>
      </c>
      <c r="AO2706" s="5">
        <v>104</v>
      </c>
      <c r="AP2706" s="5">
        <v>97</v>
      </c>
      <c r="AQ2706" s="5">
        <v>93</v>
      </c>
      <c r="AR2706" s="5">
        <v>95</v>
      </c>
      <c r="AS2706" s="5">
        <v>96</v>
      </c>
      <c r="AT2706" s="5">
        <v>96</v>
      </c>
      <c r="AU2706" s="5">
        <v>94</v>
      </c>
      <c r="AV2706" s="5">
        <v>88</v>
      </c>
      <c r="AW2706" s="5">
        <v>87</v>
      </c>
      <c r="AX2706" s="5">
        <v>93</v>
      </c>
      <c r="AY2706" s="5">
        <v>100</v>
      </c>
      <c r="AZ2706" s="5">
        <v>103</v>
      </c>
      <c r="BA2706" s="5">
        <v>100</v>
      </c>
      <c r="BB2706" s="5">
        <v>95</v>
      </c>
      <c r="BC2706" s="5">
        <v>94</v>
      </c>
      <c r="BD2706" s="5">
        <v>92</v>
      </c>
      <c r="BE2706" s="5">
        <v>93</v>
      </c>
      <c r="BF2706" s="5">
        <v>97</v>
      </c>
      <c r="BG2706" s="5">
        <v>98</v>
      </c>
      <c r="BH2706" s="5">
        <v>98</v>
      </c>
      <c r="BI2706" s="5">
        <v>97</v>
      </c>
      <c r="BJ2706" s="5">
        <v>100</v>
      </c>
      <c r="BK2706" s="5">
        <v>95</v>
      </c>
      <c r="BL2706" s="5">
        <v>91</v>
      </c>
      <c r="BM2706" s="5">
        <v>89</v>
      </c>
      <c r="BN2706" s="5">
        <v>92</v>
      </c>
      <c r="BO2706" s="5">
        <v>96</v>
      </c>
      <c r="BP2706" s="5">
        <v>99</v>
      </c>
      <c r="BQ2706" s="5">
        <v>99</v>
      </c>
      <c r="BR2706" s="5">
        <v>98</v>
      </c>
      <c r="BS2706">
        <v>96</v>
      </c>
      <c r="BT2706">
        <v>93</v>
      </c>
      <c r="BU2706">
        <v>98</v>
      </c>
      <c r="BV2706">
        <v>97</v>
      </c>
      <c r="BW2706">
        <v>98</v>
      </c>
      <c r="BX2706">
        <v>101</v>
      </c>
      <c r="BY2706">
        <v>98</v>
      </c>
      <c r="BZ2706">
        <v>99</v>
      </c>
      <c r="CA2706">
        <v>100</v>
      </c>
      <c r="CB2706">
        <v>99</v>
      </c>
      <c r="CC2706">
        <v>93</v>
      </c>
      <c r="CD2706">
        <v>96</v>
      </c>
      <c r="CE2706">
        <v>92</v>
      </c>
      <c r="CF2706">
        <v>91</v>
      </c>
      <c r="CG2706">
        <v>89</v>
      </c>
      <c r="CH2706">
        <v>78</v>
      </c>
      <c r="CI2706">
        <v>81</v>
      </c>
      <c r="CJ2706">
        <v>86</v>
      </c>
      <c r="CK2706">
        <v>86</v>
      </c>
      <c r="CL2706">
        <v>80</v>
      </c>
      <c r="CM2706">
        <v>78</v>
      </c>
      <c r="CN2706">
        <v>83</v>
      </c>
      <c r="CO2706">
        <v>89</v>
      </c>
      <c r="CP2706">
        <v>89</v>
      </c>
      <c r="CQ2706">
        <v>86</v>
      </c>
      <c r="CR2706">
        <v>84</v>
      </c>
      <c r="CS2706">
        <v>85</v>
      </c>
      <c r="CT2706">
        <v>89</v>
      </c>
      <c r="CU2706">
        <v>95</v>
      </c>
      <c r="CV2706">
        <v>95</v>
      </c>
      <c r="CW2706">
        <v>94</v>
      </c>
      <c r="CX2706" t="s">
        <v>2</v>
      </c>
      <c r="CY2706" t="s">
        <v>18</v>
      </c>
    </row>
    <row r="2707" spans="1:103" x14ac:dyDescent="0.25">
      <c r="A2707" t="s">
        <v>113</v>
      </c>
      <c r="B2707">
        <v>34.943600000000004</v>
      </c>
      <c r="C2707">
        <v>-115.54689999999999</v>
      </c>
      <c r="D2707">
        <v>4350</v>
      </c>
      <c r="E2707" t="s">
        <v>1</v>
      </c>
      <c r="F2707">
        <v>206.6</v>
      </c>
      <c r="G2707">
        <v>1990</v>
      </c>
      <c r="H2707">
        <v>8</v>
      </c>
      <c r="I2707" t="s">
        <v>260</v>
      </c>
      <c r="J2707">
        <v>75</v>
      </c>
      <c r="K2707">
        <v>85</v>
      </c>
      <c r="L2707">
        <v>95</v>
      </c>
      <c r="M2707">
        <v>98</v>
      </c>
      <c r="N2707">
        <v>95</v>
      </c>
      <c r="O2707">
        <v>96</v>
      </c>
      <c r="P2707">
        <v>93</v>
      </c>
      <c r="Q2707">
        <v>94</v>
      </c>
      <c r="R2707">
        <v>76</v>
      </c>
      <c r="S2707">
        <v>72</v>
      </c>
      <c r="T2707">
        <v>82</v>
      </c>
      <c r="U2707">
        <v>84</v>
      </c>
      <c r="V2707">
        <v>80</v>
      </c>
      <c r="W2707">
        <v>80</v>
      </c>
      <c r="X2707">
        <v>73</v>
      </c>
      <c r="Y2707">
        <v>82</v>
      </c>
      <c r="Z2707">
        <v>84</v>
      </c>
      <c r="AA2707">
        <v>87</v>
      </c>
      <c r="AB2707">
        <v>89</v>
      </c>
      <c r="AC2707">
        <v>96</v>
      </c>
      <c r="AD2707">
        <v>99</v>
      </c>
      <c r="AE2707">
        <v>96</v>
      </c>
      <c r="AF2707">
        <v>97</v>
      </c>
      <c r="AG2707">
        <v>97</v>
      </c>
      <c r="AH2707">
        <v>99</v>
      </c>
      <c r="AI2707">
        <v>99</v>
      </c>
      <c r="AJ2707">
        <v>99</v>
      </c>
      <c r="AK2707">
        <v>100</v>
      </c>
      <c r="AL2707">
        <v>101</v>
      </c>
      <c r="AM2707">
        <v>102</v>
      </c>
      <c r="AN2707" s="5">
        <v>99</v>
      </c>
      <c r="AO2707" s="5">
        <v>102</v>
      </c>
      <c r="AP2707" s="5">
        <v>101</v>
      </c>
      <c r="AQ2707" s="5">
        <v>98</v>
      </c>
      <c r="AR2707" s="5">
        <v>101</v>
      </c>
      <c r="AS2707" s="5">
        <v>100</v>
      </c>
      <c r="AT2707" s="5">
        <v>94</v>
      </c>
      <c r="AU2707" s="5">
        <v>100</v>
      </c>
      <c r="AV2707" s="5">
        <v>100</v>
      </c>
      <c r="AW2707" s="5">
        <v>99</v>
      </c>
      <c r="AX2707" s="5">
        <v>98</v>
      </c>
      <c r="AY2707" s="5">
        <v>96</v>
      </c>
      <c r="AZ2707" s="5">
        <v>92</v>
      </c>
      <c r="BA2707" s="5">
        <v>91</v>
      </c>
      <c r="BB2707" s="5">
        <v>98</v>
      </c>
      <c r="BC2707" s="5">
        <v>99</v>
      </c>
      <c r="BD2707" s="5">
        <v>99</v>
      </c>
      <c r="BE2707" s="5">
        <v>103</v>
      </c>
      <c r="BF2707" s="5">
        <v>104</v>
      </c>
      <c r="BG2707" s="5">
        <v>101</v>
      </c>
      <c r="BH2707" s="5">
        <v>101</v>
      </c>
      <c r="BI2707" s="5">
        <v>103</v>
      </c>
      <c r="BJ2707" s="5">
        <v>100</v>
      </c>
      <c r="BK2707" s="5">
        <v>101</v>
      </c>
      <c r="BL2707" s="5">
        <v>101</v>
      </c>
      <c r="BM2707" s="5">
        <v>100</v>
      </c>
      <c r="BN2707" s="5">
        <v>98</v>
      </c>
      <c r="BO2707" s="5">
        <v>97</v>
      </c>
      <c r="BP2707" s="5">
        <v>99</v>
      </c>
      <c r="BQ2707" s="5">
        <v>100</v>
      </c>
      <c r="BR2707" s="5">
        <v>98</v>
      </c>
      <c r="BS2707">
        <v>101</v>
      </c>
      <c r="BT2707">
        <v>100</v>
      </c>
      <c r="BU2707">
        <v>99</v>
      </c>
      <c r="BV2707">
        <v>98</v>
      </c>
      <c r="BW2707">
        <v>99</v>
      </c>
      <c r="BX2707">
        <v>99</v>
      </c>
      <c r="BY2707">
        <v>98</v>
      </c>
      <c r="BZ2707">
        <v>99</v>
      </c>
      <c r="CA2707">
        <v>99</v>
      </c>
      <c r="CB2707">
        <v>98</v>
      </c>
      <c r="CC2707">
        <v>98</v>
      </c>
      <c r="CD2707">
        <v>98</v>
      </c>
      <c r="CE2707">
        <v>94</v>
      </c>
      <c r="CF2707">
        <v>90</v>
      </c>
      <c r="CG2707">
        <v>87</v>
      </c>
      <c r="CH2707">
        <v>86</v>
      </c>
      <c r="CI2707">
        <v>86</v>
      </c>
      <c r="CJ2707">
        <v>89</v>
      </c>
      <c r="CK2707">
        <v>87</v>
      </c>
      <c r="CL2707">
        <v>86</v>
      </c>
      <c r="CM2707">
        <v>84</v>
      </c>
      <c r="CN2707">
        <v>82</v>
      </c>
      <c r="CO2707">
        <v>82</v>
      </c>
      <c r="CP2707">
        <v>81</v>
      </c>
      <c r="CQ2707">
        <v>81</v>
      </c>
      <c r="CR2707">
        <v>80</v>
      </c>
      <c r="CS2707">
        <v>80</v>
      </c>
      <c r="CT2707">
        <v>87</v>
      </c>
      <c r="CU2707">
        <v>88</v>
      </c>
      <c r="CV2707">
        <v>90</v>
      </c>
      <c r="CW2707">
        <v>92</v>
      </c>
      <c r="CX2707" t="s">
        <v>5</v>
      </c>
      <c r="CY2707" t="s">
        <v>114</v>
      </c>
    </row>
    <row r="2708" spans="1:103" x14ac:dyDescent="0.25">
      <c r="A2708" t="s">
        <v>138</v>
      </c>
      <c r="B2708">
        <v>37.761699999999998</v>
      </c>
      <c r="C2708">
        <v>-117.5658</v>
      </c>
      <c r="D2708">
        <v>4274</v>
      </c>
      <c r="E2708" t="s">
        <v>1</v>
      </c>
      <c r="F2708">
        <v>157.1</v>
      </c>
      <c r="G2708">
        <v>1990</v>
      </c>
      <c r="H2708">
        <v>8</v>
      </c>
      <c r="I2708" t="s">
        <v>260</v>
      </c>
      <c r="J2708">
        <v>72</v>
      </c>
      <c r="K2708">
        <v>90</v>
      </c>
      <c r="L2708">
        <v>96</v>
      </c>
      <c r="M2708">
        <v>101</v>
      </c>
      <c r="N2708">
        <v>96</v>
      </c>
      <c r="O2708">
        <v>92</v>
      </c>
      <c r="P2708">
        <v>91</v>
      </c>
      <c r="Q2708">
        <v>91</v>
      </c>
      <c r="R2708">
        <v>93</v>
      </c>
      <c r="S2708">
        <v>84</v>
      </c>
      <c r="T2708">
        <v>86</v>
      </c>
      <c r="U2708">
        <v>84</v>
      </c>
      <c r="V2708">
        <v>85</v>
      </c>
      <c r="W2708">
        <v>77</v>
      </c>
      <c r="X2708">
        <v>76</v>
      </c>
      <c r="Y2708">
        <v>83</v>
      </c>
      <c r="Z2708">
        <v>87</v>
      </c>
      <c r="AA2708">
        <v>85</v>
      </c>
      <c r="AB2708">
        <v>88</v>
      </c>
      <c r="AC2708">
        <v>94</v>
      </c>
      <c r="AD2708">
        <v>100</v>
      </c>
      <c r="AE2708">
        <v>100</v>
      </c>
      <c r="AF2708">
        <v>98</v>
      </c>
      <c r="AG2708">
        <v>98</v>
      </c>
      <c r="AH2708">
        <v>100</v>
      </c>
      <c r="AI2708">
        <v>98</v>
      </c>
      <c r="AJ2708">
        <v>98</v>
      </c>
      <c r="AK2708">
        <v>101</v>
      </c>
      <c r="AL2708">
        <v>102</v>
      </c>
      <c r="AM2708">
        <v>104</v>
      </c>
      <c r="AN2708" s="5">
        <v>104</v>
      </c>
      <c r="AO2708" s="5">
        <v>100</v>
      </c>
      <c r="AP2708" s="5">
        <v>98</v>
      </c>
      <c r="AQ2708" s="5">
        <v>97</v>
      </c>
      <c r="AR2708" s="5">
        <v>97</v>
      </c>
      <c r="AS2708" s="5">
        <v>96</v>
      </c>
      <c r="AT2708" s="5">
        <v>95</v>
      </c>
      <c r="AU2708" s="5">
        <v>94</v>
      </c>
      <c r="AV2708" s="5">
        <v>94</v>
      </c>
      <c r="AW2708" s="5">
        <v>96</v>
      </c>
      <c r="AX2708" s="5">
        <v>101</v>
      </c>
      <c r="AY2708" s="5">
        <v>104</v>
      </c>
      <c r="AZ2708" s="5">
        <v>98</v>
      </c>
      <c r="BA2708" s="5">
        <v>98</v>
      </c>
      <c r="BB2708" s="5">
        <v>95</v>
      </c>
      <c r="BC2708" s="5">
        <v>94</v>
      </c>
      <c r="BD2708" s="5">
        <v>94</v>
      </c>
      <c r="BE2708" s="5">
        <v>96</v>
      </c>
      <c r="BF2708" s="5">
        <v>99</v>
      </c>
      <c r="BG2708" s="5">
        <v>98</v>
      </c>
      <c r="BH2708" s="5">
        <v>102</v>
      </c>
      <c r="BI2708" s="5">
        <v>102</v>
      </c>
      <c r="BJ2708" s="5">
        <v>102</v>
      </c>
      <c r="BK2708" s="5">
        <v>99</v>
      </c>
      <c r="BL2708" s="5">
        <v>95</v>
      </c>
      <c r="BM2708" s="5">
        <v>95</v>
      </c>
      <c r="BN2708" s="5">
        <v>100</v>
      </c>
      <c r="BO2708" s="5">
        <v>104</v>
      </c>
      <c r="BP2708" s="5">
        <v>110</v>
      </c>
      <c r="BQ2708" s="5">
        <v>104</v>
      </c>
      <c r="BR2708" s="5">
        <v>103</v>
      </c>
      <c r="BS2708">
        <v>102</v>
      </c>
      <c r="BT2708">
        <v>100</v>
      </c>
      <c r="BU2708">
        <v>102</v>
      </c>
      <c r="BV2708">
        <v>103</v>
      </c>
      <c r="BW2708">
        <v>104</v>
      </c>
      <c r="BX2708">
        <v>104</v>
      </c>
      <c r="BY2708">
        <v>104</v>
      </c>
      <c r="BZ2708">
        <v>101</v>
      </c>
      <c r="CA2708">
        <v>97</v>
      </c>
      <c r="CB2708">
        <v>99</v>
      </c>
      <c r="CC2708">
        <v>94</v>
      </c>
      <c r="CD2708">
        <v>97</v>
      </c>
      <c r="CE2708">
        <v>98</v>
      </c>
      <c r="CF2708">
        <v>98</v>
      </c>
      <c r="CG2708">
        <v>110</v>
      </c>
      <c r="CH2708">
        <v>91</v>
      </c>
      <c r="CI2708">
        <v>93</v>
      </c>
      <c r="CJ2708">
        <v>85</v>
      </c>
      <c r="CK2708">
        <v>80</v>
      </c>
      <c r="CL2708">
        <v>80</v>
      </c>
      <c r="CM2708">
        <v>85</v>
      </c>
      <c r="CN2708">
        <v>89</v>
      </c>
      <c r="CO2708">
        <v>94</v>
      </c>
      <c r="CP2708">
        <v>90</v>
      </c>
      <c r="CQ2708">
        <v>86</v>
      </c>
      <c r="CR2708">
        <v>85</v>
      </c>
      <c r="CS2708">
        <v>91</v>
      </c>
      <c r="CT2708">
        <v>96</v>
      </c>
      <c r="CU2708">
        <v>100</v>
      </c>
      <c r="CV2708">
        <v>94</v>
      </c>
      <c r="CW2708">
        <v>94</v>
      </c>
      <c r="CX2708" t="s">
        <v>2</v>
      </c>
      <c r="CY2708" t="s">
        <v>139</v>
      </c>
    </row>
    <row r="2709" spans="1:103" x14ac:dyDescent="0.25">
      <c r="A2709" t="s">
        <v>7</v>
      </c>
      <c r="B2709">
        <v>37.371099999999998</v>
      </c>
      <c r="C2709">
        <v>-118.35890000000001</v>
      </c>
      <c r="D2709">
        <v>4110</v>
      </c>
      <c r="E2709" t="s">
        <v>1</v>
      </c>
      <c r="F2709">
        <v>166.6</v>
      </c>
      <c r="G2709">
        <v>1990</v>
      </c>
      <c r="H2709">
        <v>8</v>
      </c>
      <c r="I2709" t="s">
        <v>260</v>
      </c>
      <c r="J2709">
        <v>77</v>
      </c>
      <c r="K2709">
        <v>88</v>
      </c>
      <c r="L2709">
        <v>97</v>
      </c>
      <c r="M2709">
        <v>97</v>
      </c>
      <c r="N2709">
        <v>95</v>
      </c>
      <c r="O2709">
        <v>89</v>
      </c>
      <c r="P2709">
        <v>95</v>
      </c>
      <c r="Q2709">
        <v>98</v>
      </c>
      <c r="R2709">
        <v>86</v>
      </c>
      <c r="S2709">
        <v>84</v>
      </c>
      <c r="T2709">
        <v>88</v>
      </c>
      <c r="U2709">
        <v>91</v>
      </c>
      <c r="V2709">
        <v>86</v>
      </c>
      <c r="W2709">
        <v>78</v>
      </c>
      <c r="X2709">
        <v>76</v>
      </c>
      <c r="Y2709">
        <v>84</v>
      </c>
      <c r="Z2709">
        <v>89</v>
      </c>
      <c r="AA2709">
        <v>88</v>
      </c>
      <c r="AB2709">
        <v>91</v>
      </c>
      <c r="AC2709">
        <v>98</v>
      </c>
      <c r="AD2709">
        <v>100</v>
      </c>
      <c r="AE2709">
        <v>101</v>
      </c>
      <c r="AF2709">
        <v>99</v>
      </c>
      <c r="AG2709">
        <v>100</v>
      </c>
      <c r="AH2709">
        <v>100</v>
      </c>
      <c r="AI2709">
        <v>99</v>
      </c>
      <c r="AJ2709">
        <v>98</v>
      </c>
      <c r="AK2709">
        <v>101</v>
      </c>
      <c r="AL2709">
        <v>100</v>
      </c>
      <c r="AM2709">
        <v>101</v>
      </c>
      <c r="AN2709" s="5">
        <v>101</v>
      </c>
      <c r="AO2709" s="5">
        <v>97</v>
      </c>
      <c r="AP2709" s="5">
        <v>95</v>
      </c>
      <c r="AQ2709" s="5">
        <v>96</v>
      </c>
      <c r="AR2709" s="5">
        <v>97</v>
      </c>
      <c r="AS2709" s="5">
        <v>96</v>
      </c>
      <c r="AT2709" s="5">
        <v>94</v>
      </c>
      <c r="AU2709" s="5">
        <v>94</v>
      </c>
      <c r="AV2709" s="5">
        <v>95</v>
      </c>
      <c r="AW2709" s="5">
        <v>97</v>
      </c>
      <c r="AX2709" s="5">
        <v>102</v>
      </c>
      <c r="AY2709" s="5">
        <v>105</v>
      </c>
      <c r="AZ2709" s="5">
        <v>99</v>
      </c>
      <c r="BA2709" s="5">
        <v>100</v>
      </c>
      <c r="BB2709" s="5">
        <v>97</v>
      </c>
      <c r="BC2709" s="5">
        <v>93</v>
      </c>
      <c r="BD2709" s="5">
        <v>96</v>
      </c>
      <c r="BE2709" s="5">
        <v>93</v>
      </c>
      <c r="BF2709" s="5">
        <v>99</v>
      </c>
      <c r="BG2709" s="5">
        <v>100</v>
      </c>
      <c r="BH2709" s="5">
        <v>102</v>
      </c>
      <c r="BI2709" s="5">
        <v>102</v>
      </c>
      <c r="BJ2709" s="5">
        <v>101</v>
      </c>
      <c r="BK2709" s="5">
        <v>98</v>
      </c>
      <c r="BL2709" s="5">
        <v>98</v>
      </c>
      <c r="BM2709" s="5">
        <v>98</v>
      </c>
      <c r="BN2709" s="5">
        <v>99</v>
      </c>
      <c r="BO2709" s="5">
        <v>101</v>
      </c>
      <c r="BP2709" s="5">
        <v>100</v>
      </c>
      <c r="BQ2709" s="5">
        <v>100</v>
      </c>
      <c r="BR2709" s="5">
        <v>100</v>
      </c>
      <c r="BS2709">
        <v>99</v>
      </c>
      <c r="BT2709">
        <v>99</v>
      </c>
      <c r="BU2709">
        <v>99</v>
      </c>
      <c r="BV2709">
        <v>102</v>
      </c>
      <c r="BW2709">
        <v>104</v>
      </c>
      <c r="BX2709">
        <v>104</v>
      </c>
      <c r="BY2709">
        <v>100</v>
      </c>
      <c r="BZ2709">
        <v>98</v>
      </c>
      <c r="CA2709">
        <v>93</v>
      </c>
      <c r="CB2709">
        <v>99</v>
      </c>
      <c r="CC2709">
        <v>95</v>
      </c>
      <c r="CD2709">
        <v>96</v>
      </c>
      <c r="CE2709">
        <v>98</v>
      </c>
      <c r="CF2709">
        <v>98</v>
      </c>
      <c r="CG2709">
        <v>91</v>
      </c>
      <c r="CH2709">
        <v>93</v>
      </c>
      <c r="CI2709">
        <v>93</v>
      </c>
      <c r="CJ2709">
        <v>83</v>
      </c>
      <c r="CK2709">
        <v>79</v>
      </c>
      <c r="CL2709">
        <v>81</v>
      </c>
      <c r="CM2709">
        <v>88</v>
      </c>
      <c r="CN2709">
        <v>92</v>
      </c>
      <c r="CO2709">
        <v>92</v>
      </c>
      <c r="CP2709">
        <v>90</v>
      </c>
      <c r="CQ2709">
        <v>89</v>
      </c>
      <c r="CR2709">
        <v>83</v>
      </c>
      <c r="CS2709">
        <v>88</v>
      </c>
      <c r="CT2709">
        <v>93</v>
      </c>
      <c r="CU2709">
        <v>98</v>
      </c>
      <c r="CV2709">
        <v>96</v>
      </c>
      <c r="CW2709">
        <v>93</v>
      </c>
      <c r="CX2709" t="s">
        <v>5</v>
      </c>
      <c r="CY2709" t="s">
        <v>8</v>
      </c>
    </row>
    <row r="2710" spans="1:103" x14ac:dyDescent="0.25">
      <c r="A2710" t="s">
        <v>143</v>
      </c>
      <c r="B2710">
        <v>36.265599999999999</v>
      </c>
      <c r="C2710">
        <v>-117.1853</v>
      </c>
      <c r="D2710">
        <v>4100</v>
      </c>
      <c r="E2710" t="s">
        <v>1</v>
      </c>
      <c r="F2710">
        <v>35.9</v>
      </c>
      <c r="G2710">
        <v>1990</v>
      </c>
      <c r="H2710">
        <v>8</v>
      </c>
      <c r="I2710" t="s">
        <v>260</v>
      </c>
      <c r="J2710">
        <v>76</v>
      </c>
      <c r="K2710">
        <v>86</v>
      </c>
      <c r="L2710">
        <v>95</v>
      </c>
      <c r="M2710">
        <v>100</v>
      </c>
      <c r="N2710">
        <v>93</v>
      </c>
      <c r="O2710">
        <v>92</v>
      </c>
      <c r="P2710">
        <v>94</v>
      </c>
      <c r="Q2710">
        <v>97</v>
      </c>
      <c r="R2710">
        <v>92</v>
      </c>
      <c r="S2710">
        <v>83</v>
      </c>
      <c r="T2710">
        <v>87</v>
      </c>
      <c r="U2710">
        <v>89</v>
      </c>
      <c r="V2710">
        <v>86</v>
      </c>
      <c r="W2710">
        <v>73</v>
      </c>
      <c r="X2710">
        <v>79</v>
      </c>
      <c r="Y2710">
        <v>84</v>
      </c>
      <c r="Z2710">
        <v>86</v>
      </c>
      <c r="AA2710">
        <v>87</v>
      </c>
      <c r="AB2710">
        <v>90</v>
      </c>
      <c r="AC2710">
        <v>97</v>
      </c>
      <c r="AD2710">
        <v>100</v>
      </c>
      <c r="AE2710">
        <v>98</v>
      </c>
      <c r="AF2710">
        <v>95</v>
      </c>
      <c r="AG2710">
        <v>97</v>
      </c>
      <c r="AH2710">
        <v>99</v>
      </c>
      <c r="AI2710">
        <v>100</v>
      </c>
      <c r="AJ2710">
        <v>100</v>
      </c>
      <c r="AK2710">
        <v>99</v>
      </c>
      <c r="AL2710">
        <v>99</v>
      </c>
      <c r="AM2710">
        <v>100</v>
      </c>
      <c r="AN2710" s="5">
        <v>101</v>
      </c>
      <c r="AO2710" s="5">
        <v>96</v>
      </c>
      <c r="AP2710" s="5">
        <v>91</v>
      </c>
      <c r="AQ2710" s="5">
        <v>92</v>
      </c>
      <c r="AR2710" s="5">
        <v>95</v>
      </c>
      <c r="AS2710" s="5">
        <v>94</v>
      </c>
      <c r="AT2710" s="5">
        <v>91</v>
      </c>
      <c r="AU2710" s="5">
        <v>90</v>
      </c>
      <c r="AV2710" s="5">
        <v>94</v>
      </c>
      <c r="AW2710" s="5">
        <v>98</v>
      </c>
      <c r="AX2710" s="5">
        <v>101</v>
      </c>
      <c r="AY2710" s="5">
        <v>102</v>
      </c>
      <c r="AZ2710" s="5">
        <v>99</v>
      </c>
      <c r="BA2710" s="5">
        <v>100</v>
      </c>
      <c r="BB2710" s="5">
        <v>94</v>
      </c>
      <c r="BC2710" s="5">
        <v>91</v>
      </c>
      <c r="BD2710" s="5">
        <v>93</v>
      </c>
      <c r="BE2710" s="5">
        <v>97</v>
      </c>
      <c r="BF2710" s="5">
        <v>99</v>
      </c>
      <c r="BG2710" s="5">
        <v>100</v>
      </c>
      <c r="BH2710" s="5">
        <v>100</v>
      </c>
      <c r="BI2710" s="5">
        <v>99</v>
      </c>
      <c r="BJ2710" s="5">
        <v>100</v>
      </c>
      <c r="BK2710" s="5">
        <v>95</v>
      </c>
      <c r="BL2710" s="5">
        <v>91</v>
      </c>
      <c r="BM2710" s="5">
        <v>93</v>
      </c>
      <c r="BN2710" s="5">
        <v>96</v>
      </c>
      <c r="BO2710" s="5">
        <v>97</v>
      </c>
      <c r="BP2710" s="5">
        <v>98</v>
      </c>
      <c r="BQ2710" s="5">
        <v>96</v>
      </c>
      <c r="BR2710" s="5">
        <v>96</v>
      </c>
      <c r="BS2710">
        <v>95</v>
      </c>
      <c r="BT2710">
        <v>95</v>
      </c>
      <c r="BU2710">
        <v>96</v>
      </c>
      <c r="BV2710">
        <v>102</v>
      </c>
      <c r="BW2710">
        <v>104</v>
      </c>
      <c r="BX2710">
        <v>103</v>
      </c>
      <c r="BY2710">
        <v>100</v>
      </c>
      <c r="BZ2710">
        <v>100</v>
      </c>
      <c r="CA2710">
        <v>99</v>
      </c>
      <c r="CB2710">
        <v>101</v>
      </c>
      <c r="CC2710">
        <v>96</v>
      </c>
      <c r="CD2710">
        <v>96</v>
      </c>
      <c r="CE2710">
        <v>99</v>
      </c>
      <c r="CF2710">
        <v>95</v>
      </c>
      <c r="CG2710">
        <v>94</v>
      </c>
      <c r="CH2710">
        <v>88</v>
      </c>
      <c r="CI2710">
        <v>90</v>
      </c>
      <c r="CJ2710">
        <v>87</v>
      </c>
      <c r="CK2710">
        <v>82</v>
      </c>
      <c r="CL2710">
        <v>80</v>
      </c>
      <c r="CM2710">
        <v>84</v>
      </c>
      <c r="CN2710">
        <v>89</v>
      </c>
      <c r="CO2710">
        <v>89</v>
      </c>
      <c r="CP2710">
        <v>89</v>
      </c>
      <c r="CQ2710">
        <v>81</v>
      </c>
      <c r="CR2710">
        <v>82</v>
      </c>
      <c r="CS2710">
        <v>87</v>
      </c>
      <c r="CT2710">
        <v>93</v>
      </c>
      <c r="CV2710">
        <v>95</v>
      </c>
      <c r="CW2710">
        <v>88</v>
      </c>
      <c r="CX2710" t="s">
        <v>5</v>
      </c>
      <c r="CY2710" t="s">
        <v>144</v>
      </c>
    </row>
    <row r="2711" spans="1:103" x14ac:dyDescent="0.25">
      <c r="A2711" t="s">
        <v>175</v>
      </c>
      <c r="B2711">
        <v>37.235300000000002</v>
      </c>
      <c r="C2711">
        <v>-117.49639999999999</v>
      </c>
      <c r="D2711">
        <v>4100</v>
      </c>
      <c r="E2711" t="s">
        <v>1</v>
      </c>
      <c r="F2711">
        <v>102.5</v>
      </c>
      <c r="G2711">
        <v>1990</v>
      </c>
      <c r="H2711">
        <v>8</v>
      </c>
      <c r="I2711" t="s">
        <v>260</v>
      </c>
      <c r="J2711">
        <v>76</v>
      </c>
      <c r="K2711">
        <v>85</v>
      </c>
      <c r="L2711">
        <v>94</v>
      </c>
      <c r="M2711">
        <v>97</v>
      </c>
      <c r="N2711">
        <v>95</v>
      </c>
      <c r="O2711">
        <v>92</v>
      </c>
      <c r="P2711">
        <v>95</v>
      </c>
      <c r="Q2711">
        <v>98</v>
      </c>
      <c r="R2711">
        <v>84</v>
      </c>
      <c r="S2711">
        <v>83</v>
      </c>
      <c r="T2711">
        <v>86</v>
      </c>
      <c r="U2711">
        <v>87</v>
      </c>
      <c r="V2711">
        <v>84</v>
      </c>
      <c r="W2711">
        <v>76</v>
      </c>
      <c r="X2711">
        <v>76</v>
      </c>
      <c r="Y2711">
        <v>84</v>
      </c>
      <c r="Z2711">
        <v>88</v>
      </c>
      <c r="AA2711">
        <v>87</v>
      </c>
      <c r="AB2711">
        <v>91</v>
      </c>
      <c r="AC2711">
        <v>97</v>
      </c>
      <c r="AD2711">
        <v>101</v>
      </c>
      <c r="AE2711">
        <v>100</v>
      </c>
      <c r="AF2711">
        <v>97</v>
      </c>
      <c r="AG2711">
        <v>99</v>
      </c>
      <c r="AH2711">
        <v>99</v>
      </c>
      <c r="AI2711">
        <v>100</v>
      </c>
      <c r="AJ2711">
        <v>99</v>
      </c>
      <c r="AK2711">
        <v>100</v>
      </c>
      <c r="AL2711">
        <v>99</v>
      </c>
      <c r="AM2711">
        <v>103</v>
      </c>
      <c r="AN2711" s="5">
        <v>103</v>
      </c>
      <c r="AO2711" s="5">
        <v>97</v>
      </c>
      <c r="AP2711" s="5">
        <v>92</v>
      </c>
      <c r="AQ2711" s="5">
        <v>93</v>
      </c>
      <c r="AR2711" s="5">
        <v>95</v>
      </c>
      <c r="AS2711" s="5">
        <v>95</v>
      </c>
      <c r="AT2711" s="5">
        <v>94</v>
      </c>
      <c r="AU2711" s="5">
        <v>94</v>
      </c>
      <c r="AV2711" s="5">
        <v>94</v>
      </c>
      <c r="AW2711" s="5">
        <v>95</v>
      </c>
      <c r="AX2711" s="5">
        <v>103</v>
      </c>
      <c r="AY2711" s="5">
        <v>105</v>
      </c>
      <c r="AZ2711" s="5">
        <v>100</v>
      </c>
      <c r="BA2711" s="5">
        <v>99</v>
      </c>
      <c r="BB2711" s="5">
        <v>93</v>
      </c>
      <c r="BC2711" s="5">
        <v>88</v>
      </c>
      <c r="BD2711" s="5">
        <v>96</v>
      </c>
      <c r="BE2711" s="5">
        <v>98</v>
      </c>
      <c r="BF2711" s="5">
        <v>101</v>
      </c>
      <c r="BG2711" s="5">
        <v>101</v>
      </c>
      <c r="BH2711" s="5">
        <v>102</v>
      </c>
      <c r="BI2711" s="5">
        <v>101</v>
      </c>
      <c r="BJ2711" s="5">
        <v>100</v>
      </c>
      <c r="BK2711" s="5">
        <v>94</v>
      </c>
      <c r="BL2711" s="5">
        <v>91</v>
      </c>
      <c r="BM2711" s="5">
        <v>94</v>
      </c>
      <c r="BN2711" s="5">
        <v>97</v>
      </c>
      <c r="BO2711" s="5">
        <v>100</v>
      </c>
      <c r="BP2711" s="5">
        <v>101</v>
      </c>
      <c r="BQ2711" s="5">
        <v>99</v>
      </c>
      <c r="BR2711" s="5">
        <v>98</v>
      </c>
      <c r="BS2711">
        <v>95</v>
      </c>
      <c r="BT2711">
        <v>97</v>
      </c>
      <c r="BU2711">
        <v>100</v>
      </c>
      <c r="BV2711">
        <v>103</v>
      </c>
      <c r="BW2711">
        <v>103</v>
      </c>
      <c r="BX2711">
        <v>102</v>
      </c>
      <c r="BY2711">
        <v>99</v>
      </c>
      <c r="BZ2711">
        <v>101</v>
      </c>
      <c r="CA2711">
        <v>99</v>
      </c>
      <c r="CB2711">
        <v>99</v>
      </c>
      <c r="CC2711">
        <v>97</v>
      </c>
      <c r="CD2711">
        <v>100</v>
      </c>
      <c r="CE2711">
        <v>100</v>
      </c>
      <c r="CF2711">
        <v>97</v>
      </c>
      <c r="CG2711">
        <v>86</v>
      </c>
      <c r="CH2711">
        <v>88</v>
      </c>
      <c r="CI2711">
        <v>89</v>
      </c>
      <c r="CJ2711">
        <v>85</v>
      </c>
      <c r="CK2711">
        <v>81</v>
      </c>
      <c r="CL2711">
        <v>80</v>
      </c>
      <c r="CM2711">
        <v>85</v>
      </c>
      <c r="CN2711">
        <v>91</v>
      </c>
      <c r="CO2711">
        <v>91</v>
      </c>
      <c r="CP2711">
        <v>87</v>
      </c>
      <c r="CQ2711">
        <v>83</v>
      </c>
      <c r="CR2711">
        <v>81</v>
      </c>
      <c r="CS2711">
        <v>87</v>
      </c>
      <c r="CT2711">
        <v>92</v>
      </c>
      <c r="CU2711">
        <v>96</v>
      </c>
      <c r="CV2711">
        <v>94</v>
      </c>
      <c r="CW2711">
        <v>89</v>
      </c>
      <c r="CX2711" t="s">
        <v>2</v>
      </c>
      <c r="CY2711" t="s">
        <v>176</v>
      </c>
    </row>
    <row r="2712" spans="1:103" x14ac:dyDescent="0.25">
      <c r="A2712" t="s">
        <v>4</v>
      </c>
      <c r="B2712">
        <v>36.798099999999998</v>
      </c>
      <c r="C2712">
        <v>-118.20359999999999</v>
      </c>
      <c r="D2712">
        <v>3950</v>
      </c>
      <c r="E2712" t="s">
        <v>1</v>
      </c>
      <c r="F2712">
        <v>124.8</v>
      </c>
      <c r="G2712">
        <v>1990</v>
      </c>
      <c r="H2712">
        <v>8</v>
      </c>
      <c r="I2712" t="s">
        <v>260</v>
      </c>
      <c r="J2712">
        <v>76</v>
      </c>
      <c r="K2712">
        <v>78</v>
      </c>
      <c r="L2712">
        <v>90</v>
      </c>
      <c r="M2712">
        <v>98</v>
      </c>
      <c r="N2712">
        <v>97</v>
      </c>
      <c r="O2712">
        <v>95</v>
      </c>
      <c r="P2712">
        <v>90</v>
      </c>
      <c r="Q2712">
        <v>95</v>
      </c>
      <c r="R2712">
        <v>94</v>
      </c>
      <c r="S2712">
        <v>85</v>
      </c>
      <c r="T2712">
        <v>83</v>
      </c>
      <c r="U2712">
        <v>88</v>
      </c>
      <c r="V2712">
        <v>90</v>
      </c>
      <c r="W2712">
        <v>89</v>
      </c>
      <c r="X2712">
        <v>76</v>
      </c>
      <c r="Y2712">
        <v>77</v>
      </c>
      <c r="Z2712">
        <v>85</v>
      </c>
      <c r="AA2712">
        <v>89</v>
      </c>
      <c r="AB2712">
        <v>90</v>
      </c>
      <c r="AC2712">
        <v>93</v>
      </c>
      <c r="AD2712">
        <v>97</v>
      </c>
      <c r="AE2712">
        <v>101</v>
      </c>
      <c r="AF2712">
        <v>100</v>
      </c>
      <c r="AG2712">
        <v>99</v>
      </c>
      <c r="AH2712">
        <v>100</v>
      </c>
      <c r="AI2712">
        <v>99</v>
      </c>
      <c r="AJ2712">
        <v>101</v>
      </c>
      <c r="AK2712">
        <v>100</v>
      </c>
      <c r="AL2712">
        <v>101</v>
      </c>
      <c r="AM2712">
        <v>101</v>
      </c>
      <c r="AN2712" s="5">
        <v>101</v>
      </c>
      <c r="AO2712" s="5">
        <v>105</v>
      </c>
      <c r="AP2712" s="5">
        <v>97</v>
      </c>
      <c r="AQ2712" s="5">
        <v>96</v>
      </c>
      <c r="AR2712" s="5">
        <v>97</v>
      </c>
      <c r="AS2712" s="5">
        <v>97</v>
      </c>
      <c r="AT2712" s="5">
        <v>96</v>
      </c>
      <c r="AU2712" s="5">
        <v>94</v>
      </c>
      <c r="AV2712" s="5">
        <v>94</v>
      </c>
      <c r="AW2712" s="5">
        <v>95</v>
      </c>
      <c r="AX2712" s="5">
        <v>99</v>
      </c>
      <c r="AY2712" s="5">
        <v>101</v>
      </c>
      <c r="AZ2712" s="5">
        <v>104</v>
      </c>
      <c r="BA2712" s="5">
        <v>99</v>
      </c>
      <c r="BB2712" s="5">
        <v>99</v>
      </c>
      <c r="BC2712" s="5">
        <v>94</v>
      </c>
      <c r="BD2712" s="5">
        <v>92</v>
      </c>
      <c r="BE2712" s="5">
        <v>95</v>
      </c>
      <c r="BF2712" s="5">
        <v>98</v>
      </c>
      <c r="BG2712" s="5">
        <v>101</v>
      </c>
      <c r="BH2712" s="5">
        <v>100</v>
      </c>
      <c r="BI2712" s="5">
        <v>102</v>
      </c>
      <c r="BJ2712" s="5">
        <v>104</v>
      </c>
      <c r="BK2712" s="5">
        <v>101</v>
      </c>
      <c r="BL2712" s="5">
        <v>99</v>
      </c>
      <c r="BM2712" s="5">
        <v>95</v>
      </c>
      <c r="BN2712" s="5">
        <v>96</v>
      </c>
      <c r="BO2712" s="5">
        <v>98</v>
      </c>
      <c r="BP2712" s="5">
        <v>99</v>
      </c>
      <c r="BQ2712" s="5">
        <v>100</v>
      </c>
      <c r="BR2712" s="5">
        <v>100</v>
      </c>
      <c r="BS2712">
        <v>98</v>
      </c>
      <c r="BT2712">
        <v>97</v>
      </c>
      <c r="BU2712">
        <v>97</v>
      </c>
      <c r="BV2712">
        <v>99</v>
      </c>
      <c r="BW2712">
        <v>102</v>
      </c>
      <c r="BX2712">
        <v>104</v>
      </c>
      <c r="BY2712">
        <v>103</v>
      </c>
      <c r="BZ2712">
        <v>103</v>
      </c>
      <c r="CA2712">
        <v>100</v>
      </c>
      <c r="CB2712">
        <v>96</v>
      </c>
      <c r="CC2712">
        <v>100</v>
      </c>
      <c r="CD2712">
        <v>95</v>
      </c>
      <c r="CE2712">
        <v>98</v>
      </c>
      <c r="CF2712">
        <v>100</v>
      </c>
      <c r="CG2712">
        <v>98</v>
      </c>
      <c r="CH2712">
        <v>90</v>
      </c>
      <c r="CI2712">
        <v>92</v>
      </c>
      <c r="CJ2712">
        <v>92</v>
      </c>
      <c r="CK2712">
        <v>85</v>
      </c>
      <c r="CL2712">
        <v>84</v>
      </c>
      <c r="CM2712">
        <v>87</v>
      </c>
      <c r="CN2712">
        <v>91</v>
      </c>
      <c r="CO2712">
        <v>93</v>
      </c>
      <c r="CP2712">
        <v>93</v>
      </c>
      <c r="CQ2712">
        <v>92</v>
      </c>
      <c r="CR2712">
        <v>85</v>
      </c>
      <c r="CS2712">
        <v>83</v>
      </c>
      <c r="CT2712">
        <v>89</v>
      </c>
      <c r="CU2712">
        <v>94</v>
      </c>
      <c r="CV2712">
        <v>98</v>
      </c>
      <c r="CW2712">
        <v>98</v>
      </c>
      <c r="CX2712" t="s">
        <v>5</v>
      </c>
      <c r="CY2712" t="s">
        <v>6</v>
      </c>
    </row>
    <row r="2713" spans="1:103" x14ac:dyDescent="0.25">
      <c r="A2713" t="s">
        <v>191</v>
      </c>
      <c r="B2713">
        <v>37.558100000000003</v>
      </c>
      <c r="C2713">
        <v>-115.2236</v>
      </c>
      <c r="D2713">
        <v>3900</v>
      </c>
      <c r="E2713" t="s">
        <v>1</v>
      </c>
      <c r="F2713">
        <v>189.9</v>
      </c>
      <c r="G2713">
        <v>1990</v>
      </c>
      <c r="H2713">
        <v>8</v>
      </c>
      <c r="I2713" t="s">
        <v>260</v>
      </c>
      <c r="J2713">
        <v>67</v>
      </c>
      <c r="K2713">
        <v>81</v>
      </c>
      <c r="L2713">
        <v>91</v>
      </c>
      <c r="M2713">
        <v>96</v>
      </c>
      <c r="N2713">
        <v>92</v>
      </c>
      <c r="O2713">
        <v>91</v>
      </c>
      <c r="P2713">
        <v>92</v>
      </c>
      <c r="Q2713">
        <v>92</v>
      </c>
      <c r="R2713">
        <v>80</v>
      </c>
      <c r="S2713">
        <v>71</v>
      </c>
      <c r="T2713">
        <v>80</v>
      </c>
      <c r="U2713">
        <v>86</v>
      </c>
      <c r="V2713">
        <v>84</v>
      </c>
      <c r="W2713">
        <v>76</v>
      </c>
      <c r="X2713">
        <v>75</v>
      </c>
      <c r="Y2713">
        <v>79</v>
      </c>
      <c r="Z2713">
        <v>83</v>
      </c>
      <c r="AA2713">
        <v>86</v>
      </c>
      <c r="AB2713">
        <v>87</v>
      </c>
      <c r="AC2713">
        <v>92</v>
      </c>
      <c r="AD2713">
        <v>95</v>
      </c>
      <c r="AE2713">
        <v>96</v>
      </c>
      <c r="AF2713">
        <v>97</v>
      </c>
      <c r="AG2713">
        <v>98</v>
      </c>
      <c r="AH2713">
        <v>99</v>
      </c>
      <c r="AI2713">
        <v>99</v>
      </c>
      <c r="AJ2713">
        <v>98</v>
      </c>
      <c r="AK2713">
        <v>98</v>
      </c>
      <c r="AL2713">
        <v>98</v>
      </c>
      <c r="AM2713">
        <v>100</v>
      </c>
      <c r="AN2713" s="5">
        <v>101</v>
      </c>
      <c r="AO2713" s="5">
        <v>95</v>
      </c>
      <c r="AP2713" s="5">
        <v>91</v>
      </c>
      <c r="AQ2713" s="5">
        <v>90</v>
      </c>
      <c r="AR2713" s="5">
        <v>92</v>
      </c>
      <c r="AS2713" s="5">
        <v>93</v>
      </c>
      <c r="AT2713" s="5">
        <v>89</v>
      </c>
      <c r="AU2713" s="5">
        <v>82</v>
      </c>
      <c r="AV2713" s="5">
        <v>86</v>
      </c>
      <c r="AW2713" s="5">
        <v>94</v>
      </c>
      <c r="AX2713" s="5">
        <v>98</v>
      </c>
      <c r="AY2713" s="5">
        <v>103</v>
      </c>
      <c r="AZ2713" s="5">
        <v>85</v>
      </c>
      <c r="BA2713" s="5">
        <v>94</v>
      </c>
      <c r="BB2713" s="5">
        <v>89</v>
      </c>
      <c r="BC2713" s="5">
        <v>87</v>
      </c>
      <c r="BD2713" s="5">
        <v>92</v>
      </c>
      <c r="BE2713" s="5">
        <v>95</v>
      </c>
      <c r="BF2713" s="5">
        <v>98</v>
      </c>
      <c r="BG2713" s="8">
        <f>(2*BF2713+BI2713)/3</f>
        <v>98</v>
      </c>
      <c r="BH2713" s="8">
        <f>(BG2713+2*BJ2713)/3</f>
        <v>97.333333333333329</v>
      </c>
      <c r="BI2713" s="5">
        <v>98</v>
      </c>
      <c r="BJ2713" s="5">
        <v>97</v>
      </c>
      <c r="BK2713" s="5">
        <v>92</v>
      </c>
      <c r="BL2713" s="5">
        <v>88</v>
      </c>
      <c r="BM2713" s="5">
        <v>89</v>
      </c>
      <c r="BN2713" s="5">
        <v>92</v>
      </c>
      <c r="BO2713" s="5">
        <v>94</v>
      </c>
      <c r="BP2713" s="5">
        <v>95</v>
      </c>
      <c r="BQ2713" s="5">
        <v>95</v>
      </c>
      <c r="BR2713" s="5">
        <v>96</v>
      </c>
      <c r="BS2713">
        <v>91</v>
      </c>
      <c r="BT2713">
        <v>94</v>
      </c>
      <c r="BU2713">
        <v>93</v>
      </c>
      <c r="BV2713">
        <v>96</v>
      </c>
      <c r="BW2713">
        <v>99</v>
      </c>
      <c r="BX2713">
        <v>95</v>
      </c>
      <c r="BY2713">
        <v>95</v>
      </c>
      <c r="BZ2713">
        <v>97</v>
      </c>
      <c r="CA2713">
        <v>96</v>
      </c>
      <c r="CB2713">
        <v>88</v>
      </c>
      <c r="CC2713">
        <v>97</v>
      </c>
      <c r="CD2713">
        <v>97</v>
      </c>
      <c r="CE2713">
        <v>97</v>
      </c>
      <c r="CF2713">
        <v>97</v>
      </c>
      <c r="CG2713">
        <v>97</v>
      </c>
      <c r="CH2713">
        <v>97</v>
      </c>
      <c r="CI2713">
        <v>97</v>
      </c>
      <c r="CJ2713">
        <v>97</v>
      </c>
      <c r="CK2713">
        <v>78</v>
      </c>
      <c r="CL2713">
        <v>78</v>
      </c>
      <c r="CM2713">
        <v>81</v>
      </c>
      <c r="CN2713">
        <v>85</v>
      </c>
      <c r="CO2713">
        <v>87</v>
      </c>
      <c r="CP2713">
        <v>86</v>
      </c>
      <c r="CQ2713">
        <v>82</v>
      </c>
      <c r="CR2713">
        <v>83</v>
      </c>
      <c r="CS2713">
        <v>86</v>
      </c>
      <c r="CT2713">
        <v>93</v>
      </c>
      <c r="CU2713">
        <v>92</v>
      </c>
      <c r="CV2713">
        <v>95</v>
      </c>
      <c r="CW2713">
        <v>92</v>
      </c>
      <c r="CX2713" t="s">
        <v>2</v>
      </c>
      <c r="CY2713" t="s">
        <v>192</v>
      </c>
    </row>
    <row r="2714" spans="1:103" x14ac:dyDescent="0.25">
      <c r="A2714" t="s">
        <v>49</v>
      </c>
      <c r="B2714">
        <v>36.1389</v>
      </c>
      <c r="C2714">
        <v>-117.9528</v>
      </c>
      <c r="D2714">
        <v>3825</v>
      </c>
      <c r="E2714" t="s">
        <v>1</v>
      </c>
      <c r="F2714">
        <v>103.6</v>
      </c>
      <c r="G2714">
        <v>1990</v>
      </c>
      <c r="H2714">
        <v>8</v>
      </c>
      <c r="I2714" t="s">
        <v>260</v>
      </c>
      <c r="J2714">
        <v>77</v>
      </c>
      <c r="K2714">
        <v>84</v>
      </c>
      <c r="L2714">
        <v>98</v>
      </c>
      <c r="M2714">
        <v>99</v>
      </c>
      <c r="N2714">
        <v>95</v>
      </c>
      <c r="O2714">
        <v>95</v>
      </c>
      <c r="P2714">
        <v>93</v>
      </c>
      <c r="Q2714">
        <v>96</v>
      </c>
      <c r="R2714">
        <v>85</v>
      </c>
      <c r="S2714">
        <v>85</v>
      </c>
      <c r="T2714">
        <v>86</v>
      </c>
      <c r="U2714">
        <v>91</v>
      </c>
      <c r="V2714">
        <v>86</v>
      </c>
      <c r="W2714">
        <v>74</v>
      </c>
      <c r="X2714">
        <v>77</v>
      </c>
      <c r="Y2714">
        <v>83</v>
      </c>
      <c r="Z2714">
        <v>86</v>
      </c>
      <c r="AA2714">
        <v>90</v>
      </c>
      <c r="AB2714">
        <v>91</v>
      </c>
      <c r="AC2714">
        <v>99</v>
      </c>
      <c r="AD2714">
        <v>101</v>
      </c>
      <c r="AE2714">
        <v>99</v>
      </c>
      <c r="AF2714">
        <v>97</v>
      </c>
      <c r="AG2714">
        <v>97</v>
      </c>
      <c r="AH2714">
        <v>99</v>
      </c>
      <c r="AI2714">
        <v>99</v>
      </c>
      <c r="AJ2714">
        <v>100</v>
      </c>
      <c r="AK2714">
        <v>97</v>
      </c>
      <c r="AL2714">
        <v>99</v>
      </c>
      <c r="AM2714" s="8">
        <f>(2*AL2714+AO2714)/3</f>
        <v>100</v>
      </c>
      <c r="AN2714" s="8">
        <f>(AM2714+2*AP2714)/3</f>
        <v>96</v>
      </c>
      <c r="AO2714" s="5">
        <v>102</v>
      </c>
      <c r="AP2714" s="5">
        <v>94</v>
      </c>
      <c r="AQ2714" s="5">
        <v>96</v>
      </c>
      <c r="AR2714" s="5">
        <v>96</v>
      </c>
      <c r="AS2714" s="5">
        <v>96</v>
      </c>
      <c r="AT2714" s="5">
        <v>92</v>
      </c>
      <c r="AU2714" s="5">
        <v>91</v>
      </c>
      <c r="AV2714" s="5">
        <v>93</v>
      </c>
      <c r="AW2714" s="5">
        <v>98</v>
      </c>
      <c r="AX2714" s="5">
        <v>101</v>
      </c>
      <c r="AY2714" s="5">
        <v>104</v>
      </c>
      <c r="AZ2714" s="5">
        <v>99</v>
      </c>
      <c r="BA2714" s="5">
        <v>98</v>
      </c>
      <c r="BB2714" s="5">
        <v>96</v>
      </c>
      <c r="BC2714" s="5">
        <v>94</v>
      </c>
      <c r="BD2714" s="5">
        <v>96</v>
      </c>
      <c r="BE2714" s="5">
        <v>100</v>
      </c>
      <c r="BF2714" s="5">
        <v>101</v>
      </c>
      <c r="BG2714" s="5">
        <v>101</v>
      </c>
      <c r="BH2714" s="5">
        <v>101</v>
      </c>
      <c r="BI2714" s="5">
        <v>100</v>
      </c>
      <c r="BJ2714" s="5">
        <v>102</v>
      </c>
      <c r="BK2714" s="5">
        <v>95</v>
      </c>
      <c r="BL2714" s="5">
        <v>95</v>
      </c>
      <c r="BM2714" s="5">
        <v>94</v>
      </c>
      <c r="BN2714" s="5">
        <v>96</v>
      </c>
      <c r="BO2714" s="5">
        <v>97</v>
      </c>
      <c r="BP2714" s="5">
        <v>97</v>
      </c>
      <c r="BQ2714" s="5">
        <v>98</v>
      </c>
      <c r="BR2714" s="5">
        <v>97</v>
      </c>
      <c r="BS2714">
        <v>95</v>
      </c>
      <c r="BT2714">
        <v>94</v>
      </c>
      <c r="BU2714">
        <v>97</v>
      </c>
      <c r="BV2714">
        <v>101</v>
      </c>
      <c r="BW2714">
        <v>104</v>
      </c>
      <c r="BX2714">
        <v>103</v>
      </c>
      <c r="BY2714">
        <v>101</v>
      </c>
      <c r="BZ2714">
        <v>96</v>
      </c>
      <c r="CA2714">
        <v>98</v>
      </c>
      <c r="CB2714">
        <v>98</v>
      </c>
      <c r="CC2714">
        <v>96</v>
      </c>
      <c r="CD2714">
        <v>95</v>
      </c>
      <c r="CE2714">
        <v>101</v>
      </c>
      <c r="CF2714">
        <v>96</v>
      </c>
      <c r="CG2714">
        <v>89</v>
      </c>
      <c r="CH2714">
        <v>88</v>
      </c>
      <c r="CI2714">
        <v>92</v>
      </c>
      <c r="CJ2714">
        <v>87</v>
      </c>
      <c r="CK2714">
        <v>86</v>
      </c>
      <c r="CL2714">
        <v>80</v>
      </c>
      <c r="CM2714">
        <v>84</v>
      </c>
      <c r="CN2714">
        <v>89</v>
      </c>
      <c r="CO2714">
        <v>90</v>
      </c>
      <c r="CP2714">
        <v>89</v>
      </c>
      <c r="CQ2714">
        <v>84</v>
      </c>
      <c r="CR2714">
        <v>83</v>
      </c>
      <c r="CS2714">
        <v>86</v>
      </c>
      <c r="CT2714">
        <v>92</v>
      </c>
      <c r="CU2714">
        <v>96</v>
      </c>
      <c r="CV2714">
        <v>97</v>
      </c>
      <c r="CW2714">
        <v>89</v>
      </c>
      <c r="CX2714" t="s">
        <v>5</v>
      </c>
      <c r="CY2714" t="s">
        <v>50</v>
      </c>
    </row>
    <row r="2715" spans="1:103" x14ac:dyDescent="0.25">
      <c r="A2715" t="s">
        <v>159</v>
      </c>
      <c r="B2715">
        <v>36.068600000000004</v>
      </c>
      <c r="C2715">
        <v>-115.4603</v>
      </c>
      <c r="D2715">
        <v>3780</v>
      </c>
      <c r="E2715" t="s">
        <v>1</v>
      </c>
      <c r="F2715">
        <v>133.4</v>
      </c>
      <c r="G2715">
        <v>1990</v>
      </c>
      <c r="H2715">
        <v>8</v>
      </c>
      <c r="I2715" t="s">
        <v>260</v>
      </c>
      <c r="J2715">
        <v>77</v>
      </c>
      <c r="K2715">
        <v>86</v>
      </c>
      <c r="L2715">
        <v>96</v>
      </c>
      <c r="M2715">
        <v>100</v>
      </c>
      <c r="N2715">
        <v>97</v>
      </c>
      <c r="O2715">
        <v>91</v>
      </c>
      <c r="P2715">
        <v>96</v>
      </c>
      <c r="Q2715">
        <v>99</v>
      </c>
      <c r="R2715">
        <v>87</v>
      </c>
      <c r="S2715">
        <v>73</v>
      </c>
      <c r="T2715">
        <v>83</v>
      </c>
      <c r="U2715">
        <v>85</v>
      </c>
      <c r="V2715">
        <v>83</v>
      </c>
      <c r="W2715">
        <v>77</v>
      </c>
      <c r="X2715">
        <v>74</v>
      </c>
      <c r="Y2715">
        <v>84</v>
      </c>
      <c r="Z2715">
        <v>91</v>
      </c>
      <c r="AA2715">
        <v>91</v>
      </c>
      <c r="AB2715">
        <v>92</v>
      </c>
      <c r="AC2715">
        <v>96</v>
      </c>
      <c r="AG2715">
        <v>100</v>
      </c>
      <c r="AH2715">
        <v>100</v>
      </c>
      <c r="AI2715">
        <v>101</v>
      </c>
      <c r="AJ2715">
        <v>99</v>
      </c>
      <c r="AK2715">
        <v>99</v>
      </c>
      <c r="AL2715">
        <v>101</v>
      </c>
      <c r="AM2715">
        <v>104</v>
      </c>
      <c r="AN2715" s="5">
        <v>104</v>
      </c>
      <c r="AO2715" s="5">
        <v>103</v>
      </c>
      <c r="AP2715" s="5">
        <v>96</v>
      </c>
      <c r="AQ2715" s="5">
        <v>93</v>
      </c>
      <c r="AR2715" s="5">
        <v>96</v>
      </c>
      <c r="AS2715" s="5">
        <v>98</v>
      </c>
      <c r="AT2715" s="5">
        <v>96</v>
      </c>
      <c r="AU2715" s="5">
        <v>96</v>
      </c>
      <c r="AV2715" s="5">
        <v>80</v>
      </c>
      <c r="AW2715" s="5">
        <v>96</v>
      </c>
      <c r="AX2715" s="5">
        <v>101</v>
      </c>
      <c r="AY2715" s="5">
        <v>104</v>
      </c>
      <c r="AZ2715" s="5">
        <v>107</v>
      </c>
      <c r="BA2715" s="5">
        <v>91</v>
      </c>
      <c r="BB2715" s="5">
        <v>91</v>
      </c>
      <c r="BC2715" s="5">
        <v>87</v>
      </c>
      <c r="BD2715" s="5">
        <v>94</v>
      </c>
      <c r="BE2715" s="5">
        <v>98</v>
      </c>
      <c r="BF2715" s="5">
        <v>100</v>
      </c>
      <c r="BG2715" s="5">
        <v>99</v>
      </c>
      <c r="BH2715" s="5">
        <v>99</v>
      </c>
      <c r="BI2715" s="5">
        <v>99</v>
      </c>
      <c r="BJ2715" s="5">
        <v>97</v>
      </c>
      <c r="BK2715" s="5">
        <v>94</v>
      </c>
      <c r="BL2715" s="5">
        <v>90</v>
      </c>
      <c r="BM2715" s="5">
        <v>93</v>
      </c>
      <c r="BN2715" s="5">
        <v>97</v>
      </c>
      <c r="BO2715" s="5">
        <v>99</v>
      </c>
      <c r="BP2715" s="5">
        <v>100</v>
      </c>
      <c r="BQ2715" s="5">
        <v>99</v>
      </c>
      <c r="BR2715" s="5">
        <v>98</v>
      </c>
      <c r="BS2715">
        <v>95</v>
      </c>
      <c r="BT2715">
        <v>95</v>
      </c>
      <c r="BU2715">
        <v>100</v>
      </c>
      <c r="BV2715">
        <v>101</v>
      </c>
      <c r="BW2715">
        <v>100</v>
      </c>
      <c r="BX2715">
        <v>100</v>
      </c>
      <c r="BY2715">
        <v>100</v>
      </c>
      <c r="BZ2715">
        <v>99</v>
      </c>
      <c r="CA2715">
        <v>100</v>
      </c>
      <c r="CB2715">
        <v>98</v>
      </c>
      <c r="CC2715">
        <v>87</v>
      </c>
      <c r="CD2715">
        <v>86</v>
      </c>
      <c r="CE2715">
        <v>92</v>
      </c>
      <c r="CF2715">
        <v>89</v>
      </c>
      <c r="CG2715">
        <v>75</v>
      </c>
      <c r="CH2715">
        <v>79</v>
      </c>
      <c r="CK2715">
        <v>91</v>
      </c>
      <c r="CL2715">
        <v>86</v>
      </c>
      <c r="CM2715">
        <v>87</v>
      </c>
      <c r="CN2715">
        <v>91</v>
      </c>
      <c r="CO2715">
        <v>92</v>
      </c>
      <c r="CP2715">
        <v>87</v>
      </c>
      <c r="CQ2715">
        <v>84</v>
      </c>
      <c r="CR2715">
        <v>88</v>
      </c>
      <c r="CS2715">
        <v>91</v>
      </c>
      <c r="CT2715">
        <v>96</v>
      </c>
      <c r="CU2715">
        <v>98</v>
      </c>
      <c r="CV2715">
        <v>95</v>
      </c>
      <c r="CW2715">
        <v>95</v>
      </c>
      <c r="CX2715" t="s">
        <v>2</v>
      </c>
      <c r="CY2715" t="s">
        <v>160</v>
      </c>
    </row>
    <row r="2716" spans="1:103" x14ac:dyDescent="0.25">
      <c r="A2716" t="s">
        <v>197</v>
      </c>
      <c r="B2716">
        <v>36.135300000000001</v>
      </c>
      <c r="C2716">
        <v>-115.4272</v>
      </c>
      <c r="D2716">
        <v>3760</v>
      </c>
      <c r="E2716" t="s">
        <v>1</v>
      </c>
      <c r="F2716">
        <v>134</v>
      </c>
      <c r="G2716">
        <v>1990</v>
      </c>
      <c r="H2716">
        <v>8</v>
      </c>
      <c r="I2716" t="s">
        <v>260</v>
      </c>
      <c r="AJ2716">
        <v>95</v>
      </c>
      <c r="AK2716">
        <v>96</v>
      </c>
      <c r="AL2716">
        <v>98</v>
      </c>
      <c r="AM2716">
        <v>99</v>
      </c>
      <c r="AN2716" s="5">
        <v>99</v>
      </c>
      <c r="AO2716" s="5">
        <v>92</v>
      </c>
      <c r="AP2716" s="5">
        <v>90</v>
      </c>
      <c r="AQ2716" s="5">
        <v>90</v>
      </c>
      <c r="AR2716" s="5">
        <v>92</v>
      </c>
      <c r="AS2716" s="5">
        <v>92</v>
      </c>
      <c r="AT2716" s="5">
        <v>89</v>
      </c>
      <c r="AU2716" s="5">
        <v>82</v>
      </c>
      <c r="AV2716" s="5">
        <v>90</v>
      </c>
      <c r="AW2716" s="5">
        <v>91</v>
      </c>
      <c r="AX2716" s="5">
        <v>97</v>
      </c>
      <c r="AY2716" s="5">
        <v>99</v>
      </c>
      <c r="AZ2716" s="5">
        <v>95</v>
      </c>
      <c r="BA2716" s="5">
        <v>87</v>
      </c>
      <c r="BB2716" s="5">
        <v>86</v>
      </c>
      <c r="BC2716" s="5">
        <v>82</v>
      </c>
      <c r="BD2716" s="5">
        <v>90</v>
      </c>
      <c r="BE2716" s="5">
        <v>93</v>
      </c>
      <c r="BF2716" s="5">
        <v>100</v>
      </c>
      <c r="BG2716" s="5">
        <v>100</v>
      </c>
      <c r="BH2716" s="5">
        <v>101</v>
      </c>
      <c r="BI2716" s="5">
        <v>100</v>
      </c>
      <c r="BJ2716" s="5">
        <v>98</v>
      </c>
      <c r="BK2716" s="5">
        <v>94</v>
      </c>
      <c r="BL2716" s="5">
        <v>90</v>
      </c>
      <c r="BM2716" s="5">
        <v>95</v>
      </c>
      <c r="BN2716" s="5">
        <v>98</v>
      </c>
      <c r="BO2716" s="5">
        <v>99</v>
      </c>
      <c r="BP2716" s="5">
        <v>100</v>
      </c>
      <c r="BQ2716" s="5">
        <v>99</v>
      </c>
      <c r="BR2716" s="5">
        <v>97</v>
      </c>
      <c r="BS2716">
        <v>96</v>
      </c>
      <c r="BT2716">
        <v>96</v>
      </c>
      <c r="BU2716">
        <v>97</v>
      </c>
      <c r="BV2716">
        <v>102</v>
      </c>
      <c r="BW2716">
        <v>101</v>
      </c>
      <c r="BX2716">
        <v>100</v>
      </c>
      <c r="BY2716">
        <v>100</v>
      </c>
      <c r="BZ2716">
        <v>100</v>
      </c>
      <c r="CA2716">
        <v>102</v>
      </c>
      <c r="CB2716">
        <v>99</v>
      </c>
      <c r="CC2716">
        <v>99</v>
      </c>
      <c r="CD2716">
        <v>88</v>
      </c>
      <c r="CE2716">
        <v>94</v>
      </c>
      <c r="CF2716">
        <v>88</v>
      </c>
      <c r="CG2716">
        <v>79</v>
      </c>
      <c r="CH2716">
        <v>87</v>
      </c>
      <c r="CI2716">
        <v>92</v>
      </c>
      <c r="CJ2716">
        <v>88</v>
      </c>
      <c r="CK2716">
        <v>84</v>
      </c>
      <c r="CL2716">
        <v>86</v>
      </c>
      <c r="CM2716">
        <v>88</v>
      </c>
      <c r="CN2716">
        <v>92</v>
      </c>
      <c r="CO2716">
        <v>93</v>
      </c>
      <c r="CP2716">
        <v>87</v>
      </c>
      <c r="CQ2716">
        <v>85</v>
      </c>
      <c r="CR2716">
        <v>89</v>
      </c>
      <c r="CS2716">
        <v>92</v>
      </c>
      <c r="CT2716">
        <v>98</v>
      </c>
      <c r="CU2716">
        <v>98</v>
      </c>
      <c r="CV2716">
        <v>97</v>
      </c>
      <c r="CW2716">
        <v>96</v>
      </c>
      <c r="CX2716" t="s">
        <v>2</v>
      </c>
      <c r="CY2716" t="s">
        <v>198</v>
      </c>
    </row>
    <row r="2717" spans="1:103" x14ac:dyDescent="0.25">
      <c r="A2717" t="s">
        <v>61</v>
      </c>
      <c r="B2717">
        <v>35.369199999999999</v>
      </c>
      <c r="C2717">
        <v>-117.6525</v>
      </c>
      <c r="D2717">
        <v>3570</v>
      </c>
      <c r="E2717" t="s">
        <v>1</v>
      </c>
      <c r="F2717">
        <v>140.5</v>
      </c>
      <c r="G2717">
        <v>1990</v>
      </c>
      <c r="H2717">
        <v>8</v>
      </c>
      <c r="I2717" t="s">
        <v>260</v>
      </c>
      <c r="J2717">
        <v>78</v>
      </c>
      <c r="K2717">
        <v>89</v>
      </c>
      <c r="L2717">
        <v>96</v>
      </c>
      <c r="M2717">
        <v>98</v>
      </c>
      <c r="N2717">
        <v>92</v>
      </c>
      <c r="O2717">
        <v>89</v>
      </c>
      <c r="P2717">
        <v>96</v>
      </c>
      <c r="Q2717">
        <v>98</v>
      </c>
      <c r="R2717">
        <v>87</v>
      </c>
      <c r="S2717">
        <v>85</v>
      </c>
      <c r="T2717">
        <v>87</v>
      </c>
      <c r="U2717">
        <v>86</v>
      </c>
      <c r="V2717">
        <v>81</v>
      </c>
      <c r="W2717">
        <v>73</v>
      </c>
      <c r="X2717">
        <v>76</v>
      </c>
      <c r="Y2717">
        <v>86</v>
      </c>
      <c r="Z2717">
        <v>88</v>
      </c>
      <c r="AA2717">
        <v>89</v>
      </c>
      <c r="AB2717">
        <v>93</v>
      </c>
      <c r="AC2717">
        <v>100</v>
      </c>
      <c r="AD2717">
        <v>102</v>
      </c>
      <c r="AE2717">
        <v>101</v>
      </c>
      <c r="AF2717">
        <v>97</v>
      </c>
      <c r="AG2717">
        <v>98</v>
      </c>
      <c r="AH2717">
        <v>99</v>
      </c>
      <c r="AI2717">
        <v>99</v>
      </c>
      <c r="AJ2717">
        <v>97</v>
      </c>
      <c r="AK2717">
        <v>100</v>
      </c>
      <c r="AL2717">
        <v>100</v>
      </c>
      <c r="AM2717">
        <v>102</v>
      </c>
      <c r="AN2717" s="5">
        <v>103</v>
      </c>
      <c r="AO2717" s="5">
        <v>97</v>
      </c>
      <c r="AP2717" s="5">
        <v>92</v>
      </c>
      <c r="AQ2717" s="5">
        <v>91</v>
      </c>
      <c r="AR2717" s="5">
        <v>94</v>
      </c>
      <c r="AS2717" s="5">
        <v>95</v>
      </c>
      <c r="AT2717" s="5">
        <v>94</v>
      </c>
      <c r="AU2717" s="5">
        <v>94</v>
      </c>
      <c r="AV2717" s="5">
        <v>96</v>
      </c>
      <c r="AW2717" s="5">
        <v>100</v>
      </c>
      <c r="AX2717" s="5">
        <v>103</v>
      </c>
      <c r="AY2717" s="5">
        <v>102</v>
      </c>
      <c r="AZ2717" s="5">
        <v>99</v>
      </c>
      <c r="BA2717" s="5">
        <v>100</v>
      </c>
      <c r="BB2717" s="5">
        <v>96</v>
      </c>
      <c r="BC2717" s="5">
        <v>98</v>
      </c>
      <c r="BD2717" s="5">
        <v>98</v>
      </c>
      <c r="BE2717" s="5">
        <v>102</v>
      </c>
      <c r="BF2717" s="5">
        <v>102</v>
      </c>
      <c r="BG2717" s="5">
        <v>102</v>
      </c>
      <c r="BH2717" s="5">
        <v>102</v>
      </c>
      <c r="BI2717" s="5">
        <v>97</v>
      </c>
      <c r="BJ2717" s="5">
        <v>101</v>
      </c>
      <c r="BK2717" s="5">
        <v>98</v>
      </c>
      <c r="BL2717" s="5">
        <v>94</v>
      </c>
      <c r="BM2717" s="5">
        <v>97</v>
      </c>
      <c r="BN2717" s="5">
        <v>97</v>
      </c>
      <c r="BO2717" s="5">
        <v>99</v>
      </c>
      <c r="BP2717" s="5">
        <v>100</v>
      </c>
      <c r="BQ2717" s="5">
        <v>101</v>
      </c>
      <c r="BR2717" s="5">
        <v>98</v>
      </c>
      <c r="BS2717">
        <v>97</v>
      </c>
      <c r="BT2717">
        <v>96</v>
      </c>
      <c r="BU2717">
        <v>99</v>
      </c>
      <c r="BV2717">
        <v>102</v>
      </c>
      <c r="BW2717">
        <v>106</v>
      </c>
      <c r="BX2717">
        <v>102</v>
      </c>
      <c r="BY2717">
        <v>100</v>
      </c>
      <c r="BZ2717">
        <v>99</v>
      </c>
      <c r="CA2717">
        <v>102</v>
      </c>
      <c r="CB2717">
        <v>101</v>
      </c>
      <c r="CC2717">
        <v>100</v>
      </c>
      <c r="CD2717">
        <v>98</v>
      </c>
      <c r="CE2717">
        <v>99</v>
      </c>
      <c r="CF2717">
        <v>99</v>
      </c>
      <c r="CG2717">
        <v>94</v>
      </c>
      <c r="CH2717">
        <v>91</v>
      </c>
      <c r="CI2717">
        <v>92</v>
      </c>
      <c r="CJ2717">
        <v>87</v>
      </c>
      <c r="CK2717">
        <v>82</v>
      </c>
      <c r="CL2717">
        <v>83</v>
      </c>
      <c r="CM2717">
        <v>87</v>
      </c>
      <c r="CN2717">
        <v>90</v>
      </c>
      <c r="CO2717">
        <v>91</v>
      </c>
      <c r="CP2717">
        <v>88</v>
      </c>
      <c r="CQ2717">
        <v>80</v>
      </c>
      <c r="CR2717">
        <v>83</v>
      </c>
      <c r="CS2717">
        <v>90</v>
      </c>
      <c r="CT2717">
        <v>95</v>
      </c>
      <c r="CU2717">
        <v>98</v>
      </c>
      <c r="CV2717">
        <v>93</v>
      </c>
      <c r="CW2717">
        <v>91</v>
      </c>
      <c r="CX2717" t="s">
        <v>5</v>
      </c>
      <c r="CY2717" t="s">
        <v>62</v>
      </c>
    </row>
    <row r="2718" spans="1:103" x14ac:dyDescent="0.25">
      <c r="A2718" t="s">
        <v>157</v>
      </c>
      <c r="B2718">
        <v>36.994999999999997</v>
      </c>
      <c r="C2718">
        <v>-116.7189</v>
      </c>
      <c r="D2718">
        <v>3550</v>
      </c>
      <c r="E2718" t="s">
        <v>1</v>
      </c>
      <c r="F2718">
        <v>60.6</v>
      </c>
      <c r="G2718">
        <v>1990</v>
      </c>
      <c r="H2718">
        <v>8</v>
      </c>
      <c r="I2718" t="s">
        <v>260</v>
      </c>
      <c r="J2718">
        <v>78</v>
      </c>
      <c r="K2718">
        <v>86</v>
      </c>
      <c r="L2718">
        <v>95</v>
      </c>
      <c r="M2718">
        <v>98</v>
      </c>
      <c r="N2718">
        <v>94</v>
      </c>
      <c r="O2718">
        <v>94</v>
      </c>
      <c r="P2718">
        <v>94</v>
      </c>
      <c r="Q2718">
        <v>97</v>
      </c>
      <c r="R2718">
        <v>87</v>
      </c>
      <c r="S2718">
        <v>83</v>
      </c>
      <c r="T2718">
        <v>85</v>
      </c>
      <c r="U2718">
        <v>88</v>
      </c>
      <c r="V2718">
        <v>86</v>
      </c>
      <c r="W2718">
        <v>78</v>
      </c>
      <c r="X2718">
        <v>77</v>
      </c>
      <c r="Y2718">
        <v>84</v>
      </c>
      <c r="Z2718">
        <v>88</v>
      </c>
      <c r="AA2718">
        <v>88</v>
      </c>
      <c r="AB2718">
        <v>95</v>
      </c>
      <c r="AC2718">
        <v>99</v>
      </c>
      <c r="AD2718">
        <v>100</v>
      </c>
      <c r="AE2718">
        <v>100</v>
      </c>
      <c r="AF2718">
        <v>98</v>
      </c>
      <c r="AG2718">
        <v>99</v>
      </c>
      <c r="AH2718">
        <v>99</v>
      </c>
      <c r="AI2718">
        <v>99</v>
      </c>
      <c r="AJ2718">
        <v>99</v>
      </c>
      <c r="AK2718">
        <v>100</v>
      </c>
      <c r="AL2718">
        <v>101</v>
      </c>
      <c r="AM2718">
        <v>103</v>
      </c>
      <c r="AN2718" s="5">
        <v>103</v>
      </c>
      <c r="AO2718" s="5">
        <v>98</v>
      </c>
      <c r="AP2718" s="5">
        <v>93</v>
      </c>
      <c r="AQ2718" s="5">
        <v>93</v>
      </c>
      <c r="AR2718" s="5">
        <v>97</v>
      </c>
      <c r="AS2718" s="5">
        <v>96</v>
      </c>
      <c r="AT2718" s="5">
        <v>95</v>
      </c>
      <c r="AU2718" s="5">
        <v>94</v>
      </c>
      <c r="AV2718" s="5">
        <v>96</v>
      </c>
      <c r="AW2718" s="5">
        <v>100</v>
      </c>
      <c r="AX2718" s="5">
        <v>105</v>
      </c>
      <c r="AY2718" s="5">
        <v>109</v>
      </c>
      <c r="AZ2718" s="5">
        <v>102</v>
      </c>
      <c r="BA2718" s="5">
        <v>105</v>
      </c>
      <c r="BB2718" s="5">
        <v>90</v>
      </c>
      <c r="BC2718" s="5">
        <v>90</v>
      </c>
      <c r="BD2718" s="5">
        <v>97</v>
      </c>
      <c r="BE2718" s="5">
        <v>101</v>
      </c>
      <c r="BF2718" s="5">
        <v>100</v>
      </c>
      <c r="BG2718" s="5">
        <v>100</v>
      </c>
      <c r="BH2718" s="5">
        <v>101</v>
      </c>
      <c r="BI2718" s="5">
        <v>100</v>
      </c>
      <c r="BJ2718" s="5">
        <v>99</v>
      </c>
      <c r="BK2718" s="5">
        <v>94</v>
      </c>
      <c r="BL2718" s="5">
        <v>91</v>
      </c>
      <c r="BM2718" s="5">
        <v>94</v>
      </c>
      <c r="BN2718" s="5">
        <v>97</v>
      </c>
      <c r="BO2718" s="5">
        <v>99</v>
      </c>
      <c r="BP2718" s="5">
        <v>100</v>
      </c>
      <c r="BQ2718" s="5">
        <v>100</v>
      </c>
      <c r="BR2718" s="5">
        <v>98</v>
      </c>
      <c r="BS2718">
        <v>95</v>
      </c>
      <c r="BT2718">
        <v>96</v>
      </c>
      <c r="BU2718">
        <v>98</v>
      </c>
      <c r="BV2718">
        <v>105</v>
      </c>
      <c r="BW2718">
        <v>105</v>
      </c>
      <c r="BX2718">
        <v>104</v>
      </c>
      <c r="BY2718">
        <v>100</v>
      </c>
      <c r="BZ2718">
        <v>102</v>
      </c>
      <c r="CA2718">
        <v>102</v>
      </c>
      <c r="CB2718">
        <v>100</v>
      </c>
      <c r="CC2718">
        <v>98</v>
      </c>
      <c r="CD2718">
        <v>97</v>
      </c>
      <c r="CE2718">
        <v>102</v>
      </c>
      <c r="CF2718">
        <v>96</v>
      </c>
      <c r="CG2718">
        <v>88</v>
      </c>
      <c r="CH2718">
        <v>89</v>
      </c>
      <c r="CI2718">
        <v>91</v>
      </c>
      <c r="CJ2718">
        <v>88</v>
      </c>
      <c r="CK2718">
        <v>85</v>
      </c>
      <c r="CL2718">
        <v>82</v>
      </c>
      <c r="CM2718">
        <v>86</v>
      </c>
      <c r="CN2718">
        <v>93</v>
      </c>
      <c r="CO2718">
        <v>92</v>
      </c>
      <c r="CP2718">
        <v>88</v>
      </c>
      <c r="CQ2718">
        <v>84</v>
      </c>
      <c r="CR2718">
        <v>85</v>
      </c>
      <c r="CS2718">
        <v>90</v>
      </c>
      <c r="CT2718">
        <v>94</v>
      </c>
      <c r="CU2718">
        <v>97</v>
      </c>
      <c r="CV2718">
        <v>95</v>
      </c>
      <c r="CW2718">
        <v>92</v>
      </c>
      <c r="CX2718" t="s">
        <v>2</v>
      </c>
      <c r="CY2718" t="s">
        <v>158</v>
      </c>
    </row>
    <row r="2719" spans="1:103" x14ac:dyDescent="0.25">
      <c r="A2719" t="s">
        <v>31</v>
      </c>
      <c r="B2719">
        <v>35.466099999999997</v>
      </c>
      <c r="C2719">
        <v>-114.9217</v>
      </c>
      <c r="D2719">
        <v>3540</v>
      </c>
      <c r="E2719" t="s">
        <v>1</v>
      </c>
      <c r="F2719">
        <v>207</v>
      </c>
      <c r="G2719">
        <v>1990</v>
      </c>
      <c r="H2719">
        <v>8</v>
      </c>
      <c r="I2719" t="s">
        <v>260</v>
      </c>
      <c r="J2719">
        <v>78</v>
      </c>
      <c r="K2719">
        <v>85</v>
      </c>
      <c r="L2719">
        <v>97</v>
      </c>
      <c r="M2719">
        <v>101</v>
      </c>
      <c r="N2719">
        <v>98</v>
      </c>
      <c r="O2719">
        <v>94</v>
      </c>
      <c r="P2719">
        <v>94</v>
      </c>
      <c r="Q2719">
        <v>97</v>
      </c>
      <c r="R2719">
        <v>82</v>
      </c>
      <c r="S2719">
        <v>76</v>
      </c>
      <c r="T2719">
        <v>84</v>
      </c>
      <c r="U2719">
        <v>88</v>
      </c>
      <c r="V2719">
        <v>87</v>
      </c>
      <c r="W2719">
        <v>82</v>
      </c>
      <c r="X2719">
        <v>77</v>
      </c>
      <c r="Y2719">
        <v>85</v>
      </c>
      <c r="Z2719">
        <v>89</v>
      </c>
      <c r="AA2719">
        <v>92</v>
      </c>
      <c r="AB2719">
        <v>94</v>
      </c>
      <c r="AC2719">
        <v>98</v>
      </c>
      <c r="AD2719">
        <v>103</v>
      </c>
      <c r="AE2719">
        <v>101</v>
      </c>
      <c r="AF2719">
        <v>101</v>
      </c>
      <c r="AG2719">
        <v>103</v>
      </c>
      <c r="AH2719">
        <v>105</v>
      </c>
      <c r="AI2719">
        <v>105</v>
      </c>
      <c r="AJ2719">
        <v>103</v>
      </c>
      <c r="AK2719">
        <v>105</v>
      </c>
      <c r="AL2719">
        <v>102</v>
      </c>
      <c r="AM2719">
        <v>103</v>
      </c>
      <c r="AN2719" s="5">
        <v>105</v>
      </c>
      <c r="AO2719" s="5">
        <v>98</v>
      </c>
      <c r="AP2719" s="5">
        <v>95</v>
      </c>
      <c r="AQ2719" s="5">
        <v>96</v>
      </c>
      <c r="AR2719" s="5">
        <v>97</v>
      </c>
      <c r="AS2719" s="5">
        <v>96</v>
      </c>
      <c r="AT2719" s="5">
        <v>92</v>
      </c>
      <c r="AU2719" s="5">
        <v>89</v>
      </c>
      <c r="AV2719" s="5">
        <v>95</v>
      </c>
      <c r="AW2719" s="5">
        <v>97</v>
      </c>
      <c r="AX2719" s="5">
        <v>101</v>
      </c>
      <c r="AY2719" s="5">
        <v>104</v>
      </c>
      <c r="AZ2719" s="5">
        <v>98</v>
      </c>
      <c r="BA2719" s="5">
        <v>85</v>
      </c>
      <c r="BB2719" s="5">
        <v>87</v>
      </c>
      <c r="BC2719" s="5">
        <v>83</v>
      </c>
      <c r="BD2719" s="5">
        <v>94</v>
      </c>
      <c r="BE2719" s="5">
        <v>101</v>
      </c>
      <c r="BF2719" s="5">
        <v>101</v>
      </c>
      <c r="BG2719" s="5">
        <v>97</v>
      </c>
      <c r="BH2719" s="5">
        <v>100</v>
      </c>
      <c r="BI2719" s="5">
        <v>101</v>
      </c>
      <c r="BJ2719" s="5">
        <v>98</v>
      </c>
      <c r="BK2719" s="5">
        <v>95</v>
      </c>
      <c r="BL2719" s="5">
        <v>94</v>
      </c>
      <c r="BM2719" s="5">
        <v>93</v>
      </c>
      <c r="BN2719" s="5">
        <v>98</v>
      </c>
      <c r="BO2719" s="5">
        <v>99</v>
      </c>
      <c r="BP2719" s="5">
        <v>100</v>
      </c>
      <c r="BQ2719" s="5">
        <v>102</v>
      </c>
      <c r="BR2719" s="5">
        <v>100</v>
      </c>
      <c r="BS2719">
        <v>95</v>
      </c>
      <c r="BT2719">
        <v>94</v>
      </c>
      <c r="BU2719">
        <v>99</v>
      </c>
      <c r="BV2719">
        <v>102</v>
      </c>
      <c r="BW2719">
        <v>101</v>
      </c>
      <c r="BX2719">
        <v>100</v>
      </c>
      <c r="BY2719">
        <v>100</v>
      </c>
      <c r="BZ2719">
        <v>101</v>
      </c>
      <c r="CA2719">
        <v>101</v>
      </c>
      <c r="CB2719">
        <v>100</v>
      </c>
      <c r="CC2719">
        <v>100</v>
      </c>
      <c r="CD2719">
        <v>87</v>
      </c>
      <c r="CE2719">
        <v>92</v>
      </c>
      <c r="CF2719">
        <v>82</v>
      </c>
      <c r="CG2719">
        <v>80</v>
      </c>
      <c r="CH2719">
        <v>86</v>
      </c>
      <c r="CI2719">
        <v>90</v>
      </c>
      <c r="CJ2719">
        <v>90</v>
      </c>
      <c r="CK2719">
        <v>85</v>
      </c>
      <c r="CL2719">
        <v>84</v>
      </c>
      <c r="CM2719">
        <v>89</v>
      </c>
      <c r="CN2719">
        <v>92</v>
      </c>
      <c r="CO2719">
        <v>91</v>
      </c>
      <c r="CP2719">
        <v>88</v>
      </c>
      <c r="CQ2719">
        <v>86</v>
      </c>
      <c r="CR2719">
        <v>88</v>
      </c>
      <c r="CS2719">
        <v>91</v>
      </c>
      <c r="CT2719">
        <v>96</v>
      </c>
      <c r="CU2719">
        <v>98</v>
      </c>
      <c r="CV2719">
        <v>96</v>
      </c>
      <c r="CW2719">
        <v>95</v>
      </c>
      <c r="CX2719" t="s">
        <v>2</v>
      </c>
      <c r="CY2719" t="s">
        <v>32</v>
      </c>
    </row>
    <row r="2720" spans="1:103" x14ac:dyDescent="0.25">
      <c r="A2720" t="s">
        <v>167</v>
      </c>
      <c r="B2720">
        <v>37.347499999999997</v>
      </c>
      <c r="C2720">
        <v>-114.5411</v>
      </c>
      <c r="D2720">
        <v>3422</v>
      </c>
      <c r="E2720" t="s">
        <v>1</v>
      </c>
      <c r="F2720">
        <v>228.8</v>
      </c>
      <c r="G2720">
        <v>1990</v>
      </c>
      <c r="H2720">
        <v>8</v>
      </c>
      <c r="I2720" t="s">
        <v>260</v>
      </c>
      <c r="J2720">
        <v>74</v>
      </c>
      <c r="K2720">
        <v>72</v>
      </c>
      <c r="L2720">
        <v>86</v>
      </c>
      <c r="M2720">
        <v>96</v>
      </c>
      <c r="N2720">
        <v>102</v>
      </c>
      <c r="O2720">
        <v>97</v>
      </c>
      <c r="P2720">
        <v>93</v>
      </c>
      <c r="Q2720">
        <v>96</v>
      </c>
      <c r="S2720">
        <v>85</v>
      </c>
      <c r="T2720">
        <v>80</v>
      </c>
      <c r="U2720">
        <v>84</v>
      </c>
      <c r="V2720">
        <v>87</v>
      </c>
      <c r="W2720">
        <v>88</v>
      </c>
      <c r="X2720">
        <v>81</v>
      </c>
      <c r="Y2720">
        <v>79</v>
      </c>
      <c r="Z2720">
        <v>90</v>
      </c>
      <c r="AA2720">
        <v>92</v>
      </c>
      <c r="AB2720">
        <v>93</v>
      </c>
      <c r="AD2720">
        <v>99</v>
      </c>
      <c r="AE2720">
        <v>103</v>
      </c>
      <c r="AF2720">
        <v>102</v>
      </c>
      <c r="AG2720">
        <v>102</v>
      </c>
      <c r="AH2720">
        <v>104</v>
      </c>
      <c r="AI2720">
        <v>104</v>
      </c>
      <c r="AJ2720">
        <v>105</v>
      </c>
      <c r="AK2720">
        <v>103</v>
      </c>
      <c r="AL2720">
        <v>103</v>
      </c>
      <c r="AM2720">
        <v>103</v>
      </c>
      <c r="AN2720" s="5">
        <v>104</v>
      </c>
      <c r="AO2720" s="5">
        <v>106</v>
      </c>
      <c r="AP2720" s="5">
        <v>103</v>
      </c>
      <c r="AQ2720" s="5">
        <v>97</v>
      </c>
      <c r="AR2720" s="5">
        <v>96</v>
      </c>
      <c r="AS2720" s="5">
        <v>98</v>
      </c>
      <c r="AT2720" s="5">
        <v>99</v>
      </c>
      <c r="AU2720" s="5">
        <v>95</v>
      </c>
      <c r="AV2720" s="5">
        <v>85</v>
      </c>
      <c r="AW2720" s="5">
        <v>94</v>
      </c>
      <c r="AX2720" s="5">
        <v>100</v>
      </c>
      <c r="AY2720" s="5">
        <v>104</v>
      </c>
      <c r="AZ2720" s="5">
        <v>105</v>
      </c>
      <c r="BA2720" s="5">
        <v>102</v>
      </c>
      <c r="BB2720" s="5">
        <v>95</v>
      </c>
      <c r="BC2720" s="5">
        <v>95</v>
      </c>
      <c r="BD2720" s="5">
        <v>92</v>
      </c>
      <c r="BE2720" s="5">
        <v>94</v>
      </c>
      <c r="BF2720" s="5">
        <v>100</v>
      </c>
      <c r="BG2720" s="5">
        <v>102</v>
      </c>
      <c r="BH2720" s="5">
        <v>102</v>
      </c>
      <c r="BI2720" s="5">
        <v>102</v>
      </c>
      <c r="BJ2720" s="5">
        <v>102</v>
      </c>
      <c r="BK2720" s="5">
        <v>99</v>
      </c>
      <c r="BL2720" s="5">
        <v>96</v>
      </c>
      <c r="BM2720" s="5">
        <v>93</v>
      </c>
      <c r="BN2720" s="5">
        <v>96</v>
      </c>
      <c r="BO2720" s="5">
        <v>99</v>
      </c>
      <c r="BP2720" s="5">
        <v>101</v>
      </c>
      <c r="BQ2720" s="5">
        <v>101</v>
      </c>
      <c r="BR2720" s="5">
        <v>101</v>
      </c>
      <c r="BS2720">
        <v>100</v>
      </c>
      <c r="BT2720">
        <v>97</v>
      </c>
      <c r="BU2720">
        <v>97</v>
      </c>
      <c r="BV2720">
        <v>101</v>
      </c>
      <c r="BW2720">
        <v>92</v>
      </c>
      <c r="BX2720">
        <v>104</v>
      </c>
      <c r="BY2720">
        <v>102</v>
      </c>
      <c r="BZ2720">
        <v>103</v>
      </c>
      <c r="CA2720">
        <v>104</v>
      </c>
      <c r="CB2720">
        <v>104</v>
      </c>
      <c r="CC2720">
        <v>101</v>
      </c>
      <c r="CD2720">
        <v>101</v>
      </c>
      <c r="CE2720">
        <v>101</v>
      </c>
      <c r="CF2720">
        <v>96</v>
      </c>
      <c r="CG2720">
        <v>91</v>
      </c>
      <c r="CH2720">
        <v>78</v>
      </c>
      <c r="CI2720">
        <v>81</v>
      </c>
      <c r="CJ2720">
        <v>89</v>
      </c>
      <c r="CK2720">
        <v>91</v>
      </c>
      <c r="CL2720">
        <v>89</v>
      </c>
      <c r="CM2720">
        <v>87</v>
      </c>
      <c r="CN2720">
        <v>88</v>
      </c>
      <c r="CO2720">
        <v>92</v>
      </c>
      <c r="CP2720">
        <v>93</v>
      </c>
      <c r="CQ2720">
        <v>87</v>
      </c>
      <c r="CR2720">
        <v>89</v>
      </c>
      <c r="CS2720">
        <v>92</v>
      </c>
      <c r="CT2720">
        <v>97</v>
      </c>
      <c r="CV2720">
        <v>100</v>
      </c>
      <c r="CW2720">
        <v>99</v>
      </c>
      <c r="CX2720" t="s">
        <v>2</v>
      </c>
      <c r="CY2720" t="s">
        <v>168</v>
      </c>
    </row>
    <row r="2721" spans="1:103" x14ac:dyDescent="0.25">
      <c r="A2721" t="s">
        <v>161</v>
      </c>
      <c r="B2721">
        <v>36.620600000000003</v>
      </c>
      <c r="C2721">
        <v>-116.0278</v>
      </c>
      <c r="D2721">
        <v>3230</v>
      </c>
      <c r="E2721" t="s">
        <v>1</v>
      </c>
      <c r="F2721">
        <v>77</v>
      </c>
      <c r="G2721">
        <v>1990</v>
      </c>
      <c r="H2721">
        <v>8</v>
      </c>
      <c r="I2721" t="s">
        <v>260</v>
      </c>
      <c r="J2721">
        <v>78</v>
      </c>
      <c r="K2721">
        <v>89</v>
      </c>
      <c r="L2721">
        <v>98</v>
      </c>
      <c r="M2721">
        <v>102</v>
      </c>
      <c r="N2721">
        <v>96</v>
      </c>
      <c r="O2721">
        <v>93</v>
      </c>
      <c r="P2721">
        <v>97</v>
      </c>
      <c r="Q2721">
        <v>100</v>
      </c>
      <c r="R2721">
        <v>88</v>
      </c>
      <c r="S2721">
        <v>83</v>
      </c>
      <c r="T2721">
        <v>87</v>
      </c>
      <c r="U2721">
        <v>89</v>
      </c>
      <c r="V2721">
        <v>86</v>
      </c>
      <c r="W2721">
        <v>79</v>
      </c>
      <c r="X2721">
        <v>78</v>
      </c>
      <c r="Y2721">
        <v>86</v>
      </c>
      <c r="Z2721">
        <v>92</v>
      </c>
      <c r="AA2721">
        <v>91</v>
      </c>
      <c r="AB2721">
        <v>94</v>
      </c>
      <c r="AC2721">
        <v>99</v>
      </c>
      <c r="AD2721">
        <v>103</v>
      </c>
      <c r="AE2721">
        <v>102</v>
      </c>
      <c r="AF2721">
        <v>100</v>
      </c>
      <c r="AG2721">
        <v>102</v>
      </c>
      <c r="AH2721">
        <v>103</v>
      </c>
      <c r="AI2721">
        <v>103</v>
      </c>
      <c r="AJ2721">
        <v>101</v>
      </c>
      <c r="AK2721">
        <v>102</v>
      </c>
      <c r="AL2721">
        <v>102</v>
      </c>
      <c r="AM2721">
        <v>107</v>
      </c>
      <c r="AN2721" s="5">
        <v>106</v>
      </c>
      <c r="AO2721" s="5">
        <v>99</v>
      </c>
      <c r="AP2721" s="5">
        <v>96</v>
      </c>
      <c r="AQ2721" s="5">
        <v>94</v>
      </c>
      <c r="AR2721" s="5">
        <v>97</v>
      </c>
      <c r="AS2721" s="5">
        <v>98</v>
      </c>
      <c r="AT2721" s="5">
        <v>97</v>
      </c>
      <c r="AU2721" s="5">
        <v>93</v>
      </c>
      <c r="AV2721" s="5">
        <v>95</v>
      </c>
      <c r="AW2721" s="5">
        <v>100</v>
      </c>
      <c r="AX2721" s="5">
        <v>106</v>
      </c>
      <c r="AY2721" s="5">
        <v>107</v>
      </c>
      <c r="AZ2721" s="5">
        <v>101</v>
      </c>
      <c r="BA2721" s="5">
        <v>98</v>
      </c>
      <c r="BB2721" s="5">
        <v>91</v>
      </c>
      <c r="BC2721" s="5">
        <v>89</v>
      </c>
      <c r="BD2721" s="5">
        <v>96</v>
      </c>
      <c r="BE2721" s="5">
        <v>101</v>
      </c>
      <c r="BF2721" s="5">
        <v>102</v>
      </c>
      <c r="BG2721" s="5">
        <v>102</v>
      </c>
      <c r="BH2721" s="5">
        <v>102</v>
      </c>
      <c r="BI2721" s="5">
        <v>102</v>
      </c>
      <c r="BJ2721" s="5">
        <v>100</v>
      </c>
      <c r="BK2721" s="5">
        <v>97</v>
      </c>
      <c r="BL2721" s="5">
        <v>92</v>
      </c>
      <c r="BM2721" s="5">
        <v>94</v>
      </c>
      <c r="BN2721" s="5">
        <v>98</v>
      </c>
      <c r="BO2721" s="5">
        <v>100</v>
      </c>
      <c r="BP2721" s="5">
        <v>101</v>
      </c>
      <c r="BQ2721" s="5">
        <v>101</v>
      </c>
      <c r="BR2721" s="5">
        <v>98</v>
      </c>
      <c r="BS2721">
        <v>97</v>
      </c>
      <c r="BT2721">
        <v>96</v>
      </c>
      <c r="BU2721">
        <v>99</v>
      </c>
      <c r="BV2721">
        <v>104</v>
      </c>
      <c r="BW2721">
        <v>106</v>
      </c>
      <c r="BX2721">
        <v>104</v>
      </c>
      <c r="BY2721">
        <v>103</v>
      </c>
      <c r="BZ2721">
        <v>103</v>
      </c>
      <c r="CA2721">
        <v>104</v>
      </c>
      <c r="CB2721">
        <v>101</v>
      </c>
      <c r="CC2721">
        <v>100</v>
      </c>
      <c r="CD2721">
        <v>97</v>
      </c>
      <c r="CE2721">
        <v>99</v>
      </c>
      <c r="CF2721">
        <v>97</v>
      </c>
      <c r="CG2721">
        <v>89</v>
      </c>
      <c r="CH2721">
        <v>89</v>
      </c>
      <c r="CI2721">
        <v>92</v>
      </c>
      <c r="CJ2721">
        <v>89</v>
      </c>
      <c r="CK2721">
        <v>84</v>
      </c>
      <c r="CL2721">
        <v>84</v>
      </c>
      <c r="CM2721">
        <v>88</v>
      </c>
      <c r="CN2721">
        <v>92</v>
      </c>
      <c r="CO2721">
        <v>93</v>
      </c>
      <c r="CP2721">
        <v>89</v>
      </c>
      <c r="CQ2721">
        <v>85</v>
      </c>
      <c r="CR2721">
        <v>88</v>
      </c>
      <c r="CS2721">
        <v>92</v>
      </c>
      <c r="CT2721">
        <v>96</v>
      </c>
      <c r="CU2721">
        <v>98</v>
      </c>
      <c r="CV2721">
        <v>97</v>
      </c>
      <c r="CW2721">
        <v>94</v>
      </c>
      <c r="CX2721" t="s">
        <v>2</v>
      </c>
      <c r="CY2721" t="s">
        <v>162</v>
      </c>
    </row>
    <row r="2722" spans="1:103" x14ac:dyDescent="0.25">
      <c r="A2722" t="s">
        <v>165</v>
      </c>
      <c r="B2722">
        <v>34.502499999999998</v>
      </c>
      <c r="C2722">
        <v>-117.8969</v>
      </c>
      <c r="D2722">
        <v>3101</v>
      </c>
      <c r="E2722" t="s">
        <v>1</v>
      </c>
      <c r="F2722">
        <v>236.8</v>
      </c>
      <c r="G2722">
        <v>1990</v>
      </c>
      <c r="H2722">
        <v>8</v>
      </c>
      <c r="I2722" t="s">
        <v>260</v>
      </c>
      <c r="J2722">
        <v>78</v>
      </c>
      <c r="K2722">
        <v>89</v>
      </c>
      <c r="L2722">
        <v>98</v>
      </c>
      <c r="M2722">
        <v>98</v>
      </c>
      <c r="N2722">
        <v>97</v>
      </c>
      <c r="O2722">
        <v>86</v>
      </c>
      <c r="P2722">
        <v>94</v>
      </c>
      <c r="Q2722">
        <v>97</v>
      </c>
      <c r="R2722">
        <v>95</v>
      </c>
      <c r="S2722">
        <v>84</v>
      </c>
      <c r="T2722">
        <v>84</v>
      </c>
      <c r="U2722">
        <v>87</v>
      </c>
      <c r="V2722">
        <v>87</v>
      </c>
      <c r="W2722">
        <v>79</v>
      </c>
      <c r="X2722">
        <v>80</v>
      </c>
      <c r="Y2722">
        <v>80</v>
      </c>
      <c r="Z2722">
        <v>88</v>
      </c>
      <c r="AA2722">
        <v>88</v>
      </c>
      <c r="AB2722">
        <v>92</v>
      </c>
      <c r="AC2722">
        <v>99</v>
      </c>
      <c r="AD2722">
        <v>100</v>
      </c>
      <c r="AE2722">
        <v>100</v>
      </c>
      <c r="AF2722">
        <v>99</v>
      </c>
      <c r="AG2722">
        <v>100</v>
      </c>
      <c r="AH2722">
        <v>101</v>
      </c>
      <c r="AI2722">
        <v>98</v>
      </c>
      <c r="AJ2722">
        <v>96</v>
      </c>
      <c r="AK2722">
        <v>99</v>
      </c>
      <c r="AL2722">
        <v>102</v>
      </c>
      <c r="AM2722">
        <v>101</v>
      </c>
      <c r="AN2722" s="5">
        <v>100</v>
      </c>
      <c r="AO2722" s="5">
        <v>96</v>
      </c>
      <c r="AP2722" s="5">
        <v>96</v>
      </c>
      <c r="AQ2722" s="5">
        <v>93</v>
      </c>
      <c r="AR2722" s="5">
        <v>93</v>
      </c>
      <c r="AS2722" s="5">
        <v>96</v>
      </c>
      <c r="AT2722" s="5">
        <v>95</v>
      </c>
      <c r="AU2722" s="8">
        <f>AVERAGE(AT2722,AV2722)</f>
        <v>95.5</v>
      </c>
      <c r="AV2722" s="5">
        <v>96</v>
      </c>
      <c r="AW2722" s="5">
        <v>96</v>
      </c>
      <c r="AX2722" s="5">
        <v>101</v>
      </c>
      <c r="AY2722" s="5">
        <v>102</v>
      </c>
      <c r="AZ2722" s="5">
        <v>100</v>
      </c>
      <c r="BA2722" s="5">
        <v>100</v>
      </c>
      <c r="BB2722" s="5">
        <v>96</v>
      </c>
      <c r="BC2722" s="5">
        <v>96</v>
      </c>
      <c r="BD2722" s="5">
        <v>96</v>
      </c>
      <c r="BE2722" s="5">
        <v>98</v>
      </c>
      <c r="BF2722" s="5">
        <v>101</v>
      </c>
      <c r="BG2722" s="5">
        <v>103</v>
      </c>
      <c r="BH2722" s="5">
        <v>97</v>
      </c>
      <c r="BI2722" s="5">
        <v>98</v>
      </c>
      <c r="BJ2722" s="5">
        <v>99</v>
      </c>
      <c r="BK2722" s="5">
        <v>96</v>
      </c>
      <c r="BL2722" s="5">
        <v>90</v>
      </c>
      <c r="BM2722" s="5">
        <v>90</v>
      </c>
      <c r="BN2722" s="5">
        <v>95</v>
      </c>
      <c r="BO2722" s="5">
        <v>95</v>
      </c>
      <c r="BP2722" s="5">
        <v>98</v>
      </c>
      <c r="BQ2722" s="5">
        <v>97</v>
      </c>
      <c r="BR2722" s="5">
        <v>98</v>
      </c>
      <c r="BS2722">
        <v>98</v>
      </c>
      <c r="BU2722">
        <v>96</v>
      </c>
      <c r="BV2722">
        <v>100</v>
      </c>
      <c r="BW2722">
        <v>103</v>
      </c>
      <c r="BX2722">
        <v>100</v>
      </c>
      <c r="CB2722">
        <v>99</v>
      </c>
      <c r="CC2722">
        <v>97</v>
      </c>
      <c r="CE2722">
        <v>97</v>
      </c>
      <c r="CF2722">
        <v>96</v>
      </c>
      <c r="CG2722">
        <v>89</v>
      </c>
      <c r="CH2722">
        <v>87</v>
      </c>
      <c r="CI2722">
        <v>92</v>
      </c>
      <c r="CJ2722">
        <v>91</v>
      </c>
      <c r="CL2722">
        <v>83</v>
      </c>
      <c r="CM2722">
        <v>86</v>
      </c>
      <c r="CN2722">
        <v>89</v>
      </c>
      <c r="CO2722">
        <v>87</v>
      </c>
      <c r="CP2722">
        <v>85</v>
      </c>
      <c r="CQ2722">
        <v>86</v>
      </c>
      <c r="CR2722">
        <v>85</v>
      </c>
      <c r="CS2722">
        <v>90</v>
      </c>
      <c r="CT2722">
        <v>94</v>
      </c>
      <c r="CU2722">
        <v>96</v>
      </c>
      <c r="CV2722">
        <v>94</v>
      </c>
      <c r="CW2722">
        <v>90</v>
      </c>
      <c r="CX2722" t="s">
        <v>5</v>
      </c>
      <c r="CY2722" t="s">
        <v>166</v>
      </c>
    </row>
    <row r="2723" spans="1:103" x14ac:dyDescent="0.25">
      <c r="A2723" t="s">
        <v>147</v>
      </c>
      <c r="B2723">
        <v>34.589199999999998</v>
      </c>
      <c r="C2723">
        <v>-117.63030000000001</v>
      </c>
      <c r="D2723">
        <v>2950</v>
      </c>
      <c r="E2723" t="s">
        <v>1</v>
      </c>
      <c r="F2723">
        <v>219.3</v>
      </c>
      <c r="G2723">
        <v>1990</v>
      </c>
      <c r="H2723">
        <v>8</v>
      </c>
      <c r="I2723" t="s">
        <v>260</v>
      </c>
      <c r="J2723">
        <v>69</v>
      </c>
      <c r="K2723">
        <v>81</v>
      </c>
      <c r="L2723">
        <v>92</v>
      </c>
      <c r="M2723">
        <v>103</v>
      </c>
      <c r="N2723">
        <v>104</v>
      </c>
      <c r="O2723">
        <v>97</v>
      </c>
      <c r="P2723">
        <v>99</v>
      </c>
      <c r="Q2723">
        <v>96</v>
      </c>
      <c r="R2723">
        <v>101</v>
      </c>
      <c r="S2723">
        <v>89</v>
      </c>
      <c r="T2723">
        <v>87</v>
      </c>
      <c r="U2723">
        <v>87</v>
      </c>
      <c r="V2723">
        <v>88</v>
      </c>
      <c r="W2723">
        <v>80</v>
      </c>
      <c r="X2723">
        <v>74</v>
      </c>
      <c r="Y2723">
        <v>83</v>
      </c>
      <c r="Z2723">
        <v>91</v>
      </c>
      <c r="AA2723">
        <v>91</v>
      </c>
      <c r="AB2723">
        <v>92</v>
      </c>
      <c r="AC2723">
        <v>95</v>
      </c>
      <c r="AD2723">
        <v>101</v>
      </c>
      <c r="AE2723">
        <v>104</v>
      </c>
      <c r="AF2723">
        <v>100</v>
      </c>
      <c r="AG2723">
        <v>103</v>
      </c>
      <c r="AH2723">
        <v>102</v>
      </c>
      <c r="AI2723">
        <v>105</v>
      </c>
      <c r="AJ2723">
        <v>105</v>
      </c>
      <c r="AK2723">
        <v>99</v>
      </c>
      <c r="AL2723">
        <v>102</v>
      </c>
      <c r="AM2723">
        <v>104</v>
      </c>
      <c r="AN2723" s="5">
        <v>105</v>
      </c>
      <c r="AO2723" s="5">
        <v>105</v>
      </c>
      <c r="AP2723" s="5">
        <v>96</v>
      </c>
      <c r="AQ2723" s="5">
        <v>95</v>
      </c>
      <c r="AR2723" s="5">
        <v>95</v>
      </c>
      <c r="AS2723" s="5">
        <v>97</v>
      </c>
      <c r="AT2723" s="5">
        <v>99</v>
      </c>
      <c r="AU2723" s="5">
        <v>98</v>
      </c>
      <c r="AV2723" s="5">
        <v>97</v>
      </c>
      <c r="AW2723" s="5">
        <v>98</v>
      </c>
      <c r="AX2723" s="5">
        <v>98</v>
      </c>
      <c r="AY2723" s="5">
        <v>103</v>
      </c>
      <c r="AZ2723" s="5">
        <v>105</v>
      </c>
      <c r="BA2723" s="5">
        <v>100</v>
      </c>
      <c r="BB2723" s="5">
        <v>103</v>
      </c>
      <c r="BC2723" s="5">
        <v>103</v>
      </c>
      <c r="BD2723" s="5">
        <v>99</v>
      </c>
      <c r="BE2723" s="5">
        <v>101</v>
      </c>
      <c r="BF2723" s="5">
        <v>103</v>
      </c>
      <c r="BG2723" s="5">
        <v>105</v>
      </c>
      <c r="BH2723" s="5">
        <v>105</v>
      </c>
      <c r="BI2723" s="5">
        <v>102</v>
      </c>
      <c r="BJ2723" s="5">
        <v>102</v>
      </c>
      <c r="BK2723" s="5">
        <v>102</v>
      </c>
      <c r="BL2723" s="5">
        <v>102</v>
      </c>
      <c r="BM2723" s="5">
        <v>94</v>
      </c>
      <c r="BN2723" s="5">
        <v>97</v>
      </c>
      <c r="BO2723" s="5">
        <v>99</v>
      </c>
      <c r="BP2723" s="5">
        <v>101</v>
      </c>
      <c r="BQ2723" s="5">
        <v>102</v>
      </c>
      <c r="BR2723" s="5">
        <v>102</v>
      </c>
      <c r="BS2723">
        <v>101</v>
      </c>
      <c r="BT2723">
        <v>97</v>
      </c>
      <c r="BU2723">
        <v>99</v>
      </c>
      <c r="BV2723">
        <v>100</v>
      </c>
      <c r="BW2723">
        <v>104</v>
      </c>
      <c r="BX2723">
        <v>106</v>
      </c>
      <c r="BY2723">
        <v>103</v>
      </c>
      <c r="BZ2723">
        <v>101</v>
      </c>
      <c r="CA2723">
        <v>100</v>
      </c>
      <c r="CB2723">
        <v>103</v>
      </c>
      <c r="CC2723">
        <v>103</v>
      </c>
      <c r="CD2723">
        <v>102</v>
      </c>
      <c r="CE2723">
        <v>96</v>
      </c>
      <c r="CF2723">
        <v>99</v>
      </c>
      <c r="CG2723">
        <v>98</v>
      </c>
      <c r="CH2723">
        <v>88</v>
      </c>
      <c r="CI2723">
        <v>91</v>
      </c>
      <c r="CJ2723">
        <v>94</v>
      </c>
      <c r="CK2723">
        <v>88</v>
      </c>
      <c r="CL2723">
        <v>85</v>
      </c>
      <c r="CM2723">
        <v>86</v>
      </c>
      <c r="CN2723">
        <v>90</v>
      </c>
      <c r="CO2723">
        <v>91</v>
      </c>
      <c r="CP2723">
        <v>92</v>
      </c>
      <c r="CQ2723">
        <v>86</v>
      </c>
      <c r="CR2723">
        <v>85</v>
      </c>
      <c r="CS2723">
        <v>86</v>
      </c>
      <c r="CT2723">
        <v>93</v>
      </c>
      <c r="CU2723">
        <v>98</v>
      </c>
      <c r="CV2723">
        <v>99</v>
      </c>
      <c r="CW2723">
        <v>96</v>
      </c>
      <c r="CX2723" t="s">
        <v>5</v>
      </c>
      <c r="CY2723" t="s">
        <v>148</v>
      </c>
    </row>
    <row r="2724" spans="1:103" x14ac:dyDescent="0.25">
      <c r="A2724" t="s">
        <v>39</v>
      </c>
      <c r="B2724">
        <v>34.525300000000001</v>
      </c>
      <c r="C2724">
        <v>-117.29640000000001</v>
      </c>
      <c r="D2724">
        <v>2789</v>
      </c>
      <c r="E2724" t="s">
        <v>1</v>
      </c>
      <c r="F2724">
        <v>218.7</v>
      </c>
      <c r="G2724">
        <v>1990</v>
      </c>
      <c r="H2724">
        <v>8</v>
      </c>
      <c r="I2724" t="s">
        <v>260</v>
      </c>
      <c r="J2724">
        <v>71</v>
      </c>
      <c r="K2724">
        <v>81</v>
      </c>
      <c r="L2724">
        <v>93</v>
      </c>
      <c r="M2724">
        <v>102</v>
      </c>
      <c r="N2724">
        <v>104</v>
      </c>
      <c r="O2724">
        <v>92</v>
      </c>
      <c r="P2724">
        <v>90</v>
      </c>
      <c r="Q2724">
        <v>97</v>
      </c>
      <c r="R2724">
        <v>101</v>
      </c>
      <c r="S2724">
        <v>83</v>
      </c>
      <c r="T2724">
        <v>84</v>
      </c>
      <c r="U2724">
        <v>89</v>
      </c>
      <c r="V2724">
        <v>86</v>
      </c>
      <c r="W2724">
        <v>74</v>
      </c>
      <c r="X2724">
        <v>71</v>
      </c>
      <c r="Y2724">
        <v>71</v>
      </c>
      <c r="Z2724">
        <v>90</v>
      </c>
      <c r="AA2724">
        <v>86</v>
      </c>
      <c r="AB2724">
        <v>93</v>
      </c>
      <c r="AC2724">
        <v>97</v>
      </c>
      <c r="AD2724">
        <v>103</v>
      </c>
      <c r="AE2724">
        <v>104</v>
      </c>
      <c r="AF2724">
        <v>99</v>
      </c>
      <c r="AG2724">
        <v>97</v>
      </c>
      <c r="AH2724">
        <v>101</v>
      </c>
      <c r="AI2724">
        <v>106</v>
      </c>
      <c r="AJ2724">
        <v>103</v>
      </c>
      <c r="AK2724">
        <v>101</v>
      </c>
      <c r="AL2724">
        <v>101</v>
      </c>
      <c r="AM2724">
        <v>99</v>
      </c>
      <c r="AN2724" s="5">
        <v>103</v>
      </c>
      <c r="AO2724" s="5">
        <v>103</v>
      </c>
      <c r="AP2724" s="5">
        <v>98</v>
      </c>
      <c r="AQ2724" s="5">
        <v>93</v>
      </c>
      <c r="AR2724" s="5">
        <v>95</v>
      </c>
      <c r="AS2724" s="5">
        <v>96</v>
      </c>
      <c r="AT2724" s="5">
        <v>96</v>
      </c>
      <c r="AU2724" s="5">
        <v>94</v>
      </c>
      <c r="AV2724" s="5">
        <v>106</v>
      </c>
      <c r="AW2724" s="5">
        <v>97</v>
      </c>
      <c r="AX2724" s="5">
        <v>100</v>
      </c>
      <c r="AY2724" s="5">
        <v>105</v>
      </c>
      <c r="AZ2724" s="5">
        <v>102</v>
      </c>
      <c r="BA2724" s="5">
        <v>105</v>
      </c>
      <c r="BB2724" s="5">
        <v>102</v>
      </c>
      <c r="BC2724" s="5">
        <v>100</v>
      </c>
      <c r="BD2724" s="5">
        <v>98</v>
      </c>
      <c r="BE2724" s="5">
        <v>102</v>
      </c>
      <c r="BF2724" s="5">
        <v>105</v>
      </c>
      <c r="BG2724" s="5">
        <v>104</v>
      </c>
      <c r="BH2724" s="5">
        <v>102</v>
      </c>
      <c r="BI2724" s="5">
        <v>102</v>
      </c>
      <c r="BJ2724" s="5">
        <v>104</v>
      </c>
      <c r="BK2724" s="5">
        <v>102</v>
      </c>
      <c r="BL2724" s="5">
        <v>94</v>
      </c>
      <c r="BM2724" s="5">
        <v>90</v>
      </c>
      <c r="BN2724" s="5">
        <v>96</v>
      </c>
      <c r="BO2724" s="5">
        <v>97</v>
      </c>
      <c r="BP2724" s="5">
        <v>102</v>
      </c>
      <c r="BQ2724" s="5">
        <v>104</v>
      </c>
      <c r="BR2724" s="5">
        <v>100</v>
      </c>
      <c r="BS2724">
        <v>95</v>
      </c>
      <c r="BT2724">
        <v>93</v>
      </c>
      <c r="BU2724">
        <v>95</v>
      </c>
      <c r="BV2724">
        <v>98</v>
      </c>
      <c r="BW2724">
        <v>107</v>
      </c>
      <c r="BX2724">
        <v>108</v>
      </c>
      <c r="BY2724">
        <v>107</v>
      </c>
      <c r="BZ2724">
        <v>99</v>
      </c>
      <c r="CA2724">
        <v>104</v>
      </c>
      <c r="CB2724">
        <v>104</v>
      </c>
      <c r="CC2724">
        <v>101</v>
      </c>
      <c r="CD2724">
        <v>101</v>
      </c>
      <c r="CE2724">
        <v>101</v>
      </c>
      <c r="CF2724">
        <v>101</v>
      </c>
      <c r="CG2724">
        <v>95</v>
      </c>
      <c r="CH2724">
        <v>87</v>
      </c>
      <c r="CI2724">
        <v>92</v>
      </c>
      <c r="CJ2724">
        <v>92</v>
      </c>
      <c r="CK2724">
        <v>87</v>
      </c>
      <c r="CL2724">
        <v>80</v>
      </c>
      <c r="CM2724">
        <v>82</v>
      </c>
      <c r="CN2724">
        <v>89</v>
      </c>
      <c r="CO2724">
        <v>94</v>
      </c>
      <c r="CP2724">
        <v>93</v>
      </c>
      <c r="CQ2724">
        <v>86</v>
      </c>
      <c r="CR2724">
        <v>81</v>
      </c>
      <c r="CS2724">
        <v>84</v>
      </c>
      <c r="CT2724">
        <v>92</v>
      </c>
      <c r="CU2724">
        <v>99</v>
      </c>
      <c r="CV2724">
        <v>97</v>
      </c>
      <c r="CW2724">
        <v>99</v>
      </c>
      <c r="CX2724" t="s">
        <v>5</v>
      </c>
      <c r="CY2724" t="s">
        <v>40</v>
      </c>
    </row>
    <row r="2725" spans="1:103" x14ac:dyDescent="0.25">
      <c r="A2725" t="s">
        <v>181</v>
      </c>
      <c r="B2725">
        <v>36.166400000000003</v>
      </c>
      <c r="C2725">
        <v>-116.10169999999999</v>
      </c>
      <c r="D2725">
        <v>2600</v>
      </c>
      <c r="E2725" t="s">
        <v>1</v>
      </c>
      <c r="F2725">
        <v>76</v>
      </c>
      <c r="G2725">
        <v>1990</v>
      </c>
      <c r="H2725">
        <v>8</v>
      </c>
      <c r="I2725" t="s">
        <v>260</v>
      </c>
      <c r="J2725">
        <v>81</v>
      </c>
      <c r="K2725">
        <v>93</v>
      </c>
      <c r="L2725">
        <v>100</v>
      </c>
      <c r="M2725">
        <v>105</v>
      </c>
      <c r="N2725">
        <v>100</v>
      </c>
      <c r="O2725">
        <v>96</v>
      </c>
      <c r="P2725">
        <v>99</v>
      </c>
      <c r="Q2725">
        <v>102</v>
      </c>
      <c r="R2725">
        <v>89</v>
      </c>
      <c r="S2725">
        <v>81</v>
      </c>
      <c r="T2725">
        <v>89</v>
      </c>
      <c r="U2725">
        <v>92</v>
      </c>
      <c r="V2725">
        <v>88</v>
      </c>
      <c r="W2725">
        <v>80</v>
      </c>
      <c r="X2725">
        <v>82</v>
      </c>
      <c r="Y2725">
        <v>90</v>
      </c>
      <c r="Z2725">
        <v>93</v>
      </c>
      <c r="AA2725">
        <v>93</v>
      </c>
      <c r="AB2725">
        <v>97</v>
      </c>
      <c r="AC2725">
        <v>104</v>
      </c>
      <c r="AD2725">
        <v>107</v>
      </c>
      <c r="AE2725">
        <v>104</v>
      </c>
      <c r="AF2725">
        <v>102</v>
      </c>
      <c r="AG2725">
        <v>105</v>
      </c>
      <c r="AH2725">
        <v>105</v>
      </c>
      <c r="AI2725">
        <v>106</v>
      </c>
      <c r="AJ2725">
        <v>104</v>
      </c>
      <c r="AK2725">
        <v>103</v>
      </c>
      <c r="AL2725">
        <v>104</v>
      </c>
      <c r="AM2725">
        <v>108</v>
      </c>
      <c r="AN2725" s="5">
        <v>108</v>
      </c>
      <c r="AO2725" s="5">
        <v>87</v>
      </c>
      <c r="AP2725" s="8">
        <f>(2*AO2725+AR2725)/3</f>
        <v>91</v>
      </c>
      <c r="AQ2725" s="8">
        <f>(AP2725+2*AS2725)/3</f>
        <v>96.333333333333329</v>
      </c>
      <c r="AR2725" s="5">
        <v>99</v>
      </c>
      <c r="AS2725" s="5">
        <v>99</v>
      </c>
      <c r="AT2725" s="5">
        <v>98</v>
      </c>
      <c r="AU2725" s="5">
        <v>96</v>
      </c>
      <c r="AV2725" s="5">
        <v>98</v>
      </c>
      <c r="AW2725" s="5">
        <v>102</v>
      </c>
      <c r="AX2725" s="5">
        <v>109</v>
      </c>
      <c r="AY2725" s="5">
        <v>110</v>
      </c>
      <c r="AZ2725" s="5">
        <v>106</v>
      </c>
      <c r="BA2725" s="5">
        <v>99</v>
      </c>
      <c r="BB2725" s="5">
        <v>95</v>
      </c>
      <c r="BC2725" s="5">
        <v>92</v>
      </c>
      <c r="BD2725" s="5">
        <v>100</v>
      </c>
      <c r="BE2725" s="5">
        <v>104</v>
      </c>
      <c r="BF2725" s="5">
        <v>105</v>
      </c>
      <c r="BG2725" s="5">
        <v>105</v>
      </c>
      <c r="BH2725" s="5">
        <v>106</v>
      </c>
      <c r="BI2725" s="5">
        <v>105</v>
      </c>
      <c r="BJ2725" s="5">
        <v>103</v>
      </c>
      <c r="BK2725" s="5">
        <v>100</v>
      </c>
      <c r="BL2725" s="5">
        <v>95</v>
      </c>
      <c r="BM2725" s="5">
        <v>97</v>
      </c>
      <c r="BN2725" s="5">
        <v>101</v>
      </c>
      <c r="BO2725" s="5">
        <v>104</v>
      </c>
      <c r="BP2725" s="5">
        <v>104</v>
      </c>
      <c r="BQ2725" s="5">
        <v>103</v>
      </c>
      <c r="BR2725" s="5">
        <v>101</v>
      </c>
      <c r="BS2725">
        <v>99</v>
      </c>
      <c r="BT2725">
        <v>99</v>
      </c>
      <c r="BU2725">
        <v>103</v>
      </c>
      <c r="BV2725">
        <v>108</v>
      </c>
      <c r="BW2725">
        <v>108</v>
      </c>
      <c r="BX2725">
        <v>105</v>
      </c>
      <c r="BY2725">
        <v>104</v>
      </c>
      <c r="BZ2725">
        <v>106</v>
      </c>
      <c r="CA2725">
        <v>106</v>
      </c>
      <c r="CB2725">
        <v>104</v>
      </c>
      <c r="CC2725">
        <v>104</v>
      </c>
      <c r="CD2725">
        <v>100</v>
      </c>
      <c r="CE2725">
        <v>102</v>
      </c>
      <c r="CF2725">
        <v>97</v>
      </c>
      <c r="CG2725">
        <v>92</v>
      </c>
      <c r="CH2725">
        <v>92</v>
      </c>
      <c r="CI2725">
        <v>95</v>
      </c>
      <c r="CJ2725">
        <v>92</v>
      </c>
      <c r="CK2725">
        <v>87</v>
      </c>
      <c r="CL2725">
        <v>86</v>
      </c>
      <c r="CM2725">
        <v>91</v>
      </c>
      <c r="CN2725">
        <v>96</v>
      </c>
      <c r="CO2725">
        <v>96</v>
      </c>
      <c r="CP2725">
        <v>92</v>
      </c>
      <c r="CQ2725">
        <v>87</v>
      </c>
      <c r="CR2725">
        <v>89</v>
      </c>
      <c r="CS2725">
        <v>95</v>
      </c>
      <c r="CT2725">
        <v>99</v>
      </c>
      <c r="CU2725">
        <v>101</v>
      </c>
      <c r="CV2725">
        <v>100</v>
      </c>
      <c r="CW2725">
        <v>96</v>
      </c>
      <c r="CX2725" t="s">
        <v>2</v>
      </c>
      <c r="CY2725" t="s">
        <v>182</v>
      </c>
    </row>
    <row r="2726" spans="1:103" x14ac:dyDescent="0.25">
      <c r="A2726" t="s">
        <v>37</v>
      </c>
      <c r="B2726">
        <v>36.261400000000002</v>
      </c>
      <c r="C2726">
        <v>-116.0564</v>
      </c>
      <c r="D2726">
        <v>2573</v>
      </c>
      <c r="E2726" t="s">
        <v>1</v>
      </c>
      <c r="F2726">
        <v>75.900000000000006</v>
      </c>
      <c r="G2726">
        <v>1990</v>
      </c>
      <c r="H2726">
        <v>8</v>
      </c>
      <c r="I2726" t="s">
        <v>260</v>
      </c>
      <c r="J2726">
        <v>80</v>
      </c>
      <c r="K2726">
        <v>91</v>
      </c>
      <c r="L2726">
        <v>99</v>
      </c>
      <c r="M2726">
        <v>101</v>
      </c>
      <c r="N2726">
        <v>97</v>
      </c>
      <c r="O2726">
        <v>95</v>
      </c>
      <c r="P2726">
        <v>99</v>
      </c>
      <c r="Q2726">
        <v>102</v>
      </c>
      <c r="R2726">
        <v>89</v>
      </c>
      <c r="S2726">
        <v>82</v>
      </c>
      <c r="T2726">
        <v>87</v>
      </c>
      <c r="U2726">
        <v>90</v>
      </c>
      <c r="V2726">
        <v>87</v>
      </c>
      <c r="W2726">
        <v>80</v>
      </c>
      <c r="X2726">
        <v>80</v>
      </c>
      <c r="Y2726">
        <v>88</v>
      </c>
      <c r="Z2726">
        <v>92</v>
      </c>
      <c r="AA2726">
        <v>92</v>
      </c>
      <c r="AB2726">
        <v>96</v>
      </c>
      <c r="AC2726">
        <v>103</v>
      </c>
      <c r="AD2726">
        <v>105</v>
      </c>
      <c r="AE2726">
        <v>103</v>
      </c>
      <c r="AF2726">
        <v>100</v>
      </c>
      <c r="AG2726">
        <v>103</v>
      </c>
      <c r="AH2726">
        <v>104</v>
      </c>
      <c r="AI2726">
        <v>103</v>
      </c>
      <c r="AJ2726">
        <v>102</v>
      </c>
      <c r="AK2726">
        <v>103</v>
      </c>
      <c r="AL2726">
        <v>103</v>
      </c>
      <c r="AM2726">
        <v>106</v>
      </c>
      <c r="AN2726" s="5">
        <v>106</v>
      </c>
      <c r="AO2726" s="5">
        <v>99</v>
      </c>
      <c r="AP2726" s="5">
        <v>96</v>
      </c>
      <c r="AQ2726" s="5">
        <v>97</v>
      </c>
      <c r="AR2726" s="5">
        <v>99</v>
      </c>
      <c r="AS2726" s="5">
        <v>100</v>
      </c>
      <c r="AT2726" s="5">
        <v>98</v>
      </c>
      <c r="AU2726" s="5">
        <v>95</v>
      </c>
      <c r="AV2726" s="5">
        <v>99</v>
      </c>
      <c r="AW2726" s="5">
        <v>102</v>
      </c>
      <c r="AX2726" s="5">
        <v>109</v>
      </c>
      <c r="AY2726" s="5">
        <v>110</v>
      </c>
      <c r="AZ2726" s="5">
        <v>106</v>
      </c>
      <c r="BA2726" s="5">
        <v>101</v>
      </c>
      <c r="BB2726" s="5">
        <v>93</v>
      </c>
      <c r="BC2726" s="5">
        <v>91</v>
      </c>
      <c r="BD2726" s="5">
        <v>98</v>
      </c>
      <c r="BE2726" s="5">
        <v>103</v>
      </c>
      <c r="BF2726" s="5">
        <v>103</v>
      </c>
      <c r="BG2726" s="5">
        <v>103</v>
      </c>
      <c r="BH2726" s="5">
        <v>103</v>
      </c>
      <c r="BI2726" s="5">
        <v>103</v>
      </c>
      <c r="BJ2726" s="5">
        <v>101</v>
      </c>
      <c r="BK2726" s="5">
        <v>99</v>
      </c>
      <c r="BL2726" s="5">
        <v>95</v>
      </c>
      <c r="BM2726" s="5">
        <v>96</v>
      </c>
      <c r="BN2726" s="5">
        <v>100</v>
      </c>
      <c r="BO2726" s="5">
        <v>102</v>
      </c>
      <c r="BP2726" s="5">
        <v>102</v>
      </c>
      <c r="BQ2726" s="5">
        <v>102</v>
      </c>
      <c r="BR2726" s="5">
        <v>100</v>
      </c>
      <c r="BS2726">
        <v>99</v>
      </c>
      <c r="BT2726">
        <v>97</v>
      </c>
      <c r="BU2726">
        <v>102</v>
      </c>
      <c r="BV2726">
        <v>107</v>
      </c>
      <c r="BW2726">
        <v>108</v>
      </c>
      <c r="BX2726">
        <v>105</v>
      </c>
      <c r="BY2726">
        <v>104</v>
      </c>
      <c r="BZ2726">
        <v>105</v>
      </c>
      <c r="CA2726">
        <v>105</v>
      </c>
      <c r="CB2726">
        <v>104</v>
      </c>
      <c r="CC2726">
        <v>103</v>
      </c>
      <c r="CD2726">
        <v>103</v>
      </c>
      <c r="CE2726">
        <v>100</v>
      </c>
      <c r="CF2726">
        <v>95</v>
      </c>
      <c r="CG2726">
        <v>91</v>
      </c>
      <c r="CH2726">
        <v>93</v>
      </c>
      <c r="CI2726">
        <v>95</v>
      </c>
      <c r="CJ2726">
        <v>92</v>
      </c>
      <c r="CK2726">
        <v>88</v>
      </c>
      <c r="CL2726">
        <v>87</v>
      </c>
      <c r="CM2726">
        <v>91</v>
      </c>
      <c r="CN2726">
        <v>95</v>
      </c>
      <c r="CO2726">
        <v>97</v>
      </c>
      <c r="CP2726">
        <v>91</v>
      </c>
      <c r="CQ2726">
        <v>87</v>
      </c>
      <c r="CR2726">
        <v>90</v>
      </c>
      <c r="CS2726">
        <v>94</v>
      </c>
      <c r="CT2726">
        <v>100</v>
      </c>
      <c r="CU2726">
        <v>100</v>
      </c>
      <c r="CV2726">
        <v>98</v>
      </c>
      <c r="CW2726">
        <v>97</v>
      </c>
      <c r="CX2726" t="s">
        <v>2</v>
      </c>
      <c r="CY2726" t="s">
        <v>38</v>
      </c>
    </row>
    <row r="2727" spans="1:103" x14ac:dyDescent="0.25">
      <c r="A2727" t="s">
        <v>53</v>
      </c>
      <c r="B2727">
        <v>35.979999999999997</v>
      </c>
      <c r="C2727">
        <v>-114.8464</v>
      </c>
      <c r="D2727">
        <v>2500</v>
      </c>
      <c r="E2727" t="s">
        <v>1</v>
      </c>
      <c r="F2727">
        <v>188.9</v>
      </c>
      <c r="G2727">
        <v>1990</v>
      </c>
      <c r="H2727">
        <v>8</v>
      </c>
      <c r="I2727" t="s">
        <v>260</v>
      </c>
      <c r="J2727">
        <v>79</v>
      </c>
      <c r="K2727">
        <v>88</v>
      </c>
      <c r="L2727">
        <v>97</v>
      </c>
      <c r="M2727">
        <v>107</v>
      </c>
      <c r="N2727">
        <v>107</v>
      </c>
      <c r="O2727">
        <v>103</v>
      </c>
      <c r="P2727">
        <v>99</v>
      </c>
      <c r="Q2727">
        <v>102</v>
      </c>
      <c r="R2727">
        <v>104</v>
      </c>
      <c r="S2727">
        <v>90</v>
      </c>
      <c r="T2727">
        <v>91</v>
      </c>
      <c r="U2727">
        <v>94</v>
      </c>
      <c r="V2727">
        <v>94</v>
      </c>
      <c r="W2727">
        <v>91</v>
      </c>
      <c r="X2727">
        <v>86</v>
      </c>
      <c r="Y2727">
        <v>89</v>
      </c>
      <c r="Z2727">
        <v>92</v>
      </c>
      <c r="AA2727">
        <v>98</v>
      </c>
      <c r="AB2727">
        <v>97</v>
      </c>
      <c r="AC2727">
        <v>102</v>
      </c>
      <c r="AD2727">
        <v>106</v>
      </c>
      <c r="AE2727">
        <v>107</v>
      </c>
      <c r="AF2727">
        <v>106</v>
      </c>
      <c r="AG2727">
        <v>104</v>
      </c>
      <c r="AH2727">
        <v>109</v>
      </c>
      <c r="AI2727">
        <v>109</v>
      </c>
      <c r="AJ2727">
        <v>109</v>
      </c>
      <c r="AK2727">
        <v>109</v>
      </c>
      <c r="AL2727">
        <v>105</v>
      </c>
      <c r="AM2727">
        <v>110</v>
      </c>
      <c r="AN2727" s="5">
        <v>109</v>
      </c>
      <c r="AO2727" s="5">
        <v>111</v>
      </c>
      <c r="AP2727" s="5">
        <v>102</v>
      </c>
      <c r="AQ2727" s="5">
        <v>100</v>
      </c>
      <c r="AR2727" s="5">
        <v>102</v>
      </c>
      <c r="AS2727" s="5">
        <v>103</v>
      </c>
      <c r="AT2727" s="5">
        <v>104</v>
      </c>
      <c r="AU2727" s="5">
        <v>93</v>
      </c>
      <c r="AV2727" s="5">
        <v>99</v>
      </c>
      <c r="AW2727" s="5">
        <v>100</v>
      </c>
      <c r="AX2727" s="5">
        <v>105</v>
      </c>
      <c r="AY2727" s="5">
        <v>107</v>
      </c>
      <c r="AZ2727" s="5">
        <v>106</v>
      </c>
      <c r="BA2727" s="5">
        <v>105</v>
      </c>
      <c r="BB2727" s="5">
        <v>96</v>
      </c>
      <c r="BC2727" s="5">
        <v>95</v>
      </c>
      <c r="BD2727" s="5">
        <v>99</v>
      </c>
      <c r="BE2727" s="5">
        <v>103</v>
      </c>
      <c r="BF2727" s="5">
        <v>107</v>
      </c>
      <c r="BG2727" s="5">
        <v>109</v>
      </c>
      <c r="BH2727" s="5">
        <v>105</v>
      </c>
      <c r="BI2727" s="5">
        <v>106</v>
      </c>
      <c r="BJ2727" s="5">
        <v>106</v>
      </c>
      <c r="BK2727" s="5">
        <v>103</v>
      </c>
      <c r="BL2727" s="5">
        <v>102</v>
      </c>
      <c r="BM2727" s="5">
        <v>99</v>
      </c>
      <c r="BN2727" s="5">
        <v>102</v>
      </c>
      <c r="BO2727" s="5">
        <v>104</v>
      </c>
      <c r="BP2727" s="5">
        <v>105</v>
      </c>
      <c r="BQ2727" s="5">
        <v>106</v>
      </c>
      <c r="BR2727" s="5">
        <v>109</v>
      </c>
      <c r="BS2727">
        <v>102</v>
      </c>
      <c r="BT2727">
        <v>102</v>
      </c>
      <c r="BU2727">
        <v>102</v>
      </c>
      <c r="BV2727">
        <v>108</v>
      </c>
      <c r="BW2727">
        <v>106</v>
      </c>
      <c r="BX2727">
        <v>107</v>
      </c>
      <c r="BY2727">
        <v>106</v>
      </c>
      <c r="BZ2727">
        <v>104</v>
      </c>
      <c r="CA2727">
        <v>106</v>
      </c>
      <c r="CB2727">
        <v>106</v>
      </c>
      <c r="CC2727">
        <v>106</v>
      </c>
      <c r="CD2727">
        <v>105</v>
      </c>
      <c r="CE2727">
        <v>97</v>
      </c>
      <c r="CF2727">
        <v>97</v>
      </c>
      <c r="CG2727">
        <v>87</v>
      </c>
      <c r="CH2727">
        <v>91</v>
      </c>
      <c r="CI2727">
        <v>93</v>
      </c>
      <c r="CJ2727">
        <v>97</v>
      </c>
      <c r="CK2727">
        <v>97</v>
      </c>
      <c r="CL2727">
        <v>90</v>
      </c>
      <c r="CM2727">
        <v>93</v>
      </c>
      <c r="CN2727">
        <v>95</v>
      </c>
      <c r="CO2727">
        <v>97</v>
      </c>
      <c r="CP2727">
        <v>97</v>
      </c>
      <c r="CQ2727">
        <v>95</v>
      </c>
      <c r="CR2727">
        <v>96</v>
      </c>
      <c r="CS2727">
        <v>96</v>
      </c>
      <c r="CT2727">
        <v>100</v>
      </c>
      <c r="CU2727">
        <v>104</v>
      </c>
      <c r="CV2727">
        <v>103</v>
      </c>
      <c r="CW2727">
        <v>103</v>
      </c>
      <c r="CX2727" t="s">
        <v>2</v>
      </c>
      <c r="CY2727" t="s">
        <v>54</v>
      </c>
    </row>
    <row r="2728" spans="1:103" x14ac:dyDescent="0.25">
      <c r="A2728" t="s">
        <v>134</v>
      </c>
      <c r="B2728">
        <v>36.5717</v>
      </c>
      <c r="C2728">
        <v>-116.4619</v>
      </c>
      <c r="D2728">
        <v>2450</v>
      </c>
      <c r="E2728" t="s">
        <v>1</v>
      </c>
      <c r="F2728">
        <v>38.200000000000003</v>
      </c>
      <c r="G2728">
        <v>1990</v>
      </c>
      <c r="H2728">
        <v>8</v>
      </c>
      <c r="I2728" t="s">
        <v>260</v>
      </c>
      <c r="J2728">
        <v>85</v>
      </c>
      <c r="K2728">
        <v>96</v>
      </c>
      <c r="L2728">
        <v>103</v>
      </c>
      <c r="M2728">
        <v>109</v>
      </c>
      <c r="N2728">
        <v>102</v>
      </c>
      <c r="O2728">
        <v>101</v>
      </c>
      <c r="P2728">
        <v>102</v>
      </c>
      <c r="Q2728">
        <v>105</v>
      </c>
      <c r="R2728">
        <v>91</v>
      </c>
      <c r="S2728">
        <v>89</v>
      </c>
      <c r="T2728">
        <v>94</v>
      </c>
      <c r="U2728">
        <v>95</v>
      </c>
      <c r="V2728">
        <v>92</v>
      </c>
      <c r="W2728">
        <v>83</v>
      </c>
      <c r="X2728">
        <v>87</v>
      </c>
      <c r="Y2728">
        <v>93</v>
      </c>
      <c r="Z2728">
        <v>94</v>
      </c>
      <c r="AA2728">
        <v>96</v>
      </c>
      <c r="AB2728">
        <v>101</v>
      </c>
      <c r="AC2728">
        <v>108</v>
      </c>
      <c r="AD2728">
        <v>109</v>
      </c>
      <c r="AE2728">
        <v>106</v>
      </c>
      <c r="AF2728">
        <v>107</v>
      </c>
      <c r="AG2728">
        <v>108</v>
      </c>
      <c r="AH2728">
        <v>110</v>
      </c>
      <c r="AI2728">
        <v>110</v>
      </c>
      <c r="AJ2728">
        <v>107</v>
      </c>
      <c r="AK2728">
        <v>105</v>
      </c>
      <c r="AL2728">
        <v>106</v>
      </c>
      <c r="AM2728">
        <v>110</v>
      </c>
      <c r="AN2728" s="5">
        <v>112</v>
      </c>
      <c r="AO2728" s="5">
        <v>112</v>
      </c>
      <c r="AP2728" s="5">
        <v>100</v>
      </c>
      <c r="AQ2728" s="5">
        <v>100</v>
      </c>
      <c r="AR2728" s="5">
        <v>101</v>
      </c>
      <c r="AS2728" s="5">
        <v>101</v>
      </c>
      <c r="AT2728" s="5">
        <v>100</v>
      </c>
      <c r="AU2728" s="5">
        <v>100</v>
      </c>
      <c r="AV2728" s="5">
        <v>101</v>
      </c>
      <c r="AW2728" s="5">
        <v>106</v>
      </c>
      <c r="AX2728" s="5">
        <v>110</v>
      </c>
      <c r="AY2728" s="5">
        <v>112</v>
      </c>
      <c r="AZ2728" s="5">
        <v>107</v>
      </c>
      <c r="BA2728" s="5">
        <v>107</v>
      </c>
      <c r="BB2728" s="5">
        <v>94</v>
      </c>
      <c r="BC2728" s="5">
        <v>95</v>
      </c>
      <c r="BD2728" s="5">
        <v>102</v>
      </c>
      <c r="BE2728" s="5">
        <v>107</v>
      </c>
      <c r="BF2728" s="5">
        <v>108</v>
      </c>
      <c r="BG2728" s="5">
        <v>107</v>
      </c>
      <c r="BH2728" s="5">
        <v>107</v>
      </c>
      <c r="BI2728" s="5">
        <v>107</v>
      </c>
      <c r="BJ2728" s="5">
        <v>105</v>
      </c>
      <c r="BK2728" s="5">
        <v>102</v>
      </c>
      <c r="BL2728" s="5">
        <v>97</v>
      </c>
      <c r="BM2728" s="5">
        <v>100</v>
      </c>
      <c r="BN2728" s="5">
        <v>104</v>
      </c>
      <c r="BO2728" s="5">
        <v>107</v>
      </c>
      <c r="BP2728" s="5">
        <v>108</v>
      </c>
      <c r="BQ2728" s="5">
        <v>107</v>
      </c>
      <c r="BR2728" s="5">
        <v>109</v>
      </c>
      <c r="BS2728">
        <v>109</v>
      </c>
      <c r="BT2728">
        <v>109</v>
      </c>
      <c r="BU2728">
        <v>110</v>
      </c>
      <c r="BV2728">
        <v>112</v>
      </c>
      <c r="BW2728">
        <v>113</v>
      </c>
      <c r="BX2728">
        <v>109</v>
      </c>
      <c r="BY2728">
        <v>108</v>
      </c>
      <c r="BZ2728">
        <v>109</v>
      </c>
      <c r="CA2728">
        <v>109</v>
      </c>
      <c r="CB2728">
        <v>109</v>
      </c>
      <c r="CC2728">
        <v>107</v>
      </c>
      <c r="CD2728">
        <v>103</v>
      </c>
      <c r="CE2728">
        <v>107</v>
      </c>
      <c r="CF2728">
        <v>102</v>
      </c>
      <c r="CG2728">
        <v>95</v>
      </c>
      <c r="CH2728">
        <v>94</v>
      </c>
      <c r="CI2728">
        <v>97</v>
      </c>
      <c r="CJ2728">
        <v>96</v>
      </c>
      <c r="CK2728">
        <v>91</v>
      </c>
      <c r="CL2728">
        <v>90</v>
      </c>
      <c r="CM2728">
        <v>94</v>
      </c>
      <c r="CN2728">
        <v>100</v>
      </c>
      <c r="CO2728">
        <v>101</v>
      </c>
      <c r="CP2728">
        <v>95</v>
      </c>
      <c r="CQ2728">
        <v>90</v>
      </c>
      <c r="CR2728">
        <v>90</v>
      </c>
      <c r="CS2728">
        <v>97</v>
      </c>
      <c r="CT2728">
        <v>103</v>
      </c>
      <c r="CU2728">
        <v>105</v>
      </c>
      <c r="CV2728">
        <v>103</v>
      </c>
      <c r="CW2728">
        <v>98</v>
      </c>
      <c r="CX2728" t="s">
        <v>2</v>
      </c>
      <c r="CY2728" t="s">
        <v>135</v>
      </c>
    </row>
    <row r="2729" spans="1:103" x14ac:dyDescent="0.25">
      <c r="A2729" t="s">
        <v>189</v>
      </c>
      <c r="B2729">
        <v>36.9133</v>
      </c>
      <c r="C2729">
        <v>-114.19499999999999</v>
      </c>
      <c r="D2729">
        <v>2446</v>
      </c>
      <c r="E2729" t="s">
        <v>1</v>
      </c>
      <c r="F2729">
        <v>243.3</v>
      </c>
      <c r="G2729">
        <v>1990</v>
      </c>
      <c r="H2729">
        <v>8</v>
      </c>
      <c r="I2729" t="s">
        <v>260</v>
      </c>
      <c r="U2729">
        <v>93</v>
      </c>
      <c r="V2729">
        <v>92</v>
      </c>
      <c r="W2729">
        <v>86</v>
      </c>
      <c r="X2729">
        <v>84</v>
      </c>
      <c r="Y2729">
        <v>90</v>
      </c>
      <c r="Z2729">
        <v>95</v>
      </c>
      <c r="AA2729">
        <v>97</v>
      </c>
      <c r="AB2729">
        <v>99</v>
      </c>
      <c r="AC2729">
        <v>106</v>
      </c>
      <c r="AD2729">
        <v>109</v>
      </c>
      <c r="AE2729">
        <v>108</v>
      </c>
      <c r="AF2729">
        <v>106</v>
      </c>
      <c r="AG2729">
        <v>108</v>
      </c>
      <c r="AH2729">
        <v>109</v>
      </c>
      <c r="AI2729">
        <v>110</v>
      </c>
      <c r="AJ2729">
        <v>107</v>
      </c>
      <c r="AK2729">
        <v>107</v>
      </c>
      <c r="AL2729">
        <v>108</v>
      </c>
      <c r="AM2729">
        <v>108</v>
      </c>
      <c r="AN2729" s="5">
        <v>112</v>
      </c>
      <c r="AO2729" s="5">
        <v>105</v>
      </c>
      <c r="AP2729" s="5">
        <v>101</v>
      </c>
      <c r="AQ2729" s="5">
        <v>101</v>
      </c>
      <c r="AR2729" s="5">
        <v>103</v>
      </c>
      <c r="AS2729" s="5">
        <v>103</v>
      </c>
      <c r="AT2729" s="5">
        <v>100</v>
      </c>
      <c r="AU2729" s="5">
        <v>90</v>
      </c>
      <c r="AV2729" s="5">
        <v>98</v>
      </c>
      <c r="AW2729" s="5">
        <v>105</v>
      </c>
      <c r="AX2729" s="5">
        <v>109</v>
      </c>
      <c r="AY2729" s="5">
        <v>110</v>
      </c>
      <c r="AZ2729" s="5">
        <v>107</v>
      </c>
      <c r="BA2729" s="5">
        <v>94</v>
      </c>
      <c r="BB2729" s="5">
        <v>98</v>
      </c>
      <c r="BC2729" s="5">
        <v>97</v>
      </c>
      <c r="BD2729" s="5">
        <v>99</v>
      </c>
      <c r="BE2729" s="5">
        <v>104</v>
      </c>
      <c r="BF2729" s="5">
        <v>108</v>
      </c>
      <c r="BG2729" s="5">
        <v>105</v>
      </c>
      <c r="BH2729" s="5">
        <v>106</v>
      </c>
      <c r="BI2729" s="5">
        <v>105</v>
      </c>
      <c r="BJ2729" s="5">
        <v>102</v>
      </c>
      <c r="BK2729" s="5">
        <v>99</v>
      </c>
      <c r="BL2729" s="5">
        <v>97</v>
      </c>
      <c r="BM2729" s="5">
        <v>99</v>
      </c>
      <c r="BN2729" s="5">
        <v>103</v>
      </c>
      <c r="BO2729" s="5">
        <v>106</v>
      </c>
      <c r="BP2729" s="5">
        <v>106</v>
      </c>
      <c r="BQ2729" s="5">
        <v>106</v>
      </c>
      <c r="BR2729" s="5">
        <v>105</v>
      </c>
      <c r="BS2729">
        <v>100</v>
      </c>
      <c r="BT2729">
        <v>100</v>
      </c>
      <c r="BU2729">
        <v>105</v>
      </c>
      <c r="BV2729">
        <v>109</v>
      </c>
      <c r="BW2729">
        <v>109</v>
      </c>
      <c r="BX2729">
        <v>108</v>
      </c>
      <c r="BY2729">
        <v>107</v>
      </c>
      <c r="BZ2729">
        <v>108</v>
      </c>
      <c r="CA2729">
        <v>108</v>
      </c>
      <c r="CB2729">
        <v>107</v>
      </c>
      <c r="CC2729">
        <v>104</v>
      </c>
      <c r="CD2729">
        <v>94</v>
      </c>
      <c r="CE2729">
        <v>99</v>
      </c>
      <c r="CF2729">
        <v>92</v>
      </c>
      <c r="CG2729">
        <v>81</v>
      </c>
      <c r="CH2729">
        <v>87</v>
      </c>
      <c r="CI2729">
        <v>94</v>
      </c>
      <c r="CJ2729">
        <v>96</v>
      </c>
      <c r="CK2729">
        <v>85</v>
      </c>
      <c r="CL2729">
        <v>92</v>
      </c>
      <c r="CM2729">
        <v>93</v>
      </c>
      <c r="CN2729">
        <v>96</v>
      </c>
      <c r="CO2729">
        <v>97</v>
      </c>
      <c r="CP2729">
        <v>94</v>
      </c>
      <c r="CQ2729">
        <v>92</v>
      </c>
      <c r="CR2729">
        <v>95</v>
      </c>
      <c r="CS2729">
        <v>98</v>
      </c>
      <c r="CT2729">
        <v>101</v>
      </c>
      <c r="CU2729">
        <v>104</v>
      </c>
      <c r="CV2729">
        <v>103</v>
      </c>
      <c r="CW2729">
        <v>101</v>
      </c>
      <c r="CX2729" t="s">
        <v>2</v>
      </c>
      <c r="CY2729" t="s">
        <v>190</v>
      </c>
    </row>
    <row r="2730" spans="1:103" x14ac:dyDescent="0.25">
      <c r="A2730" t="s">
        <v>87</v>
      </c>
      <c r="B2730">
        <v>35.651400000000002</v>
      </c>
      <c r="C2730">
        <v>-117.8214</v>
      </c>
      <c r="D2730">
        <v>2430</v>
      </c>
      <c r="E2730" t="s">
        <v>1</v>
      </c>
      <c r="F2730">
        <v>124.4</v>
      </c>
      <c r="G2730">
        <v>1990</v>
      </c>
      <c r="H2730">
        <v>8</v>
      </c>
      <c r="I2730" t="s">
        <v>260</v>
      </c>
      <c r="J2730">
        <v>82</v>
      </c>
      <c r="K2730">
        <v>92</v>
      </c>
      <c r="L2730">
        <v>104</v>
      </c>
      <c r="M2730">
        <v>103</v>
      </c>
      <c r="N2730">
        <v>102</v>
      </c>
      <c r="O2730">
        <v>98</v>
      </c>
      <c r="P2730">
        <v>100</v>
      </c>
      <c r="Q2730">
        <v>102</v>
      </c>
      <c r="R2730">
        <v>89</v>
      </c>
      <c r="S2730">
        <v>91</v>
      </c>
      <c r="T2730">
        <v>94</v>
      </c>
      <c r="U2730">
        <v>95</v>
      </c>
      <c r="V2730">
        <v>87</v>
      </c>
      <c r="W2730">
        <v>79</v>
      </c>
      <c r="X2730">
        <v>82</v>
      </c>
      <c r="Y2730">
        <v>89</v>
      </c>
      <c r="Z2730">
        <v>91</v>
      </c>
      <c r="AA2730">
        <v>95</v>
      </c>
      <c r="AB2730">
        <v>98</v>
      </c>
      <c r="AC2730">
        <v>103</v>
      </c>
      <c r="AD2730">
        <v>105</v>
      </c>
      <c r="AE2730">
        <v>104</v>
      </c>
      <c r="AF2730">
        <v>102</v>
      </c>
      <c r="AG2730">
        <v>103</v>
      </c>
      <c r="AH2730">
        <v>105</v>
      </c>
      <c r="AI2730">
        <v>104</v>
      </c>
      <c r="AJ2730">
        <v>105</v>
      </c>
      <c r="AK2730">
        <v>105</v>
      </c>
      <c r="AL2730">
        <v>104</v>
      </c>
      <c r="AM2730">
        <v>107</v>
      </c>
      <c r="AN2730" s="5">
        <v>108</v>
      </c>
      <c r="AO2730" s="5">
        <v>100</v>
      </c>
      <c r="AP2730" s="5">
        <v>98</v>
      </c>
      <c r="AQ2730" s="5">
        <v>99</v>
      </c>
      <c r="AR2730" s="5">
        <v>101</v>
      </c>
      <c r="AS2730" s="5">
        <v>100</v>
      </c>
      <c r="AT2730" s="5">
        <v>100</v>
      </c>
      <c r="AU2730" s="5">
        <v>100</v>
      </c>
      <c r="AV2730" s="5">
        <v>100</v>
      </c>
      <c r="AW2730" s="5">
        <v>102</v>
      </c>
      <c r="AX2730" s="5">
        <v>107</v>
      </c>
      <c r="AY2730" s="5">
        <v>107</v>
      </c>
      <c r="AZ2730" s="5">
        <v>104</v>
      </c>
      <c r="BA2730" s="5">
        <v>105</v>
      </c>
      <c r="BB2730" s="5">
        <v>98</v>
      </c>
      <c r="BC2730" s="5">
        <v>100</v>
      </c>
      <c r="BD2730" s="5">
        <v>104</v>
      </c>
      <c r="BE2730" s="5">
        <v>105</v>
      </c>
      <c r="BF2730" s="5">
        <v>106</v>
      </c>
      <c r="BG2730" s="5">
        <v>107</v>
      </c>
      <c r="BH2730" s="5">
        <v>107</v>
      </c>
      <c r="BI2730" s="5">
        <v>108</v>
      </c>
      <c r="BJ2730" s="5">
        <v>107</v>
      </c>
      <c r="BK2730" s="5">
        <v>99</v>
      </c>
      <c r="BL2730" s="5">
        <v>100</v>
      </c>
      <c r="BM2730" s="5">
        <v>101</v>
      </c>
      <c r="BN2730" s="5">
        <v>102</v>
      </c>
      <c r="BO2730" s="5">
        <v>103</v>
      </c>
      <c r="BP2730" s="5">
        <v>105</v>
      </c>
      <c r="BQ2730" s="5">
        <v>104</v>
      </c>
      <c r="BR2730" s="5">
        <v>104</v>
      </c>
      <c r="BS2730">
        <v>102</v>
      </c>
      <c r="BT2730">
        <v>100</v>
      </c>
      <c r="BU2730">
        <v>103</v>
      </c>
      <c r="BV2730">
        <v>108</v>
      </c>
      <c r="BW2730">
        <v>109</v>
      </c>
      <c r="BX2730">
        <v>108</v>
      </c>
      <c r="BY2730">
        <v>106</v>
      </c>
      <c r="BZ2730">
        <v>106</v>
      </c>
      <c r="CA2730">
        <v>106</v>
      </c>
      <c r="CB2730">
        <v>106</v>
      </c>
      <c r="CC2730">
        <v>103</v>
      </c>
      <c r="CD2730">
        <v>102</v>
      </c>
      <c r="CE2730">
        <v>104</v>
      </c>
      <c r="CF2730">
        <v>105</v>
      </c>
      <c r="CG2730">
        <v>99</v>
      </c>
      <c r="CH2730">
        <v>95</v>
      </c>
      <c r="CI2730">
        <v>96</v>
      </c>
      <c r="CJ2730">
        <v>91</v>
      </c>
      <c r="CK2730">
        <v>88</v>
      </c>
      <c r="CL2730">
        <v>88</v>
      </c>
      <c r="CM2730">
        <v>92</v>
      </c>
      <c r="CN2730">
        <v>95</v>
      </c>
      <c r="CO2730">
        <v>96</v>
      </c>
      <c r="CP2730">
        <v>95</v>
      </c>
      <c r="CQ2730">
        <v>87</v>
      </c>
      <c r="CR2730">
        <v>88</v>
      </c>
      <c r="CS2730">
        <v>95</v>
      </c>
      <c r="CT2730">
        <v>99</v>
      </c>
      <c r="CU2730">
        <v>104</v>
      </c>
      <c r="CV2730">
        <v>102</v>
      </c>
      <c r="CW2730">
        <v>97</v>
      </c>
      <c r="CX2730" t="s">
        <v>5</v>
      </c>
      <c r="CY2730" t="s">
        <v>88</v>
      </c>
    </row>
    <row r="2731" spans="1:103" x14ac:dyDescent="0.25">
      <c r="A2731" t="s">
        <v>79</v>
      </c>
      <c r="B2731">
        <v>35.686399999999999</v>
      </c>
      <c r="C2731">
        <v>-117.6908</v>
      </c>
      <c r="D2731">
        <v>2231</v>
      </c>
      <c r="E2731" t="s">
        <v>1</v>
      </c>
      <c r="F2731">
        <v>113.6</v>
      </c>
      <c r="G2731">
        <v>1990</v>
      </c>
      <c r="H2731">
        <v>8</v>
      </c>
      <c r="I2731" t="s">
        <v>260</v>
      </c>
      <c r="J2731">
        <v>83</v>
      </c>
      <c r="K2731">
        <v>92</v>
      </c>
      <c r="L2731">
        <v>101</v>
      </c>
      <c r="M2731">
        <v>102</v>
      </c>
      <c r="N2731">
        <v>98</v>
      </c>
      <c r="O2731">
        <v>97</v>
      </c>
      <c r="P2731">
        <v>101</v>
      </c>
      <c r="Q2731">
        <v>102</v>
      </c>
      <c r="R2731">
        <v>88</v>
      </c>
      <c r="S2731">
        <v>91</v>
      </c>
      <c r="T2731">
        <v>93</v>
      </c>
      <c r="U2731">
        <v>95</v>
      </c>
      <c r="V2731">
        <v>87</v>
      </c>
      <c r="W2731">
        <v>78</v>
      </c>
      <c r="X2731">
        <v>82</v>
      </c>
      <c r="Y2731">
        <v>90</v>
      </c>
      <c r="Z2731">
        <v>91</v>
      </c>
      <c r="AA2731">
        <v>93</v>
      </c>
      <c r="AB2731">
        <v>99</v>
      </c>
      <c r="AC2731">
        <v>104</v>
      </c>
      <c r="AD2731">
        <v>106</v>
      </c>
      <c r="AE2731">
        <v>103</v>
      </c>
      <c r="AF2731">
        <v>100</v>
      </c>
      <c r="AG2731">
        <v>101</v>
      </c>
      <c r="AH2731">
        <v>104</v>
      </c>
      <c r="AI2731">
        <v>104</v>
      </c>
      <c r="AJ2731">
        <v>103</v>
      </c>
      <c r="AK2731">
        <v>104</v>
      </c>
      <c r="AL2731">
        <v>103</v>
      </c>
      <c r="AM2731">
        <v>106</v>
      </c>
      <c r="AN2731" s="5">
        <v>107</v>
      </c>
      <c r="AO2731" s="5">
        <v>98</v>
      </c>
      <c r="AP2731" s="5">
        <v>97</v>
      </c>
      <c r="AQ2731" s="8">
        <f>AVERAGE(AP2731,AR2731)</f>
        <v>98.5</v>
      </c>
      <c r="AR2731" s="5">
        <v>100</v>
      </c>
      <c r="AS2731" s="5">
        <v>99</v>
      </c>
      <c r="AT2731" s="5">
        <v>97</v>
      </c>
      <c r="AU2731" s="5">
        <v>98</v>
      </c>
      <c r="AV2731" s="5">
        <v>101</v>
      </c>
      <c r="AW2731" s="5">
        <v>103</v>
      </c>
      <c r="AX2731" s="5">
        <v>108</v>
      </c>
      <c r="AY2731" s="5">
        <v>108</v>
      </c>
      <c r="AZ2731" s="5">
        <v>106</v>
      </c>
      <c r="BA2731" s="5">
        <v>106</v>
      </c>
      <c r="BB2731" s="5">
        <v>100</v>
      </c>
      <c r="BC2731" s="5">
        <v>99</v>
      </c>
      <c r="BD2731" s="5">
        <v>103</v>
      </c>
      <c r="BE2731" s="5">
        <v>105</v>
      </c>
      <c r="BF2731" s="5">
        <v>105</v>
      </c>
      <c r="BG2731" s="5">
        <v>106</v>
      </c>
      <c r="BH2731" s="5">
        <v>107</v>
      </c>
      <c r="BI2731" s="5">
        <v>106</v>
      </c>
      <c r="BJ2731" s="5">
        <v>106</v>
      </c>
      <c r="BK2731" s="5">
        <v>98</v>
      </c>
      <c r="BL2731" s="5">
        <v>99</v>
      </c>
      <c r="BM2731" s="5">
        <v>100</v>
      </c>
      <c r="BN2731" s="5">
        <v>102</v>
      </c>
      <c r="BO2731" s="5">
        <v>103</v>
      </c>
      <c r="BP2731" s="5">
        <v>105</v>
      </c>
      <c r="BQ2731" s="5">
        <v>104</v>
      </c>
      <c r="BR2731" s="5">
        <v>103</v>
      </c>
      <c r="BS2731">
        <v>102</v>
      </c>
      <c r="BT2731">
        <v>103</v>
      </c>
      <c r="BU2731">
        <v>103</v>
      </c>
      <c r="BV2731">
        <v>107</v>
      </c>
      <c r="BW2731">
        <v>109</v>
      </c>
      <c r="BX2731">
        <v>108</v>
      </c>
      <c r="BY2731">
        <v>107</v>
      </c>
      <c r="BZ2731">
        <v>104</v>
      </c>
      <c r="CA2731">
        <v>105</v>
      </c>
      <c r="CB2731">
        <v>106</v>
      </c>
      <c r="CC2731">
        <v>103</v>
      </c>
      <c r="CD2731">
        <v>102</v>
      </c>
      <c r="CE2731">
        <v>105</v>
      </c>
      <c r="CF2731">
        <v>103</v>
      </c>
      <c r="CG2731">
        <v>96</v>
      </c>
      <c r="CH2731">
        <v>94</v>
      </c>
      <c r="CI2731">
        <v>96</v>
      </c>
      <c r="CJ2731">
        <v>91</v>
      </c>
      <c r="CK2731">
        <v>88</v>
      </c>
      <c r="CL2731">
        <v>88</v>
      </c>
      <c r="CM2731">
        <v>91</v>
      </c>
      <c r="CN2731">
        <v>97</v>
      </c>
      <c r="CO2731">
        <v>96</v>
      </c>
      <c r="CP2731">
        <v>95</v>
      </c>
      <c r="CQ2731">
        <v>84</v>
      </c>
      <c r="CR2731">
        <v>87</v>
      </c>
      <c r="CS2731">
        <v>92</v>
      </c>
      <c r="CT2731">
        <v>98</v>
      </c>
      <c r="CU2731">
        <v>102</v>
      </c>
      <c r="CV2731">
        <v>101</v>
      </c>
      <c r="CW2731">
        <v>96</v>
      </c>
      <c r="CX2731" t="s">
        <v>5</v>
      </c>
      <c r="CY2731" t="s">
        <v>80</v>
      </c>
    </row>
    <row r="2732" spans="1:103" x14ac:dyDescent="0.25">
      <c r="A2732" t="s">
        <v>164</v>
      </c>
      <c r="B2732">
        <v>34.892800000000001</v>
      </c>
      <c r="C2732">
        <v>-117.0219</v>
      </c>
      <c r="D2732">
        <v>2220</v>
      </c>
      <c r="E2732" t="s">
        <v>1</v>
      </c>
      <c r="F2732">
        <v>175</v>
      </c>
      <c r="G2732">
        <v>1990</v>
      </c>
      <c r="H2732">
        <v>8</v>
      </c>
      <c r="I2732" t="s">
        <v>260</v>
      </c>
      <c r="J2732">
        <v>84</v>
      </c>
      <c r="K2732">
        <v>93</v>
      </c>
      <c r="L2732">
        <v>102</v>
      </c>
      <c r="M2732">
        <v>102</v>
      </c>
      <c r="N2732">
        <v>103</v>
      </c>
      <c r="O2732">
        <v>95</v>
      </c>
      <c r="P2732">
        <v>100</v>
      </c>
      <c r="Q2732">
        <v>103</v>
      </c>
      <c r="R2732">
        <v>91</v>
      </c>
      <c r="S2732">
        <v>90</v>
      </c>
      <c r="T2732">
        <v>90</v>
      </c>
      <c r="U2732">
        <v>89</v>
      </c>
      <c r="V2732">
        <v>90</v>
      </c>
      <c r="W2732">
        <v>87</v>
      </c>
      <c r="X2732">
        <v>81</v>
      </c>
      <c r="Y2732">
        <v>91</v>
      </c>
      <c r="Z2732">
        <v>95</v>
      </c>
      <c r="AA2732">
        <v>94</v>
      </c>
      <c r="AB2732">
        <v>101</v>
      </c>
      <c r="AC2732">
        <v>104</v>
      </c>
      <c r="AD2732">
        <v>108</v>
      </c>
      <c r="AE2732">
        <v>106</v>
      </c>
      <c r="AF2732">
        <v>104</v>
      </c>
      <c r="AG2732">
        <v>104</v>
      </c>
      <c r="AH2732">
        <v>105</v>
      </c>
      <c r="AI2732">
        <v>105</v>
      </c>
      <c r="AJ2732">
        <v>106</v>
      </c>
      <c r="AK2732">
        <v>103</v>
      </c>
      <c r="AL2732">
        <v>105</v>
      </c>
      <c r="AM2732">
        <v>108</v>
      </c>
      <c r="AN2732" s="5">
        <v>109</v>
      </c>
      <c r="AO2732" s="5">
        <v>110</v>
      </c>
      <c r="AP2732" s="5">
        <v>98</v>
      </c>
      <c r="AQ2732" s="5">
        <v>97</v>
      </c>
      <c r="AR2732" s="5">
        <v>100</v>
      </c>
      <c r="AS2732" s="5">
        <v>100</v>
      </c>
      <c r="AT2732" s="5">
        <v>100</v>
      </c>
      <c r="AU2732" s="5">
        <v>100</v>
      </c>
      <c r="AV2732" s="5">
        <v>102</v>
      </c>
      <c r="AW2732" s="5">
        <v>103</v>
      </c>
      <c r="AX2732" s="5">
        <v>108</v>
      </c>
      <c r="AY2732" s="5">
        <v>106</v>
      </c>
      <c r="AZ2732" s="5">
        <v>108</v>
      </c>
      <c r="BA2732" s="5">
        <v>107</v>
      </c>
      <c r="BB2732" s="5">
        <v>103</v>
      </c>
      <c r="BC2732" s="5">
        <v>104</v>
      </c>
      <c r="BD2732" s="5">
        <v>103</v>
      </c>
      <c r="BE2732" s="5">
        <v>106</v>
      </c>
      <c r="BF2732" s="5">
        <v>105</v>
      </c>
      <c r="BG2732" s="5">
        <v>108</v>
      </c>
      <c r="BH2732" s="5">
        <v>105</v>
      </c>
      <c r="BI2732" s="5">
        <v>105</v>
      </c>
      <c r="BJ2732" s="5">
        <v>104</v>
      </c>
      <c r="BK2732" s="5">
        <v>103</v>
      </c>
      <c r="BL2732" s="5">
        <v>102</v>
      </c>
      <c r="BM2732" s="5">
        <v>100</v>
      </c>
      <c r="BN2732" s="5">
        <v>100</v>
      </c>
      <c r="BO2732" s="5">
        <v>104</v>
      </c>
      <c r="BP2732" s="5">
        <v>104</v>
      </c>
      <c r="BQ2732" s="5">
        <v>104</v>
      </c>
      <c r="BR2732" s="5">
        <v>100</v>
      </c>
      <c r="BS2732">
        <v>100</v>
      </c>
      <c r="BT2732">
        <v>101</v>
      </c>
      <c r="BU2732">
        <v>102</v>
      </c>
      <c r="BV2732">
        <v>108</v>
      </c>
      <c r="BW2732">
        <v>107</v>
      </c>
      <c r="BX2732">
        <v>108</v>
      </c>
      <c r="BY2732">
        <v>103</v>
      </c>
      <c r="BZ2732">
        <v>105</v>
      </c>
      <c r="CA2732">
        <v>105</v>
      </c>
      <c r="CB2732">
        <v>105</v>
      </c>
      <c r="CC2732">
        <v>104</v>
      </c>
      <c r="CD2732">
        <v>104</v>
      </c>
      <c r="CE2732">
        <v>103</v>
      </c>
      <c r="CF2732">
        <v>102</v>
      </c>
      <c r="CG2732">
        <v>98</v>
      </c>
      <c r="CH2732">
        <v>97</v>
      </c>
      <c r="CI2732">
        <v>95</v>
      </c>
      <c r="CJ2732">
        <v>97</v>
      </c>
      <c r="CK2732">
        <v>95</v>
      </c>
      <c r="CL2732">
        <v>93</v>
      </c>
      <c r="CM2732">
        <v>92</v>
      </c>
      <c r="CN2732">
        <v>95</v>
      </c>
      <c r="CO2732">
        <v>94</v>
      </c>
      <c r="CP2732">
        <v>89</v>
      </c>
      <c r="CQ2732">
        <v>89</v>
      </c>
      <c r="CR2732">
        <v>90</v>
      </c>
      <c r="CS2732">
        <v>95</v>
      </c>
      <c r="CT2732">
        <v>102</v>
      </c>
      <c r="CU2732">
        <v>102</v>
      </c>
      <c r="CV2732">
        <v>101</v>
      </c>
      <c r="CW2732">
        <v>96</v>
      </c>
      <c r="CX2732" t="s">
        <v>5</v>
      </c>
      <c r="CY2732" t="s">
        <v>20</v>
      </c>
    </row>
    <row r="2733" spans="1:103" x14ac:dyDescent="0.25">
      <c r="A2733" t="s">
        <v>91</v>
      </c>
      <c r="B2733">
        <v>36.071899999999999</v>
      </c>
      <c r="C2733">
        <v>-115.16330000000001</v>
      </c>
      <c r="D2733">
        <v>2175</v>
      </c>
      <c r="E2733" t="s">
        <v>1</v>
      </c>
      <c r="F2733">
        <v>158.69999999999999</v>
      </c>
      <c r="G2733">
        <v>1990</v>
      </c>
      <c r="H2733">
        <v>8</v>
      </c>
      <c r="I2733" t="s">
        <v>260</v>
      </c>
      <c r="J2733">
        <v>84</v>
      </c>
      <c r="K2733">
        <v>91</v>
      </c>
      <c r="L2733">
        <v>104</v>
      </c>
      <c r="M2733">
        <v>109</v>
      </c>
      <c r="N2733">
        <v>103</v>
      </c>
      <c r="O2733">
        <v>100</v>
      </c>
      <c r="P2733">
        <v>103</v>
      </c>
      <c r="Q2733">
        <v>105</v>
      </c>
      <c r="R2733">
        <v>94</v>
      </c>
      <c r="S2733">
        <v>79</v>
      </c>
      <c r="T2733">
        <v>91</v>
      </c>
      <c r="U2733">
        <v>94</v>
      </c>
      <c r="V2733">
        <v>93</v>
      </c>
      <c r="W2733">
        <v>87</v>
      </c>
      <c r="X2733">
        <v>83</v>
      </c>
      <c r="Y2733">
        <v>90</v>
      </c>
      <c r="Z2733">
        <v>98</v>
      </c>
      <c r="AA2733">
        <v>98</v>
      </c>
      <c r="AB2733">
        <v>98</v>
      </c>
      <c r="AC2733">
        <v>103</v>
      </c>
      <c r="AD2733">
        <v>108</v>
      </c>
      <c r="AE2733">
        <v>110</v>
      </c>
      <c r="AF2733">
        <v>107</v>
      </c>
      <c r="AG2733">
        <v>109</v>
      </c>
      <c r="AH2733">
        <v>109</v>
      </c>
      <c r="AI2733">
        <v>110</v>
      </c>
      <c r="AJ2733">
        <v>108</v>
      </c>
      <c r="AK2733">
        <v>109</v>
      </c>
      <c r="AL2733">
        <v>110</v>
      </c>
      <c r="AM2733">
        <v>110</v>
      </c>
      <c r="AN2733" s="5">
        <v>112</v>
      </c>
      <c r="AO2733" s="5">
        <v>103</v>
      </c>
      <c r="AP2733" s="5">
        <v>101</v>
      </c>
      <c r="AQ2733" s="5">
        <v>101</v>
      </c>
      <c r="AR2733" s="5">
        <v>104</v>
      </c>
      <c r="AS2733" s="5">
        <v>105</v>
      </c>
      <c r="AT2733" s="5">
        <v>99</v>
      </c>
      <c r="AU2733" s="5">
        <v>91</v>
      </c>
      <c r="AV2733" s="5">
        <v>102</v>
      </c>
      <c r="AW2733" s="5">
        <v>103</v>
      </c>
      <c r="AX2733" s="5">
        <v>109</v>
      </c>
      <c r="AY2733" s="5">
        <v>110</v>
      </c>
      <c r="AZ2733" s="5">
        <v>107</v>
      </c>
      <c r="BA2733" s="5">
        <v>99</v>
      </c>
      <c r="BB2733" s="5">
        <v>98</v>
      </c>
      <c r="BC2733" s="5">
        <v>92</v>
      </c>
      <c r="BD2733" s="5">
        <v>101</v>
      </c>
      <c r="BE2733" s="5">
        <v>107</v>
      </c>
      <c r="BF2733" s="5">
        <v>109</v>
      </c>
      <c r="BG2733" s="5">
        <v>108</v>
      </c>
      <c r="BH2733" s="5">
        <v>108</v>
      </c>
      <c r="BI2733" s="5">
        <v>108</v>
      </c>
      <c r="BJ2733" s="5">
        <v>106</v>
      </c>
      <c r="BK2733" s="5">
        <v>103</v>
      </c>
      <c r="BL2733" s="5">
        <v>98</v>
      </c>
      <c r="BM2733" s="5">
        <v>101</v>
      </c>
      <c r="BN2733" s="5">
        <v>104</v>
      </c>
      <c r="BO2733" s="5">
        <v>106</v>
      </c>
      <c r="BP2733" s="5">
        <v>107</v>
      </c>
      <c r="BQ2733" s="5">
        <v>108</v>
      </c>
      <c r="BR2733" s="5">
        <v>106</v>
      </c>
      <c r="BS2733">
        <v>103</v>
      </c>
      <c r="BT2733">
        <v>103</v>
      </c>
      <c r="BU2733">
        <v>106</v>
      </c>
      <c r="BV2733">
        <v>109</v>
      </c>
      <c r="BW2733">
        <v>108</v>
      </c>
      <c r="BX2733">
        <v>106</v>
      </c>
      <c r="BY2733">
        <v>107</v>
      </c>
      <c r="BZ2733">
        <v>107</v>
      </c>
      <c r="CA2733">
        <v>109</v>
      </c>
      <c r="CB2733">
        <v>106</v>
      </c>
      <c r="CC2733">
        <v>107</v>
      </c>
      <c r="CD2733">
        <v>99</v>
      </c>
      <c r="CE2733">
        <v>99</v>
      </c>
      <c r="CF2733">
        <v>94</v>
      </c>
      <c r="CG2733">
        <v>85</v>
      </c>
      <c r="CH2733">
        <v>94</v>
      </c>
      <c r="CI2733">
        <v>99</v>
      </c>
      <c r="CJ2733">
        <v>98</v>
      </c>
      <c r="CK2733">
        <v>91</v>
      </c>
      <c r="CL2733">
        <v>93</v>
      </c>
      <c r="CM2733">
        <v>96</v>
      </c>
      <c r="CN2733">
        <v>97</v>
      </c>
      <c r="CO2733">
        <v>100</v>
      </c>
      <c r="CP2733">
        <v>96</v>
      </c>
      <c r="CQ2733">
        <v>93</v>
      </c>
      <c r="CR2733">
        <v>97</v>
      </c>
      <c r="CS2733">
        <v>99</v>
      </c>
      <c r="CT2733">
        <v>102</v>
      </c>
      <c r="CU2733">
        <v>106</v>
      </c>
      <c r="CV2733">
        <v>104</v>
      </c>
      <c r="CW2733">
        <v>103</v>
      </c>
      <c r="CX2733" t="s">
        <v>2</v>
      </c>
      <c r="CY2733" t="s">
        <v>92</v>
      </c>
    </row>
    <row r="2734" spans="1:103" x14ac:dyDescent="0.25">
      <c r="A2734" t="s">
        <v>155</v>
      </c>
      <c r="B2734">
        <v>36.430300000000003</v>
      </c>
      <c r="C2734">
        <v>-114.51390000000001</v>
      </c>
      <c r="D2734">
        <v>2000</v>
      </c>
      <c r="E2734" t="s">
        <v>1</v>
      </c>
      <c r="F2734">
        <v>210.3</v>
      </c>
      <c r="G2734">
        <v>1990</v>
      </c>
      <c r="H2734">
        <v>8</v>
      </c>
      <c r="I2734" t="s">
        <v>260</v>
      </c>
      <c r="L2734">
        <v>91</v>
      </c>
      <c r="M2734">
        <v>101</v>
      </c>
      <c r="N2734">
        <v>110</v>
      </c>
      <c r="O2734">
        <v>107</v>
      </c>
      <c r="P2734">
        <v>101</v>
      </c>
      <c r="Q2734">
        <v>103</v>
      </c>
      <c r="R2734">
        <v>106</v>
      </c>
      <c r="S2734">
        <v>91</v>
      </c>
      <c r="T2734">
        <v>83</v>
      </c>
      <c r="U2734">
        <v>92</v>
      </c>
      <c r="X2734">
        <v>96</v>
      </c>
      <c r="Y2734">
        <v>86</v>
      </c>
      <c r="Z2734">
        <v>90</v>
      </c>
      <c r="AA2734">
        <v>98</v>
      </c>
      <c r="AC2734">
        <v>99</v>
      </c>
      <c r="AD2734">
        <v>104</v>
      </c>
      <c r="AE2734">
        <v>109</v>
      </c>
      <c r="AF2734">
        <v>110</v>
      </c>
      <c r="AG2734">
        <v>109</v>
      </c>
      <c r="AI2734">
        <v>112</v>
      </c>
      <c r="AJ2734">
        <v>113</v>
      </c>
      <c r="AK2734">
        <v>109</v>
      </c>
      <c r="AL2734">
        <v>110</v>
      </c>
      <c r="AM2734">
        <v>110</v>
      </c>
      <c r="AN2734" s="5">
        <v>109</v>
      </c>
      <c r="AO2734" s="5">
        <v>113</v>
      </c>
      <c r="AP2734" s="5">
        <v>106</v>
      </c>
      <c r="AQ2734" s="5">
        <v>103</v>
      </c>
      <c r="AR2734" s="5">
        <v>103</v>
      </c>
      <c r="AS2734" s="5">
        <v>106</v>
      </c>
      <c r="AT2734" s="5">
        <v>106</v>
      </c>
      <c r="AU2734" s="5">
        <v>101</v>
      </c>
      <c r="AV2734" s="5">
        <v>87</v>
      </c>
      <c r="AW2734" s="5">
        <v>98</v>
      </c>
      <c r="AX2734" s="5">
        <v>102</v>
      </c>
      <c r="AY2734" s="5">
        <v>108</v>
      </c>
      <c r="AZ2734" s="5">
        <v>110</v>
      </c>
      <c r="BA2734" s="5">
        <v>110</v>
      </c>
      <c r="BB2734" s="5">
        <v>95</v>
      </c>
      <c r="BC2734" s="5">
        <v>99</v>
      </c>
      <c r="BD2734" s="5">
        <v>97</v>
      </c>
      <c r="BE2734" s="5">
        <v>101</v>
      </c>
      <c r="BF2734" s="5">
        <v>105</v>
      </c>
      <c r="BG2734" s="5">
        <v>110</v>
      </c>
      <c r="BH2734" s="5">
        <v>107</v>
      </c>
      <c r="BI2734" s="5">
        <v>109</v>
      </c>
      <c r="BJ2734" s="5">
        <v>109</v>
      </c>
      <c r="BK2734" s="5">
        <v>105</v>
      </c>
      <c r="BL2734" s="5">
        <v>102</v>
      </c>
      <c r="BM2734" s="5">
        <v>101</v>
      </c>
      <c r="BN2734" s="5">
        <v>101</v>
      </c>
      <c r="BO2734" s="5">
        <v>103</v>
      </c>
      <c r="BP2734" s="5">
        <v>107</v>
      </c>
      <c r="BQ2734" s="5">
        <v>108</v>
      </c>
      <c r="BR2734" s="5">
        <v>109</v>
      </c>
      <c r="BS2734">
        <v>106</v>
      </c>
      <c r="BT2734">
        <v>101</v>
      </c>
      <c r="BU2734">
        <v>102</v>
      </c>
      <c r="BV2734">
        <v>103</v>
      </c>
      <c r="BW2734">
        <v>109</v>
      </c>
      <c r="BX2734">
        <v>110</v>
      </c>
      <c r="BY2734">
        <v>107</v>
      </c>
      <c r="BZ2734">
        <v>107</v>
      </c>
      <c r="CA2734">
        <v>109</v>
      </c>
      <c r="CB2734">
        <v>109</v>
      </c>
      <c r="CC2734">
        <v>108</v>
      </c>
      <c r="CE2734">
        <v>100</v>
      </c>
      <c r="CI2734">
        <v>90</v>
      </c>
      <c r="CJ2734">
        <v>96</v>
      </c>
      <c r="CK2734">
        <v>98</v>
      </c>
      <c r="CL2734">
        <v>97</v>
      </c>
      <c r="CM2734">
        <v>96</v>
      </c>
      <c r="CN2734">
        <v>96</v>
      </c>
      <c r="CO2734">
        <v>95</v>
      </c>
      <c r="CQ2734">
        <v>99</v>
      </c>
      <c r="CR2734">
        <v>94</v>
      </c>
      <c r="CS2734">
        <v>97</v>
      </c>
      <c r="CT2734">
        <v>98</v>
      </c>
      <c r="CU2734">
        <v>101</v>
      </c>
      <c r="CV2734">
        <v>105</v>
      </c>
      <c r="CW2734">
        <v>105</v>
      </c>
      <c r="CX2734" t="s">
        <v>2</v>
      </c>
      <c r="CY2734" t="s">
        <v>156</v>
      </c>
    </row>
    <row r="2735" spans="1:103" x14ac:dyDescent="0.25">
      <c r="A2735" t="s">
        <v>77</v>
      </c>
      <c r="B2735">
        <v>34.8536</v>
      </c>
      <c r="C2735">
        <v>-116.7869</v>
      </c>
      <c r="D2735">
        <v>1919</v>
      </c>
      <c r="E2735" t="s">
        <v>1</v>
      </c>
      <c r="F2735">
        <v>178.9</v>
      </c>
      <c r="G2735">
        <v>1990</v>
      </c>
      <c r="H2735">
        <v>8</v>
      </c>
      <c r="I2735" t="s">
        <v>260</v>
      </c>
      <c r="J2735">
        <v>84</v>
      </c>
      <c r="K2735">
        <v>95</v>
      </c>
      <c r="L2735">
        <v>105</v>
      </c>
      <c r="M2735">
        <v>108</v>
      </c>
      <c r="N2735">
        <v>101</v>
      </c>
      <c r="O2735">
        <v>98</v>
      </c>
      <c r="P2735">
        <v>103</v>
      </c>
      <c r="Q2735">
        <v>105</v>
      </c>
      <c r="R2735">
        <v>91</v>
      </c>
      <c r="S2735">
        <v>89</v>
      </c>
      <c r="T2735">
        <v>94</v>
      </c>
      <c r="U2735">
        <v>95</v>
      </c>
      <c r="V2735">
        <v>87</v>
      </c>
      <c r="W2735">
        <v>82</v>
      </c>
      <c r="X2735">
        <v>81</v>
      </c>
      <c r="Y2735">
        <v>91</v>
      </c>
      <c r="Z2735">
        <v>99</v>
      </c>
      <c r="AA2735">
        <v>97</v>
      </c>
      <c r="AB2735">
        <v>100</v>
      </c>
      <c r="AC2735">
        <v>106</v>
      </c>
      <c r="AD2735">
        <v>111</v>
      </c>
      <c r="AE2735">
        <v>107</v>
      </c>
      <c r="AF2735">
        <v>106</v>
      </c>
      <c r="AG2735">
        <v>108</v>
      </c>
      <c r="AH2735">
        <v>108</v>
      </c>
      <c r="AI2735">
        <v>107</v>
      </c>
      <c r="AJ2735">
        <v>105</v>
      </c>
      <c r="AK2735">
        <v>108</v>
      </c>
      <c r="AL2735">
        <v>110</v>
      </c>
      <c r="AM2735">
        <v>110</v>
      </c>
      <c r="AN2735" s="5">
        <v>109</v>
      </c>
      <c r="AO2735" s="5">
        <v>102</v>
      </c>
      <c r="AP2735" s="5">
        <v>101</v>
      </c>
      <c r="AQ2735" s="5">
        <v>101</v>
      </c>
      <c r="AR2735" s="5">
        <v>103</v>
      </c>
      <c r="AS2735" s="5">
        <v>105</v>
      </c>
      <c r="AT2735" s="5">
        <v>104</v>
      </c>
      <c r="AU2735" s="5">
        <v>102</v>
      </c>
      <c r="AV2735" s="5">
        <v>103</v>
      </c>
      <c r="AW2735" s="5">
        <v>100</v>
      </c>
      <c r="AX2735" s="5">
        <v>110</v>
      </c>
      <c r="AY2735" s="5">
        <v>111</v>
      </c>
      <c r="AZ2735" s="5">
        <v>107</v>
      </c>
      <c r="BA2735" s="5">
        <v>106</v>
      </c>
      <c r="BB2735" s="5">
        <v>101</v>
      </c>
      <c r="BC2735" s="5">
        <v>99</v>
      </c>
      <c r="BD2735" s="5">
        <v>104</v>
      </c>
      <c r="BE2735" s="5">
        <v>108</v>
      </c>
      <c r="BF2735" s="5">
        <v>108</v>
      </c>
      <c r="BG2735" s="5">
        <v>109</v>
      </c>
      <c r="BH2735" s="5">
        <v>109</v>
      </c>
      <c r="BI2735" s="5">
        <v>108</v>
      </c>
      <c r="BJ2735" s="5">
        <v>108</v>
      </c>
      <c r="BK2735" s="5">
        <v>103</v>
      </c>
      <c r="BL2735" s="5">
        <v>99</v>
      </c>
      <c r="BM2735" s="5">
        <v>102</v>
      </c>
      <c r="BN2735" s="5">
        <v>105</v>
      </c>
      <c r="BO2735" s="5">
        <v>106</v>
      </c>
      <c r="BP2735" s="5">
        <v>107</v>
      </c>
      <c r="BQ2735" s="5">
        <v>108</v>
      </c>
      <c r="BR2735" s="5">
        <v>105</v>
      </c>
      <c r="BS2735">
        <v>104</v>
      </c>
      <c r="BT2735">
        <v>103</v>
      </c>
      <c r="BU2735">
        <v>105</v>
      </c>
      <c r="BV2735">
        <v>109</v>
      </c>
      <c r="BW2735">
        <v>109</v>
      </c>
      <c r="BX2735">
        <v>108</v>
      </c>
      <c r="BY2735">
        <v>106</v>
      </c>
      <c r="BZ2735">
        <v>106</v>
      </c>
      <c r="CA2735">
        <v>107</v>
      </c>
      <c r="CB2735">
        <v>103</v>
      </c>
      <c r="CC2735">
        <v>108</v>
      </c>
      <c r="CD2735">
        <v>104</v>
      </c>
      <c r="CE2735">
        <v>103</v>
      </c>
      <c r="CF2735">
        <v>100</v>
      </c>
      <c r="CG2735">
        <v>95</v>
      </c>
      <c r="CH2735">
        <v>98</v>
      </c>
      <c r="CI2735">
        <v>101</v>
      </c>
      <c r="CJ2735">
        <v>96</v>
      </c>
      <c r="CK2735">
        <v>90</v>
      </c>
      <c r="CL2735">
        <v>92</v>
      </c>
      <c r="CM2735">
        <v>95</v>
      </c>
      <c r="CN2735">
        <v>98</v>
      </c>
      <c r="CO2735">
        <v>99</v>
      </c>
      <c r="CP2735">
        <v>94</v>
      </c>
      <c r="CQ2735">
        <v>93</v>
      </c>
      <c r="CR2735">
        <v>92</v>
      </c>
      <c r="CS2735">
        <v>97</v>
      </c>
      <c r="CT2735">
        <v>102</v>
      </c>
      <c r="CU2735">
        <v>105</v>
      </c>
      <c r="CV2735">
        <v>102</v>
      </c>
      <c r="CW2735">
        <v>100</v>
      </c>
      <c r="CX2735" t="s">
        <v>5</v>
      </c>
      <c r="CY2735" t="s">
        <v>78</v>
      </c>
    </row>
    <row r="2736" spans="1:103" x14ac:dyDescent="0.25">
      <c r="A2736" t="s">
        <v>103</v>
      </c>
      <c r="B2736">
        <v>36.234699999999997</v>
      </c>
      <c r="C2736">
        <v>-115.1164</v>
      </c>
      <c r="D2736">
        <v>1898</v>
      </c>
      <c r="E2736" t="s">
        <v>1</v>
      </c>
      <c r="F2736">
        <v>158.69999999999999</v>
      </c>
      <c r="G2736">
        <v>1990</v>
      </c>
      <c r="H2736">
        <v>8</v>
      </c>
      <c r="I2736" t="s">
        <v>260</v>
      </c>
      <c r="J2736">
        <v>83</v>
      </c>
      <c r="K2736">
        <v>91</v>
      </c>
      <c r="L2736">
        <v>103</v>
      </c>
      <c r="M2736">
        <v>108</v>
      </c>
      <c r="N2736">
        <v>103</v>
      </c>
      <c r="O2736">
        <v>100</v>
      </c>
      <c r="Q2736">
        <v>104</v>
      </c>
      <c r="R2736">
        <v>92</v>
      </c>
      <c r="S2736">
        <v>79</v>
      </c>
      <c r="T2736">
        <v>91</v>
      </c>
      <c r="U2736">
        <v>94</v>
      </c>
      <c r="V2736">
        <v>92</v>
      </c>
      <c r="W2736">
        <v>87</v>
      </c>
      <c r="X2736">
        <v>84</v>
      </c>
      <c r="Y2736">
        <v>90</v>
      </c>
      <c r="Z2736">
        <v>97</v>
      </c>
      <c r="AA2736">
        <v>98</v>
      </c>
      <c r="AB2736">
        <v>99</v>
      </c>
      <c r="AC2736">
        <v>103</v>
      </c>
      <c r="AD2736">
        <v>107</v>
      </c>
      <c r="AE2736">
        <v>109</v>
      </c>
      <c r="AF2736">
        <v>109</v>
      </c>
      <c r="AG2736">
        <v>109</v>
      </c>
      <c r="AH2736">
        <v>109</v>
      </c>
      <c r="AI2736">
        <v>110</v>
      </c>
      <c r="AJ2736">
        <v>108</v>
      </c>
      <c r="AK2736">
        <v>108</v>
      </c>
      <c r="AL2736">
        <v>110</v>
      </c>
      <c r="AM2736">
        <v>109</v>
      </c>
      <c r="AN2736" s="5">
        <v>111</v>
      </c>
      <c r="AO2736" s="5">
        <v>102</v>
      </c>
      <c r="AP2736" s="5">
        <v>101</v>
      </c>
      <c r="AQ2736" s="5">
        <v>101</v>
      </c>
      <c r="AR2736" s="5">
        <v>104</v>
      </c>
      <c r="AS2736" s="5">
        <v>104</v>
      </c>
      <c r="AT2736" s="5">
        <v>97</v>
      </c>
      <c r="AU2736" s="5">
        <v>91</v>
      </c>
      <c r="AV2736" s="5">
        <v>101</v>
      </c>
      <c r="AW2736" s="5">
        <v>102</v>
      </c>
      <c r="AX2736" s="5">
        <v>107</v>
      </c>
      <c r="AY2736" s="5">
        <v>110</v>
      </c>
      <c r="AZ2736" s="5">
        <v>107</v>
      </c>
      <c r="BA2736" s="5">
        <v>96</v>
      </c>
      <c r="BB2736" s="5">
        <v>97</v>
      </c>
      <c r="BC2736" s="5">
        <v>97</v>
      </c>
      <c r="BD2736" s="5">
        <v>101</v>
      </c>
      <c r="BE2736" s="5">
        <v>105</v>
      </c>
      <c r="BF2736" s="5">
        <v>108</v>
      </c>
      <c r="BG2736" s="5">
        <v>107</v>
      </c>
      <c r="BH2736" s="5">
        <v>108</v>
      </c>
      <c r="BI2736" s="5">
        <v>108</v>
      </c>
      <c r="BJ2736" s="5">
        <v>106</v>
      </c>
      <c r="BK2736" s="5">
        <v>102</v>
      </c>
      <c r="BL2736" s="5">
        <v>98</v>
      </c>
      <c r="BM2736" s="5">
        <v>100</v>
      </c>
      <c r="BN2736" s="5">
        <v>103</v>
      </c>
      <c r="BO2736" s="5">
        <v>105</v>
      </c>
      <c r="BP2736" s="5">
        <v>105</v>
      </c>
      <c r="BQ2736" s="5">
        <v>108</v>
      </c>
      <c r="BR2736" s="5">
        <v>106</v>
      </c>
      <c r="BS2736">
        <v>106</v>
      </c>
      <c r="BT2736">
        <v>101</v>
      </c>
      <c r="BU2736">
        <v>104</v>
      </c>
      <c r="BV2736">
        <v>107</v>
      </c>
      <c r="BW2736">
        <v>108</v>
      </c>
      <c r="BX2736">
        <v>106</v>
      </c>
      <c r="BY2736">
        <v>105</v>
      </c>
      <c r="BZ2736">
        <v>106</v>
      </c>
      <c r="CA2736">
        <v>107</v>
      </c>
      <c r="CB2736">
        <v>106</v>
      </c>
      <c r="CC2736">
        <v>105</v>
      </c>
      <c r="CD2736">
        <v>96</v>
      </c>
      <c r="CE2736">
        <v>98</v>
      </c>
      <c r="CF2736">
        <v>95</v>
      </c>
      <c r="CG2736">
        <v>84</v>
      </c>
      <c r="CH2736">
        <v>93</v>
      </c>
      <c r="CI2736">
        <v>98</v>
      </c>
      <c r="CJ2736">
        <v>98</v>
      </c>
      <c r="CK2736">
        <v>91</v>
      </c>
      <c r="CL2736">
        <v>93</v>
      </c>
      <c r="CM2736">
        <v>96</v>
      </c>
      <c r="CN2736">
        <v>97</v>
      </c>
      <c r="CO2736">
        <v>98</v>
      </c>
      <c r="CP2736">
        <v>96</v>
      </c>
      <c r="CQ2736">
        <v>93</v>
      </c>
      <c r="CR2736">
        <v>97</v>
      </c>
      <c r="CS2736">
        <v>97</v>
      </c>
      <c r="CT2736">
        <v>101</v>
      </c>
      <c r="CU2736">
        <v>104</v>
      </c>
      <c r="CV2736">
        <v>104</v>
      </c>
      <c r="CW2736">
        <v>102</v>
      </c>
      <c r="CX2736" t="s">
        <v>2</v>
      </c>
      <c r="CY2736" t="s">
        <v>104</v>
      </c>
    </row>
    <row r="2737" spans="1:103" x14ac:dyDescent="0.25">
      <c r="A2737" t="s">
        <v>45</v>
      </c>
      <c r="B2737">
        <v>35.763599999999997</v>
      </c>
      <c r="C2737">
        <v>-117.3908</v>
      </c>
      <c r="D2737">
        <v>1695</v>
      </c>
      <c r="E2737" t="s">
        <v>1</v>
      </c>
      <c r="F2737">
        <v>90.8</v>
      </c>
      <c r="G2737">
        <v>1990</v>
      </c>
      <c r="H2737">
        <v>8</v>
      </c>
      <c r="I2737" t="s">
        <v>260</v>
      </c>
      <c r="J2737">
        <v>83</v>
      </c>
      <c r="K2737">
        <v>94</v>
      </c>
      <c r="L2737">
        <v>105</v>
      </c>
      <c r="M2737">
        <v>108</v>
      </c>
      <c r="N2737">
        <v>102</v>
      </c>
      <c r="O2737">
        <v>100</v>
      </c>
      <c r="P2737">
        <v>102</v>
      </c>
      <c r="Q2737">
        <v>104</v>
      </c>
      <c r="R2737">
        <v>91</v>
      </c>
      <c r="S2737">
        <v>93</v>
      </c>
      <c r="T2737">
        <v>95</v>
      </c>
      <c r="U2737">
        <v>97</v>
      </c>
      <c r="V2737">
        <v>89</v>
      </c>
      <c r="W2737">
        <v>80</v>
      </c>
      <c r="X2737">
        <v>85</v>
      </c>
      <c r="Y2737">
        <v>92</v>
      </c>
      <c r="Z2737">
        <v>95</v>
      </c>
      <c r="AA2737">
        <v>96</v>
      </c>
      <c r="AB2737">
        <v>99</v>
      </c>
      <c r="AC2737">
        <v>105</v>
      </c>
      <c r="AD2737">
        <v>109</v>
      </c>
      <c r="AE2737">
        <v>106</v>
      </c>
      <c r="AF2737">
        <v>105</v>
      </c>
      <c r="AG2737">
        <v>106</v>
      </c>
      <c r="AH2737">
        <v>107</v>
      </c>
      <c r="AI2737">
        <v>109</v>
      </c>
      <c r="AJ2737">
        <v>108</v>
      </c>
      <c r="AK2737">
        <v>107</v>
      </c>
      <c r="AL2737">
        <v>107</v>
      </c>
      <c r="AM2737">
        <v>109</v>
      </c>
      <c r="AN2737" s="5">
        <v>112</v>
      </c>
      <c r="AO2737" s="5">
        <v>103</v>
      </c>
      <c r="AP2737" s="5">
        <v>101</v>
      </c>
      <c r="AQ2737" s="5">
        <v>102</v>
      </c>
      <c r="AR2737" s="5">
        <v>103</v>
      </c>
      <c r="AS2737" s="5">
        <v>102</v>
      </c>
      <c r="AT2737" s="5">
        <v>101</v>
      </c>
      <c r="AU2737" s="5">
        <v>101</v>
      </c>
      <c r="AV2737" s="5">
        <v>103</v>
      </c>
      <c r="AW2737" s="5">
        <v>106</v>
      </c>
      <c r="AX2737" s="5">
        <v>110</v>
      </c>
      <c r="AY2737" s="5">
        <v>113</v>
      </c>
      <c r="AZ2737" s="5">
        <v>108</v>
      </c>
      <c r="BA2737" s="5">
        <v>107</v>
      </c>
      <c r="BB2737" s="5">
        <v>102</v>
      </c>
      <c r="BC2737" s="5">
        <v>102</v>
      </c>
      <c r="BD2737" s="5">
        <v>104</v>
      </c>
      <c r="BE2737" s="5">
        <v>109</v>
      </c>
      <c r="BF2737" s="5">
        <v>109</v>
      </c>
      <c r="BG2737" s="5">
        <v>110</v>
      </c>
      <c r="BH2737" s="5">
        <v>110</v>
      </c>
      <c r="BI2737" s="5">
        <v>109</v>
      </c>
      <c r="BJ2737" s="5">
        <v>112</v>
      </c>
      <c r="BK2737" s="5">
        <v>104</v>
      </c>
      <c r="BL2737" s="5">
        <v>103</v>
      </c>
      <c r="BM2737" s="5">
        <v>102</v>
      </c>
      <c r="BN2737" s="5">
        <v>104</v>
      </c>
      <c r="BO2737" s="5">
        <v>106</v>
      </c>
      <c r="BP2737" s="5">
        <v>107</v>
      </c>
      <c r="BQ2737" s="5">
        <v>107</v>
      </c>
      <c r="BR2737" s="5">
        <v>105</v>
      </c>
      <c r="BS2737">
        <v>101</v>
      </c>
      <c r="BT2737">
        <v>104</v>
      </c>
      <c r="BU2737">
        <v>106</v>
      </c>
      <c r="BV2737">
        <v>109</v>
      </c>
      <c r="BW2737">
        <v>113</v>
      </c>
      <c r="BX2737">
        <v>111</v>
      </c>
      <c r="BY2737">
        <v>108</v>
      </c>
      <c r="BZ2737">
        <v>109</v>
      </c>
      <c r="CA2737">
        <v>108</v>
      </c>
      <c r="CB2737">
        <v>107</v>
      </c>
      <c r="CC2737">
        <v>106</v>
      </c>
      <c r="CD2737">
        <v>105</v>
      </c>
      <c r="CE2737">
        <v>106</v>
      </c>
      <c r="CF2737">
        <v>105</v>
      </c>
      <c r="CG2737">
        <v>96</v>
      </c>
      <c r="CH2737">
        <v>96</v>
      </c>
      <c r="CI2737">
        <v>100</v>
      </c>
      <c r="CJ2737">
        <v>96</v>
      </c>
      <c r="CK2737">
        <v>91</v>
      </c>
      <c r="CL2737">
        <v>90</v>
      </c>
      <c r="CM2737">
        <v>93</v>
      </c>
      <c r="CN2737">
        <v>97</v>
      </c>
      <c r="CO2737">
        <v>98</v>
      </c>
      <c r="CP2737">
        <v>98</v>
      </c>
      <c r="CQ2737">
        <v>89</v>
      </c>
      <c r="CR2737">
        <v>91</v>
      </c>
      <c r="CS2737">
        <v>96</v>
      </c>
      <c r="CT2737">
        <v>102</v>
      </c>
      <c r="CU2737">
        <v>105</v>
      </c>
      <c r="CV2737">
        <v>104</v>
      </c>
      <c r="CW2737">
        <v>98</v>
      </c>
      <c r="CX2737" t="s">
        <v>5</v>
      </c>
      <c r="CY2737" t="s">
        <v>46</v>
      </c>
    </row>
    <row r="2738" spans="1:103" x14ac:dyDescent="0.25">
      <c r="A2738" t="s">
        <v>163</v>
      </c>
      <c r="B2738">
        <v>36.769199999999998</v>
      </c>
      <c r="C2738">
        <v>-114.12690000000001</v>
      </c>
      <c r="D2738">
        <v>1532</v>
      </c>
      <c r="E2738" t="s">
        <v>1</v>
      </c>
      <c r="F2738">
        <v>246.7</v>
      </c>
      <c r="G2738">
        <v>1990</v>
      </c>
      <c r="H2738">
        <v>8</v>
      </c>
      <c r="I2738" t="s">
        <v>260</v>
      </c>
      <c r="AN2738" s="5">
        <v>112</v>
      </c>
      <c r="AO2738" s="5">
        <v>108</v>
      </c>
      <c r="AP2738" s="5">
        <v>104</v>
      </c>
      <c r="AQ2738" s="5">
        <v>105</v>
      </c>
      <c r="AR2738" s="5">
        <v>106</v>
      </c>
      <c r="AS2738" s="5">
        <v>106</v>
      </c>
      <c r="AT2738" s="8">
        <f>AVERAGE(AS2738,AU2738)</f>
        <v>104.5</v>
      </c>
      <c r="AU2738" s="5">
        <v>103</v>
      </c>
      <c r="AV2738" s="5">
        <v>100</v>
      </c>
      <c r="AW2738" s="5">
        <v>106</v>
      </c>
      <c r="AX2738" s="5">
        <v>111</v>
      </c>
      <c r="AY2738" s="5">
        <v>91</v>
      </c>
      <c r="AZ2738" s="5">
        <v>108</v>
      </c>
      <c r="BA2738" s="5">
        <v>108</v>
      </c>
      <c r="BB2738" s="5">
        <v>100</v>
      </c>
      <c r="BC2738" s="5">
        <v>97</v>
      </c>
      <c r="BD2738" s="5">
        <v>103</v>
      </c>
      <c r="BE2738" s="5">
        <v>107</v>
      </c>
      <c r="BF2738" s="5">
        <v>109</v>
      </c>
      <c r="BG2738" s="5">
        <v>109</v>
      </c>
      <c r="BH2738" s="5">
        <v>108</v>
      </c>
      <c r="BI2738" s="5">
        <v>109</v>
      </c>
      <c r="BJ2738" s="5">
        <v>106</v>
      </c>
      <c r="BK2738" s="5">
        <v>104</v>
      </c>
      <c r="BL2738" s="5">
        <v>102</v>
      </c>
      <c r="BM2738" s="5">
        <v>101</v>
      </c>
      <c r="BN2738" s="5">
        <v>105</v>
      </c>
      <c r="BO2738" s="5">
        <v>106</v>
      </c>
      <c r="BP2738" s="5">
        <v>108</v>
      </c>
      <c r="BQ2738" s="5">
        <v>109</v>
      </c>
      <c r="BR2738" s="5">
        <v>108</v>
      </c>
      <c r="BS2738">
        <v>103</v>
      </c>
      <c r="BT2738">
        <v>108</v>
      </c>
      <c r="BU2738">
        <v>105</v>
      </c>
      <c r="BV2738">
        <v>102</v>
      </c>
      <c r="BW2738">
        <v>110</v>
      </c>
      <c r="BX2738">
        <v>108</v>
      </c>
      <c r="BY2738">
        <v>109</v>
      </c>
      <c r="BZ2738">
        <v>108</v>
      </c>
      <c r="CA2738">
        <v>109</v>
      </c>
      <c r="CD2738">
        <v>96</v>
      </c>
      <c r="CE2738">
        <v>100</v>
      </c>
      <c r="CF2738">
        <v>95</v>
      </c>
      <c r="CG2738">
        <v>86</v>
      </c>
      <c r="CH2738">
        <v>86</v>
      </c>
      <c r="CI2738">
        <v>97</v>
      </c>
      <c r="CJ2738">
        <v>100</v>
      </c>
      <c r="CK2738">
        <v>91</v>
      </c>
      <c r="CL2738">
        <v>97</v>
      </c>
      <c r="CN2738">
        <v>97</v>
      </c>
      <c r="CO2738">
        <v>100</v>
      </c>
      <c r="CP2738">
        <v>98</v>
      </c>
      <c r="CQ2738">
        <v>89</v>
      </c>
      <c r="CR2738">
        <v>98</v>
      </c>
      <c r="CS2738">
        <v>98</v>
      </c>
      <c r="CT2738">
        <v>102</v>
      </c>
      <c r="CU2738">
        <v>105</v>
      </c>
      <c r="CV2738">
        <v>106</v>
      </c>
      <c r="CW2738">
        <v>104</v>
      </c>
      <c r="CX2738" t="s">
        <v>2</v>
      </c>
      <c r="CY2738" t="s">
        <v>84</v>
      </c>
    </row>
    <row r="2739" spans="1:103" x14ac:dyDescent="0.25">
      <c r="A2739" t="s">
        <v>142</v>
      </c>
      <c r="B2739">
        <v>36.616700000000002</v>
      </c>
      <c r="C2739">
        <v>-114.4833</v>
      </c>
      <c r="D2739">
        <v>1410</v>
      </c>
      <c r="E2739" t="s">
        <v>1</v>
      </c>
      <c r="F2739">
        <v>213.5</v>
      </c>
      <c r="G2739">
        <v>1990</v>
      </c>
      <c r="H2739">
        <v>8</v>
      </c>
      <c r="I2739" t="s">
        <v>260</v>
      </c>
      <c r="J2739">
        <v>86</v>
      </c>
      <c r="K2739">
        <v>85</v>
      </c>
      <c r="L2739">
        <v>95</v>
      </c>
      <c r="M2739">
        <v>104</v>
      </c>
      <c r="N2739">
        <v>111</v>
      </c>
      <c r="O2739">
        <v>109</v>
      </c>
      <c r="P2739">
        <v>103</v>
      </c>
      <c r="Q2739">
        <v>105</v>
      </c>
      <c r="R2739">
        <v>108</v>
      </c>
      <c r="S2739">
        <v>96</v>
      </c>
      <c r="T2739">
        <v>88</v>
      </c>
      <c r="U2739">
        <v>95</v>
      </c>
      <c r="V2739">
        <v>97</v>
      </c>
      <c r="W2739">
        <v>95</v>
      </c>
      <c r="X2739">
        <v>91</v>
      </c>
      <c r="Y2739">
        <v>88</v>
      </c>
      <c r="Z2739">
        <v>94</v>
      </c>
      <c r="AA2739">
        <v>99</v>
      </c>
      <c r="AB2739">
        <v>101</v>
      </c>
      <c r="AC2739">
        <v>104</v>
      </c>
      <c r="AD2739">
        <v>108</v>
      </c>
      <c r="AE2739">
        <v>113</v>
      </c>
      <c r="AF2739">
        <v>112</v>
      </c>
      <c r="AG2739">
        <v>111</v>
      </c>
      <c r="AH2739">
        <v>113</v>
      </c>
      <c r="AI2739">
        <v>114</v>
      </c>
      <c r="AJ2739">
        <v>115</v>
      </c>
      <c r="AK2739">
        <v>111</v>
      </c>
      <c r="AL2739">
        <v>113</v>
      </c>
      <c r="AM2739">
        <v>112</v>
      </c>
      <c r="AN2739" s="5">
        <v>109</v>
      </c>
      <c r="AO2739" s="5">
        <v>117</v>
      </c>
      <c r="AP2739" s="5">
        <v>109</v>
      </c>
      <c r="AQ2739" s="5">
        <v>105</v>
      </c>
      <c r="AR2739" s="5">
        <v>105</v>
      </c>
      <c r="AS2739" s="5">
        <v>108</v>
      </c>
      <c r="AT2739" s="5">
        <v>108</v>
      </c>
      <c r="AU2739" s="5">
        <v>103</v>
      </c>
      <c r="AV2739" s="5">
        <v>90</v>
      </c>
      <c r="AW2739" s="5">
        <v>102</v>
      </c>
      <c r="AX2739" s="5">
        <v>105</v>
      </c>
      <c r="AY2739" s="5">
        <v>110</v>
      </c>
      <c r="AZ2739" s="5">
        <v>113</v>
      </c>
      <c r="BA2739" s="5">
        <v>110</v>
      </c>
      <c r="BB2739" s="5">
        <v>94</v>
      </c>
      <c r="BC2739" s="5">
        <v>101</v>
      </c>
      <c r="BD2739" s="5">
        <v>99</v>
      </c>
      <c r="BE2739" s="5">
        <v>103</v>
      </c>
      <c r="BF2739" s="5">
        <v>108</v>
      </c>
      <c r="BG2739" s="5">
        <v>112</v>
      </c>
      <c r="BH2739" s="5">
        <v>110</v>
      </c>
      <c r="BI2739" s="5">
        <v>110</v>
      </c>
      <c r="BJ2739" s="5">
        <v>110</v>
      </c>
      <c r="BK2739" s="5">
        <v>107</v>
      </c>
      <c r="BL2739" s="5">
        <v>104</v>
      </c>
      <c r="BM2739" s="5">
        <v>102</v>
      </c>
      <c r="BN2739" s="5">
        <v>103</v>
      </c>
      <c r="BO2739" s="5">
        <v>108</v>
      </c>
      <c r="BP2739" s="5">
        <v>110</v>
      </c>
      <c r="BQ2739" s="5">
        <v>110</v>
      </c>
      <c r="BR2739" s="5">
        <v>111</v>
      </c>
      <c r="BS2739">
        <v>109</v>
      </c>
      <c r="BT2739">
        <v>104</v>
      </c>
      <c r="BU2739">
        <v>103</v>
      </c>
      <c r="BV2739">
        <v>107</v>
      </c>
      <c r="BW2739">
        <v>114</v>
      </c>
      <c r="BX2739">
        <v>112</v>
      </c>
      <c r="BY2739">
        <v>111</v>
      </c>
      <c r="BZ2739">
        <v>110</v>
      </c>
      <c r="CA2739">
        <v>111</v>
      </c>
      <c r="CB2739">
        <v>113</v>
      </c>
      <c r="CC2739">
        <v>111</v>
      </c>
      <c r="CD2739">
        <v>108</v>
      </c>
      <c r="CE2739">
        <v>100</v>
      </c>
      <c r="CF2739">
        <v>103</v>
      </c>
      <c r="CG2739">
        <v>94</v>
      </c>
      <c r="CH2739">
        <v>81</v>
      </c>
      <c r="CI2739">
        <v>90</v>
      </c>
      <c r="CJ2739">
        <v>97</v>
      </c>
      <c r="CK2739">
        <v>98</v>
      </c>
      <c r="CL2739">
        <v>89</v>
      </c>
      <c r="CM2739">
        <v>94</v>
      </c>
      <c r="CN2739">
        <v>97</v>
      </c>
      <c r="CO2739">
        <v>99</v>
      </c>
      <c r="CP2739">
        <v>100</v>
      </c>
      <c r="CQ2739">
        <v>97</v>
      </c>
      <c r="CR2739">
        <v>94</v>
      </c>
      <c r="CS2739">
        <v>98</v>
      </c>
      <c r="CT2739">
        <v>99</v>
      </c>
      <c r="CU2739">
        <v>104</v>
      </c>
      <c r="CV2739">
        <v>108</v>
      </c>
      <c r="CW2739">
        <v>107</v>
      </c>
      <c r="CX2739" t="s">
        <v>2</v>
      </c>
      <c r="CY2739" t="s">
        <v>24</v>
      </c>
    </row>
    <row r="2740" spans="1:103" x14ac:dyDescent="0.25">
      <c r="A2740" t="s">
        <v>185</v>
      </c>
      <c r="B2740">
        <v>36.03</v>
      </c>
      <c r="C2740">
        <v>-114.3289</v>
      </c>
      <c r="D2740">
        <v>1280</v>
      </c>
      <c r="E2740" t="s">
        <v>1</v>
      </c>
      <c r="F2740">
        <v>232.5</v>
      </c>
      <c r="G2740">
        <v>1990</v>
      </c>
      <c r="H2740">
        <v>8</v>
      </c>
      <c r="I2740" t="s">
        <v>260</v>
      </c>
      <c r="J2740">
        <v>89</v>
      </c>
      <c r="K2740">
        <v>85</v>
      </c>
      <c r="L2740">
        <v>93</v>
      </c>
      <c r="M2740">
        <v>103</v>
      </c>
      <c r="N2740">
        <v>114</v>
      </c>
      <c r="O2740">
        <v>111</v>
      </c>
      <c r="P2740">
        <v>106</v>
      </c>
      <c r="Q2740">
        <v>107</v>
      </c>
      <c r="R2740">
        <v>110</v>
      </c>
      <c r="S2740">
        <v>94</v>
      </c>
      <c r="T2740">
        <v>96</v>
      </c>
      <c r="U2740">
        <v>98</v>
      </c>
      <c r="V2740">
        <v>102</v>
      </c>
      <c r="W2740">
        <v>101</v>
      </c>
      <c r="X2740">
        <v>101</v>
      </c>
      <c r="Y2740">
        <v>101</v>
      </c>
      <c r="Z2740">
        <v>94</v>
      </c>
      <c r="AA2740">
        <v>103</v>
      </c>
      <c r="AB2740">
        <v>104</v>
      </c>
      <c r="AD2740">
        <v>109</v>
      </c>
      <c r="AE2740">
        <v>112</v>
      </c>
      <c r="AF2740">
        <v>115</v>
      </c>
      <c r="AG2740">
        <v>114</v>
      </c>
      <c r="AH2740">
        <v>114</v>
      </c>
      <c r="AI2740">
        <v>117</v>
      </c>
      <c r="AJ2740">
        <v>118</v>
      </c>
      <c r="AK2740">
        <v>114</v>
      </c>
      <c r="AL2740">
        <v>115</v>
      </c>
      <c r="AM2740">
        <v>114</v>
      </c>
      <c r="AN2740" s="5">
        <v>113</v>
      </c>
      <c r="AO2740" s="5">
        <v>115</v>
      </c>
      <c r="AP2740" s="5">
        <v>115</v>
      </c>
      <c r="AQ2740" s="5">
        <v>107</v>
      </c>
      <c r="AR2740" s="5">
        <v>108</v>
      </c>
      <c r="AS2740" s="5">
        <v>110</v>
      </c>
      <c r="AT2740" s="5">
        <v>110</v>
      </c>
      <c r="AU2740" s="5">
        <v>103</v>
      </c>
      <c r="AV2740" s="5">
        <v>83</v>
      </c>
      <c r="AW2740" s="5">
        <v>100</v>
      </c>
      <c r="AX2740" s="5">
        <v>104</v>
      </c>
      <c r="AY2740" s="5">
        <v>110</v>
      </c>
      <c r="AZ2740" s="5">
        <v>111</v>
      </c>
      <c r="BA2740" s="5">
        <v>108</v>
      </c>
      <c r="BB2740" s="5">
        <v>98</v>
      </c>
      <c r="BC2740" s="5">
        <v>101</v>
      </c>
      <c r="BD2740" s="5">
        <v>101</v>
      </c>
      <c r="BE2740" s="5">
        <v>103</v>
      </c>
      <c r="BF2740" s="5">
        <v>109</v>
      </c>
      <c r="BG2740" s="5">
        <v>110</v>
      </c>
      <c r="BH2740" s="5">
        <v>112</v>
      </c>
      <c r="BI2740" s="5">
        <v>111</v>
      </c>
      <c r="BJ2740" s="5">
        <v>112</v>
      </c>
      <c r="BK2740" s="5">
        <v>113</v>
      </c>
      <c r="BL2740" s="5">
        <v>106</v>
      </c>
      <c r="BM2740" s="5">
        <v>105</v>
      </c>
      <c r="BN2740" s="5">
        <v>106</v>
      </c>
      <c r="BO2740" s="5">
        <v>106</v>
      </c>
      <c r="BP2740" s="5">
        <v>108</v>
      </c>
      <c r="BQ2740" s="8">
        <f>(2*BP2740+BS2740)/3</f>
        <v>109.66666666666667</v>
      </c>
      <c r="BR2740" s="8">
        <f>(BQ2740+2*BT2740)/3</f>
        <v>107.22222222222223</v>
      </c>
      <c r="BS2740">
        <v>113</v>
      </c>
      <c r="BT2740">
        <v>106</v>
      </c>
      <c r="BU2740">
        <v>105</v>
      </c>
      <c r="BV2740">
        <v>107</v>
      </c>
      <c r="BW2740">
        <v>111</v>
      </c>
      <c r="BX2740">
        <v>111</v>
      </c>
      <c r="BY2740">
        <v>109</v>
      </c>
      <c r="BZ2740">
        <v>107</v>
      </c>
      <c r="CA2740">
        <v>109</v>
      </c>
      <c r="CB2740">
        <v>111</v>
      </c>
      <c r="CC2740">
        <v>108</v>
      </c>
      <c r="CD2740">
        <v>105</v>
      </c>
      <c r="CE2740">
        <v>107</v>
      </c>
      <c r="CF2740">
        <v>101</v>
      </c>
      <c r="CG2740">
        <v>94</v>
      </c>
      <c r="CH2740">
        <v>88</v>
      </c>
      <c r="CI2740">
        <v>92</v>
      </c>
      <c r="CJ2740">
        <v>101</v>
      </c>
      <c r="CK2740">
        <v>102</v>
      </c>
      <c r="CL2740">
        <v>94</v>
      </c>
      <c r="CM2740">
        <v>98</v>
      </c>
      <c r="CN2740">
        <v>100</v>
      </c>
      <c r="CO2740">
        <v>99</v>
      </c>
      <c r="CP2740">
        <v>103</v>
      </c>
      <c r="CQ2740">
        <v>101</v>
      </c>
      <c r="CR2740">
        <v>100</v>
      </c>
      <c r="CS2740">
        <v>101</v>
      </c>
      <c r="CT2740">
        <v>100</v>
      </c>
      <c r="CU2740">
        <v>102</v>
      </c>
      <c r="CV2740">
        <v>107</v>
      </c>
      <c r="CW2740">
        <v>108</v>
      </c>
      <c r="CX2740" t="s">
        <v>122</v>
      </c>
      <c r="CY2740" t="s">
        <v>186</v>
      </c>
    </row>
    <row r="2741" spans="1:103" x14ac:dyDescent="0.25">
      <c r="A2741" t="s">
        <v>195</v>
      </c>
      <c r="B2741">
        <v>36.309199999999997</v>
      </c>
      <c r="C2741">
        <v>-114.4256</v>
      </c>
      <c r="D2741">
        <v>1250</v>
      </c>
      <c r="E2741" t="s">
        <v>1</v>
      </c>
      <c r="F2741">
        <v>219</v>
      </c>
      <c r="G2741">
        <v>1990</v>
      </c>
      <c r="H2741">
        <v>8</v>
      </c>
      <c r="I2741" t="s">
        <v>260</v>
      </c>
      <c r="J2741">
        <v>85</v>
      </c>
      <c r="K2741">
        <v>82</v>
      </c>
      <c r="L2741">
        <v>96</v>
      </c>
      <c r="M2741">
        <v>100</v>
      </c>
      <c r="N2741">
        <v>111</v>
      </c>
      <c r="O2741">
        <v>110</v>
      </c>
      <c r="P2741">
        <v>102</v>
      </c>
      <c r="Q2741">
        <v>104</v>
      </c>
      <c r="R2741">
        <v>105</v>
      </c>
      <c r="S2741">
        <v>92</v>
      </c>
      <c r="T2741">
        <v>87</v>
      </c>
      <c r="U2741">
        <v>99</v>
      </c>
      <c r="V2741">
        <v>94</v>
      </c>
      <c r="W2741">
        <v>95</v>
      </c>
      <c r="X2741">
        <v>90</v>
      </c>
      <c r="Y2741">
        <v>96</v>
      </c>
      <c r="Z2741">
        <v>90</v>
      </c>
      <c r="AA2741">
        <v>100</v>
      </c>
      <c r="AB2741">
        <v>100</v>
      </c>
      <c r="AC2741">
        <v>101</v>
      </c>
      <c r="AD2741">
        <v>101</v>
      </c>
      <c r="AE2741">
        <v>109</v>
      </c>
      <c r="AF2741">
        <v>109</v>
      </c>
      <c r="AG2741">
        <v>108</v>
      </c>
      <c r="AH2741">
        <v>112</v>
      </c>
      <c r="AI2741">
        <v>115</v>
      </c>
      <c r="AJ2741">
        <v>115</v>
      </c>
      <c r="AK2741">
        <v>112</v>
      </c>
      <c r="AL2741">
        <v>112</v>
      </c>
      <c r="AM2741">
        <v>108</v>
      </c>
      <c r="AN2741" s="5">
        <v>110</v>
      </c>
      <c r="AO2741" s="5">
        <v>112</v>
      </c>
      <c r="AP2741" s="5">
        <v>112</v>
      </c>
      <c r="AQ2741" s="5">
        <v>105</v>
      </c>
      <c r="AR2741" s="5">
        <v>105</v>
      </c>
      <c r="AS2741" s="5">
        <v>105</v>
      </c>
      <c r="AT2741" s="5">
        <v>119</v>
      </c>
      <c r="AU2741" s="5">
        <v>103</v>
      </c>
      <c r="AV2741" s="5">
        <v>101</v>
      </c>
      <c r="AW2741" s="5">
        <v>100</v>
      </c>
      <c r="AX2741" s="5">
        <v>101</v>
      </c>
      <c r="AY2741" s="5">
        <v>107</v>
      </c>
      <c r="AZ2741" s="5">
        <v>110</v>
      </c>
      <c r="BA2741" s="5">
        <v>105</v>
      </c>
      <c r="BB2741" s="5">
        <v>99</v>
      </c>
      <c r="BC2741" s="8">
        <f>AVERAGE(BB2741,BD2741)</f>
        <v>98</v>
      </c>
      <c r="BD2741" s="5">
        <v>97</v>
      </c>
      <c r="BE2741" s="5">
        <v>96</v>
      </c>
      <c r="BF2741" s="5">
        <v>104</v>
      </c>
      <c r="BG2741" s="5">
        <v>113</v>
      </c>
      <c r="BH2741" s="5">
        <v>114</v>
      </c>
      <c r="BI2741" s="5">
        <v>112</v>
      </c>
      <c r="BJ2741" s="5">
        <v>105</v>
      </c>
      <c r="BK2741" s="5">
        <v>103</v>
      </c>
      <c r="BL2741" s="5">
        <v>100</v>
      </c>
      <c r="BM2741" s="5">
        <v>101</v>
      </c>
      <c r="BN2741" s="5">
        <v>105</v>
      </c>
      <c r="BO2741" s="5">
        <v>103</v>
      </c>
      <c r="BP2741" s="5">
        <v>106</v>
      </c>
      <c r="BQ2741" s="5">
        <v>109</v>
      </c>
      <c r="BR2741" s="5">
        <v>110</v>
      </c>
      <c r="BS2741">
        <v>108</v>
      </c>
      <c r="BT2741">
        <v>106</v>
      </c>
      <c r="BU2741">
        <v>104</v>
      </c>
      <c r="BV2741">
        <v>104</v>
      </c>
      <c r="BW2741">
        <v>110</v>
      </c>
      <c r="BX2741">
        <v>109</v>
      </c>
      <c r="BY2741">
        <v>108</v>
      </c>
      <c r="BZ2741">
        <v>103</v>
      </c>
      <c r="CA2741">
        <v>108</v>
      </c>
      <c r="CB2741">
        <v>112</v>
      </c>
      <c r="CC2741">
        <v>106</v>
      </c>
      <c r="CD2741">
        <v>105</v>
      </c>
      <c r="CE2741">
        <v>101</v>
      </c>
      <c r="CF2741">
        <v>98</v>
      </c>
      <c r="CG2741">
        <v>95</v>
      </c>
      <c r="CH2741">
        <v>94</v>
      </c>
      <c r="CI2741">
        <v>88</v>
      </c>
      <c r="CJ2741">
        <v>98</v>
      </c>
      <c r="CK2741">
        <v>99</v>
      </c>
      <c r="CL2741">
        <v>89</v>
      </c>
      <c r="CM2741">
        <v>94</v>
      </c>
      <c r="CN2741">
        <v>98</v>
      </c>
      <c r="CO2741">
        <v>96</v>
      </c>
      <c r="CP2741">
        <v>108</v>
      </c>
      <c r="CQ2741">
        <v>99</v>
      </c>
      <c r="CR2741">
        <v>102</v>
      </c>
      <c r="CS2741">
        <v>98</v>
      </c>
      <c r="CT2741">
        <v>98</v>
      </c>
      <c r="CU2741">
        <v>99</v>
      </c>
      <c r="CV2741">
        <v>105</v>
      </c>
      <c r="CW2741">
        <v>104</v>
      </c>
      <c r="CX2741" t="s">
        <v>2</v>
      </c>
      <c r="CY2741" t="s">
        <v>196</v>
      </c>
    </row>
    <row r="2742" spans="1:103" x14ac:dyDescent="0.25">
      <c r="A2742" t="s">
        <v>171</v>
      </c>
      <c r="B2742">
        <v>35.118600000000001</v>
      </c>
      <c r="C2742">
        <v>-114.69329999999999</v>
      </c>
      <c r="D2742">
        <v>1000</v>
      </c>
      <c r="E2742" t="s">
        <v>1</v>
      </c>
      <c r="F2742">
        <v>246.3</v>
      </c>
      <c r="G2742">
        <v>1990</v>
      </c>
      <c r="H2742">
        <v>8</v>
      </c>
      <c r="I2742" t="s">
        <v>260</v>
      </c>
      <c r="J2742">
        <v>84</v>
      </c>
      <c r="K2742">
        <v>96</v>
      </c>
      <c r="L2742">
        <v>104</v>
      </c>
      <c r="M2742">
        <v>109</v>
      </c>
      <c r="N2742">
        <v>105</v>
      </c>
      <c r="O2742">
        <v>101</v>
      </c>
      <c r="P2742">
        <v>102</v>
      </c>
      <c r="Q2742">
        <v>104</v>
      </c>
      <c r="R2742">
        <v>94</v>
      </c>
      <c r="S2742">
        <v>88</v>
      </c>
      <c r="T2742">
        <v>95</v>
      </c>
      <c r="U2742">
        <v>98</v>
      </c>
      <c r="V2742">
        <v>94</v>
      </c>
      <c r="W2742">
        <v>88</v>
      </c>
      <c r="X2742">
        <v>85</v>
      </c>
      <c r="Y2742">
        <v>94</v>
      </c>
      <c r="Z2742">
        <v>96</v>
      </c>
      <c r="AA2742">
        <v>101</v>
      </c>
      <c r="AB2742">
        <v>101</v>
      </c>
      <c r="AC2742">
        <v>108</v>
      </c>
      <c r="AD2742">
        <v>111</v>
      </c>
      <c r="AE2742">
        <v>109</v>
      </c>
      <c r="AF2742">
        <v>109</v>
      </c>
      <c r="AG2742">
        <v>110</v>
      </c>
      <c r="AH2742">
        <v>112</v>
      </c>
      <c r="AI2742">
        <v>113</v>
      </c>
      <c r="AJ2742">
        <v>112</v>
      </c>
      <c r="AK2742">
        <v>111</v>
      </c>
      <c r="AL2742">
        <v>106</v>
      </c>
      <c r="AM2742">
        <v>108</v>
      </c>
      <c r="AN2742" s="5">
        <v>113</v>
      </c>
      <c r="AO2742" s="5">
        <v>105</v>
      </c>
      <c r="AP2742" s="5">
        <v>100</v>
      </c>
      <c r="AQ2742" s="5">
        <v>104</v>
      </c>
      <c r="AR2742" s="5">
        <v>105</v>
      </c>
      <c r="AS2742" s="5">
        <v>105</v>
      </c>
      <c r="AT2742" s="5">
        <v>97</v>
      </c>
      <c r="AU2742" s="5">
        <v>97</v>
      </c>
      <c r="AV2742" s="5">
        <v>100</v>
      </c>
      <c r="AW2742" s="5">
        <v>105</v>
      </c>
      <c r="AX2742" s="5">
        <v>107</v>
      </c>
      <c r="AY2742" s="5">
        <v>110</v>
      </c>
      <c r="AZ2742" s="5">
        <v>104</v>
      </c>
      <c r="BA2742" s="5">
        <v>91</v>
      </c>
      <c r="BB2742" s="5">
        <v>88</v>
      </c>
      <c r="BC2742" s="5">
        <v>93</v>
      </c>
      <c r="BD2742" s="5">
        <v>100</v>
      </c>
      <c r="BE2742" s="5">
        <v>108</v>
      </c>
      <c r="BF2742" s="5">
        <v>109</v>
      </c>
      <c r="BG2742" s="5">
        <v>104</v>
      </c>
      <c r="BH2742" s="5">
        <v>104</v>
      </c>
      <c r="BI2742" s="5">
        <v>107</v>
      </c>
      <c r="BJ2742" s="5">
        <v>103</v>
      </c>
      <c r="BK2742" s="5">
        <v>102</v>
      </c>
      <c r="BL2742" s="5">
        <v>101</v>
      </c>
      <c r="BM2742" s="5">
        <v>99</v>
      </c>
      <c r="BN2742" s="5">
        <v>105</v>
      </c>
      <c r="BO2742" s="5">
        <v>105</v>
      </c>
      <c r="BP2742" s="5">
        <v>108</v>
      </c>
      <c r="BQ2742" s="5">
        <v>109</v>
      </c>
      <c r="BR2742" s="5">
        <v>104</v>
      </c>
      <c r="BS2742">
        <v>100</v>
      </c>
      <c r="BT2742">
        <v>100</v>
      </c>
      <c r="BU2742">
        <v>104</v>
      </c>
      <c r="BV2742">
        <v>110</v>
      </c>
      <c r="BW2742">
        <v>107</v>
      </c>
      <c r="BX2742">
        <v>105</v>
      </c>
      <c r="BY2742">
        <v>102</v>
      </c>
      <c r="BZ2742">
        <v>105</v>
      </c>
      <c r="CA2742">
        <v>107</v>
      </c>
      <c r="CB2742">
        <v>108</v>
      </c>
      <c r="CC2742">
        <v>107</v>
      </c>
      <c r="CD2742">
        <v>98</v>
      </c>
      <c r="CE2742">
        <v>94</v>
      </c>
      <c r="CF2742">
        <v>88</v>
      </c>
      <c r="CG2742">
        <v>86</v>
      </c>
      <c r="CH2742">
        <v>94</v>
      </c>
      <c r="CI2742">
        <v>96</v>
      </c>
      <c r="CJ2742">
        <v>97</v>
      </c>
      <c r="CK2742">
        <v>94</v>
      </c>
      <c r="CL2742">
        <v>92</v>
      </c>
      <c r="CM2742">
        <v>95</v>
      </c>
      <c r="CN2742">
        <v>99</v>
      </c>
      <c r="CO2742">
        <v>99</v>
      </c>
      <c r="CP2742">
        <v>95</v>
      </c>
      <c r="CQ2742">
        <v>94</v>
      </c>
      <c r="CR2742">
        <v>96</v>
      </c>
      <c r="CS2742">
        <v>98</v>
      </c>
      <c r="CT2742">
        <v>104</v>
      </c>
      <c r="CU2742">
        <v>105</v>
      </c>
      <c r="CV2742">
        <v>104</v>
      </c>
      <c r="CW2742">
        <v>101</v>
      </c>
      <c r="CX2742" t="s">
        <v>2</v>
      </c>
      <c r="CY2742" t="s">
        <v>172</v>
      </c>
    </row>
    <row r="2743" spans="1:103" x14ac:dyDescent="0.25">
      <c r="A2743" t="s">
        <v>183</v>
      </c>
      <c r="B2743">
        <v>35.053100000000001</v>
      </c>
      <c r="C2743">
        <v>-116.07940000000001</v>
      </c>
      <c r="D2743">
        <v>950</v>
      </c>
      <c r="E2743" t="s">
        <v>1</v>
      </c>
      <c r="F2743">
        <v>171.9</v>
      </c>
      <c r="G2743">
        <v>1990</v>
      </c>
      <c r="H2743">
        <v>8</v>
      </c>
      <c r="I2743" t="s">
        <v>260</v>
      </c>
      <c r="J2743">
        <v>89</v>
      </c>
      <c r="K2743">
        <v>99</v>
      </c>
      <c r="L2743">
        <v>110</v>
      </c>
      <c r="M2743">
        <v>112</v>
      </c>
      <c r="N2743">
        <v>109</v>
      </c>
      <c r="O2743">
        <v>104</v>
      </c>
      <c r="P2743">
        <v>108</v>
      </c>
      <c r="Q2743">
        <v>110</v>
      </c>
      <c r="R2743">
        <v>97</v>
      </c>
      <c r="S2743">
        <v>91</v>
      </c>
      <c r="T2743">
        <v>100</v>
      </c>
      <c r="U2743">
        <v>100</v>
      </c>
      <c r="V2743">
        <v>96</v>
      </c>
      <c r="W2743">
        <v>88</v>
      </c>
      <c r="X2743">
        <v>86</v>
      </c>
      <c r="Y2743">
        <v>97</v>
      </c>
      <c r="Z2743">
        <v>101</v>
      </c>
      <c r="AA2743">
        <v>103</v>
      </c>
      <c r="AB2743">
        <v>105</v>
      </c>
      <c r="AC2743">
        <v>113</v>
      </c>
      <c r="AD2743">
        <v>115</v>
      </c>
      <c r="AE2743">
        <v>115</v>
      </c>
      <c r="AF2743">
        <v>113</v>
      </c>
      <c r="AG2743">
        <v>113</v>
      </c>
      <c r="AH2743">
        <v>115</v>
      </c>
      <c r="AI2743">
        <v>112</v>
      </c>
      <c r="AJ2743">
        <v>111</v>
      </c>
      <c r="AK2743">
        <v>113</v>
      </c>
      <c r="AL2743">
        <v>116</v>
      </c>
      <c r="AM2743">
        <v>115</v>
      </c>
      <c r="AN2743" s="5">
        <v>115</v>
      </c>
      <c r="AO2743" s="5">
        <v>107</v>
      </c>
      <c r="AP2743" s="5">
        <v>108</v>
      </c>
      <c r="AQ2743" s="5">
        <v>109</v>
      </c>
      <c r="AR2743" s="5">
        <v>108</v>
      </c>
      <c r="AS2743" s="5">
        <v>110</v>
      </c>
      <c r="AT2743" s="5">
        <v>105</v>
      </c>
      <c r="AU2743" s="5">
        <v>103</v>
      </c>
      <c r="AV2743" s="5">
        <v>105</v>
      </c>
      <c r="AW2743" s="5">
        <v>111</v>
      </c>
      <c r="AX2743" s="5">
        <v>113</v>
      </c>
      <c r="AY2743" s="5">
        <v>115</v>
      </c>
      <c r="AZ2743" s="5">
        <v>113</v>
      </c>
      <c r="BA2743" s="5">
        <v>108</v>
      </c>
      <c r="BB2743" s="5">
        <v>106</v>
      </c>
      <c r="BC2743" s="5">
        <v>99</v>
      </c>
      <c r="BD2743" s="5">
        <v>110</v>
      </c>
      <c r="BE2743" s="5">
        <v>114</v>
      </c>
      <c r="BF2743" s="5">
        <v>116</v>
      </c>
      <c r="BG2743" s="5">
        <v>113</v>
      </c>
      <c r="BH2743" s="5">
        <v>115</v>
      </c>
      <c r="BI2743" s="5">
        <v>115</v>
      </c>
      <c r="BJ2743" s="5">
        <v>115</v>
      </c>
      <c r="BK2743" s="5">
        <v>111</v>
      </c>
      <c r="BL2743" s="5">
        <v>108</v>
      </c>
      <c r="BM2743" s="5">
        <v>109</v>
      </c>
      <c r="BN2743" s="5">
        <v>110</v>
      </c>
      <c r="BO2743" s="5">
        <v>112</v>
      </c>
      <c r="BP2743" s="5">
        <v>115</v>
      </c>
      <c r="BQ2743" s="5">
        <v>114</v>
      </c>
      <c r="BR2743" s="5">
        <v>110</v>
      </c>
      <c r="BS2743">
        <v>108</v>
      </c>
      <c r="BT2743">
        <v>107</v>
      </c>
      <c r="BU2743">
        <v>110</v>
      </c>
      <c r="BV2743">
        <v>116</v>
      </c>
      <c r="BW2743">
        <v>115</v>
      </c>
      <c r="BX2743">
        <v>110</v>
      </c>
      <c r="BY2743">
        <v>111</v>
      </c>
      <c r="BZ2743">
        <v>111</v>
      </c>
      <c r="CA2743">
        <v>114</v>
      </c>
      <c r="CB2743">
        <v>109</v>
      </c>
      <c r="CC2743">
        <v>113</v>
      </c>
      <c r="CD2743">
        <v>106</v>
      </c>
      <c r="CE2743">
        <v>108</v>
      </c>
      <c r="CF2743">
        <v>102</v>
      </c>
      <c r="CG2743">
        <v>93</v>
      </c>
      <c r="CH2743">
        <v>102</v>
      </c>
      <c r="CI2743">
        <v>105</v>
      </c>
      <c r="CJ2743">
        <v>104</v>
      </c>
      <c r="CK2743">
        <v>97</v>
      </c>
      <c r="CL2743">
        <v>94</v>
      </c>
      <c r="CM2743">
        <v>100</v>
      </c>
      <c r="CN2743">
        <v>105</v>
      </c>
      <c r="CO2743">
        <v>105</v>
      </c>
      <c r="CP2743">
        <v>101</v>
      </c>
      <c r="CQ2743">
        <v>98</v>
      </c>
      <c r="CR2743">
        <v>101</v>
      </c>
      <c r="CS2743">
        <v>105</v>
      </c>
      <c r="CT2743">
        <v>108</v>
      </c>
      <c r="CU2743">
        <v>111</v>
      </c>
      <c r="CV2743">
        <v>108</v>
      </c>
      <c r="CW2743">
        <v>106</v>
      </c>
      <c r="CX2743" t="s">
        <v>5</v>
      </c>
      <c r="CY2743" t="s">
        <v>184</v>
      </c>
    </row>
    <row r="2744" spans="1:103" x14ac:dyDescent="0.25">
      <c r="A2744" t="s">
        <v>140</v>
      </c>
      <c r="B2744">
        <v>35.868600000000001</v>
      </c>
      <c r="C2744">
        <v>-114.6611</v>
      </c>
      <c r="D2744">
        <v>740</v>
      </c>
      <c r="E2744" t="s">
        <v>1</v>
      </c>
      <c r="F2744">
        <v>208.6</v>
      </c>
      <c r="G2744">
        <v>1990</v>
      </c>
      <c r="H2744">
        <v>8</v>
      </c>
      <c r="I2744" t="s">
        <v>260</v>
      </c>
      <c r="J2744">
        <v>87</v>
      </c>
      <c r="K2744">
        <v>89</v>
      </c>
      <c r="L2744">
        <v>98</v>
      </c>
      <c r="M2744">
        <v>109</v>
      </c>
      <c r="N2744">
        <v>113</v>
      </c>
      <c r="O2744">
        <v>109</v>
      </c>
      <c r="P2744">
        <v>104</v>
      </c>
      <c r="Q2744">
        <v>106</v>
      </c>
      <c r="R2744">
        <v>109</v>
      </c>
      <c r="S2744">
        <v>96</v>
      </c>
      <c r="T2744">
        <v>90</v>
      </c>
      <c r="U2744">
        <v>98</v>
      </c>
      <c r="V2744">
        <v>101</v>
      </c>
      <c r="W2744">
        <v>98</v>
      </c>
      <c r="X2744">
        <v>98</v>
      </c>
      <c r="Y2744">
        <v>98</v>
      </c>
      <c r="Z2744">
        <v>98</v>
      </c>
      <c r="AA2744">
        <v>101</v>
      </c>
      <c r="AB2744">
        <v>104</v>
      </c>
      <c r="AC2744">
        <v>105</v>
      </c>
      <c r="AD2744">
        <v>110</v>
      </c>
      <c r="AE2744">
        <v>114</v>
      </c>
      <c r="AF2744">
        <v>114</v>
      </c>
      <c r="AG2744">
        <v>115</v>
      </c>
      <c r="AH2744">
        <v>114</v>
      </c>
      <c r="AI2744">
        <v>117</v>
      </c>
      <c r="AJ2744">
        <v>116</v>
      </c>
      <c r="AK2744">
        <v>117</v>
      </c>
      <c r="AL2744">
        <v>114</v>
      </c>
      <c r="AM2744">
        <v>110</v>
      </c>
      <c r="AN2744" s="5">
        <v>110</v>
      </c>
      <c r="AO2744" s="5">
        <v>117</v>
      </c>
      <c r="AP2744" s="5">
        <v>110</v>
      </c>
      <c r="AQ2744" s="5">
        <v>107</v>
      </c>
      <c r="AR2744" s="5">
        <v>108</v>
      </c>
      <c r="AS2744" s="5">
        <v>110</v>
      </c>
      <c r="AT2744" s="5">
        <v>110</v>
      </c>
      <c r="AU2744" s="5">
        <v>103</v>
      </c>
      <c r="AV2744" s="5">
        <v>103</v>
      </c>
      <c r="AW2744" s="5">
        <v>102</v>
      </c>
      <c r="AX2744" s="5">
        <v>109</v>
      </c>
      <c r="AY2744" s="5">
        <v>115</v>
      </c>
      <c r="AZ2744" s="5">
        <v>118</v>
      </c>
      <c r="BA2744" s="5">
        <v>111</v>
      </c>
      <c r="BB2744" s="5">
        <v>100</v>
      </c>
      <c r="BC2744" s="5">
        <v>100</v>
      </c>
      <c r="BD2744" s="5">
        <v>100</v>
      </c>
      <c r="BE2744" s="5">
        <v>107</v>
      </c>
      <c r="BF2744" s="5">
        <v>113</v>
      </c>
      <c r="BG2744" s="5">
        <v>115</v>
      </c>
      <c r="BH2744" s="5">
        <v>110</v>
      </c>
      <c r="BI2744" s="5">
        <v>112</v>
      </c>
      <c r="BJ2744" s="5">
        <v>113</v>
      </c>
      <c r="BK2744" s="5">
        <v>107</v>
      </c>
      <c r="BL2744" s="5">
        <v>105</v>
      </c>
      <c r="BM2744" s="5">
        <v>104</v>
      </c>
      <c r="BN2744" s="5">
        <v>105</v>
      </c>
      <c r="BO2744" s="5">
        <v>111</v>
      </c>
      <c r="BP2744" s="5">
        <v>111</v>
      </c>
      <c r="BQ2744" s="5">
        <v>111</v>
      </c>
      <c r="BR2744" s="5">
        <v>113</v>
      </c>
      <c r="BS2744">
        <v>108</v>
      </c>
      <c r="BT2744">
        <v>105</v>
      </c>
      <c r="BU2744">
        <v>105</v>
      </c>
      <c r="BV2744">
        <v>110</v>
      </c>
      <c r="BW2744">
        <v>115</v>
      </c>
      <c r="BX2744">
        <v>113</v>
      </c>
      <c r="BY2744">
        <v>111</v>
      </c>
      <c r="BZ2744">
        <v>111</v>
      </c>
      <c r="CA2744">
        <v>112</v>
      </c>
      <c r="CB2744">
        <v>114</v>
      </c>
      <c r="CC2744">
        <v>112</v>
      </c>
      <c r="CD2744">
        <v>112</v>
      </c>
      <c r="CE2744">
        <v>104</v>
      </c>
      <c r="CF2744">
        <v>104</v>
      </c>
      <c r="CG2744">
        <v>92</v>
      </c>
      <c r="CH2744">
        <v>91</v>
      </c>
      <c r="CI2744">
        <v>99</v>
      </c>
      <c r="CJ2744">
        <v>101</v>
      </c>
      <c r="CK2744">
        <v>102</v>
      </c>
      <c r="CL2744">
        <v>97</v>
      </c>
      <c r="CM2744">
        <v>97</v>
      </c>
      <c r="CN2744">
        <v>100</v>
      </c>
      <c r="CO2744">
        <v>104</v>
      </c>
      <c r="CP2744">
        <v>104</v>
      </c>
      <c r="CQ2744">
        <v>100</v>
      </c>
      <c r="CR2744">
        <v>98</v>
      </c>
      <c r="CS2744">
        <v>100</v>
      </c>
      <c r="CT2744">
        <v>104</v>
      </c>
      <c r="CU2744">
        <v>108</v>
      </c>
      <c r="CV2744">
        <v>110</v>
      </c>
      <c r="CX2744" t="s">
        <v>122</v>
      </c>
      <c r="CY2744" t="s">
        <v>141</v>
      </c>
    </row>
    <row r="2745" spans="1:103" x14ac:dyDescent="0.25">
      <c r="A2745" t="s">
        <v>117</v>
      </c>
      <c r="B2745">
        <v>36.462499999999999</v>
      </c>
      <c r="C2745">
        <v>-116.8672</v>
      </c>
      <c r="D2745">
        <v>-194</v>
      </c>
      <c r="E2745" t="s">
        <v>1</v>
      </c>
      <c r="F2745">
        <v>0</v>
      </c>
      <c r="G2745">
        <v>1990</v>
      </c>
      <c r="H2745">
        <v>8</v>
      </c>
      <c r="I2745" t="s">
        <v>260</v>
      </c>
      <c r="J2745">
        <v>95</v>
      </c>
      <c r="K2745">
        <v>104</v>
      </c>
      <c r="L2745">
        <v>115</v>
      </c>
      <c r="M2745">
        <v>119</v>
      </c>
      <c r="N2745">
        <v>115</v>
      </c>
      <c r="O2745">
        <v>110</v>
      </c>
      <c r="P2745">
        <v>112</v>
      </c>
      <c r="Q2745">
        <v>117</v>
      </c>
      <c r="R2745">
        <v>107</v>
      </c>
      <c r="S2745">
        <v>101</v>
      </c>
      <c r="T2745">
        <v>105</v>
      </c>
      <c r="U2745">
        <v>106</v>
      </c>
      <c r="V2745">
        <v>104</v>
      </c>
      <c r="W2745">
        <v>99</v>
      </c>
      <c r="X2745">
        <v>97</v>
      </c>
      <c r="Y2745">
        <v>104</v>
      </c>
      <c r="Z2745">
        <v>110</v>
      </c>
      <c r="AA2745">
        <v>108</v>
      </c>
      <c r="AB2745">
        <v>112</v>
      </c>
      <c r="AC2745">
        <v>117</v>
      </c>
      <c r="AD2745">
        <v>120</v>
      </c>
      <c r="AE2745">
        <v>119</v>
      </c>
      <c r="AF2745">
        <v>117</v>
      </c>
      <c r="AG2745">
        <v>118</v>
      </c>
      <c r="AH2745">
        <v>120</v>
      </c>
      <c r="AI2745">
        <v>121</v>
      </c>
      <c r="AJ2745">
        <v>119</v>
      </c>
      <c r="AK2745">
        <v>117</v>
      </c>
      <c r="AL2745">
        <v>119</v>
      </c>
      <c r="AM2745">
        <v>124</v>
      </c>
      <c r="AN2745" s="5">
        <v>125</v>
      </c>
      <c r="AO2745" s="5">
        <v>117</v>
      </c>
      <c r="AP2745" s="5">
        <v>113</v>
      </c>
      <c r="AQ2745" s="5">
        <v>112</v>
      </c>
      <c r="AR2745" s="5">
        <v>115</v>
      </c>
      <c r="AS2745" s="5">
        <v>114</v>
      </c>
      <c r="AT2745" s="5">
        <v>114</v>
      </c>
      <c r="AU2745" s="5">
        <v>113</v>
      </c>
      <c r="AV2745" s="5">
        <v>115</v>
      </c>
      <c r="AW2745" s="5">
        <v>117</v>
      </c>
      <c r="AX2745" s="5">
        <v>123</v>
      </c>
      <c r="AY2745" s="5">
        <v>125</v>
      </c>
      <c r="AZ2745" s="5">
        <v>119</v>
      </c>
      <c r="BA2745" s="5">
        <v>119</v>
      </c>
      <c r="BB2745" s="5">
        <v>112</v>
      </c>
      <c r="BC2745" s="5">
        <v>108</v>
      </c>
      <c r="BD2745" s="5">
        <v>112</v>
      </c>
      <c r="BE2745" s="5">
        <v>119</v>
      </c>
      <c r="BF2745" s="5">
        <v>120</v>
      </c>
      <c r="BG2745" s="5">
        <v>121</v>
      </c>
      <c r="BH2745" s="5">
        <v>119</v>
      </c>
      <c r="BI2745" s="5">
        <v>119</v>
      </c>
      <c r="BJ2745" s="5">
        <v>120</v>
      </c>
      <c r="BK2745" s="5">
        <v>116</v>
      </c>
      <c r="BL2745" s="5">
        <v>110</v>
      </c>
      <c r="BM2745" s="5">
        <v>111</v>
      </c>
      <c r="BN2745" s="5">
        <v>116</v>
      </c>
      <c r="BO2745" s="5">
        <v>119</v>
      </c>
      <c r="BP2745" s="5">
        <v>119</v>
      </c>
      <c r="BQ2745" s="5">
        <v>120</v>
      </c>
      <c r="BR2745" s="5">
        <v>117</v>
      </c>
      <c r="BS2745">
        <v>114</v>
      </c>
      <c r="BT2745">
        <v>116</v>
      </c>
      <c r="BU2745">
        <v>118</v>
      </c>
      <c r="BV2745">
        <v>122</v>
      </c>
      <c r="BW2745">
        <v>123</v>
      </c>
      <c r="BX2745">
        <v>122</v>
      </c>
      <c r="BY2745">
        <v>120</v>
      </c>
      <c r="BZ2745">
        <v>121</v>
      </c>
      <c r="CA2745">
        <v>121</v>
      </c>
      <c r="CB2745">
        <v>120</v>
      </c>
      <c r="CC2745">
        <v>118</v>
      </c>
      <c r="CD2745">
        <v>116</v>
      </c>
      <c r="CE2745">
        <v>117</v>
      </c>
      <c r="CF2745">
        <v>115</v>
      </c>
      <c r="CG2745">
        <v>107</v>
      </c>
      <c r="CH2745">
        <v>108</v>
      </c>
      <c r="CI2745">
        <v>110</v>
      </c>
      <c r="CJ2745">
        <v>107</v>
      </c>
      <c r="CK2745">
        <v>103</v>
      </c>
      <c r="CL2745">
        <v>100</v>
      </c>
      <c r="CM2745">
        <v>105</v>
      </c>
      <c r="CN2745">
        <v>110</v>
      </c>
      <c r="CO2745">
        <v>111</v>
      </c>
      <c r="CP2745">
        <v>110</v>
      </c>
      <c r="CQ2745">
        <v>101</v>
      </c>
      <c r="CR2745">
        <v>102</v>
      </c>
      <c r="CS2745">
        <v>108</v>
      </c>
      <c r="CT2745">
        <v>113</v>
      </c>
      <c r="CU2745">
        <v>117</v>
      </c>
      <c r="CV2745">
        <v>116</v>
      </c>
      <c r="CW2745">
        <v>109</v>
      </c>
      <c r="CX2745" t="s">
        <v>5</v>
      </c>
      <c r="CY2745" t="s">
        <v>118</v>
      </c>
    </row>
    <row r="2746" spans="1:103" x14ac:dyDescent="0.25">
      <c r="BS2746" cm="1">
        <f t="array" ref="BS2746">SUMPRODUCT(--(MOD(AN2745:BR2745,5)=0))</f>
        <v>8</v>
      </c>
      <c r="BT2746">
        <f>AVERAGE(AN2745:BR2745)</f>
        <v>116.74193548387096</v>
      </c>
    </row>
    <row r="2747" spans="1:103" x14ac:dyDescent="0.25">
      <c r="D2747" s="5">
        <f>AVERAGE(D2697:D2744)</f>
        <v>3197.1458333333335</v>
      </c>
      <c r="AN2747" s="5">
        <f>AVERAGE(AN2697:AN2744)</f>
        <v>104.72916666666667</v>
      </c>
      <c r="AO2747" s="5">
        <f t="shared" ref="AO2747:BR2747" si="3681">AVERAGE(AO2697:AO2744)</f>
        <v>101.16666666666667</v>
      </c>
      <c r="AP2747" s="5">
        <f t="shared" si="3681"/>
        <v>97.166666666666671</v>
      </c>
      <c r="AQ2747" s="5">
        <f t="shared" si="3681"/>
        <v>96.454861111111128</v>
      </c>
      <c r="AR2747" s="5">
        <f t="shared" si="3681"/>
        <v>98.041666666666671</v>
      </c>
      <c r="AS2747" s="5">
        <f t="shared" si="3681"/>
        <v>98.625</v>
      </c>
      <c r="AT2747" s="5">
        <f t="shared" si="3681"/>
        <v>97.09375</v>
      </c>
      <c r="AU2747" s="5">
        <f t="shared" si="3681"/>
        <v>94.302083333333329</v>
      </c>
      <c r="AV2747" s="5">
        <f t="shared" si="3681"/>
        <v>94.958333333333329</v>
      </c>
      <c r="AW2747" s="5">
        <f t="shared" si="3681"/>
        <v>98.0625</v>
      </c>
      <c r="AX2747" s="5">
        <f t="shared" si="3681"/>
        <v>102.6875</v>
      </c>
      <c r="AY2747" s="5">
        <f t="shared" si="3681"/>
        <v>104.875</v>
      </c>
      <c r="AZ2747" s="5">
        <f t="shared" si="3681"/>
        <v>102.5625</v>
      </c>
      <c r="BA2747" s="5">
        <f t="shared" si="3681"/>
        <v>99.677083333333329</v>
      </c>
      <c r="BB2747" s="5">
        <f t="shared" si="3681"/>
        <v>95.229166666666671</v>
      </c>
      <c r="BC2747" s="5">
        <f t="shared" si="3681"/>
        <v>93.770833333333329</v>
      </c>
      <c r="BD2747" s="5">
        <f t="shared" si="3681"/>
        <v>96.645833333333329</v>
      </c>
      <c r="BE2747" s="5">
        <f t="shared" si="3681"/>
        <v>99.9375</v>
      </c>
      <c r="BF2747" s="5">
        <f t="shared" si="3681"/>
        <v>102.20833333333333</v>
      </c>
      <c r="BG2747" s="5">
        <f t="shared" si="3681"/>
        <v>102.58333333333333</v>
      </c>
      <c r="BH2747" s="5">
        <f t="shared" si="3681"/>
        <v>102.81944444444444</v>
      </c>
      <c r="BI2747" s="5">
        <f t="shared" si="3681"/>
        <v>102.85416666666667</v>
      </c>
      <c r="BJ2747" s="5">
        <f t="shared" si="3681"/>
        <v>102.14583333333333</v>
      </c>
      <c r="BK2747" s="5">
        <f t="shared" si="3681"/>
        <v>98.708333333333329</v>
      </c>
      <c r="BL2747" s="5">
        <f t="shared" si="3681"/>
        <v>95.854166666666671</v>
      </c>
      <c r="BM2747" s="5">
        <f t="shared" si="3681"/>
        <v>96.020833333333329</v>
      </c>
      <c r="BN2747" s="5">
        <f t="shared" si="3681"/>
        <v>98.625</v>
      </c>
      <c r="BO2747" s="5">
        <f t="shared" si="3681"/>
        <v>100.52083333333333</v>
      </c>
      <c r="BP2747" s="5">
        <f t="shared" si="3681"/>
        <v>101.91666666666667</v>
      </c>
      <c r="BQ2747" s="5">
        <f t="shared" si="3681"/>
        <v>101.99305555555556</v>
      </c>
      <c r="BR2747" s="5">
        <f t="shared" si="3681"/>
        <v>101.08796296296298</v>
      </c>
    </row>
    <row r="2748" spans="1:103" x14ac:dyDescent="0.25">
      <c r="D2748" s="5"/>
      <c r="AI2748" s="13">
        <f>-AM2748/(AVERAGE(D2697:D2744)-D2745)</f>
        <v>-5.0955840378207442E-3</v>
      </c>
      <c r="AJ2748" t="s">
        <v>263</v>
      </c>
      <c r="AK2748">
        <f>AVERAGE(AN2745:BR2745)</f>
        <v>116.74193548387096</v>
      </c>
      <c r="AL2748">
        <f>AVERAGE(AN2747:BR2747)</f>
        <v>99.462066905615302</v>
      </c>
      <c r="AM2748">
        <f>AK2748-AL2748</f>
        <v>17.279868578255659</v>
      </c>
      <c r="AN2748" s="5">
        <f>AN2747+$AM2748</f>
        <v>122.00903524492233</v>
      </c>
      <c r="AO2748" s="5">
        <f t="shared" ref="AO2748:BR2748" si="3682">AO2747+$AM2748</f>
        <v>118.44653524492233</v>
      </c>
      <c r="AP2748" s="5">
        <f t="shared" si="3682"/>
        <v>114.44653524492233</v>
      </c>
      <c r="AQ2748" s="5">
        <f t="shared" si="3682"/>
        <v>113.73472968936679</v>
      </c>
      <c r="AR2748" s="5">
        <f t="shared" si="3682"/>
        <v>115.32153524492233</v>
      </c>
      <c r="AS2748" s="5">
        <f t="shared" si="3682"/>
        <v>115.90486857825566</v>
      </c>
      <c r="AT2748" s="5">
        <f t="shared" si="3682"/>
        <v>114.37361857825566</v>
      </c>
      <c r="AU2748" s="5">
        <f t="shared" si="3682"/>
        <v>111.58195191158899</v>
      </c>
      <c r="AV2748" s="5">
        <f t="shared" si="3682"/>
        <v>112.23820191158899</v>
      </c>
      <c r="AW2748" s="5">
        <f t="shared" si="3682"/>
        <v>115.34236857825566</v>
      </c>
      <c r="AX2748" s="5">
        <f t="shared" si="3682"/>
        <v>119.96736857825566</v>
      </c>
      <c r="AY2748" s="5">
        <f t="shared" si="3682"/>
        <v>122.15486857825566</v>
      </c>
      <c r="AZ2748" s="5">
        <f t="shared" si="3682"/>
        <v>119.84236857825566</v>
      </c>
      <c r="BA2748" s="5">
        <f t="shared" si="3682"/>
        <v>116.95695191158899</v>
      </c>
      <c r="BB2748" s="5">
        <f t="shared" si="3682"/>
        <v>112.50903524492233</v>
      </c>
      <c r="BC2748" s="5">
        <f t="shared" si="3682"/>
        <v>111.05070191158899</v>
      </c>
      <c r="BD2748" s="5">
        <f t="shared" si="3682"/>
        <v>113.92570191158899</v>
      </c>
      <c r="BE2748" s="5">
        <f t="shared" si="3682"/>
        <v>117.21736857825566</v>
      </c>
      <c r="BF2748" s="5">
        <f t="shared" si="3682"/>
        <v>119.48820191158899</v>
      </c>
      <c r="BG2748" s="5">
        <f t="shared" si="3682"/>
        <v>119.86320191158899</v>
      </c>
      <c r="BH2748" s="5">
        <f t="shared" si="3682"/>
        <v>120.0993130227001</v>
      </c>
      <c r="BI2748" s="5">
        <f t="shared" si="3682"/>
        <v>120.13403524492233</v>
      </c>
      <c r="BJ2748" s="5">
        <f t="shared" si="3682"/>
        <v>119.42570191158899</v>
      </c>
      <c r="BK2748" s="5">
        <f t="shared" si="3682"/>
        <v>115.98820191158899</v>
      </c>
      <c r="BL2748" s="5">
        <f t="shared" si="3682"/>
        <v>113.13403524492233</v>
      </c>
      <c r="BM2748" s="5">
        <f t="shared" si="3682"/>
        <v>113.30070191158899</v>
      </c>
      <c r="BN2748" s="5">
        <f t="shared" si="3682"/>
        <v>115.90486857825566</v>
      </c>
      <c r="BO2748" s="5">
        <f t="shared" si="3682"/>
        <v>117.80070191158899</v>
      </c>
      <c r="BP2748" s="5">
        <f t="shared" si="3682"/>
        <v>119.19653524492233</v>
      </c>
      <c r="BQ2748" s="5">
        <f t="shared" si="3682"/>
        <v>119.27292413381122</v>
      </c>
      <c r="BR2748" s="5">
        <f t="shared" si="3682"/>
        <v>118.36783154121864</v>
      </c>
    </row>
    <row r="2749" spans="1:103" x14ac:dyDescent="0.25">
      <c r="AI2749" s="11"/>
      <c r="AN2749" s="5">
        <f>AN2745-AN2748</f>
        <v>2.9909647550776697</v>
      </c>
      <c r="AO2749" s="5">
        <f t="shared" ref="AO2749:BR2749" si="3683">AO2745-AO2748</f>
        <v>-1.4465352449223303</v>
      </c>
      <c r="AP2749" s="5">
        <f t="shared" si="3683"/>
        <v>-1.4465352449223303</v>
      </c>
      <c r="AQ2749" s="5">
        <f t="shared" si="3683"/>
        <v>-1.7347296893667874</v>
      </c>
      <c r="AR2749" s="5">
        <f t="shared" si="3683"/>
        <v>-0.32153524492233032</v>
      </c>
      <c r="AS2749" s="5">
        <f t="shared" si="3683"/>
        <v>-1.9048685782556589</v>
      </c>
      <c r="AT2749" s="5">
        <f t="shared" si="3683"/>
        <v>-0.37361857825565892</v>
      </c>
      <c r="AU2749" s="5">
        <f t="shared" si="3683"/>
        <v>1.4180480884110125</v>
      </c>
      <c r="AV2749" s="5">
        <f t="shared" si="3683"/>
        <v>2.7617980884110125</v>
      </c>
      <c r="AW2749" s="5">
        <f t="shared" si="3683"/>
        <v>1.6576314217443411</v>
      </c>
      <c r="AX2749" s="5">
        <f t="shared" si="3683"/>
        <v>3.0326314217443411</v>
      </c>
      <c r="AY2749" s="5">
        <f t="shared" si="3683"/>
        <v>2.8451314217443411</v>
      </c>
      <c r="AZ2749" s="5">
        <f t="shared" si="3683"/>
        <v>-0.84236857825565892</v>
      </c>
      <c r="BA2749" s="5">
        <f t="shared" si="3683"/>
        <v>2.0430480884110125</v>
      </c>
      <c r="BB2749" s="5">
        <f t="shared" si="3683"/>
        <v>-0.50903524492233032</v>
      </c>
      <c r="BC2749" s="5">
        <f t="shared" si="3683"/>
        <v>-3.0507019115889875</v>
      </c>
      <c r="BD2749" s="5">
        <f t="shared" si="3683"/>
        <v>-1.9257019115889875</v>
      </c>
      <c r="BE2749" s="5">
        <f t="shared" si="3683"/>
        <v>1.7826314217443411</v>
      </c>
      <c r="BF2749" s="5">
        <f t="shared" si="3683"/>
        <v>0.51179808841101249</v>
      </c>
      <c r="BG2749" s="5">
        <f t="shared" si="3683"/>
        <v>1.1367980884110125</v>
      </c>
      <c r="BH2749" s="5">
        <f t="shared" si="3683"/>
        <v>-1.0993130227001018</v>
      </c>
      <c r="BI2749" s="5">
        <f t="shared" si="3683"/>
        <v>-1.1340352449223303</v>
      </c>
      <c r="BJ2749" s="5">
        <f t="shared" si="3683"/>
        <v>0.57429808841101249</v>
      </c>
      <c r="BK2749" s="5">
        <f t="shared" si="3683"/>
        <v>1.1798088411012486E-2</v>
      </c>
      <c r="BL2749" s="5">
        <f t="shared" si="3683"/>
        <v>-3.1340352449223303</v>
      </c>
      <c r="BM2749" s="5">
        <f t="shared" si="3683"/>
        <v>-2.3007019115889875</v>
      </c>
      <c r="BN2749" s="5">
        <f t="shared" si="3683"/>
        <v>9.5131421744341083E-2</v>
      </c>
      <c r="BO2749" s="5">
        <f t="shared" si="3683"/>
        <v>1.1992980884110125</v>
      </c>
      <c r="BP2749" s="5">
        <f t="shared" si="3683"/>
        <v>-0.19653524492233032</v>
      </c>
      <c r="BQ2749" s="5">
        <f t="shared" si="3683"/>
        <v>0.72707586618878395</v>
      </c>
      <c r="BR2749" s="5">
        <f t="shared" si="3683"/>
        <v>-1.367831541218635</v>
      </c>
      <c r="BS2749" s="15">
        <f>STDEV(AN2749:BR2749)</f>
        <v>1.7739288339208021</v>
      </c>
      <c r="BT2749" t="s">
        <v>264</v>
      </c>
    </row>
    <row r="2750" spans="1:103" x14ac:dyDescent="0.25">
      <c r="AI2750" s="11"/>
      <c r="AN2750" s="5">
        <f>ABS(AN2749)</f>
        <v>2.9909647550776697</v>
      </c>
      <c r="AO2750" s="5">
        <f t="shared" ref="AO2750" si="3684">ABS(AO2749)</f>
        <v>1.4465352449223303</v>
      </c>
      <c r="AP2750" s="5">
        <f t="shared" ref="AP2750" si="3685">ABS(AP2749)</f>
        <v>1.4465352449223303</v>
      </c>
      <c r="AQ2750" s="5">
        <f t="shared" ref="AQ2750" si="3686">ABS(AQ2749)</f>
        <v>1.7347296893667874</v>
      </c>
      <c r="AR2750" s="5">
        <f t="shared" ref="AR2750" si="3687">ABS(AR2749)</f>
        <v>0.32153524492233032</v>
      </c>
      <c r="AS2750" s="5">
        <f t="shared" ref="AS2750" si="3688">ABS(AS2749)</f>
        <v>1.9048685782556589</v>
      </c>
      <c r="AT2750" s="5">
        <f t="shared" ref="AT2750" si="3689">ABS(AT2749)</f>
        <v>0.37361857825565892</v>
      </c>
      <c r="AU2750" s="5">
        <f t="shared" ref="AU2750" si="3690">ABS(AU2749)</f>
        <v>1.4180480884110125</v>
      </c>
      <c r="AV2750" s="5">
        <f t="shared" ref="AV2750" si="3691">ABS(AV2749)</f>
        <v>2.7617980884110125</v>
      </c>
      <c r="AW2750" s="5">
        <f t="shared" ref="AW2750" si="3692">ABS(AW2749)</f>
        <v>1.6576314217443411</v>
      </c>
      <c r="AX2750" s="5">
        <f t="shared" ref="AX2750" si="3693">ABS(AX2749)</f>
        <v>3.0326314217443411</v>
      </c>
      <c r="AY2750" s="5">
        <f t="shared" ref="AY2750" si="3694">ABS(AY2749)</f>
        <v>2.8451314217443411</v>
      </c>
      <c r="AZ2750" s="5">
        <f t="shared" ref="AZ2750" si="3695">ABS(AZ2749)</f>
        <v>0.84236857825565892</v>
      </c>
      <c r="BA2750" s="5">
        <f t="shared" ref="BA2750" si="3696">ABS(BA2749)</f>
        <v>2.0430480884110125</v>
      </c>
      <c r="BB2750" s="5">
        <f t="shared" ref="BB2750" si="3697">ABS(BB2749)</f>
        <v>0.50903524492233032</v>
      </c>
      <c r="BC2750" s="5">
        <f t="shared" ref="BC2750" si="3698">ABS(BC2749)</f>
        <v>3.0507019115889875</v>
      </c>
      <c r="BD2750" s="5">
        <f t="shared" ref="BD2750" si="3699">ABS(BD2749)</f>
        <v>1.9257019115889875</v>
      </c>
      <c r="BE2750" s="5">
        <f t="shared" ref="BE2750" si="3700">ABS(BE2749)</f>
        <v>1.7826314217443411</v>
      </c>
      <c r="BF2750" s="5">
        <f t="shared" ref="BF2750" si="3701">ABS(BF2749)</f>
        <v>0.51179808841101249</v>
      </c>
      <c r="BG2750" s="5">
        <f t="shared" ref="BG2750" si="3702">ABS(BG2749)</f>
        <v>1.1367980884110125</v>
      </c>
      <c r="BH2750" s="5">
        <f t="shared" ref="BH2750" si="3703">ABS(BH2749)</f>
        <v>1.0993130227001018</v>
      </c>
      <c r="BI2750" s="5">
        <f t="shared" ref="BI2750" si="3704">ABS(BI2749)</f>
        <v>1.1340352449223303</v>
      </c>
      <c r="BJ2750" s="5">
        <f t="shared" ref="BJ2750" si="3705">ABS(BJ2749)</f>
        <v>0.57429808841101249</v>
      </c>
      <c r="BK2750" s="5">
        <f t="shared" ref="BK2750" si="3706">ABS(BK2749)</f>
        <v>1.1798088411012486E-2</v>
      </c>
      <c r="BL2750" s="5">
        <f t="shared" ref="BL2750" si="3707">ABS(BL2749)</f>
        <v>3.1340352449223303</v>
      </c>
      <c r="BM2750" s="5">
        <f t="shared" ref="BM2750" si="3708">ABS(BM2749)</f>
        <v>2.3007019115889875</v>
      </c>
      <c r="BN2750" s="5">
        <f t="shared" ref="BN2750" si="3709">ABS(BN2749)</f>
        <v>9.5131421744341083E-2</v>
      </c>
      <c r="BO2750" s="5">
        <f t="shared" ref="BO2750" si="3710">ABS(BO2749)</f>
        <v>1.1992980884110125</v>
      </c>
      <c r="BP2750" s="5">
        <f t="shared" ref="BP2750" si="3711">ABS(BP2749)</f>
        <v>0.19653524492233032</v>
      </c>
      <c r="BQ2750" s="5">
        <f t="shared" ref="BQ2750" si="3712">ABS(BQ2749)</f>
        <v>0.72707586618878395</v>
      </c>
      <c r="BR2750" s="5">
        <f t="shared" ref="BR2750" si="3713">ABS(BR2749)</f>
        <v>1.367831541218635</v>
      </c>
      <c r="BS2750" s="15">
        <f>AVERAGE(AN2750:BR2750)</f>
        <v>1.4701988669210333</v>
      </c>
      <c r="BT2750" t="s">
        <v>268</v>
      </c>
    </row>
    <row r="2752" spans="1:103" x14ac:dyDescent="0.25">
      <c r="A2752" t="s">
        <v>21</v>
      </c>
      <c r="B2752">
        <v>37.708100000000002</v>
      </c>
      <c r="C2752">
        <v>-117.23309999999999</v>
      </c>
      <c r="D2752">
        <v>5690</v>
      </c>
      <c r="E2752" t="s">
        <v>1</v>
      </c>
      <c r="F2752">
        <v>142.1</v>
      </c>
      <c r="G2752">
        <v>1991</v>
      </c>
      <c r="H2752">
        <v>8</v>
      </c>
      <c r="I2752" t="s">
        <v>260</v>
      </c>
      <c r="J2752">
        <v>70</v>
      </c>
      <c r="K2752">
        <v>78</v>
      </c>
      <c r="L2752">
        <v>79</v>
      </c>
      <c r="M2752">
        <v>78</v>
      </c>
      <c r="N2752">
        <v>74</v>
      </c>
      <c r="O2752">
        <v>77</v>
      </c>
      <c r="P2752">
        <v>80</v>
      </c>
      <c r="Q2752">
        <v>80</v>
      </c>
      <c r="R2752">
        <v>85</v>
      </c>
      <c r="S2752">
        <v>88</v>
      </c>
      <c r="T2752">
        <v>88</v>
      </c>
      <c r="U2752">
        <v>86</v>
      </c>
      <c r="V2752">
        <v>83</v>
      </c>
      <c r="W2752">
        <v>78</v>
      </c>
      <c r="X2752">
        <v>81</v>
      </c>
      <c r="Y2752">
        <v>83</v>
      </c>
      <c r="Z2752">
        <v>85</v>
      </c>
      <c r="AA2752">
        <v>82</v>
      </c>
      <c r="AB2752">
        <v>78</v>
      </c>
      <c r="AC2752">
        <v>78</v>
      </c>
      <c r="AE2752">
        <v>79</v>
      </c>
      <c r="AF2752">
        <v>78</v>
      </c>
      <c r="AG2752">
        <v>74</v>
      </c>
      <c r="AH2752">
        <v>72</v>
      </c>
      <c r="AI2752">
        <v>73</v>
      </c>
      <c r="AJ2752">
        <v>64</v>
      </c>
      <c r="AK2752">
        <v>69</v>
      </c>
      <c r="AM2752">
        <v>80</v>
      </c>
      <c r="AN2752" s="5">
        <v>86</v>
      </c>
      <c r="AO2752" s="5">
        <v>91</v>
      </c>
      <c r="AP2752" s="5">
        <v>93</v>
      </c>
      <c r="AQ2752" s="5">
        <v>96</v>
      </c>
      <c r="AR2752" s="5">
        <v>96</v>
      </c>
      <c r="AS2752" s="5">
        <v>94</v>
      </c>
      <c r="AT2752" s="5">
        <v>88</v>
      </c>
      <c r="AU2752" s="5">
        <v>79</v>
      </c>
      <c r="AV2752" s="5">
        <v>89</v>
      </c>
      <c r="AW2752" s="5">
        <v>85</v>
      </c>
      <c r="AX2752" s="5">
        <v>86</v>
      </c>
      <c r="AY2752" s="5">
        <v>84</v>
      </c>
      <c r="AZ2752" s="5">
        <v>90</v>
      </c>
      <c r="BA2752" s="5">
        <v>88</v>
      </c>
      <c r="BB2752" s="5">
        <v>84</v>
      </c>
      <c r="BC2752" s="5">
        <v>85</v>
      </c>
      <c r="BD2752" s="5">
        <v>86</v>
      </c>
      <c r="BE2752" s="5">
        <v>87</v>
      </c>
      <c r="BF2752" s="5">
        <v>82</v>
      </c>
      <c r="BG2752" s="5">
        <v>80</v>
      </c>
      <c r="BH2752" s="8">
        <f>(2*BG2752+BJ2752)/3</f>
        <v>82.666666666666671</v>
      </c>
      <c r="BI2752" s="8">
        <f>(BH2752+2*BK2752)/3</f>
        <v>86.222222222222229</v>
      </c>
      <c r="BJ2752" s="5">
        <v>88</v>
      </c>
      <c r="BK2752" s="5">
        <v>88</v>
      </c>
      <c r="BL2752" s="5">
        <v>87</v>
      </c>
      <c r="BM2752" s="5">
        <v>91</v>
      </c>
      <c r="BN2752" s="5">
        <v>91</v>
      </c>
      <c r="BO2752" s="5">
        <v>93</v>
      </c>
      <c r="BP2752" s="5">
        <v>95</v>
      </c>
      <c r="BQ2752" s="5">
        <v>92</v>
      </c>
      <c r="BR2752" s="5">
        <v>82</v>
      </c>
      <c r="BT2752">
        <v>87</v>
      </c>
      <c r="BU2752">
        <v>87</v>
      </c>
      <c r="BV2752">
        <v>82</v>
      </c>
      <c r="BW2752">
        <v>81</v>
      </c>
      <c r="BX2752">
        <v>81</v>
      </c>
      <c r="BY2752">
        <v>83</v>
      </c>
      <c r="BZ2752">
        <v>87</v>
      </c>
      <c r="CC2752">
        <v>91</v>
      </c>
      <c r="CD2752">
        <v>83</v>
      </c>
      <c r="CE2752">
        <v>84</v>
      </c>
      <c r="CF2752">
        <v>85</v>
      </c>
      <c r="CG2752">
        <v>83</v>
      </c>
      <c r="CH2752">
        <v>85</v>
      </c>
      <c r="CI2752">
        <v>87</v>
      </c>
      <c r="CJ2752">
        <v>87</v>
      </c>
      <c r="CK2752">
        <v>86</v>
      </c>
      <c r="CL2752">
        <v>87</v>
      </c>
      <c r="CM2752">
        <v>89</v>
      </c>
      <c r="CN2752">
        <v>90</v>
      </c>
      <c r="CO2752">
        <v>91</v>
      </c>
      <c r="CP2752">
        <v>91</v>
      </c>
      <c r="CQ2752">
        <v>91</v>
      </c>
      <c r="CR2752">
        <v>83</v>
      </c>
      <c r="CS2752">
        <v>77</v>
      </c>
      <c r="CT2752">
        <v>80</v>
      </c>
      <c r="CU2752">
        <v>84</v>
      </c>
      <c r="CV2752">
        <v>86</v>
      </c>
      <c r="CW2752">
        <v>85</v>
      </c>
      <c r="CX2752" t="s">
        <v>2</v>
      </c>
      <c r="CY2752" t="s">
        <v>22</v>
      </c>
    </row>
    <row r="2753" spans="1:103" x14ac:dyDescent="0.25">
      <c r="A2753" t="s">
        <v>107</v>
      </c>
      <c r="B2753">
        <v>38.050600000000003</v>
      </c>
      <c r="C2753">
        <v>-117.09059999999999</v>
      </c>
      <c r="D2753">
        <v>5399</v>
      </c>
      <c r="E2753" t="s">
        <v>1</v>
      </c>
      <c r="F2753">
        <v>177.5</v>
      </c>
      <c r="G2753">
        <v>1991</v>
      </c>
      <c r="H2753">
        <v>8</v>
      </c>
      <c r="I2753" t="s">
        <v>260</v>
      </c>
      <c r="J2753">
        <v>77</v>
      </c>
      <c r="K2753">
        <v>83</v>
      </c>
      <c r="L2753">
        <v>84</v>
      </c>
      <c r="M2753">
        <v>82</v>
      </c>
      <c r="N2753">
        <v>78</v>
      </c>
      <c r="O2753">
        <v>82</v>
      </c>
      <c r="P2753">
        <v>84</v>
      </c>
      <c r="Q2753">
        <v>85</v>
      </c>
      <c r="R2753">
        <v>91</v>
      </c>
      <c r="S2753">
        <v>93</v>
      </c>
      <c r="T2753">
        <v>95</v>
      </c>
      <c r="U2753">
        <v>91</v>
      </c>
      <c r="V2753">
        <v>88</v>
      </c>
      <c r="W2753">
        <v>80</v>
      </c>
      <c r="X2753">
        <v>85</v>
      </c>
      <c r="Y2753">
        <v>88</v>
      </c>
      <c r="Z2753">
        <v>90</v>
      </c>
      <c r="AA2753">
        <v>86</v>
      </c>
      <c r="AB2753">
        <v>84</v>
      </c>
      <c r="AC2753">
        <v>79</v>
      </c>
      <c r="AD2753">
        <v>80</v>
      </c>
      <c r="AE2753">
        <v>83</v>
      </c>
      <c r="AF2753">
        <v>83</v>
      </c>
      <c r="AG2753">
        <v>79</v>
      </c>
      <c r="AH2753">
        <v>79</v>
      </c>
      <c r="AI2753">
        <v>79</v>
      </c>
      <c r="AJ2753">
        <v>66</v>
      </c>
      <c r="AK2753">
        <v>74</v>
      </c>
      <c r="AL2753">
        <v>75</v>
      </c>
      <c r="AM2753">
        <v>84</v>
      </c>
      <c r="AN2753" s="5">
        <v>91</v>
      </c>
      <c r="AO2753" s="5">
        <v>96</v>
      </c>
      <c r="AP2753" s="5">
        <v>98</v>
      </c>
      <c r="AQ2753" s="5">
        <v>100</v>
      </c>
      <c r="AR2753" s="5">
        <v>100</v>
      </c>
      <c r="AS2753" s="5">
        <v>99</v>
      </c>
      <c r="AT2753" s="5">
        <v>94</v>
      </c>
      <c r="AU2753" s="5">
        <v>83</v>
      </c>
      <c r="AV2753" s="5">
        <v>86</v>
      </c>
      <c r="AW2753" s="5">
        <v>89</v>
      </c>
      <c r="AX2753" s="5">
        <v>91</v>
      </c>
      <c r="AY2753" s="5">
        <v>94</v>
      </c>
      <c r="AZ2753" s="5">
        <v>95</v>
      </c>
      <c r="BA2753" s="5">
        <v>93</v>
      </c>
      <c r="BB2753" s="5">
        <v>90</v>
      </c>
      <c r="BC2753" s="5">
        <v>89</v>
      </c>
      <c r="BD2753" s="5">
        <v>91</v>
      </c>
      <c r="BE2753" s="5">
        <v>90</v>
      </c>
      <c r="BF2753" s="5">
        <v>87</v>
      </c>
      <c r="BG2753" s="5">
        <v>84</v>
      </c>
      <c r="BH2753" s="5">
        <v>88</v>
      </c>
      <c r="BI2753" s="5">
        <v>92</v>
      </c>
      <c r="BJ2753" s="5">
        <v>92</v>
      </c>
      <c r="BK2753" s="5">
        <v>93</v>
      </c>
      <c r="BL2753" s="5">
        <v>91</v>
      </c>
      <c r="BM2753" s="5">
        <v>94</v>
      </c>
      <c r="BN2753" s="5">
        <v>96</v>
      </c>
      <c r="BO2753" s="5">
        <v>97</v>
      </c>
      <c r="BP2753" s="5">
        <v>100</v>
      </c>
      <c r="BQ2753" s="5">
        <v>99</v>
      </c>
      <c r="BR2753" s="5">
        <v>83</v>
      </c>
      <c r="BS2753">
        <v>92</v>
      </c>
      <c r="BT2753">
        <v>91</v>
      </c>
      <c r="BU2753">
        <v>89</v>
      </c>
      <c r="BV2753">
        <v>87</v>
      </c>
      <c r="BW2753">
        <v>85</v>
      </c>
      <c r="BX2753">
        <v>85</v>
      </c>
      <c r="BY2753">
        <v>86</v>
      </c>
      <c r="BZ2753">
        <v>92</v>
      </c>
      <c r="CA2753">
        <v>93</v>
      </c>
      <c r="CB2753">
        <v>92</v>
      </c>
      <c r="CC2753">
        <v>90</v>
      </c>
      <c r="CD2753">
        <v>89</v>
      </c>
      <c r="CE2753">
        <v>88</v>
      </c>
      <c r="CF2753">
        <v>89</v>
      </c>
      <c r="CG2753">
        <v>85</v>
      </c>
      <c r="CH2753">
        <v>90</v>
      </c>
      <c r="CI2753">
        <v>91</v>
      </c>
      <c r="CJ2753">
        <v>91</v>
      </c>
      <c r="CK2753">
        <v>91</v>
      </c>
      <c r="CL2753">
        <v>91</v>
      </c>
      <c r="CM2753">
        <v>93</v>
      </c>
      <c r="CN2753">
        <v>94</v>
      </c>
      <c r="CO2753">
        <v>95</v>
      </c>
      <c r="CP2753">
        <v>95</v>
      </c>
      <c r="CQ2753">
        <v>92</v>
      </c>
      <c r="CR2753">
        <v>86</v>
      </c>
      <c r="CS2753">
        <v>81</v>
      </c>
      <c r="CT2753">
        <v>83</v>
      </c>
      <c r="CU2753">
        <v>88</v>
      </c>
      <c r="CV2753">
        <v>91</v>
      </c>
      <c r="CW2753">
        <v>88</v>
      </c>
      <c r="CX2753" t="s">
        <v>2</v>
      </c>
      <c r="CY2753" t="s">
        <v>108</v>
      </c>
    </row>
    <row r="2754" spans="1:103" x14ac:dyDescent="0.25">
      <c r="A2754" t="s">
        <v>169</v>
      </c>
      <c r="B2754">
        <v>38.203299999999999</v>
      </c>
      <c r="C2754">
        <v>-116.1758</v>
      </c>
      <c r="D2754">
        <v>5300</v>
      </c>
      <c r="E2754" t="s">
        <v>1</v>
      </c>
      <c r="F2754">
        <v>202.8</v>
      </c>
      <c r="G2754">
        <v>1991</v>
      </c>
      <c r="H2754">
        <v>8</v>
      </c>
      <c r="I2754" t="s">
        <v>260</v>
      </c>
      <c r="J2754">
        <v>63</v>
      </c>
      <c r="K2754">
        <v>78</v>
      </c>
      <c r="L2754">
        <v>85</v>
      </c>
      <c r="M2754">
        <v>85</v>
      </c>
      <c r="N2754">
        <v>78</v>
      </c>
      <c r="O2754">
        <v>82</v>
      </c>
      <c r="P2754">
        <v>85</v>
      </c>
      <c r="Q2754">
        <v>84</v>
      </c>
      <c r="R2754">
        <v>88</v>
      </c>
      <c r="S2754">
        <v>92</v>
      </c>
      <c r="T2754">
        <v>93</v>
      </c>
      <c r="U2754">
        <v>91</v>
      </c>
      <c r="V2754">
        <v>88</v>
      </c>
      <c r="W2754">
        <v>82</v>
      </c>
      <c r="X2754">
        <v>86</v>
      </c>
      <c r="Y2754">
        <v>87</v>
      </c>
      <c r="Z2754">
        <v>88</v>
      </c>
      <c r="AA2754">
        <v>87</v>
      </c>
      <c r="AB2754">
        <v>84</v>
      </c>
      <c r="AC2754">
        <v>80</v>
      </c>
      <c r="AD2754">
        <v>80</v>
      </c>
      <c r="AE2754">
        <v>85</v>
      </c>
      <c r="AF2754">
        <v>85</v>
      </c>
      <c r="AG2754">
        <v>78</v>
      </c>
      <c r="AH2754">
        <v>80</v>
      </c>
      <c r="AI2754">
        <v>78</v>
      </c>
      <c r="AJ2754">
        <v>63</v>
      </c>
      <c r="AK2754">
        <v>78</v>
      </c>
      <c r="AL2754">
        <v>73</v>
      </c>
      <c r="AM2754">
        <v>82</v>
      </c>
      <c r="AN2754" s="5">
        <v>98</v>
      </c>
      <c r="AO2754" s="5">
        <v>95</v>
      </c>
      <c r="AP2754" s="5">
        <v>96</v>
      </c>
      <c r="AQ2754" s="5">
        <v>100</v>
      </c>
      <c r="AR2754" s="5">
        <v>100</v>
      </c>
      <c r="AS2754" s="5">
        <v>93</v>
      </c>
      <c r="AT2754" s="5">
        <v>90</v>
      </c>
      <c r="AU2754" s="5">
        <v>79</v>
      </c>
      <c r="AV2754" s="5">
        <v>82</v>
      </c>
      <c r="AW2754" s="5">
        <v>88</v>
      </c>
      <c r="AX2754" s="5">
        <v>90</v>
      </c>
      <c r="AY2754" s="5">
        <v>95</v>
      </c>
      <c r="AZ2754" s="5">
        <v>95</v>
      </c>
      <c r="BA2754" s="5">
        <v>92</v>
      </c>
      <c r="BB2754" s="5">
        <v>91</v>
      </c>
      <c r="BC2754" s="5">
        <v>91</v>
      </c>
      <c r="BD2754" s="5">
        <v>93</v>
      </c>
      <c r="BE2754" s="5">
        <v>94</v>
      </c>
      <c r="BF2754" s="5">
        <v>87</v>
      </c>
      <c r="BG2754" s="5">
        <v>86</v>
      </c>
      <c r="BH2754" s="5">
        <v>88</v>
      </c>
      <c r="BI2754" s="5">
        <v>90</v>
      </c>
      <c r="BJ2754" s="5">
        <v>92</v>
      </c>
      <c r="BK2754" s="5">
        <v>91</v>
      </c>
      <c r="BL2754" s="5">
        <v>93</v>
      </c>
      <c r="BM2754" s="5">
        <v>93</v>
      </c>
      <c r="BN2754" s="5">
        <v>96</v>
      </c>
      <c r="BO2754" s="5">
        <v>97</v>
      </c>
      <c r="BP2754" s="5">
        <v>97</v>
      </c>
      <c r="BQ2754" s="5">
        <v>94</v>
      </c>
      <c r="BR2754" s="5">
        <v>82</v>
      </c>
      <c r="BS2754">
        <v>86</v>
      </c>
      <c r="BT2754">
        <v>87</v>
      </c>
      <c r="BU2754">
        <v>90</v>
      </c>
      <c r="BV2754">
        <v>89</v>
      </c>
      <c r="BW2754">
        <v>87</v>
      </c>
      <c r="BX2754">
        <v>87</v>
      </c>
      <c r="BY2754">
        <v>88</v>
      </c>
      <c r="BZ2754">
        <v>92</v>
      </c>
      <c r="CA2754">
        <v>93</v>
      </c>
      <c r="CB2754">
        <v>92</v>
      </c>
      <c r="CC2754">
        <v>86</v>
      </c>
      <c r="CD2754">
        <v>87</v>
      </c>
      <c r="CE2754">
        <v>88</v>
      </c>
      <c r="CF2754">
        <v>86</v>
      </c>
      <c r="CG2754">
        <v>88</v>
      </c>
      <c r="CH2754">
        <v>90</v>
      </c>
      <c r="CI2754">
        <v>89</v>
      </c>
      <c r="CJ2754">
        <v>88</v>
      </c>
      <c r="CK2754">
        <v>89</v>
      </c>
      <c r="CL2754">
        <v>92</v>
      </c>
      <c r="CM2754">
        <v>94</v>
      </c>
      <c r="CN2754">
        <v>95</v>
      </c>
      <c r="CO2754">
        <v>95</v>
      </c>
      <c r="CP2754">
        <v>94</v>
      </c>
      <c r="CQ2754">
        <v>92</v>
      </c>
      <c r="CR2754">
        <v>89</v>
      </c>
      <c r="CS2754">
        <v>83</v>
      </c>
      <c r="CT2754">
        <v>83</v>
      </c>
      <c r="CU2754">
        <v>90</v>
      </c>
      <c r="CV2754">
        <v>91</v>
      </c>
      <c r="CW2754">
        <v>92</v>
      </c>
      <c r="CX2754" t="s">
        <v>2</v>
      </c>
      <c r="CY2754" t="s">
        <v>170</v>
      </c>
    </row>
    <row r="2755" spans="1:103" x14ac:dyDescent="0.25">
      <c r="A2755" t="s">
        <v>193</v>
      </c>
      <c r="B2755">
        <v>38.175600000000003</v>
      </c>
      <c r="C2755">
        <v>-115.40689999999999</v>
      </c>
      <c r="D2755">
        <v>5230</v>
      </c>
      <c r="E2755" t="s">
        <v>1</v>
      </c>
      <c r="F2755">
        <v>229.9</v>
      </c>
      <c r="G2755">
        <v>1991</v>
      </c>
      <c r="H2755">
        <v>8</v>
      </c>
      <c r="I2755" t="s">
        <v>260</v>
      </c>
      <c r="J2755">
        <v>62</v>
      </c>
      <c r="K2755">
        <v>75</v>
      </c>
      <c r="L2755">
        <v>83</v>
      </c>
      <c r="M2755">
        <v>79</v>
      </c>
      <c r="N2755">
        <v>80</v>
      </c>
      <c r="O2755">
        <v>83</v>
      </c>
      <c r="P2755">
        <v>86</v>
      </c>
      <c r="Q2755">
        <v>88</v>
      </c>
      <c r="R2755">
        <v>89</v>
      </c>
      <c r="S2755">
        <v>92</v>
      </c>
      <c r="T2755">
        <v>94</v>
      </c>
      <c r="U2755">
        <v>91</v>
      </c>
      <c r="V2755">
        <v>86</v>
      </c>
      <c r="W2755">
        <v>86</v>
      </c>
      <c r="X2755">
        <v>85</v>
      </c>
      <c r="Y2755">
        <v>89</v>
      </c>
      <c r="Z2755">
        <v>90</v>
      </c>
      <c r="AA2755">
        <v>89</v>
      </c>
      <c r="AB2755">
        <v>84</v>
      </c>
      <c r="AC2755">
        <v>85</v>
      </c>
      <c r="AD2755">
        <v>84</v>
      </c>
      <c r="AE2755">
        <v>84</v>
      </c>
      <c r="AF2755">
        <v>86</v>
      </c>
      <c r="AG2755">
        <v>81</v>
      </c>
      <c r="AH2755">
        <v>79</v>
      </c>
      <c r="AI2755">
        <v>79</v>
      </c>
      <c r="AJ2755">
        <v>64</v>
      </c>
      <c r="AK2755">
        <v>76</v>
      </c>
      <c r="AL2755">
        <v>76</v>
      </c>
      <c r="AM2755">
        <v>86</v>
      </c>
      <c r="AN2755" s="5">
        <v>92</v>
      </c>
      <c r="AO2755" s="5">
        <v>97</v>
      </c>
      <c r="AP2755" s="5">
        <v>99</v>
      </c>
      <c r="AQ2755" s="5">
        <v>101</v>
      </c>
      <c r="AR2755" s="5">
        <v>102</v>
      </c>
      <c r="AS2755" s="5">
        <v>98</v>
      </c>
      <c r="AT2755" s="5">
        <v>93</v>
      </c>
      <c r="AU2755" s="5">
        <v>84</v>
      </c>
      <c r="AV2755" s="5">
        <v>86</v>
      </c>
      <c r="AW2755" s="5">
        <v>89</v>
      </c>
      <c r="AX2755" s="5">
        <v>93</v>
      </c>
      <c r="AY2755" s="5">
        <v>98</v>
      </c>
      <c r="AZ2755" s="5">
        <v>97</v>
      </c>
      <c r="BA2755" s="5">
        <v>94</v>
      </c>
      <c r="BB2755" s="5">
        <v>92</v>
      </c>
      <c r="BC2755" s="5">
        <v>91</v>
      </c>
      <c r="BD2755" s="5">
        <v>94</v>
      </c>
      <c r="BE2755" s="5">
        <v>92</v>
      </c>
      <c r="BF2755" s="5">
        <v>88</v>
      </c>
      <c r="BG2755" s="5">
        <v>86</v>
      </c>
      <c r="BH2755" s="5">
        <v>90</v>
      </c>
      <c r="BI2755" s="5">
        <v>91</v>
      </c>
      <c r="BJ2755" s="5">
        <v>93</v>
      </c>
      <c r="BK2755" s="5">
        <v>94</v>
      </c>
      <c r="BL2755" s="5">
        <v>93</v>
      </c>
      <c r="BM2755" s="5">
        <v>94</v>
      </c>
      <c r="BN2755" s="5">
        <v>98</v>
      </c>
      <c r="BO2755" s="5">
        <v>100</v>
      </c>
      <c r="BP2755" s="5">
        <v>98</v>
      </c>
      <c r="BQ2755" s="5">
        <v>97</v>
      </c>
      <c r="BR2755" s="5">
        <v>86</v>
      </c>
      <c r="BS2755">
        <v>88</v>
      </c>
      <c r="BT2755">
        <v>93</v>
      </c>
      <c r="BU2755">
        <v>90</v>
      </c>
      <c r="BV2755">
        <v>90</v>
      </c>
      <c r="BW2755">
        <v>86</v>
      </c>
      <c r="BX2755">
        <v>86</v>
      </c>
      <c r="BY2755">
        <v>88</v>
      </c>
      <c r="BZ2755">
        <v>94</v>
      </c>
      <c r="CA2755">
        <v>95</v>
      </c>
      <c r="CB2755">
        <v>94</v>
      </c>
      <c r="CC2755">
        <v>84</v>
      </c>
      <c r="CD2755">
        <v>87</v>
      </c>
      <c r="CE2755">
        <v>90</v>
      </c>
      <c r="CF2755">
        <v>90</v>
      </c>
      <c r="CG2755">
        <v>90</v>
      </c>
      <c r="CH2755">
        <v>92</v>
      </c>
      <c r="CI2755">
        <v>91</v>
      </c>
      <c r="CJ2755">
        <v>88</v>
      </c>
      <c r="CK2755">
        <v>92</v>
      </c>
      <c r="CL2755">
        <v>94</v>
      </c>
      <c r="CM2755">
        <v>95</v>
      </c>
      <c r="CN2755">
        <v>96</v>
      </c>
      <c r="CO2755">
        <v>95</v>
      </c>
      <c r="CP2755">
        <v>96</v>
      </c>
      <c r="CQ2755">
        <v>94</v>
      </c>
      <c r="CR2755">
        <v>90</v>
      </c>
      <c r="CS2755">
        <v>83</v>
      </c>
      <c r="CT2755">
        <v>86</v>
      </c>
      <c r="CU2755">
        <v>92</v>
      </c>
      <c r="CV2755">
        <v>91</v>
      </c>
      <c r="CW2755">
        <v>77</v>
      </c>
      <c r="CX2755" t="s">
        <v>2</v>
      </c>
      <c r="CY2755" t="s">
        <v>194</v>
      </c>
    </row>
    <row r="2756" spans="1:103" x14ac:dyDescent="0.25">
      <c r="A2756" t="s">
        <v>177</v>
      </c>
      <c r="B2756">
        <v>38.303600000000003</v>
      </c>
      <c r="C2756">
        <v>-116.1925</v>
      </c>
      <c r="D2756">
        <v>5200</v>
      </c>
      <c r="E2756" t="s">
        <v>1</v>
      </c>
      <c r="F2756">
        <v>213</v>
      </c>
      <c r="G2756">
        <v>1991</v>
      </c>
      <c r="H2756">
        <v>8</v>
      </c>
      <c r="I2756" t="s">
        <v>260</v>
      </c>
      <c r="J2756">
        <v>63</v>
      </c>
      <c r="K2756">
        <v>79</v>
      </c>
      <c r="L2756">
        <v>86</v>
      </c>
      <c r="M2756">
        <v>83</v>
      </c>
      <c r="N2756">
        <v>77</v>
      </c>
      <c r="O2756">
        <v>82</v>
      </c>
      <c r="P2756">
        <v>86</v>
      </c>
      <c r="Q2756">
        <v>85</v>
      </c>
      <c r="R2756">
        <v>90</v>
      </c>
      <c r="S2756">
        <v>92</v>
      </c>
      <c r="T2756">
        <v>93</v>
      </c>
      <c r="U2756">
        <v>92</v>
      </c>
      <c r="V2756">
        <v>86</v>
      </c>
      <c r="W2756">
        <v>83</v>
      </c>
      <c r="X2756">
        <v>85</v>
      </c>
      <c r="Y2756">
        <v>87</v>
      </c>
      <c r="Z2756">
        <v>89</v>
      </c>
      <c r="AA2756">
        <v>87</v>
      </c>
      <c r="AB2756">
        <v>82</v>
      </c>
      <c r="AC2756">
        <v>81</v>
      </c>
      <c r="AD2756">
        <v>80</v>
      </c>
      <c r="AE2756">
        <v>85</v>
      </c>
      <c r="AF2756">
        <v>85</v>
      </c>
      <c r="AG2756">
        <v>79</v>
      </c>
      <c r="AH2756">
        <v>77</v>
      </c>
      <c r="AI2756">
        <v>80</v>
      </c>
      <c r="AJ2756">
        <v>63</v>
      </c>
      <c r="AK2756">
        <v>77</v>
      </c>
      <c r="AL2756">
        <v>75</v>
      </c>
      <c r="AM2756">
        <v>85</v>
      </c>
      <c r="AN2756" s="5">
        <v>92</v>
      </c>
      <c r="AO2756" s="5">
        <v>96</v>
      </c>
      <c r="AP2756" s="5">
        <v>98</v>
      </c>
      <c r="AQ2756" s="5">
        <v>100</v>
      </c>
      <c r="AR2756" s="5">
        <v>100</v>
      </c>
      <c r="AS2756" s="5">
        <v>97</v>
      </c>
      <c r="AT2756" s="5">
        <v>94</v>
      </c>
      <c r="AU2756" s="5">
        <v>84</v>
      </c>
      <c r="AV2756" s="5">
        <v>86</v>
      </c>
      <c r="AW2756" s="5">
        <v>90</v>
      </c>
      <c r="AX2756" s="5">
        <v>92</v>
      </c>
      <c r="AY2756" s="5">
        <v>96</v>
      </c>
      <c r="AZ2756" s="5">
        <v>95</v>
      </c>
      <c r="BA2756" s="5">
        <v>94</v>
      </c>
      <c r="BB2756" s="5">
        <v>91</v>
      </c>
      <c r="BC2756" s="5">
        <v>91</v>
      </c>
      <c r="BD2756" s="5">
        <v>91</v>
      </c>
      <c r="BE2756" s="5">
        <v>90</v>
      </c>
      <c r="BF2756" s="5">
        <v>89</v>
      </c>
      <c r="BG2756" s="5">
        <v>87</v>
      </c>
      <c r="BH2756" s="5">
        <v>90</v>
      </c>
      <c r="BI2756" s="5">
        <v>92</v>
      </c>
      <c r="BJ2756" s="5">
        <v>94</v>
      </c>
      <c r="BK2756" s="5">
        <v>94</v>
      </c>
      <c r="BL2756" s="5">
        <v>94</v>
      </c>
      <c r="BM2756" s="5">
        <v>96</v>
      </c>
      <c r="BN2756" s="5">
        <v>97</v>
      </c>
      <c r="BO2756" s="5">
        <v>99</v>
      </c>
      <c r="BP2756" s="5">
        <v>99</v>
      </c>
      <c r="BQ2756" s="5">
        <v>95</v>
      </c>
      <c r="BR2756" s="5">
        <v>85</v>
      </c>
      <c r="BS2756">
        <v>86</v>
      </c>
      <c r="BT2756">
        <v>87</v>
      </c>
      <c r="BU2756">
        <v>91</v>
      </c>
      <c r="BV2756">
        <v>89</v>
      </c>
      <c r="BW2756">
        <v>86</v>
      </c>
      <c r="BX2756">
        <v>86</v>
      </c>
      <c r="BY2756">
        <v>89</v>
      </c>
      <c r="BZ2756">
        <v>93</v>
      </c>
      <c r="CA2756">
        <v>95</v>
      </c>
      <c r="CB2756">
        <v>93</v>
      </c>
      <c r="CC2756">
        <v>88</v>
      </c>
      <c r="CD2756">
        <v>90</v>
      </c>
      <c r="CE2756">
        <v>90</v>
      </c>
      <c r="CF2756">
        <v>90</v>
      </c>
      <c r="CG2756">
        <v>90</v>
      </c>
      <c r="CH2756">
        <v>92</v>
      </c>
      <c r="CI2756">
        <v>90</v>
      </c>
      <c r="CJ2756">
        <v>84</v>
      </c>
      <c r="CK2756">
        <v>92</v>
      </c>
      <c r="CL2756">
        <v>93</v>
      </c>
      <c r="CM2756">
        <v>95</v>
      </c>
      <c r="CN2756">
        <v>96</v>
      </c>
      <c r="CO2756">
        <v>95</v>
      </c>
      <c r="CP2756">
        <v>95</v>
      </c>
      <c r="CQ2756">
        <v>94</v>
      </c>
      <c r="CR2756">
        <v>89</v>
      </c>
      <c r="CS2756">
        <v>83</v>
      </c>
      <c r="CT2756">
        <v>86</v>
      </c>
      <c r="CU2756">
        <v>92</v>
      </c>
      <c r="CV2756">
        <v>93</v>
      </c>
      <c r="CW2756">
        <v>83</v>
      </c>
      <c r="CX2756" t="s">
        <v>2</v>
      </c>
      <c r="CY2756" t="s">
        <v>178</v>
      </c>
    </row>
    <row r="2757" spans="1:103" x14ac:dyDescent="0.25">
      <c r="A2757" t="s">
        <v>173</v>
      </c>
      <c r="B2757">
        <v>38.263100000000001</v>
      </c>
      <c r="C2757">
        <v>-117.51609999999999</v>
      </c>
      <c r="D2757">
        <v>5100</v>
      </c>
      <c r="E2757" t="s">
        <v>1</v>
      </c>
      <c r="F2757">
        <v>208.1</v>
      </c>
      <c r="G2757">
        <v>1991</v>
      </c>
      <c r="H2757">
        <v>8</v>
      </c>
      <c r="I2757" t="s">
        <v>260</v>
      </c>
      <c r="J2757">
        <v>76</v>
      </c>
      <c r="K2757">
        <v>82</v>
      </c>
      <c r="L2757">
        <v>84</v>
      </c>
      <c r="M2757">
        <v>84</v>
      </c>
      <c r="N2757">
        <v>78</v>
      </c>
      <c r="O2757">
        <v>82</v>
      </c>
      <c r="P2757">
        <v>85</v>
      </c>
      <c r="Q2757">
        <v>85</v>
      </c>
      <c r="R2757">
        <v>89</v>
      </c>
      <c r="S2757">
        <v>92</v>
      </c>
      <c r="T2757">
        <v>96</v>
      </c>
      <c r="U2757">
        <v>94</v>
      </c>
      <c r="V2757">
        <v>86</v>
      </c>
      <c r="W2757">
        <v>79</v>
      </c>
      <c r="X2757">
        <v>86</v>
      </c>
      <c r="Y2757">
        <v>89</v>
      </c>
      <c r="Z2757">
        <v>86</v>
      </c>
      <c r="AA2757">
        <v>87</v>
      </c>
      <c r="AB2757">
        <v>82</v>
      </c>
      <c r="AC2757">
        <v>80</v>
      </c>
      <c r="AD2757">
        <v>81</v>
      </c>
      <c r="AE2757">
        <v>84</v>
      </c>
      <c r="AF2757">
        <v>85</v>
      </c>
      <c r="AG2757">
        <v>74</v>
      </c>
      <c r="AH2757">
        <v>77</v>
      </c>
      <c r="AI2757">
        <v>78</v>
      </c>
      <c r="AJ2757">
        <v>68</v>
      </c>
      <c r="AK2757">
        <v>72</v>
      </c>
      <c r="AL2757">
        <v>73</v>
      </c>
      <c r="AM2757">
        <v>84</v>
      </c>
      <c r="AN2757" s="5">
        <v>91</v>
      </c>
      <c r="AO2757" s="5">
        <v>95</v>
      </c>
      <c r="AP2757" s="5">
        <v>97</v>
      </c>
      <c r="AQ2757" s="5">
        <v>100</v>
      </c>
      <c r="AR2757" s="5">
        <v>99</v>
      </c>
      <c r="AS2757" s="5">
        <v>100</v>
      </c>
      <c r="AT2757" s="5">
        <v>93</v>
      </c>
      <c r="AU2757" s="5">
        <v>87</v>
      </c>
      <c r="AV2757" s="5">
        <v>87</v>
      </c>
      <c r="AW2757" s="5">
        <v>91</v>
      </c>
      <c r="AX2757" s="5">
        <v>92</v>
      </c>
      <c r="AY2757" s="5">
        <v>95</v>
      </c>
      <c r="AZ2757" s="5">
        <v>96</v>
      </c>
      <c r="BA2757" s="5">
        <v>95</v>
      </c>
      <c r="BB2757" s="5">
        <v>92</v>
      </c>
      <c r="BC2757" s="5">
        <v>93</v>
      </c>
      <c r="BD2757" s="5">
        <v>91</v>
      </c>
      <c r="BE2757" s="5">
        <v>92</v>
      </c>
      <c r="BF2757" s="5">
        <v>88</v>
      </c>
      <c r="BG2757" s="5">
        <v>85</v>
      </c>
      <c r="BH2757" s="5">
        <v>90</v>
      </c>
      <c r="BI2757" s="5">
        <v>91</v>
      </c>
      <c r="BJ2757" s="5">
        <v>94</v>
      </c>
      <c r="BK2757" s="5">
        <v>95</v>
      </c>
      <c r="BL2757" s="5">
        <v>94</v>
      </c>
      <c r="BM2757" s="5">
        <v>95</v>
      </c>
      <c r="BN2757" s="5">
        <v>98</v>
      </c>
      <c r="BO2757" s="5">
        <v>98</v>
      </c>
      <c r="BP2757" s="5">
        <v>99</v>
      </c>
      <c r="BQ2757" s="5">
        <v>99</v>
      </c>
      <c r="BR2757" s="5">
        <v>85</v>
      </c>
      <c r="BS2757">
        <v>94</v>
      </c>
      <c r="BT2757">
        <v>93</v>
      </c>
      <c r="BU2757">
        <v>90</v>
      </c>
      <c r="BV2757">
        <v>90</v>
      </c>
      <c r="BW2757">
        <v>84</v>
      </c>
      <c r="BX2757">
        <v>87</v>
      </c>
      <c r="BY2757">
        <v>88</v>
      </c>
      <c r="BZ2757">
        <v>93</v>
      </c>
      <c r="CA2757">
        <v>95</v>
      </c>
      <c r="CB2757">
        <v>93</v>
      </c>
      <c r="CC2757">
        <v>93</v>
      </c>
      <c r="CD2757">
        <v>91</v>
      </c>
      <c r="CE2757">
        <v>91</v>
      </c>
      <c r="CF2757">
        <v>91</v>
      </c>
      <c r="CG2757">
        <v>88</v>
      </c>
      <c r="CH2757">
        <v>92</v>
      </c>
      <c r="CI2757">
        <v>92</v>
      </c>
      <c r="CJ2757">
        <v>93</v>
      </c>
      <c r="CK2757">
        <v>92</v>
      </c>
      <c r="CL2757">
        <v>92</v>
      </c>
      <c r="CM2757">
        <v>94</v>
      </c>
      <c r="CN2757">
        <v>95</v>
      </c>
      <c r="CO2757">
        <v>96</v>
      </c>
      <c r="CP2757">
        <v>95</v>
      </c>
      <c r="CQ2757">
        <v>95</v>
      </c>
      <c r="CR2757">
        <v>89</v>
      </c>
      <c r="CS2757">
        <v>83</v>
      </c>
      <c r="CT2757">
        <v>85</v>
      </c>
      <c r="CU2757">
        <v>90</v>
      </c>
      <c r="CV2757">
        <v>92</v>
      </c>
      <c r="CW2757">
        <v>91</v>
      </c>
      <c r="CX2757" t="s">
        <v>2</v>
      </c>
      <c r="CY2757" t="s">
        <v>174</v>
      </c>
    </row>
    <row r="2758" spans="1:103" x14ac:dyDescent="0.25">
      <c r="A2758" t="s">
        <v>15</v>
      </c>
      <c r="B2758">
        <v>37.606400000000001</v>
      </c>
      <c r="C2758">
        <v>-118</v>
      </c>
      <c r="D2758">
        <v>4900</v>
      </c>
      <c r="E2758" t="s">
        <v>1</v>
      </c>
      <c r="F2758">
        <v>162</v>
      </c>
      <c r="G2758">
        <v>1991</v>
      </c>
      <c r="H2758">
        <v>8</v>
      </c>
      <c r="I2758" t="s">
        <v>260</v>
      </c>
      <c r="J2758">
        <v>89</v>
      </c>
      <c r="K2758">
        <v>86</v>
      </c>
      <c r="L2758">
        <v>83</v>
      </c>
      <c r="M2758">
        <v>81</v>
      </c>
      <c r="N2758">
        <v>80</v>
      </c>
      <c r="O2758">
        <v>82</v>
      </c>
      <c r="P2758">
        <v>86</v>
      </c>
      <c r="Q2758">
        <v>88</v>
      </c>
      <c r="R2758">
        <v>93</v>
      </c>
      <c r="S2758">
        <v>95</v>
      </c>
      <c r="T2758">
        <v>96</v>
      </c>
      <c r="U2758">
        <v>94</v>
      </c>
      <c r="V2758">
        <v>94</v>
      </c>
      <c r="W2758">
        <v>84</v>
      </c>
      <c r="X2758">
        <v>85</v>
      </c>
      <c r="Y2758">
        <v>92</v>
      </c>
      <c r="Z2758">
        <v>88</v>
      </c>
      <c r="AA2758">
        <v>91</v>
      </c>
      <c r="AB2758">
        <v>84</v>
      </c>
      <c r="AC2758">
        <v>82</v>
      </c>
      <c r="AD2758">
        <v>81</v>
      </c>
      <c r="AE2758">
        <v>83</v>
      </c>
      <c r="AF2758">
        <v>82</v>
      </c>
      <c r="AG2758">
        <v>76</v>
      </c>
      <c r="AH2758">
        <v>78</v>
      </c>
      <c r="AI2758">
        <v>78</v>
      </c>
      <c r="AJ2758">
        <v>71</v>
      </c>
      <c r="AK2758">
        <v>73</v>
      </c>
      <c r="AL2758">
        <v>78</v>
      </c>
      <c r="AM2758">
        <v>86</v>
      </c>
      <c r="AN2758" s="5">
        <v>92</v>
      </c>
      <c r="AO2758" s="5">
        <v>98</v>
      </c>
      <c r="AP2758" s="5">
        <v>100</v>
      </c>
      <c r="AQ2758" s="5">
        <v>102</v>
      </c>
      <c r="AR2758" s="5">
        <v>102</v>
      </c>
      <c r="AS2758" s="5">
        <v>98</v>
      </c>
      <c r="AT2758" s="5">
        <v>91</v>
      </c>
      <c r="AU2758" s="5">
        <v>89</v>
      </c>
      <c r="AV2758" s="5">
        <v>85</v>
      </c>
      <c r="AW2758" s="5">
        <v>91</v>
      </c>
      <c r="AX2758" s="5">
        <v>90</v>
      </c>
      <c r="AY2758" s="5">
        <v>91</v>
      </c>
      <c r="AZ2758" s="5">
        <v>93</v>
      </c>
      <c r="BA2758" s="5">
        <v>90</v>
      </c>
      <c r="BB2758" s="5">
        <v>90</v>
      </c>
      <c r="BC2758" s="5">
        <v>89</v>
      </c>
      <c r="BD2758" s="5">
        <v>92</v>
      </c>
      <c r="BE2758" s="5">
        <v>91</v>
      </c>
      <c r="BF2758" s="5">
        <v>86</v>
      </c>
      <c r="BG2758" s="5">
        <v>84</v>
      </c>
      <c r="BH2758" s="5">
        <v>89</v>
      </c>
      <c r="BI2758" s="5">
        <v>90</v>
      </c>
      <c r="BJ2758" s="5">
        <v>93</v>
      </c>
      <c r="BK2758" s="5">
        <v>92</v>
      </c>
      <c r="BL2758" s="5">
        <v>93</v>
      </c>
      <c r="BM2758" s="5">
        <v>94</v>
      </c>
      <c r="BN2758" s="5">
        <v>95</v>
      </c>
      <c r="BO2758" s="5">
        <v>97</v>
      </c>
      <c r="BP2758" s="5">
        <v>96</v>
      </c>
      <c r="BQ2758" s="5">
        <v>95</v>
      </c>
      <c r="BR2758" s="5">
        <v>92</v>
      </c>
      <c r="BS2758">
        <v>95</v>
      </c>
      <c r="BT2758">
        <v>88</v>
      </c>
      <c r="BU2758">
        <v>87</v>
      </c>
      <c r="BV2758">
        <v>84</v>
      </c>
      <c r="BW2758">
        <v>83</v>
      </c>
      <c r="BX2758">
        <v>83</v>
      </c>
      <c r="BY2758">
        <v>85</v>
      </c>
      <c r="BZ2758">
        <v>92</v>
      </c>
      <c r="CA2758">
        <v>92</v>
      </c>
      <c r="CB2758">
        <v>91</v>
      </c>
      <c r="CC2758">
        <v>92</v>
      </c>
      <c r="CD2758">
        <v>89</v>
      </c>
      <c r="CE2758">
        <v>89</v>
      </c>
      <c r="CF2758">
        <v>86</v>
      </c>
      <c r="CG2758">
        <v>86</v>
      </c>
      <c r="CH2758">
        <v>89</v>
      </c>
      <c r="CI2758">
        <v>89</v>
      </c>
      <c r="CJ2758">
        <v>89</v>
      </c>
      <c r="CK2758">
        <v>88</v>
      </c>
      <c r="CL2758">
        <v>90</v>
      </c>
      <c r="CM2758">
        <v>93</v>
      </c>
      <c r="CN2758">
        <v>94</v>
      </c>
      <c r="CO2758">
        <v>96</v>
      </c>
      <c r="CP2758">
        <v>97</v>
      </c>
      <c r="CQ2758">
        <v>92</v>
      </c>
      <c r="CR2758">
        <v>86</v>
      </c>
      <c r="CS2758">
        <v>81</v>
      </c>
      <c r="CT2758">
        <v>83</v>
      </c>
      <c r="CU2758">
        <v>87</v>
      </c>
      <c r="CV2758">
        <v>88</v>
      </c>
      <c r="CW2758">
        <v>90</v>
      </c>
      <c r="CX2758" t="s">
        <v>2</v>
      </c>
      <c r="CY2758" t="s">
        <v>16</v>
      </c>
    </row>
    <row r="2759" spans="1:103" x14ac:dyDescent="0.25">
      <c r="A2759" t="s">
        <v>109</v>
      </c>
      <c r="B2759">
        <v>35.470300000000002</v>
      </c>
      <c r="C2759">
        <v>-115.5436</v>
      </c>
      <c r="D2759">
        <v>4730</v>
      </c>
      <c r="E2759" t="s">
        <v>1</v>
      </c>
      <c r="F2759">
        <v>162.19999999999999</v>
      </c>
      <c r="G2759">
        <v>1991</v>
      </c>
      <c r="H2759">
        <v>8</v>
      </c>
      <c r="I2759" t="s">
        <v>260</v>
      </c>
      <c r="L2759">
        <v>75</v>
      </c>
      <c r="M2759">
        <v>83</v>
      </c>
      <c r="N2759">
        <v>84</v>
      </c>
      <c r="O2759">
        <v>82</v>
      </c>
      <c r="P2759">
        <v>86</v>
      </c>
      <c r="S2759">
        <v>93</v>
      </c>
      <c r="T2759">
        <v>96</v>
      </c>
      <c r="U2759">
        <v>90</v>
      </c>
      <c r="V2759">
        <v>89</v>
      </c>
      <c r="Z2759">
        <v>89</v>
      </c>
      <c r="AA2759">
        <v>91</v>
      </c>
      <c r="AB2759">
        <v>89</v>
      </c>
      <c r="AC2759">
        <v>80</v>
      </c>
      <c r="AG2759">
        <v>83</v>
      </c>
      <c r="AH2759">
        <v>77</v>
      </c>
      <c r="AI2759">
        <v>78</v>
      </c>
      <c r="AJ2759">
        <v>79</v>
      </c>
      <c r="AK2759">
        <v>73</v>
      </c>
      <c r="AN2759" s="5">
        <v>90</v>
      </c>
      <c r="AO2759" s="5">
        <v>97</v>
      </c>
      <c r="AP2759" s="5">
        <v>101</v>
      </c>
      <c r="AQ2759" s="8">
        <f>AVERAGE(AP2759,AR2759)</f>
        <v>102.5</v>
      </c>
      <c r="AR2759" s="5">
        <v>104</v>
      </c>
      <c r="AS2759" s="5">
        <v>100</v>
      </c>
      <c r="AT2759" s="5">
        <v>84</v>
      </c>
      <c r="AU2759" s="5">
        <v>83</v>
      </c>
      <c r="AV2759" s="5">
        <v>86</v>
      </c>
      <c r="AW2759" s="5">
        <v>87</v>
      </c>
      <c r="AX2759" s="5">
        <v>90</v>
      </c>
      <c r="AY2759" s="8">
        <f>(2*AX2759+BA2759)/3</f>
        <v>92</v>
      </c>
      <c r="AZ2759" s="8">
        <f>(AY2759+2*BB2759)/3</f>
        <v>91.333333333333329</v>
      </c>
      <c r="BA2759" s="5">
        <v>96</v>
      </c>
      <c r="BB2759" s="5">
        <v>91</v>
      </c>
      <c r="BC2759" s="5">
        <v>91</v>
      </c>
      <c r="BD2759" s="5">
        <v>95</v>
      </c>
      <c r="BE2759" s="5">
        <v>91</v>
      </c>
      <c r="BF2759" s="8">
        <f>(2*BE2759+BH2759)/3</f>
        <v>90.666666666666671</v>
      </c>
      <c r="BG2759" s="8">
        <f>(BF2759+2*BI2759)/3</f>
        <v>92.222222222222229</v>
      </c>
      <c r="BH2759" s="5">
        <v>90</v>
      </c>
      <c r="BI2759" s="5">
        <v>93</v>
      </c>
      <c r="BJ2759" s="5">
        <v>92</v>
      </c>
      <c r="BK2759" s="5">
        <v>92</v>
      </c>
      <c r="BL2759" s="5">
        <v>92</v>
      </c>
      <c r="BM2759" s="8">
        <f>(2*BL2759+BO2759)/3</f>
        <v>94.666666666666671</v>
      </c>
      <c r="BN2759" s="8">
        <f>(BM2759+2*BP2759)/3</f>
        <v>99.555555555555557</v>
      </c>
      <c r="BO2759" s="5">
        <v>100</v>
      </c>
      <c r="BP2759" s="5">
        <v>102</v>
      </c>
      <c r="BQ2759" s="5">
        <v>94</v>
      </c>
      <c r="BR2759" s="5">
        <v>84</v>
      </c>
      <c r="BS2759">
        <v>82</v>
      </c>
      <c r="BT2759">
        <v>93</v>
      </c>
      <c r="BW2759">
        <v>89</v>
      </c>
      <c r="BX2759">
        <v>87</v>
      </c>
      <c r="BY2759">
        <v>89</v>
      </c>
      <c r="BZ2759">
        <v>90</v>
      </c>
      <c r="CC2759">
        <v>96</v>
      </c>
      <c r="CD2759">
        <v>82</v>
      </c>
      <c r="CE2759">
        <v>92</v>
      </c>
      <c r="CF2759">
        <v>91</v>
      </c>
      <c r="CG2759">
        <v>85</v>
      </c>
      <c r="CJ2759">
        <v>95</v>
      </c>
      <c r="CK2759">
        <v>92</v>
      </c>
      <c r="CL2759">
        <v>93</v>
      </c>
      <c r="CM2759">
        <v>96</v>
      </c>
      <c r="CQ2759">
        <v>98</v>
      </c>
      <c r="CR2759">
        <v>90</v>
      </c>
      <c r="CS2759">
        <v>85</v>
      </c>
      <c r="CT2759">
        <v>85</v>
      </c>
      <c r="CU2759">
        <v>94</v>
      </c>
      <c r="CW2759">
        <v>94</v>
      </c>
      <c r="CX2759" t="s">
        <v>5</v>
      </c>
      <c r="CY2759" t="s">
        <v>110</v>
      </c>
    </row>
    <row r="2760" spans="1:103" x14ac:dyDescent="0.25">
      <c r="A2760" t="s">
        <v>179</v>
      </c>
      <c r="B2760">
        <v>37.250599999999999</v>
      </c>
      <c r="C2760">
        <v>-114.7075</v>
      </c>
      <c r="D2760">
        <v>4590</v>
      </c>
      <c r="E2760" t="s">
        <v>1</v>
      </c>
      <c r="F2760">
        <v>211</v>
      </c>
      <c r="G2760">
        <v>1991</v>
      </c>
      <c r="H2760">
        <v>8</v>
      </c>
      <c r="I2760" t="s">
        <v>260</v>
      </c>
      <c r="J2760">
        <v>67</v>
      </c>
      <c r="K2760">
        <v>70</v>
      </c>
      <c r="L2760">
        <v>81</v>
      </c>
      <c r="M2760">
        <v>83</v>
      </c>
      <c r="N2760">
        <v>81</v>
      </c>
      <c r="O2760">
        <v>81</v>
      </c>
      <c r="P2760">
        <v>86</v>
      </c>
      <c r="Q2760">
        <v>86</v>
      </c>
      <c r="R2760">
        <v>93</v>
      </c>
      <c r="S2760">
        <v>94</v>
      </c>
      <c r="T2760">
        <v>91</v>
      </c>
      <c r="U2760">
        <v>89</v>
      </c>
      <c r="V2760">
        <v>85</v>
      </c>
      <c r="W2760">
        <v>83</v>
      </c>
      <c r="X2760">
        <v>85</v>
      </c>
      <c r="Y2760">
        <v>88</v>
      </c>
      <c r="Z2760">
        <v>89</v>
      </c>
      <c r="AA2760">
        <v>87</v>
      </c>
      <c r="AB2760">
        <v>85</v>
      </c>
      <c r="AC2760">
        <v>84</v>
      </c>
      <c r="AD2760">
        <v>83</v>
      </c>
      <c r="AE2760">
        <v>83</v>
      </c>
      <c r="AF2760">
        <v>85</v>
      </c>
      <c r="AG2760">
        <v>81</v>
      </c>
      <c r="AH2760">
        <v>79</v>
      </c>
      <c r="AI2760">
        <v>79</v>
      </c>
      <c r="AJ2760">
        <v>69</v>
      </c>
      <c r="AK2760">
        <v>78</v>
      </c>
      <c r="AL2760">
        <v>80</v>
      </c>
      <c r="AM2760">
        <v>91</v>
      </c>
      <c r="AN2760" s="5">
        <v>95</v>
      </c>
      <c r="AO2760" s="5">
        <v>101</v>
      </c>
      <c r="AP2760" s="5">
        <v>101</v>
      </c>
      <c r="AQ2760" s="5">
        <v>104</v>
      </c>
      <c r="AR2760" s="5">
        <v>99</v>
      </c>
      <c r="AS2760" s="5">
        <v>93</v>
      </c>
      <c r="AT2760" s="5">
        <v>91</v>
      </c>
      <c r="AU2760" s="5">
        <v>85</v>
      </c>
      <c r="AV2760" s="5">
        <v>87</v>
      </c>
      <c r="AW2760" s="5">
        <v>89</v>
      </c>
      <c r="AX2760" s="5">
        <v>93</v>
      </c>
      <c r="AY2760" s="5">
        <v>97</v>
      </c>
      <c r="AZ2760" s="5">
        <v>99</v>
      </c>
      <c r="BA2760" s="5">
        <v>95</v>
      </c>
      <c r="BB2760" s="5">
        <v>94</v>
      </c>
      <c r="BC2760" s="5">
        <v>92</v>
      </c>
      <c r="BD2760" s="5">
        <v>93</v>
      </c>
      <c r="BE2760" s="5">
        <v>94</v>
      </c>
      <c r="BF2760" s="5">
        <v>87</v>
      </c>
      <c r="BG2760" s="5">
        <v>86</v>
      </c>
      <c r="BH2760" s="5">
        <v>89</v>
      </c>
      <c r="BI2760" s="5">
        <v>92</v>
      </c>
      <c r="BJ2760" s="5">
        <v>93</v>
      </c>
      <c r="BK2760" s="5">
        <v>93</v>
      </c>
      <c r="BL2760" s="5">
        <v>92</v>
      </c>
      <c r="BM2760" s="5">
        <v>93</v>
      </c>
      <c r="BN2760" s="5">
        <v>96</v>
      </c>
      <c r="BO2760" s="5">
        <v>100</v>
      </c>
      <c r="BP2760" s="5">
        <v>101</v>
      </c>
      <c r="BQ2760" s="5">
        <v>95</v>
      </c>
      <c r="BR2760" s="5">
        <v>90</v>
      </c>
      <c r="BS2760">
        <v>87</v>
      </c>
      <c r="BT2760">
        <v>91</v>
      </c>
      <c r="BU2760">
        <v>92</v>
      </c>
      <c r="BV2760">
        <v>90</v>
      </c>
      <c r="BW2760">
        <v>88</v>
      </c>
      <c r="BX2760">
        <v>87</v>
      </c>
      <c r="BY2760">
        <v>89</v>
      </c>
      <c r="BZ2760">
        <v>95</v>
      </c>
      <c r="CA2760">
        <v>96</v>
      </c>
      <c r="CB2760">
        <v>90</v>
      </c>
      <c r="CC2760">
        <v>80</v>
      </c>
      <c r="CD2760">
        <v>88</v>
      </c>
      <c r="CE2760">
        <v>91</v>
      </c>
      <c r="CF2760">
        <v>93</v>
      </c>
      <c r="CG2760">
        <v>89</v>
      </c>
      <c r="CH2760">
        <v>92</v>
      </c>
      <c r="CI2760">
        <v>95</v>
      </c>
      <c r="CJ2760">
        <v>92</v>
      </c>
      <c r="CK2760">
        <v>93</v>
      </c>
      <c r="CL2760">
        <v>94</v>
      </c>
      <c r="CM2760">
        <v>96</v>
      </c>
      <c r="CN2760">
        <v>97</v>
      </c>
      <c r="CO2760">
        <v>96</v>
      </c>
      <c r="CP2760">
        <v>95</v>
      </c>
      <c r="CQ2760">
        <v>92</v>
      </c>
      <c r="CR2760">
        <v>86</v>
      </c>
      <c r="CS2760">
        <v>83</v>
      </c>
      <c r="CT2760">
        <v>85</v>
      </c>
      <c r="CU2760">
        <v>90</v>
      </c>
      <c r="CV2760">
        <v>91</v>
      </c>
      <c r="CW2760">
        <v>78</v>
      </c>
      <c r="CX2760" t="s">
        <v>2</v>
      </c>
      <c r="CY2760" t="s">
        <v>180</v>
      </c>
    </row>
    <row r="2761" spans="1:103" x14ac:dyDescent="0.25">
      <c r="A2761" t="s">
        <v>0</v>
      </c>
      <c r="B2761">
        <v>38.387799999999999</v>
      </c>
      <c r="C2761">
        <v>-118.1092</v>
      </c>
      <c r="D2761">
        <v>4580</v>
      </c>
      <c r="E2761" t="s">
        <v>1</v>
      </c>
      <c r="F2761">
        <v>240.3</v>
      </c>
      <c r="G2761">
        <v>1991</v>
      </c>
      <c r="H2761">
        <v>8</v>
      </c>
      <c r="I2761" t="s">
        <v>260</v>
      </c>
      <c r="J2761">
        <v>66</v>
      </c>
      <c r="K2761">
        <v>79</v>
      </c>
      <c r="L2761">
        <v>83</v>
      </c>
      <c r="M2761">
        <v>86</v>
      </c>
      <c r="N2761">
        <v>87</v>
      </c>
      <c r="O2761">
        <v>75</v>
      </c>
      <c r="P2761">
        <v>85</v>
      </c>
      <c r="Q2761">
        <v>83</v>
      </c>
      <c r="R2761">
        <v>87</v>
      </c>
      <c r="S2761">
        <v>90</v>
      </c>
      <c r="T2761">
        <v>94</v>
      </c>
      <c r="U2761">
        <v>95</v>
      </c>
      <c r="V2761">
        <v>97</v>
      </c>
      <c r="W2761">
        <v>90</v>
      </c>
      <c r="X2761">
        <v>80</v>
      </c>
      <c r="Y2761">
        <v>89</v>
      </c>
      <c r="Z2761">
        <v>93</v>
      </c>
      <c r="AA2761">
        <v>88</v>
      </c>
      <c r="AB2761">
        <v>88</v>
      </c>
      <c r="AC2761">
        <v>84</v>
      </c>
      <c r="AD2761">
        <v>83</v>
      </c>
      <c r="AE2761">
        <v>80</v>
      </c>
      <c r="AF2761">
        <v>84</v>
      </c>
      <c r="AG2761">
        <v>84</v>
      </c>
      <c r="AH2761">
        <v>74</v>
      </c>
      <c r="AI2761">
        <v>77</v>
      </c>
      <c r="AJ2761">
        <v>80</v>
      </c>
      <c r="AK2761">
        <v>67</v>
      </c>
      <c r="AL2761">
        <v>76</v>
      </c>
      <c r="AM2761">
        <v>72</v>
      </c>
      <c r="AN2761" s="5">
        <v>83</v>
      </c>
      <c r="AO2761" s="5">
        <v>90</v>
      </c>
      <c r="AP2761" s="5">
        <v>95</v>
      </c>
      <c r="AQ2761" s="5">
        <v>98</v>
      </c>
      <c r="AR2761" s="5">
        <v>102</v>
      </c>
      <c r="AS2761" s="5">
        <v>101</v>
      </c>
      <c r="AT2761" s="5">
        <v>101</v>
      </c>
      <c r="AU2761" s="5">
        <v>98</v>
      </c>
      <c r="AV2761" s="5">
        <v>93</v>
      </c>
      <c r="AW2761" s="5">
        <v>91</v>
      </c>
      <c r="AX2761" s="5">
        <v>93</v>
      </c>
      <c r="AY2761" s="5">
        <v>95</v>
      </c>
      <c r="AZ2761" s="5">
        <v>98</v>
      </c>
      <c r="BA2761" s="5">
        <v>99</v>
      </c>
      <c r="BB2761" s="5">
        <v>96</v>
      </c>
      <c r="BC2761" s="5">
        <v>96</v>
      </c>
      <c r="BD2761" s="5">
        <v>94</v>
      </c>
      <c r="BE2761" s="5">
        <v>97</v>
      </c>
      <c r="BF2761" s="5">
        <v>97</v>
      </c>
      <c r="BG2761" s="5">
        <v>93</v>
      </c>
      <c r="BH2761" s="5">
        <v>87</v>
      </c>
      <c r="BI2761" s="5">
        <v>93</v>
      </c>
      <c r="BJ2761" s="5">
        <v>95</v>
      </c>
      <c r="BK2761" s="5">
        <v>94</v>
      </c>
      <c r="BL2761" s="5">
        <v>95</v>
      </c>
      <c r="BM2761" s="5">
        <v>95</v>
      </c>
      <c r="BN2761" s="5">
        <v>96</v>
      </c>
      <c r="BO2761" s="5">
        <v>100</v>
      </c>
      <c r="BP2761" s="5">
        <v>101</v>
      </c>
      <c r="BQ2761" s="5">
        <v>102</v>
      </c>
      <c r="BR2761" s="5">
        <v>101</v>
      </c>
      <c r="BS2761">
        <v>89</v>
      </c>
      <c r="BT2761">
        <v>93</v>
      </c>
      <c r="BU2761">
        <v>94</v>
      </c>
      <c r="BV2761">
        <v>92</v>
      </c>
      <c r="BW2761">
        <v>91</v>
      </c>
      <c r="BX2761">
        <v>89</v>
      </c>
      <c r="BY2761">
        <v>92</v>
      </c>
      <c r="BZ2761">
        <v>92</v>
      </c>
      <c r="CA2761">
        <v>96</v>
      </c>
      <c r="CB2761">
        <v>99</v>
      </c>
      <c r="CC2761">
        <v>96</v>
      </c>
      <c r="CD2761">
        <v>98</v>
      </c>
      <c r="CE2761">
        <v>91</v>
      </c>
      <c r="CF2761">
        <v>93</v>
      </c>
      <c r="CG2761">
        <v>95</v>
      </c>
      <c r="CH2761">
        <v>87</v>
      </c>
      <c r="CI2761">
        <v>92</v>
      </c>
      <c r="CJ2761">
        <v>94</v>
      </c>
      <c r="CK2761">
        <v>96</v>
      </c>
      <c r="CL2761">
        <v>94</v>
      </c>
      <c r="CM2761">
        <v>94</v>
      </c>
      <c r="CN2761">
        <v>94</v>
      </c>
      <c r="CO2761">
        <v>96</v>
      </c>
      <c r="CP2761">
        <v>98</v>
      </c>
      <c r="CQ2761">
        <v>98</v>
      </c>
      <c r="CR2761">
        <v>96</v>
      </c>
      <c r="CS2761">
        <v>91</v>
      </c>
      <c r="CT2761">
        <v>81</v>
      </c>
      <c r="CU2761">
        <v>84</v>
      </c>
      <c r="CV2761">
        <v>91</v>
      </c>
      <c r="CW2761">
        <v>94</v>
      </c>
      <c r="CX2761" t="s">
        <v>2</v>
      </c>
      <c r="CY2761" t="s">
        <v>3</v>
      </c>
    </row>
    <row r="2762" spans="1:103" x14ac:dyDescent="0.25">
      <c r="A2762" t="s">
        <v>113</v>
      </c>
      <c r="B2762">
        <v>34.943600000000004</v>
      </c>
      <c r="C2762">
        <v>-115.54689999999999</v>
      </c>
      <c r="D2762">
        <v>4350</v>
      </c>
      <c r="E2762" t="s">
        <v>1</v>
      </c>
      <c r="F2762">
        <v>206.6</v>
      </c>
      <c r="G2762">
        <v>1991</v>
      </c>
      <c r="H2762">
        <v>8</v>
      </c>
      <c r="I2762" t="s">
        <v>260</v>
      </c>
      <c r="J2762">
        <v>68</v>
      </c>
      <c r="K2762">
        <v>75</v>
      </c>
      <c r="L2762">
        <v>84</v>
      </c>
      <c r="M2762">
        <v>84</v>
      </c>
      <c r="N2762">
        <v>85</v>
      </c>
      <c r="O2762">
        <v>84</v>
      </c>
      <c r="P2762">
        <v>85</v>
      </c>
      <c r="Q2762">
        <v>87</v>
      </c>
      <c r="R2762">
        <v>90</v>
      </c>
      <c r="S2762">
        <v>95</v>
      </c>
      <c r="T2762">
        <v>92</v>
      </c>
      <c r="U2762">
        <v>90</v>
      </c>
      <c r="V2762">
        <v>87</v>
      </c>
      <c r="W2762">
        <v>85</v>
      </c>
      <c r="X2762">
        <v>84</v>
      </c>
      <c r="Y2762">
        <v>87</v>
      </c>
      <c r="Z2762">
        <v>86</v>
      </c>
      <c r="AA2762">
        <v>87</v>
      </c>
      <c r="AB2762">
        <v>88</v>
      </c>
      <c r="AC2762">
        <v>90</v>
      </c>
      <c r="AD2762">
        <v>90</v>
      </c>
      <c r="AE2762">
        <v>83</v>
      </c>
      <c r="AF2762">
        <v>84</v>
      </c>
      <c r="AG2762">
        <v>81</v>
      </c>
      <c r="AH2762">
        <v>83</v>
      </c>
      <c r="AI2762">
        <v>81</v>
      </c>
      <c r="AJ2762">
        <v>75</v>
      </c>
      <c r="AK2762">
        <v>81</v>
      </c>
      <c r="AL2762">
        <v>80</v>
      </c>
      <c r="AM2762">
        <v>90</v>
      </c>
      <c r="AN2762" s="5">
        <v>98</v>
      </c>
      <c r="AO2762" s="5">
        <v>101</v>
      </c>
      <c r="AP2762" s="5">
        <v>102</v>
      </c>
      <c r="AQ2762" s="5">
        <v>102</v>
      </c>
      <c r="AR2762" s="5">
        <v>93</v>
      </c>
      <c r="AS2762" s="5">
        <v>89</v>
      </c>
      <c r="AT2762" s="5">
        <v>89</v>
      </c>
      <c r="AU2762" s="5">
        <v>88</v>
      </c>
      <c r="AV2762" s="5">
        <v>87</v>
      </c>
      <c r="AW2762" s="5">
        <v>85</v>
      </c>
      <c r="AX2762" s="5">
        <v>87</v>
      </c>
      <c r="AY2762" s="5">
        <v>93</v>
      </c>
      <c r="AZ2762" s="5">
        <v>96</v>
      </c>
      <c r="BA2762" s="5">
        <v>95</v>
      </c>
      <c r="BB2762" s="5">
        <v>90</v>
      </c>
      <c r="BC2762" s="5">
        <v>90</v>
      </c>
      <c r="BD2762" s="5">
        <v>91</v>
      </c>
      <c r="BE2762" s="5">
        <v>92</v>
      </c>
      <c r="BF2762" s="5">
        <v>85</v>
      </c>
      <c r="BG2762" s="5">
        <v>85</v>
      </c>
      <c r="BH2762" s="5">
        <v>87</v>
      </c>
      <c r="BI2762" s="5">
        <v>92</v>
      </c>
      <c r="BJ2762" s="5">
        <v>90</v>
      </c>
      <c r="BK2762" s="5">
        <v>93</v>
      </c>
      <c r="BL2762" s="5">
        <v>91</v>
      </c>
      <c r="BM2762" s="5">
        <v>90</v>
      </c>
      <c r="BN2762" s="5">
        <v>92</v>
      </c>
      <c r="BO2762" s="5">
        <v>92</v>
      </c>
      <c r="BP2762" s="5">
        <v>94</v>
      </c>
      <c r="BQ2762" s="5">
        <v>93</v>
      </c>
      <c r="BR2762" s="5">
        <v>91</v>
      </c>
      <c r="BS2762">
        <v>90</v>
      </c>
      <c r="BT2762">
        <v>91</v>
      </c>
      <c r="BU2762">
        <v>93</v>
      </c>
      <c r="BV2762">
        <v>90</v>
      </c>
      <c r="BW2762">
        <v>96</v>
      </c>
      <c r="BX2762">
        <v>98</v>
      </c>
      <c r="BY2762">
        <v>102</v>
      </c>
      <c r="BZ2762">
        <v>102</v>
      </c>
      <c r="CA2762">
        <v>98</v>
      </c>
      <c r="CB2762">
        <v>90</v>
      </c>
      <c r="CC2762">
        <v>82</v>
      </c>
      <c r="CD2762">
        <v>84</v>
      </c>
      <c r="CE2762">
        <v>85</v>
      </c>
      <c r="CF2762">
        <v>90</v>
      </c>
      <c r="CG2762">
        <v>91</v>
      </c>
      <c r="CH2762">
        <v>87</v>
      </c>
      <c r="CI2762">
        <v>93</v>
      </c>
      <c r="CJ2762">
        <v>94</v>
      </c>
      <c r="CK2762">
        <v>96</v>
      </c>
      <c r="CL2762">
        <v>95</v>
      </c>
      <c r="CM2762">
        <v>95</v>
      </c>
      <c r="CN2762">
        <v>97</v>
      </c>
      <c r="CO2762">
        <v>98</v>
      </c>
      <c r="CP2762">
        <v>99</v>
      </c>
      <c r="CQ2762">
        <v>97</v>
      </c>
      <c r="CR2762">
        <v>98</v>
      </c>
      <c r="CS2762">
        <v>96</v>
      </c>
      <c r="CT2762">
        <v>94</v>
      </c>
      <c r="CU2762">
        <v>94</v>
      </c>
      <c r="CV2762">
        <v>89</v>
      </c>
      <c r="CW2762">
        <v>97</v>
      </c>
      <c r="CX2762" t="s">
        <v>5</v>
      </c>
      <c r="CY2762" t="s">
        <v>114</v>
      </c>
    </row>
    <row r="2763" spans="1:103" x14ac:dyDescent="0.25">
      <c r="A2763" t="s">
        <v>138</v>
      </c>
      <c r="B2763">
        <v>37.761699999999998</v>
      </c>
      <c r="C2763">
        <v>-117.5658</v>
      </c>
      <c r="D2763">
        <v>4274</v>
      </c>
      <c r="E2763" t="s">
        <v>1</v>
      </c>
      <c r="F2763">
        <v>157.1</v>
      </c>
      <c r="G2763">
        <v>1991</v>
      </c>
      <c r="H2763">
        <v>8</v>
      </c>
      <c r="I2763" t="s">
        <v>260</v>
      </c>
      <c r="J2763">
        <v>80</v>
      </c>
      <c r="K2763">
        <v>88</v>
      </c>
      <c r="L2763">
        <v>90</v>
      </c>
      <c r="M2763">
        <v>88</v>
      </c>
      <c r="N2763">
        <v>84</v>
      </c>
      <c r="O2763">
        <v>88</v>
      </c>
      <c r="P2763">
        <v>88</v>
      </c>
      <c r="Q2763">
        <v>90</v>
      </c>
      <c r="R2763">
        <v>93</v>
      </c>
      <c r="S2763">
        <v>96</v>
      </c>
      <c r="T2763">
        <v>98</v>
      </c>
      <c r="U2763">
        <v>98</v>
      </c>
      <c r="V2763">
        <v>92</v>
      </c>
      <c r="W2763">
        <v>85</v>
      </c>
      <c r="X2763">
        <v>90</v>
      </c>
      <c r="Y2763">
        <v>94</v>
      </c>
      <c r="Z2763">
        <v>95</v>
      </c>
      <c r="AA2763">
        <v>94</v>
      </c>
      <c r="AB2763">
        <v>87</v>
      </c>
      <c r="AC2763">
        <v>85</v>
      </c>
      <c r="AD2763">
        <v>85</v>
      </c>
      <c r="AE2763">
        <v>89</v>
      </c>
      <c r="AF2763">
        <v>89</v>
      </c>
      <c r="AG2763">
        <v>80</v>
      </c>
      <c r="AH2763">
        <v>80</v>
      </c>
      <c r="AI2763">
        <v>82</v>
      </c>
      <c r="AJ2763">
        <v>74</v>
      </c>
      <c r="AK2763">
        <v>80</v>
      </c>
      <c r="AL2763">
        <v>79</v>
      </c>
      <c r="AM2763">
        <v>89</v>
      </c>
      <c r="AN2763" s="5">
        <v>96</v>
      </c>
      <c r="AO2763" s="5">
        <v>101</v>
      </c>
      <c r="AP2763" s="5">
        <v>104</v>
      </c>
      <c r="AQ2763" s="5">
        <v>105</v>
      </c>
      <c r="AR2763" s="5">
        <v>105</v>
      </c>
      <c r="AS2763" s="5">
        <v>103</v>
      </c>
      <c r="AT2763" s="5">
        <v>98</v>
      </c>
      <c r="AU2763" s="5">
        <v>91</v>
      </c>
      <c r="AV2763" s="5">
        <v>91</v>
      </c>
      <c r="AW2763" s="5">
        <v>95</v>
      </c>
      <c r="AX2763" s="5">
        <v>92</v>
      </c>
      <c r="AY2763" s="5">
        <v>99</v>
      </c>
      <c r="AZ2763" s="5">
        <v>100</v>
      </c>
      <c r="BA2763" s="5">
        <v>98</v>
      </c>
      <c r="BB2763" s="5">
        <v>97</v>
      </c>
      <c r="BC2763" s="5">
        <v>96</v>
      </c>
      <c r="BD2763" s="5">
        <v>96</v>
      </c>
      <c r="BE2763" s="5">
        <v>97</v>
      </c>
      <c r="BF2763" s="5">
        <v>93</v>
      </c>
      <c r="BG2763" s="5">
        <v>90</v>
      </c>
      <c r="BH2763" s="5">
        <v>94</v>
      </c>
      <c r="BI2763" s="5">
        <v>91</v>
      </c>
      <c r="BJ2763" s="5">
        <v>98</v>
      </c>
      <c r="BK2763" s="5">
        <v>98</v>
      </c>
      <c r="BL2763" s="5">
        <v>98</v>
      </c>
      <c r="BM2763" s="5">
        <v>100</v>
      </c>
      <c r="BN2763" s="5">
        <v>103</v>
      </c>
      <c r="BO2763" s="5">
        <v>104</v>
      </c>
      <c r="BP2763" s="5">
        <v>107</v>
      </c>
      <c r="BQ2763" s="5">
        <v>105</v>
      </c>
      <c r="BR2763" s="5">
        <v>94</v>
      </c>
      <c r="BS2763">
        <v>95</v>
      </c>
      <c r="BT2763">
        <v>97</v>
      </c>
      <c r="BU2763">
        <v>93</v>
      </c>
      <c r="BV2763">
        <v>92</v>
      </c>
      <c r="BW2763">
        <v>90</v>
      </c>
      <c r="BX2763">
        <v>91</v>
      </c>
      <c r="BY2763">
        <v>91</v>
      </c>
      <c r="BZ2763">
        <v>95</v>
      </c>
      <c r="CA2763">
        <v>99</v>
      </c>
      <c r="CB2763">
        <v>96</v>
      </c>
      <c r="CC2763">
        <v>91</v>
      </c>
      <c r="CD2763">
        <v>94</v>
      </c>
      <c r="CE2763">
        <v>94</v>
      </c>
      <c r="CF2763">
        <v>95</v>
      </c>
      <c r="CG2763">
        <v>92</v>
      </c>
      <c r="CH2763">
        <v>95</v>
      </c>
      <c r="CI2763">
        <v>96</v>
      </c>
      <c r="CJ2763">
        <v>96</v>
      </c>
      <c r="CK2763">
        <v>95</v>
      </c>
      <c r="CL2763">
        <v>95</v>
      </c>
      <c r="CM2763">
        <v>97</v>
      </c>
      <c r="CN2763">
        <v>100</v>
      </c>
      <c r="CO2763">
        <v>102</v>
      </c>
      <c r="CP2763">
        <v>102</v>
      </c>
      <c r="CQ2763">
        <v>98</v>
      </c>
      <c r="CR2763">
        <v>94</v>
      </c>
      <c r="CS2763">
        <v>88</v>
      </c>
      <c r="CT2763">
        <v>88</v>
      </c>
      <c r="CU2763">
        <v>94</v>
      </c>
      <c r="CV2763">
        <v>95</v>
      </c>
      <c r="CW2763">
        <v>93</v>
      </c>
      <c r="CX2763" t="s">
        <v>2</v>
      </c>
      <c r="CY2763" t="s">
        <v>139</v>
      </c>
    </row>
    <row r="2764" spans="1:103" x14ac:dyDescent="0.25">
      <c r="A2764" t="s">
        <v>7</v>
      </c>
      <c r="B2764">
        <v>37.371099999999998</v>
      </c>
      <c r="C2764">
        <v>-118.35890000000001</v>
      </c>
      <c r="D2764">
        <v>4110</v>
      </c>
      <c r="E2764" t="s">
        <v>1</v>
      </c>
      <c r="F2764">
        <v>166.6</v>
      </c>
      <c r="G2764">
        <v>1991</v>
      </c>
      <c r="H2764">
        <v>8</v>
      </c>
      <c r="I2764" t="s">
        <v>260</v>
      </c>
      <c r="J2764">
        <v>87</v>
      </c>
      <c r="K2764">
        <v>91</v>
      </c>
      <c r="L2764">
        <v>90</v>
      </c>
      <c r="M2764">
        <v>89</v>
      </c>
      <c r="N2764">
        <v>85</v>
      </c>
      <c r="O2764">
        <v>87</v>
      </c>
      <c r="P2764">
        <v>92</v>
      </c>
      <c r="Q2764">
        <v>90</v>
      </c>
      <c r="R2764">
        <v>94</v>
      </c>
      <c r="S2764">
        <v>97</v>
      </c>
      <c r="T2764">
        <v>99</v>
      </c>
      <c r="U2764">
        <v>97</v>
      </c>
      <c r="V2764">
        <v>92</v>
      </c>
      <c r="W2764">
        <v>90</v>
      </c>
      <c r="X2764">
        <v>90</v>
      </c>
      <c r="Y2764">
        <v>95</v>
      </c>
      <c r="Z2764">
        <v>95</v>
      </c>
      <c r="AA2764">
        <v>95</v>
      </c>
      <c r="AB2764">
        <v>87</v>
      </c>
      <c r="AC2764">
        <v>88</v>
      </c>
      <c r="AD2764">
        <v>88</v>
      </c>
      <c r="AE2764">
        <v>88</v>
      </c>
      <c r="AF2764">
        <v>88</v>
      </c>
      <c r="AG2764">
        <v>83</v>
      </c>
      <c r="AH2764">
        <v>81</v>
      </c>
      <c r="AI2764">
        <v>82</v>
      </c>
      <c r="AJ2764">
        <v>76</v>
      </c>
      <c r="AK2764">
        <v>77</v>
      </c>
      <c r="AL2764">
        <v>82</v>
      </c>
      <c r="AM2764">
        <v>90</v>
      </c>
      <c r="AN2764" s="5">
        <v>96</v>
      </c>
      <c r="AO2764" s="5">
        <v>102</v>
      </c>
      <c r="AP2764" s="5">
        <v>104</v>
      </c>
      <c r="AQ2764" s="5">
        <v>106</v>
      </c>
      <c r="AR2764" s="5">
        <v>102</v>
      </c>
      <c r="AS2764" s="5">
        <v>103</v>
      </c>
      <c r="AT2764" s="5">
        <v>94</v>
      </c>
      <c r="AU2764" s="5">
        <v>88</v>
      </c>
      <c r="AV2764" s="5">
        <v>94</v>
      </c>
      <c r="AW2764" s="5">
        <v>97</v>
      </c>
      <c r="AX2764" s="5">
        <v>97</v>
      </c>
      <c r="AY2764" s="5">
        <v>98</v>
      </c>
      <c r="AZ2764" s="5">
        <v>100</v>
      </c>
      <c r="BA2764" s="5">
        <v>98</v>
      </c>
      <c r="BB2764" s="5">
        <v>95</v>
      </c>
      <c r="BC2764" s="5">
        <v>95</v>
      </c>
      <c r="BD2764" s="5">
        <v>97</v>
      </c>
      <c r="BE2764" s="5">
        <v>96</v>
      </c>
      <c r="BF2764" s="5">
        <v>91</v>
      </c>
      <c r="BG2764" s="5">
        <v>89</v>
      </c>
      <c r="BH2764" s="5">
        <v>93</v>
      </c>
      <c r="BI2764" s="5">
        <v>96</v>
      </c>
      <c r="BJ2764" s="5">
        <v>98</v>
      </c>
      <c r="BK2764" s="5">
        <v>98</v>
      </c>
      <c r="BL2764" s="5">
        <v>97</v>
      </c>
      <c r="BM2764" s="5">
        <v>99</v>
      </c>
      <c r="BN2764" s="5">
        <v>101</v>
      </c>
      <c r="BO2764" s="5">
        <v>102</v>
      </c>
      <c r="BP2764" s="5">
        <v>103</v>
      </c>
      <c r="BQ2764" s="5">
        <v>102</v>
      </c>
      <c r="BR2764" s="5">
        <v>93</v>
      </c>
      <c r="BS2764">
        <v>98</v>
      </c>
      <c r="BT2764">
        <v>98</v>
      </c>
      <c r="BU2764">
        <v>96</v>
      </c>
      <c r="BV2764">
        <v>92</v>
      </c>
      <c r="BW2764">
        <v>91</v>
      </c>
      <c r="BX2764">
        <v>91</v>
      </c>
      <c r="BY2764">
        <v>92</v>
      </c>
      <c r="BZ2764">
        <v>97</v>
      </c>
      <c r="CA2764">
        <v>99</v>
      </c>
      <c r="CB2764">
        <v>99</v>
      </c>
      <c r="CC2764">
        <v>96</v>
      </c>
      <c r="CD2764">
        <v>90</v>
      </c>
      <c r="CE2764">
        <v>94</v>
      </c>
      <c r="CF2764">
        <v>95</v>
      </c>
      <c r="CG2764">
        <v>93</v>
      </c>
      <c r="CH2764">
        <v>96</v>
      </c>
      <c r="CI2764">
        <v>97</v>
      </c>
      <c r="CJ2764">
        <v>96</v>
      </c>
      <c r="CK2764">
        <v>96</v>
      </c>
      <c r="CL2764">
        <v>96</v>
      </c>
      <c r="CM2764">
        <v>98</v>
      </c>
      <c r="CN2764">
        <v>102</v>
      </c>
      <c r="CO2764">
        <v>102</v>
      </c>
      <c r="CP2764">
        <v>101</v>
      </c>
      <c r="CQ2764">
        <v>97</v>
      </c>
      <c r="CR2764">
        <v>93</v>
      </c>
      <c r="CS2764">
        <v>84</v>
      </c>
      <c r="CT2764">
        <v>87</v>
      </c>
      <c r="CU2764">
        <v>93</v>
      </c>
      <c r="CV2764">
        <v>96</v>
      </c>
      <c r="CW2764">
        <v>95</v>
      </c>
      <c r="CX2764" t="s">
        <v>5</v>
      </c>
      <c r="CY2764" t="s">
        <v>8</v>
      </c>
    </row>
    <row r="2765" spans="1:103" x14ac:dyDescent="0.25">
      <c r="A2765" t="s">
        <v>143</v>
      </c>
      <c r="B2765">
        <v>36.265599999999999</v>
      </c>
      <c r="C2765">
        <v>-117.1853</v>
      </c>
      <c r="D2765">
        <v>4100</v>
      </c>
      <c r="E2765" t="s">
        <v>1</v>
      </c>
      <c r="F2765">
        <v>35.9</v>
      </c>
      <c r="G2765">
        <v>1991</v>
      </c>
      <c r="H2765">
        <v>8</v>
      </c>
      <c r="I2765" t="s">
        <v>260</v>
      </c>
      <c r="J2765">
        <v>81</v>
      </c>
      <c r="K2765">
        <v>83</v>
      </c>
      <c r="L2765">
        <v>88</v>
      </c>
      <c r="M2765">
        <v>86</v>
      </c>
      <c r="N2765">
        <v>85</v>
      </c>
      <c r="O2765">
        <v>84</v>
      </c>
      <c r="P2765">
        <v>89</v>
      </c>
      <c r="Q2765">
        <v>91</v>
      </c>
      <c r="R2765">
        <v>94</v>
      </c>
      <c r="S2765">
        <v>99</v>
      </c>
      <c r="T2765">
        <v>97</v>
      </c>
      <c r="U2765">
        <v>95</v>
      </c>
      <c r="V2765">
        <v>90</v>
      </c>
      <c r="W2765">
        <v>87</v>
      </c>
      <c r="X2765">
        <v>88</v>
      </c>
      <c r="Y2765">
        <v>92</v>
      </c>
      <c r="Z2765">
        <v>94</v>
      </c>
      <c r="AA2765">
        <v>92</v>
      </c>
      <c r="AB2765">
        <v>87</v>
      </c>
      <c r="AC2765">
        <v>85</v>
      </c>
      <c r="AD2765">
        <v>84</v>
      </c>
      <c r="AE2765">
        <v>86</v>
      </c>
      <c r="AF2765">
        <v>85</v>
      </c>
      <c r="AG2765">
        <v>80</v>
      </c>
      <c r="AH2765">
        <v>81</v>
      </c>
      <c r="AI2765">
        <v>79</v>
      </c>
      <c r="AJ2765">
        <v>77</v>
      </c>
      <c r="AK2765">
        <v>75</v>
      </c>
      <c r="AL2765">
        <v>82</v>
      </c>
      <c r="AM2765">
        <v>92</v>
      </c>
      <c r="AN2765" s="5">
        <v>98</v>
      </c>
      <c r="AO2765" s="5">
        <v>103</v>
      </c>
      <c r="AP2765" s="5">
        <v>105</v>
      </c>
      <c r="AQ2765" s="5">
        <v>107</v>
      </c>
      <c r="AR2765" s="5">
        <v>105</v>
      </c>
      <c r="AS2765" s="5">
        <v>100</v>
      </c>
      <c r="AT2765" s="5">
        <v>95</v>
      </c>
      <c r="AU2765" s="5">
        <v>85</v>
      </c>
      <c r="AV2765" s="5">
        <v>91</v>
      </c>
      <c r="AW2765" s="5">
        <v>93</v>
      </c>
      <c r="AX2765" s="5">
        <v>95</v>
      </c>
      <c r="AY2765" s="5">
        <v>98</v>
      </c>
      <c r="AZ2765" s="5">
        <v>98</v>
      </c>
      <c r="BA2765" s="5">
        <v>94</v>
      </c>
      <c r="BB2765" s="5">
        <v>91</v>
      </c>
      <c r="BC2765" s="5">
        <v>92</v>
      </c>
      <c r="BD2765" s="5">
        <v>93</v>
      </c>
      <c r="BE2765" s="5">
        <v>93</v>
      </c>
      <c r="BF2765" s="5">
        <v>87</v>
      </c>
      <c r="BG2765" s="5">
        <v>87</v>
      </c>
      <c r="BH2765" s="5">
        <v>93</v>
      </c>
      <c r="BI2765" s="5">
        <v>96</v>
      </c>
      <c r="BJ2765" s="5">
        <v>97</v>
      </c>
      <c r="BK2765" s="5">
        <v>95</v>
      </c>
      <c r="BL2765" s="5">
        <v>93</v>
      </c>
      <c r="BM2765" s="5">
        <v>97</v>
      </c>
      <c r="BN2765" s="5">
        <v>99</v>
      </c>
      <c r="BO2765" s="5">
        <v>100</v>
      </c>
      <c r="BP2765" s="5">
        <v>102</v>
      </c>
      <c r="BQ2765" s="5">
        <v>99</v>
      </c>
      <c r="BR2765" s="5">
        <v>93</v>
      </c>
      <c r="BS2765">
        <v>95</v>
      </c>
      <c r="BT2765">
        <v>94</v>
      </c>
      <c r="BU2765">
        <v>93</v>
      </c>
      <c r="BV2765">
        <v>90</v>
      </c>
      <c r="BW2765">
        <v>88</v>
      </c>
      <c r="BX2765">
        <v>88</v>
      </c>
      <c r="BY2765">
        <v>90</v>
      </c>
      <c r="BZ2765">
        <v>97</v>
      </c>
      <c r="CA2765">
        <v>96</v>
      </c>
      <c r="CB2765">
        <v>95</v>
      </c>
      <c r="CC2765">
        <v>90</v>
      </c>
      <c r="CD2765">
        <v>88</v>
      </c>
      <c r="CE2765">
        <v>91</v>
      </c>
      <c r="CF2765">
        <v>91</v>
      </c>
      <c r="CG2765">
        <v>89</v>
      </c>
      <c r="CH2765">
        <v>92</v>
      </c>
      <c r="CI2765">
        <v>93</v>
      </c>
      <c r="CJ2765">
        <v>92</v>
      </c>
      <c r="CK2765">
        <v>93</v>
      </c>
      <c r="CL2765">
        <v>93</v>
      </c>
      <c r="CM2765">
        <v>95</v>
      </c>
      <c r="CN2765">
        <v>98</v>
      </c>
      <c r="CO2765">
        <v>97</v>
      </c>
      <c r="CP2765">
        <v>97</v>
      </c>
      <c r="CQ2765">
        <v>94</v>
      </c>
      <c r="CR2765">
        <v>90</v>
      </c>
      <c r="CS2765">
        <v>86</v>
      </c>
      <c r="CT2765">
        <v>86</v>
      </c>
      <c r="CU2765">
        <v>91</v>
      </c>
      <c r="CV2765">
        <v>93</v>
      </c>
      <c r="CW2765">
        <v>94</v>
      </c>
      <c r="CX2765" t="s">
        <v>5</v>
      </c>
      <c r="CY2765" t="s">
        <v>144</v>
      </c>
    </row>
    <row r="2766" spans="1:103" x14ac:dyDescent="0.25">
      <c r="A2766" t="s">
        <v>175</v>
      </c>
      <c r="B2766">
        <v>37.235300000000002</v>
      </c>
      <c r="C2766">
        <v>-117.49639999999999</v>
      </c>
      <c r="D2766">
        <v>4100</v>
      </c>
      <c r="E2766" t="s">
        <v>1</v>
      </c>
      <c r="F2766">
        <v>102.5</v>
      </c>
      <c r="G2766">
        <v>1991</v>
      </c>
      <c r="H2766">
        <v>8</v>
      </c>
      <c r="I2766" t="s">
        <v>260</v>
      </c>
      <c r="J2766">
        <v>78</v>
      </c>
      <c r="K2766">
        <v>80</v>
      </c>
      <c r="L2766">
        <v>88</v>
      </c>
      <c r="M2766">
        <v>87</v>
      </c>
      <c r="N2766">
        <v>84</v>
      </c>
      <c r="O2766">
        <v>84</v>
      </c>
      <c r="P2766">
        <v>89</v>
      </c>
      <c r="Q2766">
        <v>89</v>
      </c>
      <c r="R2766">
        <v>94</v>
      </c>
      <c r="S2766">
        <v>99</v>
      </c>
      <c r="T2766">
        <v>97</v>
      </c>
      <c r="U2766">
        <v>94</v>
      </c>
      <c r="V2766">
        <v>89</v>
      </c>
      <c r="W2766">
        <v>88</v>
      </c>
      <c r="X2766">
        <v>89</v>
      </c>
      <c r="Y2766">
        <v>91</v>
      </c>
      <c r="Z2766">
        <v>90</v>
      </c>
      <c r="AA2766">
        <v>93</v>
      </c>
      <c r="AB2766">
        <v>86</v>
      </c>
      <c r="AC2766">
        <v>86</v>
      </c>
      <c r="AD2766">
        <v>83</v>
      </c>
      <c r="AE2766">
        <v>86</v>
      </c>
      <c r="AF2766">
        <v>84</v>
      </c>
      <c r="AG2766">
        <v>81</v>
      </c>
      <c r="AH2766">
        <v>80</v>
      </c>
      <c r="AI2766">
        <v>80</v>
      </c>
      <c r="AJ2766">
        <v>74</v>
      </c>
      <c r="AK2766">
        <v>76</v>
      </c>
      <c r="AL2766">
        <v>83</v>
      </c>
      <c r="AM2766">
        <v>91</v>
      </c>
      <c r="AN2766" s="5">
        <v>99</v>
      </c>
      <c r="AO2766" s="5">
        <v>103</v>
      </c>
      <c r="AP2766" s="5">
        <v>105</v>
      </c>
      <c r="AQ2766" s="5">
        <v>106</v>
      </c>
      <c r="AR2766" s="5">
        <v>105</v>
      </c>
      <c r="AS2766" s="5">
        <v>100</v>
      </c>
      <c r="AT2766" s="5">
        <v>91</v>
      </c>
      <c r="AU2766" s="5">
        <v>85</v>
      </c>
      <c r="AV2766" s="5">
        <v>90</v>
      </c>
      <c r="AW2766" s="5">
        <v>92</v>
      </c>
      <c r="AX2766" s="5">
        <v>94</v>
      </c>
      <c r="AY2766" s="5">
        <v>98</v>
      </c>
      <c r="AZ2766" s="5">
        <v>99</v>
      </c>
      <c r="BA2766" s="5">
        <v>95</v>
      </c>
      <c r="BB2766" s="5">
        <v>94</v>
      </c>
      <c r="BC2766" s="5">
        <v>92</v>
      </c>
      <c r="BD2766" s="5">
        <v>93</v>
      </c>
      <c r="BE2766" s="5">
        <v>95</v>
      </c>
      <c r="BF2766" s="5">
        <v>90</v>
      </c>
      <c r="BG2766" s="5">
        <v>88</v>
      </c>
      <c r="BH2766" s="5">
        <v>92</v>
      </c>
      <c r="BI2766" s="5">
        <v>94</v>
      </c>
      <c r="BJ2766" s="5">
        <v>96</v>
      </c>
      <c r="BK2766" s="5">
        <v>97</v>
      </c>
      <c r="BL2766" s="5">
        <v>96</v>
      </c>
      <c r="BM2766" s="5">
        <v>97</v>
      </c>
      <c r="BN2766" s="5">
        <v>99</v>
      </c>
      <c r="BO2766" s="5">
        <v>101</v>
      </c>
      <c r="BP2766" s="5">
        <v>103</v>
      </c>
      <c r="BQ2766" s="5">
        <v>100</v>
      </c>
      <c r="BR2766" s="5">
        <v>88</v>
      </c>
      <c r="BS2766">
        <v>95</v>
      </c>
      <c r="BT2766">
        <v>92</v>
      </c>
      <c r="BU2766">
        <v>93</v>
      </c>
      <c r="BV2766">
        <v>90</v>
      </c>
      <c r="BW2766">
        <v>88</v>
      </c>
      <c r="BX2766">
        <v>87</v>
      </c>
      <c r="BY2766">
        <v>90</v>
      </c>
      <c r="BZ2766">
        <v>95</v>
      </c>
      <c r="CA2766">
        <v>97</v>
      </c>
      <c r="CB2766">
        <v>96</v>
      </c>
      <c r="CC2766">
        <v>90</v>
      </c>
      <c r="CD2766">
        <v>88</v>
      </c>
      <c r="CE2766">
        <v>92</v>
      </c>
      <c r="CF2766">
        <v>92</v>
      </c>
      <c r="CG2766">
        <v>89</v>
      </c>
      <c r="CH2766">
        <v>91</v>
      </c>
      <c r="CI2766">
        <v>95</v>
      </c>
      <c r="CJ2766">
        <v>93</v>
      </c>
      <c r="CK2766">
        <v>94</v>
      </c>
      <c r="CL2766">
        <v>95</v>
      </c>
      <c r="CM2766">
        <v>97</v>
      </c>
      <c r="CN2766">
        <v>99</v>
      </c>
      <c r="CO2766">
        <v>99</v>
      </c>
      <c r="CP2766">
        <v>99</v>
      </c>
      <c r="CQ2766">
        <v>96</v>
      </c>
      <c r="CR2766">
        <v>91</v>
      </c>
      <c r="CS2766">
        <v>84</v>
      </c>
      <c r="CT2766">
        <v>86</v>
      </c>
      <c r="CU2766">
        <v>91</v>
      </c>
      <c r="CV2766">
        <v>94</v>
      </c>
      <c r="CW2766">
        <v>94</v>
      </c>
      <c r="CX2766" t="s">
        <v>2</v>
      </c>
      <c r="CY2766" t="s">
        <v>176</v>
      </c>
    </row>
    <row r="2767" spans="1:103" x14ac:dyDescent="0.25">
      <c r="A2767" t="s">
        <v>4</v>
      </c>
      <c r="B2767">
        <v>36.798099999999998</v>
      </c>
      <c r="C2767">
        <v>-118.20359999999999</v>
      </c>
      <c r="D2767">
        <v>3950</v>
      </c>
      <c r="E2767" t="s">
        <v>1</v>
      </c>
      <c r="F2767">
        <v>124.8</v>
      </c>
      <c r="G2767">
        <v>1991</v>
      </c>
      <c r="H2767">
        <v>8</v>
      </c>
      <c r="I2767" t="s">
        <v>260</v>
      </c>
      <c r="J2767">
        <v>74</v>
      </c>
      <c r="K2767">
        <v>87</v>
      </c>
      <c r="L2767">
        <v>88</v>
      </c>
      <c r="M2767">
        <v>91</v>
      </c>
      <c r="N2767">
        <v>88</v>
      </c>
      <c r="O2767">
        <v>88</v>
      </c>
      <c r="P2767">
        <v>86</v>
      </c>
      <c r="Q2767">
        <v>93</v>
      </c>
      <c r="R2767">
        <v>92</v>
      </c>
      <c r="S2767">
        <v>99</v>
      </c>
      <c r="T2767">
        <v>101</v>
      </c>
      <c r="U2767">
        <v>99</v>
      </c>
      <c r="V2767">
        <v>99</v>
      </c>
      <c r="W2767">
        <v>93</v>
      </c>
      <c r="X2767">
        <v>94</v>
      </c>
      <c r="Y2767">
        <v>96</v>
      </c>
      <c r="Z2767">
        <v>95</v>
      </c>
      <c r="AA2767">
        <v>98</v>
      </c>
      <c r="AB2767">
        <v>96</v>
      </c>
      <c r="AC2767">
        <v>87</v>
      </c>
      <c r="AD2767">
        <v>87</v>
      </c>
      <c r="AE2767">
        <v>87</v>
      </c>
      <c r="AF2767">
        <v>99</v>
      </c>
      <c r="AG2767">
        <v>89</v>
      </c>
      <c r="AH2767">
        <v>83</v>
      </c>
      <c r="AI2767">
        <v>83</v>
      </c>
      <c r="AJ2767">
        <v>82</v>
      </c>
      <c r="AK2767">
        <v>77</v>
      </c>
      <c r="AL2767">
        <v>79</v>
      </c>
      <c r="AM2767">
        <v>81</v>
      </c>
      <c r="AN2767" s="5">
        <v>94</v>
      </c>
      <c r="AO2767" s="5">
        <v>99</v>
      </c>
      <c r="AP2767" s="5">
        <v>104</v>
      </c>
      <c r="AQ2767" s="5">
        <v>106</v>
      </c>
      <c r="AR2767" s="5">
        <v>106</v>
      </c>
      <c r="AS2767" s="5">
        <v>106</v>
      </c>
      <c r="AT2767" s="5">
        <v>104</v>
      </c>
      <c r="AU2767" s="5">
        <v>97</v>
      </c>
      <c r="AV2767" s="5">
        <v>88</v>
      </c>
      <c r="AW2767" s="5">
        <v>94</v>
      </c>
      <c r="AX2767" s="5">
        <v>97</v>
      </c>
      <c r="AY2767" s="5">
        <v>98</v>
      </c>
      <c r="AZ2767" s="5">
        <v>100</v>
      </c>
      <c r="BA2767" s="5">
        <v>101</v>
      </c>
      <c r="BB2767" s="5">
        <v>99</v>
      </c>
      <c r="BC2767" s="5">
        <v>94</v>
      </c>
      <c r="BD2767" s="5">
        <v>96</v>
      </c>
      <c r="BE2767" s="5">
        <v>95</v>
      </c>
      <c r="BF2767" s="5">
        <v>96</v>
      </c>
      <c r="BG2767" s="5">
        <v>91</v>
      </c>
      <c r="BH2767" s="5">
        <v>91</v>
      </c>
      <c r="BI2767" s="5">
        <v>98</v>
      </c>
      <c r="BJ2767" s="5">
        <v>96</v>
      </c>
      <c r="BK2767" s="5">
        <v>100</v>
      </c>
      <c r="BL2767" s="5">
        <v>99</v>
      </c>
      <c r="BM2767" s="5">
        <v>97</v>
      </c>
      <c r="BN2767" s="5">
        <v>100</v>
      </c>
      <c r="BO2767" s="5">
        <v>102</v>
      </c>
      <c r="BP2767" s="5">
        <v>103</v>
      </c>
      <c r="BQ2767" s="5">
        <v>105</v>
      </c>
      <c r="BR2767" s="5">
        <v>103</v>
      </c>
      <c r="BS2767">
        <v>94</v>
      </c>
      <c r="BT2767">
        <v>97</v>
      </c>
      <c r="BU2767">
        <v>98</v>
      </c>
      <c r="BV2767">
        <v>97</v>
      </c>
      <c r="BW2767">
        <v>91</v>
      </c>
      <c r="BX2767">
        <v>91</v>
      </c>
      <c r="BY2767">
        <v>90</v>
      </c>
      <c r="BZ2767">
        <v>92</v>
      </c>
      <c r="CA2767">
        <v>98</v>
      </c>
      <c r="CB2767">
        <v>100</v>
      </c>
      <c r="CC2767">
        <v>101</v>
      </c>
      <c r="CD2767">
        <v>97</v>
      </c>
      <c r="CE2767">
        <v>88</v>
      </c>
      <c r="CF2767">
        <v>92</v>
      </c>
      <c r="CG2767">
        <v>95</v>
      </c>
      <c r="CH2767">
        <v>92</v>
      </c>
      <c r="CI2767">
        <v>94</v>
      </c>
      <c r="CJ2767">
        <v>96</v>
      </c>
      <c r="CK2767">
        <v>97</v>
      </c>
      <c r="CL2767">
        <v>97</v>
      </c>
      <c r="CM2767">
        <v>97</v>
      </c>
      <c r="CN2767">
        <v>99</v>
      </c>
      <c r="CO2767">
        <v>100</v>
      </c>
      <c r="CP2767">
        <v>103</v>
      </c>
      <c r="CQ2767">
        <v>102</v>
      </c>
      <c r="CR2767">
        <v>98</v>
      </c>
      <c r="CS2767">
        <v>94</v>
      </c>
      <c r="CT2767">
        <v>86</v>
      </c>
      <c r="CU2767">
        <v>88</v>
      </c>
      <c r="CV2767">
        <v>93</v>
      </c>
      <c r="CW2767">
        <v>96</v>
      </c>
      <c r="CX2767" t="s">
        <v>5</v>
      </c>
      <c r="CY2767" t="s">
        <v>6</v>
      </c>
    </row>
    <row r="2768" spans="1:103" x14ac:dyDescent="0.25">
      <c r="A2768" t="s">
        <v>191</v>
      </c>
      <c r="B2768">
        <v>37.558100000000003</v>
      </c>
      <c r="C2768">
        <v>-115.2236</v>
      </c>
      <c r="D2768">
        <v>3900</v>
      </c>
      <c r="E2768" t="s">
        <v>1</v>
      </c>
      <c r="F2768">
        <v>189.9</v>
      </c>
      <c r="G2768">
        <v>1991</v>
      </c>
      <c r="H2768">
        <v>8</v>
      </c>
      <c r="I2768" t="s">
        <v>260</v>
      </c>
      <c r="J2768">
        <v>68</v>
      </c>
      <c r="K2768">
        <v>74</v>
      </c>
      <c r="L2768">
        <v>86</v>
      </c>
      <c r="M2768">
        <v>86</v>
      </c>
      <c r="N2768">
        <v>86</v>
      </c>
      <c r="O2768">
        <v>86</v>
      </c>
      <c r="P2768">
        <v>88</v>
      </c>
      <c r="Q2768">
        <v>90</v>
      </c>
      <c r="R2768">
        <v>95</v>
      </c>
      <c r="S2768">
        <v>96</v>
      </c>
      <c r="T2768">
        <v>95</v>
      </c>
      <c r="U2768">
        <v>94</v>
      </c>
      <c r="V2768">
        <v>93</v>
      </c>
      <c r="W2768">
        <v>91</v>
      </c>
      <c r="X2768">
        <v>89</v>
      </c>
      <c r="Y2768">
        <v>93</v>
      </c>
      <c r="Z2768">
        <v>96</v>
      </c>
      <c r="AA2768">
        <v>92</v>
      </c>
      <c r="AB2768">
        <v>90</v>
      </c>
      <c r="AC2768">
        <v>88</v>
      </c>
      <c r="AD2768">
        <v>88</v>
      </c>
      <c r="AE2768">
        <v>88</v>
      </c>
      <c r="AF2768">
        <v>88</v>
      </c>
      <c r="AG2768">
        <v>87</v>
      </c>
      <c r="AH2768">
        <v>84</v>
      </c>
      <c r="AI2768">
        <v>83</v>
      </c>
      <c r="AJ2768">
        <v>74</v>
      </c>
      <c r="AK2768">
        <v>82</v>
      </c>
      <c r="AL2768">
        <v>85</v>
      </c>
      <c r="AM2768">
        <v>90</v>
      </c>
      <c r="AN2768" s="5">
        <v>97</v>
      </c>
      <c r="AO2768" s="5">
        <v>101</v>
      </c>
      <c r="AP2768" s="5">
        <v>103</v>
      </c>
      <c r="AQ2768" s="5">
        <v>105</v>
      </c>
      <c r="AR2768" s="5">
        <v>103</v>
      </c>
      <c r="AS2768" s="5">
        <v>98</v>
      </c>
      <c r="AT2768" s="5">
        <v>91</v>
      </c>
      <c r="AU2768" s="5">
        <v>91</v>
      </c>
      <c r="AV2768" s="5">
        <v>90</v>
      </c>
      <c r="AW2768" s="5">
        <v>92</v>
      </c>
      <c r="AX2768" s="5">
        <v>98</v>
      </c>
      <c r="AY2768" s="5">
        <v>101</v>
      </c>
      <c r="AZ2768" s="5">
        <v>100</v>
      </c>
      <c r="BA2768" s="5">
        <v>98</v>
      </c>
      <c r="BB2768" s="5">
        <v>98</v>
      </c>
      <c r="BC2768" s="5">
        <v>98</v>
      </c>
      <c r="BD2768" s="5">
        <v>97</v>
      </c>
      <c r="BE2768" s="5">
        <v>99</v>
      </c>
      <c r="BF2768" s="5">
        <v>91</v>
      </c>
      <c r="BG2768" s="5">
        <v>90</v>
      </c>
      <c r="BH2768" s="5">
        <v>92</v>
      </c>
      <c r="BI2768" s="5">
        <v>97</v>
      </c>
      <c r="BJ2768" s="5">
        <v>95</v>
      </c>
      <c r="BK2768" s="5">
        <v>95</v>
      </c>
      <c r="BL2768" s="5">
        <v>96</v>
      </c>
      <c r="BM2768" s="5">
        <v>97</v>
      </c>
      <c r="BN2768" s="5">
        <v>99</v>
      </c>
      <c r="BO2768" s="5">
        <v>103</v>
      </c>
      <c r="BP2768" s="5">
        <v>101</v>
      </c>
      <c r="BQ2768" s="5">
        <v>100</v>
      </c>
      <c r="BR2768" s="5">
        <v>89</v>
      </c>
      <c r="BS2768">
        <v>88</v>
      </c>
      <c r="BT2768">
        <v>88</v>
      </c>
      <c r="BU2768">
        <v>96</v>
      </c>
      <c r="BV2768">
        <v>93</v>
      </c>
      <c r="BW2768">
        <v>92</v>
      </c>
      <c r="BX2768">
        <v>90</v>
      </c>
      <c r="BY2768">
        <v>91</v>
      </c>
      <c r="BZ2768">
        <v>96</v>
      </c>
      <c r="CA2768">
        <v>99</v>
      </c>
      <c r="CB2768">
        <v>88</v>
      </c>
      <c r="CC2768">
        <v>83</v>
      </c>
      <c r="CD2768">
        <v>88</v>
      </c>
      <c r="CE2768">
        <v>92</v>
      </c>
      <c r="CF2768">
        <v>95</v>
      </c>
      <c r="CG2768">
        <v>95</v>
      </c>
      <c r="CH2768">
        <v>93</v>
      </c>
      <c r="CI2768">
        <v>96</v>
      </c>
      <c r="CJ2768">
        <v>94</v>
      </c>
      <c r="CK2768">
        <v>94</v>
      </c>
      <c r="CL2768">
        <v>96</v>
      </c>
      <c r="CM2768">
        <v>99</v>
      </c>
      <c r="CN2768">
        <v>101</v>
      </c>
      <c r="CO2768">
        <v>100</v>
      </c>
      <c r="CP2768">
        <v>99</v>
      </c>
      <c r="CQ2768">
        <v>96</v>
      </c>
      <c r="CR2768">
        <v>91</v>
      </c>
      <c r="CS2768">
        <v>90</v>
      </c>
      <c r="CT2768">
        <v>88</v>
      </c>
      <c r="CU2768">
        <v>93</v>
      </c>
      <c r="CV2768">
        <v>93</v>
      </c>
      <c r="CW2768">
        <v>80</v>
      </c>
      <c r="CX2768" t="s">
        <v>2</v>
      </c>
      <c r="CY2768" t="s">
        <v>192</v>
      </c>
    </row>
    <row r="2769" spans="1:103" x14ac:dyDescent="0.25">
      <c r="A2769" t="s">
        <v>49</v>
      </c>
      <c r="B2769">
        <v>36.1389</v>
      </c>
      <c r="C2769">
        <v>-117.9528</v>
      </c>
      <c r="D2769">
        <v>3825</v>
      </c>
      <c r="E2769" t="s">
        <v>1</v>
      </c>
      <c r="F2769">
        <v>103.6</v>
      </c>
      <c r="G2769">
        <v>1991</v>
      </c>
      <c r="H2769">
        <v>8</v>
      </c>
      <c r="I2769" t="s">
        <v>260</v>
      </c>
      <c r="J2769">
        <v>78</v>
      </c>
      <c r="K2769">
        <v>84</v>
      </c>
      <c r="L2769">
        <v>87</v>
      </c>
      <c r="M2769">
        <v>86</v>
      </c>
      <c r="N2769">
        <v>85</v>
      </c>
      <c r="O2769">
        <v>86</v>
      </c>
      <c r="P2769">
        <v>88</v>
      </c>
      <c r="Q2769">
        <v>88</v>
      </c>
      <c r="R2769">
        <v>93</v>
      </c>
      <c r="S2769">
        <v>99</v>
      </c>
      <c r="T2769">
        <v>97</v>
      </c>
      <c r="U2769">
        <v>97</v>
      </c>
      <c r="V2769">
        <v>93</v>
      </c>
      <c r="W2769">
        <v>89</v>
      </c>
      <c r="X2769">
        <v>89</v>
      </c>
      <c r="Y2769">
        <v>94</v>
      </c>
      <c r="Z2769">
        <v>96</v>
      </c>
      <c r="AA2769">
        <v>93</v>
      </c>
      <c r="AB2769">
        <v>85</v>
      </c>
      <c r="AC2769">
        <v>86</v>
      </c>
      <c r="AD2769">
        <v>87</v>
      </c>
      <c r="AE2769">
        <v>85</v>
      </c>
      <c r="AF2769">
        <v>88</v>
      </c>
      <c r="AG2769">
        <v>82</v>
      </c>
      <c r="AH2769">
        <v>80</v>
      </c>
      <c r="AI2769">
        <v>80</v>
      </c>
      <c r="AJ2769">
        <v>80</v>
      </c>
      <c r="AK2769">
        <v>74</v>
      </c>
      <c r="AL2769">
        <v>77</v>
      </c>
      <c r="AM2769">
        <v>92</v>
      </c>
      <c r="AN2769" s="5">
        <v>98</v>
      </c>
      <c r="AO2769" s="5">
        <v>103</v>
      </c>
      <c r="AP2769" s="5">
        <v>105</v>
      </c>
      <c r="AQ2769" s="5">
        <v>106</v>
      </c>
      <c r="AR2769" s="5">
        <v>105</v>
      </c>
      <c r="AS2769" s="5">
        <v>97</v>
      </c>
      <c r="AT2769" s="5">
        <v>93</v>
      </c>
      <c r="AU2769" s="5">
        <v>82</v>
      </c>
      <c r="AV2769" s="5">
        <v>94</v>
      </c>
      <c r="AW2769" s="5">
        <v>92</v>
      </c>
      <c r="AX2769" s="5">
        <v>94</v>
      </c>
      <c r="AY2769" s="5">
        <v>96</v>
      </c>
      <c r="AZ2769" s="5">
        <v>98</v>
      </c>
      <c r="BA2769" s="5">
        <v>96</v>
      </c>
      <c r="BB2769" s="5">
        <v>92</v>
      </c>
      <c r="BC2769" s="5">
        <v>93</v>
      </c>
      <c r="BD2769" s="5">
        <v>95</v>
      </c>
      <c r="BE2769" s="5">
        <v>95</v>
      </c>
      <c r="BF2769" s="5">
        <v>87</v>
      </c>
      <c r="BG2769" s="5">
        <v>86</v>
      </c>
      <c r="BH2769" s="5">
        <v>91</v>
      </c>
      <c r="BI2769" s="5">
        <v>94</v>
      </c>
      <c r="BJ2769" s="5">
        <v>96</v>
      </c>
      <c r="BK2769" s="5">
        <v>96</v>
      </c>
      <c r="BL2769" s="5">
        <v>94</v>
      </c>
      <c r="BM2769" s="5">
        <v>94</v>
      </c>
      <c r="BN2769" s="5">
        <v>96</v>
      </c>
      <c r="BO2769" s="5">
        <v>98</v>
      </c>
      <c r="BP2769" s="5">
        <v>103</v>
      </c>
      <c r="BQ2769" s="5">
        <v>98</v>
      </c>
      <c r="BR2769" s="5">
        <v>86</v>
      </c>
      <c r="BS2769">
        <v>94</v>
      </c>
      <c r="BT2769">
        <v>95</v>
      </c>
      <c r="BU2769">
        <v>95</v>
      </c>
      <c r="BV2769">
        <v>89</v>
      </c>
      <c r="BW2769">
        <v>87</v>
      </c>
      <c r="BX2769">
        <v>87</v>
      </c>
      <c r="BY2769">
        <v>89</v>
      </c>
      <c r="BZ2769">
        <v>95</v>
      </c>
      <c r="CA2769">
        <v>98</v>
      </c>
      <c r="CB2769">
        <v>98</v>
      </c>
      <c r="CC2769">
        <v>91</v>
      </c>
      <c r="CD2769">
        <v>85</v>
      </c>
      <c r="CE2769">
        <v>92</v>
      </c>
      <c r="CF2769">
        <v>90</v>
      </c>
      <c r="CG2769">
        <v>90</v>
      </c>
      <c r="CH2769">
        <v>92</v>
      </c>
      <c r="CI2769">
        <v>94</v>
      </c>
      <c r="CJ2769">
        <v>93</v>
      </c>
      <c r="CK2769">
        <v>93</v>
      </c>
      <c r="CL2769">
        <v>93</v>
      </c>
      <c r="CM2769">
        <v>95</v>
      </c>
      <c r="CN2769">
        <v>98</v>
      </c>
      <c r="CO2769">
        <v>99</v>
      </c>
      <c r="CP2769">
        <v>99</v>
      </c>
      <c r="CQ2769">
        <v>98</v>
      </c>
      <c r="CR2769">
        <v>91</v>
      </c>
      <c r="CS2769">
        <v>85</v>
      </c>
      <c r="CT2769">
        <v>85</v>
      </c>
      <c r="CU2769">
        <v>91</v>
      </c>
      <c r="CV2769">
        <v>94</v>
      </c>
      <c r="CW2769">
        <v>93</v>
      </c>
      <c r="CX2769" t="s">
        <v>5</v>
      </c>
      <c r="CY2769" t="s">
        <v>50</v>
      </c>
    </row>
    <row r="2770" spans="1:103" x14ac:dyDescent="0.25">
      <c r="A2770" t="s">
        <v>159</v>
      </c>
      <c r="B2770">
        <v>36.068600000000004</v>
      </c>
      <c r="C2770">
        <v>-115.4603</v>
      </c>
      <c r="D2770">
        <v>3780</v>
      </c>
      <c r="E2770" t="s">
        <v>1</v>
      </c>
      <c r="F2770">
        <v>133.4</v>
      </c>
      <c r="G2770">
        <v>1991</v>
      </c>
      <c r="H2770">
        <v>8</v>
      </c>
      <c r="I2770" t="s">
        <v>260</v>
      </c>
      <c r="J2770">
        <v>88</v>
      </c>
      <c r="K2770">
        <v>85</v>
      </c>
      <c r="L2770">
        <v>88</v>
      </c>
      <c r="M2770">
        <v>87</v>
      </c>
      <c r="N2770">
        <v>85</v>
      </c>
      <c r="O2770">
        <v>86</v>
      </c>
      <c r="P2770">
        <v>89</v>
      </c>
      <c r="Q2770">
        <v>92</v>
      </c>
      <c r="R2770">
        <v>94</v>
      </c>
      <c r="S2770">
        <v>96</v>
      </c>
      <c r="T2770">
        <v>94</v>
      </c>
      <c r="U2770">
        <v>92</v>
      </c>
      <c r="V2770">
        <v>90</v>
      </c>
      <c r="W2770">
        <v>87</v>
      </c>
      <c r="X2770">
        <v>90</v>
      </c>
      <c r="Y2770">
        <v>89</v>
      </c>
      <c r="Z2770">
        <v>94</v>
      </c>
      <c r="AA2770">
        <v>93</v>
      </c>
      <c r="AB2770">
        <v>87</v>
      </c>
      <c r="AC2770">
        <v>87</v>
      </c>
      <c r="AD2770">
        <v>84</v>
      </c>
      <c r="AE2770">
        <v>89</v>
      </c>
      <c r="AF2770">
        <v>86</v>
      </c>
      <c r="AG2770">
        <v>81</v>
      </c>
      <c r="AH2770">
        <v>82</v>
      </c>
      <c r="AI2770">
        <v>84</v>
      </c>
      <c r="AJ2770">
        <v>85</v>
      </c>
      <c r="AK2770">
        <v>82</v>
      </c>
      <c r="AL2770">
        <v>81</v>
      </c>
      <c r="AM2770">
        <v>90</v>
      </c>
      <c r="AN2770" s="5">
        <v>96</v>
      </c>
      <c r="AO2770" s="5">
        <v>101</v>
      </c>
      <c r="AP2770" s="5">
        <v>104</v>
      </c>
      <c r="AQ2770" s="5">
        <v>104</v>
      </c>
      <c r="AR2770" s="5">
        <v>103</v>
      </c>
      <c r="AS2770" s="5">
        <v>93</v>
      </c>
      <c r="AT2770" s="5">
        <v>94</v>
      </c>
      <c r="AU2770" s="5">
        <v>81</v>
      </c>
      <c r="AV2770" s="5">
        <v>90</v>
      </c>
      <c r="AW2770" s="5">
        <v>92</v>
      </c>
      <c r="AX2770" s="5">
        <v>94</v>
      </c>
      <c r="AY2770" s="5">
        <v>98</v>
      </c>
      <c r="AZ2770" s="5">
        <v>100</v>
      </c>
      <c r="BA2770" s="5">
        <v>100</v>
      </c>
      <c r="BB2770" s="5">
        <v>95</v>
      </c>
      <c r="BC2770" s="5">
        <v>94</v>
      </c>
      <c r="BD2770" s="5">
        <v>96</v>
      </c>
      <c r="BE2770" s="5">
        <v>97</v>
      </c>
      <c r="BF2770" s="5">
        <v>92</v>
      </c>
      <c r="BG2770" s="5">
        <v>91</v>
      </c>
      <c r="BH2770" s="5">
        <v>93</v>
      </c>
      <c r="BI2770" s="5">
        <v>96</v>
      </c>
      <c r="BJ2770" s="5">
        <v>76</v>
      </c>
      <c r="BK2770" s="5">
        <v>96</v>
      </c>
      <c r="BL2770" s="5">
        <v>96</v>
      </c>
      <c r="BM2770" s="5">
        <v>95</v>
      </c>
      <c r="BN2770" s="5">
        <v>97</v>
      </c>
      <c r="BO2770" s="5">
        <v>102</v>
      </c>
      <c r="BP2770" s="5">
        <v>103</v>
      </c>
      <c r="BQ2770" s="5">
        <v>97</v>
      </c>
      <c r="BR2770" s="5">
        <v>97</v>
      </c>
      <c r="BS2770">
        <v>85</v>
      </c>
      <c r="BT2770">
        <v>96</v>
      </c>
      <c r="BU2770">
        <v>95</v>
      </c>
      <c r="BV2770">
        <v>92</v>
      </c>
      <c r="BW2770">
        <v>91</v>
      </c>
      <c r="BX2770">
        <v>93</v>
      </c>
      <c r="BY2770">
        <v>96</v>
      </c>
      <c r="BZ2770">
        <v>99</v>
      </c>
      <c r="CB2770">
        <v>79</v>
      </c>
      <c r="CD2770">
        <v>84</v>
      </c>
      <c r="CE2770">
        <v>91</v>
      </c>
      <c r="CF2770">
        <v>95</v>
      </c>
      <c r="CG2770">
        <v>95</v>
      </c>
      <c r="CH2770">
        <v>95</v>
      </c>
      <c r="CI2770">
        <v>96</v>
      </c>
      <c r="CJ2770">
        <v>96</v>
      </c>
      <c r="CK2770">
        <v>96</v>
      </c>
      <c r="CL2770">
        <v>97</v>
      </c>
      <c r="CM2770">
        <v>98</v>
      </c>
      <c r="CN2770">
        <v>101</v>
      </c>
      <c r="CO2770">
        <v>101</v>
      </c>
      <c r="CP2770">
        <v>99</v>
      </c>
      <c r="CQ2770">
        <v>96</v>
      </c>
      <c r="CR2770">
        <v>93</v>
      </c>
      <c r="CS2770">
        <v>89</v>
      </c>
      <c r="CT2770">
        <v>88</v>
      </c>
      <c r="CU2770">
        <v>94</v>
      </c>
      <c r="CV2770">
        <v>92</v>
      </c>
      <c r="CW2770">
        <v>92</v>
      </c>
      <c r="CX2770" t="s">
        <v>2</v>
      </c>
      <c r="CY2770" t="s">
        <v>160</v>
      </c>
    </row>
    <row r="2771" spans="1:103" x14ac:dyDescent="0.25">
      <c r="A2771" t="s">
        <v>197</v>
      </c>
      <c r="B2771">
        <v>36.135300000000001</v>
      </c>
      <c r="C2771">
        <v>-115.4272</v>
      </c>
      <c r="D2771">
        <v>3760</v>
      </c>
      <c r="E2771" t="s">
        <v>1</v>
      </c>
      <c r="F2771">
        <v>134</v>
      </c>
      <c r="G2771">
        <v>1991</v>
      </c>
      <c r="H2771">
        <v>8</v>
      </c>
      <c r="I2771" t="s">
        <v>260</v>
      </c>
      <c r="J2771">
        <v>69</v>
      </c>
      <c r="K2771">
        <v>77</v>
      </c>
      <c r="L2771">
        <v>90</v>
      </c>
      <c r="M2771">
        <v>87</v>
      </c>
      <c r="N2771">
        <v>84</v>
      </c>
      <c r="O2771">
        <v>87</v>
      </c>
      <c r="P2771">
        <v>91</v>
      </c>
      <c r="Q2771">
        <v>92</v>
      </c>
      <c r="R2771">
        <v>94</v>
      </c>
      <c r="S2771">
        <v>97</v>
      </c>
      <c r="T2771">
        <v>96</v>
      </c>
      <c r="U2771">
        <v>94</v>
      </c>
      <c r="V2771">
        <v>90</v>
      </c>
      <c r="W2771">
        <v>87</v>
      </c>
      <c r="X2771">
        <v>91</v>
      </c>
      <c r="Y2771">
        <v>92</v>
      </c>
      <c r="Z2771">
        <v>96</v>
      </c>
      <c r="AA2771">
        <v>92</v>
      </c>
      <c r="AB2771">
        <v>87</v>
      </c>
      <c r="AC2771">
        <v>88</v>
      </c>
      <c r="AD2771">
        <v>87</v>
      </c>
      <c r="AE2771">
        <v>88</v>
      </c>
      <c r="AF2771">
        <v>88</v>
      </c>
      <c r="AG2771">
        <v>83</v>
      </c>
      <c r="AH2771">
        <v>83</v>
      </c>
      <c r="AI2771">
        <v>83</v>
      </c>
      <c r="AJ2771">
        <v>76</v>
      </c>
      <c r="AK2771">
        <v>82</v>
      </c>
      <c r="AL2771">
        <v>82</v>
      </c>
      <c r="AM2771">
        <v>91</v>
      </c>
      <c r="AN2771" s="5">
        <v>98</v>
      </c>
      <c r="AO2771" s="5">
        <v>102</v>
      </c>
      <c r="AP2771" s="5">
        <v>105</v>
      </c>
      <c r="AQ2771" s="5">
        <v>105</v>
      </c>
      <c r="AR2771" s="5">
        <v>101</v>
      </c>
      <c r="AS2771" s="5">
        <v>92</v>
      </c>
      <c r="AT2771" s="5">
        <v>94</v>
      </c>
      <c r="AU2771" s="5">
        <v>81</v>
      </c>
      <c r="AV2771" s="5">
        <v>90</v>
      </c>
      <c r="AW2771" s="5">
        <v>92</v>
      </c>
      <c r="AX2771" s="5">
        <v>95</v>
      </c>
      <c r="AY2771" s="5">
        <v>99</v>
      </c>
      <c r="AZ2771" s="5">
        <v>100</v>
      </c>
      <c r="BA2771" s="5">
        <v>96</v>
      </c>
      <c r="BB2771" s="5">
        <v>95</v>
      </c>
      <c r="BC2771" s="5">
        <v>94</v>
      </c>
      <c r="BD2771" s="5">
        <v>96</v>
      </c>
      <c r="BE2771" s="5">
        <v>97</v>
      </c>
      <c r="BF2771" s="5">
        <v>91</v>
      </c>
      <c r="BG2771" s="5">
        <v>92</v>
      </c>
      <c r="BH2771" s="5">
        <v>93</v>
      </c>
      <c r="BI2771" s="5">
        <v>96</v>
      </c>
      <c r="BJ2771" s="5">
        <v>96</v>
      </c>
      <c r="BK2771" s="5">
        <v>97</v>
      </c>
      <c r="BL2771" s="5">
        <v>97</v>
      </c>
      <c r="BM2771" s="5">
        <v>96</v>
      </c>
      <c r="BN2771" s="5">
        <v>98</v>
      </c>
      <c r="BO2771" s="5">
        <v>104</v>
      </c>
      <c r="BP2771" s="5">
        <v>103</v>
      </c>
      <c r="BQ2771" s="5">
        <v>97</v>
      </c>
      <c r="BR2771" s="5">
        <v>91</v>
      </c>
      <c r="BS2771">
        <v>85</v>
      </c>
      <c r="BT2771">
        <v>91</v>
      </c>
      <c r="BU2771">
        <v>96</v>
      </c>
      <c r="BV2771">
        <v>94</v>
      </c>
      <c r="BW2771">
        <v>92</v>
      </c>
      <c r="BX2771">
        <v>91</v>
      </c>
      <c r="BY2771">
        <v>93</v>
      </c>
      <c r="BZ2771">
        <v>98</v>
      </c>
      <c r="CA2771">
        <v>99</v>
      </c>
      <c r="CB2771">
        <v>96</v>
      </c>
      <c r="CC2771">
        <v>79</v>
      </c>
      <c r="CD2771">
        <v>84</v>
      </c>
      <c r="CE2771">
        <v>92</v>
      </c>
      <c r="CF2771">
        <v>96</v>
      </c>
      <c r="CG2771">
        <v>90</v>
      </c>
      <c r="CH2771">
        <v>96</v>
      </c>
      <c r="CI2771">
        <v>97</v>
      </c>
      <c r="CJ2771">
        <v>93</v>
      </c>
      <c r="CK2771">
        <v>96</v>
      </c>
      <c r="CL2771">
        <v>97</v>
      </c>
      <c r="CM2771">
        <v>100</v>
      </c>
      <c r="CN2771">
        <v>100</v>
      </c>
      <c r="CO2771">
        <v>102</v>
      </c>
      <c r="CP2771">
        <v>101</v>
      </c>
      <c r="CQ2771">
        <v>97</v>
      </c>
      <c r="CR2771">
        <v>94</v>
      </c>
      <c r="CS2771">
        <v>89</v>
      </c>
      <c r="CT2771">
        <v>90</v>
      </c>
      <c r="CU2771">
        <v>95</v>
      </c>
      <c r="CV2771">
        <v>92</v>
      </c>
      <c r="CW2771">
        <v>85</v>
      </c>
      <c r="CX2771" t="s">
        <v>2</v>
      </c>
      <c r="CY2771" t="s">
        <v>198</v>
      </c>
    </row>
    <row r="2772" spans="1:103" x14ac:dyDescent="0.25">
      <c r="A2772" t="s">
        <v>61</v>
      </c>
      <c r="B2772">
        <v>35.369199999999999</v>
      </c>
      <c r="C2772">
        <v>-117.6525</v>
      </c>
      <c r="D2772">
        <v>3570</v>
      </c>
      <c r="E2772" t="s">
        <v>1</v>
      </c>
      <c r="F2772">
        <v>140.5</v>
      </c>
      <c r="G2772">
        <v>1991</v>
      </c>
      <c r="H2772">
        <v>8</v>
      </c>
      <c r="I2772" t="s">
        <v>260</v>
      </c>
      <c r="J2772">
        <v>81</v>
      </c>
      <c r="K2772">
        <v>86</v>
      </c>
      <c r="L2772">
        <v>89</v>
      </c>
      <c r="M2772">
        <v>88</v>
      </c>
      <c r="N2772">
        <v>86</v>
      </c>
      <c r="O2772">
        <v>87</v>
      </c>
      <c r="P2772">
        <v>90</v>
      </c>
      <c r="Q2772">
        <v>90</v>
      </c>
      <c r="R2772">
        <v>95</v>
      </c>
      <c r="S2772">
        <v>99</v>
      </c>
      <c r="T2772">
        <v>99</v>
      </c>
      <c r="U2772">
        <v>95</v>
      </c>
      <c r="V2772">
        <v>92</v>
      </c>
      <c r="W2772">
        <v>88</v>
      </c>
      <c r="X2772">
        <v>90</v>
      </c>
      <c r="Y2772">
        <v>94</v>
      </c>
      <c r="Z2772">
        <v>97</v>
      </c>
      <c r="AA2772">
        <v>95</v>
      </c>
      <c r="AB2772">
        <v>84</v>
      </c>
      <c r="AC2772">
        <v>86</v>
      </c>
      <c r="AD2772">
        <v>83</v>
      </c>
      <c r="AE2772">
        <v>87</v>
      </c>
      <c r="AF2772">
        <v>85</v>
      </c>
      <c r="AG2772">
        <v>78</v>
      </c>
      <c r="AH2772">
        <v>82</v>
      </c>
      <c r="AI2772">
        <v>82</v>
      </c>
      <c r="AJ2772">
        <v>77</v>
      </c>
      <c r="AK2772">
        <v>74</v>
      </c>
      <c r="AL2772">
        <v>82</v>
      </c>
      <c r="AM2772">
        <v>93</v>
      </c>
      <c r="AN2772" s="5">
        <v>100</v>
      </c>
      <c r="AO2772" s="5">
        <v>104</v>
      </c>
      <c r="AP2772" s="5">
        <v>107</v>
      </c>
      <c r="AQ2772" s="5">
        <v>107</v>
      </c>
      <c r="AR2772" s="5">
        <v>107</v>
      </c>
      <c r="AS2772" s="5">
        <v>104</v>
      </c>
      <c r="AT2772" s="5">
        <v>96</v>
      </c>
      <c r="AU2772" s="5">
        <v>90</v>
      </c>
      <c r="AV2772" s="5">
        <v>93</v>
      </c>
      <c r="AW2772" s="5">
        <v>94</v>
      </c>
      <c r="AX2772" s="5">
        <v>96</v>
      </c>
      <c r="AY2772" s="5">
        <v>98</v>
      </c>
      <c r="AZ2772" s="5">
        <v>98</v>
      </c>
      <c r="BA2772" s="5">
        <v>96</v>
      </c>
      <c r="BB2772" s="5">
        <v>94</v>
      </c>
      <c r="BC2772" s="5">
        <v>94</v>
      </c>
      <c r="BD2772" s="5">
        <v>95</v>
      </c>
      <c r="BE2772" s="5">
        <v>94</v>
      </c>
      <c r="BF2772" s="5">
        <v>89</v>
      </c>
      <c r="BG2772" s="5">
        <v>88</v>
      </c>
      <c r="BH2772" s="5">
        <v>93</v>
      </c>
      <c r="BI2772" s="5">
        <v>96</v>
      </c>
      <c r="BJ2772" s="5">
        <v>97</v>
      </c>
      <c r="BK2772" s="5">
        <v>97</v>
      </c>
      <c r="BL2772" s="5">
        <v>95</v>
      </c>
      <c r="BM2772" s="5">
        <v>97</v>
      </c>
      <c r="BN2772" s="5">
        <v>98</v>
      </c>
      <c r="BO2772" s="5">
        <v>100</v>
      </c>
      <c r="BP2772" s="5">
        <v>104</v>
      </c>
      <c r="BQ2772" s="5">
        <v>101</v>
      </c>
      <c r="BR2772" s="5">
        <v>94</v>
      </c>
      <c r="BS2772">
        <v>96</v>
      </c>
      <c r="BT2772">
        <v>97</v>
      </c>
      <c r="BU2772">
        <v>97</v>
      </c>
      <c r="BV2772">
        <v>94</v>
      </c>
      <c r="BW2772">
        <v>89</v>
      </c>
      <c r="BX2772">
        <v>94</v>
      </c>
      <c r="BY2772">
        <v>94</v>
      </c>
      <c r="BZ2772">
        <v>97</v>
      </c>
      <c r="CA2772">
        <v>99</v>
      </c>
      <c r="CB2772">
        <v>98</v>
      </c>
      <c r="CC2772">
        <v>93</v>
      </c>
      <c r="CD2772">
        <v>90</v>
      </c>
      <c r="CE2772">
        <v>94</v>
      </c>
      <c r="CF2772">
        <v>94</v>
      </c>
      <c r="CG2772">
        <v>82</v>
      </c>
      <c r="CH2772">
        <v>93</v>
      </c>
      <c r="CI2772">
        <v>94</v>
      </c>
      <c r="CJ2772">
        <v>95</v>
      </c>
      <c r="CK2772">
        <v>94</v>
      </c>
      <c r="CL2772">
        <v>94</v>
      </c>
      <c r="CM2772">
        <v>98</v>
      </c>
      <c r="CN2772">
        <v>100</v>
      </c>
      <c r="CO2772">
        <v>101</v>
      </c>
      <c r="CP2772">
        <v>100</v>
      </c>
      <c r="CQ2772">
        <v>95</v>
      </c>
      <c r="CR2772">
        <v>90</v>
      </c>
      <c r="CS2772">
        <v>88</v>
      </c>
      <c r="CT2772">
        <v>88</v>
      </c>
      <c r="CU2772">
        <v>93</v>
      </c>
      <c r="CV2772">
        <v>95</v>
      </c>
      <c r="CW2772">
        <v>95</v>
      </c>
      <c r="CX2772" t="s">
        <v>5</v>
      </c>
      <c r="CY2772" t="s">
        <v>62</v>
      </c>
    </row>
    <row r="2773" spans="1:103" x14ac:dyDescent="0.25">
      <c r="A2773" t="s">
        <v>157</v>
      </c>
      <c r="B2773">
        <v>36.994999999999997</v>
      </c>
      <c r="C2773">
        <v>-116.7189</v>
      </c>
      <c r="D2773">
        <v>3550</v>
      </c>
      <c r="E2773" t="s">
        <v>1</v>
      </c>
      <c r="F2773">
        <v>60.6</v>
      </c>
      <c r="G2773">
        <v>1991</v>
      </c>
      <c r="H2773">
        <v>8</v>
      </c>
      <c r="I2773" t="s">
        <v>260</v>
      </c>
      <c r="J2773">
        <v>75</v>
      </c>
      <c r="K2773">
        <v>81</v>
      </c>
      <c r="L2773">
        <v>88</v>
      </c>
      <c r="M2773">
        <v>89</v>
      </c>
      <c r="N2773">
        <v>85</v>
      </c>
      <c r="O2773">
        <v>85</v>
      </c>
      <c r="P2773">
        <v>89</v>
      </c>
      <c r="Q2773">
        <v>90</v>
      </c>
      <c r="R2773">
        <v>95</v>
      </c>
      <c r="S2773">
        <v>99</v>
      </c>
      <c r="T2773">
        <v>96</v>
      </c>
      <c r="U2773">
        <v>94</v>
      </c>
      <c r="V2773">
        <v>90</v>
      </c>
      <c r="W2773">
        <v>88</v>
      </c>
      <c r="X2773">
        <v>89</v>
      </c>
      <c r="Y2773">
        <v>91</v>
      </c>
      <c r="Z2773">
        <v>92</v>
      </c>
      <c r="AA2773">
        <v>93</v>
      </c>
      <c r="AB2773">
        <v>87</v>
      </c>
      <c r="AC2773">
        <v>86</v>
      </c>
      <c r="AD2773">
        <v>83</v>
      </c>
      <c r="AE2773">
        <v>87</v>
      </c>
      <c r="AF2773">
        <v>87</v>
      </c>
      <c r="AG2773">
        <v>83</v>
      </c>
      <c r="AH2773">
        <v>82</v>
      </c>
      <c r="AI2773">
        <v>82</v>
      </c>
      <c r="AJ2773">
        <v>76</v>
      </c>
      <c r="AK2773">
        <v>79</v>
      </c>
      <c r="AL2773">
        <v>83</v>
      </c>
      <c r="AM2773">
        <v>92</v>
      </c>
      <c r="AN2773" s="5">
        <v>100</v>
      </c>
      <c r="AO2773" s="5">
        <v>103</v>
      </c>
      <c r="AP2773" s="5">
        <v>106</v>
      </c>
      <c r="AQ2773" s="5">
        <v>107</v>
      </c>
      <c r="AR2773" s="5">
        <v>106</v>
      </c>
      <c r="AS2773" s="5">
        <v>99</v>
      </c>
      <c r="AT2773" s="5">
        <v>93</v>
      </c>
      <c r="AU2773" s="5">
        <v>85</v>
      </c>
      <c r="AV2773" s="5">
        <v>89</v>
      </c>
      <c r="AW2773" s="5">
        <v>92</v>
      </c>
      <c r="AX2773" s="5">
        <v>94</v>
      </c>
      <c r="AY2773" s="5">
        <v>99</v>
      </c>
      <c r="AZ2773" s="5">
        <v>100</v>
      </c>
      <c r="BA2773" s="5">
        <v>97</v>
      </c>
      <c r="BB2773" s="5">
        <v>95</v>
      </c>
      <c r="BC2773" s="5">
        <v>94</v>
      </c>
      <c r="BD2773" s="5">
        <v>97</v>
      </c>
      <c r="BE2773" s="5">
        <v>96</v>
      </c>
      <c r="BF2773" s="5">
        <v>91</v>
      </c>
      <c r="BG2773" s="5">
        <v>89</v>
      </c>
      <c r="BH2773" s="5">
        <v>94</v>
      </c>
      <c r="BI2773" s="5">
        <v>96</v>
      </c>
      <c r="BJ2773" s="5">
        <v>97</v>
      </c>
      <c r="BK2773" s="5">
        <v>97</v>
      </c>
      <c r="BL2773" s="5">
        <v>96</v>
      </c>
      <c r="BM2773" s="5">
        <v>98</v>
      </c>
      <c r="BN2773" s="5">
        <v>100</v>
      </c>
      <c r="BO2773" s="5">
        <v>103</v>
      </c>
      <c r="BP2773" s="5">
        <v>105</v>
      </c>
      <c r="BQ2773" s="5">
        <v>100</v>
      </c>
      <c r="BR2773" s="5">
        <v>90</v>
      </c>
      <c r="BS2773">
        <v>98</v>
      </c>
      <c r="BT2773">
        <v>96</v>
      </c>
      <c r="BU2773">
        <v>96</v>
      </c>
      <c r="BV2773">
        <v>93</v>
      </c>
      <c r="BW2773">
        <v>92</v>
      </c>
      <c r="BX2773">
        <v>90</v>
      </c>
      <c r="BY2773">
        <v>92</v>
      </c>
      <c r="BZ2773">
        <v>97</v>
      </c>
      <c r="CA2773">
        <v>99</v>
      </c>
      <c r="CB2773">
        <v>98</v>
      </c>
      <c r="CC2773">
        <v>90</v>
      </c>
      <c r="CD2773">
        <v>91</v>
      </c>
      <c r="CE2773">
        <v>94</v>
      </c>
      <c r="CF2773">
        <v>95</v>
      </c>
      <c r="CG2773">
        <v>91</v>
      </c>
      <c r="CH2773">
        <v>94</v>
      </c>
      <c r="CI2773">
        <v>97</v>
      </c>
      <c r="CJ2773">
        <v>97</v>
      </c>
      <c r="CK2773">
        <v>97</v>
      </c>
      <c r="CL2773">
        <v>97</v>
      </c>
      <c r="CM2773">
        <v>98</v>
      </c>
      <c r="CN2773">
        <v>100</v>
      </c>
      <c r="CO2773">
        <v>101</v>
      </c>
      <c r="CP2773">
        <v>101</v>
      </c>
      <c r="CQ2773">
        <v>98</v>
      </c>
      <c r="CR2773">
        <v>92</v>
      </c>
      <c r="CS2773">
        <v>88</v>
      </c>
      <c r="CT2773">
        <v>88</v>
      </c>
      <c r="CU2773">
        <v>94</v>
      </c>
      <c r="CV2773">
        <v>97</v>
      </c>
      <c r="CW2773">
        <v>95</v>
      </c>
      <c r="CX2773" t="s">
        <v>2</v>
      </c>
      <c r="CY2773" t="s">
        <v>158</v>
      </c>
    </row>
    <row r="2774" spans="1:103" x14ac:dyDescent="0.25">
      <c r="A2774" t="s">
        <v>31</v>
      </c>
      <c r="B2774">
        <v>35.466099999999997</v>
      </c>
      <c r="C2774">
        <v>-114.9217</v>
      </c>
      <c r="D2774">
        <v>3540</v>
      </c>
      <c r="E2774" t="s">
        <v>1</v>
      </c>
      <c r="F2774">
        <v>207</v>
      </c>
      <c r="G2774">
        <v>1991</v>
      </c>
      <c r="H2774">
        <v>8</v>
      </c>
      <c r="I2774" t="s">
        <v>260</v>
      </c>
      <c r="J2774">
        <v>70</v>
      </c>
      <c r="K2774">
        <v>77</v>
      </c>
      <c r="L2774">
        <v>87</v>
      </c>
      <c r="M2774">
        <v>87</v>
      </c>
      <c r="N2774">
        <v>85</v>
      </c>
      <c r="O2774">
        <v>87</v>
      </c>
      <c r="P2774">
        <v>91</v>
      </c>
      <c r="Q2774">
        <v>93</v>
      </c>
      <c r="R2774">
        <v>92</v>
      </c>
      <c r="S2774">
        <v>97</v>
      </c>
      <c r="T2774">
        <v>92</v>
      </c>
      <c r="U2774">
        <v>92</v>
      </c>
      <c r="V2774">
        <v>87</v>
      </c>
      <c r="W2774">
        <v>85</v>
      </c>
      <c r="X2774">
        <v>88</v>
      </c>
      <c r="Y2774">
        <v>92</v>
      </c>
      <c r="Z2774">
        <v>96</v>
      </c>
      <c r="AA2774">
        <v>91</v>
      </c>
      <c r="AB2774">
        <v>88</v>
      </c>
      <c r="AC2774">
        <v>87</v>
      </c>
      <c r="AD2774">
        <v>88</v>
      </c>
      <c r="AE2774">
        <v>89</v>
      </c>
      <c r="AF2774">
        <v>89</v>
      </c>
      <c r="AG2774">
        <v>88</v>
      </c>
      <c r="AH2774">
        <v>83</v>
      </c>
      <c r="AI2774">
        <v>84</v>
      </c>
      <c r="AJ2774">
        <v>75</v>
      </c>
      <c r="AK2774">
        <v>83</v>
      </c>
      <c r="AL2774">
        <v>85</v>
      </c>
      <c r="AM2774">
        <v>92</v>
      </c>
      <c r="AN2774" s="5">
        <v>99</v>
      </c>
      <c r="AO2774" s="5">
        <v>103</v>
      </c>
      <c r="AP2774" s="5">
        <v>106</v>
      </c>
      <c r="AQ2774" s="5">
        <v>102</v>
      </c>
      <c r="AR2774" s="5">
        <v>99</v>
      </c>
      <c r="AS2774" s="5">
        <v>94</v>
      </c>
      <c r="AT2774" s="5">
        <v>91</v>
      </c>
      <c r="AU2774" s="5">
        <v>90</v>
      </c>
      <c r="AV2774" s="5">
        <v>93</v>
      </c>
      <c r="AW2774" s="5">
        <v>93</v>
      </c>
      <c r="AX2774" s="5">
        <v>94</v>
      </c>
      <c r="AY2774" s="5">
        <v>100</v>
      </c>
      <c r="AZ2774" s="5">
        <v>101</v>
      </c>
      <c r="BA2774" s="5">
        <v>100</v>
      </c>
      <c r="BB2774" s="5">
        <v>98</v>
      </c>
      <c r="BC2774" s="5">
        <v>96</v>
      </c>
      <c r="BD2774" s="5">
        <v>98</v>
      </c>
      <c r="BE2774" s="5">
        <v>96</v>
      </c>
      <c r="BF2774" s="5">
        <v>84</v>
      </c>
      <c r="BG2774" s="5">
        <v>88</v>
      </c>
      <c r="BH2774" s="5">
        <v>90</v>
      </c>
      <c r="BI2774" s="5">
        <v>95</v>
      </c>
      <c r="BJ2774" s="5">
        <v>94</v>
      </c>
      <c r="BK2774" s="5">
        <v>95</v>
      </c>
      <c r="BL2774" s="5">
        <v>94</v>
      </c>
      <c r="BM2774" s="5">
        <v>94</v>
      </c>
      <c r="BN2774" s="5">
        <v>97</v>
      </c>
      <c r="BO2774" s="5">
        <v>104</v>
      </c>
      <c r="BP2774" s="5">
        <v>103</v>
      </c>
      <c r="BQ2774" s="5">
        <v>91</v>
      </c>
      <c r="BR2774" s="5">
        <v>93</v>
      </c>
      <c r="BS2774">
        <v>92</v>
      </c>
      <c r="BT2774">
        <v>92</v>
      </c>
      <c r="BU2774">
        <v>97</v>
      </c>
      <c r="BV2774">
        <v>96</v>
      </c>
      <c r="BW2774">
        <v>93</v>
      </c>
      <c r="BX2774">
        <v>91</v>
      </c>
      <c r="BY2774">
        <v>93</v>
      </c>
      <c r="BZ2774">
        <v>100</v>
      </c>
      <c r="CA2774">
        <v>102</v>
      </c>
      <c r="CB2774">
        <v>92</v>
      </c>
      <c r="CC2774">
        <v>82</v>
      </c>
      <c r="CD2774">
        <v>85</v>
      </c>
      <c r="CE2774">
        <v>94</v>
      </c>
      <c r="CF2774">
        <v>97</v>
      </c>
      <c r="CG2774">
        <v>93</v>
      </c>
      <c r="CH2774">
        <v>95</v>
      </c>
      <c r="CI2774">
        <v>97</v>
      </c>
      <c r="CJ2774">
        <v>97</v>
      </c>
      <c r="CK2774">
        <v>96</v>
      </c>
      <c r="CL2774">
        <v>98</v>
      </c>
      <c r="CM2774">
        <v>100</v>
      </c>
      <c r="CN2774">
        <v>101</v>
      </c>
      <c r="CO2774">
        <v>97</v>
      </c>
      <c r="CP2774">
        <v>99</v>
      </c>
      <c r="CQ2774">
        <v>96</v>
      </c>
      <c r="CR2774">
        <v>94</v>
      </c>
      <c r="CS2774">
        <v>89</v>
      </c>
      <c r="CT2774">
        <v>90</v>
      </c>
      <c r="CU2774">
        <v>95</v>
      </c>
      <c r="CV2774">
        <v>92</v>
      </c>
      <c r="CW2774">
        <v>92</v>
      </c>
      <c r="CX2774" t="s">
        <v>2</v>
      </c>
      <c r="CY2774" t="s">
        <v>32</v>
      </c>
    </row>
    <row r="2775" spans="1:103" x14ac:dyDescent="0.25">
      <c r="A2775" t="s">
        <v>167</v>
      </c>
      <c r="B2775">
        <v>37.347499999999997</v>
      </c>
      <c r="C2775">
        <v>-114.5411</v>
      </c>
      <c r="D2775">
        <v>3422</v>
      </c>
      <c r="E2775" t="s">
        <v>1</v>
      </c>
      <c r="F2775">
        <v>228.8</v>
      </c>
      <c r="G2775">
        <v>1991</v>
      </c>
      <c r="H2775">
        <v>8</v>
      </c>
      <c r="I2775" t="s">
        <v>260</v>
      </c>
      <c r="J2775">
        <v>57</v>
      </c>
      <c r="K2775">
        <v>70</v>
      </c>
      <c r="L2775">
        <v>74</v>
      </c>
      <c r="M2775">
        <v>86</v>
      </c>
      <c r="N2775">
        <v>88</v>
      </c>
      <c r="O2775">
        <v>86</v>
      </c>
      <c r="P2775">
        <v>87</v>
      </c>
      <c r="Q2775">
        <v>91</v>
      </c>
      <c r="R2775">
        <v>78</v>
      </c>
      <c r="S2775">
        <v>95</v>
      </c>
      <c r="T2775">
        <v>97</v>
      </c>
      <c r="U2775">
        <v>96</v>
      </c>
      <c r="V2775">
        <v>94</v>
      </c>
      <c r="W2775">
        <v>91</v>
      </c>
      <c r="X2775">
        <v>89</v>
      </c>
      <c r="Y2775">
        <v>90</v>
      </c>
      <c r="Z2775">
        <v>93</v>
      </c>
      <c r="AA2775">
        <v>96</v>
      </c>
      <c r="AB2775">
        <v>94</v>
      </c>
      <c r="AC2775">
        <v>91</v>
      </c>
      <c r="AD2775">
        <v>89</v>
      </c>
      <c r="AE2775">
        <v>89</v>
      </c>
      <c r="AF2775">
        <v>88</v>
      </c>
      <c r="AG2775">
        <v>91</v>
      </c>
      <c r="AH2775">
        <v>87</v>
      </c>
      <c r="AI2775">
        <v>83</v>
      </c>
      <c r="AJ2775">
        <v>84</v>
      </c>
      <c r="AK2775">
        <v>73</v>
      </c>
      <c r="AL2775">
        <v>84</v>
      </c>
      <c r="AM2775">
        <v>85</v>
      </c>
      <c r="AN2775" s="5">
        <v>93</v>
      </c>
      <c r="AO2775" s="5">
        <v>100</v>
      </c>
      <c r="AP2775" s="5">
        <v>102</v>
      </c>
      <c r="AQ2775" s="5">
        <v>104</v>
      </c>
      <c r="AR2775" s="5">
        <v>107</v>
      </c>
      <c r="AS2775" s="5">
        <v>105</v>
      </c>
      <c r="AT2775" s="5">
        <v>100</v>
      </c>
      <c r="AU2775" s="5">
        <v>95</v>
      </c>
      <c r="AV2775" s="5">
        <v>91</v>
      </c>
      <c r="AW2775" s="5">
        <v>92</v>
      </c>
      <c r="AX2775" s="5">
        <v>94</v>
      </c>
      <c r="AY2775" s="5">
        <v>97</v>
      </c>
      <c r="AZ2775" s="5">
        <v>102</v>
      </c>
      <c r="BA2775" s="5">
        <v>103</v>
      </c>
      <c r="BB2775" s="5">
        <v>100</v>
      </c>
      <c r="BC2775" s="5">
        <v>99</v>
      </c>
      <c r="BD2775" s="5">
        <v>97</v>
      </c>
      <c r="BE2775" s="5">
        <v>99</v>
      </c>
      <c r="BF2775" s="5">
        <v>98</v>
      </c>
      <c r="BG2775" s="5">
        <v>93</v>
      </c>
      <c r="BH2775" s="5">
        <v>92</v>
      </c>
      <c r="BI2775" s="5">
        <v>94</v>
      </c>
      <c r="BJ2775" s="5">
        <v>98</v>
      </c>
      <c r="BK2775" s="5">
        <v>98</v>
      </c>
      <c r="BL2775" s="5">
        <v>97</v>
      </c>
      <c r="BM2775" s="5">
        <v>97</v>
      </c>
      <c r="BN2775" s="5">
        <v>98</v>
      </c>
      <c r="BO2775" s="5">
        <v>101</v>
      </c>
      <c r="BP2775" s="5">
        <v>103</v>
      </c>
      <c r="BQ2775" s="5">
        <v>106</v>
      </c>
      <c r="BR2775" s="5">
        <v>100</v>
      </c>
      <c r="BS2775">
        <v>96</v>
      </c>
      <c r="BT2775">
        <v>90</v>
      </c>
      <c r="BU2775">
        <v>97</v>
      </c>
      <c r="BV2775">
        <v>96</v>
      </c>
      <c r="BW2775">
        <v>96</v>
      </c>
      <c r="BX2775">
        <v>95</v>
      </c>
      <c r="BY2775">
        <v>92</v>
      </c>
      <c r="BZ2775">
        <v>94</v>
      </c>
      <c r="CA2775">
        <v>100</v>
      </c>
      <c r="CB2775">
        <v>102</v>
      </c>
      <c r="CC2775">
        <v>97</v>
      </c>
      <c r="CD2775">
        <v>83</v>
      </c>
      <c r="CE2775">
        <v>91</v>
      </c>
      <c r="CF2775">
        <v>95</v>
      </c>
      <c r="CG2775">
        <v>97</v>
      </c>
      <c r="CH2775">
        <v>93</v>
      </c>
      <c r="CI2775">
        <v>96</v>
      </c>
      <c r="CJ2775">
        <v>98</v>
      </c>
      <c r="CK2775">
        <v>98</v>
      </c>
      <c r="CL2775">
        <v>97</v>
      </c>
      <c r="CM2775">
        <v>99</v>
      </c>
      <c r="CN2775">
        <v>101</v>
      </c>
      <c r="CO2775">
        <v>102</v>
      </c>
      <c r="CP2775">
        <v>101</v>
      </c>
      <c r="CQ2775">
        <v>101</v>
      </c>
      <c r="CR2775">
        <v>98</v>
      </c>
      <c r="CS2775">
        <v>93</v>
      </c>
      <c r="CT2775">
        <v>90</v>
      </c>
      <c r="CU2775">
        <v>90</v>
      </c>
      <c r="CV2775">
        <v>95</v>
      </c>
      <c r="CW2775">
        <v>93</v>
      </c>
      <c r="CX2775" t="s">
        <v>2</v>
      </c>
      <c r="CY2775" t="s">
        <v>168</v>
      </c>
    </row>
    <row r="2776" spans="1:103" x14ac:dyDescent="0.25">
      <c r="A2776" t="s">
        <v>161</v>
      </c>
      <c r="B2776">
        <v>36.620600000000003</v>
      </c>
      <c r="C2776">
        <v>-116.0278</v>
      </c>
      <c r="D2776">
        <v>3230</v>
      </c>
      <c r="E2776" t="s">
        <v>1</v>
      </c>
      <c r="F2776">
        <v>77</v>
      </c>
      <c r="G2776">
        <v>1991</v>
      </c>
      <c r="H2776">
        <v>8</v>
      </c>
      <c r="I2776" t="s">
        <v>260</v>
      </c>
      <c r="J2776">
        <v>69</v>
      </c>
      <c r="K2776">
        <v>82</v>
      </c>
      <c r="L2776">
        <v>89</v>
      </c>
      <c r="M2776">
        <v>90</v>
      </c>
      <c r="N2776">
        <v>87</v>
      </c>
      <c r="O2776">
        <v>87</v>
      </c>
      <c r="P2776">
        <v>91</v>
      </c>
      <c r="Q2776">
        <v>93</v>
      </c>
      <c r="R2776">
        <v>97</v>
      </c>
      <c r="S2776">
        <v>99</v>
      </c>
      <c r="T2776">
        <v>98</v>
      </c>
      <c r="U2776">
        <v>96</v>
      </c>
      <c r="V2776">
        <v>92</v>
      </c>
      <c r="W2776">
        <v>89</v>
      </c>
      <c r="X2776">
        <v>93</v>
      </c>
      <c r="Y2776">
        <v>94</v>
      </c>
      <c r="Z2776">
        <v>97</v>
      </c>
      <c r="AA2776">
        <v>94</v>
      </c>
      <c r="AB2776">
        <v>89</v>
      </c>
      <c r="AC2776">
        <v>88</v>
      </c>
      <c r="AD2776">
        <v>86</v>
      </c>
      <c r="AE2776">
        <v>89</v>
      </c>
      <c r="AF2776">
        <v>89</v>
      </c>
      <c r="AG2776">
        <v>84</v>
      </c>
      <c r="AH2776">
        <v>83</v>
      </c>
      <c r="AI2776">
        <v>84</v>
      </c>
      <c r="AJ2776">
        <v>77</v>
      </c>
      <c r="AK2776">
        <v>81</v>
      </c>
      <c r="AL2776">
        <v>83</v>
      </c>
      <c r="AM2776">
        <v>93</v>
      </c>
      <c r="AN2776" s="5">
        <v>101</v>
      </c>
      <c r="AO2776" s="5">
        <v>105</v>
      </c>
      <c r="AP2776" s="5">
        <v>107</v>
      </c>
      <c r="AQ2776" s="5">
        <v>109</v>
      </c>
      <c r="AR2776" s="5">
        <v>108</v>
      </c>
      <c r="AS2776" s="5">
        <v>99</v>
      </c>
      <c r="AT2776" s="5">
        <v>92</v>
      </c>
      <c r="AU2776" s="5">
        <v>87</v>
      </c>
      <c r="AV2776" s="5">
        <v>92</v>
      </c>
      <c r="AW2776" s="5">
        <v>94</v>
      </c>
      <c r="AX2776" s="5">
        <v>98</v>
      </c>
      <c r="AY2776" s="5">
        <v>101</v>
      </c>
      <c r="AZ2776" s="5">
        <v>103</v>
      </c>
      <c r="BA2776" s="5">
        <v>97</v>
      </c>
      <c r="BB2776" s="5">
        <v>97</v>
      </c>
      <c r="BC2776" s="5">
        <v>96</v>
      </c>
      <c r="BD2776" s="5">
        <v>99</v>
      </c>
      <c r="BE2776" s="5">
        <v>99</v>
      </c>
      <c r="BF2776" s="5">
        <v>94</v>
      </c>
      <c r="BG2776" s="5">
        <v>91</v>
      </c>
      <c r="BH2776" s="5">
        <v>96</v>
      </c>
      <c r="BI2776" s="5">
        <v>98</v>
      </c>
      <c r="BJ2776" s="5">
        <v>99</v>
      </c>
      <c r="BK2776" s="5">
        <v>99</v>
      </c>
      <c r="BL2776" s="5">
        <v>98</v>
      </c>
      <c r="BM2776" s="5">
        <v>99</v>
      </c>
      <c r="BN2776" s="5">
        <v>102</v>
      </c>
      <c r="BO2776" s="5">
        <v>104</v>
      </c>
      <c r="BP2776" s="5">
        <v>107</v>
      </c>
      <c r="BQ2776" s="5">
        <v>99</v>
      </c>
      <c r="BR2776" s="5">
        <v>92</v>
      </c>
      <c r="BS2776">
        <v>92</v>
      </c>
      <c r="BT2776">
        <v>96</v>
      </c>
      <c r="BU2776">
        <v>98</v>
      </c>
      <c r="BV2776">
        <v>95</v>
      </c>
      <c r="BW2776">
        <v>95</v>
      </c>
      <c r="BX2776">
        <v>92</v>
      </c>
      <c r="BY2776">
        <v>94</v>
      </c>
      <c r="BZ2776">
        <v>99</v>
      </c>
      <c r="CA2776">
        <v>101</v>
      </c>
      <c r="CB2776">
        <v>98</v>
      </c>
      <c r="CC2776">
        <v>89</v>
      </c>
      <c r="CD2776">
        <v>92</v>
      </c>
      <c r="CE2776">
        <v>95</v>
      </c>
      <c r="CF2776">
        <v>98</v>
      </c>
      <c r="CG2776">
        <v>93</v>
      </c>
      <c r="CH2776">
        <v>96</v>
      </c>
      <c r="CI2776">
        <v>98</v>
      </c>
      <c r="CJ2776">
        <v>100</v>
      </c>
      <c r="CK2776">
        <v>98</v>
      </c>
      <c r="CL2776">
        <v>99</v>
      </c>
      <c r="CM2776">
        <v>100</v>
      </c>
      <c r="CN2776">
        <v>102</v>
      </c>
      <c r="CO2776">
        <v>102</v>
      </c>
      <c r="CP2776">
        <v>101</v>
      </c>
      <c r="CQ2776">
        <v>98</v>
      </c>
      <c r="CR2776">
        <v>95</v>
      </c>
      <c r="CS2776">
        <v>90</v>
      </c>
      <c r="CT2776">
        <v>89</v>
      </c>
      <c r="CU2776">
        <v>96</v>
      </c>
      <c r="CV2776">
        <v>98</v>
      </c>
      <c r="CW2776">
        <v>90</v>
      </c>
      <c r="CX2776" t="s">
        <v>2</v>
      </c>
      <c r="CY2776" t="s">
        <v>162</v>
      </c>
    </row>
    <row r="2777" spans="1:103" x14ac:dyDescent="0.25">
      <c r="A2777" t="s">
        <v>147</v>
      </c>
      <c r="B2777">
        <v>34.589199999999998</v>
      </c>
      <c r="C2777">
        <v>-117.63030000000001</v>
      </c>
      <c r="D2777">
        <v>2950</v>
      </c>
      <c r="E2777" t="s">
        <v>1</v>
      </c>
      <c r="F2777">
        <v>219.3</v>
      </c>
      <c r="G2777">
        <v>1991</v>
      </c>
      <c r="H2777">
        <v>8</v>
      </c>
      <c r="I2777" t="s">
        <v>260</v>
      </c>
      <c r="J2777">
        <v>79</v>
      </c>
      <c r="K2777">
        <v>83</v>
      </c>
      <c r="L2777">
        <v>89</v>
      </c>
      <c r="M2777">
        <v>91</v>
      </c>
      <c r="N2777">
        <v>92</v>
      </c>
      <c r="O2777">
        <v>88</v>
      </c>
      <c r="P2777">
        <v>87</v>
      </c>
      <c r="Q2777">
        <v>93</v>
      </c>
      <c r="R2777">
        <v>94</v>
      </c>
      <c r="S2777">
        <v>97</v>
      </c>
      <c r="T2777">
        <v>101</v>
      </c>
      <c r="U2777">
        <v>99</v>
      </c>
      <c r="V2777">
        <v>97</v>
      </c>
      <c r="W2777">
        <v>94</v>
      </c>
      <c r="X2777">
        <v>90</v>
      </c>
      <c r="Y2777">
        <v>93</v>
      </c>
      <c r="Z2777">
        <v>96</v>
      </c>
      <c r="AA2777">
        <v>99</v>
      </c>
      <c r="AB2777">
        <v>94</v>
      </c>
      <c r="AC2777">
        <v>86</v>
      </c>
      <c r="AD2777">
        <v>88</v>
      </c>
      <c r="AE2777">
        <v>84</v>
      </c>
      <c r="AF2777">
        <v>86</v>
      </c>
      <c r="AG2777">
        <v>86</v>
      </c>
      <c r="AH2777">
        <v>80</v>
      </c>
      <c r="AI2777">
        <v>81</v>
      </c>
      <c r="AJ2777">
        <v>83</v>
      </c>
      <c r="AK2777">
        <v>76</v>
      </c>
      <c r="AL2777">
        <v>73</v>
      </c>
      <c r="AM2777">
        <v>83</v>
      </c>
      <c r="AN2777" s="5">
        <v>94</v>
      </c>
      <c r="AO2777" s="5">
        <v>101</v>
      </c>
      <c r="AP2777" s="5">
        <v>106</v>
      </c>
      <c r="AQ2777" s="5">
        <v>108</v>
      </c>
      <c r="AR2777" s="5">
        <v>110</v>
      </c>
      <c r="AS2777" s="5">
        <v>108</v>
      </c>
      <c r="AT2777" s="5">
        <v>98</v>
      </c>
      <c r="AU2777" s="5">
        <v>97</v>
      </c>
      <c r="AV2777" s="5">
        <v>87</v>
      </c>
      <c r="AW2777" s="5">
        <v>93</v>
      </c>
      <c r="AX2777" s="5">
        <v>94</v>
      </c>
      <c r="AY2777" s="5">
        <v>97</v>
      </c>
      <c r="AZ2777" s="5">
        <v>98</v>
      </c>
      <c r="BA2777" s="5">
        <v>101</v>
      </c>
      <c r="BB2777" s="5">
        <v>99</v>
      </c>
      <c r="BC2777" s="5">
        <v>94</v>
      </c>
      <c r="BD2777" s="5">
        <v>95</v>
      </c>
      <c r="BE2777" s="5">
        <v>97</v>
      </c>
      <c r="BF2777" s="5">
        <v>95</v>
      </c>
      <c r="BG2777" s="5">
        <v>89</v>
      </c>
      <c r="BH2777" s="5">
        <v>91</v>
      </c>
      <c r="BI2777" s="5">
        <v>94</v>
      </c>
      <c r="BJ2777" s="5">
        <v>98</v>
      </c>
      <c r="BK2777" s="5">
        <v>98</v>
      </c>
      <c r="BL2777" s="5">
        <v>98</v>
      </c>
      <c r="BM2777" s="5">
        <v>97</v>
      </c>
      <c r="BN2777" s="5">
        <v>96</v>
      </c>
      <c r="BO2777" s="5">
        <v>99</v>
      </c>
      <c r="BP2777" s="5">
        <v>103</v>
      </c>
      <c r="BQ2777" s="5">
        <v>106</v>
      </c>
      <c r="BR2777" s="5">
        <v>103</v>
      </c>
      <c r="BS2777">
        <v>89</v>
      </c>
      <c r="BT2777">
        <v>98</v>
      </c>
      <c r="BU2777">
        <v>99</v>
      </c>
      <c r="BV2777">
        <v>98</v>
      </c>
      <c r="BW2777">
        <v>94</v>
      </c>
      <c r="BX2777">
        <v>91</v>
      </c>
      <c r="BY2777">
        <v>92</v>
      </c>
      <c r="BZ2777">
        <v>95</v>
      </c>
      <c r="CA2777">
        <v>99</v>
      </c>
      <c r="CB2777">
        <v>102</v>
      </c>
      <c r="CC2777">
        <v>100</v>
      </c>
      <c r="CD2777">
        <v>95</v>
      </c>
      <c r="CE2777">
        <v>86</v>
      </c>
      <c r="CF2777">
        <v>97</v>
      </c>
      <c r="CG2777">
        <v>90</v>
      </c>
      <c r="CH2777">
        <v>90</v>
      </c>
      <c r="CI2777">
        <v>94</v>
      </c>
      <c r="CJ2777">
        <v>96</v>
      </c>
      <c r="CK2777">
        <v>98</v>
      </c>
      <c r="CL2777">
        <v>97</v>
      </c>
      <c r="CM2777">
        <v>97</v>
      </c>
      <c r="CN2777">
        <v>101</v>
      </c>
      <c r="CO2777">
        <v>102</v>
      </c>
      <c r="CP2777">
        <v>103</v>
      </c>
      <c r="CQ2777">
        <v>102</v>
      </c>
      <c r="CR2777">
        <v>98</v>
      </c>
      <c r="CS2777">
        <v>94</v>
      </c>
      <c r="CT2777">
        <v>90</v>
      </c>
      <c r="CU2777">
        <v>90</v>
      </c>
      <c r="CV2777">
        <v>95</v>
      </c>
      <c r="CW2777">
        <v>97</v>
      </c>
      <c r="CX2777" t="s">
        <v>5</v>
      </c>
      <c r="CY2777" t="s">
        <v>148</v>
      </c>
    </row>
    <row r="2778" spans="1:103" x14ac:dyDescent="0.25">
      <c r="A2778" t="s">
        <v>65</v>
      </c>
      <c r="B2778">
        <v>36.438099999999999</v>
      </c>
      <c r="C2778">
        <v>-115.36</v>
      </c>
      <c r="D2778">
        <v>2914</v>
      </c>
      <c r="E2778" t="s">
        <v>1</v>
      </c>
      <c r="F2778">
        <v>134.69999999999999</v>
      </c>
      <c r="G2778">
        <v>1991</v>
      </c>
      <c r="H2778">
        <v>8</v>
      </c>
      <c r="I2778" t="s">
        <v>260</v>
      </c>
      <c r="J2778">
        <v>73</v>
      </c>
      <c r="K2778">
        <v>80</v>
      </c>
      <c r="L2778">
        <v>93</v>
      </c>
      <c r="M2778">
        <v>93</v>
      </c>
      <c r="N2778">
        <v>90</v>
      </c>
      <c r="O2778">
        <v>92</v>
      </c>
      <c r="P2778">
        <v>95</v>
      </c>
      <c r="Q2778">
        <v>97</v>
      </c>
      <c r="R2778">
        <v>98</v>
      </c>
      <c r="S2778">
        <v>102</v>
      </c>
      <c r="T2778">
        <v>101</v>
      </c>
      <c r="U2778">
        <v>101</v>
      </c>
      <c r="V2778">
        <v>97</v>
      </c>
      <c r="W2778">
        <v>94</v>
      </c>
      <c r="X2778">
        <v>95</v>
      </c>
      <c r="Y2778">
        <v>98</v>
      </c>
      <c r="Z2778">
        <v>103</v>
      </c>
      <c r="AA2778">
        <v>98</v>
      </c>
      <c r="AB2778">
        <v>95</v>
      </c>
      <c r="AC2778">
        <v>93</v>
      </c>
      <c r="AD2778">
        <v>93</v>
      </c>
      <c r="AE2778">
        <v>93</v>
      </c>
      <c r="AF2778">
        <v>95</v>
      </c>
      <c r="AG2778">
        <v>91</v>
      </c>
      <c r="AH2778">
        <v>88</v>
      </c>
      <c r="AI2778">
        <v>88</v>
      </c>
      <c r="AJ2778">
        <v>82</v>
      </c>
      <c r="AK2778">
        <v>88</v>
      </c>
      <c r="AL2778">
        <v>90</v>
      </c>
      <c r="AM2778">
        <v>97</v>
      </c>
      <c r="AN2778" s="5">
        <v>102</v>
      </c>
      <c r="AO2778" s="5">
        <v>106</v>
      </c>
      <c r="AP2778" s="5">
        <v>110</v>
      </c>
      <c r="AQ2778" s="5">
        <v>110</v>
      </c>
      <c r="AR2778" s="5">
        <v>106</v>
      </c>
      <c r="AS2778" s="5">
        <v>98</v>
      </c>
      <c r="AT2778" s="5">
        <v>100</v>
      </c>
      <c r="AU2778" s="5">
        <v>88</v>
      </c>
      <c r="AV2778" s="5">
        <v>97</v>
      </c>
      <c r="AW2778" s="5">
        <v>97</v>
      </c>
      <c r="AX2778" s="5">
        <v>99</v>
      </c>
      <c r="AY2778" s="5">
        <v>104</v>
      </c>
      <c r="AZ2778" s="5">
        <v>106</v>
      </c>
      <c r="BA2778" s="5">
        <v>105</v>
      </c>
      <c r="BB2778" s="5">
        <v>103</v>
      </c>
      <c r="BC2778" s="5">
        <v>101</v>
      </c>
      <c r="BD2778" s="5">
        <v>103</v>
      </c>
      <c r="BE2778" s="5">
        <v>103</v>
      </c>
      <c r="BF2778" s="5">
        <v>96</v>
      </c>
      <c r="BG2778" s="5">
        <v>96</v>
      </c>
      <c r="BH2778" s="5">
        <v>97</v>
      </c>
      <c r="BI2778" s="5">
        <v>100</v>
      </c>
      <c r="BJ2778" s="5">
        <v>100</v>
      </c>
      <c r="BK2778" s="5">
        <v>100</v>
      </c>
      <c r="BL2778" s="5">
        <v>100</v>
      </c>
      <c r="BM2778" s="5">
        <v>100</v>
      </c>
      <c r="BN2778" s="5">
        <v>103</v>
      </c>
      <c r="BO2778" s="5">
        <v>109</v>
      </c>
      <c r="BP2778" s="5">
        <v>103</v>
      </c>
      <c r="BQ2778" s="5">
        <v>102</v>
      </c>
      <c r="BR2778" s="5">
        <v>93</v>
      </c>
      <c r="BS2778">
        <v>93</v>
      </c>
      <c r="BT2778">
        <v>94</v>
      </c>
      <c r="BU2778">
        <v>102</v>
      </c>
      <c r="BV2778">
        <v>100</v>
      </c>
      <c r="BW2778">
        <v>99</v>
      </c>
      <c r="BX2778">
        <v>97</v>
      </c>
      <c r="BY2778">
        <v>97</v>
      </c>
      <c r="BZ2778">
        <v>102</v>
      </c>
      <c r="CA2778">
        <v>105</v>
      </c>
      <c r="CB2778">
        <v>99</v>
      </c>
      <c r="CC2778">
        <v>83</v>
      </c>
      <c r="CD2778">
        <v>92</v>
      </c>
      <c r="CE2778">
        <v>98</v>
      </c>
      <c r="CF2778">
        <v>102</v>
      </c>
      <c r="CG2778">
        <v>98</v>
      </c>
      <c r="CH2778">
        <v>98</v>
      </c>
      <c r="CI2778">
        <v>101</v>
      </c>
      <c r="CJ2778">
        <v>101</v>
      </c>
      <c r="CK2778">
        <v>102</v>
      </c>
      <c r="CL2778">
        <v>101</v>
      </c>
      <c r="CM2778">
        <v>106</v>
      </c>
      <c r="CN2778">
        <v>101</v>
      </c>
      <c r="CO2778">
        <v>105</v>
      </c>
      <c r="CP2778">
        <v>105</v>
      </c>
      <c r="CQ2778">
        <v>103</v>
      </c>
      <c r="CR2778">
        <v>97</v>
      </c>
      <c r="CS2778">
        <v>96</v>
      </c>
      <c r="CT2778">
        <v>96</v>
      </c>
      <c r="CU2778">
        <v>98</v>
      </c>
      <c r="CV2778">
        <v>96</v>
      </c>
      <c r="CW2778">
        <v>89</v>
      </c>
      <c r="CX2778" t="s">
        <v>2</v>
      </c>
      <c r="CY2778" t="s">
        <v>66</v>
      </c>
    </row>
    <row r="2779" spans="1:103" x14ac:dyDescent="0.25">
      <c r="A2779" t="s">
        <v>39</v>
      </c>
      <c r="B2779">
        <v>34.525300000000001</v>
      </c>
      <c r="C2779">
        <v>-117.29640000000001</v>
      </c>
      <c r="D2779">
        <v>2789</v>
      </c>
      <c r="E2779" t="s">
        <v>1</v>
      </c>
      <c r="F2779">
        <v>218.7</v>
      </c>
      <c r="G2779">
        <v>1991</v>
      </c>
      <c r="H2779">
        <v>8</v>
      </c>
      <c r="I2779" t="s">
        <v>260</v>
      </c>
      <c r="J2779">
        <v>78</v>
      </c>
      <c r="K2779">
        <v>81</v>
      </c>
      <c r="L2779">
        <v>89</v>
      </c>
      <c r="M2779">
        <v>91</v>
      </c>
      <c r="N2779">
        <v>90</v>
      </c>
      <c r="O2779">
        <v>87</v>
      </c>
      <c r="P2779">
        <v>88</v>
      </c>
      <c r="Q2779">
        <v>92</v>
      </c>
      <c r="R2779">
        <v>93</v>
      </c>
      <c r="S2779">
        <v>98</v>
      </c>
      <c r="T2779">
        <v>102</v>
      </c>
      <c r="U2779">
        <v>94</v>
      </c>
      <c r="V2779">
        <v>94</v>
      </c>
      <c r="W2779">
        <v>88</v>
      </c>
      <c r="X2779">
        <v>88</v>
      </c>
      <c r="Y2779">
        <v>92</v>
      </c>
      <c r="Z2779">
        <v>94</v>
      </c>
      <c r="AA2779">
        <v>97</v>
      </c>
      <c r="AB2779">
        <v>88</v>
      </c>
      <c r="AC2779">
        <v>86</v>
      </c>
      <c r="AD2779">
        <v>88</v>
      </c>
      <c r="AE2779">
        <v>85</v>
      </c>
      <c r="AF2779">
        <v>85</v>
      </c>
      <c r="AG2779">
        <v>89</v>
      </c>
      <c r="AH2779">
        <v>80</v>
      </c>
      <c r="AI2779">
        <v>83</v>
      </c>
      <c r="AJ2779">
        <v>86</v>
      </c>
      <c r="AK2779">
        <v>74</v>
      </c>
      <c r="AL2779">
        <v>74</v>
      </c>
      <c r="AM2779">
        <v>86</v>
      </c>
      <c r="AN2779" s="8">
        <f>AVERAGE(AM2779,AO2779)</f>
        <v>94.5</v>
      </c>
      <c r="AO2779" s="5">
        <v>103</v>
      </c>
      <c r="AP2779" s="5">
        <v>107</v>
      </c>
      <c r="AQ2779" s="5">
        <v>109</v>
      </c>
      <c r="AR2779" s="5">
        <v>111</v>
      </c>
      <c r="AS2779" s="5">
        <v>99</v>
      </c>
      <c r="AT2779" s="5">
        <v>82</v>
      </c>
      <c r="AU2779" s="5">
        <v>83</v>
      </c>
      <c r="AV2779" s="5">
        <v>74</v>
      </c>
      <c r="AW2779" s="5">
        <v>76</v>
      </c>
      <c r="AX2779" s="5">
        <v>94</v>
      </c>
      <c r="AY2779" s="5">
        <v>98</v>
      </c>
      <c r="AZ2779" s="5">
        <v>99</v>
      </c>
      <c r="BA2779" s="5">
        <v>98</v>
      </c>
      <c r="BB2779" s="5">
        <v>94</v>
      </c>
      <c r="BC2779" s="5">
        <v>90</v>
      </c>
      <c r="BD2779" s="5">
        <v>92</v>
      </c>
      <c r="BE2779" s="5">
        <v>98</v>
      </c>
      <c r="BF2779" s="5">
        <v>96</v>
      </c>
      <c r="BG2779" s="5">
        <v>86</v>
      </c>
      <c r="BH2779" s="5">
        <v>88</v>
      </c>
      <c r="BI2779" s="5">
        <v>96</v>
      </c>
      <c r="BJ2779" s="5">
        <v>98</v>
      </c>
      <c r="BK2779" s="5">
        <v>96</v>
      </c>
      <c r="BL2779" s="5">
        <v>97</v>
      </c>
      <c r="BM2779" s="5">
        <v>95</v>
      </c>
      <c r="BN2779" s="5">
        <v>98</v>
      </c>
      <c r="BO2779" s="5">
        <v>98</v>
      </c>
      <c r="BP2779" s="5">
        <v>105</v>
      </c>
      <c r="BQ2779" s="5">
        <v>107</v>
      </c>
      <c r="BR2779" s="5">
        <v>100</v>
      </c>
      <c r="BS2779">
        <v>91</v>
      </c>
      <c r="BT2779">
        <v>100</v>
      </c>
      <c r="BU2779">
        <v>101</v>
      </c>
      <c r="BV2779">
        <v>98</v>
      </c>
      <c r="BW2779">
        <v>90</v>
      </c>
      <c r="BX2779">
        <v>87</v>
      </c>
      <c r="BY2779">
        <v>89</v>
      </c>
      <c r="BZ2779">
        <v>96</v>
      </c>
      <c r="CA2779">
        <v>101</v>
      </c>
      <c r="CB2779">
        <v>101</v>
      </c>
      <c r="CC2779">
        <v>95</v>
      </c>
      <c r="CD2779">
        <v>95</v>
      </c>
      <c r="CE2779">
        <v>89</v>
      </c>
      <c r="CF2779">
        <v>90</v>
      </c>
      <c r="CG2779">
        <v>86</v>
      </c>
      <c r="CH2779">
        <v>91</v>
      </c>
      <c r="CI2779">
        <v>95</v>
      </c>
      <c r="CJ2779">
        <v>97</v>
      </c>
      <c r="CK2779">
        <v>94</v>
      </c>
      <c r="CL2779">
        <v>96</v>
      </c>
      <c r="CM2779">
        <v>97</v>
      </c>
      <c r="CN2779">
        <v>101</v>
      </c>
      <c r="CO2779">
        <v>103</v>
      </c>
      <c r="CP2779">
        <v>104</v>
      </c>
      <c r="CQ2779">
        <v>101</v>
      </c>
      <c r="CR2779">
        <v>97</v>
      </c>
      <c r="CS2779">
        <v>92</v>
      </c>
      <c r="CT2779">
        <v>86</v>
      </c>
      <c r="CU2779">
        <v>91</v>
      </c>
      <c r="CV2779">
        <v>97</v>
      </c>
      <c r="CW2779">
        <v>100</v>
      </c>
      <c r="CX2779" t="s">
        <v>5</v>
      </c>
      <c r="CY2779" t="s">
        <v>40</v>
      </c>
    </row>
    <row r="2780" spans="1:103" x14ac:dyDescent="0.25">
      <c r="A2780" t="s">
        <v>181</v>
      </c>
      <c r="B2780">
        <v>36.166400000000003</v>
      </c>
      <c r="C2780">
        <v>-116.10169999999999</v>
      </c>
      <c r="D2780">
        <v>2600</v>
      </c>
      <c r="E2780" t="s">
        <v>1</v>
      </c>
      <c r="F2780">
        <v>76</v>
      </c>
      <c r="G2780">
        <v>1991</v>
      </c>
      <c r="H2780">
        <v>8</v>
      </c>
      <c r="I2780" t="s">
        <v>260</v>
      </c>
      <c r="J2780">
        <v>76</v>
      </c>
      <c r="K2780">
        <v>86</v>
      </c>
      <c r="L2780">
        <v>92</v>
      </c>
      <c r="M2780">
        <v>92</v>
      </c>
      <c r="N2780">
        <v>89</v>
      </c>
      <c r="O2780">
        <v>89</v>
      </c>
      <c r="P2780">
        <v>94</v>
      </c>
      <c r="Q2780">
        <v>97</v>
      </c>
      <c r="R2780">
        <v>100</v>
      </c>
      <c r="S2780">
        <v>104</v>
      </c>
      <c r="T2780">
        <v>99</v>
      </c>
      <c r="U2780">
        <v>98</v>
      </c>
      <c r="V2780">
        <v>94</v>
      </c>
      <c r="W2780">
        <v>91</v>
      </c>
      <c r="X2780">
        <v>93</v>
      </c>
      <c r="Y2780">
        <v>96</v>
      </c>
      <c r="Z2780">
        <v>99</v>
      </c>
      <c r="AA2780">
        <v>96</v>
      </c>
      <c r="AB2780">
        <v>90</v>
      </c>
      <c r="AC2780">
        <v>91</v>
      </c>
      <c r="AD2780">
        <v>90</v>
      </c>
      <c r="AE2780">
        <v>91</v>
      </c>
      <c r="AF2780">
        <v>91</v>
      </c>
      <c r="AG2780">
        <v>86</v>
      </c>
      <c r="AH2780">
        <v>86</v>
      </c>
      <c r="AI2780">
        <v>86</v>
      </c>
      <c r="AJ2780">
        <v>79</v>
      </c>
      <c r="AK2780">
        <v>82</v>
      </c>
      <c r="AL2780">
        <v>86</v>
      </c>
      <c r="AM2780">
        <v>97</v>
      </c>
      <c r="AN2780" s="5">
        <v>104</v>
      </c>
      <c r="AO2780" s="5">
        <v>109</v>
      </c>
      <c r="AP2780" s="5">
        <v>111</v>
      </c>
      <c r="AQ2780" s="5">
        <v>113</v>
      </c>
      <c r="AR2780" s="5">
        <v>109</v>
      </c>
      <c r="AS2780" s="5">
        <v>101</v>
      </c>
      <c r="AT2780" s="5">
        <v>99</v>
      </c>
      <c r="AU2780" s="5">
        <v>90</v>
      </c>
      <c r="AV2780" s="5">
        <v>95</v>
      </c>
      <c r="AW2780" s="5">
        <v>96</v>
      </c>
      <c r="AX2780" s="5">
        <v>99</v>
      </c>
      <c r="AY2780" s="5">
        <v>104</v>
      </c>
      <c r="AZ2780" s="5">
        <v>104</v>
      </c>
      <c r="BA2780" s="5">
        <v>101</v>
      </c>
      <c r="BB2780" s="5">
        <v>98</v>
      </c>
      <c r="BC2780" s="5">
        <v>98</v>
      </c>
      <c r="BD2780" s="5">
        <v>100</v>
      </c>
      <c r="BE2780" s="5">
        <v>103</v>
      </c>
      <c r="BF2780" s="5">
        <v>94</v>
      </c>
      <c r="BG2780" s="5">
        <v>94</v>
      </c>
      <c r="BH2780" s="5">
        <v>98</v>
      </c>
      <c r="BI2780" s="5">
        <v>100</v>
      </c>
      <c r="BJ2780" s="5">
        <v>101</v>
      </c>
      <c r="BK2780" s="5">
        <v>101</v>
      </c>
      <c r="BL2780" s="5">
        <v>100</v>
      </c>
      <c r="BM2780" s="5">
        <v>102</v>
      </c>
      <c r="BN2780" s="5">
        <v>104</v>
      </c>
      <c r="BO2780" s="5">
        <v>108</v>
      </c>
      <c r="BP2780" s="5">
        <v>110</v>
      </c>
      <c r="BQ2780" s="5">
        <v>104</v>
      </c>
      <c r="BR2780" s="5">
        <v>93</v>
      </c>
      <c r="BS2780">
        <v>98</v>
      </c>
      <c r="BT2780">
        <v>100</v>
      </c>
      <c r="BU2780">
        <v>101</v>
      </c>
      <c r="BV2780">
        <v>97</v>
      </c>
      <c r="BW2780">
        <v>96</v>
      </c>
      <c r="BX2780">
        <v>94</v>
      </c>
      <c r="BY2780">
        <v>97</v>
      </c>
      <c r="BZ2780">
        <v>103</v>
      </c>
      <c r="CA2780">
        <v>104</v>
      </c>
      <c r="CB2780">
        <v>100</v>
      </c>
      <c r="CC2780">
        <v>92</v>
      </c>
      <c r="CD2780">
        <v>92</v>
      </c>
      <c r="CE2780">
        <v>100</v>
      </c>
      <c r="CF2780">
        <v>98</v>
      </c>
      <c r="CG2780">
        <v>93</v>
      </c>
      <c r="CH2780">
        <v>99</v>
      </c>
      <c r="CI2780">
        <v>101</v>
      </c>
      <c r="CJ2780">
        <v>100</v>
      </c>
      <c r="CK2780">
        <v>100</v>
      </c>
      <c r="CL2780">
        <v>101</v>
      </c>
      <c r="CM2780">
        <v>103</v>
      </c>
      <c r="CN2780">
        <v>105</v>
      </c>
      <c r="CO2780">
        <v>105</v>
      </c>
      <c r="CP2780">
        <v>104</v>
      </c>
      <c r="CQ2780">
        <v>100</v>
      </c>
      <c r="CR2780">
        <v>97</v>
      </c>
      <c r="CS2780">
        <v>91</v>
      </c>
      <c r="CT2780">
        <v>94</v>
      </c>
      <c r="CU2780">
        <v>100</v>
      </c>
      <c r="CV2780">
        <v>102</v>
      </c>
      <c r="CW2780">
        <v>94</v>
      </c>
      <c r="CX2780" t="s">
        <v>2</v>
      </c>
      <c r="CY2780" t="s">
        <v>182</v>
      </c>
    </row>
    <row r="2781" spans="1:103" x14ac:dyDescent="0.25">
      <c r="A2781" t="s">
        <v>37</v>
      </c>
      <c r="B2781">
        <v>36.261400000000002</v>
      </c>
      <c r="C2781">
        <v>-116.0564</v>
      </c>
      <c r="D2781">
        <v>2573</v>
      </c>
      <c r="E2781" t="s">
        <v>1</v>
      </c>
      <c r="F2781">
        <v>75.900000000000006</v>
      </c>
      <c r="G2781">
        <v>1991</v>
      </c>
      <c r="H2781">
        <v>8</v>
      </c>
      <c r="I2781" t="s">
        <v>260</v>
      </c>
      <c r="J2781">
        <v>78</v>
      </c>
      <c r="K2781">
        <v>85</v>
      </c>
      <c r="L2781">
        <v>90</v>
      </c>
      <c r="M2781">
        <v>91</v>
      </c>
      <c r="N2781">
        <v>89</v>
      </c>
      <c r="O2781">
        <v>88</v>
      </c>
      <c r="P2781">
        <v>93</v>
      </c>
      <c r="Q2781">
        <v>96</v>
      </c>
      <c r="R2781">
        <v>98</v>
      </c>
      <c r="S2781">
        <v>103</v>
      </c>
      <c r="T2781">
        <v>100</v>
      </c>
      <c r="U2781">
        <v>98</v>
      </c>
      <c r="V2781">
        <v>93</v>
      </c>
      <c r="W2781">
        <v>91</v>
      </c>
      <c r="X2781">
        <v>93</v>
      </c>
      <c r="Y2781">
        <v>95</v>
      </c>
      <c r="Z2781">
        <v>99</v>
      </c>
      <c r="AA2781">
        <v>95</v>
      </c>
      <c r="AB2781">
        <v>90</v>
      </c>
      <c r="AC2781">
        <v>91</v>
      </c>
      <c r="AD2781">
        <v>90</v>
      </c>
      <c r="AE2781">
        <v>90</v>
      </c>
      <c r="AF2781">
        <v>90</v>
      </c>
      <c r="AG2781">
        <v>85</v>
      </c>
      <c r="AH2781">
        <v>87</v>
      </c>
      <c r="AI2781">
        <v>86</v>
      </c>
      <c r="AJ2781">
        <v>81</v>
      </c>
      <c r="AK2781">
        <v>82</v>
      </c>
      <c r="AL2781">
        <v>85</v>
      </c>
      <c r="AM2781">
        <v>96</v>
      </c>
      <c r="AN2781" s="5">
        <v>104</v>
      </c>
      <c r="AO2781" s="5">
        <v>108</v>
      </c>
      <c r="AP2781" s="5">
        <v>109</v>
      </c>
      <c r="AQ2781" s="5">
        <v>111</v>
      </c>
      <c r="AR2781" s="5">
        <v>107</v>
      </c>
      <c r="AS2781" s="5">
        <v>102</v>
      </c>
      <c r="AT2781" s="5">
        <v>100</v>
      </c>
      <c r="AU2781" s="5">
        <v>90</v>
      </c>
      <c r="AV2781" s="5">
        <v>94</v>
      </c>
      <c r="AW2781" s="5">
        <v>95</v>
      </c>
      <c r="AX2781" s="5">
        <v>98</v>
      </c>
      <c r="AY2781" s="5">
        <v>102</v>
      </c>
      <c r="AZ2781" s="5">
        <v>104</v>
      </c>
      <c r="BA2781" s="5">
        <v>99</v>
      </c>
      <c r="BB2781" s="5">
        <v>97</v>
      </c>
      <c r="BC2781" s="5">
        <v>98</v>
      </c>
      <c r="BD2781" s="5">
        <v>100</v>
      </c>
      <c r="BE2781" s="5">
        <v>102</v>
      </c>
      <c r="BF2781" s="5">
        <v>93</v>
      </c>
      <c r="BG2781" s="5">
        <v>92</v>
      </c>
      <c r="BH2781" s="5">
        <v>97</v>
      </c>
      <c r="BI2781" s="5">
        <v>100</v>
      </c>
      <c r="BJ2781" s="5">
        <v>100</v>
      </c>
      <c r="BK2781" s="5">
        <v>100</v>
      </c>
      <c r="BL2781" s="5">
        <v>99</v>
      </c>
      <c r="BM2781" s="5">
        <v>100</v>
      </c>
      <c r="BN2781" s="5">
        <v>102</v>
      </c>
      <c r="BO2781" s="5">
        <v>107</v>
      </c>
      <c r="BP2781" s="5">
        <v>108</v>
      </c>
      <c r="BQ2781" s="5">
        <v>100</v>
      </c>
      <c r="BR2781" s="5">
        <v>94</v>
      </c>
      <c r="BS2781">
        <v>97</v>
      </c>
      <c r="BT2781">
        <v>99</v>
      </c>
      <c r="BU2781">
        <v>100</v>
      </c>
      <c r="BV2781">
        <v>96</v>
      </c>
      <c r="BW2781">
        <v>95</v>
      </c>
      <c r="BX2781">
        <v>92</v>
      </c>
      <c r="BY2781">
        <v>96</v>
      </c>
      <c r="BZ2781">
        <v>102</v>
      </c>
      <c r="CA2781">
        <v>103</v>
      </c>
      <c r="CB2781">
        <v>100</v>
      </c>
      <c r="CC2781">
        <v>92</v>
      </c>
      <c r="CD2781">
        <v>94</v>
      </c>
      <c r="CE2781">
        <v>98</v>
      </c>
      <c r="CF2781">
        <v>98</v>
      </c>
      <c r="CG2781">
        <v>94</v>
      </c>
      <c r="CH2781">
        <v>98</v>
      </c>
      <c r="CI2781">
        <v>101</v>
      </c>
      <c r="CJ2781">
        <v>102</v>
      </c>
      <c r="CK2781">
        <v>99</v>
      </c>
      <c r="CL2781">
        <v>101</v>
      </c>
      <c r="CM2781">
        <v>102</v>
      </c>
      <c r="CN2781">
        <v>105</v>
      </c>
      <c r="CO2781">
        <v>103</v>
      </c>
      <c r="CP2781">
        <v>103</v>
      </c>
      <c r="CQ2781">
        <v>100</v>
      </c>
      <c r="CR2781">
        <v>97</v>
      </c>
      <c r="CS2781">
        <v>91</v>
      </c>
      <c r="CT2781">
        <v>91</v>
      </c>
      <c r="CU2781">
        <v>99</v>
      </c>
      <c r="CV2781">
        <v>101</v>
      </c>
      <c r="CW2781">
        <v>95</v>
      </c>
      <c r="CX2781" t="s">
        <v>2</v>
      </c>
      <c r="CY2781" t="s">
        <v>38</v>
      </c>
    </row>
    <row r="2782" spans="1:103" x14ac:dyDescent="0.25">
      <c r="A2782" t="s">
        <v>53</v>
      </c>
      <c r="B2782">
        <v>35.979999999999997</v>
      </c>
      <c r="C2782">
        <v>-114.8464</v>
      </c>
      <c r="D2782">
        <v>2500</v>
      </c>
      <c r="E2782" t="s">
        <v>1</v>
      </c>
      <c r="F2782">
        <v>188.9</v>
      </c>
      <c r="G2782">
        <v>1991</v>
      </c>
      <c r="H2782">
        <v>8</v>
      </c>
      <c r="I2782" t="s">
        <v>260</v>
      </c>
      <c r="J2782">
        <v>78</v>
      </c>
      <c r="K2782">
        <v>80</v>
      </c>
      <c r="L2782">
        <v>91</v>
      </c>
      <c r="M2782">
        <v>93</v>
      </c>
      <c r="N2782">
        <v>96</v>
      </c>
      <c r="O2782">
        <v>90</v>
      </c>
      <c r="P2782">
        <v>93</v>
      </c>
      <c r="Q2782">
        <v>97</v>
      </c>
      <c r="R2782">
        <v>98</v>
      </c>
      <c r="S2782">
        <v>102</v>
      </c>
      <c r="T2782">
        <v>101</v>
      </c>
      <c r="U2782">
        <v>97</v>
      </c>
      <c r="V2782">
        <v>97</v>
      </c>
      <c r="W2782">
        <v>94</v>
      </c>
      <c r="X2782">
        <v>93</v>
      </c>
      <c r="Y2782">
        <v>96</v>
      </c>
      <c r="Z2782">
        <v>100</v>
      </c>
      <c r="AA2782">
        <v>98</v>
      </c>
      <c r="AB2782">
        <v>95</v>
      </c>
      <c r="AC2782">
        <v>93</v>
      </c>
      <c r="AD2782">
        <v>93</v>
      </c>
      <c r="AE2782">
        <v>95</v>
      </c>
      <c r="AF2782">
        <v>93</v>
      </c>
      <c r="AG2782">
        <v>93</v>
      </c>
      <c r="AH2782">
        <v>91</v>
      </c>
      <c r="AI2782">
        <v>89</v>
      </c>
      <c r="AJ2782">
        <v>87</v>
      </c>
      <c r="AK2782">
        <v>82</v>
      </c>
      <c r="AL2782">
        <v>90</v>
      </c>
      <c r="AM2782">
        <v>94</v>
      </c>
      <c r="AN2782" s="5">
        <v>102</v>
      </c>
      <c r="AO2782" s="5">
        <v>107</v>
      </c>
      <c r="AP2782" s="5">
        <v>107</v>
      </c>
      <c r="AQ2782" s="5">
        <v>110</v>
      </c>
      <c r="AR2782" s="5">
        <v>109</v>
      </c>
      <c r="AS2782" s="5">
        <v>105</v>
      </c>
      <c r="AT2782" s="5">
        <v>99</v>
      </c>
      <c r="AU2782" s="5">
        <v>98</v>
      </c>
      <c r="AV2782" s="5">
        <v>97</v>
      </c>
      <c r="AW2782" s="5">
        <v>98</v>
      </c>
      <c r="AX2782" s="5">
        <v>99</v>
      </c>
      <c r="AY2782" s="5">
        <v>105</v>
      </c>
      <c r="AZ2782" s="5">
        <v>106</v>
      </c>
      <c r="BA2782" s="5">
        <v>108</v>
      </c>
      <c r="BB2782" s="5">
        <v>105</v>
      </c>
      <c r="BC2782" s="5">
        <v>103</v>
      </c>
      <c r="BD2782" s="5">
        <v>103</v>
      </c>
      <c r="BE2782" s="5">
        <v>102</v>
      </c>
      <c r="BF2782" s="5">
        <v>100</v>
      </c>
      <c r="BG2782" s="5">
        <v>95</v>
      </c>
      <c r="BH2782" s="5">
        <v>97</v>
      </c>
      <c r="BI2782" s="5">
        <v>100</v>
      </c>
      <c r="BJ2782" s="5">
        <v>102</v>
      </c>
      <c r="BK2782" s="5">
        <v>100</v>
      </c>
      <c r="BL2782" s="5">
        <v>101</v>
      </c>
      <c r="BM2782" s="5">
        <v>101</v>
      </c>
      <c r="BN2782" s="5">
        <v>102</v>
      </c>
      <c r="BO2782" s="5">
        <v>109</v>
      </c>
      <c r="BP2782" s="5">
        <v>109</v>
      </c>
      <c r="BQ2782" s="5">
        <v>109</v>
      </c>
      <c r="BR2782" s="5">
        <v>98</v>
      </c>
      <c r="BS2782">
        <v>99</v>
      </c>
      <c r="BT2782">
        <v>96</v>
      </c>
      <c r="BU2782">
        <v>101</v>
      </c>
      <c r="BV2782">
        <v>102</v>
      </c>
      <c r="BW2782">
        <v>100</v>
      </c>
      <c r="BX2782">
        <v>97</v>
      </c>
      <c r="BY2782">
        <v>97</v>
      </c>
      <c r="BZ2782">
        <v>102</v>
      </c>
      <c r="CA2782">
        <v>106</v>
      </c>
      <c r="CB2782">
        <v>108</v>
      </c>
      <c r="CC2782">
        <v>97</v>
      </c>
      <c r="CD2782">
        <v>87</v>
      </c>
      <c r="CE2782">
        <v>96</v>
      </c>
      <c r="CF2782">
        <v>101</v>
      </c>
      <c r="CG2782">
        <v>102</v>
      </c>
      <c r="CH2782">
        <v>99</v>
      </c>
      <c r="CI2782">
        <v>102</v>
      </c>
      <c r="CJ2782">
        <v>101</v>
      </c>
      <c r="CK2782">
        <v>101</v>
      </c>
      <c r="CL2782">
        <v>102</v>
      </c>
      <c r="CM2782">
        <v>104</v>
      </c>
      <c r="CN2782">
        <v>104</v>
      </c>
      <c r="CO2782">
        <v>104</v>
      </c>
      <c r="CP2782">
        <v>107</v>
      </c>
      <c r="CQ2782">
        <v>105</v>
      </c>
      <c r="CR2782">
        <v>100</v>
      </c>
      <c r="CS2782">
        <v>96</v>
      </c>
      <c r="CT2782">
        <v>94</v>
      </c>
      <c r="CU2782">
        <v>97</v>
      </c>
      <c r="CV2782">
        <v>98</v>
      </c>
      <c r="CW2782">
        <v>90</v>
      </c>
      <c r="CX2782" t="s">
        <v>2</v>
      </c>
      <c r="CY2782" t="s">
        <v>54</v>
      </c>
    </row>
    <row r="2783" spans="1:103" x14ac:dyDescent="0.25">
      <c r="A2783" t="s">
        <v>134</v>
      </c>
      <c r="B2783">
        <v>36.5717</v>
      </c>
      <c r="C2783">
        <v>-116.4619</v>
      </c>
      <c r="D2783">
        <v>2450</v>
      </c>
      <c r="E2783" t="s">
        <v>1</v>
      </c>
      <c r="F2783">
        <v>38.200000000000003</v>
      </c>
      <c r="G2783">
        <v>1991</v>
      </c>
      <c r="H2783">
        <v>8</v>
      </c>
      <c r="I2783" t="s">
        <v>260</v>
      </c>
      <c r="J2783">
        <v>80</v>
      </c>
      <c r="K2783">
        <v>86</v>
      </c>
      <c r="L2783">
        <v>90</v>
      </c>
      <c r="M2783">
        <v>96</v>
      </c>
      <c r="N2783">
        <v>93</v>
      </c>
      <c r="O2783">
        <v>92</v>
      </c>
      <c r="P2783">
        <v>96</v>
      </c>
      <c r="Q2783">
        <v>99</v>
      </c>
      <c r="R2783">
        <v>102</v>
      </c>
      <c r="S2783">
        <v>107</v>
      </c>
      <c r="T2783">
        <v>102</v>
      </c>
      <c r="U2783">
        <v>101</v>
      </c>
      <c r="V2783">
        <v>97</v>
      </c>
      <c r="W2783">
        <v>97</v>
      </c>
      <c r="X2783">
        <v>97</v>
      </c>
      <c r="Y2783">
        <v>98</v>
      </c>
      <c r="Z2783">
        <v>101</v>
      </c>
      <c r="AA2783">
        <v>99</v>
      </c>
      <c r="AB2783">
        <v>95</v>
      </c>
      <c r="AC2783">
        <v>94</v>
      </c>
      <c r="AD2783">
        <v>92</v>
      </c>
      <c r="AE2783">
        <v>94</v>
      </c>
      <c r="AF2783">
        <v>92</v>
      </c>
      <c r="AG2783">
        <v>90</v>
      </c>
      <c r="AH2783">
        <v>89</v>
      </c>
      <c r="AI2783">
        <v>88</v>
      </c>
      <c r="AJ2783">
        <v>82</v>
      </c>
      <c r="AK2783">
        <v>85</v>
      </c>
      <c r="AL2783">
        <v>99</v>
      </c>
      <c r="AM2783">
        <v>102</v>
      </c>
      <c r="AN2783" s="5">
        <v>106</v>
      </c>
      <c r="AO2783" s="5">
        <v>111</v>
      </c>
      <c r="AP2783" s="5">
        <v>114</v>
      </c>
      <c r="AQ2783" s="5">
        <v>114</v>
      </c>
      <c r="AR2783" s="5">
        <v>110</v>
      </c>
      <c r="AS2783" s="5">
        <v>103</v>
      </c>
      <c r="AT2783" s="5">
        <v>100</v>
      </c>
      <c r="AU2783" s="5">
        <v>89</v>
      </c>
      <c r="AV2783" s="5">
        <v>96</v>
      </c>
      <c r="AW2783" s="5">
        <v>98</v>
      </c>
      <c r="AX2783" s="5">
        <v>101</v>
      </c>
      <c r="AY2783" s="5">
        <v>105</v>
      </c>
      <c r="AZ2783" s="5">
        <v>107</v>
      </c>
      <c r="BA2783" s="5">
        <v>103</v>
      </c>
      <c r="BB2783" s="5">
        <v>101</v>
      </c>
      <c r="BC2783" s="5">
        <v>100</v>
      </c>
      <c r="BD2783" s="5">
        <v>104</v>
      </c>
      <c r="BE2783" s="5">
        <v>103</v>
      </c>
      <c r="BF2783" s="5">
        <v>103</v>
      </c>
      <c r="BG2783" s="5">
        <v>97</v>
      </c>
      <c r="BH2783" s="5">
        <v>100</v>
      </c>
      <c r="BI2783" s="5">
        <v>102</v>
      </c>
      <c r="BJ2783" s="5">
        <v>103</v>
      </c>
      <c r="BK2783" s="5">
        <v>104</v>
      </c>
      <c r="BL2783" s="5">
        <v>103</v>
      </c>
      <c r="BM2783" s="5">
        <v>105</v>
      </c>
      <c r="BN2783" s="5">
        <v>105</v>
      </c>
      <c r="BO2783" s="5">
        <v>105</v>
      </c>
      <c r="BP2783" s="5">
        <v>111</v>
      </c>
      <c r="BQ2783" s="5">
        <v>106</v>
      </c>
      <c r="BR2783" s="5">
        <v>102</v>
      </c>
      <c r="BS2783">
        <v>102</v>
      </c>
      <c r="BT2783">
        <v>103</v>
      </c>
      <c r="BU2783">
        <v>102</v>
      </c>
      <c r="BV2783">
        <v>100</v>
      </c>
      <c r="BW2783">
        <v>98</v>
      </c>
      <c r="BX2783">
        <v>96</v>
      </c>
      <c r="BY2783">
        <v>98</v>
      </c>
      <c r="BZ2783">
        <v>105</v>
      </c>
      <c r="CA2783">
        <v>107</v>
      </c>
      <c r="CB2783">
        <v>103</v>
      </c>
      <c r="CC2783">
        <v>95</v>
      </c>
      <c r="CD2783">
        <v>99</v>
      </c>
      <c r="CE2783">
        <v>101</v>
      </c>
      <c r="CF2783">
        <v>98</v>
      </c>
      <c r="CG2783">
        <v>96</v>
      </c>
      <c r="CH2783">
        <v>101</v>
      </c>
      <c r="CI2783">
        <v>105</v>
      </c>
      <c r="CJ2783">
        <v>104</v>
      </c>
      <c r="CK2783">
        <v>102</v>
      </c>
      <c r="CL2783">
        <v>105</v>
      </c>
      <c r="CM2783">
        <v>106</v>
      </c>
      <c r="CN2783">
        <v>109</v>
      </c>
      <c r="CO2783">
        <v>107</v>
      </c>
      <c r="CP2783">
        <v>107</v>
      </c>
      <c r="CQ2783">
        <v>107</v>
      </c>
      <c r="CR2783">
        <v>98</v>
      </c>
      <c r="CS2783">
        <v>98</v>
      </c>
      <c r="CT2783">
        <v>95</v>
      </c>
      <c r="CU2783">
        <v>101</v>
      </c>
      <c r="CV2783">
        <v>104</v>
      </c>
      <c r="CW2783">
        <v>101</v>
      </c>
      <c r="CX2783" t="s">
        <v>2</v>
      </c>
      <c r="CY2783" t="s">
        <v>135</v>
      </c>
    </row>
    <row r="2784" spans="1:103" x14ac:dyDescent="0.25">
      <c r="A2784" t="s">
        <v>189</v>
      </c>
      <c r="B2784">
        <v>36.9133</v>
      </c>
      <c r="C2784">
        <v>-114.19499999999999</v>
      </c>
      <c r="D2784">
        <v>2446</v>
      </c>
      <c r="E2784" t="s">
        <v>1</v>
      </c>
      <c r="F2784">
        <v>243.3</v>
      </c>
      <c r="G2784">
        <v>1991</v>
      </c>
      <c r="H2784">
        <v>8</v>
      </c>
      <c r="I2784" t="s">
        <v>260</v>
      </c>
      <c r="J2784">
        <v>77</v>
      </c>
      <c r="K2784">
        <v>79</v>
      </c>
      <c r="L2784">
        <v>91</v>
      </c>
      <c r="M2784">
        <v>94</v>
      </c>
      <c r="N2784">
        <v>92</v>
      </c>
      <c r="O2784">
        <v>93</v>
      </c>
      <c r="P2784">
        <v>95</v>
      </c>
      <c r="Q2784">
        <v>98</v>
      </c>
      <c r="R2784">
        <v>103</v>
      </c>
      <c r="S2784">
        <v>104</v>
      </c>
      <c r="T2784">
        <v>100</v>
      </c>
      <c r="U2784">
        <v>99</v>
      </c>
      <c r="V2784">
        <v>95</v>
      </c>
      <c r="W2784">
        <v>94</v>
      </c>
      <c r="X2784">
        <v>96</v>
      </c>
      <c r="Y2784">
        <v>98</v>
      </c>
      <c r="Z2784">
        <v>99</v>
      </c>
      <c r="AA2784">
        <v>99</v>
      </c>
      <c r="AB2784">
        <v>96</v>
      </c>
      <c r="AC2784">
        <v>95</v>
      </c>
      <c r="AD2784">
        <v>95</v>
      </c>
      <c r="AE2784">
        <v>95</v>
      </c>
      <c r="AF2784">
        <v>96</v>
      </c>
      <c r="AG2784">
        <v>92</v>
      </c>
      <c r="AH2784">
        <v>90</v>
      </c>
      <c r="AI2784">
        <v>90</v>
      </c>
      <c r="AJ2784">
        <v>80</v>
      </c>
      <c r="AK2784">
        <v>90</v>
      </c>
      <c r="AL2784">
        <v>92</v>
      </c>
      <c r="AM2784">
        <v>101</v>
      </c>
      <c r="AN2784" s="5">
        <v>106</v>
      </c>
      <c r="AO2784" s="5">
        <v>113</v>
      </c>
      <c r="AP2784" s="5">
        <v>110</v>
      </c>
      <c r="AQ2784" s="5">
        <v>114</v>
      </c>
      <c r="AR2784" s="5">
        <v>109</v>
      </c>
      <c r="AS2784" s="5">
        <v>103</v>
      </c>
      <c r="AT2784" s="5">
        <v>101</v>
      </c>
      <c r="AU2784" s="5">
        <v>95</v>
      </c>
      <c r="AV2784" s="5">
        <v>98</v>
      </c>
      <c r="AW2784" s="5">
        <v>100</v>
      </c>
      <c r="AX2784" s="5">
        <v>102</v>
      </c>
      <c r="AY2784" s="5">
        <v>108</v>
      </c>
      <c r="AZ2784" s="5">
        <v>109</v>
      </c>
      <c r="BA2784" s="5">
        <v>105</v>
      </c>
      <c r="BB2784" s="5">
        <v>104</v>
      </c>
      <c r="BC2784" s="5">
        <v>103</v>
      </c>
      <c r="BD2784" s="5">
        <v>105</v>
      </c>
      <c r="BE2784" s="5">
        <v>104</v>
      </c>
      <c r="BF2784" s="5">
        <v>98</v>
      </c>
      <c r="BG2784" s="5">
        <v>98</v>
      </c>
      <c r="BH2784" s="5">
        <v>100</v>
      </c>
      <c r="BI2784" s="5">
        <v>104</v>
      </c>
      <c r="BJ2784" s="5">
        <v>104</v>
      </c>
      <c r="BK2784" s="5">
        <v>103</v>
      </c>
      <c r="BL2784" s="5">
        <v>103</v>
      </c>
      <c r="BM2784" s="5">
        <v>103</v>
      </c>
      <c r="BN2784" s="5">
        <v>106</v>
      </c>
      <c r="BO2784" s="5">
        <v>112</v>
      </c>
      <c r="BP2784" s="5">
        <v>112</v>
      </c>
      <c r="BQ2784" s="5">
        <v>104</v>
      </c>
      <c r="BR2784" s="5">
        <v>102</v>
      </c>
      <c r="BS2784">
        <v>100</v>
      </c>
      <c r="BT2784">
        <v>102</v>
      </c>
      <c r="BU2784">
        <v>103</v>
      </c>
      <c r="BV2784">
        <v>103</v>
      </c>
      <c r="BW2784">
        <v>101</v>
      </c>
      <c r="BX2784">
        <v>99</v>
      </c>
      <c r="BY2784">
        <v>100</v>
      </c>
      <c r="BZ2784">
        <v>105</v>
      </c>
      <c r="CA2784">
        <v>107</v>
      </c>
      <c r="CB2784">
        <v>102</v>
      </c>
      <c r="CC2784">
        <v>91</v>
      </c>
      <c r="CD2784">
        <v>97</v>
      </c>
      <c r="CE2784">
        <v>101</v>
      </c>
      <c r="CF2784">
        <v>104</v>
      </c>
      <c r="CG2784">
        <v>100</v>
      </c>
      <c r="CH2784">
        <v>101</v>
      </c>
      <c r="CI2784">
        <v>102</v>
      </c>
      <c r="CJ2784">
        <v>103</v>
      </c>
      <c r="CK2784">
        <v>104</v>
      </c>
      <c r="CL2784">
        <v>105</v>
      </c>
      <c r="CM2784">
        <v>106</v>
      </c>
      <c r="CN2784">
        <v>107</v>
      </c>
      <c r="CO2784">
        <v>107</v>
      </c>
      <c r="CP2784">
        <v>106</v>
      </c>
      <c r="CQ2784">
        <v>103</v>
      </c>
      <c r="CR2784">
        <v>101</v>
      </c>
      <c r="CS2784">
        <v>96</v>
      </c>
      <c r="CT2784">
        <v>96</v>
      </c>
      <c r="CU2784">
        <v>102</v>
      </c>
      <c r="CV2784">
        <v>104</v>
      </c>
      <c r="CW2784">
        <v>84</v>
      </c>
      <c r="CX2784" t="s">
        <v>2</v>
      </c>
      <c r="CY2784" t="s">
        <v>190</v>
      </c>
    </row>
    <row r="2785" spans="1:103" x14ac:dyDescent="0.25">
      <c r="A2785" t="s">
        <v>87</v>
      </c>
      <c r="B2785">
        <v>35.651400000000002</v>
      </c>
      <c r="C2785">
        <v>-117.8214</v>
      </c>
      <c r="D2785">
        <v>2430</v>
      </c>
      <c r="E2785" t="s">
        <v>1</v>
      </c>
      <c r="F2785">
        <v>124.4</v>
      </c>
      <c r="G2785">
        <v>1991</v>
      </c>
      <c r="H2785">
        <v>8</v>
      </c>
      <c r="I2785" t="s">
        <v>260</v>
      </c>
      <c r="J2785">
        <v>87</v>
      </c>
      <c r="K2785">
        <v>90</v>
      </c>
      <c r="L2785">
        <v>95</v>
      </c>
      <c r="M2785">
        <v>93</v>
      </c>
      <c r="N2785">
        <v>91</v>
      </c>
      <c r="O2785">
        <v>93</v>
      </c>
      <c r="P2785">
        <v>94</v>
      </c>
      <c r="Q2785">
        <v>96</v>
      </c>
      <c r="R2785">
        <v>100</v>
      </c>
      <c r="S2785">
        <v>104</v>
      </c>
      <c r="T2785">
        <v>104</v>
      </c>
      <c r="U2785">
        <v>104</v>
      </c>
      <c r="V2785">
        <v>97</v>
      </c>
      <c r="W2785">
        <v>95</v>
      </c>
      <c r="X2785">
        <v>102</v>
      </c>
      <c r="Y2785">
        <v>102</v>
      </c>
      <c r="Z2785">
        <v>103</v>
      </c>
      <c r="AA2785">
        <v>97</v>
      </c>
      <c r="AB2785">
        <v>87</v>
      </c>
      <c r="AC2785">
        <v>92</v>
      </c>
      <c r="AD2785">
        <v>90</v>
      </c>
      <c r="AE2785">
        <v>92</v>
      </c>
      <c r="AF2785">
        <v>95</v>
      </c>
      <c r="AG2785">
        <v>85</v>
      </c>
      <c r="AH2785">
        <v>86</v>
      </c>
      <c r="AI2785">
        <v>85</v>
      </c>
      <c r="AJ2785">
        <v>82</v>
      </c>
      <c r="AK2785">
        <v>79</v>
      </c>
      <c r="AL2785">
        <v>87</v>
      </c>
      <c r="AM2785">
        <v>96</v>
      </c>
      <c r="AN2785" s="5">
        <v>102</v>
      </c>
      <c r="AO2785" s="5">
        <v>107</v>
      </c>
      <c r="AP2785" s="5">
        <v>110</v>
      </c>
      <c r="AQ2785" s="5">
        <v>113</v>
      </c>
      <c r="AR2785" s="5">
        <v>111</v>
      </c>
      <c r="AS2785" s="5">
        <v>103</v>
      </c>
      <c r="AT2785" s="5">
        <v>99</v>
      </c>
      <c r="AU2785" s="5">
        <v>87</v>
      </c>
      <c r="AV2785" s="8">
        <f>AVERAGE(AU2785,AW2785)</f>
        <v>93</v>
      </c>
      <c r="AW2785" s="5">
        <v>99</v>
      </c>
      <c r="AX2785" s="5">
        <v>101</v>
      </c>
      <c r="AY2785" s="5">
        <v>102</v>
      </c>
      <c r="AZ2785" s="5">
        <v>104</v>
      </c>
      <c r="BA2785" s="5">
        <v>101</v>
      </c>
      <c r="BB2785" s="5">
        <v>95</v>
      </c>
      <c r="BC2785" s="5">
        <v>99</v>
      </c>
      <c r="BD2785" s="5">
        <v>99</v>
      </c>
      <c r="BE2785" s="5">
        <v>97</v>
      </c>
      <c r="BF2785" s="5">
        <v>95</v>
      </c>
      <c r="BG2785" s="5">
        <v>93</v>
      </c>
      <c r="BH2785" s="5">
        <v>97</v>
      </c>
      <c r="BI2785" s="5">
        <v>100</v>
      </c>
      <c r="BJ2785" s="5">
        <v>102</v>
      </c>
      <c r="BK2785" s="5">
        <v>101</v>
      </c>
      <c r="BL2785" s="5">
        <v>101</v>
      </c>
      <c r="BM2785" s="5">
        <v>103</v>
      </c>
      <c r="BN2785" s="5">
        <v>103</v>
      </c>
      <c r="BO2785" s="5">
        <v>106</v>
      </c>
      <c r="BP2785" s="5">
        <v>109</v>
      </c>
      <c r="BQ2785" s="5">
        <v>101</v>
      </c>
      <c r="BR2785" s="5">
        <v>93</v>
      </c>
      <c r="BS2785">
        <v>102</v>
      </c>
      <c r="BT2785">
        <v>103</v>
      </c>
      <c r="BU2785">
        <v>101</v>
      </c>
      <c r="BV2785">
        <v>100</v>
      </c>
      <c r="BW2785">
        <v>93</v>
      </c>
      <c r="BX2785">
        <v>93</v>
      </c>
      <c r="BY2785">
        <v>96</v>
      </c>
      <c r="BZ2785">
        <v>101</v>
      </c>
      <c r="CA2785">
        <v>103</v>
      </c>
      <c r="CB2785">
        <v>102</v>
      </c>
      <c r="CC2785">
        <v>99</v>
      </c>
      <c r="CD2785">
        <v>88</v>
      </c>
      <c r="CE2785">
        <v>99</v>
      </c>
      <c r="CF2785">
        <v>93</v>
      </c>
      <c r="CG2785">
        <v>97</v>
      </c>
      <c r="CH2785">
        <v>99</v>
      </c>
      <c r="CI2785">
        <v>102</v>
      </c>
      <c r="CJ2785">
        <v>101</v>
      </c>
      <c r="CK2785">
        <v>99</v>
      </c>
      <c r="CL2785">
        <v>100</v>
      </c>
      <c r="CM2785">
        <v>102</v>
      </c>
      <c r="CN2785">
        <v>104</v>
      </c>
      <c r="CO2785">
        <v>106</v>
      </c>
      <c r="CP2785">
        <v>105</v>
      </c>
      <c r="CQ2785">
        <v>101</v>
      </c>
      <c r="CR2785">
        <v>96</v>
      </c>
      <c r="CS2785">
        <v>88</v>
      </c>
      <c r="CT2785">
        <v>88</v>
      </c>
      <c r="CU2785">
        <v>98</v>
      </c>
      <c r="CV2785">
        <v>101</v>
      </c>
      <c r="CW2785">
        <v>100</v>
      </c>
      <c r="CX2785" t="s">
        <v>5</v>
      </c>
      <c r="CY2785" t="s">
        <v>88</v>
      </c>
    </row>
    <row r="2786" spans="1:103" x14ac:dyDescent="0.25">
      <c r="A2786" t="s">
        <v>79</v>
      </c>
      <c r="B2786">
        <v>35.686399999999999</v>
      </c>
      <c r="C2786">
        <v>-117.6908</v>
      </c>
      <c r="D2786">
        <v>2231</v>
      </c>
      <c r="E2786" t="s">
        <v>1</v>
      </c>
      <c r="F2786">
        <v>113.6</v>
      </c>
      <c r="G2786">
        <v>1991</v>
      </c>
      <c r="H2786">
        <v>8</v>
      </c>
      <c r="I2786" t="s">
        <v>260</v>
      </c>
      <c r="J2786">
        <v>88</v>
      </c>
      <c r="K2786">
        <v>92</v>
      </c>
      <c r="L2786">
        <v>95</v>
      </c>
      <c r="M2786">
        <v>94</v>
      </c>
      <c r="N2786">
        <v>93</v>
      </c>
      <c r="O2786">
        <v>95</v>
      </c>
      <c r="P2786">
        <v>98</v>
      </c>
      <c r="Q2786">
        <v>99</v>
      </c>
      <c r="R2786">
        <v>102</v>
      </c>
      <c r="S2786">
        <v>106</v>
      </c>
      <c r="T2786">
        <v>107</v>
      </c>
      <c r="U2786">
        <v>103</v>
      </c>
      <c r="V2786">
        <v>98</v>
      </c>
      <c r="W2786">
        <v>96</v>
      </c>
      <c r="X2786">
        <v>97</v>
      </c>
      <c r="Y2786">
        <v>101</v>
      </c>
      <c r="Z2786">
        <v>104</v>
      </c>
      <c r="AA2786">
        <v>98</v>
      </c>
      <c r="AB2786">
        <v>90</v>
      </c>
      <c r="AC2786">
        <v>94</v>
      </c>
      <c r="AD2786">
        <v>92</v>
      </c>
      <c r="AE2786">
        <v>94</v>
      </c>
      <c r="AF2786">
        <v>94</v>
      </c>
      <c r="AG2786">
        <v>86</v>
      </c>
      <c r="AH2786">
        <v>88</v>
      </c>
      <c r="AI2786">
        <v>87</v>
      </c>
      <c r="AJ2786">
        <v>83</v>
      </c>
      <c r="AK2786">
        <v>81</v>
      </c>
      <c r="AL2786">
        <v>89</v>
      </c>
      <c r="AM2786">
        <v>99</v>
      </c>
      <c r="AN2786" s="5">
        <v>106</v>
      </c>
      <c r="AO2786" s="5">
        <v>111</v>
      </c>
      <c r="AP2786" s="5">
        <v>115</v>
      </c>
      <c r="AQ2786" s="5">
        <v>116</v>
      </c>
      <c r="AR2786" s="5">
        <v>115</v>
      </c>
      <c r="AS2786" s="5">
        <v>108</v>
      </c>
      <c r="AT2786" s="5">
        <v>104</v>
      </c>
      <c r="AU2786" s="5">
        <v>90</v>
      </c>
      <c r="AV2786" s="5">
        <v>101</v>
      </c>
      <c r="AW2786" s="5">
        <v>102</v>
      </c>
      <c r="AX2786" s="5">
        <v>102</v>
      </c>
      <c r="AY2786" s="5">
        <v>107</v>
      </c>
      <c r="AZ2786" s="5">
        <v>105</v>
      </c>
      <c r="BA2786" s="5">
        <v>103</v>
      </c>
      <c r="BB2786" s="5">
        <v>98</v>
      </c>
      <c r="BC2786" s="5">
        <v>100</v>
      </c>
      <c r="BD2786" s="5">
        <v>101</v>
      </c>
      <c r="BE2786" s="5">
        <v>101</v>
      </c>
      <c r="BF2786" s="5">
        <v>94</v>
      </c>
      <c r="BG2786" s="5">
        <v>96</v>
      </c>
      <c r="BH2786" s="5">
        <v>100</v>
      </c>
      <c r="BI2786" s="5">
        <v>103</v>
      </c>
      <c r="BJ2786" s="5">
        <v>108</v>
      </c>
      <c r="BK2786" s="5">
        <v>104</v>
      </c>
      <c r="BL2786" s="5">
        <v>104</v>
      </c>
      <c r="BM2786" s="5">
        <v>104</v>
      </c>
      <c r="BN2786" s="5">
        <v>106</v>
      </c>
      <c r="BO2786" s="5">
        <v>109</v>
      </c>
      <c r="BP2786" s="5">
        <v>112</v>
      </c>
      <c r="BQ2786" s="5">
        <v>107</v>
      </c>
      <c r="BR2786" s="5">
        <v>98</v>
      </c>
      <c r="BS2786">
        <v>105</v>
      </c>
      <c r="BT2786">
        <v>105</v>
      </c>
      <c r="BU2786">
        <v>104</v>
      </c>
      <c r="BV2786">
        <v>98</v>
      </c>
      <c r="BW2786">
        <v>98</v>
      </c>
      <c r="BX2786">
        <v>96</v>
      </c>
      <c r="BY2786">
        <v>100</v>
      </c>
      <c r="BZ2786">
        <v>106</v>
      </c>
      <c r="CA2786">
        <v>106</v>
      </c>
      <c r="CB2786">
        <v>103</v>
      </c>
      <c r="CC2786">
        <v>103</v>
      </c>
      <c r="CD2786">
        <v>89</v>
      </c>
      <c r="CE2786">
        <v>102</v>
      </c>
      <c r="CF2786">
        <v>96</v>
      </c>
      <c r="CG2786">
        <v>98</v>
      </c>
      <c r="CH2786">
        <v>102</v>
      </c>
      <c r="CI2786">
        <v>105</v>
      </c>
      <c r="CJ2786">
        <v>103</v>
      </c>
      <c r="CK2786">
        <v>103</v>
      </c>
      <c r="CL2786">
        <v>103</v>
      </c>
      <c r="CM2786">
        <v>107</v>
      </c>
      <c r="CN2786">
        <v>106</v>
      </c>
      <c r="CO2786">
        <v>109</v>
      </c>
      <c r="CP2786">
        <v>107</v>
      </c>
      <c r="CQ2786">
        <v>103</v>
      </c>
      <c r="CR2786">
        <v>96</v>
      </c>
      <c r="CS2786">
        <v>91</v>
      </c>
      <c r="CT2786">
        <v>95</v>
      </c>
      <c r="CU2786">
        <v>103</v>
      </c>
      <c r="CV2786">
        <v>105</v>
      </c>
      <c r="CW2786">
        <v>106</v>
      </c>
      <c r="CX2786" t="s">
        <v>5</v>
      </c>
      <c r="CY2786" t="s">
        <v>80</v>
      </c>
    </row>
    <row r="2787" spans="1:103" x14ac:dyDescent="0.25">
      <c r="A2787" t="s">
        <v>164</v>
      </c>
      <c r="B2787">
        <v>34.892800000000001</v>
      </c>
      <c r="C2787">
        <v>-117.0219</v>
      </c>
      <c r="D2787">
        <v>2220</v>
      </c>
      <c r="E2787" t="s">
        <v>1</v>
      </c>
      <c r="F2787">
        <v>175</v>
      </c>
      <c r="G2787">
        <v>1991</v>
      </c>
      <c r="H2787">
        <v>8</v>
      </c>
      <c r="I2787" t="s">
        <v>260</v>
      </c>
      <c r="J2787">
        <v>80</v>
      </c>
      <c r="L2787">
        <v>92</v>
      </c>
      <c r="M2787">
        <v>89</v>
      </c>
      <c r="N2787">
        <v>86</v>
      </c>
      <c r="O2787">
        <v>93</v>
      </c>
      <c r="Q2787">
        <v>95</v>
      </c>
      <c r="R2787">
        <v>91</v>
      </c>
      <c r="S2787">
        <v>95</v>
      </c>
      <c r="T2787">
        <v>95</v>
      </c>
      <c r="U2787">
        <v>95</v>
      </c>
      <c r="X2787">
        <v>92</v>
      </c>
      <c r="Y2787">
        <v>98</v>
      </c>
      <c r="AH2787">
        <v>86</v>
      </c>
      <c r="AI2787">
        <v>87</v>
      </c>
      <c r="AJ2787">
        <v>81</v>
      </c>
      <c r="AK2787">
        <v>81</v>
      </c>
      <c r="AL2787">
        <v>85</v>
      </c>
      <c r="AM2787">
        <v>86</v>
      </c>
      <c r="AN2787" s="5">
        <v>104</v>
      </c>
      <c r="AO2787" s="5">
        <v>109</v>
      </c>
      <c r="AP2787" s="5">
        <v>111</v>
      </c>
      <c r="AQ2787" s="5">
        <v>104</v>
      </c>
      <c r="AR2787" s="5">
        <v>106</v>
      </c>
      <c r="AS2787" s="5">
        <v>105</v>
      </c>
      <c r="AT2787" s="5">
        <v>101</v>
      </c>
      <c r="AU2787" s="5">
        <v>95</v>
      </c>
      <c r="AV2787" s="5">
        <v>97</v>
      </c>
      <c r="AW2787" s="5">
        <v>96</v>
      </c>
      <c r="AX2787" s="5">
        <v>100</v>
      </c>
      <c r="AY2787" s="5">
        <v>104</v>
      </c>
      <c r="AZ2787" s="5">
        <v>100</v>
      </c>
      <c r="BA2787" s="5">
        <v>104</v>
      </c>
      <c r="BB2787" s="5">
        <v>100</v>
      </c>
      <c r="BC2787" s="5">
        <v>99</v>
      </c>
      <c r="BD2787" s="5">
        <v>99</v>
      </c>
      <c r="BE2787" s="5">
        <v>101</v>
      </c>
      <c r="BF2787" s="5">
        <v>99</v>
      </c>
      <c r="BG2787" s="5">
        <v>93</v>
      </c>
      <c r="BH2787" s="5">
        <v>99</v>
      </c>
      <c r="BI2787" s="5">
        <v>101</v>
      </c>
      <c r="BJ2787" s="5">
        <v>103</v>
      </c>
      <c r="BK2787" s="5">
        <v>101</v>
      </c>
      <c r="BL2787" s="5">
        <v>102</v>
      </c>
      <c r="BM2787" s="5">
        <v>103</v>
      </c>
      <c r="BN2787" s="5">
        <v>100</v>
      </c>
      <c r="BO2787" s="5">
        <v>104</v>
      </c>
      <c r="BP2787" s="5">
        <v>109</v>
      </c>
      <c r="BQ2787" s="5">
        <v>109</v>
      </c>
      <c r="BR2787" s="5">
        <v>100</v>
      </c>
      <c r="BS2787">
        <v>99</v>
      </c>
      <c r="BT2787">
        <v>100</v>
      </c>
      <c r="BU2787">
        <v>97</v>
      </c>
      <c r="BV2787">
        <v>104</v>
      </c>
      <c r="BW2787">
        <v>105</v>
      </c>
      <c r="BX2787">
        <v>96</v>
      </c>
      <c r="BY2787">
        <v>98</v>
      </c>
      <c r="BZ2787">
        <v>103</v>
      </c>
      <c r="CA2787">
        <v>105</v>
      </c>
      <c r="CB2787">
        <v>103</v>
      </c>
      <c r="CC2787">
        <v>91</v>
      </c>
      <c r="CD2787">
        <v>92</v>
      </c>
      <c r="CE2787">
        <v>101</v>
      </c>
      <c r="CF2787">
        <v>101</v>
      </c>
      <c r="CG2787">
        <v>94</v>
      </c>
      <c r="CH2787">
        <v>95</v>
      </c>
      <c r="CI2787">
        <v>98</v>
      </c>
      <c r="CJ2787">
        <v>99</v>
      </c>
      <c r="CK2787">
        <v>97</v>
      </c>
      <c r="CL2787">
        <v>101</v>
      </c>
      <c r="CM2787">
        <v>104</v>
      </c>
      <c r="CN2787">
        <v>107</v>
      </c>
      <c r="CO2787">
        <v>107</v>
      </c>
      <c r="CP2787">
        <v>108</v>
      </c>
      <c r="CQ2787">
        <v>105</v>
      </c>
      <c r="CR2787">
        <v>95</v>
      </c>
      <c r="CS2787">
        <v>95</v>
      </c>
      <c r="CT2787">
        <v>91</v>
      </c>
      <c r="CU2787">
        <v>101</v>
      </c>
      <c r="CV2787">
        <v>100</v>
      </c>
      <c r="CW2787">
        <v>102</v>
      </c>
      <c r="CX2787" t="s">
        <v>5</v>
      </c>
      <c r="CY2787" t="s">
        <v>20</v>
      </c>
    </row>
    <row r="2788" spans="1:103" x14ac:dyDescent="0.25">
      <c r="A2788" t="s">
        <v>91</v>
      </c>
      <c r="B2788">
        <v>36.071899999999999</v>
      </c>
      <c r="C2788">
        <v>-115.16330000000001</v>
      </c>
      <c r="D2788">
        <v>2175</v>
      </c>
      <c r="E2788" t="s">
        <v>1</v>
      </c>
      <c r="F2788">
        <v>158.69999999999999</v>
      </c>
      <c r="G2788">
        <v>1991</v>
      </c>
      <c r="H2788">
        <v>8</v>
      </c>
      <c r="I2788" t="s">
        <v>260</v>
      </c>
      <c r="J2788">
        <v>76</v>
      </c>
      <c r="K2788">
        <v>84</v>
      </c>
      <c r="L2788">
        <v>94</v>
      </c>
      <c r="M2788">
        <v>96</v>
      </c>
      <c r="N2788">
        <v>93</v>
      </c>
      <c r="O2788">
        <v>95</v>
      </c>
      <c r="P2788">
        <v>97</v>
      </c>
      <c r="Q2788">
        <v>100</v>
      </c>
      <c r="R2788">
        <v>101</v>
      </c>
      <c r="S2788">
        <v>105</v>
      </c>
      <c r="T2788">
        <v>103</v>
      </c>
      <c r="U2788">
        <v>102</v>
      </c>
      <c r="V2788">
        <v>98</v>
      </c>
      <c r="W2788">
        <v>96</v>
      </c>
      <c r="X2788">
        <v>98</v>
      </c>
      <c r="Y2788">
        <v>101</v>
      </c>
      <c r="Z2788">
        <v>104</v>
      </c>
      <c r="AA2788">
        <v>101</v>
      </c>
      <c r="AB2788">
        <v>96</v>
      </c>
      <c r="AC2788">
        <v>96</v>
      </c>
      <c r="AD2788">
        <v>96</v>
      </c>
      <c r="AE2788">
        <v>97</v>
      </c>
      <c r="AF2788">
        <v>96</v>
      </c>
      <c r="AG2788">
        <v>91</v>
      </c>
      <c r="AH2788">
        <v>90</v>
      </c>
      <c r="AI2788">
        <v>91</v>
      </c>
      <c r="AJ2788">
        <v>83</v>
      </c>
      <c r="AK2788">
        <v>91</v>
      </c>
      <c r="AL2788">
        <v>91</v>
      </c>
      <c r="AM2788">
        <v>97</v>
      </c>
      <c r="AN2788" s="5">
        <v>105</v>
      </c>
      <c r="AO2788" s="5">
        <v>109</v>
      </c>
      <c r="AP2788" s="5">
        <v>111</v>
      </c>
      <c r="AQ2788" s="5">
        <v>112</v>
      </c>
      <c r="AR2788" s="5">
        <v>112</v>
      </c>
      <c r="AS2788" s="5">
        <v>101</v>
      </c>
      <c r="AT2788" s="5">
        <v>102</v>
      </c>
      <c r="AU2788" s="5">
        <v>92</v>
      </c>
      <c r="AV2788" s="5">
        <v>100</v>
      </c>
      <c r="AW2788" s="5">
        <v>101</v>
      </c>
      <c r="AX2788" s="5">
        <v>102</v>
      </c>
      <c r="AY2788" s="5">
        <v>107</v>
      </c>
      <c r="AZ2788" s="5">
        <v>110</v>
      </c>
      <c r="BA2788" s="5">
        <v>105</v>
      </c>
      <c r="BB2788" s="5">
        <v>105</v>
      </c>
      <c r="BC2788" s="5">
        <v>103</v>
      </c>
      <c r="BD2788" s="5">
        <v>105</v>
      </c>
      <c r="BE2788" s="5">
        <v>104</v>
      </c>
      <c r="BF2788" s="5">
        <v>98</v>
      </c>
      <c r="BG2788" s="5">
        <v>98</v>
      </c>
      <c r="BH2788" s="5">
        <v>100</v>
      </c>
      <c r="BI2788" s="5">
        <v>103</v>
      </c>
      <c r="BJ2788" s="5">
        <v>104</v>
      </c>
      <c r="BK2788" s="5">
        <v>104</v>
      </c>
      <c r="BL2788" s="5">
        <v>104</v>
      </c>
      <c r="BM2788" s="5">
        <v>103</v>
      </c>
      <c r="BN2788" s="5">
        <v>106</v>
      </c>
      <c r="BO2788" s="5">
        <v>111</v>
      </c>
      <c r="BP2788" s="5">
        <v>111</v>
      </c>
      <c r="BQ2788" s="5">
        <v>104</v>
      </c>
      <c r="BR2788" s="5">
        <v>98</v>
      </c>
      <c r="BS2788">
        <v>95</v>
      </c>
      <c r="BT2788">
        <v>94</v>
      </c>
      <c r="BU2788">
        <v>103</v>
      </c>
      <c r="BV2788">
        <v>102</v>
      </c>
      <c r="BW2788">
        <v>100</v>
      </c>
      <c r="BX2788">
        <v>99</v>
      </c>
      <c r="BY2788">
        <v>101</v>
      </c>
      <c r="BZ2788">
        <v>104</v>
      </c>
      <c r="CA2788">
        <v>108</v>
      </c>
      <c r="CB2788">
        <v>101</v>
      </c>
      <c r="CC2788">
        <v>86</v>
      </c>
      <c r="CD2788">
        <v>93</v>
      </c>
      <c r="CE2788">
        <v>101</v>
      </c>
      <c r="CF2788">
        <v>105</v>
      </c>
      <c r="CG2788">
        <v>99</v>
      </c>
      <c r="CH2788">
        <v>101</v>
      </c>
      <c r="CI2788">
        <v>104</v>
      </c>
      <c r="CJ2788">
        <v>103</v>
      </c>
      <c r="CK2788">
        <v>104</v>
      </c>
      <c r="CL2788">
        <v>104</v>
      </c>
      <c r="CM2788">
        <v>106</v>
      </c>
      <c r="CN2788">
        <v>107</v>
      </c>
      <c r="CO2788">
        <v>107</v>
      </c>
      <c r="CP2788">
        <v>107</v>
      </c>
      <c r="CQ2788">
        <v>103</v>
      </c>
      <c r="CR2788">
        <v>101</v>
      </c>
      <c r="CS2788">
        <v>99</v>
      </c>
      <c r="CT2788">
        <v>97</v>
      </c>
      <c r="CU2788">
        <v>101</v>
      </c>
      <c r="CV2788">
        <v>97</v>
      </c>
      <c r="CW2788">
        <v>86</v>
      </c>
      <c r="CX2788" t="s">
        <v>2</v>
      </c>
      <c r="CY2788" t="s">
        <v>92</v>
      </c>
    </row>
    <row r="2789" spans="1:103" x14ac:dyDescent="0.25">
      <c r="A2789" t="s">
        <v>77</v>
      </c>
      <c r="B2789">
        <v>34.8536</v>
      </c>
      <c r="C2789">
        <v>-116.7869</v>
      </c>
      <c r="D2789">
        <v>1919</v>
      </c>
      <c r="E2789" t="s">
        <v>1</v>
      </c>
      <c r="F2789">
        <v>178.9</v>
      </c>
      <c r="G2789">
        <v>1991</v>
      </c>
      <c r="H2789">
        <v>8</v>
      </c>
      <c r="I2789" t="s">
        <v>260</v>
      </c>
      <c r="J2789">
        <v>83</v>
      </c>
      <c r="K2789">
        <v>92</v>
      </c>
      <c r="L2789">
        <v>98</v>
      </c>
      <c r="M2789">
        <v>97</v>
      </c>
      <c r="N2789">
        <v>93</v>
      </c>
      <c r="O2789">
        <v>96</v>
      </c>
      <c r="P2789">
        <v>100</v>
      </c>
      <c r="Q2789">
        <v>100</v>
      </c>
      <c r="R2789">
        <v>103</v>
      </c>
      <c r="S2789">
        <v>108</v>
      </c>
      <c r="T2789">
        <v>106</v>
      </c>
      <c r="U2789">
        <v>104</v>
      </c>
      <c r="V2789">
        <v>99</v>
      </c>
      <c r="W2789">
        <v>96</v>
      </c>
      <c r="X2789">
        <v>99</v>
      </c>
      <c r="Y2789">
        <v>102</v>
      </c>
      <c r="Z2789">
        <v>106</v>
      </c>
      <c r="AA2789">
        <v>97</v>
      </c>
      <c r="AB2789">
        <v>94</v>
      </c>
      <c r="AC2789">
        <v>94</v>
      </c>
      <c r="AD2789">
        <v>91</v>
      </c>
      <c r="AE2789">
        <v>94</v>
      </c>
      <c r="AF2789">
        <v>95</v>
      </c>
      <c r="AG2789">
        <v>88</v>
      </c>
      <c r="AH2789">
        <v>89</v>
      </c>
      <c r="AI2789">
        <v>91</v>
      </c>
      <c r="AJ2789">
        <v>81</v>
      </c>
      <c r="AK2789">
        <v>84</v>
      </c>
      <c r="AL2789">
        <v>89</v>
      </c>
      <c r="AM2789">
        <v>100</v>
      </c>
      <c r="AN2789" s="5">
        <v>108</v>
      </c>
      <c r="AO2789" s="5">
        <v>112</v>
      </c>
      <c r="AP2789" s="5">
        <v>115</v>
      </c>
      <c r="AQ2789" s="5">
        <v>117</v>
      </c>
      <c r="AR2789" s="5">
        <v>113</v>
      </c>
      <c r="AS2789" s="5">
        <v>106</v>
      </c>
      <c r="AT2789" s="5">
        <v>101</v>
      </c>
      <c r="AU2789" s="5">
        <v>92</v>
      </c>
      <c r="AV2789" s="5">
        <v>100</v>
      </c>
      <c r="AW2789" s="5">
        <v>99</v>
      </c>
      <c r="AX2789" s="5">
        <v>102</v>
      </c>
      <c r="AY2789" s="5">
        <v>107</v>
      </c>
      <c r="AZ2789" s="5">
        <v>105</v>
      </c>
      <c r="BA2789" s="5">
        <v>105</v>
      </c>
      <c r="BB2789" s="5">
        <v>103</v>
      </c>
      <c r="BC2789" s="5">
        <v>103</v>
      </c>
      <c r="BD2789" s="5">
        <v>105</v>
      </c>
      <c r="BE2789" s="5">
        <v>102</v>
      </c>
      <c r="BF2789" s="5">
        <v>97</v>
      </c>
      <c r="BG2789" s="5">
        <v>97</v>
      </c>
      <c r="BH2789" s="5">
        <v>100</v>
      </c>
      <c r="BI2789" s="5">
        <v>102</v>
      </c>
      <c r="BJ2789" s="5">
        <v>106</v>
      </c>
      <c r="BK2789" s="5">
        <v>105</v>
      </c>
      <c r="BL2789" s="5">
        <v>103</v>
      </c>
      <c r="BM2789" s="5">
        <v>102</v>
      </c>
      <c r="BN2789" s="5">
        <v>105</v>
      </c>
      <c r="BO2789" s="5">
        <v>109</v>
      </c>
      <c r="BP2789" s="5">
        <v>113</v>
      </c>
      <c r="BQ2789" s="5">
        <v>105</v>
      </c>
      <c r="BR2789" s="5">
        <v>94</v>
      </c>
      <c r="BS2789">
        <v>103</v>
      </c>
      <c r="BT2789">
        <v>104</v>
      </c>
      <c r="BU2789">
        <v>104</v>
      </c>
      <c r="BV2789">
        <v>99</v>
      </c>
      <c r="BW2789">
        <v>97</v>
      </c>
      <c r="BX2789">
        <v>98</v>
      </c>
      <c r="BY2789">
        <v>101</v>
      </c>
      <c r="BZ2789">
        <v>104</v>
      </c>
      <c r="CA2789">
        <v>109</v>
      </c>
      <c r="CB2789">
        <v>100</v>
      </c>
      <c r="CC2789">
        <v>92</v>
      </c>
      <c r="CD2789">
        <v>93</v>
      </c>
      <c r="CE2789">
        <v>103</v>
      </c>
      <c r="CF2789">
        <v>100</v>
      </c>
      <c r="CG2789">
        <v>97</v>
      </c>
      <c r="CH2789">
        <v>100</v>
      </c>
      <c r="CI2789">
        <v>101</v>
      </c>
      <c r="CJ2789">
        <v>102</v>
      </c>
      <c r="CK2789">
        <v>105</v>
      </c>
      <c r="CL2789">
        <v>102</v>
      </c>
      <c r="CM2789">
        <v>106</v>
      </c>
      <c r="CN2789">
        <v>110</v>
      </c>
      <c r="CO2789">
        <v>110</v>
      </c>
      <c r="CP2789">
        <v>110</v>
      </c>
      <c r="CQ2789">
        <v>105</v>
      </c>
      <c r="CR2789">
        <v>103</v>
      </c>
      <c r="CS2789">
        <v>97</v>
      </c>
      <c r="CT2789">
        <v>95</v>
      </c>
      <c r="CU2789">
        <v>101</v>
      </c>
      <c r="CV2789">
        <v>105</v>
      </c>
      <c r="CW2789">
        <v>102</v>
      </c>
      <c r="CX2789" t="s">
        <v>5</v>
      </c>
      <c r="CY2789" t="s">
        <v>78</v>
      </c>
    </row>
    <row r="2790" spans="1:103" x14ac:dyDescent="0.25">
      <c r="A2790" t="s">
        <v>103</v>
      </c>
      <c r="B2790">
        <v>36.234699999999997</v>
      </c>
      <c r="C2790">
        <v>-115.1164</v>
      </c>
      <c r="D2790">
        <v>1898</v>
      </c>
      <c r="E2790" t="s">
        <v>1</v>
      </c>
      <c r="F2790">
        <v>158.69999999999999</v>
      </c>
      <c r="G2790">
        <v>1991</v>
      </c>
      <c r="H2790">
        <v>8</v>
      </c>
      <c r="I2790" t="s">
        <v>260</v>
      </c>
      <c r="J2790">
        <v>77</v>
      </c>
      <c r="K2790">
        <v>82</v>
      </c>
      <c r="L2790">
        <v>94</v>
      </c>
      <c r="M2790">
        <v>96</v>
      </c>
      <c r="N2790">
        <v>95</v>
      </c>
      <c r="O2790">
        <v>96</v>
      </c>
      <c r="P2790">
        <v>98</v>
      </c>
      <c r="Q2790">
        <v>100</v>
      </c>
      <c r="R2790">
        <v>103</v>
      </c>
      <c r="S2790">
        <v>103</v>
      </c>
      <c r="T2790">
        <v>102</v>
      </c>
      <c r="U2790">
        <v>102</v>
      </c>
      <c r="V2790">
        <v>96</v>
      </c>
      <c r="X2790">
        <v>97</v>
      </c>
      <c r="Y2790">
        <v>101</v>
      </c>
      <c r="Z2790">
        <v>104</v>
      </c>
      <c r="AA2790">
        <v>94</v>
      </c>
      <c r="AB2790">
        <v>96</v>
      </c>
      <c r="AD2790">
        <v>94</v>
      </c>
      <c r="AE2790">
        <v>94</v>
      </c>
      <c r="AF2790">
        <v>96</v>
      </c>
      <c r="AG2790">
        <v>91</v>
      </c>
      <c r="AH2790">
        <v>90</v>
      </c>
      <c r="AI2790">
        <v>90</v>
      </c>
      <c r="AJ2790">
        <v>82</v>
      </c>
      <c r="AK2790">
        <v>91</v>
      </c>
      <c r="AL2790">
        <v>91</v>
      </c>
      <c r="AM2790">
        <v>97</v>
      </c>
      <c r="AN2790" s="5">
        <v>104</v>
      </c>
      <c r="AO2790" s="5">
        <v>110</v>
      </c>
      <c r="AP2790" s="5">
        <v>111</v>
      </c>
      <c r="AQ2790" s="5">
        <v>111</v>
      </c>
      <c r="AR2790" s="5">
        <v>109</v>
      </c>
      <c r="AS2790" s="5">
        <v>100</v>
      </c>
      <c r="AT2790" s="5">
        <v>92</v>
      </c>
      <c r="AU2790" s="5">
        <v>99</v>
      </c>
      <c r="AV2790" s="5">
        <v>101</v>
      </c>
      <c r="AW2790" s="5">
        <v>102</v>
      </c>
      <c r="AX2790" s="5">
        <v>107</v>
      </c>
      <c r="AY2790" s="5">
        <v>108</v>
      </c>
      <c r="AZ2790" s="5">
        <v>109</v>
      </c>
      <c r="BA2790" s="5">
        <v>104</v>
      </c>
      <c r="BB2790" s="5">
        <v>105</v>
      </c>
      <c r="BC2790" s="5">
        <v>103</v>
      </c>
      <c r="BD2790" s="5">
        <v>106</v>
      </c>
      <c r="BE2790" s="5">
        <v>104</v>
      </c>
      <c r="BF2790" s="5">
        <v>98</v>
      </c>
      <c r="BG2790" s="8">
        <f>AVERAGE(BF2790,BH2790)</f>
        <v>99</v>
      </c>
      <c r="BH2790" s="5">
        <v>100</v>
      </c>
      <c r="BI2790" s="5">
        <v>103</v>
      </c>
      <c r="BJ2790" s="5">
        <v>103</v>
      </c>
      <c r="BK2790" s="5">
        <v>103</v>
      </c>
      <c r="BL2790" s="5">
        <v>103</v>
      </c>
      <c r="BM2790" s="5">
        <v>102</v>
      </c>
      <c r="BN2790" s="5">
        <v>105</v>
      </c>
      <c r="BO2790" s="5">
        <v>112</v>
      </c>
      <c r="BP2790" s="5">
        <v>111</v>
      </c>
      <c r="BQ2790" s="5">
        <v>102</v>
      </c>
      <c r="BR2790" s="5">
        <v>99</v>
      </c>
      <c r="BS2790">
        <v>95</v>
      </c>
      <c r="BT2790">
        <v>95</v>
      </c>
      <c r="BU2790">
        <v>104</v>
      </c>
      <c r="BV2790">
        <v>102</v>
      </c>
      <c r="BW2790">
        <v>100</v>
      </c>
      <c r="BX2790">
        <v>99</v>
      </c>
      <c r="BY2790">
        <v>100</v>
      </c>
      <c r="BZ2790">
        <v>104</v>
      </c>
      <c r="CA2790">
        <v>108</v>
      </c>
      <c r="CB2790">
        <v>101</v>
      </c>
      <c r="CC2790">
        <v>86</v>
      </c>
      <c r="CD2790">
        <v>92</v>
      </c>
      <c r="CE2790">
        <v>100</v>
      </c>
      <c r="CF2790">
        <v>103</v>
      </c>
      <c r="CG2790">
        <v>104</v>
      </c>
      <c r="CH2790">
        <v>104</v>
      </c>
      <c r="CI2790">
        <v>103</v>
      </c>
      <c r="CJ2790">
        <v>103</v>
      </c>
      <c r="CK2790">
        <v>104</v>
      </c>
      <c r="CL2790">
        <v>104</v>
      </c>
      <c r="CM2790">
        <v>106</v>
      </c>
      <c r="CN2790">
        <v>107</v>
      </c>
      <c r="CO2790">
        <v>107</v>
      </c>
      <c r="CP2790">
        <v>107</v>
      </c>
      <c r="CQ2790">
        <v>102</v>
      </c>
      <c r="CR2790">
        <v>100</v>
      </c>
      <c r="CS2790">
        <v>99</v>
      </c>
      <c r="CT2790">
        <v>97</v>
      </c>
      <c r="CU2790">
        <v>100</v>
      </c>
      <c r="CV2790">
        <v>95</v>
      </c>
      <c r="CW2790">
        <v>86</v>
      </c>
      <c r="CX2790" t="s">
        <v>2</v>
      </c>
      <c r="CY2790" t="s">
        <v>104</v>
      </c>
    </row>
    <row r="2791" spans="1:103" x14ac:dyDescent="0.25">
      <c r="A2791" t="s">
        <v>45</v>
      </c>
      <c r="B2791">
        <v>35.763599999999997</v>
      </c>
      <c r="C2791">
        <v>-117.3908</v>
      </c>
      <c r="D2791">
        <v>1695</v>
      </c>
      <c r="E2791" t="s">
        <v>1</v>
      </c>
      <c r="F2791">
        <v>90.8</v>
      </c>
      <c r="G2791">
        <v>1991</v>
      </c>
      <c r="H2791">
        <v>8</v>
      </c>
      <c r="I2791" t="s">
        <v>260</v>
      </c>
      <c r="J2791">
        <v>87</v>
      </c>
      <c r="K2791">
        <v>91</v>
      </c>
      <c r="L2791">
        <v>96</v>
      </c>
      <c r="M2791">
        <v>95</v>
      </c>
      <c r="N2791">
        <v>93</v>
      </c>
      <c r="O2791">
        <v>95</v>
      </c>
      <c r="P2791">
        <v>97</v>
      </c>
      <c r="Q2791">
        <v>98</v>
      </c>
      <c r="R2791">
        <v>102</v>
      </c>
      <c r="S2791">
        <v>105</v>
      </c>
      <c r="T2791">
        <v>104</v>
      </c>
      <c r="U2791">
        <v>103</v>
      </c>
      <c r="V2791">
        <v>99</v>
      </c>
      <c r="W2791">
        <v>95</v>
      </c>
      <c r="X2791">
        <v>96</v>
      </c>
      <c r="Y2791">
        <v>102</v>
      </c>
      <c r="Z2791">
        <v>104</v>
      </c>
      <c r="AA2791">
        <v>100</v>
      </c>
      <c r="AB2791">
        <v>92</v>
      </c>
      <c r="AC2791">
        <v>94</v>
      </c>
      <c r="AD2791">
        <v>93</v>
      </c>
      <c r="AE2791">
        <v>94</v>
      </c>
      <c r="AF2791">
        <v>94</v>
      </c>
      <c r="AG2791">
        <v>87</v>
      </c>
      <c r="AH2791">
        <v>89</v>
      </c>
      <c r="AI2791">
        <v>88</v>
      </c>
      <c r="AJ2791">
        <v>85</v>
      </c>
      <c r="AK2791">
        <v>83</v>
      </c>
      <c r="AL2791">
        <v>89</v>
      </c>
      <c r="AM2791">
        <v>98</v>
      </c>
      <c r="AN2791" s="5">
        <v>106</v>
      </c>
      <c r="AO2791" s="5">
        <v>110</v>
      </c>
      <c r="AP2791" s="5">
        <v>112</v>
      </c>
      <c r="AQ2791" s="5">
        <v>114</v>
      </c>
      <c r="AR2791" s="5">
        <v>113</v>
      </c>
      <c r="AS2791" s="5">
        <v>106</v>
      </c>
      <c r="AT2791" s="5">
        <v>103</v>
      </c>
      <c r="AU2791" s="5">
        <v>87</v>
      </c>
      <c r="AV2791" s="5">
        <v>101</v>
      </c>
      <c r="AW2791" s="5">
        <v>100</v>
      </c>
      <c r="AX2791" s="5">
        <v>101</v>
      </c>
      <c r="AY2791" s="5">
        <v>104</v>
      </c>
      <c r="AZ2791" s="5">
        <v>105</v>
      </c>
      <c r="BA2791" s="5">
        <v>102</v>
      </c>
      <c r="BB2791" s="5">
        <v>99</v>
      </c>
      <c r="BC2791" s="5">
        <v>100</v>
      </c>
      <c r="BD2791" s="5">
        <v>101</v>
      </c>
      <c r="BE2791" s="5">
        <v>100</v>
      </c>
      <c r="BF2791" s="5">
        <v>95</v>
      </c>
      <c r="BG2791" s="5">
        <v>99</v>
      </c>
      <c r="BH2791" s="5">
        <v>100</v>
      </c>
      <c r="BI2791" s="5">
        <v>102</v>
      </c>
      <c r="BJ2791" s="5">
        <v>102</v>
      </c>
      <c r="BK2791" s="5">
        <v>102</v>
      </c>
      <c r="BL2791" s="5">
        <v>101</v>
      </c>
      <c r="BM2791" s="5">
        <v>102</v>
      </c>
      <c r="BN2791" s="5">
        <v>105</v>
      </c>
      <c r="BO2791" s="5">
        <v>106</v>
      </c>
      <c r="BP2791" s="5">
        <v>110</v>
      </c>
      <c r="BQ2791" s="5">
        <v>106</v>
      </c>
      <c r="BR2791" s="5">
        <v>94</v>
      </c>
      <c r="BS2791">
        <v>102</v>
      </c>
      <c r="BT2791">
        <v>99</v>
      </c>
      <c r="BU2791">
        <v>97</v>
      </c>
      <c r="BV2791">
        <v>98</v>
      </c>
      <c r="BW2791">
        <v>97</v>
      </c>
      <c r="BX2791">
        <v>97</v>
      </c>
      <c r="BY2791">
        <v>99</v>
      </c>
      <c r="BZ2791">
        <v>104</v>
      </c>
      <c r="CA2791">
        <v>99</v>
      </c>
      <c r="CB2791">
        <v>103</v>
      </c>
      <c r="CC2791">
        <v>100</v>
      </c>
      <c r="CD2791">
        <v>91</v>
      </c>
      <c r="CE2791">
        <v>102</v>
      </c>
      <c r="CF2791">
        <v>99</v>
      </c>
      <c r="CG2791">
        <v>98</v>
      </c>
      <c r="CH2791">
        <v>99</v>
      </c>
      <c r="CI2791">
        <v>100</v>
      </c>
      <c r="CJ2791">
        <v>101</v>
      </c>
      <c r="CK2791">
        <v>102</v>
      </c>
      <c r="CL2791">
        <v>102</v>
      </c>
      <c r="CM2791">
        <v>104</v>
      </c>
      <c r="CN2791">
        <v>106</v>
      </c>
      <c r="CO2791">
        <v>107</v>
      </c>
      <c r="CP2791">
        <v>108</v>
      </c>
      <c r="CQ2791">
        <v>104</v>
      </c>
      <c r="CR2791">
        <v>98</v>
      </c>
      <c r="CS2791">
        <v>92</v>
      </c>
      <c r="CT2791">
        <v>94</v>
      </c>
      <c r="CU2791">
        <v>100</v>
      </c>
      <c r="CV2791">
        <v>103</v>
      </c>
      <c r="CW2791">
        <v>103</v>
      </c>
      <c r="CX2791" t="s">
        <v>5</v>
      </c>
      <c r="CY2791" t="s">
        <v>46</v>
      </c>
    </row>
    <row r="2792" spans="1:103" x14ac:dyDescent="0.25">
      <c r="A2792" t="s">
        <v>142</v>
      </c>
      <c r="B2792">
        <v>36.616700000000002</v>
      </c>
      <c r="C2792">
        <v>-114.4833</v>
      </c>
      <c r="D2792">
        <v>1410</v>
      </c>
      <c r="E2792" t="s">
        <v>1</v>
      </c>
      <c r="F2792">
        <v>213.5</v>
      </c>
      <c r="G2792">
        <v>1991</v>
      </c>
      <c r="H2792">
        <v>8</v>
      </c>
      <c r="I2792" t="s">
        <v>260</v>
      </c>
      <c r="J2792">
        <v>66</v>
      </c>
      <c r="K2792">
        <v>80</v>
      </c>
      <c r="L2792">
        <v>83</v>
      </c>
      <c r="M2792">
        <v>94</v>
      </c>
      <c r="N2792">
        <v>98</v>
      </c>
      <c r="O2792">
        <v>95</v>
      </c>
      <c r="P2792">
        <v>96</v>
      </c>
      <c r="Q2792">
        <v>100</v>
      </c>
      <c r="R2792">
        <v>102</v>
      </c>
      <c r="S2792">
        <v>105</v>
      </c>
      <c r="T2792">
        <v>108</v>
      </c>
      <c r="U2792">
        <v>103</v>
      </c>
      <c r="V2792">
        <v>103</v>
      </c>
      <c r="W2792">
        <v>99</v>
      </c>
      <c r="X2792">
        <v>97</v>
      </c>
      <c r="Y2792">
        <v>100</v>
      </c>
      <c r="Z2792">
        <v>101</v>
      </c>
      <c r="AA2792">
        <v>106</v>
      </c>
      <c r="AB2792">
        <v>101</v>
      </c>
      <c r="AC2792">
        <v>98</v>
      </c>
      <c r="AD2792">
        <v>97</v>
      </c>
      <c r="AE2792">
        <v>98</v>
      </c>
      <c r="AF2792">
        <v>98</v>
      </c>
      <c r="AG2792">
        <v>99</v>
      </c>
      <c r="AH2792">
        <v>95</v>
      </c>
      <c r="AI2792">
        <v>93</v>
      </c>
      <c r="AJ2792">
        <v>91</v>
      </c>
      <c r="AK2792">
        <v>81</v>
      </c>
      <c r="AL2792">
        <v>91</v>
      </c>
      <c r="AM2792">
        <v>94</v>
      </c>
      <c r="AN2792" s="5">
        <v>102</v>
      </c>
      <c r="AO2792" s="5">
        <v>109</v>
      </c>
      <c r="AP2792" s="5">
        <v>114</v>
      </c>
      <c r="AQ2792" s="5">
        <v>116</v>
      </c>
      <c r="AR2792" s="5">
        <v>116</v>
      </c>
      <c r="AS2792" s="5">
        <v>112</v>
      </c>
      <c r="AT2792" s="5">
        <v>106</v>
      </c>
      <c r="AU2792" s="5">
        <v>105</v>
      </c>
      <c r="AV2792" s="5">
        <v>99</v>
      </c>
      <c r="AW2792" s="5">
        <v>102</v>
      </c>
      <c r="AX2792" s="5">
        <v>104</v>
      </c>
      <c r="AY2792" s="5">
        <v>106</v>
      </c>
      <c r="AZ2792" s="5">
        <v>110</v>
      </c>
      <c r="BA2792" s="5">
        <v>113</v>
      </c>
      <c r="BB2792" s="5">
        <v>109</v>
      </c>
      <c r="BC2792" s="5">
        <v>108</v>
      </c>
      <c r="BD2792" s="5">
        <v>107</v>
      </c>
      <c r="BE2792" s="5">
        <v>109</v>
      </c>
      <c r="BF2792" s="5">
        <v>108</v>
      </c>
      <c r="BG2792" s="5">
        <v>102</v>
      </c>
      <c r="BH2792" s="5">
        <v>101</v>
      </c>
      <c r="BI2792" s="5">
        <v>103</v>
      </c>
      <c r="BJ2792" s="5">
        <v>107</v>
      </c>
      <c r="BK2792" s="5">
        <v>107</v>
      </c>
      <c r="BL2792" s="5">
        <v>106</v>
      </c>
      <c r="BM2792" s="5">
        <v>106</v>
      </c>
      <c r="BN2792" s="5">
        <v>106</v>
      </c>
      <c r="BO2792" s="5">
        <v>110</v>
      </c>
      <c r="BP2792" s="5">
        <v>115</v>
      </c>
      <c r="BQ2792" s="5">
        <v>114</v>
      </c>
      <c r="BR2792" s="5">
        <v>107</v>
      </c>
      <c r="BS2792">
        <v>104</v>
      </c>
      <c r="BT2792">
        <v>103</v>
      </c>
      <c r="BU2792">
        <v>104</v>
      </c>
      <c r="BV2792">
        <v>107</v>
      </c>
      <c r="BW2792">
        <v>106</v>
      </c>
      <c r="BX2792">
        <v>105</v>
      </c>
      <c r="BY2792">
        <v>102</v>
      </c>
      <c r="BZ2792">
        <v>104</v>
      </c>
      <c r="CA2792">
        <v>108</v>
      </c>
      <c r="CB2792">
        <v>111</v>
      </c>
      <c r="CC2792">
        <v>105</v>
      </c>
      <c r="CD2792">
        <v>91</v>
      </c>
      <c r="CE2792">
        <v>99</v>
      </c>
      <c r="CF2792">
        <v>103</v>
      </c>
      <c r="CG2792">
        <v>108</v>
      </c>
      <c r="CH2792">
        <v>105</v>
      </c>
      <c r="CI2792">
        <v>104</v>
      </c>
      <c r="CJ2792">
        <v>107</v>
      </c>
      <c r="CK2792">
        <v>107</v>
      </c>
      <c r="CL2792">
        <v>107</v>
      </c>
      <c r="CM2792">
        <v>108</v>
      </c>
      <c r="CN2792">
        <v>110</v>
      </c>
      <c r="CO2792">
        <v>110</v>
      </c>
      <c r="CP2792">
        <v>112</v>
      </c>
      <c r="CQ2792">
        <v>110</v>
      </c>
      <c r="CR2792">
        <v>107</v>
      </c>
      <c r="CS2792">
        <v>103</v>
      </c>
      <c r="CT2792">
        <v>99</v>
      </c>
      <c r="CU2792">
        <v>100</v>
      </c>
      <c r="CV2792">
        <v>104</v>
      </c>
      <c r="CW2792">
        <v>101</v>
      </c>
      <c r="CX2792" t="s">
        <v>2</v>
      </c>
      <c r="CY2792" t="s">
        <v>24</v>
      </c>
    </row>
    <row r="2793" spans="1:103" x14ac:dyDescent="0.25">
      <c r="A2793" t="s">
        <v>185</v>
      </c>
      <c r="B2793">
        <v>36.03</v>
      </c>
      <c r="C2793">
        <v>-114.3289</v>
      </c>
      <c r="D2793">
        <v>1280</v>
      </c>
      <c r="E2793" t="s">
        <v>1</v>
      </c>
      <c r="F2793">
        <v>232.5</v>
      </c>
      <c r="G2793">
        <v>1991</v>
      </c>
      <c r="H2793">
        <v>8</v>
      </c>
      <c r="I2793" t="s">
        <v>260</v>
      </c>
      <c r="L2793">
        <v>91</v>
      </c>
      <c r="M2793">
        <v>95</v>
      </c>
      <c r="N2793">
        <v>100</v>
      </c>
      <c r="O2793">
        <v>100</v>
      </c>
      <c r="P2793">
        <v>99</v>
      </c>
      <c r="Q2793">
        <v>102</v>
      </c>
      <c r="S2793">
        <v>102</v>
      </c>
      <c r="T2793">
        <v>107</v>
      </c>
      <c r="U2793">
        <v>105</v>
      </c>
      <c r="V2793">
        <v>105</v>
      </c>
      <c r="W2793">
        <v>98</v>
      </c>
      <c r="X2793">
        <v>101</v>
      </c>
      <c r="Y2793">
        <v>102</v>
      </c>
      <c r="Z2793">
        <v>104</v>
      </c>
      <c r="AA2793">
        <v>106</v>
      </c>
      <c r="AB2793">
        <v>105</v>
      </c>
      <c r="AC2793">
        <v>103</v>
      </c>
      <c r="AD2793">
        <v>103</v>
      </c>
      <c r="AE2793">
        <v>102</v>
      </c>
      <c r="AF2793">
        <v>100</v>
      </c>
      <c r="AG2793">
        <v>112</v>
      </c>
      <c r="AH2793">
        <v>97</v>
      </c>
      <c r="AI2793">
        <v>96</v>
      </c>
      <c r="AJ2793">
        <v>95</v>
      </c>
      <c r="AK2793">
        <v>96</v>
      </c>
      <c r="AL2793">
        <v>97</v>
      </c>
      <c r="AM2793">
        <v>101</v>
      </c>
      <c r="AN2793" s="5">
        <v>108</v>
      </c>
      <c r="AO2793" s="5">
        <v>113</v>
      </c>
      <c r="AP2793" s="5">
        <v>114</v>
      </c>
      <c r="AQ2793" s="5">
        <v>112</v>
      </c>
      <c r="AR2793" s="5">
        <v>111</v>
      </c>
      <c r="AS2793" s="5">
        <v>107</v>
      </c>
      <c r="AT2793" s="5">
        <v>103</v>
      </c>
      <c r="AU2793" s="5">
        <v>96</v>
      </c>
      <c r="AV2793" s="5">
        <v>105</v>
      </c>
      <c r="AW2793" s="5">
        <v>106</v>
      </c>
      <c r="AX2793" s="5">
        <v>106</v>
      </c>
      <c r="AY2793" s="5">
        <v>109</v>
      </c>
      <c r="AZ2793" s="5">
        <v>113</v>
      </c>
      <c r="BA2793" s="5">
        <v>112</v>
      </c>
      <c r="BB2793" s="5">
        <v>113</v>
      </c>
      <c r="BC2793" s="5">
        <v>110</v>
      </c>
      <c r="BD2793" s="5">
        <v>110</v>
      </c>
      <c r="BE2793" s="5">
        <v>110</v>
      </c>
      <c r="BF2793" s="5">
        <v>110</v>
      </c>
      <c r="BG2793" s="5">
        <v>104</v>
      </c>
      <c r="BH2793" s="5">
        <v>104</v>
      </c>
      <c r="BI2793" s="5">
        <v>103</v>
      </c>
      <c r="BJ2793" s="5">
        <v>107</v>
      </c>
      <c r="BK2793" s="5">
        <v>109</v>
      </c>
      <c r="BL2793" s="5">
        <v>107</v>
      </c>
      <c r="BM2793" s="5">
        <v>101</v>
      </c>
      <c r="BN2793" s="5">
        <v>107</v>
      </c>
      <c r="BO2793" s="5">
        <v>108</v>
      </c>
      <c r="BP2793" s="5">
        <v>113</v>
      </c>
      <c r="BQ2793" s="5">
        <v>107</v>
      </c>
      <c r="BR2793" s="5">
        <v>105</v>
      </c>
      <c r="BS2793">
        <v>100</v>
      </c>
      <c r="BT2793">
        <v>97</v>
      </c>
      <c r="BU2793">
        <v>107</v>
      </c>
      <c r="BV2793">
        <v>107</v>
      </c>
      <c r="BW2793">
        <v>104</v>
      </c>
      <c r="BX2793">
        <v>103</v>
      </c>
      <c r="BY2793">
        <v>109</v>
      </c>
      <c r="BZ2793">
        <v>107</v>
      </c>
      <c r="CA2793">
        <v>109</v>
      </c>
      <c r="CB2793">
        <v>104</v>
      </c>
      <c r="CC2793">
        <v>91</v>
      </c>
      <c r="CD2793">
        <v>91</v>
      </c>
      <c r="CE2793">
        <v>97</v>
      </c>
      <c r="CF2793">
        <v>100</v>
      </c>
      <c r="CG2793">
        <v>109</v>
      </c>
      <c r="CH2793">
        <v>105</v>
      </c>
      <c r="CI2793">
        <v>105</v>
      </c>
      <c r="CJ2793">
        <v>105</v>
      </c>
      <c r="CK2793">
        <v>107</v>
      </c>
      <c r="CL2793">
        <v>108</v>
      </c>
      <c r="CM2793">
        <v>108</v>
      </c>
      <c r="CN2793">
        <v>109</v>
      </c>
      <c r="CO2793">
        <v>106</v>
      </c>
      <c r="CP2793">
        <v>109</v>
      </c>
      <c r="CQ2793">
        <v>111</v>
      </c>
      <c r="CR2793">
        <v>111</v>
      </c>
      <c r="CS2793">
        <v>111</v>
      </c>
      <c r="CT2793">
        <v>102</v>
      </c>
      <c r="CU2793">
        <v>102</v>
      </c>
      <c r="CV2793">
        <v>102</v>
      </c>
      <c r="CW2793">
        <v>98</v>
      </c>
      <c r="CX2793" t="s">
        <v>122</v>
      </c>
      <c r="CY2793" t="s">
        <v>186</v>
      </c>
    </row>
    <row r="2794" spans="1:103" x14ac:dyDescent="0.25">
      <c r="A2794" t="s">
        <v>187</v>
      </c>
      <c r="B2794">
        <v>36.141399999999997</v>
      </c>
      <c r="C2794">
        <v>-114.72750000000001</v>
      </c>
      <c r="D2794">
        <v>1270</v>
      </c>
      <c r="E2794" t="s">
        <v>1</v>
      </c>
      <c r="F2794">
        <v>194.9</v>
      </c>
      <c r="G2794">
        <v>1991</v>
      </c>
      <c r="H2794">
        <v>8</v>
      </c>
      <c r="I2794" t="s">
        <v>260</v>
      </c>
      <c r="J2794">
        <v>80</v>
      </c>
      <c r="K2794">
        <v>88</v>
      </c>
      <c r="L2794">
        <v>98</v>
      </c>
      <c r="M2794">
        <v>100</v>
      </c>
      <c r="N2794">
        <v>97</v>
      </c>
      <c r="O2794">
        <v>98</v>
      </c>
      <c r="P2794">
        <v>102</v>
      </c>
      <c r="Q2794">
        <v>104</v>
      </c>
      <c r="R2794">
        <v>105</v>
      </c>
      <c r="S2794">
        <v>109</v>
      </c>
      <c r="T2794">
        <v>105</v>
      </c>
      <c r="U2794">
        <v>104</v>
      </c>
      <c r="V2794">
        <v>99</v>
      </c>
      <c r="W2794">
        <v>97</v>
      </c>
      <c r="X2794">
        <v>100</v>
      </c>
      <c r="Y2794">
        <v>104</v>
      </c>
      <c r="Z2794">
        <v>106</v>
      </c>
      <c r="AA2794">
        <v>103</v>
      </c>
      <c r="AB2794">
        <v>100</v>
      </c>
      <c r="AC2794">
        <v>100</v>
      </c>
      <c r="AD2794">
        <v>100</v>
      </c>
      <c r="AE2794">
        <v>101</v>
      </c>
      <c r="AF2794">
        <v>101</v>
      </c>
      <c r="AG2794">
        <v>98</v>
      </c>
      <c r="AH2794">
        <v>96</v>
      </c>
      <c r="AI2794">
        <v>95</v>
      </c>
      <c r="AJ2794">
        <v>88</v>
      </c>
      <c r="AK2794">
        <v>95</v>
      </c>
      <c r="AL2794">
        <v>97</v>
      </c>
      <c r="AM2794">
        <v>102</v>
      </c>
      <c r="AN2794" s="5">
        <v>110</v>
      </c>
      <c r="AO2794" s="5">
        <v>114</v>
      </c>
      <c r="AP2794" s="5">
        <v>118</v>
      </c>
      <c r="AQ2794" s="5">
        <v>116</v>
      </c>
      <c r="AR2794" s="5">
        <v>112</v>
      </c>
      <c r="AS2794" s="5">
        <v>111</v>
      </c>
      <c r="AT2794" s="5">
        <v>106</v>
      </c>
      <c r="AU2794" s="5">
        <v>96</v>
      </c>
      <c r="AV2794" s="5">
        <v>104</v>
      </c>
      <c r="AW2794" s="5">
        <v>105</v>
      </c>
      <c r="AX2794" s="5">
        <v>107</v>
      </c>
      <c r="AY2794" s="5">
        <v>111</v>
      </c>
      <c r="AZ2794" s="5">
        <v>114</v>
      </c>
      <c r="BA2794" s="5">
        <v>111</v>
      </c>
      <c r="BB2794" s="5">
        <v>110</v>
      </c>
      <c r="BC2794" s="5">
        <v>109</v>
      </c>
      <c r="BD2794" s="5">
        <v>111</v>
      </c>
      <c r="BE2794" s="5">
        <v>110</v>
      </c>
      <c r="BF2794" s="5">
        <v>102</v>
      </c>
      <c r="BG2794" s="5">
        <v>103</v>
      </c>
      <c r="BH2794" s="5">
        <v>105</v>
      </c>
      <c r="BI2794" s="5">
        <v>106</v>
      </c>
      <c r="BJ2794" s="5">
        <v>107</v>
      </c>
      <c r="BK2794" s="5">
        <v>108</v>
      </c>
      <c r="BL2794" s="5">
        <v>107</v>
      </c>
      <c r="BM2794" s="5">
        <v>108</v>
      </c>
      <c r="BN2794" s="5">
        <v>110</v>
      </c>
      <c r="BO2794" s="5">
        <v>115</v>
      </c>
      <c r="BP2794" s="5">
        <v>115</v>
      </c>
      <c r="BQ2794" s="5">
        <v>105</v>
      </c>
      <c r="BR2794" s="5">
        <v>105</v>
      </c>
      <c r="BS2794">
        <v>100</v>
      </c>
      <c r="BT2794">
        <v>101</v>
      </c>
      <c r="BU2794">
        <v>108</v>
      </c>
      <c r="BV2794">
        <v>105</v>
      </c>
      <c r="BW2794">
        <v>104</v>
      </c>
      <c r="BX2794">
        <v>103</v>
      </c>
      <c r="BY2794">
        <v>104</v>
      </c>
      <c r="BZ2794">
        <v>109</v>
      </c>
      <c r="CA2794">
        <v>115</v>
      </c>
      <c r="CB2794">
        <v>104</v>
      </c>
      <c r="CC2794">
        <v>90</v>
      </c>
      <c r="CD2794">
        <v>95</v>
      </c>
      <c r="CE2794">
        <v>104</v>
      </c>
      <c r="CF2794">
        <v>108</v>
      </c>
      <c r="CG2794">
        <v>104</v>
      </c>
      <c r="CH2794">
        <v>106</v>
      </c>
      <c r="CI2794">
        <v>108</v>
      </c>
      <c r="CJ2794">
        <v>109</v>
      </c>
      <c r="CK2794">
        <v>108</v>
      </c>
      <c r="CL2794">
        <v>109</v>
      </c>
      <c r="CM2794">
        <v>110</v>
      </c>
      <c r="CN2794">
        <v>111</v>
      </c>
      <c r="CO2794">
        <v>111</v>
      </c>
      <c r="CP2794">
        <v>112</v>
      </c>
      <c r="CQ2794">
        <v>107</v>
      </c>
      <c r="CR2794">
        <v>104</v>
      </c>
      <c r="CS2794">
        <v>99</v>
      </c>
      <c r="CT2794">
        <v>102</v>
      </c>
      <c r="CU2794">
        <v>105</v>
      </c>
      <c r="CV2794">
        <v>96</v>
      </c>
      <c r="CW2794">
        <v>89</v>
      </c>
      <c r="CX2794" t="s">
        <v>2</v>
      </c>
      <c r="CY2794" t="s">
        <v>188</v>
      </c>
    </row>
    <row r="2795" spans="1:103" x14ac:dyDescent="0.25">
      <c r="A2795" t="s">
        <v>195</v>
      </c>
      <c r="B2795">
        <v>36.309199999999997</v>
      </c>
      <c r="C2795">
        <v>-114.4256</v>
      </c>
      <c r="D2795">
        <v>1250</v>
      </c>
      <c r="E2795" t="s">
        <v>1</v>
      </c>
      <c r="F2795">
        <v>219</v>
      </c>
      <c r="G2795">
        <v>1991</v>
      </c>
      <c r="H2795">
        <v>8</v>
      </c>
      <c r="I2795" t="s">
        <v>260</v>
      </c>
      <c r="J2795">
        <v>65</v>
      </c>
      <c r="K2795">
        <v>72</v>
      </c>
      <c r="L2795">
        <v>84</v>
      </c>
      <c r="M2795">
        <v>94</v>
      </c>
      <c r="N2795">
        <v>100</v>
      </c>
      <c r="O2795">
        <v>95</v>
      </c>
      <c r="P2795">
        <v>98</v>
      </c>
      <c r="Q2795">
        <v>99</v>
      </c>
      <c r="R2795">
        <v>101</v>
      </c>
      <c r="S2795">
        <v>102</v>
      </c>
      <c r="T2795">
        <v>109</v>
      </c>
      <c r="V2795">
        <v>104</v>
      </c>
      <c r="W2795">
        <v>98</v>
      </c>
      <c r="X2795">
        <v>98</v>
      </c>
      <c r="Y2795">
        <v>101</v>
      </c>
      <c r="Z2795">
        <v>104</v>
      </c>
      <c r="AA2795">
        <v>106</v>
      </c>
      <c r="AB2795">
        <v>106</v>
      </c>
      <c r="AC2795">
        <v>103</v>
      </c>
      <c r="AD2795">
        <v>102</v>
      </c>
      <c r="AE2795">
        <v>100</v>
      </c>
      <c r="AF2795">
        <v>101</v>
      </c>
      <c r="AG2795">
        <v>101</v>
      </c>
      <c r="AH2795">
        <v>97</v>
      </c>
      <c r="AI2795">
        <v>94</v>
      </c>
      <c r="AJ2795">
        <v>95</v>
      </c>
      <c r="AK2795">
        <v>96</v>
      </c>
      <c r="AL2795">
        <v>97</v>
      </c>
      <c r="AM2795">
        <v>96</v>
      </c>
      <c r="AN2795" s="5">
        <v>104</v>
      </c>
      <c r="AO2795" s="5">
        <v>110</v>
      </c>
      <c r="AP2795" s="5">
        <v>112</v>
      </c>
      <c r="AQ2795" s="5">
        <v>115</v>
      </c>
      <c r="AR2795" s="5">
        <v>114</v>
      </c>
      <c r="AS2795" s="5">
        <v>114</v>
      </c>
      <c r="AT2795" s="5">
        <v>107</v>
      </c>
      <c r="AU2795" s="5">
        <v>104</v>
      </c>
      <c r="AV2795" s="5">
        <v>103</v>
      </c>
      <c r="AW2795" s="5">
        <v>105</v>
      </c>
      <c r="AX2795" s="5">
        <v>108</v>
      </c>
      <c r="AY2795" s="5">
        <v>105</v>
      </c>
      <c r="AZ2795" s="5">
        <v>112</v>
      </c>
      <c r="BA2795" s="5">
        <v>113</v>
      </c>
      <c r="BB2795" s="5">
        <v>112</v>
      </c>
      <c r="BC2795" s="5">
        <v>109</v>
      </c>
      <c r="BD2795" s="5">
        <v>109</v>
      </c>
      <c r="BE2795" s="5">
        <v>110</v>
      </c>
      <c r="BF2795" s="5">
        <v>110</v>
      </c>
      <c r="BG2795" s="5">
        <v>104</v>
      </c>
      <c r="BH2795" s="5">
        <v>103</v>
      </c>
      <c r="BI2795" s="5">
        <v>108</v>
      </c>
      <c r="BJ2795" s="5">
        <v>110</v>
      </c>
      <c r="BK2795" s="5">
        <v>110</v>
      </c>
      <c r="BL2795" s="5">
        <v>108</v>
      </c>
      <c r="BM2795" s="5">
        <v>107</v>
      </c>
      <c r="BN2795" s="5">
        <v>108</v>
      </c>
      <c r="BO2795" s="5">
        <v>115</v>
      </c>
      <c r="BP2795" s="5">
        <v>114</v>
      </c>
      <c r="BQ2795" s="5">
        <v>115</v>
      </c>
      <c r="BR2795" s="5">
        <v>105</v>
      </c>
      <c r="BS2795">
        <v>103</v>
      </c>
      <c r="BT2795">
        <v>106</v>
      </c>
      <c r="BU2795">
        <v>103</v>
      </c>
      <c r="BV2795">
        <v>109</v>
      </c>
      <c r="BW2795">
        <v>105</v>
      </c>
      <c r="BX2795">
        <v>106</v>
      </c>
      <c r="BY2795">
        <v>105</v>
      </c>
      <c r="BZ2795">
        <v>106</v>
      </c>
      <c r="CA2795">
        <v>107</v>
      </c>
      <c r="CB2795">
        <v>110</v>
      </c>
      <c r="CC2795">
        <v>106</v>
      </c>
      <c r="CD2795">
        <v>91</v>
      </c>
      <c r="CE2795">
        <v>102</v>
      </c>
      <c r="CF2795">
        <v>101</v>
      </c>
      <c r="CG2795">
        <v>110</v>
      </c>
      <c r="CH2795">
        <v>105</v>
      </c>
      <c r="CI2795">
        <v>105</v>
      </c>
      <c r="CJ2795">
        <v>111</v>
      </c>
      <c r="CK2795">
        <v>109</v>
      </c>
      <c r="CL2795">
        <v>110</v>
      </c>
      <c r="CM2795">
        <v>108</v>
      </c>
      <c r="CN2795">
        <v>111</v>
      </c>
      <c r="CO2795">
        <v>109</v>
      </c>
      <c r="CP2795">
        <v>109</v>
      </c>
      <c r="CQ2795">
        <v>111</v>
      </c>
      <c r="CR2795">
        <v>111</v>
      </c>
      <c r="CS2795">
        <v>113</v>
      </c>
      <c r="CT2795">
        <v>105</v>
      </c>
      <c r="CU2795">
        <v>107</v>
      </c>
      <c r="CV2795">
        <v>105</v>
      </c>
      <c r="CW2795">
        <v>102</v>
      </c>
      <c r="CX2795" t="s">
        <v>2</v>
      </c>
      <c r="CY2795" t="s">
        <v>196</v>
      </c>
    </row>
    <row r="2796" spans="1:103" x14ac:dyDescent="0.25">
      <c r="A2796" t="s">
        <v>171</v>
      </c>
      <c r="B2796">
        <v>35.118600000000001</v>
      </c>
      <c r="C2796">
        <v>-114.69329999999999</v>
      </c>
      <c r="D2796">
        <v>1000</v>
      </c>
      <c r="E2796" t="s">
        <v>1</v>
      </c>
      <c r="F2796">
        <v>246.3</v>
      </c>
      <c r="G2796">
        <v>1991</v>
      </c>
      <c r="H2796">
        <v>8</v>
      </c>
      <c r="I2796" t="s">
        <v>260</v>
      </c>
      <c r="J2796">
        <v>75</v>
      </c>
      <c r="K2796">
        <v>86</v>
      </c>
      <c r="L2796">
        <v>95</v>
      </c>
      <c r="M2796">
        <v>96</v>
      </c>
      <c r="N2796">
        <v>94</v>
      </c>
      <c r="O2796">
        <v>94</v>
      </c>
      <c r="P2796">
        <v>99</v>
      </c>
      <c r="Q2796">
        <v>100</v>
      </c>
      <c r="R2796">
        <v>104</v>
      </c>
      <c r="S2796">
        <v>101</v>
      </c>
      <c r="T2796">
        <v>98</v>
      </c>
      <c r="U2796">
        <v>100</v>
      </c>
      <c r="V2796">
        <v>96</v>
      </c>
      <c r="W2796">
        <v>94</v>
      </c>
      <c r="X2796">
        <v>96</v>
      </c>
      <c r="Y2796">
        <v>101</v>
      </c>
      <c r="Z2796">
        <v>101</v>
      </c>
      <c r="AA2796">
        <v>101</v>
      </c>
      <c r="AB2796">
        <v>98</v>
      </c>
      <c r="AC2796">
        <v>95</v>
      </c>
      <c r="AD2796">
        <v>96</v>
      </c>
      <c r="AE2796">
        <v>96</v>
      </c>
      <c r="AF2796">
        <v>95</v>
      </c>
      <c r="AG2796">
        <v>91</v>
      </c>
      <c r="AH2796">
        <v>91</v>
      </c>
      <c r="AI2796">
        <v>92</v>
      </c>
      <c r="AJ2796">
        <v>84</v>
      </c>
      <c r="AK2796">
        <v>90</v>
      </c>
      <c r="AL2796">
        <v>94</v>
      </c>
      <c r="AM2796">
        <v>103</v>
      </c>
      <c r="AN2796" s="5">
        <v>108</v>
      </c>
      <c r="AO2796" s="5">
        <v>112</v>
      </c>
      <c r="AP2796" s="5">
        <v>113</v>
      </c>
      <c r="AQ2796" s="5">
        <v>106</v>
      </c>
      <c r="AR2796" s="5">
        <v>106</v>
      </c>
      <c r="AS2796" s="5">
        <v>101</v>
      </c>
      <c r="AT2796" s="5">
        <v>98</v>
      </c>
      <c r="AU2796" s="5">
        <v>100</v>
      </c>
      <c r="AV2796" s="5">
        <v>101</v>
      </c>
      <c r="AW2796" s="5">
        <v>102</v>
      </c>
      <c r="AX2796" s="5">
        <v>103</v>
      </c>
      <c r="AY2796" s="5">
        <v>108</v>
      </c>
      <c r="AZ2796" s="5">
        <v>109</v>
      </c>
      <c r="BA2796" s="5">
        <v>106</v>
      </c>
      <c r="BB2796" s="5">
        <v>104</v>
      </c>
      <c r="BC2796" s="5">
        <v>104</v>
      </c>
      <c r="BD2796" s="5">
        <v>104</v>
      </c>
      <c r="BE2796" s="5">
        <v>104</v>
      </c>
      <c r="BF2796" s="5">
        <v>96</v>
      </c>
      <c r="BG2796" s="5">
        <v>95</v>
      </c>
      <c r="BH2796" s="5">
        <v>98</v>
      </c>
      <c r="BI2796" s="5">
        <v>104</v>
      </c>
      <c r="BJ2796" s="5">
        <v>101</v>
      </c>
      <c r="BK2796" s="5">
        <v>103</v>
      </c>
      <c r="BL2796" s="5">
        <v>102</v>
      </c>
      <c r="BM2796" s="5">
        <v>102</v>
      </c>
      <c r="BN2796" s="5">
        <v>107</v>
      </c>
      <c r="BO2796" s="5">
        <v>114</v>
      </c>
      <c r="BP2796" s="5">
        <v>109</v>
      </c>
      <c r="BQ2796" s="5">
        <v>96</v>
      </c>
      <c r="BR2796" s="5">
        <v>101</v>
      </c>
      <c r="BS2796">
        <v>99</v>
      </c>
      <c r="BT2796">
        <v>102</v>
      </c>
      <c r="BU2796">
        <v>104</v>
      </c>
      <c r="BV2796">
        <v>102</v>
      </c>
      <c r="BW2796">
        <v>99</v>
      </c>
      <c r="BX2796">
        <v>97</v>
      </c>
      <c r="BY2796">
        <v>101</v>
      </c>
      <c r="BZ2796">
        <v>107</v>
      </c>
      <c r="CA2796">
        <v>108</v>
      </c>
      <c r="CB2796">
        <v>100</v>
      </c>
      <c r="CC2796">
        <v>90</v>
      </c>
      <c r="CD2796">
        <v>97</v>
      </c>
      <c r="CE2796">
        <v>102</v>
      </c>
      <c r="CF2796">
        <v>105</v>
      </c>
      <c r="CG2796">
        <v>103</v>
      </c>
      <c r="CH2796">
        <v>99</v>
      </c>
      <c r="CI2796">
        <v>103</v>
      </c>
      <c r="CJ2796">
        <v>103</v>
      </c>
      <c r="CK2796">
        <v>104</v>
      </c>
      <c r="CL2796">
        <v>105</v>
      </c>
      <c r="CM2796">
        <v>106</v>
      </c>
      <c r="CN2796">
        <v>108</v>
      </c>
      <c r="CO2796">
        <v>106</v>
      </c>
      <c r="CP2796">
        <v>107</v>
      </c>
      <c r="CQ2796">
        <v>104</v>
      </c>
      <c r="CR2796">
        <v>102</v>
      </c>
      <c r="CS2796">
        <v>95</v>
      </c>
      <c r="CT2796">
        <v>98</v>
      </c>
      <c r="CU2796">
        <v>104</v>
      </c>
      <c r="CV2796">
        <v>99</v>
      </c>
      <c r="CW2796">
        <v>91</v>
      </c>
      <c r="CX2796" t="s">
        <v>2</v>
      </c>
      <c r="CY2796" t="s">
        <v>172</v>
      </c>
    </row>
    <row r="2797" spans="1:103" x14ac:dyDescent="0.25">
      <c r="A2797" t="s">
        <v>183</v>
      </c>
      <c r="B2797">
        <v>35.053100000000001</v>
      </c>
      <c r="C2797">
        <v>-116.07940000000001</v>
      </c>
      <c r="D2797">
        <v>950</v>
      </c>
      <c r="E2797" t="s">
        <v>1</v>
      </c>
      <c r="F2797">
        <v>171.9</v>
      </c>
      <c r="G2797">
        <v>1991</v>
      </c>
      <c r="H2797">
        <v>8</v>
      </c>
      <c r="I2797" t="s">
        <v>260</v>
      </c>
      <c r="J2797">
        <v>86</v>
      </c>
      <c r="K2797">
        <v>95</v>
      </c>
      <c r="L2797">
        <v>102</v>
      </c>
      <c r="M2797">
        <v>101</v>
      </c>
      <c r="N2797">
        <v>99</v>
      </c>
      <c r="O2797">
        <v>101</v>
      </c>
      <c r="P2797">
        <v>103</v>
      </c>
      <c r="Q2797">
        <v>106</v>
      </c>
      <c r="R2797">
        <v>107</v>
      </c>
      <c r="S2797">
        <v>112</v>
      </c>
      <c r="T2797">
        <v>105</v>
      </c>
      <c r="U2797">
        <v>106</v>
      </c>
      <c r="V2797">
        <v>103</v>
      </c>
      <c r="W2797">
        <v>101</v>
      </c>
      <c r="X2797">
        <v>103</v>
      </c>
      <c r="Y2797">
        <v>107</v>
      </c>
      <c r="Z2797">
        <v>110</v>
      </c>
      <c r="AA2797">
        <v>105</v>
      </c>
      <c r="AB2797">
        <v>99</v>
      </c>
      <c r="AC2797">
        <v>100</v>
      </c>
      <c r="AD2797">
        <v>98</v>
      </c>
      <c r="AE2797">
        <v>101</v>
      </c>
      <c r="AF2797">
        <v>101</v>
      </c>
      <c r="AG2797">
        <v>94</v>
      </c>
      <c r="AH2797">
        <v>96</v>
      </c>
      <c r="AI2797">
        <v>95</v>
      </c>
      <c r="AJ2797">
        <v>90</v>
      </c>
      <c r="AK2797">
        <v>93</v>
      </c>
      <c r="AL2797">
        <v>95</v>
      </c>
      <c r="AM2797">
        <v>106</v>
      </c>
      <c r="AN2797" s="5">
        <v>115</v>
      </c>
      <c r="AO2797" s="5">
        <v>117</v>
      </c>
      <c r="AP2797" s="5">
        <v>121</v>
      </c>
      <c r="AQ2797" s="5">
        <v>117</v>
      </c>
      <c r="AR2797" s="5">
        <v>112</v>
      </c>
      <c r="AS2797" s="5">
        <v>109</v>
      </c>
      <c r="AT2797" s="5">
        <v>107</v>
      </c>
      <c r="AU2797" s="5">
        <v>95</v>
      </c>
      <c r="AV2797" s="5">
        <v>106</v>
      </c>
      <c r="AW2797" s="5">
        <v>103</v>
      </c>
      <c r="AX2797" s="5">
        <v>106</v>
      </c>
      <c r="AY2797" s="5">
        <v>109</v>
      </c>
      <c r="AZ2797" s="5">
        <v>111</v>
      </c>
      <c r="BA2797" s="5">
        <v>109</v>
      </c>
      <c r="BB2797" s="5">
        <v>107</v>
      </c>
      <c r="BC2797" s="5">
        <v>108</v>
      </c>
      <c r="BD2797" s="5">
        <v>111</v>
      </c>
      <c r="BE2797" s="5">
        <v>106</v>
      </c>
      <c r="BF2797" s="5">
        <v>102</v>
      </c>
      <c r="BG2797" s="5">
        <v>102</v>
      </c>
      <c r="BH2797" s="5">
        <v>106</v>
      </c>
      <c r="BI2797" s="5">
        <v>107</v>
      </c>
      <c r="BJ2797" s="5">
        <v>108</v>
      </c>
      <c r="BK2797" s="5">
        <v>110</v>
      </c>
      <c r="BL2797" s="5">
        <v>107</v>
      </c>
      <c r="BM2797" s="5">
        <v>108</v>
      </c>
      <c r="BN2797" s="5">
        <v>111</v>
      </c>
      <c r="BO2797" s="5">
        <v>114</v>
      </c>
      <c r="BP2797" s="5">
        <v>117</v>
      </c>
      <c r="BQ2797" s="5">
        <v>105</v>
      </c>
      <c r="BR2797" s="5">
        <v>96</v>
      </c>
      <c r="BS2797">
        <v>107</v>
      </c>
      <c r="BT2797">
        <v>111</v>
      </c>
      <c r="BU2797">
        <v>111</v>
      </c>
      <c r="BV2797">
        <v>108</v>
      </c>
      <c r="BW2797">
        <v>104</v>
      </c>
      <c r="BX2797">
        <v>103</v>
      </c>
      <c r="BY2797">
        <v>106</v>
      </c>
      <c r="BZ2797">
        <v>110</v>
      </c>
      <c r="CA2797">
        <v>113</v>
      </c>
      <c r="CB2797">
        <v>103</v>
      </c>
      <c r="CC2797">
        <v>100</v>
      </c>
      <c r="CD2797">
        <v>100</v>
      </c>
      <c r="CE2797">
        <v>107</v>
      </c>
      <c r="CF2797">
        <v>104</v>
      </c>
      <c r="CG2797">
        <v>106</v>
      </c>
      <c r="CH2797">
        <v>105</v>
      </c>
      <c r="CI2797">
        <v>107</v>
      </c>
      <c r="CJ2797">
        <v>108</v>
      </c>
      <c r="CK2797">
        <v>109</v>
      </c>
      <c r="CL2797">
        <v>110</v>
      </c>
      <c r="CM2797">
        <v>113</v>
      </c>
      <c r="CN2797">
        <v>113</v>
      </c>
      <c r="CO2797">
        <v>116</v>
      </c>
      <c r="CP2797">
        <v>113</v>
      </c>
      <c r="CQ2797">
        <v>109</v>
      </c>
      <c r="CR2797">
        <v>107</v>
      </c>
      <c r="CS2797">
        <v>102</v>
      </c>
      <c r="CT2797">
        <v>98</v>
      </c>
      <c r="CU2797">
        <v>109</v>
      </c>
      <c r="CV2797">
        <v>112</v>
      </c>
      <c r="CW2797">
        <v>105</v>
      </c>
      <c r="CX2797" t="s">
        <v>5</v>
      </c>
      <c r="CY2797" t="s">
        <v>184</v>
      </c>
    </row>
    <row r="2798" spans="1:103" x14ac:dyDescent="0.25">
      <c r="A2798" t="s">
        <v>140</v>
      </c>
      <c r="B2798">
        <v>35.868600000000001</v>
      </c>
      <c r="C2798">
        <v>-114.6611</v>
      </c>
      <c r="D2798">
        <v>740</v>
      </c>
      <c r="E2798" t="s">
        <v>1</v>
      </c>
      <c r="F2798">
        <v>208.6</v>
      </c>
      <c r="G2798">
        <v>1991</v>
      </c>
      <c r="H2798">
        <v>8</v>
      </c>
      <c r="I2798" t="s">
        <v>260</v>
      </c>
      <c r="J2798">
        <v>73</v>
      </c>
      <c r="K2798">
        <v>82</v>
      </c>
      <c r="L2798">
        <v>88</v>
      </c>
      <c r="M2798">
        <v>99</v>
      </c>
      <c r="N2798">
        <v>99</v>
      </c>
      <c r="O2798">
        <v>97</v>
      </c>
      <c r="P2798">
        <v>98</v>
      </c>
      <c r="Q2798">
        <v>102</v>
      </c>
      <c r="R2798">
        <v>103</v>
      </c>
      <c r="S2798">
        <v>106</v>
      </c>
      <c r="T2798">
        <v>110</v>
      </c>
      <c r="U2798">
        <v>106</v>
      </c>
      <c r="V2798">
        <v>103</v>
      </c>
      <c r="W2798">
        <v>99</v>
      </c>
      <c r="X2798">
        <v>97</v>
      </c>
      <c r="Y2798">
        <v>101</v>
      </c>
      <c r="Z2798">
        <v>103</v>
      </c>
      <c r="AA2798">
        <v>106</v>
      </c>
      <c r="AB2798">
        <v>104</v>
      </c>
      <c r="AC2798">
        <v>101</v>
      </c>
      <c r="AD2798">
        <v>99</v>
      </c>
      <c r="AE2798">
        <v>99</v>
      </c>
      <c r="AF2798">
        <v>100</v>
      </c>
      <c r="AG2798">
        <v>100</v>
      </c>
      <c r="AH2798">
        <v>96</v>
      </c>
      <c r="AI2798">
        <v>96</v>
      </c>
      <c r="AJ2798">
        <v>98</v>
      </c>
      <c r="AK2798">
        <v>96</v>
      </c>
      <c r="AL2798">
        <v>94</v>
      </c>
      <c r="AM2798">
        <v>97</v>
      </c>
      <c r="AN2798" s="5">
        <v>103</v>
      </c>
      <c r="AO2798" s="5">
        <v>110</v>
      </c>
      <c r="AP2798" s="5">
        <v>114</v>
      </c>
      <c r="AQ2798" s="5">
        <v>116</v>
      </c>
      <c r="AR2798" s="5">
        <v>113</v>
      </c>
      <c r="AS2798" s="5">
        <v>110</v>
      </c>
      <c r="AT2798" s="5">
        <v>105</v>
      </c>
      <c r="AU2798" s="5">
        <v>105</v>
      </c>
      <c r="AV2798" s="5">
        <v>100</v>
      </c>
      <c r="AW2798" s="5">
        <v>104</v>
      </c>
      <c r="AX2798" s="5">
        <v>105</v>
      </c>
      <c r="AY2798" s="5">
        <v>106</v>
      </c>
      <c r="AZ2798" s="5">
        <v>112</v>
      </c>
      <c r="BA2798" s="5">
        <v>113</v>
      </c>
      <c r="BB2798" s="5">
        <v>111</v>
      </c>
      <c r="BC2798" s="5">
        <v>108</v>
      </c>
      <c r="BD2798" s="5">
        <v>108</v>
      </c>
      <c r="BE2798" s="5">
        <v>109</v>
      </c>
      <c r="BF2798" s="5">
        <v>107</v>
      </c>
      <c r="BG2798" s="5">
        <v>100</v>
      </c>
      <c r="BH2798" s="5">
        <v>100</v>
      </c>
      <c r="BI2798" s="5">
        <v>103</v>
      </c>
      <c r="BJ2798" s="5">
        <v>109</v>
      </c>
      <c r="BK2798" s="5">
        <v>106</v>
      </c>
      <c r="BL2798" s="5">
        <v>107</v>
      </c>
      <c r="BM2798" s="5">
        <v>106</v>
      </c>
      <c r="BN2798" s="5">
        <v>107</v>
      </c>
      <c r="BO2798" s="5">
        <v>110</v>
      </c>
      <c r="BP2798" s="5">
        <v>116</v>
      </c>
      <c r="BQ2798" s="5">
        <v>115</v>
      </c>
      <c r="BR2798" s="5">
        <v>102</v>
      </c>
      <c r="BS2798">
        <v>105</v>
      </c>
      <c r="BT2798">
        <v>104</v>
      </c>
      <c r="BU2798">
        <v>103</v>
      </c>
      <c r="BV2798">
        <v>107</v>
      </c>
      <c r="BW2798">
        <v>106</v>
      </c>
      <c r="BX2798">
        <v>104</v>
      </c>
      <c r="BY2798">
        <v>105</v>
      </c>
      <c r="BZ2798">
        <v>104</v>
      </c>
      <c r="CA2798">
        <v>111</v>
      </c>
      <c r="CB2798">
        <v>113</v>
      </c>
      <c r="CC2798">
        <v>103</v>
      </c>
      <c r="CD2798">
        <v>92</v>
      </c>
      <c r="CE2798">
        <v>96</v>
      </c>
      <c r="CF2798">
        <v>105</v>
      </c>
      <c r="CG2798">
        <v>108</v>
      </c>
      <c r="CH2798">
        <v>104</v>
      </c>
      <c r="CI2798">
        <v>106</v>
      </c>
      <c r="CJ2798">
        <v>108</v>
      </c>
      <c r="CK2798">
        <v>109</v>
      </c>
      <c r="CL2798">
        <v>107</v>
      </c>
      <c r="CM2798">
        <v>109</v>
      </c>
      <c r="CN2798">
        <v>110</v>
      </c>
      <c r="CO2798">
        <v>111</v>
      </c>
      <c r="CP2798">
        <v>112</v>
      </c>
      <c r="CQ2798">
        <v>111</v>
      </c>
      <c r="CR2798">
        <v>107</v>
      </c>
      <c r="CS2798">
        <v>106</v>
      </c>
      <c r="CT2798">
        <v>100</v>
      </c>
      <c r="CU2798">
        <v>102</v>
      </c>
      <c r="CV2798">
        <v>107</v>
      </c>
      <c r="CW2798">
        <v>98</v>
      </c>
      <c r="CX2798" t="s">
        <v>122</v>
      </c>
      <c r="CY2798" t="s">
        <v>141</v>
      </c>
    </row>
    <row r="2799" spans="1:103" x14ac:dyDescent="0.25">
      <c r="A2799" t="s">
        <v>117</v>
      </c>
      <c r="B2799">
        <v>36.462499999999999</v>
      </c>
      <c r="C2799">
        <v>-116.8672</v>
      </c>
      <c r="D2799">
        <v>-194</v>
      </c>
      <c r="E2799" t="s">
        <v>1</v>
      </c>
      <c r="F2799">
        <v>0</v>
      </c>
      <c r="G2799">
        <v>1991</v>
      </c>
      <c r="H2799">
        <v>8</v>
      </c>
      <c r="I2799" t="s">
        <v>260</v>
      </c>
      <c r="J2799">
        <v>95</v>
      </c>
      <c r="K2799">
        <v>95</v>
      </c>
      <c r="L2799">
        <v>104</v>
      </c>
      <c r="M2799">
        <v>105</v>
      </c>
      <c r="N2799">
        <v>105</v>
      </c>
      <c r="O2799">
        <v>104</v>
      </c>
      <c r="P2799">
        <v>106</v>
      </c>
      <c r="Q2799">
        <v>110</v>
      </c>
      <c r="R2799">
        <v>114</v>
      </c>
      <c r="S2799">
        <v>117</v>
      </c>
      <c r="T2799">
        <v>115</v>
      </c>
      <c r="U2799">
        <v>115</v>
      </c>
      <c r="V2799">
        <v>109</v>
      </c>
      <c r="W2799">
        <v>105</v>
      </c>
      <c r="X2799">
        <v>108</v>
      </c>
      <c r="Y2799">
        <v>109</v>
      </c>
      <c r="Z2799">
        <v>112</v>
      </c>
      <c r="AA2799">
        <v>112</v>
      </c>
      <c r="AB2799">
        <v>106</v>
      </c>
      <c r="AC2799">
        <v>103</v>
      </c>
      <c r="AD2799">
        <v>104</v>
      </c>
      <c r="AE2799">
        <v>103</v>
      </c>
      <c r="AF2799">
        <v>104</v>
      </c>
      <c r="AG2799">
        <v>102</v>
      </c>
      <c r="AH2799">
        <v>100</v>
      </c>
      <c r="AI2799">
        <v>98</v>
      </c>
      <c r="AJ2799">
        <v>95</v>
      </c>
      <c r="AK2799">
        <v>96</v>
      </c>
      <c r="AL2799">
        <v>100</v>
      </c>
      <c r="AM2799">
        <v>109</v>
      </c>
      <c r="AN2799" s="5">
        <v>117</v>
      </c>
      <c r="AO2799" s="5">
        <v>122</v>
      </c>
      <c r="AP2799" s="5">
        <v>125</v>
      </c>
      <c r="AQ2799" s="5">
        <v>126</v>
      </c>
      <c r="AR2799" s="5">
        <v>122</v>
      </c>
      <c r="AS2799" s="5">
        <v>117</v>
      </c>
      <c r="AT2799" s="5">
        <v>109</v>
      </c>
      <c r="AU2799" s="5">
        <v>102</v>
      </c>
      <c r="AV2799" s="5">
        <v>108</v>
      </c>
      <c r="AW2799" s="5">
        <v>109</v>
      </c>
      <c r="AX2799" s="5">
        <v>113</v>
      </c>
      <c r="AY2799" s="5">
        <v>117</v>
      </c>
      <c r="AZ2799" s="5">
        <v>119</v>
      </c>
      <c r="BA2799" s="5">
        <v>119</v>
      </c>
      <c r="BB2799" s="5">
        <v>113</v>
      </c>
      <c r="BC2799" s="5">
        <v>112</v>
      </c>
      <c r="BD2799" s="5">
        <v>116</v>
      </c>
      <c r="BE2799" s="5">
        <v>114</v>
      </c>
      <c r="BF2799" s="5">
        <v>108</v>
      </c>
      <c r="BG2799" s="5">
        <v>107</v>
      </c>
      <c r="BH2799" s="5">
        <v>109</v>
      </c>
      <c r="BI2799" s="5">
        <v>113</v>
      </c>
      <c r="BJ2799" s="5">
        <v>116</v>
      </c>
      <c r="BK2799" s="5">
        <v>117</v>
      </c>
      <c r="BL2799" s="5">
        <v>115</v>
      </c>
      <c r="BM2799" s="5">
        <v>119</v>
      </c>
      <c r="BN2799" s="5">
        <v>119</v>
      </c>
      <c r="BO2799" s="5">
        <v>122</v>
      </c>
      <c r="BP2799" s="5">
        <v>116</v>
      </c>
      <c r="BQ2799" s="5">
        <v>104</v>
      </c>
      <c r="BR2799" s="5">
        <v>104</v>
      </c>
      <c r="BS2799">
        <v>115</v>
      </c>
      <c r="BT2799">
        <v>114</v>
      </c>
      <c r="BU2799">
        <v>115</v>
      </c>
      <c r="BV2799">
        <v>111</v>
      </c>
      <c r="BW2799">
        <v>109</v>
      </c>
      <c r="BX2799">
        <v>109</v>
      </c>
      <c r="BY2799">
        <v>110</v>
      </c>
      <c r="BZ2799">
        <v>116</v>
      </c>
      <c r="CA2799">
        <v>120</v>
      </c>
      <c r="CB2799">
        <v>117</v>
      </c>
      <c r="CC2799">
        <v>105</v>
      </c>
      <c r="CD2799">
        <v>110</v>
      </c>
      <c r="CE2799">
        <v>110</v>
      </c>
      <c r="CF2799">
        <v>109</v>
      </c>
      <c r="CG2799">
        <v>108</v>
      </c>
      <c r="CH2799">
        <v>110</v>
      </c>
      <c r="CI2799">
        <v>112</v>
      </c>
      <c r="CJ2799">
        <v>114</v>
      </c>
      <c r="CK2799">
        <v>115</v>
      </c>
      <c r="CL2799">
        <v>115</v>
      </c>
      <c r="CM2799">
        <v>117</v>
      </c>
      <c r="CN2799">
        <v>119</v>
      </c>
      <c r="CO2799">
        <v>119</v>
      </c>
      <c r="CP2799">
        <v>120</v>
      </c>
      <c r="CQ2799">
        <v>120</v>
      </c>
      <c r="CR2799">
        <v>109</v>
      </c>
      <c r="CS2799">
        <v>105</v>
      </c>
      <c r="CT2799">
        <v>104</v>
      </c>
      <c r="CU2799">
        <v>110</v>
      </c>
      <c r="CV2799">
        <v>115</v>
      </c>
      <c r="CW2799">
        <v>115</v>
      </c>
      <c r="CX2799" t="s">
        <v>5</v>
      </c>
      <c r="CY2799" t="s">
        <v>118</v>
      </c>
    </row>
    <row r="2800" spans="1:103" x14ac:dyDescent="0.25">
      <c r="BS2800" cm="1">
        <f t="array" ref="BS2800">SUMPRODUCT(--(MOD(AN2799:BR2799,5)=0))</f>
        <v>2</v>
      </c>
      <c r="BT2800">
        <f>AVERAGE(AN2799:BR2799)</f>
        <v>114.48387096774194</v>
      </c>
    </row>
    <row r="2801" spans="1:103" x14ac:dyDescent="0.25">
      <c r="D2801" s="5">
        <f>AVERAGE(D2752:D2798)</f>
        <v>3231.2765957446809</v>
      </c>
      <c r="AN2801" s="5">
        <f>AVERAGE(AN2752:AN2798)</f>
        <v>99.372340425531917</v>
      </c>
      <c r="AO2801" s="5">
        <f t="shared" ref="AO2801:BR2801" si="3714">AVERAGE(AO2752:AO2798)</f>
        <v>104.21276595744681</v>
      </c>
      <c r="AP2801" s="5">
        <f t="shared" si="3714"/>
        <v>106.63829787234043</v>
      </c>
      <c r="AQ2801" s="5">
        <f t="shared" si="3714"/>
        <v>107.62765957446808</v>
      </c>
      <c r="AR2801" s="5">
        <f t="shared" si="3714"/>
        <v>106.23404255319149</v>
      </c>
      <c r="AS2801" s="5">
        <f t="shared" si="3714"/>
        <v>101.42553191489361</v>
      </c>
      <c r="AT2801" s="5">
        <f t="shared" si="3714"/>
        <v>96.744680851063833</v>
      </c>
      <c r="AU2801" s="5">
        <f t="shared" si="3714"/>
        <v>90.212765957446805</v>
      </c>
      <c r="AV2801" s="5">
        <f t="shared" si="3714"/>
        <v>93.170212765957444</v>
      </c>
      <c r="AW2801" s="5">
        <f t="shared" si="3714"/>
        <v>94.851063829787236</v>
      </c>
      <c r="AX2801" s="5">
        <f t="shared" si="3714"/>
        <v>97.212765957446805</v>
      </c>
      <c r="AY2801" s="5">
        <f t="shared" si="3714"/>
        <v>100.55319148936171</v>
      </c>
      <c r="AZ2801" s="5">
        <f t="shared" si="3714"/>
        <v>102.04964539007094</v>
      </c>
      <c r="BA2801" s="5">
        <f t="shared" si="3714"/>
        <v>100.44680851063829</v>
      </c>
      <c r="BB2801" s="5">
        <f t="shared" si="3714"/>
        <v>98.148936170212764</v>
      </c>
      <c r="BC2801" s="5">
        <f t="shared" si="3714"/>
        <v>97.340425531914889</v>
      </c>
      <c r="BD2801" s="5">
        <f t="shared" si="3714"/>
        <v>98.59574468085107</v>
      </c>
      <c r="BE2801" s="5">
        <f t="shared" si="3714"/>
        <v>98.659574468085111</v>
      </c>
      <c r="BF2801" s="5">
        <f t="shared" si="3714"/>
        <v>94.184397163120551</v>
      </c>
      <c r="BG2801" s="5">
        <f t="shared" si="3714"/>
        <v>92.196217494089836</v>
      </c>
      <c r="BH2801" s="5">
        <f t="shared" si="3714"/>
        <v>94.652482269503551</v>
      </c>
      <c r="BI2801" s="5">
        <f t="shared" si="3714"/>
        <v>97.515366430260059</v>
      </c>
      <c r="BJ2801" s="5">
        <f t="shared" si="3714"/>
        <v>98.553191489361708</v>
      </c>
      <c r="BK2801" s="5">
        <f t="shared" si="3714"/>
        <v>98.978723404255319</v>
      </c>
      <c r="BL2801" s="5">
        <f t="shared" si="3714"/>
        <v>98.38297872340425</v>
      </c>
      <c r="BM2801" s="5">
        <f t="shared" si="3714"/>
        <v>98.865248226950342</v>
      </c>
      <c r="BN2801" s="5">
        <f t="shared" si="3714"/>
        <v>100.92671394799055</v>
      </c>
      <c r="BO2801" s="5">
        <f t="shared" si="3714"/>
        <v>104.06382978723404</v>
      </c>
      <c r="BP2801" s="5">
        <f t="shared" si="3714"/>
        <v>105.68085106382979</v>
      </c>
      <c r="BQ2801" s="5">
        <f t="shared" si="3714"/>
        <v>101.78723404255319</v>
      </c>
      <c r="BR2801" s="5">
        <f t="shared" si="3714"/>
        <v>94.59574468085107</v>
      </c>
    </row>
    <row r="2802" spans="1:103" x14ac:dyDescent="0.25">
      <c r="AI2802" s="13">
        <f>-AM2802/(AVERAGE(D2752:D2798)-D2799)</f>
        <v>-4.4745203743229572E-3</v>
      </c>
      <c r="AJ2802" t="s">
        <v>263</v>
      </c>
      <c r="AK2802">
        <f>AVERAGE(AN2799:BR2799)</f>
        <v>114.48387096774194</v>
      </c>
      <c r="AL2802">
        <f>AVERAGE(AN2801:BR2801)</f>
        <v>99.157401052390782</v>
      </c>
      <c r="AM2802">
        <f>AK2802-AL2802</f>
        <v>15.326469915351154</v>
      </c>
      <c r="AN2802" s="5">
        <f>AN2801+$AM2802</f>
        <v>114.69881034088307</v>
      </c>
      <c r="AO2802" s="5">
        <f t="shared" ref="AO2802:BR2802" si="3715">AO2801+$AM2802</f>
        <v>119.53923587279796</v>
      </c>
      <c r="AP2802" s="5">
        <f t="shared" si="3715"/>
        <v>121.96476778769158</v>
      </c>
      <c r="AQ2802" s="5">
        <f t="shared" si="3715"/>
        <v>122.95412948981924</v>
      </c>
      <c r="AR2802" s="5">
        <f t="shared" si="3715"/>
        <v>121.56051246854264</v>
      </c>
      <c r="AS2802" s="5">
        <f t="shared" si="3715"/>
        <v>116.75200183024477</v>
      </c>
      <c r="AT2802" s="5">
        <f t="shared" si="3715"/>
        <v>112.07115076641499</v>
      </c>
      <c r="AU2802" s="5">
        <f t="shared" si="3715"/>
        <v>105.53923587279796</v>
      </c>
      <c r="AV2802" s="5">
        <f t="shared" si="3715"/>
        <v>108.4966826813086</v>
      </c>
      <c r="AW2802" s="5">
        <f t="shared" si="3715"/>
        <v>110.17753374513839</v>
      </c>
      <c r="AX2802" s="5">
        <f t="shared" si="3715"/>
        <v>112.53923587279796</v>
      </c>
      <c r="AY2802" s="5">
        <f t="shared" si="3715"/>
        <v>115.87966140471286</v>
      </c>
      <c r="AZ2802" s="5">
        <f t="shared" si="3715"/>
        <v>117.37611530542209</v>
      </c>
      <c r="BA2802" s="5">
        <f t="shared" si="3715"/>
        <v>115.77327842598945</v>
      </c>
      <c r="BB2802" s="5">
        <f t="shared" si="3715"/>
        <v>113.47540608556392</v>
      </c>
      <c r="BC2802" s="5">
        <f t="shared" si="3715"/>
        <v>112.66689544726604</v>
      </c>
      <c r="BD2802" s="5">
        <f t="shared" si="3715"/>
        <v>113.92221459620222</v>
      </c>
      <c r="BE2802" s="5">
        <f t="shared" si="3715"/>
        <v>113.98604438343627</v>
      </c>
      <c r="BF2802" s="5">
        <f t="shared" si="3715"/>
        <v>109.5108670784717</v>
      </c>
      <c r="BG2802" s="5">
        <f t="shared" si="3715"/>
        <v>107.52268740944099</v>
      </c>
      <c r="BH2802" s="5">
        <f t="shared" si="3715"/>
        <v>109.97895218485471</v>
      </c>
      <c r="BI2802" s="5">
        <f t="shared" si="3715"/>
        <v>112.84183634561121</v>
      </c>
      <c r="BJ2802" s="5">
        <f t="shared" si="3715"/>
        <v>113.87966140471286</v>
      </c>
      <c r="BK2802" s="5">
        <f t="shared" si="3715"/>
        <v>114.30519331960647</v>
      </c>
      <c r="BL2802" s="5">
        <f t="shared" si="3715"/>
        <v>113.7094486387554</v>
      </c>
      <c r="BM2802" s="5">
        <f t="shared" si="3715"/>
        <v>114.1917181423015</v>
      </c>
      <c r="BN2802" s="5">
        <f t="shared" si="3715"/>
        <v>116.2531838633417</v>
      </c>
      <c r="BO2802" s="5">
        <f t="shared" si="3715"/>
        <v>119.3902997025852</v>
      </c>
      <c r="BP2802" s="5">
        <f t="shared" si="3715"/>
        <v>121.00732097918095</v>
      </c>
      <c r="BQ2802" s="5">
        <f t="shared" si="3715"/>
        <v>117.11370395790435</v>
      </c>
      <c r="BR2802" s="5">
        <f t="shared" si="3715"/>
        <v>109.92221459620222</v>
      </c>
    </row>
    <row r="2803" spans="1:103" x14ac:dyDescent="0.25">
      <c r="AI2803" s="11"/>
      <c r="AN2803" s="5">
        <f>AN2799-AN2802</f>
        <v>2.301189659116929</v>
      </c>
      <c r="AO2803" s="5">
        <f t="shared" ref="AO2803:BR2803" si="3716">AO2799-AO2802</f>
        <v>2.4607641272020402</v>
      </c>
      <c r="AP2803" s="5">
        <f t="shared" si="3716"/>
        <v>3.035232212308415</v>
      </c>
      <c r="AQ2803" s="5">
        <f t="shared" si="3716"/>
        <v>3.0458705101807624</v>
      </c>
      <c r="AR2803" s="5">
        <f t="shared" si="3716"/>
        <v>0.43948753145735964</v>
      </c>
      <c r="AS2803" s="5">
        <f t="shared" si="3716"/>
        <v>0.2479981697552347</v>
      </c>
      <c r="AT2803" s="5">
        <f t="shared" si="3716"/>
        <v>-3.0711507664149877</v>
      </c>
      <c r="AU2803" s="5">
        <f t="shared" si="3716"/>
        <v>-3.5392358727979598</v>
      </c>
      <c r="AV2803" s="5">
        <f t="shared" si="3716"/>
        <v>-0.49668268130859872</v>
      </c>
      <c r="AW2803" s="5">
        <f t="shared" si="3716"/>
        <v>-1.1775337451383905</v>
      </c>
      <c r="AX2803" s="5">
        <f t="shared" si="3716"/>
        <v>0.46076412720204019</v>
      </c>
      <c r="AY2803" s="5">
        <f t="shared" si="3716"/>
        <v>1.1203385952871372</v>
      </c>
      <c r="AZ2803" s="5">
        <f t="shared" si="3716"/>
        <v>1.6238846945779102</v>
      </c>
      <c r="BA2803" s="5">
        <f t="shared" si="3716"/>
        <v>3.2267215740105541</v>
      </c>
      <c r="BB2803" s="5">
        <f t="shared" si="3716"/>
        <v>-0.47540608556391817</v>
      </c>
      <c r="BC2803" s="5">
        <f t="shared" si="3716"/>
        <v>-0.66689544726604311</v>
      </c>
      <c r="BD2803" s="5">
        <f t="shared" si="3716"/>
        <v>2.0777854037977761</v>
      </c>
      <c r="BE2803" s="5">
        <f t="shared" si="3716"/>
        <v>1.3955616563734452E-2</v>
      </c>
      <c r="BF2803" s="5">
        <f t="shared" si="3716"/>
        <v>-1.5108670784717049</v>
      </c>
      <c r="BG2803" s="5">
        <f t="shared" si="3716"/>
        <v>-0.52268740944099079</v>
      </c>
      <c r="BH2803" s="5">
        <f t="shared" si="3716"/>
        <v>-0.97895218485470537</v>
      </c>
      <c r="BI2803" s="5">
        <f t="shared" si="3716"/>
        <v>0.15816365438878677</v>
      </c>
      <c r="BJ2803" s="5">
        <f t="shared" si="3716"/>
        <v>2.1203385952871372</v>
      </c>
      <c r="BK2803" s="5">
        <f t="shared" si="3716"/>
        <v>2.6948066803935262</v>
      </c>
      <c r="BL2803" s="5">
        <f t="shared" si="3716"/>
        <v>1.2905513612445958</v>
      </c>
      <c r="BM2803" s="5">
        <f t="shared" si="3716"/>
        <v>4.8082818576985034</v>
      </c>
      <c r="BN2803" s="5">
        <f t="shared" si="3716"/>
        <v>2.7468161366582962</v>
      </c>
      <c r="BO2803" s="5">
        <f t="shared" si="3716"/>
        <v>2.609700297414804</v>
      </c>
      <c r="BP2803" s="5">
        <f t="shared" si="3716"/>
        <v>-5.0073209791809461</v>
      </c>
      <c r="BQ2803" s="5">
        <f t="shared" si="3716"/>
        <v>-13.113703957904349</v>
      </c>
      <c r="BR2803" s="5">
        <f t="shared" si="3716"/>
        <v>-5.9222145962022239</v>
      </c>
      <c r="BS2803" s="15">
        <f>STDEV(AN2803:BR2803)</f>
        <v>3.4628701199070466</v>
      </c>
      <c r="BT2803" t="s">
        <v>264</v>
      </c>
    </row>
    <row r="2804" spans="1:103" x14ac:dyDescent="0.25">
      <c r="AI2804" s="11"/>
      <c r="AN2804" s="5">
        <f>ABS(AN2803)</f>
        <v>2.301189659116929</v>
      </c>
      <c r="AO2804" s="5">
        <f t="shared" ref="AO2804" si="3717">ABS(AO2803)</f>
        <v>2.4607641272020402</v>
      </c>
      <c r="AP2804" s="5">
        <f t="shared" ref="AP2804" si="3718">ABS(AP2803)</f>
        <v>3.035232212308415</v>
      </c>
      <c r="AQ2804" s="5">
        <f t="shared" ref="AQ2804" si="3719">ABS(AQ2803)</f>
        <v>3.0458705101807624</v>
      </c>
      <c r="AR2804" s="5">
        <f t="shared" ref="AR2804" si="3720">ABS(AR2803)</f>
        <v>0.43948753145735964</v>
      </c>
      <c r="AS2804" s="5">
        <f t="shared" ref="AS2804" si="3721">ABS(AS2803)</f>
        <v>0.2479981697552347</v>
      </c>
      <c r="AT2804" s="5">
        <f t="shared" ref="AT2804" si="3722">ABS(AT2803)</f>
        <v>3.0711507664149877</v>
      </c>
      <c r="AU2804" s="5">
        <f t="shared" ref="AU2804" si="3723">ABS(AU2803)</f>
        <v>3.5392358727979598</v>
      </c>
      <c r="AV2804" s="5">
        <f t="shared" ref="AV2804" si="3724">ABS(AV2803)</f>
        <v>0.49668268130859872</v>
      </c>
      <c r="AW2804" s="5">
        <f t="shared" ref="AW2804" si="3725">ABS(AW2803)</f>
        <v>1.1775337451383905</v>
      </c>
      <c r="AX2804" s="5">
        <f t="shared" ref="AX2804" si="3726">ABS(AX2803)</f>
        <v>0.46076412720204019</v>
      </c>
      <c r="AY2804" s="5">
        <f t="shared" ref="AY2804" si="3727">ABS(AY2803)</f>
        <v>1.1203385952871372</v>
      </c>
      <c r="AZ2804" s="5">
        <f t="shared" ref="AZ2804" si="3728">ABS(AZ2803)</f>
        <v>1.6238846945779102</v>
      </c>
      <c r="BA2804" s="5">
        <f t="shared" ref="BA2804" si="3729">ABS(BA2803)</f>
        <v>3.2267215740105541</v>
      </c>
      <c r="BB2804" s="5">
        <f t="shared" ref="BB2804" si="3730">ABS(BB2803)</f>
        <v>0.47540608556391817</v>
      </c>
      <c r="BC2804" s="5">
        <f t="shared" ref="BC2804" si="3731">ABS(BC2803)</f>
        <v>0.66689544726604311</v>
      </c>
      <c r="BD2804" s="5">
        <f t="shared" ref="BD2804" si="3732">ABS(BD2803)</f>
        <v>2.0777854037977761</v>
      </c>
      <c r="BE2804" s="5">
        <f t="shared" ref="BE2804" si="3733">ABS(BE2803)</f>
        <v>1.3955616563734452E-2</v>
      </c>
      <c r="BF2804" s="5">
        <f t="shared" ref="BF2804" si="3734">ABS(BF2803)</f>
        <v>1.5108670784717049</v>
      </c>
      <c r="BG2804" s="5">
        <f t="shared" ref="BG2804" si="3735">ABS(BG2803)</f>
        <v>0.52268740944099079</v>
      </c>
      <c r="BH2804" s="5">
        <f t="shared" ref="BH2804" si="3736">ABS(BH2803)</f>
        <v>0.97895218485470537</v>
      </c>
      <c r="BI2804" s="5">
        <f t="shared" ref="BI2804" si="3737">ABS(BI2803)</f>
        <v>0.15816365438878677</v>
      </c>
      <c r="BJ2804" s="5">
        <f t="shared" ref="BJ2804" si="3738">ABS(BJ2803)</f>
        <v>2.1203385952871372</v>
      </c>
      <c r="BK2804" s="5">
        <f t="shared" ref="BK2804" si="3739">ABS(BK2803)</f>
        <v>2.6948066803935262</v>
      </c>
      <c r="BL2804" s="5">
        <f t="shared" ref="BL2804" si="3740">ABS(BL2803)</f>
        <v>1.2905513612445958</v>
      </c>
      <c r="BM2804" s="5">
        <f t="shared" ref="BM2804" si="3741">ABS(BM2803)</f>
        <v>4.8082818576985034</v>
      </c>
      <c r="BN2804" s="5">
        <f t="shared" ref="BN2804" si="3742">ABS(BN2803)</f>
        <v>2.7468161366582962</v>
      </c>
      <c r="BO2804" s="5">
        <f t="shared" ref="BO2804" si="3743">ABS(BO2803)</f>
        <v>2.609700297414804</v>
      </c>
      <c r="BP2804" s="5">
        <f t="shared" ref="BP2804" si="3744">ABS(BP2803)</f>
        <v>5.0073209791809461</v>
      </c>
      <c r="BQ2804" s="5">
        <f t="shared" ref="BQ2804" si="3745">ABS(BQ2803)</f>
        <v>13.113703957904349</v>
      </c>
      <c r="BR2804" s="5">
        <f t="shared" ref="BR2804" si="3746">ABS(BR2803)</f>
        <v>5.9222145962022239</v>
      </c>
      <c r="BS2804" s="15">
        <f>AVERAGE(AN2804:BR2804)</f>
        <v>2.3537194067448501</v>
      </c>
      <c r="BT2804" t="s">
        <v>268</v>
      </c>
    </row>
    <row r="2806" spans="1:103" x14ac:dyDescent="0.25">
      <c r="A2806" t="s">
        <v>21</v>
      </c>
      <c r="B2806">
        <v>37.708100000000002</v>
      </c>
      <c r="C2806">
        <v>-117.23309999999999</v>
      </c>
      <c r="D2806">
        <v>5690</v>
      </c>
      <c r="E2806" t="s">
        <v>1</v>
      </c>
      <c r="F2806">
        <v>142.1</v>
      </c>
      <c r="G2806">
        <v>1992</v>
      </c>
      <c r="H2806">
        <v>8</v>
      </c>
      <c r="I2806" t="s">
        <v>260</v>
      </c>
      <c r="J2806">
        <v>87</v>
      </c>
      <c r="K2806">
        <v>85</v>
      </c>
      <c r="L2806">
        <v>88</v>
      </c>
      <c r="M2806">
        <v>92</v>
      </c>
      <c r="N2806">
        <v>85</v>
      </c>
      <c r="O2806">
        <v>85</v>
      </c>
      <c r="P2806">
        <v>78</v>
      </c>
      <c r="Q2806">
        <v>78</v>
      </c>
      <c r="R2806">
        <v>81</v>
      </c>
      <c r="S2806">
        <v>80</v>
      </c>
      <c r="T2806">
        <v>79</v>
      </c>
      <c r="U2806">
        <v>70</v>
      </c>
      <c r="V2806">
        <v>69</v>
      </c>
      <c r="W2806">
        <v>56</v>
      </c>
      <c r="X2806">
        <v>59</v>
      </c>
      <c r="Y2806">
        <v>69</v>
      </c>
      <c r="Z2806">
        <v>76</v>
      </c>
      <c r="AA2806">
        <v>79</v>
      </c>
      <c r="AB2806">
        <v>80</v>
      </c>
      <c r="AC2806">
        <v>83</v>
      </c>
      <c r="AD2806">
        <v>85</v>
      </c>
      <c r="AE2806">
        <v>85</v>
      </c>
      <c r="AF2806">
        <v>83</v>
      </c>
      <c r="AG2806">
        <v>80</v>
      </c>
      <c r="AH2806">
        <v>76</v>
      </c>
      <c r="AK2806">
        <v>87</v>
      </c>
      <c r="AL2806">
        <v>76</v>
      </c>
      <c r="AM2806">
        <v>75</v>
      </c>
      <c r="AN2806" s="5">
        <v>72</v>
      </c>
      <c r="AO2806" s="5">
        <v>78</v>
      </c>
      <c r="AP2806" s="5">
        <v>80</v>
      </c>
      <c r="AQ2806" s="8">
        <f>AVERAGE(AP2806,AR2806)</f>
        <v>82</v>
      </c>
      <c r="AR2806" s="5">
        <v>84</v>
      </c>
      <c r="AS2806" s="5">
        <v>86</v>
      </c>
      <c r="AT2806" s="5">
        <v>85</v>
      </c>
      <c r="AU2806" s="5">
        <v>78</v>
      </c>
      <c r="AV2806" s="5">
        <v>85</v>
      </c>
      <c r="AW2806" s="5">
        <v>85</v>
      </c>
      <c r="AX2806" s="5">
        <v>78</v>
      </c>
      <c r="AY2806" s="5">
        <v>73</v>
      </c>
      <c r="AZ2806" s="5">
        <v>73</v>
      </c>
      <c r="BA2806" s="5">
        <v>83</v>
      </c>
      <c r="BB2806" s="5">
        <v>83</v>
      </c>
      <c r="BC2806" s="8">
        <f>AVERAGE(BB2806,BD2806)</f>
        <v>87</v>
      </c>
      <c r="BD2806" s="5">
        <v>91</v>
      </c>
      <c r="BE2806" s="5">
        <v>89</v>
      </c>
      <c r="BF2806" s="5">
        <v>90</v>
      </c>
      <c r="BG2806" s="5">
        <v>89</v>
      </c>
      <c r="BH2806" s="5">
        <v>88</v>
      </c>
      <c r="BI2806" s="5">
        <v>83</v>
      </c>
      <c r="BJ2806" s="5">
        <v>84</v>
      </c>
      <c r="BK2806" s="5">
        <v>83</v>
      </c>
      <c r="BL2806" s="5">
        <v>85</v>
      </c>
      <c r="BM2806" s="5">
        <v>86</v>
      </c>
      <c r="BN2806" s="5">
        <v>88</v>
      </c>
      <c r="BO2806" s="5">
        <v>91</v>
      </c>
      <c r="BP2806" s="5">
        <v>92</v>
      </c>
      <c r="BQ2806" s="5">
        <v>91</v>
      </c>
      <c r="BR2806" s="5">
        <v>89</v>
      </c>
      <c r="BS2806">
        <v>91</v>
      </c>
      <c r="BT2806">
        <v>91</v>
      </c>
      <c r="BU2806">
        <v>94</v>
      </c>
      <c r="BV2806">
        <v>87</v>
      </c>
      <c r="BW2806">
        <v>87</v>
      </c>
      <c r="BX2806">
        <v>85</v>
      </c>
      <c r="BY2806">
        <v>86</v>
      </c>
      <c r="BZ2806">
        <v>87</v>
      </c>
      <c r="CA2806">
        <v>88</v>
      </c>
      <c r="CB2806">
        <v>91</v>
      </c>
      <c r="CC2806">
        <v>95</v>
      </c>
      <c r="CD2806">
        <v>95</v>
      </c>
      <c r="CE2806">
        <v>95</v>
      </c>
      <c r="CF2806">
        <v>89</v>
      </c>
      <c r="CG2806">
        <v>91</v>
      </c>
      <c r="CH2806">
        <v>89</v>
      </c>
      <c r="CI2806">
        <v>92</v>
      </c>
      <c r="CJ2806">
        <v>93</v>
      </c>
      <c r="CK2806">
        <v>93</v>
      </c>
      <c r="CL2806">
        <v>91</v>
      </c>
      <c r="CM2806">
        <v>91</v>
      </c>
      <c r="CN2806">
        <v>80</v>
      </c>
      <c r="CO2806">
        <v>74</v>
      </c>
      <c r="CP2806">
        <v>80</v>
      </c>
      <c r="CQ2806">
        <v>81</v>
      </c>
      <c r="CR2806">
        <v>82</v>
      </c>
      <c r="CS2806">
        <v>85</v>
      </c>
      <c r="CT2806">
        <v>83</v>
      </c>
      <c r="CU2806">
        <v>82</v>
      </c>
      <c r="CV2806">
        <v>74</v>
      </c>
      <c r="CW2806">
        <v>77</v>
      </c>
      <c r="CX2806" t="s">
        <v>2</v>
      </c>
      <c r="CY2806" t="s">
        <v>22</v>
      </c>
    </row>
    <row r="2807" spans="1:103" x14ac:dyDescent="0.25">
      <c r="A2807" t="s">
        <v>209</v>
      </c>
      <c r="B2807">
        <v>35.123100000000001</v>
      </c>
      <c r="C2807">
        <v>-115.4114</v>
      </c>
      <c r="D2807">
        <v>5413</v>
      </c>
      <c r="E2807" t="s">
        <v>1</v>
      </c>
      <c r="F2807">
        <v>198.4</v>
      </c>
      <c r="G2807">
        <v>1992</v>
      </c>
      <c r="H2807">
        <v>8</v>
      </c>
      <c r="I2807" t="s">
        <v>260</v>
      </c>
      <c r="J2807">
        <v>86</v>
      </c>
      <c r="K2807">
        <v>87</v>
      </c>
      <c r="L2807">
        <v>89</v>
      </c>
      <c r="M2807">
        <v>88</v>
      </c>
      <c r="N2807">
        <v>83</v>
      </c>
      <c r="O2807">
        <v>75</v>
      </c>
      <c r="P2807">
        <v>75</v>
      </c>
      <c r="Q2807">
        <v>76</v>
      </c>
      <c r="R2807">
        <v>78</v>
      </c>
      <c r="S2807">
        <v>77</v>
      </c>
      <c r="T2807">
        <v>77</v>
      </c>
      <c r="U2807">
        <v>69</v>
      </c>
      <c r="V2807">
        <v>72</v>
      </c>
      <c r="W2807">
        <v>61</v>
      </c>
      <c r="X2807">
        <v>68</v>
      </c>
      <c r="Y2807">
        <v>74</v>
      </c>
      <c r="Z2807">
        <v>78</v>
      </c>
      <c r="AA2807">
        <v>81</v>
      </c>
      <c r="AB2807">
        <v>83</v>
      </c>
      <c r="AC2807">
        <v>81</v>
      </c>
      <c r="AD2807">
        <v>83</v>
      </c>
      <c r="AE2807">
        <v>85</v>
      </c>
      <c r="AF2807">
        <v>81</v>
      </c>
      <c r="AG2807">
        <v>83</v>
      </c>
      <c r="AH2807">
        <v>81</v>
      </c>
      <c r="AI2807">
        <v>85</v>
      </c>
      <c r="AJ2807">
        <v>87</v>
      </c>
      <c r="AK2807">
        <v>89</v>
      </c>
      <c r="AL2807">
        <v>79</v>
      </c>
      <c r="AM2807">
        <v>72</v>
      </c>
      <c r="AN2807" s="5">
        <v>75</v>
      </c>
      <c r="AO2807" s="5">
        <v>80</v>
      </c>
      <c r="AP2807" s="5">
        <v>82</v>
      </c>
      <c r="AQ2807" s="5">
        <v>88</v>
      </c>
      <c r="AR2807" s="5">
        <v>90</v>
      </c>
      <c r="AS2807" s="5">
        <v>89</v>
      </c>
      <c r="AT2807" s="5">
        <v>73</v>
      </c>
      <c r="AU2807" s="5">
        <v>73</v>
      </c>
      <c r="AV2807" s="5">
        <v>84</v>
      </c>
      <c r="AW2807" s="5">
        <v>84</v>
      </c>
      <c r="AX2807" s="5">
        <v>80</v>
      </c>
      <c r="AY2807" s="5">
        <v>80</v>
      </c>
      <c r="AZ2807" s="5">
        <v>79</v>
      </c>
      <c r="BA2807" s="5">
        <v>82</v>
      </c>
      <c r="BB2807" s="5">
        <v>87</v>
      </c>
      <c r="BC2807" s="5">
        <v>90</v>
      </c>
      <c r="BD2807" s="5">
        <v>92</v>
      </c>
      <c r="BE2807" s="5">
        <v>92</v>
      </c>
      <c r="BF2807" s="5">
        <v>93</v>
      </c>
      <c r="BG2807" s="5">
        <v>88</v>
      </c>
      <c r="BH2807" s="5">
        <v>84</v>
      </c>
      <c r="BI2807" s="5">
        <v>83</v>
      </c>
      <c r="BJ2807" s="5">
        <v>81</v>
      </c>
      <c r="BK2807" s="5">
        <v>78</v>
      </c>
      <c r="BL2807" s="5">
        <v>82</v>
      </c>
      <c r="BM2807" s="5">
        <v>87</v>
      </c>
      <c r="BN2807" s="5">
        <v>90</v>
      </c>
      <c r="BO2807" s="5">
        <v>92</v>
      </c>
      <c r="BP2807" s="5">
        <v>93</v>
      </c>
      <c r="BQ2807" s="5">
        <v>88</v>
      </c>
      <c r="BR2807" s="5">
        <v>87</v>
      </c>
      <c r="BS2807">
        <v>88</v>
      </c>
      <c r="BT2807">
        <v>94</v>
      </c>
      <c r="BU2807">
        <v>92</v>
      </c>
      <c r="BV2807">
        <v>83</v>
      </c>
      <c r="BW2807">
        <v>74</v>
      </c>
      <c r="BX2807">
        <v>84</v>
      </c>
      <c r="BY2807">
        <v>83</v>
      </c>
      <c r="BZ2807">
        <v>86</v>
      </c>
      <c r="CA2807">
        <v>89</v>
      </c>
      <c r="CB2807">
        <v>89</v>
      </c>
      <c r="CC2807">
        <v>93</v>
      </c>
      <c r="CD2807">
        <v>89</v>
      </c>
      <c r="CE2807">
        <v>87</v>
      </c>
      <c r="CF2807">
        <v>89</v>
      </c>
      <c r="CG2807">
        <v>92</v>
      </c>
      <c r="CH2807">
        <v>95</v>
      </c>
      <c r="CI2807">
        <v>92</v>
      </c>
      <c r="CJ2807">
        <v>96</v>
      </c>
      <c r="CK2807">
        <v>95</v>
      </c>
      <c r="CL2807">
        <v>93</v>
      </c>
      <c r="CM2807">
        <v>85</v>
      </c>
      <c r="CN2807">
        <v>81</v>
      </c>
      <c r="CO2807">
        <v>75</v>
      </c>
      <c r="CP2807">
        <v>78</v>
      </c>
      <c r="CQ2807">
        <v>78</v>
      </c>
      <c r="CR2807">
        <v>84</v>
      </c>
      <c r="CS2807">
        <v>86</v>
      </c>
      <c r="CT2807">
        <v>83</v>
      </c>
      <c r="CU2807">
        <v>83</v>
      </c>
      <c r="CV2807">
        <v>77</v>
      </c>
      <c r="CW2807">
        <v>78</v>
      </c>
      <c r="CX2807" t="s">
        <v>5</v>
      </c>
      <c r="CY2807" t="s">
        <v>210</v>
      </c>
    </row>
    <row r="2808" spans="1:103" x14ac:dyDescent="0.25">
      <c r="A2808" t="s">
        <v>107</v>
      </c>
      <c r="B2808">
        <v>38.050600000000003</v>
      </c>
      <c r="C2808">
        <v>-117.09059999999999</v>
      </c>
      <c r="D2808">
        <v>5399</v>
      </c>
      <c r="E2808" t="s">
        <v>1</v>
      </c>
      <c r="F2808">
        <v>177.5</v>
      </c>
      <c r="G2808">
        <v>1992</v>
      </c>
      <c r="H2808">
        <v>8</v>
      </c>
      <c r="I2808" t="s">
        <v>260</v>
      </c>
      <c r="J2808">
        <v>93</v>
      </c>
      <c r="K2808">
        <v>92</v>
      </c>
      <c r="L2808">
        <v>93</v>
      </c>
      <c r="M2808">
        <v>95</v>
      </c>
      <c r="N2808">
        <v>89</v>
      </c>
      <c r="O2808">
        <v>81</v>
      </c>
      <c r="P2808">
        <v>83</v>
      </c>
      <c r="Q2808">
        <v>87</v>
      </c>
      <c r="R2808">
        <v>86</v>
      </c>
      <c r="S2808">
        <v>84</v>
      </c>
      <c r="T2808">
        <v>84</v>
      </c>
      <c r="U2808">
        <v>72</v>
      </c>
      <c r="V2808">
        <v>70</v>
      </c>
      <c r="W2808">
        <v>59</v>
      </c>
      <c r="X2808">
        <v>62</v>
      </c>
      <c r="Y2808">
        <v>71</v>
      </c>
      <c r="Z2808">
        <v>81</v>
      </c>
      <c r="AA2808">
        <v>82</v>
      </c>
      <c r="AB2808">
        <v>85</v>
      </c>
      <c r="AC2808">
        <v>88</v>
      </c>
      <c r="AD2808">
        <v>90</v>
      </c>
      <c r="AE2808">
        <v>89</v>
      </c>
      <c r="AF2808">
        <v>90</v>
      </c>
      <c r="AG2808">
        <v>84</v>
      </c>
      <c r="AH2808">
        <v>81</v>
      </c>
      <c r="AI2808">
        <v>87</v>
      </c>
      <c r="AJ2808">
        <v>92</v>
      </c>
      <c r="AK2808">
        <v>89</v>
      </c>
      <c r="AL2808">
        <v>80</v>
      </c>
      <c r="AM2808">
        <v>78</v>
      </c>
      <c r="AN2808" s="5">
        <v>75</v>
      </c>
      <c r="AO2808" s="5">
        <v>82</v>
      </c>
      <c r="AP2808" s="5">
        <v>84</v>
      </c>
      <c r="AQ2808" s="5">
        <v>90</v>
      </c>
      <c r="AR2808" s="5">
        <v>90</v>
      </c>
      <c r="AS2808" s="5">
        <v>92</v>
      </c>
      <c r="AT2808" s="5">
        <v>88</v>
      </c>
      <c r="AU2808" s="5">
        <v>85</v>
      </c>
      <c r="AV2808" s="5">
        <v>92</v>
      </c>
      <c r="AW2808" s="5">
        <v>90</v>
      </c>
      <c r="AX2808" s="5">
        <v>82</v>
      </c>
      <c r="AY2808" s="5">
        <v>77</v>
      </c>
      <c r="AZ2808" s="5">
        <v>84</v>
      </c>
      <c r="BA2808" s="5">
        <v>88</v>
      </c>
      <c r="BB2808" s="5">
        <v>84</v>
      </c>
      <c r="BC2808" s="5">
        <v>92</v>
      </c>
      <c r="BD2808" s="5">
        <v>96</v>
      </c>
      <c r="BE2808" s="5">
        <v>94</v>
      </c>
      <c r="BF2808" s="5">
        <v>94</v>
      </c>
      <c r="BG2808" s="5">
        <v>95</v>
      </c>
      <c r="BH2808" s="5">
        <v>92</v>
      </c>
      <c r="BI2808" s="5">
        <v>88</v>
      </c>
      <c r="BJ2808" s="5">
        <v>86</v>
      </c>
      <c r="BK2808" s="5">
        <v>87</v>
      </c>
      <c r="BL2808" s="5">
        <v>89</v>
      </c>
      <c r="BM2808" s="5">
        <v>92</v>
      </c>
      <c r="BN2808" s="5">
        <v>93</v>
      </c>
      <c r="BO2808" s="5">
        <v>96</v>
      </c>
      <c r="BP2808" s="5">
        <v>97</v>
      </c>
      <c r="BQ2808" s="5">
        <v>96</v>
      </c>
      <c r="BR2808" s="5">
        <v>94</v>
      </c>
      <c r="BS2808">
        <v>95</v>
      </c>
      <c r="BT2808">
        <v>97</v>
      </c>
      <c r="BU2808">
        <v>99</v>
      </c>
      <c r="BV2808">
        <v>93</v>
      </c>
      <c r="BW2808">
        <v>91</v>
      </c>
      <c r="BX2808">
        <v>87</v>
      </c>
      <c r="BY2808">
        <v>90</v>
      </c>
      <c r="BZ2808">
        <v>91</v>
      </c>
      <c r="CA2808">
        <v>93</v>
      </c>
      <c r="CB2808">
        <v>95</v>
      </c>
      <c r="CC2808">
        <v>97</v>
      </c>
      <c r="CD2808">
        <v>95</v>
      </c>
      <c r="CE2808">
        <v>95</v>
      </c>
      <c r="CF2808">
        <v>92</v>
      </c>
      <c r="CG2808">
        <v>96</v>
      </c>
      <c r="CH2808">
        <v>95</v>
      </c>
      <c r="CI2808">
        <v>97</v>
      </c>
      <c r="CJ2808">
        <v>98</v>
      </c>
      <c r="CK2808">
        <v>97</v>
      </c>
      <c r="CL2808">
        <v>94</v>
      </c>
      <c r="CM2808">
        <v>91</v>
      </c>
      <c r="CN2808">
        <v>84</v>
      </c>
      <c r="CO2808">
        <v>79</v>
      </c>
      <c r="CP2808">
        <v>83</v>
      </c>
      <c r="CQ2808">
        <v>85</v>
      </c>
      <c r="CR2808">
        <v>86</v>
      </c>
      <c r="CS2808">
        <v>89</v>
      </c>
      <c r="CT2808">
        <v>89</v>
      </c>
      <c r="CU2808">
        <v>86</v>
      </c>
      <c r="CV2808">
        <v>79</v>
      </c>
      <c r="CW2808">
        <v>83</v>
      </c>
      <c r="CX2808" t="s">
        <v>2</v>
      </c>
      <c r="CY2808" t="s">
        <v>108</v>
      </c>
    </row>
    <row r="2809" spans="1:103" x14ac:dyDescent="0.25">
      <c r="A2809" t="s">
        <v>169</v>
      </c>
      <c r="B2809">
        <v>38.203299999999999</v>
      </c>
      <c r="C2809">
        <v>-116.1758</v>
      </c>
      <c r="D2809">
        <v>5300</v>
      </c>
      <c r="E2809" t="s">
        <v>1</v>
      </c>
      <c r="F2809">
        <v>202.8</v>
      </c>
      <c r="G2809">
        <v>1992</v>
      </c>
      <c r="H2809">
        <v>8</v>
      </c>
      <c r="I2809" t="s">
        <v>260</v>
      </c>
      <c r="J2809">
        <v>92</v>
      </c>
      <c r="K2809">
        <v>90</v>
      </c>
      <c r="L2809">
        <v>91</v>
      </c>
      <c r="M2809">
        <v>93</v>
      </c>
      <c r="N2809">
        <v>89</v>
      </c>
      <c r="O2809">
        <v>80</v>
      </c>
      <c r="P2809">
        <v>84</v>
      </c>
      <c r="Q2809">
        <v>83</v>
      </c>
      <c r="R2809">
        <v>87</v>
      </c>
      <c r="S2809">
        <v>86</v>
      </c>
      <c r="T2809">
        <v>86</v>
      </c>
      <c r="U2809">
        <v>78</v>
      </c>
      <c r="V2809">
        <v>72</v>
      </c>
      <c r="W2809">
        <v>62</v>
      </c>
      <c r="X2809">
        <v>65</v>
      </c>
      <c r="Y2809">
        <v>74</v>
      </c>
      <c r="Z2809">
        <v>80</v>
      </c>
      <c r="AA2809">
        <v>84</v>
      </c>
      <c r="AB2809">
        <v>85</v>
      </c>
      <c r="AC2809">
        <v>87</v>
      </c>
      <c r="AD2809">
        <v>90</v>
      </c>
      <c r="AE2809">
        <v>91</v>
      </c>
      <c r="AF2809">
        <v>89</v>
      </c>
      <c r="AG2809">
        <v>86</v>
      </c>
      <c r="AH2809">
        <v>78</v>
      </c>
      <c r="AI2809">
        <v>85</v>
      </c>
      <c r="AJ2809">
        <v>93</v>
      </c>
      <c r="AK2809">
        <v>93</v>
      </c>
      <c r="AL2809">
        <v>79</v>
      </c>
      <c r="AM2809">
        <v>79</v>
      </c>
      <c r="AN2809" s="5">
        <v>78</v>
      </c>
      <c r="AO2809" s="5">
        <v>81</v>
      </c>
      <c r="AP2809" s="5">
        <v>87</v>
      </c>
      <c r="AQ2809" s="5">
        <v>89</v>
      </c>
      <c r="AR2809" s="5">
        <v>88</v>
      </c>
      <c r="AS2809" s="5">
        <v>91</v>
      </c>
      <c r="AT2809" s="5">
        <v>87</v>
      </c>
      <c r="AU2809" s="5">
        <v>83</v>
      </c>
      <c r="AV2809" s="5">
        <v>89</v>
      </c>
      <c r="AW2809" s="5">
        <v>89</v>
      </c>
      <c r="AX2809" s="5">
        <v>75</v>
      </c>
      <c r="AY2809" s="5">
        <v>74</v>
      </c>
      <c r="AZ2809" s="5">
        <v>78</v>
      </c>
      <c r="BA2809" s="5">
        <v>83</v>
      </c>
      <c r="BB2809" s="5">
        <v>84</v>
      </c>
      <c r="BC2809" s="5">
        <v>86</v>
      </c>
      <c r="BD2809" s="5">
        <v>88</v>
      </c>
      <c r="BE2809" s="5">
        <v>88</v>
      </c>
      <c r="BF2809" s="5">
        <v>89</v>
      </c>
      <c r="BG2809" s="5">
        <v>88</v>
      </c>
      <c r="BH2809" s="5">
        <v>89</v>
      </c>
      <c r="BI2809" s="5">
        <v>85</v>
      </c>
      <c r="BJ2809" s="5">
        <v>89</v>
      </c>
      <c r="BK2809" s="5">
        <v>85</v>
      </c>
      <c r="BL2809" s="5">
        <v>82</v>
      </c>
      <c r="BM2809" s="5">
        <v>87</v>
      </c>
      <c r="BN2809" s="5">
        <v>89</v>
      </c>
      <c r="BO2809" s="5">
        <v>91</v>
      </c>
      <c r="BP2809" s="5">
        <v>95</v>
      </c>
      <c r="BQ2809" s="5">
        <v>94</v>
      </c>
      <c r="BR2809" s="5">
        <v>90</v>
      </c>
      <c r="BS2809">
        <v>90</v>
      </c>
      <c r="BT2809">
        <v>85</v>
      </c>
      <c r="BU2809">
        <v>90</v>
      </c>
      <c r="BV2809">
        <v>86</v>
      </c>
      <c r="BW2809">
        <v>89</v>
      </c>
      <c r="BX2809">
        <v>88</v>
      </c>
      <c r="BY2809">
        <v>87</v>
      </c>
      <c r="BZ2809">
        <v>88</v>
      </c>
      <c r="CA2809">
        <v>88</v>
      </c>
      <c r="CB2809">
        <v>86</v>
      </c>
      <c r="CC2809">
        <v>92</v>
      </c>
      <c r="CH2809">
        <v>92</v>
      </c>
      <c r="CI2809">
        <v>91</v>
      </c>
      <c r="CJ2809">
        <v>91</v>
      </c>
      <c r="CK2809">
        <v>95</v>
      </c>
      <c r="CL2809">
        <v>93</v>
      </c>
      <c r="CM2809">
        <v>85</v>
      </c>
      <c r="CN2809">
        <v>76</v>
      </c>
      <c r="CO2809">
        <v>77</v>
      </c>
      <c r="CP2809">
        <v>80</v>
      </c>
      <c r="CQ2809">
        <v>82</v>
      </c>
      <c r="CR2809">
        <v>86</v>
      </c>
      <c r="CS2809">
        <v>82</v>
      </c>
      <c r="CT2809">
        <v>82</v>
      </c>
      <c r="CU2809">
        <v>83</v>
      </c>
      <c r="CV2809">
        <v>77</v>
      </c>
      <c r="CW2809">
        <v>78</v>
      </c>
      <c r="CX2809" t="s">
        <v>2</v>
      </c>
      <c r="CY2809" t="s">
        <v>170</v>
      </c>
    </row>
    <row r="2810" spans="1:103" x14ac:dyDescent="0.25">
      <c r="A2810" t="s">
        <v>193</v>
      </c>
      <c r="B2810">
        <v>38.175600000000003</v>
      </c>
      <c r="C2810">
        <v>-115.40689999999999</v>
      </c>
      <c r="D2810">
        <v>5230</v>
      </c>
      <c r="E2810" t="s">
        <v>1</v>
      </c>
      <c r="F2810">
        <v>229.9</v>
      </c>
      <c r="G2810">
        <v>1992</v>
      </c>
      <c r="H2810">
        <v>8</v>
      </c>
      <c r="I2810" t="s">
        <v>260</v>
      </c>
      <c r="J2810">
        <v>91</v>
      </c>
      <c r="K2810">
        <v>87</v>
      </c>
      <c r="L2810">
        <v>90</v>
      </c>
      <c r="M2810">
        <v>94</v>
      </c>
      <c r="N2810">
        <v>90</v>
      </c>
      <c r="O2810">
        <v>82</v>
      </c>
      <c r="P2810">
        <v>83</v>
      </c>
      <c r="Q2810">
        <v>79</v>
      </c>
      <c r="R2810">
        <v>88</v>
      </c>
      <c r="S2810">
        <v>86</v>
      </c>
      <c r="T2810">
        <v>82</v>
      </c>
      <c r="U2810">
        <v>78</v>
      </c>
      <c r="V2810">
        <v>72</v>
      </c>
      <c r="W2810">
        <v>63</v>
      </c>
      <c r="X2810">
        <v>65</v>
      </c>
      <c r="Y2810">
        <v>74</v>
      </c>
      <c r="Z2810">
        <v>81</v>
      </c>
      <c r="AA2810">
        <v>84</v>
      </c>
      <c r="AB2810">
        <v>86</v>
      </c>
      <c r="AD2810">
        <v>91</v>
      </c>
      <c r="AE2810">
        <v>93</v>
      </c>
      <c r="AF2810">
        <v>91</v>
      </c>
      <c r="AG2810">
        <v>83</v>
      </c>
      <c r="AH2810">
        <v>81</v>
      </c>
      <c r="AI2810">
        <v>85</v>
      </c>
      <c r="AJ2810">
        <v>94</v>
      </c>
      <c r="AK2810">
        <v>92</v>
      </c>
      <c r="AL2810">
        <v>81</v>
      </c>
      <c r="AM2810">
        <v>82</v>
      </c>
      <c r="AN2810" s="5">
        <v>75</v>
      </c>
      <c r="AO2810" s="5">
        <v>83</v>
      </c>
      <c r="AP2810" s="5">
        <v>86</v>
      </c>
      <c r="AQ2810" s="5">
        <v>91</v>
      </c>
      <c r="AR2810" s="5">
        <v>94</v>
      </c>
      <c r="AS2810" s="5">
        <v>94</v>
      </c>
      <c r="AT2810" s="5">
        <v>86</v>
      </c>
      <c r="AU2810" s="5">
        <v>86</v>
      </c>
      <c r="AV2810" s="5">
        <v>89</v>
      </c>
      <c r="AW2810" s="5">
        <v>89</v>
      </c>
      <c r="AX2810" s="5">
        <v>84</v>
      </c>
      <c r="AY2810" s="5">
        <v>72</v>
      </c>
      <c r="AZ2810" s="5">
        <v>83</v>
      </c>
      <c r="BA2810" s="5">
        <v>88</v>
      </c>
      <c r="BB2810" s="5">
        <v>86</v>
      </c>
      <c r="BC2810" s="5">
        <v>94</v>
      </c>
      <c r="BD2810" s="5">
        <v>89</v>
      </c>
      <c r="BE2810" s="5">
        <v>94</v>
      </c>
      <c r="BF2810" s="5">
        <v>94</v>
      </c>
      <c r="BG2810" s="5">
        <v>95</v>
      </c>
      <c r="BH2810" s="5">
        <v>94</v>
      </c>
      <c r="BI2810" s="5">
        <v>90</v>
      </c>
      <c r="BJ2810" s="5">
        <v>90</v>
      </c>
      <c r="BK2810" s="5">
        <v>90</v>
      </c>
      <c r="BL2810" s="5">
        <v>90</v>
      </c>
      <c r="BM2810" s="5">
        <v>96</v>
      </c>
      <c r="BN2810" s="5">
        <v>96</v>
      </c>
      <c r="BO2810" s="5">
        <v>99</v>
      </c>
      <c r="BP2810" s="5">
        <v>99</v>
      </c>
      <c r="BQ2810" s="5">
        <v>97</v>
      </c>
      <c r="BR2810" s="5">
        <v>97</v>
      </c>
      <c r="BS2810">
        <v>96</v>
      </c>
      <c r="BT2810">
        <v>99</v>
      </c>
      <c r="BU2810">
        <v>98</v>
      </c>
      <c r="BV2810">
        <v>93</v>
      </c>
      <c r="BW2810">
        <v>88</v>
      </c>
      <c r="BX2810">
        <v>84</v>
      </c>
      <c r="BY2810">
        <v>91</v>
      </c>
      <c r="BZ2810">
        <v>91</v>
      </c>
      <c r="CA2810">
        <v>95</v>
      </c>
      <c r="CB2810">
        <v>96</v>
      </c>
      <c r="CC2810">
        <v>100</v>
      </c>
      <c r="CD2810">
        <v>100</v>
      </c>
      <c r="CE2810">
        <v>97</v>
      </c>
      <c r="CF2810">
        <v>96</v>
      </c>
      <c r="CG2810">
        <v>98</v>
      </c>
      <c r="CH2810">
        <v>97</v>
      </c>
      <c r="CI2810">
        <v>97</v>
      </c>
      <c r="CJ2810">
        <v>99</v>
      </c>
      <c r="CK2810">
        <v>99</v>
      </c>
      <c r="CL2810">
        <v>97</v>
      </c>
      <c r="CM2810">
        <v>92</v>
      </c>
      <c r="CN2810">
        <v>85</v>
      </c>
      <c r="CO2810">
        <v>79</v>
      </c>
      <c r="CP2810">
        <v>85</v>
      </c>
      <c r="CQ2810">
        <v>86</v>
      </c>
      <c r="CR2810">
        <v>88</v>
      </c>
      <c r="CS2810">
        <v>90</v>
      </c>
      <c r="CT2810">
        <v>90</v>
      </c>
      <c r="CU2810">
        <v>87</v>
      </c>
      <c r="CV2810">
        <v>83</v>
      </c>
      <c r="CW2810">
        <v>81</v>
      </c>
      <c r="CX2810" t="s">
        <v>2</v>
      </c>
      <c r="CY2810" t="s">
        <v>194</v>
      </c>
    </row>
    <row r="2811" spans="1:103" x14ac:dyDescent="0.25">
      <c r="A2811" t="s">
        <v>89</v>
      </c>
      <c r="B2811">
        <v>37.373899999999999</v>
      </c>
      <c r="C2811">
        <v>-117.9803</v>
      </c>
      <c r="D2811">
        <v>5225</v>
      </c>
      <c r="E2811" t="s">
        <v>1</v>
      </c>
      <c r="F2811">
        <v>141.5</v>
      </c>
      <c r="G2811">
        <v>1992</v>
      </c>
      <c r="H2811">
        <v>8</v>
      </c>
      <c r="I2811" t="s">
        <v>260</v>
      </c>
      <c r="J2811">
        <v>90</v>
      </c>
      <c r="K2811">
        <v>90</v>
      </c>
      <c r="L2811">
        <v>90</v>
      </c>
      <c r="M2811">
        <v>94</v>
      </c>
      <c r="N2811">
        <v>93</v>
      </c>
      <c r="O2811">
        <v>83</v>
      </c>
      <c r="P2811">
        <v>83</v>
      </c>
      <c r="Q2811">
        <v>83</v>
      </c>
      <c r="R2811">
        <v>84</v>
      </c>
      <c r="S2811">
        <v>84</v>
      </c>
      <c r="T2811">
        <v>81</v>
      </c>
      <c r="U2811">
        <v>80</v>
      </c>
      <c r="V2811">
        <v>80</v>
      </c>
      <c r="W2811">
        <v>66</v>
      </c>
      <c r="X2811">
        <v>54</v>
      </c>
      <c r="Y2811">
        <v>72</v>
      </c>
      <c r="Z2811">
        <v>78</v>
      </c>
      <c r="AA2811">
        <v>79</v>
      </c>
      <c r="AB2811">
        <v>82</v>
      </c>
      <c r="AC2811">
        <v>85</v>
      </c>
      <c r="AD2811">
        <v>86</v>
      </c>
      <c r="AE2811">
        <v>85</v>
      </c>
      <c r="AH2811">
        <v>84</v>
      </c>
      <c r="AI2811">
        <v>84</v>
      </c>
      <c r="AJ2811">
        <v>89</v>
      </c>
      <c r="AK2811">
        <v>90</v>
      </c>
      <c r="AL2811">
        <v>87</v>
      </c>
      <c r="AM2811">
        <v>78</v>
      </c>
      <c r="AN2811" s="5">
        <v>76</v>
      </c>
      <c r="AO2811" s="5">
        <v>80</v>
      </c>
      <c r="AP2811" s="5">
        <v>84</v>
      </c>
      <c r="AQ2811" s="5">
        <v>90</v>
      </c>
      <c r="AR2811" s="5">
        <v>90</v>
      </c>
      <c r="AS2811" s="5">
        <v>89</v>
      </c>
      <c r="AT2811" s="5">
        <v>86</v>
      </c>
      <c r="AU2811" s="5">
        <v>86</v>
      </c>
      <c r="AV2811" s="5">
        <v>82</v>
      </c>
      <c r="AW2811" s="8">
        <f>AVERAGE(AV2811,AX2811)</f>
        <v>84</v>
      </c>
      <c r="AX2811" s="5">
        <v>86</v>
      </c>
      <c r="AY2811" s="5">
        <v>82</v>
      </c>
      <c r="AZ2811" s="5">
        <v>79</v>
      </c>
      <c r="BA2811" s="5">
        <v>83</v>
      </c>
      <c r="BB2811" s="5">
        <v>87</v>
      </c>
      <c r="BC2811" s="5">
        <v>83</v>
      </c>
      <c r="BD2811" s="8">
        <f>AVERAGE(BC2811,BE2811)</f>
        <v>87.5</v>
      </c>
      <c r="BE2811" s="5">
        <v>92</v>
      </c>
      <c r="BF2811" s="5">
        <v>93</v>
      </c>
      <c r="BG2811" s="5">
        <v>93</v>
      </c>
      <c r="BH2811" s="5">
        <v>93</v>
      </c>
      <c r="BI2811" s="5">
        <v>89</v>
      </c>
      <c r="BJ2811" s="5">
        <v>85</v>
      </c>
      <c r="BK2811" s="5">
        <v>85</v>
      </c>
      <c r="BL2811" s="5">
        <v>86</v>
      </c>
      <c r="BM2811" s="5">
        <v>89</v>
      </c>
      <c r="BN2811" s="5">
        <v>91</v>
      </c>
      <c r="BO2811" s="5">
        <v>93</v>
      </c>
      <c r="BP2811" s="5">
        <v>94</v>
      </c>
      <c r="BQ2811" s="5">
        <v>94</v>
      </c>
      <c r="BR2811" s="5">
        <v>91</v>
      </c>
      <c r="BS2811">
        <v>92</v>
      </c>
      <c r="BT2811">
        <v>93</v>
      </c>
      <c r="BU2811">
        <v>95</v>
      </c>
      <c r="BV2811">
        <v>95</v>
      </c>
      <c r="BW2811">
        <v>89</v>
      </c>
      <c r="BX2811">
        <v>89</v>
      </c>
      <c r="BY2811">
        <v>87</v>
      </c>
      <c r="BZ2811">
        <v>89</v>
      </c>
      <c r="CA2811">
        <v>91</v>
      </c>
      <c r="CB2811">
        <v>93</v>
      </c>
      <c r="CC2811">
        <v>96</v>
      </c>
      <c r="CD2811">
        <v>96</v>
      </c>
      <c r="CE2811">
        <v>89</v>
      </c>
      <c r="CG2811">
        <v>93</v>
      </c>
      <c r="CH2811">
        <v>92</v>
      </c>
      <c r="CI2811">
        <v>94</v>
      </c>
      <c r="CJ2811">
        <v>95</v>
      </c>
      <c r="CK2811">
        <v>95</v>
      </c>
      <c r="CL2811">
        <v>92</v>
      </c>
      <c r="CM2811">
        <v>91</v>
      </c>
      <c r="CN2811">
        <v>84</v>
      </c>
      <c r="CO2811">
        <v>77</v>
      </c>
      <c r="CP2811">
        <v>82</v>
      </c>
      <c r="CQ2811">
        <v>84</v>
      </c>
      <c r="CR2811">
        <v>85</v>
      </c>
      <c r="CS2811">
        <v>86</v>
      </c>
      <c r="CT2811">
        <v>86</v>
      </c>
      <c r="CU2811">
        <v>88</v>
      </c>
      <c r="CV2811">
        <v>82</v>
      </c>
      <c r="CX2811" t="s">
        <v>5</v>
      </c>
      <c r="CY2811" t="s">
        <v>90</v>
      </c>
    </row>
    <row r="2812" spans="1:103" x14ac:dyDescent="0.25">
      <c r="A2812" t="s">
        <v>177</v>
      </c>
      <c r="B2812">
        <v>38.303600000000003</v>
      </c>
      <c r="C2812">
        <v>-116.1925</v>
      </c>
      <c r="D2812">
        <v>5200</v>
      </c>
      <c r="E2812" t="s">
        <v>1</v>
      </c>
      <c r="F2812">
        <v>213</v>
      </c>
      <c r="G2812">
        <v>1992</v>
      </c>
      <c r="H2812">
        <v>8</v>
      </c>
      <c r="I2812" t="s">
        <v>260</v>
      </c>
      <c r="J2812">
        <v>91</v>
      </c>
      <c r="K2812">
        <v>90</v>
      </c>
      <c r="L2812">
        <v>91</v>
      </c>
      <c r="M2812">
        <v>93</v>
      </c>
      <c r="N2812">
        <v>90</v>
      </c>
      <c r="O2812">
        <v>78</v>
      </c>
      <c r="P2812">
        <v>82</v>
      </c>
      <c r="Q2812">
        <v>79</v>
      </c>
      <c r="R2812">
        <v>87</v>
      </c>
      <c r="S2812">
        <v>85</v>
      </c>
      <c r="T2812">
        <v>84</v>
      </c>
      <c r="U2812">
        <v>76</v>
      </c>
      <c r="V2812">
        <v>69</v>
      </c>
      <c r="W2812">
        <v>56</v>
      </c>
      <c r="X2812">
        <v>62</v>
      </c>
      <c r="Y2812">
        <v>75</v>
      </c>
      <c r="Z2812">
        <v>81</v>
      </c>
      <c r="AA2812">
        <v>84</v>
      </c>
      <c r="AB2812">
        <v>87</v>
      </c>
      <c r="AC2812">
        <v>89</v>
      </c>
      <c r="AD2812">
        <v>90</v>
      </c>
      <c r="AE2812">
        <v>94</v>
      </c>
      <c r="AF2812">
        <v>91</v>
      </c>
      <c r="AG2812">
        <v>85</v>
      </c>
      <c r="AH2812">
        <v>77</v>
      </c>
      <c r="AI2812">
        <v>85</v>
      </c>
      <c r="AJ2812">
        <v>93</v>
      </c>
      <c r="AK2812">
        <v>91</v>
      </c>
      <c r="AL2812">
        <v>80</v>
      </c>
      <c r="AM2812">
        <v>79</v>
      </c>
      <c r="AN2812" s="5">
        <v>75</v>
      </c>
      <c r="AO2812" s="5">
        <v>83</v>
      </c>
      <c r="AP2812" s="5">
        <v>88</v>
      </c>
      <c r="AQ2812" s="5">
        <v>90</v>
      </c>
      <c r="AR2812" s="5">
        <v>91</v>
      </c>
      <c r="AS2812" s="5">
        <v>93</v>
      </c>
      <c r="AT2812" s="5">
        <v>88</v>
      </c>
      <c r="AU2812" s="5">
        <v>85</v>
      </c>
      <c r="AV2812" s="5">
        <v>92</v>
      </c>
      <c r="AW2812" s="5">
        <v>92</v>
      </c>
      <c r="AX2812" s="5">
        <v>75</v>
      </c>
      <c r="AY2812" s="5">
        <v>78</v>
      </c>
      <c r="AZ2812" s="5">
        <v>82</v>
      </c>
      <c r="BA2812" s="5">
        <v>88</v>
      </c>
      <c r="BB2812" s="5">
        <v>85</v>
      </c>
      <c r="BC2812" s="5">
        <v>94</v>
      </c>
      <c r="BD2812" s="5">
        <v>92</v>
      </c>
      <c r="BE2812" s="5">
        <v>93</v>
      </c>
      <c r="BF2812" s="5">
        <v>94</v>
      </c>
      <c r="BG2812" s="5">
        <v>93</v>
      </c>
      <c r="BH2812" s="5">
        <v>93</v>
      </c>
      <c r="BI2812" s="5">
        <v>89</v>
      </c>
      <c r="BJ2812" s="5">
        <v>89</v>
      </c>
      <c r="BK2812" s="5">
        <v>89</v>
      </c>
      <c r="BL2812" s="5">
        <v>90</v>
      </c>
      <c r="BM2812" s="5">
        <v>94</v>
      </c>
      <c r="BN2812" s="5">
        <v>95</v>
      </c>
      <c r="BO2812" s="5">
        <v>97</v>
      </c>
      <c r="BP2812" s="5">
        <v>97</v>
      </c>
      <c r="BQ2812" s="5">
        <v>96</v>
      </c>
      <c r="BR2812" s="5">
        <v>95</v>
      </c>
      <c r="BS2812">
        <v>95</v>
      </c>
      <c r="BT2812">
        <v>97</v>
      </c>
      <c r="BU2812">
        <v>97</v>
      </c>
      <c r="BV2812">
        <v>91</v>
      </c>
      <c r="BW2812">
        <v>90</v>
      </c>
      <c r="BX2812">
        <v>86</v>
      </c>
      <c r="BY2812">
        <v>90</v>
      </c>
      <c r="BZ2812">
        <v>92</v>
      </c>
      <c r="CA2812">
        <v>96</v>
      </c>
      <c r="CB2812">
        <v>95</v>
      </c>
      <c r="CC2812">
        <v>103</v>
      </c>
      <c r="CD2812">
        <v>96</v>
      </c>
      <c r="CE2812">
        <v>94</v>
      </c>
      <c r="CF2812">
        <v>95</v>
      </c>
      <c r="CG2812">
        <v>95</v>
      </c>
      <c r="CH2812">
        <v>95</v>
      </c>
      <c r="CI2812">
        <v>97</v>
      </c>
      <c r="CJ2812">
        <v>101</v>
      </c>
      <c r="CK2812">
        <v>99</v>
      </c>
      <c r="CL2812">
        <v>95</v>
      </c>
      <c r="CM2812">
        <v>92</v>
      </c>
      <c r="CN2812">
        <v>83</v>
      </c>
      <c r="CO2812">
        <v>79</v>
      </c>
      <c r="CP2812">
        <v>84</v>
      </c>
      <c r="CQ2812">
        <v>86</v>
      </c>
      <c r="CR2812">
        <v>88</v>
      </c>
      <c r="CS2812">
        <v>90</v>
      </c>
      <c r="CT2812">
        <v>89</v>
      </c>
      <c r="CU2812">
        <v>86</v>
      </c>
      <c r="CV2812">
        <v>82</v>
      </c>
      <c r="CW2812">
        <v>81</v>
      </c>
      <c r="CX2812" t="s">
        <v>2</v>
      </c>
      <c r="CY2812" t="s">
        <v>178</v>
      </c>
    </row>
    <row r="2813" spans="1:103" x14ac:dyDescent="0.25">
      <c r="A2813" t="s">
        <v>173</v>
      </c>
      <c r="B2813">
        <v>38.263100000000001</v>
      </c>
      <c r="C2813">
        <v>-117.51609999999999</v>
      </c>
      <c r="D2813">
        <v>5100</v>
      </c>
      <c r="E2813" t="s">
        <v>1</v>
      </c>
      <c r="F2813">
        <v>208.1</v>
      </c>
      <c r="G2813">
        <v>1992</v>
      </c>
      <c r="H2813">
        <v>8</v>
      </c>
      <c r="I2813" t="s">
        <v>260</v>
      </c>
      <c r="J2813">
        <v>92</v>
      </c>
      <c r="K2813">
        <v>91</v>
      </c>
      <c r="L2813">
        <v>93</v>
      </c>
      <c r="M2813">
        <v>94</v>
      </c>
      <c r="N2813">
        <v>87</v>
      </c>
      <c r="O2813">
        <v>83</v>
      </c>
      <c r="P2813">
        <v>83</v>
      </c>
      <c r="Q2813">
        <v>83</v>
      </c>
      <c r="R2813">
        <v>88</v>
      </c>
      <c r="S2813">
        <v>86</v>
      </c>
      <c r="T2813">
        <v>85</v>
      </c>
      <c r="U2813">
        <v>70</v>
      </c>
      <c r="V2813">
        <v>67</v>
      </c>
      <c r="W2813">
        <v>56</v>
      </c>
      <c r="X2813">
        <v>61</v>
      </c>
      <c r="Y2813">
        <v>69</v>
      </c>
      <c r="Z2813">
        <v>82</v>
      </c>
      <c r="AA2813">
        <v>82</v>
      </c>
      <c r="AB2813">
        <v>85</v>
      </c>
      <c r="AC2813">
        <v>88</v>
      </c>
      <c r="AD2813">
        <v>91</v>
      </c>
      <c r="AE2813">
        <v>91</v>
      </c>
      <c r="AF2813">
        <v>90</v>
      </c>
      <c r="AG2813">
        <v>85</v>
      </c>
      <c r="AH2813">
        <v>77</v>
      </c>
      <c r="AI2813">
        <v>87</v>
      </c>
      <c r="AJ2813">
        <v>94</v>
      </c>
      <c r="AK2813">
        <v>91</v>
      </c>
      <c r="AL2813">
        <v>79</v>
      </c>
      <c r="AM2813">
        <v>79</v>
      </c>
      <c r="AN2813" s="5">
        <v>74</v>
      </c>
      <c r="AO2813" s="5">
        <v>84</v>
      </c>
      <c r="AP2813" s="5">
        <v>87</v>
      </c>
      <c r="AQ2813" s="5">
        <v>91</v>
      </c>
      <c r="AR2813" s="5">
        <v>91</v>
      </c>
      <c r="AS2813" s="5">
        <v>92</v>
      </c>
      <c r="AT2813" s="5">
        <v>88</v>
      </c>
      <c r="AU2813" s="5">
        <v>87</v>
      </c>
      <c r="AV2813" s="5">
        <v>92</v>
      </c>
      <c r="AW2813" s="5">
        <v>93</v>
      </c>
      <c r="AX2813" s="5">
        <v>86</v>
      </c>
      <c r="AY2813" s="5">
        <v>77</v>
      </c>
      <c r="AZ2813" s="5">
        <v>84</v>
      </c>
      <c r="BA2813" s="5">
        <v>88</v>
      </c>
      <c r="BB2813" s="5">
        <v>87</v>
      </c>
      <c r="BC2813" s="5">
        <v>93</v>
      </c>
      <c r="BD2813" s="5">
        <v>95</v>
      </c>
      <c r="BE2813" s="5">
        <v>93</v>
      </c>
      <c r="BF2813" s="5">
        <v>93</v>
      </c>
      <c r="BG2813" s="5">
        <v>94</v>
      </c>
      <c r="BH2813" s="5">
        <v>93</v>
      </c>
      <c r="BI2813" s="5">
        <v>91</v>
      </c>
      <c r="BJ2813" s="5">
        <v>88</v>
      </c>
      <c r="BK2813" s="5">
        <v>90</v>
      </c>
      <c r="BL2813" s="5">
        <v>92</v>
      </c>
      <c r="BM2813" s="5">
        <v>92</v>
      </c>
      <c r="BN2813" s="5">
        <v>94</v>
      </c>
      <c r="BO2813" s="5">
        <v>98</v>
      </c>
      <c r="BP2813" s="5">
        <v>98</v>
      </c>
      <c r="BQ2813" s="5">
        <v>98</v>
      </c>
      <c r="BR2813" s="5">
        <v>96</v>
      </c>
      <c r="BS2813">
        <v>97</v>
      </c>
      <c r="BT2813">
        <v>99</v>
      </c>
      <c r="BU2813">
        <v>97</v>
      </c>
      <c r="BV2813">
        <v>96</v>
      </c>
      <c r="BW2813">
        <v>97</v>
      </c>
      <c r="BX2813">
        <v>88</v>
      </c>
      <c r="BY2813">
        <v>93</v>
      </c>
      <c r="BZ2813">
        <v>95</v>
      </c>
      <c r="CA2813">
        <v>95</v>
      </c>
      <c r="CB2813">
        <v>98</v>
      </c>
      <c r="CC2813">
        <v>101</v>
      </c>
      <c r="CD2813">
        <v>98</v>
      </c>
      <c r="CE2813">
        <v>95</v>
      </c>
      <c r="CF2813">
        <v>93</v>
      </c>
      <c r="CG2813">
        <v>96</v>
      </c>
      <c r="CH2813">
        <v>94</v>
      </c>
      <c r="CI2813">
        <v>96</v>
      </c>
      <c r="CJ2813">
        <v>99</v>
      </c>
      <c r="CK2813">
        <v>97</v>
      </c>
      <c r="CL2813">
        <v>95</v>
      </c>
      <c r="CM2813">
        <v>94</v>
      </c>
      <c r="CN2813">
        <v>81</v>
      </c>
      <c r="CO2813">
        <v>78</v>
      </c>
      <c r="CP2813">
        <v>81</v>
      </c>
      <c r="CQ2813">
        <v>88</v>
      </c>
      <c r="CR2813">
        <v>87</v>
      </c>
      <c r="CS2813">
        <v>90</v>
      </c>
      <c r="CT2813">
        <v>88</v>
      </c>
      <c r="CU2813">
        <v>84</v>
      </c>
      <c r="CV2813">
        <v>81</v>
      </c>
      <c r="CW2813">
        <v>82</v>
      </c>
      <c r="CX2813" t="s">
        <v>2</v>
      </c>
      <c r="CY2813" t="s">
        <v>174</v>
      </c>
    </row>
    <row r="2814" spans="1:103" x14ac:dyDescent="0.25">
      <c r="A2814" t="s">
        <v>201</v>
      </c>
      <c r="B2814">
        <v>35.770600000000002</v>
      </c>
      <c r="C2814">
        <v>-115.9092</v>
      </c>
      <c r="D2814">
        <v>5000</v>
      </c>
      <c r="E2814" t="s">
        <v>1</v>
      </c>
      <c r="F2814">
        <v>115.3</v>
      </c>
      <c r="G2814">
        <v>1992</v>
      </c>
      <c r="H2814">
        <v>8</v>
      </c>
      <c r="I2814" t="s">
        <v>260</v>
      </c>
      <c r="J2814">
        <v>90</v>
      </c>
      <c r="K2814">
        <v>91</v>
      </c>
      <c r="L2814">
        <v>92</v>
      </c>
      <c r="M2814">
        <v>91</v>
      </c>
      <c r="N2814">
        <v>87</v>
      </c>
      <c r="O2814">
        <v>78</v>
      </c>
      <c r="P2814">
        <v>81</v>
      </c>
      <c r="Q2814">
        <v>80</v>
      </c>
      <c r="R2814">
        <v>84</v>
      </c>
      <c r="S2814">
        <v>83</v>
      </c>
      <c r="T2814">
        <v>78</v>
      </c>
      <c r="U2814">
        <v>71</v>
      </c>
      <c r="V2814">
        <v>72</v>
      </c>
      <c r="W2814">
        <v>67</v>
      </c>
      <c r="X2814">
        <v>67</v>
      </c>
      <c r="Y2814">
        <v>75</v>
      </c>
      <c r="Z2814">
        <v>81</v>
      </c>
      <c r="AA2814">
        <v>82</v>
      </c>
      <c r="AB2814">
        <v>83</v>
      </c>
      <c r="AC2814">
        <v>86</v>
      </c>
      <c r="AD2814">
        <v>87</v>
      </c>
      <c r="AE2814">
        <v>88</v>
      </c>
      <c r="AF2814">
        <v>83</v>
      </c>
      <c r="AG2814">
        <v>83</v>
      </c>
      <c r="AH2814">
        <v>84</v>
      </c>
      <c r="AI2814">
        <v>87</v>
      </c>
      <c r="AJ2814">
        <v>89</v>
      </c>
      <c r="AK2814">
        <v>89</v>
      </c>
      <c r="AL2814">
        <v>78</v>
      </c>
      <c r="AM2814">
        <v>76</v>
      </c>
      <c r="AN2814" s="5">
        <v>77</v>
      </c>
      <c r="AO2814" s="5">
        <v>84</v>
      </c>
      <c r="AP2814" s="5">
        <v>86</v>
      </c>
      <c r="AQ2814" s="5">
        <v>88</v>
      </c>
      <c r="AR2814" s="5">
        <v>91</v>
      </c>
      <c r="AS2814" s="5">
        <v>92</v>
      </c>
      <c r="AT2814" s="5">
        <v>82</v>
      </c>
      <c r="AU2814" s="5">
        <v>75</v>
      </c>
      <c r="AV2814" s="5">
        <v>85</v>
      </c>
      <c r="AW2814" s="5">
        <v>86</v>
      </c>
      <c r="AX2814" s="5">
        <v>82</v>
      </c>
      <c r="AY2814" s="5">
        <v>81</v>
      </c>
      <c r="AZ2814" s="5">
        <v>79</v>
      </c>
      <c r="BA2814" s="5">
        <v>85</v>
      </c>
      <c r="BB2814" s="5">
        <v>87</v>
      </c>
      <c r="BC2814" s="5">
        <v>92</v>
      </c>
      <c r="BD2814" s="5">
        <v>94</v>
      </c>
      <c r="BE2814" s="5">
        <v>93</v>
      </c>
      <c r="BF2814" s="5">
        <v>95</v>
      </c>
      <c r="BG2814" s="5">
        <v>87</v>
      </c>
      <c r="BH2814" s="5">
        <v>86</v>
      </c>
      <c r="BI2814" s="5">
        <v>83</v>
      </c>
      <c r="BJ2814" s="5">
        <v>83</v>
      </c>
      <c r="BK2814" s="5">
        <v>85</v>
      </c>
      <c r="BL2814" s="5">
        <v>86</v>
      </c>
      <c r="BM2814" s="5">
        <v>92</v>
      </c>
      <c r="BN2814" s="5">
        <v>94</v>
      </c>
      <c r="BO2814" s="5">
        <v>95</v>
      </c>
      <c r="BP2814" s="5">
        <v>96</v>
      </c>
      <c r="BQ2814" s="5">
        <v>88</v>
      </c>
      <c r="BR2814" s="5">
        <v>90</v>
      </c>
      <c r="BS2814">
        <v>91</v>
      </c>
      <c r="BT2814">
        <v>99</v>
      </c>
      <c r="BU2814">
        <v>98</v>
      </c>
      <c r="BV2814">
        <v>86</v>
      </c>
      <c r="BW2814">
        <v>80</v>
      </c>
      <c r="BX2814">
        <v>86</v>
      </c>
      <c r="BY2814">
        <v>84</v>
      </c>
      <c r="BZ2814">
        <v>88</v>
      </c>
      <c r="CA2814">
        <v>93</v>
      </c>
      <c r="CB2814">
        <v>92</v>
      </c>
      <c r="CC2814">
        <v>97</v>
      </c>
      <c r="CD2814">
        <v>94</v>
      </c>
      <c r="CE2814">
        <v>89</v>
      </c>
      <c r="CF2814">
        <v>91</v>
      </c>
      <c r="CG2814">
        <v>96</v>
      </c>
      <c r="CH2814">
        <v>93</v>
      </c>
      <c r="CI2814">
        <v>94</v>
      </c>
      <c r="CJ2814">
        <v>98</v>
      </c>
      <c r="CK2814">
        <v>96</v>
      </c>
      <c r="CL2814">
        <v>94</v>
      </c>
      <c r="CM2814">
        <v>90</v>
      </c>
      <c r="CN2814">
        <v>83</v>
      </c>
      <c r="CO2814">
        <v>82</v>
      </c>
      <c r="CP2814">
        <v>83</v>
      </c>
      <c r="CQ2814">
        <v>81</v>
      </c>
      <c r="CR2814">
        <v>85</v>
      </c>
      <c r="CS2814">
        <v>88</v>
      </c>
      <c r="CT2814">
        <v>88</v>
      </c>
      <c r="CU2814">
        <v>86</v>
      </c>
      <c r="CV2814">
        <v>81</v>
      </c>
      <c r="CW2814">
        <v>81</v>
      </c>
      <c r="CX2814" t="s">
        <v>5</v>
      </c>
      <c r="CY2814" t="s">
        <v>202</v>
      </c>
    </row>
    <row r="2815" spans="1:103" x14ac:dyDescent="0.25">
      <c r="A2815" t="s">
        <v>15</v>
      </c>
      <c r="B2815">
        <v>37.606400000000001</v>
      </c>
      <c r="C2815">
        <v>-118</v>
      </c>
      <c r="D2815">
        <v>4900</v>
      </c>
      <c r="E2815" t="s">
        <v>1</v>
      </c>
      <c r="F2815">
        <v>162</v>
      </c>
      <c r="G2815">
        <v>1992</v>
      </c>
      <c r="H2815">
        <v>8</v>
      </c>
      <c r="I2815" t="s">
        <v>260</v>
      </c>
      <c r="J2815">
        <v>92</v>
      </c>
      <c r="K2815">
        <v>91</v>
      </c>
      <c r="L2815">
        <v>92</v>
      </c>
      <c r="M2815">
        <v>99</v>
      </c>
      <c r="N2815">
        <v>90</v>
      </c>
      <c r="O2815">
        <v>82</v>
      </c>
      <c r="P2815">
        <v>86</v>
      </c>
      <c r="Q2815">
        <v>88</v>
      </c>
      <c r="R2815">
        <v>86</v>
      </c>
      <c r="S2815">
        <v>83</v>
      </c>
      <c r="T2815">
        <v>83</v>
      </c>
      <c r="U2815">
        <v>74</v>
      </c>
      <c r="V2815">
        <v>72</v>
      </c>
      <c r="W2815">
        <v>65</v>
      </c>
      <c r="X2815">
        <v>60</v>
      </c>
      <c r="Y2815">
        <v>75</v>
      </c>
      <c r="Z2815">
        <v>78</v>
      </c>
      <c r="AA2815">
        <v>80</v>
      </c>
      <c r="AB2815">
        <v>86</v>
      </c>
      <c r="AC2815">
        <v>87</v>
      </c>
      <c r="AH2815">
        <v>89</v>
      </c>
      <c r="AI2815">
        <v>89</v>
      </c>
      <c r="AJ2815">
        <v>92</v>
      </c>
      <c r="AK2815">
        <v>90</v>
      </c>
      <c r="AL2815">
        <v>83</v>
      </c>
      <c r="AM2815">
        <v>79</v>
      </c>
      <c r="AN2815" s="5">
        <v>79</v>
      </c>
      <c r="AO2815" s="5">
        <v>82</v>
      </c>
      <c r="AP2815" s="5">
        <v>86</v>
      </c>
      <c r="AQ2815" s="5">
        <v>90</v>
      </c>
      <c r="AR2815" s="5">
        <v>93</v>
      </c>
      <c r="AS2815" s="5">
        <v>93</v>
      </c>
      <c r="AT2815" s="5">
        <v>88</v>
      </c>
      <c r="AU2815" s="5">
        <v>88</v>
      </c>
      <c r="AV2815" s="5">
        <v>88</v>
      </c>
      <c r="AW2815" s="5">
        <v>87</v>
      </c>
      <c r="AX2815" s="5">
        <v>84</v>
      </c>
      <c r="AY2815" s="5">
        <v>77</v>
      </c>
      <c r="AZ2815" s="5">
        <v>85</v>
      </c>
      <c r="BA2815" s="5">
        <v>87</v>
      </c>
      <c r="BB2815" s="5">
        <v>89</v>
      </c>
      <c r="BC2815" s="5">
        <v>93</v>
      </c>
      <c r="BD2815" s="5">
        <v>91</v>
      </c>
      <c r="BE2815" s="5">
        <v>96</v>
      </c>
      <c r="BF2815" s="5">
        <v>96</v>
      </c>
      <c r="BG2815" s="5">
        <v>96</v>
      </c>
      <c r="BH2815" s="5">
        <v>91</v>
      </c>
      <c r="BI2815" s="5">
        <v>88</v>
      </c>
      <c r="BJ2815" s="5">
        <v>87</v>
      </c>
      <c r="BK2815" s="5">
        <v>72</v>
      </c>
      <c r="BL2815" s="5">
        <v>88</v>
      </c>
      <c r="BM2815" s="5">
        <v>90</v>
      </c>
      <c r="BN2815" s="5">
        <v>93</v>
      </c>
      <c r="BO2815" s="5">
        <v>93</v>
      </c>
      <c r="BP2815" s="5">
        <v>99</v>
      </c>
      <c r="BQ2815" s="5">
        <v>94</v>
      </c>
      <c r="BR2815" s="5">
        <v>92</v>
      </c>
      <c r="BS2815">
        <v>94</v>
      </c>
      <c r="BT2815">
        <v>90</v>
      </c>
      <c r="BU2815">
        <v>99</v>
      </c>
      <c r="BV2815">
        <v>93</v>
      </c>
      <c r="BW2815">
        <v>90</v>
      </c>
      <c r="BX2815">
        <v>86</v>
      </c>
      <c r="BY2815">
        <v>86</v>
      </c>
      <c r="BZ2815">
        <v>88</v>
      </c>
      <c r="CA2815">
        <v>90</v>
      </c>
      <c r="CB2815">
        <v>93</v>
      </c>
      <c r="CC2815">
        <v>98</v>
      </c>
      <c r="CD2815">
        <v>96</v>
      </c>
      <c r="CE2815">
        <v>94</v>
      </c>
      <c r="CF2815">
        <v>95</v>
      </c>
      <c r="CG2815">
        <v>92</v>
      </c>
      <c r="CH2815">
        <v>98</v>
      </c>
      <c r="CI2815">
        <v>95</v>
      </c>
      <c r="CJ2815">
        <v>96</v>
      </c>
      <c r="CK2815">
        <v>98</v>
      </c>
      <c r="CL2815">
        <v>93</v>
      </c>
      <c r="CM2815">
        <v>94</v>
      </c>
      <c r="CN2815">
        <v>87</v>
      </c>
      <c r="CO2815">
        <v>82</v>
      </c>
      <c r="CP2815">
        <v>83</v>
      </c>
      <c r="CQ2815">
        <v>88</v>
      </c>
      <c r="CR2815">
        <v>89</v>
      </c>
      <c r="CS2815">
        <v>91</v>
      </c>
      <c r="CT2815">
        <v>86</v>
      </c>
      <c r="CU2815">
        <v>87</v>
      </c>
      <c r="CV2815">
        <v>76</v>
      </c>
      <c r="CW2815">
        <v>85</v>
      </c>
      <c r="CX2815" t="s">
        <v>2</v>
      </c>
      <c r="CY2815" t="s">
        <v>16</v>
      </c>
    </row>
    <row r="2816" spans="1:103" x14ac:dyDescent="0.25">
      <c r="A2816" t="s">
        <v>203</v>
      </c>
      <c r="B2816">
        <v>34.535600000000002</v>
      </c>
      <c r="C2816">
        <v>-117.0258</v>
      </c>
      <c r="D2816">
        <v>4720</v>
      </c>
      <c r="E2816" t="s">
        <v>1</v>
      </c>
      <c r="F2816">
        <v>214.6</v>
      </c>
      <c r="G2816">
        <v>1992</v>
      </c>
      <c r="H2816">
        <v>8</v>
      </c>
      <c r="I2816" t="s">
        <v>260</v>
      </c>
      <c r="J2816">
        <v>88</v>
      </c>
      <c r="K2816">
        <v>88</v>
      </c>
      <c r="L2816">
        <v>91</v>
      </c>
      <c r="M2816">
        <v>90</v>
      </c>
      <c r="N2816">
        <v>84</v>
      </c>
      <c r="O2816">
        <v>68</v>
      </c>
      <c r="P2816">
        <v>79</v>
      </c>
      <c r="Q2816">
        <v>82</v>
      </c>
      <c r="R2816">
        <v>84</v>
      </c>
      <c r="S2816">
        <v>82</v>
      </c>
      <c r="T2816">
        <v>80</v>
      </c>
      <c r="U2816">
        <v>67</v>
      </c>
      <c r="V2816">
        <v>71</v>
      </c>
      <c r="W2816">
        <v>61</v>
      </c>
      <c r="X2816">
        <v>66</v>
      </c>
      <c r="Y2816">
        <v>74</v>
      </c>
      <c r="Z2816">
        <v>80</v>
      </c>
      <c r="AA2816">
        <v>82</v>
      </c>
      <c r="AB2816">
        <v>83</v>
      </c>
      <c r="AC2816">
        <v>82</v>
      </c>
      <c r="AD2816">
        <v>86</v>
      </c>
      <c r="AE2816">
        <v>88</v>
      </c>
      <c r="AF2816">
        <v>83</v>
      </c>
      <c r="AG2816">
        <v>81</v>
      </c>
      <c r="AH2816">
        <v>81</v>
      </c>
      <c r="AI2816">
        <v>85</v>
      </c>
      <c r="AJ2816">
        <v>90</v>
      </c>
      <c r="AK2816">
        <v>84</v>
      </c>
      <c r="AL2816">
        <v>74</v>
      </c>
      <c r="AM2816">
        <v>72</v>
      </c>
      <c r="AN2816" s="5">
        <v>74</v>
      </c>
      <c r="AO2816" s="5">
        <v>84</v>
      </c>
      <c r="AP2816" s="5">
        <v>84</v>
      </c>
      <c r="AQ2816" s="5">
        <v>85</v>
      </c>
      <c r="AR2816" s="5">
        <v>90</v>
      </c>
      <c r="AS2816" s="5">
        <v>90</v>
      </c>
      <c r="AT2816" s="5">
        <v>79</v>
      </c>
      <c r="AU2816" s="5">
        <v>70</v>
      </c>
      <c r="AV2816" s="5">
        <v>81</v>
      </c>
      <c r="AW2816" s="5">
        <v>84</v>
      </c>
      <c r="AX2816" s="5">
        <v>77</v>
      </c>
      <c r="AY2816" s="5">
        <v>74</v>
      </c>
      <c r="AZ2816" s="5">
        <v>77</v>
      </c>
      <c r="BA2816" s="5">
        <v>82</v>
      </c>
      <c r="BB2816" s="5">
        <v>87</v>
      </c>
      <c r="BC2816" s="5">
        <v>92</v>
      </c>
      <c r="BD2816" s="5">
        <v>94</v>
      </c>
      <c r="BE2816" s="5">
        <v>91</v>
      </c>
      <c r="BF2816" s="5">
        <v>93</v>
      </c>
      <c r="BG2816" s="5">
        <v>88</v>
      </c>
      <c r="BH2816" s="5">
        <v>85</v>
      </c>
      <c r="BI2816" s="5">
        <v>81</v>
      </c>
      <c r="BJ2816" s="5">
        <v>85</v>
      </c>
      <c r="BK2816" s="5">
        <v>85</v>
      </c>
      <c r="BL2816" s="5">
        <v>88</v>
      </c>
      <c r="BM2816" s="5">
        <v>88</v>
      </c>
      <c r="BN2816" s="5">
        <v>93</v>
      </c>
      <c r="BO2816" s="5">
        <v>92</v>
      </c>
      <c r="BP2816" s="5">
        <v>93</v>
      </c>
      <c r="BQ2816" s="5">
        <v>89</v>
      </c>
      <c r="BR2816" s="5">
        <v>91</v>
      </c>
      <c r="BS2816">
        <v>89</v>
      </c>
      <c r="BT2816">
        <v>94</v>
      </c>
      <c r="BU2816">
        <v>91</v>
      </c>
      <c r="BV2816">
        <v>85</v>
      </c>
      <c r="BW2816">
        <v>87</v>
      </c>
      <c r="BX2816">
        <v>86</v>
      </c>
      <c r="BY2816">
        <v>88</v>
      </c>
      <c r="BZ2816">
        <v>87</v>
      </c>
      <c r="CA2816">
        <v>92</v>
      </c>
      <c r="CB2816">
        <v>94</v>
      </c>
      <c r="CC2816">
        <v>94</v>
      </c>
      <c r="CD2816">
        <v>93</v>
      </c>
      <c r="CE2816">
        <v>88</v>
      </c>
      <c r="CF2816">
        <v>90</v>
      </c>
      <c r="CG2816">
        <v>92</v>
      </c>
      <c r="CH2816">
        <v>95</v>
      </c>
      <c r="CI2816">
        <v>94</v>
      </c>
      <c r="CJ2816">
        <v>94</v>
      </c>
      <c r="CK2816">
        <v>97</v>
      </c>
      <c r="CL2816">
        <v>93</v>
      </c>
      <c r="CM2816">
        <v>89</v>
      </c>
      <c r="CN2816">
        <v>81</v>
      </c>
      <c r="CO2816">
        <v>80</v>
      </c>
      <c r="CP2816">
        <v>82</v>
      </c>
      <c r="CQ2816">
        <v>84</v>
      </c>
      <c r="CR2816">
        <v>85</v>
      </c>
      <c r="CS2816">
        <v>88</v>
      </c>
      <c r="CT2816">
        <v>86</v>
      </c>
      <c r="CU2816">
        <v>84</v>
      </c>
      <c r="CV2816">
        <v>73</v>
      </c>
      <c r="CW2816">
        <v>79</v>
      </c>
      <c r="CX2816" t="s">
        <v>5</v>
      </c>
      <c r="CY2816" t="s">
        <v>204</v>
      </c>
    </row>
    <row r="2817" spans="1:103" x14ac:dyDescent="0.25">
      <c r="A2817" t="s">
        <v>0</v>
      </c>
      <c r="B2817">
        <v>38.387799999999999</v>
      </c>
      <c r="C2817">
        <v>-118.1092</v>
      </c>
      <c r="D2817">
        <v>4580</v>
      </c>
      <c r="E2817" t="s">
        <v>1</v>
      </c>
      <c r="F2817">
        <v>240.3</v>
      </c>
      <c r="G2817">
        <v>1992</v>
      </c>
      <c r="H2817">
        <v>8</v>
      </c>
      <c r="I2817" t="s">
        <v>260</v>
      </c>
      <c r="J2817">
        <v>91</v>
      </c>
      <c r="K2817">
        <v>92</v>
      </c>
      <c r="L2817">
        <v>92</v>
      </c>
      <c r="M2817">
        <v>94</v>
      </c>
      <c r="N2817">
        <v>95</v>
      </c>
      <c r="O2817">
        <v>87</v>
      </c>
      <c r="P2817">
        <v>83</v>
      </c>
      <c r="Q2817">
        <v>86</v>
      </c>
      <c r="R2817">
        <v>87</v>
      </c>
      <c r="S2817">
        <v>91</v>
      </c>
      <c r="T2817">
        <v>89</v>
      </c>
      <c r="U2817">
        <v>89</v>
      </c>
      <c r="V2817">
        <v>89</v>
      </c>
      <c r="W2817">
        <v>58</v>
      </c>
      <c r="X2817">
        <v>57</v>
      </c>
      <c r="Y2817">
        <v>52</v>
      </c>
      <c r="Z2817">
        <v>70</v>
      </c>
      <c r="AA2817">
        <v>80</v>
      </c>
      <c r="AB2817">
        <v>78</v>
      </c>
      <c r="AC2817">
        <v>80</v>
      </c>
      <c r="AD2817">
        <v>90</v>
      </c>
      <c r="AE2817">
        <v>93</v>
      </c>
      <c r="AF2817">
        <v>93</v>
      </c>
      <c r="AG2817">
        <v>93</v>
      </c>
      <c r="AH2817">
        <v>87</v>
      </c>
      <c r="AI2817">
        <v>79</v>
      </c>
      <c r="AJ2817">
        <v>87</v>
      </c>
      <c r="AK2817">
        <v>96</v>
      </c>
      <c r="AL2817">
        <v>93</v>
      </c>
      <c r="AM2817">
        <v>82</v>
      </c>
      <c r="AN2817" s="5">
        <v>77</v>
      </c>
      <c r="AO2817" s="5">
        <v>76</v>
      </c>
      <c r="AP2817" s="5">
        <v>85</v>
      </c>
      <c r="AQ2817" s="5">
        <v>91</v>
      </c>
      <c r="AR2817" s="5">
        <v>93</v>
      </c>
      <c r="AS2817" s="5">
        <v>92</v>
      </c>
      <c r="AT2817" s="5">
        <v>92</v>
      </c>
      <c r="AU2817" s="5">
        <v>88</v>
      </c>
      <c r="AV2817" s="5">
        <v>91</v>
      </c>
      <c r="AW2817" s="5">
        <v>91</v>
      </c>
      <c r="AX2817" s="5">
        <v>93</v>
      </c>
      <c r="AY2817" s="5">
        <v>82</v>
      </c>
      <c r="AZ2817" s="5">
        <v>75</v>
      </c>
      <c r="BA2817" s="5">
        <v>87</v>
      </c>
      <c r="BB2817" s="5">
        <v>88</v>
      </c>
      <c r="BC2817" s="5">
        <v>88</v>
      </c>
      <c r="BD2817" s="5">
        <v>95</v>
      </c>
      <c r="BE2817" s="5">
        <v>97</v>
      </c>
      <c r="BF2817" s="5">
        <v>93</v>
      </c>
      <c r="BG2817" s="5">
        <v>92</v>
      </c>
      <c r="BH2817" s="5">
        <v>94</v>
      </c>
      <c r="BI2817" s="5">
        <v>92</v>
      </c>
      <c r="BJ2817" s="5">
        <v>86</v>
      </c>
      <c r="BK2817" s="8">
        <f>AVERAGE(BJ2817,BL2817)</f>
        <v>87.5</v>
      </c>
      <c r="BL2817" s="5">
        <v>89</v>
      </c>
      <c r="BM2817" s="5">
        <v>93</v>
      </c>
      <c r="BN2817" s="5">
        <v>95</v>
      </c>
      <c r="BO2817" s="5">
        <v>98</v>
      </c>
      <c r="BP2817" s="5">
        <v>99</v>
      </c>
      <c r="BQ2817" s="5">
        <v>102</v>
      </c>
      <c r="BR2817" s="5">
        <v>100</v>
      </c>
      <c r="BS2817">
        <v>99</v>
      </c>
      <c r="BT2817">
        <v>100</v>
      </c>
      <c r="BU2817">
        <v>100</v>
      </c>
      <c r="BV2817">
        <v>97</v>
      </c>
      <c r="BW2817">
        <v>98</v>
      </c>
      <c r="BX2817">
        <v>97</v>
      </c>
      <c r="BY2817">
        <v>92</v>
      </c>
      <c r="BZ2817">
        <v>96</v>
      </c>
      <c r="CA2817">
        <v>96</v>
      </c>
      <c r="CB2817">
        <v>98</v>
      </c>
      <c r="CC2817">
        <v>100</v>
      </c>
      <c r="CD2817">
        <v>104</v>
      </c>
      <c r="CE2817">
        <v>103</v>
      </c>
      <c r="CF2817">
        <v>98</v>
      </c>
      <c r="CG2817">
        <v>98</v>
      </c>
      <c r="CH2817">
        <v>97</v>
      </c>
      <c r="CI2817">
        <v>94</v>
      </c>
      <c r="CJ2817">
        <v>98</v>
      </c>
      <c r="CK2817">
        <v>102</v>
      </c>
      <c r="CL2817">
        <v>99</v>
      </c>
      <c r="CM2817">
        <v>95</v>
      </c>
      <c r="CN2817">
        <v>96</v>
      </c>
      <c r="CO2817">
        <v>83</v>
      </c>
      <c r="CP2817">
        <v>80</v>
      </c>
      <c r="CQ2817">
        <v>81</v>
      </c>
      <c r="CR2817">
        <v>86</v>
      </c>
      <c r="CS2817">
        <v>87</v>
      </c>
      <c r="CT2817">
        <v>93</v>
      </c>
      <c r="CU2817">
        <v>91</v>
      </c>
      <c r="CV2817">
        <v>87</v>
      </c>
      <c r="CW2817">
        <v>82</v>
      </c>
      <c r="CX2817" t="s">
        <v>2</v>
      </c>
      <c r="CY2817" t="s">
        <v>3</v>
      </c>
    </row>
    <row r="2818" spans="1:103" x14ac:dyDescent="0.25">
      <c r="A2818" t="s">
        <v>17</v>
      </c>
      <c r="B2818">
        <v>37.6128</v>
      </c>
      <c r="C2818">
        <v>-114.5264</v>
      </c>
      <c r="D2818">
        <v>4379</v>
      </c>
      <c r="E2818" t="s">
        <v>1</v>
      </c>
      <c r="F2818">
        <v>243.8</v>
      </c>
      <c r="G2818">
        <v>1992</v>
      </c>
      <c r="H2818">
        <v>8</v>
      </c>
      <c r="I2818" t="s">
        <v>260</v>
      </c>
      <c r="J2818">
        <v>86</v>
      </c>
      <c r="K2818">
        <v>90</v>
      </c>
      <c r="L2818">
        <v>91</v>
      </c>
      <c r="M2818">
        <v>91</v>
      </c>
      <c r="N2818">
        <v>92</v>
      </c>
      <c r="O2818">
        <v>90</v>
      </c>
      <c r="P2818">
        <v>85</v>
      </c>
      <c r="Q2818">
        <v>86</v>
      </c>
      <c r="R2818">
        <v>84</v>
      </c>
      <c r="S2818">
        <v>86</v>
      </c>
      <c r="T2818">
        <v>86</v>
      </c>
      <c r="U2818">
        <v>84</v>
      </c>
      <c r="V2818">
        <v>81</v>
      </c>
      <c r="W2818">
        <v>78</v>
      </c>
      <c r="X2818">
        <v>68</v>
      </c>
      <c r="Y2818">
        <v>72</v>
      </c>
      <c r="Z2818">
        <v>75</v>
      </c>
      <c r="AA2818">
        <v>83</v>
      </c>
      <c r="AB2818">
        <v>86</v>
      </c>
      <c r="AC2818">
        <v>86</v>
      </c>
      <c r="AD2818">
        <v>90</v>
      </c>
      <c r="AE2818">
        <v>92</v>
      </c>
      <c r="AF2818">
        <v>92</v>
      </c>
      <c r="AG2818">
        <v>92</v>
      </c>
      <c r="AH2818">
        <v>87</v>
      </c>
      <c r="AI2818">
        <v>83</v>
      </c>
      <c r="AJ2818">
        <v>87</v>
      </c>
      <c r="AK2818">
        <v>95</v>
      </c>
      <c r="AL2818">
        <v>93</v>
      </c>
      <c r="AM2818">
        <v>83</v>
      </c>
      <c r="AN2818" s="5">
        <v>81</v>
      </c>
      <c r="AO2818" s="5">
        <v>78</v>
      </c>
      <c r="AP2818" s="5">
        <v>86</v>
      </c>
      <c r="AQ2818" s="5">
        <v>90</v>
      </c>
      <c r="AR2818" s="5">
        <v>92</v>
      </c>
      <c r="AS2818" s="5">
        <v>96</v>
      </c>
      <c r="AT2818" s="5">
        <v>95</v>
      </c>
      <c r="AU2818" s="5">
        <v>82</v>
      </c>
      <c r="AV2818" s="5">
        <v>79</v>
      </c>
      <c r="AW2818" s="5">
        <v>89</v>
      </c>
      <c r="AX2818" s="5">
        <v>88</v>
      </c>
      <c r="AY2818" s="5">
        <v>87</v>
      </c>
      <c r="AZ2818" s="5">
        <v>78</v>
      </c>
      <c r="BA2818" s="5">
        <v>83</v>
      </c>
      <c r="BB2818" s="5">
        <v>89</v>
      </c>
      <c r="BC2818" s="5">
        <v>91</v>
      </c>
      <c r="BD2818" s="5">
        <v>96</v>
      </c>
      <c r="BE2818" s="5">
        <v>93</v>
      </c>
      <c r="BF2818" s="5">
        <v>96</v>
      </c>
      <c r="BG2818" s="5">
        <v>97</v>
      </c>
      <c r="BH2818" s="5">
        <v>93</v>
      </c>
      <c r="BI2818" s="5">
        <v>92</v>
      </c>
      <c r="BJ2818" s="5">
        <v>89</v>
      </c>
      <c r="BK2818" s="5">
        <v>89</v>
      </c>
      <c r="BL2818" s="5">
        <v>89</v>
      </c>
      <c r="BM2818" s="5">
        <v>91</v>
      </c>
      <c r="BN2818" s="5">
        <v>94</v>
      </c>
      <c r="BO2818" s="5">
        <v>98</v>
      </c>
      <c r="BP2818" s="5">
        <v>99</v>
      </c>
      <c r="BQ2818" s="5">
        <v>100</v>
      </c>
      <c r="BR2818" s="5">
        <v>100</v>
      </c>
      <c r="BS2818">
        <v>96</v>
      </c>
      <c r="BT2818">
        <v>99</v>
      </c>
      <c r="BU2818">
        <v>102</v>
      </c>
      <c r="BV2818">
        <v>100</v>
      </c>
      <c r="BW2818">
        <v>92</v>
      </c>
      <c r="BX2818">
        <v>88</v>
      </c>
      <c r="BY2818">
        <v>91</v>
      </c>
      <c r="BZ2818">
        <v>88</v>
      </c>
      <c r="CA2818">
        <v>92</v>
      </c>
      <c r="CB2818">
        <v>90</v>
      </c>
      <c r="CC2818">
        <v>101</v>
      </c>
      <c r="CD2818">
        <v>102</v>
      </c>
      <c r="CE2818">
        <v>98</v>
      </c>
      <c r="CF2818">
        <v>97</v>
      </c>
      <c r="CG2818">
        <v>100</v>
      </c>
      <c r="CH2818">
        <v>100</v>
      </c>
      <c r="CI2818">
        <v>98</v>
      </c>
      <c r="CJ2818">
        <v>101</v>
      </c>
      <c r="CK2818">
        <v>101</v>
      </c>
      <c r="CL2818">
        <v>100</v>
      </c>
      <c r="CM2818">
        <v>97</v>
      </c>
      <c r="CN2818">
        <v>90</v>
      </c>
      <c r="CO2818">
        <v>84</v>
      </c>
      <c r="CP2818">
        <v>84</v>
      </c>
      <c r="CQ2818">
        <v>86</v>
      </c>
      <c r="CR2818">
        <v>85</v>
      </c>
      <c r="CS2818">
        <v>89</v>
      </c>
      <c r="CT2818">
        <v>93</v>
      </c>
      <c r="CU2818">
        <v>91</v>
      </c>
      <c r="CV2818">
        <v>91</v>
      </c>
      <c r="CW2818">
        <v>80</v>
      </c>
      <c r="CX2818" t="s">
        <v>2</v>
      </c>
      <c r="CY2818" t="s">
        <v>18</v>
      </c>
    </row>
    <row r="2819" spans="1:103" x14ac:dyDescent="0.25">
      <c r="A2819" t="s">
        <v>113</v>
      </c>
      <c r="B2819">
        <v>34.943600000000004</v>
      </c>
      <c r="C2819">
        <v>-115.54689999999999</v>
      </c>
      <c r="D2819">
        <v>4350</v>
      </c>
      <c r="E2819" t="s">
        <v>1</v>
      </c>
      <c r="F2819">
        <v>206.6</v>
      </c>
      <c r="G2819">
        <v>1992</v>
      </c>
      <c r="H2819">
        <v>8</v>
      </c>
      <c r="I2819" t="s">
        <v>260</v>
      </c>
      <c r="AN2819" s="5">
        <v>85</v>
      </c>
      <c r="AO2819" s="5">
        <v>87</v>
      </c>
      <c r="AP2819" s="5">
        <v>88</v>
      </c>
      <c r="AQ2819" s="5">
        <v>92</v>
      </c>
      <c r="AR2819" s="5">
        <v>95</v>
      </c>
      <c r="AS2819" s="5">
        <v>94</v>
      </c>
      <c r="AT2819" s="5">
        <v>90</v>
      </c>
      <c r="AU2819" s="5">
        <v>82</v>
      </c>
      <c r="AV2819" s="5">
        <v>90</v>
      </c>
      <c r="AW2819" s="5">
        <v>90</v>
      </c>
      <c r="AX2819" s="5">
        <v>90</v>
      </c>
      <c r="AY2819" s="5">
        <v>85</v>
      </c>
      <c r="AZ2819" s="5">
        <v>85</v>
      </c>
      <c r="BA2819" s="5">
        <v>88</v>
      </c>
      <c r="BB2819" s="5">
        <v>91</v>
      </c>
      <c r="BC2819" s="5">
        <v>96</v>
      </c>
      <c r="BD2819" s="5">
        <v>98</v>
      </c>
      <c r="BE2819" s="5">
        <v>97</v>
      </c>
      <c r="BF2819" s="5">
        <v>96</v>
      </c>
      <c r="BG2819" s="5">
        <v>96</v>
      </c>
      <c r="BH2819" s="5">
        <v>94</v>
      </c>
      <c r="BI2819" s="5">
        <v>93</v>
      </c>
      <c r="BJ2819" s="5">
        <v>87</v>
      </c>
      <c r="BK2819" s="5">
        <v>86</v>
      </c>
      <c r="BL2819" s="5">
        <v>87</v>
      </c>
      <c r="BM2819" s="5">
        <v>92</v>
      </c>
      <c r="BN2819" s="5">
        <v>95</v>
      </c>
      <c r="BO2819" s="5">
        <v>97</v>
      </c>
      <c r="BP2819" s="5">
        <v>98</v>
      </c>
      <c r="BQ2819" s="5">
        <v>98</v>
      </c>
      <c r="BR2819" s="5">
        <v>97</v>
      </c>
      <c r="BS2819">
        <v>92</v>
      </c>
      <c r="BT2819">
        <v>92</v>
      </c>
      <c r="BU2819">
        <v>94</v>
      </c>
      <c r="BV2819">
        <v>91</v>
      </c>
      <c r="BW2819">
        <v>92</v>
      </c>
      <c r="BX2819">
        <v>91</v>
      </c>
      <c r="BY2819">
        <v>89</v>
      </c>
      <c r="BZ2819">
        <v>98</v>
      </c>
      <c r="CA2819">
        <v>99</v>
      </c>
      <c r="CB2819">
        <v>97</v>
      </c>
      <c r="CC2819">
        <v>97</v>
      </c>
      <c r="CD2819">
        <v>97</v>
      </c>
      <c r="CE2819">
        <v>96</v>
      </c>
      <c r="CF2819">
        <v>96</v>
      </c>
      <c r="CG2819">
        <v>95</v>
      </c>
      <c r="CH2819">
        <v>97</v>
      </c>
      <c r="CI2819">
        <v>97</v>
      </c>
      <c r="CJ2819">
        <v>98</v>
      </c>
      <c r="CK2819">
        <v>99</v>
      </c>
      <c r="CL2819">
        <v>99</v>
      </c>
      <c r="CM2819">
        <v>90</v>
      </c>
      <c r="CN2819">
        <v>87</v>
      </c>
      <c r="CO2819">
        <v>85</v>
      </c>
      <c r="CP2819">
        <v>84</v>
      </c>
      <c r="CQ2819">
        <v>84</v>
      </c>
      <c r="CR2819">
        <v>89</v>
      </c>
      <c r="CS2819">
        <v>92</v>
      </c>
      <c r="CT2819">
        <v>92</v>
      </c>
      <c r="CU2819">
        <v>88</v>
      </c>
      <c r="CV2819">
        <v>86</v>
      </c>
      <c r="CW2819">
        <v>82</v>
      </c>
      <c r="CX2819" t="s">
        <v>5</v>
      </c>
      <c r="CY2819" t="s">
        <v>114</v>
      </c>
    </row>
    <row r="2820" spans="1:103" x14ac:dyDescent="0.25">
      <c r="A2820" t="s">
        <v>138</v>
      </c>
      <c r="B2820">
        <v>37.761699999999998</v>
      </c>
      <c r="C2820">
        <v>-117.5658</v>
      </c>
      <c r="D2820">
        <v>4274</v>
      </c>
      <c r="E2820" t="s">
        <v>1</v>
      </c>
      <c r="F2820">
        <v>157.1</v>
      </c>
      <c r="G2820">
        <v>1992</v>
      </c>
      <c r="H2820">
        <v>8</v>
      </c>
      <c r="I2820" t="s">
        <v>260</v>
      </c>
      <c r="K2820">
        <v>95</v>
      </c>
      <c r="L2820">
        <v>97</v>
      </c>
      <c r="M2820">
        <v>100</v>
      </c>
      <c r="N2820">
        <v>93</v>
      </c>
      <c r="O2820">
        <v>88</v>
      </c>
      <c r="P2820">
        <v>88</v>
      </c>
      <c r="Q2820">
        <v>90</v>
      </c>
      <c r="R2820">
        <v>92</v>
      </c>
      <c r="S2820">
        <v>89</v>
      </c>
      <c r="T2820">
        <v>88</v>
      </c>
      <c r="U2820">
        <v>77</v>
      </c>
      <c r="V2820">
        <v>71</v>
      </c>
      <c r="W2820">
        <v>62</v>
      </c>
      <c r="X2820">
        <v>66</v>
      </c>
      <c r="Y2820">
        <v>76</v>
      </c>
      <c r="Z2820">
        <v>84</v>
      </c>
      <c r="AA2820">
        <v>88</v>
      </c>
      <c r="AB2820">
        <v>88</v>
      </c>
      <c r="AC2820">
        <v>92</v>
      </c>
      <c r="AD2820">
        <v>94</v>
      </c>
      <c r="AE2820">
        <v>95</v>
      </c>
      <c r="AF2820">
        <v>94</v>
      </c>
      <c r="AG2820">
        <v>90</v>
      </c>
      <c r="AH2820">
        <v>86</v>
      </c>
      <c r="AI2820">
        <v>92</v>
      </c>
      <c r="AJ2820">
        <v>100</v>
      </c>
      <c r="AK2820">
        <v>96</v>
      </c>
      <c r="AL2820">
        <v>90</v>
      </c>
      <c r="AM2820">
        <v>83</v>
      </c>
      <c r="AN2820" s="5">
        <v>84</v>
      </c>
      <c r="AO2820" s="5">
        <v>89</v>
      </c>
      <c r="AP2820" s="5">
        <v>90</v>
      </c>
      <c r="AQ2820" s="5">
        <v>95</v>
      </c>
      <c r="AR2820" s="5">
        <v>96</v>
      </c>
      <c r="AS2820" s="5">
        <v>98</v>
      </c>
      <c r="AT2820" s="5">
        <v>94</v>
      </c>
      <c r="AU2820" s="5">
        <v>92</v>
      </c>
      <c r="AV2820" s="5">
        <v>94</v>
      </c>
      <c r="AW2820" s="5">
        <v>93</v>
      </c>
      <c r="AX2820" s="5">
        <v>88</v>
      </c>
      <c r="AY2820" s="5">
        <v>78</v>
      </c>
      <c r="AZ2820" s="5">
        <v>85</v>
      </c>
      <c r="BA2820" s="5">
        <v>91</v>
      </c>
      <c r="BB2820" s="5">
        <v>92</v>
      </c>
      <c r="BC2820" s="5">
        <v>98</v>
      </c>
      <c r="BD2820" s="5">
        <v>101</v>
      </c>
      <c r="BE2820" s="5">
        <v>97</v>
      </c>
      <c r="BF2820" s="5">
        <v>98</v>
      </c>
      <c r="BG2820" s="5">
        <v>98</v>
      </c>
      <c r="BH2820" s="5">
        <v>97</v>
      </c>
      <c r="BI2820" s="5">
        <v>95</v>
      </c>
      <c r="BJ2820" s="5">
        <v>94</v>
      </c>
      <c r="BK2820" s="5">
        <v>94</v>
      </c>
      <c r="BL2820" s="5">
        <v>96</v>
      </c>
      <c r="BM2820" s="5">
        <v>98</v>
      </c>
      <c r="BN2820" s="5">
        <v>100</v>
      </c>
      <c r="BO2820" s="5">
        <v>102</v>
      </c>
      <c r="BP2820" s="5">
        <v>103</v>
      </c>
      <c r="BQ2820" s="5">
        <v>101</v>
      </c>
      <c r="BR2820" s="5">
        <v>99</v>
      </c>
      <c r="BS2820">
        <v>100</v>
      </c>
      <c r="BT2820">
        <v>103</v>
      </c>
      <c r="BU2820">
        <v>104</v>
      </c>
      <c r="BV2820">
        <v>99</v>
      </c>
      <c r="BW2820">
        <v>98</v>
      </c>
      <c r="BX2820">
        <v>96</v>
      </c>
      <c r="BY2820">
        <v>95</v>
      </c>
      <c r="BZ2820">
        <v>96</v>
      </c>
      <c r="CA2820">
        <v>98</v>
      </c>
      <c r="CB2820">
        <v>100</v>
      </c>
      <c r="CC2820">
        <v>103</v>
      </c>
      <c r="CD2820">
        <v>103</v>
      </c>
      <c r="CE2820">
        <v>97</v>
      </c>
      <c r="CF2820">
        <v>95</v>
      </c>
      <c r="CG2820">
        <v>101</v>
      </c>
      <c r="CH2820">
        <v>99</v>
      </c>
      <c r="CI2820">
        <v>99</v>
      </c>
      <c r="CJ2820">
        <v>102</v>
      </c>
      <c r="CK2820">
        <v>102</v>
      </c>
      <c r="CL2820">
        <v>100</v>
      </c>
      <c r="CM2820">
        <v>98</v>
      </c>
      <c r="CN2820">
        <v>89</v>
      </c>
      <c r="CO2820">
        <v>84</v>
      </c>
      <c r="CP2820">
        <v>90</v>
      </c>
      <c r="CQ2820">
        <v>89</v>
      </c>
      <c r="CR2820">
        <v>91</v>
      </c>
      <c r="CS2820">
        <v>94</v>
      </c>
      <c r="CT2820">
        <v>94</v>
      </c>
      <c r="CU2820">
        <v>90</v>
      </c>
      <c r="CV2820">
        <v>85</v>
      </c>
      <c r="CW2820">
        <v>89</v>
      </c>
      <c r="CX2820" t="s">
        <v>2</v>
      </c>
      <c r="CY2820" t="s">
        <v>139</v>
      </c>
    </row>
    <row r="2821" spans="1:103" x14ac:dyDescent="0.25">
      <c r="A2821" t="s">
        <v>7</v>
      </c>
      <c r="B2821">
        <v>37.371099999999998</v>
      </c>
      <c r="C2821">
        <v>-118.35890000000001</v>
      </c>
      <c r="D2821">
        <v>4110</v>
      </c>
      <c r="E2821" t="s">
        <v>1</v>
      </c>
      <c r="F2821">
        <v>166.6</v>
      </c>
      <c r="G2821">
        <v>1992</v>
      </c>
      <c r="H2821">
        <v>8</v>
      </c>
      <c r="I2821" t="s">
        <v>260</v>
      </c>
      <c r="J2821">
        <v>97</v>
      </c>
      <c r="K2821">
        <v>97</v>
      </c>
      <c r="L2821">
        <v>98</v>
      </c>
      <c r="M2821">
        <v>100</v>
      </c>
      <c r="N2821">
        <v>93</v>
      </c>
      <c r="O2821">
        <v>85</v>
      </c>
      <c r="P2821">
        <v>88</v>
      </c>
      <c r="Q2821">
        <v>90</v>
      </c>
      <c r="R2821">
        <v>92</v>
      </c>
      <c r="S2821">
        <v>89</v>
      </c>
      <c r="T2821">
        <v>88</v>
      </c>
      <c r="U2821">
        <v>74</v>
      </c>
      <c r="V2821">
        <v>76</v>
      </c>
      <c r="W2821">
        <v>67</v>
      </c>
      <c r="X2821">
        <v>68</v>
      </c>
      <c r="Y2821">
        <v>81</v>
      </c>
      <c r="Z2821">
        <v>84</v>
      </c>
      <c r="AA2821">
        <v>87</v>
      </c>
      <c r="AB2821">
        <v>93</v>
      </c>
      <c r="AC2821">
        <v>93</v>
      </c>
      <c r="AD2821">
        <v>93</v>
      </c>
      <c r="AE2821">
        <v>92</v>
      </c>
      <c r="AF2821">
        <v>89</v>
      </c>
      <c r="AG2821">
        <v>89</v>
      </c>
      <c r="AH2821">
        <v>85</v>
      </c>
      <c r="AI2821">
        <v>93</v>
      </c>
      <c r="AJ2821">
        <v>98</v>
      </c>
      <c r="AK2821">
        <v>92</v>
      </c>
      <c r="AL2821">
        <v>86</v>
      </c>
      <c r="AM2821">
        <v>84</v>
      </c>
      <c r="AN2821" s="5">
        <v>84</v>
      </c>
      <c r="AO2821" s="5">
        <v>88</v>
      </c>
      <c r="AP2821" s="5">
        <v>90</v>
      </c>
      <c r="AQ2821" s="5">
        <v>95</v>
      </c>
      <c r="AR2821" s="5">
        <v>93</v>
      </c>
      <c r="AS2821" s="5">
        <v>94</v>
      </c>
      <c r="AT2821" s="5">
        <v>95</v>
      </c>
      <c r="AU2821" s="5">
        <v>89</v>
      </c>
      <c r="AV2821" s="5">
        <v>93</v>
      </c>
      <c r="AW2821" s="5">
        <v>92</v>
      </c>
      <c r="AX2821" s="5">
        <v>91</v>
      </c>
      <c r="AY2821" s="5">
        <v>86</v>
      </c>
      <c r="AZ2821" s="5">
        <v>87</v>
      </c>
      <c r="BA2821" s="5">
        <v>91</v>
      </c>
      <c r="BB2821" s="5">
        <v>93</v>
      </c>
      <c r="BC2821" s="5">
        <v>96</v>
      </c>
      <c r="BD2821" s="5">
        <v>99</v>
      </c>
      <c r="BE2821" s="5">
        <v>99</v>
      </c>
      <c r="BF2821" s="5">
        <v>99</v>
      </c>
      <c r="BG2821" s="5">
        <v>99</v>
      </c>
      <c r="BH2821" s="5">
        <v>97</v>
      </c>
      <c r="BI2821" s="5">
        <v>97</v>
      </c>
      <c r="BJ2821" s="5">
        <v>92</v>
      </c>
      <c r="BK2821" s="5">
        <v>92</v>
      </c>
      <c r="BL2821" s="5">
        <v>95</v>
      </c>
      <c r="BM2821" s="5">
        <v>96</v>
      </c>
      <c r="BN2821" s="5">
        <v>98</v>
      </c>
      <c r="BO2821" s="5">
        <v>100</v>
      </c>
      <c r="BP2821" s="5">
        <v>101</v>
      </c>
      <c r="BQ2821" s="5">
        <v>99</v>
      </c>
      <c r="BR2821" s="5">
        <v>99</v>
      </c>
      <c r="BS2821">
        <v>101</v>
      </c>
      <c r="BT2821">
        <v>102</v>
      </c>
      <c r="BU2821">
        <v>102</v>
      </c>
      <c r="BV2821">
        <v>99</v>
      </c>
      <c r="BW2821">
        <v>99</v>
      </c>
      <c r="BX2821">
        <v>94</v>
      </c>
      <c r="BY2821">
        <v>96</v>
      </c>
      <c r="BZ2821">
        <v>97</v>
      </c>
      <c r="CA2821">
        <v>101</v>
      </c>
      <c r="CB2821">
        <v>101</v>
      </c>
      <c r="CC2821">
        <v>102</v>
      </c>
      <c r="CD2821">
        <v>103</v>
      </c>
      <c r="CE2821">
        <v>97</v>
      </c>
      <c r="CF2821">
        <v>96</v>
      </c>
      <c r="CG2821">
        <v>99</v>
      </c>
      <c r="CH2821">
        <v>100</v>
      </c>
      <c r="CI2821">
        <v>102</v>
      </c>
      <c r="CJ2821">
        <v>103</v>
      </c>
      <c r="CK2821">
        <v>102</v>
      </c>
      <c r="CL2821">
        <v>101</v>
      </c>
      <c r="CM2821">
        <v>95</v>
      </c>
      <c r="CN2821">
        <v>89</v>
      </c>
      <c r="CO2821">
        <v>85</v>
      </c>
      <c r="CP2821">
        <v>89</v>
      </c>
      <c r="CQ2821">
        <v>91</v>
      </c>
      <c r="CR2821">
        <v>92</v>
      </c>
      <c r="CS2821">
        <v>93</v>
      </c>
      <c r="CT2821">
        <v>92</v>
      </c>
      <c r="CU2821">
        <v>91</v>
      </c>
      <c r="CV2821">
        <v>83</v>
      </c>
      <c r="CW2821">
        <v>88</v>
      </c>
      <c r="CX2821" t="s">
        <v>5</v>
      </c>
      <c r="CY2821" t="s">
        <v>8</v>
      </c>
    </row>
    <row r="2822" spans="1:103" x14ac:dyDescent="0.25">
      <c r="A2822" t="s">
        <v>143</v>
      </c>
      <c r="B2822">
        <v>36.265599999999999</v>
      </c>
      <c r="C2822">
        <v>-117.1853</v>
      </c>
      <c r="D2822">
        <v>4100</v>
      </c>
      <c r="E2822" t="s">
        <v>1</v>
      </c>
      <c r="F2822">
        <v>35.9</v>
      </c>
      <c r="G2822">
        <v>1992</v>
      </c>
      <c r="H2822">
        <v>8</v>
      </c>
      <c r="I2822" t="s">
        <v>260</v>
      </c>
      <c r="J2822">
        <v>100</v>
      </c>
      <c r="K2822">
        <v>95</v>
      </c>
      <c r="L2822">
        <v>98</v>
      </c>
      <c r="M2822">
        <v>98</v>
      </c>
      <c r="N2822">
        <v>96</v>
      </c>
      <c r="O2822">
        <v>90</v>
      </c>
      <c r="P2822">
        <v>86</v>
      </c>
      <c r="Q2822">
        <v>88</v>
      </c>
      <c r="R2822">
        <v>88</v>
      </c>
      <c r="S2822">
        <v>87</v>
      </c>
      <c r="T2822">
        <v>85</v>
      </c>
      <c r="U2822">
        <v>83</v>
      </c>
      <c r="V2822">
        <v>78</v>
      </c>
      <c r="W2822">
        <v>75</v>
      </c>
      <c r="X2822">
        <v>74</v>
      </c>
      <c r="Y2822">
        <v>81</v>
      </c>
      <c r="Z2822">
        <v>85</v>
      </c>
      <c r="AA2822">
        <v>86</v>
      </c>
      <c r="AB2822">
        <v>91</v>
      </c>
      <c r="AC2822">
        <v>90</v>
      </c>
      <c r="AD2822">
        <v>91</v>
      </c>
      <c r="AE2822">
        <v>94</v>
      </c>
      <c r="AF2822">
        <v>89</v>
      </c>
      <c r="AG2822">
        <v>89</v>
      </c>
      <c r="AH2822">
        <v>89</v>
      </c>
      <c r="AI2822">
        <v>93</v>
      </c>
      <c r="AJ2822">
        <v>95</v>
      </c>
      <c r="AK2822">
        <v>91</v>
      </c>
      <c r="AL2822">
        <v>84</v>
      </c>
      <c r="AM2822">
        <v>83</v>
      </c>
      <c r="AN2822" s="5">
        <v>83</v>
      </c>
      <c r="AO2822" s="5">
        <v>88</v>
      </c>
      <c r="AP2822" s="5">
        <v>90</v>
      </c>
      <c r="AQ2822" s="5">
        <v>92</v>
      </c>
      <c r="AR2822" s="5">
        <v>95</v>
      </c>
      <c r="AS2822" s="5">
        <v>95</v>
      </c>
      <c r="AT2822" s="5">
        <v>88</v>
      </c>
      <c r="AU2822" s="5">
        <v>87</v>
      </c>
      <c r="AV2822" s="5">
        <v>85</v>
      </c>
      <c r="AW2822" s="5">
        <v>94</v>
      </c>
      <c r="AX2822" s="5">
        <v>90</v>
      </c>
      <c r="AY2822" s="5">
        <v>83</v>
      </c>
      <c r="AZ2822" s="5">
        <v>97</v>
      </c>
      <c r="BA2822" s="5">
        <v>89</v>
      </c>
      <c r="BB2822" s="5">
        <v>95</v>
      </c>
      <c r="BC2822" s="5">
        <v>98</v>
      </c>
      <c r="BD2822" s="5">
        <v>98</v>
      </c>
      <c r="BE2822" s="5">
        <v>99</v>
      </c>
      <c r="BF2822" s="5">
        <v>100</v>
      </c>
      <c r="BG2822" s="5">
        <v>98</v>
      </c>
      <c r="BH2822" s="5">
        <v>95</v>
      </c>
      <c r="BI2822" s="5">
        <v>92</v>
      </c>
      <c r="BJ2822" s="5">
        <v>89</v>
      </c>
      <c r="BK2822" s="5">
        <v>90</v>
      </c>
      <c r="BL2822" s="5">
        <v>93</v>
      </c>
      <c r="BM2822" s="5">
        <v>95</v>
      </c>
      <c r="BN2822" s="5">
        <v>98</v>
      </c>
      <c r="BO2822" s="5">
        <v>98</v>
      </c>
      <c r="BP2822" s="5">
        <v>100</v>
      </c>
      <c r="BQ2822" s="5">
        <v>95</v>
      </c>
      <c r="BR2822" s="5">
        <v>98</v>
      </c>
      <c r="BS2822">
        <v>100</v>
      </c>
      <c r="BT2822">
        <v>100</v>
      </c>
      <c r="BU2822">
        <v>101</v>
      </c>
      <c r="BV2822">
        <v>93</v>
      </c>
      <c r="BW2822">
        <v>94</v>
      </c>
      <c r="BX2822">
        <v>94</v>
      </c>
      <c r="BY2822">
        <v>93</v>
      </c>
      <c r="BZ2822">
        <v>95</v>
      </c>
      <c r="CA2822">
        <v>96</v>
      </c>
      <c r="CB2822">
        <v>100</v>
      </c>
      <c r="CC2822">
        <v>102</v>
      </c>
      <c r="CD2822">
        <v>101</v>
      </c>
      <c r="CE2822">
        <v>95</v>
      </c>
      <c r="CF2822">
        <v>95</v>
      </c>
      <c r="CG2822">
        <v>100</v>
      </c>
      <c r="CH2822">
        <v>100</v>
      </c>
      <c r="CI2822">
        <v>99</v>
      </c>
      <c r="CJ2822">
        <v>101</v>
      </c>
      <c r="CK2822">
        <v>101</v>
      </c>
      <c r="CL2822">
        <v>99</v>
      </c>
      <c r="CM2822">
        <v>95</v>
      </c>
      <c r="CN2822">
        <v>89</v>
      </c>
      <c r="CO2822">
        <v>88</v>
      </c>
      <c r="CP2822">
        <v>88</v>
      </c>
      <c r="CQ2822">
        <v>89</v>
      </c>
      <c r="CR2822">
        <v>92</v>
      </c>
      <c r="CS2822">
        <v>95</v>
      </c>
      <c r="CT2822">
        <v>91</v>
      </c>
      <c r="CU2822">
        <v>90</v>
      </c>
      <c r="CV2822">
        <v>82</v>
      </c>
      <c r="CW2822">
        <v>88</v>
      </c>
      <c r="CX2822" t="s">
        <v>5</v>
      </c>
      <c r="CY2822" t="s">
        <v>144</v>
      </c>
    </row>
    <row r="2823" spans="1:103" x14ac:dyDescent="0.25">
      <c r="A2823" t="s">
        <v>175</v>
      </c>
      <c r="B2823">
        <v>37.235300000000002</v>
      </c>
      <c r="C2823">
        <v>-117.49639999999999</v>
      </c>
      <c r="D2823">
        <v>4100</v>
      </c>
      <c r="E2823" t="s">
        <v>1</v>
      </c>
      <c r="F2823">
        <v>102.5</v>
      </c>
      <c r="G2823">
        <v>1992</v>
      </c>
      <c r="H2823">
        <v>8</v>
      </c>
      <c r="I2823" t="s">
        <v>260</v>
      </c>
      <c r="J2823">
        <v>97</v>
      </c>
      <c r="K2823">
        <v>95</v>
      </c>
      <c r="L2823">
        <v>98</v>
      </c>
      <c r="M2823">
        <v>99</v>
      </c>
      <c r="N2823">
        <v>96</v>
      </c>
      <c r="O2823">
        <v>84</v>
      </c>
      <c r="P2823">
        <v>87</v>
      </c>
      <c r="Q2823">
        <v>90</v>
      </c>
      <c r="R2823">
        <v>89</v>
      </c>
      <c r="S2823">
        <v>88</v>
      </c>
      <c r="T2823">
        <v>86</v>
      </c>
      <c r="U2823">
        <v>80</v>
      </c>
      <c r="V2823">
        <v>77</v>
      </c>
      <c r="W2823">
        <v>68</v>
      </c>
      <c r="X2823">
        <v>69</v>
      </c>
      <c r="Y2823">
        <v>81</v>
      </c>
      <c r="Z2823">
        <v>85</v>
      </c>
      <c r="AA2823">
        <v>87</v>
      </c>
      <c r="AB2823">
        <v>89</v>
      </c>
      <c r="AC2823">
        <v>93</v>
      </c>
      <c r="AD2823">
        <v>91</v>
      </c>
      <c r="AE2823">
        <v>92</v>
      </c>
      <c r="AF2823">
        <v>90</v>
      </c>
      <c r="AG2823">
        <v>88</v>
      </c>
      <c r="AH2823">
        <v>87</v>
      </c>
      <c r="AI2823">
        <v>94</v>
      </c>
      <c r="AJ2823">
        <v>95</v>
      </c>
      <c r="AK2823">
        <v>92</v>
      </c>
      <c r="AL2823">
        <v>85</v>
      </c>
      <c r="AM2823">
        <v>83</v>
      </c>
      <c r="AN2823" s="5">
        <v>84</v>
      </c>
      <c r="AO2823" s="5">
        <v>87</v>
      </c>
      <c r="AP2823" s="5">
        <v>89</v>
      </c>
      <c r="AQ2823" s="5">
        <v>93</v>
      </c>
      <c r="AR2823" s="5">
        <v>95</v>
      </c>
      <c r="AS2823" s="5">
        <v>97</v>
      </c>
      <c r="AT2823" s="5">
        <v>90</v>
      </c>
      <c r="AU2823" s="5">
        <v>86</v>
      </c>
      <c r="AV2823" s="5">
        <v>90</v>
      </c>
      <c r="AW2823" s="5">
        <v>92</v>
      </c>
      <c r="AX2823" s="5">
        <v>87</v>
      </c>
      <c r="AY2823" s="5">
        <v>81</v>
      </c>
      <c r="AZ2823" s="5">
        <v>84</v>
      </c>
      <c r="BA2823" s="5">
        <v>90</v>
      </c>
      <c r="BB2823" s="5">
        <v>94</v>
      </c>
      <c r="BC2823" s="5">
        <v>97</v>
      </c>
      <c r="BD2823" s="5">
        <v>100</v>
      </c>
      <c r="BE2823" s="5">
        <v>99</v>
      </c>
      <c r="BF2823" s="5">
        <v>101</v>
      </c>
      <c r="BG2823" s="5">
        <v>98</v>
      </c>
      <c r="BH2823" s="5">
        <v>95</v>
      </c>
      <c r="BI2823" s="5">
        <v>91</v>
      </c>
      <c r="BJ2823" s="5">
        <v>89</v>
      </c>
      <c r="BK2823" s="5">
        <v>90</v>
      </c>
      <c r="BL2823" s="5">
        <v>93</v>
      </c>
      <c r="BM2823" s="5">
        <v>95</v>
      </c>
      <c r="BN2823" s="5">
        <v>97</v>
      </c>
      <c r="BO2823" s="5">
        <v>100</v>
      </c>
      <c r="BP2823" s="5">
        <v>101</v>
      </c>
      <c r="BQ2823" s="5">
        <v>97</v>
      </c>
      <c r="BR2823" s="5">
        <v>96</v>
      </c>
      <c r="BS2823">
        <v>100</v>
      </c>
      <c r="BT2823">
        <v>101</v>
      </c>
      <c r="BU2823">
        <v>102</v>
      </c>
      <c r="BV2823">
        <v>94</v>
      </c>
      <c r="BW2823">
        <v>95</v>
      </c>
      <c r="BX2823">
        <v>94</v>
      </c>
      <c r="BY2823">
        <v>93</v>
      </c>
      <c r="BZ2823">
        <v>95</v>
      </c>
      <c r="CA2823">
        <v>98</v>
      </c>
      <c r="CB2823">
        <v>100</v>
      </c>
      <c r="CC2823">
        <v>103</v>
      </c>
      <c r="CD2823">
        <v>102</v>
      </c>
      <c r="CE2823">
        <v>100</v>
      </c>
      <c r="CF2823">
        <v>99</v>
      </c>
      <c r="CG2823">
        <v>100</v>
      </c>
      <c r="CH2823">
        <v>101</v>
      </c>
      <c r="CI2823">
        <v>103</v>
      </c>
      <c r="CJ2823">
        <v>103</v>
      </c>
      <c r="CK2823">
        <v>102</v>
      </c>
      <c r="CL2823">
        <v>99</v>
      </c>
      <c r="CM2823">
        <v>97</v>
      </c>
      <c r="CN2823">
        <v>88</v>
      </c>
      <c r="CO2823">
        <v>85</v>
      </c>
      <c r="CP2823">
        <v>89</v>
      </c>
      <c r="CQ2823">
        <v>89</v>
      </c>
      <c r="CR2823">
        <v>92</v>
      </c>
      <c r="CS2823">
        <v>94</v>
      </c>
      <c r="CT2823">
        <v>92</v>
      </c>
      <c r="CU2823">
        <v>92</v>
      </c>
      <c r="CV2823">
        <v>83</v>
      </c>
      <c r="CW2823">
        <v>88</v>
      </c>
      <c r="CX2823" t="s">
        <v>2</v>
      </c>
      <c r="CY2823" t="s">
        <v>176</v>
      </c>
    </row>
    <row r="2824" spans="1:103" x14ac:dyDescent="0.25">
      <c r="A2824" t="s">
        <v>4</v>
      </c>
      <c r="B2824">
        <v>36.798099999999998</v>
      </c>
      <c r="C2824">
        <v>-118.20359999999999</v>
      </c>
      <c r="D2824">
        <v>3950</v>
      </c>
      <c r="E2824" t="s">
        <v>1</v>
      </c>
      <c r="F2824">
        <v>124.8</v>
      </c>
      <c r="G2824">
        <v>1992</v>
      </c>
      <c r="H2824">
        <v>8</v>
      </c>
      <c r="I2824" t="s">
        <v>260</v>
      </c>
      <c r="J2824">
        <v>97</v>
      </c>
      <c r="K2824">
        <v>101</v>
      </c>
      <c r="L2824">
        <v>99</v>
      </c>
      <c r="M2824">
        <v>101</v>
      </c>
      <c r="N2824">
        <v>101</v>
      </c>
      <c r="O2824">
        <v>98</v>
      </c>
      <c r="P2824">
        <v>83</v>
      </c>
      <c r="Q2824">
        <v>87</v>
      </c>
      <c r="R2824">
        <v>91</v>
      </c>
      <c r="S2824">
        <v>92</v>
      </c>
      <c r="T2824">
        <v>89</v>
      </c>
      <c r="U2824">
        <v>87</v>
      </c>
      <c r="V2824">
        <v>77</v>
      </c>
      <c r="W2824">
        <v>78</v>
      </c>
      <c r="X2824">
        <v>68</v>
      </c>
      <c r="Y2824">
        <v>72</v>
      </c>
      <c r="Z2824">
        <v>82</v>
      </c>
      <c r="AA2824">
        <v>86</v>
      </c>
      <c r="AB2824">
        <v>88</v>
      </c>
      <c r="AC2824">
        <v>91</v>
      </c>
      <c r="AD2824">
        <v>95</v>
      </c>
      <c r="AE2824">
        <v>93</v>
      </c>
      <c r="AF2824">
        <v>95</v>
      </c>
      <c r="AG2824">
        <v>89</v>
      </c>
      <c r="AH2824">
        <v>90</v>
      </c>
      <c r="AI2824">
        <v>87</v>
      </c>
      <c r="AJ2824">
        <v>93</v>
      </c>
      <c r="AK2824">
        <v>99</v>
      </c>
      <c r="AL2824">
        <v>96</v>
      </c>
      <c r="AM2824">
        <v>98</v>
      </c>
      <c r="AN2824" s="5">
        <v>84</v>
      </c>
      <c r="AO2824" s="5">
        <v>85</v>
      </c>
      <c r="AP2824" s="5">
        <v>89</v>
      </c>
      <c r="AQ2824" s="5">
        <v>94</v>
      </c>
      <c r="AR2824" s="5">
        <v>103</v>
      </c>
      <c r="AS2824" s="5">
        <v>103</v>
      </c>
      <c r="AT2824" s="5">
        <v>70</v>
      </c>
      <c r="AU2824" s="5">
        <v>95</v>
      </c>
      <c r="AV2824" s="5">
        <v>86</v>
      </c>
      <c r="AW2824" s="5">
        <v>92</v>
      </c>
      <c r="AX2824" s="5">
        <v>97</v>
      </c>
      <c r="AY2824" s="5">
        <v>89</v>
      </c>
      <c r="AZ2824" s="5">
        <v>82</v>
      </c>
      <c r="BA2824" s="5">
        <v>86</v>
      </c>
      <c r="BB2824" s="5">
        <v>92</v>
      </c>
      <c r="BC2824" s="5">
        <v>97</v>
      </c>
      <c r="BD2824" s="5">
        <v>98</v>
      </c>
      <c r="BE2824" s="5">
        <v>98</v>
      </c>
      <c r="BF2824" s="5">
        <v>102</v>
      </c>
      <c r="BG2824" s="5">
        <v>100</v>
      </c>
      <c r="BH2824" s="5">
        <v>102</v>
      </c>
      <c r="BI2824" s="5">
        <v>98</v>
      </c>
      <c r="BJ2824" s="5">
        <v>94</v>
      </c>
      <c r="BK2824" s="5">
        <v>91</v>
      </c>
      <c r="BL2824" s="5">
        <v>92</v>
      </c>
      <c r="BM2824" s="5">
        <v>94</v>
      </c>
      <c r="BN2824" s="5">
        <v>98</v>
      </c>
      <c r="BO2824" s="5">
        <v>100</v>
      </c>
      <c r="BP2824" s="5">
        <v>103</v>
      </c>
      <c r="BQ2824" s="5">
        <v>104</v>
      </c>
      <c r="BR2824" s="5">
        <v>98</v>
      </c>
      <c r="BS2824">
        <v>100</v>
      </c>
      <c r="BT2824">
        <v>102</v>
      </c>
      <c r="BU2824">
        <v>102</v>
      </c>
      <c r="BV2824">
        <v>102</v>
      </c>
      <c r="BW2824">
        <v>100</v>
      </c>
      <c r="BX2824">
        <v>99</v>
      </c>
      <c r="BY2824">
        <v>97</v>
      </c>
      <c r="BZ2824">
        <v>97</v>
      </c>
      <c r="CA2824">
        <v>98</v>
      </c>
      <c r="CB2824">
        <v>103</v>
      </c>
      <c r="CC2824">
        <v>103</v>
      </c>
      <c r="CD2824">
        <v>105</v>
      </c>
      <c r="CE2824">
        <v>104</v>
      </c>
      <c r="CF2824">
        <v>95</v>
      </c>
      <c r="CG2824">
        <v>99</v>
      </c>
      <c r="CH2824">
        <v>101</v>
      </c>
      <c r="CI2824">
        <v>102</v>
      </c>
      <c r="CJ2824">
        <v>104</v>
      </c>
      <c r="CK2824">
        <v>104</v>
      </c>
      <c r="CL2824">
        <v>104</v>
      </c>
      <c r="CM2824">
        <v>101</v>
      </c>
      <c r="CN2824">
        <v>97</v>
      </c>
      <c r="CO2824">
        <v>89</v>
      </c>
      <c r="CP2824">
        <v>85</v>
      </c>
      <c r="CQ2824">
        <v>91</v>
      </c>
      <c r="CR2824">
        <v>91</v>
      </c>
      <c r="CS2824">
        <v>97</v>
      </c>
      <c r="CT2824">
        <v>96</v>
      </c>
      <c r="CU2824">
        <v>97</v>
      </c>
      <c r="CV2824">
        <v>92</v>
      </c>
      <c r="CW2824">
        <v>88</v>
      </c>
      <c r="CX2824" t="s">
        <v>5</v>
      </c>
      <c r="CY2824" t="s">
        <v>6</v>
      </c>
    </row>
    <row r="2825" spans="1:103" x14ac:dyDescent="0.25">
      <c r="A2825" t="s">
        <v>191</v>
      </c>
      <c r="B2825">
        <v>37.558100000000003</v>
      </c>
      <c r="C2825">
        <v>-115.2236</v>
      </c>
      <c r="D2825">
        <v>3900</v>
      </c>
      <c r="E2825" t="s">
        <v>1</v>
      </c>
      <c r="F2825">
        <v>189.9</v>
      </c>
      <c r="G2825">
        <v>1992</v>
      </c>
      <c r="H2825">
        <v>8</v>
      </c>
      <c r="I2825" t="s">
        <v>260</v>
      </c>
      <c r="J2825">
        <v>90</v>
      </c>
      <c r="K2825">
        <v>93</v>
      </c>
      <c r="L2825">
        <v>93</v>
      </c>
      <c r="M2825">
        <v>99</v>
      </c>
      <c r="N2825">
        <v>93</v>
      </c>
      <c r="O2825">
        <v>85</v>
      </c>
      <c r="P2825">
        <v>86</v>
      </c>
      <c r="Q2825">
        <v>84</v>
      </c>
      <c r="R2825">
        <v>87</v>
      </c>
      <c r="S2825">
        <v>88</v>
      </c>
      <c r="T2825">
        <v>86</v>
      </c>
      <c r="U2825">
        <v>85</v>
      </c>
      <c r="V2825">
        <v>81</v>
      </c>
      <c r="W2825">
        <v>72</v>
      </c>
      <c r="X2825">
        <v>75</v>
      </c>
      <c r="Y2825">
        <v>81</v>
      </c>
      <c r="Z2825">
        <v>85</v>
      </c>
      <c r="AA2825">
        <v>87</v>
      </c>
      <c r="AB2825">
        <v>90</v>
      </c>
      <c r="AC2825">
        <v>91</v>
      </c>
      <c r="AD2825">
        <v>94</v>
      </c>
      <c r="AE2825">
        <v>96</v>
      </c>
      <c r="AF2825">
        <v>95</v>
      </c>
      <c r="AG2825">
        <v>89</v>
      </c>
      <c r="AH2825">
        <v>89</v>
      </c>
      <c r="AI2825">
        <v>88</v>
      </c>
      <c r="AJ2825">
        <v>97</v>
      </c>
      <c r="AK2825">
        <v>97</v>
      </c>
      <c r="AL2825">
        <v>90</v>
      </c>
      <c r="AM2825">
        <v>81</v>
      </c>
      <c r="AN2825" s="5">
        <v>82</v>
      </c>
      <c r="AO2825" s="5">
        <v>86</v>
      </c>
      <c r="AP2825" s="5">
        <v>91</v>
      </c>
      <c r="AQ2825" s="5">
        <v>96</v>
      </c>
      <c r="AR2825" s="5">
        <v>100</v>
      </c>
      <c r="AS2825" s="5">
        <v>100</v>
      </c>
      <c r="AT2825" s="5">
        <v>89</v>
      </c>
      <c r="AU2825" s="5">
        <v>84</v>
      </c>
      <c r="AV2825" s="5">
        <v>91</v>
      </c>
      <c r="AW2825" s="5">
        <v>91</v>
      </c>
      <c r="AX2825" s="5">
        <v>90</v>
      </c>
      <c r="AY2825" s="5">
        <v>78</v>
      </c>
      <c r="AZ2825" s="5">
        <v>85</v>
      </c>
      <c r="BA2825" s="5">
        <v>90</v>
      </c>
      <c r="BB2825" s="5">
        <v>94</v>
      </c>
      <c r="BC2825" s="5">
        <v>95</v>
      </c>
      <c r="BD2825" s="5">
        <v>101</v>
      </c>
      <c r="BE2825" s="5">
        <v>98</v>
      </c>
      <c r="BF2825" s="5">
        <v>100</v>
      </c>
      <c r="BG2825" s="5">
        <v>100</v>
      </c>
      <c r="BH2825" s="5">
        <v>96</v>
      </c>
      <c r="BI2825" s="5">
        <v>96</v>
      </c>
      <c r="BJ2825" s="5">
        <v>93</v>
      </c>
      <c r="BK2825" s="5">
        <v>91</v>
      </c>
      <c r="BL2825" s="5">
        <v>92</v>
      </c>
      <c r="BM2825" s="5">
        <v>96</v>
      </c>
      <c r="BN2825" s="5">
        <v>102</v>
      </c>
      <c r="BO2825" s="5">
        <v>103</v>
      </c>
      <c r="BP2825" s="5">
        <v>101</v>
      </c>
      <c r="BQ2825" s="5">
        <v>97</v>
      </c>
      <c r="BR2825" s="5">
        <v>98</v>
      </c>
      <c r="BS2825">
        <v>99</v>
      </c>
      <c r="BT2825">
        <v>105</v>
      </c>
      <c r="BU2825">
        <v>104</v>
      </c>
      <c r="BV2825">
        <v>95</v>
      </c>
      <c r="BW2825">
        <v>90</v>
      </c>
      <c r="BX2825">
        <v>93</v>
      </c>
      <c r="BY2825">
        <v>93</v>
      </c>
      <c r="BZ2825">
        <v>96</v>
      </c>
      <c r="CA2825">
        <v>98</v>
      </c>
      <c r="CB2825">
        <v>98</v>
      </c>
      <c r="CC2825">
        <v>103</v>
      </c>
      <c r="CD2825">
        <v>101</v>
      </c>
      <c r="CE2825">
        <v>99</v>
      </c>
      <c r="CF2825">
        <v>101</v>
      </c>
      <c r="CG2825">
        <v>103</v>
      </c>
      <c r="CH2825">
        <v>103</v>
      </c>
      <c r="CI2825">
        <v>100</v>
      </c>
      <c r="CJ2825">
        <v>102</v>
      </c>
      <c r="CK2825">
        <v>104</v>
      </c>
      <c r="CL2825">
        <v>102</v>
      </c>
      <c r="CM2825">
        <v>98</v>
      </c>
      <c r="CN2825">
        <v>91</v>
      </c>
      <c r="CO2825">
        <v>87</v>
      </c>
      <c r="CP2825">
        <v>89</v>
      </c>
      <c r="CT2825">
        <v>92</v>
      </c>
      <c r="CU2825">
        <v>95</v>
      </c>
      <c r="CV2825">
        <v>80</v>
      </c>
      <c r="CW2825">
        <v>84</v>
      </c>
      <c r="CX2825" t="s">
        <v>2</v>
      </c>
      <c r="CY2825" t="s">
        <v>192</v>
      </c>
    </row>
    <row r="2826" spans="1:103" x14ac:dyDescent="0.25">
      <c r="A2826" t="s">
        <v>49</v>
      </c>
      <c r="B2826">
        <v>36.1389</v>
      </c>
      <c r="C2826">
        <v>-117.9528</v>
      </c>
      <c r="D2826">
        <v>3825</v>
      </c>
      <c r="E2826" t="s">
        <v>1</v>
      </c>
      <c r="F2826">
        <v>103.6</v>
      </c>
      <c r="G2826">
        <v>1992</v>
      </c>
      <c r="H2826">
        <v>8</v>
      </c>
      <c r="I2826" t="s">
        <v>260</v>
      </c>
      <c r="J2826">
        <v>97</v>
      </c>
      <c r="K2826">
        <v>94</v>
      </c>
      <c r="L2826">
        <v>96</v>
      </c>
      <c r="M2826">
        <v>99</v>
      </c>
      <c r="N2826">
        <v>95</v>
      </c>
      <c r="O2826">
        <v>80</v>
      </c>
      <c r="P2826">
        <v>84</v>
      </c>
      <c r="Q2826">
        <v>86</v>
      </c>
      <c r="R2826">
        <v>88</v>
      </c>
      <c r="S2826">
        <v>86</v>
      </c>
      <c r="T2826">
        <v>85</v>
      </c>
      <c r="U2826">
        <v>84</v>
      </c>
      <c r="V2826">
        <v>78</v>
      </c>
      <c r="W2826">
        <v>71</v>
      </c>
      <c r="X2826">
        <v>72</v>
      </c>
      <c r="Y2826">
        <v>78</v>
      </c>
      <c r="Z2826">
        <v>83</v>
      </c>
      <c r="AA2826">
        <v>85</v>
      </c>
      <c r="AB2826">
        <v>88</v>
      </c>
      <c r="AC2826">
        <v>90</v>
      </c>
      <c r="AD2826">
        <v>91</v>
      </c>
      <c r="AE2826">
        <v>91</v>
      </c>
      <c r="AF2826">
        <v>88</v>
      </c>
      <c r="AG2826">
        <v>87</v>
      </c>
      <c r="AH2826">
        <v>87</v>
      </c>
      <c r="AI2826">
        <v>90</v>
      </c>
      <c r="AJ2826">
        <v>93</v>
      </c>
      <c r="AK2826">
        <v>92</v>
      </c>
      <c r="AL2826">
        <v>85</v>
      </c>
      <c r="AM2826">
        <v>83</v>
      </c>
      <c r="AN2826" s="5">
        <v>81</v>
      </c>
      <c r="AO2826" s="5">
        <v>85</v>
      </c>
      <c r="AP2826" s="5">
        <v>89</v>
      </c>
      <c r="AQ2826" s="5">
        <v>95</v>
      </c>
      <c r="AR2826" s="5">
        <v>96</v>
      </c>
      <c r="AS2826" s="5">
        <v>96</v>
      </c>
      <c r="AT2826" s="5">
        <v>89</v>
      </c>
      <c r="AU2826" s="5">
        <v>87</v>
      </c>
      <c r="AV2826" s="5">
        <v>84</v>
      </c>
      <c r="AW2826" s="5">
        <v>94</v>
      </c>
      <c r="AX2826" s="5">
        <v>90</v>
      </c>
      <c r="AY2826" s="5">
        <v>82</v>
      </c>
      <c r="AZ2826" s="5">
        <v>88</v>
      </c>
      <c r="BA2826" s="5">
        <v>90</v>
      </c>
      <c r="BB2826" s="5">
        <v>94</v>
      </c>
      <c r="BC2826" s="5">
        <v>95</v>
      </c>
      <c r="BD2826" s="5">
        <v>99</v>
      </c>
      <c r="BE2826" s="5">
        <v>100</v>
      </c>
      <c r="BF2826" s="5">
        <v>100</v>
      </c>
      <c r="BG2826" s="5">
        <v>99</v>
      </c>
      <c r="BH2826" s="5">
        <v>93</v>
      </c>
      <c r="BI2826" s="5">
        <v>93</v>
      </c>
      <c r="BJ2826" s="5">
        <v>88</v>
      </c>
      <c r="BK2826" s="5">
        <v>88</v>
      </c>
      <c r="BL2826" s="5">
        <v>92</v>
      </c>
      <c r="BM2826" s="5">
        <v>93</v>
      </c>
      <c r="BN2826" s="5">
        <v>97</v>
      </c>
      <c r="BO2826" s="5">
        <v>99</v>
      </c>
      <c r="BP2826" s="5">
        <v>100</v>
      </c>
      <c r="BQ2826" s="5">
        <v>96</v>
      </c>
      <c r="BR2826" s="5">
        <v>96</v>
      </c>
      <c r="BS2826">
        <v>98</v>
      </c>
      <c r="BT2826">
        <v>100</v>
      </c>
      <c r="BU2826">
        <v>101</v>
      </c>
      <c r="BV2826">
        <v>95</v>
      </c>
      <c r="BW2826">
        <v>94</v>
      </c>
      <c r="BX2826">
        <v>93</v>
      </c>
      <c r="BY2826">
        <v>94</v>
      </c>
      <c r="BZ2826">
        <v>95</v>
      </c>
      <c r="CA2826">
        <v>96</v>
      </c>
      <c r="CB2826">
        <v>100</v>
      </c>
      <c r="CC2826">
        <v>101</v>
      </c>
      <c r="CD2826">
        <v>101</v>
      </c>
      <c r="CE2826">
        <v>98</v>
      </c>
      <c r="CF2826">
        <v>97</v>
      </c>
      <c r="CG2826">
        <v>99</v>
      </c>
      <c r="CH2826">
        <v>100</v>
      </c>
      <c r="CI2826">
        <v>101</v>
      </c>
      <c r="CJ2826">
        <v>102</v>
      </c>
      <c r="CK2826">
        <v>102</v>
      </c>
      <c r="CL2826">
        <v>101</v>
      </c>
      <c r="CM2826">
        <v>96</v>
      </c>
      <c r="CN2826">
        <v>92</v>
      </c>
      <c r="CO2826">
        <v>88</v>
      </c>
      <c r="CP2826">
        <v>88</v>
      </c>
      <c r="CQ2826">
        <v>89</v>
      </c>
      <c r="CR2826">
        <v>91</v>
      </c>
      <c r="CS2826">
        <v>94</v>
      </c>
      <c r="CT2826">
        <v>91</v>
      </c>
      <c r="CU2826">
        <v>90</v>
      </c>
      <c r="CV2826">
        <v>80</v>
      </c>
      <c r="CW2826">
        <v>86</v>
      </c>
      <c r="CX2826" t="s">
        <v>5</v>
      </c>
      <c r="CY2826" t="s">
        <v>50</v>
      </c>
    </row>
    <row r="2827" spans="1:103" x14ac:dyDescent="0.25">
      <c r="A2827" t="s">
        <v>159</v>
      </c>
      <c r="B2827">
        <v>36.068600000000004</v>
      </c>
      <c r="C2827">
        <v>-115.4603</v>
      </c>
      <c r="D2827">
        <v>3780</v>
      </c>
      <c r="E2827" t="s">
        <v>1</v>
      </c>
      <c r="F2827">
        <v>133.4</v>
      </c>
      <c r="G2827">
        <v>1992</v>
      </c>
      <c r="H2827">
        <v>8</v>
      </c>
      <c r="I2827" t="s">
        <v>260</v>
      </c>
      <c r="J2827">
        <v>91</v>
      </c>
      <c r="K2827">
        <v>96</v>
      </c>
      <c r="L2827">
        <v>93</v>
      </c>
      <c r="M2827">
        <v>96</v>
      </c>
      <c r="N2827">
        <v>94</v>
      </c>
      <c r="O2827">
        <v>88</v>
      </c>
      <c r="P2827">
        <v>86</v>
      </c>
      <c r="Q2827">
        <v>86</v>
      </c>
      <c r="R2827">
        <v>90</v>
      </c>
      <c r="S2827">
        <v>89</v>
      </c>
      <c r="T2827">
        <v>89</v>
      </c>
      <c r="U2827">
        <v>79</v>
      </c>
      <c r="V2827">
        <v>77</v>
      </c>
      <c r="W2827">
        <v>71</v>
      </c>
      <c r="X2827">
        <v>76</v>
      </c>
      <c r="Y2827">
        <v>79</v>
      </c>
      <c r="Z2827">
        <v>84</v>
      </c>
      <c r="AA2827">
        <v>91</v>
      </c>
      <c r="AB2827">
        <v>92</v>
      </c>
      <c r="AC2827">
        <v>92</v>
      </c>
      <c r="AD2827">
        <v>94</v>
      </c>
      <c r="AE2827">
        <v>94</v>
      </c>
      <c r="AF2827">
        <v>90</v>
      </c>
      <c r="AG2827">
        <v>90</v>
      </c>
      <c r="AH2827">
        <v>87</v>
      </c>
      <c r="AI2827">
        <v>92</v>
      </c>
      <c r="AJ2827">
        <v>92</v>
      </c>
      <c r="AK2827">
        <v>94</v>
      </c>
      <c r="AL2827">
        <v>84</v>
      </c>
      <c r="AM2827">
        <v>84</v>
      </c>
      <c r="AN2827" s="5">
        <v>84</v>
      </c>
      <c r="AO2827" s="5">
        <v>87</v>
      </c>
      <c r="AP2827" s="5">
        <v>94</v>
      </c>
      <c r="AQ2827" s="5">
        <v>93</v>
      </c>
      <c r="AR2827" s="5">
        <v>97</v>
      </c>
      <c r="AS2827" s="5">
        <v>97</v>
      </c>
      <c r="AT2827" s="5">
        <v>87</v>
      </c>
      <c r="AU2827" s="5">
        <v>87</v>
      </c>
      <c r="AV2827" s="5">
        <v>89</v>
      </c>
      <c r="AW2827" s="5">
        <v>92</v>
      </c>
      <c r="AX2827" s="5">
        <v>92</v>
      </c>
      <c r="AY2827" s="5">
        <v>85</v>
      </c>
      <c r="AZ2827" s="5">
        <v>88</v>
      </c>
      <c r="BA2827" s="5">
        <v>91</v>
      </c>
      <c r="BB2827" s="5">
        <v>92</v>
      </c>
      <c r="BC2827" s="5">
        <v>98</v>
      </c>
      <c r="BD2827" s="5">
        <v>101</v>
      </c>
      <c r="BE2827" s="5">
        <v>97</v>
      </c>
      <c r="BF2827" s="5">
        <v>100</v>
      </c>
      <c r="BG2827" s="5">
        <v>95</v>
      </c>
      <c r="BH2827" s="5">
        <v>96</v>
      </c>
      <c r="BI2827" s="5">
        <v>92</v>
      </c>
      <c r="BJ2827" s="5">
        <v>92</v>
      </c>
      <c r="BK2827" s="5">
        <v>91</v>
      </c>
      <c r="BL2827" s="5">
        <v>93</v>
      </c>
      <c r="BM2827" s="5">
        <v>95</v>
      </c>
      <c r="BN2827" s="5">
        <v>99</v>
      </c>
      <c r="BO2827" s="5">
        <v>101</v>
      </c>
      <c r="BP2827" s="5">
        <v>101</v>
      </c>
      <c r="BQ2827" s="5">
        <v>98</v>
      </c>
      <c r="BR2827" s="5">
        <v>95</v>
      </c>
      <c r="BS2827">
        <v>96</v>
      </c>
      <c r="BT2827">
        <v>102</v>
      </c>
      <c r="BU2827">
        <v>101</v>
      </c>
      <c r="BV2827">
        <v>92</v>
      </c>
      <c r="BW2827">
        <v>84</v>
      </c>
      <c r="BX2827">
        <v>93</v>
      </c>
      <c r="BY2827">
        <v>95</v>
      </c>
      <c r="BZ2827">
        <v>96</v>
      </c>
      <c r="CA2827">
        <v>99</v>
      </c>
      <c r="CB2827">
        <v>99</v>
      </c>
      <c r="CC2827">
        <v>100</v>
      </c>
      <c r="CD2827">
        <v>100</v>
      </c>
      <c r="CE2827">
        <v>96</v>
      </c>
      <c r="CF2827">
        <v>100</v>
      </c>
      <c r="CG2827">
        <v>101</v>
      </c>
      <c r="CH2827">
        <v>101</v>
      </c>
      <c r="CI2827">
        <v>101</v>
      </c>
      <c r="CJ2827">
        <v>101</v>
      </c>
      <c r="CK2827">
        <v>101</v>
      </c>
      <c r="CL2827">
        <v>101</v>
      </c>
      <c r="CM2827">
        <v>95</v>
      </c>
      <c r="CN2827">
        <v>87</v>
      </c>
      <c r="CO2827">
        <v>87</v>
      </c>
      <c r="CP2827">
        <v>90</v>
      </c>
      <c r="CQ2827">
        <v>89</v>
      </c>
      <c r="CR2827">
        <v>90</v>
      </c>
      <c r="CS2827">
        <v>93</v>
      </c>
      <c r="CT2827">
        <v>93</v>
      </c>
      <c r="CU2827">
        <v>94</v>
      </c>
      <c r="CV2827">
        <v>94</v>
      </c>
      <c r="CW2827">
        <v>84</v>
      </c>
      <c r="CX2827" t="s">
        <v>2</v>
      </c>
      <c r="CY2827" t="s">
        <v>160</v>
      </c>
    </row>
    <row r="2828" spans="1:103" x14ac:dyDescent="0.25">
      <c r="A2828" t="s">
        <v>197</v>
      </c>
      <c r="B2828">
        <v>36.135300000000001</v>
      </c>
      <c r="C2828">
        <v>-115.4272</v>
      </c>
      <c r="D2828">
        <v>3760</v>
      </c>
      <c r="E2828" t="s">
        <v>1</v>
      </c>
      <c r="F2828">
        <v>134</v>
      </c>
      <c r="G2828">
        <v>1992</v>
      </c>
      <c r="H2828">
        <v>8</v>
      </c>
      <c r="I2828" t="s">
        <v>260</v>
      </c>
      <c r="J2828">
        <v>93</v>
      </c>
      <c r="K2828">
        <v>97</v>
      </c>
      <c r="L2828">
        <v>94</v>
      </c>
      <c r="M2828">
        <v>97</v>
      </c>
      <c r="N2828">
        <v>97</v>
      </c>
      <c r="O2828">
        <v>89</v>
      </c>
      <c r="P2828">
        <v>88</v>
      </c>
      <c r="Q2828">
        <v>86</v>
      </c>
      <c r="R2828">
        <v>92</v>
      </c>
      <c r="S2828">
        <v>89</v>
      </c>
      <c r="T2828">
        <v>89</v>
      </c>
      <c r="U2828">
        <v>79</v>
      </c>
      <c r="V2828">
        <v>79</v>
      </c>
      <c r="W2828">
        <v>72</v>
      </c>
      <c r="X2828">
        <v>75</v>
      </c>
      <c r="Y2828">
        <v>80</v>
      </c>
      <c r="Z2828">
        <v>87</v>
      </c>
      <c r="AA2828">
        <v>92</v>
      </c>
      <c r="AB2828">
        <v>93</v>
      </c>
      <c r="AC2828">
        <v>92</v>
      </c>
      <c r="AD2828">
        <v>94</v>
      </c>
      <c r="AE2828">
        <v>93</v>
      </c>
      <c r="AF2828">
        <v>91</v>
      </c>
      <c r="AG2828">
        <v>91</v>
      </c>
      <c r="AH2828">
        <v>87</v>
      </c>
      <c r="AI2828">
        <v>92</v>
      </c>
      <c r="AJ2828">
        <v>97</v>
      </c>
      <c r="AK2828">
        <v>94</v>
      </c>
      <c r="AL2828">
        <v>85</v>
      </c>
      <c r="AM2828">
        <v>83</v>
      </c>
      <c r="AN2828" s="5">
        <v>85</v>
      </c>
      <c r="AO2828" s="5">
        <v>87</v>
      </c>
      <c r="AP2828" s="5">
        <v>95</v>
      </c>
      <c r="AQ2828" s="5">
        <v>94</v>
      </c>
      <c r="AR2828" s="5">
        <v>97</v>
      </c>
      <c r="AS2828" s="5">
        <v>97</v>
      </c>
      <c r="AT2828" s="5">
        <v>89</v>
      </c>
      <c r="AU2828" s="5">
        <v>77</v>
      </c>
      <c r="AV2828" s="5">
        <v>87</v>
      </c>
      <c r="AW2828" s="5">
        <v>93</v>
      </c>
      <c r="AX2828" s="5">
        <v>89</v>
      </c>
      <c r="AY2828" s="5">
        <v>86</v>
      </c>
      <c r="AZ2828" s="5">
        <v>83</v>
      </c>
      <c r="BA2828" s="5">
        <v>93</v>
      </c>
      <c r="BB2828" s="5">
        <v>94</v>
      </c>
      <c r="BC2828" s="5">
        <v>100</v>
      </c>
      <c r="BD2828" s="5">
        <v>102</v>
      </c>
      <c r="BE2828" s="5">
        <v>99</v>
      </c>
      <c r="BF2828" s="5">
        <v>103</v>
      </c>
      <c r="BG2828" s="5">
        <v>96</v>
      </c>
      <c r="BH2828" s="5">
        <v>97</v>
      </c>
      <c r="BI2828" s="5">
        <v>92</v>
      </c>
      <c r="BJ2828" s="5">
        <v>94</v>
      </c>
      <c r="BK2828" s="5">
        <v>93</v>
      </c>
      <c r="BL2828" s="5">
        <v>94</v>
      </c>
      <c r="BM2828" s="5">
        <v>97</v>
      </c>
      <c r="BN2828" s="5">
        <v>101</v>
      </c>
      <c r="BO2828" s="5">
        <v>102</v>
      </c>
      <c r="BP2828" s="5">
        <v>103</v>
      </c>
      <c r="BQ2828" s="5">
        <v>97</v>
      </c>
      <c r="BR2828" s="5">
        <v>95</v>
      </c>
      <c r="BS2828">
        <v>100</v>
      </c>
      <c r="BT2828">
        <v>100</v>
      </c>
      <c r="BU2828">
        <v>104</v>
      </c>
      <c r="BV2828">
        <v>90</v>
      </c>
      <c r="BW2828">
        <v>86</v>
      </c>
      <c r="BX2828">
        <v>91</v>
      </c>
      <c r="BY2828">
        <v>94</v>
      </c>
      <c r="BZ2828">
        <v>96</v>
      </c>
      <c r="CA2828">
        <v>100</v>
      </c>
      <c r="CB2828">
        <v>100</v>
      </c>
      <c r="CC2828">
        <v>99</v>
      </c>
      <c r="CD2828">
        <v>103</v>
      </c>
      <c r="CE2828">
        <v>96</v>
      </c>
      <c r="CF2828">
        <v>101</v>
      </c>
      <c r="CG2828">
        <v>103</v>
      </c>
      <c r="CH2828">
        <v>101</v>
      </c>
      <c r="CI2828">
        <v>102</v>
      </c>
      <c r="CJ2828">
        <v>102</v>
      </c>
      <c r="CK2828">
        <v>103</v>
      </c>
      <c r="CL2828">
        <v>99</v>
      </c>
      <c r="CM2828">
        <v>96</v>
      </c>
      <c r="CN2828">
        <v>88</v>
      </c>
      <c r="CO2828">
        <v>88</v>
      </c>
      <c r="CP2828">
        <v>91</v>
      </c>
      <c r="CQ2828">
        <v>90</v>
      </c>
      <c r="CR2828">
        <v>91</v>
      </c>
      <c r="CS2828">
        <v>94</v>
      </c>
      <c r="CT2828">
        <v>92</v>
      </c>
      <c r="CU2828">
        <v>94</v>
      </c>
      <c r="CV2828">
        <v>81</v>
      </c>
      <c r="CW2828">
        <v>85</v>
      </c>
      <c r="CX2828" t="s">
        <v>2</v>
      </c>
      <c r="CY2828" t="s">
        <v>198</v>
      </c>
    </row>
    <row r="2829" spans="1:103" x14ac:dyDescent="0.25">
      <c r="A2829" t="s">
        <v>207</v>
      </c>
      <c r="B2829">
        <v>35.369999999999997</v>
      </c>
      <c r="C2829">
        <v>-117.56829999999999</v>
      </c>
      <c r="D2829">
        <v>3620</v>
      </c>
      <c r="E2829" t="s">
        <v>1</v>
      </c>
      <c r="F2829">
        <v>136.80000000000001</v>
      </c>
      <c r="G2829">
        <v>1992</v>
      </c>
      <c r="H2829">
        <v>8</v>
      </c>
      <c r="I2829" t="s">
        <v>260</v>
      </c>
      <c r="J2829">
        <v>95</v>
      </c>
      <c r="K2829">
        <v>97</v>
      </c>
      <c r="L2829">
        <v>98</v>
      </c>
      <c r="M2829">
        <v>97</v>
      </c>
      <c r="N2829">
        <v>92</v>
      </c>
      <c r="O2829">
        <v>77</v>
      </c>
      <c r="P2829">
        <v>85</v>
      </c>
      <c r="Q2829">
        <v>87</v>
      </c>
      <c r="R2829">
        <v>91</v>
      </c>
      <c r="S2829">
        <v>89</v>
      </c>
      <c r="T2829">
        <v>82</v>
      </c>
      <c r="U2829">
        <v>69</v>
      </c>
      <c r="V2829">
        <v>74</v>
      </c>
      <c r="W2829">
        <v>63</v>
      </c>
      <c r="X2829">
        <v>69</v>
      </c>
      <c r="Y2829">
        <v>79</v>
      </c>
      <c r="Z2829">
        <v>85</v>
      </c>
      <c r="AA2829">
        <v>86</v>
      </c>
      <c r="AB2829">
        <v>89</v>
      </c>
      <c r="AC2829">
        <v>91</v>
      </c>
      <c r="AD2829">
        <v>90</v>
      </c>
      <c r="AE2829">
        <v>91</v>
      </c>
      <c r="AF2829">
        <v>90</v>
      </c>
      <c r="AG2829">
        <v>88</v>
      </c>
      <c r="AH2829">
        <v>86</v>
      </c>
      <c r="AI2829">
        <v>92</v>
      </c>
      <c r="AJ2829">
        <v>96</v>
      </c>
      <c r="AK2829">
        <v>89</v>
      </c>
      <c r="AL2829">
        <v>78</v>
      </c>
      <c r="AM2829">
        <v>78</v>
      </c>
      <c r="AN2829" s="5">
        <v>81</v>
      </c>
      <c r="AO2829" s="5">
        <v>88</v>
      </c>
      <c r="AP2829" s="5">
        <v>90</v>
      </c>
      <c r="AQ2829" s="5">
        <v>90</v>
      </c>
      <c r="AR2829" s="5">
        <v>95</v>
      </c>
      <c r="AS2829" s="5">
        <v>96</v>
      </c>
      <c r="AT2829" s="5">
        <v>85</v>
      </c>
      <c r="AU2829" s="5">
        <v>85</v>
      </c>
      <c r="AV2829" s="5">
        <v>90</v>
      </c>
      <c r="AW2829" s="5">
        <v>90</v>
      </c>
      <c r="AX2829" s="5">
        <v>82</v>
      </c>
      <c r="AY2829" s="5">
        <v>82</v>
      </c>
      <c r="AZ2829" s="5">
        <v>90</v>
      </c>
      <c r="BA2829" s="5">
        <v>90</v>
      </c>
      <c r="BB2829" s="5">
        <v>94</v>
      </c>
      <c r="BC2829" s="5">
        <v>97</v>
      </c>
      <c r="BD2829" s="5">
        <v>101</v>
      </c>
      <c r="BE2829" s="5">
        <v>95</v>
      </c>
      <c r="BF2829" s="5">
        <v>99</v>
      </c>
      <c r="BG2829" s="5">
        <v>97</v>
      </c>
      <c r="BH2829" s="5">
        <v>94</v>
      </c>
      <c r="BI2829" s="5">
        <v>90</v>
      </c>
      <c r="BJ2829" s="5">
        <v>88</v>
      </c>
      <c r="BK2829" s="5">
        <v>90</v>
      </c>
      <c r="BL2829" s="5">
        <v>92</v>
      </c>
      <c r="BM2829" s="5">
        <v>94</v>
      </c>
      <c r="BN2829" s="5">
        <v>99</v>
      </c>
      <c r="BO2829" s="5">
        <v>98</v>
      </c>
      <c r="BP2829" s="5">
        <v>100</v>
      </c>
      <c r="BQ2829" s="5">
        <v>97</v>
      </c>
      <c r="BR2829" s="5">
        <v>99</v>
      </c>
      <c r="BS2829">
        <v>100</v>
      </c>
      <c r="BT2829">
        <v>101</v>
      </c>
      <c r="BU2829">
        <v>100</v>
      </c>
      <c r="BV2829">
        <v>96</v>
      </c>
      <c r="BW2829">
        <v>95</v>
      </c>
      <c r="BX2829">
        <v>94</v>
      </c>
      <c r="BY2829">
        <v>93</v>
      </c>
      <c r="BZ2829">
        <v>94</v>
      </c>
      <c r="CA2829">
        <v>98</v>
      </c>
      <c r="CB2829">
        <v>101</v>
      </c>
      <c r="CC2829">
        <v>101</v>
      </c>
      <c r="CD2829">
        <v>103</v>
      </c>
      <c r="CE2829">
        <v>98</v>
      </c>
      <c r="CF2829">
        <v>97</v>
      </c>
      <c r="CG2829">
        <v>99</v>
      </c>
      <c r="CH2829">
        <v>102</v>
      </c>
      <c r="CI2829">
        <v>100</v>
      </c>
      <c r="CJ2829">
        <v>102</v>
      </c>
      <c r="CK2829">
        <v>103</v>
      </c>
      <c r="CL2829">
        <v>101</v>
      </c>
      <c r="CM2829">
        <v>95</v>
      </c>
      <c r="CN2829">
        <v>85</v>
      </c>
      <c r="CO2829">
        <v>86</v>
      </c>
      <c r="CP2829">
        <v>87</v>
      </c>
      <c r="CQ2829">
        <v>90</v>
      </c>
      <c r="CR2829">
        <v>93</v>
      </c>
      <c r="CS2829">
        <v>95</v>
      </c>
      <c r="CT2829">
        <v>93</v>
      </c>
      <c r="CU2829">
        <v>88</v>
      </c>
      <c r="CV2829">
        <v>81</v>
      </c>
      <c r="CW2829">
        <v>86</v>
      </c>
      <c r="CX2829" t="s">
        <v>5</v>
      </c>
      <c r="CY2829" t="s">
        <v>208</v>
      </c>
    </row>
    <row r="2830" spans="1:103" x14ac:dyDescent="0.25">
      <c r="A2830" t="s">
        <v>61</v>
      </c>
      <c r="B2830">
        <v>35.369199999999999</v>
      </c>
      <c r="C2830">
        <v>-117.6525</v>
      </c>
      <c r="D2830">
        <v>3570</v>
      </c>
      <c r="E2830" t="s">
        <v>1</v>
      </c>
      <c r="F2830">
        <v>140.5</v>
      </c>
      <c r="G2830">
        <v>1992</v>
      </c>
      <c r="H2830">
        <v>8</v>
      </c>
      <c r="I2830" t="s">
        <v>260</v>
      </c>
      <c r="J2830">
        <v>96</v>
      </c>
      <c r="K2830">
        <v>98</v>
      </c>
      <c r="L2830">
        <v>98</v>
      </c>
      <c r="M2830">
        <v>98</v>
      </c>
      <c r="N2830">
        <v>94</v>
      </c>
      <c r="O2830">
        <v>90</v>
      </c>
      <c r="P2830">
        <v>85</v>
      </c>
      <c r="Q2830">
        <v>89</v>
      </c>
      <c r="R2830">
        <v>91</v>
      </c>
      <c r="S2830">
        <v>92</v>
      </c>
      <c r="T2830">
        <v>90</v>
      </c>
      <c r="U2830">
        <v>84</v>
      </c>
      <c r="V2830">
        <v>76</v>
      </c>
      <c r="W2830">
        <v>65</v>
      </c>
      <c r="X2830">
        <v>71</v>
      </c>
      <c r="Y2830">
        <v>80</v>
      </c>
      <c r="Z2830">
        <v>86</v>
      </c>
      <c r="AA2830">
        <v>98</v>
      </c>
      <c r="AB2830">
        <v>89</v>
      </c>
      <c r="AC2830">
        <v>92</v>
      </c>
      <c r="AD2830">
        <v>93</v>
      </c>
      <c r="AE2830">
        <v>93</v>
      </c>
      <c r="AF2830">
        <v>91</v>
      </c>
      <c r="AG2830">
        <v>90</v>
      </c>
      <c r="AH2830">
        <v>88</v>
      </c>
      <c r="AI2830">
        <v>93</v>
      </c>
      <c r="AJ2830">
        <v>96</v>
      </c>
      <c r="AK2830">
        <v>94</v>
      </c>
      <c r="AL2830">
        <v>85</v>
      </c>
      <c r="AM2830">
        <v>80</v>
      </c>
      <c r="AN2830" s="5">
        <v>82</v>
      </c>
      <c r="AO2830" s="5">
        <v>88</v>
      </c>
      <c r="AP2830" s="5">
        <v>92</v>
      </c>
      <c r="AQ2830" s="5">
        <v>91</v>
      </c>
      <c r="AR2830" s="5">
        <v>95</v>
      </c>
      <c r="AS2830" s="5">
        <v>96</v>
      </c>
      <c r="AT2830" s="5">
        <v>92</v>
      </c>
      <c r="AU2830" s="5">
        <v>85</v>
      </c>
      <c r="AV2830" s="5">
        <v>90</v>
      </c>
      <c r="AW2830" s="5">
        <v>92</v>
      </c>
      <c r="AX2830" s="5">
        <v>89</v>
      </c>
      <c r="AY2830" s="5">
        <v>84</v>
      </c>
      <c r="AZ2830" s="5">
        <v>90</v>
      </c>
      <c r="BA2830" s="5">
        <v>92</v>
      </c>
      <c r="BB2830" s="5">
        <v>94</v>
      </c>
      <c r="BC2830" s="5">
        <v>98</v>
      </c>
      <c r="BD2830" s="5">
        <v>101</v>
      </c>
      <c r="BE2830" s="5">
        <v>98</v>
      </c>
      <c r="BF2830" s="5">
        <v>100</v>
      </c>
      <c r="BG2830" s="5">
        <v>97</v>
      </c>
      <c r="BH2830" s="5">
        <v>94</v>
      </c>
      <c r="BI2830" s="5">
        <v>91</v>
      </c>
      <c r="BJ2830" s="5">
        <v>91</v>
      </c>
      <c r="BK2830" s="5">
        <v>91</v>
      </c>
      <c r="BL2830" s="5">
        <v>94</v>
      </c>
      <c r="BM2830" s="5">
        <v>96</v>
      </c>
      <c r="BN2830" s="5">
        <v>99</v>
      </c>
      <c r="BO2830" s="5">
        <v>100</v>
      </c>
      <c r="BP2830" s="5">
        <v>101</v>
      </c>
      <c r="BQ2830" s="5">
        <v>98</v>
      </c>
      <c r="BR2830" s="5">
        <v>98</v>
      </c>
      <c r="BS2830">
        <v>100</v>
      </c>
      <c r="BT2830">
        <v>101</v>
      </c>
      <c r="BU2830">
        <v>101</v>
      </c>
      <c r="BV2830">
        <v>102</v>
      </c>
      <c r="BW2830">
        <v>102</v>
      </c>
      <c r="BX2830">
        <v>95</v>
      </c>
      <c r="BY2830">
        <v>96</v>
      </c>
      <c r="BZ2830">
        <v>96</v>
      </c>
      <c r="CA2830">
        <v>98</v>
      </c>
      <c r="CB2830">
        <v>101</v>
      </c>
      <c r="CC2830">
        <v>103</v>
      </c>
      <c r="CD2830">
        <v>103</v>
      </c>
      <c r="CE2830">
        <v>101</v>
      </c>
      <c r="CF2830">
        <v>99</v>
      </c>
      <c r="CG2830">
        <v>101</v>
      </c>
      <c r="CH2830">
        <v>102</v>
      </c>
      <c r="CI2830">
        <v>102</v>
      </c>
      <c r="CJ2830">
        <v>103</v>
      </c>
      <c r="CK2830">
        <v>103</v>
      </c>
      <c r="CL2830">
        <v>101</v>
      </c>
      <c r="CM2830">
        <v>98</v>
      </c>
      <c r="CN2830">
        <v>89</v>
      </c>
      <c r="CO2830">
        <v>87</v>
      </c>
      <c r="CP2830">
        <v>89</v>
      </c>
      <c r="CQ2830">
        <v>90</v>
      </c>
      <c r="CR2830">
        <v>94</v>
      </c>
      <c r="CS2830">
        <v>96</v>
      </c>
      <c r="CT2830">
        <v>92</v>
      </c>
      <c r="CU2830">
        <v>90</v>
      </c>
      <c r="CV2830">
        <v>84</v>
      </c>
      <c r="CW2830">
        <v>86</v>
      </c>
      <c r="CX2830" t="s">
        <v>5</v>
      </c>
      <c r="CY2830" t="s">
        <v>62</v>
      </c>
    </row>
    <row r="2831" spans="1:103" x14ac:dyDescent="0.25">
      <c r="A2831" t="s">
        <v>157</v>
      </c>
      <c r="B2831">
        <v>36.994999999999997</v>
      </c>
      <c r="C2831">
        <v>-116.7189</v>
      </c>
      <c r="D2831">
        <v>3550</v>
      </c>
      <c r="E2831" t="s">
        <v>1</v>
      </c>
      <c r="F2831">
        <v>60.6</v>
      </c>
      <c r="G2831">
        <v>1992</v>
      </c>
      <c r="H2831">
        <v>8</v>
      </c>
      <c r="I2831" t="s">
        <v>260</v>
      </c>
      <c r="J2831">
        <v>97</v>
      </c>
      <c r="K2831">
        <v>96</v>
      </c>
      <c r="L2831">
        <v>98</v>
      </c>
      <c r="M2831">
        <v>99</v>
      </c>
      <c r="N2831">
        <v>96</v>
      </c>
      <c r="O2831">
        <v>86</v>
      </c>
      <c r="P2831">
        <v>87</v>
      </c>
      <c r="Q2831">
        <v>90</v>
      </c>
      <c r="R2831">
        <v>90</v>
      </c>
      <c r="S2831">
        <v>89</v>
      </c>
      <c r="T2831">
        <v>88</v>
      </c>
      <c r="U2831">
        <v>80</v>
      </c>
      <c r="V2831">
        <v>76</v>
      </c>
      <c r="W2831">
        <v>71</v>
      </c>
      <c r="X2831">
        <v>75</v>
      </c>
      <c r="Y2831">
        <v>81</v>
      </c>
      <c r="Z2831">
        <v>85</v>
      </c>
      <c r="AA2831">
        <v>88</v>
      </c>
      <c r="AB2831">
        <v>89</v>
      </c>
      <c r="AC2831">
        <v>92</v>
      </c>
      <c r="AD2831">
        <v>95</v>
      </c>
      <c r="AE2831">
        <v>95</v>
      </c>
      <c r="AF2831">
        <v>91</v>
      </c>
      <c r="AG2831">
        <v>90</v>
      </c>
      <c r="AH2831">
        <v>87</v>
      </c>
      <c r="AI2831">
        <v>93</v>
      </c>
      <c r="AJ2831">
        <v>96</v>
      </c>
      <c r="AK2831">
        <v>94</v>
      </c>
      <c r="AL2831">
        <v>85</v>
      </c>
      <c r="AM2831">
        <v>83</v>
      </c>
      <c r="AN2831" s="5">
        <v>84</v>
      </c>
      <c r="AO2831" s="5">
        <v>87</v>
      </c>
      <c r="AP2831" s="5">
        <v>91</v>
      </c>
      <c r="AQ2831" s="5">
        <v>94</v>
      </c>
      <c r="AR2831" s="5">
        <v>97</v>
      </c>
      <c r="AS2831" s="5">
        <v>97</v>
      </c>
      <c r="AT2831" s="5">
        <v>91</v>
      </c>
      <c r="AU2831" s="5">
        <v>85</v>
      </c>
      <c r="AV2831" s="5">
        <v>91</v>
      </c>
      <c r="AW2831" s="5">
        <v>94</v>
      </c>
      <c r="AX2831" s="5">
        <v>88</v>
      </c>
      <c r="AY2831" s="5">
        <v>82</v>
      </c>
      <c r="AZ2831" s="5">
        <v>82</v>
      </c>
      <c r="BA2831" s="5">
        <v>92</v>
      </c>
      <c r="BB2831" s="5">
        <v>94</v>
      </c>
      <c r="BC2831" s="5">
        <v>98</v>
      </c>
      <c r="BD2831" s="5">
        <v>101</v>
      </c>
      <c r="BE2831" s="5">
        <v>100</v>
      </c>
      <c r="BF2831" s="5">
        <v>101</v>
      </c>
      <c r="BG2831" s="5">
        <v>98</v>
      </c>
      <c r="BH2831" s="5">
        <v>95</v>
      </c>
      <c r="BI2831" s="5">
        <v>92</v>
      </c>
      <c r="BJ2831" s="5">
        <v>91</v>
      </c>
      <c r="BK2831" s="5">
        <v>92</v>
      </c>
      <c r="BL2831" s="5">
        <v>93</v>
      </c>
      <c r="BM2831" s="5">
        <v>96</v>
      </c>
      <c r="BN2831" s="5">
        <v>99</v>
      </c>
      <c r="BO2831" s="5">
        <v>100</v>
      </c>
      <c r="BP2831" s="5">
        <v>101</v>
      </c>
      <c r="BQ2831" s="5">
        <v>97</v>
      </c>
      <c r="BR2831" s="5">
        <v>97</v>
      </c>
      <c r="BS2831">
        <v>100</v>
      </c>
      <c r="BT2831">
        <v>101</v>
      </c>
      <c r="BU2831">
        <v>102</v>
      </c>
      <c r="BV2831">
        <v>94</v>
      </c>
      <c r="BW2831">
        <v>94</v>
      </c>
      <c r="BX2831">
        <v>93</v>
      </c>
      <c r="BY2831">
        <v>95</v>
      </c>
      <c r="BZ2831">
        <v>97</v>
      </c>
      <c r="CA2831">
        <v>98</v>
      </c>
      <c r="CB2831">
        <v>102</v>
      </c>
      <c r="CC2831">
        <v>103</v>
      </c>
      <c r="CD2831">
        <v>104</v>
      </c>
      <c r="CE2831">
        <v>100</v>
      </c>
      <c r="CF2831">
        <v>99</v>
      </c>
      <c r="CG2831">
        <v>101</v>
      </c>
      <c r="CH2831">
        <v>100</v>
      </c>
      <c r="CI2831">
        <v>101</v>
      </c>
      <c r="CJ2831">
        <v>102</v>
      </c>
      <c r="CK2831">
        <v>103</v>
      </c>
      <c r="CL2831">
        <v>100</v>
      </c>
      <c r="CM2831">
        <v>98</v>
      </c>
      <c r="CN2831">
        <v>90</v>
      </c>
      <c r="CO2831">
        <v>89</v>
      </c>
      <c r="CP2831">
        <v>89</v>
      </c>
      <c r="CQ2831">
        <v>89</v>
      </c>
      <c r="CR2831">
        <v>94</v>
      </c>
      <c r="CS2831">
        <v>96</v>
      </c>
      <c r="CT2831">
        <v>94</v>
      </c>
      <c r="CU2831">
        <v>93</v>
      </c>
      <c r="CV2831">
        <v>84</v>
      </c>
      <c r="CW2831">
        <v>87</v>
      </c>
      <c r="CX2831" t="s">
        <v>2</v>
      </c>
      <c r="CY2831" t="s">
        <v>158</v>
      </c>
    </row>
    <row r="2832" spans="1:103" x14ac:dyDescent="0.25">
      <c r="A2832" t="s">
        <v>31</v>
      </c>
      <c r="B2832">
        <v>35.466099999999997</v>
      </c>
      <c r="C2832">
        <v>-114.9217</v>
      </c>
      <c r="D2832">
        <v>3540</v>
      </c>
      <c r="E2832" t="s">
        <v>1</v>
      </c>
      <c r="F2832">
        <v>207</v>
      </c>
      <c r="G2832">
        <v>1992</v>
      </c>
      <c r="H2832">
        <v>8</v>
      </c>
      <c r="I2832" t="s">
        <v>260</v>
      </c>
      <c r="J2832">
        <v>93</v>
      </c>
      <c r="K2832">
        <v>96</v>
      </c>
      <c r="L2832">
        <v>95</v>
      </c>
      <c r="M2832">
        <v>98</v>
      </c>
      <c r="N2832">
        <v>93</v>
      </c>
      <c r="O2832">
        <v>90</v>
      </c>
      <c r="P2832">
        <v>88</v>
      </c>
      <c r="Q2832">
        <v>88</v>
      </c>
      <c r="R2832">
        <v>89</v>
      </c>
      <c r="S2832">
        <v>88</v>
      </c>
      <c r="T2832">
        <v>86</v>
      </c>
      <c r="U2832">
        <v>84</v>
      </c>
      <c r="V2832">
        <v>83</v>
      </c>
      <c r="W2832">
        <v>74</v>
      </c>
      <c r="X2832">
        <v>79</v>
      </c>
      <c r="Y2832">
        <v>82</v>
      </c>
      <c r="Z2832">
        <v>88</v>
      </c>
      <c r="AA2832">
        <v>90</v>
      </c>
      <c r="AB2832">
        <v>92</v>
      </c>
      <c r="AC2832">
        <v>92</v>
      </c>
      <c r="AD2832">
        <v>95</v>
      </c>
      <c r="AE2832">
        <v>94</v>
      </c>
      <c r="AF2832">
        <v>93</v>
      </c>
      <c r="AG2832">
        <v>93</v>
      </c>
      <c r="AH2832">
        <v>90</v>
      </c>
      <c r="AI2832">
        <v>92</v>
      </c>
      <c r="AJ2832">
        <v>97</v>
      </c>
      <c r="AK2832">
        <v>97</v>
      </c>
      <c r="AL2832">
        <v>91</v>
      </c>
      <c r="AM2832">
        <v>84</v>
      </c>
      <c r="AN2832" s="5">
        <v>83</v>
      </c>
      <c r="AO2832" s="5">
        <v>92</v>
      </c>
      <c r="AP2832" s="5">
        <v>95</v>
      </c>
      <c r="AQ2832" s="5">
        <v>97</v>
      </c>
      <c r="AR2832" s="5">
        <v>100</v>
      </c>
      <c r="AS2832" s="5">
        <v>98</v>
      </c>
      <c r="AT2832" s="5">
        <v>84</v>
      </c>
      <c r="AU2832" s="5">
        <v>82</v>
      </c>
      <c r="AV2832" s="5">
        <v>92</v>
      </c>
      <c r="AW2832" s="5">
        <v>96</v>
      </c>
      <c r="AX2832" s="5">
        <v>91</v>
      </c>
      <c r="AY2832" s="5">
        <v>87</v>
      </c>
      <c r="AZ2832" s="5">
        <v>90</v>
      </c>
      <c r="BA2832" s="5">
        <v>91</v>
      </c>
      <c r="BB2832" s="5">
        <v>94</v>
      </c>
      <c r="BC2832" s="5">
        <v>99</v>
      </c>
      <c r="BD2832" s="5">
        <v>101</v>
      </c>
      <c r="BE2832" s="5">
        <v>101</v>
      </c>
      <c r="BF2832" s="5">
        <v>101</v>
      </c>
      <c r="BG2832" s="5">
        <v>98</v>
      </c>
      <c r="BH2832" s="5">
        <v>94</v>
      </c>
      <c r="BI2832" s="5">
        <v>92</v>
      </c>
      <c r="BJ2832" s="5">
        <v>92</v>
      </c>
      <c r="BK2832" s="5">
        <v>86</v>
      </c>
      <c r="BL2832" s="5">
        <v>92</v>
      </c>
      <c r="BM2832" s="5">
        <v>96</v>
      </c>
      <c r="BN2832" s="5">
        <v>100</v>
      </c>
      <c r="BO2832" s="5">
        <v>101</v>
      </c>
      <c r="BP2832" s="5">
        <v>100</v>
      </c>
      <c r="BQ2832" s="5">
        <v>97</v>
      </c>
      <c r="BR2832" s="5">
        <v>94</v>
      </c>
      <c r="BS2832">
        <v>99</v>
      </c>
      <c r="BT2832">
        <v>102</v>
      </c>
      <c r="BU2832">
        <v>100</v>
      </c>
      <c r="BV2832">
        <v>89</v>
      </c>
      <c r="BW2832">
        <v>85</v>
      </c>
      <c r="BX2832">
        <v>87</v>
      </c>
      <c r="BY2832">
        <v>91</v>
      </c>
      <c r="BZ2832">
        <v>95</v>
      </c>
      <c r="CA2832">
        <v>99</v>
      </c>
      <c r="CB2832">
        <v>99</v>
      </c>
      <c r="CC2832">
        <v>104</v>
      </c>
      <c r="CD2832">
        <v>101</v>
      </c>
      <c r="CE2832">
        <v>96</v>
      </c>
      <c r="CF2832">
        <v>99</v>
      </c>
      <c r="CG2832">
        <v>102</v>
      </c>
      <c r="CH2832">
        <v>102</v>
      </c>
      <c r="CI2832">
        <v>103</v>
      </c>
      <c r="CJ2832">
        <v>104</v>
      </c>
      <c r="CK2832">
        <v>103</v>
      </c>
      <c r="CL2832">
        <v>103</v>
      </c>
      <c r="CM2832">
        <v>94</v>
      </c>
      <c r="CN2832">
        <v>90</v>
      </c>
      <c r="CO2832">
        <v>84</v>
      </c>
      <c r="CP2832">
        <v>86</v>
      </c>
      <c r="CQ2832">
        <v>88</v>
      </c>
      <c r="CR2832">
        <v>91</v>
      </c>
      <c r="CS2832">
        <v>94</v>
      </c>
      <c r="CT2832">
        <v>94</v>
      </c>
      <c r="CU2832">
        <v>92</v>
      </c>
      <c r="CV2832">
        <v>86</v>
      </c>
      <c r="CW2832">
        <v>85</v>
      </c>
      <c r="CX2832" t="s">
        <v>2</v>
      </c>
      <c r="CY2832" t="s">
        <v>32</v>
      </c>
    </row>
    <row r="2833" spans="1:103" x14ac:dyDescent="0.25">
      <c r="A2833" t="s">
        <v>167</v>
      </c>
      <c r="B2833">
        <v>37.347499999999997</v>
      </c>
      <c r="C2833">
        <v>-114.5411</v>
      </c>
      <c r="D2833">
        <v>3422</v>
      </c>
      <c r="E2833" t="s">
        <v>1</v>
      </c>
      <c r="F2833">
        <v>228.8</v>
      </c>
      <c r="G2833">
        <v>1992</v>
      </c>
      <c r="H2833">
        <v>8</v>
      </c>
      <c r="I2833" t="s">
        <v>260</v>
      </c>
      <c r="J2833">
        <v>92</v>
      </c>
      <c r="K2833">
        <v>93</v>
      </c>
      <c r="L2833">
        <v>96</v>
      </c>
      <c r="M2833">
        <v>95</v>
      </c>
      <c r="N2833">
        <v>97</v>
      </c>
      <c r="O2833">
        <v>95</v>
      </c>
      <c r="P2833">
        <v>88</v>
      </c>
      <c r="Q2833">
        <v>89</v>
      </c>
      <c r="R2833">
        <v>89</v>
      </c>
      <c r="S2833">
        <v>90</v>
      </c>
      <c r="T2833">
        <v>91</v>
      </c>
      <c r="U2833">
        <v>89</v>
      </c>
      <c r="V2833">
        <v>86</v>
      </c>
      <c r="W2833">
        <v>81</v>
      </c>
      <c r="X2833">
        <v>77</v>
      </c>
      <c r="Y2833">
        <v>80</v>
      </c>
      <c r="Z2833">
        <v>87</v>
      </c>
      <c r="AC2833">
        <v>95</v>
      </c>
      <c r="AD2833">
        <v>97</v>
      </c>
      <c r="AE2833">
        <v>97</v>
      </c>
      <c r="AF2833">
        <v>97</v>
      </c>
      <c r="AG2833">
        <v>92</v>
      </c>
      <c r="AH2833">
        <v>88</v>
      </c>
      <c r="AI2833">
        <v>89</v>
      </c>
      <c r="AJ2833">
        <v>98</v>
      </c>
      <c r="AK2833">
        <v>98</v>
      </c>
      <c r="AL2833">
        <v>88</v>
      </c>
      <c r="AM2833">
        <v>85</v>
      </c>
      <c r="AN2833" s="8">
        <f>AVERAGE(AM2833,AO2833)</f>
        <v>85</v>
      </c>
      <c r="AO2833" s="5">
        <v>85</v>
      </c>
      <c r="AP2833" s="5">
        <v>89</v>
      </c>
      <c r="AQ2833" s="5">
        <v>77</v>
      </c>
      <c r="AR2833" s="5">
        <v>90</v>
      </c>
      <c r="AS2833" s="5">
        <v>101</v>
      </c>
      <c r="AT2833" s="5">
        <v>101</v>
      </c>
      <c r="AU2833" s="5">
        <v>101</v>
      </c>
      <c r="AV2833" s="5">
        <v>82</v>
      </c>
      <c r="AW2833" s="5">
        <v>91</v>
      </c>
      <c r="AX2833" s="5">
        <v>92</v>
      </c>
      <c r="AY2833" s="5">
        <v>100</v>
      </c>
      <c r="AZ2833" s="5">
        <v>91</v>
      </c>
      <c r="BA2833" s="5">
        <v>85</v>
      </c>
      <c r="BB2833" s="5">
        <v>92</v>
      </c>
      <c r="BC2833" s="5">
        <v>94</v>
      </c>
      <c r="BD2833" s="5">
        <v>98</v>
      </c>
      <c r="BE2833" s="5">
        <v>102</v>
      </c>
      <c r="BF2833" s="5">
        <v>101</v>
      </c>
      <c r="BG2833" s="5">
        <v>101</v>
      </c>
      <c r="BH2833" s="5">
        <v>99</v>
      </c>
      <c r="BI2833" s="5">
        <v>97</v>
      </c>
      <c r="BJ2833" s="5">
        <v>94</v>
      </c>
      <c r="BK2833" s="5">
        <v>94</v>
      </c>
      <c r="BL2833" s="5">
        <v>92</v>
      </c>
      <c r="BM2833" s="5">
        <v>94</v>
      </c>
      <c r="BN2833" s="5">
        <v>98</v>
      </c>
      <c r="BO2833" s="5">
        <v>101</v>
      </c>
      <c r="BP2833" s="8">
        <f>AVERAGE(BO2833,BQ2833)</f>
        <v>102</v>
      </c>
      <c r="BQ2833" s="5">
        <v>103</v>
      </c>
      <c r="BR2833" s="5">
        <v>102</v>
      </c>
      <c r="BS2833">
        <v>98</v>
      </c>
      <c r="BT2833">
        <v>98</v>
      </c>
      <c r="BU2833">
        <v>105</v>
      </c>
      <c r="BV2833">
        <v>91</v>
      </c>
      <c r="BW2833">
        <v>96</v>
      </c>
      <c r="BX2833">
        <v>96</v>
      </c>
      <c r="BY2833">
        <v>94</v>
      </c>
      <c r="BZ2833">
        <v>95</v>
      </c>
      <c r="CA2833">
        <v>97</v>
      </c>
      <c r="CB2833">
        <v>100</v>
      </c>
      <c r="CC2833">
        <v>102</v>
      </c>
      <c r="CD2833">
        <v>106</v>
      </c>
      <c r="CE2833">
        <v>106</v>
      </c>
      <c r="CI2833">
        <v>104</v>
      </c>
      <c r="CJ2833">
        <v>103</v>
      </c>
      <c r="CK2833">
        <v>105</v>
      </c>
      <c r="CL2833">
        <v>105</v>
      </c>
      <c r="CM2833">
        <v>102</v>
      </c>
      <c r="CN2833">
        <v>96</v>
      </c>
      <c r="CO2833">
        <v>92</v>
      </c>
      <c r="CP2833">
        <v>88</v>
      </c>
      <c r="CQ2833">
        <v>90</v>
      </c>
      <c r="CR2833">
        <v>90</v>
      </c>
      <c r="CS2833">
        <v>92</v>
      </c>
      <c r="CT2833">
        <v>97</v>
      </c>
      <c r="CU2833">
        <v>96</v>
      </c>
      <c r="CV2833">
        <v>95</v>
      </c>
      <c r="CW2833">
        <v>82</v>
      </c>
      <c r="CX2833" t="s">
        <v>2</v>
      </c>
      <c r="CY2833" t="s">
        <v>168</v>
      </c>
    </row>
    <row r="2834" spans="1:103" x14ac:dyDescent="0.25">
      <c r="A2834" t="s">
        <v>126</v>
      </c>
      <c r="B2834">
        <v>37.268900000000002</v>
      </c>
      <c r="C2834">
        <v>-115.1217</v>
      </c>
      <c r="D2834">
        <v>3334</v>
      </c>
      <c r="E2834" t="s">
        <v>1</v>
      </c>
      <c r="F2834">
        <v>179.2</v>
      </c>
      <c r="G2834">
        <v>1992</v>
      </c>
      <c r="H2834">
        <v>8</v>
      </c>
      <c r="I2834" t="s">
        <v>260</v>
      </c>
      <c r="J2834">
        <v>97</v>
      </c>
      <c r="K2834">
        <v>95</v>
      </c>
      <c r="L2834">
        <v>95</v>
      </c>
      <c r="M2834">
        <v>100</v>
      </c>
      <c r="N2834">
        <v>95</v>
      </c>
      <c r="P2834">
        <v>95</v>
      </c>
      <c r="Q2834">
        <v>97</v>
      </c>
      <c r="R2834">
        <v>91</v>
      </c>
      <c r="S2834">
        <v>91</v>
      </c>
      <c r="T2834">
        <v>88</v>
      </c>
      <c r="U2834">
        <v>88</v>
      </c>
      <c r="V2834">
        <v>87</v>
      </c>
      <c r="W2834">
        <v>87</v>
      </c>
      <c r="X2834">
        <v>77</v>
      </c>
      <c r="Y2834">
        <v>80</v>
      </c>
      <c r="Z2834">
        <v>88</v>
      </c>
      <c r="AA2834">
        <v>90</v>
      </c>
      <c r="AB2834">
        <v>92</v>
      </c>
      <c r="AC2834">
        <v>96</v>
      </c>
      <c r="AD2834">
        <v>97</v>
      </c>
      <c r="AE2834">
        <v>97</v>
      </c>
      <c r="AF2834">
        <v>91</v>
      </c>
      <c r="AG2834">
        <v>89</v>
      </c>
      <c r="AH2834">
        <v>91</v>
      </c>
      <c r="AI2834">
        <v>96</v>
      </c>
      <c r="AJ2834">
        <v>98</v>
      </c>
      <c r="AK2834">
        <v>99</v>
      </c>
      <c r="AL2834">
        <v>92</v>
      </c>
      <c r="AM2834">
        <v>92</v>
      </c>
      <c r="AN2834" s="5">
        <v>92</v>
      </c>
      <c r="AO2834" s="5">
        <v>88</v>
      </c>
      <c r="AP2834" s="8">
        <f>(2*AO2834+AR2834)/3</f>
        <v>92.333333333333329</v>
      </c>
      <c r="AQ2834" s="8">
        <f>(AP2834+2*AS2834)/3</f>
        <v>98.1111111111111</v>
      </c>
      <c r="AR2834" s="5">
        <v>101</v>
      </c>
      <c r="AS2834" s="5">
        <v>101</v>
      </c>
      <c r="AT2834" s="5">
        <v>88</v>
      </c>
      <c r="AU2834" s="5">
        <v>80</v>
      </c>
      <c r="AV2834" s="5">
        <v>94</v>
      </c>
      <c r="AW2834" s="5">
        <v>92</v>
      </c>
      <c r="AX2834" s="5">
        <v>93</v>
      </c>
      <c r="AY2834" s="5">
        <v>78</v>
      </c>
      <c r="AZ2834" s="5">
        <v>88</v>
      </c>
      <c r="BA2834" s="5">
        <v>94</v>
      </c>
      <c r="BB2834" s="5">
        <v>97</v>
      </c>
      <c r="BC2834" s="5">
        <v>100</v>
      </c>
      <c r="BD2834" s="5">
        <v>104</v>
      </c>
      <c r="BE2834" s="8">
        <f>AVERAGE(BD2834,BF2834)</f>
        <v>104</v>
      </c>
      <c r="BF2834" s="5">
        <v>104</v>
      </c>
      <c r="BG2834" s="5">
        <v>101</v>
      </c>
      <c r="BH2834" s="5">
        <v>98</v>
      </c>
      <c r="BI2834" s="5">
        <v>97</v>
      </c>
      <c r="BJ2834" s="5">
        <v>96</v>
      </c>
      <c r="BK2834" s="5">
        <v>94</v>
      </c>
      <c r="BL2834" s="8">
        <f>AVERAGE(BK2834,BM2834)</f>
        <v>96</v>
      </c>
      <c r="BM2834" s="5">
        <v>98</v>
      </c>
      <c r="BN2834" s="5">
        <v>102</v>
      </c>
      <c r="BO2834" s="5">
        <v>104</v>
      </c>
      <c r="BP2834" s="5">
        <v>107</v>
      </c>
      <c r="BQ2834" s="5">
        <v>102</v>
      </c>
      <c r="BR2834" s="8">
        <f>AVERAGE(BQ2834,BS2834)</f>
        <v>104.5</v>
      </c>
      <c r="BS2834">
        <v>107</v>
      </c>
      <c r="BT2834">
        <v>105</v>
      </c>
      <c r="BU2834">
        <v>105</v>
      </c>
      <c r="BV2834">
        <v>104</v>
      </c>
      <c r="BW2834">
        <v>95</v>
      </c>
      <c r="BX2834">
        <v>97</v>
      </c>
      <c r="BZ2834">
        <v>101</v>
      </c>
      <c r="CA2834">
        <v>103</v>
      </c>
      <c r="CB2834">
        <v>106</v>
      </c>
      <c r="CC2834">
        <v>102</v>
      </c>
      <c r="CD2834">
        <v>102</v>
      </c>
      <c r="CG2834">
        <v>105</v>
      </c>
      <c r="CH2834">
        <v>104</v>
      </c>
      <c r="CJ2834">
        <v>107</v>
      </c>
      <c r="CK2834">
        <v>104</v>
      </c>
      <c r="CL2834">
        <v>104</v>
      </c>
      <c r="CM2834">
        <v>100</v>
      </c>
      <c r="CN2834">
        <v>89</v>
      </c>
      <c r="CO2834">
        <v>92</v>
      </c>
      <c r="CP2834">
        <v>92</v>
      </c>
      <c r="CQ2834">
        <v>92</v>
      </c>
      <c r="CR2834">
        <v>93</v>
      </c>
      <c r="CS2834">
        <v>97</v>
      </c>
      <c r="CV2834">
        <v>96</v>
      </c>
      <c r="CW2834">
        <v>96</v>
      </c>
      <c r="CX2834" t="s">
        <v>2</v>
      </c>
      <c r="CY2834" t="s">
        <v>127</v>
      </c>
    </row>
    <row r="2835" spans="1:103" x14ac:dyDescent="0.25">
      <c r="A2835" t="s">
        <v>199</v>
      </c>
      <c r="B2835">
        <v>35.154200000000003</v>
      </c>
      <c r="C2835">
        <v>-117.1756</v>
      </c>
      <c r="D2835">
        <v>3240</v>
      </c>
      <c r="E2835" t="s">
        <v>1</v>
      </c>
      <c r="F2835">
        <v>148</v>
      </c>
      <c r="G2835">
        <v>1992</v>
      </c>
      <c r="H2835">
        <v>8</v>
      </c>
      <c r="I2835" t="s">
        <v>260</v>
      </c>
      <c r="J2835">
        <v>97</v>
      </c>
      <c r="K2835">
        <v>97</v>
      </c>
      <c r="L2835">
        <v>98</v>
      </c>
      <c r="M2835">
        <v>98</v>
      </c>
      <c r="N2835">
        <v>94</v>
      </c>
      <c r="O2835">
        <v>75</v>
      </c>
      <c r="P2835">
        <v>87</v>
      </c>
      <c r="Q2835">
        <v>90</v>
      </c>
      <c r="R2835">
        <v>91</v>
      </c>
      <c r="S2835">
        <v>90</v>
      </c>
      <c r="T2835">
        <v>86</v>
      </c>
      <c r="U2835">
        <v>74</v>
      </c>
      <c r="V2835">
        <v>76</v>
      </c>
      <c r="W2835">
        <v>67</v>
      </c>
      <c r="X2835">
        <v>72</v>
      </c>
      <c r="Y2835">
        <v>82</v>
      </c>
      <c r="Z2835">
        <v>88</v>
      </c>
      <c r="AA2835">
        <v>88</v>
      </c>
      <c r="AB2835">
        <v>90</v>
      </c>
      <c r="AC2835">
        <v>92</v>
      </c>
      <c r="AD2835">
        <v>93</v>
      </c>
      <c r="AE2835">
        <v>94</v>
      </c>
      <c r="AF2835">
        <v>93</v>
      </c>
      <c r="AG2835">
        <v>90</v>
      </c>
      <c r="AH2835">
        <v>89</v>
      </c>
      <c r="AI2835">
        <v>93</v>
      </c>
      <c r="AJ2835">
        <v>97</v>
      </c>
      <c r="AK2835">
        <v>92</v>
      </c>
      <c r="AL2835">
        <v>81</v>
      </c>
      <c r="AM2835">
        <v>81</v>
      </c>
      <c r="AN2835" s="5">
        <v>81</v>
      </c>
      <c r="AO2835" s="5">
        <v>91</v>
      </c>
      <c r="AP2835" s="5">
        <v>94</v>
      </c>
      <c r="AQ2835" s="5">
        <v>91</v>
      </c>
      <c r="AR2835" s="5">
        <v>96</v>
      </c>
      <c r="AS2835" s="5">
        <v>96</v>
      </c>
      <c r="AT2835" s="5">
        <v>87</v>
      </c>
      <c r="AU2835" s="5">
        <v>81</v>
      </c>
      <c r="AV2835" s="5">
        <v>91</v>
      </c>
      <c r="AW2835" s="5">
        <v>90</v>
      </c>
      <c r="AX2835" s="5">
        <v>84</v>
      </c>
      <c r="AY2835" s="5">
        <v>84</v>
      </c>
      <c r="AZ2835" s="5">
        <v>85</v>
      </c>
      <c r="BA2835" s="5">
        <v>91</v>
      </c>
      <c r="BB2835" s="5">
        <v>94</v>
      </c>
      <c r="BC2835" s="5">
        <v>100</v>
      </c>
      <c r="BD2835" s="5">
        <v>101</v>
      </c>
      <c r="BE2835" s="5">
        <v>97</v>
      </c>
      <c r="BF2835" s="5">
        <v>102</v>
      </c>
      <c r="BG2835" s="5">
        <v>96</v>
      </c>
      <c r="BH2835" s="5">
        <v>93</v>
      </c>
      <c r="BI2835" s="5">
        <v>89</v>
      </c>
      <c r="BJ2835" s="5">
        <v>92</v>
      </c>
      <c r="BK2835" s="5">
        <v>91</v>
      </c>
      <c r="BL2835" s="5">
        <v>94</v>
      </c>
      <c r="BM2835" s="5">
        <v>97</v>
      </c>
      <c r="BN2835" s="5">
        <v>99</v>
      </c>
      <c r="BO2835" s="5">
        <v>101</v>
      </c>
      <c r="BP2835" s="5">
        <v>100</v>
      </c>
      <c r="BQ2835" s="5">
        <v>98</v>
      </c>
      <c r="BR2835" s="5">
        <v>99</v>
      </c>
      <c r="BS2835">
        <v>100</v>
      </c>
      <c r="BT2835">
        <v>102</v>
      </c>
      <c r="BU2835">
        <v>99</v>
      </c>
      <c r="BV2835">
        <v>95</v>
      </c>
      <c r="BW2835">
        <v>94</v>
      </c>
      <c r="BX2835">
        <v>95</v>
      </c>
      <c r="BY2835">
        <v>95</v>
      </c>
      <c r="BZ2835">
        <v>97</v>
      </c>
      <c r="CA2835">
        <v>98</v>
      </c>
      <c r="CB2835">
        <v>103</v>
      </c>
      <c r="CC2835">
        <v>103</v>
      </c>
      <c r="CD2835">
        <v>103</v>
      </c>
      <c r="CE2835">
        <v>99</v>
      </c>
      <c r="CF2835">
        <v>100</v>
      </c>
      <c r="CG2835">
        <v>100</v>
      </c>
      <c r="CH2835">
        <v>102</v>
      </c>
      <c r="CI2835">
        <v>102</v>
      </c>
      <c r="CJ2835">
        <v>103</v>
      </c>
      <c r="CK2835">
        <v>103</v>
      </c>
      <c r="CL2835">
        <v>101</v>
      </c>
      <c r="CM2835">
        <v>96</v>
      </c>
      <c r="CN2835">
        <v>87</v>
      </c>
      <c r="CO2835">
        <v>83</v>
      </c>
      <c r="CP2835">
        <v>90</v>
      </c>
      <c r="CQ2835">
        <v>90</v>
      </c>
      <c r="CR2835">
        <v>93</v>
      </c>
      <c r="CS2835">
        <v>96</v>
      </c>
      <c r="CT2835">
        <v>93</v>
      </c>
      <c r="CU2835">
        <v>92</v>
      </c>
      <c r="CV2835">
        <v>79</v>
      </c>
      <c r="CW2835">
        <v>86</v>
      </c>
      <c r="CX2835" t="s">
        <v>5</v>
      </c>
      <c r="CY2835" t="s">
        <v>200</v>
      </c>
    </row>
    <row r="2836" spans="1:103" x14ac:dyDescent="0.25">
      <c r="A2836" t="s">
        <v>161</v>
      </c>
      <c r="B2836">
        <v>36.620600000000003</v>
      </c>
      <c r="C2836">
        <v>-116.0278</v>
      </c>
      <c r="D2836">
        <v>3230</v>
      </c>
      <c r="E2836" t="s">
        <v>1</v>
      </c>
      <c r="F2836">
        <v>77</v>
      </c>
      <c r="G2836">
        <v>1992</v>
      </c>
      <c r="H2836">
        <v>8</v>
      </c>
      <c r="I2836" t="s">
        <v>260</v>
      </c>
      <c r="J2836">
        <v>97</v>
      </c>
      <c r="K2836">
        <v>99</v>
      </c>
      <c r="L2836">
        <v>98</v>
      </c>
      <c r="M2836">
        <v>101</v>
      </c>
      <c r="N2836">
        <v>97</v>
      </c>
      <c r="O2836">
        <v>89</v>
      </c>
      <c r="P2836">
        <v>89</v>
      </c>
      <c r="Q2836">
        <v>91</v>
      </c>
      <c r="R2836">
        <v>92</v>
      </c>
      <c r="S2836">
        <v>92</v>
      </c>
      <c r="T2836">
        <v>90</v>
      </c>
      <c r="U2836">
        <v>82</v>
      </c>
      <c r="V2836">
        <v>80</v>
      </c>
      <c r="W2836">
        <v>72</v>
      </c>
      <c r="X2836">
        <v>77</v>
      </c>
      <c r="Y2836">
        <v>82</v>
      </c>
      <c r="Z2836">
        <v>89</v>
      </c>
      <c r="AA2836">
        <v>91</v>
      </c>
      <c r="AB2836">
        <v>93</v>
      </c>
      <c r="AC2836">
        <v>96</v>
      </c>
      <c r="AD2836">
        <v>97</v>
      </c>
      <c r="AE2836">
        <v>97</v>
      </c>
      <c r="AF2836">
        <v>94</v>
      </c>
      <c r="AG2836">
        <v>92</v>
      </c>
      <c r="AH2836">
        <v>90</v>
      </c>
      <c r="AI2836">
        <v>95</v>
      </c>
      <c r="AJ2836">
        <v>99</v>
      </c>
      <c r="AK2836">
        <v>96</v>
      </c>
      <c r="AL2836">
        <v>87</v>
      </c>
      <c r="AM2836">
        <v>83</v>
      </c>
      <c r="AN2836" s="5">
        <v>84</v>
      </c>
      <c r="AO2836" s="5">
        <v>91</v>
      </c>
      <c r="AP2836" s="5">
        <v>94</v>
      </c>
      <c r="AQ2836" s="5">
        <v>96</v>
      </c>
      <c r="AR2836" s="5">
        <v>99</v>
      </c>
      <c r="AS2836" s="5">
        <v>99</v>
      </c>
      <c r="AT2836" s="5">
        <v>90</v>
      </c>
      <c r="AU2836" s="5">
        <v>84</v>
      </c>
      <c r="AV2836" s="5">
        <v>90</v>
      </c>
      <c r="AW2836" s="5">
        <v>95</v>
      </c>
      <c r="AX2836" s="5">
        <v>91</v>
      </c>
      <c r="AY2836" s="5">
        <v>87</v>
      </c>
      <c r="AZ2836" s="5">
        <v>90</v>
      </c>
      <c r="BA2836" s="5">
        <v>95</v>
      </c>
      <c r="BB2836" s="5">
        <v>97</v>
      </c>
      <c r="BC2836" s="5">
        <v>101</v>
      </c>
      <c r="BD2836" s="5">
        <v>103</v>
      </c>
      <c r="BE2836" s="5">
        <v>101</v>
      </c>
      <c r="BF2836" s="5">
        <v>103</v>
      </c>
      <c r="BG2836" s="5">
        <v>99</v>
      </c>
      <c r="BH2836" s="5">
        <v>98</v>
      </c>
      <c r="BI2836" s="5">
        <v>93</v>
      </c>
      <c r="BJ2836" s="5">
        <v>94</v>
      </c>
      <c r="BK2836" s="5">
        <v>94</v>
      </c>
      <c r="BL2836" s="5">
        <v>96</v>
      </c>
      <c r="BM2836" s="5">
        <v>98</v>
      </c>
      <c r="BN2836" s="5">
        <v>102</v>
      </c>
      <c r="BO2836" s="5">
        <v>103</v>
      </c>
      <c r="BP2836" s="5">
        <v>103</v>
      </c>
      <c r="BQ2836" s="5">
        <v>99</v>
      </c>
      <c r="BR2836" s="5">
        <v>100</v>
      </c>
      <c r="BS2836">
        <v>101</v>
      </c>
      <c r="BT2836">
        <v>105</v>
      </c>
      <c r="BU2836">
        <v>105</v>
      </c>
      <c r="BV2836">
        <v>95</v>
      </c>
      <c r="BW2836">
        <v>91</v>
      </c>
      <c r="BX2836">
        <v>95</v>
      </c>
      <c r="BY2836">
        <v>96</v>
      </c>
      <c r="BZ2836">
        <v>97</v>
      </c>
      <c r="CA2836">
        <v>101</v>
      </c>
      <c r="CB2836">
        <v>103</v>
      </c>
      <c r="CC2836">
        <v>103</v>
      </c>
      <c r="CD2836">
        <v>103</v>
      </c>
      <c r="CE2836">
        <v>99</v>
      </c>
      <c r="CF2836">
        <v>102</v>
      </c>
      <c r="CG2836">
        <v>104</v>
      </c>
      <c r="CH2836">
        <v>103</v>
      </c>
      <c r="CI2836">
        <v>104</v>
      </c>
      <c r="CJ2836">
        <v>105</v>
      </c>
      <c r="CK2836">
        <v>105</v>
      </c>
      <c r="CL2836">
        <v>102</v>
      </c>
      <c r="CM2836">
        <v>99</v>
      </c>
      <c r="CN2836">
        <v>91</v>
      </c>
      <c r="CO2836">
        <v>89</v>
      </c>
      <c r="CP2836">
        <v>92</v>
      </c>
      <c r="CQ2836">
        <v>91</v>
      </c>
      <c r="CR2836">
        <v>94</v>
      </c>
      <c r="CS2836">
        <v>98</v>
      </c>
      <c r="CT2836">
        <v>96</v>
      </c>
      <c r="CU2836">
        <v>95</v>
      </c>
      <c r="CV2836">
        <v>87</v>
      </c>
      <c r="CW2836">
        <v>88</v>
      </c>
      <c r="CX2836" t="s">
        <v>2</v>
      </c>
      <c r="CY2836" t="s">
        <v>162</v>
      </c>
    </row>
    <row r="2837" spans="1:103" x14ac:dyDescent="0.25">
      <c r="A2837" t="s">
        <v>165</v>
      </c>
      <c r="B2837">
        <v>34.502499999999998</v>
      </c>
      <c r="C2837">
        <v>-117.8969</v>
      </c>
      <c r="D2837">
        <v>3101</v>
      </c>
      <c r="E2837" t="s">
        <v>1</v>
      </c>
      <c r="F2837">
        <v>236.8</v>
      </c>
      <c r="G2837">
        <v>1992</v>
      </c>
      <c r="H2837">
        <v>8</v>
      </c>
      <c r="I2837" t="s">
        <v>260</v>
      </c>
      <c r="J2837">
        <v>93</v>
      </c>
      <c r="K2837">
        <v>92</v>
      </c>
      <c r="L2837">
        <v>96</v>
      </c>
      <c r="M2837">
        <v>97</v>
      </c>
      <c r="N2837">
        <v>92</v>
      </c>
      <c r="O2837">
        <v>85</v>
      </c>
      <c r="P2837">
        <v>83</v>
      </c>
      <c r="Q2837">
        <v>86</v>
      </c>
      <c r="R2837">
        <v>89</v>
      </c>
      <c r="S2837">
        <v>88</v>
      </c>
      <c r="T2837">
        <v>87</v>
      </c>
      <c r="U2837">
        <v>84</v>
      </c>
      <c r="V2837">
        <v>77</v>
      </c>
      <c r="W2837">
        <v>74</v>
      </c>
      <c r="X2837">
        <v>73</v>
      </c>
      <c r="Y2837">
        <v>80</v>
      </c>
      <c r="Z2837">
        <v>85</v>
      </c>
      <c r="AA2837">
        <v>88</v>
      </c>
      <c r="AB2837">
        <v>87</v>
      </c>
      <c r="AC2837">
        <v>88</v>
      </c>
      <c r="AD2837">
        <v>89</v>
      </c>
      <c r="AE2837">
        <v>88</v>
      </c>
      <c r="AF2837">
        <v>91</v>
      </c>
      <c r="AG2837">
        <v>89</v>
      </c>
      <c r="AI2837">
        <v>88</v>
      </c>
      <c r="AJ2837">
        <v>94</v>
      </c>
      <c r="AK2837">
        <v>91</v>
      </c>
      <c r="AL2837">
        <v>86</v>
      </c>
      <c r="AM2837">
        <v>85</v>
      </c>
      <c r="AN2837" s="5">
        <v>78</v>
      </c>
      <c r="AO2837" s="5">
        <v>89</v>
      </c>
      <c r="AP2837" s="5">
        <v>87</v>
      </c>
      <c r="AQ2837" s="5">
        <v>93</v>
      </c>
      <c r="AR2837" s="5">
        <v>96</v>
      </c>
      <c r="AS2837" s="5">
        <v>97</v>
      </c>
      <c r="AT2837" s="5">
        <v>90</v>
      </c>
      <c r="AU2837" s="5">
        <v>80</v>
      </c>
      <c r="AV2837" s="5">
        <v>89</v>
      </c>
      <c r="AW2837" s="5">
        <v>91</v>
      </c>
      <c r="AX2837" s="5">
        <v>87</v>
      </c>
      <c r="AY2837" s="5">
        <v>84</v>
      </c>
      <c r="AZ2837" s="5">
        <v>85</v>
      </c>
      <c r="BA2837" s="5">
        <v>88</v>
      </c>
      <c r="BB2837" s="5">
        <v>93</v>
      </c>
      <c r="BC2837" s="5">
        <v>97</v>
      </c>
      <c r="BD2837" s="5">
        <v>98</v>
      </c>
      <c r="BE2837" s="5">
        <v>97</v>
      </c>
      <c r="BF2837" s="5">
        <v>98</v>
      </c>
      <c r="BG2837" s="5">
        <v>94</v>
      </c>
      <c r="BH2837" s="5">
        <v>91</v>
      </c>
      <c r="BI2837" s="5">
        <v>88</v>
      </c>
      <c r="BJ2837" s="5">
        <v>88</v>
      </c>
      <c r="BK2837" s="5">
        <v>89</v>
      </c>
      <c r="BL2837" s="5">
        <v>92</v>
      </c>
      <c r="BM2837" s="5">
        <v>95</v>
      </c>
      <c r="BN2837" s="5">
        <v>98</v>
      </c>
      <c r="BO2837" s="5">
        <v>99</v>
      </c>
      <c r="BP2837" s="5">
        <v>97</v>
      </c>
      <c r="BQ2837" s="5">
        <v>97</v>
      </c>
      <c r="BR2837" s="5">
        <v>98</v>
      </c>
      <c r="BS2837">
        <v>100</v>
      </c>
      <c r="BT2837">
        <v>99</v>
      </c>
      <c r="BU2837">
        <v>100</v>
      </c>
      <c r="BV2837">
        <v>95</v>
      </c>
      <c r="BW2837">
        <v>92</v>
      </c>
      <c r="BX2837">
        <v>95</v>
      </c>
      <c r="BY2837">
        <v>94</v>
      </c>
      <c r="BZ2837">
        <v>95</v>
      </c>
      <c r="CA2837">
        <v>97</v>
      </c>
      <c r="CB2837">
        <v>100</v>
      </c>
      <c r="CC2837">
        <v>102</v>
      </c>
      <c r="CD2837">
        <v>99</v>
      </c>
      <c r="CE2837">
        <v>96</v>
      </c>
      <c r="CF2837">
        <v>96</v>
      </c>
      <c r="CG2837">
        <v>99</v>
      </c>
      <c r="CH2837">
        <v>100</v>
      </c>
      <c r="CI2837">
        <v>100</v>
      </c>
      <c r="CJ2837">
        <v>102</v>
      </c>
      <c r="CK2837">
        <v>103</v>
      </c>
      <c r="CL2837">
        <v>101</v>
      </c>
      <c r="CM2837">
        <v>97</v>
      </c>
      <c r="CN2837">
        <v>87</v>
      </c>
      <c r="CO2837">
        <v>87</v>
      </c>
      <c r="CP2837">
        <v>89</v>
      </c>
      <c r="CQ2837">
        <v>89</v>
      </c>
      <c r="CR2837">
        <v>92</v>
      </c>
      <c r="CS2837">
        <v>94</v>
      </c>
      <c r="CT2837">
        <v>91</v>
      </c>
      <c r="CU2837">
        <v>88</v>
      </c>
      <c r="CV2837">
        <v>84</v>
      </c>
      <c r="CW2837">
        <v>85</v>
      </c>
      <c r="CX2837" t="s">
        <v>5</v>
      </c>
      <c r="CY2837" t="s">
        <v>166</v>
      </c>
    </row>
    <row r="2838" spans="1:103" x14ac:dyDescent="0.25">
      <c r="A2838" t="s">
        <v>147</v>
      </c>
      <c r="B2838">
        <v>34.589199999999998</v>
      </c>
      <c r="C2838">
        <v>-117.63030000000001</v>
      </c>
      <c r="D2838">
        <v>2950</v>
      </c>
      <c r="E2838" t="s">
        <v>1</v>
      </c>
      <c r="F2838">
        <v>219.3</v>
      </c>
      <c r="G2838">
        <v>1992</v>
      </c>
      <c r="H2838">
        <v>8</v>
      </c>
      <c r="I2838" t="s">
        <v>260</v>
      </c>
      <c r="J2838">
        <v>96</v>
      </c>
      <c r="K2838">
        <v>99</v>
      </c>
      <c r="L2838">
        <v>98</v>
      </c>
      <c r="M2838">
        <v>101</v>
      </c>
      <c r="N2838">
        <v>101</v>
      </c>
      <c r="O2838">
        <v>93</v>
      </c>
      <c r="P2838">
        <v>78</v>
      </c>
      <c r="Q2838">
        <v>88</v>
      </c>
      <c r="R2838">
        <v>90</v>
      </c>
      <c r="S2838">
        <v>92</v>
      </c>
      <c r="T2838">
        <v>91</v>
      </c>
      <c r="U2838">
        <v>88</v>
      </c>
      <c r="V2838">
        <v>76</v>
      </c>
      <c r="W2838">
        <v>81</v>
      </c>
      <c r="X2838">
        <v>82</v>
      </c>
      <c r="Y2838">
        <v>85</v>
      </c>
      <c r="Z2838">
        <v>83</v>
      </c>
      <c r="AA2838">
        <v>83</v>
      </c>
      <c r="AB2838">
        <v>92</v>
      </c>
      <c r="AC2838">
        <v>93</v>
      </c>
      <c r="AD2838">
        <v>92</v>
      </c>
      <c r="AE2838">
        <v>93</v>
      </c>
      <c r="AF2838">
        <v>92</v>
      </c>
      <c r="AG2838">
        <v>94</v>
      </c>
      <c r="AH2838">
        <v>94</v>
      </c>
      <c r="AI2838">
        <v>90</v>
      </c>
      <c r="AJ2838">
        <v>94</v>
      </c>
      <c r="AK2838">
        <v>97</v>
      </c>
      <c r="AL2838">
        <v>95</v>
      </c>
      <c r="AM2838">
        <v>85</v>
      </c>
      <c r="AN2838" s="5">
        <v>80</v>
      </c>
      <c r="AO2838" s="5">
        <v>82</v>
      </c>
      <c r="AP2838" s="5">
        <v>92</v>
      </c>
      <c r="AQ2838" s="5">
        <v>95</v>
      </c>
      <c r="AR2838" s="5">
        <v>95</v>
      </c>
      <c r="AS2838" s="5">
        <v>100</v>
      </c>
      <c r="AT2838" s="5">
        <v>102</v>
      </c>
      <c r="AU2838" s="5">
        <v>90</v>
      </c>
      <c r="AV2838" s="5">
        <v>82</v>
      </c>
      <c r="AW2838" s="5">
        <v>91</v>
      </c>
      <c r="AX2838" s="5">
        <v>92</v>
      </c>
      <c r="AY2838" s="5">
        <v>93</v>
      </c>
      <c r="AZ2838" s="5">
        <v>85</v>
      </c>
      <c r="BA2838" s="5">
        <v>89</v>
      </c>
      <c r="BB2838" s="5">
        <v>92</v>
      </c>
      <c r="BC2838" s="5">
        <v>97</v>
      </c>
      <c r="BD2838" s="5">
        <v>101</v>
      </c>
      <c r="BE2838" s="5">
        <v>103</v>
      </c>
      <c r="BF2838" s="5">
        <v>101</v>
      </c>
      <c r="BG2838" s="5">
        <v>102</v>
      </c>
      <c r="BH2838" s="5">
        <v>98</v>
      </c>
      <c r="BI2838" s="5">
        <v>96</v>
      </c>
      <c r="BJ2838" s="5">
        <v>90</v>
      </c>
      <c r="BK2838" s="5">
        <v>94</v>
      </c>
      <c r="BL2838" s="5">
        <v>95</v>
      </c>
      <c r="BM2838" s="5">
        <v>96</v>
      </c>
      <c r="BN2838" s="5">
        <v>97</v>
      </c>
      <c r="BO2838" s="5">
        <v>100</v>
      </c>
      <c r="BP2838" s="5">
        <v>104</v>
      </c>
      <c r="BQ2838" s="5">
        <v>102</v>
      </c>
      <c r="BR2838" s="5">
        <v>102</v>
      </c>
      <c r="BS2838">
        <v>101</v>
      </c>
      <c r="BT2838">
        <v>103</v>
      </c>
      <c r="BU2838">
        <v>103</v>
      </c>
      <c r="BV2838">
        <v>101</v>
      </c>
      <c r="BW2838">
        <v>99</v>
      </c>
      <c r="BX2838">
        <v>97</v>
      </c>
      <c r="BY2838">
        <v>97</v>
      </c>
      <c r="BZ2838">
        <v>98</v>
      </c>
      <c r="CA2838">
        <v>99</v>
      </c>
      <c r="CB2838">
        <v>100</v>
      </c>
      <c r="CC2838">
        <v>103</v>
      </c>
      <c r="CD2838">
        <v>103</v>
      </c>
      <c r="CE2838">
        <v>103</v>
      </c>
      <c r="CF2838">
        <v>100</v>
      </c>
      <c r="CG2838">
        <v>100</v>
      </c>
      <c r="CH2838">
        <v>103</v>
      </c>
      <c r="CI2838">
        <v>104</v>
      </c>
      <c r="CJ2838">
        <v>104</v>
      </c>
      <c r="CK2838">
        <v>106</v>
      </c>
      <c r="CL2838">
        <v>105</v>
      </c>
      <c r="CM2838">
        <v>105</v>
      </c>
      <c r="CN2838">
        <v>101</v>
      </c>
      <c r="CO2838">
        <v>89</v>
      </c>
      <c r="CP2838">
        <v>88</v>
      </c>
      <c r="CQ2838">
        <v>93</v>
      </c>
      <c r="CR2838">
        <v>92</v>
      </c>
      <c r="CS2838">
        <v>94</v>
      </c>
      <c r="CT2838">
        <v>98</v>
      </c>
      <c r="CU2838">
        <v>96</v>
      </c>
      <c r="CV2838">
        <v>94</v>
      </c>
      <c r="CW2838">
        <v>82</v>
      </c>
      <c r="CX2838" t="s">
        <v>5</v>
      </c>
      <c r="CY2838" t="s">
        <v>148</v>
      </c>
    </row>
    <row r="2839" spans="1:103" x14ac:dyDescent="0.25">
      <c r="A2839" t="s">
        <v>65</v>
      </c>
      <c r="B2839">
        <v>36.438099999999999</v>
      </c>
      <c r="C2839">
        <v>-115.36</v>
      </c>
      <c r="D2839">
        <v>2914</v>
      </c>
      <c r="E2839" t="s">
        <v>1</v>
      </c>
      <c r="F2839">
        <v>134.69999999999999</v>
      </c>
      <c r="G2839">
        <v>1992</v>
      </c>
      <c r="H2839">
        <v>8</v>
      </c>
      <c r="I2839" t="s">
        <v>260</v>
      </c>
      <c r="J2839">
        <v>100</v>
      </c>
      <c r="K2839">
        <v>100</v>
      </c>
      <c r="L2839">
        <v>100</v>
      </c>
      <c r="M2839">
        <v>104</v>
      </c>
      <c r="N2839">
        <v>99</v>
      </c>
      <c r="O2839">
        <v>93</v>
      </c>
      <c r="P2839">
        <v>91</v>
      </c>
      <c r="Q2839">
        <v>94</v>
      </c>
      <c r="R2839">
        <v>96</v>
      </c>
      <c r="S2839">
        <v>95</v>
      </c>
      <c r="T2839">
        <v>94</v>
      </c>
      <c r="U2839">
        <v>89</v>
      </c>
      <c r="V2839">
        <v>86</v>
      </c>
      <c r="W2839">
        <v>79</v>
      </c>
      <c r="X2839">
        <v>82</v>
      </c>
      <c r="Y2839">
        <v>84</v>
      </c>
      <c r="Z2839">
        <v>89</v>
      </c>
      <c r="AA2839">
        <v>96</v>
      </c>
      <c r="AB2839">
        <v>96</v>
      </c>
      <c r="AC2839">
        <v>96</v>
      </c>
      <c r="AD2839">
        <v>99</v>
      </c>
      <c r="AE2839">
        <v>100</v>
      </c>
      <c r="AF2839">
        <v>96</v>
      </c>
      <c r="AG2839">
        <v>97</v>
      </c>
      <c r="AH2839">
        <v>93</v>
      </c>
      <c r="AI2839">
        <v>99</v>
      </c>
      <c r="AJ2839">
        <v>102</v>
      </c>
      <c r="AK2839">
        <v>101</v>
      </c>
      <c r="AL2839">
        <v>90</v>
      </c>
      <c r="AM2839">
        <v>87</v>
      </c>
      <c r="AN2839" s="5">
        <v>88</v>
      </c>
      <c r="AO2839" s="5">
        <v>92</v>
      </c>
      <c r="AP2839" s="5">
        <v>97</v>
      </c>
      <c r="AQ2839" s="5">
        <v>102</v>
      </c>
      <c r="AR2839" s="5">
        <v>106</v>
      </c>
      <c r="AS2839" s="5">
        <v>104</v>
      </c>
      <c r="AT2839" s="5">
        <v>97</v>
      </c>
      <c r="AU2839" s="5">
        <v>80</v>
      </c>
      <c r="AV2839" s="5">
        <v>90</v>
      </c>
      <c r="AW2839" s="5">
        <v>101</v>
      </c>
      <c r="AX2839" s="5">
        <v>96</v>
      </c>
      <c r="AY2839" s="5">
        <v>92</v>
      </c>
      <c r="AZ2839" s="5">
        <v>93</v>
      </c>
      <c r="BA2839" s="5">
        <v>96</v>
      </c>
      <c r="BB2839" s="5">
        <v>99</v>
      </c>
      <c r="BC2839" s="5">
        <v>103</v>
      </c>
      <c r="BD2839" s="5">
        <v>102</v>
      </c>
      <c r="BE2839" s="5">
        <v>104</v>
      </c>
      <c r="BF2839" s="5">
        <v>105</v>
      </c>
      <c r="BG2839" s="5">
        <v>104</v>
      </c>
      <c r="BH2839" s="5">
        <v>101</v>
      </c>
      <c r="BI2839" s="5">
        <v>100</v>
      </c>
      <c r="BJ2839" s="5">
        <v>99</v>
      </c>
      <c r="BK2839" s="5">
        <v>96</v>
      </c>
      <c r="BL2839" s="5">
        <v>98</v>
      </c>
      <c r="BM2839" s="5">
        <v>100</v>
      </c>
      <c r="BN2839" s="5">
        <v>103</v>
      </c>
      <c r="BO2839" s="5">
        <v>106</v>
      </c>
      <c r="BP2839" s="5">
        <v>106</v>
      </c>
      <c r="BQ2839" s="5">
        <v>103</v>
      </c>
      <c r="BR2839" s="5">
        <v>101</v>
      </c>
      <c r="BS2839">
        <v>104</v>
      </c>
      <c r="BT2839">
        <v>106</v>
      </c>
      <c r="BU2839">
        <v>106</v>
      </c>
      <c r="BV2839">
        <v>95</v>
      </c>
      <c r="BW2839">
        <v>90</v>
      </c>
      <c r="BX2839">
        <v>96</v>
      </c>
      <c r="BY2839">
        <v>100</v>
      </c>
      <c r="BZ2839">
        <v>101</v>
      </c>
      <c r="CA2839">
        <v>102</v>
      </c>
      <c r="CB2839">
        <v>105</v>
      </c>
      <c r="CC2839">
        <v>106</v>
      </c>
      <c r="CD2839">
        <v>105</v>
      </c>
      <c r="CE2839">
        <v>103</v>
      </c>
      <c r="CF2839">
        <v>104</v>
      </c>
      <c r="CG2839">
        <v>107</v>
      </c>
      <c r="CH2839">
        <v>107</v>
      </c>
      <c r="CI2839">
        <v>107</v>
      </c>
      <c r="CJ2839">
        <v>109</v>
      </c>
      <c r="CK2839">
        <v>111</v>
      </c>
      <c r="CL2839">
        <v>107</v>
      </c>
      <c r="CM2839">
        <v>103</v>
      </c>
      <c r="CN2839">
        <v>96</v>
      </c>
      <c r="CO2839">
        <v>91</v>
      </c>
      <c r="CP2839">
        <v>93</v>
      </c>
      <c r="CQ2839">
        <v>95</v>
      </c>
      <c r="CR2839">
        <v>95</v>
      </c>
      <c r="CS2839">
        <v>98</v>
      </c>
      <c r="CT2839">
        <v>97</v>
      </c>
      <c r="CU2839">
        <v>100</v>
      </c>
      <c r="CV2839">
        <v>89</v>
      </c>
      <c r="CW2839">
        <v>90</v>
      </c>
      <c r="CX2839" t="s">
        <v>2</v>
      </c>
      <c r="CY2839" t="s">
        <v>66</v>
      </c>
    </row>
    <row r="2840" spans="1:103" x14ac:dyDescent="0.25">
      <c r="A2840" t="s">
        <v>205</v>
      </c>
      <c r="B2840">
        <v>35.076700000000002</v>
      </c>
      <c r="C2840">
        <v>-117.58499999999999</v>
      </c>
      <c r="D2840">
        <v>2893</v>
      </c>
      <c r="E2840" t="s">
        <v>1</v>
      </c>
      <c r="F2840">
        <v>167</v>
      </c>
      <c r="G2840">
        <v>1992</v>
      </c>
      <c r="H2840">
        <v>8</v>
      </c>
      <c r="I2840" t="s">
        <v>260</v>
      </c>
      <c r="J2840">
        <v>97</v>
      </c>
      <c r="K2840">
        <v>97</v>
      </c>
      <c r="L2840">
        <v>102</v>
      </c>
      <c r="M2840">
        <v>98</v>
      </c>
      <c r="N2840">
        <v>92</v>
      </c>
      <c r="O2840">
        <v>76</v>
      </c>
      <c r="P2840">
        <v>90</v>
      </c>
      <c r="Q2840">
        <v>90</v>
      </c>
      <c r="R2840">
        <v>93</v>
      </c>
      <c r="S2840">
        <v>91</v>
      </c>
      <c r="T2840">
        <v>82</v>
      </c>
      <c r="U2840">
        <v>73</v>
      </c>
      <c r="V2840">
        <v>76</v>
      </c>
      <c r="W2840">
        <v>66</v>
      </c>
      <c r="X2840">
        <v>72</v>
      </c>
      <c r="Y2840">
        <v>82</v>
      </c>
      <c r="Z2840">
        <v>88</v>
      </c>
      <c r="AA2840">
        <v>89</v>
      </c>
      <c r="AB2840">
        <v>90</v>
      </c>
      <c r="AC2840">
        <v>93</v>
      </c>
      <c r="AD2840">
        <v>95</v>
      </c>
      <c r="AE2840">
        <v>93</v>
      </c>
      <c r="AF2840">
        <v>92</v>
      </c>
      <c r="AG2840">
        <v>90</v>
      </c>
      <c r="AH2840">
        <v>88</v>
      </c>
      <c r="AI2840">
        <v>93</v>
      </c>
      <c r="AJ2840">
        <v>99</v>
      </c>
      <c r="AK2840">
        <v>90</v>
      </c>
      <c r="AL2840">
        <v>81</v>
      </c>
      <c r="AM2840">
        <v>80</v>
      </c>
      <c r="AN2840" s="5">
        <v>81</v>
      </c>
      <c r="AO2840" s="5">
        <v>92</v>
      </c>
      <c r="AP2840" s="5">
        <v>92</v>
      </c>
      <c r="AQ2840" s="5">
        <v>90</v>
      </c>
      <c r="AR2840" s="5">
        <v>96</v>
      </c>
      <c r="AS2840" s="5">
        <v>96</v>
      </c>
      <c r="AT2840" s="5">
        <v>88</v>
      </c>
      <c r="AU2840" s="5">
        <v>84</v>
      </c>
      <c r="AV2840" s="5">
        <v>91</v>
      </c>
      <c r="AW2840" s="5">
        <v>90</v>
      </c>
      <c r="AX2840" s="5">
        <v>81</v>
      </c>
      <c r="AY2840" s="5">
        <v>83</v>
      </c>
      <c r="AZ2840" s="5">
        <v>91</v>
      </c>
      <c r="BA2840" s="5">
        <v>92</v>
      </c>
      <c r="BB2840" s="5">
        <v>95</v>
      </c>
      <c r="BC2840" s="5">
        <v>100</v>
      </c>
      <c r="BD2840" s="5">
        <v>101</v>
      </c>
      <c r="BE2840" s="5">
        <v>97</v>
      </c>
      <c r="BF2840" s="5">
        <v>101</v>
      </c>
      <c r="BG2840" s="5">
        <v>97</v>
      </c>
      <c r="BH2840" s="5">
        <v>95</v>
      </c>
      <c r="BI2840" s="5">
        <v>90</v>
      </c>
      <c r="BJ2840" s="5">
        <v>91</v>
      </c>
      <c r="BK2840" s="5">
        <v>93</v>
      </c>
      <c r="BL2840" s="5">
        <v>95</v>
      </c>
      <c r="BM2840" s="5">
        <v>98</v>
      </c>
      <c r="BN2840" s="5">
        <v>101</v>
      </c>
      <c r="BO2840" s="5">
        <v>101</v>
      </c>
      <c r="BP2840" s="5">
        <v>100</v>
      </c>
      <c r="BQ2840" s="5">
        <v>100</v>
      </c>
      <c r="BR2840" s="5">
        <v>101</v>
      </c>
      <c r="BS2840">
        <v>102</v>
      </c>
      <c r="BT2840">
        <v>103</v>
      </c>
      <c r="BU2840">
        <v>100</v>
      </c>
      <c r="BV2840">
        <v>99</v>
      </c>
      <c r="BW2840">
        <v>96</v>
      </c>
      <c r="BX2840">
        <v>94</v>
      </c>
      <c r="BY2840">
        <v>95</v>
      </c>
      <c r="BZ2840">
        <v>96</v>
      </c>
      <c r="CA2840">
        <v>100</v>
      </c>
      <c r="CB2840">
        <v>104</v>
      </c>
      <c r="CC2840">
        <v>105</v>
      </c>
      <c r="CD2840">
        <v>105</v>
      </c>
      <c r="CE2840">
        <v>101</v>
      </c>
      <c r="CF2840">
        <v>103</v>
      </c>
      <c r="CG2840">
        <v>102</v>
      </c>
      <c r="CH2840">
        <v>103</v>
      </c>
      <c r="CI2840">
        <v>103</v>
      </c>
      <c r="CJ2840">
        <v>103</v>
      </c>
      <c r="CK2840">
        <v>102</v>
      </c>
      <c r="CL2840">
        <v>102</v>
      </c>
      <c r="CM2840">
        <v>96</v>
      </c>
      <c r="CN2840">
        <v>87</v>
      </c>
      <c r="CO2840">
        <v>85</v>
      </c>
      <c r="CP2840">
        <v>89</v>
      </c>
      <c r="CQ2840">
        <v>93</v>
      </c>
      <c r="CR2840">
        <v>94</v>
      </c>
      <c r="CS2840">
        <v>97</v>
      </c>
      <c r="CT2840">
        <v>94</v>
      </c>
      <c r="CU2840">
        <v>90</v>
      </c>
      <c r="CV2840">
        <v>79</v>
      </c>
      <c r="CW2840">
        <v>88</v>
      </c>
      <c r="CX2840" t="s">
        <v>5</v>
      </c>
      <c r="CY2840" t="s">
        <v>206</v>
      </c>
    </row>
    <row r="2841" spans="1:103" x14ac:dyDescent="0.25">
      <c r="A2841" t="s">
        <v>39</v>
      </c>
      <c r="B2841">
        <v>34.525300000000001</v>
      </c>
      <c r="C2841">
        <v>-117.29640000000001</v>
      </c>
      <c r="D2841">
        <v>2789</v>
      </c>
      <c r="E2841" t="s">
        <v>1</v>
      </c>
      <c r="F2841">
        <v>218.7</v>
      </c>
      <c r="G2841">
        <v>1992</v>
      </c>
      <c r="H2841">
        <v>8</v>
      </c>
      <c r="I2841" t="s">
        <v>260</v>
      </c>
      <c r="J2841">
        <v>96</v>
      </c>
      <c r="K2841">
        <v>97</v>
      </c>
      <c r="L2841">
        <v>100</v>
      </c>
      <c r="M2841">
        <v>101</v>
      </c>
      <c r="N2841">
        <v>100</v>
      </c>
      <c r="O2841">
        <v>89</v>
      </c>
      <c r="P2841">
        <v>74</v>
      </c>
      <c r="Q2841">
        <v>89</v>
      </c>
      <c r="R2841">
        <v>90</v>
      </c>
      <c r="S2841">
        <v>92</v>
      </c>
      <c r="T2841">
        <v>92</v>
      </c>
      <c r="U2841">
        <v>88</v>
      </c>
      <c r="V2841">
        <v>79</v>
      </c>
      <c r="W2841">
        <v>82</v>
      </c>
      <c r="X2841">
        <v>72</v>
      </c>
      <c r="Y2841">
        <v>78</v>
      </c>
      <c r="Z2841">
        <v>84</v>
      </c>
      <c r="AA2841">
        <v>89</v>
      </c>
      <c r="AB2841">
        <v>89</v>
      </c>
      <c r="AC2841">
        <v>93</v>
      </c>
      <c r="AD2841">
        <v>92</v>
      </c>
      <c r="AE2841">
        <v>92</v>
      </c>
      <c r="AF2841">
        <v>94</v>
      </c>
      <c r="AG2841">
        <v>94</v>
      </c>
      <c r="AH2841">
        <v>91</v>
      </c>
      <c r="AI2841">
        <v>90</v>
      </c>
      <c r="AJ2841">
        <v>96</v>
      </c>
      <c r="AK2841">
        <v>101</v>
      </c>
      <c r="AL2841">
        <v>91</v>
      </c>
      <c r="AM2841">
        <v>83</v>
      </c>
      <c r="AN2841" s="5">
        <v>82</v>
      </c>
      <c r="AO2841" s="5">
        <v>85</v>
      </c>
      <c r="AP2841" s="5">
        <v>92</v>
      </c>
      <c r="AQ2841" s="5">
        <v>91</v>
      </c>
      <c r="AR2841" s="5">
        <v>92</v>
      </c>
      <c r="AS2841" s="5">
        <v>99</v>
      </c>
      <c r="AT2841" s="5">
        <v>98</v>
      </c>
      <c r="AU2841" s="5">
        <v>88</v>
      </c>
      <c r="AV2841" s="5">
        <v>80</v>
      </c>
      <c r="AW2841" s="5">
        <v>91</v>
      </c>
      <c r="AX2841" s="5">
        <v>90</v>
      </c>
      <c r="AY2841" s="5">
        <v>83</v>
      </c>
      <c r="AZ2841" s="5">
        <v>81</v>
      </c>
      <c r="BA2841" s="5">
        <v>87</v>
      </c>
      <c r="BB2841" s="5">
        <v>92</v>
      </c>
      <c r="BC2841" s="5">
        <v>98</v>
      </c>
      <c r="BD2841" s="5">
        <v>101</v>
      </c>
      <c r="BE2841" s="5">
        <v>103</v>
      </c>
      <c r="BF2841" s="5">
        <v>102</v>
      </c>
      <c r="BG2841" s="5">
        <v>103</v>
      </c>
      <c r="BH2841" s="5">
        <v>99</v>
      </c>
      <c r="BI2841" s="5">
        <v>94</v>
      </c>
      <c r="BJ2841" s="5">
        <v>92</v>
      </c>
      <c r="BK2841" s="5">
        <v>92</v>
      </c>
      <c r="BL2841" s="5">
        <v>94</v>
      </c>
      <c r="BM2841" s="5">
        <v>96</v>
      </c>
      <c r="BN2841" s="5">
        <v>96</v>
      </c>
      <c r="BO2841" s="5">
        <v>101</v>
      </c>
      <c r="BP2841" s="5">
        <v>102</v>
      </c>
      <c r="BQ2841" s="5">
        <v>103</v>
      </c>
      <c r="BR2841" s="5">
        <v>100</v>
      </c>
      <c r="BS2841">
        <v>103</v>
      </c>
      <c r="BT2841">
        <v>100</v>
      </c>
      <c r="BU2841">
        <v>104</v>
      </c>
      <c r="BV2841">
        <v>102</v>
      </c>
      <c r="BW2841">
        <v>94</v>
      </c>
      <c r="BX2841">
        <v>98</v>
      </c>
      <c r="BY2841">
        <v>94</v>
      </c>
      <c r="BZ2841">
        <v>95</v>
      </c>
      <c r="CA2841">
        <v>96</v>
      </c>
      <c r="CB2841">
        <v>102</v>
      </c>
      <c r="CC2841">
        <v>104</v>
      </c>
      <c r="CD2841">
        <v>103</v>
      </c>
      <c r="CE2841">
        <v>103</v>
      </c>
      <c r="CF2841">
        <v>100</v>
      </c>
      <c r="CG2841">
        <v>101</v>
      </c>
      <c r="CH2841">
        <v>104</v>
      </c>
      <c r="CI2841">
        <v>103</v>
      </c>
      <c r="CJ2841">
        <v>103</v>
      </c>
      <c r="CK2841">
        <v>106</v>
      </c>
      <c r="CL2841">
        <v>107</v>
      </c>
      <c r="CM2841">
        <v>104</v>
      </c>
      <c r="CN2841">
        <v>96</v>
      </c>
      <c r="CO2841">
        <v>88</v>
      </c>
      <c r="CP2841">
        <v>92</v>
      </c>
      <c r="CQ2841">
        <v>91</v>
      </c>
      <c r="CR2841">
        <v>93</v>
      </c>
      <c r="CS2841">
        <v>97</v>
      </c>
      <c r="CT2841">
        <v>98</v>
      </c>
      <c r="CU2841">
        <v>96</v>
      </c>
      <c r="CV2841">
        <v>90</v>
      </c>
      <c r="CW2841">
        <v>77</v>
      </c>
      <c r="CX2841" t="s">
        <v>5</v>
      </c>
      <c r="CY2841" t="s">
        <v>40</v>
      </c>
    </row>
    <row r="2842" spans="1:103" x14ac:dyDescent="0.25">
      <c r="A2842" t="s">
        <v>181</v>
      </c>
      <c r="B2842">
        <v>36.166400000000003</v>
      </c>
      <c r="C2842">
        <v>-116.10169999999999</v>
      </c>
      <c r="D2842">
        <v>2600</v>
      </c>
      <c r="E2842" t="s">
        <v>1</v>
      </c>
      <c r="F2842">
        <v>76</v>
      </c>
      <c r="G2842">
        <v>1992</v>
      </c>
      <c r="H2842">
        <v>8</v>
      </c>
      <c r="I2842" t="s">
        <v>260</v>
      </c>
      <c r="J2842">
        <v>101</v>
      </c>
      <c r="K2842">
        <v>102</v>
      </c>
      <c r="L2842">
        <v>103</v>
      </c>
      <c r="M2842">
        <v>77</v>
      </c>
      <c r="N2842">
        <v>88</v>
      </c>
      <c r="O2842">
        <v>86</v>
      </c>
      <c r="P2842">
        <v>92</v>
      </c>
      <c r="Q2842">
        <v>93</v>
      </c>
      <c r="R2842">
        <v>95</v>
      </c>
      <c r="S2842">
        <v>94</v>
      </c>
      <c r="T2842">
        <v>91</v>
      </c>
      <c r="U2842">
        <v>84</v>
      </c>
      <c r="V2842">
        <v>82</v>
      </c>
      <c r="W2842">
        <v>75</v>
      </c>
      <c r="X2842">
        <v>79</v>
      </c>
      <c r="Y2842">
        <v>84</v>
      </c>
      <c r="Z2842">
        <v>92</v>
      </c>
      <c r="AA2842">
        <v>93</v>
      </c>
      <c r="AB2842">
        <v>96</v>
      </c>
      <c r="AC2842">
        <v>99</v>
      </c>
      <c r="AD2842">
        <v>100</v>
      </c>
      <c r="AE2842">
        <v>100</v>
      </c>
      <c r="AF2842">
        <v>96</v>
      </c>
      <c r="AG2842">
        <v>96</v>
      </c>
      <c r="AH2842">
        <v>95</v>
      </c>
      <c r="AI2842">
        <v>98</v>
      </c>
      <c r="AJ2842">
        <v>103</v>
      </c>
      <c r="AK2842">
        <v>99</v>
      </c>
      <c r="AL2842">
        <v>89</v>
      </c>
      <c r="AM2842">
        <v>87</v>
      </c>
      <c r="AN2842" s="5">
        <v>88</v>
      </c>
      <c r="AO2842" s="5">
        <v>94</v>
      </c>
      <c r="AP2842" s="5">
        <v>98</v>
      </c>
      <c r="AQ2842" s="5">
        <v>98</v>
      </c>
      <c r="AR2842" s="5">
        <v>103</v>
      </c>
      <c r="AS2842" s="5">
        <v>102</v>
      </c>
      <c r="AT2842" s="5">
        <v>92</v>
      </c>
      <c r="AU2842" s="5">
        <v>85</v>
      </c>
      <c r="AV2842" s="5">
        <v>92</v>
      </c>
      <c r="AW2842" s="5">
        <v>99</v>
      </c>
      <c r="AX2842" s="5">
        <v>93</v>
      </c>
      <c r="AY2842" s="5">
        <v>90</v>
      </c>
      <c r="AZ2842" s="5">
        <v>90</v>
      </c>
      <c r="BA2842" s="5">
        <v>97</v>
      </c>
      <c r="BB2842" s="5">
        <v>101</v>
      </c>
      <c r="BC2842" s="5">
        <v>105</v>
      </c>
      <c r="BD2842" s="5">
        <v>106</v>
      </c>
      <c r="BE2842" s="5">
        <v>106</v>
      </c>
      <c r="BF2842" s="5">
        <v>107</v>
      </c>
      <c r="BG2842" s="5">
        <v>101</v>
      </c>
      <c r="BH2842" s="5">
        <v>99</v>
      </c>
      <c r="BI2842" s="5">
        <v>79</v>
      </c>
      <c r="BJ2842" s="5">
        <v>95</v>
      </c>
      <c r="BK2842" s="5">
        <v>96</v>
      </c>
      <c r="BL2842" s="5">
        <v>98</v>
      </c>
      <c r="BM2842" s="5">
        <v>102</v>
      </c>
      <c r="BN2842" s="5">
        <v>92</v>
      </c>
      <c r="BO2842" s="5">
        <v>106</v>
      </c>
      <c r="BP2842" s="5">
        <v>106</v>
      </c>
      <c r="BQ2842" s="5">
        <v>99</v>
      </c>
      <c r="BR2842" s="5">
        <v>101</v>
      </c>
      <c r="BS2842">
        <v>102</v>
      </c>
      <c r="BT2842">
        <v>108</v>
      </c>
      <c r="BU2842">
        <v>108</v>
      </c>
      <c r="BV2842">
        <v>95</v>
      </c>
      <c r="BW2842">
        <v>91</v>
      </c>
      <c r="BX2842">
        <v>98</v>
      </c>
      <c r="BY2842">
        <v>98</v>
      </c>
      <c r="BZ2842">
        <v>99</v>
      </c>
      <c r="CA2842">
        <v>104</v>
      </c>
      <c r="CB2842">
        <v>107</v>
      </c>
      <c r="CC2842">
        <v>108</v>
      </c>
      <c r="CD2842">
        <v>106</v>
      </c>
      <c r="CE2842">
        <v>105</v>
      </c>
      <c r="CF2842">
        <v>104</v>
      </c>
      <c r="CG2842">
        <v>107</v>
      </c>
      <c r="CH2842">
        <v>106</v>
      </c>
      <c r="CI2842">
        <v>106</v>
      </c>
      <c r="CJ2842">
        <v>110</v>
      </c>
      <c r="CK2842">
        <v>99</v>
      </c>
      <c r="CL2842">
        <v>106</v>
      </c>
      <c r="CM2842">
        <v>102</v>
      </c>
      <c r="CN2842">
        <v>93</v>
      </c>
      <c r="CO2842">
        <v>92</v>
      </c>
      <c r="CP2842">
        <v>94</v>
      </c>
      <c r="CQ2842">
        <v>94</v>
      </c>
      <c r="CR2842">
        <v>99</v>
      </c>
      <c r="CS2842">
        <v>102</v>
      </c>
      <c r="CT2842">
        <v>100</v>
      </c>
      <c r="CU2842">
        <v>98</v>
      </c>
      <c r="CV2842">
        <v>89</v>
      </c>
      <c r="CW2842">
        <v>92</v>
      </c>
      <c r="CX2842" t="s">
        <v>2</v>
      </c>
      <c r="CY2842" t="s">
        <v>182</v>
      </c>
    </row>
    <row r="2843" spans="1:103" x14ac:dyDescent="0.25">
      <c r="A2843" t="s">
        <v>37</v>
      </c>
      <c r="B2843">
        <v>36.261400000000002</v>
      </c>
      <c r="C2843">
        <v>-116.0564</v>
      </c>
      <c r="D2843">
        <v>2573</v>
      </c>
      <c r="E2843" t="s">
        <v>1</v>
      </c>
      <c r="F2843">
        <v>75.900000000000006</v>
      </c>
      <c r="G2843">
        <v>1992</v>
      </c>
      <c r="H2843">
        <v>8</v>
      </c>
      <c r="I2843" t="s">
        <v>260</v>
      </c>
      <c r="J2843">
        <v>98</v>
      </c>
      <c r="K2843">
        <v>100</v>
      </c>
      <c r="L2843">
        <v>100</v>
      </c>
      <c r="M2843">
        <v>100</v>
      </c>
      <c r="N2843">
        <v>98</v>
      </c>
      <c r="O2843">
        <v>93</v>
      </c>
      <c r="P2843">
        <v>91</v>
      </c>
      <c r="Q2843">
        <v>91</v>
      </c>
      <c r="R2843">
        <v>95</v>
      </c>
      <c r="S2843">
        <v>92</v>
      </c>
      <c r="T2843">
        <v>92</v>
      </c>
      <c r="U2843">
        <v>83</v>
      </c>
      <c r="V2843">
        <v>84</v>
      </c>
      <c r="W2843">
        <v>76</v>
      </c>
      <c r="X2843">
        <v>79</v>
      </c>
      <c r="Y2843">
        <v>83</v>
      </c>
      <c r="Z2843">
        <v>90</v>
      </c>
      <c r="AA2843">
        <v>93</v>
      </c>
      <c r="AB2843">
        <v>95</v>
      </c>
      <c r="AC2843">
        <v>98</v>
      </c>
      <c r="AD2843">
        <v>99</v>
      </c>
      <c r="AE2843">
        <v>100</v>
      </c>
      <c r="AF2843">
        <v>97</v>
      </c>
      <c r="AG2843">
        <v>94</v>
      </c>
      <c r="AH2843">
        <v>93</v>
      </c>
      <c r="AI2843">
        <v>97</v>
      </c>
      <c r="AJ2843">
        <v>100</v>
      </c>
      <c r="AK2843">
        <v>97</v>
      </c>
      <c r="AL2843">
        <v>87</v>
      </c>
      <c r="AM2843">
        <v>86</v>
      </c>
      <c r="AN2843" s="5">
        <v>86</v>
      </c>
      <c r="AO2843" s="5">
        <v>93</v>
      </c>
      <c r="AP2843" s="5">
        <v>98</v>
      </c>
      <c r="AQ2843" s="5">
        <v>96</v>
      </c>
      <c r="AR2843" s="5">
        <v>100</v>
      </c>
      <c r="AS2843" s="5">
        <v>100</v>
      </c>
      <c r="AT2843" s="5">
        <v>94</v>
      </c>
      <c r="AU2843" s="5">
        <v>86</v>
      </c>
      <c r="AV2843" s="5">
        <v>94</v>
      </c>
      <c r="AW2843" s="5">
        <v>97</v>
      </c>
      <c r="AX2843" s="5">
        <v>94</v>
      </c>
      <c r="AY2843" s="5">
        <v>90</v>
      </c>
      <c r="AZ2843" s="5">
        <v>90</v>
      </c>
      <c r="BA2843" s="5">
        <v>96</v>
      </c>
      <c r="BB2843" s="5">
        <v>98</v>
      </c>
      <c r="BC2843" s="5">
        <v>103</v>
      </c>
      <c r="BD2843" s="5">
        <v>105</v>
      </c>
      <c r="BE2843" s="5">
        <v>106</v>
      </c>
      <c r="BF2843" s="5">
        <v>105</v>
      </c>
      <c r="BG2843" s="5">
        <v>100</v>
      </c>
      <c r="BH2843" s="5">
        <v>99</v>
      </c>
      <c r="BI2843" s="5">
        <v>95</v>
      </c>
      <c r="BJ2843" s="5">
        <v>96</v>
      </c>
      <c r="BK2843" s="5">
        <v>95</v>
      </c>
      <c r="BL2843" s="5">
        <v>98</v>
      </c>
      <c r="BM2843" s="5">
        <v>100</v>
      </c>
      <c r="BN2843" s="5">
        <v>104</v>
      </c>
      <c r="BO2843" s="5">
        <v>105</v>
      </c>
      <c r="BP2843" s="5">
        <v>105</v>
      </c>
      <c r="BQ2843" s="5">
        <v>100</v>
      </c>
      <c r="BR2843" s="5">
        <v>100</v>
      </c>
      <c r="BS2843">
        <v>100</v>
      </c>
      <c r="BT2843">
        <v>106</v>
      </c>
      <c r="BU2843">
        <v>105</v>
      </c>
      <c r="BV2843">
        <v>95</v>
      </c>
      <c r="BW2843">
        <v>93</v>
      </c>
      <c r="BX2843">
        <v>97</v>
      </c>
      <c r="BY2843">
        <v>96</v>
      </c>
      <c r="BZ2843">
        <v>98</v>
      </c>
      <c r="CA2843">
        <v>103</v>
      </c>
      <c r="CB2843">
        <v>106</v>
      </c>
      <c r="CC2843">
        <v>108</v>
      </c>
      <c r="CD2843">
        <v>105</v>
      </c>
      <c r="CE2843">
        <v>105</v>
      </c>
      <c r="CF2843">
        <v>107</v>
      </c>
      <c r="CG2843">
        <v>106</v>
      </c>
      <c r="CH2843">
        <v>105</v>
      </c>
      <c r="CI2843">
        <v>105</v>
      </c>
      <c r="CJ2843">
        <v>108</v>
      </c>
      <c r="CK2843">
        <v>106</v>
      </c>
      <c r="CL2843">
        <v>104</v>
      </c>
      <c r="CM2843">
        <v>100</v>
      </c>
      <c r="CN2843">
        <v>92</v>
      </c>
      <c r="CO2843">
        <v>92</v>
      </c>
      <c r="CP2843">
        <v>94</v>
      </c>
      <c r="CQ2843">
        <v>94</v>
      </c>
      <c r="CR2843">
        <v>96</v>
      </c>
      <c r="CS2843">
        <v>100</v>
      </c>
      <c r="CT2843">
        <v>100</v>
      </c>
      <c r="CU2843">
        <v>96</v>
      </c>
      <c r="CV2843">
        <v>90</v>
      </c>
      <c r="CW2843">
        <v>91</v>
      </c>
      <c r="CX2843" t="s">
        <v>2</v>
      </c>
      <c r="CY2843" t="s">
        <v>38</v>
      </c>
    </row>
    <row r="2844" spans="1:103" x14ac:dyDescent="0.25">
      <c r="A2844" t="s">
        <v>53</v>
      </c>
      <c r="B2844">
        <v>35.979999999999997</v>
      </c>
      <c r="C2844">
        <v>-114.8464</v>
      </c>
      <c r="D2844">
        <v>2500</v>
      </c>
      <c r="E2844" t="s">
        <v>1</v>
      </c>
      <c r="F2844">
        <v>188.9</v>
      </c>
      <c r="G2844">
        <v>1992</v>
      </c>
      <c r="H2844">
        <v>8</v>
      </c>
      <c r="I2844" t="s">
        <v>260</v>
      </c>
      <c r="J2844">
        <v>97</v>
      </c>
      <c r="K2844">
        <v>100</v>
      </c>
      <c r="L2844">
        <v>96</v>
      </c>
      <c r="M2844">
        <v>104</v>
      </c>
      <c r="N2844">
        <v>104</v>
      </c>
      <c r="O2844">
        <v>98</v>
      </c>
      <c r="P2844">
        <v>91</v>
      </c>
      <c r="Q2844">
        <v>93</v>
      </c>
      <c r="R2844">
        <v>94</v>
      </c>
      <c r="S2844">
        <v>94</v>
      </c>
      <c r="T2844">
        <v>93</v>
      </c>
      <c r="U2844">
        <v>91</v>
      </c>
      <c r="V2844">
        <v>88</v>
      </c>
      <c r="W2844">
        <v>88</v>
      </c>
      <c r="X2844">
        <v>83</v>
      </c>
      <c r="Y2844">
        <v>84</v>
      </c>
      <c r="Z2844">
        <v>90</v>
      </c>
      <c r="AA2844">
        <v>94</v>
      </c>
      <c r="AB2844">
        <v>96</v>
      </c>
      <c r="AC2844">
        <v>97</v>
      </c>
      <c r="AD2844">
        <v>99</v>
      </c>
      <c r="AE2844">
        <v>99</v>
      </c>
      <c r="AF2844">
        <v>96</v>
      </c>
      <c r="AG2844">
        <v>96</v>
      </c>
      <c r="AH2844">
        <v>96</v>
      </c>
      <c r="AI2844">
        <v>97</v>
      </c>
      <c r="AJ2844">
        <v>102</v>
      </c>
      <c r="AK2844">
        <v>103</v>
      </c>
      <c r="AL2844">
        <v>103</v>
      </c>
      <c r="AM2844">
        <v>99</v>
      </c>
      <c r="AN2844" s="5">
        <v>90</v>
      </c>
      <c r="AO2844" s="5">
        <v>93</v>
      </c>
      <c r="AP2844" s="5">
        <v>97</v>
      </c>
      <c r="AQ2844" s="5">
        <v>99</v>
      </c>
      <c r="AR2844" s="5">
        <v>105</v>
      </c>
      <c r="AS2844" s="5">
        <v>106</v>
      </c>
      <c r="AT2844" s="5">
        <v>104</v>
      </c>
      <c r="AU2844" s="5">
        <v>89</v>
      </c>
      <c r="AV2844" s="5">
        <v>89</v>
      </c>
      <c r="AW2844" s="5">
        <v>101</v>
      </c>
      <c r="AX2844" s="5">
        <v>102</v>
      </c>
      <c r="AY2844" s="5">
        <v>98</v>
      </c>
      <c r="AZ2844" s="5">
        <v>95</v>
      </c>
      <c r="BA2844" s="5">
        <v>97</v>
      </c>
      <c r="BB2844" s="5">
        <v>98</v>
      </c>
      <c r="BC2844" s="5">
        <v>103</v>
      </c>
      <c r="BD2844" s="5">
        <v>103</v>
      </c>
      <c r="BE2844" s="5">
        <v>107</v>
      </c>
      <c r="BF2844" s="5">
        <v>105</v>
      </c>
      <c r="BG2844" s="5">
        <v>106</v>
      </c>
      <c r="BH2844" s="5">
        <v>104</v>
      </c>
      <c r="BI2844" s="5">
        <v>99</v>
      </c>
      <c r="BJ2844" s="5">
        <v>98</v>
      </c>
      <c r="BK2844" s="5">
        <v>96</v>
      </c>
      <c r="BL2844" s="5">
        <v>98</v>
      </c>
      <c r="BM2844" s="5">
        <v>100</v>
      </c>
      <c r="BN2844" s="5">
        <v>104</v>
      </c>
      <c r="BO2844" s="5">
        <v>107</v>
      </c>
      <c r="BP2844" s="5">
        <v>109</v>
      </c>
      <c r="BQ2844" s="5">
        <v>106</v>
      </c>
      <c r="BR2844" s="5">
        <v>105</v>
      </c>
      <c r="BS2844">
        <v>104</v>
      </c>
      <c r="BT2844">
        <v>108</v>
      </c>
      <c r="BU2844">
        <v>107</v>
      </c>
      <c r="BV2844">
        <v>104</v>
      </c>
      <c r="BW2844">
        <v>94</v>
      </c>
      <c r="BX2844">
        <v>92</v>
      </c>
      <c r="BY2844">
        <v>95</v>
      </c>
      <c r="BZ2844">
        <v>101</v>
      </c>
      <c r="CA2844">
        <v>103</v>
      </c>
      <c r="CB2844">
        <v>104</v>
      </c>
      <c r="CC2844">
        <v>108</v>
      </c>
      <c r="CD2844">
        <v>107</v>
      </c>
      <c r="CE2844">
        <v>105</v>
      </c>
      <c r="CF2844">
        <v>105</v>
      </c>
      <c r="CG2844">
        <v>105</v>
      </c>
      <c r="CH2844">
        <v>109</v>
      </c>
      <c r="CI2844">
        <v>110</v>
      </c>
      <c r="CJ2844">
        <v>109</v>
      </c>
      <c r="CK2844">
        <v>109</v>
      </c>
      <c r="CL2844">
        <v>107</v>
      </c>
      <c r="CM2844">
        <v>106</v>
      </c>
      <c r="CN2844">
        <v>96</v>
      </c>
      <c r="CO2844">
        <v>96</v>
      </c>
      <c r="CP2844">
        <v>92</v>
      </c>
      <c r="CQ2844">
        <v>92</v>
      </c>
      <c r="CR2844">
        <v>93</v>
      </c>
      <c r="CS2844">
        <v>99</v>
      </c>
      <c r="CT2844">
        <v>99</v>
      </c>
      <c r="CU2844">
        <v>98</v>
      </c>
      <c r="CV2844">
        <v>97</v>
      </c>
      <c r="CW2844">
        <v>95</v>
      </c>
      <c r="CX2844" t="s">
        <v>2</v>
      </c>
      <c r="CY2844" t="s">
        <v>54</v>
      </c>
    </row>
    <row r="2845" spans="1:103" x14ac:dyDescent="0.25">
      <c r="A2845" t="s">
        <v>134</v>
      </c>
      <c r="B2845">
        <v>36.5717</v>
      </c>
      <c r="C2845">
        <v>-116.4619</v>
      </c>
      <c r="D2845">
        <v>2450</v>
      </c>
      <c r="E2845" t="s">
        <v>1</v>
      </c>
      <c r="F2845">
        <v>38.200000000000003</v>
      </c>
      <c r="G2845">
        <v>1992</v>
      </c>
      <c r="H2845">
        <v>8</v>
      </c>
      <c r="I2845" t="s">
        <v>260</v>
      </c>
      <c r="J2845">
        <v>103</v>
      </c>
      <c r="K2845">
        <v>104</v>
      </c>
      <c r="L2845">
        <v>105</v>
      </c>
      <c r="M2845">
        <v>105</v>
      </c>
      <c r="N2845">
        <v>102</v>
      </c>
      <c r="O2845">
        <v>90</v>
      </c>
      <c r="P2845">
        <v>95</v>
      </c>
      <c r="Q2845">
        <v>97</v>
      </c>
      <c r="R2845">
        <v>98</v>
      </c>
      <c r="S2845">
        <v>98</v>
      </c>
      <c r="T2845">
        <v>95</v>
      </c>
      <c r="U2845">
        <v>91</v>
      </c>
      <c r="V2845">
        <v>85</v>
      </c>
      <c r="W2845">
        <v>79</v>
      </c>
      <c r="X2845">
        <v>82</v>
      </c>
      <c r="Y2845">
        <v>88</v>
      </c>
      <c r="Z2845">
        <v>95</v>
      </c>
      <c r="AA2845">
        <v>96</v>
      </c>
      <c r="AB2845">
        <v>96</v>
      </c>
      <c r="AC2845">
        <v>98</v>
      </c>
      <c r="AD2845">
        <v>101</v>
      </c>
      <c r="AE2845">
        <v>102</v>
      </c>
      <c r="AF2845">
        <v>98</v>
      </c>
      <c r="AG2845">
        <v>96</v>
      </c>
      <c r="AH2845">
        <v>96</v>
      </c>
      <c r="AI2845">
        <v>99</v>
      </c>
      <c r="AJ2845">
        <v>103</v>
      </c>
      <c r="AK2845">
        <v>85</v>
      </c>
      <c r="AL2845">
        <v>87</v>
      </c>
      <c r="AM2845">
        <v>89</v>
      </c>
      <c r="AN2845" s="5">
        <v>89</v>
      </c>
      <c r="AO2845" s="5">
        <v>95</v>
      </c>
      <c r="AP2845" s="5">
        <v>99</v>
      </c>
      <c r="AQ2845" s="5">
        <v>100</v>
      </c>
      <c r="AR2845" s="5">
        <v>104</v>
      </c>
      <c r="AS2845" s="5">
        <v>103</v>
      </c>
      <c r="AT2845" s="5">
        <v>103</v>
      </c>
      <c r="AU2845" s="5">
        <v>91</v>
      </c>
      <c r="AV2845" s="5">
        <v>95</v>
      </c>
      <c r="AW2845" s="5">
        <v>99</v>
      </c>
      <c r="AX2845" s="5">
        <v>94</v>
      </c>
      <c r="AY2845" s="5">
        <v>92</v>
      </c>
      <c r="AZ2845" s="5">
        <v>96</v>
      </c>
      <c r="BA2845" s="5">
        <v>97</v>
      </c>
      <c r="BB2845" s="5">
        <v>100</v>
      </c>
      <c r="BC2845" s="5">
        <v>105</v>
      </c>
      <c r="BD2845" s="5">
        <v>107</v>
      </c>
      <c r="BE2845" s="5">
        <v>106</v>
      </c>
      <c r="BF2845" s="5">
        <v>108</v>
      </c>
      <c r="BG2845" s="5">
        <v>102</v>
      </c>
      <c r="BH2845" s="5">
        <v>99</v>
      </c>
      <c r="BI2845" s="5">
        <v>97</v>
      </c>
      <c r="BJ2845" s="5">
        <v>96</v>
      </c>
      <c r="BK2845" s="5">
        <v>97</v>
      </c>
      <c r="BL2845" s="5">
        <v>100</v>
      </c>
      <c r="BM2845" s="5">
        <v>101</v>
      </c>
      <c r="BN2845" s="5">
        <v>104</v>
      </c>
      <c r="BO2845" s="5">
        <v>107</v>
      </c>
      <c r="BP2845" s="5">
        <v>108</v>
      </c>
      <c r="BQ2845" s="5">
        <v>103</v>
      </c>
      <c r="BR2845" s="5">
        <v>105</v>
      </c>
      <c r="BS2845">
        <v>107</v>
      </c>
      <c r="BT2845">
        <v>109</v>
      </c>
      <c r="BU2845">
        <v>107</v>
      </c>
      <c r="BV2845">
        <v>101</v>
      </c>
      <c r="BW2845">
        <v>99</v>
      </c>
      <c r="BX2845">
        <v>98</v>
      </c>
      <c r="BY2845">
        <v>101</v>
      </c>
      <c r="BZ2845">
        <v>102</v>
      </c>
      <c r="CA2845">
        <v>104</v>
      </c>
      <c r="CB2845">
        <v>107</v>
      </c>
      <c r="CC2845">
        <v>110</v>
      </c>
      <c r="CD2845">
        <v>110</v>
      </c>
      <c r="CE2845">
        <v>108</v>
      </c>
      <c r="CF2845">
        <v>105</v>
      </c>
      <c r="CG2845">
        <v>108</v>
      </c>
      <c r="CH2845">
        <v>108</v>
      </c>
      <c r="CI2845">
        <v>108</v>
      </c>
      <c r="CJ2845">
        <v>110</v>
      </c>
      <c r="CK2845">
        <v>107</v>
      </c>
      <c r="CL2845">
        <v>108</v>
      </c>
      <c r="CM2845">
        <v>103</v>
      </c>
      <c r="CN2845">
        <v>97</v>
      </c>
      <c r="CO2845">
        <v>96</v>
      </c>
      <c r="CP2845">
        <v>97</v>
      </c>
      <c r="CQ2845">
        <v>98</v>
      </c>
      <c r="CR2845">
        <v>101</v>
      </c>
      <c r="CS2845">
        <v>104</v>
      </c>
      <c r="CT2845">
        <v>102</v>
      </c>
      <c r="CU2845">
        <v>102</v>
      </c>
      <c r="CV2845">
        <v>92</v>
      </c>
      <c r="CW2845">
        <v>94</v>
      </c>
      <c r="CX2845" t="s">
        <v>2</v>
      </c>
      <c r="CY2845" t="s">
        <v>135</v>
      </c>
    </row>
    <row r="2846" spans="1:103" x14ac:dyDescent="0.25">
      <c r="A2846" t="s">
        <v>189</v>
      </c>
      <c r="B2846">
        <v>36.9133</v>
      </c>
      <c r="C2846">
        <v>-114.19499999999999</v>
      </c>
      <c r="D2846">
        <v>2446</v>
      </c>
      <c r="E2846" t="s">
        <v>1</v>
      </c>
      <c r="F2846">
        <v>243.3</v>
      </c>
      <c r="G2846">
        <v>1992</v>
      </c>
      <c r="H2846">
        <v>8</v>
      </c>
      <c r="I2846" t="s">
        <v>260</v>
      </c>
      <c r="J2846">
        <v>101</v>
      </c>
      <c r="K2846">
        <v>101</v>
      </c>
      <c r="L2846">
        <v>101</v>
      </c>
      <c r="M2846">
        <v>105</v>
      </c>
      <c r="N2846">
        <v>100</v>
      </c>
      <c r="O2846">
        <v>95</v>
      </c>
      <c r="P2846">
        <v>94</v>
      </c>
      <c r="Q2846">
        <v>94</v>
      </c>
      <c r="R2846">
        <v>97</v>
      </c>
      <c r="S2846">
        <v>98</v>
      </c>
      <c r="T2846">
        <v>95</v>
      </c>
      <c r="U2846">
        <v>94</v>
      </c>
      <c r="V2846">
        <v>87</v>
      </c>
      <c r="W2846">
        <v>82</v>
      </c>
      <c r="X2846">
        <v>83</v>
      </c>
      <c r="Y2846">
        <v>85</v>
      </c>
      <c r="Z2846">
        <v>96</v>
      </c>
      <c r="AA2846">
        <v>97</v>
      </c>
      <c r="AB2846">
        <v>100</v>
      </c>
      <c r="AC2846">
        <v>100</v>
      </c>
      <c r="AD2846">
        <v>103</v>
      </c>
      <c r="AE2846">
        <v>104</v>
      </c>
      <c r="AF2846">
        <v>103</v>
      </c>
      <c r="AG2846">
        <v>98</v>
      </c>
      <c r="AH2846">
        <v>95</v>
      </c>
      <c r="AI2846">
        <v>99</v>
      </c>
      <c r="AJ2846">
        <v>104</v>
      </c>
      <c r="AK2846">
        <v>103</v>
      </c>
      <c r="AL2846">
        <v>95</v>
      </c>
      <c r="AM2846">
        <v>90</v>
      </c>
      <c r="AN2846" s="5">
        <v>89</v>
      </c>
      <c r="AO2846" s="5">
        <v>96</v>
      </c>
      <c r="AP2846" s="5">
        <v>100</v>
      </c>
      <c r="AQ2846" s="5">
        <v>103</v>
      </c>
      <c r="AR2846" s="5">
        <v>106</v>
      </c>
      <c r="AS2846" s="5">
        <v>106</v>
      </c>
      <c r="AT2846" s="5">
        <v>93</v>
      </c>
      <c r="AU2846" s="5">
        <v>85</v>
      </c>
      <c r="AV2846" s="5">
        <v>96</v>
      </c>
      <c r="AW2846" s="5">
        <v>101</v>
      </c>
      <c r="AX2846" s="5">
        <v>96</v>
      </c>
      <c r="AY2846" s="5">
        <v>92</v>
      </c>
      <c r="AZ2846" s="5">
        <v>96</v>
      </c>
      <c r="BA2846" s="5">
        <v>99</v>
      </c>
      <c r="BB2846" s="5">
        <v>103</v>
      </c>
      <c r="BC2846" s="5">
        <v>106</v>
      </c>
      <c r="BD2846" s="5">
        <v>108</v>
      </c>
      <c r="BE2846" s="5">
        <v>106</v>
      </c>
      <c r="BF2846" s="5">
        <v>108</v>
      </c>
      <c r="BG2846" s="5">
        <v>105</v>
      </c>
      <c r="BH2846" s="5">
        <v>103</v>
      </c>
      <c r="BI2846" s="5">
        <v>100</v>
      </c>
      <c r="BJ2846" s="5">
        <v>100</v>
      </c>
      <c r="BK2846" s="5">
        <v>98</v>
      </c>
      <c r="BL2846" s="5">
        <v>100</v>
      </c>
      <c r="BM2846" s="5">
        <v>104</v>
      </c>
      <c r="BN2846" s="5">
        <v>108</v>
      </c>
      <c r="BO2846" s="5">
        <v>109</v>
      </c>
      <c r="BP2846" s="5">
        <v>109</v>
      </c>
      <c r="BQ2846" s="5">
        <v>106</v>
      </c>
      <c r="BR2846" s="5">
        <v>100</v>
      </c>
      <c r="BS2846">
        <v>109</v>
      </c>
      <c r="BT2846">
        <v>112</v>
      </c>
      <c r="BU2846">
        <v>109</v>
      </c>
      <c r="BV2846">
        <v>98</v>
      </c>
      <c r="BW2846">
        <v>95</v>
      </c>
      <c r="BX2846">
        <v>98</v>
      </c>
      <c r="BY2846">
        <v>100</v>
      </c>
      <c r="BZ2846">
        <v>102</v>
      </c>
      <c r="CA2846">
        <v>107</v>
      </c>
      <c r="CB2846">
        <v>109</v>
      </c>
      <c r="CC2846">
        <v>111</v>
      </c>
      <c r="CD2846">
        <v>109</v>
      </c>
      <c r="CE2846">
        <v>107</v>
      </c>
      <c r="CF2846">
        <v>108</v>
      </c>
      <c r="CG2846">
        <v>110</v>
      </c>
      <c r="CH2846">
        <v>109</v>
      </c>
      <c r="CI2846">
        <v>110</v>
      </c>
      <c r="CJ2846">
        <v>111</v>
      </c>
      <c r="CK2846">
        <v>111</v>
      </c>
      <c r="CL2846">
        <v>108</v>
      </c>
      <c r="CM2846">
        <v>101</v>
      </c>
      <c r="CN2846">
        <v>95</v>
      </c>
      <c r="CO2846">
        <v>91</v>
      </c>
      <c r="CP2846">
        <v>95</v>
      </c>
      <c r="CQ2846">
        <v>95</v>
      </c>
      <c r="CR2846">
        <v>100</v>
      </c>
      <c r="CS2846">
        <v>104</v>
      </c>
      <c r="CT2846">
        <v>102</v>
      </c>
      <c r="CU2846">
        <v>101</v>
      </c>
      <c r="CV2846">
        <v>84</v>
      </c>
      <c r="CW2846">
        <v>90</v>
      </c>
      <c r="CX2846" t="s">
        <v>2</v>
      </c>
      <c r="CY2846" t="s">
        <v>190</v>
      </c>
    </row>
    <row r="2847" spans="1:103" x14ac:dyDescent="0.25">
      <c r="A2847" t="s">
        <v>87</v>
      </c>
      <c r="B2847">
        <v>35.651400000000002</v>
      </c>
      <c r="C2847">
        <v>-117.8214</v>
      </c>
      <c r="D2847">
        <v>2430</v>
      </c>
      <c r="E2847" t="s">
        <v>1</v>
      </c>
      <c r="F2847">
        <v>124.4</v>
      </c>
      <c r="G2847">
        <v>1992</v>
      </c>
      <c r="H2847">
        <v>8</v>
      </c>
      <c r="I2847" t="s">
        <v>260</v>
      </c>
      <c r="J2847">
        <v>103</v>
      </c>
      <c r="K2847">
        <v>104</v>
      </c>
      <c r="L2847">
        <v>104</v>
      </c>
      <c r="M2847">
        <v>104</v>
      </c>
      <c r="N2847">
        <v>102</v>
      </c>
      <c r="O2847">
        <v>85</v>
      </c>
      <c r="P2847">
        <v>90</v>
      </c>
      <c r="Q2847">
        <v>93</v>
      </c>
      <c r="R2847">
        <v>95</v>
      </c>
      <c r="S2847">
        <v>93</v>
      </c>
      <c r="T2847">
        <v>91</v>
      </c>
      <c r="U2847">
        <v>80</v>
      </c>
      <c r="W2847">
        <v>77</v>
      </c>
      <c r="X2847">
        <v>78</v>
      </c>
      <c r="Y2847">
        <v>85</v>
      </c>
      <c r="Z2847">
        <v>91</v>
      </c>
      <c r="AA2847">
        <v>91</v>
      </c>
      <c r="AB2847">
        <v>95</v>
      </c>
      <c r="AC2847">
        <v>98</v>
      </c>
      <c r="AD2847">
        <v>98</v>
      </c>
      <c r="AE2847">
        <v>95</v>
      </c>
      <c r="AF2847">
        <v>96</v>
      </c>
      <c r="AG2847">
        <v>93</v>
      </c>
      <c r="AH2847">
        <v>94</v>
      </c>
      <c r="AI2847">
        <v>97</v>
      </c>
      <c r="AJ2847">
        <v>102</v>
      </c>
      <c r="AK2847">
        <v>102</v>
      </c>
      <c r="AL2847">
        <v>96</v>
      </c>
      <c r="AM2847">
        <v>87</v>
      </c>
      <c r="AN2847" s="5">
        <v>87</v>
      </c>
      <c r="AO2847" s="5">
        <v>93</v>
      </c>
      <c r="AP2847" s="8">
        <f>AVERAGE(AO2847,AQ2847)</f>
        <v>96</v>
      </c>
      <c r="AQ2847" s="5">
        <v>99</v>
      </c>
      <c r="AR2847" s="5">
        <v>102</v>
      </c>
      <c r="AS2847" s="5">
        <v>102</v>
      </c>
      <c r="AT2847" s="5">
        <v>100</v>
      </c>
      <c r="AU2847" s="5">
        <v>92</v>
      </c>
      <c r="AV2847" s="5">
        <v>96</v>
      </c>
      <c r="AW2847" s="5">
        <v>100</v>
      </c>
      <c r="AX2847" s="5">
        <v>96</v>
      </c>
      <c r="AY2847" s="5">
        <v>94</v>
      </c>
      <c r="AZ2847" s="5">
        <v>94</v>
      </c>
      <c r="BA2847" s="5">
        <v>96</v>
      </c>
      <c r="BB2847" s="5">
        <v>99</v>
      </c>
      <c r="BC2847" s="5">
        <v>102</v>
      </c>
      <c r="BD2847" s="5">
        <v>106</v>
      </c>
      <c r="BE2847" s="5">
        <v>105</v>
      </c>
      <c r="BF2847" s="5">
        <v>107</v>
      </c>
      <c r="BG2847" s="5">
        <v>104</v>
      </c>
      <c r="BH2847" s="5">
        <v>99</v>
      </c>
      <c r="BI2847" s="5">
        <v>100</v>
      </c>
      <c r="BJ2847" s="5">
        <v>96</v>
      </c>
      <c r="BK2847" s="5">
        <v>96</v>
      </c>
      <c r="BL2847" s="5">
        <v>99</v>
      </c>
      <c r="BM2847" s="5">
        <v>101</v>
      </c>
      <c r="BN2847" s="5">
        <v>103</v>
      </c>
      <c r="BO2847" s="5">
        <v>105</v>
      </c>
      <c r="BP2847" s="5">
        <v>107</v>
      </c>
      <c r="BQ2847" s="5">
        <v>105</v>
      </c>
      <c r="BR2847" s="5">
        <v>104</v>
      </c>
      <c r="BS2847">
        <v>105</v>
      </c>
      <c r="BT2847">
        <v>106</v>
      </c>
      <c r="BU2847">
        <v>106</v>
      </c>
      <c r="BV2847">
        <v>106</v>
      </c>
      <c r="BW2847">
        <v>100</v>
      </c>
      <c r="BX2847">
        <v>102</v>
      </c>
      <c r="BY2847">
        <v>100</v>
      </c>
      <c r="BZ2847">
        <v>101</v>
      </c>
      <c r="CA2847">
        <v>105</v>
      </c>
      <c r="CB2847">
        <v>106</v>
      </c>
      <c r="CC2847">
        <v>107</v>
      </c>
      <c r="CD2847">
        <v>108</v>
      </c>
      <c r="CE2847">
        <v>106</v>
      </c>
      <c r="CF2847">
        <v>103</v>
      </c>
      <c r="CG2847">
        <v>106</v>
      </c>
      <c r="CH2847">
        <v>107</v>
      </c>
      <c r="CI2847">
        <v>107</v>
      </c>
      <c r="CJ2847">
        <v>109</v>
      </c>
      <c r="CK2847">
        <v>108</v>
      </c>
      <c r="CL2847">
        <v>108</v>
      </c>
      <c r="CM2847">
        <v>107</v>
      </c>
      <c r="CN2847">
        <v>93</v>
      </c>
      <c r="CO2847">
        <v>94</v>
      </c>
      <c r="CP2847">
        <v>94</v>
      </c>
      <c r="CQ2847">
        <v>95</v>
      </c>
      <c r="CR2847">
        <v>98</v>
      </c>
      <c r="CS2847">
        <v>101</v>
      </c>
      <c r="CT2847">
        <v>101</v>
      </c>
      <c r="CU2847">
        <v>94</v>
      </c>
      <c r="CV2847">
        <v>84</v>
      </c>
      <c r="CW2847">
        <v>93</v>
      </c>
      <c r="CX2847" t="s">
        <v>5</v>
      </c>
      <c r="CY2847" t="s">
        <v>88</v>
      </c>
    </row>
    <row r="2848" spans="1:103" x14ac:dyDescent="0.25">
      <c r="A2848" t="s">
        <v>79</v>
      </c>
      <c r="B2848">
        <v>35.686399999999999</v>
      </c>
      <c r="C2848">
        <v>-117.6908</v>
      </c>
      <c r="D2848">
        <v>2231</v>
      </c>
      <c r="E2848" t="s">
        <v>1</v>
      </c>
      <c r="F2848">
        <v>113.6</v>
      </c>
      <c r="G2848">
        <v>1992</v>
      </c>
      <c r="H2848">
        <v>8</v>
      </c>
      <c r="I2848" t="s">
        <v>260</v>
      </c>
      <c r="J2848">
        <v>110</v>
      </c>
      <c r="K2848">
        <v>109</v>
      </c>
      <c r="L2848">
        <v>110</v>
      </c>
      <c r="M2848">
        <v>110</v>
      </c>
      <c r="N2848">
        <v>107</v>
      </c>
      <c r="P2848">
        <v>96</v>
      </c>
      <c r="Q2848">
        <v>98</v>
      </c>
      <c r="R2848">
        <v>101</v>
      </c>
      <c r="S2848">
        <v>99</v>
      </c>
      <c r="T2848">
        <v>96</v>
      </c>
      <c r="U2848">
        <v>85</v>
      </c>
      <c r="W2848">
        <v>82</v>
      </c>
      <c r="X2848">
        <v>84</v>
      </c>
      <c r="Y2848">
        <v>93</v>
      </c>
      <c r="Z2848">
        <v>98</v>
      </c>
      <c r="AA2848">
        <v>99</v>
      </c>
      <c r="AB2848">
        <v>103</v>
      </c>
      <c r="AE2848">
        <v>105</v>
      </c>
      <c r="AF2848">
        <v>103</v>
      </c>
      <c r="AG2848">
        <v>99</v>
      </c>
      <c r="AH2848">
        <v>99</v>
      </c>
      <c r="AI2848">
        <v>103</v>
      </c>
      <c r="AK2848">
        <v>103</v>
      </c>
      <c r="AL2848">
        <v>92</v>
      </c>
      <c r="AM2848">
        <v>93</v>
      </c>
      <c r="AN2848" s="5">
        <v>93</v>
      </c>
      <c r="AO2848" s="5">
        <v>101</v>
      </c>
      <c r="AP2848" s="8">
        <f>(2*AO2848+AR2848)/3</f>
        <v>102.66666666666667</v>
      </c>
      <c r="AQ2848" s="8">
        <f>(AP2848+2*AS2848)/3</f>
        <v>105.55555555555556</v>
      </c>
      <c r="AR2848" s="5">
        <v>106</v>
      </c>
      <c r="AS2848" s="5">
        <v>107</v>
      </c>
      <c r="AT2848" s="5">
        <v>99</v>
      </c>
      <c r="AU2848" s="5">
        <v>99</v>
      </c>
      <c r="AV2848" s="5">
        <v>104</v>
      </c>
      <c r="AW2848" s="5">
        <v>106</v>
      </c>
      <c r="AX2848" s="8">
        <f>AVERAGE(AW2848,AY2848)</f>
        <v>103</v>
      </c>
      <c r="AY2848" s="5">
        <v>100</v>
      </c>
      <c r="AZ2848" s="5">
        <v>101</v>
      </c>
      <c r="BA2848" s="5">
        <v>103</v>
      </c>
      <c r="BB2848" s="5">
        <v>107</v>
      </c>
      <c r="BC2848" s="5">
        <v>110</v>
      </c>
      <c r="BD2848" s="5">
        <v>113</v>
      </c>
      <c r="BE2848" s="8">
        <f>AVERAGE(BD2848,BF2848)</f>
        <v>113</v>
      </c>
      <c r="BF2848" s="5">
        <v>113</v>
      </c>
      <c r="BG2848" s="5">
        <v>112</v>
      </c>
      <c r="BH2848" s="5">
        <v>107</v>
      </c>
      <c r="BI2848" s="5">
        <v>105</v>
      </c>
      <c r="BJ2848" s="5">
        <v>101</v>
      </c>
      <c r="BK2848" s="5">
        <v>101</v>
      </c>
      <c r="BL2848" s="8">
        <f>AVERAGE(BK2848,BM2848)</f>
        <v>104</v>
      </c>
      <c r="BM2848" s="5">
        <v>107</v>
      </c>
      <c r="BN2848" s="5">
        <v>110</v>
      </c>
      <c r="BO2848" s="5">
        <v>111</v>
      </c>
      <c r="BP2848" s="5">
        <v>114</v>
      </c>
      <c r="BQ2848" s="5">
        <v>110</v>
      </c>
      <c r="BR2848" s="5">
        <v>110</v>
      </c>
      <c r="BT2848">
        <v>112</v>
      </c>
      <c r="BU2848">
        <v>113</v>
      </c>
      <c r="BV2848">
        <v>109</v>
      </c>
      <c r="BW2848">
        <v>107</v>
      </c>
      <c r="BX2848">
        <v>106</v>
      </c>
      <c r="BY2848">
        <v>107</v>
      </c>
      <c r="CA2848">
        <v>109</v>
      </c>
      <c r="CB2848">
        <v>113</v>
      </c>
      <c r="CC2848">
        <v>115</v>
      </c>
      <c r="CD2848">
        <v>115</v>
      </c>
      <c r="CE2848">
        <v>111</v>
      </c>
      <c r="CF2848">
        <v>111</v>
      </c>
      <c r="CH2848">
        <v>113</v>
      </c>
      <c r="CI2848">
        <v>114</v>
      </c>
      <c r="CJ2848">
        <v>116</v>
      </c>
      <c r="CK2848">
        <v>113</v>
      </c>
      <c r="CL2848">
        <v>113</v>
      </c>
      <c r="CM2848">
        <v>108</v>
      </c>
      <c r="CO2848">
        <v>98</v>
      </c>
      <c r="CP2848">
        <v>100</v>
      </c>
      <c r="CQ2848">
        <v>102</v>
      </c>
      <c r="CR2848">
        <v>105</v>
      </c>
      <c r="CS2848">
        <v>107</v>
      </c>
      <c r="CT2848">
        <v>104</v>
      </c>
      <c r="CV2848">
        <v>93</v>
      </c>
      <c r="CW2848">
        <v>100</v>
      </c>
      <c r="CX2848" t="s">
        <v>5</v>
      </c>
      <c r="CY2848" t="s">
        <v>80</v>
      </c>
    </row>
    <row r="2849" spans="1:103" x14ac:dyDescent="0.25">
      <c r="A2849" t="s">
        <v>164</v>
      </c>
      <c r="B2849">
        <v>34.892800000000001</v>
      </c>
      <c r="C2849">
        <v>-117.0219</v>
      </c>
      <c r="D2849">
        <v>2220</v>
      </c>
      <c r="E2849" t="s">
        <v>1</v>
      </c>
      <c r="F2849">
        <v>175</v>
      </c>
      <c r="G2849">
        <v>1992</v>
      </c>
      <c r="H2849">
        <v>8</v>
      </c>
      <c r="I2849" t="s">
        <v>260</v>
      </c>
      <c r="J2849">
        <v>99</v>
      </c>
      <c r="K2849">
        <v>102</v>
      </c>
      <c r="L2849">
        <v>103</v>
      </c>
      <c r="M2849">
        <v>101</v>
      </c>
      <c r="N2849">
        <v>102</v>
      </c>
      <c r="O2849">
        <v>93</v>
      </c>
      <c r="P2849">
        <v>93</v>
      </c>
      <c r="Q2849">
        <v>96</v>
      </c>
      <c r="R2849">
        <v>96</v>
      </c>
      <c r="S2849">
        <v>96</v>
      </c>
      <c r="T2849">
        <v>95</v>
      </c>
      <c r="U2849">
        <v>85</v>
      </c>
      <c r="V2849">
        <v>80</v>
      </c>
      <c r="W2849">
        <v>82</v>
      </c>
      <c r="X2849">
        <v>77</v>
      </c>
      <c r="Y2849">
        <v>84</v>
      </c>
      <c r="Z2849">
        <v>92</v>
      </c>
      <c r="AA2849">
        <v>90</v>
      </c>
      <c r="AB2849">
        <v>94</v>
      </c>
      <c r="AC2849">
        <v>99</v>
      </c>
      <c r="AD2849">
        <v>98</v>
      </c>
      <c r="AE2849">
        <v>93</v>
      </c>
      <c r="AF2849">
        <v>94</v>
      </c>
      <c r="AG2849">
        <v>93</v>
      </c>
      <c r="AH2849">
        <v>94</v>
      </c>
      <c r="AI2849">
        <v>94</v>
      </c>
      <c r="AJ2849">
        <v>100</v>
      </c>
      <c r="AK2849">
        <v>98</v>
      </c>
      <c r="AL2849">
        <v>82</v>
      </c>
      <c r="AM2849">
        <v>83</v>
      </c>
      <c r="AN2849" s="5">
        <v>84</v>
      </c>
      <c r="AO2849" s="5">
        <v>95</v>
      </c>
      <c r="AP2849" s="5">
        <v>96</v>
      </c>
      <c r="AQ2849" s="5">
        <v>92</v>
      </c>
      <c r="AR2849" s="5">
        <v>100</v>
      </c>
      <c r="AS2849" s="5">
        <v>101</v>
      </c>
      <c r="AT2849" s="5">
        <v>102</v>
      </c>
      <c r="AU2849" s="5">
        <v>102</v>
      </c>
      <c r="AV2849" s="5">
        <v>92</v>
      </c>
      <c r="AW2849" s="5">
        <v>94</v>
      </c>
      <c r="AX2849" s="5">
        <v>88</v>
      </c>
      <c r="AY2849" s="5">
        <v>88</v>
      </c>
      <c r="AZ2849" s="5">
        <v>90</v>
      </c>
      <c r="BA2849" s="5">
        <v>105</v>
      </c>
      <c r="BB2849" s="5">
        <v>102</v>
      </c>
      <c r="BC2849" s="5">
        <v>102</v>
      </c>
      <c r="BD2849" s="5">
        <v>103</v>
      </c>
      <c r="BE2849" s="5">
        <v>106</v>
      </c>
      <c r="BF2849" s="5">
        <v>102</v>
      </c>
      <c r="BG2849" s="5">
        <v>102</v>
      </c>
      <c r="BH2849" s="5">
        <v>100</v>
      </c>
      <c r="BI2849" s="5">
        <v>98</v>
      </c>
      <c r="BJ2849" s="5">
        <v>96</v>
      </c>
      <c r="BK2849" s="5">
        <v>98</v>
      </c>
      <c r="BL2849" s="5">
        <v>99</v>
      </c>
      <c r="BM2849" s="5">
        <v>99</v>
      </c>
      <c r="BN2849" s="5">
        <v>106</v>
      </c>
      <c r="BO2849" s="5">
        <v>103</v>
      </c>
      <c r="BP2849" s="5">
        <v>102</v>
      </c>
      <c r="BQ2849" s="5">
        <v>102</v>
      </c>
      <c r="BR2849" s="5">
        <v>102</v>
      </c>
      <c r="BS2849">
        <v>101</v>
      </c>
      <c r="BT2849">
        <v>103</v>
      </c>
      <c r="BU2849">
        <v>102</v>
      </c>
      <c r="BV2849">
        <v>108</v>
      </c>
      <c r="BW2849">
        <v>103</v>
      </c>
      <c r="BX2849">
        <v>103</v>
      </c>
      <c r="BY2849">
        <v>100</v>
      </c>
      <c r="BZ2849">
        <v>101</v>
      </c>
      <c r="CA2849">
        <v>103</v>
      </c>
      <c r="CB2849">
        <v>104</v>
      </c>
      <c r="CC2849">
        <v>104</v>
      </c>
      <c r="CD2849">
        <v>107</v>
      </c>
      <c r="CE2849">
        <v>102</v>
      </c>
      <c r="CF2849">
        <v>102</v>
      </c>
      <c r="CG2849">
        <v>102</v>
      </c>
      <c r="CH2849">
        <v>102</v>
      </c>
      <c r="CI2849">
        <v>106</v>
      </c>
      <c r="CJ2849">
        <v>106</v>
      </c>
      <c r="CK2849">
        <v>103</v>
      </c>
      <c r="CL2849">
        <v>106</v>
      </c>
      <c r="CM2849">
        <v>103</v>
      </c>
      <c r="CN2849">
        <v>98</v>
      </c>
      <c r="CO2849">
        <v>98</v>
      </c>
      <c r="CP2849">
        <v>99</v>
      </c>
      <c r="CQ2849">
        <v>92</v>
      </c>
      <c r="CR2849">
        <v>98</v>
      </c>
      <c r="CS2849">
        <v>99</v>
      </c>
      <c r="CT2849">
        <v>99</v>
      </c>
      <c r="CU2849">
        <v>98</v>
      </c>
      <c r="CV2849">
        <v>97</v>
      </c>
      <c r="CW2849">
        <v>89</v>
      </c>
      <c r="CX2849" t="s">
        <v>5</v>
      </c>
      <c r="CY2849" t="s">
        <v>20</v>
      </c>
    </row>
    <row r="2850" spans="1:103" x14ac:dyDescent="0.25">
      <c r="A2850" t="s">
        <v>91</v>
      </c>
      <c r="B2850">
        <v>36.071899999999999</v>
      </c>
      <c r="C2850">
        <v>-115.16330000000001</v>
      </c>
      <c r="D2850">
        <v>2175</v>
      </c>
      <c r="E2850" t="s">
        <v>1</v>
      </c>
      <c r="F2850">
        <v>158.69999999999999</v>
      </c>
      <c r="G2850">
        <v>1992</v>
      </c>
      <c r="H2850">
        <v>8</v>
      </c>
      <c r="I2850" t="s">
        <v>260</v>
      </c>
      <c r="J2850">
        <v>101</v>
      </c>
      <c r="K2850">
        <v>103</v>
      </c>
      <c r="L2850">
        <v>100</v>
      </c>
      <c r="M2850">
        <v>105</v>
      </c>
      <c r="N2850">
        <v>102</v>
      </c>
      <c r="O2850">
        <v>95</v>
      </c>
      <c r="P2850">
        <v>94</v>
      </c>
      <c r="Q2850">
        <v>95</v>
      </c>
      <c r="R2850">
        <v>98</v>
      </c>
      <c r="S2850">
        <v>97</v>
      </c>
      <c r="T2850">
        <v>95</v>
      </c>
      <c r="U2850">
        <v>88</v>
      </c>
      <c r="V2850">
        <v>87</v>
      </c>
      <c r="W2850">
        <v>81</v>
      </c>
      <c r="X2850">
        <v>86</v>
      </c>
      <c r="Y2850">
        <v>85</v>
      </c>
      <c r="Z2850">
        <v>91</v>
      </c>
      <c r="AA2850">
        <v>98</v>
      </c>
      <c r="AB2850">
        <v>99</v>
      </c>
      <c r="AC2850">
        <v>99</v>
      </c>
      <c r="AD2850">
        <v>102</v>
      </c>
      <c r="AE2850">
        <v>99</v>
      </c>
      <c r="AF2850">
        <v>99</v>
      </c>
      <c r="AG2850">
        <v>99</v>
      </c>
      <c r="AH2850">
        <v>96</v>
      </c>
      <c r="AI2850">
        <v>99</v>
      </c>
      <c r="AJ2850">
        <v>105</v>
      </c>
      <c r="AK2850">
        <v>103</v>
      </c>
      <c r="AL2850">
        <v>93</v>
      </c>
      <c r="AM2850">
        <v>90</v>
      </c>
      <c r="AN2850" s="5">
        <v>89</v>
      </c>
      <c r="AO2850" s="5">
        <v>94</v>
      </c>
      <c r="AP2850" s="5">
        <v>101</v>
      </c>
      <c r="AQ2850" s="5">
        <v>102</v>
      </c>
      <c r="AR2850" s="5">
        <v>106</v>
      </c>
      <c r="AS2850" s="5">
        <v>105</v>
      </c>
      <c r="AT2850" s="5">
        <v>96</v>
      </c>
      <c r="AU2850" s="5">
        <v>81</v>
      </c>
      <c r="AV2850" s="5">
        <v>95</v>
      </c>
      <c r="AW2850" s="5">
        <v>102</v>
      </c>
      <c r="AX2850" s="5">
        <v>98</v>
      </c>
      <c r="AY2850" s="5">
        <v>94</v>
      </c>
      <c r="AZ2850" s="5">
        <v>94</v>
      </c>
      <c r="BA2850" s="5">
        <v>100</v>
      </c>
      <c r="BB2850" s="5">
        <v>102</v>
      </c>
      <c r="BC2850" s="5">
        <v>106</v>
      </c>
      <c r="BD2850" s="5">
        <v>110</v>
      </c>
      <c r="BE2850" s="5">
        <v>107</v>
      </c>
      <c r="BF2850" s="5">
        <v>108</v>
      </c>
      <c r="BG2850" s="5">
        <v>105</v>
      </c>
      <c r="BH2850" s="5">
        <v>103</v>
      </c>
      <c r="BI2850" s="5">
        <v>101</v>
      </c>
      <c r="BJ2850" s="5">
        <v>101</v>
      </c>
      <c r="BK2850" s="5">
        <v>98</v>
      </c>
      <c r="BL2850" s="5">
        <v>99</v>
      </c>
      <c r="BM2850" s="5">
        <v>102</v>
      </c>
      <c r="BN2850" s="5">
        <v>106</v>
      </c>
      <c r="BO2850" s="5">
        <v>109</v>
      </c>
      <c r="BP2850" s="5">
        <v>109</v>
      </c>
      <c r="BQ2850" s="5">
        <v>106</v>
      </c>
      <c r="BR2850" s="5">
        <v>102</v>
      </c>
      <c r="BS2850">
        <v>107</v>
      </c>
      <c r="BT2850">
        <v>109</v>
      </c>
      <c r="BU2850">
        <v>107</v>
      </c>
      <c r="BV2850">
        <v>99</v>
      </c>
      <c r="BW2850">
        <v>89</v>
      </c>
      <c r="BX2850">
        <v>99</v>
      </c>
      <c r="BY2850">
        <v>101</v>
      </c>
      <c r="BZ2850">
        <v>103</v>
      </c>
      <c r="CA2850">
        <v>106</v>
      </c>
      <c r="CB2850">
        <v>107</v>
      </c>
      <c r="CC2850">
        <v>109</v>
      </c>
      <c r="CD2850">
        <v>108</v>
      </c>
      <c r="CE2850">
        <v>104</v>
      </c>
      <c r="CF2850">
        <v>108</v>
      </c>
      <c r="CG2850">
        <v>109</v>
      </c>
      <c r="CH2850">
        <v>109</v>
      </c>
      <c r="CI2850">
        <v>110</v>
      </c>
      <c r="CJ2850">
        <v>111</v>
      </c>
      <c r="CK2850">
        <v>111</v>
      </c>
      <c r="CL2850">
        <v>108</v>
      </c>
      <c r="CM2850">
        <v>104</v>
      </c>
      <c r="CN2850">
        <v>98</v>
      </c>
      <c r="CO2850">
        <v>93</v>
      </c>
      <c r="CP2850">
        <v>96</v>
      </c>
      <c r="CQ2850">
        <v>97</v>
      </c>
      <c r="CR2850">
        <v>96</v>
      </c>
      <c r="CS2850">
        <v>100</v>
      </c>
      <c r="CT2850">
        <v>100</v>
      </c>
      <c r="CU2850">
        <v>102</v>
      </c>
      <c r="CV2850">
        <v>85</v>
      </c>
      <c r="CW2850">
        <v>90</v>
      </c>
      <c r="CX2850" t="s">
        <v>2</v>
      </c>
      <c r="CY2850" t="s">
        <v>92</v>
      </c>
    </row>
    <row r="2851" spans="1:103" x14ac:dyDescent="0.25">
      <c r="A2851" t="s">
        <v>155</v>
      </c>
      <c r="B2851">
        <v>36.430300000000003</v>
      </c>
      <c r="C2851">
        <v>-114.51390000000001</v>
      </c>
      <c r="D2851">
        <v>2000</v>
      </c>
      <c r="E2851" t="s">
        <v>1</v>
      </c>
      <c r="F2851">
        <v>210.3</v>
      </c>
      <c r="G2851">
        <v>1992</v>
      </c>
      <c r="H2851">
        <v>8</v>
      </c>
      <c r="I2851" t="s">
        <v>260</v>
      </c>
      <c r="J2851">
        <v>95</v>
      </c>
      <c r="K2851">
        <v>99</v>
      </c>
      <c r="L2851">
        <v>101</v>
      </c>
      <c r="M2851">
        <v>99</v>
      </c>
      <c r="N2851">
        <v>106</v>
      </c>
      <c r="O2851">
        <v>101</v>
      </c>
      <c r="P2851">
        <v>95</v>
      </c>
      <c r="Q2851">
        <v>91</v>
      </c>
      <c r="R2851">
        <v>96</v>
      </c>
      <c r="S2851">
        <v>98</v>
      </c>
      <c r="T2851">
        <v>98</v>
      </c>
      <c r="U2851">
        <v>96</v>
      </c>
      <c r="V2851">
        <v>93</v>
      </c>
      <c r="W2851">
        <v>88</v>
      </c>
      <c r="X2851">
        <v>83</v>
      </c>
      <c r="Y2851">
        <v>86</v>
      </c>
      <c r="Z2851">
        <v>85</v>
      </c>
      <c r="AA2851">
        <v>93</v>
      </c>
      <c r="AB2851">
        <v>98</v>
      </c>
      <c r="AC2851">
        <v>100</v>
      </c>
      <c r="AD2851">
        <v>101</v>
      </c>
      <c r="AE2851">
        <v>104</v>
      </c>
      <c r="AF2851">
        <v>102</v>
      </c>
      <c r="AG2851">
        <v>101</v>
      </c>
      <c r="AH2851">
        <v>99</v>
      </c>
      <c r="AI2851">
        <v>99</v>
      </c>
      <c r="AJ2851">
        <v>99</v>
      </c>
      <c r="AL2851">
        <v>105</v>
      </c>
      <c r="AM2851">
        <v>97</v>
      </c>
      <c r="AN2851" s="5">
        <v>90</v>
      </c>
      <c r="AO2851" s="5">
        <v>92</v>
      </c>
      <c r="AP2851" s="5">
        <v>95</v>
      </c>
      <c r="AQ2851" s="5">
        <v>101</v>
      </c>
      <c r="AR2851" s="5">
        <v>104</v>
      </c>
      <c r="AS2851" s="5">
        <v>108</v>
      </c>
      <c r="AT2851" s="5">
        <v>107</v>
      </c>
      <c r="AU2851" s="5">
        <v>92</v>
      </c>
      <c r="AV2851" s="5">
        <v>83</v>
      </c>
      <c r="AW2851" s="5">
        <v>95</v>
      </c>
      <c r="AX2851" s="5">
        <v>103</v>
      </c>
      <c r="AY2851" s="8">
        <f>AVERAGE(AX2851,AZ2851)</f>
        <v>101</v>
      </c>
      <c r="AZ2851" s="5">
        <v>99</v>
      </c>
      <c r="BA2851" s="5">
        <v>99</v>
      </c>
      <c r="BB2851" s="5">
        <v>100</v>
      </c>
      <c r="BC2851" s="5">
        <v>102</v>
      </c>
      <c r="BD2851" s="8">
        <f>AVERAGE(BC2851,BE2851)</f>
        <v>106</v>
      </c>
      <c r="BE2851" s="5">
        <v>110</v>
      </c>
      <c r="BF2851" s="5">
        <v>108</v>
      </c>
      <c r="BG2851" s="5">
        <v>109</v>
      </c>
      <c r="BH2851" s="5">
        <v>107</v>
      </c>
      <c r="BI2851" s="5">
        <v>103</v>
      </c>
      <c r="BJ2851" s="5">
        <v>101</v>
      </c>
      <c r="BK2851" s="5">
        <v>101</v>
      </c>
      <c r="BL2851" s="5">
        <v>98</v>
      </c>
      <c r="BM2851" s="5">
        <v>100</v>
      </c>
      <c r="BN2851" s="5">
        <v>103</v>
      </c>
      <c r="BO2851" s="8">
        <f>AVERAGE(BN2851,BP2851)</f>
        <v>106</v>
      </c>
      <c r="BP2851" s="5">
        <v>109</v>
      </c>
      <c r="BQ2851" s="5">
        <v>109</v>
      </c>
      <c r="BR2851" s="5">
        <v>106</v>
      </c>
      <c r="BS2851">
        <v>105</v>
      </c>
      <c r="BT2851">
        <v>107</v>
      </c>
      <c r="BV2851">
        <v>109</v>
      </c>
      <c r="BW2851">
        <v>99</v>
      </c>
      <c r="BX2851">
        <v>92</v>
      </c>
      <c r="BY2851">
        <v>96</v>
      </c>
      <c r="BZ2851">
        <v>102</v>
      </c>
      <c r="CA2851">
        <v>104</v>
      </c>
      <c r="CB2851">
        <v>107</v>
      </c>
      <c r="CC2851">
        <v>108</v>
      </c>
      <c r="CD2851">
        <v>109</v>
      </c>
      <c r="CE2851">
        <v>107</v>
      </c>
      <c r="CF2851">
        <v>107</v>
      </c>
      <c r="CG2851">
        <v>108</v>
      </c>
      <c r="CH2851">
        <v>110</v>
      </c>
      <c r="CI2851">
        <v>110</v>
      </c>
      <c r="CJ2851">
        <v>110</v>
      </c>
      <c r="CK2851">
        <v>112</v>
      </c>
      <c r="CL2851">
        <v>112</v>
      </c>
      <c r="CM2851">
        <v>109</v>
      </c>
      <c r="CN2851">
        <v>102</v>
      </c>
      <c r="CO2851">
        <v>98</v>
      </c>
      <c r="CP2851">
        <v>91</v>
      </c>
      <c r="CQ2851">
        <v>96</v>
      </c>
      <c r="CR2851">
        <v>96</v>
      </c>
      <c r="CT2851">
        <v>101</v>
      </c>
      <c r="CU2851">
        <v>102</v>
      </c>
      <c r="CV2851">
        <v>102</v>
      </c>
      <c r="CW2851">
        <v>86</v>
      </c>
      <c r="CX2851" t="s">
        <v>2</v>
      </c>
      <c r="CY2851" t="s">
        <v>156</v>
      </c>
    </row>
    <row r="2852" spans="1:103" x14ac:dyDescent="0.25">
      <c r="A2852" t="s">
        <v>77</v>
      </c>
      <c r="B2852">
        <v>34.8536</v>
      </c>
      <c r="C2852">
        <v>-116.7869</v>
      </c>
      <c r="D2852">
        <v>1919</v>
      </c>
      <c r="E2852" t="s">
        <v>1</v>
      </c>
      <c r="F2852">
        <v>178.9</v>
      </c>
      <c r="G2852">
        <v>1992</v>
      </c>
      <c r="H2852">
        <v>8</v>
      </c>
      <c r="I2852" t="s">
        <v>260</v>
      </c>
      <c r="J2852">
        <v>105</v>
      </c>
      <c r="K2852">
        <v>106</v>
      </c>
      <c r="L2852">
        <v>107</v>
      </c>
      <c r="M2852">
        <v>107</v>
      </c>
      <c r="N2852">
        <v>101</v>
      </c>
      <c r="O2852">
        <v>89</v>
      </c>
      <c r="P2852">
        <v>96</v>
      </c>
      <c r="Q2852">
        <v>99</v>
      </c>
      <c r="R2852">
        <v>99</v>
      </c>
      <c r="S2852">
        <v>98</v>
      </c>
      <c r="T2852">
        <v>98</v>
      </c>
      <c r="U2852">
        <v>82</v>
      </c>
      <c r="V2852">
        <v>86</v>
      </c>
      <c r="W2852">
        <v>77</v>
      </c>
      <c r="X2852">
        <v>82</v>
      </c>
      <c r="Y2852">
        <v>89</v>
      </c>
      <c r="Z2852">
        <v>97</v>
      </c>
      <c r="AA2852">
        <v>99</v>
      </c>
      <c r="AB2852">
        <v>100</v>
      </c>
      <c r="AC2852">
        <v>101</v>
      </c>
      <c r="AD2852">
        <v>101</v>
      </c>
      <c r="AE2852">
        <v>105</v>
      </c>
      <c r="AF2852">
        <v>100</v>
      </c>
      <c r="AG2852">
        <v>99</v>
      </c>
      <c r="AH2852">
        <v>97</v>
      </c>
      <c r="AI2852">
        <v>100</v>
      </c>
      <c r="AJ2852">
        <v>105</v>
      </c>
      <c r="AK2852">
        <v>102</v>
      </c>
      <c r="AL2852">
        <v>92</v>
      </c>
      <c r="AM2852">
        <v>90</v>
      </c>
      <c r="AN2852" s="5">
        <v>89</v>
      </c>
      <c r="AO2852" s="5">
        <v>98</v>
      </c>
      <c r="AP2852" s="5">
        <v>103</v>
      </c>
      <c r="AQ2852" s="5">
        <v>102</v>
      </c>
      <c r="AR2852" s="5">
        <v>106</v>
      </c>
      <c r="AS2852" s="5">
        <v>108</v>
      </c>
      <c r="AT2852" s="5">
        <v>93</v>
      </c>
      <c r="AU2852" s="5">
        <v>80</v>
      </c>
      <c r="AV2852" s="5">
        <v>96</v>
      </c>
      <c r="AW2852" s="5">
        <v>101</v>
      </c>
      <c r="AX2852" s="5">
        <v>95</v>
      </c>
      <c r="AY2852" s="5">
        <v>93</v>
      </c>
      <c r="AZ2852" s="5">
        <v>92</v>
      </c>
      <c r="BA2852" s="5">
        <v>101</v>
      </c>
      <c r="BB2852" s="5">
        <v>102</v>
      </c>
      <c r="BC2852" s="5">
        <v>107</v>
      </c>
      <c r="BD2852" s="5">
        <v>109</v>
      </c>
      <c r="BE2852" s="5">
        <v>107</v>
      </c>
      <c r="BF2852" s="5">
        <v>109</v>
      </c>
      <c r="BG2852" s="5">
        <v>105</v>
      </c>
      <c r="BH2852" s="5">
        <v>103</v>
      </c>
      <c r="BI2852" s="5">
        <v>99</v>
      </c>
      <c r="BJ2852" s="5">
        <v>102</v>
      </c>
      <c r="BK2852" s="5">
        <v>101</v>
      </c>
      <c r="BL2852" s="5">
        <v>100</v>
      </c>
      <c r="BM2852" s="5">
        <v>105</v>
      </c>
      <c r="BN2852" s="5">
        <v>108</v>
      </c>
      <c r="BO2852" s="5">
        <v>110</v>
      </c>
      <c r="BP2852" s="5">
        <v>109</v>
      </c>
      <c r="BQ2852" s="5">
        <v>100</v>
      </c>
      <c r="BR2852" s="5">
        <v>107</v>
      </c>
      <c r="BS2852">
        <v>108</v>
      </c>
      <c r="BT2852">
        <v>111</v>
      </c>
      <c r="BU2852">
        <v>112</v>
      </c>
      <c r="BV2852">
        <v>99</v>
      </c>
      <c r="BW2852">
        <v>103</v>
      </c>
      <c r="BX2852">
        <v>104</v>
      </c>
      <c r="BY2852">
        <v>103</v>
      </c>
      <c r="BZ2852">
        <v>103</v>
      </c>
      <c r="CA2852">
        <v>105</v>
      </c>
      <c r="CB2852">
        <v>110</v>
      </c>
      <c r="CC2852">
        <v>110</v>
      </c>
      <c r="CD2852">
        <v>107</v>
      </c>
      <c r="CE2852">
        <v>104</v>
      </c>
      <c r="CF2852">
        <v>106</v>
      </c>
      <c r="CG2852">
        <v>109</v>
      </c>
      <c r="CH2852">
        <v>110</v>
      </c>
      <c r="CI2852">
        <v>111</v>
      </c>
      <c r="CJ2852">
        <v>111</v>
      </c>
      <c r="CK2852">
        <v>110</v>
      </c>
      <c r="CL2852">
        <v>108</v>
      </c>
      <c r="CM2852">
        <v>105</v>
      </c>
      <c r="CN2852">
        <v>96</v>
      </c>
      <c r="CO2852">
        <v>95</v>
      </c>
      <c r="CP2852">
        <v>100</v>
      </c>
      <c r="CQ2852">
        <v>100</v>
      </c>
      <c r="CR2852">
        <v>99</v>
      </c>
      <c r="CS2852">
        <v>103</v>
      </c>
      <c r="CT2852">
        <v>100</v>
      </c>
      <c r="CU2852">
        <v>101</v>
      </c>
      <c r="CV2852">
        <v>89</v>
      </c>
      <c r="CW2852">
        <v>95</v>
      </c>
      <c r="CX2852" t="s">
        <v>5</v>
      </c>
      <c r="CY2852" t="s">
        <v>78</v>
      </c>
    </row>
    <row r="2853" spans="1:103" x14ac:dyDescent="0.25">
      <c r="A2853" t="s">
        <v>103</v>
      </c>
      <c r="B2853">
        <v>36.234699999999997</v>
      </c>
      <c r="C2853">
        <v>-115.1164</v>
      </c>
      <c r="D2853">
        <v>1898</v>
      </c>
      <c r="E2853" t="s">
        <v>1</v>
      </c>
      <c r="F2853">
        <v>158.69999999999999</v>
      </c>
      <c r="G2853">
        <v>1992</v>
      </c>
      <c r="H2853">
        <v>8</v>
      </c>
      <c r="I2853" t="s">
        <v>260</v>
      </c>
      <c r="J2853">
        <v>101</v>
      </c>
      <c r="K2853">
        <v>101</v>
      </c>
      <c r="L2853">
        <v>107</v>
      </c>
      <c r="M2853">
        <v>105</v>
      </c>
      <c r="N2853">
        <v>102</v>
      </c>
      <c r="O2853">
        <v>94</v>
      </c>
      <c r="P2853">
        <v>94</v>
      </c>
      <c r="Q2853">
        <v>96</v>
      </c>
      <c r="R2853">
        <v>98</v>
      </c>
      <c r="S2853">
        <v>98</v>
      </c>
      <c r="T2853">
        <v>98</v>
      </c>
      <c r="U2853">
        <v>88</v>
      </c>
      <c r="V2853">
        <v>82</v>
      </c>
      <c r="W2853">
        <v>85</v>
      </c>
      <c r="Y2853">
        <v>86</v>
      </c>
      <c r="Z2853">
        <v>92</v>
      </c>
      <c r="AA2853">
        <v>98</v>
      </c>
      <c r="AB2853">
        <v>100</v>
      </c>
      <c r="AC2853">
        <v>101</v>
      </c>
      <c r="AD2853">
        <v>102</v>
      </c>
      <c r="AE2853">
        <v>99</v>
      </c>
      <c r="AF2853">
        <v>100</v>
      </c>
      <c r="AG2853">
        <v>99</v>
      </c>
      <c r="AH2853">
        <v>97</v>
      </c>
      <c r="AI2853">
        <v>99</v>
      </c>
      <c r="AJ2853">
        <v>105</v>
      </c>
      <c r="AK2853">
        <v>105</v>
      </c>
      <c r="AL2853">
        <v>93</v>
      </c>
      <c r="AM2853">
        <v>90</v>
      </c>
      <c r="AN2853" s="5">
        <v>90</v>
      </c>
      <c r="AO2853" s="5">
        <v>96</v>
      </c>
      <c r="AP2853" s="5">
        <v>101</v>
      </c>
      <c r="AQ2853" s="5">
        <v>103</v>
      </c>
      <c r="AR2853" s="5">
        <v>106</v>
      </c>
      <c r="AS2853" s="5">
        <v>106</v>
      </c>
      <c r="AT2853" s="5">
        <v>96</v>
      </c>
      <c r="AU2853" s="5">
        <v>84</v>
      </c>
      <c r="AV2853" s="5">
        <v>95</v>
      </c>
      <c r="AW2853" s="5">
        <v>103</v>
      </c>
      <c r="AX2853" s="5">
        <v>98</v>
      </c>
      <c r="AY2853" s="5">
        <v>95</v>
      </c>
      <c r="AZ2853" s="5">
        <v>96</v>
      </c>
      <c r="BA2853" s="5">
        <v>98</v>
      </c>
      <c r="BB2853" s="5">
        <v>102</v>
      </c>
      <c r="BC2853" s="5">
        <v>104</v>
      </c>
      <c r="BD2853" s="5">
        <v>110</v>
      </c>
      <c r="BE2853" s="5">
        <v>108</v>
      </c>
      <c r="BF2853" s="5">
        <v>108</v>
      </c>
      <c r="BG2853" s="5">
        <v>105</v>
      </c>
      <c r="BH2853" s="5">
        <v>103</v>
      </c>
      <c r="BI2853" s="5">
        <v>103</v>
      </c>
      <c r="BJ2853" s="5">
        <v>102</v>
      </c>
      <c r="BK2853" s="5">
        <v>99</v>
      </c>
      <c r="BL2853" s="5">
        <v>101</v>
      </c>
      <c r="BM2853" s="5">
        <v>103</v>
      </c>
      <c r="BN2853" s="5">
        <v>107</v>
      </c>
      <c r="BO2853" s="5">
        <v>109</v>
      </c>
      <c r="BP2853" s="5">
        <v>110</v>
      </c>
      <c r="BQ2853" s="5">
        <v>105</v>
      </c>
      <c r="BR2853" s="5">
        <v>103</v>
      </c>
      <c r="BS2853">
        <v>107</v>
      </c>
      <c r="BT2853">
        <v>111</v>
      </c>
      <c r="BU2853">
        <v>99</v>
      </c>
      <c r="BV2853">
        <v>88</v>
      </c>
      <c r="BW2853">
        <v>99</v>
      </c>
      <c r="BX2853">
        <v>102</v>
      </c>
      <c r="BY2853">
        <v>103</v>
      </c>
      <c r="BZ2853">
        <v>105</v>
      </c>
      <c r="CA2853">
        <v>106</v>
      </c>
      <c r="CB2853">
        <v>106</v>
      </c>
      <c r="CC2853">
        <v>109</v>
      </c>
      <c r="CD2853">
        <v>108</v>
      </c>
      <c r="CE2853">
        <v>108</v>
      </c>
      <c r="CF2853">
        <v>107</v>
      </c>
      <c r="CG2853">
        <v>110</v>
      </c>
      <c r="CH2853">
        <v>111</v>
      </c>
      <c r="CI2853">
        <v>110</v>
      </c>
      <c r="CJ2853">
        <v>111</v>
      </c>
      <c r="CK2853">
        <v>111</v>
      </c>
      <c r="CL2853">
        <v>110</v>
      </c>
      <c r="CM2853">
        <v>105</v>
      </c>
      <c r="CN2853">
        <v>97</v>
      </c>
      <c r="CO2853">
        <v>95</v>
      </c>
      <c r="CP2853">
        <v>97</v>
      </c>
      <c r="CQ2853">
        <v>98</v>
      </c>
      <c r="CR2853">
        <v>100</v>
      </c>
      <c r="CS2853">
        <v>100</v>
      </c>
      <c r="CT2853">
        <v>102</v>
      </c>
      <c r="CU2853">
        <v>86</v>
      </c>
      <c r="CV2853">
        <v>91</v>
      </c>
      <c r="CW2853">
        <v>95</v>
      </c>
      <c r="CX2853" t="s">
        <v>2</v>
      </c>
      <c r="CY2853" t="s">
        <v>104</v>
      </c>
    </row>
    <row r="2854" spans="1:103" x14ac:dyDescent="0.25">
      <c r="A2854" t="s">
        <v>63</v>
      </c>
      <c r="B2854">
        <v>36.549999999999997</v>
      </c>
      <c r="C2854">
        <v>-114.45829999999999</v>
      </c>
      <c r="D2854">
        <v>1294</v>
      </c>
      <c r="E2854" t="s">
        <v>1</v>
      </c>
      <c r="F2854">
        <v>215.3</v>
      </c>
      <c r="G2854">
        <v>1992</v>
      </c>
      <c r="H2854">
        <v>8</v>
      </c>
      <c r="I2854" t="s">
        <v>260</v>
      </c>
      <c r="J2854">
        <v>102</v>
      </c>
      <c r="K2854">
        <v>103</v>
      </c>
      <c r="L2854">
        <v>103</v>
      </c>
      <c r="M2854">
        <v>109</v>
      </c>
      <c r="N2854">
        <v>104</v>
      </c>
      <c r="O2854">
        <v>96</v>
      </c>
      <c r="P2854">
        <v>98</v>
      </c>
      <c r="Q2854">
        <v>98</v>
      </c>
      <c r="R2854">
        <v>100</v>
      </c>
      <c r="S2854">
        <v>101</v>
      </c>
      <c r="T2854">
        <v>98</v>
      </c>
      <c r="U2854">
        <v>95</v>
      </c>
      <c r="V2854">
        <v>91</v>
      </c>
      <c r="W2854">
        <v>85</v>
      </c>
      <c r="X2854">
        <v>90</v>
      </c>
      <c r="Y2854">
        <v>90</v>
      </c>
      <c r="Z2854">
        <v>98</v>
      </c>
      <c r="AA2854">
        <v>100</v>
      </c>
      <c r="AB2854">
        <v>102</v>
      </c>
      <c r="AC2854">
        <v>104</v>
      </c>
      <c r="AD2854">
        <v>105</v>
      </c>
      <c r="AE2854">
        <v>105</v>
      </c>
      <c r="AF2854">
        <v>104</v>
      </c>
      <c r="AG2854">
        <v>103</v>
      </c>
      <c r="AH2854">
        <v>99</v>
      </c>
      <c r="AI2854">
        <v>104</v>
      </c>
      <c r="AJ2854">
        <v>108</v>
      </c>
      <c r="AK2854">
        <v>107</v>
      </c>
      <c r="AL2854">
        <v>100</v>
      </c>
      <c r="AM2854">
        <v>94</v>
      </c>
      <c r="AN2854" s="5">
        <v>93</v>
      </c>
      <c r="AO2854" s="5">
        <v>100</v>
      </c>
      <c r="AP2854" s="5">
        <v>103</v>
      </c>
      <c r="AQ2854" s="5">
        <v>105</v>
      </c>
      <c r="AR2854" s="5">
        <v>110</v>
      </c>
      <c r="AS2854" s="5">
        <v>109</v>
      </c>
      <c r="AT2854" s="5">
        <v>96</v>
      </c>
      <c r="AU2854" s="5">
        <v>85</v>
      </c>
      <c r="AV2854" s="5">
        <v>98</v>
      </c>
      <c r="AW2854" s="5">
        <v>106</v>
      </c>
      <c r="AX2854" s="5">
        <v>99</v>
      </c>
      <c r="AY2854" s="5">
        <v>96</v>
      </c>
      <c r="AZ2854" s="5">
        <v>100</v>
      </c>
      <c r="BA2854" s="5">
        <v>103</v>
      </c>
      <c r="BB2854" s="5">
        <v>107</v>
      </c>
      <c r="BC2854" s="5">
        <v>109</v>
      </c>
      <c r="BD2854" s="5">
        <v>111</v>
      </c>
      <c r="BE2854" s="5">
        <v>113</v>
      </c>
      <c r="BF2854" s="5">
        <v>111</v>
      </c>
      <c r="BG2854" s="5">
        <v>109</v>
      </c>
      <c r="BH2854" s="5">
        <v>106</v>
      </c>
      <c r="BI2854" s="5">
        <v>105</v>
      </c>
      <c r="BJ2854" s="5">
        <v>104</v>
      </c>
      <c r="BK2854" s="5">
        <v>107</v>
      </c>
      <c r="BL2854" s="5">
        <v>109</v>
      </c>
      <c r="BM2854" s="5">
        <v>107</v>
      </c>
      <c r="BN2854" s="5">
        <v>111</v>
      </c>
      <c r="BO2854" s="5">
        <v>113</v>
      </c>
      <c r="BP2854" s="5">
        <v>114</v>
      </c>
      <c r="BQ2854" s="5">
        <v>111</v>
      </c>
      <c r="BR2854" s="5">
        <v>108</v>
      </c>
      <c r="BS2854">
        <v>114</v>
      </c>
      <c r="BT2854">
        <v>115</v>
      </c>
      <c r="BU2854">
        <v>114</v>
      </c>
      <c r="BV2854">
        <v>103</v>
      </c>
      <c r="BW2854">
        <v>96</v>
      </c>
      <c r="BX2854">
        <v>103</v>
      </c>
      <c r="BY2854">
        <v>105</v>
      </c>
      <c r="BZ2854">
        <v>104</v>
      </c>
      <c r="CA2854">
        <v>111</v>
      </c>
      <c r="CB2854">
        <v>112</v>
      </c>
      <c r="CC2854">
        <v>114</v>
      </c>
      <c r="CD2854">
        <v>112</v>
      </c>
      <c r="CE2854">
        <v>113</v>
      </c>
      <c r="CF2854">
        <v>112</v>
      </c>
      <c r="CG2854">
        <v>111</v>
      </c>
      <c r="CH2854">
        <v>114</v>
      </c>
      <c r="CI2854">
        <v>115</v>
      </c>
      <c r="CJ2854">
        <v>115</v>
      </c>
      <c r="CK2854">
        <v>115</v>
      </c>
      <c r="CL2854">
        <v>113</v>
      </c>
      <c r="CM2854">
        <v>105</v>
      </c>
      <c r="CN2854">
        <v>101</v>
      </c>
      <c r="CO2854">
        <v>94</v>
      </c>
      <c r="CP2854">
        <v>101</v>
      </c>
      <c r="CQ2854">
        <v>99</v>
      </c>
      <c r="CR2854">
        <v>101</v>
      </c>
      <c r="CS2854">
        <v>106</v>
      </c>
      <c r="CT2854">
        <v>104</v>
      </c>
      <c r="CU2854">
        <v>104</v>
      </c>
      <c r="CV2854">
        <v>90</v>
      </c>
      <c r="CW2854">
        <v>95</v>
      </c>
      <c r="CX2854" t="s">
        <v>2</v>
      </c>
      <c r="CY2854" t="s">
        <v>64</v>
      </c>
    </row>
    <row r="2855" spans="1:103" x14ac:dyDescent="0.25">
      <c r="A2855" t="s">
        <v>185</v>
      </c>
      <c r="B2855">
        <v>36.03</v>
      </c>
      <c r="C2855">
        <v>-114.3289</v>
      </c>
      <c r="D2855">
        <v>1280</v>
      </c>
      <c r="E2855" t="s">
        <v>1</v>
      </c>
      <c r="F2855">
        <v>232.5</v>
      </c>
      <c r="G2855">
        <v>1992</v>
      </c>
      <c r="H2855">
        <v>8</v>
      </c>
      <c r="I2855" t="s">
        <v>260</v>
      </c>
      <c r="J2855">
        <v>98</v>
      </c>
      <c r="K2855">
        <v>102</v>
      </c>
      <c r="L2855">
        <v>107</v>
      </c>
      <c r="M2855">
        <v>102</v>
      </c>
      <c r="N2855">
        <v>110</v>
      </c>
      <c r="O2855">
        <v>106</v>
      </c>
      <c r="P2855">
        <v>99</v>
      </c>
      <c r="Q2855">
        <v>99</v>
      </c>
      <c r="R2855">
        <v>99</v>
      </c>
      <c r="S2855">
        <v>102</v>
      </c>
      <c r="T2855">
        <v>103</v>
      </c>
      <c r="U2855">
        <v>100</v>
      </c>
      <c r="V2855">
        <v>100</v>
      </c>
      <c r="W2855">
        <v>100</v>
      </c>
      <c r="X2855">
        <v>89</v>
      </c>
      <c r="Y2855">
        <v>91</v>
      </c>
      <c r="Z2855">
        <v>87</v>
      </c>
      <c r="AA2855">
        <v>97</v>
      </c>
      <c r="AB2855">
        <v>103</v>
      </c>
      <c r="AC2855">
        <v>105</v>
      </c>
      <c r="AD2855">
        <v>107</v>
      </c>
      <c r="AE2855">
        <v>108</v>
      </c>
      <c r="AF2855">
        <v>108</v>
      </c>
      <c r="AG2855">
        <v>106</v>
      </c>
      <c r="AH2855">
        <v>104</v>
      </c>
      <c r="AI2855">
        <v>102</v>
      </c>
      <c r="AJ2855">
        <v>103</v>
      </c>
      <c r="AK2855">
        <v>105</v>
      </c>
      <c r="AL2855">
        <v>110</v>
      </c>
      <c r="AM2855">
        <v>102</v>
      </c>
      <c r="AN2855" s="5">
        <v>97</v>
      </c>
      <c r="AO2855" s="5">
        <v>93</v>
      </c>
      <c r="AP2855" s="5">
        <v>98</v>
      </c>
      <c r="AQ2855" s="5">
        <v>105</v>
      </c>
      <c r="AR2855" s="5">
        <v>108</v>
      </c>
      <c r="AS2855" s="5">
        <v>113</v>
      </c>
      <c r="AT2855" s="5">
        <v>111</v>
      </c>
      <c r="AU2855" s="5">
        <v>92</v>
      </c>
      <c r="AV2855" s="5">
        <v>86</v>
      </c>
      <c r="AW2855" s="5">
        <v>97</v>
      </c>
      <c r="AX2855" s="5">
        <v>107</v>
      </c>
      <c r="AY2855" s="5">
        <v>102</v>
      </c>
      <c r="AZ2855" s="5">
        <v>101</v>
      </c>
      <c r="BA2855" s="5">
        <v>101</v>
      </c>
      <c r="BB2855" s="5">
        <v>103</v>
      </c>
      <c r="BC2855" s="5">
        <v>105</v>
      </c>
      <c r="BD2855" s="5">
        <v>108</v>
      </c>
      <c r="BE2855" s="5">
        <v>114</v>
      </c>
      <c r="BF2855" s="5">
        <v>112</v>
      </c>
      <c r="BG2855" s="5">
        <v>112</v>
      </c>
      <c r="BH2855" s="5">
        <v>111</v>
      </c>
      <c r="BI2855" s="5">
        <v>110</v>
      </c>
      <c r="BJ2855" s="5">
        <v>106</v>
      </c>
      <c r="BK2855" s="5">
        <v>105</v>
      </c>
      <c r="BL2855" s="5">
        <v>102</v>
      </c>
      <c r="BM2855" s="5">
        <v>102</v>
      </c>
      <c r="BN2855" s="5">
        <v>105</v>
      </c>
      <c r="BO2855" s="5">
        <v>109</v>
      </c>
      <c r="BP2855" s="5">
        <v>111</v>
      </c>
      <c r="BQ2855" s="5">
        <v>112</v>
      </c>
      <c r="BR2855" s="5">
        <v>110</v>
      </c>
      <c r="BS2855">
        <v>110</v>
      </c>
      <c r="BT2855">
        <v>109</v>
      </c>
      <c r="BU2855">
        <v>114</v>
      </c>
      <c r="BV2855">
        <v>113</v>
      </c>
      <c r="BW2855">
        <v>102</v>
      </c>
      <c r="BX2855">
        <v>95</v>
      </c>
      <c r="BY2855">
        <v>95</v>
      </c>
      <c r="BZ2855">
        <v>105</v>
      </c>
      <c r="CA2855">
        <v>106</v>
      </c>
      <c r="CB2855">
        <v>108</v>
      </c>
      <c r="CC2855">
        <v>109</v>
      </c>
      <c r="CD2855">
        <v>111</v>
      </c>
      <c r="CE2855">
        <v>109</v>
      </c>
      <c r="CF2855">
        <v>109</v>
      </c>
      <c r="CG2855">
        <v>109</v>
      </c>
      <c r="CH2855">
        <v>112</v>
      </c>
      <c r="CI2855">
        <v>115</v>
      </c>
      <c r="CJ2855">
        <v>113</v>
      </c>
      <c r="CK2855">
        <v>113</v>
      </c>
      <c r="CL2855">
        <v>114</v>
      </c>
      <c r="CM2855">
        <v>113</v>
      </c>
      <c r="CN2855">
        <v>106</v>
      </c>
      <c r="CO2855">
        <v>100</v>
      </c>
      <c r="CP2855">
        <v>95</v>
      </c>
      <c r="CQ2855">
        <v>98</v>
      </c>
      <c r="CR2855">
        <v>100</v>
      </c>
      <c r="CS2855">
        <v>100</v>
      </c>
      <c r="CT2855">
        <v>103</v>
      </c>
      <c r="CU2855">
        <v>103</v>
      </c>
      <c r="CV2855">
        <v>106</v>
      </c>
      <c r="CW2855">
        <v>106</v>
      </c>
      <c r="CX2855" t="s">
        <v>122</v>
      </c>
      <c r="CY2855" t="s">
        <v>186</v>
      </c>
    </row>
    <row r="2856" spans="1:103" x14ac:dyDescent="0.25">
      <c r="A2856" t="s">
        <v>187</v>
      </c>
      <c r="B2856">
        <v>36.141399999999997</v>
      </c>
      <c r="C2856">
        <v>-114.72750000000001</v>
      </c>
      <c r="D2856">
        <v>1270</v>
      </c>
      <c r="E2856" t="s">
        <v>1</v>
      </c>
      <c r="F2856">
        <v>194.9</v>
      </c>
      <c r="G2856">
        <v>1992</v>
      </c>
      <c r="H2856">
        <v>8</v>
      </c>
      <c r="I2856" t="s">
        <v>260</v>
      </c>
      <c r="J2856">
        <v>104</v>
      </c>
      <c r="K2856">
        <v>107</v>
      </c>
      <c r="L2856">
        <v>105</v>
      </c>
      <c r="M2856">
        <v>110</v>
      </c>
      <c r="N2856">
        <v>106</v>
      </c>
      <c r="O2856">
        <v>96</v>
      </c>
      <c r="P2856">
        <v>97</v>
      </c>
      <c r="Q2856">
        <v>99</v>
      </c>
      <c r="X2856">
        <v>87</v>
      </c>
      <c r="Y2856">
        <v>89</v>
      </c>
      <c r="Z2856">
        <v>98</v>
      </c>
      <c r="AA2856">
        <v>103</v>
      </c>
      <c r="AC2856">
        <v>104</v>
      </c>
      <c r="AD2856">
        <v>107</v>
      </c>
      <c r="AE2856">
        <v>104</v>
      </c>
      <c r="AF2856">
        <v>104</v>
      </c>
      <c r="AG2856">
        <v>105</v>
      </c>
      <c r="AH2856">
        <v>103</v>
      </c>
      <c r="AM2856">
        <v>108</v>
      </c>
      <c r="AN2856" s="5">
        <v>100</v>
      </c>
      <c r="AO2856" s="5">
        <v>105</v>
      </c>
      <c r="AP2856" s="5">
        <v>108</v>
      </c>
      <c r="AQ2856" s="5">
        <v>112</v>
      </c>
      <c r="AR2856" s="5">
        <v>111</v>
      </c>
      <c r="AS2856" s="5">
        <v>109</v>
      </c>
      <c r="AT2856" s="5">
        <v>98</v>
      </c>
      <c r="AU2856" s="5">
        <v>94</v>
      </c>
      <c r="AV2856" s="5">
        <v>106</v>
      </c>
      <c r="AW2856" s="5">
        <v>110</v>
      </c>
      <c r="AX2856" s="5">
        <v>108</v>
      </c>
      <c r="AY2856" s="5">
        <v>105</v>
      </c>
      <c r="AZ2856" s="5">
        <v>107</v>
      </c>
      <c r="BA2856" s="5">
        <v>102</v>
      </c>
      <c r="BB2856" s="5">
        <v>106</v>
      </c>
      <c r="BC2856" s="5">
        <v>110</v>
      </c>
      <c r="BD2856" s="5">
        <v>115</v>
      </c>
      <c r="BE2856" s="5">
        <v>117</v>
      </c>
      <c r="BF2856" s="5">
        <v>115</v>
      </c>
      <c r="BG2856" s="5">
        <v>114</v>
      </c>
      <c r="BH2856" s="5">
        <v>112</v>
      </c>
      <c r="BI2856" s="5">
        <v>117</v>
      </c>
      <c r="BJ2856" s="5">
        <v>115</v>
      </c>
      <c r="BK2856" s="5">
        <v>112</v>
      </c>
      <c r="BL2856" s="5">
        <v>106</v>
      </c>
      <c r="BM2856" s="5">
        <v>110</v>
      </c>
      <c r="BN2856" s="5">
        <v>113</v>
      </c>
      <c r="BO2856" s="5">
        <v>115</v>
      </c>
      <c r="BP2856" s="5">
        <v>117</v>
      </c>
      <c r="BQ2856" s="5">
        <v>110</v>
      </c>
      <c r="BR2856" s="5">
        <v>107</v>
      </c>
      <c r="BS2856">
        <v>111</v>
      </c>
      <c r="BT2856">
        <v>115</v>
      </c>
      <c r="BU2856">
        <v>113</v>
      </c>
      <c r="BV2856">
        <v>100</v>
      </c>
      <c r="BW2856">
        <v>96</v>
      </c>
      <c r="BX2856">
        <v>100</v>
      </c>
      <c r="BY2856">
        <v>105</v>
      </c>
      <c r="BZ2856">
        <v>108</v>
      </c>
      <c r="CA2856">
        <v>105</v>
      </c>
      <c r="CB2856">
        <v>111</v>
      </c>
      <c r="CC2856">
        <v>115</v>
      </c>
      <c r="CD2856">
        <v>112</v>
      </c>
      <c r="CF2856">
        <v>114</v>
      </c>
      <c r="CG2856">
        <v>115</v>
      </c>
      <c r="CH2856">
        <v>117</v>
      </c>
      <c r="CI2856">
        <v>115</v>
      </c>
      <c r="CJ2856">
        <v>116</v>
      </c>
      <c r="CK2856">
        <v>115</v>
      </c>
      <c r="CL2856">
        <v>113</v>
      </c>
      <c r="CM2856">
        <v>103</v>
      </c>
      <c r="CN2856">
        <v>99</v>
      </c>
      <c r="CO2856">
        <v>96</v>
      </c>
      <c r="CP2856">
        <v>100</v>
      </c>
      <c r="CQ2856">
        <v>100</v>
      </c>
      <c r="CR2856">
        <v>100</v>
      </c>
      <c r="CS2856">
        <v>107</v>
      </c>
      <c r="CT2856">
        <v>107</v>
      </c>
      <c r="CU2856">
        <v>105</v>
      </c>
      <c r="CV2856">
        <v>97</v>
      </c>
      <c r="CW2856">
        <v>95</v>
      </c>
      <c r="CX2856" t="s">
        <v>2</v>
      </c>
      <c r="CY2856" t="s">
        <v>188</v>
      </c>
    </row>
    <row r="2857" spans="1:103" x14ac:dyDescent="0.25">
      <c r="A2857" t="s">
        <v>195</v>
      </c>
      <c r="B2857">
        <v>36.309199999999997</v>
      </c>
      <c r="C2857">
        <v>-114.4256</v>
      </c>
      <c r="D2857">
        <v>1250</v>
      </c>
      <c r="E2857" t="s">
        <v>1</v>
      </c>
      <c r="F2857">
        <v>219</v>
      </c>
      <c r="G2857">
        <v>1992</v>
      </c>
      <c r="H2857">
        <v>8</v>
      </c>
      <c r="I2857" t="s">
        <v>260</v>
      </c>
      <c r="J2857">
        <v>99</v>
      </c>
      <c r="K2857">
        <v>102</v>
      </c>
      <c r="L2857">
        <v>108</v>
      </c>
      <c r="M2857">
        <v>102</v>
      </c>
      <c r="N2857">
        <v>112</v>
      </c>
      <c r="O2857">
        <v>104</v>
      </c>
      <c r="P2857">
        <v>99</v>
      </c>
      <c r="Q2857">
        <v>99</v>
      </c>
      <c r="R2857">
        <v>98</v>
      </c>
      <c r="S2857">
        <v>100</v>
      </c>
      <c r="T2857">
        <v>104</v>
      </c>
      <c r="U2857">
        <v>101</v>
      </c>
      <c r="V2857">
        <v>98</v>
      </c>
      <c r="W2857">
        <v>93</v>
      </c>
      <c r="X2857">
        <v>89</v>
      </c>
      <c r="Y2857">
        <v>90</v>
      </c>
      <c r="Z2857">
        <v>87</v>
      </c>
      <c r="AA2857">
        <v>97</v>
      </c>
      <c r="AB2857">
        <v>103</v>
      </c>
      <c r="AC2857">
        <v>105</v>
      </c>
      <c r="AD2857">
        <v>107</v>
      </c>
      <c r="AE2857">
        <v>108</v>
      </c>
      <c r="AF2857">
        <v>108</v>
      </c>
      <c r="AG2857">
        <v>106</v>
      </c>
      <c r="AH2857">
        <v>104</v>
      </c>
      <c r="AI2857">
        <v>105</v>
      </c>
      <c r="AJ2857">
        <v>101</v>
      </c>
      <c r="AK2857">
        <v>106</v>
      </c>
      <c r="AL2857">
        <v>110</v>
      </c>
      <c r="AM2857">
        <v>104</v>
      </c>
      <c r="AN2857" s="5">
        <v>96</v>
      </c>
      <c r="AO2857" s="5">
        <v>94</v>
      </c>
      <c r="AP2857" s="5">
        <v>100</v>
      </c>
      <c r="AQ2857" s="5">
        <v>105</v>
      </c>
      <c r="AR2857" s="5">
        <v>105</v>
      </c>
      <c r="AS2857" s="5">
        <v>112</v>
      </c>
      <c r="AT2857" s="5">
        <v>109</v>
      </c>
      <c r="AU2857" s="5">
        <v>96</v>
      </c>
      <c r="AV2857" s="5">
        <v>87</v>
      </c>
      <c r="AW2857" s="5">
        <v>96</v>
      </c>
      <c r="AX2857" s="5">
        <v>110</v>
      </c>
      <c r="AY2857" s="5">
        <v>100</v>
      </c>
      <c r="AZ2857" s="5">
        <v>102</v>
      </c>
      <c r="BA2857" s="5">
        <v>98</v>
      </c>
      <c r="BB2857" s="5">
        <v>105</v>
      </c>
      <c r="BC2857" s="5">
        <v>105</v>
      </c>
      <c r="BD2857" s="5">
        <v>107</v>
      </c>
      <c r="BE2857" s="5">
        <v>114</v>
      </c>
      <c r="BF2857" s="5">
        <v>113</v>
      </c>
      <c r="BG2857" s="5">
        <v>110</v>
      </c>
      <c r="BH2857" s="5">
        <v>109</v>
      </c>
      <c r="BI2857" s="5">
        <v>106</v>
      </c>
      <c r="BJ2857" s="5">
        <v>105</v>
      </c>
      <c r="BK2857" s="5">
        <v>105</v>
      </c>
      <c r="BL2857" s="5">
        <v>104</v>
      </c>
      <c r="BM2857" s="5">
        <v>102</v>
      </c>
      <c r="BN2857" s="5">
        <v>105</v>
      </c>
      <c r="BO2857" s="5">
        <v>109</v>
      </c>
      <c r="BP2857" s="5">
        <v>111</v>
      </c>
      <c r="BQ2857" s="5">
        <v>114</v>
      </c>
      <c r="BR2857" s="5">
        <v>111</v>
      </c>
      <c r="BS2857">
        <v>106</v>
      </c>
      <c r="BT2857">
        <v>109</v>
      </c>
      <c r="BU2857">
        <v>110</v>
      </c>
      <c r="BV2857">
        <v>112</v>
      </c>
      <c r="BW2857">
        <v>103</v>
      </c>
      <c r="BX2857">
        <v>97</v>
      </c>
      <c r="BY2857">
        <v>98</v>
      </c>
      <c r="BZ2857">
        <v>102</v>
      </c>
      <c r="CA2857">
        <v>107</v>
      </c>
      <c r="CB2857">
        <v>110</v>
      </c>
      <c r="CC2857">
        <v>109</v>
      </c>
      <c r="CD2857">
        <v>112</v>
      </c>
      <c r="CE2857">
        <v>109</v>
      </c>
      <c r="CF2857">
        <v>114</v>
      </c>
      <c r="CG2857">
        <v>110</v>
      </c>
      <c r="CH2857">
        <v>111</v>
      </c>
      <c r="CI2857">
        <v>117</v>
      </c>
      <c r="CJ2857">
        <v>116</v>
      </c>
      <c r="CK2857">
        <v>114</v>
      </c>
      <c r="CL2857">
        <v>113</v>
      </c>
      <c r="CM2857">
        <v>114</v>
      </c>
      <c r="CN2857">
        <v>104</v>
      </c>
      <c r="CO2857">
        <v>100</v>
      </c>
      <c r="CP2857">
        <v>95</v>
      </c>
      <c r="CQ2857">
        <v>98</v>
      </c>
      <c r="CR2857">
        <v>97</v>
      </c>
      <c r="CS2857">
        <v>99</v>
      </c>
      <c r="CT2857">
        <v>105</v>
      </c>
      <c r="CU2857">
        <v>105</v>
      </c>
      <c r="CV2857">
        <v>104</v>
      </c>
      <c r="CW2857">
        <v>91</v>
      </c>
      <c r="CX2857" t="s">
        <v>2</v>
      </c>
      <c r="CY2857" t="s">
        <v>196</v>
      </c>
    </row>
    <row r="2858" spans="1:103" x14ac:dyDescent="0.25">
      <c r="A2858" t="s">
        <v>171</v>
      </c>
      <c r="B2858">
        <v>35.118600000000001</v>
      </c>
      <c r="C2858">
        <v>-114.69329999999999</v>
      </c>
      <c r="D2858">
        <v>1000</v>
      </c>
      <c r="E2858" t="s">
        <v>1</v>
      </c>
      <c r="F2858">
        <v>246.3</v>
      </c>
      <c r="G2858">
        <v>1992</v>
      </c>
      <c r="H2858">
        <v>8</v>
      </c>
      <c r="I2858" t="s">
        <v>260</v>
      </c>
      <c r="J2858">
        <v>101</v>
      </c>
      <c r="K2858">
        <v>104</v>
      </c>
      <c r="L2858">
        <v>103</v>
      </c>
      <c r="M2858">
        <v>107</v>
      </c>
      <c r="N2858">
        <v>100</v>
      </c>
      <c r="O2858">
        <v>93</v>
      </c>
      <c r="P2858">
        <v>92</v>
      </c>
      <c r="Q2858">
        <v>95</v>
      </c>
      <c r="R2858">
        <v>97</v>
      </c>
      <c r="S2858">
        <v>96</v>
      </c>
      <c r="T2858">
        <v>93</v>
      </c>
      <c r="U2858">
        <v>92</v>
      </c>
      <c r="V2858">
        <v>90</v>
      </c>
      <c r="W2858">
        <v>82</v>
      </c>
      <c r="X2858">
        <v>87</v>
      </c>
      <c r="Y2858">
        <v>88</v>
      </c>
      <c r="Z2858">
        <v>96</v>
      </c>
      <c r="AA2858">
        <v>99</v>
      </c>
      <c r="AB2858">
        <v>101</v>
      </c>
      <c r="AC2858">
        <v>100</v>
      </c>
      <c r="AD2858">
        <v>104</v>
      </c>
      <c r="AE2858">
        <v>100</v>
      </c>
      <c r="AF2858">
        <v>99</v>
      </c>
      <c r="AG2858">
        <v>103</v>
      </c>
      <c r="AH2858">
        <v>100</v>
      </c>
      <c r="AI2858">
        <v>102</v>
      </c>
      <c r="AJ2858">
        <v>105</v>
      </c>
      <c r="AK2858">
        <v>105</v>
      </c>
      <c r="AL2858">
        <v>100</v>
      </c>
      <c r="AM2858">
        <v>92</v>
      </c>
      <c r="AN2858" s="5">
        <v>89</v>
      </c>
      <c r="AO2858" s="5">
        <v>98</v>
      </c>
      <c r="AP2858" s="5">
        <v>100</v>
      </c>
      <c r="AQ2858" s="5">
        <v>103</v>
      </c>
      <c r="AR2858" s="5">
        <v>109</v>
      </c>
      <c r="AS2858" s="5">
        <v>104</v>
      </c>
      <c r="AT2858" s="5">
        <v>90</v>
      </c>
      <c r="AU2858" s="5">
        <v>94</v>
      </c>
      <c r="AV2858" s="5">
        <v>99</v>
      </c>
      <c r="AW2858" s="5">
        <v>104</v>
      </c>
      <c r="AX2858" s="5">
        <v>98</v>
      </c>
      <c r="AY2858" s="5">
        <v>93</v>
      </c>
      <c r="AZ2858" s="5">
        <v>97</v>
      </c>
      <c r="BA2858" s="5">
        <v>99</v>
      </c>
      <c r="BB2858" s="5">
        <v>104</v>
      </c>
      <c r="BC2858" s="5">
        <v>108</v>
      </c>
      <c r="BD2858" s="5">
        <v>109</v>
      </c>
      <c r="BE2858" s="5">
        <v>110</v>
      </c>
      <c r="BF2858" s="5">
        <v>108</v>
      </c>
      <c r="BG2858" s="5">
        <v>107</v>
      </c>
      <c r="BH2858" s="5">
        <v>101</v>
      </c>
      <c r="BI2858" s="5">
        <v>101</v>
      </c>
      <c r="BJ2858" s="5">
        <v>99</v>
      </c>
      <c r="BK2858" s="5">
        <v>96</v>
      </c>
      <c r="BL2858" s="5">
        <v>99</v>
      </c>
      <c r="BM2858" s="5">
        <v>106</v>
      </c>
      <c r="BN2858" s="5">
        <v>110</v>
      </c>
      <c r="BO2858" s="5">
        <v>110</v>
      </c>
      <c r="BP2858" s="5">
        <v>107</v>
      </c>
      <c r="BQ2858" s="5">
        <v>104</v>
      </c>
      <c r="BR2858" s="5">
        <v>102</v>
      </c>
      <c r="BS2858">
        <v>108</v>
      </c>
      <c r="BT2858">
        <v>108</v>
      </c>
      <c r="BU2858">
        <v>105</v>
      </c>
      <c r="BV2858">
        <v>95</v>
      </c>
      <c r="BW2858">
        <v>94</v>
      </c>
      <c r="BX2858">
        <v>99</v>
      </c>
      <c r="BY2858">
        <v>101</v>
      </c>
      <c r="BZ2858">
        <v>103</v>
      </c>
      <c r="CA2858">
        <v>108</v>
      </c>
      <c r="CB2858">
        <v>110</v>
      </c>
      <c r="CC2858">
        <v>110</v>
      </c>
      <c r="CD2858">
        <v>104</v>
      </c>
      <c r="CE2858">
        <v>103</v>
      </c>
      <c r="CF2858">
        <v>109</v>
      </c>
      <c r="CG2858">
        <v>110</v>
      </c>
      <c r="CH2858">
        <v>111</v>
      </c>
      <c r="CI2858">
        <v>111</v>
      </c>
      <c r="CJ2858">
        <v>112</v>
      </c>
      <c r="CK2858">
        <v>109</v>
      </c>
      <c r="CL2858">
        <v>108</v>
      </c>
      <c r="CM2858">
        <v>99</v>
      </c>
      <c r="CN2858">
        <v>95</v>
      </c>
      <c r="CO2858">
        <v>85</v>
      </c>
      <c r="CP2858">
        <v>93</v>
      </c>
      <c r="CQ2858">
        <v>96</v>
      </c>
      <c r="CR2858">
        <v>102</v>
      </c>
      <c r="CS2858">
        <v>104</v>
      </c>
      <c r="CT2858">
        <v>103</v>
      </c>
      <c r="CU2858">
        <v>99</v>
      </c>
      <c r="CV2858">
        <v>96</v>
      </c>
      <c r="CW2858">
        <v>92</v>
      </c>
      <c r="CX2858" t="s">
        <v>2</v>
      </c>
      <c r="CY2858" t="s">
        <v>172</v>
      </c>
    </row>
    <row r="2859" spans="1:103" x14ac:dyDescent="0.25">
      <c r="A2859" t="s">
        <v>183</v>
      </c>
      <c r="B2859">
        <v>35.053100000000001</v>
      </c>
      <c r="C2859">
        <v>-116.07940000000001</v>
      </c>
      <c r="D2859">
        <v>950</v>
      </c>
      <c r="E2859" t="s">
        <v>1</v>
      </c>
      <c r="F2859">
        <v>171.9</v>
      </c>
      <c r="G2859">
        <v>1992</v>
      </c>
      <c r="H2859">
        <v>8</v>
      </c>
      <c r="I2859" t="s">
        <v>260</v>
      </c>
      <c r="J2859">
        <v>111</v>
      </c>
      <c r="K2859">
        <v>111</v>
      </c>
      <c r="L2859">
        <v>112</v>
      </c>
      <c r="M2859">
        <v>113</v>
      </c>
      <c r="O2859">
        <v>99</v>
      </c>
      <c r="P2859">
        <v>99</v>
      </c>
      <c r="Q2859">
        <v>100</v>
      </c>
      <c r="R2859">
        <v>101</v>
      </c>
      <c r="S2859">
        <v>100</v>
      </c>
      <c r="T2859">
        <v>100</v>
      </c>
      <c r="U2859">
        <v>88</v>
      </c>
      <c r="V2859">
        <v>91</v>
      </c>
      <c r="X2859">
        <v>89</v>
      </c>
      <c r="Y2859">
        <v>92</v>
      </c>
      <c r="Z2859">
        <v>100</v>
      </c>
      <c r="AA2859">
        <v>103</v>
      </c>
      <c r="AB2859">
        <v>105</v>
      </c>
      <c r="AC2859">
        <v>106</v>
      </c>
      <c r="AD2859">
        <v>105</v>
      </c>
      <c r="AE2859">
        <v>109</v>
      </c>
      <c r="AF2859">
        <v>106</v>
      </c>
      <c r="AG2859">
        <v>104</v>
      </c>
      <c r="AH2859">
        <v>102</v>
      </c>
      <c r="AI2859">
        <v>106</v>
      </c>
      <c r="AJ2859">
        <v>111</v>
      </c>
      <c r="AK2859">
        <v>110</v>
      </c>
      <c r="AL2859">
        <v>98</v>
      </c>
      <c r="AM2859">
        <v>94</v>
      </c>
      <c r="AN2859" s="5">
        <v>95</v>
      </c>
      <c r="AO2859" s="5">
        <v>104</v>
      </c>
      <c r="AP2859" s="5">
        <v>106</v>
      </c>
      <c r="AQ2859" s="5">
        <v>107</v>
      </c>
      <c r="AR2859" s="5">
        <v>113</v>
      </c>
      <c r="AS2859" s="5">
        <v>113</v>
      </c>
      <c r="AT2859" s="5">
        <v>97</v>
      </c>
      <c r="AU2859" s="5">
        <v>83</v>
      </c>
      <c r="AV2859" s="5">
        <v>102</v>
      </c>
      <c r="AW2859" s="5">
        <v>106</v>
      </c>
      <c r="AX2859" s="5">
        <v>104</v>
      </c>
      <c r="AY2859" s="5">
        <v>99</v>
      </c>
      <c r="AZ2859" s="5">
        <v>103</v>
      </c>
      <c r="BA2859" s="5">
        <v>107</v>
      </c>
      <c r="BB2859" s="5">
        <v>109</v>
      </c>
      <c r="BC2859" s="5">
        <v>111</v>
      </c>
      <c r="BD2859" s="5">
        <v>115</v>
      </c>
      <c r="BE2859" s="5">
        <v>110</v>
      </c>
      <c r="BF2859" s="5">
        <v>115</v>
      </c>
      <c r="BG2859" s="5">
        <v>110</v>
      </c>
      <c r="BH2859" s="5">
        <v>106</v>
      </c>
      <c r="BI2859" s="5">
        <v>108</v>
      </c>
      <c r="BJ2859" s="5">
        <v>105</v>
      </c>
      <c r="BK2859" s="5">
        <v>101</v>
      </c>
      <c r="BL2859" s="5">
        <v>103</v>
      </c>
      <c r="BM2859" s="5">
        <v>110</v>
      </c>
      <c r="BN2859" s="5">
        <v>112</v>
      </c>
      <c r="BO2859" s="5">
        <v>117</v>
      </c>
      <c r="BP2859" s="5">
        <v>115</v>
      </c>
      <c r="BQ2859" s="5">
        <v>103</v>
      </c>
      <c r="BR2859" s="5">
        <v>110</v>
      </c>
      <c r="BS2859">
        <v>113</v>
      </c>
      <c r="BT2859">
        <v>117</v>
      </c>
      <c r="BU2859">
        <v>112</v>
      </c>
      <c r="BV2859">
        <v>106</v>
      </c>
      <c r="BW2859">
        <v>100</v>
      </c>
      <c r="BX2859">
        <v>105</v>
      </c>
      <c r="BY2859">
        <v>109</v>
      </c>
      <c r="BZ2859">
        <v>110</v>
      </c>
      <c r="CA2859">
        <v>111</v>
      </c>
      <c r="CB2859">
        <v>115</v>
      </c>
      <c r="CC2859">
        <v>114</v>
      </c>
      <c r="CD2859">
        <v>112</v>
      </c>
      <c r="CE2859">
        <v>108</v>
      </c>
      <c r="CF2859">
        <v>112</v>
      </c>
      <c r="CG2859">
        <v>114</v>
      </c>
      <c r="CH2859">
        <v>118</v>
      </c>
      <c r="CI2859">
        <v>118</v>
      </c>
      <c r="CJ2859">
        <v>118</v>
      </c>
      <c r="CK2859">
        <v>117</v>
      </c>
      <c r="CL2859">
        <v>113</v>
      </c>
      <c r="CM2859">
        <v>106</v>
      </c>
      <c r="CN2859">
        <v>104</v>
      </c>
      <c r="CO2859">
        <v>94</v>
      </c>
      <c r="CP2859">
        <v>103</v>
      </c>
      <c r="CQ2859">
        <v>102</v>
      </c>
      <c r="CR2859">
        <v>106</v>
      </c>
      <c r="CS2859">
        <v>108</v>
      </c>
      <c r="CT2859">
        <v>104</v>
      </c>
      <c r="CU2859">
        <v>108</v>
      </c>
      <c r="CV2859">
        <v>96</v>
      </c>
      <c r="CW2859">
        <v>101</v>
      </c>
      <c r="CX2859" t="s">
        <v>5</v>
      </c>
      <c r="CY2859" t="s">
        <v>184</v>
      </c>
    </row>
    <row r="2860" spans="1:103" x14ac:dyDescent="0.25">
      <c r="A2860" t="s">
        <v>140</v>
      </c>
      <c r="B2860">
        <v>35.868600000000001</v>
      </c>
      <c r="C2860">
        <v>-114.6611</v>
      </c>
      <c r="D2860">
        <v>740</v>
      </c>
      <c r="E2860" t="s">
        <v>1</v>
      </c>
      <c r="F2860">
        <v>208.6</v>
      </c>
      <c r="G2860">
        <v>1992</v>
      </c>
      <c r="H2860">
        <v>8</v>
      </c>
      <c r="I2860" t="s">
        <v>260</v>
      </c>
      <c r="J2860">
        <v>101</v>
      </c>
      <c r="K2860">
        <v>107</v>
      </c>
      <c r="L2860">
        <v>106</v>
      </c>
      <c r="M2860">
        <v>106</v>
      </c>
      <c r="N2860">
        <v>111</v>
      </c>
      <c r="O2860">
        <v>104</v>
      </c>
      <c r="P2860">
        <v>96</v>
      </c>
      <c r="Q2860">
        <v>97</v>
      </c>
      <c r="R2860">
        <v>98</v>
      </c>
      <c r="S2860">
        <v>101</v>
      </c>
      <c r="T2860">
        <v>100</v>
      </c>
      <c r="U2860">
        <v>98</v>
      </c>
      <c r="V2860">
        <v>98</v>
      </c>
      <c r="W2860">
        <v>93</v>
      </c>
      <c r="X2860">
        <v>91</v>
      </c>
      <c r="Y2860">
        <v>90</v>
      </c>
      <c r="Z2860">
        <v>91</v>
      </c>
      <c r="AA2860">
        <v>100</v>
      </c>
      <c r="AB2860">
        <v>102</v>
      </c>
      <c r="AC2860">
        <v>104</v>
      </c>
      <c r="AD2860">
        <v>104</v>
      </c>
      <c r="AE2860">
        <v>106</v>
      </c>
      <c r="AF2860">
        <v>105</v>
      </c>
      <c r="AG2860">
        <v>106</v>
      </c>
      <c r="AH2860">
        <v>105</v>
      </c>
      <c r="AI2860">
        <v>105</v>
      </c>
      <c r="AJ2860">
        <v>105</v>
      </c>
      <c r="AK2860">
        <v>109</v>
      </c>
      <c r="AL2860">
        <v>107</v>
      </c>
      <c r="AM2860">
        <v>102</v>
      </c>
      <c r="AN2860" s="5">
        <v>100</v>
      </c>
      <c r="AO2860" s="5">
        <v>99</v>
      </c>
      <c r="AP2860" s="5">
        <v>101</v>
      </c>
      <c r="AQ2860" s="5">
        <v>104</v>
      </c>
      <c r="AR2860" s="5">
        <v>108</v>
      </c>
      <c r="AS2860" s="5">
        <v>107</v>
      </c>
      <c r="AT2860" s="5">
        <v>105</v>
      </c>
      <c r="AU2860" s="5">
        <v>111</v>
      </c>
      <c r="AV2860" s="5">
        <v>96</v>
      </c>
      <c r="AW2860" s="5">
        <v>100</v>
      </c>
      <c r="AX2860" s="5">
        <v>108</v>
      </c>
      <c r="AY2860" s="5">
        <v>102</v>
      </c>
      <c r="AZ2860" s="5">
        <v>99</v>
      </c>
      <c r="BA2860" s="5">
        <v>102</v>
      </c>
      <c r="BB2860" s="5">
        <v>104</v>
      </c>
      <c r="BC2860" s="5">
        <v>107</v>
      </c>
      <c r="BD2860" s="5">
        <v>111</v>
      </c>
      <c r="BE2860" s="5">
        <v>118</v>
      </c>
      <c r="BF2860" s="5">
        <v>114</v>
      </c>
      <c r="BG2860" s="8">
        <f>AVERAGE(BF2860,BH2860)</f>
        <v>113.5</v>
      </c>
      <c r="BH2860" s="5">
        <v>113</v>
      </c>
      <c r="BI2860" s="5">
        <v>104</v>
      </c>
      <c r="BJ2860" s="5">
        <v>104</v>
      </c>
      <c r="BK2860" s="5">
        <v>103</v>
      </c>
      <c r="BL2860" s="5">
        <v>100</v>
      </c>
      <c r="BM2860" s="5">
        <v>104</v>
      </c>
      <c r="BN2860" s="5">
        <v>109</v>
      </c>
      <c r="BO2860" s="5">
        <v>112</v>
      </c>
      <c r="BP2860" s="5">
        <v>114</v>
      </c>
      <c r="BQ2860" s="5">
        <v>113</v>
      </c>
      <c r="BR2860" s="5">
        <v>109</v>
      </c>
      <c r="BS2860">
        <v>104</v>
      </c>
      <c r="BT2860">
        <v>103</v>
      </c>
      <c r="BU2860">
        <v>116</v>
      </c>
      <c r="BV2860">
        <v>113</v>
      </c>
      <c r="BW2860">
        <v>100</v>
      </c>
      <c r="BX2860">
        <v>100</v>
      </c>
      <c r="BY2860">
        <v>98</v>
      </c>
      <c r="BZ2860">
        <v>103</v>
      </c>
      <c r="CA2860">
        <v>107</v>
      </c>
      <c r="CB2860">
        <v>111</v>
      </c>
      <c r="CC2860">
        <v>112</v>
      </c>
      <c r="CD2860">
        <v>114</v>
      </c>
      <c r="CE2860">
        <v>112</v>
      </c>
      <c r="CF2860">
        <v>107</v>
      </c>
      <c r="CG2860">
        <v>112</v>
      </c>
      <c r="CH2860">
        <v>114</v>
      </c>
      <c r="CI2860">
        <v>115</v>
      </c>
      <c r="CJ2860">
        <v>116</v>
      </c>
      <c r="CK2860">
        <v>117</v>
      </c>
      <c r="CL2860">
        <v>114</v>
      </c>
      <c r="CM2860">
        <v>112</v>
      </c>
      <c r="CN2860">
        <v>103</v>
      </c>
      <c r="CO2860">
        <v>98</v>
      </c>
      <c r="CP2860">
        <v>95</v>
      </c>
      <c r="CQ2860">
        <v>96</v>
      </c>
      <c r="CR2860">
        <v>100</v>
      </c>
      <c r="CS2860">
        <v>104</v>
      </c>
      <c r="CT2860">
        <v>107</v>
      </c>
      <c r="CU2860">
        <v>106</v>
      </c>
      <c r="CV2860">
        <v>104</v>
      </c>
      <c r="CW2860">
        <v>97</v>
      </c>
      <c r="CX2860" t="s">
        <v>122</v>
      </c>
      <c r="CY2860" t="s">
        <v>141</v>
      </c>
    </row>
    <row r="2861" spans="1:103" x14ac:dyDescent="0.25">
      <c r="A2861" t="s">
        <v>117</v>
      </c>
      <c r="B2861">
        <v>36.462499999999999</v>
      </c>
      <c r="C2861">
        <v>-116.8672</v>
      </c>
      <c r="D2861">
        <v>-194</v>
      </c>
      <c r="E2861" t="s">
        <v>1</v>
      </c>
      <c r="F2861">
        <v>0</v>
      </c>
      <c r="G2861">
        <v>1992</v>
      </c>
      <c r="H2861">
        <v>8</v>
      </c>
      <c r="I2861" t="s">
        <v>260</v>
      </c>
      <c r="J2861">
        <v>115</v>
      </c>
      <c r="K2861">
        <v>117</v>
      </c>
      <c r="L2861">
        <v>118</v>
      </c>
      <c r="M2861">
        <v>121</v>
      </c>
      <c r="N2861">
        <v>116</v>
      </c>
      <c r="O2861">
        <v>104</v>
      </c>
      <c r="P2861">
        <v>107</v>
      </c>
      <c r="Q2861">
        <v>110</v>
      </c>
      <c r="R2861">
        <v>111</v>
      </c>
      <c r="S2861">
        <v>110</v>
      </c>
      <c r="T2861">
        <v>107</v>
      </c>
      <c r="U2861">
        <v>103</v>
      </c>
      <c r="V2861">
        <v>97</v>
      </c>
      <c r="W2861">
        <v>93</v>
      </c>
      <c r="X2861">
        <v>96</v>
      </c>
      <c r="Y2861">
        <v>98</v>
      </c>
      <c r="Z2861">
        <v>106</v>
      </c>
      <c r="AA2861">
        <v>108</v>
      </c>
      <c r="AB2861">
        <v>109</v>
      </c>
      <c r="AC2861">
        <v>113</v>
      </c>
      <c r="AD2861">
        <v>112</v>
      </c>
      <c r="AE2861">
        <v>115</v>
      </c>
      <c r="AF2861">
        <v>112</v>
      </c>
      <c r="AG2861">
        <v>111</v>
      </c>
      <c r="AH2861">
        <v>110</v>
      </c>
      <c r="AI2861">
        <v>112</v>
      </c>
      <c r="AJ2861">
        <v>117</v>
      </c>
      <c r="AK2861">
        <v>114</v>
      </c>
      <c r="AL2861">
        <v>106</v>
      </c>
      <c r="AM2861">
        <v>103</v>
      </c>
      <c r="AN2861" s="5">
        <v>101</v>
      </c>
      <c r="AO2861" s="5">
        <v>107</v>
      </c>
      <c r="AP2861" s="5">
        <v>115</v>
      </c>
      <c r="AQ2861" s="5">
        <v>115</v>
      </c>
      <c r="AR2861" s="5">
        <v>119</v>
      </c>
      <c r="AS2861" s="5">
        <v>119</v>
      </c>
      <c r="AT2861" s="5">
        <v>108</v>
      </c>
      <c r="AU2861" s="5">
        <v>105</v>
      </c>
      <c r="AV2861" s="5">
        <v>106</v>
      </c>
      <c r="AW2861" s="5">
        <v>113</v>
      </c>
      <c r="AX2861" s="5">
        <v>108</v>
      </c>
      <c r="AY2861" s="5">
        <v>105</v>
      </c>
      <c r="AZ2861" s="5">
        <v>110</v>
      </c>
      <c r="BA2861" s="5">
        <v>112</v>
      </c>
      <c r="BB2861" s="5">
        <v>115</v>
      </c>
      <c r="BC2861" s="5">
        <v>119</v>
      </c>
      <c r="BD2861" s="5">
        <v>122</v>
      </c>
      <c r="BE2861" s="5">
        <v>119</v>
      </c>
      <c r="BF2861" s="5">
        <v>121</v>
      </c>
      <c r="BG2861" s="5">
        <v>115</v>
      </c>
      <c r="BH2861" s="5">
        <v>112</v>
      </c>
      <c r="BI2861" s="5">
        <v>112</v>
      </c>
      <c r="BJ2861" s="5">
        <v>108</v>
      </c>
      <c r="BK2861" s="5">
        <v>111</v>
      </c>
      <c r="BL2861" s="5">
        <v>115</v>
      </c>
      <c r="BM2861" s="5">
        <v>116</v>
      </c>
      <c r="BN2861" s="5">
        <v>119</v>
      </c>
      <c r="BO2861" s="5">
        <v>121</v>
      </c>
      <c r="BP2861" s="5">
        <v>121</v>
      </c>
      <c r="BQ2861" s="5">
        <v>112</v>
      </c>
      <c r="BR2861" s="5">
        <v>116</v>
      </c>
      <c r="BS2861">
        <v>122</v>
      </c>
      <c r="BT2861">
        <v>123</v>
      </c>
      <c r="BU2861">
        <v>125</v>
      </c>
      <c r="BV2861">
        <v>113</v>
      </c>
      <c r="BW2861">
        <v>115</v>
      </c>
      <c r="BX2861">
        <v>113</v>
      </c>
      <c r="BY2861">
        <v>113</v>
      </c>
      <c r="BZ2861">
        <v>116</v>
      </c>
      <c r="CA2861">
        <v>118</v>
      </c>
      <c r="CB2861">
        <v>122</v>
      </c>
      <c r="CC2861">
        <v>123</v>
      </c>
      <c r="CD2861">
        <v>122</v>
      </c>
      <c r="CE2861">
        <v>121</v>
      </c>
      <c r="CF2861">
        <v>118</v>
      </c>
      <c r="CG2861">
        <v>122</v>
      </c>
      <c r="CH2861">
        <v>121</v>
      </c>
      <c r="CI2861">
        <v>121</v>
      </c>
      <c r="CJ2861">
        <v>123</v>
      </c>
      <c r="CK2861">
        <v>124</v>
      </c>
      <c r="CL2861">
        <v>122</v>
      </c>
      <c r="CM2861">
        <v>117</v>
      </c>
      <c r="CN2861">
        <v>110</v>
      </c>
      <c r="CO2861">
        <v>108</v>
      </c>
      <c r="CP2861">
        <v>108</v>
      </c>
      <c r="CQ2861">
        <v>112</v>
      </c>
      <c r="CR2861">
        <v>112</v>
      </c>
      <c r="CS2861">
        <v>115</v>
      </c>
      <c r="CT2861">
        <v>114</v>
      </c>
      <c r="CU2861">
        <v>112</v>
      </c>
      <c r="CV2861">
        <v>103</v>
      </c>
      <c r="CW2861">
        <v>104</v>
      </c>
      <c r="CX2861" t="s">
        <v>5</v>
      </c>
      <c r="CY2861" t="s">
        <v>118</v>
      </c>
    </row>
    <row r="2862" spans="1:103" x14ac:dyDescent="0.25">
      <c r="BS2862" cm="1">
        <f t="array" ref="BS2862">SUMPRODUCT(--(MOD(AN2861:BR2861,5)=0))</f>
        <v>8</v>
      </c>
      <c r="BT2862">
        <f>AVERAGE(AN2861:BR2861)</f>
        <v>113.45161290322581</v>
      </c>
    </row>
    <row r="2863" spans="1:103" x14ac:dyDescent="0.25">
      <c r="D2863" s="5">
        <f>AVERAGE(D2806:D2860)</f>
        <v>3339.3454545454547</v>
      </c>
      <c r="AN2863" s="5">
        <f>AVERAGE(AN2806:AN2860)</f>
        <v>84.345454545454544</v>
      </c>
      <c r="AO2863" s="5">
        <f t="shared" ref="AO2863:BR2863" si="3747">AVERAGE(AO2806:AO2860)</f>
        <v>89.218181818181819</v>
      </c>
      <c r="AP2863" s="5">
        <f t="shared" si="3747"/>
        <v>92.909090909090907</v>
      </c>
      <c r="AQ2863" s="5">
        <f t="shared" si="3747"/>
        <v>95.284848484848496</v>
      </c>
      <c r="AR2863" s="5">
        <f t="shared" si="3747"/>
        <v>98.436363636363637</v>
      </c>
      <c r="AS2863" s="5">
        <f t="shared" si="3747"/>
        <v>99.290909090909096</v>
      </c>
      <c r="AT2863" s="5">
        <f t="shared" si="3747"/>
        <v>92.290909090909096</v>
      </c>
      <c r="AU2863" s="5">
        <f t="shared" si="3747"/>
        <v>86.509090909090915</v>
      </c>
      <c r="AV2863" s="5">
        <f t="shared" si="3747"/>
        <v>90.381818181818176</v>
      </c>
      <c r="AW2863" s="5">
        <f t="shared" si="3747"/>
        <v>94.309090909090912</v>
      </c>
      <c r="AX2863" s="5">
        <f t="shared" si="3747"/>
        <v>91.345454545454544</v>
      </c>
      <c r="AY2863" s="5">
        <f t="shared" si="3747"/>
        <v>87.090909090909093</v>
      </c>
      <c r="AZ2863" s="5">
        <f t="shared" si="3747"/>
        <v>88.781818181818181</v>
      </c>
      <c r="BA2863" s="5">
        <f t="shared" si="3747"/>
        <v>92.509090909090915</v>
      </c>
      <c r="BB2863" s="5">
        <f t="shared" si="3747"/>
        <v>95.145454545454541</v>
      </c>
      <c r="BC2863" s="5">
        <f t="shared" si="3747"/>
        <v>98.854545454545459</v>
      </c>
      <c r="BD2863" s="5">
        <f t="shared" si="3747"/>
        <v>101.31818181818181</v>
      </c>
      <c r="BE2863" s="5">
        <f t="shared" si="3747"/>
        <v>101.32727272727273</v>
      </c>
      <c r="BF2863" s="5">
        <f t="shared" si="3747"/>
        <v>101.92727272727272</v>
      </c>
      <c r="BG2863" s="5">
        <f t="shared" si="3747"/>
        <v>99.86363636363636</v>
      </c>
      <c r="BH2863" s="5">
        <f t="shared" si="3747"/>
        <v>97.63636363636364</v>
      </c>
      <c r="BI2863" s="5">
        <f t="shared" si="3747"/>
        <v>94.763636363636365</v>
      </c>
      <c r="BJ2863" s="5">
        <f t="shared" si="3747"/>
        <v>93.709090909090904</v>
      </c>
      <c r="BK2863" s="5">
        <f t="shared" si="3747"/>
        <v>92.954545454545453</v>
      </c>
      <c r="BL2863" s="5">
        <f t="shared" si="3747"/>
        <v>94.6</v>
      </c>
      <c r="BM2863" s="5">
        <f t="shared" si="3747"/>
        <v>97.218181818181819</v>
      </c>
      <c r="BN2863" s="5">
        <f t="shared" si="3747"/>
        <v>100.05454545454545</v>
      </c>
      <c r="BO2863" s="5">
        <f t="shared" si="3747"/>
        <v>102.21818181818182</v>
      </c>
      <c r="BP2863" s="5">
        <f t="shared" si="3747"/>
        <v>103.10909090909091</v>
      </c>
      <c r="BQ2863" s="5">
        <f t="shared" si="3747"/>
        <v>100.41818181818182</v>
      </c>
      <c r="BR2863" s="5">
        <f t="shared" si="3747"/>
        <v>99.645454545454541</v>
      </c>
    </row>
    <row r="2864" spans="1:103" x14ac:dyDescent="0.25">
      <c r="AI2864" s="13">
        <f>-AM2864/(AVERAGE(D2806:D2860)-D2861)</f>
        <v>-5.108320881099181E-3</v>
      </c>
      <c r="AJ2864" t="s">
        <v>263</v>
      </c>
      <c r="AK2864">
        <f>AVERAGE(AN2861:BR2861)</f>
        <v>113.45161290322581</v>
      </c>
      <c r="AL2864">
        <f>AVERAGE(AN2863:BR2863)</f>
        <v>95.402150537634384</v>
      </c>
      <c r="AM2864">
        <f>AK2864-AL2864</f>
        <v>18.049462365591424</v>
      </c>
      <c r="AN2864" s="5">
        <f>AN2863+$AM2864</f>
        <v>102.39491691104597</v>
      </c>
      <c r="AO2864" s="5">
        <f t="shared" ref="AO2864:BR2864" si="3748">AO2863+$AM2864</f>
        <v>107.26764418377324</v>
      </c>
      <c r="AP2864" s="5">
        <f t="shared" si="3748"/>
        <v>110.95855327468233</v>
      </c>
      <c r="AQ2864" s="5">
        <f t="shared" si="3748"/>
        <v>113.33431085043992</v>
      </c>
      <c r="AR2864" s="5">
        <f t="shared" si="3748"/>
        <v>116.48582600195506</v>
      </c>
      <c r="AS2864" s="5">
        <f t="shared" si="3748"/>
        <v>117.34037145650052</v>
      </c>
      <c r="AT2864" s="5">
        <f t="shared" si="3748"/>
        <v>110.34037145650052</v>
      </c>
      <c r="AU2864" s="5">
        <f t="shared" si="3748"/>
        <v>104.55855327468234</v>
      </c>
      <c r="AV2864" s="5">
        <f t="shared" si="3748"/>
        <v>108.4312805474096</v>
      </c>
      <c r="AW2864" s="5">
        <f t="shared" si="3748"/>
        <v>112.35855327468234</v>
      </c>
      <c r="AX2864" s="5">
        <f t="shared" si="3748"/>
        <v>109.39491691104597</v>
      </c>
      <c r="AY2864" s="5">
        <f t="shared" si="3748"/>
        <v>105.14037145650052</v>
      </c>
      <c r="AZ2864" s="5">
        <f t="shared" si="3748"/>
        <v>106.83128054740961</v>
      </c>
      <c r="BA2864" s="5">
        <f t="shared" si="3748"/>
        <v>110.55855327468234</v>
      </c>
      <c r="BB2864" s="5">
        <f t="shared" si="3748"/>
        <v>113.19491691104596</v>
      </c>
      <c r="BC2864" s="5">
        <f t="shared" si="3748"/>
        <v>116.90400782013688</v>
      </c>
      <c r="BD2864" s="5">
        <f t="shared" si="3748"/>
        <v>119.36764418377324</v>
      </c>
      <c r="BE2864" s="5">
        <f t="shared" si="3748"/>
        <v>119.37673509286415</v>
      </c>
      <c r="BF2864" s="5">
        <f t="shared" si="3748"/>
        <v>119.97673509286415</v>
      </c>
      <c r="BG2864" s="5">
        <f t="shared" si="3748"/>
        <v>117.91309872922778</v>
      </c>
      <c r="BH2864" s="5">
        <f t="shared" si="3748"/>
        <v>115.68582600195506</v>
      </c>
      <c r="BI2864" s="5">
        <f t="shared" si="3748"/>
        <v>112.81309872922779</v>
      </c>
      <c r="BJ2864" s="5">
        <f t="shared" si="3748"/>
        <v>111.75855327468233</v>
      </c>
      <c r="BK2864" s="5">
        <f t="shared" si="3748"/>
        <v>111.00400782013688</v>
      </c>
      <c r="BL2864" s="5">
        <f t="shared" si="3748"/>
        <v>112.64946236559142</v>
      </c>
      <c r="BM2864" s="5">
        <f t="shared" si="3748"/>
        <v>115.26764418377324</v>
      </c>
      <c r="BN2864" s="5">
        <f t="shared" si="3748"/>
        <v>118.10400782013687</v>
      </c>
      <c r="BO2864" s="5">
        <f t="shared" si="3748"/>
        <v>120.26764418377324</v>
      </c>
      <c r="BP2864" s="5">
        <f t="shared" si="3748"/>
        <v>121.15855327468233</v>
      </c>
      <c r="BQ2864" s="5">
        <f t="shared" si="3748"/>
        <v>118.46764418377325</v>
      </c>
      <c r="BR2864" s="5">
        <f t="shared" si="3748"/>
        <v>117.69491691104596</v>
      </c>
    </row>
    <row r="2865" spans="1:103" x14ac:dyDescent="0.25">
      <c r="AI2865" s="11"/>
      <c r="AN2865" s="5">
        <f>AN2861-AN2864</f>
        <v>-1.3949169110459678</v>
      </c>
      <c r="AO2865" s="5">
        <f t="shared" ref="AO2865:BR2865" si="3749">AO2861-AO2864</f>
        <v>-0.26764418377324262</v>
      </c>
      <c r="AP2865" s="5">
        <f t="shared" si="3749"/>
        <v>4.0414467253176696</v>
      </c>
      <c r="AQ2865" s="5">
        <f t="shared" si="3749"/>
        <v>1.6656891495600803</v>
      </c>
      <c r="AR2865" s="5">
        <f t="shared" si="3749"/>
        <v>2.5141739980449387</v>
      </c>
      <c r="AS2865" s="5">
        <f t="shared" si="3749"/>
        <v>1.6596285434994797</v>
      </c>
      <c r="AT2865" s="5">
        <f t="shared" si="3749"/>
        <v>-2.3403714565005203</v>
      </c>
      <c r="AU2865" s="5">
        <f t="shared" si="3749"/>
        <v>0.44144672531766105</v>
      </c>
      <c r="AV2865" s="5">
        <f t="shared" si="3749"/>
        <v>-2.4312805474095995</v>
      </c>
      <c r="AW2865" s="5">
        <f t="shared" si="3749"/>
        <v>0.64144672531766389</v>
      </c>
      <c r="AX2865" s="5">
        <f t="shared" si="3749"/>
        <v>-1.3949169110459678</v>
      </c>
      <c r="AY2865" s="5">
        <f t="shared" si="3749"/>
        <v>-0.14037145650051741</v>
      </c>
      <c r="AZ2865" s="5">
        <f t="shared" si="3749"/>
        <v>3.1687194525903948</v>
      </c>
      <c r="BA2865" s="5">
        <f t="shared" si="3749"/>
        <v>1.441446725317661</v>
      </c>
      <c r="BB2865" s="5">
        <f t="shared" si="3749"/>
        <v>1.805083088954035</v>
      </c>
      <c r="BC2865" s="5">
        <f t="shared" si="3749"/>
        <v>2.0959921798631171</v>
      </c>
      <c r="BD2865" s="5">
        <f t="shared" si="3749"/>
        <v>2.6323558162267631</v>
      </c>
      <c r="BE2865" s="5">
        <f t="shared" si="3749"/>
        <v>-0.37673509286415197</v>
      </c>
      <c r="BF2865" s="5">
        <f t="shared" si="3749"/>
        <v>1.0232649071358537</v>
      </c>
      <c r="BG2865" s="5">
        <f t="shared" si="3749"/>
        <v>-2.9130987292277837</v>
      </c>
      <c r="BH2865" s="5">
        <f t="shared" si="3749"/>
        <v>-3.6858260019550642</v>
      </c>
      <c r="BI2865" s="5">
        <f t="shared" si="3749"/>
        <v>-0.81309872922778936</v>
      </c>
      <c r="BJ2865" s="5">
        <f t="shared" si="3749"/>
        <v>-3.7585532746823276</v>
      </c>
      <c r="BK2865" s="5">
        <f t="shared" si="3749"/>
        <v>-4.0078201368771715E-3</v>
      </c>
      <c r="BL2865" s="5">
        <f t="shared" si="3749"/>
        <v>2.3505376344085818</v>
      </c>
      <c r="BM2865" s="5">
        <f t="shared" si="3749"/>
        <v>0.73235581622675738</v>
      </c>
      <c r="BN2865" s="5">
        <f t="shared" si="3749"/>
        <v>0.89599217986312851</v>
      </c>
      <c r="BO2865" s="5">
        <f t="shared" si="3749"/>
        <v>0.73235581622675738</v>
      </c>
      <c r="BP2865" s="5">
        <f t="shared" si="3749"/>
        <v>-0.15855327468233327</v>
      </c>
      <c r="BQ2865" s="5">
        <f t="shared" si="3749"/>
        <v>-6.4676441837732455</v>
      </c>
      <c r="BR2865" s="5">
        <f t="shared" si="3749"/>
        <v>-1.694916911045965</v>
      </c>
      <c r="BS2865" s="15">
        <f>STDEV(AN2865:BR2865)</f>
        <v>2.3168762927265782</v>
      </c>
      <c r="BT2865" t="s">
        <v>264</v>
      </c>
    </row>
    <row r="2866" spans="1:103" x14ac:dyDescent="0.25">
      <c r="AI2866" s="11"/>
      <c r="AN2866" s="5">
        <f>ABS(AN2865)</f>
        <v>1.3949169110459678</v>
      </c>
      <c r="AO2866" s="5">
        <f t="shared" ref="AO2866" si="3750">ABS(AO2865)</f>
        <v>0.26764418377324262</v>
      </c>
      <c r="AP2866" s="5">
        <f t="shared" ref="AP2866" si="3751">ABS(AP2865)</f>
        <v>4.0414467253176696</v>
      </c>
      <c r="AQ2866" s="5">
        <f t="shared" ref="AQ2866" si="3752">ABS(AQ2865)</f>
        <v>1.6656891495600803</v>
      </c>
      <c r="AR2866" s="5">
        <f t="shared" ref="AR2866" si="3753">ABS(AR2865)</f>
        <v>2.5141739980449387</v>
      </c>
      <c r="AS2866" s="5">
        <f t="shared" ref="AS2866" si="3754">ABS(AS2865)</f>
        <v>1.6596285434994797</v>
      </c>
      <c r="AT2866" s="5">
        <f t="shared" ref="AT2866" si="3755">ABS(AT2865)</f>
        <v>2.3403714565005203</v>
      </c>
      <c r="AU2866" s="5">
        <f t="shared" ref="AU2866" si="3756">ABS(AU2865)</f>
        <v>0.44144672531766105</v>
      </c>
      <c r="AV2866" s="5">
        <f t="shared" ref="AV2866" si="3757">ABS(AV2865)</f>
        <v>2.4312805474095995</v>
      </c>
      <c r="AW2866" s="5">
        <f t="shared" ref="AW2866" si="3758">ABS(AW2865)</f>
        <v>0.64144672531766389</v>
      </c>
      <c r="AX2866" s="5">
        <f t="shared" ref="AX2866" si="3759">ABS(AX2865)</f>
        <v>1.3949169110459678</v>
      </c>
      <c r="AY2866" s="5">
        <f t="shared" ref="AY2866" si="3760">ABS(AY2865)</f>
        <v>0.14037145650051741</v>
      </c>
      <c r="AZ2866" s="5">
        <f t="shared" ref="AZ2866" si="3761">ABS(AZ2865)</f>
        <v>3.1687194525903948</v>
      </c>
      <c r="BA2866" s="5">
        <f t="shared" ref="BA2866" si="3762">ABS(BA2865)</f>
        <v>1.441446725317661</v>
      </c>
      <c r="BB2866" s="5">
        <f t="shared" ref="BB2866" si="3763">ABS(BB2865)</f>
        <v>1.805083088954035</v>
      </c>
      <c r="BC2866" s="5">
        <f t="shared" ref="BC2866" si="3764">ABS(BC2865)</f>
        <v>2.0959921798631171</v>
      </c>
      <c r="BD2866" s="5">
        <f t="shared" ref="BD2866" si="3765">ABS(BD2865)</f>
        <v>2.6323558162267631</v>
      </c>
      <c r="BE2866" s="5">
        <f t="shared" ref="BE2866" si="3766">ABS(BE2865)</f>
        <v>0.37673509286415197</v>
      </c>
      <c r="BF2866" s="5">
        <f t="shared" ref="BF2866" si="3767">ABS(BF2865)</f>
        <v>1.0232649071358537</v>
      </c>
      <c r="BG2866" s="5">
        <f t="shared" ref="BG2866" si="3768">ABS(BG2865)</f>
        <v>2.9130987292277837</v>
      </c>
      <c r="BH2866" s="5">
        <f t="shared" ref="BH2866" si="3769">ABS(BH2865)</f>
        <v>3.6858260019550642</v>
      </c>
      <c r="BI2866" s="5">
        <f t="shared" ref="BI2866" si="3770">ABS(BI2865)</f>
        <v>0.81309872922778936</v>
      </c>
      <c r="BJ2866" s="5">
        <f t="shared" ref="BJ2866" si="3771">ABS(BJ2865)</f>
        <v>3.7585532746823276</v>
      </c>
      <c r="BK2866" s="5">
        <f t="shared" ref="BK2866" si="3772">ABS(BK2865)</f>
        <v>4.0078201368771715E-3</v>
      </c>
      <c r="BL2866" s="5">
        <f t="shared" ref="BL2866" si="3773">ABS(BL2865)</f>
        <v>2.3505376344085818</v>
      </c>
      <c r="BM2866" s="5">
        <f t="shared" ref="BM2866" si="3774">ABS(BM2865)</f>
        <v>0.73235581622675738</v>
      </c>
      <c r="BN2866" s="5">
        <f t="shared" ref="BN2866" si="3775">ABS(BN2865)</f>
        <v>0.89599217986312851</v>
      </c>
      <c r="BO2866" s="5">
        <f t="shared" ref="BO2866" si="3776">ABS(BO2865)</f>
        <v>0.73235581622675738</v>
      </c>
      <c r="BP2866" s="5">
        <f t="shared" ref="BP2866" si="3777">ABS(BP2865)</f>
        <v>0.15855327468233327</v>
      </c>
      <c r="BQ2866" s="5">
        <f t="shared" ref="BQ2866" si="3778">ABS(BQ2865)</f>
        <v>6.4676441837732455</v>
      </c>
      <c r="BR2866" s="5">
        <f t="shared" ref="BR2866" si="3779">ABS(BR2865)</f>
        <v>1.694916911045965</v>
      </c>
      <c r="BS2866" s="15">
        <f>AVERAGE(AN2866:BR2866)</f>
        <v>1.7962539021852224</v>
      </c>
      <c r="BT2866" t="s">
        <v>268</v>
      </c>
    </row>
    <row r="2868" spans="1:103" x14ac:dyDescent="0.25">
      <c r="A2868" t="s">
        <v>21</v>
      </c>
      <c r="B2868">
        <v>37.708100000000002</v>
      </c>
      <c r="C2868">
        <v>-117.23309999999999</v>
      </c>
      <c r="D2868">
        <v>5690</v>
      </c>
      <c r="E2868" t="s">
        <v>1</v>
      </c>
      <c r="F2868">
        <v>142.1</v>
      </c>
      <c r="G2868">
        <v>1993</v>
      </c>
      <c r="H2868">
        <v>8</v>
      </c>
      <c r="I2868" t="s">
        <v>260</v>
      </c>
      <c r="J2868">
        <v>73</v>
      </c>
      <c r="K2868">
        <v>68</v>
      </c>
      <c r="L2868">
        <v>70</v>
      </c>
      <c r="M2868">
        <v>70</v>
      </c>
      <c r="N2868">
        <v>53</v>
      </c>
      <c r="O2868">
        <v>46</v>
      </c>
      <c r="P2868">
        <v>61</v>
      </c>
      <c r="Q2868">
        <v>65</v>
      </c>
      <c r="R2868">
        <v>73</v>
      </c>
      <c r="S2868">
        <v>80</v>
      </c>
      <c r="T2868">
        <v>81</v>
      </c>
      <c r="U2868">
        <v>77</v>
      </c>
      <c r="V2868">
        <v>84</v>
      </c>
      <c r="W2868">
        <v>87</v>
      </c>
      <c r="X2868">
        <v>86</v>
      </c>
      <c r="Y2868">
        <v>74</v>
      </c>
      <c r="Z2868">
        <v>80</v>
      </c>
      <c r="AA2868">
        <v>80</v>
      </c>
      <c r="AB2868">
        <v>85</v>
      </c>
      <c r="AC2868">
        <v>85</v>
      </c>
      <c r="AD2868">
        <v>52</v>
      </c>
      <c r="AE2868">
        <v>78</v>
      </c>
      <c r="AF2868">
        <v>78</v>
      </c>
      <c r="AG2868">
        <v>81</v>
      </c>
      <c r="AH2868">
        <v>89</v>
      </c>
      <c r="AI2868">
        <v>91</v>
      </c>
      <c r="AJ2868">
        <v>87</v>
      </c>
      <c r="AK2868">
        <v>87</v>
      </c>
      <c r="AL2868">
        <v>87</v>
      </c>
      <c r="AM2868">
        <v>88</v>
      </c>
      <c r="AN2868" s="5">
        <v>91</v>
      </c>
      <c r="AO2868" s="5">
        <v>89</v>
      </c>
      <c r="AP2868" s="5">
        <v>81</v>
      </c>
      <c r="AQ2868" s="5">
        <v>81</v>
      </c>
      <c r="AR2868" s="5">
        <v>87</v>
      </c>
      <c r="AS2868" s="5">
        <v>91</v>
      </c>
      <c r="AT2868" s="5">
        <v>93</v>
      </c>
      <c r="AU2868" s="5">
        <v>91</v>
      </c>
      <c r="AV2868" s="5">
        <v>92</v>
      </c>
      <c r="AW2868" s="5">
        <v>91</v>
      </c>
      <c r="AX2868" s="5">
        <v>90</v>
      </c>
      <c r="AY2868" s="5">
        <v>88</v>
      </c>
      <c r="AZ2868" s="5">
        <v>86</v>
      </c>
      <c r="BA2868" s="5">
        <v>85</v>
      </c>
      <c r="BB2868" s="5">
        <v>85</v>
      </c>
      <c r="BC2868" s="5">
        <v>78</v>
      </c>
      <c r="BD2868" s="5">
        <v>84</v>
      </c>
      <c r="BE2868" s="5">
        <v>85</v>
      </c>
      <c r="BF2868" s="5">
        <v>83</v>
      </c>
      <c r="BG2868" s="5">
        <v>84</v>
      </c>
      <c r="BH2868" s="5">
        <v>84</v>
      </c>
      <c r="BI2868" s="5">
        <v>85</v>
      </c>
      <c r="BJ2868" s="5">
        <v>85</v>
      </c>
      <c r="BK2868" s="5">
        <v>83</v>
      </c>
      <c r="BL2868" s="5">
        <v>85</v>
      </c>
      <c r="BM2868" s="5">
        <v>85</v>
      </c>
      <c r="BN2868" s="5">
        <v>88</v>
      </c>
      <c r="BO2868" s="5">
        <v>89</v>
      </c>
      <c r="BP2868" s="5">
        <v>90</v>
      </c>
      <c r="BQ2868" s="5">
        <v>91</v>
      </c>
      <c r="BR2868" s="5">
        <v>94</v>
      </c>
      <c r="BS2868">
        <v>96</v>
      </c>
      <c r="BT2868">
        <v>98</v>
      </c>
      <c r="BU2868">
        <v>96</v>
      </c>
      <c r="BV2868">
        <v>96</v>
      </c>
      <c r="BW2868">
        <v>96</v>
      </c>
      <c r="BX2868">
        <v>92</v>
      </c>
      <c r="BY2868">
        <v>92</v>
      </c>
      <c r="BZ2868">
        <v>85</v>
      </c>
      <c r="CA2868">
        <v>85</v>
      </c>
      <c r="CB2868">
        <v>88</v>
      </c>
      <c r="CC2868">
        <v>86</v>
      </c>
      <c r="CD2868">
        <v>83</v>
      </c>
      <c r="CE2868">
        <v>81</v>
      </c>
      <c r="CF2868">
        <v>79</v>
      </c>
      <c r="CG2868">
        <v>78</v>
      </c>
      <c r="CH2868">
        <v>78</v>
      </c>
      <c r="CI2868">
        <v>83</v>
      </c>
      <c r="CJ2868">
        <v>81</v>
      </c>
      <c r="CK2868">
        <v>85</v>
      </c>
      <c r="CL2868">
        <v>85</v>
      </c>
      <c r="CM2868">
        <v>86</v>
      </c>
      <c r="CN2868">
        <v>88</v>
      </c>
      <c r="CO2868">
        <v>91</v>
      </c>
      <c r="CP2868">
        <v>88</v>
      </c>
      <c r="CQ2868">
        <v>84</v>
      </c>
      <c r="CR2868">
        <v>84</v>
      </c>
      <c r="CS2868">
        <v>86</v>
      </c>
      <c r="CT2868">
        <v>88</v>
      </c>
      <c r="CU2868">
        <v>82</v>
      </c>
      <c r="CV2868">
        <v>81</v>
      </c>
      <c r="CW2868">
        <v>80</v>
      </c>
      <c r="CX2868" t="s">
        <v>2</v>
      </c>
      <c r="CY2868" t="s">
        <v>22</v>
      </c>
    </row>
    <row r="2869" spans="1:103" x14ac:dyDescent="0.25">
      <c r="A2869" t="s">
        <v>209</v>
      </c>
      <c r="B2869">
        <v>35.123100000000001</v>
      </c>
      <c r="C2869">
        <v>-115.4114</v>
      </c>
      <c r="D2869">
        <v>5413</v>
      </c>
      <c r="E2869" t="s">
        <v>1</v>
      </c>
      <c r="F2869">
        <v>198.4</v>
      </c>
      <c r="G2869">
        <v>1993</v>
      </c>
      <c r="H2869">
        <v>8</v>
      </c>
      <c r="I2869" t="s">
        <v>260</v>
      </c>
      <c r="J2869">
        <v>72</v>
      </c>
      <c r="K2869">
        <v>69</v>
      </c>
      <c r="L2869">
        <v>71</v>
      </c>
      <c r="M2869">
        <v>71</v>
      </c>
      <c r="N2869">
        <v>48</v>
      </c>
      <c r="O2869">
        <v>53</v>
      </c>
      <c r="P2869">
        <v>65</v>
      </c>
      <c r="Q2869">
        <v>71</v>
      </c>
      <c r="R2869">
        <v>77</v>
      </c>
      <c r="S2869">
        <v>82</v>
      </c>
      <c r="T2869">
        <v>81</v>
      </c>
      <c r="U2869">
        <v>80</v>
      </c>
      <c r="V2869">
        <v>85</v>
      </c>
      <c r="W2869">
        <v>87</v>
      </c>
      <c r="X2869">
        <v>89</v>
      </c>
      <c r="Y2869">
        <v>83</v>
      </c>
      <c r="Z2869">
        <v>77</v>
      </c>
      <c r="AA2869">
        <v>81</v>
      </c>
      <c r="AB2869">
        <v>86</v>
      </c>
      <c r="AC2869">
        <v>86</v>
      </c>
      <c r="AD2869">
        <v>83</v>
      </c>
      <c r="AE2869">
        <v>84</v>
      </c>
      <c r="AF2869">
        <v>87</v>
      </c>
      <c r="AG2869">
        <v>87</v>
      </c>
      <c r="AH2869">
        <v>92</v>
      </c>
      <c r="AI2869">
        <v>92</v>
      </c>
      <c r="AJ2869">
        <v>94</v>
      </c>
      <c r="AK2869">
        <v>88</v>
      </c>
      <c r="AL2869">
        <v>86</v>
      </c>
      <c r="AM2869">
        <v>88</v>
      </c>
      <c r="AN2869" s="5">
        <v>87</v>
      </c>
      <c r="AO2869" s="5">
        <v>85</v>
      </c>
      <c r="AP2869" s="5">
        <v>82</v>
      </c>
      <c r="AQ2869" s="5">
        <v>82</v>
      </c>
      <c r="AR2869" s="5">
        <v>83</v>
      </c>
      <c r="AS2869" s="5">
        <v>86</v>
      </c>
      <c r="AT2869" s="5">
        <v>90</v>
      </c>
      <c r="AU2869" s="5">
        <v>91</v>
      </c>
      <c r="AV2869" s="5">
        <v>84</v>
      </c>
      <c r="AW2869" s="5">
        <v>80</v>
      </c>
      <c r="AX2869" s="5">
        <v>85</v>
      </c>
      <c r="AY2869" s="5">
        <v>84</v>
      </c>
      <c r="AZ2869" s="5">
        <v>84</v>
      </c>
      <c r="BA2869" s="5">
        <v>84</v>
      </c>
      <c r="BB2869" s="5">
        <v>83</v>
      </c>
      <c r="BC2869" s="5">
        <v>78</v>
      </c>
      <c r="BD2869" s="5">
        <v>79</v>
      </c>
      <c r="BE2869" s="5">
        <v>81</v>
      </c>
      <c r="BF2869" s="5">
        <v>83</v>
      </c>
      <c r="BG2869" s="5">
        <v>84</v>
      </c>
      <c r="BH2869" s="5">
        <v>81</v>
      </c>
      <c r="BI2869" s="5">
        <v>80</v>
      </c>
      <c r="BJ2869" s="5">
        <v>82</v>
      </c>
      <c r="BK2869" s="5">
        <v>79</v>
      </c>
      <c r="BL2869" s="5">
        <v>78</v>
      </c>
      <c r="BM2869" s="5">
        <v>85</v>
      </c>
      <c r="BN2869" s="5">
        <v>86</v>
      </c>
      <c r="BO2869" s="5">
        <v>86</v>
      </c>
      <c r="BP2869" s="5">
        <v>84</v>
      </c>
      <c r="BQ2869" s="5">
        <v>89</v>
      </c>
      <c r="BR2869" s="5">
        <v>96</v>
      </c>
      <c r="BS2869">
        <v>99</v>
      </c>
      <c r="BT2869">
        <v>96</v>
      </c>
      <c r="BU2869">
        <v>93</v>
      </c>
      <c r="BV2869">
        <v>87</v>
      </c>
      <c r="BW2869">
        <v>92</v>
      </c>
      <c r="BX2869">
        <v>91</v>
      </c>
      <c r="BY2869">
        <v>83</v>
      </c>
      <c r="BZ2869">
        <v>84</v>
      </c>
      <c r="CA2869">
        <v>85</v>
      </c>
      <c r="CB2869">
        <v>87</v>
      </c>
      <c r="CC2869">
        <v>87</v>
      </c>
      <c r="CD2869">
        <v>84</v>
      </c>
      <c r="CE2869">
        <v>79</v>
      </c>
      <c r="CF2869">
        <v>79</v>
      </c>
      <c r="CG2869">
        <v>78</v>
      </c>
      <c r="CH2869">
        <v>80</v>
      </c>
      <c r="CI2869">
        <v>84</v>
      </c>
      <c r="CJ2869">
        <v>85</v>
      </c>
      <c r="CK2869">
        <v>84</v>
      </c>
      <c r="CL2869">
        <v>81</v>
      </c>
      <c r="CM2869">
        <v>85</v>
      </c>
      <c r="CN2869">
        <v>89</v>
      </c>
      <c r="CO2869">
        <v>88</v>
      </c>
      <c r="CP2869">
        <v>87</v>
      </c>
      <c r="CQ2869">
        <v>77</v>
      </c>
      <c r="CR2869">
        <v>79</v>
      </c>
      <c r="CS2869">
        <v>82</v>
      </c>
      <c r="CT2869">
        <v>82</v>
      </c>
      <c r="CU2869">
        <v>83</v>
      </c>
      <c r="CV2869">
        <v>77</v>
      </c>
      <c r="CW2869">
        <v>79</v>
      </c>
      <c r="CX2869" t="s">
        <v>5</v>
      </c>
      <c r="CY2869" t="s">
        <v>210</v>
      </c>
    </row>
    <row r="2870" spans="1:103" x14ac:dyDescent="0.25">
      <c r="A2870" t="s">
        <v>107</v>
      </c>
      <c r="B2870">
        <v>38.050600000000003</v>
      </c>
      <c r="C2870">
        <v>-117.09059999999999</v>
      </c>
      <c r="D2870">
        <v>5399</v>
      </c>
      <c r="E2870" t="s">
        <v>1</v>
      </c>
      <c r="F2870">
        <v>177.5</v>
      </c>
      <c r="G2870">
        <v>1993</v>
      </c>
      <c r="H2870">
        <v>8</v>
      </c>
      <c r="I2870" t="s">
        <v>260</v>
      </c>
      <c r="J2870">
        <v>74</v>
      </c>
      <c r="K2870">
        <v>72</v>
      </c>
      <c r="L2870">
        <v>73</v>
      </c>
      <c r="M2870">
        <v>72</v>
      </c>
      <c r="N2870">
        <v>55</v>
      </c>
      <c r="O2870">
        <v>48</v>
      </c>
      <c r="P2870">
        <v>67</v>
      </c>
      <c r="Q2870">
        <v>71</v>
      </c>
      <c r="R2870">
        <v>79</v>
      </c>
      <c r="S2870">
        <v>84</v>
      </c>
      <c r="T2870">
        <v>84</v>
      </c>
      <c r="U2870">
        <v>81</v>
      </c>
      <c r="V2870">
        <v>88</v>
      </c>
      <c r="W2870">
        <v>91</v>
      </c>
      <c r="X2870">
        <v>91</v>
      </c>
      <c r="Y2870">
        <v>77</v>
      </c>
      <c r="Z2870">
        <v>78</v>
      </c>
      <c r="AA2870">
        <v>86</v>
      </c>
      <c r="AB2870">
        <v>90</v>
      </c>
      <c r="AC2870">
        <v>87</v>
      </c>
      <c r="AD2870">
        <v>84</v>
      </c>
      <c r="AE2870">
        <v>82</v>
      </c>
      <c r="AF2870">
        <v>81</v>
      </c>
      <c r="AG2870">
        <v>86</v>
      </c>
      <c r="AH2870">
        <v>92</v>
      </c>
      <c r="AI2870">
        <v>95</v>
      </c>
      <c r="AJ2870">
        <v>94</v>
      </c>
      <c r="AK2870">
        <v>92</v>
      </c>
      <c r="AL2870">
        <v>88</v>
      </c>
      <c r="AM2870">
        <v>91</v>
      </c>
      <c r="AN2870" s="5">
        <v>97</v>
      </c>
      <c r="AO2870" s="5">
        <v>95</v>
      </c>
      <c r="AP2870" s="5">
        <v>84</v>
      </c>
      <c r="AQ2870" s="5">
        <v>83</v>
      </c>
      <c r="AR2870" s="5">
        <v>90</v>
      </c>
      <c r="AS2870" s="5">
        <v>94</v>
      </c>
      <c r="AT2870" s="5">
        <v>97</v>
      </c>
      <c r="AU2870" s="5">
        <v>95</v>
      </c>
      <c r="AV2870" s="5">
        <v>97</v>
      </c>
      <c r="AW2870" s="5">
        <v>94</v>
      </c>
      <c r="AX2870" s="5">
        <v>93</v>
      </c>
      <c r="AY2870" s="5">
        <v>93</v>
      </c>
      <c r="AZ2870" s="5">
        <v>91</v>
      </c>
      <c r="BA2870" s="5">
        <v>91</v>
      </c>
      <c r="BB2870" s="5">
        <v>85</v>
      </c>
      <c r="BC2870" s="5">
        <v>81</v>
      </c>
      <c r="BD2870" s="5">
        <v>86</v>
      </c>
      <c r="BE2870" s="5">
        <v>87</v>
      </c>
      <c r="BF2870" s="5">
        <v>88</v>
      </c>
      <c r="BG2870" s="5">
        <v>88</v>
      </c>
      <c r="BH2870" s="5">
        <v>84</v>
      </c>
      <c r="BI2870" s="5">
        <v>88</v>
      </c>
      <c r="BJ2870" s="5">
        <v>87</v>
      </c>
      <c r="BK2870" s="5">
        <v>85</v>
      </c>
      <c r="BL2870" s="5">
        <v>90</v>
      </c>
      <c r="BM2870" s="5">
        <v>87</v>
      </c>
      <c r="BN2870" s="5">
        <v>91</v>
      </c>
      <c r="BO2870" s="5">
        <v>93</v>
      </c>
      <c r="BP2870" s="5">
        <v>91</v>
      </c>
      <c r="BQ2870" s="5">
        <v>94</v>
      </c>
      <c r="BR2870" s="5">
        <v>98</v>
      </c>
      <c r="BS2870">
        <v>98</v>
      </c>
      <c r="BT2870">
        <v>101</v>
      </c>
      <c r="BU2870">
        <v>102</v>
      </c>
      <c r="BV2870">
        <v>93</v>
      </c>
      <c r="BW2870">
        <v>95</v>
      </c>
      <c r="BX2870">
        <v>94</v>
      </c>
      <c r="BY2870">
        <v>88</v>
      </c>
      <c r="BZ2870">
        <v>89</v>
      </c>
      <c r="CA2870">
        <v>86</v>
      </c>
      <c r="CB2870">
        <v>90</v>
      </c>
      <c r="CC2870">
        <v>89</v>
      </c>
      <c r="CD2870">
        <v>86</v>
      </c>
      <c r="CE2870">
        <v>86</v>
      </c>
      <c r="CF2870">
        <v>85</v>
      </c>
      <c r="CG2870">
        <v>82</v>
      </c>
      <c r="CH2870">
        <v>82</v>
      </c>
      <c r="CI2870">
        <v>86</v>
      </c>
      <c r="CJ2870">
        <v>88</v>
      </c>
      <c r="CK2870">
        <v>86</v>
      </c>
      <c r="CL2870">
        <v>83</v>
      </c>
      <c r="CM2870">
        <v>84</v>
      </c>
      <c r="CN2870">
        <v>92</v>
      </c>
      <c r="CO2870">
        <v>96</v>
      </c>
      <c r="CP2870">
        <v>92</v>
      </c>
      <c r="CQ2870">
        <v>88</v>
      </c>
      <c r="CR2870">
        <v>86</v>
      </c>
      <c r="CS2870">
        <v>90</v>
      </c>
      <c r="CT2870">
        <v>92</v>
      </c>
      <c r="CU2870">
        <v>89</v>
      </c>
      <c r="CV2870">
        <v>84</v>
      </c>
      <c r="CW2870">
        <v>85</v>
      </c>
      <c r="CX2870" t="s">
        <v>2</v>
      </c>
      <c r="CY2870" t="s">
        <v>108</v>
      </c>
    </row>
    <row r="2871" spans="1:103" x14ac:dyDescent="0.25">
      <c r="A2871" t="s">
        <v>169</v>
      </c>
      <c r="B2871">
        <v>38.203299999999999</v>
      </c>
      <c r="C2871">
        <v>-116.1758</v>
      </c>
      <c r="D2871">
        <v>5300</v>
      </c>
      <c r="E2871" t="s">
        <v>1</v>
      </c>
      <c r="F2871">
        <v>202.8</v>
      </c>
      <c r="G2871">
        <v>1993</v>
      </c>
      <c r="H2871">
        <v>8</v>
      </c>
      <c r="I2871" t="s">
        <v>260</v>
      </c>
      <c r="J2871">
        <v>71</v>
      </c>
      <c r="K2871">
        <v>68</v>
      </c>
      <c r="L2871">
        <v>71</v>
      </c>
      <c r="M2871">
        <v>75</v>
      </c>
      <c r="N2871">
        <v>53</v>
      </c>
      <c r="O2871">
        <v>50</v>
      </c>
      <c r="P2871">
        <v>66</v>
      </c>
      <c r="Q2871">
        <v>68</v>
      </c>
      <c r="R2871">
        <v>76</v>
      </c>
      <c r="S2871">
        <v>84</v>
      </c>
      <c r="T2871">
        <v>82</v>
      </c>
      <c r="U2871">
        <v>87</v>
      </c>
      <c r="V2871">
        <v>87</v>
      </c>
      <c r="W2871">
        <v>93</v>
      </c>
      <c r="X2871">
        <v>88</v>
      </c>
      <c r="Y2871">
        <v>80</v>
      </c>
      <c r="Z2871">
        <v>75</v>
      </c>
      <c r="AA2871">
        <v>82</v>
      </c>
      <c r="AB2871">
        <v>89</v>
      </c>
      <c r="AC2871">
        <v>80</v>
      </c>
      <c r="AD2871">
        <v>83</v>
      </c>
      <c r="AE2871">
        <v>82</v>
      </c>
      <c r="AF2871">
        <v>82</v>
      </c>
      <c r="AG2871">
        <v>82</v>
      </c>
      <c r="AH2871">
        <v>91</v>
      </c>
      <c r="AI2871">
        <v>95</v>
      </c>
      <c r="AJ2871">
        <v>92</v>
      </c>
      <c r="AK2871">
        <v>89</v>
      </c>
      <c r="AL2871">
        <v>85</v>
      </c>
      <c r="AM2871">
        <v>91</v>
      </c>
      <c r="AN2871" s="5">
        <v>94</v>
      </c>
      <c r="AO2871" s="5">
        <v>93</v>
      </c>
      <c r="AP2871" s="8">
        <f>AVERAGE(AO2871,AQ2871)</f>
        <v>89</v>
      </c>
      <c r="AQ2871" s="5">
        <v>85</v>
      </c>
      <c r="AR2871" s="5">
        <v>87</v>
      </c>
      <c r="AS2871" s="5">
        <v>92</v>
      </c>
      <c r="AT2871" s="5">
        <v>94</v>
      </c>
      <c r="AU2871" s="5">
        <v>94</v>
      </c>
      <c r="AV2871" s="5">
        <v>94</v>
      </c>
      <c r="AW2871" s="5">
        <v>94</v>
      </c>
      <c r="AX2871" s="5">
        <v>95</v>
      </c>
      <c r="AY2871" s="5">
        <v>91</v>
      </c>
      <c r="AZ2871" s="5">
        <v>90</v>
      </c>
      <c r="BA2871" s="5">
        <v>90</v>
      </c>
      <c r="BB2871" s="5">
        <v>85</v>
      </c>
      <c r="BC2871" s="5">
        <v>81</v>
      </c>
      <c r="BD2871" s="5">
        <v>85</v>
      </c>
      <c r="BE2871" s="5">
        <v>88</v>
      </c>
      <c r="BF2871" s="5">
        <v>89</v>
      </c>
      <c r="BG2871" s="5">
        <v>88</v>
      </c>
      <c r="BH2871" s="5">
        <v>88</v>
      </c>
      <c r="BI2871" s="5">
        <v>85</v>
      </c>
      <c r="BJ2871" s="5">
        <v>83</v>
      </c>
      <c r="BK2871" s="5">
        <v>84</v>
      </c>
      <c r="BL2871" s="5">
        <v>89</v>
      </c>
      <c r="BM2871" s="5">
        <v>89</v>
      </c>
      <c r="BN2871" s="5">
        <v>91</v>
      </c>
      <c r="BO2871" s="5">
        <v>95</v>
      </c>
      <c r="BP2871" s="5">
        <v>97</v>
      </c>
      <c r="BQ2871" s="5">
        <v>95</v>
      </c>
      <c r="BR2871" s="5">
        <v>98</v>
      </c>
      <c r="BS2871">
        <v>99</v>
      </c>
      <c r="BT2871">
        <v>99</v>
      </c>
      <c r="BU2871">
        <v>92</v>
      </c>
      <c r="BV2871">
        <v>92</v>
      </c>
      <c r="BW2871">
        <v>90</v>
      </c>
      <c r="BX2871">
        <v>91</v>
      </c>
      <c r="BY2871">
        <v>88</v>
      </c>
      <c r="BZ2871">
        <v>90</v>
      </c>
      <c r="CA2871">
        <v>86</v>
      </c>
      <c r="CB2871">
        <v>90</v>
      </c>
      <c r="CC2871">
        <v>88</v>
      </c>
      <c r="CD2871">
        <v>90</v>
      </c>
      <c r="CE2871">
        <v>88</v>
      </c>
      <c r="CF2871">
        <v>86</v>
      </c>
      <c r="CG2871">
        <v>82</v>
      </c>
      <c r="CH2871">
        <v>82</v>
      </c>
      <c r="CI2871">
        <v>86</v>
      </c>
      <c r="CJ2871">
        <v>90</v>
      </c>
      <c r="CK2871">
        <v>90</v>
      </c>
      <c r="CL2871">
        <v>85</v>
      </c>
      <c r="CM2871">
        <v>87</v>
      </c>
      <c r="CN2871">
        <v>89</v>
      </c>
      <c r="CO2871">
        <v>95</v>
      </c>
      <c r="CP2871">
        <v>91</v>
      </c>
      <c r="CQ2871">
        <v>87</v>
      </c>
      <c r="CR2871">
        <v>87</v>
      </c>
      <c r="CS2871">
        <v>88</v>
      </c>
      <c r="CT2871">
        <v>89</v>
      </c>
      <c r="CU2871">
        <v>88</v>
      </c>
      <c r="CV2871">
        <v>87</v>
      </c>
      <c r="CW2871">
        <v>85</v>
      </c>
      <c r="CX2871" t="s">
        <v>2</v>
      </c>
      <c r="CY2871" t="s">
        <v>170</v>
      </c>
    </row>
    <row r="2872" spans="1:103" x14ac:dyDescent="0.25">
      <c r="A2872" t="s">
        <v>193</v>
      </c>
      <c r="B2872">
        <v>38.175600000000003</v>
      </c>
      <c r="C2872">
        <v>-115.40689999999999</v>
      </c>
      <c r="D2872">
        <v>5230</v>
      </c>
      <c r="E2872" t="s">
        <v>1</v>
      </c>
      <c r="F2872">
        <v>229.9</v>
      </c>
      <c r="G2872">
        <v>1993</v>
      </c>
      <c r="H2872">
        <v>8</v>
      </c>
      <c r="I2872" t="s">
        <v>260</v>
      </c>
      <c r="J2872">
        <v>77</v>
      </c>
      <c r="K2872">
        <v>74</v>
      </c>
      <c r="L2872">
        <v>72</v>
      </c>
      <c r="M2872">
        <v>73</v>
      </c>
      <c r="N2872">
        <v>58</v>
      </c>
      <c r="O2872">
        <v>54</v>
      </c>
      <c r="P2872">
        <v>63</v>
      </c>
      <c r="Q2872">
        <v>69</v>
      </c>
      <c r="R2872">
        <v>76</v>
      </c>
      <c r="S2872">
        <v>83</v>
      </c>
      <c r="T2872">
        <v>85</v>
      </c>
      <c r="U2872">
        <v>82</v>
      </c>
      <c r="V2872">
        <v>87</v>
      </c>
      <c r="W2872">
        <v>91</v>
      </c>
      <c r="X2872">
        <v>91</v>
      </c>
      <c r="Y2872">
        <v>83</v>
      </c>
      <c r="Z2872">
        <v>75</v>
      </c>
      <c r="AA2872">
        <v>83</v>
      </c>
      <c r="AB2872">
        <v>89</v>
      </c>
      <c r="AC2872">
        <v>89</v>
      </c>
      <c r="AD2872">
        <v>85</v>
      </c>
      <c r="AE2872">
        <v>83</v>
      </c>
      <c r="AF2872">
        <v>81</v>
      </c>
      <c r="AG2872">
        <v>85</v>
      </c>
      <c r="AH2872">
        <v>92</v>
      </c>
      <c r="AI2872">
        <v>97</v>
      </c>
      <c r="AJ2872">
        <v>94</v>
      </c>
      <c r="AK2872">
        <v>92</v>
      </c>
      <c r="AL2872">
        <v>92</v>
      </c>
      <c r="AM2872">
        <v>92</v>
      </c>
      <c r="AN2872" s="5">
        <v>95</v>
      </c>
      <c r="AO2872" s="5">
        <v>93</v>
      </c>
      <c r="AP2872" s="5">
        <v>86</v>
      </c>
      <c r="AQ2872" s="5">
        <v>87</v>
      </c>
      <c r="AR2872" s="5">
        <v>91</v>
      </c>
      <c r="AS2872" s="5">
        <v>94</v>
      </c>
      <c r="AT2872" s="5">
        <v>97</v>
      </c>
      <c r="AU2872" s="5">
        <v>95</v>
      </c>
      <c r="AV2872" s="5">
        <v>96</v>
      </c>
      <c r="AW2872" s="5">
        <v>93</v>
      </c>
      <c r="AX2872" s="5">
        <v>93</v>
      </c>
      <c r="AY2872" s="5">
        <v>90</v>
      </c>
      <c r="AZ2872" s="5">
        <v>90</v>
      </c>
      <c r="BA2872" s="5">
        <v>91</v>
      </c>
      <c r="BB2872" s="5">
        <v>86</v>
      </c>
      <c r="BC2872" s="5">
        <v>83</v>
      </c>
      <c r="BD2872" s="5">
        <v>86</v>
      </c>
      <c r="BE2872" s="5">
        <v>86</v>
      </c>
      <c r="BF2872" s="5">
        <v>89</v>
      </c>
      <c r="BG2872" s="5">
        <v>90</v>
      </c>
      <c r="BH2872" s="5">
        <v>86</v>
      </c>
      <c r="BI2872" s="5">
        <v>88</v>
      </c>
      <c r="BJ2872" s="5">
        <v>74</v>
      </c>
      <c r="BK2872" s="5">
        <v>84</v>
      </c>
      <c r="BL2872" s="5">
        <v>88</v>
      </c>
      <c r="BM2872" s="5">
        <v>90</v>
      </c>
      <c r="BN2872" s="5">
        <v>90</v>
      </c>
      <c r="BO2872" s="5">
        <v>93</v>
      </c>
      <c r="BP2872" s="5">
        <v>85</v>
      </c>
      <c r="BQ2872" s="5">
        <v>96</v>
      </c>
      <c r="BR2872" s="5">
        <v>99</v>
      </c>
      <c r="BS2872">
        <v>99</v>
      </c>
      <c r="BT2872">
        <v>102</v>
      </c>
      <c r="BU2872">
        <v>99</v>
      </c>
      <c r="BV2872">
        <v>92</v>
      </c>
      <c r="BW2872">
        <v>87</v>
      </c>
      <c r="BX2872">
        <v>93</v>
      </c>
      <c r="BY2872">
        <v>88</v>
      </c>
      <c r="BZ2872">
        <v>91</v>
      </c>
      <c r="CA2872">
        <v>87</v>
      </c>
      <c r="CB2872">
        <v>92</v>
      </c>
      <c r="CC2872">
        <v>89</v>
      </c>
      <c r="CD2872">
        <v>86</v>
      </c>
      <c r="CE2872">
        <v>86</v>
      </c>
      <c r="CF2872">
        <v>85</v>
      </c>
      <c r="CG2872">
        <v>85</v>
      </c>
      <c r="CH2872">
        <v>85</v>
      </c>
      <c r="CI2872">
        <v>88</v>
      </c>
      <c r="CJ2872">
        <v>91</v>
      </c>
      <c r="CK2872">
        <v>89</v>
      </c>
      <c r="CL2872">
        <v>86</v>
      </c>
      <c r="CM2872">
        <v>87</v>
      </c>
      <c r="CN2872">
        <v>91</v>
      </c>
      <c r="CO2872">
        <v>95</v>
      </c>
      <c r="CP2872">
        <v>93</v>
      </c>
      <c r="CQ2872">
        <v>88</v>
      </c>
      <c r="CR2872">
        <v>86</v>
      </c>
      <c r="CS2872">
        <v>90</v>
      </c>
      <c r="CT2872">
        <v>90</v>
      </c>
      <c r="CU2872">
        <v>87</v>
      </c>
      <c r="CV2872">
        <v>82</v>
      </c>
      <c r="CW2872">
        <v>81</v>
      </c>
      <c r="CX2872" t="s">
        <v>2</v>
      </c>
      <c r="CY2872" t="s">
        <v>194</v>
      </c>
    </row>
    <row r="2873" spans="1:103" x14ac:dyDescent="0.25">
      <c r="A2873" t="s">
        <v>89</v>
      </c>
      <c r="B2873">
        <v>37.373899999999999</v>
      </c>
      <c r="C2873">
        <v>-117.9803</v>
      </c>
      <c r="D2873">
        <v>5225</v>
      </c>
      <c r="E2873" t="s">
        <v>1</v>
      </c>
      <c r="F2873">
        <v>141.5</v>
      </c>
      <c r="G2873">
        <v>1993</v>
      </c>
      <c r="H2873">
        <v>8</v>
      </c>
      <c r="I2873" t="s">
        <v>260</v>
      </c>
      <c r="AN2873" s="5">
        <v>94</v>
      </c>
      <c r="AO2873" s="5">
        <v>94</v>
      </c>
      <c r="AP2873" s="5">
        <v>84</v>
      </c>
      <c r="AQ2873" s="5">
        <v>87</v>
      </c>
      <c r="AR2873" s="8">
        <f>AVERAGE(AQ2873,AS2873)</f>
        <v>90</v>
      </c>
      <c r="AS2873" s="5">
        <v>93</v>
      </c>
      <c r="AT2873" s="5">
        <v>97</v>
      </c>
      <c r="AU2873" s="5">
        <v>94</v>
      </c>
      <c r="AV2873" s="5">
        <v>94</v>
      </c>
      <c r="AW2873" s="5">
        <v>93</v>
      </c>
      <c r="AX2873" s="5">
        <v>92</v>
      </c>
      <c r="AY2873" s="5">
        <v>93</v>
      </c>
      <c r="AZ2873" s="5">
        <v>89</v>
      </c>
      <c r="BA2873" s="5">
        <v>90</v>
      </c>
      <c r="BB2873" s="5">
        <v>84</v>
      </c>
      <c r="BC2873" s="5">
        <v>80</v>
      </c>
      <c r="BD2873" s="5">
        <v>85</v>
      </c>
      <c r="BE2873" s="5">
        <v>86</v>
      </c>
      <c r="BF2873" s="5">
        <v>87</v>
      </c>
      <c r="BG2873" s="5">
        <v>85</v>
      </c>
      <c r="BH2873" s="5">
        <v>84</v>
      </c>
      <c r="BI2873" s="5">
        <v>86</v>
      </c>
      <c r="BJ2873" s="5">
        <v>90</v>
      </c>
      <c r="BK2873" s="5">
        <v>84</v>
      </c>
      <c r="BL2873" s="5">
        <v>88</v>
      </c>
      <c r="BM2873" s="5">
        <v>88</v>
      </c>
      <c r="BN2873" s="5">
        <v>90</v>
      </c>
      <c r="BO2873" s="5">
        <v>91</v>
      </c>
      <c r="BP2873" s="5">
        <v>92</v>
      </c>
      <c r="BQ2873" s="5">
        <v>92</v>
      </c>
      <c r="BR2873" s="5">
        <v>95</v>
      </c>
      <c r="BS2873">
        <v>97</v>
      </c>
      <c r="BT2873">
        <v>98</v>
      </c>
      <c r="BU2873">
        <v>97</v>
      </c>
      <c r="BV2873">
        <v>90</v>
      </c>
      <c r="BW2873">
        <v>92</v>
      </c>
      <c r="BX2873">
        <v>92</v>
      </c>
      <c r="BY2873">
        <v>87</v>
      </c>
      <c r="BZ2873">
        <v>87</v>
      </c>
      <c r="CB2873">
        <v>89</v>
      </c>
      <c r="CC2873">
        <v>89</v>
      </c>
      <c r="CD2873">
        <v>84</v>
      </c>
      <c r="CE2873">
        <v>84</v>
      </c>
      <c r="CF2873">
        <v>83</v>
      </c>
      <c r="CH2873">
        <v>82</v>
      </c>
      <c r="CJ2873">
        <v>86</v>
      </c>
      <c r="CK2873">
        <v>87</v>
      </c>
      <c r="CL2873">
        <v>84</v>
      </c>
      <c r="CM2873">
        <v>83</v>
      </c>
      <c r="CN2873">
        <v>89</v>
      </c>
      <c r="CO2873">
        <v>93</v>
      </c>
      <c r="CP2873">
        <v>90</v>
      </c>
      <c r="CQ2873">
        <v>86</v>
      </c>
      <c r="CR2873">
        <v>84</v>
      </c>
      <c r="CS2873">
        <v>89</v>
      </c>
      <c r="CT2873">
        <v>90</v>
      </c>
      <c r="CU2873">
        <v>87</v>
      </c>
      <c r="CV2873">
        <v>83</v>
      </c>
      <c r="CX2873" t="s">
        <v>5</v>
      </c>
      <c r="CY2873" t="s">
        <v>90</v>
      </c>
    </row>
    <row r="2874" spans="1:103" x14ac:dyDescent="0.25">
      <c r="A2874" t="s">
        <v>177</v>
      </c>
      <c r="B2874">
        <v>38.303600000000003</v>
      </c>
      <c r="C2874">
        <v>-116.1925</v>
      </c>
      <c r="D2874">
        <v>5200</v>
      </c>
      <c r="E2874" t="s">
        <v>1</v>
      </c>
      <c r="F2874">
        <v>213</v>
      </c>
      <c r="G2874">
        <v>1993</v>
      </c>
      <c r="H2874">
        <v>8</v>
      </c>
      <c r="I2874" t="s">
        <v>260</v>
      </c>
      <c r="J2874">
        <v>75</v>
      </c>
      <c r="K2874">
        <v>71</v>
      </c>
      <c r="L2874">
        <v>73</v>
      </c>
      <c r="M2874">
        <v>74</v>
      </c>
      <c r="N2874">
        <v>46</v>
      </c>
      <c r="O2874">
        <v>48</v>
      </c>
      <c r="P2874">
        <v>66</v>
      </c>
      <c r="Q2874">
        <v>70</v>
      </c>
      <c r="R2874">
        <v>79</v>
      </c>
      <c r="S2874">
        <v>84</v>
      </c>
      <c r="T2874">
        <v>83</v>
      </c>
      <c r="U2874">
        <v>83</v>
      </c>
      <c r="V2874">
        <v>88</v>
      </c>
      <c r="W2874">
        <v>93</v>
      </c>
      <c r="X2874">
        <v>89</v>
      </c>
      <c r="Y2874">
        <v>80</v>
      </c>
      <c r="Z2874">
        <v>75</v>
      </c>
      <c r="AA2874">
        <v>86</v>
      </c>
      <c r="AB2874">
        <v>90</v>
      </c>
      <c r="AC2874">
        <v>88</v>
      </c>
      <c r="AD2874">
        <v>85</v>
      </c>
      <c r="AE2874">
        <v>82</v>
      </c>
      <c r="AF2874">
        <v>84</v>
      </c>
      <c r="AG2874">
        <v>86</v>
      </c>
      <c r="AH2874">
        <v>93</v>
      </c>
      <c r="AI2874">
        <v>96</v>
      </c>
      <c r="AJ2874">
        <v>93</v>
      </c>
      <c r="AK2874">
        <v>90</v>
      </c>
      <c r="AL2874">
        <v>88</v>
      </c>
      <c r="AM2874">
        <v>91</v>
      </c>
      <c r="AN2874" s="5">
        <v>95</v>
      </c>
      <c r="AO2874" s="5">
        <v>94</v>
      </c>
      <c r="AP2874" s="5">
        <v>86</v>
      </c>
      <c r="AQ2874" s="5">
        <v>86</v>
      </c>
      <c r="AR2874" s="5">
        <v>90</v>
      </c>
      <c r="AS2874" s="5">
        <v>92</v>
      </c>
      <c r="AT2874" s="5">
        <v>95</v>
      </c>
      <c r="AU2874" s="5">
        <v>94</v>
      </c>
      <c r="AV2874" s="5">
        <v>95</v>
      </c>
      <c r="AW2874" s="5">
        <v>89</v>
      </c>
      <c r="AX2874" s="5">
        <v>95</v>
      </c>
      <c r="AY2874" s="5">
        <v>92</v>
      </c>
      <c r="AZ2874" s="5">
        <v>90</v>
      </c>
      <c r="BA2874" s="5">
        <v>91</v>
      </c>
      <c r="BB2874" s="5">
        <v>84</v>
      </c>
      <c r="BC2874" s="5">
        <v>81</v>
      </c>
      <c r="BD2874" s="5">
        <v>85</v>
      </c>
      <c r="BE2874" s="5">
        <v>89</v>
      </c>
      <c r="BF2874" s="5">
        <v>90</v>
      </c>
      <c r="BG2874" s="5">
        <v>89</v>
      </c>
      <c r="BH2874" s="5">
        <v>85</v>
      </c>
      <c r="BI2874" s="5">
        <v>87</v>
      </c>
      <c r="BJ2874" s="5">
        <v>73</v>
      </c>
      <c r="BK2874" s="5">
        <v>86</v>
      </c>
      <c r="BL2874" s="5">
        <v>88</v>
      </c>
      <c r="BM2874" s="5">
        <v>89</v>
      </c>
      <c r="BN2874" s="5">
        <v>92</v>
      </c>
      <c r="BO2874" s="5">
        <v>94</v>
      </c>
      <c r="BP2874" s="5">
        <v>90</v>
      </c>
      <c r="BQ2874" s="5">
        <v>96</v>
      </c>
      <c r="BR2874" s="5">
        <v>99</v>
      </c>
      <c r="BS2874">
        <v>100</v>
      </c>
      <c r="BT2874">
        <v>101</v>
      </c>
      <c r="BU2874">
        <v>99</v>
      </c>
      <c r="BV2874">
        <v>93</v>
      </c>
      <c r="BW2874">
        <v>91</v>
      </c>
      <c r="BX2874">
        <v>94</v>
      </c>
      <c r="BY2874">
        <v>89</v>
      </c>
      <c r="BZ2874">
        <v>91</v>
      </c>
      <c r="CA2874">
        <v>84</v>
      </c>
      <c r="CB2874">
        <v>91</v>
      </c>
      <c r="CC2874">
        <v>88</v>
      </c>
      <c r="CD2874">
        <v>84</v>
      </c>
      <c r="CE2874">
        <v>88</v>
      </c>
      <c r="CF2874">
        <v>87</v>
      </c>
      <c r="CG2874">
        <v>84</v>
      </c>
      <c r="CH2874">
        <v>83</v>
      </c>
      <c r="CI2874">
        <v>88</v>
      </c>
      <c r="CJ2874">
        <v>90</v>
      </c>
      <c r="CK2874">
        <v>89</v>
      </c>
      <c r="CL2874">
        <v>85</v>
      </c>
      <c r="CM2874">
        <v>86</v>
      </c>
      <c r="CN2874">
        <v>92</v>
      </c>
      <c r="CO2874">
        <v>96</v>
      </c>
      <c r="CP2874">
        <v>92</v>
      </c>
      <c r="CQ2874">
        <v>88</v>
      </c>
      <c r="CR2874">
        <v>88</v>
      </c>
      <c r="CS2874">
        <v>91</v>
      </c>
      <c r="CT2874">
        <v>93</v>
      </c>
      <c r="CU2874">
        <v>90</v>
      </c>
      <c r="CV2874">
        <v>77</v>
      </c>
      <c r="CW2874">
        <v>83</v>
      </c>
      <c r="CX2874" t="s">
        <v>2</v>
      </c>
      <c r="CY2874" t="s">
        <v>178</v>
      </c>
    </row>
    <row r="2875" spans="1:103" x14ac:dyDescent="0.25">
      <c r="A2875" t="s">
        <v>173</v>
      </c>
      <c r="B2875">
        <v>38.263100000000001</v>
      </c>
      <c r="C2875">
        <v>-117.51609999999999</v>
      </c>
      <c r="D2875">
        <v>5100</v>
      </c>
      <c r="E2875" t="s">
        <v>1</v>
      </c>
      <c r="F2875">
        <v>208.1</v>
      </c>
      <c r="G2875">
        <v>1993</v>
      </c>
      <c r="H2875">
        <v>8</v>
      </c>
      <c r="I2875" t="s">
        <v>260</v>
      </c>
      <c r="J2875">
        <v>75</v>
      </c>
      <c r="K2875">
        <v>69</v>
      </c>
      <c r="L2875">
        <v>73</v>
      </c>
      <c r="M2875">
        <v>72</v>
      </c>
      <c r="N2875">
        <v>48</v>
      </c>
      <c r="O2875">
        <v>46</v>
      </c>
      <c r="P2875">
        <v>62</v>
      </c>
      <c r="Q2875">
        <v>68</v>
      </c>
      <c r="R2875">
        <v>77</v>
      </c>
      <c r="S2875">
        <v>84</v>
      </c>
      <c r="T2875">
        <v>84</v>
      </c>
      <c r="U2875">
        <v>79</v>
      </c>
      <c r="V2875">
        <v>88</v>
      </c>
      <c r="W2875">
        <v>93</v>
      </c>
      <c r="X2875">
        <v>91</v>
      </c>
      <c r="Y2875">
        <v>74</v>
      </c>
      <c r="Z2875">
        <v>79</v>
      </c>
      <c r="AA2875">
        <v>87</v>
      </c>
      <c r="AB2875">
        <v>92</v>
      </c>
      <c r="AC2875">
        <v>88</v>
      </c>
      <c r="AD2875">
        <v>84</v>
      </c>
      <c r="AE2875">
        <v>81</v>
      </c>
      <c r="AF2875">
        <v>78</v>
      </c>
      <c r="AG2875">
        <v>87</v>
      </c>
      <c r="AH2875">
        <v>95</v>
      </c>
      <c r="AI2875">
        <v>96</v>
      </c>
      <c r="AJ2875">
        <v>92</v>
      </c>
      <c r="AK2875">
        <v>90</v>
      </c>
      <c r="AL2875">
        <v>90</v>
      </c>
      <c r="AM2875">
        <v>92</v>
      </c>
      <c r="AN2875" s="5">
        <v>97</v>
      </c>
      <c r="AO2875" s="5">
        <v>94</v>
      </c>
      <c r="AP2875" s="5">
        <v>84</v>
      </c>
      <c r="AQ2875" s="5">
        <v>81</v>
      </c>
      <c r="AR2875" s="5">
        <v>92</v>
      </c>
      <c r="AS2875" s="5">
        <v>92</v>
      </c>
      <c r="AT2875" s="5">
        <v>96</v>
      </c>
      <c r="AU2875" s="5">
        <v>94</v>
      </c>
      <c r="AV2875" s="5">
        <v>97</v>
      </c>
      <c r="AW2875" s="5">
        <v>86</v>
      </c>
      <c r="AX2875" s="5">
        <v>95</v>
      </c>
      <c r="AY2875" s="5">
        <v>94</v>
      </c>
      <c r="AZ2875" s="5">
        <v>90</v>
      </c>
      <c r="BA2875" s="5">
        <v>91</v>
      </c>
      <c r="BB2875" s="5">
        <v>83</v>
      </c>
      <c r="BC2875" s="5">
        <v>82</v>
      </c>
      <c r="BD2875" s="5">
        <v>86</v>
      </c>
      <c r="BE2875" s="5">
        <v>89</v>
      </c>
      <c r="BF2875" s="5">
        <v>90</v>
      </c>
      <c r="BG2875" s="5">
        <v>88</v>
      </c>
      <c r="BH2875" s="5">
        <v>83</v>
      </c>
      <c r="BI2875" s="5">
        <v>88</v>
      </c>
      <c r="BJ2875" s="5">
        <v>78</v>
      </c>
      <c r="BK2875" s="5">
        <v>86</v>
      </c>
      <c r="BL2875" s="5">
        <v>88</v>
      </c>
      <c r="BM2875" s="5">
        <v>85</v>
      </c>
      <c r="BN2875" s="5">
        <v>94</v>
      </c>
      <c r="BO2875" s="5">
        <v>94</v>
      </c>
      <c r="BP2875" s="5">
        <v>92</v>
      </c>
      <c r="BQ2875" s="5">
        <v>96</v>
      </c>
      <c r="BR2875" s="5">
        <v>99</v>
      </c>
      <c r="BS2875">
        <v>99</v>
      </c>
      <c r="BT2875">
        <v>101</v>
      </c>
      <c r="BU2875">
        <v>99</v>
      </c>
      <c r="BV2875">
        <v>95</v>
      </c>
      <c r="BW2875">
        <v>95</v>
      </c>
      <c r="BX2875">
        <v>94</v>
      </c>
      <c r="BY2875">
        <v>87</v>
      </c>
      <c r="BZ2875">
        <v>92</v>
      </c>
      <c r="CA2875">
        <v>86</v>
      </c>
      <c r="CB2875">
        <v>91</v>
      </c>
      <c r="CC2875">
        <v>87</v>
      </c>
      <c r="CD2875">
        <v>84</v>
      </c>
      <c r="CE2875">
        <v>87</v>
      </c>
      <c r="CF2875">
        <v>89</v>
      </c>
      <c r="CG2875">
        <v>84</v>
      </c>
      <c r="CH2875">
        <v>82</v>
      </c>
      <c r="CI2875">
        <v>88</v>
      </c>
      <c r="CJ2875">
        <v>91</v>
      </c>
      <c r="CK2875">
        <v>89</v>
      </c>
      <c r="CL2875">
        <v>84</v>
      </c>
      <c r="CM2875">
        <v>83</v>
      </c>
      <c r="CN2875">
        <v>93</v>
      </c>
      <c r="CO2875">
        <v>97</v>
      </c>
      <c r="CP2875">
        <v>93</v>
      </c>
      <c r="CQ2875">
        <v>87</v>
      </c>
      <c r="CR2875">
        <v>87</v>
      </c>
      <c r="CS2875">
        <v>91</v>
      </c>
      <c r="CT2875">
        <v>93</v>
      </c>
      <c r="CU2875">
        <v>89</v>
      </c>
      <c r="CV2875">
        <v>86</v>
      </c>
      <c r="CW2875">
        <v>86</v>
      </c>
      <c r="CX2875" t="s">
        <v>2</v>
      </c>
      <c r="CY2875" t="s">
        <v>174</v>
      </c>
    </row>
    <row r="2876" spans="1:103" x14ac:dyDescent="0.25">
      <c r="A2876" t="s">
        <v>201</v>
      </c>
      <c r="B2876">
        <v>35.770600000000002</v>
      </c>
      <c r="C2876">
        <v>-115.9092</v>
      </c>
      <c r="D2876">
        <v>5000</v>
      </c>
      <c r="E2876" t="s">
        <v>1</v>
      </c>
      <c r="F2876">
        <v>115.3</v>
      </c>
      <c r="G2876">
        <v>1993</v>
      </c>
      <c r="H2876">
        <v>8</v>
      </c>
      <c r="I2876" t="s">
        <v>260</v>
      </c>
      <c r="J2876">
        <v>73</v>
      </c>
      <c r="K2876">
        <v>72</v>
      </c>
      <c r="L2876">
        <v>73</v>
      </c>
      <c r="M2876">
        <v>73</v>
      </c>
      <c r="N2876">
        <v>42</v>
      </c>
      <c r="O2876">
        <v>54</v>
      </c>
      <c r="P2876">
        <v>67</v>
      </c>
      <c r="Q2876">
        <v>72</v>
      </c>
      <c r="R2876">
        <v>79</v>
      </c>
      <c r="S2876">
        <v>83</v>
      </c>
      <c r="T2876">
        <v>83</v>
      </c>
      <c r="U2876">
        <v>84</v>
      </c>
      <c r="V2876">
        <v>90</v>
      </c>
      <c r="W2876">
        <v>89</v>
      </c>
      <c r="X2876">
        <v>90</v>
      </c>
      <c r="Y2876">
        <v>83</v>
      </c>
      <c r="Z2876">
        <v>77</v>
      </c>
      <c r="AA2876">
        <v>86</v>
      </c>
      <c r="AB2876">
        <v>89</v>
      </c>
      <c r="AC2876">
        <v>87</v>
      </c>
      <c r="AD2876">
        <v>83</v>
      </c>
      <c r="AE2876">
        <v>84</v>
      </c>
      <c r="AF2876">
        <v>88</v>
      </c>
      <c r="AG2876">
        <v>89</v>
      </c>
      <c r="AH2876">
        <v>94</v>
      </c>
      <c r="AI2876">
        <v>94</v>
      </c>
      <c r="AJ2876">
        <v>94</v>
      </c>
      <c r="AK2876">
        <v>89</v>
      </c>
      <c r="AL2876">
        <v>89</v>
      </c>
      <c r="AM2876">
        <v>91</v>
      </c>
      <c r="AN2876" s="5">
        <v>92</v>
      </c>
      <c r="AO2876" s="5">
        <v>89</v>
      </c>
      <c r="AP2876" s="5">
        <v>84</v>
      </c>
      <c r="AQ2876" s="5">
        <v>85</v>
      </c>
      <c r="AR2876" s="5">
        <v>87</v>
      </c>
      <c r="AS2876" s="5">
        <v>92</v>
      </c>
      <c r="AT2876" s="5">
        <v>89</v>
      </c>
      <c r="AU2876" s="5">
        <v>93</v>
      </c>
      <c r="AV2876" s="5">
        <v>89</v>
      </c>
      <c r="AW2876" s="5">
        <v>89</v>
      </c>
      <c r="AX2876" s="5">
        <v>86</v>
      </c>
      <c r="AY2876" s="5">
        <v>85</v>
      </c>
      <c r="AZ2876" s="5">
        <v>84</v>
      </c>
      <c r="BA2876" s="5">
        <v>83</v>
      </c>
      <c r="BB2876" s="5">
        <v>83</v>
      </c>
      <c r="BC2876" s="5">
        <v>81</v>
      </c>
      <c r="BD2876" s="5">
        <v>81</v>
      </c>
      <c r="BE2876" s="5">
        <v>83</v>
      </c>
      <c r="BF2876" s="5">
        <v>85</v>
      </c>
      <c r="BG2876" s="5">
        <v>84</v>
      </c>
      <c r="BH2876" s="5">
        <v>83</v>
      </c>
      <c r="BI2876" s="5">
        <v>83</v>
      </c>
      <c r="BJ2876" s="5">
        <v>85</v>
      </c>
      <c r="BK2876" s="5">
        <v>86</v>
      </c>
      <c r="BL2876" s="5">
        <v>83</v>
      </c>
      <c r="BM2876" s="5">
        <v>86</v>
      </c>
      <c r="BN2876" s="5">
        <v>89</v>
      </c>
      <c r="BO2876" s="5">
        <v>91</v>
      </c>
      <c r="BP2876" s="5">
        <v>88</v>
      </c>
      <c r="BQ2876" s="5">
        <v>93</v>
      </c>
      <c r="BR2876" s="5">
        <v>96</v>
      </c>
      <c r="BS2876">
        <v>101</v>
      </c>
      <c r="BT2876">
        <v>102</v>
      </c>
      <c r="BU2876">
        <v>97</v>
      </c>
      <c r="BV2876">
        <v>91</v>
      </c>
      <c r="BW2876">
        <v>97</v>
      </c>
      <c r="BX2876">
        <v>93</v>
      </c>
      <c r="BY2876">
        <v>84</v>
      </c>
      <c r="BZ2876">
        <v>86</v>
      </c>
      <c r="CA2876">
        <v>87</v>
      </c>
      <c r="CB2876">
        <v>88</v>
      </c>
      <c r="CC2876">
        <v>88</v>
      </c>
      <c r="CD2876">
        <v>83</v>
      </c>
      <c r="CE2876">
        <v>85</v>
      </c>
      <c r="CF2876">
        <v>83</v>
      </c>
      <c r="CG2876">
        <v>78</v>
      </c>
      <c r="CH2876">
        <v>80</v>
      </c>
      <c r="CI2876">
        <v>86</v>
      </c>
      <c r="CJ2876">
        <v>88</v>
      </c>
      <c r="CK2876">
        <v>86</v>
      </c>
      <c r="CL2876">
        <v>85</v>
      </c>
      <c r="CM2876">
        <v>86</v>
      </c>
      <c r="CN2876">
        <v>90</v>
      </c>
      <c r="CO2876">
        <v>92</v>
      </c>
      <c r="CP2876">
        <v>89</v>
      </c>
      <c r="CQ2876">
        <v>83</v>
      </c>
      <c r="CR2876">
        <v>82</v>
      </c>
      <c r="CS2876">
        <v>88</v>
      </c>
      <c r="CT2876">
        <v>86</v>
      </c>
      <c r="CU2876">
        <v>84</v>
      </c>
      <c r="CV2876">
        <v>81</v>
      </c>
      <c r="CW2876">
        <v>85</v>
      </c>
      <c r="CX2876" t="s">
        <v>5</v>
      </c>
      <c r="CY2876" t="s">
        <v>202</v>
      </c>
    </row>
    <row r="2877" spans="1:103" x14ac:dyDescent="0.25">
      <c r="A2877" t="s">
        <v>15</v>
      </c>
      <c r="B2877">
        <v>37.606400000000001</v>
      </c>
      <c r="C2877">
        <v>-118</v>
      </c>
      <c r="D2877">
        <v>4900</v>
      </c>
      <c r="E2877" t="s">
        <v>1</v>
      </c>
      <c r="F2877">
        <v>162</v>
      </c>
      <c r="G2877">
        <v>1993</v>
      </c>
      <c r="H2877">
        <v>8</v>
      </c>
      <c r="I2877" t="s">
        <v>260</v>
      </c>
      <c r="J2877">
        <v>77</v>
      </c>
      <c r="K2877">
        <v>75</v>
      </c>
      <c r="L2877">
        <v>73</v>
      </c>
      <c r="M2877">
        <v>74</v>
      </c>
      <c r="N2877">
        <v>63</v>
      </c>
      <c r="O2877">
        <v>55</v>
      </c>
      <c r="P2877">
        <v>71</v>
      </c>
      <c r="Q2877">
        <v>74</v>
      </c>
      <c r="R2877">
        <v>82</v>
      </c>
      <c r="T2877">
        <v>88</v>
      </c>
      <c r="U2877">
        <v>82</v>
      </c>
      <c r="X2877">
        <v>94</v>
      </c>
      <c r="Y2877">
        <v>81</v>
      </c>
      <c r="Z2877">
        <v>82</v>
      </c>
      <c r="AA2877">
        <v>89</v>
      </c>
      <c r="AB2877">
        <v>90</v>
      </c>
      <c r="AC2877">
        <v>89</v>
      </c>
      <c r="AD2877">
        <v>85</v>
      </c>
      <c r="AE2877">
        <v>85</v>
      </c>
      <c r="AF2877">
        <v>84</v>
      </c>
      <c r="AG2877">
        <v>87</v>
      </c>
      <c r="AH2877">
        <v>93</v>
      </c>
      <c r="AI2877">
        <v>95</v>
      </c>
      <c r="AJ2877">
        <v>96</v>
      </c>
      <c r="AK2877">
        <v>94</v>
      </c>
      <c r="AL2877">
        <v>92</v>
      </c>
      <c r="AM2877">
        <v>93</v>
      </c>
      <c r="AN2877" s="5">
        <v>99</v>
      </c>
      <c r="AO2877" s="5">
        <v>96</v>
      </c>
      <c r="AP2877" s="5">
        <v>87</v>
      </c>
      <c r="AQ2877" s="5">
        <v>88</v>
      </c>
      <c r="AR2877" s="5">
        <v>91</v>
      </c>
      <c r="AS2877" s="5">
        <v>97</v>
      </c>
      <c r="AT2877" s="5">
        <v>100</v>
      </c>
      <c r="AU2877" s="5">
        <v>97</v>
      </c>
      <c r="AV2877" s="5">
        <v>95</v>
      </c>
      <c r="AW2877" s="5">
        <v>93</v>
      </c>
      <c r="AX2877" s="5">
        <v>92</v>
      </c>
      <c r="AY2877" s="5">
        <v>94</v>
      </c>
      <c r="AZ2877" s="5">
        <v>92</v>
      </c>
      <c r="BA2877" s="5">
        <v>93</v>
      </c>
      <c r="BB2877" s="5">
        <v>87</v>
      </c>
      <c r="BC2877" s="5">
        <v>87</v>
      </c>
      <c r="BD2877" s="5">
        <v>87</v>
      </c>
      <c r="BE2877" s="5">
        <v>85</v>
      </c>
      <c r="BF2877" s="5">
        <v>88</v>
      </c>
      <c r="BG2877" s="5">
        <v>87</v>
      </c>
      <c r="BH2877" s="5">
        <v>87</v>
      </c>
      <c r="BI2877" s="5">
        <v>88</v>
      </c>
      <c r="BJ2877" s="5">
        <v>92</v>
      </c>
      <c r="BK2877" s="5">
        <v>86</v>
      </c>
      <c r="BL2877" s="5">
        <v>87</v>
      </c>
      <c r="BM2877" s="5">
        <v>90</v>
      </c>
      <c r="BN2877" s="5">
        <v>89</v>
      </c>
      <c r="BO2877" s="5">
        <v>89</v>
      </c>
      <c r="BP2877" s="5">
        <v>93</v>
      </c>
      <c r="BQ2877" s="5">
        <v>94</v>
      </c>
      <c r="BR2877" s="5">
        <v>99</v>
      </c>
      <c r="BS2877">
        <v>101</v>
      </c>
      <c r="BT2877">
        <v>103</v>
      </c>
      <c r="BV2877">
        <v>96</v>
      </c>
      <c r="BW2877">
        <v>98</v>
      </c>
      <c r="BX2877">
        <v>91</v>
      </c>
      <c r="BY2877">
        <v>91</v>
      </c>
      <c r="BZ2877">
        <v>87</v>
      </c>
      <c r="CA2877">
        <v>85</v>
      </c>
      <c r="CB2877">
        <v>92</v>
      </c>
      <c r="CC2877">
        <v>91</v>
      </c>
      <c r="CD2877">
        <v>88</v>
      </c>
      <c r="CE2877">
        <v>86</v>
      </c>
      <c r="CF2877">
        <v>88</v>
      </c>
      <c r="CG2877">
        <v>80</v>
      </c>
      <c r="CH2877">
        <v>84</v>
      </c>
      <c r="CI2877">
        <v>84</v>
      </c>
      <c r="CJ2877">
        <v>86</v>
      </c>
      <c r="CK2877">
        <v>85</v>
      </c>
      <c r="CL2877">
        <v>84</v>
      </c>
      <c r="CM2877">
        <v>86</v>
      </c>
      <c r="CN2877">
        <v>92</v>
      </c>
      <c r="CO2877">
        <v>93</v>
      </c>
      <c r="CP2877">
        <v>91</v>
      </c>
      <c r="CQ2877">
        <v>89</v>
      </c>
      <c r="CR2877">
        <v>87</v>
      </c>
      <c r="CS2877">
        <v>92</v>
      </c>
      <c r="CT2877">
        <v>93</v>
      </c>
      <c r="CU2877">
        <v>93</v>
      </c>
      <c r="CV2877">
        <v>81</v>
      </c>
      <c r="CW2877">
        <v>82</v>
      </c>
      <c r="CX2877" t="s">
        <v>2</v>
      </c>
      <c r="CY2877" t="s">
        <v>16</v>
      </c>
    </row>
    <row r="2878" spans="1:103" x14ac:dyDescent="0.25">
      <c r="A2878" t="s">
        <v>203</v>
      </c>
      <c r="B2878">
        <v>34.535600000000002</v>
      </c>
      <c r="C2878">
        <v>-117.0258</v>
      </c>
      <c r="D2878">
        <v>4720</v>
      </c>
      <c r="E2878" t="s">
        <v>1</v>
      </c>
      <c r="F2878">
        <v>214.6</v>
      </c>
      <c r="G2878">
        <v>1993</v>
      </c>
      <c r="H2878">
        <v>8</v>
      </c>
      <c r="I2878" t="s">
        <v>260</v>
      </c>
      <c r="J2878">
        <v>70</v>
      </c>
      <c r="K2878">
        <v>67</v>
      </c>
      <c r="L2878">
        <v>73</v>
      </c>
      <c r="M2878">
        <v>69</v>
      </c>
      <c r="N2878">
        <v>43</v>
      </c>
      <c r="O2878">
        <v>54</v>
      </c>
      <c r="P2878">
        <v>64</v>
      </c>
      <c r="Q2878">
        <v>73</v>
      </c>
      <c r="R2878">
        <v>79</v>
      </c>
      <c r="S2878">
        <v>83</v>
      </c>
      <c r="T2878">
        <v>81</v>
      </c>
      <c r="U2878">
        <v>83</v>
      </c>
      <c r="V2878">
        <v>90</v>
      </c>
      <c r="W2878">
        <v>89</v>
      </c>
      <c r="X2878">
        <v>87</v>
      </c>
      <c r="Y2878">
        <v>83</v>
      </c>
      <c r="Z2878">
        <v>77</v>
      </c>
      <c r="AA2878">
        <v>85</v>
      </c>
      <c r="AB2878">
        <v>89</v>
      </c>
      <c r="AC2878">
        <v>84</v>
      </c>
      <c r="AD2878">
        <v>79</v>
      </c>
      <c r="AE2878">
        <v>83</v>
      </c>
      <c r="AF2878">
        <v>89</v>
      </c>
      <c r="AG2878">
        <v>88</v>
      </c>
      <c r="AH2878">
        <v>93</v>
      </c>
      <c r="AI2878">
        <v>92</v>
      </c>
      <c r="AJ2878">
        <v>90</v>
      </c>
      <c r="AK2878">
        <v>87</v>
      </c>
      <c r="AL2878">
        <v>86</v>
      </c>
      <c r="AM2878">
        <v>90</v>
      </c>
      <c r="AN2878" s="5">
        <v>90</v>
      </c>
      <c r="AO2878" s="5">
        <v>87</v>
      </c>
      <c r="AP2878" s="5">
        <v>82</v>
      </c>
      <c r="AQ2878" s="5">
        <v>80</v>
      </c>
      <c r="AR2878" s="5">
        <v>89</v>
      </c>
      <c r="AS2878" s="5">
        <v>91</v>
      </c>
      <c r="AT2878" s="5">
        <v>90</v>
      </c>
      <c r="AU2878" s="5">
        <v>90</v>
      </c>
      <c r="AV2878" s="5">
        <v>89</v>
      </c>
      <c r="AW2878" s="5">
        <v>85</v>
      </c>
      <c r="AX2878" s="5">
        <v>86</v>
      </c>
      <c r="AY2878" s="5">
        <v>81</v>
      </c>
      <c r="AZ2878" s="5">
        <v>82</v>
      </c>
      <c r="BA2878" s="5">
        <v>83</v>
      </c>
      <c r="BB2878" s="5">
        <v>81</v>
      </c>
      <c r="BC2878" s="5">
        <v>79</v>
      </c>
      <c r="BD2878" s="5">
        <v>80</v>
      </c>
      <c r="BE2878" s="5">
        <v>81</v>
      </c>
      <c r="BF2878" s="5">
        <v>84</v>
      </c>
      <c r="BG2878" s="5">
        <v>81</v>
      </c>
      <c r="BH2878" s="5">
        <v>77</v>
      </c>
      <c r="BI2878" s="5">
        <v>84</v>
      </c>
      <c r="BJ2878" s="5">
        <v>78</v>
      </c>
      <c r="BK2878" s="5">
        <v>82</v>
      </c>
      <c r="BL2878" s="5">
        <v>84</v>
      </c>
      <c r="BM2878" s="5">
        <v>86</v>
      </c>
      <c r="BN2878" s="5">
        <v>88</v>
      </c>
      <c r="BO2878" s="5">
        <v>86</v>
      </c>
      <c r="BP2878" s="5">
        <v>86</v>
      </c>
      <c r="BQ2878" s="5">
        <v>91</v>
      </c>
      <c r="BR2878" s="5">
        <v>95</v>
      </c>
      <c r="BS2878">
        <v>99</v>
      </c>
      <c r="BT2878">
        <v>98</v>
      </c>
      <c r="BU2878">
        <v>93</v>
      </c>
      <c r="BV2878">
        <v>94</v>
      </c>
      <c r="BW2878">
        <v>95</v>
      </c>
      <c r="BX2878">
        <v>93</v>
      </c>
      <c r="BY2878">
        <v>85</v>
      </c>
      <c r="BZ2878">
        <v>87</v>
      </c>
      <c r="CA2878">
        <v>88</v>
      </c>
      <c r="CB2878">
        <v>88</v>
      </c>
      <c r="CC2878">
        <v>86</v>
      </c>
      <c r="CD2878">
        <v>77</v>
      </c>
      <c r="CE2878">
        <v>80</v>
      </c>
      <c r="CF2878">
        <v>78</v>
      </c>
      <c r="CG2878">
        <v>77</v>
      </c>
      <c r="CH2878">
        <v>81</v>
      </c>
      <c r="CI2878">
        <v>86</v>
      </c>
      <c r="CJ2878">
        <v>90</v>
      </c>
      <c r="CK2878">
        <v>86</v>
      </c>
      <c r="CL2878">
        <v>82</v>
      </c>
      <c r="CM2878">
        <v>84</v>
      </c>
      <c r="CN2878">
        <v>92</v>
      </c>
      <c r="CO2878">
        <v>91</v>
      </c>
      <c r="CP2878">
        <v>87</v>
      </c>
      <c r="CQ2878">
        <v>86</v>
      </c>
      <c r="CR2878">
        <v>83</v>
      </c>
      <c r="CS2878">
        <v>86</v>
      </c>
      <c r="CT2878">
        <v>89</v>
      </c>
      <c r="CU2878">
        <v>85</v>
      </c>
      <c r="CV2878">
        <v>82</v>
      </c>
      <c r="CW2878">
        <v>85</v>
      </c>
      <c r="CX2878" t="s">
        <v>5</v>
      </c>
      <c r="CY2878" t="s">
        <v>204</v>
      </c>
    </row>
    <row r="2879" spans="1:103" x14ac:dyDescent="0.25">
      <c r="A2879" t="s">
        <v>179</v>
      </c>
      <c r="B2879">
        <v>37.250599999999999</v>
      </c>
      <c r="C2879">
        <v>-114.7075</v>
      </c>
      <c r="D2879">
        <v>4590</v>
      </c>
      <c r="E2879" t="s">
        <v>1</v>
      </c>
      <c r="F2879">
        <v>211</v>
      </c>
      <c r="G2879">
        <v>1993</v>
      </c>
      <c r="H2879">
        <v>8</v>
      </c>
      <c r="I2879" t="s">
        <v>260</v>
      </c>
      <c r="J2879">
        <v>78</v>
      </c>
      <c r="K2879">
        <v>77</v>
      </c>
      <c r="L2879">
        <v>76</v>
      </c>
      <c r="M2879">
        <v>76</v>
      </c>
      <c r="N2879">
        <v>58</v>
      </c>
      <c r="O2879">
        <v>55</v>
      </c>
      <c r="P2879">
        <v>67</v>
      </c>
      <c r="Q2879">
        <v>73</v>
      </c>
      <c r="R2879">
        <v>80</v>
      </c>
      <c r="S2879">
        <v>82</v>
      </c>
      <c r="T2879">
        <v>86</v>
      </c>
      <c r="U2879">
        <v>87</v>
      </c>
      <c r="V2879">
        <v>67</v>
      </c>
      <c r="AF2879">
        <v>88</v>
      </c>
      <c r="AG2879">
        <v>87</v>
      </c>
      <c r="AH2879">
        <v>96</v>
      </c>
      <c r="AI2879">
        <v>97</v>
      </c>
      <c r="AJ2879">
        <v>96</v>
      </c>
      <c r="AK2879">
        <v>95</v>
      </c>
      <c r="AL2879">
        <v>92</v>
      </c>
      <c r="AM2879">
        <v>93</v>
      </c>
      <c r="AN2879" s="5">
        <v>95</v>
      </c>
      <c r="AO2879" s="5">
        <v>92</v>
      </c>
      <c r="AP2879" s="5">
        <v>88</v>
      </c>
      <c r="AQ2879" s="5">
        <v>88</v>
      </c>
      <c r="AR2879" s="5">
        <v>91</v>
      </c>
      <c r="AS2879" s="5">
        <v>92</v>
      </c>
      <c r="AT2879" s="5">
        <v>96</v>
      </c>
      <c r="AU2879" s="5">
        <v>94</v>
      </c>
      <c r="AV2879" s="5">
        <v>94</v>
      </c>
      <c r="AW2879" s="5">
        <v>86</v>
      </c>
      <c r="AX2879" s="5">
        <v>92</v>
      </c>
      <c r="AY2879" s="5">
        <v>90</v>
      </c>
      <c r="AZ2879" s="5">
        <v>89</v>
      </c>
      <c r="BA2879" s="5">
        <v>89</v>
      </c>
      <c r="BB2879" s="5">
        <v>89</v>
      </c>
      <c r="BC2879" s="5">
        <v>86</v>
      </c>
      <c r="BD2879" s="5">
        <v>88</v>
      </c>
      <c r="BE2879" s="5">
        <v>88</v>
      </c>
      <c r="BF2879" s="5">
        <v>90</v>
      </c>
      <c r="BG2879" s="5">
        <v>90</v>
      </c>
      <c r="BH2879" s="5">
        <v>85</v>
      </c>
      <c r="BI2879" s="5">
        <v>87</v>
      </c>
      <c r="BJ2879" s="5">
        <v>87</v>
      </c>
      <c r="BK2879" s="5">
        <v>85</v>
      </c>
      <c r="BL2879" s="5">
        <v>86</v>
      </c>
      <c r="BM2879" s="5">
        <v>89</v>
      </c>
      <c r="BN2879" s="5">
        <v>93</v>
      </c>
      <c r="BO2879" s="5">
        <v>94</v>
      </c>
      <c r="BP2879" s="5">
        <v>92</v>
      </c>
      <c r="BQ2879" s="5">
        <v>97</v>
      </c>
      <c r="BR2879" s="5">
        <v>99</v>
      </c>
      <c r="BS2879">
        <v>103</v>
      </c>
      <c r="BT2879">
        <v>103</v>
      </c>
      <c r="BU2879">
        <v>100</v>
      </c>
      <c r="BV2879">
        <v>88</v>
      </c>
      <c r="BW2879">
        <v>93</v>
      </c>
      <c r="BX2879">
        <v>95</v>
      </c>
      <c r="BY2879">
        <v>86</v>
      </c>
      <c r="BZ2879">
        <v>90</v>
      </c>
      <c r="CA2879">
        <v>89</v>
      </c>
      <c r="CB2879">
        <v>92</v>
      </c>
      <c r="CC2879">
        <v>92</v>
      </c>
      <c r="CD2879">
        <v>88</v>
      </c>
      <c r="CE2879">
        <v>88</v>
      </c>
      <c r="CF2879">
        <v>86</v>
      </c>
      <c r="CG2879">
        <v>84</v>
      </c>
      <c r="CH2879">
        <v>86</v>
      </c>
      <c r="CI2879">
        <v>89</v>
      </c>
      <c r="CJ2879">
        <v>91</v>
      </c>
      <c r="CK2879">
        <v>90</v>
      </c>
      <c r="CL2879">
        <v>87</v>
      </c>
      <c r="CM2879">
        <v>89</v>
      </c>
      <c r="CN2879">
        <v>92</v>
      </c>
      <c r="CO2879">
        <v>94</v>
      </c>
      <c r="CP2879">
        <v>92</v>
      </c>
      <c r="CQ2879">
        <v>86</v>
      </c>
      <c r="CR2879">
        <v>86</v>
      </c>
      <c r="CS2879">
        <v>91</v>
      </c>
      <c r="CT2879">
        <v>88</v>
      </c>
      <c r="CU2879">
        <v>87</v>
      </c>
      <c r="CV2879">
        <v>83</v>
      </c>
      <c r="CW2879">
        <v>85</v>
      </c>
      <c r="CX2879" t="s">
        <v>2</v>
      </c>
      <c r="CY2879" t="s">
        <v>180</v>
      </c>
    </row>
    <row r="2880" spans="1:103" x14ac:dyDescent="0.25">
      <c r="A2880" t="s">
        <v>0</v>
      </c>
      <c r="B2880">
        <v>38.387799999999999</v>
      </c>
      <c r="C2880">
        <v>-118.1092</v>
      </c>
      <c r="D2880">
        <v>4580</v>
      </c>
      <c r="E2880" t="s">
        <v>1</v>
      </c>
      <c r="F2880">
        <v>240.3</v>
      </c>
      <c r="G2880">
        <v>1993</v>
      </c>
      <c r="H2880">
        <v>8</v>
      </c>
      <c r="I2880" t="s">
        <v>260</v>
      </c>
      <c r="J2880">
        <v>72</v>
      </c>
      <c r="K2880">
        <v>79</v>
      </c>
      <c r="L2880">
        <v>71</v>
      </c>
      <c r="M2880">
        <v>74</v>
      </c>
      <c r="N2880">
        <v>71</v>
      </c>
      <c r="O2880">
        <v>53</v>
      </c>
      <c r="P2880">
        <v>53</v>
      </c>
      <c r="Q2880">
        <v>66</v>
      </c>
      <c r="R2880">
        <v>72</v>
      </c>
      <c r="S2880">
        <v>80</v>
      </c>
      <c r="T2880">
        <v>88</v>
      </c>
      <c r="U2880">
        <v>86</v>
      </c>
      <c r="V2880">
        <v>78</v>
      </c>
      <c r="W2880">
        <v>89</v>
      </c>
      <c r="X2880">
        <v>94</v>
      </c>
      <c r="Y2880">
        <v>92</v>
      </c>
      <c r="Z2880">
        <v>76</v>
      </c>
      <c r="AA2880">
        <v>78</v>
      </c>
      <c r="AB2880">
        <v>86</v>
      </c>
      <c r="AC2880">
        <v>94</v>
      </c>
      <c r="AD2880">
        <v>91</v>
      </c>
      <c r="AE2880">
        <v>86</v>
      </c>
      <c r="AF2880">
        <v>83</v>
      </c>
      <c r="AG2880">
        <v>80</v>
      </c>
      <c r="AH2880">
        <v>87</v>
      </c>
      <c r="AI2880">
        <v>96</v>
      </c>
      <c r="AJ2880">
        <v>99</v>
      </c>
      <c r="AK2880">
        <v>95</v>
      </c>
      <c r="AL2880">
        <v>91</v>
      </c>
      <c r="AM2880">
        <v>89</v>
      </c>
      <c r="AN2880" s="5">
        <v>94</v>
      </c>
      <c r="AO2880" s="5">
        <v>99</v>
      </c>
      <c r="AP2880" s="5">
        <v>99</v>
      </c>
      <c r="AQ2880" s="5">
        <v>85</v>
      </c>
      <c r="AR2880" s="5">
        <v>82</v>
      </c>
      <c r="AS2880" s="5">
        <v>82</v>
      </c>
      <c r="AT2880" s="5">
        <v>96</v>
      </c>
      <c r="AU2880" s="5">
        <v>99</v>
      </c>
      <c r="AV2880" s="5">
        <v>96</v>
      </c>
      <c r="AW2880" s="5">
        <v>100</v>
      </c>
      <c r="AX2880" s="5">
        <v>97</v>
      </c>
      <c r="AY2880" s="5">
        <v>100</v>
      </c>
      <c r="AZ2880" s="5">
        <v>95</v>
      </c>
      <c r="BA2880" s="5">
        <v>92</v>
      </c>
      <c r="BB2880" s="5">
        <v>92</v>
      </c>
      <c r="BC2880" s="5">
        <v>80</v>
      </c>
      <c r="BD2880" s="5">
        <v>80</v>
      </c>
      <c r="BE2880" s="5">
        <v>85</v>
      </c>
      <c r="BF2880" s="5">
        <v>91</v>
      </c>
      <c r="BG2880" s="5">
        <v>93</v>
      </c>
      <c r="BH2880" s="5">
        <v>89</v>
      </c>
      <c r="BI2880" s="5">
        <v>85</v>
      </c>
      <c r="BJ2880" s="5">
        <v>89</v>
      </c>
      <c r="BK2880" s="5">
        <v>84</v>
      </c>
      <c r="BL2880" s="5">
        <v>89</v>
      </c>
      <c r="BM2880" s="5">
        <v>94</v>
      </c>
      <c r="BN2880" s="5">
        <v>87</v>
      </c>
      <c r="BO2880" s="5">
        <v>95</v>
      </c>
      <c r="BP2880" s="5">
        <v>100</v>
      </c>
      <c r="BQ2880" s="5">
        <v>98</v>
      </c>
      <c r="BR2880" s="5">
        <v>97</v>
      </c>
      <c r="BS2880">
        <v>101</v>
      </c>
      <c r="BT2880">
        <v>102</v>
      </c>
      <c r="BU2880">
        <v>103</v>
      </c>
      <c r="BV2880">
        <v>100</v>
      </c>
      <c r="BW2880">
        <v>97</v>
      </c>
      <c r="BX2880">
        <v>96</v>
      </c>
      <c r="BY2880">
        <v>95</v>
      </c>
      <c r="BZ2880">
        <v>91</v>
      </c>
      <c r="CA2880">
        <v>93</v>
      </c>
      <c r="CB2880">
        <v>87</v>
      </c>
      <c r="CC2880">
        <v>94</v>
      </c>
      <c r="CD2880">
        <v>90</v>
      </c>
      <c r="CE2880">
        <v>86</v>
      </c>
      <c r="CF2880">
        <v>90</v>
      </c>
      <c r="CG2880">
        <v>91</v>
      </c>
      <c r="CH2880">
        <v>86</v>
      </c>
      <c r="CI2880">
        <v>83</v>
      </c>
      <c r="CJ2880">
        <v>88</v>
      </c>
      <c r="CK2880">
        <v>92</v>
      </c>
      <c r="CL2880">
        <v>92</v>
      </c>
      <c r="CM2880">
        <v>84</v>
      </c>
      <c r="CN2880">
        <v>85</v>
      </c>
      <c r="CO2880">
        <v>94</v>
      </c>
      <c r="CP2880">
        <v>99</v>
      </c>
      <c r="CQ2880">
        <v>94</v>
      </c>
      <c r="CR2880">
        <v>86</v>
      </c>
      <c r="CS2880">
        <v>89</v>
      </c>
      <c r="CT2880">
        <v>93</v>
      </c>
      <c r="CU2880">
        <v>95</v>
      </c>
      <c r="CV2880">
        <v>87</v>
      </c>
      <c r="CW2880">
        <v>90</v>
      </c>
      <c r="CX2880" t="s">
        <v>2</v>
      </c>
      <c r="CY2880" t="s">
        <v>3</v>
      </c>
    </row>
    <row r="2881" spans="1:103" x14ac:dyDescent="0.25">
      <c r="A2881" t="s">
        <v>113</v>
      </c>
      <c r="B2881">
        <v>34.943600000000004</v>
      </c>
      <c r="C2881">
        <v>-115.54689999999999</v>
      </c>
      <c r="D2881">
        <v>4350</v>
      </c>
      <c r="E2881" t="s">
        <v>1</v>
      </c>
      <c r="F2881">
        <v>206.6</v>
      </c>
      <c r="G2881">
        <v>1993</v>
      </c>
      <c r="H2881">
        <v>8</v>
      </c>
      <c r="I2881" t="s">
        <v>260</v>
      </c>
      <c r="J2881">
        <v>85</v>
      </c>
      <c r="K2881">
        <v>83</v>
      </c>
      <c r="L2881">
        <v>79</v>
      </c>
      <c r="M2881">
        <v>78</v>
      </c>
      <c r="N2881">
        <v>76</v>
      </c>
      <c r="O2881">
        <v>60</v>
      </c>
      <c r="P2881">
        <v>71</v>
      </c>
      <c r="Q2881">
        <v>77</v>
      </c>
      <c r="R2881">
        <v>80</v>
      </c>
      <c r="S2881">
        <v>87</v>
      </c>
      <c r="T2881">
        <v>87</v>
      </c>
      <c r="U2881">
        <v>87</v>
      </c>
      <c r="V2881">
        <v>91</v>
      </c>
      <c r="W2881">
        <v>92</v>
      </c>
      <c r="X2881">
        <v>94</v>
      </c>
      <c r="Y2881">
        <v>92</v>
      </c>
      <c r="Z2881">
        <v>90</v>
      </c>
      <c r="AA2881">
        <v>88</v>
      </c>
      <c r="AB2881">
        <v>91</v>
      </c>
      <c r="AC2881">
        <v>90</v>
      </c>
      <c r="AD2881">
        <v>92</v>
      </c>
      <c r="AE2881">
        <v>87</v>
      </c>
      <c r="AF2881">
        <v>95</v>
      </c>
      <c r="AG2881">
        <v>92</v>
      </c>
      <c r="AH2881">
        <v>97</v>
      </c>
      <c r="AI2881">
        <v>97</v>
      </c>
      <c r="AJ2881">
        <v>97</v>
      </c>
      <c r="AK2881">
        <v>97</v>
      </c>
      <c r="AL2881">
        <v>93</v>
      </c>
      <c r="AM2881">
        <v>92</v>
      </c>
      <c r="AN2881" s="5">
        <v>92</v>
      </c>
      <c r="AO2881" s="5">
        <v>92</v>
      </c>
      <c r="AP2881" s="5">
        <v>89</v>
      </c>
      <c r="AQ2881" s="5">
        <v>87</v>
      </c>
      <c r="AR2881" s="5">
        <v>91</v>
      </c>
      <c r="AS2881" s="5">
        <v>92</v>
      </c>
      <c r="AT2881" s="5">
        <v>93</v>
      </c>
      <c r="AU2881" s="5">
        <v>94</v>
      </c>
      <c r="AV2881" s="5">
        <v>94</v>
      </c>
      <c r="AW2881" s="5">
        <v>90</v>
      </c>
      <c r="AX2881" s="5">
        <v>92</v>
      </c>
      <c r="AY2881" s="5">
        <v>90</v>
      </c>
      <c r="AZ2881" s="5">
        <v>89</v>
      </c>
      <c r="BA2881" s="5">
        <v>89</v>
      </c>
      <c r="BB2881" s="5">
        <v>89</v>
      </c>
      <c r="BC2881" s="5">
        <v>86</v>
      </c>
      <c r="BD2881" s="5">
        <v>88</v>
      </c>
      <c r="BE2881" s="5">
        <v>88</v>
      </c>
      <c r="BF2881" s="5">
        <v>90</v>
      </c>
      <c r="BG2881" s="5">
        <v>87</v>
      </c>
      <c r="BH2881" s="5">
        <v>87</v>
      </c>
      <c r="BI2881" s="5">
        <v>85</v>
      </c>
      <c r="BJ2881" s="5">
        <v>86</v>
      </c>
      <c r="BK2881" s="5">
        <v>87</v>
      </c>
      <c r="BL2881" s="5">
        <v>86</v>
      </c>
      <c r="BM2881" s="5">
        <v>88</v>
      </c>
      <c r="BN2881" s="5">
        <v>94</v>
      </c>
      <c r="BO2881" s="5">
        <v>91</v>
      </c>
      <c r="BP2881" s="5">
        <v>94</v>
      </c>
      <c r="BQ2881" s="5">
        <v>96</v>
      </c>
      <c r="BR2881" s="5">
        <v>100</v>
      </c>
      <c r="BS2881">
        <v>104</v>
      </c>
      <c r="BT2881">
        <v>106</v>
      </c>
      <c r="BU2881">
        <v>99</v>
      </c>
      <c r="BV2881">
        <v>98</v>
      </c>
      <c r="BX2881">
        <v>100</v>
      </c>
      <c r="BY2881">
        <v>95</v>
      </c>
      <c r="BZ2881">
        <v>90</v>
      </c>
      <c r="CA2881">
        <v>92</v>
      </c>
      <c r="CB2881">
        <v>92</v>
      </c>
      <c r="CC2881">
        <v>93</v>
      </c>
      <c r="CD2881">
        <v>94</v>
      </c>
      <c r="CE2881">
        <v>92</v>
      </c>
      <c r="CF2881">
        <v>89</v>
      </c>
      <c r="CG2881">
        <v>89</v>
      </c>
      <c r="CH2881">
        <v>86</v>
      </c>
      <c r="CI2881">
        <v>88</v>
      </c>
      <c r="CK2881">
        <v>91</v>
      </c>
      <c r="CL2881">
        <v>89</v>
      </c>
      <c r="CM2881">
        <v>88</v>
      </c>
      <c r="CN2881">
        <v>92</v>
      </c>
      <c r="CO2881">
        <v>94</v>
      </c>
      <c r="CP2881">
        <v>92</v>
      </c>
      <c r="CQ2881">
        <v>86</v>
      </c>
      <c r="CR2881">
        <v>86</v>
      </c>
      <c r="CU2881">
        <v>87</v>
      </c>
      <c r="CW2881">
        <v>88</v>
      </c>
      <c r="CX2881" t="s">
        <v>5</v>
      </c>
      <c r="CY2881" t="s">
        <v>114</v>
      </c>
    </row>
    <row r="2882" spans="1:103" x14ac:dyDescent="0.25">
      <c r="A2882" t="s">
        <v>138</v>
      </c>
      <c r="B2882">
        <v>37.761699999999998</v>
      </c>
      <c r="C2882">
        <v>-117.5658</v>
      </c>
      <c r="D2882">
        <v>4274</v>
      </c>
      <c r="E2882" t="s">
        <v>1</v>
      </c>
      <c r="F2882">
        <v>157.1</v>
      </c>
      <c r="G2882">
        <v>1993</v>
      </c>
      <c r="H2882">
        <v>8</v>
      </c>
      <c r="I2882" t="s">
        <v>260</v>
      </c>
      <c r="J2882">
        <v>82</v>
      </c>
      <c r="K2882">
        <v>77</v>
      </c>
      <c r="L2882">
        <v>75</v>
      </c>
      <c r="M2882">
        <v>71</v>
      </c>
      <c r="N2882">
        <v>52</v>
      </c>
      <c r="O2882">
        <v>57</v>
      </c>
      <c r="P2882">
        <v>69</v>
      </c>
      <c r="Q2882">
        <v>75</v>
      </c>
      <c r="R2882">
        <v>83</v>
      </c>
      <c r="S2882">
        <v>89</v>
      </c>
      <c r="T2882">
        <v>88</v>
      </c>
      <c r="U2882">
        <v>84</v>
      </c>
      <c r="V2882">
        <v>91</v>
      </c>
      <c r="W2882">
        <v>97</v>
      </c>
      <c r="X2882">
        <v>95</v>
      </c>
      <c r="Y2882">
        <v>80</v>
      </c>
      <c r="Z2882">
        <v>83</v>
      </c>
      <c r="AA2882">
        <v>90</v>
      </c>
      <c r="AB2882">
        <v>96</v>
      </c>
      <c r="AC2882">
        <v>92</v>
      </c>
      <c r="AD2882">
        <v>88</v>
      </c>
      <c r="AE2882">
        <v>81</v>
      </c>
      <c r="AF2882">
        <v>86</v>
      </c>
      <c r="AG2882">
        <v>88</v>
      </c>
      <c r="AH2882">
        <v>98</v>
      </c>
      <c r="AI2882">
        <v>100</v>
      </c>
      <c r="AJ2882">
        <v>100</v>
      </c>
      <c r="AK2882">
        <v>96</v>
      </c>
      <c r="AL2882">
        <v>94</v>
      </c>
      <c r="AM2882">
        <v>94</v>
      </c>
      <c r="AN2882" s="5">
        <v>100</v>
      </c>
      <c r="AO2882" s="5">
        <v>98</v>
      </c>
      <c r="AP2882" s="5">
        <v>89</v>
      </c>
      <c r="AQ2882" s="5">
        <v>89</v>
      </c>
      <c r="AR2882" s="5">
        <v>94</v>
      </c>
      <c r="AS2882" s="5">
        <v>100</v>
      </c>
      <c r="AT2882" s="5">
        <v>100</v>
      </c>
      <c r="AU2882" s="5">
        <v>101</v>
      </c>
      <c r="AV2882" s="5">
        <v>101</v>
      </c>
      <c r="AW2882" s="5">
        <v>100</v>
      </c>
      <c r="AX2882" s="5">
        <v>98</v>
      </c>
      <c r="AY2882" s="5">
        <v>97</v>
      </c>
      <c r="AZ2882" s="5">
        <v>94</v>
      </c>
      <c r="BA2882" s="5">
        <v>95</v>
      </c>
      <c r="BB2882" s="5">
        <v>88</v>
      </c>
      <c r="BC2882" s="5">
        <v>87</v>
      </c>
      <c r="BD2882" s="5">
        <v>90</v>
      </c>
      <c r="BE2882" s="5">
        <v>94</v>
      </c>
      <c r="BF2882" s="5">
        <v>95</v>
      </c>
      <c r="BG2882" s="5">
        <v>94</v>
      </c>
      <c r="BH2882" s="5">
        <v>88</v>
      </c>
      <c r="BI2882" s="5">
        <v>92</v>
      </c>
      <c r="BJ2882" s="5">
        <v>93</v>
      </c>
      <c r="BK2882" s="5">
        <v>90</v>
      </c>
      <c r="BL2882" s="5">
        <v>96</v>
      </c>
      <c r="BM2882" s="5">
        <v>94</v>
      </c>
      <c r="BN2882" s="5">
        <v>97</v>
      </c>
      <c r="BO2882" s="5">
        <v>98</v>
      </c>
      <c r="BP2882" s="5">
        <v>95</v>
      </c>
      <c r="BQ2882" s="5">
        <v>99</v>
      </c>
      <c r="BR2882" s="5">
        <v>100</v>
      </c>
      <c r="BS2882">
        <v>104</v>
      </c>
      <c r="BT2882">
        <v>105</v>
      </c>
      <c r="BU2882">
        <v>85</v>
      </c>
      <c r="BV2882">
        <v>97</v>
      </c>
      <c r="BW2882">
        <v>97</v>
      </c>
      <c r="BX2882">
        <v>99</v>
      </c>
      <c r="BY2882">
        <v>92</v>
      </c>
      <c r="BZ2882">
        <v>93</v>
      </c>
      <c r="CA2882">
        <v>89</v>
      </c>
      <c r="CB2882">
        <v>93</v>
      </c>
      <c r="CC2882">
        <v>94</v>
      </c>
      <c r="CD2882">
        <v>95</v>
      </c>
      <c r="CE2882">
        <v>93</v>
      </c>
      <c r="CF2882">
        <v>89</v>
      </c>
      <c r="CG2882">
        <v>87</v>
      </c>
      <c r="CH2882">
        <v>85</v>
      </c>
      <c r="CI2882">
        <v>91</v>
      </c>
      <c r="CJ2882">
        <v>93</v>
      </c>
      <c r="CK2882">
        <v>91</v>
      </c>
      <c r="CL2882">
        <v>88</v>
      </c>
      <c r="CM2882">
        <v>87</v>
      </c>
      <c r="CN2882">
        <v>97</v>
      </c>
      <c r="CO2882">
        <v>101</v>
      </c>
      <c r="CP2882">
        <v>98</v>
      </c>
      <c r="CQ2882">
        <v>91</v>
      </c>
      <c r="CR2882">
        <v>91</v>
      </c>
      <c r="CS2882">
        <v>93</v>
      </c>
      <c r="CT2882">
        <v>96</v>
      </c>
      <c r="CU2882">
        <v>93</v>
      </c>
      <c r="CV2882">
        <v>89</v>
      </c>
      <c r="CW2882">
        <v>89</v>
      </c>
      <c r="CX2882" t="s">
        <v>2</v>
      </c>
      <c r="CY2882" t="s">
        <v>139</v>
      </c>
    </row>
    <row r="2883" spans="1:103" x14ac:dyDescent="0.25">
      <c r="A2883" t="s">
        <v>7</v>
      </c>
      <c r="B2883">
        <v>37.371099999999998</v>
      </c>
      <c r="C2883">
        <v>-118.35890000000001</v>
      </c>
      <c r="D2883">
        <v>4110</v>
      </c>
      <c r="E2883" t="s">
        <v>1</v>
      </c>
      <c r="F2883">
        <v>166.6</v>
      </c>
      <c r="G2883">
        <v>1993</v>
      </c>
      <c r="H2883">
        <v>8</v>
      </c>
      <c r="I2883" t="s">
        <v>260</v>
      </c>
      <c r="J2883">
        <v>82</v>
      </c>
      <c r="K2883">
        <v>78</v>
      </c>
      <c r="L2883">
        <v>79</v>
      </c>
      <c r="M2883">
        <v>78</v>
      </c>
      <c r="N2883">
        <v>66</v>
      </c>
      <c r="O2883">
        <v>63</v>
      </c>
      <c r="P2883">
        <v>78</v>
      </c>
      <c r="Q2883">
        <v>80</v>
      </c>
      <c r="R2883">
        <v>88</v>
      </c>
      <c r="S2883">
        <v>89</v>
      </c>
      <c r="T2883">
        <v>90</v>
      </c>
      <c r="U2883">
        <v>90</v>
      </c>
      <c r="V2883">
        <v>93</v>
      </c>
      <c r="W2883">
        <v>98</v>
      </c>
      <c r="X2883">
        <v>96</v>
      </c>
      <c r="Y2883">
        <v>88</v>
      </c>
      <c r="Z2883">
        <v>87</v>
      </c>
      <c r="AA2883">
        <v>93</v>
      </c>
      <c r="AB2883">
        <v>96</v>
      </c>
      <c r="AC2883">
        <v>89</v>
      </c>
      <c r="AD2883">
        <v>89</v>
      </c>
      <c r="AE2883">
        <v>89</v>
      </c>
      <c r="AF2883">
        <v>93</v>
      </c>
      <c r="AG2883">
        <v>91</v>
      </c>
      <c r="AH2883">
        <v>99</v>
      </c>
      <c r="AI2883">
        <v>102</v>
      </c>
      <c r="AJ2883">
        <v>98</v>
      </c>
      <c r="AK2883">
        <v>93</v>
      </c>
      <c r="AL2883">
        <v>95</v>
      </c>
      <c r="AM2883">
        <v>98</v>
      </c>
      <c r="AN2883" s="5">
        <v>101</v>
      </c>
      <c r="AO2883" s="5">
        <v>97</v>
      </c>
      <c r="AP2883" s="5">
        <v>92</v>
      </c>
      <c r="AQ2883" s="5">
        <v>97</v>
      </c>
      <c r="AR2883" s="5">
        <v>96</v>
      </c>
      <c r="AS2883" s="5">
        <v>100</v>
      </c>
      <c r="AT2883" s="5">
        <v>102</v>
      </c>
      <c r="AU2883" s="5">
        <v>101</v>
      </c>
      <c r="AV2883" s="5">
        <v>102</v>
      </c>
      <c r="AW2883" s="5">
        <v>101</v>
      </c>
      <c r="AX2883" s="5">
        <v>100</v>
      </c>
      <c r="AY2883" s="5">
        <v>99</v>
      </c>
      <c r="AZ2883" s="5">
        <v>96</v>
      </c>
      <c r="BA2883" s="5">
        <v>95</v>
      </c>
      <c r="BB2883" s="5">
        <v>89</v>
      </c>
      <c r="BC2883" s="5">
        <v>87</v>
      </c>
      <c r="BD2883" s="5">
        <v>92</v>
      </c>
      <c r="BE2883" s="5">
        <v>93</v>
      </c>
      <c r="BF2883" s="5">
        <v>94</v>
      </c>
      <c r="BG2883" s="5">
        <v>94</v>
      </c>
      <c r="BH2883" s="5">
        <v>91</v>
      </c>
      <c r="BI2883" s="5">
        <v>94</v>
      </c>
      <c r="BJ2883" s="5">
        <v>97</v>
      </c>
      <c r="BK2883" s="5">
        <v>93</v>
      </c>
      <c r="BL2883" s="5">
        <v>95</v>
      </c>
      <c r="BM2883" s="5">
        <v>95</v>
      </c>
      <c r="BN2883" s="5">
        <v>96</v>
      </c>
      <c r="BO2883" s="5">
        <v>98</v>
      </c>
      <c r="BP2883" s="5">
        <v>99</v>
      </c>
      <c r="BQ2883" s="5">
        <v>99</v>
      </c>
      <c r="BR2883" s="5">
        <v>102</v>
      </c>
      <c r="BS2883">
        <v>104</v>
      </c>
      <c r="BT2883">
        <v>107</v>
      </c>
      <c r="BU2883">
        <v>104</v>
      </c>
      <c r="BV2883">
        <v>98</v>
      </c>
      <c r="BW2883">
        <v>100</v>
      </c>
      <c r="BX2883">
        <v>99</v>
      </c>
      <c r="BY2883">
        <v>95</v>
      </c>
      <c r="BZ2883">
        <v>94</v>
      </c>
      <c r="CA2883">
        <v>86</v>
      </c>
      <c r="CB2883">
        <v>96</v>
      </c>
      <c r="CC2883">
        <v>93</v>
      </c>
      <c r="CD2883">
        <v>91</v>
      </c>
      <c r="CE2883">
        <v>93</v>
      </c>
      <c r="CF2883">
        <v>92</v>
      </c>
      <c r="CG2883">
        <v>89</v>
      </c>
      <c r="CH2883">
        <v>88</v>
      </c>
      <c r="CI2883">
        <v>92</v>
      </c>
      <c r="CJ2883">
        <v>94</v>
      </c>
      <c r="CK2883">
        <v>94</v>
      </c>
      <c r="CL2883">
        <v>94</v>
      </c>
      <c r="CM2883">
        <v>89</v>
      </c>
      <c r="CN2883">
        <v>97</v>
      </c>
      <c r="CO2883">
        <v>100</v>
      </c>
      <c r="CP2883">
        <v>97</v>
      </c>
      <c r="CQ2883">
        <v>97</v>
      </c>
      <c r="CR2883">
        <v>92</v>
      </c>
      <c r="CS2883">
        <v>95</v>
      </c>
      <c r="CT2883">
        <v>97</v>
      </c>
      <c r="CU2883">
        <v>95</v>
      </c>
      <c r="CV2883">
        <v>97</v>
      </c>
      <c r="CW2883">
        <v>89</v>
      </c>
      <c r="CX2883" t="s">
        <v>5</v>
      </c>
      <c r="CY2883" t="s">
        <v>8</v>
      </c>
    </row>
    <row r="2884" spans="1:103" x14ac:dyDescent="0.25">
      <c r="A2884" t="s">
        <v>143</v>
      </c>
      <c r="B2884">
        <v>36.265599999999999</v>
      </c>
      <c r="C2884">
        <v>-117.1853</v>
      </c>
      <c r="D2884">
        <v>4100</v>
      </c>
      <c r="E2884" t="s">
        <v>1</v>
      </c>
      <c r="F2884">
        <v>35.9</v>
      </c>
      <c r="G2884">
        <v>1993</v>
      </c>
      <c r="H2884">
        <v>8</v>
      </c>
      <c r="I2884" t="s">
        <v>260</v>
      </c>
      <c r="J2884">
        <v>78</v>
      </c>
      <c r="K2884">
        <v>81</v>
      </c>
      <c r="L2884">
        <v>79</v>
      </c>
      <c r="M2884">
        <v>77</v>
      </c>
      <c r="N2884">
        <v>66</v>
      </c>
      <c r="O2884">
        <v>64</v>
      </c>
      <c r="P2884">
        <v>74</v>
      </c>
      <c r="Q2884">
        <v>80</v>
      </c>
      <c r="R2884">
        <v>83</v>
      </c>
      <c r="S2884">
        <v>89</v>
      </c>
      <c r="T2884">
        <v>89</v>
      </c>
      <c r="U2884">
        <v>90</v>
      </c>
      <c r="V2884">
        <v>93</v>
      </c>
      <c r="W2884">
        <v>93</v>
      </c>
      <c r="X2884">
        <v>95</v>
      </c>
      <c r="Y2884">
        <v>91</v>
      </c>
      <c r="Z2884">
        <v>84</v>
      </c>
      <c r="AA2884">
        <v>90</v>
      </c>
      <c r="AB2884">
        <v>95</v>
      </c>
      <c r="AC2884">
        <v>91</v>
      </c>
      <c r="AD2884">
        <v>88</v>
      </c>
      <c r="AE2884">
        <v>89</v>
      </c>
      <c r="AF2884">
        <v>95</v>
      </c>
      <c r="AG2884">
        <v>91</v>
      </c>
      <c r="AH2884">
        <v>99</v>
      </c>
      <c r="AI2884">
        <v>100</v>
      </c>
      <c r="AJ2884">
        <v>98</v>
      </c>
      <c r="AK2884">
        <v>97</v>
      </c>
      <c r="AL2884">
        <v>94</v>
      </c>
      <c r="AM2884">
        <v>97</v>
      </c>
      <c r="AN2884" s="5">
        <v>99</v>
      </c>
      <c r="AO2884" s="5">
        <v>97</v>
      </c>
      <c r="AP2884" s="5">
        <v>93</v>
      </c>
      <c r="AQ2884" s="5">
        <v>92</v>
      </c>
      <c r="AR2884" s="5">
        <v>94</v>
      </c>
      <c r="AS2884" s="5">
        <v>97</v>
      </c>
      <c r="AT2884" s="5">
        <v>97</v>
      </c>
      <c r="AU2884" s="5">
        <v>100</v>
      </c>
      <c r="AV2884" s="5">
        <v>98</v>
      </c>
      <c r="AW2884" s="5">
        <v>94</v>
      </c>
      <c r="AX2884" s="5">
        <v>95</v>
      </c>
      <c r="AY2884" s="5">
        <v>93</v>
      </c>
      <c r="AZ2884" s="5">
        <v>93</v>
      </c>
      <c r="BA2884" s="5">
        <v>92</v>
      </c>
      <c r="BB2884" s="5">
        <v>89</v>
      </c>
      <c r="BC2884" s="5">
        <v>87</v>
      </c>
      <c r="BD2884" s="5">
        <v>89</v>
      </c>
      <c r="BE2884" s="5">
        <v>90</v>
      </c>
      <c r="BF2884" s="5">
        <v>92</v>
      </c>
      <c r="BG2884" s="5">
        <v>90</v>
      </c>
      <c r="BH2884" s="5">
        <v>89</v>
      </c>
      <c r="BI2884" s="5">
        <v>91</v>
      </c>
      <c r="BJ2884" s="5">
        <v>92</v>
      </c>
      <c r="BK2884" s="5">
        <v>92</v>
      </c>
      <c r="BL2884" s="5">
        <v>92</v>
      </c>
      <c r="BM2884" s="5">
        <v>92</v>
      </c>
      <c r="BN2884" s="5">
        <v>95</v>
      </c>
      <c r="BO2884" s="5">
        <v>95</v>
      </c>
      <c r="BP2884" s="5">
        <v>93</v>
      </c>
      <c r="BQ2884" s="5">
        <v>98</v>
      </c>
      <c r="BR2884" s="5">
        <v>102</v>
      </c>
      <c r="BS2884">
        <v>105</v>
      </c>
      <c r="BT2884">
        <v>104</v>
      </c>
      <c r="BU2884">
        <v>102</v>
      </c>
      <c r="BV2884">
        <v>100</v>
      </c>
      <c r="BW2884">
        <v>100</v>
      </c>
      <c r="BX2884">
        <v>97</v>
      </c>
      <c r="BY2884">
        <v>93</v>
      </c>
      <c r="BZ2884">
        <v>91</v>
      </c>
      <c r="CA2884">
        <v>92</v>
      </c>
      <c r="CB2884">
        <v>94</v>
      </c>
      <c r="CC2884">
        <v>93</v>
      </c>
      <c r="CD2884">
        <v>88</v>
      </c>
      <c r="CE2884">
        <v>88</v>
      </c>
      <c r="CF2884">
        <v>87</v>
      </c>
      <c r="CG2884">
        <v>85</v>
      </c>
      <c r="CH2884">
        <v>87</v>
      </c>
      <c r="CI2884">
        <v>90</v>
      </c>
      <c r="CJ2884">
        <v>91</v>
      </c>
      <c r="CK2884">
        <v>90</v>
      </c>
      <c r="CL2884">
        <v>91</v>
      </c>
      <c r="CM2884">
        <v>89</v>
      </c>
      <c r="CN2884">
        <v>95</v>
      </c>
      <c r="CO2884">
        <v>97</v>
      </c>
      <c r="CQ2884">
        <v>96</v>
      </c>
      <c r="CR2884">
        <v>90</v>
      </c>
      <c r="CS2884">
        <v>95</v>
      </c>
      <c r="CT2884">
        <v>94</v>
      </c>
      <c r="CU2884">
        <v>92</v>
      </c>
      <c r="CV2884">
        <v>94</v>
      </c>
      <c r="CW2884">
        <v>87</v>
      </c>
      <c r="CX2884" t="s">
        <v>5</v>
      </c>
      <c r="CY2884" t="s">
        <v>144</v>
      </c>
    </row>
    <row r="2885" spans="1:103" x14ac:dyDescent="0.25">
      <c r="A2885" t="s">
        <v>175</v>
      </c>
      <c r="B2885">
        <v>37.235300000000002</v>
      </c>
      <c r="C2885">
        <v>-117.49639999999999</v>
      </c>
      <c r="D2885">
        <v>4100</v>
      </c>
      <c r="E2885" t="s">
        <v>1</v>
      </c>
      <c r="F2885">
        <v>102.5</v>
      </c>
      <c r="G2885">
        <v>1993</v>
      </c>
      <c r="H2885">
        <v>8</v>
      </c>
      <c r="I2885" t="s">
        <v>260</v>
      </c>
      <c r="J2885">
        <v>81</v>
      </c>
      <c r="K2885">
        <v>81</v>
      </c>
      <c r="L2885">
        <v>77</v>
      </c>
      <c r="M2885">
        <v>76</v>
      </c>
      <c r="N2885">
        <v>53</v>
      </c>
      <c r="O2885">
        <v>56</v>
      </c>
      <c r="P2885">
        <v>75</v>
      </c>
      <c r="Q2885">
        <v>77</v>
      </c>
      <c r="R2885">
        <v>85</v>
      </c>
      <c r="S2885">
        <v>88</v>
      </c>
      <c r="T2885">
        <v>89</v>
      </c>
      <c r="U2885">
        <v>89</v>
      </c>
      <c r="V2885">
        <v>92</v>
      </c>
      <c r="W2885">
        <v>95</v>
      </c>
      <c r="X2885">
        <v>94</v>
      </c>
      <c r="Y2885">
        <v>87</v>
      </c>
      <c r="Z2885">
        <v>85</v>
      </c>
      <c r="AA2885">
        <v>92</v>
      </c>
      <c r="AB2885">
        <v>94</v>
      </c>
      <c r="AC2885">
        <v>92</v>
      </c>
      <c r="AD2885">
        <v>87</v>
      </c>
      <c r="AE2885">
        <v>90</v>
      </c>
      <c r="AF2885">
        <v>93</v>
      </c>
      <c r="AG2885">
        <v>93</v>
      </c>
      <c r="AH2885">
        <v>99</v>
      </c>
      <c r="AI2885">
        <v>99</v>
      </c>
      <c r="AJ2885">
        <v>98</v>
      </c>
      <c r="AK2885">
        <v>96</v>
      </c>
      <c r="AL2885">
        <v>94</v>
      </c>
      <c r="AM2885">
        <v>97</v>
      </c>
      <c r="AN2885" s="5">
        <v>98</v>
      </c>
      <c r="AO2885" s="5">
        <v>96</v>
      </c>
      <c r="AP2885" s="5">
        <v>92</v>
      </c>
      <c r="AQ2885" s="5">
        <v>95</v>
      </c>
      <c r="AR2885" s="5">
        <v>95</v>
      </c>
      <c r="AS2885" s="5">
        <v>97</v>
      </c>
      <c r="AT2885" s="5">
        <v>99</v>
      </c>
      <c r="AU2885" s="5">
        <v>101</v>
      </c>
      <c r="AV2885" s="5">
        <v>97</v>
      </c>
      <c r="AW2885" s="5">
        <v>90</v>
      </c>
      <c r="AX2885" s="5">
        <v>96</v>
      </c>
      <c r="AY2885" s="5">
        <v>93</v>
      </c>
      <c r="AZ2885" s="5">
        <v>92</v>
      </c>
      <c r="BA2885" s="5">
        <v>91</v>
      </c>
      <c r="BB2885" s="5">
        <v>89</v>
      </c>
      <c r="BC2885" s="5">
        <v>88</v>
      </c>
      <c r="BD2885" s="5">
        <v>89</v>
      </c>
      <c r="BE2885" s="5">
        <v>91</v>
      </c>
      <c r="BF2885" s="5">
        <v>93</v>
      </c>
      <c r="BG2885" s="5">
        <v>90</v>
      </c>
      <c r="BH2885" s="5">
        <v>90</v>
      </c>
      <c r="BI2885" s="5">
        <v>92</v>
      </c>
      <c r="BJ2885" s="5">
        <v>90</v>
      </c>
      <c r="BK2885" s="5">
        <v>92</v>
      </c>
      <c r="BL2885" s="5">
        <v>91</v>
      </c>
      <c r="BM2885" s="5">
        <v>95</v>
      </c>
      <c r="BN2885" s="5">
        <v>95</v>
      </c>
      <c r="BO2885" s="5">
        <v>96</v>
      </c>
      <c r="BP2885" s="5">
        <v>94</v>
      </c>
      <c r="BQ2885" s="5">
        <v>97</v>
      </c>
      <c r="BR2885" s="5">
        <v>102</v>
      </c>
      <c r="BS2885">
        <v>105</v>
      </c>
      <c r="BT2885">
        <v>107</v>
      </c>
      <c r="BU2885">
        <v>103</v>
      </c>
      <c r="BV2885">
        <v>98</v>
      </c>
      <c r="BW2885">
        <v>101</v>
      </c>
      <c r="BX2885">
        <v>98</v>
      </c>
      <c r="BY2885">
        <v>93</v>
      </c>
      <c r="BZ2885">
        <v>92</v>
      </c>
      <c r="CA2885">
        <v>91</v>
      </c>
      <c r="CB2885">
        <v>94</v>
      </c>
      <c r="CC2885">
        <v>92</v>
      </c>
      <c r="CD2885">
        <v>88</v>
      </c>
      <c r="CE2885">
        <v>90</v>
      </c>
      <c r="CF2885">
        <v>88</v>
      </c>
      <c r="CG2885">
        <v>84</v>
      </c>
      <c r="CH2885">
        <v>87</v>
      </c>
      <c r="CI2885">
        <v>91</v>
      </c>
      <c r="CJ2885">
        <v>92</v>
      </c>
      <c r="CK2885">
        <v>91</v>
      </c>
      <c r="CL2885">
        <v>86</v>
      </c>
      <c r="CM2885">
        <v>91</v>
      </c>
      <c r="CN2885">
        <v>96</v>
      </c>
      <c r="CO2885">
        <v>97</v>
      </c>
      <c r="CP2885">
        <v>95</v>
      </c>
      <c r="CQ2885">
        <v>92</v>
      </c>
      <c r="CR2885">
        <v>91</v>
      </c>
      <c r="CS2885">
        <v>97</v>
      </c>
      <c r="CT2885">
        <v>95</v>
      </c>
      <c r="CU2885">
        <v>93</v>
      </c>
      <c r="CV2885">
        <v>88</v>
      </c>
      <c r="CW2885">
        <v>88</v>
      </c>
      <c r="CX2885" t="s">
        <v>2</v>
      </c>
      <c r="CY2885" t="s">
        <v>176</v>
      </c>
    </row>
    <row r="2886" spans="1:103" x14ac:dyDescent="0.25">
      <c r="A2886" t="s">
        <v>4</v>
      </c>
      <c r="B2886">
        <v>36.798099999999998</v>
      </c>
      <c r="C2886">
        <v>-118.20359999999999</v>
      </c>
      <c r="D2886">
        <v>3950</v>
      </c>
      <c r="E2886" t="s">
        <v>1</v>
      </c>
      <c r="F2886">
        <v>124.8</v>
      </c>
      <c r="G2886">
        <v>1993</v>
      </c>
      <c r="H2886">
        <v>8</v>
      </c>
      <c r="I2886" t="s">
        <v>260</v>
      </c>
      <c r="J2886">
        <v>76</v>
      </c>
      <c r="K2886">
        <v>82</v>
      </c>
      <c r="L2886">
        <v>77</v>
      </c>
      <c r="M2886">
        <v>86</v>
      </c>
      <c r="N2886">
        <v>81</v>
      </c>
      <c r="O2886">
        <v>65</v>
      </c>
      <c r="P2886">
        <v>66</v>
      </c>
      <c r="Q2886">
        <v>78</v>
      </c>
      <c r="R2886">
        <v>85</v>
      </c>
      <c r="S2886">
        <v>90</v>
      </c>
      <c r="T2886">
        <v>91</v>
      </c>
      <c r="U2886">
        <v>96</v>
      </c>
      <c r="V2886">
        <v>97</v>
      </c>
      <c r="W2886">
        <v>99</v>
      </c>
      <c r="X2886">
        <v>98</v>
      </c>
      <c r="Y2886">
        <v>97</v>
      </c>
      <c r="Z2886">
        <v>91</v>
      </c>
      <c r="AA2886">
        <v>88</v>
      </c>
      <c r="AB2886">
        <v>93</v>
      </c>
      <c r="AC2886">
        <v>96</v>
      </c>
      <c r="AD2886">
        <v>92</v>
      </c>
      <c r="AE2886">
        <v>90</v>
      </c>
      <c r="AF2886">
        <v>91</v>
      </c>
      <c r="AG2886">
        <v>95</v>
      </c>
      <c r="AH2886">
        <v>94</v>
      </c>
      <c r="AI2886">
        <v>99</v>
      </c>
      <c r="AJ2886">
        <v>101</v>
      </c>
      <c r="AK2886">
        <v>99</v>
      </c>
      <c r="AL2886">
        <v>95</v>
      </c>
      <c r="AM2886">
        <v>97</v>
      </c>
      <c r="AN2886" s="5">
        <v>98</v>
      </c>
      <c r="AO2886" s="5">
        <v>100</v>
      </c>
      <c r="AP2886" s="5">
        <v>101</v>
      </c>
      <c r="AQ2886" s="5">
        <v>93</v>
      </c>
      <c r="AR2886" s="5">
        <v>99</v>
      </c>
      <c r="AS2886" s="5">
        <v>98</v>
      </c>
      <c r="AT2886" s="5">
        <v>102</v>
      </c>
      <c r="AU2886" s="5">
        <v>103</v>
      </c>
      <c r="AV2886" s="5">
        <v>104</v>
      </c>
      <c r="AW2886" s="5">
        <v>102</v>
      </c>
      <c r="AX2886" s="5">
        <v>101</v>
      </c>
      <c r="AY2886" s="5">
        <v>100</v>
      </c>
      <c r="AZ2886" s="5">
        <v>98</v>
      </c>
      <c r="BA2886" s="5">
        <v>98</v>
      </c>
      <c r="BB2886" s="5">
        <v>94</v>
      </c>
      <c r="BC2886" s="5">
        <v>94</v>
      </c>
      <c r="BD2886" s="5">
        <v>87</v>
      </c>
      <c r="BE2886" s="5">
        <v>92</v>
      </c>
      <c r="BF2886" s="5">
        <v>93</v>
      </c>
      <c r="BG2886" s="5">
        <v>93</v>
      </c>
      <c r="BH2886" s="5">
        <v>93</v>
      </c>
      <c r="BI2886" s="5">
        <v>93</v>
      </c>
      <c r="BJ2886" s="5">
        <v>93</v>
      </c>
      <c r="BK2886" s="5">
        <v>97</v>
      </c>
      <c r="BL2886" s="5">
        <v>92</v>
      </c>
      <c r="BM2886" s="5">
        <v>94</v>
      </c>
      <c r="BN2886" s="5">
        <v>94</v>
      </c>
      <c r="BO2886" s="5">
        <v>96</v>
      </c>
      <c r="BP2886" s="5">
        <v>97</v>
      </c>
      <c r="BQ2886" s="5">
        <v>96</v>
      </c>
      <c r="BR2886" s="5">
        <v>100</v>
      </c>
      <c r="BS2886">
        <v>104</v>
      </c>
      <c r="BT2886">
        <v>106</v>
      </c>
      <c r="BU2886">
        <v>103</v>
      </c>
      <c r="BV2886">
        <v>100</v>
      </c>
      <c r="BW2886">
        <v>98</v>
      </c>
      <c r="BX2886">
        <v>97</v>
      </c>
      <c r="BY2886">
        <v>98</v>
      </c>
      <c r="BZ2886">
        <v>96</v>
      </c>
      <c r="CA2886">
        <v>93</v>
      </c>
      <c r="CB2886">
        <v>88</v>
      </c>
      <c r="CC2886">
        <v>96</v>
      </c>
      <c r="CD2886">
        <v>96</v>
      </c>
      <c r="CE2886">
        <v>90</v>
      </c>
      <c r="CF2886">
        <v>91</v>
      </c>
      <c r="CG2886">
        <v>90</v>
      </c>
      <c r="CH2886">
        <v>88</v>
      </c>
      <c r="CI2886">
        <v>87</v>
      </c>
      <c r="CJ2886">
        <v>90</v>
      </c>
      <c r="CK2886">
        <v>94</v>
      </c>
      <c r="CL2886">
        <v>92</v>
      </c>
      <c r="CM2886">
        <v>92</v>
      </c>
      <c r="CN2886">
        <v>90</v>
      </c>
      <c r="CO2886">
        <v>97</v>
      </c>
      <c r="CP2886">
        <v>101</v>
      </c>
      <c r="CQ2886">
        <v>98</v>
      </c>
      <c r="CR2886">
        <v>95</v>
      </c>
      <c r="CS2886">
        <v>93</v>
      </c>
      <c r="CT2886">
        <v>98</v>
      </c>
      <c r="CU2886">
        <v>97</v>
      </c>
      <c r="CV2886">
        <v>96</v>
      </c>
      <c r="CW2886">
        <v>90</v>
      </c>
      <c r="CX2886" t="s">
        <v>5</v>
      </c>
      <c r="CY2886" t="s">
        <v>6</v>
      </c>
    </row>
    <row r="2887" spans="1:103" x14ac:dyDescent="0.25">
      <c r="A2887" t="s">
        <v>191</v>
      </c>
      <c r="B2887">
        <v>37.558100000000003</v>
      </c>
      <c r="C2887">
        <v>-115.2236</v>
      </c>
      <c r="D2887">
        <v>3900</v>
      </c>
      <c r="E2887" t="s">
        <v>1</v>
      </c>
      <c r="F2887">
        <v>189.9</v>
      </c>
      <c r="G2887">
        <v>1993</v>
      </c>
      <c r="H2887">
        <v>8</v>
      </c>
      <c r="I2887" t="s">
        <v>260</v>
      </c>
      <c r="J2887">
        <v>80</v>
      </c>
      <c r="K2887">
        <v>81</v>
      </c>
      <c r="L2887">
        <v>82</v>
      </c>
      <c r="M2887">
        <v>79</v>
      </c>
      <c r="N2887">
        <v>65</v>
      </c>
      <c r="O2887">
        <v>59</v>
      </c>
      <c r="P2887">
        <v>70</v>
      </c>
      <c r="Q2887">
        <v>73</v>
      </c>
      <c r="R2887">
        <v>80</v>
      </c>
      <c r="S2887">
        <v>87</v>
      </c>
      <c r="T2887">
        <v>89</v>
      </c>
      <c r="U2887">
        <v>87</v>
      </c>
      <c r="V2887">
        <v>90</v>
      </c>
      <c r="W2887">
        <v>93</v>
      </c>
      <c r="X2887">
        <v>97</v>
      </c>
      <c r="Y2887">
        <v>91</v>
      </c>
      <c r="Z2887">
        <v>81</v>
      </c>
      <c r="AA2887">
        <v>87</v>
      </c>
      <c r="AB2887">
        <v>90</v>
      </c>
      <c r="AC2887">
        <v>93</v>
      </c>
      <c r="AD2887">
        <v>88</v>
      </c>
      <c r="AE2887">
        <v>89</v>
      </c>
      <c r="AF2887">
        <v>90</v>
      </c>
      <c r="AG2887">
        <v>89</v>
      </c>
      <c r="AH2887">
        <v>99</v>
      </c>
      <c r="AI2887">
        <v>101</v>
      </c>
      <c r="AJ2887">
        <v>98</v>
      </c>
      <c r="AK2887">
        <v>95</v>
      </c>
      <c r="AL2887">
        <v>94</v>
      </c>
      <c r="AM2887">
        <v>97</v>
      </c>
      <c r="AN2887" s="5">
        <v>97</v>
      </c>
      <c r="AO2887" s="5">
        <v>97</v>
      </c>
      <c r="AP2887" s="5">
        <v>88</v>
      </c>
      <c r="AQ2887" s="5">
        <v>95</v>
      </c>
      <c r="AR2887" s="5">
        <v>96</v>
      </c>
      <c r="AS2887" s="5">
        <v>100</v>
      </c>
      <c r="AT2887" s="5">
        <v>100</v>
      </c>
      <c r="AU2887" s="5">
        <v>98</v>
      </c>
      <c r="AV2887" s="5">
        <v>98</v>
      </c>
      <c r="AW2887" s="5">
        <v>98</v>
      </c>
      <c r="AX2887" s="5">
        <v>97</v>
      </c>
      <c r="AY2887" s="5">
        <v>96</v>
      </c>
      <c r="AZ2887" s="5">
        <v>93</v>
      </c>
      <c r="BA2887" s="5">
        <v>93</v>
      </c>
      <c r="BB2887" s="5">
        <v>90</v>
      </c>
      <c r="BC2887" s="5">
        <v>90</v>
      </c>
      <c r="BD2887" s="5">
        <v>92</v>
      </c>
      <c r="BE2887" s="5">
        <v>92</v>
      </c>
      <c r="BF2887" s="5">
        <v>92</v>
      </c>
      <c r="BG2887" s="5">
        <v>93</v>
      </c>
      <c r="BH2887" s="5">
        <v>90</v>
      </c>
      <c r="BI2887" s="5">
        <v>93</v>
      </c>
      <c r="BJ2887" s="5">
        <v>96</v>
      </c>
      <c r="BK2887" s="5">
        <v>91</v>
      </c>
      <c r="BL2887" s="5">
        <v>93</v>
      </c>
      <c r="BM2887" s="5">
        <v>94</v>
      </c>
      <c r="BN2887" s="5">
        <v>94</v>
      </c>
      <c r="BO2887" s="5">
        <v>97</v>
      </c>
      <c r="BP2887" s="5">
        <v>98</v>
      </c>
      <c r="BQ2887" s="5">
        <v>101</v>
      </c>
      <c r="BR2887" s="5">
        <v>102</v>
      </c>
      <c r="BS2887">
        <v>103</v>
      </c>
      <c r="BT2887">
        <v>104</v>
      </c>
      <c r="BU2887">
        <v>98</v>
      </c>
      <c r="BV2887">
        <v>96</v>
      </c>
      <c r="BW2887">
        <v>95</v>
      </c>
      <c r="BX2887">
        <v>94</v>
      </c>
      <c r="BY2887">
        <v>91</v>
      </c>
      <c r="BZ2887">
        <v>94</v>
      </c>
      <c r="CA2887">
        <v>94</v>
      </c>
      <c r="CB2887">
        <v>96</v>
      </c>
      <c r="CC2887">
        <v>96</v>
      </c>
      <c r="CD2887">
        <v>94</v>
      </c>
      <c r="CE2887">
        <v>90</v>
      </c>
      <c r="CF2887">
        <v>92</v>
      </c>
      <c r="CG2887">
        <v>88</v>
      </c>
      <c r="CH2887">
        <v>90</v>
      </c>
      <c r="CI2887">
        <v>89</v>
      </c>
      <c r="CJ2887">
        <v>94</v>
      </c>
      <c r="CK2887">
        <v>94</v>
      </c>
      <c r="CL2887">
        <v>87</v>
      </c>
      <c r="CM2887">
        <v>92</v>
      </c>
      <c r="CN2887">
        <v>94</v>
      </c>
      <c r="CO2887">
        <v>98</v>
      </c>
      <c r="CP2887">
        <v>96</v>
      </c>
      <c r="CQ2887">
        <v>94</v>
      </c>
      <c r="CR2887">
        <v>87</v>
      </c>
      <c r="CS2887">
        <v>94</v>
      </c>
      <c r="CT2887">
        <v>87</v>
      </c>
      <c r="CU2887">
        <v>91</v>
      </c>
      <c r="CV2887">
        <v>91</v>
      </c>
      <c r="CW2887">
        <v>87</v>
      </c>
      <c r="CX2887" t="s">
        <v>2</v>
      </c>
      <c r="CY2887" t="s">
        <v>192</v>
      </c>
    </row>
    <row r="2888" spans="1:103" x14ac:dyDescent="0.25">
      <c r="A2888" t="s">
        <v>49</v>
      </c>
      <c r="B2888">
        <v>36.1389</v>
      </c>
      <c r="C2888">
        <v>-117.9528</v>
      </c>
      <c r="D2888">
        <v>3825</v>
      </c>
      <c r="E2888" t="s">
        <v>1</v>
      </c>
      <c r="F2888">
        <v>103.6</v>
      </c>
      <c r="G2888">
        <v>1993</v>
      </c>
      <c r="H2888">
        <v>8</v>
      </c>
      <c r="I2888" t="s">
        <v>260</v>
      </c>
      <c r="J2888">
        <v>78</v>
      </c>
      <c r="K2888">
        <v>83</v>
      </c>
      <c r="L2888">
        <v>78</v>
      </c>
      <c r="M2888">
        <v>79</v>
      </c>
      <c r="N2888">
        <v>62</v>
      </c>
      <c r="O2888">
        <v>66</v>
      </c>
      <c r="P2888">
        <v>74</v>
      </c>
      <c r="Q2888">
        <v>83</v>
      </c>
      <c r="R2888">
        <v>89</v>
      </c>
      <c r="S2888">
        <v>90</v>
      </c>
      <c r="T2888">
        <v>90</v>
      </c>
      <c r="U2888">
        <v>89</v>
      </c>
      <c r="V2888">
        <v>92</v>
      </c>
      <c r="W2888">
        <v>95</v>
      </c>
      <c r="X2888">
        <v>100</v>
      </c>
      <c r="Y2888">
        <v>94</v>
      </c>
      <c r="Z2888">
        <v>90</v>
      </c>
      <c r="AA2888">
        <v>95</v>
      </c>
      <c r="AB2888">
        <v>95</v>
      </c>
      <c r="AC2888">
        <v>92</v>
      </c>
      <c r="AD2888">
        <v>89</v>
      </c>
      <c r="AE2888">
        <v>89</v>
      </c>
      <c r="AF2888">
        <v>98</v>
      </c>
      <c r="AG2888">
        <v>96</v>
      </c>
      <c r="AH2888">
        <v>99</v>
      </c>
      <c r="AI2888">
        <v>102</v>
      </c>
      <c r="AJ2888">
        <v>100</v>
      </c>
      <c r="AK2888">
        <v>94</v>
      </c>
      <c r="AL2888">
        <v>95</v>
      </c>
      <c r="AM2888">
        <v>96</v>
      </c>
      <c r="AN2888" s="5">
        <v>98</v>
      </c>
      <c r="AO2888" s="5">
        <v>98</v>
      </c>
      <c r="AP2888" s="5">
        <v>91</v>
      </c>
      <c r="AQ2888" s="5">
        <v>93</v>
      </c>
      <c r="AR2888" s="5">
        <v>94</v>
      </c>
      <c r="AS2888" s="5">
        <v>97</v>
      </c>
      <c r="AT2888" s="5">
        <v>100</v>
      </c>
      <c r="AU2888" s="5">
        <v>99</v>
      </c>
      <c r="AV2888" s="5">
        <v>97</v>
      </c>
      <c r="AW2888" s="5">
        <v>95</v>
      </c>
      <c r="AX2888" s="5">
        <v>96</v>
      </c>
      <c r="AY2888" s="5">
        <v>95</v>
      </c>
      <c r="AZ2888" s="5">
        <v>96</v>
      </c>
      <c r="BA2888" s="5">
        <v>95</v>
      </c>
      <c r="BB2888" s="5">
        <v>92</v>
      </c>
      <c r="BC2888" s="5">
        <v>87</v>
      </c>
      <c r="BD2888" s="5">
        <v>89</v>
      </c>
      <c r="BE2888" s="5">
        <v>90</v>
      </c>
      <c r="BF2888" s="5">
        <v>92</v>
      </c>
      <c r="BG2888" s="5">
        <v>91</v>
      </c>
      <c r="BH2888" s="5">
        <v>91</v>
      </c>
      <c r="BI2888" s="5">
        <v>92</v>
      </c>
      <c r="BJ2888" s="5">
        <v>96</v>
      </c>
      <c r="BK2888" s="5">
        <v>91</v>
      </c>
      <c r="BL2888" s="5">
        <v>91</v>
      </c>
      <c r="BM2888" s="5">
        <v>94</v>
      </c>
      <c r="BN2888" s="5">
        <v>94</v>
      </c>
      <c r="BO2888" s="5">
        <v>94</v>
      </c>
      <c r="BP2888" s="5">
        <v>94</v>
      </c>
      <c r="BQ2888" s="5">
        <v>97</v>
      </c>
      <c r="BR2888" s="5">
        <v>104</v>
      </c>
      <c r="BS2888">
        <v>106</v>
      </c>
      <c r="BT2888">
        <v>107</v>
      </c>
      <c r="BU2888">
        <v>103</v>
      </c>
      <c r="BV2888">
        <v>101</v>
      </c>
      <c r="BW2888">
        <v>101</v>
      </c>
      <c r="BX2888">
        <v>98</v>
      </c>
      <c r="BY2888">
        <v>94</v>
      </c>
      <c r="BZ2888">
        <v>91</v>
      </c>
      <c r="CA2888">
        <v>93</v>
      </c>
      <c r="CB2888">
        <v>95</v>
      </c>
      <c r="CC2888">
        <v>94</v>
      </c>
      <c r="CD2888">
        <v>89</v>
      </c>
      <c r="CE2888">
        <v>91</v>
      </c>
      <c r="CF2888">
        <v>87</v>
      </c>
      <c r="CG2888">
        <v>89</v>
      </c>
      <c r="CH2888">
        <v>87</v>
      </c>
      <c r="CI2888">
        <v>91</v>
      </c>
      <c r="CJ2888">
        <v>90</v>
      </c>
      <c r="CK2888">
        <v>91</v>
      </c>
      <c r="CL2888">
        <v>91</v>
      </c>
      <c r="CM2888">
        <v>93</v>
      </c>
      <c r="CN2888">
        <v>96</v>
      </c>
      <c r="CO2888">
        <v>97</v>
      </c>
      <c r="CP2888">
        <v>100</v>
      </c>
      <c r="CQ2888">
        <v>97</v>
      </c>
      <c r="CR2888">
        <v>92</v>
      </c>
      <c r="CS2888">
        <v>100</v>
      </c>
      <c r="CT2888">
        <v>99</v>
      </c>
      <c r="CU2888">
        <v>94</v>
      </c>
      <c r="CV2888">
        <v>87</v>
      </c>
      <c r="CX2888" t="s">
        <v>5</v>
      </c>
      <c r="CY2888" t="s">
        <v>50</v>
      </c>
    </row>
    <row r="2889" spans="1:103" x14ac:dyDescent="0.25">
      <c r="A2889" t="s">
        <v>159</v>
      </c>
      <c r="B2889">
        <v>36.068600000000004</v>
      </c>
      <c r="C2889">
        <v>-115.4603</v>
      </c>
      <c r="D2889">
        <v>3780</v>
      </c>
      <c r="E2889" t="s">
        <v>1</v>
      </c>
      <c r="F2889">
        <v>133.4</v>
      </c>
      <c r="G2889">
        <v>1993</v>
      </c>
      <c r="H2889">
        <v>8</v>
      </c>
      <c r="I2889" t="s">
        <v>260</v>
      </c>
      <c r="J2889">
        <v>82</v>
      </c>
      <c r="K2889">
        <v>82</v>
      </c>
      <c r="L2889">
        <v>78</v>
      </c>
      <c r="M2889">
        <v>78</v>
      </c>
      <c r="N2889">
        <v>64</v>
      </c>
      <c r="O2889">
        <v>64</v>
      </c>
      <c r="P2889">
        <v>73</v>
      </c>
      <c r="Q2889">
        <v>77</v>
      </c>
      <c r="R2889">
        <v>83</v>
      </c>
      <c r="S2889">
        <v>89</v>
      </c>
      <c r="T2889">
        <v>88</v>
      </c>
      <c r="U2889">
        <v>92</v>
      </c>
      <c r="V2889">
        <v>93</v>
      </c>
      <c r="W2889">
        <v>96</v>
      </c>
      <c r="X2889">
        <v>96</v>
      </c>
      <c r="Y2889">
        <v>90</v>
      </c>
      <c r="Z2889">
        <v>83</v>
      </c>
      <c r="AA2889">
        <v>88</v>
      </c>
      <c r="AB2889">
        <v>92</v>
      </c>
      <c r="AC2889">
        <v>94</v>
      </c>
      <c r="AD2889">
        <v>88</v>
      </c>
      <c r="AE2889">
        <v>91</v>
      </c>
      <c r="AF2889">
        <v>93</v>
      </c>
      <c r="AG2889">
        <v>91</v>
      </c>
      <c r="AH2889">
        <v>97</v>
      </c>
      <c r="AI2889">
        <v>101</v>
      </c>
      <c r="AJ2889">
        <v>101</v>
      </c>
      <c r="AK2889">
        <v>95</v>
      </c>
      <c r="AL2889">
        <v>94</v>
      </c>
      <c r="AM2889">
        <v>98</v>
      </c>
      <c r="AN2889" s="5">
        <v>98</v>
      </c>
      <c r="AO2889" s="5">
        <v>98</v>
      </c>
      <c r="AP2889" s="5">
        <v>91</v>
      </c>
      <c r="AQ2889" s="5">
        <v>89</v>
      </c>
      <c r="AR2889" s="5">
        <v>95</v>
      </c>
      <c r="AS2889" s="5">
        <v>98</v>
      </c>
      <c r="AT2889" s="5">
        <v>99</v>
      </c>
      <c r="AU2889" s="5">
        <v>99</v>
      </c>
      <c r="AV2889" s="5">
        <v>99</v>
      </c>
      <c r="AW2889" s="5">
        <v>96</v>
      </c>
      <c r="AX2889" s="5">
        <v>97</v>
      </c>
      <c r="AY2889" s="5">
        <v>92</v>
      </c>
      <c r="AZ2889" s="5">
        <v>91</v>
      </c>
      <c r="BA2889" s="5">
        <v>92</v>
      </c>
      <c r="BB2889" s="5">
        <v>89</v>
      </c>
      <c r="BC2889" s="5">
        <v>87</v>
      </c>
      <c r="BD2889" s="5">
        <v>91</v>
      </c>
      <c r="BE2889" s="5">
        <v>92</v>
      </c>
      <c r="BF2889" s="5">
        <v>92</v>
      </c>
      <c r="BG2889" s="5">
        <v>92</v>
      </c>
      <c r="BH2889" s="5">
        <v>87</v>
      </c>
      <c r="BI2889" s="5">
        <v>91</v>
      </c>
      <c r="BJ2889" s="5">
        <v>90</v>
      </c>
      <c r="BK2889" s="5">
        <v>92</v>
      </c>
      <c r="BL2889" s="5">
        <v>93</v>
      </c>
      <c r="BM2889" s="5">
        <v>94</v>
      </c>
      <c r="BN2889" s="5">
        <v>97</v>
      </c>
      <c r="BO2889" s="5">
        <v>100</v>
      </c>
      <c r="BP2889" s="5">
        <v>97</v>
      </c>
      <c r="BQ2889" s="5">
        <v>99</v>
      </c>
      <c r="BR2889" s="5">
        <v>102</v>
      </c>
      <c r="BS2889">
        <v>105</v>
      </c>
      <c r="BT2889">
        <v>106</v>
      </c>
      <c r="BU2889">
        <v>104</v>
      </c>
      <c r="BV2889">
        <v>92</v>
      </c>
      <c r="BW2889">
        <v>97</v>
      </c>
      <c r="BX2889">
        <v>99</v>
      </c>
      <c r="BY2889">
        <v>83</v>
      </c>
      <c r="BZ2889">
        <v>95</v>
      </c>
      <c r="CA2889">
        <v>93</v>
      </c>
      <c r="CB2889">
        <v>93</v>
      </c>
      <c r="CC2889">
        <v>95</v>
      </c>
      <c r="CD2889">
        <v>89</v>
      </c>
      <c r="CE2889">
        <v>73</v>
      </c>
      <c r="CF2889">
        <v>91</v>
      </c>
      <c r="CG2889">
        <v>91</v>
      </c>
      <c r="CH2889">
        <v>88</v>
      </c>
      <c r="CI2889">
        <v>98</v>
      </c>
      <c r="CJ2889">
        <v>96</v>
      </c>
      <c r="CK2889">
        <v>95</v>
      </c>
      <c r="CL2889">
        <v>91</v>
      </c>
      <c r="CM2889">
        <v>91</v>
      </c>
      <c r="CN2889">
        <v>96</v>
      </c>
      <c r="CO2889">
        <v>99</v>
      </c>
      <c r="CP2889">
        <v>98</v>
      </c>
      <c r="CQ2889">
        <v>90</v>
      </c>
      <c r="CR2889">
        <v>89</v>
      </c>
      <c r="CS2889">
        <v>92</v>
      </c>
      <c r="CT2889">
        <v>92</v>
      </c>
      <c r="CU2889">
        <v>92</v>
      </c>
      <c r="CV2889">
        <v>83</v>
      </c>
      <c r="CW2889">
        <v>86</v>
      </c>
      <c r="CX2889" t="s">
        <v>2</v>
      </c>
      <c r="CY2889" t="s">
        <v>160</v>
      </c>
    </row>
    <row r="2890" spans="1:103" x14ac:dyDescent="0.25">
      <c r="A2890" t="s">
        <v>197</v>
      </c>
      <c r="B2890">
        <v>36.135300000000001</v>
      </c>
      <c r="C2890">
        <v>-115.4272</v>
      </c>
      <c r="D2890">
        <v>3760</v>
      </c>
      <c r="E2890" t="s">
        <v>1</v>
      </c>
      <c r="F2890">
        <v>134</v>
      </c>
      <c r="G2890">
        <v>1993</v>
      </c>
      <c r="H2890">
        <v>8</v>
      </c>
      <c r="I2890" t="s">
        <v>260</v>
      </c>
      <c r="J2890">
        <v>82</v>
      </c>
      <c r="K2890">
        <v>79</v>
      </c>
      <c r="L2890">
        <v>81</v>
      </c>
      <c r="M2890">
        <v>77</v>
      </c>
      <c r="N2890">
        <v>54</v>
      </c>
      <c r="O2890">
        <v>61</v>
      </c>
      <c r="P2890">
        <v>76</v>
      </c>
      <c r="Q2890">
        <v>79</v>
      </c>
      <c r="R2890">
        <v>84</v>
      </c>
      <c r="S2890">
        <v>89</v>
      </c>
      <c r="T2890">
        <v>89</v>
      </c>
      <c r="U2890">
        <v>93</v>
      </c>
      <c r="V2890">
        <v>94</v>
      </c>
      <c r="W2890">
        <v>98</v>
      </c>
      <c r="X2890">
        <v>97</v>
      </c>
      <c r="Y2890">
        <v>91</v>
      </c>
      <c r="Z2890">
        <v>82</v>
      </c>
      <c r="AA2890">
        <v>88</v>
      </c>
      <c r="AB2890">
        <v>93</v>
      </c>
      <c r="AC2890">
        <v>95</v>
      </c>
      <c r="AD2890">
        <v>89</v>
      </c>
      <c r="AE2890">
        <v>92</v>
      </c>
      <c r="AF2890">
        <v>95</v>
      </c>
      <c r="AG2890">
        <v>92</v>
      </c>
      <c r="AH2890">
        <v>98</v>
      </c>
      <c r="AI2890">
        <v>101</v>
      </c>
      <c r="AJ2890">
        <v>99</v>
      </c>
      <c r="AK2890">
        <v>95</v>
      </c>
      <c r="AL2890">
        <v>96</v>
      </c>
      <c r="AM2890">
        <v>99</v>
      </c>
      <c r="AN2890" s="5">
        <v>100</v>
      </c>
      <c r="AO2890" s="5">
        <v>96</v>
      </c>
      <c r="AP2890" s="5">
        <v>92</v>
      </c>
      <c r="AQ2890" s="5">
        <v>92</v>
      </c>
      <c r="AR2890" s="5">
        <v>95</v>
      </c>
      <c r="AS2890" s="5">
        <v>98</v>
      </c>
      <c r="AT2890" s="5">
        <v>100</v>
      </c>
      <c r="AU2890" s="5">
        <v>100</v>
      </c>
      <c r="AV2890" s="5">
        <v>99</v>
      </c>
      <c r="AW2890" s="5">
        <v>94</v>
      </c>
      <c r="AX2890" s="5">
        <v>97</v>
      </c>
      <c r="AY2890" s="5">
        <v>94</v>
      </c>
      <c r="AZ2890" s="5">
        <v>92</v>
      </c>
      <c r="BA2890" s="5">
        <v>93</v>
      </c>
      <c r="BB2890" s="5">
        <v>90</v>
      </c>
      <c r="BC2890" s="5">
        <v>88</v>
      </c>
      <c r="BD2890" s="5">
        <v>92</v>
      </c>
      <c r="BE2890" s="5">
        <v>92</v>
      </c>
      <c r="BF2890" s="5">
        <v>93</v>
      </c>
      <c r="BG2890" s="5">
        <v>91</v>
      </c>
      <c r="BH2890" s="5">
        <v>88</v>
      </c>
      <c r="BI2890" s="5">
        <v>92</v>
      </c>
      <c r="BJ2890" s="5">
        <v>91</v>
      </c>
      <c r="BK2890" s="5">
        <v>91</v>
      </c>
      <c r="BL2890" s="5">
        <v>89</v>
      </c>
      <c r="BM2890" s="5">
        <v>95</v>
      </c>
      <c r="BN2890" s="5">
        <v>96</v>
      </c>
      <c r="BO2890" s="5">
        <v>98</v>
      </c>
      <c r="BP2890" s="5">
        <v>97</v>
      </c>
      <c r="BQ2890" s="5">
        <v>100</v>
      </c>
      <c r="BR2890" s="5">
        <v>104</v>
      </c>
      <c r="BS2890">
        <v>106</v>
      </c>
      <c r="BT2890">
        <v>105</v>
      </c>
      <c r="BU2890">
        <v>106</v>
      </c>
      <c r="BV2890">
        <v>94</v>
      </c>
      <c r="BW2890">
        <v>99</v>
      </c>
      <c r="BX2890">
        <v>98</v>
      </c>
      <c r="BY2890">
        <v>95</v>
      </c>
      <c r="BZ2890">
        <v>96</v>
      </c>
      <c r="CA2890">
        <v>93</v>
      </c>
      <c r="CB2890">
        <v>97</v>
      </c>
      <c r="CC2890">
        <v>94</v>
      </c>
      <c r="CD2890">
        <v>88</v>
      </c>
      <c r="CE2890">
        <v>91</v>
      </c>
      <c r="CF2890">
        <v>90</v>
      </c>
      <c r="CG2890">
        <v>89</v>
      </c>
      <c r="CH2890">
        <v>89</v>
      </c>
      <c r="CI2890">
        <v>95</v>
      </c>
      <c r="CJ2890">
        <v>96</v>
      </c>
      <c r="CK2890">
        <v>95</v>
      </c>
      <c r="CL2890">
        <v>90</v>
      </c>
      <c r="CM2890">
        <v>92</v>
      </c>
      <c r="CN2890">
        <v>96</v>
      </c>
      <c r="CO2890">
        <v>99</v>
      </c>
      <c r="CP2890">
        <v>96</v>
      </c>
      <c r="CQ2890">
        <v>90</v>
      </c>
      <c r="CR2890">
        <v>88</v>
      </c>
      <c r="CS2890">
        <v>92</v>
      </c>
      <c r="CT2890">
        <v>94</v>
      </c>
      <c r="CU2890">
        <v>94</v>
      </c>
      <c r="CV2890">
        <v>83</v>
      </c>
      <c r="CW2890">
        <v>87</v>
      </c>
      <c r="CX2890" t="s">
        <v>2</v>
      </c>
      <c r="CY2890" t="s">
        <v>198</v>
      </c>
    </row>
    <row r="2891" spans="1:103" x14ac:dyDescent="0.25">
      <c r="A2891" t="s">
        <v>207</v>
      </c>
      <c r="B2891">
        <v>35.369999999999997</v>
      </c>
      <c r="C2891">
        <v>-117.56829999999999</v>
      </c>
      <c r="D2891">
        <v>3620</v>
      </c>
      <c r="E2891" t="s">
        <v>1</v>
      </c>
      <c r="F2891">
        <v>136.80000000000001</v>
      </c>
      <c r="G2891">
        <v>1993</v>
      </c>
      <c r="H2891">
        <v>8</v>
      </c>
      <c r="I2891" t="s">
        <v>260</v>
      </c>
      <c r="J2891">
        <v>78</v>
      </c>
      <c r="K2891">
        <v>73</v>
      </c>
      <c r="L2891">
        <v>80</v>
      </c>
      <c r="M2891">
        <v>72</v>
      </c>
      <c r="N2891">
        <v>51</v>
      </c>
      <c r="O2891">
        <v>61</v>
      </c>
      <c r="P2891">
        <v>72</v>
      </c>
      <c r="Q2891">
        <v>79</v>
      </c>
      <c r="R2891">
        <v>87</v>
      </c>
      <c r="S2891">
        <v>88</v>
      </c>
      <c r="T2891">
        <v>88</v>
      </c>
      <c r="U2891">
        <v>92</v>
      </c>
      <c r="V2891">
        <v>94</v>
      </c>
      <c r="W2891">
        <v>96</v>
      </c>
      <c r="X2891">
        <v>94</v>
      </c>
      <c r="Y2891">
        <v>91</v>
      </c>
      <c r="Z2891">
        <v>88</v>
      </c>
      <c r="AA2891">
        <v>93</v>
      </c>
      <c r="AB2891">
        <v>94</v>
      </c>
      <c r="AC2891">
        <v>93</v>
      </c>
      <c r="AD2891">
        <v>86</v>
      </c>
      <c r="AE2891">
        <v>88</v>
      </c>
      <c r="AF2891">
        <v>96</v>
      </c>
      <c r="AG2891">
        <v>93</v>
      </c>
      <c r="AH2891">
        <v>100</v>
      </c>
      <c r="AI2891">
        <v>101</v>
      </c>
      <c r="AJ2891">
        <v>98</v>
      </c>
      <c r="AK2891">
        <v>90</v>
      </c>
      <c r="AL2891">
        <v>95</v>
      </c>
      <c r="AM2891">
        <v>98</v>
      </c>
      <c r="AN2891" s="5">
        <v>98</v>
      </c>
      <c r="AO2891" s="5">
        <v>93</v>
      </c>
      <c r="AP2891" s="5">
        <v>91</v>
      </c>
      <c r="AQ2891" s="5">
        <v>91</v>
      </c>
      <c r="AR2891" s="5">
        <v>94</v>
      </c>
      <c r="AS2891" s="5">
        <v>97</v>
      </c>
      <c r="AT2891" s="5">
        <v>98</v>
      </c>
      <c r="AU2891" s="5">
        <v>102</v>
      </c>
      <c r="AV2891" s="5">
        <v>95</v>
      </c>
      <c r="AW2891" s="5">
        <v>88</v>
      </c>
      <c r="AX2891" s="5">
        <v>93</v>
      </c>
      <c r="AY2891" s="5">
        <v>90</v>
      </c>
      <c r="AZ2891" s="5">
        <v>91</v>
      </c>
      <c r="BA2891" s="5">
        <v>93</v>
      </c>
      <c r="BB2891" s="5">
        <v>85</v>
      </c>
      <c r="BC2891" s="5">
        <v>86</v>
      </c>
      <c r="BD2891" s="5">
        <v>89</v>
      </c>
      <c r="BE2891" s="5">
        <v>89</v>
      </c>
      <c r="BF2891" s="5">
        <v>92</v>
      </c>
      <c r="BG2891" s="5">
        <v>89</v>
      </c>
      <c r="BH2891" s="5">
        <v>88</v>
      </c>
      <c r="BI2891" s="5">
        <v>89</v>
      </c>
      <c r="BJ2891" s="5">
        <v>86</v>
      </c>
      <c r="BK2891" s="5">
        <v>90</v>
      </c>
      <c r="BL2891" s="5">
        <v>89</v>
      </c>
      <c r="BM2891" s="5">
        <v>92</v>
      </c>
      <c r="BN2891" s="5">
        <v>93</v>
      </c>
      <c r="BO2891" s="5">
        <v>96</v>
      </c>
      <c r="BP2891" s="5">
        <v>91</v>
      </c>
      <c r="BQ2891" s="5">
        <v>97</v>
      </c>
      <c r="BR2891" s="5">
        <v>103</v>
      </c>
      <c r="BS2891">
        <v>106</v>
      </c>
      <c r="BT2891">
        <v>106</v>
      </c>
      <c r="BU2891">
        <v>102</v>
      </c>
      <c r="BV2891">
        <v>101</v>
      </c>
      <c r="BW2891">
        <v>102</v>
      </c>
      <c r="BX2891">
        <v>98</v>
      </c>
      <c r="BY2891">
        <v>93</v>
      </c>
      <c r="BZ2891">
        <v>91</v>
      </c>
      <c r="CA2891">
        <v>92</v>
      </c>
      <c r="CB2891">
        <v>92</v>
      </c>
      <c r="CC2891">
        <v>92</v>
      </c>
      <c r="CD2891">
        <v>85</v>
      </c>
      <c r="CE2891">
        <v>87</v>
      </c>
      <c r="CF2891">
        <v>86</v>
      </c>
      <c r="CG2891">
        <v>85</v>
      </c>
      <c r="CH2891">
        <v>88</v>
      </c>
      <c r="CI2891">
        <v>90</v>
      </c>
      <c r="CJ2891">
        <v>92</v>
      </c>
      <c r="CK2891">
        <v>90</v>
      </c>
      <c r="CL2891">
        <v>88</v>
      </c>
      <c r="CM2891">
        <v>92</v>
      </c>
      <c r="CN2891">
        <v>98</v>
      </c>
      <c r="CO2891">
        <v>97</v>
      </c>
      <c r="CP2891">
        <v>95</v>
      </c>
      <c r="CQ2891">
        <v>91</v>
      </c>
      <c r="CR2891">
        <v>92</v>
      </c>
      <c r="CS2891">
        <v>95</v>
      </c>
      <c r="CT2891">
        <v>95</v>
      </c>
      <c r="CU2891">
        <v>92</v>
      </c>
      <c r="CV2891">
        <v>86</v>
      </c>
      <c r="CW2891">
        <v>90</v>
      </c>
      <c r="CX2891" t="s">
        <v>5</v>
      </c>
      <c r="CY2891" t="s">
        <v>208</v>
      </c>
    </row>
    <row r="2892" spans="1:103" x14ac:dyDescent="0.25">
      <c r="A2892" t="s">
        <v>61</v>
      </c>
      <c r="B2892">
        <v>35.369199999999999</v>
      </c>
      <c r="C2892">
        <v>-117.6525</v>
      </c>
      <c r="D2892">
        <v>3570</v>
      </c>
      <c r="E2892" t="s">
        <v>1</v>
      </c>
      <c r="F2892">
        <v>140.5</v>
      </c>
      <c r="G2892">
        <v>1993</v>
      </c>
      <c r="H2892">
        <v>8</v>
      </c>
      <c r="I2892" t="s">
        <v>260</v>
      </c>
      <c r="J2892">
        <v>77</v>
      </c>
      <c r="K2892">
        <v>74</v>
      </c>
      <c r="L2892">
        <v>79</v>
      </c>
      <c r="M2892">
        <v>74</v>
      </c>
      <c r="N2892">
        <v>66</v>
      </c>
      <c r="O2892">
        <v>62</v>
      </c>
      <c r="P2892">
        <v>70</v>
      </c>
      <c r="Q2892">
        <v>79</v>
      </c>
      <c r="S2892">
        <v>89</v>
      </c>
      <c r="T2892">
        <v>88</v>
      </c>
      <c r="U2892">
        <v>90</v>
      </c>
      <c r="V2892">
        <v>96</v>
      </c>
      <c r="W2892">
        <v>96</v>
      </c>
      <c r="X2892">
        <v>95</v>
      </c>
      <c r="Y2892">
        <v>91</v>
      </c>
      <c r="Z2892">
        <v>83</v>
      </c>
      <c r="AA2892">
        <v>93</v>
      </c>
      <c r="AB2892">
        <v>93</v>
      </c>
      <c r="AC2892">
        <v>93</v>
      </c>
      <c r="AD2892">
        <v>87</v>
      </c>
      <c r="AE2892">
        <v>88</v>
      </c>
      <c r="AF2892">
        <v>95</v>
      </c>
      <c r="AG2892">
        <v>95</v>
      </c>
      <c r="AH2892">
        <v>100</v>
      </c>
      <c r="AI2892">
        <v>100</v>
      </c>
      <c r="AJ2892">
        <v>99</v>
      </c>
      <c r="AK2892">
        <v>92</v>
      </c>
      <c r="AL2892">
        <v>94</v>
      </c>
      <c r="AM2892">
        <v>97</v>
      </c>
      <c r="AN2892" s="5">
        <v>99</v>
      </c>
      <c r="AO2892" s="5">
        <v>97</v>
      </c>
      <c r="AP2892" s="5">
        <v>92</v>
      </c>
      <c r="AQ2892" s="5">
        <v>94</v>
      </c>
      <c r="AR2892" s="5">
        <v>95</v>
      </c>
      <c r="AS2892" s="5">
        <v>98</v>
      </c>
      <c r="AT2892" s="5">
        <v>99</v>
      </c>
      <c r="AU2892" s="5">
        <v>101</v>
      </c>
      <c r="AV2892" s="5">
        <v>97</v>
      </c>
      <c r="AW2892" s="5">
        <v>97</v>
      </c>
      <c r="AX2892" s="5">
        <v>95</v>
      </c>
      <c r="AY2892" s="5">
        <v>95</v>
      </c>
      <c r="AZ2892" s="5">
        <v>94</v>
      </c>
      <c r="BA2892" s="5">
        <v>93</v>
      </c>
      <c r="BB2892" s="5">
        <v>89</v>
      </c>
      <c r="BC2892" s="5">
        <v>87</v>
      </c>
      <c r="BD2892" s="5">
        <v>90</v>
      </c>
      <c r="BE2892" s="5">
        <v>92</v>
      </c>
      <c r="BF2892" s="5">
        <v>92</v>
      </c>
      <c r="BG2892" s="5">
        <v>90</v>
      </c>
      <c r="BH2892" s="5">
        <v>88</v>
      </c>
      <c r="BI2892" s="5">
        <v>91</v>
      </c>
      <c r="BJ2892" s="5">
        <v>91</v>
      </c>
      <c r="BK2892" s="5">
        <v>93</v>
      </c>
      <c r="BL2892" s="5">
        <v>92</v>
      </c>
      <c r="BM2892" s="5">
        <v>93</v>
      </c>
      <c r="BN2892" s="5">
        <v>96</v>
      </c>
      <c r="BO2892" s="5">
        <v>97</v>
      </c>
      <c r="BP2892" s="8">
        <f>(2*BO2892+BR2892)/3</f>
        <v>99</v>
      </c>
      <c r="BQ2892" s="8">
        <f>(BP2892+2*BS2892)/3</f>
        <v>103</v>
      </c>
      <c r="BR2892" s="5">
        <v>103</v>
      </c>
      <c r="BS2892">
        <v>105</v>
      </c>
      <c r="BT2892">
        <v>105</v>
      </c>
      <c r="BU2892">
        <v>103</v>
      </c>
      <c r="BV2892">
        <v>101</v>
      </c>
      <c r="BW2892">
        <v>101</v>
      </c>
      <c r="BX2892">
        <v>99</v>
      </c>
      <c r="BY2892">
        <v>99</v>
      </c>
      <c r="BZ2892">
        <v>99</v>
      </c>
      <c r="CA2892">
        <v>93</v>
      </c>
      <c r="CB2892">
        <v>93</v>
      </c>
      <c r="CC2892">
        <v>94</v>
      </c>
      <c r="CD2892">
        <v>94</v>
      </c>
      <c r="CE2892">
        <v>88</v>
      </c>
      <c r="CF2892">
        <v>87</v>
      </c>
      <c r="CG2892">
        <v>85</v>
      </c>
      <c r="CH2892">
        <v>88</v>
      </c>
      <c r="CI2892">
        <v>91</v>
      </c>
      <c r="CJ2892">
        <v>93</v>
      </c>
      <c r="CK2892">
        <v>92</v>
      </c>
      <c r="CL2892">
        <v>88</v>
      </c>
      <c r="CM2892">
        <v>90</v>
      </c>
      <c r="CN2892">
        <v>95</v>
      </c>
      <c r="CO2892">
        <v>98</v>
      </c>
      <c r="CP2892">
        <v>97</v>
      </c>
      <c r="CQ2892">
        <v>93</v>
      </c>
      <c r="CR2892">
        <v>92</v>
      </c>
      <c r="CS2892">
        <v>94</v>
      </c>
      <c r="CT2892">
        <v>95</v>
      </c>
      <c r="CU2892">
        <v>92</v>
      </c>
      <c r="CV2892">
        <v>89</v>
      </c>
      <c r="CW2892">
        <v>89</v>
      </c>
      <c r="CX2892" t="s">
        <v>5</v>
      </c>
      <c r="CY2892" t="s">
        <v>62</v>
      </c>
    </row>
    <row r="2893" spans="1:103" x14ac:dyDescent="0.25">
      <c r="A2893" t="s">
        <v>157</v>
      </c>
      <c r="B2893">
        <v>36.994999999999997</v>
      </c>
      <c r="C2893">
        <v>-116.7189</v>
      </c>
      <c r="D2893">
        <v>3550</v>
      </c>
      <c r="E2893" t="s">
        <v>1</v>
      </c>
      <c r="F2893">
        <v>60.6</v>
      </c>
      <c r="G2893">
        <v>1993</v>
      </c>
      <c r="H2893">
        <v>8</v>
      </c>
      <c r="I2893" t="s">
        <v>260</v>
      </c>
      <c r="J2893">
        <v>79</v>
      </c>
      <c r="K2893">
        <v>82</v>
      </c>
      <c r="L2893">
        <v>80</v>
      </c>
      <c r="M2893">
        <v>78</v>
      </c>
      <c r="N2893">
        <v>57</v>
      </c>
      <c r="O2893">
        <v>61</v>
      </c>
      <c r="P2893">
        <v>74</v>
      </c>
      <c r="Q2893">
        <v>77</v>
      </c>
      <c r="R2893">
        <v>84</v>
      </c>
      <c r="S2893">
        <v>89</v>
      </c>
      <c r="T2893">
        <v>89</v>
      </c>
      <c r="U2893">
        <v>93</v>
      </c>
      <c r="V2893">
        <v>94</v>
      </c>
      <c r="W2893">
        <v>96</v>
      </c>
      <c r="X2893">
        <v>95</v>
      </c>
      <c r="Y2893">
        <v>89</v>
      </c>
      <c r="Z2893">
        <v>87</v>
      </c>
      <c r="AA2893">
        <v>93</v>
      </c>
      <c r="AB2893">
        <v>95</v>
      </c>
      <c r="AC2893">
        <v>95</v>
      </c>
      <c r="AD2893">
        <v>88</v>
      </c>
      <c r="AE2893">
        <v>91</v>
      </c>
      <c r="AF2893">
        <v>92</v>
      </c>
      <c r="AG2893">
        <v>95</v>
      </c>
      <c r="AH2893">
        <v>99</v>
      </c>
      <c r="AI2893">
        <v>100</v>
      </c>
      <c r="AJ2893">
        <v>99</v>
      </c>
      <c r="AK2893">
        <v>97</v>
      </c>
      <c r="AL2893">
        <v>94</v>
      </c>
      <c r="AM2893">
        <v>96</v>
      </c>
      <c r="AN2893" s="5">
        <v>98</v>
      </c>
      <c r="AO2893" s="5">
        <v>96</v>
      </c>
      <c r="AP2893" s="5">
        <v>93</v>
      </c>
      <c r="AQ2893" s="5">
        <v>95</v>
      </c>
      <c r="AR2893" s="5">
        <v>95</v>
      </c>
      <c r="AS2893" s="5">
        <v>98</v>
      </c>
      <c r="AT2893" s="5">
        <v>99</v>
      </c>
      <c r="AU2893" s="5">
        <v>101</v>
      </c>
      <c r="AV2893" s="5">
        <v>98</v>
      </c>
      <c r="AW2893" s="5">
        <v>97</v>
      </c>
      <c r="AX2893" s="5">
        <v>97</v>
      </c>
      <c r="AY2893" s="5">
        <v>94</v>
      </c>
      <c r="AZ2893" s="5">
        <v>92</v>
      </c>
      <c r="BA2893" s="5">
        <v>92</v>
      </c>
      <c r="BB2893" s="5">
        <v>90</v>
      </c>
      <c r="BC2893" s="5">
        <v>89</v>
      </c>
      <c r="BD2893" s="5">
        <v>90</v>
      </c>
      <c r="BE2893" s="5">
        <v>92</v>
      </c>
      <c r="BF2893" s="5">
        <v>93</v>
      </c>
      <c r="BG2893" s="5">
        <v>91</v>
      </c>
      <c r="BH2893" s="5">
        <v>91</v>
      </c>
      <c r="BI2893" s="5">
        <v>92</v>
      </c>
      <c r="BJ2893" s="5">
        <v>93</v>
      </c>
      <c r="BK2893" s="5">
        <v>92</v>
      </c>
      <c r="BL2893" s="5">
        <v>94</v>
      </c>
      <c r="BM2893" s="5">
        <v>97</v>
      </c>
      <c r="BN2893" s="5">
        <v>97</v>
      </c>
      <c r="BO2893" s="5">
        <v>100</v>
      </c>
      <c r="BP2893" s="5">
        <v>98</v>
      </c>
      <c r="BQ2893" s="5">
        <v>98</v>
      </c>
      <c r="BR2893" s="5">
        <v>103</v>
      </c>
      <c r="BS2893">
        <v>106</v>
      </c>
      <c r="BT2893">
        <v>107</v>
      </c>
      <c r="BU2893">
        <v>105</v>
      </c>
      <c r="BV2893">
        <v>99</v>
      </c>
      <c r="BW2893">
        <v>101</v>
      </c>
      <c r="BX2893">
        <v>100</v>
      </c>
      <c r="BY2893">
        <v>95</v>
      </c>
      <c r="BZ2893">
        <v>95</v>
      </c>
      <c r="CA2893">
        <v>93</v>
      </c>
      <c r="CB2893">
        <v>96</v>
      </c>
      <c r="CC2893">
        <v>95</v>
      </c>
      <c r="CD2893">
        <v>90</v>
      </c>
      <c r="CE2893">
        <v>92</v>
      </c>
      <c r="CF2893">
        <v>90</v>
      </c>
      <c r="CG2893">
        <v>88</v>
      </c>
      <c r="CH2893">
        <v>89</v>
      </c>
      <c r="CI2893">
        <v>93</v>
      </c>
      <c r="CJ2893">
        <v>95</v>
      </c>
      <c r="CK2893">
        <v>94</v>
      </c>
      <c r="CL2893">
        <v>90</v>
      </c>
      <c r="CM2893">
        <v>93</v>
      </c>
      <c r="CN2893">
        <v>99</v>
      </c>
      <c r="CO2893">
        <v>99</v>
      </c>
      <c r="CP2893">
        <v>97</v>
      </c>
      <c r="CQ2893">
        <v>93</v>
      </c>
      <c r="CR2893">
        <v>92</v>
      </c>
      <c r="CS2893">
        <v>96</v>
      </c>
      <c r="CT2893">
        <v>95</v>
      </c>
      <c r="CU2893">
        <v>94</v>
      </c>
      <c r="CV2893">
        <v>90</v>
      </c>
      <c r="CW2893">
        <v>90</v>
      </c>
      <c r="CX2893" t="s">
        <v>2</v>
      </c>
      <c r="CY2893" t="s">
        <v>158</v>
      </c>
    </row>
    <row r="2894" spans="1:103" x14ac:dyDescent="0.25">
      <c r="A2894" t="s">
        <v>31</v>
      </c>
      <c r="B2894">
        <v>35.466099999999997</v>
      </c>
      <c r="C2894">
        <v>-114.9217</v>
      </c>
      <c r="D2894">
        <v>3540</v>
      </c>
      <c r="E2894" t="s">
        <v>1</v>
      </c>
      <c r="F2894">
        <v>207</v>
      </c>
      <c r="G2894">
        <v>1993</v>
      </c>
      <c r="H2894">
        <v>8</v>
      </c>
      <c r="I2894" t="s">
        <v>260</v>
      </c>
      <c r="J2894">
        <v>87</v>
      </c>
      <c r="K2894">
        <v>81</v>
      </c>
      <c r="L2894">
        <v>81</v>
      </c>
      <c r="M2894">
        <v>81</v>
      </c>
      <c r="N2894">
        <v>70</v>
      </c>
      <c r="O2894">
        <v>65</v>
      </c>
      <c r="P2894">
        <v>75</v>
      </c>
      <c r="Q2894">
        <v>78</v>
      </c>
      <c r="R2894">
        <v>84</v>
      </c>
      <c r="S2894">
        <v>91</v>
      </c>
      <c r="T2894">
        <v>91</v>
      </c>
      <c r="U2894">
        <v>92</v>
      </c>
      <c r="V2894">
        <v>95</v>
      </c>
      <c r="W2894">
        <v>98</v>
      </c>
      <c r="X2894">
        <v>99</v>
      </c>
      <c r="Y2894">
        <v>96</v>
      </c>
      <c r="Z2894">
        <v>82</v>
      </c>
      <c r="AA2894">
        <v>85</v>
      </c>
      <c r="AB2894">
        <v>96</v>
      </c>
      <c r="AC2894">
        <v>98</v>
      </c>
      <c r="AD2894">
        <v>92</v>
      </c>
      <c r="AE2894">
        <v>91</v>
      </c>
      <c r="AF2894">
        <v>96</v>
      </c>
      <c r="AG2894">
        <v>93</v>
      </c>
      <c r="AH2894">
        <v>96</v>
      </c>
      <c r="AI2894">
        <v>102</v>
      </c>
      <c r="AJ2894">
        <v>103</v>
      </c>
      <c r="AK2894">
        <v>98</v>
      </c>
      <c r="AL2894">
        <v>96</v>
      </c>
      <c r="AM2894">
        <v>97</v>
      </c>
      <c r="AN2894" s="5">
        <v>97</v>
      </c>
      <c r="AO2894" s="5">
        <v>96</v>
      </c>
      <c r="AP2894" s="5">
        <v>93</v>
      </c>
      <c r="AQ2894" s="5">
        <v>91</v>
      </c>
      <c r="AR2894" s="5">
        <v>92</v>
      </c>
      <c r="AS2894" s="5">
        <v>96</v>
      </c>
      <c r="AT2894" s="5">
        <v>99</v>
      </c>
      <c r="AU2894" s="5">
        <v>98</v>
      </c>
      <c r="AV2894" s="5">
        <v>93</v>
      </c>
      <c r="AW2894" s="5">
        <v>95</v>
      </c>
      <c r="AX2894" s="5">
        <v>96</v>
      </c>
      <c r="AY2894" s="5">
        <v>92</v>
      </c>
      <c r="AZ2894" s="5">
        <v>94</v>
      </c>
      <c r="BA2894" s="5">
        <v>94</v>
      </c>
      <c r="BB2894" s="5">
        <v>93</v>
      </c>
      <c r="BC2894" s="5">
        <v>88</v>
      </c>
      <c r="BD2894" s="5">
        <v>91</v>
      </c>
      <c r="BE2894" s="5">
        <v>91</v>
      </c>
      <c r="BF2894" s="5">
        <v>91</v>
      </c>
      <c r="BG2894" s="5">
        <v>93</v>
      </c>
      <c r="BH2894" s="5">
        <v>88</v>
      </c>
      <c r="BI2894" s="5">
        <v>91</v>
      </c>
      <c r="BJ2894" s="5">
        <v>92</v>
      </c>
      <c r="BK2894" s="5">
        <v>90</v>
      </c>
      <c r="BL2894" s="5">
        <v>90</v>
      </c>
      <c r="BM2894" s="5">
        <v>94</v>
      </c>
      <c r="BN2894" s="5">
        <v>96</v>
      </c>
      <c r="BO2894" s="5">
        <v>99</v>
      </c>
      <c r="BP2894" s="5">
        <v>97</v>
      </c>
      <c r="BQ2894" s="5">
        <v>100</v>
      </c>
      <c r="BR2894" s="5">
        <v>104</v>
      </c>
      <c r="BS2894">
        <v>106</v>
      </c>
      <c r="BT2894">
        <v>103</v>
      </c>
      <c r="BU2894">
        <v>100</v>
      </c>
      <c r="BV2894">
        <v>97</v>
      </c>
      <c r="BW2894">
        <v>96</v>
      </c>
      <c r="BX2894">
        <v>98</v>
      </c>
      <c r="BY2894">
        <v>93</v>
      </c>
      <c r="BZ2894">
        <v>94</v>
      </c>
      <c r="CA2894">
        <v>92</v>
      </c>
      <c r="CB2894">
        <v>97</v>
      </c>
      <c r="CC2894">
        <v>96</v>
      </c>
      <c r="CD2894">
        <v>93</v>
      </c>
      <c r="CE2894">
        <v>89</v>
      </c>
      <c r="CF2894">
        <v>89</v>
      </c>
      <c r="CG2894">
        <v>88</v>
      </c>
      <c r="CH2894">
        <v>90</v>
      </c>
      <c r="CI2894">
        <v>93</v>
      </c>
      <c r="CJ2894">
        <v>96</v>
      </c>
      <c r="CK2894">
        <v>94</v>
      </c>
      <c r="CL2894">
        <v>91</v>
      </c>
      <c r="CM2894">
        <v>94</v>
      </c>
      <c r="CN2894">
        <v>96</v>
      </c>
      <c r="CO2894">
        <v>97</v>
      </c>
      <c r="CP2894">
        <v>96</v>
      </c>
      <c r="CQ2894">
        <v>89</v>
      </c>
      <c r="CR2894">
        <v>89</v>
      </c>
      <c r="CS2894">
        <v>94</v>
      </c>
      <c r="CT2894">
        <v>91</v>
      </c>
      <c r="CU2894">
        <v>85</v>
      </c>
      <c r="CV2894">
        <v>84</v>
      </c>
      <c r="CW2894">
        <v>85</v>
      </c>
      <c r="CX2894" t="s">
        <v>2</v>
      </c>
      <c r="CY2894" t="s">
        <v>32</v>
      </c>
    </row>
    <row r="2895" spans="1:103" x14ac:dyDescent="0.25">
      <c r="A2895" t="s">
        <v>167</v>
      </c>
      <c r="B2895">
        <v>37.347499999999997</v>
      </c>
      <c r="C2895">
        <v>-114.5411</v>
      </c>
      <c r="D2895">
        <v>3422</v>
      </c>
      <c r="E2895" t="s">
        <v>1</v>
      </c>
      <c r="F2895">
        <v>228.8</v>
      </c>
      <c r="G2895">
        <v>1993</v>
      </c>
      <c r="H2895">
        <v>8</v>
      </c>
      <c r="I2895" t="s">
        <v>260</v>
      </c>
      <c r="J2895">
        <v>86</v>
      </c>
      <c r="K2895">
        <v>83</v>
      </c>
      <c r="L2895">
        <v>80</v>
      </c>
      <c r="M2895">
        <v>80</v>
      </c>
      <c r="N2895">
        <v>81</v>
      </c>
      <c r="O2895">
        <v>67</v>
      </c>
      <c r="P2895">
        <v>61</v>
      </c>
      <c r="Q2895">
        <v>73</v>
      </c>
      <c r="R2895">
        <v>76</v>
      </c>
      <c r="S2895">
        <v>82</v>
      </c>
      <c r="T2895">
        <v>87</v>
      </c>
      <c r="U2895">
        <v>91</v>
      </c>
      <c r="V2895">
        <v>90</v>
      </c>
      <c r="W2895">
        <v>96</v>
      </c>
      <c r="X2895">
        <v>97</v>
      </c>
      <c r="Y2895">
        <v>98</v>
      </c>
      <c r="Z2895">
        <v>92</v>
      </c>
      <c r="AA2895">
        <v>77</v>
      </c>
      <c r="AB2895">
        <v>86</v>
      </c>
      <c r="AC2895">
        <v>95</v>
      </c>
      <c r="AD2895">
        <v>99</v>
      </c>
      <c r="AE2895">
        <v>92</v>
      </c>
      <c r="AF2895">
        <v>92</v>
      </c>
      <c r="AG2895">
        <v>90</v>
      </c>
      <c r="AH2895">
        <v>91</v>
      </c>
      <c r="AI2895">
        <v>100</v>
      </c>
      <c r="AJ2895">
        <v>101</v>
      </c>
      <c r="AK2895">
        <v>101</v>
      </c>
      <c r="AL2895">
        <v>100</v>
      </c>
      <c r="AM2895">
        <v>96</v>
      </c>
      <c r="AN2895" s="5">
        <v>98</v>
      </c>
      <c r="AO2895" s="5">
        <v>100</v>
      </c>
      <c r="AP2895" s="5">
        <v>97</v>
      </c>
      <c r="AQ2895" s="5">
        <v>91</v>
      </c>
      <c r="AR2895" s="5">
        <v>93</v>
      </c>
      <c r="AS2895" s="5">
        <v>96</v>
      </c>
      <c r="AT2895" s="5">
        <v>98</v>
      </c>
      <c r="AU2895" s="5">
        <v>100</v>
      </c>
      <c r="AV2895" s="5">
        <v>100</v>
      </c>
      <c r="AW2895" s="5">
        <v>99</v>
      </c>
      <c r="AX2895" s="5">
        <v>98</v>
      </c>
      <c r="AY2895" s="5">
        <v>98</v>
      </c>
      <c r="AZ2895" s="5">
        <v>95</v>
      </c>
      <c r="BA2895" s="5">
        <v>94</v>
      </c>
      <c r="BB2895" s="5">
        <v>94</v>
      </c>
      <c r="BC2895" s="5">
        <v>94</v>
      </c>
      <c r="BD2895" s="5">
        <v>90</v>
      </c>
      <c r="BE2895" s="5">
        <v>94</v>
      </c>
      <c r="BF2895" s="5">
        <v>94</v>
      </c>
      <c r="BG2895" s="5">
        <v>94</v>
      </c>
      <c r="BH2895" s="5">
        <v>95</v>
      </c>
      <c r="BI2895" s="5">
        <v>89</v>
      </c>
      <c r="BJ2895" s="5">
        <v>91</v>
      </c>
      <c r="BK2895" s="5">
        <v>93</v>
      </c>
      <c r="BL2895" s="5">
        <v>92</v>
      </c>
      <c r="BM2895" s="5">
        <v>93</v>
      </c>
      <c r="BN2895" s="5">
        <v>95</v>
      </c>
      <c r="BO2895" s="5">
        <v>99</v>
      </c>
      <c r="BP2895" s="5">
        <v>102</v>
      </c>
      <c r="BQ2895" s="5">
        <v>98</v>
      </c>
      <c r="BR2895" s="5">
        <v>101</v>
      </c>
      <c r="BS2895">
        <v>104</v>
      </c>
      <c r="BT2895">
        <v>105</v>
      </c>
      <c r="BU2895">
        <v>105</v>
      </c>
      <c r="BW2895">
        <v>104</v>
      </c>
      <c r="BX2895">
        <v>98</v>
      </c>
      <c r="BY2895">
        <v>101</v>
      </c>
      <c r="BZ2895">
        <v>95</v>
      </c>
      <c r="CA2895">
        <v>95</v>
      </c>
      <c r="CB2895">
        <v>97</v>
      </c>
      <c r="CD2895">
        <v>97</v>
      </c>
      <c r="CE2895">
        <v>94</v>
      </c>
      <c r="CF2895">
        <v>93</v>
      </c>
      <c r="CG2895">
        <v>90</v>
      </c>
      <c r="CH2895">
        <v>90</v>
      </c>
      <c r="CI2895">
        <v>91</v>
      </c>
      <c r="CJ2895">
        <v>94</v>
      </c>
      <c r="CK2895">
        <v>96</v>
      </c>
      <c r="CL2895">
        <v>93</v>
      </c>
      <c r="CO2895">
        <v>97</v>
      </c>
      <c r="CP2895">
        <v>99</v>
      </c>
      <c r="CQ2895">
        <v>96</v>
      </c>
      <c r="CR2895">
        <v>91</v>
      </c>
      <c r="CS2895">
        <v>92</v>
      </c>
      <c r="CT2895">
        <v>96</v>
      </c>
      <c r="CU2895">
        <v>94</v>
      </c>
      <c r="CV2895">
        <v>92</v>
      </c>
      <c r="CW2895">
        <v>87</v>
      </c>
      <c r="CX2895" t="s">
        <v>2</v>
      </c>
      <c r="CY2895" t="s">
        <v>168</v>
      </c>
    </row>
    <row r="2896" spans="1:103" x14ac:dyDescent="0.25">
      <c r="A2896" t="s">
        <v>199</v>
      </c>
      <c r="B2896">
        <v>35.154200000000003</v>
      </c>
      <c r="C2896">
        <v>-117.1756</v>
      </c>
      <c r="D2896">
        <v>3240</v>
      </c>
      <c r="E2896" t="s">
        <v>1</v>
      </c>
      <c r="F2896">
        <v>148</v>
      </c>
      <c r="G2896">
        <v>1993</v>
      </c>
      <c r="H2896">
        <v>8</v>
      </c>
      <c r="I2896" t="s">
        <v>260</v>
      </c>
      <c r="J2896">
        <v>77</v>
      </c>
      <c r="K2896">
        <v>74</v>
      </c>
      <c r="L2896">
        <v>79</v>
      </c>
      <c r="M2896">
        <v>75</v>
      </c>
      <c r="N2896">
        <v>54</v>
      </c>
      <c r="O2896">
        <v>62</v>
      </c>
      <c r="P2896">
        <v>71</v>
      </c>
      <c r="Q2896">
        <v>82</v>
      </c>
      <c r="R2896">
        <v>87</v>
      </c>
      <c r="S2896">
        <v>90</v>
      </c>
      <c r="T2896">
        <v>88</v>
      </c>
      <c r="U2896">
        <v>93</v>
      </c>
      <c r="V2896">
        <v>97</v>
      </c>
      <c r="W2896">
        <v>96</v>
      </c>
      <c r="X2896">
        <v>94</v>
      </c>
      <c r="Y2896">
        <v>91</v>
      </c>
      <c r="Z2896">
        <v>86</v>
      </c>
      <c r="AA2896">
        <v>93</v>
      </c>
      <c r="AB2896">
        <v>95</v>
      </c>
      <c r="AC2896">
        <v>92</v>
      </c>
      <c r="AD2896">
        <v>88</v>
      </c>
      <c r="AE2896">
        <v>90</v>
      </c>
      <c r="AF2896">
        <v>97</v>
      </c>
      <c r="AG2896">
        <v>94</v>
      </c>
      <c r="AH2896">
        <v>101</v>
      </c>
      <c r="AI2896">
        <v>100</v>
      </c>
      <c r="AJ2896">
        <v>99</v>
      </c>
      <c r="AK2896">
        <v>93</v>
      </c>
      <c r="AL2896">
        <v>94</v>
      </c>
      <c r="AM2896">
        <v>97</v>
      </c>
      <c r="AN2896" s="5">
        <v>98</v>
      </c>
      <c r="AO2896" s="5">
        <v>95</v>
      </c>
      <c r="AP2896" s="5">
        <v>91</v>
      </c>
      <c r="AQ2896" s="5">
        <v>92</v>
      </c>
      <c r="AR2896" s="5">
        <v>96</v>
      </c>
      <c r="AS2896" s="5">
        <v>98</v>
      </c>
      <c r="AT2896" s="5">
        <v>97</v>
      </c>
      <c r="AU2896" s="5">
        <v>100</v>
      </c>
      <c r="AV2896" s="5">
        <v>99</v>
      </c>
      <c r="AW2896" s="5">
        <v>89</v>
      </c>
      <c r="AX2896" s="5">
        <v>95</v>
      </c>
      <c r="AY2896" s="5">
        <v>87</v>
      </c>
      <c r="AZ2896" s="5">
        <v>90</v>
      </c>
      <c r="BA2896" s="5">
        <v>92</v>
      </c>
      <c r="BB2896" s="5">
        <v>87</v>
      </c>
      <c r="BC2896" s="5">
        <v>87</v>
      </c>
      <c r="BD2896" s="5">
        <v>89</v>
      </c>
      <c r="BE2896" s="5">
        <v>92</v>
      </c>
      <c r="BF2896" s="5">
        <v>91</v>
      </c>
      <c r="BG2896" s="5">
        <v>88</v>
      </c>
      <c r="BH2896" s="5">
        <v>86</v>
      </c>
      <c r="BI2896" s="5">
        <v>90</v>
      </c>
      <c r="BJ2896" s="5">
        <v>85</v>
      </c>
      <c r="BK2896" s="5">
        <v>91</v>
      </c>
      <c r="BL2896" s="5">
        <v>92</v>
      </c>
      <c r="BM2896" s="5">
        <v>92</v>
      </c>
      <c r="BN2896" s="5">
        <v>96</v>
      </c>
      <c r="BO2896" s="5">
        <v>95</v>
      </c>
      <c r="BP2896" s="5">
        <v>94</v>
      </c>
      <c r="BQ2896" s="5">
        <v>98</v>
      </c>
      <c r="BR2896" s="5">
        <v>104</v>
      </c>
      <c r="BS2896">
        <v>106</v>
      </c>
      <c r="BT2896">
        <v>106</v>
      </c>
      <c r="BU2896">
        <v>104</v>
      </c>
      <c r="BV2896">
        <v>101</v>
      </c>
      <c r="BW2896">
        <v>102</v>
      </c>
      <c r="BX2896">
        <v>101</v>
      </c>
      <c r="BY2896">
        <v>94</v>
      </c>
      <c r="BZ2896">
        <v>94</v>
      </c>
      <c r="CA2896">
        <v>95</v>
      </c>
      <c r="CB2896">
        <v>96</v>
      </c>
      <c r="CC2896">
        <v>94</v>
      </c>
      <c r="CD2896">
        <v>83</v>
      </c>
      <c r="CE2896">
        <v>87</v>
      </c>
      <c r="CF2896">
        <v>88</v>
      </c>
      <c r="CG2896">
        <v>85</v>
      </c>
      <c r="CH2896">
        <v>88</v>
      </c>
      <c r="CI2896">
        <v>91</v>
      </c>
      <c r="CJ2896">
        <v>94</v>
      </c>
      <c r="CK2896">
        <v>93</v>
      </c>
      <c r="CL2896">
        <v>89</v>
      </c>
      <c r="CM2896">
        <v>91</v>
      </c>
      <c r="CN2896">
        <v>98</v>
      </c>
      <c r="CO2896">
        <v>99</v>
      </c>
      <c r="CP2896">
        <v>96</v>
      </c>
      <c r="CQ2896">
        <v>93</v>
      </c>
      <c r="CR2896">
        <v>90</v>
      </c>
      <c r="CS2896">
        <v>96</v>
      </c>
      <c r="CT2896">
        <v>97</v>
      </c>
      <c r="CU2896">
        <v>93</v>
      </c>
      <c r="CV2896">
        <v>89</v>
      </c>
      <c r="CW2896">
        <v>90</v>
      </c>
      <c r="CX2896" t="s">
        <v>5</v>
      </c>
      <c r="CY2896" t="s">
        <v>200</v>
      </c>
    </row>
    <row r="2897" spans="1:103" x14ac:dyDescent="0.25">
      <c r="A2897" t="s">
        <v>161</v>
      </c>
      <c r="B2897">
        <v>36.620600000000003</v>
      </c>
      <c r="C2897">
        <v>-116.0278</v>
      </c>
      <c r="D2897">
        <v>3230</v>
      </c>
      <c r="E2897" t="s">
        <v>1</v>
      </c>
      <c r="F2897">
        <v>77</v>
      </c>
      <c r="G2897">
        <v>1993</v>
      </c>
      <c r="H2897">
        <v>8</v>
      </c>
      <c r="I2897" t="s">
        <v>260</v>
      </c>
      <c r="J2897">
        <v>82</v>
      </c>
      <c r="K2897">
        <v>82</v>
      </c>
      <c r="L2897">
        <v>81</v>
      </c>
      <c r="M2897">
        <v>81</v>
      </c>
      <c r="N2897">
        <v>67</v>
      </c>
      <c r="O2897">
        <v>63</v>
      </c>
      <c r="P2897">
        <v>75</v>
      </c>
      <c r="Q2897">
        <v>80</v>
      </c>
      <c r="R2897">
        <v>85</v>
      </c>
      <c r="S2897">
        <v>90</v>
      </c>
      <c r="T2897">
        <v>90</v>
      </c>
      <c r="U2897">
        <v>93</v>
      </c>
      <c r="V2897">
        <v>97</v>
      </c>
      <c r="W2897">
        <v>102</v>
      </c>
      <c r="X2897">
        <v>98</v>
      </c>
      <c r="Y2897">
        <v>94</v>
      </c>
      <c r="Z2897">
        <v>86</v>
      </c>
      <c r="AA2897">
        <v>91</v>
      </c>
      <c r="AB2897">
        <v>97</v>
      </c>
      <c r="AC2897">
        <v>98</v>
      </c>
      <c r="AD2897">
        <v>90</v>
      </c>
      <c r="AE2897">
        <v>93</v>
      </c>
      <c r="AF2897">
        <v>96</v>
      </c>
      <c r="AG2897">
        <v>93</v>
      </c>
      <c r="AH2897">
        <v>101</v>
      </c>
      <c r="AI2897">
        <v>103</v>
      </c>
      <c r="AJ2897">
        <v>102</v>
      </c>
      <c r="AK2897">
        <v>99</v>
      </c>
      <c r="AL2897">
        <v>97</v>
      </c>
      <c r="AM2897">
        <v>100</v>
      </c>
      <c r="AN2897" s="5">
        <v>101</v>
      </c>
      <c r="AO2897" s="5">
        <v>99</v>
      </c>
      <c r="AP2897" s="5">
        <v>93</v>
      </c>
      <c r="AQ2897" s="5">
        <v>94</v>
      </c>
      <c r="AR2897" s="5">
        <v>97</v>
      </c>
      <c r="AS2897" s="5">
        <v>101</v>
      </c>
      <c r="AT2897" s="5">
        <v>102</v>
      </c>
      <c r="AU2897" s="5">
        <v>102</v>
      </c>
      <c r="AV2897" s="5">
        <v>101</v>
      </c>
      <c r="AW2897" s="5">
        <v>99</v>
      </c>
      <c r="AX2897" s="5">
        <v>100</v>
      </c>
      <c r="AY2897" s="5">
        <v>96</v>
      </c>
      <c r="AZ2897" s="5">
        <v>94</v>
      </c>
      <c r="BA2897" s="5">
        <v>94</v>
      </c>
      <c r="BB2897" s="5">
        <v>93</v>
      </c>
      <c r="BC2897" s="5">
        <v>89</v>
      </c>
      <c r="BD2897" s="5">
        <v>93</v>
      </c>
      <c r="BE2897" s="5">
        <v>96</v>
      </c>
      <c r="BF2897" s="5">
        <v>95</v>
      </c>
      <c r="BG2897" s="5">
        <v>94</v>
      </c>
      <c r="BH2897" s="5">
        <v>90</v>
      </c>
      <c r="BI2897" s="5">
        <v>94</v>
      </c>
      <c r="BJ2897" s="5">
        <v>93</v>
      </c>
      <c r="BK2897" s="5">
        <v>94</v>
      </c>
      <c r="BL2897" s="5">
        <v>95</v>
      </c>
      <c r="BM2897" s="5">
        <v>96</v>
      </c>
      <c r="BN2897" s="5">
        <v>100</v>
      </c>
      <c r="BO2897" s="5">
        <v>102</v>
      </c>
      <c r="BP2897" s="5">
        <v>97</v>
      </c>
      <c r="BQ2897" s="5">
        <v>102</v>
      </c>
      <c r="BR2897" s="5">
        <v>104</v>
      </c>
      <c r="BS2897">
        <v>109</v>
      </c>
      <c r="BT2897">
        <v>109</v>
      </c>
      <c r="BU2897">
        <v>107</v>
      </c>
      <c r="BV2897">
        <v>100</v>
      </c>
      <c r="BW2897">
        <v>101</v>
      </c>
      <c r="BX2897">
        <v>101</v>
      </c>
      <c r="BY2897">
        <v>95</v>
      </c>
      <c r="BZ2897">
        <v>96</v>
      </c>
      <c r="CA2897">
        <v>96</v>
      </c>
      <c r="CB2897">
        <v>98</v>
      </c>
      <c r="CC2897">
        <v>97</v>
      </c>
      <c r="CD2897">
        <v>91</v>
      </c>
      <c r="CE2897">
        <v>93</v>
      </c>
      <c r="CF2897">
        <v>93</v>
      </c>
      <c r="CG2897">
        <v>90</v>
      </c>
      <c r="CH2897">
        <v>90</v>
      </c>
      <c r="CI2897">
        <v>96</v>
      </c>
      <c r="CJ2897">
        <v>97</v>
      </c>
      <c r="CK2897">
        <v>96</v>
      </c>
      <c r="CL2897">
        <v>92</v>
      </c>
      <c r="CM2897">
        <v>92</v>
      </c>
      <c r="CN2897">
        <v>98</v>
      </c>
      <c r="CO2897">
        <v>101</v>
      </c>
      <c r="CP2897">
        <v>98</v>
      </c>
      <c r="CQ2897">
        <v>93</v>
      </c>
      <c r="CR2897">
        <v>95</v>
      </c>
      <c r="CS2897">
        <v>95</v>
      </c>
      <c r="CT2897">
        <v>97</v>
      </c>
      <c r="CU2897">
        <v>95</v>
      </c>
      <c r="CV2897">
        <v>91</v>
      </c>
      <c r="CW2897">
        <v>92</v>
      </c>
      <c r="CX2897" t="s">
        <v>2</v>
      </c>
      <c r="CY2897" t="s">
        <v>162</v>
      </c>
    </row>
    <row r="2898" spans="1:103" x14ac:dyDescent="0.25">
      <c r="A2898" t="s">
        <v>165</v>
      </c>
      <c r="B2898">
        <v>34.502499999999998</v>
      </c>
      <c r="C2898">
        <v>-117.8969</v>
      </c>
      <c r="D2898">
        <v>3101</v>
      </c>
      <c r="E2898" t="s">
        <v>1</v>
      </c>
      <c r="F2898">
        <v>236.8</v>
      </c>
      <c r="G2898">
        <v>1993</v>
      </c>
      <c r="H2898">
        <v>8</v>
      </c>
      <c r="I2898" t="s">
        <v>260</v>
      </c>
      <c r="L2898">
        <v>88</v>
      </c>
      <c r="M2898">
        <v>87</v>
      </c>
      <c r="N2898">
        <v>59</v>
      </c>
      <c r="O2898">
        <v>54</v>
      </c>
      <c r="P2898">
        <v>69</v>
      </c>
      <c r="Q2898">
        <v>79</v>
      </c>
      <c r="R2898">
        <v>84</v>
      </c>
      <c r="S2898">
        <v>90</v>
      </c>
      <c r="T2898">
        <v>87</v>
      </c>
      <c r="U2898">
        <v>89</v>
      </c>
      <c r="V2898">
        <v>93</v>
      </c>
      <c r="W2898">
        <v>93</v>
      </c>
      <c r="X2898">
        <v>93</v>
      </c>
      <c r="Y2898">
        <v>96</v>
      </c>
      <c r="Z2898">
        <v>89</v>
      </c>
      <c r="AA2898">
        <v>91</v>
      </c>
      <c r="AB2898">
        <v>98</v>
      </c>
      <c r="AC2898">
        <v>94</v>
      </c>
      <c r="AD2898">
        <v>89</v>
      </c>
      <c r="AE2898">
        <v>90</v>
      </c>
      <c r="AF2898">
        <v>92</v>
      </c>
      <c r="AG2898">
        <v>94</v>
      </c>
      <c r="AH2898">
        <v>99</v>
      </c>
      <c r="AI2898">
        <v>99</v>
      </c>
      <c r="AJ2898">
        <v>98</v>
      </c>
      <c r="AK2898">
        <v>98</v>
      </c>
      <c r="AL2898">
        <v>94</v>
      </c>
      <c r="AM2898">
        <v>96</v>
      </c>
      <c r="AN2898" s="5">
        <v>95</v>
      </c>
      <c r="AO2898" s="5">
        <v>94</v>
      </c>
      <c r="AP2898" s="5">
        <v>91</v>
      </c>
      <c r="AQ2898" s="5">
        <v>88</v>
      </c>
      <c r="AR2898" s="5">
        <v>92</v>
      </c>
      <c r="AS2898" s="5">
        <v>94</v>
      </c>
      <c r="AT2898" s="5">
        <v>95</v>
      </c>
      <c r="AU2898" s="5">
        <v>96</v>
      </c>
      <c r="AV2898" s="5">
        <v>97</v>
      </c>
      <c r="AW2898" s="5">
        <v>95</v>
      </c>
      <c r="AX2898" s="5">
        <v>94</v>
      </c>
      <c r="AY2898" s="5">
        <v>91</v>
      </c>
      <c r="AZ2898" s="5">
        <v>90</v>
      </c>
      <c r="BA2898" s="5">
        <v>90</v>
      </c>
      <c r="BB2898" s="5">
        <v>88</v>
      </c>
      <c r="BC2898" s="5">
        <v>84</v>
      </c>
      <c r="BD2898" s="5">
        <v>86</v>
      </c>
      <c r="BE2898" s="5">
        <v>88</v>
      </c>
      <c r="BF2898" s="5">
        <v>90</v>
      </c>
      <c r="BG2898" s="5">
        <v>87</v>
      </c>
      <c r="BH2898" s="5">
        <v>82</v>
      </c>
      <c r="BI2898" s="5">
        <v>87</v>
      </c>
      <c r="BJ2898" s="5">
        <v>91</v>
      </c>
      <c r="BK2898" s="5">
        <v>90</v>
      </c>
      <c r="BL2898" s="5">
        <v>90</v>
      </c>
      <c r="BM2898" s="5">
        <v>91</v>
      </c>
      <c r="BN2898" s="5">
        <v>94</v>
      </c>
      <c r="BO2898" s="5">
        <v>96</v>
      </c>
      <c r="BP2898" s="5">
        <v>96</v>
      </c>
      <c r="BQ2898" s="5">
        <v>96</v>
      </c>
      <c r="BR2898" s="5">
        <v>101</v>
      </c>
      <c r="CX2898" t="s">
        <v>5</v>
      </c>
      <c r="CY2898" t="s">
        <v>166</v>
      </c>
    </row>
    <row r="2899" spans="1:103" x14ac:dyDescent="0.25">
      <c r="A2899" t="s">
        <v>147</v>
      </c>
      <c r="B2899">
        <v>34.589199999999998</v>
      </c>
      <c r="C2899">
        <v>-117.63030000000001</v>
      </c>
      <c r="D2899">
        <v>2950</v>
      </c>
      <c r="E2899" t="s">
        <v>1</v>
      </c>
      <c r="F2899">
        <v>219.3</v>
      </c>
      <c r="G2899">
        <v>1993</v>
      </c>
      <c r="H2899">
        <v>8</v>
      </c>
      <c r="I2899" t="s">
        <v>260</v>
      </c>
      <c r="J2899">
        <v>82</v>
      </c>
      <c r="K2899">
        <v>80</v>
      </c>
      <c r="L2899">
        <v>76</v>
      </c>
      <c r="M2899">
        <v>83</v>
      </c>
      <c r="N2899">
        <v>78</v>
      </c>
      <c r="O2899">
        <v>60</v>
      </c>
      <c r="P2899">
        <v>65</v>
      </c>
      <c r="Q2899">
        <v>72</v>
      </c>
      <c r="R2899">
        <v>83</v>
      </c>
      <c r="S2899">
        <v>88</v>
      </c>
      <c r="T2899">
        <v>93</v>
      </c>
      <c r="U2899">
        <v>91</v>
      </c>
      <c r="V2899">
        <v>94</v>
      </c>
      <c r="W2899">
        <v>100</v>
      </c>
      <c r="X2899">
        <v>100</v>
      </c>
      <c r="Y2899">
        <v>98</v>
      </c>
      <c r="Z2899">
        <v>94</v>
      </c>
      <c r="AA2899">
        <v>89</v>
      </c>
      <c r="AB2899">
        <v>95</v>
      </c>
      <c r="AC2899">
        <v>98</v>
      </c>
      <c r="AD2899">
        <v>93</v>
      </c>
      <c r="AE2899">
        <v>92</v>
      </c>
      <c r="AF2899">
        <v>93</v>
      </c>
      <c r="AG2899">
        <v>92</v>
      </c>
      <c r="AH2899">
        <v>98</v>
      </c>
      <c r="AI2899">
        <v>104</v>
      </c>
      <c r="AJ2899">
        <v>102</v>
      </c>
      <c r="AK2899">
        <v>102</v>
      </c>
      <c r="AL2899">
        <v>95</v>
      </c>
      <c r="AM2899">
        <v>98</v>
      </c>
      <c r="AN2899" s="5">
        <v>101</v>
      </c>
      <c r="AO2899" s="5">
        <v>101</v>
      </c>
      <c r="AP2899" s="5">
        <v>95</v>
      </c>
      <c r="AQ2899" s="5">
        <v>93</v>
      </c>
      <c r="AR2899" s="5">
        <v>93</v>
      </c>
      <c r="AS2899" s="5">
        <v>95</v>
      </c>
      <c r="AT2899" s="5">
        <v>100</v>
      </c>
      <c r="AU2899" s="5">
        <v>99</v>
      </c>
      <c r="AV2899" s="5">
        <v>99</v>
      </c>
      <c r="AW2899" s="5">
        <v>100</v>
      </c>
      <c r="AX2899" s="5">
        <v>98</v>
      </c>
      <c r="AY2899" s="5">
        <v>97</v>
      </c>
      <c r="AZ2899" s="5">
        <v>93</v>
      </c>
      <c r="BA2899" s="5">
        <v>91</v>
      </c>
      <c r="BB2899" s="5">
        <v>91</v>
      </c>
      <c r="BC2899" s="5">
        <v>89</v>
      </c>
      <c r="BD2899" s="5">
        <v>90</v>
      </c>
      <c r="BE2899" s="5">
        <v>93</v>
      </c>
      <c r="BF2899" s="5">
        <v>94</v>
      </c>
      <c r="BG2899" s="5">
        <v>93</v>
      </c>
      <c r="BH2899" s="5">
        <v>89</v>
      </c>
      <c r="BI2899" s="5">
        <v>85</v>
      </c>
      <c r="BJ2899" s="5">
        <v>94</v>
      </c>
      <c r="BK2899" s="5">
        <v>91</v>
      </c>
      <c r="BL2899" s="5">
        <v>94</v>
      </c>
      <c r="BM2899" s="5">
        <v>92</v>
      </c>
      <c r="BN2899" s="5">
        <v>95</v>
      </c>
      <c r="BO2899" s="5">
        <v>98</v>
      </c>
      <c r="BP2899" s="5">
        <v>100</v>
      </c>
      <c r="BQ2899" s="5">
        <v>100</v>
      </c>
      <c r="BR2899" s="5">
        <v>105</v>
      </c>
      <c r="BS2899">
        <v>106</v>
      </c>
      <c r="BT2899">
        <v>108</v>
      </c>
      <c r="BU2899">
        <v>107</v>
      </c>
      <c r="BV2899">
        <v>103</v>
      </c>
      <c r="BW2899">
        <v>104</v>
      </c>
      <c r="BX2899">
        <v>104</v>
      </c>
      <c r="BY2899">
        <v>104</v>
      </c>
      <c r="BZ2899">
        <v>98</v>
      </c>
      <c r="CA2899">
        <v>95</v>
      </c>
      <c r="CB2899">
        <v>96</v>
      </c>
      <c r="CC2899">
        <v>99</v>
      </c>
      <c r="CD2899">
        <v>97</v>
      </c>
      <c r="CE2899">
        <v>91</v>
      </c>
      <c r="CF2899">
        <v>90</v>
      </c>
      <c r="CG2899">
        <v>88</v>
      </c>
      <c r="CH2899">
        <v>91</v>
      </c>
      <c r="CI2899">
        <v>89</v>
      </c>
      <c r="CJ2899">
        <v>94</v>
      </c>
      <c r="CK2899">
        <v>95</v>
      </c>
      <c r="CL2899">
        <v>95</v>
      </c>
      <c r="CM2899">
        <v>93</v>
      </c>
      <c r="CN2899">
        <v>91</v>
      </c>
      <c r="CO2899">
        <v>98</v>
      </c>
      <c r="CP2899">
        <v>101</v>
      </c>
      <c r="CQ2899">
        <v>100</v>
      </c>
      <c r="CR2899">
        <v>95</v>
      </c>
      <c r="CS2899">
        <v>93</v>
      </c>
      <c r="CT2899">
        <v>96</v>
      </c>
      <c r="CU2899">
        <v>98</v>
      </c>
      <c r="CV2899">
        <v>93</v>
      </c>
      <c r="CW2899">
        <v>90</v>
      </c>
      <c r="CX2899" t="s">
        <v>5</v>
      </c>
      <c r="CY2899" t="s">
        <v>148</v>
      </c>
    </row>
    <row r="2900" spans="1:103" x14ac:dyDescent="0.25">
      <c r="A2900" t="s">
        <v>65</v>
      </c>
      <c r="B2900">
        <v>36.438099999999999</v>
      </c>
      <c r="C2900">
        <v>-115.36</v>
      </c>
      <c r="D2900">
        <v>2914</v>
      </c>
      <c r="E2900" t="s">
        <v>1</v>
      </c>
      <c r="F2900">
        <v>134.69999999999999</v>
      </c>
      <c r="G2900">
        <v>1993</v>
      </c>
      <c r="H2900">
        <v>8</v>
      </c>
      <c r="I2900" t="s">
        <v>260</v>
      </c>
      <c r="J2900">
        <v>87</v>
      </c>
      <c r="K2900">
        <v>88</v>
      </c>
      <c r="L2900">
        <v>87</v>
      </c>
      <c r="M2900">
        <v>86</v>
      </c>
      <c r="N2900">
        <v>72</v>
      </c>
      <c r="O2900">
        <v>68</v>
      </c>
      <c r="P2900">
        <v>80</v>
      </c>
      <c r="Q2900">
        <v>85</v>
      </c>
      <c r="R2900">
        <v>90</v>
      </c>
      <c r="S2900">
        <v>92</v>
      </c>
      <c r="T2900">
        <v>97</v>
      </c>
      <c r="U2900">
        <v>97</v>
      </c>
      <c r="V2900">
        <v>98</v>
      </c>
      <c r="W2900">
        <v>101</v>
      </c>
      <c r="X2900">
        <v>104</v>
      </c>
      <c r="Y2900">
        <v>98</v>
      </c>
      <c r="Z2900">
        <v>89</v>
      </c>
      <c r="AA2900">
        <v>94</v>
      </c>
      <c r="AB2900">
        <v>98</v>
      </c>
      <c r="AC2900">
        <v>100</v>
      </c>
      <c r="AD2900">
        <v>97</v>
      </c>
      <c r="AE2900">
        <v>97</v>
      </c>
      <c r="AF2900">
        <v>98</v>
      </c>
      <c r="AG2900">
        <v>97</v>
      </c>
      <c r="AH2900">
        <v>103</v>
      </c>
      <c r="AI2900">
        <v>107</v>
      </c>
      <c r="AJ2900">
        <v>106</v>
      </c>
      <c r="AK2900">
        <v>105</v>
      </c>
      <c r="AL2900">
        <v>103</v>
      </c>
      <c r="AM2900">
        <v>102</v>
      </c>
      <c r="AN2900" s="5">
        <v>105</v>
      </c>
      <c r="AO2900" s="5">
        <v>104</v>
      </c>
      <c r="AP2900" s="5">
        <v>98</v>
      </c>
      <c r="AQ2900" s="5">
        <v>99</v>
      </c>
      <c r="AR2900" s="5">
        <v>98</v>
      </c>
      <c r="AS2900" s="5">
        <v>103</v>
      </c>
      <c r="AT2900" s="5">
        <v>106</v>
      </c>
      <c r="AU2900" s="5">
        <v>104</v>
      </c>
      <c r="AV2900" s="5">
        <v>104</v>
      </c>
      <c r="AW2900" s="5">
        <v>103</v>
      </c>
      <c r="AX2900" s="5">
        <v>103</v>
      </c>
      <c r="AY2900" s="5">
        <v>101</v>
      </c>
      <c r="AZ2900" s="5">
        <v>98</v>
      </c>
      <c r="BA2900" s="5">
        <v>100</v>
      </c>
      <c r="BB2900" s="5">
        <v>99</v>
      </c>
      <c r="BC2900" s="5">
        <v>95</v>
      </c>
      <c r="BD2900" s="5">
        <v>98</v>
      </c>
      <c r="BE2900" s="5">
        <v>96</v>
      </c>
      <c r="BF2900" s="5">
        <v>98</v>
      </c>
      <c r="BG2900" s="5">
        <v>100</v>
      </c>
      <c r="BH2900" s="5">
        <v>94</v>
      </c>
      <c r="BI2900" s="5">
        <v>96</v>
      </c>
      <c r="BJ2900" s="5">
        <v>100</v>
      </c>
      <c r="BK2900" s="5">
        <v>95</v>
      </c>
      <c r="BL2900" s="5">
        <v>100</v>
      </c>
      <c r="BM2900" s="5">
        <v>100</v>
      </c>
      <c r="BN2900" s="5">
        <v>100</v>
      </c>
      <c r="BO2900" s="5">
        <v>104</v>
      </c>
      <c r="BP2900" s="5">
        <v>103</v>
      </c>
      <c r="BQ2900" s="5">
        <v>107</v>
      </c>
      <c r="BR2900" s="5">
        <v>106</v>
      </c>
      <c r="BS2900">
        <v>110</v>
      </c>
      <c r="BT2900">
        <v>110</v>
      </c>
      <c r="BU2900">
        <v>109</v>
      </c>
      <c r="BV2900">
        <v>100</v>
      </c>
      <c r="BW2900">
        <v>99</v>
      </c>
      <c r="BX2900">
        <v>103</v>
      </c>
      <c r="BY2900">
        <v>98</v>
      </c>
      <c r="BZ2900">
        <v>101</v>
      </c>
      <c r="CA2900">
        <v>100</v>
      </c>
      <c r="CB2900">
        <v>104</v>
      </c>
      <c r="CC2900">
        <v>102</v>
      </c>
      <c r="CD2900">
        <v>99</v>
      </c>
      <c r="CE2900">
        <v>95</v>
      </c>
      <c r="CF2900">
        <v>95</v>
      </c>
      <c r="CG2900">
        <v>95</v>
      </c>
      <c r="CH2900">
        <v>95</v>
      </c>
      <c r="CI2900">
        <v>98</v>
      </c>
      <c r="CJ2900">
        <v>103</v>
      </c>
      <c r="CK2900">
        <v>103</v>
      </c>
      <c r="CL2900">
        <v>98</v>
      </c>
      <c r="CM2900">
        <v>98</v>
      </c>
      <c r="CN2900">
        <v>100</v>
      </c>
      <c r="CO2900">
        <v>103</v>
      </c>
      <c r="CP2900">
        <v>103</v>
      </c>
      <c r="CQ2900">
        <v>99</v>
      </c>
      <c r="CR2900">
        <v>92</v>
      </c>
      <c r="CS2900">
        <v>98</v>
      </c>
      <c r="CT2900">
        <v>98</v>
      </c>
      <c r="CU2900">
        <v>98</v>
      </c>
      <c r="CV2900">
        <v>90</v>
      </c>
      <c r="CW2900">
        <v>93</v>
      </c>
      <c r="CX2900" t="s">
        <v>2</v>
      </c>
      <c r="CY2900" t="s">
        <v>66</v>
      </c>
    </row>
    <row r="2901" spans="1:103" x14ac:dyDescent="0.25">
      <c r="A2901" t="s">
        <v>205</v>
      </c>
      <c r="B2901">
        <v>35.076700000000002</v>
      </c>
      <c r="C2901">
        <v>-117.58499999999999</v>
      </c>
      <c r="D2901">
        <v>2893</v>
      </c>
      <c r="E2901" t="s">
        <v>1</v>
      </c>
      <c r="F2901">
        <v>167</v>
      </c>
      <c r="G2901">
        <v>1993</v>
      </c>
      <c r="H2901">
        <v>8</v>
      </c>
      <c r="I2901" t="s">
        <v>260</v>
      </c>
      <c r="J2901">
        <v>78</v>
      </c>
      <c r="K2901">
        <v>74</v>
      </c>
      <c r="L2901">
        <v>80</v>
      </c>
      <c r="M2901">
        <v>75</v>
      </c>
      <c r="N2901">
        <v>53</v>
      </c>
      <c r="O2901">
        <v>62</v>
      </c>
      <c r="P2901">
        <v>71</v>
      </c>
      <c r="Q2901">
        <v>81</v>
      </c>
      <c r="R2901">
        <v>88</v>
      </c>
      <c r="S2901">
        <v>91</v>
      </c>
      <c r="T2901">
        <v>87</v>
      </c>
      <c r="U2901">
        <v>92</v>
      </c>
      <c r="V2901">
        <v>97</v>
      </c>
      <c r="W2901">
        <v>97</v>
      </c>
      <c r="X2901">
        <v>94</v>
      </c>
      <c r="Y2901">
        <v>91</v>
      </c>
      <c r="Z2901">
        <v>88</v>
      </c>
      <c r="AA2901">
        <v>95</v>
      </c>
      <c r="AB2901">
        <v>97</v>
      </c>
      <c r="AC2901">
        <v>93</v>
      </c>
      <c r="AD2901">
        <v>87</v>
      </c>
      <c r="AE2901">
        <v>89</v>
      </c>
      <c r="AF2901">
        <v>97</v>
      </c>
      <c r="AG2901">
        <v>97</v>
      </c>
      <c r="AH2901">
        <v>103</v>
      </c>
      <c r="AI2901">
        <v>101</v>
      </c>
      <c r="AJ2901">
        <v>98</v>
      </c>
      <c r="AK2901">
        <v>93</v>
      </c>
      <c r="AL2901">
        <v>96</v>
      </c>
      <c r="AM2901">
        <v>98</v>
      </c>
      <c r="AN2901" s="5">
        <v>99</v>
      </c>
      <c r="AO2901" s="5">
        <v>96</v>
      </c>
      <c r="AP2901" s="5">
        <v>92</v>
      </c>
      <c r="AQ2901" s="5">
        <v>88</v>
      </c>
      <c r="AR2901" s="5">
        <v>97</v>
      </c>
      <c r="AS2901" s="5">
        <v>98</v>
      </c>
      <c r="AT2901" s="5">
        <v>96</v>
      </c>
      <c r="AU2901" s="5">
        <v>100</v>
      </c>
      <c r="AV2901" s="5">
        <v>98</v>
      </c>
      <c r="AW2901" s="5">
        <v>91</v>
      </c>
      <c r="AX2901" s="5">
        <v>79</v>
      </c>
      <c r="AY2901" s="5">
        <v>90</v>
      </c>
      <c r="AZ2901" s="5">
        <v>89</v>
      </c>
      <c r="BA2901" s="5">
        <v>92</v>
      </c>
      <c r="BB2901" s="5">
        <v>87</v>
      </c>
      <c r="BC2901" s="5">
        <v>87</v>
      </c>
      <c r="BD2901" s="5">
        <v>90</v>
      </c>
      <c r="BE2901" s="5">
        <v>93</v>
      </c>
      <c r="BF2901" s="5">
        <v>91</v>
      </c>
      <c r="BG2901" s="5">
        <v>89</v>
      </c>
      <c r="BH2901" s="5">
        <v>86</v>
      </c>
      <c r="BI2901" s="5">
        <v>92</v>
      </c>
      <c r="BJ2901" s="5">
        <v>86</v>
      </c>
      <c r="BK2901" s="5">
        <v>95</v>
      </c>
      <c r="BL2901" s="5">
        <v>89</v>
      </c>
      <c r="BM2901" s="5">
        <v>93</v>
      </c>
      <c r="BN2901" s="5">
        <v>96</v>
      </c>
      <c r="BO2901" s="5">
        <v>96</v>
      </c>
      <c r="BP2901" s="5">
        <v>92</v>
      </c>
      <c r="BQ2901" s="5">
        <v>99</v>
      </c>
      <c r="BR2901" s="5">
        <v>104</v>
      </c>
      <c r="BS2901">
        <v>107</v>
      </c>
      <c r="BT2901">
        <v>108</v>
      </c>
      <c r="BU2901">
        <v>103</v>
      </c>
      <c r="BV2901">
        <v>102</v>
      </c>
      <c r="BW2901">
        <v>103</v>
      </c>
      <c r="BX2901">
        <v>100</v>
      </c>
      <c r="BY2901">
        <v>95</v>
      </c>
      <c r="BZ2901">
        <v>94</v>
      </c>
      <c r="CA2901">
        <v>98</v>
      </c>
      <c r="CB2901">
        <v>94</v>
      </c>
      <c r="CC2901">
        <v>93</v>
      </c>
      <c r="CD2901">
        <v>84</v>
      </c>
      <c r="CE2901">
        <v>89</v>
      </c>
      <c r="CF2901">
        <v>87</v>
      </c>
      <c r="CG2901">
        <v>83</v>
      </c>
      <c r="CH2901">
        <v>89</v>
      </c>
      <c r="CI2901">
        <v>93</v>
      </c>
      <c r="CJ2901">
        <v>94</v>
      </c>
      <c r="CK2901">
        <v>90</v>
      </c>
      <c r="CL2901">
        <v>89</v>
      </c>
      <c r="CM2901">
        <v>92</v>
      </c>
      <c r="CN2901">
        <v>99</v>
      </c>
      <c r="CO2901">
        <v>100</v>
      </c>
      <c r="CP2901">
        <v>95</v>
      </c>
      <c r="CQ2901">
        <v>92</v>
      </c>
      <c r="CR2901">
        <v>95</v>
      </c>
      <c r="CS2901">
        <v>97</v>
      </c>
      <c r="CT2901">
        <v>98</v>
      </c>
      <c r="CU2901">
        <v>93</v>
      </c>
      <c r="CV2901">
        <v>88</v>
      </c>
      <c r="CW2901">
        <v>92</v>
      </c>
      <c r="CX2901" t="s">
        <v>5</v>
      </c>
      <c r="CY2901" t="s">
        <v>206</v>
      </c>
    </row>
    <row r="2902" spans="1:103" x14ac:dyDescent="0.25">
      <c r="A2902" t="s">
        <v>39</v>
      </c>
      <c r="B2902">
        <v>34.525300000000001</v>
      </c>
      <c r="C2902">
        <v>-117.29640000000001</v>
      </c>
      <c r="D2902">
        <v>2789</v>
      </c>
      <c r="E2902" t="s">
        <v>1</v>
      </c>
      <c r="F2902">
        <v>218.7</v>
      </c>
      <c r="G2902">
        <v>1993</v>
      </c>
      <c r="H2902">
        <v>8</v>
      </c>
      <c r="I2902" t="s">
        <v>260</v>
      </c>
      <c r="J2902">
        <v>83</v>
      </c>
      <c r="K2902">
        <v>81</v>
      </c>
      <c r="L2902">
        <v>79</v>
      </c>
      <c r="M2902">
        <v>84</v>
      </c>
      <c r="N2902">
        <v>78</v>
      </c>
      <c r="O2902">
        <v>54</v>
      </c>
      <c r="P2902">
        <v>65</v>
      </c>
      <c r="Q2902">
        <v>75</v>
      </c>
      <c r="R2902">
        <v>83</v>
      </c>
      <c r="S2902">
        <v>88</v>
      </c>
      <c r="T2902">
        <v>94</v>
      </c>
      <c r="U2902">
        <v>91</v>
      </c>
      <c r="V2902">
        <v>94</v>
      </c>
      <c r="W2902">
        <v>99</v>
      </c>
      <c r="X2902">
        <v>101</v>
      </c>
      <c r="Y2902">
        <v>97</v>
      </c>
      <c r="Z2902">
        <v>94</v>
      </c>
      <c r="AA2902">
        <v>90</v>
      </c>
      <c r="AB2902">
        <v>96</v>
      </c>
      <c r="AC2902">
        <v>99</v>
      </c>
      <c r="AD2902">
        <v>97</v>
      </c>
      <c r="AE2902">
        <v>86</v>
      </c>
      <c r="AF2902">
        <v>93</v>
      </c>
      <c r="AG2902">
        <v>98</v>
      </c>
      <c r="AH2902">
        <v>99</v>
      </c>
      <c r="AI2902">
        <v>103</v>
      </c>
      <c r="AJ2902">
        <v>105</v>
      </c>
      <c r="AK2902">
        <v>99</v>
      </c>
      <c r="AL2902">
        <v>99</v>
      </c>
      <c r="AM2902">
        <v>96</v>
      </c>
      <c r="AN2902" s="5">
        <v>100</v>
      </c>
      <c r="AO2902" s="5">
        <v>99</v>
      </c>
      <c r="AP2902" s="5">
        <v>98</v>
      </c>
      <c r="AQ2902" s="5">
        <v>92</v>
      </c>
      <c r="AR2902" s="5">
        <v>90</v>
      </c>
      <c r="AS2902" s="5">
        <v>98</v>
      </c>
      <c r="AT2902" s="5">
        <v>101</v>
      </c>
      <c r="AU2902" s="5">
        <v>99</v>
      </c>
      <c r="AV2902" s="5">
        <v>98</v>
      </c>
      <c r="AW2902" s="5">
        <v>98</v>
      </c>
      <c r="AX2902" s="5">
        <v>95</v>
      </c>
      <c r="AY2902" s="5">
        <v>96</v>
      </c>
      <c r="AZ2902" s="5">
        <v>92</v>
      </c>
      <c r="BA2902" s="5">
        <v>90</v>
      </c>
      <c r="BB2902" s="5">
        <v>93</v>
      </c>
      <c r="BC2902" s="5">
        <v>90</v>
      </c>
      <c r="BD2902" s="5">
        <v>92</v>
      </c>
      <c r="BE2902" s="5">
        <v>92</v>
      </c>
      <c r="BF2902" s="5">
        <v>95</v>
      </c>
      <c r="BG2902" s="5">
        <v>93</v>
      </c>
      <c r="BH2902" s="5">
        <v>92</v>
      </c>
      <c r="BI2902" s="5">
        <v>89</v>
      </c>
      <c r="BJ2902" s="5">
        <v>95</v>
      </c>
      <c r="BK2902" s="5">
        <v>90</v>
      </c>
      <c r="BL2902" s="5">
        <v>93</v>
      </c>
      <c r="BM2902" s="5">
        <v>90</v>
      </c>
      <c r="BN2902" s="5">
        <v>94</v>
      </c>
      <c r="BO2902" s="5">
        <v>100</v>
      </c>
      <c r="BP2902" s="5">
        <v>98</v>
      </c>
      <c r="BQ2902" s="5">
        <v>95</v>
      </c>
      <c r="BR2902" s="5">
        <v>100</v>
      </c>
      <c r="CX2902" t="s">
        <v>5</v>
      </c>
      <c r="CY2902" t="s">
        <v>40</v>
      </c>
    </row>
    <row r="2903" spans="1:103" x14ac:dyDescent="0.25">
      <c r="A2903" t="s">
        <v>181</v>
      </c>
      <c r="B2903">
        <v>36.166400000000003</v>
      </c>
      <c r="C2903">
        <v>-116.10169999999999</v>
      </c>
      <c r="D2903">
        <v>2600</v>
      </c>
      <c r="E2903" t="s">
        <v>1</v>
      </c>
      <c r="F2903">
        <v>76</v>
      </c>
      <c r="G2903">
        <v>1993</v>
      </c>
      <c r="H2903">
        <v>8</v>
      </c>
      <c r="I2903" t="s">
        <v>260</v>
      </c>
      <c r="J2903">
        <v>84</v>
      </c>
      <c r="K2903">
        <v>85</v>
      </c>
      <c r="L2903">
        <v>84</v>
      </c>
      <c r="M2903">
        <v>84</v>
      </c>
      <c r="N2903">
        <v>54</v>
      </c>
      <c r="O2903">
        <v>66</v>
      </c>
      <c r="P2903">
        <v>79</v>
      </c>
      <c r="Q2903">
        <v>83</v>
      </c>
      <c r="R2903">
        <v>90</v>
      </c>
      <c r="S2903">
        <v>94</v>
      </c>
      <c r="T2903">
        <v>94</v>
      </c>
      <c r="U2903">
        <v>96</v>
      </c>
      <c r="V2903">
        <v>101</v>
      </c>
      <c r="W2903">
        <v>102</v>
      </c>
      <c r="X2903">
        <v>101</v>
      </c>
      <c r="Y2903">
        <v>96</v>
      </c>
      <c r="Z2903">
        <v>89</v>
      </c>
      <c r="AA2903">
        <v>94</v>
      </c>
      <c r="AB2903">
        <v>101</v>
      </c>
      <c r="AC2903">
        <v>101</v>
      </c>
      <c r="AD2903">
        <v>94</v>
      </c>
      <c r="AE2903">
        <v>95</v>
      </c>
      <c r="AF2903">
        <v>97</v>
      </c>
      <c r="AG2903">
        <v>98</v>
      </c>
      <c r="AH2903">
        <v>104</v>
      </c>
      <c r="AI2903">
        <v>105</v>
      </c>
      <c r="AJ2903">
        <v>105</v>
      </c>
      <c r="AK2903">
        <v>103</v>
      </c>
      <c r="AL2903">
        <v>100</v>
      </c>
      <c r="AM2903">
        <v>101</v>
      </c>
      <c r="AN2903" s="5">
        <v>103</v>
      </c>
      <c r="AO2903" s="5">
        <v>101</v>
      </c>
      <c r="AP2903" s="5">
        <v>96</v>
      </c>
      <c r="AQ2903" s="5">
        <v>97</v>
      </c>
      <c r="AR2903" s="5">
        <v>100</v>
      </c>
      <c r="AS2903" s="5">
        <v>94</v>
      </c>
      <c r="AT2903" s="5">
        <v>104</v>
      </c>
      <c r="AU2903" s="5">
        <v>104</v>
      </c>
      <c r="AV2903" s="5">
        <v>101</v>
      </c>
      <c r="AW2903" s="5">
        <v>96</v>
      </c>
      <c r="AX2903" s="5">
        <v>100</v>
      </c>
      <c r="AY2903" s="5">
        <v>98</v>
      </c>
      <c r="AZ2903" s="5">
        <v>96</v>
      </c>
      <c r="BA2903" s="5">
        <v>96</v>
      </c>
      <c r="BB2903" s="5">
        <v>95</v>
      </c>
      <c r="BC2903" s="5">
        <v>92</v>
      </c>
      <c r="BD2903" s="5">
        <v>95</v>
      </c>
      <c r="BE2903" s="5">
        <v>97</v>
      </c>
      <c r="BF2903" s="5">
        <v>96</v>
      </c>
      <c r="BG2903" s="5">
        <v>95</v>
      </c>
      <c r="BH2903" s="5">
        <v>94</v>
      </c>
      <c r="BI2903" s="5">
        <v>96</v>
      </c>
      <c r="BJ2903" s="5">
        <v>96</v>
      </c>
      <c r="BK2903" s="5">
        <v>97</v>
      </c>
      <c r="BL2903" s="5">
        <v>95</v>
      </c>
      <c r="BM2903" s="5">
        <v>98</v>
      </c>
      <c r="BN2903" s="5">
        <v>101</v>
      </c>
      <c r="BO2903" s="5">
        <v>102</v>
      </c>
      <c r="BP2903" s="5">
        <v>98</v>
      </c>
      <c r="BQ2903" s="5">
        <v>104</v>
      </c>
      <c r="BR2903" s="5">
        <v>108</v>
      </c>
      <c r="BS2903">
        <v>112</v>
      </c>
      <c r="BT2903">
        <v>112</v>
      </c>
      <c r="BU2903">
        <v>109</v>
      </c>
      <c r="BV2903">
        <v>103</v>
      </c>
      <c r="BW2903">
        <v>107</v>
      </c>
      <c r="BX2903">
        <v>104</v>
      </c>
      <c r="BY2903">
        <v>98</v>
      </c>
      <c r="BZ2903">
        <v>98</v>
      </c>
      <c r="CA2903">
        <v>98</v>
      </c>
      <c r="CB2903">
        <v>100</v>
      </c>
      <c r="CC2903">
        <v>99</v>
      </c>
      <c r="CD2903">
        <v>93</v>
      </c>
      <c r="CE2903">
        <v>95</v>
      </c>
      <c r="CF2903">
        <v>94</v>
      </c>
      <c r="CG2903">
        <v>90</v>
      </c>
      <c r="CH2903">
        <v>92</v>
      </c>
      <c r="CI2903">
        <v>97</v>
      </c>
      <c r="CJ2903">
        <v>99</v>
      </c>
      <c r="CK2903">
        <v>97</v>
      </c>
      <c r="CL2903">
        <v>94</v>
      </c>
      <c r="CM2903">
        <v>97</v>
      </c>
      <c r="CN2903">
        <v>102</v>
      </c>
      <c r="CO2903">
        <v>103</v>
      </c>
      <c r="CP2903">
        <v>100</v>
      </c>
      <c r="CQ2903">
        <v>95</v>
      </c>
      <c r="CR2903">
        <v>97</v>
      </c>
      <c r="CS2903">
        <v>97</v>
      </c>
      <c r="CT2903">
        <v>100</v>
      </c>
      <c r="CU2903">
        <v>99</v>
      </c>
      <c r="CV2903">
        <v>93</v>
      </c>
      <c r="CW2903">
        <v>95</v>
      </c>
      <c r="CX2903" t="s">
        <v>2</v>
      </c>
      <c r="CY2903" t="s">
        <v>182</v>
      </c>
    </row>
    <row r="2904" spans="1:103" x14ac:dyDescent="0.25">
      <c r="A2904" t="s">
        <v>37</v>
      </c>
      <c r="B2904">
        <v>36.261400000000002</v>
      </c>
      <c r="C2904">
        <v>-116.0564</v>
      </c>
      <c r="D2904">
        <v>2573</v>
      </c>
      <c r="E2904" t="s">
        <v>1</v>
      </c>
      <c r="F2904">
        <v>75.900000000000006</v>
      </c>
      <c r="G2904">
        <v>1993</v>
      </c>
      <c r="H2904">
        <v>8</v>
      </c>
      <c r="I2904" t="s">
        <v>260</v>
      </c>
      <c r="J2904">
        <v>84</v>
      </c>
      <c r="K2904">
        <v>84</v>
      </c>
      <c r="L2904">
        <v>84</v>
      </c>
      <c r="M2904">
        <v>82</v>
      </c>
      <c r="N2904">
        <v>60</v>
      </c>
      <c r="O2904">
        <v>65</v>
      </c>
      <c r="P2904">
        <v>78</v>
      </c>
      <c r="Q2904">
        <v>81</v>
      </c>
      <c r="R2904">
        <v>88</v>
      </c>
      <c r="S2904">
        <v>93</v>
      </c>
      <c r="T2904">
        <v>93</v>
      </c>
      <c r="U2904">
        <v>95</v>
      </c>
      <c r="V2904">
        <v>100</v>
      </c>
      <c r="W2904">
        <v>100</v>
      </c>
      <c r="X2904">
        <v>93</v>
      </c>
      <c r="Y2904">
        <v>95</v>
      </c>
      <c r="Z2904">
        <v>89</v>
      </c>
      <c r="AA2904">
        <v>95</v>
      </c>
      <c r="AB2904">
        <v>94</v>
      </c>
      <c r="AC2904">
        <v>99</v>
      </c>
      <c r="AD2904">
        <v>93</v>
      </c>
      <c r="AE2904">
        <v>95</v>
      </c>
      <c r="AF2904">
        <v>96</v>
      </c>
      <c r="AG2904">
        <v>97</v>
      </c>
      <c r="AH2904">
        <v>103</v>
      </c>
      <c r="AI2904">
        <v>103</v>
      </c>
      <c r="AJ2904">
        <v>104</v>
      </c>
      <c r="AK2904">
        <v>99</v>
      </c>
      <c r="AL2904">
        <v>99</v>
      </c>
      <c r="AM2904">
        <v>103</v>
      </c>
      <c r="AN2904" s="5">
        <v>102</v>
      </c>
      <c r="AO2904" s="5">
        <v>99</v>
      </c>
      <c r="AP2904" s="5">
        <v>96</v>
      </c>
      <c r="AQ2904" s="5">
        <v>95</v>
      </c>
      <c r="AR2904" s="5">
        <v>98</v>
      </c>
      <c r="AS2904" s="5">
        <v>101</v>
      </c>
      <c r="AT2904" s="5">
        <v>102</v>
      </c>
      <c r="AU2904" s="5">
        <v>104</v>
      </c>
      <c r="AV2904" s="5">
        <v>102</v>
      </c>
      <c r="AW2904" s="5">
        <v>100</v>
      </c>
      <c r="AX2904" s="5">
        <v>99</v>
      </c>
      <c r="AY2904" s="5">
        <v>97</v>
      </c>
      <c r="AZ2904" s="5">
        <v>95</v>
      </c>
      <c r="BA2904" s="5">
        <v>95</v>
      </c>
      <c r="BB2904" s="5">
        <v>93</v>
      </c>
      <c r="BC2904" s="5">
        <v>92</v>
      </c>
      <c r="BD2904" s="5">
        <v>95</v>
      </c>
      <c r="BE2904" s="5">
        <v>97</v>
      </c>
      <c r="BF2904" s="5">
        <v>95</v>
      </c>
      <c r="BG2904" s="5">
        <v>95</v>
      </c>
      <c r="BH2904" s="5">
        <v>94</v>
      </c>
      <c r="BI2904" s="5">
        <v>95</v>
      </c>
      <c r="BJ2904" s="5">
        <v>95</v>
      </c>
      <c r="BK2904" s="5">
        <v>97</v>
      </c>
      <c r="BL2904" s="5">
        <v>96</v>
      </c>
      <c r="BM2904" s="5">
        <v>98</v>
      </c>
      <c r="BN2904" s="5">
        <v>101</v>
      </c>
      <c r="BO2904" s="5">
        <v>102</v>
      </c>
      <c r="BP2904" s="5">
        <v>98</v>
      </c>
      <c r="BQ2904" s="5">
        <v>103</v>
      </c>
      <c r="BR2904" s="5">
        <v>108</v>
      </c>
      <c r="BS2904">
        <v>110</v>
      </c>
      <c r="BT2904">
        <v>111</v>
      </c>
      <c r="BU2904">
        <v>107</v>
      </c>
      <c r="BV2904">
        <v>104</v>
      </c>
      <c r="BW2904">
        <v>105</v>
      </c>
      <c r="BX2904">
        <v>102</v>
      </c>
      <c r="BY2904">
        <v>97</v>
      </c>
      <c r="BZ2904">
        <v>98</v>
      </c>
      <c r="CA2904">
        <v>99</v>
      </c>
      <c r="CB2904">
        <v>99</v>
      </c>
      <c r="CC2904">
        <v>97</v>
      </c>
      <c r="CD2904">
        <v>93</v>
      </c>
      <c r="CE2904">
        <v>93</v>
      </c>
      <c r="CF2904">
        <v>95</v>
      </c>
      <c r="CG2904">
        <v>89</v>
      </c>
      <c r="CH2904">
        <v>90</v>
      </c>
      <c r="CI2904">
        <v>97</v>
      </c>
      <c r="CJ2904">
        <v>96</v>
      </c>
      <c r="CK2904">
        <v>96</v>
      </c>
      <c r="CL2904">
        <v>93</v>
      </c>
      <c r="CM2904">
        <v>94</v>
      </c>
      <c r="CN2904">
        <v>101</v>
      </c>
      <c r="CO2904">
        <v>103</v>
      </c>
      <c r="CP2904">
        <v>98</v>
      </c>
      <c r="CQ2904">
        <v>94</v>
      </c>
      <c r="CR2904">
        <v>97</v>
      </c>
      <c r="CS2904">
        <v>96</v>
      </c>
      <c r="CT2904">
        <v>100</v>
      </c>
      <c r="CU2904">
        <v>95</v>
      </c>
      <c r="CV2904">
        <v>92</v>
      </c>
      <c r="CW2904">
        <v>93</v>
      </c>
      <c r="CX2904" t="s">
        <v>2</v>
      </c>
      <c r="CY2904" t="s">
        <v>38</v>
      </c>
    </row>
    <row r="2905" spans="1:103" x14ac:dyDescent="0.25">
      <c r="A2905" t="s">
        <v>53</v>
      </c>
      <c r="B2905">
        <v>35.979999999999997</v>
      </c>
      <c r="C2905">
        <v>-114.8464</v>
      </c>
      <c r="D2905">
        <v>2500</v>
      </c>
      <c r="E2905" t="s">
        <v>1</v>
      </c>
      <c r="F2905">
        <v>188.9</v>
      </c>
      <c r="G2905">
        <v>1993</v>
      </c>
      <c r="H2905">
        <v>8</v>
      </c>
      <c r="I2905" t="s">
        <v>260</v>
      </c>
      <c r="J2905">
        <v>93</v>
      </c>
      <c r="K2905">
        <v>88</v>
      </c>
      <c r="L2905">
        <v>86</v>
      </c>
      <c r="M2905">
        <v>87</v>
      </c>
      <c r="N2905">
        <v>87</v>
      </c>
      <c r="O2905">
        <v>67</v>
      </c>
      <c r="P2905">
        <v>77</v>
      </c>
      <c r="Q2905">
        <v>81</v>
      </c>
      <c r="R2905">
        <v>85</v>
      </c>
      <c r="S2905">
        <v>93</v>
      </c>
      <c r="T2905">
        <v>96</v>
      </c>
      <c r="U2905">
        <v>98</v>
      </c>
      <c r="V2905">
        <v>98</v>
      </c>
      <c r="W2905">
        <v>101</v>
      </c>
      <c r="X2905">
        <v>105</v>
      </c>
      <c r="Y2905">
        <v>104</v>
      </c>
      <c r="Z2905">
        <v>99</v>
      </c>
      <c r="AA2905">
        <v>89</v>
      </c>
      <c r="AB2905">
        <v>97</v>
      </c>
      <c r="AC2905">
        <v>102</v>
      </c>
      <c r="AD2905">
        <v>101</v>
      </c>
      <c r="AE2905">
        <v>101</v>
      </c>
      <c r="AF2905">
        <v>99</v>
      </c>
      <c r="AG2905">
        <v>100</v>
      </c>
      <c r="AH2905">
        <v>100</v>
      </c>
      <c r="AI2905">
        <v>106</v>
      </c>
      <c r="AJ2905">
        <v>107</v>
      </c>
      <c r="AK2905">
        <v>107</v>
      </c>
      <c r="AL2905">
        <v>104</v>
      </c>
      <c r="AM2905">
        <v>101</v>
      </c>
      <c r="AN2905" s="5">
        <v>102</v>
      </c>
      <c r="AO2905" s="5">
        <v>101</v>
      </c>
      <c r="AP2905" s="5">
        <v>100</v>
      </c>
      <c r="AQ2905" s="5">
        <v>99</v>
      </c>
      <c r="AR2905" s="5">
        <v>96</v>
      </c>
      <c r="AS2905" s="5">
        <v>100</v>
      </c>
      <c r="AT2905" s="5">
        <v>102</v>
      </c>
      <c r="AU2905" s="5">
        <v>102</v>
      </c>
      <c r="AV2905" s="5">
        <v>101</v>
      </c>
      <c r="AW2905" s="5">
        <v>99</v>
      </c>
      <c r="AX2905" s="5">
        <v>100</v>
      </c>
      <c r="AY2905" s="5">
        <v>100</v>
      </c>
      <c r="AZ2905" s="5">
        <v>100</v>
      </c>
      <c r="BA2905" s="5">
        <v>97</v>
      </c>
      <c r="BB2905" s="5">
        <v>99</v>
      </c>
      <c r="BC2905" s="5">
        <v>100</v>
      </c>
      <c r="BD2905" s="5">
        <v>97</v>
      </c>
      <c r="BE2905" s="5">
        <v>96</v>
      </c>
      <c r="BF2905" s="5">
        <v>95</v>
      </c>
      <c r="BG2905" s="5">
        <v>97</v>
      </c>
      <c r="BH2905" s="5">
        <v>97</v>
      </c>
      <c r="BI2905" s="5">
        <v>95</v>
      </c>
      <c r="BJ2905" s="5">
        <v>94</v>
      </c>
      <c r="BK2905" s="5">
        <v>99</v>
      </c>
      <c r="BL2905" s="5">
        <v>95</v>
      </c>
      <c r="BM2905" s="5">
        <v>96</v>
      </c>
      <c r="BN2905" s="5">
        <v>101</v>
      </c>
      <c r="BO2905" s="5">
        <v>101</v>
      </c>
      <c r="BP2905" s="5">
        <v>101</v>
      </c>
      <c r="BQ2905" s="5">
        <v>104</v>
      </c>
      <c r="BR2905" s="8">
        <f>AVERAGE(BQ2905,BS2905)</f>
        <v>106.5</v>
      </c>
      <c r="BS2905">
        <v>109</v>
      </c>
      <c r="BT2905">
        <v>110</v>
      </c>
      <c r="BU2905">
        <v>109</v>
      </c>
      <c r="BV2905">
        <v>106</v>
      </c>
      <c r="BW2905">
        <v>100</v>
      </c>
      <c r="BX2905">
        <v>104</v>
      </c>
      <c r="BY2905">
        <v>105</v>
      </c>
      <c r="BZ2905">
        <v>97</v>
      </c>
      <c r="CA2905">
        <v>99</v>
      </c>
      <c r="CB2905">
        <v>103</v>
      </c>
      <c r="CC2905">
        <v>103</v>
      </c>
      <c r="CD2905">
        <v>102</v>
      </c>
      <c r="CE2905">
        <v>98</v>
      </c>
      <c r="CF2905">
        <v>95</v>
      </c>
      <c r="CG2905">
        <v>95</v>
      </c>
      <c r="CH2905">
        <v>95</v>
      </c>
      <c r="CI2905">
        <v>98</v>
      </c>
      <c r="CJ2905">
        <v>99</v>
      </c>
      <c r="CK2905">
        <v>101</v>
      </c>
      <c r="CL2905">
        <v>99</v>
      </c>
      <c r="CM2905">
        <v>98</v>
      </c>
      <c r="CN2905">
        <v>99</v>
      </c>
      <c r="CO2905">
        <v>101</v>
      </c>
      <c r="CP2905">
        <v>101</v>
      </c>
      <c r="CQ2905">
        <v>100</v>
      </c>
      <c r="CR2905">
        <v>93</v>
      </c>
      <c r="CS2905">
        <v>96</v>
      </c>
      <c r="CT2905">
        <v>97</v>
      </c>
      <c r="CU2905">
        <v>98</v>
      </c>
      <c r="CV2905">
        <v>90</v>
      </c>
      <c r="CW2905">
        <v>91</v>
      </c>
      <c r="CX2905" t="s">
        <v>2</v>
      </c>
      <c r="CY2905" t="s">
        <v>54</v>
      </c>
    </row>
    <row r="2906" spans="1:103" x14ac:dyDescent="0.25">
      <c r="A2906" t="s">
        <v>134</v>
      </c>
      <c r="B2906">
        <v>36.5717</v>
      </c>
      <c r="C2906">
        <v>-116.4619</v>
      </c>
      <c r="D2906">
        <v>2450</v>
      </c>
      <c r="E2906" t="s">
        <v>1</v>
      </c>
      <c r="F2906">
        <v>38.200000000000003</v>
      </c>
      <c r="G2906">
        <v>1993</v>
      </c>
      <c r="H2906">
        <v>8</v>
      </c>
      <c r="I2906" t="s">
        <v>260</v>
      </c>
      <c r="J2906">
        <v>88</v>
      </c>
      <c r="K2906">
        <v>89</v>
      </c>
      <c r="L2906">
        <v>87</v>
      </c>
      <c r="M2906">
        <v>87</v>
      </c>
      <c r="N2906">
        <v>55</v>
      </c>
      <c r="O2906">
        <v>69</v>
      </c>
      <c r="P2906">
        <v>82</v>
      </c>
      <c r="Q2906">
        <v>86</v>
      </c>
      <c r="R2906">
        <v>93</v>
      </c>
      <c r="S2906">
        <v>97</v>
      </c>
      <c r="T2906">
        <v>96</v>
      </c>
      <c r="U2906">
        <v>99</v>
      </c>
      <c r="V2906">
        <v>100</v>
      </c>
      <c r="W2906">
        <v>103</v>
      </c>
      <c r="X2906">
        <v>104</v>
      </c>
      <c r="Y2906">
        <v>94</v>
      </c>
      <c r="Z2906">
        <v>96</v>
      </c>
      <c r="AA2906">
        <v>98</v>
      </c>
      <c r="AB2906">
        <v>102</v>
      </c>
      <c r="AC2906">
        <v>102</v>
      </c>
      <c r="AD2906">
        <v>95</v>
      </c>
      <c r="AE2906">
        <v>98</v>
      </c>
      <c r="AF2906">
        <v>102</v>
      </c>
      <c r="AG2906">
        <v>100</v>
      </c>
      <c r="AH2906">
        <v>106</v>
      </c>
      <c r="AI2906">
        <v>106</v>
      </c>
      <c r="AJ2906">
        <v>107</v>
      </c>
      <c r="AK2906">
        <v>107</v>
      </c>
      <c r="AL2906">
        <v>103</v>
      </c>
      <c r="AM2906">
        <v>102</v>
      </c>
      <c r="AN2906" s="5">
        <v>106</v>
      </c>
      <c r="AO2906" s="5">
        <v>105</v>
      </c>
      <c r="AP2906" s="5">
        <v>99</v>
      </c>
      <c r="AQ2906" s="5">
        <v>99</v>
      </c>
      <c r="AR2906" s="5">
        <v>102</v>
      </c>
      <c r="AS2906" s="5">
        <v>105</v>
      </c>
      <c r="AT2906" s="5">
        <v>106</v>
      </c>
      <c r="AU2906" s="5">
        <v>106</v>
      </c>
      <c r="AV2906" s="5">
        <v>104</v>
      </c>
      <c r="AW2906" s="5">
        <v>103</v>
      </c>
      <c r="AX2906" s="5">
        <v>104</v>
      </c>
      <c r="AY2906" s="5">
        <v>101</v>
      </c>
      <c r="AZ2906" s="5">
        <v>98</v>
      </c>
      <c r="BA2906" s="5">
        <v>98</v>
      </c>
      <c r="BB2906" s="5">
        <v>97</v>
      </c>
      <c r="BC2906" s="5">
        <v>95</v>
      </c>
      <c r="BD2906" s="5">
        <v>98</v>
      </c>
      <c r="BE2906" s="5">
        <v>99</v>
      </c>
      <c r="BF2906" s="5">
        <v>99</v>
      </c>
      <c r="BG2906" s="5">
        <v>98</v>
      </c>
      <c r="BH2906" s="5">
        <v>96</v>
      </c>
      <c r="BI2906" s="5">
        <v>98</v>
      </c>
      <c r="BJ2906" s="5">
        <v>99</v>
      </c>
      <c r="BK2906" s="5">
        <v>98</v>
      </c>
      <c r="BL2906" s="5">
        <v>101</v>
      </c>
      <c r="BM2906" s="5">
        <v>101</v>
      </c>
      <c r="BN2906" s="5">
        <v>104</v>
      </c>
      <c r="BO2906" s="5">
        <v>105</v>
      </c>
      <c r="BP2906" s="5">
        <v>101</v>
      </c>
      <c r="BQ2906" s="5">
        <v>106</v>
      </c>
      <c r="BR2906" s="5">
        <v>110</v>
      </c>
      <c r="BS2906">
        <v>114</v>
      </c>
      <c r="BT2906">
        <v>116</v>
      </c>
      <c r="BU2906">
        <v>111</v>
      </c>
      <c r="BV2906">
        <v>105</v>
      </c>
      <c r="BW2906">
        <v>108</v>
      </c>
      <c r="BX2906">
        <v>107</v>
      </c>
      <c r="BY2906">
        <v>100</v>
      </c>
      <c r="BZ2906">
        <v>100</v>
      </c>
      <c r="CA2906">
        <v>98</v>
      </c>
      <c r="CB2906">
        <v>103</v>
      </c>
      <c r="CC2906">
        <v>103</v>
      </c>
      <c r="CD2906">
        <v>97</v>
      </c>
      <c r="CE2906">
        <v>97</v>
      </c>
      <c r="CF2906">
        <v>96</v>
      </c>
      <c r="CG2906">
        <v>92</v>
      </c>
      <c r="CH2906">
        <v>95</v>
      </c>
      <c r="CI2906">
        <v>100</v>
      </c>
      <c r="CJ2906">
        <v>101</v>
      </c>
      <c r="CK2906">
        <v>99</v>
      </c>
      <c r="CL2906">
        <v>95</v>
      </c>
      <c r="CM2906">
        <v>99</v>
      </c>
      <c r="CN2906">
        <v>104</v>
      </c>
      <c r="CO2906">
        <v>105</v>
      </c>
      <c r="CP2906">
        <v>103</v>
      </c>
      <c r="CQ2906">
        <v>99</v>
      </c>
      <c r="CR2906">
        <v>99</v>
      </c>
      <c r="CS2906">
        <v>105</v>
      </c>
      <c r="CT2906">
        <v>103</v>
      </c>
      <c r="CU2906">
        <v>100</v>
      </c>
      <c r="CV2906">
        <v>96</v>
      </c>
      <c r="CW2906">
        <v>97</v>
      </c>
      <c r="CX2906" t="s">
        <v>2</v>
      </c>
      <c r="CY2906" t="s">
        <v>135</v>
      </c>
    </row>
    <row r="2907" spans="1:103" x14ac:dyDescent="0.25">
      <c r="A2907" t="s">
        <v>189</v>
      </c>
      <c r="B2907">
        <v>36.9133</v>
      </c>
      <c r="C2907">
        <v>-114.19499999999999</v>
      </c>
      <c r="D2907">
        <v>2446</v>
      </c>
      <c r="E2907" t="s">
        <v>1</v>
      </c>
      <c r="F2907">
        <v>243.3</v>
      </c>
      <c r="G2907">
        <v>1993</v>
      </c>
      <c r="H2907">
        <v>8</v>
      </c>
      <c r="I2907" t="s">
        <v>260</v>
      </c>
      <c r="J2907">
        <v>90</v>
      </c>
      <c r="K2907">
        <v>86</v>
      </c>
      <c r="L2907">
        <v>86</v>
      </c>
      <c r="M2907">
        <v>87</v>
      </c>
      <c r="N2907">
        <v>76</v>
      </c>
      <c r="O2907">
        <v>67</v>
      </c>
      <c r="P2907">
        <v>80</v>
      </c>
      <c r="Q2907">
        <v>85</v>
      </c>
      <c r="R2907">
        <v>90</v>
      </c>
      <c r="S2907">
        <v>96</v>
      </c>
      <c r="T2907">
        <v>97</v>
      </c>
      <c r="U2907">
        <v>98</v>
      </c>
      <c r="V2907">
        <v>102</v>
      </c>
      <c r="W2907">
        <v>104</v>
      </c>
      <c r="X2907">
        <v>105</v>
      </c>
      <c r="Y2907">
        <v>100</v>
      </c>
      <c r="Z2907">
        <v>86</v>
      </c>
      <c r="AA2907">
        <v>94</v>
      </c>
      <c r="AB2907">
        <v>101</v>
      </c>
      <c r="AC2907">
        <v>104</v>
      </c>
      <c r="AD2907">
        <v>99</v>
      </c>
      <c r="AE2907">
        <v>97</v>
      </c>
      <c r="AF2907">
        <v>100</v>
      </c>
      <c r="AG2907">
        <v>97</v>
      </c>
      <c r="AH2907">
        <v>106</v>
      </c>
      <c r="AI2907">
        <v>108</v>
      </c>
      <c r="AJ2907">
        <v>108</v>
      </c>
      <c r="AK2907">
        <v>105</v>
      </c>
      <c r="AL2907">
        <v>102</v>
      </c>
      <c r="AM2907">
        <v>104</v>
      </c>
      <c r="AN2907" s="5">
        <v>106</v>
      </c>
      <c r="AO2907" s="5">
        <v>101</v>
      </c>
      <c r="AP2907" s="5">
        <v>98</v>
      </c>
      <c r="AQ2907" s="5">
        <v>97</v>
      </c>
      <c r="AR2907" s="5">
        <v>99</v>
      </c>
      <c r="AS2907" s="5">
        <v>104</v>
      </c>
      <c r="AT2907" s="5">
        <v>106</v>
      </c>
      <c r="AU2907" s="5">
        <v>105</v>
      </c>
      <c r="AV2907" s="5">
        <v>103</v>
      </c>
      <c r="AW2907" s="5">
        <v>97</v>
      </c>
      <c r="AX2907" s="5">
        <v>103</v>
      </c>
      <c r="AY2907" s="5">
        <v>99</v>
      </c>
      <c r="AZ2907" s="5">
        <v>99</v>
      </c>
      <c r="BA2907" s="5">
        <v>100</v>
      </c>
      <c r="BB2907" s="5">
        <v>99</v>
      </c>
      <c r="BC2907" s="5">
        <v>96</v>
      </c>
      <c r="BD2907" s="5">
        <v>97</v>
      </c>
      <c r="BE2907" s="5">
        <v>98</v>
      </c>
      <c r="BF2907" s="5">
        <v>99</v>
      </c>
      <c r="BG2907" s="5">
        <v>100</v>
      </c>
      <c r="BH2907" s="5">
        <v>96</v>
      </c>
      <c r="BI2907" s="5">
        <v>96</v>
      </c>
      <c r="BJ2907" s="5">
        <v>97</v>
      </c>
      <c r="BK2907" s="5">
        <v>97</v>
      </c>
      <c r="BL2907" s="5">
        <v>99</v>
      </c>
      <c r="BM2907" s="5">
        <v>100</v>
      </c>
      <c r="BN2907" s="5">
        <v>103</v>
      </c>
      <c r="BO2907" s="5">
        <v>103</v>
      </c>
      <c r="BP2907" s="5">
        <v>103</v>
      </c>
      <c r="BQ2907" s="5">
        <v>107</v>
      </c>
      <c r="BR2907" s="5">
        <v>106</v>
      </c>
      <c r="BS2907">
        <v>114</v>
      </c>
      <c r="BT2907">
        <v>114</v>
      </c>
      <c r="BU2907">
        <v>111</v>
      </c>
      <c r="BV2907">
        <v>99</v>
      </c>
      <c r="BW2907">
        <v>103</v>
      </c>
      <c r="BX2907">
        <v>107</v>
      </c>
      <c r="BY2907">
        <v>98</v>
      </c>
      <c r="BZ2907">
        <v>101</v>
      </c>
      <c r="CA2907">
        <v>101</v>
      </c>
      <c r="CB2907">
        <v>104</v>
      </c>
      <c r="CC2907">
        <v>103</v>
      </c>
      <c r="CD2907">
        <v>98</v>
      </c>
      <c r="CE2907">
        <v>99</v>
      </c>
      <c r="CF2907">
        <v>98</v>
      </c>
      <c r="CG2907">
        <v>96</v>
      </c>
      <c r="CH2907">
        <v>97</v>
      </c>
      <c r="CI2907">
        <v>100</v>
      </c>
      <c r="CJ2907">
        <v>102</v>
      </c>
      <c r="CK2907">
        <v>101</v>
      </c>
      <c r="CL2907">
        <v>99</v>
      </c>
      <c r="CM2907">
        <v>98</v>
      </c>
      <c r="CN2907">
        <v>101</v>
      </c>
      <c r="CO2907">
        <v>105</v>
      </c>
      <c r="CP2907">
        <v>102</v>
      </c>
      <c r="CQ2907">
        <v>96</v>
      </c>
      <c r="CR2907">
        <v>98</v>
      </c>
      <c r="CS2907">
        <v>103</v>
      </c>
      <c r="CT2907">
        <v>100</v>
      </c>
      <c r="CU2907">
        <v>96</v>
      </c>
      <c r="CV2907">
        <v>96</v>
      </c>
      <c r="CW2907">
        <v>97</v>
      </c>
      <c r="CX2907" t="s">
        <v>2</v>
      </c>
      <c r="CY2907" t="s">
        <v>190</v>
      </c>
    </row>
    <row r="2908" spans="1:103" x14ac:dyDescent="0.25">
      <c r="A2908" t="s">
        <v>87</v>
      </c>
      <c r="B2908">
        <v>35.651400000000002</v>
      </c>
      <c r="C2908">
        <v>-117.8214</v>
      </c>
      <c r="D2908">
        <v>2430</v>
      </c>
      <c r="E2908" t="s">
        <v>1</v>
      </c>
      <c r="F2908">
        <v>124.4</v>
      </c>
      <c r="G2908">
        <v>1993</v>
      </c>
      <c r="H2908">
        <v>8</v>
      </c>
      <c r="I2908" t="s">
        <v>260</v>
      </c>
      <c r="J2908">
        <v>82</v>
      </c>
      <c r="K2908">
        <v>81</v>
      </c>
      <c r="L2908">
        <v>83</v>
      </c>
      <c r="M2908">
        <v>83</v>
      </c>
      <c r="N2908">
        <v>66</v>
      </c>
      <c r="O2908">
        <v>71</v>
      </c>
      <c r="P2908">
        <v>79</v>
      </c>
      <c r="Q2908">
        <v>85</v>
      </c>
      <c r="R2908">
        <v>91</v>
      </c>
      <c r="S2908">
        <v>95</v>
      </c>
      <c r="T2908">
        <v>95</v>
      </c>
      <c r="U2908">
        <v>94</v>
      </c>
      <c r="V2908">
        <v>101</v>
      </c>
      <c r="W2908">
        <v>101</v>
      </c>
      <c r="X2908">
        <v>102</v>
      </c>
      <c r="Y2908">
        <v>98</v>
      </c>
      <c r="Z2908">
        <v>96</v>
      </c>
      <c r="AA2908">
        <v>97</v>
      </c>
      <c r="AB2908">
        <v>99</v>
      </c>
      <c r="AC2908">
        <v>100</v>
      </c>
      <c r="AD2908">
        <v>94</v>
      </c>
      <c r="AE2908">
        <v>93</v>
      </c>
      <c r="AF2908">
        <v>100</v>
      </c>
      <c r="AG2908">
        <v>98</v>
      </c>
      <c r="AH2908">
        <v>105</v>
      </c>
      <c r="AI2908">
        <v>106</v>
      </c>
      <c r="AJ2908">
        <v>106</v>
      </c>
      <c r="AK2908">
        <v>104</v>
      </c>
      <c r="AL2908">
        <v>100</v>
      </c>
      <c r="AM2908">
        <v>102</v>
      </c>
      <c r="AN2908" s="5">
        <v>104</v>
      </c>
      <c r="AO2908" s="5">
        <v>102</v>
      </c>
      <c r="AP2908" s="5">
        <v>102</v>
      </c>
      <c r="AQ2908" s="5">
        <v>98</v>
      </c>
      <c r="AR2908" s="5">
        <v>101</v>
      </c>
      <c r="AS2908" s="5">
        <v>103</v>
      </c>
      <c r="AT2908" s="5">
        <v>104</v>
      </c>
      <c r="AU2908" s="5">
        <v>107</v>
      </c>
      <c r="AV2908" s="5">
        <v>105</v>
      </c>
      <c r="AW2908" s="5">
        <v>104</v>
      </c>
      <c r="AX2908" s="5">
        <v>101</v>
      </c>
      <c r="AY2908" s="5">
        <v>102</v>
      </c>
      <c r="AZ2908" s="5">
        <v>102</v>
      </c>
      <c r="BA2908" s="5">
        <v>100</v>
      </c>
      <c r="BB2908" s="5">
        <v>94</v>
      </c>
      <c r="BC2908" s="5">
        <v>93</v>
      </c>
      <c r="BD2908" s="5">
        <v>95</v>
      </c>
      <c r="BE2908" s="5">
        <v>97</v>
      </c>
      <c r="BF2908" s="5">
        <v>98</v>
      </c>
      <c r="BG2908" s="5">
        <v>98</v>
      </c>
      <c r="BH2908" s="5">
        <v>95</v>
      </c>
      <c r="BI2908" s="5">
        <v>96</v>
      </c>
      <c r="BJ2908" s="5">
        <v>99</v>
      </c>
      <c r="BK2908" s="5">
        <v>98</v>
      </c>
      <c r="BL2908" s="5">
        <v>96</v>
      </c>
      <c r="BM2908" s="5">
        <v>97</v>
      </c>
      <c r="BN2908" s="5">
        <v>100</v>
      </c>
      <c r="BO2908" s="5">
        <v>100</v>
      </c>
      <c r="BP2908" s="5">
        <v>99</v>
      </c>
      <c r="BQ2908" s="8">
        <f>AVERAGE(BP2908,BR2908)</f>
        <v>103</v>
      </c>
      <c r="BR2908" s="5">
        <v>107</v>
      </c>
      <c r="BS2908">
        <v>111</v>
      </c>
      <c r="BT2908">
        <v>111</v>
      </c>
      <c r="BU2908">
        <v>107</v>
      </c>
      <c r="BV2908">
        <v>107</v>
      </c>
      <c r="BW2908">
        <v>107</v>
      </c>
      <c r="BX2908">
        <v>104</v>
      </c>
      <c r="BY2908">
        <v>102</v>
      </c>
      <c r="BZ2908">
        <v>99</v>
      </c>
      <c r="CA2908">
        <v>99</v>
      </c>
      <c r="CB2908">
        <v>99</v>
      </c>
      <c r="CC2908">
        <v>100</v>
      </c>
      <c r="CD2908">
        <v>96</v>
      </c>
      <c r="CE2908">
        <v>95</v>
      </c>
      <c r="CF2908">
        <v>95</v>
      </c>
      <c r="CG2908">
        <v>96</v>
      </c>
      <c r="CH2908">
        <v>92</v>
      </c>
      <c r="CI2908">
        <v>96</v>
      </c>
      <c r="CJ2908">
        <v>98</v>
      </c>
      <c r="CK2908">
        <v>98</v>
      </c>
      <c r="CL2908">
        <v>96</v>
      </c>
      <c r="CM2908">
        <v>95</v>
      </c>
      <c r="CN2908">
        <v>101</v>
      </c>
      <c r="CO2908">
        <v>103</v>
      </c>
      <c r="CP2908">
        <v>103</v>
      </c>
      <c r="CQ2908">
        <v>102</v>
      </c>
      <c r="CR2908">
        <v>102</v>
      </c>
      <c r="CS2908">
        <v>102</v>
      </c>
      <c r="CT2908">
        <v>102</v>
      </c>
      <c r="CU2908">
        <v>93</v>
      </c>
      <c r="CV2908">
        <v>93</v>
      </c>
      <c r="CW2908">
        <v>94</v>
      </c>
      <c r="CX2908" t="s">
        <v>5</v>
      </c>
      <c r="CY2908" t="s">
        <v>88</v>
      </c>
    </row>
    <row r="2909" spans="1:103" x14ac:dyDescent="0.25">
      <c r="A2909" t="s">
        <v>79</v>
      </c>
      <c r="B2909">
        <v>35.686399999999999</v>
      </c>
      <c r="C2909">
        <v>-117.6908</v>
      </c>
      <c r="D2909">
        <v>2231</v>
      </c>
      <c r="E2909" t="s">
        <v>1</v>
      </c>
      <c r="F2909">
        <v>113.6</v>
      </c>
      <c r="G2909">
        <v>1993</v>
      </c>
      <c r="H2909">
        <v>8</v>
      </c>
      <c r="I2909" t="s">
        <v>260</v>
      </c>
      <c r="J2909">
        <v>90</v>
      </c>
      <c r="K2909">
        <v>88</v>
      </c>
      <c r="L2909">
        <v>90</v>
      </c>
      <c r="M2909">
        <v>87</v>
      </c>
      <c r="O2909">
        <v>87</v>
      </c>
      <c r="P2909">
        <v>85</v>
      </c>
      <c r="Q2909">
        <v>92</v>
      </c>
      <c r="R2909">
        <v>97</v>
      </c>
      <c r="S2909">
        <v>100</v>
      </c>
      <c r="T2909">
        <v>99</v>
      </c>
      <c r="V2909">
        <v>106</v>
      </c>
      <c r="W2909">
        <v>105</v>
      </c>
      <c r="X2909">
        <v>106</v>
      </c>
      <c r="Y2909">
        <v>103</v>
      </c>
      <c r="Z2909">
        <v>100</v>
      </c>
      <c r="AA2909">
        <v>103</v>
      </c>
      <c r="AC2909">
        <v>101</v>
      </c>
      <c r="AD2909">
        <v>99</v>
      </c>
      <c r="AE2909">
        <v>100</v>
      </c>
      <c r="AF2909">
        <v>106</v>
      </c>
      <c r="AG2909">
        <v>104</v>
      </c>
      <c r="AH2909">
        <v>111</v>
      </c>
      <c r="AJ2909">
        <v>111</v>
      </c>
      <c r="AK2909">
        <v>104</v>
      </c>
      <c r="AL2909">
        <v>105</v>
      </c>
      <c r="AM2909">
        <v>109</v>
      </c>
      <c r="AN2909" s="5">
        <v>110</v>
      </c>
      <c r="AO2909" s="5">
        <v>94</v>
      </c>
      <c r="AP2909" s="8">
        <f>(2*AO2909+AR2909)/3</f>
        <v>99</v>
      </c>
      <c r="AQ2909" s="8">
        <f>(AP2909+2*AS2909)/3</f>
        <v>105</v>
      </c>
      <c r="AR2909" s="5">
        <v>109</v>
      </c>
      <c r="AS2909" s="5">
        <v>108</v>
      </c>
      <c r="AT2909" s="5">
        <v>110</v>
      </c>
      <c r="AU2909" s="5">
        <v>112</v>
      </c>
      <c r="AV2909" s="5">
        <v>110</v>
      </c>
      <c r="AW2909" s="8">
        <f>AVERAGE(AV2909,AX2909)</f>
        <v>109</v>
      </c>
      <c r="AX2909" s="5">
        <v>108</v>
      </c>
      <c r="AY2909" s="5">
        <v>107</v>
      </c>
      <c r="AZ2909" s="5">
        <v>107</v>
      </c>
      <c r="BA2909" s="5">
        <v>106</v>
      </c>
      <c r="BB2909" s="5">
        <v>97</v>
      </c>
      <c r="BC2909" s="8">
        <f>(2*BB2909+BE2909)/3</f>
        <v>98.666666666666671</v>
      </c>
      <c r="BD2909" s="8">
        <f>(BC2909+2*BF2909)/3</f>
        <v>102.22222222222223</v>
      </c>
      <c r="BE2909" s="5">
        <v>102</v>
      </c>
      <c r="BF2909" s="5">
        <v>104</v>
      </c>
      <c r="BG2909" s="5">
        <v>103</v>
      </c>
      <c r="BH2909" s="5">
        <v>99</v>
      </c>
      <c r="BI2909" s="5">
        <v>103</v>
      </c>
      <c r="BJ2909" s="5">
        <v>105</v>
      </c>
      <c r="BK2909" s="8">
        <f>AVERAGE(BJ2909,BL2909)</f>
        <v>104.5</v>
      </c>
      <c r="BL2909" s="5">
        <v>104</v>
      </c>
      <c r="BM2909" s="5">
        <v>107</v>
      </c>
      <c r="BN2909" s="5">
        <v>106</v>
      </c>
      <c r="BO2909" s="5">
        <v>106</v>
      </c>
      <c r="BP2909" s="5">
        <v>104</v>
      </c>
      <c r="BQ2909" s="8">
        <f>(2*BP2909+BS2909)/3</f>
        <v>108.33333333333333</v>
      </c>
      <c r="BR2909" s="8">
        <f>(BQ2909+2*BT2909)/3</f>
        <v>115.44444444444444</v>
      </c>
      <c r="BS2909">
        <v>117</v>
      </c>
      <c r="BT2909">
        <v>119</v>
      </c>
      <c r="BU2909">
        <v>115</v>
      </c>
      <c r="BV2909">
        <v>112</v>
      </c>
      <c r="BW2909">
        <v>113</v>
      </c>
      <c r="BX2909">
        <v>108</v>
      </c>
      <c r="BZ2909">
        <v>104</v>
      </c>
      <c r="CA2909">
        <v>103</v>
      </c>
      <c r="CB2909">
        <v>103</v>
      </c>
      <c r="CC2909">
        <v>104</v>
      </c>
      <c r="CD2909">
        <v>99</v>
      </c>
      <c r="CG2909">
        <v>99</v>
      </c>
      <c r="CH2909">
        <v>97</v>
      </c>
      <c r="CI2909">
        <v>103</v>
      </c>
      <c r="CJ2909">
        <v>103</v>
      </c>
      <c r="CK2909">
        <v>100</v>
      </c>
      <c r="CL2909">
        <v>98</v>
      </c>
      <c r="CN2909">
        <v>107</v>
      </c>
      <c r="CO2909">
        <v>108</v>
      </c>
      <c r="CP2909">
        <v>107</v>
      </c>
      <c r="CQ2909">
        <v>104</v>
      </c>
      <c r="CR2909">
        <v>104</v>
      </c>
      <c r="CS2909">
        <v>107</v>
      </c>
      <c r="CT2909">
        <v>95</v>
      </c>
      <c r="CU2909">
        <v>106</v>
      </c>
      <c r="CV2909">
        <v>99</v>
      </c>
      <c r="CW2909">
        <v>100</v>
      </c>
      <c r="CX2909" t="s">
        <v>5</v>
      </c>
      <c r="CY2909" t="s">
        <v>80</v>
      </c>
    </row>
    <row r="2910" spans="1:103" x14ac:dyDescent="0.25">
      <c r="A2910" t="s">
        <v>164</v>
      </c>
      <c r="B2910">
        <v>34.892800000000001</v>
      </c>
      <c r="C2910">
        <v>-117.0219</v>
      </c>
      <c r="D2910">
        <v>2220</v>
      </c>
      <c r="E2910" t="s">
        <v>1</v>
      </c>
      <c r="F2910">
        <v>175</v>
      </c>
      <c r="G2910">
        <v>1993</v>
      </c>
      <c r="H2910">
        <v>8</v>
      </c>
      <c r="I2910" t="s">
        <v>260</v>
      </c>
      <c r="J2910">
        <v>92</v>
      </c>
      <c r="K2910">
        <v>80</v>
      </c>
      <c r="L2910">
        <v>82</v>
      </c>
      <c r="M2910">
        <v>82</v>
      </c>
      <c r="N2910">
        <v>52</v>
      </c>
      <c r="O2910">
        <v>67</v>
      </c>
      <c r="P2910">
        <v>92</v>
      </c>
      <c r="Q2910">
        <v>84</v>
      </c>
      <c r="R2910">
        <v>90</v>
      </c>
      <c r="S2910">
        <v>94</v>
      </c>
      <c r="T2910">
        <v>94</v>
      </c>
      <c r="U2910">
        <v>84</v>
      </c>
      <c r="V2910">
        <v>84</v>
      </c>
      <c r="W2910">
        <v>99</v>
      </c>
      <c r="X2910">
        <v>100</v>
      </c>
      <c r="Y2910">
        <v>96</v>
      </c>
      <c r="Z2910">
        <v>94</v>
      </c>
      <c r="AA2910">
        <v>98</v>
      </c>
      <c r="AB2910">
        <v>103</v>
      </c>
      <c r="AC2910">
        <v>95</v>
      </c>
      <c r="AD2910">
        <v>100</v>
      </c>
      <c r="AE2910">
        <v>94</v>
      </c>
      <c r="AF2910">
        <v>100</v>
      </c>
      <c r="AG2910">
        <v>100</v>
      </c>
      <c r="AH2910">
        <v>104</v>
      </c>
      <c r="AI2910">
        <v>105</v>
      </c>
      <c r="AJ2910">
        <v>104</v>
      </c>
      <c r="AK2910">
        <v>102</v>
      </c>
      <c r="AL2910">
        <v>98</v>
      </c>
      <c r="AM2910">
        <v>100</v>
      </c>
      <c r="AN2910" s="5">
        <v>102</v>
      </c>
      <c r="AO2910" s="5">
        <v>101</v>
      </c>
      <c r="AP2910" s="5">
        <v>101</v>
      </c>
      <c r="AQ2910" s="5">
        <v>100</v>
      </c>
      <c r="AR2910" s="5">
        <v>101</v>
      </c>
      <c r="AS2910" s="5">
        <v>102</v>
      </c>
      <c r="AT2910" s="5">
        <v>101</v>
      </c>
      <c r="AU2910" s="5">
        <v>104</v>
      </c>
      <c r="AV2910" s="5">
        <v>101</v>
      </c>
      <c r="AW2910" s="5">
        <v>102</v>
      </c>
      <c r="AX2910" s="5">
        <v>101</v>
      </c>
      <c r="AY2910" s="5">
        <v>96</v>
      </c>
      <c r="AZ2910" s="5">
        <v>98</v>
      </c>
      <c r="BA2910" s="5">
        <v>96</v>
      </c>
      <c r="BB2910" s="5">
        <v>96</v>
      </c>
      <c r="BC2910" s="5">
        <v>94</v>
      </c>
      <c r="BD2910" s="5">
        <v>95</v>
      </c>
      <c r="BE2910" s="5">
        <v>94</v>
      </c>
      <c r="BF2910" s="5">
        <v>94</v>
      </c>
      <c r="BG2910" s="5">
        <v>92</v>
      </c>
      <c r="BH2910" s="5">
        <v>88</v>
      </c>
      <c r="BI2910" s="5">
        <v>92</v>
      </c>
      <c r="BJ2910" s="5">
        <v>94</v>
      </c>
      <c r="BK2910" s="5">
        <v>98</v>
      </c>
      <c r="BL2910" s="5">
        <v>94</v>
      </c>
      <c r="BM2910" s="5">
        <v>96</v>
      </c>
      <c r="BN2910" s="5">
        <v>100</v>
      </c>
      <c r="BO2910" s="5">
        <v>101</v>
      </c>
      <c r="BP2910" s="5">
        <v>101</v>
      </c>
      <c r="BQ2910" s="5">
        <v>101</v>
      </c>
      <c r="BR2910" s="5">
        <v>103</v>
      </c>
      <c r="BS2910">
        <v>108</v>
      </c>
      <c r="BT2910">
        <v>110</v>
      </c>
      <c r="BU2910">
        <v>106</v>
      </c>
      <c r="BV2910">
        <v>108</v>
      </c>
      <c r="BW2910">
        <v>104</v>
      </c>
      <c r="BX2910">
        <v>104</v>
      </c>
      <c r="BY2910">
        <v>103</v>
      </c>
      <c r="BZ2910">
        <v>103</v>
      </c>
      <c r="CA2910">
        <v>102</v>
      </c>
      <c r="CB2910">
        <v>100</v>
      </c>
      <c r="CC2910">
        <v>98</v>
      </c>
      <c r="CD2910">
        <v>92</v>
      </c>
      <c r="CE2910">
        <v>90</v>
      </c>
      <c r="CF2910">
        <v>92</v>
      </c>
      <c r="CG2910">
        <v>90</v>
      </c>
      <c r="CH2910">
        <v>91</v>
      </c>
      <c r="CI2910">
        <v>96</v>
      </c>
      <c r="CJ2910">
        <v>98</v>
      </c>
      <c r="CK2910">
        <v>98</v>
      </c>
      <c r="CL2910">
        <v>96</v>
      </c>
      <c r="CM2910">
        <v>92</v>
      </c>
      <c r="CN2910">
        <v>96</v>
      </c>
      <c r="CO2910">
        <v>102</v>
      </c>
      <c r="CP2910">
        <v>102</v>
      </c>
      <c r="CQ2910">
        <v>100</v>
      </c>
      <c r="CR2910">
        <v>99</v>
      </c>
      <c r="CS2910">
        <v>103</v>
      </c>
      <c r="CT2910">
        <v>98</v>
      </c>
      <c r="CU2910">
        <v>94</v>
      </c>
      <c r="CX2910" t="s">
        <v>5</v>
      </c>
      <c r="CY2910" t="s">
        <v>20</v>
      </c>
    </row>
    <row r="2911" spans="1:103" x14ac:dyDescent="0.25">
      <c r="A2911" t="s">
        <v>91</v>
      </c>
      <c r="B2911">
        <v>36.071899999999999</v>
      </c>
      <c r="C2911">
        <v>-115.16330000000001</v>
      </c>
      <c r="D2911">
        <v>2175</v>
      </c>
      <c r="E2911" t="s">
        <v>1</v>
      </c>
      <c r="F2911">
        <v>158.69999999999999</v>
      </c>
      <c r="G2911">
        <v>1993</v>
      </c>
      <c r="H2911">
        <v>8</v>
      </c>
      <c r="I2911" t="s">
        <v>260</v>
      </c>
      <c r="J2911">
        <v>90</v>
      </c>
      <c r="K2911">
        <v>88</v>
      </c>
      <c r="L2911">
        <v>85</v>
      </c>
      <c r="M2911">
        <v>86</v>
      </c>
      <c r="N2911">
        <v>75</v>
      </c>
      <c r="O2911">
        <v>70</v>
      </c>
      <c r="P2911">
        <v>82</v>
      </c>
      <c r="Q2911">
        <v>86</v>
      </c>
      <c r="R2911">
        <v>90</v>
      </c>
      <c r="S2911">
        <v>96</v>
      </c>
      <c r="T2911">
        <v>97</v>
      </c>
      <c r="U2911">
        <v>98</v>
      </c>
      <c r="V2911">
        <v>100</v>
      </c>
      <c r="W2911">
        <v>104</v>
      </c>
      <c r="X2911">
        <v>105</v>
      </c>
      <c r="Y2911">
        <v>101</v>
      </c>
      <c r="Z2911">
        <v>91</v>
      </c>
      <c r="AA2911">
        <v>95</v>
      </c>
      <c r="AB2911">
        <v>100</v>
      </c>
      <c r="AC2911">
        <v>102</v>
      </c>
      <c r="AD2911">
        <v>98</v>
      </c>
      <c r="AE2911">
        <v>99</v>
      </c>
      <c r="AF2911">
        <v>101</v>
      </c>
      <c r="AG2911">
        <v>98</v>
      </c>
      <c r="AH2911">
        <v>104</v>
      </c>
      <c r="AI2911">
        <v>109</v>
      </c>
      <c r="AJ2911">
        <v>109</v>
      </c>
      <c r="AK2911">
        <v>105</v>
      </c>
      <c r="AL2911">
        <v>103</v>
      </c>
      <c r="AM2911">
        <v>105</v>
      </c>
      <c r="AN2911" s="5">
        <v>108</v>
      </c>
      <c r="AO2911" s="5">
        <v>105</v>
      </c>
      <c r="AP2911" s="5">
        <v>99</v>
      </c>
      <c r="AQ2911" s="5">
        <v>99</v>
      </c>
      <c r="AR2911" s="5">
        <v>102</v>
      </c>
      <c r="AS2911" s="5">
        <v>106</v>
      </c>
      <c r="AT2911" s="5">
        <v>108</v>
      </c>
      <c r="AU2911" s="5">
        <v>107</v>
      </c>
      <c r="AV2911" s="5">
        <v>106</v>
      </c>
      <c r="AW2911" s="5">
        <v>105</v>
      </c>
      <c r="AX2911" s="5">
        <v>105</v>
      </c>
      <c r="AY2911" s="5">
        <v>102</v>
      </c>
      <c r="AZ2911" s="5">
        <v>100</v>
      </c>
      <c r="BA2911" s="5">
        <v>101</v>
      </c>
      <c r="BB2911" s="5">
        <v>99</v>
      </c>
      <c r="BC2911" s="5">
        <v>96</v>
      </c>
      <c r="BD2911" s="5">
        <v>100</v>
      </c>
      <c r="BE2911" s="5">
        <v>99</v>
      </c>
      <c r="BF2911" s="5">
        <v>101</v>
      </c>
      <c r="BG2911" s="5">
        <v>100</v>
      </c>
      <c r="BH2911" s="5">
        <v>96</v>
      </c>
      <c r="BI2911" s="5">
        <v>100</v>
      </c>
      <c r="BJ2911" s="5">
        <v>101</v>
      </c>
      <c r="BK2911" s="5">
        <v>98</v>
      </c>
      <c r="BL2911" s="5">
        <v>101</v>
      </c>
      <c r="BM2911" s="5">
        <v>102</v>
      </c>
      <c r="BN2911" s="5">
        <v>104</v>
      </c>
      <c r="BO2911" s="5">
        <v>107</v>
      </c>
      <c r="BP2911" s="5">
        <v>106</v>
      </c>
      <c r="BQ2911" s="5">
        <v>108</v>
      </c>
      <c r="BR2911" s="5">
        <v>109</v>
      </c>
      <c r="BS2911">
        <v>113</v>
      </c>
      <c r="BT2911">
        <v>114</v>
      </c>
      <c r="BU2911">
        <v>113</v>
      </c>
      <c r="BV2911">
        <v>103</v>
      </c>
      <c r="BW2911">
        <v>103</v>
      </c>
      <c r="BX2911">
        <v>105</v>
      </c>
      <c r="BY2911">
        <v>100</v>
      </c>
      <c r="BZ2911">
        <v>103</v>
      </c>
      <c r="CA2911">
        <v>100</v>
      </c>
      <c r="CB2911">
        <v>105</v>
      </c>
      <c r="CC2911">
        <v>104</v>
      </c>
      <c r="CD2911">
        <v>98</v>
      </c>
      <c r="CE2911">
        <v>98</v>
      </c>
      <c r="CF2911">
        <v>97</v>
      </c>
      <c r="CG2911">
        <v>97</v>
      </c>
      <c r="CH2911">
        <v>96</v>
      </c>
      <c r="CI2911">
        <v>100</v>
      </c>
      <c r="CJ2911">
        <v>104</v>
      </c>
      <c r="CK2911">
        <v>103</v>
      </c>
      <c r="CL2911">
        <v>100</v>
      </c>
      <c r="CM2911">
        <v>99</v>
      </c>
      <c r="CN2911">
        <v>101</v>
      </c>
      <c r="CO2911">
        <v>106</v>
      </c>
      <c r="CP2911">
        <v>102</v>
      </c>
      <c r="CQ2911">
        <v>99</v>
      </c>
      <c r="CR2911">
        <v>95</v>
      </c>
      <c r="CS2911">
        <v>100</v>
      </c>
      <c r="CT2911">
        <v>99</v>
      </c>
      <c r="CU2911">
        <v>99</v>
      </c>
      <c r="CV2911">
        <v>94</v>
      </c>
      <c r="CW2911">
        <v>94</v>
      </c>
      <c r="CX2911" t="s">
        <v>2</v>
      </c>
      <c r="CY2911" t="s">
        <v>92</v>
      </c>
    </row>
    <row r="2912" spans="1:103" x14ac:dyDescent="0.25">
      <c r="A2912" t="s">
        <v>155</v>
      </c>
      <c r="B2912">
        <v>36.430300000000003</v>
      </c>
      <c r="C2912">
        <v>-114.51390000000001</v>
      </c>
      <c r="D2912">
        <v>2000</v>
      </c>
      <c r="E2912" t="s">
        <v>1</v>
      </c>
      <c r="F2912">
        <v>210.3</v>
      </c>
      <c r="G2912">
        <v>1993</v>
      </c>
      <c r="H2912">
        <v>8</v>
      </c>
      <c r="I2912" t="s">
        <v>260</v>
      </c>
      <c r="L2912">
        <v>89</v>
      </c>
      <c r="M2912">
        <v>90</v>
      </c>
      <c r="N2912">
        <v>78</v>
      </c>
      <c r="O2912">
        <v>71</v>
      </c>
      <c r="P2912">
        <v>78</v>
      </c>
      <c r="R2912">
        <v>89</v>
      </c>
      <c r="S2912">
        <v>94</v>
      </c>
      <c r="T2912">
        <v>100</v>
      </c>
      <c r="U2912">
        <v>100</v>
      </c>
      <c r="V2912">
        <v>99</v>
      </c>
      <c r="W2912">
        <v>106</v>
      </c>
      <c r="X2912">
        <v>108</v>
      </c>
      <c r="Y2912">
        <v>104</v>
      </c>
      <c r="Z2912">
        <v>92</v>
      </c>
      <c r="AA2912">
        <v>95</v>
      </c>
      <c r="AB2912">
        <v>101</v>
      </c>
      <c r="AC2912">
        <v>106</v>
      </c>
      <c r="AD2912">
        <v>107</v>
      </c>
      <c r="AE2912">
        <v>100</v>
      </c>
      <c r="AF2912">
        <v>101</v>
      </c>
      <c r="AG2912">
        <v>97</v>
      </c>
      <c r="AH2912">
        <v>106</v>
      </c>
      <c r="AI2912">
        <v>109</v>
      </c>
      <c r="AJ2912">
        <v>110</v>
      </c>
      <c r="AK2912">
        <v>107</v>
      </c>
      <c r="AL2912">
        <v>106</v>
      </c>
      <c r="AM2912">
        <v>105</v>
      </c>
      <c r="AN2912" s="5">
        <v>107</v>
      </c>
      <c r="AO2912" s="5">
        <v>103</v>
      </c>
      <c r="AP2912" s="5">
        <v>100</v>
      </c>
      <c r="AQ2912" s="5">
        <v>99</v>
      </c>
      <c r="AR2912" s="5">
        <v>101</v>
      </c>
      <c r="AS2912" s="5">
        <v>105</v>
      </c>
      <c r="AT2912" s="5">
        <v>109</v>
      </c>
      <c r="AU2912" s="5">
        <v>106</v>
      </c>
      <c r="AV2912" s="5">
        <v>106</v>
      </c>
      <c r="AW2912" s="5">
        <v>104</v>
      </c>
      <c r="AX2912" s="5">
        <v>105</v>
      </c>
      <c r="AY2912" s="5">
        <v>102</v>
      </c>
      <c r="AZ2912" s="5">
        <v>102</v>
      </c>
      <c r="BA2912" s="5">
        <v>102</v>
      </c>
      <c r="BB2912" s="5">
        <v>102</v>
      </c>
      <c r="BC2912" s="5">
        <v>98</v>
      </c>
      <c r="BD2912" s="5">
        <v>100</v>
      </c>
      <c r="BE2912" s="5">
        <v>102</v>
      </c>
      <c r="BF2912" s="5">
        <v>97</v>
      </c>
      <c r="BG2912" s="5">
        <v>102</v>
      </c>
      <c r="BH2912" s="5">
        <v>102</v>
      </c>
      <c r="BI2912" s="5">
        <v>97</v>
      </c>
      <c r="BJ2912" s="5">
        <v>99</v>
      </c>
      <c r="BK2912" s="5">
        <v>98</v>
      </c>
      <c r="BL2912" s="5">
        <v>102</v>
      </c>
      <c r="BM2912" s="5">
        <v>101</v>
      </c>
      <c r="BN2912" s="8">
        <f>AVERAGE(BM2912,BO2912)</f>
        <v>102.5</v>
      </c>
      <c r="BO2912" s="5">
        <v>104</v>
      </c>
      <c r="BP2912" s="5">
        <v>108</v>
      </c>
      <c r="BQ2912" s="5">
        <v>109</v>
      </c>
      <c r="BR2912" s="5">
        <v>108</v>
      </c>
      <c r="BS2912">
        <v>112</v>
      </c>
      <c r="BT2912">
        <v>114</v>
      </c>
      <c r="BU2912">
        <v>114</v>
      </c>
      <c r="BV2912">
        <v>98</v>
      </c>
      <c r="BW2912">
        <v>103</v>
      </c>
      <c r="BX2912">
        <v>108</v>
      </c>
      <c r="BY2912">
        <v>100</v>
      </c>
      <c r="BZ2912">
        <v>103</v>
      </c>
      <c r="CA2912">
        <v>102</v>
      </c>
      <c r="CC2912">
        <v>107</v>
      </c>
      <c r="CD2912">
        <v>102</v>
      </c>
      <c r="CF2912">
        <v>99</v>
      </c>
      <c r="CG2912">
        <v>98</v>
      </c>
      <c r="CH2912">
        <v>99</v>
      </c>
      <c r="CI2912">
        <v>101</v>
      </c>
      <c r="CJ2912">
        <v>105</v>
      </c>
      <c r="CK2912">
        <v>104</v>
      </c>
      <c r="CL2912">
        <v>101</v>
      </c>
      <c r="CM2912">
        <v>100</v>
      </c>
      <c r="CN2912">
        <v>101</v>
      </c>
      <c r="CO2912">
        <v>105</v>
      </c>
      <c r="CP2912">
        <v>102</v>
      </c>
      <c r="CQ2912">
        <v>98</v>
      </c>
      <c r="CR2912">
        <v>96</v>
      </c>
      <c r="CS2912">
        <v>100</v>
      </c>
      <c r="CT2912">
        <v>100</v>
      </c>
      <c r="CU2912">
        <v>98</v>
      </c>
      <c r="CV2912">
        <v>97</v>
      </c>
      <c r="CW2912">
        <v>96</v>
      </c>
      <c r="CX2912" t="s">
        <v>2</v>
      </c>
      <c r="CY2912" t="s">
        <v>156</v>
      </c>
    </row>
    <row r="2913" spans="1:103" x14ac:dyDescent="0.25">
      <c r="A2913" t="s">
        <v>77</v>
      </c>
      <c r="B2913">
        <v>34.8536</v>
      </c>
      <c r="C2913">
        <v>-116.7869</v>
      </c>
      <c r="D2913">
        <v>1919</v>
      </c>
      <c r="E2913" t="s">
        <v>1</v>
      </c>
      <c r="F2913">
        <v>178.9</v>
      </c>
      <c r="G2913">
        <v>1993</v>
      </c>
      <c r="H2913">
        <v>8</v>
      </c>
      <c r="I2913" t="s">
        <v>260</v>
      </c>
      <c r="J2913">
        <v>86</v>
      </c>
      <c r="K2913">
        <v>83</v>
      </c>
      <c r="L2913">
        <v>87</v>
      </c>
      <c r="M2913">
        <v>85</v>
      </c>
      <c r="N2913">
        <v>66</v>
      </c>
      <c r="O2913">
        <v>71</v>
      </c>
      <c r="P2913">
        <v>79</v>
      </c>
      <c r="Q2913">
        <v>88</v>
      </c>
      <c r="R2913">
        <v>93</v>
      </c>
      <c r="S2913">
        <v>97</v>
      </c>
      <c r="T2913">
        <v>97</v>
      </c>
      <c r="U2913">
        <v>98</v>
      </c>
      <c r="V2913">
        <v>104</v>
      </c>
      <c r="W2913">
        <v>106</v>
      </c>
      <c r="X2913">
        <v>103</v>
      </c>
      <c r="Y2913">
        <v>100</v>
      </c>
      <c r="Z2913">
        <v>94</v>
      </c>
      <c r="AA2913">
        <v>99</v>
      </c>
      <c r="AB2913">
        <v>103</v>
      </c>
      <c r="AC2913">
        <v>100</v>
      </c>
      <c r="AD2913">
        <v>96</v>
      </c>
      <c r="AE2913">
        <v>97</v>
      </c>
      <c r="AF2913">
        <v>102</v>
      </c>
      <c r="AG2913">
        <v>102</v>
      </c>
      <c r="AH2913">
        <v>108</v>
      </c>
      <c r="AI2913">
        <v>108</v>
      </c>
      <c r="AJ2913">
        <v>107</v>
      </c>
      <c r="AK2913">
        <v>103</v>
      </c>
      <c r="AL2913">
        <v>102</v>
      </c>
      <c r="AM2913">
        <v>105</v>
      </c>
      <c r="AN2913" s="5">
        <v>108</v>
      </c>
      <c r="AO2913" s="5">
        <v>104</v>
      </c>
      <c r="AP2913" s="5">
        <v>100</v>
      </c>
      <c r="AQ2913" s="5">
        <v>98</v>
      </c>
      <c r="AR2913" s="5">
        <v>102</v>
      </c>
      <c r="AS2913" s="5">
        <v>106</v>
      </c>
      <c r="AT2913" s="5">
        <v>107</v>
      </c>
      <c r="AU2913" s="5">
        <v>107</v>
      </c>
      <c r="AV2913" s="5">
        <v>108</v>
      </c>
      <c r="AW2913" s="5">
        <v>105</v>
      </c>
      <c r="AX2913" s="5">
        <v>104</v>
      </c>
      <c r="AY2913" s="5">
        <v>101</v>
      </c>
      <c r="AZ2913" s="5">
        <v>99</v>
      </c>
      <c r="BA2913" s="5">
        <v>100</v>
      </c>
      <c r="BB2913" s="5">
        <v>98</v>
      </c>
      <c r="BC2913" s="5">
        <v>94</v>
      </c>
      <c r="BD2913" s="5">
        <v>99</v>
      </c>
      <c r="BE2913" s="5">
        <v>101</v>
      </c>
      <c r="BF2913" s="5">
        <v>100</v>
      </c>
      <c r="BG2913" s="5">
        <v>98</v>
      </c>
      <c r="BH2913" s="5">
        <v>93</v>
      </c>
      <c r="BI2913" s="5">
        <v>99</v>
      </c>
      <c r="BJ2913" s="5">
        <v>98</v>
      </c>
      <c r="BK2913" s="5">
        <v>99</v>
      </c>
      <c r="BL2913" s="5">
        <v>101</v>
      </c>
      <c r="BM2913" s="5">
        <v>102</v>
      </c>
      <c r="BN2913" s="5">
        <v>105</v>
      </c>
      <c r="BO2913" s="5">
        <v>105</v>
      </c>
      <c r="BP2913" s="5">
        <v>105</v>
      </c>
      <c r="BQ2913" s="5">
        <v>108</v>
      </c>
      <c r="BR2913" s="5">
        <v>110</v>
      </c>
      <c r="BS2913">
        <v>113</v>
      </c>
      <c r="BT2913">
        <v>115</v>
      </c>
      <c r="BU2913">
        <v>110</v>
      </c>
      <c r="BV2913">
        <v>110</v>
      </c>
      <c r="BW2913">
        <v>109</v>
      </c>
      <c r="BX2913">
        <v>110</v>
      </c>
      <c r="BY2913">
        <v>103</v>
      </c>
      <c r="BZ2913">
        <v>104</v>
      </c>
      <c r="CA2913">
        <v>104</v>
      </c>
      <c r="CB2913">
        <v>103</v>
      </c>
      <c r="CC2913">
        <v>103</v>
      </c>
      <c r="CD2913">
        <v>97</v>
      </c>
      <c r="CE2913">
        <v>96</v>
      </c>
      <c r="CF2913">
        <v>96</v>
      </c>
      <c r="CG2913">
        <v>94</v>
      </c>
      <c r="CH2913">
        <v>96</v>
      </c>
      <c r="CI2913">
        <v>100</v>
      </c>
      <c r="CJ2913">
        <v>103</v>
      </c>
      <c r="CK2913">
        <v>102</v>
      </c>
      <c r="CL2913">
        <v>98</v>
      </c>
      <c r="CM2913">
        <v>96</v>
      </c>
      <c r="CN2913">
        <v>104</v>
      </c>
      <c r="CO2913">
        <v>107</v>
      </c>
      <c r="CP2913">
        <v>104</v>
      </c>
      <c r="CQ2913">
        <v>99</v>
      </c>
      <c r="CR2913">
        <v>97</v>
      </c>
      <c r="CS2913">
        <v>102</v>
      </c>
      <c r="CT2913">
        <v>104</v>
      </c>
      <c r="CU2913">
        <v>100</v>
      </c>
      <c r="CV2913">
        <v>98</v>
      </c>
      <c r="CW2913">
        <v>98</v>
      </c>
      <c r="CX2913" t="s">
        <v>5</v>
      </c>
      <c r="CY2913" t="s">
        <v>78</v>
      </c>
    </row>
    <row r="2914" spans="1:103" x14ac:dyDescent="0.25">
      <c r="A2914" t="s">
        <v>103</v>
      </c>
      <c r="B2914">
        <v>36.234699999999997</v>
      </c>
      <c r="C2914">
        <v>-115.1164</v>
      </c>
      <c r="D2914">
        <v>1898</v>
      </c>
      <c r="E2914" t="s">
        <v>1</v>
      </c>
      <c r="F2914">
        <v>158.69999999999999</v>
      </c>
      <c r="G2914">
        <v>1993</v>
      </c>
      <c r="H2914">
        <v>8</v>
      </c>
      <c r="I2914" t="s">
        <v>260</v>
      </c>
      <c r="J2914">
        <v>92</v>
      </c>
      <c r="K2914">
        <v>87</v>
      </c>
      <c r="L2914">
        <v>89</v>
      </c>
      <c r="M2914">
        <v>87</v>
      </c>
      <c r="N2914">
        <v>80</v>
      </c>
      <c r="O2914">
        <v>72</v>
      </c>
      <c r="P2914">
        <v>82</v>
      </c>
      <c r="Q2914">
        <v>85</v>
      </c>
      <c r="R2914">
        <v>90</v>
      </c>
      <c r="S2914">
        <v>95</v>
      </c>
      <c r="T2914">
        <v>97</v>
      </c>
      <c r="U2914">
        <v>99</v>
      </c>
      <c r="V2914">
        <v>101</v>
      </c>
      <c r="W2914">
        <v>104</v>
      </c>
      <c r="X2914">
        <v>105</v>
      </c>
      <c r="Y2914">
        <v>102</v>
      </c>
      <c r="Z2914">
        <v>92</v>
      </c>
      <c r="AA2914">
        <v>95</v>
      </c>
      <c r="AB2914">
        <v>100</v>
      </c>
      <c r="AC2914">
        <v>103</v>
      </c>
      <c r="AD2914">
        <v>98</v>
      </c>
      <c r="AE2914">
        <v>91</v>
      </c>
      <c r="AF2914">
        <v>103</v>
      </c>
      <c r="AG2914">
        <v>99</v>
      </c>
      <c r="AH2914">
        <v>104</v>
      </c>
      <c r="AI2914">
        <v>109</v>
      </c>
      <c r="AJ2914">
        <v>108</v>
      </c>
      <c r="AK2914">
        <v>105</v>
      </c>
      <c r="AL2914">
        <v>104</v>
      </c>
      <c r="AM2914">
        <v>104</v>
      </c>
      <c r="AN2914" s="5">
        <v>107</v>
      </c>
      <c r="AO2914" s="5">
        <v>105</v>
      </c>
      <c r="AP2914" s="5">
        <v>100</v>
      </c>
      <c r="AQ2914" s="5">
        <v>100</v>
      </c>
      <c r="AR2914" s="5">
        <v>101</v>
      </c>
      <c r="AS2914" s="5">
        <v>104</v>
      </c>
      <c r="AT2914" s="5">
        <v>107</v>
      </c>
      <c r="AU2914" s="5">
        <v>106</v>
      </c>
      <c r="AV2914" s="5">
        <v>104</v>
      </c>
      <c r="AW2914" s="5">
        <v>103</v>
      </c>
      <c r="AX2914" s="5">
        <v>104</v>
      </c>
      <c r="AY2914" s="5">
        <v>103</v>
      </c>
      <c r="AZ2914" s="5">
        <v>103</v>
      </c>
      <c r="BA2914" s="5">
        <v>102</v>
      </c>
      <c r="BB2914" s="5">
        <v>99</v>
      </c>
      <c r="BC2914" s="5">
        <v>99</v>
      </c>
      <c r="BD2914" s="5">
        <v>100</v>
      </c>
      <c r="BE2914" s="5">
        <v>100</v>
      </c>
      <c r="BF2914" s="5">
        <v>101</v>
      </c>
      <c r="BG2914" s="5">
        <v>101</v>
      </c>
      <c r="BH2914" s="5">
        <v>97</v>
      </c>
      <c r="BI2914" s="5">
        <v>98</v>
      </c>
      <c r="BJ2914" s="5">
        <v>101</v>
      </c>
      <c r="BK2914" s="5">
        <v>98</v>
      </c>
      <c r="BL2914" s="5">
        <v>102</v>
      </c>
      <c r="BM2914" s="8">
        <f>AVERAGE(BL2914,BN2914)</f>
        <v>103</v>
      </c>
      <c r="BN2914" s="5">
        <v>104</v>
      </c>
      <c r="BO2914" s="5">
        <v>106</v>
      </c>
      <c r="BP2914" s="5">
        <v>106</v>
      </c>
      <c r="BQ2914" s="5">
        <v>108</v>
      </c>
      <c r="BR2914" s="5">
        <v>113</v>
      </c>
      <c r="BS2914">
        <v>114</v>
      </c>
      <c r="BT2914">
        <v>111</v>
      </c>
      <c r="BU2914">
        <v>101</v>
      </c>
      <c r="BW2914">
        <v>100</v>
      </c>
      <c r="BX2914">
        <v>104</v>
      </c>
      <c r="BY2914">
        <v>100</v>
      </c>
      <c r="BZ2914">
        <v>103</v>
      </c>
      <c r="CA2914">
        <v>103</v>
      </c>
      <c r="CB2914">
        <v>105</v>
      </c>
      <c r="CC2914">
        <v>106</v>
      </c>
      <c r="CD2914">
        <v>99</v>
      </c>
      <c r="CE2914">
        <v>98</v>
      </c>
      <c r="CF2914">
        <v>97</v>
      </c>
      <c r="CG2914">
        <v>98</v>
      </c>
      <c r="CH2914">
        <v>98</v>
      </c>
      <c r="CI2914">
        <v>101</v>
      </c>
      <c r="CJ2914">
        <v>105</v>
      </c>
      <c r="CK2914">
        <v>103</v>
      </c>
      <c r="CL2914">
        <v>101</v>
      </c>
      <c r="CM2914">
        <v>100</v>
      </c>
      <c r="CN2914">
        <v>102</v>
      </c>
      <c r="CO2914">
        <v>105</v>
      </c>
      <c r="CP2914">
        <v>103</v>
      </c>
      <c r="CU2914">
        <v>98</v>
      </c>
      <c r="CV2914">
        <v>94</v>
      </c>
      <c r="CW2914">
        <v>94</v>
      </c>
      <c r="CX2914" t="s">
        <v>2</v>
      </c>
      <c r="CY2914" t="s">
        <v>104</v>
      </c>
    </row>
    <row r="2915" spans="1:103" x14ac:dyDescent="0.25">
      <c r="A2915" t="s">
        <v>63</v>
      </c>
      <c r="B2915">
        <v>36.549999999999997</v>
      </c>
      <c r="C2915">
        <v>-114.45829999999999</v>
      </c>
      <c r="D2915">
        <v>1294</v>
      </c>
      <c r="E2915" t="s">
        <v>1</v>
      </c>
      <c r="F2915">
        <v>215.3</v>
      </c>
      <c r="G2915">
        <v>1993</v>
      </c>
      <c r="H2915">
        <v>8</v>
      </c>
      <c r="I2915" t="s">
        <v>260</v>
      </c>
      <c r="J2915">
        <v>99</v>
      </c>
      <c r="K2915">
        <v>90</v>
      </c>
      <c r="L2915">
        <v>89</v>
      </c>
      <c r="M2915">
        <v>90</v>
      </c>
      <c r="N2915">
        <v>82</v>
      </c>
      <c r="O2915">
        <v>72</v>
      </c>
      <c r="P2915">
        <v>82</v>
      </c>
      <c r="Q2915">
        <v>88</v>
      </c>
      <c r="R2915">
        <v>93</v>
      </c>
      <c r="S2915">
        <v>98</v>
      </c>
      <c r="T2915">
        <v>99</v>
      </c>
      <c r="U2915">
        <v>101</v>
      </c>
      <c r="V2915">
        <v>103</v>
      </c>
      <c r="W2915">
        <v>106</v>
      </c>
      <c r="X2915">
        <v>109</v>
      </c>
      <c r="Y2915">
        <v>105</v>
      </c>
      <c r="Z2915">
        <v>94</v>
      </c>
      <c r="AA2915">
        <v>98</v>
      </c>
      <c r="AB2915">
        <v>108</v>
      </c>
      <c r="AC2915">
        <v>108</v>
      </c>
      <c r="AD2915">
        <v>104</v>
      </c>
      <c r="AE2915">
        <v>100</v>
      </c>
      <c r="AF2915">
        <v>103</v>
      </c>
      <c r="AG2915">
        <v>100</v>
      </c>
      <c r="AH2915">
        <v>109</v>
      </c>
      <c r="AI2915">
        <v>110</v>
      </c>
      <c r="AJ2915">
        <v>111</v>
      </c>
      <c r="AK2915">
        <v>115</v>
      </c>
      <c r="AL2915">
        <v>105</v>
      </c>
      <c r="AM2915">
        <v>107</v>
      </c>
      <c r="AN2915" s="5">
        <v>108</v>
      </c>
      <c r="AO2915" s="5">
        <v>107</v>
      </c>
      <c r="AP2915" s="5">
        <v>103</v>
      </c>
      <c r="AQ2915" s="5">
        <v>101</v>
      </c>
      <c r="AR2915" s="5">
        <v>105</v>
      </c>
      <c r="AS2915" s="5">
        <v>108</v>
      </c>
      <c r="AT2915" s="5">
        <v>111</v>
      </c>
      <c r="AU2915" s="5">
        <v>110</v>
      </c>
      <c r="AV2915" s="5">
        <v>109</v>
      </c>
      <c r="AW2915" s="5">
        <v>107</v>
      </c>
      <c r="AX2915" s="5">
        <v>108</v>
      </c>
      <c r="AY2915" s="5">
        <v>103</v>
      </c>
      <c r="AZ2915" s="5">
        <v>104</v>
      </c>
      <c r="BA2915" s="5">
        <v>103</v>
      </c>
      <c r="BB2915" s="5">
        <v>104</v>
      </c>
      <c r="BC2915" s="5">
        <v>101</v>
      </c>
      <c r="BD2915" s="5">
        <v>103</v>
      </c>
      <c r="BE2915" s="5">
        <v>104</v>
      </c>
      <c r="BF2915" s="5">
        <v>102</v>
      </c>
      <c r="BG2915" s="5">
        <v>105</v>
      </c>
      <c r="BH2915" s="5">
        <v>100</v>
      </c>
      <c r="BI2915" s="5">
        <v>101</v>
      </c>
      <c r="BJ2915" s="5">
        <v>103</v>
      </c>
      <c r="BK2915" s="5">
        <v>104</v>
      </c>
      <c r="BL2915" s="5">
        <v>104</v>
      </c>
      <c r="BM2915" s="5">
        <v>103</v>
      </c>
      <c r="BN2915" s="5">
        <v>102</v>
      </c>
      <c r="BO2915" s="5">
        <v>110</v>
      </c>
      <c r="BP2915" s="5">
        <v>107</v>
      </c>
      <c r="BQ2915" s="5">
        <v>109</v>
      </c>
      <c r="BR2915" s="5">
        <v>111</v>
      </c>
      <c r="BS2915">
        <v>115</v>
      </c>
      <c r="BT2915">
        <v>116</v>
      </c>
      <c r="BU2915">
        <v>113</v>
      </c>
      <c r="BV2915">
        <v>103</v>
      </c>
      <c r="BW2915">
        <v>107</v>
      </c>
      <c r="BX2915">
        <v>116</v>
      </c>
      <c r="BY2915">
        <v>114</v>
      </c>
      <c r="BZ2915">
        <v>110</v>
      </c>
      <c r="CA2915">
        <v>105</v>
      </c>
      <c r="CB2915">
        <v>109</v>
      </c>
      <c r="CC2915">
        <v>110</v>
      </c>
      <c r="CD2915">
        <v>105</v>
      </c>
      <c r="CE2915">
        <v>105</v>
      </c>
      <c r="CF2915">
        <v>104</v>
      </c>
      <c r="CG2915">
        <v>101</v>
      </c>
      <c r="CH2915">
        <v>101</v>
      </c>
      <c r="CI2915">
        <v>105</v>
      </c>
      <c r="CJ2915">
        <v>107</v>
      </c>
      <c r="CK2915">
        <v>106</v>
      </c>
      <c r="CL2915">
        <v>104</v>
      </c>
      <c r="CM2915">
        <v>109</v>
      </c>
      <c r="CN2915">
        <v>111</v>
      </c>
      <c r="CO2915">
        <v>108</v>
      </c>
      <c r="CP2915">
        <v>105</v>
      </c>
      <c r="CQ2915">
        <v>101</v>
      </c>
      <c r="CR2915">
        <v>101</v>
      </c>
      <c r="CS2915">
        <v>105</v>
      </c>
      <c r="CT2915">
        <v>106</v>
      </c>
      <c r="CU2915">
        <v>104</v>
      </c>
      <c r="CV2915">
        <v>98</v>
      </c>
      <c r="CW2915">
        <v>101</v>
      </c>
      <c r="CX2915" t="s">
        <v>2</v>
      </c>
      <c r="CY2915" t="s">
        <v>64</v>
      </c>
    </row>
    <row r="2916" spans="1:103" x14ac:dyDescent="0.25">
      <c r="A2916" t="s">
        <v>185</v>
      </c>
      <c r="B2916">
        <v>36.03</v>
      </c>
      <c r="C2916">
        <v>-114.3289</v>
      </c>
      <c r="D2916">
        <v>1280</v>
      </c>
      <c r="E2916" t="s">
        <v>1</v>
      </c>
      <c r="F2916">
        <v>232.5</v>
      </c>
      <c r="G2916">
        <v>1993</v>
      </c>
      <c r="H2916">
        <v>8</v>
      </c>
      <c r="I2916" t="s">
        <v>260</v>
      </c>
      <c r="J2916">
        <v>100</v>
      </c>
      <c r="K2916">
        <v>93</v>
      </c>
      <c r="L2916">
        <v>93</v>
      </c>
      <c r="M2916">
        <v>88</v>
      </c>
      <c r="N2916">
        <v>98</v>
      </c>
      <c r="O2916">
        <v>81</v>
      </c>
      <c r="P2916">
        <v>75</v>
      </c>
      <c r="Q2916">
        <v>82</v>
      </c>
      <c r="R2916">
        <v>87</v>
      </c>
      <c r="S2916">
        <v>93</v>
      </c>
      <c r="T2916">
        <v>98</v>
      </c>
      <c r="U2916">
        <v>103</v>
      </c>
      <c r="V2916">
        <v>104</v>
      </c>
      <c r="W2916">
        <v>103</v>
      </c>
      <c r="X2916">
        <v>109</v>
      </c>
      <c r="Y2916">
        <v>111</v>
      </c>
      <c r="Z2916">
        <v>93</v>
      </c>
      <c r="AA2916">
        <v>97</v>
      </c>
      <c r="AB2916">
        <v>96</v>
      </c>
      <c r="AC2916">
        <v>102</v>
      </c>
      <c r="AD2916">
        <v>109</v>
      </c>
      <c r="AE2916">
        <v>109</v>
      </c>
      <c r="AF2916">
        <v>103</v>
      </c>
      <c r="AG2916">
        <v>105</v>
      </c>
      <c r="AH2916">
        <v>99</v>
      </c>
      <c r="AI2916">
        <v>108</v>
      </c>
      <c r="AJ2916">
        <v>114</v>
      </c>
      <c r="AK2916">
        <v>113</v>
      </c>
      <c r="AL2916">
        <v>111</v>
      </c>
      <c r="AM2916">
        <v>108</v>
      </c>
      <c r="AN2916" s="5">
        <v>109</v>
      </c>
      <c r="AO2916" s="5">
        <v>110</v>
      </c>
      <c r="AP2916" s="5">
        <v>107</v>
      </c>
      <c r="AQ2916" s="5">
        <v>103</v>
      </c>
      <c r="AR2916" s="5">
        <v>102</v>
      </c>
      <c r="AS2916" s="5">
        <v>105</v>
      </c>
      <c r="AT2916" s="5">
        <v>109</v>
      </c>
      <c r="AU2916" s="5">
        <v>111</v>
      </c>
      <c r="AV2916" s="5">
        <v>110</v>
      </c>
      <c r="AW2916" s="5">
        <v>109</v>
      </c>
      <c r="AX2916" s="5">
        <v>108</v>
      </c>
      <c r="AY2916" s="5">
        <v>108</v>
      </c>
      <c r="AZ2916" s="5">
        <v>105</v>
      </c>
      <c r="BA2916" s="5">
        <v>105</v>
      </c>
      <c r="BB2916" s="5">
        <v>105</v>
      </c>
      <c r="BC2916" s="5">
        <v>105</v>
      </c>
      <c r="BD2916" s="5">
        <v>102</v>
      </c>
      <c r="BE2916" s="5">
        <v>103</v>
      </c>
      <c r="BF2916" s="5">
        <v>104</v>
      </c>
      <c r="BG2916" s="5">
        <v>104</v>
      </c>
      <c r="BH2916" s="5">
        <v>106</v>
      </c>
      <c r="BI2916" s="5">
        <v>100</v>
      </c>
      <c r="BJ2916" s="5">
        <v>102</v>
      </c>
      <c r="BK2916" s="5">
        <v>103</v>
      </c>
      <c r="BL2916" s="5">
        <v>103</v>
      </c>
      <c r="BM2916" s="5">
        <v>104</v>
      </c>
      <c r="BN2916" s="5">
        <v>105</v>
      </c>
      <c r="BO2916" s="5">
        <v>105</v>
      </c>
      <c r="BP2916" s="5">
        <v>111</v>
      </c>
      <c r="BQ2916" s="5">
        <v>112</v>
      </c>
      <c r="BR2916" s="5">
        <v>112</v>
      </c>
      <c r="BS2916">
        <v>112</v>
      </c>
      <c r="BT2916">
        <v>116</v>
      </c>
      <c r="BU2916">
        <v>117</v>
      </c>
      <c r="BV2916">
        <v>115</v>
      </c>
      <c r="BW2916">
        <v>105</v>
      </c>
      <c r="BX2916">
        <v>106</v>
      </c>
      <c r="BY2916">
        <v>106</v>
      </c>
      <c r="BZ2916">
        <v>105</v>
      </c>
      <c r="CA2916">
        <v>107</v>
      </c>
      <c r="CB2916">
        <v>106</v>
      </c>
      <c r="CC2916">
        <v>110</v>
      </c>
      <c r="CD2916">
        <v>109</v>
      </c>
      <c r="CE2916">
        <v>106</v>
      </c>
      <c r="CF2916">
        <v>105</v>
      </c>
      <c r="CG2916">
        <v>105</v>
      </c>
      <c r="CH2916">
        <v>102</v>
      </c>
      <c r="CI2916">
        <v>102</v>
      </c>
      <c r="CJ2916">
        <v>106</v>
      </c>
      <c r="CK2916">
        <v>108</v>
      </c>
      <c r="CL2916">
        <v>106</v>
      </c>
      <c r="CM2916">
        <v>105</v>
      </c>
      <c r="CN2916">
        <v>105</v>
      </c>
      <c r="CO2916">
        <v>103</v>
      </c>
      <c r="CP2916">
        <v>109</v>
      </c>
      <c r="CQ2916">
        <v>108</v>
      </c>
      <c r="CR2916">
        <v>100</v>
      </c>
      <c r="CS2916">
        <v>99</v>
      </c>
      <c r="CT2916">
        <v>99</v>
      </c>
      <c r="CU2916">
        <v>99</v>
      </c>
      <c r="CV2916">
        <v>99</v>
      </c>
      <c r="CW2916">
        <v>92</v>
      </c>
      <c r="CX2916" t="s">
        <v>122</v>
      </c>
      <c r="CY2916" t="s">
        <v>186</v>
      </c>
    </row>
    <row r="2917" spans="1:103" x14ac:dyDescent="0.25">
      <c r="A2917" t="s">
        <v>187</v>
      </c>
      <c r="B2917">
        <v>36.141399999999997</v>
      </c>
      <c r="C2917">
        <v>-114.72750000000001</v>
      </c>
      <c r="D2917">
        <v>1270</v>
      </c>
      <c r="E2917" t="s">
        <v>1</v>
      </c>
      <c r="F2917">
        <v>194.9</v>
      </c>
      <c r="G2917">
        <v>1993</v>
      </c>
      <c r="H2917">
        <v>8</v>
      </c>
      <c r="I2917" t="s">
        <v>260</v>
      </c>
      <c r="J2917">
        <v>95</v>
      </c>
      <c r="K2917">
        <v>93</v>
      </c>
      <c r="L2917">
        <v>90</v>
      </c>
      <c r="M2917">
        <v>94</v>
      </c>
      <c r="N2917">
        <v>82</v>
      </c>
      <c r="O2917">
        <v>78</v>
      </c>
      <c r="P2917">
        <v>86</v>
      </c>
      <c r="Q2917">
        <v>92</v>
      </c>
      <c r="R2917">
        <v>95</v>
      </c>
      <c r="S2917">
        <v>100</v>
      </c>
      <c r="T2917">
        <v>103</v>
      </c>
      <c r="U2917">
        <v>105</v>
      </c>
      <c r="V2917">
        <v>107</v>
      </c>
      <c r="W2917">
        <v>108</v>
      </c>
      <c r="X2917">
        <v>110</v>
      </c>
      <c r="Y2917">
        <v>107</v>
      </c>
      <c r="Z2917">
        <v>98</v>
      </c>
      <c r="AA2917">
        <v>102</v>
      </c>
      <c r="AB2917">
        <v>104</v>
      </c>
      <c r="AC2917">
        <v>109</v>
      </c>
      <c r="AD2917">
        <v>105</v>
      </c>
      <c r="AE2917">
        <v>103</v>
      </c>
      <c r="AF2917">
        <v>105</v>
      </c>
      <c r="AG2917">
        <v>98</v>
      </c>
      <c r="AH2917">
        <v>109</v>
      </c>
      <c r="AI2917">
        <v>115</v>
      </c>
      <c r="AJ2917">
        <v>113</v>
      </c>
      <c r="AK2917">
        <v>109</v>
      </c>
      <c r="AL2917">
        <v>109</v>
      </c>
      <c r="AM2917">
        <v>110</v>
      </c>
      <c r="AN2917" s="5">
        <v>109</v>
      </c>
      <c r="AO2917" s="5">
        <v>104</v>
      </c>
      <c r="AP2917" s="5">
        <v>105</v>
      </c>
      <c r="AQ2917" s="5">
        <v>101</v>
      </c>
      <c r="AR2917" s="5">
        <v>105</v>
      </c>
      <c r="AS2917" s="5">
        <v>109</v>
      </c>
      <c r="AT2917" s="5">
        <v>111</v>
      </c>
      <c r="AU2917" s="5">
        <v>110</v>
      </c>
      <c r="AV2917" s="5">
        <v>105</v>
      </c>
      <c r="AW2917" s="5">
        <v>107</v>
      </c>
      <c r="AX2917" s="5">
        <v>108</v>
      </c>
      <c r="AY2917" s="5">
        <v>109</v>
      </c>
      <c r="AZ2917" s="5">
        <v>104</v>
      </c>
      <c r="BA2917" s="5">
        <v>104</v>
      </c>
      <c r="BB2917" s="5">
        <v>105</v>
      </c>
      <c r="BC2917" s="5">
        <v>102</v>
      </c>
      <c r="BD2917" s="5">
        <v>104</v>
      </c>
      <c r="BE2917" s="5">
        <v>104</v>
      </c>
      <c r="BF2917" s="5">
        <v>104</v>
      </c>
      <c r="BG2917" s="5">
        <v>105</v>
      </c>
      <c r="BH2917" s="5">
        <v>100</v>
      </c>
      <c r="BI2917" s="5">
        <v>103</v>
      </c>
      <c r="BJ2917" s="5">
        <v>102</v>
      </c>
      <c r="BK2917" s="5">
        <v>103</v>
      </c>
      <c r="BL2917" s="5">
        <v>102</v>
      </c>
      <c r="BM2917" s="5">
        <v>105</v>
      </c>
      <c r="BN2917" s="5">
        <v>109</v>
      </c>
      <c r="BO2917" s="5">
        <v>110</v>
      </c>
      <c r="BP2917" s="5">
        <v>109</v>
      </c>
      <c r="BQ2917" s="5">
        <v>112</v>
      </c>
      <c r="BR2917" s="5">
        <v>113</v>
      </c>
      <c r="BS2917">
        <v>116</v>
      </c>
      <c r="BT2917">
        <v>117</v>
      </c>
      <c r="BU2917">
        <v>114</v>
      </c>
      <c r="BV2917">
        <v>114</v>
      </c>
      <c r="BW2917">
        <v>108</v>
      </c>
      <c r="BX2917">
        <v>112</v>
      </c>
      <c r="BY2917">
        <v>104</v>
      </c>
      <c r="BZ2917">
        <v>105</v>
      </c>
      <c r="CA2917">
        <v>105</v>
      </c>
      <c r="CB2917">
        <v>109</v>
      </c>
      <c r="CC2917">
        <v>109</v>
      </c>
      <c r="CD2917">
        <v>106</v>
      </c>
      <c r="CE2917">
        <v>103</v>
      </c>
      <c r="CF2917">
        <v>103</v>
      </c>
      <c r="CG2917">
        <v>100</v>
      </c>
      <c r="CH2917">
        <v>103</v>
      </c>
      <c r="CI2917">
        <v>108</v>
      </c>
      <c r="CJ2917">
        <v>108</v>
      </c>
      <c r="CK2917">
        <v>106</v>
      </c>
      <c r="CL2917">
        <v>103</v>
      </c>
      <c r="CM2917">
        <v>105</v>
      </c>
      <c r="CN2917">
        <v>106</v>
      </c>
      <c r="CO2917">
        <v>110</v>
      </c>
      <c r="CP2917">
        <v>105</v>
      </c>
      <c r="CQ2917">
        <v>99</v>
      </c>
      <c r="CR2917">
        <v>100</v>
      </c>
      <c r="CS2917">
        <v>104</v>
      </c>
      <c r="CT2917">
        <v>104</v>
      </c>
      <c r="CU2917">
        <v>100</v>
      </c>
      <c r="CV2917">
        <v>98</v>
      </c>
      <c r="CW2917">
        <v>99</v>
      </c>
      <c r="CX2917" t="s">
        <v>2</v>
      </c>
      <c r="CY2917" t="s">
        <v>188</v>
      </c>
    </row>
    <row r="2918" spans="1:103" x14ac:dyDescent="0.25">
      <c r="A2918" t="s">
        <v>195</v>
      </c>
      <c r="B2918">
        <v>36.309199999999997</v>
      </c>
      <c r="C2918">
        <v>-114.4256</v>
      </c>
      <c r="D2918">
        <v>1250</v>
      </c>
      <c r="E2918" t="s">
        <v>1</v>
      </c>
      <c r="F2918">
        <v>219</v>
      </c>
      <c r="G2918">
        <v>1993</v>
      </c>
      <c r="H2918">
        <v>8</v>
      </c>
      <c r="I2918" t="s">
        <v>260</v>
      </c>
      <c r="J2918">
        <v>99</v>
      </c>
      <c r="K2918">
        <v>91</v>
      </c>
      <c r="L2918">
        <v>91</v>
      </c>
      <c r="M2918">
        <v>89</v>
      </c>
      <c r="N2918">
        <v>92</v>
      </c>
      <c r="O2918">
        <v>82</v>
      </c>
      <c r="P2918">
        <v>84</v>
      </c>
      <c r="Q2918">
        <v>84</v>
      </c>
      <c r="R2918">
        <v>87</v>
      </c>
      <c r="S2918">
        <v>93</v>
      </c>
      <c r="T2918">
        <v>98</v>
      </c>
      <c r="U2918">
        <v>102</v>
      </c>
      <c r="V2918">
        <v>104</v>
      </c>
      <c r="W2918">
        <v>102</v>
      </c>
      <c r="X2918">
        <v>107</v>
      </c>
      <c r="Y2918">
        <v>112</v>
      </c>
      <c r="Z2918">
        <v>107</v>
      </c>
      <c r="AA2918">
        <v>92</v>
      </c>
      <c r="AB2918">
        <v>98</v>
      </c>
      <c r="AC2918">
        <v>104</v>
      </c>
      <c r="AD2918">
        <v>109</v>
      </c>
      <c r="AE2918">
        <v>105</v>
      </c>
      <c r="AF2918">
        <v>105</v>
      </c>
      <c r="AG2918">
        <v>98</v>
      </c>
      <c r="AH2918">
        <v>99</v>
      </c>
      <c r="AI2918">
        <v>107</v>
      </c>
      <c r="AJ2918">
        <v>110</v>
      </c>
      <c r="AK2918">
        <v>115</v>
      </c>
      <c r="AL2918">
        <v>112</v>
      </c>
      <c r="AM2918">
        <v>107</v>
      </c>
      <c r="AN2918" s="5">
        <v>107</v>
      </c>
      <c r="AO2918" s="5">
        <v>110</v>
      </c>
      <c r="AP2918" s="5">
        <v>105</v>
      </c>
      <c r="AQ2918" s="5">
        <v>104</v>
      </c>
      <c r="AR2918" s="5">
        <v>100</v>
      </c>
      <c r="AS2918" s="5">
        <v>102</v>
      </c>
      <c r="AT2918" s="5">
        <v>106</v>
      </c>
      <c r="AU2918" s="5">
        <v>112</v>
      </c>
      <c r="AV2918" s="5">
        <v>110</v>
      </c>
      <c r="AW2918" s="5">
        <v>108</v>
      </c>
      <c r="AX2918" s="5">
        <v>105</v>
      </c>
      <c r="AY2918" s="5">
        <v>108</v>
      </c>
      <c r="AZ2918" s="5">
        <v>103</v>
      </c>
      <c r="BA2918" s="5">
        <v>105</v>
      </c>
      <c r="BB2918" s="5">
        <v>105</v>
      </c>
      <c r="BC2918" s="5">
        <v>104</v>
      </c>
      <c r="BD2918" s="5">
        <v>99</v>
      </c>
      <c r="BE2918" s="5">
        <v>102</v>
      </c>
      <c r="BF2918" s="5">
        <v>105</v>
      </c>
      <c r="BG2918" s="5">
        <v>105</v>
      </c>
      <c r="BH2918" s="5">
        <v>106</v>
      </c>
      <c r="BI2918" s="5">
        <v>99</v>
      </c>
      <c r="BJ2918" s="5">
        <v>101</v>
      </c>
      <c r="BK2918" s="5">
        <v>101</v>
      </c>
      <c r="BL2918" s="5">
        <v>101</v>
      </c>
      <c r="BM2918" s="5">
        <v>110</v>
      </c>
      <c r="BN2918" s="5">
        <v>102</v>
      </c>
      <c r="BO2918" s="5">
        <v>107</v>
      </c>
      <c r="BP2918" s="5">
        <v>110</v>
      </c>
      <c r="BQ2918" s="5">
        <v>109</v>
      </c>
      <c r="BR2918" s="5">
        <v>109</v>
      </c>
      <c r="BS2918">
        <v>110</v>
      </c>
      <c r="BT2918">
        <v>117</v>
      </c>
      <c r="BU2918">
        <v>115</v>
      </c>
      <c r="BV2918">
        <v>111</v>
      </c>
      <c r="BW2918">
        <v>108</v>
      </c>
      <c r="BX2918">
        <v>104</v>
      </c>
      <c r="BY2918">
        <v>102</v>
      </c>
      <c r="BZ2918">
        <v>101</v>
      </c>
      <c r="CA2918">
        <v>107</v>
      </c>
      <c r="CB2918">
        <v>107</v>
      </c>
      <c r="CC2918">
        <v>107</v>
      </c>
      <c r="CD2918">
        <v>108</v>
      </c>
      <c r="CE2918">
        <v>105</v>
      </c>
      <c r="CF2918">
        <v>104</v>
      </c>
      <c r="CG2918">
        <v>104</v>
      </c>
      <c r="CH2918">
        <v>101</v>
      </c>
      <c r="CI2918">
        <v>104</v>
      </c>
      <c r="CJ2918">
        <v>103</v>
      </c>
      <c r="CK2918">
        <v>109</v>
      </c>
      <c r="CL2918">
        <v>107</v>
      </c>
      <c r="CM2918">
        <v>104</v>
      </c>
      <c r="CN2918">
        <v>104</v>
      </c>
      <c r="CO2918">
        <v>103</v>
      </c>
      <c r="CP2918">
        <v>110</v>
      </c>
      <c r="CQ2918">
        <v>104</v>
      </c>
      <c r="CR2918">
        <v>97</v>
      </c>
      <c r="CS2918">
        <v>99</v>
      </c>
      <c r="CT2918">
        <v>102</v>
      </c>
      <c r="CU2918">
        <v>101</v>
      </c>
      <c r="CV2918">
        <v>99</v>
      </c>
      <c r="CW2918">
        <v>95</v>
      </c>
      <c r="CX2918" t="s">
        <v>2</v>
      </c>
      <c r="CY2918" t="s">
        <v>196</v>
      </c>
    </row>
    <row r="2919" spans="1:103" x14ac:dyDescent="0.25">
      <c r="A2919" t="s">
        <v>171</v>
      </c>
      <c r="B2919">
        <v>35.118600000000001</v>
      </c>
      <c r="C2919">
        <v>-114.69329999999999</v>
      </c>
      <c r="D2919">
        <v>1000</v>
      </c>
      <c r="E2919" t="s">
        <v>1</v>
      </c>
      <c r="F2919">
        <v>246.3</v>
      </c>
      <c r="G2919">
        <v>1993</v>
      </c>
      <c r="H2919">
        <v>8</v>
      </c>
      <c r="I2919" t="s">
        <v>260</v>
      </c>
      <c r="J2919">
        <v>92</v>
      </c>
      <c r="K2919">
        <v>90</v>
      </c>
      <c r="L2919">
        <v>90</v>
      </c>
      <c r="M2919">
        <v>89</v>
      </c>
      <c r="N2919">
        <v>80</v>
      </c>
      <c r="O2919">
        <v>74</v>
      </c>
      <c r="P2919">
        <v>82</v>
      </c>
      <c r="Q2919">
        <v>89</v>
      </c>
      <c r="R2919">
        <v>92</v>
      </c>
      <c r="S2919">
        <v>99</v>
      </c>
      <c r="T2919">
        <v>100</v>
      </c>
      <c r="U2919">
        <v>99</v>
      </c>
      <c r="V2919">
        <v>103</v>
      </c>
      <c r="W2919">
        <v>107</v>
      </c>
      <c r="X2919">
        <v>108</v>
      </c>
      <c r="Y2919">
        <v>104</v>
      </c>
      <c r="Z2919">
        <v>91</v>
      </c>
      <c r="AA2919">
        <v>96</v>
      </c>
      <c r="AB2919">
        <v>104</v>
      </c>
      <c r="AC2919">
        <v>105</v>
      </c>
      <c r="AD2919">
        <v>101</v>
      </c>
      <c r="AE2919">
        <v>99</v>
      </c>
      <c r="AF2919">
        <v>104</v>
      </c>
      <c r="AG2919">
        <v>100</v>
      </c>
      <c r="AH2919">
        <v>108</v>
      </c>
      <c r="AI2919">
        <v>110</v>
      </c>
      <c r="AJ2919">
        <v>110</v>
      </c>
      <c r="AK2919">
        <v>107</v>
      </c>
      <c r="AL2919">
        <v>106</v>
      </c>
      <c r="AM2919">
        <v>104</v>
      </c>
      <c r="AN2919" s="5">
        <v>104</v>
      </c>
      <c r="AO2919" s="5">
        <v>103</v>
      </c>
      <c r="AP2919" s="5">
        <v>100</v>
      </c>
      <c r="AQ2919" s="5">
        <v>99</v>
      </c>
      <c r="AR2919" s="5">
        <v>99</v>
      </c>
      <c r="AS2919" s="5">
        <v>101</v>
      </c>
      <c r="AT2919" s="5">
        <v>106</v>
      </c>
      <c r="AU2919" s="5">
        <v>106</v>
      </c>
      <c r="AV2919" s="5">
        <v>99</v>
      </c>
      <c r="AW2919" s="5">
        <v>93</v>
      </c>
      <c r="AX2919" s="5">
        <v>102</v>
      </c>
      <c r="AY2919" s="5">
        <v>101</v>
      </c>
      <c r="AZ2919" s="5">
        <v>101</v>
      </c>
      <c r="BA2919" s="5">
        <v>102</v>
      </c>
      <c r="BB2919" s="5">
        <v>102</v>
      </c>
      <c r="BC2919" s="5">
        <v>97</v>
      </c>
      <c r="BD2919" s="5">
        <v>97</v>
      </c>
      <c r="BE2919" s="5">
        <v>99</v>
      </c>
      <c r="BF2919" s="5">
        <v>101</v>
      </c>
      <c r="BG2919" s="5">
        <v>100</v>
      </c>
      <c r="BH2919" s="5">
        <v>95</v>
      </c>
      <c r="BI2919" s="5">
        <v>97</v>
      </c>
      <c r="BJ2919" s="5">
        <v>99</v>
      </c>
      <c r="BK2919" s="5">
        <v>98</v>
      </c>
      <c r="BL2919" s="5">
        <v>96</v>
      </c>
      <c r="BM2919" s="5">
        <v>98</v>
      </c>
      <c r="BN2919" s="5">
        <v>104</v>
      </c>
      <c r="BO2919" s="5">
        <v>105</v>
      </c>
      <c r="BP2919" s="5">
        <v>104</v>
      </c>
      <c r="BQ2919" s="5">
        <v>107</v>
      </c>
      <c r="BR2919" s="5">
        <v>112</v>
      </c>
      <c r="BS2919">
        <v>116</v>
      </c>
      <c r="BT2919">
        <v>108</v>
      </c>
      <c r="BU2919">
        <v>108</v>
      </c>
      <c r="BV2919">
        <v>103</v>
      </c>
      <c r="BW2919">
        <v>105</v>
      </c>
      <c r="BX2919">
        <v>109</v>
      </c>
      <c r="BY2919">
        <v>99</v>
      </c>
      <c r="BZ2919">
        <v>100</v>
      </c>
      <c r="CA2919">
        <v>102</v>
      </c>
      <c r="CB2919">
        <v>105</v>
      </c>
      <c r="CC2919">
        <v>105</v>
      </c>
      <c r="CD2919">
        <v>101</v>
      </c>
      <c r="CE2919">
        <v>97</v>
      </c>
      <c r="CF2919">
        <v>98</v>
      </c>
      <c r="CG2919">
        <v>97</v>
      </c>
      <c r="CH2919">
        <v>99</v>
      </c>
      <c r="CI2919">
        <v>101</v>
      </c>
      <c r="CJ2919">
        <v>104</v>
      </c>
      <c r="CK2919">
        <v>101</v>
      </c>
      <c r="CL2919">
        <v>98</v>
      </c>
      <c r="CM2919">
        <v>103</v>
      </c>
      <c r="CN2919">
        <v>103</v>
      </c>
      <c r="CO2919">
        <v>106</v>
      </c>
      <c r="CP2919">
        <v>101</v>
      </c>
      <c r="CQ2919">
        <v>92</v>
      </c>
      <c r="CR2919">
        <v>95</v>
      </c>
      <c r="CS2919">
        <v>101</v>
      </c>
      <c r="CT2919">
        <v>100</v>
      </c>
      <c r="CU2919">
        <v>95</v>
      </c>
      <c r="CV2919">
        <v>88</v>
      </c>
      <c r="CW2919">
        <v>97</v>
      </c>
      <c r="CX2919" t="s">
        <v>2</v>
      </c>
      <c r="CY2919" t="s">
        <v>172</v>
      </c>
    </row>
    <row r="2920" spans="1:103" x14ac:dyDescent="0.25">
      <c r="A2920" t="s">
        <v>183</v>
      </c>
      <c r="B2920">
        <v>35.053100000000001</v>
      </c>
      <c r="C2920">
        <v>-116.07940000000001</v>
      </c>
      <c r="D2920">
        <v>950</v>
      </c>
      <c r="E2920" t="s">
        <v>1</v>
      </c>
      <c r="F2920">
        <v>171.9</v>
      </c>
      <c r="G2920">
        <v>1993</v>
      </c>
      <c r="H2920">
        <v>8</v>
      </c>
      <c r="I2920" t="s">
        <v>260</v>
      </c>
      <c r="J2920">
        <v>93</v>
      </c>
      <c r="K2920">
        <v>88</v>
      </c>
      <c r="L2920">
        <v>92</v>
      </c>
      <c r="M2920">
        <v>91</v>
      </c>
      <c r="O2920">
        <v>77</v>
      </c>
      <c r="P2920">
        <v>87</v>
      </c>
      <c r="Q2920">
        <v>93</v>
      </c>
      <c r="R2920">
        <v>98</v>
      </c>
      <c r="S2920">
        <v>106</v>
      </c>
      <c r="T2920">
        <v>104</v>
      </c>
      <c r="U2920">
        <v>103</v>
      </c>
      <c r="V2920">
        <v>109</v>
      </c>
      <c r="W2920">
        <v>112</v>
      </c>
      <c r="X2920">
        <v>110</v>
      </c>
      <c r="Y2920">
        <v>104</v>
      </c>
      <c r="Z2920">
        <v>96</v>
      </c>
      <c r="AA2920">
        <v>108</v>
      </c>
      <c r="AB2920">
        <v>107</v>
      </c>
      <c r="AC2920">
        <v>105</v>
      </c>
      <c r="AD2920">
        <v>103</v>
      </c>
      <c r="AE2920">
        <v>105</v>
      </c>
      <c r="AF2920">
        <v>107</v>
      </c>
      <c r="AG2920">
        <v>105</v>
      </c>
      <c r="AH2920">
        <v>113</v>
      </c>
      <c r="AI2920">
        <v>114</v>
      </c>
      <c r="AJ2920">
        <v>108</v>
      </c>
      <c r="AK2920">
        <v>108</v>
      </c>
      <c r="AL2920">
        <v>110</v>
      </c>
      <c r="AM2920">
        <v>113</v>
      </c>
      <c r="AN2920" s="5">
        <v>111</v>
      </c>
      <c r="AO2920" s="5">
        <v>110</v>
      </c>
      <c r="AP2920" s="5">
        <v>105</v>
      </c>
      <c r="AQ2920" s="5">
        <v>104</v>
      </c>
      <c r="AR2920" s="5">
        <v>106</v>
      </c>
      <c r="AS2920" s="5">
        <v>109</v>
      </c>
      <c r="AT2920" s="5">
        <v>113</v>
      </c>
      <c r="AU2920" s="5">
        <v>115</v>
      </c>
      <c r="AV2920" s="5">
        <v>109</v>
      </c>
      <c r="AW2920" s="5">
        <v>94</v>
      </c>
      <c r="AX2920" s="5">
        <v>94</v>
      </c>
      <c r="AY2920" s="5">
        <v>110</v>
      </c>
      <c r="AZ2920" s="5">
        <v>107</v>
      </c>
      <c r="BA2920" s="5">
        <v>107</v>
      </c>
      <c r="BB2920" s="5">
        <v>104</v>
      </c>
      <c r="BC2920" s="5">
        <v>101</v>
      </c>
      <c r="BD2920" s="5">
        <v>105</v>
      </c>
      <c r="BE2920" s="5">
        <v>104</v>
      </c>
      <c r="BF2920" s="5">
        <v>106</v>
      </c>
      <c r="BG2920" s="5">
        <v>105</v>
      </c>
      <c r="BH2920" s="5">
        <v>100</v>
      </c>
      <c r="BI2920" s="5">
        <v>105</v>
      </c>
      <c r="BJ2920" s="5">
        <v>105</v>
      </c>
      <c r="BK2920" s="5">
        <v>103</v>
      </c>
      <c r="BL2920" s="5">
        <v>103</v>
      </c>
      <c r="BM2920" s="5">
        <v>106</v>
      </c>
      <c r="BN2920" s="5">
        <v>110</v>
      </c>
      <c r="BO2920" s="5">
        <v>109</v>
      </c>
      <c r="BP2920" s="5">
        <v>108</v>
      </c>
      <c r="BQ2920" s="5">
        <v>111</v>
      </c>
      <c r="BR2920" s="5">
        <v>115</v>
      </c>
      <c r="BS2920">
        <v>117</v>
      </c>
      <c r="BT2920">
        <v>121</v>
      </c>
      <c r="BU2920">
        <v>116</v>
      </c>
      <c r="BV2920">
        <v>110</v>
      </c>
      <c r="BW2920">
        <v>115</v>
      </c>
      <c r="BX2920">
        <v>113</v>
      </c>
      <c r="BY2920">
        <v>108</v>
      </c>
      <c r="BZ2920">
        <v>109</v>
      </c>
      <c r="CA2920">
        <v>108</v>
      </c>
      <c r="CB2920">
        <v>109</v>
      </c>
      <c r="CC2920">
        <v>110</v>
      </c>
      <c r="CD2920">
        <v>104</v>
      </c>
      <c r="CE2920">
        <v>103</v>
      </c>
      <c r="CF2920">
        <v>103</v>
      </c>
      <c r="CG2920">
        <v>101</v>
      </c>
      <c r="CH2920">
        <v>101</v>
      </c>
      <c r="CI2920">
        <v>107</v>
      </c>
      <c r="CJ2920">
        <v>109</v>
      </c>
      <c r="CK2920">
        <v>108</v>
      </c>
      <c r="CL2920">
        <v>105</v>
      </c>
      <c r="CM2920">
        <v>103</v>
      </c>
      <c r="CN2920">
        <v>109</v>
      </c>
      <c r="CO2920">
        <v>112</v>
      </c>
      <c r="CP2920">
        <v>109</v>
      </c>
      <c r="CQ2920">
        <v>99</v>
      </c>
      <c r="CR2920">
        <v>101</v>
      </c>
      <c r="CS2920">
        <v>106</v>
      </c>
      <c r="CT2920">
        <v>105</v>
      </c>
      <c r="CU2920">
        <v>106</v>
      </c>
      <c r="CV2920">
        <v>103</v>
      </c>
      <c r="CW2920">
        <v>100</v>
      </c>
      <c r="CX2920" t="s">
        <v>5</v>
      </c>
      <c r="CY2920" t="s">
        <v>184</v>
      </c>
    </row>
    <row r="2921" spans="1:103" x14ac:dyDescent="0.25">
      <c r="A2921" t="s">
        <v>140</v>
      </c>
      <c r="B2921">
        <v>35.868600000000001</v>
      </c>
      <c r="C2921">
        <v>-114.6611</v>
      </c>
      <c r="D2921">
        <v>740</v>
      </c>
      <c r="E2921" t="s">
        <v>1</v>
      </c>
      <c r="F2921">
        <v>208.6</v>
      </c>
      <c r="G2921">
        <v>1993</v>
      </c>
      <c r="H2921">
        <v>8</v>
      </c>
      <c r="I2921" t="s">
        <v>260</v>
      </c>
      <c r="J2921">
        <v>97</v>
      </c>
      <c r="K2921">
        <v>95</v>
      </c>
      <c r="L2921">
        <v>92</v>
      </c>
      <c r="M2921">
        <v>92</v>
      </c>
      <c r="N2921">
        <v>92</v>
      </c>
      <c r="O2921">
        <v>82</v>
      </c>
      <c r="P2921">
        <v>77</v>
      </c>
      <c r="Q2921">
        <v>86</v>
      </c>
      <c r="R2921">
        <v>90</v>
      </c>
      <c r="S2921">
        <v>95</v>
      </c>
      <c r="T2921">
        <v>102</v>
      </c>
      <c r="U2921">
        <v>102</v>
      </c>
      <c r="V2921">
        <v>103</v>
      </c>
      <c r="W2921">
        <v>107</v>
      </c>
      <c r="X2921">
        <v>108</v>
      </c>
      <c r="Y2921">
        <v>111</v>
      </c>
      <c r="Z2921">
        <v>108</v>
      </c>
      <c r="AA2921">
        <v>96</v>
      </c>
      <c r="AB2921">
        <v>100</v>
      </c>
      <c r="AC2921">
        <v>105</v>
      </c>
      <c r="AD2921">
        <v>108</v>
      </c>
      <c r="AE2921">
        <v>104</v>
      </c>
      <c r="AF2921">
        <v>103</v>
      </c>
      <c r="AG2921">
        <v>106</v>
      </c>
      <c r="AH2921">
        <v>103</v>
      </c>
      <c r="AI2921">
        <v>110</v>
      </c>
      <c r="AJ2921">
        <v>115</v>
      </c>
      <c r="AK2921">
        <v>115</v>
      </c>
      <c r="AL2921">
        <v>110</v>
      </c>
      <c r="AM2921">
        <v>108</v>
      </c>
      <c r="AN2921" s="5">
        <v>108</v>
      </c>
      <c r="AO2921" s="5">
        <v>108</v>
      </c>
      <c r="AP2921" s="5">
        <v>109</v>
      </c>
      <c r="AQ2921" s="5">
        <v>105</v>
      </c>
      <c r="AR2921" s="5">
        <v>103</v>
      </c>
      <c r="AS2921" s="5">
        <v>101</v>
      </c>
      <c r="AT2921" s="5">
        <v>107</v>
      </c>
      <c r="AU2921" s="5">
        <v>110</v>
      </c>
      <c r="AV2921" s="5">
        <v>108</v>
      </c>
      <c r="AW2921" s="5">
        <v>105</v>
      </c>
      <c r="AX2921" s="5">
        <v>106</v>
      </c>
      <c r="AY2921" s="5">
        <v>106</v>
      </c>
      <c r="AZ2921" s="5">
        <v>104</v>
      </c>
      <c r="BA2921" s="5">
        <v>105</v>
      </c>
      <c r="BB2921" s="5">
        <v>103</v>
      </c>
      <c r="BC2921" s="5">
        <v>105</v>
      </c>
      <c r="BD2921" s="5">
        <v>102</v>
      </c>
      <c r="BE2921" s="5">
        <v>103</v>
      </c>
      <c r="BF2921" s="5">
        <v>102</v>
      </c>
      <c r="BG2921" s="5">
        <v>104</v>
      </c>
      <c r="BH2921" s="5">
        <v>104</v>
      </c>
      <c r="BI2921" s="5">
        <v>99</v>
      </c>
      <c r="BJ2921" s="5">
        <v>101</v>
      </c>
      <c r="BK2921" s="5">
        <v>102</v>
      </c>
      <c r="BL2921" s="5">
        <v>101</v>
      </c>
      <c r="BM2921" s="5">
        <v>101</v>
      </c>
      <c r="BN2921" s="5">
        <v>104</v>
      </c>
      <c r="BO2921" s="5">
        <v>109</v>
      </c>
      <c r="BP2921" s="5">
        <v>108</v>
      </c>
      <c r="BQ2921" s="5">
        <v>109</v>
      </c>
      <c r="BR2921" s="5">
        <v>112</v>
      </c>
      <c r="BS2921">
        <v>109</v>
      </c>
      <c r="BT2921">
        <v>117</v>
      </c>
      <c r="BU2921">
        <v>116</v>
      </c>
      <c r="BV2921">
        <v>113</v>
      </c>
      <c r="BW2921">
        <v>108</v>
      </c>
      <c r="BX2921">
        <v>109</v>
      </c>
      <c r="BY2921">
        <v>110</v>
      </c>
      <c r="BZ2921">
        <v>102</v>
      </c>
      <c r="CA2921">
        <v>104</v>
      </c>
      <c r="CB2921">
        <v>104</v>
      </c>
      <c r="CC2921">
        <v>104</v>
      </c>
      <c r="CD2921">
        <v>109</v>
      </c>
      <c r="CE2921">
        <v>105</v>
      </c>
      <c r="CF2921">
        <v>102</v>
      </c>
      <c r="CG2921">
        <v>100</v>
      </c>
      <c r="CH2921">
        <v>99</v>
      </c>
      <c r="CI2921">
        <v>101</v>
      </c>
      <c r="CJ2921">
        <v>105</v>
      </c>
      <c r="CK2921">
        <v>107</v>
      </c>
      <c r="CL2921">
        <v>108</v>
      </c>
      <c r="CM2921">
        <v>102</v>
      </c>
      <c r="CN2921">
        <v>106</v>
      </c>
      <c r="CO2921">
        <v>106</v>
      </c>
      <c r="CP2921">
        <v>109</v>
      </c>
      <c r="CQ2921">
        <v>109</v>
      </c>
      <c r="CR2921">
        <v>98</v>
      </c>
      <c r="CS2921">
        <v>101</v>
      </c>
      <c r="CT2921">
        <v>104</v>
      </c>
      <c r="CU2921">
        <v>104</v>
      </c>
      <c r="CV2921">
        <v>96</v>
      </c>
      <c r="CW2921">
        <v>93</v>
      </c>
      <c r="CX2921" t="s">
        <v>122</v>
      </c>
      <c r="CY2921" t="s">
        <v>141</v>
      </c>
    </row>
    <row r="2922" spans="1:103" x14ac:dyDescent="0.25">
      <c r="A2922" t="s">
        <v>117</v>
      </c>
      <c r="B2922">
        <v>36.462499999999999</v>
      </c>
      <c r="C2922">
        <v>-116.8672</v>
      </c>
      <c r="D2922">
        <v>-194</v>
      </c>
      <c r="E2922" t="s">
        <v>1</v>
      </c>
      <c r="F2922">
        <v>0</v>
      </c>
      <c r="G2922">
        <v>1993</v>
      </c>
      <c r="H2922">
        <v>8</v>
      </c>
      <c r="I2922" t="s">
        <v>260</v>
      </c>
      <c r="J2922">
        <v>98</v>
      </c>
      <c r="K2922">
        <v>101</v>
      </c>
      <c r="L2922">
        <v>98</v>
      </c>
      <c r="M2922">
        <v>102</v>
      </c>
      <c r="N2922">
        <v>76</v>
      </c>
      <c r="O2922">
        <v>84</v>
      </c>
      <c r="P2922">
        <v>93</v>
      </c>
      <c r="Q2922">
        <v>101</v>
      </c>
      <c r="R2922">
        <v>103</v>
      </c>
      <c r="S2922">
        <v>109</v>
      </c>
      <c r="T2922">
        <v>109</v>
      </c>
      <c r="U2922">
        <v>110</v>
      </c>
      <c r="V2922">
        <v>113</v>
      </c>
      <c r="W2922">
        <v>115</v>
      </c>
      <c r="X2922">
        <v>115</v>
      </c>
      <c r="Y2922">
        <v>111</v>
      </c>
      <c r="Z2922">
        <v>107</v>
      </c>
      <c r="AA2922">
        <v>110</v>
      </c>
      <c r="AB2922">
        <v>116</v>
      </c>
      <c r="AC2922">
        <v>116</v>
      </c>
      <c r="AD2922">
        <v>110</v>
      </c>
      <c r="AE2922">
        <v>109</v>
      </c>
      <c r="AF2922">
        <v>112</v>
      </c>
      <c r="AG2922">
        <v>110</v>
      </c>
      <c r="AH2922">
        <v>118</v>
      </c>
      <c r="AI2922">
        <v>120</v>
      </c>
      <c r="AJ2922">
        <v>122</v>
      </c>
      <c r="AK2922">
        <v>118</v>
      </c>
      <c r="AL2922">
        <v>112</v>
      </c>
      <c r="AM2922">
        <v>115</v>
      </c>
      <c r="AN2922" s="5">
        <v>116</v>
      </c>
      <c r="AO2922" s="5">
        <v>119</v>
      </c>
      <c r="AP2922" s="5">
        <v>110</v>
      </c>
      <c r="AQ2922" s="5">
        <v>110</v>
      </c>
      <c r="AR2922" s="5">
        <v>113</v>
      </c>
      <c r="AS2922" s="5">
        <v>116</v>
      </c>
      <c r="AT2922" s="5">
        <v>118</v>
      </c>
      <c r="AU2922" s="5">
        <v>117</v>
      </c>
      <c r="AV2922" s="5">
        <v>117</v>
      </c>
      <c r="AW2922" s="5">
        <v>115</v>
      </c>
      <c r="AX2922" s="5">
        <v>116</v>
      </c>
      <c r="AY2922" s="5">
        <v>112</v>
      </c>
      <c r="AZ2922" s="5">
        <v>111</v>
      </c>
      <c r="BA2922" s="5">
        <v>110</v>
      </c>
      <c r="BB2922" s="5">
        <v>112</v>
      </c>
      <c r="BC2922" s="5">
        <v>106</v>
      </c>
      <c r="BD2922" s="5">
        <v>108</v>
      </c>
      <c r="BE2922" s="5">
        <v>112</v>
      </c>
      <c r="BF2922" s="5">
        <v>113</v>
      </c>
      <c r="BG2922" s="5">
        <v>109</v>
      </c>
      <c r="BH2922" s="5">
        <v>107</v>
      </c>
      <c r="BI2922" s="5">
        <v>111</v>
      </c>
      <c r="BJ2922" s="5">
        <v>113</v>
      </c>
      <c r="BK2922" s="5">
        <v>111</v>
      </c>
      <c r="BL2922" s="5">
        <v>112</v>
      </c>
      <c r="BM2922" s="5">
        <v>113</v>
      </c>
      <c r="BN2922" s="5">
        <v>115</v>
      </c>
      <c r="BO2922" s="5">
        <v>118</v>
      </c>
      <c r="BP2922" s="5">
        <v>116</v>
      </c>
      <c r="BQ2922" s="5">
        <v>118</v>
      </c>
      <c r="BR2922" s="5">
        <v>122</v>
      </c>
      <c r="BS2922">
        <v>126</v>
      </c>
      <c r="BT2922">
        <v>127</v>
      </c>
      <c r="BU2922">
        <v>124</v>
      </c>
      <c r="BV2922">
        <v>119</v>
      </c>
      <c r="BW2922">
        <v>120</v>
      </c>
      <c r="BX2922">
        <v>120</v>
      </c>
      <c r="BY2922">
        <v>114</v>
      </c>
      <c r="BZ2922">
        <v>112</v>
      </c>
      <c r="CA2922">
        <v>113</v>
      </c>
      <c r="CB2922">
        <v>115</v>
      </c>
      <c r="CC2922">
        <v>115</v>
      </c>
      <c r="CD2922">
        <v>108</v>
      </c>
      <c r="CE2922">
        <v>108</v>
      </c>
      <c r="CF2922">
        <v>108</v>
      </c>
      <c r="CG2922">
        <v>106</v>
      </c>
      <c r="CH2922">
        <v>105</v>
      </c>
      <c r="CI2922">
        <v>110</v>
      </c>
      <c r="CJ2922">
        <v>113</v>
      </c>
      <c r="CK2922">
        <v>113</v>
      </c>
      <c r="CL2922">
        <v>108</v>
      </c>
      <c r="CM2922">
        <v>109</v>
      </c>
      <c r="CN2922">
        <v>114</v>
      </c>
      <c r="CO2922">
        <v>117</v>
      </c>
      <c r="CP2922">
        <v>117</v>
      </c>
      <c r="CQ2922">
        <v>114</v>
      </c>
      <c r="CR2922">
        <v>110</v>
      </c>
      <c r="CS2922">
        <v>115</v>
      </c>
      <c r="CT2922">
        <v>114</v>
      </c>
      <c r="CU2922">
        <v>114</v>
      </c>
      <c r="CV2922">
        <v>108</v>
      </c>
      <c r="CW2922">
        <v>109</v>
      </c>
      <c r="CX2922" t="s">
        <v>5</v>
      </c>
      <c r="CY2922" t="s">
        <v>118</v>
      </c>
    </row>
    <row r="2923" spans="1:103" x14ac:dyDescent="0.25">
      <c r="BS2923" cm="1">
        <f t="array" ref="BS2923">SUMPRODUCT(--(MOD(AN2922:BR2922,5)=0))</f>
        <v>5</v>
      </c>
      <c r="BT2923">
        <f>AVERAGE(AN2922:BR2922)</f>
        <v>113.41935483870968</v>
      </c>
    </row>
    <row r="2924" spans="1:103" x14ac:dyDescent="0.25">
      <c r="D2924" s="5">
        <f>AVERAGE(D2868:D2921)</f>
        <v>3343.3518518518517</v>
      </c>
      <c r="AN2924" s="5">
        <f>AVERAGE(AN2868:AN2921)</f>
        <v>100.20370370370371</v>
      </c>
      <c r="AO2924" s="5">
        <f t="shared" ref="AO2924:BR2924" si="3780">AVERAGE(AO2868:AO2921)</f>
        <v>98.370370370370367</v>
      </c>
      <c r="AP2924" s="5">
        <f t="shared" si="3780"/>
        <v>94.111111111111114</v>
      </c>
      <c r="AQ2924" s="5">
        <f t="shared" si="3780"/>
        <v>93.166666666666671</v>
      </c>
      <c r="AR2924" s="5">
        <f t="shared" si="3780"/>
        <v>95.611111111111114</v>
      </c>
      <c r="AS2924" s="5">
        <f t="shared" si="3780"/>
        <v>98.333333333333329</v>
      </c>
      <c r="AT2924" s="5">
        <f t="shared" si="3780"/>
        <v>100.75925925925925</v>
      </c>
      <c r="AU2924" s="5">
        <f t="shared" si="3780"/>
        <v>101.16666666666667</v>
      </c>
      <c r="AV2924" s="5">
        <f t="shared" si="3780"/>
        <v>99.648148148148152</v>
      </c>
      <c r="AW2924" s="5">
        <f t="shared" si="3780"/>
        <v>96.925925925925924</v>
      </c>
      <c r="AX2924" s="5">
        <f t="shared" si="3780"/>
        <v>97.555555555555557</v>
      </c>
      <c r="AY2924" s="5">
        <f t="shared" si="3780"/>
        <v>96.370370370370367</v>
      </c>
      <c r="AZ2924" s="5">
        <f t="shared" si="3780"/>
        <v>94.907407407407405</v>
      </c>
      <c r="BA2924" s="5">
        <f t="shared" si="3780"/>
        <v>94.907407407407405</v>
      </c>
      <c r="BB2924" s="5">
        <f t="shared" si="3780"/>
        <v>92.425925925925924</v>
      </c>
      <c r="BC2924" s="5">
        <f t="shared" si="3780"/>
        <v>90.104938271604922</v>
      </c>
      <c r="BD2924" s="5">
        <f t="shared" si="3780"/>
        <v>91.930041152263385</v>
      </c>
      <c r="BE2924" s="5">
        <f t="shared" si="3780"/>
        <v>93.259259259259252</v>
      </c>
      <c r="BF2924" s="5">
        <f t="shared" si="3780"/>
        <v>94.111111111111114</v>
      </c>
      <c r="BG2924" s="5">
        <f t="shared" si="3780"/>
        <v>93.592592592592595</v>
      </c>
      <c r="BH2924" s="5">
        <f t="shared" si="3780"/>
        <v>91.055555555555557</v>
      </c>
      <c r="BI2924" s="5">
        <f t="shared" si="3780"/>
        <v>92.277777777777771</v>
      </c>
      <c r="BJ2924" s="5">
        <f t="shared" si="3780"/>
        <v>92.5</v>
      </c>
      <c r="BK2924" s="5">
        <f t="shared" si="3780"/>
        <v>92.768518518518519</v>
      </c>
      <c r="BL2924" s="5">
        <f t="shared" si="3780"/>
        <v>93.462962962962962</v>
      </c>
      <c r="BM2924" s="5">
        <f t="shared" si="3780"/>
        <v>94.981481481481481</v>
      </c>
      <c r="BN2924" s="5">
        <f t="shared" si="3780"/>
        <v>97.027777777777771</v>
      </c>
      <c r="BO2924" s="5">
        <f t="shared" si="3780"/>
        <v>98.740740740740748</v>
      </c>
      <c r="BP2924" s="5">
        <f t="shared" si="3780"/>
        <v>98</v>
      </c>
      <c r="BQ2924" s="5">
        <f t="shared" si="3780"/>
        <v>100.65432098765432</v>
      </c>
      <c r="BR2924" s="5">
        <f t="shared" si="3780"/>
        <v>103.85082304526749</v>
      </c>
    </row>
    <row r="2925" spans="1:103" x14ac:dyDescent="0.25">
      <c r="AI2925" s="13">
        <f>-AM2925/(AVERAGE(D2868:D2921)-D2922)</f>
        <v>-4.9537616451522217E-3</v>
      </c>
      <c r="AJ2925" t="s">
        <v>263</v>
      </c>
      <c r="AK2925">
        <f>AVERAGE(AN2922:BR2922)</f>
        <v>113.41935483870968</v>
      </c>
      <c r="AL2925">
        <f>AVERAGE(AN2924:BR2924)</f>
        <v>95.896156909597792</v>
      </c>
      <c r="AM2925">
        <f>AK2925-AL2925</f>
        <v>17.523197929111888</v>
      </c>
      <c r="AN2925" s="5">
        <f>AN2924+$AM2925</f>
        <v>117.7269016328156</v>
      </c>
      <c r="AO2925" s="5">
        <f t="shared" ref="AO2925:BR2925" si="3781">AO2924+$AM2925</f>
        <v>115.89356829948225</v>
      </c>
      <c r="AP2925" s="5">
        <f t="shared" si="3781"/>
        <v>111.634309040223</v>
      </c>
      <c r="AQ2925" s="5">
        <f t="shared" si="3781"/>
        <v>110.68986459577856</v>
      </c>
      <c r="AR2925" s="5">
        <f t="shared" si="3781"/>
        <v>113.134309040223</v>
      </c>
      <c r="AS2925" s="5">
        <f t="shared" si="3781"/>
        <v>115.85653126244522</v>
      </c>
      <c r="AT2925" s="5">
        <f t="shared" si="3781"/>
        <v>118.28245718837114</v>
      </c>
      <c r="AU2925" s="5">
        <f t="shared" si="3781"/>
        <v>118.68986459577856</v>
      </c>
      <c r="AV2925" s="5">
        <f t="shared" si="3781"/>
        <v>117.17134607726004</v>
      </c>
      <c r="AW2925" s="5">
        <f t="shared" si="3781"/>
        <v>114.44912385503781</v>
      </c>
      <c r="AX2925" s="5">
        <f t="shared" si="3781"/>
        <v>115.07875348466744</v>
      </c>
      <c r="AY2925" s="5">
        <f t="shared" si="3781"/>
        <v>113.89356829948225</v>
      </c>
      <c r="AZ2925" s="5">
        <f t="shared" si="3781"/>
        <v>112.43060533651929</v>
      </c>
      <c r="BA2925" s="5">
        <f t="shared" si="3781"/>
        <v>112.43060533651929</v>
      </c>
      <c r="BB2925" s="5">
        <f t="shared" si="3781"/>
        <v>109.94912385503781</v>
      </c>
      <c r="BC2925" s="5">
        <f t="shared" si="3781"/>
        <v>107.62813620071681</v>
      </c>
      <c r="BD2925" s="5">
        <f t="shared" si="3781"/>
        <v>109.45323908137527</v>
      </c>
      <c r="BE2925" s="5">
        <f t="shared" si="3781"/>
        <v>110.78245718837114</v>
      </c>
      <c r="BF2925" s="5">
        <f t="shared" si="3781"/>
        <v>111.634309040223</v>
      </c>
      <c r="BG2925" s="5">
        <f t="shared" si="3781"/>
        <v>111.11579052170448</v>
      </c>
      <c r="BH2925" s="5">
        <f t="shared" si="3781"/>
        <v>108.57875348466744</v>
      </c>
      <c r="BI2925" s="5">
        <f t="shared" si="3781"/>
        <v>109.80097570688966</v>
      </c>
      <c r="BJ2925" s="5">
        <f t="shared" si="3781"/>
        <v>110.02319792911189</v>
      </c>
      <c r="BK2925" s="5">
        <f t="shared" si="3781"/>
        <v>110.29171644763041</v>
      </c>
      <c r="BL2925" s="5">
        <f t="shared" si="3781"/>
        <v>110.98616089207485</v>
      </c>
      <c r="BM2925" s="5">
        <f t="shared" si="3781"/>
        <v>112.50467941059337</v>
      </c>
      <c r="BN2925" s="5">
        <f t="shared" si="3781"/>
        <v>114.55097570688966</v>
      </c>
      <c r="BO2925" s="5">
        <f t="shared" si="3781"/>
        <v>116.26393866985264</v>
      </c>
      <c r="BP2925" s="5">
        <f t="shared" si="3781"/>
        <v>115.52319792911189</v>
      </c>
      <c r="BQ2925" s="5">
        <f t="shared" si="3781"/>
        <v>118.1775189167662</v>
      </c>
      <c r="BR2925" s="5">
        <f t="shared" si="3781"/>
        <v>121.37402097437938</v>
      </c>
    </row>
    <row r="2926" spans="1:103" x14ac:dyDescent="0.25">
      <c r="AI2926" s="11"/>
      <c r="AN2926" s="5">
        <f>AN2922-AN2925</f>
        <v>-1.7269016328155971</v>
      </c>
      <c r="AO2926" s="5">
        <f t="shared" ref="AO2926:BR2926" si="3782">AO2922-AO2925</f>
        <v>3.1064317005177458</v>
      </c>
      <c r="AP2926" s="5">
        <f t="shared" si="3782"/>
        <v>-1.6343090402230018</v>
      </c>
      <c r="AQ2926" s="5">
        <f t="shared" si="3782"/>
        <v>-0.68986459577855896</v>
      </c>
      <c r="AR2926" s="5">
        <f t="shared" si="3782"/>
        <v>-0.13430904022300183</v>
      </c>
      <c r="AS2926" s="5">
        <f t="shared" si="3782"/>
        <v>0.14346873755478384</v>
      </c>
      <c r="AT2926" s="5">
        <f t="shared" si="3782"/>
        <v>-0.28245718837113998</v>
      </c>
      <c r="AU2926" s="5">
        <f t="shared" si="3782"/>
        <v>-1.689864595778559</v>
      </c>
      <c r="AV2926" s="5">
        <f t="shared" si="3782"/>
        <v>-0.17134607726003992</v>
      </c>
      <c r="AW2926" s="5">
        <f t="shared" si="3782"/>
        <v>0.55087614496218862</v>
      </c>
      <c r="AX2926" s="5">
        <f t="shared" si="3782"/>
        <v>0.9212465153325553</v>
      </c>
      <c r="AY2926" s="5">
        <f t="shared" si="3782"/>
        <v>-1.8935682994822542</v>
      </c>
      <c r="AZ2926" s="5">
        <f t="shared" si="3782"/>
        <v>-1.4306053365192923</v>
      </c>
      <c r="BA2926" s="5">
        <f t="shared" si="3782"/>
        <v>-2.4306053365192923</v>
      </c>
      <c r="BB2926" s="5">
        <f t="shared" si="3782"/>
        <v>2.0508761449621886</v>
      </c>
      <c r="BC2926" s="5">
        <f t="shared" si="3782"/>
        <v>-1.6281362007168099</v>
      </c>
      <c r="BD2926" s="5">
        <f t="shared" si="3782"/>
        <v>-1.4532390813752727</v>
      </c>
      <c r="BE2926" s="5">
        <f t="shared" si="3782"/>
        <v>1.21754281162886</v>
      </c>
      <c r="BF2926" s="5">
        <f t="shared" si="3782"/>
        <v>1.3656909597769982</v>
      </c>
      <c r="BG2926" s="5">
        <f t="shared" si="3782"/>
        <v>-2.1157905217044828</v>
      </c>
      <c r="BH2926" s="5">
        <f t="shared" si="3782"/>
        <v>-1.5787534846674447</v>
      </c>
      <c r="BI2926" s="5">
        <f t="shared" si="3782"/>
        <v>1.199024293110341</v>
      </c>
      <c r="BJ2926" s="5">
        <f t="shared" si="3782"/>
        <v>2.9768020708881124</v>
      </c>
      <c r="BK2926" s="5">
        <f t="shared" si="3782"/>
        <v>0.70828355236959339</v>
      </c>
      <c r="BL2926" s="5">
        <f t="shared" si="3782"/>
        <v>1.0138391079251505</v>
      </c>
      <c r="BM2926" s="5">
        <f t="shared" si="3782"/>
        <v>0.49532058940663148</v>
      </c>
      <c r="BN2926" s="5">
        <f t="shared" si="3782"/>
        <v>0.44902429311034098</v>
      </c>
      <c r="BO2926" s="5">
        <f t="shared" si="3782"/>
        <v>1.7360613301473649</v>
      </c>
      <c r="BP2926" s="5">
        <f t="shared" si="3782"/>
        <v>0.47680207088811244</v>
      </c>
      <c r="BQ2926" s="5">
        <f t="shared" si="3782"/>
        <v>-0.17751891676620346</v>
      </c>
      <c r="BR2926" s="5">
        <f t="shared" si="3782"/>
        <v>0.62597902562062302</v>
      </c>
      <c r="BS2926" s="15">
        <f>STDEV(AN2926:BR2926)</f>
        <v>1.4910860464982894</v>
      </c>
      <c r="BT2926" t="s">
        <v>264</v>
      </c>
    </row>
    <row r="2927" spans="1:103" x14ac:dyDescent="0.25">
      <c r="AI2927" s="11"/>
      <c r="AN2927" s="5">
        <f>ABS(AN2926)</f>
        <v>1.7269016328155971</v>
      </c>
      <c r="AO2927" s="5">
        <f t="shared" ref="AO2927" si="3783">ABS(AO2926)</f>
        <v>3.1064317005177458</v>
      </c>
      <c r="AP2927" s="5">
        <f t="shared" ref="AP2927" si="3784">ABS(AP2926)</f>
        <v>1.6343090402230018</v>
      </c>
      <c r="AQ2927" s="5">
        <f t="shared" ref="AQ2927" si="3785">ABS(AQ2926)</f>
        <v>0.68986459577855896</v>
      </c>
      <c r="AR2927" s="5">
        <f t="shared" ref="AR2927" si="3786">ABS(AR2926)</f>
        <v>0.13430904022300183</v>
      </c>
      <c r="AS2927" s="5">
        <f t="shared" ref="AS2927" si="3787">ABS(AS2926)</f>
        <v>0.14346873755478384</v>
      </c>
      <c r="AT2927" s="5">
        <f t="shared" ref="AT2927" si="3788">ABS(AT2926)</f>
        <v>0.28245718837113998</v>
      </c>
      <c r="AU2927" s="5">
        <f t="shared" ref="AU2927" si="3789">ABS(AU2926)</f>
        <v>1.689864595778559</v>
      </c>
      <c r="AV2927" s="5">
        <f t="shared" ref="AV2927" si="3790">ABS(AV2926)</f>
        <v>0.17134607726003992</v>
      </c>
      <c r="AW2927" s="5">
        <f t="shared" ref="AW2927" si="3791">ABS(AW2926)</f>
        <v>0.55087614496218862</v>
      </c>
      <c r="AX2927" s="5">
        <f t="shared" ref="AX2927" si="3792">ABS(AX2926)</f>
        <v>0.9212465153325553</v>
      </c>
      <c r="AY2927" s="5">
        <f t="shared" ref="AY2927" si="3793">ABS(AY2926)</f>
        <v>1.8935682994822542</v>
      </c>
      <c r="AZ2927" s="5">
        <f t="shared" ref="AZ2927" si="3794">ABS(AZ2926)</f>
        <v>1.4306053365192923</v>
      </c>
      <c r="BA2927" s="5">
        <f t="shared" ref="BA2927" si="3795">ABS(BA2926)</f>
        <v>2.4306053365192923</v>
      </c>
      <c r="BB2927" s="5">
        <f t="shared" ref="BB2927" si="3796">ABS(BB2926)</f>
        <v>2.0508761449621886</v>
      </c>
      <c r="BC2927" s="5">
        <f t="shared" ref="BC2927" si="3797">ABS(BC2926)</f>
        <v>1.6281362007168099</v>
      </c>
      <c r="BD2927" s="5">
        <f t="shared" ref="BD2927" si="3798">ABS(BD2926)</f>
        <v>1.4532390813752727</v>
      </c>
      <c r="BE2927" s="5">
        <f t="shared" ref="BE2927" si="3799">ABS(BE2926)</f>
        <v>1.21754281162886</v>
      </c>
      <c r="BF2927" s="5">
        <f t="shared" ref="BF2927" si="3800">ABS(BF2926)</f>
        <v>1.3656909597769982</v>
      </c>
      <c r="BG2927" s="5">
        <f t="shared" ref="BG2927" si="3801">ABS(BG2926)</f>
        <v>2.1157905217044828</v>
      </c>
      <c r="BH2927" s="5">
        <f t="shared" ref="BH2927" si="3802">ABS(BH2926)</f>
        <v>1.5787534846674447</v>
      </c>
      <c r="BI2927" s="5">
        <f t="shared" ref="BI2927" si="3803">ABS(BI2926)</f>
        <v>1.199024293110341</v>
      </c>
      <c r="BJ2927" s="5">
        <f t="shared" ref="BJ2927" si="3804">ABS(BJ2926)</f>
        <v>2.9768020708881124</v>
      </c>
      <c r="BK2927" s="5">
        <f t="shared" ref="BK2927" si="3805">ABS(BK2926)</f>
        <v>0.70828355236959339</v>
      </c>
      <c r="BL2927" s="5">
        <f t="shared" ref="BL2927" si="3806">ABS(BL2926)</f>
        <v>1.0138391079251505</v>
      </c>
      <c r="BM2927" s="5">
        <f t="shared" ref="BM2927" si="3807">ABS(BM2926)</f>
        <v>0.49532058940663148</v>
      </c>
      <c r="BN2927" s="5">
        <f t="shared" ref="BN2927" si="3808">ABS(BN2926)</f>
        <v>0.44902429311034098</v>
      </c>
      <c r="BO2927" s="5">
        <f t="shared" ref="BO2927" si="3809">ABS(BO2926)</f>
        <v>1.7360613301473649</v>
      </c>
      <c r="BP2927" s="5">
        <f t="shared" ref="BP2927" si="3810">ABS(BP2926)</f>
        <v>0.47680207088811244</v>
      </c>
      <c r="BQ2927" s="5">
        <f t="shared" ref="BQ2927" si="3811">ABS(BQ2926)</f>
        <v>0.17751891676620346</v>
      </c>
      <c r="BR2927" s="5">
        <f t="shared" ref="BR2927" si="3812">ABS(BR2926)</f>
        <v>0.62597902562062302</v>
      </c>
      <c r="BS2927" s="15">
        <f>AVERAGE(AN2927:BR2927)</f>
        <v>1.2282109256904046</v>
      </c>
      <c r="BT2927" t="s">
        <v>268</v>
      </c>
    </row>
    <row r="2929" spans="1:103" x14ac:dyDescent="0.25">
      <c r="A2929" t="s">
        <v>21</v>
      </c>
      <c r="B2929">
        <v>37.708100000000002</v>
      </c>
      <c r="C2929">
        <v>-117.23309999999999</v>
      </c>
      <c r="D2929">
        <v>5690</v>
      </c>
      <c r="E2929" t="s">
        <v>1</v>
      </c>
      <c r="F2929">
        <v>142.1</v>
      </c>
      <c r="G2929">
        <v>1994</v>
      </c>
      <c r="H2929">
        <v>8</v>
      </c>
      <c r="I2929" t="s">
        <v>260</v>
      </c>
      <c r="J2929">
        <v>79</v>
      </c>
      <c r="K2929">
        <v>85</v>
      </c>
      <c r="L2929">
        <v>82</v>
      </c>
      <c r="M2929">
        <v>80</v>
      </c>
      <c r="N2929">
        <v>80</v>
      </c>
      <c r="O2929">
        <v>81</v>
      </c>
      <c r="P2929">
        <v>73</v>
      </c>
      <c r="Q2929">
        <v>81</v>
      </c>
      <c r="R2929">
        <v>87</v>
      </c>
      <c r="S2929">
        <v>91</v>
      </c>
      <c r="T2929">
        <v>91</v>
      </c>
      <c r="U2929">
        <v>89</v>
      </c>
      <c r="V2929">
        <v>87</v>
      </c>
      <c r="W2929">
        <v>86</v>
      </c>
      <c r="X2929">
        <v>80</v>
      </c>
      <c r="Y2929">
        <v>78</v>
      </c>
      <c r="Z2929">
        <v>83</v>
      </c>
      <c r="AA2929">
        <v>85</v>
      </c>
      <c r="AB2929">
        <v>87</v>
      </c>
      <c r="AC2929">
        <v>88</v>
      </c>
      <c r="AD2929">
        <v>88</v>
      </c>
      <c r="AE2929">
        <v>90</v>
      </c>
      <c r="AF2929">
        <v>94</v>
      </c>
      <c r="AG2929">
        <v>95</v>
      </c>
      <c r="AH2929">
        <v>93</v>
      </c>
      <c r="AI2929">
        <v>94</v>
      </c>
      <c r="AJ2929">
        <v>93</v>
      </c>
      <c r="AK2929">
        <v>94</v>
      </c>
      <c r="AL2929">
        <v>95</v>
      </c>
      <c r="AM2929">
        <v>96</v>
      </c>
      <c r="AN2929" s="5">
        <v>90</v>
      </c>
      <c r="AO2929" s="5">
        <v>91</v>
      </c>
      <c r="AP2929" s="5">
        <v>88</v>
      </c>
      <c r="AQ2929" s="5">
        <v>91</v>
      </c>
      <c r="AR2929" s="5">
        <v>89</v>
      </c>
      <c r="AS2929" s="5">
        <v>84</v>
      </c>
      <c r="AT2929" s="5">
        <v>88</v>
      </c>
      <c r="AU2929" s="5">
        <v>92</v>
      </c>
      <c r="AV2929" s="5">
        <v>92</v>
      </c>
      <c r="AW2929" s="5">
        <v>92</v>
      </c>
      <c r="AX2929" s="5">
        <v>94</v>
      </c>
      <c r="AY2929" s="5">
        <v>94</v>
      </c>
      <c r="AZ2929" s="5">
        <v>93</v>
      </c>
      <c r="BA2929" s="5">
        <v>94</v>
      </c>
      <c r="BB2929" s="5">
        <v>92</v>
      </c>
      <c r="BC2929" s="5">
        <v>90</v>
      </c>
      <c r="BD2929" s="5">
        <v>89</v>
      </c>
      <c r="BE2929" s="5">
        <v>89</v>
      </c>
      <c r="BF2929" s="5">
        <v>92</v>
      </c>
      <c r="BG2929" s="5">
        <v>94</v>
      </c>
      <c r="BH2929" s="5">
        <v>86</v>
      </c>
      <c r="BI2929" s="5">
        <v>89</v>
      </c>
      <c r="BJ2929" s="5">
        <v>90</v>
      </c>
      <c r="BK2929" s="5">
        <v>93</v>
      </c>
      <c r="BL2929" s="5">
        <v>94</v>
      </c>
      <c r="BM2929" s="5">
        <v>95</v>
      </c>
      <c r="BN2929" s="5">
        <v>96</v>
      </c>
      <c r="BO2929" s="5">
        <v>96</v>
      </c>
      <c r="BP2929" s="5">
        <v>94</v>
      </c>
      <c r="BQ2929" s="5">
        <v>94</v>
      </c>
      <c r="BR2929" s="5">
        <v>89</v>
      </c>
      <c r="BS2929">
        <v>90</v>
      </c>
      <c r="BT2929">
        <v>91</v>
      </c>
      <c r="BU2929">
        <v>92</v>
      </c>
      <c r="BV2929">
        <v>92</v>
      </c>
      <c r="BW2929">
        <v>94</v>
      </c>
      <c r="BX2929">
        <v>95</v>
      </c>
      <c r="BY2929">
        <v>95</v>
      </c>
      <c r="BZ2929">
        <v>88</v>
      </c>
      <c r="CA2929">
        <v>88</v>
      </c>
      <c r="CB2929">
        <v>87</v>
      </c>
      <c r="CC2929">
        <v>89</v>
      </c>
      <c r="CD2929">
        <v>91</v>
      </c>
      <c r="CE2929">
        <v>90</v>
      </c>
      <c r="CF2929">
        <v>90</v>
      </c>
      <c r="CG2929">
        <v>95</v>
      </c>
      <c r="CH2929">
        <v>96</v>
      </c>
      <c r="CI2929">
        <v>94</v>
      </c>
      <c r="CJ2929">
        <v>89</v>
      </c>
      <c r="CK2929">
        <v>89</v>
      </c>
      <c r="CL2929">
        <v>89</v>
      </c>
      <c r="CM2929">
        <v>87</v>
      </c>
      <c r="CN2929">
        <v>85</v>
      </c>
      <c r="CO2929">
        <v>86</v>
      </c>
      <c r="CP2929">
        <v>87</v>
      </c>
      <c r="CQ2929">
        <v>88</v>
      </c>
      <c r="CR2929">
        <v>89</v>
      </c>
      <c r="CS2929">
        <v>85</v>
      </c>
      <c r="CT2929">
        <v>88</v>
      </c>
      <c r="CU2929">
        <v>88</v>
      </c>
      <c r="CV2929">
        <v>87</v>
      </c>
      <c r="CW2929">
        <v>85</v>
      </c>
      <c r="CX2929" t="s">
        <v>2</v>
      </c>
      <c r="CY2929" t="s">
        <v>22</v>
      </c>
    </row>
    <row r="2930" spans="1:103" x14ac:dyDescent="0.25">
      <c r="A2930" t="s">
        <v>211</v>
      </c>
      <c r="B2930">
        <v>37.8431</v>
      </c>
      <c r="C2930">
        <v>-118.4778</v>
      </c>
      <c r="D2930">
        <v>5450</v>
      </c>
      <c r="E2930" t="s">
        <v>1</v>
      </c>
      <c r="F2930">
        <v>209.4</v>
      </c>
      <c r="G2930">
        <v>1994</v>
      </c>
      <c r="H2930">
        <v>8</v>
      </c>
      <c r="I2930" t="s">
        <v>260</v>
      </c>
      <c r="J2930">
        <v>85</v>
      </c>
      <c r="K2930">
        <v>89</v>
      </c>
      <c r="L2930">
        <v>84</v>
      </c>
      <c r="M2930">
        <v>85</v>
      </c>
      <c r="N2930">
        <v>87</v>
      </c>
      <c r="O2930">
        <v>77</v>
      </c>
      <c r="P2930">
        <v>81</v>
      </c>
      <c r="Q2930">
        <v>86</v>
      </c>
      <c r="R2930">
        <v>92</v>
      </c>
      <c r="S2930">
        <v>95</v>
      </c>
      <c r="T2930">
        <v>95</v>
      </c>
      <c r="U2930">
        <v>93</v>
      </c>
      <c r="V2930">
        <v>93</v>
      </c>
      <c r="W2930">
        <v>89</v>
      </c>
      <c r="X2930">
        <v>81</v>
      </c>
      <c r="Y2930">
        <v>84</v>
      </c>
      <c r="Z2930">
        <v>88</v>
      </c>
      <c r="AA2930">
        <v>89</v>
      </c>
      <c r="AB2930">
        <v>93</v>
      </c>
      <c r="AC2930">
        <v>93</v>
      </c>
      <c r="AD2930">
        <v>93</v>
      </c>
      <c r="AE2930">
        <v>94</v>
      </c>
      <c r="AF2930">
        <v>98</v>
      </c>
      <c r="AG2930">
        <v>99</v>
      </c>
      <c r="AH2930">
        <v>97</v>
      </c>
      <c r="AI2930">
        <v>96</v>
      </c>
      <c r="AJ2930">
        <v>94</v>
      </c>
      <c r="AK2930">
        <v>96</v>
      </c>
      <c r="AL2930">
        <v>97</v>
      </c>
      <c r="AM2930">
        <v>95</v>
      </c>
      <c r="AN2930" s="5">
        <v>90</v>
      </c>
      <c r="AO2930" s="5">
        <v>93</v>
      </c>
      <c r="AP2930" s="5">
        <v>94</v>
      </c>
      <c r="AQ2930" s="5">
        <v>95</v>
      </c>
      <c r="AR2930" s="5">
        <v>94</v>
      </c>
      <c r="AS2930" s="5">
        <v>88</v>
      </c>
      <c r="AT2930" s="5">
        <v>94</v>
      </c>
      <c r="AU2930" s="5">
        <v>97</v>
      </c>
      <c r="AV2930" s="5">
        <v>98</v>
      </c>
      <c r="AW2930" s="5">
        <v>96</v>
      </c>
      <c r="AX2930" s="5">
        <v>97</v>
      </c>
      <c r="AY2930" s="5">
        <v>99</v>
      </c>
      <c r="AZ2930" s="5">
        <v>100</v>
      </c>
      <c r="BA2930" s="5">
        <v>98</v>
      </c>
      <c r="BB2930" s="5">
        <v>98</v>
      </c>
      <c r="BC2930" s="5">
        <v>96</v>
      </c>
      <c r="BD2930" s="5">
        <v>94</v>
      </c>
      <c r="BE2930" s="5">
        <v>93</v>
      </c>
      <c r="BF2930" s="5">
        <v>97</v>
      </c>
      <c r="BG2930" s="5">
        <v>97</v>
      </c>
      <c r="BH2930" s="5">
        <v>92</v>
      </c>
      <c r="BI2930" s="5">
        <v>89</v>
      </c>
      <c r="BJ2930" s="5">
        <v>92</v>
      </c>
      <c r="BK2930" s="5">
        <v>96</v>
      </c>
      <c r="BL2930" s="5">
        <v>95</v>
      </c>
      <c r="BM2930" s="5">
        <v>99</v>
      </c>
      <c r="BN2930" s="5">
        <v>100</v>
      </c>
      <c r="BO2930" s="5">
        <v>99</v>
      </c>
      <c r="BP2930" s="5">
        <v>98</v>
      </c>
      <c r="BQ2930" s="5">
        <v>91</v>
      </c>
      <c r="BR2930" s="5">
        <v>93</v>
      </c>
      <c r="BS2930">
        <v>95</v>
      </c>
      <c r="BT2930">
        <v>95</v>
      </c>
      <c r="BU2930">
        <v>96</v>
      </c>
      <c r="BV2930">
        <v>97</v>
      </c>
      <c r="BW2930">
        <v>97</v>
      </c>
      <c r="BX2930">
        <v>96</v>
      </c>
      <c r="BY2930">
        <v>95</v>
      </c>
      <c r="BZ2930">
        <v>87</v>
      </c>
      <c r="CA2930">
        <v>89</v>
      </c>
      <c r="CB2930">
        <v>86</v>
      </c>
      <c r="CC2930">
        <v>94</v>
      </c>
      <c r="CD2930">
        <v>92</v>
      </c>
      <c r="CE2930">
        <v>96</v>
      </c>
      <c r="CF2930">
        <v>94</v>
      </c>
      <c r="CG2930">
        <v>99</v>
      </c>
      <c r="CH2930">
        <v>101</v>
      </c>
      <c r="CI2930">
        <v>98</v>
      </c>
      <c r="CJ2930">
        <v>95</v>
      </c>
      <c r="CK2930">
        <v>93</v>
      </c>
      <c r="CL2930">
        <v>94</v>
      </c>
      <c r="CM2930">
        <v>91</v>
      </c>
      <c r="CN2930">
        <v>89</v>
      </c>
      <c r="CO2930">
        <v>90</v>
      </c>
      <c r="CP2930">
        <v>91</v>
      </c>
      <c r="CQ2930">
        <v>92</v>
      </c>
      <c r="CR2930">
        <v>96</v>
      </c>
      <c r="CS2930">
        <v>90</v>
      </c>
      <c r="CT2930">
        <v>93</v>
      </c>
      <c r="CU2930">
        <v>93</v>
      </c>
      <c r="CV2930">
        <v>93</v>
      </c>
      <c r="CW2930">
        <v>90</v>
      </c>
      <c r="CX2930" t="s">
        <v>5</v>
      </c>
      <c r="CY2930" t="s">
        <v>212</v>
      </c>
    </row>
    <row r="2931" spans="1:103" x14ac:dyDescent="0.25">
      <c r="A2931" t="s">
        <v>209</v>
      </c>
      <c r="B2931">
        <v>35.123100000000001</v>
      </c>
      <c r="C2931">
        <v>-115.4114</v>
      </c>
      <c r="D2931">
        <v>5413</v>
      </c>
      <c r="E2931" t="s">
        <v>1</v>
      </c>
      <c r="F2931">
        <v>198.4</v>
      </c>
      <c r="G2931">
        <v>1994</v>
      </c>
      <c r="H2931">
        <v>8</v>
      </c>
      <c r="I2931" t="s">
        <v>260</v>
      </c>
      <c r="J2931">
        <v>87</v>
      </c>
      <c r="K2931">
        <v>88</v>
      </c>
      <c r="L2931">
        <v>84</v>
      </c>
      <c r="M2931">
        <v>81</v>
      </c>
      <c r="N2931">
        <v>82</v>
      </c>
      <c r="O2931">
        <v>77</v>
      </c>
      <c r="P2931">
        <v>82</v>
      </c>
      <c r="Q2931">
        <v>86</v>
      </c>
      <c r="R2931">
        <v>92</v>
      </c>
      <c r="S2931">
        <v>91</v>
      </c>
      <c r="T2931">
        <v>91</v>
      </c>
      <c r="U2931">
        <v>86</v>
      </c>
      <c r="V2931">
        <v>85</v>
      </c>
      <c r="W2931">
        <v>83</v>
      </c>
      <c r="X2931">
        <v>79</v>
      </c>
      <c r="Y2931">
        <v>81</v>
      </c>
      <c r="Z2931">
        <v>83</v>
      </c>
      <c r="AA2931">
        <v>84</v>
      </c>
      <c r="AB2931">
        <v>86</v>
      </c>
      <c r="AC2931">
        <v>79</v>
      </c>
      <c r="AD2931">
        <v>88</v>
      </c>
      <c r="AE2931">
        <v>91</v>
      </c>
      <c r="AF2931">
        <v>94</v>
      </c>
      <c r="AG2931">
        <v>96</v>
      </c>
      <c r="AH2931">
        <v>95</v>
      </c>
      <c r="AI2931">
        <v>96</v>
      </c>
      <c r="AJ2931">
        <v>98</v>
      </c>
      <c r="AK2931">
        <v>100</v>
      </c>
      <c r="AL2931">
        <v>98</v>
      </c>
      <c r="AM2931">
        <v>101</v>
      </c>
      <c r="AN2931" s="5">
        <v>95</v>
      </c>
      <c r="AO2931" s="5">
        <v>92</v>
      </c>
      <c r="AP2931" s="5">
        <v>88</v>
      </c>
      <c r="AQ2931" s="5">
        <v>86</v>
      </c>
      <c r="AR2931" s="5">
        <v>86</v>
      </c>
      <c r="AS2931" s="5">
        <v>91</v>
      </c>
      <c r="AT2931" s="5">
        <v>92</v>
      </c>
      <c r="AU2931" s="5">
        <v>95</v>
      </c>
      <c r="AV2931" s="5">
        <v>90</v>
      </c>
      <c r="AW2931" s="5">
        <v>92</v>
      </c>
      <c r="AX2931" s="5">
        <v>91</v>
      </c>
      <c r="AY2931" s="5">
        <v>93</v>
      </c>
      <c r="AZ2931" s="5">
        <v>93</v>
      </c>
      <c r="BA2931" s="5">
        <v>90</v>
      </c>
      <c r="BB2931" s="5">
        <v>89</v>
      </c>
      <c r="BC2931" s="5">
        <v>90</v>
      </c>
      <c r="BD2931" s="5">
        <v>90</v>
      </c>
      <c r="BE2931" s="5">
        <v>86</v>
      </c>
      <c r="BF2931" s="5">
        <v>85</v>
      </c>
      <c r="BG2931" s="5">
        <v>81</v>
      </c>
      <c r="BH2931" s="5">
        <v>86</v>
      </c>
      <c r="BI2931" s="5">
        <v>89</v>
      </c>
      <c r="BJ2931" s="5">
        <v>88</v>
      </c>
      <c r="BK2931" s="5">
        <v>91</v>
      </c>
      <c r="BL2931" s="5">
        <v>92</v>
      </c>
      <c r="BM2931" s="5">
        <v>95</v>
      </c>
      <c r="BN2931" s="5">
        <v>94</v>
      </c>
      <c r="BO2931" s="5">
        <v>93</v>
      </c>
      <c r="BP2931" s="5">
        <v>88</v>
      </c>
      <c r="BQ2931" s="5">
        <v>89</v>
      </c>
      <c r="BR2931" s="5">
        <v>90</v>
      </c>
      <c r="BS2931">
        <v>92</v>
      </c>
      <c r="BT2931">
        <v>93</v>
      </c>
      <c r="BU2931">
        <v>93</v>
      </c>
      <c r="BV2931">
        <v>95</v>
      </c>
      <c r="BW2931">
        <v>96</v>
      </c>
      <c r="BX2931">
        <v>97</v>
      </c>
      <c r="BY2931">
        <v>93</v>
      </c>
      <c r="BZ2931">
        <v>80</v>
      </c>
      <c r="CA2931">
        <v>84</v>
      </c>
      <c r="CB2931">
        <v>90</v>
      </c>
      <c r="CC2931">
        <v>94</v>
      </c>
      <c r="CD2931">
        <v>89</v>
      </c>
      <c r="CE2931">
        <v>89</v>
      </c>
      <c r="CF2931">
        <v>91</v>
      </c>
      <c r="CG2931">
        <v>93</v>
      </c>
      <c r="CH2931">
        <v>92</v>
      </c>
      <c r="CI2931">
        <v>79</v>
      </c>
      <c r="CJ2931">
        <v>87</v>
      </c>
      <c r="CK2931">
        <v>90</v>
      </c>
      <c r="CL2931">
        <v>88</v>
      </c>
      <c r="CM2931">
        <v>85</v>
      </c>
      <c r="CN2931">
        <v>84</v>
      </c>
      <c r="CO2931">
        <v>87</v>
      </c>
      <c r="CP2931">
        <v>91</v>
      </c>
      <c r="CQ2931">
        <v>90</v>
      </c>
      <c r="CR2931">
        <v>89</v>
      </c>
      <c r="CS2931">
        <v>86</v>
      </c>
      <c r="CT2931">
        <v>90</v>
      </c>
      <c r="CU2931">
        <v>90</v>
      </c>
      <c r="CV2931">
        <v>85</v>
      </c>
      <c r="CW2931">
        <v>82</v>
      </c>
      <c r="CX2931" t="s">
        <v>5</v>
      </c>
      <c r="CY2931" t="s">
        <v>210</v>
      </c>
    </row>
    <row r="2932" spans="1:103" x14ac:dyDescent="0.25">
      <c r="A2932" t="s">
        <v>107</v>
      </c>
      <c r="B2932">
        <v>38.050600000000003</v>
      </c>
      <c r="C2932">
        <v>-117.09059999999999</v>
      </c>
      <c r="D2932">
        <v>5399</v>
      </c>
      <c r="E2932" t="s">
        <v>1</v>
      </c>
      <c r="F2932">
        <v>177.5</v>
      </c>
      <c r="G2932">
        <v>1994</v>
      </c>
      <c r="H2932">
        <v>8</v>
      </c>
      <c r="I2932" t="s">
        <v>260</v>
      </c>
      <c r="J2932">
        <v>82</v>
      </c>
      <c r="K2932">
        <v>87</v>
      </c>
      <c r="L2932">
        <v>87</v>
      </c>
      <c r="M2932">
        <v>85</v>
      </c>
      <c r="N2932">
        <v>85</v>
      </c>
      <c r="O2932">
        <v>76</v>
      </c>
      <c r="P2932">
        <v>76</v>
      </c>
      <c r="Q2932">
        <v>83</v>
      </c>
      <c r="R2932">
        <v>90</v>
      </c>
      <c r="S2932">
        <v>95</v>
      </c>
      <c r="T2932">
        <v>94</v>
      </c>
      <c r="U2932">
        <v>93</v>
      </c>
      <c r="V2932">
        <v>91</v>
      </c>
      <c r="W2932">
        <v>88</v>
      </c>
      <c r="X2932">
        <v>85</v>
      </c>
      <c r="Y2932">
        <v>82</v>
      </c>
      <c r="Z2932">
        <v>87</v>
      </c>
      <c r="AA2932">
        <v>88</v>
      </c>
      <c r="AB2932">
        <v>90</v>
      </c>
      <c r="AC2932">
        <v>91</v>
      </c>
      <c r="AD2932">
        <v>91</v>
      </c>
      <c r="AE2932">
        <v>94</v>
      </c>
      <c r="AF2932">
        <v>98</v>
      </c>
      <c r="AG2932">
        <v>98</v>
      </c>
      <c r="AH2932">
        <v>97</v>
      </c>
      <c r="AI2932">
        <v>96</v>
      </c>
      <c r="AJ2932">
        <v>97</v>
      </c>
      <c r="AK2932">
        <v>99</v>
      </c>
      <c r="AL2932">
        <v>101</v>
      </c>
      <c r="AM2932">
        <v>100</v>
      </c>
      <c r="AN2932" s="5">
        <v>96</v>
      </c>
      <c r="AO2932" s="5">
        <v>95</v>
      </c>
      <c r="AP2932" s="5">
        <v>92</v>
      </c>
      <c r="AQ2932" s="5">
        <v>93</v>
      </c>
      <c r="AR2932" s="5">
        <v>96</v>
      </c>
      <c r="AS2932" s="5">
        <v>89</v>
      </c>
      <c r="AT2932" s="5">
        <v>93</v>
      </c>
      <c r="AU2932" s="5">
        <v>96</v>
      </c>
      <c r="AV2932" s="5">
        <v>96</v>
      </c>
      <c r="AW2932" s="5">
        <v>96</v>
      </c>
      <c r="AX2932" s="5">
        <v>97</v>
      </c>
      <c r="AY2932" s="5">
        <v>98</v>
      </c>
      <c r="AZ2932" s="5">
        <v>99</v>
      </c>
      <c r="BA2932" s="5">
        <v>97</v>
      </c>
      <c r="BB2932" s="5">
        <v>95</v>
      </c>
      <c r="BC2932" s="5">
        <v>93</v>
      </c>
      <c r="BD2932" s="5">
        <v>91</v>
      </c>
      <c r="BE2932" s="5">
        <v>93</v>
      </c>
      <c r="BF2932" s="5">
        <v>96</v>
      </c>
      <c r="BG2932" s="5">
        <v>99</v>
      </c>
      <c r="BH2932" s="5">
        <v>92</v>
      </c>
      <c r="BI2932" s="5">
        <v>92</v>
      </c>
      <c r="BJ2932" s="5">
        <v>93</v>
      </c>
      <c r="BK2932" s="5">
        <v>94</v>
      </c>
      <c r="BL2932" s="5">
        <v>96</v>
      </c>
      <c r="BM2932" s="5">
        <v>98</v>
      </c>
      <c r="BN2932" s="5">
        <v>99</v>
      </c>
      <c r="BO2932" s="5">
        <v>99</v>
      </c>
      <c r="BP2932" s="5">
        <v>98</v>
      </c>
      <c r="BQ2932" s="5">
        <v>93</v>
      </c>
      <c r="BR2932" s="5">
        <v>94</v>
      </c>
      <c r="BS2932">
        <v>94</v>
      </c>
      <c r="BT2932">
        <v>94</v>
      </c>
      <c r="BU2932">
        <v>94</v>
      </c>
      <c r="BV2932">
        <v>96</v>
      </c>
      <c r="BW2932">
        <v>98</v>
      </c>
      <c r="BX2932">
        <v>98</v>
      </c>
      <c r="BY2932">
        <v>99</v>
      </c>
      <c r="BZ2932">
        <v>93</v>
      </c>
      <c r="CA2932">
        <v>91</v>
      </c>
      <c r="CB2932">
        <v>90</v>
      </c>
      <c r="CC2932">
        <v>94</v>
      </c>
      <c r="CD2932">
        <v>95</v>
      </c>
      <c r="CE2932">
        <v>92</v>
      </c>
      <c r="CF2932">
        <v>96</v>
      </c>
      <c r="CG2932">
        <v>99</v>
      </c>
      <c r="CH2932">
        <v>101</v>
      </c>
      <c r="CI2932">
        <v>98</v>
      </c>
      <c r="CJ2932">
        <v>94</v>
      </c>
      <c r="CK2932">
        <v>92</v>
      </c>
      <c r="CL2932">
        <v>94</v>
      </c>
      <c r="CM2932">
        <v>91</v>
      </c>
      <c r="CN2932">
        <v>88</v>
      </c>
      <c r="CO2932">
        <v>90</v>
      </c>
      <c r="CP2932">
        <v>93</v>
      </c>
      <c r="CQ2932">
        <v>91</v>
      </c>
      <c r="CR2932">
        <v>92</v>
      </c>
      <c r="CS2932">
        <v>89</v>
      </c>
      <c r="CT2932">
        <v>92</v>
      </c>
      <c r="CU2932">
        <v>93</v>
      </c>
      <c r="CV2932">
        <v>90</v>
      </c>
      <c r="CW2932">
        <v>90</v>
      </c>
      <c r="CX2932" t="s">
        <v>2</v>
      </c>
      <c r="CY2932" t="s">
        <v>108</v>
      </c>
    </row>
    <row r="2933" spans="1:103" x14ac:dyDescent="0.25">
      <c r="A2933" t="s">
        <v>169</v>
      </c>
      <c r="B2933">
        <v>38.203299999999999</v>
      </c>
      <c r="C2933">
        <v>-116.1758</v>
      </c>
      <c r="D2933">
        <v>5300</v>
      </c>
      <c r="E2933" t="s">
        <v>1</v>
      </c>
      <c r="F2933">
        <v>202.8</v>
      </c>
      <c r="G2933">
        <v>1994</v>
      </c>
      <c r="H2933">
        <v>8</v>
      </c>
      <c r="I2933" t="s">
        <v>260</v>
      </c>
      <c r="J2933">
        <v>81</v>
      </c>
      <c r="K2933">
        <v>86</v>
      </c>
      <c r="L2933">
        <v>85</v>
      </c>
      <c r="M2933">
        <v>84</v>
      </c>
      <c r="N2933">
        <v>87</v>
      </c>
      <c r="O2933">
        <v>82</v>
      </c>
      <c r="P2933">
        <v>75</v>
      </c>
      <c r="Q2933">
        <v>72</v>
      </c>
      <c r="R2933">
        <v>89</v>
      </c>
      <c r="S2933">
        <v>94</v>
      </c>
      <c r="T2933">
        <v>94</v>
      </c>
      <c r="U2933">
        <v>92</v>
      </c>
      <c r="V2933">
        <v>90</v>
      </c>
      <c r="W2933">
        <v>90</v>
      </c>
      <c r="X2933">
        <v>87</v>
      </c>
      <c r="Y2933">
        <v>88</v>
      </c>
      <c r="Z2933">
        <v>88</v>
      </c>
      <c r="AA2933">
        <v>89</v>
      </c>
      <c r="AB2933">
        <v>92</v>
      </c>
      <c r="AC2933">
        <v>92</v>
      </c>
      <c r="AD2933">
        <v>91</v>
      </c>
      <c r="AE2933">
        <v>93</v>
      </c>
      <c r="AF2933">
        <v>97</v>
      </c>
      <c r="AG2933">
        <v>98</v>
      </c>
      <c r="AH2933">
        <v>98</v>
      </c>
      <c r="AI2933">
        <v>94</v>
      </c>
      <c r="AJ2933">
        <v>95</v>
      </c>
      <c r="AK2933">
        <v>95</v>
      </c>
      <c r="AL2933">
        <v>97</v>
      </c>
      <c r="AM2933">
        <v>96</v>
      </c>
      <c r="AN2933" s="5">
        <v>92</v>
      </c>
      <c r="AO2933" s="5">
        <v>93</v>
      </c>
      <c r="AP2933" s="5">
        <v>91</v>
      </c>
      <c r="AQ2933" s="5">
        <v>92</v>
      </c>
      <c r="AR2933" s="5">
        <v>93</v>
      </c>
      <c r="AS2933" s="5">
        <v>90</v>
      </c>
      <c r="AT2933" s="5">
        <v>95</v>
      </c>
      <c r="AU2933" s="5">
        <v>97</v>
      </c>
      <c r="AV2933" s="5">
        <v>95</v>
      </c>
      <c r="AW2933" s="5">
        <v>96</v>
      </c>
      <c r="AX2933" s="5">
        <v>96</v>
      </c>
      <c r="AY2933" s="5">
        <v>96</v>
      </c>
      <c r="AZ2933" s="5">
        <v>96</v>
      </c>
      <c r="BA2933" s="5">
        <v>98</v>
      </c>
      <c r="BB2933" s="5">
        <v>97</v>
      </c>
      <c r="BC2933" s="5">
        <v>97</v>
      </c>
      <c r="BD2933" s="5">
        <v>94</v>
      </c>
      <c r="BE2933" s="5">
        <v>93</v>
      </c>
      <c r="BF2933" s="5">
        <v>96</v>
      </c>
      <c r="BG2933" s="5">
        <v>96</v>
      </c>
      <c r="BH2933" s="5">
        <v>91</v>
      </c>
      <c r="BI2933" s="5">
        <v>93</v>
      </c>
      <c r="BJ2933" s="5">
        <v>94</v>
      </c>
      <c r="BK2933" s="5">
        <v>97</v>
      </c>
      <c r="BL2933" s="5">
        <v>99</v>
      </c>
      <c r="BM2933" s="5">
        <v>100</v>
      </c>
      <c r="BN2933" s="5">
        <v>100</v>
      </c>
      <c r="BO2933" s="5">
        <v>99</v>
      </c>
      <c r="BP2933" s="5">
        <v>98</v>
      </c>
      <c r="BQ2933" s="8">
        <f>AVERAGE(BP2933,BR2933)</f>
        <v>96.5</v>
      </c>
      <c r="BR2933" s="5">
        <v>95</v>
      </c>
      <c r="BS2933">
        <v>95</v>
      </c>
      <c r="BT2933">
        <v>96</v>
      </c>
      <c r="BU2933">
        <v>96</v>
      </c>
      <c r="BV2933">
        <v>98</v>
      </c>
      <c r="BW2933">
        <v>98</v>
      </c>
      <c r="BX2933">
        <v>98</v>
      </c>
      <c r="BY2933">
        <v>97</v>
      </c>
      <c r="CA2933">
        <v>91</v>
      </c>
      <c r="CB2933">
        <v>79</v>
      </c>
      <c r="CC2933">
        <v>93</v>
      </c>
      <c r="CD2933">
        <v>85</v>
      </c>
      <c r="CG2933">
        <v>97</v>
      </c>
      <c r="CH2933">
        <v>99</v>
      </c>
      <c r="CI2933">
        <v>98</v>
      </c>
      <c r="CJ2933">
        <v>91</v>
      </c>
      <c r="CK2933">
        <v>92</v>
      </c>
      <c r="CL2933">
        <v>90</v>
      </c>
      <c r="CM2933">
        <v>91</v>
      </c>
      <c r="CN2933">
        <v>90</v>
      </c>
      <c r="CO2933">
        <v>90</v>
      </c>
      <c r="CP2933">
        <v>92</v>
      </c>
      <c r="CQ2933">
        <v>91</v>
      </c>
      <c r="CR2933">
        <v>93</v>
      </c>
      <c r="CS2933">
        <v>92</v>
      </c>
      <c r="CT2933">
        <v>90</v>
      </c>
      <c r="CU2933">
        <v>91</v>
      </c>
      <c r="CV2933">
        <v>90</v>
      </c>
      <c r="CW2933">
        <v>92</v>
      </c>
      <c r="CX2933" t="s">
        <v>2</v>
      </c>
      <c r="CY2933" t="s">
        <v>170</v>
      </c>
    </row>
    <row r="2934" spans="1:103" x14ac:dyDescent="0.25">
      <c r="A2934" t="s">
        <v>193</v>
      </c>
      <c r="B2934">
        <v>38.175600000000003</v>
      </c>
      <c r="C2934">
        <v>-115.40689999999999</v>
      </c>
      <c r="D2934">
        <v>5230</v>
      </c>
      <c r="E2934" t="s">
        <v>1</v>
      </c>
      <c r="F2934">
        <v>229.9</v>
      </c>
      <c r="G2934">
        <v>1994</v>
      </c>
      <c r="H2934">
        <v>8</v>
      </c>
      <c r="I2934" t="s">
        <v>260</v>
      </c>
      <c r="J2934">
        <v>81</v>
      </c>
      <c r="K2934">
        <v>89</v>
      </c>
      <c r="L2934">
        <v>87</v>
      </c>
      <c r="M2934">
        <v>87</v>
      </c>
      <c r="N2934">
        <v>89</v>
      </c>
      <c r="O2934">
        <v>81</v>
      </c>
      <c r="P2934">
        <v>78</v>
      </c>
      <c r="Q2934">
        <v>83</v>
      </c>
      <c r="R2934">
        <v>91</v>
      </c>
      <c r="S2934">
        <v>96</v>
      </c>
      <c r="T2934">
        <v>97</v>
      </c>
      <c r="U2934">
        <v>94</v>
      </c>
      <c r="V2934">
        <v>91</v>
      </c>
      <c r="W2934">
        <v>91</v>
      </c>
      <c r="X2934">
        <v>85</v>
      </c>
      <c r="Y2934">
        <v>84</v>
      </c>
      <c r="Z2934">
        <v>90</v>
      </c>
      <c r="AA2934">
        <v>90</v>
      </c>
      <c r="AB2934">
        <v>93</v>
      </c>
      <c r="AC2934">
        <v>95</v>
      </c>
      <c r="AD2934">
        <v>86</v>
      </c>
      <c r="AE2934">
        <v>94</v>
      </c>
      <c r="AF2934">
        <v>98</v>
      </c>
      <c r="AG2934">
        <v>100</v>
      </c>
      <c r="AH2934">
        <v>100</v>
      </c>
      <c r="AI2934">
        <v>99</v>
      </c>
      <c r="AJ2934">
        <v>98</v>
      </c>
      <c r="AK2934">
        <v>97</v>
      </c>
      <c r="AL2934">
        <v>98</v>
      </c>
      <c r="AM2934">
        <v>100</v>
      </c>
      <c r="AN2934" s="5">
        <v>95</v>
      </c>
      <c r="AO2934" s="5">
        <v>95</v>
      </c>
      <c r="AP2934" s="5">
        <v>94</v>
      </c>
      <c r="AQ2934" s="5">
        <v>94</v>
      </c>
      <c r="AR2934" s="5">
        <v>94</v>
      </c>
      <c r="AS2934" s="5">
        <v>86</v>
      </c>
      <c r="AT2934" s="5">
        <v>91</v>
      </c>
      <c r="AU2934" s="5">
        <v>96</v>
      </c>
      <c r="AV2934" s="5">
        <v>99</v>
      </c>
      <c r="AW2934" s="5">
        <v>97</v>
      </c>
      <c r="AX2934" s="5">
        <v>98</v>
      </c>
      <c r="AY2934" s="5">
        <v>99</v>
      </c>
      <c r="AZ2934" s="5">
        <v>100</v>
      </c>
      <c r="BA2934" s="5">
        <v>99</v>
      </c>
      <c r="BB2934" s="5">
        <v>97</v>
      </c>
      <c r="BC2934" s="5">
        <v>95</v>
      </c>
      <c r="BD2934" s="5">
        <v>93</v>
      </c>
      <c r="BE2934" s="5">
        <v>96</v>
      </c>
      <c r="BF2934" s="5">
        <v>96</v>
      </c>
      <c r="BG2934" s="5">
        <v>98</v>
      </c>
      <c r="BH2934" s="5">
        <v>92</v>
      </c>
      <c r="BI2934" s="5">
        <v>95</v>
      </c>
      <c r="BJ2934" s="5">
        <v>94</v>
      </c>
      <c r="BK2934" s="5">
        <v>96</v>
      </c>
      <c r="BL2934" s="5">
        <v>99</v>
      </c>
      <c r="BM2934" s="5">
        <v>101</v>
      </c>
      <c r="BN2934" s="5">
        <v>101</v>
      </c>
      <c r="BO2934" s="5">
        <v>102</v>
      </c>
      <c r="BP2934" s="5">
        <v>100</v>
      </c>
      <c r="BQ2934" s="5">
        <v>92</v>
      </c>
      <c r="BR2934" s="5">
        <v>95</v>
      </c>
      <c r="BS2934">
        <v>97</v>
      </c>
      <c r="BT2934">
        <v>96</v>
      </c>
      <c r="BU2934">
        <v>98</v>
      </c>
      <c r="BV2934">
        <v>100</v>
      </c>
      <c r="BW2934">
        <v>99</v>
      </c>
      <c r="BX2934">
        <v>100</v>
      </c>
      <c r="BY2934">
        <v>99</v>
      </c>
      <c r="BZ2934">
        <v>90</v>
      </c>
      <c r="CA2934">
        <v>90</v>
      </c>
      <c r="CB2934">
        <v>81</v>
      </c>
      <c r="CC2934">
        <v>93</v>
      </c>
      <c r="CD2934">
        <v>88</v>
      </c>
      <c r="CE2934">
        <v>91</v>
      </c>
      <c r="CF2934">
        <v>95</v>
      </c>
      <c r="CG2934">
        <v>99</v>
      </c>
      <c r="CH2934">
        <v>99</v>
      </c>
      <c r="CI2934">
        <v>98</v>
      </c>
      <c r="CJ2934">
        <v>87</v>
      </c>
      <c r="CK2934">
        <v>89</v>
      </c>
      <c r="CL2934">
        <v>94</v>
      </c>
      <c r="CM2934">
        <v>93</v>
      </c>
      <c r="CN2934">
        <v>90</v>
      </c>
      <c r="CO2934">
        <v>92</v>
      </c>
      <c r="CP2934">
        <v>94</v>
      </c>
      <c r="CQ2934">
        <v>93</v>
      </c>
      <c r="CR2934">
        <v>94</v>
      </c>
      <c r="CS2934">
        <v>77</v>
      </c>
      <c r="CT2934">
        <v>91</v>
      </c>
      <c r="CU2934">
        <v>93</v>
      </c>
      <c r="CV2934">
        <v>91</v>
      </c>
      <c r="CW2934">
        <v>90</v>
      </c>
      <c r="CX2934" t="s">
        <v>2</v>
      </c>
      <c r="CY2934" t="s">
        <v>194</v>
      </c>
    </row>
    <row r="2935" spans="1:103" x14ac:dyDescent="0.25">
      <c r="A2935" t="s">
        <v>177</v>
      </c>
      <c r="B2935">
        <v>38.303600000000003</v>
      </c>
      <c r="C2935">
        <v>-116.1925</v>
      </c>
      <c r="D2935">
        <v>5200</v>
      </c>
      <c r="E2935" t="s">
        <v>1</v>
      </c>
      <c r="F2935">
        <v>213</v>
      </c>
      <c r="G2935">
        <v>1994</v>
      </c>
      <c r="H2935">
        <v>8</v>
      </c>
      <c r="I2935" t="s">
        <v>260</v>
      </c>
      <c r="J2935">
        <v>84</v>
      </c>
      <c r="K2935">
        <v>87</v>
      </c>
      <c r="L2935">
        <v>86</v>
      </c>
      <c r="M2935">
        <v>86</v>
      </c>
      <c r="N2935">
        <v>88</v>
      </c>
      <c r="O2935">
        <v>79</v>
      </c>
      <c r="P2935">
        <v>76</v>
      </c>
      <c r="Q2935">
        <v>82</v>
      </c>
      <c r="R2935">
        <v>90</v>
      </c>
      <c r="S2935">
        <v>94</v>
      </c>
      <c r="T2935">
        <v>95</v>
      </c>
      <c r="U2935">
        <v>93</v>
      </c>
      <c r="V2935">
        <v>91</v>
      </c>
      <c r="W2935">
        <v>88</v>
      </c>
      <c r="X2935">
        <v>85</v>
      </c>
      <c r="Y2935">
        <v>83</v>
      </c>
      <c r="Z2935">
        <v>89</v>
      </c>
      <c r="AA2935">
        <v>90</v>
      </c>
      <c r="AB2935">
        <v>93</v>
      </c>
      <c r="AC2935">
        <v>93</v>
      </c>
      <c r="AD2935">
        <v>93</v>
      </c>
      <c r="AE2935">
        <v>95</v>
      </c>
      <c r="AF2935">
        <v>98</v>
      </c>
      <c r="AG2935">
        <v>101</v>
      </c>
      <c r="AH2935">
        <v>99</v>
      </c>
      <c r="AI2935">
        <v>96</v>
      </c>
      <c r="AJ2935">
        <v>96</v>
      </c>
      <c r="AK2935">
        <v>98</v>
      </c>
      <c r="AL2935">
        <v>99</v>
      </c>
      <c r="AM2935">
        <v>98</v>
      </c>
      <c r="AN2935" s="5">
        <v>96</v>
      </c>
      <c r="AO2935" s="5">
        <v>93</v>
      </c>
      <c r="AP2935" s="5">
        <v>92</v>
      </c>
      <c r="AQ2935" s="5">
        <v>92</v>
      </c>
      <c r="AR2935" s="5">
        <v>94</v>
      </c>
      <c r="AS2935" s="5">
        <v>88</v>
      </c>
      <c r="AT2935" s="5">
        <v>92</v>
      </c>
      <c r="AU2935" s="5">
        <v>97</v>
      </c>
      <c r="AV2935" s="5">
        <v>98</v>
      </c>
      <c r="AW2935" s="5">
        <v>96</v>
      </c>
      <c r="AX2935" s="5">
        <v>98</v>
      </c>
      <c r="AY2935" s="5">
        <v>98</v>
      </c>
      <c r="AZ2935" s="5">
        <v>98</v>
      </c>
      <c r="BA2935" s="5">
        <v>99</v>
      </c>
      <c r="BB2935" s="5">
        <v>98</v>
      </c>
      <c r="BC2935" s="5">
        <v>96</v>
      </c>
      <c r="BD2935" s="5">
        <v>91</v>
      </c>
      <c r="BE2935" s="5">
        <v>95</v>
      </c>
      <c r="BF2935" s="5">
        <v>97</v>
      </c>
      <c r="BG2935" s="5">
        <v>98</v>
      </c>
      <c r="BH2935" s="5">
        <v>93</v>
      </c>
      <c r="BI2935" s="5">
        <v>93</v>
      </c>
      <c r="BJ2935" s="5">
        <v>94</v>
      </c>
      <c r="BK2935" s="5">
        <v>96</v>
      </c>
      <c r="BL2935" s="5">
        <v>96</v>
      </c>
      <c r="BM2935" s="5">
        <v>100</v>
      </c>
      <c r="BN2935" s="5">
        <v>100</v>
      </c>
      <c r="BO2935" s="5">
        <v>100</v>
      </c>
      <c r="BP2935" s="5">
        <v>100</v>
      </c>
      <c r="BQ2935" s="5">
        <v>91</v>
      </c>
      <c r="BR2935" s="5">
        <v>97</v>
      </c>
      <c r="BS2935">
        <v>96</v>
      </c>
      <c r="BT2935">
        <v>96</v>
      </c>
      <c r="BU2935">
        <v>98</v>
      </c>
      <c r="BV2935">
        <v>99</v>
      </c>
      <c r="BW2935">
        <v>98</v>
      </c>
      <c r="BX2935">
        <v>97</v>
      </c>
      <c r="BY2935">
        <v>98</v>
      </c>
      <c r="BZ2935">
        <v>94</v>
      </c>
      <c r="CA2935">
        <v>91</v>
      </c>
      <c r="CB2935">
        <v>84</v>
      </c>
      <c r="CC2935">
        <v>94</v>
      </c>
      <c r="CD2935">
        <v>90</v>
      </c>
      <c r="CE2935">
        <v>93</v>
      </c>
      <c r="CF2935">
        <v>95</v>
      </c>
      <c r="CG2935">
        <v>99</v>
      </c>
      <c r="CH2935">
        <v>100</v>
      </c>
      <c r="CI2935">
        <v>99</v>
      </c>
      <c r="CJ2935">
        <v>91</v>
      </c>
      <c r="CK2935">
        <v>90</v>
      </c>
      <c r="CL2935">
        <v>94</v>
      </c>
      <c r="CM2935">
        <v>92</v>
      </c>
      <c r="CN2935">
        <v>91</v>
      </c>
      <c r="CO2935">
        <v>92</v>
      </c>
      <c r="CP2935">
        <v>93</v>
      </c>
      <c r="CQ2935">
        <v>93</v>
      </c>
      <c r="CR2935">
        <v>94</v>
      </c>
      <c r="CS2935">
        <v>82</v>
      </c>
      <c r="CT2935">
        <v>93</v>
      </c>
      <c r="CU2935">
        <v>94</v>
      </c>
      <c r="CV2935">
        <v>93</v>
      </c>
      <c r="CW2935">
        <v>90</v>
      </c>
      <c r="CX2935" t="s">
        <v>2</v>
      </c>
      <c r="CY2935" t="s">
        <v>178</v>
      </c>
    </row>
    <row r="2936" spans="1:103" x14ac:dyDescent="0.25">
      <c r="A2936" t="s">
        <v>173</v>
      </c>
      <c r="B2936">
        <v>38.263100000000001</v>
      </c>
      <c r="C2936">
        <v>-117.51609999999999</v>
      </c>
      <c r="D2936">
        <v>5100</v>
      </c>
      <c r="E2936" t="s">
        <v>1</v>
      </c>
      <c r="F2936">
        <v>208.1</v>
      </c>
      <c r="G2936">
        <v>1994</v>
      </c>
      <c r="H2936">
        <v>8</v>
      </c>
      <c r="I2936" t="s">
        <v>260</v>
      </c>
      <c r="J2936">
        <v>83</v>
      </c>
      <c r="K2936">
        <v>89</v>
      </c>
      <c r="L2936">
        <v>87</v>
      </c>
      <c r="M2936">
        <v>85</v>
      </c>
      <c r="N2936">
        <v>89</v>
      </c>
      <c r="O2936">
        <v>73</v>
      </c>
      <c r="P2936">
        <v>75</v>
      </c>
      <c r="Q2936">
        <v>84</v>
      </c>
      <c r="R2936">
        <v>90</v>
      </c>
      <c r="S2936">
        <v>95</v>
      </c>
      <c r="T2936">
        <v>96</v>
      </c>
      <c r="U2936">
        <v>94</v>
      </c>
      <c r="V2936">
        <v>95</v>
      </c>
      <c r="W2936">
        <v>84</v>
      </c>
      <c r="X2936">
        <v>85</v>
      </c>
      <c r="Y2936">
        <v>81</v>
      </c>
      <c r="Z2936">
        <v>89</v>
      </c>
      <c r="AA2936">
        <v>91</v>
      </c>
      <c r="AB2936">
        <v>93</v>
      </c>
      <c r="AC2936">
        <v>94</v>
      </c>
      <c r="AD2936">
        <v>93</v>
      </c>
      <c r="AE2936">
        <v>96</v>
      </c>
      <c r="AF2936">
        <v>98</v>
      </c>
      <c r="AG2936">
        <v>98</v>
      </c>
      <c r="AH2936">
        <v>99</v>
      </c>
      <c r="AI2936">
        <v>96</v>
      </c>
      <c r="AJ2936">
        <v>94</v>
      </c>
      <c r="AK2936">
        <v>98</v>
      </c>
      <c r="AL2936">
        <v>98</v>
      </c>
      <c r="AM2936">
        <v>98</v>
      </c>
      <c r="AN2936" s="5">
        <v>93</v>
      </c>
      <c r="AO2936" s="5">
        <v>94</v>
      </c>
      <c r="AP2936" s="5">
        <v>92</v>
      </c>
      <c r="AQ2936" s="5">
        <v>91</v>
      </c>
      <c r="AR2936" s="5">
        <v>94</v>
      </c>
      <c r="AS2936" s="5">
        <v>89</v>
      </c>
      <c r="AT2936" s="5">
        <v>92</v>
      </c>
      <c r="AU2936" s="5">
        <v>97</v>
      </c>
      <c r="AV2936" s="5">
        <v>99</v>
      </c>
      <c r="AW2936" s="5">
        <v>97</v>
      </c>
      <c r="AX2936" s="5">
        <v>98</v>
      </c>
      <c r="AY2936" s="5">
        <v>97</v>
      </c>
      <c r="AZ2936" s="5">
        <v>98</v>
      </c>
      <c r="BA2936" s="5">
        <v>99</v>
      </c>
      <c r="BB2936" s="5">
        <v>99</v>
      </c>
      <c r="BC2936" s="5">
        <v>96</v>
      </c>
      <c r="BD2936" s="5">
        <v>94</v>
      </c>
      <c r="BE2936" s="5">
        <v>94</v>
      </c>
      <c r="BF2936" s="5">
        <v>97</v>
      </c>
      <c r="BG2936" s="5">
        <v>99</v>
      </c>
      <c r="BH2936" s="5">
        <v>95</v>
      </c>
      <c r="BI2936" s="5">
        <v>94</v>
      </c>
      <c r="BJ2936" s="5">
        <v>95</v>
      </c>
      <c r="BK2936" s="5">
        <v>96</v>
      </c>
      <c r="BL2936" s="5">
        <v>97</v>
      </c>
      <c r="BM2936" s="5">
        <v>100</v>
      </c>
      <c r="BN2936" s="5">
        <v>101</v>
      </c>
      <c r="BO2936" s="5">
        <v>101</v>
      </c>
      <c r="BP2936" s="5">
        <v>101</v>
      </c>
      <c r="BQ2936" s="5">
        <v>92</v>
      </c>
      <c r="BR2936" s="5">
        <v>95</v>
      </c>
      <c r="BS2936">
        <v>96</v>
      </c>
      <c r="BT2936">
        <v>95</v>
      </c>
      <c r="BU2936">
        <v>97</v>
      </c>
      <c r="BV2936">
        <v>99</v>
      </c>
      <c r="BW2936">
        <v>100</v>
      </c>
      <c r="BX2936">
        <v>97</v>
      </c>
      <c r="BY2936">
        <v>98</v>
      </c>
      <c r="BZ2936">
        <v>91</v>
      </c>
      <c r="CA2936">
        <v>93</v>
      </c>
      <c r="CB2936">
        <v>88</v>
      </c>
      <c r="CC2936">
        <v>96</v>
      </c>
      <c r="CD2936">
        <v>96</v>
      </c>
      <c r="CE2936">
        <v>96</v>
      </c>
      <c r="CF2936">
        <v>94</v>
      </c>
      <c r="CG2936">
        <v>99</v>
      </c>
      <c r="CH2936">
        <v>100</v>
      </c>
      <c r="CI2936">
        <v>100</v>
      </c>
      <c r="CJ2936">
        <v>95</v>
      </c>
      <c r="CK2936">
        <v>96</v>
      </c>
      <c r="CL2936">
        <v>97</v>
      </c>
      <c r="CM2936">
        <v>93</v>
      </c>
      <c r="CN2936">
        <v>90</v>
      </c>
      <c r="CO2936">
        <v>92</v>
      </c>
      <c r="CP2936">
        <v>92</v>
      </c>
      <c r="CQ2936">
        <v>93</v>
      </c>
      <c r="CR2936">
        <v>94</v>
      </c>
      <c r="CS2936">
        <v>91</v>
      </c>
      <c r="CT2936">
        <v>93</v>
      </c>
      <c r="CU2936">
        <v>92</v>
      </c>
      <c r="CV2936">
        <v>92</v>
      </c>
      <c r="CW2936">
        <v>91</v>
      </c>
      <c r="CX2936" t="s">
        <v>2</v>
      </c>
      <c r="CY2936" t="s">
        <v>174</v>
      </c>
    </row>
    <row r="2937" spans="1:103" x14ac:dyDescent="0.25">
      <c r="A2937" t="s">
        <v>201</v>
      </c>
      <c r="B2937">
        <v>35.770600000000002</v>
      </c>
      <c r="C2937">
        <v>-115.9092</v>
      </c>
      <c r="D2937">
        <v>5000</v>
      </c>
      <c r="E2937" t="s">
        <v>1</v>
      </c>
      <c r="F2937">
        <v>115.3</v>
      </c>
      <c r="G2937">
        <v>1994</v>
      </c>
      <c r="H2937">
        <v>8</v>
      </c>
      <c r="I2937" t="s">
        <v>260</v>
      </c>
      <c r="J2937">
        <v>87</v>
      </c>
      <c r="K2937">
        <v>87</v>
      </c>
      <c r="L2937">
        <v>86</v>
      </c>
      <c r="M2937">
        <v>85</v>
      </c>
      <c r="N2937">
        <v>83</v>
      </c>
      <c r="O2937">
        <v>75</v>
      </c>
      <c r="P2937">
        <v>80</v>
      </c>
      <c r="Q2937">
        <v>88</v>
      </c>
      <c r="R2937">
        <v>93</v>
      </c>
      <c r="S2937">
        <v>95</v>
      </c>
      <c r="T2937">
        <v>93</v>
      </c>
      <c r="U2937">
        <v>90</v>
      </c>
      <c r="V2937">
        <v>88</v>
      </c>
      <c r="W2937">
        <v>85</v>
      </c>
      <c r="X2937">
        <v>81</v>
      </c>
      <c r="Y2937">
        <v>79</v>
      </c>
      <c r="Z2937">
        <v>84</v>
      </c>
      <c r="AA2937">
        <v>86</v>
      </c>
      <c r="AB2937">
        <v>88</v>
      </c>
      <c r="AC2937">
        <v>89</v>
      </c>
      <c r="AD2937">
        <v>89</v>
      </c>
      <c r="AE2937">
        <v>92</v>
      </c>
      <c r="AF2937">
        <v>96</v>
      </c>
      <c r="AG2937">
        <v>98</v>
      </c>
      <c r="AH2937">
        <v>97</v>
      </c>
      <c r="AI2937">
        <v>98</v>
      </c>
      <c r="AJ2937">
        <v>100</v>
      </c>
      <c r="AK2937">
        <v>102</v>
      </c>
      <c r="AL2937">
        <v>102</v>
      </c>
      <c r="AM2937">
        <v>101</v>
      </c>
      <c r="AN2937" s="5">
        <v>95</v>
      </c>
      <c r="AO2937" s="5">
        <v>94</v>
      </c>
      <c r="AP2937" s="5">
        <v>89</v>
      </c>
      <c r="AQ2937" s="5">
        <v>88</v>
      </c>
      <c r="AR2937" s="5">
        <v>86</v>
      </c>
      <c r="AS2937" s="5">
        <v>92</v>
      </c>
      <c r="AT2937" s="5">
        <v>94</v>
      </c>
      <c r="AU2937" s="5">
        <v>98</v>
      </c>
      <c r="AV2937" s="5">
        <v>95</v>
      </c>
      <c r="AW2937" s="5">
        <v>93</v>
      </c>
      <c r="AX2937" s="5">
        <v>93</v>
      </c>
      <c r="AY2937" s="5">
        <v>97</v>
      </c>
      <c r="AZ2937" s="5">
        <v>96</v>
      </c>
      <c r="BA2937" s="5">
        <v>93</v>
      </c>
      <c r="BB2937" s="5">
        <v>93</v>
      </c>
      <c r="BC2937" s="5">
        <v>95</v>
      </c>
      <c r="BD2937" s="5">
        <v>93</v>
      </c>
      <c r="BE2937" s="5">
        <v>90</v>
      </c>
      <c r="BF2937" s="5">
        <v>88</v>
      </c>
      <c r="BG2937" s="5">
        <v>88</v>
      </c>
      <c r="BH2937" s="5">
        <v>89</v>
      </c>
      <c r="BI2937" s="5">
        <v>91</v>
      </c>
      <c r="BJ2937" s="5">
        <v>91</v>
      </c>
      <c r="BK2937" s="5">
        <v>92</v>
      </c>
      <c r="BL2937" s="5">
        <v>95</v>
      </c>
      <c r="BM2937" s="5">
        <v>90</v>
      </c>
      <c r="BN2937" s="5">
        <v>97</v>
      </c>
      <c r="BO2937" s="5">
        <v>97</v>
      </c>
      <c r="BP2937" s="5">
        <v>94</v>
      </c>
      <c r="BQ2937" s="5">
        <v>93</v>
      </c>
      <c r="BR2937" s="5">
        <v>91</v>
      </c>
      <c r="BS2937">
        <v>94</v>
      </c>
      <c r="BT2937">
        <v>93</v>
      </c>
      <c r="BU2937">
        <v>96</v>
      </c>
      <c r="BV2937">
        <v>96</v>
      </c>
      <c r="BW2937">
        <v>99</v>
      </c>
      <c r="BX2937">
        <v>99</v>
      </c>
      <c r="BY2937">
        <v>96</v>
      </c>
      <c r="BZ2937">
        <v>86</v>
      </c>
      <c r="CA2937">
        <v>90</v>
      </c>
      <c r="CB2937">
        <v>93</v>
      </c>
      <c r="CC2937">
        <v>95</v>
      </c>
      <c r="CD2937">
        <v>92</v>
      </c>
      <c r="CE2937">
        <v>89</v>
      </c>
      <c r="CF2937">
        <v>97</v>
      </c>
      <c r="CG2937">
        <v>99</v>
      </c>
      <c r="CH2937">
        <v>96</v>
      </c>
      <c r="CI2937">
        <v>84</v>
      </c>
      <c r="CJ2937">
        <v>90</v>
      </c>
      <c r="CK2937">
        <v>90</v>
      </c>
      <c r="CL2937">
        <v>92</v>
      </c>
      <c r="CM2937">
        <v>90</v>
      </c>
      <c r="CN2937">
        <v>86</v>
      </c>
      <c r="CO2937">
        <v>91</v>
      </c>
      <c r="CP2937">
        <v>91</v>
      </c>
      <c r="CQ2937">
        <v>93</v>
      </c>
      <c r="CR2937">
        <v>90</v>
      </c>
      <c r="CS2937">
        <v>90</v>
      </c>
      <c r="CT2937">
        <v>89</v>
      </c>
      <c r="CU2937">
        <v>91</v>
      </c>
      <c r="CV2937">
        <v>87</v>
      </c>
      <c r="CW2937">
        <v>84</v>
      </c>
      <c r="CX2937" t="s">
        <v>5</v>
      </c>
      <c r="CY2937" t="s">
        <v>202</v>
      </c>
    </row>
    <row r="2938" spans="1:103" x14ac:dyDescent="0.25">
      <c r="A2938" t="s">
        <v>15</v>
      </c>
      <c r="B2938">
        <v>37.606400000000001</v>
      </c>
      <c r="C2938">
        <v>-118</v>
      </c>
      <c r="D2938">
        <v>4900</v>
      </c>
      <c r="E2938" t="s">
        <v>1</v>
      </c>
      <c r="F2938">
        <v>162</v>
      </c>
      <c r="G2938">
        <v>1994</v>
      </c>
      <c r="H2938">
        <v>8</v>
      </c>
      <c r="I2938" t="s">
        <v>260</v>
      </c>
      <c r="J2938">
        <v>86</v>
      </c>
      <c r="K2938">
        <v>88</v>
      </c>
      <c r="L2938">
        <v>90</v>
      </c>
      <c r="M2938">
        <v>84</v>
      </c>
      <c r="N2938">
        <v>85</v>
      </c>
      <c r="O2938">
        <v>80</v>
      </c>
      <c r="P2938">
        <v>80</v>
      </c>
      <c r="Q2938">
        <v>86</v>
      </c>
      <c r="R2938">
        <v>92</v>
      </c>
      <c r="S2938">
        <v>93</v>
      </c>
      <c r="T2938">
        <v>92</v>
      </c>
      <c r="U2938">
        <v>93</v>
      </c>
      <c r="V2938">
        <v>96</v>
      </c>
      <c r="W2938">
        <v>90</v>
      </c>
      <c r="X2938">
        <v>90</v>
      </c>
      <c r="Y2938">
        <v>84</v>
      </c>
      <c r="Z2938">
        <v>85</v>
      </c>
      <c r="AA2938">
        <v>86</v>
      </c>
      <c r="AB2938">
        <v>88</v>
      </c>
      <c r="AC2938">
        <v>88</v>
      </c>
      <c r="AD2938">
        <v>91</v>
      </c>
      <c r="AE2938">
        <v>90</v>
      </c>
      <c r="AF2938">
        <v>98</v>
      </c>
      <c r="AG2938">
        <v>96</v>
      </c>
      <c r="AH2938">
        <v>100</v>
      </c>
      <c r="AI2938">
        <v>99</v>
      </c>
      <c r="AJ2938">
        <v>98</v>
      </c>
      <c r="AK2938">
        <v>99</v>
      </c>
      <c r="AL2938">
        <v>101</v>
      </c>
      <c r="AM2938">
        <v>101</v>
      </c>
      <c r="AN2938" s="5">
        <v>96</v>
      </c>
      <c r="AO2938" s="8">
        <f>AVERAGE(AN2938,AP2938)</f>
        <v>97</v>
      </c>
      <c r="AP2938" s="5">
        <v>98</v>
      </c>
      <c r="AQ2938" s="5">
        <v>97</v>
      </c>
      <c r="AR2938" s="5">
        <v>98</v>
      </c>
      <c r="AS2938" s="5">
        <v>90</v>
      </c>
      <c r="AT2938" s="5">
        <v>95</v>
      </c>
      <c r="AU2938" s="5">
        <v>94</v>
      </c>
      <c r="AV2938" s="5">
        <v>96</v>
      </c>
      <c r="AW2938" s="5">
        <v>99</v>
      </c>
      <c r="AX2938" s="5">
        <v>98</v>
      </c>
      <c r="AY2938" s="5">
        <v>100</v>
      </c>
      <c r="AZ2938" s="5">
        <v>100</v>
      </c>
      <c r="BA2938" s="5">
        <v>95</v>
      </c>
      <c r="BB2938" s="5">
        <v>93</v>
      </c>
      <c r="BC2938" s="5">
        <v>92</v>
      </c>
      <c r="BD2938" s="5">
        <v>97</v>
      </c>
      <c r="BE2938" s="5">
        <v>97</v>
      </c>
      <c r="BF2938" s="5">
        <v>100</v>
      </c>
      <c r="BG2938" s="5">
        <v>101</v>
      </c>
      <c r="BH2938" s="5">
        <v>92</v>
      </c>
      <c r="BI2938" s="5">
        <v>91</v>
      </c>
      <c r="BJ2938" s="5">
        <v>89</v>
      </c>
      <c r="BK2938" s="5">
        <v>91</v>
      </c>
      <c r="BL2938" s="5">
        <v>94</v>
      </c>
      <c r="BM2938" s="5">
        <v>97</v>
      </c>
      <c r="BN2938" s="5">
        <v>97</v>
      </c>
      <c r="BO2938" s="5">
        <v>97</v>
      </c>
      <c r="BP2938" s="5">
        <v>94</v>
      </c>
      <c r="BQ2938" s="5">
        <v>90</v>
      </c>
      <c r="BR2938" s="5">
        <v>93</v>
      </c>
      <c r="BS2938">
        <v>93</v>
      </c>
      <c r="BT2938">
        <v>94</v>
      </c>
      <c r="BU2938">
        <v>95</v>
      </c>
      <c r="BV2938">
        <v>96</v>
      </c>
      <c r="BW2938">
        <v>98</v>
      </c>
      <c r="BX2938">
        <v>100</v>
      </c>
      <c r="BY2938">
        <v>101</v>
      </c>
      <c r="BZ2938">
        <v>92</v>
      </c>
      <c r="CA2938">
        <v>89</v>
      </c>
      <c r="CB2938">
        <v>90</v>
      </c>
      <c r="CC2938">
        <v>94</v>
      </c>
      <c r="CD2938">
        <v>93</v>
      </c>
      <c r="CE2938">
        <v>94</v>
      </c>
      <c r="CF2938">
        <v>95</v>
      </c>
      <c r="CG2938">
        <v>101</v>
      </c>
      <c r="CH2938">
        <v>100</v>
      </c>
      <c r="CI2938">
        <v>95</v>
      </c>
      <c r="CK2938">
        <v>90</v>
      </c>
      <c r="CL2938">
        <v>91</v>
      </c>
      <c r="CM2938">
        <v>87</v>
      </c>
      <c r="CN2938">
        <v>87</v>
      </c>
      <c r="CO2938">
        <v>87</v>
      </c>
      <c r="CP2938">
        <v>94</v>
      </c>
      <c r="CQ2938">
        <v>92</v>
      </c>
      <c r="CR2938">
        <v>95</v>
      </c>
      <c r="CS2938">
        <v>92</v>
      </c>
      <c r="CT2938">
        <v>92</v>
      </c>
      <c r="CU2938">
        <v>96</v>
      </c>
      <c r="CW2938">
        <v>86</v>
      </c>
      <c r="CX2938" t="s">
        <v>2</v>
      </c>
      <c r="CY2938" t="s">
        <v>16</v>
      </c>
    </row>
    <row r="2939" spans="1:103" x14ac:dyDescent="0.25">
      <c r="A2939" t="s">
        <v>203</v>
      </c>
      <c r="B2939">
        <v>34.535600000000002</v>
      </c>
      <c r="C2939">
        <v>-117.0258</v>
      </c>
      <c r="D2939">
        <v>4720</v>
      </c>
      <c r="E2939" t="s">
        <v>1</v>
      </c>
      <c r="F2939">
        <v>214.6</v>
      </c>
      <c r="G2939">
        <v>1994</v>
      </c>
      <c r="H2939">
        <v>8</v>
      </c>
      <c r="I2939" t="s">
        <v>260</v>
      </c>
      <c r="J2939">
        <v>85</v>
      </c>
      <c r="K2939">
        <v>87</v>
      </c>
      <c r="L2939">
        <v>85</v>
      </c>
      <c r="M2939">
        <v>81</v>
      </c>
      <c r="N2939">
        <v>79</v>
      </c>
      <c r="O2939">
        <v>73</v>
      </c>
      <c r="P2939">
        <v>81</v>
      </c>
      <c r="Q2939">
        <v>87</v>
      </c>
      <c r="R2939">
        <v>92</v>
      </c>
      <c r="S2939">
        <v>92</v>
      </c>
      <c r="T2939">
        <v>91</v>
      </c>
      <c r="U2939">
        <v>86</v>
      </c>
      <c r="V2939">
        <v>88</v>
      </c>
      <c r="W2939">
        <v>81</v>
      </c>
      <c r="X2939">
        <v>74</v>
      </c>
      <c r="Y2939">
        <v>79</v>
      </c>
      <c r="Z2939">
        <v>83</v>
      </c>
      <c r="AA2939">
        <v>88</v>
      </c>
      <c r="AB2939">
        <v>88</v>
      </c>
      <c r="AC2939">
        <v>90</v>
      </c>
      <c r="AD2939">
        <v>89</v>
      </c>
      <c r="AE2939">
        <v>89</v>
      </c>
      <c r="AF2939">
        <v>94</v>
      </c>
      <c r="AG2939">
        <v>92</v>
      </c>
      <c r="AH2939">
        <v>95</v>
      </c>
      <c r="AI2939">
        <v>97</v>
      </c>
      <c r="AJ2939">
        <v>100</v>
      </c>
      <c r="AK2939">
        <v>101</v>
      </c>
      <c r="AL2939">
        <v>101</v>
      </c>
      <c r="AM2939">
        <v>102</v>
      </c>
      <c r="AN2939" s="5">
        <v>92</v>
      </c>
      <c r="AO2939" s="5">
        <v>92</v>
      </c>
      <c r="AP2939" s="5">
        <v>86</v>
      </c>
      <c r="AQ2939" s="5">
        <v>84</v>
      </c>
      <c r="AR2939" s="5">
        <v>85</v>
      </c>
      <c r="AS2939" s="5">
        <v>91</v>
      </c>
      <c r="AT2939" s="5">
        <v>94</v>
      </c>
      <c r="AU2939" s="5">
        <v>95</v>
      </c>
      <c r="AV2939" s="5">
        <v>94</v>
      </c>
      <c r="AW2939" s="5">
        <v>90</v>
      </c>
      <c r="AX2939" s="5">
        <v>90</v>
      </c>
      <c r="AY2939" s="5">
        <v>90</v>
      </c>
      <c r="AZ2939" s="5">
        <v>93</v>
      </c>
      <c r="BA2939" s="5">
        <v>95</v>
      </c>
      <c r="BB2939" s="5">
        <v>89</v>
      </c>
      <c r="BC2939" s="5">
        <v>92</v>
      </c>
      <c r="BD2939" s="5">
        <v>90</v>
      </c>
      <c r="BE2939" s="5">
        <v>86</v>
      </c>
      <c r="BF2939" s="5">
        <v>85</v>
      </c>
      <c r="BG2939" s="5">
        <v>84</v>
      </c>
      <c r="BH2939" s="5">
        <v>87</v>
      </c>
      <c r="BI2939" s="5">
        <v>89</v>
      </c>
      <c r="BJ2939" s="5">
        <v>91</v>
      </c>
      <c r="BK2939" s="5">
        <v>93</v>
      </c>
      <c r="BL2939" s="5">
        <v>94</v>
      </c>
      <c r="BM2939" s="5">
        <v>94</v>
      </c>
      <c r="BN2939" s="5">
        <v>97</v>
      </c>
      <c r="BO2939" s="5">
        <v>96</v>
      </c>
      <c r="BP2939" s="5">
        <v>93</v>
      </c>
      <c r="BQ2939" s="5">
        <v>90</v>
      </c>
      <c r="BR2939" s="5">
        <v>92</v>
      </c>
      <c r="BS2939">
        <v>92</v>
      </c>
      <c r="BT2939">
        <v>92</v>
      </c>
      <c r="BU2939">
        <v>91</v>
      </c>
      <c r="BV2939">
        <v>94</v>
      </c>
      <c r="BW2939">
        <v>97</v>
      </c>
      <c r="BX2939">
        <v>97</v>
      </c>
      <c r="BY2939">
        <v>91</v>
      </c>
      <c r="BZ2939">
        <v>92</v>
      </c>
      <c r="CA2939">
        <v>88</v>
      </c>
      <c r="CB2939">
        <v>88</v>
      </c>
      <c r="CC2939">
        <v>94</v>
      </c>
      <c r="CD2939">
        <v>92</v>
      </c>
      <c r="CE2939">
        <v>90</v>
      </c>
      <c r="CF2939">
        <v>95</v>
      </c>
      <c r="CG2939">
        <v>96</v>
      </c>
      <c r="CH2939">
        <v>98</v>
      </c>
      <c r="CI2939">
        <v>89</v>
      </c>
      <c r="CJ2939">
        <v>89</v>
      </c>
      <c r="CK2939">
        <v>91</v>
      </c>
      <c r="CL2939">
        <v>92</v>
      </c>
      <c r="CM2939">
        <v>86</v>
      </c>
      <c r="CN2939">
        <v>86</v>
      </c>
      <c r="CO2939">
        <v>89</v>
      </c>
      <c r="CP2939">
        <v>92</v>
      </c>
      <c r="CQ2939">
        <v>91</v>
      </c>
      <c r="CR2939">
        <v>90</v>
      </c>
      <c r="CS2939">
        <v>90</v>
      </c>
      <c r="CT2939">
        <v>90</v>
      </c>
      <c r="CU2939">
        <v>88</v>
      </c>
      <c r="CV2939">
        <v>89</v>
      </c>
      <c r="CW2939">
        <v>88</v>
      </c>
      <c r="CX2939" t="s">
        <v>5</v>
      </c>
      <c r="CY2939" t="s">
        <v>204</v>
      </c>
    </row>
    <row r="2940" spans="1:103" x14ac:dyDescent="0.25">
      <c r="A2940" t="s">
        <v>179</v>
      </c>
      <c r="B2940">
        <v>37.250599999999999</v>
      </c>
      <c r="C2940">
        <v>-114.7075</v>
      </c>
      <c r="D2940">
        <v>4590</v>
      </c>
      <c r="E2940" t="s">
        <v>1</v>
      </c>
      <c r="F2940">
        <v>211</v>
      </c>
      <c r="G2940">
        <v>1994</v>
      </c>
      <c r="H2940">
        <v>8</v>
      </c>
      <c r="I2940" t="s">
        <v>260</v>
      </c>
      <c r="J2940">
        <v>88</v>
      </c>
      <c r="K2940">
        <v>91</v>
      </c>
      <c r="L2940">
        <v>88</v>
      </c>
      <c r="M2940">
        <v>87</v>
      </c>
      <c r="N2940">
        <v>88</v>
      </c>
      <c r="O2940">
        <v>82</v>
      </c>
      <c r="P2940">
        <v>85</v>
      </c>
      <c r="Q2940">
        <v>87</v>
      </c>
      <c r="R2940">
        <v>93</v>
      </c>
      <c r="S2940">
        <v>96</v>
      </c>
      <c r="T2940">
        <v>97</v>
      </c>
      <c r="U2940">
        <v>94</v>
      </c>
      <c r="V2940">
        <v>91</v>
      </c>
      <c r="W2940">
        <v>90</v>
      </c>
      <c r="X2940">
        <v>85</v>
      </c>
      <c r="Y2940">
        <v>85</v>
      </c>
      <c r="Z2940">
        <v>89</v>
      </c>
      <c r="AA2940">
        <v>90</v>
      </c>
      <c r="AB2940">
        <v>92</v>
      </c>
      <c r="AC2940">
        <v>92</v>
      </c>
      <c r="AD2940">
        <v>90</v>
      </c>
      <c r="AE2940">
        <v>95</v>
      </c>
      <c r="AF2940">
        <v>99</v>
      </c>
      <c r="AG2940">
        <v>101</v>
      </c>
      <c r="AH2940">
        <v>101</v>
      </c>
      <c r="AI2940">
        <v>100</v>
      </c>
      <c r="AJ2940">
        <v>101</v>
      </c>
      <c r="AK2940">
        <v>101</v>
      </c>
      <c r="AL2940">
        <v>103</v>
      </c>
      <c r="AM2940">
        <v>103</v>
      </c>
      <c r="AN2940" s="5">
        <v>97</v>
      </c>
      <c r="AO2940" s="5">
        <v>96</v>
      </c>
      <c r="AP2940" s="5">
        <v>92</v>
      </c>
      <c r="AQ2940" s="5">
        <v>92</v>
      </c>
      <c r="AR2940" s="5">
        <v>91</v>
      </c>
      <c r="AS2940" s="5">
        <v>92</v>
      </c>
      <c r="AT2940" s="5">
        <v>93</v>
      </c>
      <c r="AU2940" s="5">
        <v>99</v>
      </c>
      <c r="AV2940" s="5">
        <v>97</v>
      </c>
      <c r="AW2940" s="5">
        <v>97</v>
      </c>
      <c r="AX2940" s="5">
        <v>97</v>
      </c>
      <c r="AY2940" s="5">
        <v>98</v>
      </c>
      <c r="AZ2940" s="5">
        <v>99</v>
      </c>
      <c r="BA2940" s="5">
        <v>98</v>
      </c>
      <c r="BB2940" s="5">
        <v>95</v>
      </c>
      <c r="BC2940" s="5">
        <v>95</v>
      </c>
      <c r="BD2940" s="5">
        <v>96</v>
      </c>
      <c r="BE2940" s="5">
        <v>91</v>
      </c>
      <c r="BF2940" s="5">
        <v>90</v>
      </c>
      <c r="BG2940" s="5">
        <v>91</v>
      </c>
      <c r="BH2940" s="5">
        <v>92</v>
      </c>
      <c r="BI2940" s="5">
        <v>95</v>
      </c>
      <c r="BJ2940" s="5">
        <v>96</v>
      </c>
      <c r="BK2940" s="5">
        <v>97</v>
      </c>
      <c r="BL2940" s="5">
        <v>99</v>
      </c>
      <c r="BM2940" s="5">
        <v>99</v>
      </c>
      <c r="BN2940" s="5">
        <v>101</v>
      </c>
      <c r="BO2940" s="5">
        <v>98</v>
      </c>
      <c r="BP2940" s="5">
        <v>97</v>
      </c>
      <c r="BQ2940" s="5">
        <v>94</v>
      </c>
      <c r="BR2940" s="5">
        <v>97</v>
      </c>
      <c r="BS2940">
        <v>96</v>
      </c>
      <c r="BT2940">
        <v>98</v>
      </c>
      <c r="BU2940">
        <v>99</v>
      </c>
      <c r="BV2940">
        <v>99</v>
      </c>
      <c r="BW2940">
        <v>100</v>
      </c>
      <c r="BX2940">
        <v>103</v>
      </c>
      <c r="BY2940">
        <v>101</v>
      </c>
      <c r="BZ2940">
        <v>87</v>
      </c>
      <c r="CA2940">
        <v>91</v>
      </c>
      <c r="CB2940">
        <v>91</v>
      </c>
      <c r="CC2940">
        <v>97</v>
      </c>
      <c r="CD2940">
        <v>90</v>
      </c>
      <c r="CE2940">
        <v>94</v>
      </c>
      <c r="CF2940">
        <v>98</v>
      </c>
      <c r="CG2940">
        <v>100</v>
      </c>
      <c r="CH2940">
        <v>100</v>
      </c>
      <c r="CI2940">
        <v>94</v>
      </c>
      <c r="CJ2940">
        <v>94</v>
      </c>
      <c r="CK2940">
        <v>88</v>
      </c>
      <c r="CL2940">
        <v>93</v>
      </c>
      <c r="CM2940">
        <v>91</v>
      </c>
      <c r="CN2940">
        <v>90</v>
      </c>
      <c r="CO2940">
        <v>92</v>
      </c>
      <c r="CP2940">
        <v>95</v>
      </c>
      <c r="CQ2940">
        <v>95</v>
      </c>
      <c r="CR2940">
        <v>94</v>
      </c>
      <c r="CS2940">
        <v>89</v>
      </c>
      <c r="CT2940">
        <v>94</v>
      </c>
      <c r="CU2940">
        <v>94</v>
      </c>
      <c r="CV2940">
        <v>92</v>
      </c>
      <c r="CW2940">
        <v>89</v>
      </c>
      <c r="CX2940" t="s">
        <v>2</v>
      </c>
      <c r="CY2940" t="s">
        <v>180</v>
      </c>
    </row>
    <row r="2941" spans="1:103" x14ac:dyDescent="0.25">
      <c r="A2941" t="s">
        <v>0</v>
      </c>
      <c r="B2941">
        <v>38.387799999999999</v>
      </c>
      <c r="C2941">
        <v>-118.1092</v>
      </c>
      <c r="D2941">
        <v>4580</v>
      </c>
      <c r="E2941" t="s">
        <v>1</v>
      </c>
      <c r="F2941">
        <v>240.3</v>
      </c>
      <c r="G2941">
        <v>1994</v>
      </c>
      <c r="H2941">
        <v>8</v>
      </c>
      <c r="I2941" t="s">
        <v>260</v>
      </c>
      <c r="J2941">
        <v>77</v>
      </c>
      <c r="K2941">
        <v>85</v>
      </c>
      <c r="L2941">
        <v>91</v>
      </c>
      <c r="M2941">
        <v>87</v>
      </c>
      <c r="N2941">
        <v>86</v>
      </c>
      <c r="O2941">
        <v>91</v>
      </c>
      <c r="P2941">
        <v>74</v>
      </c>
      <c r="Q2941">
        <v>76</v>
      </c>
      <c r="R2941">
        <v>85</v>
      </c>
      <c r="S2941">
        <v>91</v>
      </c>
      <c r="T2941">
        <v>97</v>
      </c>
      <c r="U2941">
        <v>100</v>
      </c>
      <c r="V2941">
        <v>96</v>
      </c>
      <c r="W2941">
        <v>96</v>
      </c>
      <c r="X2941">
        <v>85</v>
      </c>
      <c r="Y2941">
        <v>84</v>
      </c>
      <c r="Z2941">
        <v>81</v>
      </c>
      <c r="AA2941">
        <v>92</v>
      </c>
      <c r="AB2941">
        <v>91</v>
      </c>
      <c r="AC2941">
        <v>97</v>
      </c>
      <c r="AD2941">
        <v>97</v>
      </c>
      <c r="AE2941">
        <v>95</v>
      </c>
      <c r="AF2941">
        <v>99</v>
      </c>
      <c r="AG2941">
        <v>99</v>
      </c>
      <c r="AH2941">
        <v>101</v>
      </c>
      <c r="AI2941">
        <v>102</v>
      </c>
      <c r="AJ2941">
        <v>96</v>
      </c>
      <c r="AK2941">
        <v>102</v>
      </c>
      <c r="AL2941">
        <v>100</v>
      </c>
      <c r="AM2941">
        <v>103</v>
      </c>
      <c r="AN2941" s="5">
        <v>102</v>
      </c>
      <c r="AO2941" s="5">
        <v>95</v>
      </c>
      <c r="AP2941" s="5">
        <v>96</v>
      </c>
      <c r="AQ2941" s="5">
        <v>94</v>
      </c>
      <c r="AR2941" s="5">
        <v>94</v>
      </c>
      <c r="AS2941" s="5">
        <v>97</v>
      </c>
      <c r="AT2941" s="5">
        <v>87</v>
      </c>
      <c r="AU2941" s="5">
        <v>95</v>
      </c>
      <c r="AV2941" s="5">
        <v>100</v>
      </c>
      <c r="AW2941" s="5">
        <v>102</v>
      </c>
      <c r="AX2941" s="5">
        <v>99</v>
      </c>
      <c r="AY2941" s="5">
        <v>98</v>
      </c>
      <c r="AZ2941" s="5">
        <v>99</v>
      </c>
      <c r="BA2941" s="5">
        <v>97</v>
      </c>
      <c r="BB2941" s="5">
        <v>102</v>
      </c>
      <c r="BC2941" s="5">
        <v>101</v>
      </c>
      <c r="BD2941" s="5">
        <v>100</v>
      </c>
      <c r="BE2941" s="5">
        <v>100</v>
      </c>
      <c r="BF2941" s="5">
        <v>101</v>
      </c>
      <c r="BG2941" s="5">
        <v>101</v>
      </c>
      <c r="BH2941" s="5">
        <v>100</v>
      </c>
      <c r="BI2941" s="5">
        <v>98</v>
      </c>
      <c r="BJ2941" s="5">
        <v>96</v>
      </c>
      <c r="BK2941" s="5">
        <v>97</v>
      </c>
      <c r="BL2941" s="5">
        <v>101</v>
      </c>
      <c r="BM2941" s="5">
        <v>100</v>
      </c>
      <c r="BN2941" s="5">
        <v>103</v>
      </c>
      <c r="BO2941" s="5">
        <v>105</v>
      </c>
      <c r="BP2941" s="5">
        <v>104</v>
      </c>
      <c r="BQ2941" s="5">
        <v>105</v>
      </c>
      <c r="BR2941" s="5">
        <v>96</v>
      </c>
      <c r="BS2941">
        <v>98</v>
      </c>
      <c r="BT2941">
        <v>98</v>
      </c>
      <c r="BU2941">
        <v>99</v>
      </c>
      <c r="BV2941">
        <v>99</v>
      </c>
      <c r="BW2941">
        <v>100</v>
      </c>
      <c r="BX2941">
        <v>102</v>
      </c>
      <c r="BY2941">
        <v>103</v>
      </c>
      <c r="BZ2941">
        <v>100</v>
      </c>
      <c r="CA2941">
        <v>97</v>
      </c>
      <c r="CB2941">
        <v>93</v>
      </c>
      <c r="CC2941">
        <v>92</v>
      </c>
      <c r="CD2941">
        <v>96</v>
      </c>
      <c r="CE2941">
        <v>96</v>
      </c>
      <c r="CF2941">
        <v>99</v>
      </c>
      <c r="CG2941">
        <v>99</v>
      </c>
      <c r="CH2941">
        <v>101</v>
      </c>
      <c r="CI2941">
        <v>102</v>
      </c>
      <c r="CJ2941">
        <v>103</v>
      </c>
      <c r="CK2941">
        <v>99</v>
      </c>
      <c r="CL2941">
        <v>98</v>
      </c>
      <c r="CM2941">
        <v>98</v>
      </c>
      <c r="CN2941">
        <v>95</v>
      </c>
      <c r="CO2941">
        <v>92</v>
      </c>
      <c r="CP2941">
        <v>94</v>
      </c>
      <c r="CQ2941">
        <v>94</v>
      </c>
      <c r="CR2941">
        <v>95</v>
      </c>
      <c r="CS2941">
        <v>96</v>
      </c>
      <c r="CT2941">
        <v>93</v>
      </c>
      <c r="CU2941">
        <v>95</v>
      </c>
      <c r="CV2941">
        <v>92</v>
      </c>
      <c r="CW2941">
        <v>93</v>
      </c>
      <c r="CX2941" t="s">
        <v>2</v>
      </c>
      <c r="CY2941" t="s">
        <v>3</v>
      </c>
    </row>
    <row r="2942" spans="1:103" x14ac:dyDescent="0.25">
      <c r="A2942" t="s">
        <v>17</v>
      </c>
      <c r="B2942">
        <v>37.6128</v>
      </c>
      <c r="C2942">
        <v>-114.5264</v>
      </c>
      <c r="D2942">
        <v>4379</v>
      </c>
      <c r="E2942" t="s">
        <v>1</v>
      </c>
      <c r="F2942">
        <v>243.8</v>
      </c>
      <c r="G2942">
        <v>1994</v>
      </c>
      <c r="H2942">
        <v>8</v>
      </c>
      <c r="I2942" t="s">
        <v>260</v>
      </c>
      <c r="J2942">
        <v>78</v>
      </c>
      <c r="K2942">
        <v>86</v>
      </c>
      <c r="L2942">
        <v>90</v>
      </c>
      <c r="M2942">
        <v>90</v>
      </c>
      <c r="N2942">
        <v>90</v>
      </c>
      <c r="O2942">
        <v>89</v>
      </c>
      <c r="P2942">
        <v>83</v>
      </c>
      <c r="Q2942">
        <v>90</v>
      </c>
      <c r="R2942">
        <v>96</v>
      </c>
      <c r="S2942">
        <v>100</v>
      </c>
      <c r="T2942">
        <v>100</v>
      </c>
      <c r="U2942">
        <v>96</v>
      </c>
      <c r="V2942">
        <v>97</v>
      </c>
      <c r="W2942">
        <v>94</v>
      </c>
      <c r="X2942">
        <v>89</v>
      </c>
      <c r="Y2942">
        <v>85</v>
      </c>
      <c r="Z2942">
        <v>85</v>
      </c>
      <c r="AA2942">
        <v>91</v>
      </c>
      <c r="AB2942">
        <v>91</v>
      </c>
      <c r="AC2942">
        <v>95</v>
      </c>
      <c r="AD2942">
        <v>94</v>
      </c>
      <c r="AE2942">
        <v>92</v>
      </c>
      <c r="AF2942">
        <v>95</v>
      </c>
      <c r="AG2942">
        <v>100</v>
      </c>
      <c r="AH2942">
        <v>104</v>
      </c>
      <c r="AI2942">
        <v>102</v>
      </c>
      <c r="AJ2942">
        <v>102</v>
      </c>
      <c r="AK2942">
        <v>101</v>
      </c>
      <c r="AL2942">
        <v>101</v>
      </c>
      <c r="AM2942">
        <v>102</v>
      </c>
      <c r="AN2942" s="5">
        <v>103</v>
      </c>
      <c r="AO2942" s="5">
        <v>99</v>
      </c>
      <c r="AP2942" s="5">
        <v>98</v>
      </c>
      <c r="AQ2942" s="5">
        <v>97</v>
      </c>
      <c r="AR2942" s="5">
        <v>89</v>
      </c>
      <c r="AS2942" s="5">
        <v>92</v>
      </c>
      <c r="AT2942" s="5">
        <v>91</v>
      </c>
      <c r="AU2942" s="5">
        <v>97</v>
      </c>
      <c r="AV2942" s="5">
        <v>102</v>
      </c>
      <c r="AW2942" s="5">
        <v>100</v>
      </c>
      <c r="AX2942" s="5">
        <v>100</v>
      </c>
      <c r="AY2942" s="5">
        <v>100</v>
      </c>
      <c r="AZ2942" s="5">
        <v>101</v>
      </c>
      <c r="BA2942" s="5">
        <v>102</v>
      </c>
      <c r="BB2942" s="5">
        <v>99</v>
      </c>
      <c r="BC2942" s="5">
        <v>99</v>
      </c>
      <c r="BD2942" s="5">
        <v>99</v>
      </c>
      <c r="BE2942" s="5">
        <v>99</v>
      </c>
      <c r="BF2942" s="5">
        <v>95</v>
      </c>
      <c r="BG2942" s="5">
        <v>92</v>
      </c>
      <c r="BH2942" s="5">
        <v>96</v>
      </c>
      <c r="BI2942" s="5">
        <v>98</v>
      </c>
      <c r="BJ2942" s="5">
        <v>101</v>
      </c>
      <c r="BK2942" s="5">
        <v>101</v>
      </c>
      <c r="BL2942" s="5">
        <v>97</v>
      </c>
      <c r="BM2942" s="5">
        <v>100</v>
      </c>
      <c r="BN2942" s="5">
        <v>99</v>
      </c>
      <c r="BO2942" s="5">
        <v>100</v>
      </c>
      <c r="BP2942" s="5">
        <v>101</v>
      </c>
      <c r="BQ2942" s="5">
        <v>102</v>
      </c>
      <c r="BR2942" s="5">
        <v>96</v>
      </c>
      <c r="BS2942">
        <v>98</v>
      </c>
      <c r="BT2942">
        <v>101</v>
      </c>
      <c r="BU2942">
        <v>100</v>
      </c>
      <c r="BV2942">
        <v>102</v>
      </c>
      <c r="BW2942">
        <v>102</v>
      </c>
      <c r="BX2942">
        <v>102</v>
      </c>
      <c r="BY2942">
        <v>105</v>
      </c>
      <c r="BZ2942">
        <v>103</v>
      </c>
      <c r="CA2942">
        <v>89</v>
      </c>
      <c r="CB2942">
        <v>95</v>
      </c>
      <c r="CC2942">
        <v>92</v>
      </c>
      <c r="CD2942">
        <v>92</v>
      </c>
      <c r="CE2942">
        <v>95</v>
      </c>
      <c r="CF2942">
        <v>96</v>
      </c>
      <c r="CG2942">
        <v>102</v>
      </c>
      <c r="CH2942">
        <v>103</v>
      </c>
      <c r="CI2942">
        <v>102</v>
      </c>
      <c r="CJ2942">
        <v>96</v>
      </c>
      <c r="CK2942">
        <v>95</v>
      </c>
      <c r="CL2942">
        <v>92</v>
      </c>
      <c r="CM2942">
        <v>96</v>
      </c>
      <c r="CN2942">
        <v>95</v>
      </c>
      <c r="CO2942">
        <v>90</v>
      </c>
      <c r="CP2942">
        <v>94</v>
      </c>
      <c r="CQ2942">
        <v>97</v>
      </c>
      <c r="CR2942">
        <v>96</v>
      </c>
      <c r="CS2942">
        <v>100</v>
      </c>
      <c r="CT2942">
        <v>88</v>
      </c>
      <c r="CU2942">
        <v>96</v>
      </c>
      <c r="CV2942">
        <v>96</v>
      </c>
      <c r="CW2942">
        <v>97</v>
      </c>
      <c r="CX2942" t="s">
        <v>2</v>
      </c>
      <c r="CY2942" t="s">
        <v>18</v>
      </c>
    </row>
    <row r="2943" spans="1:103" x14ac:dyDescent="0.25">
      <c r="A2943" t="s">
        <v>113</v>
      </c>
      <c r="B2943">
        <v>34.943600000000004</v>
      </c>
      <c r="C2943">
        <v>-115.54689999999999</v>
      </c>
      <c r="D2943">
        <v>4350</v>
      </c>
      <c r="E2943" t="s">
        <v>1</v>
      </c>
      <c r="F2943">
        <v>206.6</v>
      </c>
      <c r="G2943">
        <v>1994</v>
      </c>
      <c r="H2943">
        <v>8</v>
      </c>
      <c r="I2943" t="s">
        <v>260</v>
      </c>
      <c r="J2943">
        <v>89</v>
      </c>
      <c r="K2943">
        <v>94</v>
      </c>
      <c r="L2943">
        <v>92</v>
      </c>
      <c r="M2943">
        <v>89</v>
      </c>
      <c r="N2943">
        <v>87</v>
      </c>
      <c r="O2943">
        <v>84</v>
      </c>
      <c r="P2943">
        <v>84</v>
      </c>
      <c r="Q2943">
        <v>95</v>
      </c>
      <c r="R2943">
        <v>95</v>
      </c>
      <c r="S2943">
        <v>98</v>
      </c>
      <c r="T2943">
        <v>98</v>
      </c>
      <c r="U2943">
        <v>94</v>
      </c>
      <c r="V2943">
        <v>91</v>
      </c>
      <c r="W2943">
        <v>91</v>
      </c>
      <c r="X2943">
        <v>88</v>
      </c>
      <c r="Y2943">
        <v>86</v>
      </c>
      <c r="Z2943">
        <v>87</v>
      </c>
      <c r="AA2943">
        <v>89</v>
      </c>
      <c r="AB2943">
        <v>88</v>
      </c>
      <c r="AC2943">
        <v>83</v>
      </c>
      <c r="AD2943">
        <v>93</v>
      </c>
      <c r="AE2943">
        <v>96</v>
      </c>
      <c r="AF2943">
        <v>99</v>
      </c>
      <c r="AG2943">
        <v>102</v>
      </c>
      <c r="AH2943">
        <v>100</v>
      </c>
      <c r="AI2943">
        <v>102</v>
      </c>
      <c r="AJ2943">
        <v>104</v>
      </c>
      <c r="AK2943">
        <v>105</v>
      </c>
      <c r="AL2943">
        <v>105</v>
      </c>
      <c r="AM2943">
        <v>105</v>
      </c>
      <c r="AN2943" s="8">
        <f>AVERAGE(AM2943,AO2943)</f>
        <v>104</v>
      </c>
      <c r="AO2943" s="5">
        <v>103</v>
      </c>
      <c r="AP2943" s="5">
        <v>99</v>
      </c>
      <c r="AQ2943" s="5">
        <v>91</v>
      </c>
      <c r="AR2943" s="5">
        <v>93</v>
      </c>
      <c r="AS2943" s="5">
        <v>93</v>
      </c>
      <c r="AT2943" s="5">
        <v>98</v>
      </c>
      <c r="AU2943" s="5">
        <v>100</v>
      </c>
      <c r="AV2943" s="5">
        <v>96</v>
      </c>
      <c r="AW2943" s="5">
        <v>97</v>
      </c>
      <c r="AX2943" s="5">
        <v>96</v>
      </c>
      <c r="AY2943" s="5">
        <v>98</v>
      </c>
      <c r="AZ2943" s="5">
        <v>98</v>
      </c>
      <c r="BA2943" s="5">
        <v>95</v>
      </c>
      <c r="BB2943" s="5">
        <v>94</v>
      </c>
      <c r="BC2943" s="5">
        <v>95</v>
      </c>
      <c r="BD2943" s="8">
        <f>AVERAGE(BC2943,BE2943)</f>
        <v>95</v>
      </c>
      <c r="BE2943" s="5">
        <v>95</v>
      </c>
      <c r="BF2943" s="5">
        <v>88</v>
      </c>
      <c r="BG2943" s="5">
        <v>86</v>
      </c>
      <c r="BH2943" s="5">
        <v>92</v>
      </c>
      <c r="BI2943" s="5">
        <v>95</v>
      </c>
      <c r="BJ2943" s="5">
        <v>95</v>
      </c>
      <c r="BK2943" s="5">
        <v>96</v>
      </c>
      <c r="BL2943" s="8">
        <f>AVERAGE(BK2943,BM2943)</f>
        <v>99</v>
      </c>
      <c r="BM2943" s="5">
        <v>102</v>
      </c>
      <c r="BN2943" s="5">
        <v>101</v>
      </c>
      <c r="BO2943" s="5">
        <v>99</v>
      </c>
      <c r="BP2943" s="5">
        <v>96</v>
      </c>
      <c r="BQ2943" s="5">
        <v>93</v>
      </c>
      <c r="BR2943" s="5">
        <v>96</v>
      </c>
      <c r="BV2943">
        <v>99</v>
      </c>
      <c r="BX2943">
        <v>102</v>
      </c>
      <c r="BY2943">
        <v>100</v>
      </c>
      <c r="BZ2943">
        <v>94</v>
      </c>
      <c r="CC2943">
        <v>99</v>
      </c>
      <c r="CD2943">
        <v>93</v>
      </c>
      <c r="CE2943">
        <v>96</v>
      </c>
      <c r="CF2943">
        <v>99</v>
      </c>
      <c r="CG2943">
        <v>102</v>
      </c>
      <c r="CK2943">
        <v>97</v>
      </c>
      <c r="CN2943">
        <v>91</v>
      </c>
      <c r="CO2943">
        <v>92</v>
      </c>
      <c r="CP2943">
        <v>96</v>
      </c>
      <c r="CQ2943">
        <v>96</v>
      </c>
      <c r="CR2943">
        <v>93</v>
      </c>
      <c r="CS2943">
        <v>91</v>
      </c>
      <c r="CT2943">
        <v>95</v>
      </c>
      <c r="CU2943">
        <v>95</v>
      </c>
      <c r="CV2943">
        <v>93</v>
      </c>
      <c r="CW2943">
        <v>88</v>
      </c>
      <c r="CX2943" t="s">
        <v>5</v>
      </c>
      <c r="CY2943" t="s">
        <v>114</v>
      </c>
    </row>
    <row r="2944" spans="1:103" x14ac:dyDescent="0.25">
      <c r="A2944" t="s">
        <v>138</v>
      </c>
      <c r="B2944">
        <v>37.761699999999998</v>
      </c>
      <c r="C2944">
        <v>-117.5658</v>
      </c>
      <c r="D2944">
        <v>4274</v>
      </c>
      <c r="E2944" t="s">
        <v>1</v>
      </c>
      <c r="F2944">
        <v>157.1</v>
      </c>
      <c r="G2944">
        <v>1994</v>
      </c>
      <c r="H2944">
        <v>8</v>
      </c>
      <c r="I2944" t="s">
        <v>260</v>
      </c>
      <c r="J2944">
        <v>86</v>
      </c>
      <c r="K2944">
        <v>91</v>
      </c>
      <c r="L2944">
        <v>90</v>
      </c>
      <c r="M2944">
        <v>90</v>
      </c>
      <c r="N2944">
        <v>91</v>
      </c>
      <c r="O2944">
        <v>85</v>
      </c>
      <c r="P2944">
        <v>82</v>
      </c>
      <c r="Q2944">
        <v>87</v>
      </c>
      <c r="R2944">
        <v>94</v>
      </c>
      <c r="S2944">
        <v>102</v>
      </c>
      <c r="T2944">
        <v>99</v>
      </c>
      <c r="U2944">
        <v>99</v>
      </c>
      <c r="V2944">
        <v>97</v>
      </c>
      <c r="W2944">
        <v>93</v>
      </c>
      <c r="X2944">
        <v>90</v>
      </c>
      <c r="Y2944">
        <v>87</v>
      </c>
      <c r="Z2944">
        <v>103</v>
      </c>
      <c r="AA2944">
        <v>93</v>
      </c>
      <c r="AB2944">
        <v>95</v>
      </c>
      <c r="AC2944">
        <v>98</v>
      </c>
      <c r="AD2944">
        <v>99</v>
      </c>
      <c r="AE2944">
        <v>99</v>
      </c>
      <c r="AF2944">
        <v>102</v>
      </c>
      <c r="AG2944">
        <v>102</v>
      </c>
      <c r="AH2944">
        <v>103</v>
      </c>
      <c r="AI2944">
        <v>102</v>
      </c>
      <c r="AJ2944">
        <v>102</v>
      </c>
      <c r="AK2944">
        <v>102</v>
      </c>
      <c r="AL2944">
        <v>102</v>
      </c>
      <c r="AM2944">
        <v>102</v>
      </c>
      <c r="AN2944" s="5">
        <v>99</v>
      </c>
      <c r="AO2944" s="5">
        <v>100</v>
      </c>
      <c r="AP2944" s="5">
        <v>96</v>
      </c>
      <c r="AQ2944" s="5">
        <v>98</v>
      </c>
      <c r="AR2944" s="5">
        <v>101</v>
      </c>
      <c r="AS2944" s="5">
        <v>92</v>
      </c>
      <c r="AT2944" s="5">
        <v>97</v>
      </c>
      <c r="AU2944" s="5">
        <v>101</v>
      </c>
      <c r="AV2944" s="5">
        <v>100</v>
      </c>
      <c r="AW2944" s="5">
        <v>98</v>
      </c>
      <c r="AX2944" s="5">
        <v>100</v>
      </c>
      <c r="AY2944" s="5">
        <v>102</v>
      </c>
      <c r="AZ2944" s="5">
        <v>103</v>
      </c>
      <c r="BA2944" s="5">
        <v>103</v>
      </c>
      <c r="BB2944" s="5">
        <v>102</v>
      </c>
      <c r="BC2944" s="5">
        <v>98</v>
      </c>
      <c r="BD2944" s="5">
        <v>100</v>
      </c>
      <c r="BE2944" s="5">
        <v>100</v>
      </c>
      <c r="BF2944" s="5">
        <v>101</v>
      </c>
      <c r="BG2944" s="5">
        <v>102</v>
      </c>
      <c r="BH2944" s="5">
        <v>98</v>
      </c>
      <c r="BI2944" s="5">
        <v>98</v>
      </c>
      <c r="BJ2944" s="5">
        <v>99</v>
      </c>
      <c r="BK2944" s="5">
        <v>100</v>
      </c>
      <c r="BL2944" s="5">
        <v>102</v>
      </c>
      <c r="BM2944" s="5">
        <v>104</v>
      </c>
      <c r="BN2944" s="5">
        <v>103</v>
      </c>
      <c r="BO2944" s="5">
        <v>104</v>
      </c>
      <c r="BP2944" s="5">
        <v>102</v>
      </c>
      <c r="BQ2944" s="5">
        <v>100</v>
      </c>
      <c r="BR2944" s="5">
        <v>100</v>
      </c>
      <c r="BS2944">
        <v>100</v>
      </c>
      <c r="BT2944">
        <v>99</v>
      </c>
      <c r="BU2944">
        <v>100</v>
      </c>
      <c r="BV2944">
        <v>102</v>
      </c>
      <c r="BW2944">
        <v>104</v>
      </c>
      <c r="BX2944">
        <v>101</v>
      </c>
      <c r="BY2944">
        <v>102</v>
      </c>
      <c r="BZ2944">
        <v>98</v>
      </c>
      <c r="CA2944">
        <v>95</v>
      </c>
      <c r="CB2944">
        <v>95</v>
      </c>
      <c r="CC2944">
        <v>100</v>
      </c>
      <c r="CD2944">
        <v>100</v>
      </c>
      <c r="CE2944">
        <v>100</v>
      </c>
      <c r="CF2944">
        <v>98</v>
      </c>
      <c r="CG2944">
        <v>102</v>
      </c>
      <c r="CH2944">
        <v>105</v>
      </c>
      <c r="CI2944">
        <v>103</v>
      </c>
      <c r="CJ2944">
        <v>96</v>
      </c>
      <c r="CK2944">
        <v>98</v>
      </c>
      <c r="CL2944">
        <v>100</v>
      </c>
      <c r="CM2944">
        <v>96</v>
      </c>
      <c r="CN2944">
        <v>95</v>
      </c>
      <c r="CO2944">
        <v>95</v>
      </c>
      <c r="CP2944">
        <v>96</v>
      </c>
      <c r="CQ2944">
        <v>96</v>
      </c>
      <c r="CR2944">
        <v>96</v>
      </c>
      <c r="CS2944">
        <v>94</v>
      </c>
      <c r="CT2944">
        <v>97</v>
      </c>
      <c r="CU2944">
        <v>94</v>
      </c>
      <c r="CV2944">
        <v>95</v>
      </c>
      <c r="CW2944">
        <v>95</v>
      </c>
      <c r="CX2944" t="s">
        <v>2</v>
      </c>
      <c r="CY2944" t="s">
        <v>139</v>
      </c>
    </row>
    <row r="2945" spans="1:103" x14ac:dyDescent="0.25">
      <c r="A2945" t="s">
        <v>7</v>
      </c>
      <c r="B2945">
        <v>37.371099999999998</v>
      </c>
      <c r="C2945">
        <v>-118.35890000000001</v>
      </c>
      <c r="D2945">
        <v>4110</v>
      </c>
      <c r="E2945" t="s">
        <v>1</v>
      </c>
      <c r="F2945">
        <v>166.6</v>
      </c>
      <c r="G2945">
        <v>1994</v>
      </c>
      <c r="H2945">
        <v>8</v>
      </c>
      <c r="I2945" t="s">
        <v>260</v>
      </c>
      <c r="J2945">
        <v>90</v>
      </c>
      <c r="K2945">
        <v>94</v>
      </c>
      <c r="L2945">
        <v>93</v>
      </c>
      <c r="M2945">
        <v>90</v>
      </c>
      <c r="N2945">
        <v>92</v>
      </c>
      <c r="O2945">
        <v>86</v>
      </c>
      <c r="P2945">
        <v>86</v>
      </c>
      <c r="Q2945">
        <v>90</v>
      </c>
      <c r="R2945">
        <v>96</v>
      </c>
      <c r="S2945">
        <v>99</v>
      </c>
      <c r="T2945">
        <v>100</v>
      </c>
      <c r="U2945">
        <v>100</v>
      </c>
      <c r="V2945">
        <v>98</v>
      </c>
      <c r="W2945">
        <v>97</v>
      </c>
      <c r="X2945">
        <v>92</v>
      </c>
      <c r="Y2945">
        <v>88</v>
      </c>
      <c r="Z2945">
        <v>93</v>
      </c>
      <c r="AA2945">
        <v>93</v>
      </c>
      <c r="AB2945">
        <v>96</v>
      </c>
      <c r="AC2945">
        <v>97</v>
      </c>
      <c r="AD2945">
        <v>97</v>
      </c>
      <c r="AE2945">
        <v>99</v>
      </c>
      <c r="AF2945">
        <v>102</v>
      </c>
      <c r="AG2945">
        <v>103</v>
      </c>
      <c r="AH2945">
        <v>103</v>
      </c>
      <c r="AI2945">
        <v>102</v>
      </c>
      <c r="AJ2945">
        <v>100</v>
      </c>
      <c r="AK2945">
        <v>102</v>
      </c>
      <c r="AL2945">
        <v>104</v>
      </c>
      <c r="AM2945">
        <v>103</v>
      </c>
      <c r="AN2945" s="5">
        <v>97</v>
      </c>
      <c r="AO2945" s="5">
        <v>100</v>
      </c>
      <c r="AP2945" s="5">
        <v>98</v>
      </c>
      <c r="AQ2945" s="5">
        <v>99</v>
      </c>
      <c r="AR2945" s="5">
        <v>101</v>
      </c>
      <c r="AS2945" s="5">
        <v>96</v>
      </c>
      <c r="AT2945" s="5">
        <v>99</v>
      </c>
      <c r="AU2945" s="5">
        <v>101</v>
      </c>
      <c r="AV2945" s="5">
        <v>102</v>
      </c>
      <c r="AW2945" s="5">
        <v>103</v>
      </c>
      <c r="AX2945" s="5">
        <v>103</v>
      </c>
      <c r="AY2945" s="5">
        <v>103</v>
      </c>
      <c r="AZ2945" s="5">
        <v>103</v>
      </c>
      <c r="BA2945" s="5">
        <v>103</v>
      </c>
      <c r="BB2945" s="5">
        <v>101</v>
      </c>
      <c r="BC2945" s="5">
        <v>100</v>
      </c>
      <c r="BD2945" s="5">
        <v>99</v>
      </c>
      <c r="BE2945" s="5">
        <v>100</v>
      </c>
      <c r="BF2945" s="5">
        <v>102</v>
      </c>
      <c r="BG2945" s="5">
        <v>104</v>
      </c>
      <c r="BH2945" s="5">
        <v>96</v>
      </c>
      <c r="BI2945" s="5">
        <v>97</v>
      </c>
      <c r="BJ2945" s="5">
        <v>96</v>
      </c>
      <c r="BK2945" s="5">
        <v>100</v>
      </c>
      <c r="BL2945" s="5">
        <v>100</v>
      </c>
      <c r="BM2945" s="5">
        <v>103</v>
      </c>
      <c r="BN2945" s="5">
        <v>105</v>
      </c>
      <c r="BO2945" s="5">
        <v>105</v>
      </c>
      <c r="BP2945" s="5">
        <v>102</v>
      </c>
      <c r="BQ2945" s="5">
        <v>99</v>
      </c>
      <c r="BR2945" s="5">
        <v>98</v>
      </c>
      <c r="BS2945">
        <v>99</v>
      </c>
      <c r="BT2945">
        <v>99</v>
      </c>
      <c r="BU2945">
        <v>99</v>
      </c>
      <c r="BV2945">
        <v>101</v>
      </c>
      <c r="BW2945">
        <v>103</v>
      </c>
      <c r="BX2945">
        <v>100</v>
      </c>
      <c r="BY2945">
        <v>102</v>
      </c>
      <c r="BZ2945">
        <v>96</v>
      </c>
      <c r="CA2945">
        <v>96</v>
      </c>
      <c r="CB2945">
        <v>94</v>
      </c>
      <c r="CC2945">
        <v>101</v>
      </c>
      <c r="CD2945">
        <v>99</v>
      </c>
      <c r="CE2945">
        <v>101</v>
      </c>
      <c r="CF2945">
        <v>101</v>
      </c>
      <c r="CG2945">
        <v>105</v>
      </c>
      <c r="CH2945">
        <v>106</v>
      </c>
      <c r="CI2945">
        <v>101</v>
      </c>
      <c r="CJ2945">
        <v>99</v>
      </c>
      <c r="CK2945">
        <v>99</v>
      </c>
      <c r="CL2945">
        <v>99</v>
      </c>
      <c r="CM2945">
        <v>93</v>
      </c>
      <c r="CN2945">
        <v>93</v>
      </c>
      <c r="CO2945">
        <v>94</v>
      </c>
      <c r="CP2945">
        <v>97</v>
      </c>
      <c r="CQ2945">
        <v>98</v>
      </c>
      <c r="CR2945">
        <v>97</v>
      </c>
      <c r="CS2945">
        <v>96</v>
      </c>
      <c r="CT2945">
        <v>97</v>
      </c>
      <c r="CU2945">
        <v>97</v>
      </c>
      <c r="CV2945">
        <v>97</v>
      </c>
      <c r="CW2945">
        <v>95</v>
      </c>
      <c r="CX2945" t="s">
        <v>5</v>
      </c>
      <c r="CY2945" t="s">
        <v>8</v>
      </c>
    </row>
    <row r="2946" spans="1:103" x14ac:dyDescent="0.25">
      <c r="A2946" t="s">
        <v>143</v>
      </c>
      <c r="B2946">
        <v>36.265599999999999</v>
      </c>
      <c r="C2946">
        <v>-117.1853</v>
      </c>
      <c r="D2946">
        <v>4100</v>
      </c>
      <c r="E2946" t="s">
        <v>1</v>
      </c>
      <c r="F2946">
        <v>35.9</v>
      </c>
      <c r="G2946">
        <v>1994</v>
      </c>
      <c r="H2946">
        <v>8</v>
      </c>
      <c r="I2946" t="s">
        <v>260</v>
      </c>
      <c r="J2946">
        <v>91</v>
      </c>
      <c r="K2946">
        <v>92</v>
      </c>
      <c r="L2946">
        <v>90</v>
      </c>
      <c r="M2946">
        <v>90</v>
      </c>
      <c r="N2946">
        <v>89</v>
      </c>
      <c r="O2946">
        <v>84</v>
      </c>
      <c r="P2946">
        <v>84</v>
      </c>
      <c r="Q2946">
        <v>91</v>
      </c>
      <c r="R2946">
        <v>97</v>
      </c>
      <c r="S2946">
        <v>100</v>
      </c>
      <c r="T2946">
        <v>98</v>
      </c>
      <c r="U2946">
        <v>97</v>
      </c>
      <c r="V2946">
        <v>94</v>
      </c>
      <c r="W2946">
        <v>91</v>
      </c>
      <c r="X2946">
        <v>89</v>
      </c>
      <c r="Y2946">
        <v>85</v>
      </c>
      <c r="Z2946">
        <v>91</v>
      </c>
      <c r="AA2946">
        <v>91</v>
      </c>
      <c r="AB2946">
        <v>92</v>
      </c>
      <c r="AC2946">
        <v>94</v>
      </c>
      <c r="AD2946">
        <v>95</v>
      </c>
      <c r="AE2946">
        <v>97</v>
      </c>
      <c r="AF2946">
        <v>100</v>
      </c>
      <c r="AG2946">
        <v>102</v>
      </c>
      <c r="AH2946">
        <v>101</v>
      </c>
      <c r="AI2946">
        <v>102</v>
      </c>
      <c r="AJ2946">
        <v>102</v>
      </c>
      <c r="AK2946">
        <v>104</v>
      </c>
      <c r="AL2946">
        <v>105</v>
      </c>
      <c r="AM2946">
        <v>105</v>
      </c>
      <c r="AN2946" s="5">
        <v>100</v>
      </c>
      <c r="AO2946" s="5">
        <v>98</v>
      </c>
      <c r="AP2946" s="5">
        <v>97</v>
      </c>
      <c r="AQ2946" s="5">
        <v>95</v>
      </c>
      <c r="AR2946" s="5">
        <v>97</v>
      </c>
      <c r="AS2946" s="5">
        <v>97</v>
      </c>
      <c r="AT2946" s="5">
        <v>99</v>
      </c>
      <c r="AU2946" s="5">
        <v>101</v>
      </c>
      <c r="AV2946" s="5">
        <v>100</v>
      </c>
      <c r="AW2946" s="5">
        <v>99</v>
      </c>
      <c r="AX2946" s="5">
        <v>99</v>
      </c>
      <c r="AY2946" s="5">
        <v>101</v>
      </c>
      <c r="AZ2946" s="5">
        <v>102</v>
      </c>
      <c r="BA2946" s="5">
        <v>100</v>
      </c>
      <c r="BB2946" s="5">
        <v>97</v>
      </c>
      <c r="BC2946" s="5">
        <v>97</v>
      </c>
      <c r="BD2946" s="5">
        <v>100</v>
      </c>
      <c r="BE2946" s="5">
        <v>96</v>
      </c>
      <c r="BF2946" s="5">
        <v>94</v>
      </c>
      <c r="BG2946" s="5">
        <v>94</v>
      </c>
      <c r="BH2946" s="5">
        <v>94</v>
      </c>
      <c r="BI2946" s="5">
        <v>95</v>
      </c>
      <c r="BJ2946" s="5">
        <v>95</v>
      </c>
      <c r="BK2946" s="5">
        <v>97</v>
      </c>
      <c r="BL2946" s="5">
        <v>100</v>
      </c>
      <c r="BM2946" s="5">
        <v>101</v>
      </c>
      <c r="BN2946" s="5">
        <v>103</v>
      </c>
      <c r="BO2946" s="5">
        <v>102</v>
      </c>
      <c r="BP2946" s="5">
        <v>99</v>
      </c>
      <c r="BQ2946" s="5">
        <v>97</v>
      </c>
      <c r="BR2946" s="5">
        <v>98</v>
      </c>
      <c r="BS2946">
        <v>98</v>
      </c>
      <c r="BT2946">
        <v>98</v>
      </c>
      <c r="BU2946">
        <v>97</v>
      </c>
      <c r="BV2946">
        <v>98</v>
      </c>
      <c r="BW2946">
        <v>103</v>
      </c>
      <c r="BX2946">
        <v>104</v>
      </c>
      <c r="BY2946">
        <v>104</v>
      </c>
      <c r="BZ2946">
        <v>98</v>
      </c>
      <c r="CA2946">
        <v>96</v>
      </c>
      <c r="CB2946">
        <v>95</v>
      </c>
      <c r="CC2946">
        <v>100</v>
      </c>
      <c r="CD2946">
        <v>100</v>
      </c>
      <c r="CE2946">
        <v>100</v>
      </c>
      <c r="CF2946">
        <v>100</v>
      </c>
      <c r="CG2946">
        <v>103</v>
      </c>
      <c r="CH2946">
        <v>105</v>
      </c>
      <c r="CI2946">
        <v>100</v>
      </c>
      <c r="CJ2946">
        <v>95</v>
      </c>
      <c r="CK2946">
        <v>97</v>
      </c>
      <c r="CL2946">
        <v>96</v>
      </c>
      <c r="CM2946">
        <v>93</v>
      </c>
      <c r="CN2946">
        <v>91</v>
      </c>
      <c r="CO2946">
        <v>93</v>
      </c>
      <c r="CP2946">
        <v>95</v>
      </c>
      <c r="CQ2946">
        <v>96</v>
      </c>
      <c r="CR2946">
        <v>94</v>
      </c>
      <c r="CS2946">
        <v>93</v>
      </c>
      <c r="CT2946">
        <v>95</v>
      </c>
      <c r="CU2946">
        <v>93</v>
      </c>
      <c r="CV2946">
        <v>94</v>
      </c>
      <c r="CW2946">
        <v>91</v>
      </c>
      <c r="CX2946" t="s">
        <v>5</v>
      </c>
      <c r="CY2946" t="s">
        <v>144</v>
      </c>
    </row>
    <row r="2947" spans="1:103" x14ac:dyDescent="0.25">
      <c r="A2947" t="s">
        <v>175</v>
      </c>
      <c r="B2947">
        <v>37.235300000000002</v>
      </c>
      <c r="C2947">
        <v>-117.49639999999999</v>
      </c>
      <c r="D2947">
        <v>4100</v>
      </c>
      <c r="E2947" t="s">
        <v>1</v>
      </c>
      <c r="F2947">
        <v>102.5</v>
      </c>
      <c r="G2947">
        <v>1994</v>
      </c>
      <c r="H2947">
        <v>8</v>
      </c>
      <c r="I2947" t="s">
        <v>260</v>
      </c>
      <c r="J2947">
        <v>91</v>
      </c>
      <c r="K2947">
        <v>92</v>
      </c>
      <c r="L2947">
        <v>90</v>
      </c>
      <c r="M2947">
        <v>89</v>
      </c>
      <c r="N2947">
        <v>87</v>
      </c>
      <c r="O2947">
        <v>83</v>
      </c>
      <c r="P2947">
        <v>86</v>
      </c>
      <c r="Q2947">
        <v>89</v>
      </c>
      <c r="R2947">
        <v>96</v>
      </c>
      <c r="S2947">
        <v>99</v>
      </c>
      <c r="T2947">
        <v>99</v>
      </c>
      <c r="U2947">
        <v>97</v>
      </c>
      <c r="V2947">
        <v>95</v>
      </c>
      <c r="W2947">
        <v>91</v>
      </c>
      <c r="X2947">
        <v>86</v>
      </c>
      <c r="Y2947">
        <v>83</v>
      </c>
      <c r="Z2947">
        <v>88</v>
      </c>
      <c r="AA2947">
        <v>90</v>
      </c>
      <c r="AB2947">
        <v>94</v>
      </c>
      <c r="AC2947">
        <v>94</v>
      </c>
      <c r="AD2947">
        <v>95</v>
      </c>
      <c r="AE2947">
        <v>97</v>
      </c>
      <c r="AF2947">
        <v>99</v>
      </c>
      <c r="AG2947">
        <v>101</v>
      </c>
      <c r="AH2947">
        <v>101</v>
      </c>
      <c r="AI2947">
        <v>103</v>
      </c>
      <c r="AJ2947">
        <v>102</v>
      </c>
      <c r="AK2947">
        <v>102</v>
      </c>
      <c r="AL2947">
        <v>105</v>
      </c>
      <c r="AM2947">
        <v>105</v>
      </c>
      <c r="AN2947" s="5">
        <v>100</v>
      </c>
      <c r="AO2947" s="5">
        <v>100</v>
      </c>
      <c r="AP2947" s="5">
        <v>97</v>
      </c>
      <c r="AQ2947" s="5">
        <v>96</v>
      </c>
      <c r="AR2947" s="5">
        <v>93</v>
      </c>
      <c r="AS2947" s="5">
        <v>96</v>
      </c>
      <c r="AT2947" s="5">
        <v>99</v>
      </c>
      <c r="AU2947" s="5">
        <v>101</v>
      </c>
      <c r="AV2947" s="5">
        <v>101</v>
      </c>
      <c r="AW2947" s="5">
        <v>99</v>
      </c>
      <c r="AX2947" s="5">
        <v>99</v>
      </c>
      <c r="AY2947" s="5">
        <v>102</v>
      </c>
      <c r="AZ2947" s="5">
        <v>102</v>
      </c>
      <c r="BA2947" s="5">
        <v>101</v>
      </c>
      <c r="BB2947" s="5">
        <v>99</v>
      </c>
      <c r="BC2947" s="5">
        <v>98</v>
      </c>
      <c r="BD2947" s="5">
        <v>99</v>
      </c>
      <c r="BE2947" s="5">
        <v>97</v>
      </c>
      <c r="BF2947" s="5">
        <v>97</v>
      </c>
      <c r="BG2947" s="5">
        <v>99</v>
      </c>
      <c r="BH2947" s="5">
        <v>95</v>
      </c>
      <c r="BI2947" s="5">
        <v>96</v>
      </c>
      <c r="BJ2947" s="5">
        <v>97</v>
      </c>
      <c r="BK2947" s="5">
        <v>98</v>
      </c>
      <c r="BL2947" s="5">
        <v>99</v>
      </c>
      <c r="BM2947" s="5">
        <v>101</v>
      </c>
      <c r="BN2947" s="5">
        <v>104</v>
      </c>
      <c r="BO2947" s="5">
        <v>103</v>
      </c>
      <c r="BP2947" s="5">
        <v>100</v>
      </c>
      <c r="BQ2947" s="5">
        <v>98</v>
      </c>
      <c r="BR2947" s="5">
        <v>97</v>
      </c>
      <c r="BS2947">
        <v>98</v>
      </c>
      <c r="BT2947">
        <v>99</v>
      </c>
      <c r="BU2947">
        <v>99</v>
      </c>
      <c r="BV2947">
        <v>100</v>
      </c>
      <c r="BW2947">
        <v>101</v>
      </c>
      <c r="BX2947">
        <v>104</v>
      </c>
      <c r="BY2947">
        <v>103</v>
      </c>
      <c r="BZ2947">
        <v>97</v>
      </c>
      <c r="CA2947">
        <v>95</v>
      </c>
      <c r="CB2947">
        <v>95</v>
      </c>
      <c r="CC2947">
        <v>99</v>
      </c>
      <c r="CD2947">
        <v>99</v>
      </c>
      <c r="CE2947">
        <v>100</v>
      </c>
      <c r="CF2947">
        <v>101</v>
      </c>
      <c r="CG2947">
        <v>105</v>
      </c>
      <c r="CH2947">
        <v>104</v>
      </c>
      <c r="CI2947">
        <v>99</v>
      </c>
      <c r="CJ2947">
        <v>95</v>
      </c>
      <c r="CK2947">
        <v>97</v>
      </c>
      <c r="CL2947">
        <v>97</v>
      </c>
      <c r="CM2947">
        <v>94</v>
      </c>
      <c r="CN2947">
        <v>91</v>
      </c>
      <c r="CO2947">
        <v>92</v>
      </c>
      <c r="CP2947">
        <v>96</v>
      </c>
      <c r="CQ2947">
        <v>97</v>
      </c>
      <c r="CR2947">
        <v>97</v>
      </c>
      <c r="CS2947">
        <v>93</v>
      </c>
      <c r="CT2947">
        <v>96</v>
      </c>
      <c r="CU2947">
        <v>95</v>
      </c>
      <c r="CV2947">
        <v>94</v>
      </c>
      <c r="CW2947">
        <v>92</v>
      </c>
      <c r="CX2947" t="s">
        <v>2</v>
      </c>
      <c r="CY2947" t="s">
        <v>176</v>
      </c>
    </row>
    <row r="2948" spans="1:103" x14ac:dyDescent="0.25">
      <c r="A2948" t="s">
        <v>4</v>
      </c>
      <c r="B2948">
        <v>36.798099999999998</v>
      </c>
      <c r="C2948">
        <v>-118.20359999999999</v>
      </c>
      <c r="D2948">
        <v>3950</v>
      </c>
      <c r="E2948" t="s">
        <v>1</v>
      </c>
      <c r="F2948">
        <v>124.8</v>
      </c>
      <c r="G2948">
        <v>1994</v>
      </c>
      <c r="H2948">
        <v>8</v>
      </c>
      <c r="I2948" t="s">
        <v>260</v>
      </c>
      <c r="J2948">
        <v>86</v>
      </c>
      <c r="K2948">
        <v>93</v>
      </c>
      <c r="L2948">
        <v>97</v>
      </c>
      <c r="M2948">
        <v>96</v>
      </c>
      <c r="N2948">
        <v>91</v>
      </c>
      <c r="O2948">
        <v>92</v>
      </c>
      <c r="P2948">
        <v>89</v>
      </c>
      <c r="Q2948">
        <v>86</v>
      </c>
      <c r="R2948">
        <v>93</v>
      </c>
      <c r="S2948">
        <v>99</v>
      </c>
      <c r="T2948">
        <v>101</v>
      </c>
      <c r="U2948">
        <v>103</v>
      </c>
      <c r="V2948">
        <v>102</v>
      </c>
      <c r="W2948">
        <v>100</v>
      </c>
      <c r="X2948">
        <v>98</v>
      </c>
      <c r="Y2948">
        <v>94</v>
      </c>
      <c r="Z2948">
        <v>89</v>
      </c>
      <c r="AA2948">
        <v>95</v>
      </c>
      <c r="AB2948">
        <v>93</v>
      </c>
      <c r="AC2948">
        <v>98</v>
      </c>
      <c r="AD2948">
        <v>98</v>
      </c>
      <c r="AE2948">
        <v>98</v>
      </c>
      <c r="AF2948">
        <v>100</v>
      </c>
      <c r="AG2948">
        <v>103</v>
      </c>
      <c r="AH2948">
        <v>104</v>
      </c>
      <c r="AI2948">
        <v>107</v>
      </c>
      <c r="AJ2948">
        <v>106</v>
      </c>
      <c r="AK2948">
        <v>103</v>
      </c>
      <c r="AL2948">
        <v>106</v>
      </c>
      <c r="AM2948">
        <v>106</v>
      </c>
      <c r="AN2948" s="5">
        <v>106</v>
      </c>
      <c r="AO2948" s="5">
        <v>101</v>
      </c>
      <c r="AP2948" s="5">
        <v>102</v>
      </c>
      <c r="AQ2948" s="5">
        <v>97</v>
      </c>
      <c r="AR2948" s="5">
        <v>98</v>
      </c>
      <c r="AS2948" s="5">
        <v>101</v>
      </c>
      <c r="AT2948" s="5">
        <v>100</v>
      </c>
      <c r="AU2948" s="5">
        <v>100</v>
      </c>
      <c r="AV2948" s="5">
        <v>102</v>
      </c>
      <c r="AW2948" s="5">
        <v>103</v>
      </c>
      <c r="AX2948" s="5">
        <v>102</v>
      </c>
      <c r="AY2948" s="5">
        <v>104</v>
      </c>
      <c r="AZ2948" s="5">
        <v>105</v>
      </c>
      <c r="BA2948" s="5">
        <v>105</v>
      </c>
      <c r="BB2948" s="5">
        <v>105</v>
      </c>
      <c r="BC2948" s="5">
        <v>103</v>
      </c>
      <c r="BD2948" s="5">
        <v>102</v>
      </c>
      <c r="BE2948" s="5">
        <v>103</v>
      </c>
      <c r="BF2948" s="5">
        <v>101</v>
      </c>
      <c r="BG2948" s="5">
        <v>104</v>
      </c>
      <c r="BH2948" s="5">
        <v>102</v>
      </c>
      <c r="BI2948" s="5">
        <v>97</v>
      </c>
      <c r="BJ2948" s="5">
        <v>100</v>
      </c>
      <c r="BK2948" s="5">
        <v>100</v>
      </c>
      <c r="BL2948" s="5">
        <v>102</v>
      </c>
      <c r="BM2948" s="5">
        <v>103</v>
      </c>
      <c r="BN2948" s="5">
        <v>104</v>
      </c>
      <c r="BO2948" s="5">
        <v>106</v>
      </c>
      <c r="BP2948" s="5">
        <v>108</v>
      </c>
      <c r="BQ2948" s="5">
        <v>105</v>
      </c>
      <c r="BR2948" s="5">
        <v>103</v>
      </c>
      <c r="BS2948">
        <v>103</v>
      </c>
      <c r="BT2948">
        <v>102</v>
      </c>
      <c r="BU2948">
        <v>101</v>
      </c>
      <c r="BV2948">
        <v>101</v>
      </c>
      <c r="BW2948">
        <v>102</v>
      </c>
      <c r="BX2948">
        <v>104</v>
      </c>
      <c r="BY2948">
        <v>104</v>
      </c>
      <c r="BZ2948">
        <v>102</v>
      </c>
      <c r="CA2948">
        <v>98</v>
      </c>
      <c r="CB2948">
        <v>96</v>
      </c>
      <c r="CC2948">
        <v>96</v>
      </c>
      <c r="CD2948">
        <v>101</v>
      </c>
      <c r="CE2948">
        <v>102</v>
      </c>
      <c r="CF2948">
        <v>100</v>
      </c>
      <c r="CG2948">
        <v>102</v>
      </c>
      <c r="CH2948">
        <v>105</v>
      </c>
      <c r="CI2948">
        <v>106</v>
      </c>
      <c r="CJ2948">
        <v>101</v>
      </c>
      <c r="CK2948">
        <v>100</v>
      </c>
      <c r="CL2948">
        <v>99</v>
      </c>
      <c r="CM2948">
        <v>101</v>
      </c>
      <c r="CN2948">
        <v>97</v>
      </c>
      <c r="CO2948">
        <v>94</v>
      </c>
      <c r="CP2948">
        <v>96</v>
      </c>
      <c r="CQ2948">
        <v>100</v>
      </c>
      <c r="CR2948">
        <v>100</v>
      </c>
      <c r="CS2948">
        <v>98</v>
      </c>
      <c r="CT2948">
        <v>96</v>
      </c>
      <c r="CU2948">
        <v>98</v>
      </c>
      <c r="CV2948">
        <v>99</v>
      </c>
      <c r="CW2948">
        <v>98</v>
      </c>
      <c r="CX2948" t="s">
        <v>5</v>
      </c>
      <c r="CY2948" t="s">
        <v>6</v>
      </c>
    </row>
    <row r="2949" spans="1:103" x14ac:dyDescent="0.25">
      <c r="A2949" t="s">
        <v>191</v>
      </c>
      <c r="B2949">
        <v>37.558100000000003</v>
      </c>
      <c r="C2949">
        <v>-115.2236</v>
      </c>
      <c r="D2949">
        <v>3900</v>
      </c>
      <c r="E2949" t="s">
        <v>1</v>
      </c>
      <c r="F2949">
        <v>189.9</v>
      </c>
      <c r="G2949">
        <v>1994</v>
      </c>
      <c r="H2949">
        <v>8</v>
      </c>
      <c r="I2949" t="s">
        <v>260</v>
      </c>
      <c r="J2949">
        <v>86</v>
      </c>
      <c r="K2949">
        <v>93</v>
      </c>
      <c r="L2949">
        <v>93</v>
      </c>
      <c r="M2949">
        <v>92</v>
      </c>
      <c r="N2949">
        <v>92</v>
      </c>
      <c r="O2949">
        <v>84</v>
      </c>
      <c r="P2949">
        <v>87</v>
      </c>
      <c r="Q2949">
        <v>88</v>
      </c>
      <c r="R2949">
        <v>94</v>
      </c>
      <c r="S2949">
        <v>99</v>
      </c>
      <c r="T2949">
        <v>99</v>
      </c>
      <c r="U2949">
        <v>99</v>
      </c>
      <c r="V2949">
        <v>97</v>
      </c>
      <c r="W2949">
        <v>96</v>
      </c>
      <c r="X2949">
        <v>93</v>
      </c>
      <c r="Y2949">
        <v>89</v>
      </c>
      <c r="Z2949">
        <v>93</v>
      </c>
      <c r="AA2949">
        <v>93</v>
      </c>
      <c r="AB2949">
        <v>97</v>
      </c>
      <c r="AC2949">
        <v>97</v>
      </c>
      <c r="AD2949">
        <v>94</v>
      </c>
      <c r="AE2949">
        <v>98</v>
      </c>
      <c r="AF2949">
        <v>102</v>
      </c>
      <c r="AG2949">
        <v>105</v>
      </c>
      <c r="AH2949">
        <v>104</v>
      </c>
      <c r="AI2949">
        <v>104</v>
      </c>
      <c r="AJ2949">
        <v>105</v>
      </c>
      <c r="AK2949">
        <v>106</v>
      </c>
      <c r="AL2949">
        <v>107</v>
      </c>
      <c r="AM2949">
        <v>108</v>
      </c>
      <c r="AN2949" s="5">
        <v>103</v>
      </c>
      <c r="AO2949" s="5">
        <v>96</v>
      </c>
      <c r="AP2949" s="5">
        <v>101</v>
      </c>
      <c r="AQ2949" s="5">
        <v>97</v>
      </c>
      <c r="AR2949" s="5">
        <v>98</v>
      </c>
      <c r="AS2949" s="5">
        <v>93</v>
      </c>
      <c r="AT2949" s="5">
        <v>94</v>
      </c>
      <c r="AU2949" s="5">
        <v>100</v>
      </c>
      <c r="AV2949" s="5">
        <v>101</v>
      </c>
      <c r="AW2949" s="5">
        <v>102</v>
      </c>
      <c r="AX2949" s="5">
        <v>100</v>
      </c>
      <c r="AY2949" s="5">
        <v>102</v>
      </c>
      <c r="AZ2949" s="5">
        <v>103</v>
      </c>
      <c r="BA2949" s="5">
        <v>101</v>
      </c>
      <c r="BB2949" s="5">
        <v>101</v>
      </c>
      <c r="BC2949" s="5">
        <v>100</v>
      </c>
      <c r="BD2949" s="5">
        <v>98</v>
      </c>
      <c r="BE2949" s="5">
        <v>97</v>
      </c>
      <c r="BF2949" s="5">
        <v>94</v>
      </c>
      <c r="BG2949" s="5">
        <v>98</v>
      </c>
      <c r="BH2949" s="5">
        <v>95</v>
      </c>
      <c r="BI2949" s="5">
        <v>97</v>
      </c>
      <c r="BJ2949" s="5">
        <v>99</v>
      </c>
      <c r="BK2949" s="5">
        <v>100</v>
      </c>
      <c r="BL2949" s="5">
        <v>102</v>
      </c>
      <c r="BM2949" s="5">
        <v>103</v>
      </c>
      <c r="BN2949" s="5">
        <v>104</v>
      </c>
      <c r="BO2949" s="5">
        <v>104</v>
      </c>
      <c r="BP2949" s="5">
        <v>101</v>
      </c>
      <c r="BQ2949" s="5">
        <v>100</v>
      </c>
      <c r="BR2949" s="5">
        <v>99</v>
      </c>
      <c r="BS2949">
        <v>100</v>
      </c>
      <c r="BT2949">
        <v>102</v>
      </c>
      <c r="BU2949">
        <v>103</v>
      </c>
      <c r="BV2949">
        <v>102</v>
      </c>
      <c r="BW2949">
        <v>104</v>
      </c>
      <c r="BX2949">
        <v>105</v>
      </c>
      <c r="BY2949">
        <v>100</v>
      </c>
      <c r="BZ2949">
        <v>91</v>
      </c>
      <c r="CA2949">
        <v>94</v>
      </c>
      <c r="CB2949">
        <v>93</v>
      </c>
      <c r="CC2949">
        <v>101</v>
      </c>
      <c r="CD2949">
        <v>95</v>
      </c>
      <c r="CE2949">
        <v>99</v>
      </c>
      <c r="CF2949">
        <v>97</v>
      </c>
      <c r="CG2949">
        <v>102</v>
      </c>
      <c r="CH2949">
        <v>105</v>
      </c>
      <c r="CI2949">
        <v>97</v>
      </c>
      <c r="CJ2949">
        <v>98</v>
      </c>
      <c r="CK2949">
        <v>91</v>
      </c>
      <c r="CL2949">
        <v>96</v>
      </c>
      <c r="CM2949">
        <v>98</v>
      </c>
      <c r="CN2949">
        <v>95</v>
      </c>
      <c r="CO2949">
        <v>96</v>
      </c>
      <c r="CP2949">
        <v>100</v>
      </c>
      <c r="CQ2949">
        <v>99</v>
      </c>
      <c r="CR2949">
        <v>99</v>
      </c>
      <c r="CS2949">
        <v>86</v>
      </c>
      <c r="CT2949">
        <v>98</v>
      </c>
      <c r="CU2949">
        <v>96</v>
      </c>
      <c r="CV2949">
        <v>94</v>
      </c>
      <c r="CW2949">
        <v>94</v>
      </c>
      <c r="CX2949" t="s">
        <v>2</v>
      </c>
      <c r="CY2949" t="s">
        <v>192</v>
      </c>
    </row>
    <row r="2950" spans="1:103" x14ac:dyDescent="0.25">
      <c r="A2950" t="s">
        <v>49</v>
      </c>
      <c r="B2950">
        <v>36.1389</v>
      </c>
      <c r="C2950">
        <v>-117.9528</v>
      </c>
      <c r="D2950">
        <v>3825</v>
      </c>
      <c r="E2950" t="s">
        <v>1</v>
      </c>
      <c r="F2950">
        <v>103.6</v>
      </c>
      <c r="G2950">
        <v>1994</v>
      </c>
      <c r="H2950">
        <v>8</v>
      </c>
      <c r="I2950" t="s">
        <v>260</v>
      </c>
      <c r="J2950">
        <v>92</v>
      </c>
      <c r="K2950">
        <v>92</v>
      </c>
      <c r="L2950">
        <v>93</v>
      </c>
      <c r="M2950">
        <v>90</v>
      </c>
      <c r="N2950">
        <v>90</v>
      </c>
      <c r="O2950">
        <v>88</v>
      </c>
      <c r="P2950">
        <v>84</v>
      </c>
      <c r="Q2950">
        <v>90</v>
      </c>
      <c r="R2950">
        <v>96</v>
      </c>
      <c r="S2950">
        <v>99</v>
      </c>
      <c r="T2950">
        <v>99</v>
      </c>
      <c r="U2950">
        <v>98</v>
      </c>
      <c r="V2950">
        <v>95</v>
      </c>
      <c r="W2950">
        <v>96</v>
      </c>
      <c r="X2950">
        <v>93</v>
      </c>
      <c r="Y2950">
        <v>88</v>
      </c>
      <c r="Z2950">
        <v>95</v>
      </c>
      <c r="AA2950">
        <v>90</v>
      </c>
      <c r="AB2950">
        <v>93</v>
      </c>
      <c r="AC2950">
        <v>96</v>
      </c>
      <c r="AD2950">
        <v>97</v>
      </c>
      <c r="AE2950">
        <v>99</v>
      </c>
      <c r="AF2950">
        <v>102</v>
      </c>
      <c r="AG2950">
        <v>101</v>
      </c>
      <c r="AH2950">
        <v>104</v>
      </c>
      <c r="AI2950">
        <v>103</v>
      </c>
      <c r="AJ2950">
        <v>104</v>
      </c>
      <c r="AK2950">
        <v>106</v>
      </c>
      <c r="AL2950">
        <v>107</v>
      </c>
      <c r="AM2950">
        <v>106</v>
      </c>
      <c r="AN2950" s="5">
        <v>103</v>
      </c>
      <c r="AO2950" s="5">
        <v>100</v>
      </c>
      <c r="AP2950" s="5">
        <v>97</v>
      </c>
      <c r="AQ2950" s="5">
        <v>99</v>
      </c>
      <c r="AR2950" s="5">
        <v>100</v>
      </c>
      <c r="AS2950" s="5">
        <v>99</v>
      </c>
      <c r="AT2950" s="5">
        <v>99</v>
      </c>
      <c r="AU2950" s="5">
        <v>101</v>
      </c>
      <c r="AV2950" s="5">
        <v>101</v>
      </c>
      <c r="AW2950" s="5">
        <v>100</v>
      </c>
      <c r="AX2950" s="5">
        <v>100</v>
      </c>
      <c r="AY2950" s="5">
        <v>102</v>
      </c>
      <c r="AZ2950" s="5">
        <v>103</v>
      </c>
      <c r="BA2950" s="5">
        <v>103</v>
      </c>
      <c r="BB2950" s="5">
        <v>98</v>
      </c>
      <c r="BC2950" s="5">
        <v>97</v>
      </c>
      <c r="BD2950" s="5">
        <v>102</v>
      </c>
      <c r="BE2950" s="5">
        <v>98</v>
      </c>
      <c r="BF2950" s="5">
        <v>99</v>
      </c>
      <c r="BG2950" s="5">
        <v>97</v>
      </c>
      <c r="BH2950" s="5">
        <v>96</v>
      </c>
      <c r="BI2950" s="5">
        <v>96</v>
      </c>
      <c r="BJ2950" s="5">
        <v>96</v>
      </c>
      <c r="BK2950" s="5">
        <v>98</v>
      </c>
      <c r="BL2950" s="5">
        <v>99</v>
      </c>
      <c r="BM2950" s="5">
        <v>101</v>
      </c>
      <c r="BN2950" s="5">
        <v>103</v>
      </c>
      <c r="BO2950" s="5">
        <v>103</v>
      </c>
      <c r="BP2950" s="5">
        <v>99</v>
      </c>
      <c r="BQ2950" s="5">
        <v>99</v>
      </c>
      <c r="BR2950" s="5">
        <v>98</v>
      </c>
      <c r="BS2950">
        <v>99</v>
      </c>
      <c r="BT2950">
        <v>98</v>
      </c>
      <c r="BU2950">
        <v>97</v>
      </c>
      <c r="BV2950">
        <v>98</v>
      </c>
      <c r="BW2950">
        <v>104</v>
      </c>
      <c r="BX2950">
        <v>106</v>
      </c>
      <c r="BY2950">
        <v>106</v>
      </c>
      <c r="BZ2950">
        <v>100</v>
      </c>
      <c r="CA2950">
        <v>96</v>
      </c>
      <c r="CB2950">
        <v>98</v>
      </c>
      <c r="CC2950">
        <v>101</v>
      </c>
      <c r="CD2950">
        <v>100</v>
      </c>
      <c r="CE2950">
        <v>100</v>
      </c>
      <c r="CF2950">
        <v>101</v>
      </c>
      <c r="CG2950">
        <v>103</v>
      </c>
      <c r="CH2950">
        <v>106</v>
      </c>
      <c r="CI2950">
        <v>99</v>
      </c>
      <c r="CJ2950">
        <v>98</v>
      </c>
      <c r="CK2950">
        <v>98</v>
      </c>
      <c r="CL2950">
        <v>98</v>
      </c>
      <c r="CM2950">
        <v>94</v>
      </c>
      <c r="CN2950">
        <v>92</v>
      </c>
      <c r="CO2950">
        <v>93</v>
      </c>
      <c r="CP2950">
        <v>99</v>
      </c>
      <c r="CQ2950">
        <v>100</v>
      </c>
      <c r="CR2950">
        <v>98</v>
      </c>
      <c r="CS2950">
        <v>96</v>
      </c>
      <c r="CT2950">
        <v>97</v>
      </c>
      <c r="CU2950">
        <v>97</v>
      </c>
      <c r="CV2950">
        <v>97</v>
      </c>
      <c r="CW2950">
        <v>97</v>
      </c>
      <c r="CX2950" t="s">
        <v>5</v>
      </c>
      <c r="CY2950" t="s">
        <v>50</v>
      </c>
    </row>
    <row r="2951" spans="1:103" x14ac:dyDescent="0.25">
      <c r="A2951" t="s">
        <v>159</v>
      </c>
      <c r="B2951">
        <v>36.068600000000004</v>
      </c>
      <c r="C2951">
        <v>-115.4603</v>
      </c>
      <c r="D2951">
        <v>3780</v>
      </c>
      <c r="E2951" t="s">
        <v>1</v>
      </c>
      <c r="F2951">
        <v>133.4</v>
      </c>
      <c r="G2951">
        <v>1994</v>
      </c>
      <c r="H2951">
        <v>8</v>
      </c>
      <c r="I2951" t="s">
        <v>260</v>
      </c>
      <c r="J2951">
        <v>90</v>
      </c>
      <c r="L2951">
        <v>96</v>
      </c>
      <c r="M2951">
        <v>89</v>
      </c>
      <c r="N2951">
        <v>91</v>
      </c>
      <c r="O2951">
        <v>83</v>
      </c>
      <c r="P2951">
        <v>86</v>
      </c>
      <c r="Q2951">
        <v>88</v>
      </c>
      <c r="R2951">
        <v>96</v>
      </c>
      <c r="S2951">
        <v>99</v>
      </c>
      <c r="T2951">
        <v>99</v>
      </c>
      <c r="U2951">
        <v>96</v>
      </c>
      <c r="V2951">
        <v>86</v>
      </c>
      <c r="W2951">
        <v>92</v>
      </c>
      <c r="X2951">
        <v>86</v>
      </c>
      <c r="Y2951">
        <v>90</v>
      </c>
      <c r="Z2951">
        <v>94</v>
      </c>
      <c r="AA2951">
        <v>94</v>
      </c>
      <c r="AB2951">
        <v>96</v>
      </c>
      <c r="AC2951">
        <v>94</v>
      </c>
      <c r="AD2951">
        <v>95</v>
      </c>
      <c r="AE2951">
        <v>92</v>
      </c>
      <c r="AG2951">
        <v>103</v>
      </c>
      <c r="AH2951">
        <v>101</v>
      </c>
      <c r="AI2951">
        <v>102</v>
      </c>
      <c r="AJ2951">
        <v>102</v>
      </c>
      <c r="AK2951">
        <v>105</v>
      </c>
      <c r="AL2951">
        <v>107</v>
      </c>
      <c r="AM2951">
        <v>107</v>
      </c>
      <c r="AN2951" s="5">
        <v>107</v>
      </c>
      <c r="AO2951" s="5">
        <v>98</v>
      </c>
      <c r="AP2951" s="5">
        <v>98</v>
      </c>
      <c r="AQ2951" s="5">
        <v>98</v>
      </c>
      <c r="AR2951" s="5">
        <v>93</v>
      </c>
      <c r="AS2951" s="5">
        <v>96</v>
      </c>
      <c r="AT2951" s="5">
        <v>98</v>
      </c>
      <c r="AU2951" s="5">
        <v>100</v>
      </c>
      <c r="AV2951" s="5">
        <v>102</v>
      </c>
      <c r="AW2951" s="5">
        <v>97</v>
      </c>
      <c r="AX2951" s="5">
        <v>98</v>
      </c>
      <c r="AY2951" s="5">
        <v>102</v>
      </c>
      <c r="AZ2951" s="5">
        <v>101</v>
      </c>
      <c r="BA2951" s="5">
        <v>102</v>
      </c>
      <c r="BB2951" s="5">
        <v>100</v>
      </c>
      <c r="BC2951" s="5">
        <v>100</v>
      </c>
      <c r="BD2951" s="5">
        <v>97</v>
      </c>
      <c r="BE2951" s="5">
        <v>86</v>
      </c>
      <c r="BF2951" s="5">
        <v>89</v>
      </c>
      <c r="BG2951" s="5">
        <v>91</v>
      </c>
      <c r="BH2951" s="5">
        <v>95</v>
      </c>
      <c r="BI2951" s="5">
        <v>99</v>
      </c>
      <c r="BJ2951" s="5">
        <v>99</v>
      </c>
      <c r="BK2951" s="5">
        <v>99</v>
      </c>
      <c r="BL2951" s="5">
        <v>101</v>
      </c>
      <c r="BM2951" s="5">
        <v>102</v>
      </c>
      <c r="BN2951" s="5">
        <v>103</v>
      </c>
      <c r="BO2951" s="8">
        <f>AVERAGE(BN2951,BP2951)</f>
        <v>102.5</v>
      </c>
      <c r="BP2951" s="5">
        <v>102</v>
      </c>
      <c r="BQ2951" s="5">
        <v>103</v>
      </c>
      <c r="BR2951" s="5">
        <v>103</v>
      </c>
      <c r="BS2951">
        <v>100</v>
      </c>
      <c r="BT2951">
        <v>103</v>
      </c>
      <c r="BU2951">
        <v>101</v>
      </c>
      <c r="BV2951">
        <v>102</v>
      </c>
      <c r="BW2951">
        <v>103</v>
      </c>
      <c r="BX2951">
        <v>103</v>
      </c>
      <c r="BY2951">
        <v>103</v>
      </c>
      <c r="BZ2951">
        <v>93</v>
      </c>
      <c r="CA2951">
        <v>91</v>
      </c>
      <c r="CB2951">
        <v>97</v>
      </c>
      <c r="CC2951">
        <v>101</v>
      </c>
      <c r="CD2951">
        <v>95</v>
      </c>
      <c r="CE2951">
        <v>96</v>
      </c>
      <c r="CF2951">
        <v>99</v>
      </c>
      <c r="CG2951">
        <v>103</v>
      </c>
      <c r="CH2951">
        <v>104</v>
      </c>
      <c r="CI2951">
        <v>96</v>
      </c>
      <c r="CJ2951">
        <v>96</v>
      </c>
      <c r="CK2951">
        <v>91</v>
      </c>
      <c r="CL2951">
        <v>98</v>
      </c>
      <c r="CM2951">
        <v>96</v>
      </c>
      <c r="CN2951">
        <v>96</v>
      </c>
      <c r="CO2951">
        <v>98</v>
      </c>
      <c r="CP2951">
        <v>98</v>
      </c>
      <c r="CQ2951">
        <v>98</v>
      </c>
      <c r="CR2951">
        <v>97</v>
      </c>
      <c r="CS2951">
        <v>93</v>
      </c>
      <c r="CT2951">
        <v>96</v>
      </c>
      <c r="CU2951">
        <v>96</v>
      </c>
      <c r="CV2951">
        <v>96</v>
      </c>
      <c r="CW2951">
        <v>94</v>
      </c>
      <c r="CX2951" t="s">
        <v>2</v>
      </c>
      <c r="CY2951" t="s">
        <v>160</v>
      </c>
    </row>
    <row r="2952" spans="1:103" x14ac:dyDescent="0.25">
      <c r="A2952" t="s">
        <v>207</v>
      </c>
      <c r="B2952">
        <v>35.369999999999997</v>
      </c>
      <c r="C2952">
        <v>-117.56829999999999</v>
      </c>
      <c r="D2952">
        <v>3620</v>
      </c>
      <c r="E2952" t="s">
        <v>1</v>
      </c>
      <c r="F2952">
        <v>136.80000000000001</v>
      </c>
      <c r="G2952">
        <v>1994</v>
      </c>
      <c r="H2952">
        <v>8</v>
      </c>
      <c r="I2952" t="s">
        <v>260</v>
      </c>
      <c r="J2952">
        <v>90</v>
      </c>
      <c r="K2952">
        <v>92</v>
      </c>
      <c r="L2952">
        <v>90</v>
      </c>
      <c r="M2952">
        <v>88</v>
      </c>
      <c r="N2952">
        <v>84</v>
      </c>
      <c r="O2952">
        <v>76</v>
      </c>
      <c r="P2952">
        <v>85</v>
      </c>
      <c r="Q2952">
        <v>93</v>
      </c>
      <c r="R2952">
        <v>97</v>
      </c>
      <c r="S2952">
        <v>100</v>
      </c>
      <c r="T2952">
        <v>99</v>
      </c>
      <c r="U2952">
        <v>96</v>
      </c>
      <c r="V2952">
        <v>94</v>
      </c>
      <c r="W2952">
        <v>89</v>
      </c>
      <c r="X2952">
        <v>82</v>
      </c>
      <c r="Y2952">
        <v>85</v>
      </c>
      <c r="Z2952">
        <v>90</v>
      </c>
      <c r="AA2952">
        <v>91</v>
      </c>
      <c r="AB2952">
        <v>94</v>
      </c>
      <c r="AC2952">
        <v>93</v>
      </c>
      <c r="AD2952">
        <v>96</v>
      </c>
      <c r="AE2952">
        <v>97</v>
      </c>
      <c r="AF2952">
        <v>101</v>
      </c>
      <c r="AG2952">
        <v>100</v>
      </c>
      <c r="AH2952">
        <v>101</v>
      </c>
      <c r="AI2952">
        <v>101</v>
      </c>
      <c r="AJ2952">
        <v>103</v>
      </c>
      <c r="AK2952">
        <v>105</v>
      </c>
      <c r="AL2952">
        <v>106</v>
      </c>
      <c r="AM2952">
        <v>106</v>
      </c>
      <c r="AN2952" s="5">
        <v>100</v>
      </c>
      <c r="AO2952" s="5">
        <v>94</v>
      </c>
      <c r="AP2952" s="5">
        <v>96</v>
      </c>
      <c r="AQ2952" s="5">
        <v>95</v>
      </c>
      <c r="AR2952" s="5">
        <v>94</v>
      </c>
      <c r="AS2952" s="5">
        <v>99</v>
      </c>
      <c r="AT2952" s="5">
        <v>99</v>
      </c>
      <c r="AU2952" s="5">
        <v>102</v>
      </c>
      <c r="AV2952" s="5">
        <v>101</v>
      </c>
      <c r="AW2952" s="5">
        <v>98</v>
      </c>
      <c r="AX2952" s="5">
        <v>98</v>
      </c>
      <c r="AY2952" s="5">
        <v>101</v>
      </c>
      <c r="AZ2952" s="5">
        <v>102</v>
      </c>
      <c r="BA2952" s="5">
        <v>99</v>
      </c>
      <c r="BB2952" s="5">
        <v>98</v>
      </c>
      <c r="BC2952" s="5">
        <v>98</v>
      </c>
      <c r="BD2952" s="5">
        <v>97</v>
      </c>
      <c r="BE2952" s="5">
        <v>93</v>
      </c>
      <c r="BF2952" s="5">
        <v>97</v>
      </c>
      <c r="BG2952" s="5">
        <v>92</v>
      </c>
      <c r="BH2952" s="5">
        <v>95</v>
      </c>
      <c r="BI2952" s="5">
        <v>97</v>
      </c>
      <c r="BJ2952" s="5">
        <v>97</v>
      </c>
      <c r="BK2952" s="5">
        <v>97</v>
      </c>
      <c r="BL2952" s="5">
        <v>100</v>
      </c>
      <c r="BM2952" s="5">
        <v>96</v>
      </c>
      <c r="BN2952" s="5">
        <v>103</v>
      </c>
      <c r="BO2952" s="5">
        <v>103</v>
      </c>
      <c r="BP2952" s="5">
        <v>100</v>
      </c>
      <c r="BQ2952" s="5">
        <v>97</v>
      </c>
      <c r="BR2952" s="5">
        <v>98</v>
      </c>
      <c r="BS2952">
        <v>98</v>
      </c>
      <c r="BT2952">
        <v>98</v>
      </c>
      <c r="BU2952">
        <v>95</v>
      </c>
      <c r="BV2952">
        <v>99</v>
      </c>
      <c r="BW2952">
        <v>104</v>
      </c>
      <c r="BX2952">
        <v>104</v>
      </c>
      <c r="BY2952">
        <v>101</v>
      </c>
      <c r="BZ2952">
        <v>97</v>
      </c>
      <c r="CA2952">
        <v>96</v>
      </c>
      <c r="CB2952">
        <v>95</v>
      </c>
      <c r="CC2952">
        <v>101</v>
      </c>
      <c r="CD2952">
        <v>101</v>
      </c>
      <c r="CE2952">
        <v>99</v>
      </c>
      <c r="CF2952">
        <v>101</v>
      </c>
      <c r="CG2952">
        <v>104</v>
      </c>
      <c r="CH2952">
        <v>103</v>
      </c>
      <c r="CI2952">
        <v>94</v>
      </c>
      <c r="CJ2952">
        <v>96</v>
      </c>
      <c r="CK2952">
        <v>99</v>
      </c>
      <c r="CL2952">
        <v>97</v>
      </c>
      <c r="CM2952">
        <v>91</v>
      </c>
      <c r="CN2952">
        <v>89</v>
      </c>
      <c r="CO2952">
        <v>94</v>
      </c>
      <c r="CP2952">
        <v>98</v>
      </c>
      <c r="CQ2952">
        <v>98</v>
      </c>
      <c r="CR2952">
        <v>98</v>
      </c>
      <c r="CS2952">
        <v>95</v>
      </c>
      <c r="CT2952">
        <v>96</v>
      </c>
      <c r="CU2952">
        <v>94</v>
      </c>
      <c r="CV2952">
        <v>94</v>
      </c>
      <c r="CW2952">
        <v>92</v>
      </c>
      <c r="CX2952" t="s">
        <v>5</v>
      </c>
      <c r="CY2952" t="s">
        <v>208</v>
      </c>
    </row>
    <row r="2953" spans="1:103" x14ac:dyDescent="0.25">
      <c r="A2953" t="s">
        <v>61</v>
      </c>
      <c r="B2953">
        <v>35.369199999999999</v>
      </c>
      <c r="C2953">
        <v>-117.6525</v>
      </c>
      <c r="D2953">
        <v>3570</v>
      </c>
      <c r="E2953" t="s">
        <v>1</v>
      </c>
      <c r="F2953">
        <v>140.5</v>
      </c>
      <c r="G2953">
        <v>1994</v>
      </c>
      <c r="H2953">
        <v>8</v>
      </c>
      <c r="I2953" t="s">
        <v>260</v>
      </c>
      <c r="J2953">
        <v>91</v>
      </c>
      <c r="K2953">
        <v>93</v>
      </c>
      <c r="L2953">
        <v>91</v>
      </c>
      <c r="M2953">
        <v>89</v>
      </c>
      <c r="N2953">
        <v>87</v>
      </c>
      <c r="O2953">
        <v>83</v>
      </c>
      <c r="P2953">
        <v>87</v>
      </c>
      <c r="Q2953">
        <v>93</v>
      </c>
      <c r="R2953">
        <v>98</v>
      </c>
      <c r="S2953">
        <v>100</v>
      </c>
      <c r="T2953">
        <v>100</v>
      </c>
      <c r="U2953">
        <v>98</v>
      </c>
      <c r="V2953">
        <v>95</v>
      </c>
      <c r="W2953">
        <v>91</v>
      </c>
      <c r="X2953">
        <v>83</v>
      </c>
      <c r="Y2953">
        <v>87</v>
      </c>
      <c r="Z2953">
        <v>92</v>
      </c>
      <c r="AA2953">
        <v>93</v>
      </c>
      <c r="AB2953">
        <v>96</v>
      </c>
      <c r="AC2953">
        <v>97</v>
      </c>
      <c r="AD2953">
        <v>97</v>
      </c>
      <c r="AE2953">
        <v>99</v>
      </c>
      <c r="AF2953">
        <v>101</v>
      </c>
      <c r="AG2953">
        <v>102</v>
      </c>
      <c r="AH2953">
        <v>101</v>
      </c>
      <c r="AI2953">
        <v>103</v>
      </c>
      <c r="AJ2953">
        <v>104</v>
      </c>
      <c r="AK2953">
        <v>107</v>
      </c>
      <c r="AL2953">
        <v>107</v>
      </c>
      <c r="AM2953">
        <v>107</v>
      </c>
      <c r="AN2953" s="5">
        <v>103</v>
      </c>
      <c r="AO2953" s="5">
        <v>96</v>
      </c>
      <c r="AP2953" s="5">
        <v>97</v>
      </c>
      <c r="AQ2953" s="5">
        <v>96</v>
      </c>
      <c r="AR2953" s="5">
        <v>95</v>
      </c>
      <c r="AS2953" s="5">
        <v>98</v>
      </c>
      <c r="AT2953" s="5">
        <v>100</v>
      </c>
      <c r="AU2953" s="5">
        <v>102</v>
      </c>
      <c r="AV2953" s="5">
        <v>103</v>
      </c>
      <c r="AW2953" s="5">
        <v>102</v>
      </c>
      <c r="AX2953" s="5">
        <v>100</v>
      </c>
      <c r="AY2953" s="5">
        <v>102</v>
      </c>
      <c r="AZ2953" s="5">
        <v>103</v>
      </c>
      <c r="BA2953" s="5">
        <v>101</v>
      </c>
      <c r="BB2953" s="5">
        <v>99</v>
      </c>
      <c r="BC2953" s="5">
        <v>98</v>
      </c>
      <c r="BD2953" s="5">
        <v>99</v>
      </c>
      <c r="BE2953" s="5">
        <v>94</v>
      </c>
      <c r="BF2953" s="5">
        <v>94</v>
      </c>
      <c r="BG2953" s="5">
        <v>94</v>
      </c>
      <c r="BH2953" s="5">
        <v>96</v>
      </c>
      <c r="BI2953" s="5">
        <v>98</v>
      </c>
      <c r="BJ2953" s="5">
        <v>98</v>
      </c>
      <c r="BK2953" s="5">
        <v>100</v>
      </c>
      <c r="BL2953" s="5">
        <v>101</v>
      </c>
      <c r="BM2953" s="5">
        <v>104</v>
      </c>
      <c r="BN2953" s="5">
        <v>104</v>
      </c>
      <c r="BO2953" s="5">
        <v>104</v>
      </c>
      <c r="BP2953" s="5">
        <v>104</v>
      </c>
      <c r="BQ2953" s="5">
        <v>100</v>
      </c>
      <c r="BR2953" s="5">
        <v>99</v>
      </c>
      <c r="BS2953">
        <v>99</v>
      </c>
      <c r="BT2953">
        <v>98</v>
      </c>
      <c r="BU2953">
        <v>97</v>
      </c>
      <c r="BV2953">
        <v>100</v>
      </c>
      <c r="BW2953">
        <v>104</v>
      </c>
      <c r="BX2953">
        <v>105</v>
      </c>
      <c r="BY2953">
        <v>103</v>
      </c>
      <c r="BZ2953">
        <v>98</v>
      </c>
      <c r="CC2953">
        <v>101</v>
      </c>
      <c r="CD2953">
        <v>101</v>
      </c>
      <c r="CE2953">
        <v>101</v>
      </c>
      <c r="CF2953">
        <v>102</v>
      </c>
      <c r="CG2953">
        <v>105</v>
      </c>
      <c r="CH2953">
        <v>105</v>
      </c>
      <c r="CI2953">
        <v>103</v>
      </c>
      <c r="CJ2953">
        <v>98</v>
      </c>
      <c r="CK2953">
        <v>98</v>
      </c>
      <c r="CL2953">
        <v>98</v>
      </c>
      <c r="CM2953">
        <v>96</v>
      </c>
      <c r="CN2953">
        <v>92</v>
      </c>
      <c r="CO2953">
        <v>95</v>
      </c>
      <c r="CP2953">
        <v>98</v>
      </c>
      <c r="CQ2953">
        <v>98</v>
      </c>
      <c r="CR2953">
        <v>98</v>
      </c>
      <c r="CS2953">
        <v>97</v>
      </c>
      <c r="CT2953">
        <v>95</v>
      </c>
      <c r="CU2953">
        <v>94</v>
      </c>
      <c r="CV2953">
        <v>95</v>
      </c>
      <c r="CW2953">
        <v>94</v>
      </c>
      <c r="CX2953" t="s">
        <v>5</v>
      </c>
      <c r="CY2953" t="s">
        <v>62</v>
      </c>
    </row>
    <row r="2954" spans="1:103" x14ac:dyDescent="0.25">
      <c r="A2954" t="s">
        <v>157</v>
      </c>
      <c r="B2954">
        <v>36.994999999999997</v>
      </c>
      <c r="C2954">
        <v>-116.7189</v>
      </c>
      <c r="D2954">
        <v>3550</v>
      </c>
      <c r="E2954" t="s">
        <v>1</v>
      </c>
      <c r="F2954">
        <v>60.6</v>
      </c>
      <c r="G2954">
        <v>1994</v>
      </c>
      <c r="H2954">
        <v>8</v>
      </c>
      <c r="I2954" t="s">
        <v>260</v>
      </c>
      <c r="J2954">
        <v>91</v>
      </c>
      <c r="K2954">
        <v>94</v>
      </c>
      <c r="L2954">
        <v>91</v>
      </c>
      <c r="M2954">
        <v>91</v>
      </c>
      <c r="N2954">
        <v>90</v>
      </c>
      <c r="O2954">
        <v>83</v>
      </c>
      <c r="P2954">
        <v>87</v>
      </c>
      <c r="Q2954">
        <v>91</v>
      </c>
      <c r="R2954">
        <v>96</v>
      </c>
      <c r="S2954">
        <v>100</v>
      </c>
      <c r="T2954">
        <v>100</v>
      </c>
      <c r="U2954">
        <v>98</v>
      </c>
      <c r="V2954">
        <v>95</v>
      </c>
      <c r="W2954">
        <v>92</v>
      </c>
      <c r="X2954">
        <v>88</v>
      </c>
      <c r="Y2954">
        <v>84</v>
      </c>
      <c r="Z2954">
        <v>92</v>
      </c>
      <c r="AA2954">
        <v>93</v>
      </c>
      <c r="AB2954">
        <v>95</v>
      </c>
      <c r="AC2954">
        <v>96</v>
      </c>
      <c r="AD2954">
        <v>97</v>
      </c>
      <c r="AE2954">
        <v>98</v>
      </c>
      <c r="AF2954">
        <v>101</v>
      </c>
      <c r="AG2954">
        <v>103</v>
      </c>
      <c r="AH2954">
        <v>102</v>
      </c>
      <c r="AI2954">
        <v>104</v>
      </c>
      <c r="AJ2954">
        <v>104</v>
      </c>
      <c r="AK2954">
        <v>106</v>
      </c>
      <c r="AL2954">
        <v>107</v>
      </c>
      <c r="AM2954">
        <v>106</v>
      </c>
      <c r="AN2954" s="5">
        <v>103</v>
      </c>
      <c r="AO2954" s="5">
        <v>100</v>
      </c>
      <c r="AP2954" s="5">
        <v>98</v>
      </c>
      <c r="AQ2954" s="5">
        <v>96</v>
      </c>
      <c r="AR2954" s="5">
        <v>95</v>
      </c>
      <c r="AS2954" s="5">
        <v>97</v>
      </c>
      <c r="AT2954" s="5">
        <v>101</v>
      </c>
      <c r="AU2954" s="5">
        <v>101</v>
      </c>
      <c r="AV2954" s="5">
        <v>102</v>
      </c>
      <c r="AW2954" s="5">
        <v>100</v>
      </c>
      <c r="AX2954" s="5">
        <v>100</v>
      </c>
      <c r="AY2954" s="5">
        <v>103</v>
      </c>
      <c r="AZ2954" s="5">
        <v>102</v>
      </c>
      <c r="BA2954" s="5">
        <v>103</v>
      </c>
      <c r="BB2954" s="5">
        <v>100</v>
      </c>
      <c r="BC2954" s="5">
        <v>98</v>
      </c>
      <c r="BD2954" s="5">
        <v>100</v>
      </c>
      <c r="BE2954" s="5">
        <v>99</v>
      </c>
      <c r="BF2954" s="5">
        <v>98</v>
      </c>
      <c r="BG2954" s="5">
        <v>96</v>
      </c>
      <c r="BH2954" s="5">
        <v>98</v>
      </c>
      <c r="BI2954" s="5">
        <v>100</v>
      </c>
      <c r="BJ2954" s="5">
        <v>100</v>
      </c>
      <c r="BK2954" s="5">
        <v>101</v>
      </c>
      <c r="BL2954" s="5">
        <v>103</v>
      </c>
      <c r="BM2954" s="5">
        <v>103</v>
      </c>
      <c r="BN2954" s="5">
        <v>105</v>
      </c>
      <c r="BO2954" s="5">
        <v>105</v>
      </c>
      <c r="BP2954" s="5">
        <v>103</v>
      </c>
      <c r="BQ2954" s="5">
        <v>100</v>
      </c>
      <c r="BR2954" s="5">
        <v>100</v>
      </c>
      <c r="BS2954">
        <v>100</v>
      </c>
      <c r="BT2954">
        <v>100</v>
      </c>
      <c r="BU2954">
        <v>101</v>
      </c>
      <c r="BV2954">
        <v>101</v>
      </c>
      <c r="BW2954">
        <v>104</v>
      </c>
      <c r="BX2954">
        <v>105</v>
      </c>
      <c r="BY2954">
        <v>106</v>
      </c>
      <c r="BZ2954">
        <v>98</v>
      </c>
      <c r="CA2954">
        <v>96</v>
      </c>
      <c r="CB2954">
        <v>98</v>
      </c>
      <c r="CC2954">
        <v>101</v>
      </c>
      <c r="CD2954">
        <v>99</v>
      </c>
      <c r="CE2954">
        <v>100</v>
      </c>
      <c r="CF2954">
        <v>103</v>
      </c>
      <c r="CG2954">
        <v>105</v>
      </c>
      <c r="CH2954">
        <v>105</v>
      </c>
      <c r="CI2954">
        <v>100</v>
      </c>
      <c r="CJ2954">
        <v>96</v>
      </c>
      <c r="CK2954">
        <v>98</v>
      </c>
      <c r="CL2954">
        <v>99</v>
      </c>
      <c r="CM2954">
        <v>97</v>
      </c>
      <c r="CN2954">
        <v>93</v>
      </c>
      <c r="CO2954">
        <v>95</v>
      </c>
      <c r="CP2954">
        <v>98</v>
      </c>
      <c r="CQ2954">
        <v>98</v>
      </c>
      <c r="CR2954">
        <v>98</v>
      </c>
      <c r="CS2954">
        <v>94</v>
      </c>
      <c r="CT2954">
        <v>98</v>
      </c>
      <c r="CU2954">
        <v>97</v>
      </c>
      <c r="CV2954">
        <v>95</v>
      </c>
      <c r="CW2954">
        <v>95</v>
      </c>
      <c r="CX2954" t="s">
        <v>2</v>
      </c>
      <c r="CY2954" t="s">
        <v>158</v>
      </c>
    </row>
    <row r="2955" spans="1:103" x14ac:dyDescent="0.25">
      <c r="A2955" t="s">
        <v>31</v>
      </c>
      <c r="B2955">
        <v>35.466099999999997</v>
      </c>
      <c r="C2955">
        <v>-114.9217</v>
      </c>
      <c r="D2955">
        <v>3540</v>
      </c>
      <c r="E2955" t="s">
        <v>1</v>
      </c>
      <c r="F2955">
        <v>207</v>
      </c>
      <c r="G2955">
        <v>1994</v>
      </c>
      <c r="H2955">
        <v>8</v>
      </c>
      <c r="I2955" t="s">
        <v>260</v>
      </c>
      <c r="J2955">
        <v>93</v>
      </c>
      <c r="K2955">
        <v>96</v>
      </c>
      <c r="L2955">
        <v>93</v>
      </c>
      <c r="M2955">
        <v>93</v>
      </c>
      <c r="N2955">
        <v>91</v>
      </c>
      <c r="O2955">
        <v>89</v>
      </c>
      <c r="P2955">
        <v>88</v>
      </c>
      <c r="Q2955">
        <v>93</v>
      </c>
      <c r="R2955">
        <v>98</v>
      </c>
      <c r="S2955">
        <v>100</v>
      </c>
      <c r="T2955">
        <v>100</v>
      </c>
      <c r="U2955">
        <v>96</v>
      </c>
      <c r="V2955">
        <v>94</v>
      </c>
      <c r="W2955">
        <v>96</v>
      </c>
      <c r="X2955">
        <v>87</v>
      </c>
      <c r="Y2955">
        <v>89</v>
      </c>
      <c r="Z2955">
        <v>95</v>
      </c>
      <c r="AA2955">
        <v>94</v>
      </c>
      <c r="AB2955">
        <v>96</v>
      </c>
      <c r="AC2955">
        <v>89</v>
      </c>
      <c r="AD2955">
        <v>94</v>
      </c>
      <c r="AE2955">
        <v>100</v>
      </c>
      <c r="AF2955">
        <v>103</v>
      </c>
      <c r="AG2955">
        <v>105</v>
      </c>
      <c r="AH2955">
        <v>105</v>
      </c>
      <c r="AI2955">
        <v>105</v>
      </c>
      <c r="AJ2955">
        <v>107</v>
      </c>
      <c r="AK2955">
        <v>105</v>
      </c>
      <c r="AL2955">
        <v>107</v>
      </c>
      <c r="AM2955">
        <v>108</v>
      </c>
      <c r="AN2955" s="5">
        <v>103</v>
      </c>
      <c r="AO2955" s="5">
        <v>101</v>
      </c>
      <c r="AP2955" s="5">
        <v>98</v>
      </c>
      <c r="AQ2955" s="5">
        <v>95</v>
      </c>
      <c r="AR2955" s="5">
        <v>93</v>
      </c>
      <c r="AS2955" s="5">
        <v>96</v>
      </c>
      <c r="AT2955" s="5">
        <v>98</v>
      </c>
      <c r="AU2955" s="5">
        <v>103</v>
      </c>
      <c r="AV2955" s="5">
        <v>99</v>
      </c>
      <c r="AW2955" s="5">
        <v>101</v>
      </c>
      <c r="AX2955" s="5">
        <v>101</v>
      </c>
      <c r="AY2955" s="5">
        <v>102</v>
      </c>
      <c r="AZ2955" s="5">
        <v>101</v>
      </c>
      <c r="BA2955" s="5">
        <v>100</v>
      </c>
      <c r="BB2955" s="5">
        <v>97</v>
      </c>
      <c r="BC2955" s="5">
        <v>100</v>
      </c>
      <c r="BD2955" s="5">
        <v>96</v>
      </c>
      <c r="BE2955" s="5">
        <v>91</v>
      </c>
      <c r="BF2955" s="5">
        <v>91</v>
      </c>
      <c r="BG2955" s="5">
        <v>92</v>
      </c>
      <c r="BH2955" s="5">
        <v>96</v>
      </c>
      <c r="BI2955" s="5">
        <v>99</v>
      </c>
      <c r="BJ2955" s="5">
        <v>100</v>
      </c>
      <c r="BK2955" s="5">
        <v>101</v>
      </c>
      <c r="BL2955" s="5">
        <v>103</v>
      </c>
      <c r="BM2955" s="5">
        <v>105</v>
      </c>
      <c r="BN2955" s="5">
        <v>105</v>
      </c>
      <c r="BO2955" s="5">
        <v>104</v>
      </c>
      <c r="BP2955" s="5">
        <v>99</v>
      </c>
      <c r="BQ2955" s="5">
        <v>99</v>
      </c>
      <c r="BR2955" s="5">
        <v>99</v>
      </c>
      <c r="BS2955">
        <v>102</v>
      </c>
      <c r="BT2955">
        <v>103</v>
      </c>
      <c r="BU2955">
        <v>104</v>
      </c>
      <c r="BV2955">
        <v>104</v>
      </c>
      <c r="BW2955">
        <v>106</v>
      </c>
      <c r="BX2955">
        <v>106</v>
      </c>
      <c r="BY2955">
        <v>100</v>
      </c>
      <c r="BZ2955">
        <v>89</v>
      </c>
      <c r="CA2955">
        <v>96</v>
      </c>
      <c r="CB2955">
        <v>98</v>
      </c>
      <c r="CC2955">
        <v>104</v>
      </c>
      <c r="CD2955">
        <v>96</v>
      </c>
      <c r="CE2955">
        <v>95</v>
      </c>
      <c r="CF2955">
        <v>101</v>
      </c>
      <c r="CG2955">
        <v>103</v>
      </c>
      <c r="CH2955">
        <v>101</v>
      </c>
      <c r="CI2955">
        <v>91</v>
      </c>
      <c r="CJ2955">
        <v>97</v>
      </c>
      <c r="CK2955">
        <v>95</v>
      </c>
      <c r="CL2955">
        <v>99</v>
      </c>
      <c r="CM2955">
        <v>97</v>
      </c>
      <c r="CN2955">
        <v>97</v>
      </c>
      <c r="CO2955">
        <v>96</v>
      </c>
      <c r="CP2955">
        <v>99</v>
      </c>
      <c r="CQ2955">
        <v>98</v>
      </c>
      <c r="CR2955">
        <v>96</v>
      </c>
      <c r="CS2955">
        <v>96</v>
      </c>
      <c r="CT2955">
        <v>100</v>
      </c>
      <c r="CU2955">
        <v>98</v>
      </c>
      <c r="CV2955">
        <v>97</v>
      </c>
      <c r="CW2955">
        <v>93</v>
      </c>
      <c r="CX2955" t="s">
        <v>2</v>
      </c>
      <c r="CY2955" t="s">
        <v>32</v>
      </c>
    </row>
    <row r="2956" spans="1:103" x14ac:dyDescent="0.25">
      <c r="A2956" t="s">
        <v>167</v>
      </c>
      <c r="B2956">
        <v>37.347499999999997</v>
      </c>
      <c r="C2956">
        <v>-114.5411</v>
      </c>
      <c r="D2956">
        <v>3422</v>
      </c>
      <c r="E2956" t="s">
        <v>1</v>
      </c>
      <c r="F2956">
        <v>228.8</v>
      </c>
      <c r="G2956">
        <v>1994</v>
      </c>
      <c r="H2956">
        <v>8</v>
      </c>
      <c r="I2956" t="s">
        <v>260</v>
      </c>
      <c r="J2956">
        <v>91</v>
      </c>
      <c r="K2956">
        <v>95</v>
      </c>
      <c r="L2956">
        <v>95</v>
      </c>
      <c r="N2956">
        <v>92</v>
      </c>
      <c r="O2956">
        <v>94</v>
      </c>
      <c r="P2956">
        <v>88</v>
      </c>
      <c r="Q2956">
        <v>89</v>
      </c>
      <c r="R2956">
        <v>91</v>
      </c>
      <c r="S2956">
        <v>98</v>
      </c>
      <c r="T2956">
        <v>102</v>
      </c>
      <c r="U2956">
        <v>101</v>
      </c>
      <c r="V2956">
        <v>100</v>
      </c>
      <c r="W2956">
        <v>97</v>
      </c>
      <c r="X2956">
        <v>94</v>
      </c>
      <c r="Y2956">
        <v>91</v>
      </c>
      <c r="Z2956">
        <v>91</v>
      </c>
      <c r="AA2956">
        <v>95</v>
      </c>
      <c r="AB2956">
        <v>94</v>
      </c>
      <c r="AC2956">
        <v>97</v>
      </c>
      <c r="AD2956">
        <v>98</v>
      </c>
      <c r="AE2956">
        <v>96</v>
      </c>
      <c r="AF2956">
        <v>99</v>
      </c>
      <c r="AG2956">
        <v>104</v>
      </c>
      <c r="AH2956">
        <v>106</v>
      </c>
      <c r="AI2956">
        <v>106</v>
      </c>
      <c r="AJ2956">
        <v>106</v>
      </c>
      <c r="AK2956">
        <v>106</v>
      </c>
      <c r="AL2956">
        <v>106</v>
      </c>
      <c r="AM2956">
        <v>107</v>
      </c>
      <c r="AN2956" s="5">
        <v>108</v>
      </c>
      <c r="AO2956" s="5">
        <v>107</v>
      </c>
      <c r="AP2956" s="5">
        <v>90</v>
      </c>
      <c r="AQ2956" s="5">
        <v>98</v>
      </c>
      <c r="AR2956" s="5">
        <v>96</v>
      </c>
      <c r="AS2956" s="5">
        <v>97</v>
      </c>
      <c r="AT2956" s="5">
        <v>94</v>
      </c>
      <c r="AU2956" s="5">
        <v>98</v>
      </c>
      <c r="AV2956" s="5">
        <v>102</v>
      </c>
      <c r="AW2956" s="5">
        <v>103</v>
      </c>
      <c r="AX2956" s="5">
        <v>102</v>
      </c>
      <c r="AY2956" s="5">
        <v>101</v>
      </c>
      <c r="AZ2956" s="5">
        <v>104</v>
      </c>
      <c r="BA2956" s="5">
        <v>104</v>
      </c>
      <c r="BB2956" s="5">
        <v>103</v>
      </c>
      <c r="BC2956" s="5">
        <v>100</v>
      </c>
      <c r="BD2956" s="5">
        <v>101</v>
      </c>
      <c r="BE2956" s="5">
        <v>101</v>
      </c>
      <c r="BF2956" s="5">
        <v>97</v>
      </c>
      <c r="BG2956" s="5">
        <v>94</v>
      </c>
      <c r="BH2956" s="5">
        <v>98</v>
      </c>
      <c r="BI2956" s="5">
        <v>98</v>
      </c>
      <c r="BJ2956" s="5">
        <v>99</v>
      </c>
      <c r="BK2956" s="5">
        <v>101</v>
      </c>
      <c r="BL2956" s="5">
        <v>102</v>
      </c>
      <c r="BM2956" s="5">
        <v>103</v>
      </c>
      <c r="BN2956" s="5">
        <v>103</v>
      </c>
      <c r="BO2956" s="5">
        <v>106</v>
      </c>
      <c r="BP2956" s="5">
        <v>105</v>
      </c>
      <c r="BQ2956" s="5">
        <v>102</v>
      </c>
      <c r="BR2956" s="5">
        <v>100</v>
      </c>
      <c r="BS2956">
        <v>100</v>
      </c>
      <c r="BT2956">
        <v>102</v>
      </c>
      <c r="BU2956">
        <v>102</v>
      </c>
      <c r="BV2956">
        <v>103</v>
      </c>
      <c r="BW2956">
        <v>104</v>
      </c>
      <c r="BX2956">
        <v>105</v>
      </c>
      <c r="BY2956">
        <v>106</v>
      </c>
      <c r="BZ2956">
        <v>104</v>
      </c>
      <c r="CA2956">
        <v>91</v>
      </c>
      <c r="CB2956">
        <v>96</v>
      </c>
      <c r="CC2956">
        <v>97</v>
      </c>
      <c r="CD2956">
        <v>102</v>
      </c>
      <c r="CE2956">
        <v>95</v>
      </c>
      <c r="CF2956">
        <v>100</v>
      </c>
      <c r="CG2956">
        <v>100</v>
      </c>
      <c r="CH2956">
        <v>101</v>
      </c>
      <c r="CI2956">
        <v>105</v>
      </c>
      <c r="CJ2956">
        <v>105</v>
      </c>
      <c r="CK2956">
        <v>97</v>
      </c>
      <c r="CL2956">
        <v>92</v>
      </c>
      <c r="CM2956">
        <v>99</v>
      </c>
      <c r="CN2956">
        <v>94</v>
      </c>
      <c r="CO2956">
        <v>94</v>
      </c>
      <c r="CP2956">
        <v>97</v>
      </c>
      <c r="CQ2956">
        <v>100</v>
      </c>
      <c r="CR2956">
        <v>100</v>
      </c>
      <c r="CS2956">
        <v>100</v>
      </c>
      <c r="CT2956">
        <v>92</v>
      </c>
      <c r="CU2956">
        <v>98</v>
      </c>
      <c r="CV2956">
        <v>98</v>
      </c>
      <c r="CW2956">
        <v>96</v>
      </c>
      <c r="CX2956" t="s">
        <v>2</v>
      </c>
      <c r="CY2956" t="s">
        <v>168</v>
      </c>
    </row>
    <row r="2957" spans="1:103" x14ac:dyDescent="0.25">
      <c r="A2957" t="s">
        <v>161</v>
      </c>
      <c r="B2957">
        <v>36.620600000000003</v>
      </c>
      <c r="C2957">
        <v>-116.0278</v>
      </c>
      <c r="D2957">
        <v>3230</v>
      </c>
      <c r="E2957" t="s">
        <v>1</v>
      </c>
      <c r="F2957">
        <v>77</v>
      </c>
      <c r="G2957">
        <v>1994</v>
      </c>
      <c r="H2957">
        <v>8</v>
      </c>
      <c r="I2957" t="s">
        <v>260</v>
      </c>
      <c r="J2957">
        <v>94</v>
      </c>
      <c r="K2957">
        <v>99</v>
      </c>
      <c r="L2957">
        <v>94</v>
      </c>
      <c r="M2957">
        <v>93</v>
      </c>
      <c r="N2957">
        <v>94</v>
      </c>
      <c r="O2957">
        <v>87</v>
      </c>
      <c r="P2957">
        <v>89</v>
      </c>
      <c r="Q2957">
        <v>95</v>
      </c>
      <c r="R2957">
        <v>100</v>
      </c>
      <c r="S2957">
        <v>104</v>
      </c>
      <c r="T2957">
        <v>104</v>
      </c>
      <c r="U2957">
        <v>101</v>
      </c>
      <c r="V2957">
        <v>99</v>
      </c>
      <c r="W2957">
        <v>95</v>
      </c>
      <c r="X2957">
        <v>91</v>
      </c>
      <c r="Y2957">
        <v>89</v>
      </c>
      <c r="Z2957">
        <v>96</v>
      </c>
      <c r="AA2957">
        <v>98</v>
      </c>
      <c r="AB2957">
        <v>100</v>
      </c>
      <c r="AC2957">
        <v>100</v>
      </c>
      <c r="AD2957">
        <v>100</v>
      </c>
      <c r="AE2957">
        <v>101</v>
      </c>
      <c r="AF2957">
        <v>105</v>
      </c>
      <c r="AG2957">
        <v>107</v>
      </c>
      <c r="AH2957">
        <v>107</v>
      </c>
      <c r="AI2957">
        <v>109</v>
      </c>
      <c r="AJ2957">
        <v>109</v>
      </c>
      <c r="AK2957">
        <v>110</v>
      </c>
      <c r="AL2957">
        <v>111</v>
      </c>
      <c r="AM2957">
        <v>111</v>
      </c>
      <c r="AN2957" s="5">
        <v>105</v>
      </c>
      <c r="AO2957" s="5">
        <v>104</v>
      </c>
      <c r="AP2957" s="5">
        <v>100</v>
      </c>
      <c r="AQ2957" s="5">
        <v>98</v>
      </c>
      <c r="AR2957" s="5">
        <v>97</v>
      </c>
      <c r="AS2957" s="5">
        <v>101</v>
      </c>
      <c r="AT2957" s="5">
        <v>101</v>
      </c>
      <c r="AU2957" s="5">
        <v>106</v>
      </c>
      <c r="AV2957" s="5">
        <v>106</v>
      </c>
      <c r="AW2957" s="5">
        <v>102</v>
      </c>
      <c r="AX2957" s="5">
        <v>103</v>
      </c>
      <c r="AY2957" s="5">
        <v>106</v>
      </c>
      <c r="AZ2957" s="5">
        <v>106</v>
      </c>
      <c r="BA2957" s="5">
        <v>105</v>
      </c>
      <c r="BB2957" s="5">
        <v>104</v>
      </c>
      <c r="BC2957" s="5">
        <v>102</v>
      </c>
      <c r="BD2957" s="5">
        <v>102</v>
      </c>
      <c r="BE2957" s="5">
        <v>100</v>
      </c>
      <c r="BF2957" s="5">
        <v>99</v>
      </c>
      <c r="BG2957" s="5">
        <v>98</v>
      </c>
      <c r="BH2957" s="5">
        <v>99</v>
      </c>
      <c r="BI2957" s="5">
        <v>101</v>
      </c>
      <c r="BJ2957" s="5">
        <v>102</v>
      </c>
      <c r="BK2957" s="5">
        <v>103</v>
      </c>
      <c r="BL2957" s="5">
        <v>105</v>
      </c>
      <c r="BM2957" s="5">
        <v>107</v>
      </c>
      <c r="BN2957" s="5">
        <v>108</v>
      </c>
      <c r="BO2957" s="5">
        <v>108</v>
      </c>
      <c r="BP2957" s="5">
        <v>105</v>
      </c>
      <c r="BQ2957" s="5">
        <v>102</v>
      </c>
      <c r="BR2957" s="5">
        <v>102</v>
      </c>
      <c r="BS2957">
        <v>103</v>
      </c>
      <c r="BT2957">
        <v>103</v>
      </c>
      <c r="BU2957">
        <v>105</v>
      </c>
      <c r="BV2957">
        <v>105</v>
      </c>
      <c r="BW2957">
        <v>107</v>
      </c>
      <c r="BX2957">
        <v>109</v>
      </c>
      <c r="BY2957">
        <v>108</v>
      </c>
      <c r="BZ2957">
        <v>98</v>
      </c>
      <c r="CA2957">
        <v>100</v>
      </c>
      <c r="CB2957">
        <v>86</v>
      </c>
      <c r="CG2957">
        <v>106</v>
      </c>
      <c r="CH2957">
        <v>108</v>
      </c>
      <c r="CI2957">
        <v>102</v>
      </c>
      <c r="CJ2957">
        <v>100</v>
      </c>
      <c r="CK2957">
        <v>100</v>
      </c>
      <c r="CL2957">
        <v>102</v>
      </c>
      <c r="CM2957">
        <v>99</v>
      </c>
      <c r="CN2957">
        <v>96</v>
      </c>
      <c r="CO2957">
        <v>99</v>
      </c>
      <c r="CP2957">
        <v>101</v>
      </c>
      <c r="CQ2957">
        <v>101</v>
      </c>
      <c r="CR2957">
        <v>102</v>
      </c>
      <c r="CS2957">
        <v>97</v>
      </c>
      <c r="CT2957">
        <v>100</v>
      </c>
      <c r="CU2957">
        <v>100</v>
      </c>
      <c r="CV2957">
        <v>98</v>
      </c>
      <c r="CW2957">
        <v>97</v>
      </c>
      <c r="CX2957" t="s">
        <v>2</v>
      </c>
      <c r="CY2957" t="s">
        <v>162</v>
      </c>
    </row>
    <row r="2958" spans="1:103" x14ac:dyDescent="0.25">
      <c r="A2958" t="s">
        <v>165</v>
      </c>
      <c r="B2958">
        <v>34.502499999999998</v>
      </c>
      <c r="C2958">
        <v>-117.8969</v>
      </c>
      <c r="D2958">
        <v>3101</v>
      </c>
      <c r="E2958" t="s">
        <v>1</v>
      </c>
      <c r="F2958">
        <v>236.8</v>
      </c>
      <c r="G2958">
        <v>1994</v>
      </c>
      <c r="H2958">
        <v>8</v>
      </c>
      <c r="I2958" t="s">
        <v>260</v>
      </c>
      <c r="J2958">
        <v>94</v>
      </c>
      <c r="K2958">
        <v>94</v>
      </c>
      <c r="L2958">
        <v>91</v>
      </c>
      <c r="M2958">
        <v>88</v>
      </c>
      <c r="N2958">
        <v>88</v>
      </c>
      <c r="O2958">
        <v>80</v>
      </c>
      <c r="P2958">
        <v>86</v>
      </c>
      <c r="Q2958">
        <v>93</v>
      </c>
      <c r="R2958">
        <v>101</v>
      </c>
      <c r="S2958">
        <v>99</v>
      </c>
      <c r="T2958">
        <v>97</v>
      </c>
      <c r="U2958">
        <v>93</v>
      </c>
      <c r="V2958">
        <v>93</v>
      </c>
      <c r="W2958">
        <v>91</v>
      </c>
      <c r="X2958">
        <v>81</v>
      </c>
      <c r="Y2958">
        <v>85</v>
      </c>
      <c r="Z2958">
        <v>93</v>
      </c>
      <c r="AA2958">
        <v>93</v>
      </c>
      <c r="AB2958">
        <v>93</v>
      </c>
      <c r="AC2958">
        <v>95</v>
      </c>
      <c r="AD2958">
        <v>96</v>
      </c>
      <c r="AE2958">
        <v>99</v>
      </c>
      <c r="AF2958">
        <v>101</v>
      </c>
      <c r="AG2958">
        <v>100</v>
      </c>
      <c r="AM2958">
        <v>105</v>
      </c>
      <c r="AN2958" s="5">
        <v>102</v>
      </c>
      <c r="AO2958" s="5">
        <v>100</v>
      </c>
      <c r="AP2958" s="5">
        <v>94</v>
      </c>
      <c r="AQ2958" s="5">
        <v>92</v>
      </c>
      <c r="AR2958" s="5">
        <v>94</v>
      </c>
      <c r="AS2958" s="5">
        <v>96</v>
      </c>
      <c r="AT2958" s="5">
        <v>97</v>
      </c>
      <c r="AU2958" s="5">
        <v>102</v>
      </c>
      <c r="AV2958" s="5">
        <v>100</v>
      </c>
      <c r="AW2958" s="5">
        <v>96</v>
      </c>
      <c r="AX2958" s="5">
        <v>96</v>
      </c>
      <c r="AY2958" s="5">
        <v>97</v>
      </c>
      <c r="AZ2958" s="5">
        <v>99</v>
      </c>
      <c r="BA2958" s="5">
        <v>98</v>
      </c>
      <c r="BB2958" s="5">
        <v>98</v>
      </c>
      <c r="BC2958" s="5">
        <v>101</v>
      </c>
      <c r="BD2958" s="5">
        <v>97</v>
      </c>
      <c r="BE2958" s="5">
        <v>95</v>
      </c>
      <c r="BF2958" s="5">
        <v>90</v>
      </c>
      <c r="BG2958" s="5">
        <v>90</v>
      </c>
      <c r="BH2958" s="5">
        <v>96</v>
      </c>
      <c r="BI2958" s="5">
        <v>98</v>
      </c>
      <c r="BJ2958" s="5">
        <v>98</v>
      </c>
      <c r="BK2958" s="5">
        <v>100</v>
      </c>
      <c r="BL2958" s="5">
        <v>100</v>
      </c>
      <c r="BM2958" s="5">
        <v>101</v>
      </c>
      <c r="BN2958" s="8">
        <f>AVERAGE(BM2958,BO2958)</f>
        <v>101.5</v>
      </c>
      <c r="BO2958" s="5">
        <v>102</v>
      </c>
      <c r="BP2958" s="5">
        <v>99</v>
      </c>
      <c r="BQ2958" s="5">
        <v>100</v>
      </c>
      <c r="BR2958" s="5">
        <v>100</v>
      </c>
      <c r="BS2958">
        <v>100</v>
      </c>
      <c r="BT2958">
        <v>98</v>
      </c>
      <c r="BU2958">
        <v>96</v>
      </c>
      <c r="BV2958">
        <v>99</v>
      </c>
      <c r="BW2958">
        <v>104</v>
      </c>
      <c r="BX2958">
        <v>103</v>
      </c>
      <c r="BY2958">
        <v>101</v>
      </c>
      <c r="BZ2958">
        <v>98</v>
      </c>
      <c r="CA2958">
        <v>99</v>
      </c>
      <c r="CB2958">
        <v>95</v>
      </c>
      <c r="CC2958">
        <v>100</v>
      </c>
      <c r="CD2958">
        <v>100</v>
      </c>
      <c r="CE2958">
        <v>99</v>
      </c>
      <c r="CF2958">
        <v>99</v>
      </c>
      <c r="CG2958">
        <v>103</v>
      </c>
      <c r="CH2958">
        <v>105</v>
      </c>
      <c r="CI2958">
        <v>101</v>
      </c>
      <c r="CJ2958">
        <v>96</v>
      </c>
      <c r="CK2958">
        <v>96</v>
      </c>
      <c r="CL2958">
        <v>99</v>
      </c>
      <c r="CM2958">
        <v>94</v>
      </c>
      <c r="CN2958">
        <v>93</v>
      </c>
      <c r="CO2958">
        <v>94</v>
      </c>
      <c r="CP2958">
        <v>97</v>
      </c>
      <c r="CQ2958">
        <v>97</v>
      </c>
      <c r="CR2958">
        <v>98</v>
      </c>
      <c r="CS2958">
        <v>97</v>
      </c>
      <c r="CT2958">
        <v>97</v>
      </c>
      <c r="CU2958">
        <v>94</v>
      </c>
      <c r="CV2958">
        <v>93</v>
      </c>
      <c r="CW2958">
        <v>96</v>
      </c>
      <c r="CX2958" t="s">
        <v>5</v>
      </c>
      <c r="CY2958" t="s">
        <v>166</v>
      </c>
    </row>
    <row r="2959" spans="1:103" x14ac:dyDescent="0.25">
      <c r="A2959" t="s">
        <v>147</v>
      </c>
      <c r="B2959">
        <v>34.589199999999998</v>
      </c>
      <c r="C2959">
        <v>-117.63030000000001</v>
      </c>
      <c r="D2959">
        <v>2950</v>
      </c>
      <c r="E2959" t="s">
        <v>1</v>
      </c>
      <c r="F2959">
        <v>219.3</v>
      </c>
      <c r="G2959">
        <v>1994</v>
      </c>
      <c r="H2959">
        <v>8</v>
      </c>
      <c r="I2959" t="s">
        <v>260</v>
      </c>
      <c r="J2959">
        <v>86</v>
      </c>
      <c r="K2959">
        <v>93</v>
      </c>
      <c r="L2959">
        <v>96</v>
      </c>
      <c r="M2959">
        <v>94</v>
      </c>
      <c r="N2959">
        <v>91</v>
      </c>
      <c r="O2959">
        <v>89</v>
      </c>
      <c r="P2959">
        <v>82</v>
      </c>
      <c r="Q2959">
        <v>90</v>
      </c>
      <c r="R2959">
        <v>95</v>
      </c>
      <c r="S2959">
        <v>101</v>
      </c>
      <c r="T2959">
        <v>103</v>
      </c>
      <c r="U2959">
        <v>101</v>
      </c>
      <c r="V2959">
        <v>98</v>
      </c>
      <c r="W2959">
        <v>98</v>
      </c>
      <c r="X2959">
        <v>90</v>
      </c>
      <c r="Y2959">
        <v>81</v>
      </c>
      <c r="Z2959">
        <v>89</v>
      </c>
      <c r="AA2959">
        <v>93</v>
      </c>
      <c r="AB2959">
        <v>99</v>
      </c>
      <c r="AC2959">
        <v>99</v>
      </c>
      <c r="AD2959">
        <v>99</v>
      </c>
      <c r="AE2959">
        <v>100</v>
      </c>
      <c r="AF2959">
        <v>103</v>
      </c>
      <c r="AG2959">
        <v>105</v>
      </c>
      <c r="AH2959">
        <v>106</v>
      </c>
      <c r="AI2959">
        <v>105</v>
      </c>
      <c r="AJ2959">
        <v>106</v>
      </c>
      <c r="AK2959">
        <v>109</v>
      </c>
      <c r="AL2959">
        <v>110</v>
      </c>
      <c r="AM2959">
        <v>110</v>
      </c>
      <c r="AN2959" s="5">
        <v>111</v>
      </c>
      <c r="AO2959" s="5">
        <v>108</v>
      </c>
      <c r="AP2959" s="5">
        <v>105</v>
      </c>
      <c r="AQ2959" s="5">
        <v>104</v>
      </c>
      <c r="AR2959" s="5">
        <v>92</v>
      </c>
      <c r="AS2959" s="5">
        <v>95</v>
      </c>
      <c r="AT2959" s="5">
        <v>99</v>
      </c>
      <c r="AU2959" s="5">
        <v>103</v>
      </c>
      <c r="AV2959" s="5">
        <v>104</v>
      </c>
      <c r="AW2959" s="5">
        <v>103</v>
      </c>
      <c r="AX2959" s="5">
        <v>101</v>
      </c>
      <c r="AY2959" s="5">
        <v>99</v>
      </c>
      <c r="AZ2959" s="5">
        <v>101</v>
      </c>
      <c r="BA2959" s="5">
        <v>102</v>
      </c>
      <c r="BB2959" s="5">
        <v>103</v>
      </c>
      <c r="BC2959" s="5">
        <v>101</v>
      </c>
      <c r="BD2959" s="5">
        <v>103</v>
      </c>
      <c r="BE2959" s="5">
        <v>100</v>
      </c>
      <c r="BF2959" s="5">
        <v>96</v>
      </c>
      <c r="BG2959" s="5">
        <v>93</v>
      </c>
      <c r="BH2959" s="5">
        <v>95</v>
      </c>
      <c r="BI2959" s="5">
        <v>98</v>
      </c>
      <c r="BJ2959" s="5">
        <v>101</v>
      </c>
      <c r="BK2959" s="5">
        <v>103</v>
      </c>
      <c r="BL2959" s="5">
        <v>102</v>
      </c>
      <c r="BM2959" s="5">
        <v>104</v>
      </c>
      <c r="BN2959" s="5">
        <v>106</v>
      </c>
      <c r="BO2959" s="5">
        <v>106</v>
      </c>
      <c r="BP2959" s="5">
        <v>106</v>
      </c>
      <c r="BQ2959" s="5">
        <v>104</v>
      </c>
      <c r="BR2959" s="5">
        <v>101</v>
      </c>
      <c r="BS2959">
        <v>99</v>
      </c>
      <c r="BT2959">
        <v>100</v>
      </c>
      <c r="BU2959">
        <v>100</v>
      </c>
      <c r="BV2959">
        <v>100</v>
      </c>
      <c r="BW2959">
        <v>103</v>
      </c>
      <c r="BX2959">
        <v>107</v>
      </c>
      <c r="BY2959">
        <v>107</v>
      </c>
      <c r="BZ2959">
        <v>102</v>
      </c>
      <c r="CA2959">
        <v>99</v>
      </c>
      <c r="CB2959">
        <v>96</v>
      </c>
      <c r="CC2959">
        <v>99</v>
      </c>
      <c r="CD2959">
        <v>104</v>
      </c>
      <c r="CE2959">
        <v>104</v>
      </c>
      <c r="CF2959">
        <v>102</v>
      </c>
      <c r="CG2959">
        <v>103</v>
      </c>
      <c r="CH2959">
        <v>106</v>
      </c>
      <c r="CI2959">
        <v>107</v>
      </c>
      <c r="CJ2959">
        <v>97</v>
      </c>
      <c r="CK2959">
        <v>99</v>
      </c>
      <c r="CL2959">
        <v>100</v>
      </c>
      <c r="CM2959">
        <v>101</v>
      </c>
      <c r="CN2959">
        <v>101</v>
      </c>
      <c r="CO2959">
        <v>95</v>
      </c>
      <c r="CP2959">
        <v>96</v>
      </c>
      <c r="CQ2959">
        <v>101</v>
      </c>
      <c r="CR2959">
        <v>100</v>
      </c>
      <c r="CS2959">
        <v>101</v>
      </c>
      <c r="CT2959">
        <v>97</v>
      </c>
      <c r="CU2959">
        <v>98</v>
      </c>
      <c r="CV2959">
        <v>95</v>
      </c>
      <c r="CW2959">
        <v>97</v>
      </c>
      <c r="CX2959" t="s">
        <v>5</v>
      </c>
      <c r="CY2959" t="s">
        <v>148</v>
      </c>
    </row>
    <row r="2960" spans="1:103" x14ac:dyDescent="0.25">
      <c r="A2960" t="s">
        <v>65</v>
      </c>
      <c r="B2960">
        <v>36.438099999999999</v>
      </c>
      <c r="C2960">
        <v>-115.36</v>
      </c>
      <c r="D2960">
        <v>2914</v>
      </c>
      <c r="E2960" t="s">
        <v>1</v>
      </c>
      <c r="F2960">
        <v>134.69999999999999</v>
      </c>
      <c r="G2960">
        <v>1994</v>
      </c>
      <c r="H2960">
        <v>8</v>
      </c>
      <c r="I2960" t="s">
        <v>260</v>
      </c>
      <c r="J2960">
        <v>96</v>
      </c>
      <c r="K2960">
        <v>99</v>
      </c>
      <c r="L2960">
        <v>98</v>
      </c>
      <c r="M2960">
        <v>96</v>
      </c>
      <c r="N2960">
        <v>99</v>
      </c>
      <c r="O2960">
        <v>92</v>
      </c>
      <c r="P2960">
        <v>93</v>
      </c>
      <c r="Q2960">
        <v>96</v>
      </c>
      <c r="R2960">
        <v>100</v>
      </c>
      <c r="S2960">
        <v>104</v>
      </c>
      <c r="T2960">
        <v>106</v>
      </c>
      <c r="V2960">
        <v>101</v>
      </c>
      <c r="W2960">
        <v>99</v>
      </c>
      <c r="X2960">
        <v>93</v>
      </c>
      <c r="Y2960">
        <v>93</v>
      </c>
      <c r="Z2960">
        <v>99</v>
      </c>
      <c r="AA2960">
        <v>99</v>
      </c>
      <c r="AB2960">
        <v>101</v>
      </c>
      <c r="AC2960">
        <v>99</v>
      </c>
      <c r="AD2960">
        <v>100</v>
      </c>
      <c r="AE2960">
        <v>105</v>
      </c>
      <c r="AF2960">
        <v>109</v>
      </c>
      <c r="AG2960">
        <v>111</v>
      </c>
      <c r="AH2960">
        <v>112</v>
      </c>
      <c r="AI2960">
        <v>107</v>
      </c>
      <c r="AJ2960">
        <v>109</v>
      </c>
      <c r="AK2960">
        <v>110</v>
      </c>
      <c r="AL2960">
        <v>112</v>
      </c>
      <c r="AM2960">
        <v>112</v>
      </c>
      <c r="AN2960" s="5">
        <v>108</v>
      </c>
      <c r="AO2960" s="5">
        <v>106</v>
      </c>
      <c r="AP2960" s="8">
        <f>AVERAGE(AO2960,AQ2960)</f>
        <v>104</v>
      </c>
      <c r="AQ2960" s="5">
        <v>102</v>
      </c>
      <c r="AR2960" s="5">
        <v>102</v>
      </c>
      <c r="AS2960" s="5">
        <v>103</v>
      </c>
      <c r="AT2960" s="5">
        <v>103</v>
      </c>
      <c r="AU2960" s="5">
        <v>106</v>
      </c>
      <c r="AV2960" s="8">
        <f>AVERAGE(AU2960,AW2960)</f>
        <v>107</v>
      </c>
      <c r="AW2960" s="5">
        <v>108</v>
      </c>
      <c r="AX2960" s="5">
        <v>106</v>
      </c>
      <c r="AY2960" s="5">
        <v>107</v>
      </c>
      <c r="AZ2960" s="5">
        <v>108</v>
      </c>
      <c r="BA2960" s="5">
        <v>107</v>
      </c>
      <c r="BB2960" s="5">
        <v>105</v>
      </c>
      <c r="BC2960" s="5">
        <v>108</v>
      </c>
      <c r="BD2960" s="5">
        <v>103</v>
      </c>
      <c r="BE2960" s="5">
        <v>99</v>
      </c>
      <c r="BF2960" s="5">
        <v>98</v>
      </c>
      <c r="BG2960" s="5">
        <v>95</v>
      </c>
      <c r="BH2960" s="5">
        <v>100</v>
      </c>
      <c r="BI2960" s="5">
        <v>104</v>
      </c>
      <c r="BJ2960" s="5">
        <v>105</v>
      </c>
      <c r="BK2960" s="5">
        <v>106</v>
      </c>
      <c r="BL2960" s="5">
        <v>107</v>
      </c>
      <c r="BM2960" s="5">
        <v>108</v>
      </c>
      <c r="BN2960" s="5">
        <v>109</v>
      </c>
      <c r="BO2960" s="5">
        <v>110</v>
      </c>
      <c r="BP2960" s="5">
        <v>105</v>
      </c>
      <c r="BQ2960" s="5">
        <v>105</v>
      </c>
      <c r="BR2960" s="5">
        <v>106</v>
      </c>
      <c r="BS2960">
        <v>106</v>
      </c>
      <c r="BT2960">
        <v>107</v>
      </c>
      <c r="BU2960">
        <v>108</v>
      </c>
      <c r="BV2960">
        <v>108</v>
      </c>
      <c r="BW2960">
        <v>110</v>
      </c>
      <c r="BX2960">
        <v>112</v>
      </c>
      <c r="BY2960">
        <v>108</v>
      </c>
      <c r="BZ2960">
        <v>99</v>
      </c>
      <c r="CA2960">
        <v>99</v>
      </c>
      <c r="CB2960">
        <v>100</v>
      </c>
      <c r="CC2960">
        <v>105</v>
      </c>
      <c r="CD2960">
        <v>102</v>
      </c>
      <c r="CE2960">
        <v>109</v>
      </c>
      <c r="CF2960">
        <v>111</v>
      </c>
      <c r="CG2960">
        <v>114</v>
      </c>
      <c r="CH2960">
        <v>113</v>
      </c>
      <c r="CI2960">
        <v>106</v>
      </c>
      <c r="CJ2960">
        <v>109</v>
      </c>
      <c r="CK2960">
        <v>106</v>
      </c>
      <c r="CL2960">
        <v>103</v>
      </c>
      <c r="CN2960">
        <v>100</v>
      </c>
      <c r="CO2960">
        <v>101</v>
      </c>
      <c r="CP2960">
        <v>104</v>
      </c>
      <c r="CQ2960">
        <v>105</v>
      </c>
      <c r="CR2960">
        <v>105</v>
      </c>
      <c r="CS2960">
        <v>99</v>
      </c>
      <c r="CT2960">
        <v>104</v>
      </c>
      <c r="CU2960">
        <v>102</v>
      </c>
      <c r="CV2960">
        <v>102</v>
      </c>
      <c r="CW2960">
        <v>100</v>
      </c>
      <c r="CX2960" t="s">
        <v>2</v>
      </c>
      <c r="CY2960" t="s">
        <v>66</v>
      </c>
    </row>
    <row r="2961" spans="1:103" x14ac:dyDescent="0.25">
      <c r="A2961" t="s">
        <v>205</v>
      </c>
      <c r="B2961">
        <v>35.076700000000002</v>
      </c>
      <c r="C2961">
        <v>-117.58499999999999</v>
      </c>
      <c r="D2961">
        <v>2893</v>
      </c>
      <c r="E2961" t="s">
        <v>1</v>
      </c>
      <c r="F2961">
        <v>167</v>
      </c>
      <c r="G2961">
        <v>1994</v>
      </c>
      <c r="H2961">
        <v>8</v>
      </c>
      <c r="I2961" t="s">
        <v>260</v>
      </c>
      <c r="J2961">
        <v>93</v>
      </c>
      <c r="K2961">
        <v>93</v>
      </c>
      <c r="L2961">
        <v>90</v>
      </c>
      <c r="M2961">
        <v>89</v>
      </c>
      <c r="N2961">
        <v>83</v>
      </c>
      <c r="O2961">
        <v>77</v>
      </c>
      <c r="P2961">
        <v>87</v>
      </c>
      <c r="Q2961">
        <v>95</v>
      </c>
      <c r="R2961">
        <v>101</v>
      </c>
      <c r="S2961">
        <v>103</v>
      </c>
      <c r="T2961">
        <v>99</v>
      </c>
      <c r="U2961">
        <v>97</v>
      </c>
      <c r="V2961">
        <v>94</v>
      </c>
      <c r="W2961">
        <v>86</v>
      </c>
      <c r="X2961">
        <v>80</v>
      </c>
      <c r="Y2961">
        <v>85</v>
      </c>
      <c r="Z2961">
        <v>90</v>
      </c>
      <c r="AA2961">
        <v>92</v>
      </c>
      <c r="AB2961">
        <v>97</v>
      </c>
      <c r="AC2961">
        <v>97</v>
      </c>
      <c r="AD2961">
        <v>97</v>
      </c>
      <c r="AE2961">
        <v>99</v>
      </c>
      <c r="AF2961">
        <v>102</v>
      </c>
      <c r="AG2961">
        <v>103</v>
      </c>
      <c r="AH2961">
        <v>103</v>
      </c>
      <c r="AI2961">
        <v>104</v>
      </c>
      <c r="AJ2961">
        <v>106</v>
      </c>
      <c r="AK2961">
        <v>108</v>
      </c>
      <c r="AL2961">
        <v>108</v>
      </c>
      <c r="AM2961">
        <v>109</v>
      </c>
      <c r="AN2961" s="5">
        <v>101</v>
      </c>
      <c r="AO2961" s="5">
        <v>98</v>
      </c>
      <c r="AP2961" s="5">
        <v>96</v>
      </c>
      <c r="AQ2961" s="5">
        <v>93</v>
      </c>
      <c r="AR2961" s="5">
        <v>95</v>
      </c>
      <c r="AS2961" s="5">
        <v>99</v>
      </c>
      <c r="AT2961" s="5">
        <v>103</v>
      </c>
      <c r="AU2961" s="5">
        <v>105</v>
      </c>
      <c r="AV2961" s="5">
        <v>103</v>
      </c>
      <c r="AW2961" s="5">
        <v>99</v>
      </c>
      <c r="AX2961" s="5">
        <v>99</v>
      </c>
      <c r="AY2961" s="5">
        <v>102</v>
      </c>
      <c r="AZ2961" s="5">
        <v>103</v>
      </c>
      <c r="BA2961" s="5">
        <v>103</v>
      </c>
      <c r="BB2961" s="5">
        <v>99</v>
      </c>
      <c r="BC2961" s="5">
        <v>100</v>
      </c>
      <c r="BD2961" s="5">
        <v>99</v>
      </c>
      <c r="BE2961" s="5">
        <v>93</v>
      </c>
      <c r="BF2961" s="5">
        <v>93</v>
      </c>
      <c r="BG2961" s="5">
        <v>93</v>
      </c>
      <c r="BH2961" s="5">
        <v>98</v>
      </c>
      <c r="BI2961" s="5">
        <v>100</v>
      </c>
      <c r="BJ2961" s="5">
        <v>99</v>
      </c>
      <c r="BK2961" s="5">
        <v>100</v>
      </c>
      <c r="BL2961" s="5">
        <v>101</v>
      </c>
      <c r="BM2961" s="5">
        <v>103</v>
      </c>
      <c r="BN2961" s="5">
        <v>106</v>
      </c>
      <c r="BO2961" s="5">
        <v>105</v>
      </c>
      <c r="BP2961" s="5">
        <v>104</v>
      </c>
      <c r="BQ2961" s="5">
        <v>99</v>
      </c>
      <c r="BR2961" s="5">
        <v>99</v>
      </c>
      <c r="BS2961">
        <v>98</v>
      </c>
      <c r="BT2961">
        <v>99</v>
      </c>
      <c r="BU2961">
        <v>97</v>
      </c>
      <c r="BV2961">
        <v>101</v>
      </c>
      <c r="BW2961">
        <v>105</v>
      </c>
      <c r="BX2961">
        <v>106</v>
      </c>
      <c r="BY2961">
        <v>103</v>
      </c>
      <c r="BZ2961">
        <v>98</v>
      </c>
      <c r="CA2961">
        <v>97</v>
      </c>
      <c r="CB2961">
        <v>99</v>
      </c>
      <c r="CC2961">
        <v>103</v>
      </c>
      <c r="CD2961">
        <v>104</v>
      </c>
      <c r="CE2961">
        <v>104</v>
      </c>
      <c r="CF2961">
        <v>104</v>
      </c>
      <c r="CG2961">
        <v>106</v>
      </c>
      <c r="CH2961">
        <v>106</v>
      </c>
      <c r="CI2961">
        <v>98</v>
      </c>
      <c r="CJ2961">
        <v>97</v>
      </c>
      <c r="CK2961">
        <v>99</v>
      </c>
      <c r="CL2961">
        <v>98</v>
      </c>
      <c r="CM2961">
        <v>93</v>
      </c>
      <c r="CN2961">
        <v>93</v>
      </c>
      <c r="CO2961">
        <v>95</v>
      </c>
      <c r="CP2961">
        <v>99</v>
      </c>
      <c r="CQ2961">
        <v>99</v>
      </c>
      <c r="CR2961">
        <v>101</v>
      </c>
      <c r="CS2961">
        <v>97</v>
      </c>
      <c r="CT2961">
        <v>97</v>
      </c>
      <c r="CU2961">
        <v>95</v>
      </c>
      <c r="CV2961">
        <v>96</v>
      </c>
      <c r="CW2961">
        <v>95</v>
      </c>
      <c r="CX2961" t="s">
        <v>5</v>
      </c>
      <c r="CY2961" t="s">
        <v>206</v>
      </c>
    </row>
    <row r="2962" spans="1:103" x14ac:dyDescent="0.25">
      <c r="A2962" t="s">
        <v>39</v>
      </c>
      <c r="B2962">
        <v>34.525300000000001</v>
      </c>
      <c r="C2962">
        <v>-117.29640000000001</v>
      </c>
      <c r="D2962">
        <v>2789</v>
      </c>
      <c r="E2962" t="s">
        <v>1</v>
      </c>
      <c r="F2962">
        <v>218.7</v>
      </c>
      <c r="G2962">
        <v>1994</v>
      </c>
      <c r="H2962">
        <v>8</v>
      </c>
      <c r="I2962" t="s">
        <v>260</v>
      </c>
      <c r="J2962">
        <v>90</v>
      </c>
      <c r="K2962">
        <v>95</v>
      </c>
      <c r="L2962">
        <v>99</v>
      </c>
      <c r="M2962">
        <v>95</v>
      </c>
      <c r="N2962">
        <v>90</v>
      </c>
      <c r="O2962">
        <v>83</v>
      </c>
      <c r="P2962">
        <v>85</v>
      </c>
      <c r="Q2962">
        <v>91</v>
      </c>
      <c r="R2962">
        <v>97</v>
      </c>
      <c r="S2962">
        <v>102</v>
      </c>
      <c r="T2962">
        <v>104</v>
      </c>
      <c r="U2962">
        <v>102</v>
      </c>
      <c r="V2962">
        <v>96</v>
      </c>
      <c r="W2962">
        <v>98</v>
      </c>
      <c r="X2962">
        <v>87</v>
      </c>
      <c r="Y2962">
        <v>81</v>
      </c>
      <c r="Z2962">
        <v>87</v>
      </c>
      <c r="AA2962">
        <v>91</v>
      </c>
      <c r="AB2962">
        <v>95</v>
      </c>
      <c r="AC2962">
        <v>94</v>
      </c>
      <c r="AD2962">
        <v>98</v>
      </c>
      <c r="AE2962">
        <v>99</v>
      </c>
      <c r="AF2962">
        <v>100</v>
      </c>
      <c r="AG2962">
        <v>104</v>
      </c>
      <c r="AH2962">
        <v>100</v>
      </c>
      <c r="AI2962">
        <v>106</v>
      </c>
      <c r="AJ2962">
        <v>109</v>
      </c>
      <c r="AK2962">
        <v>111</v>
      </c>
      <c r="AL2962">
        <v>111</v>
      </c>
      <c r="AM2962">
        <v>110</v>
      </c>
      <c r="AN2962" s="5">
        <v>111</v>
      </c>
      <c r="AO2962" s="5">
        <v>103</v>
      </c>
      <c r="AP2962" s="5">
        <v>100</v>
      </c>
      <c r="AQ2962" s="5">
        <v>95</v>
      </c>
      <c r="AR2962" s="5">
        <v>91</v>
      </c>
      <c r="AS2962" s="5">
        <v>93</v>
      </c>
      <c r="AT2962" s="5">
        <v>100</v>
      </c>
      <c r="AU2962" s="5">
        <v>104</v>
      </c>
      <c r="AV2962" s="5">
        <v>105</v>
      </c>
      <c r="AW2962" s="5">
        <v>108</v>
      </c>
      <c r="AX2962" s="5">
        <v>98</v>
      </c>
      <c r="AY2962" s="5">
        <v>98</v>
      </c>
      <c r="AZ2962" s="5">
        <v>100</v>
      </c>
      <c r="BA2962" s="5">
        <v>102</v>
      </c>
      <c r="BB2962" s="5">
        <v>101</v>
      </c>
      <c r="BC2962" s="5">
        <v>98</v>
      </c>
      <c r="BD2962" s="5">
        <v>100</v>
      </c>
      <c r="BE2962" s="5">
        <v>102</v>
      </c>
      <c r="BF2962" s="5">
        <v>95</v>
      </c>
      <c r="BG2962" s="5">
        <v>93</v>
      </c>
      <c r="BH2962" s="5">
        <v>93</v>
      </c>
      <c r="BI2962" s="5">
        <v>100</v>
      </c>
      <c r="BJ2962" s="5">
        <v>100</v>
      </c>
      <c r="BK2962" s="5">
        <v>100</v>
      </c>
      <c r="BL2962" s="5">
        <v>102</v>
      </c>
      <c r="BM2962" s="5">
        <v>103</v>
      </c>
      <c r="BN2962" s="5">
        <v>106</v>
      </c>
      <c r="BO2962" s="5">
        <v>107</v>
      </c>
      <c r="BP2962" s="5">
        <v>105</v>
      </c>
      <c r="BQ2962" s="5">
        <v>103</v>
      </c>
      <c r="BR2962" s="5">
        <v>98</v>
      </c>
      <c r="BS2962">
        <v>101</v>
      </c>
      <c r="BT2962">
        <v>104</v>
      </c>
      <c r="BU2962">
        <v>103</v>
      </c>
      <c r="BV2962">
        <v>99</v>
      </c>
      <c r="BW2962">
        <v>102</v>
      </c>
      <c r="BX2962">
        <v>107</v>
      </c>
      <c r="BY2962">
        <v>110</v>
      </c>
      <c r="BZ2962">
        <v>105</v>
      </c>
      <c r="CA2962">
        <v>99</v>
      </c>
      <c r="CB2962">
        <v>100</v>
      </c>
      <c r="CC2962">
        <v>103</v>
      </c>
      <c r="CD2962">
        <v>106</v>
      </c>
      <c r="CE2962">
        <v>106</v>
      </c>
      <c r="CF2962">
        <v>103</v>
      </c>
      <c r="CG2962">
        <v>105</v>
      </c>
      <c r="CH2962">
        <v>108</v>
      </c>
      <c r="CI2962">
        <v>105</v>
      </c>
      <c r="CJ2962">
        <v>94</v>
      </c>
      <c r="CK2962">
        <v>98</v>
      </c>
      <c r="CL2962">
        <v>101</v>
      </c>
      <c r="CM2962">
        <v>100</v>
      </c>
      <c r="CN2962">
        <v>92</v>
      </c>
      <c r="CO2962">
        <v>91</v>
      </c>
      <c r="CP2962">
        <v>95</v>
      </c>
      <c r="CQ2962">
        <v>100</v>
      </c>
      <c r="CR2962">
        <v>102</v>
      </c>
      <c r="CS2962">
        <v>100</v>
      </c>
      <c r="CT2962">
        <v>100</v>
      </c>
      <c r="CU2962">
        <v>100</v>
      </c>
      <c r="CV2962">
        <v>98</v>
      </c>
      <c r="CW2962">
        <v>98</v>
      </c>
      <c r="CX2962" t="s">
        <v>5</v>
      </c>
      <c r="CY2962" t="s">
        <v>40</v>
      </c>
    </row>
    <row r="2963" spans="1:103" x14ac:dyDescent="0.25">
      <c r="A2963" t="s">
        <v>181</v>
      </c>
      <c r="B2963">
        <v>36.166400000000003</v>
      </c>
      <c r="C2963">
        <v>-116.10169999999999</v>
      </c>
      <c r="D2963">
        <v>2600</v>
      </c>
      <c r="E2963" t="s">
        <v>1</v>
      </c>
      <c r="F2963">
        <v>76</v>
      </c>
      <c r="G2963">
        <v>1994</v>
      </c>
      <c r="H2963">
        <v>8</v>
      </c>
      <c r="I2963" t="s">
        <v>260</v>
      </c>
      <c r="J2963">
        <v>98</v>
      </c>
      <c r="K2963">
        <v>100</v>
      </c>
      <c r="L2963">
        <v>96</v>
      </c>
      <c r="M2963">
        <v>94</v>
      </c>
      <c r="N2963">
        <v>94</v>
      </c>
      <c r="O2963">
        <v>89</v>
      </c>
      <c r="P2963">
        <v>91</v>
      </c>
      <c r="Q2963">
        <v>97</v>
      </c>
      <c r="R2963">
        <v>104</v>
      </c>
      <c r="S2963">
        <v>105</v>
      </c>
      <c r="T2963">
        <v>104</v>
      </c>
      <c r="U2963">
        <v>102</v>
      </c>
      <c r="V2963">
        <v>99</v>
      </c>
      <c r="W2963">
        <v>96</v>
      </c>
      <c r="X2963">
        <v>92</v>
      </c>
      <c r="Y2963">
        <v>91</v>
      </c>
      <c r="Z2963">
        <v>96</v>
      </c>
      <c r="AA2963">
        <v>98</v>
      </c>
      <c r="AB2963">
        <v>100</v>
      </c>
      <c r="AC2963">
        <v>100</v>
      </c>
      <c r="AD2963">
        <v>101</v>
      </c>
      <c r="AE2963">
        <v>103</v>
      </c>
      <c r="AF2963">
        <v>106</v>
      </c>
      <c r="AG2963">
        <v>107</v>
      </c>
      <c r="AH2963">
        <v>108</v>
      </c>
      <c r="AI2963">
        <v>108</v>
      </c>
      <c r="AJ2963">
        <v>110</v>
      </c>
      <c r="AK2963">
        <v>112</v>
      </c>
      <c r="AL2963">
        <v>113</v>
      </c>
      <c r="AM2963">
        <v>112</v>
      </c>
      <c r="AN2963" s="5">
        <v>103</v>
      </c>
      <c r="AO2963" s="5">
        <v>106</v>
      </c>
      <c r="AP2963" s="5">
        <v>101</v>
      </c>
      <c r="AQ2963" s="5">
        <v>99</v>
      </c>
      <c r="AR2963" s="5">
        <v>100</v>
      </c>
      <c r="AS2963" s="5">
        <v>102</v>
      </c>
      <c r="AT2963" s="5">
        <v>103</v>
      </c>
      <c r="AU2963" s="5">
        <v>108</v>
      </c>
      <c r="AV2963" s="5">
        <v>106</v>
      </c>
      <c r="AW2963" s="5">
        <v>104</v>
      </c>
      <c r="AX2963" s="5">
        <v>104</v>
      </c>
      <c r="AY2963" s="5">
        <v>108</v>
      </c>
      <c r="AZ2963" s="5">
        <v>106</v>
      </c>
      <c r="BA2963" s="5">
        <v>105</v>
      </c>
      <c r="BB2963" s="5">
        <v>104</v>
      </c>
      <c r="BC2963" s="5">
        <v>104</v>
      </c>
      <c r="BD2963" s="5">
        <v>106</v>
      </c>
      <c r="BE2963" s="5">
        <v>101</v>
      </c>
      <c r="BF2963" s="5">
        <v>99</v>
      </c>
      <c r="BG2963" s="5">
        <v>98</v>
      </c>
      <c r="BH2963" s="5">
        <v>101</v>
      </c>
      <c r="BI2963" s="5">
        <v>102</v>
      </c>
      <c r="BJ2963" s="5">
        <v>103</v>
      </c>
      <c r="BK2963" s="5">
        <v>104</v>
      </c>
      <c r="BL2963" s="5">
        <v>106</v>
      </c>
      <c r="BM2963" s="5">
        <v>108</v>
      </c>
      <c r="BN2963" s="5">
        <v>109</v>
      </c>
      <c r="BO2963" s="5">
        <v>108</v>
      </c>
      <c r="BP2963" s="5">
        <v>105</v>
      </c>
      <c r="BQ2963" s="5">
        <v>103</v>
      </c>
      <c r="BR2963" s="5">
        <v>104</v>
      </c>
      <c r="BS2963">
        <v>104</v>
      </c>
      <c r="BT2963">
        <v>104</v>
      </c>
      <c r="BU2963">
        <v>106</v>
      </c>
      <c r="BV2963">
        <v>105</v>
      </c>
      <c r="BW2963">
        <v>109</v>
      </c>
      <c r="BX2963">
        <v>110</v>
      </c>
      <c r="BY2963">
        <v>109</v>
      </c>
      <c r="BZ2963">
        <v>98</v>
      </c>
      <c r="CA2963">
        <v>100</v>
      </c>
      <c r="CB2963">
        <v>101</v>
      </c>
      <c r="CE2963">
        <v>104</v>
      </c>
      <c r="CF2963">
        <v>108</v>
      </c>
      <c r="CG2963">
        <v>110</v>
      </c>
      <c r="CH2963">
        <v>108</v>
      </c>
      <c r="CI2963">
        <v>99</v>
      </c>
      <c r="CJ2963">
        <v>101</v>
      </c>
      <c r="CK2963">
        <v>102</v>
      </c>
      <c r="CL2963">
        <v>103</v>
      </c>
      <c r="CM2963">
        <v>100</v>
      </c>
      <c r="CN2963">
        <v>97</v>
      </c>
      <c r="CO2963">
        <v>100</v>
      </c>
      <c r="CP2963">
        <v>104</v>
      </c>
      <c r="CQ2963">
        <v>103</v>
      </c>
      <c r="CR2963">
        <v>103</v>
      </c>
      <c r="CS2963">
        <v>100</v>
      </c>
      <c r="CT2963">
        <v>101</v>
      </c>
      <c r="CU2963">
        <v>101</v>
      </c>
      <c r="CV2963">
        <v>99</v>
      </c>
      <c r="CW2963">
        <v>97</v>
      </c>
      <c r="CX2963" t="s">
        <v>2</v>
      </c>
      <c r="CY2963" t="s">
        <v>182</v>
      </c>
    </row>
    <row r="2964" spans="1:103" x14ac:dyDescent="0.25">
      <c r="A2964" t="s">
        <v>37</v>
      </c>
      <c r="B2964">
        <v>36.261400000000002</v>
      </c>
      <c r="C2964">
        <v>-116.0564</v>
      </c>
      <c r="D2964">
        <v>2573</v>
      </c>
      <c r="E2964" t="s">
        <v>1</v>
      </c>
      <c r="F2964">
        <v>75.900000000000006</v>
      </c>
      <c r="G2964">
        <v>1994</v>
      </c>
      <c r="H2964">
        <v>8</v>
      </c>
      <c r="I2964" t="s">
        <v>260</v>
      </c>
      <c r="J2964">
        <v>95</v>
      </c>
      <c r="K2964">
        <v>98</v>
      </c>
      <c r="L2964">
        <v>95</v>
      </c>
      <c r="M2964">
        <v>92</v>
      </c>
      <c r="N2964">
        <v>94</v>
      </c>
      <c r="O2964">
        <v>87</v>
      </c>
      <c r="P2964">
        <v>90</v>
      </c>
      <c r="Q2964">
        <v>95</v>
      </c>
      <c r="R2964">
        <v>101</v>
      </c>
      <c r="S2964">
        <v>104</v>
      </c>
      <c r="T2964">
        <v>105</v>
      </c>
      <c r="U2964">
        <v>100</v>
      </c>
      <c r="V2964">
        <v>98</v>
      </c>
      <c r="W2964">
        <v>95</v>
      </c>
      <c r="X2964">
        <v>90</v>
      </c>
      <c r="Y2964">
        <v>90</v>
      </c>
      <c r="Z2964">
        <v>96</v>
      </c>
      <c r="AA2964">
        <v>97</v>
      </c>
      <c r="AB2964">
        <v>99</v>
      </c>
      <c r="AC2964">
        <v>98</v>
      </c>
      <c r="AD2964">
        <v>100</v>
      </c>
      <c r="AE2964">
        <v>100</v>
      </c>
      <c r="AF2964">
        <v>103</v>
      </c>
      <c r="AG2964">
        <v>105</v>
      </c>
      <c r="AH2964">
        <v>106</v>
      </c>
      <c r="AI2964">
        <v>106</v>
      </c>
      <c r="AJ2964">
        <v>107</v>
      </c>
      <c r="AK2964">
        <v>109</v>
      </c>
      <c r="AL2964">
        <v>110</v>
      </c>
      <c r="AM2964">
        <v>110</v>
      </c>
      <c r="AN2964" s="5">
        <v>104</v>
      </c>
      <c r="AO2964" s="5">
        <v>102</v>
      </c>
      <c r="AP2964" s="5">
        <v>101</v>
      </c>
      <c r="AQ2964" s="5">
        <v>98</v>
      </c>
      <c r="AR2964" s="5">
        <v>98</v>
      </c>
      <c r="AS2964" s="5">
        <v>99</v>
      </c>
      <c r="AT2964" s="5">
        <v>102</v>
      </c>
      <c r="AU2964" s="5">
        <v>106</v>
      </c>
      <c r="AV2964" s="5">
        <v>104</v>
      </c>
      <c r="AW2964" s="5">
        <v>103</v>
      </c>
      <c r="AX2964" s="5">
        <v>103</v>
      </c>
      <c r="AY2964" s="5">
        <v>107</v>
      </c>
      <c r="AZ2964" s="5">
        <v>106</v>
      </c>
      <c r="BA2964" s="5">
        <v>104</v>
      </c>
      <c r="BB2964" s="5">
        <v>102</v>
      </c>
      <c r="BC2964" s="5">
        <v>102</v>
      </c>
      <c r="BD2964" s="5">
        <v>105</v>
      </c>
      <c r="BE2964" s="5">
        <v>100</v>
      </c>
      <c r="BF2964" s="5">
        <v>98</v>
      </c>
      <c r="BG2964" s="5">
        <v>98</v>
      </c>
      <c r="BH2964" s="5">
        <v>100</v>
      </c>
      <c r="BI2964" s="5">
        <v>102</v>
      </c>
      <c r="BJ2964" s="5">
        <v>102</v>
      </c>
      <c r="BK2964" s="5">
        <v>103</v>
      </c>
      <c r="BL2964" s="5">
        <v>105</v>
      </c>
      <c r="BM2964" s="5">
        <v>106</v>
      </c>
      <c r="BN2964" s="5">
        <v>107</v>
      </c>
      <c r="BO2964" s="5">
        <v>108</v>
      </c>
      <c r="BP2964" s="5">
        <v>104</v>
      </c>
      <c r="BQ2964" s="5">
        <v>101</v>
      </c>
      <c r="BR2964" s="5">
        <v>102</v>
      </c>
      <c r="BS2964">
        <v>102</v>
      </c>
      <c r="BT2964">
        <v>102</v>
      </c>
      <c r="BU2964">
        <v>105</v>
      </c>
      <c r="BV2964">
        <v>105</v>
      </c>
      <c r="BW2964">
        <v>106</v>
      </c>
      <c r="BX2964">
        <v>108</v>
      </c>
      <c r="BY2964">
        <v>109</v>
      </c>
      <c r="BZ2964">
        <v>97</v>
      </c>
      <c r="CA2964">
        <v>100</v>
      </c>
      <c r="CB2964">
        <v>101</v>
      </c>
      <c r="CC2964">
        <v>106</v>
      </c>
      <c r="CD2964">
        <v>103</v>
      </c>
      <c r="CE2964">
        <v>104</v>
      </c>
      <c r="CF2964">
        <v>106</v>
      </c>
      <c r="CG2964">
        <v>108</v>
      </c>
      <c r="CH2964">
        <v>106</v>
      </c>
      <c r="CI2964">
        <v>98</v>
      </c>
      <c r="CJ2964">
        <v>100</v>
      </c>
      <c r="CK2964">
        <v>101</v>
      </c>
      <c r="CL2964">
        <v>102</v>
      </c>
      <c r="CM2964">
        <v>102</v>
      </c>
      <c r="CN2964">
        <v>97</v>
      </c>
      <c r="CO2964">
        <v>100</v>
      </c>
      <c r="CP2964">
        <v>101</v>
      </c>
      <c r="CQ2964">
        <v>100</v>
      </c>
      <c r="CR2964">
        <v>101</v>
      </c>
      <c r="CS2964">
        <v>97</v>
      </c>
      <c r="CT2964">
        <v>98</v>
      </c>
      <c r="CU2964">
        <v>100</v>
      </c>
      <c r="CV2964">
        <v>99</v>
      </c>
      <c r="CW2964">
        <v>96</v>
      </c>
      <c r="CX2964" t="s">
        <v>2</v>
      </c>
      <c r="CY2964" t="s">
        <v>38</v>
      </c>
    </row>
    <row r="2965" spans="1:103" x14ac:dyDescent="0.25">
      <c r="A2965" t="s">
        <v>53</v>
      </c>
      <c r="B2965">
        <v>35.979999999999997</v>
      </c>
      <c r="C2965">
        <v>-114.8464</v>
      </c>
      <c r="D2965">
        <v>2500</v>
      </c>
      <c r="E2965" t="s">
        <v>1</v>
      </c>
      <c r="F2965">
        <v>188.9</v>
      </c>
      <c r="G2965">
        <v>1994</v>
      </c>
      <c r="H2965">
        <v>8</v>
      </c>
      <c r="I2965" t="s">
        <v>260</v>
      </c>
      <c r="J2965">
        <v>93</v>
      </c>
      <c r="K2965">
        <v>99</v>
      </c>
      <c r="L2965">
        <v>97</v>
      </c>
      <c r="M2965">
        <v>95</v>
      </c>
      <c r="N2965">
        <v>93</v>
      </c>
      <c r="O2965">
        <v>91</v>
      </c>
      <c r="P2965">
        <v>92</v>
      </c>
      <c r="Q2965">
        <v>94</v>
      </c>
      <c r="R2965">
        <v>99</v>
      </c>
      <c r="S2965">
        <v>104</v>
      </c>
      <c r="T2965">
        <v>104</v>
      </c>
      <c r="U2965">
        <v>98</v>
      </c>
      <c r="V2965">
        <v>97</v>
      </c>
      <c r="W2965">
        <v>95</v>
      </c>
      <c r="X2965">
        <v>92</v>
      </c>
      <c r="Y2965">
        <v>95</v>
      </c>
      <c r="Z2965">
        <v>96</v>
      </c>
      <c r="AA2965">
        <v>96</v>
      </c>
      <c r="AB2965">
        <v>100</v>
      </c>
      <c r="AC2965">
        <v>92</v>
      </c>
      <c r="AD2965">
        <v>98</v>
      </c>
      <c r="AE2965">
        <v>102</v>
      </c>
      <c r="AF2965">
        <v>106</v>
      </c>
      <c r="AG2965">
        <v>107</v>
      </c>
      <c r="AH2965">
        <v>107</v>
      </c>
      <c r="AI2965">
        <v>107</v>
      </c>
      <c r="AJ2965">
        <v>109</v>
      </c>
      <c r="AK2965">
        <v>108</v>
      </c>
      <c r="AL2965">
        <v>111</v>
      </c>
      <c r="AM2965">
        <v>111</v>
      </c>
      <c r="AN2965" s="5">
        <v>105</v>
      </c>
      <c r="AO2965" s="5">
        <v>104</v>
      </c>
      <c r="AP2965" s="5">
        <v>101</v>
      </c>
      <c r="AQ2965" s="5">
        <v>96</v>
      </c>
      <c r="AR2965" s="5">
        <v>96</v>
      </c>
      <c r="AS2965" s="5">
        <v>98</v>
      </c>
      <c r="AT2965" s="5">
        <v>96</v>
      </c>
      <c r="AU2965" s="5">
        <v>104</v>
      </c>
      <c r="AV2965" s="5">
        <v>102</v>
      </c>
      <c r="AW2965" s="5">
        <v>105</v>
      </c>
      <c r="AX2965" s="5">
        <v>104</v>
      </c>
      <c r="AY2965" s="5">
        <v>104</v>
      </c>
      <c r="AZ2965" s="5">
        <v>104</v>
      </c>
      <c r="BA2965" s="5">
        <v>102</v>
      </c>
      <c r="BB2965" s="5">
        <v>98</v>
      </c>
      <c r="BC2965" s="5">
        <v>105</v>
      </c>
      <c r="BD2965" s="5">
        <v>104</v>
      </c>
      <c r="BE2965" s="5">
        <v>93</v>
      </c>
      <c r="BF2965" s="5">
        <v>92</v>
      </c>
      <c r="BG2965" s="5">
        <v>95</v>
      </c>
      <c r="BH2965" s="5">
        <v>98</v>
      </c>
      <c r="BI2965" s="5">
        <v>102</v>
      </c>
      <c r="BJ2965" s="5">
        <v>101</v>
      </c>
      <c r="BK2965" s="5">
        <v>104</v>
      </c>
      <c r="BL2965" s="5">
        <v>105</v>
      </c>
      <c r="BM2965" s="5">
        <v>106</v>
      </c>
      <c r="BN2965" s="5">
        <v>107</v>
      </c>
      <c r="BO2965" s="5">
        <v>106</v>
      </c>
      <c r="BP2965" s="5">
        <v>101</v>
      </c>
      <c r="BQ2965" s="5">
        <v>101</v>
      </c>
      <c r="BR2965" s="5">
        <v>101</v>
      </c>
      <c r="BS2965">
        <v>104</v>
      </c>
      <c r="BT2965">
        <v>106</v>
      </c>
      <c r="BU2965">
        <v>106</v>
      </c>
      <c r="BV2965">
        <v>108</v>
      </c>
      <c r="BW2965">
        <v>109</v>
      </c>
      <c r="BX2965">
        <v>109</v>
      </c>
      <c r="BY2965">
        <v>103</v>
      </c>
      <c r="BZ2965">
        <v>92</v>
      </c>
      <c r="CA2965">
        <v>93</v>
      </c>
      <c r="CB2965">
        <v>100</v>
      </c>
      <c r="CC2965">
        <v>104</v>
      </c>
      <c r="CD2965">
        <v>100</v>
      </c>
      <c r="CE2965">
        <v>100</v>
      </c>
      <c r="CF2965">
        <v>105</v>
      </c>
      <c r="CG2965">
        <v>107</v>
      </c>
      <c r="CH2965">
        <v>105</v>
      </c>
      <c r="CI2965">
        <v>96</v>
      </c>
      <c r="CJ2965">
        <v>99</v>
      </c>
      <c r="CK2965">
        <v>90</v>
      </c>
      <c r="CL2965">
        <v>100</v>
      </c>
      <c r="CM2965">
        <v>99</v>
      </c>
      <c r="CN2965">
        <v>96</v>
      </c>
      <c r="CO2965">
        <v>100</v>
      </c>
      <c r="CP2965">
        <v>104</v>
      </c>
      <c r="CQ2965">
        <v>103</v>
      </c>
      <c r="CR2965">
        <v>101</v>
      </c>
      <c r="CS2965">
        <v>97</v>
      </c>
      <c r="CT2965">
        <v>101</v>
      </c>
      <c r="CU2965">
        <v>101</v>
      </c>
      <c r="CV2965">
        <v>100</v>
      </c>
      <c r="CW2965">
        <v>94</v>
      </c>
      <c r="CX2965" t="s">
        <v>2</v>
      </c>
      <c r="CY2965" t="s">
        <v>54</v>
      </c>
    </row>
    <row r="2966" spans="1:103" x14ac:dyDescent="0.25">
      <c r="A2966" t="s">
        <v>134</v>
      </c>
      <c r="B2966">
        <v>36.5717</v>
      </c>
      <c r="C2966">
        <v>-116.4619</v>
      </c>
      <c r="D2966">
        <v>2450</v>
      </c>
      <c r="E2966" t="s">
        <v>1</v>
      </c>
      <c r="F2966">
        <v>38.200000000000003</v>
      </c>
      <c r="G2966">
        <v>1994</v>
      </c>
      <c r="H2966">
        <v>8</v>
      </c>
      <c r="I2966" t="s">
        <v>260</v>
      </c>
      <c r="J2966">
        <v>98</v>
      </c>
      <c r="K2966">
        <v>101</v>
      </c>
      <c r="L2966">
        <v>98</v>
      </c>
      <c r="M2966">
        <v>97</v>
      </c>
      <c r="N2966">
        <v>95</v>
      </c>
      <c r="O2966">
        <v>92</v>
      </c>
      <c r="P2966">
        <v>94</v>
      </c>
      <c r="Q2966">
        <v>96</v>
      </c>
      <c r="R2966">
        <v>105</v>
      </c>
      <c r="S2966">
        <v>107</v>
      </c>
      <c r="T2966">
        <v>108</v>
      </c>
      <c r="U2966">
        <v>104</v>
      </c>
      <c r="V2966">
        <v>102</v>
      </c>
      <c r="W2966">
        <v>99</v>
      </c>
      <c r="X2966">
        <v>97</v>
      </c>
      <c r="Y2966">
        <v>92</v>
      </c>
      <c r="Z2966">
        <v>98</v>
      </c>
      <c r="AA2966">
        <v>100</v>
      </c>
      <c r="AB2966">
        <v>103</v>
      </c>
      <c r="AC2966">
        <v>104</v>
      </c>
      <c r="AD2966">
        <v>105</v>
      </c>
      <c r="AE2966">
        <v>105</v>
      </c>
      <c r="AF2966">
        <v>104</v>
      </c>
      <c r="AG2966">
        <v>111</v>
      </c>
      <c r="AH2966">
        <v>110</v>
      </c>
      <c r="AI2966">
        <v>112</v>
      </c>
      <c r="AJ2966">
        <v>114</v>
      </c>
      <c r="AK2966">
        <v>114</v>
      </c>
      <c r="AL2966">
        <v>115</v>
      </c>
      <c r="AM2966">
        <v>115</v>
      </c>
      <c r="AN2966" s="5">
        <v>109</v>
      </c>
      <c r="AO2966" s="5">
        <v>108</v>
      </c>
      <c r="AP2966" s="5">
        <v>105</v>
      </c>
      <c r="AQ2966" s="5">
        <v>102</v>
      </c>
      <c r="AR2966" s="5">
        <v>100</v>
      </c>
      <c r="AS2966" s="5">
        <v>106</v>
      </c>
      <c r="AT2966" s="5">
        <v>109</v>
      </c>
      <c r="AU2966" s="5">
        <v>110</v>
      </c>
      <c r="AV2966" s="5">
        <v>109</v>
      </c>
      <c r="AW2966" s="5">
        <v>108</v>
      </c>
      <c r="AX2966" s="5">
        <v>107</v>
      </c>
      <c r="AY2966" s="5">
        <v>107</v>
      </c>
      <c r="AZ2966" s="5">
        <v>110</v>
      </c>
      <c r="BA2966" s="5">
        <v>109</v>
      </c>
      <c r="BB2966" s="5">
        <v>107</v>
      </c>
      <c r="BC2966" s="5">
        <v>106</v>
      </c>
      <c r="BD2966" s="5">
        <v>110</v>
      </c>
      <c r="BE2966" s="5">
        <v>110</v>
      </c>
      <c r="BF2966" s="5">
        <v>104</v>
      </c>
      <c r="BG2966" s="5">
        <v>104</v>
      </c>
      <c r="BH2966" s="5">
        <v>103</v>
      </c>
      <c r="BI2966" s="5">
        <v>106</v>
      </c>
      <c r="BJ2966" s="5">
        <v>107</v>
      </c>
      <c r="BK2966" s="5">
        <v>107</v>
      </c>
      <c r="BL2966" s="5">
        <v>110</v>
      </c>
      <c r="BM2966" s="5">
        <v>111</v>
      </c>
      <c r="BN2966" s="5">
        <v>112</v>
      </c>
      <c r="BO2966" s="5">
        <v>111</v>
      </c>
      <c r="BP2966" s="5">
        <v>107</v>
      </c>
      <c r="BQ2966" s="5">
        <v>107</v>
      </c>
      <c r="BR2966" s="5">
        <v>107</v>
      </c>
      <c r="BS2966">
        <v>109</v>
      </c>
      <c r="BT2966">
        <v>109</v>
      </c>
      <c r="BU2966">
        <v>110</v>
      </c>
      <c r="BV2966">
        <v>109</v>
      </c>
      <c r="BW2966">
        <v>112</v>
      </c>
      <c r="BX2966">
        <v>115</v>
      </c>
      <c r="BY2966">
        <v>113</v>
      </c>
      <c r="BZ2966">
        <v>102</v>
      </c>
      <c r="CA2966">
        <v>103</v>
      </c>
      <c r="CB2966">
        <v>107</v>
      </c>
      <c r="CC2966">
        <v>111</v>
      </c>
      <c r="CD2966">
        <v>105</v>
      </c>
      <c r="CE2966">
        <v>108</v>
      </c>
      <c r="CF2966">
        <v>110</v>
      </c>
      <c r="CG2966">
        <v>114</v>
      </c>
      <c r="CH2966">
        <v>113</v>
      </c>
      <c r="CI2966">
        <v>106</v>
      </c>
      <c r="CJ2966">
        <v>105</v>
      </c>
      <c r="CK2966">
        <v>105</v>
      </c>
      <c r="CL2966">
        <v>107</v>
      </c>
      <c r="CM2966">
        <v>103</v>
      </c>
      <c r="CN2966">
        <v>101</v>
      </c>
      <c r="CO2966">
        <v>102</v>
      </c>
      <c r="CP2966">
        <v>107</v>
      </c>
      <c r="CQ2966">
        <v>109</v>
      </c>
      <c r="CR2966">
        <v>107</v>
      </c>
      <c r="CS2966">
        <v>103</v>
      </c>
      <c r="CT2966">
        <v>106</v>
      </c>
      <c r="CU2966">
        <v>105</v>
      </c>
      <c r="CV2966">
        <v>103</v>
      </c>
      <c r="CW2966">
        <v>101</v>
      </c>
      <c r="CX2966" t="s">
        <v>2</v>
      </c>
      <c r="CY2966" t="s">
        <v>135</v>
      </c>
    </row>
    <row r="2967" spans="1:103" x14ac:dyDescent="0.25">
      <c r="A2967" t="s">
        <v>189</v>
      </c>
      <c r="B2967">
        <v>36.9133</v>
      </c>
      <c r="C2967">
        <v>-114.19499999999999</v>
      </c>
      <c r="D2967">
        <v>2446</v>
      </c>
      <c r="E2967" t="s">
        <v>1</v>
      </c>
      <c r="F2967">
        <v>243.3</v>
      </c>
      <c r="G2967">
        <v>1994</v>
      </c>
      <c r="H2967">
        <v>8</v>
      </c>
      <c r="I2967" t="s">
        <v>260</v>
      </c>
      <c r="J2967">
        <v>99</v>
      </c>
      <c r="K2967">
        <v>102</v>
      </c>
      <c r="L2967">
        <v>99</v>
      </c>
      <c r="M2967">
        <v>98</v>
      </c>
      <c r="N2967">
        <v>98</v>
      </c>
      <c r="O2967">
        <v>95</v>
      </c>
      <c r="P2967">
        <v>93</v>
      </c>
      <c r="Q2967">
        <v>98</v>
      </c>
      <c r="R2967">
        <v>104</v>
      </c>
      <c r="S2967">
        <v>107</v>
      </c>
      <c r="T2967">
        <v>108</v>
      </c>
      <c r="U2967">
        <v>104</v>
      </c>
      <c r="V2967">
        <v>101</v>
      </c>
      <c r="W2967">
        <v>98</v>
      </c>
      <c r="X2967">
        <v>94</v>
      </c>
      <c r="Y2967">
        <v>95</v>
      </c>
      <c r="Z2967">
        <v>100</v>
      </c>
      <c r="AA2967">
        <v>100</v>
      </c>
      <c r="AB2967">
        <v>103</v>
      </c>
      <c r="AC2967">
        <v>102</v>
      </c>
      <c r="AD2967">
        <v>101</v>
      </c>
      <c r="AE2967">
        <v>105</v>
      </c>
      <c r="AF2967">
        <v>109</v>
      </c>
      <c r="AG2967">
        <v>110</v>
      </c>
      <c r="AH2967">
        <v>112</v>
      </c>
      <c r="AI2967">
        <v>112</v>
      </c>
      <c r="AJ2967">
        <v>113</v>
      </c>
      <c r="AK2967">
        <v>113</v>
      </c>
      <c r="AL2967">
        <v>114</v>
      </c>
      <c r="AM2967">
        <v>114</v>
      </c>
      <c r="AN2967" s="5">
        <v>108</v>
      </c>
      <c r="AO2967" s="5">
        <v>108</v>
      </c>
      <c r="AP2967" s="5">
        <v>103</v>
      </c>
      <c r="AQ2967" s="5">
        <v>101</v>
      </c>
      <c r="AR2967" s="5">
        <v>101</v>
      </c>
      <c r="AS2967" s="5">
        <v>103</v>
      </c>
      <c r="AT2967" s="5">
        <v>103</v>
      </c>
      <c r="AU2967" s="5">
        <v>109</v>
      </c>
      <c r="AV2967" s="5">
        <v>108</v>
      </c>
      <c r="AW2967" s="5">
        <v>107</v>
      </c>
      <c r="AX2967" s="5">
        <v>106</v>
      </c>
      <c r="AY2967" s="5">
        <v>109</v>
      </c>
      <c r="AZ2967" s="5">
        <v>110</v>
      </c>
      <c r="BA2967" s="5">
        <v>108</v>
      </c>
      <c r="BB2967" s="5">
        <v>105</v>
      </c>
      <c r="BC2967" s="5">
        <v>107</v>
      </c>
      <c r="BD2967" s="5">
        <v>109</v>
      </c>
      <c r="BE2967" s="5">
        <v>98</v>
      </c>
      <c r="BF2967" s="5">
        <v>97</v>
      </c>
      <c r="BG2967" s="5">
        <v>100</v>
      </c>
      <c r="BH2967" s="5">
        <v>103</v>
      </c>
      <c r="BI2967" s="5">
        <v>105</v>
      </c>
      <c r="BJ2967" s="5">
        <v>106</v>
      </c>
      <c r="BK2967" s="5">
        <v>106</v>
      </c>
      <c r="BL2967" s="5">
        <v>108</v>
      </c>
      <c r="BM2967" s="5">
        <v>107</v>
      </c>
      <c r="BN2967" s="5">
        <v>111</v>
      </c>
      <c r="BO2967" s="5">
        <v>110</v>
      </c>
      <c r="BP2967" s="5">
        <v>106</v>
      </c>
      <c r="BQ2967" s="5">
        <v>104</v>
      </c>
      <c r="BR2967" s="5">
        <v>105</v>
      </c>
      <c r="BS2967">
        <v>108</v>
      </c>
      <c r="BT2967">
        <v>108</v>
      </c>
      <c r="BU2967">
        <v>109</v>
      </c>
      <c r="BV2967">
        <v>110</v>
      </c>
      <c r="BW2967">
        <v>111</v>
      </c>
      <c r="BX2967">
        <v>112</v>
      </c>
      <c r="BY2967">
        <v>110</v>
      </c>
      <c r="BZ2967">
        <v>97</v>
      </c>
      <c r="CA2967">
        <v>101</v>
      </c>
      <c r="CB2967">
        <v>103</v>
      </c>
      <c r="CC2967">
        <v>108</v>
      </c>
      <c r="CD2967">
        <v>104</v>
      </c>
      <c r="CE2967">
        <v>105</v>
      </c>
      <c r="CF2967">
        <v>109</v>
      </c>
      <c r="CG2967">
        <v>110</v>
      </c>
      <c r="CH2967">
        <v>109</v>
      </c>
      <c r="CI2967">
        <v>101</v>
      </c>
      <c r="CJ2967">
        <v>104</v>
      </c>
      <c r="CK2967">
        <v>93</v>
      </c>
      <c r="CL2967">
        <v>102</v>
      </c>
      <c r="CM2967">
        <v>101</v>
      </c>
      <c r="CN2967">
        <v>99</v>
      </c>
      <c r="CO2967">
        <v>102</v>
      </c>
      <c r="CP2967">
        <v>104</v>
      </c>
      <c r="CQ2967">
        <v>104</v>
      </c>
      <c r="CR2967">
        <v>103</v>
      </c>
      <c r="CS2967">
        <v>100</v>
      </c>
      <c r="CT2967">
        <v>103</v>
      </c>
      <c r="CU2967">
        <v>103</v>
      </c>
      <c r="CV2967">
        <v>102</v>
      </c>
      <c r="CW2967">
        <v>100</v>
      </c>
      <c r="CX2967" t="s">
        <v>2</v>
      </c>
      <c r="CY2967" t="s">
        <v>190</v>
      </c>
    </row>
    <row r="2968" spans="1:103" x14ac:dyDescent="0.25">
      <c r="A2968" t="s">
        <v>87</v>
      </c>
      <c r="B2968">
        <v>35.651400000000002</v>
      </c>
      <c r="C2968">
        <v>-117.8214</v>
      </c>
      <c r="D2968">
        <v>2430</v>
      </c>
      <c r="E2968" t="s">
        <v>1</v>
      </c>
      <c r="F2968">
        <v>124.4</v>
      </c>
      <c r="G2968">
        <v>1994</v>
      </c>
      <c r="H2968">
        <v>8</v>
      </c>
      <c r="I2968" t="s">
        <v>260</v>
      </c>
      <c r="J2968">
        <v>95</v>
      </c>
      <c r="K2968">
        <v>97</v>
      </c>
      <c r="L2968">
        <v>99</v>
      </c>
      <c r="M2968">
        <v>95</v>
      </c>
      <c r="O2968">
        <v>82</v>
      </c>
      <c r="P2968">
        <v>90</v>
      </c>
      <c r="Q2968">
        <v>95</v>
      </c>
      <c r="R2968">
        <v>101</v>
      </c>
      <c r="S2968">
        <v>104</v>
      </c>
      <c r="T2968">
        <v>105</v>
      </c>
      <c r="U2968">
        <v>103</v>
      </c>
      <c r="V2968">
        <v>100</v>
      </c>
      <c r="W2968">
        <v>99</v>
      </c>
      <c r="X2968">
        <v>97</v>
      </c>
      <c r="Y2968">
        <v>93</v>
      </c>
      <c r="Z2968">
        <v>98</v>
      </c>
      <c r="AA2968">
        <v>99</v>
      </c>
      <c r="AB2968">
        <v>99</v>
      </c>
      <c r="AC2968">
        <v>100</v>
      </c>
      <c r="AD2968">
        <v>102</v>
      </c>
      <c r="AE2968">
        <v>104</v>
      </c>
      <c r="AF2968">
        <v>107</v>
      </c>
      <c r="AG2968">
        <v>107</v>
      </c>
      <c r="AH2968">
        <v>107</v>
      </c>
      <c r="AI2968">
        <v>108</v>
      </c>
      <c r="AJ2968">
        <v>110</v>
      </c>
      <c r="AK2968">
        <v>110</v>
      </c>
      <c r="AL2968">
        <v>112</v>
      </c>
      <c r="AM2968">
        <v>111</v>
      </c>
      <c r="AN2968" s="5">
        <v>107</v>
      </c>
      <c r="AO2968" s="5">
        <v>103</v>
      </c>
      <c r="AP2968" s="5">
        <v>102</v>
      </c>
      <c r="AQ2968" s="5">
        <v>102</v>
      </c>
      <c r="AR2968" s="5">
        <v>102</v>
      </c>
      <c r="AS2968" s="5">
        <v>103</v>
      </c>
      <c r="AT2968" s="5">
        <v>103</v>
      </c>
      <c r="AU2968" s="5">
        <v>107</v>
      </c>
      <c r="AV2968" s="5">
        <v>107</v>
      </c>
      <c r="AW2968" s="5">
        <v>105</v>
      </c>
      <c r="AX2968" s="5">
        <v>106</v>
      </c>
      <c r="AY2968" s="5">
        <v>109</v>
      </c>
      <c r="AZ2968" s="5">
        <v>108</v>
      </c>
      <c r="BA2968" s="5">
        <v>105</v>
      </c>
      <c r="BB2968" s="5">
        <v>103</v>
      </c>
      <c r="BC2968" s="5">
        <v>103</v>
      </c>
      <c r="BD2968" s="5">
        <v>104</v>
      </c>
      <c r="BE2968" s="5">
        <v>102</v>
      </c>
      <c r="BF2968" s="5">
        <v>98</v>
      </c>
      <c r="BG2968" s="5">
        <v>101</v>
      </c>
      <c r="BH2968" s="5">
        <v>100</v>
      </c>
      <c r="BI2968" s="5">
        <v>102</v>
      </c>
      <c r="BJ2968" s="8">
        <f>AVERAGE(BI2968,BK2968)</f>
        <v>103</v>
      </c>
      <c r="BK2968" s="5">
        <v>104</v>
      </c>
      <c r="BL2968" s="5">
        <v>105</v>
      </c>
      <c r="BM2968" s="5">
        <v>107</v>
      </c>
      <c r="BN2968" s="5">
        <v>108</v>
      </c>
      <c r="BO2968" s="5">
        <v>109</v>
      </c>
      <c r="BP2968" s="5">
        <v>104</v>
      </c>
      <c r="BQ2968" s="5">
        <v>104</v>
      </c>
      <c r="BR2968" s="5">
        <v>103</v>
      </c>
      <c r="BS2968">
        <v>103</v>
      </c>
      <c r="BT2968">
        <v>102</v>
      </c>
      <c r="BU2968">
        <v>103</v>
      </c>
      <c r="BV2968">
        <v>109</v>
      </c>
      <c r="BW2968">
        <v>109</v>
      </c>
      <c r="BX2968">
        <v>110</v>
      </c>
      <c r="BY2968">
        <v>109</v>
      </c>
      <c r="BZ2968">
        <v>102</v>
      </c>
      <c r="CA2968">
        <v>101</v>
      </c>
      <c r="CB2968">
        <v>101</v>
      </c>
      <c r="CC2968">
        <v>106</v>
      </c>
      <c r="CD2968">
        <v>106</v>
      </c>
      <c r="CE2968">
        <v>105</v>
      </c>
      <c r="CF2968">
        <v>106</v>
      </c>
      <c r="CG2968">
        <v>110</v>
      </c>
      <c r="CH2968">
        <v>110</v>
      </c>
      <c r="CI2968">
        <v>110</v>
      </c>
      <c r="CJ2968">
        <v>103</v>
      </c>
      <c r="CK2968">
        <v>104</v>
      </c>
      <c r="CL2968">
        <v>103</v>
      </c>
      <c r="CM2968">
        <v>103</v>
      </c>
      <c r="CN2968">
        <v>98</v>
      </c>
      <c r="CO2968">
        <v>99</v>
      </c>
      <c r="CP2968">
        <v>104</v>
      </c>
      <c r="CQ2968">
        <v>103</v>
      </c>
      <c r="CR2968">
        <v>104</v>
      </c>
      <c r="CS2968">
        <v>102</v>
      </c>
      <c r="CT2968">
        <v>102</v>
      </c>
      <c r="CU2968">
        <v>99</v>
      </c>
      <c r="CV2968">
        <v>101</v>
      </c>
      <c r="CW2968">
        <v>99</v>
      </c>
      <c r="CX2968" t="s">
        <v>5</v>
      </c>
      <c r="CY2968" t="s">
        <v>88</v>
      </c>
    </row>
    <row r="2969" spans="1:103" x14ac:dyDescent="0.25">
      <c r="A2969" t="s">
        <v>164</v>
      </c>
      <c r="B2969">
        <v>34.892800000000001</v>
      </c>
      <c r="C2969">
        <v>-117.0219</v>
      </c>
      <c r="D2969">
        <v>2220</v>
      </c>
      <c r="E2969" t="s">
        <v>1</v>
      </c>
      <c r="F2969">
        <v>175</v>
      </c>
      <c r="G2969">
        <v>1994</v>
      </c>
      <c r="H2969">
        <v>8</v>
      </c>
      <c r="I2969" t="s">
        <v>260</v>
      </c>
      <c r="J2969">
        <v>92</v>
      </c>
      <c r="K2969">
        <v>98</v>
      </c>
      <c r="L2969">
        <v>98</v>
      </c>
      <c r="M2969">
        <v>97</v>
      </c>
      <c r="N2969">
        <v>94</v>
      </c>
      <c r="O2969">
        <v>84</v>
      </c>
      <c r="P2969">
        <v>88</v>
      </c>
      <c r="Q2969">
        <v>98</v>
      </c>
      <c r="R2969">
        <v>104</v>
      </c>
      <c r="S2969">
        <v>104</v>
      </c>
      <c r="T2969">
        <v>104</v>
      </c>
      <c r="U2969">
        <v>102</v>
      </c>
      <c r="V2969">
        <v>104</v>
      </c>
      <c r="W2969">
        <v>99</v>
      </c>
      <c r="X2969">
        <v>90</v>
      </c>
      <c r="Y2969">
        <v>90</v>
      </c>
      <c r="Z2969">
        <v>92</v>
      </c>
      <c r="AA2969">
        <v>96</v>
      </c>
      <c r="AB2969">
        <v>100</v>
      </c>
      <c r="AC2969">
        <v>104</v>
      </c>
      <c r="AD2969">
        <v>100</v>
      </c>
      <c r="AE2969">
        <v>102</v>
      </c>
      <c r="AF2969">
        <v>104</v>
      </c>
      <c r="AG2969">
        <v>105</v>
      </c>
      <c r="AH2969">
        <v>105</v>
      </c>
      <c r="AI2969">
        <v>106</v>
      </c>
      <c r="AJ2969">
        <v>110</v>
      </c>
      <c r="AK2969">
        <v>106</v>
      </c>
      <c r="AL2969">
        <v>110</v>
      </c>
      <c r="AM2969">
        <v>110</v>
      </c>
      <c r="AN2969" s="5">
        <v>109</v>
      </c>
      <c r="AO2969" s="5">
        <v>108</v>
      </c>
      <c r="AP2969" s="5">
        <v>98</v>
      </c>
      <c r="AQ2969" s="5">
        <v>98</v>
      </c>
      <c r="AR2969" s="5">
        <v>99</v>
      </c>
      <c r="AS2969" s="5">
        <v>101</v>
      </c>
      <c r="AT2969" s="5">
        <v>104</v>
      </c>
      <c r="AU2969" s="5">
        <v>108</v>
      </c>
      <c r="AV2969" s="5">
        <v>110</v>
      </c>
      <c r="AW2969" s="5">
        <v>105</v>
      </c>
      <c r="AX2969" s="5">
        <v>108</v>
      </c>
      <c r="AY2969" s="5">
        <v>104</v>
      </c>
      <c r="AZ2969" s="5">
        <v>107</v>
      </c>
      <c r="BA2969" s="5">
        <v>108</v>
      </c>
      <c r="BB2969" s="5">
        <v>106</v>
      </c>
      <c r="BC2969" s="5">
        <v>102</v>
      </c>
      <c r="BD2969" s="5">
        <v>103</v>
      </c>
      <c r="BE2969" s="5">
        <v>106</v>
      </c>
      <c r="BF2969" s="5">
        <v>95</v>
      </c>
      <c r="BG2969" s="5">
        <v>96</v>
      </c>
      <c r="BH2969" s="5">
        <v>98</v>
      </c>
      <c r="BI2969" s="5">
        <v>102</v>
      </c>
      <c r="BJ2969" s="5">
        <v>106</v>
      </c>
      <c r="BK2969" s="5">
        <v>107</v>
      </c>
      <c r="BL2969" s="5">
        <v>104</v>
      </c>
      <c r="BM2969" s="5">
        <v>111</v>
      </c>
      <c r="BN2969" s="5">
        <v>107</v>
      </c>
      <c r="BO2969" s="5">
        <v>104</v>
      </c>
      <c r="BP2969" s="5">
        <v>105</v>
      </c>
      <c r="BQ2969" s="5">
        <v>107</v>
      </c>
      <c r="BR2969" s="5">
        <v>102</v>
      </c>
      <c r="BS2969">
        <v>102</v>
      </c>
      <c r="BT2969">
        <v>102</v>
      </c>
      <c r="BU2969">
        <v>102</v>
      </c>
      <c r="BV2969">
        <v>104</v>
      </c>
      <c r="BW2969">
        <v>108</v>
      </c>
      <c r="BX2969">
        <v>107</v>
      </c>
      <c r="BY2969">
        <v>102</v>
      </c>
      <c r="BZ2969">
        <v>101</v>
      </c>
      <c r="CA2969">
        <v>103</v>
      </c>
      <c r="CB2969">
        <v>100</v>
      </c>
      <c r="CC2969">
        <v>106</v>
      </c>
      <c r="CD2969">
        <v>104</v>
      </c>
      <c r="CE2969">
        <v>105</v>
      </c>
      <c r="CF2969">
        <v>104</v>
      </c>
      <c r="CG2969">
        <v>107</v>
      </c>
      <c r="CH2969">
        <v>108</v>
      </c>
      <c r="CI2969">
        <v>107</v>
      </c>
      <c r="CJ2969">
        <v>102</v>
      </c>
      <c r="CK2969">
        <v>102</v>
      </c>
      <c r="CL2969">
        <v>101</v>
      </c>
      <c r="CM2969">
        <v>101</v>
      </c>
      <c r="CN2969">
        <v>96</v>
      </c>
      <c r="CO2969">
        <v>99</v>
      </c>
      <c r="CP2969">
        <v>104</v>
      </c>
      <c r="CQ2969">
        <v>101</v>
      </c>
      <c r="CR2969">
        <v>109</v>
      </c>
      <c r="CS2969">
        <v>100</v>
      </c>
      <c r="CT2969">
        <v>102</v>
      </c>
      <c r="CU2969">
        <v>100</v>
      </c>
      <c r="CV2969">
        <v>100</v>
      </c>
      <c r="CW2969">
        <v>101</v>
      </c>
      <c r="CX2969" t="s">
        <v>5</v>
      </c>
      <c r="CY2969" t="s">
        <v>20</v>
      </c>
    </row>
    <row r="2970" spans="1:103" x14ac:dyDescent="0.25">
      <c r="A2970" t="s">
        <v>91</v>
      </c>
      <c r="B2970">
        <v>36.071899999999999</v>
      </c>
      <c r="C2970">
        <v>-115.16330000000001</v>
      </c>
      <c r="D2970">
        <v>2175</v>
      </c>
      <c r="E2970" t="s">
        <v>1</v>
      </c>
      <c r="F2970">
        <v>158.69999999999999</v>
      </c>
      <c r="G2970">
        <v>1994</v>
      </c>
      <c r="H2970">
        <v>8</v>
      </c>
      <c r="I2970" t="s">
        <v>260</v>
      </c>
      <c r="J2970">
        <v>98</v>
      </c>
      <c r="K2970">
        <v>102</v>
      </c>
      <c r="L2970">
        <v>100</v>
      </c>
      <c r="M2970">
        <v>99</v>
      </c>
      <c r="N2970">
        <v>100</v>
      </c>
      <c r="O2970">
        <v>92</v>
      </c>
      <c r="P2970">
        <v>95</v>
      </c>
      <c r="Q2970">
        <v>97</v>
      </c>
      <c r="R2970">
        <v>103</v>
      </c>
      <c r="S2970">
        <v>107</v>
      </c>
      <c r="T2970">
        <v>108</v>
      </c>
      <c r="U2970">
        <v>105</v>
      </c>
      <c r="V2970">
        <v>105</v>
      </c>
      <c r="W2970">
        <v>100</v>
      </c>
      <c r="X2970">
        <v>96</v>
      </c>
      <c r="Y2970">
        <v>96</v>
      </c>
      <c r="Z2970">
        <v>102</v>
      </c>
      <c r="AA2970">
        <v>102</v>
      </c>
      <c r="AB2970">
        <v>105</v>
      </c>
      <c r="AC2970">
        <v>100</v>
      </c>
      <c r="AD2970">
        <v>103</v>
      </c>
      <c r="AE2970">
        <v>107</v>
      </c>
      <c r="AF2970">
        <v>109</v>
      </c>
      <c r="AG2970">
        <v>112</v>
      </c>
      <c r="AH2970">
        <v>110</v>
      </c>
      <c r="AI2970">
        <v>111</v>
      </c>
      <c r="AJ2970">
        <v>112</v>
      </c>
      <c r="AK2970">
        <v>115</v>
      </c>
      <c r="AL2970">
        <v>115</v>
      </c>
      <c r="AM2970">
        <v>115</v>
      </c>
      <c r="AN2970" s="5">
        <v>110</v>
      </c>
      <c r="AO2970" s="5">
        <v>108</v>
      </c>
      <c r="AP2970" s="5">
        <v>104</v>
      </c>
      <c r="AQ2970" s="5">
        <v>103</v>
      </c>
      <c r="AR2970" s="5">
        <v>102</v>
      </c>
      <c r="AS2970" s="5">
        <v>104</v>
      </c>
      <c r="AT2970" s="5">
        <v>102</v>
      </c>
      <c r="AU2970" s="5">
        <v>107</v>
      </c>
      <c r="AV2970" s="5">
        <v>109</v>
      </c>
      <c r="AW2970" s="5">
        <v>108</v>
      </c>
      <c r="AX2970" s="5">
        <v>107</v>
      </c>
      <c r="AY2970" s="5">
        <v>110</v>
      </c>
      <c r="AZ2970" s="5">
        <v>111</v>
      </c>
      <c r="BA2970" s="5">
        <v>109</v>
      </c>
      <c r="BB2970" s="5">
        <v>110</v>
      </c>
      <c r="BC2970" s="5">
        <v>107</v>
      </c>
      <c r="BD2970" s="5">
        <v>106</v>
      </c>
      <c r="BE2970" s="5">
        <v>102</v>
      </c>
      <c r="BF2970" s="5">
        <v>95</v>
      </c>
      <c r="BG2970" s="5">
        <v>99</v>
      </c>
      <c r="BH2970" s="5">
        <v>105</v>
      </c>
      <c r="BI2970" s="5">
        <v>105</v>
      </c>
      <c r="BJ2970" s="5">
        <v>103</v>
      </c>
      <c r="BK2970" s="5">
        <v>107</v>
      </c>
      <c r="BL2970" s="5">
        <v>110</v>
      </c>
      <c r="BM2970" s="5">
        <v>111</v>
      </c>
      <c r="BN2970" s="5">
        <v>112</v>
      </c>
      <c r="BO2970" s="5">
        <v>112</v>
      </c>
      <c r="BP2970" s="5">
        <v>108</v>
      </c>
      <c r="BQ2970" s="5">
        <v>106</v>
      </c>
      <c r="BR2970" s="5">
        <v>107</v>
      </c>
      <c r="BS2970">
        <v>108</v>
      </c>
      <c r="BT2970">
        <v>109</v>
      </c>
      <c r="BU2970">
        <v>110</v>
      </c>
      <c r="BV2970">
        <v>111</v>
      </c>
      <c r="BW2970">
        <v>112</v>
      </c>
      <c r="BX2970">
        <v>113</v>
      </c>
      <c r="BY2970">
        <v>111</v>
      </c>
      <c r="BZ2970">
        <v>98</v>
      </c>
      <c r="CA2970">
        <v>101</v>
      </c>
      <c r="CB2970">
        <v>104</v>
      </c>
      <c r="CC2970">
        <v>108</v>
      </c>
      <c r="CD2970">
        <v>102</v>
      </c>
      <c r="CE2970">
        <v>105</v>
      </c>
      <c r="CF2970">
        <v>109</v>
      </c>
      <c r="CG2970">
        <v>111</v>
      </c>
      <c r="CH2970">
        <v>111</v>
      </c>
      <c r="CI2970">
        <v>102</v>
      </c>
      <c r="CJ2970">
        <v>106</v>
      </c>
      <c r="CK2970">
        <v>96</v>
      </c>
      <c r="CL2970">
        <v>105</v>
      </c>
      <c r="CM2970">
        <v>104</v>
      </c>
      <c r="CN2970">
        <v>101</v>
      </c>
      <c r="CO2970">
        <v>104</v>
      </c>
      <c r="CP2970">
        <v>105</v>
      </c>
      <c r="CQ2970">
        <v>105</v>
      </c>
      <c r="CR2970">
        <v>105</v>
      </c>
      <c r="CS2970">
        <v>100</v>
      </c>
      <c r="CT2970">
        <v>104</v>
      </c>
      <c r="CU2970">
        <v>105</v>
      </c>
      <c r="CV2970">
        <v>104</v>
      </c>
      <c r="CW2970">
        <v>101</v>
      </c>
      <c r="CX2970" t="s">
        <v>2</v>
      </c>
      <c r="CY2970" t="s">
        <v>92</v>
      </c>
    </row>
    <row r="2971" spans="1:103" x14ac:dyDescent="0.25">
      <c r="A2971" t="s">
        <v>155</v>
      </c>
      <c r="B2971">
        <v>36.430300000000003</v>
      </c>
      <c r="C2971">
        <v>-114.51390000000001</v>
      </c>
      <c r="D2971">
        <v>2000</v>
      </c>
      <c r="E2971" t="s">
        <v>1</v>
      </c>
      <c r="F2971">
        <v>210.3</v>
      </c>
      <c r="G2971">
        <v>1994</v>
      </c>
      <c r="H2971">
        <v>8</v>
      </c>
      <c r="I2971" t="s">
        <v>260</v>
      </c>
      <c r="J2971">
        <v>98</v>
      </c>
      <c r="K2971">
        <v>91</v>
      </c>
      <c r="L2971">
        <v>103</v>
      </c>
      <c r="M2971">
        <v>100</v>
      </c>
      <c r="N2971">
        <v>101</v>
      </c>
      <c r="O2971">
        <v>101</v>
      </c>
      <c r="P2971">
        <v>93</v>
      </c>
      <c r="Q2971">
        <v>98</v>
      </c>
      <c r="R2971">
        <v>104</v>
      </c>
      <c r="S2971">
        <v>107</v>
      </c>
      <c r="T2971">
        <v>108</v>
      </c>
      <c r="U2971">
        <v>106</v>
      </c>
      <c r="V2971">
        <v>104</v>
      </c>
      <c r="W2971">
        <v>100</v>
      </c>
      <c r="X2971">
        <v>96</v>
      </c>
      <c r="Y2971">
        <v>98</v>
      </c>
      <c r="Z2971">
        <v>102</v>
      </c>
      <c r="AA2971">
        <v>102</v>
      </c>
      <c r="AC2971">
        <v>105</v>
      </c>
      <c r="AD2971">
        <v>107</v>
      </c>
      <c r="AE2971">
        <v>105</v>
      </c>
      <c r="AF2971">
        <v>112</v>
      </c>
      <c r="AG2971">
        <v>112</v>
      </c>
      <c r="AH2971">
        <v>114</v>
      </c>
      <c r="AI2971">
        <v>114</v>
      </c>
      <c r="AJ2971">
        <v>116</v>
      </c>
      <c r="AK2971">
        <v>115</v>
      </c>
      <c r="AL2971">
        <v>117</v>
      </c>
      <c r="AM2971">
        <v>117</v>
      </c>
      <c r="AN2971" s="5">
        <v>112</v>
      </c>
      <c r="AO2971" s="5">
        <v>110</v>
      </c>
      <c r="AP2971" s="5">
        <v>106</v>
      </c>
      <c r="AQ2971" s="5">
        <v>104</v>
      </c>
      <c r="AR2971" s="5">
        <v>104</v>
      </c>
      <c r="AS2971" s="5">
        <v>104</v>
      </c>
      <c r="AT2971" s="8">
        <f>AVERAGE(AS2971,AU2971)</f>
        <v>106.5</v>
      </c>
      <c r="AU2971" s="5">
        <v>109</v>
      </c>
      <c r="AV2971" s="5">
        <v>110</v>
      </c>
      <c r="AW2971" s="5">
        <v>111</v>
      </c>
      <c r="AX2971" s="5">
        <v>109</v>
      </c>
      <c r="AY2971" s="5">
        <v>109</v>
      </c>
      <c r="AZ2971" s="5">
        <v>111</v>
      </c>
      <c r="BA2971" s="8">
        <f>AVERAGE(AZ2971,BB2971)</f>
        <v>110</v>
      </c>
      <c r="BB2971" s="5">
        <v>109</v>
      </c>
      <c r="BC2971" s="5">
        <v>109</v>
      </c>
      <c r="BD2971" s="5">
        <v>108</v>
      </c>
      <c r="BE2971" s="5">
        <v>101</v>
      </c>
      <c r="BF2971" s="5">
        <v>98</v>
      </c>
      <c r="BG2971" s="8">
        <f>AVERAGE(BF2971,BH2971)</f>
        <v>101</v>
      </c>
      <c r="BH2971" s="5">
        <v>104</v>
      </c>
      <c r="BI2971" s="5">
        <v>107</v>
      </c>
      <c r="BJ2971" s="5">
        <v>110</v>
      </c>
      <c r="BK2971" s="5">
        <v>108</v>
      </c>
      <c r="BL2971" s="5">
        <v>110</v>
      </c>
      <c r="BM2971" s="5">
        <v>109</v>
      </c>
      <c r="BN2971" s="5">
        <v>112</v>
      </c>
      <c r="BO2971" s="5">
        <v>112</v>
      </c>
      <c r="BP2971" s="5">
        <v>108</v>
      </c>
      <c r="BQ2971" s="5">
        <v>107</v>
      </c>
      <c r="BR2971" s="5">
        <v>106</v>
      </c>
      <c r="BS2971">
        <v>109</v>
      </c>
      <c r="BT2971">
        <v>110</v>
      </c>
      <c r="BU2971">
        <v>111</v>
      </c>
      <c r="BV2971">
        <v>112</v>
      </c>
      <c r="BW2971">
        <v>113</v>
      </c>
      <c r="BX2971">
        <v>114</v>
      </c>
      <c r="BY2971">
        <v>112</v>
      </c>
      <c r="BZ2971">
        <v>100</v>
      </c>
      <c r="CA2971">
        <v>101</v>
      </c>
      <c r="CB2971">
        <v>109</v>
      </c>
      <c r="CE2971">
        <v>106</v>
      </c>
      <c r="CF2971">
        <v>110</v>
      </c>
      <c r="CH2971">
        <v>111</v>
      </c>
      <c r="CI2971">
        <v>99</v>
      </c>
      <c r="CK2971">
        <v>91</v>
      </c>
      <c r="CL2971">
        <v>104</v>
      </c>
      <c r="CN2971">
        <v>105</v>
      </c>
      <c r="CR2971">
        <v>106</v>
      </c>
      <c r="CS2971">
        <v>102</v>
      </c>
      <c r="CT2971">
        <v>105</v>
      </c>
      <c r="CU2971">
        <v>106</v>
      </c>
      <c r="CV2971">
        <v>104</v>
      </c>
      <c r="CW2971">
        <v>100</v>
      </c>
      <c r="CX2971" t="s">
        <v>2</v>
      </c>
      <c r="CY2971" t="s">
        <v>156</v>
      </c>
    </row>
    <row r="2972" spans="1:103" x14ac:dyDescent="0.25">
      <c r="A2972" t="s">
        <v>77</v>
      </c>
      <c r="B2972">
        <v>34.8536</v>
      </c>
      <c r="C2972">
        <v>-116.7869</v>
      </c>
      <c r="D2972">
        <v>1919</v>
      </c>
      <c r="E2972" t="s">
        <v>1</v>
      </c>
      <c r="F2972">
        <v>178.9</v>
      </c>
      <c r="G2972">
        <v>1994</v>
      </c>
      <c r="H2972">
        <v>8</v>
      </c>
      <c r="I2972" t="s">
        <v>260</v>
      </c>
      <c r="J2972">
        <v>100</v>
      </c>
      <c r="K2972">
        <v>104</v>
      </c>
      <c r="L2972">
        <v>101</v>
      </c>
      <c r="M2972">
        <v>98</v>
      </c>
      <c r="N2972">
        <v>95</v>
      </c>
      <c r="O2972">
        <v>89</v>
      </c>
      <c r="P2972">
        <v>94</v>
      </c>
      <c r="Q2972">
        <v>100</v>
      </c>
      <c r="R2972">
        <v>107</v>
      </c>
      <c r="S2972">
        <v>110</v>
      </c>
      <c r="T2972">
        <v>109</v>
      </c>
      <c r="U2972">
        <v>107</v>
      </c>
      <c r="V2972">
        <v>107</v>
      </c>
      <c r="W2972">
        <v>99</v>
      </c>
      <c r="X2972">
        <v>91</v>
      </c>
      <c r="Y2972">
        <v>96</v>
      </c>
      <c r="Z2972">
        <v>103</v>
      </c>
      <c r="AA2972">
        <v>103</v>
      </c>
      <c r="AB2972">
        <v>105</v>
      </c>
      <c r="AC2972">
        <v>105</v>
      </c>
      <c r="AD2972">
        <v>107</v>
      </c>
      <c r="AE2972">
        <v>108</v>
      </c>
      <c r="AF2972">
        <v>110</v>
      </c>
      <c r="AG2972">
        <v>111</v>
      </c>
      <c r="AH2972">
        <v>111</v>
      </c>
      <c r="AI2972">
        <v>112</v>
      </c>
      <c r="AJ2972">
        <v>112</v>
      </c>
      <c r="AK2972">
        <v>117</v>
      </c>
      <c r="AL2972">
        <v>116</v>
      </c>
      <c r="AM2972">
        <v>118</v>
      </c>
      <c r="AN2972" s="5">
        <v>109</v>
      </c>
      <c r="AO2972" s="5">
        <v>108</v>
      </c>
      <c r="AP2972" s="5">
        <v>103</v>
      </c>
      <c r="AQ2972" s="5">
        <v>101</v>
      </c>
      <c r="AR2972" s="5">
        <v>103</v>
      </c>
      <c r="AS2972" s="5">
        <v>105</v>
      </c>
      <c r="AT2972" s="5">
        <v>109</v>
      </c>
      <c r="AU2972" s="5">
        <v>112</v>
      </c>
      <c r="AV2972" s="5">
        <v>111</v>
      </c>
      <c r="AW2972" s="5">
        <v>107</v>
      </c>
      <c r="AX2972" s="5">
        <v>107</v>
      </c>
      <c r="AY2972" s="5">
        <v>109</v>
      </c>
      <c r="AZ2972" s="5">
        <v>111</v>
      </c>
      <c r="BA2972" s="5">
        <v>112</v>
      </c>
      <c r="BB2972" s="5">
        <v>109</v>
      </c>
      <c r="BC2972" s="5">
        <v>111</v>
      </c>
      <c r="BD2972" s="5">
        <v>107</v>
      </c>
      <c r="BE2972" s="5">
        <v>104</v>
      </c>
      <c r="BF2972" s="5">
        <v>101</v>
      </c>
      <c r="BG2972" s="5">
        <v>101</v>
      </c>
      <c r="BH2972" s="5">
        <v>107</v>
      </c>
      <c r="BI2972" s="5">
        <v>109</v>
      </c>
      <c r="BJ2972" s="5">
        <v>109</v>
      </c>
      <c r="BK2972" s="5">
        <v>108</v>
      </c>
      <c r="BL2972" s="5">
        <v>111</v>
      </c>
      <c r="BM2972" s="5">
        <v>110</v>
      </c>
      <c r="BN2972" s="5">
        <v>114</v>
      </c>
      <c r="BO2972" s="5">
        <v>114</v>
      </c>
      <c r="BP2972" s="5">
        <v>108</v>
      </c>
      <c r="BQ2972" s="5">
        <v>109</v>
      </c>
      <c r="BR2972" s="5">
        <v>109</v>
      </c>
      <c r="BS2972">
        <v>109</v>
      </c>
      <c r="BT2972">
        <v>107</v>
      </c>
      <c r="BU2972">
        <v>102</v>
      </c>
      <c r="BV2972">
        <v>110</v>
      </c>
      <c r="BW2972">
        <v>114</v>
      </c>
      <c r="BX2972">
        <v>114</v>
      </c>
      <c r="BY2972">
        <v>110</v>
      </c>
      <c r="BZ2972">
        <v>105</v>
      </c>
      <c r="CA2972">
        <v>99</v>
      </c>
      <c r="CB2972">
        <v>101</v>
      </c>
      <c r="CC2972">
        <v>109</v>
      </c>
      <c r="CD2972">
        <v>107</v>
      </c>
      <c r="CE2972">
        <v>105</v>
      </c>
      <c r="CF2972">
        <v>110</v>
      </c>
      <c r="CG2972">
        <v>112</v>
      </c>
      <c r="CH2972">
        <v>114</v>
      </c>
      <c r="CI2972">
        <v>96</v>
      </c>
      <c r="CJ2972">
        <v>103</v>
      </c>
      <c r="CK2972">
        <v>107</v>
      </c>
      <c r="CL2972">
        <v>109</v>
      </c>
      <c r="CM2972">
        <v>106</v>
      </c>
      <c r="CN2972">
        <v>101</v>
      </c>
      <c r="CO2972">
        <v>102</v>
      </c>
      <c r="CP2972">
        <v>106</v>
      </c>
      <c r="CQ2972">
        <v>107</v>
      </c>
      <c r="CR2972">
        <v>106</v>
      </c>
      <c r="CS2972">
        <v>105</v>
      </c>
      <c r="CT2972">
        <v>104</v>
      </c>
      <c r="CU2972">
        <v>102</v>
      </c>
      <c r="CV2972">
        <v>104</v>
      </c>
      <c r="CW2972">
        <v>103</v>
      </c>
      <c r="CX2972" t="s">
        <v>5</v>
      </c>
      <c r="CY2972" t="s">
        <v>78</v>
      </c>
    </row>
    <row r="2973" spans="1:103" x14ac:dyDescent="0.25">
      <c r="A2973" t="s">
        <v>103</v>
      </c>
      <c r="B2973">
        <v>36.234699999999997</v>
      </c>
      <c r="C2973">
        <v>-115.1164</v>
      </c>
      <c r="D2973">
        <v>1898</v>
      </c>
      <c r="E2973" t="s">
        <v>1</v>
      </c>
      <c r="F2973">
        <v>158.69999999999999</v>
      </c>
      <c r="G2973">
        <v>1994</v>
      </c>
      <c r="H2973">
        <v>8</v>
      </c>
      <c r="I2973" t="s">
        <v>260</v>
      </c>
      <c r="J2973">
        <v>98</v>
      </c>
      <c r="K2973">
        <v>102</v>
      </c>
      <c r="L2973">
        <v>99</v>
      </c>
      <c r="M2973">
        <v>99</v>
      </c>
      <c r="N2973">
        <v>101</v>
      </c>
      <c r="O2973">
        <v>92</v>
      </c>
      <c r="P2973">
        <v>93</v>
      </c>
      <c r="Q2973">
        <v>98</v>
      </c>
      <c r="R2973">
        <v>103</v>
      </c>
      <c r="S2973">
        <v>107</v>
      </c>
      <c r="T2973">
        <v>108</v>
      </c>
      <c r="U2973">
        <v>104</v>
      </c>
      <c r="V2973">
        <v>101</v>
      </c>
      <c r="X2973">
        <v>97</v>
      </c>
      <c r="Y2973">
        <v>103</v>
      </c>
      <c r="Z2973">
        <v>103</v>
      </c>
      <c r="AA2973">
        <v>103</v>
      </c>
      <c r="AB2973">
        <v>106</v>
      </c>
      <c r="AC2973">
        <v>103</v>
      </c>
      <c r="AD2973">
        <v>107</v>
      </c>
      <c r="AE2973">
        <v>110</v>
      </c>
      <c r="AF2973">
        <v>110</v>
      </c>
      <c r="AG2973">
        <v>113</v>
      </c>
      <c r="AH2973">
        <v>111</v>
      </c>
      <c r="AI2973">
        <v>112</v>
      </c>
      <c r="AJ2973">
        <v>114</v>
      </c>
      <c r="AK2973">
        <v>116</v>
      </c>
      <c r="AL2973">
        <v>116</v>
      </c>
      <c r="AM2973">
        <v>116</v>
      </c>
      <c r="AN2973" s="5">
        <v>110</v>
      </c>
      <c r="AO2973" s="5">
        <v>108</v>
      </c>
      <c r="AP2973" s="5">
        <v>105</v>
      </c>
      <c r="AQ2973" s="5">
        <v>104</v>
      </c>
      <c r="AR2973" s="5">
        <v>103</v>
      </c>
      <c r="AS2973" s="5">
        <v>103</v>
      </c>
      <c r="AT2973" s="5">
        <v>102</v>
      </c>
      <c r="AU2973" s="5">
        <v>108</v>
      </c>
      <c r="AV2973" s="5">
        <v>109</v>
      </c>
      <c r="AW2973" s="5">
        <v>108</v>
      </c>
      <c r="AX2973" s="5">
        <v>108</v>
      </c>
      <c r="AY2973" s="5">
        <v>110</v>
      </c>
      <c r="AZ2973" s="5">
        <v>110</v>
      </c>
      <c r="BA2973" s="5">
        <v>109</v>
      </c>
      <c r="BB2973" s="5">
        <v>107</v>
      </c>
      <c r="BC2973" s="5">
        <v>109</v>
      </c>
      <c r="BD2973" s="5">
        <v>105</v>
      </c>
      <c r="BE2973" s="5">
        <v>101</v>
      </c>
      <c r="BF2973" s="5">
        <v>95</v>
      </c>
      <c r="BG2973" s="5">
        <v>99</v>
      </c>
      <c r="BH2973" s="5">
        <v>103</v>
      </c>
      <c r="BI2973" s="5">
        <v>105</v>
      </c>
      <c r="BJ2973" s="5">
        <v>104</v>
      </c>
      <c r="BK2973" s="5">
        <v>108</v>
      </c>
      <c r="BL2973" s="5">
        <v>110</v>
      </c>
      <c r="BM2973" s="5">
        <v>110</v>
      </c>
      <c r="BN2973" s="5">
        <v>111</v>
      </c>
      <c r="BO2973" s="8">
        <f>AVERAGE(BN2973,BP2973)</f>
        <v>109</v>
      </c>
      <c r="BP2973" s="5">
        <v>107</v>
      </c>
      <c r="BQ2973" s="5">
        <v>107</v>
      </c>
      <c r="BR2973" s="5">
        <v>107</v>
      </c>
      <c r="BS2973">
        <v>109</v>
      </c>
      <c r="BT2973">
        <v>109</v>
      </c>
      <c r="BU2973">
        <v>110</v>
      </c>
      <c r="BV2973">
        <v>111</v>
      </c>
      <c r="BW2973">
        <v>113</v>
      </c>
      <c r="BX2973">
        <v>110</v>
      </c>
      <c r="BY2973">
        <v>110</v>
      </c>
      <c r="BZ2973">
        <v>98</v>
      </c>
      <c r="CA2973">
        <v>100</v>
      </c>
      <c r="CB2973">
        <v>104</v>
      </c>
      <c r="CC2973">
        <v>107</v>
      </c>
      <c r="CD2973">
        <v>102</v>
      </c>
      <c r="CE2973">
        <v>103</v>
      </c>
      <c r="CF2973">
        <v>108</v>
      </c>
      <c r="CG2973">
        <v>110</v>
      </c>
      <c r="CH2973">
        <v>111</v>
      </c>
      <c r="CI2973">
        <v>101</v>
      </c>
      <c r="CJ2973">
        <v>106</v>
      </c>
      <c r="CK2973">
        <v>96</v>
      </c>
      <c r="CL2973">
        <v>104</v>
      </c>
      <c r="CM2973">
        <v>105</v>
      </c>
      <c r="CN2973">
        <v>102</v>
      </c>
      <c r="CO2973">
        <v>103</v>
      </c>
      <c r="CP2973">
        <v>106</v>
      </c>
      <c r="CQ2973">
        <v>106</v>
      </c>
      <c r="CR2973">
        <v>106</v>
      </c>
      <c r="CS2973">
        <v>99</v>
      </c>
      <c r="CT2973">
        <v>106</v>
      </c>
      <c r="CU2973">
        <v>105</v>
      </c>
      <c r="CV2973">
        <v>105</v>
      </c>
      <c r="CW2973">
        <v>102</v>
      </c>
      <c r="CX2973" t="s">
        <v>2</v>
      </c>
      <c r="CY2973" t="s">
        <v>104</v>
      </c>
    </row>
    <row r="2974" spans="1:103" x14ac:dyDescent="0.25">
      <c r="A2974" t="s">
        <v>45</v>
      </c>
      <c r="B2974">
        <v>35.763599999999997</v>
      </c>
      <c r="C2974">
        <v>-117.3908</v>
      </c>
      <c r="D2974">
        <v>1695</v>
      </c>
      <c r="E2974" t="s">
        <v>1</v>
      </c>
      <c r="F2974">
        <v>90.8</v>
      </c>
      <c r="G2974">
        <v>1994</v>
      </c>
      <c r="H2974">
        <v>8</v>
      </c>
      <c r="I2974" t="s">
        <v>260</v>
      </c>
      <c r="L2974">
        <v>104</v>
      </c>
      <c r="M2974">
        <v>100</v>
      </c>
      <c r="N2974">
        <v>100</v>
      </c>
      <c r="O2974">
        <v>88</v>
      </c>
      <c r="P2974">
        <v>93</v>
      </c>
      <c r="Q2974">
        <v>97</v>
      </c>
      <c r="R2974">
        <v>100</v>
      </c>
      <c r="S2974">
        <v>108</v>
      </c>
      <c r="T2974">
        <v>106</v>
      </c>
      <c r="U2974">
        <v>104</v>
      </c>
      <c r="V2974">
        <v>104</v>
      </c>
      <c r="W2974">
        <v>100</v>
      </c>
      <c r="X2974">
        <v>95</v>
      </c>
      <c r="Y2974">
        <v>95</v>
      </c>
      <c r="Z2974">
        <v>100</v>
      </c>
      <c r="AA2974">
        <v>99</v>
      </c>
      <c r="AB2974">
        <v>97</v>
      </c>
      <c r="AC2974">
        <v>97</v>
      </c>
      <c r="AD2974">
        <v>104</v>
      </c>
      <c r="AE2974">
        <v>106</v>
      </c>
      <c r="AF2974">
        <v>108</v>
      </c>
      <c r="AG2974">
        <v>108</v>
      </c>
      <c r="AH2974">
        <v>109</v>
      </c>
      <c r="AI2974">
        <v>109</v>
      </c>
      <c r="AJ2974">
        <v>111</v>
      </c>
      <c r="AK2974">
        <v>117</v>
      </c>
      <c r="AL2974">
        <v>118</v>
      </c>
      <c r="AM2974">
        <v>118</v>
      </c>
      <c r="AN2974" s="5">
        <v>113</v>
      </c>
      <c r="AO2974" s="5">
        <v>111</v>
      </c>
      <c r="AP2974" s="5">
        <v>109</v>
      </c>
      <c r="AQ2974" s="5">
        <v>109</v>
      </c>
      <c r="AR2974" s="5">
        <v>109</v>
      </c>
      <c r="AS2974" s="5">
        <v>107</v>
      </c>
      <c r="AT2974" s="5">
        <v>109</v>
      </c>
      <c r="AU2974" s="5">
        <v>113</v>
      </c>
      <c r="AV2974" s="5">
        <v>113</v>
      </c>
      <c r="AW2974" s="5">
        <v>111</v>
      </c>
      <c r="AX2974" s="5">
        <v>111</v>
      </c>
      <c r="AY2974" s="5">
        <v>113</v>
      </c>
      <c r="AZ2974" s="5">
        <v>113</v>
      </c>
      <c r="BA2974" s="5">
        <v>111</v>
      </c>
      <c r="BB2974" s="5">
        <v>109</v>
      </c>
      <c r="BC2974" s="5">
        <v>109</v>
      </c>
      <c r="BD2974" s="5">
        <v>109</v>
      </c>
      <c r="BE2974" s="5">
        <v>107</v>
      </c>
      <c r="BF2974" s="5">
        <v>105</v>
      </c>
      <c r="BG2974" s="5">
        <v>107</v>
      </c>
      <c r="BH2974" s="5">
        <v>105</v>
      </c>
      <c r="BI2974" s="5">
        <v>109</v>
      </c>
      <c r="BJ2974" s="5">
        <v>107</v>
      </c>
      <c r="BK2974" s="5">
        <v>109</v>
      </c>
      <c r="BL2974" s="5">
        <v>111</v>
      </c>
      <c r="BM2974" s="5">
        <v>113</v>
      </c>
      <c r="BN2974" s="5">
        <v>114</v>
      </c>
      <c r="BO2974" s="5">
        <v>113</v>
      </c>
      <c r="BP2974" s="5">
        <v>111</v>
      </c>
      <c r="BQ2974" s="8">
        <f>(2*BP2974+BS2974)/3</f>
        <v>108</v>
      </c>
      <c r="BR2974" s="8">
        <f>(BQ2974+2*BT2974)/3</f>
        <v>106</v>
      </c>
      <c r="BS2974">
        <v>102</v>
      </c>
      <c r="BT2974">
        <v>105</v>
      </c>
      <c r="BU2974">
        <v>104</v>
      </c>
      <c r="BV2974">
        <v>107</v>
      </c>
      <c r="BW2974">
        <v>111</v>
      </c>
      <c r="BX2974">
        <v>113</v>
      </c>
      <c r="BY2974">
        <v>111</v>
      </c>
      <c r="BZ2974">
        <v>104</v>
      </c>
      <c r="CA2974">
        <v>104</v>
      </c>
      <c r="CB2974">
        <v>104</v>
      </c>
      <c r="CC2974">
        <v>107</v>
      </c>
      <c r="CD2974">
        <v>109</v>
      </c>
      <c r="CE2974">
        <v>109</v>
      </c>
      <c r="CF2974">
        <v>111</v>
      </c>
      <c r="CG2974">
        <v>114</v>
      </c>
      <c r="CH2974">
        <v>114</v>
      </c>
      <c r="CI2974">
        <v>105</v>
      </c>
      <c r="CJ2974">
        <v>107</v>
      </c>
      <c r="CK2974">
        <v>107</v>
      </c>
      <c r="CL2974">
        <v>107</v>
      </c>
      <c r="CM2974">
        <v>104</v>
      </c>
      <c r="CN2974">
        <v>102</v>
      </c>
      <c r="CO2974">
        <v>104</v>
      </c>
      <c r="CP2974">
        <v>107</v>
      </c>
      <c r="CQ2974">
        <v>107</v>
      </c>
      <c r="CR2974">
        <v>109</v>
      </c>
      <c r="CS2974">
        <v>104</v>
      </c>
      <c r="CT2974">
        <v>104</v>
      </c>
      <c r="CU2974">
        <v>102</v>
      </c>
      <c r="CV2974">
        <v>102</v>
      </c>
      <c r="CX2974" t="s">
        <v>5</v>
      </c>
      <c r="CY2974" t="s">
        <v>46</v>
      </c>
    </row>
    <row r="2975" spans="1:103" x14ac:dyDescent="0.25">
      <c r="A2975" t="s">
        <v>63</v>
      </c>
      <c r="B2975">
        <v>36.549999999999997</v>
      </c>
      <c r="C2975">
        <v>-114.45829999999999</v>
      </c>
      <c r="D2975">
        <v>1294</v>
      </c>
      <c r="E2975" t="s">
        <v>1</v>
      </c>
      <c r="F2975">
        <v>215.3</v>
      </c>
      <c r="G2975">
        <v>1994</v>
      </c>
      <c r="H2975">
        <v>8</v>
      </c>
      <c r="I2975" t="s">
        <v>260</v>
      </c>
      <c r="J2975">
        <v>104</v>
      </c>
      <c r="K2975">
        <v>108</v>
      </c>
      <c r="L2975">
        <v>106</v>
      </c>
      <c r="M2975">
        <v>103</v>
      </c>
      <c r="N2975">
        <v>104</v>
      </c>
      <c r="O2975">
        <v>98</v>
      </c>
      <c r="P2975">
        <v>99</v>
      </c>
      <c r="Q2975">
        <v>103</v>
      </c>
      <c r="R2975">
        <v>109</v>
      </c>
      <c r="S2975">
        <v>109</v>
      </c>
      <c r="T2975">
        <v>109</v>
      </c>
      <c r="U2975">
        <v>111</v>
      </c>
      <c r="V2975">
        <v>113</v>
      </c>
      <c r="W2975">
        <v>112</v>
      </c>
      <c r="X2975">
        <v>110</v>
      </c>
      <c r="Y2975">
        <v>106</v>
      </c>
      <c r="Z2975">
        <v>103</v>
      </c>
      <c r="AA2975">
        <v>98</v>
      </c>
      <c r="AB2975">
        <v>99</v>
      </c>
      <c r="AC2975">
        <v>106</v>
      </c>
      <c r="AD2975">
        <v>107</v>
      </c>
      <c r="AE2975">
        <v>110</v>
      </c>
      <c r="AF2975">
        <v>112</v>
      </c>
      <c r="AG2975">
        <v>113</v>
      </c>
      <c r="AH2975">
        <v>118</v>
      </c>
      <c r="AI2975">
        <v>119</v>
      </c>
      <c r="AJ2975">
        <v>121</v>
      </c>
      <c r="AK2975">
        <v>122</v>
      </c>
      <c r="AL2975">
        <v>120</v>
      </c>
      <c r="AM2975">
        <v>120</v>
      </c>
      <c r="AN2975" s="5">
        <v>119</v>
      </c>
      <c r="AO2975" s="5">
        <v>114</v>
      </c>
      <c r="AP2975" s="5">
        <v>116</v>
      </c>
      <c r="AQ2975" s="5">
        <v>112</v>
      </c>
      <c r="AR2975" s="5">
        <v>105</v>
      </c>
      <c r="AS2975" s="5">
        <v>110</v>
      </c>
      <c r="AT2975" s="5">
        <v>107</v>
      </c>
      <c r="AU2975" s="5">
        <v>108</v>
      </c>
      <c r="AV2975" s="5">
        <v>110</v>
      </c>
      <c r="AW2975" s="5">
        <v>112</v>
      </c>
      <c r="AX2975" s="5">
        <v>113</v>
      </c>
      <c r="AY2975" s="5">
        <v>115</v>
      </c>
      <c r="AZ2975" s="5">
        <v>114</v>
      </c>
      <c r="BA2975" s="5">
        <v>113</v>
      </c>
      <c r="BB2975" s="5">
        <v>111</v>
      </c>
      <c r="BC2975" s="5">
        <v>112</v>
      </c>
      <c r="BD2975" s="5">
        <v>114</v>
      </c>
      <c r="BE2975" s="5">
        <v>107</v>
      </c>
      <c r="BF2975" s="5">
        <v>102</v>
      </c>
      <c r="BG2975" s="5">
        <v>106</v>
      </c>
      <c r="BH2975" s="5">
        <v>109</v>
      </c>
      <c r="BI2975" s="5">
        <v>110</v>
      </c>
      <c r="BJ2975" s="5">
        <v>113</v>
      </c>
      <c r="BK2975" s="5">
        <v>113</v>
      </c>
      <c r="BL2975" s="5">
        <v>115</v>
      </c>
      <c r="BM2975" s="5">
        <v>117</v>
      </c>
      <c r="BN2975" s="5">
        <v>118</v>
      </c>
      <c r="BO2975" s="5">
        <v>117</v>
      </c>
      <c r="BP2975" s="5">
        <v>112</v>
      </c>
      <c r="BQ2975" s="5">
        <v>108</v>
      </c>
      <c r="BR2975" s="5">
        <v>109</v>
      </c>
      <c r="BS2975">
        <v>113</v>
      </c>
      <c r="BT2975">
        <v>114</v>
      </c>
      <c r="BU2975">
        <v>116</v>
      </c>
      <c r="BV2975">
        <v>115</v>
      </c>
      <c r="BW2975">
        <v>117</v>
      </c>
      <c r="BX2975">
        <v>119</v>
      </c>
      <c r="BY2975">
        <v>116</v>
      </c>
      <c r="BZ2975">
        <v>101</v>
      </c>
      <c r="CA2975">
        <v>105</v>
      </c>
      <c r="CB2975">
        <v>111</v>
      </c>
      <c r="CC2975">
        <v>114</v>
      </c>
      <c r="CD2975">
        <v>108</v>
      </c>
      <c r="CE2975">
        <v>111</v>
      </c>
      <c r="CF2975">
        <v>115</v>
      </c>
      <c r="CG2975">
        <v>117</v>
      </c>
      <c r="CH2975">
        <v>114</v>
      </c>
      <c r="CI2975">
        <v>105</v>
      </c>
      <c r="CJ2975">
        <v>108</v>
      </c>
      <c r="CK2975">
        <v>98</v>
      </c>
      <c r="CL2975">
        <v>109</v>
      </c>
      <c r="CM2975">
        <v>108</v>
      </c>
      <c r="CN2975">
        <v>104</v>
      </c>
      <c r="CO2975">
        <v>108</v>
      </c>
      <c r="CP2975">
        <v>110</v>
      </c>
      <c r="CQ2975">
        <v>110</v>
      </c>
      <c r="CR2975">
        <v>108</v>
      </c>
      <c r="CS2975">
        <v>104</v>
      </c>
      <c r="CT2975">
        <v>109</v>
      </c>
      <c r="CU2975">
        <v>110</v>
      </c>
      <c r="CV2975">
        <v>108</v>
      </c>
      <c r="CW2975">
        <v>106</v>
      </c>
      <c r="CX2975" t="s">
        <v>2</v>
      </c>
      <c r="CY2975" t="s">
        <v>64</v>
      </c>
    </row>
    <row r="2976" spans="1:103" x14ac:dyDescent="0.25">
      <c r="A2976" t="s">
        <v>185</v>
      </c>
      <c r="B2976">
        <v>36.03</v>
      </c>
      <c r="C2976">
        <v>-114.3289</v>
      </c>
      <c r="D2976">
        <v>1280</v>
      </c>
      <c r="E2976" t="s">
        <v>1</v>
      </c>
      <c r="F2976">
        <v>232.5</v>
      </c>
      <c r="G2976">
        <v>1994</v>
      </c>
      <c r="H2976">
        <v>8</v>
      </c>
      <c r="I2976" t="s">
        <v>260</v>
      </c>
      <c r="J2976">
        <v>97</v>
      </c>
      <c r="K2976">
        <v>101</v>
      </c>
      <c r="L2976">
        <v>105</v>
      </c>
      <c r="M2976">
        <v>105</v>
      </c>
      <c r="N2976">
        <v>103</v>
      </c>
      <c r="O2976">
        <v>106</v>
      </c>
      <c r="P2976">
        <v>100</v>
      </c>
      <c r="Q2976">
        <v>96</v>
      </c>
      <c r="R2976">
        <v>100</v>
      </c>
      <c r="S2976">
        <v>105</v>
      </c>
      <c r="T2976">
        <v>111</v>
      </c>
      <c r="U2976">
        <v>113</v>
      </c>
      <c r="V2976">
        <v>110</v>
      </c>
      <c r="W2976">
        <v>110</v>
      </c>
      <c r="X2976">
        <v>108</v>
      </c>
      <c r="Y2976">
        <v>107</v>
      </c>
      <c r="Z2976">
        <v>102</v>
      </c>
      <c r="AA2976">
        <v>106</v>
      </c>
      <c r="AB2976">
        <v>105</v>
      </c>
      <c r="AC2976">
        <v>108</v>
      </c>
      <c r="AD2976">
        <v>108</v>
      </c>
      <c r="AE2976">
        <v>103</v>
      </c>
      <c r="AF2976">
        <v>109</v>
      </c>
      <c r="AG2976">
        <v>115</v>
      </c>
      <c r="AH2976">
        <v>117</v>
      </c>
      <c r="AI2976">
        <v>117</v>
      </c>
      <c r="AJ2976">
        <v>117</v>
      </c>
      <c r="AK2976">
        <v>115</v>
      </c>
      <c r="AL2976">
        <v>116</v>
      </c>
      <c r="AM2976">
        <v>117</v>
      </c>
      <c r="AN2976" s="5">
        <v>114</v>
      </c>
      <c r="AO2976" s="5">
        <v>114</v>
      </c>
      <c r="AP2976" s="5">
        <v>109</v>
      </c>
      <c r="AQ2976" s="5">
        <v>108</v>
      </c>
      <c r="AR2976" s="5">
        <v>106</v>
      </c>
      <c r="AS2976" s="5">
        <v>107</v>
      </c>
      <c r="AT2976" s="5">
        <v>105</v>
      </c>
      <c r="AU2976" s="5">
        <v>105</v>
      </c>
      <c r="AV2976" s="5">
        <v>112</v>
      </c>
      <c r="AW2976" s="5">
        <v>114</v>
      </c>
      <c r="AX2976" s="5">
        <v>113</v>
      </c>
      <c r="AY2976" s="5">
        <v>112</v>
      </c>
      <c r="AZ2976" s="5">
        <v>113</v>
      </c>
      <c r="BA2976" s="5">
        <v>114</v>
      </c>
      <c r="BB2976" s="5">
        <v>113</v>
      </c>
      <c r="BC2976" s="5">
        <v>111</v>
      </c>
      <c r="BD2976" s="5">
        <v>112</v>
      </c>
      <c r="BE2976" s="5">
        <v>108</v>
      </c>
      <c r="BF2976" s="5">
        <v>103</v>
      </c>
      <c r="BG2976" s="5">
        <v>103</v>
      </c>
      <c r="BH2976" s="5">
        <v>102</v>
      </c>
      <c r="BI2976" s="5">
        <v>108</v>
      </c>
      <c r="BJ2976" s="5">
        <v>111</v>
      </c>
      <c r="BK2976" s="5">
        <v>109</v>
      </c>
      <c r="BL2976" s="5">
        <v>113</v>
      </c>
      <c r="BM2976" s="5">
        <v>113</v>
      </c>
      <c r="BN2976" s="5">
        <v>113</v>
      </c>
      <c r="BO2976" s="5">
        <v>115</v>
      </c>
      <c r="BP2976" s="5">
        <v>111</v>
      </c>
      <c r="BQ2976" s="5">
        <v>112</v>
      </c>
      <c r="BR2976" s="5">
        <v>113</v>
      </c>
      <c r="BS2976">
        <v>110</v>
      </c>
      <c r="BT2976">
        <v>113</v>
      </c>
      <c r="BU2976">
        <v>114</v>
      </c>
      <c r="BV2976">
        <v>114</v>
      </c>
      <c r="BW2976">
        <v>116</v>
      </c>
      <c r="BX2976">
        <v>117</v>
      </c>
      <c r="BY2976">
        <v>117</v>
      </c>
      <c r="BZ2976">
        <v>114</v>
      </c>
      <c r="CA2976">
        <v>102</v>
      </c>
      <c r="CB2976">
        <v>107</v>
      </c>
      <c r="CC2976">
        <v>108</v>
      </c>
      <c r="CD2976">
        <v>111</v>
      </c>
      <c r="CE2976">
        <v>111</v>
      </c>
      <c r="CF2976">
        <v>107</v>
      </c>
      <c r="CG2976">
        <v>110</v>
      </c>
      <c r="CH2976">
        <v>112</v>
      </c>
      <c r="CI2976">
        <v>114</v>
      </c>
      <c r="CJ2976">
        <v>114</v>
      </c>
      <c r="CK2976">
        <v>114</v>
      </c>
      <c r="CL2976">
        <v>95</v>
      </c>
      <c r="CM2976">
        <v>105</v>
      </c>
      <c r="CN2976">
        <v>107</v>
      </c>
      <c r="CO2976">
        <v>104</v>
      </c>
      <c r="CP2976">
        <v>101</v>
      </c>
      <c r="CQ2976">
        <v>111</v>
      </c>
      <c r="CR2976">
        <v>110</v>
      </c>
      <c r="CS2976">
        <v>108</v>
      </c>
      <c r="CT2976">
        <v>106</v>
      </c>
      <c r="CU2976">
        <v>109</v>
      </c>
      <c r="CV2976">
        <v>108</v>
      </c>
      <c r="CW2976">
        <v>107</v>
      </c>
      <c r="CX2976" t="s">
        <v>122</v>
      </c>
      <c r="CY2976" t="s">
        <v>186</v>
      </c>
    </row>
    <row r="2977" spans="1:103" x14ac:dyDescent="0.25">
      <c r="A2977" t="s">
        <v>187</v>
      </c>
      <c r="B2977">
        <v>36.141399999999997</v>
      </c>
      <c r="C2977">
        <v>-114.72750000000001</v>
      </c>
      <c r="D2977">
        <v>1270</v>
      </c>
      <c r="E2977" t="s">
        <v>1</v>
      </c>
      <c r="F2977">
        <v>194.9</v>
      </c>
      <c r="G2977">
        <v>1994</v>
      </c>
      <c r="H2977">
        <v>8</v>
      </c>
      <c r="I2977" t="s">
        <v>260</v>
      </c>
      <c r="J2977">
        <v>102</v>
      </c>
      <c r="K2977">
        <v>108</v>
      </c>
      <c r="L2977">
        <v>105</v>
      </c>
      <c r="M2977">
        <v>106</v>
      </c>
      <c r="N2977">
        <v>103</v>
      </c>
      <c r="O2977">
        <v>98</v>
      </c>
      <c r="P2977">
        <v>99</v>
      </c>
      <c r="Q2977">
        <v>102</v>
      </c>
      <c r="R2977">
        <v>107</v>
      </c>
      <c r="S2977">
        <v>112</v>
      </c>
      <c r="T2977">
        <v>114</v>
      </c>
      <c r="U2977">
        <v>109</v>
      </c>
      <c r="V2977">
        <v>106</v>
      </c>
      <c r="W2977">
        <v>103</v>
      </c>
      <c r="X2977">
        <v>98</v>
      </c>
      <c r="Y2977">
        <v>100</v>
      </c>
      <c r="Z2977">
        <v>104</v>
      </c>
      <c r="AA2977">
        <v>106</v>
      </c>
      <c r="AB2977">
        <v>109</v>
      </c>
      <c r="AC2977">
        <v>100</v>
      </c>
      <c r="AD2977">
        <v>106</v>
      </c>
      <c r="AE2977">
        <v>112</v>
      </c>
      <c r="AF2977">
        <v>115</v>
      </c>
      <c r="AG2977">
        <v>116</v>
      </c>
      <c r="AH2977">
        <v>115</v>
      </c>
      <c r="AI2977">
        <v>116</v>
      </c>
      <c r="AJ2977">
        <v>118</v>
      </c>
      <c r="AK2977">
        <v>119</v>
      </c>
      <c r="AL2977">
        <v>121</v>
      </c>
      <c r="AM2977">
        <v>121</v>
      </c>
      <c r="AN2977" s="5">
        <v>115</v>
      </c>
      <c r="AO2977" s="5">
        <v>111</v>
      </c>
      <c r="AP2977" s="5">
        <v>110</v>
      </c>
      <c r="AQ2977" s="5">
        <v>106</v>
      </c>
      <c r="AR2977" s="5">
        <v>105</v>
      </c>
      <c r="AS2977" s="5">
        <v>106</v>
      </c>
      <c r="AT2977" s="5">
        <v>106</v>
      </c>
      <c r="AU2977" s="5">
        <v>112</v>
      </c>
      <c r="AV2977" s="5">
        <v>111</v>
      </c>
      <c r="AW2977" s="5">
        <v>112</v>
      </c>
      <c r="AX2977" s="5">
        <v>113</v>
      </c>
      <c r="AY2977" s="5">
        <v>113</v>
      </c>
      <c r="AZ2977" s="5">
        <v>114</v>
      </c>
      <c r="BA2977" s="5">
        <v>112</v>
      </c>
      <c r="BB2977" s="5">
        <v>110</v>
      </c>
      <c r="BC2977" s="5">
        <v>109</v>
      </c>
      <c r="BD2977" s="5">
        <v>109</v>
      </c>
      <c r="BE2977" s="5">
        <v>102</v>
      </c>
      <c r="BF2977" s="5">
        <v>100</v>
      </c>
      <c r="BG2977" s="5">
        <v>102</v>
      </c>
      <c r="BH2977" s="5">
        <v>107</v>
      </c>
      <c r="BI2977" s="5">
        <v>110</v>
      </c>
      <c r="BJ2977" s="5">
        <v>111</v>
      </c>
      <c r="BK2977" s="5">
        <v>112</v>
      </c>
      <c r="BL2977" s="5">
        <v>114</v>
      </c>
      <c r="BM2977" s="5">
        <v>115</v>
      </c>
      <c r="BN2977" s="5">
        <v>116</v>
      </c>
      <c r="BO2977" s="5">
        <v>115</v>
      </c>
      <c r="BP2977" s="5">
        <v>110</v>
      </c>
      <c r="BQ2977" s="5">
        <v>109</v>
      </c>
      <c r="BR2977" s="5">
        <v>110</v>
      </c>
      <c r="BS2977">
        <v>112</v>
      </c>
      <c r="BT2977">
        <v>115</v>
      </c>
      <c r="BU2977">
        <v>116</v>
      </c>
      <c r="BV2977">
        <v>115</v>
      </c>
      <c r="BW2977">
        <v>116</v>
      </c>
      <c r="BX2977">
        <v>118</v>
      </c>
      <c r="BY2977">
        <v>114</v>
      </c>
      <c r="BZ2977">
        <v>102</v>
      </c>
      <c r="CA2977">
        <v>105</v>
      </c>
      <c r="CB2977">
        <v>108</v>
      </c>
      <c r="CC2977">
        <v>112</v>
      </c>
      <c r="CD2977">
        <v>108</v>
      </c>
      <c r="CE2977">
        <v>109</v>
      </c>
      <c r="CF2977">
        <v>112</v>
      </c>
      <c r="CG2977">
        <v>115</v>
      </c>
      <c r="CH2977">
        <v>114</v>
      </c>
      <c r="CI2977">
        <v>104</v>
      </c>
      <c r="CJ2977">
        <v>108</v>
      </c>
      <c r="CK2977">
        <v>99</v>
      </c>
      <c r="CL2977">
        <v>109</v>
      </c>
      <c r="CM2977">
        <v>106</v>
      </c>
      <c r="CN2977">
        <v>104</v>
      </c>
      <c r="CO2977">
        <v>108</v>
      </c>
      <c r="CP2977">
        <v>110</v>
      </c>
      <c r="CQ2977">
        <v>110</v>
      </c>
      <c r="CR2977">
        <v>109</v>
      </c>
      <c r="CS2977">
        <v>106</v>
      </c>
      <c r="CT2977">
        <v>110</v>
      </c>
      <c r="CU2977">
        <v>110</v>
      </c>
      <c r="CV2977">
        <v>110</v>
      </c>
      <c r="CW2977">
        <v>104</v>
      </c>
      <c r="CX2977" t="s">
        <v>2</v>
      </c>
      <c r="CY2977" t="s">
        <v>188</v>
      </c>
    </row>
    <row r="2978" spans="1:103" x14ac:dyDescent="0.25">
      <c r="A2978" t="s">
        <v>195</v>
      </c>
      <c r="B2978">
        <v>36.309199999999997</v>
      </c>
      <c r="C2978">
        <v>-114.4256</v>
      </c>
      <c r="D2978">
        <v>1250</v>
      </c>
      <c r="E2978" t="s">
        <v>1</v>
      </c>
      <c r="F2978">
        <v>219</v>
      </c>
      <c r="G2978">
        <v>1994</v>
      </c>
      <c r="H2978">
        <v>8</v>
      </c>
      <c r="I2978" t="s">
        <v>260</v>
      </c>
      <c r="J2978">
        <v>105</v>
      </c>
      <c r="K2978">
        <v>106</v>
      </c>
      <c r="L2978">
        <v>108</v>
      </c>
      <c r="M2978">
        <v>106</v>
      </c>
      <c r="N2978">
        <v>102</v>
      </c>
      <c r="O2978">
        <v>105</v>
      </c>
      <c r="P2978">
        <v>99</v>
      </c>
      <c r="Q2978">
        <v>94</v>
      </c>
      <c r="R2978">
        <v>102</v>
      </c>
      <c r="S2978">
        <v>105</v>
      </c>
      <c r="T2978">
        <v>109</v>
      </c>
      <c r="U2978">
        <v>110</v>
      </c>
      <c r="V2978">
        <v>110</v>
      </c>
      <c r="W2978">
        <v>106</v>
      </c>
      <c r="X2978">
        <v>102</v>
      </c>
      <c r="Y2978">
        <v>97</v>
      </c>
      <c r="Z2978">
        <v>100</v>
      </c>
      <c r="AA2978">
        <v>105</v>
      </c>
      <c r="AB2978">
        <v>105</v>
      </c>
      <c r="AC2978">
        <v>110</v>
      </c>
      <c r="AD2978">
        <v>105</v>
      </c>
      <c r="AE2978">
        <v>103</v>
      </c>
      <c r="AF2978">
        <v>107</v>
      </c>
      <c r="AG2978">
        <v>113</v>
      </c>
      <c r="AH2978">
        <v>116</v>
      </c>
      <c r="AI2978">
        <v>118</v>
      </c>
      <c r="AK2978">
        <v>120</v>
      </c>
      <c r="AL2978">
        <v>121</v>
      </c>
      <c r="AM2978">
        <v>121</v>
      </c>
      <c r="AN2978" s="5">
        <v>121</v>
      </c>
      <c r="AO2978" s="5">
        <v>108</v>
      </c>
      <c r="AP2978" s="5">
        <v>113</v>
      </c>
      <c r="AQ2978" s="5">
        <v>107</v>
      </c>
      <c r="AR2978" s="5">
        <v>107</v>
      </c>
      <c r="AS2978" s="5">
        <v>106</v>
      </c>
      <c r="AT2978" s="5">
        <v>104</v>
      </c>
      <c r="AU2978" s="5">
        <v>103</v>
      </c>
      <c r="AV2978" s="5">
        <v>113</v>
      </c>
      <c r="AW2978" s="5">
        <v>115</v>
      </c>
      <c r="AX2978" s="5">
        <v>112</v>
      </c>
      <c r="AY2978" s="5">
        <v>112</v>
      </c>
      <c r="AZ2978" s="5">
        <v>112</v>
      </c>
      <c r="BA2978" s="5">
        <v>115</v>
      </c>
      <c r="BB2978" s="5">
        <v>114</v>
      </c>
      <c r="BC2978" s="5">
        <v>111</v>
      </c>
      <c r="BD2978" s="5">
        <v>112</v>
      </c>
      <c r="BE2978" s="5">
        <v>108</v>
      </c>
      <c r="BF2978" s="5">
        <v>101</v>
      </c>
      <c r="BG2978" s="5">
        <v>99</v>
      </c>
      <c r="BH2978" s="5">
        <v>104</v>
      </c>
      <c r="BI2978" s="5">
        <v>109</v>
      </c>
      <c r="BJ2978" s="5">
        <v>109</v>
      </c>
      <c r="BK2978" s="5">
        <v>109</v>
      </c>
      <c r="BL2978" s="5">
        <v>111</v>
      </c>
      <c r="BM2978" s="5">
        <v>115</v>
      </c>
      <c r="BN2978" s="5">
        <v>112</v>
      </c>
      <c r="BO2978" s="5">
        <v>114</v>
      </c>
      <c r="BP2978" s="5">
        <v>117</v>
      </c>
      <c r="BQ2978" s="5">
        <v>113</v>
      </c>
      <c r="BR2978" s="5">
        <v>108</v>
      </c>
      <c r="BS2978">
        <v>112</v>
      </c>
      <c r="BT2978">
        <v>113</v>
      </c>
      <c r="BU2978">
        <v>113</v>
      </c>
      <c r="BV2978">
        <v>115</v>
      </c>
      <c r="BW2978">
        <v>115</v>
      </c>
      <c r="BX2978">
        <v>117</v>
      </c>
      <c r="BY2978">
        <v>119</v>
      </c>
      <c r="BZ2978">
        <v>115</v>
      </c>
      <c r="CA2978">
        <v>102</v>
      </c>
      <c r="CB2978">
        <v>106</v>
      </c>
      <c r="CC2978">
        <v>108</v>
      </c>
      <c r="CD2978">
        <v>110</v>
      </c>
      <c r="CE2978">
        <v>106</v>
      </c>
      <c r="CF2978">
        <v>106</v>
      </c>
      <c r="CG2978">
        <v>110</v>
      </c>
      <c r="CH2978">
        <v>112</v>
      </c>
      <c r="CI2978">
        <v>115</v>
      </c>
      <c r="CJ2978">
        <v>102</v>
      </c>
      <c r="CL2978">
        <v>107</v>
      </c>
      <c r="CM2978">
        <v>105</v>
      </c>
      <c r="CN2978">
        <v>107</v>
      </c>
      <c r="CO2978">
        <v>102</v>
      </c>
      <c r="CP2978">
        <v>105</v>
      </c>
      <c r="CQ2978">
        <v>112</v>
      </c>
      <c r="CR2978">
        <v>110</v>
      </c>
      <c r="CS2978">
        <v>110</v>
      </c>
      <c r="CT2978">
        <v>105</v>
      </c>
      <c r="CU2978">
        <v>107</v>
      </c>
      <c r="CV2978">
        <v>110</v>
      </c>
      <c r="CW2978">
        <v>109</v>
      </c>
      <c r="CX2978" t="s">
        <v>2</v>
      </c>
      <c r="CY2978" t="s">
        <v>196</v>
      </c>
    </row>
    <row r="2979" spans="1:103" x14ac:dyDescent="0.25">
      <c r="A2979" t="s">
        <v>171</v>
      </c>
      <c r="B2979">
        <v>35.118600000000001</v>
      </c>
      <c r="C2979">
        <v>-114.69329999999999</v>
      </c>
      <c r="D2979">
        <v>1000</v>
      </c>
      <c r="E2979" t="s">
        <v>1</v>
      </c>
      <c r="F2979">
        <v>246.3</v>
      </c>
      <c r="G2979">
        <v>1994</v>
      </c>
      <c r="H2979">
        <v>8</v>
      </c>
      <c r="I2979" t="s">
        <v>260</v>
      </c>
      <c r="J2979">
        <v>103</v>
      </c>
      <c r="K2979">
        <v>104</v>
      </c>
      <c r="L2979">
        <v>102</v>
      </c>
      <c r="M2979">
        <v>100</v>
      </c>
      <c r="N2979">
        <v>97</v>
      </c>
      <c r="O2979">
        <v>97</v>
      </c>
      <c r="P2979">
        <v>96</v>
      </c>
      <c r="Q2979">
        <v>100</v>
      </c>
      <c r="R2979">
        <v>106</v>
      </c>
      <c r="S2979">
        <v>109</v>
      </c>
      <c r="T2979">
        <v>109</v>
      </c>
      <c r="U2979">
        <v>105</v>
      </c>
      <c r="V2979">
        <v>102</v>
      </c>
      <c r="W2979">
        <v>100</v>
      </c>
      <c r="X2979">
        <v>96</v>
      </c>
      <c r="Y2979">
        <v>98</v>
      </c>
      <c r="Z2979">
        <v>101</v>
      </c>
      <c r="AA2979">
        <v>103</v>
      </c>
      <c r="AB2979">
        <v>106</v>
      </c>
      <c r="AC2979">
        <v>96</v>
      </c>
      <c r="AD2979">
        <v>102</v>
      </c>
      <c r="AE2979">
        <v>107</v>
      </c>
      <c r="AF2979">
        <v>112</v>
      </c>
      <c r="AG2979">
        <v>113</v>
      </c>
      <c r="AH2979">
        <v>114</v>
      </c>
      <c r="AI2979">
        <v>115</v>
      </c>
      <c r="AJ2979">
        <v>116</v>
      </c>
      <c r="AK2979">
        <v>115</v>
      </c>
      <c r="AL2979">
        <v>118</v>
      </c>
      <c r="AM2979">
        <v>115</v>
      </c>
      <c r="AN2979" s="5">
        <v>112</v>
      </c>
      <c r="AO2979" s="5">
        <v>110</v>
      </c>
      <c r="AP2979" s="5">
        <v>105</v>
      </c>
      <c r="AQ2979" s="5">
        <v>101</v>
      </c>
      <c r="AR2979" s="5">
        <v>100</v>
      </c>
      <c r="AS2979" s="5">
        <v>103</v>
      </c>
      <c r="AT2979" s="5">
        <v>106</v>
      </c>
      <c r="AU2979" s="5">
        <v>110</v>
      </c>
      <c r="AV2979" s="5">
        <v>105</v>
      </c>
      <c r="AW2979" s="5">
        <v>109</v>
      </c>
      <c r="AX2979" s="5">
        <v>109</v>
      </c>
      <c r="AY2979" s="5">
        <v>107</v>
      </c>
      <c r="AZ2979" s="5">
        <v>108</v>
      </c>
      <c r="BA2979" s="5">
        <v>107</v>
      </c>
      <c r="BB2979" s="5">
        <v>105</v>
      </c>
      <c r="BC2979" s="5">
        <v>107</v>
      </c>
      <c r="BD2979" s="5">
        <v>105</v>
      </c>
      <c r="BE2979" s="5">
        <v>95</v>
      </c>
      <c r="BF2979" s="5">
        <v>96</v>
      </c>
      <c r="BG2979" s="5">
        <v>99</v>
      </c>
      <c r="BH2979" s="5">
        <v>104</v>
      </c>
      <c r="BI2979" s="5">
        <v>108</v>
      </c>
      <c r="BJ2979" s="5">
        <v>106</v>
      </c>
      <c r="BK2979" s="5">
        <v>108</v>
      </c>
      <c r="BL2979" s="5">
        <v>109</v>
      </c>
      <c r="BM2979" s="5">
        <v>107</v>
      </c>
      <c r="BN2979" s="5">
        <v>110</v>
      </c>
      <c r="BO2979" s="5">
        <v>111</v>
      </c>
      <c r="BP2979" s="5">
        <v>105</v>
      </c>
      <c r="BQ2979" s="5">
        <v>104</v>
      </c>
      <c r="BR2979" s="5">
        <v>105</v>
      </c>
      <c r="BS2979">
        <v>108</v>
      </c>
      <c r="BT2979">
        <v>111</v>
      </c>
      <c r="BU2979">
        <v>111</v>
      </c>
      <c r="BV2979">
        <v>112</v>
      </c>
      <c r="BW2979">
        <v>113</v>
      </c>
      <c r="BX2979">
        <v>112</v>
      </c>
      <c r="BY2979">
        <v>102</v>
      </c>
      <c r="BZ2979">
        <v>95</v>
      </c>
      <c r="CA2979">
        <v>100</v>
      </c>
      <c r="CB2979">
        <v>107</v>
      </c>
      <c r="CC2979">
        <v>113</v>
      </c>
      <c r="CD2979">
        <v>102</v>
      </c>
      <c r="CE2979">
        <v>107</v>
      </c>
      <c r="CF2979">
        <v>111</v>
      </c>
      <c r="CG2979">
        <v>111</v>
      </c>
      <c r="CH2979">
        <v>107</v>
      </c>
      <c r="CI2979">
        <v>101</v>
      </c>
      <c r="CJ2979">
        <v>107</v>
      </c>
      <c r="CK2979">
        <v>104</v>
      </c>
      <c r="CL2979">
        <v>107</v>
      </c>
      <c r="CM2979">
        <v>104</v>
      </c>
      <c r="CN2979">
        <v>100</v>
      </c>
      <c r="CO2979">
        <v>106</v>
      </c>
      <c r="CP2979">
        <v>108</v>
      </c>
      <c r="CQ2979">
        <v>105</v>
      </c>
      <c r="CR2979">
        <v>101</v>
      </c>
      <c r="CS2979">
        <v>101</v>
      </c>
      <c r="CT2979">
        <v>105</v>
      </c>
      <c r="CU2979">
        <v>106</v>
      </c>
      <c r="CV2979">
        <v>104</v>
      </c>
      <c r="CW2979">
        <v>100</v>
      </c>
      <c r="CX2979" t="s">
        <v>2</v>
      </c>
      <c r="CY2979" t="s">
        <v>172</v>
      </c>
    </row>
    <row r="2980" spans="1:103" x14ac:dyDescent="0.25">
      <c r="A2980" t="s">
        <v>140</v>
      </c>
      <c r="B2980">
        <v>35.868600000000001</v>
      </c>
      <c r="C2980">
        <v>-114.6611</v>
      </c>
      <c r="D2980">
        <v>740</v>
      </c>
      <c r="E2980" t="s">
        <v>1</v>
      </c>
      <c r="F2980">
        <v>208.6</v>
      </c>
      <c r="G2980">
        <v>1994</v>
      </c>
      <c r="H2980">
        <v>8</v>
      </c>
      <c r="I2980" t="s">
        <v>260</v>
      </c>
      <c r="J2980">
        <v>105</v>
      </c>
      <c r="K2980">
        <v>106</v>
      </c>
      <c r="L2980">
        <v>108</v>
      </c>
      <c r="M2980">
        <v>106</v>
      </c>
      <c r="N2980">
        <v>104</v>
      </c>
      <c r="O2980">
        <v>102</v>
      </c>
      <c r="P2980">
        <v>104</v>
      </c>
      <c r="Q2980">
        <v>103</v>
      </c>
      <c r="R2980">
        <v>106</v>
      </c>
      <c r="S2980">
        <v>108</v>
      </c>
      <c r="T2980">
        <v>112</v>
      </c>
      <c r="U2980">
        <v>115</v>
      </c>
      <c r="V2980">
        <v>112</v>
      </c>
      <c r="W2980">
        <v>107</v>
      </c>
      <c r="X2980">
        <v>106</v>
      </c>
      <c r="Y2980">
        <v>99</v>
      </c>
      <c r="Z2980">
        <v>100</v>
      </c>
      <c r="AA2980">
        <v>105</v>
      </c>
      <c r="AB2980">
        <v>105</v>
      </c>
      <c r="AC2980">
        <v>107</v>
      </c>
      <c r="AD2980">
        <v>106</v>
      </c>
      <c r="AE2980">
        <v>107</v>
      </c>
      <c r="AF2980">
        <v>111</v>
      </c>
      <c r="AG2980">
        <v>114</v>
      </c>
      <c r="AH2980">
        <v>118</v>
      </c>
      <c r="AI2980">
        <v>120</v>
      </c>
      <c r="AJ2980">
        <v>117</v>
      </c>
      <c r="AK2980">
        <v>120</v>
      </c>
      <c r="AL2980">
        <v>121</v>
      </c>
      <c r="AM2980">
        <v>119</v>
      </c>
      <c r="AN2980" s="5">
        <v>119</v>
      </c>
      <c r="AO2980" s="5">
        <v>115</v>
      </c>
      <c r="AP2980" s="5">
        <v>115</v>
      </c>
      <c r="AQ2980" s="5">
        <v>110</v>
      </c>
      <c r="AR2980" s="5">
        <v>104</v>
      </c>
      <c r="AS2980" s="5">
        <v>106</v>
      </c>
      <c r="AT2980" s="5">
        <v>108</v>
      </c>
      <c r="AU2980" s="5">
        <v>108</v>
      </c>
      <c r="AV2980" s="5">
        <v>115</v>
      </c>
      <c r="AW2980" s="5">
        <v>114</v>
      </c>
      <c r="AX2980" s="5">
        <v>112</v>
      </c>
      <c r="AY2980" s="5">
        <v>115</v>
      </c>
      <c r="AZ2980" s="5">
        <v>114</v>
      </c>
      <c r="BA2980" s="5">
        <v>112</v>
      </c>
      <c r="BB2980" s="5">
        <v>111</v>
      </c>
      <c r="BC2980" s="5">
        <v>108</v>
      </c>
      <c r="BD2980" s="5">
        <v>113</v>
      </c>
      <c r="BE2980" s="5">
        <v>111</v>
      </c>
      <c r="BF2980" s="5">
        <v>102</v>
      </c>
      <c r="BG2980" s="5">
        <v>102</v>
      </c>
      <c r="BH2980" s="5">
        <v>102</v>
      </c>
      <c r="BI2980" s="5">
        <v>107</v>
      </c>
      <c r="BJ2980" s="5">
        <v>109</v>
      </c>
      <c r="BK2980" s="5">
        <v>110</v>
      </c>
      <c r="BL2980" s="5">
        <v>112</v>
      </c>
      <c r="BM2980" s="5">
        <v>115</v>
      </c>
      <c r="BN2980" s="5">
        <v>119</v>
      </c>
      <c r="BO2980" s="5">
        <v>115</v>
      </c>
      <c r="BP2980" s="5">
        <v>114</v>
      </c>
      <c r="BQ2980" s="5">
        <v>109</v>
      </c>
      <c r="BR2980" s="5">
        <v>110</v>
      </c>
      <c r="BS2980">
        <v>110</v>
      </c>
      <c r="BT2980">
        <v>115</v>
      </c>
      <c r="BU2980">
        <v>116</v>
      </c>
      <c r="BV2980">
        <v>114</v>
      </c>
      <c r="BW2980">
        <v>115</v>
      </c>
      <c r="BX2980">
        <v>117</v>
      </c>
      <c r="BY2980">
        <v>118</v>
      </c>
      <c r="BZ2980">
        <v>112</v>
      </c>
      <c r="CA2980">
        <v>102</v>
      </c>
      <c r="CB2980">
        <v>106</v>
      </c>
      <c r="CC2980">
        <v>110</v>
      </c>
      <c r="CD2980">
        <v>115</v>
      </c>
      <c r="CE2980">
        <v>109</v>
      </c>
      <c r="CF2980">
        <v>108</v>
      </c>
      <c r="CG2980">
        <v>114</v>
      </c>
      <c r="CH2980">
        <v>116</v>
      </c>
      <c r="CI2980">
        <v>114</v>
      </c>
      <c r="CJ2980">
        <v>112</v>
      </c>
      <c r="CK2980">
        <v>107</v>
      </c>
      <c r="CL2980">
        <v>107</v>
      </c>
      <c r="CM2980">
        <v>110</v>
      </c>
      <c r="CN2980">
        <v>106</v>
      </c>
      <c r="CO2980">
        <v>105</v>
      </c>
      <c r="CP2980">
        <v>110</v>
      </c>
      <c r="CQ2980">
        <v>112</v>
      </c>
      <c r="CR2980">
        <v>110</v>
      </c>
      <c r="CS2980">
        <v>109</v>
      </c>
      <c r="CT2980">
        <v>107</v>
      </c>
      <c r="CU2980">
        <v>110</v>
      </c>
      <c r="CV2980">
        <v>110</v>
      </c>
      <c r="CW2980">
        <v>110</v>
      </c>
      <c r="CX2980" t="s">
        <v>122</v>
      </c>
      <c r="CY2980" t="s">
        <v>141</v>
      </c>
    </row>
    <row r="2981" spans="1:103" x14ac:dyDescent="0.25">
      <c r="A2981" t="s">
        <v>117</v>
      </c>
      <c r="B2981">
        <v>36.462499999999999</v>
      </c>
      <c r="C2981">
        <v>-116.8672</v>
      </c>
      <c r="D2981">
        <v>-194</v>
      </c>
      <c r="E2981" t="s">
        <v>1</v>
      </c>
      <c r="F2981">
        <v>0</v>
      </c>
      <c r="G2981">
        <v>1994</v>
      </c>
      <c r="H2981">
        <v>8</v>
      </c>
      <c r="I2981" t="s">
        <v>260</v>
      </c>
      <c r="J2981">
        <v>110</v>
      </c>
      <c r="K2981">
        <v>113</v>
      </c>
      <c r="L2981">
        <v>112</v>
      </c>
      <c r="M2981">
        <v>107</v>
      </c>
      <c r="N2981">
        <v>109</v>
      </c>
      <c r="O2981">
        <v>104</v>
      </c>
      <c r="P2981">
        <v>104</v>
      </c>
      <c r="Q2981">
        <v>109</v>
      </c>
      <c r="R2981">
        <v>115</v>
      </c>
      <c r="S2981">
        <v>120</v>
      </c>
      <c r="T2981">
        <v>120</v>
      </c>
      <c r="U2981">
        <v>118</v>
      </c>
      <c r="V2981">
        <v>115</v>
      </c>
      <c r="W2981">
        <v>111</v>
      </c>
      <c r="X2981">
        <v>108</v>
      </c>
      <c r="Y2981">
        <v>102</v>
      </c>
      <c r="Z2981">
        <v>110</v>
      </c>
      <c r="AA2981">
        <v>113</v>
      </c>
      <c r="AB2981">
        <v>115</v>
      </c>
      <c r="AC2981">
        <v>116</v>
      </c>
      <c r="AD2981">
        <v>115</v>
      </c>
      <c r="AE2981">
        <v>119</v>
      </c>
      <c r="AF2981">
        <v>119</v>
      </c>
      <c r="AG2981">
        <v>120</v>
      </c>
      <c r="AH2981">
        <v>124</v>
      </c>
      <c r="AI2981">
        <v>126</v>
      </c>
      <c r="AJ2981">
        <v>126</v>
      </c>
      <c r="AK2981">
        <v>125</v>
      </c>
      <c r="AL2981">
        <v>128</v>
      </c>
      <c r="AM2981">
        <v>127</v>
      </c>
      <c r="AN2981" s="5">
        <v>123</v>
      </c>
      <c r="AO2981" s="5">
        <v>121</v>
      </c>
      <c r="AP2981" s="5">
        <v>116</v>
      </c>
      <c r="AQ2981" s="5">
        <v>114</v>
      </c>
      <c r="AR2981" s="5">
        <v>112</v>
      </c>
      <c r="AS2981" s="5">
        <v>115</v>
      </c>
      <c r="AT2981" s="5">
        <v>118</v>
      </c>
      <c r="AU2981" s="5">
        <v>121</v>
      </c>
      <c r="AV2981" s="5">
        <v>122</v>
      </c>
      <c r="AW2981" s="5">
        <v>120</v>
      </c>
      <c r="AX2981" s="5">
        <v>117</v>
      </c>
      <c r="AY2981" s="5">
        <v>119</v>
      </c>
      <c r="AZ2981" s="5">
        <v>118</v>
      </c>
      <c r="BA2981" s="5">
        <v>121</v>
      </c>
      <c r="BB2981" s="5">
        <v>119</v>
      </c>
      <c r="BC2981" s="5">
        <v>119</v>
      </c>
      <c r="BD2981" s="5">
        <v>119</v>
      </c>
      <c r="BE2981" s="5">
        <v>116</v>
      </c>
      <c r="BF2981" s="5">
        <v>114</v>
      </c>
      <c r="BG2981" s="5">
        <v>115</v>
      </c>
      <c r="BH2981" s="5">
        <v>115</v>
      </c>
      <c r="BI2981" s="5">
        <v>119</v>
      </c>
      <c r="BJ2981" s="5">
        <v>120</v>
      </c>
      <c r="BK2981" s="5">
        <v>119</v>
      </c>
      <c r="BL2981" s="5">
        <v>119</v>
      </c>
      <c r="BM2981" s="5">
        <v>121</v>
      </c>
      <c r="BN2981" s="5">
        <v>123</v>
      </c>
      <c r="BO2981" s="5">
        <v>124</v>
      </c>
      <c r="BP2981" s="5">
        <v>122</v>
      </c>
      <c r="BQ2981" s="5">
        <v>119</v>
      </c>
      <c r="BR2981" s="5">
        <v>121</v>
      </c>
      <c r="BS2981">
        <v>121</v>
      </c>
      <c r="BT2981">
        <v>118</v>
      </c>
      <c r="BU2981">
        <v>118</v>
      </c>
      <c r="BV2981">
        <v>120</v>
      </c>
      <c r="BW2981">
        <v>123</v>
      </c>
      <c r="BX2981">
        <v>126</v>
      </c>
      <c r="BY2981">
        <v>124</v>
      </c>
      <c r="BZ2981">
        <v>117</v>
      </c>
      <c r="CA2981">
        <v>116</v>
      </c>
      <c r="CB2981">
        <v>115</v>
      </c>
      <c r="CC2981">
        <v>121</v>
      </c>
      <c r="CD2981">
        <v>119</v>
      </c>
      <c r="CE2981">
        <v>121</v>
      </c>
      <c r="CF2981">
        <v>120</v>
      </c>
      <c r="CG2981">
        <v>124</v>
      </c>
      <c r="CH2981">
        <v>125</v>
      </c>
      <c r="CI2981">
        <v>117</v>
      </c>
      <c r="CJ2981">
        <v>115</v>
      </c>
      <c r="CK2981">
        <v>116</v>
      </c>
      <c r="CL2981">
        <v>119</v>
      </c>
      <c r="CM2981">
        <v>114</v>
      </c>
      <c r="CN2981">
        <v>112</v>
      </c>
      <c r="CO2981">
        <v>112</v>
      </c>
      <c r="CP2981">
        <v>118</v>
      </c>
      <c r="CQ2981">
        <v>120</v>
      </c>
      <c r="CR2981">
        <v>116</v>
      </c>
      <c r="CS2981">
        <v>114</v>
      </c>
      <c r="CT2981">
        <v>117</v>
      </c>
      <c r="CU2981">
        <v>113</v>
      </c>
      <c r="CV2981">
        <v>113</v>
      </c>
      <c r="CW2981">
        <v>111</v>
      </c>
      <c r="CX2981" t="s">
        <v>5</v>
      </c>
      <c r="CY2981" t="s">
        <v>118</v>
      </c>
    </row>
    <row r="2982" spans="1:103" x14ac:dyDescent="0.25">
      <c r="BS2982" cm="1">
        <f t="array" ref="BS2982">SUMPRODUCT(--(MOD(AN2981:BR2981,5)=0))</f>
        <v>5</v>
      </c>
      <c r="BT2982">
        <f>AVERAGE(AN2981:BR2981)</f>
        <v>118.74193548387096</v>
      </c>
    </row>
    <row r="2983" spans="1:103" x14ac:dyDescent="0.25">
      <c r="D2983" s="5">
        <f>AVERAGE(D2929:D2980)</f>
        <v>3397.2884615384614</v>
      </c>
      <c r="AN2983" s="5">
        <f>AVERAGE(AN2929:AN2980)</f>
        <v>103.94230769230769</v>
      </c>
      <c r="AO2983" s="5">
        <f t="shared" ref="AO2983:BR2983" si="3813">AVERAGE(AO2929:AO2980)</f>
        <v>101.69230769230769</v>
      </c>
      <c r="AP2983" s="5">
        <f t="shared" si="3813"/>
        <v>99.211538461538467</v>
      </c>
      <c r="AQ2983" s="5">
        <f t="shared" si="3813"/>
        <v>97.711538461538467</v>
      </c>
      <c r="AR2983" s="5">
        <f t="shared" si="3813"/>
        <v>97.019230769230774</v>
      </c>
      <c r="AS2983" s="5">
        <f t="shared" si="3813"/>
        <v>97.480769230769226</v>
      </c>
      <c r="AT2983" s="5">
        <f t="shared" si="3813"/>
        <v>99.105769230769226</v>
      </c>
      <c r="AU2983" s="5">
        <f t="shared" si="3813"/>
        <v>102.48076923076923</v>
      </c>
      <c r="AV2983" s="5">
        <f t="shared" si="3813"/>
        <v>102.92307692307692</v>
      </c>
      <c r="AW2983" s="5">
        <f t="shared" si="3813"/>
        <v>102.28846153846153</v>
      </c>
      <c r="AX2983" s="5">
        <f t="shared" si="3813"/>
        <v>101.90384615384616</v>
      </c>
      <c r="AY2983" s="5">
        <f t="shared" si="3813"/>
        <v>103.15384615384616</v>
      </c>
      <c r="AZ2983" s="5">
        <f t="shared" si="3813"/>
        <v>103.76923076923077</v>
      </c>
      <c r="BA2983" s="5">
        <f t="shared" si="3813"/>
        <v>103</v>
      </c>
      <c r="BB2983" s="5">
        <f t="shared" si="3813"/>
        <v>101.40384615384616</v>
      </c>
      <c r="BC2983" s="5">
        <f t="shared" si="3813"/>
        <v>100.98076923076923</v>
      </c>
      <c r="BD2983" s="5">
        <f t="shared" si="3813"/>
        <v>100.78846153846153</v>
      </c>
      <c r="BE2983" s="5">
        <f t="shared" si="3813"/>
        <v>98.019230769230774</v>
      </c>
      <c r="BF2983" s="5">
        <f t="shared" si="3813"/>
        <v>96.32692307692308</v>
      </c>
      <c r="BG2983" s="5">
        <f t="shared" si="3813"/>
        <v>96.807692307692307</v>
      </c>
      <c r="BH2983" s="5">
        <f t="shared" si="3813"/>
        <v>97.40384615384616</v>
      </c>
      <c r="BI2983" s="5">
        <f t="shared" si="3813"/>
        <v>99.365384615384613</v>
      </c>
      <c r="BJ2983" s="5">
        <f t="shared" si="3813"/>
        <v>99.980769230769226</v>
      </c>
      <c r="BK2983" s="5">
        <f t="shared" si="3813"/>
        <v>101.26923076923077</v>
      </c>
      <c r="BL2983" s="5">
        <f t="shared" si="3813"/>
        <v>102.82692307692308</v>
      </c>
      <c r="BM2983" s="5">
        <f t="shared" si="3813"/>
        <v>104.15384615384616</v>
      </c>
      <c r="BN2983" s="5">
        <f t="shared" si="3813"/>
        <v>105.45192307692308</v>
      </c>
      <c r="BO2983" s="5">
        <f t="shared" si="3813"/>
        <v>105.25961538461539</v>
      </c>
      <c r="BP2983" s="5">
        <f t="shared" si="3813"/>
        <v>102.82692307692308</v>
      </c>
      <c r="BQ2983" s="5">
        <f t="shared" si="3813"/>
        <v>100.70192307692308</v>
      </c>
      <c r="BR2983" s="5">
        <f t="shared" si="3813"/>
        <v>100.40384615384616</v>
      </c>
    </row>
    <row r="2984" spans="1:103" x14ac:dyDescent="0.25">
      <c r="AI2984" s="13">
        <f>-AM2984/(AVERAGE(D2929:D2980)-D2981)</f>
        <v>-4.9523618032815539E-3</v>
      </c>
      <c r="AJ2984" t="s">
        <v>263</v>
      </c>
      <c r="AK2984">
        <f>AVERAGE(AN2981:BR2981)</f>
        <v>118.74193548387096</v>
      </c>
      <c r="AL2984">
        <f>AVERAGE(AN2983:BR2983)</f>
        <v>100.95657568238211</v>
      </c>
      <c r="AM2984">
        <f>AK2984-AL2984</f>
        <v>17.785359801488852</v>
      </c>
      <c r="AN2984" s="5">
        <f>AN2983+$AM2984</f>
        <v>121.72766749379655</v>
      </c>
      <c r="AO2984" s="5">
        <f t="shared" ref="AO2984:BR2984" si="3814">AO2983+$AM2984</f>
        <v>119.47766749379655</v>
      </c>
      <c r="AP2984" s="5">
        <f t="shared" si="3814"/>
        <v>116.99689826302732</v>
      </c>
      <c r="AQ2984" s="5">
        <f t="shared" si="3814"/>
        <v>115.49689826302732</v>
      </c>
      <c r="AR2984" s="5">
        <f t="shared" si="3814"/>
        <v>114.80459057071963</v>
      </c>
      <c r="AS2984" s="5">
        <f t="shared" si="3814"/>
        <v>115.26612903225808</v>
      </c>
      <c r="AT2984" s="5">
        <f t="shared" si="3814"/>
        <v>116.89112903225808</v>
      </c>
      <c r="AU2984" s="5">
        <f t="shared" si="3814"/>
        <v>120.26612903225808</v>
      </c>
      <c r="AV2984" s="5">
        <f t="shared" si="3814"/>
        <v>120.70843672456577</v>
      </c>
      <c r="AW2984" s="5">
        <f t="shared" si="3814"/>
        <v>120.07382133995038</v>
      </c>
      <c r="AX2984" s="5">
        <f t="shared" si="3814"/>
        <v>119.68920595533501</v>
      </c>
      <c r="AY2984" s="5">
        <f t="shared" si="3814"/>
        <v>120.93920595533501</v>
      </c>
      <c r="AZ2984" s="5">
        <f t="shared" si="3814"/>
        <v>121.55459057071963</v>
      </c>
      <c r="BA2984" s="5">
        <f t="shared" si="3814"/>
        <v>120.78535980148885</v>
      </c>
      <c r="BB2984" s="5">
        <f t="shared" si="3814"/>
        <v>119.18920595533501</v>
      </c>
      <c r="BC2984" s="5">
        <f t="shared" si="3814"/>
        <v>118.76612903225808</v>
      </c>
      <c r="BD2984" s="5">
        <f t="shared" si="3814"/>
        <v>118.57382133995038</v>
      </c>
      <c r="BE2984" s="5">
        <f t="shared" si="3814"/>
        <v>115.80459057071963</v>
      </c>
      <c r="BF2984" s="5">
        <f t="shared" si="3814"/>
        <v>114.11228287841193</v>
      </c>
      <c r="BG2984" s="5">
        <f t="shared" si="3814"/>
        <v>114.59305210918116</v>
      </c>
      <c r="BH2984" s="5">
        <f t="shared" si="3814"/>
        <v>115.18920595533501</v>
      </c>
      <c r="BI2984" s="5">
        <f t="shared" si="3814"/>
        <v>117.15074441687347</v>
      </c>
      <c r="BJ2984" s="5">
        <f t="shared" si="3814"/>
        <v>117.76612903225808</v>
      </c>
      <c r="BK2984" s="5">
        <f t="shared" si="3814"/>
        <v>119.05459057071963</v>
      </c>
      <c r="BL2984" s="5">
        <f t="shared" si="3814"/>
        <v>120.61228287841193</v>
      </c>
      <c r="BM2984" s="5">
        <f t="shared" si="3814"/>
        <v>121.93920595533501</v>
      </c>
      <c r="BN2984" s="5">
        <f t="shared" si="3814"/>
        <v>123.23728287841193</v>
      </c>
      <c r="BO2984" s="5">
        <f t="shared" si="3814"/>
        <v>123.04497518610424</v>
      </c>
      <c r="BP2984" s="5">
        <f t="shared" si="3814"/>
        <v>120.61228287841193</v>
      </c>
      <c r="BQ2984" s="5">
        <f t="shared" si="3814"/>
        <v>118.48728287841193</v>
      </c>
      <c r="BR2984" s="5">
        <f t="shared" si="3814"/>
        <v>118.18920595533501</v>
      </c>
    </row>
    <row r="2985" spans="1:103" x14ac:dyDescent="0.25">
      <c r="AI2985" s="11"/>
      <c r="AN2985" s="5">
        <f>AN2981-AN2984</f>
        <v>1.2723325062034547</v>
      </c>
      <c r="AO2985" s="5">
        <f t="shared" ref="AO2985:BR2985" si="3815">AO2981-AO2984</f>
        <v>1.5223325062034547</v>
      </c>
      <c r="AP2985" s="5">
        <f t="shared" si="3815"/>
        <v>-0.99689826302731888</v>
      </c>
      <c r="AQ2985" s="5">
        <f t="shared" si="3815"/>
        <v>-1.4968982630273189</v>
      </c>
      <c r="AR2985" s="5">
        <f t="shared" si="3815"/>
        <v>-2.8045905707196255</v>
      </c>
      <c r="AS2985" s="5">
        <f t="shared" si="3815"/>
        <v>-0.26612903225807827</v>
      </c>
      <c r="AT2985" s="5">
        <f t="shared" si="3815"/>
        <v>1.1088709677419217</v>
      </c>
      <c r="AU2985" s="5">
        <f t="shared" si="3815"/>
        <v>0.73387096774192173</v>
      </c>
      <c r="AV2985" s="5">
        <f t="shared" si="3815"/>
        <v>1.2915632754342283</v>
      </c>
      <c r="AW2985" s="5">
        <f t="shared" si="3815"/>
        <v>-7.3821339950384868E-2</v>
      </c>
      <c r="AX2985" s="5">
        <f t="shared" si="3815"/>
        <v>-2.6892059553350123</v>
      </c>
      <c r="AY2985" s="5">
        <f t="shared" si="3815"/>
        <v>-1.9392059553350123</v>
      </c>
      <c r="AZ2985" s="5">
        <f t="shared" si="3815"/>
        <v>-3.5545905707196255</v>
      </c>
      <c r="BA2985" s="5">
        <f t="shared" si="3815"/>
        <v>0.21464019851114813</v>
      </c>
      <c r="BB2985" s="5">
        <f t="shared" si="3815"/>
        <v>-0.18920595533501228</v>
      </c>
      <c r="BC2985" s="5">
        <f t="shared" si="3815"/>
        <v>0.23387096774192173</v>
      </c>
      <c r="BD2985" s="5">
        <f t="shared" si="3815"/>
        <v>0.42617866004961513</v>
      </c>
      <c r="BE2985" s="5">
        <f t="shared" si="3815"/>
        <v>0.19540942928037452</v>
      </c>
      <c r="BF2985" s="5">
        <f t="shared" si="3815"/>
        <v>-0.11228287841193207</v>
      </c>
      <c r="BG2985" s="5">
        <f t="shared" si="3815"/>
        <v>0.40694789081884153</v>
      </c>
      <c r="BH2985" s="5">
        <f t="shared" si="3815"/>
        <v>-0.18920595533501228</v>
      </c>
      <c r="BI2985" s="5">
        <f t="shared" si="3815"/>
        <v>1.8492555831265349</v>
      </c>
      <c r="BJ2985" s="5">
        <f t="shared" si="3815"/>
        <v>2.2338709677419217</v>
      </c>
      <c r="BK2985" s="5">
        <f t="shared" si="3815"/>
        <v>-5.4590570719625475E-2</v>
      </c>
      <c r="BL2985" s="5">
        <f t="shared" si="3815"/>
        <v>-1.6122828784119321</v>
      </c>
      <c r="BM2985" s="5">
        <f t="shared" si="3815"/>
        <v>-0.93920595533501228</v>
      </c>
      <c r="BN2985" s="5">
        <f t="shared" si="3815"/>
        <v>-0.23728287841193207</v>
      </c>
      <c r="BO2985" s="5">
        <f t="shared" si="3815"/>
        <v>0.95502481389576133</v>
      </c>
      <c r="BP2985" s="5">
        <f t="shared" si="3815"/>
        <v>1.3877171215880679</v>
      </c>
      <c r="BQ2985" s="5">
        <f t="shared" si="3815"/>
        <v>0.51271712158806793</v>
      </c>
      <c r="BR2985" s="5">
        <f t="shared" si="3815"/>
        <v>2.8107940446649877</v>
      </c>
      <c r="BS2985" s="15">
        <f>STDEV(AN2985:BR2985)</f>
        <v>1.4798540026591263</v>
      </c>
      <c r="BT2985" t="s">
        <v>264</v>
      </c>
    </row>
    <row r="2986" spans="1:103" x14ac:dyDescent="0.25">
      <c r="AI2986" s="11"/>
      <c r="AN2986" s="5">
        <f>ABS(AN2985)</f>
        <v>1.2723325062034547</v>
      </c>
      <c r="AO2986" s="5">
        <f t="shared" ref="AO2986" si="3816">ABS(AO2985)</f>
        <v>1.5223325062034547</v>
      </c>
      <c r="AP2986" s="5">
        <f t="shared" ref="AP2986" si="3817">ABS(AP2985)</f>
        <v>0.99689826302731888</v>
      </c>
      <c r="AQ2986" s="5">
        <f t="shared" ref="AQ2986" si="3818">ABS(AQ2985)</f>
        <v>1.4968982630273189</v>
      </c>
      <c r="AR2986" s="5">
        <f t="shared" ref="AR2986" si="3819">ABS(AR2985)</f>
        <v>2.8045905707196255</v>
      </c>
      <c r="AS2986" s="5">
        <f t="shared" ref="AS2986" si="3820">ABS(AS2985)</f>
        <v>0.26612903225807827</v>
      </c>
      <c r="AT2986" s="5">
        <f t="shared" ref="AT2986" si="3821">ABS(AT2985)</f>
        <v>1.1088709677419217</v>
      </c>
      <c r="AU2986" s="5">
        <f t="shared" ref="AU2986" si="3822">ABS(AU2985)</f>
        <v>0.73387096774192173</v>
      </c>
      <c r="AV2986" s="5">
        <f t="shared" ref="AV2986" si="3823">ABS(AV2985)</f>
        <v>1.2915632754342283</v>
      </c>
      <c r="AW2986" s="5">
        <f t="shared" ref="AW2986" si="3824">ABS(AW2985)</f>
        <v>7.3821339950384868E-2</v>
      </c>
      <c r="AX2986" s="5">
        <f t="shared" ref="AX2986" si="3825">ABS(AX2985)</f>
        <v>2.6892059553350123</v>
      </c>
      <c r="AY2986" s="5">
        <f t="shared" ref="AY2986" si="3826">ABS(AY2985)</f>
        <v>1.9392059553350123</v>
      </c>
      <c r="AZ2986" s="5">
        <f t="shared" ref="AZ2986" si="3827">ABS(AZ2985)</f>
        <v>3.5545905707196255</v>
      </c>
      <c r="BA2986" s="5">
        <f t="shared" ref="BA2986" si="3828">ABS(BA2985)</f>
        <v>0.21464019851114813</v>
      </c>
      <c r="BB2986" s="5">
        <f t="shared" ref="BB2986" si="3829">ABS(BB2985)</f>
        <v>0.18920595533501228</v>
      </c>
      <c r="BC2986" s="5">
        <f t="shared" ref="BC2986" si="3830">ABS(BC2985)</f>
        <v>0.23387096774192173</v>
      </c>
      <c r="BD2986" s="5">
        <f t="shared" ref="BD2986" si="3831">ABS(BD2985)</f>
        <v>0.42617866004961513</v>
      </c>
      <c r="BE2986" s="5">
        <f t="shared" ref="BE2986" si="3832">ABS(BE2985)</f>
        <v>0.19540942928037452</v>
      </c>
      <c r="BF2986" s="5">
        <f t="shared" ref="BF2986" si="3833">ABS(BF2985)</f>
        <v>0.11228287841193207</v>
      </c>
      <c r="BG2986" s="5">
        <f t="shared" ref="BG2986" si="3834">ABS(BG2985)</f>
        <v>0.40694789081884153</v>
      </c>
      <c r="BH2986" s="5">
        <f t="shared" ref="BH2986" si="3835">ABS(BH2985)</f>
        <v>0.18920595533501228</v>
      </c>
      <c r="BI2986" s="5">
        <f t="shared" ref="BI2986" si="3836">ABS(BI2985)</f>
        <v>1.8492555831265349</v>
      </c>
      <c r="BJ2986" s="5">
        <f t="shared" ref="BJ2986" si="3837">ABS(BJ2985)</f>
        <v>2.2338709677419217</v>
      </c>
      <c r="BK2986" s="5">
        <f t="shared" ref="BK2986" si="3838">ABS(BK2985)</f>
        <v>5.4590570719625475E-2</v>
      </c>
      <c r="BL2986" s="5">
        <f t="shared" ref="BL2986" si="3839">ABS(BL2985)</f>
        <v>1.6122828784119321</v>
      </c>
      <c r="BM2986" s="5">
        <f t="shared" ref="BM2986" si="3840">ABS(BM2985)</f>
        <v>0.93920595533501228</v>
      </c>
      <c r="BN2986" s="5">
        <f t="shared" ref="BN2986" si="3841">ABS(BN2985)</f>
        <v>0.23728287841193207</v>
      </c>
      <c r="BO2986" s="5">
        <f t="shared" ref="BO2986" si="3842">ABS(BO2985)</f>
        <v>0.95502481389576133</v>
      </c>
      <c r="BP2986" s="5">
        <f t="shared" ref="BP2986" si="3843">ABS(BP2985)</f>
        <v>1.3877171215880679</v>
      </c>
      <c r="BQ2986" s="5">
        <f t="shared" ref="BQ2986" si="3844">ABS(BQ2985)</f>
        <v>0.51271712158806793</v>
      </c>
      <c r="BR2986" s="5">
        <f t="shared" ref="BR2986" si="3845">ABS(BR2985)</f>
        <v>2.8107940446649877</v>
      </c>
      <c r="BS2986" s="15">
        <f>AVERAGE(AN2986:BR2986)</f>
        <v>1.1067998078924213</v>
      </c>
      <c r="BT2986" t="s">
        <v>268</v>
      </c>
    </row>
    <row r="2988" spans="1:103" x14ac:dyDescent="0.25">
      <c r="A2988" t="s">
        <v>21</v>
      </c>
      <c r="B2988">
        <v>37.708100000000002</v>
      </c>
      <c r="C2988">
        <v>-117.23309999999999</v>
      </c>
      <c r="D2988">
        <v>5690</v>
      </c>
      <c r="E2988" t="s">
        <v>1</v>
      </c>
      <c r="F2988">
        <v>142.1</v>
      </c>
      <c r="G2988">
        <v>1995</v>
      </c>
      <c r="H2988">
        <v>8</v>
      </c>
      <c r="I2988" t="s">
        <v>260</v>
      </c>
      <c r="J2988">
        <v>79</v>
      </c>
      <c r="K2988">
        <v>74</v>
      </c>
      <c r="L2988">
        <v>74</v>
      </c>
      <c r="M2988">
        <v>80</v>
      </c>
      <c r="N2988">
        <v>77</v>
      </c>
      <c r="O2988">
        <v>53</v>
      </c>
      <c r="P2988">
        <v>53</v>
      </c>
      <c r="Q2988">
        <v>58</v>
      </c>
      <c r="R2988">
        <v>71</v>
      </c>
      <c r="S2988">
        <v>79</v>
      </c>
      <c r="T2988">
        <v>85</v>
      </c>
      <c r="U2988">
        <v>86</v>
      </c>
      <c r="V2988">
        <v>85</v>
      </c>
      <c r="W2988">
        <v>77</v>
      </c>
      <c r="X2988">
        <v>77</v>
      </c>
      <c r="Y2988">
        <v>55</v>
      </c>
      <c r="Z2988">
        <v>65</v>
      </c>
      <c r="AA2988">
        <v>72</v>
      </c>
      <c r="AB2988">
        <v>76</v>
      </c>
      <c r="AC2988">
        <v>66</v>
      </c>
      <c r="AD2988">
        <v>72</v>
      </c>
      <c r="AE2988">
        <v>79</v>
      </c>
      <c r="AF2988">
        <v>83</v>
      </c>
      <c r="AG2988">
        <v>85</v>
      </c>
      <c r="AH2988">
        <v>89</v>
      </c>
      <c r="AI2988">
        <v>88</v>
      </c>
      <c r="AJ2988">
        <v>87</v>
      </c>
      <c r="AK2988">
        <v>87</v>
      </c>
      <c r="AL2988">
        <v>81</v>
      </c>
      <c r="AM2988">
        <v>81</v>
      </c>
      <c r="AN2988" s="5">
        <v>78</v>
      </c>
      <c r="AO2988" s="5">
        <v>82</v>
      </c>
      <c r="AP2988" s="5">
        <v>82</v>
      </c>
      <c r="AQ2988" s="5">
        <v>85</v>
      </c>
      <c r="AR2988" s="5">
        <v>89</v>
      </c>
      <c r="AS2988" s="5">
        <v>89</v>
      </c>
      <c r="AT2988" s="5">
        <v>89</v>
      </c>
      <c r="AU2988" s="5">
        <v>87</v>
      </c>
      <c r="AV2988" s="5">
        <v>87</v>
      </c>
      <c r="AW2988" s="5">
        <v>86</v>
      </c>
      <c r="AX2988" s="5">
        <v>84</v>
      </c>
      <c r="AY2988" s="5">
        <v>80</v>
      </c>
      <c r="AZ2988" s="5">
        <v>79</v>
      </c>
      <c r="BA2988" s="5">
        <v>87</v>
      </c>
      <c r="BB2988" s="5">
        <v>89</v>
      </c>
      <c r="BC2988" s="5">
        <v>90</v>
      </c>
      <c r="BD2988" s="5">
        <v>76</v>
      </c>
      <c r="BE2988" s="5">
        <v>83</v>
      </c>
      <c r="BF2988" s="5">
        <v>84</v>
      </c>
      <c r="BG2988" s="5">
        <v>84</v>
      </c>
      <c r="BH2988" s="5">
        <v>87</v>
      </c>
      <c r="BI2988" s="5">
        <v>85</v>
      </c>
      <c r="BJ2988" s="5">
        <v>89</v>
      </c>
      <c r="BK2988" s="5">
        <v>93</v>
      </c>
      <c r="BL2988" s="5">
        <v>92</v>
      </c>
      <c r="BM2988" s="5">
        <v>94</v>
      </c>
      <c r="BN2988" s="5">
        <v>94</v>
      </c>
      <c r="BO2988" s="5">
        <v>86</v>
      </c>
      <c r="BP2988" s="5">
        <v>97</v>
      </c>
      <c r="BQ2988" s="5">
        <v>93</v>
      </c>
      <c r="BR2988" s="5">
        <v>92</v>
      </c>
      <c r="BS2988">
        <v>93</v>
      </c>
      <c r="BT2988">
        <v>92</v>
      </c>
      <c r="BU2988">
        <v>92</v>
      </c>
      <c r="BV2988">
        <v>92</v>
      </c>
      <c r="BW2988">
        <v>92</v>
      </c>
      <c r="BX2988">
        <v>91</v>
      </c>
      <c r="BY2988">
        <v>92</v>
      </c>
      <c r="BZ2988">
        <v>92</v>
      </c>
      <c r="CA2988">
        <v>92</v>
      </c>
      <c r="CB2988">
        <v>90</v>
      </c>
      <c r="CC2988">
        <v>86</v>
      </c>
      <c r="CD2988">
        <v>87</v>
      </c>
      <c r="CE2988">
        <v>90</v>
      </c>
      <c r="CF2988">
        <v>91</v>
      </c>
      <c r="CG2988">
        <v>91</v>
      </c>
      <c r="CH2988">
        <v>85</v>
      </c>
      <c r="CI2988">
        <v>84</v>
      </c>
      <c r="CJ2988">
        <v>85</v>
      </c>
      <c r="CK2988">
        <v>89</v>
      </c>
      <c r="CL2988">
        <v>78</v>
      </c>
      <c r="CM2988">
        <v>84</v>
      </c>
      <c r="CN2988">
        <v>85</v>
      </c>
      <c r="CO2988">
        <v>85</v>
      </c>
      <c r="CP2988">
        <v>83</v>
      </c>
      <c r="CQ2988">
        <v>84</v>
      </c>
      <c r="CR2988">
        <v>85</v>
      </c>
      <c r="CS2988">
        <v>86</v>
      </c>
      <c r="CT2988">
        <v>85</v>
      </c>
      <c r="CU2988">
        <v>86</v>
      </c>
      <c r="CV2988">
        <v>89</v>
      </c>
      <c r="CW2988">
        <v>89</v>
      </c>
      <c r="CX2988" t="s">
        <v>2</v>
      </c>
      <c r="CY2988" t="s">
        <v>22</v>
      </c>
    </row>
    <row r="2989" spans="1:103" x14ac:dyDescent="0.25">
      <c r="A2989" t="s">
        <v>211</v>
      </c>
      <c r="B2989">
        <v>37.8431</v>
      </c>
      <c r="C2989">
        <v>-118.4778</v>
      </c>
      <c r="D2989">
        <v>5450</v>
      </c>
      <c r="E2989" t="s">
        <v>1</v>
      </c>
      <c r="F2989">
        <v>209.4</v>
      </c>
      <c r="G2989">
        <v>1995</v>
      </c>
      <c r="H2989">
        <v>8</v>
      </c>
      <c r="I2989" t="s">
        <v>260</v>
      </c>
      <c r="J2989">
        <v>79</v>
      </c>
      <c r="K2989">
        <v>76</v>
      </c>
      <c r="L2989">
        <v>77</v>
      </c>
      <c r="M2989">
        <v>83</v>
      </c>
      <c r="N2989">
        <v>75</v>
      </c>
      <c r="O2989">
        <v>58</v>
      </c>
      <c r="P2989">
        <v>49</v>
      </c>
      <c r="Q2989">
        <v>61</v>
      </c>
      <c r="R2989">
        <v>74</v>
      </c>
      <c r="S2989">
        <v>83</v>
      </c>
      <c r="T2989">
        <v>89</v>
      </c>
      <c r="U2989">
        <v>88</v>
      </c>
      <c r="V2989">
        <v>87</v>
      </c>
      <c r="W2989">
        <v>81</v>
      </c>
      <c r="X2989">
        <v>69</v>
      </c>
      <c r="Y2989">
        <v>59</v>
      </c>
      <c r="Z2989">
        <v>65</v>
      </c>
      <c r="AA2989">
        <v>75</v>
      </c>
      <c r="AB2989">
        <v>77</v>
      </c>
      <c r="AC2989">
        <v>70</v>
      </c>
      <c r="AD2989">
        <v>75</v>
      </c>
      <c r="AE2989">
        <v>83</v>
      </c>
      <c r="AF2989">
        <v>89</v>
      </c>
      <c r="AG2989">
        <v>92</v>
      </c>
      <c r="AH2989">
        <v>92</v>
      </c>
      <c r="AI2989">
        <v>89</v>
      </c>
      <c r="AJ2989">
        <v>89</v>
      </c>
      <c r="AK2989">
        <v>86</v>
      </c>
      <c r="AL2989">
        <v>81</v>
      </c>
      <c r="AM2989">
        <v>83</v>
      </c>
      <c r="AN2989" s="5">
        <v>80</v>
      </c>
      <c r="AO2989" s="5">
        <v>86</v>
      </c>
      <c r="AP2989" s="5">
        <v>87</v>
      </c>
      <c r="AQ2989" s="5">
        <v>91</v>
      </c>
      <c r="AR2989" s="5">
        <v>92</v>
      </c>
      <c r="AS2989" s="5">
        <v>85</v>
      </c>
      <c r="AT2989" s="5">
        <v>92</v>
      </c>
      <c r="AU2989" s="5">
        <v>88</v>
      </c>
      <c r="AV2989" s="5">
        <v>89</v>
      </c>
      <c r="AW2989" s="5">
        <v>89</v>
      </c>
      <c r="AX2989" s="5">
        <v>87</v>
      </c>
      <c r="AY2989" s="5">
        <v>81</v>
      </c>
      <c r="AZ2989" s="5">
        <v>84</v>
      </c>
      <c r="BA2989" s="5">
        <v>91</v>
      </c>
      <c r="BB2989" s="5">
        <v>94</v>
      </c>
      <c r="BC2989" s="5">
        <v>93</v>
      </c>
      <c r="BD2989" s="5">
        <v>79</v>
      </c>
      <c r="BE2989" s="5">
        <v>85</v>
      </c>
      <c r="BF2989" s="5">
        <v>87</v>
      </c>
      <c r="BG2989" s="5">
        <v>90</v>
      </c>
      <c r="BH2989" s="5">
        <v>89</v>
      </c>
      <c r="BI2989" s="5">
        <v>89</v>
      </c>
      <c r="BJ2989" s="5">
        <v>94</v>
      </c>
      <c r="BK2989" s="5">
        <v>96</v>
      </c>
      <c r="BL2989" s="5">
        <v>94</v>
      </c>
      <c r="BM2989" s="5">
        <v>97</v>
      </c>
      <c r="BN2989" s="5">
        <v>96</v>
      </c>
      <c r="BO2989" s="5">
        <v>97</v>
      </c>
      <c r="BP2989" s="5">
        <v>95</v>
      </c>
      <c r="BQ2989" s="5">
        <v>97</v>
      </c>
      <c r="BR2989" s="5">
        <v>98</v>
      </c>
      <c r="BS2989">
        <v>94</v>
      </c>
      <c r="BT2989">
        <v>94</v>
      </c>
      <c r="BU2989">
        <v>96</v>
      </c>
      <c r="BV2989">
        <v>98</v>
      </c>
      <c r="BW2989">
        <v>96</v>
      </c>
      <c r="BX2989">
        <v>94</v>
      </c>
      <c r="BY2989">
        <v>89</v>
      </c>
      <c r="BZ2989">
        <v>92</v>
      </c>
      <c r="CA2989">
        <v>96</v>
      </c>
      <c r="CB2989">
        <v>92</v>
      </c>
      <c r="CC2989">
        <v>89</v>
      </c>
      <c r="CD2989">
        <v>91</v>
      </c>
      <c r="CE2989">
        <v>93</v>
      </c>
      <c r="CF2989">
        <v>99</v>
      </c>
      <c r="CG2989">
        <v>94</v>
      </c>
      <c r="CH2989">
        <v>90</v>
      </c>
      <c r="CI2989">
        <v>86</v>
      </c>
      <c r="CJ2989">
        <v>90</v>
      </c>
      <c r="CK2989">
        <v>95</v>
      </c>
      <c r="CL2989">
        <v>85</v>
      </c>
      <c r="CM2989">
        <v>90</v>
      </c>
      <c r="CN2989">
        <v>88</v>
      </c>
      <c r="CO2989">
        <v>88</v>
      </c>
      <c r="CP2989">
        <v>88</v>
      </c>
      <c r="CQ2989">
        <v>88</v>
      </c>
      <c r="CR2989">
        <v>90</v>
      </c>
      <c r="CS2989">
        <v>89</v>
      </c>
      <c r="CT2989">
        <v>88</v>
      </c>
      <c r="CU2989">
        <v>91</v>
      </c>
      <c r="CV2989">
        <v>94</v>
      </c>
      <c r="CW2989">
        <v>93</v>
      </c>
      <c r="CX2989" t="s">
        <v>5</v>
      </c>
      <c r="CY2989" t="s">
        <v>212</v>
      </c>
    </row>
    <row r="2990" spans="1:103" x14ac:dyDescent="0.25">
      <c r="A2990" t="s">
        <v>209</v>
      </c>
      <c r="B2990">
        <v>35.123100000000001</v>
      </c>
      <c r="C2990">
        <v>-115.4114</v>
      </c>
      <c r="D2990">
        <v>5413</v>
      </c>
      <c r="E2990" t="s">
        <v>1</v>
      </c>
      <c r="F2990">
        <v>198.4</v>
      </c>
      <c r="G2990">
        <v>1995</v>
      </c>
      <c r="H2990">
        <v>8</v>
      </c>
      <c r="I2990" t="s">
        <v>260</v>
      </c>
      <c r="J2990">
        <v>77</v>
      </c>
      <c r="K2990">
        <v>73</v>
      </c>
      <c r="L2990">
        <v>78</v>
      </c>
      <c r="M2990">
        <v>82</v>
      </c>
      <c r="N2990">
        <v>78</v>
      </c>
      <c r="O2990">
        <v>65</v>
      </c>
      <c r="P2990">
        <v>53</v>
      </c>
      <c r="Q2990">
        <v>61</v>
      </c>
      <c r="R2990">
        <v>73</v>
      </c>
      <c r="S2990">
        <v>80</v>
      </c>
      <c r="T2990">
        <v>87</v>
      </c>
      <c r="U2990">
        <v>87</v>
      </c>
      <c r="V2990">
        <v>86</v>
      </c>
      <c r="W2990">
        <v>82</v>
      </c>
      <c r="X2990">
        <v>71</v>
      </c>
      <c r="Y2990">
        <v>51</v>
      </c>
      <c r="Z2990">
        <v>64</v>
      </c>
      <c r="AA2990">
        <v>76</v>
      </c>
      <c r="AB2990">
        <v>79</v>
      </c>
      <c r="AC2990">
        <v>77</v>
      </c>
      <c r="AD2990">
        <v>79</v>
      </c>
      <c r="AE2990">
        <v>84</v>
      </c>
      <c r="AF2990">
        <v>85</v>
      </c>
      <c r="AG2990">
        <v>86</v>
      </c>
      <c r="AH2990">
        <v>91</v>
      </c>
      <c r="AI2990">
        <v>88</v>
      </c>
      <c r="AJ2990">
        <v>86</v>
      </c>
      <c r="AK2990">
        <v>89</v>
      </c>
      <c r="AL2990">
        <v>85</v>
      </c>
      <c r="AM2990">
        <v>84</v>
      </c>
      <c r="AN2990" s="5">
        <v>82</v>
      </c>
      <c r="AO2990" s="5">
        <v>82</v>
      </c>
      <c r="AP2990" s="5">
        <v>84</v>
      </c>
      <c r="AQ2990" s="5">
        <v>90</v>
      </c>
      <c r="AR2990" s="5">
        <v>89</v>
      </c>
      <c r="AS2990" s="5">
        <v>87</v>
      </c>
      <c r="AT2990" s="5">
        <v>92</v>
      </c>
      <c r="AU2990" s="5">
        <v>93</v>
      </c>
      <c r="AV2990" s="5">
        <v>91</v>
      </c>
      <c r="AW2990" s="5">
        <v>82</v>
      </c>
      <c r="AX2990" s="5">
        <v>85</v>
      </c>
      <c r="AY2990" s="5">
        <v>84</v>
      </c>
      <c r="AZ2990" s="5">
        <v>82</v>
      </c>
      <c r="BA2990" s="5">
        <v>87</v>
      </c>
      <c r="BB2990" s="5">
        <v>90</v>
      </c>
      <c r="BC2990" s="5">
        <v>74</v>
      </c>
      <c r="BD2990" s="5">
        <v>86</v>
      </c>
      <c r="BE2990" s="5">
        <v>85</v>
      </c>
      <c r="BF2990" s="5">
        <v>86</v>
      </c>
      <c r="BG2990" s="5">
        <v>85</v>
      </c>
      <c r="BH2990" s="5">
        <v>85</v>
      </c>
      <c r="BI2990" s="5">
        <v>85</v>
      </c>
      <c r="BJ2990" s="5">
        <v>90</v>
      </c>
      <c r="BK2990" s="5">
        <v>92</v>
      </c>
      <c r="BL2990" s="5">
        <v>92</v>
      </c>
      <c r="BM2990" s="5">
        <v>95</v>
      </c>
      <c r="BN2990" s="5">
        <v>97</v>
      </c>
      <c r="BO2990" s="5">
        <v>101</v>
      </c>
      <c r="BP2990" s="5">
        <v>100</v>
      </c>
      <c r="BQ2990" s="5">
        <v>99</v>
      </c>
      <c r="BR2990" s="5">
        <v>94</v>
      </c>
      <c r="BS2990">
        <v>98</v>
      </c>
      <c r="BT2990">
        <v>96</v>
      </c>
      <c r="BU2990">
        <v>95</v>
      </c>
      <c r="BV2990">
        <v>94</v>
      </c>
      <c r="BW2990">
        <v>93</v>
      </c>
      <c r="BX2990">
        <v>94</v>
      </c>
      <c r="BY2990">
        <v>94</v>
      </c>
      <c r="BZ2990">
        <v>95</v>
      </c>
      <c r="CA2990">
        <v>94</v>
      </c>
      <c r="CB2990">
        <v>86</v>
      </c>
      <c r="CC2990">
        <v>88</v>
      </c>
      <c r="CD2990">
        <v>83</v>
      </c>
      <c r="CE2990">
        <v>91</v>
      </c>
      <c r="CF2990">
        <v>90</v>
      </c>
      <c r="CG2990">
        <v>84</v>
      </c>
      <c r="CH2990">
        <v>83</v>
      </c>
      <c r="CI2990">
        <v>84</v>
      </c>
      <c r="CJ2990">
        <v>87</v>
      </c>
      <c r="CK2990">
        <v>87</v>
      </c>
      <c r="CL2990">
        <v>74</v>
      </c>
      <c r="CM2990">
        <v>82</v>
      </c>
      <c r="CN2990">
        <v>87</v>
      </c>
      <c r="CO2990">
        <v>87</v>
      </c>
      <c r="CP2990">
        <v>83</v>
      </c>
      <c r="CQ2990">
        <v>86</v>
      </c>
      <c r="CR2990">
        <v>86</v>
      </c>
      <c r="CS2990">
        <v>86</v>
      </c>
      <c r="CT2990">
        <v>88</v>
      </c>
      <c r="CU2990">
        <v>91</v>
      </c>
      <c r="CV2990">
        <v>92</v>
      </c>
      <c r="CW2990">
        <v>92</v>
      </c>
      <c r="CX2990" t="s">
        <v>5</v>
      </c>
      <c r="CY2990" t="s">
        <v>210</v>
      </c>
    </row>
    <row r="2991" spans="1:103" x14ac:dyDescent="0.25">
      <c r="A2991" t="s">
        <v>107</v>
      </c>
      <c r="B2991">
        <v>38.050600000000003</v>
      </c>
      <c r="C2991">
        <v>-117.09059999999999</v>
      </c>
      <c r="D2991">
        <v>5399</v>
      </c>
      <c r="E2991" t="s">
        <v>1</v>
      </c>
      <c r="F2991">
        <v>177.5</v>
      </c>
      <c r="G2991">
        <v>1995</v>
      </c>
      <c r="H2991">
        <v>8</v>
      </c>
      <c r="I2991" t="s">
        <v>260</v>
      </c>
      <c r="J2991">
        <v>82</v>
      </c>
      <c r="K2991">
        <v>76</v>
      </c>
      <c r="L2991">
        <v>78</v>
      </c>
      <c r="M2991">
        <v>85</v>
      </c>
      <c r="N2991">
        <v>80</v>
      </c>
      <c r="O2991">
        <v>58</v>
      </c>
      <c r="P2991">
        <v>53</v>
      </c>
      <c r="Q2991">
        <v>62</v>
      </c>
      <c r="R2991">
        <v>74</v>
      </c>
      <c r="S2991">
        <v>82</v>
      </c>
      <c r="T2991">
        <v>89</v>
      </c>
      <c r="U2991">
        <v>91</v>
      </c>
      <c r="V2991">
        <v>90</v>
      </c>
      <c r="W2991">
        <v>80</v>
      </c>
      <c r="X2991">
        <v>68</v>
      </c>
      <c r="Y2991">
        <v>58</v>
      </c>
      <c r="Z2991">
        <v>69</v>
      </c>
      <c r="AA2991">
        <v>75</v>
      </c>
      <c r="AB2991">
        <v>80</v>
      </c>
      <c r="AC2991">
        <v>68</v>
      </c>
      <c r="AD2991">
        <v>76</v>
      </c>
      <c r="AE2991">
        <v>82</v>
      </c>
      <c r="AF2991">
        <v>88</v>
      </c>
      <c r="AG2991">
        <v>91</v>
      </c>
      <c r="AH2991">
        <v>95</v>
      </c>
      <c r="AI2991">
        <v>92</v>
      </c>
      <c r="AJ2991">
        <v>92</v>
      </c>
      <c r="AK2991">
        <v>93</v>
      </c>
      <c r="AL2991">
        <v>84</v>
      </c>
      <c r="AM2991">
        <v>85</v>
      </c>
      <c r="AN2991" s="5">
        <v>84</v>
      </c>
      <c r="AO2991" s="5">
        <v>85</v>
      </c>
      <c r="AP2991" s="5">
        <v>83</v>
      </c>
      <c r="AQ2991" s="5">
        <v>88</v>
      </c>
      <c r="AR2991" s="5">
        <v>93</v>
      </c>
      <c r="AS2991" s="5">
        <v>92</v>
      </c>
      <c r="AT2991" s="5">
        <v>93</v>
      </c>
      <c r="AU2991" s="5">
        <v>89</v>
      </c>
      <c r="AV2991" s="5">
        <v>92</v>
      </c>
      <c r="AW2991" s="5">
        <v>89</v>
      </c>
      <c r="AX2991" s="5">
        <v>87</v>
      </c>
      <c r="AY2991" s="5">
        <v>85</v>
      </c>
      <c r="AZ2991" s="5">
        <v>84</v>
      </c>
      <c r="BA2991" s="5">
        <v>89</v>
      </c>
      <c r="BB2991" s="5">
        <v>92</v>
      </c>
      <c r="BC2991" s="5">
        <v>94</v>
      </c>
      <c r="BD2991" s="5">
        <v>76</v>
      </c>
      <c r="BE2991" s="5">
        <v>86</v>
      </c>
      <c r="BF2991" s="5">
        <v>87</v>
      </c>
      <c r="BG2991" s="5">
        <v>88</v>
      </c>
      <c r="BH2991" s="5">
        <v>90</v>
      </c>
      <c r="BI2991" s="5">
        <v>89</v>
      </c>
      <c r="BJ2991" s="5">
        <v>92</v>
      </c>
      <c r="BK2991" s="5">
        <v>97</v>
      </c>
      <c r="BL2991" s="5">
        <v>95</v>
      </c>
      <c r="BM2991" s="5">
        <v>97</v>
      </c>
      <c r="BN2991" s="5">
        <v>98</v>
      </c>
      <c r="BO2991" s="5">
        <v>100</v>
      </c>
      <c r="BP2991" s="5">
        <v>99</v>
      </c>
      <c r="BQ2991" s="5">
        <v>95</v>
      </c>
      <c r="BR2991" s="5">
        <v>96</v>
      </c>
      <c r="BS2991">
        <v>98</v>
      </c>
      <c r="BT2991">
        <v>97</v>
      </c>
      <c r="BU2991">
        <v>97</v>
      </c>
      <c r="BV2991">
        <v>96</v>
      </c>
      <c r="BW2991">
        <v>95</v>
      </c>
      <c r="BX2991">
        <v>95</v>
      </c>
      <c r="BY2991">
        <v>94</v>
      </c>
      <c r="BZ2991">
        <v>91</v>
      </c>
      <c r="CA2991">
        <v>96</v>
      </c>
      <c r="CB2991">
        <v>94</v>
      </c>
      <c r="CC2991">
        <v>89</v>
      </c>
      <c r="CD2991">
        <v>91</v>
      </c>
      <c r="CE2991">
        <v>92</v>
      </c>
      <c r="CF2991">
        <v>95</v>
      </c>
      <c r="CG2991">
        <v>92</v>
      </c>
      <c r="CH2991">
        <v>90</v>
      </c>
      <c r="CI2991">
        <v>88</v>
      </c>
      <c r="CJ2991">
        <v>88</v>
      </c>
      <c r="CK2991">
        <v>92</v>
      </c>
      <c r="CL2991">
        <v>84</v>
      </c>
      <c r="CM2991">
        <v>85</v>
      </c>
      <c r="CN2991">
        <v>86</v>
      </c>
      <c r="CO2991">
        <v>87</v>
      </c>
      <c r="CP2991">
        <v>87</v>
      </c>
      <c r="CQ2991">
        <v>87</v>
      </c>
      <c r="CR2991">
        <v>88</v>
      </c>
      <c r="CS2991">
        <v>87</v>
      </c>
      <c r="CT2991">
        <v>88</v>
      </c>
      <c r="CU2991">
        <v>90</v>
      </c>
      <c r="CV2991">
        <v>92</v>
      </c>
      <c r="CW2991">
        <v>93</v>
      </c>
      <c r="CX2991" t="s">
        <v>2</v>
      </c>
      <c r="CY2991" t="s">
        <v>108</v>
      </c>
    </row>
    <row r="2992" spans="1:103" x14ac:dyDescent="0.25">
      <c r="A2992" t="s">
        <v>169</v>
      </c>
      <c r="B2992">
        <v>38.203299999999999</v>
      </c>
      <c r="C2992">
        <v>-116.1758</v>
      </c>
      <c r="D2992">
        <v>5300</v>
      </c>
      <c r="E2992" t="s">
        <v>1</v>
      </c>
      <c r="F2992">
        <v>202.8</v>
      </c>
      <c r="G2992">
        <v>1995</v>
      </c>
      <c r="H2992">
        <v>8</v>
      </c>
      <c r="I2992" t="s">
        <v>260</v>
      </c>
      <c r="J2992">
        <v>81</v>
      </c>
      <c r="K2992">
        <v>70</v>
      </c>
      <c r="L2992">
        <v>74</v>
      </c>
      <c r="M2992">
        <v>79</v>
      </c>
      <c r="N2992">
        <v>81</v>
      </c>
      <c r="O2992">
        <v>45</v>
      </c>
      <c r="P2992">
        <v>49</v>
      </c>
      <c r="Q2992">
        <v>48</v>
      </c>
      <c r="R2992">
        <v>56</v>
      </c>
      <c r="S2992">
        <v>59</v>
      </c>
      <c r="T2992">
        <v>89</v>
      </c>
      <c r="U2992">
        <v>90</v>
      </c>
      <c r="V2992">
        <v>89</v>
      </c>
      <c r="W2992">
        <v>89</v>
      </c>
      <c r="X2992">
        <v>78</v>
      </c>
      <c r="Y2992">
        <v>50</v>
      </c>
      <c r="Z2992">
        <v>67</v>
      </c>
      <c r="AA2992">
        <v>77</v>
      </c>
      <c r="AB2992">
        <v>79</v>
      </c>
      <c r="AC2992">
        <v>70</v>
      </c>
      <c r="AD2992">
        <v>73</v>
      </c>
      <c r="AE2992">
        <v>80</v>
      </c>
      <c r="AF2992">
        <v>85</v>
      </c>
      <c r="AG2992">
        <v>87</v>
      </c>
      <c r="AH2992">
        <v>89</v>
      </c>
      <c r="AI2992">
        <v>93</v>
      </c>
      <c r="AJ2992">
        <v>94</v>
      </c>
      <c r="AK2992">
        <v>95</v>
      </c>
      <c r="AL2992">
        <v>90</v>
      </c>
      <c r="AM2992">
        <v>83</v>
      </c>
      <c r="AN2992" s="5">
        <v>85</v>
      </c>
      <c r="AO2992" s="5">
        <v>83</v>
      </c>
      <c r="AP2992" s="5">
        <v>87</v>
      </c>
      <c r="AQ2992" s="5">
        <v>86</v>
      </c>
      <c r="AR2992" s="5">
        <v>93</v>
      </c>
      <c r="AS2992" s="5">
        <v>95</v>
      </c>
      <c r="AT2992" s="5">
        <v>94</v>
      </c>
      <c r="AU2992" s="5">
        <v>94</v>
      </c>
      <c r="AV2992" s="5">
        <v>92</v>
      </c>
      <c r="AW2992" s="5">
        <v>92</v>
      </c>
      <c r="AX2992" s="5">
        <v>90</v>
      </c>
      <c r="AY2992" s="5">
        <v>92</v>
      </c>
      <c r="AZ2992" s="5">
        <v>91</v>
      </c>
      <c r="BA2992" s="5">
        <v>93</v>
      </c>
      <c r="BB2992" s="5">
        <v>90</v>
      </c>
      <c r="BC2992" s="5">
        <v>96</v>
      </c>
      <c r="BD2992" s="5">
        <v>93</v>
      </c>
      <c r="BE2992" s="5">
        <v>89</v>
      </c>
      <c r="BF2992" s="5">
        <v>85</v>
      </c>
      <c r="BG2992" s="5">
        <v>87</v>
      </c>
      <c r="BH2992" s="5">
        <v>89</v>
      </c>
      <c r="BI2992" s="5">
        <v>92</v>
      </c>
      <c r="BJ2992" s="5">
        <v>95</v>
      </c>
      <c r="BK2992" s="5">
        <v>96</v>
      </c>
      <c r="BL2992" s="5">
        <v>97</v>
      </c>
      <c r="BM2992" s="5">
        <v>98</v>
      </c>
      <c r="BN2992" s="5">
        <v>98</v>
      </c>
      <c r="BO2992" s="5">
        <v>99</v>
      </c>
      <c r="BP2992" s="5">
        <v>98</v>
      </c>
      <c r="BQ2992" s="5">
        <v>96</v>
      </c>
      <c r="BR2992" s="5">
        <v>95</v>
      </c>
      <c r="BS2992">
        <v>95</v>
      </c>
      <c r="BT2992">
        <v>96</v>
      </c>
      <c r="BU2992">
        <v>97</v>
      </c>
      <c r="BV2992">
        <v>97</v>
      </c>
      <c r="BW2992">
        <v>97</v>
      </c>
      <c r="BX2992">
        <v>96</v>
      </c>
      <c r="BY2992">
        <v>97</v>
      </c>
      <c r="BZ2992">
        <v>97</v>
      </c>
      <c r="CA2992">
        <v>97</v>
      </c>
      <c r="CB2992">
        <v>91</v>
      </c>
      <c r="CC2992">
        <v>92</v>
      </c>
      <c r="CD2992">
        <v>90</v>
      </c>
      <c r="CE2992">
        <v>89</v>
      </c>
      <c r="CF2992">
        <v>93</v>
      </c>
      <c r="CG2992">
        <v>92</v>
      </c>
      <c r="CH2992">
        <v>91</v>
      </c>
      <c r="CI2992">
        <v>88</v>
      </c>
      <c r="CJ2992">
        <v>92</v>
      </c>
      <c r="CK2992">
        <v>92</v>
      </c>
      <c r="CM2992">
        <v>84</v>
      </c>
      <c r="CN2992">
        <v>64</v>
      </c>
      <c r="CP2992">
        <v>86</v>
      </c>
      <c r="CQ2992">
        <v>90</v>
      </c>
      <c r="CR2992">
        <v>90</v>
      </c>
      <c r="CS2992">
        <v>88</v>
      </c>
      <c r="CT2992">
        <v>90</v>
      </c>
      <c r="CU2992">
        <v>91</v>
      </c>
      <c r="CV2992">
        <v>93</v>
      </c>
      <c r="CW2992">
        <v>95</v>
      </c>
      <c r="CX2992" t="s">
        <v>2</v>
      </c>
      <c r="CY2992" t="s">
        <v>170</v>
      </c>
    </row>
    <row r="2993" spans="1:103" x14ac:dyDescent="0.25">
      <c r="A2993" t="s">
        <v>193</v>
      </c>
      <c r="B2993">
        <v>38.175600000000003</v>
      </c>
      <c r="C2993">
        <v>-115.40689999999999</v>
      </c>
      <c r="D2993">
        <v>5230</v>
      </c>
      <c r="E2993" t="s">
        <v>1</v>
      </c>
      <c r="F2993">
        <v>229.9</v>
      </c>
      <c r="G2993">
        <v>1995</v>
      </c>
      <c r="H2993">
        <v>8</v>
      </c>
      <c r="I2993" t="s">
        <v>260</v>
      </c>
      <c r="J2993">
        <v>81</v>
      </c>
      <c r="K2993">
        <v>69</v>
      </c>
      <c r="L2993">
        <v>72</v>
      </c>
      <c r="M2993">
        <v>79</v>
      </c>
      <c r="N2993">
        <v>82</v>
      </c>
      <c r="O2993">
        <v>54</v>
      </c>
      <c r="P2993">
        <v>46</v>
      </c>
      <c r="Q2993">
        <v>56</v>
      </c>
      <c r="R2993">
        <v>71</v>
      </c>
      <c r="S2993">
        <v>80</v>
      </c>
      <c r="T2993">
        <v>87</v>
      </c>
      <c r="U2993">
        <v>90</v>
      </c>
      <c r="V2993">
        <v>89</v>
      </c>
      <c r="W2993">
        <v>88</v>
      </c>
      <c r="X2993">
        <v>73</v>
      </c>
      <c r="Y2993">
        <v>59</v>
      </c>
      <c r="Z2993">
        <v>69</v>
      </c>
      <c r="AA2993">
        <v>74</v>
      </c>
      <c r="AB2993">
        <v>80</v>
      </c>
      <c r="AC2993">
        <v>77</v>
      </c>
      <c r="AD2993">
        <v>74</v>
      </c>
      <c r="AE2993">
        <v>81</v>
      </c>
      <c r="AF2993">
        <v>84</v>
      </c>
      <c r="AG2993">
        <v>88</v>
      </c>
      <c r="AH2993">
        <v>89</v>
      </c>
      <c r="AI2993">
        <v>93</v>
      </c>
      <c r="AJ2993">
        <v>91</v>
      </c>
      <c r="AK2993">
        <v>90</v>
      </c>
      <c r="AL2993">
        <v>82</v>
      </c>
      <c r="AM2993">
        <v>84</v>
      </c>
      <c r="AN2993" s="5">
        <v>82</v>
      </c>
      <c r="AO2993" s="5">
        <v>83</v>
      </c>
      <c r="AP2993" s="5">
        <v>83</v>
      </c>
      <c r="AQ2993" s="5">
        <v>86</v>
      </c>
      <c r="AR2993" s="5">
        <v>93</v>
      </c>
      <c r="AS2993" s="5">
        <v>93</v>
      </c>
      <c r="AT2993" s="5">
        <v>94</v>
      </c>
      <c r="AU2993" s="5">
        <v>93</v>
      </c>
      <c r="AV2993" s="5">
        <v>92</v>
      </c>
      <c r="AW2993" s="5">
        <v>86</v>
      </c>
      <c r="AX2993" s="5">
        <v>90</v>
      </c>
      <c r="AY2993" s="5">
        <v>86</v>
      </c>
      <c r="AZ2993" s="5">
        <v>86</v>
      </c>
      <c r="BA2993" s="5">
        <v>89</v>
      </c>
      <c r="BB2993" s="5">
        <v>95</v>
      </c>
      <c r="BC2993" s="5">
        <v>94</v>
      </c>
      <c r="BD2993" s="5">
        <v>75</v>
      </c>
      <c r="BE2993" s="5">
        <v>85</v>
      </c>
      <c r="BF2993" s="5">
        <v>88</v>
      </c>
      <c r="BG2993" s="5">
        <v>92</v>
      </c>
      <c r="BH2993" s="5">
        <v>91</v>
      </c>
      <c r="BI2993" s="5">
        <v>91</v>
      </c>
      <c r="BJ2993" s="5">
        <v>93</v>
      </c>
      <c r="BK2993" s="5">
        <v>96</v>
      </c>
      <c r="BL2993" s="5">
        <v>96</v>
      </c>
      <c r="BM2993" s="5">
        <v>98</v>
      </c>
      <c r="BN2993" s="5">
        <v>98</v>
      </c>
      <c r="BO2993" s="5">
        <v>102</v>
      </c>
      <c r="BP2993" s="5">
        <v>99</v>
      </c>
      <c r="BQ2993" s="5">
        <v>97</v>
      </c>
      <c r="BR2993" s="5">
        <v>96</v>
      </c>
      <c r="BS2993">
        <v>97</v>
      </c>
      <c r="BT2993">
        <v>98</v>
      </c>
      <c r="BU2993">
        <v>96</v>
      </c>
      <c r="BV2993">
        <v>97</v>
      </c>
      <c r="BW2993">
        <v>98</v>
      </c>
      <c r="BX2993">
        <v>96</v>
      </c>
      <c r="BY2993">
        <v>95</v>
      </c>
      <c r="BZ2993">
        <v>94</v>
      </c>
      <c r="CA2993">
        <v>97</v>
      </c>
      <c r="CB2993">
        <v>94</v>
      </c>
      <c r="CC2993">
        <v>91</v>
      </c>
      <c r="CD2993">
        <v>91</v>
      </c>
      <c r="CE2993">
        <v>93</v>
      </c>
      <c r="CF2993">
        <v>96</v>
      </c>
      <c r="CG2993">
        <v>94</v>
      </c>
      <c r="CH2993">
        <v>90</v>
      </c>
      <c r="CI2993">
        <v>88</v>
      </c>
      <c r="CJ2993">
        <v>91</v>
      </c>
      <c r="CK2993">
        <v>94</v>
      </c>
      <c r="CL2993">
        <v>83</v>
      </c>
      <c r="CM2993">
        <v>87</v>
      </c>
      <c r="CN2993">
        <v>84</v>
      </c>
      <c r="CO2993">
        <v>84</v>
      </c>
      <c r="CP2993">
        <v>87</v>
      </c>
      <c r="CQ2993">
        <v>88</v>
      </c>
      <c r="CR2993">
        <v>91</v>
      </c>
      <c r="CS2993">
        <v>90</v>
      </c>
      <c r="CT2993">
        <v>90</v>
      </c>
      <c r="CU2993">
        <v>92</v>
      </c>
      <c r="CV2993">
        <v>94</v>
      </c>
      <c r="CW2993">
        <v>95</v>
      </c>
      <c r="CX2993" t="s">
        <v>2</v>
      </c>
      <c r="CY2993" t="s">
        <v>194</v>
      </c>
    </row>
    <row r="2994" spans="1:103" x14ac:dyDescent="0.25">
      <c r="A2994" t="s">
        <v>89</v>
      </c>
      <c r="B2994">
        <v>37.373899999999999</v>
      </c>
      <c r="C2994">
        <v>-117.9803</v>
      </c>
      <c r="D2994">
        <v>5225</v>
      </c>
      <c r="E2994" t="s">
        <v>1</v>
      </c>
      <c r="F2994">
        <v>141.5</v>
      </c>
      <c r="G2994">
        <v>1995</v>
      </c>
      <c r="H2994">
        <v>8</v>
      </c>
      <c r="I2994" t="s">
        <v>260</v>
      </c>
      <c r="J2994">
        <v>81</v>
      </c>
      <c r="K2994">
        <v>78</v>
      </c>
      <c r="L2994">
        <v>79</v>
      </c>
      <c r="M2994">
        <v>83</v>
      </c>
      <c r="N2994">
        <v>75</v>
      </c>
      <c r="O2994">
        <v>50</v>
      </c>
      <c r="P2994">
        <v>52</v>
      </c>
      <c r="Q2994">
        <v>65</v>
      </c>
      <c r="S2994">
        <v>82</v>
      </c>
      <c r="T2994">
        <v>89</v>
      </c>
      <c r="U2994">
        <v>89</v>
      </c>
      <c r="V2994">
        <v>89</v>
      </c>
      <c r="W2994">
        <v>79</v>
      </c>
      <c r="X2994">
        <v>82</v>
      </c>
      <c r="Y2994">
        <v>63</v>
      </c>
      <c r="Z2994">
        <v>77</v>
      </c>
      <c r="AA2994">
        <v>75</v>
      </c>
      <c r="AB2994">
        <v>80</v>
      </c>
      <c r="AC2994">
        <v>73</v>
      </c>
      <c r="AD2994">
        <v>81</v>
      </c>
      <c r="AE2994">
        <v>83</v>
      </c>
      <c r="AF2994">
        <v>87</v>
      </c>
      <c r="AG2994">
        <v>90</v>
      </c>
      <c r="AH2994">
        <v>87</v>
      </c>
      <c r="AI2994">
        <v>91</v>
      </c>
      <c r="AK2994">
        <v>91</v>
      </c>
      <c r="AL2994">
        <v>89</v>
      </c>
      <c r="AM2994">
        <v>85</v>
      </c>
      <c r="AN2994" s="5">
        <v>88</v>
      </c>
      <c r="AO2994" s="5">
        <v>86</v>
      </c>
      <c r="AP2994" s="5">
        <v>90</v>
      </c>
      <c r="AQ2994" s="5">
        <v>89</v>
      </c>
      <c r="AR2994" s="5">
        <v>94</v>
      </c>
      <c r="AS2994" s="5">
        <v>92</v>
      </c>
      <c r="AT2994" s="5">
        <v>95</v>
      </c>
      <c r="AU2994" s="5">
        <v>92</v>
      </c>
      <c r="AV2994" s="5">
        <v>90</v>
      </c>
      <c r="AW2994" s="5">
        <v>91</v>
      </c>
      <c r="AX2994" s="5">
        <v>90</v>
      </c>
      <c r="AY2994" s="5">
        <v>85</v>
      </c>
      <c r="AZ2994" s="5">
        <v>83</v>
      </c>
      <c r="BA2994" s="5">
        <v>89</v>
      </c>
      <c r="BB2994" s="5">
        <v>92</v>
      </c>
      <c r="BC2994" s="5">
        <v>93</v>
      </c>
      <c r="BD2994" s="5">
        <v>89</v>
      </c>
      <c r="BE2994" s="5">
        <v>86</v>
      </c>
      <c r="BF2994" s="5">
        <v>87</v>
      </c>
      <c r="BG2994" s="5">
        <v>87</v>
      </c>
      <c r="BH2994" s="5">
        <v>91</v>
      </c>
      <c r="BI2994" s="5">
        <v>90</v>
      </c>
      <c r="BJ2994" s="5">
        <v>91</v>
      </c>
      <c r="BK2994" s="5">
        <v>94</v>
      </c>
      <c r="BL2994" s="5">
        <v>95</v>
      </c>
      <c r="BM2994" s="5">
        <v>96</v>
      </c>
      <c r="BN2994" s="5">
        <v>98</v>
      </c>
      <c r="BO2994" s="5">
        <v>100</v>
      </c>
      <c r="BP2994" s="5">
        <v>98</v>
      </c>
      <c r="BQ2994" s="5">
        <v>95</v>
      </c>
      <c r="BR2994" s="5">
        <v>97</v>
      </c>
      <c r="BS2994">
        <v>95</v>
      </c>
      <c r="BT2994">
        <v>97</v>
      </c>
      <c r="BU2994">
        <v>94</v>
      </c>
      <c r="BV2994">
        <v>94</v>
      </c>
      <c r="BY2994">
        <v>95</v>
      </c>
      <c r="BZ2994">
        <v>91</v>
      </c>
      <c r="CA2994">
        <v>93</v>
      </c>
      <c r="CB2994">
        <v>96</v>
      </c>
      <c r="CC2994">
        <v>91</v>
      </c>
      <c r="CD2994">
        <v>91</v>
      </c>
      <c r="CE2994">
        <v>91</v>
      </c>
      <c r="CF2994">
        <v>93</v>
      </c>
      <c r="CH2994">
        <v>90</v>
      </c>
      <c r="CI2994">
        <v>87</v>
      </c>
      <c r="CJ2994">
        <v>89</v>
      </c>
      <c r="CK2994">
        <v>90</v>
      </c>
      <c r="CL2994">
        <v>83</v>
      </c>
      <c r="CM2994">
        <v>82</v>
      </c>
      <c r="CN2994">
        <v>82</v>
      </c>
      <c r="CP2994">
        <v>86</v>
      </c>
      <c r="CQ2994">
        <v>86</v>
      </c>
      <c r="CR2994">
        <v>86</v>
      </c>
      <c r="CS2994">
        <v>86</v>
      </c>
      <c r="CT2994">
        <v>87</v>
      </c>
      <c r="CU2994">
        <v>90</v>
      </c>
      <c r="CV2994">
        <v>90</v>
      </c>
      <c r="CW2994">
        <v>92</v>
      </c>
      <c r="CX2994" t="s">
        <v>5</v>
      </c>
      <c r="CY2994" t="s">
        <v>90</v>
      </c>
    </row>
    <row r="2995" spans="1:103" x14ac:dyDescent="0.25">
      <c r="A2995" t="s">
        <v>177</v>
      </c>
      <c r="B2995">
        <v>38.303600000000003</v>
      </c>
      <c r="C2995">
        <v>-116.1925</v>
      </c>
      <c r="D2995">
        <v>5200</v>
      </c>
      <c r="E2995" t="s">
        <v>1</v>
      </c>
      <c r="F2995">
        <v>213</v>
      </c>
      <c r="G2995">
        <v>1995</v>
      </c>
      <c r="H2995">
        <v>8</v>
      </c>
      <c r="I2995" t="s">
        <v>260</v>
      </c>
      <c r="J2995">
        <v>81</v>
      </c>
      <c r="K2995">
        <v>70</v>
      </c>
      <c r="L2995">
        <v>74</v>
      </c>
      <c r="M2995">
        <v>81</v>
      </c>
      <c r="N2995">
        <v>81</v>
      </c>
      <c r="O2995">
        <v>55</v>
      </c>
      <c r="P2995">
        <v>49</v>
      </c>
      <c r="Q2995">
        <v>59</v>
      </c>
      <c r="R2995">
        <v>71</v>
      </c>
      <c r="S2995">
        <v>81</v>
      </c>
      <c r="T2995">
        <v>89</v>
      </c>
      <c r="U2995">
        <v>91</v>
      </c>
      <c r="V2995">
        <v>90</v>
      </c>
      <c r="W2995">
        <v>86</v>
      </c>
      <c r="X2995">
        <v>71</v>
      </c>
      <c r="Y2995">
        <v>62</v>
      </c>
      <c r="Z2995">
        <v>69</v>
      </c>
      <c r="AA2995">
        <v>78</v>
      </c>
      <c r="AB2995">
        <v>79</v>
      </c>
      <c r="AC2995">
        <v>72</v>
      </c>
      <c r="AD2995">
        <v>77</v>
      </c>
      <c r="AE2995">
        <v>81</v>
      </c>
      <c r="AF2995">
        <v>86</v>
      </c>
      <c r="AG2995">
        <v>90</v>
      </c>
      <c r="AH2995">
        <v>92</v>
      </c>
      <c r="AI2995">
        <v>94</v>
      </c>
      <c r="AJ2995">
        <v>92</v>
      </c>
      <c r="AK2995">
        <v>89</v>
      </c>
      <c r="AL2995">
        <v>85</v>
      </c>
      <c r="AM2995">
        <v>85</v>
      </c>
      <c r="AN2995" s="5">
        <v>82</v>
      </c>
      <c r="AO2995" s="5">
        <v>85</v>
      </c>
      <c r="AP2995" s="5">
        <v>84</v>
      </c>
      <c r="AQ2995" s="5">
        <v>90</v>
      </c>
      <c r="AR2995" s="5">
        <v>93</v>
      </c>
      <c r="AS2995" s="5">
        <v>90</v>
      </c>
      <c r="AT2995" s="5">
        <v>94</v>
      </c>
      <c r="AU2995" s="5">
        <v>92</v>
      </c>
      <c r="AV2995" s="5">
        <v>94</v>
      </c>
      <c r="AW2995" s="5">
        <v>90</v>
      </c>
      <c r="AX2995" s="5">
        <v>89</v>
      </c>
      <c r="AY2995" s="5">
        <v>86</v>
      </c>
      <c r="AZ2995" s="5">
        <v>85</v>
      </c>
      <c r="BA2995" s="5">
        <v>91</v>
      </c>
      <c r="BB2995" s="5">
        <v>94</v>
      </c>
      <c r="BC2995" s="5">
        <v>96</v>
      </c>
      <c r="BD2995" s="5">
        <v>77</v>
      </c>
      <c r="BE2995" s="5">
        <v>86</v>
      </c>
      <c r="BF2995" s="5">
        <v>88</v>
      </c>
      <c r="BG2995" s="5">
        <v>90</v>
      </c>
      <c r="BH2995" s="5">
        <v>92</v>
      </c>
      <c r="BI2995" s="5">
        <v>90</v>
      </c>
      <c r="BJ2995" s="5">
        <v>92</v>
      </c>
      <c r="BK2995" s="5">
        <v>97</v>
      </c>
      <c r="BL2995" s="5">
        <v>97</v>
      </c>
      <c r="BM2995" s="5">
        <v>98</v>
      </c>
      <c r="BN2995" s="5">
        <v>98</v>
      </c>
      <c r="BO2995" s="5">
        <v>101</v>
      </c>
      <c r="BP2995" s="5">
        <v>98</v>
      </c>
      <c r="BQ2995" s="5">
        <v>96</v>
      </c>
      <c r="BR2995" s="5">
        <v>97</v>
      </c>
      <c r="BS2995">
        <v>98</v>
      </c>
      <c r="BT2995">
        <v>97</v>
      </c>
      <c r="BU2995">
        <v>96</v>
      </c>
      <c r="BV2995">
        <v>96</v>
      </c>
      <c r="BW2995">
        <v>98</v>
      </c>
      <c r="BX2995">
        <v>97</v>
      </c>
      <c r="BY2995">
        <v>96</v>
      </c>
      <c r="BZ2995">
        <v>92</v>
      </c>
      <c r="CA2995">
        <v>98</v>
      </c>
      <c r="CB2995">
        <v>94</v>
      </c>
      <c r="CC2995">
        <v>91</v>
      </c>
      <c r="CD2995">
        <v>91</v>
      </c>
      <c r="CE2995">
        <v>95</v>
      </c>
      <c r="CF2995">
        <v>95</v>
      </c>
      <c r="CG2995">
        <v>94</v>
      </c>
      <c r="CH2995">
        <v>90</v>
      </c>
      <c r="CI2995">
        <v>90</v>
      </c>
      <c r="CJ2995">
        <v>90</v>
      </c>
      <c r="CK2995">
        <v>94</v>
      </c>
      <c r="CL2995">
        <v>85</v>
      </c>
      <c r="CM2995">
        <v>81</v>
      </c>
      <c r="CN2995">
        <v>85</v>
      </c>
      <c r="CO2995">
        <v>83</v>
      </c>
      <c r="CP2995">
        <v>89</v>
      </c>
      <c r="CQ2995">
        <v>89</v>
      </c>
      <c r="CR2995">
        <v>92</v>
      </c>
      <c r="CS2995">
        <v>90</v>
      </c>
      <c r="CT2995">
        <v>90</v>
      </c>
      <c r="CU2995">
        <v>91</v>
      </c>
      <c r="CV2995">
        <v>95</v>
      </c>
      <c r="CW2995">
        <v>95</v>
      </c>
      <c r="CX2995" t="s">
        <v>2</v>
      </c>
      <c r="CY2995" t="s">
        <v>178</v>
      </c>
    </row>
    <row r="2996" spans="1:103" x14ac:dyDescent="0.25">
      <c r="A2996" t="s">
        <v>173</v>
      </c>
      <c r="B2996">
        <v>38.263100000000001</v>
      </c>
      <c r="C2996">
        <v>-117.51609999999999</v>
      </c>
      <c r="D2996">
        <v>5100</v>
      </c>
      <c r="E2996" t="s">
        <v>1</v>
      </c>
      <c r="F2996">
        <v>208.1</v>
      </c>
      <c r="G2996">
        <v>1995</v>
      </c>
      <c r="H2996">
        <v>8</v>
      </c>
      <c r="I2996" t="s">
        <v>260</v>
      </c>
      <c r="J2996">
        <v>82</v>
      </c>
      <c r="K2996">
        <v>76</v>
      </c>
      <c r="L2996">
        <v>77</v>
      </c>
      <c r="M2996">
        <v>85</v>
      </c>
      <c r="N2996">
        <v>79</v>
      </c>
      <c r="O2996">
        <v>54</v>
      </c>
      <c r="P2996">
        <v>54</v>
      </c>
      <c r="Q2996">
        <v>60</v>
      </c>
      <c r="R2996">
        <v>74</v>
      </c>
      <c r="S2996">
        <v>85</v>
      </c>
      <c r="T2996">
        <v>91</v>
      </c>
      <c r="U2996">
        <v>90</v>
      </c>
      <c r="V2996">
        <v>92</v>
      </c>
      <c r="W2996">
        <v>82</v>
      </c>
      <c r="X2996">
        <v>70</v>
      </c>
      <c r="Y2996">
        <v>59</v>
      </c>
      <c r="Z2996">
        <v>66</v>
      </c>
      <c r="AA2996">
        <v>78</v>
      </c>
      <c r="AB2996">
        <v>78</v>
      </c>
      <c r="AC2996">
        <v>65</v>
      </c>
      <c r="AD2996">
        <v>74</v>
      </c>
      <c r="AE2996">
        <v>82</v>
      </c>
      <c r="AF2996">
        <v>88</v>
      </c>
      <c r="AG2996">
        <v>91</v>
      </c>
      <c r="AH2996">
        <v>93</v>
      </c>
      <c r="AI2996">
        <v>94</v>
      </c>
      <c r="AJ2996">
        <v>92</v>
      </c>
      <c r="AK2996">
        <v>90</v>
      </c>
      <c r="AL2996">
        <v>84</v>
      </c>
      <c r="AM2996">
        <v>86</v>
      </c>
      <c r="AN2996" s="5">
        <v>84</v>
      </c>
      <c r="AO2996" s="5">
        <v>85</v>
      </c>
      <c r="AP2996" s="5">
        <v>83</v>
      </c>
      <c r="AQ2996" s="5">
        <v>87</v>
      </c>
      <c r="AR2996" s="5">
        <v>94</v>
      </c>
      <c r="AS2996" s="5">
        <v>92</v>
      </c>
      <c r="AT2996" s="5">
        <v>94</v>
      </c>
      <c r="AU2996" s="5">
        <v>94</v>
      </c>
      <c r="AV2996" s="5">
        <v>94</v>
      </c>
      <c r="AW2996" s="5">
        <v>92</v>
      </c>
      <c r="AX2996" s="5">
        <v>91</v>
      </c>
      <c r="AY2996" s="5">
        <v>83</v>
      </c>
      <c r="AZ2996" s="5">
        <v>83</v>
      </c>
      <c r="BA2996" s="5">
        <v>89</v>
      </c>
      <c r="BB2996" s="5">
        <v>93</v>
      </c>
      <c r="BC2996" s="5">
        <v>98</v>
      </c>
      <c r="BD2996" s="5">
        <v>78</v>
      </c>
      <c r="BE2996" s="5">
        <v>87</v>
      </c>
      <c r="BF2996" s="5">
        <v>89</v>
      </c>
      <c r="BG2996" s="5">
        <v>90</v>
      </c>
      <c r="BH2996" s="5">
        <v>90</v>
      </c>
      <c r="BI2996" s="5">
        <v>88</v>
      </c>
      <c r="BJ2996" s="5">
        <v>93</v>
      </c>
      <c r="BK2996" s="5">
        <v>96</v>
      </c>
      <c r="BL2996" s="5">
        <v>98</v>
      </c>
      <c r="BM2996" s="5">
        <v>98</v>
      </c>
      <c r="BN2996" s="5">
        <v>98</v>
      </c>
      <c r="BO2996" s="5">
        <v>99</v>
      </c>
      <c r="BP2996" s="5">
        <v>100</v>
      </c>
      <c r="BQ2996" s="5">
        <v>92</v>
      </c>
      <c r="BR2996" s="5">
        <v>97</v>
      </c>
      <c r="BS2996">
        <v>97</v>
      </c>
      <c r="BT2996">
        <v>96</v>
      </c>
      <c r="BU2996">
        <v>96</v>
      </c>
      <c r="BV2996">
        <v>98</v>
      </c>
      <c r="BW2996">
        <v>99</v>
      </c>
      <c r="BX2996">
        <v>97</v>
      </c>
      <c r="BY2996">
        <v>95</v>
      </c>
      <c r="BZ2996">
        <v>91</v>
      </c>
      <c r="CA2996">
        <v>98</v>
      </c>
      <c r="CB2996">
        <v>95</v>
      </c>
      <c r="CC2996">
        <v>90</v>
      </c>
      <c r="CD2996">
        <v>93</v>
      </c>
      <c r="CE2996">
        <v>94</v>
      </c>
      <c r="CF2996">
        <v>95</v>
      </c>
      <c r="CG2996">
        <v>96</v>
      </c>
      <c r="CH2996">
        <v>93</v>
      </c>
      <c r="CI2996">
        <v>89</v>
      </c>
      <c r="CJ2996">
        <v>87</v>
      </c>
      <c r="CK2996">
        <v>93</v>
      </c>
      <c r="CL2996">
        <v>87</v>
      </c>
      <c r="CM2996">
        <v>88</v>
      </c>
      <c r="CN2996">
        <v>88</v>
      </c>
      <c r="CO2996">
        <v>85</v>
      </c>
      <c r="CP2996">
        <v>88</v>
      </c>
      <c r="CQ2996">
        <v>89</v>
      </c>
      <c r="CR2996">
        <v>91</v>
      </c>
      <c r="CS2996">
        <v>90</v>
      </c>
      <c r="CT2996">
        <v>91</v>
      </c>
      <c r="CU2996">
        <v>91</v>
      </c>
      <c r="CV2996">
        <v>93</v>
      </c>
      <c r="CW2996">
        <v>95</v>
      </c>
      <c r="CX2996" t="s">
        <v>2</v>
      </c>
      <c r="CY2996" t="s">
        <v>174</v>
      </c>
    </row>
    <row r="2997" spans="1:103" x14ac:dyDescent="0.25">
      <c r="A2997" t="s">
        <v>201</v>
      </c>
      <c r="B2997">
        <v>35.770600000000002</v>
      </c>
      <c r="C2997">
        <v>-115.9092</v>
      </c>
      <c r="D2997">
        <v>5000</v>
      </c>
      <c r="E2997" t="s">
        <v>1</v>
      </c>
      <c r="F2997">
        <v>115.3</v>
      </c>
      <c r="G2997">
        <v>1995</v>
      </c>
      <c r="H2997">
        <v>8</v>
      </c>
      <c r="I2997" t="s">
        <v>260</v>
      </c>
      <c r="J2997">
        <v>80</v>
      </c>
      <c r="K2997">
        <v>77</v>
      </c>
      <c r="L2997">
        <v>80</v>
      </c>
      <c r="M2997">
        <v>84</v>
      </c>
      <c r="N2997">
        <v>74</v>
      </c>
      <c r="O2997">
        <v>68</v>
      </c>
      <c r="P2997">
        <v>55</v>
      </c>
      <c r="Q2997">
        <v>63</v>
      </c>
      <c r="R2997">
        <v>74</v>
      </c>
      <c r="S2997">
        <v>83</v>
      </c>
      <c r="T2997">
        <v>89</v>
      </c>
      <c r="U2997">
        <v>90</v>
      </c>
      <c r="V2997">
        <v>89</v>
      </c>
      <c r="W2997">
        <v>85</v>
      </c>
      <c r="X2997">
        <v>67</v>
      </c>
      <c r="Y2997">
        <v>52</v>
      </c>
      <c r="Z2997">
        <v>65</v>
      </c>
      <c r="AA2997">
        <v>74</v>
      </c>
      <c r="AB2997">
        <v>78</v>
      </c>
      <c r="AC2997">
        <v>79</v>
      </c>
      <c r="AD2997">
        <v>78</v>
      </c>
      <c r="AE2997">
        <v>85</v>
      </c>
      <c r="AF2997">
        <v>90</v>
      </c>
      <c r="AG2997">
        <v>92</v>
      </c>
      <c r="AH2997">
        <v>93</v>
      </c>
      <c r="AI2997">
        <v>95</v>
      </c>
      <c r="AJ2997">
        <v>93</v>
      </c>
      <c r="AK2997">
        <v>92</v>
      </c>
      <c r="AL2997">
        <v>88</v>
      </c>
      <c r="AM2997">
        <v>85</v>
      </c>
      <c r="AN2997" s="5">
        <v>84</v>
      </c>
      <c r="AO2997" s="5">
        <v>85</v>
      </c>
      <c r="AP2997" s="5">
        <v>87</v>
      </c>
      <c r="AQ2997" s="5">
        <v>91</v>
      </c>
      <c r="AR2997" s="5">
        <v>92</v>
      </c>
      <c r="AS2997" s="5">
        <v>89</v>
      </c>
      <c r="AT2997" s="5">
        <v>95</v>
      </c>
      <c r="AU2997" s="5">
        <v>96</v>
      </c>
      <c r="AV2997" s="5">
        <v>93</v>
      </c>
      <c r="AW2997" s="5">
        <v>87</v>
      </c>
      <c r="AX2997" s="5">
        <v>88</v>
      </c>
      <c r="AY2997" s="5">
        <v>84</v>
      </c>
      <c r="AZ2997" s="5">
        <v>87</v>
      </c>
      <c r="BA2997" s="5">
        <v>92</v>
      </c>
      <c r="BB2997" s="5">
        <v>95</v>
      </c>
      <c r="BC2997" s="5">
        <v>84</v>
      </c>
      <c r="BD2997" s="5">
        <v>89</v>
      </c>
      <c r="BE2997" s="5">
        <v>85</v>
      </c>
      <c r="BF2997" s="5">
        <v>87</v>
      </c>
      <c r="BG2997" s="5">
        <v>86</v>
      </c>
      <c r="BH2997" s="5">
        <v>88</v>
      </c>
      <c r="BI2997" s="5">
        <v>89</v>
      </c>
      <c r="BJ2997" s="5">
        <v>92</v>
      </c>
      <c r="BK2997" s="5">
        <v>94</v>
      </c>
      <c r="BL2997" s="5">
        <v>95</v>
      </c>
      <c r="BM2997" s="5">
        <v>96</v>
      </c>
      <c r="BN2997" s="5">
        <v>100</v>
      </c>
      <c r="BO2997" s="5">
        <v>102</v>
      </c>
      <c r="BP2997" s="5">
        <v>103</v>
      </c>
      <c r="BQ2997" s="5">
        <v>100</v>
      </c>
      <c r="BR2997" s="5">
        <v>98</v>
      </c>
      <c r="BS2997">
        <v>102</v>
      </c>
      <c r="BT2997">
        <v>99</v>
      </c>
      <c r="BU2997">
        <v>98</v>
      </c>
      <c r="BV2997">
        <v>97</v>
      </c>
      <c r="BW2997">
        <v>94</v>
      </c>
      <c r="BX2997">
        <v>97</v>
      </c>
      <c r="BY2997">
        <v>95</v>
      </c>
      <c r="BZ2997">
        <v>95</v>
      </c>
      <c r="CA2997">
        <v>95</v>
      </c>
      <c r="CB2997">
        <v>93</v>
      </c>
      <c r="CC2997">
        <v>91</v>
      </c>
      <c r="CD2997">
        <v>89</v>
      </c>
      <c r="CE2997">
        <v>93</v>
      </c>
      <c r="CF2997">
        <v>92</v>
      </c>
      <c r="CG2997">
        <v>90</v>
      </c>
      <c r="CH2997">
        <v>86</v>
      </c>
      <c r="CI2997">
        <v>85</v>
      </c>
      <c r="CJ2997">
        <v>89</v>
      </c>
      <c r="CK2997">
        <v>94</v>
      </c>
      <c r="CL2997">
        <v>75</v>
      </c>
      <c r="CM2997">
        <v>80</v>
      </c>
      <c r="CN2997">
        <v>86</v>
      </c>
      <c r="CO2997">
        <v>88</v>
      </c>
      <c r="CP2997">
        <v>88</v>
      </c>
      <c r="CQ2997">
        <v>88</v>
      </c>
      <c r="CR2997">
        <v>88</v>
      </c>
      <c r="CS2997">
        <v>88</v>
      </c>
      <c r="CT2997">
        <v>89</v>
      </c>
      <c r="CU2997">
        <v>92</v>
      </c>
      <c r="CV2997">
        <v>94</v>
      </c>
      <c r="CW2997">
        <v>96</v>
      </c>
      <c r="CX2997" t="s">
        <v>5</v>
      </c>
      <c r="CY2997" t="s">
        <v>202</v>
      </c>
    </row>
    <row r="2998" spans="1:103" x14ac:dyDescent="0.25">
      <c r="A2998" t="s">
        <v>15</v>
      </c>
      <c r="B2998">
        <v>37.606400000000001</v>
      </c>
      <c r="C2998">
        <v>-118</v>
      </c>
      <c r="D2998">
        <v>4900</v>
      </c>
      <c r="E2998" t="s">
        <v>1</v>
      </c>
      <c r="F2998">
        <v>162</v>
      </c>
      <c r="G2998">
        <v>1995</v>
      </c>
      <c r="H2998">
        <v>8</v>
      </c>
      <c r="I2998" t="s">
        <v>260</v>
      </c>
      <c r="J2998">
        <v>77</v>
      </c>
      <c r="K2998">
        <v>81</v>
      </c>
      <c r="L2998">
        <v>82</v>
      </c>
      <c r="M2998">
        <v>85</v>
      </c>
      <c r="N2998">
        <v>83</v>
      </c>
      <c r="O2998">
        <v>63</v>
      </c>
      <c r="P2998">
        <v>59</v>
      </c>
      <c r="Q2998">
        <v>68</v>
      </c>
      <c r="R2998">
        <v>77</v>
      </c>
      <c r="S2998">
        <v>84</v>
      </c>
      <c r="T2998">
        <v>91</v>
      </c>
      <c r="U2998">
        <v>94</v>
      </c>
      <c r="V2998">
        <v>92</v>
      </c>
      <c r="W2998">
        <v>92</v>
      </c>
      <c r="X2998">
        <v>76</v>
      </c>
      <c r="Y2998">
        <v>63</v>
      </c>
      <c r="Z2998">
        <v>67</v>
      </c>
      <c r="AA2998">
        <v>79</v>
      </c>
      <c r="AB2998">
        <v>83</v>
      </c>
      <c r="AC2998">
        <v>73</v>
      </c>
      <c r="AD2998">
        <v>78</v>
      </c>
      <c r="AE2998">
        <v>85</v>
      </c>
      <c r="AG2998">
        <v>92</v>
      </c>
      <c r="AI2998">
        <v>93</v>
      </c>
      <c r="AJ2998">
        <v>90</v>
      </c>
      <c r="AK2998">
        <v>90</v>
      </c>
      <c r="AL2998">
        <v>83</v>
      </c>
      <c r="AM2998">
        <v>85</v>
      </c>
      <c r="AN2998" s="5">
        <v>84</v>
      </c>
      <c r="AO2998" s="5">
        <v>89</v>
      </c>
      <c r="AP2998" s="5">
        <v>91</v>
      </c>
      <c r="AQ2998" s="5">
        <v>92</v>
      </c>
      <c r="AR2998" s="5">
        <v>92</v>
      </c>
      <c r="AS2998" s="5">
        <v>91</v>
      </c>
      <c r="AT2998" s="5">
        <v>96</v>
      </c>
      <c r="AU2998" s="5">
        <v>90</v>
      </c>
      <c r="AV2998" s="5">
        <v>95</v>
      </c>
      <c r="AW2998" s="5">
        <v>94</v>
      </c>
      <c r="AX2998" s="5">
        <v>91</v>
      </c>
      <c r="AY2998" s="5">
        <v>86</v>
      </c>
      <c r="AZ2998" s="5">
        <v>85</v>
      </c>
      <c r="BA2998" s="5">
        <v>92</v>
      </c>
      <c r="BB2998" s="5">
        <v>96</v>
      </c>
      <c r="BC2998" s="5">
        <v>98</v>
      </c>
      <c r="BD2998" s="5">
        <v>86</v>
      </c>
      <c r="BE2998" s="5">
        <v>87</v>
      </c>
      <c r="BF2998" s="5">
        <v>88</v>
      </c>
      <c r="BG2998" s="5">
        <v>91</v>
      </c>
      <c r="BH2998" s="5">
        <v>90</v>
      </c>
      <c r="BI2998" s="5">
        <v>93</v>
      </c>
      <c r="BJ2998" s="5">
        <v>95</v>
      </c>
      <c r="BK2998" s="5">
        <v>96</v>
      </c>
      <c r="BL2998" s="5">
        <v>98</v>
      </c>
      <c r="BM2998" s="5">
        <v>100</v>
      </c>
      <c r="BN2998" s="5">
        <v>99</v>
      </c>
      <c r="BO2998" s="5">
        <v>101</v>
      </c>
      <c r="BP2998" s="5">
        <v>100</v>
      </c>
      <c r="BQ2998" s="5">
        <v>97</v>
      </c>
      <c r="BR2998" s="5">
        <v>99</v>
      </c>
      <c r="BS2998">
        <v>98</v>
      </c>
      <c r="BT2998">
        <v>98</v>
      </c>
      <c r="BU2998">
        <v>99</v>
      </c>
      <c r="BV2998">
        <v>95</v>
      </c>
      <c r="BW2998">
        <v>94</v>
      </c>
      <c r="BX2998">
        <v>98</v>
      </c>
      <c r="BY2998">
        <v>95</v>
      </c>
      <c r="BZ2998">
        <v>93</v>
      </c>
      <c r="CA2998">
        <v>97</v>
      </c>
      <c r="CB2998">
        <v>95</v>
      </c>
      <c r="CC2998">
        <v>88</v>
      </c>
      <c r="CD2998">
        <v>95</v>
      </c>
      <c r="CE2998">
        <v>94</v>
      </c>
      <c r="CF2998">
        <v>96</v>
      </c>
      <c r="CG2998">
        <v>94</v>
      </c>
      <c r="CH2998">
        <v>93</v>
      </c>
      <c r="CI2998">
        <v>90</v>
      </c>
      <c r="CJ2998">
        <v>89</v>
      </c>
      <c r="CK2998">
        <v>93</v>
      </c>
      <c r="CL2998">
        <v>84</v>
      </c>
      <c r="CM2998">
        <v>88</v>
      </c>
      <c r="CN2998">
        <v>79</v>
      </c>
      <c r="CO2998">
        <v>85</v>
      </c>
      <c r="CP2998">
        <v>85</v>
      </c>
      <c r="CQ2998">
        <v>86</v>
      </c>
      <c r="CR2998">
        <v>87</v>
      </c>
      <c r="CS2998">
        <v>86</v>
      </c>
      <c r="CT2998">
        <v>87</v>
      </c>
      <c r="CU2998">
        <v>92</v>
      </c>
      <c r="CV2998">
        <v>91</v>
      </c>
      <c r="CW2998">
        <v>90</v>
      </c>
      <c r="CX2998" t="s">
        <v>2</v>
      </c>
      <c r="CY2998" t="s">
        <v>16</v>
      </c>
    </row>
    <row r="2999" spans="1:103" x14ac:dyDescent="0.25">
      <c r="A2999" t="s">
        <v>136</v>
      </c>
      <c r="B2999">
        <v>37.648600000000002</v>
      </c>
      <c r="C2999">
        <v>-115.8008</v>
      </c>
      <c r="D2999">
        <v>4800</v>
      </c>
      <c r="E2999" t="s">
        <v>1</v>
      </c>
      <c r="F2999">
        <v>162.19999999999999</v>
      </c>
      <c r="G2999">
        <v>1995</v>
      </c>
      <c r="H2999">
        <v>8</v>
      </c>
      <c r="I2999" t="s">
        <v>260</v>
      </c>
      <c r="J2999">
        <v>78</v>
      </c>
      <c r="K2999">
        <v>73</v>
      </c>
      <c r="L2999">
        <v>72</v>
      </c>
      <c r="M2999">
        <v>80</v>
      </c>
      <c r="N2999">
        <v>79</v>
      </c>
      <c r="O2999">
        <v>62</v>
      </c>
      <c r="P2999">
        <v>50</v>
      </c>
      <c r="Q2999">
        <v>60</v>
      </c>
      <c r="R2999">
        <v>72</v>
      </c>
      <c r="S2999">
        <v>80</v>
      </c>
      <c r="T2999">
        <v>88</v>
      </c>
      <c r="U2999">
        <v>90</v>
      </c>
      <c r="V2999">
        <v>90</v>
      </c>
      <c r="W2999">
        <v>87</v>
      </c>
      <c r="X2999">
        <v>72</v>
      </c>
      <c r="Y2999">
        <v>58</v>
      </c>
      <c r="Z2999">
        <v>68</v>
      </c>
      <c r="AA2999">
        <v>75</v>
      </c>
      <c r="AB2999">
        <v>78</v>
      </c>
      <c r="AC2999">
        <v>76</v>
      </c>
      <c r="AD2999">
        <v>44</v>
      </c>
      <c r="AE2999">
        <v>81</v>
      </c>
      <c r="AF2999">
        <v>83</v>
      </c>
      <c r="AG2999">
        <v>85</v>
      </c>
      <c r="AH2999">
        <v>89</v>
      </c>
      <c r="AI2999">
        <v>93</v>
      </c>
      <c r="AK2999">
        <v>91</v>
      </c>
      <c r="AL2999">
        <v>68</v>
      </c>
      <c r="AM2999">
        <v>77</v>
      </c>
      <c r="AN2999" s="5">
        <v>84</v>
      </c>
      <c r="AO2999" s="5">
        <v>86</v>
      </c>
      <c r="AP2999" s="5">
        <v>85</v>
      </c>
      <c r="AQ2999" s="5">
        <v>85</v>
      </c>
      <c r="AR2999" s="5">
        <v>91</v>
      </c>
      <c r="AS2999" s="5">
        <v>91</v>
      </c>
      <c r="AT2999" s="5">
        <v>92</v>
      </c>
      <c r="AU2999" s="5">
        <v>92</v>
      </c>
      <c r="AV2999" s="5">
        <v>91</v>
      </c>
      <c r="AW2999" s="5">
        <v>85</v>
      </c>
      <c r="AX2999" s="5">
        <v>87</v>
      </c>
      <c r="AY2999" s="5">
        <v>83</v>
      </c>
      <c r="AZ2999" s="5">
        <v>86</v>
      </c>
      <c r="BA2999" s="5">
        <v>89</v>
      </c>
      <c r="BB2999" s="5">
        <v>92</v>
      </c>
      <c r="BC2999" s="5">
        <v>90</v>
      </c>
      <c r="BD2999" s="5">
        <v>89</v>
      </c>
      <c r="BE2999" s="5">
        <v>86</v>
      </c>
      <c r="BF2999" s="5">
        <v>87</v>
      </c>
      <c r="BG2999" s="5">
        <v>88</v>
      </c>
      <c r="BH2999" s="5">
        <v>88</v>
      </c>
      <c r="BI2999" s="5">
        <v>88</v>
      </c>
      <c r="BJ2999" s="5">
        <v>92</v>
      </c>
      <c r="BK2999" s="5">
        <v>93</v>
      </c>
      <c r="BL2999" s="5">
        <v>94</v>
      </c>
      <c r="BM2999" s="5">
        <v>95</v>
      </c>
      <c r="BN2999" s="5">
        <v>97</v>
      </c>
      <c r="BO2999" s="5">
        <v>99</v>
      </c>
      <c r="BP2999" s="5">
        <v>98</v>
      </c>
      <c r="BQ2999" s="5">
        <v>98</v>
      </c>
      <c r="BR2999" s="5">
        <v>93</v>
      </c>
      <c r="BS2999">
        <v>98</v>
      </c>
      <c r="BT2999">
        <v>98</v>
      </c>
      <c r="BU2999">
        <v>94</v>
      </c>
      <c r="BV2999">
        <v>94</v>
      </c>
      <c r="BW2999">
        <v>94</v>
      </c>
      <c r="BX2999">
        <v>93</v>
      </c>
      <c r="BY2999">
        <v>94</v>
      </c>
      <c r="BZ2999">
        <v>92</v>
      </c>
      <c r="CA2999">
        <v>94</v>
      </c>
      <c r="CB2999">
        <v>89</v>
      </c>
      <c r="CC2999">
        <v>89</v>
      </c>
      <c r="CD2999">
        <v>91</v>
      </c>
      <c r="CE2999">
        <v>93</v>
      </c>
      <c r="CF2999">
        <v>89</v>
      </c>
      <c r="CG2999">
        <v>86</v>
      </c>
      <c r="CH2999">
        <v>85</v>
      </c>
      <c r="CI2999">
        <v>85</v>
      </c>
      <c r="CJ2999">
        <v>89</v>
      </c>
      <c r="CK2999">
        <v>90</v>
      </c>
      <c r="CL2999">
        <v>80</v>
      </c>
      <c r="CM2999">
        <v>84</v>
      </c>
      <c r="CN2999">
        <v>81</v>
      </c>
      <c r="CO2999">
        <v>87</v>
      </c>
      <c r="CP2999">
        <v>86</v>
      </c>
      <c r="CQ2999">
        <v>86</v>
      </c>
      <c r="CR2999">
        <v>88</v>
      </c>
      <c r="CS2999">
        <v>87</v>
      </c>
      <c r="CT2999">
        <v>87</v>
      </c>
      <c r="CU2999">
        <v>90</v>
      </c>
      <c r="CV2999">
        <v>91</v>
      </c>
      <c r="CW2999">
        <v>91</v>
      </c>
      <c r="CX2999" t="s">
        <v>2</v>
      </c>
      <c r="CY2999" t="s">
        <v>137</v>
      </c>
    </row>
    <row r="3000" spans="1:103" x14ac:dyDescent="0.25">
      <c r="A3000" t="s">
        <v>203</v>
      </c>
      <c r="B3000">
        <v>34.535600000000002</v>
      </c>
      <c r="C3000">
        <v>-117.0258</v>
      </c>
      <c r="D3000">
        <v>4720</v>
      </c>
      <c r="E3000" t="s">
        <v>1</v>
      </c>
      <c r="F3000">
        <v>214.6</v>
      </c>
      <c r="G3000">
        <v>1995</v>
      </c>
      <c r="H3000">
        <v>8</v>
      </c>
      <c r="I3000" t="s">
        <v>260</v>
      </c>
      <c r="J3000">
        <v>75</v>
      </c>
      <c r="K3000">
        <v>73</v>
      </c>
      <c r="L3000">
        <v>80</v>
      </c>
      <c r="M3000">
        <v>82</v>
      </c>
      <c r="N3000">
        <v>72</v>
      </c>
      <c r="O3000">
        <v>68</v>
      </c>
      <c r="P3000">
        <v>56</v>
      </c>
      <c r="Q3000">
        <v>65</v>
      </c>
      <c r="R3000">
        <v>77</v>
      </c>
      <c r="S3000">
        <v>87</v>
      </c>
      <c r="T3000">
        <v>91</v>
      </c>
      <c r="U3000">
        <v>89</v>
      </c>
      <c r="V3000">
        <v>87</v>
      </c>
      <c r="W3000">
        <v>83</v>
      </c>
      <c r="X3000">
        <v>63</v>
      </c>
      <c r="Y3000">
        <v>47</v>
      </c>
      <c r="Z3000">
        <v>68</v>
      </c>
      <c r="AA3000">
        <v>76</v>
      </c>
      <c r="AB3000">
        <v>78</v>
      </c>
      <c r="AC3000">
        <v>77</v>
      </c>
      <c r="AD3000">
        <v>81</v>
      </c>
      <c r="AE3000">
        <v>86</v>
      </c>
      <c r="AF3000">
        <v>89</v>
      </c>
      <c r="AG3000">
        <v>90</v>
      </c>
      <c r="AH3000">
        <v>95</v>
      </c>
      <c r="AI3000">
        <v>93</v>
      </c>
      <c r="AJ3000">
        <v>91</v>
      </c>
      <c r="AK3000">
        <v>87</v>
      </c>
      <c r="AL3000">
        <v>84</v>
      </c>
      <c r="AM3000">
        <v>83</v>
      </c>
      <c r="AN3000" s="5">
        <v>80</v>
      </c>
      <c r="AO3000" s="5">
        <v>82</v>
      </c>
      <c r="AP3000" s="5">
        <v>80</v>
      </c>
      <c r="AQ3000" s="5">
        <v>92</v>
      </c>
      <c r="AR3000" s="5">
        <v>92</v>
      </c>
      <c r="AS3000" s="5">
        <v>91</v>
      </c>
      <c r="AT3000" s="5">
        <v>92</v>
      </c>
      <c r="AU3000" s="5">
        <v>91</v>
      </c>
      <c r="AV3000" s="5">
        <v>91</v>
      </c>
      <c r="AW3000" s="5">
        <v>88</v>
      </c>
      <c r="AX3000" s="5">
        <v>86</v>
      </c>
      <c r="AY3000" s="5">
        <v>82</v>
      </c>
      <c r="AZ3000" s="5">
        <v>85</v>
      </c>
      <c r="BA3000" s="5">
        <v>92</v>
      </c>
      <c r="BB3000" s="5">
        <v>92</v>
      </c>
      <c r="BC3000" s="5">
        <v>79</v>
      </c>
      <c r="BD3000" s="5">
        <v>85</v>
      </c>
      <c r="BE3000" s="5">
        <v>82</v>
      </c>
      <c r="BF3000" s="5">
        <v>82</v>
      </c>
      <c r="BG3000" s="5">
        <v>82</v>
      </c>
      <c r="BH3000" s="5">
        <v>84</v>
      </c>
      <c r="BI3000" s="5">
        <v>85</v>
      </c>
      <c r="BJ3000" s="5">
        <v>93</v>
      </c>
      <c r="BK3000" s="5">
        <v>95</v>
      </c>
      <c r="BL3000" s="5">
        <v>96</v>
      </c>
      <c r="BM3000" s="5">
        <v>94</v>
      </c>
      <c r="BN3000" s="5">
        <v>98</v>
      </c>
      <c r="BO3000" s="5">
        <v>101</v>
      </c>
      <c r="BP3000" s="5">
        <v>104</v>
      </c>
      <c r="BQ3000" s="5">
        <v>96</v>
      </c>
      <c r="BR3000" s="5">
        <v>96</v>
      </c>
      <c r="BS3000">
        <v>97</v>
      </c>
      <c r="BT3000">
        <v>95</v>
      </c>
      <c r="BU3000">
        <v>94</v>
      </c>
      <c r="BV3000">
        <v>91</v>
      </c>
      <c r="BW3000">
        <v>93</v>
      </c>
      <c r="BX3000">
        <v>95</v>
      </c>
      <c r="BY3000">
        <v>95</v>
      </c>
      <c r="BZ3000">
        <v>96</v>
      </c>
      <c r="CA3000">
        <v>94</v>
      </c>
      <c r="CB3000">
        <v>92</v>
      </c>
      <c r="CC3000">
        <v>90</v>
      </c>
      <c r="CD3000">
        <v>90</v>
      </c>
      <c r="CE3000">
        <v>91</v>
      </c>
      <c r="CF3000">
        <v>91</v>
      </c>
      <c r="CG3000">
        <v>89</v>
      </c>
      <c r="CH3000">
        <v>84</v>
      </c>
      <c r="CI3000">
        <v>85</v>
      </c>
      <c r="CJ3000">
        <v>86</v>
      </c>
      <c r="CK3000">
        <v>93</v>
      </c>
      <c r="CL3000">
        <v>80</v>
      </c>
      <c r="CM3000">
        <v>85</v>
      </c>
      <c r="CN3000">
        <v>90</v>
      </c>
      <c r="CO3000">
        <v>87</v>
      </c>
      <c r="CP3000">
        <v>88</v>
      </c>
      <c r="CQ3000">
        <v>86</v>
      </c>
      <c r="CR3000">
        <v>88</v>
      </c>
      <c r="CS3000">
        <v>87</v>
      </c>
      <c r="CT3000">
        <v>89</v>
      </c>
      <c r="CU3000">
        <v>92</v>
      </c>
      <c r="CV3000">
        <v>93</v>
      </c>
      <c r="CW3000">
        <v>94</v>
      </c>
      <c r="CX3000" t="s">
        <v>5</v>
      </c>
      <c r="CY3000" t="s">
        <v>204</v>
      </c>
    </row>
    <row r="3001" spans="1:103" x14ac:dyDescent="0.25">
      <c r="A3001" t="s">
        <v>179</v>
      </c>
      <c r="B3001">
        <v>37.250599999999999</v>
      </c>
      <c r="C3001">
        <v>-114.7075</v>
      </c>
      <c r="D3001">
        <v>4590</v>
      </c>
      <c r="E3001" t="s">
        <v>1</v>
      </c>
      <c r="F3001">
        <v>211</v>
      </c>
      <c r="G3001">
        <v>1995</v>
      </c>
      <c r="H3001">
        <v>8</v>
      </c>
      <c r="I3001" t="s">
        <v>260</v>
      </c>
      <c r="J3001">
        <v>85</v>
      </c>
      <c r="K3001">
        <v>80</v>
      </c>
      <c r="L3001">
        <v>75</v>
      </c>
      <c r="M3001">
        <v>83</v>
      </c>
      <c r="N3001">
        <v>85</v>
      </c>
      <c r="O3001">
        <v>68</v>
      </c>
      <c r="P3001">
        <v>55</v>
      </c>
      <c r="Q3001">
        <v>60</v>
      </c>
      <c r="R3001">
        <v>77</v>
      </c>
      <c r="S3001">
        <v>84</v>
      </c>
      <c r="T3001">
        <v>90</v>
      </c>
      <c r="U3001">
        <v>93</v>
      </c>
      <c r="V3001">
        <v>92</v>
      </c>
      <c r="W3001">
        <v>89</v>
      </c>
      <c r="X3001">
        <v>77</v>
      </c>
      <c r="Y3001">
        <v>58</v>
      </c>
      <c r="Z3001">
        <v>68</v>
      </c>
      <c r="AA3001">
        <v>76</v>
      </c>
      <c r="AB3001">
        <v>83</v>
      </c>
      <c r="AC3001">
        <v>83</v>
      </c>
      <c r="AD3001">
        <v>80</v>
      </c>
      <c r="AE3001">
        <v>86</v>
      </c>
      <c r="AF3001">
        <v>88</v>
      </c>
      <c r="AG3001">
        <v>91</v>
      </c>
      <c r="AH3001">
        <v>94</v>
      </c>
      <c r="AI3001">
        <v>97</v>
      </c>
      <c r="AJ3001">
        <v>95</v>
      </c>
      <c r="AK3001">
        <v>93</v>
      </c>
      <c r="AL3001">
        <v>89</v>
      </c>
      <c r="AM3001">
        <v>88</v>
      </c>
      <c r="AN3001" s="5">
        <v>87</v>
      </c>
      <c r="AO3001" s="5">
        <v>90</v>
      </c>
      <c r="AP3001" s="5">
        <v>92</v>
      </c>
      <c r="AQ3001" s="5">
        <v>90</v>
      </c>
      <c r="AR3001" s="5">
        <v>94</v>
      </c>
      <c r="AS3001" s="5">
        <v>93</v>
      </c>
      <c r="AT3001" s="5">
        <v>97</v>
      </c>
      <c r="AU3001" s="5">
        <v>98</v>
      </c>
      <c r="AV3001" s="5">
        <v>97</v>
      </c>
      <c r="AW3001" s="5">
        <v>90</v>
      </c>
      <c r="AX3001" s="5">
        <v>90</v>
      </c>
      <c r="AY3001" s="5">
        <v>90</v>
      </c>
      <c r="AZ3001" s="5">
        <v>90</v>
      </c>
      <c r="BA3001" s="5">
        <v>92</v>
      </c>
      <c r="BB3001" s="5">
        <v>97</v>
      </c>
      <c r="BC3001" s="5">
        <v>95</v>
      </c>
      <c r="BD3001" s="5">
        <v>84</v>
      </c>
      <c r="BE3001" s="5">
        <v>89</v>
      </c>
      <c r="BF3001" s="5">
        <v>91</v>
      </c>
      <c r="BG3001" s="5">
        <v>93</v>
      </c>
      <c r="BH3001" s="5">
        <v>92</v>
      </c>
      <c r="BI3001" s="5">
        <v>92</v>
      </c>
      <c r="BJ3001" s="5">
        <v>96</v>
      </c>
      <c r="BK3001" s="5">
        <v>97</v>
      </c>
      <c r="BL3001" s="5">
        <v>97</v>
      </c>
      <c r="BM3001" s="5">
        <v>99</v>
      </c>
      <c r="BN3001" s="5">
        <v>101</v>
      </c>
      <c r="BO3001" s="5">
        <v>106</v>
      </c>
      <c r="BP3001" s="5">
        <v>103</v>
      </c>
      <c r="BQ3001" s="5">
        <v>102</v>
      </c>
      <c r="BR3001" s="5">
        <v>99</v>
      </c>
      <c r="BS3001">
        <v>101</v>
      </c>
      <c r="BT3001">
        <v>101</v>
      </c>
      <c r="BU3001">
        <v>100</v>
      </c>
      <c r="BV3001">
        <v>99</v>
      </c>
      <c r="BW3001">
        <v>97</v>
      </c>
      <c r="BX3001">
        <v>99</v>
      </c>
      <c r="BY3001">
        <v>98</v>
      </c>
      <c r="BZ3001">
        <v>97</v>
      </c>
      <c r="CA3001">
        <v>99</v>
      </c>
      <c r="CB3001">
        <v>92</v>
      </c>
      <c r="CC3001">
        <v>95</v>
      </c>
      <c r="CD3001">
        <v>90</v>
      </c>
      <c r="CE3001">
        <v>94</v>
      </c>
      <c r="CF3001">
        <v>96</v>
      </c>
      <c r="CG3001">
        <v>92</v>
      </c>
      <c r="CH3001">
        <v>89</v>
      </c>
      <c r="CI3001">
        <v>89</v>
      </c>
      <c r="CJ3001">
        <v>91</v>
      </c>
      <c r="CK3001">
        <v>97</v>
      </c>
      <c r="CL3001">
        <v>79</v>
      </c>
      <c r="CM3001">
        <v>92</v>
      </c>
      <c r="CN3001">
        <v>91</v>
      </c>
      <c r="CO3001">
        <v>89</v>
      </c>
      <c r="CP3001">
        <v>91</v>
      </c>
      <c r="CQ3001">
        <v>92</v>
      </c>
      <c r="CR3001">
        <v>92</v>
      </c>
      <c r="CS3001">
        <v>91</v>
      </c>
      <c r="CT3001">
        <v>93</v>
      </c>
      <c r="CU3001">
        <v>96</v>
      </c>
      <c r="CV3001">
        <v>95</v>
      </c>
      <c r="CW3001">
        <v>97</v>
      </c>
      <c r="CX3001" t="s">
        <v>2</v>
      </c>
      <c r="CY3001" t="s">
        <v>180</v>
      </c>
    </row>
    <row r="3002" spans="1:103" x14ac:dyDescent="0.25">
      <c r="A3002" t="s">
        <v>0</v>
      </c>
      <c r="B3002">
        <v>38.387799999999999</v>
      </c>
      <c r="C3002">
        <v>-118.1092</v>
      </c>
      <c r="D3002">
        <v>4580</v>
      </c>
      <c r="E3002" t="s">
        <v>1</v>
      </c>
      <c r="F3002">
        <v>240.3</v>
      </c>
      <c r="G3002">
        <v>1995</v>
      </c>
      <c r="H3002">
        <v>8</v>
      </c>
      <c r="I3002" t="s">
        <v>260</v>
      </c>
      <c r="J3002">
        <v>84</v>
      </c>
      <c r="K3002">
        <v>80</v>
      </c>
      <c r="L3002">
        <v>79</v>
      </c>
      <c r="M3002">
        <v>78</v>
      </c>
      <c r="N3002">
        <v>88</v>
      </c>
      <c r="O3002">
        <v>78</v>
      </c>
      <c r="P3002">
        <v>57</v>
      </c>
      <c r="Q3002">
        <v>57</v>
      </c>
      <c r="R3002">
        <v>65</v>
      </c>
      <c r="S3002">
        <v>76</v>
      </c>
      <c r="T3002">
        <v>87</v>
      </c>
      <c r="U3002">
        <v>94</v>
      </c>
      <c r="V3002">
        <v>93</v>
      </c>
      <c r="W3002">
        <v>95</v>
      </c>
      <c r="X3002">
        <v>87</v>
      </c>
      <c r="Y3002">
        <v>72</v>
      </c>
      <c r="Z3002">
        <v>58</v>
      </c>
      <c r="AA3002">
        <v>65</v>
      </c>
      <c r="AB3002">
        <v>80</v>
      </c>
      <c r="AC3002">
        <v>76</v>
      </c>
      <c r="AD3002">
        <v>67</v>
      </c>
      <c r="AE3002">
        <v>76</v>
      </c>
      <c r="AF3002">
        <v>83</v>
      </c>
      <c r="AG3002">
        <v>88</v>
      </c>
      <c r="AH3002">
        <v>92</v>
      </c>
      <c r="AI3002">
        <v>94</v>
      </c>
      <c r="AJ3002">
        <v>94</v>
      </c>
      <c r="AK3002">
        <v>93</v>
      </c>
      <c r="AL3002">
        <v>91</v>
      </c>
      <c r="AM3002">
        <v>87</v>
      </c>
      <c r="AN3002" s="5">
        <v>85</v>
      </c>
      <c r="AO3002" s="5">
        <v>83</v>
      </c>
      <c r="AP3002" s="5">
        <v>88</v>
      </c>
      <c r="AQ3002" s="5">
        <v>86</v>
      </c>
      <c r="AR3002" s="5">
        <v>90</v>
      </c>
      <c r="AS3002" s="5">
        <v>95</v>
      </c>
      <c r="AT3002" s="5">
        <v>100</v>
      </c>
      <c r="AU3002" s="5">
        <v>97</v>
      </c>
      <c r="AV3002" s="5">
        <v>97</v>
      </c>
      <c r="AW3002" s="5">
        <v>97</v>
      </c>
      <c r="AX3002" s="5">
        <v>97</v>
      </c>
      <c r="AY3002" s="5">
        <v>95</v>
      </c>
      <c r="AZ3002" s="5">
        <v>83</v>
      </c>
      <c r="BA3002" s="5">
        <v>84</v>
      </c>
      <c r="BB3002" s="5">
        <v>92</v>
      </c>
      <c r="BC3002" s="5">
        <v>97</v>
      </c>
      <c r="BD3002" s="5">
        <v>98</v>
      </c>
      <c r="BE3002" s="5">
        <v>82</v>
      </c>
      <c r="BF3002" s="5">
        <v>88</v>
      </c>
      <c r="BG3002" s="5">
        <v>91</v>
      </c>
      <c r="BH3002" s="5">
        <v>92</v>
      </c>
      <c r="BI3002" s="5">
        <v>93</v>
      </c>
      <c r="BJ3002" s="5">
        <v>90</v>
      </c>
      <c r="BK3002" s="5">
        <v>95</v>
      </c>
      <c r="BL3002" s="5">
        <v>100</v>
      </c>
      <c r="BM3002" s="5">
        <v>100</v>
      </c>
      <c r="BN3002" s="5">
        <v>100</v>
      </c>
      <c r="BO3002" s="5">
        <v>100</v>
      </c>
      <c r="BP3002" s="5">
        <v>99</v>
      </c>
      <c r="BQ3002" s="5">
        <v>101</v>
      </c>
      <c r="BR3002" s="5">
        <v>92</v>
      </c>
      <c r="BS3002">
        <v>98</v>
      </c>
      <c r="BT3002">
        <v>97</v>
      </c>
      <c r="BU3002">
        <v>97</v>
      </c>
      <c r="BV3002">
        <v>98</v>
      </c>
      <c r="BW3002">
        <v>101</v>
      </c>
      <c r="BX3002">
        <v>101</v>
      </c>
      <c r="BY3002">
        <v>101</v>
      </c>
      <c r="BZ3002">
        <v>95</v>
      </c>
      <c r="CA3002">
        <v>90</v>
      </c>
      <c r="CB3002">
        <v>101</v>
      </c>
      <c r="CC3002">
        <v>99</v>
      </c>
      <c r="CD3002">
        <v>92</v>
      </c>
      <c r="CE3002">
        <v>95</v>
      </c>
      <c r="CF3002">
        <v>96</v>
      </c>
      <c r="CG3002">
        <v>98</v>
      </c>
      <c r="CH3002">
        <v>98</v>
      </c>
      <c r="CI3002">
        <v>94</v>
      </c>
      <c r="CJ3002">
        <v>91</v>
      </c>
      <c r="CK3002">
        <v>94</v>
      </c>
      <c r="CL3002">
        <v>92</v>
      </c>
      <c r="CM3002">
        <v>92</v>
      </c>
      <c r="CN3002">
        <v>88</v>
      </c>
      <c r="CO3002">
        <v>91</v>
      </c>
      <c r="CP3002">
        <v>89</v>
      </c>
      <c r="CQ3002">
        <v>91</v>
      </c>
      <c r="CR3002">
        <v>92</v>
      </c>
      <c r="CS3002">
        <v>92</v>
      </c>
      <c r="CT3002">
        <v>92</v>
      </c>
      <c r="CU3002">
        <v>92</v>
      </c>
      <c r="CV3002">
        <v>93</v>
      </c>
      <c r="CW3002">
        <v>95</v>
      </c>
      <c r="CX3002" t="s">
        <v>2</v>
      </c>
      <c r="CY3002" t="s">
        <v>3</v>
      </c>
    </row>
    <row r="3003" spans="1:103" x14ac:dyDescent="0.25">
      <c r="A3003" t="s">
        <v>17</v>
      </c>
      <c r="B3003">
        <v>37.6128</v>
      </c>
      <c r="C3003">
        <v>-114.5264</v>
      </c>
      <c r="D3003">
        <v>4379</v>
      </c>
      <c r="E3003" t="s">
        <v>1</v>
      </c>
      <c r="F3003">
        <v>243.8</v>
      </c>
      <c r="G3003">
        <v>1995</v>
      </c>
      <c r="H3003">
        <v>8</v>
      </c>
      <c r="I3003" t="s">
        <v>260</v>
      </c>
      <c r="J3003">
        <v>83</v>
      </c>
      <c r="K3003">
        <v>86</v>
      </c>
      <c r="L3003">
        <v>76</v>
      </c>
      <c r="M3003">
        <v>75</v>
      </c>
      <c r="N3003">
        <v>85</v>
      </c>
      <c r="O3003">
        <v>85</v>
      </c>
      <c r="P3003">
        <v>65</v>
      </c>
      <c r="Q3003">
        <v>50</v>
      </c>
      <c r="R3003">
        <v>57</v>
      </c>
      <c r="S3003">
        <v>73</v>
      </c>
      <c r="T3003">
        <v>82</v>
      </c>
      <c r="U3003">
        <v>89</v>
      </c>
      <c r="V3003">
        <v>95</v>
      </c>
      <c r="W3003">
        <v>93</v>
      </c>
      <c r="X3003">
        <v>91</v>
      </c>
      <c r="Y3003">
        <v>77</v>
      </c>
      <c r="Z3003">
        <v>59</v>
      </c>
      <c r="AA3003">
        <v>68</v>
      </c>
      <c r="AB3003">
        <v>78</v>
      </c>
      <c r="AC3003">
        <v>83</v>
      </c>
      <c r="AD3003">
        <v>86</v>
      </c>
      <c r="AE3003">
        <v>86</v>
      </c>
      <c r="AF3003">
        <v>86</v>
      </c>
      <c r="AG3003">
        <v>88</v>
      </c>
      <c r="AH3003">
        <v>91</v>
      </c>
      <c r="AI3003">
        <v>96</v>
      </c>
      <c r="AJ3003">
        <v>97</v>
      </c>
      <c r="AK3003">
        <v>91</v>
      </c>
      <c r="AL3003">
        <v>91</v>
      </c>
      <c r="AM3003">
        <v>83</v>
      </c>
      <c r="AN3003" s="5">
        <v>85</v>
      </c>
      <c r="AO3003" s="5">
        <v>85</v>
      </c>
      <c r="AP3003" s="5">
        <v>86</v>
      </c>
      <c r="AQ3003" s="5">
        <v>93</v>
      </c>
      <c r="AR3003" s="5">
        <v>90</v>
      </c>
      <c r="AS3003" s="5">
        <v>95</v>
      </c>
      <c r="AT3003" s="5">
        <v>94</v>
      </c>
      <c r="AU3003" s="5">
        <v>98</v>
      </c>
      <c r="AV3003" s="5">
        <v>100</v>
      </c>
      <c r="AW3003" s="5">
        <v>98</v>
      </c>
      <c r="AX3003" s="5">
        <v>90</v>
      </c>
      <c r="AY3003" s="5">
        <v>91</v>
      </c>
      <c r="AZ3003" s="5">
        <v>90</v>
      </c>
      <c r="BA3003" s="5">
        <v>92</v>
      </c>
      <c r="BB3003" s="5">
        <v>93</v>
      </c>
      <c r="BC3003" s="5">
        <v>99</v>
      </c>
      <c r="BD3003" s="5">
        <v>98</v>
      </c>
      <c r="BE3003" s="5">
        <v>82</v>
      </c>
      <c r="BF3003" s="5">
        <v>92</v>
      </c>
      <c r="BG3003" s="5">
        <v>92</v>
      </c>
      <c r="BH3003" s="5">
        <v>91</v>
      </c>
      <c r="BI3003" s="5">
        <v>96</v>
      </c>
      <c r="BJ3003" s="5">
        <v>93</v>
      </c>
      <c r="BK3003" s="5">
        <v>96</v>
      </c>
      <c r="BL3003" s="5">
        <v>96</v>
      </c>
      <c r="BM3003" s="5">
        <v>96</v>
      </c>
      <c r="BN3003" s="5">
        <v>99</v>
      </c>
      <c r="BO3003" s="5">
        <v>104</v>
      </c>
      <c r="BP3003" s="5">
        <v>102</v>
      </c>
      <c r="BQ3003" s="5">
        <v>102</v>
      </c>
      <c r="BR3003" s="5">
        <v>102</v>
      </c>
      <c r="BS3003">
        <v>102</v>
      </c>
      <c r="BT3003">
        <v>98</v>
      </c>
      <c r="BU3003">
        <v>100</v>
      </c>
      <c r="BV3003">
        <v>98</v>
      </c>
      <c r="BW3003">
        <v>98</v>
      </c>
      <c r="BX3003">
        <v>99</v>
      </c>
      <c r="BY3003">
        <v>99</v>
      </c>
      <c r="BZ3003">
        <v>97</v>
      </c>
      <c r="CA3003">
        <v>98</v>
      </c>
      <c r="CB3003">
        <v>98</v>
      </c>
      <c r="CC3003">
        <v>92</v>
      </c>
      <c r="CD3003">
        <v>94</v>
      </c>
      <c r="CE3003">
        <v>89</v>
      </c>
      <c r="CF3003">
        <v>94</v>
      </c>
      <c r="CG3003">
        <v>100</v>
      </c>
      <c r="CH3003">
        <v>94</v>
      </c>
      <c r="CI3003">
        <v>90</v>
      </c>
      <c r="CJ3003">
        <v>90</v>
      </c>
      <c r="CK3003">
        <v>93</v>
      </c>
      <c r="CL3003">
        <v>99</v>
      </c>
      <c r="CM3003">
        <v>80</v>
      </c>
      <c r="CN3003">
        <v>90</v>
      </c>
      <c r="CO3003">
        <v>91</v>
      </c>
      <c r="CP3003">
        <v>90</v>
      </c>
      <c r="CQ3003">
        <v>90</v>
      </c>
      <c r="CR3003">
        <v>91</v>
      </c>
      <c r="CS3003">
        <v>91</v>
      </c>
      <c r="CT3003">
        <v>90</v>
      </c>
      <c r="CU3003">
        <v>91</v>
      </c>
      <c r="CV3003">
        <v>94</v>
      </c>
      <c r="CW3003">
        <v>97</v>
      </c>
      <c r="CX3003" t="s">
        <v>2</v>
      </c>
      <c r="CY3003" t="s">
        <v>18</v>
      </c>
    </row>
    <row r="3004" spans="1:103" x14ac:dyDescent="0.25">
      <c r="A3004" t="s">
        <v>113</v>
      </c>
      <c r="B3004">
        <v>34.943600000000004</v>
      </c>
      <c r="C3004">
        <v>-115.54689999999999</v>
      </c>
      <c r="D3004">
        <v>4350</v>
      </c>
      <c r="E3004" t="s">
        <v>1</v>
      </c>
      <c r="F3004">
        <v>206.6</v>
      </c>
      <c r="G3004">
        <v>1995</v>
      </c>
      <c r="H3004">
        <v>8</v>
      </c>
      <c r="I3004" t="s">
        <v>260</v>
      </c>
      <c r="J3004">
        <v>86</v>
      </c>
      <c r="K3004">
        <v>82</v>
      </c>
      <c r="L3004">
        <v>82</v>
      </c>
      <c r="M3004">
        <v>87</v>
      </c>
      <c r="N3004">
        <v>86</v>
      </c>
      <c r="O3004">
        <v>85</v>
      </c>
      <c r="P3004">
        <v>71</v>
      </c>
      <c r="Q3004">
        <v>65</v>
      </c>
      <c r="R3004">
        <v>77</v>
      </c>
      <c r="S3004">
        <v>84</v>
      </c>
      <c r="T3004">
        <v>93</v>
      </c>
      <c r="U3004">
        <v>93</v>
      </c>
      <c r="V3004">
        <v>91</v>
      </c>
      <c r="W3004">
        <v>88</v>
      </c>
      <c r="X3004">
        <v>84</v>
      </c>
      <c r="Y3004">
        <v>65</v>
      </c>
      <c r="Z3004">
        <v>69</v>
      </c>
      <c r="AA3004">
        <v>80</v>
      </c>
      <c r="AB3004">
        <v>83</v>
      </c>
      <c r="AC3004">
        <v>83</v>
      </c>
      <c r="AD3004">
        <v>84</v>
      </c>
      <c r="AE3004">
        <v>88</v>
      </c>
      <c r="AF3004">
        <v>90</v>
      </c>
      <c r="AG3004">
        <v>93</v>
      </c>
      <c r="AH3004">
        <v>98</v>
      </c>
      <c r="AI3004">
        <v>97</v>
      </c>
      <c r="AJ3004">
        <v>96</v>
      </c>
      <c r="AK3004">
        <v>95</v>
      </c>
      <c r="AL3004">
        <v>92</v>
      </c>
      <c r="AM3004">
        <v>90</v>
      </c>
      <c r="AN3004" s="5">
        <v>88</v>
      </c>
      <c r="AO3004" s="5">
        <v>87</v>
      </c>
      <c r="AP3004" s="5">
        <v>90</v>
      </c>
      <c r="AQ3004" s="5">
        <v>94</v>
      </c>
      <c r="AR3004" s="5">
        <v>95</v>
      </c>
      <c r="AS3004" s="8">
        <f>AVERAGE(AR3004,AT3004)</f>
        <v>96</v>
      </c>
      <c r="AT3004" s="5">
        <v>97</v>
      </c>
      <c r="AU3004" s="5">
        <v>100</v>
      </c>
      <c r="AV3004" s="5">
        <v>97</v>
      </c>
      <c r="AW3004" s="5">
        <v>95</v>
      </c>
      <c r="AX3004" s="5">
        <v>93</v>
      </c>
      <c r="AY3004" s="5">
        <v>92</v>
      </c>
      <c r="AZ3004" s="5">
        <v>90</v>
      </c>
      <c r="BA3004" s="5">
        <v>93</v>
      </c>
      <c r="BB3004" s="5">
        <v>95</v>
      </c>
      <c r="BC3004" s="5">
        <v>91</v>
      </c>
      <c r="BD3004" s="8">
        <f>AVERAGE(BC3004,BE3004)</f>
        <v>90</v>
      </c>
      <c r="BE3004" s="5">
        <v>89</v>
      </c>
      <c r="BF3004" s="5">
        <v>92</v>
      </c>
      <c r="BG3004" s="5">
        <v>91</v>
      </c>
      <c r="BH3004" s="5">
        <v>91</v>
      </c>
      <c r="BI3004" s="5">
        <v>92</v>
      </c>
      <c r="BJ3004" s="5">
        <v>95</v>
      </c>
      <c r="BK3004" s="5">
        <v>96</v>
      </c>
      <c r="BL3004" s="5">
        <v>97</v>
      </c>
      <c r="BM3004" s="5">
        <v>102</v>
      </c>
      <c r="BN3004" s="5">
        <v>102</v>
      </c>
      <c r="BO3004" s="5">
        <v>104</v>
      </c>
      <c r="BP3004" s="5">
        <v>105</v>
      </c>
      <c r="BQ3004" s="5">
        <v>104</v>
      </c>
      <c r="BR3004" s="5">
        <v>97</v>
      </c>
      <c r="BS3004">
        <v>102</v>
      </c>
      <c r="BT3004">
        <v>102</v>
      </c>
      <c r="BU3004">
        <v>101</v>
      </c>
      <c r="BV3004">
        <v>99</v>
      </c>
      <c r="BW3004">
        <v>99</v>
      </c>
      <c r="BX3004">
        <v>98</v>
      </c>
      <c r="BY3004">
        <v>100</v>
      </c>
      <c r="BZ3004">
        <v>99</v>
      </c>
      <c r="CA3004">
        <v>100</v>
      </c>
      <c r="CB3004">
        <v>100</v>
      </c>
      <c r="CC3004">
        <v>100</v>
      </c>
      <c r="CD3004">
        <v>93</v>
      </c>
      <c r="CE3004">
        <v>95</v>
      </c>
      <c r="CF3004">
        <v>96</v>
      </c>
      <c r="CG3004">
        <v>93</v>
      </c>
      <c r="CH3004">
        <v>88</v>
      </c>
      <c r="CI3004">
        <v>89</v>
      </c>
      <c r="CJ3004">
        <v>91</v>
      </c>
      <c r="CK3004">
        <v>94</v>
      </c>
      <c r="CL3004">
        <v>90</v>
      </c>
      <c r="CM3004">
        <v>89</v>
      </c>
      <c r="CN3004">
        <v>93</v>
      </c>
      <c r="CO3004">
        <v>94</v>
      </c>
      <c r="CP3004">
        <v>89</v>
      </c>
      <c r="CQ3004">
        <v>93</v>
      </c>
      <c r="CR3004">
        <v>91</v>
      </c>
      <c r="CS3004">
        <v>92</v>
      </c>
      <c r="CT3004">
        <v>94</v>
      </c>
      <c r="CU3004">
        <v>96</v>
      </c>
      <c r="CV3004">
        <v>97</v>
      </c>
      <c r="CW3004">
        <v>97</v>
      </c>
      <c r="CX3004" t="s">
        <v>5</v>
      </c>
      <c r="CY3004" t="s">
        <v>114</v>
      </c>
    </row>
    <row r="3005" spans="1:103" x14ac:dyDescent="0.25">
      <c r="A3005" t="s">
        <v>138</v>
      </c>
      <c r="B3005">
        <v>37.761699999999998</v>
      </c>
      <c r="C3005">
        <v>-117.5658</v>
      </c>
      <c r="D3005">
        <v>4274</v>
      </c>
      <c r="E3005" t="s">
        <v>1</v>
      </c>
      <c r="F3005">
        <v>157.1</v>
      </c>
      <c r="G3005">
        <v>1995</v>
      </c>
      <c r="H3005">
        <v>8</v>
      </c>
      <c r="I3005" t="s">
        <v>260</v>
      </c>
      <c r="J3005">
        <v>87</v>
      </c>
      <c r="K3005">
        <v>83</v>
      </c>
      <c r="L3005">
        <v>83</v>
      </c>
      <c r="M3005">
        <v>90</v>
      </c>
      <c r="N3005">
        <v>89</v>
      </c>
      <c r="O3005">
        <v>61</v>
      </c>
      <c r="Q3005">
        <v>70</v>
      </c>
      <c r="R3005">
        <v>79</v>
      </c>
      <c r="S3005">
        <v>88</v>
      </c>
      <c r="T3005">
        <v>95</v>
      </c>
      <c r="U3005">
        <v>96</v>
      </c>
      <c r="V3005">
        <v>95</v>
      </c>
      <c r="W3005">
        <v>95</v>
      </c>
      <c r="X3005">
        <v>95</v>
      </c>
      <c r="Y3005">
        <v>66</v>
      </c>
      <c r="Z3005">
        <v>71</v>
      </c>
      <c r="AA3005">
        <v>82</v>
      </c>
      <c r="AB3005">
        <v>85</v>
      </c>
      <c r="AC3005">
        <v>73</v>
      </c>
      <c r="AD3005">
        <v>81</v>
      </c>
      <c r="AE3005">
        <v>86</v>
      </c>
      <c r="AF3005">
        <v>92</v>
      </c>
      <c r="AG3005">
        <v>94</v>
      </c>
      <c r="AH3005">
        <v>98</v>
      </c>
      <c r="AI3005">
        <v>98</v>
      </c>
      <c r="AJ3005">
        <v>96</v>
      </c>
      <c r="AK3005">
        <v>96</v>
      </c>
      <c r="AL3005">
        <v>90</v>
      </c>
      <c r="AM3005">
        <v>90</v>
      </c>
      <c r="AN3005" s="5">
        <v>88</v>
      </c>
      <c r="AO3005" s="5">
        <v>90</v>
      </c>
      <c r="AP3005" s="5">
        <v>90</v>
      </c>
      <c r="AQ3005" s="5">
        <v>95</v>
      </c>
      <c r="AR3005" s="5">
        <v>99</v>
      </c>
      <c r="AS3005" s="5">
        <v>98</v>
      </c>
      <c r="AT3005" s="5">
        <v>99</v>
      </c>
      <c r="AU3005" s="5">
        <v>98</v>
      </c>
      <c r="AV3005" s="5">
        <v>98</v>
      </c>
      <c r="AW3005" s="5">
        <v>96</v>
      </c>
      <c r="AX3005" s="5">
        <v>95</v>
      </c>
      <c r="AY3005" s="5">
        <v>89</v>
      </c>
      <c r="AZ3005" s="5">
        <v>88</v>
      </c>
      <c r="BA3005" s="5">
        <v>95</v>
      </c>
      <c r="BB3005" s="5">
        <v>98</v>
      </c>
      <c r="BC3005" s="5">
        <v>101</v>
      </c>
      <c r="BD3005" s="5">
        <v>82</v>
      </c>
      <c r="BE3005" s="5">
        <v>92</v>
      </c>
      <c r="BF3005" s="5">
        <v>93</v>
      </c>
      <c r="BG3005" s="5">
        <v>95</v>
      </c>
      <c r="BH3005" s="5">
        <v>97</v>
      </c>
      <c r="BI3005" s="5">
        <v>97</v>
      </c>
      <c r="BJ3005" s="5">
        <v>95</v>
      </c>
      <c r="BK3005" s="5">
        <v>104</v>
      </c>
      <c r="BL3005" s="5">
        <v>104</v>
      </c>
      <c r="BM3005" s="5">
        <v>101</v>
      </c>
      <c r="BN3005" s="5">
        <v>106</v>
      </c>
      <c r="BO3005" s="5">
        <v>106</v>
      </c>
      <c r="BP3005" s="5">
        <v>104</v>
      </c>
      <c r="BQ3005" s="5">
        <v>100</v>
      </c>
      <c r="BR3005" s="5">
        <v>100</v>
      </c>
      <c r="BS3005">
        <v>103</v>
      </c>
      <c r="BT3005">
        <v>103</v>
      </c>
      <c r="BU3005">
        <v>101</v>
      </c>
      <c r="BV3005">
        <v>101</v>
      </c>
      <c r="BW3005">
        <v>101</v>
      </c>
      <c r="BX3005">
        <v>101</v>
      </c>
      <c r="BY3005">
        <v>101</v>
      </c>
      <c r="BZ3005">
        <v>96</v>
      </c>
      <c r="CA3005">
        <v>103</v>
      </c>
      <c r="CB3005">
        <v>100</v>
      </c>
      <c r="CC3005">
        <v>97</v>
      </c>
      <c r="CD3005">
        <v>98</v>
      </c>
      <c r="CE3005">
        <v>98</v>
      </c>
      <c r="CF3005">
        <v>99</v>
      </c>
      <c r="CG3005">
        <v>98</v>
      </c>
      <c r="CH3005">
        <v>95</v>
      </c>
      <c r="CI3005">
        <v>94</v>
      </c>
      <c r="CJ3005">
        <v>92</v>
      </c>
      <c r="CK3005">
        <v>95</v>
      </c>
      <c r="CL3005">
        <v>89</v>
      </c>
      <c r="CM3005">
        <v>92</v>
      </c>
      <c r="CN3005">
        <v>91</v>
      </c>
      <c r="CO3005">
        <v>94</v>
      </c>
      <c r="CP3005">
        <v>92</v>
      </c>
      <c r="CQ3005">
        <v>93</v>
      </c>
      <c r="CR3005">
        <v>94</v>
      </c>
      <c r="CS3005">
        <v>93</v>
      </c>
      <c r="CT3005">
        <v>95</v>
      </c>
      <c r="CU3005">
        <v>96</v>
      </c>
      <c r="CV3005">
        <v>98</v>
      </c>
      <c r="CW3005">
        <v>99</v>
      </c>
      <c r="CX3005" t="s">
        <v>2</v>
      </c>
      <c r="CY3005" t="s">
        <v>139</v>
      </c>
    </row>
    <row r="3006" spans="1:103" x14ac:dyDescent="0.25">
      <c r="A3006" t="s">
        <v>7</v>
      </c>
      <c r="B3006">
        <v>37.371099999999998</v>
      </c>
      <c r="C3006">
        <v>-118.35890000000001</v>
      </c>
      <c r="D3006">
        <v>4110</v>
      </c>
      <c r="E3006" t="s">
        <v>1</v>
      </c>
      <c r="F3006">
        <v>166.6</v>
      </c>
      <c r="G3006">
        <v>1995</v>
      </c>
      <c r="H3006">
        <v>8</v>
      </c>
      <c r="I3006" t="s">
        <v>260</v>
      </c>
      <c r="J3006">
        <v>82</v>
      </c>
      <c r="K3006">
        <v>84</v>
      </c>
      <c r="L3006">
        <v>85</v>
      </c>
      <c r="M3006">
        <v>89</v>
      </c>
      <c r="N3006">
        <v>85</v>
      </c>
      <c r="O3006">
        <v>70</v>
      </c>
      <c r="P3006">
        <v>59</v>
      </c>
      <c r="Q3006">
        <v>72</v>
      </c>
      <c r="R3006">
        <v>80</v>
      </c>
      <c r="S3006">
        <v>90</v>
      </c>
      <c r="T3006">
        <v>96</v>
      </c>
      <c r="U3006">
        <v>97</v>
      </c>
      <c r="V3006">
        <v>95</v>
      </c>
      <c r="W3006">
        <v>90</v>
      </c>
      <c r="X3006">
        <v>78</v>
      </c>
      <c r="Y3006">
        <v>60</v>
      </c>
      <c r="Z3006">
        <v>75</v>
      </c>
      <c r="AA3006">
        <v>83</v>
      </c>
      <c r="AB3006">
        <v>86</v>
      </c>
      <c r="AC3006">
        <v>79</v>
      </c>
      <c r="AD3006">
        <v>82</v>
      </c>
      <c r="AE3006">
        <v>88</v>
      </c>
      <c r="AF3006">
        <v>93</v>
      </c>
      <c r="AG3006">
        <v>96</v>
      </c>
      <c r="AH3006">
        <v>96</v>
      </c>
      <c r="AI3006">
        <v>98</v>
      </c>
      <c r="AJ3006">
        <v>97</v>
      </c>
      <c r="AK3006">
        <v>96</v>
      </c>
      <c r="AL3006">
        <v>88</v>
      </c>
      <c r="AM3006">
        <v>89</v>
      </c>
      <c r="AN3006" s="5">
        <v>89</v>
      </c>
      <c r="AO3006" s="5">
        <v>91</v>
      </c>
      <c r="AP3006" s="5">
        <v>95</v>
      </c>
      <c r="AQ3006" s="5">
        <v>95</v>
      </c>
      <c r="AR3006" s="5">
        <v>99</v>
      </c>
      <c r="AS3006" s="5">
        <v>99</v>
      </c>
      <c r="AT3006" s="5">
        <v>99</v>
      </c>
      <c r="AU3006" s="5">
        <v>99</v>
      </c>
      <c r="AV3006" s="5">
        <v>96</v>
      </c>
      <c r="AW3006" s="5">
        <v>95</v>
      </c>
      <c r="AX3006" s="5">
        <v>94</v>
      </c>
      <c r="AY3006" s="5">
        <v>88</v>
      </c>
      <c r="AZ3006" s="5">
        <v>87</v>
      </c>
      <c r="BA3006" s="5">
        <v>95</v>
      </c>
      <c r="BB3006" s="5">
        <v>97</v>
      </c>
      <c r="BC3006" s="5">
        <v>101</v>
      </c>
      <c r="BD3006" s="5">
        <v>84</v>
      </c>
      <c r="BE3006" s="5">
        <v>92</v>
      </c>
      <c r="BF3006" s="5">
        <v>93</v>
      </c>
      <c r="BG3006" s="5">
        <v>93</v>
      </c>
      <c r="BH3006" s="5">
        <v>95</v>
      </c>
      <c r="BI3006" s="5">
        <v>95</v>
      </c>
      <c r="BJ3006" s="5">
        <v>97</v>
      </c>
      <c r="BK3006" s="5">
        <v>102</v>
      </c>
      <c r="BL3006" s="5">
        <v>101</v>
      </c>
      <c r="BM3006" s="5">
        <v>102</v>
      </c>
      <c r="BN3006" s="5">
        <v>102</v>
      </c>
      <c r="BO3006" s="5">
        <v>104</v>
      </c>
      <c r="BP3006" s="5">
        <v>103</v>
      </c>
      <c r="BQ3006" s="5">
        <v>102</v>
      </c>
      <c r="BR3006" s="5">
        <v>101</v>
      </c>
      <c r="BS3006">
        <v>101</v>
      </c>
      <c r="BT3006">
        <v>100</v>
      </c>
      <c r="BU3006">
        <v>101</v>
      </c>
      <c r="BV3006">
        <v>101</v>
      </c>
      <c r="BW3006">
        <v>101</v>
      </c>
      <c r="BX3006">
        <v>99</v>
      </c>
      <c r="BY3006">
        <v>98</v>
      </c>
      <c r="BZ3006">
        <v>97</v>
      </c>
      <c r="CA3006">
        <v>102</v>
      </c>
      <c r="CB3006">
        <v>96</v>
      </c>
      <c r="CC3006">
        <v>95</v>
      </c>
      <c r="CD3006">
        <v>97</v>
      </c>
      <c r="CE3006">
        <v>98</v>
      </c>
      <c r="CF3006">
        <v>100</v>
      </c>
      <c r="CG3006">
        <v>98</v>
      </c>
      <c r="CH3006">
        <v>95</v>
      </c>
      <c r="CI3006">
        <v>94</v>
      </c>
      <c r="CJ3006">
        <v>91</v>
      </c>
      <c r="CK3006">
        <v>98</v>
      </c>
      <c r="CL3006">
        <v>86</v>
      </c>
      <c r="CM3006">
        <v>93</v>
      </c>
      <c r="CN3006">
        <v>93</v>
      </c>
      <c r="CO3006">
        <v>96</v>
      </c>
      <c r="CP3006">
        <v>94</v>
      </c>
      <c r="CQ3006">
        <v>93</v>
      </c>
      <c r="CR3006">
        <v>94</v>
      </c>
      <c r="CS3006">
        <v>93</v>
      </c>
      <c r="CT3006">
        <v>94</v>
      </c>
      <c r="CU3006">
        <v>96</v>
      </c>
      <c r="CV3006">
        <v>97</v>
      </c>
      <c r="CW3006">
        <v>99</v>
      </c>
      <c r="CX3006" t="s">
        <v>5</v>
      </c>
      <c r="CY3006" t="s">
        <v>8</v>
      </c>
    </row>
    <row r="3007" spans="1:103" x14ac:dyDescent="0.25">
      <c r="A3007" t="s">
        <v>143</v>
      </c>
      <c r="B3007">
        <v>36.265599999999999</v>
      </c>
      <c r="C3007">
        <v>-117.1853</v>
      </c>
      <c r="D3007">
        <v>4100</v>
      </c>
      <c r="E3007" t="s">
        <v>1</v>
      </c>
      <c r="F3007">
        <v>35.9</v>
      </c>
      <c r="G3007">
        <v>1995</v>
      </c>
      <c r="H3007">
        <v>8</v>
      </c>
      <c r="I3007" t="s">
        <v>260</v>
      </c>
      <c r="J3007">
        <v>85</v>
      </c>
      <c r="K3007">
        <v>87</v>
      </c>
      <c r="L3007">
        <v>88</v>
      </c>
      <c r="M3007">
        <v>88</v>
      </c>
      <c r="N3007">
        <v>86</v>
      </c>
      <c r="O3007">
        <v>80</v>
      </c>
      <c r="P3007">
        <v>71</v>
      </c>
      <c r="Q3007">
        <v>73</v>
      </c>
      <c r="R3007">
        <v>84</v>
      </c>
      <c r="S3007">
        <v>89</v>
      </c>
      <c r="T3007">
        <v>94</v>
      </c>
      <c r="U3007">
        <v>96</v>
      </c>
      <c r="V3007">
        <v>94</v>
      </c>
      <c r="W3007">
        <v>90</v>
      </c>
      <c r="X3007">
        <v>76</v>
      </c>
      <c r="Y3007">
        <v>58</v>
      </c>
      <c r="Z3007">
        <v>73</v>
      </c>
      <c r="AA3007">
        <v>81</v>
      </c>
      <c r="AB3007">
        <v>83</v>
      </c>
      <c r="AC3007">
        <v>84</v>
      </c>
      <c r="AD3007">
        <v>80</v>
      </c>
      <c r="AE3007">
        <v>91</v>
      </c>
      <c r="AF3007">
        <v>97</v>
      </c>
      <c r="AG3007">
        <v>95</v>
      </c>
      <c r="AH3007">
        <v>96</v>
      </c>
      <c r="AI3007">
        <v>91</v>
      </c>
      <c r="AJ3007">
        <v>100</v>
      </c>
      <c r="AK3007">
        <v>95</v>
      </c>
      <c r="AL3007">
        <v>97</v>
      </c>
      <c r="AM3007">
        <v>90</v>
      </c>
      <c r="AN3007" s="5">
        <v>89</v>
      </c>
      <c r="AO3007" s="5">
        <v>91</v>
      </c>
      <c r="AP3007" s="5">
        <v>95</v>
      </c>
      <c r="AQ3007" s="5">
        <v>96</v>
      </c>
      <c r="AR3007" s="5">
        <v>94</v>
      </c>
      <c r="AS3007" s="5">
        <v>94</v>
      </c>
      <c r="AT3007" s="5">
        <v>97</v>
      </c>
      <c r="AU3007" s="5">
        <v>96</v>
      </c>
      <c r="AV3007" s="5">
        <v>95</v>
      </c>
      <c r="AW3007" s="5">
        <v>93</v>
      </c>
      <c r="AX3007" s="5">
        <v>90</v>
      </c>
      <c r="AY3007" s="5">
        <v>86</v>
      </c>
      <c r="AZ3007" s="5">
        <v>90</v>
      </c>
      <c r="BA3007" s="5">
        <v>98</v>
      </c>
      <c r="BB3007" s="5">
        <v>86</v>
      </c>
      <c r="BC3007" s="5">
        <v>86</v>
      </c>
      <c r="BD3007" s="5">
        <v>88</v>
      </c>
      <c r="BE3007" s="5">
        <v>90</v>
      </c>
      <c r="BF3007" s="5">
        <v>91</v>
      </c>
      <c r="BG3007" s="5">
        <v>91</v>
      </c>
      <c r="BH3007" s="5">
        <v>93</v>
      </c>
      <c r="BI3007" s="5">
        <v>93</v>
      </c>
      <c r="BJ3007" s="5">
        <v>96</v>
      </c>
      <c r="BK3007" s="5">
        <v>99</v>
      </c>
      <c r="BL3007" s="5">
        <v>100</v>
      </c>
      <c r="BM3007" s="5">
        <v>102</v>
      </c>
      <c r="BN3007" s="5">
        <v>102</v>
      </c>
      <c r="BO3007" s="5">
        <v>105</v>
      </c>
      <c r="BP3007" s="5">
        <v>104</v>
      </c>
      <c r="BQ3007" s="5">
        <v>103</v>
      </c>
      <c r="BR3007" s="5">
        <v>101</v>
      </c>
      <c r="BS3007">
        <v>103</v>
      </c>
      <c r="BT3007">
        <v>101</v>
      </c>
      <c r="BU3007">
        <v>101</v>
      </c>
      <c r="BV3007">
        <v>97</v>
      </c>
      <c r="BW3007">
        <v>98</v>
      </c>
      <c r="BX3007">
        <v>100</v>
      </c>
      <c r="BY3007">
        <v>99</v>
      </c>
      <c r="BZ3007">
        <v>98</v>
      </c>
      <c r="CA3007">
        <v>100</v>
      </c>
      <c r="CB3007">
        <v>96</v>
      </c>
      <c r="CC3007">
        <v>92</v>
      </c>
      <c r="CD3007">
        <v>95</v>
      </c>
      <c r="CE3007">
        <v>97</v>
      </c>
      <c r="CF3007">
        <v>96</v>
      </c>
      <c r="CG3007">
        <v>95</v>
      </c>
      <c r="CH3007">
        <v>93</v>
      </c>
      <c r="CI3007">
        <v>92</v>
      </c>
      <c r="CJ3007">
        <v>93</v>
      </c>
      <c r="CK3007">
        <v>96</v>
      </c>
      <c r="CL3007">
        <v>90</v>
      </c>
      <c r="CM3007">
        <v>88</v>
      </c>
      <c r="CN3007">
        <v>93</v>
      </c>
      <c r="CO3007">
        <v>94</v>
      </c>
      <c r="CP3007">
        <v>92</v>
      </c>
      <c r="CQ3007">
        <v>91</v>
      </c>
      <c r="CR3007">
        <v>91</v>
      </c>
      <c r="CS3007">
        <v>91</v>
      </c>
      <c r="CT3007">
        <v>92</v>
      </c>
      <c r="CU3007">
        <v>96</v>
      </c>
      <c r="CV3007">
        <v>97</v>
      </c>
      <c r="CW3007">
        <v>97</v>
      </c>
      <c r="CX3007" t="s">
        <v>5</v>
      </c>
      <c r="CY3007" t="s">
        <v>144</v>
      </c>
    </row>
    <row r="3008" spans="1:103" x14ac:dyDescent="0.25">
      <c r="A3008" t="s">
        <v>175</v>
      </c>
      <c r="B3008">
        <v>37.235300000000002</v>
      </c>
      <c r="C3008">
        <v>-117.49639999999999</v>
      </c>
      <c r="D3008">
        <v>4100</v>
      </c>
      <c r="E3008" t="s">
        <v>1</v>
      </c>
      <c r="F3008">
        <v>102.5</v>
      </c>
      <c r="G3008">
        <v>1995</v>
      </c>
      <c r="H3008">
        <v>8</v>
      </c>
      <c r="I3008" t="s">
        <v>260</v>
      </c>
      <c r="J3008">
        <v>86</v>
      </c>
      <c r="K3008">
        <v>83</v>
      </c>
      <c r="L3008">
        <v>85</v>
      </c>
      <c r="M3008">
        <v>88</v>
      </c>
      <c r="N3008">
        <v>86</v>
      </c>
      <c r="O3008">
        <v>67</v>
      </c>
      <c r="P3008">
        <v>60</v>
      </c>
      <c r="Q3008">
        <v>69</v>
      </c>
      <c r="R3008">
        <v>80</v>
      </c>
      <c r="S3008">
        <v>87</v>
      </c>
      <c r="T3008">
        <v>94</v>
      </c>
      <c r="U3008">
        <v>96</v>
      </c>
      <c r="V3008">
        <v>94</v>
      </c>
      <c r="W3008">
        <v>85</v>
      </c>
      <c r="X3008">
        <v>71</v>
      </c>
      <c r="Y3008">
        <v>62</v>
      </c>
      <c r="Z3008">
        <v>72</v>
      </c>
      <c r="AA3008">
        <v>79</v>
      </c>
      <c r="AB3008">
        <v>83</v>
      </c>
      <c r="AC3008">
        <v>80</v>
      </c>
      <c r="AD3008">
        <v>83</v>
      </c>
      <c r="AE3008">
        <v>90</v>
      </c>
      <c r="AF3008">
        <v>95</v>
      </c>
      <c r="AG3008">
        <v>96</v>
      </c>
      <c r="AH3008">
        <v>99</v>
      </c>
      <c r="AI3008">
        <v>99</v>
      </c>
      <c r="AJ3008">
        <v>98</v>
      </c>
      <c r="AK3008">
        <v>98</v>
      </c>
      <c r="AL3008">
        <v>94</v>
      </c>
      <c r="AM3008">
        <v>91</v>
      </c>
      <c r="AN3008" s="5">
        <v>88</v>
      </c>
      <c r="AO3008" s="5">
        <v>92</v>
      </c>
      <c r="AP3008" s="5">
        <v>96</v>
      </c>
      <c r="AQ3008" s="5">
        <v>97</v>
      </c>
      <c r="AR3008" s="5">
        <v>98</v>
      </c>
      <c r="AS3008" s="5">
        <v>96</v>
      </c>
      <c r="AT3008" s="5">
        <v>97</v>
      </c>
      <c r="AU3008" s="5">
        <v>97</v>
      </c>
      <c r="AV3008" s="5">
        <v>97</v>
      </c>
      <c r="AW3008" s="5">
        <v>94</v>
      </c>
      <c r="AX3008" s="5">
        <v>94</v>
      </c>
      <c r="AY3008" s="5">
        <v>90</v>
      </c>
      <c r="AZ3008" s="5">
        <v>91</v>
      </c>
      <c r="BA3008" s="5">
        <v>96</v>
      </c>
      <c r="BB3008" s="5">
        <v>98</v>
      </c>
      <c r="BC3008" s="5">
        <v>97</v>
      </c>
      <c r="BD3008" s="5">
        <v>87</v>
      </c>
      <c r="BE3008" s="5">
        <v>91</v>
      </c>
      <c r="BF3008" s="5">
        <v>92</v>
      </c>
      <c r="BG3008" s="5">
        <v>93</v>
      </c>
      <c r="BH3008" s="5">
        <v>93</v>
      </c>
      <c r="BI3008" s="5">
        <v>94</v>
      </c>
      <c r="BJ3008" s="5">
        <v>97</v>
      </c>
      <c r="BK3008" s="5">
        <v>99</v>
      </c>
      <c r="BL3008" s="5">
        <v>99</v>
      </c>
      <c r="BM3008" s="5">
        <v>101</v>
      </c>
      <c r="BN3008" s="5">
        <v>103</v>
      </c>
      <c r="BO3008" s="5">
        <v>106</v>
      </c>
      <c r="BP3008" s="5">
        <v>103</v>
      </c>
      <c r="BQ3008" s="5">
        <v>104</v>
      </c>
      <c r="BR3008" s="5">
        <v>102</v>
      </c>
      <c r="BS3008">
        <v>104</v>
      </c>
      <c r="BT3008">
        <v>102</v>
      </c>
      <c r="BU3008">
        <v>103</v>
      </c>
      <c r="BV3008">
        <v>100</v>
      </c>
      <c r="BW3008">
        <v>98</v>
      </c>
      <c r="BX3008">
        <v>100</v>
      </c>
      <c r="BY3008">
        <v>101</v>
      </c>
      <c r="BZ3008">
        <v>98</v>
      </c>
      <c r="CA3008">
        <v>101</v>
      </c>
      <c r="CB3008">
        <v>98</v>
      </c>
      <c r="CC3008">
        <v>94</v>
      </c>
      <c r="CD3008">
        <v>97</v>
      </c>
      <c r="CE3008">
        <v>97</v>
      </c>
      <c r="CF3008">
        <v>98</v>
      </c>
      <c r="CG3008">
        <v>95</v>
      </c>
      <c r="CH3008">
        <v>91</v>
      </c>
      <c r="CI3008">
        <v>90</v>
      </c>
      <c r="CJ3008">
        <v>93</v>
      </c>
      <c r="CK3008">
        <v>97</v>
      </c>
      <c r="CL3008">
        <v>86</v>
      </c>
      <c r="CM3008">
        <v>89</v>
      </c>
      <c r="CN3008">
        <v>94</v>
      </c>
      <c r="CO3008">
        <v>94</v>
      </c>
      <c r="CP3008">
        <v>93</v>
      </c>
      <c r="CQ3008">
        <v>92</v>
      </c>
      <c r="CR3008">
        <v>92</v>
      </c>
      <c r="CS3008">
        <v>92</v>
      </c>
      <c r="CT3008">
        <v>93</v>
      </c>
      <c r="CU3008">
        <v>95</v>
      </c>
      <c r="CV3008">
        <v>97</v>
      </c>
      <c r="CW3008">
        <v>98</v>
      </c>
      <c r="CX3008" t="s">
        <v>2</v>
      </c>
      <c r="CY3008" t="s">
        <v>176</v>
      </c>
    </row>
    <row r="3009" spans="1:103" x14ac:dyDescent="0.25">
      <c r="A3009" t="s">
        <v>4</v>
      </c>
      <c r="B3009">
        <v>36.798099999999998</v>
      </c>
      <c r="C3009">
        <v>-118.20359999999999</v>
      </c>
      <c r="D3009">
        <v>3950</v>
      </c>
      <c r="E3009" t="s">
        <v>1</v>
      </c>
      <c r="F3009">
        <v>124.8</v>
      </c>
      <c r="G3009">
        <v>1995</v>
      </c>
      <c r="H3009">
        <v>8</v>
      </c>
      <c r="I3009" t="s">
        <v>260</v>
      </c>
      <c r="J3009">
        <v>94</v>
      </c>
      <c r="K3009">
        <v>85</v>
      </c>
      <c r="L3009">
        <v>85</v>
      </c>
      <c r="M3009">
        <v>87</v>
      </c>
      <c r="N3009">
        <v>90</v>
      </c>
      <c r="O3009">
        <v>86</v>
      </c>
      <c r="P3009">
        <v>74</v>
      </c>
      <c r="Q3009">
        <v>57</v>
      </c>
      <c r="R3009">
        <v>72</v>
      </c>
      <c r="S3009">
        <v>81</v>
      </c>
      <c r="T3009">
        <v>90</v>
      </c>
      <c r="U3009">
        <v>98</v>
      </c>
      <c r="V3009">
        <v>99</v>
      </c>
      <c r="W3009">
        <v>98</v>
      </c>
      <c r="X3009">
        <v>91</v>
      </c>
      <c r="Y3009">
        <v>78</v>
      </c>
      <c r="Z3009">
        <v>57</v>
      </c>
      <c r="AA3009">
        <v>76</v>
      </c>
      <c r="AB3009">
        <v>86</v>
      </c>
      <c r="AC3009">
        <v>87</v>
      </c>
      <c r="AD3009">
        <v>84</v>
      </c>
      <c r="AE3009">
        <v>86</v>
      </c>
      <c r="AF3009">
        <v>91</v>
      </c>
      <c r="AG3009">
        <v>96</v>
      </c>
      <c r="AH3009">
        <v>100</v>
      </c>
      <c r="AI3009">
        <v>102</v>
      </c>
      <c r="AJ3009">
        <v>101</v>
      </c>
      <c r="AK3009">
        <v>96</v>
      </c>
      <c r="AL3009">
        <v>98</v>
      </c>
      <c r="AM3009">
        <v>96</v>
      </c>
      <c r="AN3009" s="5">
        <v>92</v>
      </c>
      <c r="AO3009" s="5">
        <v>91</v>
      </c>
      <c r="AP3009" s="5">
        <v>94</v>
      </c>
      <c r="AQ3009" s="5">
        <v>96</v>
      </c>
      <c r="AR3009" s="5">
        <v>98</v>
      </c>
      <c r="AS3009" s="5">
        <v>99</v>
      </c>
      <c r="AT3009" s="5">
        <v>99</v>
      </c>
      <c r="AU3009" s="5">
        <v>101</v>
      </c>
      <c r="AV3009" s="5">
        <v>99</v>
      </c>
      <c r="AW3009" s="5">
        <v>96</v>
      </c>
      <c r="AX3009" s="5">
        <v>98</v>
      </c>
      <c r="AY3009" s="5">
        <v>96</v>
      </c>
      <c r="AZ3009" s="5">
        <v>91</v>
      </c>
      <c r="BA3009" s="5">
        <v>93</v>
      </c>
      <c r="BB3009" s="5">
        <v>96</v>
      </c>
      <c r="BC3009" s="5">
        <v>100</v>
      </c>
      <c r="BD3009" s="5">
        <v>100</v>
      </c>
      <c r="BE3009" s="5">
        <v>90</v>
      </c>
      <c r="BF3009" s="5">
        <v>90</v>
      </c>
      <c r="BG3009" s="5">
        <v>95</v>
      </c>
      <c r="BH3009" s="5">
        <v>96</v>
      </c>
      <c r="BI3009" s="5">
        <v>95</v>
      </c>
      <c r="BJ3009" s="5">
        <v>98</v>
      </c>
      <c r="BK3009" s="5">
        <v>100</v>
      </c>
      <c r="BL3009" s="5">
        <v>102</v>
      </c>
      <c r="BM3009" s="5">
        <v>102</v>
      </c>
      <c r="BN3009" s="5">
        <v>104</v>
      </c>
      <c r="BO3009" s="5">
        <v>106</v>
      </c>
      <c r="BP3009" s="5">
        <v>106</v>
      </c>
      <c r="BQ3009" s="5">
        <v>105</v>
      </c>
      <c r="BR3009" s="5">
        <v>104</v>
      </c>
      <c r="BS3009">
        <v>104</v>
      </c>
      <c r="BT3009">
        <v>103</v>
      </c>
      <c r="BU3009">
        <v>104</v>
      </c>
      <c r="BV3009">
        <v>104</v>
      </c>
      <c r="BW3009">
        <v>102</v>
      </c>
      <c r="BX3009">
        <v>102</v>
      </c>
      <c r="BY3009">
        <v>102</v>
      </c>
      <c r="BZ3009">
        <v>102</v>
      </c>
      <c r="CA3009">
        <v>100</v>
      </c>
      <c r="CB3009">
        <v>104</v>
      </c>
      <c r="CC3009">
        <v>99</v>
      </c>
      <c r="CD3009">
        <v>97</v>
      </c>
      <c r="CE3009">
        <v>99</v>
      </c>
      <c r="CF3009">
        <v>99</v>
      </c>
      <c r="CG3009">
        <v>101</v>
      </c>
      <c r="CH3009">
        <v>98</v>
      </c>
      <c r="CI3009">
        <v>96</v>
      </c>
      <c r="CJ3009">
        <v>97</v>
      </c>
      <c r="CK3009">
        <v>95</v>
      </c>
      <c r="CL3009">
        <v>100</v>
      </c>
      <c r="CM3009">
        <v>88</v>
      </c>
      <c r="CN3009">
        <v>92</v>
      </c>
      <c r="CO3009">
        <v>96</v>
      </c>
      <c r="CP3009">
        <v>95</v>
      </c>
      <c r="CQ3009">
        <v>96</v>
      </c>
      <c r="CR3009">
        <v>93</v>
      </c>
      <c r="CS3009">
        <v>95</v>
      </c>
      <c r="CT3009">
        <v>96</v>
      </c>
      <c r="CU3009">
        <v>98</v>
      </c>
      <c r="CV3009">
        <v>99</v>
      </c>
      <c r="CW3009">
        <v>99</v>
      </c>
      <c r="CX3009" t="s">
        <v>5</v>
      </c>
      <c r="CY3009" t="s">
        <v>6</v>
      </c>
    </row>
    <row r="3010" spans="1:103" x14ac:dyDescent="0.25">
      <c r="A3010" t="s">
        <v>191</v>
      </c>
      <c r="B3010">
        <v>37.558100000000003</v>
      </c>
      <c r="C3010">
        <v>-115.2236</v>
      </c>
      <c r="D3010">
        <v>3900</v>
      </c>
      <c r="E3010" t="s">
        <v>1</v>
      </c>
      <c r="F3010">
        <v>189.9</v>
      </c>
      <c r="G3010">
        <v>1995</v>
      </c>
      <c r="H3010">
        <v>8</v>
      </c>
      <c r="I3010" t="s">
        <v>260</v>
      </c>
      <c r="J3010">
        <v>88</v>
      </c>
      <c r="K3010">
        <v>76</v>
      </c>
      <c r="L3010">
        <v>77</v>
      </c>
      <c r="M3010">
        <v>86</v>
      </c>
      <c r="N3010">
        <v>91</v>
      </c>
      <c r="O3010">
        <v>72</v>
      </c>
      <c r="P3010">
        <v>57</v>
      </c>
      <c r="Q3010">
        <v>68</v>
      </c>
      <c r="R3010">
        <v>76</v>
      </c>
      <c r="S3010">
        <v>86</v>
      </c>
      <c r="T3010">
        <v>93</v>
      </c>
      <c r="U3010">
        <v>97</v>
      </c>
      <c r="V3010">
        <v>98</v>
      </c>
      <c r="W3010">
        <v>94</v>
      </c>
      <c r="X3010">
        <v>81</v>
      </c>
      <c r="Y3010">
        <v>63</v>
      </c>
      <c r="Z3010">
        <v>74</v>
      </c>
      <c r="AA3010">
        <v>76</v>
      </c>
      <c r="AB3010">
        <v>88</v>
      </c>
      <c r="AC3010">
        <v>85</v>
      </c>
      <c r="AD3010">
        <v>80</v>
      </c>
      <c r="AE3010">
        <v>86</v>
      </c>
      <c r="AF3010">
        <v>88</v>
      </c>
      <c r="AG3010">
        <v>92</v>
      </c>
      <c r="AH3010">
        <v>96</v>
      </c>
      <c r="AI3010">
        <v>98</v>
      </c>
      <c r="AJ3010">
        <v>98</v>
      </c>
      <c r="AK3010">
        <v>98</v>
      </c>
      <c r="AL3010">
        <v>91</v>
      </c>
      <c r="AM3010">
        <v>86</v>
      </c>
      <c r="AN3010" s="5">
        <v>89</v>
      </c>
      <c r="AO3010" s="5">
        <v>94</v>
      </c>
      <c r="AP3010" s="5">
        <v>93</v>
      </c>
      <c r="AQ3010" s="5">
        <v>91</v>
      </c>
      <c r="AR3010" s="5">
        <v>97</v>
      </c>
      <c r="AS3010" s="5">
        <v>99</v>
      </c>
      <c r="AT3010" s="5">
        <v>101</v>
      </c>
      <c r="AU3010" s="5">
        <v>97</v>
      </c>
      <c r="AV3010" s="5">
        <v>98</v>
      </c>
      <c r="AW3010" s="5">
        <v>93</v>
      </c>
      <c r="AX3010" s="5">
        <v>98</v>
      </c>
      <c r="AY3010" s="5">
        <v>94</v>
      </c>
      <c r="AZ3010" s="5">
        <v>91</v>
      </c>
      <c r="BA3010" s="5">
        <v>93</v>
      </c>
      <c r="BB3010" s="5">
        <v>96</v>
      </c>
      <c r="BC3010" s="5">
        <v>98</v>
      </c>
      <c r="BD3010" s="5">
        <v>81</v>
      </c>
      <c r="BE3010" s="5">
        <v>93</v>
      </c>
      <c r="BF3010" s="5">
        <v>95</v>
      </c>
      <c r="BG3010" s="5">
        <v>96</v>
      </c>
      <c r="BH3010" s="5">
        <v>96</v>
      </c>
      <c r="BI3010" s="5">
        <v>96</v>
      </c>
      <c r="BJ3010" s="5">
        <v>98</v>
      </c>
      <c r="BK3010" s="5">
        <v>100</v>
      </c>
      <c r="BL3010" s="5">
        <v>101</v>
      </c>
      <c r="BM3010" s="5">
        <v>104</v>
      </c>
      <c r="BN3010" s="5">
        <v>105</v>
      </c>
      <c r="BO3010" s="5">
        <v>106</v>
      </c>
      <c r="BP3010" s="5">
        <v>105</v>
      </c>
      <c r="BQ3010" s="5">
        <v>106</v>
      </c>
      <c r="BR3010" s="5">
        <v>100</v>
      </c>
      <c r="BS3010">
        <v>101</v>
      </c>
      <c r="BT3010">
        <v>105</v>
      </c>
      <c r="BU3010">
        <v>103</v>
      </c>
      <c r="BV3010">
        <v>103</v>
      </c>
      <c r="BW3010">
        <v>102</v>
      </c>
      <c r="BX3010">
        <v>103</v>
      </c>
      <c r="BY3010">
        <v>101</v>
      </c>
      <c r="BZ3010">
        <v>101</v>
      </c>
      <c r="CA3010">
        <v>102</v>
      </c>
      <c r="CB3010">
        <v>98</v>
      </c>
      <c r="CC3010">
        <v>98</v>
      </c>
      <c r="CD3010">
        <v>96</v>
      </c>
      <c r="CE3010">
        <v>97</v>
      </c>
      <c r="CF3010">
        <v>98</v>
      </c>
      <c r="CG3010">
        <v>96</v>
      </c>
      <c r="CH3010">
        <v>95</v>
      </c>
      <c r="CI3010">
        <v>93</v>
      </c>
      <c r="CJ3010">
        <v>91</v>
      </c>
      <c r="CK3010">
        <v>98</v>
      </c>
      <c r="CL3010">
        <v>85</v>
      </c>
      <c r="CM3010">
        <v>88</v>
      </c>
      <c r="CN3010">
        <v>90</v>
      </c>
      <c r="CO3010">
        <v>93</v>
      </c>
      <c r="CP3010">
        <v>96</v>
      </c>
      <c r="CT3010">
        <v>96</v>
      </c>
      <c r="CU3010">
        <v>98</v>
      </c>
      <c r="CV3010">
        <v>101</v>
      </c>
      <c r="CW3010">
        <v>99</v>
      </c>
      <c r="CX3010" t="s">
        <v>2</v>
      </c>
      <c r="CY3010" t="s">
        <v>192</v>
      </c>
    </row>
    <row r="3011" spans="1:103" x14ac:dyDescent="0.25">
      <c r="A3011" t="s">
        <v>49</v>
      </c>
      <c r="B3011">
        <v>36.1389</v>
      </c>
      <c r="C3011">
        <v>-117.9528</v>
      </c>
      <c r="D3011">
        <v>3825</v>
      </c>
      <c r="E3011" t="s">
        <v>1</v>
      </c>
      <c r="F3011">
        <v>103.6</v>
      </c>
      <c r="G3011">
        <v>1995</v>
      </c>
      <c r="H3011">
        <v>8</v>
      </c>
      <c r="I3011" t="s">
        <v>260</v>
      </c>
      <c r="J3011">
        <v>86</v>
      </c>
      <c r="K3011">
        <v>87</v>
      </c>
      <c r="L3011">
        <v>89</v>
      </c>
      <c r="M3011">
        <v>89</v>
      </c>
      <c r="N3011">
        <v>86</v>
      </c>
      <c r="O3011">
        <v>77</v>
      </c>
      <c r="P3011">
        <v>63</v>
      </c>
      <c r="Q3011">
        <v>76</v>
      </c>
      <c r="R3011">
        <v>80</v>
      </c>
      <c r="S3011">
        <v>88</v>
      </c>
      <c r="T3011">
        <v>96</v>
      </c>
      <c r="U3011">
        <v>100</v>
      </c>
      <c r="V3011">
        <v>97</v>
      </c>
      <c r="W3011">
        <v>88</v>
      </c>
      <c r="X3011">
        <v>74</v>
      </c>
      <c r="Y3011">
        <v>60</v>
      </c>
      <c r="Z3011">
        <v>73</v>
      </c>
      <c r="AA3011">
        <v>84</v>
      </c>
      <c r="AB3011">
        <v>86</v>
      </c>
      <c r="AC3011">
        <v>88</v>
      </c>
      <c r="AD3011">
        <v>84</v>
      </c>
      <c r="AE3011">
        <v>90</v>
      </c>
      <c r="AF3011">
        <v>97</v>
      </c>
      <c r="AG3011">
        <v>101</v>
      </c>
      <c r="AH3011">
        <v>103</v>
      </c>
      <c r="AI3011">
        <v>99</v>
      </c>
      <c r="AJ3011">
        <v>100</v>
      </c>
      <c r="AK3011">
        <v>97</v>
      </c>
      <c r="AL3011">
        <v>94</v>
      </c>
      <c r="AM3011">
        <v>91</v>
      </c>
      <c r="AN3011" s="5">
        <v>89</v>
      </c>
      <c r="AO3011" s="5">
        <v>92</v>
      </c>
      <c r="AP3011" s="5">
        <v>96</v>
      </c>
      <c r="AQ3011" s="5">
        <v>95</v>
      </c>
      <c r="AR3011" s="5">
        <v>97</v>
      </c>
      <c r="AS3011" s="5">
        <v>98</v>
      </c>
      <c r="AT3011" s="5">
        <v>97</v>
      </c>
      <c r="AU3011" s="5">
        <v>99</v>
      </c>
      <c r="AV3011" s="5">
        <v>97</v>
      </c>
      <c r="AW3011" s="5">
        <v>95</v>
      </c>
      <c r="AX3011" s="5">
        <v>92</v>
      </c>
      <c r="AY3011" s="5">
        <v>92</v>
      </c>
      <c r="AZ3011" s="5">
        <v>93</v>
      </c>
      <c r="BA3011" s="5">
        <v>74</v>
      </c>
      <c r="BB3011" s="5">
        <v>99</v>
      </c>
      <c r="BC3011" s="5">
        <v>90</v>
      </c>
      <c r="BD3011" s="5">
        <v>91</v>
      </c>
      <c r="BE3011" s="5">
        <v>91</v>
      </c>
      <c r="BF3011" s="5">
        <v>92</v>
      </c>
      <c r="BG3011" s="5">
        <v>92</v>
      </c>
      <c r="BH3011" s="5">
        <v>93</v>
      </c>
      <c r="BI3011" s="5">
        <v>95</v>
      </c>
      <c r="BJ3011" s="5">
        <v>97</v>
      </c>
      <c r="BK3011" s="5">
        <v>99</v>
      </c>
      <c r="BL3011" s="5">
        <v>102</v>
      </c>
      <c r="BM3011" s="5">
        <v>102</v>
      </c>
      <c r="BN3011" s="5">
        <v>103</v>
      </c>
      <c r="BO3011" s="5">
        <v>107</v>
      </c>
      <c r="BP3011" s="5">
        <v>105</v>
      </c>
      <c r="BQ3011" s="5">
        <v>105</v>
      </c>
      <c r="BR3011" s="5">
        <v>103</v>
      </c>
      <c r="BS3011">
        <v>105</v>
      </c>
      <c r="BT3011">
        <v>104</v>
      </c>
      <c r="BU3011">
        <v>104</v>
      </c>
      <c r="BV3011">
        <v>99</v>
      </c>
      <c r="BW3011">
        <v>102</v>
      </c>
      <c r="BX3011">
        <v>101</v>
      </c>
      <c r="BY3011">
        <v>100</v>
      </c>
      <c r="BZ3011">
        <v>99</v>
      </c>
      <c r="CA3011">
        <v>103</v>
      </c>
      <c r="CB3011">
        <v>97</v>
      </c>
      <c r="CC3011">
        <v>94</v>
      </c>
      <c r="CD3011">
        <v>97</v>
      </c>
      <c r="CE3011">
        <v>98</v>
      </c>
      <c r="CF3011">
        <v>99</v>
      </c>
      <c r="CG3011">
        <v>96</v>
      </c>
      <c r="CH3011">
        <v>96</v>
      </c>
      <c r="CI3011">
        <v>98</v>
      </c>
      <c r="CJ3011">
        <v>97</v>
      </c>
      <c r="CK3011">
        <v>97</v>
      </c>
      <c r="CL3011">
        <v>90</v>
      </c>
      <c r="CM3011">
        <v>93</v>
      </c>
      <c r="CN3011">
        <v>98</v>
      </c>
      <c r="CO3011">
        <v>95</v>
      </c>
      <c r="CP3011">
        <v>92</v>
      </c>
      <c r="CQ3011">
        <v>93</v>
      </c>
      <c r="CR3011">
        <v>93</v>
      </c>
      <c r="CS3011">
        <v>95</v>
      </c>
      <c r="CT3011">
        <v>95</v>
      </c>
      <c r="CU3011">
        <v>99</v>
      </c>
      <c r="CV3011">
        <v>100</v>
      </c>
      <c r="CW3011">
        <v>99</v>
      </c>
      <c r="CX3011" t="s">
        <v>5</v>
      </c>
      <c r="CY3011" t="s">
        <v>50</v>
      </c>
    </row>
    <row r="3012" spans="1:103" x14ac:dyDescent="0.25">
      <c r="A3012" t="s">
        <v>197</v>
      </c>
      <c r="B3012">
        <v>36.135300000000001</v>
      </c>
      <c r="C3012">
        <v>-115.4272</v>
      </c>
      <c r="D3012">
        <v>3760</v>
      </c>
      <c r="E3012" t="s">
        <v>1</v>
      </c>
      <c r="F3012">
        <v>134</v>
      </c>
      <c r="G3012">
        <v>1995</v>
      </c>
      <c r="H3012">
        <v>8</v>
      </c>
      <c r="I3012" t="s">
        <v>260</v>
      </c>
      <c r="J3012">
        <v>90</v>
      </c>
      <c r="K3012">
        <v>81</v>
      </c>
      <c r="L3012">
        <v>84</v>
      </c>
      <c r="M3012">
        <v>88</v>
      </c>
      <c r="N3012">
        <v>86</v>
      </c>
      <c r="O3012">
        <v>74</v>
      </c>
      <c r="P3012">
        <v>59</v>
      </c>
      <c r="Q3012">
        <v>67</v>
      </c>
      <c r="R3012">
        <v>79</v>
      </c>
      <c r="S3012">
        <v>88</v>
      </c>
      <c r="T3012">
        <v>96</v>
      </c>
      <c r="U3012">
        <v>98</v>
      </c>
      <c r="V3012">
        <v>95</v>
      </c>
      <c r="W3012">
        <v>92</v>
      </c>
      <c r="X3012">
        <v>76</v>
      </c>
      <c r="Y3012">
        <v>62</v>
      </c>
      <c r="Z3012">
        <v>72</v>
      </c>
      <c r="AA3012">
        <v>82</v>
      </c>
      <c r="AB3012">
        <v>84</v>
      </c>
      <c r="AC3012">
        <v>85</v>
      </c>
      <c r="AD3012">
        <v>86</v>
      </c>
      <c r="AE3012">
        <v>88</v>
      </c>
      <c r="AF3012">
        <v>93</v>
      </c>
      <c r="AG3012">
        <v>95</v>
      </c>
      <c r="AH3012">
        <v>98</v>
      </c>
      <c r="AI3012">
        <v>98</v>
      </c>
      <c r="AJ3012">
        <v>100</v>
      </c>
      <c r="AK3012">
        <v>97</v>
      </c>
      <c r="AL3012">
        <v>94</v>
      </c>
      <c r="AM3012">
        <v>91</v>
      </c>
      <c r="AN3012" s="5">
        <v>91</v>
      </c>
      <c r="AO3012" s="5">
        <v>92</v>
      </c>
      <c r="AP3012" s="5">
        <v>94</v>
      </c>
      <c r="AQ3012" s="5">
        <v>94</v>
      </c>
      <c r="AR3012" s="5">
        <v>101</v>
      </c>
      <c r="AS3012" s="5">
        <v>98</v>
      </c>
      <c r="AT3012" s="5">
        <v>102</v>
      </c>
      <c r="AU3012" s="5">
        <v>101</v>
      </c>
      <c r="AV3012" s="5">
        <v>100</v>
      </c>
      <c r="AW3012" s="5">
        <v>92</v>
      </c>
      <c r="AX3012" s="5">
        <v>95</v>
      </c>
      <c r="AY3012" s="5">
        <v>90</v>
      </c>
      <c r="AZ3012" s="5">
        <v>94</v>
      </c>
      <c r="BA3012" s="5">
        <v>96</v>
      </c>
      <c r="BB3012" s="5">
        <v>99</v>
      </c>
      <c r="BC3012" s="5">
        <v>92</v>
      </c>
      <c r="BD3012" s="5">
        <v>92</v>
      </c>
      <c r="BE3012" s="5">
        <v>92</v>
      </c>
      <c r="BF3012" s="5">
        <v>93</v>
      </c>
      <c r="BG3012" s="5">
        <v>94</v>
      </c>
      <c r="BH3012" s="5">
        <v>95</v>
      </c>
      <c r="BI3012" s="5">
        <v>94</v>
      </c>
      <c r="BJ3012" s="5">
        <v>99</v>
      </c>
      <c r="BK3012" s="5">
        <v>101</v>
      </c>
      <c r="BL3012" s="5">
        <v>104</v>
      </c>
      <c r="BM3012" s="5">
        <v>102</v>
      </c>
      <c r="BN3012" s="5">
        <v>104</v>
      </c>
      <c r="BO3012" s="5">
        <v>108</v>
      </c>
      <c r="BP3012" s="5">
        <v>106</v>
      </c>
      <c r="BQ3012" s="5">
        <v>105</v>
      </c>
      <c r="BR3012" s="5">
        <v>101</v>
      </c>
      <c r="BS3012">
        <v>104</v>
      </c>
      <c r="BT3012">
        <v>105</v>
      </c>
      <c r="BU3012">
        <v>102</v>
      </c>
      <c r="BV3012">
        <v>101</v>
      </c>
      <c r="BW3012">
        <v>100</v>
      </c>
      <c r="BX3012">
        <v>100</v>
      </c>
      <c r="BY3012">
        <v>101</v>
      </c>
      <c r="BZ3012">
        <v>101</v>
      </c>
      <c r="CA3012">
        <v>103</v>
      </c>
      <c r="CB3012">
        <v>96</v>
      </c>
      <c r="CC3012">
        <v>96</v>
      </c>
      <c r="CD3012">
        <v>94</v>
      </c>
      <c r="CE3012">
        <v>97</v>
      </c>
      <c r="CF3012">
        <v>98</v>
      </c>
      <c r="CG3012">
        <v>96</v>
      </c>
      <c r="CH3012">
        <v>92</v>
      </c>
      <c r="CI3012">
        <v>91</v>
      </c>
      <c r="CJ3012">
        <v>94</v>
      </c>
      <c r="CK3012">
        <v>97</v>
      </c>
      <c r="CL3012">
        <v>78</v>
      </c>
      <c r="CM3012">
        <v>89</v>
      </c>
      <c r="CN3012">
        <v>94</v>
      </c>
      <c r="CO3012">
        <v>90</v>
      </c>
      <c r="CP3012">
        <v>95</v>
      </c>
      <c r="CQ3012">
        <v>92</v>
      </c>
      <c r="CR3012">
        <v>93</v>
      </c>
      <c r="CS3012">
        <v>92</v>
      </c>
      <c r="CT3012">
        <v>95</v>
      </c>
      <c r="CU3012">
        <v>97</v>
      </c>
      <c r="CV3012">
        <v>99</v>
      </c>
      <c r="CW3012">
        <v>101</v>
      </c>
      <c r="CX3012" t="s">
        <v>2</v>
      </c>
      <c r="CY3012" t="s">
        <v>198</v>
      </c>
    </row>
    <row r="3013" spans="1:103" x14ac:dyDescent="0.25">
      <c r="A3013" t="s">
        <v>207</v>
      </c>
      <c r="B3013">
        <v>35.369999999999997</v>
      </c>
      <c r="C3013">
        <v>-117.56829999999999</v>
      </c>
      <c r="D3013">
        <v>3620</v>
      </c>
      <c r="E3013" t="s">
        <v>1</v>
      </c>
      <c r="F3013">
        <v>136.80000000000001</v>
      </c>
      <c r="G3013">
        <v>1995</v>
      </c>
      <c r="H3013">
        <v>8</v>
      </c>
      <c r="I3013" t="s">
        <v>260</v>
      </c>
      <c r="J3013">
        <v>86</v>
      </c>
      <c r="K3013">
        <v>83</v>
      </c>
      <c r="L3013">
        <v>87</v>
      </c>
      <c r="M3013">
        <v>89</v>
      </c>
      <c r="N3013">
        <v>75</v>
      </c>
      <c r="O3013">
        <v>70</v>
      </c>
      <c r="P3013">
        <v>62</v>
      </c>
      <c r="Q3013">
        <v>74</v>
      </c>
      <c r="R3013">
        <v>81</v>
      </c>
      <c r="S3013">
        <v>92</v>
      </c>
      <c r="T3013">
        <v>95</v>
      </c>
      <c r="U3013">
        <v>97</v>
      </c>
      <c r="V3013">
        <v>94</v>
      </c>
      <c r="W3013">
        <v>86</v>
      </c>
      <c r="X3013">
        <v>68</v>
      </c>
      <c r="Y3013">
        <v>55</v>
      </c>
      <c r="Z3013">
        <v>74</v>
      </c>
      <c r="AA3013">
        <v>82</v>
      </c>
      <c r="AB3013">
        <v>84</v>
      </c>
      <c r="AC3013">
        <v>81</v>
      </c>
      <c r="AD3013">
        <v>86</v>
      </c>
      <c r="AE3013">
        <v>92</v>
      </c>
      <c r="AF3013">
        <v>95</v>
      </c>
      <c r="AG3013">
        <v>98</v>
      </c>
      <c r="AH3013">
        <v>100</v>
      </c>
      <c r="AI3013">
        <v>103</v>
      </c>
      <c r="AJ3013">
        <v>99</v>
      </c>
      <c r="AK3013">
        <v>96</v>
      </c>
      <c r="AL3013">
        <v>92</v>
      </c>
      <c r="AM3013">
        <v>91</v>
      </c>
      <c r="AN3013" s="5">
        <v>90</v>
      </c>
      <c r="AO3013" s="5">
        <v>90</v>
      </c>
      <c r="AP3013" s="5">
        <v>90</v>
      </c>
      <c r="AQ3013" s="5">
        <v>97</v>
      </c>
      <c r="AR3013" s="5">
        <v>99</v>
      </c>
      <c r="AS3013" s="5">
        <v>98</v>
      </c>
      <c r="AT3013" s="5">
        <v>97</v>
      </c>
      <c r="AU3013" s="5">
        <v>99</v>
      </c>
      <c r="AV3013" s="5">
        <v>95</v>
      </c>
      <c r="AW3013" s="5">
        <v>94</v>
      </c>
      <c r="AX3013" s="5">
        <v>90</v>
      </c>
      <c r="AY3013" s="5">
        <v>84</v>
      </c>
      <c r="AZ3013" s="5">
        <v>92</v>
      </c>
      <c r="BA3013" s="5">
        <v>96</v>
      </c>
      <c r="BB3013" s="5">
        <v>101</v>
      </c>
      <c r="BC3013" s="5">
        <v>82</v>
      </c>
      <c r="BD3013" s="5">
        <v>92</v>
      </c>
      <c r="BE3013" s="5">
        <v>91</v>
      </c>
      <c r="BF3013" s="5">
        <v>92</v>
      </c>
      <c r="BG3013" s="5">
        <v>91</v>
      </c>
      <c r="BH3013" s="5">
        <v>92</v>
      </c>
      <c r="BI3013" s="5">
        <v>94</v>
      </c>
      <c r="BJ3013" s="5">
        <v>100</v>
      </c>
      <c r="BK3013" s="5">
        <v>101</v>
      </c>
      <c r="BL3013" s="5">
        <v>101</v>
      </c>
      <c r="BM3013" s="5">
        <v>103</v>
      </c>
      <c r="BN3013" s="5">
        <v>104</v>
      </c>
      <c r="BO3013" s="5">
        <v>106</v>
      </c>
      <c r="BP3013" s="5">
        <v>105</v>
      </c>
      <c r="BQ3013" s="5">
        <v>106</v>
      </c>
      <c r="BR3013" s="5">
        <v>103</v>
      </c>
      <c r="BS3013">
        <v>106</v>
      </c>
      <c r="BT3013">
        <v>104</v>
      </c>
      <c r="BU3013">
        <v>101</v>
      </c>
      <c r="BV3013">
        <v>98</v>
      </c>
      <c r="BW3013">
        <v>100</v>
      </c>
      <c r="BX3013">
        <v>99</v>
      </c>
      <c r="BY3013">
        <v>98</v>
      </c>
      <c r="BZ3013">
        <v>101</v>
      </c>
      <c r="CA3013">
        <v>101</v>
      </c>
      <c r="CB3013">
        <v>94</v>
      </c>
      <c r="CC3013">
        <v>94</v>
      </c>
      <c r="CD3013">
        <v>96</v>
      </c>
      <c r="CE3013">
        <v>98</v>
      </c>
      <c r="CF3013">
        <v>99</v>
      </c>
      <c r="CG3013">
        <v>94</v>
      </c>
      <c r="CH3013">
        <v>91</v>
      </c>
      <c r="CI3013">
        <v>88</v>
      </c>
      <c r="CJ3013">
        <v>94</v>
      </c>
      <c r="CK3013">
        <v>97</v>
      </c>
      <c r="CL3013">
        <v>88</v>
      </c>
      <c r="CM3013">
        <v>91</v>
      </c>
      <c r="CN3013">
        <v>95</v>
      </c>
      <c r="CO3013">
        <v>94</v>
      </c>
      <c r="CP3013">
        <v>92</v>
      </c>
      <c r="CQ3013">
        <v>92</v>
      </c>
      <c r="CR3013">
        <v>95</v>
      </c>
      <c r="CS3013">
        <v>94</v>
      </c>
      <c r="CT3013">
        <v>94</v>
      </c>
      <c r="CU3013">
        <v>97</v>
      </c>
      <c r="CV3013">
        <v>100</v>
      </c>
      <c r="CW3013">
        <v>99</v>
      </c>
      <c r="CX3013" t="s">
        <v>5</v>
      </c>
      <c r="CY3013" t="s">
        <v>208</v>
      </c>
    </row>
    <row r="3014" spans="1:103" x14ac:dyDescent="0.25">
      <c r="A3014" t="s">
        <v>61</v>
      </c>
      <c r="B3014">
        <v>35.369199999999999</v>
      </c>
      <c r="C3014">
        <v>-117.6525</v>
      </c>
      <c r="D3014">
        <v>3570</v>
      </c>
      <c r="E3014" t="s">
        <v>1</v>
      </c>
      <c r="F3014">
        <v>140.5</v>
      </c>
      <c r="G3014">
        <v>1995</v>
      </c>
      <c r="H3014">
        <v>8</v>
      </c>
      <c r="I3014" t="s">
        <v>260</v>
      </c>
      <c r="J3014">
        <v>86</v>
      </c>
      <c r="K3014">
        <v>82</v>
      </c>
      <c r="L3014">
        <v>85</v>
      </c>
      <c r="M3014">
        <v>90</v>
      </c>
      <c r="N3014">
        <v>82</v>
      </c>
      <c r="O3014">
        <v>71</v>
      </c>
      <c r="P3014">
        <v>64</v>
      </c>
      <c r="Q3014">
        <v>72</v>
      </c>
      <c r="R3014">
        <v>81</v>
      </c>
      <c r="S3014">
        <v>89</v>
      </c>
      <c r="T3014">
        <v>96</v>
      </c>
      <c r="U3014">
        <v>97</v>
      </c>
      <c r="V3014">
        <v>97</v>
      </c>
      <c r="W3014">
        <v>91</v>
      </c>
      <c r="X3014">
        <v>91</v>
      </c>
      <c r="Y3014">
        <v>61</v>
      </c>
      <c r="Z3014">
        <v>74</v>
      </c>
      <c r="AA3014">
        <v>83</v>
      </c>
      <c r="AB3014">
        <v>85</v>
      </c>
      <c r="AC3014">
        <v>82</v>
      </c>
      <c r="AD3014">
        <v>85</v>
      </c>
      <c r="AE3014">
        <v>91</v>
      </c>
      <c r="AF3014">
        <v>96</v>
      </c>
      <c r="AG3014">
        <v>98</v>
      </c>
      <c r="AH3014">
        <v>101</v>
      </c>
      <c r="AI3014">
        <v>102</v>
      </c>
      <c r="AJ3014">
        <v>99</v>
      </c>
      <c r="AK3014">
        <v>94</v>
      </c>
      <c r="AL3014">
        <v>94</v>
      </c>
      <c r="AM3014">
        <v>93</v>
      </c>
      <c r="AN3014" s="5">
        <v>90</v>
      </c>
      <c r="AO3014" s="5">
        <v>91</v>
      </c>
      <c r="AP3014" s="5">
        <v>91</v>
      </c>
      <c r="AQ3014" s="5">
        <v>96</v>
      </c>
      <c r="AR3014" s="5">
        <v>99</v>
      </c>
      <c r="AS3014" s="5">
        <v>98</v>
      </c>
      <c r="AT3014" s="5">
        <v>98</v>
      </c>
      <c r="AU3014" s="5">
        <v>99</v>
      </c>
      <c r="AV3014" s="5">
        <v>98</v>
      </c>
      <c r="AW3014" s="5">
        <v>95</v>
      </c>
      <c r="AX3014" s="5">
        <v>92</v>
      </c>
      <c r="AY3014" s="5">
        <v>87</v>
      </c>
      <c r="AZ3014" s="5">
        <v>92</v>
      </c>
      <c r="BA3014" s="5">
        <v>96</v>
      </c>
      <c r="BB3014" s="5">
        <v>100</v>
      </c>
      <c r="BC3014" s="5">
        <v>99</v>
      </c>
      <c r="BD3014" s="5">
        <v>93</v>
      </c>
      <c r="BE3014" s="5">
        <v>92</v>
      </c>
      <c r="BF3014" s="5">
        <v>92</v>
      </c>
      <c r="BG3014" s="5">
        <v>93</v>
      </c>
      <c r="BH3014" s="5">
        <v>93</v>
      </c>
      <c r="BI3014" s="5">
        <v>93</v>
      </c>
      <c r="BJ3014" s="5">
        <v>98</v>
      </c>
      <c r="BK3014" s="5">
        <v>101</v>
      </c>
      <c r="BL3014" s="5">
        <v>102</v>
      </c>
      <c r="BM3014" s="5">
        <v>105</v>
      </c>
      <c r="BN3014" s="5">
        <v>108</v>
      </c>
      <c r="BO3014" s="5">
        <v>106</v>
      </c>
      <c r="BP3014" s="5">
        <v>106</v>
      </c>
      <c r="BQ3014" s="5">
        <v>105</v>
      </c>
      <c r="BR3014" s="5">
        <v>104</v>
      </c>
      <c r="BS3014">
        <v>103</v>
      </c>
      <c r="BT3014">
        <v>104</v>
      </c>
      <c r="BU3014">
        <v>103</v>
      </c>
      <c r="BV3014">
        <v>100</v>
      </c>
      <c r="BW3014">
        <v>100</v>
      </c>
      <c r="BX3014">
        <v>100</v>
      </c>
      <c r="BY3014">
        <v>100</v>
      </c>
      <c r="BZ3014">
        <v>101</v>
      </c>
      <c r="CA3014">
        <v>102</v>
      </c>
      <c r="CB3014">
        <v>102</v>
      </c>
      <c r="CC3014">
        <v>96</v>
      </c>
      <c r="CD3014">
        <v>96</v>
      </c>
      <c r="CE3014">
        <v>97</v>
      </c>
      <c r="CF3014">
        <v>100</v>
      </c>
      <c r="CG3014">
        <v>98</v>
      </c>
      <c r="CH3014">
        <v>93</v>
      </c>
      <c r="CI3014">
        <v>88</v>
      </c>
      <c r="CJ3014">
        <v>94</v>
      </c>
      <c r="CK3014">
        <v>96</v>
      </c>
      <c r="CL3014">
        <v>98</v>
      </c>
      <c r="CM3014">
        <v>87</v>
      </c>
      <c r="CN3014">
        <v>94</v>
      </c>
      <c r="CO3014">
        <v>95</v>
      </c>
      <c r="CP3014">
        <v>94</v>
      </c>
      <c r="CQ3014">
        <v>94</v>
      </c>
      <c r="CR3014">
        <v>95</v>
      </c>
      <c r="CS3014">
        <v>95</v>
      </c>
      <c r="CT3014">
        <v>94</v>
      </c>
      <c r="CU3014">
        <v>96</v>
      </c>
      <c r="CV3014">
        <v>99</v>
      </c>
      <c r="CW3014">
        <v>99</v>
      </c>
      <c r="CX3014" t="s">
        <v>5</v>
      </c>
      <c r="CY3014" t="s">
        <v>62</v>
      </c>
    </row>
    <row r="3015" spans="1:103" x14ac:dyDescent="0.25">
      <c r="A3015" t="s">
        <v>157</v>
      </c>
      <c r="B3015">
        <v>36.994999999999997</v>
      </c>
      <c r="C3015">
        <v>-116.7189</v>
      </c>
      <c r="D3015">
        <v>3550</v>
      </c>
      <c r="E3015" t="s">
        <v>1</v>
      </c>
      <c r="F3015">
        <v>60.6</v>
      </c>
      <c r="G3015">
        <v>1995</v>
      </c>
      <c r="H3015">
        <v>8</v>
      </c>
      <c r="I3015" t="s">
        <v>260</v>
      </c>
      <c r="J3015">
        <v>88</v>
      </c>
      <c r="K3015">
        <v>85</v>
      </c>
      <c r="L3015">
        <v>85</v>
      </c>
      <c r="M3015">
        <v>89</v>
      </c>
      <c r="N3015">
        <v>88</v>
      </c>
      <c r="O3015">
        <v>71</v>
      </c>
      <c r="P3015">
        <v>62</v>
      </c>
      <c r="Q3015">
        <v>70</v>
      </c>
      <c r="R3015">
        <v>80</v>
      </c>
      <c r="S3015">
        <v>87</v>
      </c>
      <c r="T3015">
        <v>94</v>
      </c>
      <c r="U3015">
        <v>98</v>
      </c>
      <c r="V3015">
        <v>96</v>
      </c>
      <c r="W3015">
        <v>93</v>
      </c>
      <c r="X3015">
        <v>75</v>
      </c>
      <c r="Y3015">
        <v>62</v>
      </c>
      <c r="Z3015">
        <v>72</v>
      </c>
      <c r="AA3015">
        <v>82</v>
      </c>
      <c r="AB3015">
        <v>83</v>
      </c>
      <c r="AC3015">
        <v>84</v>
      </c>
      <c r="AD3015">
        <v>85</v>
      </c>
      <c r="AE3015">
        <v>91</v>
      </c>
      <c r="AF3015">
        <v>97</v>
      </c>
      <c r="AG3015">
        <v>98</v>
      </c>
      <c r="AH3015">
        <v>100</v>
      </c>
      <c r="AI3015">
        <v>100</v>
      </c>
      <c r="AJ3015">
        <v>98</v>
      </c>
      <c r="AK3015">
        <v>97</v>
      </c>
      <c r="AL3015">
        <v>95</v>
      </c>
      <c r="AM3015">
        <v>91</v>
      </c>
      <c r="AN3015" s="5">
        <v>92</v>
      </c>
      <c r="AO3015" s="5">
        <v>92</v>
      </c>
      <c r="AP3015" s="5">
        <v>96</v>
      </c>
      <c r="AQ3015" s="5">
        <v>98</v>
      </c>
      <c r="AR3015" s="5">
        <v>98</v>
      </c>
      <c r="AS3015" s="5">
        <v>98</v>
      </c>
      <c r="AT3015" s="5">
        <v>99</v>
      </c>
      <c r="AU3015" s="5">
        <v>99</v>
      </c>
      <c r="AV3015" s="5">
        <v>98</v>
      </c>
      <c r="AW3015" s="5">
        <v>96</v>
      </c>
      <c r="AX3015" s="5">
        <v>94</v>
      </c>
      <c r="AY3015" s="5">
        <v>90</v>
      </c>
      <c r="AZ3015" s="5">
        <v>93</v>
      </c>
      <c r="BA3015" s="5">
        <v>95</v>
      </c>
      <c r="BB3015" s="5">
        <v>99</v>
      </c>
      <c r="BC3015" s="5">
        <v>97</v>
      </c>
      <c r="BD3015" s="5">
        <v>89</v>
      </c>
      <c r="BE3015" s="5">
        <v>93</v>
      </c>
      <c r="BF3015" s="5">
        <v>93</v>
      </c>
      <c r="BG3015" s="5">
        <v>94</v>
      </c>
      <c r="BH3015" s="5">
        <v>93</v>
      </c>
      <c r="BI3015" s="5">
        <v>95</v>
      </c>
      <c r="BJ3015" s="5">
        <v>98</v>
      </c>
      <c r="BK3015" s="5">
        <v>100</v>
      </c>
      <c r="BL3015" s="5">
        <v>100</v>
      </c>
      <c r="BM3015" s="5">
        <v>102</v>
      </c>
      <c r="BN3015" s="5">
        <v>103</v>
      </c>
      <c r="BO3015" s="5">
        <v>106</v>
      </c>
      <c r="BP3015" s="5">
        <v>106</v>
      </c>
      <c r="BQ3015" s="5">
        <v>105</v>
      </c>
      <c r="BR3015" s="5">
        <v>104</v>
      </c>
      <c r="BS3015">
        <v>104</v>
      </c>
      <c r="BT3015">
        <v>104</v>
      </c>
      <c r="BU3015">
        <v>102</v>
      </c>
      <c r="BV3015">
        <v>101</v>
      </c>
      <c r="BW3015">
        <v>101</v>
      </c>
      <c r="BX3015">
        <v>100</v>
      </c>
      <c r="BY3015">
        <v>101</v>
      </c>
      <c r="BZ3015">
        <v>99</v>
      </c>
      <c r="CA3015">
        <v>102</v>
      </c>
      <c r="CB3015">
        <v>98</v>
      </c>
      <c r="CC3015">
        <v>96</v>
      </c>
      <c r="CD3015">
        <v>96</v>
      </c>
      <c r="CE3015">
        <v>98</v>
      </c>
      <c r="CF3015">
        <v>100</v>
      </c>
      <c r="CG3015">
        <v>97</v>
      </c>
      <c r="CH3015">
        <v>92</v>
      </c>
      <c r="CI3015">
        <v>92</v>
      </c>
      <c r="CJ3015">
        <v>96</v>
      </c>
      <c r="CK3015">
        <v>99</v>
      </c>
      <c r="CL3015">
        <v>86</v>
      </c>
      <c r="CM3015">
        <v>91</v>
      </c>
      <c r="CN3015">
        <v>95</v>
      </c>
      <c r="CO3015">
        <v>97</v>
      </c>
      <c r="CP3015">
        <v>93</v>
      </c>
      <c r="CQ3015">
        <v>93</v>
      </c>
      <c r="CR3015">
        <v>94</v>
      </c>
      <c r="CS3015">
        <v>93</v>
      </c>
      <c r="CT3015">
        <v>94</v>
      </c>
      <c r="CU3015">
        <v>97</v>
      </c>
      <c r="CV3015">
        <v>99</v>
      </c>
      <c r="CW3015">
        <v>99</v>
      </c>
      <c r="CX3015" t="s">
        <v>2</v>
      </c>
      <c r="CY3015" t="s">
        <v>158</v>
      </c>
    </row>
    <row r="3016" spans="1:103" x14ac:dyDescent="0.25">
      <c r="A3016" t="s">
        <v>31</v>
      </c>
      <c r="B3016">
        <v>35.466099999999997</v>
      </c>
      <c r="C3016">
        <v>-114.9217</v>
      </c>
      <c r="D3016">
        <v>3540</v>
      </c>
      <c r="E3016" t="s">
        <v>1</v>
      </c>
      <c r="F3016">
        <v>207</v>
      </c>
      <c r="G3016">
        <v>1995</v>
      </c>
      <c r="H3016">
        <v>8</v>
      </c>
      <c r="I3016" t="s">
        <v>260</v>
      </c>
      <c r="J3016">
        <v>91</v>
      </c>
      <c r="K3016">
        <v>83</v>
      </c>
      <c r="L3016">
        <v>87</v>
      </c>
      <c r="M3016">
        <v>90</v>
      </c>
      <c r="N3016">
        <v>90</v>
      </c>
      <c r="O3016">
        <v>75</v>
      </c>
      <c r="P3016">
        <v>62</v>
      </c>
      <c r="Q3016">
        <v>71</v>
      </c>
      <c r="R3016">
        <v>78</v>
      </c>
      <c r="S3016">
        <v>84</v>
      </c>
      <c r="T3016">
        <v>93</v>
      </c>
      <c r="U3016">
        <v>99</v>
      </c>
      <c r="V3016">
        <v>97</v>
      </c>
      <c r="W3016">
        <v>93</v>
      </c>
      <c r="X3016">
        <v>85</v>
      </c>
      <c r="Y3016">
        <v>62</v>
      </c>
      <c r="Z3016">
        <v>76</v>
      </c>
      <c r="AA3016">
        <v>87</v>
      </c>
      <c r="AB3016">
        <v>89</v>
      </c>
      <c r="AC3016">
        <v>89</v>
      </c>
      <c r="AD3016">
        <v>88</v>
      </c>
      <c r="AE3016">
        <v>90</v>
      </c>
      <c r="AF3016">
        <v>93</v>
      </c>
      <c r="AG3016">
        <v>96</v>
      </c>
      <c r="AH3016">
        <v>100</v>
      </c>
      <c r="AI3016">
        <v>100</v>
      </c>
      <c r="AJ3016">
        <v>98</v>
      </c>
      <c r="AK3016">
        <v>98</v>
      </c>
      <c r="AL3016">
        <v>95</v>
      </c>
      <c r="AM3016">
        <v>92</v>
      </c>
      <c r="AN3016" s="5">
        <v>92</v>
      </c>
      <c r="AO3016" s="5">
        <v>92</v>
      </c>
      <c r="AP3016" s="5">
        <v>95</v>
      </c>
      <c r="AQ3016" s="5">
        <v>96</v>
      </c>
      <c r="AR3016" s="5">
        <v>100</v>
      </c>
      <c r="AS3016" s="5">
        <v>100</v>
      </c>
      <c r="AT3016" s="5">
        <v>101</v>
      </c>
      <c r="AU3016" s="5">
        <v>104</v>
      </c>
      <c r="AV3016" s="5">
        <v>103</v>
      </c>
      <c r="AW3016" s="5">
        <v>97</v>
      </c>
      <c r="AX3016" s="5">
        <v>95</v>
      </c>
      <c r="AY3016" s="5">
        <v>95</v>
      </c>
      <c r="AZ3016" s="5">
        <v>94</v>
      </c>
      <c r="BA3016" s="5">
        <v>96</v>
      </c>
      <c r="BB3016" s="5">
        <v>98</v>
      </c>
      <c r="BC3016" s="5">
        <v>84</v>
      </c>
      <c r="BD3016" s="5">
        <v>90</v>
      </c>
      <c r="BE3016" s="5">
        <v>93</v>
      </c>
      <c r="BF3016" s="5">
        <v>95</v>
      </c>
      <c r="BG3016" s="5">
        <v>95</v>
      </c>
      <c r="BH3016" s="5">
        <v>95</v>
      </c>
      <c r="BI3016" s="5">
        <v>96</v>
      </c>
      <c r="BJ3016" s="5">
        <v>98</v>
      </c>
      <c r="BK3016" s="5">
        <v>100</v>
      </c>
      <c r="BL3016" s="5">
        <v>101</v>
      </c>
      <c r="BM3016" s="5">
        <v>105</v>
      </c>
      <c r="BN3016" s="5">
        <v>107</v>
      </c>
      <c r="BO3016" s="5">
        <v>108</v>
      </c>
      <c r="BP3016" s="5">
        <v>107</v>
      </c>
      <c r="BQ3016" s="5">
        <v>103</v>
      </c>
      <c r="BR3016" s="5">
        <v>103</v>
      </c>
      <c r="BS3016">
        <v>103</v>
      </c>
      <c r="BT3016">
        <v>103</v>
      </c>
      <c r="BU3016">
        <v>104</v>
      </c>
      <c r="BV3016">
        <v>103</v>
      </c>
      <c r="BW3016">
        <v>103</v>
      </c>
      <c r="BX3016">
        <v>103</v>
      </c>
      <c r="BY3016">
        <v>104</v>
      </c>
      <c r="BZ3016">
        <v>104</v>
      </c>
      <c r="CA3016">
        <v>105</v>
      </c>
      <c r="CB3016">
        <v>97</v>
      </c>
      <c r="CC3016">
        <v>98</v>
      </c>
      <c r="CD3016">
        <v>94</v>
      </c>
      <c r="CE3016">
        <v>101</v>
      </c>
      <c r="CF3016">
        <v>101</v>
      </c>
      <c r="CG3016">
        <v>95</v>
      </c>
      <c r="CH3016">
        <v>95</v>
      </c>
      <c r="CI3016">
        <v>95</v>
      </c>
      <c r="CJ3016">
        <v>94</v>
      </c>
      <c r="CK3016">
        <v>98</v>
      </c>
      <c r="CL3016">
        <v>86</v>
      </c>
      <c r="CM3016">
        <v>94</v>
      </c>
      <c r="CN3016">
        <v>95</v>
      </c>
      <c r="CO3016">
        <v>98</v>
      </c>
      <c r="CP3016">
        <v>92</v>
      </c>
      <c r="CQ3016">
        <v>95</v>
      </c>
      <c r="CR3016">
        <v>95</v>
      </c>
      <c r="CS3016">
        <v>96</v>
      </c>
      <c r="CT3016">
        <v>100</v>
      </c>
      <c r="CU3016">
        <v>101</v>
      </c>
      <c r="CV3016">
        <v>102</v>
      </c>
      <c r="CW3016">
        <v>103</v>
      </c>
      <c r="CX3016" t="s">
        <v>2</v>
      </c>
      <c r="CY3016" t="s">
        <v>32</v>
      </c>
    </row>
    <row r="3017" spans="1:103" x14ac:dyDescent="0.25">
      <c r="A3017" t="s">
        <v>167</v>
      </c>
      <c r="B3017">
        <v>37.347499999999997</v>
      </c>
      <c r="C3017">
        <v>-114.5411</v>
      </c>
      <c r="D3017">
        <v>3422</v>
      </c>
      <c r="E3017" t="s">
        <v>1</v>
      </c>
      <c r="F3017">
        <v>228.8</v>
      </c>
      <c r="G3017">
        <v>1995</v>
      </c>
      <c r="H3017">
        <v>8</v>
      </c>
      <c r="I3017" t="s">
        <v>260</v>
      </c>
      <c r="J3017">
        <v>88</v>
      </c>
      <c r="K3017">
        <v>92</v>
      </c>
      <c r="L3017">
        <v>79</v>
      </c>
      <c r="M3017">
        <v>79</v>
      </c>
      <c r="N3017">
        <v>87</v>
      </c>
      <c r="O3017">
        <v>91</v>
      </c>
      <c r="P3017">
        <v>71</v>
      </c>
      <c r="Q3017">
        <v>57</v>
      </c>
      <c r="R3017">
        <v>63</v>
      </c>
      <c r="S3017">
        <v>76</v>
      </c>
      <c r="T3017">
        <v>86</v>
      </c>
      <c r="U3017">
        <v>94</v>
      </c>
      <c r="V3017">
        <v>97</v>
      </c>
      <c r="W3017">
        <v>98</v>
      </c>
      <c r="X3017">
        <v>95</v>
      </c>
      <c r="Y3017">
        <v>81</v>
      </c>
      <c r="Z3017">
        <v>81</v>
      </c>
      <c r="AA3017">
        <v>82</v>
      </c>
      <c r="AB3017">
        <v>79</v>
      </c>
      <c r="AD3017">
        <v>70</v>
      </c>
      <c r="AE3017">
        <v>88</v>
      </c>
      <c r="AF3017">
        <v>88</v>
      </c>
      <c r="AG3017">
        <v>90</v>
      </c>
      <c r="AH3017">
        <v>94</v>
      </c>
      <c r="AI3017">
        <v>96</v>
      </c>
      <c r="AJ3017">
        <v>100</v>
      </c>
      <c r="AK3017">
        <v>98</v>
      </c>
      <c r="AL3017">
        <v>97</v>
      </c>
      <c r="AM3017">
        <v>94</v>
      </c>
      <c r="AN3017" s="5">
        <v>91</v>
      </c>
      <c r="AO3017" s="5">
        <v>91</v>
      </c>
      <c r="AP3017" s="5">
        <v>92</v>
      </c>
      <c r="AQ3017" s="8">
        <f>AVERAGE(AP3017,AR3017)</f>
        <v>91.5</v>
      </c>
      <c r="AR3017" s="5">
        <v>91</v>
      </c>
      <c r="AS3017" s="5">
        <v>98</v>
      </c>
      <c r="AT3017" s="5">
        <v>100</v>
      </c>
      <c r="AU3017" s="5">
        <v>98</v>
      </c>
      <c r="AV3017" s="5">
        <v>100</v>
      </c>
      <c r="AW3017" s="5">
        <v>103</v>
      </c>
      <c r="AX3017" s="5">
        <v>94</v>
      </c>
      <c r="AY3017" s="5">
        <v>96</v>
      </c>
      <c r="AZ3017" s="5">
        <v>95</v>
      </c>
      <c r="BA3017" s="5">
        <v>95</v>
      </c>
      <c r="BB3017" s="5">
        <v>96</v>
      </c>
      <c r="BC3017" s="5">
        <v>100</v>
      </c>
      <c r="BD3017" s="5">
        <v>86</v>
      </c>
      <c r="BE3017" s="5">
        <v>94</v>
      </c>
      <c r="BF3017" s="5">
        <v>95</v>
      </c>
      <c r="BG3017" s="5">
        <v>94</v>
      </c>
      <c r="BH3017" s="5">
        <v>96</v>
      </c>
      <c r="BI3017" s="5">
        <v>98</v>
      </c>
      <c r="BJ3017" s="5">
        <v>99</v>
      </c>
      <c r="BK3017" s="5">
        <v>101</v>
      </c>
      <c r="BL3017" s="5">
        <v>102</v>
      </c>
      <c r="BM3017" s="5">
        <v>103</v>
      </c>
      <c r="BN3017" s="8">
        <f>AVERAGE(BM3017,BO3017)</f>
        <v>104.5</v>
      </c>
      <c r="BO3017" s="5">
        <v>106</v>
      </c>
      <c r="BP3017" s="5">
        <v>108</v>
      </c>
      <c r="BQ3017" s="8">
        <f>AVERAGE(BP3017,BR3017)</f>
        <v>106</v>
      </c>
      <c r="BR3017" s="5">
        <v>104</v>
      </c>
      <c r="BS3017">
        <v>101</v>
      </c>
      <c r="BT3017">
        <v>103</v>
      </c>
      <c r="BU3017">
        <v>105</v>
      </c>
      <c r="BV3017">
        <v>104</v>
      </c>
      <c r="BW3017">
        <v>102</v>
      </c>
      <c r="BX3017">
        <v>102</v>
      </c>
      <c r="BY3017">
        <v>102</v>
      </c>
      <c r="BZ3017">
        <v>103</v>
      </c>
      <c r="CA3017">
        <v>102</v>
      </c>
      <c r="CB3017">
        <v>103</v>
      </c>
      <c r="CC3017">
        <v>99</v>
      </c>
      <c r="CD3017">
        <v>98</v>
      </c>
      <c r="CH3017">
        <v>98</v>
      </c>
      <c r="CI3017">
        <v>94</v>
      </c>
      <c r="CJ3017">
        <v>94</v>
      </c>
      <c r="CK3017">
        <v>96</v>
      </c>
      <c r="CL3017">
        <v>101</v>
      </c>
      <c r="CM3017">
        <v>82</v>
      </c>
      <c r="CN3017">
        <v>94</v>
      </c>
      <c r="CO3017">
        <v>95</v>
      </c>
      <c r="CP3017">
        <v>93</v>
      </c>
      <c r="CQ3017">
        <v>94</v>
      </c>
      <c r="CR3017">
        <v>96</v>
      </c>
      <c r="CS3017">
        <v>96</v>
      </c>
      <c r="CT3017">
        <v>93</v>
      </c>
      <c r="CU3017">
        <v>97</v>
      </c>
      <c r="CV3017">
        <v>98</v>
      </c>
      <c r="CW3017">
        <v>100</v>
      </c>
      <c r="CX3017" t="s">
        <v>2</v>
      </c>
      <c r="CY3017" t="s">
        <v>168</v>
      </c>
    </row>
    <row r="3018" spans="1:103" x14ac:dyDescent="0.25">
      <c r="A3018" t="s">
        <v>126</v>
      </c>
      <c r="B3018">
        <v>37.268900000000002</v>
      </c>
      <c r="C3018">
        <v>-115.1217</v>
      </c>
      <c r="D3018">
        <v>3334</v>
      </c>
      <c r="E3018" t="s">
        <v>1</v>
      </c>
      <c r="F3018">
        <v>179.2</v>
      </c>
      <c r="G3018">
        <v>1995</v>
      </c>
      <c r="H3018">
        <v>8</v>
      </c>
      <c r="I3018" t="s">
        <v>260</v>
      </c>
      <c r="J3018">
        <v>91</v>
      </c>
      <c r="M3018">
        <v>88</v>
      </c>
      <c r="N3018">
        <v>93</v>
      </c>
      <c r="O3018">
        <v>74</v>
      </c>
      <c r="P3018">
        <v>58</v>
      </c>
      <c r="Q3018">
        <v>70</v>
      </c>
      <c r="R3018">
        <v>80</v>
      </c>
      <c r="S3018">
        <v>87</v>
      </c>
      <c r="T3018">
        <v>94</v>
      </c>
      <c r="U3018">
        <v>99</v>
      </c>
      <c r="V3018">
        <v>99</v>
      </c>
      <c r="W3018">
        <v>98</v>
      </c>
      <c r="X3018">
        <v>82</v>
      </c>
      <c r="Y3018">
        <v>64</v>
      </c>
      <c r="Z3018">
        <v>82</v>
      </c>
      <c r="AA3018">
        <v>82</v>
      </c>
      <c r="AB3018">
        <v>89</v>
      </c>
      <c r="AC3018">
        <v>88</v>
      </c>
      <c r="AD3018">
        <v>84</v>
      </c>
      <c r="AE3018">
        <v>90</v>
      </c>
      <c r="AF3018">
        <v>93</v>
      </c>
      <c r="AH3018">
        <v>99</v>
      </c>
      <c r="AI3018">
        <v>101</v>
      </c>
      <c r="AJ3018">
        <v>99</v>
      </c>
      <c r="AK3018">
        <v>98</v>
      </c>
      <c r="AL3018">
        <v>94</v>
      </c>
      <c r="AN3018" s="5">
        <v>92</v>
      </c>
      <c r="AO3018" s="5">
        <v>94</v>
      </c>
      <c r="AP3018" s="8">
        <f>AVERAGE(AO3018,AQ3018)</f>
        <v>94.5</v>
      </c>
      <c r="AQ3018" s="5">
        <v>95</v>
      </c>
      <c r="AR3018" s="5">
        <v>100</v>
      </c>
      <c r="AS3018" s="5">
        <v>101</v>
      </c>
      <c r="AT3018" s="5">
        <v>102</v>
      </c>
      <c r="AU3018" s="5">
        <v>103</v>
      </c>
      <c r="AV3018" s="5">
        <v>105</v>
      </c>
      <c r="AW3018" s="5">
        <v>92</v>
      </c>
      <c r="AX3018" s="5">
        <v>100</v>
      </c>
      <c r="AY3018" s="5">
        <v>97</v>
      </c>
      <c r="AZ3018" s="5">
        <v>95</v>
      </c>
      <c r="BA3018" s="8">
        <f>AVERAGE(AZ3018,BB3018)</f>
        <v>97.5</v>
      </c>
      <c r="BB3018" s="5">
        <v>100</v>
      </c>
      <c r="BC3018" s="5">
        <v>101</v>
      </c>
      <c r="BD3018" s="5">
        <v>85</v>
      </c>
      <c r="BE3018" s="5">
        <v>95</v>
      </c>
      <c r="BF3018" s="5">
        <v>97</v>
      </c>
      <c r="BG3018" s="5">
        <v>97</v>
      </c>
      <c r="BH3018" s="8">
        <f>AVERAGE(BG3018,BI3018)</f>
        <v>97.5</v>
      </c>
      <c r="BI3018" s="5">
        <v>98</v>
      </c>
      <c r="BJ3018" s="5">
        <v>100</v>
      </c>
      <c r="BK3018" s="5">
        <v>102</v>
      </c>
      <c r="BL3018" s="5">
        <v>102</v>
      </c>
      <c r="BM3018" s="5">
        <v>105</v>
      </c>
      <c r="BN3018" s="5">
        <v>107</v>
      </c>
      <c r="BO3018" s="8">
        <f>(2*BN3018+BQ3018)/3</f>
        <v>107.66666666666667</v>
      </c>
      <c r="BP3018" s="8">
        <f>(BO3018+2*BR3018)/3</f>
        <v>103.8888888888889</v>
      </c>
      <c r="BQ3018" s="5">
        <v>109</v>
      </c>
      <c r="BR3018" s="5">
        <v>102</v>
      </c>
      <c r="BS3018">
        <v>107</v>
      </c>
      <c r="BT3018">
        <v>107</v>
      </c>
      <c r="BU3018">
        <v>105</v>
      </c>
      <c r="BV3018">
        <v>104</v>
      </c>
      <c r="BW3018">
        <v>102</v>
      </c>
      <c r="BX3018">
        <v>104</v>
      </c>
      <c r="BY3018">
        <v>104</v>
      </c>
      <c r="BZ3018">
        <v>104</v>
      </c>
      <c r="CA3018">
        <v>104</v>
      </c>
      <c r="CB3018">
        <v>99</v>
      </c>
      <c r="CC3018">
        <v>99</v>
      </c>
      <c r="CE3018">
        <v>100</v>
      </c>
      <c r="CF3018">
        <v>103</v>
      </c>
      <c r="CG3018">
        <v>97</v>
      </c>
      <c r="CH3018">
        <v>95</v>
      </c>
      <c r="CI3018">
        <v>95</v>
      </c>
      <c r="CK3018">
        <v>102</v>
      </c>
      <c r="CL3018">
        <v>81</v>
      </c>
      <c r="CM3018">
        <v>94</v>
      </c>
      <c r="CN3018">
        <v>96</v>
      </c>
      <c r="CO3018">
        <v>96</v>
      </c>
      <c r="CP3018">
        <v>98</v>
      </c>
      <c r="CQ3018">
        <v>98</v>
      </c>
      <c r="CR3018">
        <v>98</v>
      </c>
      <c r="CS3018">
        <v>96</v>
      </c>
      <c r="CT3018">
        <v>98</v>
      </c>
      <c r="CU3018">
        <v>101</v>
      </c>
      <c r="CV3018">
        <v>102</v>
      </c>
      <c r="CW3018">
        <v>102</v>
      </c>
      <c r="CX3018" t="s">
        <v>2</v>
      </c>
      <c r="CY3018" t="s">
        <v>127</v>
      </c>
    </row>
    <row r="3019" spans="1:103" x14ac:dyDescent="0.25">
      <c r="A3019" t="s">
        <v>199</v>
      </c>
      <c r="B3019">
        <v>35.154200000000003</v>
      </c>
      <c r="C3019">
        <v>-117.1756</v>
      </c>
      <c r="D3019">
        <v>3240</v>
      </c>
      <c r="E3019" t="s">
        <v>1</v>
      </c>
      <c r="F3019">
        <v>148</v>
      </c>
      <c r="G3019">
        <v>1995</v>
      </c>
      <c r="H3019">
        <v>8</v>
      </c>
      <c r="I3019" t="s">
        <v>260</v>
      </c>
      <c r="J3019">
        <v>86</v>
      </c>
      <c r="K3019">
        <v>83</v>
      </c>
      <c r="L3019">
        <v>88</v>
      </c>
      <c r="M3019">
        <v>90</v>
      </c>
      <c r="N3019">
        <v>78</v>
      </c>
      <c r="O3019">
        <v>73</v>
      </c>
      <c r="P3019">
        <v>63</v>
      </c>
      <c r="Q3019">
        <v>73</v>
      </c>
      <c r="R3019">
        <v>82</v>
      </c>
      <c r="S3019">
        <v>91</v>
      </c>
      <c r="T3019">
        <v>98</v>
      </c>
      <c r="U3019">
        <v>98</v>
      </c>
      <c r="V3019">
        <v>95</v>
      </c>
      <c r="W3019">
        <v>89</v>
      </c>
      <c r="X3019">
        <v>69</v>
      </c>
      <c r="Y3019">
        <v>55</v>
      </c>
      <c r="Z3019">
        <v>74</v>
      </c>
      <c r="AA3019">
        <v>83</v>
      </c>
      <c r="AB3019">
        <v>84</v>
      </c>
      <c r="AC3019">
        <v>83</v>
      </c>
      <c r="AD3019">
        <v>87</v>
      </c>
      <c r="AE3019">
        <v>94</v>
      </c>
      <c r="AF3019">
        <v>96</v>
      </c>
      <c r="AG3019">
        <v>100</v>
      </c>
      <c r="AH3019">
        <v>103</v>
      </c>
      <c r="AI3019">
        <v>103</v>
      </c>
      <c r="AJ3019">
        <v>100</v>
      </c>
      <c r="AK3019">
        <v>96</v>
      </c>
      <c r="AL3019">
        <v>93</v>
      </c>
      <c r="AM3019">
        <v>92</v>
      </c>
      <c r="AN3019" s="5">
        <v>89</v>
      </c>
      <c r="AO3019" s="5">
        <v>90</v>
      </c>
      <c r="AP3019" s="5">
        <v>93</v>
      </c>
      <c r="AQ3019" s="5">
        <v>97</v>
      </c>
      <c r="AR3019" s="5">
        <v>100</v>
      </c>
      <c r="AS3019" s="5">
        <v>97</v>
      </c>
      <c r="AT3019" s="5">
        <v>100</v>
      </c>
      <c r="AU3019" s="5">
        <v>100</v>
      </c>
      <c r="AV3019" s="5">
        <v>98</v>
      </c>
      <c r="AW3019" s="5">
        <v>95</v>
      </c>
      <c r="AX3019" s="5">
        <v>93</v>
      </c>
      <c r="AY3019" s="5">
        <v>87</v>
      </c>
      <c r="AZ3019" s="5">
        <v>92</v>
      </c>
      <c r="BA3019" s="5">
        <v>99</v>
      </c>
      <c r="BB3019" s="5">
        <v>101</v>
      </c>
      <c r="BC3019" s="5">
        <v>82</v>
      </c>
      <c r="BD3019" s="5">
        <v>94</v>
      </c>
      <c r="BE3019" s="5">
        <v>92</v>
      </c>
      <c r="BF3019" s="5">
        <v>93</v>
      </c>
      <c r="BG3019" s="5">
        <v>92</v>
      </c>
      <c r="BH3019" s="5">
        <v>92</v>
      </c>
      <c r="BI3019" s="5">
        <v>93</v>
      </c>
      <c r="BJ3019" s="5">
        <v>100</v>
      </c>
      <c r="BK3019" s="5">
        <v>101</v>
      </c>
      <c r="BL3019" s="5">
        <v>102</v>
      </c>
      <c r="BM3019" s="5">
        <v>103</v>
      </c>
      <c r="BN3019" s="5">
        <v>106</v>
      </c>
      <c r="BO3019" s="5">
        <v>108</v>
      </c>
      <c r="BP3019" s="5">
        <v>108</v>
      </c>
      <c r="BQ3019" s="5">
        <v>106</v>
      </c>
      <c r="BR3019" s="5">
        <v>107</v>
      </c>
      <c r="BS3019">
        <v>106</v>
      </c>
      <c r="BT3019">
        <v>104</v>
      </c>
      <c r="BU3019">
        <v>103</v>
      </c>
      <c r="BV3019">
        <v>99</v>
      </c>
      <c r="BW3019">
        <v>99</v>
      </c>
      <c r="BX3019">
        <v>102</v>
      </c>
      <c r="BY3019">
        <v>101</v>
      </c>
      <c r="BZ3019">
        <v>102</v>
      </c>
      <c r="CA3019">
        <v>103</v>
      </c>
      <c r="CB3019">
        <v>99</v>
      </c>
      <c r="CC3019">
        <v>98</v>
      </c>
      <c r="CD3019">
        <v>98</v>
      </c>
      <c r="CE3019">
        <v>99</v>
      </c>
      <c r="CF3019">
        <v>99</v>
      </c>
      <c r="CG3019">
        <v>97</v>
      </c>
      <c r="CH3019">
        <v>92</v>
      </c>
      <c r="CI3019">
        <v>90</v>
      </c>
      <c r="CJ3019">
        <v>97</v>
      </c>
      <c r="CK3019">
        <v>98</v>
      </c>
      <c r="CL3019">
        <v>88</v>
      </c>
      <c r="CM3019">
        <v>91</v>
      </c>
      <c r="CN3019">
        <v>97</v>
      </c>
      <c r="CO3019">
        <v>96</v>
      </c>
      <c r="CP3019">
        <v>95</v>
      </c>
      <c r="CQ3019">
        <v>93</v>
      </c>
      <c r="CS3019">
        <v>94</v>
      </c>
      <c r="CX3019" t="s">
        <v>5</v>
      </c>
      <c r="CY3019" t="s">
        <v>200</v>
      </c>
    </row>
    <row r="3020" spans="1:103" x14ac:dyDescent="0.25">
      <c r="A3020" t="s">
        <v>161</v>
      </c>
      <c r="B3020">
        <v>36.620600000000003</v>
      </c>
      <c r="C3020">
        <v>-116.0278</v>
      </c>
      <c r="D3020">
        <v>3230</v>
      </c>
      <c r="E3020" t="s">
        <v>1</v>
      </c>
      <c r="F3020">
        <v>77</v>
      </c>
      <c r="G3020">
        <v>1995</v>
      </c>
      <c r="H3020">
        <v>8</v>
      </c>
      <c r="I3020" t="s">
        <v>260</v>
      </c>
      <c r="J3020">
        <v>91</v>
      </c>
      <c r="K3020">
        <v>84</v>
      </c>
      <c r="L3020">
        <v>84</v>
      </c>
      <c r="M3020">
        <v>92</v>
      </c>
      <c r="N3020">
        <v>90</v>
      </c>
      <c r="O3020">
        <v>74</v>
      </c>
      <c r="P3020">
        <v>62</v>
      </c>
      <c r="Q3020">
        <v>69</v>
      </c>
      <c r="R3020">
        <v>80</v>
      </c>
      <c r="S3020">
        <v>89</v>
      </c>
      <c r="T3020">
        <v>97</v>
      </c>
      <c r="U3020">
        <v>98</v>
      </c>
      <c r="V3020">
        <v>98</v>
      </c>
      <c r="W3020">
        <v>96</v>
      </c>
      <c r="X3020">
        <v>76</v>
      </c>
      <c r="Y3020">
        <v>62</v>
      </c>
      <c r="Z3020">
        <v>72</v>
      </c>
      <c r="AA3020">
        <v>85</v>
      </c>
      <c r="AB3020">
        <v>86</v>
      </c>
      <c r="AC3020">
        <v>85</v>
      </c>
      <c r="AD3020">
        <v>84</v>
      </c>
      <c r="AE3020">
        <v>91</v>
      </c>
      <c r="AF3020">
        <v>95</v>
      </c>
      <c r="AG3020">
        <v>97</v>
      </c>
      <c r="AH3020">
        <v>101</v>
      </c>
      <c r="AI3020">
        <v>100</v>
      </c>
      <c r="AJ3020">
        <v>101</v>
      </c>
      <c r="AK3020">
        <v>99</v>
      </c>
      <c r="AL3020">
        <v>94</v>
      </c>
      <c r="AM3020">
        <v>91</v>
      </c>
      <c r="AN3020" s="5">
        <v>93</v>
      </c>
      <c r="AO3020" s="5">
        <v>94</v>
      </c>
      <c r="AP3020" s="5">
        <v>97</v>
      </c>
      <c r="AQ3020" s="5">
        <v>96</v>
      </c>
      <c r="AR3020" s="5">
        <v>102</v>
      </c>
      <c r="AS3020" s="5">
        <v>101</v>
      </c>
      <c r="AT3020" s="5">
        <v>102</v>
      </c>
      <c r="AU3020" s="5">
        <v>101</v>
      </c>
      <c r="AV3020" s="5">
        <v>100</v>
      </c>
      <c r="AW3020" s="5">
        <v>96</v>
      </c>
      <c r="AX3020" s="5">
        <v>97</v>
      </c>
      <c r="AY3020" s="5">
        <v>93</v>
      </c>
      <c r="AZ3020" s="5">
        <v>92</v>
      </c>
      <c r="BA3020" s="5">
        <v>97</v>
      </c>
      <c r="BB3020" s="5">
        <v>100</v>
      </c>
      <c r="BC3020" s="5">
        <v>93</v>
      </c>
      <c r="BD3020" s="5">
        <v>89</v>
      </c>
      <c r="BE3020" s="5">
        <v>96</v>
      </c>
      <c r="BF3020" s="5">
        <v>96</v>
      </c>
      <c r="BG3020" s="5">
        <v>95</v>
      </c>
      <c r="BH3020" s="5">
        <v>96</v>
      </c>
      <c r="BI3020" s="5">
        <v>97</v>
      </c>
      <c r="BJ3020" s="5">
        <v>99</v>
      </c>
      <c r="BK3020" s="5">
        <v>103</v>
      </c>
      <c r="BL3020" s="5">
        <v>104</v>
      </c>
      <c r="BM3020" s="5">
        <v>105</v>
      </c>
      <c r="BN3020" s="5">
        <v>106</v>
      </c>
      <c r="BO3020" s="5">
        <v>108</v>
      </c>
      <c r="BP3020" s="5">
        <v>110</v>
      </c>
      <c r="BQ3020" s="5">
        <v>107</v>
      </c>
      <c r="BR3020" s="5">
        <v>104</v>
      </c>
      <c r="BS3020">
        <v>107</v>
      </c>
      <c r="BT3020">
        <v>106</v>
      </c>
      <c r="BU3020">
        <v>103</v>
      </c>
      <c r="BV3020">
        <v>103</v>
      </c>
      <c r="BW3020">
        <v>101</v>
      </c>
      <c r="BX3020">
        <v>103</v>
      </c>
      <c r="BY3020">
        <v>104</v>
      </c>
      <c r="BZ3020">
        <v>102</v>
      </c>
      <c r="CA3020">
        <v>105</v>
      </c>
      <c r="CB3020">
        <v>102</v>
      </c>
      <c r="CC3020">
        <v>99</v>
      </c>
      <c r="CD3020">
        <v>97</v>
      </c>
      <c r="CE3020">
        <v>100</v>
      </c>
      <c r="CF3020">
        <v>101</v>
      </c>
      <c r="CG3020">
        <v>98</v>
      </c>
      <c r="CH3020">
        <v>94</v>
      </c>
      <c r="CI3020">
        <v>94</v>
      </c>
      <c r="CJ3020">
        <v>96</v>
      </c>
      <c r="CK3020">
        <v>101</v>
      </c>
      <c r="CL3020">
        <v>86</v>
      </c>
      <c r="CM3020">
        <v>86</v>
      </c>
      <c r="CN3020">
        <v>95</v>
      </c>
      <c r="CO3020">
        <v>98</v>
      </c>
      <c r="CP3020">
        <v>95</v>
      </c>
      <c r="CQ3020">
        <v>94</v>
      </c>
      <c r="CR3020">
        <v>95</v>
      </c>
      <c r="CS3020">
        <v>95</v>
      </c>
      <c r="CT3020">
        <v>96</v>
      </c>
      <c r="CU3020">
        <v>99</v>
      </c>
      <c r="CV3020">
        <v>101</v>
      </c>
      <c r="CW3020">
        <v>103</v>
      </c>
      <c r="CX3020" t="s">
        <v>2</v>
      </c>
      <c r="CY3020" t="s">
        <v>162</v>
      </c>
    </row>
    <row r="3021" spans="1:103" x14ac:dyDescent="0.25">
      <c r="A3021" t="s">
        <v>165</v>
      </c>
      <c r="B3021">
        <v>34.502499999999998</v>
      </c>
      <c r="C3021">
        <v>-117.8969</v>
      </c>
      <c r="D3021">
        <v>3101</v>
      </c>
      <c r="E3021" t="s">
        <v>1</v>
      </c>
      <c r="F3021">
        <v>236.8</v>
      </c>
      <c r="G3021">
        <v>1995</v>
      </c>
      <c r="H3021">
        <v>8</v>
      </c>
      <c r="I3021" t="s">
        <v>260</v>
      </c>
      <c r="K3021">
        <v>84</v>
      </c>
      <c r="L3021">
        <v>89</v>
      </c>
      <c r="M3021">
        <v>90</v>
      </c>
      <c r="N3021">
        <v>76</v>
      </c>
      <c r="O3021">
        <v>73</v>
      </c>
      <c r="P3021">
        <v>65</v>
      </c>
      <c r="Q3021">
        <v>86</v>
      </c>
      <c r="R3021">
        <v>86</v>
      </c>
      <c r="S3021">
        <v>90</v>
      </c>
      <c r="T3021">
        <v>95</v>
      </c>
      <c r="U3021">
        <v>99</v>
      </c>
      <c r="V3021">
        <v>98</v>
      </c>
      <c r="W3021">
        <v>98</v>
      </c>
      <c r="X3021">
        <v>98</v>
      </c>
      <c r="Y3021">
        <v>70</v>
      </c>
      <c r="Z3021">
        <v>72</v>
      </c>
      <c r="AA3021">
        <v>83</v>
      </c>
      <c r="AB3021">
        <v>83</v>
      </c>
      <c r="AC3021">
        <v>86</v>
      </c>
      <c r="AD3021">
        <v>86</v>
      </c>
      <c r="AE3021">
        <v>92</v>
      </c>
      <c r="AF3021">
        <v>98</v>
      </c>
      <c r="AG3021">
        <v>98</v>
      </c>
      <c r="AH3021">
        <v>99</v>
      </c>
      <c r="AI3021">
        <v>99</v>
      </c>
      <c r="AJ3021">
        <v>99</v>
      </c>
      <c r="AK3021">
        <v>99</v>
      </c>
      <c r="AL3021">
        <v>98</v>
      </c>
      <c r="AM3021">
        <v>97</v>
      </c>
      <c r="AN3021" s="5">
        <v>99</v>
      </c>
      <c r="AO3021" s="5">
        <v>98</v>
      </c>
      <c r="AP3021" s="5">
        <v>98</v>
      </c>
      <c r="AQ3021" s="5">
        <v>99</v>
      </c>
      <c r="AR3021" s="5">
        <v>99</v>
      </c>
      <c r="AS3021" s="5">
        <v>98</v>
      </c>
      <c r="AT3021" s="5">
        <v>98</v>
      </c>
      <c r="AU3021" s="5">
        <v>99</v>
      </c>
      <c r="AV3021" s="5">
        <v>101</v>
      </c>
      <c r="AW3021" s="5">
        <v>100</v>
      </c>
      <c r="AX3021" s="5">
        <v>99</v>
      </c>
      <c r="AY3021" s="5">
        <v>98</v>
      </c>
      <c r="AZ3021" s="5">
        <v>99</v>
      </c>
      <c r="BA3021" s="5">
        <v>98</v>
      </c>
      <c r="BB3021" s="5">
        <v>98</v>
      </c>
      <c r="BC3021" s="5">
        <v>98</v>
      </c>
      <c r="BD3021" s="5">
        <v>97</v>
      </c>
      <c r="BE3021" s="5">
        <v>98</v>
      </c>
      <c r="BF3021" s="5">
        <v>99</v>
      </c>
      <c r="BG3021" s="5">
        <v>98</v>
      </c>
      <c r="BH3021" s="5">
        <v>98</v>
      </c>
      <c r="BI3021" s="5">
        <v>98</v>
      </c>
      <c r="BJ3021" s="5">
        <v>98</v>
      </c>
      <c r="BK3021" s="5">
        <v>100</v>
      </c>
      <c r="BL3021" s="5">
        <v>101</v>
      </c>
      <c r="BM3021" s="5">
        <v>102</v>
      </c>
      <c r="BN3021" s="5">
        <v>105</v>
      </c>
      <c r="BO3021" s="5">
        <v>107</v>
      </c>
      <c r="BP3021" s="5">
        <v>108</v>
      </c>
      <c r="BQ3021" s="5">
        <v>107</v>
      </c>
      <c r="BR3021" s="5">
        <v>106</v>
      </c>
      <c r="BS3021">
        <v>103</v>
      </c>
      <c r="BT3021">
        <v>103</v>
      </c>
      <c r="BU3021">
        <v>102</v>
      </c>
      <c r="BV3021">
        <v>103</v>
      </c>
      <c r="BW3021">
        <v>102</v>
      </c>
      <c r="BX3021">
        <v>103</v>
      </c>
      <c r="BY3021">
        <v>103</v>
      </c>
      <c r="BZ3021">
        <v>103</v>
      </c>
      <c r="CA3021">
        <v>103</v>
      </c>
      <c r="CB3021">
        <v>104</v>
      </c>
      <c r="CC3021">
        <v>103</v>
      </c>
      <c r="CD3021">
        <v>103</v>
      </c>
      <c r="CE3021">
        <v>103</v>
      </c>
      <c r="CF3021">
        <v>103</v>
      </c>
      <c r="CG3021">
        <v>103</v>
      </c>
      <c r="CH3021">
        <v>103</v>
      </c>
      <c r="CI3021">
        <v>101</v>
      </c>
      <c r="CJ3021">
        <v>99</v>
      </c>
      <c r="CK3021">
        <v>96</v>
      </c>
      <c r="CL3021">
        <v>92</v>
      </c>
      <c r="CM3021">
        <v>93</v>
      </c>
      <c r="CN3021">
        <v>92</v>
      </c>
      <c r="CO3021">
        <v>94</v>
      </c>
      <c r="CP3021">
        <v>94</v>
      </c>
      <c r="CQ3021">
        <v>94</v>
      </c>
      <c r="CR3021">
        <v>94</v>
      </c>
      <c r="CS3021">
        <v>94</v>
      </c>
      <c r="CT3021">
        <v>98</v>
      </c>
      <c r="CU3021">
        <v>98</v>
      </c>
      <c r="CV3021">
        <v>100</v>
      </c>
      <c r="CW3021">
        <v>100</v>
      </c>
      <c r="CX3021" t="s">
        <v>5</v>
      </c>
      <c r="CY3021" t="s">
        <v>166</v>
      </c>
    </row>
    <row r="3022" spans="1:103" x14ac:dyDescent="0.25">
      <c r="A3022" t="s">
        <v>147</v>
      </c>
      <c r="B3022">
        <v>34.589199999999998</v>
      </c>
      <c r="C3022">
        <v>-117.63030000000001</v>
      </c>
      <c r="D3022">
        <v>2950</v>
      </c>
      <c r="E3022" t="s">
        <v>1</v>
      </c>
      <c r="F3022">
        <v>219.3</v>
      </c>
      <c r="G3022">
        <v>1995</v>
      </c>
      <c r="H3022">
        <v>8</v>
      </c>
      <c r="I3022" t="s">
        <v>260</v>
      </c>
      <c r="J3022">
        <v>93</v>
      </c>
      <c r="K3022">
        <v>84</v>
      </c>
      <c r="L3022">
        <v>78</v>
      </c>
      <c r="M3022">
        <v>90</v>
      </c>
      <c r="N3022">
        <v>94</v>
      </c>
      <c r="O3022">
        <v>75</v>
      </c>
      <c r="P3022">
        <v>74</v>
      </c>
      <c r="Q3022">
        <v>69</v>
      </c>
      <c r="R3022">
        <v>74</v>
      </c>
      <c r="S3022">
        <v>84</v>
      </c>
      <c r="T3022">
        <v>92</v>
      </c>
      <c r="U3022">
        <v>100</v>
      </c>
      <c r="V3022">
        <v>102</v>
      </c>
      <c r="W3022">
        <v>99</v>
      </c>
      <c r="X3022">
        <v>95</v>
      </c>
      <c r="Y3022">
        <v>73</v>
      </c>
      <c r="Z3022">
        <v>58</v>
      </c>
      <c r="AA3022">
        <v>76</v>
      </c>
      <c r="AB3022">
        <v>87</v>
      </c>
      <c r="AC3022">
        <v>87</v>
      </c>
      <c r="AD3022">
        <v>85</v>
      </c>
      <c r="AE3022">
        <v>90</v>
      </c>
      <c r="AF3022">
        <v>95</v>
      </c>
      <c r="AG3022">
        <v>98</v>
      </c>
      <c r="AH3022">
        <v>100</v>
      </c>
      <c r="AI3022">
        <v>103</v>
      </c>
      <c r="AJ3022">
        <v>104</v>
      </c>
      <c r="AK3022">
        <v>102</v>
      </c>
      <c r="AL3022">
        <v>100</v>
      </c>
      <c r="AM3022">
        <v>94</v>
      </c>
      <c r="AN3022" s="5">
        <v>93</v>
      </c>
      <c r="AO3022" s="5">
        <v>92</v>
      </c>
      <c r="AP3022" s="5">
        <v>91</v>
      </c>
      <c r="AQ3022" s="5">
        <v>89</v>
      </c>
      <c r="AR3022" s="5">
        <v>100</v>
      </c>
      <c r="AS3022" s="5">
        <v>103</v>
      </c>
      <c r="AT3022" s="5">
        <v>99</v>
      </c>
      <c r="AU3022" s="5">
        <v>103</v>
      </c>
      <c r="AV3022" s="5">
        <v>104</v>
      </c>
      <c r="AW3022" s="5">
        <v>100</v>
      </c>
      <c r="AX3022" s="5">
        <v>99</v>
      </c>
      <c r="AY3022" s="5">
        <v>98</v>
      </c>
      <c r="AZ3022" s="5">
        <v>92</v>
      </c>
      <c r="BA3022" s="5">
        <v>93</v>
      </c>
      <c r="BB3022" s="5">
        <v>99</v>
      </c>
      <c r="BC3022" s="5">
        <v>101</v>
      </c>
      <c r="BD3022" s="5">
        <v>86</v>
      </c>
      <c r="BE3022" s="5">
        <v>95</v>
      </c>
      <c r="BF3022" s="5">
        <v>97</v>
      </c>
      <c r="BG3022" s="5">
        <v>96</v>
      </c>
      <c r="BH3022" s="5">
        <v>95</v>
      </c>
      <c r="BI3022" s="5">
        <v>92</v>
      </c>
      <c r="BJ3022" s="5">
        <v>92</v>
      </c>
      <c r="BK3022" s="5">
        <v>101</v>
      </c>
      <c r="BL3022" s="5">
        <v>103</v>
      </c>
      <c r="BM3022" s="5">
        <v>106</v>
      </c>
      <c r="BN3022" s="5">
        <v>107</v>
      </c>
      <c r="BO3022" s="5">
        <v>110</v>
      </c>
      <c r="BP3022" s="5">
        <v>108</v>
      </c>
      <c r="BQ3022" s="5">
        <v>108</v>
      </c>
      <c r="BR3022" s="5">
        <v>110</v>
      </c>
      <c r="BS3022">
        <v>107</v>
      </c>
      <c r="BT3022">
        <v>108</v>
      </c>
      <c r="BU3022">
        <v>105</v>
      </c>
      <c r="BV3022">
        <v>105</v>
      </c>
      <c r="BW3022">
        <v>101</v>
      </c>
      <c r="BX3022">
        <v>101</v>
      </c>
      <c r="BY3022">
        <v>104</v>
      </c>
      <c r="BZ3022">
        <v>103</v>
      </c>
      <c r="CA3022">
        <v>105</v>
      </c>
      <c r="CB3022">
        <v>106</v>
      </c>
      <c r="CC3022">
        <v>100</v>
      </c>
      <c r="CD3022">
        <v>99</v>
      </c>
      <c r="CE3022">
        <v>101</v>
      </c>
      <c r="CF3022">
        <v>102</v>
      </c>
      <c r="CG3022">
        <v>99</v>
      </c>
      <c r="CH3022">
        <v>94</v>
      </c>
      <c r="CI3022">
        <v>91</v>
      </c>
      <c r="CJ3022">
        <v>94</v>
      </c>
      <c r="CK3022">
        <v>92</v>
      </c>
      <c r="CL3022">
        <v>99</v>
      </c>
      <c r="CM3022">
        <v>93</v>
      </c>
      <c r="CN3022">
        <v>95</v>
      </c>
      <c r="CO3022">
        <v>98</v>
      </c>
      <c r="CP3022">
        <v>98</v>
      </c>
      <c r="CQ3022">
        <v>97</v>
      </c>
      <c r="CR3022">
        <v>97</v>
      </c>
      <c r="CS3022">
        <v>96</v>
      </c>
      <c r="CT3022">
        <v>98</v>
      </c>
      <c r="CU3022">
        <v>98</v>
      </c>
      <c r="CV3022">
        <v>100</v>
      </c>
      <c r="CW3022">
        <v>101</v>
      </c>
      <c r="CX3022" t="s">
        <v>5</v>
      </c>
      <c r="CY3022" t="s">
        <v>148</v>
      </c>
    </row>
    <row r="3023" spans="1:103" x14ac:dyDescent="0.25">
      <c r="A3023" t="s">
        <v>65</v>
      </c>
      <c r="B3023">
        <v>36.438099999999999</v>
      </c>
      <c r="C3023">
        <v>-115.36</v>
      </c>
      <c r="D3023">
        <v>2914</v>
      </c>
      <c r="E3023" t="s">
        <v>1</v>
      </c>
      <c r="F3023">
        <v>134.69999999999999</v>
      </c>
      <c r="G3023">
        <v>1995</v>
      </c>
      <c r="H3023">
        <v>8</v>
      </c>
      <c r="I3023" t="s">
        <v>260</v>
      </c>
      <c r="J3023">
        <v>96</v>
      </c>
      <c r="K3023">
        <v>87</v>
      </c>
      <c r="L3023">
        <v>90</v>
      </c>
      <c r="M3023">
        <v>93</v>
      </c>
      <c r="N3023">
        <v>95</v>
      </c>
      <c r="O3023">
        <v>79</v>
      </c>
      <c r="P3023">
        <v>64</v>
      </c>
      <c r="Q3023">
        <v>76</v>
      </c>
      <c r="R3023">
        <v>84</v>
      </c>
      <c r="S3023">
        <v>91</v>
      </c>
      <c r="T3023">
        <v>99</v>
      </c>
      <c r="U3023">
        <v>104</v>
      </c>
      <c r="V3023">
        <v>103</v>
      </c>
      <c r="W3023">
        <v>101</v>
      </c>
      <c r="X3023">
        <v>86</v>
      </c>
      <c r="Y3023">
        <v>72</v>
      </c>
      <c r="Z3023">
        <v>78</v>
      </c>
      <c r="AA3023">
        <v>86</v>
      </c>
      <c r="AB3023">
        <v>93</v>
      </c>
      <c r="AC3023">
        <v>94</v>
      </c>
      <c r="AD3023">
        <v>89</v>
      </c>
      <c r="AE3023">
        <v>94</v>
      </c>
      <c r="AF3023">
        <v>98</v>
      </c>
      <c r="AG3023">
        <v>98</v>
      </c>
      <c r="AH3023">
        <v>103</v>
      </c>
      <c r="AI3023">
        <v>102</v>
      </c>
      <c r="AJ3023">
        <v>101</v>
      </c>
      <c r="AK3023">
        <v>103</v>
      </c>
      <c r="AL3023">
        <v>95</v>
      </c>
      <c r="AM3023">
        <v>94</v>
      </c>
      <c r="AN3023" s="8">
        <f>AVERAGE(AM3023,AO3023)</f>
        <v>95</v>
      </c>
      <c r="AO3023" s="5">
        <v>96</v>
      </c>
      <c r="AP3023" s="5">
        <v>97</v>
      </c>
      <c r="AQ3023" s="5">
        <v>98</v>
      </c>
      <c r="AR3023" s="5">
        <v>103</v>
      </c>
      <c r="AS3023" s="5">
        <v>104</v>
      </c>
      <c r="AT3023" s="5">
        <v>106</v>
      </c>
      <c r="AU3023" s="5">
        <v>97</v>
      </c>
      <c r="AV3023" s="5">
        <v>107</v>
      </c>
      <c r="AW3023" s="5">
        <v>99</v>
      </c>
      <c r="AX3023" s="5">
        <v>102</v>
      </c>
      <c r="AY3023" s="5">
        <v>98</v>
      </c>
      <c r="AZ3023" s="5">
        <v>99</v>
      </c>
      <c r="BA3023" s="5">
        <v>99</v>
      </c>
      <c r="BB3023" s="5">
        <v>104</v>
      </c>
      <c r="BC3023" s="5">
        <v>98</v>
      </c>
      <c r="BD3023" s="5">
        <v>94</v>
      </c>
      <c r="BE3023" s="5">
        <v>99</v>
      </c>
      <c r="BF3023" s="5">
        <v>100</v>
      </c>
      <c r="BG3023" s="5">
        <v>100</v>
      </c>
      <c r="BH3023" s="5">
        <v>100</v>
      </c>
      <c r="BI3023" s="5">
        <v>101</v>
      </c>
      <c r="BJ3023" s="5">
        <v>102</v>
      </c>
      <c r="BK3023" s="5">
        <v>106</v>
      </c>
      <c r="BL3023" s="5">
        <v>108</v>
      </c>
      <c r="BM3023" s="5">
        <v>109</v>
      </c>
      <c r="BN3023" s="5">
        <v>109</v>
      </c>
      <c r="BO3023" s="5">
        <v>109</v>
      </c>
      <c r="BP3023" s="5">
        <v>111</v>
      </c>
      <c r="BQ3023" s="5">
        <v>109</v>
      </c>
      <c r="BR3023" s="8">
        <f>AVERAGE(BQ3023,BS3023)</f>
        <v>109</v>
      </c>
      <c r="BS3023">
        <v>109</v>
      </c>
      <c r="BT3023">
        <v>110</v>
      </c>
      <c r="BU3023">
        <v>110</v>
      </c>
      <c r="BV3023">
        <v>109</v>
      </c>
      <c r="BW3023">
        <v>107</v>
      </c>
      <c r="BX3023">
        <v>106</v>
      </c>
      <c r="BY3023">
        <v>107</v>
      </c>
      <c r="BZ3023">
        <v>108</v>
      </c>
      <c r="CC3023">
        <v>104</v>
      </c>
      <c r="CD3023">
        <v>100</v>
      </c>
      <c r="CE3023">
        <v>103</v>
      </c>
      <c r="CF3023">
        <v>106</v>
      </c>
      <c r="CG3023">
        <v>102</v>
      </c>
      <c r="CH3023">
        <v>100</v>
      </c>
      <c r="CI3023">
        <v>99</v>
      </c>
      <c r="CJ3023">
        <v>98</v>
      </c>
      <c r="CK3023">
        <v>103</v>
      </c>
      <c r="CL3023">
        <v>75</v>
      </c>
      <c r="CM3023">
        <v>93</v>
      </c>
      <c r="CN3023">
        <v>99</v>
      </c>
      <c r="CO3023">
        <v>99</v>
      </c>
      <c r="CP3023">
        <v>101</v>
      </c>
      <c r="CQ3023">
        <v>100</v>
      </c>
      <c r="CR3023">
        <v>100</v>
      </c>
      <c r="CS3023">
        <v>100</v>
      </c>
      <c r="CT3023">
        <v>101</v>
      </c>
      <c r="CU3023">
        <v>104</v>
      </c>
      <c r="CV3023">
        <v>106</v>
      </c>
      <c r="CW3023">
        <v>105</v>
      </c>
      <c r="CX3023" t="s">
        <v>2</v>
      </c>
      <c r="CY3023" t="s">
        <v>66</v>
      </c>
    </row>
    <row r="3024" spans="1:103" x14ac:dyDescent="0.25">
      <c r="A3024" t="s">
        <v>205</v>
      </c>
      <c r="B3024">
        <v>35.076700000000002</v>
      </c>
      <c r="C3024">
        <v>-117.58499999999999</v>
      </c>
      <c r="D3024">
        <v>2893</v>
      </c>
      <c r="E3024" t="s">
        <v>1</v>
      </c>
      <c r="F3024">
        <v>167</v>
      </c>
      <c r="G3024">
        <v>1995</v>
      </c>
      <c r="H3024">
        <v>8</v>
      </c>
      <c r="I3024" t="s">
        <v>260</v>
      </c>
      <c r="J3024">
        <v>85</v>
      </c>
      <c r="K3024">
        <v>84</v>
      </c>
      <c r="L3024">
        <v>87</v>
      </c>
      <c r="M3024">
        <v>90</v>
      </c>
      <c r="N3024">
        <v>76</v>
      </c>
      <c r="O3024">
        <v>72</v>
      </c>
      <c r="P3024">
        <v>63</v>
      </c>
      <c r="Q3024">
        <v>74</v>
      </c>
      <c r="R3024">
        <v>84</v>
      </c>
      <c r="S3024">
        <v>92</v>
      </c>
      <c r="T3024">
        <v>97</v>
      </c>
      <c r="U3024">
        <v>98</v>
      </c>
      <c r="V3024">
        <v>94</v>
      </c>
      <c r="W3024">
        <v>86</v>
      </c>
      <c r="X3024">
        <v>66</v>
      </c>
      <c r="Y3024">
        <v>56</v>
      </c>
      <c r="Z3024">
        <v>75</v>
      </c>
      <c r="AA3024">
        <v>83</v>
      </c>
      <c r="AB3024">
        <v>84</v>
      </c>
      <c r="AC3024">
        <v>82</v>
      </c>
      <c r="AD3024">
        <v>87</v>
      </c>
      <c r="AE3024">
        <v>93</v>
      </c>
      <c r="AF3024">
        <v>98</v>
      </c>
      <c r="AG3024">
        <v>101</v>
      </c>
      <c r="AH3024">
        <v>103</v>
      </c>
      <c r="AI3024">
        <v>103</v>
      </c>
      <c r="AJ3024">
        <v>99</v>
      </c>
      <c r="AK3024">
        <v>97</v>
      </c>
      <c r="AL3024">
        <v>93</v>
      </c>
      <c r="AM3024">
        <v>92</v>
      </c>
      <c r="AN3024" s="5">
        <v>91</v>
      </c>
      <c r="AO3024" s="5">
        <v>90</v>
      </c>
      <c r="AP3024" s="5">
        <v>92</v>
      </c>
      <c r="AQ3024" s="5">
        <v>98</v>
      </c>
      <c r="AR3024" s="5">
        <v>101</v>
      </c>
      <c r="AS3024" s="5">
        <v>100</v>
      </c>
      <c r="AT3024" s="5">
        <v>100</v>
      </c>
      <c r="AU3024" s="5">
        <v>99</v>
      </c>
      <c r="AV3024" s="5">
        <v>97</v>
      </c>
      <c r="AW3024" s="5">
        <v>95</v>
      </c>
      <c r="AX3024" s="5">
        <v>92</v>
      </c>
      <c r="AY3024" s="5">
        <v>86</v>
      </c>
      <c r="AZ3024" s="5">
        <v>93</v>
      </c>
      <c r="BA3024" s="5">
        <v>99</v>
      </c>
      <c r="BB3024" s="5">
        <v>101</v>
      </c>
      <c r="BC3024" s="5">
        <v>81</v>
      </c>
      <c r="BD3024" s="5">
        <v>94</v>
      </c>
      <c r="BE3024" s="5">
        <v>91</v>
      </c>
      <c r="BF3024" s="5">
        <v>93</v>
      </c>
      <c r="BG3024" s="5">
        <v>92</v>
      </c>
      <c r="BH3024" s="5">
        <v>92</v>
      </c>
      <c r="BI3024" s="5">
        <v>93</v>
      </c>
      <c r="BJ3024" s="5">
        <v>101</v>
      </c>
      <c r="BK3024" s="5">
        <v>101</v>
      </c>
      <c r="BL3024" s="5">
        <v>104</v>
      </c>
      <c r="BM3024" s="5">
        <v>103</v>
      </c>
      <c r="BN3024" s="5">
        <v>106</v>
      </c>
      <c r="BO3024" s="5">
        <v>109</v>
      </c>
      <c r="BP3024" s="5">
        <v>108</v>
      </c>
      <c r="BQ3024" s="5">
        <v>107</v>
      </c>
      <c r="BR3024" s="5">
        <v>107</v>
      </c>
      <c r="BS3024">
        <v>108</v>
      </c>
      <c r="BT3024">
        <v>106</v>
      </c>
      <c r="BU3024">
        <v>102</v>
      </c>
      <c r="BV3024">
        <v>100</v>
      </c>
      <c r="BW3024">
        <v>100</v>
      </c>
      <c r="BX3024">
        <v>104</v>
      </c>
      <c r="BY3024">
        <v>101</v>
      </c>
      <c r="BZ3024">
        <v>103</v>
      </c>
      <c r="CA3024">
        <v>102</v>
      </c>
      <c r="CB3024">
        <v>99</v>
      </c>
      <c r="CC3024">
        <v>96</v>
      </c>
      <c r="CD3024">
        <v>98</v>
      </c>
      <c r="CE3024">
        <v>99</v>
      </c>
      <c r="CF3024">
        <v>99</v>
      </c>
      <c r="CG3024">
        <v>97</v>
      </c>
      <c r="CH3024">
        <v>91</v>
      </c>
      <c r="CI3024">
        <v>89</v>
      </c>
      <c r="CJ3024">
        <v>95</v>
      </c>
      <c r="CK3024">
        <v>100</v>
      </c>
      <c r="CL3024">
        <v>92</v>
      </c>
      <c r="CM3024">
        <v>94</v>
      </c>
      <c r="CN3024">
        <v>99</v>
      </c>
      <c r="CO3024">
        <v>95</v>
      </c>
      <c r="CP3024">
        <v>95</v>
      </c>
      <c r="CQ3024">
        <v>93</v>
      </c>
      <c r="CR3024">
        <v>94</v>
      </c>
      <c r="CS3024">
        <v>94</v>
      </c>
      <c r="CT3024">
        <v>97</v>
      </c>
      <c r="CU3024">
        <v>99</v>
      </c>
      <c r="CV3024">
        <v>100</v>
      </c>
      <c r="CW3024">
        <v>101</v>
      </c>
      <c r="CX3024" t="s">
        <v>5</v>
      </c>
      <c r="CY3024" t="s">
        <v>206</v>
      </c>
    </row>
    <row r="3025" spans="1:103" x14ac:dyDescent="0.25">
      <c r="A3025" t="s">
        <v>39</v>
      </c>
      <c r="B3025">
        <v>34.525300000000001</v>
      </c>
      <c r="C3025">
        <v>-117.29640000000001</v>
      </c>
      <c r="D3025">
        <v>2789</v>
      </c>
      <c r="E3025" t="s">
        <v>1</v>
      </c>
      <c r="F3025">
        <v>218.7</v>
      </c>
      <c r="G3025">
        <v>1995</v>
      </c>
      <c r="H3025">
        <v>8</v>
      </c>
      <c r="I3025" t="s">
        <v>260</v>
      </c>
      <c r="J3025">
        <v>71</v>
      </c>
      <c r="K3025">
        <v>81</v>
      </c>
      <c r="L3025">
        <v>93</v>
      </c>
      <c r="M3025">
        <v>102</v>
      </c>
      <c r="N3025">
        <v>104</v>
      </c>
      <c r="O3025">
        <v>92</v>
      </c>
      <c r="P3025">
        <v>90</v>
      </c>
      <c r="Q3025">
        <v>97</v>
      </c>
      <c r="R3025">
        <v>101</v>
      </c>
      <c r="S3025">
        <v>83</v>
      </c>
      <c r="T3025">
        <v>84</v>
      </c>
      <c r="U3025">
        <v>89</v>
      </c>
      <c r="V3025">
        <v>86</v>
      </c>
      <c r="W3025">
        <v>74</v>
      </c>
      <c r="X3025">
        <v>71</v>
      </c>
      <c r="Y3025">
        <v>71</v>
      </c>
      <c r="Z3025">
        <v>90</v>
      </c>
      <c r="AA3025">
        <v>86</v>
      </c>
      <c r="AB3025">
        <v>93</v>
      </c>
      <c r="AC3025">
        <v>97</v>
      </c>
      <c r="AD3025">
        <v>103</v>
      </c>
      <c r="AE3025">
        <v>104</v>
      </c>
      <c r="AF3025">
        <v>99</v>
      </c>
      <c r="AG3025">
        <v>97</v>
      </c>
      <c r="AH3025">
        <v>101</v>
      </c>
      <c r="AI3025">
        <v>106</v>
      </c>
      <c r="AJ3025">
        <v>103</v>
      </c>
      <c r="AK3025">
        <v>101</v>
      </c>
      <c r="AM3025">
        <v>99</v>
      </c>
      <c r="AN3025" s="5">
        <v>95</v>
      </c>
      <c r="AO3025" s="5">
        <v>89</v>
      </c>
      <c r="AP3025" s="5">
        <v>92</v>
      </c>
      <c r="AQ3025" s="5">
        <v>92</v>
      </c>
      <c r="AR3025" s="5">
        <v>102</v>
      </c>
      <c r="AS3025" s="5">
        <v>102</v>
      </c>
      <c r="AT3025" s="5">
        <v>98</v>
      </c>
      <c r="AU3025" s="5">
        <v>100</v>
      </c>
      <c r="AV3025" s="5">
        <v>101</v>
      </c>
      <c r="AW3025" s="5">
        <v>102</v>
      </c>
      <c r="AX3025" s="5">
        <v>99</v>
      </c>
      <c r="AY3025" s="5">
        <v>95</v>
      </c>
      <c r="AZ3025" s="5">
        <v>90</v>
      </c>
      <c r="BA3025" s="5">
        <v>96</v>
      </c>
      <c r="BB3025" s="5">
        <v>100</v>
      </c>
      <c r="BC3025" s="5">
        <v>86</v>
      </c>
      <c r="BD3025" s="5">
        <v>96</v>
      </c>
      <c r="BE3025" s="5">
        <v>95</v>
      </c>
      <c r="BF3025" s="8">
        <f>AVERAGE(BE3025,BG3025)</f>
        <v>93.5</v>
      </c>
      <c r="BG3025" s="5">
        <v>92</v>
      </c>
      <c r="BH3025" s="5">
        <v>95</v>
      </c>
      <c r="BI3025" s="5">
        <v>95</v>
      </c>
      <c r="BJ3025" s="5">
        <v>96</v>
      </c>
      <c r="BK3025" s="5">
        <v>102</v>
      </c>
      <c r="BL3025" s="5">
        <v>105</v>
      </c>
      <c r="BM3025" s="5">
        <v>104</v>
      </c>
      <c r="BN3025" s="5">
        <v>104</v>
      </c>
      <c r="BO3025" s="5">
        <v>109</v>
      </c>
      <c r="BP3025" s="5">
        <v>112</v>
      </c>
      <c r="BQ3025" s="5">
        <v>113</v>
      </c>
      <c r="BR3025" s="5">
        <v>109</v>
      </c>
      <c r="BS3025">
        <v>109</v>
      </c>
      <c r="BT3025">
        <v>110</v>
      </c>
      <c r="BU3025">
        <v>106</v>
      </c>
      <c r="BV3025">
        <v>106</v>
      </c>
      <c r="BW3025">
        <v>98</v>
      </c>
      <c r="BX3025">
        <v>104</v>
      </c>
      <c r="BY3025">
        <v>107</v>
      </c>
      <c r="BZ3025">
        <v>106</v>
      </c>
      <c r="CA3025">
        <v>107</v>
      </c>
      <c r="CB3025">
        <v>104</v>
      </c>
      <c r="CC3025">
        <v>104</v>
      </c>
      <c r="CD3025">
        <v>100</v>
      </c>
      <c r="CE3025">
        <v>100</v>
      </c>
      <c r="CF3025">
        <v>102</v>
      </c>
      <c r="CG3025">
        <v>101</v>
      </c>
      <c r="CH3025">
        <v>97</v>
      </c>
      <c r="CI3025">
        <v>94</v>
      </c>
      <c r="CJ3025">
        <v>94</v>
      </c>
      <c r="CK3025">
        <v>96</v>
      </c>
      <c r="CL3025">
        <v>101</v>
      </c>
      <c r="CM3025">
        <v>99</v>
      </c>
      <c r="CN3025">
        <v>100</v>
      </c>
      <c r="CO3025">
        <v>101</v>
      </c>
      <c r="CP3025">
        <v>97</v>
      </c>
      <c r="CQ3025">
        <v>97</v>
      </c>
      <c r="CR3025">
        <v>96</v>
      </c>
      <c r="CS3025">
        <v>100</v>
      </c>
      <c r="CT3025">
        <v>98</v>
      </c>
      <c r="CU3025">
        <v>100</v>
      </c>
      <c r="CV3025">
        <v>102</v>
      </c>
      <c r="CW3025">
        <v>103</v>
      </c>
      <c r="CX3025" t="s">
        <v>5</v>
      </c>
      <c r="CY3025" t="s">
        <v>40</v>
      </c>
    </row>
    <row r="3026" spans="1:103" x14ac:dyDescent="0.25">
      <c r="A3026" t="s">
        <v>181</v>
      </c>
      <c r="B3026">
        <v>36.166400000000003</v>
      </c>
      <c r="C3026">
        <v>-116.10169999999999</v>
      </c>
      <c r="D3026">
        <v>2600</v>
      </c>
      <c r="E3026" t="s">
        <v>1</v>
      </c>
      <c r="F3026">
        <v>76</v>
      </c>
      <c r="G3026">
        <v>1995</v>
      </c>
      <c r="H3026">
        <v>8</v>
      </c>
      <c r="I3026" t="s">
        <v>260</v>
      </c>
      <c r="J3026">
        <v>94</v>
      </c>
      <c r="K3026">
        <v>87</v>
      </c>
      <c r="L3026">
        <v>91</v>
      </c>
      <c r="M3026">
        <v>95</v>
      </c>
      <c r="N3026">
        <v>91</v>
      </c>
      <c r="O3026">
        <v>80</v>
      </c>
      <c r="P3026">
        <v>67</v>
      </c>
      <c r="Q3026">
        <v>77</v>
      </c>
      <c r="R3026">
        <v>86</v>
      </c>
      <c r="S3026">
        <v>96</v>
      </c>
      <c r="T3026">
        <v>101</v>
      </c>
      <c r="U3026">
        <v>102</v>
      </c>
      <c r="V3026">
        <v>101</v>
      </c>
      <c r="W3026">
        <v>95</v>
      </c>
      <c r="X3026">
        <v>77</v>
      </c>
      <c r="Y3026">
        <v>65</v>
      </c>
      <c r="Z3026">
        <v>77</v>
      </c>
      <c r="AA3026">
        <v>85</v>
      </c>
      <c r="AB3026">
        <v>89</v>
      </c>
      <c r="AC3026">
        <v>89</v>
      </c>
      <c r="AD3026">
        <v>90</v>
      </c>
      <c r="AE3026">
        <v>95</v>
      </c>
      <c r="AF3026">
        <v>99</v>
      </c>
      <c r="AG3026">
        <v>101</v>
      </c>
      <c r="AH3026">
        <v>104</v>
      </c>
      <c r="AI3026">
        <v>106</v>
      </c>
      <c r="AJ3026">
        <v>104</v>
      </c>
      <c r="AK3026">
        <v>103</v>
      </c>
      <c r="AL3026">
        <v>100</v>
      </c>
      <c r="AM3026">
        <v>97</v>
      </c>
      <c r="AN3026" s="5">
        <v>94</v>
      </c>
      <c r="AO3026" s="5">
        <v>97</v>
      </c>
      <c r="AP3026" s="5">
        <v>99</v>
      </c>
      <c r="AQ3026" s="5">
        <v>102</v>
      </c>
      <c r="AR3026" s="5">
        <v>104</v>
      </c>
      <c r="AS3026" s="5">
        <v>101</v>
      </c>
      <c r="AT3026" s="5">
        <v>105</v>
      </c>
      <c r="AU3026" s="5">
        <v>107</v>
      </c>
      <c r="AV3026" s="5">
        <v>103</v>
      </c>
      <c r="AW3026" s="5">
        <v>98</v>
      </c>
      <c r="AX3026" s="5">
        <v>99</v>
      </c>
      <c r="AY3026" s="5">
        <v>94</v>
      </c>
      <c r="AZ3026" s="5">
        <v>97</v>
      </c>
      <c r="BA3026" s="5">
        <v>101</v>
      </c>
      <c r="BB3026" s="5">
        <v>105</v>
      </c>
      <c r="BC3026" s="5">
        <v>97</v>
      </c>
      <c r="BD3026" s="5">
        <v>97</v>
      </c>
      <c r="BE3026" s="5">
        <v>96</v>
      </c>
      <c r="BF3026" s="5">
        <v>98</v>
      </c>
      <c r="BG3026" s="5">
        <v>99</v>
      </c>
      <c r="BH3026" s="5">
        <v>99</v>
      </c>
      <c r="BI3026" s="5">
        <v>99</v>
      </c>
      <c r="BJ3026" s="5">
        <v>103</v>
      </c>
      <c r="BK3026" s="5">
        <v>106</v>
      </c>
      <c r="BL3026" s="5">
        <v>106</v>
      </c>
      <c r="BM3026" s="5">
        <v>107</v>
      </c>
      <c r="BN3026" s="5">
        <v>110</v>
      </c>
      <c r="BO3026" s="5">
        <v>112</v>
      </c>
      <c r="BP3026" s="5">
        <v>112</v>
      </c>
      <c r="BQ3026" s="5">
        <v>111</v>
      </c>
      <c r="BR3026" s="5">
        <v>108</v>
      </c>
      <c r="BS3026">
        <v>111</v>
      </c>
      <c r="BT3026">
        <v>110</v>
      </c>
      <c r="BU3026">
        <v>107</v>
      </c>
      <c r="BV3026">
        <v>105</v>
      </c>
      <c r="BW3026">
        <v>104</v>
      </c>
      <c r="BX3026">
        <v>106</v>
      </c>
      <c r="BY3026">
        <v>106</v>
      </c>
      <c r="BZ3026">
        <v>106</v>
      </c>
      <c r="CA3026">
        <v>107</v>
      </c>
      <c r="CB3026">
        <v>103</v>
      </c>
      <c r="CC3026">
        <v>103</v>
      </c>
      <c r="CD3026">
        <v>101</v>
      </c>
      <c r="CE3026">
        <v>104</v>
      </c>
      <c r="CF3026">
        <v>104</v>
      </c>
      <c r="CG3026">
        <v>100</v>
      </c>
      <c r="CH3026">
        <v>97</v>
      </c>
      <c r="CI3026">
        <v>96</v>
      </c>
      <c r="CJ3026">
        <v>100</v>
      </c>
      <c r="CK3026">
        <v>103</v>
      </c>
      <c r="CL3026">
        <v>87</v>
      </c>
      <c r="CM3026">
        <v>94</v>
      </c>
      <c r="CN3026">
        <v>100</v>
      </c>
      <c r="CO3026">
        <v>101</v>
      </c>
      <c r="CP3026">
        <v>99</v>
      </c>
      <c r="CQ3026">
        <v>99</v>
      </c>
      <c r="CR3026">
        <v>98</v>
      </c>
      <c r="CS3026">
        <v>99</v>
      </c>
      <c r="CT3026">
        <v>100</v>
      </c>
      <c r="CU3026">
        <v>102</v>
      </c>
      <c r="CV3026">
        <v>104</v>
      </c>
      <c r="CW3026">
        <v>105</v>
      </c>
      <c r="CX3026" t="s">
        <v>2</v>
      </c>
      <c r="CY3026" t="s">
        <v>182</v>
      </c>
    </row>
    <row r="3027" spans="1:103" x14ac:dyDescent="0.25">
      <c r="A3027" t="s">
        <v>37</v>
      </c>
      <c r="B3027">
        <v>36.261400000000002</v>
      </c>
      <c r="C3027">
        <v>-116.0564</v>
      </c>
      <c r="D3027">
        <v>2573</v>
      </c>
      <c r="E3027" t="s">
        <v>1</v>
      </c>
      <c r="F3027">
        <v>75.900000000000006</v>
      </c>
      <c r="G3027">
        <v>1995</v>
      </c>
      <c r="H3027">
        <v>8</v>
      </c>
      <c r="I3027" t="s">
        <v>260</v>
      </c>
      <c r="J3027">
        <v>94</v>
      </c>
      <c r="K3027">
        <v>86</v>
      </c>
      <c r="L3027">
        <v>89</v>
      </c>
      <c r="M3027">
        <v>93</v>
      </c>
      <c r="N3027">
        <v>89</v>
      </c>
      <c r="O3027">
        <v>77</v>
      </c>
      <c r="P3027">
        <v>67</v>
      </c>
      <c r="Q3027">
        <v>75</v>
      </c>
      <c r="R3027">
        <v>85</v>
      </c>
      <c r="S3027">
        <v>93</v>
      </c>
      <c r="T3027">
        <v>99</v>
      </c>
      <c r="U3027">
        <v>100</v>
      </c>
      <c r="V3027">
        <v>98</v>
      </c>
      <c r="W3027">
        <v>95</v>
      </c>
      <c r="X3027">
        <v>77</v>
      </c>
      <c r="Y3027">
        <v>68</v>
      </c>
      <c r="Z3027">
        <v>77</v>
      </c>
      <c r="AA3027">
        <v>87</v>
      </c>
      <c r="AB3027">
        <v>88</v>
      </c>
      <c r="AC3027">
        <v>88</v>
      </c>
      <c r="AD3027">
        <v>88</v>
      </c>
      <c r="AE3027">
        <v>94</v>
      </c>
      <c r="AF3027">
        <v>97</v>
      </c>
      <c r="AG3027">
        <v>99</v>
      </c>
      <c r="AH3027">
        <v>104</v>
      </c>
      <c r="AI3027">
        <v>105</v>
      </c>
      <c r="AJ3027">
        <v>104</v>
      </c>
      <c r="AK3027">
        <v>100</v>
      </c>
      <c r="AL3027">
        <v>99</v>
      </c>
      <c r="AM3027">
        <v>95</v>
      </c>
      <c r="AN3027" s="5">
        <v>95</v>
      </c>
      <c r="AO3027" s="5">
        <v>96</v>
      </c>
      <c r="AP3027" s="5">
        <v>98</v>
      </c>
      <c r="AQ3027" s="5">
        <v>99</v>
      </c>
      <c r="AR3027" s="5">
        <v>101</v>
      </c>
      <c r="AS3027" s="5">
        <v>100</v>
      </c>
      <c r="AT3027" s="5">
        <v>104</v>
      </c>
      <c r="AU3027" s="5">
        <v>105</v>
      </c>
      <c r="AV3027" s="5">
        <v>101</v>
      </c>
      <c r="AW3027" s="5">
        <v>98</v>
      </c>
      <c r="AX3027" s="5">
        <v>97</v>
      </c>
      <c r="AY3027" s="5">
        <v>93</v>
      </c>
      <c r="AZ3027" s="5">
        <v>96</v>
      </c>
      <c r="BA3027" s="5">
        <v>100</v>
      </c>
      <c r="BB3027" s="5">
        <v>103</v>
      </c>
      <c r="BC3027" s="5">
        <v>98</v>
      </c>
      <c r="BD3027" s="5">
        <v>96</v>
      </c>
      <c r="BE3027" s="5">
        <v>98</v>
      </c>
      <c r="BF3027" s="5">
        <v>96</v>
      </c>
      <c r="BG3027" s="5">
        <v>96</v>
      </c>
      <c r="BH3027" s="5">
        <v>98</v>
      </c>
      <c r="BI3027" s="5">
        <v>97</v>
      </c>
      <c r="BJ3027" s="5">
        <v>103</v>
      </c>
      <c r="BK3027" s="5">
        <v>102</v>
      </c>
      <c r="BL3027" s="5">
        <v>104</v>
      </c>
      <c r="BM3027" s="5">
        <v>105</v>
      </c>
      <c r="BN3027" s="5">
        <v>107</v>
      </c>
      <c r="BO3027" s="5">
        <v>109</v>
      </c>
      <c r="BP3027" s="5">
        <v>108</v>
      </c>
      <c r="BQ3027" s="5">
        <v>108</v>
      </c>
      <c r="BR3027" s="5">
        <v>106</v>
      </c>
      <c r="BS3027">
        <v>108</v>
      </c>
      <c r="BT3027">
        <v>109</v>
      </c>
      <c r="BU3027">
        <v>104</v>
      </c>
      <c r="BV3027">
        <v>104</v>
      </c>
      <c r="BW3027">
        <v>103</v>
      </c>
      <c r="BX3027">
        <v>104</v>
      </c>
      <c r="BY3027">
        <v>103</v>
      </c>
      <c r="BZ3027">
        <v>104</v>
      </c>
      <c r="CA3027">
        <v>105</v>
      </c>
      <c r="CB3027">
        <v>102</v>
      </c>
      <c r="CC3027">
        <v>99</v>
      </c>
      <c r="CD3027">
        <v>100</v>
      </c>
      <c r="CE3027">
        <v>103</v>
      </c>
      <c r="CF3027">
        <v>101</v>
      </c>
      <c r="CG3027">
        <v>98</v>
      </c>
      <c r="CH3027">
        <v>95</v>
      </c>
      <c r="CI3027">
        <v>95</v>
      </c>
      <c r="CJ3027">
        <v>97</v>
      </c>
      <c r="CK3027">
        <v>102</v>
      </c>
      <c r="CL3027">
        <v>79</v>
      </c>
      <c r="CM3027">
        <v>93</v>
      </c>
      <c r="CN3027">
        <v>99</v>
      </c>
      <c r="CO3027">
        <v>100</v>
      </c>
      <c r="CP3027">
        <v>97</v>
      </c>
      <c r="CQ3027">
        <v>96</v>
      </c>
      <c r="CR3027">
        <v>96</v>
      </c>
      <c r="CS3027">
        <v>97</v>
      </c>
      <c r="CT3027">
        <v>98</v>
      </c>
      <c r="CU3027">
        <v>100</v>
      </c>
      <c r="CV3027">
        <v>101</v>
      </c>
      <c r="CW3027">
        <v>103</v>
      </c>
      <c r="CX3027" t="s">
        <v>2</v>
      </c>
      <c r="CY3027" t="s">
        <v>38</v>
      </c>
    </row>
    <row r="3028" spans="1:103" x14ac:dyDescent="0.25">
      <c r="A3028" t="s">
        <v>53</v>
      </c>
      <c r="B3028">
        <v>35.979999999999997</v>
      </c>
      <c r="C3028">
        <v>-114.8464</v>
      </c>
      <c r="D3028">
        <v>2500</v>
      </c>
      <c r="E3028" t="s">
        <v>1</v>
      </c>
      <c r="F3028">
        <v>188.9</v>
      </c>
      <c r="G3028">
        <v>1995</v>
      </c>
      <c r="H3028">
        <v>8</v>
      </c>
      <c r="I3028" t="s">
        <v>260</v>
      </c>
      <c r="J3028">
        <v>93</v>
      </c>
      <c r="K3028">
        <v>87</v>
      </c>
      <c r="L3028">
        <v>90</v>
      </c>
      <c r="M3028">
        <v>92</v>
      </c>
      <c r="N3028">
        <v>95</v>
      </c>
      <c r="O3028">
        <v>77</v>
      </c>
      <c r="P3028">
        <v>65</v>
      </c>
      <c r="Q3028">
        <v>73</v>
      </c>
      <c r="R3028">
        <v>81</v>
      </c>
      <c r="S3028">
        <v>89</v>
      </c>
      <c r="T3028">
        <v>100</v>
      </c>
      <c r="U3028">
        <v>103</v>
      </c>
      <c r="V3028">
        <v>101</v>
      </c>
      <c r="W3028">
        <v>98</v>
      </c>
      <c r="Y3028">
        <v>67</v>
      </c>
      <c r="Z3028">
        <v>76</v>
      </c>
      <c r="AA3028">
        <v>86</v>
      </c>
      <c r="AB3028">
        <v>93</v>
      </c>
      <c r="AC3028">
        <v>93</v>
      </c>
      <c r="AG3028">
        <v>98</v>
      </c>
      <c r="AH3028">
        <v>102</v>
      </c>
      <c r="AI3028">
        <v>104</v>
      </c>
      <c r="AJ3028">
        <v>102</v>
      </c>
      <c r="AK3028">
        <v>103</v>
      </c>
      <c r="AL3028">
        <v>97</v>
      </c>
      <c r="AM3028">
        <v>95</v>
      </c>
      <c r="AN3028" s="5">
        <v>97</v>
      </c>
      <c r="AO3028" s="5">
        <v>98</v>
      </c>
      <c r="AP3028" s="5">
        <v>100</v>
      </c>
      <c r="AQ3028" s="5">
        <v>100</v>
      </c>
      <c r="AR3028" s="5">
        <v>103</v>
      </c>
      <c r="AS3028" s="5">
        <v>103</v>
      </c>
      <c r="AT3028" s="5">
        <v>106</v>
      </c>
      <c r="AU3028" s="5">
        <v>107</v>
      </c>
      <c r="AV3028" s="5">
        <v>107</v>
      </c>
      <c r="AW3028" s="5">
        <v>106</v>
      </c>
      <c r="AX3028" s="5">
        <v>100</v>
      </c>
      <c r="AY3028" s="5">
        <v>98</v>
      </c>
      <c r="AZ3028" s="5">
        <v>99</v>
      </c>
      <c r="BA3028" s="5">
        <v>99</v>
      </c>
      <c r="BB3028" s="5">
        <v>103</v>
      </c>
      <c r="BC3028" s="5">
        <v>101</v>
      </c>
      <c r="BD3028" s="5">
        <v>91</v>
      </c>
      <c r="BE3028" s="5">
        <v>100</v>
      </c>
      <c r="BF3028" s="5">
        <v>101</v>
      </c>
      <c r="BG3028" s="5">
        <v>101</v>
      </c>
      <c r="BH3028" s="5">
        <v>100</v>
      </c>
      <c r="BI3028" s="5">
        <v>100</v>
      </c>
      <c r="BJ3028" s="5">
        <v>103</v>
      </c>
      <c r="BK3028" s="5">
        <v>104</v>
      </c>
      <c r="BL3028" s="5">
        <v>105</v>
      </c>
      <c r="BM3028" s="5">
        <v>109</v>
      </c>
      <c r="BN3028" s="5">
        <v>110</v>
      </c>
      <c r="BO3028" s="5">
        <v>111</v>
      </c>
      <c r="BP3028" s="5">
        <v>112</v>
      </c>
      <c r="BQ3028" s="5">
        <v>110</v>
      </c>
      <c r="BR3028" s="5">
        <v>108</v>
      </c>
      <c r="BS3028">
        <v>109</v>
      </c>
      <c r="BT3028">
        <v>109</v>
      </c>
      <c r="BU3028">
        <v>109</v>
      </c>
      <c r="BV3028">
        <v>109</v>
      </c>
      <c r="BW3028">
        <v>109</v>
      </c>
      <c r="BX3028">
        <v>107</v>
      </c>
      <c r="BY3028">
        <v>107</v>
      </c>
      <c r="BZ3028">
        <v>108</v>
      </c>
      <c r="CA3028">
        <v>108</v>
      </c>
      <c r="CB3028">
        <v>109</v>
      </c>
      <c r="CC3028">
        <v>104</v>
      </c>
      <c r="CD3028">
        <v>104</v>
      </c>
      <c r="CE3028">
        <v>102</v>
      </c>
      <c r="CF3028">
        <v>104</v>
      </c>
      <c r="CG3028">
        <v>104</v>
      </c>
      <c r="CH3028">
        <v>97</v>
      </c>
      <c r="CI3028">
        <v>99</v>
      </c>
      <c r="CJ3028">
        <v>98</v>
      </c>
      <c r="CK3028">
        <v>100</v>
      </c>
      <c r="CL3028">
        <v>100</v>
      </c>
      <c r="CM3028">
        <v>96</v>
      </c>
      <c r="CN3028">
        <v>98</v>
      </c>
      <c r="CO3028">
        <v>96</v>
      </c>
      <c r="CP3028">
        <v>97</v>
      </c>
      <c r="CQ3028">
        <v>101</v>
      </c>
      <c r="CR3028">
        <v>101</v>
      </c>
      <c r="CS3028">
        <v>100</v>
      </c>
      <c r="CT3028">
        <v>102</v>
      </c>
      <c r="CU3028">
        <v>104</v>
      </c>
      <c r="CV3028">
        <v>105</v>
      </c>
      <c r="CW3028">
        <v>106</v>
      </c>
      <c r="CX3028" t="s">
        <v>2</v>
      </c>
      <c r="CY3028" t="s">
        <v>54</v>
      </c>
    </row>
    <row r="3029" spans="1:103" x14ac:dyDescent="0.25">
      <c r="A3029" t="s">
        <v>134</v>
      </c>
      <c r="B3029">
        <v>36.5717</v>
      </c>
      <c r="C3029">
        <v>-116.4619</v>
      </c>
      <c r="D3029">
        <v>2450</v>
      </c>
      <c r="E3029" t="s">
        <v>1</v>
      </c>
      <c r="F3029">
        <v>38.200000000000003</v>
      </c>
      <c r="G3029">
        <v>1995</v>
      </c>
      <c r="H3029">
        <v>8</v>
      </c>
      <c r="I3029" t="s">
        <v>260</v>
      </c>
      <c r="J3029">
        <v>96</v>
      </c>
      <c r="K3029">
        <v>94</v>
      </c>
      <c r="L3029">
        <v>94</v>
      </c>
      <c r="M3029">
        <v>98</v>
      </c>
      <c r="N3029">
        <v>95</v>
      </c>
      <c r="O3029">
        <v>83</v>
      </c>
      <c r="P3029">
        <v>75</v>
      </c>
      <c r="Q3029">
        <v>82</v>
      </c>
      <c r="R3029">
        <v>88</v>
      </c>
      <c r="S3029">
        <v>96</v>
      </c>
      <c r="T3029">
        <v>102</v>
      </c>
      <c r="U3029">
        <v>105</v>
      </c>
      <c r="V3029">
        <v>103</v>
      </c>
      <c r="W3029">
        <v>98</v>
      </c>
      <c r="X3029">
        <v>98</v>
      </c>
      <c r="Y3029">
        <v>75</v>
      </c>
      <c r="Z3029">
        <v>81</v>
      </c>
      <c r="AA3029">
        <v>88</v>
      </c>
      <c r="AB3029">
        <v>90</v>
      </c>
      <c r="AC3029">
        <v>92</v>
      </c>
      <c r="AD3029">
        <v>93</v>
      </c>
      <c r="AE3029">
        <v>99</v>
      </c>
      <c r="AF3029">
        <v>100</v>
      </c>
      <c r="AG3029">
        <v>105</v>
      </c>
      <c r="AH3029">
        <v>109</v>
      </c>
      <c r="AI3029">
        <v>110</v>
      </c>
      <c r="AJ3029">
        <v>108</v>
      </c>
      <c r="AK3029">
        <v>105</v>
      </c>
      <c r="AL3029">
        <v>103</v>
      </c>
      <c r="AM3029">
        <v>101</v>
      </c>
      <c r="AN3029" s="5">
        <v>100</v>
      </c>
      <c r="AO3029" s="5">
        <v>101</v>
      </c>
      <c r="AP3029" s="5">
        <v>104</v>
      </c>
      <c r="AQ3029" s="5">
        <v>105</v>
      </c>
      <c r="AR3029" s="5">
        <v>107</v>
      </c>
      <c r="AS3029" s="5">
        <v>105</v>
      </c>
      <c r="AT3029" s="5">
        <v>108</v>
      </c>
      <c r="AU3029" s="5">
        <v>110</v>
      </c>
      <c r="AV3029" s="5">
        <v>107</v>
      </c>
      <c r="AW3029" s="5">
        <v>102</v>
      </c>
      <c r="AX3029" s="5">
        <v>101</v>
      </c>
      <c r="AY3029" s="5">
        <v>97</v>
      </c>
      <c r="AZ3029" s="5">
        <v>100</v>
      </c>
      <c r="BA3029" s="5">
        <v>104</v>
      </c>
      <c r="BB3029" s="5">
        <v>110</v>
      </c>
      <c r="BC3029" s="5">
        <v>103</v>
      </c>
      <c r="BD3029" s="5">
        <v>100</v>
      </c>
      <c r="BE3029" s="5">
        <v>102</v>
      </c>
      <c r="BF3029" s="5">
        <v>101</v>
      </c>
      <c r="BG3029" s="5">
        <v>101</v>
      </c>
      <c r="BH3029" s="5">
        <v>102</v>
      </c>
      <c r="BI3029" s="5">
        <v>103</v>
      </c>
      <c r="BJ3029" s="5">
        <v>106</v>
      </c>
      <c r="BK3029" s="5">
        <v>107</v>
      </c>
      <c r="BL3029" s="5">
        <v>108</v>
      </c>
      <c r="BM3029" s="5">
        <v>112</v>
      </c>
      <c r="BN3029" s="5">
        <v>114</v>
      </c>
      <c r="BO3029" s="5">
        <v>115</v>
      </c>
      <c r="BP3029" s="5">
        <v>116</v>
      </c>
      <c r="BQ3029" s="5">
        <v>114</v>
      </c>
      <c r="BR3029" s="5">
        <v>110</v>
      </c>
      <c r="BS3029">
        <v>114</v>
      </c>
      <c r="BT3029">
        <v>115</v>
      </c>
      <c r="BU3029">
        <v>111</v>
      </c>
      <c r="BV3029">
        <v>108</v>
      </c>
      <c r="BW3029">
        <v>107</v>
      </c>
      <c r="BX3029">
        <v>110</v>
      </c>
      <c r="BY3029">
        <v>111</v>
      </c>
      <c r="BZ3029">
        <v>109</v>
      </c>
      <c r="CA3029">
        <v>110</v>
      </c>
      <c r="CB3029">
        <v>106</v>
      </c>
      <c r="CC3029">
        <v>109</v>
      </c>
      <c r="CD3029">
        <v>104</v>
      </c>
      <c r="CE3029">
        <v>106</v>
      </c>
      <c r="CF3029">
        <v>107</v>
      </c>
      <c r="CG3029">
        <v>105</v>
      </c>
      <c r="CH3029">
        <v>100</v>
      </c>
      <c r="CI3029">
        <v>99</v>
      </c>
      <c r="CJ3029">
        <v>102</v>
      </c>
      <c r="CK3029">
        <v>108</v>
      </c>
      <c r="CL3029">
        <v>96</v>
      </c>
      <c r="CM3029">
        <v>98</v>
      </c>
      <c r="CN3029">
        <v>102</v>
      </c>
      <c r="CO3029">
        <v>103</v>
      </c>
      <c r="CP3029">
        <v>104</v>
      </c>
      <c r="CQ3029">
        <v>100</v>
      </c>
      <c r="CR3029">
        <v>101</v>
      </c>
      <c r="CS3029">
        <v>103</v>
      </c>
      <c r="CT3029">
        <v>101</v>
      </c>
      <c r="CU3029">
        <v>108</v>
      </c>
      <c r="CV3029">
        <v>108</v>
      </c>
      <c r="CW3029">
        <v>109</v>
      </c>
      <c r="CX3029" t="s">
        <v>2</v>
      </c>
      <c r="CY3029" t="s">
        <v>135</v>
      </c>
    </row>
    <row r="3030" spans="1:103" x14ac:dyDescent="0.25">
      <c r="A3030" t="s">
        <v>189</v>
      </c>
      <c r="B3030">
        <v>36.9133</v>
      </c>
      <c r="C3030">
        <v>-114.19499999999999</v>
      </c>
      <c r="D3030">
        <v>2446</v>
      </c>
      <c r="E3030" t="s">
        <v>1</v>
      </c>
      <c r="F3030">
        <v>243.3</v>
      </c>
      <c r="G3030">
        <v>1995</v>
      </c>
      <c r="H3030">
        <v>8</v>
      </c>
      <c r="I3030" t="s">
        <v>260</v>
      </c>
      <c r="J3030">
        <v>100</v>
      </c>
      <c r="K3030">
        <v>89</v>
      </c>
      <c r="L3030">
        <v>85</v>
      </c>
      <c r="M3030">
        <v>93</v>
      </c>
      <c r="N3030">
        <v>96</v>
      </c>
      <c r="O3030">
        <v>78</v>
      </c>
      <c r="P3030">
        <v>66</v>
      </c>
      <c r="Q3030">
        <v>72</v>
      </c>
      <c r="R3030">
        <v>86</v>
      </c>
      <c r="S3030">
        <v>94</v>
      </c>
      <c r="T3030">
        <v>102</v>
      </c>
      <c r="U3030">
        <v>105</v>
      </c>
      <c r="V3030">
        <v>104</v>
      </c>
      <c r="W3030">
        <v>101</v>
      </c>
      <c r="X3030">
        <v>88</v>
      </c>
      <c r="Y3030">
        <v>67</v>
      </c>
      <c r="Z3030">
        <v>77</v>
      </c>
      <c r="AA3030">
        <v>88</v>
      </c>
      <c r="AB3030">
        <v>94</v>
      </c>
      <c r="AC3030">
        <v>94</v>
      </c>
      <c r="AD3030">
        <v>92</v>
      </c>
      <c r="AE3030">
        <v>96</v>
      </c>
      <c r="AF3030">
        <v>97</v>
      </c>
      <c r="AG3030">
        <v>100</v>
      </c>
      <c r="AH3030">
        <v>105</v>
      </c>
      <c r="AI3030">
        <v>108</v>
      </c>
      <c r="AJ3030">
        <v>105</v>
      </c>
      <c r="AK3030">
        <v>103</v>
      </c>
      <c r="AL3030">
        <v>100</v>
      </c>
      <c r="AM3030">
        <v>96</v>
      </c>
      <c r="AN3030" s="5">
        <v>98</v>
      </c>
      <c r="AO3030" s="5">
        <v>97</v>
      </c>
      <c r="AP3030" s="5">
        <v>101</v>
      </c>
      <c r="AQ3030" s="5">
        <v>99</v>
      </c>
      <c r="AR3030" s="5">
        <v>105</v>
      </c>
      <c r="AS3030" s="5">
        <v>107</v>
      </c>
      <c r="AT3030" s="5">
        <v>108</v>
      </c>
      <c r="AU3030" s="5">
        <v>109</v>
      </c>
      <c r="AV3030" s="5">
        <v>109</v>
      </c>
      <c r="AW3030" s="5">
        <v>103</v>
      </c>
      <c r="AX3030" s="5">
        <v>101</v>
      </c>
      <c r="AY3030" s="5">
        <v>101</v>
      </c>
      <c r="AZ3030" s="5">
        <v>101</v>
      </c>
      <c r="BA3030" s="5">
        <v>103</v>
      </c>
      <c r="BB3030" s="5">
        <v>107</v>
      </c>
      <c r="BC3030" s="5">
        <v>101</v>
      </c>
      <c r="BD3030" s="5">
        <v>95</v>
      </c>
      <c r="BE3030" s="5">
        <v>100</v>
      </c>
      <c r="BF3030" s="5">
        <v>103</v>
      </c>
      <c r="BG3030" s="5">
        <v>103</v>
      </c>
      <c r="BH3030" s="5">
        <v>102</v>
      </c>
      <c r="BI3030" s="5">
        <v>102</v>
      </c>
      <c r="BJ3030" s="5">
        <v>103</v>
      </c>
      <c r="BK3030" s="5">
        <v>108</v>
      </c>
      <c r="BL3030" s="5">
        <v>108</v>
      </c>
      <c r="BM3030" s="5">
        <v>111</v>
      </c>
      <c r="BN3030" s="5">
        <v>113</v>
      </c>
      <c r="BO3030" s="5">
        <v>114</v>
      </c>
      <c r="BP3030" s="5">
        <v>114</v>
      </c>
      <c r="BQ3030" s="5">
        <v>113</v>
      </c>
      <c r="BR3030" s="5">
        <v>109</v>
      </c>
      <c r="BS3030">
        <v>111</v>
      </c>
      <c r="BT3030">
        <v>113</v>
      </c>
      <c r="BU3030">
        <v>110</v>
      </c>
      <c r="BV3030">
        <v>109</v>
      </c>
      <c r="BW3030">
        <v>108</v>
      </c>
      <c r="BX3030">
        <v>110</v>
      </c>
      <c r="BY3030">
        <v>110</v>
      </c>
      <c r="BZ3030">
        <v>109</v>
      </c>
      <c r="CA3030">
        <v>111</v>
      </c>
      <c r="CB3030">
        <v>102</v>
      </c>
      <c r="CC3030">
        <v>105</v>
      </c>
      <c r="CD3030">
        <v>101</v>
      </c>
      <c r="CE3030">
        <v>104</v>
      </c>
      <c r="CF3030">
        <v>107</v>
      </c>
      <c r="CG3030">
        <v>103</v>
      </c>
      <c r="CH3030">
        <v>99</v>
      </c>
      <c r="CI3030">
        <v>99</v>
      </c>
      <c r="CJ3030">
        <v>103</v>
      </c>
      <c r="CK3030">
        <v>105</v>
      </c>
      <c r="CL3030">
        <v>92</v>
      </c>
      <c r="CM3030">
        <v>101</v>
      </c>
      <c r="CN3030">
        <v>103</v>
      </c>
      <c r="CO3030">
        <v>103</v>
      </c>
      <c r="CP3030">
        <v>101</v>
      </c>
      <c r="CQ3030">
        <v>103</v>
      </c>
      <c r="CR3030">
        <v>103</v>
      </c>
      <c r="CS3030">
        <v>102</v>
      </c>
      <c r="CT3030">
        <v>104</v>
      </c>
      <c r="CU3030">
        <v>106</v>
      </c>
      <c r="CV3030">
        <v>107</v>
      </c>
      <c r="CW3030">
        <v>109</v>
      </c>
      <c r="CX3030" t="s">
        <v>2</v>
      </c>
      <c r="CY3030" t="s">
        <v>190</v>
      </c>
    </row>
    <row r="3031" spans="1:103" x14ac:dyDescent="0.25">
      <c r="A3031" t="s">
        <v>87</v>
      </c>
      <c r="B3031">
        <v>35.651400000000002</v>
      </c>
      <c r="C3031">
        <v>-117.8214</v>
      </c>
      <c r="D3031">
        <v>2430</v>
      </c>
      <c r="E3031" t="s">
        <v>1</v>
      </c>
      <c r="F3031">
        <v>124.4</v>
      </c>
      <c r="G3031">
        <v>1995</v>
      </c>
      <c r="H3031">
        <v>8</v>
      </c>
      <c r="I3031" t="s">
        <v>260</v>
      </c>
      <c r="J3031">
        <v>90</v>
      </c>
      <c r="K3031">
        <v>89</v>
      </c>
      <c r="L3031">
        <v>90</v>
      </c>
      <c r="M3031">
        <v>94</v>
      </c>
      <c r="N3031">
        <v>94</v>
      </c>
      <c r="O3031">
        <v>80</v>
      </c>
      <c r="P3031">
        <v>76</v>
      </c>
      <c r="Q3031">
        <v>78</v>
      </c>
      <c r="R3031">
        <v>84</v>
      </c>
      <c r="S3031">
        <v>93</v>
      </c>
      <c r="T3031">
        <v>100</v>
      </c>
      <c r="U3031">
        <v>103</v>
      </c>
      <c r="V3031">
        <v>102</v>
      </c>
      <c r="W3031">
        <v>98</v>
      </c>
      <c r="X3031">
        <v>82</v>
      </c>
      <c r="Y3031">
        <v>68</v>
      </c>
      <c r="Z3031">
        <v>78</v>
      </c>
      <c r="AB3031">
        <v>90</v>
      </c>
      <c r="AC3031">
        <v>90</v>
      </c>
      <c r="AD3031">
        <v>91</v>
      </c>
      <c r="AE3031">
        <v>93</v>
      </c>
      <c r="AF3031">
        <v>99</v>
      </c>
      <c r="AG3031">
        <v>102</v>
      </c>
      <c r="AH3031">
        <v>101</v>
      </c>
      <c r="AI3031">
        <v>104</v>
      </c>
      <c r="AJ3031">
        <v>100</v>
      </c>
      <c r="AK3031">
        <v>102</v>
      </c>
      <c r="AL3031">
        <v>100</v>
      </c>
      <c r="AM3031">
        <v>98</v>
      </c>
      <c r="AN3031" s="5">
        <v>98</v>
      </c>
      <c r="AO3031" s="5">
        <v>96</v>
      </c>
      <c r="AP3031" s="5">
        <v>97</v>
      </c>
      <c r="AQ3031" s="5">
        <v>101</v>
      </c>
      <c r="AR3031" s="5">
        <v>103</v>
      </c>
      <c r="AS3031" s="5">
        <v>102</v>
      </c>
      <c r="AT3031" s="5">
        <v>102</v>
      </c>
      <c r="AU3031" s="5">
        <v>102</v>
      </c>
      <c r="AV3031" s="5">
        <v>102</v>
      </c>
      <c r="AW3031" s="5">
        <v>102</v>
      </c>
      <c r="AX3031" s="5">
        <v>99</v>
      </c>
      <c r="AY3031" s="5">
        <v>96</v>
      </c>
      <c r="AZ3031" s="5">
        <v>94</v>
      </c>
      <c r="BA3031" s="5">
        <v>100</v>
      </c>
      <c r="BB3031" s="5">
        <v>103</v>
      </c>
      <c r="BC3031" s="5">
        <v>104</v>
      </c>
      <c r="BD3031" s="5">
        <v>97</v>
      </c>
      <c r="BE3031" s="5">
        <v>95</v>
      </c>
      <c r="BF3031" s="5">
        <v>97</v>
      </c>
      <c r="BG3031" s="5">
        <v>98</v>
      </c>
      <c r="BH3031" s="5">
        <v>98</v>
      </c>
      <c r="BI3031" s="5">
        <v>100</v>
      </c>
      <c r="BJ3031" s="5">
        <v>104</v>
      </c>
      <c r="BK3031" s="5">
        <v>105</v>
      </c>
      <c r="BL3031" s="5">
        <v>106</v>
      </c>
      <c r="BM3031" s="5">
        <v>106</v>
      </c>
      <c r="BN3031" s="5">
        <v>110</v>
      </c>
      <c r="BO3031" s="5">
        <v>111</v>
      </c>
      <c r="BP3031" s="5">
        <v>111</v>
      </c>
      <c r="BQ3031" s="5">
        <v>111</v>
      </c>
      <c r="BR3031" s="5">
        <v>109</v>
      </c>
      <c r="BS3031">
        <v>109</v>
      </c>
      <c r="BU3031">
        <v>109</v>
      </c>
      <c r="BV3031">
        <v>104</v>
      </c>
      <c r="BW3031">
        <v>106</v>
      </c>
      <c r="BX3031">
        <v>106</v>
      </c>
      <c r="BZ3031">
        <v>105</v>
      </c>
      <c r="CA3031">
        <v>107</v>
      </c>
      <c r="CC3031">
        <v>101</v>
      </c>
      <c r="CD3031">
        <v>101</v>
      </c>
      <c r="CE3031">
        <v>103</v>
      </c>
      <c r="CF3031">
        <v>104</v>
      </c>
      <c r="CG3031">
        <v>104</v>
      </c>
      <c r="CH3031">
        <v>101</v>
      </c>
      <c r="CI3031">
        <v>101</v>
      </c>
      <c r="CJ3031">
        <v>101</v>
      </c>
      <c r="CK3031">
        <v>103</v>
      </c>
      <c r="CL3031">
        <v>103</v>
      </c>
      <c r="CM3031">
        <v>91</v>
      </c>
      <c r="CN3031">
        <v>100</v>
      </c>
      <c r="CO3031">
        <v>100</v>
      </c>
      <c r="CP3031">
        <v>98</v>
      </c>
      <c r="CQ3031">
        <v>101</v>
      </c>
      <c r="CR3031">
        <v>100</v>
      </c>
      <c r="CS3031">
        <v>100</v>
      </c>
      <c r="CT3031">
        <v>99</v>
      </c>
      <c r="CV3031">
        <v>104</v>
      </c>
      <c r="CW3031">
        <v>104</v>
      </c>
      <c r="CX3031" t="s">
        <v>5</v>
      </c>
      <c r="CY3031" t="s">
        <v>88</v>
      </c>
    </row>
    <row r="3032" spans="1:103" x14ac:dyDescent="0.25">
      <c r="A3032" t="s">
        <v>164</v>
      </c>
      <c r="B3032">
        <v>34.892800000000001</v>
      </c>
      <c r="C3032">
        <v>-117.0219</v>
      </c>
      <c r="D3032">
        <v>2220</v>
      </c>
      <c r="E3032" t="s">
        <v>1</v>
      </c>
      <c r="F3032">
        <v>175</v>
      </c>
      <c r="G3032">
        <v>1995</v>
      </c>
      <c r="H3032">
        <v>8</v>
      </c>
      <c r="I3032" t="s">
        <v>260</v>
      </c>
      <c r="J3032">
        <v>91</v>
      </c>
      <c r="K3032">
        <v>94</v>
      </c>
      <c r="L3032">
        <v>88</v>
      </c>
      <c r="M3032">
        <v>92</v>
      </c>
      <c r="N3032">
        <v>92</v>
      </c>
      <c r="O3032">
        <v>96</v>
      </c>
      <c r="P3032">
        <v>94</v>
      </c>
      <c r="Q3032">
        <v>96</v>
      </c>
      <c r="R3032">
        <v>86</v>
      </c>
      <c r="S3032">
        <v>90</v>
      </c>
      <c r="T3032">
        <v>107</v>
      </c>
      <c r="U3032">
        <v>102</v>
      </c>
      <c r="V3032">
        <v>101</v>
      </c>
      <c r="W3032">
        <v>98</v>
      </c>
      <c r="X3032">
        <v>106</v>
      </c>
      <c r="Y3032">
        <v>88</v>
      </c>
      <c r="Z3032">
        <v>86</v>
      </c>
      <c r="AA3032">
        <v>91</v>
      </c>
      <c r="AB3032">
        <v>106</v>
      </c>
      <c r="AC3032">
        <v>106</v>
      </c>
      <c r="AD3032">
        <v>107</v>
      </c>
      <c r="AE3032">
        <v>112</v>
      </c>
      <c r="AF3032">
        <v>102</v>
      </c>
      <c r="AG3032">
        <v>102</v>
      </c>
      <c r="AH3032">
        <v>102</v>
      </c>
      <c r="AI3032">
        <v>105</v>
      </c>
      <c r="AJ3032">
        <v>102</v>
      </c>
      <c r="AK3032">
        <v>101</v>
      </c>
      <c r="AL3032">
        <v>99</v>
      </c>
      <c r="AM3032">
        <v>94</v>
      </c>
      <c r="AN3032" s="5">
        <v>98</v>
      </c>
      <c r="AO3032" s="5">
        <v>96</v>
      </c>
      <c r="AP3032" s="5">
        <v>99</v>
      </c>
      <c r="AQ3032" s="5">
        <v>101</v>
      </c>
      <c r="AR3032" s="5">
        <v>104</v>
      </c>
      <c r="AS3032" s="5">
        <v>104</v>
      </c>
      <c r="AT3032" s="5">
        <v>104</v>
      </c>
      <c r="AU3032" s="5">
        <v>103</v>
      </c>
      <c r="AV3032" s="5">
        <v>102</v>
      </c>
      <c r="AW3032" s="5">
        <v>102</v>
      </c>
      <c r="AX3032" s="5">
        <v>99</v>
      </c>
      <c r="AY3032" s="5">
        <v>98</v>
      </c>
      <c r="AZ3032" s="5">
        <v>93</v>
      </c>
      <c r="BA3032" s="5">
        <v>101</v>
      </c>
      <c r="BB3032" s="5">
        <v>105</v>
      </c>
      <c r="BC3032" s="5">
        <v>100</v>
      </c>
      <c r="BD3032" s="5">
        <v>97</v>
      </c>
      <c r="BE3032" s="5">
        <v>95</v>
      </c>
      <c r="BF3032" s="5">
        <v>95</v>
      </c>
      <c r="BG3032" s="5">
        <v>95</v>
      </c>
      <c r="BH3032" s="5">
        <v>95</v>
      </c>
      <c r="BI3032" s="5">
        <v>94</v>
      </c>
      <c r="BJ3032" s="5">
        <v>105</v>
      </c>
      <c r="BK3032" s="5">
        <v>104</v>
      </c>
      <c r="BL3032" s="5">
        <v>105</v>
      </c>
      <c r="BM3032" s="5">
        <v>106</v>
      </c>
      <c r="BN3032" s="5">
        <v>109</v>
      </c>
      <c r="BO3032" s="5">
        <v>115</v>
      </c>
      <c r="BP3032" s="5">
        <v>114</v>
      </c>
      <c r="BQ3032" s="5">
        <v>109</v>
      </c>
      <c r="BR3032" s="5">
        <v>108</v>
      </c>
      <c r="BS3032">
        <v>108</v>
      </c>
      <c r="BT3032">
        <v>108</v>
      </c>
      <c r="BU3032">
        <v>108</v>
      </c>
      <c r="BV3032">
        <v>106</v>
      </c>
      <c r="BW3032">
        <v>104</v>
      </c>
      <c r="BX3032">
        <v>104</v>
      </c>
      <c r="BY3032">
        <v>106</v>
      </c>
      <c r="BZ3032">
        <v>105</v>
      </c>
      <c r="CA3032">
        <v>107</v>
      </c>
      <c r="CB3032">
        <v>105</v>
      </c>
      <c r="CC3032">
        <v>102</v>
      </c>
      <c r="CD3032">
        <v>103</v>
      </c>
      <c r="CE3032">
        <v>102</v>
      </c>
      <c r="CF3032">
        <v>102</v>
      </c>
      <c r="CG3032">
        <v>102</v>
      </c>
      <c r="CH3032">
        <v>100</v>
      </c>
      <c r="CI3032">
        <v>96</v>
      </c>
      <c r="CJ3032">
        <v>96</v>
      </c>
      <c r="CK3032">
        <v>102</v>
      </c>
      <c r="CL3032">
        <v>104</v>
      </c>
      <c r="CM3032">
        <v>96</v>
      </c>
      <c r="CN3032">
        <v>100</v>
      </c>
      <c r="CO3032">
        <v>100</v>
      </c>
      <c r="CP3032">
        <v>101</v>
      </c>
      <c r="CQ3032">
        <v>100</v>
      </c>
      <c r="CR3032">
        <v>99</v>
      </c>
      <c r="CS3032">
        <v>105</v>
      </c>
      <c r="CT3032">
        <v>100</v>
      </c>
      <c r="CU3032">
        <v>100</v>
      </c>
      <c r="CV3032">
        <v>104</v>
      </c>
      <c r="CW3032">
        <v>105</v>
      </c>
      <c r="CX3032" t="s">
        <v>5</v>
      </c>
      <c r="CY3032" t="s">
        <v>20</v>
      </c>
    </row>
    <row r="3033" spans="1:103" x14ac:dyDescent="0.25">
      <c r="A3033" t="s">
        <v>91</v>
      </c>
      <c r="B3033">
        <v>36.071899999999999</v>
      </c>
      <c r="C3033">
        <v>-115.16330000000001</v>
      </c>
      <c r="D3033">
        <v>2175</v>
      </c>
      <c r="E3033" t="s">
        <v>1</v>
      </c>
      <c r="F3033">
        <v>158.69999999999999</v>
      </c>
      <c r="G3033">
        <v>1995</v>
      </c>
      <c r="H3033">
        <v>8</v>
      </c>
      <c r="I3033" t="s">
        <v>260</v>
      </c>
      <c r="J3033">
        <v>98</v>
      </c>
      <c r="K3033">
        <v>90</v>
      </c>
      <c r="L3033">
        <v>91</v>
      </c>
      <c r="M3033">
        <v>96</v>
      </c>
      <c r="N3033">
        <v>95</v>
      </c>
      <c r="O3033">
        <v>81</v>
      </c>
      <c r="P3033">
        <v>68</v>
      </c>
      <c r="Q3033">
        <v>76</v>
      </c>
      <c r="R3033">
        <v>85</v>
      </c>
      <c r="S3033">
        <v>94</v>
      </c>
      <c r="T3033">
        <v>102</v>
      </c>
      <c r="U3033">
        <v>106</v>
      </c>
      <c r="V3033">
        <v>104</v>
      </c>
      <c r="W3033">
        <v>102</v>
      </c>
      <c r="X3033">
        <v>86</v>
      </c>
      <c r="Y3033">
        <v>70</v>
      </c>
      <c r="Z3033">
        <v>79</v>
      </c>
      <c r="AA3033">
        <v>89</v>
      </c>
      <c r="AB3033">
        <v>94</v>
      </c>
      <c r="AC3033">
        <v>93</v>
      </c>
      <c r="AD3033">
        <v>93</v>
      </c>
      <c r="AE3033">
        <v>95</v>
      </c>
      <c r="AF3033">
        <v>99</v>
      </c>
      <c r="AG3033">
        <v>102</v>
      </c>
      <c r="AH3033">
        <v>105</v>
      </c>
      <c r="AI3033">
        <v>107</v>
      </c>
      <c r="AJ3033">
        <v>106</v>
      </c>
      <c r="AK3033">
        <v>106</v>
      </c>
      <c r="AL3033">
        <v>102</v>
      </c>
      <c r="AM3033">
        <v>98</v>
      </c>
      <c r="AN3033" s="5">
        <v>101</v>
      </c>
      <c r="AO3033" s="5">
        <v>99</v>
      </c>
      <c r="AP3033" s="5">
        <v>104</v>
      </c>
      <c r="AQ3033" s="5">
        <v>100</v>
      </c>
      <c r="AR3033" s="5">
        <v>106</v>
      </c>
      <c r="AS3033" s="5">
        <v>106</v>
      </c>
      <c r="AT3033" s="5">
        <v>109</v>
      </c>
      <c r="AU3033" s="5">
        <v>109</v>
      </c>
      <c r="AV3033" s="5">
        <v>109</v>
      </c>
      <c r="AW3033" s="5">
        <v>100</v>
      </c>
      <c r="AX3033" s="5">
        <v>104</v>
      </c>
      <c r="AY3033" s="5">
        <v>101</v>
      </c>
      <c r="AZ3033" s="5">
        <v>102</v>
      </c>
      <c r="BA3033" s="5">
        <v>102</v>
      </c>
      <c r="BB3033" s="5">
        <v>106</v>
      </c>
      <c r="BC3033" s="5">
        <v>99</v>
      </c>
      <c r="BD3033" s="5">
        <v>96</v>
      </c>
      <c r="BE3033" s="5">
        <v>102</v>
      </c>
      <c r="BF3033" s="5">
        <v>102</v>
      </c>
      <c r="BG3033" s="5">
        <v>102</v>
      </c>
      <c r="BH3033" s="5">
        <v>103</v>
      </c>
      <c r="BI3033" s="5">
        <v>102</v>
      </c>
      <c r="BJ3033" s="5">
        <v>105</v>
      </c>
      <c r="BK3033" s="5">
        <v>111</v>
      </c>
      <c r="BL3033" s="5">
        <v>111</v>
      </c>
      <c r="BM3033" s="5">
        <v>111</v>
      </c>
      <c r="BN3033" s="5">
        <v>113</v>
      </c>
      <c r="BO3033" s="5">
        <v>114</v>
      </c>
      <c r="BP3033" s="5">
        <v>115</v>
      </c>
      <c r="BQ3033" s="5">
        <v>113</v>
      </c>
      <c r="BR3033" s="5">
        <v>107</v>
      </c>
      <c r="BS3033">
        <v>111</v>
      </c>
      <c r="BT3033">
        <v>113</v>
      </c>
      <c r="BU3033">
        <v>110</v>
      </c>
      <c r="BV3033">
        <v>111</v>
      </c>
      <c r="BW3033">
        <v>108</v>
      </c>
      <c r="BX3033">
        <v>109</v>
      </c>
      <c r="BY3033">
        <v>109</v>
      </c>
      <c r="BZ3033">
        <v>109</v>
      </c>
      <c r="CA3033">
        <v>111</v>
      </c>
      <c r="CB3033">
        <v>103</v>
      </c>
      <c r="CC3033">
        <v>105</v>
      </c>
      <c r="CD3033">
        <v>102</v>
      </c>
      <c r="CE3033">
        <v>106</v>
      </c>
      <c r="CF3033">
        <v>107</v>
      </c>
      <c r="CG3033">
        <v>105</v>
      </c>
      <c r="CH3033">
        <v>102</v>
      </c>
      <c r="CI3033">
        <v>100</v>
      </c>
      <c r="CJ3033">
        <v>100</v>
      </c>
      <c r="CK3033">
        <v>104</v>
      </c>
      <c r="CL3033">
        <v>91</v>
      </c>
      <c r="CM3033">
        <v>98</v>
      </c>
      <c r="CN3033">
        <v>103</v>
      </c>
      <c r="CO3033">
        <v>102</v>
      </c>
      <c r="CP3033">
        <v>103</v>
      </c>
      <c r="CQ3033">
        <v>103</v>
      </c>
      <c r="CR3033">
        <v>102</v>
      </c>
      <c r="CS3033">
        <v>102</v>
      </c>
      <c r="CT3033">
        <v>104</v>
      </c>
      <c r="CU3033">
        <v>106</v>
      </c>
      <c r="CV3033">
        <v>108</v>
      </c>
      <c r="CW3033">
        <v>109</v>
      </c>
      <c r="CX3033" t="s">
        <v>2</v>
      </c>
      <c r="CY3033" t="s">
        <v>92</v>
      </c>
    </row>
    <row r="3034" spans="1:103" x14ac:dyDescent="0.25">
      <c r="A3034" t="s">
        <v>155</v>
      </c>
      <c r="B3034">
        <v>36.430300000000003</v>
      </c>
      <c r="C3034">
        <v>-114.51390000000001</v>
      </c>
      <c r="D3034">
        <v>2000</v>
      </c>
      <c r="E3034" t="s">
        <v>1</v>
      </c>
      <c r="F3034">
        <v>210.3</v>
      </c>
      <c r="G3034">
        <v>1995</v>
      </c>
      <c r="H3034">
        <v>8</v>
      </c>
      <c r="I3034" t="s">
        <v>260</v>
      </c>
      <c r="J3034">
        <v>97</v>
      </c>
      <c r="K3034">
        <v>97</v>
      </c>
      <c r="L3034">
        <v>90</v>
      </c>
      <c r="M3034">
        <v>92</v>
      </c>
      <c r="N3034">
        <v>99</v>
      </c>
      <c r="O3034">
        <v>79</v>
      </c>
      <c r="P3034">
        <v>67</v>
      </c>
      <c r="Q3034">
        <v>84</v>
      </c>
      <c r="R3034">
        <v>87</v>
      </c>
      <c r="S3034">
        <v>93</v>
      </c>
      <c r="T3034">
        <v>102</v>
      </c>
      <c r="U3034">
        <v>107</v>
      </c>
      <c r="V3034">
        <v>109</v>
      </c>
      <c r="W3034">
        <v>106</v>
      </c>
      <c r="X3034">
        <v>91</v>
      </c>
      <c r="Y3034">
        <v>72</v>
      </c>
      <c r="Z3034">
        <v>80</v>
      </c>
      <c r="AA3034">
        <v>91</v>
      </c>
      <c r="AB3034">
        <v>93</v>
      </c>
      <c r="AC3034">
        <v>97</v>
      </c>
      <c r="AD3034">
        <v>93</v>
      </c>
      <c r="AE3034">
        <v>95</v>
      </c>
      <c r="AF3034">
        <v>98</v>
      </c>
      <c r="AG3034">
        <v>101</v>
      </c>
      <c r="AH3034">
        <v>105</v>
      </c>
      <c r="AK3034">
        <v>105</v>
      </c>
      <c r="AL3034">
        <v>102</v>
      </c>
      <c r="AM3034">
        <v>100</v>
      </c>
      <c r="AN3034" s="5">
        <v>100</v>
      </c>
      <c r="AO3034" s="5">
        <v>100</v>
      </c>
      <c r="AP3034" s="5">
        <v>104</v>
      </c>
      <c r="AQ3034" s="5">
        <v>100</v>
      </c>
      <c r="AR3034" s="5">
        <v>105</v>
      </c>
      <c r="AS3034" s="5">
        <v>109</v>
      </c>
      <c r="AT3034" s="5">
        <v>110</v>
      </c>
      <c r="AU3034" s="5">
        <v>109</v>
      </c>
      <c r="AV3034" s="5">
        <v>110</v>
      </c>
      <c r="AW3034" s="5">
        <v>110</v>
      </c>
      <c r="AX3034" s="5">
        <v>105</v>
      </c>
      <c r="AY3034" s="5">
        <v>99</v>
      </c>
      <c r="AZ3034" s="8">
        <f>(2*AY3034+BB3034)/3</f>
        <v>101.66666666666667</v>
      </c>
      <c r="BA3034" s="8">
        <f>(AZ3034+2*BC3034)/3</f>
        <v>101.8888888888889</v>
      </c>
      <c r="BB3034" s="5">
        <v>107</v>
      </c>
      <c r="BC3034" s="5">
        <v>102</v>
      </c>
      <c r="BD3034" s="5">
        <v>95</v>
      </c>
      <c r="BE3034" s="8">
        <f>AVERAGE(BD3034,BF3034)</f>
        <v>99.5</v>
      </c>
      <c r="BF3034" s="5">
        <v>104</v>
      </c>
      <c r="BG3034" s="5">
        <v>105</v>
      </c>
      <c r="BH3034" s="5">
        <v>103</v>
      </c>
      <c r="BI3034" s="5">
        <v>103</v>
      </c>
      <c r="BJ3034" s="5">
        <v>107</v>
      </c>
      <c r="BK3034" s="5">
        <v>109</v>
      </c>
      <c r="BL3034" s="5">
        <v>110</v>
      </c>
      <c r="BM3034" s="5">
        <v>112</v>
      </c>
      <c r="BN3034" s="5">
        <v>114</v>
      </c>
      <c r="BO3034" s="5">
        <v>114</v>
      </c>
      <c r="BP3034" s="5">
        <v>116</v>
      </c>
      <c r="BQ3034" s="5">
        <v>114</v>
      </c>
      <c r="BR3034" s="5">
        <v>108</v>
      </c>
      <c r="BS3034">
        <v>111</v>
      </c>
      <c r="BT3034">
        <v>113</v>
      </c>
      <c r="BU3034">
        <v>113</v>
      </c>
      <c r="BV3034">
        <v>113</v>
      </c>
      <c r="BW3034">
        <v>110</v>
      </c>
      <c r="BX3034">
        <v>112</v>
      </c>
      <c r="BY3034">
        <v>112</v>
      </c>
      <c r="BZ3034">
        <v>112</v>
      </c>
      <c r="CA3034">
        <v>111</v>
      </c>
      <c r="CB3034">
        <v>105</v>
      </c>
      <c r="CC3034">
        <v>107</v>
      </c>
      <c r="CD3034">
        <v>103</v>
      </c>
      <c r="CE3034">
        <v>107</v>
      </c>
      <c r="CF3034">
        <v>108</v>
      </c>
      <c r="CG3034">
        <v>108</v>
      </c>
      <c r="CH3034">
        <v>106</v>
      </c>
      <c r="CI3034">
        <v>104</v>
      </c>
      <c r="CJ3034">
        <v>101</v>
      </c>
      <c r="CK3034">
        <v>105</v>
      </c>
      <c r="CL3034">
        <v>91</v>
      </c>
      <c r="CM3034">
        <v>100</v>
      </c>
      <c r="CN3034">
        <v>103</v>
      </c>
      <c r="CO3034">
        <v>100</v>
      </c>
      <c r="CP3034">
        <v>103</v>
      </c>
      <c r="CQ3034">
        <v>104</v>
      </c>
      <c r="CR3034">
        <v>105</v>
      </c>
      <c r="CS3034">
        <v>103</v>
      </c>
      <c r="CT3034">
        <v>105</v>
      </c>
      <c r="CU3034">
        <v>108</v>
      </c>
      <c r="CV3034">
        <v>109</v>
      </c>
      <c r="CW3034">
        <v>110</v>
      </c>
      <c r="CX3034" t="s">
        <v>2</v>
      </c>
      <c r="CY3034" t="s">
        <v>156</v>
      </c>
    </row>
    <row r="3035" spans="1:103" x14ac:dyDescent="0.25">
      <c r="A3035" t="s">
        <v>77</v>
      </c>
      <c r="B3035">
        <v>34.8536</v>
      </c>
      <c r="C3035">
        <v>-116.7869</v>
      </c>
      <c r="D3035">
        <v>1919</v>
      </c>
      <c r="E3035" t="s">
        <v>1</v>
      </c>
      <c r="F3035">
        <v>178.9</v>
      </c>
      <c r="G3035">
        <v>1995</v>
      </c>
      <c r="H3035">
        <v>8</v>
      </c>
      <c r="I3035" t="s">
        <v>260</v>
      </c>
      <c r="J3035">
        <v>92</v>
      </c>
      <c r="K3035">
        <v>90</v>
      </c>
      <c r="L3035">
        <v>94</v>
      </c>
      <c r="M3035">
        <v>98</v>
      </c>
      <c r="N3035">
        <v>87</v>
      </c>
      <c r="O3035">
        <v>83</v>
      </c>
      <c r="P3035">
        <v>71</v>
      </c>
      <c r="Q3035">
        <v>80</v>
      </c>
      <c r="R3035">
        <v>89</v>
      </c>
      <c r="S3035">
        <v>98</v>
      </c>
      <c r="T3035">
        <v>106</v>
      </c>
      <c r="U3035">
        <v>108</v>
      </c>
      <c r="V3035">
        <v>106</v>
      </c>
      <c r="W3035">
        <v>100</v>
      </c>
      <c r="X3035">
        <v>79</v>
      </c>
      <c r="Y3035">
        <v>65</v>
      </c>
      <c r="Z3035">
        <v>81</v>
      </c>
      <c r="AA3035">
        <v>93</v>
      </c>
      <c r="AB3035">
        <v>95</v>
      </c>
      <c r="AC3035">
        <v>93</v>
      </c>
      <c r="AD3035">
        <v>95</v>
      </c>
      <c r="AE3035">
        <v>100</v>
      </c>
      <c r="AF3035">
        <v>104</v>
      </c>
      <c r="AG3035">
        <v>107</v>
      </c>
      <c r="AH3035">
        <v>110</v>
      </c>
      <c r="AI3035">
        <v>110</v>
      </c>
      <c r="AJ3035">
        <v>107</v>
      </c>
      <c r="AK3035">
        <v>106</v>
      </c>
      <c r="AL3035">
        <v>101</v>
      </c>
      <c r="AM3035">
        <v>101</v>
      </c>
      <c r="AN3035" s="5">
        <v>98</v>
      </c>
      <c r="AO3035" s="5">
        <v>99</v>
      </c>
      <c r="AP3035" s="5">
        <v>100</v>
      </c>
      <c r="AQ3035" s="5">
        <v>106</v>
      </c>
      <c r="AR3035" s="5">
        <v>109</v>
      </c>
      <c r="AS3035" s="5">
        <v>109</v>
      </c>
      <c r="AT3035" s="5">
        <v>109</v>
      </c>
      <c r="AU3035" s="5">
        <v>109</v>
      </c>
      <c r="AV3035" s="5">
        <v>109</v>
      </c>
      <c r="AW3035" s="5">
        <v>104</v>
      </c>
      <c r="AX3035" s="5">
        <v>105</v>
      </c>
      <c r="AY3035" s="5">
        <v>98</v>
      </c>
      <c r="AZ3035" s="5">
        <v>98</v>
      </c>
      <c r="BA3035" s="5">
        <v>106</v>
      </c>
      <c r="BB3035" s="5">
        <v>108</v>
      </c>
      <c r="BC3035" s="5">
        <v>95</v>
      </c>
      <c r="BD3035" s="5">
        <v>103</v>
      </c>
      <c r="BE3035" s="5">
        <v>102</v>
      </c>
      <c r="BF3035" s="5">
        <v>101</v>
      </c>
      <c r="BG3035" s="5">
        <v>100</v>
      </c>
      <c r="BH3035" s="5">
        <v>100</v>
      </c>
      <c r="BI3035" s="5">
        <v>101</v>
      </c>
      <c r="BJ3035" s="5">
        <v>107</v>
      </c>
      <c r="BK3035" s="5">
        <v>110</v>
      </c>
      <c r="BL3035" s="5">
        <v>113</v>
      </c>
      <c r="BM3035" s="5">
        <v>114</v>
      </c>
      <c r="BN3035" s="5">
        <v>115</v>
      </c>
      <c r="BO3035" s="5">
        <v>117</v>
      </c>
      <c r="BP3035" s="5">
        <v>116</v>
      </c>
      <c r="BQ3035" s="5">
        <v>113</v>
      </c>
      <c r="BR3035" s="5">
        <v>112</v>
      </c>
      <c r="BS3035">
        <v>115</v>
      </c>
      <c r="BT3035">
        <v>113</v>
      </c>
      <c r="BU3035">
        <v>111</v>
      </c>
      <c r="BV3035">
        <v>108</v>
      </c>
      <c r="BW3035">
        <v>108</v>
      </c>
      <c r="BX3035">
        <v>110</v>
      </c>
      <c r="BY3035">
        <v>109</v>
      </c>
      <c r="BZ3035">
        <v>111</v>
      </c>
      <c r="CA3035">
        <v>111</v>
      </c>
      <c r="CB3035">
        <v>107</v>
      </c>
      <c r="CC3035">
        <v>107</v>
      </c>
      <c r="CD3035">
        <v>106</v>
      </c>
      <c r="CE3035">
        <v>107</v>
      </c>
      <c r="CF3035">
        <v>107</v>
      </c>
      <c r="CG3035">
        <v>107</v>
      </c>
      <c r="CH3035">
        <v>100</v>
      </c>
      <c r="CI3035">
        <v>100</v>
      </c>
      <c r="CJ3035">
        <v>101</v>
      </c>
      <c r="CK3035">
        <v>104</v>
      </c>
      <c r="CL3035">
        <v>94</v>
      </c>
      <c r="CM3035">
        <v>98</v>
      </c>
      <c r="CN3035">
        <v>104</v>
      </c>
      <c r="CO3035">
        <v>105</v>
      </c>
      <c r="CP3035">
        <v>106</v>
      </c>
      <c r="CQ3035">
        <v>103</v>
      </c>
      <c r="CR3035">
        <v>103</v>
      </c>
      <c r="CS3035">
        <v>103</v>
      </c>
      <c r="CT3035">
        <v>104</v>
      </c>
      <c r="CU3035">
        <v>105</v>
      </c>
      <c r="CV3035">
        <v>109</v>
      </c>
      <c r="CW3035">
        <v>110</v>
      </c>
      <c r="CX3035" t="s">
        <v>5</v>
      </c>
      <c r="CY3035" t="s">
        <v>78</v>
      </c>
    </row>
    <row r="3036" spans="1:103" x14ac:dyDescent="0.25">
      <c r="A3036" t="s">
        <v>103</v>
      </c>
      <c r="B3036">
        <v>36.234699999999997</v>
      </c>
      <c r="C3036">
        <v>-115.1164</v>
      </c>
      <c r="D3036">
        <v>1898</v>
      </c>
      <c r="E3036" t="s">
        <v>1</v>
      </c>
      <c r="F3036">
        <v>158.69999999999999</v>
      </c>
      <c r="G3036">
        <v>1995</v>
      </c>
      <c r="H3036">
        <v>8</v>
      </c>
      <c r="I3036" t="s">
        <v>260</v>
      </c>
      <c r="J3036">
        <v>99</v>
      </c>
      <c r="K3036">
        <v>91</v>
      </c>
      <c r="N3036">
        <v>96</v>
      </c>
      <c r="O3036">
        <v>82</v>
      </c>
      <c r="P3036">
        <v>66</v>
      </c>
      <c r="Q3036">
        <v>77</v>
      </c>
      <c r="R3036">
        <v>86</v>
      </c>
      <c r="S3036">
        <v>93</v>
      </c>
      <c r="T3036">
        <v>102</v>
      </c>
      <c r="U3036">
        <v>107</v>
      </c>
      <c r="V3036">
        <v>105</v>
      </c>
      <c r="W3036">
        <v>103</v>
      </c>
      <c r="X3036">
        <v>87</v>
      </c>
      <c r="Y3036">
        <v>71</v>
      </c>
      <c r="Z3036">
        <v>80</v>
      </c>
      <c r="AA3036">
        <v>88</v>
      </c>
      <c r="AB3036">
        <v>94</v>
      </c>
      <c r="AC3036">
        <v>94</v>
      </c>
      <c r="AD3036">
        <v>93</v>
      </c>
      <c r="AE3036">
        <v>96</v>
      </c>
      <c r="AF3036">
        <v>100</v>
      </c>
      <c r="AG3036">
        <v>102</v>
      </c>
      <c r="AH3036">
        <v>105</v>
      </c>
      <c r="AI3036">
        <v>107</v>
      </c>
      <c r="AJ3036">
        <v>107</v>
      </c>
      <c r="AK3036">
        <v>106</v>
      </c>
      <c r="AL3036">
        <v>100</v>
      </c>
      <c r="AM3036">
        <v>98</v>
      </c>
      <c r="AN3036" s="5">
        <v>99</v>
      </c>
      <c r="AO3036" s="5">
        <v>100</v>
      </c>
      <c r="AP3036" s="5">
        <v>100</v>
      </c>
      <c r="AQ3036" s="5">
        <v>104</v>
      </c>
      <c r="AR3036" s="5">
        <v>101</v>
      </c>
      <c r="AS3036" s="5">
        <v>107</v>
      </c>
      <c r="AT3036" s="8">
        <f>(2*AS3036+AV3036)/3</f>
        <v>108.33333333333333</v>
      </c>
      <c r="AU3036" s="8">
        <f>(AT3036+2*AW3036)/3</f>
        <v>103.44444444444444</v>
      </c>
      <c r="AV3036" s="5">
        <v>111</v>
      </c>
      <c r="AW3036" s="5">
        <v>101</v>
      </c>
      <c r="AX3036" s="5">
        <v>105</v>
      </c>
      <c r="AY3036" s="5">
        <v>101</v>
      </c>
      <c r="AZ3036" s="5">
        <v>101</v>
      </c>
      <c r="BA3036" s="5">
        <v>101</v>
      </c>
      <c r="BB3036" s="5">
        <v>107</v>
      </c>
      <c r="BC3036" s="5">
        <v>107</v>
      </c>
      <c r="BD3036" s="5">
        <v>100</v>
      </c>
      <c r="BE3036" s="5">
        <v>96</v>
      </c>
      <c r="BF3036" s="5">
        <v>102</v>
      </c>
      <c r="BG3036" s="5">
        <v>103</v>
      </c>
      <c r="BH3036" s="5">
        <v>102</v>
      </c>
      <c r="BI3036" s="5">
        <v>104</v>
      </c>
      <c r="BJ3036" s="5">
        <v>105</v>
      </c>
      <c r="BK3036" s="5">
        <v>108</v>
      </c>
      <c r="BL3036" s="5">
        <v>109</v>
      </c>
      <c r="BM3036" s="5">
        <v>111</v>
      </c>
      <c r="BN3036" s="5">
        <v>113</v>
      </c>
      <c r="BO3036" s="5">
        <v>114</v>
      </c>
      <c r="BP3036" s="5">
        <v>116</v>
      </c>
      <c r="BQ3036" s="5">
        <v>114</v>
      </c>
      <c r="BR3036" s="5">
        <v>107</v>
      </c>
      <c r="BS3036">
        <v>110</v>
      </c>
      <c r="BT3036">
        <v>112</v>
      </c>
      <c r="BU3036">
        <v>110</v>
      </c>
      <c r="BV3036">
        <v>111</v>
      </c>
      <c r="BW3036">
        <v>109</v>
      </c>
      <c r="BX3036">
        <v>109</v>
      </c>
      <c r="BY3036">
        <v>111</v>
      </c>
      <c r="BZ3036">
        <v>110</v>
      </c>
      <c r="CA3036">
        <v>112</v>
      </c>
      <c r="CB3036">
        <v>103</v>
      </c>
      <c r="CC3036">
        <v>105</v>
      </c>
      <c r="CD3036">
        <v>100</v>
      </c>
      <c r="CE3036">
        <v>106</v>
      </c>
      <c r="CF3036">
        <v>107</v>
      </c>
      <c r="CG3036">
        <v>105</v>
      </c>
      <c r="CH3036">
        <v>102</v>
      </c>
      <c r="CI3036">
        <v>100</v>
      </c>
      <c r="CK3036">
        <v>104</v>
      </c>
      <c r="CL3036">
        <v>84</v>
      </c>
      <c r="CM3036">
        <v>98</v>
      </c>
      <c r="CN3036">
        <v>103</v>
      </c>
      <c r="CO3036">
        <v>102</v>
      </c>
      <c r="CP3036">
        <v>104</v>
      </c>
      <c r="CQ3036">
        <v>102</v>
      </c>
      <c r="CS3036">
        <v>103</v>
      </c>
      <c r="CT3036">
        <v>104</v>
      </c>
      <c r="CU3036">
        <v>106</v>
      </c>
      <c r="CV3036">
        <v>108</v>
      </c>
      <c r="CW3036">
        <v>108</v>
      </c>
      <c r="CX3036" t="s">
        <v>2</v>
      </c>
      <c r="CY3036" t="s">
        <v>104</v>
      </c>
    </row>
    <row r="3037" spans="1:103" x14ac:dyDescent="0.25">
      <c r="A3037" t="s">
        <v>45</v>
      </c>
      <c r="B3037">
        <v>35.763599999999997</v>
      </c>
      <c r="C3037">
        <v>-117.3908</v>
      </c>
      <c r="D3037">
        <v>1695</v>
      </c>
      <c r="E3037" t="s">
        <v>1</v>
      </c>
      <c r="F3037">
        <v>90.8</v>
      </c>
      <c r="G3037">
        <v>1995</v>
      </c>
      <c r="H3037">
        <v>8</v>
      </c>
      <c r="I3037" t="s">
        <v>260</v>
      </c>
      <c r="J3037">
        <v>95</v>
      </c>
      <c r="K3037">
        <v>91</v>
      </c>
      <c r="L3037">
        <v>89</v>
      </c>
      <c r="M3037">
        <v>90</v>
      </c>
      <c r="N3037">
        <v>95</v>
      </c>
      <c r="O3037">
        <v>86</v>
      </c>
      <c r="P3037">
        <v>79</v>
      </c>
      <c r="Q3037">
        <v>67</v>
      </c>
      <c r="R3037">
        <v>75</v>
      </c>
      <c r="S3037">
        <v>84</v>
      </c>
      <c r="T3037">
        <v>93</v>
      </c>
      <c r="U3037">
        <v>100</v>
      </c>
      <c r="V3037">
        <v>102</v>
      </c>
      <c r="W3037">
        <v>100</v>
      </c>
      <c r="X3037">
        <v>99</v>
      </c>
      <c r="Y3037">
        <v>76</v>
      </c>
      <c r="Z3037">
        <v>65</v>
      </c>
      <c r="AA3037">
        <v>76</v>
      </c>
      <c r="AB3037">
        <v>86</v>
      </c>
      <c r="AC3037">
        <v>89</v>
      </c>
      <c r="AD3037">
        <v>89</v>
      </c>
      <c r="AE3037">
        <v>88</v>
      </c>
      <c r="AF3037">
        <v>96</v>
      </c>
      <c r="AG3037">
        <v>101</v>
      </c>
      <c r="AH3037">
        <v>102</v>
      </c>
      <c r="AI3037">
        <v>105</v>
      </c>
      <c r="AJ3037">
        <v>108</v>
      </c>
      <c r="AK3037">
        <v>104</v>
      </c>
      <c r="AL3037">
        <v>102</v>
      </c>
      <c r="AM3037">
        <v>100</v>
      </c>
      <c r="AN3037" s="5">
        <v>100</v>
      </c>
      <c r="AO3037" s="5">
        <v>97</v>
      </c>
      <c r="AP3037" s="5">
        <v>96</v>
      </c>
      <c r="AQ3037" s="5">
        <v>96</v>
      </c>
      <c r="AR3037" s="5">
        <v>99</v>
      </c>
      <c r="AS3037" s="5">
        <v>101</v>
      </c>
      <c r="AT3037" s="5">
        <v>105</v>
      </c>
      <c r="AU3037" s="5">
        <v>102</v>
      </c>
      <c r="AV3037" s="5">
        <v>102</v>
      </c>
      <c r="AW3037" s="5">
        <v>104</v>
      </c>
      <c r="AX3037" s="5">
        <v>101</v>
      </c>
      <c r="AY3037" s="5">
        <v>99</v>
      </c>
      <c r="AZ3037" s="5">
        <v>98</v>
      </c>
      <c r="BA3037" s="8">
        <f>(2*AZ3037+BC3037)/3</f>
        <v>99.333333333333329</v>
      </c>
      <c r="BB3037" s="8">
        <f>(BA3037+2*BD3037)/3</f>
        <v>97.777777777777771</v>
      </c>
      <c r="BC3037" s="5">
        <v>102</v>
      </c>
      <c r="BD3037" s="5">
        <v>97</v>
      </c>
      <c r="BE3037" s="5">
        <v>96</v>
      </c>
      <c r="BF3037" s="5">
        <v>95</v>
      </c>
      <c r="BG3037" s="5">
        <v>96</v>
      </c>
      <c r="BH3037" s="5">
        <v>98</v>
      </c>
      <c r="BI3037" s="5">
        <v>98</v>
      </c>
      <c r="BJ3037" s="5">
        <v>101</v>
      </c>
      <c r="BK3037" s="5">
        <v>105</v>
      </c>
      <c r="BL3037" s="5">
        <v>105</v>
      </c>
      <c r="BM3037" s="5">
        <v>107</v>
      </c>
      <c r="BN3037" s="5">
        <v>109</v>
      </c>
      <c r="BO3037" s="5">
        <v>112</v>
      </c>
      <c r="BP3037" s="5">
        <v>112</v>
      </c>
      <c r="BQ3037" s="5">
        <v>113</v>
      </c>
      <c r="BR3037" s="5">
        <v>108</v>
      </c>
      <c r="BS3037">
        <v>112</v>
      </c>
      <c r="BT3037">
        <v>110</v>
      </c>
      <c r="BU3037">
        <v>109</v>
      </c>
      <c r="BV3037">
        <v>103</v>
      </c>
      <c r="BW3037">
        <v>105</v>
      </c>
      <c r="BX3037">
        <v>106</v>
      </c>
      <c r="BY3037">
        <v>105</v>
      </c>
      <c r="BZ3037">
        <v>105</v>
      </c>
      <c r="CA3037">
        <v>107</v>
      </c>
      <c r="CB3037">
        <v>102</v>
      </c>
      <c r="CC3037">
        <v>100</v>
      </c>
      <c r="CD3037">
        <v>101</v>
      </c>
      <c r="CE3037">
        <v>103</v>
      </c>
      <c r="CF3037">
        <v>102</v>
      </c>
      <c r="CG3037">
        <v>101</v>
      </c>
      <c r="CH3037">
        <v>98</v>
      </c>
      <c r="CI3037">
        <v>96</v>
      </c>
      <c r="CJ3037">
        <v>96</v>
      </c>
      <c r="CK3037">
        <v>104</v>
      </c>
      <c r="CL3037">
        <v>93</v>
      </c>
      <c r="CM3037">
        <v>94</v>
      </c>
      <c r="CN3037">
        <v>103</v>
      </c>
      <c r="CO3037">
        <v>104</v>
      </c>
      <c r="CP3037">
        <v>101</v>
      </c>
      <c r="CQ3037">
        <v>102</v>
      </c>
      <c r="CR3037">
        <v>103</v>
      </c>
      <c r="CS3037">
        <v>102</v>
      </c>
      <c r="CT3037">
        <v>103</v>
      </c>
      <c r="CU3037">
        <v>104</v>
      </c>
      <c r="CV3037">
        <v>107</v>
      </c>
      <c r="CW3037">
        <v>109</v>
      </c>
      <c r="CX3037" t="s">
        <v>5</v>
      </c>
      <c r="CY3037" t="s">
        <v>46</v>
      </c>
    </row>
    <row r="3038" spans="1:103" x14ac:dyDescent="0.25">
      <c r="A3038" t="s">
        <v>63</v>
      </c>
      <c r="B3038">
        <v>36.549999999999997</v>
      </c>
      <c r="C3038">
        <v>-114.45829999999999</v>
      </c>
      <c r="D3038">
        <v>1294</v>
      </c>
      <c r="E3038" t="s">
        <v>1</v>
      </c>
      <c r="F3038">
        <v>215.3</v>
      </c>
      <c r="G3038">
        <v>1995</v>
      </c>
      <c r="H3038">
        <v>8</v>
      </c>
      <c r="I3038" t="s">
        <v>260</v>
      </c>
      <c r="J3038">
        <v>103</v>
      </c>
      <c r="K3038">
        <v>95</v>
      </c>
      <c r="L3038">
        <v>96</v>
      </c>
      <c r="M3038">
        <v>99</v>
      </c>
      <c r="N3038">
        <v>102</v>
      </c>
      <c r="O3038">
        <v>84</v>
      </c>
      <c r="P3038">
        <v>71</v>
      </c>
      <c r="Q3038">
        <v>84</v>
      </c>
      <c r="R3038">
        <v>90</v>
      </c>
      <c r="S3038">
        <v>100</v>
      </c>
      <c r="T3038">
        <v>108</v>
      </c>
      <c r="U3038">
        <v>112</v>
      </c>
      <c r="V3038">
        <v>109</v>
      </c>
      <c r="W3038">
        <v>106</v>
      </c>
      <c r="X3038">
        <v>96</v>
      </c>
      <c r="Y3038">
        <v>83</v>
      </c>
      <c r="Z3038">
        <v>92</v>
      </c>
      <c r="AA3038">
        <v>92</v>
      </c>
      <c r="AB3038">
        <v>99</v>
      </c>
      <c r="AC3038">
        <v>100</v>
      </c>
      <c r="AD3038">
        <v>96</v>
      </c>
      <c r="AE3038">
        <v>100</v>
      </c>
      <c r="AF3038">
        <v>105</v>
      </c>
      <c r="AG3038">
        <v>108</v>
      </c>
      <c r="AH3038">
        <v>112</v>
      </c>
      <c r="AI3038">
        <v>111</v>
      </c>
      <c r="AJ3038">
        <v>111</v>
      </c>
      <c r="AK3038">
        <v>110</v>
      </c>
      <c r="AL3038">
        <v>103</v>
      </c>
      <c r="AM3038">
        <v>105</v>
      </c>
      <c r="AN3038" s="5">
        <v>107</v>
      </c>
      <c r="AO3038" s="5">
        <v>107</v>
      </c>
      <c r="AP3038" s="5">
        <v>110</v>
      </c>
      <c r="AQ3038" s="5">
        <v>108</v>
      </c>
      <c r="AR3038" s="5">
        <v>109</v>
      </c>
      <c r="AS3038" s="5">
        <v>111</v>
      </c>
      <c r="AT3038" s="5">
        <v>117</v>
      </c>
      <c r="AU3038" s="5">
        <v>118</v>
      </c>
      <c r="AV3038" s="5">
        <v>116</v>
      </c>
      <c r="AW3038" s="5">
        <v>109</v>
      </c>
      <c r="AX3038" s="5">
        <v>107</v>
      </c>
      <c r="AY3038" s="5">
        <v>106</v>
      </c>
      <c r="AZ3038" s="5">
        <v>109</v>
      </c>
      <c r="BA3038" s="5">
        <v>112</v>
      </c>
      <c r="BB3038" s="5">
        <v>116</v>
      </c>
      <c r="BC3038" s="5">
        <v>106</v>
      </c>
      <c r="BD3038" s="5">
        <v>99</v>
      </c>
      <c r="BE3038" s="5">
        <v>106</v>
      </c>
      <c r="BF3038" s="5">
        <v>108</v>
      </c>
      <c r="BG3038" s="5">
        <v>111</v>
      </c>
      <c r="BH3038" s="5">
        <v>112</v>
      </c>
      <c r="BI3038" s="5">
        <v>110</v>
      </c>
      <c r="BJ3038" s="5">
        <v>113</v>
      </c>
      <c r="BK3038" s="5">
        <v>112</v>
      </c>
      <c r="BL3038" s="5">
        <v>114</v>
      </c>
      <c r="BM3038" s="5">
        <v>116</v>
      </c>
      <c r="BN3038" s="5">
        <v>117</v>
      </c>
      <c r="BO3038" s="5">
        <v>118</v>
      </c>
      <c r="BP3038" s="5">
        <v>118</v>
      </c>
      <c r="BQ3038" s="5">
        <v>119</v>
      </c>
      <c r="BR3038" s="5">
        <v>113</v>
      </c>
      <c r="BS3038">
        <v>115</v>
      </c>
      <c r="BT3038">
        <v>117</v>
      </c>
      <c r="BU3038">
        <v>116</v>
      </c>
      <c r="BV3038">
        <v>115</v>
      </c>
      <c r="BW3038">
        <v>116</v>
      </c>
      <c r="BX3038">
        <v>112</v>
      </c>
      <c r="BY3038">
        <v>113</v>
      </c>
      <c r="BZ3038">
        <v>114</v>
      </c>
      <c r="CA3038">
        <v>115</v>
      </c>
      <c r="CB3038">
        <v>115</v>
      </c>
      <c r="CC3038">
        <v>110</v>
      </c>
      <c r="CD3038">
        <v>112</v>
      </c>
      <c r="CE3038">
        <v>110</v>
      </c>
      <c r="CF3038">
        <v>112</v>
      </c>
      <c r="CG3038">
        <v>107</v>
      </c>
      <c r="CH3038">
        <v>105</v>
      </c>
      <c r="CI3038">
        <v>106</v>
      </c>
      <c r="CJ3038">
        <v>110</v>
      </c>
      <c r="CK3038">
        <v>111</v>
      </c>
      <c r="CL3038">
        <v>97</v>
      </c>
      <c r="CM3038">
        <v>105</v>
      </c>
      <c r="CN3038">
        <v>109</v>
      </c>
      <c r="CO3038">
        <v>109</v>
      </c>
      <c r="CP3038">
        <v>107</v>
      </c>
      <c r="CQ3038">
        <v>106</v>
      </c>
      <c r="CR3038">
        <v>107</v>
      </c>
      <c r="CS3038">
        <v>108</v>
      </c>
      <c r="CT3038">
        <v>109</v>
      </c>
      <c r="CU3038">
        <v>111</v>
      </c>
      <c r="CV3038">
        <v>112</v>
      </c>
      <c r="CW3038">
        <v>114</v>
      </c>
      <c r="CX3038" t="s">
        <v>2</v>
      </c>
      <c r="CY3038" t="s">
        <v>64</v>
      </c>
    </row>
    <row r="3039" spans="1:103" x14ac:dyDescent="0.25">
      <c r="A3039" t="s">
        <v>185</v>
      </c>
      <c r="B3039">
        <v>36.03</v>
      </c>
      <c r="C3039">
        <v>-114.3289</v>
      </c>
      <c r="D3039">
        <v>1280</v>
      </c>
      <c r="E3039" t="s">
        <v>1</v>
      </c>
      <c r="F3039">
        <v>232.5</v>
      </c>
      <c r="G3039">
        <v>1995</v>
      </c>
      <c r="H3039">
        <v>8</v>
      </c>
      <c r="I3039" t="s">
        <v>260</v>
      </c>
      <c r="J3039">
        <v>98</v>
      </c>
      <c r="K3039">
        <v>104</v>
      </c>
      <c r="L3039">
        <v>104</v>
      </c>
      <c r="M3039">
        <v>94</v>
      </c>
      <c r="N3039">
        <v>100</v>
      </c>
      <c r="O3039">
        <v>102</v>
      </c>
      <c r="P3039">
        <v>82</v>
      </c>
      <c r="Q3039">
        <v>71</v>
      </c>
      <c r="R3039">
        <v>87</v>
      </c>
      <c r="S3039">
        <v>96</v>
      </c>
      <c r="T3039">
        <v>104</v>
      </c>
      <c r="U3039">
        <v>111</v>
      </c>
      <c r="V3039">
        <v>107</v>
      </c>
      <c r="W3039">
        <v>108</v>
      </c>
      <c r="X3039">
        <v>106</v>
      </c>
      <c r="Y3039">
        <v>79</v>
      </c>
      <c r="Z3039">
        <v>80</v>
      </c>
      <c r="AA3039">
        <v>82</v>
      </c>
      <c r="AB3039">
        <v>90</v>
      </c>
      <c r="AC3039">
        <v>92</v>
      </c>
      <c r="AD3039">
        <v>101</v>
      </c>
      <c r="AE3039">
        <v>94</v>
      </c>
      <c r="AF3039">
        <v>97</v>
      </c>
      <c r="AG3039">
        <v>101</v>
      </c>
      <c r="AH3039">
        <v>108</v>
      </c>
      <c r="AI3039">
        <v>110</v>
      </c>
      <c r="AJ3039">
        <v>111</v>
      </c>
      <c r="AK3039">
        <v>111</v>
      </c>
      <c r="AL3039">
        <v>108</v>
      </c>
      <c r="AM3039">
        <v>101</v>
      </c>
      <c r="AN3039" s="5">
        <v>100</v>
      </c>
      <c r="AO3039" s="5">
        <v>104</v>
      </c>
      <c r="AP3039" s="5">
        <v>103</v>
      </c>
      <c r="AQ3039" s="5">
        <v>105</v>
      </c>
      <c r="AR3039" s="5">
        <v>103</v>
      </c>
      <c r="AS3039" s="5">
        <v>108</v>
      </c>
      <c r="AT3039" s="5">
        <v>111</v>
      </c>
      <c r="AU3039" s="5">
        <v>114</v>
      </c>
      <c r="AV3039" s="5">
        <v>113</v>
      </c>
      <c r="AW3039" s="5">
        <v>115</v>
      </c>
      <c r="AX3039" s="5">
        <v>106</v>
      </c>
      <c r="AY3039" s="5">
        <v>103</v>
      </c>
      <c r="AZ3039" s="5">
        <v>104</v>
      </c>
      <c r="BA3039" s="5">
        <v>108</v>
      </c>
      <c r="BB3039" s="5">
        <v>110</v>
      </c>
      <c r="BC3039" s="5">
        <v>109</v>
      </c>
      <c r="BD3039" s="5">
        <v>102</v>
      </c>
      <c r="BE3039" s="5">
        <v>99</v>
      </c>
      <c r="BF3039" s="5">
        <v>105</v>
      </c>
      <c r="BG3039" s="5">
        <v>107</v>
      </c>
      <c r="BH3039" s="5">
        <v>108</v>
      </c>
      <c r="BI3039" s="5">
        <v>107</v>
      </c>
      <c r="BJ3039" s="5">
        <v>107</v>
      </c>
      <c r="BK3039" s="5">
        <v>108</v>
      </c>
      <c r="BL3039" s="5">
        <v>112</v>
      </c>
      <c r="BM3039" s="5">
        <v>114</v>
      </c>
      <c r="BN3039" s="5">
        <v>115</v>
      </c>
      <c r="BO3039" s="5">
        <v>115</v>
      </c>
      <c r="BP3039" s="5">
        <v>117</v>
      </c>
      <c r="BQ3039" s="5">
        <v>120</v>
      </c>
      <c r="BR3039" s="5">
        <v>116</v>
      </c>
      <c r="BS3039">
        <v>109</v>
      </c>
      <c r="BT3039">
        <v>114</v>
      </c>
      <c r="BU3039">
        <v>116</v>
      </c>
      <c r="BV3039">
        <v>116</v>
      </c>
      <c r="BW3039">
        <v>115</v>
      </c>
      <c r="BX3039">
        <v>113</v>
      </c>
      <c r="BY3039">
        <v>115</v>
      </c>
      <c r="BZ3039">
        <v>115</v>
      </c>
      <c r="CA3039">
        <v>114</v>
      </c>
      <c r="CB3039">
        <v>116</v>
      </c>
      <c r="CC3039">
        <v>111</v>
      </c>
      <c r="CD3039">
        <v>111</v>
      </c>
      <c r="CE3039">
        <v>106</v>
      </c>
      <c r="CF3039">
        <v>108</v>
      </c>
      <c r="CG3039">
        <v>112</v>
      </c>
      <c r="CH3039">
        <v>107</v>
      </c>
      <c r="CI3039">
        <v>104</v>
      </c>
      <c r="CJ3039">
        <v>105</v>
      </c>
      <c r="CK3039">
        <v>104</v>
      </c>
      <c r="CL3039">
        <v>105</v>
      </c>
      <c r="CM3039">
        <v>95</v>
      </c>
      <c r="CN3039">
        <v>100</v>
      </c>
      <c r="CO3039">
        <v>105</v>
      </c>
      <c r="CP3039">
        <v>105</v>
      </c>
      <c r="CQ3039">
        <v>106</v>
      </c>
      <c r="CR3039">
        <v>107</v>
      </c>
      <c r="CS3039">
        <v>108</v>
      </c>
      <c r="CT3039">
        <v>106</v>
      </c>
      <c r="CU3039">
        <v>110</v>
      </c>
      <c r="CV3039">
        <v>111</v>
      </c>
      <c r="CW3039">
        <v>111</v>
      </c>
      <c r="CX3039" t="s">
        <v>122</v>
      </c>
      <c r="CY3039" t="s">
        <v>186</v>
      </c>
    </row>
    <row r="3040" spans="1:103" x14ac:dyDescent="0.25">
      <c r="A3040" t="s">
        <v>187</v>
      </c>
      <c r="B3040">
        <v>36.141399999999997</v>
      </c>
      <c r="C3040">
        <v>-114.72750000000001</v>
      </c>
      <c r="D3040">
        <v>1270</v>
      </c>
      <c r="E3040" t="s">
        <v>1</v>
      </c>
      <c r="F3040">
        <v>194.9</v>
      </c>
      <c r="G3040">
        <v>1995</v>
      </c>
      <c r="H3040">
        <v>8</v>
      </c>
      <c r="I3040" t="s">
        <v>260</v>
      </c>
      <c r="J3040">
        <v>103</v>
      </c>
      <c r="K3040">
        <v>95</v>
      </c>
      <c r="L3040">
        <v>97</v>
      </c>
      <c r="M3040">
        <v>100</v>
      </c>
      <c r="N3040">
        <v>100</v>
      </c>
      <c r="O3040">
        <v>86</v>
      </c>
      <c r="P3040">
        <v>72</v>
      </c>
      <c r="Q3040">
        <v>80</v>
      </c>
      <c r="R3040">
        <v>90</v>
      </c>
      <c r="S3040">
        <v>99</v>
      </c>
      <c r="T3040">
        <v>107</v>
      </c>
      <c r="U3040">
        <v>109</v>
      </c>
      <c r="V3040">
        <v>108</v>
      </c>
      <c r="W3040">
        <v>104</v>
      </c>
      <c r="X3040">
        <v>95</v>
      </c>
      <c r="Y3040">
        <v>75</v>
      </c>
      <c r="Z3040">
        <v>84</v>
      </c>
      <c r="AA3040">
        <v>94</v>
      </c>
      <c r="AB3040">
        <v>99</v>
      </c>
      <c r="AC3040">
        <v>100</v>
      </c>
      <c r="AD3040">
        <v>95</v>
      </c>
      <c r="AE3040">
        <v>100</v>
      </c>
      <c r="AF3040">
        <v>106</v>
      </c>
      <c r="AG3040">
        <v>106</v>
      </c>
      <c r="AH3040">
        <v>109</v>
      </c>
      <c r="AI3040">
        <v>113</v>
      </c>
      <c r="AJ3040">
        <v>110</v>
      </c>
      <c r="AK3040">
        <v>110</v>
      </c>
      <c r="AL3040">
        <v>106</v>
      </c>
      <c r="AM3040">
        <v>103</v>
      </c>
      <c r="AN3040" s="5">
        <v>105</v>
      </c>
      <c r="AO3040" s="5">
        <v>104</v>
      </c>
      <c r="AP3040" s="5">
        <v>107</v>
      </c>
      <c r="AQ3040" s="5">
        <v>105</v>
      </c>
      <c r="AR3040" s="5">
        <v>110</v>
      </c>
      <c r="AS3040" s="5">
        <v>110</v>
      </c>
      <c r="AT3040" s="5">
        <v>113</v>
      </c>
      <c r="AU3040" s="5">
        <v>115</v>
      </c>
      <c r="AV3040" s="5">
        <v>115</v>
      </c>
      <c r="AW3040" s="5">
        <v>108</v>
      </c>
      <c r="AX3040" s="5">
        <v>105</v>
      </c>
      <c r="AY3040" s="5">
        <v>105</v>
      </c>
      <c r="AZ3040" s="5">
        <v>108</v>
      </c>
      <c r="BA3040" s="5">
        <v>106</v>
      </c>
      <c r="BB3040" s="5">
        <v>111</v>
      </c>
      <c r="BC3040" s="5">
        <v>104</v>
      </c>
      <c r="BD3040" s="5">
        <v>100</v>
      </c>
      <c r="BE3040" s="5">
        <v>106</v>
      </c>
      <c r="BF3040" s="5">
        <v>110</v>
      </c>
      <c r="BG3040" s="5">
        <v>109</v>
      </c>
      <c r="BH3040" s="5">
        <v>108</v>
      </c>
      <c r="BI3040" s="5">
        <v>107</v>
      </c>
      <c r="BJ3040" s="5">
        <v>110</v>
      </c>
      <c r="BK3040" s="5">
        <v>113</v>
      </c>
      <c r="BL3040" s="5">
        <v>114</v>
      </c>
      <c r="BM3040" s="5">
        <v>117</v>
      </c>
      <c r="BN3040" s="5">
        <v>118</v>
      </c>
      <c r="BO3040" s="5">
        <v>119</v>
      </c>
      <c r="BP3040" s="5">
        <v>120</v>
      </c>
      <c r="BQ3040" s="5">
        <v>118</v>
      </c>
      <c r="BR3040" s="5">
        <v>111</v>
      </c>
      <c r="BS3040">
        <v>110</v>
      </c>
      <c r="BT3040">
        <v>117</v>
      </c>
      <c r="BU3040">
        <v>116</v>
      </c>
      <c r="BV3040">
        <v>115</v>
      </c>
      <c r="BW3040">
        <v>114</v>
      </c>
      <c r="BX3040">
        <v>110</v>
      </c>
      <c r="BY3040">
        <v>115</v>
      </c>
      <c r="BZ3040">
        <v>115</v>
      </c>
      <c r="CA3040">
        <v>116</v>
      </c>
      <c r="CB3040">
        <v>108</v>
      </c>
      <c r="CC3040">
        <v>112</v>
      </c>
      <c r="CD3040">
        <v>102</v>
      </c>
      <c r="CE3040">
        <v>110</v>
      </c>
      <c r="CF3040">
        <v>112</v>
      </c>
      <c r="CG3040">
        <v>106</v>
      </c>
      <c r="CH3040">
        <v>104</v>
      </c>
      <c r="CI3040">
        <v>105</v>
      </c>
      <c r="CJ3040">
        <v>107</v>
      </c>
      <c r="CK3040">
        <v>109</v>
      </c>
      <c r="CL3040">
        <v>94</v>
      </c>
      <c r="CM3040">
        <v>104</v>
      </c>
      <c r="CN3040">
        <v>107</v>
      </c>
      <c r="CO3040">
        <v>107</v>
      </c>
      <c r="CP3040">
        <v>106</v>
      </c>
      <c r="CQ3040">
        <v>109</v>
      </c>
      <c r="CR3040">
        <v>108</v>
      </c>
      <c r="CS3040">
        <v>108</v>
      </c>
      <c r="CT3040">
        <v>109</v>
      </c>
      <c r="CU3040">
        <v>112</v>
      </c>
      <c r="CV3040">
        <v>114</v>
      </c>
      <c r="CW3040">
        <v>115</v>
      </c>
      <c r="CX3040" t="s">
        <v>2</v>
      </c>
      <c r="CY3040" t="s">
        <v>188</v>
      </c>
    </row>
    <row r="3041" spans="1:103" x14ac:dyDescent="0.25">
      <c r="A3041" t="s">
        <v>195</v>
      </c>
      <c r="B3041">
        <v>36.309199999999997</v>
      </c>
      <c r="C3041">
        <v>-114.4256</v>
      </c>
      <c r="D3041">
        <v>1250</v>
      </c>
      <c r="E3041" t="s">
        <v>1</v>
      </c>
      <c r="F3041">
        <v>219</v>
      </c>
      <c r="G3041">
        <v>1995</v>
      </c>
      <c r="H3041">
        <v>8</v>
      </c>
      <c r="I3041" t="s">
        <v>260</v>
      </c>
      <c r="J3041">
        <v>98</v>
      </c>
      <c r="K3041">
        <v>105</v>
      </c>
      <c r="L3041">
        <v>95</v>
      </c>
      <c r="M3041">
        <v>95</v>
      </c>
      <c r="N3041">
        <v>96</v>
      </c>
      <c r="O3041">
        <v>100</v>
      </c>
      <c r="P3041">
        <v>82</v>
      </c>
      <c r="Q3041">
        <v>71</v>
      </c>
      <c r="R3041">
        <v>76</v>
      </c>
      <c r="S3041">
        <v>87</v>
      </c>
      <c r="T3041">
        <v>99</v>
      </c>
      <c r="U3041">
        <v>104</v>
      </c>
      <c r="V3041">
        <v>110</v>
      </c>
      <c r="W3041">
        <v>101</v>
      </c>
      <c r="X3041">
        <v>105</v>
      </c>
      <c r="Y3041">
        <v>95</v>
      </c>
      <c r="Z3041">
        <v>95</v>
      </c>
      <c r="AA3041">
        <v>83</v>
      </c>
      <c r="AB3041">
        <v>90</v>
      </c>
      <c r="AC3041">
        <v>97</v>
      </c>
      <c r="AD3041">
        <v>98</v>
      </c>
      <c r="AE3041">
        <v>94</v>
      </c>
      <c r="AF3041">
        <v>99</v>
      </c>
      <c r="AG3041">
        <v>102</v>
      </c>
      <c r="AH3041">
        <v>106</v>
      </c>
      <c r="AI3041">
        <v>110</v>
      </c>
      <c r="AJ3041">
        <v>110</v>
      </c>
      <c r="AK3041">
        <v>114</v>
      </c>
      <c r="AL3041">
        <v>110</v>
      </c>
      <c r="AM3041">
        <v>109</v>
      </c>
      <c r="AN3041" s="5">
        <v>100</v>
      </c>
      <c r="AO3041" s="5">
        <v>103</v>
      </c>
      <c r="AP3041" s="5">
        <v>104</v>
      </c>
      <c r="AQ3041" s="5">
        <v>108</v>
      </c>
      <c r="AR3041" s="5">
        <v>103</v>
      </c>
      <c r="AS3041" s="5">
        <v>108</v>
      </c>
      <c r="AT3041" s="5">
        <v>113</v>
      </c>
      <c r="AU3041" s="5">
        <v>112</v>
      </c>
      <c r="AV3041" s="5">
        <v>115</v>
      </c>
      <c r="AW3041" s="5">
        <v>115</v>
      </c>
      <c r="AX3041" s="5">
        <v>111</v>
      </c>
      <c r="AY3041" s="5">
        <v>109</v>
      </c>
      <c r="AZ3041" s="5">
        <v>111</v>
      </c>
      <c r="BA3041" s="5">
        <v>104</v>
      </c>
      <c r="BB3041" s="5">
        <v>104</v>
      </c>
      <c r="BC3041" s="5">
        <v>109</v>
      </c>
      <c r="BD3041" s="5">
        <v>105</v>
      </c>
      <c r="BE3041" s="5">
        <v>97</v>
      </c>
      <c r="BF3041" s="5">
        <v>109</v>
      </c>
      <c r="BG3041" s="5">
        <v>110</v>
      </c>
      <c r="BH3041" s="8">
        <f>AVERAGE(BG3041,BI3041)</f>
        <v>110</v>
      </c>
      <c r="BI3041" s="5">
        <v>110</v>
      </c>
      <c r="BJ3041" s="5">
        <v>106</v>
      </c>
      <c r="BK3041" s="5">
        <v>105</v>
      </c>
      <c r="BL3041" s="5">
        <v>113</v>
      </c>
      <c r="BM3041" s="5">
        <v>114</v>
      </c>
      <c r="BN3041" s="5">
        <v>105</v>
      </c>
      <c r="BO3041" s="5">
        <v>118</v>
      </c>
      <c r="BP3041" s="5">
        <v>117</v>
      </c>
      <c r="BQ3041" s="5">
        <v>119</v>
      </c>
      <c r="BR3041" s="5">
        <v>120</v>
      </c>
      <c r="BS3041">
        <v>110</v>
      </c>
      <c r="BT3041">
        <v>112</v>
      </c>
      <c r="BU3041">
        <v>115</v>
      </c>
      <c r="BV3041">
        <v>117</v>
      </c>
      <c r="BW3041">
        <v>114</v>
      </c>
      <c r="BX3041">
        <v>115</v>
      </c>
      <c r="BY3041">
        <v>115</v>
      </c>
      <c r="BZ3041">
        <v>117</v>
      </c>
      <c r="CA3041">
        <v>115</v>
      </c>
      <c r="CB3041">
        <v>114</v>
      </c>
      <c r="CC3041">
        <v>111</v>
      </c>
      <c r="CD3041">
        <v>111</v>
      </c>
      <c r="CE3041">
        <v>115</v>
      </c>
      <c r="CF3041">
        <v>110</v>
      </c>
      <c r="CG3041">
        <v>113</v>
      </c>
      <c r="CH3041">
        <v>104</v>
      </c>
      <c r="CI3041">
        <v>103</v>
      </c>
      <c r="CJ3041">
        <v>103</v>
      </c>
      <c r="CK3041">
        <v>106</v>
      </c>
      <c r="CL3041">
        <v>108</v>
      </c>
      <c r="CM3041">
        <v>97</v>
      </c>
      <c r="CN3041">
        <v>102</v>
      </c>
      <c r="CO3041">
        <v>105</v>
      </c>
      <c r="CP3041">
        <v>105</v>
      </c>
      <c r="CQ3041">
        <v>104</v>
      </c>
      <c r="CR3041">
        <v>110</v>
      </c>
      <c r="CS3041">
        <v>111</v>
      </c>
      <c r="CT3041">
        <v>109</v>
      </c>
      <c r="CU3041">
        <v>110</v>
      </c>
      <c r="CV3041">
        <v>110</v>
      </c>
      <c r="CW3041">
        <v>112</v>
      </c>
      <c r="CX3041" t="s">
        <v>2</v>
      </c>
      <c r="CY3041" t="s">
        <v>196</v>
      </c>
    </row>
    <row r="3042" spans="1:103" x14ac:dyDescent="0.25">
      <c r="A3042" t="s">
        <v>171</v>
      </c>
      <c r="B3042">
        <v>35.118600000000001</v>
      </c>
      <c r="C3042">
        <v>-114.69329999999999</v>
      </c>
      <c r="D3042">
        <v>1000</v>
      </c>
      <c r="E3042" t="s">
        <v>1</v>
      </c>
      <c r="F3042">
        <v>246.3</v>
      </c>
      <c r="G3042">
        <v>1995</v>
      </c>
      <c r="H3042">
        <v>8</v>
      </c>
      <c r="I3042" t="s">
        <v>260</v>
      </c>
      <c r="U3042">
        <v>104</v>
      </c>
      <c r="V3042">
        <v>101</v>
      </c>
      <c r="W3042">
        <v>99</v>
      </c>
      <c r="X3042">
        <v>90</v>
      </c>
      <c r="Y3042">
        <v>75</v>
      </c>
      <c r="Z3042">
        <v>79</v>
      </c>
      <c r="AA3042">
        <v>91</v>
      </c>
      <c r="AB3042">
        <v>96</v>
      </c>
      <c r="AC3042">
        <v>96</v>
      </c>
      <c r="AD3042">
        <v>97</v>
      </c>
      <c r="AE3042">
        <v>101</v>
      </c>
      <c r="AF3042">
        <v>99</v>
      </c>
      <c r="AG3042">
        <v>102</v>
      </c>
      <c r="AH3042">
        <v>105</v>
      </c>
      <c r="AI3042">
        <v>106</v>
      </c>
      <c r="AJ3042">
        <v>106</v>
      </c>
      <c r="AK3042">
        <v>103</v>
      </c>
      <c r="AL3042">
        <v>102</v>
      </c>
      <c r="AM3042">
        <v>100</v>
      </c>
      <c r="AN3042" s="5">
        <v>99</v>
      </c>
      <c r="AO3042" s="5">
        <v>99</v>
      </c>
      <c r="AP3042" s="5">
        <v>101</v>
      </c>
      <c r="AQ3042" s="5">
        <v>102</v>
      </c>
      <c r="AR3042" s="5">
        <v>104</v>
      </c>
      <c r="AS3042" s="5">
        <v>103</v>
      </c>
      <c r="AT3042" s="5">
        <v>97</v>
      </c>
      <c r="AU3042" s="5">
        <v>98</v>
      </c>
      <c r="AV3042" s="5">
        <v>98</v>
      </c>
      <c r="AW3042" s="5">
        <v>101</v>
      </c>
      <c r="AX3042" s="5">
        <v>97</v>
      </c>
      <c r="AY3042" s="5">
        <v>101</v>
      </c>
      <c r="AZ3042" s="5">
        <v>100</v>
      </c>
      <c r="BA3042" s="5">
        <v>104</v>
      </c>
      <c r="BB3042" s="5">
        <v>101</v>
      </c>
      <c r="BC3042" s="5">
        <v>92</v>
      </c>
      <c r="BD3042" s="5">
        <v>96</v>
      </c>
      <c r="BE3042" s="5">
        <v>102</v>
      </c>
      <c r="BF3042" s="5">
        <v>101</v>
      </c>
      <c r="BG3042" s="5">
        <v>100</v>
      </c>
      <c r="BH3042" s="5">
        <v>101</v>
      </c>
      <c r="BI3042" s="5">
        <v>101</v>
      </c>
      <c r="BJ3042" s="5">
        <v>103</v>
      </c>
      <c r="BK3042" s="5">
        <v>105</v>
      </c>
      <c r="BL3042" s="5">
        <v>107</v>
      </c>
      <c r="BM3042" s="5">
        <v>99</v>
      </c>
      <c r="BN3042" s="5">
        <v>103</v>
      </c>
      <c r="BO3042" s="5">
        <v>102</v>
      </c>
      <c r="BP3042" s="5">
        <v>102</v>
      </c>
      <c r="BQ3042" s="5">
        <v>113</v>
      </c>
      <c r="BR3042" s="5">
        <v>107</v>
      </c>
      <c r="BS3042">
        <v>101</v>
      </c>
      <c r="BT3042">
        <v>101</v>
      </c>
      <c r="BU3042">
        <v>101</v>
      </c>
      <c r="BV3042">
        <v>103</v>
      </c>
      <c r="BW3042">
        <v>97</v>
      </c>
      <c r="BX3042">
        <v>98</v>
      </c>
      <c r="BY3042">
        <v>102</v>
      </c>
      <c r="BZ3042">
        <v>100</v>
      </c>
      <c r="CA3042">
        <v>102</v>
      </c>
      <c r="CB3042">
        <v>104</v>
      </c>
      <c r="CC3042">
        <v>104</v>
      </c>
      <c r="CD3042">
        <v>98</v>
      </c>
      <c r="CE3042">
        <v>97</v>
      </c>
      <c r="CF3042">
        <v>104</v>
      </c>
      <c r="CG3042">
        <v>97</v>
      </c>
      <c r="CH3042">
        <v>99</v>
      </c>
      <c r="CI3042">
        <v>99</v>
      </c>
      <c r="CJ3042">
        <v>101</v>
      </c>
      <c r="CK3042">
        <v>99</v>
      </c>
      <c r="CL3042">
        <v>95</v>
      </c>
      <c r="CM3042">
        <v>97</v>
      </c>
      <c r="CN3042">
        <v>103</v>
      </c>
      <c r="CO3042">
        <v>105</v>
      </c>
      <c r="CP3042">
        <v>96</v>
      </c>
      <c r="CQ3042">
        <v>102</v>
      </c>
      <c r="CR3042">
        <v>102</v>
      </c>
      <c r="CS3042">
        <v>101</v>
      </c>
      <c r="CT3042">
        <v>103</v>
      </c>
      <c r="CU3042">
        <v>106</v>
      </c>
      <c r="CV3042">
        <v>106</v>
      </c>
      <c r="CW3042">
        <v>99</v>
      </c>
      <c r="CX3042" t="s">
        <v>2</v>
      </c>
      <c r="CY3042" t="s">
        <v>172</v>
      </c>
    </row>
    <row r="3043" spans="1:103" x14ac:dyDescent="0.25">
      <c r="A3043" t="s">
        <v>140</v>
      </c>
      <c r="B3043">
        <v>35.868600000000001</v>
      </c>
      <c r="C3043">
        <v>-114.6611</v>
      </c>
      <c r="D3043">
        <v>740</v>
      </c>
      <c r="E3043" t="s">
        <v>1</v>
      </c>
      <c r="F3043">
        <v>208.6</v>
      </c>
      <c r="G3043">
        <v>1995</v>
      </c>
      <c r="H3043">
        <v>8</v>
      </c>
      <c r="I3043" t="s">
        <v>260</v>
      </c>
      <c r="J3043">
        <v>103</v>
      </c>
      <c r="K3043">
        <v>102</v>
      </c>
      <c r="L3043">
        <v>95</v>
      </c>
      <c r="M3043">
        <v>97</v>
      </c>
      <c r="N3043">
        <v>102</v>
      </c>
      <c r="O3043">
        <v>101</v>
      </c>
      <c r="P3043">
        <v>86</v>
      </c>
      <c r="Q3043">
        <v>72</v>
      </c>
      <c r="R3043">
        <v>88</v>
      </c>
      <c r="S3043">
        <v>92</v>
      </c>
      <c r="T3043">
        <v>100</v>
      </c>
      <c r="U3043">
        <v>109</v>
      </c>
      <c r="V3043">
        <v>110</v>
      </c>
      <c r="W3043">
        <v>107</v>
      </c>
      <c r="X3043">
        <v>105</v>
      </c>
      <c r="Y3043">
        <v>95</v>
      </c>
      <c r="Z3043">
        <v>77</v>
      </c>
      <c r="AA3043">
        <v>85</v>
      </c>
      <c r="AB3043">
        <v>92</v>
      </c>
      <c r="AC3043">
        <v>100</v>
      </c>
      <c r="AD3043">
        <v>99</v>
      </c>
      <c r="AE3043">
        <v>98</v>
      </c>
      <c r="AF3043">
        <v>101</v>
      </c>
      <c r="AG3043">
        <v>105</v>
      </c>
      <c r="AH3043">
        <v>108</v>
      </c>
      <c r="AI3043">
        <v>111</v>
      </c>
      <c r="AJ3043">
        <v>114</v>
      </c>
      <c r="AK3043">
        <v>112</v>
      </c>
      <c r="AL3043">
        <v>110</v>
      </c>
      <c r="AM3043">
        <v>107</v>
      </c>
      <c r="AN3043" s="5">
        <v>105</v>
      </c>
      <c r="AO3043" s="5">
        <v>106</v>
      </c>
      <c r="AP3043" s="5">
        <v>104</v>
      </c>
      <c r="AQ3043" s="5">
        <v>108</v>
      </c>
      <c r="AR3043" s="5">
        <v>106</v>
      </c>
      <c r="AS3043" s="5">
        <v>112</v>
      </c>
      <c r="AT3043" s="5">
        <v>110</v>
      </c>
      <c r="AU3043" s="5">
        <v>114</v>
      </c>
      <c r="AV3043" s="5">
        <v>112</v>
      </c>
      <c r="AW3043" s="5">
        <v>113</v>
      </c>
      <c r="AX3043" s="5">
        <v>110</v>
      </c>
      <c r="AY3043" s="5">
        <v>107</v>
      </c>
      <c r="AZ3043" s="5">
        <v>106</v>
      </c>
      <c r="BA3043" s="5">
        <v>106</v>
      </c>
      <c r="BB3043" s="5">
        <v>109</v>
      </c>
      <c r="BC3043" s="5">
        <v>112</v>
      </c>
      <c r="BD3043" s="5">
        <v>99</v>
      </c>
      <c r="BE3043" s="5">
        <v>101</v>
      </c>
      <c r="BF3043" s="5">
        <v>107</v>
      </c>
      <c r="BG3043" s="5">
        <v>109</v>
      </c>
      <c r="BH3043" s="5">
        <v>108</v>
      </c>
      <c r="BI3043" s="5">
        <v>109</v>
      </c>
      <c r="BJ3043" s="5">
        <v>109</v>
      </c>
      <c r="BK3043" s="5">
        <v>111</v>
      </c>
      <c r="BL3043" s="5">
        <v>113</v>
      </c>
      <c r="BM3043" s="5">
        <v>112</v>
      </c>
      <c r="BN3043" s="5">
        <v>117</v>
      </c>
      <c r="BO3043" s="5">
        <v>119</v>
      </c>
      <c r="BP3043" s="5">
        <v>122</v>
      </c>
      <c r="BQ3043" s="5">
        <v>123</v>
      </c>
      <c r="BR3043" s="5">
        <v>115</v>
      </c>
      <c r="BS3043">
        <v>115</v>
      </c>
      <c r="BT3043">
        <v>117</v>
      </c>
      <c r="BU3043">
        <v>118</v>
      </c>
      <c r="BV3043">
        <v>117</v>
      </c>
      <c r="BW3043">
        <v>116</v>
      </c>
      <c r="BX3043">
        <v>115</v>
      </c>
      <c r="BY3043">
        <v>116</v>
      </c>
      <c r="BZ3043">
        <v>115</v>
      </c>
      <c r="CA3043">
        <v>115</v>
      </c>
      <c r="CB3043">
        <v>116</v>
      </c>
      <c r="CC3043">
        <v>109</v>
      </c>
      <c r="CD3043">
        <v>112</v>
      </c>
      <c r="CE3043">
        <v>110</v>
      </c>
      <c r="CF3043">
        <v>115</v>
      </c>
      <c r="CG3043">
        <v>104</v>
      </c>
      <c r="CH3043">
        <v>115</v>
      </c>
      <c r="CI3043">
        <v>112</v>
      </c>
      <c r="CJ3043">
        <v>104</v>
      </c>
      <c r="CK3043">
        <v>107</v>
      </c>
      <c r="CL3043">
        <v>110</v>
      </c>
      <c r="CM3043">
        <v>94</v>
      </c>
      <c r="CN3043">
        <v>105</v>
      </c>
      <c r="CO3043">
        <v>108</v>
      </c>
      <c r="CP3043">
        <v>104</v>
      </c>
      <c r="CQ3043">
        <v>106</v>
      </c>
      <c r="CR3043">
        <v>109</v>
      </c>
      <c r="CS3043">
        <v>114</v>
      </c>
      <c r="CT3043">
        <v>114</v>
      </c>
      <c r="CU3043">
        <v>111</v>
      </c>
      <c r="CV3043">
        <v>113</v>
      </c>
      <c r="CW3043">
        <v>114</v>
      </c>
      <c r="CX3043" t="s">
        <v>122</v>
      </c>
      <c r="CY3043" t="s">
        <v>141</v>
      </c>
    </row>
    <row r="3044" spans="1:103" x14ac:dyDescent="0.25">
      <c r="A3044" t="s">
        <v>117</v>
      </c>
      <c r="B3044">
        <v>36.462499999999999</v>
      </c>
      <c r="C3044">
        <v>-116.8672</v>
      </c>
      <c r="D3044">
        <v>-194</v>
      </c>
      <c r="E3044" t="s">
        <v>1</v>
      </c>
      <c r="F3044">
        <v>0</v>
      </c>
      <c r="G3044">
        <v>1995</v>
      </c>
      <c r="H3044">
        <v>8</v>
      </c>
      <c r="I3044" t="s">
        <v>260</v>
      </c>
      <c r="J3044">
        <v>108</v>
      </c>
      <c r="K3044">
        <v>104</v>
      </c>
      <c r="L3044">
        <v>106</v>
      </c>
      <c r="M3044">
        <v>109</v>
      </c>
      <c r="N3044">
        <v>106</v>
      </c>
      <c r="O3044">
        <v>92</v>
      </c>
      <c r="P3044">
        <v>82</v>
      </c>
      <c r="Q3044">
        <v>90</v>
      </c>
      <c r="R3044">
        <v>100</v>
      </c>
      <c r="S3044">
        <v>115</v>
      </c>
      <c r="T3044">
        <v>118</v>
      </c>
      <c r="U3044">
        <v>117</v>
      </c>
      <c r="V3044">
        <v>117</v>
      </c>
      <c r="W3044">
        <v>111</v>
      </c>
      <c r="X3044">
        <v>93</v>
      </c>
      <c r="Y3044">
        <v>83</v>
      </c>
      <c r="Z3044">
        <v>90</v>
      </c>
      <c r="AA3044">
        <v>101</v>
      </c>
      <c r="AB3044">
        <v>101</v>
      </c>
      <c r="AC3044">
        <v>102</v>
      </c>
      <c r="AD3044">
        <v>101</v>
      </c>
      <c r="AE3044">
        <v>108</v>
      </c>
      <c r="AF3044">
        <v>113</v>
      </c>
      <c r="AG3044">
        <v>115</v>
      </c>
      <c r="AH3044">
        <v>119</v>
      </c>
      <c r="AI3044">
        <v>119</v>
      </c>
      <c r="AJ3044">
        <v>120</v>
      </c>
      <c r="AK3044">
        <v>116</v>
      </c>
      <c r="AL3044">
        <v>113</v>
      </c>
      <c r="AM3044">
        <v>110</v>
      </c>
      <c r="AN3044" s="5">
        <v>110</v>
      </c>
      <c r="AO3044" s="5">
        <v>111</v>
      </c>
      <c r="AP3044" s="5">
        <v>114</v>
      </c>
      <c r="AQ3044" s="5">
        <v>115</v>
      </c>
      <c r="AR3044" s="5">
        <v>119</v>
      </c>
      <c r="AS3044" s="5">
        <v>118</v>
      </c>
      <c r="AT3044" s="5">
        <v>119</v>
      </c>
      <c r="AU3044" s="5">
        <v>119</v>
      </c>
      <c r="AV3044" s="5">
        <v>118</v>
      </c>
      <c r="AW3044" s="5">
        <v>115</v>
      </c>
      <c r="AX3044" s="5">
        <v>115</v>
      </c>
      <c r="AY3044" s="5">
        <v>109</v>
      </c>
      <c r="AZ3044" s="5">
        <v>110</v>
      </c>
      <c r="BA3044" s="5">
        <v>114</v>
      </c>
      <c r="BB3044" s="5">
        <v>118</v>
      </c>
      <c r="BC3044" s="5">
        <v>112</v>
      </c>
      <c r="BD3044" s="5">
        <v>111</v>
      </c>
      <c r="BE3044" s="5">
        <v>114</v>
      </c>
      <c r="BF3044" s="5">
        <v>113</v>
      </c>
      <c r="BG3044" s="5">
        <v>114</v>
      </c>
      <c r="BH3044" s="5">
        <v>112</v>
      </c>
      <c r="BI3044" s="5">
        <v>111</v>
      </c>
      <c r="BJ3044" s="5">
        <v>114</v>
      </c>
      <c r="BK3044" s="5">
        <v>119</v>
      </c>
      <c r="BL3044" s="5">
        <v>121</v>
      </c>
      <c r="BM3044" s="5">
        <v>124</v>
      </c>
      <c r="BN3044" s="5">
        <v>125</v>
      </c>
      <c r="BO3044" s="5">
        <v>126</v>
      </c>
      <c r="BP3044" s="5">
        <v>127</v>
      </c>
      <c r="BQ3044" s="5">
        <v>124</v>
      </c>
      <c r="BR3044" s="5">
        <v>121</v>
      </c>
      <c r="BS3044">
        <v>124</v>
      </c>
      <c r="BT3044">
        <v>124</v>
      </c>
      <c r="BU3044">
        <v>124</v>
      </c>
      <c r="BV3044">
        <v>119</v>
      </c>
      <c r="BW3044">
        <v>117</v>
      </c>
      <c r="BX3044">
        <v>121</v>
      </c>
      <c r="BY3044">
        <v>122</v>
      </c>
      <c r="BZ3044">
        <v>117</v>
      </c>
      <c r="CA3044">
        <v>122</v>
      </c>
      <c r="CB3044">
        <v>117</v>
      </c>
      <c r="CC3044">
        <v>115</v>
      </c>
      <c r="CD3044">
        <v>117</v>
      </c>
      <c r="CE3044">
        <v>115</v>
      </c>
      <c r="CF3044">
        <v>115</v>
      </c>
      <c r="CG3044">
        <v>115</v>
      </c>
      <c r="CH3044">
        <v>112</v>
      </c>
      <c r="CI3044">
        <v>111</v>
      </c>
      <c r="CJ3044">
        <v>111</v>
      </c>
      <c r="CK3044">
        <v>116</v>
      </c>
      <c r="CL3044">
        <v>104</v>
      </c>
      <c r="CM3044">
        <v>110</v>
      </c>
      <c r="CN3044">
        <v>113</v>
      </c>
      <c r="CO3044">
        <v>117</v>
      </c>
      <c r="CP3044">
        <v>112</v>
      </c>
      <c r="CQ3044">
        <v>112</v>
      </c>
      <c r="CR3044">
        <v>111</v>
      </c>
      <c r="CS3044">
        <v>113</v>
      </c>
      <c r="CT3044">
        <v>115</v>
      </c>
      <c r="CU3044">
        <v>116</v>
      </c>
      <c r="CV3044">
        <v>117</v>
      </c>
      <c r="CW3044">
        <v>119</v>
      </c>
      <c r="CX3044" t="s">
        <v>5</v>
      </c>
      <c r="CY3044" t="s">
        <v>118</v>
      </c>
    </row>
    <row r="3045" spans="1:103" x14ac:dyDescent="0.25">
      <c r="BS3045" cm="1">
        <f t="array" ref="BS3045">SUMPRODUCT(--(MOD(AN3044:BR3044,5)=0))</f>
        <v>6</v>
      </c>
      <c r="BT3045">
        <f>AVERAGE(AN3044:BR3044)</f>
        <v>116.51612903225806</v>
      </c>
    </row>
    <row r="3046" spans="1:103" x14ac:dyDescent="0.25">
      <c r="D3046" s="5">
        <f>AVERAGE(D2988:D3043)</f>
        <v>3450.6785714285716</v>
      </c>
      <c r="AN3046" s="5">
        <f>AVERAGE(AN2988:AN3043)</f>
        <v>91.660714285714292</v>
      </c>
      <c r="AO3046" s="5">
        <f t="shared" ref="AO3046:BR3046" si="3846">AVERAGE(AO2988:AO3043)</f>
        <v>92.410714285714292</v>
      </c>
      <c r="AP3046" s="5">
        <f t="shared" si="3846"/>
        <v>94.008928571428569</v>
      </c>
      <c r="AQ3046" s="5">
        <f t="shared" si="3846"/>
        <v>95.8125</v>
      </c>
      <c r="AR3046" s="5">
        <f t="shared" si="3846"/>
        <v>98.660714285714292</v>
      </c>
      <c r="AS3046" s="5">
        <f t="shared" si="3846"/>
        <v>98.946428571428569</v>
      </c>
      <c r="AT3046" s="5">
        <f t="shared" si="3846"/>
        <v>100.54166666666666</v>
      </c>
      <c r="AU3046" s="5">
        <f t="shared" si="3846"/>
        <v>100.34722222222221</v>
      </c>
      <c r="AV3046" s="5">
        <f t="shared" si="3846"/>
        <v>100.17857142857143</v>
      </c>
      <c r="AW3046" s="5">
        <f t="shared" si="3846"/>
        <v>97.142857142857139</v>
      </c>
      <c r="AX3046" s="5">
        <f t="shared" si="3846"/>
        <v>95.875</v>
      </c>
      <c r="AY3046" s="5">
        <f t="shared" si="3846"/>
        <v>92.857142857142861</v>
      </c>
      <c r="AZ3046" s="5">
        <f t="shared" si="3846"/>
        <v>93.11904761904762</v>
      </c>
      <c r="BA3046" s="5">
        <f t="shared" si="3846"/>
        <v>96.1736111111111</v>
      </c>
      <c r="BB3046" s="5">
        <f t="shared" si="3846"/>
        <v>99.281746031746025</v>
      </c>
      <c r="BC3046" s="5">
        <f t="shared" si="3846"/>
        <v>95.875</v>
      </c>
      <c r="BD3046" s="5">
        <f t="shared" si="3846"/>
        <v>91.125</v>
      </c>
      <c r="BE3046" s="5">
        <f t="shared" si="3846"/>
        <v>92.883928571428569</v>
      </c>
      <c r="BF3046" s="5">
        <f t="shared" si="3846"/>
        <v>94.598214285714292</v>
      </c>
      <c r="BG3046" s="5">
        <f t="shared" si="3846"/>
        <v>95.178571428571431</v>
      </c>
      <c r="BH3046" s="5">
        <f t="shared" si="3846"/>
        <v>95.705357142857139</v>
      </c>
      <c r="BI3046" s="5">
        <f t="shared" si="3846"/>
        <v>96</v>
      </c>
      <c r="BJ3046" s="5">
        <f t="shared" si="3846"/>
        <v>98.803571428571431</v>
      </c>
      <c r="BK3046" s="5">
        <f t="shared" si="3846"/>
        <v>101.33928571428571</v>
      </c>
      <c r="BL3046" s="5">
        <f t="shared" si="3846"/>
        <v>102.5</v>
      </c>
      <c r="BM3046" s="5">
        <f t="shared" si="3846"/>
        <v>103.69642857142857</v>
      </c>
      <c r="BN3046" s="5">
        <f t="shared" si="3846"/>
        <v>105.15178571428571</v>
      </c>
      <c r="BO3046" s="5">
        <f t="shared" si="3846"/>
        <v>107.11904761904761</v>
      </c>
      <c r="BP3046" s="5">
        <f t="shared" si="3846"/>
        <v>107.01587301587301</v>
      </c>
      <c r="BQ3046" s="5">
        <f t="shared" si="3846"/>
        <v>106</v>
      </c>
      <c r="BR3046" s="5">
        <f t="shared" si="3846"/>
        <v>103.64285714285714</v>
      </c>
    </row>
    <row r="3047" spans="1:103" x14ac:dyDescent="0.25">
      <c r="AI3047" s="13">
        <f>-AM3047/(AVERAGE(D2988:D3043)-D3044)</f>
        <v>-5.0302963635196953E-3</v>
      </c>
      <c r="AJ3047" t="s">
        <v>263</v>
      </c>
      <c r="AK3047">
        <f>AVERAGE(AN3044:BR3044)</f>
        <v>116.51612903225806</v>
      </c>
      <c r="AL3047">
        <f>AVERAGE(AN3046:BR3046)</f>
        <v>98.182315668202762</v>
      </c>
      <c r="AM3047">
        <f>AK3047-AL3047</f>
        <v>18.333813364055302</v>
      </c>
      <c r="AN3047" s="5">
        <f>AN3046+$AM3047</f>
        <v>109.99452764976959</v>
      </c>
      <c r="AO3047" s="5">
        <f t="shared" ref="AO3047:BR3047" si="3847">AO3046+$AM3047</f>
        <v>110.74452764976959</v>
      </c>
      <c r="AP3047" s="5">
        <f t="shared" si="3847"/>
        <v>112.34274193548387</v>
      </c>
      <c r="AQ3047" s="5">
        <f t="shared" si="3847"/>
        <v>114.1463133640553</v>
      </c>
      <c r="AR3047" s="5">
        <f t="shared" si="3847"/>
        <v>116.99452764976959</v>
      </c>
      <c r="AS3047" s="5">
        <f t="shared" si="3847"/>
        <v>117.28024193548387</v>
      </c>
      <c r="AT3047" s="5">
        <f t="shared" si="3847"/>
        <v>118.87548003072196</v>
      </c>
      <c r="AU3047" s="5">
        <f t="shared" si="3847"/>
        <v>118.68103558627752</v>
      </c>
      <c r="AV3047" s="5">
        <f t="shared" si="3847"/>
        <v>118.51238479262673</v>
      </c>
      <c r="AW3047" s="5">
        <f t="shared" si="3847"/>
        <v>115.47667050691244</v>
      </c>
      <c r="AX3047" s="5">
        <f t="shared" si="3847"/>
        <v>114.2088133640553</v>
      </c>
      <c r="AY3047" s="5">
        <f t="shared" si="3847"/>
        <v>111.19095622119816</v>
      </c>
      <c r="AZ3047" s="5">
        <f t="shared" si="3847"/>
        <v>111.45286098310292</v>
      </c>
      <c r="BA3047" s="5">
        <f t="shared" si="3847"/>
        <v>114.5074244751664</v>
      </c>
      <c r="BB3047" s="5">
        <f t="shared" si="3847"/>
        <v>117.61555939580133</v>
      </c>
      <c r="BC3047" s="5">
        <f t="shared" si="3847"/>
        <v>114.2088133640553</v>
      </c>
      <c r="BD3047" s="5">
        <f t="shared" si="3847"/>
        <v>109.4588133640553</v>
      </c>
      <c r="BE3047" s="5">
        <f t="shared" si="3847"/>
        <v>111.21774193548387</v>
      </c>
      <c r="BF3047" s="5">
        <f t="shared" si="3847"/>
        <v>112.93202764976959</v>
      </c>
      <c r="BG3047" s="5">
        <f t="shared" si="3847"/>
        <v>113.51238479262673</v>
      </c>
      <c r="BH3047" s="5">
        <f t="shared" si="3847"/>
        <v>114.03917050691244</v>
      </c>
      <c r="BI3047" s="5">
        <f t="shared" si="3847"/>
        <v>114.3338133640553</v>
      </c>
      <c r="BJ3047" s="5">
        <f t="shared" si="3847"/>
        <v>117.13738479262673</v>
      </c>
      <c r="BK3047" s="5">
        <f t="shared" si="3847"/>
        <v>119.67309907834101</v>
      </c>
      <c r="BL3047" s="5">
        <f t="shared" si="3847"/>
        <v>120.8338133640553</v>
      </c>
      <c r="BM3047" s="5">
        <f t="shared" si="3847"/>
        <v>122.03024193548387</v>
      </c>
      <c r="BN3047" s="5">
        <f t="shared" si="3847"/>
        <v>123.48559907834101</v>
      </c>
      <c r="BO3047" s="5">
        <f t="shared" si="3847"/>
        <v>125.45286098310291</v>
      </c>
      <c r="BP3047" s="5">
        <f t="shared" si="3847"/>
        <v>125.34968637992831</v>
      </c>
      <c r="BQ3047" s="5">
        <f t="shared" si="3847"/>
        <v>124.3338133640553</v>
      </c>
      <c r="BR3047" s="5">
        <f t="shared" si="3847"/>
        <v>121.97667050691244</v>
      </c>
    </row>
    <row r="3048" spans="1:103" x14ac:dyDescent="0.25">
      <c r="AI3048" s="11"/>
      <c r="AN3048" s="5">
        <f>AN3044-AN3047</f>
        <v>5.4723502304057092E-3</v>
      </c>
      <c r="AO3048" s="5">
        <f t="shared" ref="AO3048:BR3048" si="3848">AO3044-AO3047</f>
        <v>0.25547235023040571</v>
      </c>
      <c r="AP3048" s="5">
        <f t="shared" si="3848"/>
        <v>1.6572580645161281</v>
      </c>
      <c r="AQ3048" s="5">
        <f t="shared" si="3848"/>
        <v>0.85368663594469751</v>
      </c>
      <c r="AR3048" s="5">
        <f t="shared" si="3848"/>
        <v>2.0054723502304057</v>
      </c>
      <c r="AS3048" s="5">
        <f t="shared" si="3848"/>
        <v>0.71975806451612812</v>
      </c>
      <c r="AT3048" s="5">
        <f t="shared" si="3848"/>
        <v>0.12451996927804032</v>
      </c>
      <c r="AU3048" s="5">
        <f t="shared" si="3848"/>
        <v>0.31896441372248319</v>
      </c>
      <c r="AV3048" s="5">
        <f t="shared" si="3848"/>
        <v>-0.51238479262673309</v>
      </c>
      <c r="AW3048" s="5">
        <f t="shared" si="3848"/>
        <v>-0.47667050691244128</v>
      </c>
      <c r="AX3048" s="5">
        <f t="shared" si="3848"/>
        <v>0.79118663594469751</v>
      </c>
      <c r="AY3048" s="5">
        <f t="shared" si="3848"/>
        <v>-2.1909562211981637</v>
      </c>
      <c r="AZ3048" s="5">
        <f t="shared" si="3848"/>
        <v>-1.4528609831029229</v>
      </c>
      <c r="BA3048" s="5">
        <f t="shared" si="3848"/>
        <v>-0.50742447516640254</v>
      </c>
      <c r="BB3048" s="5">
        <f t="shared" si="3848"/>
        <v>0.38444060419867299</v>
      </c>
      <c r="BC3048" s="5">
        <f t="shared" si="3848"/>
        <v>-2.2088133640553025</v>
      </c>
      <c r="BD3048" s="5">
        <f t="shared" si="3848"/>
        <v>1.5411866359446975</v>
      </c>
      <c r="BE3048" s="5">
        <f t="shared" si="3848"/>
        <v>2.7822580645161281</v>
      </c>
      <c r="BF3048" s="5">
        <f t="shared" si="3848"/>
        <v>6.7972350230405709E-2</v>
      </c>
      <c r="BG3048" s="5">
        <f t="shared" si="3848"/>
        <v>0.48761520737326691</v>
      </c>
      <c r="BH3048" s="5">
        <f t="shared" si="3848"/>
        <v>-2.0391705069124413</v>
      </c>
      <c r="BI3048" s="5">
        <f t="shared" si="3848"/>
        <v>-3.3338133640553025</v>
      </c>
      <c r="BJ3048" s="5">
        <f t="shared" si="3848"/>
        <v>-3.1373847926267331</v>
      </c>
      <c r="BK3048" s="5">
        <f t="shared" si="3848"/>
        <v>-0.67309907834101068</v>
      </c>
      <c r="BL3048" s="5">
        <f t="shared" si="3848"/>
        <v>0.16618663594469751</v>
      </c>
      <c r="BM3048" s="5">
        <f t="shared" si="3848"/>
        <v>1.9697580645161281</v>
      </c>
      <c r="BN3048" s="5">
        <f t="shared" si="3848"/>
        <v>1.5144009216589893</v>
      </c>
      <c r="BO3048" s="5">
        <f t="shared" si="3848"/>
        <v>0.54713901689709132</v>
      </c>
      <c r="BP3048" s="5">
        <f t="shared" si="3848"/>
        <v>1.6503136200716852</v>
      </c>
      <c r="BQ3048" s="5">
        <f t="shared" si="3848"/>
        <v>-0.33381336405530249</v>
      </c>
      <c r="BR3048" s="5">
        <f t="shared" si="3848"/>
        <v>-0.97667050691244128</v>
      </c>
      <c r="BS3048" s="15">
        <f>STDEV(AN3048:BR3048)</f>
        <v>1.5025014283022677</v>
      </c>
      <c r="BT3048" t="s">
        <v>264</v>
      </c>
    </row>
    <row r="3049" spans="1:103" x14ac:dyDescent="0.25">
      <c r="AI3049" s="11"/>
      <c r="AN3049" s="5">
        <f>ABS(AN3048)</f>
        <v>5.4723502304057092E-3</v>
      </c>
      <c r="AO3049" s="5">
        <f t="shared" ref="AO3049" si="3849">ABS(AO3048)</f>
        <v>0.25547235023040571</v>
      </c>
      <c r="AP3049" s="5">
        <f t="shared" ref="AP3049" si="3850">ABS(AP3048)</f>
        <v>1.6572580645161281</v>
      </c>
      <c r="AQ3049" s="5">
        <f t="shared" ref="AQ3049" si="3851">ABS(AQ3048)</f>
        <v>0.85368663594469751</v>
      </c>
      <c r="AR3049" s="5">
        <f t="shared" ref="AR3049" si="3852">ABS(AR3048)</f>
        <v>2.0054723502304057</v>
      </c>
      <c r="AS3049" s="5">
        <f t="shared" ref="AS3049" si="3853">ABS(AS3048)</f>
        <v>0.71975806451612812</v>
      </c>
      <c r="AT3049" s="5">
        <f t="shared" ref="AT3049" si="3854">ABS(AT3048)</f>
        <v>0.12451996927804032</v>
      </c>
      <c r="AU3049" s="5">
        <f t="shared" ref="AU3049" si="3855">ABS(AU3048)</f>
        <v>0.31896441372248319</v>
      </c>
      <c r="AV3049" s="5">
        <f t="shared" ref="AV3049" si="3856">ABS(AV3048)</f>
        <v>0.51238479262673309</v>
      </c>
      <c r="AW3049" s="5">
        <f t="shared" ref="AW3049" si="3857">ABS(AW3048)</f>
        <v>0.47667050691244128</v>
      </c>
      <c r="AX3049" s="5">
        <f t="shared" ref="AX3049" si="3858">ABS(AX3048)</f>
        <v>0.79118663594469751</v>
      </c>
      <c r="AY3049" s="5">
        <f t="shared" ref="AY3049" si="3859">ABS(AY3048)</f>
        <v>2.1909562211981637</v>
      </c>
      <c r="AZ3049" s="5">
        <f t="shared" ref="AZ3049" si="3860">ABS(AZ3048)</f>
        <v>1.4528609831029229</v>
      </c>
      <c r="BA3049" s="5">
        <f t="shared" ref="BA3049" si="3861">ABS(BA3048)</f>
        <v>0.50742447516640254</v>
      </c>
      <c r="BB3049" s="5">
        <f t="shared" ref="BB3049" si="3862">ABS(BB3048)</f>
        <v>0.38444060419867299</v>
      </c>
      <c r="BC3049" s="5">
        <f t="shared" ref="BC3049" si="3863">ABS(BC3048)</f>
        <v>2.2088133640553025</v>
      </c>
      <c r="BD3049" s="5">
        <f t="shared" ref="BD3049" si="3864">ABS(BD3048)</f>
        <v>1.5411866359446975</v>
      </c>
      <c r="BE3049" s="5">
        <f t="shared" ref="BE3049" si="3865">ABS(BE3048)</f>
        <v>2.7822580645161281</v>
      </c>
      <c r="BF3049" s="5">
        <f t="shared" ref="BF3049" si="3866">ABS(BF3048)</f>
        <v>6.7972350230405709E-2</v>
      </c>
      <c r="BG3049" s="5">
        <f t="shared" ref="BG3049" si="3867">ABS(BG3048)</f>
        <v>0.48761520737326691</v>
      </c>
      <c r="BH3049" s="5">
        <f t="shared" ref="BH3049" si="3868">ABS(BH3048)</f>
        <v>2.0391705069124413</v>
      </c>
      <c r="BI3049" s="5">
        <f t="shared" ref="BI3049" si="3869">ABS(BI3048)</f>
        <v>3.3338133640553025</v>
      </c>
      <c r="BJ3049" s="5">
        <f t="shared" ref="BJ3049" si="3870">ABS(BJ3048)</f>
        <v>3.1373847926267331</v>
      </c>
      <c r="BK3049" s="5">
        <f t="shared" ref="BK3049" si="3871">ABS(BK3048)</f>
        <v>0.67309907834101068</v>
      </c>
      <c r="BL3049" s="5">
        <f t="shared" ref="BL3049" si="3872">ABS(BL3048)</f>
        <v>0.16618663594469751</v>
      </c>
      <c r="BM3049" s="5">
        <f t="shared" ref="BM3049" si="3873">ABS(BM3048)</f>
        <v>1.9697580645161281</v>
      </c>
      <c r="BN3049" s="5">
        <f t="shared" ref="BN3049" si="3874">ABS(BN3048)</f>
        <v>1.5144009216589893</v>
      </c>
      <c r="BO3049" s="5">
        <f t="shared" ref="BO3049" si="3875">ABS(BO3048)</f>
        <v>0.54713901689709132</v>
      </c>
      <c r="BP3049" s="5">
        <f t="shared" ref="BP3049" si="3876">ABS(BP3048)</f>
        <v>1.6503136200716852</v>
      </c>
      <c r="BQ3049" s="5">
        <f t="shared" ref="BQ3049" si="3877">ABS(BQ3048)</f>
        <v>0.33381336405530249</v>
      </c>
      <c r="BR3049" s="5">
        <f t="shared" ref="BR3049" si="3878">ABS(BR3048)</f>
        <v>0.97667050691244128</v>
      </c>
      <c r="BS3049" s="15">
        <f>AVERAGE(AN3049:BR3049)</f>
        <v>1.1511652874816243</v>
      </c>
      <c r="BT3049" t="s">
        <v>268</v>
      </c>
    </row>
    <row r="3051" spans="1:103" x14ac:dyDescent="0.25">
      <c r="A3051" t="s">
        <v>21</v>
      </c>
      <c r="B3051">
        <v>37.708100000000002</v>
      </c>
      <c r="C3051">
        <v>-117.23309999999999</v>
      </c>
      <c r="D3051">
        <v>5690</v>
      </c>
      <c r="E3051" t="s">
        <v>1</v>
      </c>
      <c r="F3051">
        <v>142.1</v>
      </c>
      <c r="G3051">
        <v>1996</v>
      </c>
      <c r="H3051">
        <v>8</v>
      </c>
      <c r="I3051" t="s">
        <v>260</v>
      </c>
      <c r="J3051">
        <v>82</v>
      </c>
      <c r="K3051">
        <v>87</v>
      </c>
      <c r="L3051">
        <v>91</v>
      </c>
      <c r="M3051">
        <v>94</v>
      </c>
      <c r="N3051">
        <v>92</v>
      </c>
      <c r="O3051">
        <v>94</v>
      </c>
      <c r="P3051">
        <v>91</v>
      </c>
      <c r="Q3051">
        <v>91</v>
      </c>
      <c r="R3051">
        <v>92</v>
      </c>
      <c r="S3051">
        <v>91</v>
      </c>
      <c r="T3051">
        <v>87</v>
      </c>
      <c r="U3051">
        <v>85</v>
      </c>
      <c r="V3051">
        <v>86</v>
      </c>
      <c r="W3051">
        <v>87</v>
      </c>
      <c r="X3051">
        <v>87</v>
      </c>
      <c r="Y3051">
        <v>84</v>
      </c>
      <c r="Z3051">
        <v>86</v>
      </c>
      <c r="AA3051">
        <v>87</v>
      </c>
      <c r="AB3051">
        <v>86</v>
      </c>
      <c r="AC3051">
        <v>85</v>
      </c>
      <c r="AD3051">
        <v>80</v>
      </c>
      <c r="AE3051">
        <v>79</v>
      </c>
      <c r="AF3051">
        <v>85</v>
      </c>
      <c r="AG3051">
        <v>83</v>
      </c>
      <c r="AH3051">
        <v>74</v>
      </c>
      <c r="AI3051">
        <v>62</v>
      </c>
      <c r="AJ3051">
        <v>68</v>
      </c>
      <c r="AK3051">
        <v>75</v>
      </c>
      <c r="AL3051">
        <v>86</v>
      </c>
      <c r="AM3051">
        <v>91</v>
      </c>
      <c r="AN3051" s="5">
        <v>93</v>
      </c>
      <c r="AO3051" s="5">
        <v>94</v>
      </c>
      <c r="AP3051" s="5">
        <v>94</v>
      </c>
      <c r="AQ3051" s="5">
        <v>92</v>
      </c>
      <c r="AR3051" s="5">
        <v>94</v>
      </c>
      <c r="AS3051" s="5">
        <v>95</v>
      </c>
      <c r="AT3051" s="5">
        <v>94</v>
      </c>
      <c r="AU3051" s="5">
        <v>93</v>
      </c>
      <c r="AV3051" s="5">
        <v>93</v>
      </c>
      <c r="AW3051" s="5">
        <v>95</v>
      </c>
      <c r="AX3051" s="5">
        <v>80</v>
      </c>
      <c r="AY3051" s="5">
        <v>86</v>
      </c>
      <c r="AZ3051" s="5">
        <v>90</v>
      </c>
      <c r="BA3051" s="5">
        <v>92</v>
      </c>
      <c r="BB3051" s="5">
        <v>89</v>
      </c>
      <c r="BC3051" s="5">
        <v>89</v>
      </c>
      <c r="BD3051" s="5">
        <v>89</v>
      </c>
      <c r="BE3051" s="5">
        <v>87</v>
      </c>
      <c r="BF3051" s="5">
        <v>88</v>
      </c>
      <c r="BG3051" s="5">
        <v>92</v>
      </c>
      <c r="BH3051" s="5">
        <v>94</v>
      </c>
      <c r="BI3051" s="5">
        <v>97</v>
      </c>
      <c r="BJ3051" s="5">
        <v>97</v>
      </c>
      <c r="BK3051" s="5">
        <v>95</v>
      </c>
      <c r="BL3051" s="5">
        <v>95</v>
      </c>
      <c r="BM3051" s="5">
        <v>96</v>
      </c>
      <c r="BN3051" s="5">
        <v>86</v>
      </c>
      <c r="BO3051" s="5">
        <v>87</v>
      </c>
      <c r="BP3051" s="5">
        <v>88</v>
      </c>
      <c r="BQ3051" s="5">
        <v>91</v>
      </c>
      <c r="BR3051" s="5">
        <v>95</v>
      </c>
      <c r="BS3051">
        <v>94</v>
      </c>
      <c r="BT3051">
        <v>92</v>
      </c>
      <c r="BU3051">
        <v>87</v>
      </c>
      <c r="BV3051">
        <v>82</v>
      </c>
      <c r="BW3051">
        <v>87</v>
      </c>
      <c r="BX3051">
        <v>85</v>
      </c>
      <c r="BY3051">
        <v>89</v>
      </c>
      <c r="BZ3051">
        <v>92</v>
      </c>
      <c r="CA3051">
        <v>94</v>
      </c>
      <c r="CB3051">
        <v>92</v>
      </c>
      <c r="CC3051">
        <v>94</v>
      </c>
      <c r="CD3051">
        <v>93</v>
      </c>
      <c r="CE3051">
        <v>93</v>
      </c>
      <c r="CF3051">
        <v>93</v>
      </c>
      <c r="CG3051">
        <v>93</v>
      </c>
      <c r="CH3051">
        <v>91</v>
      </c>
      <c r="CI3051">
        <v>89</v>
      </c>
      <c r="CJ3051">
        <v>86</v>
      </c>
      <c r="CK3051">
        <v>83</v>
      </c>
      <c r="CL3051">
        <v>83</v>
      </c>
      <c r="CM3051">
        <v>86</v>
      </c>
      <c r="CN3051">
        <v>89</v>
      </c>
      <c r="CO3051">
        <v>86</v>
      </c>
      <c r="CP3051">
        <v>87</v>
      </c>
      <c r="CQ3051">
        <v>87</v>
      </c>
      <c r="CR3051">
        <v>86</v>
      </c>
      <c r="CS3051">
        <v>86</v>
      </c>
      <c r="CT3051">
        <v>90</v>
      </c>
      <c r="CU3051">
        <v>91</v>
      </c>
      <c r="CV3051">
        <v>94</v>
      </c>
      <c r="CW3051">
        <v>93</v>
      </c>
      <c r="CX3051" t="s">
        <v>2</v>
      </c>
      <c r="CY3051" t="s">
        <v>22</v>
      </c>
    </row>
    <row r="3052" spans="1:103" x14ac:dyDescent="0.25">
      <c r="A3052" t="s">
        <v>211</v>
      </c>
      <c r="B3052">
        <v>37.8431</v>
      </c>
      <c r="C3052">
        <v>-118.4778</v>
      </c>
      <c r="D3052">
        <v>5450</v>
      </c>
      <c r="E3052" t="s">
        <v>1</v>
      </c>
      <c r="F3052">
        <v>209.4</v>
      </c>
      <c r="G3052">
        <v>1996</v>
      </c>
      <c r="H3052">
        <v>8</v>
      </c>
      <c r="I3052" t="s">
        <v>260</v>
      </c>
      <c r="J3052">
        <v>88</v>
      </c>
      <c r="K3052">
        <v>92</v>
      </c>
      <c r="L3052">
        <v>95</v>
      </c>
      <c r="M3052">
        <v>96</v>
      </c>
      <c r="N3052">
        <v>98</v>
      </c>
      <c r="O3052">
        <v>97</v>
      </c>
      <c r="P3052">
        <v>95</v>
      </c>
      <c r="Q3052">
        <v>95</v>
      </c>
      <c r="R3052">
        <v>94</v>
      </c>
      <c r="S3052">
        <v>92</v>
      </c>
      <c r="T3052">
        <v>91</v>
      </c>
      <c r="U3052">
        <v>91</v>
      </c>
      <c r="V3052">
        <v>92</v>
      </c>
      <c r="W3052">
        <v>87</v>
      </c>
      <c r="X3052">
        <v>91</v>
      </c>
      <c r="Y3052">
        <v>89</v>
      </c>
      <c r="Z3052">
        <v>88</v>
      </c>
      <c r="AA3052">
        <v>91</v>
      </c>
      <c r="AB3052">
        <v>88</v>
      </c>
      <c r="AC3052">
        <v>87</v>
      </c>
      <c r="AD3052">
        <v>81</v>
      </c>
      <c r="AE3052">
        <v>85</v>
      </c>
      <c r="AF3052">
        <v>88</v>
      </c>
      <c r="AG3052">
        <v>83</v>
      </c>
      <c r="AH3052">
        <v>73</v>
      </c>
      <c r="AI3052">
        <v>68</v>
      </c>
      <c r="AJ3052">
        <v>72</v>
      </c>
      <c r="AK3052">
        <v>84</v>
      </c>
      <c r="AL3052">
        <v>91</v>
      </c>
      <c r="AM3052">
        <v>96</v>
      </c>
      <c r="AN3052" s="5">
        <v>97</v>
      </c>
      <c r="AO3052" s="5">
        <v>96</v>
      </c>
      <c r="AP3052" s="5">
        <v>94</v>
      </c>
      <c r="AQ3052" s="5">
        <v>95</v>
      </c>
      <c r="AR3052" s="5">
        <v>99</v>
      </c>
      <c r="AS3052" s="5">
        <v>100</v>
      </c>
      <c r="AT3052" s="5">
        <v>99</v>
      </c>
      <c r="AU3052" s="5">
        <v>97</v>
      </c>
      <c r="AV3052" s="5">
        <v>96</v>
      </c>
      <c r="AW3052" s="5">
        <v>99</v>
      </c>
      <c r="AX3052" s="5">
        <v>92</v>
      </c>
      <c r="AY3052" s="5">
        <v>91</v>
      </c>
      <c r="AZ3052" s="5">
        <v>91</v>
      </c>
      <c r="BA3052" s="5">
        <v>92</v>
      </c>
      <c r="BB3052" s="5">
        <v>93</v>
      </c>
      <c r="BC3052" s="5">
        <v>92</v>
      </c>
      <c r="BD3052" s="5">
        <v>89</v>
      </c>
      <c r="BE3052" s="5">
        <v>91</v>
      </c>
      <c r="BF3052" s="5">
        <v>94</v>
      </c>
      <c r="BG3052" s="5">
        <v>98</v>
      </c>
      <c r="BH3052" s="5">
        <v>99</v>
      </c>
      <c r="BI3052" s="5">
        <v>101</v>
      </c>
      <c r="BJ3052" s="5">
        <v>102</v>
      </c>
      <c r="BK3052" s="5">
        <v>99</v>
      </c>
      <c r="BL3052" s="5">
        <v>98</v>
      </c>
      <c r="BM3052" s="5">
        <v>100</v>
      </c>
      <c r="BN3052" s="5">
        <v>89</v>
      </c>
      <c r="BO3052" s="5">
        <v>92</v>
      </c>
      <c r="BP3052" s="5">
        <v>92</v>
      </c>
      <c r="BQ3052" s="5">
        <v>94</v>
      </c>
      <c r="BR3052" s="5">
        <v>98</v>
      </c>
      <c r="BS3052">
        <v>95</v>
      </c>
      <c r="BT3052">
        <v>95</v>
      </c>
      <c r="BU3052">
        <v>88</v>
      </c>
      <c r="BV3052">
        <v>92</v>
      </c>
      <c r="BW3052">
        <v>93</v>
      </c>
      <c r="BX3052">
        <v>90</v>
      </c>
      <c r="BY3052">
        <v>94</v>
      </c>
      <c r="BZ3052">
        <v>96</v>
      </c>
      <c r="CA3052">
        <v>98</v>
      </c>
      <c r="CB3052">
        <v>98</v>
      </c>
      <c r="CC3052">
        <v>98</v>
      </c>
      <c r="CD3052">
        <v>95</v>
      </c>
      <c r="CE3052">
        <v>96</v>
      </c>
      <c r="CF3052">
        <v>93</v>
      </c>
      <c r="CG3052">
        <v>97</v>
      </c>
      <c r="CH3052">
        <v>94</v>
      </c>
      <c r="CI3052">
        <v>93</v>
      </c>
      <c r="CJ3052">
        <v>91</v>
      </c>
      <c r="CK3052">
        <v>89</v>
      </c>
      <c r="CL3052">
        <v>91</v>
      </c>
      <c r="CM3052">
        <v>91</v>
      </c>
      <c r="CN3052">
        <v>92</v>
      </c>
      <c r="CO3052">
        <v>92</v>
      </c>
      <c r="CP3052">
        <v>91</v>
      </c>
      <c r="CQ3052">
        <v>94</v>
      </c>
      <c r="CR3052">
        <v>92</v>
      </c>
      <c r="CS3052">
        <v>91</v>
      </c>
      <c r="CT3052">
        <v>94</v>
      </c>
      <c r="CU3052">
        <v>98</v>
      </c>
      <c r="CV3052">
        <v>100</v>
      </c>
      <c r="CW3052">
        <v>95</v>
      </c>
      <c r="CX3052" t="s">
        <v>5</v>
      </c>
      <c r="CY3052" t="s">
        <v>212</v>
      </c>
    </row>
    <row r="3053" spans="1:103" x14ac:dyDescent="0.25">
      <c r="A3053" t="s">
        <v>209</v>
      </c>
      <c r="B3053">
        <v>35.123100000000001</v>
      </c>
      <c r="C3053">
        <v>-115.4114</v>
      </c>
      <c r="D3053">
        <v>5413</v>
      </c>
      <c r="E3053" t="s">
        <v>1</v>
      </c>
      <c r="F3053">
        <v>198.4</v>
      </c>
      <c r="G3053">
        <v>1996</v>
      </c>
      <c r="H3053">
        <v>8</v>
      </c>
      <c r="I3053" t="s">
        <v>260</v>
      </c>
      <c r="J3053">
        <v>86</v>
      </c>
      <c r="K3053">
        <v>89</v>
      </c>
      <c r="L3053">
        <v>94</v>
      </c>
      <c r="M3053">
        <v>96</v>
      </c>
      <c r="N3053">
        <v>92</v>
      </c>
      <c r="O3053">
        <v>90</v>
      </c>
      <c r="P3053">
        <v>90</v>
      </c>
      <c r="Q3053">
        <v>90</v>
      </c>
      <c r="R3053">
        <v>90</v>
      </c>
      <c r="S3053">
        <v>91</v>
      </c>
      <c r="T3053">
        <v>89</v>
      </c>
      <c r="U3053">
        <v>85</v>
      </c>
      <c r="V3053">
        <v>84</v>
      </c>
      <c r="W3053">
        <v>85</v>
      </c>
      <c r="X3053">
        <v>85</v>
      </c>
      <c r="Y3053">
        <v>85</v>
      </c>
      <c r="Z3053">
        <v>87</v>
      </c>
      <c r="AA3053">
        <v>89</v>
      </c>
      <c r="AB3053">
        <v>90</v>
      </c>
      <c r="AC3053">
        <v>86</v>
      </c>
      <c r="AD3053">
        <v>82</v>
      </c>
      <c r="AE3053">
        <v>81</v>
      </c>
      <c r="AF3053">
        <v>83</v>
      </c>
      <c r="AG3053">
        <v>82</v>
      </c>
      <c r="AH3053">
        <v>77</v>
      </c>
      <c r="AI3053">
        <v>68</v>
      </c>
      <c r="AJ3053">
        <v>70</v>
      </c>
      <c r="AK3053">
        <v>80</v>
      </c>
      <c r="AL3053">
        <v>88</v>
      </c>
      <c r="AM3053">
        <v>91</v>
      </c>
      <c r="AN3053" s="5">
        <v>96</v>
      </c>
      <c r="AO3053" s="5">
        <v>95</v>
      </c>
      <c r="AP3053" s="5">
        <v>93</v>
      </c>
      <c r="AQ3053" s="5">
        <v>92</v>
      </c>
      <c r="AR3053" s="5">
        <v>95</v>
      </c>
      <c r="AS3053" s="5">
        <v>95</v>
      </c>
      <c r="AT3053" s="5">
        <v>91</v>
      </c>
      <c r="AU3053" s="5">
        <v>90</v>
      </c>
      <c r="AV3053" s="5">
        <v>84</v>
      </c>
      <c r="AW3053" s="5">
        <v>86</v>
      </c>
      <c r="AX3053" s="5">
        <v>90</v>
      </c>
      <c r="AY3053" s="5">
        <v>91</v>
      </c>
      <c r="AZ3053" s="5">
        <v>89</v>
      </c>
      <c r="BA3053" s="5">
        <v>89</v>
      </c>
      <c r="BB3053" s="5">
        <v>83</v>
      </c>
      <c r="BC3053" s="5">
        <v>85</v>
      </c>
      <c r="BD3053" s="5">
        <v>85</v>
      </c>
      <c r="BE3053" s="5">
        <v>90</v>
      </c>
      <c r="BF3053" s="5">
        <v>90</v>
      </c>
      <c r="BG3053" s="5">
        <v>94</v>
      </c>
      <c r="BH3053" s="5">
        <v>95</v>
      </c>
      <c r="BI3053" s="5">
        <v>98</v>
      </c>
      <c r="BJ3053" s="5">
        <v>100</v>
      </c>
      <c r="BK3053" s="5">
        <v>99</v>
      </c>
      <c r="BL3053" s="5">
        <v>94</v>
      </c>
      <c r="BM3053" s="5">
        <v>89</v>
      </c>
      <c r="BN3053" s="5">
        <v>84</v>
      </c>
      <c r="BO3053" s="5">
        <v>89</v>
      </c>
      <c r="BP3053" s="5">
        <v>91</v>
      </c>
      <c r="BQ3053" s="5">
        <v>93</v>
      </c>
      <c r="BR3053" s="5">
        <v>97</v>
      </c>
      <c r="BS3053">
        <v>92</v>
      </c>
      <c r="BT3053">
        <v>87</v>
      </c>
      <c r="BU3053">
        <v>87</v>
      </c>
      <c r="BV3053">
        <v>84</v>
      </c>
      <c r="BW3053">
        <v>83</v>
      </c>
      <c r="BX3053">
        <v>85</v>
      </c>
      <c r="BY3053">
        <v>88</v>
      </c>
      <c r="BZ3053">
        <v>90</v>
      </c>
      <c r="CA3053">
        <v>93</v>
      </c>
      <c r="CB3053">
        <v>92</v>
      </c>
      <c r="CC3053">
        <v>95</v>
      </c>
      <c r="CD3053">
        <v>94</v>
      </c>
      <c r="CE3053">
        <v>96</v>
      </c>
      <c r="CF3053">
        <v>98</v>
      </c>
      <c r="CG3053">
        <v>91</v>
      </c>
      <c r="CH3053">
        <v>92</v>
      </c>
      <c r="CI3053">
        <v>91</v>
      </c>
      <c r="CJ3053">
        <v>87</v>
      </c>
      <c r="CK3053">
        <v>83</v>
      </c>
      <c r="CL3053">
        <v>88</v>
      </c>
      <c r="CM3053">
        <v>90</v>
      </c>
      <c r="CN3053">
        <v>89</v>
      </c>
      <c r="CO3053">
        <v>90</v>
      </c>
      <c r="CP3053">
        <v>87</v>
      </c>
      <c r="CQ3053">
        <v>90</v>
      </c>
      <c r="CR3053">
        <v>90</v>
      </c>
      <c r="CS3053">
        <v>87</v>
      </c>
      <c r="CT3053">
        <v>93</v>
      </c>
      <c r="CU3053">
        <v>97</v>
      </c>
      <c r="CV3053">
        <v>94</v>
      </c>
      <c r="CW3053">
        <v>96</v>
      </c>
      <c r="CX3053" t="s">
        <v>5</v>
      </c>
      <c r="CY3053" t="s">
        <v>210</v>
      </c>
    </row>
    <row r="3054" spans="1:103" x14ac:dyDescent="0.25">
      <c r="A3054" t="s">
        <v>107</v>
      </c>
      <c r="B3054">
        <v>38.050600000000003</v>
      </c>
      <c r="C3054">
        <v>-117.09059999999999</v>
      </c>
      <c r="D3054">
        <v>5399</v>
      </c>
      <c r="E3054" t="s">
        <v>1</v>
      </c>
      <c r="F3054">
        <v>177.5</v>
      </c>
      <c r="G3054">
        <v>1996</v>
      </c>
      <c r="H3054">
        <v>8</v>
      </c>
      <c r="I3054" t="s">
        <v>260</v>
      </c>
      <c r="J3054">
        <v>83</v>
      </c>
      <c r="K3054">
        <v>91</v>
      </c>
      <c r="L3054">
        <v>94</v>
      </c>
      <c r="M3054">
        <v>96</v>
      </c>
      <c r="N3054">
        <v>95</v>
      </c>
      <c r="O3054">
        <v>97</v>
      </c>
      <c r="P3054">
        <v>95</v>
      </c>
      <c r="Q3054">
        <v>94</v>
      </c>
      <c r="R3054">
        <v>96</v>
      </c>
      <c r="S3054">
        <v>95</v>
      </c>
      <c r="T3054">
        <v>92</v>
      </c>
      <c r="U3054">
        <v>89</v>
      </c>
      <c r="V3054">
        <v>90</v>
      </c>
      <c r="W3054">
        <v>89</v>
      </c>
      <c r="X3054">
        <v>90</v>
      </c>
      <c r="Y3054">
        <v>89</v>
      </c>
      <c r="Z3054">
        <v>90</v>
      </c>
      <c r="AA3054">
        <v>92</v>
      </c>
      <c r="AB3054">
        <v>89</v>
      </c>
      <c r="AC3054">
        <v>89</v>
      </c>
      <c r="AD3054">
        <v>83</v>
      </c>
      <c r="AE3054">
        <v>83</v>
      </c>
      <c r="AF3054">
        <v>89</v>
      </c>
      <c r="AG3054">
        <v>86</v>
      </c>
      <c r="AH3054">
        <v>79</v>
      </c>
      <c r="AI3054">
        <v>62</v>
      </c>
      <c r="AJ3054">
        <v>71</v>
      </c>
      <c r="AK3054">
        <v>80</v>
      </c>
      <c r="AL3054">
        <v>89</v>
      </c>
      <c r="AM3054">
        <v>94</v>
      </c>
      <c r="AN3054" s="5">
        <v>96</v>
      </c>
      <c r="AO3054" s="5">
        <v>97</v>
      </c>
      <c r="AP3054" s="5">
        <v>97</v>
      </c>
      <c r="AQ3054" s="5">
        <v>97</v>
      </c>
      <c r="AR3054" s="5">
        <v>98</v>
      </c>
      <c r="AS3054" s="5">
        <v>98</v>
      </c>
      <c r="AT3054" s="5">
        <v>98</v>
      </c>
      <c r="AU3054" s="5">
        <v>96</v>
      </c>
      <c r="AV3054" s="5">
        <v>97</v>
      </c>
      <c r="AW3054" s="5">
        <v>98</v>
      </c>
      <c r="AX3054" s="5">
        <v>94</v>
      </c>
      <c r="AY3054" s="5">
        <v>89</v>
      </c>
      <c r="AZ3054" s="5">
        <v>96</v>
      </c>
      <c r="BA3054" s="5">
        <v>96</v>
      </c>
      <c r="BB3054" s="5">
        <v>92</v>
      </c>
      <c r="BC3054" s="5">
        <v>92</v>
      </c>
      <c r="BD3054" s="5">
        <v>90</v>
      </c>
      <c r="BE3054" s="5">
        <v>91</v>
      </c>
      <c r="BF3054" s="5">
        <v>92</v>
      </c>
      <c r="BG3054" s="5">
        <v>96</v>
      </c>
      <c r="BH3054" s="5">
        <v>99</v>
      </c>
      <c r="BI3054" s="5">
        <v>101</v>
      </c>
      <c r="BJ3054" s="5">
        <v>103</v>
      </c>
      <c r="BK3054" s="5">
        <v>101</v>
      </c>
      <c r="BL3054" s="5">
        <v>100</v>
      </c>
      <c r="BM3054" s="5">
        <v>100</v>
      </c>
      <c r="BN3054" s="5">
        <v>92</v>
      </c>
      <c r="BO3054" s="5">
        <v>91</v>
      </c>
      <c r="BP3054" s="5">
        <v>93</v>
      </c>
      <c r="BQ3054" s="5">
        <v>96</v>
      </c>
      <c r="BR3054" s="5">
        <v>98</v>
      </c>
      <c r="BS3054">
        <v>98</v>
      </c>
      <c r="BT3054">
        <v>97</v>
      </c>
      <c r="BU3054">
        <v>91</v>
      </c>
      <c r="BV3054">
        <v>85</v>
      </c>
      <c r="BW3054">
        <v>91</v>
      </c>
      <c r="BX3054">
        <v>89</v>
      </c>
      <c r="BY3054">
        <v>92</v>
      </c>
      <c r="BZ3054">
        <v>95</v>
      </c>
      <c r="CA3054">
        <v>97</v>
      </c>
      <c r="CB3054">
        <v>100</v>
      </c>
      <c r="CC3054">
        <v>99</v>
      </c>
      <c r="CD3054">
        <v>95</v>
      </c>
      <c r="CE3054">
        <v>96</v>
      </c>
      <c r="CF3054">
        <v>96</v>
      </c>
      <c r="CG3054">
        <v>97</v>
      </c>
      <c r="CH3054">
        <v>96</v>
      </c>
      <c r="CI3054">
        <v>90</v>
      </c>
      <c r="CJ3054">
        <v>90</v>
      </c>
      <c r="CK3054">
        <v>86</v>
      </c>
      <c r="CL3054">
        <v>87</v>
      </c>
      <c r="CM3054">
        <v>89</v>
      </c>
      <c r="CN3054">
        <v>93</v>
      </c>
      <c r="CO3054">
        <v>92</v>
      </c>
      <c r="CP3054">
        <v>90</v>
      </c>
      <c r="CQ3054">
        <v>93</v>
      </c>
      <c r="CR3054">
        <v>91</v>
      </c>
      <c r="CS3054">
        <v>90</v>
      </c>
      <c r="CT3054">
        <v>91</v>
      </c>
      <c r="CU3054">
        <v>96</v>
      </c>
      <c r="CV3054">
        <v>98</v>
      </c>
      <c r="CW3054">
        <v>96</v>
      </c>
      <c r="CX3054" t="s">
        <v>2</v>
      </c>
      <c r="CY3054" t="s">
        <v>108</v>
      </c>
    </row>
    <row r="3055" spans="1:103" x14ac:dyDescent="0.25">
      <c r="A3055" t="s">
        <v>169</v>
      </c>
      <c r="B3055">
        <v>38.203299999999999</v>
      </c>
      <c r="C3055">
        <v>-116.1758</v>
      </c>
      <c r="D3055">
        <v>5300</v>
      </c>
      <c r="E3055" t="s">
        <v>1</v>
      </c>
      <c r="F3055">
        <v>202.8</v>
      </c>
      <c r="G3055">
        <v>1996</v>
      </c>
      <c r="H3055">
        <v>8</v>
      </c>
      <c r="I3055" t="s">
        <v>260</v>
      </c>
      <c r="J3055">
        <v>82</v>
      </c>
      <c r="K3055">
        <v>88</v>
      </c>
      <c r="L3055">
        <v>95</v>
      </c>
      <c r="M3055">
        <v>95</v>
      </c>
      <c r="N3055">
        <v>96</v>
      </c>
      <c r="O3055">
        <v>96</v>
      </c>
      <c r="P3055">
        <v>96</v>
      </c>
      <c r="Q3055">
        <v>96</v>
      </c>
      <c r="R3055">
        <v>94</v>
      </c>
      <c r="S3055">
        <v>95</v>
      </c>
      <c r="T3055">
        <v>94</v>
      </c>
      <c r="U3055">
        <v>93</v>
      </c>
      <c r="V3055">
        <v>94</v>
      </c>
      <c r="W3055">
        <v>92</v>
      </c>
      <c r="X3055">
        <v>91</v>
      </c>
      <c r="Y3055">
        <v>92</v>
      </c>
      <c r="Z3055">
        <v>90</v>
      </c>
      <c r="AA3055">
        <v>89</v>
      </c>
      <c r="AB3055">
        <v>91</v>
      </c>
      <c r="AC3055">
        <v>92</v>
      </c>
      <c r="AD3055">
        <v>83</v>
      </c>
      <c r="AE3055">
        <v>83</v>
      </c>
      <c r="AF3055">
        <v>88</v>
      </c>
      <c r="AG3055">
        <v>81</v>
      </c>
      <c r="AH3055">
        <v>82</v>
      </c>
      <c r="AI3055">
        <v>68</v>
      </c>
      <c r="AJ3055">
        <v>71</v>
      </c>
      <c r="AK3055">
        <v>79</v>
      </c>
      <c r="AL3055">
        <v>88</v>
      </c>
      <c r="AM3055">
        <v>95</v>
      </c>
      <c r="AN3055" s="5">
        <v>97</v>
      </c>
      <c r="AO3055" s="5">
        <v>98</v>
      </c>
      <c r="AP3055" s="5">
        <v>98</v>
      </c>
      <c r="AQ3055" s="5">
        <v>96</v>
      </c>
      <c r="AR3055" s="5">
        <v>97</v>
      </c>
      <c r="AS3055" s="5">
        <v>100</v>
      </c>
      <c r="AT3055" s="5">
        <v>100</v>
      </c>
      <c r="AU3055" s="5">
        <v>96</v>
      </c>
      <c r="AV3055" s="5">
        <v>95</v>
      </c>
      <c r="AW3055" s="5">
        <v>94</v>
      </c>
      <c r="AX3055" s="5">
        <v>93</v>
      </c>
      <c r="AY3055" s="5">
        <v>94</v>
      </c>
      <c r="AZ3055" s="5">
        <v>93</v>
      </c>
      <c r="BA3055" s="8">
        <f>AVERAGE(AZ3055,BB3055)</f>
        <v>91.5</v>
      </c>
      <c r="BB3055" s="5">
        <v>90</v>
      </c>
      <c r="BC3055" s="5">
        <v>90</v>
      </c>
      <c r="BD3055" s="5">
        <v>88</v>
      </c>
      <c r="BE3055" s="5">
        <v>90</v>
      </c>
      <c r="BF3055" s="5">
        <v>94</v>
      </c>
      <c r="BG3055" s="5">
        <v>96</v>
      </c>
      <c r="BH3055" s="5">
        <v>98</v>
      </c>
      <c r="BI3055" s="5">
        <v>101</v>
      </c>
      <c r="BJ3055" s="8">
        <f>AVERAGE(BI3055,BK3055)</f>
        <v>99</v>
      </c>
      <c r="BK3055" s="5">
        <v>97</v>
      </c>
      <c r="BL3055" s="5">
        <v>99</v>
      </c>
      <c r="BM3055" s="5">
        <v>99</v>
      </c>
      <c r="BN3055" s="8">
        <f>AVERAGE(BM3055,BO3055)</f>
        <v>96.5</v>
      </c>
      <c r="BO3055" s="5">
        <v>94</v>
      </c>
      <c r="BP3055" s="5">
        <v>93</v>
      </c>
      <c r="BQ3055" s="5">
        <v>95</v>
      </c>
      <c r="BR3055" s="5">
        <v>99</v>
      </c>
      <c r="BS3055">
        <v>95</v>
      </c>
      <c r="BT3055">
        <v>97</v>
      </c>
      <c r="BU3055">
        <v>89</v>
      </c>
      <c r="BV3055">
        <v>88</v>
      </c>
      <c r="BW3055">
        <v>91</v>
      </c>
      <c r="BX3055">
        <v>91</v>
      </c>
      <c r="BY3055">
        <v>92</v>
      </c>
      <c r="BZ3055">
        <v>97</v>
      </c>
      <c r="CA3055">
        <v>99</v>
      </c>
      <c r="CB3055">
        <v>98</v>
      </c>
      <c r="CC3055">
        <v>99</v>
      </c>
      <c r="CE3055">
        <v>98</v>
      </c>
      <c r="CF3055">
        <v>97</v>
      </c>
      <c r="CG3055">
        <v>96</v>
      </c>
      <c r="CH3055">
        <v>95</v>
      </c>
      <c r="CI3055">
        <v>89</v>
      </c>
      <c r="CJ3055">
        <v>86</v>
      </c>
      <c r="CK3055">
        <v>86</v>
      </c>
      <c r="CL3055">
        <v>87</v>
      </c>
      <c r="CM3055">
        <v>89</v>
      </c>
      <c r="CN3055">
        <v>93</v>
      </c>
      <c r="CO3055">
        <v>93</v>
      </c>
      <c r="CP3055">
        <v>89</v>
      </c>
      <c r="CQ3055">
        <v>90</v>
      </c>
      <c r="CR3055">
        <v>91</v>
      </c>
      <c r="CS3055">
        <v>92</v>
      </c>
      <c r="CT3055">
        <v>95</v>
      </c>
      <c r="CU3055">
        <v>98</v>
      </c>
      <c r="CV3055">
        <v>96</v>
      </c>
      <c r="CW3055">
        <v>95</v>
      </c>
      <c r="CX3055" t="s">
        <v>2</v>
      </c>
      <c r="CY3055" t="s">
        <v>170</v>
      </c>
    </row>
    <row r="3056" spans="1:103" x14ac:dyDescent="0.25">
      <c r="A3056" t="s">
        <v>193</v>
      </c>
      <c r="B3056">
        <v>38.175600000000003</v>
      </c>
      <c r="C3056">
        <v>-115.40689999999999</v>
      </c>
      <c r="D3056">
        <v>5230</v>
      </c>
      <c r="E3056" t="s">
        <v>1</v>
      </c>
      <c r="F3056">
        <v>229.9</v>
      </c>
      <c r="G3056">
        <v>1996</v>
      </c>
      <c r="H3056">
        <v>8</v>
      </c>
      <c r="I3056" t="s">
        <v>260</v>
      </c>
      <c r="J3056">
        <v>85</v>
      </c>
      <c r="K3056">
        <v>92</v>
      </c>
      <c r="L3056">
        <v>94</v>
      </c>
      <c r="M3056">
        <v>98</v>
      </c>
      <c r="N3056">
        <v>97</v>
      </c>
      <c r="O3056">
        <v>97</v>
      </c>
      <c r="P3056">
        <v>96</v>
      </c>
      <c r="Q3056">
        <v>96</v>
      </c>
      <c r="R3056">
        <v>95</v>
      </c>
      <c r="S3056">
        <v>96</v>
      </c>
      <c r="T3056">
        <v>94</v>
      </c>
      <c r="U3056">
        <v>91</v>
      </c>
      <c r="V3056">
        <v>91</v>
      </c>
      <c r="W3056">
        <v>93</v>
      </c>
      <c r="X3056">
        <v>92</v>
      </c>
      <c r="Y3056">
        <v>92</v>
      </c>
      <c r="Z3056">
        <v>89</v>
      </c>
      <c r="AA3056">
        <v>92</v>
      </c>
      <c r="AB3056">
        <v>92</v>
      </c>
      <c r="AC3056">
        <v>90</v>
      </c>
      <c r="AD3056">
        <v>86</v>
      </c>
      <c r="AE3056">
        <v>88</v>
      </c>
      <c r="AF3056">
        <v>90</v>
      </c>
      <c r="AG3056">
        <v>88</v>
      </c>
      <c r="AH3056">
        <v>83</v>
      </c>
      <c r="AI3056">
        <v>68</v>
      </c>
      <c r="AJ3056">
        <v>74</v>
      </c>
      <c r="AK3056">
        <v>82</v>
      </c>
      <c r="AL3056">
        <v>90</v>
      </c>
      <c r="AM3056">
        <v>96</v>
      </c>
      <c r="AN3056" s="5">
        <v>98</v>
      </c>
      <c r="AO3056" s="5">
        <v>100</v>
      </c>
      <c r="AP3056" s="5">
        <v>99</v>
      </c>
      <c r="AQ3056" s="5">
        <v>97</v>
      </c>
      <c r="AR3056" s="5">
        <v>100</v>
      </c>
      <c r="AS3056" s="5">
        <v>101</v>
      </c>
      <c r="AT3056" s="5">
        <v>99</v>
      </c>
      <c r="AU3056" s="5">
        <v>95</v>
      </c>
      <c r="AV3056" s="5">
        <v>92</v>
      </c>
      <c r="AW3056" s="5">
        <v>95</v>
      </c>
      <c r="AX3056" s="5">
        <v>95</v>
      </c>
      <c r="AY3056" s="5">
        <v>89</v>
      </c>
      <c r="AZ3056" s="5">
        <v>97</v>
      </c>
      <c r="BA3056" s="5">
        <v>95</v>
      </c>
      <c r="BB3056" s="5">
        <v>92</v>
      </c>
      <c r="BC3056" s="5">
        <v>91</v>
      </c>
      <c r="BD3056" s="5">
        <v>90</v>
      </c>
      <c r="BE3056" s="5">
        <v>92</v>
      </c>
      <c r="BF3056" s="5">
        <v>93</v>
      </c>
      <c r="BG3056" s="5">
        <v>97</v>
      </c>
      <c r="BH3056" s="5">
        <v>100</v>
      </c>
      <c r="BI3056" s="5">
        <v>101</v>
      </c>
      <c r="BJ3056" s="5">
        <v>102</v>
      </c>
      <c r="BK3056" s="5">
        <v>99</v>
      </c>
      <c r="BL3056" s="5">
        <v>99</v>
      </c>
      <c r="BM3056" s="5">
        <v>99</v>
      </c>
      <c r="BN3056" s="5">
        <v>91</v>
      </c>
      <c r="BO3056" s="5">
        <v>91</v>
      </c>
      <c r="BP3056" s="5">
        <v>95</v>
      </c>
      <c r="BQ3056" s="5">
        <v>97</v>
      </c>
      <c r="BR3056" s="5">
        <v>99</v>
      </c>
      <c r="BS3056">
        <v>99</v>
      </c>
      <c r="BT3056">
        <v>96</v>
      </c>
      <c r="BU3056">
        <v>91</v>
      </c>
      <c r="BV3056">
        <v>88</v>
      </c>
      <c r="BW3056">
        <v>91</v>
      </c>
      <c r="BX3056">
        <v>92</v>
      </c>
      <c r="BY3056">
        <v>93</v>
      </c>
      <c r="BZ3056">
        <v>97</v>
      </c>
      <c r="CA3056">
        <v>99</v>
      </c>
      <c r="CB3056">
        <v>100</v>
      </c>
      <c r="CC3056">
        <v>101</v>
      </c>
      <c r="CD3056">
        <v>99</v>
      </c>
      <c r="CE3056">
        <v>99</v>
      </c>
      <c r="CF3056">
        <v>98</v>
      </c>
      <c r="CG3056">
        <v>98</v>
      </c>
      <c r="CH3056">
        <v>95</v>
      </c>
      <c r="CI3056">
        <v>90</v>
      </c>
      <c r="CJ3056">
        <v>92</v>
      </c>
      <c r="CK3056">
        <v>89</v>
      </c>
      <c r="CL3056">
        <v>90</v>
      </c>
      <c r="CM3056">
        <v>92</v>
      </c>
      <c r="CN3056">
        <v>94</v>
      </c>
      <c r="CO3056">
        <v>97</v>
      </c>
      <c r="CP3056">
        <v>90</v>
      </c>
      <c r="CQ3056">
        <v>93</v>
      </c>
      <c r="CR3056">
        <v>94</v>
      </c>
      <c r="CS3056">
        <v>91</v>
      </c>
      <c r="CT3056">
        <v>95</v>
      </c>
      <c r="CU3056">
        <v>99</v>
      </c>
      <c r="CV3056">
        <v>99</v>
      </c>
      <c r="CW3056">
        <v>98</v>
      </c>
      <c r="CX3056" t="s">
        <v>2</v>
      </c>
      <c r="CY3056" t="s">
        <v>194</v>
      </c>
    </row>
    <row r="3057" spans="1:103" x14ac:dyDescent="0.25">
      <c r="A3057" t="s">
        <v>177</v>
      </c>
      <c r="B3057">
        <v>38.303600000000003</v>
      </c>
      <c r="C3057">
        <v>-116.1925</v>
      </c>
      <c r="D3057">
        <v>5200</v>
      </c>
      <c r="E3057" t="s">
        <v>1</v>
      </c>
      <c r="F3057">
        <v>213</v>
      </c>
      <c r="G3057">
        <v>1996</v>
      </c>
      <c r="H3057">
        <v>8</v>
      </c>
      <c r="I3057" t="s">
        <v>260</v>
      </c>
      <c r="J3057">
        <v>85</v>
      </c>
      <c r="K3057">
        <v>91</v>
      </c>
      <c r="L3057">
        <v>96</v>
      </c>
      <c r="M3057">
        <v>96</v>
      </c>
      <c r="N3057">
        <v>96</v>
      </c>
      <c r="O3057">
        <v>97</v>
      </c>
      <c r="P3057">
        <v>96</v>
      </c>
      <c r="Q3057">
        <v>97</v>
      </c>
      <c r="R3057">
        <v>96</v>
      </c>
      <c r="S3057">
        <v>94</v>
      </c>
      <c r="T3057">
        <v>92</v>
      </c>
      <c r="U3057">
        <v>92</v>
      </c>
      <c r="V3057">
        <v>92</v>
      </c>
      <c r="W3057">
        <v>92</v>
      </c>
      <c r="X3057">
        <v>92</v>
      </c>
      <c r="Y3057">
        <v>90</v>
      </c>
      <c r="Z3057">
        <v>88</v>
      </c>
      <c r="AA3057">
        <v>90</v>
      </c>
      <c r="AB3057">
        <v>93</v>
      </c>
      <c r="AC3057">
        <v>89</v>
      </c>
      <c r="AD3057">
        <v>83</v>
      </c>
      <c r="AE3057">
        <v>85</v>
      </c>
      <c r="AF3057">
        <v>90</v>
      </c>
      <c r="AG3057">
        <v>88</v>
      </c>
      <c r="AH3057">
        <v>81</v>
      </c>
      <c r="AI3057">
        <v>62</v>
      </c>
      <c r="AJ3057">
        <v>71</v>
      </c>
      <c r="AK3057">
        <v>81</v>
      </c>
      <c r="AL3057">
        <v>86</v>
      </c>
      <c r="AM3057">
        <v>96</v>
      </c>
      <c r="AN3057" s="5">
        <v>99</v>
      </c>
      <c r="AO3057" s="5">
        <v>99</v>
      </c>
      <c r="AP3057" s="5">
        <v>96</v>
      </c>
      <c r="AQ3057" s="5">
        <v>97</v>
      </c>
      <c r="AR3057" s="5">
        <v>99</v>
      </c>
      <c r="AS3057" s="5">
        <v>101</v>
      </c>
      <c r="AT3057" s="5">
        <v>100</v>
      </c>
      <c r="AU3057" s="5">
        <v>98</v>
      </c>
      <c r="AV3057" s="5">
        <v>95</v>
      </c>
      <c r="AW3057" s="5">
        <v>97</v>
      </c>
      <c r="AX3057" s="5">
        <v>96</v>
      </c>
      <c r="AY3057" s="5">
        <v>90</v>
      </c>
      <c r="AZ3057" s="5">
        <v>97</v>
      </c>
      <c r="BA3057" s="5">
        <v>95</v>
      </c>
      <c r="BB3057" s="5">
        <v>94</v>
      </c>
      <c r="BC3057" s="5">
        <v>92</v>
      </c>
      <c r="BD3057" s="5">
        <v>91</v>
      </c>
      <c r="BE3057" s="5">
        <v>92</v>
      </c>
      <c r="BF3057" s="5">
        <v>93</v>
      </c>
      <c r="BG3057" s="5">
        <v>97</v>
      </c>
      <c r="BH3057" s="5">
        <v>99</v>
      </c>
      <c r="BI3057" s="5">
        <v>100</v>
      </c>
      <c r="BJ3057" s="5">
        <v>101</v>
      </c>
      <c r="BK3057" s="5">
        <v>98</v>
      </c>
      <c r="BL3057" s="5">
        <v>101</v>
      </c>
      <c r="BM3057" s="5">
        <v>99</v>
      </c>
      <c r="BN3057" s="5">
        <v>91</v>
      </c>
      <c r="BO3057" s="5">
        <v>91</v>
      </c>
      <c r="BP3057" s="5">
        <v>94</v>
      </c>
      <c r="BQ3057" s="5">
        <v>96</v>
      </c>
      <c r="BR3057" s="5">
        <v>99</v>
      </c>
      <c r="BS3057">
        <v>98</v>
      </c>
      <c r="BT3057">
        <v>95</v>
      </c>
      <c r="BU3057">
        <v>90</v>
      </c>
      <c r="BV3057">
        <v>90</v>
      </c>
      <c r="BW3057">
        <v>92</v>
      </c>
      <c r="BX3057">
        <v>89</v>
      </c>
      <c r="BY3057">
        <v>94</v>
      </c>
      <c r="BZ3057">
        <v>98</v>
      </c>
      <c r="CA3057">
        <v>101</v>
      </c>
      <c r="CB3057">
        <v>100</v>
      </c>
      <c r="CC3057">
        <v>99</v>
      </c>
      <c r="CD3057">
        <v>98</v>
      </c>
      <c r="CE3057">
        <v>96</v>
      </c>
      <c r="CF3057">
        <v>97</v>
      </c>
      <c r="CG3057">
        <v>97</v>
      </c>
      <c r="CH3057">
        <v>95</v>
      </c>
      <c r="CI3057">
        <v>93</v>
      </c>
      <c r="CJ3057">
        <v>91</v>
      </c>
      <c r="CK3057">
        <v>89</v>
      </c>
      <c r="CL3057">
        <v>90</v>
      </c>
      <c r="CM3057">
        <v>91</v>
      </c>
      <c r="CN3057">
        <v>93</v>
      </c>
      <c r="CO3057">
        <v>93</v>
      </c>
      <c r="CP3057">
        <v>91</v>
      </c>
      <c r="CQ3057">
        <v>90</v>
      </c>
      <c r="CR3057">
        <v>92</v>
      </c>
      <c r="CS3057">
        <v>90</v>
      </c>
      <c r="CT3057">
        <v>95</v>
      </c>
      <c r="CU3057">
        <v>98</v>
      </c>
      <c r="CV3057">
        <v>100</v>
      </c>
      <c r="CW3057">
        <v>97</v>
      </c>
      <c r="CX3057" t="s">
        <v>2</v>
      </c>
      <c r="CY3057" t="s">
        <v>178</v>
      </c>
    </row>
    <row r="3058" spans="1:103" x14ac:dyDescent="0.25">
      <c r="A3058" t="s">
        <v>173</v>
      </c>
      <c r="B3058">
        <v>38.263100000000001</v>
      </c>
      <c r="C3058">
        <v>-117.51609999999999</v>
      </c>
      <c r="D3058">
        <v>5100</v>
      </c>
      <c r="E3058" t="s">
        <v>1</v>
      </c>
      <c r="F3058">
        <v>208.1</v>
      </c>
      <c r="G3058">
        <v>1996</v>
      </c>
      <c r="H3058">
        <v>8</v>
      </c>
      <c r="I3058" t="s">
        <v>260</v>
      </c>
      <c r="J3058">
        <v>84</v>
      </c>
      <c r="K3058">
        <v>91</v>
      </c>
      <c r="L3058">
        <v>94</v>
      </c>
      <c r="M3058">
        <v>96</v>
      </c>
      <c r="N3058">
        <v>96</v>
      </c>
      <c r="O3058">
        <v>97</v>
      </c>
      <c r="P3058">
        <v>97</v>
      </c>
      <c r="Q3058">
        <v>95</v>
      </c>
      <c r="R3058">
        <v>95</v>
      </c>
      <c r="S3058">
        <v>95</v>
      </c>
      <c r="T3058">
        <v>89</v>
      </c>
      <c r="U3058">
        <v>91</v>
      </c>
      <c r="V3058">
        <v>92</v>
      </c>
      <c r="W3058">
        <v>91</v>
      </c>
      <c r="X3058">
        <v>91</v>
      </c>
      <c r="Y3058">
        <v>91</v>
      </c>
      <c r="Z3058">
        <v>89</v>
      </c>
      <c r="AA3058">
        <v>91</v>
      </c>
      <c r="AB3058">
        <v>90</v>
      </c>
      <c r="AC3058">
        <v>90</v>
      </c>
      <c r="AD3058">
        <v>80</v>
      </c>
      <c r="AE3058">
        <v>81</v>
      </c>
      <c r="AF3058">
        <v>91</v>
      </c>
      <c r="AG3058">
        <v>88</v>
      </c>
      <c r="AH3058">
        <v>81</v>
      </c>
      <c r="AI3058">
        <v>66</v>
      </c>
      <c r="AJ3058">
        <v>70</v>
      </c>
      <c r="AK3058">
        <v>80</v>
      </c>
      <c r="AL3058">
        <v>87</v>
      </c>
      <c r="AM3058">
        <v>94</v>
      </c>
      <c r="AN3058" s="5">
        <v>98</v>
      </c>
      <c r="AO3058" s="5">
        <v>99</v>
      </c>
      <c r="AP3058" s="5">
        <v>96</v>
      </c>
      <c r="AQ3058" s="5">
        <v>96</v>
      </c>
      <c r="AR3058" s="5">
        <v>97</v>
      </c>
      <c r="AS3058" s="5">
        <v>100</v>
      </c>
      <c r="AT3058" s="5">
        <v>101</v>
      </c>
      <c r="AU3058" s="5">
        <v>99</v>
      </c>
      <c r="AV3058" s="5">
        <v>99</v>
      </c>
      <c r="AW3058" s="5">
        <v>101</v>
      </c>
      <c r="AX3058" s="5">
        <v>96</v>
      </c>
      <c r="AY3058" s="5">
        <v>90</v>
      </c>
      <c r="AZ3058" s="5">
        <v>94</v>
      </c>
      <c r="BA3058" s="5">
        <v>95</v>
      </c>
      <c r="BB3058" s="5">
        <v>95</v>
      </c>
      <c r="BC3058" s="5">
        <v>90</v>
      </c>
      <c r="BD3058" s="5">
        <v>91</v>
      </c>
      <c r="BE3058" s="5">
        <v>92</v>
      </c>
      <c r="BF3058" s="5">
        <v>92</v>
      </c>
      <c r="BG3058" s="5">
        <v>95</v>
      </c>
      <c r="BH3058" s="5">
        <v>99</v>
      </c>
      <c r="BI3058" s="5">
        <v>101</v>
      </c>
      <c r="BJ3058" s="5">
        <v>99</v>
      </c>
      <c r="BK3058" s="5">
        <v>101</v>
      </c>
      <c r="BL3058" s="5">
        <v>101</v>
      </c>
      <c r="BM3058" s="5">
        <v>100</v>
      </c>
      <c r="BN3058" s="5">
        <v>94</v>
      </c>
      <c r="BO3058" s="5">
        <v>87</v>
      </c>
      <c r="BP3058" s="5">
        <v>93</v>
      </c>
      <c r="BQ3058" s="5">
        <v>96</v>
      </c>
      <c r="BR3058" s="5">
        <v>98</v>
      </c>
      <c r="BS3058">
        <v>98</v>
      </c>
      <c r="BT3058">
        <v>97</v>
      </c>
      <c r="BU3058">
        <v>92</v>
      </c>
      <c r="BV3058">
        <v>85</v>
      </c>
      <c r="BW3058">
        <v>94</v>
      </c>
      <c r="BX3058">
        <v>88</v>
      </c>
      <c r="BY3058">
        <v>93</v>
      </c>
      <c r="BZ3058">
        <v>97</v>
      </c>
      <c r="CA3058">
        <v>99</v>
      </c>
      <c r="CB3058">
        <v>100</v>
      </c>
      <c r="CC3058">
        <v>99</v>
      </c>
      <c r="CD3058">
        <v>98</v>
      </c>
      <c r="CE3058">
        <v>97</v>
      </c>
      <c r="CF3058">
        <v>97</v>
      </c>
      <c r="CG3058">
        <v>96</v>
      </c>
      <c r="CH3058">
        <v>97</v>
      </c>
      <c r="CI3058">
        <v>93</v>
      </c>
      <c r="CJ3058">
        <v>90</v>
      </c>
      <c r="CK3058">
        <v>90</v>
      </c>
      <c r="CL3058">
        <v>91</v>
      </c>
      <c r="CM3058">
        <v>91</v>
      </c>
      <c r="CN3058">
        <v>94</v>
      </c>
      <c r="CO3058">
        <v>91</v>
      </c>
      <c r="CP3058">
        <v>90</v>
      </c>
      <c r="CQ3058">
        <v>93</v>
      </c>
      <c r="CR3058">
        <v>94</v>
      </c>
      <c r="CS3058">
        <v>91</v>
      </c>
      <c r="CT3058">
        <v>94</v>
      </c>
      <c r="CU3058">
        <v>97</v>
      </c>
      <c r="CV3058">
        <v>99</v>
      </c>
      <c r="CW3058">
        <v>96</v>
      </c>
      <c r="CX3058" t="s">
        <v>2</v>
      </c>
      <c r="CY3058" t="s">
        <v>174</v>
      </c>
    </row>
    <row r="3059" spans="1:103" x14ac:dyDescent="0.25">
      <c r="A3059" t="s">
        <v>201</v>
      </c>
      <c r="B3059">
        <v>35.770600000000002</v>
      </c>
      <c r="C3059">
        <v>-115.9092</v>
      </c>
      <c r="D3059">
        <v>5000</v>
      </c>
      <c r="E3059" t="s">
        <v>1</v>
      </c>
      <c r="F3059">
        <v>115.3</v>
      </c>
      <c r="G3059">
        <v>1996</v>
      </c>
      <c r="H3059">
        <v>8</v>
      </c>
      <c r="I3059" t="s">
        <v>260</v>
      </c>
      <c r="J3059">
        <v>87</v>
      </c>
      <c r="K3059">
        <v>92</v>
      </c>
      <c r="L3059">
        <v>97</v>
      </c>
      <c r="M3059">
        <v>97</v>
      </c>
      <c r="N3059">
        <v>97</v>
      </c>
      <c r="O3059">
        <v>95</v>
      </c>
      <c r="P3059">
        <v>94</v>
      </c>
      <c r="Q3059">
        <v>92</v>
      </c>
      <c r="R3059">
        <v>94</v>
      </c>
      <c r="S3059">
        <v>93</v>
      </c>
      <c r="T3059">
        <v>89</v>
      </c>
      <c r="U3059">
        <v>86</v>
      </c>
      <c r="V3059">
        <v>87</v>
      </c>
      <c r="W3059">
        <v>87</v>
      </c>
      <c r="X3059">
        <v>88</v>
      </c>
      <c r="Y3059">
        <v>87</v>
      </c>
      <c r="Z3059">
        <v>88</v>
      </c>
      <c r="AA3059">
        <v>87</v>
      </c>
      <c r="AB3059">
        <v>90</v>
      </c>
      <c r="AC3059">
        <v>89</v>
      </c>
      <c r="AD3059">
        <v>82</v>
      </c>
      <c r="AE3059">
        <v>83</v>
      </c>
      <c r="AF3059">
        <v>85</v>
      </c>
      <c r="AG3059">
        <v>83</v>
      </c>
      <c r="AH3059">
        <v>78</v>
      </c>
      <c r="AI3059">
        <v>66</v>
      </c>
      <c r="AJ3059">
        <v>70</v>
      </c>
      <c r="AK3059">
        <v>81</v>
      </c>
      <c r="AL3059">
        <v>90</v>
      </c>
      <c r="AM3059">
        <v>94</v>
      </c>
      <c r="AN3059" s="5">
        <v>96</v>
      </c>
      <c r="AO3059" s="5">
        <v>99</v>
      </c>
      <c r="AP3059" s="5">
        <v>96</v>
      </c>
      <c r="AQ3059" s="5">
        <v>94</v>
      </c>
      <c r="AR3059" s="5">
        <v>94</v>
      </c>
      <c r="AS3059" s="5">
        <v>96</v>
      </c>
      <c r="AT3059" s="5">
        <v>94</v>
      </c>
      <c r="AU3059" s="5">
        <v>93</v>
      </c>
      <c r="AV3059" s="5">
        <v>89</v>
      </c>
      <c r="AW3059" s="5">
        <v>92</v>
      </c>
      <c r="AX3059" s="5">
        <v>90</v>
      </c>
      <c r="AY3059" s="5">
        <v>90</v>
      </c>
      <c r="AZ3059" s="5">
        <v>94</v>
      </c>
      <c r="BA3059" s="5">
        <v>95</v>
      </c>
      <c r="BB3059" s="5">
        <v>87</v>
      </c>
      <c r="BC3059" s="5">
        <v>90</v>
      </c>
      <c r="BD3059" s="5">
        <v>86</v>
      </c>
      <c r="BE3059" s="5">
        <v>89</v>
      </c>
      <c r="BF3059" s="5">
        <v>92</v>
      </c>
      <c r="BG3059" s="5">
        <v>94</v>
      </c>
      <c r="BH3059" s="5">
        <v>97</v>
      </c>
      <c r="BI3059" s="5">
        <v>100</v>
      </c>
      <c r="BJ3059" s="5">
        <v>100</v>
      </c>
      <c r="BK3059" s="5">
        <v>99</v>
      </c>
      <c r="BL3059" s="5">
        <v>99</v>
      </c>
      <c r="BM3059" s="5">
        <v>96</v>
      </c>
      <c r="BN3059" s="5">
        <v>86</v>
      </c>
      <c r="BO3059" s="5">
        <v>95</v>
      </c>
      <c r="BP3059" s="5">
        <v>95</v>
      </c>
      <c r="BQ3059" s="5">
        <v>99</v>
      </c>
      <c r="BR3059" s="5">
        <v>98</v>
      </c>
      <c r="BS3059">
        <v>96</v>
      </c>
      <c r="BT3059">
        <v>93</v>
      </c>
      <c r="BU3059">
        <v>88</v>
      </c>
      <c r="BV3059">
        <v>87</v>
      </c>
      <c r="BW3059">
        <v>85</v>
      </c>
      <c r="BX3059">
        <v>88</v>
      </c>
      <c r="BY3059">
        <v>92</v>
      </c>
      <c r="BZ3059">
        <v>96</v>
      </c>
      <c r="CA3059">
        <v>98</v>
      </c>
      <c r="CB3059">
        <v>98</v>
      </c>
      <c r="CC3059">
        <v>96</v>
      </c>
      <c r="CD3059">
        <v>97</v>
      </c>
      <c r="CE3059">
        <v>97</v>
      </c>
      <c r="CF3059">
        <v>97</v>
      </c>
      <c r="CG3059">
        <v>97</v>
      </c>
      <c r="CH3059">
        <v>94</v>
      </c>
      <c r="CI3059">
        <v>93</v>
      </c>
      <c r="CJ3059">
        <v>85</v>
      </c>
      <c r="CK3059">
        <v>85</v>
      </c>
      <c r="CL3059">
        <v>87</v>
      </c>
      <c r="CM3059">
        <v>93</v>
      </c>
      <c r="CN3059">
        <v>90</v>
      </c>
      <c r="CO3059">
        <v>90</v>
      </c>
      <c r="CP3059">
        <v>92</v>
      </c>
      <c r="CQ3059">
        <v>92</v>
      </c>
      <c r="CR3059">
        <v>91</v>
      </c>
      <c r="CS3059">
        <v>87</v>
      </c>
      <c r="CT3059">
        <v>93</v>
      </c>
      <c r="CU3059">
        <v>97</v>
      </c>
      <c r="CV3059">
        <v>98</v>
      </c>
      <c r="CW3059">
        <v>98</v>
      </c>
      <c r="CX3059" t="s">
        <v>5</v>
      </c>
      <c r="CY3059" t="s">
        <v>202</v>
      </c>
    </row>
    <row r="3060" spans="1:103" x14ac:dyDescent="0.25">
      <c r="A3060" t="s">
        <v>15</v>
      </c>
      <c r="B3060">
        <v>37.606400000000001</v>
      </c>
      <c r="C3060">
        <v>-118</v>
      </c>
      <c r="D3060">
        <v>4900</v>
      </c>
      <c r="E3060" t="s">
        <v>1</v>
      </c>
      <c r="F3060">
        <v>162</v>
      </c>
      <c r="G3060">
        <v>1996</v>
      </c>
      <c r="H3060">
        <v>8</v>
      </c>
      <c r="I3060" t="s">
        <v>260</v>
      </c>
      <c r="J3060">
        <v>88</v>
      </c>
      <c r="K3060">
        <v>91</v>
      </c>
      <c r="L3060">
        <v>97</v>
      </c>
      <c r="M3060">
        <v>99</v>
      </c>
      <c r="N3060">
        <v>99</v>
      </c>
      <c r="P3060">
        <v>94</v>
      </c>
      <c r="Q3060">
        <v>97</v>
      </c>
      <c r="R3060">
        <v>97</v>
      </c>
      <c r="S3060">
        <v>96</v>
      </c>
      <c r="T3060">
        <v>93</v>
      </c>
      <c r="U3060">
        <v>88</v>
      </c>
      <c r="V3060">
        <v>88</v>
      </c>
      <c r="W3060">
        <v>89</v>
      </c>
      <c r="X3060">
        <v>88</v>
      </c>
      <c r="Y3060">
        <v>90</v>
      </c>
      <c r="Z3060">
        <v>91</v>
      </c>
      <c r="AA3060">
        <v>91</v>
      </c>
      <c r="AB3060">
        <v>88</v>
      </c>
      <c r="AC3060">
        <v>93</v>
      </c>
      <c r="AD3060">
        <v>87</v>
      </c>
      <c r="AF3060">
        <v>92</v>
      </c>
      <c r="AG3060">
        <v>92</v>
      </c>
      <c r="AH3060">
        <v>74</v>
      </c>
      <c r="AI3060">
        <v>64</v>
      </c>
      <c r="AJ3060">
        <v>69</v>
      </c>
      <c r="AK3060">
        <v>81</v>
      </c>
      <c r="AL3060">
        <v>91</v>
      </c>
      <c r="AM3060">
        <v>97</v>
      </c>
      <c r="AN3060" s="5">
        <v>94</v>
      </c>
      <c r="AO3060" s="5">
        <v>94</v>
      </c>
      <c r="AP3060" s="5">
        <v>93</v>
      </c>
      <c r="AQ3060" s="5">
        <v>96</v>
      </c>
      <c r="AR3060" s="5">
        <v>98</v>
      </c>
      <c r="AS3060" s="5">
        <v>98</v>
      </c>
      <c r="AT3060" s="5">
        <v>99</v>
      </c>
      <c r="AU3060" s="5">
        <v>97</v>
      </c>
      <c r="AV3060" s="5">
        <v>96</v>
      </c>
      <c r="AW3060" s="5">
        <v>97</v>
      </c>
      <c r="AX3060" s="5">
        <v>98</v>
      </c>
      <c r="AY3060" s="5">
        <v>91</v>
      </c>
      <c r="AZ3060" s="5">
        <v>95</v>
      </c>
      <c r="BA3060" s="5">
        <v>97</v>
      </c>
      <c r="BB3060" s="5">
        <v>94</v>
      </c>
      <c r="BC3060" s="5">
        <v>92</v>
      </c>
      <c r="BD3060" s="5">
        <v>93</v>
      </c>
      <c r="BE3060" s="5">
        <v>91</v>
      </c>
      <c r="BF3060" s="5">
        <v>92</v>
      </c>
      <c r="BG3060" s="5">
        <v>98</v>
      </c>
      <c r="BH3060" s="8">
        <f>AVERAGE(BG3060,BI3060)</f>
        <v>100</v>
      </c>
      <c r="BI3060" s="5">
        <v>102</v>
      </c>
      <c r="BJ3060" s="5">
        <v>98</v>
      </c>
      <c r="BK3060" s="5">
        <v>100</v>
      </c>
      <c r="BL3060" s="5">
        <v>100</v>
      </c>
      <c r="BM3060" s="5">
        <v>97</v>
      </c>
      <c r="BN3060" s="5">
        <v>93</v>
      </c>
      <c r="BO3060" s="5">
        <v>90</v>
      </c>
      <c r="BP3060" s="5">
        <v>91</v>
      </c>
      <c r="BQ3060" s="5">
        <v>97</v>
      </c>
      <c r="BR3060" s="5">
        <v>97</v>
      </c>
      <c r="BS3060">
        <v>101</v>
      </c>
      <c r="BT3060">
        <v>99</v>
      </c>
      <c r="BU3060">
        <v>95</v>
      </c>
      <c r="BV3060">
        <v>89</v>
      </c>
      <c r="BW3060">
        <v>89</v>
      </c>
      <c r="BX3060">
        <v>90</v>
      </c>
      <c r="BY3060">
        <v>92</v>
      </c>
      <c r="BZ3060">
        <v>96</v>
      </c>
      <c r="CA3060">
        <v>98</v>
      </c>
      <c r="CB3060">
        <v>101</v>
      </c>
      <c r="CC3060">
        <v>99</v>
      </c>
      <c r="CD3060">
        <v>99</v>
      </c>
      <c r="CE3060">
        <v>96</v>
      </c>
      <c r="CF3060">
        <v>96</v>
      </c>
      <c r="CG3060">
        <v>98</v>
      </c>
      <c r="CH3060">
        <v>92</v>
      </c>
      <c r="CI3060">
        <v>93</v>
      </c>
      <c r="CJ3060">
        <v>90</v>
      </c>
      <c r="CK3060">
        <v>85</v>
      </c>
      <c r="CL3060">
        <v>88</v>
      </c>
      <c r="CM3060">
        <v>91</v>
      </c>
      <c r="CN3060">
        <v>91</v>
      </c>
      <c r="CO3060">
        <v>90</v>
      </c>
      <c r="CP3060">
        <v>91</v>
      </c>
      <c r="CQ3060">
        <v>92</v>
      </c>
      <c r="CR3060">
        <v>89</v>
      </c>
      <c r="CS3060">
        <v>90</v>
      </c>
      <c r="CT3060">
        <v>93</v>
      </c>
      <c r="CU3060">
        <v>99</v>
      </c>
      <c r="CV3060">
        <v>100</v>
      </c>
      <c r="CW3060">
        <v>100</v>
      </c>
      <c r="CX3060" t="s">
        <v>2</v>
      </c>
      <c r="CY3060" t="s">
        <v>16</v>
      </c>
    </row>
    <row r="3061" spans="1:103" x14ac:dyDescent="0.25">
      <c r="A3061" t="s">
        <v>136</v>
      </c>
      <c r="B3061">
        <v>37.648600000000002</v>
      </c>
      <c r="C3061">
        <v>-115.8008</v>
      </c>
      <c r="D3061">
        <v>4800</v>
      </c>
      <c r="E3061" t="s">
        <v>1</v>
      </c>
      <c r="F3061">
        <v>162.19999999999999</v>
      </c>
      <c r="G3061">
        <v>1996</v>
      </c>
      <c r="H3061">
        <v>8</v>
      </c>
      <c r="I3061" t="s">
        <v>260</v>
      </c>
      <c r="J3061">
        <v>81</v>
      </c>
      <c r="K3061">
        <v>89</v>
      </c>
      <c r="L3061">
        <v>93</v>
      </c>
      <c r="M3061">
        <v>97</v>
      </c>
      <c r="N3061">
        <v>97</v>
      </c>
      <c r="O3061">
        <v>96</v>
      </c>
      <c r="P3061">
        <v>93</v>
      </c>
      <c r="Q3061">
        <v>92</v>
      </c>
      <c r="R3061">
        <v>93</v>
      </c>
      <c r="S3061">
        <v>94</v>
      </c>
      <c r="T3061">
        <v>90</v>
      </c>
      <c r="U3061">
        <v>89</v>
      </c>
      <c r="V3061">
        <v>89</v>
      </c>
      <c r="W3061">
        <v>89</v>
      </c>
      <c r="X3061">
        <v>89</v>
      </c>
      <c r="Y3061">
        <v>88</v>
      </c>
      <c r="Z3061">
        <v>89</v>
      </c>
      <c r="AA3061">
        <v>88</v>
      </c>
      <c r="AB3061">
        <v>89</v>
      </c>
      <c r="AC3061">
        <v>88</v>
      </c>
      <c r="AD3061">
        <v>80</v>
      </c>
      <c r="AE3061">
        <v>84</v>
      </c>
      <c r="AF3061">
        <v>85</v>
      </c>
      <c r="AG3061">
        <v>84</v>
      </c>
      <c r="AH3061">
        <v>83</v>
      </c>
      <c r="AI3061">
        <v>65</v>
      </c>
      <c r="AJ3061">
        <v>70</v>
      </c>
      <c r="AK3061">
        <v>77</v>
      </c>
      <c r="AL3061">
        <v>82</v>
      </c>
      <c r="AM3061">
        <v>93</v>
      </c>
      <c r="AN3061" s="5">
        <v>95</v>
      </c>
      <c r="AO3061" s="5">
        <v>97</v>
      </c>
      <c r="AP3061" s="5">
        <v>93</v>
      </c>
      <c r="AQ3061" s="5">
        <v>94</v>
      </c>
      <c r="AR3061" s="5">
        <v>98</v>
      </c>
      <c r="AS3061" s="5">
        <v>98</v>
      </c>
      <c r="AT3061" s="5">
        <v>98</v>
      </c>
      <c r="AU3061" s="5">
        <v>95</v>
      </c>
      <c r="AV3061" s="5">
        <v>95</v>
      </c>
      <c r="AW3061" s="5">
        <v>94</v>
      </c>
      <c r="AX3061" s="5">
        <v>95</v>
      </c>
      <c r="AY3061" s="5">
        <v>90</v>
      </c>
      <c r="AZ3061" s="5">
        <v>92</v>
      </c>
      <c r="BA3061" s="5">
        <v>90</v>
      </c>
      <c r="BB3061" s="5">
        <v>90</v>
      </c>
      <c r="BC3061" s="5">
        <v>93</v>
      </c>
      <c r="BD3061" s="5">
        <v>87</v>
      </c>
      <c r="BE3061" s="5">
        <v>88</v>
      </c>
      <c r="BF3061" s="5">
        <v>89</v>
      </c>
      <c r="BG3061" s="5">
        <v>94</v>
      </c>
      <c r="BH3061" s="5">
        <v>95</v>
      </c>
      <c r="BI3061" s="5">
        <v>98</v>
      </c>
      <c r="BJ3061" s="5">
        <v>98</v>
      </c>
      <c r="BK3061" s="5">
        <v>97</v>
      </c>
      <c r="BL3061" s="5">
        <v>97</v>
      </c>
      <c r="BM3061" s="5">
        <v>98</v>
      </c>
      <c r="BN3061" s="5">
        <v>93</v>
      </c>
      <c r="BO3061" s="5">
        <v>95</v>
      </c>
      <c r="BP3061" s="5">
        <v>95</v>
      </c>
      <c r="BQ3061" s="5">
        <v>93</v>
      </c>
      <c r="BR3061" s="5">
        <v>91</v>
      </c>
      <c r="BS3061">
        <v>93</v>
      </c>
      <c r="BT3061">
        <v>92</v>
      </c>
      <c r="BU3061">
        <v>90</v>
      </c>
      <c r="BV3061">
        <v>88</v>
      </c>
      <c r="BW3061">
        <v>88</v>
      </c>
      <c r="BX3061">
        <v>89</v>
      </c>
      <c r="BY3061">
        <v>92</v>
      </c>
      <c r="BZ3061">
        <v>95</v>
      </c>
      <c r="CA3061">
        <v>97</v>
      </c>
      <c r="CB3061">
        <v>91</v>
      </c>
      <c r="CC3061">
        <v>98</v>
      </c>
      <c r="CD3061">
        <v>95</v>
      </c>
      <c r="CE3061">
        <v>92</v>
      </c>
      <c r="CF3061">
        <v>87</v>
      </c>
      <c r="CG3061">
        <v>96</v>
      </c>
      <c r="CH3061">
        <v>92</v>
      </c>
      <c r="CI3061">
        <v>89</v>
      </c>
      <c r="CJ3061">
        <v>88</v>
      </c>
      <c r="CK3061">
        <v>85</v>
      </c>
      <c r="CL3061">
        <v>85</v>
      </c>
      <c r="CM3061">
        <v>89</v>
      </c>
      <c r="CN3061">
        <v>91</v>
      </c>
      <c r="CO3061">
        <v>91</v>
      </c>
      <c r="CP3061">
        <v>86</v>
      </c>
      <c r="CQ3061">
        <v>88</v>
      </c>
      <c r="CR3061">
        <v>89</v>
      </c>
      <c r="CS3061">
        <v>86</v>
      </c>
      <c r="CT3061">
        <v>93</v>
      </c>
      <c r="CU3061">
        <v>96</v>
      </c>
      <c r="CV3061">
        <v>96</v>
      </c>
      <c r="CW3061">
        <v>96</v>
      </c>
      <c r="CX3061" t="s">
        <v>2</v>
      </c>
      <c r="CY3061" t="s">
        <v>137</v>
      </c>
    </row>
    <row r="3062" spans="1:103" x14ac:dyDescent="0.25">
      <c r="A3062" t="s">
        <v>203</v>
      </c>
      <c r="B3062">
        <v>34.535600000000002</v>
      </c>
      <c r="C3062">
        <v>-117.0258</v>
      </c>
      <c r="D3062">
        <v>4720</v>
      </c>
      <c r="E3062" t="s">
        <v>1</v>
      </c>
      <c r="F3062">
        <v>214.6</v>
      </c>
      <c r="G3062">
        <v>1996</v>
      </c>
      <c r="H3062">
        <v>8</v>
      </c>
      <c r="I3062" t="s">
        <v>260</v>
      </c>
      <c r="J3062">
        <v>85</v>
      </c>
      <c r="K3062">
        <v>90</v>
      </c>
      <c r="L3062">
        <v>96</v>
      </c>
      <c r="M3062">
        <v>95</v>
      </c>
      <c r="N3062">
        <v>94</v>
      </c>
      <c r="O3062">
        <v>95</v>
      </c>
      <c r="P3062">
        <v>93</v>
      </c>
      <c r="Q3062">
        <v>91</v>
      </c>
      <c r="R3062">
        <v>91</v>
      </c>
      <c r="S3062">
        <v>91</v>
      </c>
      <c r="T3062">
        <v>86</v>
      </c>
      <c r="U3062">
        <v>84</v>
      </c>
      <c r="V3062">
        <v>86</v>
      </c>
      <c r="W3062">
        <v>86</v>
      </c>
      <c r="X3062">
        <v>88</v>
      </c>
      <c r="Y3062">
        <v>86</v>
      </c>
      <c r="Z3062">
        <v>85</v>
      </c>
      <c r="AA3062">
        <v>87</v>
      </c>
      <c r="AB3062">
        <v>89</v>
      </c>
      <c r="AC3062">
        <v>83</v>
      </c>
      <c r="AD3062">
        <v>78</v>
      </c>
      <c r="AE3062">
        <v>82</v>
      </c>
      <c r="AF3062">
        <v>86</v>
      </c>
      <c r="AG3062">
        <v>81</v>
      </c>
      <c r="AH3062">
        <v>74</v>
      </c>
      <c r="AI3062">
        <v>59</v>
      </c>
      <c r="AJ3062">
        <v>67</v>
      </c>
      <c r="AK3062">
        <v>79</v>
      </c>
      <c r="AL3062">
        <v>88</v>
      </c>
      <c r="AM3062">
        <v>93</v>
      </c>
      <c r="AN3062" s="5">
        <v>96</v>
      </c>
      <c r="AO3062" s="5">
        <v>97</v>
      </c>
      <c r="AP3062" s="5">
        <v>91</v>
      </c>
      <c r="AQ3062" s="5">
        <v>93</v>
      </c>
      <c r="AR3062" s="5">
        <v>94</v>
      </c>
      <c r="AS3062" s="5">
        <v>97</v>
      </c>
      <c r="AT3062" s="5">
        <v>94</v>
      </c>
      <c r="AU3062" s="5">
        <v>91</v>
      </c>
      <c r="AV3062" s="5">
        <v>90</v>
      </c>
      <c r="AW3062" s="5">
        <v>89</v>
      </c>
      <c r="AX3062" s="5">
        <v>88</v>
      </c>
      <c r="AY3062" s="5">
        <v>89</v>
      </c>
      <c r="AZ3062" s="5">
        <v>94</v>
      </c>
      <c r="BA3062" s="5">
        <v>92</v>
      </c>
      <c r="BB3062" s="5">
        <v>90</v>
      </c>
      <c r="BC3062" s="5">
        <v>87</v>
      </c>
      <c r="BD3062" s="5">
        <v>84</v>
      </c>
      <c r="BE3062" s="5">
        <v>88</v>
      </c>
      <c r="BF3062" s="5">
        <v>90</v>
      </c>
      <c r="BG3062" s="5">
        <v>94</v>
      </c>
      <c r="BH3062" s="5">
        <v>97</v>
      </c>
      <c r="BI3062" s="5">
        <v>94</v>
      </c>
      <c r="BJ3062" s="5">
        <v>96</v>
      </c>
      <c r="BK3062" s="5">
        <v>99</v>
      </c>
      <c r="BL3062" s="5">
        <v>99</v>
      </c>
      <c r="BM3062" s="5">
        <v>92</v>
      </c>
      <c r="BN3062" s="5">
        <v>88</v>
      </c>
      <c r="BO3062" s="5">
        <v>89</v>
      </c>
      <c r="BP3062" s="5">
        <v>94</v>
      </c>
      <c r="BQ3062" s="5">
        <v>95</v>
      </c>
      <c r="BR3062" s="5">
        <v>98</v>
      </c>
      <c r="BS3062">
        <v>96</v>
      </c>
      <c r="BT3062">
        <v>92</v>
      </c>
      <c r="BU3062">
        <v>84</v>
      </c>
      <c r="BV3062">
        <v>87</v>
      </c>
      <c r="BW3062">
        <v>83</v>
      </c>
      <c r="BX3062">
        <v>86</v>
      </c>
      <c r="BY3062">
        <v>91</v>
      </c>
      <c r="BZ3062">
        <v>94</v>
      </c>
      <c r="CA3062">
        <v>95</v>
      </c>
      <c r="CB3062">
        <v>94</v>
      </c>
      <c r="CC3062">
        <v>95</v>
      </c>
      <c r="CD3062">
        <v>94</v>
      </c>
      <c r="CE3062">
        <v>96</v>
      </c>
      <c r="CF3062">
        <v>95</v>
      </c>
      <c r="CG3062">
        <v>93</v>
      </c>
      <c r="CH3062">
        <v>93</v>
      </c>
      <c r="CI3062">
        <v>93</v>
      </c>
      <c r="CJ3062">
        <v>87</v>
      </c>
      <c r="CK3062">
        <v>87</v>
      </c>
      <c r="CL3062">
        <v>87</v>
      </c>
      <c r="CM3062">
        <v>90</v>
      </c>
      <c r="CN3062">
        <v>89</v>
      </c>
      <c r="CO3062">
        <v>90</v>
      </c>
      <c r="CP3062">
        <v>90</v>
      </c>
      <c r="CQ3062">
        <v>91</v>
      </c>
      <c r="CR3062">
        <v>90</v>
      </c>
      <c r="CS3062">
        <v>88</v>
      </c>
      <c r="CT3062">
        <v>92</v>
      </c>
      <c r="CU3062">
        <v>97</v>
      </c>
      <c r="CV3062">
        <v>98</v>
      </c>
      <c r="CW3062">
        <v>96</v>
      </c>
      <c r="CX3062" t="s">
        <v>5</v>
      </c>
      <c r="CY3062" t="s">
        <v>204</v>
      </c>
    </row>
    <row r="3063" spans="1:103" x14ac:dyDescent="0.25">
      <c r="A3063" t="s">
        <v>179</v>
      </c>
      <c r="B3063">
        <v>37.250599999999999</v>
      </c>
      <c r="C3063">
        <v>-114.7075</v>
      </c>
      <c r="D3063">
        <v>4590</v>
      </c>
      <c r="E3063" t="s">
        <v>1</v>
      </c>
      <c r="F3063">
        <v>211</v>
      </c>
      <c r="G3063">
        <v>1996</v>
      </c>
      <c r="H3063">
        <v>8</v>
      </c>
      <c r="I3063" t="s">
        <v>260</v>
      </c>
      <c r="J3063">
        <v>89</v>
      </c>
      <c r="K3063">
        <v>93</v>
      </c>
      <c r="L3063">
        <v>98</v>
      </c>
      <c r="M3063">
        <v>100</v>
      </c>
      <c r="N3063">
        <v>99</v>
      </c>
      <c r="O3063">
        <v>98</v>
      </c>
      <c r="P3063">
        <v>96</v>
      </c>
      <c r="Q3063">
        <v>96</v>
      </c>
      <c r="R3063">
        <v>97</v>
      </c>
      <c r="S3063">
        <v>96</v>
      </c>
      <c r="T3063">
        <v>93</v>
      </c>
      <c r="U3063">
        <v>92</v>
      </c>
      <c r="V3063">
        <v>92</v>
      </c>
      <c r="W3063">
        <v>91</v>
      </c>
      <c r="X3063">
        <v>92</v>
      </c>
      <c r="Y3063">
        <v>91</v>
      </c>
      <c r="Z3063">
        <v>92</v>
      </c>
      <c r="AA3063">
        <v>93</v>
      </c>
      <c r="AB3063">
        <v>92</v>
      </c>
      <c r="AC3063">
        <v>93</v>
      </c>
      <c r="AD3063">
        <v>87</v>
      </c>
      <c r="AE3063">
        <v>86</v>
      </c>
      <c r="AF3063">
        <v>89</v>
      </c>
      <c r="AG3063">
        <v>87</v>
      </c>
      <c r="AH3063">
        <v>85</v>
      </c>
      <c r="AI3063">
        <v>77</v>
      </c>
      <c r="AJ3063">
        <v>75</v>
      </c>
      <c r="AK3063">
        <v>84</v>
      </c>
      <c r="AL3063">
        <v>93</v>
      </c>
      <c r="AM3063">
        <v>97</v>
      </c>
      <c r="AN3063" s="5">
        <v>101</v>
      </c>
      <c r="AO3063" s="5">
        <v>101</v>
      </c>
      <c r="AP3063" s="5">
        <v>98</v>
      </c>
      <c r="AQ3063" s="5">
        <v>96</v>
      </c>
      <c r="AR3063" s="5">
        <v>99</v>
      </c>
      <c r="AS3063" s="5">
        <v>100</v>
      </c>
      <c r="AT3063" s="5">
        <v>95</v>
      </c>
      <c r="AU3063" s="5">
        <v>96</v>
      </c>
      <c r="AV3063" s="5">
        <v>93</v>
      </c>
      <c r="AW3063" s="5">
        <v>94</v>
      </c>
      <c r="AX3063" s="5">
        <v>92</v>
      </c>
      <c r="AY3063" s="5">
        <v>92</v>
      </c>
      <c r="AZ3063" s="5">
        <v>98</v>
      </c>
      <c r="BA3063" s="5">
        <v>97</v>
      </c>
      <c r="BB3063" s="5">
        <v>91</v>
      </c>
      <c r="BC3063" s="5">
        <v>88</v>
      </c>
      <c r="BD3063" s="5">
        <v>91</v>
      </c>
      <c r="BE3063" s="5">
        <v>93</v>
      </c>
      <c r="BF3063" s="5">
        <v>95</v>
      </c>
      <c r="BG3063" s="5">
        <v>98</v>
      </c>
      <c r="BH3063" s="5">
        <v>100</v>
      </c>
      <c r="BI3063" s="5">
        <v>101</v>
      </c>
      <c r="BJ3063" s="5">
        <v>106</v>
      </c>
      <c r="BK3063" s="5">
        <v>103</v>
      </c>
      <c r="BL3063" s="5">
        <v>101</v>
      </c>
      <c r="BM3063" s="5">
        <v>96</v>
      </c>
      <c r="BN3063" s="5">
        <v>91</v>
      </c>
      <c r="BO3063" s="5">
        <v>90</v>
      </c>
      <c r="BP3063" s="5">
        <v>97</v>
      </c>
      <c r="BQ3063" s="5">
        <v>100</v>
      </c>
      <c r="BR3063" s="5">
        <v>103</v>
      </c>
      <c r="BS3063">
        <v>100</v>
      </c>
      <c r="BT3063">
        <v>96</v>
      </c>
      <c r="BU3063">
        <v>92</v>
      </c>
      <c r="BV3063">
        <v>92</v>
      </c>
      <c r="BW3063">
        <v>90</v>
      </c>
      <c r="BX3063">
        <v>90</v>
      </c>
      <c r="BY3063">
        <v>95</v>
      </c>
      <c r="BZ3063">
        <v>99</v>
      </c>
      <c r="CA3063">
        <v>98</v>
      </c>
      <c r="CB3063">
        <v>101</v>
      </c>
      <c r="CC3063">
        <v>103</v>
      </c>
      <c r="CD3063">
        <v>101</v>
      </c>
      <c r="CE3063">
        <v>103</v>
      </c>
      <c r="CF3063">
        <v>99</v>
      </c>
      <c r="CG3063">
        <v>97</v>
      </c>
      <c r="CH3063">
        <v>99</v>
      </c>
      <c r="CI3063">
        <v>91</v>
      </c>
      <c r="CJ3063">
        <v>92</v>
      </c>
      <c r="CK3063">
        <v>90</v>
      </c>
      <c r="CL3063">
        <v>90</v>
      </c>
      <c r="CM3063">
        <v>95</v>
      </c>
      <c r="CN3063">
        <v>97</v>
      </c>
      <c r="CO3063">
        <v>97</v>
      </c>
      <c r="CP3063">
        <v>92</v>
      </c>
      <c r="CQ3063">
        <v>93</v>
      </c>
      <c r="CR3063">
        <v>94</v>
      </c>
      <c r="CS3063">
        <v>93</v>
      </c>
      <c r="CT3063">
        <v>97</v>
      </c>
      <c r="CU3063">
        <v>102</v>
      </c>
      <c r="CV3063">
        <v>100</v>
      </c>
      <c r="CW3063">
        <v>100</v>
      </c>
      <c r="CX3063" t="s">
        <v>2</v>
      </c>
      <c r="CY3063" t="s">
        <v>180</v>
      </c>
    </row>
    <row r="3064" spans="1:103" x14ac:dyDescent="0.25">
      <c r="A3064" t="s">
        <v>0</v>
      </c>
      <c r="B3064">
        <v>38.387799999999999</v>
      </c>
      <c r="C3064">
        <v>-118.1092</v>
      </c>
      <c r="D3064">
        <v>4580</v>
      </c>
      <c r="E3064" t="s">
        <v>1</v>
      </c>
      <c r="F3064">
        <v>240.3</v>
      </c>
      <c r="G3064">
        <v>1996</v>
      </c>
      <c r="H3064">
        <v>8</v>
      </c>
      <c r="I3064" t="s">
        <v>260</v>
      </c>
      <c r="J3064">
        <v>80</v>
      </c>
      <c r="K3064">
        <v>87</v>
      </c>
      <c r="L3064">
        <v>94</v>
      </c>
      <c r="M3064">
        <v>97</v>
      </c>
      <c r="N3064">
        <v>98</v>
      </c>
      <c r="O3064">
        <v>97</v>
      </c>
      <c r="P3064">
        <v>100</v>
      </c>
      <c r="Q3064">
        <v>100</v>
      </c>
      <c r="R3064">
        <v>96</v>
      </c>
      <c r="S3064">
        <v>98</v>
      </c>
      <c r="T3064">
        <v>95</v>
      </c>
      <c r="U3064">
        <v>89</v>
      </c>
      <c r="V3064">
        <v>95</v>
      </c>
      <c r="W3064">
        <v>95</v>
      </c>
      <c r="X3064">
        <v>93</v>
      </c>
      <c r="Y3064">
        <v>95</v>
      </c>
      <c r="Z3064">
        <v>96</v>
      </c>
      <c r="AA3064">
        <v>91</v>
      </c>
      <c r="AB3064">
        <v>90</v>
      </c>
      <c r="AC3064">
        <v>90</v>
      </c>
      <c r="AD3064">
        <v>93</v>
      </c>
      <c r="AE3064">
        <v>83</v>
      </c>
      <c r="AF3064">
        <v>84</v>
      </c>
      <c r="AG3064">
        <v>91</v>
      </c>
      <c r="AH3064">
        <v>83</v>
      </c>
      <c r="AI3064">
        <v>68</v>
      </c>
      <c r="AJ3064">
        <v>69</v>
      </c>
      <c r="AK3064">
        <v>68</v>
      </c>
      <c r="AL3064">
        <v>80</v>
      </c>
      <c r="AM3064">
        <v>90</v>
      </c>
      <c r="AN3064" s="5">
        <v>98</v>
      </c>
      <c r="AO3064" s="5">
        <v>100</v>
      </c>
      <c r="AP3064" s="5">
        <v>101</v>
      </c>
      <c r="AQ3064" s="5">
        <v>97</v>
      </c>
      <c r="AR3064" s="5">
        <v>97</v>
      </c>
      <c r="AS3064" s="5">
        <v>97</v>
      </c>
      <c r="AT3064" s="5">
        <v>101</v>
      </c>
      <c r="AU3064" s="5">
        <v>103</v>
      </c>
      <c r="AV3064" s="5">
        <v>101</v>
      </c>
      <c r="AW3064" s="5">
        <v>98</v>
      </c>
      <c r="AX3064" s="5">
        <v>102</v>
      </c>
      <c r="AY3064" s="5">
        <v>97</v>
      </c>
      <c r="AZ3064" s="5">
        <v>97</v>
      </c>
      <c r="BA3064" s="5">
        <v>97</v>
      </c>
      <c r="BB3064" s="5">
        <v>96</v>
      </c>
      <c r="BC3064" s="5">
        <v>97</v>
      </c>
      <c r="BD3064" s="5">
        <v>93</v>
      </c>
      <c r="BE3064" s="5">
        <v>97</v>
      </c>
      <c r="BF3064" s="5">
        <v>92</v>
      </c>
      <c r="BG3064" s="5">
        <v>91</v>
      </c>
      <c r="BH3064" s="5">
        <v>100</v>
      </c>
      <c r="BI3064" s="5">
        <v>103</v>
      </c>
      <c r="BJ3064" s="5">
        <v>103</v>
      </c>
      <c r="BK3064" s="5">
        <v>102</v>
      </c>
      <c r="BL3064" s="5">
        <v>101</v>
      </c>
      <c r="BM3064" s="5">
        <v>102</v>
      </c>
      <c r="BN3064" s="5">
        <v>101</v>
      </c>
      <c r="BO3064" s="5">
        <v>97</v>
      </c>
      <c r="BP3064" s="5">
        <v>84</v>
      </c>
      <c r="BQ3064" s="5">
        <v>94</v>
      </c>
      <c r="BR3064" s="5">
        <v>96</v>
      </c>
      <c r="BS3064">
        <v>100</v>
      </c>
      <c r="BT3064">
        <v>98</v>
      </c>
      <c r="BU3064">
        <v>99</v>
      </c>
      <c r="BV3064">
        <v>91</v>
      </c>
      <c r="BW3064">
        <v>88</v>
      </c>
      <c r="BX3064">
        <v>98</v>
      </c>
      <c r="BY3064">
        <v>87</v>
      </c>
      <c r="BZ3064">
        <v>98</v>
      </c>
      <c r="CA3064">
        <v>99</v>
      </c>
      <c r="CB3064">
        <v>102</v>
      </c>
      <c r="CC3064">
        <v>104</v>
      </c>
      <c r="CD3064">
        <v>102</v>
      </c>
      <c r="CE3064">
        <v>100</v>
      </c>
      <c r="CF3064">
        <v>98</v>
      </c>
      <c r="CG3064">
        <v>96</v>
      </c>
      <c r="CH3064">
        <v>98</v>
      </c>
      <c r="CI3064">
        <v>98</v>
      </c>
      <c r="CJ3064">
        <v>95</v>
      </c>
      <c r="CK3064">
        <v>89</v>
      </c>
      <c r="CL3064">
        <v>92</v>
      </c>
      <c r="CM3064">
        <v>91</v>
      </c>
      <c r="CN3064">
        <v>92</v>
      </c>
      <c r="CO3064">
        <v>95</v>
      </c>
      <c r="CP3064">
        <v>93</v>
      </c>
      <c r="CQ3064">
        <v>92</v>
      </c>
      <c r="CR3064">
        <v>95</v>
      </c>
      <c r="CS3064">
        <v>96</v>
      </c>
      <c r="CT3064">
        <v>89</v>
      </c>
      <c r="CU3064">
        <v>95</v>
      </c>
      <c r="CV3064">
        <v>99</v>
      </c>
      <c r="CW3064">
        <v>100</v>
      </c>
      <c r="CX3064" t="s">
        <v>2</v>
      </c>
      <c r="CY3064" t="s">
        <v>3</v>
      </c>
    </row>
    <row r="3065" spans="1:103" x14ac:dyDescent="0.25">
      <c r="A3065" t="s">
        <v>213</v>
      </c>
      <c r="B3065">
        <v>35.478299999999997</v>
      </c>
      <c r="C3065">
        <v>-117.69889999999999</v>
      </c>
      <c r="D3065">
        <v>4390</v>
      </c>
      <c r="E3065" t="s">
        <v>1</v>
      </c>
      <c r="F3065">
        <v>132.5</v>
      </c>
      <c r="G3065">
        <v>1996</v>
      </c>
      <c r="H3065">
        <v>8</v>
      </c>
      <c r="I3065" t="s">
        <v>260</v>
      </c>
      <c r="J3065">
        <v>91</v>
      </c>
      <c r="K3065">
        <v>96</v>
      </c>
      <c r="L3065">
        <v>99</v>
      </c>
      <c r="M3065">
        <v>96</v>
      </c>
      <c r="N3065">
        <v>98</v>
      </c>
      <c r="O3065">
        <v>101</v>
      </c>
      <c r="P3065">
        <v>98</v>
      </c>
      <c r="Q3065">
        <v>94</v>
      </c>
      <c r="R3065">
        <v>95</v>
      </c>
      <c r="S3065">
        <v>95</v>
      </c>
      <c r="T3065">
        <v>90</v>
      </c>
      <c r="U3065">
        <v>91</v>
      </c>
      <c r="V3065">
        <v>89</v>
      </c>
      <c r="W3065">
        <v>91</v>
      </c>
      <c r="X3065">
        <v>91</v>
      </c>
      <c r="Y3065">
        <v>87</v>
      </c>
      <c r="Z3065">
        <v>86</v>
      </c>
      <c r="AA3065">
        <v>89</v>
      </c>
      <c r="AB3065">
        <v>91</v>
      </c>
      <c r="AC3065">
        <v>85</v>
      </c>
      <c r="AD3065">
        <v>80</v>
      </c>
      <c r="AE3065">
        <v>85</v>
      </c>
      <c r="AF3065">
        <v>88</v>
      </c>
      <c r="AG3065">
        <v>79</v>
      </c>
      <c r="AH3065">
        <v>76</v>
      </c>
      <c r="AI3065">
        <v>65</v>
      </c>
      <c r="AJ3065">
        <v>71</v>
      </c>
      <c r="AK3065">
        <v>83</v>
      </c>
      <c r="AL3065">
        <v>95</v>
      </c>
      <c r="AM3065">
        <v>98</v>
      </c>
      <c r="AN3065" s="5">
        <v>99</v>
      </c>
      <c r="AO3065" s="5">
        <v>98</v>
      </c>
      <c r="AP3065" s="5">
        <v>86</v>
      </c>
      <c r="AQ3065" s="5">
        <v>95</v>
      </c>
      <c r="AR3065" s="5">
        <v>98</v>
      </c>
      <c r="AS3065" s="5">
        <v>98</v>
      </c>
      <c r="AT3065" s="5">
        <v>96</v>
      </c>
      <c r="AU3065" s="5">
        <v>94</v>
      </c>
      <c r="AV3065" s="5">
        <v>95</v>
      </c>
      <c r="AW3065" s="5">
        <v>95</v>
      </c>
      <c r="AX3065" s="5">
        <v>94</v>
      </c>
      <c r="AY3065" s="5">
        <v>95</v>
      </c>
      <c r="AZ3065" s="5">
        <v>98</v>
      </c>
      <c r="BA3065" s="5">
        <v>100</v>
      </c>
      <c r="BB3065" s="5">
        <v>95</v>
      </c>
      <c r="BC3065" s="5">
        <v>88</v>
      </c>
      <c r="BD3065" s="5">
        <v>90</v>
      </c>
      <c r="BE3065" s="5">
        <v>88</v>
      </c>
      <c r="BF3065" s="5">
        <v>92</v>
      </c>
      <c r="BG3065" s="5">
        <v>96</v>
      </c>
      <c r="BH3065" s="5">
        <v>97</v>
      </c>
      <c r="BI3065" s="5">
        <v>100</v>
      </c>
      <c r="BJ3065" s="5">
        <v>99</v>
      </c>
      <c r="BK3065" s="5">
        <v>103</v>
      </c>
      <c r="BL3065" s="5">
        <v>103</v>
      </c>
      <c r="BM3065" s="5">
        <v>101</v>
      </c>
      <c r="BN3065" s="5">
        <v>87</v>
      </c>
      <c r="BO3065" s="5">
        <v>94</v>
      </c>
      <c r="BP3065" s="5">
        <v>98</v>
      </c>
      <c r="BQ3065" s="5">
        <v>100</v>
      </c>
      <c r="BR3065" s="5">
        <v>100</v>
      </c>
      <c r="BS3065">
        <v>97</v>
      </c>
      <c r="BT3065">
        <v>94</v>
      </c>
      <c r="BU3065">
        <v>87</v>
      </c>
      <c r="BV3065">
        <v>92</v>
      </c>
      <c r="BW3065">
        <v>87</v>
      </c>
      <c r="BX3065">
        <v>94</v>
      </c>
      <c r="BY3065">
        <v>96</v>
      </c>
      <c r="BZ3065">
        <v>99</v>
      </c>
      <c r="CA3065">
        <v>101</v>
      </c>
      <c r="CB3065">
        <v>104</v>
      </c>
      <c r="CC3065">
        <v>102</v>
      </c>
      <c r="CD3065">
        <v>99</v>
      </c>
      <c r="CE3065">
        <v>104</v>
      </c>
      <c r="CF3065">
        <v>98</v>
      </c>
      <c r="CG3065">
        <v>101</v>
      </c>
      <c r="CH3065">
        <v>98</v>
      </c>
      <c r="CI3065">
        <v>94</v>
      </c>
      <c r="CJ3065">
        <v>93</v>
      </c>
      <c r="CK3065">
        <v>88</v>
      </c>
      <c r="CL3065">
        <v>89</v>
      </c>
      <c r="CM3065">
        <v>94</v>
      </c>
      <c r="CN3065">
        <v>96</v>
      </c>
      <c r="CO3065">
        <v>97</v>
      </c>
      <c r="CP3065">
        <v>97</v>
      </c>
      <c r="CQ3065">
        <v>95</v>
      </c>
      <c r="CR3065">
        <v>91</v>
      </c>
      <c r="CS3065">
        <v>89</v>
      </c>
      <c r="CT3065">
        <v>96</v>
      </c>
      <c r="CU3065">
        <v>101</v>
      </c>
      <c r="CV3065">
        <v>104</v>
      </c>
      <c r="CW3065">
        <v>102</v>
      </c>
      <c r="CX3065" t="s">
        <v>5</v>
      </c>
      <c r="CY3065" t="s">
        <v>214</v>
      </c>
    </row>
    <row r="3066" spans="1:103" x14ac:dyDescent="0.25">
      <c r="A3066" t="s">
        <v>17</v>
      </c>
      <c r="B3066">
        <v>37.6128</v>
      </c>
      <c r="C3066">
        <v>-114.5264</v>
      </c>
      <c r="D3066">
        <v>4379</v>
      </c>
      <c r="E3066" t="s">
        <v>1</v>
      </c>
      <c r="F3066">
        <v>243.8</v>
      </c>
      <c r="G3066">
        <v>1996</v>
      </c>
      <c r="H3066">
        <v>8</v>
      </c>
      <c r="I3066" t="s">
        <v>260</v>
      </c>
      <c r="J3066">
        <v>83</v>
      </c>
      <c r="K3066">
        <v>88</v>
      </c>
      <c r="L3066">
        <v>92</v>
      </c>
      <c r="M3066">
        <v>100</v>
      </c>
      <c r="N3066">
        <v>100</v>
      </c>
      <c r="O3066">
        <v>98</v>
      </c>
      <c r="P3066">
        <v>101</v>
      </c>
      <c r="Q3066">
        <v>96</v>
      </c>
      <c r="R3066">
        <v>93</v>
      </c>
      <c r="S3066">
        <v>96</v>
      </c>
      <c r="T3066">
        <v>97</v>
      </c>
      <c r="U3066">
        <v>96</v>
      </c>
      <c r="V3066">
        <v>91</v>
      </c>
      <c r="W3066">
        <v>91</v>
      </c>
      <c r="X3066">
        <v>90</v>
      </c>
      <c r="Y3066">
        <v>91</v>
      </c>
      <c r="Z3066">
        <v>89</v>
      </c>
      <c r="AA3066">
        <v>91</v>
      </c>
      <c r="AB3066">
        <v>92</v>
      </c>
      <c r="AC3066">
        <v>92</v>
      </c>
      <c r="AD3066">
        <v>87</v>
      </c>
      <c r="AE3066">
        <v>84</v>
      </c>
      <c r="AF3066">
        <v>85</v>
      </c>
      <c r="AG3066">
        <v>86</v>
      </c>
      <c r="AH3066">
        <v>88</v>
      </c>
      <c r="AI3066">
        <v>86</v>
      </c>
      <c r="AJ3066">
        <v>79</v>
      </c>
      <c r="AK3066">
        <v>79</v>
      </c>
      <c r="AL3066">
        <v>82</v>
      </c>
      <c r="AM3066">
        <v>92</v>
      </c>
      <c r="AN3066" s="5">
        <v>93</v>
      </c>
      <c r="AO3066" s="5">
        <v>100</v>
      </c>
      <c r="AP3066" s="5">
        <v>102</v>
      </c>
      <c r="AQ3066" s="5">
        <v>96</v>
      </c>
      <c r="AR3066" s="5">
        <v>95</v>
      </c>
      <c r="AS3066" s="5">
        <v>97</v>
      </c>
      <c r="AT3066" s="5">
        <v>98</v>
      </c>
      <c r="AU3066" s="5">
        <v>92</v>
      </c>
      <c r="AV3066" s="5">
        <v>96</v>
      </c>
      <c r="AW3066" s="5">
        <v>92</v>
      </c>
      <c r="AX3066" s="5">
        <v>97</v>
      </c>
      <c r="AY3066" s="5">
        <v>91</v>
      </c>
      <c r="AZ3066" s="5">
        <v>86</v>
      </c>
      <c r="BA3066" s="5">
        <v>98</v>
      </c>
      <c r="BB3066" s="5">
        <v>95</v>
      </c>
      <c r="BC3066" s="5">
        <v>89</v>
      </c>
      <c r="BD3066" s="5">
        <v>89</v>
      </c>
      <c r="BE3066" s="5">
        <v>89</v>
      </c>
      <c r="BF3066" s="5">
        <v>89</v>
      </c>
      <c r="BG3066" s="5">
        <v>90</v>
      </c>
      <c r="BH3066" s="5">
        <v>96</v>
      </c>
      <c r="BI3066" s="5">
        <v>97</v>
      </c>
      <c r="BJ3066" s="5">
        <v>101</v>
      </c>
      <c r="BK3066" s="5">
        <v>102</v>
      </c>
      <c r="BL3066" s="5">
        <v>100</v>
      </c>
      <c r="BM3066" s="5">
        <v>98</v>
      </c>
      <c r="BN3066" s="5">
        <v>95</v>
      </c>
      <c r="BO3066" s="5">
        <v>87</v>
      </c>
      <c r="BP3066" s="5">
        <v>88</v>
      </c>
      <c r="BQ3066" s="5">
        <v>98</v>
      </c>
      <c r="BR3066" s="5">
        <v>100</v>
      </c>
      <c r="BS3066">
        <v>99</v>
      </c>
      <c r="BT3066">
        <v>98</v>
      </c>
      <c r="BU3066">
        <v>93</v>
      </c>
      <c r="BV3066">
        <v>88</v>
      </c>
      <c r="BW3066">
        <v>90</v>
      </c>
      <c r="BX3066">
        <v>89</v>
      </c>
      <c r="BY3066">
        <v>92</v>
      </c>
      <c r="BZ3066">
        <v>95</v>
      </c>
      <c r="CA3066">
        <v>101</v>
      </c>
      <c r="CB3066">
        <v>101</v>
      </c>
      <c r="CC3066">
        <v>101</v>
      </c>
      <c r="CD3066">
        <v>103</v>
      </c>
      <c r="CE3066">
        <v>101</v>
      </c>
      <c r="CF3066">
        <v>100</v>
      </c>
      <c r="CG3066">
        <v>100</v>
      </c>
      <c r="CH3066">
        <v>99</v>
      </c>
      <c r="CI3066">
        <v>95</v>
      </c>
      <c r="CJ3066">
        <v>90</v>
      </c>
      <c r="CK3066">
        <v>90</v>
      </c>
      <c r="CL3066">
        <v>89</v>
      </c>
      <c r="CM3066">
        <v>90</v>
      </c>
      <c r="CN3066">
        <v>94</v>
      </c>
      <c r="CO3066">
        <v>97</v>
      </c>
      <c r="CP3066">
        <v>92</v>
      </c>
      <c r="CQ3066">
        <v>91</v>
      </c>
      <c r="CR3066">
        <v>93</v>
      </c>
      <c r="CS3066">
        <v>93</v>
      </c>
      <c r="CT3066">
        <v>92</v>
      </c>
      <c r="CU3066">
        <v>97</v>
      </c>
      <c r="CV3066">
        <v>101</v>
      </c>
      <c r="CW3066">
        <v>100</v>
      </c>
      <c r="CX3066" t="s">
        <v>2</v>
      </c>
      <c r="CY3066" t="s">
        <v>18</v>
      </c>
    </row>
    <row r="3067" spans="1:103" x14ac:dyDescent="0.25">
      <c r="A3067" t="s">
        <v>113</v>
      </c>
      <c r="B3067">
        <v>34.943600000000004</v>
      </c>
      <c r="C3067">
        <v>-115.54689999999999</v>
      </c>
      <c r="D3067">
        <v>4350</v>
      </c>
      <c r="E3067" t="s">
        <v>1</v>
      </c>
      <c r="F3067">
        <v>206.6</v>
      </c>
      <c r="G3067">
        <v>1996</v>
      </c>
      <c r="H3067">
        <v>8</v>
      </c>
      <c r="I3067" t="s">
        <v>260</v>
      </c>
      <c r="J3067">
        <v>90</v>
      </c>
      <c r="K3067">
        <v>96</v>
      </c>
      <c r="L3067">
        <v>100</v>
      </c>
      <c r="M3067">
        <v>100</v>
      </c>
      <c r="N3067">
        <v>97</v>
      </c>
      <c r="O3067">
        <v>97</v>
      </c>
      <c r="P3067">
        <v>97</v>
      </c>
      <c r="Q3067">
        <v>95</v>
      </c>
      <c r="R3067">
        <v>96</v>
      </c>
      <c r="S3067">
        <v>98</v>
      </c>
      <c r="T3067">
        <v>93</v>
      </c>
      <c r="U3067">
        <v>93</v>
      </c>
      <c r="V3067">
        <v>91</v>
      </c>
      <c r="W3067">
        <v>90</v>
      </c>
      <c r="X3067">
        <v>90</v>
      </c>
      <c r="Y3067">
        <v>91</v>
      </c>
      <c r="Z3067">
        <v>92</v>
      </c>
      <c r="AA3067">
        <v>91</v>
      </c>
      <c r="AB3067">
        <v>95</v>
      </c>
      <c r="AC3067">
        <v>92</v>
      </c>
      <c r="AD3067">
        <v>90</v>
      </c>
      <c r="AE3067">
        <v>85</v>
      </c>
      <c r="AF3067">
        <v>89</v>
      </c>
      <c r="AG3067">
        <v>86</v>
      </c>
      <c r="AH3067">
        <v>90</v>
      </c>
      <c r="AI3067">
        <v>84</v>
      </c>
      <c r="AJ3067">
        <v>87</v>
      </c>
      <c r="AK3067">
        <v>85</v>
      </c>
      <c r="AL3067">
        <v>94</v>
      </c>
      <c r="AM3067">
        <v>95</v>
      </c>
      <c r="AN3067" s="5">
        <v>101</v>
      </c>
      <c r="AO3067" s="5">
        <v>103</v>
      </c>
      <c r="AP3067" s="5">
        <v>98</v>
      </c>
      <c r="AQ3067" s="5">
        <v>98</v>
      </c>
      <c r="AR3067" s="5">
        <v>100</v>
      </c>
      <c r="AS3067" s="5">
        <v>99</v>
      </c>
      <c r="AT3067" s="5">
        <v>98</v>
      </c>
      <c r="AU3067" s="5">
        <v>94</v>
      </c>
      <c r="AV3067" s="5">
        <v>94</v>
      </c>
      <c r="AW3067" s="5">
        <v>92</v>
      </c>
      <c r="AX3067" s="5">
        <v>95</v>
      </c>
      <c r="AY3067" s="5">
        <v>96</v>
      </c>
      <c r="AZ3067" s="5">
        <v>97</v>
      </c>
      <c r="BA3067" s="5">
        <v>94</v>
      </c>
      <c r="BB3067" s="5">
        <v>89</v>
      </c>
      <c r="BC3067" s="5">
        <v>90</v>
      </c>
      <c r="BD3067" s="5">
        <v>90</v>
      </c>
      <c r="BE3067" s="5">
        <v>93</v>
      </c>
      <c r="BF3067" s="5">
        <v>92</v>
      </c>
      <c r="BG3067" s="5">
        <v>98</v>
      </c>
      <c r="BH3067" s="5">
        <v>98</v>
      </c>
      <c r="BI3067" s="5">
        <v>101</v>
      </c>
      <c r="BJ3067" s="5">
        <v>105</v>
      </c>
      <c r="BK3067" s="5">
        <v>103</v>
      </c>
      <c r="BL3067" s="5">
        <v>101</v>
      </c>
      <c r="BM3067" s="5">
        <v>95</v>
      </c>
      <c r="BN3067" s="5">
        <v>92</v>
      </c>
      <c r="BO3067" s="5">
        <v>92</v>
      </c>
      <c r="BP3067" s="5">
        <v>96</v>
      </c>
      <c r="BQ3067" s="5">
        <v>101</v>
      </c>
      <c r="BR3067" s="5">
        <v>103</v>
      </c>
      <c r="BS3067">
        <v>101</v>
      </c>
      <c r="BT3067">
        <v>94</v>
      </c>
      <c r="BU3067">
        <v>92</v>
      </c>
      <c r="BV3067">
        <v>91</v>
      </c>
      <c r="BW3067">
        <v>88</v>
      </c>
      <c r="BX3067">
        <v>89</v>
      </c>
      <c r="BY3067">
        <v>94</v>
      </c>
      <c r="BZ3067">
        <v>93</v>
      </c>
      <c r="CA3067">
        <v>98</v>
      </c>
      <c r="CB3067">
        <v>97</v>
      </c>
      <c r="CC3067">
        <v>100</v>
      </c>
      <c r="CD3067">
        <v>100</v>
      </c>
      <c r="CE3067">
        <v>101</v>
      </c>
      <c r="CF3067">
        <v>101</v>
      </c>
      <c r="CG3067">
        <v>96</v>
      </c>
      <c r="CH3067">
        <v>96</v>
      </c>
      <c r="CI3067">
        <v>96</v>
      </c>
      <c r="CJ3067">
        <v>95</v>
      </c>
      <c r="CK3067">
        <v>90</v>
      </c>
      <c r="CL3067">
        <v>92</v>
      </c>
      <c r="CM3067">
        <v>95</v>
      </c>
      <c r="CN3067">
        <v>96</v>
      </c>
      <c r="CO3067">
        <v>94</v>
      </c>
      <c r="CP3067">
        <v>94</v>
      </c>
      <c r="CQ3067">
        <v>96</v>
      </c>
      <c r="CR3067">
        <v>95</v>
      </c>
      <c r="CS3067">
        <v>92</v>
      </c>
      <c r="CT3067">
        <v>94</v>
      </c>
      <c r="CU3067">
        <v>100</v>
      </c>
      <c r="CV3067">
        <v>97</v>
      </c>
      <c r="CW3067">
        <v>101</v>
      </c>
      <c r="CX3067" t="s">
        <v>5</v>
      </c>
      <c r="CY3067" t="s">
        <v>114</v>
      </c>
    </row>
    <row r="3068" spans="1:103" x14ac:dyDescent="0.25">
      <c r="A3068" t="s">
        <v>138</v>
      </c>
      <c r="B3068">
        <v>37.761699999999998</v>
      </c>
      <c r="C3068">
        <v>-117.5658</v>
      </c>
      <c r="D3068">
        <v>4274</v>
      </c>
      <c r="E3068" t="s">
        <v>1</v>
      </c>
      <c r="F3068">
        <v>157.1</v>
      </c>
      <c r="G3068">
        <v>1996</v>
      </c>
      <c r="H3068">
        <v>8</v>
      </c>
      <c r="I3068" t="s">
        <v>260</v>
      </c>
      <c r="J3068">
        <v>90</v>
      </c>
      <c r="K3068">
        <v>95</v>
      </c>
      <c r="L3068">
        <v>99</v>
      </c>
      <c r="M3068">
        <v>99</v>
      </c>
      <c r="N3068">
        <v>100</v>
      </c>
      <c r="O3068">
        <v>100</v>
      </c>
      <c r="P3068">
        <v>100</v>
      </c>
      <c r="Q3068">
        <v>101</v>
      </c>
      <c r="R3068">
        <v>86</v>
      </c>
      <c r="S3068">
        <v>100</v>
      </c>
      <c r="T3068">
        <v>100</v>
      </c>
      <c r="U3068">
        <v>99</v>
      </c>
      <c r="V3068">
        <v>97</v>
      </c>
      <c r="W3068">
        <v>95</v>
      </c>
      <c r="X3068">
        <v>95</v>
      </c>
      <c r="Y3068">
        <v>96</v>
      </c>
      <c r="Z3068">
        <v>95</v>
      </c>
      <c r="AA3068">
        <v>97</v>
      </c>
      <c r="AB3068">
        <v>95</v>
      </c>
      <c r="AC3068">
        <v>95</v>
      </c>
      <c r="AD3068">
        <v>85</v>
      </c>
      <c r="AE3068">
        <v>86</v>
      </c>
      <c r="AF3068">
        <v>94</v>
      </c>
      <c r="AG3068">
        <v>92</v>
      </c>
      <c r="AH3068">
        <v>87</v>
      </c>
      <c r="AI3068">
        <v>72</v>
      </c>
      <c r="AJ3068">
        <v>79</v>
      </c>
      <c r="AK3068">
        <v>84</v>
      </c>
      <c r="AL3068">
        <v>93</v>
      </c>
      <c r="AM3068">
        <v>98</v>
      </c>
      <c r="AN3068" s="5">
        <v>101</v>
      </c>
      <c r="AO3068" s="5">
        <v>103</v>
      </c>
      <c r="AP3068" s="5">
        <v>94</v>
      </c>
      <c r="AQ3068" s="5">
        <v>97</v>
      </c>
      <c r="AR3068" s="5">
        <v>98</v>
      </c>
      <c r="AS3068" s="5">
        <v>104</v>
      </c>
      <c r="AT3068" s="5">
        <v>98</v>
      </c>
      <c r="AU3068" s="5">
        <v>91</v>
      </c>
      <c r="AV3068" s="5">
        <v>97</v>
      </c>
      <c r="AW3068" s="5">
        <v>102</v>
      </c>
      <c r="AX3068" s="5">
        <v>92</v>
      </c>
      <c r="AY3068" s="5">
        <v>95</v>
      </c>
      <c r="AZ3068" s="5">
        <v>100</v>
      </c>
      <c r="BA3068" s="5">
        <v>101</v>
      </c>
      <c r="BB3068" s="5">
        <v>100</v>
      </c>
      <c r="BC3068" s="5">
        <v>100</v>
      </c>
      <c r="BD3068" s="5">
        <v>98</v>
      </c>
      <c r="BE3068" s="5">
        <v>97</v>
      </c>
      <c r="BF3068" s="5">
        <v>96</v>
      </c>
      <c r="BG3068" s="5">
        <v>100</v>
      </c>
      <c r="BH3068" s="5">
        <v>105</v>
      </c>
      <c r="BI3068" s="5">
        <v>107</v>
      </c>
      <c r="BJ3068" s="5">
        <v>108</v>
      </c>
      <c r="BK3068" s="5">
        <v>108</v>
      </c>
      <c r="BL3068" s="5">
        <v>102</v>
      </c>
      <c r="BM3068" s="5">
        <v>103</v>
      </c>
      <c r="BN3068" s="5">
        <v>97</v>
      </c>
      <c r="BO3068" s="5">
        <v>96</v>
      </c>
      <c r="BP3068" s="5">
        <v>95</v>
      </c>
      <c r="BQ3068" s="5">
        <v>100</v>
      </c>
      <c r="BR3068" s="5">
        <v>105</v>
      </c>
      <c r="BS3068">
        <v>104</v>
      </c>
      <c r="BT3068">
        <v>101</v>
      </c>
      <c r="BU3068">
        <v>96</v>
      </c>
      <c r="BV3068">
        <v>90</v>
      </c>
      <c r="BW3068">
        <v>97</v>
      </c>
      <c r="BX3068">
        <v>91</v>
      </c>
      <c r="BY3068">
        <v>96</v>
      </c>
      <c r="BZ3068">
        <v>102</v>
      </c>
      <c r="CA3068">
        <v>101</v>
      </c>
      <c r="CB3068">
        <v>104</v>
      </c>
      <c r="CC3068">
        <v>103</v>
      </c>
      <c r="CD3068">
        <v>99</v>
      </c>
      <c r="CE3068">
        <v>101</v>
      </c>
      <c r="CF3068">
        <v>102</v>
      </c>
      <c r="CG3068">
        <v>100</v>
      </c>
      <c r="CH3068">
        <v>97</v>
      </c>
      <c r="CI3068">
        <v>99</v>
      </c>
      <c r="CJ3068">
        <v>93</v>
      </c>
      <c r="CK3068">
        <v>63</v>
      </c>
      <c r="CL3068">
        <v>94</v>
      </c>
      <c r="CM3068">
        <v>97</v>
      </c>
      <c r="CN3068">
        <v>96</v>
      </c>
      <c r="CO3068">
        <v>92</v>
      </c>
      <c r="CP3068">
        <v>94</v>
      </c>
      <c r="CQ3068">
        <v>98</v>
      </c>
      <c r="CR3068">
        <v>99</v>
      </c>
      <c r="CS3068">
        <v>96</v>
      </c>
      <c r="CT3068">
        <v>97</v>
      </c>
      <c r="CU3068">
        <v>100</v>
      </c>
      <c r="CV3068">
        <v>101</v>
      </c>
      <c r="CW3068">
        <v>100</v>
      </c>
      <c r="CX3068" t="s">
        <v>2</v>
      </c>
      <c r="CY3068" t="s">
        <v>139</v>
      </c>
    </row>
    <row r="3069" spans="1:103" x14ac:dyDescent="0.25">
      <c r="A3069" t="s">
        <v>7</v>
      </c>
      <c r="B3069">
        <v>37.371099999999998</v>
      </c>
      <c r="C3069">
        <v>-118.35890000000001</v>
      </c>
      <c r="D3069">
        <v>4110</v>
      </c>
      <c r="E3069" t="s">
        <v>1</v>
      </c>
      <c r="F3069">
        <v>166.6</v>
      </c>
      <c r="G3069">
        <v>1996</v>
      </c>
      <c r="H3069">
        <v>8</v>
      </c>
      <c r="I3069" t="s">
        <v>260</v>
      </c>
      <c r="J3069">
        <v>90</v>
      </c>
      <c r="K3069">
        <v>96</v>
      </c>
      <c r="L3069">
        <v>98</v>
      </c>
      <c r="M3069">
        <v>100</v>
      </c>
      <c r="N3069">
        <v>100</v>
      </c>
      <c r="O3069">
        <v>102</v>
      </c>
      <c r="P3069">
        <v>101</v>
      </c>
      <c r="Q3069">
        <v>99</v>
      </c>
      <c r="R3069">
        <v>100</v>
      </c>
      <c r="S3069">
        <v>98</v>
      </c>
      <c r="T3069">
        <v>94</v>
      </c>
      <c r="U3069">
        <v>95</v>
      </c>
      <c r="V3069">
        <v>96</v>
      </c>
      <c r="W3069">
        <v>96</v>
      </c>
      <c r="X3069">
        <v>96</v>
      </c>
      <c r="Y3069">
        <v>94</v>
      </c>
      <c r="Z3069">
        <v>92</v>
      </c>
      <c r="AA3069">
        <v>96</v>
      </c>
      <c r="AB3069">
        <v>96</v>
      </c>
      <c r="AC3069">
        <v>93</v>
      </c>
      <c r="AD3069">
        <v>88</v>
      </c>
      <c r="AE3069">
        <v>87</v>
      </c>
      <c r="AF3069">
        <v>95</v>
      </c>
      <c r="AG3069">
        <v>91</v>
      </c>
      <c r="AH3069">
        <v>83</v>
      </c>
      <c r="AI3069">
        <v>73</v>
      </c>
      <c r="AJ3069">
        <v>77</v>
      </c>
      <c r="AK3069">
        <v>83</v>
      </c>
      <c r="AL3069">
        <v>93</v>
      </c>
      <c r="AM3069">
        <v>99</v>
      </c>
      <c r="AN3069" s="5">
        <v>101</v>
      </c>
      <c r="AO3069" s="5">
        <v>101</v>
      </c>
      <c r="AP3069" s="5">
        <v>100</v>
      </c>
      <c r="AQ3069" s="5">
        <v>100</v>
      </c>
      <c r="AR3069" s="5">
        <v>101</v>
      </c>
      <c r="AS3069" s="5">
        <v>104</v>
      </c>
      <c r="AT3069" s="5">
        <v>103</v>
      </c>
      <c r="AU3069" s="5">
        <v>101</v>
      </c>
      <c r="AV3069" s="5">
        <v>101</v>
      </c>
      <c r="AW3069" s="5">
        <v>102</v>
      </c>
      <c r="AX3069" s="5">
        <v>98</v>
      </c>
      <c r="AY3069" s="5">
        <v>94</v>
      </c>
      <c r="AZ3069" s="5">
        <v>94</v>
      </c>
      <c r="BA3069" s="5">
        <v>98</v>
      </c>
      <c r="BB3069" s="5">
        <v>100</v>
      </c>
      <c r="BC3069" s="5">
        <v>96</v>
      </c>
      <c r="BD3069" s="5">
        <v>96</v>
      </c>
      <c r="BE3069" s="5">
        <v>95</v>
      </c>
      <c r="BF3069" s="5">
        <v>97</v>
      </c>
      <c r="BG3069" s="5">
        <v>99</v>
      </c>
      <c r="BH3069" s="5">
        <v>103</v>
      </c>
      <c r="BI3069" s="5">
        <v>105</v>
      </c>
      <c r="BJ3069" s="5">
        <v>103</v>
      </c>
      <c r="BK3069" s="5">
        <v>103</v>
      </c>
      <c r="BL3069" s="5">
        <v>104</v>
      </c>
      <c r="BM3069" s="5">
        <v>104</v>
      </c>
      <c r="BN3069" s="5">
        <v>93</v>
      </c>
      <c r="BO3069" s="5">
        <v>94</v>
      </c>
      <c r="BP3069" s="5">
        <v>98</v>
      </c>
      <c r="BQ3069" s="5">
        <v>100</v>
      </c>
      <c r="BR3069" s="5">
        <v>103</v>
      </c>
      <c r="BS3069">
        <v>102</v>
      </c>
      <c r="BT3069">
        <v>101</v>
      </c>
      <c r="BU3069">
        <v>95</v>
      </c>
      <c r="BV3069">
        <v>91</v>
      </c>
      <c r="BW3069">
        <v>97</v>
      </c>
      <c r="BX3069">
        <v>94</v>
      </c>
      <c r="BY3069">
        <v>97</v>
      </c>
      <c r="BZ3069">
        <v>101</v>
      </c>
      <c r="CA3069">
        <v>103</v>
      </c>
      <c r="CB3069">
        <v>103</v>
      </c>
      <c r="CC3069">
        <v>103</v>
      </c>
      <c r="CD3069">
        <v>97</v>
      </c>
      <c r="CE3069">
        <v>99</v>
      </c>
      <c r="CF3069">
        <v>101</v>
      </c>
      <c r="CG3069">
        <v>100</v>
      </c>
      <c r="CH3069">
        <v>101</v>
      </c>
      <c r="CI3069">
        <v>99</v>
      </c>
      <c r="CJ3069">
        <v>95</v>
      </c>
      <c r="CK3069">
        <v>92</v>
      </c>
      <c r="CL3069">
        <v>92</v>
      </c>
      <c r="CM3069">
        <v>95</v>
      </c>
      <c r="CN3069">
        <v>98</v>
      </c>
      <c r="CO3069">
        <v>97</v>
      </c>
      <c r="CP3069">
        <v>95</v>
      </c>
      <c r="CQ3069">
        <v>98</v>
      </c>
      <c r="CR3069">
        <v>95</v>
      </c>
      <c r="CS3069">
        <v>94</v>
      </c>
      <c r="CT3069">
        <v>98</v>
      </c>
      <c r="CU3069">
        <v>101</v>
      </c>
      <c r="CV3069">
        <v>103</v>
      </c>
      <c r="CW3069">
        <v>101</v>
      </c>
      <c r="CX3069" t="s">
        <v>5</v>
      </c>
      <c r="CY3069" t="s">
        <v>8</v>
      </c>
    </row>
    <row r="3070" spans="1:103" x14ac:dyDescent="0.25">
      <c r="A3070" t="s">
        <v>143</v>
      </c>
      <c r="B3070">
        <v>36.265599999999999</v>
      </c>
      <c r="C3070">
        <v>-117.1853</v>
      </c>
      <c r="D3070">
        <v>4100</v>
      </c>
      <c r="E3070" t="s">
        <v>1</v>
      </c>
      <c r="F3070">
        <v>35.9</v>
      </c>
      <c r="G3070">
        <v>1996</v>
      </c>
      <c r="H3070">
        <v>8</v>
      </c>
      <c r="I3070" t="s">
        <v>260</v>
      </c>
      <c r="J3070">
        <v>91</v>
      </c>
      <c r="K3070">
        <v>97</v>
      </c>
      <c r="L3070">
        <v>99</v>
      </c>
      <c r="M3070">
        <v>100</v>
      </c>
      <c r="N3070">
        <v>101</v>
      </c>
      <c r="O3070">
        <v>103</v>
      </c>
      <c r="P3070">
        <v>99</v>
      </c>
      <c r="Q3070">
        <v>98</v>
      </c>
      <c r="R3070">
        <v>98</v>
      </c>
      <c r="S3070">
        <v>99</v>
      </c>
      <c r="T3070">
        <v>95</v>
      </c>
      <c r="U3070">
        <v>91</v>
      </c>
      <c r="V3070">
        <v>92</v>
      </c>
      <c r="W3070">
        <v>93</v>
      </c>
      <c r="X3070">
        <v>93</v>
      </c>
      <c r="Y3070">
        <v>92</v>
      </c>
      <c r="Z3070">
        <v>93</v>
      </c>
      <c r="AA3070">
        <v>93</v>
      </c>
      <c r="AB3070">
        <v>94</v>
      </c>
      <c r="AC3070">
        <v>91</v>
      </c>
      <c r="AD3070">
        <v>88</v>
      </c>
      <c r="AE3070">
        <v>89</v>
      </c>
      <c r="AF3070">
        <v>92</v>
      </c>
      <c r="AG3070">
        <v>89</v>
      </c>
      <c r="AH3070">
        <v>82</v>
      </c>
      <c r="AI3070">
        <v>71</v>
      </c>
      <c r="AJ3070">
        <v>75</v>
      </c>
      <c r="AK3070">
        <v>86</v>
      </c>
      <c r="AL3070">
        <v>95</v>
      </c>
      <c r="AM3070">
        <v>101</v>
      </c>
      <c r="AN3070" s="5">
        <v>100</v>
      </c>
      <c r="AO3070" s="5">
        <v>102</v>
      </c>
      <c r="AP3070" s="5">
        <v>96</v>
      </c>
      <c r="AQ3070" s="5">
        <v>99</v>
      </c>
      <c r="AR3070" s="5">
        <v>100</v>
      </c>
      <c r="AS3070" s="5">
        <v>101</v>
      </c>
      <c r="AT3070" s="5">
        <v>100</v>
      </c>
      <c r="AU3070" s="5">
        <v>98</v>
      </c>
      <c r="AV3070" s="5">
        <v>97</v>
      </c>
      <c r="AW3070" s="5">
        <v>99</v>
      </c>
      <c r="AX3070" s="5">
        <v>96</v>
      </c>
      <c r="AY3070" s="5">
        <v>97</v>
      </c>
      <c r="AZ3070" s="5">
        <v>100</v>
      </c>
      <c r="BA3070" s="5">
        <v>100</v>
      </c>
      <c r="BB3070" s="5">
        <v>98</v>
      </c>
      <c r="BC3070" s="5">
        <v>95</v>
      </c>
      <c r="BD3070" s="5">
        <v>93</v>
      </c>
      <c r="BE3070" s="5">
        <v>95</v>
      </c>
      <c r="BF3070" s="5">
        <v>96</v>
      </c>
      <c r="BG3070" s="5">
        <v>100</v>
      </c>
      <c r="BH3070" s="5">
        <v>101</v>
      </c>
      <c r="BI3070" s="5">
        <v>102</v>
      </c>
      <c r="BJ3070" s="5">
        <v>102</v>
      </c>
      <c r="BK3070" s="5">
        <v>105</v>
      </c>
      <c r="BL3070" s="5">
        <v>104</v>
      </c>
      <c r="BM3070" s="5">
        <v>100</v>
      </c>
      <c r="BN3070" s="5">
        <v>97</v>
      </c>
      <c r="BO3070" s="5">
        <v>96</v>
      </c>
      <c r="BP3070" s="5">
        <v>100</v>
      </c>
      <c r="BQ3070" s="5">
        <v>101</v>
      </c>
      <c r="BR3070" s="5">
        <v>101</v>
      </c>
      <c r="BS3070">
        <v>104</v>
      </c>
      <c r="BT3070">
        <v>99</v>
      </c>
      <c r="BU3070">
        <v>94</v>
      </c>
      <c r="BV3070">
        <v>92</v>
      </c>
      <c r="BW3070">
        <v>92</v>
      </c>
      <c r="BX3070">
        <v>95</v>
      </c>
      <c r="BY3070">
        <v>98</v>
      </c>
      <c r="BZ3070">
        <v>102</v>
      </c>
      <c r="CA3070">
        <v>104</v>
      </c>
      <c r="CB3070">
        <v>101</v>
      </c>
      <c r="CC3070">
        <v>104</v>
      </c>
      <c r="CD3070">
        <v>100</v>
      </c>
      <c r="CE3070">
        <v>102</v>
      </c>
      <c r="CF3070">
        <v>101</v>
      </c>
      <c r="CG3070">
        <v>102</v>
      </c>
      <c r="CH3070">
        <v>101</v>
      </c>
      <c r="CI3070">
        <v>97</v>
      </c>
      <c r="CJ3070">
        <v>94</v>
      </c>
      <c r="CK3070">
        <v>90</v>
      </c>
      <c r="CL3070">
        <v>90</v>
      </c>
      <c r="CM3070">
        <v>95</v>
      </c>
      <c r="CN3070">
        <v>97</v>
      </c>
      <c r="CO3070">
        <v>96</v>
      </c>
      <c r="CP3070">
        <v>98</v>
      </c>
      <c r="CQ3070">
        <v>98</v>
      </c>
      <c r="CR3070">
        <v>95</v>
      </c>
      <c r="CS3070">
        <v>93</v>
      </c>
      <c r="CT3070">
        <v>96</v>
      </c>
      <c r="CU3070">
        <v>102</v>
      </c>
      <c r="CV3070">
        <v>104</v>
      </c>
      <c r="CW3070">
        <v>101</v>
      </c>
      <c r="CX3070" t="s">
        <v>5</v>
      </c>
      <c r="CY3070" t="s">
        <v>144</v>
      </c>
    </row>
    <row r="3071" spans="1:103" x14ac:dyDescent="0.25">
      <c r="A3071" t="s">
        <v>175</v>
      </c>
      <c r="B3071">
        <v>37.235300000000002</v>
      </c>
      <c r="C3071">
        <v>-117.49639999999999</v>
      </c>
      <c r="D3071">
        <v>4100</v>
      </c>
      <c r="E3071" t="s">
        <v>1</v>
      </c>
      <c r="F3071">
        <v>102.5</v>
      </c>
      <c r="G3071">
        <v>1996</v>
      </c>
      <c r="H3071">
        <v>8</v>
      </c>
      <c r="I3071" t="s">
        <v>260</v>
      </c>
      <c r="J3071">
        <v>91</v>
      </c>
      <c r="K3071">
        <v>96</v>
      </c>
      <c r="L3071">
        <v>99</v>
      </c>
      <c r="M3071">
        <v>101</v>
      </c>
      <c r="N3071">
        <v>101</v>
      </c>
      <c r="O3071">
        <v>101</v>
      </c>
      <c r="P3071">
        <v>98</v>
      </c>
      <c r="Q3071">
        <v>98</v>
      </c>
      <c r="R3071">
        <v>101</v>
      </c>
      <c r="S3071">
        <v>98</v>
      </c>
      <c r="T3071">
        <v>94</v>
      </c>
      <c r="U3071">
        <v>92</v>
      </c>
      <c r="V3071">
        <v>93</v>
      </c>
      <c r="W3071">
        <v>93</v>
      </c>
      <c r="X3071">
        <v>93</v>
      </c>
      <c r="Y3071">
        <v>92</v>
      </c>
      <c r="Z3071">
        <v>92</v>
      </c>
      <c r="AA3071">
        <v>93</v>
      </c>
      <c r="AB3071">
        <v>93</v>
      </c>
      <c r="AC3071">
        <v>92</v>
      </c>
      <c r="AD3071">
        <v>87</v>
      </c>
      <c r="AE3071">
        <v>89</v>
      </c>
      <c r="AF3071">
        <v>92</v>
      </c>
      <c r="AG3071">
        <v>88</v>
      </c>
      <c r="AH3071">
        <v>81</v>
      </c>
      <c r="AI3071">
        <v>69</v>
      </c>
      <c r="AJ3071">
        <v>75</v>
      </c>
      <c r="AK3071">
        <v>84</v>
      </c>
      <c r="AL3071">
        <v>93</v>
      </c>
      <c r="AM3071">
        <v>98</v>
      </c>
      <c r="AN3071" s="5">
        <v>100</v>
      </c>
      <c r="AO3071" s="5">
        <v>102</v>
      </c>
      <c r="AP3071" s="5">
        <v>100</v>
      </c>
      <c r="AQ3071" s="5">
        <v>99</v>
      </c>
      <c r="AR3071" s="5">
        <v>100</v>
      </c>
      <c r="AS3071" s="5">
        <v>102</v>
      </c>
      <c r="AT3071" s="5">
        <v>101</v>
      </c>
      <c r="AU3071" s="5">
        <v>99</v>
      </c>
      <c r="AV3071" s="5">
        <v>99</v>
      </c>
      <c r="AW3071" s="5">
        <v>100</v>
      </c>
      <c r="AX3071" s="5">
        <v>95</v>
      </c>
      <c r="AY3071" s="5">
        <v>97</v>
      </c>
      <c r="AZ3071" s="5">
        <v>99</v>
      </c>
      <c r="BA3071" s="5">
        <v>101</v>
      </c>
      <c r="BB3071" s="5">
        <v>98</v>
      </c>
      <c r="BC3071" s="5">
        <v>96</v>
      </c>
      <c r="BD3071" s="5">
        <v>92</v>
      </c>
      <c r="BE3071" s="5">
        <v>94</v>
      </c>
      <c r="BF3071" s="5">
        <v>95</v>
      </c>
      <c r="BG3071" s="5">
        <v>99</v>
      </c>
      <c r="BH3071" s="5">
        <v>101</v>
      </c>
      <c r="BI3071" s="5">
        <v>101</v>
      </c>
      <c r="BJ3071" s="5">
        <v>103</v>
      </c>
      <c r="BK3071" s="5">
        <v>104</v>
      </c>
      <c r="BL3071" s="5">
        <v>105</v>
      </c>
      <c r="BM3071" s="5">
        <v>101</v>
      </c>
      <c r="BN3071" s="5">
        <v>91</v>
      </c>
      <c r="BO3071" s="5">
        <v>95</v>
      </c>
      <c r="BP3071" s="5">
        <v>100</v>
      </c>
      <c r="BQ3071" s="5">
        <v>101</v>
      </c>
      <c r="BR3071" s="5">
        <v>103</v>
      </c>
      <c r="BS3071">
        <v>102</v>
      </c>
      <c r="BT3071">
        <v>99</v>
      </c>
      <c r="BU3071">
        <v>95</v>
      </c>
      <c r="BV3071">
        <v>93</v>
      </c>
      <c r="BW3071">
        <v>92</v>
      </c>
      <c r="BX3071">
        <v>95</v>
      </c>
      <c r="BY3071">
        <v>96</v>
      </c>
      <c r="BZ3071">
        <v>99</v>
      </c>
      <c r="CA3071">
        <v>101</v>
      </c>
      <c r="CB3071">
        <v>102</v>
      </c>
      <c r="CC3071">
        <v>102</v>
      </c>
      <c r="CD3071">
        <v>97</v>
      </c>
      <c r="CE3071">
        <v>102</v>
      </c>
      <c r="CF3071">
        <v>101</v>
      </c>
      <c r="CG3071">
        <v>102</v>
      </c>
      <c r="CH3071">
        <v>100</v>
      </c>
      <c r="CI3071">
        <v>97</v>
      </c>
      <c r="CJ3071">
        <v>93</v>
      </c>
      <c r="CK3071">
        <v>89</v>
      </c>
      <c r="CL3071">
        <v>89</v>
      </c>
      <c r="CM3071">
        <v>94</v>
      </c>
      <c r="CN3071">
        <v>96</v>
      </c>
      <c r="CO3071">
        <v>97</v>
      </c>
      <c r="CP3071">
        <v>97</v>
      </c>
      <c r="CQ3071">
        <v>98</v>
      </c>
      <c r="CR3071">
        <v>95</v>
      </c>
      <c r="CS3071">
        <v>91</v>
      </c>
      <c r="CT3071">
        <v>96</v>
      </c>
      <c r="CU3071">
        <v>101</v>
      </c>
      <c r="CV3071">
        <v>103</v>
      </c>
      <c r="CW3071">
        <v>102</v>
      </c>
      <c r="CX3071" t="s">
        <v>2</v>
      </c>
      <c r="CY3071" t="s">
        <v>176</v>
      </c>
    </row>
    <row r="3072" spans="1:103" x14ac:dyDescent="0.25">
      <c r="A3072" t="s">
        <v>4</v>
      </c>
      <c r="B3072">
        <v>36.798099999999998</v>
      </c>
      <c r="C3072">
        <v>-118.20359999999999</v>
      </c>
      <c r="D3072">
        <v>3950</v>
      </c>
      <c r="E3072" t="s">
        <v>1</v>
      </c>
      <c r="F3072">
        <v>124.8</v>
      </c>
      <c r="G3072">
        <v>1996</v>
      </c>
      <c r="H3072">
        <v>8</v>
      </c>
      <c r="I3072" t="s">
        <v>260</v>
      </c>
      <c r="J3072">
        <v>88</v>
      </c>
      <c r="K3072">
        <v>93</v>
      </c>
      <c r="L3072">
        <v>97</v>
      </c>
      <c r="M3072">
        <v>101</v>
      </c>
      <c r="N3072">
        <v>103</v>
      </c>
      <c r="O3072">
        <v>102</v>
      </c>
      <c r="P3072">
        <v>103</v>
      </c>
      <c r="Q3072">
        <v>102</v>
      </c>
      <c r="R3072">
        <v>101</v>
      </c>
      <c r="S3072">
        <v>101</v>
      </c>
      <c r="T3072">
        <v>102</v>
      </c>
      <c r="U3072">
        <v>98</v>
      </c>
      <c r="V3072">
        <v>96</v>
      </c>
      <c r="W3072">
        <v>97</v>
      </c>
      <c r="X3072">
        <v>96</v>
      </c>
      <c r="Y3072">
        <v>96</v>
      </c>
      <c r="Z3072">
        <v>95</v>
      </c>
      <c r="AA3072">
        <v>94</v>
      </c>
      <c r="AB3072">
        <v>96</v>
      </c>
      <c r="AC3072">
        <v>96</v>
      </c>
      <c r="AD3072">
        <v>96</v>
      </c>
      <c r="AE3072">
        <v>91</v>
      </c>
      <c r="AF3072">
        <v>92</v>
      </c>
      <c r="AG3072">
        <v>95</v>
      </c>
      <c r="AH3072">
        <v>96</v>
      </c>
      <c r="AI3072">
        <v>82</v>
      </c>
      <c r="AJ3072">
        <v>74</v>
      </c>
      <c r="AK3072">
        <v>77</v>
      </c>
      <c r="AL3072">
        <v>87</v>
      </c>
      <c r="AM3072">
        <v>95</v>
      </c>
      <c r="AN3072" s="5">
        <v>101</v>
      </c>
      <c r="AO3072" s="5">
        <v>102</v>
      </c>
      <c r="AP3072" s="5">
        <v>103</v>
      </c>
      <c r="AQ3072" s="5">
        <v>102</v>
      </c>
      <c r="AR3072" s="5">
        <v>102</v>
      </c>
      <c r="AS3072" s="5">
        <v>102</v>
      </c>
      <c r="AT3072" s="5">
        <v>104</v>
      </c>
      <c r="AU3072" s="5">
        <v>104</v>
      </c>
      <c r="AV3072" s="5">
        <v>101</v>
      </c>
      <c r="AW3072" s="5">
        <v>101</v>
      </c>
      <c r="AX3072" s="5">
        <v>102</v>
      </c>
      <c r="AY3072" s="5">
        <v>96</v>
      </c>
      <c r="AZ3072" s="5">
        <v>98</v>
      </c>
      <c r="BA3072" s="5">
        <v>98</v>
      </c>
      <c r="BB3072" s="5">
        <v>101</v>
      </c>
      <c r="BC3072" s="5">
        <v>101</v>
      </c>
      <c r="BD3072" s="5">
        <v>100</v>
      </c>
      <c r="BE3072" s="5">
        <v>95</v>
      </c>
      <c r="BF3072" s="5">
        <v>98</v>
      </c>
      <c r="BG3072" s="5">
        <v>98</v>
      </c>
      <c r="BH3072" s="5">
        <v>102</v>
      </c>
      <c r="BI3072" s="5">
        <v>104</v>
      </c>
      <c r="BJ3072" s="5">
        <v>107</v>
      </c>
      <c r="BK3072" s="5">
        <v>106</v>
      </c>
      <c r="BL3072" s="5">
        <v>107</v>
      </c>
      <c r="BM3072" s="5">
        <v>108</v>
      </c>
      <c r="BN3072" s="5">
        <v>104</v>
      </c>
      <c r="BO3072" s="5">
        <v>105</v>
      </c>
      <c r="BP3072" s="5">
        <v>106</v>
      </c>
      <c r="BQ3072" s="5">
        <v>100</v>
      </c>
      <c r="BR3072" s="5">
        <v>101</v>
      </c>
      <c r="BS3072">
        <v>106</v>
      </c>
      <c r="BT3072">
        <v>106</v>
      </c>
      <c r="BU3072">
        <v>103</v>
      </c>
      <c r="BV3072">
        <v>96</v>
      </c>
      <c r="BW3072">
        <v>94</v>
      </c>
      <c r="BX3072">
        <v>96</v>
      </c>
      <c r="BY3072">
        <v>99</v>
      </c>
      <c r="BZ3072">
        <v>100</v>
      </c>
      <c r="CA3072">
        <v>104</v>
      </c>
      <c r="CB3072">
        <v>103</v>
      </c>
      <c r="CC3072">
        <v>105</v>
      </c>
      <c r="CD3072">
        <v>103</v>
      </c>
      <c r="CE3072">
        <v>101</v>
      </c>
      <c r="CF3072">
        <v>102</v>
      </c>
      <c r="CG3072">
        <v>102</v>
      </c>
      <c r="CH3072">
        <v>103</v>
      </c>
      <c r="CI3072">
        <v>97</v>
      </c>
      <c r="CJ3072">
        <v>100</v>
      </c>
      <c r="CK3072">
        <v>97</v>
      </c>
      <c r="CL3072">
        <v>93</v>
      </c>
      <c r="CM3072">
        <v>92</v>
      </c>
      <c r="CN3072">
        <v>96</v>
      </c>
      <c r="CO3072">
        <v>99</v>
      </c>
      <c r="CP3072">
        <v>98</v>
      </c>
      <c r="CQ3072">
        <v>99</v>
      </c>
      <c r="CR3072">
        <v>99</v>
      </c>
      <c r="CS3072">
        <v>98</v>
      </c>
      <c r="CT3072">
        <v>94</v>
      </c>
      <c r="CU3072">
        <v>99</v>
      </c>
      <c r="CV3072">
        <v>102</v>
      </c>
      <c r="CW3072">
        <v>105</v>
      </c>
      <c r="CX3072" t="s">
        <v>5</v>
      </c>
      <c r="CY3072" t="s">
        <v>6</v>
      </c>
    </row>
    <row r="3073" spans="1:103" x14ac:dyDescent="0.25">
      <c r="A3073" t="s">
        <v>49</v>
      </c>
      <c r="B3073">
        <v>36.1389</v>
      </c>
      <c r="C3073">
        <v>-117.9528</v>
      </c>
      <c r="D3073">
        <v>3825</v>
      </c>
      <c r="E3073" t="s">
        <v>1</v>
      </c>
      <c r="F3073">
        <v>103.6</v>
      </c>
      <c r="G3073">
        <v>1996</v>
      </c>
      <c r="H3073">
        <v>8</v>
      </c>
      <c r="I3073" t="s">
        <v>260</v>
      </c>
      <c r="J3073">
        <v>93</v>
      </c>
      <c r="K3073">
        <v>98</v>
      </c>
      <c r="L3073">
        <v>101</v>
      </c>
      <c r="M3073">
        <v>102</v>
      </c>
      <c r="N3073">
        <v>101</v>
      </c>
      <c r="O3073">
        <v>104</v>
      </c>
      <c r="P3073">
        <v>99</v>
      </c>
      <c r="Q3073">
        <v>99</v>
      </c>
      <c r="R3073">
        <v>101</v>
      </c>
      <c r="S3073">
        <v>101</v>
      </c>
      <c r="T3073">
        <v>95</v>
      </c>
      <c r="U3073">
        <v>92</v>
      </c>
      <c r="V3073">
        <v>93</v>
      </c>
      <c r="W3073">
        <v>95</v>
      </c>
      <c r="X3073">
        <v>94</v>
      </c>
      <c r="Y3073">
        <v>95</v>
      </c>
      <c r="Z3073">
        <v>95</v>
      </c>
      <c r="AA3073">
        <v>95</v>
      </c>
      <c r="AB3073">
        <v>97</v>
      </c>
      <c r="AC3073">
        <v>95</v>
      </c>
      <c r="AD3073">
        <v>91</v>
      </c>
      <c r="AE3073">
        <v>90</v>
      </c>
      <c r="AF3073">
        <v>93</v>
      </c>
      <c r="AG3073">
        <v>91</v>
      </c>
      <c r="AH3073">
        <v>82</v>
      </c>
      <c r="AI3073">
        <v>73</v>
      </c>
      <c r="AJ3073">
        <v>77</v>
      </c>
      <c r="AK3073">
        <v>88</v>
      </c>
      <c r="AL3073">
        <v>97</v>
      </c>
      <c r="AM3073">
        <v>101</v>
      </c>
      <c r="AN3073" s="5">
        <v>100</v>
      </c>
      <c r="AO3073" s="5">
        <v>105</v>
      </c>
      <c r="AP3073" s="5">
        <v>100</v>
      </c>
      <c r="AQ3073" s="5">
        <v>102</v>
      </c>
      <c r="AR3073" s="5">
        <v>101</v>
      </c>
      <c r="AS3073" s="5">
        <v>102</v>
      </c>
      <c r="AT3073" s="5">
        <v>101</v>
      </c>
      <c r="AU3073" s="5">
        <v>99</v>
      </c>
      <c r="AV3073" s="5">
        <v>98</v>
      </c>
      <c r="AW3073" s="5">
        <v>99</v>
      </c>
      <c r="AX3073" s="5">
        <v>100</v>
      </c>
      <c r="AY3073" s="5">
        <v>99</v>
      </c>
      <c r="AZ3073" s="5">
        <v>101</v>
      </c>
      <c r="BA3073" s="5">
        <v>102</v>
      </c>
      <c r="BB3073" s="5">
        <v>102</v>
      </c>
      <c r="BC3073" s="5">
        <v>99</v>
      </c>
      <c r="BD3073" s="5">
        <v>95</v>
      </c>
      <c r="BE3073" s="5">
        <v>98</v>
      </c>
      <c r="BF3073" s="5">
        <v>95</v>
      </c>
      <c r="BG3073" s="5">
        <v>99</v>
      </c>
      <c r="BH3073" s="5">
        <v>100</v>
      </c>
      <c r="BI3073" s="5">
        <v>105</v>
      </c>
      <c r="BJ3073" s="5">
        <v>105</v>
      </c>
      <c r="BK3073" s="5">
        <v>106</v>
      </c>
      <c r="BL3073" s="5">
        <v>107</v>
      </c>
      <c r="BM3073" s="5">
        <v>104</v>
      </c>
      <c r="BN3073" s="5">
        <v>91</v>
      </c>
      <c r="BO3073" s="5">
        <v>94</v>
      </c>
      <c r="BP3073" s="5">
        <v>101</v>
      </c>
      <c r="BQ3073" s="5">
        <v>103</v>
      </c>
      <c r="BR3073" s="5">
        <v>104</v>
      </c>
      <c r="BS3073">
        <v>105</v>
      </c>
      <c r="BT3073">
        <v>102</v>
      </c>
      <c r="BU3073">
        <v>96</v>
      </c>
      <c r="BV3073">
        <v>93</v>
      </c>
      <c r="BW3073">
        <v>94</v>
      </c>
      <c r="BX3073">
        <v>98</v>
      </c>
      <c r="BY3073">
        <v>99</v>
      </c>
      <c r="BZ3073">
        <v>101</v>
      </c>
      <c r="CA3073">
        <v>104</v>
      </c>
      <c r="CB3073">
        <v>106</v>
      </c>
      <c r="CC3073">
        <v>104</v>
      </c>
      <c r="CD3073">
        <v>103</v>
      </c>
      <c r="CE3073">
        <v>103</v>
      </c>
      <c r="CF3073">
        <v>102</v>
      </c>
      <c r="CG3073">
        <v>103</v>
      </c>
      <c r="CH3073">
        <v>102</v>
      </c>
      <c r="CI3073">
        <v>98</v>
      </c>
      <c r="CJ3073">
        <v>95</v>
      </c>
      <c r="CK3073">
        <v>91</v>
      </c>
      <c r="CL3073">
        <v>93</v>
      </c>
      <c r="CM3073">
        <v>95</v>
      </c>
      <c r="CN3073">
        <v>98</v>
      </c>
      <c r="CO3073">
        <v>99</v>
      </c>
      <c r="CP3073">
        <v>98</v>
      </c>
      <c r="CQ3073">
        <v>99</v>
      </c>
      <c r="CR3073">
        <v>98</v>
      </c>
      <c r="CS3073">
        <v>96</v>
      </c>
      <c r="CT3073">
        <v>97</v>
      </c>
      <c r="CU3073">
        <v>104</v>
      </c>
      <c r="CV3073">
        <v>106</v>
      </c>
      <c r="CW3073">
        <v>105</v>
      </c>
      <c r="CX3073" t="s">
        <v>5</v>
      </c>
      <c r="CY3073" t="s">
        <v>50</v>
      </c>
    </row>
    <row r="3074" spans="1:103" x14ac:dyDescent="0.25">
      <c r="A3074" t="s">
        <v>159</v>
      </c>
      <c r="B3074">
        <v>36.068600000000004</v>
      </c>
      <c r="C3074">
        <v>-115.4603</v>
      </c>
      <c r="D3074">
        <v>3780</v>
      </c>
      <c r="E3074" t="s">
        <v>1</v>
      </c>
      <c r="F3074">
        <v>133.4</v>
      </c>
      <c r="G3074">
        <v>1996</v>
      </c>
      <c r="H3074">
        <v>8</v>
      </c>
      <c r="I3074" t="s">
        <v>260</v>
      </c>
      <c r="J3074">
        <v>90</v>
      </c>
      <c r="K3074">
        <v>95</v>
      </c>
      <c r="L3074">
        <v>98</v>
      </c>
      <c r="M3074">
        <v>101</v>
      </c>
      <c r="N3074">
        <v>102</v>
      </c>
      <c r="O3074">
        <v>98</v>
      </c>
      <c r="P3074">
        <v>100</v>
      </c>
      <c r="Q3074">
        <v>99</v>
      </c>
      <c r="R3074">
        <v>100</v>
      </c>
      <c r="S3074">
        <v>99</v>
      </c>
      <c r="T3074">
        <v>99</v>
      </c>
      <c r="U3074">
        <v>96</v>
      </c>
      <c r="V3074">
        <v>95</v>
      </c>
      <c r="W3074">
        <v>95</v>
      </c>
      <c r="X3074">
        <v>95</v>
      </c>
      <c r="Y3074">
        <v>95</v>
      </c>
      <c r="Z3074">
        <v>95</v>
      </c>
      <c r="AA3074">
        <v>95</v>
      </c>
      <c r="AB3074">
        <v>93</v>
      </c>
      <c r="AC3074">
        <v>88</v>
      </c>
      <c r="AD3074">
        <v>90</v>
      </c>
      <c r="AE3074">
        <v>93</v>
      </c>
      <c r="AF3074">
        <v>90</v>
      </c>
      <c r="AG3074">
        <v>87</v>
      </c>
      <c r="AH3074">
        <v>76</v>
      </c>
      <c r="AI3074">
        <v>77</v>
      </c>
      <c r="AJ3074">
        <v>85</v>
      </c>
      <c r="AK3074">
        <v>94</v>
      </c>
      <c r="AL3074">
        <v>100</v>
      </c>
      <c r="AM3074">
        <v>100</v>
      </c>
      <c r="AN3074" s="5">
        <v>103</v>
      </c>
      <c r="AO3074" s="5">
        <v>102</v>
      </c>
      <c r="AP3074" s="5">
        <v>102</v>
      </c>
      <c r="AQ3074" s="5">
        <v>98</v>
      </c>
      <c r="AR3074" s="5">
        <v>101</v>
      </c>
      <c r="AS3074" s="5">
        <v>102</v>
      </c>
      <c r="AT3074" s="5">
        <v>101</v>
      </c>
      <c r="AU3074" s="5">
        <v>100</v>
      </c>
      <c r="AV3074" s="5">
        <v>98</v>
      </c>
      <c r="AW3074" s="5">
        <v>45</v>
      </c>
      <c r="AX3074" s="5">
        <v>96</v>
      </c>
      <c r="AY3074" s="5">
        <v>93</v>
      </c>
      <c r="AZ3074" s="5">
        <v>98</v>
      </c>
      <c r="BA3074" s="5">
        <v>98</v>
      </c>
      <c r="BB3074" s="5">
        <v>94</v>
      </c>
      <c r="BC3074" s="5">
        <v>94</v>
      </c>
      <c r="BD3074" s="5">
        <v>94</v>
      </c>
      <c r="BE3074" s="5">
        <v>94</v>
      </c>
      <c r="BF3074" s="5">
        <v>98</v>
      </c>
      <c r="BG3074" s="5">
        <v>101</v>
      </c>
      <c r="BH3074" s="5">
        <v>103</v>
      </c>
      <c r="BI3074" s="5">
        <v>105</v>
      </c>
      <c r="BJ3074" s="5">
        <v>107</v>
      </c>
      <c r="BK3074" s="5">
        <v>105</v>
      </c>
      <c r="BL3074" s="5">
        <v>105</v>
      </c>
      <c r="BM3074" s="5">
        <v>100</v>
      </c>
      <c r="BN3074" s="5">
        <v>98</v>
      </c>
      <c r="BO3074" s="5">
        <v>92</v>
      </c>
      <c r="BP3074" s="5">
        <v>96</v>
      </c>
      <c r="BQ3074" s="5">
        <v>97</v>
      </c>
      <c r="BR3074" s="5">
        <v>105</v>
      </c>
      <c r="BS3074">
        <v>103</v>
      </c>
      <c r="BT3074">
        <v>99</v>
      </c>
      <c r="BU3074">
        <v>99</v>
      </c>
      <c r="BV3074">
        <v>98</v>
      </c>
      <c r="BW3074">
        <v>94</v>
      </c>
      <c r="BX3074">
        <v>93</v>
      </c>
      <c r="BY3074">
        <v>96</v>
      </c>
      <c r="BZ3074">
        <v>100</v>
      </c>
      <c r="CA3074">
        <v>107</v>
      </c>
      <c r="CB3074">
        <v>102</v>
      </c>
      <c r="CC3074">
        <v>103</v>
      </c>
      <c r="CD3074">
        <v>102</v>
      </c>
      <c r="CE3074">
        <v>103</v>
      </c>
      <c r="CF3074">
        <v>102</v>
      </c>
      <c r="CG3074">
        <v>102</v>
      </c>
      <c r="CH3074">
        <v>99</v>
      </c>
      <c r="CI3074">
        <v>98</v>
      </c>
      <c r="CJ3074">
        <v>97</v>
      </c>
      <c r="CK3074">
        <v>92</v>
      </c>
      <c r="CL3074">
        <v>93</v>
      </c>
      <c r="CM3074">
        <v>97</v>
      </c>
      <c r="CN3074">
        <v>95</v>
      </c>
      <c r="CO3074">
        <v>98</v>
      </c>
      <c r="CP3074">
        <v>95</v>
      </c>
      <c r="CQ3074">
        <v>96</v>
      </c>
      <c r="CR3074">
        <v>97</v>
      </c>
      <c r="CS3074">
        <v>95</v>
      </c>
      <c r="CT3074">
        <v>99</v>
      </c>
      <c r="CU3074">
        <v>102</v>
      </c>
      <c r="CV3074">
        <v>102</v>
      </c>
      <c r="CW3074">
        <v>97</v>
      </c>
      <c r="CX3074" t="s">
        <v>2</v>
      </c>
      <c r="CY3074" t="s">
        <v>160</v>
      </c>
    </row>
    <row r="3075" spans="1:103" x14ac:dyDescent="0.25">
      <c r="A3075" t="s">
        <v>197</v>
      </c>
      <c r="B3075">
        <v>36.135300000000001</v>
      </c>
      <c r="C3075">
        <v>-115.4272</v>
      </c>
      <c r="D3075">
        <v>3760</v>
      </c>
      <c r="E3075" t="s">
        <v>1</v>
      </c>
      <c r="F3075">
        <v>134</v>
      </c>
      <c r="G3075">
        <v>1996</v>
      </c>
      <c r="H3075">
        <v>8</v>
      </c>
      <c r="I3075" t="s">
        <v>260</v>
      </c>
      <c r="J3075">
        <v>90</v>
      </c>
      <c r="K3075">
        <v>95</v>
      </c>
      <c r="L3075">
        <v>99</v>
      </c>
      <c r="M3075">
        <v>101</v>
      </c>
      <c r="N3075">
        <v>102</v>
      </c>
      <c r="O3075">
        <v>100</v>
      </c>
      <c r="P3075">
        <v>100</v>
      </c>
      <c r="Q3075">
        <v>99</v>
      </c>
      <c r="R3075">
        <v>99</v>
      </c>
      <c r="S3075">
        <v>100</v>
      </c>
      <c r="T3075">
        <v>94</v>
      </c>
      <c r="U3075">
        <v>95</v>
      </c>
      <c r="V3075">
        <v>96</v>
      </c>
      <c r="W3075">
        <v>95</v>
      </c>
      <c r="X3075">
        <v>95</v>
      </c>
      <c r="Y3075">
        <v>95</v>
      </c>
      <c r="Z3075">
        <v>92</v>
      </c>
      <c r="AA3075">
        <v>94</v>
      </c>
      <c r="AB3075">
        <v>95</v>
      </c>
      <c r="AC3075">
        <v>93</v>
      </c>
      <c r="AD3075">
        <v>87</v>
      </c>
      <c r="AE3075">
        <v>90</v>
      </c>
      <c r="AF3075">
        <v>93</v>
      </c>
      <c r="AG3075">
        <v>90</v>
      </c>
      <c r="AH3075">
        <v>86</v>
      </c>
      <c r="AI3075">
        <v>77</v>
      </c>
      <c r="AJ3075">
        <v>77</v>
      </c>
      <c r="AK3075">
        <v>86</v>
      </c>
      <c r="AL3075">
        <v>94</v>
      </c>
      <c r="AM3075">
        <v>100</v>
      </c>
      <c r="AN3075" s="5">
        <v>104</v>
      </c>
      <c r="AO3075" s="5">
        <v>104</v>
      </c>
      <c r="AP3075" s="5">
        <v>101</v>
      </c>
      <c r="AQ3075" s="5">
        <v>99</v>
      </c>
      <c r="AR3075" s="5">
        <v>101</v>
      </c>
      <c r="AS3075" s="5">
        <v>103</v>
      </c>
      <c r="AT3075" s="5">
        <v>101</v>
      </c>
      <c r="AU3075" s="5">
        <v>100</v>
      </c>
      <c r="AV3075" s="5">
        <v>99</v>
      </c>
      <c r="AW3075" s="5">
        <v>96</v>
      </c>
      <c r="AX3075" s="5">
        <v>95</v>
      </c>
      <c r="AY3075" s="5">
        <v>92</v>
      </c>
      <c r="AZ3075" s="5">
        <v>97</v>
      </c>
      <c r="BA3075" s="5">
        <v>96</v>
      </c>
      <c r="BB3075" s="5">
        <v>93</v>
      </c>
      <c r="BC3075" s="5">
        <v>93</v>
      </c>
      <c r="BD3075" s="5">
        <v>93</v>
      </c>
      <c r="BE3075" s="5">
        <v>95</v>
      </c>
      <c r="BF3075" s="5">
        <v>99</v>
      </c>
      <c r="BG3075" s="5">
        <v>102</v>
      </c>
      <c r="BH3075" s="5">
        <v>103</v>
      </c>
      <c r="BI3075" s="5">
        <v>104</v>
      </c>
      <c r="BJ3075" s="5">
        <v>108</v>
      </c>
      <c r="BK3075" s="5">
        <v>105</v>
      </c>
      <c r="BL3075" s="5">
        <v>105</v>
      </c>
      <c r="BM3075" s="5">
        <v>101</v>
      </c>
      <c r="BN3075" s="5">
        <v>93</v>
      </c>
      <c r="BO3075" s="5">
        <v>95</v>
      </c>
      <c r="BP3075" s="5">
        <v>97</v>
      </c>
      <c r="BQ3075" s="5">
        <v>103</v>
      </c>
      <c r="BR3075" s="5">
        <v>106</v>
      </c>
      <c r="BS3075">
        <v>102</v>
      </c>
      <c r="BT3075">
        <v>98</v>
      </c>
      <c r="BU3075">
        <v>93</v>
      </c>
      <c r="BV3075">
        <v>94</v>
      </c>
      <c r="BW3075">
        <v>94</v>
      </c>
      <c r="BX3075">
        <v>94</v>
      </c>
      <c r="BY3075">
        <v>96</v>
      </c>
      <c r="BZ3075">
        <v>102</v>
      </c>
      <c r="CA3075">
        <v>101</v>
      </c>
      <c r="CB3075">
        <v>101</v>
      </c>
      <c r="CC3075">
        <v>103</v>
      </c>
      <c r="CD3075">
        <v>102</v>
      </c>
      <c r="CE3075">
        <v>103</v>
      </c>
      <c r="CF3075">
        <v>103</v>
      </c>
      <c r="CG3075">
        <v>98</v>
      </c>
      <c r="CH3075">
        <v>98</v>
      </c>
      <c r="CI3075">
        <v>98</v>
      </c>
      <c r="CJ3075">
        <v>94</v>
      </c>
      <c r="CK3075">
        <v>93</v>
      </c>
      <c r="CL3075">
        <v>93</v>
      </c>
      <c r="CM3075">
        <v>98</v>
      </c>
      <c r="CN3075">
        <v>97</v>
      </c>
      <c r="CO3075">
        <v>97</v>
      </c>
      <c r="CP3075">
        <v>95</v>
      </c>
      <c r="CQ3075">
        <v>96</v>
      </c>
      <c r="CR3075">
        <v>97</v>
      </c>
      <c r="CS3075">
        <v>95</v>
      </c>
      <c r="CT3075">
        <v>100</v>
      </c>
      <c r="CU3075">
        <v>102</v>
      </c>
      <c r="CV3075">
        <v>101</v>
      </c>
      <c r="CW3075">
        <v>102</v>
      </c>
      <c r="CX3075" t="s">
        <v>2</v>
      </c>
      <c r="CY3075" t="s">
        <v>198</v>
      </c>
    </row>
    <row r="3076" spans="1:103" x14ac:dyDescent="0.25">
      <c r="A3076" t="s">
        <v>207</v>
      </c>
      <c r="B3076">
        <v>35.369999999999997</v>
      </c>
      <c r="C3076">
        <v>-117.56829999999999</v>
      </c>
      <c r="D3076">
        <v>3620</v>
      </c>
      <c r="E3076" t="s">
        <v>1</v>
      </c>
      <c r="F3076">
        <v>136.80000000000001</v>
      </c>
      <c r="G3076">
        <v>1996</v>
      </c>
      <c r="H3076">
        <v>8</v>
      </c>
      <c r="I3076" t="s">
        <v>260</v>
      </c>
      <c r="J3076">
        <v>91</v>
      </c>
      <c r="K3076">
        <v>97</v>
      </c>
      <c r="L3076">
        <v>100</v>
      </c>
      <c r="M3076">
        <v>100</v>
      </c>
      <c r="N3076">
        <v>99</v>
      </c>
      <c r="O3076">
        <v>101</v>
      </c>
      <c r="P3076">
        <v>99</v>
      </c>
      <c r="Q3076">
        <v>97</v>
      </c>
      <c r="R3076">
        <v>98</v>
      </c>
      <c r="S3076">
        <v>98</v>
      </c>
      <c r="T3076">
        <v>95</v>
      </c>
      <c r="U3076">
        <v>91</v>
      </c>
      <c r="V3076">
        <v>91</v>
      </c>
      <c r="W3076">
        <v>92</v>
      </c>
      <c r="X3076">
        <v>92</v>
      </c>
      <c r="Y3076">
        <v>90</v>
      </c>
      <c r="Z3076">
        <v>90</v>
      </c>
      <c r="AA3076">
        <v>93</v>
      </c>
      <c r="AB3076">
        <v>94</v>
      </c>
      <c r="AC3076">
        <v>89</v>
      </c>
      <c r="AD3076">
        <v>82</v>
      </c>
      <c r="AE3076">
        <v>88</v>
      </c>
      <c r="AF3076">
        <v>91</v>
      </c>
      <c r="AG3076">
        <v>83</v>
      </c>
      <c r="AH3076">
        <v>78</v>
      </c>
      <c r="AI3076">
        <v>67</v>
      </c>
      <c r="AJ3076">
        <v>75</v>
      </c>
      <c r="AK3076">
        <v>84</v>
      </c>
      <c r="AL3076">
        <v>95</v>
      </c>
      <c r="AM3076">
        <v>100</v>
      </c>
      <c r="AN3076" s="5">
        <v>100</v>
      </c>
      <c r="AO3076" s="5">
        <v>102</v>
      </c>
      <c r="AP3076" s="5">
        <v>92</v>
      </c>
      <c r="AQ3076" s="5">
        <v>96</v>
      </c>
      <c r="AR3076" s="5">
        <v>100</v>
      </c>
      <c r="AS3076" s="5">
        <v>101</v>
      </c>
      <c r="AT3076" s="5">
        <v>99</v>
      </c>
      <c r="AU3076" s="5">
        <v>98</v>
      </c>
      <c r="AV3076" s="5">
        <v>98</v>
      </c>
      <c r="AW3076" s="5">
        <v>99</v>
      </c>
      <c r="AX3076" s="5">
        <v>95</v>
      </c>
      <c r="AY3076" s="5">
        <v>98</v>
      </c>
      <c r="AZ3076" s="5">
        <v>100</v>
      </c>
      <c r="BA3076" s="5">
        <v>100</v>
      </c>
      <c r="BB3076" s="5">
        <v>99</v>
      </c>
      <c r="BC3076" s="5">
        <v>91</v>
      </c>
      <c r="BD3076" s="5">
        <v>95</v>
      </c>
      <c r="BE3076" s="5">
        <v>93</v>
      </c>
      <c r="BF3076" s="5">
        <v>95</v>
      </c>
      <c r="BG3076" s="5">
        <v>98</v>
      </c>
      <c r="BH3076" s="5">
        <v>100</v>
      </c>
      <c r="BI3076" s="5">
        <v>102</v>
      </c>
      <c r="BJ3076" s="5">
        <v>102</v>
      </c>
      <c r="BK3076" s="5">
        <v>104</v>
      </c>
      <c r="BL3076" s="5">
        <v>106</v>
      </c>
      <c r="BM3076" s="5">
        <v>101</v>
      </c>
      <c r="BN3076" s="5">
        <v>89</v>
      </c>
      <c r="BO3076" s="5">
        <v>97</v>
      </c>
      <c r="BP3076" s="5">
        <v>100</v>
      </c>
      <c r="BQ3076" s="5">
        <v>100</v>
      </c>
      <c r="BR3076" s="5">
        <v>103</v>
      </c>
      <c r="BS3076">
        <v>102</v>
      </c>
      <c r="BT3076">
        <v>98</v>
      </c>
      <c r="BU3076">
        <v>87</v>
      </c>
      <c r="BV3076">
        <v>92</v>
      </c>
      <c r="BW3076">
        <v>88</v>
      </c>
      <c r="BX3076">
        <v>94</v>
      </c>
      <c r="BY3076">
        <v>96</v>
      </c>
      <c r="BZ3076">
        <v>100</v>
      </c>
      <c r="CA3076">
        <v>104</v>
      </c>
      <c r="CB3076">
        <v>102</v>
      </c>
      <c r="CC3076">
        <v>101</v>
      </c>
      <c r="CD3076">
        <v>101</v>
      </c>
      <c r="CE3076">
        <v>104</v>
      </c>
      <c r="CF3076">
        <v>102</v>
      </c>
      <c r="CG3076">
        <v>101</v>
      </c>
      <c r="CH3076">
        <v>100</v>
      </c>
      <c r="CI3076">
        <v>94</v>
      </c>
      <c r="CJ3076">
        <v>94</v>
      </c>
      <c r="CK3076">
        <v>89</v>
      </c>
      <c r="CL3076">
        <v>92</v>
      </c>
      <c r="CM3076">
        <v>95</v>
      </c>
      <c r="CN3076">
        <v>97</v>
      </c>
      <c r="CO3076">
        <v>98</v>
      </c>
      <c r="CP3076">
        <v>97</v>
      </c>
      <c r="CQ3076">
        <v>99</v>
      </c>
      <c r="CR3076">
        <v>94</v>
      </c>
      <c r="CS3076">
        <v>94</v>
      </c>
      <c r="CT3076">
        <v>96</v>
      </c>
      <c r="CU3076">
        <v>102</v>
      </c>
      <c r="CV3076">
        <v>104</v>
      </c>
      <c r="CW3076">
        <v>101</v>
      </c>
      <c r="CX3076" t="s">
        <v>5</v>
      </c>
      <c r="CY3076" t="s">
        <v>208</v>
      </c>
    </row>
    <row r="3077" spans="1:103" x14ac:dyDescent="0.25">
      <c r="A3077" t="s">
        <v>61</v>
      </c>
      <c r="B3077">
        <v>35.369199999999999</v>
      </c>
      <c r="C3077">
        <v>-117.6525</v>
      </c>
      <c r="D3077">
        <v>3570</v>
      </c>
      <c r="E3077" t="s">
        <v>1</v>
      </c>
      <c r="F3077">
        <v>140.5</v>
      </c>
      <c r="G3077">
        <v>1996</v>
      </c>
      <c r="H3077">
        <v>8</v>
      </c>
      <c r="I3077" t="s">
        <v>260</v>
      </c>
      <c r="J3077">
        <v>93</v>
      </c>
      <c r="K3077">
        <v>97</v>
      </c>
      <c r="L3077">
        <v>101</v>
      </c>
      <c r="M3077">
        <v>101</v>
      </c>
      <c r="N3077">
        <v>100</v>
      </c>
      <c r="O3077">
        <v>101</v>
      </c>
      <c r="P3077">
        <v>98</v>
      </c>
      <c r="Q3077">
        <v>98</v>
      </c>
      <c r="R3077">
        <v>99</v>
      </c>
      <c r="S3077">
        <v>99</v>
      </c>
      <c r="T3077">
        <v>95</v>
      </c>
      <c r="U3077">
        <v>92</v>
      </c>
      <c r="V3077">
        <v>92</v>
      </c>
      <c r="W3077">
        <v>92</v>
      </c>
      <c r="X3077">
        <v>92</v>
      </c>
      <c r="Y3077">
        <v>91</v>
      </c>
      <c r="Z3077">
        <v>92</v>
      </c>
      <c r="AA3077">
        <v>94</v>
      </c>
      <c r="AB3077">
        <v>95</v>
      </c>
      <c r="AC3077">
        <v>91</v>
      </c>
      <c r="AD3077">
        <v>89</v>
      </c>
      <c r="AE3077">
        <v>88</v>
      </c>
      <c r="AF3077">
        <v>93</v>
      </c>
      <c r="AG3077">
        <v>89</v>
      </c>
      <c r="AH3077">
        <v>80</v>
      </c>
      <c r="AI3077">
        <v>71</v>
      </c>
      <c r="AJ3077">
        <v>74</v>
      </c>
      <c r="AK3077">
        <v>84</v>
      </c>
      <c r="AL3077">
        <v>94</v>
      </c>
      <c r="AM3077">
        <v>100</v>
      </c>
      <c r="AN3077" s="5">
        <v>101</v>
      </c>
      <c r="AO3077" s="5">
        <v>104</v>
      </c>
      <c r="AP3077" s="5">
        <v>95</v>
      </c>
      <c r="AQ3077" s="5">
        <v>99</v>
      </c>
      <c r="AR3077" s="5">
        <v>100</v>
      </c>
      <c r="AS3077" s="5">
        <v>101</v>
      </c>
      <c r="AT3077" s="5">
        <v>100</v>
      </c>
      <c r="AU3077" s="5">
        <v>100</v>
      </c>
      <c r="AV3077" s="5">
        <v>98</v>
      </c>
      <c r="AW3077" s="5">
        <v>98</v>
      </c>
      <c r="AX3077" s="5">
        <v>95</v>
      </c>
      <c r="AY3077" s="5">
        <v>99</v>
      </c>
      <c r="AZ3077" s="5">
        <v>99</v>
      </c>
      <c r="BA3077" s="5">
        <v>102</v>
      </c>
      <c r="BB3077" s="5">
        <v>100</v>
      </c>
      <c r="BC3077" s="5">
        <v>96</v>
      </c>
      <c r="BD3077" s="5">
        <v>95</v>
      </c>
      <c r="BE3077" s="5">
        <v>94</v>
      </c>
      <c r="BF3077" s="5">
        <v>96</v>
      </c>
      <c r="BG3077" s="5">
        <v>98</v>
      </c>
      <c r="BH3077" s="5">
        <v>100</v>
      </c>
      <c r="BI3077" s="5">
        <v>102</v>
      </c>
      <c r="BJ3077" s="5">
        <v>102</v>
      </c>
      <c r="BK3077" s="5">
        <v>104</v>
      </c>
      <c r="BL3077" s="5">
        <v>102</v>
      </c>
      <c r="BM3077" s="5">
        <v>102</v>
      </c>
      <c r="BN3077" s="5">
        <v>95</v>
      </c>
      <c r="BO3077" s="5">
        <v>99</v>
      </c>
      <c r="BP3077" s="5">
        <v>99</v>
      </c>
      <c r="BQ3077" s="5">
        <v>101</v>
      </c>
      <c r="BR3077" s="5">
        <v>104</v>
      </c>
      <c r="BS3077">
        <v>103</v>
      </c>
      <c r="BT3077">
        <v>100</v>
      </c>
      <c r="BU3077">
        <v>94</v>
      </c>
      <c r="BV3077">
        <v>92</v>
      </c>
      <c r="BW3077">
        <v>91</v>
      </c>
      <c r="BX3077">
        <v>93</v>
      </c>
      <c r="BY3077">
        <v>98</v>
      </c>
      <c r="BZ3077">
        <v>99</v>
      </c>
      <c r="CA3077">
        <v>101</v>
      </c>
      <c r="CB3077">
        <v>103</v>
      </c>
      <c r="CC3077">
        <v>101</v>
      </c>
      <c r="CD3077">
        <v>101</v>
      </c>
      <c r="CE3077">
        <v>104</v>
      </c>
      <c r="CF3077">
        <v>102</v>
      </c>
      <c r="CG3077">
        <v>101</v>
      </c>
      <c r="CH3077">
        <v>101</v>
      </c>
      <c r="CI3077">
        <v>100</v>
      </c>
      <c r="CJ3077">
        <v>96</v>
      </c>
      <c r="CK3077">
        <v>92</v>
      </c>
      <c r="CL3077">
        <v>94</v>
      </c>
      <c r="CM3077">
        <v>94</v>
      </c>
      <c r="CN3077">
        <v>97</v>
      </c>
      <c r="CO3077">
        <v>98</v>
      </c>
      <c r="CP3077">
        <v>100</v>
      </c>
      <c r="CQ3077">
        <v>99</v>
      </c>
      <c r="CR3077">
        <v>96</v>
      </c>
      <c r="CS3077">
        <v>95</v>
      </c>
      <c r="CT3077">
        <v>96</v>
      </c>
      <c r="CU3077">
        <v>102</v>
      </c>
      <c r="CV3077">
        <v>104</v>
      </c>
      <c r="CW3077">
        <v>103</v>
      </c>
      <c r="CX3077" t="s">
        <v>5</v>
      </c>
      <c r="CY3077" t="s">
        <v>62</v>
      </c>
    </row>
    <row r="3078" spans="1:103" x14ac:dyDescent="0.25">
      <c r="A3078" t="s">
        <v>157</v>
      </c>
      <c r="B3078">
        <v>36.994999999999997</v>
      </c>
      <c r="C3078">
        <v>-116.7189</v>
      </c>
      <c r="D3078">
        <v>3550</v>
      </c>
      <c r="E3078" t="s">
        <v>1</v>
      </c>
      <c r="F3078">
        <v>60.6</v>
      </c>
      <c r="G3078">
        <v>1996</v>
      </c>
      <c r="H3078">
        <v>8</v>
      </c>
      <c r="I3078" t="s">
        <v>260</v>
      </c>
      <c r="J3078">
        <v>94</v>
      </c>
      <c r="K3078">
        <v>100</v>
      </c>
      <c r="L3078">
        <v>101</v>
      </c>
      <c r="M3078">
        <v>101</v>
      </c>
      <c r="N3078">
        <v>102</v>
      </c>
      <c r="O3078">
        <v>102</v>
      </c>
      <c r="P3078">
        <v>100</v>
      </c>
      <c r="Q3078">
        <v>99</v>
      </c>
      <c r="R3078">
        <v>99</v>
      </c>
      <c r="S3078">
        <v>100</v>
      </c>
      <c r="T3078">
        <v>96</v>
      </c>
      <c r="U3078">
        <v>93</v>
      </c>
      <c r="V3078">
        <v>94</v>
      </c>
      <c r="W3078">
        <v>95</v>
      </c>
      <c r="X3078">
        <v>94</v>
      </c>
      <c r="Y3078">
        <v>93</v>
      </c>
      <c r="Z3078">
        <v>93</v>
      </c>
      <c r="AA3078">
        <v>94</v>
      </c>
      <c r="AB3078">
        <v>95</v>
      </c>
      <c r="AC3078">
        <v>94</v>
      </c>
      <c r="AD3078">
        <v>89</v>
      </c>
      <c r="AE3078">
        <v>92</v>
      </c>
      <c r="AF3078">
        <v>93</v>
      </c>
      <c r="AG3078">
        <v>93</v>
      </c>
      <c r="AH3078">
        <v>86</v>
      </c>
      <c r="AI3078">
        <v>70</v>
      </c>
      <c r="AJ3078">
        <v>76</v>
      </c>
      <c r="AK3078">
        <v>87</v>
      </c>
      <c r="AL3078">
        <v>96</v>
      </c>
      <c r="AM3078">
        <v>100</v>
      </c>
      <c r="AN3078" s="5">
        <v>101</v>
      </c>
      <c r="AO3078" s="5">
        <v>103</v>
      </c>
      <c r="AP3078" s="5">
        <v>102</v>
      </c>
      <c r="AQ3078" s="5">
        <v>100</v>
      </c>
      <c r="AR3078" s="5">
        <v>100</v>
      </c>
      <c r="AS3078" s="5">
        <v>103</v>
      </c>
      <c r="AT3078" s="5">
        <v>102</v>
      </c>
      <c r="AU3078" s="5">
        <v>101</v>
      </c>
      <c r="AV3078" s="5">
        <v>99</v>
      </c>
      <c r="AW3078" s="5">
        <v>100</v>
      </c>
      <c r="AX3078" s="5">
        <v>99</v>
      </c>
      <c r="AY3078" s="5">
        <v>100</v>
      </c>
      <c r="AZ3078" s="5">
        <v>101</v>
      </c>
      <c r="BA3078" s="5">
        <v>102</v>
      </c>
      <c r="BB3078" s="5">
        <v>99</v>
      </c>
      <c r="BC3078" s="5">
        <v>97</v>
      </c>
      <c r="BD3078" s="5">
        <v>93</v>
      </c>
      <c r="BE3078" s="5">
        <v>96</v>
      </c>
      <c r="BF3078" s="5">
        <v>96</v>
      </c>
      <c r="BG3078" s="5">
        <v>101</v>
      </c>
      <c r="BH3078" s="5">
        <v>102</v>
      </c>
      <c r="BI3078" s="5">
        <v>104</v>
      </c>
      <c r="BJ3078" s="5">
        <v>105</v>
      </c>
      <c r="BK3078" s="5">
        <v>106</v>
      </c>
      <c r="BL3078" s="5">
        <v>105</v>
      </c>
      <c r="BM3078" s="5">
        <v>102</v>
      </c>
      <c r="BN3078" s="5">
        <v>94</v>
      </c>
      <c r="BO3078" s="5">
        <v>98</v>
      </c>
      <c r="BP3078" s="5">
        <v>102</v>
      </c>
      <c r="BQ3078" s="5">
        <v>103</v>
      </c>
      <c r="BR3078" s="5">
        <v>105</v>
      </c>
      <c r="BS3078">
        <v>103</v>
      </c>
      <c r="BT3078">
        <v>101</v>
      </c>
      <c r="BU3078">
        <v>95</v>
      </c>
      <c r="BV3078">
        <v>95</v>
      </c>
      <c r="BW3078">
        <v>94</v>
      </c>
      <c r="BX3078">
        <v>97</v>
      </c>
      <c r="BY3078">
        <v>99</v>
      </c>
      <c r="BZ3078">
        <v>102</v>
      </c>
      <c r="CA3078">
        <v>106</v>
      </c>
      <c r="CB3078">
        <v>107</v>
      </c>
      <c r="CC3078">
        <v>105</v>
      </c>
      <c r="CD3078">
        <v>103</v>
      </c>
      <c r="CE3078">
        <v>104</v>
      </c>
      <c r="CF3078">
        <v>103</v>
      </c>
      <c r="CG3078">
        <v>103</v>
      </c>
      <c r="CH3078">
        <v>102</v>
      </c>
      <c r="CI3078">
        <v>99</v>
      </c>
      <c r="CJ3078">
        <v>94</v>
      </c>
      <c r="CK3078">
        <v>93</v>
      </c>
      <c r="CL3078">
        <v>92</v>
      </c>
      <c r="CM3078">
        <v>96</v>
      </c>
      <c r="CN3078">
        <v>99</v>
      </c>
      <c r="CO3078">
        <v>96</v>
      </c>
      <c r="CP3078">
        <v>99</v>
      </c>
      <c r="CQ3078">
        <v>99</v>
      </c>
      <c r="CR3078">
        <v>98</v>
      </c>
      <c r="CS3078">
        <v>93</v>
      </c>
      <c r="CT3078">
        <v>97</v>
      </c>
      <c r="CU3078">
        <v>105</v>
      </c>
      <c r="CV3078">
        <v>105</v>
      </c>
      <c r="CW3078">
        <v>104</v>
      </c>
      <c r="CX3078" t="s">
        <v>2</v>
      </c>
      <c r="CY3078" t="s">
        <v>158</v>
      </c>
    </row>
    <row r="3079" spans="1:103" x14ac:dyDescent="0.25">
      <c r="A3079" t="s">
        <v>31</v>
      </c>
      <c r="B3079">
        <v>35.466099999999997</v>
      </c>
      <c r="C3079">
        <v>-114.9217</v>
      </c>
      <c r="D3079">
        <v>3540</v>
      </c>
      <c r="E3079" t="s">
        <v>1</v>
      </c>
      <c r="F3079">
        <v>207</v>
      </c>
      <c r="G3079">
        <v>1996</v>
      </c>
      <c r="H3079">
        <v>8</v>
      </c>
      <c r="I3079" t="s">
        <v>260</v>
      </c>
      <c r="J3079">
        <v>92</v>
      </c>
      <c r="K3079">
        <v>98</v>
      </c>
      <c r="L3079">
        <v>102</v>
      </c>
      <c r="M3079">
        <v>105</v>
      </c>
      <c r="N3079">
        <v>102</v>
      </c>
      <c r="O3079">
        <v>100</v>
      </c>
      <c r="P3079">
        <v>98</v>
      </c>
      <c r="Q3079">
        <v>100</v>
      </c>
      <c r="R3079">
        <v>101</v>
      </c>
      <c r="S3079">
        <v>99</v>
      </c>
      <c r="T3079">
        <v>97</v>
      </c>
      <c r="U3079">
        <v>96</v>
      </c>
      <c r="V3079">
        <v>96</v>
      </c>
      <c r="W3079">
        <v>94</v>
      </c>
      <c r="X3079">
        <v>95</v>
      </c>
      <c r="Y3079">
        <v>95</v>
      </c>
      <c r="Z3079">
        <v>96</v>
      </c>
      <c r="AA3079">
        <v>98</v>
      </c>
      <c r="AB3079">
        <v>99</v>
      </c>
      <c r="AC3079">
        <v>97</v>
      </c>
      <c r="AD3079">
        <v>91</v>
      </c>
      <c r="AE3079">
        <v>89</v>
      </c>
      <c r="AF3079">
        <v>92</v>
      </c>
      <c r="AG3079">
        <v>92</v>
      </c>
      <c r="AH3079">
        <v>91</v>
      </c>
      <c r="AI3079">
        <v>78</v>
      </c>
      <c r="AJ3079">
        <v>80</v>
      </c>
      <c r="AK3079">
        <v>86</v>
      </c>
      <c r="AL3079">
        <v>96</v>
      </c>
      <c r="AM3079">
        <v>100</v>
      </c>
      <c r="AN3079" s="5">
        <v>104</v>
      </c>
      <c r="AO3079" s="5">
        <v>104</v>
      </c>
      <c r="AP3079" s="5">
        <v>103</v>
      </c>
      <c r="AQ3079" s="5">
        <v>99</v>
      </c>
      <c r="AR3079" s="5">
        <v>105</v>
      </c>
      <c r="AS3079" s="5">
        <v>106</v>
      </c>
      <c r="AT3079" s="5">
        <v>105</v>
      </c>
      <c r="AU3079" s="5">
        <v>103</v>
      </c>
      <c r="AV3079" s="5">
        <v>99</v>
      </c>
      <c r="AW3079" s="5">
        <v>97</v>
      </c>
      <c r="AX3079" s="5">
        <v>96</v>
      </c>
      <c r="AY3079" s="5">
        <v>95</v>
      </c>
      <c r="AZ3079" s="5">
        <v>100</v>
      </c>
      <c r="BA3079" s="5">
        <v>98</v>
      </c>
      <c r="BB3079" s="5">
        <v>91</v>
      </c>
      <c r="BC3079" s="5">
        <v>93</v>
      </c>
      <c r="BD3079" s="5">
        <v>95</v>
      </c>
      <c r="BE3079" s="5">
        <v>96</v>
      </c>
      <c r="BF3079" s="5">
        <v>100</v>
      </c>
      <c r="BG3079" s="5">
        <v>101</v>
      </c>
      <c r="BH3079" s="5">
        <v>101</v>
      </c>
      <c r="BI3079" s="5">
        <v>106</v>
      </c>
      <c r="BJ3079" s="5">
        <v>107</v>
      </c>
      <c r="BK3079" s="5">
        <v>107</v>
      </c>
      <c r="BL3079" s="5">
        <v>102</v>
      </c>
      <c r="BM3079" s="5">
        <v>97</v>
      </c>
      <c r="BN3079" s="5">
        <v>91</v>
      </c>
      <c r="BO3079" s="5">
        <v>92</v>
      </c>
      <c r="BP3079" s="5">
        <v>100</v>
      </c>
      <c r="BQ3079" s="5">
        <v>104</v>
      </c>
      <c r="BR3079" s="5">
        <v>104</v>
      </c>
      <c r="BS3079">
        <v>100</v>
      </c>
      <c r="BT3079">
        <v>97</v>
      </c>
      <c r="BU3079">
        <v>96</v>
      </c>
      <c r="BV3079">
        <v>91</v>
      </c>
      <c r="BW3079">
        <v>92</v>
      </c>
      <c r="BX3079">
        <v>92</v>
      </c>
      <c r="BY3079">
        <v>97</v>
      </c>
      <c r="BZ3079">
        <v>100</v>
      </c>
      <c r="CA3079">
        <v>101</v>
      </c>
      <c r="CB3079">
        <v>102</v>
      </c>
      <c r="CC3079">
        <v>105</v>
      </c>
      <c r="CD3079">
        <v>103</v>
      </c>
      <c r="CE3079">
        <v>104</v>
      </c>
      <c r="CF3079">
        <v>102</v>
      </c>
      <c r="CG3079">
        <v>98</v>
      </c>
      <c r="CH3079">
        <v>100</v>
      </c>
      <c r="CI3079">
        <v>98</v>
      </c>
      <c r="CJ3079">
        <v>95</v>
      </c>
      <c r="CK3079">
        <v>92</v>
      </c>
      <c r="CL3079">
        <v>95</v>
      </c>
      <c r="CM3079">
        <v>99</v>
      </c>
      <c r="CN3079">
        <v>98</v>
      </c>
      <c r="CO3079">
        <v>97</v>
      </c>
      <c r="CP3079">
        <v>97</v>
      </c>
      <c r="CQ3079">
        <v>98</v>
      </c>
      <c r="CR3079">
        <v>98</v>
      </c>
      <c r="CS3079">
        <v>96</v>
      </c>
      <c r="CT3079">
        <v>99</v>
      </c>
      <c r="CU3079">
        <v>103</v>
      </c>
      <c r="CV3079">
        <v>102</v>
      </c>
      <c r="CW3079">
        <v>103</v>
      </c>
      <c r="CX3079" t="s">
        <v>2</v>
      </c>
      <c r="CY3079" t="s">
        <v>32</v>
      </c>
    </row>
    <row r="3080" spans="1:103" x14ac:dyDescent="0.25">
      <c r="A3080" t="s">
        <v>167</v>
      </c>
      <c r="B3080">
        <v>37.347499999999997</v>
      </c>
      <c r="C3080">
        <v>-114.5411</v>
      </c>
      <c r="D3080">
        <v>3422</v>
      </c>
      <c r="E3080" t="s">
        <v>1</v>
      </c>
      <c r="F3080">
        <v>228.8</v>
      </c>
      <c r="G3080">
        <v>1996</v>
      </c>
      <c r="H3080">
        <v>8</v>
      </c>
      <c r="I3080" t="s">
        <v>260</v>
      </c>
      <c r="J3080">
        <v>88</v>
      </c>
      <c r="K3080">
        <v>90</v>
      </c>
      <c r="L3080">
        <v>96</v>
      </c>
      <c r="M3080">
        <v>102</v>
      </c>
      <c r="N3080">
        <v>104</v>
      </c>
      <c r="O3080">
        <v>104</v>
      </c>
      <c r="P3080">
        <v>104</v>
      </c>
      <c r="Q3080">
        <v>102</v>
      </c>
      <c r="R3080">
        <v>101</v>
      </c>
      <c r="S3080">
        <v>102</v>
      </c>
      <c r="T3080">
        <v>101</v>
      </c>
      <c r="U3080">
        <v>100</v>
      </c>
      <c r="V3080">
        <v>100</v>
      </c>
      <c r="W3080">
        <v>98</v>
      </c>
      <c r="X3080">
        <v>97</v>
      </c>
      <c r="Y3080">
        <v>98</v>
      </c>
      <c r="Z3080">
        <v>97</v>
      </c>
      <c r="AA3080">
        <v>97</v>
      </c>
      <c r="AB3080">
        <v>97</v>
      </c>
      <c r="AC3080">
        <v>98</v>
      </c>
      <c r="AD3080">
        <v>99</v>
      </c>
      <c r="AE3080">
        <v>95</v>
      </c>
      <c r="AF3080">
        <v>92</v>
      </c>
      <c r="AG3080">
        <v>95</v>
      </c>
      <c r="AH3080">
        <v>95</v>
      </c>
      <c r="AI3080">
        <v>92</v>
      </c>
      <c r="AJ3080">
        <v>85</v>
      </c>
      <c r="AK3080">
        <v>82</v>
      </c>
      <c r="AL3080">
        <v>95</v>
      </c>
      <c r="AM3080">
        <v>99</v>
      </c>
      <c r="AN3080" s="5">
        <v>103</v>
      </c>
      <c r="AO3080" s="5">
        <v>105</v>
      </c>
      <c r="AP3080" s="5">
        <v>107</v>
      </c>
      <c r="AQ3080" s="5">
        <v>103</v>
      </c>
      <c r="AR3080" s="5">
        <v>101</v>
      </c>
      <c r="AS3080" s="5">
        <v>104</v>
      </c>
      <c r="AT3080" s="5">
        <v>105</v>
      </c>
      <c r="AU3080" s="5">
        <v>100</v>
      </c>
      <c r="AV3080" s="5">
        <v>102</v>
      </c>
      <c r="AW3080" s="5">
        <v>98</v>
      </c>
      <c r="AX3080" s="5">
        <v>100</v>
      </c>
      <c r="AY3080" s="5">
        <v>93</v>
      </c>
      <c r="AZ3080" s="5">
        <v>97</v>
      </c>
      <c r="BA3080" s="5">
        <v>96</v>
      </c>
      <c r="BB3080" s="5">
        <v>102</v>
      </c>
      <c r="BC3080" s="5">
        <v>104</v>
      </c>
      <c r="BD3080" s="5">
        <v>96</v>
      </c>
      <c r="BE3080" s="5">
        <v>95</v>
      </c>
      <c r="BF3080" s="5">
        <v>98</v>
      </c>
      <c r="BG3080" s="5">
        <v>99</v>
      </c>
      <c r="BH3080" s="5">
        <v>103</v>
      </c>
      <c r="BI3080" s="5">
        <v>104</v>
      </c>
      <c r="BJ3080" s="5">
        <v>107</v>
      </c>
      <c r="BK3080" s="5">
        <v>109</v>
      </c>
      <c r="BL3080" s="5">
        <v>108</v>
      </c>
      <c r="BM3080" s="5">
        <v>106</v>
      </c>
      <c r="BN3080" s="5">
        <v>102</v>
      </c>
      <c r="BO3080" s="5">
        <v>94</v>
      </c>
      <c r="BP3080" s="5">
        <v>96</v>
      </c>
      <c r="BQ3080" s="5">
        <v>100</v>
      </c>
      <c r="BR3080" s="5">
        <v>101</v>
      </c>
      <c r="BS3080">
        <v>102</v>
      </c>
      <c r="BT3080">
        <v>105</v>
      </c>
      <c r="BU3080">
        <v>100</v>
      </c>
      <c r="BV3080">
        <v>96</v>
      </c>
      <c r="BW3080">
        <v>95</v>
      </c>
      <c r="BX3080">
        <v>95</v>
      </c>
      <c r="BY3080">
        <v>96</v>
      </c>
      <c r="BZ3080">
        <v>100</v>
      </c>
      <c r="CA3080">
        <v>104</v>
      </c>
      <c r="CB3080">
        <v>104</v>
      </c>
      <c r="CC3080">
        <v>103</v>
      </c>
      <c r="CD3080">
        <v>106</v>
      </c>
      <c r="CE3080">
        <v>105</v>
      </c>
      <c r="CF3080">
        <v>106</v>
      </c>
      <c r="CG3080">
        <v>106</v>
      </c>
      <c r="CH3080">
        <v>104</v>
      </c>
      <c r="CI3080">
        <v>100</v>
      </c>
      <c r="CJ3080">
        <v>95</v>
      </c>
      <c r="CK3080">
        <v>96</v>
      </c>
      <c r="CL3080">
        <v>96</v>
      </c>
      <c r="CM3080">
        <v>95</v>
      </c>
      <c r="CN3080">
        <v>98</v>
      </c>
      <c r="CO3080">
        <v>100</v>
      </c>
      <c r="CP3080">
        <v>101</v>
      </c>
      <c r="CQ3080">
        <v>94</v>
      </c>
      <c r="CR3080">
        <v>97</v>
      </c>
      <c r="CS3080">
        <v>98</v>
      </c>
      <c r="CT3080">
        <v>98</v>
      </c>
      <c r="CU3080">
        <v>100</v>
      </c>
      <c r="CV3080">
        <v>104</v>
      </c>
      <c r="CW3080">
        <v>104</v>
      </c>
      <c r="CX3080" t="s">
        <v>2</v>
      </c>
      <c r="CY3080" t="s">
        <v>168</v>
      </c>
    </row>
    <row r="3081" spans="1:103" x14ac:dyDescent="0.25">
      <c r="A3081" t="s">
        <v>161</v>
      </c>
      <c r="B3081">
        <v>36.620600000000003</v>
      </c>
      <c r="C3081">
        <v>-116.0278</v>
      </c>
      <c r="D3081">
        <v>3230</v>
      </c>
      <c r="E3081" t="s">
        <v>1</v>
      </c>
      <c r="F3081">
        <v>77</v>
      </c>
      <c r="G3081">
        <v>1996</v>
      </c>
      <c r="H3081">
        <v>8</v>
      </c>
      <c r="I3081" t="s">
        <v>260</v>
      </c>
      <c r="J3081">
        <v>96</v>
      </c>
      <c r="K3081">
        <v>102</v>
      </c>
      <c r="L3081">
        <v>105</v>
      </c>
      <c r="M3081">
        <v>106</v>
      </c>
      <c r="N3081">
        <v>106</v>
      </c>
      <c r="O3081">
        <v>105</v>
      </c>
      <c r="P3081">
        <v>105</v>
      </c>
      <c r="Q3081">
        <v>102</v>
      </c>
      <c r="R3081">
        <v>104</v>
      </c>
      <c r="S3081">
        <v>104</v>
      </c>
      <c r="T3081">
        <v>98</v>
      </c>
      <c r="U3081">
        <v>99</v>
      </c>
      <c r="V3081">
        <v>100</v>
      </c>
      <c r="W3081">
        <v>99</v>
      </c>
      <c r="X3081">
        <v>99</v>
      </c>
      <c r="Y3081">
        <v>98</v>
      </c>
      <c r="Z3081">
        <v>97</v>
      </c>
      <c r="AA3081">
        <v>98</v>
      </c>
      <c r="AB3081">
        <v>99</v>
      </c>
      <c r="AC3081">
        <v>98</v>
      </c>
      <c r="AD3081">
        <v>93</v>
      </c>
      <c r="AE3081">
        <v>94</v>
      </c>
      <c r="AF3081">
        <v>97</v>
      </c>
      <c r="AG3081">
        <v>96</v>
      </c>
      <c r="AH3081">
        <v>89</v>
      </c>
      <c r="AI3081">
        <v>79</v>
      </c>
      <c r="AJ3081">
        <v>80</v>
      </c>
      <c r="AK3081">
        <v>90</v>
      </c>
      <c r="AL3081">
        <v>100</v>
      </c>
      <c r="AM3081">
        <v>103</v>
      </c>
      <c r="AN3081" s="5">
        <v>107</v>
      </c>
      <c r="AO3081" s="5">
        <v>108</v>
      </c>
      <c r="AP3081" s="5">
        <v>105</v>
      </c>
      <c r="AQ3081" s="5">
        <v>104</v>
      </c>
      <c r="AR3081" s="5">
        <v>108</v>
      </c>
      <c r="AS3081" s="5">
        <v>108</v>
      </c>
      <c r="AT3081" s="5">
        <v>105</v>
      </c>
      <c r="AU3081" s="5">
        <v>105</v>
      </c>
      <c r="AV3081" s="5">
        <v>103</v>
      </c>
      <c r="AW3081" s="5">
        <v>104</v>
      </c>
      <c r="AX3081" s="5">
        <v>100</v>
      </c>
      <c r="AY3081" s="5">
        <v>102</v>
      </c>
      <c r="AZ3081" s="5">
        <v>104</v>
      </c>
      <c r="BA3081" s="5">
        <v>104</v>
      </c>
      <c r="BB3081" s="5">
        <v>101</v>
      </c>
      <c r="BC3081" s="5">
        <v>99</v>
      </c>
      <c r="BD3081" s="5">
        <v>97</v>
      </c>
      <c r="BE3081" s="5">
        <v>99</v>
      </c>
      <c r="BF3081" s="5">
        <v>100</v>
      </c>
      <c r="BG3081" s="5">
        <v>105</v>
      </c>
      <c r="BH3081" s="5">
        <v>107</v>
      </c>
      <c r="BI3081" s="5">
        <v>108</v>
      </c>
      <c r="BJ3081" s="5">
        <v>110</v>
      </c>
      <c r="BK3081" s="5">
        <v>109</v>
      </c>
      <c r="BL3081" s="5">
        <v>108</v>
      </c>
      <c r="BM3081" s="5">
        <v>105</v>
      </c>
      <c r="BN3081" s="5">
        <v>96</v>
      </c>
      <c r="BO3081" s="5">
        <v>102</v>
      </c>
      <c r="BP3081" s="5">
        <v>103</v>
      </c>
      <c r="BQ3081" s="5">
        <v>107</v>
      </c>
      <c r="BR3081" s="5">
        <v>109</v>
      </c>
      <c r="BS3081">
        <v>107</v>
      </c>
      <c r="BT3081">
        <v>103</v>
      </c>
      <c r="BU3081">
        <v>98</v>
      </c>
      <c r="BV3081">
        <v>96</v>
      </c>
      <c r="BW3081">
        <v>97</v>
      </c>
      <c r="BX3081">
        <v>98</v>
      </c>
      <c r="BY3081">
        <v>102</v>
      </c>
      <c r="BZ3081">
        <v>106</v>
      </c>
      <c r="CA3081">
        <v>108</v>
      </c>
      <c r="CB3081">
        <v>107</v>
      </c>
      <c r="CC3081">
        <v>107</v>
      </c>
      <c r="CD3081">
        <v>105</v>
      </c>
      <c r="CE3081">
        <v>108</v>
      </c>
      <c r="CF3081">
        <v>107</v>
      </c>
      <c r="CG3081">
        <v>105</v>
      </c>
      <c r="CH3081">
        <v>104</v>
      </c>
      <c r="CI3081">
        <v>101</v>
      </c>
      <c r="CJ3081">
        <v>98</v>
      </c>
      <c r="CK3081">
        <v>96</v>
      </c>
      <c r="CL3081">
        <v>96</v>
      </c>
      <c r="CM3081">
        <v>100</v>
      </c>
      <c r="CN3081">
        <v>103</v>
      </c>
      <c r="CO3081">
        <v>101</v>
      </c>
      <c r="CP3081">
        <v>101</v>
      </c>
      <c r="CQ3081">
        <v>103</v>
      </c>
      <c r="CR3081">
        <v>101</v>
      </c>
      <c r="CS3081">
        <v>98</v>
      </c>
      <c r="CT3081">
        <v>101</v>
      </c>
      <c r="CU3081">
        <v>106</v>
      </c>
      <c r="CV3081">
        <v>107</v>
      </c>
      <c r="CW3081">
        <v>106</v>
      </c>
      <c r="CX3081" t="s">
        <v>2</v>
      </c>
      <c r="CY3081" t="s">
        <v>162</v>
      </c>
    </row>
    <row r="3082" spans="1:103" x14ac:dyDescent="0.25">
      <c r="A3082" t="s">
        <v>165</v>
      </c>
      <c r="B3082">
        <v>34.502499999999998</v>
      </c>
      <c r="C3082">
        <v>-117.8969</v>
      </c>
      <c r="D3082">
        <v>3101</v>
      </c>
      <c r="E3082" t="s">
        <v>1</v>
      </c>
      <c r="F3082">
        <v>236.8</v>
      </c>
      <c r="G3082">
        <v>1996</v>
      </c>
      <c r="H3082">
        <v>8</v>
      </c>
      <c r="I3082" t="s">
        <v>260</v>
      </c>
      <c r="J3082">
        <v>93</v>
      </c>
      <c r="K3082">
        <v>98</v>
      </c>
      <c r="L3082">
        <v>101</v>
      </c>
      <c r="M3082">
        <v>101</v>
      </c>
      <c r="N3082">
        <v>97</v>
      </c>
      <c r="O3082">
        <v>100</v>
      </c>
      <c r="P3082">
        <v>99</v>
      </c>
      <c r="Q3082">
        <v>98</v>
      </c>
      <c r="R3082">
        <v>96</v>
      </c>
      <c r="S3082">
        <v>96</v>
      </c>
      <c r="T3082">
        <v>95</v>
      </c>
      <c r="U3082">
        <v>95</v>
      </c>
      <c r="V3082">
        <v>90</v>
      </c>
      <c r="W3082">
        <v>90</v>
      </c>
      <c r="X3082">
        <v>95</v>
      </c>
      <c r="Y3082">
        <v>93</v>
      </c>
      <c r="Z3082">
        <v>93</v>
      </c>
      <c r="AA3082">
        <v>98</v>
      </c>
      <c r="AB3082">
        <v>97</v>
      </c>
      <c r="AC3082">
        <v>97</v>
      </c>
      <c r="AD3082">
        <v>98</v>
      </c>
      <c r="AE3082">
        <v>97</v>
      </c>
      <c r="AF3082">
        <v>97</v>
      </c>
      <c r="AG3082">
        <v>87</v>
      </c>
      <c r="AH3082">
        <v>83</v>
      </c>
      <c r="AI3082">
        <v>71</v>
      </c>
      <c r="AJ3082">
        <v>72</v>
      </c>
      <c r="AK3082">
        <v>84</v>
      </c>
      <c r="AL3082">
        <v>94</v>
      </c>
      <c r="AM3082">
        <v>99</v>
      </c>
      <c r="AN3082" s="5">
        <v>101</v>
      </c>
      <c r="AO3082" s="5">
        <v>103</v>
      </c>
      <c r="AP3082" s="5">
        <v>99</v>
      </c>
      <c r="AQ3082" s="5">
        <v>99</v>
      </c>
      <c r="AR3082" s="5">
        <v>100</v>
      </c>
      <c r="AS3082" s="5">
        <v>101</v>
      </c>
      <c r="AT3082" s="5">
        <v>102</v>
      </c>
      <c r="AU3082" s="5">
        <v>98</v>
      </c>
      <c r="AV3082" s="5">
        <v>96</v>
      </c>
      <c r="AW3082" s="5">
        <v>96</v>
      </c>
      <c r="AX3082" s="5">
        <v>97</v>
      </c>
      <c r="AY3082" s="5">
        <v>96</v>
      </c>
      <c r="AZ3082" s="5">
        <v>96</v>
      </c>
      <c r="BA3082" s="5">
        <v>99</v>
      </c>
      <c r="BB3082" s="5">
        <v>98</v>
      </c>
      <c r="BC3082" s="5">
        <v>98</v>
      </c>
      <c r="BD3082" s="5">
        <v>91</v>
      </c>
      <c r="BE3082" s="5">
        <v>96</v>
      </c>
      <c r="BF3082" s="5">
        <v>96</v>
      </c>
      <c r="BG3082" s="5">
        <v>99</v>
      </c>
      <c r="BH3082" s="5">
        <v>99</v>
      </c>
      <c r="BI3082" s="5">
        <v>100</v>
      </c>
      <c r="BJ3082" s="5">
        <v>100</v>
      </c>
      <c r="BK3082" s="5">
        <v>105</v>
      </c>
      <c r="BL3082" s="5">
        <v>104</v>
      </c>
      <c r="BM3082" s="5">
        <v>101</v>
      </c>
      <c r="BN3082" s="5">
        <v>101</v>
      </c>
      <c r="BO3082" s="5">
        <v>95</v>
      </c>
      <c r="BP3082" s="5">
        <v>99</v>
      </c>
      <c r="BQ3082" s="5">
        <v>101</v>
      </c>
      <c r="BR3082" s="5">
        <v>103</v>
      </c>
      <c r="BS3082">
        <v>103</v>
      </c>
      <c r="BT3082">
        <v>100</v>
      </c>
      <c r="BU3082">
        <v>100</v>
      </c>
      <c r="BV3082">
        <v>100</v>
      </c>
      <c r="BW3082">
        <v>90</v>
      </c>
      <c r="BX3082">
        <v>90</v>
      </c>
      <c r="BY3082">
        <v>98</v>
      </c>
      <c r="BZ3082">
        <v>100</v>
      </c>
      <c r="CA3082">
        <v>102</v>
      </c>
      <c r="CB3082">
        <v>100</v>
      </c>
      <c r="CC3082">
        <v>100</v>
      </c>
      <c r="CD3082">
        <v>100</v>
      </c>
      <c r="CE3082">
        <v>100</v>
      </c>
      <c r="CF3082">
        <v>103</v>
      </c>
      <c r="CG3082">
        <v>101</v>
      </c>
      <c r="CH3082">
        <v>102</v>
      </c>
      <c r="CI3082">
        <v>101</v>
      </c>
      <c r="CJ3082">
        <v>101</v>
      </c>
      <c r="CK3082">
        <v>94</v>
      </c>
      <c r="CL3082">
        <v>95</v>
      </c>
      <c r="CM3082">
        <v>96</v>
      </c>
      <c r="CN3082">
        <v>99</v>
      </c>
      <c r="CO3082">
        <v>99</v>
      </c>
      <c r="CP3082">
        <v>99</v>
      </c>
      <c r="CQ3082">
        <v>99</v>
      </c>
      <c r="CR3082">
        <v>99</v>
      </c>
      <c r="CS3082">
        <v>97</v>
      </c>
      <c r="CT3082">
        <v>97</v>
      </c>
      <c r="CU3082">
        <v>97</v>
      </c>
      <c r="CV3082">
        <v>98</v>
      </c>
      <c r="CW3082">
        <v>104</v>
      </c>
      <c r="CX3082" t="s">
        <v>5</v>
      </c>
      <c r="CY3082" t="s">
        <v>166</v>
      </c>
    </row>
    <row r="3083" spans="1:103" x14ac:dyDescent="0.25">
      <c r="A3083" t="s">
        <v>147</v>
      </c>
      <c r="B3083">
        <v>34.589199999999998</v>
      </c>
      <c r="C3083">
        <v>-117.63030000000001</v>
      </c>
      <c r="D3083">
        <v>2950</v>
      </c>
      <c r="E3083" t="s">
        <v>1</v>
      </c>
      <c r="F3083">
        <v>219.3</v>
      </c>
      <c r="G3083">
        <v>1996</v>
      </c>
      <c r="H3083">
        <v>8</v>
      </c>
      <c r="I3083" t="s">
        <v>260</v>
      </c>
      <c r="J3083">
        <v>90</v>
      </c>
      <c r="K3083">
        <v>96</v>
      </c>
      <c r="L3083">
        <v>102</v>
      </c>
      <c r="M3083">
        <v>104</v>
      </c>
      <c r="N3083">
        <v>104</v>
      </c>
      <c r="O3083">
        <v>103</v>
      </c>
      <c r="P3083">
        <v>105</v>
      </c>
      <c r="Q3083">
        <v>104</v>
      </c>
      <c r="R3083">
        <v>103</v>
      </c>
      <c r="S3083">
        <v>100</v>
      </c>
      <c r="T3083">
        <v>100</v>
      </c>
      <c r="U3083">
        <v>95</v>
      </c>
      <c r="V3083">
        <v>94</v>
      </c>
      <c r="W3083">
        <v>95</v>
      </c>
      <c r="X3083">
        <v>95</v>
      </c>
      <c r="Y3083">
        <v>97</v>
      </c>
      <c r="Z3083">
        <v>98</v>
      </c>
      <c r="AA3083">
        <v>98</v>
      </c>
      <c r="AB3083">
        <v>99</v>
      </c>
      <c r="AC3083">
        <v>101</v>
      </c>
      <c r="AD3083">
        <v>95</v>
      </c>
      <c r="AE3083">
        <v>84</v>
      </c>
      <c r="AF3083">
        <v>82</v>
      </c>
      <c r="AG3083">
        <v>95</v>
      </c>
      <c r="AH3083">
        <v>89</v>
      </c>
      <c r="AJ3083">
        <v>82</v>
      </c>
      <c r="AK3083">
        <v>77</v>
      </c>
      <c r="AL3083">
        <v>82</v>
      </c>
      <c r="AM3083">
        <v>98</v>
      </c>
      <c r="AN3083" s="5">
        <v>104</v>
      </c>
      <c r="AO3083" s="5">
        <v>106</v>
      </c>
      <c r="AP3083" s="5">
        <v>105</v>
      </c>
      <c r="AQ3083" s="5">
        <v>95</v>
      </c>
      <c r="AR3083" s="5">
        <v>101</v>
      </c>
      <c r="AS3083" s="5">
        <v>103</v>
      </c>
      <c r="AT3083" s="5">
        <v>106</v>
      </c>
      <c r="AU3083" s="5">
        <v>106</v>
      </c>
      <c r="AV3083" s="5">
        <v>104</v>
      </c>
      <c r="AW3083" s="5">
        <v>100</v>
      </c>
      <c r="AX3083" s="5">
        <v>99</v>
      </c>
      <c r="AY3083" s="5">
        <v>98</v>
      </c>
      <c r="AZ3083" s="5">
        <v>102</v>
      </c>
      <c r="BA3083" s="5">
        <v>105</v>
      </c>
      <c r="BB3083" s="5">
        <v>103</v>
      </c>
      <c r="BC3083" s="5">
        <v>102</v>
      </c>
      <c r="BD3083" s="5">
        <v>97</v>
      </c>
      <c r="BE3083" s="5">
        <v>95</v>
      </c>
      <c r="BF3083" s="5">
        <v>98</v>
      </c>
      <c r="BG3083" s="5">
        <v>101</v>
      </c>
      <c r="BH3083" s="5">
        <v>103</v>
      </c>
      <c r="BI3083" s="5">
        <v>105</v>
      </c>
      <c r="BJ3083" s="5">
        <v>104</v>
      </c>
      <c r="BK3083" s="5">
        <v>105</v>
      </c>
      <c r="BL3083" s="5">
        <v>108</v>
      </c>
      <c r="BM3083" s="5">
        <v>109</v>
      </c>
      <c r="BN3083" s="5">
        <v>104</v>
      </c>
      <c r="BO3083" s="5">
        <v>97</v>
      </c>
      <c r="BP3083" s="5">
        <v>102</v>
      </c>
      <c r="BQ3083" s="5">
        <v>103</v>
      </c>
      <c r="BR3083" s="5">
        <v>105</v>
      </c>
      <c r="BS3083">
        <v>107</v>
      </c>
      <c r="BT3083">
        <v>105</v>
      </c>
      <c r="BU3083">
        <v>103</v>
      </c>
      <c r="BV3083">
        <v>95</v>
      </c>
      <c r="BW3083">
        <v>96</v>
      </c>
      <c r="BX3083">
        <v>93</v>
      </c>
      <c r="BY3083">
        <v>96</v>
      </c>
      <c r="BZ3083">
        <v>100</v>
      </c>
      <c r="CA3083">
        <v>102</v>
      </c>
      <c r="CB3083">
        <v>104</v>
      </c>
      <c r="CC3083">
        <v>106</v>
      </c>
      <c r="CD3083">
        <v>106</v>
      </c>
      <c r="CE3083">
        <v>105</v>
      </c>
      <c r="CF3083">
        <v>107</v>
      </c>
      <c r="CG3083">
        <v>105</v>
      </c>
      <c r="CH3083">
        <v>102</v>
      </c>
      <c r="CI3083">
        <v>103</v>
      </c>
      <c r="CJ3083">
        <v>101</v>
      </c>
      <c r="CK3083">
        <v>86</v>
      </c>
      <c r="CL3083">
        <v>84</v>
      </c>
      <c r="CM3083">
        <v>96</v>
      </c>
      <c r="CN3083">
        <v>98</v>
      </c>
      <c r="CO3083">
        <v>102</v>
      </c>
      <c r="CP3083">
        <v>100</v>
      </c>
      <c r="CQ3083">
        <v>99</v>
      </c>
      <c r="CR3083">
        <v>101</v>
      </c>
      <c r="CS3083">
        <v>101</v>
      </c>
      <c r="CT3083">
        <v>95</v>
      </c>
      <c r="CU3083">
        <v>100</v>
      </c>
      <c r="CV3083">
        <v>104</v>
      </c>
      <c r="CW3083">
        <v>106</v>
      </c>
      <c r="CX3083" t="s">
        <v>5</v>
      </c>
      <c r="CY3083" t="s">
        <v>148</v>
      </c>
    </row>
    <row r="3084" spans="1:103" x14ac:dyDescent="0.25">
      <c r="A3084" t="s">
        <v>215</v>
      </c>
      <c r="B3084">
        <v>34.390599999999999</v>
      </c>
      <c r="C3084">
        <v>-116.51690000000001</v>
      </c>
      <c r="D3084">
        <v>2900</v>
      </c>
      <c r="E3084" t="s">
        <v>1</v>
      </c>
      <c r="F3084">
        <v>232.4</v>
      </c>
      <c r="G3084">
        <v>1996</v>
      </c>
      <c r="H3084">
        <v>8</v>
      </c>
      <c r="I3084" t="s">
        <v>260</v>
      </c>
      <c r="J3084">
        <v>94</v>
      </c>
      <c r="K3084">
        <v>100</v>
      </c>
      <c r="L3084">
        <v>105</v>
      </c>
      <c r="M3084">
        <v>108</v>
      </c>
      <c r="N3084">
        <v>104</v>
      </c>
      <c r="O3084">
        <v>103</v>
      </c>
      <c r="P3084">
        <v>101</v>
      </c>
      <c r="Q3084">
        <v>102</v>
      </c>
      <c r="R3084">
        <v>105</v>
      </c>
      <c r="S3084">
        <v>103</v>
      </c>
      <c r="T3084">
        <v>100</v>
      </c>
      <c r="U3084">
        <v>97</v>
      </c>
      <c r="V3084">
        <v>98</v>
      </c>
      <c r="W3084">
        <v>100</v>
      </c>
      <c r="X3084">
        <v>98</v>
      </c>
      <c r="Y3084">
        <v>99</v>
      </c>
      <c r="Z3084">
        <v>99</v>
      </c>
      <c r="AA3084">
        <v>101</v>
      </c>
      <c r="AB3084">
        <v>104</v>
      </c>
      <c r="AC3084">
        <v>100</v>
      </c>
      <c r="AD3084">
        <v>92</v>
      </c>
      <c r="AE3084">
        <v>94</v>
      </c>
      <c r="AF3084">
        <v>95</v>
      </c>
      <c r="AG3084">
        <v>95</v>
      </c>
      <c r="AH3084">
        <v>88</v>
      </c>
      <c r="AI3084">
        <v>76</v>
      </c>
      <c r="AJ3084">
        <v>81</v>
      </c>
      <c r="AK3084">
        <v>89</v>
      </c>
      <c r="AL3084">
        <v>99</v>
      </c>
      <c r="AM3084">
        <v>104</v>
      </c>
      <c r="AN3084" s="5">
        <v>106</v>
      </c>
      <c r="AO3084" s="5">
        <v>105</v>
      </c>
      <c r="AP3084" s="5">
        <v>105</v>
      </c>
      <c r="AQ3084" s="5">
        <v>105</v>
      </c>
      <c r="AR3084" s="5">
        <v>107</v>
      </c>
      <c r="AS3084" s="5">
        <v>107</v>
      </c>
      <c r="AT3084" s="5">
        <v>106</v>
      </c>
      <c r="AU3084" s="5">
        <v>103</v>
      </c>
      <c r="AV3084" s="5">
        <v>97</v>
      </c>
      <c r="AW3084" s="5">
        <v>99</v>
      </c>
      <c r="AX3084" s="5">
        <v>101</v>
      </c>
      <c r="AY3084" s="5">
        <v>104</v>
      </c>
      <c r="AZ3084" s="5">
        <v>104</v>
      </c>
      <c r="BA3084" s="5">
        <v>103</v>
      </c>
      <c r="BB3084" s="5">
        <v>99</v>
      </c>
      <c r="BC3084" s="5">
        <v>99</v>
      </c>
      <c r="BD3084" s="5">
        <v>100</v>
      </c>
      <c r="BE3084" s="5">
        <v>101</v>
      </c>
      <c r="BF3084" s="5">
        <v>101</v>
      </c>
      <c r="BG3084" s="5">
        <v>104</v>
      </c>
      <c r="BH3084" s="5">
        <v>105</v>
      </c>
      <c r="BI3084" s="5">
        <v>107</v>
      </c>
      <c r="BJ3084" s="5">
        <v>110</v>
      </c>
      <c r="BK3084" s="5">
        <v>111</v>
      </c>
      <c r="BL3084" s="5">
        <v>109</v>
      </c>
      <c r="BM3084" s="5">
        <v>99</v>
      </c>
      <c r="BN3084" s="5">
        <v>96</v>
      </c>
      <c r="BO3084" s="5">
        <v>102</v>
      </c>
      <c r="BP3084" s="5">
        <v>103</v>
      </c>
      <c r="BQ3084" s="5">
        <v>107</v>
      </c>
      <c r="BR3084" s="5">
        <v>108</v>
      </c>
      <c r="BS3084">
        <v>106</v>
      </c>
      <c r="BT3084">
        <v>105</v>
      </c>
      <c r="BU3084">
        <v>99</v>
      </c>
      <c r="BV3084">
        <v>97</v>
      </c>
      <c r="BW3084">
        <v>96</v>
      </c>
      <c r="BX3084">
        <v>97</v>
      </c>
      <c r="BY3084">
        <v>99</v>
      </c>
      <c r="BZ3084">
        <v>102</v>
      </c>
      <c r="CA3084">
        <v>103</v>
      </c>
      <c r="CB3084">
        <v>102</v>
      </c>
      <c r="CC3084">
        <v>104</v>
      </c>
      <c r="CD3084">
        <v>104</v>
      </c>
      <c r="CE3084">
        <v>105</v>
      </c>
      <c r="CF3084">
        <v>106</v>
      </c>
      <c r="CG3084">
        <v>104</v>
      </c>
      <c r="CH3084">
        <v>102</v>
      </c>
      <c r="CI3084">
        <v>103</v>
      </c>
      <c r="CJ3084">
        <v>99</v>
      </c>
      <c r="CK3084">
        <v>99</v>
      </c>
      <c r="CL3084">
        <v>99</v>
      </c>
      <c r="CM3084">
        <v>101</v>
      </c>
      <c r="CN3084">
        <v>103</v>
      </c>
      <c r="CO3084">
        <v>99</v>
      </c>
      <c r="CP3084">
        <v>100</v>
      </c>
      <c r="CQ3084">
        <v>102</v>
      </c>
      <c r="CR3084">
        <v>103</v>
      </c>
      <c r="CS3084">
        <v>102</v>
      </c>
      <c r="CT3084">
        <v>102</v>
      </c>
      <c r="CU3084">
        <v>106</v>
      </c>
      <c r="CV3084">
        <v>105</v>
      </c>
      <c r="CW3084">
        <v>107</v>
      </c>
      <c r="CX3084" t="s">
        <v>5</v>
      </c>
      <c r="CY3084" t="s">
        <v>216</v>
      </c>
    </row>
    <row r="3085" spans="1:103" x14ac:dyDescent="0.25">
      <c r="A3085" t="s">
        <v>205</v>
      </c>
      <c r="B3085">
        <v>35.076700000000002</v>
      </c>
      <c r="C3085">
        <v>-117.58499999999999</v>
      </c>
      <c r="D3085">
        <v>2893</v>
      </c>
      <c r="E3085" t="s">
        <v>1</v>
      </c>
      <c r="F3085">
        <v>167</v>
      </c>
      <c r="G3085">
        <v>1996</v>
      </c>
      <c r="H3085">
        <v>8</v>
      </c>
      <c r="I3085" t="s">
        <v>260</v>
      </c>
      <c r="J3085">
        <v>94</v>
      </c>
      <c r="K3085">
        <v>101</v>
      </c>
      <c r="L3085">
        <v>105</v>
      </c>
      <c r="M3085">
        <v>103</v>
      </c>
      <c r="N3085">
        <v>103</v>
      </c>
      <c r="O3085">
        <v>104</v>
      </c>
      <c r="P3085">
        <v>103</v>
      </c>
      <c r="Q3085">
        <v>101</v>
      </c>
      <c r="R3085">
        <v>99</v>
      </c>
      <c r="S3085">
        <v>100</v>
      </c>
      <c r="T3085">
        <v>94</v>
      </c>
      <c r="U3085">
        <v>93</v>
      </c>
      <c r="V3085">
        <v>94</v>
      </c>
      <c r="W3085">
        <v>95</v>
      </c>
      <c r="X3085">
        <v>95</v>
      </c>
      <c r="Y3085">
        <v>93</v>
      </c>
      <c r="Z3085">
        <v>94</v>
      </c>
      <c r="AA3085">
        <v>95</v>
      </c>
      <c r="AB3085">
        <v>95</v>
      </c>
      <c r="AC3085">
        <v>92</v>
      </c>
      <c r="AD3085">
        <v>83</v>
      </c>
      <c r="AE3085">
        <v>91</v>
      </c>
      <c r="AF3085">
        <v>94</v>
      </c>
      <c r="AG3085">
        <v>87</v>
      </c>
      <c r="AH3085">
        <v>77</v>
      </c>
      <c r="AI3085">
        <v>68</v>
      </c>
      <c r="AJ3085">
        <v>75</v>
      </c>
      <c r="AK3085">
        <v>88</v>
      </c>
      <c r="AL3085">
        <v>97</v>
      </c>
      <c r="AM3085">
        <v>102</v>
      </c>
      <c r="AN3085" s="5">
        <v>103</v>
      </c>
      <c r="AO3085" s="5">
        <v>105</v>
      </c>
      <c r="AP3085" s="5">
        <v>95</v>
      </c>
      <c r="AQ3085" s="5">
        <v>100</v>
      </c>
      <c r="AR3085" s="5">
        <v>100</v>
      </c>
      <c r="AS3085" s="5">
        <v>103</v>
      </c>
      <c r="AT3085" s="5">
        <v>103</v>
      </c>
      <c r="AU3085" s="5">
        <v>100</v>
      </c>
      <c r="AV3085" s="5">
        <v>101</v>
      </c>
      <c r="AW3085" s="5">
        <v>101</v>
      </c>
      <c r="AX3085" s="5">
        <v>98</v>
      </c>
      <c r="AY3085" s="5">
        <v>101</v>
      </c>
      <c r="AZ3085" s="5">
        <v>105</v>
      </c>
      <c r="BA3085" s="5">
        <v>103</v>
      </c>
      <c r="BB3085" s="5">
        <v>100</v>
      </c>
      <c r="BC3085" s="5">
        <v>93</v>
      </c>
      <c r="BD3085" s="5">
        <v>94</v>
      </c>
      <c r="BE3085" s="5">
        <v>95</v>
      </c>
      <c r="BF3085" s="5">
        <v>99</v>
      </c>
      <c r="BG3085" s="5">
        <v>103</v>
      </c>
      <c r="BH3085" s="5">
        <v>105</v>
      </c>
      <c r="BI3085" s="5">
        <v>103</v>
      </c>
      <c r="BJ3085" s="5">
        <v>103</v>
      </c>
      <c r="BK3085" s="5">
        <v>107</v>
      </c>
      <c r="BL3085" s="5">
        <v>106</v>
      </c>
      <c r="BM3085" s="5">
        <v>101</v>
      </c>
      <c r="BN3085" s="5">
        <v>94</v>
      </c>
      <c r="BO3085" s="5">
        <v>99</v>
      </c>
      <c r="BP3085" s="5">
        <v>104</v>
      </c>
      <c r="BQ3085" s="5">
        <v>104</v>
      </c>
      <c r="BR3085" s="5">
        <v>106</v>
      </c>
      <c r="BS3085">
        <v>105</v>
      </c>
      <c r="BT3085">
        <v>101</v>
      </c>
      <c r="BU3085">
        <v>92</v>
      </c>
      <c r="BV3085">
        <v>95</v>
      </c>
      <c r="BW3085">
        <v>91</v>
      </c>
      <c r="BX3085">
        <v>98</v>
      </c>
      <c r="BY3085">
        <v>99</v>
      </c>
      <c r="BZ3085">
        <v>105</v>
      </c>
      <c r="CA3085">
        <v>104</v>
      </c>
      <c r="CB3085">
        <v>105</v>
      </c>
      <c r="CC3085">
        <v>105</v>
      </c>
      <c r="CD3085">
        <v>104</v>
      </c>
      <c r="CE3085">
        <v>107</v>
      </c>
      <c r="CF3085">
        <v>104</v>
      </c>
      <c r="CG3085">
        <v>103</v>
      </c>
      <c r="CH3085">
        <v>102</v>
      </c>
      <c r="CI3085">
        <v>100</v>
      </c>
      <c r="CJ3085">
        <v>97</v>
      </c>
      <c r="CK3085">
        <v>93</v>
      </c>
      <c r="CL3085">
        <v>95</v>
      </c>
      <c r="CM3085">
        <v>100</v>
      </c>
      <c r="CN3085">
        <v>99</v>
      </c>
      <c r="CO3085">
        <v>100</v>
      </c>
      <c r="CP3085">
        <v>102</v>
      </c>
      <c r="CQ3085">
        <v>101</v>
      </c>
      <c r="CR3085">
        <v>97</v>
      </c>
      <c r="CS3085">
        <v>96</v>
      </c>
      <c r="CT3085">
        <v>101</v>
      </c>
      <c r="CU3085">
        <v>106</v>
      </c>
      <c r="CV3085">
        <v>107</v>
      </c>
      <c r="CW3085">
        <v>105</v>
      </c>
      <c r="CX3085" t="s">
        <v>5</v>
      </c>
      <c r="CY3085" t="s">
        <v>206</v>
      </c>
    </row>
    <row r="3086" spans="1:103" x14ac:dyDescent="0.25">
      <c r="A3086" t="s">
        <v>39</v>
      </c>
      <c r="B3086">
        <v>34.525300000000001</v>
      </c>
      <c r="C3086">
        <v>-117.29640000000001</v>
      </c>
      <c r="D3086">
        <v>2789</v>
      </c>
      <c r="E3086" t="s">
        <v>1</v>
      </c>
      <c r="F3086">
        <v>218.7</v>
      </c>
      <c r="G3086">
        <v>1996</v>
      </c>
      <c r="H3086">
        <v>8</v>
      </c>
      <c r="I3086" t="s">
        <v>260</v>
      </c>
      <c r="J3086">
        <v>92</v>
      </c>
      <c r="K3086">
        <v>99</v>
      </c>
      <c r="L3086">
        <v>104</v>
      </c>
      <c r="M3086">
        <v>106</v>
      </c>
      <c r="N3086">
        <v>107</v>
      </c>
      <c r="O3086">
        <v>103</v>
      </c>
      <c r="P3086">
        <v>105</v>
      </c>
      <c r="Q3086">
        <v>106</v>
      </c>
      <c r="R3086">
        <v>103</v>
      </c>
      <c r="S3086">
        <v>101</v>
      </c>
      <c r="T3086">
        <v>101</v>
      </c>
      <c r="U3086">
        <v>96</v>
      </c>
      <c r="V3086">
        <v>93</v>
      </c>
      <c r="W3086">
        <v>95</v>
      </c>
      <c r="X3086">
        <v>98</v>
      </c>
      <c r="Y3086">
        <v>98</v>
      </c>
      <c r="Z3086">
        <v>92</v>
      </c>
      <c r="AA3086">
        <v>95</v>
      </c>
      <c r="AB3086">
        <v>98</v>
      </c>
      <c r="AC3086">
        <v>98</v>
      </c>
      <c r="AD3086">
        <v>90</v>
      </c>
      <c r="AE3086">
        <v>86</v>
      </c>
      <c r="AF3086">
        <v>94</v>
      </c>
      <c r="AG3086">
        <v>96</v>
      </c>
      <c r="AH3086">
        <v>92</v>
      </c>
      <c r="AI3086">
        <v>84</v>
      </c>
      <c r="AJ3086">
        <v>69</v>
      </c>
      <c r="AK3086">
        <v>79</v>
      </c>
      <c r="AL3086">
        <v>90</v>
      </c>
      <c r="AM3086">
        <v>103</v>
      </c>
      <c r="AN3086" s="5">
        <v>104</v>
      </c>
      <c r="AO3086" s="5">
        <v>107</v>
      </c>
      <c r="AP3086" s="5">
        <v>108</v>
      </c>
      <c r="AQ3086" s="5">
        <v>99</v>
      </c>
      <c r="AR3086" s="5">
        <v>105</v>
      </c>
      <c r="AS3086" s="5">
        <v>105</v>
      </c>
      <c r="AT3086" s="5">
        <v>107</v>
      </c>
      <c r="AU3086" s="5">
        <v>101</v>
      </c>
      <c r="AV3086" s="5">
        <v>97</v>
      </c>
      <c r="AW3086" s="5">
        <v>98</v>
      </c>
      <c r="AX3086" s="5">
        <v>100</v>
      </c>
      <c r="AY3086" s="5">
        <v>99</v>
      </c>
      <c r="AZ3086" s="5">
        <v>104</v>
      </c>
      <c r="BA3086" s="5">
        <v>107</v>
      </c>
      <c r="BB3086" s="5">
        <v>101</v>
      </c>
      <c r="BC3086" s="5">
        <v>97</v>
      </c>
      <c r="BD3086" s="5">
        <v>93</v>
      </c>
      <c r="BE3086" s="5">
        <v>95</v>
      </c>
      <c r="BF3086" s="5">
        <v>97</v>
      </c>
      <c r="BG3086" s="5">
        <v>99</v>
      </c>
      <c r="BH3086" s="5">
        <v>102</v>
      </c>
      <c r="BI3086" s="5">
        <v>105</v>
      </c>
      <c r="BJ3086" s="5">
        <v>103</v>
      </c>
      <c r="BK3086" s="5">
        <v>108</v>
      </c>
      <c r="BL3086" s="5">
        <v>111</v>
      </c>
      <c r="BM3086" s="5">
        <v>107</v>
      </c>
      <c r="BN3086" s="5">
        <v>102</v>
      </c>
      <c r="BO3086" s="5">
        <v>100</v>
      </c>
      <c r="BP3086" s="5">
        <v>101</v>
      </c>
      <c r="BQ3086" s="5">
        <v>104</v>
      </c>
      <c r="BR3086" s="5">
        <v>106</v>
      </c>
      <c r="BS3086">
        <v>107</v>
      </c>
      <c r="BT3086">
        <v>106</v>
      </c>
      <c r="BU3086">
        <v>102</v>
      </c>
      <c r="BV3086">
        <v>91</v>
      </c>
      <c r="BW3086">
        <v>98</v>
      </c>
      <c r="BX3086">
        <v>90</v>
      </c>
      <c r="BY3086">
        <v>97</v>
      </c>
      <c r="BZ3086">
        <v>104</v>
      </c>
      <c r="CA3086">
        <v>104</v>
      </c>
      <c r="CB3086">
        <v>108</v>
      </c>
      <c r="CC3086">
        <v>108</v>
      </c>
      <c r="CD3086">
        <v>108</v>
      </c>
      <c r="CE3086">
        <v>104</v>
      </c>
      <c r="CF3086">
        <v>110</v>
      </c>
      <c r="CG3086">
        <v>107</v>
      </c>
      <c r="CH3086">
        <v>107</v>
      </c>
      <c r="CI3086">
        <v>102</v>
      </c>
      <c r="CJ3086">
        <v>102</v>
      </c>
      <c r="CK3086">
        <v>94</v>
      </c>
      <c r="CL3086">
        <v>91</v>
      </c>
      <c r="CM3086">
        <v>94</v>
      </c>
      <c r="CN3086">
        <v>101</v>
      </c>
      <c r="CO3086">
        <v>103</v>
      </c>
      <c r="CP3086">
        <v>103</v>
      </c>
      <c r="CQ3086">
        <v>103</v>
      </c>
      <c r="CR3086">
        <v>105</v>
      </c>
      <c r="CS3086">
        <v>99</v>
      </c>
      <c r="CT3086">
        <v>97</v>
      </c>
      <c r="CU3086">
        <v>103</v>
      </c>
      <c r="CV3086">
        <v>108</v>
      </c>
      <c r="CW3086">
        <v>110</v>
      </c>
      <c r="CX3086" t="s">
        <v>5</v>
      </c>
      <c r="CY3086" t="s">
        <v>40</v>
      </c>
    </row>
    <row r="3087" spans="1:103" x14ac:dyDescent="0.25">
      <c r="A3087" t="s">
        <v>181</v>
      </c>
      <c r="B3087">
        <v>36.166400000000003</v>
      </c>
      <c r="C3087">
        <v>-116.10169999999999</v>
      </c>
      <c r="D3087">
        <v>2600</v>
      </c>
      <c r="E3087" t="s">
        <v>1</v>
      </c>
      <c r="F3087">
        <v>76</v>
      </c>
      <c r="G3087">
        <v>1996</v>
      </c>
      <c r="H3087">
        <v>8</v>
      </c>
      <c r="I3087" t="s">
        <v>260</v>
      </c>
      <c r="J3087">
        <v>98</v>
      </c>
      <c r="K3087">
        <v>103</v>
      </c>
      <c r="L3087">
        <v>106</v>
      </c>
      <c r="M3087">
        <v>107</v>
      </c>
      <c r="N3087">
        <v>108</v>
      </c>
      <c r="O3087">
        <v>108</v>
      </c>
      <c r="P3087">
        <v>106</v>
      </c>
      <c r="Q3087">
        <v>104</v>
      </c>
      <c r="R3087">
        <v>104</v>
      </c>
      <c r="S3087">
        <v>105</v>
      </c>
      <c r="T3087">
        <v>99</v>
      </c>
      <c r="U3087">
        <v>97</v>
      </c>
      <c r="V3087">
        <v>99</v>
      </c>
      <c r="W3087">
        <v>100</v>
      </c>
      <c r="X3087">
        <v>99</v>
      </c>
      <c r="Y3087">
        <v>98</v>
      </c>
      <c r="Z3087">
        <v>97</v>
      </c>
      <c r="AA3087">
        <v>99</v>
      </c>
      <c r="AB3087">
        <v>102</v>
      </c>
      <c r="AC3087">
        <v>98</v>
      </c>
      <c r="AD3087">
        <v>94</v>
      </c>
      <c r="AE3087">
        <v>95</v>
      </c>
      <c r="AF3087">
        <v>97</v>
      </c>
      <c r="AG3087">
        <v>94</v>
      </c>
      <c r="AH3087">
        <v>89</v>
      </c>
      <c r="AI3087">
        <v>79</v>
      </c>
      <c r="AJ3087">
        <v>80</v>
      </c>
      <c r="AK3087">
        <v>91</v>
      </c>
      <c r="AL3087">
        <v>102</v>
      </c>
      <c r="AM3087">
        <v>104</v>
      </c>
      <c r="AN3087" s="5">
        <v>108</v>
      </c>
      <c r="AO3087" s="5">
        <v>109</v>
      </c>
      <c r="AP3087" s="5">
        <v>107</v>
      </c>
      <c r="AQ3087" s="5">
        <v>104</v>
      </c>
      <c r="AR3087" s="5">
        <v>107</v>
      </c>
      <c r="AS3087" s="5">
        <v>108</v>
      </c>
      <c r="AT3087" s="5">
        <v>106</v>
      </c>
      <c r="AU3087" s="5">
        <v>105</v>
      </c>
      <c r="AV3087" s="5">
        <v>103</v>
      </c>
      <c r="AW3087" s="5">
        <v>103</v>
      </c>
      <c r="AX3087" s="5">
        <v>102</v>
      </c>
      <c r="AY3087" s="5">
        <v>105</v>
      </c>
      <c r="AZ3087" s="5">
        <v>105</v>
      </c>
      <c r="BA3087" s="5">
        <v>106</v>
      </c>
      <c r="BB3087" s="5">
        <v>102</v>
      </c>
      <c r="BC3087" s="5">
        <v>101</v>
      </c>
      <c r="BD3087" s="5">
        <v>98</v>
      </c>
      <c r="BE3087" s="5">
        <v>100</v>
      </c>
      <c r="BF3087" s="5">
        <v>101</v>
      </c>
      <c r="BG3087" s="5">
        <v>106</v>
      </c>
      <c r="BH3087" s="5">
        <v>108</v>
      </c>
      <c r="BI3087" s="5">
        <v>110</v>
      </c>
      <c r="BJ3087" s="5">
        <v>111</v>
      </c>
      <c r="BK3087" s="5">
        <v>109</v>
      </c>
      <c r="BL3087" s="5">
        <v>110</v>
      </c>
      <c r="BM3087" s="5">
        <v>105</v>
      </c>
      <c r="BN3087" s="5">
        <v>96</v>
      </c>
      <c r="BO3087" s="5">
        <v>103</v>
      </c>
      <c r="BP3087" s="5">
        <v>107</v>
      </c>
      <c r="BQ3087" s="5">
        <v>109</v>
      </c>
      <c r="BR3087" s="5">
        <v>110</v>
      </c>
      <c r="BS3087">
        <v>109</v>
      </c>
      <c r="BT3087">
        <v>104</v>
      </c>
      <c r="BU3087">
        <v>99</v>
      </c>
      <c r="BV3087">
        <v>98</v>
      </c>
      <c r="BW3087">
        <v>97</v>
      </c>
      <c r="BX3087">
        <v>98</v>
      </c>
      <c r="BY3087">
        <v>104</v>
      </c>
      <c r="BZ3087">
        <v>107</v>
      </c>
      <c r="CA3087">
        <v>108</v>
      </c>
      <c r="CB3087">
        <v>108</v>
      </c>
      <c r="CC3087">
        <v>110</v>
      </c>
      <c r="CD3087">
        <v>107</v>
      </c>
      <c r="CE3087">
        <v>110</v>
      </c>
      <c r="CF3087">
        <v>109</v>
      </c>
      <c r="CG3087">
        <v>108</v>
      </c>
      <c r="CH3087">
        <v>107</v>
      </c>
      <c r="CI3087">
        <v>104</v>
      </c>
      <c r="CJ3087">
        <v>98</v>
      </c>
      <c r="CK3087">
        <v>96</v>
      </c>
      <c r="CL3087">
        <v>97</v>
      </c>
      <c r="CM3087">
        <v>103</v>
      </c>
      <c r="CN3087">
        <v>103</v>
      </c>
      <c r="CO3087">
        <v>102</v>
      </c>
      <c r="CP3087">
        <v>104</v>
      </c>
      <c r="CQ3087">
        <v>103</v>
      </c>
      <c r="CR3087">
        <v>102</v>
      </c>
      <c r="CS3087">
        <v>100</v>
      </c>
      <c r="CT3087">
        <v>103</v>
      </c>
      <c r="CU3087">
        <v>110</v>
      </c>
      <c r="CV3087">
        <v>109</v>
      </c>
      <c r="CW3087">
        <v>107</v>
      </c>
      <c r="CX3087" t="s">
        <v>2</v>
      </c>
      <c r="CY3087" t="s">
        <v>182</v>
      </c>
    </row>
    <row r="3088" spans="1:103" x14ac:dyDescent="0.25">
      <c r="A3088" t="s">
        <v>37</v>
      </c>
      <c r="B3088">
        <v>36.261400000000002</v>
      </c>
      <c r="C3088">
        <v>-116.0564</v>
      </c>
      <c r="D3088">
        <v>2573</v>
      </c>
      <c r="E3088" t="s">
        <v>1</v>
      </c>
      <c r="F3088">
        <v>75.900000000000006</v>
      </c>
      <c r="G3088">
        <v>1996</v>
      </c>
      <c r="H3088">
        <v>8</v>
      </c>
      <c r="I3088" t="s">
        <v>260</v>
      </c>
      <c r="J3088">
        <v>96</v>
      </c>
      <c r="K3088">
        <v>102</v>
      </c>
      <c r="L3088">
        <v>105</v>
      </c>
      <c r="M3088">
        <v>104</v>
      </c>
      <c r="N3088">
        <v>106</v>
      </c>
      <c r="O3088">
        <v>105</v>
      </c>
      <c r="P3088">
        <v>105</v>
      </c>
      <c r="Q3088">
        <v>105</v>
      </c>
      <c r="R3088">
        <v>104</v>
      </c>
      <c r="S3088">
        <v>103</v>
      </c>
      <c r="T3088">
        <v>98</v>
      </c>
      <c r="U3088">
        <v>97</v>
      </c>
      <c r="V3088">
        <v>99</v>
      </c>
      <c r="W3088">
        <v>99</v>
      </c>
      <c r="X3088">
        <v>100</v>
      </c>
      <c r="Y3088">
        <v>97</v>
      </c>
      <c r="Z3088">
        <v>95</v>
      </c>
      <c r="AA3088">
        <v>99</v>
      </c>
      <c r="AB3088">
        <v>100</v>
      </c>
      <c r="AC3088">
        <v>97</v>
      </c>
      <c r="AD3088">
        <v>93</v>
      </c>
      <c r="AE3088">
        <v>94</v>
      </c>
      <c r="AF3088">
        <v>97</v>
      </c>
      <c r="AG3088">
        <v>94</v>
      </c>
      <c r="AH3088">
        <v>88</v>
      </c>
      <c r="AI3088">
        <v>78</v>
      </c>
      <c r="AJ3088">
        <v>79</v>
      </c>
      <c r="AK3088">
        <v>88</v>
      </c>
      <c r="AL3088">
        <v>99</v>
      </c>
      <c r="AM3088">
        <v>103</v>
      </c>
      <c r="AN3088" s="5">
        <v>105</v>
      </c>
      <c r="AO3088" s="5">
        <v>108</v>
      </c>
      <c r="AP3088" s="5">
        <v>104</v>
      </c>
      <c r="AQ3088" s="5">
        <v>104</v>
      </c>
      <c r="AR3088" s="5">
        <v>105</v>
      </c>
      <c r="AS3088" s="5">
        <v>106</v>
      </c>
      <c r="AT3088" s="5">
        <v>106</v>
      </c>
      <c r="AU3088" s="5">
        <v>103</v>
      </c>
      <c r="AV3088" s="5">
        <v>101</v>
      </c>
      <c r="AW3088" s="5">
        <v>104</v>
      </c>
      <c r="AX3088" s="5">
        <v>104</v>
      </c>
      <c r="AY3088" s="5">
        <v>104</v>
      </c>
      <c r="AZ3088" s="5">
        <v>104</v>
      </c>
      <c r="BA3088" s="5">
        <v>106</v>
      </c>
      <c r="BB3088" s="5">
        <v>100</v>
      </c>
      <c r="BC3088" s="5">
        <v>98</v>
      </c>
      <c r="BD3088" s="5">
        <v>97</v>
      </c>
      <c r="BE3088" s="5">
        <v>98</v>
      </c>
      <c r="BF3088" s="5">
        <v>102</v>
      </c>
      <c r="BG3088" s="5">
        <v>106</v>
      </c>
      <c r="BH3088" s="5">
        <v>107</v>
      </c>
      <c r="BI3088" s="5">
        <v>109</v>
      </c>
      <c r="BJ3088" s="5">
        <v>110</v>
      </c>
      <c r="BK3088" s="5">
        <v>108</v>
      </c>
      <c r="BL3088" s="5">
        <v>108</v>
      </c>
      <c r="BM3088" s="5">
        <v>104</v>
      </c>
      <c r="BN3088" s="5">
        <v>96</v>
      </c>
      <c r="BO3088" s="5">
        <v>102</v>
      </c>
      <c r="BP3088" s="5">
        <v>105</v>
      </c>
      <c r="BQ3088" s="5">
        <v>108</v>
      </c>
      <c r="BR3088" s="5">
        <v>108</v>
      </c>
      <c r="BS3088">
        <v>106</v>
      </c>
      <c r="BT3088">
        <v>103</v>
      </c>
      <c r="BU3088">
        <v>97</v>
      </c>
      <c r="BV3088">
        <v>97</v>
      </c>
      <c r="BW3088">
        <v>97</v>
      </c>
      <c r="BX3088">
        <v>97</v>
      </c>
      <c r="BY3088">
        <v>103</v>
      </c>
      <c r="BZ3088">
        <v>106</v>
      </c>
      <c r="CA3088">
        <v>107</v>
      </c>
      <c r="CB3088">
        <v>106</v>
      </c>
      <c r="CC3088">
        <v>108</v>
      </c>
      <c r="CD3088">
        <v>107</v>
      </c>
      <c r="CE3088">
        <v>108</v>
      </c>
      <c r="CF3088">
        <v>107</v>
      </c>
      <c r="CG3088">
        <v>108</v>
      </c>
      <c r="CH3088">
        <v>105</v>
      </c>
      <c r="CI3088">
        <v>102</v>
      </c>
      <c r="CJ3088">
        <v>97</v>
      </c>
      <c r="CK3088">
        <v>96</v>
      </c>
      <c r="CL3088">
        <v>96</v>
      </c>
      <c r="CM3088">
        <v>101</v>
      </c>
      <c r="CN3088">
        <v>102</v>
      </c>
      <c r="CO3088">
        <v>101</v>
      </c>
      <c r="CP3088">
        <v>103</v>
      </c>
      <c r="CQ3088">
        <v>103</v>
      </c>
      <c r="CR3088">
        <v>100</v>
      </c>
      <c r="CS3088">
        <v>103</v>
      </c>
      <c r="CT3088">
        <v>105</v>
      </c>
      <c r="CU3088">
        <v>107</v>
      </c>
      <c r="CW3088">
        <v>100</v>
      </c>
      <c r="CX3088" t="s">
        <v>2</v>
      </c>
      <c r="CY3088" t="s">
        <v>38</v>
      </c>
    </row>
    <row r="3089" spans="1:103" x14ac:dyDescent="0.25">
      <c r="A3089" t="s">
        <v>53</v>
      </c>
      <c r="B3089">
        <v>35.979999999999997</v>
      </c>
      <c r="C3089">
        <v>-114.8464</v>
      </c>
      <c r="D3089">
        <v>2500</v>
      </c>
      <c r="E3089" t="s">
        <v>1</v>
      </c>
      <c r="F3089">
        <v>188.9</v>
      </c>
      <c r="G3089">
        <v>1996</v>
      </c>
      <c r="H3089">
        <v>8</v>
      </c>
      <c r="I3089" t="s">
        <v>260</v>
      </c>
      <c r="J3089">
        <v>94</v>
      </c>
      <c r="K3089">
        <v>100</v>
      </c>
      <c r="L3089">
        <v>103</v>
      </c>
      <c r="M3089">
        <v>107</v>
      </c>
      <c r="N3089">
        <v>107</v>
      </c>
      <c r="O3089">
        <v>105</v>
      </c>
      <c r="P3089">
        <v>104</v>
      </c>
      <c r="Q3089">
        <v>104</v>
      </c>
      <c r="R3089">
        <v>104</v>
      </c>
      <c r="S3089">
        <v>103</v>
      </c>
      <c r="T3089">
        <v>103</v>
      </c>
      <c r="U3089">
        <v>102</v>
      </c>
      <c r="V3089">
        <v>99</v>
      </c>
      <c r="W3089">
        <v>100</v>
      </c>
      <c r="X3089">
        <v>100</v>
      </c>
      <c r="Y3089">
        <v>100</v>
      </c>
      <c r="Z3089">
        <v>101</v>
      </c>
      <c r="AA3089">
        <v>101</v>
      </c>
      <c r="AB3089">
        <v>103</v>
      </c>
      <c r="AC3089">
        <v>103</v>
      </c>
      <c r="AD3089">
        <v>101</v>
      </c>
      <c r="AE3089">
        <v>97</v>
      </c>
      <c r="AF3089">
        <v>96</v>
      </c>
      <c r="AG3089">
        <v>96</v>
      </c>
      <c r="AH3089">
        <v>96</v>
      </c>
      <c r="AI3089">
        <v>91</v>
      </c>
      <c r="AJ3089">
        <v>84</v>
      </c>
      <c r="AK3089">
        <v>88</v>
      </c>
      <c r="AL3089">
        <v>99</v>
      </c>
      <c r="AM3089">
        <v>104</v>
      </c>
      <c r="AN3089" s="5">
        <v>106</v>
      </c>
      <c r="AO3089" s="5">
        <v>108</v>
      </c>
      <c r="AP3089" s="5">
        <v>107</v>
      </c>
      <c r="AQ3089" s="5">
        <v>105</v>
      </c>
      <c r="AR3089" s="5">
        <v>108</v>
      </c>
      <c r="AS3089" s="5">
        <v>108</v>
      </c>
      <c r="AT3089" s="5">
        <v>107</v>
      </c>
      <c r="AU3089" s="5">
        <v>102</v>
      </c>
      <c r="AV3089" s="5">
        <v>102</v>
      </c>
      <c r="AW3089" s="5">
        <v>101</v>
      </c>
      <c r="AX3089" s="5">
        <v>101</v>
      </c>
      <c r="AY3089" s="5">
        <v>102</v>
      </c>
      <c r="AZ3089" s="5">
        <v>103</v>
      </c>
      <c r="BA3089" s="5">
        <v>103</v>
      </c>
      <c r="BB3089" s="5">
        <v>95</v>
      </c>
      <c r="BC3089" s="5">
        <v>97</v>
      </c>
      <c r="BD3089" s="5">
        <v>99</v>
      </c>
      <c r="BE3089" s="5">
        <v>102</v>
      </c>
      <c r="BF3089" s="5">
        <v>104</v>
      </c>
      <c r="BG3089" s="5">
        <v>106</v>
      </c>
      <c r="BH3089" s="5">
        <v>106</v>
      </c>
      <c r="BI3089" s="5">
        <v>109</v>
      </c>
      <c r="BJ3089" s="5">
        <v>111</v>
      </c>
      <c r="BK3089" s="5">
        <v>111</v>
      </c>
      <c r="BL3089" s="5">
        <v>109</v>
      </c>
      <c r="BM3089" s="5">
        <v>106</v>
      </c>
      <c r="BN3089" s="5">
        <v>101</v>
      </c>
      <c r="BO3089" s="5">
        <v>97</v>
      </c>
      <c r="BP3089" s="5">
        <v>102</v>
      </c>
      <c r="BQ3089" s="5">
        <v>106</v>
      </c>
      <c r="BR3089" s="5">
        <v>107</v>
      </c>
      <c r="BS3089">
        <v>107</v>
      </c>
      <c r="BT3089">
        <v>104</v>
      </c>
      <c r="BU3089">
        <v>102</v>
      </c>
      <c r="BV3089">
        <v>100</v>
      </c>
      <c r="BW3089">
        <v>96</v>
      </c>
      <c r="BX3089">
        <v>97</v>
      </c>
      <c r="BY3089">
        <v>101</v>
      </c>
      <c r="BZ3089">
        <v>105</v>
      </c>
      <c r="CA3089">
        <v>105</v>
      </c>
      <c r="CC3089">
        <v>107</v>
      </c>
      <c r="CD3089">
        <v>109</v>
      </c>
      <c r="CE3089">
        <v>108</v>
      </c>
      <c r="CF3089">
        <v>108</v>
      </c>
      <c r="CG3089">
        <v>107</v>
      </c>
      <c r="CH3089">
        <v>105</v>
      </c>
      <c r="CI3089">
        <v>101</v>
      </c>
      <c r="CJ3089">
        <v>102</v>
      </c>
      <c r="CK3089">
        <v>101</v>
      </c>
      <c r="CL3089">
        <v>101</v>
      </c>
      <c r="CM3089">
        <v>102</v>
      </c>
      <c r="CN3089">
        <v>101</v>
      </c>
      <c r="CO3089">
        <v>103</v>
      </c>
      <c r="CP3089">
        <v>103</v>
      </c>
      <c r="CQ3089">
        <v>101</v>
      </c>
      <c r="CR3089">
        <v>101</v>
      </c>
      <c r="CS3089">
        <v>102</v>
      </c>
      <c r="CT3089">
        <v>102</v>
      </c>
      <c r="CU3089">
        <v>105</v>
      </c>
      <c r="CV3089">
        <v>105</v>
      </c>
      <c r="CW3089">
        <v>105</v>
      </c>
      <c r="CX3089" t="s">
        <v>2</v>
      </c>
      <c r="CY3089" t="s">
        <v>54</v>
      </c>
    </row>
    <row r="3090" spans="1:103" x14ac:dyDescent="0.25">
      <c r="A3090" t="s">
        <v>134</v>
      </c>
      <c r="B3090">
        <v>36.5717</v>
      </c>
      <c r="C3090">
        <v>-116.4619</v>
      </c>
      <c r="D3090">
        <v>2450</v>
      </c>
      <c r="E3090" t="s">
        <v>1</v>
      </c>
      <c r="F3090">
        <v>38.200000000000003</v>
      </c>
      <c r="G3090">
        <v>1996</v>
      </c>
      <c r="H3090">
        <v>8</v>
      </c>
      <c r="I3090" t="s">
        <v>260</v>
      </c>
      <c r="J3090">
        <v>97</v>
      </c>
      <c r="K3090">
        <v>101</v>
      </c>
      <c r="L3090">
        <v>106</v>
      </c>
      <c r="M3090">
        <v>108</v>
      </c>
      <c r="N3090">
        <v>108</v>
      </c>
      <c r="O3090">
        <v>106</v>
      </c>
      <c r="P3090">
        <v>106</v>
      </c>
      <c r="Q3090">
        <v>105</v>
      </c>
      <c r="R3090">
        <v>105</v>
      </c>
      <c r="S3090">
        <v>106</v>
      </c>
      <c r="T3090">
        <v>100</v>
      </c>
      <c r="U3090">
        <v>98</v>
      </c>
      <c r="V3090">
        <v>99</v>
      </c>
      <c r="W3090">
        <v>99</v>
      </c>
      <c r="X3090">
        <v>99</v>
      </c>
      <c r="Y3090">
        <v>99</v>
      </c>
      <c r="Z3090">
        <v>99</v>
      </c>
      <c r="AA3090">
        <v>98</v>
      </c>
      <c r="AB3090">
        <v>101</v>
      </c>
      <c r="AC3090">
        <v>99</v>
      </c>
      <c r="AD3090">
        <v>95</v>
      </c>
      <c r="AE3090">
        <v>92</v>
      </c>
      <c r="AF3090">
        <v>98</v>
      </c>
      <c r="AG3090">
        <v>98</v>
      </c>
      <c r="AH3090">
        <v>93</v>
      </c>
      <c r="AI3090">
        <v>80</v>
      </c>
      <c r="AJ3090">
        <v>82</v>
      </c>
      <c r="AK3090">
        <v>89</v>
      </c>
      <c r="AL3090">
        <v>100</v>
      </c>
      <c r="AM3090">
        <v>105</v>
      </c>
      <c r="AN3090" s="5">
        <v>107</v>
      </c>
      <c r="AO3090" s="5">
        <v>110</v>
      </c>
      <c r="AP3090" s="5">
        <v>106</v>
      </c>
      <c r="AQ3090" s="5">
        <v>105</v>
      </c>
      <c r="AR3090" s="5">
        <v>106</v>
      </c>
      <c r="AS3090" s="5">
        <v>109</v>
      </c>
      <c r="AT3090" s="5">
        <v>107</v>
      </c>
      <c r="AU3090" s="5">
        <v>106</v>
      </c>
      <c r="AV3090" s="5">
        <v>104</v>
      </c>
      <c r="AW3090" s="5">
        <v>105</v>
      </c>
      <c r="AX3090" s="5">
        <v>102</v>
      </c>
      <c r="AY3090" s="5">
        <v>104</v>
      </c>
      <c r="AZ3090" s="5">
        <v>104</v>
      </c>
      <c r="BA3090" s="5">
        <v>107</v>
      </c>
      <c r="BB3090" s="5">
        <v>105</v>
      </c>
      <c r="BC3090" s="5">
        <v>101</v>
      </c>
      <c r="BD3090" s="5">
        <v>98</v>
      </c>
      <c r="BE3090" s="5">
        <v>100</v>
      </c>
      <c r="BF3090" s="5">
        <v>102</v>
      </c>
      <c r="BG3090" s="5">
        <v>105</v>
      </c>
      <c r="BH3090" s="5">
        <v>109</v>
      </c>
      <c r="BI3090" s="5">
        <v>110</v>
      </c>
      <c r="BJ3090" s="5">
        <v>110</v>
      </c>
      <c r="BK3090" s="5">
        <v>110</v>
      </c>
      <c r="BL3090" s="5">
        <v>111</v>
      </c>
      <c r="BM3090" s="5">
        <v>106</v>
      </c>
      <c r="BN3090" s="5">
        <v>97</v>
      </c>
      <c r="BO3090" s="5">
        <v>104</v>
      </c>
      <c r="BP3090" s="5">
        <v>105</v>
      </c>
      <c r="BQ3090" s="5">
        <v>108</v>
      </c>
      <c r="BR3090" s="5">
        <v>110</v>
      </c>
      <c r="BS3090">
        <v>109</v>
      </c>
      <c r="BT3090">
        <v>107</v>
      </c>
      <c r="BU3090">
        <v>101</v>
      </c>
      <c r="BV3090">
        <v>98</v>
      </c>
      <c r="BW3090">
        <v>98</v>
      </c>
      <c r="BX3090">
        <v>100</v>
      </c>
      <c r="BY3090">
        <v>104</v>
      </c>
      <c r="BZ3090">
        <v>108</v>
      </c>
      <c r="CA3090">
        <v>108</v>
      </c>
      <c r="CB3090">
        <v>109</v>
      </c>
      <c r="CC3090">
        <v>110</v>
      </c>
      <c r="CD3090">
        <v>107</v>
      </c>
      <c r="CE3090">
        <v>109</v>
      </c>
      <c r="CF3090">
        <v>108</v>
      </c>
      <c r="CG3090">
        <v>108</v>
      </c>
      <c r="CH3090">
        <v>107</v>
      </c>
      <c r="CI3090">
        <v>103</v>
      </c>
      <c r="CJ3090">
        <v>100</v>
      </c>
      <c r="CK3090">
        <v>97</v>
      </c>
      <c r="CL3090">
        <v>97</v>
      </c>
      <c r="CM3090">
        <v>100</v>
      </c>
      <c r="CN3090">
        <v>104</v>
      </c>
      <c r="CO3090">
        <v>101</v>
      </c>
      <c r="CP3090">
        <v>104</v>
      </c>
      <c r="CQ3090">
        <v>104</v>
      </c>
      <c r="CR3090">
        <v>103</v>
      </c>
      <c r="CS3090">
        <v>100</v>
      </c>
      <c r="CT3090">
        <v>103</v>
      </c>
      <c r="CU3090">
        <v>108</v>
      </c>
      <c r="CV3090">
        <v>107</v>
      </c>
      <c r="CW3090">
        <v>107</v>
      </c>
      <c r="CX3090" t="s">
        <v>2</v>
      </c>
      <c r="CY3090" t="s">
        <v>135</v>
      </c>
    </row>
    <row r="3091" spans="1:103" x14ac:dyDescent="0.25">
      <c r="A3091" t="s">
        <v>189</v>
      </c>
      <c r="B3091">
        <v>36.9133</v>
      </c>
      <c r="C3091">
        <v>-114.19499999999999</v>
      </c>
      <c r="D3091">
        <v>2446</v>
      </c>
      <c r="E3091" t="s">
        <v>1</v>
      </c>
      <c r="F3091">
        <v>243.3</v>
      </c>
      <c r="G3091">
        <v>1996</v>
      </c>
      <c r="H3091">
        <v>8</v>
      </c>
      <c r="I3091" t="s">
        <v>260</v>
      </c>
      <c r="J3091">
        <v>99</v>
      </c>
      <c r="K3091">
        <v>104</v>
      </c>
      <c r="L3091">
        <v>108</v>
      </c>
      <c r="M3091">
        <v>109</v>
      </c>
      <c r="N3091">
        <v>108</v>
      </c>
      <c r="O3091">
        <v>109</v>
      </c>
      <c r="P3091">
        <v>108</v>
      </c>
      <c r="Q3091">
        <v>106</v>
      </c>
      <c r="R3091">
        <v>106</v>
      </c>
      <c r="S3091">
        <v>106</v>
      </c>
      <c r="T3091">
        <v>103</v>
      </c>
      <c r="U3091">
        <v>102</v>
      </c>
      <c r="V3091">
        <v>101</v>
      </c>
      <c r="W3091">
        <v>102</v>
      </c>
      <c r="X3091">
        <v>101</v>
      </c>
      <c r="Y3091">
        <v>102</v>
      </c>
      <c r="Z3091">
        <v>101</v>
      </c>
      <c r="AA3091">
        <v>102</v>
      </c>
      <c r="AB3091">
        <v>104</v>
      </c>
      <c r="AC3091">
        <v>103</v>
      </c>
      <c r="AD3091">
        <v>98</v>
      </c>
      <c r="AE3091">
        <v>96</v>
      </c>
      <c r="AF3091">
        <v>100</v>
      </c>
      <c r="AG3091">
        <v>99</v>
      </c>
      <c r="AH3091">
        <v>97</v>
      </c>
      <c r="AI3091">
        <v>87</v>
      </c>
      <c r="AJ3091">
        <v>86</v>
      </c>
      <c r="AK3091">
        <v>93</v>
      </c>
      <c r="AL3091">
        <v>105</v>
      </c>
      <c r="AM3091">
        <v>106</v>
      </c>
      <c r="AN3091" s="5">
        <v>110</v>
      </c>
      <c r="AO3091" s="5">
        <v>114</v>
      </c>
      <c r="AP3091" s="5">
        <v>108</v>
      </c>
      <c r="AQ3091" s="5">
        <v>106</v>
      </c>
      <c r="AR3091" s="5">
        <v>109</v>
      </c>
      <c r="AS3091" s="5">
        <v>110</v>
      </c>
      <c r="AT3091" s="5">
        <v>99</v>
      </c>
      <c r="AU3091" s="5">
        <v>107</v>
      </c>
      <c r="AV3091" s="5">
        <v>102</v>
      </c>
      <c r="AW3091" s="5">
        <v>105</v>
      </c>
      <c r="AX3091" s="5">
        <v>104</v>
      </c>
      <c r="AY3091" s="5">
        <v>102</v>
      </c>
      <c r="AZ3091" s="5">
        <v>107</v>
      </c>
      <c r="BA3091" s="5">
        <v>108</v>
      </c>
      <c r="BB3091" s="5">
        <v>100</v>
      </c>
      <c r="BC3091" s="5">
        <v>100</v>
      </c>
      <c r="BD3091" s="5">
        <v>101</v>
      </c>
      <c r="BE3091" s="5">
        <v>103</v>
      </c>
      <c r="BF3091" s="5">
        <v>105</v>
      </c>
      <c r="BG3091" s="5">
        <v>108</v>
      </c>
      <c r="BH3091" s="5">
        <v>109</v>
      </c>
      <c r="BI3091" s="5">
        <v>112</v>
      </c>
      <c r="BJ3091" s="5">
        <v>115</v>
      </c>
      <c r="BK3091" s="5">
        <v>113</v>
      </c>
      <c r="BL3091" s="5">
        <v>111</v>
      </c>
      <c r="BM3091" s="5">
        <v>105</v>
      </c>
      <c r="BN3091" s="5">
        <v>101</v>
      </c>
      <c r="BO3091" s="5">
        <v>102</v>
      </c>
      <c r="BP3091" s="5">
        <v>106</v>
      </c>
      <c r="BQ3091" s="5">
        <v>110</v>
      </c>
      <c r="BR3091" s="5">
        <v>112</v>
      </c>
      <c r="BS3091">
        <v>109</v>
      </c>
      <c r="BT3091">
        <v>105</v>
      </c>
      <c r="BU3091">
        <v>101</v>
      </c>
      <c r="BV3091">
        <v>98</v>
      </c>
      <c r="BW3091">
        <v>99</v>
      </c>
      <c r="BX3091">
        <v>100</v>
      </c>
      <c r="BY3091">
        <v>106</v>
      </c>
      <c r="BZ3091">
        <v>108</v>
      </c>
      <c r="CA3091">
        <v>109</v>
      </c>
      <c r="CB3091">
        <v>111</v>
      </c>
      <c r="CC3091">
        <v>113</v>
      </c>
      <c r="CD3091">
        <v>111</v>
      </c>
      <c r="CE3091">
        <v>113</v>
      </c>
      <c r="CF3091">
        <v>110</v>
      </c>
      <c r="CG3091">
        <v>107</v>
      </c>
      <c r="CH3091">
        <v>108</v>
      </c>
      <c r="CI3091">
        <v>100</v>
      </c>
      <c r="CJ3091">
        <v>102</v>
      </c>
      <c r="CK3091">
        <v>99</v>
      </c>
      <c r="CL3091">
        <v>101</v>
      </c>
      <c r="CM3091">
        <v>104</v>
      </c>
      <c r="CN3091">
        <v>106</v>
      </c>
      <c r="CO3091">
        <v>106</v>
      </c>
      <c r="CP3091">
        <v>104</v>
      </c>
      <c r="CQ3091">
        <v>106</v>
      </c>
      <c r="CR3091">
        <v>103</v>
      </c>
      <c r="CS3091">
        <v>103</v>
      </c>
      <c r="CT3091">
        <v>105</v>
      </c>
      <c r="CU3091">
        <v>110</v>
      </c>
      <c r="CV3091">
        <v>108</v>
      </c>
      <c r="CW3091">
        <v>109</v>
      </c>
      <c r="CX3091" t="s">
        <v>2</v>
      </c>
      <c r="CY3091" t="s">
        <v>190</v>
      </c>
    </row>
    <row r="3092" spans="1:103" x14ac:dyDescent="0.25">
      <c r="A3092" t="s">
        <v>79</v>
      </c>
      <c r="B3092">
        <v>35.686399999999999</v>
      </c>
      <c r="C3092">
        <v>-117.6908</v>
      </c>
      <c r="D3092">
        <v>2231</v>
      </c>
      <c r="E3092" t="s">
        <v>1</v>
      </c>
      <c r="F3092">
        <v>113.6</v>
      </c>
      <c r="G3092">
        <v>1996</v>
      </c>
      <c r="H3092">
        <v>8</v>
      </c>
      <c r="I3092" t="s">
        <v>260</v>
      </c>
      <c r="K3092">
        <v>105</v>
      </c>
      <c r="L3092">
        <v>108</v>
      </c>
      <c r="M3092">
        <v>107</v>
      </c>
      <c r="N3092">
        <v>108</v>
      </c>
      <c r="O3092">
        <v>108</v>
      </c>
      <c r="P3092">
        <v>106</v>
      </c>
      <c r="R3092">
        <v>106</v>
      </c>
      <c r="S3092">
        <v>107</v>
      </c>
      <c r="T3092">
        <v>101</v>
      </c>
      <c r="U3092">
        <v>99</v>
      </c>
      <c r="V3092">
        <v>100</v>
      </c>
      <c r="X3092">
        <v>99</v>
      </c>
      <c r="Y3092">
        <v>98</v>
      </c>
      <c r="Z3092">
        <v>99</v>
      </c>
      <c r="AA3092">
        <v>100</v>
      </c>
      <c r="AB3092">
        <v>101</v>
      </c>
      <c r="AC3092">
        <v>98</v>
      </c>
      <c r="AD3092">
        <v>93</v>
      </c>
      <c r="AF3092">
        <v>99</v>
      </c>
      <c r="AG3092">
        <v>92</v>
      </c>
      <c r="AH3092">
        <v>86</v>
      </c>
      <c r="AI3092">
        <v>76</v>
      </c>
      <c r="AJ3092">
        <v>82</v>
      </c>
      <c r="AM3092">
        <v>107</v>
      </c>
      <c r="AN3092" s="5">
        <v>108</v>
      </c>
      <c r="AO3092" s="5">
        <v>109</v>
      </c>
      <c r="AP3092" s="5">
        <v>102</v>
      </c>
      <c r="AQ3092" s="8">
        <f>AVERAGE(AP3092,AR3092)</f>
        <v>105</v>
      </c>
      <c r="AR3092" s="5">
        <v>108</v>
      </c>
      <c r="AS3092" s="8">
        <f>AVERAGE(AR3092,AT3092)</f>
        <v>107</v>
      </c>
      <c r="AT3092" s="5">
        <v>106</v>
      </c>
      <c r="AU3092" s="5">
        <v>105</v>
      </c>
      <c r="AV3092" s="5">
        <v>104</v>
      </c>
      <c r="AW3092" s="5">
        <v>106</v>
      </c>
      <c r="AX3092" s="5">
        <v>102</v>
      </c>
      <c r="AY3092" s="5">
        <v>105</v>
      </c>
      <c r="AZ3092" s="8">
        <f>AVERAGE(AY3092,BA3092)</f>
        <v>107</v>
      </c>
      <c r="BA3092" s="5">
        <v>109</v>
      </c>
      <c r="BB3092" s="5">
        <v>106</v>
      </c>
      <c r="BC3092" s="5">
        <v>101</v>
      </c>
      <c r="BD3092" s="5">
        <v>101</v>
      </c>
      <c r="BE3092" s="5">
        <v>101</v>
      </c>
      <c r="BF3092" s="5">
        <v>100</v>
      </c>
      <c r="BG3092" s="8">
        <f>AVERAGE(BF3092,BH3092)</f>
        <v>103</v>
      </c>
      <c r="BH3092" s="5">
        <v>106</v>
      </c>
      <c r="BI3092" s="5">
        <v>110</v>
      </c>
      <c r="BJ3092" s="5">
        <v>110</v>
      </c>
      <c r="BK3092" s="5">
        <v>112</v>
      </c>
      <c r="BL3092" s="5">
        <v>112</v>
      </c>
      <c r="BM3092" s="8">
        <f>(2*BL3092+BO3092)/3</f>
        <v>109.33333333333333</v>
      </c>
      <c r="BN3092" s="8">
        <f>(BM3092+2*BP3092)/3</f>
        <v>107.77777777777777</v>
      </c>
      <c r="BO3092" s="5">
        <v>104</v>
      </c>
      <c r="BP3092" s="5">
        <v>107</v>
      </c>
      <c r="BQ3092" s="5">
        <v>109</v>
      </c>
      <c r="BR3092" s="8">
        <f>AVERAGE(BQ3092,BS3092)</f>
        <v>109</v>
      </c>
      <c r="BS3092">
        <v>109</v>
      </c>
      <c r="BT3092">
        <v>108</v>
      </c>
      <c r="BU3092">
        <v>100</v>
      </c>
      <c r="BV3092">
        <v>99</v>
      </c>
      <c r="BW3092">
        <v>100</v>
      </c>
      <c r="BX3092">
        <v>99</v>
      </c>
      <c r="BY3092">
        <v>102</v>
      </c>
      <c r="BZ3092">
        <v>106</v>
      </c>
      <c r="CC3092">
        <v>108</v>
      </c>
      <c r="CD3092">
        <v>109</v>
      </c>
      <c r="CE3092">
        <v>109</v>
      </c>
      <c r="CF3092">
        <v>108</v>
      </c>
      <c r="CG3092">
        <v>108</v>
      </c>
      <c r="CH3092">
        <v>109</v>
      </c>
      <c r="CJ3092">
        <v>102</v>
      </c>
      <c r="CK3092">
        <v>99</v>
      </c>
      <c r="CL3092">
        <v>100</v>
      </c>
      <c r="CM3092">
        <v>102</v>
      </c>
      <c r="CN3092">
        <v>104</v>
      </c>
      <c r="CO3092">
        <v>102</v>
      </c>
      <c r="CP3092">
        <v>102</v>
      </c>
      <c r="CQ3092">
        <v>106</v>
      </c>
      <c r="CR3092">
        <v>102</v>
      </c>
      <c r="CS3092">
        <v>102</v>
      </c>
      <c r="CT3092">
        <v>102</v>
      </c>
      <c r="CU3092">
        <v>108</v>
      </c>
      <c r="CV3092">
        <v>111</v>
      </c>
      <c r="CX3092" t="s">
        <v>5</v>
      </c>
      <c r="CY3092" t="s">
        <v>80</v>
      </c>
    </row>
    <row r="3093" spans="1:103" x14ac:dyDescent="0.25">
      <c r="A3093" t="s">
        <v>164</v>
      </c>
      <c r="B3093">
        <v>34.892800000000001</v>
      </c>
      <c r="C3093">
        <v>-117.0219</v>
      </c>
      <c r="D3093">
        <v>2220</v>
      </c>
      <c r="E3093" t="s">
        <v>1</v>
      </c>
      <c r="F3093">
        <v>175</v>
      </c>
      <c r="G3093">
        <v>1996</v>
      </c>
      <c r="H3093">
        <v>8</v>
      </c>
      <c r="I3093" t="s">
        <v>260</v>
      </c>
      <c r="J3093">
        <v>96</v>
      </c>
      <c r="K3093">
        <v>101</v>
      </c>
      <c r="L3093">
        <v>106</v>
      </c>
      <c r="M3093">
        <v>106</v>
      </c>
      <c r="N3093">
        <v>106</v>
      </c>
      <c r="O3093">
        <v>106</v>
      </c>
      <c r="P3093">
        <v>104</v>
      </c>
      <c r="Q3093">
        <v>106</v>
      </c>
      <c r="R3093">
        <v>102</v>
      </c>
      <c r="S3093">
        <v>103</v>
      </c>
      <c r="T3093">
        <v>101</v>
      </c>
      <c r="U3093">
        <v>98</v>
      </c>
      <c r="V3093">
        <v>96</v>
      </c>
      <c r="W3093">
        <v>99</v>
      </c>
      <c r="X3093">
        <v>99</v>
      </c>
      <c r="Y3093">
        <v>98</v>
      </c>
      <c r="Z3093">
        <v>97</v>
      </c>
      <c r="AA3093">
        <v>100</v>
      </c>
      <c r="AB3093">
        <v>99</v>
      </c>
      <c r="AC3093">
        <v>99</v>
      </c>
      <c r="AD3093">
        <v>95</v>
      </c>
      <c r="AE3093">
        <v>92</v>
      </c>
      <c r="AF3093">
        <v>93</v>
      </c>
      <c r="AG3093">
        <v>95</v>
      </c>
      <c r="AH3093">
        <v>92</v>
      </c>
      <c r="AI3093">
        <v>83</v>
      </c>
      <c r="AJ3093">
        <v>82</v>
      </c>
      <c r="AK3093">
        <v>88</v>
      </c>
      <c r="AL3093">
        <v>99</v>
      </c>
      <c r="AM3093">
        <v>106</v>
      </c>
      <c r="AN3093" s="5">
        <v>106</v>
      </c>
      <c r="AO3093" s="5">
        <v>106</v>
      </c>
      <c r="AP3093" s="5">
        <v>104</v>
      </c>
      <c r="AQ3093" s="5">
        <v>106</v>
      </c>
      <c r="AR3093" s="5">
        <v>104</v>
      </c>
      <c r="AS3093" s="5">
        <v>105</v>
      </c>
      <c r="AT3093" s="5">
        <v>106</v>
      </c>
      <c r="AU3093" s="5">
        <v>104</v>
      </c>
      <c r="AV3093" s="5">
        <v>106</v>
      </c>
      <c r="AW3093" s="5">
        <v>106</v>
      </c>
      <c r="AX3093" s="5">
        <v>102</v>
      </c>
      <c r="AY3093" s="5">
        <v>106</v>
      </c>
      <c r="AZ3093" s="5">
        <v>106</v>
      </c>
      <c r="BA3093" s="5">
        <v>104</v>
      </c>
      <c r="BB3093" s="5">
        <v>101</v>
      </c>
      <c r="BC3093" s="5">
        <v>102</v>
      </c>
      <c r="BD3093" s="5">
        <v>100</v>
      </c>
      <c r="BE3093" s="5">
        <v>100</v>
      </c>
      <c r="BF3093" s="5">
        <v>100</v>
      </c>
      <c r="BG3093" s="5">
        <v>104</v>
      </c>
      <c r="BH3093" s="5">
        <v>104</v>
      </c>
      <c r="BI3093" s="5">
        <v>106</v>
      </c>
      <c r="BJ3093" s="5">
        <v>120</v>
      </c>
      <c r="BK3093" s="5">
        <v>108</v>
      </c>
      <c r="BL3093" s="5">
        <v>110</v>
      </c>
      <c r="BM3093" s="5">
        <v>108</v>
      </c>
      <c r="BN3093" s="5">
        <v>109</v>
      </c>
      <c r="BO3093" s="5">
        <v>108</v>
      </c>
      <c r="BP3093" s="5">
        <v>109</v>
      </c>
      <c r="BQ3093" s="5">
        <v>106</v>
      </c>
      <c r="BR3093" s="5">
        <v>107</v>
      </c>
      <c r="BS3093">
        <v>108</v>
      </c>
      <c r="BT3093">
        <v>107</v>
      </c>
      <c r="BU3093">
        <v>100</v>
      </c>
      <c r="BV3093">
        <v>104</v>
      </c>
      <c r="BW3093">
        <v>96</v>
      </c>
      <c r="BX3093">
        <v>97</v>
      </c>
      <c r="BY3093">
        <v>101</v>
      </c>
      <c r="BZ3093">
        <v>105</v>
      </c>
      <c r="CA3093">
        <v>107</v>
      </c>
      <c r="CB3093">
        <v>107</v>
      </c>
      <c r="CC3093">
        <v>106</v>
      </c>
      <c r="CD3093">
        <v>106</v>
      </c>
      <c r="CE3093">
        <v>109</v>
      </c>
      <c r="CF3093">
        <v>109</v>
      </c>
      <c r="CG3093">
        <v>109</v>
      </c>
      <c r="CH3093">
        <v>105</v>
      </c>
      <c r="CI3093">
        <v>105</v>
      </c>
      <c r="CJ3093">
        <v>104</v>
      </c>
      <c r="CK3093">
        <v>99</v>
      </c>
      <c r="CL3093">
        <v>99</v>
      </c>
      <c r="CM3093">
        <v>100</v>
      </c>
      <c r="CN3093">
        <v>103</v>
      </c>
      <c r="CO3093">
        <v>101</v>
      </c>
      <c r="CP3093">
        <v>104</v>
      </c>
      <c r="CQ3093">
        <v>103</v>
      </c>
      <c r="CR3093">
        <v>103</v>
      </c>
      <c r="CS3093">
        <v>103</v>
      </c>
      <c r="CT3093">
        <v>104</v>
      </c>
      <c r="CU3093">
        <v>106</v>
      </c>
      <c r="CV3093">
        <v>109</v>
      </c>
      <c r="CW3093">
        <v>108</v>
      </c>
      <c r="CX3093" t="s">
        <v>5</v>
      </c>
      <c r="CY3093" t="s">
        <v>20</v>
      </c>
    </row>
    <row r="3094" spans="1:103" x14ac:dyDescent="0.25">
      <c r="A3094" t="s">
        <v>91</v>
      </c>
      <c r="B3094">
        <v>36.071899999999999</v>
      </c>
      <c r="C3094">
        <v>-115.16330000000001</v>
      </c>
      <c r="D3094">
        <v>2175</v>
      </c>
      <c r="E3094" t="s">
        <v>1</v>
      </c>
      <c r="F3094">
        <v>158.69999999999999</v>
      </c>
      <c r="G3094">
        <v>1996</v>
      </c>
      <c r="H3094">
        <v>8</v>
      </c>
      <c r="I3094" t="s">
        <v>260</v>
      </c>
      <c r="J3094">
        <v>96</v>
      </c>
      <c r="K3094">
        <v>101</v>
      </c>
      <c r="L3094">
        <v>105</v>
      </c>
      <c r="M3094">
        <v>109</v>
      </c>
      <c r="N3094">
        <v>108</v>
      </c>
      <c r="O3094">
        <v>106</v>
      </c>
      <c r="P3094">
        <v>107</v>
      </c>
      <c r="Q3094">
        <v>108</v>
      </c>
      <c r="R3094">
        <v>107</v>
      </c>
      <c r="S3094">
        <v>108</v>
      </c>
      <c r="T3094">
        <v>102</v>
      </c>
      <c r="U3094">
        <v>102</v>
      </c>
      <c r="V3094">
        <v>102</v>
      </c>
      <c r="W3094">
        <v>102</v>
      </c>
      <c r="X3094">
        <v>103</v>
      </c>
      <c r="Y3094">
        <v>103</v>
      </c>
      <c r="Z3094">
        <v>101</v>
      </c>
      <c r="AA3094">
        <v>103</v>
      </c>
      <c r="AB3094">
        <v>104</v>
      </c>
      <c r="AC3094">
        <v>104</v>
      </c>
      <c r="AD3094">
        <v>97</v>
      </c>
      <c r="AE3094">
        <v>94</v>
      </c>
      <c r="AF3094">
        <v>101</v>
      </c>
      <c r="AG3094">
        <v>99</v>
      </c>
      <c r="AH3094">
        <v>96</v>
      </c>
      <c r="AI3094">
        <v>87</v>
      </c>
      <c r="AJ3094">
        <v>86</v>
      </c>
      <c r="AK3094">
        <v>91</v>
      </c>
      <c r="AL3094">
        <v>101</v>
      </c>
      <c r="AM3094">
        <v>105</v>
      </c>
      <c r="AN3094" s="5">
        <v>109</v>
      </c>
      <c r="AO3094" s="5">
        <v>110</v>
      </c>
      <c r="AP3094" s="5">
        <v>108</v>
      </c>
      <c r="AQ3094" s="5">
        <v>107</v>
      </c>
      <c r="AR3094" s="5">
        <v>109</v>
      </c>
      <c r="AS3094" s="5">
        <v>110</v>
      </c>
      <c r="AT3094" s="5">
        <v>107</v>
      </c>
      <c r="AU3094" s="5">
        <v>106</v>
      </c>
      <c r="AV3094" s="5">
        <v>104</v>
      </c>
      <c r="AW3094" s="5">
        <v>104</v>
      </c>
      <c r="AX3094" s="5">
        <v>102</v>
      </c>
      <c r="AY3094" s="5">
        <v>99</v>
      </c>
      <c r="AZ3094" s="5">
        <v>104</v>
      </c>
      <c r="BA3094" s="5">
        <v>106</v>
      </c>
      <c r="BB3094" s="5">
        <v>99</v>
      </c>
      <c r="BC3094" s="5">
        <v>103</v>
      </c>
      <c r="BD3094" s="5">
        <v>102</v>
      </c>
      <c r="BE3094" s="5">
        <v>103</v>
      </c>
      <c r="BF3094" s="5">
        <v>106</v>
      </c>
      <c r="BG3094" s="5">
        <v>108</v>
      </c>
      <c r="BH3094" s="5">
        <v>109</v>
      </c>
      <c r="BI3094" s="5">
        <v>110</v>
      </c>
      <c r="BJ3094" s="5">
        <v>112</v>
      </c>
      <c r="BK3094" s="5">
        <v>113</v>
      </c>
      <c r="BL3094" s="5">
        <v>112</v>
      </c>
      <c r="BM3094" s="5">
        <v>106</v>
      </c>
      <c r="BN3094" s="5">
        <v>98</v>
      </c>
      <c r="BO3094" s="5">
        <v>99</v>
      </c>
      <c r="BP3094" s="5">
        <v>102</v>
      </c>
      <c r="BQ3094" s="5">
        <v>108</v>
      </c>
      <c r="BR3094" s="5">
        <v>110</v>
      </c>
      <c r="BS3094">
        <v>110</v>
      </c>
      <c r="BT3094">
        <v>106</v>
      </c>
      <c r="BU3094">
        <v>101</v>
      </c>
      <c r="BV3094">
        <v>98</v>
      </c>
      <c r="BW3094">
        <v>101</v>
      </c>
      <c r="BX3094">
        <v>98</v>
      </c>
      <c r="BY3094">
        <v>102</v>
      </c>
      <c r="BZ3094">
        <v>105</v>
      </c>
      <c r="CA3094">
        <v>106</v>
      </c>
      <c r="CB3094">
        <v>108</v>
      </c>
      <c r="CC3094">
        <v>110</v>
      </c>
      <c r="CD3094">
        <v>109</v>
      </c>
      <c r="CE3094">
        <v>110</v>
      </c>
      <c r="CF3094">
        <v>110</v>
      </c>
      <c r="CG3094">
        <v>106</v>
      </c>
      <c r="CH3094">
        <v>103</v>
      </c>
      <c r="CI3094">
        <v>106</v>
      </c>
      <c r="CJ3094">
        <v>103</v>
      </c>
      <c r="CK3094">
        <v>102</v>
      </c>
      <c r="CL3094">
        <v>103</v>
      </c>
      <c r="CM3094">
        <v>103</v>
      </c>
      <c r="CN3094">
        <v>102</v>
      </c>
      <c r="CO3094">
        <v>103</v>
      </c>
      <c r="CP3094">
        <v>101</v>
      </c>
      <c r="CQ3094">
        <v>103</v>
      </c>
      <c r="CR3094">
        <v>105</v>
      </c>
      <c r="CS3094">
        <v>103</v>
      </c>
      <c r="CT3094">
        <v>103</v>
      </c>
      <c r="CU3094">
        <v>107</v>
      </c>
      <c r="CV3094">
        <v>107</v>
      </c>
      <c r="CW3094">
        <v>109</v>
      </c>
      <c r="CX3094" t="s">
        <v>2</v>
      </c>
      <c r="CY3094" t="s">
        <v>92</v>
      </c>
    </row>
    <row r="3095" spans="1:103" x14ac:dyDescent="0.25">
      <c r="A3095" t="s">
        <v>155</v>
      </c>
      <c r="B3095">
        <v>36.430300000000003</v>
      </c>
      <c r="C3095">
        <v>-114.51390000000001</v>
      </c>
      <c r="D3095">
        <v>2000</v>
      </c>
      <c r="E3095" t="s">
        <v>1</v>
      </c>
      <c r="F3095">
        <v>210.3</v>
      </c>
      <c r="G3095">
        <v>1996</v>
      </c>
      <c r="H3095">
        <v>8</v>
      </c>
      <c r="I3095" t="s">
        <v>260</v>
      </c>
      <c r="J3095">
        <v>93</v>
      </c>
      <c r="K3095">
        <v>98</v>
      </c>
      <c r="L3095">
        <v>103</v>
      </c>
      <c r="M3095">
        <v>107</v>
      </c>
      <c r="N3095">
        <v>112</v>
      </c>
      <c r="O3095">
        <v>111</v>
      </c>
      <c r="P3095">
        <v>109</v>
      </c>
      <c r="Q3095">
        <v>109</v>
      </c>
      <c r="R3095">
        <v>108</v>
      </c>
      <c r="S3095">
        <v>108</v>
      </c>
      <c r="T3095">
        <v>108</v>
      </c>
      <c r="U3095">
        <v>106</v>
      </c>
      <c r="V3095">
        <v>106</v>
      </c>
      <c r="W3095">
        <v>104</v>
      </c>
      <c r="X3095">
        <v>104</v>
      </c>
      <c r="Y3095">
        <v>104</v>
      </c>
      <c r="Z3095">
        <v>104</v>
      </c>
      <c r="AA3095">
        <v>104</v>
      </c>
      <c r="AB3095">
        <v>104</v>
      </c>
      <c r="AC3095">
        <v>108</v>
      </c>
      <c r="AD3095">
        <v>106</v>
      </c>
      <c r="AE3095">
        <v>106</v>
      </c>
      <c r="AF3095">
        <v>97</v>
      </c>
      <c r="AG3095">
        <v>101</v>
      </c>
      <c r="AH3095">
        <v>101</v>
      </c>
      <c r="AI3095">
        <v>98</v>
      </c>
      <c r="AK3095">
        <v>89</v>
      </c>
      <c r="AL3095">
        <v>99</v>
      </c>
      <c r="AM3095">
        <v>104</v>
      </c>
      <c r="AN3095" s="8">
        <f>AVERAGE(AM3095,AO3095)</f>
        <v>107.5</v>
      </c>
      <c r="AO3095" s="5">
        <v>111</v>
      </c>
      <c r="AP3095" s="5">
        <v>113</v>
      </c>
      <c r="AQ3095" s="5">
        <v>109</v>
      </c>
      <c r="AR3095" s="5">
        <v>108</v>
      </c>
      <c r="AS3095" s="5">
        <v>111</v>
      </c>
      <c r="AT3095" s="5">
        <v>111</v>
      </c>
      <c r="AU3095" s="5">
        <v>102</v>
      </c>
      <c r="AV3095" s="5">
        <v>109</v>
      </c>
      <c r="AW3095" s="5">
        <v>104</v>
      </c>
      <c r="AX3095" s="5">
        <v>102</v>
      </c>
      <c r="AY3095" s="5">
        <v>103</v>
      </c>
      <c r="AZ3095" s="5">
        <v>99</v>
      </c>
      <c r="BA3095" s="5">
        <v>106</v>
      </c>
      <c r="BB3095" s="5">
        <v>107</v>
      </c>
      <c r="BC3095" s="5">
        <v>102</v>
      </c>
      <c r="BD3095" s="5">
        <v>103</v>
      </c>
      <c r="BE3095" s="5">
        <v>103</v>
      </c>
      <c r="BF3095" s="5">
        <v>106</v>
      </c>
      <c r="BG3095" s="5">
        <v>108</v>
      </c>
      <c r="BH3095" s="5">
        <v>109</v>
      </c>
      <c r="BI3095" s="5">
        <v>111</v>
      </c>
      <c r="BJ3095" s="5">
        <v>113</v>
      </c>
      <c r="BK3095" s="5">
        <v>116</v>
      </c>
      <c r="BL3095" s="5">
        <v>114</v>
      </c>
      <c r="BM3095" s="5">
        <v>114</v>
      </c>
      <c r="BN3095" s="5">
        <v>106</v>
      </c>
      <c r="BO3095" s="5">
        <v>100</v>
      </c>
      <c r="BP3095" s="5">
        <v>101</v>
      </c>
      <c r="BQ3095" s="5">
        <v>107</v>
      </c>
      <c r="BR3095" s="5">
        <v>110</v>
      </c>
      <c r="BS3095">
        <v>113</v>
      </c>
      <c r="BT3095">
        <v>112</v>
      </c>
      <c r="BU3095">
        <v>107</v>
      </c>
      <c r="BV3095">
        <v>104</v>
      </c>
      <c r="BW3095">
        <v>100</v>
      </c>
      <c r="BX3095">
        <v>101</v>
      </c>
      <c r="BY3095">
        <v>102</v>
      </c>
      <c r="BZ3095">
        <v>107</v>
      </c>
      <c r="CA3095">
        <v>108</v>
      </c>
      <c r="CC3095">
        <v>108</v>
      </c>
      <c r="CD3095">
        <v>111</v>
      </c>
      <c r="CE3095">
        <v>111</v>
      </c>
      <c r="CF3095">
        <v>112</v>
      </c>
      <c r="CG3095">
        <v>112</v>
      </c>
      <c r="CI3095">
        <v>108</v>
      </c>
      <c r="CJ3095">
        <v>104</v>
      </c>
      <c r="CK3095">
        <v>103</v>
      </c>
      <c r="CL3095">
        <v>103</v>
      </c>
      <c r="CM3095">
        <v>104</v>
      </c>
      <c r="CN3095">
        <v>104</v>
      </c>
      <c r="CO3095">
        <v>105</v>
      </c>
      <c r="CP3095">
        <v>104</v>
      </c>
      <c r="CQ3095">
        <v>102</v>
      </c>
      <c r="CR3095">
        <v>105</v>
      </c>
      <c r="CS3095">
        <v>106</v>
      </c>
      <c r="CT3095">
        <v>105</v>
      </c>
      <c r="CU3095">
        <v>109</v>
      </c>
      <c r="CW3095">
        <v>108</v>
      </c>
      <c r="CX3095" t="s">
        <v>2</v>
      </c>
      <c r="CY3095" t="s">
        <v>156</v>
      </c>
    </row>
    <row r="3096" spans="1:103" x14ac:dyDescent="0.25">
      <c r="A3096" t="s">
        <v>77</v>
      </c>
      <c r="B3096">
        <v>34.8536</v>
      </c>
      <c r="C3096">
        <v>-116.7869</v>
      </c>
      <c r="D3096">
        <v>1919</v>
      </c>
      <c r="E3096" t="s">
        <v>1</v>
      </c>
      <c r="F3096">
        <v>178.9</v>
      </c>
      <c r="G3096">
        <v>1996</v>
      </c>
      <c r="H3096">
        <v>8</v>
      </c>
      <c r="I3096" t="s">
        <v>260</v>
      </c>
      <c r="J3096">
        <v>100</v>
      </c>
      <c r="K3096">
        <v>106</v>
      </c>
      <c r="L3096">
        <v>110</v>
      </c>
      <c r="M3096">
        <v>110</v>
      </c>
      <c r="N3096">
        <v>110</v>
      </c>
      <c r="O3096">
        <v>109</v>
      </c>
      <c r="P3096">
        <v>108</v>
      </c>
      <c r="Q3096">
        <v>108</v>
      </c>
      <c r="R3096">
        <v>107</v>
      </c>
      <c r="S3096">
        <v>106</v>
      </c>
      <c r="T3096">
        <v>103</v>
      </c>
      <c r="U3096">
        <v>101</v>
      </c>
      <c r="V3096">
        <v>102</v>
      </c>
      <c r="W3096">
        <v>102</v>
      </c>
      <c r="X3096">
        <v>104</v>
      </c>
      <c r="Y3096">
        <v>103</v>
      </c>
      <c r="Z3096">
        <v>101</v>
      </c>
      <c r="AA3096">
        <v>103</v>
      </c>
      <c r="AB3096">
        <v>104</v>
      </c>
      <c r="AC3096">
        <v>101</v>
      </c>
      <c r="AD3096">
        <v>94</v>
      </c>
      <c r="AE3096">
        <v>96</v>
      </c>
      <c r="AF3096">
        <v>102</v>
      </c>
      <c r="AG3096">
        <v>97</v>
      </c>
      <c r="AH3096">
        <v>90</v>
      </c>
      <c r="AI3096">
        <v>77</v>
      </c>
      <c r="AJ3096">
        <v>82</v>
      </c>
      <c r="AK3096">
        <v>92</v>
      </c>
      <c r="AL3096">
        <v>103</v>
      </c>
      <c r="AM3096">
        <v>108</v>
      </c>
      <c r="AN3096" s="5">
        <v>110</v>
      </c>
      <c r="AO3096" s="5">
        <v>112</v>
      </c>
      <c r="AP3096" s="5">
        <v>105</v>
      </c>
      <c r="AQ3096" s="5">
        <v>107</v>
      </c>
      <c r="AR3096" s="5">
        <v>109</v>
      </c>
      <c r="AS3096" s="5">
        <v>110</v>
      </c>
      <c r="AT3096" s="5">
        <v>110</v>
      </c>
      <c r="AU3096" s="5">
        <v>109</v>
      </c>
      <c r="AV3096" s="5">
        <v>105</v>
      </c>
      <c r="AW3096" s="5">
        <v>106</v>
      </c>
      <c r="AX3096" s="5">
        <v>105</v>
      </c>
      <c r="AY3096" s="5">
        <v>106</v>
      </c>
      <c r="AZ3096" s="5">
        <v>109</v>
      </c>
      <c r="BA3096" s="5">
        <v>107</v>
      </c>
      <c r="BB3096" s="5">
        <v>107</v>
      </c>
      <c r="BC3096" s="5">
        <v>103</v>
      </c>
      <c r="BD3096" s="5">
        <v>102</v>
      </c>
      <c r="BE3096" s="5">
        <v>104</v>
      </c>
      <c r="BF3096" s="5">
        <v>104</v>
      </c>
      <c r="BG3096" s="5">
        <v>108</v>
      </c>
      <c r="BH3096" s="5">
        <v>111</v>
      </c>
      <c r="BI3096" s="5">
        <v>110</v>
      </c>
      <c r="BJ3096" s="5">
        <v>111</v>
      </c>
      <c r="BK3096" s="5">
        <v>112</v>
      </c>
      <c r="BL3096" s="5">
        <v>114</v>
      </c>
      <c r="BM3096" s="5">
        <v>108</v>
      </c>
      <c r="BN3096" s="5">
        <v>101</v>
      </c>
      <c r="BO3096" s="5">
        <v>105</v>
      </c>
      <c r="BP3096" s="5">
        <v>109</v>
      </c>
      <c r="BQ3096" s="5">
        <v>111</v>
      </c>
      <c r="BR3096" s="5">
        <v>111</v>
      </c>
      <c r="BS3096">
        <v>111</v>
      </c>
      <c r="BT3096">
        <v>109</v>
      </c>
      <c r="BU3096">
        <v>101</v>
      </c>
      <c r="BV3096">
        <v>101</v>
      </c>
      <c r="BW3096">
        <v>102</v>
      </c>
      <c r="BX3096">
        <v>100</v>
      </c>
      <c r="BY3096">
        <v>104</v>
      </c>
      <c r="BZ3096">
        <v>109</v>
      </c>
      <c r="CA3096">
        <v>109</v>
      </c>
      <c r="CB3096">
        <v>109</v>
      </c>
      <c r="CC3096">
        <v>111</v>
      </c>
      <c r="CD3096">
        <v>111</v>
      </c>
      <c r="CE3096">
        <v>112</v>
      </c>
      <c r="CF3096">
        <v>109</v>
      </c>
      <c r="CG3096">
        <v>109</v>
      </c>
      <c r="CH3096">
        <v>110</v>
      </c>
      <c r="CI3096">
        <v>107</v>
      </c>
      <c r="CJ3096">
        <v>102</v>
      </c>
      <c r="CK3096">
        <v>102</v>
      </c>
      <c r="CL3096">
        <v>102</v>
      </c>
      <c r="CM3096">
        <v>104</v>
      </c>
      <c r="CN3096">
        <v>106</v>
      </c>
      <c r="CO3096">
        <v>104</v>
      </c>
      <c r="CP3096">
        <v>105</v>
      </c>
      <c r="CQ3096">
        <v>105</v>
      </c>
      <c r="CR3096">
        <v>105</v>
      </c>
      <c r="CS3096">
        <v>105</v>
      </c>
      <c r="CT3096">
        <v>105</v>
      </c>
      <c r="CU3096">
        <v>110</v>
      </c>
      <c r="CV3096">
        <v>112</v>
      </c>
      <c r="CW3096">
        <v>111</v>
      </c>
      <c r="CX3096" t="s">
        <v>5</v>
      </c>
      <c r="CY3096" t="s">
        <v>78</v>
      </c>
    </row>
    <row r="3097" spans="1:103" x14ac:dyDescent="0.25">
      <c r="A3097" t="s">
        <v>103</v>
      </c>
      <c r="B3097">
        <v>36.234699999999997</v>
      </c>
      <c r="C3097">
        <v>-115.1164</v>
      </c>
      <c r="D3097">
        <v>1898</v>
      </c>
      <c r="E3097" t="s">
        <v>1</v>
      </c>
      <c r="F3097">
        <v>158.69999999999999</v>
      </c>
      <c r="G3097">
        <v>1996</v>
      </c>
      <c r="H3097">
        <v>8</v>
      </c>
      <c r="I3097" t="s">
        <v>260</v>
      </c>
      <c r="J3097">
        <v>100</v>
      </c>
      <c r="K3097">
        <v>105</v>
      </c>
      <c r="L3097">
        <v>107</v>
      </c>
      <c r="M3097">
        <v>112</v>
      </c>
      <c r="N3097">
        <v>109</v>
      </c>
      <c r="O3097">
        <v>107</v>
      </c>
      <c r="P3097">
        <v>109</v>
      </c>
      <c r="Q3097">
        <v>108</v>
      </c>
      <c r="R3097">
        <v>107</v>
      </c>
      <c r="S3097">
        <v>107</v>
      </c>
      <c r="T3097">
        <v>104</v>
      </c>
      <c r="U3097">
        <v>103</v>
      </c>
      <c r="V3097">
        <v>105</v>
      </c>
      <c r="W3097">
        <v>104</v>
      </c>
      <c r="Y3097">
        <v>104</v>
      </c>
      <c r="Z3097">
        <v>104</v>
      </c>
      <c r="AA3097">
        <v>105</v>
      </c>
      <c r="AB3097">
        <v>104</v>
      </c>
      <c r="AC3097">
        <v>105</v>
      </c>
      <c r="AD3097">
        <v>98</v>
      </c>
      <c r="AE3097">
        <v>96</v>
      </c>
      <c r="AF3097">
        <v>101</v>
      </c>
      <c r="AG3097">
        <v>101</v>
      </c>
      <c r="AH3097">
        <v>101</v>
      </c>
      <c r="AI3097">
        <v>88</v>
      </c>
      <c r="AK3097">
        <v>93</v>
      </c>
      <c r="AL3097">
        <v>104</v>
      </c>
      <c r="AM3097">
        <v>108</v>
      </c>
      <c r="AN3097" s="5">
        <v>110</v>
      </c>
      <c r="AO3097" s="5">
        <v>112</v>
      </c>
      <c r="AP3097" s="5">
        <v>107</v>
      </c>
      <c r="AQ3097" s="5">
        <v>111</v>
      </c>
      <c r="AR3097" s="5">
        <v>110</v>
      </c>
      <c r="AS3097" s="5">
        <v>112</v>
      </c>
      <c r="AT3097" s="5">
        <v>107</v>
      </c>
      <c r="AU3097" s="5">
        <v>108</v>
      </c>
      <c r="AV3097" s="5">
        <v>104</v>
      </c>
      <c r="AW3097" s="5">
        <v>106</v>
      </c>
      <c r="AX3097" s="5">
        <v>104</v>
      </c>
      <c r="AY3097" s="5">
        <v>101</v>
      </c>
      <c r="AZ3097" s="5">
        <v>109</v>
      </c>
      <c r="BA3097" s="5">
        <v>109</v>
      </c>
      <c r="BB3097" s="5">
        <v>97</v>
      </c>
      <c r="BC3097" s="5">
        <v>104</v>
      </c>
      <c r="BD3097" s="5">
        <v>103</v>
      </c>
      <c r="BE3097" s="5">
        <v>104</v>
      </c>
      <c r="BF3097" s="5">
        <v>108</v>
      </c>
      <c r="BG3097" s="5">
        <v>108</v>
      </c>
      <c r="BH3097" s="5">
        <v>110</v>
      </c>
      <c r="BI3097" s="5">
        <v>113</v>
      </c>
      <c r="BJ3097" s="5">
        <v>116</v>
      </c>
      <c r="BK3097" s="5">
        <v>114</v>
      </c>
      <c r="BL3097" s="5">
        <v>113</v>
      </c>
      <c r="BM3097" s="5">
        <v>105</v>
      </c>
      <c r="BN3097" s="8">
        <f>AVERAGE(BM3097,BO3097)</f>
        <v>103</v>
      </c>
      <c r="BO3097" s="5">
        <v>101</v>
      </c>
      <c r="BP3097" s="5">
        <v>107</v>
      </c>
      <c r="BQ3097" s="5">
        <v>112</v>
      </c>
      <c r="BR3097" s="8">
        <f>AVERAGE(BQ3097,BS3097)</f>
        <v>112</v>
      </c>
      <c r="BS3097">
        <v>112</v>
      </c>
      <c r="BT3097">
        <v>106</v>
      </c>
      <c r="BU3097">
        <v>106</v>
      </c>
      <c r="BV3097">
        <v>99</v>
      </c>
      <c r="BW3097">
        <v>101</v>
      </c>
      <c r="BX3097">
        <v>100</v>
      </c>
      <c r="BY3097">
        <v>106</v>
      </c>
      <c r="BZ3097">
        <v>108</v>
      </c>
      <c r="CA3097">
        <v>108</v>
      </c>
      <c r="CB3097">
        <v>108</v>
      </c>
      <c r="CC3097">
        <v>111</v>
      </c>
      <c r="CD3097">
        <v>110</v>
      </c>
      <c r="CE3097">
        <v>111</v>
      </c>
      <c r="CF3097">
        <v>110</v>
      </c>
      <c r="CG3097">
        <v>107</v>
      </c>
      <c r="CH3097">
        <v>104</v>
      </c>
      <c r="CI3097">
        <v>106</v>
      </c>
      <c r="CJ3097">
        <v>103</v>
      </c>
      <c r="CK3097">
        <v>102</v>
      </c>
      <c r="CL3097">
        <v>103</v>
      </c>
      <c r="CM3097">
        <v>104</v>
      </c>
      <c r="CN3097">
        <v>107</v>
      </c>
      <c r="CO3097">
        <v>104</v>
      </c>
      <c r="CP3097">
        <v>104</v>
      </c>
      <c r="CQ3097">
        <v>104</v>
      </c>
      <c r="CR3097">
        <v>107</v>
      </c>
      <c r="CS3097">
        <v>105</v>
      </c>
      <c r="CT3097">
        <v>105</v>
      </c>
      <c r="CU3097">
        <v>108</v>
      </c>
      <c r="CV3097">
        <v>108</v>
      </c>
      <c r="CW3097">
        <v>110</v>
      </c>
      <c r="CX3097" t="s">
        <v>2</v>
      </c>
      <c r="CY3097" t="s">
        <v>104</v>
      </c>
    </row>
    <row r="3098" spans="1:103" x14ac:dyDescent="0.25">
      <c r="A3098" t="s">
        <v>45</v>
      </c>
      <c r="B3098">
        <v>35.763599999999997</v>
      </c>
      <c r="C3098">
        <v>-117.3908</v>
      </c>
      <c r="D3098">
        <v>1695</v>
      </c>
      <c r="E3098" t="s">
        <v>1</v>
      </c>
      <c r="F3098">
        <v>90.8</v>
      </c>
      <c r="G3098">
        <v>1996</v>
      </c>
      <c r="H3098">
        <v>8</v>
      </c>
      <c r="I3098" t="s">
        <v>260</v>
      </c>
      <c r="J3098">
        <v>106</v>
      </c>
      <c r="K3098">
        <v>107</v>
      </c>
      <c r="L3098">
        <v>110</v>
      </c>
      <c r="M3098">
        <v>114</v>
      </c>
      <c r="N3098">
        <v>113</v>
      </c>
      <c r="O3098">
        <v>113</v>
      </c>
      <c r="P3098">
        <v>113</v>
      </c>
      <c r="Q3098">
        <v>113</v>
      </c>
      <c r="R3098">
        <v>110</v>
      </c>
      <c r="S3098">
        <v>113</v>
      </c>
      <c r="T3098">
        <v>109</v>
      </c>
      <c r="U3098">
        <v>105</v>
      </c>
      <c r="V3098">
        <v>105</v>
      </c>
      <c r="W3098">
        <v>107</v>
      </c>
      <c r="X3098">
        <v>107</v>
      </c>
      <c r="Y3098">
        <v>105</v>
      </c>
      <c r="Z3098">
        <v>106</v>
      </c>
      <c r="AA3098">
        <v>107</v>
      </c>
      <c r="AB3098">
        <v>108</v>
      </c>
      <c r="AC3098">
        <v>104</v>
      </c>
      <c r="AD3098">
        <v>97</v>
      </c>
      <c r="AE3098">
        <v>101</v>
      </c>
      <c r="AF3098">
        <v>106</v>
      </c>
      <c r="AG3098">
        <v>98</v>
      </c>
      <c r="AH3098">
        <v>96</v>
      </c>
      <c r="AI3098">
        <v>84</v>
      </c>
      <c r="AJ3098">
        <v>87</v>
      </c>
      <c r="AK3098">
        <v>95</v>
      </c>
      <c r="AL3098">
        <v>105</v>
      </c>
      <c r="AM3098">
        <v>112</v>
      </c>
      <c r="AN3098" s="5">
        <v>107</v>
      </c>
      <c r="AO3098" s="5">
        <v>109</v>
      </c>
      <c r="AP3098" s="5">
        <v>104</v>
      </c>
      <c r="AQ3098" s="5">
        <v>107</v>
      </c>
      <c r="AR3098" s="5">
        <v>107</v>
      </c>
      <c r="AS3098" s="5">
        <v>109</v>
      </c>
      <c r="AT3098" s="5">
        <v>107</v>
      </c>
      <c r="AU3098" s="5">
        <v>107</v>
      </c>
      <c r="AV3098" s="5">
        <v>105</v>
      </c>
      <c r="AW3098" s="5">
        <v>107</v>
      </c>
      <c r="AX3098" s="5">
        <v>104</v>
      </c>
      <c r="AY3098" s="5">
        <v>109</v>
      </c>
      <c r="AZ3098" s="5">
        <v>109</v>
      </c>
      <c r="BA3098" s="5">
        <v>109</v>
      </c>
      <c r="BB3098" s="5">
        <v>109</v>
      </c>
      <c r="BC3098" s="5">
        <v>104</v>
      </c>
      <c r="BD3098" s="5">
        <v>102</v>
      </c>
      <c r="BE3098" s="5">
        <v>104</v>
      </c>
      <c r="BF3098" s="5">
        <v>105</v>
      </c>
      <c r="BG3098" s="5">
        <v>105</v>
      </c>
      <c r="BH3098" s="5">
        <v>109</v>
      </c>
      <c r="BI3098" s="5">
        <v>111</v>
      </c>
      <c r="BJ3098" s="5">
        <v>109</v>
      </c>
      <c r="BK3098" s="5">
        <v>109</v>
      </c>
      <c r="BL3098" s="5">
        <v>111</v>
      </c>
      <c r="BM3098" s="5">
        <v>109</v>
      </c>
      <c r="BN3098" s="5">
        <v>100</v>
      </c>
      <c r="BO3098" s="5">
        <v>105</v>
      </c>
      <c r="BP3098" s="5">
        <v>107</v>
      </c>
      <c r="BQ3098" s="5">
        <v>107</v>
      </c>
      <c r="BR3098" s="5">
        <v>109</v>
      </c>
      <c r="BS3098">
        <v>109</v>
      </c>
      <c r="BT3098">
        <v>107</v>
      </c>
      <c r="BU3098">
        <v>102</v>
      </c>
      <c r="BV3098">
        <v>102</v>
      </c>
      <c r="BW3098">
        <v>102</v>
      </c>
      <c r="BX3098">
        <v>100</v>
      </c>
      <c r="BY3098">
        <v>104</v>
      </c>
      <c r="BZ3098">
        <v>107</v>
      </c>
      <c r="CA3098">
        <v>107</v>
      </c>
      <c r="CB3098">
        <v>109</v>
      </c>
      <c r="CC3098">
        <v>109</v>
      </c>
      <c r="CD3098">
        <v>107</v>
      </c>
      <c r="CE3098">
        <v>109</v>
      </c>
      <c r="CF3098">
        <v>107</v>
      </c>
      <c r="CG3098">
        <v>107</v>
      </c>
      <c r="CH3098">
        <v>107</v>
      </c>
      <c r="CI3098">
        <v>105</v>
      </c>
      <c r="CJ3098">
        <v>104</v>
      </c>
      <c r="CK3098">
        <v>100</v>
      </c>
      <c r="CL3098">
        <v>100</v>
      </c>
      <c r="CM3098">
        <v>102</v>
      </c>
      <c r="CN3098">
        <v>104</v>
      </c>
      <c r="CO3098">
        <v>105</v>
      </c>
      <c r="CP3098">
        <v>104</v>
      </c>
      <c r="CQ3098">
        <v>104</v>
      </c>
      <c r="CR3098">
        <v>104</v>
      </c>
      <c r="CS3098">
        <v>102</v>
      </c>
      <c r="CT3098">
        <v>102</v>
      </c>
      <c r="CU3098">
        <v>107</v>
      </c>
      <c r="CV3098">
        <v>109</v>
      </c>
      <c r="CW3098">
        <v>107</v>
      </c>
      <c r="CX3098" t="s">
        <v>5</v>
      </c>
      <c r="CY3098" t="s">
        <v>46</v>
      </c>
    </row>
    <row r="3099" spans="1:103" x14ac:dyDescent="0.25">
      <c r="A3099" t="s">
        <v>63</v>
      </c>
      <c r="B3099">
        <v>36.549999999999997</v>
      </c>
      <c r="C3099">
        <v>-114.45829999999999</v>
      </c>
      <c r="D3099">
        <v>1294</v>
      </c>
      <c r="E3099" t="s">
        <v>1</v>
      </c>
      <c r="F3099">
        <v>215.3</v>
      </c>
      <c r="G3099">
        <v>1996</v>
      </c>
      <c r="H3099">
        <v>8</v>
      </c>
      <c r="I3099" t="s">
        <v>260</v>
      </c>
      <c r="J3099">
        <v>104</v>
      </c>
      <c r="K3099">
        <v>109</v>
      </c>
      <c r="L3099">
        <v>112</v>
      </c>
      <c r="M3099">
        <v>113</v>
      </c>
      <c r="N3099">
        <v>114</v>
      </c>
      <c r="O3099">
        <v>113</v>
      </c>
      <c r="P3099">
        <v>114</v>
      </c>
      <c r="Q3099">
        <v>113</v>
      </c>
      <c r="R3099">
        <v>113</v>
      </c>
      <c r="S3099">
        <v>111</v>
      </c>
      <c r="T3099">
        <v>110</v>
      </c>
      <c r="U3099">
        <v>107</v>
      </c>
      <c r="V3099">
        <v>108</v>
      </c>
      <c r="W3099">
        <v>107</v>
      </c>
      <c r="X3099">
        <v>106</v>
      </c>
      <c r="Y3099">
        <v>108</v>
      </c>
      <c r="Z3099">
        <v>108</v>
      </c>
      <c r="AA3099">
        <v>109</v>
      </c>
      <c r="AB3099">
        <v>111</v>
      </c>
      <c r="AC3099">
        <v>110</v>
      </c>
      <c r="AD3099">
        <v>105</v>
      </c>
      <c r="AE3099">
        <v>103</v>
      </c>
      <c r="AF3099">
        <v>106</v>
      </c>
      <c r="AG3099">
        <v>104</v>
      </c>
      <c r="AH3099">
        <v>102</v>
      </c>
      <c r="AI3099">
        <v>95</v>
      </c>
      <c r="AJ3099">
        <v>93</v>
      </c>
      <c r="AK3099">
        <v>102</v>
      </c>
      <c r="AL3099">
        <v>106</v>
      </c>
      <c r="AM3099">
        <v>112</v>
      </c>
      <c r="AN3099" s="5">
        <v>115</v>
      </c>
      <c r="AO3099" s="5">
        <v>117</v>
      </c>
      <c r="AP3099" s="5">
        <v>115</v>
      </c>
      <c r="AQ3099" s="5">
        <v>114</v>
      </c>
      <c r="AR3099" s="5">
        <v>115</v>
      </c>
      <c r="AS3099" s="5">
        <v>116</v>
      </c>
      <c r="AT3099" s="5">
        <v>115</v>
      </c>
      <c r="AU3099" s="5">
        <v>113</v>
      </c>
      <c r="AV3099" s="5">
        <v>109</v>
      </c>
      <c r="AW3099" s="5">
        <v>107</v>
      </c>
      <c r="AX3099" s="5">
        <v>107</v>
      </c>
      <c r="AY3099" s="5">
        <v>105</v>
      </c>
      <c r="AZ3099" s="5">
        <v>110</v>
      </c>
      <c r="BA3099" s="5">
        <v>111</v>
      </c>
      <c r="BB3099" s="5">
        <v>104</v>
      </c>
      <c r="BC3099" s="5">
        <v>105</v>
      </c>
      <c r="BD3099" s="5">
        <v>106</v>
      </c>
      <c r="BE3099" s="5">
        <v>109</v>
      </c>
      <c r="BF3099" s="5">
        <v>108</v>
      </c>
      <c r="BG3099" s="5">
        <v>112</v>
      </c>
      <c r="BH3099" s="5">
        <v>111</v>
      </c>
      <c r="BI3099" s="5">
        <v>119</v>
      </c>
      <c r="BJ3099" s="5">
        <v>117</v>
      </c>
      <c r="BK3099" s="5">
        <v>116</v>
      </c>
      <c r="BL3099" s="5">
        <v>115</v>
      </c>
      <c r="BM3099" s="5">
        <v>108</v>
      </c>
      <c r="BN3099" s="5">
        <v>104</v>
      </c>
      <c r="BO3099" s="5">
        <v>107</v>
      </c>
      <c r="BP3099" s="5">
        <v>109</v>
      </c>
      <c r="BQ3099" s="5">
        <v>113</v>
      </c>
      <c r="BR3099" s="5">
        <v>115</v>
      </c>
      <c r="BS3099">
        <v>114</v>
      </c>
      <c r="BT3099">
        <v>109</v>
      </c>
      <c r="BU3099">
        <v>106</v>
      </c>
      <c r="BV3099">
        <v>103</v>
      </c>
      <c r="BW3099">
        <v>105</v>
      </c>
      <c r="BX3099">
        <v>105</v>
      </c>
      <c r="BY3099">
        <v>109</v>
      </c>
      <c r="BZ3099">
        <v>112</v>
      </c>
      <c r="CA3099">
        <v>113</v>
      </c>
      <c r="CB3099">
        <v>114</v>
      </c>
      <c r="CC3099">
        <v>115</v>
      </c>
      <c r="CD3099">
        <v>114</v>
      </c>
      <c r="CE3099">
        <v>112</v>
      </c>
      <c r="CF3099">
        <v>116</v>
      </c>
      <c r="CG3099">
        <v>109</v>
      </c>
      <c r="CH3099">
        <v>112</v>
      </c>
      <c r="CI3099">
        <v>108</v>
      </c>
      <c r="CJ3099">
        <v>106</v>
      </c>
      <c r="CK3099">
        <v>104</v>
      </c>
      <c r="CL3099">
        <v>106</v>
      </c>
      <c r="CM3099">
        <v>110</v>
      </c>
      <c r="CN3099">
        <v>111</v>
      </c>
      <c r="CO3099">
        <v>112</v>
      </c>
      <c r="CP3099">
        <v>109</v>
      </c>
      <c r="CQ3099">
        <v>111</v>
      </c>
      <c r="CR3099">
        <v>111</v>
      </c>
      <c r="CS3099">
        <v>109</v>
      </c>
      <c r="CT3099">
        <v>108</v>
      </c>
      <c r="CU3099">
        <v>114</v>
      </c>
      <c r="CV3099">
        <v>113</v>
      </c>
      <c r="CW3099">
        <v>112</v>
      </c>
      <c r="CX3099" t="s">
        <v>2</v>
      </c>
      <c r="CY3099" t="s">
        <v>64</v>
      </c>
    </row>
    <row r="3100" spans="1:103" x14ac:dyDescent="0.25">
      <c r="A3100" t="s">
        <v>185</v>
      </c>
      <c r="B3100">
        <v>36.03</v>
      </c>
      <c r="C3100">
        <v>-114.3289</v>
      </c>
      <c r="D3100">
        <v>1280</v>
      </c>
      <c r="E3100" t="s">
        <v>1</v>
      </c>
      <c r="F3100">
        <v>232.5</v>
      </c>
      <c r="G3100">
        <v>1996</v>
      </c>
      <c r="H3100">
        <v>8</v>
      </c>
      <c r="I3100" t="s">
        <v>260</v>
      </c>
      <c r="J3100">
        <v>96</v>
      </c>
      <c r="K3100">
        <v>102</v>
      </c>
      <c r="L3100">
        <v>108</v>
      </c>
      <c r="M3100">
        <v>111</v>
      </c>
      <c r="N3100">
        <v>115</v>
      </c>
      <c r="O3100">
        <v>114</v>
      </c>
      <c r="P3100">
        <v>114</v>
      </c>
      <c r="Q3100">
        <v>114</v>
      </c>
      <c r="R3100">
        <v>113</v>
      </c>
      <c r="S3100">
        <v>112</v>
      </c>
      <c r="T3100">
        <v>112</v>
      </c>
      <c r="U3100">
        <v>110</v>
      </c>
      <c r="V3100">
        <v>110</v>
      </c>
      <c r="W3100">
        <v>110</v>
      </c>
      <c r="X3100">
        <v>108</v>
      </c>
      <c r="Y3100">
        <v>109</v>
      </c>
      <c r="Z3100">
        <v>101</v>
      </c>
      <c r="AA3100">
        <v>108</v>
      </c>
      <c r="AB3100">
        <v>110</v>
      </c>
      <c r="AC3100">
        <v>111</v>
      </c>
      <c r="AD3100">
        <v>111</v>
      </c>
      <c r="AE3100">
        <v>105</v>
      </c>
      <c r="AF3100">
        <v>100</v>
      </c>
      <c r="AG3100">
        <v>106</v>
      </c>
      <c r="AH3100">
        <v>104</v>
      </c>
      <c r="AI3100">
        <v>102</v>
      </c>
      <c r="AJ3100">
        <v>93</v>
      </c>
      <c r="AK3100">
        <v>96</v>
      </c>
      <c r="AL3100">
        <v>95</v>
      </c>
      <c r="AM3100">
        <v>107</v>
      </c>
      <c r="AN3100" s="5">
        <v>111</v>
      </c>
      <c r="AO3100" s="5">
        <v>114</v>
      </c>
      <c r="AP3100" s="5">
        <v>116</v>
      </c>
      <c r="AQ3100" s="5">
        <v>113</v>
      </c>
      <c r="AR3100" s="5">
        <v>111</v>
      </c>
      <c r="AS3100" s="5">
        <v>115</v>
      </c>
      <c r="AT3100" s="5">
        <v>115</v>
      </c>
      <c r="AU3100" s="5">
        <v>108</v>
      </c>
      <c r="AV3100" s="5">
        <v>113</v>
      </c>
      <c r="AW3100" s="5">
        <v>107</v>
      </c>
      <c r="AX3100" s="5">
        <v>108</v>
      </c>
      <c r="AY3100" s="5">
        <v>106</v>
      </c>
      <c r="AZ3100" s="5">
        <v>105</v>
      </c>
      <c r="BA3100" s="5">
        <v>110</v>
      </c>
      <c r="BB3100" s="5">
        <v>106</v>
      </c>
      <c r="BC3100" s="5">
        <v>106</v>
      </c>
      <c r="BD3100" s="5">
        <v>107</v>
      </c>
      <c r="BE3100" s="5">
        <v>108</v>
      </c>
      <c r="BF3100" s="5">
        <v>110</v>
      </c>
      <c r="BG3100" s="5">
        <v>112</v>
      </c>
      <c r="BH3100" s="5">
        <v>112</v>
      </c>
      <c r="BI3100" s="5">
        <v>115</v>
      </c>
      <c r="BJ3100" s="5">
        <v>114</v>
      </c>
      <c r="BK3100" s="5">
        <v>114</v>
      </c>
      <c r="BL3100" s="5">
        <v>118</v>
      </c>
      <c r="BM3100" s="5">
        <v>116</v>
      </c>
      <c r="BN3100" s="5">
        <v>116</v>
      </c>
      <c r="BO3100" s="5">
        <v>103</v>
      </c>
      <c r="BP3100" s="5">
        <v>104</v>
      </c>
      <c r="BQ3100" s="5">
        <v>109</v>
      </c>
      <c r="BR3100" s="5">
        <v>113</v>
      </c>
      <c r="BS3100">
        <v>115</v>
      </c>
      <c r="BT3100">
        <v>115</v>
      </c>
      <c r="BU3100">
        <v>109</v>
      </c>
      <c r="BV3100">
        <v>108</v>
      </c>
      <c r="BW3100">
        <v>104</v>
      </c>
      <c r="BX3100">
        <v>105</v>
      </c>
      <c r="BY3100">
        <v>105</v>
      </c>
      <c r="BZ3100">
        <v>109</v>
      </c>
      <c r="CA3100">
        <v>110</v>
      </c>
      <c r="CB3100">
        <v>110</v>
      </c>
      <c r="CC3100">
        <v>112</v>
      </c>
      <c r="CD3100">
        <v>114</v>
      </c>
      <c r="CE3100">
        <v>111</v>
      </c>
      <c r="CF3100">
        <v>114</v>
      </c>
      <c r="CG3100">
        <v>113</v>
      </c>
      <c r="CH3100">
        <v>106</v>
      </c>
      <c r="CI3100">
        <v>110</v>
      </c>
      <c r="CJ3100">
        <v>110</v>
      </c>
      <c r="CK3100">
        <v>107</v>
      </c>
      <c r="CL3100">
        <v>107</v>
      </c>
      <c r="CM3100">
        <v>107</v>
      </c>
      <c r="CN3100">
        <v>106</v>
      </c>
      <c r="CO3100">
        <v>108</v>
      </c>
      <c r="CP3100">
        <v>108</v>
      </c>
      <c r="CQ3100">
        <v>106</v>
      </c>
      <c r="CR3100">
        <v>107</v>
      </c>
      <c r="CS3100">
        <v>108</v>
      </c>
      <c r="CT3100">
        <v>109</v>
      </c>
      <c r="CU3100">
        <v>108</v>
      </c>
      <c r="CV3100">
        <v>112</v>
      </c>
      <c r="CW3100">
        <v>110</v>
      </c>
      <c r="CX3100" t="s">
        <v>122</v>
      </c>
      <c r="CY3100" t="s">
        <v>186</v>
      </c>
    </row>
    <row r="3101" spans="1:103" x14ac:dyDescent="0.25">
      <c r="A3101" t="s">
        <v>187</v>
      </c>
      <c r="B3101">
        <v>36.141399999999997</v>
      </c>
      <c r="C3101">
        <v>-114.72750000000001</v>
      </c>
      <c r="D3101">
        <v>1270</v>
      </c>
      <c r="E3101" t="s">
        <v>1</v>
      </c>
      <c r="F3101">
        <v>194.9</v>
      </c>
      <c r="G3101">
        <v>1996</v>
      </c>
      <c r="H3101">
        <v>8</v>
      </c>
      <c r="I3101" t="s">
        <v>260</v>
      </c>
      <c r="J3101">
        <v>102</v>
      </c>
      <c r="K3101">
        <v>108</v>
      </c>
      <c r="L3101">
        <v>110</v>
      </c>
      <c r="M3101">
        <v>116</v>
      </c>
      <c r="N3101">
        <v>114</v>
      </c>
      <c r="O3101">
        <v>111</v>
      </c>
      <c r="P3101">
        <v>112</v>
      </c>
      <c r="Q3101">
        <v>110</v>
      </c>
      <c r="R3101">
        <v>111</v>
      </c>
      <c r="S3101">
        <v>111</v>
      </c>
      <c r="T3101">
        <v>108</v>
      </c>
      <c r="U3101">
        <v>105</v>
      </c>
      <c r="V3101">
        <v>106</v>
      </c>
      <c r="W3101">
        <v>109</v>
      </c>
      <c r="X3101">
        <v>106</v>
      </c>
      <c r="Y3101">
        <v>105</v>
      </c>
      <c r="Z3101">
        <v>104</v>
      </c>
      <c r="AA3101">
        <v>109</v>
      </c>
      <c r="AB3101">
        <v>110</v>
      </c>
      <c r="AC3101">
        <v>108</v>
      </c>
      <c r="AD3101">
        <v>104</v>
      </c>
      <c r="AE3101">
        <v>101</v>
      </c>
      <c r="AF3101">
        <v>105</v>
      </c>
      <c r="AG3101">
        <v>102</v>
      </c>
      <c r="AH3101">
        <v>100</v>
      </c>
      <c r="AI3101">
        <v>91</v>
      </c>
      <c r="AJ3101">
        <v>92</v>
      </c>
      <c r="AK3101">
        <v>96</v>
      </c>
      <c r="AL3101">
        <v>108</v>
      </c>
      <c r="AM3101">
        <v>112</v>
      </c>
      <c r="AN3101" s="5">
        <v>114</v>
      </c>
      <c r="AO3101" s="5">
        <v>116</v>
      </c>
      <c r="AP3101" s="5">
        <v>111</v>
      </c>
      <c r="AQ3101" s="5">
        <v>112</v>
      </c>
      <c r="AR3101" s="5">
        <v>110</v>
      </c>
      <c r="AS3101" s="5">
        <v>115</v>
      </c>
      <c r="AT3101" s="5">
        <v>109</v>
      </c>
      <c r="AU3101" s="5">
        <v>110</v>
      </c>
      <c r="AV3101" s="5">
        <v>105</v>
      </c>
      <c r="AW3101" s="5">
        <v>109</v>
      </c>
      <c r="AX3101" s="5">
        <v>110</v>
      </c>
      <c r="AY3101" s="5">
        <v>103</v>
      </c>
      <c r="AZ3101" s="5">
        <v>109</v>
      </c>
      <c r="BA3101" s="5">
        <v>110</v>
      </c>
      <c r="BB3101" s="5">
        <v>102</v>
      </c>
      <c r="BC3101" s="5">
        <v>104</v>
      </c>
      <c r="BD3101" s="5">
        <v>105</v>
      </c>
      <c r="BE3101" s="5">
        <v>108</v>
      </c>
      <c r="BF3101" s="5">
        <v>111</v>
      </c>
      <c r="BG3101" s="5">
        <v>114</v>
      </c>
      <c r="BH3101" s="5">
        <v>113</v>
      </c>
      <c r="BI3101" s="5">
        <v>116</v>
      </c>
      <c r="BJ3101" s="5">
        <v>117</v>
      </c>
      <c r="BK3101" s="5">
        <v>117</v>
      </c>
      <c r="BL3101" s="5">
        <v>112</v>
      </c>
      <c r="BM3101" s="5">
        <v>108</v>
      </c>
      <c r="BN3101" s="5">
        <v>102</v>
      </c>
      <c r="BO3101" s="5">
        <v>105</v>
      </c>
      <c r="BP3101" s="5">
        <v>109</v>
      </c>
      <c r="BQ3101" s="5">
        <v>114</v>
      </c>
      <c r="BR3101" s="5">
        <v>117</v>
      </c>
      <c r="BS3101">
        <v>111</v>
      </c>
      <c r="BT3101">
        <v>106</v>
      </c>
      <c r="BU3101">
        <v>107</v>
      </c>
      <c r="BV3101">
        <v>103</v>
      </c>
      <c r="BW3101">
        <v>102</v>
      </c>
      <c r="BX3101">
        <v>104</v>
      </c>
      <c r="BY3101">
        <v>109</v>
      </c>
      <c r="BZ3101">
        <v>112</v>
      </c>
      <c r="CA3101">
        <v>111</v>
      </c>
      <c r="CB3101">
        <v>112</v>
      </c>
      <c r="CC3101">
        <v>115</v>
      </c>
      <c r="CD3101">
        <v>112</v>
      </c>
      <c r="CE3101">
        <v>116</v>
      </c>
      <c r="CF3101">
        <v>114</v>
      </c>
      <c r="CG3101">
        <v>114</v>
      </c>
      <c r="CH3101">
        <v>111</v>
      </c>
      <c r="CI3101">
        <v>107</v>
      </c>
      <c r="CJ3101">
        <v>106</v>
      </c>
      <c r="CK3101">
        <v>103</v>
      </c>
      <c r="CL3101">
        <v>107</v>
      </c>
      <c r="CM3101">
        <v>109</v>
      </c>
      <c r="CN3101">
        <v>110</v>
      </c>
      <c r="CO3101">
        <v>110</v>
      </c>
      <c r="CP3101">
        <v>108</v>
      </c>
      <c r="CQ3101">
        <v>108</v>
      </c>
      <c r="CR3101">
        <v>109</v>
      </c>
      <c r="CS3101">
        <v>107</v>
      </c>
      <c r="CT3101">
        <v>109</v>
      </c>
      <c r="CU3101">
        <v>111</v>
      </c>
      <c r="CV3101">
        <v>111</v>
      </c>
      <c r="CW3101">
        <v>112</v>
      </c>
      <c r="CX3101" t="s">
        <v>2</v>
      </c>
      <c r="CY3101" t="s">
        <v>188</v>
      </c>
    </row>
    <row r="3102" spans="1:103" x14ac:dyDescent="0.25">
      <c r="A3102" t="s">
        <v>195</v>
      </c>
      <c r="B3102">
        <v>36.309199999999997</v>
      </c>
      <c r="C3102">
        <v>-114.4256</v>
      </c>
      <c r="D3102">
        <v>1250</v>
      </c>
      <c r="E3102" t="s">
        <v>1</v>
      </c>
      <c r="F3102">
        <v>219</v>
      </c>
      <c r="G3102">
        <v>1996</v>
      </c>
      <c r="H3102">
        <v>8</v>
      </c>
      <c r="I3102" t="s">
        <v>260</v>
      </c>
      <c r="J3102">
        <v>94</v>
      </c>
      <c r="K3102">
        <v>101</v>
      </c>
      <c r="M3102">
        <v>110</v>
      </c>
      <c r="N3102">
        <v>114</v>
      </c>
      <c r="O3102">
        <v>114</v>
      </c>
      <c r="P3102">
        <v>109</v>
      </c>
      <c r="Q3102">
        <v>110</v>
      </c>
      <c r="R3102">
        <v>112</v>
      </c>
      <c r="S3102">
        <v>108</v>
      </c>
      <c r="T3102">
        <v>108</v>
      </c>
      <c r="U3102">
        <v>106</v>
      </c>
      <c r="V3102">
        <v>108</v>
      </c>
      <c r="W3102">
        <v>109</v>
      </c>
      <c r="X3102">
        <v>104</v>
      </c>
      <c r="Y3102">
        <v>106</v>
      </c>
      <c r="Z3102">
        <v>108</v>
      </c>
      <c r="AA3102">
        <v>105</v>
      </c>
      <c r="AB3102">
        <v>109</v>
      </c>
      <c r="AC3102">
        <v>111</v>
      </c>
      <c r="AD3102">
        <v>107</v>
      </c>
      <c r="AE3102">
        <v>103</v>
      </c>
      <c r="AF3102">
        <v>99</v>
      </c>
      <c r="AG3102">
        <v>105</v>
      </c>
      <c r="AH3102">
        <v>101</v>
      </c>
      <c r="AI3102">
        <v>102</v>
      </c>
      <c r="AJ3102">
        <v>94</v>
      </c>
      <c r="AK3102">
        <v>93</v>
      </c>
      <c r="AL3102">
        <v>95</v>
      </c>
      <c r="AM3102">
        <v>108</v>
      </c>
      <c r="AN3102" s="5">
        <v>110</v>
      </c>
      <c r="AO3102" s="5">
        <v>111</v>
      </c>
      <c r="AP3102" s="5">
        <v>114</v>
      </c>
      <c r="AQ3102" s="5">
        <v>114</v>
      </c>
      <c r="AR3102" s="5">
        <v>109</v>
      </c>
      <c r="AS3102" s="5">
        <v>117</v>
      </c>
      <c r="AT3102" s="5">
        <v>117</v>
      </c>
      <c r="AU3102" s="5">
        <v>111</v>
      </c>
      <c r="AV3102" s="5">
        <v>110</v>
      </c>
      <c r="AW3102" s="5">
        <v>108</v>
      </c>
      <c r="AX3102" s="5">
        <v>108</v>
      </c>
      <c r="AY3102" s="5">
        <v>107</v>
      </c>
      <c r="AZ3102" s="5">
        <v>105</v>
      </c>
      <c r="BA3102" s="5">
        <v>108</v>
      </c>
      <c r="BB3102" s="5">
        <v>108</v>
      </c>
      <c r="BC3102" s="5">
        <v>104</v>
      </c>
      <c r="BD3102" s="5">
        <v>104</v>
      </c>
      <c r="BE3102" s="5">
        <v>106</v>
      </c>
      <c r="BF3102" s="5">
        <v>107</v>
      </c>
      <c r="BG3102" s="5">
        <v>111</v>
      </c>
      <c r="BH3102" s="5">
        <v>109</v>
      </c>
      <c r="BI3102" s="5">
        <v>110</v>
      </c>
      <c r="BJ3102" s="5">
        <v>112</v>
      </c>
      <c r="BK3102" s="5">
        <v>114</v>
      </c>
      <c r="BL3102" s="5">
        <v>115</v>
      </c>
      <c r="BM3102" s="5">
        <v>112</v>
      </c>
      <c r="BN3102" s="5">
        <v>111</v>
      </c>
      <c r="BO3102" s="5">
        <v>113</v>
      </c>
      <c r="BP3102" s="5">
        <v>112</v>
      </c>
      <c r="BQ3102" s="5">
        <v>108</v>
      </c>
      <c r="BR3102" s="5">
        <v>111</v>
      </c>
      <c r="BS3102">
        <v>115</v>
      </c>
      <c r="BT3102">
        <v>112</v>
      </c>
      <c r="BU3102">
        <v>105</v>
      </c>
      <c r="BV3102">
        <v>106</v>
      </c>
      <c r="BY3102">
        <v>105</v>
      </c>
      <c r="CA3102">
        <v>110</v>
      </c>
      <c r="CB3102">
        <v>109</v>
      </c>
      <c r="CC3102">
        <v>109</v>
      </c>
      <c r="CD3102">
        <v>111</v>
      </c>
      <c r="CE3102">
        <v>112</v>
      </c>
      <c r="CF3102">
        <v>114</v>
      </c>
      <c r="CG3102">
        <v>112</v>
      </c>
      <c r="CH3102">
        <v>106</v>
      </c>
      <c r="CI3102">
        <v>108</v>
      </c>
      <c r="CK3102">
        <v>108</v>
      </c>
      <c r="CL3102">
        <v>104</v>
      </c>
      <c r="CM3102">
        <v>104</v>
      </c>
      <c r="CN3102">
        <v>106</v>
      </c>
      <c r="CO3102">
        <v>106</v>
      </c>
      <c r="CP3102">
        <v>107</v>
      </c>
      <c r="CQ3102">
        <v>105</v>
      </c>
      <c r="CR3102">
        <v>105</v>
      </c>
      <c r="CS3102">
        <v>108</v>
      </c>
      <c r="CT3102">
        <v>105</v>
      </c>
      <c r="CU3102">
        <v>105</v>
      </c>
      <c r="CV3102">
        <v>110</v>
      </c>
      <c r="CW3102">
        <v>108</v>
      </c>
      <c r="CX3102" t="s">
        <v>2</v>
      </c>
      <c r="CY3102" t="s">
        <v>196</v>
      </c>
    </row>
    <row r="3103" spans="1:103" x14ac:dyDescent="0.25">
      <c r="A3103" t="s">
        <v>183</v>
      </c>
      <c r="B3103">
        <v>35.053100000000001</v>
      </c>
      <c r="C3103">
        <v>-116.07940000000001</v>
      </c>
      <c r="D3103">
        <v>950</v>
      </c>
      <c r="E3103" t="s">
        <v>1</v>
      </c>
      <c r="F3103">
        <v>171.9</v>
      </c>
      <c r="G3103">
        <v>1996</v>
      </c>
      <c r="H3103">
        <v>8</v>
      </c>
      <c r="I3103" t="s">
        <v>260</v>
      </c>
      <c r="J3103">
        <v>106</v>
      </c>
      <c r="K3103">
        <v>111</v>
      </c>
      <c r="L3103">
        <v>114</v>
      </c>
      <c r="M3103">
        <v>116</v>
      </c>
      <c r="N3103">
        <v>115</v>
      </c>
      <c r="O3103">
        <v>112</v>
      </c>
      <c r="P3103">
        <v>111</v>
      </c>
      <c r="Q3103">
        <v>112</v>
      </c>
      <c r="R3103">
        <v>113</v>
      </c>
      <c r="S3103">
        <v>113</v>
      </c>
      <c r="T3103">
        <v>109</v>
      </c>
      <c r="U3103">
        <v>108</v>
      </c>
      <c r="V3103">
        <v>108</v>
      </c>
      <c r="W3103">
        <v>108</v>
      </c>
      <c r="X3103">
        <v>108</v>
      </c>
      <c r="Y3103">
        <v>108</v>
      </c>
      <c r="Z3103">
        <v>108</v>
      </c>
      <c r="AA3103">
        <v>110</v>
      </c>
      <c r="AB3103">
        <v>110</v>
      </c>
      <c r="AC3103">
        <v>107</v>
      </c>
      <c r="AD3103">
        <v>102</v>
      </c>
      <c r="AE3103">
        <v>102</v>
      </c>
      <c r="AF3103">
        <v>106</v>
      </c>
      <c r="AG3103">
        <v>105</v>
      </c>
      <c r="AH3103">
        <v>97</v>
      </c>
      <c r="AI3103">
        <v>86</v>
      </c>
      <c r="AJ3103">
        <v>88</v>
      </c>
      <c r="AK3103">
        <v>99</v>
      </c>
      <c r="AL3103">
        <v>109</v>
      </c>
      <c r="AM3103">
        <v>113</v>
      </c>
      <c r="AN3103" s="5">
        <v>116</v>
      </c>
      <c r="AO3103" s="5">
        <v>118</v>
      </c>
      <c r="AP3103" s="5">
        <v>113</v>
      </c>
      <c r="AQ3103" s="5">
        <v>113</v>
      </c>
      <c r="AR3103" s="5">
        <v>115</v>
      </c>
      <c r="AS3103" s="5">
        <v>115</v>
      </c>
      <c r="AT3103" s="5">
        <v>112</v>
      </c>
      <c r="AU3103" s="5">
        <v>113</v>
      </c>
      <c r="AV3103" s="5">
        <v>107</v>
      </c>
      <c r="AW3103" s="5">
        <v>110</v>
      </c>
      <c r="AX3103" s="5">
        <v>112</v>
      </c>
      <c r="AY3103" s="5">
        <v>113</v>
      </c>
      <c r="AZ3103" s="5">
        <v>113</v>
      </c>
      <c r="BA3103" s="5">
        <v>111</v>
      </c>
      <c r="BB3103" s="5">
        <v>107</v>
      </c>
      <c r="BC3103" s="5">
        <v>108</v>
      </c>
      <c r="BD3103" s="5">
        <v>111</v>
      </c>
      <c r="BE3103" s="5">
        <v>111</v>
      </c>
      <c r="BF3103" s="5">
        <v>111</v>
      </c>
      <c r="BG3103" s="5">
        <v>115</v>
      </c>
      <c r="BH3103" s="5">
        <v>115</v>
      </c>
      <c r="BI3103" s="5">
        <v>114</v>
      </c>
      <c r="BJ3103" s="5">
        <v>117</v>
      </c>
      <c r="BK3103" s="5">
        <v>119</v>
      </c>
      <c r="BL3103" s="5">
        <v>117</v>
      </c>
      <c r="BM3103" s="5">
        <v>110</v>
      </c>
      <c r="BN3103" s="5">
        <v>106</v>
      </c>
      <c r="BO3103" s="5">
        <v>112</v>
      </c>
      <c r="BP3103" s="5">
        <v>115</v>
      </c>
      <c r="BQ3103" s="5">
        <v>115</v>
      </c>
      <c r="BR3103" s="5">
        <v>117</v>
      </c>
      <c r="BS3103">
        <v>117</v>
      </c>
      <c r="BT3103">
        <v>112</v>
      </c>
      <c r="BU3103">
        <v>108</v>
      </c>
      <c r="BV3103">
        <v>106</v>
      </c>
      <c r="BW3103">
        <v>106</v>
      </c>
      <c r="BX3103">
        <v>103</v>
      </c>
      <c r="BY3103">
        <v>112</v>
      </c>
      <c r="BZ3103">
        <v>113</v>
      </c>
      <c r="CA3103">
        <v>115</v>
      </c>
      <c r="CB3103">
        <v>116</v>
      </c>
      <c r="CC3103">
        <v>115</v>
      </c>
      <c r="CD3103">
        <v>115</v>
      </c>
      <c r="CE3103">
        <v>117</v>
      </c>
      <c r="CF3103">
        <v>116</v>
      </c>
      <c r="CG3103">
        <v>113</v>
      </c>
      <c r="CH3103">
        <v>113</v>
      </c>
      <c r="CI3103">
        <v>112</v>
      </c>
      <c r="CJ3103">
        <v>109</v>
      </c>
      <c r="CK3103">
        <v>105</v>
      </c>
      <c r="CL3103">
        <v>105</v>
      </c>
      <c r="CM3103">
        <v>109</v>
      </c>
      <c r="CN3103">
        <v>112</v>
      </c>
      <c r="CO3103">
        <v>110</v>
      </c>
      <c r="CP3103">
        <v>113</v>
      </c>
      <c r="CQ3103">
        <v>113</v>
      </c>
      <c r="CR3103">
        <v>111</v>
      </c>
      <c r="CS3103">
        <v>110</v>
      </c>
      <c r="CT3103">
        <v>110</v>
      </c>
      <c r="CU3103">
        <v>117</v>
      </c>
      <c r="CV3103">
        <v>118</v>
      </c>
      <c r="CW3103">
        <v>116</v>
      </c>
      <c r="CX3103" t="s">
        <v>5</v>
      </c>
      <c r="CY3103" t="s">
        <v>184</v>
      </c>
    </row>
    <row r="3104" spans="1:103" x14ac:dyDescent="0.25">
      <c r="A3104" t="s">
        <v>140</v>
      </c>
      <c r="B3104">
        <v>35.868600000000001</v>
      </c>
      <c r="C3104">
        <v>-114.6611</v>
      </c>
      <c r="D3104">
        <v>740</v>
      </c>
      <c r="E3104" t="s">
        <v>1</v>
      </c>
      <c r="F3104">
        <v>208.6</v>
      </c>
      <c r="G3104">
        <v>1996</v>
      </c>
      <c r="H3104">
        <v>8</v>
      </c>
      <c r="I3104" t="s">
        <v>260</v>
      </c>
      <c r="J3104">
        <v>104</v>
      </c>
      <c r="K3104">
        <v>105</v>
      </c>
      <c r="L3104">
        <v>111</v>
      </c>
      <c r="M3104">
        <v>114</v>
      </c>
      <c r="N3104">
        <v>118</v>
      </c>
      <c r="O3104">
        <v>116</v>
      </c>
      <c r="P3104">
        <v>114</v>
      </c>
      <c r="Q3104">
        <v>113</v>
      </c>
      <c r="R3104">
        <v>115</v>
      </c>
      <c r="S3104">
        <v>115</v>
      </c>
      <c r="T3104">
        <v>114</v>
      </c>
      <c r="U3104">
        <v>112</v>
      </c>
      <c r="V3104">
        <v>109</v>
      </c>
      <c r="W3104">
        <v>110</v>
      </c>
      <c r="X3104">
        <v>111</v>
      </c>
      <c r="Y3104">
        <v>111</v>
      </c>
      <c r="Z3104">
        <v>111</v>
      </c>
      <c r="AA3104">
        <v>112</v>
      </c>
      <c r="AB3104">
        <v>113</v>
      </c>
      <c r="AC3104">
        <v>115</v>
      </c>
      <c r="AD3104">
        <v>113</v>
      </c>
      <c r="AE3104">
        <v>108</v>
      </c>
      <c r="AF3104">
        <v>104</v>
      </c>
      <c r="AG3104">
        <v>105</v>
      </c>
      <c r="AH3104">
        <v>106</v>
      </c>
      <c r="AI3104">
        <v>108</v>
      </c>
      <c r="AJ3104">
        <v>96</v>
      </c>
      <c r="AK3104">
        <v>96</v>
      </c>
      <c r="AL3104">
        <v>100</v>
      </c>
      <c r="AM3104">
        <v>112</v>
      </c>
      <c r="AN3104" s="5">
        <v>116</v>
      </c>
      <c r="AO3104" s="5">
        <v>117</v>
      </c>
      <c r="AP3104" s="5">
        <v>118</v>
      </c>
      <c r="AQ3104" s="5">
        <v>115</v>
      </c>
      <c r="AR3104" s="5">
        <v>115</v>
      </c>
      <c r="AS3104" s="5">
        <v>119</v>
      </c>
      <c r="AT3104" s="5">
        <v>117</v>
      </c>
      <c r="AU3104" s="5">
        <v>114</v>
      </c>
      <c r="AV3104" s="5">
        <v>115</v>
      </c>
      <c r="AW3104" s="5">
        <v>113</v>
      </c>
      <c r="AX3104" s="5">
        <v>104</v>
      </c>
      <c r="AY3104" s="5">
        <v>111</v>
      </c>
      <c r="AZ3104" s="5">
        <v>111</v>
      </c>
      <c r="BA3104" s="5">
        <v>114</v>
      </c>
      <c r="BB3104" s="5">
        <v>113</v>
      </c>
      <c r="BC3104" s="5">
        <v>105</v>
      </c>
      <c r="BD3104" s="5">
        <v>108</v>
      </c>
      <c r="BE3104" s="5">
        <v>111</v>
      </c>
      <c r="BF3104" s="5">
        <v>113</v>
      </c>
      <c r="BG3104" s="5">
        <v>115</v>
      </c>
      <c r="BH3104" s="5">
        <v>116</v>
      </c>
      <c r="BI3104" s="5">
        <v>116</v>
      </c>
      <c r="BJ3104" s="5">
        <v>119</v>
      </c>
      <c r="BK3104" s="5">
        <v>122</v>
      </c>
      <c r="BL3104" s="5">
        <v>121</v>
      </c>
      <c r="BM3104" s="5">
        <v>117</v>
      </c>
      <c r="BN3104" s="5">
        <v>110</v>
      </c>
      <c r="BO3104" s="5">
        <v>107</v>
      </c>
      <c r="BP3104" s="5">
        <v>106</v>
      </c>
      <c r="BQ3104" s="5">
        <v>113</v>
      </c>
      <c r="BR3104" s="5">
        <v>117</v>
      </c>
      <c r="BS3104">
        <v>119</v>
      </c>
      <c r="BT3104">
        <v>116</v>
      </c>
      <c r="BU3104">
        <v>112</v>
      </c>
      <c r="BV3104">
        <v>112</v>
      </c>
      <c r="BW3104">
        <v>107</v>
      </c>
      <c r="BX3104">
        <v>107</v>
      </c>
      <c r="BY3104">
        <v>107</v>
      </c>
      <c r="BZ3104">
        <v>112</v>
      </c>
      <c r="CA3104">
        <v>115</v>
      </c>
      <c r="CB3104">
        <v>115</v>
      </c>
      <c r="CC3104">
        <v>116</v>
      </c>
      <c r="CD3104">
        <v>116</v>
      </c>
      <c r="CE3104">
        <v>118</v>
      </c>
      <c r="CF3104">
        <v>118</v>
      </c>
      <c r="CG3104">
        <v>118</v>
      </c>
      <c r="CH3104">
        <v>107</v>
      </c>
      <c r="CI3104">
        <v>114</v>
      </c>
      <c r="CJ3104">
        <v>112</v>
      </c>
      <c r="CK3104">
        <v>110</v>
      </c>
      <c r="CL3104">
        <v>107</v>
      </c>
      <c r="CM3104">
        <v>111</v>
      </c>
      <c r="CN3104">
        <v>111</v>
      </c>
      <c r="CO3104">
        <v>114</v>
      </c>
      <c r="CP3104">
        <v>112</v>
      </c>
      <c r="CQ3104">
        <v>110</v>
      </c>
      <c r="CR3104">
        <v>113</v>
      </c>
      <c r="CS3104">
        <v>112</v>
      </c>
      <c r="CT3104">
        <v>112</v>
      </c>
      <c r="CU3104">
        <v>112</v>
      </c>
      <c r="CV3104">
        <v>116</v>
      </c>
      <c r="CW3104">
        <v>116</v>
      </c>
      <c r="CX3104" t="s">
        <v>122</v>
      </c>
      <c r="CY3104" t="s">
        <v>141</v>
      </c>
    </row>
    <row r="3105" spans="1:103" x14ac:dyDescent="0.25">
      <c r="A3105" t="s">
        <v>117</v>
      </c>
      <c r="B3105">
        <v>36.462499999999999</v>
      </c>
      <c r="C3105">
        <v>-116.8672</v>
      </c>
      <c r="D3105">
        <v>-194</v>
      </c>
      <c r="E3105" t="s">
        <v>1</v>
      </c>
      <c r="F3105">
        <v>0</v>
      </c>
      <c r="G3105">
        <v>1996</v>
      </c>
      <c r="H3105">
        <v>8</v>
      </c>
      <c r="I3105" t="s">
        <v>260</v>
      </c>
      <c r="J3105">
        <v>111</v>
      </c>
      <c r="K3105">
        <v>116</v>
      </c>
      <c r="L3105">
        <v>120</v>
      </c>
      <c r="M3105">
        <v>122</v>
      </c>
      <c r="N3105">
        <v>121</v>
      </c>
      <c r="O3105">
        <v>121</v>
      </c>
      <c r="P3105">
        <v>120</v>
      </c>
      <c r="Q3105">
        <v>119</v>
      </c>
      <c r="R3105">
        <v>119</v>
      </c>
      <c r="S3105">
        <v>119</v>
      </c>
      <c r="T3105">
        <v>113</v>
      </c>
      <c r="U3105">
        <v>111</v>
      </c>
      <c r="V3105">
        <v>112</v>
      </c>
      <c r="W3105">
        <v>114</v>
      </c>
      <c r="X3105">
        <v>114</v>
      </c>
      <c r="Y3105">
        <v>114</v>
      </c>
      <c r="Z3105">
        <v>114</v>
      </c>
      <c r="AA3105">
        <v>113</v>
      </c>
      <c r="AB3105">
        <v>116</v>
      </c>
      <c r="AC3105">
        <v>115</v>
      </c>
      <c r="AD3105">
        <v>110</v>
      </c>
      <c r="AE3105">
        <v>108</v>
      </c>
      <c r="AF3105">
        <v>113</v>
      </c>
      <c r="AG3105">
        <v>112</v>
      </c>
      <c r="AH3105">
        <v>105</v>
      </c>
      <c r="AI3105">
        <v>92</v>
      </c>
      <c r="AJ3105">
        <v>95</v>
      </c>
      <c r="AK3105">
        <v>105</v>
      </c>
      <c r="AL3105">
        <v>115</v>
      </c>
      <c r="AM3105">
        <v>119</v>
      </c>
      <c r="AN3105" s="5">
        <v>121</v>
      </c>
      <c r="AO3105" s="5">
        <v>125</v>
      </c>
      <c r="AP3105" s="5">
        <v>122</v>
      </c>
      <c r="AQ3105" s="5">
        <v>120</v>
      </c>
      <c r="AR3105" s="5">
        <v>118</v>
      </c>
      <c r="AS3105" s="5">
        <v>123</v>
      </c>
      <c r="AT3105" s="5">
        <v>122</v>
      </c>
      <c r="AU3105" s="5">
        <v>121</v>
      </c>
      <c r="AV3105" s="5">
        <v>119</v>
      </c>
      <c r="AW3105" s="5">
        <v>119</v>
      </c>
      <c r="AX3105" s="5">
        <v>117</v>
      </c>
      <c r="AY3105" s="5">
        <v>120</v>
      </c>
      <c r="AZ3105" s="5">
        <v>120</v>
      </c>
      <c r="BA3105" s="5">
        <v>122</v>
      </c>
      <c r="BB3105" s="5">
        <v>121</v>
      </c>
      <c r="BC3105" s="5">
        <v>115</v>
      </c>
      <c r="BD3105" s="5">
        <v>113</v>
      </c>
      <c r="BE3105" s="5">
        <v>117</v>
      </c>
      <c r="BF3105" s="5">
        <v>117</v>
      </c>
      <c r="BG3105" s="5">
        <v>120</v>
      </c>
      <c r="BH3105" s="5">
        <v>123</v>
      </c>
      <c r="BI3105" s="5">
        <v>124</v>
      </c>
      <c r="BJ3105" s="5">
        <v>124</v>
      </c>
      <c r="BK3105" s="5">
        <v>124</v>
      </c>
      <c r="BL3105" s="5">
        <v>125</v>
      </c>
      <c r="BM3105" s="5">
        <v>120</v>
      </c>
      <c r="BN3105" s="5">
        <v>110</v>
      </c>
      <c r="BO3105" s="5">
        <v>118</v>
      </c>
      <c r="BP3105" s="5">
        <v>119</v>
      </c>
      <c r="BQ3105" s="5">
        <v>123</v>
      </c>
      <c r="BR3105" s="5">
        <v>124</v>
      </c>
      <c r="BS3105">
        <v>125</v>
      </c>
      <c r="BT3105">
        <v>120</v>
      </c>
      <c r="BU3105">
        <v>115</v>
      </c>
      <c r="BV3105">
        <v>113</v>
      </c>
      <c r="BW3105">
        <v>113</v>
      </c>
      <c r="BX3105">
        <v>112</v>
      </c>
      <c r="BY3105">
        <v>118</v>
      </c>
      <c r="BZ3105">
        <v>121</v>
      </c>
      <c r="CA3105">
        <v>122</v>
      </c>
      <c r="CB3105">
        <v>124</v>
      </c>
      <c r="CC3105">
        <v>124</v>
      </c>
      <c r="CD3105">
        <v>124</v>
      </c>
      <c r="CE3105">
        <v>125</v>
      </c>
      <c r="CF3105">
        <v>123</v>
      </c>
      <c r="CG3105">
        <v>122</v>
      </c>
      <c r="CH3105">
        <v>121</v>
      </c>
      <c r="CI3105">
        <v>119</v>
      </c>
      <c r="CJ3105">
        <v>112</v>
      </c>
      <c r="CK3105">
        <v>111</v>
      </c>
      <c r="CL3105">
        <v>110</v>
      </c>
      <c r="CM3105">
        <v>113</v>
      </c>
      <c r="CN3105">
        <v>118</v>
      </c>
      <c r="CO3105">
        <v>112</v>
      </c>
      <c r="CP3105">
        <v>118</v>
      </c>
      <c r="CQ3105">
        <v>118</v>
      </c>
      <c r="CR3105">
        <v>118</v>
      </c>
      <c r="CS3105">
        <v>115</v>
      </c>
      <c r="CT3105">
        <v>114</v>
      </c>
      <c r="CU3105">
        <v>120</v>
      </c>
      <c r="CV3105">
        <v>123</v>
      </c>
      <c r="CW3105">
        <v>121</v>
      </c>
      <c r="CX3105" t="s">
        <v>5</v>
      </c>
      <c r="CY3105" t="s">
        <v>118</v>
      </c>
    </row>
    <row r="3106" spans="1:103" x14ac:dyDescent="0.25">
      <c r="BS3106" cm="1">
        <f t="array" ref="BS3106">SUMPRODUCT(--(MOD(AN3105:BR3105,5)=0))</f>
        <v>9</v>
      </c>
      <c r="BT3106">
        <f>AVERAGE(AN3105:BR3105)</f>
        <v>120.19354838709677</v>
      </c>
    </row>
    <row r="3107" spans="1:103" x14ac:dyDescent="0.25">
      <c r="D3107" s="5">
        <f>AVERAGE(D3051:D3104)</f>
        <v>3434.1851851851852</v>
      </c>
      <c r="AN3107" s="5">
        <f>AVERAGE(AN3051:AN3104)</f>
        <v>103.08333333333333</v>
      </c>
      <c r="AO3107" s="5">
        <f t="shared" ref="AO3107:BR3107" si="3879">AVERAGE(AO3051:AO3104)</f>
        <v>104.64814814814815</v>
      </c>
      <c r="AP3107" s="5">
        <f t="shared" si="3879"/>
        <v>101.83333333333333</v>
      </c>
      <c r="AQ3107" s="5">
        <f t="shared" si="3879"/>
        <v>101.35185185185185</v>
      </c>
      <c r="AR3107" s="5">
        <f t="shared" si="3879"/>
        <v>102.74074074074075</v>
      </c>
      <c r="AS3107" s="5">
        <f t="shared" si="3879"/>
        <v>104.33333333333333</v>
      </c>
      <c r="AT3107" s="5">
        <f t="shared" si="3879"/>
        <v>103.11111111111111</v>
      </c>
      <c r="AU3107" s="5">
        <f t="shared" si="3879"/>
        <v>101.0925925925926</v>
      </c>
      <c r="AV3107" s="5">
        <f t="shared" si="3879"/>
        <v>99.851851851851848</v>
      </c>
      <c r="AW3107" s="5">
        <f t="shared" si="3879"/>
        <v>99.129629629629633</v>
      </c>
      <c r="AX3107" s="5">
        <f t="shared" si="3879"/>
        <v>98.592592592592595</v>
      </c>
      <c r="AY3107" s="5">
        <f t="shared" si="3879"/>
        <v>97.962962962962962</v>
      </c>
      <c r="AZ3107" s="5">
        <f t="shared" si="3879"/>
        <v>100.29629629629629</v>
      </c>
      <c r="BA3107" s="5">
        <f t="shared" si="3879"/>
        <v>101.1574074074074</v>
      </c>
      <c r="BB3107" s="5">
        <f t="shared" si="3879"/>
        <v>98.18518518518519</v>
      </c>
      <c r="BC3107" s="5">
        <f t="shared" si="3879"/>
        <v>96.777777777777771</v>
      </c>
      <c r="BD3107" s="5">
        <f t="shared" si="3879"/>
        <v>95.740740740740748</v>
      </c>
      <c r="BE3107" s="5">
        <f t="shared" si="3879"/>
        <v>96.925925925925924</v>
      </c>
      <c r="BF3107" s="5">
        <f t="shared" si="3879"/>
        <v>98.370370370370367</v>
      </c>
      <c r="BG3107" s="5">
        <f t="shared" si="3879"/>
        <v>101.44444444444444</v>
      </c>
      <c r="BH3107" s="5">
        <f t="shared" si="3879"/>
        <v>103.35185185185185</v>
      </c>
      <c r="BI3107" s="5">
        <f t="shared" si="3879"/>
        <v>105.29629629629629</v>
      </c>
      <c r="BJ3107" s="5">
        <f t="shared" si="3879"/>
        <v>106.46296296296296</v>
      </c>
      <c r="BK3107" s="5">
        <f t="shared" si="3879"/>
        <v>106.5</v>
      </c>
      <c r="BL3107" s="5">
        <f t="shared" si="3879"/>
        <v>106.0925925925926</v>
      </c>
      <c r="BM3107" s="5">
        <f t="shared" si="3879"/>
        <v>103.0432098765432</v>
      </c>
      <c r="BN3107" s="5">
        <f t="shared" si="3879"/>
        <v>97.079218106995881</v>
      </c>
      <c r="BO3107" s="5">
        <f t="shared" si="3879"/>
        <v>97.592592592592595</v>
      </c>
      <c r="BP3107" s="5">
        <f t="shared" si="3879"/>
        <v>100.01851851851852</v>
      </c>
      <c r="BQ3107" s="5">
        <f t="shared" si="3879"/>
        <v>102.72222222222223</v>
      </c>
      <c r="BR3107" s="5">
        <f t="shared" si="3879"/>
        <v>104.74074074074075</v>
      </c>
    </row>
    <row r="3108" spans="1:103" x14ac:dyDescent="0.25">
      <c r="AI3108" s="13">
        <f>-AM3108/(AVERAGE(D3051:D3104)-D3105)</f>
        <v>-5.2142852255701606E-3</v>
      </c>
      <c r="AJ3108" t="s">
        <v>263</v>
      </c>
      <c r="AK3108">
        <f>AVERAGE(AN3105:BR3105)</f>
        <v>120.19354838709677</v>
      </c>
      <c r="AL3108">
        <f>AVERAGE(AN3107:BR3107)</f>
        <v>101.27515598035312</v>
      </c>
      <c r="AM3108">
        <f>AK3108-AL3108</f>
        <v>18.918392406743649</v>
      </c>
      <c r="AN3108" s="5">
        <f>AN3107+$AM3108</f>
        <v>122.00172574007698</v>
      </c>
      <c r="AO3108" s="5">
        <f t="shared" ref="AO3108:BR3108" si="3880">AO3107+$AM3108</f>
        <v>123.5665405548918</v>
      </c>
      <c r="AP3108" s="5">
        <f t="shared" si="3880"/>
        <v>120.75172574007698</v>
      </c>
      <c r="AQ3108" s="5">
        <f t="shared" si="3880"/>
        <v>120.2702442585955</v>
      </c>
      <c r="AR3108" s="5">
        <f t="shared" si="3880"/>
        <v>121.6591331474844</v>
      </c>
      <c r="AS3108" s="5">
        <f t="shared" si="3880"/>
        <v>123.25172574007698</v>
      </c>
      <c r="AT3108" s="5">
        <f t="shared" si="3880"/>
        <v>122.02950351785476</v>
      </c>
      <c r="AU3108" s="5">
        <f t="shared" si="3880"/>
        <v>120.01098499933624</v>
      </c>
      <c r="AV3108" s="5">
        <f t="shared" si="3880"/>
        <v>118.7702442585955</v>
      </c>
      <c r="AW3108" s="5">
        <f t="shared" si="3880"/>
        <v>118.04802203637328</v>
      </c>
      <c r="AX3108" s="5">
        <f t="shared" si="3880"/>
        <v>117.51098499933624</v>
      </c>
      <c r="AY3108" s="5">
        <f t="shared" si="3880"/>
        <v>116.88135536970661</v>
      </c>
      <c r="AZ3108" s="5">
        <f t="shared" si="3880"/>
        <v>119.21468870303994</v>
      </c>
      <c r="BA3108" s="5">
        <f t="shared" si="3880"/>
        <v>120.07579981415105</v>
      </c>
      <c r="BB3108" s="5">
        <f t="shared" si="3880"/>
        <v>117.10357759192884</v>
      </c>
      <c r="BC3108" s="5">
        <f t="shared" si="3880"/>
        <v>115.69617018452142</v>
      </c>
      <c r="BD3108" s="5">
        <f t="shared" si="3880"/>
        <v>114.6591331474844</v>
      </c>
      <c r="BE3108" s="5">
        <f t="shared" si="3880"/>
        <v>115.84431833266957</v>
      </c>
      <c r="BF3108" s="5">
        <f t="shared" si="3880"/>
        <v>117.28876277711402</v>
      </c>
      <c r="BG3108" s="5">
        <f t="shared" si="3880"/>
        <v>120.36283685118809</v>
      </c>
      <c r="BH3108" s="5">
        <f t="shared" si="3880"/>
        <v>122.2702442585955</v>
      </c>
      <c r="BI3108" s="5">
        <f t="shared" si="3880"/>
        <v>124.21468870303994</v>
      </c>
      <c r="BJ3108" s="5">
        <f t="shared" si="3880"/>
        <v>125.38135536970661</v>
      </c>
      <c r="BK3108" s="5">
        <f t="shared" si="3880"/>
        <v>125.41839240674365</v>
      </c>
      <c r="BL3108" s="5">
        <f t="shared" si="3880"/>
        <v>125.01098499933624</v>
      </c>
      <c r="BM3108" s="5">
        <f t="shared" si="3880"/>
        <v>121.96160228328685</v>
      </c>
      <c r="BN3108" s="5">
        <f t="shared" si="3880"/>
        <v>115.99761051373953</v>
      </c>
      <c r="BO3108" s="5">
        <f t="shared" si="3880"/>
        <v>116.51098499933624</v>
      </c>
      <c r="BP3108" s="5">
        <f t="shared" si="3880"/>
        <v>118.93691092526217</v>
      </c>
      <c r="BQ3108" s="5">
        <f t="shared" si="3880"/>
        <v>121.64061462896588</v>
      </c>
      <c r="BR3108" s="5">
        <f t="shared" si="3880"/>
        <v>123.6591331474844</v>
      </c>
    </row>
    <row r="3109" spans="1:103" x14ac:dyDescent="0.25">
      <c r="AI3109" s="11"/>
      <c r="AN3109" s="5">
        <f>AN3105-AN3108</f>
        <v>-1.0017257400769779</v>
      </c>
      <c r="AO3109" s="5">
        <f t="shared" ref="AO3109:BR3109" si="3881">AO3105-AO3108</f>
        <v>1.4334594451081983</v>
      </c>
      <c r="AP3109" s="5">
        <f t="shared" si="3881"/>
        <v>1.2482742599230221</v>
      </c>
      <c r="AQ3109" s="5">
        <f t="shared" si="3881"/>
        <v>-0.27024425859549694</v>
      </c>
      <c r="AR3109" s="5">
        <f t="shared" si="3881"/>
        <v>-3.6591331474843969</v>
      </c>
      <c r="AS3109" s="5">
        <f t="shared" si="3881"/>
        <v>-0.2517257400769779</v>
      </c>
      <c r="AT3109" s="5">
        <f t="shared" si="3881"/>
        <v>-2.9503517854763572E-2</v>
      </c>
      <c r="AU3109" s="5">
        <f t="shared" si="3881"/>
        <v>0.98901500066375547</v>
      </c>
      <c r="AV3109" s="5">
        <f t="shared" si="3881"/>
        <v>0.22975574140450306</v>
      </c>
      <c r="AW3109" s="5">
        <f t="shared" si="3881"/>
        <v>0.95197796362671738</v>
      </c>
      <c r="AX3109" s="5">
        <f t="shared" si="3881"/>
        <v>-0.51098499933624453</v>
      </c>
      <c r="AY3109" s="5">
        <f t="shared" si="3881"/>
        <v>3.1186446302933888</v>
      </c>
      <c r="AZ3109" s="5">
        <f t="shared" si="3881"/>
        <v>0.78531129696006019</v>
      </c>
      <c r="BA3109" s="5">
        <f t="shared" si="3881"/>
        <v>1.9242001858489459</v>
      </c>
      <c r="BB3109" s="5">
        <f t="shared" si="3881"/>
        <v>3.8964224080711602</v>
      </c>
      <c r="BC3109" s="5">
        <f t="shared" si="3881"/>
        <v>-0.69617018452142077</v>
      </c>
      <c r="BD3109" s="5">
        <f t="shared" si="3881"/>
        <v>-1.6591331474843969</v>
      </c>
      <c r="BE3109" s="5">
        <f t="shared" si="3881"/>
        <v>1.1556816673304269</v>
      </c>
      <c r="BF3109" s="5">
        <f t="shared" si="3881"/>
        <v>-0.28876277711401599</v>
      </c>
      <c r="BG3109" s="5">
        <f t="shared" si="3881"/>
        <v>-0.36283685118809217</v>
      </c>
      <c r="BH3109" s="5">
        <f t="shared" si="3881"/>
        <v>0.72975574140450306</v>
      </c>
      <c r="BI3109" s="5">
        <f t="shared" si="3881"/>
        <v>-0.21468870303993981</v>
      </c>
      <c r="BJ3109" s="5">
        <f t="shared" si="3881"/>
        <v>-1.3813553697066112</v>
      </c>
      <c r="BK3109" s="5">
        <f t="shared" si="3881"/>
        <v>-1.4183924067436493</v>
      </c>
      <c r="BL3109" s="5">
        <f t="shared" si="3881"/>
        <v>-1.0984999336244528E-2</v>
      </c>
      <c r="BM3109" s="5">
        <f t="shared" si="3881"/>
        <v>-1.9616022832868509</v>
      </c>
      <c r="BN3109" s="5">
        <f t="shared" si="3881"/>
        <v>-5.9976105137395308</v>
      </c>
      <c r="BO3109" s="5">
        <f t="shared" si="3881"/>
        <v>1.4890150006637555</v>
      </c>
      <c r="BP3109" s="5">
        <f t="shared" si="3881"/>
        <v>6.3089074737831652E-2</v>
      </c>
      <c r="BQ3109" s="5">
        <f t="shared" si="3881"/>
        <v>1.3593853710341222</v>
      </c>
      <c r="BR3109" s="5">
        <f t="shared" si="3881"/>
        <v>0.34086685251560311</v>
      </c>
      <c r="BS3109" s="15">
        <f>STDEV(AN3109:BR3109)</f>
        <v>1.8516642639918415</v>
      </c>
      <c r="BT3109" t="s">
        <v>264</v>
      </c>
    </row>
    <row r="3110" spans="1:103" x14ac:dyDescent="0.25">
      <c r="AI3110" s="11"/>
      <c r="AN3110" s="5">
        <f>ABS(AN3109)</f>
        <v>1.0017257400769779</v>
      </c>
      <c r="AO3110" s="5">
        <f t="shared" ref="AO3110" si="3882">ABS(AO3109)</f>
        <v>1.4334594451081983</v>
      </c>
      <c r="AP3110" s="5">
        <f t="shared" ref="AP3110" si="3883">ABS(AP3109)</f>
        <v>1.2482742599230221</v>
      </c>
      <c r="AQ3110" s="5">
        <f t="shared" ref="AQ3110" si="3884">ABS(AQ3109)</f>
        <v>0.27024425859549694</v>
      </c>
      <c r="AR3110" s="5">
        <f t="shared" ref="AR3110" si="3885">ABS(AR3109)</f>
        <v>3.6591331474843969</v>
      </c>
      <c r="AS3110" s="5">
        <f t="shared" ref="AS3110" si="3886">ABS(AS3109)</f>
        <v>0.2517257400769779</v>
      </c>
      <c r="AT3110" s="5">
        <f t="shared" ref="AT3110" si="3887">ABS(AT3109)</f>
        <v>2.9503517854763572E-2</v>
      </c>
      <c r="AU3110" s="5">
        <f t="shared" ref="AU3110" si="3888">ABS(AU3109)</f>
        <v>0.98901500066375547</v>
      </c>
      <c r="AV3110" s="5">
        <f t="shared" ref="AV3110" si="3889">ABS(AV3109)</f>
        <v>0.22975574140450306</v>
      </c>
      <c r="AW3110" s="5">
        <f t="shared" ref="AW3110" si="3890">ABS(AW3109)</f>
        <v>0.95197796362671738</v>
      </c>
      <c r="AX3110" s="5">
        <f t="shared" ref="AX3110" si="3891">ABS(AX3109)</f>
        <v>0.51098499933624453</v>
      </c>
      <c r="AY3110" s="5">
        <f t="shared" ref="AY3110" si="3892">ABS(AY3109)</f>
        <v>3.1186446302933888</v>
      </c>
      <c r="AZ3110" s="5">
        <f t="shared" ref="AZ3110" si="3893">ABS(AZ3109)</f>
        <v>0.78531129696006019</v>
      </c>
      <c r="BA3110" s="5">
        <f t="shared" ref="BA3110" si="3894">ABS(BA3109)</f>
        <v>1.9242001858489459</v>
      </c>
      <c r="BB3110" s="5">
        <f t="shared" ref="BB3110" si="3895">ABS(BB3109)</f>
        <v>3.8964224080711602</v>
      </c>
      <c r="BC3110" s="5">
        <f t="shared" ref="BC3110" si="3896">ABS(BC3109)</f>
        <v>0.69617018452142077</v>
      </c>
      <c r="BD3110" s="5">
        <f t="shared" ref="BD3110" si="3897">ABS(BD3109)</f>
        <v>1.6591331474843969</v>
      </c>
      <c r="BE3110" s="5">
        <f t="shared" ref="BE3110" si="3898">ABS(BE3109)</f>
        <v>1.1556816673304269</v>
      </c>
      <c r="BF3110" s="5">
        <f t="shared" ref="BF3110" si="3899">ABS(BF3109)</f>
        <v>0.28876277711401599</v>
      </c>
      <c r="BG3110" s="5">
        <f t="shared" ref="BG3110" si="3900">ABS(BG3109)</f>
        <v>0.36283685118809217</v>
      </c>
      <c r="BH3110" s="5">
        <f t="shared" ref="BH3110" si="3901">ABS(BH3109)</f>
        <v>0.72975574140450306</v>
      </c>
      <c r="BI3110" s="5">
        <f t="shared" ref="BI3110" si="3902">ABS(BI3109)</f>
        <v>0.21468870303993981</v>
      </c>
      <c r="BJ3110" s="5">
        <f t="shared" ref="BJ3110" si="3903">ABS(BJ3109)</f>
        <v>1.3813553697066112</v>
      </c>
      <c r="BK3110" s="5">
        <f t="shared" ref="BK3110" si="3904">ABS(BK3109)</f>
        <v>1.4183924067436493</v>
      </c>
      <c r="BL3110" s="5">
        <f t="shared" ref="BL3110" si="3905">ABS(BL3109)</f>
        <v>1.0984999336244528E-2</v>
      </c>
      <c r="BM3110" s="5">
        <f t="shared" ref="BM3110" si="3906">ABS(BM3109)</f>
        <v>1.9616022832868509</v>
      </c>
      <c r="BN3110" s="5">
        <f t="shared" ref="BN3110" si="3907">ABS(BN3109)</f>
        <v>5.9976105137395308</v>
      </c>
      <c r="BO3110" s="5">
        <f t="shared" ref="BO3110" si="3908">ABS(BO3109)</f>
        <v>1.4890150006637555</v>
      </c>
      <c r="BP3110" s="5">
        <f t="shared" ref="BP3110" si="3909">ABS(BP3109)</f>
        <v>6.3089074737831652E-2</v>
      </c>
      <c r="BQ3110" s="5">
        <f t="shared" ref="BQ3110" si="3910">ABS(BQ3109)</f>
        <v>1.3593853710341222</v>
      </c>
      <c r="BR3110" s="5">
        <f t="shared" ref="BR3110" si="3911">ABS(BR3109)</f>
        <v>0.34086685251560311</v>
      </c>
      <c r="BS3110" s="15">
        <f>AVERAGE(AN3110:BR3110)</f>
        <v>1.2719261057797291</v>
      </c>
      <c r="BT3110" t="s">
        <v>268</v>
      </c>
    </row>
    <row r="3112" spans="1:103" x14ac:dyDescent="0.25">
      <c r="A3112" t="s">
        <v>21</v>
      </c>
      <c r="B3112">
        <v>37.708100000000002</v>
      </c>
      <c r="C3112">
        <v>-117.23309999999999</v>
      </c>
      <c r="D3112">
        <v>5690</v>
      </c>
      <c r="E3112" t="s">
        <v>1</v>
      </c>
      <c r="F3112">
        <v>142.1</v>
      </c>
      <c r="G3112">
        <v>1997</v>
      </c>
      <c r="H3112">
        <v>8</v>
      </c>
      <c r="I3112" t="s">
        <v>260</v>
      </c>
      <c r="J3112">
        <v>83</v>
      </c>
      <c r="K3112">
        <v>85</v>
      </c>
      <c r="L3112">
        <v>82</v>
      </c>
      <c r="M3112">
        <v>75</v>
      </c>
      <c r="N3112">
        <v>63</v>
      </c>
      <c r="O3112">
        <v>77</v>
      </c>
      <c r="P3112">
        <v>80</v>
      </c>
      <c r="Q3112">
        <v>80</v>
      </c>
      <c r="R3112">
        <v>75</v>
      </c>
      <c r="S3112">
        <v>76</v>
      </c>
      <c r="T3112">
        <v>79</v>
      </c>
      <c r="U3112">
        <v>75</v>
      </c>
      <c r="V3112">
        <v>50</v>
      </c>
      <c r="W3112">
        <v>58</v>
      </c>
      <c r="X3112">
        <v>73</v>
      </c>
      <c r="Y3112">
        <v>82</v>
      </c>
      <c r="Z3112">
        <v>87</v>
      </c>
      <c r="AA3112">
        <v>89</v>
      </c>
      <c r="AB3112">
        <v>91</v>
      </c>
      <c r="AC3112">
        <v>88</v>
      </c>
      <c r="AD3112">
        <v>86</v>
      </c>
      <c r="AE3112">
        <v>87</v>
      </c>
      <c r="AF3112">
        <v>80</v>
      </c>
      <c r="AG3112">
        <v>81</v>
      </c>
      <c r="AH3112">
        <v>86</v>
      </c>
      <c r="AI3112">
        <v>86</v>
      </c>
      <c r="AJ3112">
        <v>83</v>
      </c>
      <c r="AK3112">
        <v>51</v>
      </c>
      <c r="AL3112">
        <v>78</v>
      </c>
      <c r="AM3112">
        <v>75</v>
      </c>
      <c r="AN3112" s="5">
        <v>77</v>
      </c>
      <c r="AO3112" s="5">
        <v>78</v>
      </c>
      <c r="AP3112" s="5">
        <v>86</v>
      </c>
      <c r="AQ3112" s="5">
        <v>90</v>
      </c>
      <c r="AR3112" s="5">
        <v>92</v>
      </c>
      <c r="AS3112" s="5">
        <v>91</v>
      </c>
      <c r="AT3112" s="5">
        <v>91</v>
      </c>
      <c r="AU3112" s="5">
        <v>92</v>
      </c>
      <c r="AV3112" s="5">
        <v>90</v>
      </c>
      <c r="AW3112" s="5">
        <v>86</v>
      </c>
      <c r="AX3112" s="5">
        <v>83</v>
      </c>
      <c r="AY3112" s="5">
        <v>83</v>
      </c>
      <c r="AZ3112" s="8">
        <f>AVERAGE(AY3112,BA3112)</f>
        <v>86.5</v>
      </c>
      <c r="BA3112" s="5">
        <v>90</v>
      </c>
      <c r="BB3112" s="5">
        <v>93</v>
      </c>
      <c r="BC3112" s="5">
        <v>91</v>
      </c>
      <c r="BD3112" s="5">
        <v>89</v>
      </c>
      <c r="BE3112" s="5">
        <v>86</v>
      </c>
      <c r="BF3112" s="5">
        <v>87</v>
      </c>
      <c r="BG3112" s="5">
        <v>89</v>
      </c>
      <c r="BH3112" s="5">
        <v>89</v>
      </c>
      <c r="BI3112" s="5">
        <v>69</v>
      </c>
      <c r="BJ3112" s="5">
        <v>77</v>
      </c>
      <c r="BK3112" s="5">
        <v>81</v>
      </c>
      <c r="BL3112" s="5">
        <v>84</v>
      </c>
      <c r="BM3112" s="5">
        <v>87</v>
      </c>
      <c r="BN3112" s="5">
        <v>84</v>
      </c>
      <c r="BO3112" s="5">
        <v>77</v>
      </c>
      <c r="BP3112" s="5">
        <v>83</v>
      </c>
      <c r="BQ3112" s="5">
        <v>83</v>
      </c>
      <c r="BR3112" s="5">
        <v>84</v>
      </c>
      <c r="BS3112">
        <v>84</v>
      </c>
      <c r="BT3112">
        <v>88</v>
      </c>
      <c r="BU3112">
        <v>90</v>
      </c>
      <c r="BV3112">
        <v>88</v>
      </c>
      <c r="BW3112">
        <v>92</v>
      </c>
      <c r="BX3112">
        <v>95</v>
      </c>
      <c r="BY3112">
        <v>95</v>
      </c>
      <c r="BZ3112">
        <v>89</v>
      </c>
      <c r="CA3112">
        <v>85</v>
      </c>
      <c r="CB3112">
        <v>83</v>
      </c>
      <c r="CC3112">
        <v>83</v>
      </c>
      <c r="CD3112">
        <v>83</v>
      </c>
      <c r="CE3112">
        <v>86</v>
      </c>
      <c r="CF3112">
        <v>89</v>
      </c>
      <c r="CG3112">
        <v>89</v>
      </c>
      <c r="CH3112">
        <v>86</v>
      </c>
      <c r="CI3112">
        <v>83</v>
      </c>
      <c r="CJ3112">
        <v>84</v>
      </c>
      <c r="CK3112">
        <v>86</v>
      </c>
      <c r="CL3112">
        <v>86</v>
      </c>
      <c r="CM3112">
        <v>88</v>
      </c>
      <c r="CN3112">
        <v>90</v>
      </c>
      <c r="CO3112">
        <v>87</v>
      </c>
      <c r="CP3112">
        <v>88</v>
      </c>
      <c r="CQ3112">
        <v>82</v>
      </c>
      <c r="CR3112">
        <v>86</v>
      </c>
      <c r="CS3112">
        <v>87</v>
      </c>
      <c r="CT3112">
        <v>85</v>
      </c>
      <c r="CU3112">
        <v>84</v>
      </c>
      <c r="CV3112">
        <v>84</v>
      </c>
      <c r="CW3112">
        <v>84</v>
      </c>
      <c r="CX3112" t="s">
        <v>2</v>
      </c>
      <c r="CY3112" t="s">
        <v>22</v>
      </c>
    </row>
    <row r="3113" spans="1:103" x14ac:dyDescent="0.25">
      <c r="A3113" t="s">
        <v>211</v>
      </c>
      <c r="B3113">
        <v>37.8431</v>
      </c>
      <c r="C3113">
        <v>-118.4778</v>
      </c>
      <c r="D3113">
        <v>5450</v>
      </c>
      <c r="E3113" t="s">
        <v>1</v>
      </c>
      <c r="F3113">
        <v>209.4</v>
      </c>
      <c r="G3113">
        <v>1997</v>
      </c>
      <c r="H3113">
        <v>8</v>
      </c>
      <c r="I3113" t="s">
        <v>260</v>
      </c>
      <c r="J3113">
        <v>85</v>
      </c>
      <c r="K3113">
        <v>88</v>
      </c>
      <c r="L3113">
        <v>85</v>
      </c>
      <c r="M3113">
        <v>76</v>
      </c>
      <c r="N3113">
        <v>65</v>
      </c>
      <c r="O3113">
        <v>81</v>
      </c>
      <c r="P3113">
        <v>84</v>
      </c>
      <c r="Q3113">
        <v>81</v>
      </c>
      <c r="R3113">
        <v>79</v>
      </c>
      <c r="S3113">
        <v>80</v>
      </c>
      <c r="T3113">
        <v>81</v>
      </c>
      <c r="U3113">
        <v>75</v>
      </c>
      <c r="V3113">
        <v>53</v>
      </c>
      <c r="W3113">
        <v>66</v>
      </c>
      <c r="X3113">
        <v>77</v>
      </c>
      <c r="Y3113">
        <v>88</v>
      </c>
      <c r="Z3113">
        <v>91</v>
      </c>
      <c r="AA3113">
        <v>92</v>
      </c>
      <c r="AB3113">
        <v>97</v>
      </c>
      <c r="AC3113">
        <v>91</v>
      </c>
      <c r="AD3113">
        <v>91</v>
      </c>
      <c r="AE3113">
        <v>87</v>
      </c>
      <c r="AF3113">
        <v>86</v>
      </c>
      <c r="AG3113">
        <v>86</v>
      </c>
      <c r="AH3113">
        <v>91</v>
      </c>
      <c r="AI3113">
        <v>90</v>
      </c>
      <c r="AJ3113">
        <v>86</v>
      </c>
      <c r="AK3113">
        <v>86</v>
      </c>
      <c r="AL3113">
        <v>83</v>
      </c>
      <c r="AM3113">
        <v>68</v>
      </c>
      <c r="AN3113" s="5">
        <v>81</v>
      </c>
      <c r="AO3113" s="5">
        <v>84</v>
      </c>
      <c r="AP3113" s="5">
        <v>93</v>
      </c>
      <c r="AQ3113" s="5">
        <v>95</v>
      </c>
      <c r="AR3113" s="5">
        <v>92</v>
      </c>
      <c r="AS3113" s="5">
        <v>97</v>
      </c>
      <c r="AT3113" s="5">
        <v>97</v>
      </c>
      <c r="AU3113" s="5">
        <v>96</v>
      </c>
      <c r="AV3113" s="5">
        <v>94</v>
      </c>
      <c r="AW3113" s="5">
        <v>91</v>
      </c>
      <c r="AX3113" s="5">
        <v>89</v>
      </c>
      <c r="AY3113" s="5">
        <v>89</v>
      </c>
      <c r="AZ3113" s="5">
        <v>94</v>
      </c>
      <c r="BA3113" s="5">
        <v>96</v>
      </c>
      <c r="BB3113" s="5">
        <v>97</v>
      </c>
      <c r="BC3113" s="5">
        <v>92</v>
      </c>
      <c r="BD3113" s="5">
        <v>83</v>
      </c>
      <c r="BE3113" s="5">
        <v>90</v>
      </c>
      <c r="BF3113" s="5">
        <v>94</v>
      </c>
      <c r="BG3113" s="5">
        <v>95</v>
      </c>
      <c r="BH3113" s="5">
        <v>95</v>
      </c>
      <c r="BI3113" s="5">
        <v>61</v>
      </c>
      <c r="BJ3113" s="5">
        <v>71</v>
      </c>
      <c r="BK3113" s="5">
        <v>84</v>
      </c>
      <c r="BL3113" s="5">
        <v>89</v>
      </c>
      <c r="BM3113" s="5">
        <v>90</v>
      </c>
      <c r="BN3113" s="5">
        <v>89</v>
      </c>
      <c r="BO3113" s="5">
        <v>81</v>
      </c>
      <c r="BP3113" s="5">
        <v>86</v>
      </c>
      <c r="BQ3113" s="5">
        <v>86</v>
      </c>
      <c r="BR3113" s="5">
        <v>88</v>
      </c>
      <c r="BS3113">
        <v>89</v>
      </c>
      <c r="BT3113">
        <v>93</v>
      </c>
      <c r="BU3113">
        <v>94</v>
      </c>
      <c r="BV3113">
        <v>96</v>
      </c>
      <c r="BW3113">
        <v>101</v>
      </c>
      <c r="BX3113">
        <v>102</v>
      </c>
      <c r="BY3113">
        <v>100</v>
      </c>
      <c r="BZ3113">
        <v>93</v>
      </c>
      <c r="CA3113">
        <v>90</v>
      </c>
      <c r="CB3113">
        <v>88</v>
      </c>
      <c r="CC3113">
        <v>87</v>
      </c>
      <c r="CD3113">
        <v>88</v>
      </c>
      <c r="CE3113">
        <v>92</v>
      </c>
      <c r="CF3113">
        <v>95</v>
      </c>
      <c r="CG3113">
        <v>95</v>
      </c>
      <c r="CH3113">
        <v>93</v>
      </c>
      <c r="CI3113">
        <v>89</v>
      </c>
      <c r="CJ3113">
        <v>88</v>
      </c>
      <c r="CK3113">
        <v>87</v>
      </c>
      <c r="CL3113">
        <v>91</v>
      </c>
      <c r="CM3113">
        <v>92</v>
      </c>
      <c r="CN3113">
        <v>94</v>
      </c>
      <c r="CO3113">
        <v>92</v>
      </c>
      <c r="CP3113">
        <v>92</v>
      </c>
      <c r="CQ3113">
        <v>90</v>
      </c>
      <c r="CR3113">
        <v>91</v>
      </c>
      <c r="CS3113">
        <v>91</v>
      </c>
      <c r="CT3113">
        <v>89</v>
      </c>
      <c r="CU3113">
        <v>89</v>
      </c>
      <c r="CV3113">
        <v>88</v>
      </c>
      <c r="CW3113">
        <v>84</v>
      </c>
      <c r="CX3113" t="s">
        <v>5</v>
      </c>
      <c r="CY3113" t="s">
        <v>212</v>
      </c>
    </row>
    <row r="3114" spans="1:103" x14ac:dyDescent="0.25">
      <c r="A3114" t="s">
        <v>209</v>
      </c>
      <c r="B3114">
        <v>35.123100000000001</v>
      </c>
      <c r="C3114">
        <v>-115.4114</v>
      </c>
      <c r="D3114">
        <v>5413</v>
      </c>
      <c r="E3114" t="s">
        <v>1</v>
      </c>
      <c r="F3114">
        <v>198.4</v>
      </c>
      <c r="G3114">
        <v>1997</v>
      </c>
      <c r="H3114">
        <v>8</v>
      </c>
      <c r="I3114" t="s">
        <v>260</v>
      </c>
      <c r="J3114">
        <v>85</v>
      </c>
      <c r="K3114">
        <v>84</v>
      </c>
      <c r="L3114">
        <v>82</v>
      </c>
      <c r="M3114">
        <v>79</v>
      </c>
      <c r="N3114">
        <v>71</v>
      </c>
      <c r="O3114">
        <v>77</v>
      </c>
      <c r="P3114">
        <v>75</v>
      </c>
      <c r="Q3114">
        <v>74</v>
      </c>
      <c r="R3114">
        <v>78</v>
      </c>
      <c r="S3114">
        <v>78</v>
      </c>
      <c r="T3114">
        <v>78</v>
      </c>
      <c r="U3114">
        <v>78</v>
      </c>
      <c r="V3114">
        <v>62</v>
      </c>
      <c r="W3114">
        <v>64</v>
      </c>
      <c r="X3114">
        <v>70</v>
      </c>
      <c r="Y3114">
        <v>83</v>
      </c>
      <c r="Z3114">
        <v>90</v>
      </c>
      <c r="AA3114">
        <v>89</v>
      </c>
      <c r="AB3114">
        <v>88</v>
      </c>
      <c r="AC3114">
        <v>87</v>
      </c>
      <c r="AD3114">
        <v>87</v>
      </c>
      <c r="AE3114">
        <v>84</v>
      </c>
      <c r="AF3114">
        <v>83</v>
      </c>
      <c r="AG3114">
        <v>85</v>
      </c>
      <c r="AH3114">
        <v>88</v>
      </c>
      <c r="AI3114">
        <v>84</v>
      </c>
      <c r="AJ3114">
        <v>82</v>
      </c>
      <c r="AK3114">
        <v>81</v>
      </c>
      <c r="AL3114">
        <v>83</v>
      </c>
      <c r="AM3114">
        <v>76</v>
      </c>
      <c r="AN3114" s="5">
        <v>85</v>
      </c>
      <c r="AO3114" s="5">
        <v>88</v>
      </c>
      <c r="AP3114" s="5">
        <v>92</v>
      </c>
      <c r="AQ3114" s="5">
        <v>95</v>
      </c>
      <c r="AR3114" s="5">
        <v>93</v>
      </c>
      <c r="AS3114" s="5">
        <v>89</v>
      </c>
      <c r="AT3114" s="5">
        <v>87</v>
      </c>
      <c r="AU3114" s="5">
        <v>86</v>
      </c>
      <c r="AV3114" s="5">
        <v>86</v>
      </c>
      <c r="AW3114" s="5">
        <v>85</v>
      </c>
      <c r="AX3114" s="5">
        <v>82</v>
      </c>
      <c r="AY3114" s="5">
        <v>83</v>
      </c>
      <c r="AZ3114" s="5">
        <v>89</v>
      </c>
      <c r="BA3114" s="5">
        <v>91</v>
      </c>
      <c r="BB3114" s="5">
        <v>93</v>
      </c>
      <c r="BC3114" s="5">
        <v>94</v>
      </c>
      <c r="BD3114" s="5">
        <v>92</v>
      </c>
      <c r="BE3114" s="5">
        <v>87</v>
      </c>
      <c r="BF3114" s="5">
        <v>86</v>
      </c>
      <c r="BG3114" s="5">
        <v>86</v>
      </c>
      <c r="BH3114" s="5">
        <v>76</v>
      </c>
      <c r="BI3114" s="5">
        <v>62</v>
      </c>
      <c r="BJ3114" s="5">
        <v>82</v>
      </c>
      <c r="BK3114" s="5">
        <v>86</v>
      </c>
      <c r="BL3114" s="5">
        <v>88</v>
      </c>
      <c r="BM3114" s="5">
        <v>88</v>
      </c>
      <c r="BN3114" s="5">
        <v>83</v>
      </c>
      <c r="BO3114" s="5">
        <v>81</v>
      </c>
      <c r="BP3114" s="5">
        <v>83</v>
      </c>
      <c r="BQ3114" s="5">
        <v>83</v>
      </c>
      <c r="BR3114" s="5">
        <v>86</v>
      </c>
      <c r="BS3114">
        <v>89</v>
      </c>
      <c r="BT3114">
        <v>93</v>
      </c>
      <c r="BU3114">
        <v>86</v>
      </c>
      <c r="BV3114">
        <v>89</v>
      </c>
      <c r="BW3114">
        <v>94</v>
      </c>
      <c r="BX3114">
        <v>91</v>
      </c>
      <c r="BY3114">
        <v>94</v>
      </c>
      <c r="BZ3114">
        <v>93</v>
      </c>
      <c r="CA3114">
        <v>82</v>
      </c>
      <c r="CB3114">
        <v>81</v>
      </c>
      <c r="CC3114">
        <v>81</v>
      </c>
      <c r="CD3114">
        <v>84</v>
      </c>
      <c r="CE3114">
        <v>88</v>
      </c>
      <c r="CF3114">
        <v>90</v>
      </c>
      <c r="CG3114">
        <v>89</v>
      </c>
      <c r="CH3114">
        <v>83</v>
      </c>
      <c r="CI3114">
        <v>82</v>
      </c>
      <c r="CJ3114">
        <v>84</v>
      </c>
      <c r="CK3114">
        <v>86</v>
      </c>
      <c r="CL3114">
        <v>89</v>
      </c>
      <c r="CM3114">
        <v>90</v>
      </c>
      <c r="CN3114">
        <v>93</v>
      </c>
      <c r="CO3114">
        <v>90</v>
      </c>
      <c r="CP3114">
        <v>88</v>
      </c>
      <c r="CQ3114">
        <v>89</v>
      </c>
      <c r="CR3114">
        <v>89</v>
      </c>
      <c r="CS3114">
        <v>89</v>
      </c>
      <c r="CT3114">
        <v>86</v>
      </c>
      <c r="CU3114">
        <v>83</v>
      </c>
      <c r="CV3114">
        <v>85</v>
      </c>
      <c r="CW3114">
        <v>83</v>
      </c>
      <c r="CX3114" t="s">
        <v>5</v>
      </c>
      <c r="CY3114" t="s">
        <v>210</v>
      </c>
    </row>
    <row r="3115" spans="1:103" x14ac:dyDescent="0.25">
      <c r="A3115" t="s">
        <v>107</v>
      </c>
      <c r="B3115">
        <v>38.050600000000003</v>
      </c>
      <c r="C3115">
        <v>-117.09059999999999</v>
      </c>
      <c r="D3115">
        <v>5399</v>
      </c>
      <c r="E3115" t="s">
        <v>1</v>
      </c>
      <c r="F3115">
        <v>177.5</v>
      </c>
      <c r="G3115">
        <v>1997</v>
      </c>
      <c r="H3115">
        <v>8</v>
      </c>
      <c r="I3115" t="s">
        <v>260</v>
      </c>
      <c r="J3115">
        <v>85</v>
      </c>
      <c r="K3115">
        <v>88</v>
      </c>
      <c r="L3115">
        <v>85</v>
      </c>
      <c r="M3115">
        <v>78</v>
      </c>
      <c r="N3115">
        <v>68</v>
      </c>
      <c r="O3115">
        <v>80</v>
      </c>
      <c r="P3115">
        <v>83</v>
      </c>
      <c r="Q3115">
        <v>77</v>
      </c>
      <c r="R3115">
        <v>79</v>
      </c>
      <c r="S3115">
        <v>82</v>
      </c>
      <c r="T3115">
        <v>82</v>
      </c>
      <c r="U3115">
        <v>78</v>
      </c>
      <c r="V3115">
        <v>56</v>
      </c>
      <c r="W3115">
        <v>62</v>
      </c>
      <c r="X3115">
        <v>78</v>
      </c>
      <c r="Y3115">
        <v>85</v>
      </c>
      <c r="Z3115">
        <v>91</v>
      </c>
      <c r="AA3115">
        <v>94</v>
      </c>
      <c r="AB3115">
        <v>96</v>
      </c>
      <c r="AC3115">
        <v>95</v>
      </c>
      <c r="AD3115">
        <v>90</v>
      </c>
      <c r="AE3115">
        <v>88</v>
      </c>
      <c r="AF3115">
        <v>83</v>
      </c>
      <c r="AG3115">
        <v>85</v>
      </c>
      <c r="AH3115">
        <v>89</v>
      </c>
      <c r="AI3115">
        <v>89</v>
      </c>
      <c r="AJ3115">
        <v>88</v>
      </c>
      <c r="AK3115">
        <v>84</v>
      </c>
      <c r="AL3115">
        <v>82</v>
      </c>
      <c r="AM3115">
        <v>75</v>
      </c>
      <c r="AN3115" s="5">
        <v>80</v>
      </c>
      <c r="AO3115" s="5">
        <v>82</v>
      </c>
      <c r="AP3115" s="5">
        <v>88</v>
      </c>
      <c r="AQ3115" s="5">
        <v>93</v>
      </c>
      <c r="AR3115" s="5">
        <v>95</v>
      </c>
      <c r="AS3115" s="5">
        <v>94</v>
      </c>
      <c r="AT3115" s="5">
        <v>95</v>
      </c>
      <c r="AU3115" s="5">
        <v>97</v>
      </c>
      <c r="AV3115" s="5">
        <v>92</v>
      </c>
      <c r="AW3115" s="5">
        <v>90</v>
      </c>
      <c r="AX3115" s="5">
        <v>88</v>
      </c>
      <c r="AY3115" s="5">
        <v>86</v>
      </c>
      <c r="AZ3115" s="5">
        <v>90</v>
      </c>
      <c r="BA3115" s="5">
        <v>93</v>
      </c>
      <c r="BB3115" s="5">
        <v>97</v>
      </c>
      <c r="BC3115" s="5">
        <v>96</v>
      </c>
      <c r="BD3115" s="5">
        <v>93</v>
      </c>
      <c r="BE3115" s="5">
        <v>88</v>
      </c>
      <c r="BF3115" s="5">
        <v>90</v>
      </c>
      <c r="BG3115" s="5">
        <v>91</v>
      </c>
      <c r="BH3115" s="5">
        <v>91</v>
      </c>
      <c r="BI3115" s="5">
        <v>73</v>
      </c>
      <c r="BJ3115" s="5">
        <v>80</v>
      </c>
      <c r="BK3115" s="5">
        <v>85</v>
      </c>
      <c r="BL3115" s="5">
        <v>87</v>
      </c>
      <c r="BM3115" s="5">
        <v>90</v>
      </c>
      <c r="BN3115" s="5">
        <v>87</v>
      </c>
      <c r="BO3115" s="5">
        <v>78</v>
      </c>
      <c r="BP3115" s="5">
        <v>85</v>
      </c>
      <c r="BQ3115" s="5">
        <v>85</v>
      </c>
      <c r="BR3115" s="5">
        <v>87</v>
      </c>
      <c r="BS3115">
        <v>88</v>
      </c>
      <c r="BT3115">
        <v>91</v>
      </c>
      <c r="BU3115">
        <v>91</v>
      </c>
      <c r="BV3115">
        <v>92</v>
      </c>
      <c r="BW3115">
        <v>97</v>
      </c>
      <c r="BX3115">
        <v>100</v>
      </c>
      <c r="BY3115">
        <v>98</v>
      </c>
      <c r="BZ3115">
        <v>93</v>
      </c>
      <c r="CA3115">
        <v>89</v>
      </c>
      <c r="CB3115">
        <v>86</v>
      </c>
      <c r="CC3115">
        <v>85</v>
      </c>
      <c r="CD3115">
        <v>86</v>
      </c>
      <c r="CE3115">
        <v>89</v>
      </c>
      <c r="CF3115">
        <v>91</v>
      </c>
      <c r="CG3115">
        <v>93</v>
      </c>
      <c r="CH3115">
        <v>90</v>
      </c>
      <c r="CI3115">
        <v>86</v>
      </c>
      <c r="CJ3115">
        <v>87</v>
      </c>
      <c r="CK3115">
        <v>88</v>
      </c>
      <c r="CL3115">
        <v>90</v>
      </c>
      <c r="CM3115">
        <v>91</v>
      </c>
      <c r="CN3115">
        <v>92</v>
      </c>
      <c r="CO3115">
        <v>92</v>
      </c>
      <c r="CP3115">
        <v>90</v>
      </c>
      <c r="CQ3115">
        <v>90</v>
      </c>
      <c r="CR3115">
        <v>90</v>
      </c>
      <c r="CS3115">
        <v>90</v>
      </c>
      <c r="CT3115">
        <v>89</v>
      </c>
      <c r="CU3115">
        <v>87</v>
      </c>
      <c r="CV3115">
        <v>87</v>
      </c>
      <c r="CW3115">
        <v>86</v>
      </c>
      <c r="CX3115" t="s">
        <v>2</v>
      </c>
      <c r="CY3115" t="s">
        <v>108</v>
      </c>
    </row>
    <row r="3116" spans="1:103" x14ac:dyDescent="0.25">
      <c r="A3116" t="s">
        <v>169</v>
      </c>
      <c r="B3116">
        <v>38.203299999999999</v>
      </c>
      <c r="C3116">
        <v>-116.1758</v>
      </c>
      <c r="D3116">
        <v>5300</v>
      </c>
      <c r="E3116" t="s">
        <v>1</v>
      </c>
      <c r="F3116">
        <v>202.8</v>
      </c>
      <c r="G3116">
        <v>1997</v>
      </c>
      <c r="H3116">
        <v>8</v>
      </c>
      <c r="I3116" t="s">
        <v>260</v>
      </c>
      <c r="J3116">
        <v>97</v>
      </c>
      <c r="K3116">
        <v>87</v>
      </c>
      <c r="L3116">
        <v>87</v>
      </c>
      <c r="M3116">
        <v>87</v>
      </c>
      <c r="N3116">
        <v>78</v>
      </c>
      <c r="O3116">
        <v>76</v>
      </c>
      <c r="P3116">
        <v>77</v>
      </c>
      <c r="Q3116">
        <v>79</v>
      </c>
      <c r="R3116">
        <v>80</v>
      </c>
      <c r="S3116">
        <v>81</v>
      </c>
      <c r="T3116">
        <v>70</v>
      </c>
      <c r="U3116">
        <v>70</v>
      </c>
      <c r="V3116">
        <v>60</v>
      </c>
      <c r="W3116">
        <v>59</v>
      </c>
      <c r="X3116">
        <v>73</v>
      </c>
      <c r="Y3116">
        <v>82</v>
      </c>
      <c r="Z3116">
        <v>89</v>
      </c>
      <c r="AA3116">
        <v>92</v>
      </c>
      <c r="AB3116">
        <v>92</v>
      </c>
      <c r="AC3116">
        <v>95</v>
      </c>
      <c r="AD3116">
        <v>94</v>
      </c>
      <c r="AE3116">
        <v>87</v>
      </c>
      <c r="AF3116">
        <v>87</v>
      </c>
      <c r="AG3116">
        <v>84</v>
      </c>
      <c r="AH3116">
        <v>89</v>
      </c>
      <c r="AI3116">
        <v>91</v>
      </c>
      <c r="AJ3116">
        <v>88</v>
      </c>
      <c r="AK3116">
        <v>86</v>
      </c>
      <c r="AL3116">
        <v>84</v>
      </c>
      <c r="AM3116">
        <v>78</v>
      </c>
      <c r="AN3116" s="5">
        <v>80</v>
      </c>
      <c r="AO3116" s="5">
        <v>84</v>
      </c>
      <c r="AP3116" s="5">
        <v>84</v>
      </c>
      <c r="AQ3116" s="5">
        <v>88</v>
      </c>
      <c r="AR3116" s="5">
        <v>93</v>
      </c>
      <c r="AS3116" s="5">
        <v>94</v>
      </c>
      <c r="AT3116" s="5">
        <v>95</v>
      </c>
      <c r="AU3116" s="5">
        <v>95</v>
      </c>
      <c r="AV3116" s="5">
        <v>93</v>
      </c>
      <c r="AW3116" s="5">
        <v>89</v>
      </c>
      <c r="AX3116" s="5">
        <v>86</v>
      </c>
      <c r="AY3116" s="5">
        <v>86</v>
      </c>
      <c r="AZ3116" s="5">
        <v>89</v>
      </c>
      <c r="BA3116" s="5">
        <v>90</v>
      </c>
      <c r="BB3116" s="5">
        <v>97</v>
      </c>
      <c r="BC3116" s="5">
        <v>95</v>
      </c>
      <c r="BD3116" s="5">
        <v>95</v>
      </c>
      <c r="BE3116" s="5">
        <v>93</v>
      </c>
      <c r="BF3116" s="5">
        <v>95</v>
      </c>
      <c r="BG3116" s="5">
        <v>93</v>
      </c>
      <c r="BH3116" s="5">
        <v>89</v>
      </c>
      <c r="BI3116" s="5">
        <v>80</v>
      </c>
      <c r="BJ3116" s="5">
        <v>82</v>
      </c>
      <c r="BK3116" s="5">
        <v>91</v>
      </c>
      <c r="BL3116" s="5">
        <v>92</v>
      </c>
      <c r="BM3116" s="5">
        <v>91</v>
      </c>
      <c r="BN3116" s="5">
        <v>90</v>
      </c>
      <c r="BO3116" s="5">
        <v>80</v>
      </c>
      <c r="BP3116" s="5">
        <v>82</v>
      </c>
      <c r="BQ3116" s="5">
        <v>87</v>
      </c>
      <c r="BR3116" s="5">
        <v>88</v>
      </c>
      <c r="CX3116" t="s">
        <v>2</v>
      </c>
      <c r="CY3116" t="s">
        <v>170</v>
      </c>
    </row>
    <row r="3117" spans="1:103" x14ac:dyDescent="0.25">
      <c r="A3117" t="s">
        <v>193</v>
      </c>
      <c r="B3117">
        <v>38.175600000000003</v>
      </c>
      <c r="C3117">
        <v>-115.40689999999999</v>
      </c>
      <c r="D3117">
        <v>5230</v>
      </c>
      <c r="E3117" t="s">
        <v>1</v>
      </c>
      <c r="F3117">
        <v>229.9</v>
      </c>
      <c r="G3117">
        <v>1997</v>
      </c>
      <c r="H3117">
        <v>8</v>
      </c>
      <c r="I3117" t="s">
        <v>260</v>
      </c>
      <c r="J3117">
        <v>88</v>
      </c>
      <c r="K3117">
        <v>89</v>
      </c>
      <c r="L3117">
        <v>89</v>
      </c>
      <c r="M3117">
        <v>80</v>
      </c>
      <c r="N3117">
        <v>78</v>
      </c>
      <c r="O3117">
        <v>80</v>
      </c>
      <c r="P3117">
        <v>84</v>
      </c>
      <c r="Q3117">
        <v>77</v>
      </c>
      <c r="R3117">
        <v>83</v>
      </c>
      <c r="S3117">
        <v>80</v>
      </c>
      <c r="T3117">
        <v>84</v>
      </c>
      <c r="U3117">
        <v>76</v>
      </c>
      <c r="V3117">
        <v>54</v>
      </c>
      <c r="W3117">
        <v>57</v>
      </c>
      <c r="X3117">
        <v>74</v>
      </c>
      <c r="Y3117">
        <v>84</v>
      </c>
      <c r="Z3117">
        <v>90</v>
      </c>
      <c r="AA3117">
        <v>94</v>
      </c>
      <c r="AB3117">
        <v>93</v>
      </c>
      <c r="AC3117">
        <v>93</v>
      </c>
      <c r="AD3117">
        <v>91</v>
      </c>
      <c r="AE3117">
        <v>88</v>
      </c>
      <c r="AF3117">
        <v>88</v>
      </c>
      <c r="AG3117">
        <v>85</v>
      </c>
      <c r="AH3117">
        <v>90</v>
      </c>
      <c r="AI3117">
        <v>90</v>
      </c>
      <c r="AJ3117">
        <v>88</v>
      </c>
      <c r="AK3117">
        <v>86</v>
      </c>
      <c r="AL3117">
        <v>85</v>
      </c>
      <c r="AM3117">
        <v>80</v>
      </c>
      <c r="AN3117" s="5">
        <v>83</v>
      </c>
      <c r="AO3117" s="5">
        <v>86</v>
      </c>
      <c r="AP3117" s="5">
        <v>90</v>
      </c>
      <c r="AQ3117" s="5">
        <v>94</v>
      </c>
      <c r="AR3117" s="5">
        <v>97</v>
      </c>
      <c r="AS3117" s="5">
        <v>96</v>
      </c>
      <c r="AT3117" s="5">
        <v>97</v>
      </c>
      <c r="AU3117" s="5">
        <v>97</v>
      </c>
      <c r="AV3117" s="5">
        <v>95</v>
      </c>
      <c r="AW3117" s="5">
        <v>90</v>
      </c>
      <c r="AX3117" s="5">
        <v>88</v>
      </c>
      <c r="AY3117" s="5">
        <v>89</v>
      </c>
      <c r="AZ3117" s="5">
        <v>91</v>
      </c>
      <c r="BA3117" s="5">
        <v>95</v>
      </c>
      <c r="BB3117" s="5">
        <v>99</v>
      </c>
      <c r="BC3117" s="5">
        <v>99</v>
      </c>
      <c r="BD3117" s="5">
        <v>96</v>
      </c>
      <c r="BE3117" s="5">
        <v>92</v>
      </c>
      <c r="BF3117" s="5">
        <v>93</v>
      </c>
      <c r="BG3117" s="5">
        <v>95</v>
      </c>
      <c r="BH3117" s="5">
        <v>92</v>
      </c>
      <c r="BI3117" s="5">
        <v>65</v>
      </c>
      <c r="BJ3117" s="5">
        <v>83</v>
      </c>
      <c r="BK3117" s="5">
        <v>88</v>
      </c>
      <c r="BL3117" s="5">
        <v>91</v>
      </c>
      <c r="BM3117" s="5">
        <v>93</v>
      </c>
      <c r="BN3117" s="5">
        <v>90</v>
      </c>
      <c r="BO3117" s="5">
        <v>85</v>
      </c>
      <c r="BP3117" s="5">
        <v>88</v>
      </c>
      <c r="BQ3117" s="5">
        <v>86</v>
      </c>
      <c r="BR3117" s="5">
        <v>88</v>
      </c>
      <c r="BS3117">
        <v>92</v>
      </c>
      <c r="BT3117">
        <v>93</v>
      </c>
      <c r="BU3117">
        <v>89</v>
      </c>
      <c r="BV3117">
        <v>88</v>
      </c>
      <c r="BW3117">
        <v>98</v>
      </c>
      <c r="BX3117">
        <v>97</v>
      </c>
      <c r="BY3117">
        <v>99</v>
      </c>
      <c r="BZ3117">
        <v>96</v>
      </c>
      <c r="CA3117">
        <v>90</v>
      </c>
      <c r="CB3117">
        <v>89</v>
      </c>
      <c r="CC3117">
        <v>87</v>
      </c>
      <c r="CD3117">
        <v>88</v>
      </c>
      <c r="CE3117">
        <v>89</v>
      </c>
      <c r="CF3117">
        <v>94</v>
      </c>
      <c r="CG3117">
        <v>95</v>
      </c>
      <c r="CH3117">
        <v>92</v>
      </c>
      <c r="CI3117">
        <v>86</v>
      </c>
      <c r="CJ3117">
        <v>89</v>
      </c>
      <c r="CK3117">
        <v>92</v>
      </c>
      <c r="CL3117">
        <v>93</v>
      </c>
      <c r="CM3117">
        <v>95</v>
      </c>
      <c r="CN3117">
        <v>96</v>
      </c>
      <c r="CO3117">
        <v>95</v>
      </c>
      <c r="CP3117">
        <v>94</v>
      </c>
      <c r="CQ3117">
        <v>93</v>
      </c>
      <c r="CR3117">
        <v>94</v>
      </c>
      <c r="CS3117">
        <v>93</v>
      </c>
      <c r="CT3117">
        <v>91</v>
      </c>
      <c r="CU3117">
        <v>90</v>
      </c>
      <c r="CV3117">
        <v>91</v>
      </c>
      <c r="CW3117">
        <v>89</v>
      </c>
      <c r="CX3117" t="s">
        <v>2</v>
      </c>
      <c r="CY3117" t="s">
        <v>194</v>
      </c>
    </row>
    <row r="3118" spans="1:103" x14ac:dyDescent="0.25">
      <c r="A3118" t="s">
        <v>177</v>
      </c>
      <c r="B3118">
        <v>38.303600000000003</v>
      </c>
      <c r="C3118">
        <v>-116.1925</v>
      </c>
      <c r="D3118">
        <v>5200</v>
      </c>
      <c r="E3118" t="s">
        <v>1</v>
      </c>
      <c r="F3118">
        <v>213</v>
      </c>
      <c r="G3118">
        <v>1997</v>
      </c>
      <c r="H3118">
        <v>8</v>
      </c>
      <c r="I3118" t="s">
        <v>260</v>
      </c>
      <c r="J3118">
        <v>86</v>
      </c>
      <c r="K3118">
        <v>90</v>
      </c>
      <c r="L3118">
        <v>88</v>
      </c>
      <c r="M3118">
        <v>76</v>
      </c>
      <c r="N3118">
        <v>78</v>
      </c>
      <c r="O3118">
        <v>83</v>
      </c>
      <c r="P3118">
        <v>83</v>
      </c>
      <c r="Q3118">
        <v>80</v>
      </c>
      <c r="R3118">
        <v>79</v>
      </c>
      <c r="S3118">
        <v>80</v>
      </c>
      <c r="T3118">
        <v>84</v>
      </c>
      <c r="U3118">
        <v>77</v>
      </c>
      <c r="V3118">
        <v>51</v>
      </c>
      <c r="W3118">
        <v>56</v>
      </c>
      <c r="X3118">
        <v>78</v>
      </c>
      <c r="Y3118">
        <v>85</v>
      </c>
      <c r="Z3118">
        <v>88</v>
      </c>
      <c r="AA3118">
        <v>93</v>
      </c>
      <c r="AB3118">
        <v>94</v>
      </c>
      <c r="AC3118">
        <v>93</v>
      </c>
      <c r="AD3118">
        <v>93</v>
      </c>
      <c r="AE3118">
        <v>88</v>
      </c>
      <c r="AF3118">
        <v>87</v>
      </c>
      <c r="AG3118">
        <v>82</v>
      </c>
      <c r="AH3118">
        <v>91</v>
      </c>
      <c r="AI3118">
        <v>92</v>
      </c>
      <c r="AJ3118">
        <v>88</v>
      </c>
      <c r="AK3118">
        <v>86</v>
      </c>
      <c r="AL3118">
        <v>85</v>
      </c>
      <c r="AM3118">
        <v>78</v>
      </c>
      <c r="AN3118" s="5">
        <v>82</v>
      </c>
      <c r="AO3118" s="5">
        <v>85</v>
      </c>
      <c r="AP3118" s="5">
        <v>89</v>
      </c>
      <c r="AQ3118" s="5">
        <v>95</v>
      </c>
      <c r="AR3118" s="5">
        <v>95</v>
      </c>
      <c r="AS3118" s="5">
        <v>95</v>
      </c>
      <c r="AT3118" s="5">
        <v>99</v>
      </c>
      <c r="AU3118" s="5">
        <v>99</v>
      </c>
      <c r="AV3118" s="5">
        <v>94</v>
      </c>
      <c r="AW3118" s="5">
        <v>90</v>
      </c>
      <c r="AX3118" s="5">
        <v>88</v>
      </c>
      <c r="AY3118" s="5">
        <v>89</v>
      </c>
      <c r="AZ3118" s="5">
        <v>92</v>
      </c>
      <c r="BA3118" s="5">
        <v>96</v>
      </c>
      <c r="BB3118" s="5">
        <v>98</v>
      </c>
      <c r="BC3118" s="5">
        <v>97</v>
      </c>
      <c r="BD3118" s="5">
        <v>93</v>
      </c>
      <c r="BE3118" s="5">
        <v>91</v>
      </c>
      <c r="BF3118" s="5">
        <v>92</v>
      </c>
      <c r="BG3118" s="5">
        <v>96</v>
      </c>
      <c r="BH3118" s="5">
        <v>94</v>
      </c>
      <c r="BI3118" s="5">
        <v>74</v>
      </c>
      <c r="BJ3118" s="5">
        <v>82</v>
      </c>
      <c r="BK3118" s="5">
        <v>83</v>
      </c>
      <c r="BL3118" s="5">
        <v>88</v>
      </c>
      <c r="BM3118" s="5">
        <v>92</v>
      </c>
      <c r="BN3118" s="5">
        <v>88</v>
      </c>
      <c r="BO3118" s="5">
        <v>85</v>
      </c>
      <c r="BP3118" s="5">
        <v>82</v>
      </c>
      <c r="BQ3118" s="5">
        <v>86</v>
      </c>
      <c r="BR3118" s="5">
        <v>88</v>
      </c>
      <c r="BS3118">
        <v>90</v>
      </c>
      <c r="BT3118">
        <v>93</v>
      </c>
      <c r="BU3118">
        <v>92</v>
      </c>
      <c r="BV3118">
        <v>89</v>
      </c>
      <c r="BW3118">
        <v>97</v>
      </c>
      <c r="BX3118">
        <v>99</v>
      </c>
      <c r="BY3118">
        <v>99</v>
      </c>
      <c r="BZ3118">
        <v>97</v>
      </c>
      <c r="CA3118">
        <v>88</v>
      </c>
      <c r="CB3118">
        <v>89</v>
      </c>
      <c r="CC3118">
        <v>87</v>
      </c>
      <c r="CD3118">
        <v>89</v>
      </c>
      <c r="CE3118">
        <v>91</v>
      </c>
      <c r="CF3118">
        <v>93</v>
      </c>
      <c r="CG3118">
        <v>94</v>
      </c>
      <c r="CH3118">
        <v>92</v>
      </c>
      <c r="CI3118">
        <v>87</v>
      </c>
      <c r="CJ3118">
        <v>88</v>
      </c>
      <c r="CK3118">
        <v>91</v>
      </c>
      <c r="CL3118">
        <v>92</v>
      </c>
      <c r="CM3118">
        <v>93</v>
      </c>
      <c r="CN3118">
        <v>96</v>
      </c>
      <c r="CO3118">
        <v>94</v>
      </c>
      <c r="CP3118">
        <v>93</v>
      </c>
      <c r="CQ3118">
        <v>92</v>
      </c>
      <c r="CR3118">
        <v>93</v>
      </c>
      <c r="CS3118">
        <v>93</v>
      </c>
      <c r="CT3118">
        <v>91</v>
      </c>
      <c r="CU3118">
        <v>90</v>
      </c>
      <c r="CV3118">
        <v>91</v>
      </c>
      <c r="CW3118">
        <v>90</v>
      </c>
      <c r="CX3118" t="s">
        <v>2</v>
      </c>
      <c r="CY3118" t="s">
        <v>178</v>
      </c>
    </row>
    <row r="3119" spans="1:103" x14ac:dyDescent="0.25">
      <c r="A3119" t="s">
        <v>201</v>
      </c>
      <c r="B3119">
        <v>35.770600000000002</v>
      </c>
      <c r="C3119">
        <v>-115.9092</v>
      </c>
      <c r="D3119">
        <v>5000</v>
      </c>
      <c r="E3119" t="s">
        <v>1</v>
      </c>
      <c r="F3119">
        <v>115.3</v>
      </c>
      <c r="G3119">
        <v>1997</v>
      </c>
      <c r="H3119">
        <v>8</v>
      </c>
      <c r="I3119" t="s">
        <v>260</v>
      </c>
      <c r="J3119">
        <v>86</v>
      </c>
      <c r="K3119">
        <v>89</v>
      </c>
      <c r="L3119">
        <v>84</v>
      </c>
      <c r="M3119">
        <v>80</v>
      </c>
      <c r="N3119">
        <v>71</v>
      </c>
      <c r="O3119">
        <v>83</v>
      </c>
      <c r="P3119">
        <v>80</v>
      </c>
      <c r="Q3119">
        <v>80</v>
      </c>
      <c r="R3119">
        <v>81</v>
      </c>
      <c r="S3119">
        <v>80</v>
      </c>
      <c r="T3119">
        <v>81</v>
      </c>
      <c r="U3119">
        <v>79</v>
      </c>
      <c r="V3119">
        <v>63</v>
      </c>
      <c r="W3119">
        <v>64</v>
      </c>
      <c r="X3119">
        <v>74</v>
      </c>
      <c r="Y3119">
        <v>87</v>
      </c>
      <c r="Z3119">
        <v>92</v>
      </c>
      <c r="AA3119">
        <v>93</v>
      </c>
      <c r="AB3119">
        <v>92</v>
      </c>
      <c r="AC3119">
        <v>87</v>
      </c>
      <c r="AD3119">
        <v>89</v>
      </c>
      <c r="AE3119">
        <v>84</v>
      </c>
      <c r="AF3119">
        <v>86</v>
      </c>
      <c r="AG3119">
        <v>87</v>
      </c>
      <c r="AH3119">
        <v>92</v>
      </c>
      <c r="AI3119">
        <v>89</v>
      </c>
      <c r="AJ3119">
        <v>85</v>
      </c>
      <c r="AK3119">
        <v>84</v>
      </c>
      <c r="AL3119">
        <v>82</v>
      </c>
      <c r="AM3119">
        <v>77</v>
      </c>
      <c r="AN3119" s="5">
        <v>86</v>
      </c>
      <c r="AO3119" s="5">
        <v>89</v>
      </c>
      <c r="AP3119" s="5">
        <v>94</v>
      </c>
      <c r="AQ3119" s="5">
        <v>97</v>
      </c>
      <c r="AR3119" s="5">
        <v>96</v>
      </c>
      <c r="AS3119" s="5">
        <v>92</v>
      </c>
      <c r="AT3119" s="5">
        <v>94</v>
      </c>
      <c r="AU3119" s="5">
        <v>93</v>
      </c>
      <c r="AV3119" s="5">
        <v>94</v>
      </c>
      <c r="AW3119" s="5">
        <v>88</v>
      </c>
      <c r="AX3119" s="5">
        <v>84</v>
      </c>
      <c r="AY3119" s="5">
        <v>86</v>
      </c>
      <c r="AZ3119" s="5">
        <v>93</v>
      </c>
      <c r="BA3119" s="5">
        <v>93</v>
      </c>
      <c r="BB3119" s="5">
        <v>94</v>
      </c>
      <c r="BC3119" s="5">
        <v>97</v>
      </c>
      <c r="BD3119" s="5">
        <v>94</v>
      </c>
      <c r="BE3119" s="5">
        <v>88</v>
      </c>
      <c r="BF3119" s="5">
        <v>89</v>
      </c>
      <c r="BG3119" s="5">
        <v>91</v>
      </c>
      <c r="BH3119" s="5">
        <v>81</v>
      </c>
      <c r="BI3119" s="5">
        <v>63</v>
      </c>
      <c r="BJ3119" s="5">
        <v>83</v>
      </c>
      <c r="BK3119" s="5">
        <v>87</v>
      </c>
      <c r="BL3119" s="5">
        <v>90</v>
      </c>
      <c r="BM3119" s="5">
        <v>91</v>
      </c>
      <c r="BN3119" s="5">
        <v>87</v>
      </c>
      <c r="BO3119" s="5">
        <v>81</v>
      </c>
      <c r="BP3119" s="5">
        <v>86</v>
      </c>
      <c r="BQ3119" s="5">
        <v>85</v>
      </c>
      <c r="BR3119" s="5">
        <v>89</v>
      </c>
      <c r="BS3119">
        <v>90</v>
      </c>
      <c r="BT3119">
        <v>93</v>
      </c>
      <c r="BU3119">
        <v>92</v>
      </c>
      <c r="BV3119">
        <v>94</v>
      </c>
      <c r="BW3119">
        <v>95</v>
      </c>
      <c r="BX3119">
        <v>100</v>
      </c>
      <c r="BY3119">
        <v>101</v>
      </c>
      <c r="BZ3119">
        <v>96</v>
      </c>
      <c r="CA3119">
        <v>87</v>
      </c>
      <c r="CB3119">
        <v>84</v>
      </c>
      <c r="CC3119">
        <v>83</v>
      </c>
      <c r="CD3119">
        <v>88</v>
      </c>
      <c r="CE3119">
        <v>90</v>
      </c>
      <c r="CF3119">
        <v>92</v>
      </c>
      <c r="CG3119">
        <v>91</v>
      </c>
      <c r="CH3119">
        <v>85</v>
      </c>
      <c r="CI3119">
        <v>85</v>
      </c>
      <c r="CJ3119">
        <v>88</v>
      </c>
      <c r="CK3119">
        <v>88</v>
      </c>
      <c r="CL3119">
        <v>90</v>
      </c>
      <c r="CM3119">
        <v>91</v>
      </c>
      <c r="CN3119">
        <v>94</v>
      </c>
      <c r="CO3119">
        <v>92</v>
      </c>
      <c r="CP3119">
        <v>91</v>
      </c>
      <c r="CQ3119">
        <v>93</v>
      </c>
      <c r="CR3119">
        <v>93</v>
      </c>
      <c r="CS3119">
        <v>91</v>
      </c>
      <c r="CT3119">
        <v>89</v>
      </c>
      <c r="CU3119">
        <v>86</v>
      </c>
      <c r="CV3119">
        <v>87</v>
      </c>
      <c r="CW3119">
        <v>87</v>
      </c>
      <c r="CX3119" t="s">
        <v>5</v>
      </c>
      <c r="CY3119" t="s">
        <v>202</v>
      </c>
    </row>
    <row r="3120" spans="1:103" x14ac:dyDescent="0.25">
      <c r="A3120" t="s">
        <v>15</v>
      </c>
      <c r="B3120">
        <v>37.606400000000001</v>
      </c>
      <c r="C3120">
        <v>-118</v>
      </c>
      <c r="D3120">
        <v>4900</v>
      </c>
      <c r="E3120" t="s">
        <v>1</v>
      </c>
      <c r="F3120">
        <v>162</v>
      </c>
      <c r="G3120">
        <v>1997</v>
      </c>
      <c r="H3120">
        <v>8</v>
      </c>
      <c r="I3120" t="s">
        <v>260</v>
      </c>
      <c r="J3120">
        <v>87</v>
      </c>
      <c r="K3120">
        <v>88</v>
      </c>
      <c r="L3120">
        <v>87</v>
      </c>
      <c r="M3120">
        <v>77</v>
      </c>
      <c r="N3120">
        <v>70</v>
      </c>
      <c r="O3120">
        <v>81</v>
      </c>
      <c r="Q3120">
        <v>76</v>
      </c>
      <c r="R3120">
        <v>80</v>
      </c>
      <c r="S3120">
        <v>83</v>
      </c>
      <c r="T3120">
        <v>80</v>
      </c>
      <c r="U3120">
        <v>85</v>
      </c>
      <c r="V3120">
        <v>70</v>
      </c>
      <c r="W3120">
        <v>63</v>
      </c>
      <c r="X3120">
        <v>79</v>
      </c>
      <c r="Y3120">
        <v>87</v>
      </c>
      <c r="Z3120">
        <v>91</v>
      </c>
      <c r="AA3120">
        <v>91</v>
      </c>
      <c r="AB3120">
        <v>95</v>
      </c>
      <c r="AC3120">
        <v>97</v>
      </c>
      <c r="AD3120">
        <v>89</v>
      </c>
      <c r="AE3120">
        <v>88</v>
      </c>
      <c r="AF3120">
        <v>84</v>
      </c>
      <c r="AG3120">
        <v>87</v>
      </c>
      <c r="AH3120">
        <v>88</v>
      </c>
      <c r="AI3120">
        <v>93</v>
      </c>
      <c r="AJ3120">
        <v>89</v>
      </c>
      <c r="AK3120">
        <v>88</v>
      </c>
      <c r="AL3120">
        <v>84</v>
      </c>
      <c r="AM3120">
        <v>79</v>
      </c>
      <c r="AN3120" s="5">
        <v>81</v>
      </c>
      <c r="AO3120" s="5">
        <v>83</v>
      </c>
      <c r="AP3120" s="5">
        <v>90</v>
      </c>
      <c r="AQ3120" s="5">
        <v>96</v>
      </c>
      <c r="AR3120" s="5">
        <v>97</v>
      </c>
      <c r="AS3120" s="5">
        <v>96</v>
      </c>
      <c r="AT3120" s="5">
        <v>98</v>
      </c>
      <c r="AU3120" s="5">
        <v>97</v>
      </c>
      <c r="AV3120" s="5">
        <v>92</v>
      </c>
      <c r="AW3120" s="5">
        <v>93</v>
      </c>
      <c r="AX3120" s="5">
        <v>86</v>
      </c>
      <c r="AY3120" s="5">
        <v>87</v>
      </c>
      <c r="AZ3120" s="5">
        <v>91</v>
      </c>
      <c r="BA3120" s="5">
        <v>91</v>
      </c>
      <c r="BB3120" s="5">
        <v>94</v>
      </c>
      <c r="BC3120" s="5">
        <v>96</v>
      </c>
      <c r="BD3120" s="5">
        <v>88</v>
      </c>
      <c r="BE3120" s="5">
        <v>90</v>
      </c>
      <c r="BF3120" s="5">
        <v>93</v>
      </c>
      <c r="BG3120" s="5">
        <v>96</v>
      </c>
      <c r="BH3120" s="5">
        <v>93</v>
      </c>
      <c r="BI3120" s="5">
        <v>82</v>
      </c>
      <c r="BJ3120" s="5">
        <v>77</v>
      </c>
      <c r="BK3120" s="5">
        <v>83</v>
      </c>
      <c r="BL3120" s="5">
        <v>86</v>
      </c>
      <c r="BM3120" s="5">
        <v>87</v>
      </c>
      <c r="BN3120" s="5">
        <v>86</v>
      </c>
      <c r="BO3120" s="5">
        <v>82</v>
      </c>
      <c r="BP3120" s="5">
        <v>82</v>
      </c>
      <c r="BQ3120" s="5">
        <v>84</v>
      </c>
      <c r="BR3120" s="5">
        <v>85</v>
      </c>
      <c r="BS3120">
        <v>88</v>
      </c>
      <c r="BT3120">
        <v>92</v>
      </c>
      <c r="BU3120">
        <v>95</v>
      </c>
      <c r="BV3120">
        <v>96</v>
      </c>
      <c r="BW3120">
        <v>100</v>
      </c>
      <c r="BX3120">
        <v>101</v>
      </c>
      <c r="BY3120">
        <v>101</v>
      </c>
      <c r="BZ3120">
        <v>95</v>
      </c>
      <c r="CA3120">
        <v>92</v>
      </c>
      <c r="CB3120">
        <v>87</v>
      </c>
      <c r="CC3120">
        <v>86</v>
      </c>
      <c r="CD3120">
        <v>87</v>
      </c>
      <c r="CE3120">
        <v>92</v>
      </c>
      <c r="CF3120">
        <v>95</v>
      </c>
      <c r="CG3120">
        <v>96</v>
      </c>
      <c r="CH3120">
        <v>89</v>
      </c>
      <c r="CI3120">
        <v>85</v>
      </c>
      <c r="CJ3120">
        <v>86</v>
      </c>
      <c r="CK3120">
        <v>88</v>
      </c>
      <c r="CL3120">
        <v>87</v>
      </c>
      <c r="CM3120">
        <v>90</v>
      </c>
      <c r="CN3120">
        <v>95</v>
      </c>
      <c r="CP3120">
        <v>93</v>
      </c>
      <c r="CQ3120">
        <v>88</v>
      </c>
      <c r="CR3120">
        <v>88</v>
      </c>
      <c r="CS3120">
        <v>87</v>
      </c>
      <c r="CT3120">
        <v>89</v>
      </c>
      <c r="CU3120">
        <v>85</v>
      </c>
      <c r="CV3120">
        <v>85</v>
      </c>
      <c r="CW3120">
        <v>85</v>
      </c>
      <c r="CX3120" t="s">
        <v>2</v>
      </c>
      <c r="CY3120" t="s">
        <v>16</v>
      </c>
    </row>
    <row r="3121" spans="1:103" x14ac:dyDescent="0.25">
      <c r="A3121" t="s">
        <v>136</v>
      </c>
      <c r="B3121">
        <v>37.648600000000002</v>
      </c>
      <c r="C3121">
        <v>-115.8008</v>
      </c>
      <c r="D3121">
        <v>4800</v>
      </c>
      <c r="E3121" t="s">
        <v>1</v>
      </c>
      <c r="F3121">
        <v>162.19999999999999</v>
      </c>
      <c r="G3121">
        <v>1997</v>
      </c>
      <c r="H3121">
        <v>8</v>
      </c>
      <c r="I3121" t="s">
        <v>260</v>
      </c>
      <c r="J3121">
        <v>94</v>
      </c>
      <c r="K3121">
        <v>90</v>
      </c>
      <c r="L3121">
        <v>86</v>
      </c>
      <c r="M3121">
        <v>83</v>
      </c>
      <c r="N3121">
        <v>79</v>
      </c>
      <c r="O3121">
        <v>81</v>
      </c>
      <c r="P3121">
        <v>80</v>
      </c>
      <c r="Q3121">
        <v>80</v>
      </c>
      <c r="R3121">
        <v>82</v>
      </c>
      <c r="S3121">
        <v>82</v>
      </c>
      <c r="T3121">
        <v>74</v>
      </c>
      <c r="U3121">
        <v>77</v>
      </c>
      <c r="V3121">
        <v>70</v>
      </c>
      <c r="W3121">
        <v>73</v>
      </c>
      <c r="X3121">
        <v>73</v>
      </c>
      <c r="Y3121">
        <v>75</v>
      </c>
      <c r="Z3121">
        <v>89</v>
      </c>
      <c r="AA3121">
        <v>89</v>
      </c>
      <c r="AB3121">
        <v>88</v>
      </c>
      <c r="AC3121">
        <v>89</v>
      </c>
      <c r="AD3121">
        <v>87</v>
      </c>
      <c r="AE3121">
        <v>89</v>
      </c>
      <c r="AF3121">
        <v>89</v>
      </c>
      <c r="AG3121">
        <v>91</v>
      </c>
      <c r="AH3121">
        <v>90</v>
      </c>
      <c r="AI3121">
        <v>89</v>
      </c>
      <c r="AJ3121">
        <v>84</v>
      </c>
      <c r="AK3121">
        <v>87</v>
      </c>
      <c r="AL3121">
        <v>86</v>
      </c>
      <c r="AM3121">
        <v>86</v>
      </c>
      <c r="AN3121" s="5">
        <v>87</v>
      </c>
      <c r="AO3121" s="5">
        <v>89</v>
      </c>
      <c r="AP3121" s="5">
        <v>85</v>
      </c>
      <c r="AQ3121" s="5">
        <v>91</v>
      </c>
      <c r="AR3121" s="5">
        <v>93</v>
      </c>
      <c r="AS3121" s="5">
        <v>96</v>
      </c>
      <c r="AT3121" s="5">
        <v>95</v>
      </c>
      <c r="AU3121" s="5">
        <v>92</v>
      </c>
      <c r="AV3121" s="5">
        <v>93</v>
      </c>
      <c r="AW3121" s="5">
        <v>94</v>
      </c>
      <c r="AX3121" s="5">
        <v>94</v>
      </c>
      <c r="AY3121" s="5">
        <v>95</v>
      </c>
      <c r="AZ3121" s="5">
        <v>95</v>
      </c>
      <c r="BA3121" s="5">
        <v>94</v>
      </c>
      <c r="BB3121" s="5">
        <v>96</v>
      </c>
      <c r="BC3121" s="5">
        <v>95</v>
      </c>
      <c r="BD3121" s="5">
        <v>94</v>
      </c>
      <c r="BE3121" s="5">
        <v>94</v>
      </c>
      <c r="BF3121" s="5">
        <v>95</v>
      </c>
      <c r="BG3121" s="5">
        <v>95</v>
      </c>
      <c r="BH3121" s="5">
        <v>95</v>
      </c>
      <c r="BI3121" s="5">
        <v>78</v>
      </c>
      <c r="BJ3121" s="5">
        <v>82</v>
      </c>
      <c r="BK3121" s="5">
        <v>87</v>
      </c>
      <c r="BL3121" s="5">
        <v>89</v>
      </c>
      <c r="BM3121" s="5">
        <v>89</v>
      </c>
      <c r="BN3121" s="5">
        <v>90</v>
      </c>
      <c r="BO3121" s="5">
        <v>78</v>
      </c>
      <c r="BP3121" s="5">
        <v>87</v>
      </c>
      <c r="BQ3121" s="5">
        <v>87</v>
      </c>
      <c r="BR3121" s="5">
        <v>85</v>
      </c>
      <c r="BS3121">
        <v>82</v>
      </c>
      <c r="BT3121">
        <v>90</v>
      </c>
      <c r="BU3121">
        <v>90</v>
      </c>
      <c r="BV3121">
        <v>88</v>
      </c>
      <c r="BW3121">
        <v>97</v>
      </c>
      <c r="BX3121">
        <v>98</v>
      </c>
      <c r="BY3121">
        <v>97</v>
      </c>
      <c r="BZ3121">
        <v>94</v>
      </c>
      <c r="CA3121">
        <v>81</v>
      </c>
      <c r="CB3121">
        <v>88</v>
      </c>
      <c r="CC3121">
        <v>86</v>
      </c>
      <c r="CD3121">
        <v>86</v>
      </c>
      <c r="CE3121">
        <v>82</v>
      </c>
      <c r="CF3121">
        <v>87</v>
      </c>
      <c r="CG3121">
        <v>89</v>
      </c>
      <c r="CH3121">
        <v>91</v>
      </c>
      <c r="CI3121">
        <v>90</v>
      </c>
      <c r="CJ3121">
        <v>91</v>
      </c>
      <c r="CK3121">
        <v>92</v>
      </c>
      <c r="CL3121">
        <v>92</v>
      </c>
      <c r="CM3121">
        <v>93</v>
      </c>
      <c r="CN3121">
        <v>92</v>
      </c>
      <c r="CO3121">
        <v>90</v>
      </c>
      <c r="CP3121">
        <v>93</v>
      </c>
      <c r="CQ3121">
        <v>95</v>
      </c>
      <c r="CR3121">
        <v>92</v>
      </c>
      <c r="CS3121">
        <v>90</v>
      </c>
      <c r="CT3121">
        <v>90</v>
      </c>
      <c r="CU3121">
        <v>86</v>
      </c>
      <c r="CV3121">
        <v>88</v>
      </c>
      <c r="CW3121">
        <v>86</v>
      </c>
      <c r="CX3121" t="s">
        <v>2</v>
      </c>
      <c r="CY3121" t="s">
        <v>137</v>
      </c>
    </row>
    <row r="3122" spans="1:103" x14ac:dyDescent="0.25">
      <c r="A3122" t="s">
        <v>203</v>
      </c>
      <c r="B3122">
        <v>34.535600000000002</v>
      </c>
      <c r="C3122">
        <v>-117.0258</v>
      </c>
      <c r="D3122">
        <v>4720</v>
      </c>
      <c r="E3122" t="s">
        <v>1</v>
      </c>
      <c r="F3122">
        <v>214.6</v>
      </c>
      <c r="G3122">
        <v>1997</v>
      </c>
      <c r="H3122">
        <v>8</v>
      </c>
      <c r="I3122" t="s">
        <v>260</v>
      </c>
      <c r="J3122">
        <v>82</v>
      </c>
      <c r="K3122">
        <v>84</v>
      </c>
      <c r="L3122">
        <v>82</v>
      </c>
      <c r="M3122">
        <v>77</v>
      </c>
      <c r="N3122">
        <v>64</v>
      </c>
      <c r="O3122">
        <v>79</v>
      </c>
      <c r="P3122">
        <v>79</v>
      </c>
      <c r="Q3122">
        <v>79</v>
      </c>
      <c r="R3122">
        <v>78</v>
      </c>
      <c r="S3122">
        <v>78</v>
      </c>
      <c r="T3122">
        <v>80</v>
      </c>
      <c r="U3122">
        <v>73</v>
      </c>
      <c r="V3122">
        <v>63</v>
      </c>
      <c r="W3122">
        <v>66</v>
      </c>
      <c r="X3122">
        <v>72</v>
      </c>
      <c r="Y3122">
        <v>85</v>
      </c>
      <c r="Z3122">
        <v>91</v>
      </c>
      <c r="AA3122">
        <v>90</v>
      </c>
      <c r="AB3122">
        <v>89</v>
      </c>
      <c r="AC3122">
        <v>86</v>
      </c>
      <c r="AD3122">
        <v>85</v>
      </c>
      <c r="AE3122">
        <v>80</v>
      </c>
      <c r="AF3122">
        <v>82</v>
      </c>
      <c r="AG3122">
        <v>87</v>
      </c>
      <c r="AH3122">
        <v>91</v>
      </c>
      <c r="AI3122">
        <v>88</v>
      </c>
      <c r="AJ3122">
        <v>81</v>
      </c>
      <c r="AK3122">
        <v>81</v>
      </c>
      <c r="AL3122">
        <v>77</v>
      </c>
      <c r="AM3122">
        <v>74</v>
      </c>
      <c r="AN3122" s="5">
        <v>86</v>
      </c>
      <c r="AO3122" s="5">
        <v>90</v>
      </c>
      <c r="AP3122" s="5">
        <v>94</v>
      </c>
      <c r="AQ3122" s="5">
        <v>96</v>
      </c>
      <c r="AR3122" s="5">
        <v>93</v>
      </c>
      <c r="AS3122" s="5">
        <v>92</v>
      </c>
      <c r="AT3122" s="5">
        <v>87</v>
      </c>
      <c r="AU3122" s="5">
        <v>89</v>
      </c>
      <c r="AV3122" s="5">
        <v>90</v>
      </c>
      <c r="AW3122" s="5">
        <v>85</v>
      </c>
      <c r="AX3122" s="5">
        <v>79</v>
      </c>
      <c r="AY3122" s="5">
        <v>84</v>
      </c>
      <c r="AZ3122" s="5">
        <v>91</v>
      </c>
      <c r="BA3122" s="5">
        <v>94</v>
      </c>
      <c r="BB3122" s="5">
        <v>91</v>
      </c>
      <c r="BC3122" s="5">
        <v>95</v>
      </c>
      <c r="BD3122" s="5">
        <v>92</v>
      </c>
      <c r="BE3122" s="5">
        <v>86</v>
      </c>
      <c r="BF3122" s="5">
        <v>90</v>
      </c>
      <c r="BG3122" s="5">
        <v>91</v>
      </c>
      <c r="BH3122" s="5">
        <v>87</v>
      </c>
      <c r="BI3122" s="5">
        <v>62</v>
      </c>
      <c r="BJ3122" s="5">
        <v>83</v>
      </c>
      <c r="BK3122" s="5">
        <v>85</v>
      </c>
      <c r="BL3122" s="5">
        <v>89</v>
      </c>
      <c r="BM3122" s="5">
        <v>88</v>
      </c>
      <c r="BN3122" s="5">
        <v>89</v>
      </c>
      <c r="BO3122" s="5">
        <v>87</v>
      </c>
      <c r="BP3122" s="5">
        <v>86</v>
      </c>
      <c r="BQ3122" s="5">
        <v>86</v>
      </c>
      <c r="BR3122" s="5">
        <v>88</v>
      </c>
      <c r="BS3122">
        <v>88</v>
      </c>
      <c r="BT3122">
        <v>94</v>
      </c>
      <c r="BU3122">
        <v>95</v>
      </c>
      <c r="BV3122">
        <v>93</v>
      </c>
      <c r="BW3122">
        <v>97</v>
      </c>
      <c r="BX3122">
        <v>100</v>
      </c>
      <c r="BY3122">
        <v>97</v>
      </c>
      <c r="BZ3122">
        <v>96</v>
      </c>
      <c r="CA3122">
        <v>89</v>
      </c>
      <c r="CB3122">
        <v>84</v>
      </c>
      <c r="CC3122">
        <v>84</v>
      </c>
      <c r="CD3122">
        <v>88</v>
      </c>
      <c r="CE3122">
        <v>90</v>
      </c>
      <c r="CF3122">
        <v>90</v>
      </c>
      <c r="CG3122">
        <v>90</v>
      </c>
      <c r="CH3122">
        <v>86</v>
      </c>
      <c r="CI3122">
        <v>87</v>
      </c>
      <c r="CJ3122">
        <v>88</v>
      </c>
      <c r="CK3122">
        <v>86</v>
      </c>
      <c r="CL3122">
        <v>87</v>
      </c>
      <c r="CM3122">
        <v>91</v>
      </c>
      <c r="CN3122">
        <v>94</v>
      </c>
      <c r="CO3122">
        <v>90</v>
      </c>
      <c r="CP3122">
        <v>88</v>
      </c>
      <c r="CQ3122">
        <v>88</v>
      </c>
      <c r="CR3122">
        <v>91</v>
      </c>
      <c r="CS3122">
        <v>92</v>
      </c>
      <c r="CT3122">
        <v>90</v>
      </c>
      <c r="CU3122">
        <v>87</v>
      </c>
      <c r="CV3122">
        <v>87</v>
      </c>
      <c r="CW3122">
        <v>86</v>
      </c>
      <c r="CX3122" t="s">
        <v>5</v>
      </c>
      <c r="CY3122" t="s">
        <v>204</v>
      </c>
    </row>
    <row r="3123" spans="1:103" x14ac:dyDescent="0.25">
      <c r="A3123" t="s">
        <v>179</v>
      </c>
      <c r="B3123">
        <v>37.250599999999999</v>
      </c>
      <c r="C3123">
        <v>-114.7075</v>
      </c>
      <c r="D3123">
        <v>4590</v>
      </c>
      <c r="E3123" t="s">
        <v>1</v>
      </c>
      <c r="F3123">
        <v>211</v>
      </c>
      <c r="G3123">
        <v>1997</v>
      </c>
      <c r="H3123">
        <v>8</v>
      </c>
      <c r="I3123" t="s">
        <v>260</v>
      </c>
      <c r="J3123">
        <v>90</v>
      </c>
      <c r="K3123">
        <v>91</v>
      </c>
      <c r="L3123">
        <v>90</v>
      </c>
      <c r="M3123">
        <v>84</v>
      </c>
      <c r="N3123">
        <v>77</v>
      </c>
      <c r="O3123">
        <v>87</v>
      </c>
      <c r="P3123">
        <v>82</v>
      </c>
      <c r="Q3123">
        <v>79</v>
      </c>
      <c r="R3123">
        <v>84</v>
      </c>
      <c r="S3123">
        <v>84</v>
      </c>
      <c r="T3123">
        <v>85</v>
      </c>
      <c r="U3123">
        <v>84</v>
      </c>
      <c r="V3123">
        <v>65</v>
      </c>
      <c r="W3123">
        <v>64</v>
      </c>
      <c r="X3123">
        <v>74</v>
      </c>
      <c r="Y3123">
        <v>87</v>
      </c>
      <c r="Z3123">
        <v>94</v>
      </c>
      <c r="AA3123">
        <v>96</v>
      </c>
      <c r="AB3123">
        <v>96</v>
      </c>
      <c r="AC3123">
        <v>93</v>
      </c>
      <c r="AD3123">
        <v>92</v>
      </c>
      <c r="AE3123">
        <v>91</v>
      </c>
      <c r="AF3123">
        <v>89</v>
      </c>
      <c r="AG3123">
        <v>91</v>
      </c>
      <c r="AH3123">
        <v>94</v>
      </c>
      <c r="AI3123">
        <v>92</v>
      </c>
      <c r="AJ3123">
        <v>90</v>
      </c>
      <c r="AK3123">
        <v>87</v>
      </c>
      <c r="AL3123">
        <v>87</v>
      </c>
      <c r="AM3123">
        <v>84</v>
      </c>
      <c r="AN3123" s="5">
        <v>87</v>
      </c>
      <c r="AO3123" s="5">
        <v>93</v>
      </c>
      <c r="AP3123" s="5">
        <v>93</v>
      </c>
      <c r="AQ3123" s="5">
        <v>97</v>
      </c>
      <c r="AR3123" s="5">
        <v>98</v>
      </c>
      <c r="AS3123" s="5">
        <v>97</v>
      </c>
      <c r="AT3123" s="5">
        <v>96</v>
      </c>
      <c r="AU3123" s="5">
        <v>95</v>
      </c>
      <c r="AV3123" s="5">
        <v>93</v>
      </c>
      <c r="AW3123" s="5">
        <v>91</v>
      </c>
      <c r="AX3123" s="5">
        <v>87</v>
      </c>
      <c r="AY3123" s="5">
        <v>88</v>
      </c>
      <c r="AZ3123" s="5">
        <v>93</v>
      </c>
      <c r="BA3123" s="5">
        <v>97</v>
      </c>
      <c r="BB3123" s="5">
        <v>97</v>
      </c>
      <c r="BC3123" s="5">
        <v>100</v>
      </c>
      <c r="BD3123" s="5">
        <v>98</v>
      </c>
      <c r="BE3123" s="5">
        <v>94</v>
      </c>
      <c r="BF3123" s="5">
        <v>94</v>
      </c>
      <c r="BG3123" s="5">
        <v>95</v>
      </c>
      <c r="BH3123" s="5">
        <v>86</v>
      </c>
      <c r="BI3123" s="5">
        <v>75</v>
      </c>
      <c r="BJ3123" s="5">
        <v>86</v>
      </c>
      <c r="BK3123" s="5">
        <v>90</v>
      </c>
      <c r="BL3123" s="5">
        <v>94</v>
      </c>
      <c r="BM3123" s="5">
        <v>95</v>
      </c>
      <c r="BN3123" s="5">
        <v>85</v>
      </c>
      <c r="BO3123" s="5">
        <v>88</v>
      </c>
      <c r="BP3123" s="5">
        <v>91</v>
      </c>
      <c r="BQ3123" s="5">
        <v>88</v>
      </c>
      <c r="BR3123" s="5">
        <v>90</v>
      </c>
      <c r="BS3123">
        <v>94</v>
      </c>
      <c r="BT3123">
        <v>97</v>
      </c>
      <c r="BU3123">
        <v>89</v>
      </c>
      <c r="BV3123">
        <v>89</v>
      </c>
      <c r="BW3123">
        <v>101</v>
      </c>
      <c r="BX3123">
        <v>103</v>
      </c>
      <c r="BY3123">
        <v>102</v>
      </c>
      <c r="BZ3123">
        <v>99</v>
      </c>
      <c r="CA3123">
        <v>86</v>
      </c>
      <c r="CB3123">
        <v>84</v>
      </c>
      <c r="CC3123">
        <v>85</v>
      </c>
      <c r="CD3123">
        <v>89</v>
      </c>
      <c r="CE3123">
        <v>92</v>
      </c>
      <c r="CF3123">
        <v>96</v>
      </c>
      <c r="CG3123">
        <v>94</v>
      </c>
      <c r="CH3123">
        <v>91</v>
      </c>
      <c r="CI3123">
        <v>87</v>
      </c>
      <c r="CJ3123">
        <v>89</v>
      </c>
      <c r="CK3123">
        <v>91</v>
      </c>
      <c r="CL3123">
        <v>94</v>
      </c>
      <c r="CM3123">
        <v>95</v>
      </c>
      <c r="CN3123">
        <v>97</v>
      </c>
      <c r="CO3123">
        <v>95</v>
      </c>
      <c r="CP3123">
        <v>94</v>
      </c>
      <c r="CQ3123">
        <v>92</v>
      </c>
      <c r="CR3123">
        <v>94</v>
      </c>
      <c r="CS3123">
        <v>94</v>
      </c>
      <c r="CT3123">
        <v>91</v>
      </c>
      <c r="CU3123">
        <v>90</v>
      </c>
      <c r="CV3123">
        <v>91</v>
      </c>
      <c r="CW3123">
        <v>89</v>
      </c>
      <c r="CX3123" t="s">
        <v>2</v>
      </c>
      <c r="CY3123" t="s">
        <v>180</v>
      </c>
    </row>
    <row r="3124" spans="1:103" x14ac:dyDescent="0.25">
      <c r="A3124" t="s">
        <v>0</v>
      </c>
      <c r="B3124">
        <v>38.387799999999999</v>
      </c>
      <c r="C3124">
        <v>-118.1092</v>
      </c>
      <c r="D3124">
        <v>4580</v>
      </c>
      <c r="E3124" t="s">
        <v>1</v>
      </c>
      <c r="F3124">
        <v>240.3</v>
      </c>
      <c r="G3124">
        <v>1997</v>
      </c>
      <c r="H3124">
        <v>8</v>
      </c>
      <c r="I3124" t="s">
        <v>260</v>
      </c>
      <c r="J3124">
        <v>94</v>
      </c>
      <c r="K3124">
        <v>86</v>
      </c>
      <c r="L3124">
        <v>90</v>
      </c>
      <c r="M3124">
        <v>89</v>
      </c>
      <c r="N3124">
        <v>76</v>
      </c>
      <c r="O3124">
        <v>64</v>
      </c>
      <c r="P3124">
        <v>80</v>
      </c>
      <c r="Q3124">
        <v>87</v>
      </c>
      <c r="R3124">
        <v>82</v>
      </c>
      <c r="S3124">
        <v>77</v>
      </c>
      <c r="T3124">
        <v>82</v>
      </c>
      <c r="U3124">
        <v>78</v>
      </c>
      <c r="V3124">
        <v>79</v>
      </c>
      <c r="W3124">
        <v>57</v>
      </c>
      <c r="X3124">
        <v>65</v>
      </c>
      <c r="Y3124">
        <v>81</v>
      </c>
      <c r="Z3124">
        <v>88</v>
      </c>
      <c r="AA3124">
        <v>94</v>
      </c>
      <c r="AB3124">
        <v>97</v>
      </c>
      <c r="AC3124">
        <v>98</v>
      </c>
      <c r="AD3124">
        <v>97</v>
      </c>
      <c r="AE3124">
        <v>97</v>
      </c>
      <c r="AF3124">
        <v>88</v>
      </c>
      <c r="AG3124">
        <v>83</v>
      </c>
      <c r="AH3124">
        <v>87</v>
      </c>
      <c r="AI3124">
        <v>93</v>
      </c>
      <c r="AJ3124">
        <v>95</v>
      </c>
      <c r="AK3124">
        <v>90</v>
      </c>
      <c r="AL3124">
        <v>90</v>
      </c>
      <c r="AM3124">
        <v>85</v>
      </c>
      <c r="AN3124" s="5">
        <v>73</v>
      </c>
      <c r="AO3124" s="5">
        <v>83</v>
      </c>
      <c r="AP3124" s="5">
        <v>82</v>
      </c>
      <c r="AQ3124" s="5">
        <v>93</v>
      </c>
      <c r="AR3124" s="5">
        <v>99</v>
      </c>
      <c r="AS3124" s="5">
        <v>98</v>
      </c>
      <c r="AT3124" s="5">
        <v>96</v>
      </c>
      <c r="AU3124" s="5">
        <v>97</v>
      </c>
      <c r="AV3124" s="5">
        <v>101</v>
      </c>
      <c r="AW3124" s="5">
        <v>99</v>
      </c>
      <c r="AX3124" s="5">
        <v>95</v>
      </c>
      <c r="AY3124" s="5">
        <v>91</v>
      </c>
      <c r="AZ3124" s="5">
        <v>88</v>
      </c>
      <c r="BA3124" s="5">
        <v>95</v>
      </c>
      <c r="BB3124" s="5">
        <v>99</v>
      </c>
      <c r="BC3124" s="5">
        <v>100</v>
      </c>
      <c r="BD3124" s="5">
        <v>99</v>
      </c>
      <c r="BE3124" s="5">
        <v>86</v>
      </c>
      <c r="BF3124" s="5">
        <v>87</v>
      </c>
      <c r="BG3124" s="5">
        <v>92</v>
      </c>
      <c r="BH3124" s="5">
        <v>98</v>
      </c>
      <c r="BI3124" s="5">
        <v>99</v>
      </c>
      <c r="BJ3124" s="5">
        <v>83</v>
      </c>
      <c r="BK3124" s="5">
        <v>81</v>
      </c>
      <c r="BL3124" s="5">
        <v>86</v>
      </c>
      <c r="BM3124" s="5">
        <v>91</v>
      </c>
      <c r="BN3124" s="5">
        <v>93</v>
      </c>
      <c r="BO3124" s="5">
        <v>93</v>
      </c>
      <c r="BP3124" s="5">
        <v>83</v>
      </c>
      <c r="BQ3124" s="5">
        <v>87</v>
      </c>
      <c r="BR3124" s="5">
        <v>88</v>
      </c>
      <c r="BS3124">
        <v>92</v>
      </c>
      <c r="BT3124">
        <v>94</v>
      </c>
      <c r="BU3124">
        <v>95</v>
      </c>
      <c r="BV3124">
        <v>98</v>
      </c>
      <c r="BW3124">
        <v>98</v>
      </c>
      <c r="BX3124">
        <v>100</v>
      </c>
      <c r="BY3124">
        <v>102</v>
      </c>
      <c r="BZ3124">
        <v>102</v>
      </c>
      <c r="CA3124">
        <v>100</v>
      </c>
      <c r="CB3124">
        <v>95</v>
      </c>
      <c r="CC3124">
        <v>93</v>
      </c>
      <c r="CD3124">
        <v>93</v>
      </c>
      <c r="CE3124">
        <v>93</v>
      </c>
      <c r="CF3124">
        <v>94</v>
      </c>
      <c r="CG3124">
        <v>96</v>
      </c>
      <c r="CH3124">
        <v>98</v>
      </c>
      <c r="CI3124">
        <v>95</v>
      </c>
      <c r="CJ3124">
        <v>93</v>
      </c>
      <c r="CK3124">
        <v>92</v>
      </c>
      <c r="CL3124">
        <v>91</v>
      </c>
      <c r="CM3124">
        <v>96</v>
      </c>
      <c r="CN3124">
        <v>95</v>
      </c>
      <c r="CO3124">
        <v>97</v>
      </c>
      <c r="CP3124">
        <v>97</v>
      </c>
      <c r="CQ3124">
        <v>94</v>
      </c>
      <c r="CR3124">
        <v>97</v>
      </c>
      <c r="CS3124">
        <v>99</v>
      </c>
      <c r="CT3124">
        <v>96</v>
      </c>
      <c r="CU3124">
        <v>95</v>
      </c>
      <c r="CV3124">
        <v>94</v>
      </c>
      <c r="CW3124">
        <v>95</v>
      </c>
      <c r="CX3124" t="s">
        <v>2</v>
      </c>
      <c r="CY3124" t="s">
        <v>3</v>
      </c>
    </row>
    <row r="3125" spans="1:103" x14ac:dyDescent="0.25">
      <c r="A3125" t="s">
        <v>213</v>
      </c>
      <c r="B3125">
        <v>35.478299999999997</v>
      </c>
      <c r="C3125">
        <v>-117.69889999999999</v>
      </c>
      <c r="D3125">
        <v>4390</v>
      </c>
      <c r="E3125" t="s">
        <v>1</v>
      </c>
      <c r="F3125">
        <v>132.5</v>
      </c>
      <c r="G3125">
        <v>1997</v>
      </c>
      <c r="H3125">
        <v>8</v>
      </c>
      <c r="I3125" t="s">
        <v>260</v>
      </c>
      <c r="J3125">
        <v>82</v>
      </c>
      <c r="K3125">
        <v>90</v>
      </c>
      <c r="L3125">
        <v>85</v>
      </c>
      <c r="M3125">
        <v>77</v>
      </c>
      <c r="N3125">
        <v>75</v>
      </c>
      <c r="O3125">
        <v>82</v>
      </c>
      <c r="P3125">
        <v>84</v>
      </c>
      <c r="Q3125">
        <v>80</v>
      </c>
      <c r="R3125">
        <v>82</v>
      </c>
      <c r="S3125">
        <v>82</v>
      </c>
      <c r="T3125">
        <v>82</v>
      </c>
      <c r="U3125">
        <v>75</v>
      </c>
      <c r="V3125">
        <v>66</v>
      </c>
      <c r="W3125">
        <v>71</v>
      </c>
      <c r="X3125">
        <v>79</v>
      </c>
      <c r="Y3125">
        <v>90</v>
      </c>
      <c r="Z3125">
        <v>96</v>
      </c>
      <c r="AA3125">
        <v>94</v>
      </c>
      <c r="AB3125">
        <v>95</v>
      </c>
      <c r="AC3125">
        <v>92</v>
      </c>
      <c r="AD3125">
        <v>89</v>
      </c>
      <c r="AE3125">
        <v>84</v>
      </c>
      <c r="AF3125">
        <v>86</v>
      </c>
      <c r="AG3125">
        <v>90</v>
      </c>
      <c r="AH3125">
        <v>94</v>
      </c>
      <c r="AI3125">
        <v>92</v>
      </c>
      <c r="AJ3125">
        <v>86</v>
      </c>
      <c r="AK3125">
        <v>85</v>
      </c>
      <c r="AL3125">
        <v>79</v>
      </c>
      <c r="AM3125">
        <v>71</v>
      </c>
      <c r="AN3125" s="5">
        <v>86</v>
      </c>
      <c r="AO3125" s="5">
        <v>94</v>
      </c>
      <c r="AP3125" s="5">
        <v>95</v>
      </c>
      <c r="AQ3125" s="5">
        <v>99</v>
      </c>
      <c r="AR3125" s="5">
        <v>97</v>
      </c>
      <c r="AS3125" s="5">
        <v>94</v>
      </c>
      <c r="AT3125" s="5">
        <v>96</v>
      </c>
      <c r="AU3125" s="5">
        <v>97</v>
      </c>
      <c r="AV3125" s="5">
        <v>96</v>
      </c>
      <c r="AW3125" s="5">
        <v>87</v>
      </c>
      <c r="AX3125" s="5">
        <v>85</v>
      </c>
      <c r="AY3125" s="5">
        <v>91</v>
      </c>
      <c r="AZ3125" s="5">
        <v>94</v>
      </c>
      <c r="BA3125" s="5">
        <v>94</v>
      </c>
      <c r="BB3125" s="5">
        <v>97</v>
      </c>
      <c r="BC3125" s="5">
        <v>96</v>
      </c>
      <c r="BD3125" s="5">
        <v>89</v>
      </c>
      <c r="BE3125" s="5">
        <v>91</v>
      </c>
      <c r="BF3125" s="5">
        <v>93</v>
      </c>
      <c r="BG3125" s="5">
        <v>96</v>
      </c>
      <c r="BH3125" s="5">
        <v>94</v>
      </c>
      <c r="BI3125" s="5">
        <v>64</v>
      </c>
      <c r="BJ3125" s="5">
        <v>85</v>
      </c>
      <c r="BK3125" s="5">
        <v>89</v>
      </c>
      <c r="BL3125" s="5">
        <v>91</v>
      </c>
      <c r="BM3125" s="5">
        <v>93</v>
      </c>
      <c r="BN3125" s="5">
        <v>91</v>
      </c>
      <c r="BO3125" s="5">
        <v>88</v>
      </c>
      <c r="BP3125" s="5">
        <v>92</v>
      </c>
      <c r="BQ3125" s="5">
        <v>91</v>
      </c>
      <c r="BR3125" s="5">
        <v>90</v>
      </c>
      <c r="BS3125">
        <v>90</v>
      </c>
      <c r="BT3125">
        <v>93</v>
      </c>
      <c r="BU3125">
        <v>96</v>
      </c>
      <c r="BV3125">
        <v>98</v>
      </c>
      <c r="BW3125">
        <v>103</v>
      </c>
      <c r="BX3125">
        <v>103</v>
      </c>
      <c r="BY3125">
        <v>104</v>
      </c>
      <c r="BZ3125">
        <v>101</v>
      </c>
      <c r="CA3125">
        <v>89</v>
      </c>
      <c r="CB3125">
        <v>83</v>
      </c>
      <c r="CC3125">
        <v>86</v>
      </c>
      <c r="CD3125">
        <v>89</v>
      </c>
      <c r="CE3125">
        <v>90</v>
      </c>
      <c r="CF3125">
        <v>92</v>
      </c>
      <c r="CG3125">
        <v>93</v>
      </c>
      <c r="CH3125">
        <v>90</v>
      </c>
      <c r="CI3125">
        <v>87</v>
      </c>
      <c r="CJ3125">
        <v>88</v>
      </c>
      <c r="CK3125">
        <v>91</v>
      </c>
      <c r="CL3125">
        <v>89</v>
      </c>
      <c r="CM3125">
        <v>92</v>
      </c>
      <c r="CN3125">
        <v>96</v>
      </c>
      <c r="CO3125">
        <v>94</v>
      </c>
      <c r="CP3125">
        <v>88</v>
      </c>
      <c r="CQ3125">
        <v>90</v>
      </c>
      <c r="CR3125">
        <v>91</v>
      </c>
      <c r="CS3125">
        <v>92</v>
      </c>
      <c r="CT3125">
        <v>88</v>
      </c>
      <c r="CU3125">
        <v>88</v>
      </c>
      <c r="CV3125">
        <v>89</v>
      </c>
      <c r="CW3125">
        <v>89</v>
      </c>
      <c r="CX3125" t="s">
        <v>5</v>
      </c>
      <c r="CY3125" t="s">
        <v>214</v>
      </c>
    </row>
    <row r="3126" spans="1:103" x14ac:dyDescent="0.25">
      <c r="A3126" t="s">
        <v>17</v>
      </c>
      <c r="B3126">
        <v>37.6128</v>
      </c>
      <c r="C3126">
        <v>-114.5264</v>
      </c>
      <c r="D3126">
        <v>4379</v>
      </c>
      <c r="E3126" t="s">
        <v>1</v>
      </c>
      <c r="F3126">
        <v>243.8</v>
      </c>
      <c r="G3126">
        <v>1997</v>
      </c>
      <c r="H3126">
        <v>8</v>
      </c>
      <c r="I3126" t="s">
        <v>260</v>
      </c>
      <c r="J3126">
        <v>93</v>
      </c>
      <c r="K3126">
        <v>91</v>
      </c>
      <c r="L3126">
        <v>91</v>
      </c>
      <c r="M3126">
        <v>90</v>
      </c>
      <c r="N3126">
        <v>85</v>
      </c>
      <c r="O3126">
        <v>76</v>
      </c>
      <c r="P3126">
        <v>88</v>
      </c>
      <c r="Q3126">
        <v>85</v>
      </c>
      <c r="R3126">
        <v>82</v>
      </c>
      <c r="S3126">
        <v>86</v>
      </c>
      <c r="T3126">
        <v>82</v>
      </c>
      <c r="U3126">
        <v>85</v>
      </c>
      <c r="V3126">
        <v>82</v>
      </c>
      <c r="W3126">
        <v>70</v>
      </c>
      <c r="X3126">
        <v>65</v>
      </c>
      <c r="Y3126">
        <v>75</v>
      </c>
      <c r="Z3126">
        <v>89</v>
      </c>
      <c r="AA3126">
        <v>93</v>
      </c>
      <c r="AB3126">
        <v>95</v>
      </c>
      <c r="AC3126">
        <v>94</v>
      </c>
      <c r="AD3126">
        <v>94</v>
      </c>
      <c r="AE3126">
        <v>93</v>
      </c>
      <c r="AF3126">
        <v>91</v>
      </c>
      <c r="AG3126">
        <v>90</v>
      </c>
      <c r="AH3126">
        <v>91</v>
      </c>
      <c r="AI3126">
        <v>93</v>
      </c>
      <c r="AJ3126">
        <v>92</v>
      </c>
      <c r="AK3126">
        <v>90</v>
      </c>
      <c r="AL3126">
        <v>87</v>
      </c>
      <c r="AM3126">
        <v>88</v>
      </c>
      <c r="AN3126" s="5">
        <v>88</v>
      </c>
      <c r="AO3126" s="5">
        <v>90</v>
      </c>
      <c r="AP3126" s="5">
        <v>92</v>
      </c>
      <c r="AQ3126" s="5">
        <v>97</v>
      </c>
      <c r="AR3126" s="5">
        <v>98</v>
      </c>
      <c r="AS3126" s="5">
        <v>98</v>
      </c>
      <c r="AT3126" s="5">
        <v>100</v>
      </c>
      <c r="AU3126" s="5">
        <v>100</v>
      </c>
      <c r="AV3126" s="5">
        <v>94</v>
      </c>
      <c r="AW3126" s="5">
        <v>94</v>
      </c>
      <c r="AX3126" s="5">
        <v>90</v>
      </c>
      <c r="AY3126" s="5">
        <v>88</v>
      </c>
      <c r="AZ3126" s="5">
        <v>90</v>
      </c>
      <c r="BA3126" s="5">
        <v>87</v>
      </c>
      <c r="BB3126" s="5">
        <v>97</v>
      </c>
      <c r="BC3126" s="5">
        <v>98</v>
      </c>
      <c r="BD3126" s="5">
        <v>100</v>
      </c>
      <c r="BE3126" s="5">
        <v>97</v>
      </c>
      <c r="BF3126" s="5">
        <v>94</v>
      </c>
      <c r="BG3126" s="5">
        <v>95</v>
      </c>
      <c r="BH3126" s="5">
        <v>97</v>
      </c>
      <c r="BI3126" s="5">
        <v>87</v>
      </c>
      <c r="BJ3126" s="5">
        <v>85</v>
      </c>
      <c r="BK3126" s="5">
        <v>87</v>
      </c>
      <c r="BL3126" s="5">
        <v>91</v>
      </c>
      <c r="BM3126" s="5">
        <v>96</v>
      </c>
      <c r="BN3126" s="5">
        <v>97</v>
      </c>
      <c r="BO3126" s="5">
        <v>86</v>
      </c>
      <c r="BP3126" s="5">
        <v>86</v>
      </c>
      <c r="BQ3126" s="5">
        <v>89</v>
      </c>
      <c r="BR3126" s="5">
        <v>87</v>
      </c>
      <c r="BS3126">
        <v>91</v>
      </c>
      <c r="BT3126">
        <v>94</v>
      </c>
      <c r="BU3126">
        <v>100</v>
      </c>
      <c r="BV3126">
        <v>88</v>
      </c>
      <c r="BW3126">
        <v>92</v>
      </c>
      <c r="BX3126">
        <v>98</v>
      </c>
      <c r="BY3126">
        <v>99</v>
      </c>
      <c r="BZ3126">
        <v>103</v>
      </c>
      <c r="CA3126">
        <v>100</v>
      </c>
      <c r="CB3126">
        <v>90</v>
      </c>
      <c r="CC3126">
        <v>87</v>
      </c>
      <c r="CD3126">
        <v>87</v>
      </c>
      <c r="CE3126">
        <v>89</v>
      </c>
      <c r="CF3126">
        <v>90</v>
      </c>
      <c r="CG3126">
        <v>96</v>
      </c>
      <c r="CH3126">
        <v>95</v>
      </c>
      <c r="CI3126">
        <v>92</v>
      </c>
      <c r="CJ3126">
        <v>88</v>
      </c>
      <c r="CK3126">
        <v>89</v>
      </c>
      <c r="CL3126">
        <v>92</v>
      </c>
      <c r="CM3126">
        <v>94</v>
      </c>
      <c r="CN3126">
        <v>94</v>
      </c>
      <c r="CO3126">
        <v>99</v>
      </c>
      <c r="CP3126">
        <v>95</v>
      </c>
      <c r="CQ3126">
        <v>95</v>
      </c>
      <c r="CR3126">
        <v>94</v>
      </c>
      <c r="CS3126">
        <v>94</v>
      </c>
      <c r="CT3126">
        <v>94</v>
      </c>
      <c r="CU3126">
        <v>92</v>
      </c>
      <c r="CV3126">
        <v>91</v>
      </c>
      <c r="CW3126">
        <v>91</v>
      </c>
      <c r="CX3126" t="s">
        <v>2</v>
      </c>
      <c r="CY3126" t="s">
        <v>18</v>
      </c>
    </row>
    <row r="3127" spans="1:103" x14ac:dyDescent="0.25">
      <c r="A3127" t="s">
        <v>113</v>
      </c>
      <c r="B3127">
        <v>34.943600000000004</v>
      </c>
      <c r="C3127">
        <v>-115.54689999999999</v>
      </c>
      <c r="D3127">
        <v>4350</v>
      </c>
      <c r="E3127" t="s">
        <v>1</v>
      </c>
      <c r="F3127">
        <v>206.6</v>
      </c>
      <c r="G3127">
        <v>1997</v>
      </c>
      <c r="H3127">
        <v>8</v>
      </c>
      <c r="I3127" t="s">
        <v>260</v>
      </c>
      <c r="J3127">
        <v>92</v>
      </c>
      <c r="K3127">
        <v>89</v>
      </c>
      <c r="L3127">
        <v>88</v>
      </c>
      <c r="M3127">
        <v>87</v>
      </c>
      <c r="N3127">
        <v>84</v>
      </c>
      <c r="O3127">
        <v>83</v>
      </c>
      <c r="P3127">
        <v>80</v>
      </c>
      <c r="Q3127">
        <v>79</v>
      </c>
      <c r="R3127">
        <v>81</v>
      </c>
      <c r="S3127">
        <v>84</v>
      </c>
      <c r="T3127">
        <v>84</v>
      </c>
      <c r="U3127">
        <v>83</v>
      </c>
      <c r="V3127">
        <v>82</v>
      </c>
      <c r="W3127">
        <v>69</v>
      </c>
      <c r="X3127">
        <v>77</v>
      </c>
      <c r="Y3127">
        <v>88</v>
      </c>
      <c r="Z3127">
        <v>95</v>
      </c>
      <c r="AA3127">
        <v>94</v>
      </c>
      <c r="AB3127">
        <v>93</v>
      </c>
      <c r="AC3127">
        <v>93</v>
      </c>
      <c r="AD3127">
        <v>93</v>
      </c>
      <c r="AE3127">
        <v>92</v>
      </c>
      <c r="AF3127">
        <v>90</v>
      </c>
      <c r="AG3127">
        <v>92</v>
      </c>
      <c r="AH3127">
        <v>93</v>
      </c>
      <c r="AI3127">
        <v>94</v>
      </c>
      <c r="AJ3127">
        <v>90</v>
      </c>
      <c r="AK3127">
        <v>88</v>
      </c>
      <c r="AL3127">
        <v>89</v>
      </c>
      <c r="AM3127">
        <v>88</v>
      </c>
      <c r="AN3127" s="5">
        <v>89</v>
      </c>
      <c r="AO3127" s="5">
        <v>96</v>
      </c>
      <c r="AP3127" s="5">
        <v>97</v>
      </c>
      <c r="AQ3127" s="5">
        <v>101</v>
      </c>
      <c r="AR3127" s="5">
        <v>99</v>
      </c>
      <c r="AS3127" s="5">
        <v>97</v>
      </c>
      <c r="AT3127" s="5">
        <v>93</v>
      </c>
      <c r="AU3127" s="5">
        <v>94</v>
      </c>
      <c r="AV3127" s="5">
        <v>93</v>
      </c>
      <c r="AW3127" s="5">
        <v>91</v>
      </c>
      <c r="AX3127" s="5">
        <v>89</v>
      </c>
      <c r="AY3127" s="5">
        <v>88</v>
      </c>
      <c r="AZ3127" s="5">
        <v>94</v>
      </c>
      <c r="BA3127" s="5">
        <v>96</v>
      </c>
      <c r="BB3127" s="5">
        <v>99</v>
      </c>
      <c r="BC3127" s="5">
        <v>97</v>
      </c>
      <c r="BD3127" s="5">
        <v>98</v>
      </c>
      <c r="BE3127" s="5">
        <v>96</v>
      </c>
      <c r="BF3127" s="5">
        <v>93</v>
      </c>
      <c r="BG3127" s="5">
        <v>93</v>
      </c>
      <c r="BH3127" s="5">
        <v>90</v>
      </c>
      <c r="BI3127" s="5">
        <v>79</v>
      </c>
      <c r="BJ3127" s="5">
        <v>87</v>
      </c>
      <c r="BK3127" s="5">
        <v>91</v>
      </c>
      <c r="BL3127" s="5">
        <v>94</v>
      </c>
      <c r="BM3127" s="5">
        <v>94</v>
      </c>
      <c r="BN3127" s="5">
        <v>92</v>
      </c>
      <c r="BO3127" s="5">
        <v>90</v>
      </c>
      <c r="BP3127" s="5">
        <v>89</v>
      </c>
      <c r="BQ3127" s="5">
        <v>91</v>
      </c>
      <c r="BR3127" s="5">
        <v>90</v>
      </c>
      <c r="BS3127">
        <v>94</v>
      </c>
      <c r="BT3127">
        <v>99</v>
      </c>
      <c r="BU3127">
        <v>96</v>
      </c>
      <c r="BV3127">
        <v>95</v>
      </c>
      <c r="BW3127">
        <v>100</v>
      </c>
      <c r="BX3127">
        <v>99</v>
      </c>
      <c r="BY3127">
        <v>105</v>
      </c>
      <c r="BZ3127">
        <v>100</v>
      </c>
      <c r="CA3127">
        <v>96</v>
      </c>
      <c r="CB3127">
        <v>89</v>
      </c>
      <c r="CC3127">
        <v>87</v>
      </c>
      <c r="CD3127">
        <v>90</v>
      </c>
      <c r="CE3127">
        <v>92</v>
      </c>
      <c r="CF3127">
        <v>95</v>
      </c>
      <c r="CG3127">
        <v>94</v>
      </c>
      <c r="CH3127">
        <v>93</v>
      </c>
      <c r="CI3127">
        <v>92</v>
      </c>
      <c r="CJ3127">
        <v>92</v>
      </c>
      <c r="CK3127">
        <v>91</v>
      </c>
      <c r="CL3127">
        <v>94</v>
      </c>
      <c r="CM3127">
        <v>94</v>
      </c>
      <c r="CN3127">
        <v>95</v>
      </c>
      <c r="CO3127">
        <v>96</v>
      </c>
      <c r="CP3127">
        <v>93</v>
      </c>
      <c r="CQ3127">
        <v>93</v>
      </c>
      <c r="CR3127">
        <v>95</v>
      </c>
      <c r="CS3127">
        <v>93</v>
      </c>
      <c r="CT3127">
        <v>92</v>
      </c>
      <c r="CU3127">
        <v>91</v>
      </c>
      <c r="CV3127">
        <v>90</v>
      </c>
      <c r="CW3127">
        <v>89</v>
      </c>
      <c r="CX3127" t="s">
        <v>5</v>
      </c>
      <c r="CY3127" t="s">
        <v>114</v>
      </c>
    </row>
    <row r="3128" spans="1:103" x14ac:dyDescent="0.25">
      <c r="A3128" t="s">
        <v>138</v>
      </c>
      <c r="B3128">
        <v>37.761699999999998</v>
      </c>
      <c r="C3128">
        <v>-117.5658</v>
      </c>
      <c r="D3128">
        <v>4274</v>
      </c>
      <c r="E3128" t="s">
        <v>1</v>
      </c>
      <c r="F3128">
        <v>157.1</v>
      </c>
      <c r="G3128">
        <v>1997</v>
      </c>
      <c r="H3128">
        <v>8</v>
      </c>
      <c r="I3128" t="s">
        <v>260</v>
      </c>
      <c r="J3128">
        <v>88</v>
      </c>
      <c r="K3128">
        <v>93</v>
      </c>
      <c r="L3128">
        <v>92</v>
      </c>
      <c r="M3128">
        <v>79</v>
      </c>
      <c r="N3128">
        <v>67</v>
      </c>
      <c r="O3128">
        <v>85</v>
      </c>
      <c r="P3128">
        <v>91</v>
      </c>
      <c r="Q3128">
        <v>84</v>
      </c>
      <c r="R3128">
        <v>85</v>
      </c>
      <c r="S3128">
        <v>86</v>
      </c>
      <c r="T3128">
        <v>88</v>
      </c>
      <c r="U3128">
        <v>82</v>
      </c>
      <c r="V3128">
        <v>61</v>
      </c>
      <c r="W3128">
        <v>61</v>
      </c>
      <c r="X3128">
        <v>78</v>
      </c>
      <c r="Y3128">
        <v>90</v>
      </c>
      <c r="Z3128">
        <v>98</v>
      </c>
      <c r="AA3128">
        <v>100</v>
      </c>
      <c r="AB3128">
        <v>100</v>
      </c>
      <c r="AC3128">
        <v>99</v>
      </c>
      <c r="AD3128">
        <v>98</v>
      </c>
      <c r="AE3128">
        <v>92</v>
      </c>
      <c r="AF3128">
        <v>87</v>
      </c>
      <c r="AG3128">
        <v>89</v>
      </c>
      <c r="AH3128">
        <v>95</v>
      </c>
      <c r="AI3128">
        <v>97</v>
      </c>
      <c r="AJ3128">
        <v>98</v>
      </c>
      <c r="AK3128">
        <v>95</v>
      </c>
      <c r="AL3128">
        <v>87</v>
      </c>
      <c r="AM3128">
        <v>81</v>
      </c>
      <c r="AN3128" s="5">
        <v>85</v>
      </c>
      <c r="AO3128" s="5">
        <v>86</v>
      </c>
      <c r="AP3128" s="5">
        <v>96</v>
      </c>
      <c r="AQ3128" s="5">
        <v>101</v>
      </c>
      <c r="AR3128" s="5">
        <v>102</v>
      </c>
      <c r="AS3128" s="5">
        <v>102</v>
      </c>
      <c r="AT3128" s="5">
        <v>104</v>
      </c>
      <c r="AU3128" s="5">
        <v>105</v>
      </c>
      <c r="AV3128" s="5">
        <v>103</v>
      </c>
      <c r="AW3128" s="5">
        <v>94</v>
      </c>
      <c r="AX3128" s="5">
        <v>92</v>
      </c>
      <c r="AY3128" s="5">
        <v>90</v>
      </c>
      <c r="AZ3128" s="5">
        <v>98</v>
      </c>
      <c r="BA3128" s="5">
        <v>101</v>
      </c>
      <c r="BB3128" s="5">
        <v>104</v>
      </c>
      <c r="BC3128" s="5">
        <v>104</v>
      </c>
      <c r="BD3128" s="5">
        <v>94</v>
      </c>
      <c r="BE3128" s="5">
        <v>92</v>
      </c>
      <c r="BF3128" s="5">
        <v>96</v>
      </c>
      <c r="BG3128" s="5">
        <v>99</v>
      </c>
      <c r="BH3128" s="5">
        <v>99</v>
      </c>
      <c r="BI3128" s="5">
        <v>81</v>
      </c>
      <c r="BJ3128" s="5">
        <v>88</v>
      </c>
      <c r="BK3128" s="5">
        <v>89</v>
      </c>
      <c r="BL3128" s="5">
        <v>94</v>
      </c>
      <c r="BM3128" s="5">
        <v>96</v>
      </c>
      <c r="BN3128" s="5">
        <v>93</v>
      </c>
      <c r="BO3128" s="5">
        <v>84</v>
      </c>
      <c r="BP3128" s="5">
        <v>92</v>
      </c>
      <c r="BQ3128" s="5">
        <v>90</v>
      </c>
      <c r="BR3128" s="5">
        <v>94</v>
      </c>
      <c r="BS3128">
        <v>95</v>
      </c>
      <c r="BT3128">
        <v>100</v>
      </c>
      <c r="BU3128">
        <v>102</v>
      </c>
      <c r="BV3128">
        <v>102</v>
      </c>
      <c r="BW3128">
        <v>106</v>
      </c>
      <c r="BX3128">
        <v>111</v>
      </c>
      <c r="BY3128">
        <v>104</v>
      </c>
      <c r="BZ3128">
        <v>98</v>
      </c>
      <c r="CA3128">
        <v>94</v>
      </c>
      <c r="CB3128">
        <v>96</v>
      </c>
      <c r="CC3128">
        <v>95</v>
      </c>
      <c r="CD3128">
        <v>94</v>
      </c>
      <c r="CE3128">
        <v>97</v>
      </c>
      <c r="CF3128">
        <v>97</v>
      </c>
      <c r="CG3128">
        <v>98</v>
      </c>
      <c r="CH3128">
        <v>96</v>
      </c>
      <c r="CI3128">
        <v>93</v>
      </c>
      <c r="CJ3128">
        <v>95</v>
      </c>
      <c r="CK3128">
        <v>95</v>
      </c>
      <c r="CL3128">
        <v>95</v>
      </c>
      <c r="CM3128">
        <v>97</v>
      </c>
      <c r="CN3128">
        <v>99</v>
      </c>
      <c r="CO3128">
        <v>97</v>
      </c>
      <c r="CP3128">
        <v>96</v>
      </c>
      <c r="CQ3128">
        <v>96</v>
      </c>
      <c r="CR3128">
        <v>96</v>
      </c>
      <c r="CS3128">
        <v>95</v>
      </c>
      <c r="CT3128">
        <v>97</v>
      </c>
      <c r="CU3128">
        <v>95</v>
      </c>
      <c r="CV3128">
        <v>95</v>
      </c>
      <c r="CW3128">
        <v>92</v>
      </c>
      <c r="CX3128" t="s">
        <v>2</v>
      </c>
      <c r="CY3128" t="s">
        <v>139</v>
      </c>
    </row>
    <row r="3129" spans="1:103" x14ac:dyDescent="0.25">
      <c r="A3129" t="s">
        <v>7</v>
      </c>
      <c r="B3129">
        <v>37.371099999999998</v>
      </c>
      <c r="C3129">
        <v>-118.35890000000001</v>
      </c>
      <c r="D3129">
        <v>4110</v>
      </c>
      <c r="E3129" t="s">
        <v>1</v>
      </c>
      <c r="F3129">
        <v>166.6</v>
      </c>
      <c r="G3129">
        <v>1997</v>
      </c>
      <c r="H3129">
        <v>8</v>
      </c>
      <c r="I3129" t="s">
        <v>260</v>
      </c>
      <c r="J3129">
        <v>94</v>
      </c>
      <c r="K3129">
        <v>94</v>
      </c>
      <c r="L3129">
        <v>94</v>
      </c>
      <c r="M3129">
        <v>83</v>
      </c>
      <c r="N3129">
        <v>78</v>
      </c>
      <c r="O3129">
        <v>83</v>
      </c>
      <c r="P3129">
        <v>89</v>
      </c>
      <c r="Q3129">
        <v>87</v>
      </c>
      <c r="R3129">
        <v>85</v>
      </c>
      <c r="S3129">
        <v>86</v>
      </c>
      <c r="T3129">
        <v>88</v>
      </c>
      <c r="U3129">
        <v>84</v>
      </c>
      <c r="V3129">
        <v>64</v>
      </c>
      <c r="W3129">
        <v>69</v>
      </c>
      <c r="X3129">
        <v>85</v>
      </c>
      <c r="Y3129">
        <v>92</v>
      </c>
      <c r="Z3129">
        <v>95</v>
      </c>
      <c r="AA3129">
        <v>98</v>
      </c>
      <c r="AB3129">
        <v>100</v>
      </c>
      <c r="AC3129">
        <v>99</v>
      </c>
      <c r="AD3129">
        <v>98</v>
      </c>
      <c r="AE3129">
        <v>94</v>
      </c>
      <c r="AF3129">
        <v>91</v>
      </c>
      <c r="AG3129">
        <v>92</v>
      </c>
      <c r="AH3129">
        <v>96</v>
      </c>
      <c r="AI3129">
        <v>96</v>
      </c>
      <c r="AJ3129">
        <v>93</v>
      </c>
      <c r="AK3129">
        <v>91</v>
      </c>
      <c r="AL3129">
        <v>91</v>
      </c>
      <c r="AM3129">
        <v>79</v>
      </c>
      <c r="AN3129" s="5">
        <v>87</v>
      </c>
      <c r="AO3129" s="5">
        <v>92</v>
      </c>
      <c r="AP3129" s="5">
        <v>95</v>
      </c>
      <c r="AQ3129" s="5">
        <v>101</v>
      </c>
      <c r="AR3129" s="5">
        <v>100</v>
      </c>
      <c r="AS3129" s="5">
        <v>99</v>
      </c>
      <c r="AT3129" s="5">
        <v>100</v>
      </c>
      <c r="AU3129" s="5">
        <v>101</v>
      </c>
      <c r="AV3129" s="5">
        <v>100</v>
      </c>
      <c r="AW3129" s="5">
        <v>96</v>
      </c>
      <c r="AX3129" s="5">
        <v>94</v>
      </c>
      <c r="AY3129" s="5">
        <v>91</v>
      </c>
      <c r="AZ3129" s="5">
        <v>97</v>
      </c>
      <c r="BA3129" s="5">
        <v>101</v>
      </c>
      <c r="BB3129" s="5">
        <v>102</v>
      </c>
      <c r="BC3129" s="5">
        <v>102</v>
      </c>
      <c r="BD3129" s="5">
        <v>90</v>
      </c>
      <c r="BE3129" s="5">
        <v>93</v>
      </c>
      <c r="BF3129" s="5">
        <v>96</v>
      </c>
      <c r="BG3129" s="5">
        <v>98</v>
      </c>
      <c r="BH3129" s="5">
        <v>101</v>
      </c>
      <c r="BI3129" s="5">
        <v>81</v>
      </c>
      <c r="BJ3129" s="5">
        <v>75</v>
      </c>
      <c r="BK3129" s="5">
        <v>89</v>
      </c>
      <c r="BL3129" s="5">
        <v>92</v>
      </c>
      <c r="BM3129" s="5">
        <v>96</v>
      </c>
      <c r="BN3129" s="5">
        <v>94</v>
      </c>
      <c r="BO3129" s="5">
        <v>85</v>
      </c>
      <c r="BP3129" s="5">
        <v>92</v>
      </c>
      <c r="BQ3129" s="5">
        <v>91</v>
      </c>
      <c r="BR3129" s="5">
        <v>94</v>
      </c>
      <c r="BS3129">
        <v>95</v>
      </c>
      <c r="BT3129">
        <v>98</v>
      </c>
      <c r="BU3129">
        <v>99</v>
      </c>
      <c r="BV3129">
        <v>99</v>
      </c>
      <c r="BW3129">
        <v>103</v>
      </c>
      <c r="BX3129">
        <v>104</v>
      </c>
      <c r="BY3129">
        <v>103</v>
      </c>
      <c r="BZ3129">
        <v>94</v>
      </c>
      <c r="CA3129">
        <v>96</v>
      </c>
      <c r="CB3129">
        <v>92</v>
      </c>
      <c r="CC3129">
        <v>92</v>
      </c>
      <c r="CD3129">
        <v>92</v>
      </c>
      <c r="CE3129">
        <v>95</v>
      </c>
      <c r="CF3129">
        <v>96</v>
      </c>
      <c r="CG3129">
        <v>98</v>
      </c>
      <c r="CH3129">
        <v>96</v>
      </c>
      <c r="CI3129">
        <v>93</v>
      </c>
      <c r="CJ3129">
        <v>94</v>
      </c>
      <c r="CK3129">
        <v>94</v>
      </c>
      <c r="CL3129">
        <v>96</v>
      </c>
      <c r="CM3129">
        <v>96</v>
      </c>
      <c r="CN3129">
        <v>98</v>
      </c>
      <c r="CO3129">
        <v>98</v>
      </c>
      <c r="CP3129">
        <v>98</v>
      </c>
      <c r="CQ3129">
        <v>95</v>
      </c>
      <c r="CR3129">
        <v>97</v>
      </c>
      <c r="CS3129">
        <v>97</v>
      </c>
      <c r="CT3129">
        <v>95</v>
      </c>
      <c r="CU3129">
        <v>93</v>
      </c>
      <c r="CV3129">
        <v>93</v>
      </c>
      <c r="CW3129">
        <v>92</v>
      </c>
      <c r="CX3129" t="s">
        <v>5</v>
      </c>
      <c r="CY3129" t="s">
        <v>8</v>
      </c>
    </row>
    <row r="3130" spans="1:103" x14ac:dyDescent="0.25">
      <c r="A3130" t="s">
        <v>143</v>
      </c>
      <c r="B3130">
        <v>36.265599999999999</v>
      </c>
      <c r="C3130">
        <v>-117.1853</v>
      </c>
      <c r="D3130">
        <v>4100</v>
      </c>
      <c r="E3130" t="s">
        <v>1</v>
      </c>
      <c r="F3130">
        <v>35.9</v>
      </c>
      <c r="G3130">
        <v>1997</v>
      </c>
      <c r="H3130">
        <v>8</v>
      </c>
      <c r="I3130" t="s">
        <v>260</v>
      </c>
      <c r="J3130">
        <v>92</v>
      </c>
      <c r="K3130">
        <v>92</v>
      </c>
      <c r="L3130">
        <v>90</v>
      </c>
      <c r="M3130">
        <v>81</v>
      </c>
      <c r="N3130">
        <v>80</v>
      </c>
      <c r="O3130">
        <v>85</v>
      </c>
      <c r="P3130">
        <v>86</v>
      </c>
      <c r="Q3130">
        <v>85</v>
      </c>
      <c r="R3130">
        <v>84</v>
      </c>
      <c r="S3130">
        <v>87</v>
      </c>
      <c r="T3130">
        <v>86</v>
      </c>
      <c r="U3130">
        <v>87</v>
      </c>
      <c r="V3130">
        <v>84</v>
      </c>
      <c r="W3130">
        <v>68</v>
      </c>
      <c r="X3130">
        <v>80</v>
      </c>
      <c r="Y3130">
        <v>90</v>
      </c>
      <c r="Z3130">
        <v>98</v>
      </c>
      <c r="AA3130">
        <v>97</v>
      </c>
      <c r="AB3130">
        <v>99</v>
      </c>
      <c r="AC3130">
        <v>97</v>
      </c>
      <c r="AD3130">
        <v>95</v>
      </c>
      <c r="AE3130">
        <v>90</v>
      </c>
      <c r="AF3130">
        <v>92</v>
      </c>
      <c r="AG3130">
        <v>94</v>
      </c>
      <c r="AH3130">
        <v>96</v>
      </c>
      <c r="AI3130">
        <v>94</v>
      </c>
      <c r="AJ3130">
        <v>93</v>
      </c>
      <c r="AK3130">
        <v>91</v>
      </c>
      <c r="AL3130">
        <v>87</v>
      </c>
      <c r="AM3130">
        <v>82</v>
      </c>
      <c r="AN3130" s="5">
        <v>87</v>
      </c>
      <c r="AO3130" s="5">
        <v>95</v>
      </c>
      <c r="AP3130" s="5">
        <v>98</v>
      </c>
      <c r="AQ3130" s="5">
        <v>101</v>
      </c>
      <c r="AR3130" s="5">
        <v>101</v>
      </c>
      <c r="AS3130" s="5">
        <v>100</v>
      </c>
      <c r="AT3130" s="5">
        <v>98</v>
      </c>
      <c r="AU3130" s="5">
        <v>99</v>
      </c>
      <c r="AV3130" s="5">
        <v>96</v>
      </c>
      <c r="AW3130" s="5">
        <v>94</v>
      </c>
      <c r="AX3130" s="5">
        <v>90</v>
      </c>
      <c r="AY3130" s="5">
        <v>93</v>
      </c>
      <c r="AZ3130" s="5">
        <v>97</v>
      </c>
      <c r="BA3130" s="5">
        <v>98</v>
      </c>
      <c r="BB3130" s="5">
        <v>101</v>
      </c>
      <c r="BC3130" s="5">
        <v>100</v>
      </c>
      <c r="BD3130" s="5">
        <v>97</v>
      </c>
      <c r="BE3130" s="5">
        <v>94</v>
      </c>
      <c r="BF3130" s="5">
        <v>97</v>
      </c>
      <c r="BG3130" s="5">
        <v>97</v>
      </c>
      <c r="BH3130" s="5">
        <v>95</v>
      </c>
      <c r="BI3130" s="5">
        <v>82</v>
      </c>
      <c r="BJ3130" s="5">
        <v>86</v>
      </c>
      <c r="BK3130" s="5">
        <v>90</v>
      </c>
      <c r="BL3130" s="5">
        <v>93</v>
      </c>
      <c r="BM3130" s="5">
        <v>94</v>
      </c>
      <c r="BN3130" s="5">
        <v>95</v>
      </c>
      <c r="BO3130" s="5">
        <v>90</v>
      </c>
      <c r="BP3130" s="5">
        <v>92</v>
      </c>
      <c r="BQ3130" s="5">
        <v>91</v>
      </c>
      <c r="BR3130" s="5">
        <v>92</v>
      </c>
      <c r="BS3130">
        <v>93</v>
      </c>
      <c r="BT3130">
        <v>97</v>
      </c>
      <c r="BU3130">
        <v>98</v>
      </c>
      <c r="BV3130">
        <v>100</v>
      </c>
      <c r="BW3130">
        <v>103</v>
      </c>
      <c r="BX3130">
        <v>107</v>
      </c>
      <c r="BY3130">
        <v>106</v>
      </c>
      <c r="BZ3130">
        <v>102</v>
      </c>
      <c r="CA3130">
        <v>93</v>
      </c>
      <c r="CB3130">
        <v>90</v>
      </c>
      <c r="CC3130">
        <v>89</v>
      </c>
      <c r="CD3130">
        <v>92</v>
      </c>
      <c r="CE3130">
        <v>94</v>
      </c>
      <c r="CF3130">
        <v>96</v>
      </c>
      <c r="CG3130">
        <v>95</v>
      </c>
      <c r="CH3130">
        <v>94</v>
      </c>
      <c r="CI3130">
        <v>90</v>
      </c>
      <c r="CJ3130">
        <v>91</v>
      </c>
      <c r="CK3130">
        <v>92</v>
      </c>
      <c r="CL3130">
        <v>94</v>
      </c>
      <c r="CM3130">
        <v>96</v>
      </c>
      <c r="CN3130">
        <v>100</v>
      </c>
      <c r="CO3130">
        <v>97</v>
      </c>
      <c r="CP3130">
        <v>94</v>
      </c>
      <c r="CQ3130">
        <v>93</v>
      </c>
      <c r="CR3130">
        <v>95</v>
      </c>
      <c r="CS3130">
        <v>95</v>
      </c>
      <c r="CT3130">
        <v>92</v>
      </c>
      <c r="CU3130">
        <v>90</v>
      </c>
      <c r="CV3130">
        <v>92</v>
      </c>
      <c r="CW3130">
        <v>92</v>
      </c>
      <c r="CX3130" t="s">
        <v>5</v>
      </c>
      <c r="CY3130" t="s">
        <v>144</v>
      </c>
    </row>
    <row r="3131" spans="1:103" x14ac:dyDescent="0.25">
      <c r="A3131" t="s">
        <v>175</v>
      </c>
      <c r="B3131">
        <v>37.235300000000002</v>
      </c>
      <c r="C3131">
        <v>-117.49639999999999</v>
      </c>
      <c r="D3131">
        <v>4100</v>
      </c>
      <c r="E3131" t="s">
        <v>1</v>
      </c>
      <c r="F3131">
        <v>102.5</v>
      </c>
      <c r="G3131">
        <v>1997</v>
      </c>
      <c r="H3131">
        <v>8</v>
      </c>
      <c r="I3131" t="s">
        <v>260</v>
      </c>
      <c r="J3131">
        <v>92</v>
      </c>
      <c r="K3131">
        <v>94</v>
      </c>
      <c r="L3131">
        <v>88</v>
      </c>
      <c r="M3131">
        <v>81</v>
      </c>
      <c r="N3131">
        <v>73</v>
      </c>
      <c r="O3131">
        <v>86</v>
      </c>
      <c r="P3131">
        <v>87</v>
      </c>
      <c r="Q3131">
        <v>85</v>
      </c>
      <c r="R3131">
        <v>84</v>
      </c>
      <c r="S3131">
        <v>86</v>
      </c>
      <c r="T3131">
        <v>87</v>
      </c>
      <c r="U3131">
        <v>85</v>
      </c>
      <c r="V3131">
        <v>63</v>
      </c>
      <c r="W3131">
        <v>62</v>
      </c>
      <c r="X3131">
        <v>83</v>
      </c>
      <c r="Y3131">
        <v>92</v>
      </c>
      <c r="Z3131">
        <v>95</v>
      </c>
      <c r="AA3131">
        <v>97</v>
      </c>
      <c r="AB3131">
        <v>98</v>
      </c>
      <c r="AC3131">
        <v>96</v>
      </c>
      <c r="AD3131">
        <v>92</v>
      </c>
      <c r="AE3131">
        <v>89</v>
      </c>
      <c r="AF3131">
        <v>92</v>
      </c>
      <c r="AG3131">
        <v>89</v>
      </c>
      <c r="AH3131">
        <v>95</v>
      </c>
      <c r="AI3131">
        <v>94</v>
      </c>
      <c r="AJ3131">
        <v>93</v>
      </c>
      <c r="AK3131">
        <v>88</v>
      </c>
      <c r="AL3131">
        <v>86</v>
      </c>
      <c r="AM3131">
        <v>85</v>
      </c>
      <c r="AN3131" s="5">
        <v>85</v>
      </c>
      <c r="AO3131" s="5">
        <v>93</v>
      </c>
      <c r="AP3131" s="5">
        <v>95</v>
      </c>
      <c r="AQ3131" s="5">
        <v>99</v>
      </c>
      <c r="AR3131" s="5">
        <v>101</v>
      </c>
      <c r="AS3131" s="5">
        <v>102</v>
      </c>
      <c r="AT3131" s="5">
        <v>99</v>
      </c>
      <c r="AU3131" s="5">
        <v>99</v>
      </c>
      <c r="AV3131" s="5">
        <v>97</v>
      </c>
      <c r="AW3131" s="5">
        <v>94</v>
      </c>
      <c r="AX3131" s="5">
        <v>90</v>
      </c>
      <c r="AY3131" s="5">
        <v>93</v>
      </c>
      <c r="AZ3131" s="5">
        <v>96</v>
      </c>
      <c r="BA3131" s="5">
        <v>99</v>
      </c>
      <c r="BB3131" s="5">
        <v>100</v>
      </c>
      <c r="BC3131" s="5">
        <v>97</v>
      </c>
      <c r="BD3131" s="5">
        <v>99</v>
      </c>
      <c r="BE3131" s="5">
        <v>95</v>
      </c>
      <c r="BF3131" s="5">
        <v>96</v>
      </c>
      <c r="BG3131" s="5">
        <v>98</v>
      </c>
      <c r="BH3131" s="5">
        <v>97</v>
      </c>
      <c r="BI3131" s="5">
        <v>74</v>
      </c>
      <c r="BJ3131" s="5">
        <v>85</v>
      </c>
      <c r="BK3131" s="5">
        <v>89</v>
      </c>
      <c r="BL3131" s="5">
        <v>92</v>
      </c>
      <c r="BM3131" s="5">
        <v>95</v>
      </c>
      <c r="BN3131" s="5">
        <v>92</v>
      </c>
      <c r="BO3131" s="5">
        <v>86</v>
      </c>
      <c r="BP3131" s="5">
        <v>91</v>
      </c>
      <c r="BQ3131" s="5">
        <v>90</v>
      </c>
      <c r="BR3131" s="5">
        <v>92</v>
      </c>
      <c r="BS3131">
        <v>94</v>
      </c>
      <c r="BT3131">
        <v>97</v>
      </c>
      <c r="BU3131">
        <v>98</v>
      </c>
      <c r="BV3131">
        <v>100</v>
      </c>
      <c r="BW3131">
        <v>103</v>
      </c>
      <c r="BX3131">
        <v>106</v>
      </c>
      <c r="BY3131">
        <v>105</v>
      </c>
      <c r="BZ3131">
        <v>101</v>
      </c>
      <c r="CA3131">
        <v>93</v>
      </c>
      <c r="CB3131">
        <v>91</v>
      </c>
      <c r="CC3131">
        <v>89</v>
      </c>
      <c r="CD3131">
        <v>93</v>
      </c>
      <c r="CE3131">
        <v>94</v>
      </c>
      <c r="CF3131">
        <v>96</v>
      </c>
      <c r="CG3131">
        <v>96</v>
      </c>
      <c r="CH3131">
        <v>93</v>
      </c>
      <c r="CI3131">
        <v>91</v>
      </c>
      <c r="CJ3131">
        <v>90</v>
      </c>
      <c r="CK3131">
        <v>94</v>
      </c>
      <c r="CL3131">
        <v>93</v>
      </c>
      <c r="CM3131">
        <v>94</v>
      </c>
      <c r="CN3131">
        <v>98</v>
      </c>
      <c r="CO3131">
        <v>95</v>
      </c>
      <c r="CP3131">
        <v>95</v>
      </c>
      <c r="CQ3131">
        <v>94</v>
      </c>
      <c r="CR3131">
        <v>94</v>
      </c>
      <c r="CS3131">
        <v>95</v>
      </c>
      <c r="CT3131">
        <v>93</v>
      </c>
      <c r="CU3131">
        <v>90</v>
      </c>
      <c r="CV3131">
        <v>92</v>
      </c>
      <c r="CW3131">
        <v>89</v>
      </c>
      <c r="CX3131" t="s">
        <v>2</v>
      </c>
      <c r="CY3131" t="s">
        <v>176</v>
      </c>
    </row>
    <row r="3132" spans="1:103" x14ac:dyDescent="0.25">
      <c r="A3132" t="s">
        <v>4</v>
      </c>
      <c r="B3132">
        <v>36.798099999999998</v>
      </c>
      <c r="C3132">
        <v>-118.20359999999999</v>
      </c>
      <c r="D3132">
        <v>3950</v>
      </c>
      <c r="E3132" t="s">
        <v>1</v>
      </c>
      <c r="F3132">
        <v>124.8</v>
      </c>
      <c r="G3132">
        <v>1997</v>
      </c>
      <c r="H3132">
        <v>8</v>
      </c>
      <c r="I3132" t="s">
        <v>260</v>
      </c>
      <c r="J3132">
        <v>99</v>
      </c>
      <c r="K3132">
        <v>94</v>
      </c>
      <c r="L3132">
        <v>95</v>
      </c>
      <c r="M3132">
        <v>94</v>
      </c>
      <c r="N3132">
        <v>86</v>
      </c>
      <c r="O3132">
        <v>80</v>
      </c>
      <c r="P3132">
        <v>85</v>
      </c>
      <c r="Q3132">
        <v>89</v>
      </c>
      <c r="R3132">
        <v>87</v>
      </c>
      <c r="S3132">
        <v>86</v>
      </c>
      <c r="T3132">
        <v>87</v>
      </c>
      <c r="U3132">
        <v>89</v>
      </c>
      <c r="V3132">
        <v>84</v>
      </c>
      <c r="W3132">
        <v>70</v>
      </c>
      <c r="X3132">
        <v>74</v>
      </c>
      <c r="Y3132">
        <v>86</v>
      </c>
      <c r="Z3132">
        <v>93</v>
      </c>
      <c r="AA3132">
        <v>97</v>
      </c>
      <c r="AB3132">
        <v>100</v>
      </c>
      <c r="AC3132">
        <v>101</v>
      </c>
      <c r="AD3132">
        <v>100</v>
      </c>
      <c r="AE3132">
        <v>99</v>
      </c>
      <c r="AF3132">
        <v>94</v>
      </c>
      <c r="AG3132">
        <v>94</v>
      </c>
      <c r="AH3132">
        <v>94</v>
      </c>
      <c r="AI3132">
        <v>97</v>
      </c>
      <c r="AJ3132">
        <v>97</v>
      </c>
      <c r="AK3132">
        <v>96</v>
      </c>
      <c r="AL3132">
        <v>94</v>
      </c>
      <c r="AM3132">
        <v>92</v>
      </c>
      <c r="AN3132" s="5">
        <v>82</v>
      </c>
      <c r="AO3132" s="5">
        <v>88</v>
      </c>
      <c r="AP3132" s="5">
        <v>95</v>
      </c>
      <c r="AQ3132" s="5">
        <v>98</v>
      </c>
      <c r="AR3132" s="5">
        <v>103</v>
      </c>
      <c r="AS3132" s="5">
        <v>101</v>
      </c>
      <c r="AT3132" s="5">
        <v>102</v>
      </c>
      <c r="AU3132" s="5">
        <v>102</v>
      </c>
      <c r="AV3132" s="5">
        <v>103</v>
      </c>
      <c r="AW3132" s="5">
        <v>100</v>
      </c>
      <c r="AX3132" s="5">
        <v>99</v>
      </c>
      <c r="AY3132" s="5">
        <v>94</v>
      </c>
      <c r="AZ3132" s="5">
        <v>94</v>
      </c>
      <c r="BA3132" s="5">
        <v>98</v>
      </c>
      <c r="BB3132" s="5">
        <v>101</v>
      </c>
      <c r="BC3132" s="5">
        <v>103</v>
      </c>
      <c r="BD3132" s="5">
        <v>105</v>
      </c>
      <c r="BE3132" s="5">
        <v>101</v>
      </c>
      <c r="BF3132" s="5">
        <v>96</v>
      </c>
      <c r="BG3132" s="5">
        <v>98</v>
      </c>
      <c r="BH3132" s="5">
        <v>99</v>
      </c>
      <c r="BI3132" s="5">
        <v>101</v>
      </c>
      <c r="BJ3132" s="5">
        <v>77</v>
      </c>
      <c r="BK3132" s="5">
        <v>82</v>
      </c>
      <c r="BL3132" s="5">
        <v>92</v>
      </c>
      <c r="BM3132" s="5">
        <v>92</v>
      </c>
      <c r="BN3132" s="5">
        <v>97</v>
      </c>
      <c r="BO3132" s="5">
        <v>96</v>
      </c>
      <c r="BP3132" s="5">
        <v>89</v>
      </c>
      <c r="BQ3132" s="5">
        <v>93</v>
      </c>
      <c r="BR3132" s="5">
        <v>93</v>
      </c>
      <c r="BS3132">
        <v>95</v>
      </c>
      <c r="BT3132">
        <v>96</v>
      </c>
      <c r="BU3132">
        <v>100</v>
      </c>
      <c r="BV3132">
        <v>101</v>
      </c>
      <c r="BW3132">
        <v>101</v>
      </c>
      <c r="BX3132">
        <v>105</v>
      </c>
      <c r="BY3132">
        <v>107</v>
      </c>
      <c r="BZ3132">
        <v>108</v>
      </c>
      <c r="CA3132">
        <v>97</v>
      </c>
      <c r="CB3132">
        <v>99</v>
      </c>
      <c r="CC3132">
        <v>94</v>
      </c>
      <c r="CD3132">
        <v>93</v>
      </c>
      <c r="CE3132">
        <v>94</v>
      </c>
      <c r="CF3132">
        <v>96</v>
      </c>
      <c r="CG3132">
        <v>99</v>
      </c>
      <c r="CH3132">
        <v>100</v>
      </c>
      <c r="CI3132">
        <v>97</v>
      </c>
      <c r="CJ3132">
        <v>94</v>
      </c>
      <c r="CK3132">
        <v>95</v>
      </c>
      <c r="CL3132">
        <v>92</v>
      </c>
      <c r="CM3132">
        <v>97</v>
      </c>
      <c r="CN3132">
        <v>100</v>
      </c>
      <c r="CO3132">
        <v>101</v>
      </c>
      <c r="CP3132">
        <v>99</v>
      </c>
      <c r="CQ3132">
        <v>100</v>
      </c>
      <c r="CR3132">
        <v>97</v>
      </c>
      <c r="CS3132">
        <v>99</v>
      </c>
      <c r="CT3132">
        <v>99</v>
      </c>
      <c r="CU3132">
        <v>96</v>
      </c>
      <c r="CV3132">
        <v>94</v>
      </c>
      <c r="CW3132">
        <v>95</v>
      </c>
      <c r="CX3132" t="s">
        <v>5</v>
      </c>
      <c r="CY3132" t="s">
        <v>6</v>
      </c>
    </row>
    <row r="3133" spans="1:103" x14ac:dyDescent="0.25">
      <c r="A3133" t="s">
        <v>191</v>
      </c>
      <c r="B3133">
        <v>37.558100000000003</v>
      </c>
      <c r="C3133">
        <v>-115.2236</v>
      </c>
      <c r="D3133">
        <v>3900</v>
      </c>
      <c r="E3133" t="s">
        <v>1</v>
      </c>
      <c r="F3133">
        <v>189.9</v>
      </c>
      <c r="G3133">
        <v>1997</v>
      </c>
      <c r="H3133">
        <v>8</v>
      </c>
      <c r="I3133" t="s">
        <v>260</v>
      </c>
      <c r="J3133">
        <v>98</v>
      </c>
      <c r="K3133">
        <v>95</v>
      </c>
      <c r="L3133">
        <v>94</v>
      </c>
      <c r="M3133">
        <v>87</v>
      </c>
      <c r="N3133">
        <v>83</v>
      </c>
      <c r="O3133">
        <v>91</v>
      </c>
      <c r="P3133">
        <v>85</v>
      </c>
      <c r="Q3133">
        <v>85</v>
      </c>
      <c r="R3133">
        <v>87</v>
      </c>
      <c r="S3133">
        <v>87</v>
      </c>
      <c r="T3133">
        <v>87</v>
      </c>
      <c r="U3133">
        <v>85</v>
      </c>
      <c r="V3133">
        <v>64</v>
      </c>
      <c r="W3133">
        <v>64</v>
      </c>
      <c r="X3133">
        <v>74</v>
      </c>
      <c r="Y3133">
        <v>89</v>
      </c>
      <c r="Z3133">
        <v>94</v>
      </c>
      <c r="AA3133">
        <v>98</v>
      </c>
      <c r="AB3133">
        <v>99</v>
      </c>
      <c r="AC3133">
        <v>99</v>
      </c>
      <c r="AD3133">
        <v>96</v>
      </c>
      <c r="AE3133">
        <v>96</v>
      </c>
      <c r="AF3133">
        <v>93</v>
      </c>
      <c r="AG3133">
        <v>89</v>
      </c>
      <c r="AH3133">
        <v>95</v>
      </c>
      <c r="AI3133">
        <v>95</v>
      </c>
      <c r="AJ3133">
        <v>89</v>
      </c>
      <c r="AK3133">
        <v>86</v>
      </c>
      <c r="AL3133">
        <v>91</v>
      </c>
      <c r="AM3133">
        <v>88</v>
      </c>
      <c r="AN3133" s="5">
        <v>87</v>
      </c>
      <c r="AO3133" s="5">
        <v>93</v>
      </c>
      <c r="AP3133" s="5">
        <v>94</v>
      </c>
      <c r="AQ3133" s="5">
        <v>98</v>
      </c>
      <c r="AR3133" s="5">
        <v>102</v>
      </c>
      <c r="AS3133" s="5">
        <v>100</v>
      </c>
      <c r="AT3133" s="5">
        <v>98</v>
      </c>
      <c r="AU3133" s="5">
        <v>99</v>
      </c>
      <c r="AV3133" s="5">
        <v>98</v>
      </c>
      <c r="AW3133" s="5">
        <v>95</v>
      </c>
      <c r="AX3133" s="5">
        <v>91</v>
      </c>
      <c r="AY3133" s="5">
        <v>91</v>
      </c>
      <c r="AZ3133" s="5">
        <v>99</v>
      </c>
      <c r="BA3133" s="5">
        <v>101</v>
      </c>
      <c r="BB3133" s="5">
        <v>103</v>
      </c>
      <c r="BC3133" s="5">
        <v>104</v>
      </c>
      <c r="BD3133" s="5">
        <v>101</v>
      </c>
      <c r="BE3133" s="5">
        <v>97</v>
      </c>
      <c r="BF3133" s="5">
        <v>98</v>
      </c>
      <c r="BG3133" s="5">
        <v>98</v>
      </c>
      <c r="BH3133" s="5">
        <v>92</v>
      </c>
      <c r="BI3133" s="5">
        <v>85</v>
      </c>
      <c r="BJ3133" s="5">
        <v>89</v>
      </c>
      <c r="BK3133" s="5">
        <v>93</v>
      </c>
      <c r="BL3133" s="5">
        <v>99</v>
      </c>
      <c r="BM3133" s="5">
        <v>100</v>
      </c>
      <c r="BN3133" s="5">
        <v>85</v>
      </c>
      <c r="BO3133" s="5">
        <v>90</v>
      </c>
      <c r="BP3133" s="5">
        <v>93</v>
      </c>
      <c r="BQ3133" s="5">
        <v>100</v>
      </c>
      <c r="BR3133" s="5">
        <v>92</v>
      </c>
      <c r="BS3133">
        <v>98</v>
      </c>
      <c r="BT3133">
        <v>99</v>
      </c>
      <c r="BU3133">
        <v>98</v>
      </c>
      <c r="BV3133">
        <v>93</v>
      </c>
      <c r="BW3133">
        <v>102</v>
      </c>
      <c r="BX3133">
        <v>103</v>
      </c>
      <c r="BY3133">
        <v>100</v>
      </c>
      <c r="BZ3133">
        <v>100</v>
      </c>
      <c r="CA3133">
        <v>90</v>
      </c>
      <c r="CB3133">
        <v>89</v>
      </c>
      <c r="CC3133">
        <v>89</v>
      </c>
      <c r="CD3133">
        <v>92</v>
      </c>
      <c r="CE3133">
        <v>95</v>
      </c>
      <c r="CF3133">
        <v>98</v>
      </c>
      <c r="CJ3133">
        <v>95</v>
      </c>
      <c r="CK3133">
        <v>96</v>
      </c>
      <c r="CL3133">
        <v>99</v>
      </c>
      <c r="CM3133">
        <v>98</v>
      </c>
      <c r="CN3133">
        <v>98</v>
      </c>
      <c r="CO3133">
        <v>98</v>
      </c>
      <c r="CP3133">
        <v>100</v>
      </c>
      <c r="CQ3133">
        <v>96</v>
      </c>
      <c r="CR3133">
        <v>97</v>
      </c>
      <c r="CS3133">
        <v>96</v>
      </c>
      <c r="CT3133">
        <v>96</v>
      </c>
      <c r="CU3133">
        <v>94</v>
      </c>
      <c r="CV3133">
        <v>95</v>
      </c>
      <c r="CW3133">
        <v>90</v>
      </c>
      <c r="CX3133" t="s">
        <v>2</v>
      </c>
      <c r="CY3133" t="s">
        <v>192</v>
      </c>
    </row>
    <row r="3134" spans="1:103" x14ac:dyDescent="0.25">
      <c r="A3134" t="s">
        <v>49</v>
      </c>
      <c r="B3134">
        <v>36.1389</v>
      </c>
      <c r="C3134">
        <v>-117.9528</v>
      </c>
      <c r="D3134">
        <v>3825</v>
      </c>
      <c r="E3134" t="s">
        <v>1</v>
      </c>
      <c r="F3134">
        <v>103.6</v>
      </c>
      <c r="G3134">
        <v>1997</v>
      </c>
      <c r="H3134">
        <v>8</v>
      </c>
      <c r="I3134" t="s">
        <v>260</v>
      </c>
      <c r="J3134">
        <v>94</v>
      </c>
      <c r="K3134">
        <v>95</v>
      </c>
      <c r="L3134">
        <v>92</v>
      </c>
      <c r="M3134">
        <v>87</v>
      </c>
      <c r="N3134">
        <v>84</v>
      </c>
      <c r="O3134">
        <v>86</v>
      </c>
      <c r="P3134">
        <v>86</v>
      </c>
      <c r="Q3134">
        <v>86</v>
      </c>
      <c r="R3134">
        <v>84</v>
      </c>
      <c r="S3134">
        <v>86</v>
      </c>
      <c r="T3134">
        <v>87</v>
      </c>
      <c r="U3134">
        <v>85</v>
      </c>
      <c r="V3134">
        <v>69</v>
      </c>
      <c r="W3134">
        <v>72</v>
      </c>
      <c r="X3134">
        <v>87</v>
      </c>
      <c r="Y3134">
        <v>96</v>
      </c>
      <c r="Z3134">
        <v>99</v>
      </c>
      <c r="AA3134">
        <v>98</v>
      </c>
      <c r="AB3134">
        <v>98</v>
      </c>
      <c r="AC3134">
        <v>101</v>
      </c>
      <c r="AD3134">
        <v>99</v>
      </c>
      <c r="AE3134">
        <v>94</v>
      </c>
      <c r="AF3134">
        <v>93</v>
      </c>
      <c r="AG3134">
        <v>94</v>
      </c>
      <c r="AH3134">
        <v>97</v>
      </c>
      <c r="AI3134">
        <v>96</v>
      </c>
      <c r="AJ3134">
        <v>94</v>
      </c>
      <c r="AK3134">
        <v>92</v>
      </c>
      <c r="AL3134">
        <v>92</v>
      </c>
      <c r="AM3134">
        <v>82</v>
      </c>
      <c r="AN3134" s="5">
        <v>86</v>
      </c>
      <c r="AO3134" s="5">
        <v>96</v>
      </c>
      <c r="AP3134" s="5">
        <v>96</v>
      </c>
      <c r="AQ3134" s="5">
        <v>104</v>
      </c>
      <c r="AR3134" s="5">
        <v>103</v>
      </c>
      <c r="AS3134" s="5">
        <v>101</v>
      </c>
      <c r="AT3134" s="5">
        <v>99</v>
      </c>
      <c r="AU3134" s="5">
        <v>101</v>
      </c>
      <c r="AV3134" s="5">
        <v>97</v>
      </c>
      <c r="AW3134" s="5">
        <v>97</v>
      </c>
      <c r="AX3134" s="5">
        <v>90</v>
      </c>
      <c r="AY3134" s="5">
        <v>93</v>
      </c>
      <c r="AZ3134" s="5">
        <v>96</v>
      </c>
      <c r="BA3134" s="5">
        <v>98</v>
      </c>
      <c r="BB3134" s="5">
        <v>100</v>
      </c>
      <c r="BC3134" s="5">
        <v>100</v>
      </c>
      <c r="BD3134" s="5">
        <v>100</v>
      </c>
      <c r="BE3134" s="5">
        <v>94</v>
      </c>
      <c r="BF3134" s="5">
        <v>98</v>
      </c>
      <c r="BG3134" s="5">
        <v>98</v>
      </c>
      <c r="BH3134" s="5">
        <v>100</v>
      </c>
      <c r="BI3134" s="5">
        <v>75</v>
      </c>
      <c r="BJ3134" s="5">
        <v>86</v>
      </c>
      <c r="BK3134" s="5">
        <v>90</v>
      </c>
      <c r="BL3134" s="5">
        <v>94</v>
      </c>
      <c r="BM3134" s="5">
        <v>96</v>
      </c>
      <c r="BN3134" s="5">
        <v>93</v>
      </c>
      <c r="BO3134" s="5">
        <v>90</v>
      </c>
      <c r="BP3134" s="5">
        <v>92</v>
      </c>
      <c r="BQ3134" s="5">
        <v>90</v>
      </c>
      <c r="BR3134" s="5">
        <v>91</v>
      </c>
      <c r="BS3134">
        <v>94</v>
      </c>
      <c r="BT3134">
        <v>100</v>
      </c>
      <c r="BU3134">
        <v>99</v>
      </c>
      <c r="BV3134">
        <v>100</v>
      </c>
      <c r="BW3134">
        <v>105</v>
      </c>
      <c r="BX3134">
        <v>106</v>
      </c>
      <c r="BY3134">
        <v>106</v>
      </c>
      <c r="BZ3134">
        <v>103</v>
      </c>
      <c r="CA3134">
        <v>95</v>
      </c>
      <c r="CB3134">
        <v>90</v>
      </c>
      <c r="CC3134">
        <v>90</v>
      </c>
      <c r="CD3134">
        <v>92</v>
      </c>
      <c r="CE3134">
        <v>94</v>
      </c>
      <c r="CF3134">
        <v>98</v>
      </c>
      <c r="CG3134">
        <v>97</v>
      </c>
      <c r="CH3134">
        <v>95</v>
      </c>
      <c r="CI3134">
        <v>91</v>
      </c>
      <c r="CJ3134">
        <v>94</v>
      </c>
      <c r="CK3134">
        <v>93</v>
      </c>
      <c r="CL3134">
        <v>93</v>
      </c>
      <c r="CM3134">
        <v>97</v>
      </c>
      <c r="CN3134">
        <v>99</v>
      </c>
      <c r="CO3134">
        <v>99</v>
      </c>
      <c r="CP3134">
        <v>100</v>
      </c>
      <c r="CQ3134">
        <v>94</v>
      </c>
      <c r="CR3134">
        <v>95</v>
      </c>
      <c r="CS3134">
        <v>97</v>
      </c>
      <c r="CT3134">
        <v>93</v>
      </c>
      <c r="CU3134">
        <v>91</v>
      </c>
      <c r="CV3134">
        <v>91</v>
      </c>
      <c r="CW3134">
        <v>92</v>
      </c>
      <c r="CX3134" t="s">
        <v>5</v>
      </c>
      <c r="CY3134" t="s">
        <v>50</v>
      </c>
    </row>
    <row r="3135" spans="1:103" x14ac:dyDescent="0.25">
      <c r="A3135" t="s">
        <v>159</v>
      </c>
      <c r="B3135">
        <v>36.068600000000004</v>
      </c>
      <c r="C3135">
        <v>-115.4603</v>
      </c>
      <c r="D3135">
        <v>3780</v>
      </c>
      <c r="E3135" t="s">
        <v>1</v>
      </c>
      <c r="F3135">
        <v>133.4</v>
      </c>
      <c r="G3135">
        <v>1997</v>
      </c>
      <c r="H3135">
        <v>8</v>
      </c>
      <c r="I3135" t="s">
        <v>260</v>
      </c>
      <c r="J3135">
        <v>96</v>
      </c>
      <c r="K3135">
        <v>96</v>
      </c>
      <c r="L3135">
        <v>92</v>
      </c>
      <c r="M3135">
        <v>85</v>
      </c>
      <c r="N3135">
        <v>79</v>
      </c>
      <c r="O3135">
        <v>86</v>
      </c>
      <c r="P3135">
        <v>86</v>
      </c>
      <c r="Q3135">
        <v>84</v>
      </c>
      <c r="R3135">
        <v>84</v>
      </c>
      <c r="S3135">
        <v>86</v>
      </c>
      <c r="T3135">
        <v>88</v>
      </c>
      <c r="U3135">
        <v>85</v>
      </c>
      <c r="V3135">
        <v>70</v>
      </c>
      <c r="W3135">
        <v>70</v>
      </c>
      <c r="X3135">
        <v>78</v>
      </c>
      <c r="Y3135">
        <v>89</v>
      </c>
      <c r="Z3135">
        <v>95</v>
      </c>
      <c r="AA3135">
        <v>100</v>
      </c>
      <c r="AB3135">
        <v>96</v>
      </c>
      <c r="AC3135">
        <v>97</v>
      </c>
      <c r="AD3135">
        <v>97</v>
      </c>
      <c r="AE3135">
        <v>89</v>
      </c>
      <c r="AF3135">
        <v>92</v>
      </c>
      <c r="AG3135">
        <v>92</v>
      </c>
      <c r="AH3135">
        <v>97</v>
      </c>
      <c r="AI3135">
        <v>95</v>
      </c>
      <c r="AJ3135">
        <v>94</v>
      </c>
      <c r="AK3135">
        <v>94</v>
      </c>
      <c r="AL3135">
        <v>93</v>
      </c>
      <c r="AM3135">
        <v>82</v>
      </c>
      <c r="AN3135" s="5">
        <v>87</v>
      </c>
      <c r="AO3135" s="5">
        <v>94</v>
      </c>
      <c r="AP3135" s="5">
        <v>94</v>
      </c>
      <c r="AQ3135" s="5">
        <v>101</v>
      </c>
      <c r="AR3135" s="5">
        <v>100</v>
      </c>
      <c r="AS3135" s="5">
        <v>100</v>
      </c>
      <c r="AT3135" s="5">
        <v>100</v>
      </c>
      <c r="AU3135" s="5">
        <v>97</v>
      </c>
      <c r="AV3135" s="5">
        <v>97</v>
      </c>
      <c r="AW3135" s="5">
        <v>94</v>
      </c>
      <c r="AX3135" s="5">
        <v>92</v>
      </c>
      <c r="AY3135" s="5">
        <v>93</v>
      </c>
      <c r="AZ3135" s="5">
        <v>95</v>
      </c>
      <c r="BA3135" s="5">
        <v>99</v>
      </c>
      <c r="BB3135" s="5">
        <v>102</v>
      </c>
      <c r="BC3135" s="5">
        <v>102</v>
      </c>
      <c r="BD3135" s="5">
        <v>99</v>
      </c>
      <c r="BE3135" s="5">
        <v>99</v>
      </c>
      <c r="BF3135" s="5">
        <v>96</v>
      </c>
      <c r="BG3135" s="5">
        <v>99</v>
      </c>
      <c r="BH3135" s="5">
        <v>99</v>
      </c>
      <c r="BI3135" s="5">
        <v>79</v>
      </c>
      <c r="BJ3135" s="5">
        <v>89</v>
      </c>
      <c r="BK3135" s="5">
        <v>92</v>
      </c>
      <c r="BL3135" s="5">
        <v>97</v>
      </c>
      <c r="BM3135" s="5">
        <v>99</v>
      </c>
      <c r="BN3135" s="5">
        <v>99</v>
      </c>
      <c r="BO3135" s="5">
        <v>86</v>
      </c>
      <c r="BP3135" s="5">
        <v>93</v>
      </c>
      <c r="BQ3135" s="5">
        <v>93</v>
      </c>
      <c r="BR3135" s="5">
        <v>94</v>
      </c>
      <c r="BS3135">
        <v>96</v>
      </c>
      <c r="BT3135">
        <v>99</v>
      </c>
      <c r="BU3135">
        <v>99</v>
      </c>
      <c r="BV3135">
        <v>99</v>
      </c>
      <c r="BW3135">
        <v>99</v>
      </c>
      <c r="BX3135">
        <v>100</v>
      </c>
      <c r="BY3135">
        <v>102</v>
      </c>
      <c r="BZ3135">
        <v>102</v>
      </c>
      <c r="CA3135">
        <v>102</v>
      </c>
      <c r="CB3135">
        <v>101</v>
      </c>
      <c r="CC3135">
        <v>102</v>
      </c>
      <c r="CD3135">
        <v>102</v>
      </c>
      <c r="CE3135">
        <v>96</v>
      </c>
      <c r="CF3135">
        <v>97</v>
      </c>
      <c r="CG3135">
        <v>96</v>
      </c>
      <c r="CH3135">
        <v>95</v>
      </c>
      <c r="CJ3135">
        <v>92</v>
      </c>
      <c r="CK3135">
        <v>96</v>
      </c>
      <c r="CL3135">
        <v>96</v>
      </c>
      <c r="CM3135">
        <v>97</v>
      </c>
      <c r="CN3135">
        <v>100</v>
      </c>
      <c r="CO3135">
        <v>101</v>
      </c>
      <c r="CP3135">
        <v>96</v>
      </c>
      <c r="CQ3135">
        <v>98</v>
      </c>
      <c r="CR3135">
        <v>97</v>
      </c>
      <c r="CS3135">
        <v>97</v>
      </c>
      <c r="CT3135">
        <v>96</v>
      </c>
      <c r="CU3135">
        <v>93</v>
      </c>
      <c r="CV3135">
        <v>94</v>
      </c>
      <c r="CW3135">
        <v>93</v>
      </c>
      <c r="CX3135" t="s">
        <v>2</v>
      </c>
      <c r="CY3135" t="s">
        <v>160</v>
      </c>
    </row>
    <row r="3136" spans="1:103" x14ac:dyDescent="0.25">
      <c r="A3136" t="s">
        <v>197</v>
      </c>
      <c r="B3136">
        <v>36.135300000000001</v>
      </c>
      <c r="C3136">
        <v>-115.4272</v>
      </c>
      <c r="D3136">
        <v>3760</v>
      </c>
      <c r="E3136" t="s">
        <v>1</v>
      </c>
      <c r="F3136">
        <v>134</v>
      </c>
      <c r="G3136">
        <v>1997</v>
      </c>
      <c r="H3136">
        <v>8</v>
      </c>
      <c r="I3136" t="s">
        <v>260</v>
      </c>
      <c r="J3136">
        <v>92</v>
      </c>
      <c r="K3136">
        <v>95</v>
      </c>
      <c r="L3136">
        <v>93</v>
      </c>
      <c r="M3136">
        <v>86</v>
      </c>
      <c r="N3136">
        <v>79</v>
      </c>
      <c r="O3136">
        <v>87</v>
      </c>
      <c r="P3136">
        <v>86</v>
      </c>
      <c r="Q3136">
        <v>84</v>
      </c>
      <c r="R3136">
        <v>84</v>
      </c>
      <c r="S3136">
        <v>85</v>
      </c>
      <c r="T3136">
        <v>88</v>
      </c>
      <c r="U3136">
        <v>84</v>
      </c>
      <c r="V3136">
        <v>69</v>
      </c>
      <c r="W3136">
        <v>68</v>
      </c>
      <c r="X3136">
        <v>78</v>
      </c>
      <c r="Y3136">
        <v>90</v>
      </c>
      <c r="Z3136">
        <v>97</v>
      </c>
      <c r="AA3136">
        <v>100</v>
      </c>
      <c r="AB3136">
        <v>96</v>
      </c>
      <c r="AC3136">
        <v>95</v>
      </c>
      <c r="AD3136">
        <v>93</v>
      </c>
      <c r="AE3136">
        <v>90</v>
      </c>
      <c r="AF3136">
        <v>93</v>
      </c>
      <c r="AG3136">
        <v>92</v>
      </c>
      <c r="AH3136">
        <v>97</v>
      </c>
      <c r="AI3136">
        <v>95</v>
      </c>
      <c r="AJ3136">
        <v>93</v>
      </c>
      <c r="AK3136">
        <v>90</v>
      </c>
      <c r="AL3136">
        <v>89</v>
      </c>
      <c r="AM3136">
        <v>82</v>
      </c>
      <c r="AN3136" s="5">
        <v>88</v>
      </c>
      <c r="AO3136" s="5">
        <v>96</v>
      </c>
      <c r="AP3136" s="5">
        <v>95</v>
      </c>
      <c r="AQ3136" s="5">
        <v>101</v>
      </c>
      <c r="AR3136" s="5">
        <v>101</v>
      </c>
      <c r="AS3136" s="5">
        <v>102</v>
      </c>
      <c r="AT3136" s="5">
        <v>99</v>
      </c>
      <c r="AU3136" s="5">
        <v>98</v>
      </c>
      <c r="AV3136" s="5">
        <v>97</v>
      </c>
      <c r="AW3136" s="5">
        <v>94</v>
      </c>
      <c r="AX3136" s="5">
        <v>90</v>
      </c>
      <c r="AY3136" s="5">
        <v>93</v>
      </c>
      <c r="AZ3136" s="5">
        <v>97</v>
      </c>
      <c r="BA3136" s="5">
        <v>99</v>
      </c>
      <c r="BB3136" s="5">
        <v>102</v>
      </c>
      <c r="BC3136" s="5">
        <v>103</v>
      </c>
      <c r="BD3136" s="5">
        <v>99</v>
      </c>
      <c r="BE3136" s="5">
        <v>95</v>
      </c>
      <c r="BF3136" s="5">
        <v>98</v>
      </c>
      <c r="BG3136" s="5">
        <v>99</v>
      </c>
      <c r="BH3136" s="5">
        <v>87</v>
      </c>
      <c r="BI3136" s="5">
        <v>73</v>
      </c>
      <c r="BJ3136" s="5">
        <v>90</v>
      </c>
      <c r="BK3136" s="5">
        <v>95</v>
      </c>
      <c r="BL3136" s="5">
        <v>99</v>
      </c>
      <c r="BM3136" s="5">
        <v>98</v>
      </c>
      <c r="BN3136" s="5">
        <v>92</v>
      </c>
      <c r="BO3136" s="5">
        <v>87</v>
      </c>
      <c r="BP3136" s="5">
        <v>93</v>
      </c>
      <c r="BQ3136" s="5">
        <v>93</v>
      </c>
      <c r="BR3136" s="5">
        <v>90</v>
      </c>
      <c r="BS3136">
        <v>97</v>
      </c>
      <c r="BT3136">
        <v>100</v>
      </c>
      <c r="BU3136">
        <v>90</v>
      </c>
      <c r="BV3136">
        <v>94</v>
      </c>
      <c r="BW3136">
        <v>100</v>
      </c>
      <c r="BX3136">
        <v>103</v>
      </c>
      <c r="BY3136">
        <v>103</v>
      </c>
      <c r="BZ3136">
        <v>102</v>
      </c>
      <c r="CA3136">
        <v>89</v>
      </c>
      <c r="CB3136">
        <v>84</v>
      </c>
      <c r="CC3136">
        <v>90</v>
      </c>
      <c r="CD3136">
        <v>97</v>
      </c>
      <c r="CE3136">
        <v>96</v>
      </c>
      <c r="CF3136">
        <v>98</v>
      </c>
      <c r="CG3136">
        <v>95</v>
      </c>
      <c r="CH3136">
        <v>95</v>
      </c>
      <c r="CI3136">
        <v>91</v>
      </c>
      <c r="CJ3136">
        <v>93</v>
      </c>
      <c r="CK3136">
        <v>96</v>
      </c>
      <c r="CL3136">
        <v>96</v>
      </c>
      <c r="CM3136">
        <v>98</v>
      </c>
      <c r="CN3136">
        <v>101</v>
      </c>
      <c r="CO3136">
        <v>99</v>
      </c>
      <c r="CP3136">
        <v>96</v>
      </c>
      <c r="CQ3136">
        <v>96</v>
      </c>
      <c r="CR3136">
        <v>97</v>
      </c>
      <c r="CS3136">
        <v>97</v>
      </c>
      <c r="CT3136">
        <v>96</v>
      </c>
      <c r="CU3136">
        <v>94</v>
      </c>
      <c r="CV3136">
        <v>94</v>
      </c>
      <c r="CW3136">
        <v>94</v>
      </c>
      <c r="CX3136" t="s">
        <v>2</v>
      </c>
      <c r="CY3136" t="s">
        <v>198</v>
      </c>
    </row>
    <row r="3137" spans="1:103" x14ac:dyDescent="0.25">
      <c r="A3137" t="s">
        <v>207</v>
      </c>
      <c r="B3137">
        <v>35.369999999999997</v>
      </c>
      <c r="C3137">
        <v>-117.56829999999999</v>
      </c>
      <c r="D3137">
        <v>3620</v>
      </c>
      <c r="E3137" t="s">
        <v>1</v>
      </c>
      <c r="F3137">
        <v>136.80000000000001</v>
      </c>
      <c r="G3137">
        <v>1997</v>
      </c>
      <c r="H3137">
        <v>8</v>
      </c>
      <c r="I3137" t="s">
        <v>260</v>
      </c>
      <c r="J3137">
        <v>87</v>
      </c>
      <c r="K3137">
        <v>90</v>
      </c>
      <c r="L3137">
        <v>88</v>
      </c>
      <c r="M3137">
        <v>77</v>
      </c>
      <c r="N3137">
        <v>73</v>
      </c>
      <c r="O3137">
        <v>86</v>
      </c>
      <c r="P3137">
        <v>84</v>
      </c>
      <c r="Q3137">
        <v>82</v>
      </c>
      <c r="R3137">
        <v>86</v>
      </c>
      <c r="S3137">
        <v>85</v>
      </c>
      <c r="T3137">
        <v>85</v>
      </c>
      <c r="U3137">
        <v>78</v>
      </c>
      <c r="V3137">
        <v>69</v>
      </c>
      <c r="W3137">
        <v>72</v>
      </c>
      <c r="X3137">
        <v>82</v>
      </c>
      <c r="Y3137">
        <v>92</v>
      </c>
      <c r="Z3137">
        <v>95</v>
      </c>
      <c r="AA3137">
        <v>98</v>
      </c>
      <c r="AB3137">
        <v>97</v>
      </c>
      <c r="AC3137">
        <v>95</v>
      </c>
      <c r="AD3137">
        <v>92</v>
      </c>
      <c r="AE3137">
        <v>87</v>
      </c>
      <c r="AF3137">
        <v>89</v>
      </c>
      <c r="AG3137">
        <v>94</v>
      </c>
      <c r="AH3137">
        <v>96</v>
      </c>
      <c r="AI3137">
        <v>95</v>
      </c>
      <c r="AJ3137">
        <v>90</v>
      </c>
      <c r="AK3137">
        <v>85</v>
      </c>
      <c r="AL3137">
        <v>83</v>
      </c>
      <c r="AM3137">
        <v>73</v>
      </c>
      <c r="AN3137" s="5">
        <v>88</v>
      </c>
      <c r="AO3137" s="5">
        <v>95</v>
      </c>
      <c r="AP3137" s="5">
        <v>97</v>
      </c>
      <c r="AQ3137" s="5">
        <v>101</v>
      </c>
      <c r="AR3137" s="5">
        <v>99</v>
      </c>
      <c r="AS3137" s="5">
        <v>99</v>
      </c>
      <c r="AT3137" s="5">
        <v>95</v>
      </c>
      <c r="AU3137" s="5">
        <v>96</v>
      </c>
      <c r="AV3137" s="5">
        <v>95</v>
      </c>
      <c r="AW3137" s="5">
        <v>90</v>
      </c>
      <c r="AX3137" s="5">
        <v>86</v>
      </c>
      <c r="AY3137" s="5">
        <v>92</v>
      </c>
      <c r="AZ3137" s="5">
        <v>95</v>
      </c>
      <c r="BA3137" s="5">
        <v>96</v>
      </c>
      <c r="BB3137" s="5">
        <v>99</v>
      </c>
      <c r="BC3137" s="5">
        <v>100</v>
      </c>
      <c r="BD3137" s="5">
        <v>94</v>
      </c>
      <c r="BE3137" s="5">
        <v>91</v>
      </c>
      <c r="BF3137" s="5">
        <v>94</v>
      </c>
      <c r="BG3137" s="5">
        <v>96</v>
      </c>
      <c r="BH3137" s="5">
        <v>94</v>
      </c>
      <c r="BI3137" s="5">
        <v>65</v>
      </c>
      <c r="BJ3137" s="5">
        <v>88</v>
      </c>
      <c r="BK3137" s="5">
        <v>91</v>
      </c>
      <c r="BL3137" s="5">
        <v>94</v>
      </c>
      <c r="BM3137" s="5">
        <v>95</v>
      </c>
      <c r="BN3137" s="5">
        <v>93</v>
      </c>
      <c r="BO3137" s="5">
        <v>90</v>
      </c>
      <c r="BP3137" s="5">
        <v>93</v>
      </c>
      <c r="BQ3137" s="5">
        <v>90</v>
      </c>
      <c r="BR3137" s="5">
        <v>92</v>
      </c>
      <c r="BS3137">
        <v>93</v>
      </c>
      <c r="BT3137">
        <v>99</v>
      </c>
      <c r="BU3137">
        <v>98</v>
      </c>
      <c r="BV3137">
        <v>99</v>
      </c>
      <c r="BW3137">
        <v>104</v>
      </c>
      <c r="BX3137">
        <v>105</v>
      </c>
      <c r="BY3137">
        <v>104</v>
      </c>
      <c r="BZ3137">
        <v>102</v>
      </c>
      <c r="CA3137">
        <v>93</v>
      </c>
      <c r="CB3137">
        <v>85</v>
      </c>
      <c r="CC3137">
        <v>88</v>
      </c>
      <c r="CD3137">
        <v>91</v>
      </c>
      <c r="CE3137">
        <v>94</v>
      </c>
      <c r="CF3137">
        <v>95</v>
      </c>
      <c r="CG3137">
        <v>95</v>
      </c>
      <c r="CH3137">
        <v>92</v>
      </c>
      <c r="CI3137">
        <v>90</v>
      </c>
      <c r="CJ3137">
        <v>91</v>
      </c>
      <c r="CK3137">
        <v>91</v>
      </c>
      <c r="CL3137">
        <v>92</v>
      </c>
      <c r="CM3137">
        <v>96</v>
      </c>
      <c r="CN3137">
        <v>98</v>
      </c>
      <c r="CO3137">
        <v>96</v>
      </c>
      <c r="CP3137">
        <v>94</v>
      </c>
      <c r="CQ3137">
        <v>93</v>
      </c>
      <c r="CR3137">
        <v>95</v>
      </c>
      <c r="CS3137">
        <v>96</v>
      </c>
      <c r="CT3137">
        <v>91</v>
      </c>
      <c r="CU3137">
        <v>90</v>
      </c>
      <c r="CV3137">
        <v>90</v>
      </c>
      <c r="CW3137">
        <v>92</v>
      </c>
      <c r="CX3137" t="s">
        <v>5</v>
      </c>
      <c r="CY3137" t="s">
        <v>208</v>
      </c>
    </row>
    <row r="3138" spans="1:103" x14ac:dyDescent="0.25">
      <c r="A3138" t="s">
        <v>61</v>
      </c>
      <c r="B3138">
        <v>35.369199999999999</v>
      </c>
      <c r="C3138">
        <v>-117.6525</v>
      </c>
      <c r="D3138">
        <v>3570</v>
      </c>
      <c r="E3138" t="s">
        <v>1</v>
      </c>
      <c r="F3138">
        <v>140.5</v>
      </c>
      <c r="G3138">
        <v>1997</v>
      </c>
      <c r="H3138">
        <v>8</v>
      </c>
      <c r="I3138" t="s">
        <v>260</v>
      </c>
      <c r="J3138">
        <v>90</v>
      </c>
      <c r="K3138">
        <v>93</v>
      </c>
      <c r="L3138">
        <v>91</v>
      </c>
      <c r="M3138">
        <v>85</v>
      </c>
      <c r="N3138">
        <v>75</v>
      </c>
      <c r="O3138">
        <v>87</v>
      </c>
      <c r="P3138">
        <v>87</v>
      </c>
      <c r="Q3138">
        <v>86</v>
      </c>
      <c r="R3138">
        <v>86</v>
      </c>
      <c r="S3138">
        <v>87</v>
      </c>
      <c r="T3138">
        <v>87</v>
      </c>
      <c r="U3138">
        <v>80</v>
      </c>
      <c r="V3138">
        <v>75</v>
      </c>
      <c r="W3138">
        <v>71</v>
      </c>
      <c r="X3138">
        <v>83</v>
      </c>
      <c r="Y3138">
        <v>92</v>
      </c>
      <c r="Z3138">
        <v>99</v>
      </c>
      <c r="AA3138">
        <v>99</v>
      </c>
      <c r="AB3138">
        <v>100</v>
      </c>
      <c r="AC3138">
        <v>98</v>
      </c>
      <c r="AD3138">
        <v>93</v>
      </c>
      <c r="AE3138">
        <v>91</v>
      </c>
      <c r="AF3138">
        <v>90</v>
      </c>
      <c r="AG3138">
        <v>94</v>
      </c>
      <c r="AH3138">
        <v>97</v>
      </c>
      <c r="AI3138">
        <v>97</v>
      </c>
      <c r="AJ3138">
        <v>91</v>
      </c>
      <c r="AK3138">
        <v>87</v>
      </c>
      <c r="AL3138">
        <v>85</v>
      </c>
      <c r="AM3138">
        <v>82</v>
      </c>
      <c r="AN3138" s="5">
        <v>89</v>
      </c>
      <c r="AO3138" s="5">
        <v>96</v>
      </c>
      <c r="AP3138" s="5">
        <v>99</v>
      </c>
      <c r="AQ3138" s="5">
        <v>102</v>
      </c>
      <c r="AR3138" s="5">
        <v>102</v>
      </c>
      <c r="AS3138" s="5">
        <v>99</v>
      </c>
      <c r="AT3138" s="5">
        <v>98</v>
      </c>
      <c r="AU3138" s="5">
        <v>99</v>
      </c>
      <c r="AV3138" s="5">
        <v>98</v>
      </c>
      <c r="AW3138" s="5">
        <v>97</v>
      </c>
      <c r="AX3138" s="5">
        <v>90</v>
      </c>
      <c r="AY3138" s="5">
        <v>93</v>
      </c>
      <c r="AZ3138" s="5">
        <v>97</v>
      </c>
      <c r="BA3138" s="5">
        <v>98</v>
      </c>
      <c r="BB3138" s="5">
        <v>102</v>
      </c>
      <c r="BC3138" s="5">
        <v>101</v>
      </c>
      <c r="BD3138" s="5">
        <v>94</v>
      </c>
      <c r="BE3138" s="5">
        <v>94</v>
      </c>
      <c r="BF3138" s="5">
        <v>96</v>
      </c>
      <c r="BG3138" s="5">
        <v>98</v>
      </c>
      <c r="BH3138" s="5">
        <v>98</v>
      </c>
      <c r="BI3138" s="5">
        <v>89</v>
      </c>
      <c r="BJ3138" s="5">
        <v>91</v>
      </c>
      <c r="BK3138" s="5">
        <v>92</v>
      </c>
      <c r="BL3138" s="5">
        <v>95</v>
      </c>
      <c r="BM3138" s="5">
        <v>96</v>
      </c>
      <c r="BN3138" s="5">
        <v>95</v>
      </c>
      <c r="BO3138" s="5">
        <v>94</v>
      </c>
      <c r="BP3138" s="5">
        <v>94</v>
      </c>
      <c r="BQ3138" s="5">
        <v>93</v>
      </c>
      <c r="BR3138" s="5">
        <v>96</v>
      </c>
      <c r="BS3138">
        <v>96</v>
      </c>
      <c r="BT3138">
        <v>99</v>
      </c>
      <c r="BU3138">
        <v>100</v>
      </c>
      <c r="BV3138">
        <v>101</v>
      </c>
      <c r="BW3138">
        <v>104</v>
      </c>
      <c r="BX3138">
        <v>104</v>
      </c>
      <c r="BY3138">
        <v>106</v>
      </c>
      <c r="BZ3138">
        <v>105</v>
      </c>
      <c r="CA3138">
        <v>99</v>
      </c>
      <c r="CB3138">
        <v>91</v>
      </c>
      <c r="CC3138">
        <v>91</v>
      </c>
      <c r="CD3138">
        <v>93</v>
      </c>
      <c r="CE3138">
        <v>95</v>
      </c>
      <c r="CF3138">
        <v>97</v>
      </c>
      <c r="CG3138">
        <v>98</v>
      </c>
      <c r="CH3138">
        <v>96</v>
      </c>
      <c r="CI3138">
        <v>93</v>
      </c>
      <c r="CJ3138">
        <v>94</v>
      </c>
      <c r="CK3138">
        <v>94</v>
      </c>
      <c r="CL3138">
        <v>94</v>
      </c>
      <c r="CM3138">
        <v>98</v>
      </c>
      <c r="CN3138">
        <v>100</v>
      </c>
      <c r="CO3138">
        <v>99</v>
      </c>
      <c r="CP3138">
        <v>95</v>
      </c>
      <c r="CQ3138">
        <v>95</v>
      </c>
      <c r="CR3138">
        <v>96</v>
      </c>
      <c r="CS3138">
        <v>97</v>
      </c>
      <c r="CT3138">
        <v>95</v>
      </c>
      <c r="CU3138">
        <v>93</v>
      </c>
      <c r="CV3138">
        <v>94</v>
      </c>
      <c r="CW3138">
        <v>93</v>
      </c>
      <c r="CX3138" t="s">
        <v>5</v>
      </c>
      <c r="CY3138" t="s">
        <v>62</v>
      </c>
    </row>
    <row r="3139" spans="1:103" x14ac:dyDescent="0.25">
      <c r="A3139" t="s">
        <v>157</v>
      </c>
      <c r="B3139">
        <v>36.994999999999997</v>
      </c>
      <c r="C3139">
        <v>-116.7189</v>
      </c>
      <c r="D3139">
        <v>3550</v>
      </c>
      <c r="E3139" t="s">
        <v>1</v>
      </c>
      <c r="F3139">
        <v>60.6</v>
      </c>
      <c r="G3139">
        <v>1997</v>
      </c>
      <c r="H3139">
        <v>8</v>
      </c>
      <c r="I3139" t="s">
        <v>260</v>
      </c>
      <c r="J3139">
        <v>92</v>
      </c>
      <c r="K3139">
        <v>95</v>
      </c>
      <c r="L3139">
        <v>90</v>
      </c>
      <c r="M3139">
        <v>85</v>
      </c>
      <c r="N3139">
        <v>83</v>
      </c>
      <c r="O3139">
        <v>90</v>
      </c>
      <c r="P3139">
        <v>89</v>
      </c>
      <c r="Q3139">
        <v>86</v>
      </c>
      <c r="R3139">
        <v>86</v>
      </c>
      <c r="S3139">
        <v>85</v>
      </c>
      <c r="T3139">
        <v>88</v>
      </c>
      <c r="U3139">
        <v>86</v>
      </c>
      <c r="V3139">
        <v>55</v>
      </c>
      <c r="W3139">
        <v>64</v>
      </c>
      <c r="X3139">
        <v>82</v>
      </c>
      <c r="Y3139">
        <v>92</v>
      </c>
      <c r="Z3139">
        <v>95</v>
      </c>
      <c r="AA3139">
        <v>98</v>
      </c>
      <c r="AB3139">
        <v>97</v>
      </c>
      <c r="AC3139">
        <v>95</v>
      </c>
      <c r="AD3139">
        <v>93</v>
      </c>
      <c r="AE3139">
        <v>89</v>
      </c>
      <c r="AF3139">
        <v>93</v>
      </c>
      <c r="AG3139">
        <v>95</v>
      </c>
      <c r="AH3139">
        <v>96</v>
      </c>
      <c r="AI3139">
        <v>96</v>
      </c>
      <c r="AJ3139">
        <v>93</v>
      </c>
      <c r="AK3139">
        <v>89</v>
      </c>
      <c r="AL3139">
        <v>87</v>
      </c>
      <c r="AM3139">
        <v>85</v>
      </c>
      <c r="AN3139" s="5">
        <v>86</v>
      </c>
      <c r="AO3139" s="5">
        <v>92</v>
      </c>
      <c r="AP3139" s="5">
        <v>98</v>
      </c>
      <c r="AQ3139" s="5">
        <v>99</v>
      </c>
      <c r="AR3139" s="5">
        <v>100</v>
      </c>
      <c r="AS3139" s="5">
        <v>102</v>
      </c>
      <c r="AT3139" s="5">
        <v>99</v>
      </c>
      <c r="AU3139" s="5">
        <v>99</v>
      </c>
      <c r="AV3139" s="5">
        <v>97</v>
      </c>
      <c r="AW3139" s="5">
        <v>94</v>
      </c>
      <c r="AX3139" s="5">
        <v>90</v>
      </c>
      <c r="AY3139" s="5">
        <v>95</v>
      </c>
      <c r="AZ3139" s="5">
        <v>96</v>
      </c>
      <c r="BA3139" s="5">
        <v>99</v>
      </c>
      <c r="BB3139" s="5">
        <v>101</v>
      </c>
      <c r="BC3139" s="5">
        <v>100</v>
      </c>
      <c r="BD3139" s="5">
        <v>97</v>
      </c>
      <c r="BE3139" s="5">
        <v>94</v>
      </c>
      <c r="BF3139" s="5">
        <v>96</v>
      </c>
      <c r="BG3139" s="5">
        <v>98</v>
      </c>
      <c r="BH3139" s="5">
        <v>93</v>
      </c>
      <c r="BI3139" s="5">
        <v>81</v>
      </c>
      <c r="BJ3139" s="5">
        <v>87</v>
      </c>
      <c r="BK3139" s="5">
        <v>92</v>
      </c>
      <c r="BL3139" s="5">
        <v>94</v>
      </c>
      <c r="BM3139" s="5">
        <v>96</v>
      </c>
      <c r="BN3139" s="5">
        <v>94</v>
      </c>
      <c r="BO3139" s="5">
        <v>87</v>
      </c>
      <c r="BP3139" s="5">
        <v>92</v>
      </c>
      <c r="BQ3139" s="5">
        <v>91</v>
      </c>
      <c r="BR3139" s="5">
        <v>94</v>
      </c>
      <c r="BS3139">
        <v>96</v>
      </c>
      <c r="BT3139">
        <v>98</v>
      </c>
      <c r="BU3139">
        <v>99</v>
      </c>
      <c r="BV3139">
        <v>100</v>
      </c>
      <c r="BW3139">
        <v>105</v>
      </c>
      <c r="BX3139">
        <v>107</v>
      </c>
      <c r="BY3139">
        <v>107</v>
      </c>
      <c r="BZ3139">
        <v>100</v>
      </c>
      <c r="CA3139">
        <v>94</v>
      </c>
      <c r="CB3139">
        <v>92</v>
      </c>
      <c r="CC3139">
        <v>91</v>
      </c>
      <c r="CD3139">
        <v>95</v>
      </c>
      <c r="CE3139">
        <v>95</v>
      </c>
      <c r="CF3139">
        <v>98</v>
      </c>
      <c r="CG3139">
        <v>95</v>
      </c>
      <c r="CH3139">
        <v>97</v>
      </c>
      <c r="CI3139">
        <v>92</v>
      </c>
      <c r="CJ3139">
        <v>94</v>
      </c>
      <c r="CK3139">
        <v>94</v>
      </c>
      <c r="CL3139">
        <v>97</v>
      </c>
      <c r="CM3139">
        <v>97</v>
      </c>
      <c r="CN3139">
        <v>100</v>
      </c>
      <c r="CO3139">
        <v>100</v>
      </c>
      <c r="CP3139">
        <v>98</v>
      </c>
      <c r="CQ3139">
        <v>97</v>
      </c>
      <c r="CR3139">
        <v>98</v>
      </c>
      <c r="CS3139">
        <v>97</v>
      </c>
      <c r="CT3139">
        <v>96</v>
      </c>
      <c r="CU3139">
        <v>93</v>
      </c>
      <c r="CV3139">
        <v>94</v>
      </c>
      <c r="CW3139">
        <v>94</v>
      </c>
      <c r="CX3139" t="s">
        <v>2</v>
      </c>
      <c r="CY3139" t="s">
        <v>158</v>
      </c>
    </row>
    <row r="3140" spans="1:103" x14ac:dyDescent="0.25">
      <c r="A3140" t="s">
        <v>31</v>
      </c>
      <c r="B3140">
        <v>35.466099999999997</v>
      </c>
      <c r="C3140">
        <v>-114.9217</v>
      </c>
      <c r="D3140">
        <v>3540</v>
      </c>
      <c r="E3140" t="s">
        <v>1</v>
      </c>
      <c r="F3140">
        <v>207</v>
      </c>
      <c r="G3140">
        <v>1997</v>
      </c>
      <c r="H3140">
        <v>8</v>
      </c>
      <c r="I3140" t="s">
        <v>260</v>
      </c>
      <c r="J3140">
        <v>97</v>
      </c>
      <c r="K3140">
        <v>94</v>
      </c>
      <c r="L3140">
        <v>93</v>
      </c>
      <c r="M3140">
        <v>92</v>
      </c>
      <c r="N3140">
        <v>82</v>
      </c>
      <c r="O3140">
        <v>86</v>
      </c>
      <c r="P3140">
        <v>88</v>
      </c>
      <c r="Q3140">
        <v>85</v>
      </c>
      <c r="R3140">
        <v>85</v>
      </c>
      <c r="S3140">
        <v>88</v>
      </c>
      <c r="T3140">
        <v>89</v>
      </c>
      <c r="U3140">
        <v>87</v>
      </c>
      <c r="V3140">
        <v>71</v>
      </c>
      <c r="W3140">
        <v>70</v>
      </c>
      <c r="X3140">
        <v>76</v>
      </c>
      <c r="Y3140">
        <v>90</v>
      </c>
      <c r="Z3140">
        <v>98</v>
      </c>
      <c r="AA3140">
        <v>100</v>
      </c>
      <c r="AB3140">
        <v>98</v>
      </c>
      <c r="AC3140">
        <v>97</v>
      </c>
      <c r="AD3140">
        <v>97</v>
      </c>
      <c r="AE3140">
        <v>94</v>
      </c>
      <c r="AF3140">
        <v>93</v>
      </c>
      <c r="AG3140">
        <v>94</v>
      </c>
      <c r="AH3140">
        <v>98</v>
      </c>
      <c r="AI3140">
        <v>93</v>
      </c>
      <c r="AJ3140">
        <v>93</v>
      </c>
      <c r="AK3140">
        <v>92</v>
      </c>
      <c r="AL3140">
        <v>92</v>
      </c>
      <c r="AM3140">
        <v>90</v>
      </c>
      <c r="AN3140" s="5">
        <v>91</v>
      </c>
      <c r="AO3140" s="5">
        <v>99</v>
      </c>
      <c r="AP3140" s="5">
        <v>95</v>
      </c>
      <c r="AQ3140" s="5">
        <v>102</v>
      </c>
      <c r="AR3140" s="5">
        <v>102</v>
      </c>
      <c r="AS3140" s="5">
        <v>100</v>
      </c>
      <c r="AT3140" s="5">
        <v>96</v>
      </c>
      <c r="AU3140" s="5">
        <v>97</v>
      </c>
      <c r="AV3140" s="5">
        <v>96</v>
      </c>
      <c r="AW3140" s="5">
        <v>95</v>
      </c>
      <c r="AX3140" s="5">
        <v>91</v>
      </c>
      <c r="AY3140" s="5">
        <v>91</v>
      </c>
      <c r="AZ3140" s="5">
        <v>97</v>
      </c>
      <c r="BA3140" s="5">
        <v>100</v>
      </c>
      <c r="BB3140" s="5">
        <v>104</v>
      </c>
      <c r="BC3140" s="5">
        <v>104</v>
      </c>
      <c r="BD3140" s="5">
        <v>102</v>
      </c>
      <c r="BE3140" s="5">
        <v>98</v>
      </c>
      <c r="BF3140" s="5">
        <v>96</v>
      </c>
      <c r="BG3140" s="5">
        <v>98</v>
      </c>
      <c r="BH3140" s="5">
        <v>83</v>
      </c>
      <c r="BI3140" s="5">
        <v>83</v>
      </c>
      <c r="BJ3140" s="5">
        <v>92</v>
      </c>
      <c r="BK3140" s="5">
        <v>95</v>
      </c>
      <c r="BL3140" s="5">
        <v>98</v>
      </c>
      <c r="BM3140" s="5">
        <v>98</v>
      </c>
      <c r="BN3140" s="5">
        <v>93</v>
      </c>
      <c r="BO3140" s="5">
        <v>86</v>
      </c>
      <c r="BP3140" s="5">
        <v>93</v>
      </c>
      <c r="BQ3140" s="5">
        <v>94</v>
      </c>
      <c r="BR3140" s="5">
        <v>95</v>
      </c>
      <c r="BS3140">
        <v>99</v>
      </c>
      <c r="BT3140">
        <v>101</v>
      </c>
      <c r="BU3140">
        <v>90</v>
      </c>
      <c r="BV3140">
        <v>94</v>
      </c>
      <c r="BW3140">
        <v>102</v>
      </c>
      <c r="BX3140">
        <v>103</v>
      </c>
      <c r="BY3140">
        <v>104</v>
      </c>
      <c r="BZ3140">
        <v>100</v>
      </c>
      <c r="CA3140">
        <v>91</v>
      </c>
      <c r="CB3140">
        <v>91</v>
      </c>
      <c r="CC3140">
        <v>90</v>
      </c>
      <c r="CD3140">
        <v>96</v>
      </c>
      <c r="CE3140">
        <v>96</v>
      </c>
      <c r="CF3140">
        <v>99</v>
      </c>
      <c r="CG3140">
        <v>97</v>
      </c>
      <c r="CH3140">
        <v>92</v>
      </c>
      <c r="CI3140">
        <v>93</v>
      </c>
      <c r="CJ3140">
        <v>95</v>
      </c>
      <c r="CK3140">
        <v>97</v>
      </c>
      <c r="CL3140">
        <v>99</v>
      </c>
      <c r="CM3140">
        <v>96</v>
      </c>
      <c r="CN3140">
        <v>100</v>
      </c>
      <c r="CO3140">
        <v>100</v>
      </c>
      <c r="CP3140">
        <v>99</v>
      </c>
      <c r="CQ3140">
        <v>98</v>
      </c>
      <c r="CR3140">
        <v>100</v>
      </c>
      <c r="CS3140">
        <v>97</v>
      </c>
      <c r="CT3140">
        <v>95</v>
      </c>
      <c r="CU3140">
        <v>94</v>
      </c>
      <c r="CV3140">
        <v>96</v>
      </c>
      <c r="CW3140">
        <v>93</v>
      </c>
      <c r="CX3140" t="s">
        <v>2</v>
      </c>
      <c r="CY3140" t="s">
        <v>32</v>
      </c>
    </row>
    <row r="3141" spans="1:103" x14ac:dyDescent="0.25">
      <c r="A3141" t="s">
        <v>167</v>
      </c>
      <c r="B3141">
        <v>37.347499999999997</v>
      </c>
      <c r="C3141">
        <v>-114.5411</v>
      </c>
      <c r="D3141">
        <v>3422</v>
      </c>
      <c r="E3141" t="s">
        <v>1</v>
      </c>
      <c r="F3141">
        <v>228.8</v>
      </c>
      <c r="G3141">
        <v>1997</v>
      </c>
      <c r="H3141">
        <v>8</v>
      </c>
      <c r="I3141" t="s">
        <v>260</v>
      </c>
      <c r="J3141">
        <v>99</v>
      </c>
      <c r="K3141">
        <v>93</v>
      </c>
      <c r="L3141">
        <v>96</v>
      </c>
      <c r="M3141">
        <v>95</v>
      </c>
      <c r="N3141">
        <v>91</v>
      </c>
      <c r="O3141">
        <v>91</v>
      </c>
      <c r="P3141">
        <v>92</v>
      </c>
      <c r="Q3141">
        <v>87</v>
      </c>
      <c r="R3141">
        <v>85</v>
      </c>
      <c r="S3141">
        <v>89</v>
      </c>
      <c r="T3141">
        <v>87</v>
      </c>
      <c r="U3141">
        <v>90</v>
      </c>
      <c r="V3141">
        <v>85</v>
      </c>
      <c r="W3141">
        <v>73</v>
      </c>
      <c r="X3141">
        <v>69</v>
      </c>
      <c r="Y3141">
        <v>77</v>
      </c>
      <c r="Z3141">
        <v>91</v>
      </c>
      <c r="AA3141">
        <v>98</v>
      </c>
      <c r="AB3141">
        <v>100</v>
      </c>
      <c r="AC3141">
        <v>99</v>
      </c>
      <c r="AD3141">
        <v>98</v>
      </c>
      <c r="AE3141">
        <v>97</v>
      </c>
      <c r="AF3141">
        <v>96</v>
      </c>
      <c r="AG3141">
        <v>94</v>
      </c>
      <c r="AH3141">
        <v>93</v>
      </c>
      <c r="AI3141">
        <v>98</v>
      </c>
      <c r="AJ3141">
        <v>97</v>
      </c>
      <c r="AK3141">
        <v>95</v>
      </c>
      <c r="AL3141">
        <v>92</v>
      </c>
      <c r="AM3141">
        <v>92</v>
      </c>
      <c r="AN3141" s="5">
        <v>89</v>
      </c>
      <c r="AO3141" s="5">
        <v>91</v>
      </c>
      <c r="AP3141" s="5">
        <v>95</v>
      </c>
      <c r="AQ3141" s="5">
        <v>96</v>
      </c>
      <c r="AR3141" s="5">
        <v>101</v>
      </c>
      <c r="AS3141" s="8">
        <f>AVERAGE(AR3141,AT3141)</f>
        <v>101.5</v>
      </c>
      <c r="AT3141" s="5">
        <v>102</v>
      </c>
      <c r="AU3141" s="5">
        <v>101</v>
      </c>
      <c r="AV3141" s="5">
        <v>100</v>
      </c>
      <c r="AW3141" s="5">
        <v>99</v>
      </c>
      <c r="AX3141" s="5">
        <v>95</v>
      </c>
      <c r="AY3141" s="5">
        <v>95</v>
      </c>
      <c r="AZ3141" s="5">
        <v>95</v>
      </c>
      <c r="BA3141" s="5">
        <v>98</v>
      </c>
      <c r="BB3141" s="5">
        <v>102</v>
      </c>
      <c r="BC3141" s="5">
        <v>104</v>
      </c>
      <c r="BD3141" s="5">
        <v>105</v>
      </c>
      <c r="BE3141" s="5">
        <v>102</v>
      </c>
      <c r="BF3141" s="5">
        <v>98</v>
      </c>
      <c r="BG3141" s="8">
        <f>AVERAGE(BF3141,BH3141)</f>
        <v>99</v>
      </c>
      <c r="BH3141" s="5">
        <v>100</v>
      </c>
      <c r="BI3141" s="5">
        <v>92</v>
      </c>
      <c r="BJ3141" s="5">
        <v>87</v>
      </c>
      <c r="BK3141" s="5">
        <v>92</v>
      </c>
      <c r="BL3141" s="5">
        <v>95</v>
      </c>
      <c r="BM3141" s="5">
        <v>100</v>
      </c>
      <c r="BN3141" s="5">
        <v>86</v>
      </c>
      <c r="BO3141" s="5">
        <v>93</v>
      </c>
      <c r="BP3141" s="5">
        <v>95</v>
      </c>
      <c r="BQ3141" s="8">
        <f>AVERAGE(BP3141,BR3141)</f>
        <v>93.5</v>
      </c>
      <c r="BR3141" s="5">
        <v>92</v>
      </c>
      <c r="BT3141">
        <v>98</v>
      </c>
      <c r="BU3141">
        <v>100</v>
      </c>
      <c r="BV3141">
        <v>96</v>
      </c>
      <c r="BW3141">
        <v>96</v>
      </c>
      <c r="BX3141">
        <v>102</v>
      </c>
      <c r="BY3141">
        <v>103</v>
      </c>
      <c r="BZ3141">
        <v>104</v>
      </c>
      <c r="CA3141">
        <v>103</v>
      </c>
      <c r="CB3141">
        <v>92</v>
      </c>
      <c r="CC3141">
        <v>89</v>
      </c>
      <c r="CD3141">
        <v>91</v>
      </c>
      <c r="CE3141">
        <v>94</v>
      </c>
      <c r="CF3141">
        <v>95</v>
      </c>
      <c r="CG3141">
        <v>100</v>
      </c>
      <c r="CH3141">
        <v>98</v>
      </c>
      <c r="CI3141">
        <v>96</v>
      </c>
      <c r="CJ3141">
        <v>91</v>
      </c>
      <c r="CK3141">
        <v>93</v>
      </c>
      <c r="CL3141">
        <v>96</v>
      </c>
      <c r="CM3141">
        <v>99</v>
      </c>
      <c r="CN3141">
        <v>100</v>
      </c>
      <c r="CO3141">
        <v>100</v>
      </c>
      <c r="CP3141">
        <v>101</v>
      </c>
      <c r="CQ3141">
        <v>99</v>
      </c>
      <c r="CR3141">
        <v>98</v>
      </c>
      <c r="CS3141">
        <v>100</v>
      </c>
      <c r="CT3141">
        <v>99</v>
      </c>
      <c r="CU3141">
        <v>99</v>
      </c>
      <c r="CV3141">
        <v>95</v>
      </c>
      <c r="CW3141">
        <v>95</v>
      </c>
      <c r="CX3141" t="s">
        <v>2</v>
      </c>
      <c r="CY3141" t="s">
        <v>168</v>
      </c>
    </row>
    <row r="3142" spans="1:103" x14ac:dyDescent="0.25">
      <c r="A3142" t="s">
        <v>126</v>
      </c>
      <c r="B3142">
        <v>37.268900000000002</v>
      </c>
      <c r="C3142">
        <v>-115.1217</v>
      </c>
      <c r="D3142">
        <v>3334</v>
      </c>
      <c r="E3142" t="s">
        <v>1</v>
      </c>
      <c r="F3142">
        <v>179.2</v>
      </c>
      <c r="G3142">
        <v>1997</v>
      </c>
      <c r="H3142">
        <v>8</v>
      </c>
      <c r="I3142" t="s">
        <v>260</v>
      </c>
      <c r="J3142">
        <v>96</v>
      </c>
      <c r="K3142">
        <v>96</v>
      </c>
      <c r="L3142">
        <v>94</v>
      </c>
      <c r="M3142">
        <v>87</v>
      </c>
      <c r="N3142">
        <v>84</v>
      </c>
      <c r="O3142">
        <v>92</v>
      </c>
      <c r="P3142">
        <v>86</v>
      </c>
      <c r="Q3142">
        <v>85</v>
      </c>
      <c r="R3142">
        <v>87</v>
      </c>
      <c r="S3142">
        <v>89</v>
      </c>
      <c r="T3142">
        <v>90</v>
      </c>
      <c r="U3142">
        <v>89</v>
      </c>
      <c r="V3142">
        <v>88</v>
      </c>
      <c r="W3142">
        <v>70</v>
      </c>
      <c r="X3142">
        <v>80</v>
      </c>
      <c r="Y3142">
        <v>92</v>
      </c>
      <c r="Z3142">
        <v>98</v>
      </c>
      <c r="AA3142">
        <v>101</v>
      </c>
      <c r="AB3142">
        <v>101</v>
      </c>
      <c r="AC3142">
        <v>98</v>
      </c>
      <c r="AD3142">
        <v>97</v>
      </c>
      <c r="AE3142">
        <v>97</v>
      </c>
      <c r="AF3142">
        <v>94</v>
      </c>
      <c r="AG3142">
        <v>94</v>
      </c>
      <c r="AH3142">
        <v>98</v>
      </c>
      <c r="AI3142">
        <v>97</v>
      </c>
      <c r="AJ3142">
        <v>95</v>
      </c>
      <c r="AK3142">
        <v>92</v>
      </c>
      <c r="AL3142">
        <v>92</v>
      </c>
      <c r="AM3142">
        <v>93</v>
      </c>
      <c r="AN3142" s="5">
        <v>91</v>
      </c>
      <c r="AO3142" s="5">
        <v>96</v>
      </c>
      <c r="AP3142" s="5">
        <v>96</v>
      </c>
      <c r="AQ3142" s="5">
        <v>101</v>
      </c>
      <c r="AR3142" s="5">
        <v>103</v>
      </c>
      <c r="AS3142" s="5">
        <v>102</v>
      </c>
      <c r="AT3142" s="5">
        <v>100</v>
      </c>
      <c r="AU3142" s="5">
        <v>100</v>
      </c>
      <c r="AV3142" s="5">
        <v>101</v>
      </c>
      <c r="AW3142" s="5">
        <v>97</v>
      </c>
      <c r="AX3142" s="8">
        <f>(2*AW3142+AZ3142)/3</f>
        <v>97</v>
      </c>
      <c r="AY3142" s="8">
        <f>(AX3142+2*BA3142)/3</f>
        <v>99.666666666666671</v>
      </c>
      <c r="AZ3142" s="5">
        <v>97</v>
      </c>
      <c r="BA3142" s="5">
        <v>101</v>
      </c>
      <c r="BB3142" s="8">
        <f>(2*BA3142+BD3142)/3</f>
        <v>102.33333333333333</v>
      </c>
      <c r="BC3142" s="8">
        <f>(BB3142+2*BE3142)/3</f>
        <v>102.44444444444444</v>
      </c>
      <c r="BD3142" s="5">
        <v>105</v>
      </c>
      <c r="BE3142" s="8">
        <f>AVERAGE(BD3142,BF3142)</f>
        <v>102.5</v>
      </c>
      <c r="BF3142" s="5">
        <v>100</v>
      </c>
      <c r="BG3142" s="5">
        <v>100</v>
      </c>
      <c r="BH3142" s="5">
        <v>91</v>
      </c>
      <c r="BI3142" s="5">
        <v>88</v>
      </c>
      <c r="BJ3142" s="5">
        <v>90</v>
      </c>
      <c r="BK3142" s="5">
        <v>95</v>
      </c>
      <c r="BL3142" s="8">
        <f>AVERAGE(BK3142,BM3142)</f>
        <v>97</v>
      </c>
      <c r="BM3142" s="5">
        <v>99</v>
      </c>
      <c r="BN3142" s="5">
        <v>87</v>
      </c>
      <c r="BO3142" s="5">
        <v>92</v>
      </c>
      <c r="BP3142" s="5">
        <v>94</v>
      </c>
      <c r="BQ3142" s="5">
        <v>90</v>
      </c>
      <c r="BR3142" s="5">
        <v>93</v>
      </c>
      <c r="BS3142">
        <v>98</v>
      </c>
      <c r="BT3142">
        <v>101</v>
      </c>
      <c r="BU3142">
        <v>96</v>
      </c>
      <c r="BV3142">
        <v>97</v>
      </c>
      <c r="BW3142">
        <v>104</v>
      </c>
      <c r="BX3142">
        <v>106</v>
      </c>
      <c r="BY3142">
        <v>104</v>
      </c>
      <c r="BZ3142">
        <v>104</v>
      </c>
      <c r="CA3142">
        <v>91</v>
      </c>
      <c r="CB3142">
        <v>91</v>
      </c>
      <c r="CC3142">
        <v>91</v>
      </c>
      <c r="CD3142">
        <v>94</v>
      </c>
      <c r="CE3142">
        <v>97</v>
      </c>
      <c r="CF3142">
        <v>100</v>
      </c>
      <c r="CI3142">
        <v>100</v>
      </c>
      <c r="CJ3142">
        <v>93</v>
      </c>
      <c r="CK3142">
        <v>96</v>
      </c>
      <c r="CL3142">
        <v>99</v>
      </c>
      <c r="CM3142">
        <v>100</v>
      </c>
      <c r="CN3142">
        <v>100</v>
      </c>
      <c r="CP3142">
        <v>101</v>
      </c>
      <c r="CQ3142">
        <v>99</v>
      </c>
      <c r="CR3142">
        <v>99</v>
      </c>
      <c r="CS3142">
        <v>100</v>
      </c>
      <c r="CT3142">
        <v>99</v>
      </c>
      <c r="CU3142">
        <v>96</v>
      </c>
      <c r="CV3142">
        <v>95</v>
      </c>
      <c r="CW3142">
        <v>93</v>
      </c>
      <c r="CX3142" t="s">
        <v>2</v>
      </c>
      <c r="CY3142" t="s">
        <v>127</v>
      </c>
    </row>
    <row r="3143" spans="1:103" x14ac:dyDescent="0.25">
      <c r="A3143" t="s">
        <v>199</v>
      </c>
      <c r="B3143">
        <v>35.154200000000003</v>
      </c>
      <c r="C3143">
        <v>-117.1756</v>
      </c>
      <c r="D3143">
        <v>3240</v>
      </c>
      <c r="E3143" t="s">
        <v>1</v>
      </c>
      <c r="F3143">
        <v>148</v>
      </c>
      <c r="G3143">
        <v>1997</v>
      </c>
      <c r="H3143">
        <v>8</v>
      </c>
      <c r="I3143" t="s">
        <v>260</v>
      </c>
      <c r="J3143">
        <v>90</v>
      </c>
      <c r="K3143">
        <v>92</v>
      </c>
      <c r="L3143">
        <v>89</v>
      </c>
      <c r="M3143">
        <v>83</v>
      </c>
      <c r="N3143">
        <v>74</v>
      </c>
      <c r="O3143">
        <v>87</v>
      </c>
      <c r="P3143">
        <v>87</v>
      </c>
      <c r="Q3143">
        <v>88</v>
      </c>
      <c r="R3143">
        <v>86</v>
      </c>
      <c r="S3143">
        <v>87</v>
      </c>
      <c r="T3143">
        <v>88</v>
      </c>
      <c r="U3143">
        <v>79</v>
      </c>
      <c r="V3143">
        <v>71</v>
      </c>
      <c r="W3143">
        <v>75</v>
      </c>
      <c r="X3143">
        <v>82</v>
      </c>
      <c r="Y3143">
        <v>93</v>
      </c>
      <c r="Z3143">
        <v>100</v>
      </c>
      <c r="AA3143">
        <v>100</v>
      </c>
      <c r="AB3143">
        <v>98</v>
      </c>
      <c r="AC3143">
        <v>95</v>
      </c>
      <c r="AD3143">
        <v>92</v>
      </c>
      <c r="AE3143">
        <v>87</v>
      </c>
      <c r="AF3143">
        <v>90</v>
      </c>
      <c r="AG3143">
        <v>95</v>
      </c>
      <c r="AH3143">
        <v>97</v>
      </c>
      <c r="AI3143">
        <v>97</v>
      </c>
      <c r="AJ3143">
        <v>92</v>
      </c>
      <c r="AK3143">
        <v>87</v>
      </c>
      <c r="AL3143">
        <v>85</v>
      </c>
      <c r="AM3143">
        <v>76</v>
      </c>
      <c r="AN3143" s="5">
        <v>90</v>
      </c>
      <c r="AO3143" s="5">
        <v>97</v>
      </c>
      <c r="AP3143" s="5">
        <v>100</v>
      </c>
      <c r="AQ3143" s="5">
        <v>103</v>
      </c>
      <c r="AR3143" s="5">
        <v>101</v>
      </c>
      <c r="AS3143" s="5">
        <v>100</v>
      </c>
      <c r="AT3143" s="5">
        <v>97</v>
      </c>
      <c r="AU3143" s="5">
        <v>97</v>
      </c>
      <c r="AV3143" s="5">
        <v>97</v>
      </c>
      <c r="AW3143" s="5">
        <v>93</v>
      </c>
      <c r="AX3143" s="5">
        <v>88</v>
      </c>
      <c r="AY3143" s="5">
        <v>93</v>
      </c>
      <c r="AZ3143" s="5">
        <v>97</v>
      </c>
      <c r="BA3143" s="5">
        <v>99</v>
      </c>
      <c r="BB3143" s="5">
        <v>100</v>
      </c>
      <c r="BC3143" s="5">
        <v>102</v>
      </c>
      <c r="BD3143" s="5">
        <v>97</v>
      </c>
      <c r="BE3143" s="5">
        <v>93</v>
      </c>
      <c r="BF3143" s="5">
        <v>96</v>
      </c>
      <c r="BG3143" s="5">
        <v>99</v>
      </c>
      <c r="BH3143" s="5">
        <v>93</v>
      </c>
      <c r="BI3143" s="5">
        <v>67</v>
      </c>
      <c r="BJ3143" s="5">
        <v>89</v>
      </c>
      <c r="BK3143" s="5">
        <v>92</v>
      </c>
      <c r="BL3143" s="5">
        <v>96</v>
      </c>
      <c r="BM3143" s="5">
        <v>96</v>
      </c>
      <c r="BN3143" s="5">
        <v>96</v>
      </c>
      <c r="BO3143" s="5">
        <v>94</v>
      </c>
      <c r="BP3143" s="5">
        <v>95</v>
      </c>
      <c r="BQ3143" s="5">
        <v>94</v>
      </c>
      <c r="BR3143" s="5">
        <v>94</v>
      </c>
      <c r="BS3143">
        <v>96</v>
      </c>
      <c r="BT3143">
        <v>100</v>
      </c>
      <c r="BU3143">
        <v>102</v>
      </c>
      <c r="BV3143">
        <v>100</v>
      </c>
      <c r="BW3143">
        <v>105</v>
      </c>
      <c r="BX3143">
        <v>108</v>
      </c>
      <c r="BY3143">
        <v>108</v>
      </c>
      <c r="BZ3143">
        <v>104</v>
      </c>
      <c r="CA3143">
        <v>96</v>
      </c>
      <c r="CB3143">
        <v>88</v>
      </c>
      <c r="CC3143">
        <v>91</v>
      </c>
      <c r="CD3143">
        <v>94</v>
      </c>
      <c r="CE3143">
        <v>96</v>
      </c>
      <c r="CF3143">
        <v>97</v>
      </c>
      <c r="CG3143">
        <v>98</v>
      </c>
      <c r="CH3143">
        <v>94</v>
      </c>
      <c r="CI3143">
        <v>92</v>
      </c>
      <c r="CJ3143">
        <v>92</v>
      </c>
      <c r="CK3143">
        <v>94</v>
      </c>
      <c r="CL3143">
        <v>94</v>
      </c>
      <c r="CM3143">
        <v>98</v>
      </c>
      <c r="CN3143">
        <v>97</v>
      </c>
      <c r="CO3143">
        <v>99</v>
      </c>
      <c r="CP3143">
        <v>95</v>
      </c>
      <c r="CQ3143">
        <v>96</v>
      </c>
      <c r="CR3143">
        <v>96</v>
      </c>
      <c r="CS3143">
        <v>98</v>
      </c>
      <c r="CT3143">
        <v>95</v>
      </c>
      <c r="CU3143">
        <v>94</v>
      </c>
      <c r="CV3143">
        <v>95</v>
      </c>
      <c r="CW3143">
        <v>95</v>
      </c>
      <c r="CX3143" t="s">
        <v>5</v>
      </c>
      <c r="CY3143" t="s">
        <v>200</v>
      </c>
    </row>
    <row r="3144" spans="1:103" x14ac:dyDescent="0.25">
      <c r="A3144" t="s">
        <v>161</v>
      </c>
      <c r="B3144">
        <v>36.620600000000003</v>
      </c>
      <c r="C3144">
        <v>-116.0278</v>
      </c>
      <c r="D3144">
        <v>3230</v>
      </c>
      <c r="E3144" t="s">
        <v>1</v>
      </c>
      <c r="F3144">
        <v>77</v>
      </c>
      <c r="G3144">
        <v>1997</v>
      </c>
      <c r="H3144">
        <v>8</v>
      </c>
      <c r="I3144" t="s">
        <v>260</v>
      </c>
      <c r="J3144">
        <v>93</v>
      </c>
      <c r="K3144">
        <v>96</v>
      </c>
      <c r="L3144">
        <v>94</v>
      </c>
      <c r="M3144">
        <v>89</v>
      </c>
      <c r="N3144">
        <v>83</v>
      </c>
      <c r="O3144">
        <v>91</v>
      </c>
      <c r="P3144">
        <v>89</v>
      </c>
      <c r="Q3144">
        <v>89</v>
      </c>
      <c r="R3144">
        <v>90</v>
      </c>
      <c r="S3144">
        <v>89</v>
      </c>
      <c r="T3144">
        <v>92</v>
      </c>
      <c r="U3144">
        <v>89</v>
      </c>
      <c r="V3144">
        <v>70</v>
      </c>
      <c r="W3144">
        <v>67</v>
      </c>
      <c r="X3144">
        <v>81</v>
      </c>
      <c r="Y3144">
        <v>92</v>
      </c>
      <c r="Z3144">
        <v>98</v>
      </c>
      <c r="AA3144">
        <v>101</v>
      </c>
      <c r="AB3144">
        <v>99</v>
      </c>
      <c r="AC3144">
        <v>98</v>
      </c>
      <c r="AD3144">
        <v>96</v>
      </c>
      <c r="AE3144">
        <v>93</v>
      </c>
      <c r="AF3144">
        <v>93</v>
      </c>
      <c r="AG3144">
        <v>95</v>
      </c>
      <c r="AH3144">
        <v>99</v>
      </c>
      <c r="AI3144">
        <v>99</v>
      </c>
      <c r="AJ3144">
        <v>95</v>
      </c>
      <c r="AK3144">
        <v>91</v>
      </c>
      <c r="AL3144">
        <v>91</v>
      </c>
      <c r="AM3144">
        <v>86</v>
      </c>
      <c r="AN3144" s="5">
        <v>90</v>
      </c>
      <c r="AO3144" s="5">
        <v>96</v>
      </c>
      <c r="AP3144" s="5">
        <v>98</v>
      </c>
      <c r="AQ3144" s="5">
        <v>103</v>
      </c>
      <c r="AR3144" s="5">
        <v>103</v>
      </c>
      <c r="AS3144" s="5">
        <v>102</v>
      </c>
      <c r="AT3144" s="5">
        <v>101</v>
      </c>
      <c r="AU3144" s="5">
        <v>102</v>
      </c>
      <c r="AV3144" s="5">
        <v>101</v>
      </c>
      <c r="AW3144" s="5">
        <v>96</v>
      </c>
      <c r="AX3144" s="5">
        <v>93</v>
      </c>
      <c r="AY3144" s="5">
        <v>93</v>
      </c>
      <c r="AZ3144" s="5">
        <v>99</v>
      </c>
      <c r="BA3144" s="5">
        <v>101</v>
      </c>
      <c r="BB3144" s="5">
        <v>102</v>
      </c>
      <c r="BC3144" s="5">
        <v>103</v>
      </c>
      <c r="BD3144" s="5">
        <v>101</v>
      </c>
      <c r="BE3144" s="5">
        <v>95</v>
      </c>
      <c r="BF3144" s="5">
        <v>97</v>
      </c>
      <c r="BG3144" s="5">
        <v>99</v>
      </c>
      <c r="BH3144" s="5">
        <v>92</v>
      </c>
      <c r="BI3144" s="5">
        <v>78</v>
      </c>
      <c r="BJ3144" s="5">
        <v>89</v>
      </c>
      <c r="BK3144" s="5">
        <v>93</v>
      </c>
      <c r="BL3144" s="5">
        <v>96</v>
      </c>
      <c r="BM3144" s="5">
        <v>99</v>
      </c>
      <c r="BN3144" s="5">
        <v>96</v>
      </c>
      <c r="BO3144" s="5">
        <v>85</v>
      </c>
      <c r="BP3144" s="5">
        <v>95</v>
      </c>
      <c r="BQ3144" s="5">
        <v>95</v>
      </c>
      <c r="BR3144" s="5">
        <v>95</v>
      </c>
      <c r="BS3144">
        <v>96</v>
      </c>
      <c r="BT3144">
        <v>99</v>
      </c>
      <c r="BU3144">
        <v>97</v>
      </c>
      <c r="BV3144">
        <v>99</v>
      </c>
      <c r="BW3144">
        <v>104</v>
      </c>
      <c r="BX3144">
        <v>105</v>
      </c>
      <c r="BY3144">
        <v>107</v>
      </c>
      <c r="BZ3144">
        <v>100</v>
      </c>
      <c r="CA3144">
        <v>95</v>
      </c>
      <c r="CB3144">
        <v>93</v>
      </c>
      <c r="CC3144">
        <v>92</v>
      </c>
      <c r="CD3144">
        <v>94</v>
      </c>
      <c r="CE3144">
        <v>96</v>
      </c>
      <c r="CF3144">
        <v>98</v>
      </c>
      <c r="CG3144">
        <v>96</v>
      </c>
      <c r="CH3144">
        <v>97</v>
      </c>
      <c r="CI3144">
        <v>96</v>
      </c>
      <c r="CJ3144">
        <v>94</v>
      </c>
      <c r="CK3144">
        <v>99</v>
      </c>
      <c r="CL3144">
        <v>99</v>
      </c>
      <c r="CM3144">
        <v>100</v>
      </c>
      <c r="CN3144">
        <v>100</v>
      </c>
      <c r="CO3144">
        <v>100</v>
      </c>
      <c r="CP3144">
        <v>97</v>
      </c>
      <c r="CQ3144">
        <v>96</v>
      </c>
      <c r="CR3144">
        <v>99</v>
      </c>
      <c r="CS3144">
        <v>100</v>
      </c>
      <c r="CT3144">
        <v>98</v>
      </c>
      <c r="CU3144">
        <v>96</v>
      </c>
      <c r="CV3144">
        <v>97</v>
      </c>
      <c r="CW3144">
        <v>96</v>
      </c>
      <c r="CX3144" t="s">
        <v>2</v>
      </c>
      <c r="CY3144" t="s">
        <v>162</v>
      </c>
    </row>
    <row r="3145" spans="1:103" x14ac:dyDescent="0.25">
      <c r="A3145" t="s">
        <v>165</v>
      </c>
      <c r="B3145">
        <v>34.502499999999998</v>
      </c>
      <c r="C3145">
        <v>-117.8969</v>
      </c>
      <c r="D3145">
        <v>3101</v>
      </c>
      <c r="E3145" t="s">
        <v>1</v>
      </c>
      <c r="F3145">
        <v>236.8</v>
      </c>
      <c r="G3145">
        <v>1997</v>
      </c>
      <c r="H3145">
        <v>8</v>
      </c>
      <c r="I3145" t="s">
        <v>260</v>
      </c>
      <c r="J3145">
        <v>97</v>
      </c>
      <c r="K3145">
        <v>97</v>
      </c>
      <c r="L3145">
        <v>89</v>
      </c>
      <c r="M3145">
        <v>86</v>
      </c>
      <c r="N3145">
        <v>86</v>
      </c>
      <c r="O3145">
        <v>85</v>
      </c>
      <c r="P3145">
        <v>85</v>
      </c>
      <c r="Q3145">
        <v>86</v>
      </c>
      <c r="R3145">
        <v>85</v>
      </c>
      <c r="S3145">
        <v>87</v>
      </c>
      <c r="T3145">
        <v>88</v>
      </c>
      <c r="U3145">
        <v>87</v>
      </c>
      <c r="V3145">
        <v>72</v>
      </c>
      <c r="W3145">
        <v>74</v>
      </c>
      <c r="X3145">
        <v>87</v>
      </c>
      <c r="Y3145">
        <v>91</v>
      </c>
      <c r="Z3145">
        <v>97</v>
      </c>
      <c r="AA3145">
        <v>98</v>
      </c>
      <c r="AB3145">
        <v>98</v>
      </c>
      <c r="AC3145">
        <v>97</v>
      </c>
      <c r="AD3145">
        <v>98</v>
      </c>
      <c r="AE3145">
        <v>88</v>
      </c>
      <c r="AF3145">
        <v>85</v>
      </c>
      <c r="AG3145">
        <v>93</v>
      </c>
      <c r="AH3145">
        <v>96</v>
      </c>
      <c r="AI3145">
        <v>96</v>
      </c>
      <c r="AJ3145">
        <v>92</v>
      </c>
      <c r="AK3145">
        <v>88</v>
      </c>
      <c r="AL3145">
        <v>88</v>
      </c>
      <c r="AM3145">
        <v>84</v>
      </c>
      <c r="AN3145" s="5">
        <v>91</v>
      </c>
      <c r="AO3145" s="5">
        <v>96</v>
      </c>
      <c r="AP3145" s="5">
        <v>99</v>
      </c>
      <c r="AQ3145" s="5">
        <v>102</v>
      </c>
      <c r="AR3145" s="5">
        <v>100</v>
      </c>
      <c r="AS3145" s="5">
        <v>101</v>
      </c>
      <c r="AT3145" s="5">
        <v>100</v>
      </c>
      <c r="AU3145" s="5">
        <v>100</v>
      </c>
      <c r="AV3145" s="5">
        <v>100</v>
      </c>
      <c r="AW3145" s="5">
        <v>96</v>
      </c>
      <c r="AX3145" s="5">
        <v>90</v>
      </c>
      <c r="AY3145" s="5">
        <v>93</v>
      </c>
      <c r="AZ3145" s="5">
        <v>95</v>
      </c>
      <c r="BA3145" s="5">
        <v>97</v>
      </c>
      <c r="BB3145" s="5">
        <v>96</v>
      </c>
      <c r="BC3145" s="5">
        <v>98</v>
      </c>
      <c r="BD3145" s="5">
        <v>103</v>
      </c>
      <c r="BE3145" s="5">
        <v>103</v>
      </c>
      <c r="BF3145" s="5">
        <v>92</v>
      </c>
      <c r="BG3145" s="5">
        <v>97</v>
      </c>
      <c r="BH3145" s="5">
        <v>95</v>
      </c>
      <c r="BI3145" s="5">
        <v>86</v>
      </c>
      <c r="BJ3145" s="5">
        <v>90</v>
      </c>
      <c r="BK3145" s="5">
        <v>94</v>
      </c>
      <c r="BL3145" s="5">
        <v>94</v>
      </c>
      <c r="BM3145" s="5">
        <v>93</v>
      </c>
      <c r="BN3145" s="5">
        <v>94</v>
      </c>
      <c r="BO3145" s="5">
        <v>94</v>
      </c>
      <c r="BP3145" s="5">
        <v>92</v>
      </c>
      <c r="BQ3145" s="5">
        <v>90</v>
      </c>
      <c r="BR3145" s="5">
        <v>91</v>
      </c>
      <c r="BS3145">
        <v>96</v>
      </c>
      <c r="BT3145">
        <v>99</v>
      </c>
      <c r="BU3145">
        <v>101</v>
      </c>
      <c r="BV3145">
        <v>100</v>
      </c>
      <c r="BW3145">
        <v>103</v>
      </c>
      <c r="BX3145">
        <v>105</v>
      </c>
      <c r="BY3145">
        <v>103</v>
      </c>
      <c r="BZ3145">
        <v>100</v>
      </c>
      <c r="CA3145">
        <v>95</v>
      </c>
      <c r="CB3145">
        <v>90</v>
      </c>
      <c r="CC3145">
        <v>89</v>
      </c>
      <c r="CD3145">
        <v>91</v>
      </c>
      <c r="CE3145">
        <v>94</v>
      </c>
      <c r="CF3145">
        <v>95</v>
      </c>
      <c r="CG3145">
        <v>95</v>
      </c>
      <c r="CH3145">
        <v>96</v>
      </c>
      <c r="CI3145">
        <v>96</v>
      </c>
      <c r="CJ3145">
        <v>95</v>
      </c>
      <c r="CK3145">
        <v>96</v>
      </c>
      <c r="CL3145">
        <v>97</v>
      </c>
      <c r="CM3145">
        <v>98</v>
      </c>
      <c r="CN3145">
        <v>98</v>
      </c>
      <c r="CO3145">
        <v>98</v>
      </c>
      <c r="CP3145">
        <v>98</v>
      </c>
      <c r="CQ3145">
        <v>98</v>
      </c>
      <c r="CR3145">
        <v>98</v>
      </c>
      <c r="CS3145">
        <v>96</v>
      </c>
      <c r="CT3145">
        <v>96</v>
      </c>
      <c r="CU3145">
        <v>93</v>
      </c>
      <c r="CV3145">
        <v>93</v>
      </c>
      <c r="CW3145">
        <v>94</v>
      </c>
      <c r="CX3145" t="s">
        <v>5</v>
      </c>
      <c r="CY3145" t="s">
        <v>166</v>
      </c>
    </row>
    <row r="3146" spans="1:103" x14ac:dyDescent="0.25">
      <c r="A3146" t="s">
        <v>147</v>
      </c>
      <c r="B3146">
        <v>34.589199999999998</v>
      </c>
      <c r="C3146">
        <v>-117.63030000000001</v>
      </c>
      <c r="D3146">
        <v>2950</v>
      </c>
      <c r="E3146" t="s">
        <v>1</v>
      </c>
      <c r="F3146">
        <v>219.3</v>
      </c>
      <c r="G3146">
        <v>1997</v>
      </c>
      <c r="H3146">
        <v>8</v>
      </c>
      <c r="I3146" t="s">
        <v>260</v>
      </c>
      <c r="AN3146" s="5">
        <v>77</v>
      </c>
      <c r="AO3146" s="5">
        <v>91</v>
      </c>
      <c r="AP3146" s="5">
        <v>97</v>
      </c>
      <c r="AQ3146" s="5">
        <v>101</v>
      </c>
      <c r="AR3146" s="5">
        <v>103</v>
      </c>
      <c r="AS3146" s="5">
        <v>100</v>
      </c>
      <c r="AT3146" s="5">
        <v>98</v>
      </c>
      <c r="AU3146" s="5">
        <v>96</v>
      </c>
      <c r="AV3146" s="5">
        <v>99</v>
      </c>
      <c r="AW3146" s="5">
        <v>98</v>
      </c>
      <c r="AX3146" s="5">
        <v>95</v>
      </c>
      <c r="AY3146" s="8">
        <f>AVERAGE(AX3146,AZ3146)</f>
        <v>93.5</v>
      </c>
      <c r="AZ3146" s="5">
        <v>92</v>
      </c>
      <c r="BA3146" s="5">
        <v>97</v>
      </c>
      <c r="BB3146" s="5">
        <v>99</v>
      </c>
      <c r="BC3146" s="5">
        <v>98</v>
      </c>
      <c r="BD3146" s="5">
        <v>102</v>
      </c>
      <c r="BE3146" s="5">
        <v>99</v>
      </c>
      <c r="BF3146" s="5">
        <v>92</v>
      </c>
      <c r="BG3146" s="5">
        <v>96</v>
      </c>
      <c r="BH3146" s="5">
        <v>99</v>
      </c>
      <c r="BI3146" s="5">
        <v>98</v>
      </c>
      <c r="BJ3146" s="5">
        <v>76</v>
      </c>
      <c r="BK3146" s="5">
        <v>91</v>
      </c>
      <c r="BL3146" s="5">
        <v>96</v>
      </c>
      <c r="BM3146" s="5">
        <v>97</v>
      </c>
      <c r="BN3146" s="5">
        <v>96</v>
      </c>
      <c r="BO3146" s="5">
        <v>96</v>
      </c>
      <c r="BP3146" s="5">
        <v>96</v>
      </c>
      <c r="BQ3146" s="5">
        <v>95</v>
      </c>
      <c r="BR3146" s="5">
        <v>94</v>
      </c>
      <c r="BS3146">
        <v>96</v>
      </c>
      <c r="BT3146">
        <v>97</v>
      </c>
      <c r="BU3146">
        <v>101</v>
      </c>
      <c r="BV3146">
        <v>102</v>
      </c>
      <c r="BW3146">
        <v>102</v>
      </c>
      <c r="BX3146">
        <v>104</v>
      </c>
      <c r="BY3146">
        <v>107</v>
      </c>
      <c r="BZ3146">
        <v>105</v>
      </c>
      <c r="CA3146">
        <v>103</v>
      </c>
      <c r="CB3146">
        <v>98</v>
      </c>
      <c r="CC3146">
        <v>88</v>
      </c>
      <c r="CD3146">
        <v>93</v>
      </c>
      <c r="CE3146">
        <v>96</v>
      </c>
      <c r="CF3146">
        <v>96</v>
      </c>
      <c r="CG3146">
        <v>97</v>
      </c>
      <c r="CH3146">
        <v>97</v>
      </c>
      <c r="CI3146">
        <v>94</v>
      </c>
      <c r="CJ3146">
        <v>93</v>
      </c>
      <c r="CK3146">
        <v>93</v>
      </c>
      <c r="CL3146">
        <v>95</v>
      </c>
      <c r="CM3146">
        <v>95</v>
      </c>
      <c r="CN3146">
        <v>98</v>
      </c>
      <c r="CO3146">
        <v>98</v>
      </c>
      <c r="CP3146">
        <v>100</v>
      </c>
      <c r="CQ3146">
        <v>96</v>
      </c>
      <c r="CR3146">
        <v>97</v>
      </c>
      <c r="CS3146">
        <v>97</v>
      </c>
      <c r="CT3146">
        <v>98</v>
      </c>
      <c r="CU3146">
        <v>97</v>
      </c>
      <c r="CV3146">
        <v>95</v>
      </c>
      <c r="CW3146">
        <v>95</v>
      </c>
      <c r="CX3146" t="s">
        <v>5</v>
      </c>
      <c r="CY3146" t="s">
        <v>148</v>
      </c>
    </row>
    <row r="3147" spans="1:103" x14ac:dyDescent="0.25">
      <c r="A3147" t="s">
        <v>215</v>
      </c>
      <c r="B3147">
        <v>34.390599999999999</v>
      </c>
      <c r="C3147">
        <v>-116.51690000000001</v>
      </c>
      <c r="D3147">
        <v>2900</v>
      </c>
      <c r="E3147" t="s">
        <v>1</v>
      </c>
      <c r="F3147">
        <v>232.4</v>
      </c>
      <c r="G3147">
        <v>1997</v>
      </c>
      <c r="H3147">
        <v>8</v>
      </c>
      <c r="I3147" t="s">
        <v>260</v>
      </c>
      <c r="J3147">
        <v>95</v>
      </c>
      <c r="K3147">
        <v>95</v>
      </c>
      <c r="L3147">
        <v>97</v>
      </c>
      <c r="M3147">
        <v>93</v>
      </c>
      <c r="N3147">
        <v>79</v>
      </c>
      <c r="O3147">
        <v>88</v>
      </c>
      <c r="P3147">
        <v>90</v>
      </c>
      <c r="Q3147">
        <v>90</v>
      </c>
      <c r="R3147">
        <v>90</v>
      </c>
      <c r="S3147">
        <v>92</v>
      </c>
      <c r="T3147">
        <v>92</v>
      </c>
      <c r="U3147">
        <v>88</v>
      </c>
      <c r="V3147">
        <v>74</v>
      </c>
      <c r="W3147">
        <v>74</v>
      </c>
      <c r="X3147">
        <v>82</v>
      </c>
      <c r="Y3147">
        <v>95</v>
      </c>
      <c r="Z3147">
        <v>100</v>
      </c>
      <c r="AA3147">
        <v>101</v>
      </c>
      <c r="AB3147">
        <v>102</v>
      </c>
      <c r="AC3147">
        <v>101</v>
      </c>
      <c r="AD3147">
        <v>100</v>
      </c>
      <c r="AE3147">
        <v>94</v>
      </c>
      <c r="AF3147">
        <v>95</v>
      </c>
      <c r="AG3147">
        <v>95</v>
      </c>
      <c r="AH3147">
        <v>99</v>
      </c>
      <c r="AI3147">
        <v>96</v>
      </c>
      <c r="AJ3147">
        <v>98</v>
      </c>
      <c r="AK3147">
        <v>94</v>
      </c>
      <c r="AL3147">
        <v>94</v>
      </c>
      <c r="AM3147">
        <v>88</v>
      </c>
      <c r="AN3147" s="5">
        <v>94</v>
      </c>
      <c r="AO3147" s="5">
        <v>101</v>
      </c>
      <c r="AP3147" s="5">
        <v>103</v>
      </c>
      <c r="AQ3147" s="5">
        <v>107</v>
      </c>
      <c r="AR3147" s="5">
        <v>104</v>
      </c>
      <c r="AS3147" s="5">
        <v>102</v>
      </c>
      <c r="AT3147" s="5">
        <v>99</v>
      </c>
      <c r="AU3147" s="5">
        <v>98</v>
      </c>
      <c r="AV3147" s="5">
        <v>98</v>
      </c>
      <c r="AW3147" s="5">
        <v>100</v>
      </c>
      <c r="AX3147" s="5">
        <v>95</v>
      </c>
      <c r="AY3147" s="5">
        <v>95</v>
      </c>
      <c r="AZ3147" s="5">
        <v>97</v>
      </c>
      <c r="BA3147" s="5">
        <v>103</v>
      </c>
      <c r="BB3147" s="5">
        <v>103</v>
      </c>
      <c r="BC3147" s="5">
        <v>109</v>
      </c>
      <c r="BD3147" s="5">
        <v>105</v>
      </c>
      <c r="BE3147" s="5">
        <v>100</v>
      </c>
      <c r="BF3147" s="5">
        <v>98</v>
      </c>
      <c r="BG3147" s="5">
        <v>99</v>
      </c>
      <c r="BH3147" s="5">
        <v>90</v>
      </c>
      <c r="BI3147" s="5">
        <v>70</v>
      </c>
      <c r="BJ3147" s="5">
        <v>90</v>
      </c>
      <c r="BK3147" s="5">
        <v>97</v>
      </c>
      <c r="BL3147" s="5">
        <v>99</v>
      </c>
      <c r="BM3147" s="5">
        <v>99</v>
      </c>
      <c r="BN3147" s="5">
        <v>97</v>
      </c>
      <c r="BO3147" s="5">
        <v>96</v>
      </c>
      <c r="BP3147" s="5">
        <v>95</v>
      </c>
      <c r="BQ3147" s="5">
        <v>95</v>
      </c>
      <c r="BR3147" s="5">
        <v>99</v>
      </c>
      <c r="BS3147">
        <v>102</v>
      </c>
      <c r="BT3147">
        <v>102</v>
      </c>
      <c r="BU3147">
        <v>102</v>
      </c>
      <c r="BV3147">
        <v>102</v>
      </c>
      <c r="BW3147">
        <v>107</v>
      </c>
      <c r="BX3147">
        <v>107</v>
      </c>
      <c r="BY3147">
        <v>111</v>
      </c>
      <c r="BZ3147">
        <v>106</v>
      </c>
      <c r="CA3147">
        <v>92</v>
      </c>
      <c r="CB3147">
        <v>102</v>
      </c>
      <c r="CC3147">
        <v>98</v>
      </c>
      <c r="CD3147">
        <v>96</v>
      </c>
      <c r="CE3147">
        <v>100</v>
      </c>
      <c r="CF3147">
        <v>102</v>
      </c>
      <c r="CG3147">
        <v>101</v>
      </c>
      <c r="CH3147">
        <v>94</v>
      </c>
      <c r="CI3147">
        <v>100</v>
      </c>
      <c r="CJ3147">
        <v>99</v>
      </c>
      <c r="CK3147">
        <v>101</v>
      </c>
      <c r="CL3147">
        <v>101</v>
      </c>
      <c r="CM3147">
        <v>103</v>
      </c>
      <c r="CN3147">
        <v>105</v>
      </c>
      <c r="CO3147">
        <v>104</v>
      </c>
      <c r="CP3147">
        <v>102</v>
      </c>
      <c r="CQ3147">
        <v>101</v>
      </c>
      <c r="CR3147">
        <v>104</v>
      </c>
      <c r="CS3147">
        <v>102</v>
      </c>
      <c r="CT3147">
        <v>103</v>
      </c>
      <c r="CU3147">
        <v>99</v>
      </c>
      <c r="CV3147">
        <v>101</v>
      </c>
      <c r="CW3147">
        <v>97</v>
      </c>
      <c r="CX3147" t="s">
        <v>5</v>
      </c>
      <c r="CY3147" t="s">
        <v>216</v>
      </c>
    </row>
    <row r="3148" spans="1:103" x14ac:dyDescent="0.25">
      <c r="A3148" t="s">
        <v>39</v>
      </c>
      <c r="B3148">
        <v>34.525300000000001</v>
      </c>
      <c r="C3148">
        <v>-117.29640000000001</v>
      </c>
      <c r="D3148">
        <v>2789</v>
      </c>
      <c r="E3148" t="s">
        <v>1</v>
      </c>
      <c r="F3148">
        <v>218.7</v>
      </c>
      <c r="G3148">
        <v>1997</v>
      </c>
      <c r="H3148">
        <v>8</v>
      </c>
      <c r="I3148" t="s">
        <v>260</v>
      </c>
      <c r="J3148">
        <v>97</v>
      </c>
      <c r="K3148">
        <v>91</v>
      </c>
      <c r="L3148">
        <v>94</v>
      </c>
      <c r="M3148">
        <v>92</v>
      </c>
      <c r="N3148">
        <v>89</v>
      </c>
      <c r="O3148">
        <v>78</v>
      </c>
      <c r="P3148">
        <v>90</v>
      </c>
      <c r="Q3148">
        <v>87</v>
      </c>
      <c r="R3148">
        <v>84</v>
      </c>
      <c r="S3148">
        <v>88</v>
      </c>
      <c r="T3148">
        <v>89</v>
      </c>
      <c r="U3148">
        <v>91</v>
      </c>
      <c r="V3148">
        <v>81</v>
      </c>
      <c r="W3148">
        <v>72</v>
      </c>
      <c r="X3148">
        <v>76</v>
      </c>
      <c r="Y3148">
        <v>85</v>
      </c>
      <c r="Z3148">
        <v>97</v>
      </c>
      <c r="AA3148">
        <v>102</v>
      </c>
      <c r="AB3148">
        <v>103</v>
      </c>
      <c r="AC3148">
        <v>99</v>
      </c>
      <c r="AD3148">
        <v>93</v>
      </c>
      <c r="AE3148">
        <v>92</v>
      </c>
      <c r="AF3148">
        <v>88</v>
      </c>
      <c r="AG3148">
        <v>93</v>
      </c>
      <c r="AH3148">
        <v>100</v>
      </c>
      <c r="AI3148">
        <v>100</v>
      </c>
      <c r="AJ3148">
        <v>98</v>
      </c>
      <c r="AK3148">
        <v>89</v>
      </c>
      <c r="AL3148">
        <v>90</v>
      </c>
      <c r="AM3148">
        <v>85</v>
      </c>
      <c r="AN3148" s="5">
        <v>86</v>
      </c>
      <c r="AO3148" s="5">
        <v>95</v>
      </c>
      <c r="AP3148" s="5">
        <v>102</v>
      </c>
      <c r="AQ3148" s="5">
        <v>103</v>
      </c>
      <c r="AR3148" s="5">
        <v>105</v>
      </c>
      <c r="AS3148" s="5">
        <v>102</v>
      </c>
      <c r="AT3148" s="5">
        <v>103</v>
      </c>
      <c r="AU3148" s="5">
        <v>96</v>
      </c>
      <c r="AV3148" s="5">
        <v>101</v>
      </c>
      <c r="AW3148" s="5">
        <v>100</v>
      </c>
      <c r="AX3148" s="5">
        <v>91</v>
      </c>
      <c r="AY3148" s="5">
        <v>86</v>
      </c>
      <c r="AZ3148" s="5">
        <v>92</v>
      </c>
      <c r="BA3148" s="5">
        <v>100</v>
      </c>
      <c r="BB3148" s="5">
        <v>101</v>
      </c>
      <c r="BC3148" s="5">
        <v>102</v>
      </c>
      <c r="BD3148" s="5">
        <v>104</v>
      </c>
      <c r="BE3148" s="5">
        <v>101</v>
      </c>
      <c r="BF3148" s="5">
        <v>93</v>
      </c>
      <c r="BG3148" s="5">
        <v>97</v>
      </c>
      <c r="BH3148" s="5">
        <v>102</v>
      </c>
      <c r="BI3148" s="5">
        <v>98</v>
      </c>
      <c r="BJ3148" s="5">
        <v>79</v>
      </c>
      <c r="BK3148" s="5">
        <v>95</v>
      </c>
      <c r="BL3148" s="5">
        <v>94</v>
      </c>
      <c r="BM3148" s="5">
        <v>98</v>
      </c>
      <c r="BN3148" s="5">
        <v>97</v>
      </c>
      <c r="BO3148" s="5">
        <v>98</v>
      </c>
      <c r="BP3148" s="5">
        <v>98</v>
      </c>
      <c r="BQ3148" s="5">
        <v>98</v>
      </c>
      <c r="BR3148" s="5">
        <v>94</v>
      </c>
      <c r="BS3148">
        <v>93</v>
      </c>
      <c r="BT3148">
        <v>98</v>
      </c>
      <c r="BU3148">
        <v>103</v>
      </c>
      <c r="BV3148">
        <v>106</v>
      </c>
      <c r="BW3148">
        <v>107</v>
      </c>
      <c r="BX3148">
        <v>109</v>
      </c>
      <c r="BY3148">
        <v>111</v>
      </c>
      <c r="BZ3148">
        <v>109</v>
      </c>
      <c r="CA3148">
        <v>106</v>
      </c>
      <c r="CB3148">
        <v>95</v>
      </c>
      <c r="CC3148">
        <v>88</v>
      </c>
      <c r="CD3148">
        <v>93</v>
      </c>
      <c r="CE3148">
        <v>94</v>
      </c>
      <c r="CF3148">
        <v>96</v>
      </c>
      <c r="CG3148">
        <v>99</v>
      </c>
      <c r="CH3148">
        <v>99</v>
      </c>
      <c r="CI3148">
        <v>95</v>
      </c>
      <c r="CJ3148">
        <v>91</v>
      </c>
      <c r="CK3148">
        <v>96</v>
      </c>
      <c r="CL3148">
        <v>92</v>
      </c>
      <c r="CM3148">
        <v>96</v>
      </c>
      <c r="CN3148">
        <v>102</v>
      </c>
      <c r="CO3148">
        <v>104</v>
      </c>
      <c r="CP3148">
        <v>99</v>
      </c>
      <c r="CQ3148">
        <v>97</v>
      </c>
      <c r="CR3148">
        <v>97</v>
      </c>
      <c r="CS3148">
        <v>99</v>
      </c>
      <c r="CT3148">
        <v>98</v>
      </c>
      <c r="CU3148">
        <v>95</v>
      </c>
      <c r="CV3148">
        <v>94</v>
      </c>
      <c r="CW3148">
        <v>96</v>
      </c>
      <c r="CX3148" t="s">
        <v>5</v>
      </c>
      <c r="CY3148" t="s">
        <v>40</v>
      </c>
    </row>
    <row r="3149" spans="1:103" x14ac:dyDescent="0.25">
      <c r="A3149" t="s">
        <v>37</v>
      </c>
      <c r="B3149">
        <v>36.261400000000002</v>
      </c>
      <c r="C3149">
        <v>-116.0564</v>
      </c>
      <c r="D3149">
        <v>2573</v>
      </c>
      <c r="E3149" t="s">
        <v>1</v>
      </c>
      <c r="F3149">
        <v>75.900000000000006</v>
      </c>
      <c r="G3149">
        <v>1997</v>
      </c>
      <c r="H3149">
        <v>8</v>
      </c>
      <c r="I3149" t="s">
        <v>260</v>
      </c>
      <c r="J3149">
        <v>95</v>
      </c>
      <c r="K3149">
        <v>97</v>
      </c>
      <c r="L3149">
        <v>97</v>
      </c>
      <c r="M3149">
        <v>91</v>
      </c>
      <c r="N3149">
        <v>85</v>
      </c>
      <c r="O3149">
        <v>94</v>
      </c>
      <c r="P3149">
        <v>92</v>
      </c>
      <c r="Q3149">
        <v>92</v>
      </c>
      <c r="R3149">
        <v>93</v>
      </c>
      <c r="S3149">
        <v>93</v>
      </c>
      <c r="T3149">
        <v>93</v>
      </c>
      <c r="U3149">
        <v>92</v>
      </c>
      <c r="V3149">
        <v>70</v>
      </c>
      <c r="W3149">
        <v>76</v>
      </c>
      <c r="X3149">
        <v>83</v>
      </c>
      <c r="Y3149">
        <v>96</v>
      </c>
      <c r="Z3149">
        <v>101</v>
      </c>
      <c r="AA3149">
        <v>104</v>
      </c>
      <c r="AB3149">
        <v>103</v>
      </c>
      <c r="AC3149">
        <v>101</v>
      </c>
      <c r="AD3149">
        <v>99</v>
      </c>
      <c r="AE3149">
        <v>96</v>
      </c>
      <c r="AF3149">
        <v>95</v>
      </c>
      <c r="AG3149">
        <v>97</v>
      </c>
      <c r="AH3149">
        <v>102</v>
      </c>
      <c r="AI3149">
        <v>102</v>
      </c>
      <c r="AJ3149">
        <v>99</v>
      </c>
      <c r="AK3149">
        <v>94</v>
      </c>
      <c r="AL3149">
        <v>93</v>
      </c>
      <c r="AM3149">
        <v>89</v>
      </c>
      <c r="AN3149" s="5">
        <v>93</v>
      </c>
      <c r="AO3149" s="5">
        <v>99</v>
      </c>
      <c r="AP3149" s="5">
        <v>101</v>
      </c>
      <c r="AQ3149" s="5">
        <v>105</v>
      </c>
      <c r="AR3149" s="5">
        <v>105</v>
      </c>
      <c r="AS3149" s="5">
        <v>104</v>
      </c>
      <c r="AT3149" s="5">
        <v>104</v>
      </c>
      <c r="AU3149" s="5">
        <v>105</v>
      </c>
      <c r="AV3149" s="5">
        <v>103</v>
      </c>
      <c r="AW3149" s="5">
        <v>99</v>
      </c>
      <c r="AX3149" s="5">
        <v>96</v>
      </c>
      <c r="AY3149" s="5">
        <v>96</v>
      </c>
      <c r="AZ3149" s="5">
        <v>101</v>
      </c>
      <c r="BA3149" s="5">
        <v>104</v>
      </c>
      <c r="BB3149" s="5">
        <v>105</v>
      </c>
      <c r="BC3149" s="5">
        <v>107</v>
      </c>
      <c r="BD3149" s="5">
        <v>106</v>
      </c>
      <c r="BE3149" s="5">
        <v>100</v>
      </c>
      <c r="BF3149" s="5">
        <v>101</v>
      </c>
      <c r="BG3149" s="5">
        <v>103</v>
      </c>
      <c r="BH3149" s="5">
        <v>94</v>
      </c>
      <c r="BI3149" s="5">
        <v>84</v>
      </c>
      <c r="BJ3149" s="5">
        <v>95</v>
      </c>
      <c r="BK3149" s="5">
        <v>98</v>
      </c>
      <c r="BL3149" s="5">
        <v>101</v>
      </c>
      <c r="BM3149" s="5">
        <v>104</v>
      </c>
      <c r="BN3149" s="5">
        <v>101</v>
      </c>
      <c r="BO3149" s="5">
        <v>90</v>
      </c>
      <c r="BP3149" s="5">
        <v>100</v>
      </c>
      <c r="BQ3149" s="5">
        <v>99</v>
      </c>
      <c r="BR3149" s="5">
        <v>100</v>
      </c>
      <c r="BS3149">
        <v>101</v>
      </c>
      <c r="BT3149">
        <v>103</v>
      </c>
      <c r="BU3149">
        <v>104</v>
      </c>
      <c r="BV3149">
        <v>103</v>
      </c>
      <c r="BW3149">
        <v>108</v>
      </c>
      <c r="BX3149">
        <v>109</v>
      </c>
      <c r="BY3149">
        <v>109</v>
      </c>
      <c r="BZ3149">
        <v>105</v>
      </c>
      <c r="CA3149">
        <v>100</v>
      </c>
      <c r="CB3149">
        <v>97</v>
      </c>
      <c r="CC3149">
        <v>97</v>
      </c>
      <c r="CD3149">
        <v>99</v>
      </c>
      <c r="CE3149">
        <v>100</v>
      </c>
      <c r="CF3149">
        <v>101</v>
      </c>
      <c r="CG3149">
        <v>100</v>
      </c>
      <c r="CH3149">
        <v>99</v>
      </c>
      <c r="CI3149">
        <v>98</v>
      </c>
      <c r="CJ3149">
        <v>98</v>
      </c>
      <c r="CK3149">
        <v>100</v>
      </c>
      <c r="CL3149">
        <v>100</v>
      </c>
      <c r="CM3149">
        <v>103</v>
      </c>
      <c r="CN3149">
        <v>104</v>
      </c>
      <c r="CO3149">
        <v>105</v>
      </c>
      <c r="CP3149">
        <v>101</v>
      </c>
      <c r="CQ3149">
        <v>101</v>
      </c>
      <c r="CR3149">
        <v>102</v>
      </c>
      <c r="CS3149">
        <v>101</v>
      </c>
      <c r="CT3149">
        <v>99</v>
      </c>
      <c r="CU3149">
        <v>98</v>
      </c>
      <c r="CV3149">
        <v>99</v>
      </c>
      <c r="CW3149">
        <v>97</v>
      </c>
      <c r="CX3149" t="s">
        <v>2</v>
      </c>
      <c r="CY3149" t="s">
        <v>38</v>
      </c>
    </row>
    <row r="3150" spans="1:103" x14ac:dyDescent="0.25">
      <c r="A3150" t="s">
        <v>53</v>
      </c>
      <c r="B3150">
        <v>35.979999999999997</v>
      </c>
      <c r="C3150">
        <v>-114.8464</v>
      </c>
      <c r="D3150">
        <v>2500</v>
      </c>
      <c r="E3150" t="s">
        <v>1</v>
      </c>
      <c r="F3150">
        <v>188.9</v>
      </c>
      <c r="G3150">
        <v>1997</v>
      </c>
      <c r="H3150">
        <v>8</v>
      </c>
      <c r="I3150" t="s">
        <v>260</v>
      </c>
      <c r="J3150">
        <v>102</v>
      </c>
      <c r="K3150">
        <v>98</v>
      </c>
      <c r="L3150">
        <v>97</v>
      </c>
      <c r="M3150">
        <v>95</v>
      </c>
      <c r="N3150">
        <v>92</v>
      </c>
      <c r="O3150">
        <v>92</v>
      </c>
      <c r="P3150">
        <v>92</v>
      </c>
      <c r="Q3150">
        <v>88</v>
      </c>
      <c r="R3150">
        <v>90</v>
      </c>
      <c r="S3150">
        <v>92</v>
      </c>
      <c r="T3150">
        <v>94</v>
      </c>
      <c r="U3150">
        <v>93</v>
      </c>
      <c r="V3150">
        <v>91</v>
      </c>
      <c r="W3150">
        <v>72</v>
      </c>
      <c r="X3150">
        <v>78</v>
      </c>
      <c r="Y3150">
        <v>91</v>
      </c>
      <c r="Z3150">
        <v>99</v>
      </c>
      <c r="AA3150">
        <v>103</v>
      </c>
      <c r="AB3150">
        <v>102</v>
      </c>
      <c r="AC3150">
        <v>101</v>
      </c>
      <c r="AD3150">
        <v>100</v>
      </c>
      <c r="AE3150">
        <v>99</v>
      </c>
      <c r="AF3150">
        <v>98</v>
      </c>
      <c r="AG3150">
        <v>96</v>
      </c>
      <c r="AH3150">
        <v>101</v>
      </c>
      <c r="AI3150">
        <v>103</v>
      </c>
      <c r="AJ3150">
        <v>97</v>
      </c>
      <c r="AK3150">
        <v>97</v>
      </c>
      <c r="AL3150">
        <v>96</v>
      </c>
      <c r="AM3150">
        <v>95</v>
      </c>
      <c r="AN3150" s="5">
        <v>92</v>
      </c>
      <c r="AO3150" s="5">
        <v>101</v>
      </c>
      <c r="AP3150" s="5">
        <v>102</v>
      </c>
      <c r="AQ3150" s="5">
        <v>103</v>
      </c>
      <c r="AR3150" s="5">
        <v>105</v>
      </c>
      <c r="AS3150" s="5">
        <v>105</v>
      </c>
      <c r="AT3150" s="5">
        <v>103</v>
      </c>
      <c r="AU3150" s="5">
        <v>101</v>
      </c>
      <c r="AV3150" s="5">
        <v>102</v>
      </c>
      <c r="AW3150" s="5">
        <v>100</v>
      </c>
      <c r="AX3150" s="5">
        <v>98</v>
      </c>
      <c r="AY3150" s="5">
        <v>94</v>
      </c>
      <c r="AZ3150" s="5">
        <v>100</v>
      </c>
      <c r="BA3150" s="5">
        <v>104</v>
      </c>
      <c r="BB3150" s="5">
        <v>107</v>
      </c>
      <c r="BC3150" s="5">
        <v>108</v>
      </c>
      <c r="BD3150" s="5">
        <v>108</v>
      </c>
      <c r="BE3150" s="5">
        <v>107</v>
      </c>
      <c r="BF3150" s="5">
        <v>100</v>
      </c>
      <c r="BG3150" s="5">
        <v>102</v>
      </c>
      <c r="BH3150" s="5">
        <v>101</v>
      </c>
      <c r="BI3150" s="5">
        <v>83</v>
      </c>
      <c r="BJ3150" s="5">
        <v>91</v>
      </c>
      <c r="BK3150" s="5">
        <v>97</v>
      </c>
      <c r="BL3150" s="5">
        <v>102</v>
      </c>
      <c r="BM3150" s="5">
        <v>102</v>
      </c>
      <c r="BN3150" s="5">
        <v>102</v>
      </c>
      <c r="BO3150" s="8">
        <f>AVERAGE(BN3150,BP3150)</f>
        <v>99</v>
      </c>
      <c r="BP3150" s="5">
        <v>96</v>
      </c>
      <c r="BQ3150" s="5">
        <v>97</v>
      </c>
      <c r="BR3150" s="5">
        <v>97</v>
      </c>
      <c r="BW3150">
        <v>103</v>
      </c>
      <c r="BX3150">
        <v>105</v>
      </c>
      <c r="BY3150">
        <v>107</v>
      </c>
      <c r="BZ3150">
        <v>107</v>
      </c>
      <c r="CA3150">
        <v>101</v>
      </c>
      <c r="CD3150">
        <v>98</v>
      </c>
      <c r="CE3150">
        <v>98</v>
      </c>
      <c r="CF3150">
        <v>102</v>
      </c>
      <c r="CG3150">
        <v>102</v>
      </c>
      <c r="CI3150">
        <v>92</v>
      </c>
      <c r="CJ3150">
        <v>95</v>
      </c>
      <c r="CK3150">
        <v>100</v>
      </c>
      <c r="CL3150">
        <v>102</v>
      </c>
      <c r="CM3150">
        <v>103</v>
      </c>
      <c r="CN3150">
        <v>102</v>
      </c>
      <c r="CO3150">
        <v>103</v>
      </c>
      <c r="CP3150">
        <v>104</v>
      </c>
      <c r="CQ3150">
        <v>102</v>
      </c>
      <c r="CR3150">
        <v>103</v>
      </c>
      <c r="CS3150">
        <v>103</v>
      </c>
      <c r="CT3150">
        <v>100</v>
      </c>
      <c r="CU3150">
        <v>95</v>
      </c>
      <c r="CV3150">
        <v>100</v>
      </c>
      <c r="CW3150">
        <v>99</v>
      </c>
      <c r="CX3150" t="s">
        <v>2</v>
      </c>
      <c r="CY3150" t="s">
        <v>54</v>
      </c>
    </row>
    <row r="3151" spans="1:103" x14ac:dyDescent="0.25">
      <c r="A3151" t="s">
        <v>134</v>
      </c>
      <c r="B3151">
        <v>36.5717</v>
      </c>
      <c r="C3151">
        <v>-116.4619</v>
      </c>
      <c r="D3151">
        <v>2450</v>
      </c>
      <c r="E3151" t="s">
        <v>1</v>
      </c>
      <c r="F3151">
        <v>38.200000000000003</v>
      </c>
      <c r="G3151">
        <v>1997</v>
      </c>
      <c r="H3151">
        <v>8</v>
      </c>
      <c r="I3151" t="s">
        <v>260</v>
      </c>
      <c r="J3151">
        <v>96</v>
      </c>
      <c r="K3151">
        <v>98</v>
      </c>
      <c r="L3151">
        <v>96</v>
      </c>
      <c r="M3151">
        <v>92</v>
      </c>
      <c r="N3151">
        <v>84</v>
      </c>
      <c r="O3151">
        <v>94</v>
      </c>
      <c r="P3151">
        <v>93</v>
      </c>
      <c r="Q3151">
        <v>94</v>
      </c>
      <c r="R3151">
        <v>93</v>
      </c>
      <c r="S3151">
        <v>93</v>
      </c>
      <c r="T3151">
        <v>94</v>
      </c>
      <c r="U3151">
        <v>94</v>
      </c>
      <c r="V3151">
        <v>63</v>
      </c>
      <c r="W3151">
        <v>72</v>
      </c>
      <c r="X3151">
        <v>84</v>
      </c>
      <c r="Y3151">
        <v>95</v>
      </c>
      <c r="Z3151">
        <v>102</v>
      </c>
      <c r="AA3151">
        <v>104</v>
      </c>
      <c r="AB3151">
        <v>103</v>
      </c>
      <c r="AC3151">
        <v>100</v>
      </c>
      <c r="AD3151">
        <v>99</v>
      </c>
      <c r="AE3151">
        <v>96</v>
      </c>
      <c r="AF3151">
        <v>97</v>
      </c>
      <c r="AG3151">
        <v>99</v>
      </c>
      <c r="AH3151">
        <v>101</v>
      </c>
      <c r="AI3151">
        <v>101</v>
      </c>
      <c r="AJ3151">
        <v>98</v>
      </c>
      <c r="AK3151">
        <v>95</v>
      </c>
      <c r="AL3151">
        <v>94</v>
      </c>
      <c r="AM3151">
        <v>90</v>
      </c>
      <c r="AN3151" s="5">
        <v>91</v>
      </c>
      <c r="AO3151" s="5">
        <v>100</v>
      </c>
      <c r="AP3151" s="5">
        <v>101</v>
      </c>
      <c r="AQ3151" s="5">
        <v>106</v>
      </c>
      <c r="AR3151" s="5">
        <v>107</v>
      </c>
      <c r="AS3151" s="5">
        <v>106</v>
      </c>
      <c r="AT3151" s="5">
        <v>104</v>
      </c>
      <c r="AU3151" s="5">
        <v>105</v>
      </c>
      <c r="AV3151" s="5">
        <v>102</v>
      </c>
      <c r="AW3151" s="5">
        <v>100</v>
      </c>
      <c r="AX3151" s="5">
        <v>100</v>
      </c>
      <c r="AY3151" s="5">
        <v>96</v>
      </c>
      <c r="AZ3151" s="5">
        <v>101</v>
      </c>
      <c r="BA3151" s="5">
        <v>104</v>
      </c>
      <c r="BB3151" s="5">
        <v>105</v>
      </c>
      <c r="BC3151" s="5">
        <v>108</v>
      </c>
      <c r="BD3151" s="5">
        <v>104</v>
      </c>
      <c r="BE3151" s="5">
        <v>100</v>
      </c>
      <c r="BF3151" s="5">
        <v>101</v>
      </c>
      <c r="BG3151" s="5">
        <v>104</v>
      </c>
      <c r="BH3151" s="5">
        <v>98</v>
      </c>
      <c r="BI3151" s="5">
        <v>86</v>
      </c>
      <c r="BJ3151" s="5">
        <v>94</v>
      </c>
      <c r="BK3151" s="5">
        <v>98</v>
      </c>
      <c r="BL3151" s="5">
        <v>101</v>
      </c>
      <c r="BM3151" s="5">
        <v>103</v>
      </c>
      <c r="BN3151" s="5">
        <v>101</v>
      </c>
      <c r="BO3151" s="5">
        <v>92</v>
      </c>
      <c r="BP3151" s="5">
        <v>99</v>
      </c>
      <c r="BQ3151" s="5">
        <v>98</v>
      </c>
      <c r="BR3151" s="5">
        <v>100</v>
      </c>
      <c r="BS3151">
        <v>101</v>
      </c>
      <c r="BT3151">
        <v>104</v>
      </c>
      <c r="BU3151">
        <v>101</v>
      </c>
      <c r="BV3151">
        <v>102</v>
      </c>
      <c r="BW3151">
        <v>107</v>
      </c>
      <c r="BX3151">
        <v>110</v>
      </c>
      <c r="BY3151">
        <v>110</v>
      </c>
      <c r="BZ3151">
        <v>109</v>
      </c>
      <c r="CA3151">
        <v>100</v>
      </c>
      <c r="CB3151">
        <v>97</v>
      </c>
      <c r="CC3151">
        <v>97</v>
      </c>
      <c r="CD3151">
        <v>98</v>
      </c>
      <c r="CE3151">
        <v>101</v>
      </c>
      <c r="CF3151">
        <v>102</v>
      </c>
      <c r="CG3151">
        <v>101</v>
      </c>
      <c r="CH3151">
        <v>100</v>
      </c>
      <c r="CI3151">
        <v>97</v>
      </c>
      <c r="CJ3151">
        <v>98</v>
      </c>
      <c r="CK3151">
        <v>98</v>
      </c>
      <c r="CL3151">
        <v>100</v>
      </c>
      <c r="CM3151">
        <v>101</v>
      </c>
      <c r="CN3151">
        <v>105</v>
      </c>
      <c r="CO3151">
        <v>104</v>
      </c>
      <c r="CP3151">
        <v>102</v>
      </c>
      <c r="CQ3151">
        <v>100</v>
      </c>
      <c r="CR3151">
        <v>103</v>
      </c>
      <c r="CS3151">
        <v>102</v>
      </c>
      <c r="CT3151">
        <v>100</v>
      </c>
      <c r="CU3151">
        <v>97</v>
      </c>
      <c r="CV3151">
        <v>98</v>
      </c>
      <c r="CW3151">
        <v>98</v>
      </c>
      <c r="CX3151" t="s">
        <v>2</v>
      </c>
      <c r="CY3151" t="s">
        <v>135</v>
      </c>
    </row>
    <row r="3152" spans="1:103" x14ac:dyDescent="0.25">
      <c r="A3152" t="s">
        <v>189</v>
      </c>
      <c r="B3152">
        <v>36.9133</v>
      </c>
      <c r="C3152">
        <v>-114.19499999999999</v>
      </c>
      <c r="D3152">
        <v>2446</v>
      </c>
      <c r="E3152" t="s">
        <v>1</v>
      </c>
      <c r="F3152">
        <v>243.3</v>
      </c>
      <c r="G3152">
        <v>1997</v>
      </c>
      <c r="H3152">
        <v>8</v>
      </c>
      <c r="I3152" t="s">
        <v>260</v>
      </c>
      <c r="J3152">
        <v>99</v>
      </c>
      <c r="K3152">
        <v>100</v>
      </c>
      <c r="L3152">
        <v>101</v>
      </c>
      <c r="M3152">
        <v>97</v>
      </c>
      <c r="N3152">
        <v>85</v>
      </c>
      <c r="O3152">
        <v>100</v>
      </c>
      <c r="P3152">
        <v>92</v>
      </c>
      <c r="Q3152">
        <v>89</v>
      </c>
      <c r="R3152">
        <v>94</v>
      </c>
      <c r="S3152">
        <v>94</v>
      </c>
      <c r="T3152">
        <v>95</v>
      </c>
      <c r="U3152">
        <v>94</v>
      </c>
      <c r="V3152">
        <v>78</v>
      </c>
      <c r="W3152">
        <v>77</v>
      </c>
      <c r="X3152">
        <v>83</v>
      </c>
      <c r="Y3152">
        <v>97</v>
      </c>
      <c r="Z3152">
        <v>103</v>
      </c>
      <c r="AA3152">
        <v>106</v>
      </c>
      <c r="AB3152">
        <v>104</v>
      </c>
      <c r="AC3152">
        <v>103</v>
      </c>
      <c r="AD3152">
        <v>102</v>
      </c>
      <c r="AE3152">
        <v>100</v>
      </c>
      <c r="AF3152">
        <v>99</v>
      </c>
      <c r="AG3152">
        <v>100</v>
      </c>
      <c r="AH3152">
        <v>104</v>
      </c>
      <c r="AI3152">
        <v>104</v>
      </c>
      <c r="AJ3152">
        <v>99</v>
      </c>
      <c r="AK3152">
        <v>97</v>
      </c>
      <c r="AL3152">
        <v>98</v>
      </c>
      <c r="AM3152">
        <v>95</v>
      </c>
      <c r="AN3152" s="5">
        <v>98</v>
      </c>
      <c r="AO3152" s="5">
        <v>103</v>
      </c>
      <c r="AP3152" s="5">
        <v>103</v>
      </c>
      <c r="AQ3152" s="5">
        <v>107</v>
      </c>
      <c r="AR3152" s="5">
        <v>108</v>
      </c>
      <c r="AS3152" s="5">
        <v>107</v>
      </c>
      <c r="AT3152" s="5">
        <v>106</v>
      </c>
      <c r="AU3152" s="5">
        <v>105</v>
      </c>
      <c r="AV3152" s="5">
        <v>105</v>
      </c>
      <c r="AW3152" s="5">
        <v>101</v>
      </c>
      <c r="AX3152" s="5">
        <v>97</v>
      </c>
      <c r="AY3152" s="5">
        <v>98</v>
      </c>
      <c r="AZ3152" s="5">
        <v>103</v>
      </c>
      <c r="BA3152" s="5">
        <v>107</v>
      </c>
      <c r="BB3152" s="5">
        <v>109</v>
      </c>
      <c r="BC3152" s="5">
        <v>111</v>
      </c>
      <c r="BD3152" s="5">
        <v>107</v>
      </c>
      <c r="BE3152" s="5">
        <v>103</v>
      </c>
      <c r="BF3152" s="5">
        <v>103</v>
      </c>
      <c r="BG3152" s="5">
        <v>105</v>
      </c>
      <c r="BH3152" s="5">
        <v>93</v>
      </c>
      <c r="BI3152" s="5">
        <v>79</v>
      </c>
      <c r="BJ3152" s="5">
        <v>99</v>
      </c>
      <c r="BK3152" s="5">
        <v>100</v>
      </c>
      <c r="BL3152" s="5">
        <v>104</v>
      </c>
      <c r="BM3152" s="5">
        <v>106</v>
      </c>
      <c r="BN3152" s="5">
        <v>93</v>
      </c>
      <c r="BO3152" s="5">
        <v>97</v>
      </c>
      <c r="BP3152" s="5">
        <v>100</v>
      </c>
      <c r="BQ3152" s="5">
        <v>98</v>
      </c>
      <c r="BR3152" s="5">
        <v>103</v>
      </c>
      <c r="BS3152">
        <v>105</v>
      </c>
      <c r="BT3152">
        <v>108</v>
      </c>
      <c r="BU3152">
        <v>96</v>
      </c>
      <c r="BV3152">
        <v>97</v>
      </c>
      <c r="BW3152">
        <v>107</v>
      </c>
      <c r="BX3152">
        <v>108</v>
      </c>
      <c r="BY3152">
        <v>111</v>
      </c>
      <c r="BZ3152">
        <v>108</v>
      </c>
      <c r="CA3152">
        <v>97</v>
      </c>
      <c r="CB3152">
        <v>89</v>
      </c>
      <c r="CC3152">
        <v>97</v>
      </c>
      <c r="CD3152">
        <v>99</v>
      </c>
      <c r="CE3152">
        <v>102</v>
      </c>
      <c r="CF3152">
        <v>105</v>
      </c>
      <c r="CG3152">
        <v>102</v>
      </c>
      <c r="CH3152">
        <v>100</v>
      </c>
      <c r="CI3152">
        <v>97</v>
      </c>
      <c r="CJ3152">
        <v>99</v>
      </c>
      <c r="CK3152">
        <v>103</v>
      </c>
      <c r="CL3152">
        <v>104</v>
      </c>
      <c r="CM3152">
        <v>105</v>
      </c>
      <c r="CN3152">
        <v>107</v>
      </c>
      <c r="CO3152">
        <v>106</v>
      </c>
      <c r="CP3152">
        <v>103</v>
      </c>
      <c r="CQ3152">
        <v>105</v>
      </c>
      <c r="CR3152">
        <v>105</v>
      </c>
      <c r="CS3152">
        <v>104</v>
      </c>
      <c r="CT3152">
        <v>102</v>
      </c>
      <c r="CU3152">
        <v>100</v>
      </c>
      <c r="CV3152">
        <v>101</v>
      </c>
      <c r="CW3152">
        <v>98</v>
      </c>
      <c r="CX3152" t="s">
        <v>2</v>
      </c>
      <c r="CY3152" t="s">
        <v>190</v>
      </c>
    </row>
    <row r="3153" spans="1:103" x14ac:dyDescent="0.25">
      <c r="A3153" t="s">
        <v>217</v>
      </c>
      <c r="B3153">
        <v>36.046900000000001</v>
      </c>
      <c r="C3153">
        <v>-115.18470000000001</v>
      </c>
      <c r="D3153">
        <v>2275</v>
      </c>
      <c r="E3153" t="s">
        <v>1</v>
      </c>
      <c r="F3153">
        <v>157.6</v>
      </c>
      <c r="G3153">
        <v>1997</v>
      </c>
      <c r="H3153">
        <v>8</v>
      </c>
      <c r="I3153" t="s">
        <v>260</v>
      </c>
      <c r="J3153">
        <v>100</v>
      </c>
      <c r="K3153">
        <v>100</v>
      </c>
      <c r="L3153">
        <v>101</v>
      </c>
      <c r="M3153">
        <v>95</v>
      </c>
      <c r="N3153">
        <v>86</v>
      </c>
      <c r="O3153">
        <v>94</v>
      </c>
      <c r="P3153">
        <v>92</v>
      </c>
      <c r="Q3153">
        <v>91</v>
      </c>
      <c r="R3153">
        <v>90</v>
      </c>
      <c r="S3153">
        <v>95</v>
      </c>
      <c r="T3153">
        <v>97</v>
      </c>
      <c r="U3153">
        <v>92</v>
      </c>
      <c r="V3153">
        <v>76</v>
      </c>
      <c r="W3153">
        <v>75</v>
      </c>
      <c r="X3153">
        <v>83</v>
      </c>
      <c r="Y3153">
        <v>95</v>
      </c>
      <c r="Z3153">
        <v>102</v>
      </c>
      <c r="AA3153">
        <v>109</v>
      </c>
      <c r="AB3153">
        <v>104</v>
      </c>
      <c r="AC3153">
        <v>103</v>
      </c>
      <c r="AD3153">
        <v>103</v>
      </c>
      <c r="AE3153">
        <v>99</v>
      </c>
      <c r="AF3153">
        <v>100</v>
      </c>
      <c r="AG3153">
        <v>99</v>
      </c>
      <c r="AH3153">
        <v>103</v>
      </c>
      <c r="AI3153">
        <v>102</v>
      </c>
      <c r="AJ3153">
        <v>101</v>
      </c>
      <c r="AK3153">
        <v>97</v>
      </c>
      <c r="AL3153">
        <v>103</v>
      </c>
      <c r="AM3153">
        <v>92</v>
      </c>
      <c r="AN3153" s="5">
        <v>94</v>
      </c>
      <c r="AO3153" s="5">
        <v>103</v>
      </c>
      <c r="AP3153" s="5">
        <v>102</v>
      </c>
      <c r="AQ3153" s="5">
        <v>108</v>
      </c>
      <c r="AR3153" s="5">
        <v>108</v>
      </c>
      <c r="AS3153" s="5">
        <v>107</v>
      </c>
      <c r="AT3153" s="5">
        <v>105</v>
      </c>
      <c r="AU3153" s="5">
        <v>105</v>
      </c>
      <c r="AV3153" s="5">
        <v>104</v>
      </c>
      <c r="AW3153" s="5">
        <v>102</v>
      </c>
      <c r="AX3153" s="5">
        <v>101</v>
      </c>
      <c r="AY3153" s="5">
        <v>99</v>
      </c>
      <c r="AZ3153" s="5">
        <v>102</v>
      </c>
      <c r="BA3153" s="5">
        <v>105</v>
      </c>
      <c r="BB3153" s="5">
        <v>109</v>
      </c>
      <c r="BC3153" s="5">
        <v>110</v>
      </c>
      <c r="BD3153" s="5">
        <v>108</v>
      </c>
      <c r="BE3153" s="5">
        <v>104</v>
      </c>
      <c r="BF3153" s="5">
        <v>105</v>
      </c>
      <c r="BG3153" s="5">
        <v>105</v>
      </c>
      <c r="BH3153" s="5">
        <v>92</v>
      </c>
      <c r="BI3153" s="5">
        <v>87</v>
      </c>
      <c r="BJ3153" s="5">
        <v>96</v>
      </c>
      <c r="BK3153" s="5">
        <v>100</v>
      </c>
      <c r="BL3153" s="5">
        <v>105</v>
      </c>
      <c r="BM3153" s="5">
        <v>106</v>
      </c>
      <c r="BN3153" s="5">
        <v>99</v>
      </c>
      <c r="BO3153" s="5">
        <v>90</v>
      </c>
      <c r="BP3153" s="5">
        <v>99</v>
      </c>
      <c r="BQ3153" s="5">
        <v>101</v>
      </c>
      <c r="BR3153" s="5">
        <v>98</v>
      </c>
      <c r="BS3153">
        <v>105</v>
      </c>
      <c r="BT3153">
        <v>107</v>
      </c>
      <c r="BU3153">
        <v>95</v>
      </c>
      <c r="BV3153">
        <v>101</v>
      </c>
      <c r="BW3153">
        <v>107</v>
      </c>
      <c r="BX3153">
        <v>109</v>
      </c>
      <c r="BY3153">
        <v>109</v>
      </c>
      <c r="BZ3153">
        <v>109</v>
      </c>
      <c r="CA3153">
        <v>99</v>
      </c>
      <c r="CB3153">
        <v>92</v>
      </c>
      <c r="CC3153">
        <v>100</v>
      </c>
      <c r="CD3153">
        <v>102</v>
      </c>
      <c r="CE3153">
        <v>103</v>
      </c>
      <c r="CF3153">
        <v>105</v>
      </c>
      <c r="CG3153">
        <v>103</v>
      </c>
      <c r="CH3153">
        <v>101</v>
      </c>
      <c r="CI3153">
        <v>96</v>
      </c>
      <c r="CJ3153">
        <v>102</v>
      </c>
      <c r="CK3153">
        <v>103</v>
      </c>
      <c r="CL3153">
        <v>103</v>
      </c>
      <c r="CM3153">
        <v>106</v>
      </c>
      <c r="CN3153">
        <v>105</v>
      </c>
      <c r="CO3153">
        <v>107</v>
      </c>
      <c r="CP3153">
        <v>104</v>
      </c>
      <c r="CQ3153">
        <v>105</v>
      </c>
      <c r="CR3153">
        <v>106</v>
      </c>
      <c r="CS3153">
        <v>105</v>
      </c>
      <c r="CT3153">
        <v>104</v>
      </c>
      <c r="CU3153">
        <v>101</v>
      </c>
      <c r="CV3153">
        <v>102</v>
      </c>
      <c r="CW3153">
        <v>99</v>
      </c>
      <c r="CX3153" t="s">
        <v>2</v>
      </c>
      <c r="CY3153" t="s">
        <v>218</v>
      </c>
    </row>
    <row r="3154" spans="1:103" x14ac:dyDescent="0.25">
      <c r="A3154" t="s">
        <v>164</v>
      </c>
      <c r="B3154">
        <v>34.892800000000001</v>
      </c>
      <c r="C3154">
        <v>-117.0219</v>
      </c>
      <c r="D3154">
        <v>2220</v>
      </c>
      <c r="E3154" t="s">
        <v>1</v>
      </c>
      <c r="F3154">
        <v>175</v>
      </c>
      <c r="G3154">
        <v>1997</v>
      </c>
      <c r="H3154">
        <v>8</v>
      </c>
      <c r="I3154" t="s">
        <v>260</v>
      </c>
      <c r="J3154">
        <v>100</v>
      </c>
      <c r="K3154">
        <v>101</v>
      </c>
      <c r="L3154">
        <v>95</v>
      </c>
      <c r="M3154">
        <v>94</v>
      </c>
      <c r="N3154">
        <v>87</v>
      </c>
      <c r="O3154">
        <v>91</v>
      </c>
      <c r="P3154">
        <v>92</v>
      </c>
      <c r="Q3154">
        <v>90</v>
      </c>
      <c r="R3154">
        <v>92</v>
      </c>
      <c r="S3154">
        <v>91</v>
      </c>
      <c r="T3154">
        <v>93</v>
      </c>
      <c r="U3154">
        <v>92</v>
      </c>
      <c r="V3154">
        <v>87</v>
      </c>
      <c r="W3154">
        <v>82</v>
      </c>
      <c r="X3154">
        <v>86</v>
      </c>
      <c r="Y3154">
        <v>96</v>
      </c>
      <c r="Z3154">
        <v>101</v>
      </c>
      <c r="AA3154">
        <v>103</v>
      </c>
      <c r="AB3154">
        <v>102</v>
      </c>
      <c r="AC3154">
        <v>100</v>
      </c>
      <c r="AD3154">
        <v>101</v>
      </c>
      <c r="AE3154">
        <v>100</v>
      </c>
      <c r="AF3154">
        <v>98</v>
      </c>
      <c r="AG3154">
        <v>98</v>
      </c>
      <c r="AH3154">
        <v>102</v>
      </c>
      <c r="AI3154">
        <v>101</v>
      </c>
      <c r="AJ3154">
        <v>100</v>
      </c>
      <c r="AK3154">
        <v>90</v>
      </c>
      <c r="AL3154">
        <v>95</v>
      </c>
      <c r="AM3154">
        <v>98</v>
      </c>
      <c r="AN3154" s="5">
        <v>92</v>
      </c>
      <c r="AO3154" s="5">
        <v>99</v>
      </c>
      <c r="AP3154" s="5">
        <v>102</v>
      </c>
      <c r="AQ3154" s="5">
        <v>110</v>
      </c>
      <c r="AR3154" s="5">
        <v>105</v>
      </c>
      <c r="AS3154" s="5">
        <v>105</v>
      </c>
      <c r="AT3154" s="5">
        <v>104</v>
      </c>
      <c r="AU3154" s="5">
        <v>102</v>
      </c>
      <c r="AV3154" s="5">
        <v>103</v>
      </c>
      <c r="AW3154" s="5">
        <v>101</v>
      </c>
      <c r="AX3154" s="5">
        <v>97</v>
      </c>
      <c r="AY3154" s="5">
        <v>100</v>
      </c>
      <c r="AZ3154" s="5">
        <v>103</v>
      </c>
      <c r="BA3154" s="5">
        <v>104</v>
      </c>
      <c r="BB3154" s="5">
        <v>102</v>
      </c>
      <c r="BC3154" s="5">
        <v>106</v>
      </c>
      <c r="BD3154" s="5">
        <v>104</v>
      </c>
      <c r="BE3154" s="5">
        <v>101</v>
      </c>
      <c r="BF3154" s="5">
        <v>99</v>
      </c>
      <c r="BG3154" s="5">
        <v>104</v>
      </c>
      <c r="BH3154" s="5">
        <v>104</v>
      </c>
      <c r="BI3154" s="5">
        <v>93</v>
      </c>
      <c r="BJ3154" s="5">
        <v>93</v>
      </c>
      <c r="BK3154" s="5">
        <v>98</v>
      </c>
      <c r="BL3154" s="5">
        <v>104</v>
      </c>
      <c r="BM3154" s="5">
        <v>102</v>
      </c>
      <c r="BN3154" s="5">
        <v>95</v>
      </c>
      <c r="BO3154" s="5">
        <v>100</v>
      </c>
      <c r="BP3154" s="5">
        <v>100</v>
      </c>
      <c r="BQ3154" s="5">
        <v>99</v>
      </c>
      <c r="BR3154" s="5">
        <v>98</v>
      </c>
      <c r="BS3154">
        <v>101</v>
      </c>
      <c r="BT3154">
        <v>102</v>
      </c>
      <c r="BU3154">
        <v>104</v>
      </c>
      <c r="BV3154">
        <v>104</v>
      </c>
      <c r="BW3154">
        <v>108</v>
      </c>
      <c r="BX3154">
        <v>110</v>
      </c>
      <c r="BY3154">
        <v>110</v>
      </c>
      <c r="BZ3154">
        <v>112</v>
      </c>
      <c r="CA3154">
        <v>106</v>
      </c>
      <c r="CB3154">
        <v>97</v>
      </c>
      <c r="CC3154">
        <v>98</v>
      </c>
      <c r="CD3154">
        <v>98</v>
      </c>
      <c r="CE3154">
        <v>99</v>
      </c>
      <c r="CF3154">
        <v>100</v>
      </c>
      <c r="CG3154">
        <v>104</v>
      </c>
      <c r="CH3154">
        <v>100</v>
      </c>
      <c r="CI3154">
        <v>97</v>
      </c>
      <c r="CJ3154">
        <v>97</v>
      </c>
      <c r="CK3154">
        <v>98</v>
      </c>
      <c r="CL3154">
        <v>98</v>
      </c>
      <c r="CM3154">
        <v>101</v>
      </c>
      <c r="CN3154">
        <v>101</v>
      </c>
      <c r="CO3154">
        <v>102</v>
      </c>
      <c r="CQ3154">
        <v>101</v>
      </c>
      <c r="CR3154">
        <v>100</v>
      </c>
      <c r="CS3154">
        <v>102</v>
      </c>
      <c r="CT3154">
        <v>101</v>
      </c>
      <c r="CU3154">
        <v>97</v>
      </c>
      <c r="CV3154">
        <v>99</v>
      </c>
      <c r="CW3154">
        <v>99</v>
      </c>
      <c r="CX3154" t="s">
        <v>5</v>
      </c>
      <c r="CY3154" t="s">
        <v>20</v>
      </c>
    </row>
    <row r="3155" spans="1:103" x14ac:dyDescent="0.25">
      <c r="A3155" t="s">
        <v>91</v>
      </c>
      <c r="B3155">
        <v>36.071899999999999</v>
      </c>
      <c r="C3155">
        <v>-115.16330000000001</v>
      </c>
      <c r="D3155">
        <v>2175</v>
      </c>
      <c r="E3155" t="s">
        <v>1</v>
      </c>
      <c r="F3155">
        <v>158.69999999999999</v>
      </c>
      <c r="G3155">
        <v>1997</v>
      </c>
      <c r="H3155">
        <v>8</v>
      </c>
      <c r="I3155" t="s">
        <v>260</v>
      </c>
      <c r="J3155">
        <v>100</v>
      </c>
      <c r="K3155">
        <v>100</v>
      </c>
      <c r="L3155">
        <v>101</v>
      </c>
      <c r="M3155">
        <v>95</v>
      </c>
      <c r="N3155">
        <v>87</v>
      </c>
      <c r="O3155">
        <v>94</v>
      </c>
      <c r="P3155">
        <v>91</v>
      </c>
      <c r="Q3155">
        <v>90</v>
      </c>
      <c r="R3155">
        <v>89</v>
      </c>
      <c r="S3155">
        <v>94</v>
      </c>
      <c r="T3155">
        <v>96</v>
      </c>
      <c r="U3155">
        <v>93</v>
      </c>
      <c r="V3155">
        <v>77</v>
      </c>
      <c r="W3155">
        <v>75</v>
      </c>
      <c r="X3155">
        <v>83</v>
      </c>
      <c r="Y3155">
        <v>95</v>
      </c>
      <c r="Z3155">
        <v>101</v>
      </c>
      <c r="AA3155">
        <v>106</v>
      </c>
      <c r="AB3155">
        <v>105</v>
      </c>
      <c r="AC3155">
        <v>103</v>
      </c>
      <c r="AD3155">
        <v>103</v>
      </c>
      <c r="AE3155">
        <v>98</v>
      </c>
      <c r="AF3155">
        <v>98</v>
      </c>
      <c r="AG3155">
        <v>97</v>
      </c>
      <c r="AH3155">
        <v>102</v>
      </c>
      <c r="AI3155">
        <v>101</v>
      </c>
      <c r="AJ3155">
        <v>100</v>
      </c>
      <c r="AK3155">
        <v>96</v>
      </c>
      <c r="AL3155">
        <v>96</v>
      </c>
      <c r="AM3155">
        <v>92</v>
      </c>
      <c r="AN3155" s="5">
        <v>92</v>
      </c>
      <c r="AO3155" s="5">
        <v>103</v>
      </c>
      <c r="AP3155" s="5">
        <v>100</v>
      </c>
      <c r="AQ3155" s="5">
        <v>106</v>
      </c>
      <c r="AR3155" s="5">
        <v>108</v>
      </c>
      <c r="AS3155" s="5">
        <v>107</v>
      </c>
      <c r="AT3155" s="5">
        <v>105</v>
      </c>
      <c r="AU3155" s="5">
        <v>103</v>
      </c>
      <c r="AV3155" s="5">
        <v>104</v>
      </c>
      <c r="AW3155" s="5">
        <v>102</v>
      </c>
      <c r="AX3155" s="5">
        <v>100</v>
      </c>
      <c r="AY3155" s="5">
        <v>99</v>
      </c>
      <c r="AZ3155" s="5">
        <v>101</v>
      </c>
      <c r="BA3155" s="5">
        <v>105</v>
      </c>
      <c r="BB3155" s="5">
        <v>108</v>
      </c>
      <c r="BC3155" s="5">
        <v>110</v>
      </c>
      <c r="BD3155" s="5">
        <v>108</v>
      </c>
      <c r="BE3155" s="5">
        <v>103</v>
      </c>
      <c r="BF3155" s="5">
        <v>104</v>
      </c>
      <c r="BG3155" s="5">
        <v>104</v>
      </c>
      <c r="BH3155" s="5">
        <v>91</v>
      </c>
      <c r="BI3155" s="5">
        <v>86</v>
      </c>
      <c r="BJ3155" s="5">
        <v>95</v>
      </c>
      <c r="BK3155" s="5">
        <v>99</v>
      </c>
      <c r="BL3155" s="5">
        <v>103</v>
      </c>
      <c r="BM3155" s="5">
        <v>105</v>
      </c>
      <c r="BN3155" s="5">
        <v>98</v>
      </c>
      <c r="BO3155" s="5">
        <v>90</v>
      </c>
      <c r="BP3155" s="5">
        <v>99</v>
      </c>
      <c r="BQ3155" s="5">
        <v>101</v>
      </c>
      <c r="BR3155" s="5">
        <v>93</v>
      </c>
      <c r="BS3155">
        <v>104</v>
      </c>
      <c r="BT3155">
        <v>106</v>
      </c>
      <c r="BU3155">
        <v>95</v>
      </c>
      <c r="BV3155">
        <v>100</v>
      </c>
      <c r="BW3155">
        <v>107</v>
      </c>
      <c r="BX3155">
        <v>109</v>
      </c>
      <c r="BY3155">
        <v>109</v>
      </c>
      <c r="BZ3155">
        <v>107</v>
      </c>
      <c r="CA3155">
        <v>99</v>
      </c>
      <c r="CB3155">
        <v>91</v>
      </c>
      <c r="CC3155">
        <v>98</v>
      </c>
      <c r="CD3155">
        <v>101</v>
      </c>
      <c r="CE3155">
        <v>102</v>
      </c>
      <c r="CF3155">
        <v>104</v>
      </c>
      <c r="CG3155">
        <v>102</v>
      </c>
      <c r="CH3155">
        <v>101</v>
      </c>
      <c r="CI3155">
        <v>96</v>
      </c>
      <c r="CJ3155">
        <v>100</v>
      </c>
      <c r="CK3155">
        <v>103</v>
      </c>
      <c r="CL3155">
        <v>103</v>
      </c>
      <c r="CM3155">
        <v>106</v>
      </c>
      <c r="CN3155">
        <v>105</v>
      </c>
      <c r="CO3155">
        <v>107</v>
      </c>
      <c r="CP3155">
        <v>104</v>
      </c>
      <c r="CQ3155">
        <v>105</v>
      </c>
      <c r="CR3155">
        <v>106</v>
      </c>
      <c r="CS3155">
        <v>105</v>
      </c>
      <c r="CT3155">
        <v>104</v>
      </c>
      <c r="CU3155">
        <v>101</v>
      </c>
      <c r="CV3155">
        <v>102</v>
      </c>
      <c r="CW3155">
        <v>99</v>
      </c>
      <c r="CX3155" t="s">
        <v>2</v>
      </c>
      <c r="CY3155" t="s">
        <v>92</v>
      </c>
    </row>
    <row r="3156" spans="1:103" x14ac:dyDescent="0.25">
      <c r="A3156" t="s">
        <v>77</v>
      </c>
      <c r="B3156">
        <v>34.8536</v>
      </c>
      <c r="C3156">
        <v>-116.7869</v>
      </c>
      <c r="D3156">
        <v>1919</v>
      </c>
      <c r="E3156" t="s">
        <v>1</v>
      </c>
      <c r="F3156">
        <v>178.9</v>
      </c>
      <c r="G3156">
        <v>1997</v>
      </c>
      <c r="H3156">
        <v>8</v>
      </c>
      <c r="I3156" t="s">
        <v>260</v>
      </c>
      <c r="J3156">
        <v>98</v>
      </c>
      <c r="K3156">
        <v>99</v>
      </c>
      <c r="L3156">
        <v>99</v>
      </c>
      <c r="M3156">
        <v>95</v>
      </c>
      <c r="N3156">
        <v>82</v>
      </c>
      <c r="O3156">
        <v>94</v>
      </c>
      <c r="P3156">
        <v>93</v>
      </c>
      <c r="Q3156">
        <v>96</v>
      </c>
      <c r="R3156">
        <v>95</v>
      </c>
      <c r="S3156">
        <v>96</v>
      </c>
      <c r="T3156">
        <v>98</v>
      </c>
      <c r="U3156">
        <v>90</v>
      </c>
      <c r="V3156">
        <v>79</v>
      </c>
      <c r="W3156">
        <v>82</v>
      </c>
      <c r="X3156">
        <v>88</v>
      </c>
      <c r="Y3156">
        <v>97</v>
      </c>
      <c r="Z3156">
        <v>109</v>
      </c>
      <c r="AA3156">
        <v>108</v>
      </c>
      <c r="AB3156">
        <v>106</v>
      </c>
      <c r="AC3156">
        <v>102</v>
      </c>
      <c r="AD3156">
        <v>102</v>
      </c>
      <c r="AE3156">
        <v>96</v>
      </c>
      <c r="AF3156">
        <v>96</v>
      </c>
      <c r="AG3156">
        <v>100</v>
      </c>
      <c r="AH3156">
        <v>105</v>
      </c>
      <c r="AI3156">
        <v>104</v>
      </c>
      <c r="AJ3156">
        <v>100</v>
      </c>
      <c r="AK3156">
        <v>96</v>
      </c>
      <c r="AL3156">
        <v>94</v>
      </c>
      <c r="AM3156">
        <v>87</v>
      </c>
      <c r="AN3156" s="5">
        <v>96</v>
      </c>
      <c r="AO3156" s="5">
        <v>102</v>
      </c>
      <c r="AP3156" s="5">
        <v>106</v>
      </c>
      <c r="AQ3156" s="5">
        <v>111</v>
      </c>
      <c r="AR3156" s="5">
        <v>108</v>
      </c>
      <c r="AS3156" s="5">
        <v>107</v>
      </c>
      <c r="AT3156" s="5">
        <v>105</v>
      </c>
      <c r="AU3156" s="5">
        <v>103</v>
      </c>
      <c r="AV3156" s="5">
        <v>103</v>
      </c>
      <c r="AW3156" s="5">
        <v>103</v>
      </c>
      <c r="AX3156" s="5">
        <v>98</v>
      </c>
      <c r="AY3156" s="5">
        <v>99</v>
      </c>
      <c r="AZ3156" s="5">
        <v>103</v>
      </c>
      <c r="BA3156" s="5">
        <v>107</v>
      </c>
      <c r="BB3156" s="5">
        <v>107</v>
      </c>
      <c r="BC3156" s="5">
        <v>111</v>
      </c>
      <c r="BD3156" s="5">
        <v>108</v>
      </c>
      <c r="BE3156" s="5">
        <v>102</v>
      </c>
      <c r="BF3156" s="5">
        <v>105</v>
      </c>
      <c r="BG3156" s="5">
        <v>105</v>
      </c>
      <c r="BH3156" s="5">
        <v>96</v>
      </c>
      <c r="BI3156" s="5">
        <v>81</v>
      </c>
      <c r="BJ3156" s="5">
        <v>90</v>
      </c>
      <c r="BK3156" s="5">
        <v>101</v>
      </c>
      <c r="BL3156" s="5">
        <v>104</v>
      </c>
      <c r="BM3156" s="5">
        <v>104</v>
      </c>
      <c r="BN3156" s="5">
        <v>103</v>
      </c>
      <c r="BO3156" s="5">
        <v>101</v>
      </c>
      <c r="BP3156" s="5">
        <v>101</v>
      </c>
      <c r="BQ3156" s="5">
        <v>103</v>
      </c>
      <c r="BR3156" s="5">
        <v>103</v>
      </c>
      <c r="BS3156">
        <v>105</v>
      </c>
      <c r="BT3156">
        <v>107</v>
      </c>
      <c r="BU3156">
        <v>107</v>
      </c>
      <c r="BV3156">
        <v>109</v>
      </c>
      <c r="BW3156">
        <v>111</v>
      </c>
      <c r="BX3156">
        <v>114</v>
      </c>
      <c r="BY3156">
        <v>115</v>
      </c>
      <c r="BZ3156">
        <v>111</v>
      </c>
      <c r="CA3156">
        <v>101</v>
      </c>
      <c r="CB3156">
        <v>100</v>
      </c>
      <c r="CC3156">
        <v>98</v>
      </c>
      <c r="CD3156">
        <v>102</v>
      </c>
      <c r="CE3156">
        <v>103</v>
      </c>
      <c r="CF3156">
        <v>104</v>
      </c>
      <c r="CG3156">
        <v>106</v>
      </c>
      <c r="CH3156">
        <v>103</v>
      </c>
      <c r="CI3156">
        <v>101</v>
      </c>
      <c r="CJ3156">
        <v>102</v>
      </c>
      <c r="CK3156">
        <v>104</v>
      </c>
      <c r="CL3156">
        <v>101</v>
      </c>
      <c r="CM3156">
        <v>105</v>
      </c>
      <c r="CN3156">
        <v>108</v>
      </c>
      <c r="CO3156">
        <v>107</v>
      </c>
      <c r="CP3156">
        <v>105</v>
      </c>
      <c r="CQ3156">
        <v>104</v>
      </c>
      <c r="CR3156">
        <v>105</v>
      </c>
      <c r="CS3156">
        <v>106</v>
      </c>
      <c r="CT3156">
        <v>104</v>
      </c>
      <c r="CU3156">
        <v>101</v>
      </c>
      <c r="CV3156">
        <v>103</v>
      </c>
      <c r="CW3156">
        <v>103</v>
      </c>
      <c r="CX3156" t="s">
        <v>5</v>
      </c>
      <c r="CY3156" t="s">
        <v>78</v>
      </c>
    </row>
    <row r="3157" spans="1:103" x14ac:dyDescent="0.25">
      <c r="A3157" t="s">
        <v>103</v>
      </c>
      <c r="B3157">
        <v>36.234699999999997</v>
      </c>
      <c r="C3157">
        <v>-115.1164</v>
      </c>
      <c r="D3157">
        <v>1898</v>
      </c>
      <c r="E3157" t="s">
        <v>1</v>
      </c>
      <c r="F3157">
        <v>158.69999999999999</v>
      </c>
      <c r="G3157">
        <v>1997</v>
      </c>
      <c r="H3157">
        <v>8</v>
      </c>
      <c r="I3157" t="s">
        <v>260</v>
      </c>
      <c r="J3157">
        <v>100</v>
      </c>
      <c r="K3157">
        <v>101</v>
      </c>
      <c r="L3157">
        <v>102</v>
      </c>
      <c r="M3157">
        <v>89</v>
      </c>
      <c r="N3157">
        <v>97</v>
      </c>
      <c r="O3157">
        <v>92</v>
      </c>
      <c r="P3157">
        <v>92</v>
      </c>
      <c r="Q3157">
        <v>92</v>
      </c>
      <c r="S3157">
        <v>96</v>
      </c>
      <c r="T3157">
        <v>98</v>
      </c>
      <c r="U3157">
        <v>94</v>
      </c>
      <c r="V3157">
        <v>80</v>
      </c>
      <c r="W3157">
        <v>80</v>
      </c>
      <c r="X3157">
        <v>86</v>
      </c>
      <c r="Y3157">
        <v>98</v>
      </c>
      <c r="Z3157">
        <v>104</v>
      </c>
      <c r="AA3157">
        <v>108</v>
      </c>
      <c r="AB3157">
        <v>107</v>
      </c>
      <c r="AC3157">
        <v>105</v>
      </c>
      <c r="AD3157">
        <v>104</v>
      </c>
      <c r="AE3157">
        <v>100</v>
      </c>
      <c r="AG3157">
        <v>101</v>
      </c>
      <c r="AH3157">
        <v>104</v>
      </c>
      <c r="AI3157">
        <v>103</v>
      </c>
      <c r="AJ3157">
        <v>102</v>
      </c>
      <c r="AK3157">
        <v>97</v>
      </c>
      <c r="AL3157">
        <v>97</v>
      </c>
      <c r="AM3157">
        <v>93</v>
      </c>
      <c r="AN3157" s="5">
        <v>95</v>
      </c>
      <c r="AO3157" s="5">
        <v>104</v>
      </c>
      <c r="AP3157" s="5">
        <v>104</v>
      </c>
      <c r="AQ3157" s="5">
        <v>108</v>
      </c>
      <c r="AR3157" s="5">
        <v>109</v>
      </c>
      <c r="AS3157" s="5">
        <v>107</v>
      </c>
      <c r="AT3157" s="5">
        <v>105</v>
      </c>
      <c r="AU3157" s="5">
        <v>105</v>
      </c>
      <c r="AV3157" s="5">
        <v>105</v>
      </c>
      <c r="AW3157" s="5">
        <v>104</v>
      </c>
      <c r="AX3157" s="5">
        <v>100</v>
      </c>
      <c r="AY3157" s="5">
        <v>98</v>
      </c>
      <c r="AZ3157" s="5">
        <v>102</v>
      </c>
      <c r="BA3157" s="5">
        <v>106</v>
      </c>
      <c r="BB3157" s="5">
        <v>109</v>
      </c>
      <c r="BC3157" s="5">
        <v>112</v>
      </c>
      <c r="BD3157" s="5">
        <v>109</v>
      </c>
      <c r="BE3157" s="5">
        <v>105</v>
      </c>
      <c r="BF3157" s="5">
        <v>105</v>
      </c>
      <c r="BG3157" s="5">
        <v>105</v>
      </c>
      <c r="BH3157" s="5">
        <v>91</v>
      </c>
      <c r="BI3157" s="5">
        <v>87</v>
      </c>
      <c r="BJ3157" s="5">
        <v>97</v>
      </c>
      <c r="BK3157" s="5">
        <v>100</v>
      </c>
      <c r="BL3157" s="5">
        <v>104</v>
      </c>
      <c r="BM3157" s="5">
        <v>106</v>
      </c>
      <c r="BN3157" s="5">
        <v>99</v>
      </c>
      <c r="BO3157" s="5">
        <v>93</v>
      </c>
      <c r="BP3157" s="5">
        <v>100</v>
      </c>
      <c r="BQ3157" s="5">
        <v>102</v>
      </c>
      <c r="BR3157" s="5">
        <v>96</v>
      </c>
      <c r="BS3157">
        <v>106</v>
      </c>
      <c r="BT3157">
        <v>107</v>
      </c>
      <c r="BU3157">
        <v>95</v>
      </c>
      <c r="BV3157">
        <v>107</v>
      </c>
      <c r="BX3157">
        <v>109</v>
      </c>
      <c r="BY3157">
        <v>111</v>
      </c>
      <c r="BZ3157">
        <v>118</v>
      </c>
      <c r="CA3157">
        <v>98</v>
      </c>
      <c r="CB3157">
        <v>92</v>
      </c>
      <c r="CC3157">
        <v>94</v>
      </c>
      <c r="CD3157">
        <v>100</v>
      </c>
      <c r="CE3157">
        <v>100</v>
      </c>
      <c r="CF3157">
        <v>105</v>
      </c>
      <c r="CG3157">
        <v>104</v>
      </c>
      <c r="CH3157">
        <v>102</v>
      </c>
      <c r="CI3157">
        <v>95</v>
      </c>
      <c r="CJ3157">
        <v>101</v>
      </c>
      <c r="CK3157">
        <v>103</v>
      </c>
      <c r="CL3157">
        <v>105</v>
      </c>
      <c r="CM3157">
        <v>105</v>
      </c>
      <c r="CN3157">
        <v>100</v>
      </c>
      <c r="CO3157">
        <v>108</v>
      </c>
      <c r="CP3157">
        <v>105</v>
      </c>
      <c r="CQ3157">
        <v>106</v>
      </c>
      <c r="CR3157">
        <v>108</v>
      </c>
      <c r="CS3157">
        <v>107</v>
      </c>
      <c r="CT3157">
        <v>104</v>
      </c>
      <c r="CU3157">
        <v>102</v>
      </c>
      <c r="CV3157">
        <v>104</v>
      </c>
      <c r="CW3157">
        <v>98</v>
      </c>
      <c r="CX3157" t="s">
        <v>2</v>
      </c>
      <c r="CY3157" t="s">
        <v>104</v>
      </c>
    </row>
    <row r="3158" spans="1:103" x14ac:dyDescent="0.25">
      <c r="A3158" t="s">
        <v>45</v>
      </c>
      <c r="B3158">
        <v>35.763599999999997</v>
      </c>
      <c r="C3158">
        <v>-117.3908</v>
      </c>
      <c r="D3158">
        <v>1695</v>
      </c>
      <c r="E3158" t="s">
        <v>1</v>
      </c>
      <c r="F3158">
        <v>90.8</v>
      </c>
      <c r="G3158">
        <v>1997</v>
      </c>
      <c r="H3158">
        <v>8</v>
      </c>
      <c r="I3158" t="s">
        <v>260</v>
      </c>
      <c r="K3158">
        <v>95</v>
      </c>
      <c r="L3158">
        <v>92</v>
      </c>
      <c r="M3158">
        <v>90</v>
      </c>
      <c r="N3158">
        <v>86</v>
      </c>
      <c r="O3158">
        <v>91</v>
      </c>
      <c r="P3158">
        <v>91</v>
      </c>
      <c r="Q3158">
        <v>91</v>
      </c>
      <c r="R3158">
        <v>91</v>
      </c>
      <c r="S3158">
        <v>91</v>
      </c>
      <c r="T3158">
        <v>92</v>
      </c>
      <c r="U3158">
        <v>91</v>
      </c>
      <c r="V3158">
        <v>74</v>
      </c>
      <c r="W3158">
        <v>77</v>
      </c>
      <c r="X3158">
        <v>86</v>
      </c>
      <c r="Y3158">
        <v>94</v>
      </c>
      <c r="Z3158">
        <v>98</v>
      </c>
      <c r="AA3158">
        <v>102</v>
      </c>
      <c r="AB3158">
        <v>102</v>
      </c>
      <c r="AC3158">
        <v>103</v>
      </c>
      <c r="AD3158">
        <v>100</v>
      </c>
      <c r="AE3158">
        <v>95</v>
      </c>
      <c r="AF3158">
        <v>96</v>
      </c>
      <c r="AG3158">
        <v>97</v>
      </c>
      <c r="AH3158">
        <v>101</v>
      </c>
      <c r="AI3158">
        <v>99</v>
      </c>
      <c r="AJ3158">
        <v>96</v>
      </c>
      <c r="AK3158">
        <v>95</v>
      </c>
      <c r="AL3158">
        <v>91</v>
      </c>
      <c r="AM3158">
        <v>84</v>
      </c>
      <c r="AN3158" s="5">
        <v>93</v>
      </c>
      <c r="AO3158" s="5">
        <v>98</v>
      </c>
      <c r="AP3158" s="5">
        <v>100</v>
      </c>
      <c r="AQ3158" s="5">
        <v>104</v>
      </c>
      <c r="AR3158" s="5">
        <v>104</v>
      </c>
      <c r="AS3158" s="5">
        <v>103</v>
      </c>
      <c r="AT3158" s="5">
        <v>102</v>
      </c>
      <c r="AU3158" s="5">
        <v>102</v>
      </c>
      <c r="AV3158" s="5">
        <v>101</v>
      </c>
      <c r="AW3158" s="5">
        <v>99</v>
      </c>
      <c r="AX3158" s="5">
        <v>95</v>
      </c>
      <c r="AY3158" s="5">
        <v>100</v>
      </c>
      <c r="AZ3158" s="5">
        <v>102</v>
      </c>
      <c r="BA3158" s="5">
        <v>104</v>
      </c>
      <c r="BB3158" s="5">
        <v>104</v>
      </c>
      <c r="BC3158" s="5">
        <v>102</v>
      </c>
      <c r="BD3158" s="5">
        <v>103</v>
      </c>
      <c r="BE3158" s="5">
        <v>102</v>
      </c>
      <c r="BF3158" s="5">
        <v>99</v>
      </c>
      <c r="BG3158" s="5">
        <v>80</v>
      </c>
      <c r="BH3158" s="5">
        <v>95</v>
      </c>
      <c r="BI3158" s="5">
        <v>96</v>
      </c>
      <c r="BJ3158" s="5">
        <v>97</v>
      </c>
      <c r="BK3158" s="5">
        <v>100</v>
      </c>
      <c r="BL3158" s="5">
        <v>99</v>
      </c>
      <c r="BM3158" s="5">
        <v>96</v>
      </c>
      <c r="BN3158" s="5">
        <v>98</v>
      </c>
      <c r="BO3158" s="5">
        <v>97</v>
      </c>
      <c r="BP3158" s="5">
        <v>98</v>
      </c>
      <c r="BQ3158" s="5">
        <v>98</v>
      </c>
      <c r="BR3158" s="5">
        <v>105</v>
      </c>
      <c r="BS3158">
        <v>106</v>
      </c>
      <c r="BT3158">
        <v>105</v>
      </c>
      <c r="BU3158">
        <v>105</v>
      </c>
      <c r="BV3158">
        <v>104</v>
      </c>
      <c r="BW3158">
        <v>107</v>
      </c>
      <c r="BX3158">
        <v>112</v>
      </c>
      <c r="BY3158">
        <v>110</v>
      </c>
      <c r="BZ3158">
        <v>107</v>
      </c>
      <c r="CA3158">
        <v>104</v>
      </c>
      <c r="CB3158">
        <v>96</v>
      </c>
      <c r="CC3158">
        <v>96</v>
      </c>
      <c r="CD3158">
        <v>100</v>
      </c>
      <c r="CE3158">
        <v>101</v>
      </c>
      <c r="CF3158">
        <v>103</v>
      </c>
      <c r="CG3158">
        <v>104</v>
      </c>
      <c r="CH3158">
        <v>102</v>
      </c>
      <c r="CI3158">
        <v>98</v>
      </c>
      <c r="CJ3158">
        <v>99</v>
      </c>
      <c r="CK3158">
        <v>99</v>
      </c>
      <c r="CL3158">
        <v>100</v>
      </c>
      <c r="CM3158">
        <v>104</v>
      </c>
      <c r="CN3158">
        <v>105</v>
      </c>
      <c r="CO3158">
        <v>104</v>
      </c>
      <c r="CP3158">
        <v>102</v>
      </c>
      <c r="CQ3158">
        <v>101</v>
      </c>
      <c r="CR3158">
        <v>102</v>
      </c>
      <c r="CS3158">
        <v>102</v>
      </c>
      <c r="CT3158">
        <v>100</v>
      </c>
      <c r="CU3158">
        <v>99</v>
      </c>
      <c r="CV3158">
        <v>100</v>
      </c>
      <c r="CW3158">
        <v>100</v>
      </c>
      <c r="CX3158" t="s">
        <v>5</v>
      </c>
      <c r="CY3158" t="s">
        <v>46</v>
      </c>
    </row>
    <row r="3159" spans="1:103" x14ac:dyDescent="0.25">
      <c r="A3159" t="s">
        <v>163</v>
      </c>
      <c r="B3159">
        <v>36.769199999999998</v>
      </c>
      <c r="C3159">
        <v>-114.12690000000001</v>
      </c>
      <c r="D3159">
        <v>1532</v>
      </c>
      <c r="E3159" t="s">
        <v>1</v>
      </c>
      <c r="F3159">
        <v>246.7</v>
      </c>
      <c r="G3159">
        <v>1997</v>
      </c>
      <c r="H3159">
        <v>8</v>
      </c>
      <c r="I3159" t="s">
        <v>260</v>
      </c>
      <c r="J3159">
        <v>101</v>
      </c>
      <c r="K3159">
        <v>102</v>
      </c>
      <c r="L3159">
        <v>104</v>
      </c>
      <c r="M3159">
        <v>101</v>
      </c>
      <c r="N3159">
        <v>87</v>
      </c>
      <c r="R3159">
        <v>96</v>
      </c>
      <c r="S3159">
        <v>98</v>
      </c>
      <c r="T3159">
        <v>99</v>
      </c>
      <c r="U3159">
        <v>98</v>
      </c>
      <c r="V3159">
        <v>82</v>
      </c>
      <c r="W3159">
        <v>78</v>
      </c>
      <c r="X3159">
        <v>85</v>
      </c>
      <c r="Y3159">
        <v>99</v>
      </c>
      <c r="Z3159">
        <v>105</v>
      </c>
      <c r="AA3159">
        <v>108</v>
      </c>
      <c r="AB3159">
        <v>107</v>
      </c>
      <c r="AC3159">
        <v>107</v>
      </c>
      <c r="AD3159">
        <v>106</v>
      </c>
      <c r="AE3159">
        <v>104</v>
      </c>
      <c r="AF3159">
        <v>102</v>
      </c>
      <c r="AG3159">
        <v>103</v>
      </c>
      <c r="AH3159">
        <v>106</v>
      </c>
      <c r="AI3159">
        <v>106</v>
      </c>
      <c r="AJ3159">
        <v>103</v>
      </c>
      <c r="AK3159">
        <v>101</v>
      </c>
      <c r="AL3159">
        <v>101</v>
      </c>
      <c r="AM3159">
        <v>100</v>
      </c>
      <c r="AN3159" s="5">
        <v>99</v>
      </c>
      <c r="AO3159" s="5">
        <v>104</v>
      </c>
      <c r="AP3159" s="5">
        <v>105</v>
      </c>
      <c r="AQ3159" s="8">
        <f>AVERAGE(AP3159,AR3159)</f>
        <v>107.5</v>
      </c>
      <c r="AR3159" s="5">
        <v>110</v>
      </c>
      <c r="AS3159" s="8">
        <f>AVERAGE(AR3159,AT3159)</f>
        <v>108.5</v>
      </c>
      <c r="AT3159" s="5">
        <v>107</v>
      </c>
      <c r="AU3159" s="5">
        <v>107</v>
      </c>
      <c r="AV3159" s="8">
        <f>AVERAGE(AU3159,AW3159)</f>
        <v>105.5</v>
      </c>
      <c r="AW3159" s="5">
        <v>104</v>
      </c>
      <c r="AX3159" s="5">
        <v>101</v>
      </c>
      <c r="AY3159" s="5">
        <v>101</v>
      </c>
      <c r="AZ3159" s="5">
        <v>105</v>
      </c>
      <c r="BA3159" s="5">
        <v>109</v>
      </c>
      <c r="BB3159" s="5">
        <v>111</v>
      </c>
      <c r="BC3159" s="5">
        <v>113</v>
      </c>
      <c r="BD3159" s="5">
        <v>110</v>
      </c>
      <c r="BE3159" s="5">
        <v>105</v>
      </c>
      <c r="BF3159" s="5">
        <v>106</v>
      </c>
      <c r="BG3159" s="5">
        <v>106</v>
      </c>
      <c r="BH3159" s="5">
        <v>96</v>
      </c>
      <c r="BI3159" s="5">
        <v>94</v>
      </c>
      <c r="BJ3159" s="5">
        <v>101</v>
      </c>
      <c r="BK3159" s="5">
        <v>103</v>
      </c>
      <c r="BL3159" s="8">
        <f>AVERAGE(BK3159,BM3159)</f>
        <v>106</v>
      </c>
      <c r="BM3159" s="5">
        <v>109</v>
      </c>
      <c r="BN3159" s="5">
        <v>96</v>
      </c>
      <c r="BO3159" s="5">
        <v>96</v>
      </c>
      <c r="BP3159" s="5">
        <v>103</v>
      </c>
      <c r="BQ3159" s="5">
        <v>100</v>
      </c>
      <c r="BR3159" s="5">
        <v>105</v>
      </c>
      <c r="BS3159">
        <v>107</v>
      </c>
      <c r="BT3159">
        <v>109</v>
      </c>
      <c r="BU3159">
        <v>97</v>
      </c>
      <c r="BV3159">
        <v>98</v>
      </c>
      <c r="BW3159">
        <v>109</v>
      </c>
      <c r="BX3159">
        <v>110</v>
      </c>
      <c r="BY3159">
        <v>112</v>
      </c>
      <c r="CA3159">
        <v>110</v>
      </c>
      <c r="CB3159">
        <v>86</v>
      </c>
      <c r="CC3159">
        <v>100</v>
      </c>
      <c r="CD3159">
        <v>101</v>
      </c>
      <c r="CE3159">
        <v>104</v>
      </c>
      <c r="CF3159">
        <v>106</v>
      </c>
      <c r="CG3159">
        <v>106</v>
      </c>
      <c r="CH3159">
        <v>103</v>
      </c>
      <c r="CI3159">
        <v>101</v>
      </c>
      <c r="CJ3159">
        <v>102</v>
      </c>
      <c r="CK3159">
        <v>104</v>
      </c>
      <c r="CL3159">
        <v>107</v>
      </c>
      <c r="CM3159">
        <v>107</v>
      </c>
      <c r="CN3159">
        <v>107</v>
      </c>
      <c r="CO3159">
        <v>110</v>
      </c>
      <c r="CP3159">
        <v>108</v>
      </c>
      <c r="CQ3159">
        <v>107</v>
      </c>
      <c r="CR3159">
        <v>108</v>
      </c>
      <c r="CS3159">
        <v>107</v>
      </c>
      <c r="CT3159">
        <v>105</v>
      </c>
      <c r="CU3159">
        <v>103</v>
      </c>
      <c r="CV3159">
        <v>103</v>
      </c>
      <c r="CW3159">
        <v>103</v>
      </c>
      <c r="CX3159" t="s">
        <v>2</v>
      </c>
      <c r="CY3159" t="s">
        <v>84</v>
      </c>
    </row>
    <row r="3160" spans="1:103" x14ac:dyDescent="0.25">
      <c r="A3160" t="s">
        <v>63</v>
      </c>
      <c r="B3160">
        <v>36.549999999999997</v>
      </c>
      <c r="C3160">
        <v>-114.45829999999999</v>
      </c>
      <c r="D3160">
        <v>1294</v>
      </c>
      <c r="E3160" t="s">
        <v>1</v>
      </c>
      <c r="F3160">
        <v>215.3</v>
      </c>
      <c r="G3160">
        <v>1997</v>
      </c>
      <c r="H3160">
        <v>8</v>
      </c>
      <c r="I3160" t="s">
        <v>260</v>
      </c>
      <c r="J3160">
        <v>108</v>
      </c>
      <c r="K3160">
        <v>105</v>
      </c>
      <c r="L3160">
        <v>105</v>
      </c>
      <c r="M3160">
        <v>104</v>
      </c>
      <c r="N3160">
        <v>93</v>
      </c>
      <c r="O3160">
        <v>104</v>
      </c>
      <c r="P3160">
        <v>100</v>
      </c>
      <c r="Q3160">
        <v>94</v>
      </c>
      <c r="R3160">
        <v>100</v>
      </c>
      <c r="S3160">
        <v>100</v>
      </c>
      <c r="T3160">
        <v>101</v>
      </c>
      <c r="U3160">
        <v>100</v>
      </c>
      <c r="V3160">
        <v>82</v>
      </c>
      <c r="W3160">
        <v>79</v>
      </c>
      <c r="X3160">
        <v>89</v>
      </c>
      <c r="Y3160">
        <v>101</v>
      </c>
      <c r="Z3160">
        <v>110</v>
      </c>
      <c r="AA3160">
        <v>112</v>
      </c>
      <c r="AB3160">
        <v>110</v>
      </c>
      <c r="AC3160">
        <v>109</v>
      </c>
      <c r="AD3160">
        <v>107</v>
      </c>
      <c r="AE3160">
        <v>106</v>
      </c>
      <c r="AF3160">
        <v>105</v>
      </c>
      <c r="AG3160">
        <v>106</v>
      </c>
      <c r="AH3160">
        <v>110</v>
      </c>
      <c r="AI3160">
        <v>108</v>
      </c>
      <c r="AJ3160">
        <v>105</v>
      </c>
      <c r="AK3160">
        <v>103</v>
      </c>
      <c r="AL3160">
        <v>104</v>
      </c>
      <c r="AM3160">
        <v>100</v>
      </c>
      <c r="AN3160" s="5">
        <v>102</v>
      </c>
      <c r="AO3160" s="5">
        <v>110</v>
      </c>
      <c r="AP3160" s="5">
        <v>109</v>
      </c>
      <c r="AQ3160" s="5">
        <v>113</v>
      </c>
      <c r="AR3160" s="5">
        <v>110</v>
      </c>
      <c r="AS3160" s="5">
        <v>109</v>
      </c>
      <c r="AT3160" s="5">
        <v>110</v>
      </c>
      <c r="AU3160" s="5">
        <v>110</v>
      </c>
      <c r="AV3160" s="5">
        <v>110</v>
      </c>
      <c r="AW3160" s="5">
        <v>107</v>
      </c>
      <c r="AX3160" s="5">
        <v>102</v>
      </c>
      <c r="AY3160" s="5">
        <v>107</v>
      </c>
      <c r="AZ3160" s="5">
        <v>108</v>
      </c>
      <c r="BA3160" s="5">
        <v>112</v>
      </c>
      <c r="BB3160" s="5">
        <v>110</v>
      </c>
      <c r="BC3160" s="5">
        <v>111</v>
      </c>
      <c r="BD3160" s="5">
        <v>113</v>
      </c>
      <c r="BE3160" s="5">
        <v>107</v>
      </c>
      <c r="BF3160" s="5">
        <v>109</v>
      </c>
      <c r="BG3160" s="5">
        <v>112</v>
      </c>
      <c r="BH3160" s="5">
        <v>96</v>
      </c>
      <c r="BI3160" s="5">
        <v>96</v>
      </c>
      <c r="BJ3160" s="5">
        <v>105</v>
      </c>
      <c r="BK3160" s="5">
        <v>108</v>
      </c>
      <c r="BL3160" s="5">
        <v>111</v>
      </c>
      <c r="BM3160" s="5">
        <v>112</v>
      </c>
      <c r="BN3160" s="5">
        <v>96</v>
      </c>
      <c r="BO3160" s="5">
        <v>103</v>
      </c>
      <c r="BP3160" s="5">
        <v>106</v>
      </c>
      <c r="BQ3160" s="5">
        <v>103</v>
      </c>
      <c r="BR3160" s="5">
        <v>106</v>
      </c>
      <c r="BS3160">
        <v>108</v>
      </c>
      <c r="BT3160">
        <v>114</v>
      </c>
      <c r="BU3160">
        <v>96</v>
      </c>
      <c r="BV3160">
        <v>105</v>
      </c>
      <c r="BW3160">
        <v>114</v>
      </c>
      <c r="BX3160">
        <v>115</v>
      </c>
      <c r="BY3160">
        <v>117</v>
      </c>
      <c r="BZ3160">
        <v>113</v>
      </c>
      <c r="CA3160">
        <v>98</v>
      </c>
      <c r="CB3160">
        <v>95</v>
      </c>
      <c r="CC3160">
        <v>102</v>
      </c>
      <c r="CD3160">
        <v>105</v>
      </c>
      <c r="CE3160">
        <v>112</v>
      </c>
      <c r="CF3160">
        <v>110</v>
      </c>
      <c r="CG3160">
        <v>108</v>
      </c>
      <c r="CH3160">
        <v>103</v>
      </c>
      <c r="CI3160">
        <v>100</v>
      </c>
      <c r="CJ3160">
        <v>105</v>
      </c>
      <c r="CK3160">
        <v>105</v>
      </c>
      <c r="CL3160">
        <v>110</v>
      </c>
      <c r="CM3160">
        <v>110</v>
      </c>
      <c r="CN3160">
        <v>112</v>
      </c>
      <c r="CO3160">
        <v>109</v>
      </c>
      <c r="CP3160">
        <v>107</v>
      </c>
      <c r="CQ3160">
        <v>108</v>
      </c>
      <c r="CR3160">
        <v>111</v>
      </c>
      <c r="CS3160">
        <v>110</v>
      </c>
      <c r="CT3160">
        <v>108</v>
      </c>
      <c r="CU3160">
        <v>105</v>
      </c>
      <c r="CV3160">
        <v>108</v>
      </c>
      <c r="CW3160">
        <v>102</v>
      </c>
      <c r="CX3160" t="s">
        <v>2</v>
      </c>
      <c r="CY3160" t="s">
        <v>64</v>
      </c>
    </row>
    <row r="3161" spans="1:103" x14ac:dyDescent="0.25">
      <c r="A3161" t="s">
        <v>185</v>
      </c>
      <c r="B3161">
        <v>36.03</v>
      </c>
      <c r="C3161">
        <v>-114.3289</v>
      </c>
      <c r="D3161">
        <v>1280</v>
      </c>
      <c r="E3161" t="s">
        <v>1</v>
      </c>
      <c r="F3161">
        <v>232.5</v>
      </c>
      <c r="G3161">
        <v>1997</v>
      </c>
      <c r="H3161">
        <v>8</v>
      </c>
      <c r="I3161" t="s">
        <v>260</v>
      </c>
      <c r="J3161">
        <v>111</v>
      </c>
      <c r="K3161">
        <v>107</v>
      </c>
      <c r="L3161">
        <v>106</v>
      </c>
      <c r="M3161">
        <v>107</v>
      </c>
      <c r="N3161">
        <v>104</v>
      </c>
      <c r="O3161">
        <v>93</v>
      </c>
      <c r="P3161">
        <v>97</v>
      </c>
      <c r="Q3161">
        <v>94</v>
      </c>
      <c r="R3161">
        <v>96</v>
      </c>
      <c r="S3161">
        <v>99</v>
      </c>
      <c r="T3161">
        <v>96</v>
      </c>
      <c r="U3161">
        <v>101</v>
      </c>
      <c r="V3161">
        <v>99</v>
      </c>
      <c r="W3161">
        <v>99</v>
      </c>
      <c r="X3161">
        <v>97</v>
      </c>
      <c r="Y3161">
        <v>85</v>
      </c>
      <c r="Z3161">
        <v>98</v>
      </c>
      <c r="AA3161">
        <v>105</v>
      </c>
      <c r="AB3161">
        <v>111</v>
      </c>
      <c r="AC3161">
        <v>110</v>
      </c>
      <c r="AD3161">
        <v>108</v>
      </c>
      <c r="AE3161">
        <v>109</v>
      </c>
      <c r="AF3161">
        <v>106</v>
      </c>
      <c r="AG3161">
        <v>104</v>
      </c>
      <c r="AH3161">
        <v>103</v>
      </c>
      <c r="AI3161">
        <v>108</v>
      </c>
      <c r="AJ3161">
        <v>109</v>
      </c>
      <c r="AK3161">
        <v>105</v>
      </c>
      <c r="AL3161">
        <v>103</v>
      </c>
      <c r="AM3161">
        <v>104</v>
      </c>
      <c r="AN3161" s="5">
        <v>102</v>
      </c>
      <c r="AO3161" s="5">
        <v>102</v>
      </c>
      <c r="AP3161" s="5">
        <v>107</v>
      </c>
      <c r="AQ3161" s="5">
        <v>106</v>
      </c>
      <c r="AR3161" s="5">
        <v>116</v>
      </c>
      <c r="AS3161" s="5">
        <v>113</v>
      </c>
      <c r="AT3161" s="5">
        <v>112</v>
      </c>
      <c r="AU3161" s="5">
        <v>110</v>
      </c>
      <c r="AV3161" s="5">
        <v>109</v>
      </c>
      <c r="AW3161" s="5">
        <v>110</v>
      </c>
      <c r="AX3161" s="5">
        <v>110</v>
      </c>
      <c r="AY3161" s="5">
        <v>104</v>
      </c>
      <c r="AZ3161" s="5">
        <v>104</v>
      </c>
      <c r="BA3161" s="5">
        <v>107</v>
      </c>
      <c r="BB3161" s="5">
        <v>111</v>
      </c>
      <c r="BC3161" s="5">
        <v>114</v>
      </c>
      <c r="BD3161" s="5">
        <v>117</v>
      </c>
      <c r="BE3161" s="5">
        <v>114</v>
      </c>
      <c r="BF3161" s="5">
        <v>114</v>
      </c>
      <c r="BG3161" s="5">
        <v>109</v>
      </c>
      <c r="BH3161" s="5">
        <v>110</v>
      </c>
      <c r="BI3161" s="5">
        <v>110</v>
      </c>
      <c r="BJ3161" s="5">
        <v>89</v>
      </c>
      <c r="BK3161" s="5">
        <v>100</v>
      </c>
      <c r="BL3161" s="5">
        <v>104</v>
      </c>
      <c r="BM3161" s="5">
        <v>107</v>
      </c>
      <c r="BN3161" s="5">
        <v>111</v>
      </c>
      <c r="BO3161" s="5">
        <v>98</v>
      </c>
      <c r="BP3161" s="5">
        <v>98</v>
      </c>
      <c r="BQ3161" s="5">
        <v>107</v>
      </c>
      <c r="BR3161" s="5">
        <v>106</v>
      </c>
      <c r="BS3161">
        <v>106</v>
      </c>
      <c r="BT3161">
        <v>107</v>
      </c>
      <c r="BU3161">
        <v>109</v>
      </c>
      <c r="BV3161">
        <v>96</v>
      </c>
      <c r="BW3161">
        <v>103</v>
      </c>
      <c r="BX3161">
        <v>112</v>
      </c>
      <c r="BY3161">
        <v>112</v>
      </c>
      <c r="BZ3161">
        <v>114</v>
      </c>
      <c r="CA3161">
        <v>114</v>
      </c>
      <c r="CB3161">
        <v>103</v>
      </c>
      <c r="CC3161">
        <v>100</v>
      </c>
      <c r="CD3161">
        <v>102</v>
      </c>
      <c r="CE3161">
        <v>107</v>
      </c>
      <c r="CF3161">
        <v>107</v>
      </c>
      <c r="CG3161">
        <v>108</v>
      </c>
      <c r="CH3161">
        <v>108</v>
      </c>
      <c r="CI3161">
        <v>105</v>
      </c>
      <c r="CJ3161">
        <v>101</v>
      </c>
      <c r="CK3161">
        <v>107</v>
      </c>
      <c r="CL3161">
        <v>109</v>
      </c>
      <c r="CM3161">
        <v>110</v>
      </c>
      <c r="CN3161">
        <v>110</v>
      </c>
      <c r="CO3161">
        <v>108</v>
      </c>
      <c r="CP3161">
        <v>113</v>
      </c>
      <c r="CQ3161">
        <v>111</v>
      </c>
      <c r="CR3161">
        <v>111</v>
      </c>
      <c r="CS3161">
        <v>112</v>
      </c>
      <c r="CT3161">
        <v>109</v>
      </c>
      <c r="CU3161">
        <v>109</v>
      </c>
      <c r="CV3161">
        <v>106</v>
      </c>
      <c r="CW3161">
        <v>106</v>
      </c>
      <c r="CX3161" t="s">
        <v>122</v>
      </c>
      <c r="CY3161" t="s">
        <v>186</v>
      </c>
    </row>
    <row r="3162" spans="1:103" x14ac:dyDescent="0.25">
      <c r="A3162" t="s">
        <v>187</v>
      </c>
      <c r="B3162">
        <v>36.141399999999997</v>
      </c>
      <c r="C3162">
        <v>-114.72750000000001</v>
      </c>
      <c r="D3162">
        <v>1270</v>
      </c>
      <c r="E3162" t="s">
        <v>1</v>
      </c>
      <c r="F3162">
        <v>194.9</v>
      </c>
      <c r="G3162">
        <v>1997</v>
      </c>
      <c r="H3162">
        <v>8</v>
      </c>
      <c r="I3162" t="s">
        <v>260</v>
      </c>
      <c r="J3162">
        <v>106</v>
      </c>
      <c r="K3162">
        <v>105</v>
      </c>
      <c r="L3162">
        <v>103</v>
      </c>
      <c r="M3162">
        <v>101</v>
      </c>
      <c r="N3162">
        <v>95</v>
      </c>
      <c r="O3162">
        <v>102</v>
      </c>
      <c r="P3162">
        <v>96</v>
      </c>
      <c r="Q3162">
        <v>95</v>
      </c>
      <c r="R3162">
        <v>97</v>
      </c>
      <c r="S3162">
        <v>99</v>
      </c>
      <c r="T3162">
        <v>100</v>
      </c>
      <c r="U3162">
        <v>99</v>
      </c>
      <c r="V3162">
        <v>84</v>
      </c>
      <c r="W3162">
        <v>80</v>
      </c>
      <c r="X3162">
        <v>87</v>
      </c>
      <c r="Y3162">
        <v>99</v>
      </c>
      <c r="Z3162">
        <v>106</v>
      </c>
      <c r="AA3162">
        <v>111</v>
      </c>
      <c r="AB3162">
        <v>113</v>
      </c>
      <c r="AC3162">
        <v>106</v>
      </c>
      <c r="AD3162">
        <v>106</v>
      </c>
      <c r="AE3162">
        <v>104</v>
      </c>
      <c r="AF3162">
        <v>104</v>
      </c>
      <c r="AG3162">
        <v>104</v>
      </c>
      <c r="AH3162">
        <v>110</v>
      </c>
      <c r="AI3162">
        <v>108</v>
      </c>
      <c r="AJ3162">
        <v>104</v>
      </c>
      <c r="AK3162">
        <v>103</v>
      </c>
      <c r="AL3162">
        <v>103</v>
      </c>
      <c r="AM3162">
        <v>100</v>
      </c>
      <c r="AN3162" s="5">
        <v>99</v>
      </c>
      <c r="AO3162" s="5">
        <v>109</v>
      </c>
      <c r="AP3162" s="5">
        <v>107</v>
      </c>
      <c r="AQ3162" s="5">
        <v>113</v>
      </c>
      <c r="AR3162" s="5">
        <v>110</v>
      </c>
      <c r="AS3162" s="5">
        <v>111</v>
      </c>
      <c r="AT3162" s="5">
        <v>109</v>
      </c>
      <c r="AU3162" s="5">
        <v>110</v>
      </c>
      <c r="AV3162" s="5">
        <v>109</v>
      </c>
      <c r="AW3162" s="5">
        <v>106</v>
      </c>
      <c r="AX3162" s="5">
        <v>101</v>
      </c>
      <c r="AY3162" s="5">
        <v>103</v>
      </c>
      <c r="AZ3162" s="5">
        <v>108</v>
      </c>
      <c r="BA3162" s="5">
        <v>111</v>
      </c>
      <c r="BB3162" s="5">
        <v>114</v>
      </c>
      <c r="BC3162" s="5">
        <v>115</v>
      </c>
      <c r="BD3162" s="5">
        <v>113</v>
      </c>
      <c r="BE3162" s="5">
        <v>107</v>
      </c>
      <c r="BF3162" s="5">
        <v>108</v>
      </c>
      <c r="BG3162" s="5">
        <v>110</v>
      </c>
      <c r="BH3162" s="5">
        <v>94</v>
      </c>
      <c r="BI3162" s="5">
        <v>90</v>
      </c>
      <c r="BJ3162" s="5">
        <v>101</v>
      </c>
      <c r="BK3162" s="5">
        <v>105</v>
      </c>
      <c r="BL3162" s="5">
        <v>110</v>
      </c>
      <c r="BM3162" s="5">
        <v>109</v>
      </c>
      <c r="BN3162" s="5">
        <v>105</v>
      </c>
      <c r="BO3162" s="5">
        <v>97</v>
      </c>
      <c r="BP3162" s="5">
        <v>104</v>
      </c>
      <c r="BQ3162" s="5">
        <v>105</v>
      </c>
      <c r="BR3162" s="5">
        <v>106</v>
      </c>
      <c r="BS3162">
        <v>109</v>
      </c>
      <c r="BT3162">
        <v>112</v>
      </c>
      <c r="BU3162">
        <v>99</v>
      </c>
      <c r="BV3162">
        <v>104</v>
      </c>
      <c r="BW3162">
        <v>114</v>
      </c>
      <c r="BX3162">
        <v>113</v>
      </c>
      <c r="BY3162">
        <v>114</v>
      </c>
      <c r="BZ3162">
        <v>110</v>
      </c>
      <c r="CA3162">
        <v>102</v>
      </c>
      <c r="CB3162">
        <v>99</v>
      </c>
      <c r="CC3162">
        <v>98</v>
      </c>
      <c r="CD3162">
        <v>103</v>
      </c>
      <c r="CE3162">
        <v>106</v>
      </c>
      <c r="CF3162">
        <v>109</v>
      </c>
      <c r="CG3162">
        <v>105</v>
      </c>
      <c r="CH3162">
        <v>104</v>
      </c>
      <c r="CI3162">
        <v>100</v>
      </c>
      <c r="CJ3162">
        <v>104</v>
      </c>
      <c r="CK3162">
        <v>106</v>
      </c>
      <c r="CL3162">
        <v>109</v>
      </c>
      <c r="CM3162">
        <v>108</v>
      </c>
      <c r="CN3162">
        <v>100</v>
      </c>
      <c r="CO3162">
        <v>110</v>
      </c>
      <c r="CP3162">
        <v>108</v>
      </c>
      <c r="CQ3162">
        <v>108</v>
      </c>
      <c r="CR3162">
        <v>109</v>
      </c>
      <c r="CS3162">
        <v>108</v>
      </c>
      <c r="CT3162">
        <v>104</v>
      </c>
      <c r="CU3162">
        <v>104</v>
      </c>
      <c r="CV3162">
        <v>108</v>
      </c>
      <c r="CW3162">
        <v>101</v>
      </c>
      <c r="CX3162" t="s">
        <v>2</v>
      </c>
      <c r="CY3162" t="s">
        <v>188</v>
      </c>
    </row>
    <row r="3163" spans="1:103" x14ac:dyDescent="0.25">
      <c r="A3163" t="s">
        <v>195</v>
      </c>
      <c r="B3163">
        <v>36.309199999999997</v>
      </c>
      <c r="C3163">
        <v>-114.4256</v>
      </c>
      <c r="D3163">
        <v>1250</v>
      </c>
      <c r="E3163" t="s">
        <v>1</v>
      </c>
      <c r="F3163">
        <v>219</v>
      </c>
      <c r="G3163">
        <v>1997</v>
      </c>
      <c r="H3163">
        <v>8</v>
      </c>
      <c r="I3163" t="s">
        <v>260</v>
      </c>
      <c r="AN3163" s="5">
        <v>103</v>
      </c>
      <c r="AO3163" s="5">
        <v>98</v>
      </c>
      <c r="AP3163" s="5">
        <v>105</v>
      </c>
      <c r="AQ3163" s="5">
        <v>106</v>
      </c>
      <c r="AR3163" s="5">
        <v>110</v>
      </c>
      <c r="AS3163" s="5">
        <v>110</v>
      </c>
      <c r="AT3163" s="5">
        <v>112</v>
      </c>
      <c r="AU3163" s="5">
        <v>111</v>
      </c>
      <c r="AV3163" s="5">
        <v>113</v>
      </c>
      <c r="AW3163" s="5">
        <v>104</v>
      </c>
      <c r="AX3163" s="5">
        <v>105</v>
      </c>
      <c r="AY3163" s="5">
        <v>104</v>
      </c>
      <c r="AZ3163" s="5">
        <v>105</v>
      </c>
      <c r="BA3163" s="5">
        <v>106</v>
      </c>
      <c r="BB3163" s="5">
        <v>110</v>
      </c>
      <c r="BC3163" s="5">
        <v>114</v>
      </c>
      <c r="BD3163" s="5">
        <v>115</v>
      </c>
      <c r="BE3163" s="5">
        <v>115</v>
      </c>
      <c r="BF3163" s="5">
        <v>110</v>
      </c>
      <c r="BG3163" s="5">
        <v>107</v>
      </c>
      <c r="BH3163" s="5">
        <v>107</v>
      </c>
      <c r="BI3163" s="5">
        <v>95</v>
      </c>
      <c r="BJ3163" s="5">
        <v>98</v>
      </c>
      <c r="BK3163" s="5">
        <v>101</v>
      </c>
      <c r="BL3163" s="5">
        <v>109</v>
      </c>
      <c r="BM3163" s="5">
        <v>110</v>
      </c>
      <c r="BN3163" s="5">
        <v>112</v>
      </c>
      <c r="BO3163" s="5">
        <v>99</v>
      </c>
      <c r="BP3163" s="5">
        <v>102</v>
      </c>
      <c r="BQ3163" s="5">
        <v>106</v>
      </c>
      <c r="BR3163" s="5">
        <v>103</v>
      </c>
      <c r="BS3163">
        <v>105</v>
      </c>
      <c r="BT3163">
        <v>109</v>
      </c>
      <c r="BU3163">
        <v>109</v>
      </c>
      <c r="BV3163">
        <v>98</v>
      </c>
      <c r="BY3163">
        <v>110</v>
      </c>
      <c r="BZ3163">
        <v>116</v>
      </c>
      <c r="CB3163">
        <v>112</v>
      </c>
      <c r="CC3163">
        <v>101</v>
      </c>
      <c r="CD3163">
        <v>98</v>
      </c>
      <c r="CE3163">
        <v>107</v>
      </c>
      <c r="CF3163">
        <v>108</v>
      </c>
      <c r="CG3163">
        <v>116</v>
      </c>
      <c r="CH3163">
        <v>110</v>
      </c>
      <c r="CI3163">
        <v>105</v>
      </c>
      <c r="CJ3163">
        <v>106</v>
      </c>
      <c r="CK3163">
        <v>105</v>
      </c>
      <c r="CL3163">
        <v>108</v>
      </c>
      <c r="CM3163">
        <v>112</v>
      </c>
      <c r="CN3163">
        <v>111</v>
      </c>
      <c r="CO3163">
        <v>111</v>
      </c>
      <c r="CP3163">
        <v>114</v>
      </c>
      <c r="CQ3163">
        <v>109</v>
      </c>
      <c r="CR3163">
        <v>111</v>
      </c>
      <c r="CS3163">
        <v>111</v>
      </c>
      <c r="CT3163">
        <v>108</v>
      </c>
      <c r="CU3163">
        <v>107</v>
      </c>
      <c r="CX3163" t="s">
        <v>2</v>
      </c>
      <c r="CY3163" t="s">
        <v>196</v>
      </c>
    </row>
    <row r="3164" spans="1:103" x14ac:dyDescent="0.25">
      <c r="A3164" t="s">
        <v>151</v>
      </c>
      <c r="B3164">
        <v>35.2761</v>
      </c>
      <c r="C3164">
        <v>-116.0628</v>
      </c>
      <c r="D3164">
        <v>962</v>
      </c>
      <c r="E3164" t="s">
        <v>1</v>
      </c>
      <c r="F3164">
        <v>150.4</v>
      </c>
      <c r="G3164">
        <v>1997</v>
      </c>
      <c r="H3164">
        <v>8</v>
      </c>
      <c r="I3164" t="s">
        <v>260</v>
      </c>
      <c r="J3164">
        <v>107</v>
      </c>
      <c r="K3164">
        <v>102</v>
      </c>
      <c r="L3164">
        <v>104</v>
      </c>
      <c r="M3164">
        <v>104</v>
      </c>
      <c r="N3164">
        <v>89</v>
      </c>
      <c r="O3164">
        <v>100</v>
      </c>
      <c r="P3164">
        <v>98</v>
      </c>
      <c r="Q3164">
        <v>98</v>
      </c>
      <c r="R3164">
        <v>98</v>
      </c>
      <c r="S3164">
        <v>100</v>
      </c>
      <c r="T3164">
        <v>101</v>
      </c>
      <c r="U3164">
        <v>97</v>
      </c>
      <c r="V3164">
        <v>81</v>
      </c>
      <c r="W3164">
        <v>85</v>
      </c>
      <c r="X3164">
        <v>91</v>
      </c>
      <c r="Y3164">
        <v>102</v>
      </c>
      <c r="Z3164">
        <v>109</v>
      </c>
      <c r="AA3164">
        <v>111</v>
      </c>
      <c r="AB3164">
        <v>110</v>
      </c>
      <c r="AC3164">
        <v>109</v>
      </c>
      <c r="AD3164">
        <v>108</v>
      </c>
      <c r="AE3164">
        <v>103</v>
      </c>
      <c r="AF3164">
        <v>101</v>
      </c>
      <c r="AG3164">
        <v>105</v>
      </c>
      <c r="AH3164">
        <v>109</v>
      </c>
      <c r="AI3164">
        <v>109</v>
      </c>
      <c r="AJ3164">
        <v>105</v>
      </c>
      <c r="AK3164">
        <v>102</v>
      </c>
      <c r="AL3164">
        <v>100</v>
      </c>
      <c r="AM3164">
        <v>95</v>
      </c>
      <c r="AN3164" s="5">
        <v>100</v>
      </c>
      <c r="AO3164" s="5">
        <v>106</v>
      </c>
      <c r="AP3164" s="5">
        <v>109</v>
      </c>
      <c r="AQ3164" s="5">
        <v>114</v>
      </c>
      <c r="AR3164" s="5">
        <v>114</v>
      </c>
      <c r="AS3164" s="5">
        <v>111</v>
      </c>
      <c r="AT3164" s="5">
        <v>109</v>
      </c>
      <c r="AU3164" s="5">
        <v>110</v>
      </c>
      <c r="AV3164" s="5">
        <v>109</v>
      </c>
      <c r="AW3164" s="5">
        <v>108</v>
      </c>
      <c r="AX3164" s="5">
        <v>104</v>
      </c>
      <c r="AY3164" s="5">
        <v>102</v>
      </c>
      <c r="AZ3164" s="5">
        <v>108</v>
      </c>
      <c r="BA3164" s="5">
        <v>110</v>
      </c>
      <c r="BB3164" s="5">
        <v>111</v>
      </c>
      <c r="BC3164" s="5">
        <v>114</v>
      </c>
      <c r="BD3164" s="5">
        <v>113</v>
      </c>
      <c r="BE3164" s="5">
        <v>105</v>
      </c>
      <c r="BF3164" s="5">
        <v>108</v>
      </c>
      <c r="BG3164" s="5">
        <v>110</v>
      </c>
      <c r="BH3164" s="5">
        <v>100</v>
      </c>
      <c r="BI3164" s="5">
        <v>82</v>
      </c>
      <c r="BJ3164" s="5">
        <v>101</v>
      </c>
      <c r="BK3164" s="5">
        <v>104</v>
      </c>
      <c r="BL3164" s="5">
        <v>108</v>
      </c>
      <c r="BM3164" s="5">
        <v>110</v>
      </c>
      <c r="BN3164" s="5">
        <v>107</v>
      </c>
      <c r="BO3164" s="5">
        <v>98</v>
      </c>
      <c r="BP3164" s="5">
        <v>104</v>
      </c>
      <c r="BQ3164" s="5">
        <v>105</v>
      </c>
      <c r="BR3164" s="5">
        <v>108</v>
      </c>
      <c r="BS3164">
        <v>108</v>
      </c>
      <c r="BT3164">
        <v>112</v>
      </c>
      <c r="BU3164">
        <v>112</v>
      </c>
      <c r="BV3164">
        <v>111</v>
      </c>
      <c r="BW3164">
        <v>115</v>
      </c>
      <c r="BX3164">
        <v>116</v>
      </c>
      <c r="BY3164">
        <v>117</v>
      </c>
      <c r="BZ3164">
        <v>114</v>
      </c>
      <c r="CA3164">
        <v>104</v>
      </c>
      <c r="CB3164">
        <v>103</v>
      </c>
      <c r="CC3164">
        <v>102</v>
      </c>
      <c r="CD3164">
        <v>105</v>
      </c>
      <c r="CE3164">
        <v>107</v>
      </c>
      <c r="CF3164">
        <v>109</v>
      </c>
      <c r="CG3164">
        <v>108</v>
      </c>
      <c r="CH3164">
        <v>106</v>
      </c>
      <c r="CI3164">
        <v>105</v>
      </c>
      <c r="CJ3164">
        <v>105</v>
      </c>
      <c r="CK3164">
        <v>108</v>
      </c>
      <c r="CL3164">
        <v>107</v>
      </c>
      <c r="CM3164">
        <v>108</v>
      </c>
      <c r="CN3164">
        <v>110</v>
      </c>
      <c r="CO3164">
        <v>111</v>
      </c>
      <c r="CP3164">
        <v>108</v>
      </c>
      <c r="CQ3164">
        <v>107</v>
      </c>
      <c r="CR3164">
        <v>108</v>
      </c>
      <c r="CS3164">
        <v>109</v>
      </c>
      <c r="CT3164">
        <v>107</v>
      </c>
      <c r="CU3164">
        <v>107</v>
      </c>
      <c r="CV3164">
        <v>105</v>
      </c>
      <c r="CW3164">
        <v>105</v>
      </c>
      <c r="CX3164" t="s">
        <v>5</v>
      </c>
      <c r="CY3164" t="s">
        <v>152</v>
      </c>
    </row>
    <row r="3165" spans="1:103" x14ac:dyDescent="0.25">
      <c r="A3165" t="s">
        <v>183</v>
      </c>
      <c r="B3165">
        <v>35.053100000000001</v>
      </c>
      <c r="C3165">
        <v>-116.07940000000001</v>
      </c>
      <c r="D3165">
        <v>950</v>
      </c>
      <c r="E3165" t="s">
        <v>1</v>
      </c>
      <c r="F3165">
        <v>171.9</v>
      </c>
      <c r="G3165">
        <v>1997</v>
      </c>
      <c r="H3165">
        <v>8</v>
      </c>
      <c r="I3165" t="s">
        <v>260</v>
      </c>
      <c r="J3165">
        <v>103</v>
      </c>
      <c r="K3165">
        <v>103</v>
      </c>
      <c r="L3165">
        <v>105</v>
      </c>
      <c r="M3165">
        <v>100</v>
      </c>
      <c r="N3165">
        <v>88</v>
      </c>
      <c r="O3165">
        <v>94</v>
      </c>
      <c r="P3165">
        <v>100</v>
      </c>
      <c r="Q3165">
        <v>98</v>
      </c>
      <c r="R3165">
        <v>100</v>
      </c>
      <c r="S3165">
        <v>102</v>
      </c>
      <c r="T3165">
        <v>101</v>
      </c>
      <c r="U3165">
        <v>97</v>
      </c>
      <c r="V3165">
        <v>85</v>
      </c>
      <c r="W3165">
        <v>88</v>
      </c>
      <c r="X3165">
        <v>92</v>
      </c>
      <c r="Y3165">
        <v>105</v>
      </c>
      <c r="Z3165">
        <v>110</v>
      </c>
      <c r="AA3165">
        <v>112</v>
      </c>
      <c r="AB3165">
        <v>111</v>
      </c>
      <c r="AC3165">
        <v>110</v>
      </c>
      <c r="AD3165">
        <v>111</v>
      </c>
      <c r="AE3165">
        <v>104</v>
      </c>
      <c r="AF3165">
        <v>103</v>
      </c>
      <c r="AG3165">
        <v>105</v>
      </c>
      <c r="AH3165">
        <v>109</v>
      </c>
      <c r="AI3165">
        <v>106</v>
      </c>
      <c r="AJ3165">
        <v>107</v>
      </c>
      <c r="AK3165">
        <v>101</v>
      </c>
      <c r="AL3165">
        <v>102</v>
      </c>
      <c r="AM3165">
        <v>94</v>
      </c>
      <c r="AN3165" s="5">
        <v>102</v>
      </c>
      <c r="AO3165" s="5">
        <v>109</v>
      </c>
      <c r="AP3165" s="5">
        <v>112</v>
      </c>
      <c r="AQ3165" s="5">
        <v>115</v>
      </c>
      <c r="AR3165" s="5">
        <v>114</v>
      </c>
      <c r="AS3165" s="5">
        <v>111</v>
      </c>
      <c r="AT3165" s="5">
        <v>110</v>
      </c>
      <c r="AU3165" s="5">
        <v>110</v>
      </c>
      <c r="AV3165" s="5">
        <v>109</v>
      </c>
      <c r="AW3165" s="5">
        <v>110</v>
      </c>
      <c r="AX3165" s="5">
        <v>104</v>
      </c>
      <c r="AY3165" s="5">
        <v>103</v>
      </c>
      <c r="AZ3165" s="5">
        <v>109</v>
      </c>
      <c r="BA3165" s="5">
        <v>113</v>
      </c>
      <c r="BB3165" s="5">
        <v>113</v>
      </c>
      <c r="BC3165" s="5">
        <v>116</v>
      </c>
      <c r="BD3165" s="5">
        <v>114</v>
      </c>
      <c r="BE3165" s="5">
        <v>108</v>
      </c>
      <c r="BF3165" s="5">
        <v>108</v>
      </c>
      <c r="BG3165" s="5">
        <v>109</v>
      </c>
      <c r="BH3165" s="5">
        <v>101</v>
      </c>
      <c r="BI3165" s="5">
        <v>84</v>
      </c>
      <c r="BJ3165" s="5">
        <v>99</v>
      </c>
      <c r="BK3165" s="5">
        <v>106</v>
      </c>
      <c r="BL3165" s="5">
        <v>112</v>
      </c>
      <c r="BM3165" s="5">
        <v>109</v>
      </c>
      <c r="BN3165" s="5">
        <v>106</v>
      </c>
      <c r="BO3165" s="5">
        <v>102</v>
      </c>
      <c r="BP3165" s="5">
        <v>104</v>
      </c>
      <c r="BQ3165" s="5">
        <v>106</v>
      </c>
      <c r="BR3165" s="5">
        <v>109</v>
      </c>
      <c r="BS3165">
        <v>111</v>
      </c>
      <c r="BT3165">
        <v>113</v>
      </c>
      <c r="BU3165">
        <v>110</v>
      </c>
      <c r="BV3165">
        <v>114</v>
      </c>
      <c r="BW3165">
        <v>116</v>
      </c>
      <c r="BX3165">
        <v>117</v>
      </c>
      <c r="BY3165">
        <v>120</v>
      </c>
      <c r="BZ3165">
        <v>114</v>
      </c>
      <c r="CA3165">
        <v>101</v>
      </c>
      <c r="CB3165">
        <v>102</v>
      </c>
      <c r="CC3165">
        <v>107</v>
      </c>
      <c r="CD3165">
        <v>105</v>
      </c>
      <c r="CE3165">
        <v>108</v>
      </c>
      <c r="CF3165">
        <v>110</v>
      </c>
      <c r="CG3165">
        <v>110</v>
      </c>
      <c r="CH3165">
        <v>104</v>
      </c>
      <c r="CI3165">
        <v>106</v>
      </c>
      <c r="CJ3165">
        <v>108</v>
      </c>
      <c r="CK3165">
        <v>109</v>
      </c>
      <c r="CL3165">
        <v>109</v>
      </c>
      <c r="CM3165">
        <v>108</v>
      </c>
      <c r="CN3165">
        <v>111</v>
      </c>
      <c r="CO3165">
        <v>113</v>
      </c>
      <c r="CP3165">
        <v>109</v>
      </c>
      <c r="CQ3165">
        <v>107</v>
      </c>
      <c r="CR3165">
        <v>110</v>
      </c>
      <c r="CS3165">
        <v>112</v>
      </c>
      <c r="CT3165">
        <v>110</v>
      </c>
      <c r="CU3165">
        <v>107</v>
      </c>
      <c r="CV3165">
        <v>109</v>
      </c>
      <c r="CW3165">
        <v>106</v>
      </c>
      <c r="CX3165" t="s">
        <v>5</v>
      </c>
      <c r="CY3165" t="s">
        <v>184</v>
      </c>
    </row>
    <row r="3166" spans="1:103" x14ac:dyDescent="0.25">
      <c r="A3166" t="s">
        <v>140</v>
      </c>
      <c r="B3166">
        <v>35.868600000000001</v>
      </c>
      <c r="C3166">
        <v>-114.6611</v>
      </c>
      <c r="D3166">
        <v>740</v>
      </c>
      <c r="E3166" t="s">
        <v>1</v>
      </c>
      <c r="F3166">
        <v>208.6</v>
      </c>
      <c r="G3166">
        <v>1997</v>
      </c>
      <c r="H3166">
        <v>8</v>
      </c>
      <c r="I3166" t="s">
        <v>260</v>
      </c>
      <c r="J3166">
        <v>113</v>
      </c>
      <c r="K3166">
        <v>111</v>
      </c>
      <c r="L3166">
        <v>109</v>
      </c>
      <c r="M3166">
        <v>108</v>
      </c>
      <c r="N3166">
        <v>105</v>
      </c>
      <c r="O3166">
        <v>96</v>
      </c>
      <c r="P3166">
        <v>102</v>
      </c>
      <c r="Q3166">
        <v>100</v>
      </c>
      <c r="R3166">
        <v>100</v>
      </c>
      <c r="S3166">
        <v>103</v>
      </c>
      <c r="T3166">
        <v>104</v>
      </c>
      <c r="U3166">
        <v>104</v>
      </c>
      <c r="V3166">
        <v>103</v>
      </c>
      <c r="W3166">
        <v>85</v>
      </c>
      <c r="X3166">
        <v>84</v>
      </c>
      <c r="Y3166">
        <v>90</v>
      </c>
      <c r="Z3166">
        <v>104</v>
      </c>
      <c r="AA3166">
        <v>111</v>
      </c>
      <c r="AB3166">
        <v>115</v>
      </c>
      <c r="AC3166">
        <v>113</v>
      </c>
      <c r="AD3166">
        <v>112</v>
      </c>
      <c r="AE3166">
        <v>111</v>
      </c>
      <c r="AF3166">
        <v>109</v>
      </c>
      <c r="AG3166">
        <v>109</v>
      </c>
      <c r="AI3166">
        <v>113</v>
      </c>
      <c r="AJ3166">
        <v>109</v>
      </c>
      <c r="AK3166">
        <v>109</v>
      </c>
      <c r="AL3166">
        <v>107</v>
      </c>
      <c r="AM3166">
        <v>107</v>
      </c>
      <c r="AN3166" s="5">
        <v>106</v>
      </c>
      <c r="AO3166" s="5">
        <v>112</v>
      </c>
      <c r="AP3166" s="5">
        <v>112</v>
      </c>
      <c r="AQ3166" s="5">
        <v>111</v>
      </c>
      <c r="AR3166" s="5">
        <v>116</v>
      </c>
      <c r="AS3166" s="5">
        <v>117</v>
      </c>
      <c r="AT3166" s="5">
        <v>115</v>
      </c>
      <c r="AU3166" s="5">
        <v>112</v>
      </c>
      <c r="AV3166" s="5">
        <v>113</v>
      </c>
      <c r="AW3166" s="5">
        <v>111</v>
      </c>
      <c r="AX3166" s="5">
        <v>110</v>
      </c>
      <c r="AY3166" s="5">
        <v>107</v>
      </c>
      <c r="AZ3166" s="5">
        <v>106</v>
      </c>
      <c r="BA3166" s="5">
        <v>111</v>
      </c>
      <c r="BB3166" s="5">
        <v>116</v>
      </c>
      <c r="BC3166" s="5">
        <v>119</v>
      </c>
      <c r="BD3166" s="5">
        <v>119</v>
      </c>
      <c r="BE3166" s="5">
        <v>115</v>
      </c>
      <c r="BF3166" s="5">
        <v>112</v>
      </c>
      <c r="BG3166" s="5">
        <v>112</v>
      </c>
      <c r="BH3166" s="5">
        <v>113</v>
      </c>
      <c r="BI3166" s="5">
        <v>97</v>
      </c>
      <c r="BJ3166" s="5">
        <v>97</v>
      </c>
      <c r="BK3166" s="5">
        <v>105</v>
      </c>
      <c r="BL3166" s="5">
        <v>110</v>
      </c>
      <c r="BM3166" s="5">
        <v>113</v>
      </c>
      <c r="BN3166" s="5">
        <v>114</v>
      </c>
      <c r="BO3166" s="5">
        <v>106</v>
      </c>
      <c r="BP3166" s="5">
        <v>97</v>
      </c>
      <c r="BQ3166" s="5">
        <v>105</v>
      </c>
      <c r="BR3166" s="5">
        <v>109</v>
      </c>
      <c r="BS3166">
        <v>112</v>
      </c>
      <c r="BT3166">
        <v>115</v>
      </c>
      <c r="BU3166">
        <v>116</v>
      </c>
      <c r="BV3166">
        <v>101</v>
      </c>
      <c r="BW3166">
        <v>108</v>
      </c>
      <c r="BX3166">
        <v>115</v>
      </c>
      <c r="BY3166">
        <v>118</v>
      </c>
      <c r="BZ3166">
        <v>119</v>
      </c>
      <c r="CA3166">
        <v>113</v>
      </c>
      <c r="CB3166">
        <v>107</v>
      </c>
      <c r="CC3166">
        <v>105</v>
      </c>
      <c r="CD3166">
        <v>106</v>
      </c>
      <c r="CE3166">
        <v>109</v>
      </c>
      <c r="CF3166">
        <v>111</v>
      </c>
      <c r="CG3166">
        <v>113</v>
      </c>
      <c r="CH3166">
        <v>111</v>
      </c>
      <c r="CI3166">
        <v>111</v>
      </c>
      <c r="CJ3166">
        <v>106</v>
      </c>
      <c r="CK3166">
        <v>110</v>
      </c>
      <c r="CL3166">
        <v>111</v>
      </c>
      <c r="CM3166">
        <v>114</v>
      </c>
      <c r="CN3166">
        <v>112</v>
      </c>
      <c r="CO3166">
        <v>115</v>
      </c>
      <c r="CP3166">
        <v>115</v>
      </c>
      <c r="CQ3166">
        <v>114</v>
      </c>
      <c r="CR3166">
        <v>114</v>
      </c>
      <c r="CS3166">
        <v>114</v>
      </c>
      <c r="CT3166">
        <v>112</v>
      </c>
      <c r="CU3166">
        <v>110</v>
      </c>
      <c r="CV3166">
        <v>108</v>
      </c>
      <c r="CW3166">
        <v>110</v>
      </c>
      <c r="CX3166" t="s">
        <v>122</v>
      </c>
      <c r="CY3166" t="s">
        <v>141</v>
      </c>
    </row>
    <row r="3167" spans="1:103" x14ac:dyDescent="0.25">
      <c r="A3167" t="s">
        <v>117</v>
      </c>
      <c r="B3167">
        <v>36.462499999999999</v>
      </c>
      <c r="C3167">
        <v>-116.8672</v>
      </c>
      <c r="D3167">
        <v>-194</v>
      </c>
      <c r="E3167" t="s">
        <v>1</v>
      </c>
      <c r="F3167">
        <v>0</v>
      </c>
      <c r="G3167">
        <v>1997</v>
      </c>
      <c r="H3167">
        <v>8</v>
      </c>
      <c r="I3167" t="s">
        <v>260</v>
      </c>
      <c r="J3167">
        <v>110</v>
      </c>
      <c r="K3167">
        <v>111</v>
      </c>
      <c r="L3167">
        <v>111</v>
      </c>
      <c r="M3167">
        <v>105</v>
      </c>
      <c r="N3167">
        <v>101</v>
      </c>
      <c r="O3167">
        <v>106</v>
      </c>
      <c r="P3167">
        <v>106</v>
      </c>
      <c r="Q3167">
        <v>107</v>
      </c>
      <c r="R3167">
        <v>108</v>
      </c>
      <c r="S3167">
        <v>108</v>
      </c>
      <c r="T3167">
        <v>109</v>
      </c>
      <c r="U3167">
        <v>109</v>
      </c>
      <c r="V3167">
        <v>79</v>
      </c>
      <c r="W3167">
        <v>86</v>
      </c>
      <c r="X3167">
        <v>99</v>
      </c>
      <c r="Y3167">
        <v>111</v>
      </c>
      <c r="Z3167">
        <v>116</v>
      </c>
      <c r="AA3167">
        <v>120</v>
      </c>
      <c r="AB3167">
        <v>120</v>
      </c>
      <c r="AC3167">
        <v>117</v>
      </c>
      <c r="AD3167">
        <v>115</v>
      </c>
      <c r="AE3167">
        <v>112</v>
      </c>
      <c r="AF3167">
        <v>110</v>
      </c>
      <c r="AG3167">
        <v>114</v>
      </c>
      <c r="AH3167">
        <v>117</v>
      </c>
      <c r="AI3167">
        <v>117</v>
      </c>
      <c r="AJ3167">
        <v>114</v>
      </c>
      <c r="AK3167">
        <v>111</v>
      </c>
      <c r="AL3167">
        <v>108</v>
      </c>
      <c r="AM3167">
        <v>102</v>
      </c>
      <c r="AN3167" s="5">
        <v>105</v>
      </c>
      <c r="AO3167" s="5">
        <v>113</v>
      </c>
      <c r="AP3167" s="5">
        <v>116</v>
      </c>
      <c r="AQ3167" s="5">
        <v>120</v>
      </c>
      <c r="AR3167" s="5">
        <v>121</v>
      </c>
      <c r="AS3167" s="5">
        <v>120</v>
      </c>
      <c r="AT3167" s="5">
        <v>118</v>
      </c>
      <c r="AU3167" s="5">
        <v>119</v>
      </c>
      <c r="AV3167" s="5">
        <v>118</v>
      </c>
      <c r="AW3167" s="5">
        <v>115</v>
      </c>
      <c r="AX3167" s="5">
        <v>110</v>
      </c>
      <c r="AY3167" s="5">
        <v>111</v>
      </c>
      <c r="AZ3167" s="5">
        <v>116</v>
      </c>
      <c r="BA3167" s="5">
        <v>119</v>
      </c>
      <c r="BB3167" s="5">
        <v>121</v>
      </c>
      <c r="BC3167" s="5">
        <v>120</v>
      </c>
      <c r="BD3167" s="5">
        <v>120</v>
      </c>
      <c r="BE3167" s="5">
        <v>112</v>
      </c>
      <c r="BF3167" s="5">
        <v>115</v>
      </c>
      <c r="BG3167" s="5">
        <v>119</v>
      </c>
      <c r="BH3167" s="5">
        <v>112</v>
      </c>
      <c r="BI3167" s="5">
        <v>91</v>
      </c>
      <c r="BJ3167" s="5">
        <v>109</v>
      </c>
      <c r="BK3167" s="5">
        <v>112</v>
      </c>
      <c r="BL3167" s="5">
        <v>116</v>
      </c>
      <c r="BM3167" s="5">
        <v>117</v>
      </c>
      <c r="BN3167" s="5">
        <v>115</v>
      </c>
      <c r="BO3167" s="5">
        <v>101</v>
      </c>
      <c r="BP3167" s="5">
        <v>112</v>
      </c>
      <c r="BQ3167" s="5">
        <v>113</v>
      </c>
      <c r="BR3167" s="5">
        <v>115</v>
      </c>
      <c r="BS3167">
        <v>119</v>
      </c>
      <c r="BT3167">
        <v>120</v>
      </c>
      <c r="BU3167">
        <v>123</v>
      </c>
      <c r="BV3167">
        <v>118</v>
      </c>
      <c r="BW3167">
        <v>123</v>
      </c>
      <c r="BX3167">
        <v>125</v>
      </c>
      <c r="BY3167">
        <v>125</v>
      </c>
      <c r="BZ3167">
        <v>121</v>
      </c>
      <c r="CA3167">
        <v>115</v>
      </c>
      <c r="CB3167">
        <v>112</v>
      </c>
      <c r="CC3167">
        <v>110</v>
      </c>
      <c r="CD3167">
        <v>113</v>
      </c>
      <c r="CE3167">
        <v>115</v>
      </c>
      <c r="CF3167">
        <v>116</v>
      </c>
      <c r="CG3167">
        <v>116</v>
      </c>
      <c r="CH3167">
        <v>117</v>
      </c>
      <c r="CI3167">
        <v>112</v>
      </c>
      <c r="CJ3167">
        <v>113</v>
      </c>
      <c r="CK3167">
        <v>117</v>
      </c>
      <c r="CL3167">
        <v>116</v>
      </c>
      <c r="CM3167">
        <v>116</v>
      </c>
      <c r="CN3167">
        <v>120</v>
      </c>
      <c r="CO3167">
        <v>120</v>
      </c>
      <c r="CP3167">
        <v>117</v>
      </c>
      <c r="CQ3167">
        <v>116</v>
      </c>
      <c r="CR3167">
        <v>117</v>
      </c>
      <c r="CS3167">
        <v>117</v>
      </c>
      <c r="CT3167">
        <v>115</v>
      </c>
      <c r="CU3167">
        <v>112</v>
      </c>
      <c r="CV3167">
        <v>114</v>
      </c>
      <c r="CW3167">
        <v>114</v>
      </c>
      <c r="CX3167" t="s">
        <v>5</v>
      </c>
      <c r="CY3167" t="s">
        <v>118</v>
      </c>
    </row>
    <row r="3168" spans="1:103" x14ac:dyDescent="0.25">
      <c r="BS3168" cm="1">
        <f t="array" ref="BS3168">SUMPRODUCT(--(MOD(AN3167:BR3167,5)=0))</f>
        <v>10</v>
      </c>
      <c r="BT3168">
        <f>AVERAGE(AN3167:BR3167)</f>
        <v>114.2258064516129</v>
      </c>
    </row>
    <row r="3169" spans="1:103" x14ac:dyDescent="0.25">
      <c r="D3169" s="5">
        <f>AVERAGE(D3112:D3166)</f>
        <v>3379.3636363636365</v>
      </c>
      <c r="AN3169" s="5">
        <f>AVERAGE(AN3112:AN3166)</f>
        <v>89.381818181818176</v>
      </c>
      <c r="AO3169" s="5">
        <f t="shared" ref="AO3169:BR3169" si="3912">AVERAGE(AO3112:AO3166)</f>
        <v>95.163636363636357</v>
      </c>
      <c r="AP3169" s="5">
        <f t="shared" si="3912"/>
        <v>97.6</v>
      </c>
      <c r="AQ3169" s="5">
        <f t="shared" si="3912"/>
        <v>101.71818181818182</v>
      </c>
      <c r="AR3169" s="5">
        <f t="shared" si="3912"/>
        <v>102.36363636363636</v>
      </c>
      <c r="AS3169" s="5">
        <f t="shared" si="3912"/>
        <v>101.49090909090908</v>
      </c>
      <c r="AT3169" s="5">
        <f t="shared" si="3912"/>
        <v>100.54545454545455</v>
      </c>
      <c r="AU3169" s="5">
        <f t="shared" si="3912"/>
        <v>100.25454545454545</v>
      </c>
      <c r="AV3169" s="5">
        <f t="shared" si="3912"/>
        <v>99.463636363636368</v>
      </c>
      <c r="AW3169" s="5">
        <f t="shared" si="3912"/>
        <v>96.854545454545459</v>
      </c>
      <c r="AX3169" s="5">
        <f t="shared" si="3912"/>
        <v>93.472727272727269</v>
      </c>
      <c r="AY3169" s="5">
        <f t="shared" si="3912"/>
        <v>93.875757575757561</v>
      </c>
      <c r="AZ3169" s="5">
        <f t="shared" si="3912"/>
        <v>97.263636363636365</v>
      </c>
      <c r="BA3169" s="5">
        <f t="shared" si="3912"/>
        <v>100.07272727272728</v>
      </c>
      <c r="BB3169" s="5">
        <f t="shared" si="3912"/>
        <v>102.2787878787879</v>
      </c>
      <c r="BC3169" s="5">
        <f t="shared" si="3912"/>
        <v>103.22626262626262</v>
      </c>
      <c r="BD3169" s="5">
        <f t="shared" si="3912"/>
        <v>101.18181818181819</v>
      </c>
      <c r="BE3169" s="5">
        <f t="shared" si="3912"/>
        <v>97.9</v>
      </c>
      <c r="BF3169" s="5">
        <f t="shared" si="3912"/>
        <v>97.836363636363643</v>
      </c>
      <c r="BG3169" s="5">
        <f t="shared" si="3912"/>
        <v>98.927272727272722</v>
      </c>
      <c r="BH3169" s="5">
        <f t="shared" si="3912"/>
        <v>94.872727272727275</v>
      </c>
      <c r="BI3169" s="5">
        <f t="shared" si="3912"/>
        <v>81.981818181818184</v>
      </c>
      <c r="BJ3169" s="5">
        <f t="shared" si="3912"/>
        <v>88.345454545454544</v>
      </c>
      <c r="BK3169" s="5">
        <f t="shared" si="3912"/>
        <v>93.25454545454545</v>
      </c>
      <c r="BL3169" s="5">
        <f t="shared" si="3912"/>
        <v>96.836363636363643</v>
      </c>
      <c r="BM3169" s="5">
        <f t="shared" si="3912"/>
        <v>98.181818181818187</v>
      </c>
      <c r="BN3169" s="5">
        <f t="shared" si="3912"/>
        <v>94.927272727272722</v>
      </c>
      <c r="BO3169" s="5">
        <f t="shared" si="3912"/>
        <v>90.672727272727272</v>
      </c>
      <c r="BP3169" s="5">
        <f t="shared" si="3912"/>
        <v>93.454545454545453</v>
      </c>
      <c r="BQ3169" s="5">
        <f t="shared" si="3912"/>
        <v>93.936363636363637</v>
      </c>
      <c r="BR3169" s="5">
        <f t="shared" si="3912"/>
        <v>94.672727272727272</v>
      </c>
    </row>
    <row r="3170" spans="1:103" x14ac:dyDescent="0.25">
      <c r="AI3170" s="13">
        <f>-AM3170/(AVERAGE(D3112:D3166)-D3167)</f>
        <v>-4.9559514648635245E-3</v>
      </c>
      <c r="AJ3170" t="s">
        <v>263</v>
      </c>
      <c r="AK3170">
        <f>AVERAGE(AN3167:BR3167)</f>
        <v>114.2258064516129</v>
      </c>
      <c r="AL3170">
        <f>AVERAGE(AN3169:BR3169)</f>
        <v>96.516389703486482</v>
      </c>
      <c r="AM3170">
        <f>AK3170-AL3170</f>
        <v>17.709416748126415</v>
      </c>
      <c r="AN3170" s="5">
        <f>AN3169+$AM3170</f>
        <v>107.09123492994459</v>
      </c>
      <c r="AO3170" s="5">
        <f t="shared" ref="AO3170:BR3170" si="3913">AO3169+$AM3170</f>
        <v>112.87305311176277</v>
      </c>
      <c r="AP3170" s="5">
        <f t="shared" si="3913"/>
        <v>115.30941674812641</v>
      </c>
      <c r="AQ3170" s="5">
        <f t="shared" si="3913"/>
        <v>119.42759856630823</v>
      </c>
      <c r="AR3170" s="5">
        <f t="shared" si="3913"/>
        <v>120.07305311176277</v>
      </c>
      <c r="AS3170" s="5">
        <f t="shared" si="3913"/>
        <v>119.2003258390355</v>
      </c>
      <c r="AT3170" s="5">
        <f t="shared" si="3913"/>
        <v>118.25487129358096</v>
      </c>
      <c r="AU3170" s="5">
        <f t="shared" si="3913"/>
        <v>117.96396220267187</v>
      </c>
      <c r="AV3170" s="5">
        <f t="shared" si="3913"/>
        <v>117.17305311176278</v>
      </c>
      <c r="AW3170" s="5">
        <f t="shared" si="3913"/>
        <v>114.56396220267187</v>
      </c>
      <c r="AX3170" s="5">
        <f t="shared" si="3913"/>
        <v>111.18214402085368</v>
      </c>
      <c r="AY3170" s="5">
        <f t="shared" si="3913"/>
        <v>111.58517432388398</v>
      </c>
      <c r="AZ3170" s="5">
        <f t="shared" si="3913"/>
        <v>114.97305311176278</v>
      </c>
      <c r="BA3170" s="5">
        <f t="shared" si="3913"/>
        <v>117.78214402085369</v>
      </c>
      <c r="BB3170" s="5">
        <f t="shared" si="3913"/>
        <v>119.98820462691431</v>
      </c>
      <c r="BC3170" s="5">
        <f t="shared" si="3913"/>
        <v>120.93567937438904</v>
      </c>
      <c r="BD3170" s="5">
        <f t="shared" si="3913"/>
        <v>118.8912349299446</v>
      </c>
      <c r="BE3170" s="5">
        <f t="shared" si="3913"/>
        <v>115.60941674812642</v>
      </c>
      <c r="BF3170" s="5">
        <f t="shared" si="3913"/>
        <v>115.54578038449006</v>
      </c>
      <c r="BG3170" s="5">
        <f t="shared" si="3913"/>
        <v>116.63668947539914</v>
      </c>
      <c r="BH3170" s="5">
        <f t="shared" si="3913"/>
        <v>112.58214402085369</v>
      </c>
      <c r="BI3170" s="5">
        <f t="shared" si="3913"/>
        <v>99.691234929944599</v>
      </c>
      <c r="BJ3170" s="5">
        <f t="shared" si="3913"/>
        <v>106.05487129358096</v>
      </c>
      <c r="BK3170" s="5">
        <f t="shared" si="3913"/>
        <v>110.96396220267187</v>
      </c>
      <c r="BL3170" s="5">
        <f t="shared" si="3913"/>
        <v>114.54578038449006</v>
      </c>
      <c r="BM3170" s="5">
        <f t="shared" si="3913"/>
        <v>115.8912349299446</v>
      </c>
      <c r="BN3170" s="5">
        <f t="shared" si="3913"/>
        <v>112.63668947539914</v>
      </c>
      <c r="BO3170" s="5">
        <f t="shared" si="3913"/>
        <v>108.38214402085369</v>
      </c>
      <c r="BP3170" s="5">
        <f t="shared" si="3913"/>
        <v>111.16396220267187</v>
      </c>
      <c r="BQ3170" s="5">
        <f t="shared" si="3913"/>
        <v>111.64578038449005</v>
      </c>
      <c r="BR3170" s="5">
        <f t="shared" si="3913"/>
        <v>112.38214402085369</v>
      </c>
    </row>
    <row r="3171" spans="1:103" x14ac:dyDescent="0.25">
      <c r="AI3171" s="11"/>
      <c r="AN3171" s="5">
        <f>AN3167-AN3170</f>
        <v>-2.0912349299445907</v>
      </c>
      <c r="AO3171" s="5">
        <f t="shared" ref="AO3171:BR3171" si="3914">AO3167-AO3170</f>
        <v>0.12694688823722799</v>
      </c>
      <c r="AP3171" s="5">
        <f t="shared" si="3914"/>
        <v>0.6905832518735906</v>
      </c>
      <c r="AQ3171" s="5">
        <f t="shared" si="3914"/>
        <v>0.57240143369176621</v>
      </c>
      <c r="AR3171" s="5">
        <f t="shared" si="3914"/>
        <v>0.92694688823722515</v>
      </c>
      <c r="AS3171" s="5">
        <f t="shared" si="3914"/>
        <v>0.79967416096449995</v>
      </c>
      <c r="AT3171" s="5">
        <f t="shared" si="3914"/>
        <v>-0.25487129358096183</v>
      </c>
      <c r="AU3171" s="5">
        <f t="shared" si="3914"/>
        <v>1.0360377973281345</v>
      </c>
      <c r="AV3171" s="5">
        <f t="shared" si="3914"/>
        <v>0.82694688823721663</v>
      </c>
      <c r="AW3171" s="5">
        <f t="shared" si="3914"/>
        <v>0.43603779732812598</v>
      </c>
      <c r="AX3171" s="5">
        <f t="shared" si="3914"/>
        <v>-1.1821440208536842</v>
      </c>
      <c r="AY3171" s="5">
        <f t="shared" si="3914"/>
        <v>-0.58517432388397594</v>
      </c>
      <c r="AZ3171" s="5">
        <f t="shared" si="3914"/>
        <v>1.0269468882372195</v>
      </c>
      <c r="BA3171" s="5">
        <f t="shared" si="3914"/>
        <v>1.2178559791463073</v>
      </c>
      <c r="BB3171" s="5">
        <f t="shared" si="3914"/>
        <v>1.0117953730856897</v>
      </c>
      <c r="BC3171" s="5">
        <f t="shared" si="3914"/>
        <v>-0.93567937438903925</v>
      </c>
      <c r="BD3171" s="5">
        <f t="shared" si="3914"/>
        <v>1.1087650700553979</v>
      </c>
      <c r="BE3171" s="5">
        <f t="shared" si="3914"/>
        <v>-3.6094167481264208</v>
      </c>
      <c r="BF3171" s="5">
        <f t="shared" si="3914"/>
        <v>-0.54578038449005817</v>
      </c>
      <c r="BG3171" s="5">
        <f t="shared" si="3914"/>
        <v>2.3633105246008625</v>
      </c>
      <c r="BH3171" s="5">
        <f t="shared" si="3914"/>
        <v>-0.58214402085368988</v>
      </c>
      <c r="BI3171" s="5">
        <f t="shared" si="3914"/>
        <v>-8.6912349299445992</v>
      </c>
      <c r="BJ3171" s="5">
        <f t="shared" si="3914"/>
        <v>2.945128706419041</v>
      </c>
      <c r="BK3171" s="5">
        <f t="shared" si="3914"/>
        <v>1.0360377973281345</v>
      </c>
      <c r="BL3171" s="5">
        <f t="shared" si="3914"/>
        <v>1.4542196155099418</v>
      </c>
      <c r="BM3171" s="5">
        <f t="shared" si="3914"/>
        <v>1.1087650700553979</v>
      </c>
      <c r="BN3171" s="5">
        <f t="shared" si="3914"/>
        <v>2.3633105246008625</v>
      </c>
      <c r="BO3171" s="5">
        <f t="shared" si="3914"/>
        <v>-7.382144020853687</v>
      </c>
      <c r="BP3171" s="5">
        <f t="shared" si="3914"/>
        <v>0.83603779732813166</v>
      </c>
      <c r="BQ3171" s="5">
        <f t="shared" si="3914"/>
        <v>1.3542196155099475</v>
      </c>
      <c r="BR3171" s="5">
        <f t="shared" si="3914"/>
        <v>2.617855979146313</v>
      </c>
      <c r="BS3171" s="15">
        <f>STDEV(AN3171:BR3171)</f>
        <v>2.5394045920010031</v>
      </c>
      <c r="BT3171" t="s">
        <v>264</v>
      </c>
    </row>
    <row r="3172" spans="1:103" x14ac:dyDescent="0.25">
      <c r="AI3172" s="11"/>
      <c r="AN3172" s="5">
        <f>ABS(AN3171)</f>
        <v>2.0912349299445907</v>
      </c>
      <c r="AO3172" s="5">
        <f t="shared" ref="AO3172" si="3915">ABS(AO3171)</f>
        <v>0.12694688823722799</v>
      </c>
      <c r="AP3172" s="5">
        <f t="shared" ref="AP3172" si="3916">ABS(AP3171)</f>
        <v>0.6905832518735906</v>
      </c>
      <c r="AQ3172" s="5">
        <f t="shared" ref="AQ3172" si="3917">ABS(AQ3171)</f>
        <v>0.57240143369176621</v>
      </c>
      <c r="AR3172" s="5">
        <f t="shared" ref="AR3172" si="3918">ABS(AR3171)</f>
        <v>0.92694688823722515</v>
      </c>
      <c r="AS3172" s="5">
        <f t="shared" ref="AS3172" si="3919">ABS(AS3171)</f>
        <v>0.79967416096449995</v>
      </c>
      <c r="AT3172" s="5">
        <f t="shared" ref="AT3172" si="3920">ABS(AT3171)</f>
        <v>0.25487129358096183</v>
      </c>
      <c r="AU3172" s="5">
        <f t="shared" ref="AU3172" si="3921">ABS(AU3171)</f>
        <v>1.0360377973281345</v>
      </c>
      <c r="AV3172" s="5">
        <f t="shared" ref="AV3172" si="3922">ABS(AV3171)</f>
        <v>0.82694688823721663</v>
      </c>
      <c r="AW3172" s="5">
        <f t="shared" ref="AW3172" si="3923">ABS(AW3171)</f>
        <v>0.43603779732812598</v>
      </c>
      <c r="AX3172" s="5">
        <f t="shared" ref="AX3172" si="3924">ABS(AX3171)</f>
        <v>1.1821440208536842</v>
      </c>
      <c r="AY3172" s="5">
        <f t="shared" ref="AY3172" si="3925">ABS(AY3171)</f>
        <v>0.58517432388397594</v>
      </c>
      <c r="AZ3172" s="5">
        <f t="shared" ref="AZ3172" si="3926">ABS(AZ3171)</f>
        <v>1.0269468882372195</v>
      </c>
      <c r="BA3172" s="5">
        <f t="shared" ref="BA3172" si="3927">ABS(BA3171)</f>
        <v>1.2178559791463073</v>
      </c>
      <c r="BB3172" s="5">
        <f t="shared" ref="BB3172" si="3928">ABS(BB3171)</f>
        <v>1.0117953730856897</v>
      </c>
      <c r="BC3172" s="5">
        <f t="shared" ref="BC3172" si="3929">ABS(BC3171)</f>
        <v>0.93567937438903925</v>
      </c>
      <c r="BD3172" s="5">
        <f t="shared" ref="BD3172" si="3930">ABS(BD3171)</f>
        <v>1.1087650700553979</v>
      </c>
      <c r="BE3172" s="5">
        <f t="shared" ref="BE3172" si="3931">ABS(BE3171)</f>
        <v>3.6094167481264208</v>
      </c>
      <c r="BF3172" s="5">
        <f t="shared" ref="BF3172" si="3932">ABS(BF3171)</f>
        <v>0.54578038449005817</v>
      </c>
      <c r="BG3172" s="5">
        <f t="shared" ref="BG3172" si="3933">ABS(BG3171)</f>
        <v>2.3633105246008625</v>
      </c>
      <c r="BH3172" s="5">
        <f t="shared" ref="BH3172" si="3934">ABS(BH3171)</f>
        <v>0.58214402085368988</v>
      </c>
      <c r="BI3172" s="5">
        <f t="shared" ref="BI3172" si="3935">ABS(BI3171)</f>
        <v>8.6912349299445992</v>
      </c>
      <c r="BJ3172" s="5">
        <f t="shared" ref="BJ3172" si="3936">ABS(BJ3171)</f>
        <v>2.945128706419041</v>
      </c>
      <c r="BK3172" s="5">
        <f t="shared" ref="BK3172" si="3937">ABS(BK3171)</f>
        <v>1.0360377973281345</v>
      </c>
      <c r="BL3172" s="5">
        <f t="shared" ref="BL3172" si="3938">ABS(BL3171)</f>
        <v>1.4542196155099418</v>
      </c>
      <c r="BM3172" s="5">
        <f t="shared" ref="BM3172" si="3939">ABS(BM3171)</f>
        <v>1.1087650700553979</v>
      </c>
      <c r="BN3172" s="5">
        <f t="shared" ref="BN3172" si="3940">ABS(BN3171)</f>
        <v>2.3633105246008625</v>
      </c>
      <c r="BO3172" s="5">
        <f t="shared" ref="BO3172" si="3941">ABS(BO3171)</f>
        <v>7.382144020853687</v>
      </c>
      <c r="BP3172" s="5">
        <f t="shared" ref="BP3172" si="3942">ABS(BP3171)</f>
        <v>0.83603779732813166</v>
      </c>
      <c r="BQ3172" s="5">
        <f t="shared" ref="BQ3172" si="3943">ABS(BQ3171)</f>
        <v>1.3542196155099475</v>
      </c>
      <c r="BR3172" s="5">
        <f t="shared" ref="BR3172" si="3944">ABS(BR3171)</f>
        <v>2.617855979146313</v>
      </c>
      <c r="BS3172" s="15">
        <f>AVERAGE(AN3172:BR3172)</f>
        <v>1.6683757449626369</v>
      </c>
      <c r="BT3172" t="s">
        <v>268</v>
      </c>
    </row>
    <row r="3174" spans="1:103" x14ac:dyDescent="0.25">
      <c r="A3174" t="s">
        <v>224</v>
      </c>
      <c r="B3174">
        <v>36.0306</v>
      </c>
      <c r="C3174">
        <v>-115.5167</v>
      </c>
      <c r="D3174">
        <v>5600</v>
      </c>
      <c r="E3174" t="s">
        <v>1</v>
      </c>
      <c r="F3174">
        <v>130.19999999999999</v>
      </c>
      <c r="G3174">
        <v>1998</v>
      </c>
      <c r="H3174">
        <v>8</v>
      </c>
      <c r="I3174" t="s">
        <v>260</v>
      </c>
      <c r="J3174">
        <v>83</v>
      </c>
      <c r="K3174">
        <v>72</v>
      </c>
      <c r="L3174">
        <v>60</v>
      </c>
      <c r="M3174">
        <v>65</v>
      </c>
      <c r="N3174">
        <v>77</v>
      </c>
      <c r="O3174">
        <v>79</v>
      </c>
      <c r="P3174">
        <v>64</v>
      </c>
      <c r="Q3174">
        <v>69</v>
      </c>
      <c r="R3174">
        <v>70</v>
      </c>
      <c r="S3174">
        <v>69</v>
      </c>
      <c r="T3174">
        <v>65</v>
      </c>
      <c r="U3174">
        <v>63</v>
      </c>
      <c r="V3174">
        <v>69</v>
      </c>
      <c r="W3174">
        <v>78</v>
      </c>
      <c r="X3174">
        <v>81</v>
      </c>
      <c r="Y3174">
        <v>79</v>
      </c>
      <c r="Z3174">
        <v>74</v>
      </c>
      <c r="AA3174">
        <v>82</v>
      </c>
      <c r="AB3174">
        <v>81</v>
      </c>
      <c r="AC3174">
        <v>81</v>
      </c>
      <c r="AD3174">
        <v>79</v>
      </c>
      <c r="AE3174">
        <v>76</v>
      </c>
      <c r="AF3174">
        <v>76</v>
      </c>
      <c r="AG3174">
        <v>80</v>
      </c>
      <c r="AH3174">
        <v>79</v>
      </c>
      <c r="AI3174">
        <v>87</v>
      </c>
      <c r="AJ3174">
        <v>90</v>
      </c>
      <c r="AK3174">
        <v>91</v>
      </c>
      <c r="AL3174">
        <v>91</v>
      </c>
      <c r="AM3174">
        <v>89</v>
      </c>
      <c r="AN3174" s="5">
        <v>93</v>
      </c>
      <c r="AO3174" s="5">
        <v>90</v>
      </c>
      <c r="AP3174" s="5">
        <v>88</v>
      </c>
      <c r="AQ3174" s="5">
        <v>88</v>
      </c>
      <c r="AR3174" s="5">
        <v>86</v>
      </c>
      <c r="AS3174" s="5">
        <v>88</v>
      </c>
      <c r="AT3174" s="5">
        <v>91</v>
      </c>
      <c r="AU3174" s="5">
        <v>89</v>
      </c>
      <c r="AV3174" s="5">
        <v>91</v>
      </c>
      <c r="AW3174" s="5">
        <v>90</v>
      </c>
      <c r="AX3174" s="5">
        <v>92</v>
      </c>
      <c r="AY3174" s="5">
        <v>95</v>
      </c>
      <c r="AZ3174" s="5">
        <v>90</v>
      </c>
      <c r="BA3174" s="5">
        <v>98</v>
      </c>
      <c r="BB3174" s="5">
        <v>100</v>
      </c>
      <c r="BC3174" s="5">
        <v>103</v>
      </c>
      <c r="BD3174" s="5">
        <v>102</v>
      </c>
      <c r="BE3174" s="5">
        <v>103</v>
      </c>
      <c r="BF3174" s="5">
        <v>95</v>
      </c>
      <c r="BG3174" s="5">
        <v>85</v>
      </c>
      <c r="BH3174" s="5">
        <v>87</v>
      </c>
      <c r="BI3174" s="5">
        <v>80</v>
      </c>
      <c r="BJ3174" s="5">
        <v>81</v>
      </c>
      <c r="BK3174" s="5">
        <v>84</v>
      </c>
      <c r="BL3174" s="5">
        <v>89</v>
      </c>
      <c r="BM3174" s="5">
        <v>94</v>
      </c>
      <c r="BN3174" s="5">
        <v>93</v>
      </c>
      <c r="BO3174" s="5">
        <v>93</v>
      </c>
      <c r="BP3174" s="5">
        <v>91</v>
      </c>
      <c r="BQ3174" s="5">
        <v>86</v>
      </c>
      <c r="BR3174" s="5">
        <v>83</v>
      </c>
      <c r="BS3174">
        <v>91</v>
      </c>
      <c r="BT3174">
        <v>93</v>
      </c>
      <c r="BU3174">
        <v>96</v>
      </c>
      <c r="BV3174">
        <v>97</v>
      </c>
      <c r="BW3174">
        <v>97</v>
      </c>
      <c r="BX3174">
        <v>98</v>
      </c>
      <c r="BY3174">
        <v>93</v>
      </c>
      <c r="BZ3174">
        <v>90</v>
      </c>
      <c r="CA3174">
        <v>87</v>
      </c>
      <c r="CB3174">
        <v>85</v>
      </c>
      <c r="CC3174">
        <v>91</v>
      </c>
      <c r="CD3174">
        <v>96</v>
      </c>
      <c r="CE3174">
        <v>95</v>
      </c>
      <c r="CF3174">
        <v>91</v>
      </c>
      <c r="CG3174">
        <v>86</v>
      </c>
      <c r="CH3174">
        <v>88</v>
      </c>
      <c r="CI3174">
        <v>84</v>
      </c>
      <c r="CJ3174">
        <v>79</v>
      </c>
      <c r="CK3174">
        <v>85</v>
      </c>
      <c r="CL3174">
        <v>88</v>
      </c>
      <c r="CM3174">
        <v>86</v>
      </c>
      <c r="CN3174">
        <v>91</v>
      </c>
      <c r="CO3174">
        <v>90</v>
      </c>
      <c r="CP3174">
        <v>88</v>
      </c>
      <c r="CQ3174">
        <v>88</v>
      </c>
      <c r="CR3174">
        <v>86</v>
      </c>
      <c r="CS3174">
        <v>93</v>
      </c>
      <c r="CT3174">
        <v>95</v>
      </c>
      <c r="CU3174">
        <v>94</v>
      </c>
      <c r="CV3174">
        <v>96</v>
      </c>
      <c r="CW3174">
        <v>83</v>
      </c>
      <c r="CX3174" t="s">
        <v>2</v>
      </c>
      <c r="CY3174" t="s">
        <v>225</v>
      </c>
    </row>
    <row r="3175" spans="1:103" x14ac:dyDescent="0.25">
      <c r="A3175" t="s">
        <v>211</v>
      </c>
      <c r="B3175">
        <v>37.8431</v>
      </c>
      <c r="C3175">
        <v>-118.4778</v>
      </c>
      <c r="D3175">
        <v>5450</v>
      </c>
      <c r="E3175" t="s">
        <v>1</v>
      </c>
      <c r="F3175">
        <v>209.4</v>
      </c>
      <c r="G3175">
        <v>1998</v>
      </c>
      <c r="H3175">
        <v>8</v>
      </c>
      <c r="I3175" t="s">
        <v>260</v>
      </c>
      <c r="J3175">
        <v>79</v>
      </c>
      <c r="K3175">
        <v>75</v>
      </c>
      <c r="L3175">
        <v>61</v>
      </c>
      <c r="M3175">
        <v>68</v>
      </c>
      <c r="N3175">
        <v>74</v>
      </c>
      <c r="O3175">
        <v>74</v>
      </c>
      <c r="P3175">
        <v>71</v>
      </c>
      <c r="Q3175">
        <v>68</v>
      </c>
      <c r="R3175">
        <v>67</v>
      </c>
      <c r="S3175">
        <v>62</v>
      </c>
      <c r="T3175">
        <v>68</v>
      </c>
      <c r="U3175">
        <v>61</v>
      </c>
      <c r="V3175">
        <v>71</v>
      </c>
      <c r="W3175">
        <v>79</v>
      </c>
      <c r="X3175">
        <v>86</v>
      </c>
      <c r="Y3175">
        <v>79</v>
      </c>
      <c r="Z3175">
        <v>78</v>
      </c>
      <c r="AA3175">
        <v>84</v>
      </c>
      <c r="AB3175">
        <v>87</v>
      </c>
      <c r="AC3175">
        <v>86</v>
      </c>
      <c r="AD3175">
        <v>85</v>
      </c>
      <c r="AE3175">
        <v>82</v>
      </c>
      <c r="AF3175">
        <v>81</v>
      </c>
      <c r="AG3175">
        <v>84</v>
      </c>
      <c r="AH3175">
        <v>82</v>
      </c>
      <c r="AI3175">
        <v>87</v>
      </c>
      <c r="AJ3175">
        <v>88</v>
      </c>
      <c r="AK3175">
        <v>92</v>
      </c>
      <c r="AL3175">
        <v>94</v>
      </c>
      <c r="AM3175">
        <v>93</v>
      </c>
      <c r="AN3175" s="5">
        <v>93</v>
      </c>
      <c r="AO3175" s="5">
        <v>91</v>
      </c>
      <c r="AP3175" s="5">
        <v>88</v>
      </c>
      <c r="AQ3175" s="5">
        <v>88</v>
      </c>
      <c r="AR3175" s="5">
        <v>89</v>
      </c>
      <c r="AS3175" s="5">
        <v>89</v>
      </c>
      <c r="AT3175" s="5">
        <v>93</v>
      </c>
      <c r="AU3175" s="5">
        <v>92</v>
      </c>
      <c r="AV3175" s="5">
        <v>92</v>
      </c>
      <c r="AW3175" s="5">
        <v>90</v>
      </c>
      <c r="AX3175" s="5">
        <v>94</v>
      </c>
      <c r="AY3175" s="5">
        <v>96</v>
      </c>
      <c r="AZ3175" s="5">
        <v>95</v>
      </c>
      <c r="BA3175" s="5">
        <v>98</v>
      </c>
      <c r="BB3175" s="5">
        <v>99</v>
      </c>
      <c r="BC3175" s="5">
        <v>101</v>
      </c>
      <c r="BD3175" s="5">
        <v>102</v>
      </c>
      <c r="BE3175" s="5">
        <v>103</v>
      </c>
      <c r="BF3175" s="5">
        <v>100</v>
      </c>
      <c r="BG3175" s="5">
        <v>97</v>
      </c>
      <c r="BH3175" s="5">
        <v>91</v>
      </c>
      <c r="BI3175" s="5">
        <v>82</v>
      </c>
      <c r="BJ3175" s="5">
        <v>85</v>
      </c>
      <c r="BK3175" s="5">
        <v>88</v>
      </c>
      <c r="BL3175" s="5">
        <v>90</v>
      </c>
      <c r="BM3175" s="5">
        <v>91</v>
      </c>
      <c r="BN3175" s="5">
        <v>94</v>
      </c>
      <c r="BO3175" s="5">
        <v>93</v>
      </c>
      <c r="BP3175" s="5">
        <v>94</v>
      </c>
      <c r="BQ3175" s="5">
        <v>85</v>
      </c>
      <c r="BR3175" s="5">
        <v>87</v>
      </c>
      <c r="BS3175">
        <v>92</v>
      </c>
      <c r="BT3175">
        <v>96</v>
      </c>
      <c r="BU3175">
        <v>97</v>
      </c>
      <c r="BV3175">
        <v>101</v>
      </c>
      <c r="BW3175">
        <v>101</v>
      </c>
      <c r="BX3175">
        <v>99</v>
      </c>
      <c r="BY3175">
        <v>95</v>
      </c>
      <c r="BZ3175">
        <v>94</v>
      </c>
      <c r="CA3175">
        <v>94</v>
      </c>
      <c r="CB3175">
        <v>96</v>
      </c>
      <c r="CC3175">
        <v>97</v>
      </c>
      <c r="CD3175">
        <v>99</v>
      </c>
      <c r="CE3175">
        <v>100</v>
      </c>
      <c r="CF3175">
        <v>96</v>
      </c>
      <c r="CG3175">
        <v>94</v>
      </c>
      <c r="CH3175">
        <v>93</v>
      </c>
      <c r="CI3175">
        <v>89</v>
      </c>
      <c r="CJ3175">
        <v>85</v>
      </c>
      <c r="CK3175">
        <v>83</v>
      </c>
      <c r="CL3175">
        <v>86</v>
      </c>
      <c r="CM3175">
        <v>90</v>
      </c>
      <c r="CN3175">
        <v>93</v>
      </c>
      <c r="CO3175">
        <v>95</v>
      </c>
      <c r="CP3175">
        <v>94</v>
      </c>
      <c r="CQ3175">
        <v>90</v>
      </c>
      <c r="CR3175">
        <v>90</v>
      </c>
      <c r="CS3175">
        <v>94</v>
      </c>
      <c r="CT3175">
        <v>99</v>
      </c>
      <c r="CU3175">
        <v>100</v>
      </c>
      <c r="CV3175">
        <v>98</v>
      </c>
      <c r="CW3175">
        <v>95</v>
      </c>
      <c r="CX3175" t="s">
        <v>5</v>
      </c>
      <c r="CY3175" t="s">
        <v>212</v>
      </c>
    </row>
    <row r="3176" spans="1:103" x14ac:dyDescent="0.25">
      <c r="A3176" t="s">
        <v>209</v>
      </c>
      <c r="B3176">
        <v>35.123100000000001</v>
      </c>
      <c r="C3176">
        <v>-115.4114</v>
      </c>
      <c r="D3176">
        <v>5413</v>
      </c>
      <c r="E3176" t="s">
        <v>1</v>
      </c>
      <c r="F3176">
        <v>198.4</v>
      </c>
      <c r="G3176">
        <v>1998</v>
      </c>
      <c r="H3176">
        <v>8</v>
      </c>
      <c r="I3176" t="s">
        <v>260</v>
      </c>
      <c r="J3176">
        <v>78</v>
      </c>
      <c r="K3176">
        <v>75</v>
      </c>
      <c r="L3176">
        <v>62</v>
      </c>
      <c r="M3176">
        <v>69</v>
      </c>
      <c r="N3176">
        <v>74</v>
      </c>
      <c r="O3176">
        <v>73</v>
      </c>
      <c r="P3176">
        <v>66</v>
      </c>
      <c r="Q3176">
        <v>68</v>
      </c>
      <c r="R3176">
        <v>69</v>
      </c>
      <c r="S3176">
        <v>68</v>
      </c>
      <c r="T3176">
        <v>67</v>
      </c>
      <c r="U3176">
        <v>63</v>
      </c>
      <c r="V3176">
        <v>72</v>
      </c>
      <c r="W3176">
        <v>80</v>
      </c>
      <c r="X3176">
        <v>84</v>
      </c>
      <c r="Y3176">
        <v>79</v>
      </c>
      <c r="Z3176">
        <v>76</v>
      </c>
      <c r="AA3176">
        <v>82</v>
      </c>
      <c r="AB3176">
        <v>86</v>
      </c>
      <c r="AC3176">
        <v>81</v>
      </c>
      <c r="AD3176">
        <v>81</v>
      </c>
      <c r="AE3176">
        <v>79</v>
      </c>
      <c r="AF3176">
        <v>79</v>
      </c>
      <c r="AG3176">
        <v>80</v>
      </c>
      <c r="AH3176">
        <v>81</v>
      </c>
      <c r="AI3176">
        <v>86</v>
      </c>
      <c r="AJ3176">
        <v>90</v>
      </c>
      <c r="AK3176">
        <v>92</v>
      </c>
      <c r="AL3176">
        <v>91</v>
      </c>
      <c r="AM3176">
        <v>90</v>
      </c>
      <c r="AN3176" s="5">
        <v>89</v>
      </c>
      <c r="AO3176" s="5">
        <v>87</v>
      </c>
      <c r="AP3176" s="5">
        <v>85</v>
      </c>
      <c r="AQ3176" s="5">
        <v>84</v>
      </c>
      <c r="AR3176" s="5">
        <v>82</v>
      </c>
      <c r="AS3176" s="5">
        <v>88</v>
      </c>
      <c r="AT3176" s="5">
        <v>91</v>
      </c>
      <c r="AU3176" s="5">
        <v>91</v>
      </c>
      <c r="AV3176" s="5">
        <v>88</v>
      </c>
      <c r="AW3176" s="5">
        <v>91</v>
      </c>
      <c r="AX3176" s="5">
        <v>95</v>
      </c>
      <c r="AY3176" s="5">
        <v>92</v>
      </c>
      <c r="AZ3176" s="5">
        <v>92</v>
      </c>
      <c r="BA3176" s="5">
        <v>94</v>
      </c>
      <c r="BB3176" s="5">
        <v>98</v>
      </c>
      <c r="BC3176" s="5">
        <v>99</v>
      </c>
      <c r="BD3176" s="5">
        <v>102</v>
      </c>
      <c r="BE3176" s="5">
        <v>96</v>
      </c>
      <c r="BF3176" s="5">
        <v>89</v>
      </c>
      <c r="BG3176" s="5">
        <v>88</v>
      </c>
      <c r="BH3176" s="5">
        <v>84</v>
      </c>
      <c r="BI3176" s="5">
        <v>77</v>
      </c>
      <c r="BJ3176" s="5">
        <v>75</v>
      </c>
      <c r="BK3176" s="5">
        <v>85</v>
      </c>
      <c r="BL3176" s="5">
        <v>91</v>
      </c>
      <c r="BM3176" s="5">
        <v>95</v>
      </c>
      <c r="BN3176" s="5">
        <v>93</v>
      </c>
      <c r="BO3176" s="5">
        <v>92</v>
      </c>
      <c r="BP3176" s="5">
        <v>89</v>
      </c>
      <c r="BQ3176" s="5">
        <v>88</v>
      </c>
      <c r="BR3176" s="5">
        <v>85</v>
      </c>
      <c r="BS3176">
        <v>88</v>
      </c>
      <c r="BT3176">
        <v>93</v>
      </c>
      <c r="BU3176">
        <v>94</v>
      </c>
      <c r="BV3176">
        <v>95</v>
      </c>
      <c r="BW3176">
        <v>97</v>
      </c>
      <c r="BX3176">
        <v>92</v>
      </c>
      <c r="BY3176">
        <v>91</v>
      </c>
      <c r="BZ3176">
        <v>88</v>
      </c>
      <c r="CA3176">
        <v>79</v>
      </c>
      <c r="CB3176">
        <v>83</v>
      </c>
      <c r="CC3176">
        <v>88</v>
      </c>
      <c r="CD3176">
        <v>86</v>
      </c>
      <c r="CE3176">
        <v>89</v>
      </c>
      <c r="CF3176">
        <v>89</v>
      </c>
      <c r="CG3176">
        <v>86</v>
      </c>
      <c r="CH3176">
        <v>88</v>
      </c>
      <c r="CI3176">
        <v>82</v>
      </c>
      <c r="CJ3176">
        <v>81</v>
      </c>
      <c r="CK3176">
        <v>81</v>
      </c>
      <c r="CL3176">
        <v>85</v>
      </c>
      <c r="CM3176">
        <v>89</v>
      </c>
      <c r="CN3176">
        <v>91</v>
      </c>
      <c r="CO3176">
        <v>91</v>
      </c>
      <c r="CP3176">
        <v>86</v>
      </c>
      <c r="CQ3176">
        <v>81</v>
      </c>
      <c r="CR3176">
        <v>86</v>
      </c>
      <c r="CS3176">
        <v>92</v>
      </c>
      <c r="CT3176">
        <v>94</v>
      </c>
      <c r="CU3176">
        <v>92</v>
      </c>
      <c r="CV3176">
        <v>92</v>
      </c>
      <c r="CW3176">
        <v>86</v>
      </c>
      <c r="CX3176" t="s">
        <v>5</v>
      </c>
      <c r="CY3176" t="s">
        <v>210</v>
      </c>
    </row>
    <row r="3177" spans="1:103" x14ac:dyDescent="0.25">
      <c r="A3177" t="s">
        <v>107</v>
      </c>
      <c r="B3177">
        <v>38.050600000000003</v>
      </c>
      <c r="C3177">
        <v>-117.09059999999999</v>
      </c>
      <c r="D3177">
        <v>5399</v>
      </c>
      <c r="E3177" t="s">
        <v>1</v>
      </c>
      <c r="F3177">
        <v>177.5</v>
      </c>
      <c r="G3177">
        <v>1998</v>
      </c>
      <c r="H3177">
        <v>8</v>
      </c>
      <c r="I3177" t="s">
        <v>260</v>
      </c>
      <c r="J3177">
        <v>80</v>
      </c>
      <c r="K3177">
        <v>75</v>
      </c>
      <c r="L3177">
        <v>57</v>
      </c>
      <c r="M3177">
        <v>69</v>
      </c>
      <c r="N3177">
        <v>70</v>
      </c>
      <c r="O3177">
        <v>76</v>
      </c>
      <c r="P3177">
        <v>68</v>
      </c>
      <c r="Q3177">
        <v>72</v>
      </c>
      <c r="R3177">
        <v>70</v>
      </c>
      <c r="S3177">
        <v>69</v>
      </c>
      <c r="T3177">
        <v>57</v>
      </c>
      <c r="U3177">
        <v>62</v>
      </c>
      <c r="V3177">
        <v>74</v>
      </c>
      <c r="W3177">
        <v>78</v>
      </c>
      <c r="X3177">
        <v>80</v>
      </c>
      <c r="Y3177">
        <v>73</v>
      </c>
      <c r="Z3177">
        <v>75</v>
      </c>
      <c r="AA3177">
        <v>81</v>
      </c>
      <c r="AB3177">
        <v>86</v>
      </c>
      <c r="AC3177">
        <v>82</v>
      </c>
      <c r="AD3177">
        <v>82</v>
      </c>
      <c r="AE3177">
        <v>80</v>
      </c>
      <c r="AF3177">
        <v>78</v>
      </c>
      <c r="AG3177">
        <v>82</v>
      </c>
      <c r="AH3177">
        <v>86</v>
      </c>
      <c r="AI3177">
        <v>88</v>
      </c>
      <c r="AJ3177">
        <v>87</v>
      </c>
      <c r="AK3177">
        <v>93</v>
      </c>
      <c r="AL3177">
        <v>92</v>
      </c>
      <c r="AM3177">
        <v>91</v>
      </c>
      <c r="AN3177" s="5">
        <v>92</v>
      </c>
      <c r="AO3177" s="5">
        <v>89</v>
      </c>
      <c r="AP3177" s="5">
        <v>86</v>
      </c>
      <c r="AQ3177" s="5">
        <v>85</v>
      </c>
      <c r="AR3177" s="5">
        <v>88</v>
      </c>
      <c r="AS3177" s="5">
        <v>89</v>
      </c>
      <c r="AT3177" s="5">
        <v>89</v>
      </c>
      <c r="AU3177" s="5">
        <v>91</v>
      </c>
      <c r="AV3177" s="5">
        <v>91</v>
      </c>
      <c r="AW3177" s="5">
        <v>90</v>
      </c>
      <c r="AX3177" s="5">
        <v>92</v>
      </c>
      <c r="AY3177" s="5">
        <v>94</v>
      </c>
      <c r="AZ3177" s="5">
        <v>94</v>
      </c>
      <c r="BA3177" s="5">
        <v>96</v>
      </c>
      <c r="BB3177" s="5">
        <v>96</v>
      </c>
      <c r="BC3177" s="5">
        <v>100</v>
      </c>
      <c r="BD3177" s="5">
        <v>102</v>
      </c>
      <c r="BE3177" s="5">
        <v>103</v>
      </c>
      <c r="BF3177" s="5">
        <v>101</v>
      </c>
      <c r="BG3177" s="5">
        <v>90</v>
      </c>
      <c r="BH3177" s="5">
        <v>91</v>
      </c>
      <c r="BI3177" s="5">
        <v>82</v>
      </c>
      <c r="BJ3177" s="5">
        <v>80</v>
      </c>
      <c r="BK3177" s="5">
        <v>82</v>
      </c>
      <c r="BL3177" s="5">
        <v>89</v>
      </c>
      <c r="BM3177" s="5">
        <v>94</v>
      </c>
      <c r="BN3177" s="5">
        <v>96</v>
      </c>
      <c r="BO3177" s="5">
        <v>95</v>
      </c>
      <c r="BP3177" s="5">
        <v>93</v>
      </c>
      <c r="BQ3177" s="5">
        <v>87</v>
      </c>
      <c r="BR3177" s="5">
        <v>86</v>
      </c>
      <c r="BS3177">
        <v>87</v>
      </c>
      <c r="BT3177">
        <v>93</v>
      </c>
      <c r="BU3177">
        <v>94</v>
      </c>
      <c r="BV3177">
        <v>98</v>
      </c>
      <c r="BW3177">
        <v>98</v>
      </c>
      <c r="BX3177">
        <v>99</v>
      </c>
      <c r="BY3177">
        <v>96</v>
      </c>
      <c r="BZ3177">
        <v>92</v>
      </c>
      <c r="CA3177">
        <v>92</v>
      </c>
      <c r="CB3177">
        <v>92</v>
      </c>
      <c r="CC3177">
        <v>95</v>
      </c>
      <c r="CD3177">
        <v>94</v>
      </c>
      <c r="CE3177">
        <v>99</v>
      </c>
      <c r="CF3177">
        <v>98</v>
      </c>
      <c r="CG3177">
        <v>92</v>
      </c>
      <c r="CH3177">
        <v>90</v>
      </c>
      <c r="CI3177">
        <v>87</v>
      </c>
      <c r="CJ3177">
        <v>82</v>
      </c>
      <c r="CK3177">
        <v>82</v>
      </c>
      <c r="CL3177">
        <v>85</v>
      </c>
      <c r="CM3177">
        <v>89</v>
      </c>
      <c r="CN3177">
        <v>92</v>
      </c>
      <c r="CO3177">
        <v>95</v>
      </c>
      <c r="CP3177">
        <v>94</v>
      </c>
      <c r="CQ3177">
        <v>90</v>
      </c>
      <c r="CR3177">
        <v>88</v>
      </c>
      <c r="CS3177">
        <v>90</v>
      </c>
      <c r="CT3177">
        <v>94</v>
      </c>
      <c r="CU3177">
        <v>97</v>
      </c>
      <c r="CV3177">
        <v>98</v>
      </c>
      <c r="CW3177">
        <v>86</v>
      </c>
      <c r="CX3177" t="s">
        <v>2</v>
      </c>
      <c r="CY3177" t="s">
        <v>108</v>
      </c>
    </row>
    <row r="3178" spans="1:103" x14ac:dyDescent="0.25">
      <c r="A3178" t="s">
        <v>169</v>
      </c>
      <c r="B3178">
        <v>38.203299999999999</v>
      </c>
      <c r="C3178">
        <v>-116.1758</v>
      </c>
      <c r="D3178">
        <v>5300</v>
      </c>
      <c r="E3178" t="s">
        <v>1</v>
      </c>
      <c r="F3178">
        <v>202.8</v>
      </c>
      <c r="G3178">
        <v>1998</v>
      </c>
      <c r="H3178">
        <v>8</v>
      </c>
      <c r="I3178" t="s">
        <v>260</v>
      </c>
      <c r="J3178">
        <v>83</v>
      </c>
      <c r="K3178">
        <v>82</v>
      </c>
      <c r="L3178">
        <v>68</v>
      </c>
      <c r="M3178">
        <v>68</v>
      </c>
      <c r="N3178">
        <v>71</v>
      </c>
      <c r="O3178">
        <v>76</v>
      </c>
      <c r="P3178">
        <v>66</v>
      </c>
      <c r="Q3178">
        <v>63</v>
      </c>
      <c r="R3178">
        <v>69</v>
      </c>
      <c r="S3178">
        <v>71</v>
      </c>
      <c r="T3178">
        <v>61</v>
      </c>
      <c r="U3178">
        <v>60</v>
      </c>
      <c r="V3178">
        <v>70</v>
      </c>
      <c r="W3178">
        <v>74</v>
      </c>
      <c r="X3178">
        <v>78</v>
      </c>
      <c r="Y3178">
        <v>75</v>
      </c>
      <c r="Z3178">
        <v>71</v>
      </c>
      <c r="AA3178">
        <v>82</v>
      </c>
      <c r="AB3178">
        <v>85</v>
      </c>
      <c r="AC3178">
        <v>83</v>
      </c>
      <c r="AD3178">
        <v>84</v>
      </c>
      <c r="AE3178">
        <v>81</v>
      </c>
      <c r="AF3178">
        <v>82</v>
      </c>
      <c r="AG3178">
        <v>87</v>
      </c>
      <c r="AH3178">
        <v>85</v>
      </c>
      <c r="AI3178">
        <v>86</v>
      </c>
      <c r="AJ3178">
        <v>86</v>
      </c>
      <c r="AK3178">
        <v>94</v>
      </c>
      <c r="AL3178">
        <v>93</v>
      </c>
      <c r="AM3178">
        <v>92</v>
      </c>
      <c r="AN3178" s="5">
        <v>93</v>
      </c>
      <c r="AO3178" s="5">
        <v>91</v>
      </c>
      <c r="AP3178" s="5">
        <v>96</v>
      </c>
      <c r="AQ3178" s="5">
        <v>87</v>
      </c>
      <c r="AR3178" s="5">
        <v>88</v>
      </c>
      <c r="AS3178" s="5">
        <v>89</v>
      </c>
      <c r="AT3178" s="5">
        <v>91</v>
      </c>
      <c r="AU3178" s="5">
        <v>91</v>
      </c>
      <c r="AV3178" s="5">
        <v>91</v>
      </c>
      <c r="AW3178" s="5">
        <v>92</v>
      </c>
      <c r="AX3178" s="5">
        <v>93</v>
      </c>
      <c r="AY3178" s="5">
        <v>96</v>
      </c>
      <c r="AZ3178" s="5">
        <v>94</v>
      </c>
      <c r="BA3178" s="5">
        <v>95</v>
      </c>
      <c r="BB3178" s="5">
        <v>97</v>
      </c>
      <c r="BC3178" s="5">
        <v>102</v>
      </c>
      <c r="BD3178" s="5">
        <v>109</v>
      </c>
      <c r="BE3178" s="5">
        <v>109</v>
      </c>
      <c r="BF3178" s="5">
        <v>100</v>
      </c>
      <c r="BG3178" s="5">
        <v>102</v>
      </c>
      <c r="BH3178" s="5">
        <v>98</v>
      </c>
      <c r="BI3178" s="5">
        <v>96</v>
      </c>
      <c r="BJ3178" s="5">
        <v>98</v>
      </c>
      <c r="BK3178" s="5">
        <v>81</v>
      </c>
      <c r="BL3178" s="5">
        <v>83</v>
      </c>
      <c r="BM3178" s="8">
        <f>AVERAGE(BL3178,BN3178)</f>
        <v>87.5</v>
      </c>
      <c r="BN3178" s="5">
        <v>92</v>
      </c>
      <c r="BO3178" s="5">
        <v>93</v>
      </c>
      <c r="BP3178" s="5">
        <v>90</v>
      </c>
      <c r="BQ3178" s="5">
        <v>92</v>
      </c>
      <c r="BR3178" s="5">
        <v>94</v>
      </c>
      <c r="BS3178">
        <v>87</v>
      </c>
      <c r="BT3178">
        <v>91</v>
      </c>
      <c r="BU3178">
        <v>91</v>
      </c>
      <c r="BV3178">
        <v>92</v>
      </c>
      <c r="BW3178">
        <v>93</v>
      </c>
      <c r="BX3178">
        <v>97</v>
      </c>
      <c r="BY3178">
        <v>99</v>
      </c>
      <c r="BZ3178">
        <v>100</v>
      </c>
      <c r="CA3178">
        <v>94</v>
      </c>
      <c r="CB3178">
        <v>93</v>
      </c>
      <c r="CC3178">
        <v>95</v>
      </c>
      <c r="CD3178">
        <v>99</v>
      </c>
      <c r="CE3178">
        <v>102</v>
      </c>
      <c r="CF3178">
        <v>98</v>
      </c>
      <c r="CG3178">
        <v>95</v>
      </c>
      <c r="CH3178">
        <v>93</v>
      </c>
      <c r="CI3178">
        <v>95</v>
      </c>
      <c r="CJ3178">
        <v>91</v>
      </c>
      <c r="CK3178">
        <v>83</v>
      </c>
      <c r="CL3178">
        <v>86</v>
      </c>
      <c r="CO3178">
        <v>93</v>
      </c>
      <c r="CP3178">
        <v>94</v>
      </c>
      <c r="CQ3178">
        <v>91</v>
      </c>
      <c r="CR3178">
        <v>90</v>
      </c>
      <c r="CS3178">
        <v>89</v>
      </c>
      <c r="CT3178">
        <v>92</v>
      </c>
      <c r="CU3178">
        <v>95</v>
      </c>
      <c r="CV3178">
        <v>97</v>
      </c>
      <c r="CW3178">
        <v>88</v>
      </c>
      <c r="CX3178" t="s">
        <v>2</v>
      </c>
      <c r="CY3178" t="s">
        <v>170</v>
      </c>
    </row>
    <row r="3179" spans="1:103" x14ac:dyDescent="0.25">
      <c r="A3179" t="s">
        <v>193</v>
      </c>
      <c r="B3179">
        <v>38.175600000000003</v>
      </c>
      <c r="C3179">
        <v>-115.40689999999999</v>
      </c>
      <c r="D3179">
        <v>5230</v>
      </c>
      <c r="E3179" t="s">
        <v>1</v>
      </c>
      <c r="F3179">
        <v>229.9</v>
      </c>
      <c r="G3179">
        <v>1998</v>
      </c>
      <c r="H3179">
        <v>8</v>
      </c>
      <c r="I3179" t="s">
        <v>260</v>
      </c>
      <c r="J3179">
        <v>83</v>
      </c>
      <c r="K3179">
        <v>81</v>
      </c>
      <c r="L3179">
        <v>68</v>
      </c>
      <c r="M3179">
        <v>69</v>
      </c>
      <c r="N3179">
        <v>74</v>
      </c>
      <c r="O3179">
        <v>78</v>
      </c>
      <c r="P3179">
        <v>69</v>
      </c>
      <c r="Q3179">
        <v>67</v>
      </c>
      <c r="R3179">
        <v>66</v>
      </c>
      <c r="S3179">
        <v>69</v>
      </c>
      <c r="T3179">
        <v>53</v>
      </c>
      <c r="U3179">
        <v>65</v>
      </c>
      <c r="V3179">
        <v>74</v>
      </c>
      <c r="W3179">
        <v>77</v>
      </c>
      <c r="X3179">
        <v>80</v>
      </c>
      <c r="Y3179">
        <v>78</v>
      </c>
      <c r="Z3179">
        <v>72</v>
      </c>
      <c r="AA3179">
        <v>83</v>
      </c>
      <c r="AB3179">
        <v>86</v>
      </c>
      <c r="AC3179">
        <v>86</v>
      </c>
      <c r="AD3179">
        <v>85</v>
      </c>
      <c r="AE3179">
        <v>81</v>
      </c>
      <c r="AF3179">
        <v>81</v>
      </c>
      <c r="AG3179">
        <v>84</v>
      </c>
      <c r="AH3179">
        <v>86</v>
      </c>
      <c r="AI3179">
        <v>88</v>
      </c>
      <c r="AJ3179">
        <v>88</v>
      </c>
      <c r="AK3179">
        <v>95</v>
      </c>
      <c r="AL3179">
        <v>97</v>
      </c>
      <c r="AM3179">
        <v>95</v>
      </c>
      <c r="AN3179" s="5">
        <v>93</v>
      </c>
      <c r="AO3179" s="5">
        <v>92</v>
      </c>
      <c r="AP3179" s="5">
        <v>92</v>
      </c>
      <c r="AQ3179" s="5">
        <v>89</v>
      </c>
      <c r="AR3179" s="5">
        <v>92</v>
      </c>
      <c r="AS3179" s="5">
        <v>86</v>
      </c>
      <c r="AT3179" s="5">
        <v>92</v>
      </c>
      <c r="AU3179" s="5">
        <v>94</v>
      </c>
      <c r="AV3179" s="5">
        <v>91</v>
      </c>
      <c r="AW3179" s="5">
        <v>93</v>
      </c>
      <c r="AX3179" s="5">
        <v>95</v>
      </c>
      <c r="AY3179" s="5">
        <v>97</v>
      </c>
      <c r="AZ3179" s="5">
        <v>96</v>
      </c>
      <c r="BA3179" s="5">
        <v>98</v>
      </c>
      <c r="BB3179" s="5">
        <v>101</v>
      </c>
      <c r="BC3179" s="5">
        <v>104</v>
      </c>
      <c r="BD3179" s="5">
        <v>105</v>
      </c>
      <c r="BE3179" s="5">
        <v>105</v>
      </c>
      <c r="BF3179" s="5">
        <v>104</v>
      </c>
      <c r="BG3179" s="5">
        <v>97</v>
      </c>
      <c r="BH3179" s="5">
        <v>94</v>
      </c>
      <c r="BI3179" s="5">
        <v>85</v>
      </c>
      <c r="BJ3179" s="5">
        <v>78</v>
      </c>
      <c r="BK3179" s="5">
        <v>77</v>
      </c>
      <c r="BL3179" s="5">
        <v>90</v>
      </c>
      <c r="BM3179" s="5">
        <v>94</v>
      </c>
      <c r="BN3179" s="5">
        <v>92</v>
      </c>
      <c r="BO3179" s="5">
        <v>93</v>
      </c>
      <c r="BP3179" s="5">
        <v>94</v>
      </c>
      <c r="BQ3179" s="5">
        <v>90</v>
      </c>
      <c r="BR3179" s="5">
        <v>87</v>
      </c>
      <c r="BS3179">
        <v>90</v>
      </c>
      <c r="BT3179">
        <v>93</v>
      </c>
      <c r="BU3179">
        <v>95</v>
      </c>
      <c r="BV3179">
        <v>96</v>
      </c>
      <c r="BW3179">
        <v>99</v>
      </c>
      <c r="BX3179">
        <v>100</v>
      </c>
      <c r="BY3179">
        <v>98</v>
      </c>
      <c r="BZ3179">
        <v>94</v>
      </c>
      <c r="CA3179">
        <v>92</v>
      </c>
      <c r="CB3179">
        <v>91</v>
      </c>
      <c r="CC3179">
        <v>94</v>
      </c>
      <c r="CD3179">
        <v>99</v>
      </c>
      <c r="CE3179">
        <v>98</v>
      </c>
      <c r="CF3179">
        <v>94</v>
      </c>
      <c r="CG3179">
        <v>91</v>
      </c>
      <c r="CH3179">
        <v>91</v>
      </c>
      <c r="CI3179">
        <v>90</v>
      </c>
      <c r="CJ3179">
        <v>85</v>
      </c>
      <c r="CK3179">
        <v>86</v>
      </c>
      <c r="CL3179">
        <v>90</v>
      </c>
      <c r="CM3179">
        <v>91</v>
      </c>
      <c r="CN3179">
        <v>94</v>
      </c>
      <c r="CO3179">
        <v>98</v>
      </c>
      <c r="CP3179">
        <v>96</v>
      </c>
      <c r="CQ3179">
        <v>90</v>
      </c>
      <c r="CR3179">
        <v>90</v>
      </c>
      <c r="CS3179">
        <v>93</v>
      </c>
      <c r="CT3179">
        <v>97</v>
      </c>
      <c r="CU3179">
        <v>98</v>
      </c>
      <c r="CV3179">
        <v>94</v>
      </c>
      <c r="CW3179">
        <v>75</v>
      </c>
      <c r="CX3179" t="s">
        <v>2</v>
      </c>
      <c r="CY3179" t="s">
        <v>194</v>
      </c>
    </row>
    <row r="3180" spans="1:103" x14ac:dyDescent="0.25">
      <c r="A3180" t="s">
        <v>89</v>
      </c>
      <c r="B3180">
        <v>37.373899999999999</v>
      </c>
      <c r="C3180">
        <v>-117.9803</v>
      </c>
      <c r="D3180">
        <v>5225</v>
      </c>
      <c r="E3180" t="s">
        <v>1</v>
      </c>
      <c r="F3180">
        <v>141.5</v>
      </c>
      <c r="G3180">
        <v>1998</v>
      </c>
      <c r="H3180">
        <v>8</v>
      </c>
      <c r="I3180" t="s">
        <v>260</v>
      </c>
      <c r="J3180">
        <v>79</v>
      </c>
      <c r="K3180">
        <v>76</v>
      </c>
      <c r="L3180">
        <v>72</v>
      </c>
      <c r="M3180">
        <v>66</v>
      </c>
      <c r="N3180">
        <v>72</v>
      </c>
      <c r="O3180">
        <v>74</v>
      </c>
      <c r="P3180">
        <v>70</v>
      </c>
      <c r="Q3180">
        <v>64</v>
      </c>
      <c r="R3180">
        <v>68</v>
      </c>
      <c r="S3180">
        <v>65</v>
      </c>
      <c r="T3180">
        <v>60</v>
      </c>
      <c r="U3180">
        <v>62</v>
      </c>
      <c r="V3180">
        <v>71</v>
      </c>
      <c r="W3180">
        <v>78</v>
      </c>
      <c r="X3180">
        <v>81</v>
      </c>
      <c r="Y3180">
        <v>82</v>
      </c>
      <c r="Z3180">
        <v>75</v>
      </c>
      <c r="AA3180">
        <v>82</v>
      </c>
      <c r="AB3180">
        <v>83</v>
      </c>
      <c r="AC3180">
        <v>83</v>
      </c>
      <c r="AD3180">
        <v>82</v>
      </c>
      <c r="AE3180">
        <v>80</v>
      </c>
      <c r="AF3180">
        <v>80</v>
      </c>
      <c r="AG3180">
        <v>82</v>
      </c>
      <c r="AH3180">
        <v>86</v>
      </c>
      <c r="AI3180">
        <v>89</v>
      </c>
      <c r="AJ3180">
        <v>89</v>
      </c>
      <c r="AK3180">
        <v>93</v>
      </c>
      <c r="AL3180">
        <v>94</v>
      </c>
      <c r="AM3180">
        <v>93</v>
      </c>
      <c r="AN3180" s="5">
        <v>92</v>
      </c>
      <c r="AO3180" s="5">
        <v>89</v>
      </c>
      <c r="AP3180" s="5">
        <v>87</v>
      </c>
      <c r="AQ3180" s="5">
        <v>86</v>
      </c>
      <c r="AR3180" s="5">
        <v>88</v>
      </c>
      <c r="AS3180" s="5">
        <v>91</v>
      </c>
      <c r="AT3180" s="5">
        <v>90</v>
      </c>
      <c r="AU3180" s="5">
        <v>91</v>
      </c>
      <c r="AV3180" s="5">
        <v>90</v>
      </c>
      <c r="AW3180" s="5">
        <v>92</v>
      </c>
      <c r="AX3180" s="5">
        <v>92</v>
      </c>
      <c r="AY3180" s="5">
        <v>95</v>
      </c>
      <c r="AZ3180" s="5">
        <v>96</v>
      </c>
      <c r="BA3180" s="5">
        <v>95</v>
      </c>
      <c r="BB3180" s="5">
        <v>98</v>
      </c>
      <c r="BC3180" s="5">
        <v>100</v>
      </c>
      <c r="BD3180" s="5">
        <v>103</v>
      </c>
      <c r="BE3180" s="5">
        <v>103</v>
      </c>
      <c r="BF3180" s="5">
        <v>103</v>
      </c>
      <c r="BG3180" s="5">
        <v>95</v>
      </c>
      <c r="BH3180" s="5">
        <v>92</v>
      </c>
      <c r="BI3180" s="5">
        <v>91</v>
      </c>
      <c r="BJ3180" s="5">
        <v>84</v>
      </c>
      <c r="BK3180" s="5">
        <v>86</v>
      </c>
      <c r="BL3180" s="5">
        <v>89</v>
      </c>
      <c r="BM3180" s="5">
        <v>92</v>
      </c>
      <c r="BN3180" s="5">
        <v>94</v>
      </c>
      <c r="BO3180" s="5">
        <v>94</v>
      </c>
      <c r="BP3180" s="5">
        <v>95</v>
      </c>
      <c r="BQ3180" s="5">
        <v>92</v>
      </c>
      <c r="BR3180" s="5">
        <v>88</v>
      </c>
      <c r="BS3180">
        <v>89</v>
      </c>
      <c r="BU3180">
        <v>95</v>
      </c>
      <c r="BV3180">
        <v>97</v>
      </c>
      <c r="BW3180">
        <v>100</v>
      </c>
      <c r="BX3180">
        <v>98</v>
      </c>
      <c r="BY3180">
        <v>98</v>
      </c>
      <c r="BZ3180">
        <v>97</v>
      </c>
      <c r="CA3180">
        <v>92</v>
      </c>
      <c r="CB3180">
        <v>90</v>
      </c>
      <c r="CC3180">
        <v>93</v>
      </c>
      <c r="CD3180">
        <v>97</v>
      </c>
      <c r="CE3180">
        <v>98</v>
      </c>
      <c r="CF3180">
        <v>96</v>
      </c>
      <c r="CG3180">
        <v>91</v>
      </c>
      <c r="CH3180">
        <v>91</v>
      </c>
      <c r="CI3180">
        <v>88</v>
      </c>
      <c r="CJ3180">
        <v>86</v>
      </c>
      <c r="CK3180">
        <v>82</v>
      </c>
      <c r="CL3180">
        <v>85</v>
      </c>
      <c r="CM3180">
        <v>88</v>
      </c>
      <c r="CO3180">
        <v>94</v>
      </c>
      <c r="CP3180">
        <v>90</v>
      </c>
      <c r="CQ3180">
        <v>92</v>
      </c>
      <c r="CW3180">
        <v>94</v>
      </c>
      <c r="CX3180" t="s">
        <v>5</v>
      </c>
      <c r="CY3180" t="s">
        <v>90</v>
      </c>
    </row>
    <row r="3181" spans="1:103" x14ac:dyDescent="0.25">
      <c r="A3181" t="s">
        <v>177</v>
      </c>
      <c r="B3181">
        <v>38.303600000000003</v>
      </c>
      <c r="C3181">
        <v>-116.1925</v>
      </c>
      <c r="D3181">
        <v>5200</v>
      </c>
      <c r="E3181" t="s">
        <v>1</v>
      </c>
      <c r="F3181">
        <v>213</v>
      </c>
      <c r="G3181">
        <v>1998</v>
      </c>
      <c r="H3181">
        <v>8</v>
      </c>
      <c r="I3181" t="s">
        <v>260</v>
      </c>
      <c r="J3181">
        <v>84</v>
      </c>
      <c r="K3181">
        <v>80</v>
      </c>
      <c r="L3181">
        <v>67</v>
      </c>
      <c r="M3181">
        <v>69</v>
      </c>
      <c r="N3181">
        <v>74</v>
      </c>
      <c r="O3181">
        <v>78</v>
      </c>
      <c r="P3181">
        <v>63</v>
      </c>
      <c r="Q3181">
        <v>66</v>
      </c>
      <c r="R3181">
        <v>68</v>
      </c>
      <c r="S3181">
        <v>71</v>
      </c>
      <c r="T3181">
        <v>59</v>
      </c>
      <c r="U3181">
        <v>63</v>
      </c>
      <c r="V3181">
        <v>73</v>
      </c>
      <c r="W3181">
        <v>78</v>
      </c>
      <c r="X3181">
        <v>80</v>
      </c>
      <c r="Y3181">
        <v>75</v>
      </c>
      <c r="Z3181">
        <v>74</v>
      </c>
      <c r="AA3181">
        <v>84</v>
      </c>
      <c r="AB3181">
        <v>85</v>
      </c>
      <c r="AC3181">
        <v>86</v>
      </c>
      <c r="AD3181">
        <v>86</v>
      </c>
      <c r="AE3181">
        <v>82</v>
      </c>
      <c r="AF3181">
        <v>82</v>
      </c>
      <c r="AG3181">
        <v>84</v>
      </c>
      <c r="AH3181">
        <v>84</v>
      </c>
      <c r="AI3181">
        <v>86</v>
      </c>
      <c r="AJ3181">
        <v>89</v>
      </c>
      <c r="AK3181">
        <v>94</v>
      </c>
      <c r="AL3181">
        <v>95</v>
      </c>
      <c r="AM3181">
        <v>93</v>
      </c>
      <c r="AN3181" s="5">
        <v>95</v>
      </c>
      <c r="AO3181" s="5">
        <v>93</v>
      </c>
      <c r="AP3181" s="5">
        <v>90</v>
      </c>
      <c r="AQ3181" s="5">
        <v>89</v>
      </c>
      <c r="AR3181" s="5">
        <v>90</v>
      </c>
      <c r="AS3181" s="5">
        <v>92</v>
      </c>
      <c r="AT3181" s="5">
        <v>92</v>
      </c>
      <c r="AU3181" s="5">
        <v>95</v>
      </c>
      <c r="AV3181" s="5">
        <v>93</v>
      </c>
      <c r="AW3181" s="5">
        <v>93</v>
      </c>
      <c r="AX3181" s="5">
        <v>93</v>
      </c>
      <c r="AY3181" s="5">
        <v>98</v>
      </c>
      <c r="AZ3181" s="5">
        <v>96</v>
      </c>
      <c r="BA3181" s="5">
        <v>98</v>
      </c>
      <c r="BB3181" s="5">
        <v>101</v>
      </c>
      <c r="BC3181" s="5">
        <v>104</v>
      </c>
      <c r="BD3181" s="5">
        <v>105</v>
      </c>
      <c r="BE3181" s="5">
        <v>106</v>
      </c>
      <c r="BF3181" s="5">
        <v>103</v>
      </c>
      <c r="BG3181" s="5">
        <v>95</v>
      </c>
      <c r="BH3181" s="5">
        <v>93</v>
      </c>
      <c r="BI3181" s="5">
        <v>86</v>
      </c>
      <c r="BJ3181" s="5">
        <v>75</v>
      </c>
      <c r="BK3181" s="5">
        <v>82</v>
      </c>
      <c r="BL3181" s="5">
        <v>91</v>
      </c>
      <c r="BM3181" s="5">
        <v>94</v>
      </c>
      <c r="BN3181" s="5">
        <v>93</v>
      </c>
      <c r="BO3181" s="5">
        <v>94</v>
      </c>
      <c r="BP3181" s="5">
        <v>95</v>
      </c>
      <c r="BQ3181" s="5">
        <v>90</v>
      </c>
      <c r="BR3181" s="5">
        <v>86</v>
      </c>
      <c r="BS3181">
        <v>90</v>
      </c>
      <c r="BT3181">
        <v>95</v>
      </c>
      <c r="BU3181">
        <v>96</v>
      </c>
      <c r="BV3181">
        <v>98</v>
      </c>
      <c r="BW3181">
        <v>100</v>
      </c>
      <c r="BX3181">
        <v>100</v>
      </c>
      <c r="BY3181">
        <v>98</v>
      </c>
      <c r="BZ3181">
        <v>95</v>
      </c>
      <c r="CA3181">
        <v>94</v>
      </c>
      <c r="CB3181">
        <v>94</v>
      </c>
      <c r="CC3181">
        <v>97</v>
      </c>
      <c r="CD3181">
        <v>98</v>
      </c>
      <c r="CE3181">
        <v>100</v>
      </c>
      <c r="CF3181">
        <v>100</v>
      </c>
      <c r="CG3181">
        <v>94</v>
      </c>
      <c r="CH3181">
        <v>93</v>
      </c>
      <c r="CI3181">
        <v>90</v>
      </c>
      <c r="CJ3181">
        <v>85</v>
      </c>
      <c r="CK3181">
        <v>85</v>
      </c>
      <c r="CL3181">
        <v>89</v>
      </c>
      <c r="CM3181">
        <v>91</v>
      </c>
      <c r="CN3181">
        <v>95</v>
      </c>
      <c r="CO3181">
        <v>95</v>
      </c>
      <c r="CP3181">
        <v>93</v>
      </c>
      <c r="CQ3181">
        <v>93</v>
      </c>
      <c r="CR3181">
        <v>91</v>
      </c>
      <c r="CS3181">
        <v>94</v>
      </c>
      <c r="CT3181">
        <v>95</v>
      </c>
      <c r="CU3181">
        <v>99</v>
      </c>
      <c r="CV3181">
        <v>99</v>
      </c>
      <c r="CW3181">
        <v>82</v>
      </c>
      <c r="CX3181" t="s">
        <v>2</v>
      </c>
      <c r="CY3181" t="s">
        <v>178</v>
      </c>
    </row>
    <row r="3182" spans="1:103" x14ac:dyDescent="0.25">
      <c r="A3182" t="s">
        <v>201</v>
      </c>
      <c r="B3182">
        <v>35.770600000000002</v>
      </c>
      <c r="C3182">
        <v>-115.9092</v>
      </c>
      <c r="D3182">
        <v>5000</v>
      </c>
      <c r="E3182" t="s">
        <v>1</v>
      </c>
      <c r="F3182">
        <v>115.3</v>
      </c>
      <c r="G3182">
        <v>1998</v>
      </c>
      <c r="H3182">
        <v>8</v>
      </c>
      <c r="I3182" t="s">
        <v>260</v>
      </c>
      <c r="J3182">
        <v>78</v>
      </c>
      <c r="K3182">
        <v>76</v>
      </c>
      <c r="L3182">
        <v>63</v>
      </c>
      <c r="M3182">
        <v>69</v>
      </c>
      <c r="N3182">
        <v>77</v>
      </c>
      <c r="O3182">
        <v>76</v>
      </c>
      <c r="P3182">
        <v>68</v>
      </c>
      <c r="Q3182">
        <v>71</v>
      </c>
      <c r="R3182">
        <v>68</v>
      </c>
      <c r="S3182">
        <v>70</v>
      </c>
      <c r="T3182">
        <v>65</v>
      </c>
      <c r="U3182">
        <v>65</v>
      </c>
      <c r="V3182">
        <v>73</v>
      </c>
      <c r="W3182">
        <v>82</v>
      </c>
      <c r="X3182">
        <v>85</v>
      </c>
      <c r="Y3182">
        <v>83</v>
      </c>
      <c r="Z3182">
        <v>77</v>
      </c>
      <c r="AA3182">
        <v>82</v>
      </c>
      <c r="AB3182">
        <v>85</v>
      </c>
      <c r="AC3182">
        <v>81</v>
      </c>
      <c r="AD3182">
        <v>84</v>
      </c>
      <c r="AE3182">
        <v>79</v>
      </c>
      <c r="AF3182">
        <v>79</v>
      </c>
      <c r="AG3182">
        <v>82</v>
      </c>
      <c r="AH3182">
        <v>82</v>
      </c>
      <c r="AI3182">
        <v>90</v>
      </c>
      <c r="AJ3182">
        <v>92</v>
      </c>
      <c r="AK3182">
        <v>94</v>
      </c>
      <c r="AL3182">
        <v>94</v>
      </c>
      <c r="AM3182">
        <v>92</v>
      </c>
      <c r="AN3182" s="5">
        <v>92</v>
      </c>
      <c r="AO3182" s="5">
        <v>87</v>
      </c>
      <c r="AP3182" s="5">
        <v>86</v>
      </c>
      <c r="AQ3182" s="5">
        <v>86</v>
      </c>
      <c r="AR3182" s="5">
        <v>86</v>
      </c>
      <c r="AS3182" s="5">
        <v>87</v>
      </c>
      <c r="AT3182" s="5">
        <v>91</v>
      </c>
      <c r="AU3182" s="5">
        <v>91</v>
      </c>
      <c r="AV3182" s="5">
        <v>92</v>
      </c>
      <c r="AW3182" s="5">
        <v>92</v>
      </c>
      <c r="AX3182" s="5">
        <v>94</v>
      </c>
      <c r="AY3182" s="5">
        <v>94</v>
      </c>
      <c r="AZ3182" s="5">
        <v>91</v>
      </c>
      <c r="BA3182" s="5">
        <v>97</v>
      </c>
      <c r="BB3182" s="5">
        <v>100</v>
      </c>
      <c r="BC3182" s="5">
        <v>105</v>
      </c>
      <c r="BD3182" s="5">
        <v>104</v>
      </c>
      <c r="BE3182" s="5">
        <v>103</v>
      </c>
      <c r="BF3182" s="5">
        <v>95</v>
      </c>
      <c r="BG3182" s="5">
        <v>88</v>
      </c>
      <c r="BH3182" s="5">
        <v>90</v>
      </c>
      <c r="BI3182" s="5">
        <v>83</v>
      </c>
      <c r="BJ3182" s="5">
        <v>82</v>
      </c>
      <c r="BK3182" s="5">
        <v>85</v>
      </c>
      <c r="BL3182" s="5">
        <v>94</v>
      </c>
      <c r="BM3182" s="5">
        <v>97</v>
      </c>
      <c r="BN3182" s="5">
        <v>99</v>
      </c>
      <c r="BO3182" s="5">
        <v>99</v>
      </c>
      <c r="BP3182" s="5">
        <v>94</v>
      </c>
      <c r="BQ3182" s="5">
        <v>90</v>
      </c>
      <c r="BR3182" s="5">
        <v>86</v>
      </c>
      <c r="BS3182">
        <v>91</v>
      </c>
      <c r="BT3182">
        <v>97</v>
      </c>
      <c r="BU3182">
        <v>98</v>
      </c>
      <c r="BV3182">
        <v>100</v>
      </c>
      <c r="BW3182">
        <v>102</v>
      </c>
      <c r="BX3182">
        <v>100</v>
      </c>
      <c r="BY3182">
        <v>94</v>
      </c>
      <c r="BZ3182">
        <v>93</v>
      </c>
      <c r="CA3182">
        <v>87</v>
      </c>
      <c r="CB3182">
        <v>88</v>
      </c>
      <c r="CC3182">
        <v>91</v>
      </c>
      <c r="CD3182">
        <v>94</v>
      </c>
      <c r="CE3182">
        <v>95</v>
      </c>
      <c r="CF3182">
        <v>91</v>
      </c>
      <c r="CG3182">
        <v>89</v>
      </c>
      <c r="CH3182">
        <v>90</v>
      </c>
      <c r="CI3182">
        <v>86</v>
      </c>
      <c r="CJ3182">
        <v>83</v>
      </c>
      <c r="CK3182">
        <v>84</v>
      </c>
      <c r="CL3182">
        <v>87</v>
      </c>
      <c r="CM3182">
        <v>92</v>
      </c>
      <c r="CN3182">
        <v>94</v>
      </c>
      <c r="CO3182">
        <v>96</v>
      </c>
      <c r="CP3182">
        <v>91</v>
      </c>
      <c r="CQ3182">
        <v>87</v>
      </c>
      <c r="CR3182">
        <v>88</v>
      </c>
      <c r="CS3182">
        <v>95</v>
      </c>
      <c r="CT3182">
        <v>98</v>
      </c>
      <c r="CU3182">
        <v>100</v>
      </c>
      <c r="CV3182">
        <v>98</v>
      </c>
      <c r="CW3182">
        <v>88</v>
      </c>
      <c r="CX3182" t="s">
        <v>5</v>
      </c>
      <c r="CY3182" t="s">
        <v>202</v>
      </c>
    </row>
    <row r="3183" spans="1:103" x14ac:dyDescent="0.25">
      <c r="A3183" t="s">
        <v>15</v>
      </c>
      <c r="B3183">
        <v>37.606400000000001</v>
      </c>
      <c r="C3183">
        <v>-118</v>
      </c>
      <c r="D3183">
        <v>4900</v>
      </c>
      <c r="E3183" t="s">
        <v>1</v>
      </c>
      <c r="F3183">
        <v>162</v>
      </c>
      <c r="G3183">
        <v>1998</v>
      </c>
      <c r="H3183">
        <v>8</v>
      </c>
      <c r="I3183" t="s">
        <v>260</v>
      </c>
      <c r="J3183">
        <v>79</v>
      </c>
      <c r="K3183">
        <v>79</v>
      </c>
      <c r="L3183">
        <v>58</v>
      </c>
      <c r="M3183">
        <v>69</v>
      </c>
      <c r="N3183">
        <v>73</v>
      </c>
      <c r="O3183">
        <v>73</v>
      </c>
      <c r="P3183">
        <v>74</v>
      </c>
      <c r="Q3183">
        <v>67</v>
      </c>
      <c r="R3183">
        <v>71</v>
      </c>
      <c r="S3183">
        <v>69</v>
      </c>
      <c r="T3183">
        <v>60</v>
      </c>
      <c r="U3183">
        <v>81</v>
      </c>
      <c r="V3183">
        <v>74</v>
      </c>
      <c r="AC3183">
        <v>86</v>
      </c>
      <c r="AD3183">
        <v>84</v>
      </c>
      <c r="AE3183">
        <v>82</v>
      </c>
      <c r="AF3183">
        <v>83</v>
      </c>
      <c r="AG3183">
        <v>83</v>
      </c>
      <c r="AH3183">
        <v>86</v>
      </c>
      <c r="AI3183">
        <v>91</v>
      </c>
      <c r="AJ3183">
        <v>88</v>
      </c>
      <c r="AK3183">
        <v>96</v>
      </c>
      <c r="AL3183">
        <v>95</v>
      </c>
      <c r="AM3183">
        <v>94</v>
      </c>
      <c r="AN3183" s="5">
        <v>94</v>
      </c>
      <c r="AO3183" s="5">
        <v>88</v>
      </c>
      <c r="AP3183" s="5">
        <v>86</v>
      </c>
      <c r="AQ3183" s="5">
        <v>85</v>
      </c>
      <c r="AR3183" s="5">
        <v>87</v>
      </c>
      <c r="AS3183" s="5">
        <v>89</v>
      </c>
      <c r="AT3183" s="5">
        <v>91</v>
      </c>
      <c r="AU3183" s="5">
        <v>90</v>
      </c>
      <c r="AV3183" s="5">
        <v>90</v>
      </c>
      <c r="AW3183" s="5">
        <v>94</v>
      </c>
      <c r="AX3183" s="5">
        <v>95</v>
      </c>
      <c r="AY3183" s="5">
        <v>94</v>
      </c>
      <c r="AZ3183" s="5">
        <v>98</v>
      </c>
      <c r="BA3183" s="5">
        <v>99</v>
      </c>
      <c r="BB3183" s="5">
        <v>99</v>
      </c>
      <c r="BC3183" s="5">
        <v>101</v>
      </c>
      <c r="BD3183" s="5">
        <v>105</v>
      </c>
      <c r="BE3183" s="5">
        <v>105</v>
      </c>
      <c r="BF3183" s="8">
        <f>(2*BE3183+BH3183)/3</f>
        <v>102.33333333333333</v>
      </c>
      <c r="BG3183" s="8">
        <f>(BF3183+2*BI3183)/3</f>
        <v>98.1111111111111</v>
      </c>
      <c r="BH3183" s="5">
        <v>97</v>
      </c>
      <c r="BI3183" s="5">
        <v>96</v>
      </c>
      <c r="BJ3183" s="5">
        <v>87</v>
      </c>
      <c r="BK3183" s="5">
        <v>84</v>
      </c>
      <c r="BL3183" s="5">
        <v>91</v>
      </c>
      <c r="BM3183" s="5">
        <v>94</v>
      </c>
      <c r="BN3183" s="5">
        <v>95</v>
      </c>
      <c r="BO3183" s="5">
        <v>94</v>
      </c>
      <c r="BP3183" s="5">
        <v>96</v>
      </c>
      <c r="BQ3183" s="5">
        <v>89</v>
      </c>
      <c r="BR3183" s="5">
        <v>89</v>
      </c>
      <c r="BS3183">
        <v>91</v>
      </c>
      <c r="BT3183">
        <v>96</v>
      </c>
      <c r="BU3183">
        <v>99</v>
      </c>
      <c r="BV3183">
        <v>100</v>
      </c>
      <c r="BW3183">
        <v>103</v>
      </c>
      <c r="BX3183">
        <v>101</v>
      </c>
      <c r="BY3183">
        <v>99</v>
      </c>
      <c r="BZ3183">
        <v>96</v>
      </c>
      <c r="CA3183">
        <v>90</v>
      </c>
      <c r="CB3183">
        <v>92</v>
      </c>
      <c r="CC3183">
        <v>96</v>
      </c>
      <c r="CD3183">
        <v>102</v>
      </c>
      <c r="CE3183">
        <v>105</v>
      </c>
      <c r="CF3183">
        <v>104</v>
      </c>
      <c r="CH3183">
        <v>92</v>
      </c>
      <c r="CI3183">
        <v>88</v>
      </c>
      <c r="CJ3183">
        <v>85</v>
      </c>
      <c r="CK3183">
        <v>83</v>
      </c>
      <c r="CL3183">
        <v>87</v>
      </c>
      <c r="CM3183">
        <v>91</v>
      </c>
      <c r="CN3183">
        <v>93</v>
      </c>
      <c r="CO3183">
        <v>98</v>
      </c>
      <c r="CP3183">
        <v>94</v>
      </c>
      <c r="CQ3183">
        <v>90</v>
      </c>
      <c r="CR3183">
        <v>93</v>
      </c>
      <c r="CS3183">
        <v>91</v>
      </c>
      <c r="CT3183">
        <v>96</v>
      </c>
      <c r="CU3183">
        <v>101</v>
      </c>
      <c r="CV3183">
        <v>102</v>
      </c>
      <c r="CX3183" t="s">
        <v>2</v>
      </c>
      <c r="CY3183" t="s">
        <v>16</v>
      </c>
    </row>
    <row r="3184" spans="1:103" x14ac:dyDescent="0.25">
      <c r="A3184" t="s">
        <v>136</v>
      </c>
      <c r="B3184">
        <v>37.648600000000002</v>
      </c>
      <c r="C3184">
        <v>-115.8008</v>
      </c>
      <c r="D3184">
        <v>4800</v>
      </c>
      <c r="E3184" t="s">
        <v>1</v>
      </c>
      <c r="F3184">
        <v>162.19999999999999</v>
      </c>
      <c r="G3184">
        <v>1998</v>
      </c>
      <c r="H3184">
        <v>8</v>
      </c>
      <c r="I3184" t="s">
        <v>260</v>
      </c>
      <c r="J3184">
        <v>81</v>
      </c>
      <c r="K3184">
        <v>78</v>
      </c>
      <c r="L3184">
        <v>53</v>
      </c>
      <c r="M3184">
        <v>70</v>
      </c>
      <c r="N3184">
        <v>73</v>
      </c>
      <c r="O3184">
        <v>77</v>
      </c>
      <c r="P3184">
        <v>67</v>
      </c>
      <c r="Q3184">
        <v>67</v>
      </c>
      <c r="R3184">
        <v>67</v>
      </c>
      <c r="S3184">
        <v>72</v>
      </c>
      <c r="T3184">
        <v>63</v>
      </c>
      <c r="U3184">
        <v>60</v>
      </c>
      <c r="V3184">
        <v>73</v>
      </c>
      <c r="W3184">
        <v>79</v>
      </c>
      <c r="AB3184">
        <v>83</v>
      </c>
      <c r="AC3184">
        <v>85</v>
      </c>
      <c r="AD3184">
        <v>83</v>
      </c>
      <c r="AE3184">
        <v>79</v>
      </c>
      <c r="AF3184">
        <v>81</v>
      </c>
      <c r="AG3184">
        <v>83</v>
      </c>
      <c r="AH3184">
        <v>83</v>
      </c>
      <c r="AI3184">
        <v>89</v>
      </c>
      <c r="AJ3184">
        <v>90</v>
      </c>
      <c r="AK3184">
        <v>92</v>
      </c>
      <c r="AL3184">
        <v>94</v>
      </c>
      <c r="AM3184">
        <v>93</v>
      </c>
      <c r="AN3184" s="5">
        <v>93</v>
      </c>
      <c r="AO3184" s="5">
        <v>91</v>
      </c>
      <c r="AP3184" s="5">
        <v>88</v>
      </c>
      <c r="AQ3184" s="5">
        <v>86</v>
      </c>
      <c r="AR3184" s="5">
        <v>88</v>
      </c>
      <c r="AS3184" s="5">
        <v>89</v>
      </c>
      <c r="AT3184" s="5">
        <v>90</v>
      </c>
      <c r="AU3184" s="5">
        <v>93</v>
      </c>
      <c r="AV3184" s="5">
        <v>93</v>
      </c>
      <c r="AW3184" s="8">
        <f>AVERAGE(AV3184,AX3184)</f>
        <v>93.5</v>
      </c>
      <c r="AX3184" s="5">
        <v>94</v>
      </c>
      <c r="AY3184" s="5">
        <v>96</v>
      </c>
      <c r="AZ3184" s="5">
        <v>95</v>
      </c>
      <c r="BA3184" s="5">
        <v>96</v>
      </c>
      <c r="BB3184" s="8">
        <f>AVERAGE(BA3184,BC3184)</f>
        <v>99</v>
      </c>
      <c r="BC3184" s="5">
        <v>102</v>
      </c>
      <c r="BD3184" s="5">
        <v>102</v>
      </c>
      <c r="BE3184" s="5">
        <v>104</v>
      </c>
      <c r="BF3184" s="5">
        <v>100</v>
      </c>
      <c r="BG3184" s="5">
        <v>94</v>
      </c>
      <c r="BH3184" s="5">
        <v>95</v>
      </c>
      <c r="BI3184" s="5">
        <v>82</v>
      </c>
      <c r="BJ3184" s="5">
        <v>82</v>
      </c>
      <c r="BK3184" s="5">
        <v>82</v>
      </c>
      <c r="BL3184" s="8">
        <f>AVERAGE(BK3184,BM3184)</f>
        <v>87</v>
      </c>
      <c r="BM3184" s="5">
        <v>92</v>
      </c>
      <c r="BN3184" s="5">
        <v>93</v>
      </c>
      <c r="BO3184" s="5">
        <v>93</v>
      </c>
      <c r="BP3184" s="5">
        <v>91</v>
      </c>
      <c r="BQ3184" s="5">
        <v>87</v>
      </c>
      <c r="BR3184" s="5">
        <v>87</v>
      </c>
      <c r="CX3184" t="s">
        <v>2</v>
      </c>
      <c r="CY3184" t="s">
        <v>137</v>
      </c>
    </row>
    <row r="3185" spans="1:103" x14ac:dyDescent="0.25">
      <c r="A3185" t="s">
        <v>203</v>
      </c>
      <c r="B3185">
        <v>34.535600000000002</v>
      </c>
      <c r="C3185">
        <v>-117.0258</v>
      </c>
      <c r="D3185">
        <v>4720</v>
      </c>
      <c r="E3185" t="s">
        <v>1</v>
      </c>
      <c r="F3185">
        <v>214.6</v>
      </c>
      <c r="G3185">
        <v>1998</v>
      </c>
      <c r="H3185">
        <v>8</v>
      </c>
      <c r="I3185" t="s">
        <v>260</v>
      </c>
      <c r="J3185">
        <v>77</v>
      </c>
      <c r="K3185">
        <v>71</v>
      </c>
      <c r="L3185">
        <v>58</v>
      </c>
      <c r="M3185">
        <v>67</v>
      </c>
      <c r="N3185">
        <v>78</v>
      </c>
      <c r="O3185">
        <v>75</v>
      </c>
      <c r="P3185">
        <v>61</v>
      </c>
      <c r="Q3185">
        <v>65</v>
      </c>
      <c r="R3185">
        <v>71</v>
      </c>
      <c r="S3185">
        <v>72</v>
      </c>
      <c r="T3185">
        <v>64</v>
      </c>
      <c r="U3185">
        <v>57</v>
      </c>
      <c r="V3185">
        <v>74</v>
      </c>
      <c r="W3185">
        <v>83</v>
      </c>
      <c r="X3185">
        <v>85</v>
      </c>
      <c r="Y3185">
        <v>74</v>
      </c>
      <c r="Z3185">
        <v>79</v>
      </c>
      <c r="AA3185">
        <v>82</v>
      </c>
      <c r="AB3185">
        <v>79</v>
      </c>
      <c r="AC3185">
        <v>79</v>
      </c>
      <c r="AD3185">
        <v>81</v>
      </c>
      <c r="AE3185">
        <v>75</v>
      </c>
      <c r="AF3185">
        <v>76</v>
      </c>
      <c r="AG3185">
        <v>79</v>
      </c>
      <c r="AH3185">
        <v>80</v>
      </c>
      <c r="AI3185">
        <v>85</v>
      </c>
      <c r="AJ3185">
        <v>90</v>
      </c>
      <c r="AK3185">
        <v>92</v>
      </c>
      <c r="AL3185">
        <v>92</v>
      </c>
      <c r="AM3185">
        <v>90</v>
      </c>
      <c r="AN3185" s="5">
        <v>90</v>
      </c>
      <c r="AO3185" s="5">
        <v>85</v>
      </c>
      <c r="AP3185" s="5">
        <v>86</v>
      </c>
      <c r="AQ3185" s="5">
        <v>88</v>
      </c>
      <c r="AR3185" s="5">
        <v>85</v>
      </c>
      <c r="AS3185" s="5">
        <v>87</v>
      </c>
      <c r="AT3185" s="5">
        <v>88</v>
      </c>
      <c r="AU3185" s="5">
        <v>89</v>
      </c>
      <c r="AV3185" s="5">
        <v>89</v>
      </c>
      <c r="AW3185" s="5">
        <v>91</v>
      </c>
      <c r="AX3185" s="5">
        <v>93</v>
      </c>
      <c r="AY3185" s="5">
        <v>93</v>
      </c>
      <c r="AZ3185" s="5">
        <v>91</v>
      </c>
      <c r="BA3185" s="5">
        <v>92</v>
      </c>
      <c r="BB3185" s="5">
        <v>99</v>
      </c>
      <c r="BC3185" s="5">
        <v>101</v>
      </c>
      <c r="BD3185" s="5">
        <v>102</v>
      </c>
      <c r="BE3185" s="5">
        <v>101</v>
      </c>
      <c r="BF3185" s="5">
        <v>94</v>
      </c>
      <c r="BG3185" s="5">
        <v>85</v>
      </c>
      <c r="BH3185" s="5">
        <v>85</v>
      </c>
      <c r="BI3185" s="5">
        <v>86</v>
      </c>
      <c r="BJ3185" s="5">
        <v>85</v>
      </c>
      <c r="BK3185" s="5">
        <v>89</v>
      </c>
      <c r="BL3185" s="5">
        <v>93</v>
      </c>
      <c r="BM3185" s="5">
        <v>97</v>
      </c>
      <c r="BN3185" s="5">
        <v>98</v>
      </c>
      <c r="BO3185" s="5">
        <v>97</v>
      </c>
      <c r="BP3185" s="5">
        <v>92</v>
      </c>
      <c r="BQ3185" s="5">
        <v>85</v>
      </c>
      <c r="BR3185" s="5">
        <v>86</v>
      </c>
      <c r="BS3185">
        <v>91</v>
      </c>
      <c r="BT3185">
        <v>95</v>
      </c>
      <c r="BU3185">
        <v>96</v>
      </c>
      <c r="BV3185">
        <v>100</v>
      </c>
      <c r="BW3185">
        <v>101</v>
      </c>
      <c r="BX3185">
        <v>99</v>
      </c>
      <c r="BY3185">
        <v>94</v>
      </c>
      <c r="BZ3185">
        <v>95</v>
      </c>
      <c r="CA3185">
        <v>87</v>
      </c>
      <c r="CB3185">
        <v>83</v>
      </c>
      <c r="CC3185">
        <v>88</v>
      </c>
      <c r="CD3185">
        <v>90</v>
      </c>
      <c r="CE3185">
        <v>93</v>
      </c>
      <c r="CF3185">
        <v>92</v>
      </c>
      <c r="CG3185">
        <v>88</v>
      </c>
      <c r="CH3185">
        <v>89</v>
      </c>
      <c r="CI3185">
        <v>81</v>
      </c>
      <c r="CJ3185">
        <v>83</v>
      </c>
      <c r="CK3185">
        <v>80</v>
      </c>
      <c r="CL3185">
        <v>86</v>
      </c>
      <c r="CM3185">
        <v>90</v>
      </c>
      <c r="CN3185">
        <v>93</v>
      </c>
      <c r="CO3185">
        <v>93</v>
      </c>
      <c r="CP3185">
        <v>90</v>
      </c>
      <c r="CQ3185">
        <v>86</v>
      </c>
      <c r="CR3185">
        <v>88</v>
      </c>
      <c r="CS3185">
        <v>93</v>
      </c>
      <c r="CT3185">
        <v>97</v>
      </c>
      <c r="CU3185">
        <v>95</v>
      </c>
      <c r="CV3185">
        <v>96</v>
      </c>
      <c r="CW3185">
        <v>91</v>
      </c>
      <c r="CX3185" t="s">
        <v>5</v>
      </c>
      <c r="CY3185" t="s">
        <v>204</v>
      </c>
    </row>
    <row r="3186" spans="1:103" x14ac:dyDescent="0.25">
      <c r="A3186" t="s">
        <v>179</v>
      </c>
      <c r="B3186">
        <v>37.250599999999999</v>
      </c>
      <c r="C3186">
        <v>-114.7075</v>
      </c>
      <c r="D3186">
        <v>4590</v>
      </c>
      <c r="E3186" t="s">
        <v>1</v>
      </c>
      <c r="F3186">
        <v>211</v>
      </c>
      <c r="G3186">
        <v>1998</v>
      </c>
      <c r="H3186">
        <v>8</v>
      </c>
      <c r="I3186" t="s">
        <v>260</v>
      </c>
      <c r="J3186">
        <v>84</v>
      </c>
      <c r="K3186">
        <v>82</v>
      </c>
      <c r="L3186">
        <v>72</v>
      </c>
      <c r="M3186">
        <v>64</v>
      </c>
      <c r="N3186">
        <v>78</v>
      </c>
      <c r="O3186">
        <v>80</v>
      </c>
      <c r="P3186">
        <v>72</v>
      </c>
      <c r="Q3186">
        <v>71</v>
      </c>
      <c r="R3186">
        <v>70</v>
      </c>
      <c r="S3186">
        <v>73</v>
      </c>
      <c r="T3186">
        <v>70</v>
      </c>
      <c r="U3186">
        <v>75</v>
      </c>
      <c r="V3186">
        <v>72</v>
      </c>
      <c r="W3186">
        <v>85</v>
      </c>
      <c r="X3186">
        <v>84</v>
      </c>
      <c r="Y3186">
        <v>84</v>
      </c>
      <c r="Z3186">
        <v>75</v>
      </c>
      <c r="AA3186">
        <v>84</v>
      </c>
      <c r="AB3186">
        <v>89</v>
      </c>
      <c r="AC3186">
        <v>87</v>
      </c>
      <c r="AD3186">
        <v>87</v>
      </c>
      <c r="AE3186">
        <v>83</v>
      </c>
      <c r="AF3186">
        <v>82</v>
      </c>
      <c r="AG3186">
        <v>86</v>
      </c>
      <c r="AH3186">
        <v>87</v>
      </c>
      <c r="AI3186">
        <v>91</v>
      </c>
      <c r="AJ3186">
        <v>94</v>
      </c>
      <c r="AK3186">
        <v>97</v>
      </c>
      <c r="AL3186">
        <v>99</v>
      </c>
      <c r="AM3186">
        <v>97</v>
      </c>
      <c r="AN3186" s="5">
        <v>96</v>
      </c>
      <c r="AO3186" s="5">
        <v>95</v>
      </c>
      <c r="AP3186" s="5">
        <v>94</v>
      </c>
      <c r="AQ3186" s="5">
        <v>91</v>
      </c>
      <c r="AR3186" s="5">
        <v>87</v>
      </c>
      <c r="AS3186" s="5">
        <v>89</v>
      </c>
      <c r="AT3186" s="5">
        <v>96</v>
      </c>
      <c r="AU3186" s="5">
        <v>96</v>
      </c>
      <c r="AV3186" s="5">
        <v>95</v>
      </c>
      <c r="AW3186" s="5">
        <v>94</v>
      </c>
      <c r="AX3186" s="5">
        <v>100</v>
      </c>
      <c r="AY3186" s="5">
        <v>100</v>
      </c>
      <c r="AZ3186" s="5">
        <v>98</v>
      </c>
      <c r="BA3186" s="5">
        <v>100</v>
      </c>
      <c r="BB3186" s="5">
        <v>103</v>
      </c>
      <c r="BC3186" s="5">
        <v>108</v>
      </c>
      <c r="BD3186" s="5">
        <v>107</v>
      </c>
      <c r="BE3186" s="5">
        <v>105</v>
      </c>
      <c r="BF3186" s="5">
        <v>99</v>
      </c>
      <c r="BG3186" s="5">
        <v>92</v>
      </c>
      <c r="BH3186" s="5">
        <v>95</v>
      </c>
      <c r="BI3186" s="5">
        <v>88</v>
      </c>
      <c r="BJ3186" s="5">
        <v>79</v>
      </c>
      <c r="BK3186" s="5">
        <v>83</v>
      </c>
      <c r="BL3186" s="5">
        <v>93</v>
      </c>
      <c r="BM3186" s="5">
        <v>98</v>
      </c>
      <c r="BN3186" s="5">
        <v>97</v>
      </c>
      <c r="BO3186" s="5">
        <v>97</v>
      </c>
      <c r="BP3186" s="5">
        <v>95</v>
      </c>
      <c r="BQ3186" s="5">
        <v>92</v>
      </c>
      <c r="BR3186" s="5">
        <v>88</v>
      </c>
      <c r="BS3186">
        <v>93</v>
      </c>
      <c r="BT3186">
        <v>98</v>
      </c>
      <c r="BU3186">
        <v>97</v>
      </c>
      <c r="BV3186">
        <v>100</v>
      </c>
      <c r="BW3186">
        <v>101</v>
      </c>
      <c r="BX3186">
        <v>99</v>
      </c>
      <c r="BY3186">
        <v>98</v>
      </c>
      <c r="BZ3186">
        <v>95</v>
      </c>
      <c r="CA3186">
        <v>91</v>
      </c>
      <c r="CB3186">
        <v>93</v>
      </c>
      <c r="CC3186">
        <v>97</v>
      </c>
      <c r="CD3186">
        <v>101</v>
      </c>
      <c r="CE3186">
        <v>99</v>
      </c>
      <c r="CF3186">
        <v>99</v>
      </c>
      <c r="CG3186">
        <v>93</v>
      </c>
      <c r="CH3186">
        <v>91</v>
      </c>
      <c r="CI3186">
        <v>90</v>
      </c>
      <c r="CJ3186">
        <v>86</v>
      </c>
      <c r="CK3186">
        <v>88</v>
      </c>
      <c r="CL3186">
        <v>92</v>
      </c>
      <c r="CM3186">
        <v>93</v>
      </c>
      <c r="CN3186">
        <v>96</v>
      </c>
      <c r="CO3186">
        <v>99</v>
      </c>
      <c r="CP3186">
        <v>94</v>
      </c>
      <c r="CQ3186">
        <v>87</v>
      </c>
      <c r="CR3186">
        <v>90</v>
      </c>
      <c r="CS3186">
        <v>97</v>
      </c>
      <c r="CT3186">
        <v>101</v>
      </c>
      <c r="CU3186">
        <v>97</v>
      </c>
      <c r="CV3186">
        <v>97</v>
      </c>
      <c r="CW3186">
        <v>81</v>
      </c>
      <c r="CX3186" t="s">
        <v>2</v>
      </c>
      <c r="CY3186" t="s">
        <v>180</v>
      </c>
    </row>
    <row r="3187" spans="1:103" x14ac:dyDescent="0.25">
      <c r="A3187" t="s">
        <v>0</v>
      </c>
      <c r="B3187">
        <v>38.387799999999999</v>
      </c>
      <c r="C3187">
        <v>-118.1092</v>
      </c>
      <c r="D3187">
        <v>4580</v>
      </c>
      <c r="E3187" t="s">
        <v>1</v>
      </c>
      <c r="F3187">
        <v>240.3</v>
      </c>
      <c r="G3187">
        <v>1998</v>
      </c>
      <c r="H3187">
        <v>8</v>
      </c>
      <c r="I3187" t="s">
        <v>260</v>
      </c>
      <c r="J3187">
        <v>81</v>
      </c>
      <c r="K3187">
        <v>84</v>
      </c>
      <c r="L3187">
        <v>75</v>
      </c>
      <c r="M3187">
        <v>60</v>
      </c>
      <c r="N3187">
        <v>69</v>
      </c>
      <c r="O3187">
        <v>73</v>
      </c>
      <c r="P3187">
        <v>79</v>
      </c>
      <c r="Q3187">
        <v>74</v>
      </c>
      <c r="R3187">
        <v>72</v>
      </c>
      <c r="S3187">
        <v>73</v>
      </c>
      <c r="T3187">
        <v>71</v>
      </c>
      <c r="U3187">
        <v>63</v>
      </c>
      <c r="V3187">
        <v>65</v>
      </c>
      <c r="W3187">
        <v>75</v>
      </c>
      <c r="X3187">
        <v>79</v>
      </c>
      <c r="Y3187">
        <v>83</v>
      </c>
      <c r="Z3187">
        <v>71</v>
      </c>
      <c r="AA3187">
        <v>78</v>
      </c>
      <c r="AB3187">
        <v>87</v>
      </c>
      <c r="AC3187">
        <v>88</v>
      </c>
      <c r="AD3187">
        <v>86</v>
      </c>
      <c r="AE3187">
        <v>88</v>
      </c>
      <c r="AF3187">
        <v>86</v>
      </c>
      <c r="AG3187">
        <v>82</v>
      </c>
      <c r="AH3187">
        <v>87</v>
      </c>
      <c r="AI3187">
        <v>89</v>
      </c>
      <c r="AJ3187">
        <v>89</v>
      </c>
      <c r="AK3187">
        <v>91</v>
      </c>
      <c r="AL3187">
        <v>96</v>
      </c>
      <c r="AM3187">
        <v>97</v>
      </c>
      <c r="AN3187" s="5">
        <v>95</v>
      </c>
      <c r="AO3187" s="5">
        <v>95</v>
      </c>
      <c r="AP3187" s="5">
        <v>96</v>
      </c>
      <c r="AQ3187" s="5">
        <v>94</v>
      </c>
      <c r="AR3187" s="5">
        <v>93</v>
      </c>
      <c r="AS3187" s="5">
        <v>92</v>
      </c>
      <c r="AT3187" s="5">
        <v>94</v>
      </c>
      <c r="AU3187" s="5">
        <v>96</v>
      </c>
      <c r="AV3187" s="5">
        <v>96</v>
      </c>
      <c r="AW3187" s="5">
        <v>96</v>
      </c>
      <c r="AX3187" s="5">
        <v>97</v>
      </c>
      <c r="AY3187" s="5">
        <v>95</v>
      </c>
      <c r="AZ3187" s="5">
        <v>100</v>
      </c>
      <c r="BA3187" s="5">
        <v>100</v>
      </c>
      <c r="BB3187" s="5">
        <v>100</v>
      </c>
      <c r="BC3187" s="5">
        <v>101</v>
      </c>
      <c r="BD3187" s="5">
        <v>95</v>
      </c>
      <c r="BE3187" s="5">
        <v>108</v>
      </c>
      <c r="BF3187" s="5">
        <v>97</v>
      </c>
      <c r="BG3187" s="5">
        <v>106</v>
      </c>
      <c r="BH3187" s="5">
        <v>103</v>
      </c>
      <c r="BI3187" s="5">
        <v>98</v>
      </c>
      <c r="BJ3187" s="5">
        <v>85</v>
      </c>
      <c r="BK3187" s="5">
        <v>93</v>
      </c>
      <c r="BL3187" s="5">
        <v>88</v>
      </c>
      <c r="BM3187" s="5">
        <v>92</v>
      </c>
      <c r="BN3187" s="5">
        <v>96</v>
      </c>
      <c r="BO3187" s="5">
        <v>97</v>
      </c>
      <c r="BP3187" s="5">
        <v>97</v>
      </c>
      <c r="BQ3187" s="5">
        <v>98</v>
      </c>
      <c r="BR3187" s="5">
        <v>90</v>
      </c>
      <c r="BS3187">
        <v>88</v>
      </c>
      <c r="BT3187">
        <v>92</v>
      </c>
      <c r="BU3187">
        <v>97</v>
      </c>
      <c r="BV3187">
        <v>99</v>
      </c>
      <c r="BW3187">
        <v>102</v>
      </c>
      <c r="BX3187">
        <v>105</v>
      </c>
      <c r="BY3187">
        <v>102</v>
      </c>
      <c r="BZ3187">
        <v>100</v>
      </c>
      <c r="CA3187">
        <v>99</v>
      </c>
      <c r="CB3187">
        <v>99</v>
      </c>
      <c r="CC3187">
        <v>100</v>
      </c>
      <c r="CD3187">
        <v>100</v>
      </c>
      <c r="CE3187">
        <v>101</v>
      </c>
      <c r="CF3187">
        <v>103</v>
      </c>
      <c r="CG3187">
        <v>103</v>
      </c>
      <c r="CH3187">
        <v>97</v>
      </c>
      <c r="CI3187">
        <v>97</v>
      </c>
      <c r="CJ3187">
        <v>93</v>
      </c>
      <c r="CK3187">
        <v>89</v>
      </c>
      <c r="CL3187">
        <v>88</v>
      </c>
      <c r="CM3187">
        <v>90</v>
      </c>
      <c r="CN3187">
        <v>94</v>
      </c>
      <c r="CO3187">
        <v>96</v>
      </c>
      <c r="CP3187">
        <v>96</v>
      </c>
      <c r="CQ3187">
        <v>96</v>
      </c>
      <c r="CR3187">
        <v>93</v>
      </c>
      <c r="CS3187">
        <v>93</v>
      </c>
      <c r="CT3187">
        <v>94</v>
      </c>
      <c r="CU3187">
        <v>98</v>
      </c>
      <c r="CV3187">
        <v>102</v>
      </c>
      <c r="CW3187">
        <v>98</v>
      </c>
      <c r="CX3187" t="s">
        <v>2</v>
      </c>
      <c r="CY3187" t="s">
        <v>3</v>
      </c>
    </row>
    <row r="3188" spans="1:103" x14ac:dyDescent="0.25">
      <c r="A3188" t="s">
        <v>213</v>
      </c>
      <c r="B3188">
        <v>35.478299999999997</v>
      </c>
      <c r="C3188">
        <v>-117.69889999999999</v>
      </c>
      <c r="D3188">
        <v>4390</v>
      </c>
      <c r="E3188" t="s">
        <v>1</v>
      </c>
      <c r="F3188">
        <v>132.5</v>
      </c>
      <c r="G3188">
        <v>1998</v>
      </c>
      <c r="H3188">
        <v>8</v>
      </c>
      <c r="I3188" t="s">
        <v>260</v>
      </c>
      <c r="J3188">
        <v>80</v>
      </c>
      <c r="K3188">
        <v>73</v>
      </c>
      <c r="L3188">
        <v>60</v>
      </c>
      <c r="M3188">
        <v>73</v>
      </c>
      <c r="N3188">
        <v>82</v>
      </c>
      <c r="O3188">
        <v>76</v>
      </c>
      <c r="P3188">
        <v>68</v>
      </c>
      <c r="Q3188">
        <v>73</v>
      </c>
      <c r="R3188">
        <v>76</v>
      </c>
      <c r="S3188">
        <v>76</v>
      </c>
      <c r="T3188">
        <v>66</v>
      </c>
      <c r="U3188">
        <v>63</v>
      </c>
      <c r="V3188">
        <v>78</v>
      </c>
      <c r="W3188">
        <v>87</v>
      </c>
      <c r="X3188">
        <v>86</v>
      </c>
      <c r="Y3188">
        <v>80</v>
      </c>
      <c r="Z3188">
        <v>81</v>
      </c>
      <c r="AA3188">
        <v>85</v>
      </c>
      <c r="AB3188">
        <v>82</v>
      </c>
      <c r="AC3188">
        <v>84</v>
      </c>
      <c r="AD3188">
        <v>81</v>
      </c>
      <c r="AE3188">
        <v>77</v>
      </c>
      <c r="AF3188">
        <v>79</v>
      </c>
      <c r="AG3188">
        <v>84</v>
      </c>
      <c r="AH3188">
        <v>82</v>
      </c>
      <c r="AI3188">
        <v>90</v>
      </c>
      <c r="AJ3188">
        <v>93</v>
      </c>
      <c r="AK3188">
        <v>94</v>
      </c>
      <c r="AL3188">
        <v>94</v>
      </c>
      <c r="AM3188">
        <v>92</v>
      </c>
      <c r="AN3188" s="5">
        <v>95</v>
      </c>
      <c r="AO3188" s="5">
        <v>87</v>
      </c>
      <c r="AP3188" s="5">
        <v>87</v>
      </c>
      <c r="AQ3188" s="5">
        <v>87</v>
      </c>
      <c r="AR3188" s="5">
        <v>88</v>
      </c>
      <c r="AS3188" s="5">
        <v>89</v>
      </c>
      <c r="AT3188" s="5">
        <v>93</v>
      </c>
      <c r="AU3188" s="5">
        <v>94</v>
      </c>
      <c r="AV3188" s="5">
        <v>90</v>
      </c>
      <c r="AW3188" s="5">
        <v>93</v>
      </c>
      <c r="AX3188" s="5">
        <v>95</v>
      </c>
      <c r="AY3188" s="5">
        <v>94</v>
      </c>
      <c r="AZ3188" s="5">
        <v>95</v>
      </c>
      <c r="BA3188" s="5">
        <v>101</v>
      </c>
      <c r="BB3188" s="5">
        <v>102</v>
      </c>
      <c r="BC3188" s="5">
        <v>107</v>
      </c>
      <c r="BD3188" s="5">
        <v>104</v>
      </c>
      <c r="BE3188" s="5">
        <v>106</v>
      </c>
      <c r="BF3188" s="5">
        <v>99</v>
      </c>
      <c r="BG3188" s="5">
        <v>94</v>
      </c>
      <c r="BH3188" s="5">
        <v>93</v>
      </c>
      <c r="BI3188" s="5">
        <v>91</v>
      </c>
      <c r="BJ3188" s="5">
        <v>90</v>
      </c>
      <c r="BK3188" s="5">
        <v>91</v>
      </c>
      <c r="BL3188" s="5">
        <v>95</v>
      </c>
      <c r="BM3188" s="5">
        <v>101</v>
      </c>
      <c r="BN3188" s="5">
        <v>102</v>
      </c>
      <c r="BO3188" s="5">
        <v>101</v>
      </c>
      <c r="BP3188" s="5">
        <v>94</v>
      </c>
      <c r="BQ3188" s="5">
        <v>86</v>
      </c>
      <c r="BR3188" s="5">
        <v>88</v>
      </c>
      <c r="BS3188">
        <v>94</v>
      </c>
      <c r="BT3188">
        <v>100</v>
      </c>
      <c r="BU3188">
        <v>101</v>
      </c>
      <c r="BV3188">
        <v>102</v>
      </c>
      <c r="BW3188">
        <v>106</v>
      </c>
      <c r="BX3188">
        <v>103</v>
      </c>
      <c r="BY3188">
        <v>98</v>
      </c>
      <c r="BZ3188">
        <v>96</v>
      </c>
      <c r="CA3188">
        <v>96</v>
      </c>
      <c r="CB3188">
        <v>90</v>
      </c>
      <c r="CC3188">
        <v>99</v>
      </c>
      <c r="CD3188">
        <v>98</v>
      </c>
      <c r="CE3188">
        <v>101</v>
      </c>
      <c r="CF3188">
        <v>97</v>
      </c>
      <c r="CG3188">
        <v>94</v>
      </c>
      <c r="CH3188">
        <v>92</v>
      </c>
      <c r="CI3188">
        <v>84</v>
      </c>
      <c r="CJ3188">
        <v>85</v>
      </c>
      <c r="CK3188">
        <v>82</v>
      </c>
      <c r="CL3188">
        <v>86</v>
      </c>
      <c r="CM3188">
        <v>89</v>
      </c>
      <c r="CN3188">
        <v>95</v>
      </c>
      <c r="CO3188">
        <v>96</v>
      </c>
      <c r="CP3188">
        <v>93</v>
      </c>
      <c r="CQ3188">
        <v>90</v>
      </c>
      <c r="CR3188">
        <v>90</v>
      </c>
      <c r="CS3188">
        <v>99</v>
      </c>
      <c r="CT3188">
        <v>101</v>
      </c>
      <c r="CU3188">
        <v>104</v>
      </c>
      <c r="CV3188">
        <v>101</v>
      </c>
      <c r="CW3188">
        <v>95</v>
      </c>
      <c r="CX3188" t="s">
        <v>5</v>
      </c>
      <c r="CY3188" t="s">
        <v>214</v>
      </c>
    </row>
    <row r="3189" spans="1:103" x14ac:dyDescent="0.25">
      <c r="A3189" t="s">
        <v>219</v>
      </c>
      <c r="B3189">
        <v>37.612200000000001</v>
      </c>
      <c r="C3189">
        <v>-114.5264</v>
      </c>
      <c r="D3189">
        <v>4376</v>
      </c>
      <c r="E3189" t="s">
        <v>1</v>
      </c>
      <c r="F3189">
        <v>243.7</v>
      </c>
      <c r="G3189">
        <v>1998</v>
      </c>
      <c r="H3189">
        <v>8</v>
      </c>
      <c r="I3189" t="s">
        <v>260</v>
      </c>
      <c r="J3189">
        <v>85</v>
      </c>
      <c r="K3189">
        <v>83</v>
      </c>
      <c r="L3189">
        <v>74</v>
      </c>
      <c r="M3189">
        <v>70</v>
      </c>
      <c r="N3189">
        <v>76</v>
      </c>
      <c r="O3189">
        <v>81</v>
      </c>
      <c r="P3189">
        <v>65</v>
      </c>
      <c r="Q3189">
        <v>68</v>
      </c>
      <c r="R3189">
        <v>72</v>
      </c>
      <c r="S3189">
        <v>72</v>
      </c>
      <c r="T3189">
        <v>71</v>
      </c>
      <c r="U3189">
        <v>78</v>
      </c>
      <c r="V3189">
        <v>74</v>
      </c>
      <c r="W3189">
        <v>82</v>
      </c>
      <c r="X3189">
        <v>84</v>
      </c>
      <c r="Y3189">
        <v>86</v>
      </c>
      <c r="Z3189">
        <v>73</v>
      </c>
      <c r="AA3189">
        <v>84</v>
      </c>
      <c r="AB3189">
        <v>88</v>
      </c>
      <c r="AC3189">
        <v>87</v>
      </c>
      <c r="AD3189">
        <v>88</v>
      </c>
      <c r="AE3189">
        <v>83</v>
      </c>
      <c r="AF3189">
        <v>85</v>
      </c>
      <c r="AG3189">
        <v>86</v>
      </c>
      <c r="AH3189">
        <v>86</v>
      </c>
      <c r="AI3189">
        <v>93</v>
      </c>
      <c r="AJ3189">
        <v>93</v>
      </c>
      <c r="AK3189">
        <v>96</v>
      </c>
      <c r="AL3189">
        <v>99</v>
      </c>
      <c r="AM3189">
        <v>97</v>
      </c>
      <c r="AN3189" s="5">
        <v>96</v>
      </c>
      <c r="AO3189" s="5">
        <v>95</v>
      </c>
      <c r="AP3189" s="5">
        <v>94</v>
      </c>
      <c r="AQ3189" s="5">
        <v>92</v>
      </c>
      <c r="AR3189" s="5">
        <v>87</v>
      </c>
      <c r="AS3189" s="5">
        <v>88</v>
      </c>
      <c r="AT3189" s="5">
        <v>95</v>
      </c>
      <c r="AU3189" s="5">
        <v>96</v>
      </c>
      <c r="AV3189" s="5">
        <v>97</v>
      </c>
      <c r="AW3189" s="5">
        <v>95</v>
      </c>
      <c r="AX3189" s="5">
        <v>99</v>
      </c>
      <c r="AY3189" s="5">
        <v>99</v>
      </c>
      <c r="AZ3189" s="5">
        <v>98</v>
      </c>
      <c r="BA3189" s="5">
        <v>99</v>
      </c>
      <c r="BB3189" s="5">
        <v>103</v>
      </c>
      <c r="BC3189" s="5">
        <v>107</v>
      </c>
      <c r="BD3189" s="5">
        <v>107</v>
      </c>
      <c r="BE3189" s="5">
        <v>107</v>
      </c>
      <c r="BF3189" s="5">
        <v>102</v>
      </c>
      <c r="BG3189" s="5">
        <v>96</v>
      </c>
      <c r="BH3189" s="5">
        <v>95</v>
      </c>
      <c r="BI3189" s="5">
        <v>88</v>
      </c>
      <c r="BJ3189" s="5">
        <v>77</v>
      </c>
      <c r="BK3189" s="5">
        <v>82</v>
      </c>
      <c r="BL3189" s="5">
        <v>92</v>
      </c>
      <c r="BM3189" s="5">
        <v>95</v>
      </c>
      <c r="BN3189" s="5">
        <v>97</v>
      </c>
      <c r="BO3189" s="5">
        <v>97</v>
      </c>
      <c r="BP3189" s="5">
        <v>96</v>
      </c>
      <c r="BQ3189" s="5">
        <v>93</v>
      </c>
      <c r="BR3189" s="5">
        <v>88</v>
      </c>
      <c r="BS3189">
        <v>93</v>
      </c>
      <c r="BT3189">
        <v>95</v>
      </c>
      <c r="BU3189">
        <v>96</v>
      </c>
      <c r="BV3189">
        <v>98</v>
      </c>
      <c r="BW3189">
        <v>99</v>
      </c>
      <c r="BX3189">
        <v>101</v>
      </c>
      <c r="BY3189">
        <v>99</v>
      </c>
      <c r="BZ3189">
        <v>94</v>
      </c>
      <c r="CA3189">
        <v>93</v>
      </c>
      <c r="CB3189">
        <v>93</v>
      </c>
      <c r="CC3189">
        <v>95</v>
      </c>
      <c r="CD3189">
        <v>99</v>
      </c>
      <c r="CE3189">
        <v>100</v>
      </c>
      <c r="CF3189">
        <v>97</v>
      </c>
      <c r="CG3189">
        <v>95</v>
      </c>
      <c r="CH3189">
        <v>92</v>
      </c>
      <c r="CI3189">
        <v>90</v>
      </c>
      <c r="CJ3189">
        <v>85</v>
      </c>
      <c r="CK3189">
        <v>89</v>
      </c>
      <c r="CL3189">
        <v>92</v>
      </c>
      <c r="CM3189">
        <v>94</v>
      </c>
      <c r="CN3189">
        <v>96</v>
      </c>
      <c r="CO3189">
        <v>98</v>
      </c>
      <c r="CP3189">
        <v>96</v>
      </c>
      <c r="CQ3189">
        <v>89</v>
      </c>
      <c r="CR3189">
        <v>91</v>
      </c>
      <c r="CS3189">
        <v>95</v>
      </c>
      <c r="CT3189">
        <v>98</v>
      </c>
      <c r="CU3189">
        <v>99</v>
      </c>
      <c r="CV3189">
        <v>99</v>
      </c>
      <c r="CW3189">
        <v>79</v>
      </c>
      <c r="CX3189" t="s">
        <v>2</v>
      </c>
      <c r="CY3189" t="s">
        <v>18</v>
      </c>
    </row>
    <row r="3190" spans="1:103" x14ac:dyDescent="0.25">
      <c r="A3190" t="s">
        <v>113</v>
      </c>
      <c r="B3190">
        <v>34.943600000000004</v>
      </c>
      <c r="C3190">
        <v>-115.54689999999999</v>
      </c>
      <c r="D3190">
        <v>4350</v>
      </c>
      <c r="E3190" t="s">
        <v>1</v>
      </c>
      <c r="F3190">
        <v>206.6</v>
      </c>
      <c r="G3190">
        <v>1998</v>
      </c>
      <c r="H3190">
        <v>8</v>
      </c>
      <c r="I3190" t="s">
        <v>260</v>
      </c>
      <c r="J3190">
        <v>86</v>
      </c>
      <c r="K3190">
        <v>81</v>
      </c>
      <c r="L3190">
        <v>77</v>
      </c>
      <c r="M3190">
        <v>72</v>
      </c>
      <c r="N3190">
        <v>81</v>
      </c>
      <c r="O3190">
        <v>80</v>
      </c>
      <c r="P3190">
        <v>79</v>
      </c>
      <c r="Q3190">
        <v>73</v>
      </c>
      <c r="R3190">
        <v>75</v>
      </c>
      <c r="S3190">
        <v>76</v>
      </c>
      <c r="T3190">
        <v>73</v>
      </c>
      <c r="U3190">
        <v>73</v>
      </c>
      <c r="V3190">
        <v>75</v>
      </c>
      <c r="W3190">
        <v>85</v>
      </c>
      <c r="X3190">
        <v>89</v>
      </c>
      <c r="Y3190">
        <v>89</v>
      </c>
      <c r="Z3190">
        <v>89</v>
      </c>
      <c r="AA3190">
        <v>88</v>
      </c>
      <c r="AB3190">
        <v>89</v>
      </c>
      <c r="AC3190">
        <v>87</v>
      </c>
      <c r="AD3190">
        <v>87</v>
      </c>
      <c r="AE3190">
        <v>86</v>
      </c>
      <c r="AF3190">
        <v>88</v>
      </c>
      <c r="AG3190">
        <v>85</v>
      </c>
      <c r="AH3190">
        <v>86</v>
      </c>
      <c r="AI3190">
        <v>91</v>
      </c>
      <c r="AJ3190">
        <v>94</v>
      </c>
      <c r="AK3190">
        <v>98</v>
      </c>
      <c r="AL3190">
        <v>96</v>
      </c>
      <c r="AM3190">
        <v>95</v>
      </c>
      <c r="AN3190" s="5">
        <v>93</v>
      </c>
      <c r="AO3190" s="5">
        <v>92</v>
      </c>
      <c r="AP3190" s="5">
        <v>90</v>
      </c>
      <c r="AQ3190" s="5">
        <v>90</v>
      </c>
      <c r="AR3190" s="5">
        <v>88</v>
      </c>
      <c r="AS3190" s="5">
        <v>92</v>
      </c>
      <c r="AT3190" s="5">
        <v>94</v>
      </c>
      <c r="AU3190" s="5">
        <v>94</v>
      </c>
      <c r="AV3190" s="5">
        <v>95</v>
      </c>
      <c r="AW3190" s="5">
        <v>94</v>
      </c>
      <c r="AX3190" s="5">
        <v>99</v>
      </c>
      <c r="AY3190" s="5">
        <v>98</v>
      </c>
      <c r="AZ3190" s="5">
        <v>96</v>
      </c>
      <c r="BA3190" s="5">
        <v>98</v>
      </c>
      <c r="BB3190" s="5">
        <v>103</v>
      </c>
      <c r="BC3190" s="5">
        <v>105</v>
      </c>
      <c r="BD3190" s="5">
        <v>105</v>
      </c>
      <c r="BE3190" s="5">
        <v>104</v>
      </c>
      <c r="BF3190" s="5">
        <v>99</v>
      </c>
      <c r="BG3190" s="5">
        <v>91</v>
      </c>
      <c r="BH3190" s="5">
        <v>93</v>
      </c>
      <c r="BI3190" s="5">
        <v>88</v>
      </c>
      <c r="BJ3190" s="5">
        <v>79</v>
      </c>
      <c r="BK3190" s="5">
        <v>87</v>
      </c>
      <c r="BL3190" s="5">
        <v>96</v>
      </c>
      <c r="BM3190" s="5">
        <v>99</v>
      </c>
      <c r="BN3190" s="5">
        <v>100</v>
      </c>
      <c r="BO3190" s="5">
        <v>100</v>
      </c>
      <c r="BP3190" s="5">
        <v>98</v>
      </c>
      <c r="BQ3190" s="5">
        <v>92</v>
      </c>
      <c r="BR3190" s="5">
        <v>91</v>
      </c>
      <c r="BS3190">
        <v>92</v>
      </c>
      <c r="BT3190">
        <v>92</v>
      </c>
      <c r="BU3190">
        <v>101</v>
      </c>
      <c r="BV3190">
        <v>101</v>
      </c>
      <c r="BW3190">
        <v>103</v>
      </c>
      <c r="BX3190">
        <v>98</v>
      </c>
      <c r="BY3190">
        <v>92</v>
      </c>
      <c r="BZ3190">
        <v>98</v>
      </c>
      <c r="CA3190">
        <v>94</v>
      </c>
      <c r="CB3190">
        <v>88</v>
      </c>
      <c r="CC3190">
        <v>95</v>
      </c>
      <c r="CD3190">
        <v>97</v>
      </c>
      <c r="CE3190">
        <v>97</v>
      </c>
      <c r="CF3190">
        <v>97</v>
      </c>
      <c r="CG3190">
        <v>95</v>
      </c>
      <c r="CH3190">
        <v>94</v>
      </c>
      <c r="CI3190">
        <v>94</v>
      </c>
      <c r="CJ3190">
        <v>92</v>
      </c>
      <c r="CK3190">
        <v>88</v>
      </c>
      <c r="CL3190">
        <v>90</v>
      </c>
      <c r="CM3190">
        <v>94</v>
      </c>
      <c r="CN3190">
        <v>94</v>
      </c>
      <c r="CO3190">
        <v>97</v>
      </c>
      <c r="CP3190">
        <v>97</v>
      </c>
      <c r="CQ3190">
        <v>90</v>
      </c>
      <c r="CR3190">
        <v>92</v>
      </c>
      <c r="CS3190">
        <v>95</v>
      </c>
      <c r="CT3190">
        <v>100</v>
      </c>
      <c r="CU3190">
        <v>100</v>
      </c>
      <c r="CV3190">
        <v>98</v>
      </c>
      <c r="CW3190">
        <v>93</v>
      </c>
      <c r="CX3190" t="s">
        <v>5</v>
      </c>
      <c r="CY3190" t="s">
        <v>114</v>
      </c>
    </row>
    <row r="3191" spans="1:103" x14ac:dyDescent="0.25">
      <c r="A3191" t="s">
        <v>138</v>
      </c>
      <c r="B3191">
        <v>37.761699999999998</v>
      </c>
      <c r="C3191">
        <v>-117.5658</v>
      </c>
      <c r="D3191">
        <v>4274</v>
      </c>
      <c r="E3191" t="s">
        <v>1</v>
      </c>
      <c r="F3191">
        <v>157.1</v>
      </c>
      <c r="G3191">
        <v>1998</v>
      </c>
      <c r="H3191">
        <v>8</v>
      </c>
      <c r="I3191" t="s">
        <v>260</v>
      </c>
      <c r="J3191">
        <v>85</v>
      </c>
      <c r="K3191">
        <v>79</v>
      </c>
      <c r="L3191">
        <v>59</v>
      </c>
      <c r="M3191">
        <v>70</v>
      </c>
      <c r="N3191">
        <v>77</v>
      </c>
      <c r="O3191">
        <v>79</v>
      </c>
      <c r="P3191">
        <v>71</v>
      </c>
      <c r="Q3191">
        <v>69</v>
      </c>
      <c r="R3191">
        <v>71</v>
      </c>
      <c r="S3191">
        <v>73</v>
      </c>
      <c r="T3191">
        <v>65</v>
      </c>
      <c r="U3191">
        <v>64</v>
      </c>
      <c r="V3191">
        <v>76</v>
      </c>
      <c r="W3191">
        <v>83</v>
      </c>
      <c r="X3191">
        <v>88</v>
      </c>
      <c r="Y3191">
        <v>81</v>
      </c>
      <c r="Z3191">
        <v>81</v>
      </c>
      <c r="AA3191">
        <v>87</v>
      </c>
      <c r="AB3191">
        <v>91</v>
      </c>
      <c r="AC3191">
        <v>90</v>
      </c>
      <c r="AD3191">
        <v>90</v>
      </c>
      <c r="AE3191">
        <v>88</v>
      </c>
      <c r="AF3191">
        <v>86</v>
      </c>
      <c r="AG3191">
        <v>90</v>
      </c>
      <c r="AH3191">
        <v>90</v>
      </c>
      <c r="AI3191">
        <v>94</v>
      </c>
      <c r="AJ3191">
        <v>93</v>
      </c>
      <c r="AK3191">
        <v>97</v>
      </c>
      <c r="AL3191">
        <v>99</v>
      </c>
      <c r="AM3191">
        <v>97</v>
      </c>
      <c r="AN3191" s="5">
        <v>98</v>
      </c>
      <c r="AO3191" s="5">
        <v>94</v>
      </c>
      <c r="AP3191" s="5">
        <v>91</v>
      </c>
      <c r="AQ3191" s="5">
        <v>91</v>
      </c>
      <c r="AR3191" s="5">
        <v>93</v>
      </c>
      <c r="AS3191" s="5">
        <v>94</v>
      </c>
      <c r="AT3191" s="5">
        <v>96</v>
      </c>
      <c r="AU3191" s="5">
        <v>95</v>
      </c>
      <c r="AV3191" s="5">
        <v>97</v>
      </c>
      <c r="AW3191" s="5">
        <v>98</v>
      </c>
      <c r="AX3191" s="5">
        <v>100</v>
      </c>
      <c r="AY3191" s="5">
        <v>104</v>
      </c>
      <c r="AZ3191" s="5">
        <v>106</v>
      </c>
      <c r="BA3191" s="5">
        <v>108</v>
      </c>
      <c r="BB3191" s="5">
        <v>110</v>
      </c>
      <c r="BC3191" s="5">
        <v>111</v>
      </c>
      <c r="BD3191" s="5">
        <v>109</v>
      </c>
      <c r="BE3191" s="5">
        <v>108</v>
      </c>
      <c r="BF3191" s="5">
        <v>104</v>
      </c>
      <c r="BG3191" s="5">
        <v>102</v>
      </c>
      <c r="BH3191" s="5">
        <v>98</v>
      </c>
      <c r="BI3191" s="5">
        <v>85</v>
      </c>
      <c r="BJ3191" s="5">
        <v>90</v>
      </c>
      <c r="BK3191" s="5">
        <v>90</v>
      </c>
      <c r="BL3191" s="5">
        <v>93</v>
      </c>
      <c r="BM3191" s="5">
        <v>98</v>
      </c>
      <c r="BN3191" s="5">
        <v>100</v>
      </c>
      <c r="BO3191" s="5">
        <v>102</v>
      </c>
      <c r="BP3191" s="5">
        <v>99</v>
      </c>
      <c r="BQ3191" s="5">
        <v>96</v>
      </c>
      <c r="BR3191" s="5">
        <v>93</v>
      </c>
      <c r="BS3191">
        <v>97</v>
      </c>
      <c r="BT3191">
        <v>101</v>
      </c>
      <c r="BU3191">
        <v>103</v>
      </c>
      <c r="BV3191">
        <v>106</v>
      </c>
      <c r="BW3191">
        <v>105</v>
      </c>
      <c r="BX3191">
        <v>107</v>
      </c>
      <c r="BY3191">
        <v>102</v>
      </c>
      <c r="BZ3191">
        <v>99</v>
      </c>
      <c r="CA3191">
        <v>99</v>
      </c>
      <c r="CB3191">
        <v>98</v>
      </c>
      <c r="CC3191">
        <v>99</v>
      </c>
      <c r="CD3191">
        <v>103</v>
      </c>
      <c r="CE3191">
        <v>106</v>
      </c>
      <c r="CF3191">
        <v>107</v>
      </c>
      <c r="CG3191">
        <v>105</v>
      </c>
      <c r="CH3191">
        <v>96</v>
      </c>
      <c r="CI3191">
        <v>93</v>
      </c>
      <c r="CJ3191">
        <v>88</v>
      </c>
      <c r="CK3191">
        <v>87</v>
      </c>
      <c r="CL3191">
        <v>96</v>
      </c>
      <c r="CM3191">
        <v>98</v>
      </c>
      <c r="CN3191">
        <v>101</v>
      </c>
      <c r="CO3191">
        <v>102</v>
      </c>
      <c r="CP3191">
        <v>104</v>
      </c>
      <c r="CQ3191">
        <v>102</v>
      </c>
      <c r="CR3191">
        <v>99</v>
      </c>
      <c r="CT3191">
        <v>101</v>
      </c>
      <c r="CU3191">
        <v>104</v>
      </c>
      <c r="CV3191">
        <v>101</v>
      </c>
      <c r="CW3191">
        <v>87</v>
      </c>
      <c r="CX3191" t="s">
        <v>2</v>
      </c>
      <c r="CY3191" t="s">
        <v>139</v>
      </c>
    </row>
    <row r="3192" spans="1:103" x14ac:dyDescent="0.25">
      <c r="A3192" t="s">
        <v>222</v>
      </c>
      <c r="B3192">
        <v>35.871699999999997</v>
      </c>
      <c r="C3192">
        <v>-117.9183</v>
      </c>
      <c r="D3192">
        <v>4150</v>
      </c>
      <c r="E3192" t="s">
        <v>1</v>
      </c>
      <c r="F3192">
        <v>114.9</v>
      </c>
      <c r="G3192">
        <v>1998</v>
      </c>
      <c r="H3192">
        <v>8</v>
      </c>
      <c r="I3192" t="s">
        <v>260</v>
      </c>
      <c r="M3192">
        <v>77</v>
      </c>
      <c r="N3192">
        <v>82</v>
      </c>
      <c r="O3192">
        <v>79</v>
      </c>
      <c r="P3192">
        <v>79</v>
      </c>
      <c r="Q3192">
        <v>74</v>
      </c>
      <c r="R3192">
        <v>78</v>
      </c>
      <c r="S3192">
        <v>75</v>
      </c>
      <c r="T3192">
        <v>74</v>
      </c>
      <c r="U3192">
        <v>68</v>
      </c>
      <c r="V3192">
        <v>80</v>
      </c>
      <c r="W3192">
        <v>87</v>
      </c>
      <c r="X3192">
        <v>90</v>
      </c>
      <c r="Y3192">
        <v>84</v>
      </c>
      <c r="Z3192">
        <v>81</v>
      </c>
      <c r="AA3192">
        <v>87</v>
      </c>
      <c r="AB3192">
        <v>90</v>
      </c>
      <c r="AC3192">
        <v>90</v>
      </c>
      <c r="AD3192">
        <v>88</v>
      </c>
      <c r="AE3192">
        <v>81</v>
      </c>
      <c r="AF3192">
        <v>80</v>
      </c>
      <c r="AG3192">
        <v>86</v>
      </c>
      <c r="AH3192">
        <v>90</v>
      </c>
      <c r="AI3192">
        <v>93</v>
      </c>
      <c r="AJ3192">
        <v>83</v>
      </c>
      <c r="AN3192" s="5">
        <v>98</v>
      </c>
      <c r="AO3192" s="5">
        <v>92</v>
      </c>
      <c r="AP3192" s="5">
        <v>91</v>
      </c>
      <c r="AQ3192" s="5">
        <v>89</v>
      </c>
      <c r="AR3192" s="5">
        <v>90</v>
      </c>
      <c r="AS3192" s="5">
        <v>91</v>
      </c>
      <c r="AT3192" s="5">
        <v>97</v>
      </c>
      <c r="AU3192" s="5">
        <v>96</v>
      </c>
      <c r="AV3192" s="5">
        <v>94</v>
      </c>
      <c r="AW3192" s="5">
        <v>94</v>
      </c>
      <c r="AX3192" s="5">
        <v>97</v>
      </c>
      <c r="AY3192" s="5">
        <v>99</v>
      </c>
      <c r="AZ3192" s="5">
        <v>99</v>
      </c>
      <c r="BA3192" s="5">
        <v>101</v>
      </c>
      <c r="BB3192" s="5">
        <v>104</v>
      </c>
      <c r="BC3192" s="5">
        <v>110</v>
      </c>
      <c r="BD3192" s="5">
        <v>109</v>
      </c>
      <c r="BE3192" s="5">
        <v>110</v>
      </c>
      <c r="BF3192" s="5">
        <v>103</v>
      </c>
      <c r="BG3192" s="5">
        <v>97</v>
      </c>
      <c r="BH3192" s="5">
        <v>94</v>
      </c>
      <c r="BI3192" s="5">
        <v>91</v>
      </c>
      <c r="BJ3192" s="5">
        <v>93</v>
      </c>
      <c r="BK3192" s="5">
        <v>92</v>
      </c>
      <c r="BL3192" s="5">
        <v>101</v>
      </c>
      <c r="BM3192" s="5">
        <v>105</v>
      </c>
      <c r="BN3192" s="5">
        <v>103</v>
      </c>
      <c r="BO3192" s="5">
        <v>104</v>
      </c>
      <c r="BP3192" s="5">
        <v>97</v>
      </c>
      <c r="BQ3192" s="5">
        <v>89</v>
      </c>
      <c r="BR3192" s="5">
        <v>91</v>
      </c>
      <c r="BS3192">
        <v>96</v>
      </c>
      <c r="BT3192">
        <v>100</v>
      </c>
      <c r="BU3192">
        <v>104</v>
      </c>
      <c r="BV3192">
        <v>105</v>
      </c>
      <c r="BW3192">
        <v>107</v>
      </c>
      <c r="BX3192">
        <v>107</v>
      </c>
      <c r="BY3192">
        <v>101</v>
      </c>
      <c r="BZ3192">
        <v>97</v>
      </c>
      <c r="CA3192">
        <v>98</v>
      </c>
      <c r="CB3192">
        <v>95</v>
      </c>
      <c r="CC3192">
        <v>99</v>
      </c>
      <c r="CD3192">
        <v>100</v>
      </c>
      <c r="CE3192">
        <v>100</v>
      </c>
      <c r="CF3192">
        <v>99</v>
      </c>
      <c r="CG3192">
        <v>95</v>
      </c>
      <c r="CH3192">
        <v>95</v>
      </c>
      <c r="CI3192">
        <v>89</v>
      </c>
      <c r="CJ3192">
        <v>90</v>
      </c>
      <c r="CK3192">
        <v>86</v>
      </c>
      <c r="CL3192">
        <v>89</v>
      </c>
      <c r="CM3192">
        <v>97</v>
      </c>
      <c r="CN3192">
        <v>101</v>
      </c>
      <c r="CO3192">
        <v>98</v>
      </c>
      <c r="CP3192">
        <v>99</v>
      </c>
      <c r="CQ3192">
        <v>96</v>
      </c>
      <c r="CR3192">
        <v>95</v>
      </c>
      <c r="CS3192">
        <v>96</v>
      </c>
      <c r="CT3192">
        <v>104</v>
      </c>
      <c r="CU3192">
        <v>105</v>
      </c>
      <c r="CV3192">
        <v>100</v>
      </c>
      <c r="CW3192">
        <v>90</v>
      </c>
      <c r="CX3192" t="s">
        <v>5</v>
      </c>
      <c r="CY3192" t="s">
        <v>223</v>
      </c>
    </row>
    <row r="3193" spans="1:103" x14ac:dyDescent="0.25">
      <c r="A3193" t="s">
        <v>7</v>
      </c>
      <c r="B3193">
        <v>37.371099999999998</v>
      </c>
      <c r="C3193">
        <v>-118.35890000000001</v>
      </c>
      <c r="D3193">
        <v>4110</v>
      </c>
      <c r="E3193" t="s">
        <v>1</v>
      </c>
      <c r="F3193">
        <v>166.6</v>
      </c>
      <c r="G3193">
        <v>1998</v>
      </c>
      <c r="H3193">
        <v>8</v>
      </c>
      <c r="I3193" t="s">
        <v>260</v>
      </c>
      <c r="J3193">
        <v>87</v>
      </c>
      <c r="K3193">
        <v>83</v>
      </c>
      <c r="L3193">
        <v>62</v>
      </c>
      <c r="M3193">
        <v>75</v>
      </c>
      <c r="N3193">
        <v>81</v>
      </c>
      <c r="O3193">
        <v>82</v>
      </c>
      <c r="P3193">
        <v>78</v>
      </c>
      <c r="Q3193">
        <v>74</v>
      </c>
      <c r="R3193">
        <v>77</v>
      </c>
      <c r="S3193">
        <v>69</v>
      </c>
      <c r="T3193">
        <v>72</v>
      </c>
      <c r="U3193">
        <v>61</v>
      </c>
      <c r="V3193">
        <v>78</v>
      </c>
      <c r="W3193">
        <v>86</v>
      </c>
      <c r="X3193">
        <v>89</v>
      </c>
      <c r="Y3193">
        <v>88</v>
      </c>
      <c r="Z3193">
        <v>82</v>
      </c>
      <c r="AA3193">
        <v>89</v>
      </c>
      <c r="AB3193">
        <v>91</v>
      </c>
      <c r="AC3193">
        <v>91</v>
      </c>
      <c r="AD3193">
        <v>90</v>
      </c>
      <c r="AE3193">
        <v>87</v>
      </c>
      <c r="AF3193">
        <v>86</v>
      </c>
      <c r="AG3193">
        <v>88</v>
      </c>
      <c r="AH3193">
        <v>91</v>
      </c>
      <c r="AI3193">
        <v>92</v>
      </c>
      <c r="AJ3193">
        <v>94</v>
      </c>
      <c r="AK3193">
        <v>97</v>
      </c>
      <c r="AL3193">
        <v>98</v>
      </c>
      <c r="AM3193">
        <v>97</v>
      </c>
      <c r="AN3193" s="5">
        <v>98</v>
      </c>
      <c r="AO3193" s="5">
        <v>97</v>
      </c>
      <c r="AP3193" s="5">
        <v>93</v>
      </c>
      <c r="AQ3193" s="5">
        <v>93</v>
      </c>
      <c r="AR3193" s="5">
        <v>94</v>
      </c>
      <c r="AS3193" s="5">
        <v>94</v>
      </c>
      <c r="AT3193" s="5">
        <v>95</v>
      </c>
      <c r="AU3193" s="5">
        <v>98</v>
      </c>
      <c r="AV3193" s="5">
        <v>97</v>
      </c>
      <c r="AW3193" s="5">
        <v>97</v>
      </c>
      <c r="AX3193" s="5">
        <v>98</v>
      </c>
      <c r="AY3193" s="5">
        <v>101</v>
      </c>
      <c r="AZ3193" s="5">
        <v>100</v>
      </c>
      <c r="BA3193" s="5">
        <v>100</v>
      </c>
      <c r="BB3193" s="5">
        <v>102</v>
      </c>
      <c r="BC3193" s="5">
        <v>106</v>
      </c>
      <c r="BD3193" s="5">
        <v>106</v>
      </c>
      <c r="BE3193" s="5">
        <v>107</v>
      </c>
      <c r="BF3193" s="5">
        <v>105</v>
      </c>
      <c r="BG3193" s="5">
        <v>100</v>
      </c>
      <c r="BH3193" s="5">
        <v>95</v>
      </c>
      <c r="BI3193" s="5">
        <v>82</v>
      </c>
      <c r="BJ3193" s="5">
        <v>93</v>
      </c>
      <c r="BK3193" s="5">
        <v>93</v>
      </c>
      <c r="BL3193" s="5">
        <v>97</v>
      </c>
      <c r="BM3193" s="5">
        <v>99</v>
      </c>
      <c r="BN3193" s="5">
        <v>99</v>
      </c>
      <c r="BO3193" s="5">
        <v>101</v>
      </c>
      <c r="BP3193" s="5">
        <v>99</v>
      </c>
      <c r="BQ3193" s="5">
        <v>93</v>
      </c>
      <c r="BR3193" s="5">
        <v>91</v>
      </c>
      <c r="BS3193">
        <v>94</v>
      </c>
      <c r="BT3193">
        <v>99</v>
      </c>
      <c r="BU3193">
        <v>101</v>
      </c>
      <c r="BV3193">
        <v>102</v>
      </c>
      <c r="BW3193">
        <v>105</v>
      </c>
      <c r="BX3193">
        <v>104</v>
      </c>
      <c r="BY3193">
        <v>101</v>
      </c>
      <c r="BZ3193">
        <v>100</v>
      </c>
      <c r="CA3193">
        <v>98</v>
      </c>
      <c r="CB3193">
        <v>98</v>
      </c>
      <c r="CC3193">
        <v>99</v>
      </c>
      <c r="CD3193">
        <v>103</v>
      </c>
      <c r="CE3193">
        <v>105</v>
      </c>
      <c r="CF3193">
        <v>102</v>
      </c>
      <c r="CG3193">
        <v>96</v>
      </c>
      <c r="CH3193">
        <v>97</v>
      </c>
      <c r="CI3193">
        <v>94</v>
      </c>
      <c r="CJ3193">
        <v>90</v>
      </c>
      <c r="CK3193">
        <v>88</v>
      </c>
      <c r="CL3193">
        <v>91</v>
      </c>
      <c r="CM3193">
        <v>95</v>
      </c>
      <c r="CN3193">
        <v>98</v>
      </c>
      <c r="CO3193">
        <v>100</v>
      </c>
      <c r="CP3193">
        <v>99</v>
      </c>
      <c r="CQ3193">
        <v>98</v>
      </c>
      <c r="CR3193">
        <v>95</v>
      </c>
      <c r="CS3193">
        <v>97</v>
      </c>
      <c r="CT3193">
        <v>101</v>
      </c>
      <c r="CU3193">
        <v>103</v>
      </c>
      <c r="CV3193">
        <v>103</v>
      </c>
      <c r="CW3193">
        <v>96</v>
      </c>
      <c r="CX3193" t="s">
        <v>5</v>
      </c>
      <c r="CY3193" t="s">
        <v>8</v>
      </c>
    </row>
    <row r="3194" spans="1:103" x14ac:dyDescent="0.25">
      <c r="A3194" t="s">
        <v>143</v>
      </c>
      <c r="B3194">
        <v>36.265599999999999</v>
      </c>
      <c r="C3194">
        <v>-117.1853</v>
      </c>
      <c r="D3194">
        <v>4100</v>
      </c>
      <c r="E3194" t="s">
        <v>1</v>
      </c>
      <c r="F3194">
        <v>35.9</v>
      </c>
      <c r="G3194">
        <v>1998</v>
      </c>
      <c r="H3194">
        <v>8</v>
      </c>
      <c r="I3194" t="s">
        <v>260</v>
      </c>
      <c r="J3194">
        <v>85</v>
      </c>
      <c r="K3194">
        <v>83</v>
      </c>
      <c r="L3194">
        <v>69</v>
      </c>
      <c r="M3194">
        <v>79</v>
      </c>
      <c r="N3194">
        <v>83</v>
      </c>
      <c r="O3194">
        <v>81</v>
      </c>
      <c r="P3194">
        <v>80</v>
      </c>
      <c r="Q3194">
        <v>72</v>
      </c>
      <c r="R3194">
        <v>79</v>
      </c>
      <c r="S3194">
        <v>73</v>
      </c>
      <c r="T3194">
        <v>74</v>
      </c>
      <c r="U3194">
        <v>68</v>
      </c>
      <c r="V3194">
        <v>78</v>
      </c>
      <c r="W3194">
        <v>90</v>
      </c>
      <c r="X3194">
        <v>91</v>
      </c>
      <c r="Y3194">
        <v>93</v>
      </c>
      <c r="Z3194">
        <v>89</v>
      </c>
      <c r="AA3194">
        <v>90</v>
      </c>
      <c r="AB3194">
        <v>91</v>
      </c>
      <c r="AC3194">
        <v>90</v>
      </c>
      <c r="AD3194">
        <v>88</v>
      </c>
      <c r="AE3194">
        <v>88</v>
      </c>
      <c r="AF3194">
        <v>88</v>
      </c>
      <c r="AG3194">
        <v>88</v>
      </c>
      <c r="AJ3194">
        <v>96</v>
      </c>
      <c r="AK3194">
        <v>99</v>
      </c>
      <c r="AL3194">
        <v>99</v>
      </c>
      <c r="AM3194">
        <v>99</v>
      </c>
      <c r="AN3194" s="5">
        <v>99</v>
      </c>
      <c r="AO3194" s="5">
        <v>94</v>
      </c>
      <c r="AP3194" s="5">
        <v>95</v>
      </c>
      <c r="AQ3194" s="5">
        <v>94</v>
      </c>
      <c r="AR3194" s="5">
        <v>92</v>
      </c>
      <c r="AS3194" s="5">
        <v>94</v>
      </c>
      <c r="AT3194" s="5">
        <v>96</v>
      </c>
      <c r="AU3194" s="5">
        <v>96</v>
      </c>
      <c r="AV3194" s="5">
        <v>94</v>
      </c>
      <c r="AW3194" s="5">
        <v>98</v>
      </c>
      <c r="AX3194" s="5">
        <v>100</v>
      </c>
      <c r="AY3194" s="5">
        <v>99</v>
      </c>
      <c r="AZ3194" s="5">
        <v>101</v>
      </c>
      <c r="BA3194" s="5">
        <v>102</v>
      </c>
      <c r="BB3194" s="5">
        <v>106</v>
      </c>
      <c r="BC3194" s="5">
        <v>108</v>
      </c>
      <c r="BD3194" s="5">
        <v>109</v>
      </c>
      <c r="BE3194" s="5">
        <v>110</v>
      </c>
      <c r="BF3194" s="5">
        <v>103</v>
      </c>
      <c r="BG3194" s="5">
        <v>104</v>
      </c>
      <c r="BH3194" s="5">
        <v>96</v>
      </c>
      <c r="BI3194" s="5">
        <v>96</v>
      </c>
      <c r="BJ3194" s="5">
        <v>95</v>
      </c>
      <c r="BK3194" s="5">
        <v>94</v>
      </c>
      <c r="BL3194" s="5">
        <v>99</v>
      </c>
      <c r="BM3194" s="5">
        <v>103</v>
      </c>
      <c r="BN3194" s="5">
        <v>104</v>
      </c>
      <c r="BO3194" s="5">
        <v>104</v>
      </c>
      <c r="BP3194" s="5">
        <v>98</v>
      </c>
      <c r="BQ3194" s="5">
        <v>92</v>
      </c>
      <c r="BR3194" s="5">
        <v>92</v>
      </c>
      <c r="CX3194" t="s">
        <v>5</v>
      </c>
      <c r="CY3194" t="s">
        <v>144</v>
      </c>
    </row>
    <row r="3195" spans="1:103" x14ac:dyDescent="0.25">
      <c r="A3195" t="s">
        <v>175</v>
      </c>
      <c r="B3195">
        <v>37.235300000000002</v>
      </c>
      <c r="C3195">
        <v>-117.49639999999999</v>
      </c>
      <c r="D3195">
        <v>4100</v>
      </c>
      <c r="E3195" t="s">
        <v>1</v>
      </c>
      <c r="F3195">
        <v>102.5</v>
      </c>
      <c r="G3195">
        <v>1998</v>
      </c>
      <c r="H3195">
        <v>8</v>
      </c>
      <c r="I3195" t="s">
        <v>260</v>
      </c>
      <c r="J3195">
        <v>86</v>
      </c>
      <c r="K3195">
        <v>83</v>
      </c>
      <c r="L3195">
        <v>60</v>
      </c>
      <c r="M3195">
        <v>77</v>
      </c>
      <c r="N3195">
        <v>81</v>
      </c>
      <c r="O3195">
        <v>81</v>
      </c>
      <c r="P3195">
        <v>75</v>
      </c>
      <c r="Q3195">
        <v>71</v>
      </c>
      <c r="R3195">
        <v>74</v>
      </c>
      <c r="S3195">
        <v>73</v>
      </c>
      <c r="T3195">
        <v>69</v>
      </c>
      <c r="U3195">
        <v>68</v>
      </c>
      <c r="V3195">
        <v>78</v>
      </c>
      <c r="W3195">
        <v>88</v>
      </c>
      <c r="X3195">
        <v>91</v>
      </c>
      <c r="Y3195">
        <v>86</v>
      </c>
      <c r="Z3195">
        <v>82</v>
      </c>
      <c r="AA3195">
        <v>88</v>
      </c>
      <c r="AB3195">
        <v>90</v>
      </c>
      <c r="AC3195">
        <v>90</v>
      </c>
      <c r="AD3195">
        <v>87</v>
      </c>
      <c r="AE3195">
        <v>86</v>
      </c>
      <c r="AF3195">
        <v>85</v>
      </c>
      <c r="AG3195">
        <v>87</v>
      </c>
      <c r="AH3195">
        <v>88</v>
      </c>
      <c r="AI3195">
        <v>92</v>
      </c>
      <c r="AJ3195">
        <v>95</v>
      </c>
      <c r="AK3195">
        <v>97</v>
      </c>
      <c r="AL3195">
        <v>98</v>
      </c>
      <c r="AM3195">
        <v>100</v>
      </c>
      <c r="AN3195" s="5">
        <v>99</v>
      </c>
      <c r="AO3195" s="5">
        <v>95</v>
      </c>
      <c r="AP3195" s="5">
        <v>91</v>
      </c>
      <c r="AQ3195" s="5">
        <v>91</v>
      </c>
      <c r="AR3195" s="5">
        <v>94</v>
      </c>
      <c r="AS3195" s="5">
        <v>95</v>
      </c>
      <c r="AT3195" s="5">
        <v>97</v>
      </c>
      <c r="AU3195" s="5">
        <v>96</v>
      </c>
      <c r="AV3195" s="5">
        <v>97</v>
      </c>
      <c r="AW3195" s="5">
        <v>96</v>
      </c>
      <c r="AX3195" s="5">
        <v>101</v>
      </c>
      <c r="AY3195" s="5">
        <v>101</v>
      </c>
      <c r="AZ3195" s="5">
        <v>100</v>
      </c>
      <c r="BA3195" s="5">
        <v>102</v>
      </c>
      <c r="BB3195" s="5">
        <v>105</v>
      </c>
      <c r="BC3195" s="5">
        <v>108</v>
      </c>
      <c r="BD3195" s="5">
        <v>109</v>
      </c>
      <c r="BE3195" s="5">
        <v>110</v>
      </c>
      <c r="BF3195" s="5">
        <v>106</v>
      </c>
      <c r="BG3195" s="5">
        <v>96</v>
      </c>
      <c r="BH3195" s="5">
        <v>99</v>
      </c>
      <c r="BI3195" s="5">
        <v>89</v>
      </c>
      <c r="BJ3195" s="5">
        <v>88</v>
      </c>
      <c r="BK3195" s="5">
        <v>92</v>
      </c>
      <c r="BL3195" s="5">
        <v>98</v>
      </c>
      <c r="BM3195" s="5">
        <v>103</v>
      </c>
      <c r="BN3195" s="5">
        <v>103</v>
      </c>
      <c r="BO3195" s="5">
        <v>102</v>
      </c>
      <c r="BP3195" s="5">
        <v>99</v>
      </c>
      <c r="BQ3195" s="5">
        <v>92</v>
      </c>
      <c r="BR3195" s="5">
        <v>91</v>
      </c>
      <c r="BS3195">
        <v>96</v>
      </c>
      <c r="BT3195">
        <v>101</v>
      </c>
      <c r="BU3195">
        <v>103</v>
      </c>
      <c r="BV3195">
        <v>105</v>
      </c>
      <c r="BW3195">
        <v>107</v>
      </c>
      <c r="BX3195">
        <v>105</v>
      </c>
      <c r="BY3195">
        <v>103</v>
      </c>
      <c r="BZ3195">
        <v>99</v>
      </c>
      <c r="CA3195">
        <v>98</v>
      </c>
      <c r="CB3195">
        <v>96</v>
      </c>
      <c r="CC3195">
        <v>99</v>
      </c>
      <c r="CD3195">
        <v>103</v>
      </c>
      <c r="CE3195">
        <v>105</v>
      </c>
      <c r="CF3195">
        <v>101</v>
      </c>
      <c r="CG3195">
        <v>93</v>
      </c>
      <c r="CH3195">
        <v>96</v>
      </c>
      <c r="CI3195">
        <v>91</v>
      </c>
      <c r="CJ3195">
        <v>86</v>
      </c>
      <c r="CK3195">
        <v>86</v>
      </c>
      <c r="CL3195">
        <v>90</v>
      </c>
      <c r="CM3195">
        <v>94</v>
      </c>
      <c r="CN3195">
        <v>99</v>
      </c>
      <c r="CO3195">
        <v>101</v>
      </c>
      <c r="CP3195">
        <v>99</v>
      </c>
      <c r="CQ3195">
        <v>95</v>
      </c>
      <c r="CR3195">
        <v>95</v>
      </c>
      <c r="CS3195">
        <v>98</v>
      </c>
      <c r="CT3195">
        <v>103</v>
      </c>
      <c r="CU3195">
        <v>104</v>
      </c>
      <c r="CV3195">
        <v>104</v>
      </c>
      <c r="CW3195">
        <v>88</v>
      </c>
      <c r="CX3195" t="s">
        <v>2</v>
      </c>
      <c r="CY3195" t="s">
        <v>176</v>
      </c>
    </row>
    <row r="3196" spans="1:103" x14ac:dyDescent="0.25">
      <c r="A3196" t="s">
        <v>4</v>
      </c>
      <c r="B3196">
        <v>36.798099999999998</v>
      </c>
      <c r="C3196">
        <v>-118.20359999999999</v>
      </c>
      <c r="D3196">
        <v>3950</v>
      </c>
      <c r="E3196" t="s">
        <v>1</v>
      </c>
      <c r="F3196">
        <v>124.8</v>
      </c>
      <c r="G3196">
        <v>1998</v>
      </c>
      <c r="H3196">
        <v>8</v>
      </c>
      <c r="I3196" t="s">
        <v>260</v>
      </c>
      <c r="J3196">
        <v>86</v>
      </c>
      <c r="K3196">
        <v>90</v>
      </c>
      <c r="L3196">
        <v>89</v>
      </c>
      <c r="M3196">
        <v>68</v>
      </c>
      <c r="N3196">
        <v>80</v>
      </c>
      <c r="O3196">
        <v>84</v>
      </c>
      <c r="P3196">
        <v>82</v>
      </c>
      <c r="Q3196">
        <v>80</v>
      </c>
      <c r="R3196">
        <v>75</v>
      </c>
      <c r="S3196">
        <v>80</v>
      </c>
      <c r="T3196">
        <v>76</v>
      </c>
      <c r="U3196">
        <v>77</v>
      </c>
      <c r="V3196">
        <v>68</v>
      </c>
      <c r="W3196">
        <v>80</v>
      </c>
      <c r="X3196">
        <v>88</v>
      </c>
      <c r="Y3196">
        <v>91</v>
      </c>
      <c r="Z3196">
        <v>90</v>
      </c>
      <c r="AA3196">
        <v>84</v>
      </c>
      <c r="AB3196">
        <v>91</v>
      </c>
      <c r="AC3196">
        <v>92</v>
      </c>
      <c r="AD3196">
        <v>92</v>
      </c>
      <c r="AE3196">
        <v>91</v>
      </c>
      <c r="AF3196">
        <v>88</v>
      </c>
      <c r="AG3196">
        <v>88</v>
      </c>
      <c r="AH3196">
        <v>90</v>
      </c>
      <c r="AI3196">
        <v>92</v>
      </c>
      <c r="AJ3196">
        <v>97</v>
      </c>
      <c r="AK3196">
        <v>97</v>
      </c>
      <c r="AL3196">
        <v>100</v>
      </c>
      <c r="AM3196">
        <v>102</v>
      </c>
      <c r="AN3196" s="5">
        <v>100</v>
      </c>
      <c r="AO3196" s="5">
        <v>100</v>
      </c>
      <c r="AP3196" s="5">
        <v>96</v>
      </c>
      <c r="AQ3196" s="5">
        <v>94</v>
      </c>
      <c r="AR3196" s="5">
        <v>93</v>
      </c>
      <c r="AS3196" s="5">
        <v>95</v>
      </c>
      <c r="AT3196" s="5">
        <v>97</v>
      </c>
      <c r="AU3196" s="5">
        <v>98</v>
      </c>
      <c r="AV3196" s="5">
        <v>99</v>
      </c>
      <c r="AW3196" s="5">
        <v>97</v>
      </c>
      <c r="AX3196" s="5">
        <v>100</v>
      </c>
      <c r="AY3196" s="5">
        <v>101</v>
      </c>
      <c r="AZ3196" s="5">
        <v>103</v>
      </c>
      <c r="BA3196" s="5">
        <v>103</v>
      </c>
      <c r="BB3196" s="5">
        <v>104</v>
      </c>
      <c r="BC3196" s="5">
        <v>106</v>
      </c>
      <c r="BD3196" s="5">
        <v>108</v>
      </c>
      <c r="BE3196" s="5">
        <v>111</v>
      </c>
      <c r="BF3196" s="5">
        <v>111</v>
      </c>
      <c r="BG3196" s="5">
        <v>107</v>
      </c>
      <c r="BH3196" s="5">
        <v>103</v>
      </c>
      <c r="BI3196" s="5">
        <v>97</v>
      </c>
      <c r="BJ3196" s="5">
        <v>88</v>
      </c>
      <c r="BK3196" s="5">
        <v>94</v>
      </c>
      <c r="BL3196" s="5">
        <v>96</v>
      </c>
      <c r="BM3196" s="5">
        <v>100</v>
      </c>
      <c r="BN3196" s="5">
        <v>102</v>
      </c>
      <c r="BO3196" s="5">
        <v>104</v>
      </c>
      <c r="BP3196" s="5">
        <v>104</v>
      </c>
      <c r="BQ3196" s="5">
        <v>103</v>
      </c>
      <c r="BR3196" s="5">
        <v>97</v>
      </c>
      <c r="BS3196">
        <v>94</v>
      </c>
      <c r="BT3196">
        <v>95</v>
      </c>
      <c r="BU3196">
        <v>102</v>
      </c>
      <c r="BV3196">
        <v>104</v>
      </c>
      <c r="BW3196">
        <v>106</v>
      </c>
      <c r="BX3196">
        <v>108</v>
      </c>
      <c r="BY3196">
        <v>108</v>
      </c>
      <c r="BZ3196">
        <v>105</v>
      </c>
      <c r="CA3196">
        <v>102</v>
      </c>
      <c r="CB3196">
        <v>101</v>
      </c>
      <c r="CC3196">
        <v>100</v>
      </c>
      <c r="CD3196">
        <v>101</v>
      </c>
      <c r="CE3196">
        <v>104</v>
      </c>
      <c r="CF3196">
        <v>106</v>
      </c>
      <c r="CG3196">
        <v>106</v>
      </c>
      <c r="CH3196">
        <v>99</v>
      </c>
      <c r="CI3196">
        <v>100</v>
      </c>
      <c r="CJ3196">
        <v>95</v>
      </c>
      <c r="CK3196">
        <v>91</v>
      </c>
      <c r="CL3196">
        <v>90</v>
      </c>
      <c r="CM3196">
        <v>94</v>
      </c>
      <c r="CN3196">
        <v>98</v>
      </c>
      <c r="CO3196">
        <v>101</v>
      </c>
      <c r="CP3196">
        <v>104</v>
      </c>
      <c r="CQ3196">
        <v>102</v>
      </c>
      <c r="CR3196">
        <v>99</v>
      </c>
      <c r="CS3196">
        <v>97</v>
      </c>
      <c r="CT3196">
        <v>99</v>
      </c>
      <c r="CU3196">
        <v>104</v>
      </c>
      <c r="CV3196">
        <v>105</v>
      </c>
      <c r="CW3196">
        <v>105</v>
      </c>
      <c r="CX3196" t="s">
        <v>5</v>
      </c>
      <c r="CY3196" t="s">
        <v>6</v>
      </c>
    </row>
    <row r="3197" spans="1:103" x14ac:dyDescent="0.25">
      <c r="A3197" t="s">
        <v>191</v>
      </c>
      <c r="B3197">
        <v>37.558100000000003</v>
      </c>
      <c r="C3197">
        <v>-115.2236</v>
      </c>
      <c r="D3197">
        <v>3900</v>
      </c>
      <c r="E3197" t="s">
        <v>1</v>
      </c>
      <c r="F3197">
        <v>189.9</v>
      </c>
      <c r="G3197">
        <v>1998</v>
      </c>
      <c r="H3197">
        <v>8</v>
      </c>
      <c r="I3197" t="s">
        <v>260</v>
      </c>
      <c r="J3197">
        <v>86</v>
      </c>
      <c r="K3197">
        <v>87</v>
      </c>
      <c r="L3197">
        <v>74</v>
      </c>
      <c r="M3197">
        <v>74</v>
      </c>
      <c r="N3197">
        <v>79</v>
      </c>
      <c r="O3197">
        <v>82</v>
      </c>
      <c r="P3197">
        <v>72</v>
      </c>
      <c r="Q3197">
        <v>71</v>
      </c>
      <c r="R3197">
        <v>74</v>
      </c>
      <c r="S3197">
        <v>74</v>
      </c>
      <c r="T3197">
        <v>64</v>
      </c>
      <c r="U3197">
        <v>73</v>
      </c>
      <c r="V3197">
        <v>77</v>
      </c>
      <c r="W3197">
        <v>86</v>
      </c>
      <c r="X3197">
        <v>87</v>
      </c>
      <c r="Y3197">
        <v>89</v>
      </c>
      <c r="Z3197">
        <v>76</v>
      </c>
      <c r="AA3197">
        <v>86</v>
      </c>
      <c r="AB3197">
        <v>92</v>
      </c>
      <c r="AC3197">
        <v>90</v>
      </c>
      <c r="AD3197">
        <v>89</v>
      </c>
      <c r="AE3197">
        <v>87</v>
      </c>
      <c r="AF3197">
        <v>88</v>
      </c>
      <c r="AG3197">
        <v>87</v>
      </c>
      <c r="AH3197">
        <v>91</v>
      </c>
      <c r="AI3197">
        <v>94</v>
      </c>
      <c r="AJ3197">
        <v>93</v>
      </c>
      <c r="AK3197">
        <v>101</v>
      </c>
      <c r="AL3197">
        <v>101</v>
      </c>
      <c r="AM3197">
        <v>99</v>
      </c>
      <c r="AN3197" s="5">
        <v>97</v>
      </c>
      <c r="AO3197" s="5">
        <v>97</v>
      </c>
      <c r="AP3197" s="5">
        <v>96</v>
      </c>
      <c r="AQ3197" s="5">
        <v>97</v>
      </c>
      <c r="AR3197" s="5">
        <v>92</v>
      </c>
      <c r="AS3197" s="5">
        <v>90</v>
      </c>
      <c r="AT3197" s="5">
        <v>96</v>
      </c>
      <c r="AU3197" s="5">
        <v>98</v>
      </c>
      <c r="AV3197" s="5">
        <v>98</v>
      </c>
      <c r="AW3197" s="5">
        <v>99</v>
      </c>
      <c r="AX3197" s="5">
        <v>102</v>
      </c>
      <c r="AY3197" s="5">
        <v>102</v>
      </c>
      <c r="AZ3197" s="5">
        <v>101</v>
      </c>
      <c r="BA3197" s="5">
        <v>100</v>
      </c>
      <c r="BB3197" s="5">
        <v>104</v>
      </c>
      <c r="BC3197" s="5">
        <v>110</v>
      </c>
      <c r="BD3197" s="5">
        <v>108</v>
      </c>
      <c r="BE3197" s="5">
        <v>109</v>
      </c>
      <c r="BF3197" s="5">
        <v>104</v>
      </c>
      <c r="BG3197" s="5">
        <v>99</v>
      </c>
      <c r="BH3197" s="5">
        <v>96</v>
      </c>
      <c r="BI3197" s="5">
        <v>92</v>
      </c>
      <c r="BJ3197" s="5">
        <v>81</v>
      </c>
      <c r="BK3197" s="5">
        <v>85</v>
      </c>
      <c r="BL3197" s="5">
        <v>96</v>
      </c>
      <c r="BM3197" s="5">
        <v>99</v>
      </c>
      <c r="BN3197" s="5">
        <v>98</v>
      </c>
      <c r="BO3197" s="5">
        <v>98</v>
      </c>
      <c r="BP3197" s="5">
        <v>100</v>
      </c>
      <c r="BQ3197" s="5">
        <v>96</v>
      </c>
      <c r="BR3197" s="5">
        <v>96</v>
      </c>
      <c r="BS3197">
        <v>94</v>
      </c>
      <c r="BT3197">
        <v>100</v>
      </c>
      <c r="BU3197">
        <v>100</v>
      </c>
      <c r="BV3197">
        <v>101</v>
      </c>
      <c r="BW3197">
        <v>102</v>
      </c>
      <c r="BX3197">
        <v>102</v>
      </c>
      <c r="BY3197">
        <v>101</v>
      </c>
      <c r="BZ3197">
        <v>97</v>
      </c>
      <c r="CA3197">
        <v>96</v>
      </c>
      <c r="CI3197">
        <v>95</v>
      </c>
      <c r="CJ3197">
        <v>89</v>
      </c>
      <c r="CK3197">
        <v>92</v>
      </c>
      <c r="CL3197">
        <v>94</v>
      </c>
      <c r="CP3197">
        <v>97</v>
      </c>
      <c r="CQ3197">
        <v>91</v>
      </c>
      <c r="CR3197">
        <v>97</v>
      </c>
      <c r="CS3197">
        <v>98</v>
      </c>
      <c r="CT3197">
        <v>100</v>
      </c>
      <c r="CU3197">
        <v>99</v>
      </c>
      <c r="CW3197">
        <v>87</v>
      </c>
      <c r="CX3197" t="s">
        <v>2</v>
      </c>
      <c r="CY3197" t="s">
        <v>192</v>
      </c>
    </row>
    <row r="3198" spans="1:103" x14ac:dyDescent="0.25">
      <c r="A3198" t="s">
        <v>49</v>
      </c>
      <c r="B3198">
        <v>36.1389</v>
      </c>
      <c r="C3198">
        <v>-117.9528</v>
      </c>
      <c r="D3198">
        <v>3825</v>
      </c>
      <c r="E3198" t="s">
        <v>1</v>
      </c>
      <c r="F3198">
        <v>103.6</v>
      </c>
      <c r="G3198">
        <v>1998</v>
      </c>
      <c r="H3198">
        <v>8</v>
      </c>
      <c r="I3198" t="s">
        <v>260</v>
      </c>
      <c r="J3198">
        <v>84</v>
      </c>
      <c r="K3198">
        <v>87</v>
      </c>
      <c r="L3198">
        <v>74</v>
      </c>
      <c r="M3198">
        <v>79</v>
      </c>
      <c r="N3198">
        <v>82</v>
      </c>
      <c r="O3198">
        <v>80</v>
      </c>
      <c r="P3198">
        <v>81</v>
      </c>
      <c r="Q3198">
        <v>77</v>
      </c>
      <c r="R3198">
        <v>80</v>
      </c>
      <c r="S3198">
        <v>73</v>
      </c>
      <c r="T3198">
        <v>74</v>
      </c>
      <c r="U3198">
        <v>68</v>
      </c>
      <c r="V3198">
        <v>83</v>
      </c>
      <c r="W3198">
        <v>92</v>
      </c>
      <c r="X3198">
        <v>93</v>
      </c>
      <c r="Y3198">
        <v>93</v>
      </c>
      <c r="Z3198">
        <v>83</v>
      </c>
      <c r="AA3198">
        <v>88</v>
      </c>
      <c r="AB3198">
        <v>94</v>
      </c>
      <c r="AC3198">
        <v>89</v>
      </c>
      <c r="AD3198">
        <v>91</v>
      </c>
      <c r="AE3198">
        <v>87</v>
      </c>
      <c r="AF3198">
        <v>85</v>
      </c>
      <c r="AG3198">
        <v>87</v>
      </c>
      <c r="AH3198">
        <v>94</v>
      </c>
      <c r="AI3198">
        <v>94</v>
      </c>
      <c r="AJ3198">
        <v>95</v>
      </c>
      <c r="AK3198">
        <v>101</v>
      </c>
      <c r="AL3198">
        <v>101</v>
      </c>
      <c r="AM3198">
        <v>98</v>
      </c>
      <c r="AN3198" s="5">
        <v>98</v>
      </c>
      <c r="AO3198" s="5">
        <v>94</v>
      </c>
      <c r="AP3198" s="5">
        <v>90</v>
      </c>
      <c r="AQ3198" s="5">
        <v>90</v>
      </c>
      <c r="AR3198" s="5">
        <v>91</v>
      </c>
      <c r="AS3198" s="5">
        <v>93</v>
      </c>
      <c r="AT3198" s="5">
        <v>98</v>
      </c>
      <c r="AU3198" s="5">
        <v>98</v>
      </c>
      <c r="AV3198" s="5">
        <v>95</v>
      </c>
      <c r="AW3198" s="5">
        <v>98</v>
      </c>
      <c r="AX3198" s="5">
        <v>99</v>
      </c>
      <c r="AY3198" s="5">
        <v>99</v>
      </c>
      <c r="AZ3198" s="5">
        <v>101</v>
      </c>
      <c r="BA3198" s="5">
        <v>101</v>
      </c>
      <c r="BB3198" s="5">
        <v>106</v>
      </c>
      <c r="BC3198" s="5">
        <v>107</v>
      </c>
      <c r="BD3198" s="5">
        <v>111</v>
      </c>
      <c r="BE3198" s="5">
        <v>113</v>
      </c>
      <c r="BF3198" s="5">
        <v>105</v>
      </c>
      <c r="BG3198" s="5">
        <v>96</v>
      </c>
      <c r="BH3198" s="5">
        <v>95</v>
      </c>
      <c r="BI3198" s="5">
        <v>88</v>
      </c>
      <c r="BJ3198" s="5">
        <v>91</v>
      </c>
      <c r="BK3198" s="5">
        <v>94</v>
      </c>
      <c r="BL3198" s="5">
        <v>98</v>
      </c>
      <c r="BM3198" s="5">
        <v>104</v>
      </c>
      <c r="BN3198" s="5">
        <v>105</v>
      </c>
      <c r="BO3198" s="5">
        <v>103</v>
      </c>
      <c r="BP3198" s="5">
        <v>99</v>
      </c>
      <c r="BQ3198" s="5">
        <v>97</v>
      </c>
      <c r="BR3198" s="5">
        <v>97</v>
      </c>
      <c r="BS3198">
        <v>98</v>
      </c>
      <c r="BT3198">
        <v>104</v>
      </c>
      <c r="BU3198">
        <v>107</v>
      </c>
      <c r="BV3198">
        <v>108</v>
      </c>
      <c r="BW3198">
        <v>108</v>
      </c>
      <c r="BX3198">
        <v>107</v>
      </c>
      <c r="BY3198">
        <v>105</v>
      </c>
      <c r="BZ3198">
        <v>103</v>
      </c>
      <c r="CA3198">
        <v>99</v>
      </c>
      <c r="CB3198">
        <v>97</v>
      </c>
      <c r="CC3198">
        <v>99</v>
      </c>
      <c r="CD3198">
        <v>102</v>
      </c>
      <c r="CE3198">
        <v>104</v>
      </c>
      <c r="CF3198">
        <v>102</v>
      </c>
      <c r="CG3198">
        <v>97</v>
      </c>
      <c r="CH3198">
        <v>99</v>
      </c>
      <c r="CI3198">
        <v>93</v>
      </c>
      <c r="CJ3198">
        <v>91</v>
      </c>
      <c r="CK3198">
        <v>86</v>
      </c>
      <c r="CL3198">
        <v>90</v>
      </c>
      <c r="CM3198">
        <v>97</v>
      </c>
      <c r="CN3198">
        <v>99</v>
      </c>
      <c r="CO3198">
        <v>105</v>
      </c>
      <c r="CP3198">
        <v>99</v>
      </c>
      <c r="CQ3198">
        <v>99</v>
      </c>
      <c r="CR3198">
        <v>97</v>
      </c>
      <c r="CS3198">
        <v>99</v>
      </c>
      <c r="CT3198">
        <v>105</v>
      </c>
      <c r="CU3198">
        <v>105</v>
      </c>
      <c r="CV3198">
        <v>105</v>
      </c>
      <c r="CW3198">
        <v>98</v>
      </c>
      <c r="CX3198" t="s">
        <v>5</v>
      </c>
      <c r="CY3198" t="s">
        <v>50</v>
      </c>
    </row>
    <row r="3199" spans="1:103" x14ac:dyDescent="0.25">
      <c r="A3199" t="s">
        <v>159</v>
      </c>
      <c r="B3199">
        <v>36.068600000000004</v>
      </c>
      <c r="C3199">
        <v>-115.4603</v>
      </c>
      <c r="D3199">
        <v>3780</v>
      </c>
      <c r="E3199" t="s">
        <v>1</v>
      </c>
      <c r="F3199">
        <v>133.4</v>
      </c>
      <c r="G3199">
        <v>1998</v>
      </c>
      <c r="H3199">
        <v>8</v>
      </c>
      <c r="I3199" t="s">
        <v>260</v>
      </c>
      <c r="J3199">
        <v>89</v>
      </c>
      <c r="K3199">
        <v>82</v>
      </c>
      <c r="L3199">
        <v>71</v>
      </c>
      <c r="M3199">
        <v>73</v>
      </c>
      <c r="N3199">
        <v>81</v>
      </c>
      <c r="O3199">
        <v>85</v>
      </c>
      <c r="P3199">
        <v>73</v>
      </c>
      <c r="Q3199">
        <v>72</v>
      </c>
      <c r="R3199">
        <v>76</v>
      </c>
      <c r="S3199">
        <v>75</v>
      </c>
      <c r="T3199">
        <v>75</v>
      </c>
      <c r="U3199">
        <v>75</v>
      </c>
      <c r="V3199">
        <v>76</v>
      </c>
      <c r="W3199">
        <v>86</v>
      </c>
      <c r="X3199">
        <v>88</v>
      </c>
      <c r="Y3199">
        <v>89</v>
      </c>
      <c r="Z3199">
        <v>79</v>
      </c>
      <c r="AA3199">
        <v>88</v>
      </c>
      <c r="AB3199">
        <v>89</v>
      </c>
      <c r="AC3199">
        <v>88</v>
      </c>
      <c r="AD3199">
        <v>87</v>
      </c>
      <c r="AE3199">
        <v>84</v>
      </c>
      <c r="AF3199">
        <v>84</v>
      </c>
      <c r="AG3199">
        <v>87</v>
      </c>
      <c r="AH3199">
        <v>87</v>
      </c>
      <c r="AI3199">
        <v>95</v>
      </c>
      <c r="AJ3199">
        <v>97</v>
      </c>
      <c r="AK3199">
        <v>98</v>
      </c>
      <c r="AL3199">
        <v>98</v>
      </c>
      <c r="AM3199">
        <v>97</v>
      </c>
      <c r="AN3199" s="5">
        <v>99</v>
      </c>
      <c r="AO3199" s="5">
        <v>98</v>
      </c>
      <c r="AP3199" s="5">
        <v>97</v>
      </c>
      <c r="AQ3199" s="5">
        <v>96</v>
      </c>
      <c r="AR3199" s="5">
        <v>91</v>
      </c>
      <c r="AS3199" s="5">
        <v>93</v>
      </c>
      <c r="AT3199" s="5">
        <v>96</v>
      </c>
      <c r="AU3199" s="5">
        <v>98</v>
      </c>
      <c r="AV3199" s="5">
        <v>99</v>
      </c>
      <c r="AW3199" s="5">
        <v>99</v>
      </c>
      <c r="AX3199" s="5">
        <v>100</v>
      </c>
      <c r="AY3199" s="5">
        <v>102</v>
      </c>
      <c r="AZ3199" s="5">
        <v>100</v>
      </c>
      <c r="BA3199" s="5">
        <v>101</v>
      </c>
      <c r="BB3199" s="5">
        <v>109</v>
      </c>
      <c r="BC3199" s="5">
        <v>109</v>
      </c>
      <c r="BD3199" s="5">
        <v>107</v>
      </c>
      <c r="BE3199" s="5">
        <v>103</v>
      </c>
      <c r="BF3199" s="5">
        <v>92</v>
      </c>
      <c r="BG3199" s="5">
        <v>96</v>
      </c>
      <c r="BH3199" s="5">
        <v>96</v>
      </c>
      <c r="BI3199" s="5">
        <v>96</v>
      </c>
      <c r="BJ3199" s="8">
        <f>AVERAGE(BI3199,BK3199)</f>
        <v>96.5</v>
      </c>
      <c r="BK3199" s="5">
        <v>97</v>
      </c>
      <c r="BL3199" s="5">
        <v>98</v>
      </c>
      <c r="BM3199" s="5">
        <v>98</v>
      </c>
      <c r="BN3199" s="5">
        <v>100</v>
      </c>
      <c r="BO3199" s="5">
        <v>100</v>
      </c>
      <c r="BP3199" s="5">
        <v>96</v>
      </c>
      <c r="BQ3199" s="5">
        <v>91</v>
      </c>
      <c r="BR3199" s="5">
        <v>95</v>
      </c>
      <c r="BS3199">
        <v>98</v>
      </c>
      <c r="BT3199">
        <v>100</v>
      </c>
      <c r="BU3199">
        <v>101</v>
      </c>
      <c r="BV3199">
        <v>102</v>
      </c>
      <c r="BW3199">
        <v>101</v>
      </c>
      <c r="BX3199">
        <v>102</v>
      </c>
      <c r="BY3199">
        <v>102</v>
      </c>
      <c r="BZ3199">
        <v>94</v>
      </c>
      <c r="CA3199">
        <v>93</v>
      </c>
      <c r="CB3199">
        <v>96</v>
      </c>
      <c r="CC3199">
        <v>99</v>
      </c>
      <c r="CD3199">
        <v>100</v>
      </c>
      <c r="CE3199">
        <v>96</v>
      </c>
      <c r="CF3199">
        <v>93</v>
      </c>
      <c r="CG3199">
        <v>96</v>
      </c>
      <c r="CH3199">
        <v>96</v>
      </c>
      <c r="CI3199">
        <v>88</v>
      </c>
      <c r="CJ3199">
        <v>92</v>
      </c>
      <c r="CK3199">
        <v>95</v>
      </c>
      <c r="CL3199">
        <v>96</v>
      </c>
      <c r="CM3199">
        <v>99</v>
      </c>
      <c r="CN3199">
        <v>100</v>
      </c>
      <c r="CO3199">
        <v>97</v>
      </c>
      <c r="CP3199">
        <v>92</v>
      </c>
      <c r="CQ3199">
        <v>93</v>
      </c>
      <c r="CR3199">
        <v>97</v>
      </c>
      <c r="CS3199">
        <v>100</v>
      </c>
      <c r="CT3199">
        <v>100</v>
      </c>
      <c r="CU3199">
        <v>100</v>
      </c>
      <c r="CV3199">
        <v>86</v>
      </c>
      <c r="CW3199">
        <v>86</v>
      </c>
      <c r="CX3199" t="s">
        <v>2</v>
      </c>
      <c r="CY3199" t="s">
        <v>160</v>
      </c>
    </row>
    <row r="3200" spans="1:103" x14ac:dyDescent="0.25">
      <c r="A3200" t="s">
        <v>197</v>
      </c>
      <c r="B3200">
        <v>36.135300000000001</v>
      </c>
      <c r="C3200">
        <v>-115.4272</v>
      </c>
      <c r="D3200">
        <v>3760</v>
      </c>
      <c r="E3200" t="s">
        <v>1</v>
      </c>
      <c r="F3200">
        <v>134</v>
      </c>
      <c r="G3200">
        <v>1998</v>
      </c>
      <c r="H3200">
        <v>8</v>
      </c>
      <c r="I3200" t="s">
        <v>260</v>
      </c>
      <c r="J3200">
        <v>90</v>
      </c>
      <c r="K3200">
        <v>83</v>
      </c>
      <c r="L3200">
        <v>70</v>
      </c>
      <c r="M3200">
        <v>76</v>
      </c>
      <c r="N3200">
        <v>81</v>
      </c>
      <c r="O3200">
        <v>85</v>
      </c>
      <c r="P3200">
        <v>73</v>
      </c>
      <c r="Q3200">
        <v>73</v>
      </c>
      <c r="R3200">
        <v>76</v>
      </c>
      <c r="S3200">
        <v>75</v>
      </c>
      <c r="T3200">
        <v>77</v>
      </c>
      <c r="U3200">
        <v>71</v>
      </c>
      <c r="V3200">
        <v>78</v>
      </c>
      <c r="W3200">
        <v>86</v>
      </c>
      <c r="X3200">
        <v>89</v>
      </c>
      <c r="Y3200">
        <v>89</v>
      </c>
      <c r="Z3200">
        <v>80</v>
      </c>
      <c r="AA3200">
        <v>89</v>
      </c>
      <c r="AB3200">
        <v>90</v>
      </c>
      <c r="AC3200">
        <v>90</v>
      </c>
      <c r="AD3200">
        <v>88</v>
      </c>
      <c r="AE3200">
        <v>85</v>
      </c>
      <c r="AF3200">
        <v>86</v>
      </c>
      <c r="AG3200">
        <v>90</v>
      </c>
      <c r="AH3200">
        <v>89</v>
      </c>
      <c r="AI3200">
        <v>95</v>
      </c>
      <c r="AJ3200">
        <v>98</v>
      </c>
      <c r="AK3200">
        <v>100</v>
      </c>
      <c r="AL3200">
        <v>100</v>
      </c>
      <c r="AM3200">
        <v>99</v>
      </c>
      <c r="AN3200" s="5">
        <v>101</v>
      </c>
      <c r="AO3200" s="5">
        <v>98</v>
      </c>
      <c r="AP3200" s="5">
        <v>96</v>
      </c>
      <c r="AQ3200" s="5">
        <v>95</v>
      </c>
      <c r="AR3200" s="5">
        <v>92</v>
      </c>
      <c r="AS3200" s="5">
        <v>96</v>
      </c>
      <c r="AT3200" s="5">
        <v>98</v>
      </c>
      <c r="AU3200" s="5">
        <v>99</v>
      </c>
      <c r="AV3200" s="5">
        <v>97</v>
      </c>
      <c r="AW3200" s="5">
        <v>99</v>
      </c>
      <c r="AX3200" s="5">
        <v>101</v>
      </c>
      <c r="AY3200" s="5">
        <v>102</v>
      </c>
      <c r="AZ3200" s="5">
        <v>100</v>
      </c>
      <c r="BA3200" s="5">
        <v>103</v>
      </c>
      <c r="BB3200" s="5">
        <v>105</v>
      </c>
      <c r="BC3200" s="5">
        <v>110</v>
      </c>
      <c r="BD3200" s="5">
        <v>109</v>
      </c>
      <c r="BE3200" s="5">
        <v>109</v>
      </c>
      <c r="BF3200" s="5">
        <v>103</v>
      </c>
      <c r="BG3200" s="5">
        <v>95</v>
      </c>
      <c r="BH3200" s="5">
        <v>95</v>
      </c>
      <c r="BI3200" s="5">
        <v>87</v>
      </c>
      <c r="BJ3200" s="5">
        <v>84</v>
      </c>
      <c r="BK3200" s="5">
        <v>85</v>
      </c>
      <c r="BL3200" s="5">
        <v>95</v>
      </c>
      <c r="BM3200" s="5">
        <v>102</v>
      </c>
      <c r="BN3200" s="5">
        <v>101</v>
      </c>
      <c r="BO3200" s="5">
        <v>101</v>
      </c>
      <c r="BP3200" s="5">
        <v>100</v>
      </c>
      <c r="BQ3200" s="5">
        <v>95</v>
      </c>
      <c r="BR3200" s="5">
        <v>91</v>
      </c>
      <c r="BS3200">
        <v>97</v>
      </c>
      <c r="BT3200">
        <v>99</v>
      </c>
      <c r="BU3200">
        <v>102</v>
      </c>
      <c r="BV3200">
        <v>102</v>
      </c>
      <c r="BW3200">
        <v>103</v>
      </c>
      <c r="BX3200">
        <v>102</v>
      </c>
      <c r="BY3200">
        <v>103</v>
      </c>
      <c r="BZ3200">
        <v>99</v>
      </c>
      <c r="CA3200">
        <v>94</v>
      </c>
      <c r="CB3200">
        <v>93</v>
      </c>
      <c r="CC3200">
        <v>99</v>
      </c>
      <c r="CD3200">
        <v>101</v>
      </c>
      <c r="CE3200">
        <v>101</v>
      </c>
      <c r="CF3200">
        <v>100</v>
      </c>
      <c r="CG3200">
        <v>94</v>
      </c>
      <c r="CH3200">
        <v>96</v>
      </c>
      <c r="CI3200">
        <v>93</v>
      </c>
      <c r="CJ3200">
        <v>88</v>
      </c>
      <c r="CK3200">
        <v>92</v>
      </c>
      <c r="CL3200">
        <v>96</v>
      </c>
      <c r="CM3200">
        <v>97</v>
      </c>
      <c r="CN3200">
        <v>100</v>
      </c>
      <c r="CO3200">
        <v>101</v>
      </c>
      <c r="CP3200">
        <v>98</v>
      </c>
      <c r="CQ3200">
        <v>93</v>
      </c>
      <c r="CR3200">
        <v>95</v>
      </c>
      <c r="CS3200">
        <v>97</v>
      </c>
      <c r="CT3200">
        <v>102</v>
      </c>
      <c r="CU3200">
        <v>101</v>
      </c>
      <c r="CV3200">
        <v>97</v>
      </c>
      <c r="CW3200">
        <v>86</v>
      </c>
      <c r="CX3200" t="s">
        <v>2</v>
      </c>
      <c r="CY3200" t="s">
        <v>198</v>
      </c>
    </row>
    <row r="3201" spans="1:103" x14ac:dyDescent="0.25">
      <c r="A3201" t="s">
        <v>207</v>
      </c>
      <c r="B3201">
        <v>35.369999999999997</v>
      </c>
      <c r="C3201">
        <v>-117.56829999999999</v>
      </c>
      <c r="D3201">
        <v>3620</v>
      </c>
      <c r="E3201" t="s">
        <v>1</v>
      </c>
      <c r="F3201">
        <v>136.80000000000001</v>
      </c>
      <c r="G3201">
        <v>1998</v>
      </c>
      <c r="H3201">
        <v>8</v>
      </c>
      <c r="I3201" t="s">
        <v>260</v>
      </c>
      <c r="J3201">
        <v>82</v>
      </c>
      <c r="K3201">
        <v>78</v>
      </c>
      <c r="L3201">
        <v>63</v>
      </c>
      <c r="M3201">
        <v>75</v>
      </c>
      <c r="N3201">
        <v>82</v>
      </c>
      <c r="O3201">
        <v>80</v>
      </c>
      <c r="P3201">
        <v>71</v>
      </c>
      <c r="Q3201">
        <v>74</v>
      </c>
      <c r="R3201">
        <v>78</v>
      </c>
      <c r="S3201">
        <v>78</v>
      </c>
      <c r="T3201">
        <v>69</v>
      </c>
      <c r="U3201">
        <v>67</v>
      </c>
      <c r="V3201">
        <v>80</v>
      </c>
      <c r="W3201">
        <v>88</v>
      </c>
      <c r="X3201">
        <v>89</v>
      </c>
      <c r="Y3201">
        <v>82</v>
      </c>
      <c r="Z3201">
        <v>83</v>
      </c>
      <c r="AA3201">
        <v>88</v>
      </c>
      <c r="AB3201">
        <v>86</v>
      </c>
      <c r="AC3201">
        <v>88</v>
      </c>
      <c r="AD3201">
        <v>84</v>
      </c>
      <c r="AE3201">
        <v>81</v>
      </c>
      <c r="AF3201">
        <v>83</v>
      </c>
      <c r="AG3201">
        <v>86</v>
      </c>
      <c r="AH3201">
        <v>84</v>
      </c>
      <c r="AI3201">
        <v>94</v>
      </c>
      <c r="AJ3201">
        <v>95</v>
      </c>
      <c r="AK3201">
        <v>94</v>
      </c>
      <c r="AL3201">
        <v>96</v>
      </c>
      <c r="AM3201">
        <v>95</v>
      </c>
      <c r="AN3201" s="5">
        <v>95</v>
      </c>
      <c r="AO3201" s="5">
        <v>92</v>
      </c>
      <c r="AP3201" s="5">
        <v>90</v>
      </c>
      <c r="AQ3201" s="5">
        <v>91</v>
      </c>
      <c r="AR3201" s="5">
        <v>92</v>
      </c>
      <c r="AS3201" s="5">
        <v>93</v>
      </c>
      <c r="AT3201" s="5">
        <v>95</v>
      </c>
      <c r="AU3201" s="5">
        <v>94</v>
      </c>
      <c r="AV3201" s="5">
        <v>93</v>
      </c>
      <c r="AW3201" s="5">
        <v>95</v>
      </c>
      <c r="AX3201" s="5">
        <v>99</v>
      </c>
      <c r="AY3201" s="5">
        <v>98</v>
      </c>
      <c r="AZ3201" s="5">
        <v>99</v>
      </c>
      <c r="BA3201" s="5">
        <v>100</v>
      </c>
      <c r="BB3201" s="5">
        <v>104</v>
      </c>
      <c r="BC3201" s="5">
        <v>106</v>
      </c>
      <c r="BD3201" s="5">
        <v>107</v>
      </c>
      <c r="BE3201" s="5">
        <v>108</v>
      </c>
      <c r="BF3201" s="5">
        <v>100</v>
      </c>
      <c r="BG3201" s="5">
        <v>96</v>
      </c>
      <c r="BH3201" s="5">
        <v>95</v>
      </c>
      <c r="BI3201" s="5">
        <v>93</v>
      </c>
      <c r="BJ3201" s="5">
        <v>91</v>
      </c>
      <c r="BK3201" s="5">
        <v>94</v>
      </c>
      <c r="BL3201" s="5">
        <v>98</v>
      </c>
      <c r="BM3201" s="5">
        <v>101</v>
      </c>
      <c r="BN3201" s="5">
        <v>102</v>
      </c>
      <c r="BO3201" s="5">
        <v>103</v>
      </c>
      <c r="BP3201" s="5">
        <v>97</v>
      </c>
      <c r="BQ3201" s="5">
        <v>90</v>
      </c>
      <c r="BR3201" s="5">
        <v>91</v>
      </c>
      <c r="BS3201">
        <v>94</v>
      </c>
      <c r="BT3201">
        <v>101</v>
      </c>
      <c r="BU3201">
        <v>103</v>
      </c>
      <c r="BV3201">
        <v>105</v>
      </c>
      <c r="BW3201">
        <v>106</v>
      </c>
      <c r="BX3201">
        <v>104</v>
      </c>
      <c r="BY3201">
        <v>100</v>
      </c>
      <c r="BZ3201">
        <v>98</v>
      </c>
      <c r="CA3201">
        <v>98</v>
      </c>
      <c r="CB3201">
        <v>91</v>
      </c>
      <c r="CC3201">
        <v>97</v>
      </c>
      <c r="CD3201">
        <v>100</v>
      </c>
      <c r="CE3201">
        <v>102</v>
      </c>
      <c r="CF3201">
        <v>100</v>
      </c>
      <c r="CG3201">
        <v>95</v>
      </c>
      <c r="CH3201">
        <v>94</v>
      </c>
      <c r="CI3201">
        <v>88</v>
      </c>
      <c r="CJ3201">
        <v>87</v>
      </c>
      <c r="CK3201">
        <v>86</v>
      </c>
      <c r="CL3201">
        <v>90</v>
      </c>
      <c r="CM3201">
        <v>95</v>
      </c>
      <c r="CN3201">
        <v>97</v>
      </c>
      <c r="CO3201">
        <v>99</v>
      </c>
      <c r="CP3201">
        <v>94</v>
      </c>
      <c r="CQ3201">
        <v>91</v>
      </c>
      <c r="CR3201">
        <v>92</v>
      </c>
      <c r="CS3201">
        <v>99</v>
      </c>
      <c r="CT3201">
        <v>103</v>
      </c>
      <c r="CU3201">
        <v>103</v>
      </c>
      <c r="CV3201">
        <v>103</v>
      </c>
      <c r="CW3201">
        <v>96</v>
      </c>
      <c r="CX3201" t="s">
        <v>5</v>
      </c>
      <c r="CY3201" t="s">
        <v>208</v>
      </c>
    </row>
    <row r="3202" spans="1:103" x14ac:dyDescent="0.25">
      <c r="A3202" t="s">
        <v>61</v>
      </c>
      <c r="B3202">
        <v>35.369199999999999</v>
      </c>
      <c r="C3202">
        <v>-117.6525</v>
      </c>
      <c r="D3202">
        <v>3570</v>
      </c>
      <c r="E3202" t="s">
        <v>1</v>
      </c>
      <c r="F3202">
        <v>140.5</v>
      </c>
      <c r="G3202">
        <v>1998</v>
      </c>
      <c r="H3202">
        <v>8</v>
      </c>
      <c r="I3202" t="s">
        <v>260</v>
      </c>
      <c r="J3202">
        <v>83</v>
      </c>
      <c r="K3202">
        <v>82</v>
      </c>
      <c r="L3202">
        <v>70</v>
      </c>
      <c r="M3202">
        <v>76</v>
      </c>
      <c r="N3202">
        <v>82</v>
      </c>
      <c r="O3202">
        <v>81</v>
      </c>
      <c r="R3202">
        <v>78</v>
      </c>
      <c r="S3202">
        <v>77</v>
      </c>
      <c r="T3202">
        <v>73</v>
      </c>
      <c r="U3202">
        <v>70</v>
      </c>
      <c r="V3202">
        <v>80</v>
      </c>
      <c r="W3202">
        <v>88</v>
      </c>
      <c r="X3202">
        <v>91</v>
      </c>
      <c r="Y3202">
        <v>85</v>
      </c>
      <c r="Z3202">
        <v>83</v>
      </c>
      <c r="AA3202">
        <v>89</v>
      </c>
      <c r="AB3202">
        <v>88</v>
      </c>
      <c r="AC3202">
        <v>89</v>
      </c>
      <c r="AD3202">
        <v>87</v>
      </c>
      <c r="AE3202">
        <v>84</v>
      </c>
      <c r="AF3202">
        <v>84</v>
      </c>
      <c r="AG3202">
        <v>87</v>
      </c>
      <c r="AH3202">
        <v>87</v>
      </c>
      <c r="AI3202">
        <v>93</v>
      </c>
      <c r="AJ3202">
        <v>96</v>
      </c>
      <c r="AK3202">
        <v>95</v>
      </c>
      <c r="AL3202">
        <v>97</v>
      </c>
      <c r="AM3202">
        <v>96</v>
      </c>
      <c r="AN3202" s="5">
        <v>96</v>
      </c>
      <c r="AO3202" s="5">
        <v>92</v>
      </c>
      <c r="AP3202" s="5">
        <v>91</v>
      </c>
      <c r="AQ3202" s="5">
        <v>91</v>
      </c>
      <c r="AR3202" s="5">
        <v>93</v>
      </c>
      <c r="AS3202" s="5">
        <v>94</v>
      </c>
      <c r="AT3202" s="5">
        <v>95</v>
      </c>
      <c r="AU3202" s="5">
        <v>96</v>
      </c>
      <c r="AV3202" s="5">
        <v>94</v>
      </c>
      <c r="AW3202" s="5">
        <v>98</v>
      </c>
      <c r="AX3202" s="5">
        <v>99</v>
      </c>
      <c r="AY3202" s="5">
        <v>100</v>
      </c>
      <c r="AZ3202" s="5">
        <v>99</v>
      </c>
      <c r="BA3202" s="5">
        <v>101</v>
      </c>
      <c r="BB3202" s="5">
        <v>104</v>
      </c>
      <c r="BC3202" s="5">
        <v>107</v>
      </c>
      <c r="BD3202" s="5">
        <v>108</v>
      </c>
      <c r="BE3202" s="5">
        <v>109</v>
      </c>
      <c r="BF3202" s="5">
        <v>101</v>
      </c>
      <c r="BG3202" s="5">
        <v>99</v>
      </c>
      <c r="BH3202" s="5">
        <v>96</v>
      </c>
      <c r="BI3202" s="5">
        <v>95</v>
      </c>
      <c r="BJ3202" s="5">
        <v>95</v>
      </c>
      <c r="BK3202" s="5">
        <v>95</v>
      </c>
      <c r="BL3202" s="5">
        <v>99</v>
      </c>
      <c r="BM3202" s="5">
        <v>102</v>
      </c>
      <c r="BN3202" s="5">
        <v>103</v>
      </c>
      <c r="BO3202" s="5">
        <v>103</v>
      </c>
      <c r="BP3202" s="5">
        <v>101</v>
      </c>
      <c r="BQ3202" s="5">
        <v>95</v>
      </c>
      <c r="BR3202" s="5">
        <v>93</v>
      </c>
      <c r="BS3202">
        <v>95</v>
      </c>
      <c r="BT3202">
        <v>100</v>
      </c>
      <c r="BU3202">
        <v>102</v>
      </c>
      <c r="BV3202">
        <v>104</v>
      </c>
      <c r="BW3202">
        <v>107</v>
      </c>
      <c r="BX3202">
        <v>106</v>
      </c>
      <c r="BY3202">
        <v>103</v>
      </c>
      <c r="BZ3202">
        <v>100</v>
      </c>
      <c r="CA3202">
        <v>99</v>
      </c>
      <c r="CB3202">
        <v>98</v>
      </c>
      <c r="CC3202">
        <v>99</v>
      </c>
      <c r="CF3202">
        <v>100</v>
      </c>
      <c r="CG3202">
        <v>97</v>
      </c>
      <c r="CH3202">
        <v>96</v>
      </c>
      <c r="CI3202">
        <v>93</v>
      </c>
      <c r="CJ3202">
        <v>89</v>
      </c>
      <c r="CK3202">
        <v>87</v>
      </c>
      <c r="CL3202">
        <v>91</v>
      </c>
      <c r="CM3202">
        <v>94</v>
      </c>
      <c r="CN3202">
        <v>99</v>
      </c>
      <c r="CO3202">
        <v>100</v>
      </c>
      <c r="CP3202">
        <v>98</v>
      </c>
      <c r="CQ3202">
        <v>93</v>
      </c>
      <c r="CR3202">
        <v>94</v>
      </c>
      <c r="CS3202">
        <v>97</v>
      </c>
      <c r="CT3202">
        <v>101</v>
      </c>
      <c r="CU3202">
        <v>103</v>
      </c>
      <c r="CV3202">
        <v>103</v>
      </c>
      <c r="CX3202" t="s">
        <v>5</v>
      </c>
      <c r="CY3202" t="s">
        <v>62</v>
      </c>
    </row>
    <row r="3203" spans="1:103" x14ac:dyDescent="0.25">
      <c r="A3203" t="s">
        <v>157</v>
      </c>
      <c r="B3203">
        <v>36.994999999999997</v>
      </c>
      <c r="C3203">
        <v>-116.7189</v>
      </c>
      <c r="D3203">
        <v>3550</v>
      </c>
      <c r="E3203" t="s">
        <v>1</v>
      </c>
      <c r="F3203">
        <v>60.6</v>
      </c>
      <c r="G3203">
        <v>1998</v>
      </c>
      <c r="H3203">
        <v>8</v>
      </c>
      <c r="I3203" t="s">
        <v>260</v>
      </c>
      <c r="J3203">
        <v>87</v>
      </c>
      <c r="K3203">
        <v>84</v>
      </c>
      <c r="L3203">
        <v>68</v>
      </c>
      <c r="M3203">
        <v>75</v>
      </c>
      <c r="N3203">
        <v>81</v>
      </c>
      <c r="O3203">
        <v>83</v>
      </c>
      <c r="P3203">
        <v>75</v>
      </c>
      <c r="Q3203">
        <v>72</v>
      </c>
      <c r="R3203">
        <v>75</v>
      </c>
      <c r="S3203">
        <v>76</v>
      </c>
      <c r="T3203">
        <v>72</v>
      </c>
      <c r="U3203">
        <v>67</v>
      </c>
      <c r="V3203">
        <v>78</v>
      </c>
      <c r="W3203">
        <v>86</v>
      </c>
      <c r="X3203">
        <v>89</v>
      </c>
      <c r="Y3203">
        <v>86</v>
      </c>
      <c r="Z3203">
        <v>82</v>
      </c>
      <c r="AA3203">
        <v>88</v>
      </c>
      <c r="AB3203">
        <v>89</v>
      </c>
      <c r="AC3203">
        <v>89</v>
      </c>
      <c r="AD3203">
        <v>87</v>
      </c>
      <c r="AE3203">
        <v>84</v>
      </c>
      <c r="AF3203">
        <v>85</v>
      </c>
      <c r="AG3203">
        <v>87</v>
      </c>
      <c r="AH3203">
        <v>87</v>
      </c>
      <c r="AI3203">
        <v>93</v>
      </c>
      <c r="AJ3203">
        <v>95</v>
      </c>
      <c r="AK3203">
        <v>97</v>
      </c>
      <c r="AL3203">
        <v>98</v>
      </c>
      <c r="AM3203">
        <v>98</v>
      </c>
      <c r="AN3203" s="5">
        <v>99</v>
      </c>
      <c r="AO3203" s="5">
        <v>96</v>
      </c>
      <c r="AP3203" s="5">
        <v>93</v>
      </c>
      <c r="AQ3203" s="5">
        <v>93</v>
      </c>
      <c r="AR3203" s="5">
        <v>94</v>
      </c>
      <c r="AS3203" s="5">
        <v>95</v>
      </c>
      <c r="AT3203" s="5">
        <v>98</v>
      </c>
      <c r="AU3203" s="5">
        <v>97</v>
      </c>
      <c r="AV3203" s="5">
        <v>98</v>
      </c>
      <c r="AW3203" s="5">
        <v>97</v>
      </c>
      <c r="AX3203" s="5">
        <v>99</v>
      </c>
      <c r="AY3203" s="5">
        <v>101</v>
      </c>
      <c r="AZ3203" s="5">
        <v>100</v>
      </c>
      <c r="BA3203" s="5">
        <v>101</v>
      </c>
      <c r="BB3203" s="5">
        <v>106</v>
      </c>
      <c r="BC3203" s="5">
        <v>109</v>
      </c>
      <c r="BD3203" s="5">
        <v>110</v>
      </c>
      <c r="BE3203" s="5">
        <v>109</v>
      </c>
      <c r="BF3203" s="5">
        <v>105</v>
      </c>
      <c r="BG3203" s="5">
        <v>96</v>
      </c>
      <c r="BH3203" s="5">
        <v>99</v>
      </c>
      <c r="BI3203" s="5">
        <v>89</v>
      </c>
      <c r="BJ3203" s="5">
        <v>88</v>
      </c>
      <c r="BK3203" s="5">
        <v>92</v>
      </c>
      <c r="BL3203" s="5">
        <v>98</v>
      </c>
      <c r="BM3203" s="5">
        <v>104</v>
      </c>
      <c r="BN3203" s="5">
        <v>104</v>
      </c>
      <c r="BO3203" s="5">
        <v>100</v>
      </c>
      <c r="BP3203" s="5">
        <v>100</v>
      </c>
      <c r="BQ3203" s="5">
        <v>94</v>
      </c>
      <c r="BR3203" s="5">
        <v>91</v>
      </c>
      <c r="BS3203">
        <v>97</v>
      </c>
      <c r="BT3203">
        <v>103</v>
      </c>
      <c r="BU3203">
        <v>105</v>
      </c>
      <c r="BV3203">
        <v>106</v>
      </c>
      <c r="BW3203">
        <v>107</v>
      </c>
      <c r="BX3203">
        <v>105</v>
      </c>
      <c r="BY3203">
        <v>102</v>
      </c>
      <c r="BZ3203">
        <v>99</v>
      </c>
      <c r="CA3203">
        <v>99</v>
      </c>
      <c r="CB3203">
        <v>96</v>
      </c>
      <c r="CC3203">
        <v>100</v>
      </c>
      <c r="CD3203">
        <v>103</v>
      </c>
      <c r="CE3203">
        <v>103</v>
      </c>
      <c r="CF3203">
        <v>101</v>
      </c>
      <c r="CG3203">
        <v>95</v>
      </c>
      <c r="CH3203">
        <v>98</v>
      </c>
      <c r="CI3203">
        <v>93</v>
      </c>
      <c r="CJ3203">
        <v>87</v>
      </c>
      <c r="CK3203">
        <v>89</v>
      </c>
      <c r="CL3203">
        <v>92</v>
      </c>
      <c r="CM3203">
        <v>95</v>
      </c>
      <c r="CN3203">
        <v>99</v>
      </c>
      <c r="CO3203">
        <v>102</v>
      </c>
      <c r="CP3203">
        <v>100</v>
      </c>
      <c r="CQ3203">
        <v>96</v>
      </c>
      <c r="CR3203">
        <v>96</v>
      </c>
      <c r="CS3203">
        <v>98</v>
      </c>
      <c r="CT3203">
        <v>104</v>
      </c>
      <c r="CU3203">
        <v>104</v>
      </c>
      <c r="CV3203">
        <v>104</v>
      </c>
      <c r="CW3203">
        <v>94</v>
      </c>
      <c r="CX3203" t="s">
        <v>2</v>
      </c>
      <c r="CY3203" t="s">
        <v>158</v>
      </c>
    </row>
    <row r="3204" spans="1:103" x14ac:dyDescent="0.25">
      <c r="A3204" t="s">
        <v>31</v>
      </c>
      <c r="B3204">
        <v>35.466099999999997</v>
      </c>
      <c r="C3204">
        <v>-114.9217</v>
      </c>
      <c r="D3204">
        <v>3540</v>
      </c>
      <c r="E3204" t="s">
        <v>1</v>
      </c>
      <c r="F3204">
        <v>207</v>
      </c>
      <c r="G3204">
        <v>1998</v>
      </c>
      <c r="H3204">
        <v>8</v>
      </c>
      <c r="I3204" t="s">
        <v>260</v>
      </c>
      <c r="J3204">
        <v>84</v>
      </c>
      <c r="K3204">
        <v>89</v>
      </c>
      <c r="L3204">
        <v>85</v>
      </c>
      <c r="M3204">
        <v>74</v>
      </c>
      <c r="N3204">
        <v>77</v>
      </c>
      <c r="O3204">
        <v>83</v>
      </c>
      <c r="P3204">
        <v>84</v>
      </c>
      <c r="Q3204">
        <v>76</v>
      </c>
      <c r="R3204">
        <v>78</v>
      </c>
      <c r="S3204">
        <v>79</v>
      </c>
      <c r="T3204">
        <v>79</v>
      </c>
      <c r="U3204">
        <v>78</v>
      </c>
      <c r="V3204">
        <v>76</v>
      </c>
      <c r="W3204">
        <v>79</v>
      </c>
      <c r="X3204">
        <v>89</v>
      </c>
      <c r="Y3204">
        <v>93</v>
      </c>
      <c r="Z3204">
        <v>91</v>
      </c>
      <c r="AA3204">
        <v>81</v>
      </c>
      <c r="AB3204">
        <v>90</v>
      </c>
      <c r="AC3204">
        <v>94</v>
      </c>
      <c r="AD3204">
        <v>93</v>
      </c>
      <c r="AE3204">
        <v>91</v>
      </c>
      <c r="AF3204">
        <v>89</v>
      </c>
      <c r="AG3204">
        <v>89</v>
      </c>
      <c r="AH3204">
        <v>90</v>
      </c>
      <c r="AI3204">
        <v>92</v>
      </c>
      <c r="AJ3204">
        <v>94</v>
      </c>
      <c r="AK3204">
        <v>98</v>
      </c>
      <c r="AL3204">
        <v>103</v>
      </c>
      <c r="AM3204">
        <v>103</v>
      </c>
      <c r="AN3204" s="5">
        <v>100</v>
      </c>
      <c r="AO3204" s="5">
        <v>99</v>
      </c>
      <c r="AP3204" s="5">
        <v>98</v>
      </c>
      <c r="AQ3204" s="5">
        <v>95</v>
      </c>
      <c r="AR3204" s="5">
        <v>94</v>
      </c>
      <c r="AS3204" s="5">
        <v>92</v>
      </c>
      <c r="AT3204" s="5">
        <v>95</v>
      </c>
      <c r="AU3204" s="5">
        <v>96</v>
      </c>
      <c r="AV3204" s="5">
        <v>97</v>
      </c>
      <c r="AW3204" s="5">
        <v>99</v>
      </c>
      <c r="AX3204" s="5">
        <v>101</v>
      </c>
      <c r="AY3204" s="5">
        <v>103</v>
      </c>
      <c r="AZ3204" s="5">
        <v>100</v>
      </c>
      <c r="BA3204" s="5">
        <v>100</v>
      </c>
      <c r="BB3204" s="5">
        <v>103</v>
      </c>
      <c r="BC3204" s="5">
        <v>106</v>
      </c>
      <c r="BD3204" s="5">
        <v>111</v>
      </c>
      <c r="BE3204" s="5">
        <v>105</v>
      </c>
      <c r="BF3204" s="5">
        <v>104</v>
      </c>
      <c r="BG3204" s="5">
        <v>104</v>
      </c>
      <c r="BH3204" s="5">
        <v>94</v>
      </c>
      <c r="BI3204" s="5">
        <v>93</v>
      </c>
      <c r="BJ3204" s="5">
        <v>88</v>
      </c>
      <c r="BK3204" s="5">
        <v>81</v>
      </c>
      <c r="BL3204" s="5">
        <v>92</v>
      </c>
      <c r="BM3204" s="5">
        <v>98</v>
      </c>
      <c r="BN3204" s="5">
        <v>100</v>
      </c>
      <c r="BO3204" s="5">
        <v>101</v>
      </c>
      <c r="BP3204" s="5">
        <v>100</v>
      </c>
      <c r="BQ3204" s="5">
        <v>99</v>
      </c>
      <c r="BR3204" s="5">
        <v>99</v>
      </c>
      <c r="BS3204">
        <v>95</v>
      </c>
      <c r="BT3204">
        <v>96</v>
      </c>
      <c r="BU3204">
        <v>99</v>
      </c>
      <c r="BV3204">
        <v>101</v>
      </c>
      <c r="BW3204">
        <v>102</v>
      </c>
      <c r="BX3204">
        <v>104</v>
      </c>
      <c r="BY3204">
        <v>101</v>
      </c>
      <c r="BZ3204">
        <v>101</v>
      </c>
      <c r="CA3204">
        <v>98</v>
      </c>
      <c r="CB3204">
        <v>92</v>
      </c>
      <c r="CC3204">
        <v>92</v>
      </c>
      <c r="CD3204">
        <v>99</v>
      </c>
      <c r="CE3204">
        <v>98</v>
      </c>
      <c r="CF3204">
        <v>100</v>
      </c>
      <c r="CG3204">
        <v>98</v>
      </c>
      <c r="CH3204">
        <v>95</v>
      </c>
      <c r="CI3204">
        <v>96</v>
      </c>
      <c r="CJ3204">
        <v>94</v>
      </c>
      <c r="CK3204">
        <v>94</v>
      </c>
      <c r="CL3204">
        <v>93</v>
      </c>
      <c r="CM3204">
        <v>97</v>
      </c>
      <c r="CN3204">
        <v>99</v>
      </c>
      <c r="CO3204">
        <v>101</v>
      </c>
      <c r="CP3204">
        <v>103</v>
      </c>
      <c r="CQ3204">
        <v>96</v>
      </c>
      <c r="CR3204">
        <v>92</v>
      </c>
      <c r="CS3204">
        <v>95</v>
      </c>
      <c r="CT3204">
        <v>97</v>
      </c>
      <c r="CU3204">
        <v>102</v>
      </c>
      <c r="CV3204">
        <v>100</v>
      </c>
      <c r="CW3204">
        <v>100</v>
      </c>
      <c r="CX3204" t="s">
        <v>2</v>
      </c>
      <c r="CY3204" t="s">
        <v>32</v>
      </c>
    </row>
    <row r="3205" spans="1:103" x14ac:dyDescent="0.25">
      <c r="A3205" t="s">
        <v>167</v>
      </c>
      <c r="B3205">
        <v>37.347499999999997</v>
      </c>
      <c r="C3205">
        <v>-114.5411</v>
      </c>
      <c r="D3205">
        <v>3422</v>
      </c>
      <c r="E3205" t="s">
        <v>1</v>
      </c>
      <c r="F3205">
        <v>228.8</v>
      </c>
      <c r="G3205">
        <v>1998</v>
      </c>
      <c r="H3205">
        <v>8</v>
      </c>
      <c r="I3205" t="s">
        <v>260</v>
      </c>
      <c r="J3205">
        <v>89</v>
      </c>
      <c r="K3205">
        <v>87</v>
      </c>
      <c r="Q3205">
        <v>85</v>
      </c>
      <c r="R3205">
        <v>72</v>
      </c>
      <c r="S3205">
        <v>76</v>
      </c>
      <c r="T3205">
        <v>78</v>
      </c>
      <c r="U3205">
        <v>79</v>
      </c>
      <c r="V3205">
        <v>81</v>
      </c>
      <c r="X3205">
        <v>84</v>
      </c>
      <c r="Y3205">
        <v>87</v>
      </c>
      <c r="Z3205">
        <v>89</v>
      </c>
      <c r="AA3205">
        <v>76</v>
      </c>
      <c r="AB3205">
        <v>87</v>
      </c>
      <c r="AC3205">
        <v>92</v>
      </c>
      <c r="AD3205">
        <v>91</v>
      </c>
      <c r="AE3205">
        <v>90</v>
      </c>
      <c r="AF3205">
        <v>87</v>
      </c>
      <c r="AG3205">
        <v>87</v>
      </c>
      <c r="AH3205">
        <v>89</v>
      </c>
      <c r="AI3205">
        <v>90</v>
      </c>
      <c r="AJ3205">
        <v>94</v>
      </c>
      <c r="AK3205">
        <v>95</v>
      </c>
      <c r="AL3205">
        <v>100</v>
      </c>
      <c r="AM3205">
        <v>101</v>
      </c>
      <c r="AN3205" s="5">
        <v>101</v>
      </c>
      <c r="AO3205" s="5">
        <v>98</v>
      </c>
      <c r="AP3205" s="5">
        <v>99</v>
      </c>
      <c r="AQ3205" s="5">
        <v>97</v>
      </c>
      <c r="AR3205" s="5">
        <v>95</v>
      </c>
      <c r="AS3205" s="5">
        <v>88</v>
      </c>
      <c r="AT3205" s="5">
        <v>93</v>
      </c>
      <c r="AU3205" s="5">
        <v>96</v>
      </c>
      <c r="AV3205" s="5">
        <v>99</v>
      </c>
      <c r="AW3205" s="5">
        <v>99</v>
      </c>
      <c r="AX3205" s="5">
        <v>102</v>
      </c>
      <c r="AY3205" s="5">
        <v>102</v>
      </c>
      <c r="AZ3205" s="5">
        <v>100</v>
      </c>
      <c r="BA3205" s="5">
        <v>101</v>
      </c>
      <c r="BB3205" s="5">
        <v>106</v>
      </c>
      <c r="BC3205" s="5">
        <v>111</v>
      </c>
      <c r="BD3205" s="5">
        <v>109</v>
      </c>
      <c r="BE3205" s="8">
        <f>(2*BD3205+BG3205)/3</f>
        <v>106.33333333333333</v>
      </c>
      <c r="BF3205" s="8">
        <f>(BE3205+2*BH3205)/3</f>
        <v>98.777777777777771</v>
      </c>
      <c r="BG3205" s="5">
        <v>101</v>
      </c>
      <c r="BH3205" s="5">
        <v>95</v>
      </c>
      <c r="BI3205" s="5">
        <v>97</v>
      </c>
      <c r="BJ3205" s="5">
        <v>90</v>
      </c>
      <c r="BK3205" s="5">
        <v>80</v>
      </c>
      <c r="BL3205" s="5">
        <v>83</v>
      </c>
      <c r="BM3205" s="5">
        <v>91</v>
      </c>
      <c r="BN3205" s="5">
        <v>96</v>
      </c>
      <c r="BO3205" s="5">
        <v>98</v>
      </c>
      <c r="BP3205" s="5">
        <v>99</v>
      </c>
      <c r="BQ3205" s="5">
        <v>90</v>
      </c>
      <c r="BR3205" s="5">
        <v>95</v>
      </c>
      <c r="BS3205">
        <v>91</v>
      </c>
      <c r="BT3205">
        <v>98</v>
      </c>
      <c r="BU3205">
        <v>93</v>
      </c>
      <c r="BV3205">
        <v>99</v>
      </c>
      <c r="BW3205">
        <v>99</v>
      </c>
      <c r="BX3205">
        <v>101</v>
      </c>
      <c r="BY3205">
        <v>101</v>
      </c>
      <c r="CA3205">
        <v>100</v>
      </c>
      <c r="CB3205">
        <v>98</v>
      </c>
      <c r="CC3205">
        <v>96</v>
      </c>
      <c r="CD3205">
        <v>98</v>
      </c>
      <c r="CE3205">
        <v>102</v>
      </c>
      <c r="CF3205">
        <v>103</v>
      </c>
      <c r="CG3205">
        <v>100</v>
      </c>
      <c r="CI3205">
        <v>96</v>
      </c>
      <c r="CJ3205">
        <v>94</v>
      </c>
      <c r="CK3205">
        <v>89</v>
      </c>
      <c r="CL3205">
        <v>92</v>
      </c>
      <c r="CM3205">
        <v>95</v>
      </c>
      <c r="CN3205">
        <v>100</v>
      </c>
      <c r="CO3205">
        <v>101</v>
      </c>
      <c r="CP3205">
        <v>101</v>
      </c>
      <c r="CQ3205">
        <v>98</v>
      </c>
      <c r="CR3205">
        <v>90</v>
      </c>
      <c r="CS3205">
        <v>93</v>
      </c>
      <c r="CT3205">
        <v>96</v>
      </c>
      <c r="CU3205">
        <v>102</v>
      </c>
      <c r="CV3205">
        <v>100</v>
      </c>
      <c r="CX3205" t="s">
        <v>2</v>
      </c>
      <c r="CY3205" t="s">
        <v>168</v>
      </c>
    </row>
    <row r="3206" spans="1:103" x14ac:dyDescent="0.25">
      <c r="A3206" t="s">
        <v>199</v>
      </c>
      <c r="B3206">
        <v>35.154200000000003</v>
      </c>
      <c r="C3206">
        <v>-117.1756</v>
      </c>
      <c r="D3206">
        <v>3240</v>
      </c>
      <c r="E3206" t="s">
        <v>1</v>
      </c>
      <c r="F3206">
        <v>148</v>
      </c>
      <c r="G3206">
        <v>1998</v>
      </c>
      <c r="H3206">
        <v>8</v>
      </c>
      <c r="I3206" t="s">
        <v>260</v>
      </c>
      <c r="J3206">
        <v>85</v>
      </c>
      <c r="K3206">
        <v>78</v>
      </c>
      <c r="L3206">
        <v>66</v>
      </c>
      <c r="M3206">
        <v>76</v>
      </c>
      <c r="N3206">
        <v>86</v>
      </c>
      <c r="O3206">
        <v>81</v>
      </c>
      <c r="P3206">
        <v>71</v>
      </c>
      <c r="Q3206">
        <v>76</v>
      </c>
      <c r="R3206">
        <v>79</v>
      </c>
      <c r="S3206">
        <v>79</v>
      </c>
      <c r="T3206">
        <v>72</v>
      </c>
      <c r="U3206">
        <v>68</v>
      </c>
      <c r="V3206">
        <v>83</v>
      </c>
      <c r="W3206">
        <v>89</v>
      </c>
      <c r="X3206">
        <v>91</v>
      </c>
      <c r="Y3206">
        <v>83</v>
      </c>
      <c r="Z3206">
        <v>86</v>
      </c>
      <c r="AA3206">
        <v>90</v>
      </c>
      <c r="AB3206">
        <v>88</v>
      </c>
      <c r="AC3206">
        <v>88</v>
      </c>
      <c r="AD3206">
        <v>88</v>
      </c>
      <c r="AE3206">
        <v>83</v>
      </c>
      <c r="AF3206">
        <v>83</v>
      </c>
      <c r="AG3206">
        <v>88</v>
      </c>
      <c r="AH3206">
        <v>86</v>
      </c>
      <c r="AI3206">
        <v>92</v>
      </c>
      <c r="AJ3206">
        <v>96</v>
      </c>
      <c r="AK3206">
        <v>97</v>
      </c>
      <c r="AL3206">
        <v>98</v>
      </c>
      <c r="AM3206">
        <v>97</v>
      </c>
      <c r="AN3206" s="5">
        <v>97</v>
      </c>
      <c r="AO3206" s="5">
        <v>92</v>
      </c>
      <c r="AP3206" s="5">
        <v>93</v>
      </c>
      <c r="AQ3206" s="5">
        <v>93</v>
      </c>
      <c r="AR3206" s="5">
        <v>93</v>
      </c>
      <c r="AS3206" s="5">
        <v>94</v>
      </c>
      <c r="AT3206" s="5">
        <v>96</v>
      </c>
      <c r="AU3206" s="5">
        <v>96</v>
      </c>
      <c r="AV3206" s="5">
        <v>96</v>
      </c>
      <c r="AW3206" s="5">
        <v>97</v>
      </c>
      <c r="AX3206" s="5">
        <v>99</v>
      </c>
      <c r="AY3206" s="5">
        <v>102</v>
      </c>
      <c r="AZ3206" s="5">
        <v>100</v>
      </c>
      <c r="BA3206" s="5">
        <v>101</v>
      </c>
      <c r="BB3206" s="5">
        <v>106</v>
      </c>
      <c r="BC3206" s="5">
        <v>109</v>
      </c>
      <c r="BD3206" s="5">
        <v>110</v>
      </c>
      <c r="BE3206" s="5">
        <v>109</v>
      </c>
      <c r="BF3206" s="5">
        <v>103</v>
      </c>
      <c r="BG3206" s="5">
        <v>97</v>
      </c>
      <c r="BH3206" s="5">
        <v>97</v>
      </c>
      <c r="BI3206" s="5">
        <v>94</v>
      </c>
      <c r="BJ3206" s="5">
        <v>93</v>
      </c>
      <c r="BK3206" s="5">
        <v>95</v>
      </c>
      <c r="BL3206" s="5">
        <v>100</v>
      </c>
      <c r="BM3206" s="5">
        <v>104</v>
      </c>
      <c r="BN3206" s="5">
        <v>106</v>
      </c>
      <c r="BO3206" s="5">
        <v>105</v>
      </c>
      <c r="BP3206" s="5">
        <v>101</v>
      </c>
      <c r="BQ3206" s="5">
        <v>92</v>
      </c>
      <c r="BR3206" s="5">
        <v>93</v>
      </c>
      <c r="BS3206">
        <v>97</v>
      </c>
      <c r="BT3206">
        <v>103</v>
      </c>
      <c r="BU3206">
        <v>106</v>
      </c>
      <c r="BV3206">
        <v>108</v>
      </c>
      <c r="BW3206">
        <v>111</v>
      </c>
      <c r="BX3206">
        <v>107</v>
      </c>
      <c r="BY3206">
        <v>102</v>
      </c>
      <c r="BZ3206">
        <v>101</v>
      </c>
      <c r="CA3206">
        <v>98</v>
      </c>
      <c r="CB3206">
        <v>94</v>
      </c>
      <c r="CC3206">
        <v>99</v>
      </c>
      <c r="CD3206">
        <v>100</v>
      </c>
      <c r="CE3206">
        <v>105</v>
      </c>
      <c r="CF3206">
        <v>101</v>
      </c>
      <c r="CG3206">
        <v>97</v>
      </c>
      <c r="CH3206">
        <v>96</v>
      </c>
      <c r="CI3206">
        <v>90</v>
      </c>
      <c r="CJ3206">
        <v>90</v>
      </c>
      <c r="CK3206">
        <v>88</v>
      </c>
      <c r="CL3206">
        <v>93</v>
      </c>
      <c r="CM3206">
        <v>97</v>
      </c>
      <c r="CN3206">
        <v>100</v>
      </c>
      <c r="CO3206">
        <v>102</v>
      </c>
      <c r="CP3206">
        <v>99</v>
      </c>
      <c r="CQ3206">
        <v>95</v>
      </c>
      <c r="CR3206">
        <v>96</v>
      </c>
      <c r="CS3206">
        <v>101</v>
      </c>
      <c r="CT3206">
        <v>105</v>
      </c>
      <c r="CU3206">
        <v>105</v>
      </c>
      <c r="CV3206">
        <v>106</v>
      </c>
      <c r="CW3206">
        <v>96</v>
      </c>
      <c r="CX3206" t="s">
        <v>5</v>
      </c>
      <c r="CY3206" t="s">
        <v>200</v>
      </c>
    </row>
    <row r="3207" spans="1:103" x14ac:dyDescent="0.25">
      <c r="A3207" t="s">
        <v>161</v>
      </c>
      <c r="B3207">
        <v>36.620600000000003</v>
      </c>
      <c r="C3207">
        <v>-116.0278</v>
      </c>
      <c r="D3207">
        <v>3230</v>
      </c>
      <c r="E3207" t="s">
        <v>1</v>
      </c>
      <c r="F3207">
        <v>77</v>
      </c>
      <c r="G3207">
        <v>1998</v>
      </c>
      <c r="H3207">
        <v>8</v>
      </c>
      <c r="I3207" t="s">
        <v>260</v>
      </c>
      <c r="J3207">
        <v>88</v>
      </c>
      <c r="K3207">
        <v>84</v>
      </c>
      <c r="L3207">
        <v>72</v>
      </c>
      <c r="M3207">
        <v>77</v>
      </c>
      <c r="N3207">
        <v>83</v>
      </c>
      <c r="O3207">
        <v>85</v>
      </c>
      <c r="P3207">
        <v>76</v>
      </c>
      <c r="Q3207">
        <v>76</v>
      </c>
      <c r="R3207">
        <v>79</v>
      </c>
      <c r="S3207">
        <v>78</v>
      </c>
      <c r="T3207">
        <v>76</v>
      </c>
      <c r="U3207">
        <v>66</v>
      </c>
      <c r="V3207">
        <v>77</v>
      </c>
      <c r="W3207">
        <v>88</v>
      </c>
      <c r="X3207">
        <v>90</v>
      </c>
      <c r="Y3207">
        <v>89</v>
      </c>
      <c r="Z3207">
        <v>80</v>
      </c>
      <c r="AA3207">
        <v>90</v>
      </c>
      <c r="AB3207">
        <v>90</v>
      </c>
      <c r="AC3207">
        <v>90</v>
      </c>
      <c r="AD3207">
        <v>88</v>
      </c>
      <c r="AE3207">
        <v>86</v>
      </c>
      <c r="AF3207">
        <v>86</v>
      </c>
      <c r="AG3207">
        <v>89</v>
      </c>
      <c r="AH3207">
        <v>88</v>
      </c>
      <c r="AI3207">
        <v>93</v>
      </c>
      <c r="AJ3207">
        <v>97</v>
      </c>
      <c r="AK3207">
        <v>100</v>
      </c>
      <c r="AL3207">
        <v>99</v>
      </c>
      <c r="AM3207">
        <v>98</v>
      </c>
      <c r="AN3207" s="5">
        <v>100</v>
      </c>
      <c r="AO3207" s="5">
        <v>97</v>
      </c>
      <c r="AP3207" s="5">
        <v>95</v>
      </c>
      <c r="AQ3207" s="5">
        <v>94</v>
      </c>
      <c r="AR3207" s="5">
        <v>95</v>
      </c>
      <c r="AS3207" s="5">
        <v>96</v>
      </c>
      <c r="AT3207" s="5">
        <v>98</v>
      </c>
      <c r="AU3207" s="5">
        <v>99</v>
      </c>
      <c r="AV3207" s="5">
        <v>98</v>
      </c>
      <c r="AW3207" s="5">
        <v>101</v>
      </c>
      <c r="AX3207" s="5">
        <v>103</v>
      </c>
      <c r="AY3207" s="5">
        <v>104</v>
      </c>
      <c r="AZ3207" s="5">
        <v>100</v>
      </c>
      <c r="BA3207" s="5">
        <v>101</v>
      </c>
      <c r="BB3207" s="5">
        <v>107</v>
      </c>
      <c r="BC3207" s="5">
        <v>109</v>
      </c>
      <c r="BD3207" s="5">
        <v>110</v>
      </c>
      <c r="BE3207" s="5">
        <v>110</v>
      </c>
      <c r="BF3207" s="5">
        <v>105</v>
      </c>
      <c r="BG3207" s="5">
        <v>93</v>
      </c>
      <c r="BH3207" s="5">
        <v>99</v>
      </c>
      <c r="BI3207" s="5">
        <v>92</v>
      </c>
      <c r="BJ3207" s="5">
        <v>88</v>
      </c>
      <c r="BK3207" s="5">
        <v>93</v>
      </c>
      <c r="BL3207" s="5">
        <v>98</v>
      </c>
      <c r="BM3207" s="5">
        <v>103</v>
      </c>
      <c r="BN3207" s="5">
        <v>104</v>
      </c>
      <c r="BO3207" s="5">
        <v>105</v>
      </c>
      <c r="BP3207" s="5">
        <v>100</v>
      </c>
      <c r="BQ3207" s="5">
        <v>95</v>
      </c>
      <c r="BR3207" s="5">
        <v>92</v>
      </c>
      <c r="BS3207">
        <v>97</v>
      </c>
      <c r="BT3207">
        <v>101</v>
      </c>
      <c r="BU3207">
        <v>102</v>
      </c>
      <c r="BV3207">
        <v>105</v>
      </c>
      <c r="BW3207">
        <v>106</v>
      </c>
      <c r="BX3207">
        <v>106</v>
      </c>
      <c r="BY3207">
        <v>103</v>
      </c>
      <c r="BZ3207">
        <v>99</v>
      </c>
      <c r="CA3207">
        <v>99</v>
      </c>
      <c r="CB3207">
        <v>97</v>
      </c>
      <c r="CC3207">
        <v>100</v>
      </c>
      <c r="CD3207">
        <v>104</v>
      </c>
      <c r="CE3207">
        <v>102</v>
      </c>
      <c r="CF3207">
        <v>100</v>
      </c>
      <c r="CG3207">
        <v>94</v>
      </c>
      <c r="CH3207">
        <v>97</v>
      </c>
      <c r="CI3207">
        <v>93</v>
      </c>
      <c r="CJ3207">
        <v>87</v>
      </c>
      <c r="CK3207">
        <v>90</v>
      </c>
      <c r="CL3207">
        <v>93</v>
      </c>
      <c r="CM3207">
        <v>97</v>
      </c>
      <c r="CN3207">
        <v>99</v>
      </c>
      <c r="CO3207">
        <v>102</v>
      </c>
      <c r="CP3207">
        <v>99</v>
      </c>
      <c r="CQ3207">
        <v>95</v>
      </c>
      <c r="CR3207">
        <v>95</v>
      </c>
      <c r="CS3207">
        <v>99</v>
      </c>
      <c r="CT3207">
        <v>103</v>
      </c>
      <c r="CU3207">
        <v>105</v>
      </c>
      <c r="CV3207">
        <v>102</v>
      </c>
      <c r="CW3207">
        <v>90</v>
      </c>
      <c r="CX3207" t="s">
        <v>2</v>
      </c>
      <c r="CY3207" t="s">
        <v>162</v>
      </c>
    </row>
    <row r="3208" spans="1:103" x14ac:dyDescent="0.25">
      <c r="A3208" t="s">
        <v>165</v>
      </c>
      <c r="B3208">
        <v>34.502499999999998</v>
      </c>
      <c r="C3208">
        <v>-117.8969</v>
      </c>
      <c r="D3208">
        <v>3101</v>
      </c>
      <c r="E3208" t="s">
        <v>1</v>
      </c>
      <c r="F3208">
        <v>236.8</v>
      </c>
      <c r="G3208">
        <v>1998</v>
      </c>
      <c r="H3208">
        <v>8</v>
      </c>
      <c r="I3208" t="s">
        <v>260</v>
      </c>
      <c r="J3208">
        <v>83</v>
      </c>
      <c r="K3208">
        <v>80</v>
      </c>
      <c r="L3208">
        <v>73</v>
      </c>
      <c r="N3208">
        <v>83</v>
      </c>
      <c r="O3208">
        <v>80</v>
      </c>
      <c r="P3208">
        <v>68</v>
      </c>
      <c r="Q3208">
        <v>74</v>
      </c>
      <c r="R3208">
        <v>77</v>
      </c>
      <c r="S3208">
        <v>77</v>
      </c>
      <c r="T3208">
        <v>73</v>
      </c>
      <c r="U3208">
        <v>69</v>
      </c>
      <c r="V3208">
        <v>79</v>
      </c>
      <c r="W3208">
        <v>87</v>
      </c>
      <c r="X3208">
        <v>92</v>
      </c>
      <c r="Y3208">
        <v>82</v>
      </c>
      <c r="Z3208">
        <v>85</v>
      </c>
      <c r="AA3208">
        <v>89</v>
      </c>
      <c r="AB3208">
        <v>90</v>
      </c>
      <c r="AC3208">
        <v>85</v>
      </c>
      <c r="AE3208">
        <v>82</v>
      </c>
      <c r="AF3208">
        <v>83</v>
      </c>
      <c r="AG3208">
        <v>85</v>
      </c>
      <c r="AH3208">
        <v>84</v>
      </c>
      <c r="AJ3208">
        <v>94</v>
      </c>
      <c r="AK3208">
        <v>95</v>
      </c>
      <c r="AL3208">
        <v>97</v>
      </c>
      <c r="AM3208">
        <v>94</v>
      </c>
      <c r="AN3208" s="5">
        <v>93</v>
      </c>
      <c r="AO3208" s="5">
        <v>93</v>
      </c>
      <c r="AP3208" s="5">
        <v>90</v>
      </c>
      <c r="AQ3208" s="5">
        <v>89</v>
      </c>
      <c r="AR3208" s="5">
        <v>93</v>
      </c>
      <c r="AS3208" s="5">
        <v>92</v>
      </c>
      <c r="AT3208" s="5">
        <v>93</v>
      </c>
      <c r="AU3208" s="5">
        <v>95</v>
      </c>
      <c r="AV3208" s="5">
        <v>96</v>
      </c>
      <c r="AW3208" s="5">
        <v>95</v>
      </c>
      <c r="AX3208" s="5">
        <v>99</v>
      </c>
      <c r="AY3208" s="5">
        <v>101</v>
      </c>
      <c r="AZ3208" s="5">
        <v>99</v>
      </c>
      <c r="BA3208" s="5">
        <v>97</v>
      </c>
      <c r="BB3208" s="5">
        <v>103</v>
      </c>
      <c r="BC3208" s="5">
        <v>107</v>
      </c>
      <c r="BD3208" s="5">
        <v>108</v>
      </c>
      <c r="BE3208" s="5">
        <v>108</v>
      </c>
      <c r="BF3208" s="5">
        <v>100</v>
      </c>
      <c r="BG3208" s="5">
        <v>95</v>
      </c>
      <c r="BH3208" s="5">
        <v>93</v>
      </c>
      <c r="BI3208" s="5">
        <v>93</v>
      </c>
      <c r="BJ3208" s="5">
        <v>94</v>
      </c>
      <c r="BK3208" s="5">
        <v>96</v>
      </c>
      <c r="BL3208" s="5">
        <v>100</v>
      </c>
      <c r="BM3208" s="5">
        <v>102</v>
      </c>
      <c r="BN3208" s="5">
        <v>104</v>
      </c>
      <c r="BO3208" s="5">
        <v>104</v>
      </c>
      <c r="BP3208" s="5">
        <v>100</v>
      </c>
      <c r="BQ3208" s="5">
        <v>95</v>
      </c>
      <c r="BR3208" s="5">
        <v>92</v>
      </c>
      <c r="BS3208">
        <v>95</v>
      </c>
      <c r="BT3208">
        <v>100</v>
      </c>
      <c r="BU3208">
        <v>103</v>
      </c>
      <c r="BV3208">
        <v>105</v>
      </c>
      <c r="BW3208">
        <v>107</v>
      </c>
      <c r="BX3208">
        <v>104</v>
      </c>
      <c r="BY3208">
        <v>101</v>
      </c>
      <c r="BZ3208">
        <v>101</v>
      </c>
      <c r="CA3208">
        <v>98</v>
      </c>
      <c r="CB3208">
        <v>94</v>
      </c>
      <c r="CC3208">
        <v>95</v>
      </c>
      <c r="CD3208">
        <v>96</v>
      </c>
      <c r="CE3208">
        <v>100</v>
      </c>
      <c r="CF3208">
        <v>100</v>
      </c>
      <c r="CG3208">
        <v>101</v>
      </c>
      <c r="CH3208">
        <v>96</v>
      </c>
      <c r="CI3208">
        <v>93</v>
      </c>
      <c r="CJ3208">
        <v>90</v>
      </c>
      <c r="CK3208">
        <v>87</v>
      </c>
      <c r="CL3208">
        <v>90</v>
      </c>
      <c r="CM3208">
        <v>98</v>
      </c>
      <c r="CN3208">
        <v>98</v>
      </c>
      <c r="CO3208">
        <v>98</v>
      </c>
      <c r="CP3208">
        <v>98</v>
      </c>
      <c r="CQ3208">
        <v>94</v>
      </c>
      <c r="CR3208">
        <v>95</v>
      </c>
      <c r="CS3208">
        <v>98</v>
      </c>
      <c r="CT3208">
        <v>102</v>
      </c>
      <c r="CU3208">
        <v>104</v>
      </c>
      <c r="CV3208">
        <v>102</v>
      </c>
      <c r="CW3208">
        <v>101</v>
      </c>
      <c r="CX3208" t="s">
        <v>5</v>
      </c>
      <c r="CY3208" t="s">
        <v>166</v>
      </c>
    </row>
    <row r="3209" spans="1:103" x14ac:dyDescent="0.25">
      <c r="A3209" t="s">
        <v>147</v>
      </c>
      <c r="B3209">
        <v>34.589199999999998</v>
      </c>
      <c r="C3209">
        <v>-117.63030000000001</v>
      </c>
      <c r="D3209">
        <v>2950</v>
      </c>
      <c r="E3209" t="s">
        <v>1</v>
      </c>
      <c r="F3209">
        <v>219.3</v>
      </c>
      <c r="G3209">
        <v>1998</v>
      </c>
      <c r="H3209">
        <v>8</v>
      </c>
      <c r="I3209" t="s">
        <v>260</v>
      </c>
      <c r="J3209">
        <v>81</v>
      </c>
      <c r="K3209">
        <v>83</v>
      </c>
      <c r="L3209">
        <v>78</v>
      </c>
      <c r="M3209">
        <v>67</v>
      </c>
      <c r="N3209">
        <v>73</v>
      </c>
      <c r="O3209">
        <v>84</v>
      </c>
      <c r="P3209">
        <v>80</v>
      </c>
      <c r="Q3209">
        <v>68</v>
      </c>
      <c r="R3209">
        <v>72</v>
      </c>
      <c r="S3209">
        <v>79</v>
      </c>
      <c r="T3209">
        <v>78</v>
      </c>
      <c r="V3209">
        <v>64</v>
      </c>
      <c r="W3209">
        <v>79</v>
      </c>
      <c r="X3209">
        <v>88</v>
      </c>
      <c r="Y3209">
        <v>91</v>
      </c>
      <c r="Z3209">
        <v>82</v>
      </c>
      <c r="AB3209">
        <v>91</v>
      </c>
      <c r="AC3209">
        <v>91</v>
      </c>
      <c r="AD3209">
        <v>84</v>
      </c>
      <c r="AE3209">
        <v>87</v>
      </c>
      <c r="AF3209">
        <v>84</v>
      </c>
      <c r="AG3209">
        <v>82</v>
      </c>
      <c r="AH3209">
        <v>85</v>
      </c>
      <c r="AI3209">
        <v>83</v>
      </c>
      <c r="AJ3209">
        <v>91</v>
      </c>
      <c r="AK3209">
        <v>96</v>
      </c>
      <c r="AL3209">
        <v>95</v>
      </c>
      <c r="AM3209">
        <v>97</v>
      </c>
      <c r="AN3209" s="5">
        <v>94</v>
      </c>
      <c r="AO3209" s="5">
        <v>95</v>
      </c>
      <c r="AP3209" s="5">
        <v>91</v>
      </c>
      <c r="AQ3209" s="5">
        <v>92</v>
      </c>
      <c r="AR3209" s="5">
        <v>92</v>
      </c>
      <c r="AS3209" s="5">
        <v>94</v>
      </c>
      <c r="AT3209" s="8">
        <f>AVERAGE(AS3209,AU3209)</f>
        <v>94</v>
      </c>
      <c r="AU3209" s="5">
        <v>94</v>
      </c>
      <c r="AV3209" s="5">
        <v>96</v>
      </c>
      <c r="AW3209" s="5">
        <v>95</v>
      </c>
      <c r="AX3209" s="5">
        <v>97</v>
      </c>
      <c r="AY3209" s="5">
        <v>99</v>
      </c>
      <c r="AZ3209" s="5">
        <v>101</v>
      </c>
      <c r="BA3209" s="5">
        <v>98</v>
      </c>
      <c r="BB3209" s="5">
        <v>100</v>
      </c>
      <c r="BC3209" s="5">
        <v>105</v>
      </c>
      <c r="BD3209" s="5">
        <v>108</v>
      </c>
      <c r="BE3209" s="5">
        <v>109</v>
      </c>
      <c r="BF3209" s="5">
        <v>109</v>
      </c>
      <c r="BG3209" s="5">
        <v>103</v>
      </c>
      <c r="BH3209" s="5">
        <v>97</v>
      </c>
      <c r="BI3209" s="5">
        <v>96</v>
      </c>
      <c r="BJ3209" s="5">
        <v>93</v>
      </c>
      <c r="BK3209" s="5">
        <v>92</v>
      </c>
      <c r="BL3209" s="5">
        <v>95</v>
      </c>
      <c r="BM3209" s="5">
        <v>102</v>
      </c>
      <c r="BN3209" s="5">
        <v>103</v>
      </c>
      <c r="BO3209" s="5">
        <v>104</v>
      </c>
      <c r="BP3209" s="5">
        <v>105</v>
      </c>
      <c r="BQ3209" s="5">
        <v>101</v>
      </c>
      <c r="BR3209" s="5">
        <v>93</v>
      </c>
      <c r="BS3209">
        <v>93</v>
      </c>
      <c r="BT3209">
        <v>96</v>
      </c>
      <c r="BU3209">
        <v>100</v>
      </c>
      <c r="BV3209">
        <v>104</v>
      </c>
      <c r="BW3209">
        <v>106</v>
      </c>
      <c r="BX3209">
        <v>108</v>
      </c>
      <c r="BY3209">
        <v>105</v>
      </c>
      <c r="BZ3209">
        <v>101</v>
      </c>
      <c r="CA3209">
        <v>101</v>
      </c>
      <c r="CB3209">
        <v>98</v>
      </c>
      <c r="CC3209">
        <v>89</v>
      </c>
      <c r="CD3209">
        <v>98</v>
      </c>
      <c r="CE3209">
        <v>99</v>
      </c>
      <c r="CF3209">
        <v>102</v>
      </c>
      <c r="CG3209">
        <v>101</v>
      </c>
      <c r="CH3209">
        <v>98</v>
      </c>
      <c r="CI3209">
        <v>98</v>
      </c>
      <c r="CJ3209">
        <v>91</v>
      </c>
      <c r="CK3209">
        <v>89</v>
      </c>
      <c r="CL3209">
        <v>90</v>
      </c>
      <c r="CM3209">
        <v>94</v>
      </c>
      <c r="CN3209">
        <v>99</v>
      </c>
      <c r="CO3209">
        <v>102</v>
      </c>
      <c r="CP3209">
        <v>103</v>
      </c>
      <c r="CQ3209">
        <v>99</v>
      </c>
      <c r="CR3209">
        <v>95</v>
      </c>
      <c r="CS3209">
        <v>95</v>
      </c>
      <c r="CT3209">
        <v>99</v>
      </c>
      <c r="CU3209">
        <v>103</v>
      </c>
      <c r="CV3209">
        <v>104</v>
      </c>
      <c r="CW3209">
        <v>104</v>
      </c>
      <c r="CX3209" t="s">
        <v>5</v>
      </c>
      <c r="CY3209" t="s">
        <v>148</v>
      </c>
    </row>
    <row r="3210" spans="1:103" x14ac:dyDescent="0.25">
      <c r="A3210" t="s">
        <v>65</v>
      </c>
      <c r="B3210">
        <v>36.438099999999999</v>
      </c>
      <c r="C3210">
        <v>-115.36</v>
      </c>
      <c r="D3210">
        <v>2914</v>
      </c>
      <c r="E3210" t="s">
        <v>1</v>
      </c>
      <c r="F3210">
        <v>134.69999999999999</v>
      </c>
      <c r="G3210">
        <v>1998</v>
      </c>
      <c r="H3210">
        <v>8</v>
      </c>
      <c r="I3210" t="s">
        <v>260</v>
      </c>
      <c r="J3210">
        <v>90</v>
      </c>
      <c r="K3210">
        <v>95</v>
      </c>
      <c r="L3210">
        <v>92</v>
      </c>
      <c r="M3210">
        <v>82</v>
      </c>
      <c r="N3210">
        <v>82</v>
      </c>
      <c r="O3210">
        <v>89</v>
      </c>
      <c r="P3210">
        <v>91</v>
      </c>
      <c r="Q3210">
        <v>82</v>
      </c>
      <c r="R3210">
        <v>78</v>
      </c>
      <c r="S3210">
        <v>81</v>
      </c>
      <c r="T3210">
        <v>84</v>
      </c>
      <c r="U3210">
        <v>83</v>
      </c>
      <c r="V3210">
        <v>74</v>
      </c>
      <c r="W3210">
        <v>81</v>
      </c>
      <c r="X3210">
        <v>91</v>
      </c>
      <c r="Y3210">
        <v>95</v>
      </c>
      <c r="Z3210">
        <v>96</v>
      </c>
      <c r="AA3210">
        <v>85</v>
      </c>
      <c r="AB3210">
        <v>93</v>
      </c>
      <c r="AC3210">
        <v>99</v>
      </c>
      <c r="AD3210">
        <v>97</v>
      </c>
      <c r="AE3210">
        <v>97</v>
      </c>
      <c r="AF3210">
        <v>93</v>
      </c>
      <c r="AG3210">
        <v>93</v>
      </c>
      <c r="AH3210">
        <v>95</v>
      </c>
      <c r="AI3210">
        <v>99</v>
      </c>
      <c r="AJ3210">
        <v>101</v>
      </c>
      <c r="AK3210">
        <v>108</v>
      </c>
      <c r="AL3210">
        <v>107</v>
      </c>
      <c r="AM3210">
        <v>105</v>
      </c>
      <c r="AN3210" s="5">
        <v>104</v>
      </c>
      <c r="AO3210" s="5">
        <v>105</v>
      </c>
      <c r="AP3210" s="5">
        <v>103</v>
      </c>
      <c r="AQ3210" s="5">
        <v>101</v>
      </c>
      <c r="AR3210" s="5">
        <v>98</v>
      </c>
      <c r="AS3210" s="5">
        <v>101</v>
      </c>
      <c r="AT3210" s="5">
        <v>103</v>
      </c>
      <c r="AU3210" s="5">
        <v>102</v>
      </c>
      <c r="AV3210" s="5">
        <v>104</v>
      </c>
      <c r="AW3210" s="5">
        <v>106</v>
      </c>
      <c r="AX3210" s="5">
        <v>108</v>
      </c>
      <c r="AY3210" s="5">
        <v>109</v>
      </c>
      <c r="AZ3210" s="5">
        <v>107</v>
      </c>
      <c r="BA3210" s="5">
        <v>107</v>
      </c>
      <c r="BB3210" s="5">
        <v>111</v>
      </c>
      <c r="BC3210" s="5">
        <v>115</v>
      </c>
      <c r="BD3210" s="5">
        <v>114</v>
      </c>
      <c r="BE3210" s="5">
        <v>113</v>
      </c>
      <c r="BF3210" s="5">
        <v>106</v>
      </c>
      <c r="BG3210" s="5">
        <v>100</v>
      </c>
      <c r="BH3210" s="5">
        <v>100</v>
      </c>
      <c r="BI3210" s="5">
        <v>95</v>
      </c>
      <c r="BJ3210" s="5">
        <v>86</v>
      </c>
      <c r="BK3210" s="5">
        <v>92</v>
      </c>
      <c r="BL3210" s="5">
        <v>99</v>
      </c>
      <c r="BM3210" s="5">
        <v>106</v>
      </c>
      <c r="BN3210" s="5">
        <v>105</v>
      </c>
      <c r="BO3210" s="5">
        <v>105</v>
      </c>
      <c r="BP3210" s="5">
        <v>106</v>
      </c>
      <c r="BQ3210" s="5">
        <v>102</v>
      </c>
      <c r="BR3210" s="5">
        <v>99</v>
      </c>
      <c r="BS3210">
        <v>101</v>
      </c>
      <c r="BT3210">
        <v>103</v>
      </c>
      <c r="BU3210">
        <v>109</v>
      </c>
      <c r="BV3210">
        <v>109</v>
      </c>
      <c r="BW3210">
        <v>110</v>
      </c>
      <c r="BX3210">
        <v>106</v>
      </c>
      <c r="BY3210">
        <v>108</v>
      </c>
      <c r="BZ3210">
        <v>105</v>
      </c>
      <c r="CA3210">
        <v>101</v>
      </c>
      <c r="CB3210">
        <v>99</v>
      </c>
      <c r="CC3210">
        <v>105</v>
      </c>
      <c r="CD3210">
        <v>106</v>
      </c>
      <c r="CE3210">
        <v>105</v>
      </c>
      <c r="CF3210">
        <v>105</v>
      </c>
      <c r="CG3210">
        <v>101</v>
      </c>
      <c r="CH3210">
        <v>102</v>
      </c>
      <c r="CI3210">
        <v>101</v>
      </c>
      <c r="CJ3210">
        <v>98</v>
      </c>
      <c r="CK3210">
        <v>98</v>
      </c>
      <c r="CL3210">
        <v>101</v>
      </c>
      <c r="CM3210">
        <v>104</v>
      </c>
      <c r="CN3210">
        <v>106</v>
      </c>
      <c r="CO3210">
        <v>109</v>
      </c>
      <c r="CP3210">
        <v>105</v>
      </c>
      <c r="CR3210">
        <v>98</v>
      </c>
      <c r="CS3210">
        <v>102</v>
      </c>
      <c r="CT3210">
        <v>102</v>
      </c>
      <c r="CU3210">
        <v>108</v>
      </c>
      <c r="CV3210">
        <v>105</v>
      </c>
      <c r="CW3210">
        <v>100</v>
      </c>
      <c r="CX3210" t="s">
        <v>2</v>
      </c>
      <c r="CY3210" t="s">
        <v>66</v>
      </c>
    </row>
    <row r="3211" spans="1:103" x14ac:dyDescent="0.25">
      <c r="A3211" t="s">
        <v>215</v>
      </c>
      <c r="B3211">
        <v>34.390599999999999</v>
      </c>
      <c r="C3211">
        <v>-116.51690000000001</v>
      </c>
      <c r="D3211">
        <v>2900</v>
      </c>
      <c r="E3211" t="s">
        <v>1</v>
      </c>
      <c r="F3211">
        <v>232.4</v>
      </c>
      <c r="G3211">
        <v>1998</v>
      </c>
      <c r="H3211">
        <v>8</v>
      </c>
      <c r="I3211" t="s">
        <v>260</v>
      </c>
      <c r="J3211">
        <v>91</v>
      </c>
      <c r="K3211">
        <v>85</v>
      </c>
      <c r="L3211">
        <v>74</v>
      </c>
      <c r="M3211">
        <v>81</v>
      </c>
      <c r="N3211">
        <v>86</v>
      </c>
      <c r="O3211">
        <v>89</v>
      </c>
      <c r="P3211">
        <v>76</v>
      </c>
      <c r="Q3211">
        <v>83</v>
      </c>
      <c r="R3211">
        <v>81</v>
      </c>
      <c r="S3211">
        <v>84</v>
      </c>
      <c r="T3211">
        <v>82</v>
      </c>
      <c r="U3211">
        <v>74</v>
      </c>
      <c r="V3211">
        <v>86</v>
      </c>
      <c r="W3211">
        <v>93</v>
      </c>
      <c r="X3211">
        <v>97</v>
      </c>
      <c r="Y3211">
        <v>90</v>
      </c>
      <c r="Z3211">
        <v>87</v>
      </c>
      <c r="AA3211">
        <v>95</v>
      </c>
      <c r="AB3211">
        <v>97</v>
      </c>
      <c r="AC3211">
        <v>95</v>
      </c>
      <c r="AD3211">
        <v>94</v>
      </c>
      <c r="AE3211">
        <v>91</v>
      </c>
      <c r="AF3211">
        <v>92</v>
      </c>
      <c r="AG3211">
        <v>93</v>
      </c>
      <c r="AH3211">
        <v>94</v>
      </c>
      <c r="AI3211">
        <v>99</v>
      </c>
      <c r="AJ3211">
        <v>102</v>
      </c>
      <c r="AK3211">
        <v>104</v>
      </c>
      <c r="AL3211">
        <v>103</v>
      </c>
      <c r="AM3211">
        <v>100</v>
      </c>
      <c r="AN3211" s="5">
        <v>103</v>
      </c>
      <c r="AO3211" s="5">
        <v>101</v>
      </c>
      <c r="AP3211" s="5">
        <v>98</v>
      </c>
      <c r="AQ3211" s="5">
        <v>97</v>
      </c>
      <c r="AR3211" s="5">
        <v>97</v>
      </c>
      <c r="AS3211" s="5">
        <v>97</v>
      </c>
      <c r="AT3211" s="5">
        <v>98</v>
      </c>
      <c r="AU3211" s="5">
        <v>102</v>
      </c>
      <c r="AV3211" s="5">
        <v>102</v>
      </c>
      <c r="AW3211" s="5">
        <v>104</v>
      </c>
      <c r="AX3211" s="5">
        <v>107</v>
      </c>
      <c r="AY3211" s="5">
        <v>107</v>
      </c>
      <c r="AZ3211" s="5">
        <v>104</v>
      </c>
      <c r="BA3211" s="5">
        <v>105</v>
      </c>
      <c r="BB3211" s="5">
        <v>108</v>
      </c>
      <c r="BC3211" s="5">
        <v>111</v>
      </c>
      <c r="BD3211" s="5">
        <v>113</v>
      </c>
      <c r="BE3211" s="5">
        <v>110</v>
      </c>
      <c r="BF3211" s="5">
        <v>102</v>
      </c>
      <c r="BG3211" s="5">
        <v>98</v>
      </c>
      <c r="BH3211" s="5">
        <v>99</v>
      </c>
      <c r="BI3211" s="5">
        <v>96</v>
      </c>
      <c r="BJ3211" s="5">
        <v>97</v>
      </c>
      <c r="BK3211" s="5">
        <v>101</v>
      </c>
      <c r="BL3211" s="5">
        <v>104</v>
      </c>
      <c r="BM3211" s="5">
        <v>106</v>
      </c>
      <c r="BN3211" s="5">
        <v>108</v>
      </c>
      <c r="BO3211" s="5">
        <v>107</v>
      </c>
      <c r="BP3211" s="5">
        <v>105</v>
      </c>
      <c r="BQ3211" s="5">
        <v>102</v>
      </c>
      <c r="BR3211" s="5">
        <v>100</v>
      </c>
      <c r="BS3211">
        <v>100</v>
      </c>
      <c r="BT3211">
        <v>103</v>
      </c>
      <c r="BU3211">
        <v>106</v>
      </c>
      <c r="BV3211">
        <v>110</v>
      </c>
      <c r="BW3211">
        <v>110</v>
      </c>
      <c r="BX3211">
        <v>105</v>
      </c>
      <c r="BY3211">
        <v>108</v>
      </c>
      <c r="BZ3211">
        <v>100</v>
      </c>
      <c r="CA3211">
        <v>94</v>
      </c>
      <c r="CB3211">
        <v>91</v>
      </c>
      <c r="CC3211">
        <v>98</v>
      </c>
      <c r="CD3211">
        <v>102</v>
      </c>
      <c r="CE3211">
        <v>103</v>
      </c>
      <c r="CF3211">
        <v>100</v>
      </c>
      <c r="CG3211">
        <v>101</v>
      </c>
      <c r="CH3211">
        <v>100</v>
      </c>
      <c r="CI3211">
        <v>99</v>
      </c>
      <c r="CJ3211">
        <v>95</v>
      </c>
      <c r="CK3211">
        <v>97</v>
      </c>
      <c r="CL3211">
        <v>99</v>
      </c>
      <c r="CM3211">
        <v>102</v>
      </c>
      <c r="CN3211">
        <v>107</v>
      </c>
      <c r="CO3211">
        <v>105</v>
      </c>
      <c r="CP3211">
        <v>101</v>
      </c>
      <c r="CQ3211">
        <v>98</v>
      </c>
      <c r="CR3211">
        <v>100</v>
      </c>
      <c r="CS3211">
        <v>101</v>
      </c>
      <c r="CT3211">
        <v>106</v>
      </c>
      <c r="CU3211">
        <v>104</v>
      </c>
      <c r="CV3211">
        <v>106</v>
      </c>
      <c r="CW3211">
        <v>99</v>
      </c>
      <c r="CX3211" t="s">
        <v>5</v>
      </c>
      <c r="CY3211" t="s">
        <v>216</v>
      </c>
    </row>
    <row r="3212" spans="1:103" x14ac:dyDescent="0.25">
      <c r="A3212" t="s">
        <v>220</v>
      </c>
      <c r="B3212">
        <v>34.634399999999999</v>
      </c>
      <c r="C3212">
        <v>-117.55029999999999</v>
      </c>
      <c r="D3212">
        <v>2880</v>
      </c>
      <c r="E3212" t="s">
        <v>1</v>
      </c>
      <c r="F3212">
        <v>212.3</v>
      </c>
      <c r="G3212">
        <v>1998</v>
      </c>
      <c r="H3212">
        <v>8</v>
      </c>
      <c r="I3212" t="s">
        <v>260</v>
      </c>
      <c r="J3212">
        <v>88</v>
      </c>
      <c r="K3212">
        <v>80</v>
      </c>
      <c r="L3212">
        <v>69</v>
      </c>
      <c r="M3212">
        <v>77</v>
      </c>
      <c r="N3212">
        <v>85</v>
      </c>
      <c r="O3212">
        <v>80</v>
      </c>
      <c r="P3212">
        <v>70</v>
      </c>
      <c r="Q3212">
        <v>76</v>
      </c>
      <c r="R3212">
        <v>83</v>
      </c>
      <c r="S3212">
        <v>81</v>
      </c>
      <c r="T3212">
        <v>74</v>
      </c>
      <c r="U3212">
        <v>65</v>
      </c>
      <c r="V3212">
        <v>84</v>
      </c>
      <c r="W3212">
        <v>91</v>
      </c>
      <c r="X3212">
        <v>95</v>
      </c>
      <c r="Y3212">
        <v>85</v>
      </c>
      <c r="Z3212">
        <v>87</v>
      </c>
      <c r="AA3212">
        <v>92</v>
      </c>
      <c r="AB3212">
        <v>91</v>
      </c>
      <c r="AC3212">
        <v>87</v>
      </c>
      <c r="AD3212">
        <v>90</v>
      </c>
      <c r="AE3212">
        <v>86</v>
      </c>
      <c r="AF3212">
        <v>84</v>
      </c>
      <c r="AG3212">
        <v>88</v>
      </c>
      <c r="AH3212">
        <v>87</v>
      </c>
      <c r="AI3212">
        <v>94</v>
      </c>
      <c r="AJ3212">
        <v>99</v>
      </c>
      <c r="AK3212">
        <v>98</v>
      </c>
      <c r="AL3212">
        <v>100</v>
      </c>
      <c r="AM3212">
        <v>97</v>
      </c>
      <c r="AN3212" s="5">
        <v>98</v>
      </c>
      <c r="AO3212" s="5">
        <v>94</v>
      </c>
      <c r="AP3212" s="5">
        <v>95</v>
      </c>
      <c r="AQ3212" s="5">
        <v>94</v>
      </c>
      <c r="AR3212" s="5">
        <v>93</v>
      </c>
      <c r="AS3212" s="5">
        <v>95</v>
      </c>
      <c r="AT3212" s="5">
        <v>95</v>
      </c>
      <c r="AU3212" s="5">
        <v>97</v>
      </c>
      <c r="AV3212" s="5">
        <v>97</v>
      </c>
      <c r="AW3212" s="5">
        <v>101</v>
      </c>
      <c r="AX3212" s="5">
        <v>102</v>
      </c>
      <c r="AY3212" s="5">
        <v>104</v>
      </c>
      <c r="AZ3212" s="5">
        <v>101</v>
      </c>
      <c r="BA3212" s="5">
        <v>103</v>
      </c>
      <c r="BB3212" s="5">
        <v>108</v>
      </c>
      <c r="BC3212" s="5">
        <v>109</v>
      </c>
      <c r="BD3212" s="5">
        <v>111</v>
      </c>
      <c r="BE3212" s="5">
        <v>112</v>
      </c>
      <c r="BF3212" s="5">
        <v>107</v>
      </c>
      <c r="BG3212" s="5">
        <v>98</v>
      </c>
      <c r="BH3212" s="5">
        <v>98</v>
      </c>
      <c r="BI3212" s="5">
        <v>95</v>
      </c>
      <c r="BJ3212" s="5">
        <v>96</v>
      </c>
      <c r="BK3212" s="5">
        <v>99</v>
      </c>
      <c r="BL3212" s="5">
        <v>103</v>
      </c>
      <c r="BM3212" s="5">
        <v>107</v>
      </c>
      <c r="BN3212" s="5">
        <v>107</v>
      </c>
      <c r="BO3212" s="5">
        <v>107</v>
      </c>
      <c r="BP3212" s="5">
        <v>103</v>
      </c>
      <c r="BQ3212" s="5">
        <v>96</v>
      </c>
      <c r="BR3212" s="5">
        <v>95</v>
      </c>
      <c r="BS3212">
        <v>100</v>
      </c>
      <c r="BT3212">
        <v>103</v>
      </c>
      <c r="BU3212">
        <v>107</v>
      </c>
      <c r="BV3212">
        <v>110</v>
      </c>
      <c r="BW3212">
        <v>111</v>
      </c>
      <c r="BX3212">
        <v>109</v>
      </c>
      <c r="BY3212">
        <v>104</v>
      </c>
      <c r="BZ3212">
        <v>101</v>
      </c>
      <c r="CA3212">
        <v>100</v>
      </c>
      <c r="CB3212">
        <v>91</v>
      </c>
      <c r="CC3212">
        <v>100</v>
      </c>
      <c r="CD3212">
        <v>98</v>
      </c>
      <c r="CE3212">
        <v>104</v>
      </c>
      <c r="CF3212">
        <v>104</v>
      </c>
      <c r="CG3212">
        <v>100</v>
      </c>
      <c r="CH3212">
        <v>97</v>
      </c>
      <c r="CI3212">
        <v>93</v>
      </c>
      <c r="CJ3212">
        <v>93</v>
      </c>
      <c r="CK3212">
        <v>90</v>
      </c>
      <c r="CL3212">
        <v>97</v>
      </c>
      <c r="CM3212">
        <v>101</v>
      </c>
      <c r="CN3212">
        <v>104</v>
      </c>
      <c r="CO3212">
        <v>106</v>
      </c>
      <c r="CP3212">
        <v>103</v>
      </c>
      <c r="CQ3212">
        <v>97</v>
      </c>
      <c r="CR3212">
        <v>98</v>
      </c>
      <c r="CS3212">
        <v>101</v>
      </c>
      <c r="CT3212">
        <v>106</v>
      </c>
      <c r="CU3212">
        <v>107</v>
      </c>
      <c r="CV3212">
        <v>107</v>
      </c>
      <c r="CW3212">
        <v>101</v>
      </c>
      <c r="CX3212" t="s">
        <v>5</v>
      </c>
      <c r="CY3212" t="s">
        <v>221</v>
      </c>
    </row>
    <row r="3213" spans="1:103" x14ac:dyDescent="0.25">
      <c r="A3213" t="s">
        <v>39</v>
      </c>
      <c r="B3213">
        <v>34.525300000000001</v>
      </c>
      <c r="C3213">
        <v>-117.29640000000001</v>
      </c>
      <c r="D3213">
        <v>2789</v>
      </c>
      <c r="E3213" t="s">
        <v>1</v>
      </c>
      <c r="F3213">
        <v>218.7</v>
      </c>
      <c r="G3213">
        <v>1998</v>
      </c>
      <c r="H3213">
        <v>8</v>
      </c>
      <c r="I3213" t="s">
        <v>260</v>
      </c>
      <c r="J3213">
        <v>82</v>
      </c>
      <c r="K3213">
        <v>86</v>
      </c>
      <c r="L3213">
        <v>84</v>
      </c>
      <c r="M3213">
        <v>69</v>
      </c>
      <c r="N3213">
        <v>78</v>
      </c>
      <c r="O3213">
        <v>88</v>
      </c>
      <c r="P3213">
        <v>81</v>
      </c>
      <c r="Q3213">
        <v>68</v>
      </c>
      <c r="R3213">
        <v>76</v>
      </c>
      <c r="S3213">
        <v>83</v>
      </c>
      <c r="T3213">
        <v>82</v>
      </c>
      <c r="U3213">
        <v>72</v>
      </c>
      <c r="V3213">
        <v>68</v>
      </c>
      <c r="W3213">
        <v>85</v>
      </c>
      <c r="X3213">
        <v>93</v>
      </c>
      <c r="Y3213">
        <v>96</v>
      </c>
      <c r="Z3213">
        <v>79</v>
      </c>
      <c r="AA3213">
        <v>89</v>
      </c>
      <c r="AB3213">
        <v>92</v>
      </c>
      <c r="AC3213">
        <v>87</v>
      </c>
      <c r="AD3213">
        <v>88</v>
      </c>
      <c r="AE3213">
        <v>91</v>
      </c>
      <c r="AF3213">
        <v>84</v>
      </c>
      <c r="AG3213">
        <v>82</v>
      </c>
      <c r="AH3213">
        <v>89</v>
      </c>
      <c r="AI3213">
        <v>89</v>
      </c>
      <c r="AJ3213">
        <v>96</v>
      </c>
      <c r="AK3213">
        <v>101</v>
      </c>
      <c r="AL3213">
        <v>102</v>
      </c>
      <c r="AM3213">
        <v>102</v>
      </c>
      <c r="AN3213" s="5">
        <v>100</v>
      </c>
      <c r="AO3213" s="5">
        <v>102</v>
      </c>
      <c r="AP3213" s="5">
        <v>92</v>
      </c>
      <c r="AQ3213" s="5">
        <v>91</v>
      </c>
      <c r="AR3213" s="5">
        <v>92</v>
      </c>
      <c r="AS3213" s="5">
        <v>91</v>
      </c>
      <c r="AT3213" s="5">
        <v>94</v>
      </c>
      <c r="AU3213" s="5">
        <v>98</v>
      </c>
      <c r="AV3213" s="5">
        <v>100</v>
      </c>
      <c r="AW3213" s="5">
        <v>98</v>
      </c>
      <c r="AX3213" s="5">
        <v>99</v>
      </c>
      <c r="AY3213" s="5">
        <v>104</v>
      </c>
      <c r="AZ3213" s="5">
        <v>102</v>
      </c>
      <c r="BA3213" s="5">
        <v>100</v>
      </c>
      <c r="BB3213" s="5">
        <v>101</v>
      </c>
      <c r="BC3213" s="5">
        <v>109</v>
      </c>
      <c r="BD3213" s="5">
        <v>110</v>
      </c>
      <c r="BE3213" s="5">
        <v>110</v>
      </c>
      <c r="BF3213" s="5">
        <v>111</v>
      </c>
      <c r="BG3213" s="5">
        <v>103</v>
      </c>
      <c r="BH3213" s="5">
        <v>95</v>
      </c>
      <c r="BI3213" s="5">
        <v>96</v>
      </c>
      <c r="BJ3213" s="5">
        <v>95</v>
      </c>
      <c r="BK3213" s="5">
        <v>94</v>
      </c>
      <c r="BL3213" s="5">
        <v>98</v>
      </c>
      <c r="BM3213" s="5">
        <v>104</v>
      </c>
      <c r="BN3213" s="5">
        <v>108</v>
      </c>
      <c r="BO3213" s="5">
        <v>109</v>
      </c>
      <c r="BP3213" s="5">
        <v>108</v>
      </c>
      <c r="BQ3213" s="5">
        <v>100</v>
      </c>
      <c r="BR3213" s="5">
        <v>92</v>
      </c>
      <c r="BS3213">
        <v>95</v>
      </c>
      <c r="BT3213">
        <v>101</v>
      </c>
      <c r="BU3213">
        <v>104</v>
      </c>
      <c r="BV3213">
        <v>110</v>
      </c>
      <c r="BW3213">
        <v>110</v>
      </c>
      <c r="BX3213">
        <v>112</v>
      </c>
      <c r="BY3213">
        <v>112</v>
      </c>
      <c r="BZ3213">
        <v>106</v>
      </c>
      <c r="CA3213">
        <v>104</v>
      </c>
      <c r="CB3213">
        <v>102</v>
      </c>
      <c r="CC3213">
        <v>93</v>
      </c>
      <c r="CD3213">
        <v>102</v>
      </c>
      <c r="CE3213">
        <v>104</v>
      </c>
      <c r="CF3213">
        <v>106</v>
      </c>
      <c r="CG3213">
        <v>102</v>
      </c>
      <c r="CH3213">
        <v>98</v>
      </c>
      <c r="CI3213">
        <v>99</v>
      </c>
      <c r="CJ3213">
        <v>90</v>
      </c>
      <c r="CK3213">
        <v>89</v>
      </c>
      <c r="CL3213">
        <v>89</v>
      </c>
      <c r="CM3213">
        <v>95</v>
      </c>
      <c r="CN3213">
        <v>99</v>
      </c>
      <c r="CO3213">
        <v>103</v>
      </c>
      <c r="CP3213">
        <v>104</v>
      </c>
      <c r="CQ3213">
        <v>99</v>
      </c>
      <c r="CR3213">
        <v>96</v>
      </c>
      <c r="CS3213">
        <v>97</v>
      </c>
      <c r="CT3213">
        <v>102</v>
      </c>
      <c r="CU3213">
        <v>109</v>
      </c>
      <c r="CV3213">
        <v>111</v>
      </c>
      <c r="CW3213">
        <v>107</v>
      </c>
      <c r="CX3213" t="s">
        <v>5</v>
      </c>
      <c r="CY3213" t="s">
        <v>40</v>
      </c>
    </row>
    <row r="3214" spans="1:103" x14ac:dyDescent="0.25">
      <c r="A3214" t="s">
        <v>37</v>
      </c>
      <c r="B3214">
        <v>36.261400000000002</v>
      </c>
      <c r="C3214">
        <v>-116.0564</v>
      </c>
      <c r="D3214">
        <v>2573</v>
      </c>
      <c r="E3214" t="s">
        <v>1</v>
      </c>
      <c r="F3214">
        <v>75.900000000000006</v>
      </c>
      <c r="G3214">
        <v>1998</v>
      </c>
      <c r="H3214">
        <v>8</v>
      </c>
      <c r="I3214" t="s">
        <v>260</v>
      </c>
      <c r="J3214">
        <v>92</v>
      </c>
      <c r="K3214">
        <v>88</v>
      </c>
      <c r="L3214">
        <v>76</v>
      </c>
      <c r="M3214">
        <v>80</v>
      </c>
      <c r="N3214">
        <v>87</v>
      </c>
      <c r="O3214">
        <v>90</v>
      </c>
      <c r="P3214">
        <v>80</v>
      </c>
      <c r="Q3214">
        <v>81</v>
      </c>
      <c r="R3214">
        <v>83</v>
      </c>
      <c r="S3214">
        <v>82</v>
      </c>
      <c r="T3214">
        <v>80</v>
      </c>
      <c r="U3214">
        <v>68</v>
      </c>
      <c r="V3214">
        <v>80</v>
      </c>
      <c r="W3214">
        <v>91</v>
      </c>
      <c r="X3214">
        <v>95</v>
      </c>
      <c r="Y3214">
        <v>95</v>
      </c>
      <c r="Z3214">
        <v>84</v>
      </c>
      <c r="AA3214">
        <v>94</v>
      </c>
      <c r="AB3214">
        <v>96</v>
      </c>
      <c r="AC3214">
        <v>95</v>
      </c>
      <c r="AD3214">
        <v>93</v>
      </c>
      <c r="AE3214">
        <v>90</v>
      </c>
      <c r="AF3214">
        <v>90</v>
      </c>
      <c r="AG3214">
        <v>92</v>
      </c>
      <c r="AH3214">
        <v>93</v>
      </c>
      <c r="AI3214">
        <v>97</v>
      </c>
      <c r="AJ3214">
        <v>100</v>
      </c>
      <c r="AK3214">
        <v>104</v>
      </c>
      <c r="AL3214">
        <v>103</v>
      </c>
      <c r="AM3214">
        <v>101</v>
      </c>
      <c r="AN3214" s="5">
        <v>102</v>
      </c>
      <c r="AO3214" s="5">
        <v>102</v>
      </c>
      <c r="AP3214" s="5">
        <v>100</v>
      </c>
      <c r="AQ3214" s="5">
        <v>98</v>
      </c>
      <c r="AR3214" s="5">
        <v>99</v>
      </c>
      <c r="AS3214" s="5">
        <v>99</v>
      </c>
      <c r="AT3214" s="5">
        <v>101</v>
      </c>
      <c r="AU3214" s="5">
        <v>102</v>
      </c>
      <c r="AV3214" s="5">
        <v>103</v>
      </c>
      <c r="AW3214" s="5">
        <v>102</v>
      </c>
      <c r="AX3214" s="5">
        <v>104</v>
      </c>
      <c r="AY3214" s="5">
        <v>106</v>
      </c>
      <c r="AZ3214" s="5">
        <v>104</v>
      </c>
      <c r="BA3214" s="5">
        <v>105</v>
      </c>
      <c r="BB3214" s="5">
        <v>109</v>
      </c>
      <c r="BC3214" s="5">
        <v>113</v>
      </c>
      <c r="BD3214" s="5">
        <v>112</v>
      </c>
      <c r="BE3214" s="5">
        <v>113</v>
      </c>
      <c r="BF3214" s="5">
        <v>108</v>
      </c>
      <c r="BG3214" s="5">
        <v>96</v>
      </c>
      <c r="BH3214" s="5">
        <v>101</v>
      </c>
      <c r="BI3214" s="5">
        <v>96</v>
      </c>
      <c r="BJ3214" s="5">
        <v>92</v>
      </c>
      <c r="BK3214" s="5">
        <v>97</v>
      </c>
      <c r="BL3214" s="5">
        <v>101</v>
      </c>
      <c r="BM3214" s="5">
        <v>105</v>
      </c>
      <c r="BN3214" s="5">
        <v>108</v>
      </c>
      <c r="BO3214" s="5">
        <v>107</v>
      </c>
      <c r="BP3214" s="5">
        <v>105</v>
      </c>
      <c r="BQ3214" s="5">
        <v>100</v>
      </c>
      <c r="BR3214" s="5">
        <v>95</v>
      </c>
      <c r="BS3214">
        <v>100</v>
      </c>
      <c r="BT3214">
        <v>105</v>
      </c>
      <c r="BU3214">
        <v>106</v>
      </c>
      <c r="BV3214">
        <v>108</v>
      </c>
      <c r="BW3214">
        <v>110</v>
      </c>
      <c r="BX3214">
        <v>109</v>
      </c>
      <c r="BY3214">
        <v>107</v>
      </c>
      <c r="BZ3214">
        <v>103</v>
      </c>
      <c r="CA3214">
        <v>102</v>
      </c>
      <c r="CB3214">
        <v>102</v>
      </c>
      <c r="CC3214">
        <v>104</v>
      </c>
      <c r="CD3214">
        <v>105</v>
      </c>
      <c r="CE3214">
        <v>106</v>
      </c>
      <c r="CF3214">
        <v>104</v>
      </c>
      <c r="CG3214">
        <v>99</v>
      </c>
      <c r="CH3214">
        <v>101</v>
      </c>
      <c r="CI3214">
        <v>97</v>
      </c>
      <c r="CJ3214">
        <v>92</v>
      </c>
      <c r="CK3214">
        <v>95</v>
      </c>
      <c r="CL3214">
        <v>98</v>
      </c>
      <c r="CM3214">
        <v>101</v>
      </c>
      <c r="CN3214">
        <v>103</v>
      </c>
      <c r="CO3214">
        <v>105</v>
      </c>
      <c r="CP3214">
        <v>103</v>
      </c>
      <c r="CQ3214">
        <v>99</v>
      </c>
      <c r="CR3214">
        <v>99</v>
      </c>
      <c r="CS3214">
        <v>102</v>
      </c>
      <c r="CT3214">
        <v>107</v>
      </c>
      <c r="CU3214">
        <v>108</v>
      </c>
      <c r="CV3214">
        <v>108</v>
      </c>
      <c r="CW3214">
        <v>98</v>
      </c>
      <c r="CX3214" t="s">
        <v>2</v>
      </c>
      <c r="CY3214" t="s">
        <v>38</v>
      </c>
    </row>
    <row r="3215" spans="1:103" x14ac:dyDescent="0.25">
      <c r="A3215" t="s">
        <v>53</v>
      </c>
      <c r="B3215">
        <v>35.979999999999997</v>
      </c>
      <c r="C3215">
        <v>-114.8464</v>
      </c>
      <c r="D3215">
        <v>2500</v>
      </c>
      <c r="E3215" t="s">
        <v>1</v>
      </c>
      <c r="F3215">
        <v>188.9</v>
      </c>
      <c r="G3215">
        <v>1998</v>
      </c>
      <c r="H3215">
        <v>8</v>
      </c>
      <c r="I3215" t="s">
        <v>260</v>
      </c>
      <c r="J3215">
        <v>92</v>
      </c>
      <c r="K3215">
        <v>92</v>
      </c>
      <c r="L3215">
        <v>77</v>
      </c>
      <c r="M3215">
        <v>80</v>
      </c>
      <c r="N3215">
        <v>85</v>
      </c>
      <c r="O3215">
        <v>88</v>
      </c>
      <c r="P3215">
        <v>87</v>
      </c>
      <c r="Q3215">
        <v>79</v>
      </c>
      <c r="R3215">
        <v>80</v>
      </c>
      <c r="S3215">
        <v>83</v>
      </c>
      <c r="T3215">
        <v>82</v>
      </c>
      <c r="U3215">
        <v>80</v>
      </c>
      <c r="V3215">
        <v>78</v>
      </c>
      <c r="W3215">
        <v>91</v>
      </c>
      <c r="X3215">
        <v>94</v>
      </c>
      <c r="Y3215">
        <v>96</v>
      </c>
      <c r="Z3215">
        <v>94</v>
      </c>
      <c r="AA3215">
        <v>92</v>
      </c>
      <c r="AB3215">
        <v>98</v>
      </c>
      <c r="AC3215">
        <v>98</v>
      </c>
      <c r="AD3215">
        <v>97</v>
      </c>
      <c r="AE3215">
        <v>94</v>
      </c>
      <c r="AF3215">
        <v>92</v>
      </c>
      <c r="AG3215">
        <v>92</v>
      </c>
      <c r="AH3215">
        <v>94</v>
      </c>
      <c r="AI3215">
        <v>97</v>
      </c>
      <c r="AJ3215">
        <v>101</v>
      </c>
      <c r="AK3215">
        <v>107</v>
      </c>
      <c r="AL3215">
        <v>107</v>
      </c>
      <c r="AM3215">
        <v>108</v>
      </c>
      <c r="AN3215" s="5">
        <v>104</v>
      </c>
      <c r="AO3215" s="5">
        <v>103</v>
      </c>
      <c r="AP3215" s="5">
        <v>101</v>
      </c>
      <c r="AQ3215" s="5">
        <v>98</v>
      </c>
      <c r="AR3215" s="5">
        <v>98</v>
      </c>
      <c r="AS3215" s="5">
        <v>94</v>
      </c>
      <c r="AT3215" s="5">
        <v>100</v>
      </c>
      <c r="AU3215" s="5">
        <v>102</v>
      </c>
      <c r="AV3215" s="5">
        <v>102</v>
      </c>
      <c r="AW3215" s="5">
        <v>104</v>
      </c>
      <c r="AX3215" s="5">
        <v>109</v>
      </c>
      <c r="AY3215" s="5">
        <v>108</v>
      </c>
      <c r="AZ3215" s="5">
        <v>108</v>
      </c>
      <c r="BA3215" s="5">
        <v>106</v>
      </c>
      <c r="BB3215" s="5">
        <v>107</v>
      </c>
      <c r="BC3215" s="5">
        <v>114</v>
      </c>
      <c r="BD3215" s="5">
        <v>113</v>
      </c>
      <c r="BE3215" s="5">
        <v>111</v>
      </c>
      <c r="BF3215" s="5">
        <v>101</v>
      </c>
      <c r="BG3215" s="5">
        <v>101</v>
      </c>
      <c r="BH3215" s="5">
        <v>98</v>
      </c>
      <c r="BI3215" s="5">
        <v>96</v>
      </c>
      <c r="BJ3215" s="5">
        <v>86</v>
      </c>
      <c r="BK3215" s="5">
        <v>84</v>
      </c>
      <c r="BL3215" s="5">
        <v>97</v>
      </c>
      <c r="BM3215" s="5">
        <v>102</v>
      </c>
      <c r="BN3215" s="5">
        <v>104</v>
      </c>
      <c r="BO3215" s="5">
        <v>105</v>
      </c>
      <c r="BP3215" s="5">
        <v>105</v>
      </c>
      <c r="BQ3215" s="5">
        <v>101</v>
      </c>
      <c r="BR3215" s="5">
        <v>101</v>
      </c>
      <c r="BS3215">
        <v>100</v>
      </c>
      <c r="BT3215">
        <v>102</v>
      </c>
      <c r="BU3215">
        <v>104</v>
      </c>
      <c r="BV3215">
        <v>104</v>
      </c>
      <c r="BW3215">
        <v>106</v>
      </c>
      <c r="BX3215">
        <v>106</v>
      </c>
      <c r="BY3215">
        <v>104</v>
      </c>
      <c r="BZ3215">
        <v>100</v>
      </c>
      <c r="CA3215">
        <v>100</v>
      </c>
      <c r="CB3215">
        <v>95</v>
      </c>
      <c r="CC3215">
        <v>100</v>
      </c>
      <c r="CD3215">
        <v>102</v>
      </c>
      <c r="CE3215">
        <v>103</v>
      </c>
      <c r="CF3215">
        <v>103</v>
      </c>
      <c r="CG3215">
        <v>103</v>
      </c>
      <c r="CH3215">
        <v>98</v>
      </c>
      <c r="CI3215">
        <v>101</v>
      </c>
      <c r="CJ3215">
        <v>97</v>
      </c>
      <c r="CK3215">
        <v>97</v>
      </c>
      <c r="CL3215">
        <v>100</v>
      </c>
      <c r="CM3215">
        <v>103</v>
      </c>
      <c r="CN3215">
        <v>104</v>
      </c>
      <c r="CO3215">
        <v>106</v>
      </c>
      <c r="CP3215">
        <v>108</v>
      </c>
      <c r="CQ3215">
        <v>99</v>
      </c>
      <c r="CR3215">
        <v>100</v>
      </c>
      <c r="CS3215">
        <v>100</v>
      </c>
      <c r="CT3215">
        <v>105</v>
      </c>
      <c r="CU3215">
        <v>106</v>
      </c>
      <c r="CV3215">
        <v>105</v>
      </c>
      <c r="CW3215">
        <v>98</v>
      </c>
      <c r="CX3215" t="s">
        <v>2</v>
      </c>
      <c r="CY3215" t="s">
        <v>54</v>
      </c>
    </row>
    <row r="3216" spans="1:103" x14ac:dyDescent="0.25">
      <c r="A3216" t="s">
        <v>134</v>
      </c>
      <c r="B3216">
        <v>36.5717</v>
      </c>
      <c r="C3216">
        <v>-116.4619</v>
      </c>
      <c r="D3216">
        <v>2450</v>
      </c>
      <c r="E3216" t="s">
        <v>1</v>
      </c>
      <c r="F3216">
        <v>38.200000000000003</v>
      </c>
      <c r="G3216">
        <v>1998</v>
      </c>
      <c r="H3216">
        <v>8</v>
      </c>
      <c r="I3216" t="s">
        <v>260</v>
      </c>
      <c r="J3216">
        <v>92</v>
      </c>
      <c r="K3216">
        <v>91</v>
      </c>
      <c r="L3216">
        <v>80</v>
      </c>
      <c r="M3216">
        <v>84</v>
      </c>
      <c r="N3216">
        <v>86</v>
      </c>
      <c r="O3216">
        <v>89</v>
      </c>
      <c r="P3216">
        <v>83</v>
      </c>
      <c r="Q3216">
        <v>80</v>
      </c>
      <c r="R3216">
        <v>82</v>
      </c>
      <c r="S3216">
        <v>81</v>
      </c>
      <c r="T3216">
        <v>81</v>
      </c>
      <c r="U3216">
        <v>73</v>
      </c>
      <c r="V3216">
        <v>80</v>
      </c>
      <c r="W3216">
        <v>91</v>
      </c>
      <c r="X3216">
        <v>94</v>
      </c>
      <c r="Y3216">
        <v>95</v>
      </c>
      <c r="Z3216">
        <v>85</v>
      </c>
      <c r="AA3216">
        <v>94</v>
      </c>
      <c r="AB3216">
        <v>97</v>
      </c>
      <c r="AC3216">
        <v>94</v>
      </c>
      <c r="AD3216">
        <v>93</v>
      </c>
      <c r="AE3216">
        <v>92</v>
      </c>
      <c r="AF3216">
        <v>89</v>
      </c>
      <c r="AG3216">
        <v>92</v>
      </c>
      <c r="AH3216">
        <v>93</v>
      </c>
      <c r="AI3216">
        <v>97</v>
      </c>
      <c r="AJ3216">
        <v>100</v>
      </c>
      <c r="AK3216">
        <v>104</v>
      </c>
      <c r="AL3216">
        <v>103</v>
      </c>
      <c r="AM3216">
        <v>103</v>
      </c>
      <c r="AN3216" s="5">
        <v>103</v>
      </c>
      <c r="AO3216" s="5">
        <v>101</v>
      </c>
      <c r="AP3216" s="5">
        <v>98</v>
      </c>
      <c r="AQ3216" s="5">
        <v>98</v>
      </c>
      <c r="AR3216" s="5">
        <v>99</v>
      </c>
      <c r="AS3216" s="5">
        <v>100</v>
      </c>
      <c r="AT3216" s="5">
        <v>102</v>
      </c>
      <c r="AU3216" s="5">
        <v>103</v>
      </c>
      <c r="AV3216" s="5">
        <v>103</v>
      </c>
      <c r="AW3216" s="5">
        <v>103</v>
      </c>
      <c r="AX3216" s="5">
        <v>107</v>
      </c>
      <c r="AY3216" s="5">
        <v>106</v>
      </c>
      <c r="AZ3216" s="5">
        <v>104</v>
      </c>
      <c r="BA3216" s="5">
        <v>106</v>
      </c>
      <c r="BB3216" s="5">
        <v>110</v>
      </c>
      <c r="BC3216" s="5">
        <v>113</v>
      </c>
      <c r="BD3216" s="5">
        <v>114</v>
      </c>
      <c r="BE3216" s="5">
        <v>113</v>
      </c>
      <c r="BF3216" s="5">
        <v>110</v>
      </c>
      <c r="BG3216" s="5">
        <v>105</v>
      </c>
      <c r="BH3216" s="5">
        <v>103</v>
      </c>
      <c r="BI3216" s="5">
        <v>95</v>
      </c>
      <c r="BJ3216" s="5">
        <v>94</v>
      </c>
      <c r="BK3216" s="5">
        <v>99</v>
      </c>
      <c r="BL3216" s="5">
        <v>103</v>
      </c>
      <c r="BM3216" s="5">
        <v>109</v>
      </c>
      <c r="BN3216" s="5">
        <v>112</v>
      </c>
      <c r="BO3216" s="5">
        <v>112</v>
      </c>
      <c r="BP3216" s="5">
        <v>111</v>
      </c>
      <c r="BQ3216" s="5">
        <v>104</v>
      </c>
      <c r="BR3216" s="5">
        <v>100</v>
      </c>
      <c r="BS3216">
        <v>104</v>
      </c>
      <c r="BT3216">
        <v>109</v>
      </c>
      <c r="BU3216">
        <v>111</v>
      </c>
      <c r="BV3216">
        <v>112</v>
      </c>
      <c r="BW3216">
        <v>115</v>
      </c>
      <c r="BX3216">
        <v>114</v>
      </c>
      <c r="BY3216">
        <v>111</v>
      </c>
      <c r="BZ3216">
        <v>109</v>
      </c>
      <c r="CA3216">
        <v>107</v>
      </c>
      <c r="CB3216">
        <v>104</v>
      </c>
      <c r="CC3216">
        <v>108</v>
      </c>
      <c r="CD3216">
        <v>107</v>
      </c>
      <c r="CE3216">
        <v>109</v>
      </c>
      <c r="CF3216">
        <v>104</v>
      </c>
      <c r="CG3216">
        <v>101</v>
      </c>
      <c r="CH3216">
        <v>103</v>
      </c>
      <c r="CI3216">
        <v>97</v>
      </c>
      <c r="CJ3216">
        <v>92</v>
      </c>
      <c r="CK3216">
        <v>94</v>
      </c>
      <c r="CL3216">
        <v>98</v>
      </c>
      <c r="CM3216">
        <v>102</v>
      </c>
      <c r="CN3216">
        <v>104</v>
      </c>
      <c r="CO3216">
        <v>108</v>
      </c>
      <c r="CP3216">
        <v>104</v>
      </c>
      <c r="CQ3216">
        <v>101</v>
      </c>
      <c r="CR3216">
        <v>101</v>
      </c>
      <c r="CS3216">
        <v>102</v>
      </c>
      <c r="CT3216">
        <v>110</v>
      </c>
      <c r="CU3216">
        <v>109</v>
      </c>
      <c r="CV3216">
        <v>109</v>
      </c>
      <c r="CW3216">
        <v>97</v>
      </c>
      <c r="CX3216" t="s">
        <v>2</v>
      </c>
      <c r="CY3216" t="s">
        <v>135</v>
      </c>
    </row>
    <row r="3217" spans="1:103" x14ac:dyDescent="0.25">
      <c r="A3217" t="s">
        <v>87</v>
      </c>
      <c r="B3217">
        <v>35.651400000000002</v>
      </c>
      <c r="C3217">
        <v>-117.8214</v>
      </c>
      <c r="D3217">
        <v>2430</v>
      </c>
      <c r="E3217" t="s">
        <v>1</v>
      </c>
      <c r="F3217">
        <v>124.4</v>
      </c>
      <c r="G3217">
        <v>1998</v>
      </c>
      <c r="H3217">
        <v>8</v>
      </c>
      <c r="I3217" t="s">
        <v>260</v>
      </c>
      <c r="J3217">
        <v>89</v>
      </c>
      <c r="K3217">
        <v>88</v>
      </c>
      <c r="L3217">
        <v>76</v>
      </c>
      <c r="M3217">
        <v>82</v>
      </c>
      <c r="N3217">
        <v>89</v>
      </c>
      <c r="O3217">
        <v>89</v>
      </c>
      <c r="P3217">
        <v>80</v>
      </c>
      <c r="Q3217">
        <v>83</v>
      </c>
      <c r="R3217">
        <v>84</v>
      </c>
      <c r="S3217">
        <v>84</v>
      </c>
      <c r="T3217">
        <v>82</v>
      </c>
      <c r="U3217">
        <v>74</v>
      </c>
      <c r="V3217">
        <v>87</v>
      </c>
      <c r="W3217">
        <v>95</v>
      </c>
      <c r="X3217">
        <v>97</v>
      </c>
      <c r="Y3217">
        <v>94</v>
      </c>
      <c r="Z3217">
        <v>88</v>
      </c>
      <c r="AA3217">
        <v>94</v>
      </c>
      <c r="AB3217">
        <v>97</v>
      </c>
      <c r="AC3217">
        <v>96</v>
      </c>
      <c r="AD3217">
        <v>96</v>
      </c>
      <c r="AE3217">
        <v>91</v>
      </c>
      <c r="AF3217">
        <v>92</v>
      </c>
      <c r="AG3217">
        <v>93</v>
      </c>
      <c r="AH3217">
        <v>94</v>
      </c>
      <c r="AI3217">
        <v>100</v>
      </c>
      <c r="AJ3217">
        <v>101</v>
      </c>
      <c r="AK3217">
        <v>104</v>
      </c>
      <c r="AL3217">
        <v>105</v>
      </c>
      <c r="AM3217">
        <v>103</v>
      </c>
      <c r="AN3217" s="5">
        <v>103</v>
      </c>
      <c r="AO3217" s="5">
        <v>99</v>
      </c>
      <c r="AP3217" s="5">
        <v>98</v>
      </c>
      <c r="AQ3217" s="5">
        <v>97</v>
      </c>
      <c r="AR3217" s="5">
        <v>97</v>
      </c>
      <c r="AS3217" s="5">
        <v>99</v>
      </c>
      <c r="AT3217" s="5">
        <v>101</v>
      </c>
      <c r="AU3217" s="5">
        <v>101</v>
      </c>
      <c r="AV3217" s="5">
        <v>100</v>
      </c>
      <c r="AW3217" s="5">
        <v>103</v>
      </c>
      <c r="AX3217" s="5">
        <v>105</v>
      </c>
      <c r="AY3217" s="5">
        <v>105</v>
      </c>
      <c r="AZ3217" s="5">
        <v>106</v>
      </c>
      <c r="BA3217" s="5">
        <v>107</v>
      </c>
      <c r="BB3217" s="5">
        <v>108</v>
      </c>
      <c r="BC3217" s="5">
        <v>113</v>
      </c>
      <c r="BD3217" s="5">
        <v>115</v>
      </c>
      <c r="BE3217" s="5">
        <v>116</v>
      </c>
      <c r="BF3217" s="5">
        <v>109</v>
      </c>
      <c r="BG3217" s="5">
        <v>106</v>
      </c>
      <c r="BH3217" s="5">
        <v>102</v>
      </c>
      <c r="BI3217" s="5">
        <v>101</v>
      </c>
      <c r="BJ3217" s="5">
        <v>99</v>
      </c>
      <c r="BK3217" s="5">
        <v>100</v>
      </c>
      <c r="BL3217" s="5">
        <v>105</v>
      </c>
      <c r="BM3217" s="5">
        <v>108</v>
      </c>
      <c r="BN3217" s="5">
        <v>109</v>
      </c>
      <c r="BO3217" s="5">
        <v>109</v>
      </c>
      <c r="BP3217" s="8">
        <f>AVERAGE(BO3217,BQ3217)</f>
        <v>109</v>
      </c>
      <c r="BQ3217" s="5">
        <v>109</v>
      </c>
      <c r="BR3217" s="5">
        <v>100</v>
      </c>
      <c r="BS3217">
        <v>101</v>
      </c>
      <c r="BT3217">
        <v>105</v>
      </c>
      <c r="BU3217">
        <v>108</v>
      </c>
      <c r="BV3217">
        <v>111</v>
      </c>
      <c r="BW3217">
        <v>112</v>
      </c>
      <c r="BX3217">
        <v>111</v>
      </c>
      <c r="BY3217">
        <v>108</v>
      </c>
      <c r="BZ3217">
        <v>107</v>
      </c>
      <c r="CA3217">
        <v>104</v>
      </c>
      <c r="CB3217">
        <v>103</v>
      </c>
      <c r="CC3217">
        <v>104</v>
      </c>
      <c r="CD3217">
        <v>107</v>
      </c>
      <c r="CE3217">
        <v>108</v>
      </c>
      <c r="CF3217">
        <v>107</v>
      </c>
      <c r="CG3217">
        <v>100</v>
      </c>
      <c r="CH3217">
        <v>103</v>
      </c>
      <c r="CI3217">
        <v>99</v>
      </c>
      <c r="CJ3217">
        <v>96</v>
      </c>
      <c r="CK3217">
        <v>96</v>
      </c>
      <c r="CL3217">
        <v>97</v>
      </c>
      <c r="CM3217">
        <v>101</v>
      </c>
      <c r="CN3217">
        <v>105</v>
      </c>
      <c r="CO3217">
        <v>108</v>
      </c>
      <c r="CP3217">
        <v>105</v>
      </c>
      <c r="CQ3217">
        <v>102</v>
      </c>
      <c r="CR3217">
        <v>100</v>
      </c>
      <c r="CS3217">
        <v>102</v>
      </c>
      <c r="CT3217">
        <v>107</v>
      </c>
      <c r="CU3217">
        <v>111</v>
      </c>
      <c r="CV3217">
        <v>110</v>
      </c>
      <c r="CW3217">
        <v>96</v>
      </c>
      <c r="CX3217" t="s">
        <v>5</v>
      </c>
      <c r="CY3217" t="s">
        <v>88</v>
      </c>
    </row>
    <row r="3218" spans="1:103" x14ac:dyDescent="0.25">
      <c r="A3218" t="s">
        <v>217</v>
      </c>
      <c r="B3218">
        <v>36.046900000000001</v>
      </c>
      <c r="C3218">
        <v>-115.18470000000001</v>
      </c>
      <c r="D3218">
        <v>2275</v>
      </c>
      <c r="E3218" t="s">
        <v>1</v>
      </c>
      <c r="F3218">
        <v>157.6</v>
      </c>
      <c r="G3218">
        <v>1998</v>
      </c>
      <c r="H3218">
        <v>8</v>
      </c>
      <c r="I3218" t="s">
        <v>260</v>
      </c>
      <c r="J3218">
        <v>97</v>
      </c>
      <c r="K3218">
        <v>91</v>
      </c>
      <c r="L3218">
        <v>80</v>
      </c>
      <c r="M3218">
        <v>83</v>
      </c>
      <c r="N3218">
        <v>88</v>
      </c>
      <c r="O3218">
        <v>93</v>
      </c>
      <c r="P3218">
        <v>81</v>
      </c>
      <c r="Q3218">
        <v>79</v>
      </c>
      <c r="R3218">
        <v>83</v>
      </c>
      <c r="S3218">
        <v>85</v>
      </c>
      <c r="T3218">
        <v>85</v>
      </c>
      <c r="U3218">
        <v>82</v>
      </c>
      <c r="V3218">
        <v>83</v>
      </c>
      <c r="W3218">
        <v>94</v>
      </c>
      <c r="X3218">
        <v>97</v>
      </c>
      <c r="Y3218">
        <v>98</v>
      </c>
      <c r="Z3218">
        <v>85</v>
      </c>
      <c r="AA3218">
        <v>96</v>
      </c>
      <c r="AB3218">
        <v>98</v>
      </c>
      <c r="AC3218">
        <v>98</v>
      </c>
      <c r="AD3218">
        <v>96</v>
      </c>
      <c r="AE3218">
        <v>93</v>
      </c>
      <c r="AF3218">
        <v>98</v>
      </c>
      <c r="AG3218">
        <v>97</v>
      </c>
      <c r="AH3218">
        <v>96</v>
      </c>
      <c r="AI3218">
        <v>103</v>
      </c>
      <c r="AJ3218">
        <v>103</v>
      </c>
      <c r="AK3218">
        <v>108</v>
      </c>
      <c r="AL3218">
        <v>108</v>
      </c>
      <c r="AM3218">
        <v>106</v>
      </c>
      <c r="AN3218" s="5">
        <v>107</v>
      </c>
      <c r="AO3218" s="5">
        <v>108</v>
      </c>
      <c r="AP3218" s="5">
        <v>103</v>
      </c>
      <c r="AQ3218" s="5">
        <v>103</v>
      </c>
      <c r="AR3218" s="5">
        <v>97</v>
      </c>
      <c r="AS3218" s="5">
        <v>101</v>
      </c>
      <c r="AT3218" s="5">
        <v>104</v>
      </c>
      <c r="AU3218" s="5">
        <v>106</v>
      </c>
      <c r="AV3218" s="5">
        <v>101</v>
      </c>
      <c r="AW3218" s="5">
        <v>107</v>
      </c>
      <c r="AX3218" s="5">
        <v>109</v>
      </c>
      <c r="AY3218" s="5">
        <v>110</v>
      </c>
      <c r="AZ3218" s="5">
        <v>107</v>
      </c>
      <c r="BA3218" s="5">
        <v>108</v>
      </c>
      <c r="BB3218" s="5">
        <v>111</v>
      </c>
      <c r="BC3218" s="5">
        <v>116</v>
      </c>
      <c r="BD3218" s="5">
        <v>114</v>
      </c>
      <c r="BE3218" s="5">
        <v>114</v>
      </c>
      <c r="BF3218" s="5">
        <v>109</v>
      </c>
      <c r="BG3218" s="5">
        <v>99</v>
      </c>
      <c r="BH3218" s="5">
        <v>102</v>
      </c>
      <c r="BI3218" s="5">
        <v>96</v>
      </c>
      <c r="BJ3218" s="5">
        <v>90</v>
      </c>
      <c r="BK3218" s="5">
        <v>92</v>
      </c>
      <c r="BL3218" s="5">
        <v>102</v>
      </c>
      <c r="BM3218" s="5">
        <v>106</v>
      </c>
      <c r="BN3218" s="5">
        <v>107</v>
      </c>
      <c r="BO3218" s="5">
        <v>107</v>
      </c>
      <c r="BP3218" s="5">
        <v>107</v>
      </c>
      <c r="BQ3218" s="5">
        <v>104</v>
      </c>
      <c r="BR3218" s="5">
        <v>99</v>
      </c>
      <c r="BS3218">
        <v>102</v>
      </c>
      <c r="BT3218">
        <v>104</v>
      </c>
      <c r="BU3218">
        <v>106</v>
      </c>
      <c r="BV3218">
        <v>107</v>
      </c>
      <c r="BW3218">
        <v>108</v>
      </c>
      <c r="BX3218">
        <v>109</v>
      </c>
      <c r="BY3218">
        <v>106</v>
      </c>
      <c r="BZ3218">
        <v>106</v>
      </c>
      <c r="CA3218">
        <v>100</v>
      </c>
      <c r="CB3218">
        <v>98</v>
      </c>
      <c r="CC3218">
        <v>103</v>
      </c>
      <c r="CD3218">
        <v>106</v>
      </c>
      <c r="CE3218">
        <v>106</v>
      </c>
      <c r="CF3218">
        <v>106</v>
      </c>
      <c r="CG3218">
        <v>100</v>
      </c>
      <c r="CH3218">
        <v>102</v>
      </c>
      <c r="CI3218">
        <v>101</v>
      </c>
      <c r="CJ3218">
        <v>96</v>
      </c>
      <c r="CK3218">
        <v>100</v>
      </c>
      <c r="CL3218">
        <v>103</v>
      </c>
      <c r="CM3218">
        <v>104</v>
      </c>
      <c r="CN3218">
        <v>107</v>
      </c>
      <c r="CO3218">
        <v>108</v>
      </c>
      <c r="CP3218">
        <v>105</v>
      </c>
      <c r="CQ3218">
        <v>99</v>
      </c>
      <c r="CR3218">
        <v>101</v>
      </c>
      <c r="CS3218">
        <v>102</v>
      </c>
      <c r="CT3218">
        <v>107</v>
      </c>
      <c r="CU3218">
        <v>106</v>
      </c>
      <c r="CV3218">
        <v>105</v>
      </c>
      <c r="CW3218">
        <v>95</v>
      </c>
      <c r="CX3218" t="s">
        <v>2</v>
      </c>
      <c r="CY3218" t="s">
        <v>218</v>
      </c>
    </row>
    <row r="3219" spans="1:103" x14ac:dyDescent="0.25">
      <c r="A3219" t="s">
        <v>164</v>
      </c>
      <c r="B3219">
        <v>34.892800000000001</v>
      </c>
      <c r="C3219">
        <v>-117.0219</v>
      </c>
      <c r="D3219">
        <v>2220</v>
      </c>
      <c r="E3219" t="s">
        <v>1</v>
      </c>
      <c r="F3219">
        <v>175</v>
      </c>
      <c r="G3219">
        <v>1998</v>
      </c>
      <c r="H3219">
        <v>8</v>
      </c>
      <c r="I3219" t="s">
        <v>260</v>
      </c>
      <c r="K3219">
        <v>88</v>
      </c>
      <c r="L3219">
        <v>83</v>
      </c>
      <c r="M3219">
        <v>81</v>
      </c>
      <c r="V3219">
        <v>85</v>
      </c>
      <c r="W3219">
        <v>96</v>
      </c>
      <c r="AB3219">
        <v>95</v>
      </c>
      <c r="AC3219">
        <v>92</v>
      </c>
      <c r="AD3219">
        <v>92</v>
      </c>
      <c r="AF3219">
        <v>90</v>
      </c>
      <c r="AG3219">
        <v>92</v>
      </c>
      <c r="AI3219">
        <v>96</v>
      </c>
      <c r="AL3219">
        <v>102</v>
      </c>
      <c r="AM3219">
        <v>102</v>
      </c>
      <c r="AN3219" s="8">
        <f>AVERAGE(AM3219,AO3219)</f>
        <v>100</v>
      </c>
      <c r="AO3219" s="5">
        <v>98</v>
      </c>
      <c r="AP3219" s="5">
        <v>98</v>
      </c>
      <c r="AQ3219" s="8">
        <f>AVERAGE(AP3219,AR3219)</f>
        <v>98</v>
      </c>
      <c r="AR3219" s="5">
        <v>98</v>
      </c>
      <c r="AS3219" s="5">
        <v>99</v>
      </c>
      <c r="AT3219" s="5">
        <v>100</v>
      </c>
      <c r="AU3219" s="5">
        <v>100</v>
      </c>
      <c r="AV3219" s="5">
        <v>101</v>
      </c>
      <c r="AW3219" s="5">
        <v>102</v>
      </c>
      <c r="AX3219" s="8">
        <f>AVERAGE(AW3219,AY3219)</f>
        <v>103.5</v>
      </c>
      <c r="AY3219" s="5">
        <v>105</v>
      </c>
      <c r="AZ3219" s="5">
        <v>105</v>
      </c>
      <c r="BA3219" s="5">
        <v>103</v>
      </c>
      <c r="BB3219" s="5">
        <v>107</v>
      </c>
      <c r="BC3219" s="5">
        <v>111</v>
      </c>
      <c r="BD3219" s="5">
        <v>113</v>
      </c>
      <c r="BE3219" s="5">
        <v>113</v>
      </c>
      <c r="BF3219" s="8">
        <f>AVERAGE(BE3219,BG3219)</f>
        <v>107</v>
      </c>
      <c r="BG3219" s="5">
        <v>101</v>
      </c>
      <c r="BH3219" s="5">
        <v>100</v>
      </c>
      <c r="BI3219" s="5">
        <v>99</v>
      </c>
      <c r="BJ3219" s="5">
        <v>97</v>
      </c>
      <c r="BK3219" s="5">
        <v>100</v>
      </c>
      <c r="BL3219" s="8">
        <f>(2*BK3219+BN3219)/3</f>
        <v>102.33333333333333</v>
      </c>
      <c r="BM3219" s="8">
        <f>(BL3219+2*BO3219)/3</f>
        <v>106.77777777777777</v>
      </c>
      <c r="BN3219" s="5">
        <v>107</v>
      </c>
      <c r="BO3219" s="5">
        <v>109</v>
      </c>
      <c r="BP3219" s="5">
        <v>107</v>
      </c>
      <c r="BQ3219" s="5">
        <v>107</v>
      </c>
      <c r="BR3219" s="5">
        <v>97</v>
      </c>
      <c r="BT3219">
        <v>104</v>
      </c>
      <c r="BU3219">
        <v>107</v>
      </c>
      <c r="BV3219">
        <v>109</v>
      </c>
      <c r="BW3219">
        <v>111</v>
      </c>
      <c r="BX3219">
        <v>111</v>
      </c>
      <c r="BY3219">
        <v>106</v>
      </c>
      <c r="BZ3219">
        <v>105</v>
      </c>
      <c r="CB3219">
        <v>105</v>
      </c>
      <c r="CD3219">
        <v>104</v>
      </c>
      <c r="CE3219">
        <v>107</v>
      </c>
      <c r="CF3219">
        <v>105</v>
      </c>
      <c r="CG3219">
        <v>100</v>
      </c>
      <c r="CI3219">
        <v>101</v>
      </c>
      <c r="CJ3219">
        <v>95</v>
      </c>
      <c r="CK3219">
        <v>94</v>
      </c>
      <c r="CL3219">
        <v>97</v>
      </c>
      <c r="CM3219">
        <v>101</v>
      </c>
      <c r="CN3219">
        <v>105</v>
      </c>
      <c r="CP3219">
        <v>106</v>
      </c>
      <c r="CQ3219">
        <v>100</v>
      </c>
      <c r="CR3219">
        <v>100</v>
      </c>
      <c r="CS3219">
        <v>102</v>
      </c>
      <c r="CU3219">
        <v>108</v>
      </c>
      <c r="CV3219">
        <v>109</v>
      </c>
      <c r="CW3219">
        <v>100</v>
      </c>
      <c r="CX3219" t="s">
        <v>5</v>
      </c>
      <c r="CY3219" t="s">
        <v>20</v>
      </c>
    </row>
    <row r="3220" spans="1:103" x14ac:dyDescent="0.25">
      <c r="A3220" t="s">
        <v>91</v>
      </c>
      <c r="B3220">
        <v>36.071899999999999</v>
      </c>
      <c r="C3220">
        <v>-115.16330000000001</v>
      </c>
      <c r="D3220">
        <v>2175</v>
      </c>
      <c r="E3220" t="s">
        <v>1</v>
      </c>
      <c r="F3220">
        <v>158.69999999999999</v>
      </c>
      <c r="G3220">
        <v>1998</v>
      </c>
      <c r="H3220">
        <v>8</v>
      </c>
      <c r="I3220" t="s">
        <v>260</v>
      </c>
      <c r="J3220">
        <v>96</v>
      </c>
      <c r="K3220">
        <v>91</v>
      </c>
      <c r="L3220">
        <v>80</v>
      </c>
      <c r="M3220">
        <v>81</v>
      </c>
      <c r="N3220">
        <v>88</v>
      </c>
      <c r="O3220">
        <v>92</v>
      </c>
      <c r="P3220">
        <v>81</v>
      </c>
      <c r="Q3220">
        <v>79</v>
      </c>
      <c r="R3220">
        <v>82</v>
      </c>
      <c r="S3220">
        <v>84</v>
      </c>
      <c r="T3220">
        <v>85</v>
      </c>
      <c r="U3220">
        <v>83</v>
      </c>
      <c r="V3220">
        <v>83</v>
      </c>
      <c r="W3220">
        <v>93</v>
      </c>
      <c r="X3220">
        <v>97</v>
      </c>
      <c r="Y3220">
        <v>98</v>
      </c>
      <c r="Z3220">
        <v>84</v>
      </c>
      <c r="AA3220">
        <v>94</v>
      </c>
      <c r="AB3220">
        <v>98</v>
      </c>
      <c r="AC3220">
        <v>97</v>
      </c>
      <c r="AD3220">
        <v>97</v>
      </c>
      <c r="AE3220">
        <v>93</v>
      </c>
      <c r="AF3220">
        <v>94</v>
      </c>
      <c r="AG3220">
        <v>96</v>
      </c>
      <c r="AH3220">
        <v>96</v>
      </c>
      <c r="AI3220">
        <v>103</v>
      </c>
      <c r="AJ3220">
        <v>103</v>
      </c>
      <c r="AK3220">
        <v>109</v>
      </c>
      <c r="AL3220">
        <v>108</v>
      </c>
      <c r="AM3220">
        <v>107</v>
      </c>
      <c r="AN3220" s="5">
        <v>106</v>
      </c>
      <c r="AO3220" s="5">
        <v>106</v>
      </c>
      <c r="AP3220" s="5">
        <v>104</v>
      </c>
      <c r="AQ3220" s="5">
        <v>103</v>
      </c>
      <c r="AR3220" s="5">
        <v>98</v>
      </c>
      <c r="AS3220" s="5">
        <v>100</v>
      </c>
      <c r="AT3220" s="5">
        <v>104</v>
      </c>
      <c r="AU3220" s="5">
        <v>105</v>
      </c>
      <c r="AV3220" s="5">
        <v>101</v>
      </c>
      <c r="AW3220" s="5">
        <v>108</v>
      </c>
      <c r="AX3220" s="5">
        <v>110</v>
      </c>
      <c r="AY3220" s="5">
        <v>109</v>
      </c>
      <c r="AZ3220" s="5">
        <v>109</v>
      </c>
      <c r="BA3220" s="5">
        <v>107</v>
      </c>
      <c r="BB3220" s="5">
        <v>111</v>
      </c>
      <c r="BC3220" s="5">
        <v>116</v>
      </c>
      <c r="BD3220" s="5">
        <v>114</v>
      </c>
      <c r="BE3220" s="5">
        <v>113</v>
      </c>
      <c r="BF3220" s="5">
        <v>109</v>
      </c>
      <c r="BG3220" s="5">
        <v>100</v>
      </c>
      <c r="BH3220" s="5">
        <v>102</v>
      </c>
      <c r="BI3220" s="5">
        <v>95</v>
      </c>
      <c r="BJ3220" s="5">
        <v>89</v>
      </c>
      <c r="BK3220" s="5">
        <v>92</v>
      </c>
      <c r="BL3220" s="5">
        <v>103</v>
      </c>
      <c r="BM3220" s="5">
        <v>106</v>
      </c>
      <c r="BN3220" s="5">
        <v>107</v>
      </c>
      <c r="BO3220" s="5">
        <v>107</v>
      </c>
      <c r="BP3220" s="5">
        <v>109</v>
      </c>
      <c r="BQ3220" s="5">
        <v>106</v>
      </c>
      <c r="BR3220" s="5">
        <v>100</v>
      </c>
      <c r="BS3220">
        <v>101</v>
      </c>
      <c r="BT3220">
        <v>105</v>
      </c>
      <c r="BU3220">
        <v>107</v>
      </c>
      <c r="BV3220">
        <v>108</v>
      </c>
      <c r="BW3220">
        <v>109</v>
      </c>
      <c r="BX3220">
        <v>109</v>
      </c>
      <c r="BY3220">
        <v>106</v>
      </c>
      <c r="BZ3220">
        <v>106</v>
      </c>
      <c r="CA3220">
        <v>101</v>
      </c>
      <c r="CB3220">
        <v>99</v>
      </c>
      <c r="CC3220">
        <v>102</v>
      </c>
      <c r="CD3220">
        <v>106</v>
      </c>
      <c r="CE3220">
        <v>106</v>
      </c>
      <c r="CF3220">
        <v>106</v>
      </c>
      <c r="CG3220">
        <v>101</v>
      </c>
      <c r="CH3220">
        <v>104</v>
      </c>
      <c r="CI3220">
        <v>100</v>
      </c>
      <c r="CJ3220">
        <v>98</v>
      </c>
      <c r="CK3220">
        <v>101</v>
      </c>
      <c r="CL3220">
        <v>104</v>
      </c>
      <c r="CM3220">
        <v>105</v>
      </c>
      <c r="CN3220">
        <v>108</v>
      </c>
      <c r="CO3220">
        <v>109</v>
      </c>
      <c r="CP3220">
        <v>105</v>
      </c>
      <c r="CQ3220">
        <v>99</v>
      </c>
      <c r="CR3220">
        <v>102</v>
      </c>
      <c r="CS3220">
        <v>103</v>
      </c>
      <c r="CT3220">
        <v>108</v>
      </c>
      <c r="CU3220">
        <v>106</v>
      </c>
      <c r="CV3220">
        <v>105</v>
      </c>
      <c r="CW3220">
        <v>94</v>
      </c>
      <c r="CX3220" t="s">
        <v>2</v>
      </c>
      <c r="CY3220" t="s">
        <v>92</v>
      </c>
    </row>
    <row r="3221" spans="1:103" x14ac:dyDescent="0.25">
      <c r="A3221" t="s">
        <v>155</v>
      </c>
      <c r="B3221">
        <v>36.430300000000003</v>
      </c>
      <c r="C3221">
        <v>-114.51390000000001</v>
      </c>
      <c r="D3221">
        <v>2000</v>
      </c>
      <c r="E3221" t="s">
        <v>1</v>
      </c>
      <c r="F3221">
        <v>210.3</v>
      </c>
      <c r="G3221">
        <v>1998</v>
      </c>
      <c r="H3221">
        <v>8</v>
      </c>
      <c r="I3221" t="s">
        <v>260</v>
      </c>
      <c r="J3221">
        <v>93</v>
      </c>
      <c r="K3221">
        <v>96</v>
      </c>
      <c r="L3221">
        <v>94</v>
      </c>
      <c r="M3221">
        <v>94</v>
      </c>
      <c r="N3221">
        <v>82</v>
      </c>
      <c r="O3221">
        <v>90</v>
      </c>
      <c r="P3221">
        <v>93</v>
      </c>
      <c r="Q3221">
        <v>82</v>
      </c>
      <c r="R3221">
        <v>84</v>
      </c>
      <c r="S3221">
        <v>86</v>
      </c>
      <c r="T3221">
        <v>86</v>
      </c>
      <c r="U3221">
        <v>84</v>
      </c>
      <c r="V3221">
        <v>86</v>
      </c>
      <c r="W3221">
        <v>88</v>
      </c>
      <c r="X3221">
        <v>95</v>
      </c>
      <c r="Y3221">
        <v>97</v>
      </c>
      <c r="Z3221">
        <v>99</v>
      </c>
      <c r="AA3221">
        <v>99</v>
      </c>
      <c r="AB3221">
        <v>94</v>
      </c>
      <c r="AC3221">
        <v>101</v>
      </c>
      <c r="AD3221">
        <v>100</v>
      </c>
      <c r="AE3221">
        <v>101</v>
      </c>
      <c r="AF3221">
        <v>100</v>
      </c>
      <c r="AJ3221">
        <v>102</v>
      </c>
      <c r="AK3221">
        <v>103</v>
      </c>
      <c r="AL3221">
        <v>109</v>
      </c>
      <c r="AM3221">
        <v>110</v>
      </c>
      <c r="AN3221" s="8">
        <f>AVERAGE(AM3221,AO3221)</f>
        <v>109</v>
      </c>
      <c r="AO3221" s="5">
        <v>108</v>
      </c>
      <c r="AP3221" s="5">
        <v>105</v>
      </c>
      <c r="AQ3221" s="5">
        <v>105</v>
      </c>
      <c r="AR3221" s="5">
        <v>88</v>
      </c>
      <c r="AS3221" s="5">
        <v>98</v>
      </c>
      <c r="AT3221" s="5">
        <v>103</v>
      </c>
      <c r="AU3221" s="5">
        <v>105</v>
      </c>
      <c r="AV3221" s="5">
        <v>105</v>
      </c>
      <c r="AW3221" s="5">
        <v>105</v>
      </c>
      <c r="AX3221" s="5">
        <v>107</v>
      </c>
      <c r="AY3221" s="5">
        <v>110</v>
      </c>
      <c r="AZ3221" s="5">
        <v>110</v>
      </c>
      <c r="BA3221" s="5">
        <v>108</v>
      </c>
      <c r="BB3221" s="5">
        <v>109</v>
      </c>
      <c r="BC3221" s="5">
        <v>112</v>
      </c>
      <c r="BD3221" s="5">
        <v>117</v>
      </c>
      <c r="BE3221" s="5">
        <v>114</v>
      </c>
      <c r="BF3221" s="5">
        <v>113</v>
      </c>
      <c r="BG3221" s="8">
        <f>AVERAGE(BF3221,BH3221)</f>
        <v>106</v>
      </c>
      <c r="BH3221" s="5">
        <v>99</v>
      </c>
      <c r="BI3221" s="5">
        <v>102</v>
      </c>
      <c r="BJ3221" s="5">
        <v>95</v>
      </c>
      <c r="BK3221" s="5">
        <v>90</v>
      </c>
      <c r="BL3221" s="5">
        <v>92</v>
      </c>
      <c r="BM3221" s="5">
        <v>100</v>
      </c>
      <c r="BN3221" s="5">
        <v>107</v>
      </c>
      <c r="BO3221" s="5">
        <v>109</v>
      </c>
      <c r="BP3221" s="5">
        <v>106</v>
      </c>
      <c r="BQ3221" s="5">
        <v>107</v>
      </c>
      <c r="BR3221" s="5">
        <v>108</v>
      </c>
      <c r="BS3221">
        <v>102</v>
      </c>
      <c r="BT3221">
        <v>103</v>
      </c>
      <c r="BU3221">
        <v>106</v>
      </c>
      <c r="BV3221">
        <v>108</v>
      </c>
      <c r="BW3221">
        <v>108</v>
      </c>
      <c r="BX3221">
        <v>109</v>
      </c>
      <c r="BY3221">
        <v>109</v>
      </c>
      <c r="BZ3221">
        <v>110</v>
      </c>
      <c r="CA3221">
        <v>105</v>
      </c>
      <c r="CB3221">
        <v>105</v>
      </c>
      <c r="CC3221">
        <v>101</v>
      </c>
      <c r="CD3221">
        <v>105</v>
      </c>
      <c r="CE3221">
        <v>109</v>
      </c>
      <c r="CF3221">
        <v>107</v>
      </c>
      <c r="CG3221">
        <v>107</v>
      </c>
      <c r="CH3221">
        <v>104</v>
      </c>
      <c r="CI3221">
        <v>103</v>
      </c>
      <c r="CJ3221">
        <v>103</v>
      </c>
      <c r="CK3221">
        <v>103</v>
      </c>
      <c r="CL3221">
        <v>101</v>
      </c>
      <c r="CM3221">
        <v>105</v>
      </c>
      <c r="CN3221">
        <v>105</v>
      </c>
      <c r="CO3221">
        <v>108</v>
      </c>
      <c r="CP3221">
        <v>110</v>
      </c>
      <c r="CQ3221">
        <v>103</v>
      </c>
      <c r="CR3221">
        <v>99</v>
      </c>
      <c r="CT3221">
        <v>113</v>
      </c>
      <c r="CU3221">
        <v>110</v>
      </c>
      <c r="CV3221">
        <v>106</v>
      </c>
      <c r="CW3221">
        <v>109</v>
      </c>
      <c r="CX3221" t="s">
        <v>2</v>
      </c>
      <c r="CY3221" t="s">
        <v>156</v>
      </c>
    </row>
    <row r="3222" spans="1:103" x14ac:dyDescent="0.25">
      <c r="A3222" t="s">
        <v>77</v>
      </c>
      <c r="B3222">
        <v>34.8536</v>
      </c>
      <c r="C3222">
        <v>-116.7869</v>
      </c>
      <c r="D3222">
        <v>1919</v>
      </c>
      <c r="E3222" t="s">
        <v>1</v>
      </c>
      <c r="F3222">
        <v>178.9</v>
      </c>
      <c r="G3222">
        <v>1998</v>
      </c>
      <c r="H3222">
        <v>8</v>
      </c>
      <c r="I3222" t="s">
        <v>260</v>
      </c>
      <c r="J3222">
        <v>94</v>
      </c>
      <c r="K3222">
        <v>89</v>
      </c>
      <c r="L3222">
        <v>76</v>
      </c>
      <c r="M3222">
        <v>84</v>
      </c>
      <c r="N3222">
        <v>92</v>
      </c>
      <c r="O3222">
        <v>91</v>
      </c>
      <c r="P3222">
        <v>80</v>
      </c>
      <c r="Q3222">
        <v>86</v>
      </c>
      <c r="R3222">
        <v>87</v>
      </c>
      <c r="S3222">
        <v>89</v>
      </c>
      <c r="T3222">
        <v>82</v>
      </c>
      <c r="U3222">
        <v>76</v>
      </c>
      <c r="V3222">
        <v>87</v>
      </c>
      <c r="W3222">
        <v>96</v>
      </c>
      <c r="X3222">
        <v>100</v>
      </c>
      <c r="Y3222">
        <v>93</v>
      </c>
      <c r="Z3222">
        <v>90</v>
      </c>
      <c r="AA3222">
        <v>99</v>
      </c>
      <c r="AB3222">
        <v>99</v>
      </c>
      <c r="AC3222">
        <v>97</v>
      </c>
      <c r="AD3222">
        <v>98</v>
      </c>
      <c r="AE3222">
        <v>94</v>
      </c>
      <c r="AF3222">
        <v>94</v>
      </c>
      <c r="AG3222">
        <v>96</v>
      </c>
      <c r="AH3222">
        <v>97</v>
      </c>
      <c r="AI3222">
        <v>101</v>
      </c>
      <c r="AJ3222">
        <v>103</v>
      </c>
      <c r="AK3222">
        <v>107</v>
      </c>
      <c r="AL3222">
        <v>107</v>
      </c>
      <c r="AM3222">
        <v>104</v>
      </c>
      <c r="AN3222" s="5">
        <v>105</v>
      </c>
      <c r="AO3222" s="5">
        <v>104</v>
      </c>
      <c r="AP3222" s="5">
        <v>101</v>
      </c>
      <c r="AQ3222" s="5">
        <v>102</v>
      </c>
      <c r="AR3222" s="5">
        <v>103</v>
      </c>
      <c r="AS3222" s="5">
        <v>103</v>
      </c>
      <c r="AT3222" s="5">
        <v>104</v>
      </c>
      <c r="AU3222" s="5">
        <v>104</v>
      </c>
      <c r="AV3222" s="5">
        <v>105</v>
      </c>
      <c r="AW3222" s="5">
        <v>107</v>
      </c>
      <c r="AX3222" s="5">
        <v>108</v>
      </c>
      <c r="AY3222" s="5">
        <v>110</v>
      </c>
      <c r="AZ3222" s="5">
        <v>108</v>
      </c>
      <c r="BA3222" s="5">
        <v>107</v>
      </c>
      <c r="BB3222" s="5">
        <v>112</v>
      </c>
      <c r="BC3222" s="5">
        <v>116</v>
      </c>
      <c r="BD3222" s="5">
        <v>117</v>
      </c>
      <c r="BE3222" s="5">
        <v>117</v>
      </c>
      <c r="BF3222" s="5">
        <v>109</v>
      </c>
      <c r="BG3222" s="5">
        <v>103</v>
      </c>
      <c r="BH3222" s="5">
        <v>105</v>
      </c>
      <c r="BI3222" s="5">
        <v>100</v>
      </c>
      <c r="BJ3222" s="5">
        <v>98</v>
      </c>
      <c r="BK3222" s="5">
        <v>103</v>
      </c>
      <c r="BL3222" s="5">
        <v>108</v>
      </c>
      <c r="BM3222" s="5">
        <v>110</v>
      </c>
      <c r="BN3222" s="5">
        <v>112</v>
      </c>
      <c r="BO3222" s="5">
        <v>112</v>
      </c>
      <c r="BP3222" s="5">
        <v>110</v>
      </c>
      <c r="BQ3222" s="5">
        <v>103</v>
      </c>
      <c r="BR3222" s="5">
        <v>102</v>
      </c>
      <c r="BS3222">
        <v>103</v>
      </c>
      <c r="BT3222">
        <v>108</v>
      </c>
      <c r="BU3222">
        <v>111</v>
      </c>
      <c r="BV3222">
        <v>113</v>
      </c>
      <c r="BW3222">
        <v>114</v>
      </c>
      <c r="BX3222">
        <v>112</v>
      </c>
      <c r="BY3222">
        <v>111</v>
      </c>
      <c r="BZ3222">
        <v>109</v>
      </c>
      <c r="CA3222">
        <v>102</v>
      </c>
      <c r="CB3222">
        <v>96</v>
      </c>
      <c r="CC3222">
        <v>105</v>
      </c>
      <c r="CD3222">
        <v>106</v>
      </c>
      <c r="CE3222">
        <v>111</v>
      </c>
      <c r="CF3222">
        <v>109</v>
      </c>
      <c r="CG3222">
        <v>106</v>
      </c>
      <c r="CH3222">
        <v>105</v>
      </c>
      <c r="CI3222">
        <v>101</v>
      </c>
      <c r="CJ3222">
        <v>100</v>
      </c>
      <c r="CK3222">
        <v>99</v>
      </c>
      <c r="CL3222">
        <v>101</v>
      </c>
      <c r="CM3222">
        <v>105</v>
      </c>
      <c r="CN3222">
        <v>109</v>
      </c>
      <c r="CO3222">
        <v>111</v>
      </c>
      <c r="CP3222">
        <v>108</v>
      </c>
      <c r="CQ3222">
        <v>104</v>
      </c>
      <c r="CR3222">
        <v>104</v>
      </c>
      <c r="CS3222">
        <v>106</v>
      </c>
      <c r="CT3222">
        <v>111</v>
      </c>
      <c r="CU3222">
        <v>110</v>
      </c>
      <c r="CV3222">
        <v>112</v>
      </c>
      <c r="CW3222">
        <v>102</v>
      </c>
      <c r="CX3222" t="s">
        <v>5</v>
      </c>
      <c r="CY3222" t="s">
        <v>78</v>
      </c>
    </row>
    <row r="3223" spans="1:103" x14ac:dyDescent="0.25">
      <c r="A3223" t="s">
        <v>103</v>
      </c>
      <c r="B3223">
        <v>36.234699999999997</v>
      </c>
      <c r="C3223">
        <v>-115.1164</v>
      </c>
      <c r="D3223">
        <v>1898</v>
      </c>
      <c r="E3223" t="s">
        <v>1</v>
      </c>
      <c r="F3223">
        <v>158.69999999999999</v>
      </c>
      <c r="G3223">
        <v>1998</v>
      </c>
      <c r="H3223">
        <v>8</v>
      </c>
      <c r="I3223" t="s">
        <v>260</v>
      </c>
      <c r="J3223">
        <v>97</v>
      </c>
      <c r="K3223">
        <v>92</v>
      </c>
      <c r="L3223">
        <v>82</v>
      </c>
      <c r="M3223">
        <v>84</v>
      </c>
      <c r="N3223">
        <v>89</v>
      </c>
      <c r="O3223">
        <v>93</v>
      </c>
      <c r="P3223">
        <v>82</v>
      </c>
      <c r="Q3223">
        <v>81</v>
      </c>
      <c r="R3223">
        <v>85</v>
      </c>
      <c r="S3223">
        <v>87</v>
      </c>
      <c r="T3223">
        <v>85</v>
      </c>
      <c r="U3223">
        <v>82</v>
      </c>
      <c r="V3223">
        <v>84</v>
      </c>
      <c r="W3223">
        <v>97</v>
      </c>
      <c r="X3223">
        <v>99</v>
      </c>
      <c r="Y3223">
        <v>86</v>
      </c>
      <c r="Z3223">
        <v>94</v>
      </c>
      <c r="AA3223">
        <v>99</v>
      </c>
      <c r="AB3223">
        <v>98</v>
      </c>
      <c r="AC3223">
        <v>98</v>
      </c>
      <c r="AF3223">
        <v>94</v>
      </c>
      <c r="AG3223">
        <v>95</v>
      </c>
      <c r="AH3223">
        <v>97</v>
      </c>
      <c r="AI3223">
        <v>101</v>
      </c>
      <c r="AJ3223">
        <v>103</v>
      </c>
      <c r="AK3223">
        <v>108</v>
      </c>
      <c r="AL3223">
        <v>108</v>
      </c>
      <c r="AM3223">
        <v>107</v>
      </c>
      <c r="AN3223" s="5">
        <v>106</v>
      </c>
      <c r="AO3223" s="5">
        <v>106</v>
      </c>
      <c r="AP3223" s="5">
        <v>105</v>
      </c>
      <c r="AQ3223" s="5">
        <v>102</v>
      </c>
      <c r="AR3223" s="5">
        <v>102</v>
      </c>
      <c r="AS3223" s="5">
        <v>100</v>
      </c>
      <c r="AT3223" s="5">
        <v>105</v>
      </c>
      <c r="AU3223" s="5">
        <v>106</v>
      </c>
      <c r="AV3223" s="5">
        <v>102</v>
      </c>
      <c r="AW3223" s="8">
        <f>AVERAGE(AV3223,AX3223)</f>
        <v>106.5</v>
      </c>
      <c r="AX3223" s="5">
        <v>111</v>
      </c>
      <c r="AY3223" s="5">
        <v>110</v>
      </c>
      <c r="AZ3223" s="5">
        <v>108</v>
      </c>
      <c r="BA3223" s="5">
        <v>107</v>
      </c>
      <c r="BB3223" s="5">
        <v>111</v>
      </c>
      <c r="BC3223" s="5">
        <v>116</v>
      </c>
      <c r="BD3223" s="5">
        <v>114</v>
      </c>
      <c r="BE3223" s="5">
        <v>113</v>
      </c>
      <c r="BF3223" s="5">
        <v>107</v>
      </c>
      <c r="BG3223" s="5">
        <v>100</v>
      </c>
      <c r="BH3223" s="5">
        <v>100</v>
      </c>
      <c r="BI3223" s="5">
        <v>96</v>
      </c>
      <c r="BJ3223" s="5">
        <v>88</v>
      </c>
      <c r="BK3223" s="5">
        <v>92</v>
      </c>
      <c r="BL3223" s="5">
        <v>102</v>
      </c>
      <c r="BM3223" s="5">
        <v>107</v>
      </c>
      <c r="BN3223" s="5">
        <v>108</v>
      </c>
      <c r="BO3223" s="5">
        <v>107</v>
      </c>
      <c r="BP3223" s="8">
        <f>AVERAGE(BO3223,BQ3223)</f>
        <v>107</v>
      </c>
      <c r="BQ3223" s="5">
        <v>107</v>
      </c>
      <c r="BR3223" s="5">
        <v>101</v>
      </c>
      <c r="BS3223">
        <v>102</v>
      </c>
      <c r="BT3223">
        <v>105</v>
      </c>
      <c r="BU3223">
        <v>109</v>
      </c>
      <c r="BV3223">
        <v>108</v>
      </c>
      <c r="BW3223">
        <v>109</v>
      </c>
      <c r="BX3223">
        <v>107</v>
      </c>
      <c r="BY3223">
        <v>106</v>
      </c>
      <c r="BZ3223">
        <v>106</v>
      </c>
      <c r="CA3223">
        <v>100</v>
      </c>
      <c r="CB3223">
        <v>99</v>
      </c>
      <c r="CC3223">
        <v>104</v>
      </c>
      <c r="CD3223">
        <v>108</v>
      </c>
      <c r="CE3223">
        <v>106</v>
      </c>
      <c r="CF3223">
        <v>106</v>
      </c>
      <c r="CG3223">
        <v>101</v>
      </c>
      <c r="CH3223">
        <v>104</v>
      </c>
      <c r="CI3223">
        <v>100</v>
      </c>
      <c r="CJ3223">
        <v>98</v>
      </c>
      <c r="CK3223">
        <v>100</v>
      </c>
      <c r="CL3223">
        <v>109</v>
      </c>
      <c r="CM3223">
        <v>106</v>
      </c>
      <c r="CN3223">
        <v>108</v>
      </c>
      <c r="CO3223">
        <v>109</v>
      </c>
      <c r="CP3223">
        <v>104</v>
      </c>
      <c r="CR3223">
        <v>103</v>
      </c>
      <c r="CS3223">
        <v>103</v>
      </c>
      <c r="CT3223">
        <v>110</v>
      </c>
      <c r="CU3223">
        <v>106</v>
      </c>
      <c r="CV3223">
        <v>103</v>
      </c>
      <c r="CW3223">
        <v>95</v>
      </c>
      <c r="CX3223" t="s">
        <v>2</v>
      </c>
      <c r="CY3223" t="s">
        <v>104</v>
      </c>
    </row>
    <row r="3224" spans="1:103" x14ac:dyDescent="0.25">
      <c r="A3224" t="s">
        <v>45</v>
      </c>
      <c r="B3224">
        <v>35.763599999999997</v>
      </c>
      <c r="C3224">
        <v>-117.3908</v>
      </c>
      <c r="D3224">
        <v>1695</v>
      </c>
      <c r="E3224" t="s">
        <v>1</v>
      </c>
      <c r="F3224">
        <v>90.8</v>
      </c>
      <c r="G3224">
        <v>1998</v>
      </c>
      <c r="H3224">
        <v>8</v>
      </c>
      <c r="I3224" t="s">
        <v>260</v>
      </c>
      <c r="J3224">
        <v>86</v>
      </c>
      <c r="K3224">
        <v>84</v>
      </c>
      <c r="L3224">
        <v>77</v>
      </c>
      <c r="M3224">
        <v>80</v>
      </c>
      <c r="N3224">
        <v>86</v>
      </c>
      <c r="O3224">
        <v>86</v>
      </c>
      <c r="P3224">
        <v>79</v>
      </c>
      <c r="Q3224">
        <v>78</v>
      </c>
      <c r="R3224">
        <v>82</v>
      </c>
      <c r="S3224">
        <v>80</v>
      </c>
      <c r="T3224">
        <v>78</v>
      </c>
      <c r="U3224">
        <v>75</v>
      </c>
      <c r="V3224">
        <v>80</v>
      </c>
      <c r="W3224">
        <v>86</v>
      </c>
      <c r="X3224">
        <v>91</v>
      </c>
      <c r="Y3224">
        <v>95</v>
      </c>
      <c r="Z3224">
        <v>85</v>
      </c>
      <c r="AA3224">
        <v>91</v>
      </c>
      <c r="AB3224">
        <v>91</v>
      </c>
      <c r="AC3224">
        <v>90</v>
      </c>
      <c r="AD3224">
        <v>89</v>
      </c>
      <c r="AE3224">
        <v>86</v>
      </c>
      <c r="AF3224">
        <v>87</v>
      </c>
      <c r="AG3224">
        <v>89</v>
      </c>
      <c r="AH3224">
        <v>91</v>
      </c>
      <c r="AI3224">
        <v>93</v>
      </c>
      <c r="AJ3224">
        <v>93</v>
      </c>
      <c r="AK3224">
        <v>97</v>
      </c>
      <c r="AL3224">
        <v>98</v>
      </c>
      <c r="AM3224">
        <v>96</v>
      </c>
      <c r="AN3224" s="5">
        <v>100</v>
      </c>
      <c r="AO3224" s="5">
        <v>97</v>
      </c>
      <c r="AP3224" s="5">
        <v>95</v>
      </c>
      <c r="AQ3224" s="5">
        <v>95</v>
      </c>
      <c r="AR3224" s="5">
        <v>97</v>
      </c>
      <c r="AS3224" s="5">
        <v>97</v>
      </c>
      <c r="AT3224" s="5">
        <v>98</v>
      </c>
      <c r="AU3224" s="5">
        <v>99</v>
      </c>
      <c r="AV3224" s="5">
        <v>98</v>
      </c>
      <c r="AW3224" s="5">
        <v>100</v>
      </c>
      <c r="AX3224" s="5">
        <v>102</v>
      </c>
      <c r="AY3224" s="5">
        <v>102</v>
      </c>
      <c r="AZ3224" s="5">
        <v>102</v>
      </c>
      <c r="BA3224" s="5">
        <v>103</v>
      </c>
      <c r="BB3224" s="5">
        <v>105</v>
      </c>
      <c r="BC3224" s="5">
        <v>109</v>
      </c>
      <c r="BD3224" s="5">
        <v>110</v>
      </c>
      <c r="BE3224" s="5">
        <v>111</v>
      </c>
      <c r="BF3224" s="5">
        <v>106</v>
      </c>
      <c r="BG3224" s="5">
        <v>105</v>
      </c>
      <c r="BH3224" s="5">
        <v>104</v>
      </c>
      <c r="BI3224" s="5">
        <v>100</v>
      </c>
      <c r="BJ3224" s="5">
        <v>100</v>
      </c>
      <c r="BK3224" s="5">
        <v>100</v>
      </c>
      <c r="BL3224" s="5">
        <v>104</v>
      </c>
      <c r="BM3224" s="5">
        <v>105</v>
      </c>
      <c r="BN3224" s="5">
        <v>105</v>
      </c>
      <c r="BO3224" s="5">
        <v>107</v>
      </c>
      <c r="BP3224" s="5">
        <v>104</v>
      </c>
      <c r="BQ3224" s="5">
        <v>99</v>
      </c>
      <c r="BR3224" s="5">
        <v>99</v>
      </c>
      <c r="BS3224">
        <v>100</v>
      </c>
      <c r="BT3224">
        <v>104</v>
      </c>
      <c r="BU3224">
        <v>107</v>
      </c>
      <c r="BV3224">
        <v>108</v>
      </c>
      <c r="BW3224">
        <v>109</v>
      </c>
      <c r="BX3224">
        <v>109</v>
      </c>
      <c r="BY3224">
        <v>111</v>
      </c>
      <c r="BZ3224">
        <v>105</v>
      </c>
      <c r="CA3224">
        <v>105</v>
      </c>
      <c r="CB3224">
        <v>100</v>
      </c>
      <c r="CC3224">
        <v>104</v>
      </c>
      <c r="CD3224">
        <v>105</v>
      </c>
      <c r="CE3224">
        <v>106</v>
      </c>
      <c r="CF3224">
        <v>105</v>
      </c>
      <c r="CG3224">
        <v>103</v>
      </c>
      <c r="CH3224">
        <v>103</v>
      </c>
      <c r="CI3224">
        <v>98</v>
      </c>
      <c r="CJ3224">
        <v>97</v>
      </c>
      <c r="CK3224">
        <v>96</v>
      </c>
      <c r="CL3224">
        <v>98</v>
      </c>
      <c r="CM3224">
        <v>104</v>
      </c>
      <c r="CN3224">
        <v>105</v>
      </c>
      <c r="CO3224">
        <v>107</v>
      </c>
      <c r="CP3224">
        <v>106</v>
      </c>
      <c r="CQ3224">
        <v>104</v>
      </c>
      <c r="CR3224">
        <v>104</v>
      </c>
      <c r="CS3224">
        <v>105</v>
      </c>
      <c r="CT3224">
        <v>107</v>
      </c>
      <c r="CU3224">
        <v>109</v>
      </c>
      <c r="CV3224">
        <v>109</v>
      </c>
      <c r="CW3224">
        <v>102</v>
      </c>
      <c r="CX3224" t="s">
        <v>5</v>
      </c>
      <c r="CY3224" t="s">
        <v>46</v>
      </c>
    </row>
    <row r="3225" spans="1:103" x14ac:dyDescent="0.25">
      <c r="A3225" t="s">
        <v>163</v>
      </c>
      <c r="B3225">
        <v>36.769199999999998</v>
      </c>
      <c r="C3225">
        <v>-114.12690000000001</v>
      </c>
      <c r="D3225">
        <v>1532</v>
      </c>
      <c r="E3225" t="s">
        <v>1</v>
      </c>
      <c r="F3225">
        <v>246.7</v>
      </c>
      <c r="G3225">
        <v>1998</v>
      </c>
      <c r="H3225">
        <v>8</v>
      </c>
      <c r="I3225" t="s">
        <v>260</v>
      </c>
      <c r="AN3225" s="5">
        <v>109</v>
      </c>
      <c r="AO3225" s="5">
        <v>108</v>
      </c>
      <c r="AP3225" s="5">
        <v>107</v>
      </c>
      <c r="AQ3225" s="8">
        <f>AVERAGE(AP3225,AR3225)</f>
        <v>101</v>
      </c>
      <c r="AR3225" s="5">
        <v>95</v>
      </c>
      <c r="AS3225" s="5">
        <v>101</v>
      </c>
      <c r="AT3225" s="5">
        <v>105</v>
      </c>
      <c r="AU3225" s="5">
        <v>107</v>
      </c>
      <c r="AV3225" s="5">
        <v>106</v>
      </c>
      <c r="AW3225" s="5">
        <v>109</v>
      </c>
      <c r="AX3225" s="5">
        <v>111</v>
      </c>
      <c r="AY3225" s="5">
        <v>111</v>
      </c>
      <c r="AZ3225" s="5">
        <v>119</v>
      </c>
      <c r="BA3225" s="5">
        <v>110</v>
      </c>
      <c r="BB3225" s="5">
        <v>115</v>
      </c>
      <c r="BC3225" s="5">
        <v>118</v>
      </c>
      <c r="BD3225" s="5">
        <v>116</v>
      </c>
      <c r="BE3225" s="5">
        <v>114</v>
      </c>
      <c r="BF3225" s="5">
        <v>105</v>
      </c>
      <c r="BG3225" s="5">
        <v>100</v>
      </c>
      <c r="BH3225" s="5">
        <v>105</v>
      </c>
      <c r="BI3225" s="5">
        <v>105</v>
      </c>
      <c r="BJ3225" s="5">
        <v>94</v>
      </c>
      <c r="BK3225" s="5">
        <v>92</v>
      </c>
      <c r="BL3225" s="5">
        <v>103</v>
      </c>
      <c r="BM3225" s="5">
        <v>109</v>
      </c>
      <c r="BN3225" s="5">
        <v>109</v>
      </c>
      <c r="BO3225" s="5">
        <v>108</v>
      </c>
      <c r="BP3225" s="5">
        <v>109</v>
      </c>
      <c r="BQ3225" s="5">
        <v>107</v>
      </c>
      <c r="BR3225" s="5">
        <v>103</v>
      </c>
      <c r="BS3225">
        <v>103</v>
      </c>
      <c r="BU3225">
        <v>108</v>
      </c>
      <c r="BV3225">
        <v>110</v>
      </c>
      <c r="BW3225">
        <v>111</v>
      </c>
      <c r="BX3225">
        <v>108</v>
      </c>
      <c r="BY3225">
        <v>109</v>
      </c>
      <c r="BZ3225">
        <v>107</v>
      </c>
      <c r="CA3225">
        <v>104</v>
      </c>
      <c r="CB3225">
        <v>104</v>
      </c>
      <c r="CC3225">
        <v>107</v>
      </c>
      <c r="CD3225">
        <v>110</v>
      </c>
      <c r="CE3225">
        <v>110</v>
      </c>
      <c r="CF3225">
        <v>106</v>
      </c>
      <c r="CG3225">
        <v>103</v>
      </c>
      <c r="CH3225">
        <v>103</v>
      </c>
      <c r="CI3225">
        <v>100</v>
      </c>
      <c r="CJ3225">
        <v>102</v>
      </c>
      <c r="CK3225">
        <v>104</v>
      </c>
      <c r="CL3225">
        <v>106</v>
      </c>
      <c r="CM3225">
        <v>109</v>
      </c>
      <c r="CN3225">
        <v>111</v>
      </c>
      <c r="CO3225">
        <v>107</v>
      </c>
      <c r="CQ3225">
        <v>104</v>
      </c>
      <c r="CR3225">
        <v>106</v>
      </c>
      <c r="CT3225">
        <v>109</v>
      </c>
      <c r="CU3225">
        <v>107</v>
      </c>
      <c r="CV3225">
        <v>108</v>
      </c>
      <c r="CW3225">
        <v>94</v>
      </c>
      <c r="CX3225" t="s">
        <v>2</v>
      </c>
      <c r="CY3225" t="s">
        <v>84</v>
      </c>
    </row>
    <row r="3226" spans="1:103" x14ac:dyDescent="0.25">
      <c r="A3226" t="s">
        <v>63</v>
      </c>
      <c r="B3226">
        <v>36.549999999999997</v>
      </c>
      <c r="C3226">
        <v>-114.45829999999999</v>
      </c>
      <c r="D3226">
        <v>1294</v>
      </c>
      <c r="E3226" t="s">
        <v>1</v>
      </c>
      <c r="F3226">
        <v>215.3</v>
      </c>
      <c r="G3226">
        <v>1998</v>
      </c>
      <c r="H3226">
        <v>8</v>
      </c>
      <c r="I3226" t="s">
        <v>260</v>
      </c>
      <c r="J3226">
        <v>101</v>
      </c>
      <c r="K3226">
        <v>98</v>
      </c>
      <c r="L3226">
        <v>88</v>
      </c>
      <c r="M3226">
        <v>88</v>
      </c>
      <c r="N3226">
        <v>96</v>
      </c>
      <c r="O3226">
        <v>98</v>
      </c>
      <c r="P3226">
        <v>85</v>
      </c>
      <c r="Q3226">
        <v>89</v>
      </c>
      <c r="R3226">
        <v>90</v>
      </c>
      <c r="S3226">
        <v>93</v>
      </c>
      <c r="T3226">
        <v>91</v>
      </c>
      <c r="U3226">
        <v>90</v>
      </c>
      <c r="V3226">
        <v>89</v>
      </c>
      <c r="W3226">
        <v>100</v>
      </c>
      <c r="X3226">
        <v>101</v>
      </c>
      <c r="Y3226">
        <v>102</v>
      </c>
      <c r="Z3226">
        <v>90</v>
      </c>
      <c r="AA3226">
        <v>99</v>
      </c>
      <c r="AB3226">
        <v>105</v>
      </c>
      <c r="AC3226">
        <v>104</v>
      </c>
      <c r="AD3226">
        <v>104</v>
      </c>
      <c r="AE3226">
        <v>99</v>
      </c>
      <c r="AF3226">
        <v>100</v>
      </c>
      <c r="AG3226">
        <v>101</v>
      </c>
      <c r="AH3226">
        <v>103</v>
      </c>
      <c r="AI3226">
        <v>108</v>
      </c>
      <c r="AJ3226">
        <v>110</v>
      </c>
      <c r="AK3226">
        <v>112</v>
      </c>
      <c r="AL3226">
        <v>114</v>
      </c>
      <c r="AM3226">
        <v>113</v>
      </c>
      <c r="AN3226" s="8">
        <f>AVERAGE(AM3226,AO3226)</f>
        <v>111.5</v>
      </c>
      <c r="AO3226" s="5">
        <v>110</v>
      </c>
      <c r="AP3226" s="5">
        <v>108</v>
      </c>
      <c r="AQ3226" s="5">
        <v>108</v>
      </c>
      <c r="AR3226" s="5">
        <v>100</v>
      </c>
      <c r="AS3226" s="5">
        <v>104</v>
      </c>
      <c r="AT3226" s="5">
        <v>109</v>
      </c>
      <c r="AU3226" s="5">
        <v>111</v>
      </c>
      <c r="AV3226" s="5">
        <v>110</v>
      </c>
      <c r="AW3226" s="5">
        <v>111</v>
      </c>
      <c r="AX3226" s="5">
        <v>113</v>
      </c>
      <c r="AY3226" s="5">
        <v>115</v>
      </c>
      <c r="AZ3226" s="5">
        <v>112</v>
      </c>
      <c r="BA3226" s="5">
        <v>113</v>
      </c>
      <c r="BB3226" s="5">
        <v>118</v>
      </c>
      <c r="BC3226" s="5">
        <v>121</v>
      </c>
      <c r="BD3226" s="5">
        <v>119</v>
      </c>
      <c r="BE3226" s="5">
        <v>116</v>
      </c>
      <c r="BF3226" s="5">
        <v>111</v>
      </c>
      <c r="BG3226" s="5">
        <v>103</v>
      </c>
      <c r="BH3226" s="5">
        <v>104</v>
      </c>
      <c r="BI3226" s="5">
        <v>98</v>
      </c>
      <c r="BJ3226" s="5">
        <v>96</v>
      </c>
      <c r="BK3226" s="5">
        <v>98</v>
      </c>
      <c r="BL3226" s="5">
        <v>103</v>
      </c>
      <c r="BM3226" s="5">
        <v>111</v>
      </c>
      <c r="BN3226" s="5">
        <v>111</v>
      </c>
      <c r="BO3226" s="5">
        <v>109</v>
      </c>
      <c r="BP3226" s="5">
        <v>110</v>
      </c>
      <c r="BQ3226" s="5">
        <v>109</v>
      </c>
      <c r="BR3226" s="5">
        <v>102</v>
      </c>
      <c r="BS3226">
        <v>106</v>
      </c>
      <c r="BT3226">
        <v>110</v>
      </c>
      <c r="BU3226">
        <v>111</v>
      </c>
      <c r="BV3226">
        <v>112</v>
      </c>
      <c r="BW3226">
        <v>114</v>
      </c>
      <c r="BX3226">
        <v>111</v>
      </c>
      <c r="BY3226">
        <v>110</v>
      </c>
      <c r="BZ3226">
        <v>108</v>
      </c>
      <c r="CA3226">
        <v>100</v>
      </c>
      <c r="CB3226">
        <v>106</v>
      </c>
      <c r="CC3226">
        <v>109</v>
      </c>
      <c r="CD3226">
        <v>112</v>
      </c>
      <c r="CE3226">
        <v>111</v>
      </c>
      <c r="CF3226">
        <v>109</v>
      </c>
      <c r="CG3226">
        <v>108</v>
      </c>
      <c r="CH3226">
        <v>105</v>
      </c>
      <c r="CI3226">
        <v>104</v>
      </c>
      <c r="CJ3226">
        <v>101</v>
      </c>
      <c r="CK3226">
        <v>104</v>
      </c>
      <c r="CL3226">
        <v>107</v>
      </c>
      <c r="CM3226">
        <v>110</v>
      </c>
      <c r="CN3226">
        <v>112</v>
      </c>
      <c r="CO3226">
        <v>113</v>
      </c>
      <c r="CP3226">
        <v>108</v>
      </c>
      <c r="CQ3226">
        <v>103</v>
      </c>
      <c r="CR3226">
        <v>106</v>
      </c>
      <c r="CS3226">
        <v>109</v>
      </c>
      <c r="CT3226">
        <v>115</v>
      </c>
      <c r="CU3226">
        <v>112</v>
      </c>
      <c r="CV3226">
        <v>114</v>
      </c>
      <c r="CW3226">
        <v>102</v>
      </c>
      <c r="CX3226" t="s">
        <v>2</v>
      </c>
      <c r="CY3226" t="s">
        <v>64</v>
      </c>
    </row>
    <row r="3227" spans="1:103" x14ac:dyDescent="0.25">
      <c r="A3227" t="s">
        <v>185</v>
      </c>
      <c r="B3227">
        <v>36.03</v>
      </c>
      <c r="C3227">
        <v>-114.3289</v>
      </c>
      <c r="D3227">
        <v>1280</v>
      </c>
      <c r="E3227" t="s">
        <v>1</v>
      </c>
      <c r="F3227">
        <v>232.5</v>
      </c>
      <c r="G3227">
        <v>1998</v>
      </c>
      <c r="H3227">
        <v>8</v>
      </c>
      <c r="I3227" t="s">
        <v>260</v>
      </c>
      <c r="J3227">
        <v>96</v>
      </c>
      <c r="K3227">
        <v>101</v>
      </c>
      <c r="L3227">
        <v>98</v>
      </c>
      <c r="M3227">
        <v>88</v>
      </c>
      <c r="N3227">
        <v>86</v>
      </c>
      <c r="O3227">
        <v>91</v>
      </c>
      <c r="P3227">
        <v>99</v>
      </c>
      <c r="Q3227">
        <v>86</v>
      </c>
      <c r="R3227">
        <v>91</v>
      </c>
      <c r="S3227">
        <v>92</v>
      </c>
      <c r="T3227">
        <v>91</v>
      </c>
      <c r="U3227">
        <v>92</v>
      </c>
      <c r="V3227">
        <v>71</v>
      </c>
      <c r="W3227">
        <v>87</v>
      </c>
      <c r="X3227">
        <v>96</v>
      </c>
      <c r="Y3227">
        <v>99</v>
      </c>
      <c r="Z3227">
        <v>103</v>
      </c>
      <c r="AA3227">
        <v>88</v>
      </c>
      <c r="AB3227">
        <v>97</v>
      </c>
      <c r="AC3227">
        <v>105</v>
      </c>
      <c r="AD3227">
        <v>103</v>
      </c>
      <c r="AE3227">
        <v>104</v>
      </c>
      <c r="AF3227">
        <v>100</v>
      </c>
      <c r="AG3227">
        <v>100</v>
      </c>
      <c r="AH3227">
        <v>100</v>
      </c>
      <c r="AI3227">
        <v>103</v>
      </c>
      <c r="AJ3227">
        <v>107</v>
      </c>
      <c r="AK3227">
        <v>106</v>
      </c>
      <c r="AL3227">
        <v>114</v>
      </c>
      <c r="AM3227">
        <v>115</v>
      </c>
      <c r="AN3227" s="5">
        <v>115</v>
      </c>
      <c r="AO3227" s="5">
        <v>111</v>
      </c>
      <c r="AP3227" s="5">
        <v>111</v>
      </c>
      <c r="AQ3227" s="5">
        <v>110</v>
      </c>
      <c r="AR3227" s="5">
        <v>108</v>
      </c>
      <c r="AS3227" s="5">
        <v>100</v>
      </c>
      <c r="AT3227" s="5">
        <v>102</v>
      </c>
      <c r="AU3227" s="5">
        <v>107</v>
      </c>
      <c r="AV3227" s="5">
        <v>108</v>
      </c>
      <c r="AW3227" s="5">
        <v>104</v>
      </c>
      <c r="AX3227" s="5">
        <v>112</v>
      </c>
      <c r="AY3227" s="5">
        <v>115</v>
      </c>
      <c r="AZ3227" s="5">
        <v>116</v>
      </c>
      <c r="BA3227" s="5">
        <v>112</v>
      </c>
      <c r="BB3227" s="5">
        <v>111</v>
      </c>
      <c r="BC3227" s="5">
        <v>114</v>
      </c>
      <c r="BD3227" s="5">
        <v>117</v>
      </c>
      <c r="BE3227" s="5">
        <v>117</v>
      </c>
      <c r="BF3227" s="5">
        <v>118</v>
      </c>
      <c r="BG3227" s="5">
        <v>111</v>
      </c>
      <c r="BH3227" s="5">
        <v>111</v>
      </c>
      <c r="BI3227" s="5">
        <v>106</v>
      </c>
      <c r="BJ3227" s="5">
        <v>106</v>
      </c>
      <c r="BK3227" s="5">
        <v>94</v>
      </c>
      <c r="BL3227" s="5">
        <v>93</v>
      </c>
      <c r="BM3227" s="5">
        <v>103</v>
      </c>
      <c r="BN3227" s="5">
        <v>109</v>
      </c>
      <c r="BO3227" s="5">
        <v>110</v>
      </c>
      <c r="BP3227" s="5">
        <v>107</v>
      </c>
      <c r="BQ3227" s="5">
        <v>111</v>
      </c>
      <c r="BR3227" s="5">
        <v>110</v>
      </c>
      <c r="BS3227">
        <v>105</v>
      </c>
      <c r="BT3227">
        <v>106</v>
      </c>
      <c r="BU3227">
        <v>108</v>
      </c>
      <c r="BV3227">
        <v>110</v>
      </c>
      <c r="BW3227">
        <v>110</v>
      </c>
      <c r="BX3227">
        <v>111</v>
      </c>
      <c r="BY3227">
        <v>111</v>
      </c>
      <c r="BZ3227">
        <v>113</v>
      </c>
      <c r="CA3227">
        <v>110</v>
      </c>
      <c r="CB3227">
        <v>103</v>
      </c>
      <c r="CC3227">
        <v>98</v>
      </c>
      <c r="CD3227">
        <v>106</v>
      </c>
      <c r="CE3227">
        <v>109</v>
      </c>
      <c r="CF3227">
        <v>108</v>
      </c>
      <c r="CG3227">
        <v>108</v>
      </c>
      <c r="CH3227">
        <v>107</v>
      </c>
      <c r="CI3227">
        <v>108</v>
      </c>
      <c r="CJ3227">
        <v>105</v>
      </c>
      <c r="CK3227">
        <v>105</v>
      </c>
      <c r="CL3227">
        <v>105</v>
      </c>
      <c r="CM3227">
        <v>108</v>
      </c>
      <c r="CN3227">
        <v>109</v>
      </c>
      <c r="CO3227">
        <v>108</v>
      </c>
      <c r="CP3227">
        <v>116</v>
      </c>
      <c r="CQ3227">
        <v>109</v>
      </c>
      <c r="CR3227">
        <v>106</v>
      </c>
      <c r="CS3227">
        <v>106</v>
      </c>
      <c r="CT3227">
        <v>113</v>
      </c>
      <c r="CU3227">
        <v>113</v>
      </c>
      <c r="CV3227">
        <v>113</v>
      </c>
      <c r="CW3227">
        <v>114</v>
      </c>
      <c r="CX3227" t="s">
        <v>122</v>
      </c>
      <c r="CY3227" t="s">
        <v>186</v>
      </c>
    </row>
    <row r="3228" spans="1:103" x14ac:dyDescent="0.25">
      <c r="A3228" t="s">
        <v>187</v>
      </c>
      <c r="B3228">
        <v>36.141399999999997</v>
      </c>
      <c r="C3228">
        <v>-114.72750000000001</v>
      </c>
      <c r="D3228">
        <v>1270</v>
      </c>
      <c r="E3228" t="s">
        <v>1</v>
      </c>
      <c r="F3228">
        <v>194.9</v>
      </c>
      <c r="G3228">
        <v>1998</v>
      </c>
      <c r="H3228">
        <v>8</v>
      </c>
      <c r="I3228" t="s">
        <v>260</v>
      </c>
      <c r="J3228">
        <v>101</v>
      </c>
      <c r="K3228">
        <v>97</v>
      </c>
      <c r="L3228">
        <v>87</v>
      </c>
      <c r="M3228">
        <v>87</v>
      </c>
      <c r="N3228">
        <v>95</v>
      </c>
      <c r="O3228">
        <v>96</v>
      </c>
      <c r="P3228">
        <v>86</v>
      </c>
      <c r="Q3228">
        <v>86</v>
      </c>
      <c r="R3228">
        <v>89</v>
      </c>
      <c r="S3228">
        <v>91</v>
      </c>
      <c r="T3228">
        <v>88</v>
      </c>
      <c r="U3228">
        <v>84</v>
      </c>
      <c r="V3228">
        <v>87</v>
      </c>
      <c r="W3228">
        <v>97</v>
      </c>
      <c r="X3228">
        <v>101</v>
      </c>
      <c r="Y3228">
        <v>101</v>
      </c>
      <c r="Z3228">
        <v>100</v>
      </c>
      <c r="AA3228">
        <v>104</v>
      </c>
      <c r="AB3228">
        <v>105</v>
      </c>
      <c r="AC3228">
        <v>103</v>
      </c>
      <c r="AD3228">
        <v>99</v>
      </c>
      <c r="AE3228">
        <v>98</v>
      </c>
      <c r="AF3228">
        <v>102</v>
      </c>
      <c r="AG3228">
        <v>100</v>
      </c>
      <c r="AH3228">
        <v>105</v>
      </c>
      <c r="AI3228">
        <v>110</v>
      </c>
      <c r="AJ3228">
        <v>111</v>
      </c>
      <c r="AK3228">
        <v>113</v>
      </c>
      <c r="AL3228">
        <v>114</v>
      </c>
      <c r="AM3228">
        <v>112</v>
      </c>
      <c r="AN3228" s="5">
        <v>110</v>
      </c>
      <c r="AO3228" s="5">
        <v>111</v>
      </c>
      <c r="AP3228" s="5">
        <v>107</v>
      </c>
      <c r="AQ3228" s="5">
        <v>105</v>
      </c>
      <c r="AR3228" s="5">
        <v>98</v>
      </c>
      <c r="AS3228" s="5">
        <v>108</v>
      </c>
      <c r="AT3228" s="5">
        <v>108</v>
      </c>
      <c r="AU3228" s="5">
        <v>92</v>
      </c>
      <c r="AV3228" s="5">
        <v>98</v>
      </c>
      <c r="AW3228" s="5">
        <v>112</v>
      </c>
      <c r="AX3228" s="5">
        <v>116</v>
      </c>
      <c r="AY3228" s="5">
        <v>120</v>
      </c>
      <c r="AZ3228" s="5">
        <v>110</v>
      </c>
      <c r="BA3228" s="5">
        <v>114</v>
      </c>
      <c r="BB3228" s="5">
        <v>117</v>
      </c>
      <c r="BC3228" s="5">
        <v>121</v>
      </c>
      <c r="BD3228" s="5">
        <v>119</v>
      </c>
      <c r="BE3228" s="5">
        <v>116</v>
      </c>
      <c r="BF3228" s="5">
        <v>109</v>
      </c>
      <c r="BG3228" s="5">
        <v>102</v>
      </c>
      <c r="BH3228" s="5">
        <v>105</v>
      </c>
      <c r="BI3228" s="5">
        <v>100</v>
      </c>
      <c r="BJ3228" s="5">
        <v>95</v>
      </c>
      <c r="BK3228" s="5">
        <v>97</v>
      </c>
      <c r="BL3228" s="5">
        <v>106</v>
      </c>
      <c r="BM3228" s="5">
        <v>110</v>
      </c>
      <c r="BN3228" s="5">
        <v>112</v>
      </c>
      <c r="BO3228" s="5">
        <v>114</v>
      </c>
      <c r="BP3228" s="5">
        <v>110</v>
      </c>
      <c r="BQ3228" s="5">
        <v>110</v>
      </c>
      <c r="BR3228" s="5">
        <v>107</v>
      </c>
      <c r="BS3228">
        <v>107</v>
      </c>
      <c r="BT3228">
        <v>108</v>
      </c>
      <c r="BU3228">
        <v>115</v>
      </c>
      <c r="BV3228">
        <v>117</v>
      </c>
      <c r="BW3228">
        <v>114</v>
      </c>
      <c r="BX3228">
        <v>110</v>
      </c>
      <c r="BY3228">
        <v>113</v>
      </c>
      <c r="BZ3228">
        <v>112</v>
      </c>
      <c r="CA3228">
        <v>105</v>
      </c>
      <c r="CB3228">
        <v>105</v>
      </c>
      <c r="CC3228">
        <v>104</v>
      </c>
      <c r="CD3228">
        <v>111</v>
      </c>
      <c r="CE3228">
        <v>110</v>
      </c>
      <c r="CF3228">
        <v>110</v>
      </c>
      <c r="CG3228">
        <v>105</v>
      </c>
      <c r="CH3228">
        <v>105</v>
      </c>
      <c r="CI3228">
        <v>103</v>
      </c>
      <c r="CJ3228">
        <v>101</v>
      </c>
      <c r="CK3228">
        <v>104</v>
      </c>
      <c r="CL3228">
        <v>108</v>
      </c>
      <c r="CM3228">
        <v>110</v>
      </c>
      <c r="CN3228">
        <v>112</v>
      </c>
      <c r="CO3228">
        <v>113</v>
      </c>
      <c r="CP3228">
        <v>106</v>
      </c>
      <c r="CQ3228">
        <v>104</v>
      </c>
      <c r="CR3228">
        <v>101</v>
      </c>
      <c r="CS3228">
        <v>109</v>
      </c>
      <c r="CT3228">
        <v>113</v>
      </c>
      <c r="CU3228">
        <v>112</v>
      </c>
      <c r="CW3228">
        <v>102</v>
      </c>
      <c r="CX3228" t="s">
        <v>2</v>
      </c>
      <c r="CY3228" t="s">
        <v>188</v>
      </c>
    </row>
    <row r="3229" spans="1:103" x14ac:dyDescent="0.25">
      <c r="A3229" t="s">
        <v>195</v>
      </c>
      <c r="B3229">
        <v>36.309199999999997</v>
      </c>
      <c r="C3229">
        <v>-114.4256</v>
      </c>
      <c r="D3229">
        <v>1250</v>
      </c>
      <c r="E3229" t="s">
        <v>1</v>
      </c>
      <c r="F3229">
        <v>219</v>
      </c>
      <c r="G3229">
        <v>1998</v>
      </c>
      <c r="H3229">
        <v>8</v>
      </c>
      <c r="I3229" t="s">
        <v>260</v>
      </c>
      <c r="J3229">
        <v>96</v>
      </c>
      <c r="K3229">
        <v>100</v>
      </c>
      <c r="L3229">
        <v>100</v>
      </c>
      <c r="M3229">
        <v>92</v>
      </c>
      <c r="N3229">
        <v>89</v>
      </c>
      <c r="O3229">
        <v>93</v>
      </c>
      <c r="P3229">
        <v>100</v>
      </c>
      <c r="Q3229">
        <v>97</v>
      </c>
      <c r="R3229">
        <v>90</v>
      </c>
      <c r="S3229">
        <v>94</v>
      </c>
      <c r="T3229">
        <v>91</v>
      </c>
      <c r="U3229">
        <v>94</v>
      </c>
      <c r="V3229">
        <v>91</v>
      </c>
      <c r="W3229">
        <v>89</v>
      </c>
      <c r="X3229">
        <v>95</v>
      </c>
      <c r="Y3229">
        <v>102</v>
      </c>
      <c r="Z3229">
        <v>103</v>
      </c>
      <c r="AA3229">
        <v>90</v>
      </c>
      <c r="AB3229">
        <v>100</v>
      </c>
      <c r="AC3229">
        <v>107</v>
      </c>
      <c r="AD3229">
        <v>105</v>
      </c>
      <c r="AE3229">
        <v>104</v>
      </c>
      <c r="AF3229">
        <v>102</v>
      </c>
      <c r="AG3229">
        <v>101</v>
      </c>
      <c r="AH3229">
        <v>100</v>
      </c>
      <c r="AI3229">
        <v>100</v>
      </c>
      <c r="AJ3229">
        <v>103</v>
      </c>
      <c r="AK3229">
        <v>107</v>
      </c>
      <c r="AL3229">
        <v>110</v>
      </c>
      <c r="AM3229">
        <v>115</v>
      </c>
      <c r="AN3229" s="5">
        <v>115</v>
      </c>
      <c r="AO3229" s="5">
        <v>110</v>
      </c>
      <c r="AP3229" s="5">
        <v>112</v>
      </c>
      <c r="AQ3229" s="5">
        <v>110</v>
      </c>
      <c r="AR3229" s="5">
        <v>108</v>
      </c>
      <c r="AS3229" s="5">
        <v>99</v>
      </c>
      <c r="AT3229" s="5">
        <v>101</v>
      </c>
      <c r="AU3229" s="5">
        <v>106</v>
      </c>
      <c r="AV3229" s="5">
        <v>107</v>
      </c>
      <c r="AW3229" s="5">
        <v>108</v>
      </c>
      <c r="AX3229" s="5">
        <v>110</v>
      </c>
      <c r="AY3229" s="5">
        <v>117</v>
      </c>
      <c r="AZ3229" s="5">
        <v>118</v>
      </c>
      <c r="BA3229" s="5">
        <v>109</v>
      </c>
      <c r="BB3229" s="5">
        <v>112</v>
      </c>
      <c r="BC3229" s="5">
        <v>114</v>
      </c>
      <c r="BD3229" s="5">
        <v>120</v>
      </c>
      <c r="BE3229" s="5">
        <v>115</v>
      </c>
      <c r="BF3229" s="5">
        <v>117</v>
      </c>
      <c r="BG3229" s="5">
        <v>113</v>
      </c>
      <c r="BH3229" s="5">
        <v>102</v>
      </c>
      <c r="BI3229" s="5">
        <v>105</v>
      </c>
      <c r="BJ3229" s="5">
        <v>104</v>
      </c>
      <c r="BK3229" s="5">
        <v>92</v>
      </c>
      <c r="BL3229" s="5">
        <v>93</v>
      </c>
      <c r="BM3229" s="5">
        <v>101</v>
      </c>
      <c r="BN3229" s="5">
        <v>107</v>
      </c>
      <c r="BO3229" s="5">
        <v>108</v>
      </c>
      <c r="BP3229" s="5">
        <v>108</v>
      </c>
      <c r="BQ3229" s="5">
        <v>110</v>
      </c>
      <c r="BR3229" s="5">
        <v>109</v>
      </c>
      <c r="BS3229">
        <v>107</v>
      </c>
      <c r="BT3229">
        <v>107</v>
      </c>
      <c r="BU3229">
        <v>117</v>
      </c>
      <c r="BV3229">
        <v>111</v>
      </c>
      <c r="BW3229">
        <v>114</v>
      </c>
      <c r="BX3229">
        <v>116</v>
      </c>
      <c r="BY3229">
        <v>113</v>
      </c>
      <c r="BZ3229">
        <v>113</v>
      </c>
      <c r="CA3229">
        <v>107</v>
      </c>
      <c r="CB3229">
        <v>104</v>
      </c>
      <c r="CC3229">
        <v>105</v>
      </c>
      <c r="CD3229">
        <v>107</v>
      </c>
      <c r="CE3229">
        <v>109</v>
      </c>
      <c r="CF3229">
        <v>117</v>
      </c>
      <c r="CG3229">
        <v>116</v>
      </c>
      <c r="CH3229">
        <v>110</v>
      </c>
      <c r="CI3229">
        <v>113</v>
      </c>
      <c r="CJ3229">
        <v>106</v>
      </c>
      <c r="CK3229">
        <v>102</v>
      </c>
      <c r="CL3229">
        <v>117</v>
      </c>
      <c r="CM3229">
        <v>109</v>
      </c>
      <c r="CN3229">
        <v>110</v>
      </c>
      <c r="CO3229">
        <v>112</v>
      </c>
      <c r="CP3229">
        <v>115</v>
      </c>
      <c r="CQ3229">
        <v>118</v>
      </c>
      <c r="CR3229">
        <v>102</v>
      </c>
      <c r="CS3229">
        <v>106</v>
      </c>
      <c r="CT3229">
        <v>111</v>
      </c>
      <c r="CU3229">
        <v>115</v>
      </c>
      <c r="CV3229">
        <v>112</v>
      </c>
      <c r="CW3229">
        <v>112</v>
      </c>
      <c r="CX3229" t="s">
        <v>2</v>
      </c>
      <c r="CY3229" t="s">
        <v>196</v>
      </c>
    </row>
    <row r="3230" spans="1:103" x14ac:dyDescent="0.25">
      <c r="A3230" t="s">
        <v>151</v>
      </c>
      <c r="B3230">
        <v>35.2761</v>
      </c>
      <c r="C3230">
        <v>-116.0628</v>
      </c>
      <c r="D3230">
        <v>962</v>
      </c>
      <c r="E3230" t="s">
        <v>1</v>
      </c>
      <c r="F3230">
        <v>150.4</v>
      </c>
      <c r="G3230">
        <v>1998</v>
      </c>
      <c r="H3230">
        <v>8</v>
      </c>
      <c r="I3230" t="s">
        <v>260</v>
      </c>
      <c r="J3230">
        <v>98</v>
      </c>
      <c r="K3230">
        <v>94</v>
      </c>
      <c r="L3230">
        <v>83</v>
      </c>
      <c r="M3230">
        <v>87</v>
      </c>
      <c r="N3230">
        <v>96</v>
      </c>
      <c r="O3230">
        <v>98</v>
      </c>
      <c r="P3230">
        <v>87</v>
      </c>
      <c r="Q3230">
        <v>90</v>
      </c>
      <c r="R3230">
        <v>92</v>
      </c>
      <c r="S3230">
        <v>92</v>
      </c>
      <c r="T3230">
        <v>88</v>
      </c>
      <c r="U3230">
        <v>83</v>
      </c>
      <c r="V3230">
        <v>88</v>
      </c>
      <c r="W3230">
        <v>98</v>
      </c>
      <c r="X3230">
        <v>103</v>
      </c>
      <c r="Y3230">
        <v>101</v>
      </c>
      <c r="Z3230">
        <v>92</v>
      </c>
      <c r="AA3230">
        <v>101</v>
      </c>
      <c r="AB3230">
        <v>103</v>
      </c>
      <c r="AC3230">
        <v>102</v>
      </c>
      <c r="AD3230">
        <v>101</v>
      </c>
      <c r="AE3230">
        <v>100</v>
      </c>
      <c r="AF3230">
        <v>98</v>
      </c>
      <c r="AG3230">
        <v>99</v>
      </c>
      <c r="AH3230">
        <v>101</v>
      </c>
      <c r="AI3230">
        <v>104</v>
      </c>
      <c r="AJ3230">
        <v>106</v>
      </c>
      <c r="AK3230">
        <v>111</v>
      </c>
      <c r="AL3230">
        <v>111</v>
      </c>
      <c r="AM3230">
        <v>107</v>
      </c>
      <c r="AN3230" s="5">
        <v>109</v>
      </c>
      <c r="AO3230" s="5">
        <v>107</v>
      </c>
      <c r="AP3230" s="5">
        <v>107</v>
      </c>
      <c r="AQ3230" s="5">
        <v>106</v>
      </c>
      <c r="AR3230" s="5">
        <v>106</v>
      </c>
      <c r="AS3230" s="5">
        <v>106</v>
      </c>
      <c r="AT3230" s="5">
        <v>108</v>
      </c>
      <c r="AU3230" s="5">
        <v>109</v>
      </c>
      <c r="AV3230" s="5">
        <v>110</v>
      </c>
      <c r="AW3230" s="5">
        <v>107</v>
      </c>
      <c r="AX3230" s="5">
        <v>112</v>
      </c>
      <c r="AY3230" s="5">
        <v>113</v>
      </c>
      <c r="AZ3230" s="5">
        <v>113</v>
      </c>
      <c r="BA3230" s="5">
        <v>113</v>
      </c>
      <c r="BB3230" s="5">
        <v>116</v>
      </c>
      <c r="BC3230" s="5">
        <v>119</v>
      </c>
      <c r="BD3230" s="5">
        <v>118</v>
      </c>
      <c r="BE3230" s="5">
        <v>118</v>
      </c>
      <c r="BF3230" s="5">
        <v>118</v>
      </c>
      <c r="BG3230" s="5">
        <v>107</v>
      </c>
      <c r="BH3230" s="5">
        <v>106</v>
      </c>
      <c r="BI3230" s="5">
        <v>103</v>
      </c>
      <c r="BJ3230" s="5">
        <v>100</v>
      </c>
      <c r="BK3230" s="5">
        <v>105</v>
      </c>
      <c r="BL3230" s="5">
        <v>110</v>
      </c>
      <c r="BM3230" s="5">
        <v>113</v>
      </c>
      <c r="BN3230" s="5">
        <v>115</v>
      </c>
      <c r="BO3230" s="5">
        <v>116</v>
      </c>
      <c r="BP3230" s="5">
        <v>112</v>
      </c>
      <c r="BQ3230" s="5">
        <v>108</v>
      </c>
      <c r="BR3230" s="5">
        <v>104</v>
      </c>
      <c r="BS3230">
        <v>106</v>
      </c>
      <c r="BT3230">
        <v>112</v>
      </c>
      <c r="BU3230">
        <v>115</v>
      </c>
      <c r="BV3230">
        <v>116</v>
      </c>
      <c r="BW3230">
        <v>117</v>
      </c>
      <c r="BX3230">
        <v>114</v>
      </c>
      <c r="BY3230">
        <v>114</v>
      </c>
      <c r="BZ3230">
        <v>111</v>
      </c>
      <c r="CA3230">
        <v>111</v>
      </c>
      <c r="CB3230">
        <v>102</v>
      </c>
      <c r="CC3230">
        <v>112</v>
      </c>
      <c r="CD3230">
        <v>112</v>
      </c>
      <c r="CE3230">
        <v>115</v>
      </c>
      <c r="CF3230">
        <v>110</v>
      </c>
      <c r="CG3230">
        <v>104</v>
      </c>
      <c r="CH3230">
        <v>110</v>
      </c>
      <c r="CI3230">
        <v>105</v>
      </c>
      <c r="CJ3230">
        <v>105</v>
      </c>
      <c r="CK3230">
        <v>102</v>
      </c>
      <c r="CL3230">
        <v>103</v>
      </c>
      <c r="CM3230">
        <v>109</v>
      </c>
      <c r="CN3230">
        <v>111</v>
      </c>
      <c r="CO3230">
        <v>113</v>
      </c>
      <c r="CP3230">
        <v>109</v>
      </c>
      <c r="CQ3230">
        <v>109</v>
      </c>
      <c r="CR3230">
        <v>106</v>
      </c>
      <c r="CS3230">
        <v>109</v>
      </c>
      <c r="CT3230">
        <v>114</v>
      </c>
      <c r="CU3230">
        <v>113</v>
      </c>
      <c r="CV3230">
        <v>116</v>
      </c>
      <c r="CW3230">
        <v>101</v>
      </c>
      <c r="CX3230" t="s">
        <v>5</v>
      </c>
      <c r="CY3230" t="s">
        <v>152</v>
      </c>
    </row>
    <row r="3231" spans="1:103" x14ac:dyDescent="0.25">
      <c r="A3231" t="s">
        <v>183</v>
      </c>
      <c r="B3231">
        <v>35.053100000000001</v>
      </c>
      <c r="C3231">
        <v>-116.07940000000001</v>
      </c>
      <c r="D3231">
        <v>950</v>
      </c>
      <c r="E3231" t="s">
        <v>1</v>
      </c>
      <c r="F3231">
        <v>171.9</v>
      </c>
      <c r="G3231">
        <v>1998</v>
      </c>
      <c r="H3231">
        <v>8</v>
      </c>
      <c r="I3231" t="s">
        <v>260</v>
      </c>
      <c r="J3231">
        <v>101</v>
      </c>
      <c r="K3231">
        <v>94</v>
      </c>
      <c r="L3231">
        <v>82</v>
      </c>
      <c r="M3231">
        <v>92</v>
      </c>
      <c r="N3231">
        <v>98</v>
      </c>
      <c r="O3231">
        <v>97</v>
      </c>
      <c r="P3231">
        <v>88</v>
      </c>
      <c r="Q3231">
        <v>94</v>
      </c>
      <c r="R3231">
        <v>94</v>
      </c>
      <c r="S3231">
        <v>93</v>
      </c>
      <c r="T3231">
        <v>90</v>
      </c>
      <c r="U3231">
        <v>81</v>
      </c>
      <c r="V3231">
        <v>92</v>
      </c>
      <c r="W3231">
        <v>101</v>
      </c>
      <c r="X3231">
        <v>106</v>
      </c>
      <c r="Y3231">
        <v>99</v>
      </c>
      <c r="Z3231">
        <v>95</v>
      </c>
      <c r="AA3231">
        <v>105</v>
      </c>
      <c r="AB3231">
        <v>106</v>
      </c>
      <c r="AC3231">
        <v>103</v>
      </c>
      <c r="AD3231">
        <v>103</v>
      </c>
      <c r="AE3231">
        <v>102</v>
      </c>
      <c r="AF3231">
        <v>101</v>
      </c>
      <c r="AG3231">
        <v>103</v>
      </c>
      <c r="AH3231">
        <v>101</v>
      </c>
      <c r="AI3231">
        <v>107</v>
      </c>
      <c r="AJ3231">
        <v>110</v>
      </c>
      <c r="AK3231">
        <v>112</v>
      </c>
      <c r="AL3231">
        <v>112</v>
      </c>
      <c r="AM3231">
        <v>109</v>
      </c>
      <c r="AN3231" s="5">
        <v>114</v>
      </c>
      <c r="AO3231" s="5">
        <v>110</v>
      </c>
      <c r="AP3231" s="5">
        <v>108</v>
      </c>
      <c r="AQ3231" s="5">
        <v>106</v>
      </c>
      <c r="AR3231" s="5">
        <v>106</v>
      </c>
      <c r="AS3231" s="5">
        <v>109</v>
      </c>
      <c r="AT3231" s="5">
        <v>110</v>
      </c>
      <c r="AU3231" s="5">
        <v>111</v>
      </c>
      <c r="AV3231" s="5">
        <v>112</v>
      </c>
      <c r="AW3231" s="5">
        <v>111</v>
      </c>
      <c r="AX3231" s="5">
        <v>115</v>
      </c>
      <c r="AY3231" s="5">
        <v>118</v>
      </c>
      <c r="AZ3231" s="5">
        <v>113</v>
      </c>
      <c r="BA3231" s="5">
        <v>115</v>
      </c>
      <c r="BB3231" s="5">
        <v>119</v>
      </c>
      <c r="BC3231" s="5">
        <v>123</v>
      </c>
      <c r="BD3231" s="5">
        <v>124</v>
      </c>
      <c r="BE3231" s="5">
        <v>123</v>
      </c>
      <c r="BF3231" s="5">
        <v>110</v>
      </c>
      <c r="BG3231" s="5">
        <v>109</v>
      </c>
      <c r="BH3231" s="5">
        <v>108</v>
      </c>
      <c r="BI3231" s="5">
        <v>104</v>
      </c>
      <c r="BJ3231" s="5">
        <v>103</v>
      </c>
      <c r="BK3231" s="5">
        <v>108</v>
      </c>
      <c r="BL3231" s="5">
        <v>115</v>
      </c>
      <c r="BM3231" s="5">
        <v>116</v>
      </c>
      <c r="BN3231" s="5">
        <v>119</v>
      </c>
      <c r="BO3231" s="5">
        <v>118</v>
      </c>
      <c r="BP3231" s="5">
        <v>113</v>
      </c>
      <c r="BQ3231" s="5">
        <v>110</v>
      </c>
      <c r="BR3231" s="5">
        <v>107</v>
      </c>
      <c r="BS3231">
        <v>109</v>
      </c>
      <c r="BT3231">
        <v>114</v>
      </c>
      <c r="BU3231">
        <v>117</v>
      </c>
      <c r="BV3231">
        <v>118</v>
      </c>
      <c r="BW3231">
        <v>121</v>
      </c>
      <c r="BX3231">
        <v>117</v>
      </c>
      <c r="BY3231">
        <v>118</v>
      </c>
      <c r="BZ3231">
        <v>112</v>
      </c>
      <c r="CA3231">
        <v>103</v>
      </c>
      <c r="CB3231">
        <v>103</v>
      </c>
      <c r="CC3231">
        <v>112</v>
      </c>
      <c r="CD3231">
        <v>116</v>
      </c>
      <c r="CE3231">
        <v>117</v>
      </c>
      <c r="CF3231">
        <v>113</v>
      </c>
      <c r="CG3231">
        <v>110</v>
      </c>
      <c r="CH3231">
        <v>110</v>
      </c>
      <c r="CI3231">
        <v>108</v>
      </c>
      <c r="CJ3231">
        <v>105</v>
      </c>
      <c r="CK3231">
        <v>106</v>
      </c>
      <c r="CL3231">
        <v>106</v>
      </c>
      <c r="CM3231">
        <v>111</v>
      </c>
      <c r="CN3231">
        <v>114</v>
      </c>
      <c r="CO3231">
        <v>115</v>
      </c>
      <c r="CP3231">
        <v>109</v>
      </c>
      <c r="CQ3231">
        <v>108</v>
      </c>
      <c r="CR3231">
        <v>109</v>
      </c>
      <c r="CS3231">
        <v>111</v>
      </c>
      <c r="CT3231">
        <v>118</v>
      </c>
      <c r="CU3231">
        <v>115</v>
      </c>
      <c r="CV3231">
        <v>118</v>
      </c>
      <c r="CW3231">
        <v>105</v>
      </c>
      <c r="CX3231" t="s">
        <v>5</v>
      </c>
      <c r="CY3231" t="s">
        <v>184</v>
      </c>
    </row>
    <row r="3232" spans="1:103" x14ac:dyDescent="0.25">
      <c r="A3232" t="s">
        <v>140</v>
      </c>
      <c r="B3232">
        <v>35.868600000000001</v>
      </c>
      <c r="C3232">
        <v>-114.6611</v>
      </c>
      <c r="D3232">
        <v>740</v>
      </c>
      <c r="E3232" t="s">
        <v>1</v>
      </c>
      <c r="F3232">
        <v>208.6</v>
      </c>
      <c r="G3232">
        <v>1998</v>
      </c>
      <c r="H3232">
        <v>8</v>
      </c>
      <c r="I3232" t="s">
        <v>260</v>
      </c>
      <c r="J3232">
        <v>99</v>
      </c>
      <c r="K3232">
        <v>104</v>
      </c>
      <c r="L3232">
        <v>101</v>
      </c>
      <c r="M3232">
        <v>91</v>
      </c>
      <c r="N3232">
        <v>91</v>
      </c>
      <c r="O3232">
        <v>98</v>
      </c>
      <c r="P3232">
        <v>101</v>
      </c>
      <c r="Q3232">
        <v>93</v>
      </c>
      <c r="R3232">
        <v>90</v>
      </c>
      <c r="S3232">
        <v>94</v>
      </c>
      <c r="T3232">
        <v>95</v>
      </c>
      <c r="U3232">
        <v>94</v>
      </c>
      <c r="V3232">
        <v>88</v>
      </c>
      <c r="W3232">
        <v>92</v>
      </c>
      <c r="X3232">
        <v>101</v>
      </c>
      <c r="Y3232">
        <v>106</v>
      </c>
      <c r="Z3232">
        <v>105</v>
      </c>
      <c r="AA3232">
        <v>93</v>
      </c>
      <c r="AB3232">
        <v>103</v>
      </c>
      <c r="AC3232">
        <v>109</v>
      </c>
      <c r="AD3232">
        <v>108</v>
      </c>
      <c r="AE3232">
        <v>107</v>
      </c>
      <c r="AF3232">
        <v>104</v>
      </c>
      <c r="AG3232">
        <v>103</v>
      </c>
      <c r="AH3232">
        <v>104</v>
      </c>
      <c r="AI3232">
        <v>106</v>
      </c>
      <c r="AJ3232">
        <v>108</v>
      </c>
      <c r="AK3232">
        <v>112</v>
      </c>
      <c r="AL3232">
        <v>117</v>
      </c>
      <c r="AM3232">
        <v>118</v>
      </c>
      <c r="AN3232" s="5">
        <v>116</v>
      </c>
      <c r="AO3232" s="5">
        <v>114</v>
      </c>
      <c r="AP3232" s="5">
        <v>113</v>
      </c>
      <c r="AQ3232" s="5">
        <v>111</v>
      </c>
      <c r="AR3232" s="5">
        <v>111</v>
      </c>
      <c r="AS3232" s="5">
        <v>105</v>
      </c>
      <c r="AT3232" s="5">
        <v>109</v>
      </c>
      <c r="AU3232" s="5">
        <v>111</v>
      </c>
      <c r="AV3232" s="5">
        <v>113</v>
      </c>
      <c r="AW3232" s="5">
        <v>114</v>
      </c>
      <c r="AX3232" s="5">
        <v>116</v>
      </c>
      <c r="AY3232" s="5">
        <v>120</v>
      </c>
      <c r="AZ3232" s="5">
        <v>119</v>
      </c>
      <c r="BA3232" s="5">
        <v>115</v>
      </c>
      <c r="BB3232" s="5">
        <v>117</v>
      </c>
      <c r="BC3232" s="5">
        <v>120</v>
      </c>
      <c r="BD3232" s="5">
        <v>123</v>
      </c>
      <c r="BE3232" s="5">
        <v>117</v>
      </c>
      <c r="BF3232" s="5">
        <v>119</v>
      </c>
      <c r="BG3232" s="5">
        <v>116</v>
      </c>
      <c r="BH3232" s="5">
        <v>110</v>
      </c>
      <c r="BI3232" s="5">
        <v>105</v>
      </c>
      <c r="BJ3232" s="5">
        <v>99</v>
      </c>
      <c r="BK3232" s="5">
        <v>98</v>
      </c>
      <c r="BL3232" s="5">
        <v>99</v>
      </c>
      <c r="BM3232" s="5">
        <v>110</v>
      </c>
      <c r="BN3232" s="5">
        <v>114</v>
      </c>
      <c r="BO3232" s="5">
        <v>114</v>
      </c>
      <c r="BP3232" s="5">
        <v>115</v>
      </c>
      <c r="BQ3232" s="5">
        <v>106</v>
      </c>
      <c r="BR3232" s="5">
        <v>114</v>
      </c>
      <c r="BS3232">
        <v>110</v>
      </c>
      <c r="BT3232">
        <v>110</v>
      </c>
      <c r="BU3232">
        <v>112</v>
      </c>
      <c r="BV3232">
        <v>114</v>
      </c>
      <c r="BW3232">
        <v>115</v>
      </c>
      <c r="BX3232">
        <v>117</v>
      </c>
      <c r="BY3232">
        <v>113</v>
      </c>
      <c r="BZ3232">
        <v>113</v>
      </c>
      <c r="CA3232">
        <v>112</v>
      </c>
      <c r="CB3232">
        <v>107</v>
      </c>
      <c r="CC3232">
        <v>99</v>
      </c>
      <c r="CD3232">
        <v>110</v>
      </c>
      <c r="CE3232">
        <v>114</v>
      </c>
      <c r="CF3232">
        <v>112</v>
      </c>
      <c r="CG3232">
        <v>111</v>
      </c>
      <c r="CH3232">
        <v>109</v>
      </c>
      <c r="CI3232">
        <v>110</v>
      </c>
      <c r="CJ3232">
        <v>108</v>
      </c>
      <c r="CK3232">
        <v>106</v>
      </c>
      <c r="CL3232">
        <v>108</v>
      </c>
      <c r="CM3232">
        <v>111</v>
      </c>
      <c r="CN3232">
        <v>113</v>
      </c>
      <c r="CO3232">
        <v>115</v>
      </c>
      <c r="CP3232">
        <v>118</v>
      </c>
      <c r="CQ3232">
        <v>111</v>
      </c>
      <c r="CR3232">
        <v>104</v>
      </c>
      <c r="CS3232">
        <v>111</v>
      </c>
      <c r="CT3232">
        <v>111</v>
      </c>
      <c r="CU3232">
        <v>116</v>
      </c>
      <c r="CV3232">
        <v>113</v>
      </c>
      <c r="CW3232">
        <v>113</v>
      </c>
      <c r="CX3232" t="s">
        <v>122</v>
      </c>
      <c r="CY3232" t="s">
        <v>141</v>
      </c>
    </row>
    <row r="3233" spans="1:103" x14ac:dyDescent="0.25">
      <c r="A3233" t="s">
        <v>117</v>
      </c>
      <c r="B3233">
        <v>36.462499999999999</v>
      </c>
      <c r="C3233">
        <v>-116.8672</v>
      </c>
      <c r="D3233">
        <v>-194</v>
      </c>
      <c r="E3233" t="s">
        <v>1</v>
      </c>
      <c r="F3233">
        <v>0</v>
      </c>
      <c r="G3233">
        <v>1998</v>
      </c>
      <c r="H3233">
        <v>8</v>
      </c>
      <c r="I3233" t="s">
        <v>260</v>
      </c>
      <c r="J3233">
        <v>106</v>
      </c>
      <c r="K3233">
        <v>106</v>
      </c>
      <c r="L3233">
        <v>85</v>
      </c>
      <c r="M3233">
        <v>95</v>
      </c>
      <c r="N3233">
        <v>102</v>
      </c>
      <c r="O3233">
        <v>104</v>
      </c>
      <c r="P3233">
        <v>96</v>
      </c>
      <c r="Q3233">
        <v>93</v>
      </c>
      <c r="R3233">
        <v>97</v>
      </c>
      <c r="S3233">
        <v>94</v>
      </c>
      <c r="T3233">
        <v>95</v>
      </c>
      <c r="U3233">
        <v>93</v>
      </c>
      <c r="V3233">
        <v>95</v>
      </c>
      <c r="W3233">
        <v>108</v>
      </c>
      <c r="X3233">
        <v>110</v>
      </c>
      <c r="Y3233">
        <v>110</v>
      </c>
      <c r="Z3233">
        <v>99</v>
      </c>
      <c r="AA3233">
        <v>108</v>
      </c>
      <c r="AB3233">
        <v>112</v>
      </c>
      <c r="AC3233">
        <v>108</v>
      </c>
      <c r="AD3233">
        <v>108</v>
      </c>
      <c r="AE3233">
        <v>107</v>
      </c>
      <c r="AF3233">
        <v>103</v>
      </c>
      <c r="AG3233">
        <v>105</v>
      </c>
      <c r="AH3233">
        <v>107</v>
      </c>
      <c r="AI3233">
        <v>108</v>
      </c>
      <c r="AJ3233">
        <v>114</v>
      </c>
      <c r="AK3233">
        <v>118</v>
      </c>
      <c r="AL3233">
        <v>116</v>
      </c>
      <c r="AM3233">
        <v>115</v>
      </c>
      <c r="AN3233" s="5">
        <v>115</v>
      </c>
      <c r="AO3233" s="5">
        <v>113</v>
      </c>
      <c r="AP3233" s="5">
        <v>112</v>
      </c>
      <c r="AQ3233" s="5">
        <v>111</v>
      </c>
      <c r="AR3233" s="5">
        <v>114</v>
      </c>
      <c r="AS3233" s="5">
        <v>116</v>
      </c>
      <c r="AT3233" s="5">
        <v>118</v>
      </c>
      <c r="AU3233" s="5">
        <v>118</v>
      </c>
      <c r="AV3233" s="5">
        <v>117</v>
      </c>
      <c r="AW3233" s="5">
        <v>118</v>
      </c>
      <c r="AX3233" s="5">
        <v>118</v>
      </c>
      <c r="AY3233" s="5">
        <v>119</v>
      </c>
      <c r="AZ3233" s="5">
        <v>121</v>
      </c>
      <c r="BA3233" s="5">
        <v>118</v>
      </c>
      <c r="BB3233" s="5">
        <v>124</v>
      </c>
      <c r="BC3233" s="5">
        <v>127</v>
      </c>
      <c r="BD3233" s="5">
        <v>129</v>
      </c>
      <c r="BE3233" s="5">
        <v>128</v>
      </c>
      <c r="BF3233" s="5">
        <v>125</v>
      </c>
      <c r="BG3233" s="5">
        <v>115</v>
      </c>
      <c r="BH3233" s="5">
        <v>120</v>
      </c>
      <c r="BI3233" s="5">
        <v>107</v>
      </c>
      <c r="BJ3233" s="5">
        <v>110</v>
      </c>
      <c r="BK3233" s="5">
        <v>113</v>
      </c>
      <c r="BL3233" s="5">
        <v>117</v>
      </c>
      <c r="BM3233" s="5">
        <v>122</v>
      </c>
      <c r="BN3233" s="5">
        <v>124</v>
      </c>
      <c r="BO3233" s="5">
        <v>125</v>
      </c>
      <c r="BP3233" s="5">
        <v>122</v>
      </c>
      <c r="BQ3233" s="5">
        <v>114</v>
      </c>
      <c r="BR3233" s="5">
        <v>109</v>
      </c>
      <c r="BS3233">
        <v>115</v>
      </c>
      <c r="BT3233">
        <v>120</v>
      </c>
      <c r="BU3233">
        <v>122</v>
      </c>
      <c r="BV3233">
        <v>124</v>
      </c>
      <c r="BW3233">
        <v>125</v>
      </c>
      <c r="BX3233">
        <v>126</v>
      </c>
      <c r="BY3233">
        <v>125</v>
      </c>
      <c r="BZ3233">
        <v>120</v>
      </c>
      <c r="CA3233">
        <v>119</v>
      </c>
      <c r="CB3233">
        <v>115</v>
      </c>
      <c r="CC3233">
        <v>119</v>
      </c>
      <c r="CD3233">
        <v>121</v>
      </c>
      <c r="CE3233">
        <v>123</v>
      </c>
      <c r="CF3233">
        <v>120</v>
      </c>
      <c r="CG3233">
        <v>113</v>
      </c>
      <c r="CH3233">
        <v>119</v>
      </c>
      <c r="CI3233">
        <v>111</v>
      </c>
      <c r="CJ3233">
        <v>106</v>
      </c>
      <c r="CK3233">
        <v>108</v>
      </c>
      <c r="CL3233">
        <v>112</v>
      </c>
      <c r="CM3233">
        <v>117</v>
      </c>
      <c r="CN3233">
        <v>119</v>
      </c>
      <c r="CO3233">
        <v>122</v>
      </c>
      <c r="CP3233">
        <v>119</v>
      </c>
      <c r="CQ3233">
        <v>116</v>
      </c>
      <c r="CR3233">
        <v>116</v>
      </c>
      <c r="CS3233">
        <v>117</v>
      </c>
      <c r="CT3233">
        <v>123</v>
      </c>
      <c r="CU3233">
        <v>124</v>
      </c>
      <c r="CV3233">
        <v>124</v>
      </c>
      <c r="CW3233">
        <v>112</v>
      </c>
      <c r="CX3233" t="s">
        <v>5</v>
      </c>
      <c r="CY3233" t="s">
        <v>118</v>
      </c>
    </row>
    <row r="3234" spans="1:103" x14ac:dyDescent="0.25">
      <c r="BS3234" cm="1">
        <f t="array" ref="BS3234">SUMPRODUCT(--(MOD(AN3233:BR3233,5)=0))</f>
        <v>6</v>
      </c>
      <c r="BT3234">
        <f>AVERAGE(AN3233:BR3233)</f>
        <v>118.03225806451613</v>
      </c>
    </row>
    <row r="3235" spans="1:103" x14ac:dyDescent="0.25">
      <c r="D3235" s="5">
        <f>AVERAGE(D3174:D3232)</f>
        <v>3382.898305084746</v>
      </c>
      <c r="AN3235" s="5">
        <f>AVERAGE(AN3174:AN3232)</f>
        <v>99.923728813559322</v>
      </c>
      <c r="AO3235" s="5">
        <f t="shared" ref="AO3235:BR3235" si="3945">AVERAGE(AO3174:AO3232)</f>
        <v>97.711864406779668</v>
      </c>
      <c r="AP3235" s="5">
        <f t="shared" si="3945"/>
        <v>96</v>
      </c>
      <c r="AQ3235" s="5">
        <f t="shared" si="3945"/>
        <v>94.898305084745758</v>
      </c>
      <c r="AR3235" s="5">
        <f t="shared" si="3945"/>
        <v>93.949152542372886</v>
      </c>
      <c r="AS3235" s="5">
        <f t="shared" si="3945"/>
        <v>94.79661016949153</v>
      </c>
      <c r="AT3235" s="5">
        <f t="shared" si="3945"/>
        <v>97.423728813559322</v>
      </c>
      <c r="AU3235" s="5">
        <f t="shared" si="3945"/>
        <v>98.20338983050847</v>
      </c>
      <c r="AV3235" s="5">
        <f t="shared" si="3945"/>
        <v>98.067796610169495</v>
      </c>
      <c r="AW3235" s="5">
        <f t="shared" si="3945"/>
        <v>99.271186440677965</v>
      </c>
      <c r="AX3235" s="5">
        <f t="shared" si="3945"/>
        <v>101.77118644067797</v>
      </c>
      <c r="AY3235" s="5">
        <f t="shared" si="3945"/>
        <v>103.05084745762711</v>
      </c>
      <c r="AZ3235" s="5">
        <f t="shared" si="3945"/>
        <v>102.1864406779661</v>
      </c>
      <c r="BA3235" s="5">
        <f t="shared" si="3945"/>
        <v>102.67796610169492</v>
      </c>
      <c r="BB3235" s="5">
        <f t="shared" si="3945"/>
        <v>105.84745762711864</v>
      </c>
      <c r="BC3235" s="5">
        <f t="shared" si="3945"/>
        <v>109.27118644067797</v>
      </c>
      <c r="BD3235" s="5">
        <f t="shared" si="3945"/>
        <v>109.89830508474576</v>
      </c>
      <c r="BE3235" s="5">
        <f t="shared" si="3945"/>
        <v>109.54802259887006</v>
      </c>
      <c r="BF3235" s="5">
        <f t="shared" si="3945"/>
        <v>104.49340866290019</v>
      </c>
      <c r="BG3235" s="5">
        <f t="shared" si="3945"/>
        <v>99.1713747645951</v>
      </c>
      <c r="BH3235" s="5">
        <f t="shared" si="3945"/>
        <v>97.745762711864401</v>
      </c>
      <c r="BI3235" s="5">
        <f t="shared" si="3945"/>
        <v>93.355932203389827</v>
      </c>
      <c r="BJ3235" s="5">
        <f t="shared" si="3945"/>
        <v>90.177966101694921</v>
      </c>
      <c r="BK3235" s="5">
        <f t="shared" si="3945"/>
        <v>91.423728813559322</v>
      </c>
      <c r="BL3235" s="5">
        <f t="shared" si="3945"/>
        <v>96.954802259887003</v>
      </c>
      <c r="BM3235" s="5">
        <f t="shared" si="3945"/>
        <v>101.44538606403013</v>
      </c>
      <c r="BN3235" s="5">
        <f t="shared" si="3945"/>
        <v>102.89830508474576</v>
      </c>
      <c r="BO3235" s="5">
        <f t="shared" si="3945"/>
        <v>103.05084745762711</v>
      </c>
      <c r="BP3235" s="5">
        <f t="shared" si="3945"/>
        <v>101.2542372881356</v>
      </c>
      <c r="BQ3235" s="5">
        <f t="shared" si="3945"/>
        <v>97.20338983050847</v>
      </c>
      <c r="BR3235" s="5">
        <f t="shared" si="3945"/>
        <v>95.016949152542367</v>
      </c>
    </row>
    <row r="3236" spans="1:103" x14ac:dyDescent="0.25">
      <c r="AI3236" s="13">
        <f>-AM3236/(AVERAGE(D3174:D3232)-D3233)</f>
        <v>-5.1433166104847983E-3</v>
      </c>
      <c r="AJ3236" t="s">
        <v>263</v>
      </c>
      <c r="AK3236">
        <f>AVERAGE(AN3233:BR3233)</f>
        <v>118.03225806451613</v>
      </c>
      <c r="AL3236">
        <f>AVERAGE(AN3235:BR3235)</f>
        <v>99.635137597958831</v>
      </c>
      <c r="AM3236">
        <f>AK3236-AL3236</f>
        <v>18.397120466557297</v>
      </c>
      <c r="AN3236" s="5">
        <f>AN3235+$AM3236</f>
        <v>118.32084928011662</v>
      </c>
      <c r="AO3236" s="5">
        <f t="shared" ref="AO3236:BR3236" si="3946">AO3235+$AM3236</f>
        <v>116.10898487333696</v>
      </c>
      <c r="AP3236" s="5">
        <f t="shared" si="3946"/>
        <v>114.3971204665573</v>
      </c>
      <c r="AQ3236" s="5">
        <f t="shared" si="3946"/>
        <v>113.29542555130305</v>
      </c>
      <c r="AR3236" s="5">
        <f t="shared" si="3946"/>
        <v>112.34627300893018</v>
      </c>
      <c r="AS3236" s="5">
        <f t="shared" si="3946"/>
        <v>113.19373063604883</v>
      </c>
      <c r="AT3236" s="5">
        <f t="shared" si="3946"/>
        <v>115.82084928011662</v>
      </c>
      <c r="AU3236" s="5">
        <f t="shared" si="3946"/>
        <v>116.60051029706577</v>
      </c>
      <c r="AV3236" s="5">
        <f t="shared" si="3946"/>
        <v>116.46491707672679</v>
      </c>
      <c r="AW3236" s="5">
        <f t="shared" si="3946"/>
        <v>117.66830690723526</v>
      </c>
      <c r="AX3236" s="5">
        <f t="shared" si="3946"/>
        <v>120.16830690723526</v>
      </c>
      <c r="AY3236" s="5">
        <f t="shared" si="3946"/>
        <v>121.44796792418441</v>
      </c>
      <c r="AZ3236" s="5">
        <f t="shared" si="3946"/>
        <v>120.5835611445234</v>
      </c>
      <c r="BA3236" s="5">
        <f t="shared" si="3946"/>
        <v>121.07508656825222</v>
      </c>
      <c r="BB3236" s="5">
        <f t="shared" si="3946"/>
        <v>124.24457809367594</v>
      </c>
      <c r="BC3236" s="5">
        <f t="shared" si="3946"/>
        <v>127.66830690723526</v>
      </c>
      <c r="BD3236" s="5">
        <f t="shared" si="3946"/>
        <v>128.29542555130305</v>
      </c>
      <c r="BE3236" s="5">
        <f t="shared" si="3946"/>
        <v>127.94514306542736</v>
      </c>
      <c r="BF3236" s="5">
        <f t="shared" si="3946"/>
        <v>122.89052912945749</v>
      </c>
      <c r="BG3236" s="5">
        <f t="shared" si="3946"/>
        <v>117.5684952311524</v>
      </c>
      <c r="BH3236" s="5">
        <f t="shared" si="3946"/>
        <v>116.1428831784217</v>
      </c>
      <c r="BI3236" s="5">
        <f t="shared" si="3946"/>
        <v>111.75305266994712</v>
      </c>
      <c r="BJ3236" s="5">
        <f t="shared" si="3946"/>
        <v>108.57508656825222</v>
      </c>
      <c r="BK3236" s="5">
        <f t="shared" si="3946"/>
        <v>109.82084928011662</v>
      </c>
      <c r="BL3236" s="5">
        <f t="shared" si="3946"/>
        <v>115.3519227264443</v>
      </c>
      <c r="BM3236" s="5">
        <f t="shared" si="3946"/>
        <v>119.84250653058743</v>
      </c>
      <c r="BN3236" s="5">
        <f t="shared" si="3946"/>
        <v>121.29542555130305</v>
      </c>
      <c r="BO3236" s="5">
        <f t="shared" si="3946"/>
        <v>121.44796792418441</v>
      </c>
      <c r="BP3236" s="5">
        <f t="shared" si="3946"/>
        <v>119.6513577546929</v>
      </c>
      <c r="BQ3236" s="5">
        <f t="shared" si="3946"/>
        <v>115.60051029706577</v>
      </c>
      <c r="BR3236" s="5">
        <f t="shared" si="3946"/>
        <v>113.41406961909966</v>
      </c>
    </row>
    <row r="3237" spans="1:103" x14ac:dyDescent="0.25">
      <c r="AI3237" s="11"/>
      <c r="AN3237" s="5">
        <f>AN3233-AN3236</f>
        <v>-3.3208492801166187</v>
      </c>
      <c r="AO3237" s="5">
        <f t="shared" ref="AO3237:BR3237" si="3947">AO3233-AO3236</f>
        <v>-3.1089848733369649</v>
      </c>
      <c r="AP3237" s="5">
        <f t="shared" si="3947"/>
        <v>-2.3971204665572969</v>
      </c>
      <c r="AQ3237" s="5">
        <f t="shared" si="3947"/>
        <v>-2.2954255513030546</v>
      </c>
      <c r="AR3237" s="5">
        <f t="shared" si="3947"/>
        <v>1.6537269910698171</v>
      </c>
      <c r="AS3237" s="5">
        <f t="shared" si="3947"/>
        <v>2.8062693639511735</v>
      </c>
      <c r="AT3237" s="5">
        <f t="shared" si="3947"/>
        <v>2.1791507198833813</v>
      </c>
      <c r="AU3237" s="5">
        <f t="shared" si="3947"/>
        <v>1.3994897029342326</v>
      </c>
      <c r="AV3237" s="5">
        <f t="shared" si="3947"/>
        <v>0.53508292327320817</v>
      </c>
      <c r="AW3237" s="5">
        <f t="shared" si="3947"/>
        <v>0.33169309276473768</v>
      </c>
      <c r="AX3237" s="5">
        <f t="shared" si="3947"/>
        <v>-2.1683069072352623</v>
      </c>
      <c r="AY3237" s="5">
        <f t="shared" si="3947"/>
        <v>-2.447967924184411</v>
      </c>
      <c r="AZ3237" s="5">
        <f t="shared" si="3947"/>
        <v>0.4164388554765992</v>
      </c>
      <c r="BA3237" s="5">
        <f t="shared" si="3947"/>
        <v>-3.0750865682522175</v>
      </c>
      <c r="BB3237" s="5">
        <f t="shared" si="3947"/>
        <v>-0.24457809367594052</v>
      </c>
      <c r="BC3237" s="5">
        <f t="shared" si="3947"/>
        <v>-0.66830690723526232</v>
      </c>
      <c r="BD3237" s="5">
        <f t="shared" si="3947"/>
        <v>0.70457444869694541</v>
      </c>
      <c r="BE3237" s="5">
        <f t="shared" si="3947"/>
        <v>5.4856934572640625E-2</v>
      </c>
      <c r="BF3237" s="5">
        <f t="shared" si="3947"/>
        <v>2.1094708705425091</v>
      </c>
      <c r="BG3237" s="5">
        <f t="shared" si="3947"/>
        <v>-2.5684952311523972</v>
      </c>
      <c r="BH3237" s="5">
        <f t="shared" si="3947"/>
        <v>3.8571168215783018</v>
      </c>
      <c r="BI3237" s="5">
        <f t="shared" si="3947"/>
        <v>-4.7530526699471238</v>
      </c>
      <c r="BJ3237" s="5">
        <f t="shared" si="3947"/>
        <v>1.4249134317477825</v>
      </c>
      <c r="BK3237" s="5">
        <f t="shared" si="3947"/>
        <v>3.1791507198833813</v>
      </c>
      <c r="BL3237" s="5">
        <f t="shared" si="3947"/>
        <v>1.6480772735556997</v>
      </c>
      <c r="BM3237" s="5">
        <f t="shared" si="3947"/>
        <v>2.1574934694125716</v>
      </c>
      <c r="BN3237" s="5">
        <f t="shared" si="3947"/>
        <v>2.7045744486969454</v>
      </c>
      <c r="BO3237" s="5">
        <f t="shared" si="3947"/>
        <v>3.552032075815589</v>
      </c>
      <c r="BP3237" s="5">
        <f t="shared" si="3947"/>
        <v>2.3486422453071043</v>
      </c>
      <c r="BQ3237" s="5">
        <f t="shared" si="3947"/>
        <v>-1.6005102970657674</v>
      </c>
      <c r="BR3237" s="5">
        <f t="shared" si="3947"/>
        <v>-4.4140696190996636</v>
      </c>
      <c r="BS3237" s="15">
        <f>STDEV(AN3237:BR3237)</f>
        <v>2.4917848475066369</v>
      </c>
      <c r="BT3237" t="s">
        <v>264</v>
      </c>
    </row>
    <row r="3238" spans="1:103" x14ac:dyDescent="0.25">
      <c r="AI3238" s="11"/>
      <c r="AN3238" s="5">
        <f>ABS(AN3237)</f>
        <v>3.3208492801166187</v>
      </c>
      <c r="AO3238" s="5">
        <f t="shared" ref="AO3238" si="3948">ABS(AO3237)</f>
        <v>3.1089848733369649</v>
      </c>
      <c r="AP3238" s="5">
        <f t="shared" ref="AP3238" si="3949">ABS(AP3237)</f>
        <v>2.3971204665572969</v>
      </c>
      <c r="AQ3238" s="5">
        <f t="shared" ref="AQ3238" si="3950">ABS(AQ3237)</f>
        <v>2.2954255513030546</v>
      </c>
      <c r="AR3238" s="5">
        <f t="shared" ref="AR3238" si="3951">ABS(AR3237)</f>
        <v>1.6537269910698171</v>
      </c>
      <c r="AS3238" s="5">
        <f t="shared" ref="AS3238" si="3952">ABS(AS3237)</f>
        <v>2.8062693639511735</v>
      </c>
      <c r="AT3238" s="5">
        <f t="shared" ref="AT3238" si="3953">ABS(AT3237)</f>
        <v>2.1791507198833813</v>
      </c>
      <c r="AU3238" s="5">
        <f t="shared" ref="AU3238" si="3954">ABS(AU3237)</f>
        <v>1.3994897029342326</v>
      </c>
      <c r="AV3238" s="5">
        <f t="shared" ref="AV3238" si="3955">ABS(AV3237)</f>
        <v>0.53508292327320817</v>
      </c>
      <c r="AW3238" s="5">
        <f t="shared" ref="AW3238" si="3956">ABS(AW3237)</f>
        <v>0.33169309276473768</v>
      </c>
      <c r="AX3238" s="5">
        <f t="shared" ref="AX3238" si="3957">ABS(AX3237)</f>
        <v>2.1683069072352623</v>
      </c>
      <c r="AY3238" s="5">
        <f t="shared" ref="AY3238" si="3958">ABS(AY3237)</f>
        <v>2.447967924184411</v>
      </c>
      <c r="AZ3238" s="5">
        <f t="shared" ref="AZ3238" si="3959">ABS(AZ3237)</f>
        <v>0.4164388554765992</v>
      </c>
      <c r="BA3238" s="5">
        <f t="shared" ref="BA3238" si="3960">ABS(BA3237)</f>
        <v>3.0750865682522175</v>
      </c>
      <c r="BB3238" s="5">
        <f t="shared" ref="BB3238" si="3961">ABS(BB3237)</f>
        <v>0.24457809367594052</v>
      </c>
      <c r="BC3238" s="5">
        <f t="shared" ref="BC3238" si="3962">ABS(BC3237)</f>
        <v>0.66830690723526232</v>
      </c>
      <c r="BD3238" s="5">
        <f t="shared" ref="BD3238" si="3963">ABS(BD3237)</f>
        <v>0.70457444869694541</v>
      </c>
      <c r="BE3238" s="5">
        <f t="shared" ref="BE3238" si="3964">ABS(BE3237)</f>
        <v>5.4856934572640625E-2</v>
      </c>
      <c r="BF3238" s="5">
        <f t="shared" ref="BF3238" si="3965">ABS(BF3237)</f>
        <v>2.1094708705425091</v>
      </c>
      <c r="BG3238" s="5">
        <f t="shared" ref="BG3238" si="3966">ABS(BG3237)</f>
        <v>2.5684952311523972</v>
      </c>
      <c r="BH3238" s="5">
        <f t="shared" ref="BH3238" si="3967">ABS(BH3237)</f>
        <v>3.8571168215783018</v>
      </c>
      <c r="BI3238" s="5">
        <f t="shared" ref="BI3238" si="3968">ABS(BI3237)</f>
        <v>4.7530526699471238</v>
      </c>
      <c r="BJ3238" s="5">
        <f t="shared" ref="BJ3238" si="3969">ABS(BJ3237)</f>
        <v>1.4249134317477825</v>
      </c>
      <c r="BK3238" s="5">
        <f t="shared" ref="BK3238" si="3970">ABS(BK3237)</f>
        <v>3.1791507198833813</v>
      </c>
      <c r="BL3238" s="5">
        <f t="shared" ref="BL3238" si="3971">ABS(BL3237)</f>
        <v>1.6480772735556997</v>
      </c>
      <c r="BM3238" s="5">
        <f t="shared" ref="BM3238" si="3972">ABS(BM3237)</f>
        <v>2.1574934694125716</v>
      </c>
      <c r="BN3238" s="5">
        <f t="shared" ref="BN3238" si="3973">ABS(BN3237)</f>
        <v>2.7045744486969454</v>
      </c>
      <c r="BO3238" s="5">
        <f t="shared" ref="BO3238" si="3974">ABS(BO3237)</f>
        <v>3.552032075815589</v>
      </c>
      <c r="BP3238" s="5">
        <f t="shared" ref="BP3238" si="3975">ABS(BP3237)</f>
        <v>2.3486422453071043</v>
      </c>
      <c r="BQ3238" s="5">
        <f t="shared" ref="BQ3238" si="3976">ABS(BQ3237)</f>
        <v>1.6005102970657674</v>
      </c>
      <c r="BR3238" s="5">
        <f t="shared" ref="BR3238" si="3977">ABS(BR3237)</f>
        <v>4.4140696190996636</v>
      </c>
      <c r="BS3238" s="15">
        <f>AVERAGE(AN3238:BR3238)</f>
        <v>2.1330809283330519</v>
      </c>
      <c r="BT3238" t="s">
        <v>268</v>
      </c>
    </row>
    <row r="3240" spans="1:103" x14ac:dyDescent="0.25">
      <c r="A3240" t="s">
        <v>21</v>
      </c>
      <c r="B3240">
        <v>37.708100000000002</v>
      </c>
      <c r="C3240">
        <v>-117.23309999999999</v>
      </c>
      <c r="D3240">
        <v>5690</v>
      </c>
      <c r="E3240" t="s">
        <v>1</v>
      </c>
      <c r="F3240">
        <v>142.1</v>
      </c>
      <c r="G3240">
        <v>1999</v>
      </c>
      <c r="H3240">
        <v>8</v>
      </c>
      <c r="I3240" t="s">
        <v>260</v>
      </c>
      <c r="J3240">
        <v>73</v>
      </c>
      <c r="K3240">
        <v>53</v>
      </c>
      <c r="L3240">
        <v>53</v>
      </c>
      <c r="M3240">
        <v>80</v>
      </c>
      <c r="N3240">
        <v>53</v>
      </c>
      <c r="O3240">
        <v>74</v>
      </c>
      <c r="P3240">
        <v>73</v>
      </c>
      <c r="Q3240">
        <v>75</v>
      </c>
      <c r="R3240">
        <v>75</v>
      </c>
      <c r="S3240">
        <v>74</v>
      </c>
      <c r="T3240">
        <v>80</v>
      </c>
      <c r="U3240">
        <v>83</v>
      </c>
      <c r="V3240">
        <v>87</v>
      </c>
      <c r="W3240">
        <v>88</v>
      </c>
      <c r="X3240">
        <v>87</v>
      </c>
      <c r="Y3240">
        <v>87</v>
      </c>
      <c r="Z3240">
        <v>87</v>
      </c>
      <c r="AA3240">
        <v>87</v>
      </c>
      <c r="AB3240">
        <v>88</v>
      </c>
      <c r="AC3240">
        <v>88</v>
      </c>
      <c r="AD3240">
        <v>87</v>
      </c>
      <c r="AE3240">
        <v>90</v>
      </c>
      <c r="AF3240">
        <v>91</v>
      </c>
      <c r="AG3240">
        <v>91</v>
      </c>
      <c r="AH3240">
        <v>91</v>
      </c>
      <c r="AI3240">
        <v>86</v>
      </c>
      <c r="AJ3240">
        <v>87</v>
      </c>
      <c r="AK3240">
        <v>93</v>
      </c>
      <c r="AL3240">
        <v>94</v>
      </c>
      <c r="AM3240">
        <v>95</v>
      </c>
      <c r="AN3240" s="5">
        <v>89</v>
      </c>
      <c r="AO3240" s="5">
        <v>94</v>
      </c>
      <c r="AP3240" s="5">
        <v>88</v>
      </c>
      <c r="AQ3240" s="5">
        <v>88</v>
      </c>
      <c r="AR3240" s="5">
        <v>90</v>
      </c>
      <c r="AS3240" s="5">
        <v>93</v>
      </c>
      <c r="AT3240" s="5">
        <v>91</v>
      </c>
      <c r="AU3240" s="5">
        <v>88</v>
      </c>
      <c r="AV3240" s="5">
        <v>85</v>
      </c>
      <c r="AW3240" s="5">
        <v>85</v>
      </c>
      <c r="AX3240" s="5">
        <v>87</v>
      </c>
      <c r="AY3240" s="5">
        <v>82</v>
      </c>
      <c r="AZ3240" s="5">
        <v>68</v>
      </c>
      <c r="BA3240" s="5">
        <v>80</v>
      </c>
      <c r="BB3240" s="5">
        <v>81</v>
      </c>
      <c r="BC3240" s="5">
        <v>81</v>
      </c>
      <c r="BD3240" s="5">
        <v>82</v>
      </c>
      <c r="BE3240" s="5">
        <v>81</v>
      </c>
      <c r="BF3240" s="5">
        <v>81</v>
      </c>
      <c r="BG3240" s="5">
        <v>80</v>
      </c>
      <c r="BH3240" s="5">
        <v>82</v>
      </c>
      <c r="BI3240" s="5">
        <v>54</v>
      </c>
      <c r="BJ3240" s="5">
        <v>87</v>
      </c>
      <c r="BK3240" s="5">
        <v>86</v>
      </c>
      <c r="BL3240" s="5">
        <v>85</v>
      </c>
      <c r="BM3240" s="5">
        <v>86</v>
      </c>
      <c r="BN3240" s="5">
        <v>87</v>
      </c>
      <c r="BO3240" s="5">
        <v>88</v>
      </c>
      <c r="BP3240" s="5">
        <v>83</v>
      </c>
      <c r="BQ3240" s="5">
        <v>88</v>
      </c>
      <c r="BR3240" s="5">
        <v>86</v>
      </c>
      <c r="CX3240" t="s">
        <v>2</v>
      </c>
      <c r="CY3240" t="s">
        <v>22</v>
      </c>
    </row>
    <row r="3241" spans="1:103" x14ac:dyDescent="0.25">
      <c r="A3241" t="s">
        <v>224</v>
      </c>
      <c r="B3241">
        <v>36.0306</v>
      </c>
      <c r="C3241">
        <v>-115.5167</v>
      </c>
      <c r="D3241">
        <v>5600</v>
      </c>
      <c r="E3241" t="s">
        <v>1</v>
      </c>
      <c r="F3241">
        <v>130.19999999999999</v>
      </c>
      <c r="G3241">
        <v>1999</v>
      </c>
      <c r="H3241">
        <v>8</v>
      </c>
      <c r="I3241" t="s">
        <v>260</v>
      </c>
      <c r="J3241">
        <v>68</v>
      </c>
      <c r="K3241">
        <v>56</v>
      </c>
      <c r="L3241">
        <v>55</v>
      </c>
      <c r="M3241">
        <v>54</v>
      </c>
      <c r="N3241">
        <v>68</v>
      </c>
      <c r="O3241">
        <v>73</v>
      </c>
      <c r="P3241">
        <v>72</v>
      </c>
      <c r="Q3241">
        <v>72</v>
      </c>
      <c r="R3241">
        <v>78</v>
      </c>
      <c r="S3241">
        <v>77</v>
      </c>
      <c r="T3241">
        <v>82</v>
      </c>
      <c r="U3241">
        <v>86</v>
      </c>
      <c r="V3241">
        <v>90</v>
      </c>
      <c r="W3241">
        <v>91</v>
      </c>
      <c r="X3241">
        <v>88</v>
      </c>
      <c r="Y3241">
        <v>83</v>
      </c>
      <c r="Z3241">
        <v>85</v>
      </c>
      <c r="AA3241">
        <v>86</v>
      </c>
      <c r="AB3241">
        <v>88</v>
      </c>
      <c r="AC3241">
        <v>91</v>
      </c>
      <c r="AD3241">
        <v>88</v>
      </c>
      <c r="AE3241">
        <v>86</v>
      </c>
      <c r="AF3241">
        <v>90</v>
      </c>
      <c r="AG3241">
        <v>85</v>
      </c>
      <c r="AH3241">
        <v>85</v>
      </c>
      <c r="AI3241">
        <v>84</v>
      </c>
      <c r="AJ3241">
        <v>87</v>
      </c>
      <c r="AK3241">
        <v>90</v>
      </c>
      <c r="AL3241">
        <v>93</v>
      </c>
      <c r="AM3241">
        <v>95</v>
      </c>
      <c r="AN3241" s="5">
        <v>96</v>
      </c>
      <c r="AO3241" s="5">
        <v>88</v>
      </c>
      <c r="AP3241" s="5">
        <v>85</v>
      </c>
      <c r="AQ3241" s="5">
        <v>85</v>
      </c>
      <c r="AR3241" s="5">
        <v>94</v>
      </c>
      <c r="AS3241" s="5">
        <v>94</v>
      </c>
      <c r="AT3241" s="5">
        <v>81</v>
      </c>
      <c r="AU3241" s="5">
        <v>71</v>
      </c>
      <c r="AV3241" s="5">
        <v>76</v>
      </c>
      <c r="AW3241" s="5">
        <v>83</v>
      </c>
      <c r="AX3241" s="5">
        <v>82</v>
      </c>
      <c r="AY3241" s="5">
        <v>77</v>
      </c>
      <c r="AZ3241" s="5">
        <v>75</v>
      </c>
      <c r="BA3241" s="5">
        <v>81</v>
      </c>
      <c r="BB3241" s="5">
        <v>83</v>
      </c>
      <c r="BC3241" s="5">
        <v>84</v>
      </c>
      <c r="BD3241" s="5">
        <v>82</v>
      </c>
      <c r="BE3241" s="5">
        <v>82</v>
      </c>
      <c r="BF3241" s="5">
        <v>82</v>
      </c>
      <c r="BG3241" s="5">
        <v>81</v>
      </c>
      <c r="BH3241" s="5">
        <v>84</v>
      </c>
      <c r="BI3241" s="5">
        <v>87</v>
      </c>
      <c r="BJ3241" s="5">
        <v>87</v>
      </c>
      <c r="BK3241" s="5">
        <v>84</v>
      </c>
      <c r="BL3241" s="5">
        <v>87</v>
      </c>
      <c r="BM3241" s="5">
        <v>89</v>
      </c>
      <c r="BN3241" s="5">
        <v>91</v>
      </c>
      <c r="BO3241" s="5">
        <v>85</v>
      </c>
      <c r="BP3241" s="5">
        <v>76</v>
      </c>
      <c r="BQ3241" s="5">
        <v>83</v>
      </c>
      <c r="BR3241" s="5">
        <v>89</v>
      </c>
      <c r="BS3241">
        <v>91</v>
      </c>
      <c r="BT3241">
        <v>84</v>
      </c>
      <c r="BU3241">
        <v>88</v>
      </c>
      <c r="BV3241">
        <v>88</v>
      </c>
      <c r="BW3241">
        <v>83</v>
      </c>
      <c r="BX3241">
        <v>82</v>
      </c>
      <c r="BY3241">
        <v>83</v>
      </c>
      <c r="BZ3241">
        <v>84</v>
      </c>
      <c r="CA3241">
        <v>88</v>
      </c>
      <c r="CB3241">
        <v>81</v>
      </c>
      <c r="CC3241">
        <v>79</v>
      </c>
      <c r="CD3241">
        <v>87</v>
      </c>
      <c r="CE3241">
        <v>87</v>
      </c>
      <c r="CF3241">
        <v>86</v>
      </c>
      <c r="CG3241">
        <v>84</v>
      </c>
      <c r="CH3241">
        <v>88</v>
      </c>
      <c r="CI3241">
        <v>88</v>
      </c>
      <c r="CJ3241">
        <v>90</v>
      </c>
      <c r="CK3241">
        <v>85</v>
      </c>
      <c r="CL3241">
        <v>84</v>
      </c>
      <c r="CM3241">
        <v>86</v>
      </c>
      <c r="CN3241">
        <v>91</v>
      </c>
      <c r="CO3241">
        <v>86</v>
      </c>
      <c r="CP3241">
        <v>85</v>
      </c>
      <c r="CQ3241">
        <v>92</v>
      </c>
      <c r="CR3241">
        <v>89</v>
      </c>
      <c r="CS3241">
        <v>90</v>
      </c>
      <c r="CT3241">
        <v>89</v>
      </c>
      <c r="CU3241">
        <v>89</v>
      </c>
      <c r="CV3241">
        <v>81</v>
      </c>
      <c r="CW3241">
        <v>78</v>
      </c>
      <c r="CX3241" t="s">
        <v>2</v>
      </c>
      <c r="CY3241" t="s">
        <v>225</v>
      </c>
    </row>
    <row r="3242" spans="1:103" x14ac:dyDescent="0.25">
      <c r="A3242" t="s">
        <v>211</v>
      </c>
      <c r="B3242">
        <v>37.8431</v>
      </c>
      <c r="C3242">
        <v>-118.4778</v>
      </c>
      <c r="D3242">
        <v>5450</v>
      </c>
      <c r="E3242" t="s">
        <v>1</v>
      </c>
      <c r="F3242">
        <v>209.4</v>
      </c>
      <c r="G3242">
        <v>1999</v>
      </c>
      <c r="H3242">
        <v>8</v>
      </c>
      <c r="I3242" t="s">
        <v>260</v>
      </c>
      <c r="J3242">
        <v>78</v>
      </c>
      <c r="K3242">
        <v>64</v>
      </c>
      <c r="L3242">
        <v>55</v>
      </c>
      <c r="M3242">
        <v>58</v>
      </c>
      <c r="N3242">
        <v>71</v>
      </c>
      <c r="O3242">
        <v>76</v>
      </c>
      <c r="P3242">
        <v>77</v>
      </c>
      <c r="Q3242">
        <v>77</v>
      </c>
      <c r="R3242">
        <v>77</v>
      </c>
      <c r="S3242">
        <v>82</v>
      </c>
      <c r="T3242">
        <v>84</v>
      </c>
      <c r="U3242">
        <v>87</v>
      </c>
      <c r="V3242">
        <v>92</v>
      </c>
      <c r="W3242">
        <v>92</v>
      </c>
      <c r="X3242">
        <v>90</v>
      </c>
      <c r="Y3242">
        <v>88</v>
      </c>
      <c r="Z3242">
        <v>91</v>
      </c>
      <c r="AA3242">
        <v>94</v>
      </c>
      <c r="AB3242">
        <v>94</v>
      </c>
      <c r="AC3242">
        <v>94</v>
      </c>
      <c r="AD3242">
        <v>90</v>
      </c>
      <c r="AE3242">
        <v>96</v>
      </c>
      <c r="AF3242">
        <v>95</v>
      </c>
      <c r="AG3242">
        <v>92</v>
      </c>
      <c r="AH3242">
        <v>91</v>
      </c>
      <c r="AI3242">
        <v>90</v>
      </c>
      <c r="AJ3242">
        <v>94</v>
      </c>
      <c r="AK3242">
        <v>99</v>
      </c>
      <c r="AL3242">
        <v>100</v>
      </c>
      <c r="AM3242">
        <v>101</v>
      </c>
      <c r="AN3242" s="5">
        <v>102</v>
      </c>
      <c r="AO3242" s="5">
        <v>96</v>
      </c>
      <c r="AP3242" s="5">
        <v>90</v>
      </c>
      <c r="AQ3242" s="5">
        <v>94</v>
      </c>
      <c r="AR3242" s="5">
        <v>95</v>
      </c>
      <c r="AS3242" s="5">
        <v>97</v>
      </c>
      <c r="AT3242" s="5">
        <v>96</v>
      </c>
      <c r="AU3242" s="5">
        <v>97</v>
      </c>
      <c r="AV3242" s="5">
        <v>97</v>
      </c>
      <c r="AW3242" s="5">
        <v>77</v>
      </c>
      <c r="AX3242" s="5">
        <v>87</v>
      </c>
      <c r="AY3242" s="5">
        <v>92</v>
      </c>
      <c r="AZ3242" s="5">
        <v>90</v>
      </c>
      <c r="BA3242" s="5">
        <v>84</v>
      </c>
      <c r="BB3242" s="5">
        <v>90</v>
      </c>
      <c r="BC3242" s="5">
        <v>86</v>
      </c>
      <c r="BD3242" s="5">
        <v>88</v>
      </c>
      <c r="BE3242" s="5">
        <v>88</v>
      </c>
      <c r="BF3242" s="5">
        <v>86</v>
      </c>
      <c r="BG3242" s="5">
        <v>86</v>
      </c>
      <c r="BH3242" s="5">
        <v>86</v>
      </c>
      <c r="BI3242" s="5">
        <v>92</v>
      </c>
      <c r="BJ3242" s="5">
        <v>92</v>
      </c>
      <c r="BK3242" s="5">
        <v>92</v>
      </c>
      <c r="BL3242" s="5">
        <v>90</v>
      </c>
      <c r="BM3242" s="5">
        <v>92</v>
      </c>
      <c r="BN3242" s="5">
        <v>94</v>
      </c>
      <c r="BO3242" s="5">
        <v>92</v>
      </c>
      <c r="BP3242" s="5">
        <v>92</v>
      </c>
      <c r="BQ3242" s="5">
        <v>90</v>
      </c>
      <c r="BR3242" s="5">
        <v>92</v>
      </c>
      <c r="BS3242">
        <v>91</v>
      </c>
      <c r="BT3242">
        <v>91</v>
      </c>
      <c r="BU3242">
        <v>94</v>
      </c>
      <c r="BV3242">
        <v>91</v>
      </c>
      <c r="BW3242">
        <v>88</v>
      </c>
      <c r="BX3242">
        <v>76</v>
      </c>
      <c r="BY3242">
        <v>79</v>
      </c>
      <c r="BZ3242">
        <v>84</v>
      </c>
      <c r="CA3242">
        <v>86</v>
      </c>
      <c r="CB3242">
        <v>81</v>
      </c>
      <c r="CC3242">
        <v>84</v>
      </c>
      <c r="CD3242">
        <v>89</v>
      </c>
      <c r="CE3242">
        <v>93</v>
      </c>
      <c r="CF3242">
        <v>88</v>
      </c>
      <c r="CG3242">
        <v>88</v>
      </c>
      <c r="CH3242">
        <v>89</v>
      </c>
      <c r="CI3242">
        <v>92</v>
      </c>
      <c r="CJ3242">
        <v>94</v>
      </c>
      <c r="CK3242">
        <v>93</v>
      </c>
      <c r="CL3242">
        <v>93</v>
      </c>
      <c r="CM3242">
        <v>91</v>
      </c>
      <c r="CN3242">
        <v>91</v>
      </c>
      <c r="CO3242">
        <v>91</v>
      </c>
      <c r="CP3242">
        <v>92</v>
      </c>
      <c r="CQ3242">
        <v>93</v>
      </c>
      <c r="CR3242">
        <v>85</v>
      </c>
      <c r="CS3242">
        <v>88</v>
      </c>
      <c r="CT3242">
        <v>95</v>
      </c>
      <c r="CU3242">
        <v>92</v>
      </c>
      <c r="CV3242">
        <v>87</v>
      </c>
      <c r="CW3242">
        <v>76</v>
      </c>
      <c r="CX3242" t="s">
        <v>5</v>
      </c>
      <c r="CY3242" t="s">
        <v>212</v>
      </c>
    </row>
    <row r="3243" spans="1:103" x14ac:dyDescent="0.25">
      <c r="A3243" t="s">
        <v>209</v>
      </c>
      <c r="B3243">
        <v>35.123100000000001</v>
      </c>
      <c r="C3243">
        <v>-115.4114</v>
      </c>
      <c r="D3243">
        <v>5413</v>
      </c>
      <c r="E3243" t="s">
        <v>1</v>
      </c>
      <c r="F3243">
        <v>198.4</v>
      </c>
      <c r="G3243">
        <v>1999</v>
      </c>
      <c r="H3243">
        <v>8</v>
      </c>
      <c r="I3243" t="s">
        <v>260</v>
      </c>
      <c r="J3243">
        <v>70</v>
      </c>
      <c r="K3243">
        <v>58</v>
      </c>
      <c r="L3243">
        <v>59</v>
      </c>
      <c r="M3243">
        <v>59</v>
      </c>
      <c r="N3243">
        <v>70</v>
      </c>
      <c r="O3243">
        <v>74</v>
      </c>
      <c r="P3243">
        <v>77</v>
      </c>
      <c r="Q3243">
        <v>73</v>
      </c>
      <c r="R3243">
        <v>76</v>
      </c>
      <c r="S3243">
        <v>77</v>
      </c>
      <c r="T3243">
        <v>82</v>
      </c>
      <c r="U3243">
        <v>85</v>
      </c>
      <c r="V3243">
        <v>90</v>
      </c>
      <c r="W3243">
        <v>89</v>
      </c>
      <c r="X3243">
        <v>88</v>
      </c>
      <c r="Y3243">
        <v>86</v>
      </c>
      <c r="Z3243">
        <v>85</v>
      </c>
      <c r="AA3243">
        <v>87</v>
      </c>
      <c r="AB3243">
        <v>88</v>
      </c>
      <c r="AC3243">
        <v>90</v>
      </c>
      <c r="AD3243">
        <v>86</v>
      </c>
      <c r="AE3243">
        <v>84</v>
      </c>
      <c r="AF3243">
        <v>86</v>
      </c>
      <c r="AG3243">
        <v>88</v>
      </c>
      <c r="AH3243">
        <v>87</v>
      </c>
      <c r="AI3243">
        <v>87</v>
      </c>
      <c r="AJ3243">
        <v>91</v>
      </c>
      <c r="AK3243">
        <v>92</v>
      </c>
      <c r="AL3243">
        <v>94</v>
      </c>
      <c r="AM3243">
        <v>98</v>
      </c>
      <c r="AN3243" s="5">
        <v>94</v>
      </c>
      <c r="AO3243" s="5">
        <v>89</v>
      </c>
      <c r="AP3243" s="5">
        <v>87</v>
      </c>
      <c r="AQ3243" s="5">
        <v>88</v>
      </c>
      <c r="AR3243" s="5">
        <v>91</v>
      </c>
      <c r="AS3243" s="5">
        <v>90</v>
      </c>
      <c r="AT3243" s="5">
        <v>78</v>
      </c>
      <c r="AU3243" s="5">
        <v>76</v>
      </c>
      <c r="AV3243" s="5">
        <v>81</v>
      </c>
      <c r="AW3243" s="5">
        <v>81</v>
      </c>
      <c r="AX3243" s="5">
        <v>81</v>
      </c>
      <c r="AY3243" s="5">
        <v>80</v>
      </c>
      <c r="AZ3243" s="5">
        <v>79</v>
      </c>
      <c r="BA3243" s="5">
        <v>84</v>
      </c>
      <c r="BB3243" s="5">
        <v>85</v>
      </c>
      <c r="BC3243" s="5">
        <v>86</v>
      </c>
      <c r="BD3243" s="5">
        <v>85</v>
      </c>
      <c r="BE3243" s="5">
        <v>83</v>
      </c>
      <c r="BF3243" s="5">
        <v>83</v>
      </c>
      <c r="BG3243" s="5">
        <v>85</v>
      </c>
      <c r="BH3243" s="5">
        <v>86</v>
      </c>
      <c r="BI3243" s="5">
        <v>86</v>
      </c>
      <c r="BJ3243" s="5">
        <v>89</v>
      </c>
      <c r="BK3243" s="5">
        <v>87</v>
      </c>
      <c r="BL3243" s="5">
        <v>85</v>
      </c>
      <c r="BM3243" s="5">
        <v>89</v>
      </c>
      <c r="BN3243" s="5">
        <v>86</v>
      </c>
      <c r="BO3243" s="5">
        <v>79</v>
      </c>
      <c r="BP3243" s="5">
        <v>74</v>
      </c>
      <c r="BQ3243" s="5">
        <v>87</v>
      </c>
      <c r="BR3243" s="5">
        <v>90</v>
      </c>
      <c r="BS3243">
        <v>87</v>
      </c>
      <c r="BT3243">
        <v>84</v>
      </c>
      <c r="BU3243">
        <v>88</v>
      </c>
      <c r="BV3243">
        <v>86</v>
      </c>
      <c r="BW3243">
        <v>83</v>
      </c>
      <c r="BX3243">
        <v>79</v>
      </c>
      <c r="BY3243">
        <v>78</v>
      </c>
      <c r="BZ3243">
        <v>81</v>
      </c>
      <c r="CA3243">
        <v>83</v>
      </c>
      <c r="CB3243">
        <v>78</v>
      </c>
      <c r="CC3243">
        <v>80</v>
      </c>
      <c r="CD3243">
        <v>87</v>
      </c>
      <c r="CE3243">
        <v>85</v>
      </c>
      <c r="CF3243">
        <v>84</v>
      </c>
      <c r="CG3243">
        <v>83</v>
      </c>
      <c r="CH3243">
        <v>86</v>
      </c>
      <c r="CI3243">
        <v>89</v>
      </c>
      <c r="CJ3243">
        <v>89</v>
      </c>
      <c r="CK3243">
        <v>87</v>
      </c>
      <c r="CL3243">
        <v>79</v>
      </c>
      <c r="CM3243">
        <v>83</v>
      </c>
      <c r="CN3243">
        <v>89</v>
      </c>
      <c r="CO3243">
        <v>86</v>
      </c>
      <c r="CP3243">
        <v>90</v>
      </c>
      <c r="CQ3243">
        <v>89</v>
      </c>
      <c r="CR3243">
        <v>91</v>
      </c>
      <c r="CS3243">
        <v>93</v>
      </c>
      <c r="CT3243">
        <v>92</v>
      </c>
      <c r="CU3243">
        <v>84</v>
      </c>
      <c r="CV3243">
        <v>83</v>
      </c>
      <c r="CW3243">
        <v>81</v>
      </c>
      <c r="CX3243" t="s">
        <v>5</v>
      </c>
      <c r="CY3243" t="s">
        <v>210</v>
      </c>
    </row>
    <row r="3244" spans="1:103" x14ac:dyDescent="0.25">
      <c r="A3244" t="s">
        <v>107</v>
      </c>
      <c r="B3244">
        <v>38.050600000000003</v>
      </c>
      <c r="C3244">
        <v>-117.09059999999999</v>
      </c>
      <c r="D3244">
        <v>5399</v>
      </c>
      <c r="E3244" t="s">
        <v>1</v>
      </c>
      <c r="F3244">
        <v>177.5</v>
      </c>
      <c r="G3244">
        <v>1999</v>
      </c>
      <c r="H3244">
        <v>8</v>
      </c>
      <c r="I3244" t="s">
        <v>260</v>
      </c>
      <c r="J3244">
        <v>76</v>
      </c>
      <c r="K3244">
        <v>59</v>
      </c>
      <c r="L3244">
        <v>52</v>
      </c>
      <c r="M3244">
        <v>62</v>
      </c>
      <c r="N3244">
        <v>72</v>
      </c>
      <c r="O3244">
        <v>79</v>
      </c>
      <c r="P3244">
        <v>78</v>
      </c>
      <c r="Q3244">
        <v>73</v>
      </c>
      <c r="R3244">
        <v>77</v>
      </c>
      <c r="S3244">
        <v>76</v>
      </c>
      <c r="T3244">
        <v>80</v>
      </c>
      <c r="U3244">
        <v>85</v>
      </c>
      <c r="V3244">
        <v>89</v>
      </c>
      <c r="W3244">
        <v>91</v>
      </c>
      <c r="X3244">
        <v>90</v>
      </c>
      <c r="Y3244">
        <v>88</v>
      </c>
      <c r="Z3244">
        <v>88</v>
      </c>
      <c r="AA3244">
        <v>90</v>
      </c>
      <c r="AB3244">
        <v>90</v>
      </c>
      <c r="AC3244">
        <v>91</v>
      </c>
      <c r="AD3244">
        <v>87</v>
      </c>
      <c r="AE3244">
        <v>92</v>
      </c>
      <c r="AF3244">
        <v>92</v>
      </c>
      <c r="AG3244">
        <v>92</v>
      </c>
      <c r="AH3244">
        <v>91</v>
      </c>
      <c r="AI3244">
        <v>88</v>
      </c>
      <c r="AJ3244">
        <v>89</v>
      </c>
      <c r="AK3244">
        <v>94</v>
      </c>
      <c r="AL3244">
        <v>97</v>
      </c>
      <c r="AM3244">
        <v>98</v>
      </c>
      <c r="AN3244" s="5">
        <v>100</v>
      </c>
      <c r="AO3244" s="5">
        <v>97</v>
      </c>
      <c r="AP3244" s="5">
        <v>92</v>
      </c>
      <c r="AQ3244" s="5">
        <v>89</v>
      </c>
      <c r="AR3244" s="5">
        <v>92</v>
      </c>
      <c r="AS3244" s="5">
        <v>96</v>
      </c>
      <c r="AT3244" s="5">
        <v>95</v>
      </c>
      <c r="AU3244" s="5">
        <v>92</v>
      </c>
      <c r="AV3244" s="5">
        <v>90</v>
      </c>
      <c r="AW3244" s="5">
        <v>84</v>
      </c>
      <c r="AX3244" s="5">
        <v>92</v>
      </c>
      <c r="AY3244" s="5">
        <v>87</v>
      </c>
      <c r="AZ3244" s="5">
        <v>89</v>
      </c>
      <c r="BA3244" s="5">
        <v>85</v>
      </c>
      <c r="BB3244" s="5">
        <v>85</v>
      </c>
      <c r="BC3244" s="5">
        <v>84</v>
      </c>
      <c r="BD3244" s="5">
        <v>84</v>
      </c>
      <c r="BE3244" s="5">
        <v>84</v>
      </c>
      <c r="BF3244" s="5">
        <v>84</v>
      </c>
      <c r="BG3244" s="5">
        <v>83</v>
      </c>
      <c r="BH3244" s="5">
        <v>84</v>
      </c>
      <c r="BI3244" s="5">
        <v>89</v>
      </c>
      <c r="BJ3244" s="5">
        <v>90</v>
      </c>
      <c r="BK3244" s="5">
        <v>89</v>
      </c>
      <c r="BL3244" s="5">
        <v>87</v>
      </c>
      <c r="BM3244" s="5">
        <v>89</v>
      </c>
      <c r="BN3244" s="5">
        <v>91</v>
      </c>
      <c r="BO3244" s="5">
        <v>90</v>
      </c>
      <c r="BP3244" s="5">
        <v>88</v>
      </c>
      <c r="BQ3244" s="5">
        <v>88</v>
      </c>
      <c r="BR3244" s="5">
        <v>89</v>
      </c>
      <c r="BS3244">
        <v>89</v>
      </c>
      <c r="BT3244">
        <v>87</v>
      </c>
      <c r="BU3244">
        <v>89</v>
      </c>
      <c r="BV3244">
        <v>88</v>
      </c>
      <c r="BW3244">
        <v>85</v>
      </c>
      <c r="BX3244">
        <v>79</v>
      </c>
      <c r="BY3244">
        <v>76</v>
      </c>
      <c r="BZ3244">
        <v>83</v>
      </c>
      <c r="CA3244">
        <v>85</v>
      </c>
      <c r="CB3244">
        <v>79</v>
      </c>
      <c r="CC3244">
        <v>81</v>
      </c>
      <c r="CD3244">
        <v>86</v>
      </c>
      <c r="CE3244">
        <v>90</v>
      </c>
      <c r="CF3244">
        <v>87</v>
      </c>
      <c r="CG3244">
        <v>84</v>
      </c>
      <c r="CH3244">
        <v>88</v>
      </c>
      <c r="CI3244">
        <v>90</v>
      </c>
      <c r="CJ3244">
        <v>92</v>
      </c>
      <c r="CK3244">
        <v>91</v>
      </c>
      <c r="CL3244">
        <v>89</v>
      </c>
      <c r="CM3244">
        <v>89</v>
      </c>
      <c r="CN3244">
        <v>87</v>
      </c>
      <c r="CO3244">
        <v>91</v>
      </c>
      <c r="CP3244">
        <v>91</v>
      </c>
      <c r="CQ3244">
        <v>92</v>
      </c>
      <c r="CR3244">
        <v>91</v>
      </c>
      <c r="CS3244">
        <v>86</v>
      </c>
      <c r="CT3244">
        <v>90</v>
      </c>
      <c r="CU3244">
        <v>91</v>
      </c>
      <c r="CV3244">
        <v>86</v>
      </c>
      <c r="CW3244">
        <v>76</v>
      </c>
      <c r="CX3244" t="s">
        <v>2</v>
      </c>
      <c r="CY3244" t="s">
        <v>108</v>
      </c>
    </row>
    <row r="3245" spans="1:103" x14ac:dyDescent="0.25">
      <c r="A3245" t="s">
        <v>169</v>
      </c>
      <c r="B3245">
        <v>38.203299999999999</v>
      </c>
      <c r="C3245">
        <v>-116.1758</v>
      </c>
      <c r="D3245">
        <v>5300</v>
      </c>
      <c r="E3245" t="s">
        <v>1</v>
      </c>
      <c r="F3245">
        <v>202.8</v>
      </c>
      <c r="G3245">
        <v>1999</v>
      </c>
      <c r="H3245">
        <v>8</v>
      </c>
      <c r="I3245" t="s">
        <v>260</v>
      </c>
      <c r="J3245">
        <v>79</v>
      </c>
      <c r="K3245">
        <v>56</v>
      </c>
      <c r="L3245">
        <v>59</v>
      </c>
      <c r="M3245">
        <v>60</v>
      </c>
      <c r="N3245">
        <v>69</v>
      </c>
      <c r="O3245">
        <v>76</v>
      </c>
      <c r="P3245">
        <v>79</v>
      </c>
      <c r="Q3245">
        <v>79</v>
      </c>
      <c r="R3245">
        <v>79</v>
      </c>
      <c r="S3245">
        <v>79</v>
      </c>
      <c r="T3245">
        <v>82</v>
      </c>
      <c r="U3245">
        <v>85</v>
      </c>
      <c r="V3245">
        <v>88</v>
      </c>
      <c r="W3245">
        <v>92</v>
      </c>
      <c r="X3245">
        <v>91</v>
      </c>
      <c r="Y3245">
        <v>87</v>
      </c>
      <c r="Z3245">
        <v>90</v>
      </c>
      <c r="AA3245">
        <v>91</v>
      </c>
      <c r="AB3245">
        <v>91</v>
      </c>
      <c r="AC3245">
        <v>92</v>
      </c>
      <c r="AD3245">
        <v>88</v>
      </c>
      <c r="AE3245">
        <v>91</v>
      </c>
      <c r="AF3245">
        <v>91</v>
      </c>
      <c r="AG3245">
        <v>92</v>
      </c>
      <c r="AH3245">
        <v>89</v>
      </c>
      <c r="AI3245">
        <v>82</v>
      </c>
      <c r="AJ3245">
        <v>90</v>
      </c>
      <c r="AK3245">
        <v>93</v>
      </c>
      <c r="AL3245">
        <v>94</v>
      </c>
      <c r="AM3245">
        <v>95</v>
      </c>
      <c r="AN3245" s="5">
        <v>97</v>
      </c>
      <c r="AO3245" s="5">
        <v>97</v>
      </c>
      <c r="AP3245" s="5">
        <v>93</v>
      </c>
      <c r="AQ3245" s="5">
        <v>90</v>
      </c>
      <c r="AR3245" s="5">
        <v>92</v>
      </c>
      <c r="AS3245" s="5">
        <v>95</v>
      </c>
      <c r="AT3245" s="5">
        <v>95</v>
      </c>
      <c r="AU3245" s="5">
        <v>89</v>
      </c>
      <c r="AV3245" s="5">
        <v>89</v>
      </c>
      <c r="AW3245" s="5">
        <v>83</v>
      </c>
      <c r="AX3245" s="5">
        <v>94</v>
      </c>
      <c r="AY3245" s="5">
        <v>85</v>
      </c>
      <c r="AZ3245" s="5">
        <v>84</v>
      </c>
      <c r="BA3245" s="5">
        <v>79</v>
      </c>
      <c r="BB3245" s="5">
        <v>88</v>
      </c>
      <c r="BC3245" s="5">
        <v>85</v>
      </c>
      <c r="BD3245" s="5">
        <v>84</v>
      </c>
      <c r="BE3245" s="5">
        <v>86</v>
      </c>
      <c r="BF3245" s="5">
        <v>84</v>
      </c>
      <c r="BG3245" s="5">
        <v>85</v>
      </c>
      <c r="BH3245" s="5">
        <v>81</v>
      </c>
      <c r="BI3245" s="5">
        <v>90</v>
      </c>
      <c r="BJ3245" s="5">
        <v>92</v>
      </c>
      <c r="BK3245" s="5">
        <v>89</v>
      </c>
      <c r="BL3245" s="5">
        <v>88</v>
      </c>
      <c r="BM3245" s="5">
        <v>90</v>
      </c>
      <c r="BN3245" s="5">
        <v>90</v>
      </c>
      <c r="BO3245" s="5">
        <v>86</v>
      </c>
      <c r="BP3245" s="5">
        <v>88</v>
      </c>
      <c r="BQ3245" s="5">
        <v>89</v>
      </c>
      <c r="BR3245" s="5">
        <v>87</v>
      </c>
      <c r="BS3245">
        <v>88</v>
      </c>
      <c r="BT3245">
        <v>87</v>
      </c>
      <c r="BU3245">
        <v>89</v>
      </c>
      <c r="BV3245">
        <v>88</v>
      </c>
      <c r="BW3245">
        <v>88</v>
      </c>
      <c r="BX3245">
        <v>83</v>
      </c>
      <c r="BY3245">
        <v>83</v>
      </c>
      <c r="BZ3245">
        <v>84</v>
      </c>
      <c r="CA3245">
        <v>84</v>
      </c>
      <c r="CB3245">
        <v>84</v>
      </c>
      <c r="CC3245">
        <v>80</v>
      </c>
      <c r="CD3245">
        <v>86</v>
      </c>
      <c r="CE3245">
        <v>91</v>
      </c>
      <c r="CF3245">
        <v>88</v>
      </c>
      <c r="CG3245">
        <v>86</v>
      </c>
      <c r="CH3245">
        <v>88</v>
      </c>
      <c r="CI3245">
        <v>88</v>
      </c>
      <c r="CJ3245">
        <v>89</v>
      </c>
      <c r="CK3245">
        <v>91</v>
      </c>
      <c r="CL3245">
        <v>89</v>
      </c>
      <c r="CM3245">
        <v>85</v>
      </c>
      <c r="CN3245">
        <v>89</v>
      </c>
      <c r="CO3245">
        <v>88</v>
      </c>
      <c r="CP3245">
        <v>91</v>
      </c>
      <c r="CQ3245">
        <v>91</v>
      </c>
      <c r="CS3245">
        <v>91</v>
      </c>
      <c r="CT3245">
        <v>89</v>
      </c>
      <c r="CU3245">
        <v>92</v>
      </c>
      <c r="CV3245">
        <v>87</v>
      </c>
      <c r="CW3245">
        <v>80</v>
      </c>
      <c r="CX3245" t="s">
        <v>2</v>
      </c>
      <c r="CY3245" t="s">
        <v>170</v>
      </c>
    </row>
    <row r="3246" spans="1:103" x14ac:dyDescent="0.25">
      <c r="A3246" t="s">
        <v>193</v>
      </c>
      <c r="B3246">
        <v>38.175600000000003</v>
      </c>
      <c r="C3246">
        <v>-115.40689999999999</v>
      </c>
      <c r="D3246">
        <v>5230</v>
      </c>
      <c r="E3246" t="s">
        <v>1</v>
      </c>
      <c r="F3246">
        <v>229.9</v>
      </c>
      <c r="G3246">
        <v>1999</v>
      </c>
      <c r="H3246">
        <v>8</v>
      </c>
      <c r="I3246" t="s">
        <v>260</v>
      </c>
      <c r="J3246">
        <v>80</v>
      </c>
      <c r="K3246">
        <v>58</v>
      </c>
      <c r="L3246">
        <v>60</v>
      </c>
      <c r="M3246">
        <v>53</v>
      </c>
      <c r="N3246">
        <v>68</v>
      </c>
      <c r="O3246">
        <v>77</v>
      </c>
      <c r="P3246">
        <v>79</v>
      </c>
      <c r="Q3246">
        <v>78</v>
      </c>
      <c r="R3246">
        <v>78</v>
      </c>
      <c r="S3246">
        <v>80</v>
      </c>
      <c r="T3246">
        <v>84</v>
      </c>
      <c r="U3246">
        <v>87</v>
      </c>
      <c r="V3246">
        <v>92</v>
      </c>
      <c r="W3246">
        <v>94</v>
      </c>
      <c r="X3246">
        <v>92</v>
      </c>
      <c r="Y3246">
        <v>89</v>
      </c>
      <c r="Z3246">
        <v>90</v>
      </c>
      <c r="AA3246">
        <v>93</v>
      </c>
      <c r="AB3246">
        <v>94</v>
      </c>
      <c r="AC3246">
        <v>94</v>
      </c>
      <c r="AD3246">
        <v>91</v>
      </c>
      <c r="AE3246">
        <v>94</v>
      </c>
      <c r="AF3246">
        <v>94</v>
      </c>
      <c r="AG3246">
        <v>93</v>
      </c>
      <c r="AH3246">
        <v>93</v>
      </c>
      <c r="AI3246">
        <v>91</v>
      </c>
      <c r="AJ3246">
        <v>94</v>
      </c>
      <c r="AK3246">
        <v>97</v>
      </c>
      <c r="AL3246">
        <v>97</v>
      </c>
      <c r="AM3246">
        <v>100</v>
      </c>
      <c r="AN3246" s="5">
        <v>101</v>
      </c>
      <c r="AO3246" s="5">
        <v>98</v>
      </c>
      <c r="AP3246" s="5">
        <v>93</v>
      </c>
      <c r="AQ3246" s="5">
        <v>92</v>
      </c>
      <c r="AR3246" s="5">
        <v>95</v>
      </c>
      <c r="AS3246" s="5">
        <v>98</v>
      </c>
      <c r="AT3246" s="5">
        <v>87</v>
      </c>
      <c r="AU3246" s="5">
        <v>83</v>
      </c>
      <c r="AV3246" s="5">
        <v>91</v>
      </c>
      <c r="AW3246" s="5">
        <v>90</v>
      </c>
      <c r="AX3246" s="5">
        <v>95</v>
      </c>
      <c r="AY3246" s="5">
        <v>88</v>
      </c>
      <c r="AZ3246" s="5">
        <v>89</v>
      </c>
      <c r="BA3246" s="5">
        <v>84</v>
      </c>
      <c r="BB3246" s="5">
        <v>87</v>
      </c>
      <c r="BC3246" s="5">
        <v>83</v>
      </c>
      <c r="BD3246" s="5">
        <v>88</v>
      </c>
      <c r="BE3246" s="5">
        <v>87</v>
      </c>
      <c r="BF3246" s="5">
        <v>88</v>
      </c>
      <c r="BG3246" s="5">
        <v>88</v>
      </c>
      <c r="BH3246" s="5">
        <v>89</v>
      </c>
      <c r="BI3246" s="5">
        <v>93</v>
      </c>
      <c r="BJ3246" s="5">
        <v>95</v>
      </c>
      <c r="BK3246" s="5">
        <v>91</v>
      </c>
      <c r="BL3246" s="5">
        <v>92</v>
      </c>
      <c r="BM3246" s="5">
        <v>93</v>
      </c>
      <c r="BN3246" s="5">
        <v>95</v>
      </c>
      <c r="BO3246" s="5">
        <v>91</v>
      </c>
      <c r="BP3246" s="5">
        <v>84</v>
      </c>
      <c r="BQ3246" s="5">
        <v>86</v>
      </c>
      <c r="BR3246" s="5">
        <v>90</v>
      </c>
      <c r="BS3246">
        <v>93</v>
      </c>
      <c r="BT3246">
        <v>93</v>
      </c>
      <c r="BU3246">
        <v>91</v>
      </c>
      <c r="BV3246">
        <v>92</v>
      </c>
      <c r="BW3246">
        <v>88</v>
      </c>
      <c r="BX3246">
        <v>84</v>
      </c>
      <c r="BY3246">
        <v>86</v>
      </c>
      <c r="BZ3246">
        <v>86</v>
      </c>
      <c r="CA3246">
        <v>88</v>
      </c>
      <c r="CB3246">
        <v>79</v>
      </c>
      <c r="CC3246">
        <v>83</v>
      </c>
      <c r="CD3246">
        <v>89</v>
      </c>
      <c r="CE3246">
        <v>91</v>
      </c>
      <c r="CF3246">
        <v>90</v>
      </c>
      <c r="CG3246">
        <v>89</v>
      </c>
      <c r="CH3246">
        <v>91</v>
      </c>
      <c r="CI3246">
        <v>92</v>
      </c>
      <c r="CJ3246">
        <v>93</v>
      </c>
      <c r="CK3246">
        <v>91</v>
      </c>
      <c r="CL3246">
        <v>85</v>
      </c>
      <c r="CM3246">
        <v>88</v>
      </c>
      <c r="CN3246">
        <v>92</v>
      </c>
      <c r="CO3246">
        <v>91</v>
      </c>
      <c r="CP3246">
        <v>90</v>
      </c>
      <c r="CQ3246">
        <v>93</v>
      </c>
      <c r="CR3246">
        <v>94</v>
      </c>
      <c r="CS3246">
        <v>88</v>
      </c>
      <c r="CT3246">
        <v>93</v>
      </c>
      <c r="CU3246">
        <v>94</v>
      </c>
      <c r="CV3246">
        <v>88</v>
      </c>
      <c r="CW3246">
        <v>83</v>
      </c>
      <c r="CX3246" t="s">
        <v>2</v>
      </c>
      <c r="CY3246" t="s">
        <v>194</v>
      </c>
    </row>
    <row r="3247" spans="1:103" x14ac:dyDescent="0.25">
      <c r="A3247" t="s">
        <v>177</v>
      </c>
      <c r="B3247">
        <v>38.303600000000003</v>
      </c>
      <c r="C3247">
        <v>-116.1925</v>
      </c>
      <c r="D3247">
        <v>5200</v>
      </c>
      <c r="E3247" t="s">
        <v>1</v>
      </c>
      <c r="F3247">
        <v>213</v>
      </c>
      <c r="G3247">
        <v>1999</v>
      </c>
      <c r="H3247">
        <v>8</v>
      </c>
      <c r="I3247" t="s">
        <v>260</v>
      </c>
      <c r="J3247">
        <v>80</v>
      </c>
      <c r="K3247">
        <v>59</v>
      </c>
      <c r="L3247">
        <v>55</v>
      </c>
      <c r="M3247">
        <v>61</v>
      </c>
      <c r="N3247">
        <v>70</v>
      </c>
      <c r="O3247">
        <v>75</v>
      </c>
      <c r="P3247">
        <v>79</v>
      </c>
      <c r="Q3247">
        <v>74</v>
      </c>
      <c r="R3247">
        <v>78</v>
      </c>
      <c r="S3247">
        <v>81</v>
      </c>
      <c r="T3247">
        <v>84</v>
      </c>
      <c r="U3247">
        <v>88</v>
      </c>
      <c r="V3247">
        <v>90</v>
      </c>
      <c r="W3247">
        <v>93</v>
      </c>
      <c r="X3247">
        <v>91</v>
      </c>
      <c r="Y3247">
        <v>89</v>
      </c>
      <c r="Z3247">
        <v>91</v>
      </c>
      <c r="AA3247">
        <v>92</v>
      </c>
      <c r="AB3247">
        <v>93</v>
      </c>
      <c r="AC3247">
        <v>94</v>
      </c>
      <c r="AD3247">
        <v>88</v>
      </c>
      <c r="AE3247">
        <v>93</v>
      </c>
      <c r="AF3247">
        <v>93</v>
      </c>
      <c r="AG3247">
        <v>93</v>
      </c>
      <c r="AH3247">
        <v>90</v>
      </c>
      <c r="AI3247">
        <v>89</v>
      </c>
      <c r="AJ3247">
        <v>91</v>
      </c>
      <c r="AK3247">
        <v>94</v>
      </c>
      <c r="AL3247">
        <v>96</v>
      </c>
      <c r="AM3247">
        <v>99</v>
      </c>
      <c r="AN3247" s="5">
        <v>99</v>
      </c>
      <c r="AO3247" s="5">
        <v>98</v>
      </c>
      <c r="AP3247" s="5">
        <v>94</v>
      </c>
      <c r="AQ3247" s="5">
        <v>92</v>
      </c>
      <c r="AR3247" s="5">
        <v>95</v>
      </c>
      <c r="AS3247" s="5">
        <v>98</v>
      </c>
      <c r="AT3247" s="5">
        <v>94</v>
      </c>
      <c r="AU3247" s="5">
        <v>92</v>
      </c>
      <c r="AV3247" s="5">
        <v>91</v>
      </c>
      <c r="AW3247" s="5">
        <v>83</v>
      </c>
      <c r="AX3247" s="5">
        <v>95</v>
      </c>
      <c r="AY3247" s="5">
        <v>90</v>
      </c>
      <c r="AZ3247" s="5">
        <v>88</v>
      </c>
      <c r="BA3247" s="5">
        <v>82</v>
      </c>
      <c r="BB3247" s="5">
        <v>90</v>
      </c>
      <c r="BC3247" s="5">
        <v>86</v>
      </c>
      <c r="BD3247" s="5">
        <v>87</v>
      </c>
      <c r="BE3247" s="5">
        <v>88</v>
      </c>
      <c r="BF3247" s="5">
        <v>86</v>
      </c>
      <c r="BG3247" s="5">
        <v>87</v>
      </c>
      <c r="BH3247" s="5">
        <v>88</v>
      </c>
      <c r="BI3247" s="5">
        <v>92</v>
      </c>
      <c r="BJ3247" s="5">
        <v>94</v>
      </c>
      <c r="BK3247" s="5">
        <v>90</v>
      </c>
      <c r="BL3247" s="5">
        <v>91</v>
      </c>
      <c r="BM3247" s="5">
        <v>92</v>
      </c>
      <c r="BN3247" s="5">
        <v>94</v>
      </c>
      <c r="BO3247" s="5">
        <v>90</v>
      </c>
      <c r="BP3247" s="5">
        <v>90</v>
      </c>
      <c r="BQ3247" s="5">
        <v>89</v>
      </c>
      <c r="BR3247" s="5">
        <v>90</v>
      </c>
      <c r="BS3247">
        <v>92</v>
      </c>
      <c r="BT3247">
        <v>91</v>
      </c>
      <c r="BU3247">
        <v>92</v>
      </c>
      <c r="BV3247">
        <v>91</v>
      </c>
      <c r="BW3247">
        <v>88</v>
      </c>
      <c r="BX3247">
        <v>85</v>
      </c>
      <c r="BY3247">
        <v>84</v>
      </c>
      <c r="BZ3247">
        <v>87</v>
      </c>
      <c r="CA3247">
        <v>88</v>
      </c>
      <c r="CB3247">
        <v>77</v>
      </c>
      <c r="CC3247">
        <v>82</v>
      </c>
      <c r="CD3247">
        <v>90</v>
      </c>
      <c r="CE3247">
        <v>93</v>
      </c>
      <c r="CF3247">
        <v>90</v>
      </c>
      <c r="CG3247">
        <v>87</v>
      </c>
      <c r="CH3247">
        <v>91</v>
      </c>
      <c r="CI3247">
        <v>91</v>
      </c>
      <c r="CJ3247">
        <v>93</v>
      </c>
      <c r="CK3247">
        <v>94</v>
      </c>
      <c r="CL3247">
        <v>86</v>
      </c>
      <c r="CM3247">
        <v>87</v>
      </c>
      <c r="CN3247">
        <v>92</v>
      </c>
      <c r="CO3247">
        <v>89</v>
      </c>
      <c r="CP3247">
        <v>88</v>
      </c>
      <c r="CQ3247">
        <v>93</v>
      </c>
      <c r="CR3247">
        <v>93</v>
      </c>
      <c r="CS3247">
        <v>88</v>
      </c>
      <c r="CT3247">
        <v>91</v>
      </c>
      <c r="CU3247">
        <v>93</v>
      </c>
      <c r="CV3247">
        <v>88</v>
      </c>
      <c r="CW3247">
        <v>81</v>
      </c>
      <c r="CX3247" t="s">
        <v>2</v>
      </c>
      <c r="CY3247" t="s">
        <v>178</v>
      </c>
    </row>
    <row r="3248" spans="1:103" x14ac:dyDescent="0.25">
      <c r="A3248" t="s">
        <v>201</v>
      </c>
      <c r="B3248">
        <v>35.770600000000002</v>
      </c>
      <c r="C3248">
        <v>-115.9092</v>
      </c>
      <c r="D3248">
        <v>5000</v>
      </c>
      <c r="E3248" t="s">
        <v>1</v>
      </c>
      <c r="F3248">
        <v>115.3</v>
      </c>
      <c r="G3248">
        <v>1999</v>
      </c>
      <c r="H3248">
        <v>8</v>
      </c>
      <c r="I3248" t="s">
        <v>260</v>
      </c>
      <c r="J3248">
        <v>74</v>
      </c>
      <c r="K3248">
        <v>56</v>
      </c>
      <c r="L3248">
        <v>58</v>
      </c>
      <c r="M3248">
        <v>61</v>
      </c>
      <c r="N3248">
        <v>73</v>
      </c>
      <c r="O3248">
        <v>77</v>
      </c>
      <c r="P3248">
        <v>76</v>
      </c>
      <c r="Q3248">
        <v>76</v>
      </c>
      <c r="R3248">
        <v>74</v>
      </c>
      <c r="S3248">
        <v>81</v>
      </c>
      <c r="T3248">
        <v>84</v>
      </c>
      <c r="U3248">
        <v>88</v>
      </c>
      <c r="V3248">
        <v>92</v>
      </c>
      <c r="W3248">
        <v>93</v>
      </c>
      <c r="X3248">
        <v>95</v>
      </c>
      <c r="Y3248">
        <v>88</v>
      </c>
      <c r="Z3248">
        <v>88</v>
      </c>
      <c r="AA3248">
        <v>88</v>
      </c>
      <c r="AB3248">
        <v>90</v>
      </c>
      <c r="AC3248">
        <v>94</v>
      </c>
      <c r="AD3248">
        <v>88</v>
      </c>
      <c r="AE3248">
        <v>86</v>
      </c>
      <c r="AF3248">
        <v>90</v>
      </c>
      <c r="AG3248">
        <v>90</v>
      </c>
      <c r="AH3248">
        <v>90</v>
      </c>
      <c r="AI3248">
        <v>88</v>
      </c>
      <c r="AJ3248">
        <v>89</v>
      </c>
      <c r="AK3248">
        <v>91</v>
      </c>
      <c r="AL3248">
        <v>97</v>
      </c>
      <c r="AM3248">
        <v>99</v>
      </c>
      <c r="AN3248" s="5">
        <v>101</v>
      </c>
      <c r="AO3248" s="5">
        <v>92</v>
      </c>
      <c r="AP3248" s="5">
        <v>92</v>
      </c>
      <c r="AQ3248" s="5">
        <v>87</v>
      </c>
      <c r="AR3248" s="5">
        <v>92</v>
      </c>
      <c r="AS3248" s="5">
        <v>97</v>
      </c>
      <c r="AT3248" s="5">
        <v>82</v>
      </c>
      <c r="AU3248" s="5">
        <v>74</v>
      </c>
      <c r="AV3248" s="5">
        <v>77</v>
      </c>
      <c r="AW3248" s="5">
        <v>85</v>
      </c>
      <c r="AX3248" s="5">
        <v>88</v>
      </c>
      <c r="AY3248" s="5">
        <v>81</v>
      </c>
      <c r="AZ3248" s="5">
        <v>80</v>
      </c>
      <c r="BA3248" s="5">
        <v>85</v>
      </c>
      <c r="BB3248" s="5">
        <v>86</v>
      </c>
      <c r="BC3248" s="5">
        <v>86</v>
      </c>
      <c r="BD3248" s="5">
        <v>86</v>
      </c>
      <c r="BE3248" s="5">
        <v>85</v>
      </c>
      <c r="BF3248" s="5">
        <v>85</v>
      </c>
      <c r="BG3248" s="5">
        <v>84</v>
      </c>
      <c r="BH3248" s="5">
        <v>87</v>
      </c>
      <c r="BI3248" s="5">
        <v>91</v>
      </c>
      <c r="BJ3248" s="5">
        <v>90</v>
      </c>
      <c r="BK3248" s="5">
        <v>87</v>
      </c>
      <c r="BL3248" s="5">
        <v>86</v>
      </c>
      <c r="BM3248" s="5">
        <v>89</v>
      </c>
      <c r="BN3248" s="5">
        <v>91</v>
      </c>
      <c r="BO3248" s="5">
        <v>89</v>
      </c>
      <c r="BP3248" s="5">
        <v>80</v>
      </c>
      <c r="BQ3248" s="5">
        <v>92</v>
      </c>
      <c r="BR3248" s="5">
        <v>90</v>
      </c>
      <c r="BS3248">
        <v>91</v>
      </c>
      <c r="BT3248">
        <v>85</v>
      </c>
      <c r="BU3248">
        <v>91</v>
      </c>
      <c r="BV3248">
        <v>90</v>
      </c>
      <c r="BW3248">
        <v>85</v>
      </c>
      <c r="BX3248">
        <v>82</v>
      </c>
      <c r="BY3248">
        <v>81</v>
      </c>
      <c r="BZ3248">
        <v>82</v>
      </c>
      <c r="CA3248">
        <v>87</v>
      </c>
      <c r="CB3248">
        <v>79</v>
      </c>
      <c r="CC3248">
        <v>81</v>
      </c>
      <c r="CD3248">
        <v>89</v>
      </c>
      <c r="CE3248">
        <v>88</v>
      </c>
      <c r="CF3248">
        <v>87</v>
      </c>
      <c r="CG3248">
        <v>85</v>
      </c>
      <c r="CH3248">
        <v>88</v>
      </c>
      <c r="CI3248">
        <v>90</v>
      </c>
      <c r="CJ3248">
        <v>92</v>
      </c>
      <c r="CK3248">
        <v>90</v>
      </c>
      <c r="CL3248">
        <v>84</v>
      </c>
      <c r="CM3248">
        <v>91</v>
      </c>
      <c r="CN3248">
        <v>94</v>
      </c>
      <c r="CO3248">
        <v>86</v>
      </c>
      <c r="CP3248">
        <v>91</v>
      </c>
      <c r="CQ3248">
        <v>92</v>
      </c>
      <c r="CR3248">
        <v>92</v>
      </c>
      <c r="CS3248">
        <v>93</v>
      </c>
      <c r="CT3248">
        <v>91</v>
      </c>
      <c r="CU3248">
        <v>90</v>
      </c>
      <c r="CV3248">
        <v>85</v>
      </c>
      <c r="CW3248">
        <v>81</v>
      </c>
      <c r="CX3248" t="s">
        <v>5</v>
      </c>
      <c r="CY3248" t="s">
        <v>202</v>
      </c>
    </row>
    <row r="3249" spans="1:103" x14ac:dyDescent="0.25">
      <c r="A3249" t="s">
        <v>15</v>
      </c>
      <c r="B3249">
        <v>37.606400000000001</v>
      </c>
      <c r="C3249">
        <v>-118</v>
      </c>
      <c r="D3249">
        <v>4900</v>
      </c>
      <c r="E3249" t="s">
        <v>1</v>
      </c>
      <c r="F3249">
        <v>162</v>
      </c>
      <c r="G3249">
        <v>1999</v>
      </c>
      <c r="H3249">
        <v>8</v>
      </c>
      <c r="I3249" t="s">
        <v>260</v>
      </c>
      <c r="J3249">
        <v>78</v>
      </c>
      <c r="K3249">
        <v>69</v>
      </c>
      <c r="L3249">
        <v>55</v>
      </c>
      <c r="M3249">
        <v>66</v>
      </c>
      <c r="N3249">
        <v>80</v>
      </c>
      <c r="O3249">
        <v>82</v>
      </c>
      <c r="P3249">
        <v>81</v>
      </c>
      <c r="AH3249">
        <v>96</v>
      </c>
      <c r="AI3249">
        <v>92</v>
      </c>
      <c r="AJ3249">
        <v>84</v>
      </c>
      <c r="AK3249">
        <v>99</v>
      </c>
      <c r="AL3249">
        <v>100</v>
      </c>
      <c r="AM3249">
        <v>101</v>
      </c>
      <c r="AN3249" s="5">
        <v>102</v>
      </c>
      <c r="AO3249" s="5">
        <v>102</v>
      </c>
      <c r="AP3249" s="5">
        <v>97</v>
      </c>
      <c r="AQ3249" s="5">
        <v>91</v>
      </c>
      <c r="AR3249" s="5">
        <v>93</v>
      </c>
      <c r="AS3249" s="5">
        <v>98</v>
      </c>
      <c r="AT3249" s="5">
        <v>96</v>
      </c>
      <c r="AU3249" s="5">
        <v>94</v>
      </c>
      <c r="AV3249" s="5">
        <v>96</v>
      </c>
      <c r="AW3249" s="5">
        <v>65</v>
      </c>
      <c r="AX3249" s="5">
        <v>92</v>
      </c>
      <c r="AY3249" s="5">
        <v>89</v>
      </c>
      <c r="AZ3249" s="5">
        <v>89</v>
      </c>
      <c r="BA3249" s="5">
        <v>85</v>
      </c>
      <c r="BB3249" s="5">
        <v>86</v>
      </c>
      <c r="BC3249" s="5">
        <v>87</v>
      </c>
      <c r="BD3249" s="5">
        <v>86</v>
      </c>
      <c r="BE3249" s="5">
        <v>84</v>
      </c>
      <c r="BF3249" s="5">
        <v>84</v>
      </c>
      <c r="BG3249" s="5">
        <v>82</v>
      </c>
      <c r="BH3249" s="5">
        <v>84</v>
      </c>
      <c r="BI3249" s="5">
        <v>87</v>
      </c>
      <c r="BJ3249" s="5">
        <v>91</v>
      </c>
      <c r="BK3249" s="5">
        <v>82</v>
      </c>
      <c r="BL3249" s="5">
        <v>87</v>
      </c>
      <c r="BM3249" s="5">
        <v>87</v>
      </c>
      <c r="BN3249" s="5">
        <v>90</v>
      </c>
      <c r="BO3249" s="5">
        <v>92</v>
      </c>
      <c r="BP3249" s="5">
        <v>93</v>
      </c>
      <c r="BQ3249" s="5">
        <v>93</v>
      </c>
      <c r="BR3249" s="5">
        <v>97</v>
      </c>
      <c r="BS3249">
        <v>90</v>
      </c>
      <c r="BT3249">
        <v>87</v>
      </c>
      <c r="BU3249">
        <v>87</v>
      </c>
      <c r="BV3249">
        <v>89</v>
      </c>
      <c r="BW3249">
        <v>90</v>
      </c>
      <c r="BX3249">
        <v>87</v>
      </c>
      <c r="BY3249">
        <v>80</v>
      </c>
      <c r="BZ3249">
        <v>78</v>
      </c>
      <c r="CA3249">
        <v>83</v>
      </c>
      <c r="CB3249">
        <v>85</v>
      </c>
      <c r="CC3249">
        <v>82</v>
      </c>
      <c r="CD3249">
        <v>85</v>
      </c>
      <c r="CE3249">
        <v>87</v>
      </c>
      <c r="CF3249">
        <v>92</v>
      </c>
      <c r="CG3249">
        <v>93</v>
      </c>
      <c r="CH3249">
        <v>88</v>
      </c>
      <c r="CI3249">
        <v>88</v>
      </c>
      <c r="CJ3249">
        <v>92</v>
      </c>
      <c r="CK3249">
        <v>92</v>
      </c>
      <c r="CL3249">
        <v>92</v>
      </c>
      <c r="CM3249">
        <v>89</v>
      </c>
      <c r="CN3249">
        <v>87</v>
      </c>
      <c r="CO3249">
        <v>90</v>
      </c>
      <c r="CP3249">
        <v>90</v>
      </c>
      <c r="CQ3249">
        <v>92</v>
      </c>
      <c r="CR3249">
        <v>98</v>
      </c>
      <c r="CS3249">
        <v>94</v>
      </c>
      <c r="CT3249">
        <v>91</v>
      </c>
      <c r="CU3249">
        <v>97</v>
      </c>
      <c r="CV3249">
        <v>90</v>
      </c>
      <c r="CW3249">
        <v>91</v>
      </c>
      <c r="CX3249" t="s">
        <v>2</v>
      </c>
      <c r="CY3249" t="s">
        <v>16</v>
      </c>
    </row>
    <row r="3250" spans="1:103" x14ac:dyDescent="0.25">
      <c r="A3250" t="s">
        <v>136</v>
      </c>
      <c r="B3250">
        <v>37.648600000000002</v>
      </c>
      <c r="C3250">
        <v>-115.8008</v>
      </c>
      <c r="D3250">
        <v>4800</v>
      </c>
      <c r="E3250" t="s">
        <v>1</v>
      </c>
      <c r="F3250">
        <v>162.19999999999999</v>
      </c>
      <c r="G3250">
        <v>1999</v>
      </c>
      <c r="H3250">
        <v>8</v>
      </c>
      <c r="I3250" t="s">
        <v>260</v>
      </c>
      <c r="J3250">
        <v>78</v>
      </c>
      <c r="K3250">
        <v>63</v>
      </c>
      <c r="L3250">
        <v>63</v>
      </c>
      <c r="M3250">
        <v>60</v>
      </c>
      <c r="N3250">
        <v>70</v>
      </c>
      <c r="O3250">
        <v>76</v>
      </c>
      <c r="P3250">
        <v>76</v>
      </c>
      <c r="Q3250">
        <v>78</v>
      </c>
      <c r="S3250">
        <v>82</v>
      </c>
      <c r="T3250">
        <v>85</v>
      </c>
      <c r="U3250">
        <v>88</v>
      </c>
      <c r="V3250">
        <v>90</v>
      </c>
      <c r="W3250">
        <v>93</v>
      </c>
      <c r="X3250">
        <v>91</v>
      </c>
      <c r="Z3250">
        <v>88</v>
      </c>
      <c r="AA3250">
        <v>90</v>
      </c>
      <c r="AB3250">
        <v>91</v>
      </c>
      <c r="AC3250">
        <v>91</v>
      </c>
      <c r="AD3250">
        <v>86</v>
      </c>
      <c r="AF3250">
        <v>92</v>
      </c>
      <c r="AG3250">
        <v>89</v>
      </c>
      <c r="AH3250">
        <v>89</v>
      </c>
      <c r="AI3250">
        <v>87</v>
      </c>
      <c r="AJ3250">
        <v>93</v>
      </c>
      <c r="AK3250">
        <v>95</v>
      </c>
      <c r="AL3250">
        <v>96</v>
      </c>
      <c r="AM3250">
        <v>97</v>
      </c>
      <c r="AN3250" s="5">
        <v>100</v>
      </c>
      <c r="AO3250" s="5">
        <v>100</v>
      </c>
      <c r="AP3250" s="5">
        <v>88</v>
      </c>
      <c r="AQ3250" s="5">
        <v>86</v>
      </c>
      <c r="AR3250" s="5">
        <v>95</v>
      </c>
      <c r="AS3250" s="5">
        <v>96</v>
      </c>
      <c r="AT3250" s="8">
        <f>(2*AS3250+AV3250)/3</f>
        <v>92.666666666666671</v>
      </c>
      <c r="AU3250" s="8">
        <f>(AT3250+2*AW3250)/3</f>
        <v>85.555555555555557</v>
      </c>
      <c r="AV3250" s="5">
        <v>86</v>
      </c>
      <c r="AW3250" s="5">
        <v>82</v>
      </c>
      <c r="AX3250" s="5">
        <v>91</v>
      </c>
      <c r="AY3250" s="5">
        <v>77</v>
      </c>
      <c r="AZ3250" s="5">
        <v>83</v>
      </c>
      <c r="BA3250" s="5">
        <v>83</v>
      </c>
      <c r="BB3250" s="5">
        <v>87</v>
      </c>
      <c r="BC3250" s="5">
        <v>86</v>
      </c>
      <c r="BD3250" s="5">
        <v>86</v>
      </c>
      <c r="BE3250" s="5">
        <v>85</v>
      </c>
      <c r="BF3250" s="5">
        <v>85</v>
      </c>
      <c r="BG3250" s="8">
        <f>AVERAGE(BF3250,BH3250)</f>
        <v>85.5</v>
      </c>
      <c r="BH3250" s="5">
        <v>86</v>
      </c>
      <c r="BI3250" s="5">
        <v>90</v>
      </c>
      <c r="BJ3250" s="5">
        <v>92</v>
      </c>
      <c r="BK3250" s="5">
        <v>88</v>
      </c>
      <c r="BL3250" s="5">
        <v>86</v>
      </c>
      <c r="BM3250" s="5">
        <v>91</v>
      </c>
      <c r="BN3250" s="5">
        <v>91</v>
      </c>
      <c r="BO3250" s="5">
        <v>89</v>
      </c>
      <c r="BP3250" s="5">
        <v>89</v>
      </c>
      <c r="BQ3250" s="5">
        <v>86</v>
      </c>
      <c r="BR3250" s="5">
        <v>89</v>
      </c>
      <c r="BS3250">
        <v>91</v>
      </c>
      <c r="BT3250">
        <v>85</v>
      </c>
      <c r="BU3250">
        <v>90</v>
      </c>
      <c r="BV3250">
        <v>89</v>
      </c>
      <c r="BW3250">
        <v>85</v>
      </c>
      <c r="BX3250">
        <v>81</v>
      </c>
      <c r="BY3250">
        <v>82</v>
      </c>
      <c r="BZ3250">
        <v>83</v>
      </c>
      <c r="CA3250">
        <v>85</v>
      </c>
      <c r="CB3250">
        <v>78</v>
      </c>
      <c r="CC3250">
        <v>81</v>
      </c>
      <c r="CD3250">
        <v>88</v>
      </c>
      <c r="CE3250">
        <v>88</v>
      </c>
      <c r="CG3250">
        <v>83</v>
      </c>
      <c r="CJ3250">
        <v>91</v>
      </c>
      <c r="CK3250">
        <v>84</v>
      </c>
      <c r="CL3250">
        <v>80</v>
      </c>
      <c r="CM3250">
        <v>84</v>
      </c>
      <c r="CN3250">
        <v>87</v>
      </c>
      <c r="CO3250">
        <v>89</v>
      </c>
      <c r="CQ3250">
        <v>89</v>
      </c>
      <c r="CR3250">
        <v>91</v>
      </c>
      <c r="CS3250">
        <v>90</v>
      </c>
      <c r="CT3250">
        <v>91</v>
      </c>
      <c r="CU3250">
        <v>92</v>
      </c>
      <c r="CV3250">
        <v>86</v>
      </c>
      <c r="CW3250">
        <v>81</v>
      </c>
      <c r="CX3250" t="s">
        <v>2</v>
      </c>
      <c r="CY3250" t="s">
        <v>137</v>
      </c>
    </row>
    <row r="3251" spans="1:103" x14ac:dyDescent="0.25">
      <c r="A3251" t="s">
        <v>203</v>
      </c>
      <c r="B3251">
        <v>34.535600000000002</v>
      </c>
      <c r="C3251">
        <v>-117.0258</v>
      </c>
      <c r="D3251">
        <v>4720</v>
      </c>
      <c r="E3251" t="s">
        <v>1</v>
      </c>
      <c r="F3251">
        <v>214.6</v>
      </c>
      <c r="G3251">
        <v>1999</v>
      </c>
      <c r="H3251">
        <v>8</v>
      </c>
      <c r="I3251" t="s">
        <v>260</v>
      </c>
      <c r="J3251">
        <v>65</v>
      </c>
      <c r="K3251">
        <v>54</v>
      </c>
      <c r="L3251">
        <v>54</v>
      </c>
      <c r="M3251">
        <v>55</v>
      </c>
      <c r="N3251">
        <v>75</v>
      </c>
      <c r="O3251">
        <v>77</v>
      </c>
      <c r="P3251">
        <v>74</v>
      </c>
      <c r="Q3251">
        <v>74</v>
      </c>
      <c r="R3251">
        <v>76</v>
      </c>
      <c r="S3251">
        <v>79</v>
      </c>
      <c r="T3251">
        <v>82</v>
      </c>
      <c r="U3251">
        <v>87</v>
      </c>
      <c r="V3251">
        <v>91</v>
      </c>
      <c r="W3251">
        <v>92</v>
      </c>
      <c r="X3251">
        <v>88</v>
      </c>
      <c r="Y3251">
        <v>86</v>
      </c>
      <c r="Z3251">
        <v>88</v>
      </c>
      <c r="AA3251">
        <v>88</v>
      </c>
      <c r="AB3251">
        <v>90</v>
      </c>
      <c r="AC3251">
        <v>94</v>
      </c>
      <c r="AD3251">
        <v>83</v>
      </c>
      <c r="AE3251">
        <v>88</v>
      </c>
      <c r="AF3251">
        <v>89</v>
      </c>
      <c r="AG3251">
        <v>86</v>
      </c>
      <c r="AH3251">
        <v>85</v>
      </c>
      <c r="AI3251">
        <v>84</v>
      </c>
      <c r="AJ3251">
        <v>88</v>
      </c>
      <c r="AK3251">
        <v>92</v>
      </c>
      <c r="AL3251">
        <v>94</v>
      </c>
      <c r="AM3251">
        <v>97</v>
      </c>
      <c r="AN3251" s="5">
        <v>92</v>
      </c>
      <c r="AO3251" s="5">
        <v>89</v>
      </c>
      <c r="AP3251" s="5">
        <v>86</v>
      </c>
      <c r="AQ3251" s="5">
        <v>88</v>
      </c>
      <c r="AR3251" s="5">
        <v>92</v>
      </c>
      <c r="AS3251" s="5">
        <v>95</v>
      </c>
      <c r="AT3251" s="5">
        <v>88</v>
      </c>
      <c r="AU3251" s="5">
        <v>72</v>
      </c>
      <c r="AV3251" s="5">
        <v>85</v>
      </c>
      <c r="AW3251" s="5">
        <v>88</v>
      </c>
      <c r="AX3251" s="5">
        <v>85</v>
      </c>
      <c r="AY3251" s="5">
        <v>82</v>
      </c>
      <c r="AZ3251" s="5">
        <v>81</v>
      </c>
      <c r="BA3251" s="5">
        <v>84</v>
      </c>
      <c r="BB3251" s="5">
        <v>83</v>
      </c>
      <c r="BC3251" s="5">
        <v>85</v>
      </c>
      <c r="BD3251" s="5">
        <v>84</v>
      </c>
      <c r="BE3251" s="5">
        <v>84</v>
      </c>
      <c r="BF3251" s="5">
        <v>79</v>
      </c>
      <c r="BG3251" s="5">
        <v>80</v>
      </c>
      <c r="BH3251" s="5">
        <v>83</v>
      </c>
      <c r="BI3251" s="5">
        <v>88</v>
      </c>
      <c r="BJ3251" s="5">
        <v>86</v>
      </c>
      <c r="BK3251" s="5">
        <v>85</v>
      </c>
      <c r="BL3251" s="5">
        <v>87</v>
      </c>
      <c r="BM3251" s="5">
        <v>90</v>
      </c>
      <c r="BN3251" s="5">
        <v>91</v>
      </c>
      <c r="BO3251" s="5">
        <v>85</v>
      </c>
      <c r="BP3251" s="5">
        <v>89</v>
      </c>
      <c r="BQ3251" s="5">
        <v>89</v>
      </c>
      <c r="BR3251" s="5">
        <v>85</v>
      </c>
      <c r="BS3251">
        <v>88</v>
      </c>
      <c r="BT3251">
        <v>85</v>
      </c>
      <c r="BU3251">
        <v>87</v>
      </c>
      <c r="BV3251">
        <v>89</v>
      </c>
      <c r="BW3251">
        <v>83</v>
      </c>
      <c r="BX3251">
        <v>78</v>
      </c>
      <c r="BY3251">
        <v>81</v>
      </c>
      <c r="BZ3251">
        <v>81</v>
      </c>
      <c r="CA3251">
        <v>83</v>
      </c>
      <c r="CB3251">
        <v>77</v>
      </c>
      <c r="CC3251">
        <v>81</v>
      </c>
      <c r="CD3251">
        <v>89</v>
      </c>
      <c r="CE3251">
        <v>88</v>
      </c>
      <c r="CF3251">
        <v>86</v>
      </c>
      <c r="CG3251">
        <v>87</v>
      </c>
      <c r="CH3251">
        <v>90</v>
      </c>
      <c r="CI3251">
        <v>90</v>
      </c>
      <c r="CJ3251">
        <v>89</v>
      </c>
      <c r="CK3251">
        <v>92</v>
      </c>
      <c r="CL3251">
        <v>87</v>
      </c>
      <c r="CM3251">
        <v>90</v>
      </c>
      <c r="CN3251">
        <v>94</v>
      </c>
      <c r="CO3251">
        <v>90</v>
      </c>
      <c r="CP3251">
        <v>89</v>
      </c>
      <c r="CQ3251">
        <v>93</v>
      </c>
      <c r="CR3251">
        <v>94</v>
      </c>
      <c r="CS3251">
        <v>94</v>
      </c>
      <c r="CT3251">
        <v>95</v>
      </c>
      <c r="CU3251">
        <v>92</v>
      </c>
      <c r="CV3251">
        <v>84</v>
      </c>
      <c r="CW3251">
        <v>83</v>
      </c>
      <c r="CX3251" t="s">
        <v>5</v>
      </c>
      <c r="CY3251" t="s">
        <v>204</v>
      </c>
    </row>
    <row r="3252" spans="1:103" x14ac:dyDescent="0.25">
      <c r="A3252" t="s">
        <v>179</v>
      </c>
      <c r="B3252">
        <v>37.250599999999999</v>
      </c>
      <c r="C3252">
        <v>-114.7075</v>
      </c>
      <c r="D3252">
        <v>4590</v>
      </c>
      <c r="E3252" t="s">
        <v>1</v>
      </c>
      <c r="F3252">
        <v>211</v>
      </c>
      <c r="G3252">
        <v>1999</v>
      </c>
      <c r="H3252">
        <v>8</v>
      </c>
      <c r="I3252" t="s">
        <v>260</v>
      </c>
      <c r="J3252">
        <v>78</v>
      </c>
      <c r="K3252">
        <v>61</v>
      </c>
      <c r="L3252">
        <v>64</v>
      </c>
      <c r="M3252">
        <v>54</v>
      </c>
      <c r="N3252">
        <v>68</v>
      </c>
      <c r="O3252">
        <v>79</v>
      </c>
      <c r="P3252">
        <v>80</v>
      </c>
      <c r="Q3252">
        <v>79</v>
      </c>
      <c r="R3252">
        <v>80</v>
      </c>
      <c r="S3252">
        <v>83</v>
      </c>
      <c r="T3252">
        <v>86</v>
      </c>
      <c r="U3252">
        <v>92</v>
      </c>
      <c r="V3252">
        <v>94</v>
      </c>
      <c r="W3252">
        <v>95</v>
      </c>
      <c r="X3252">
        <v>95</v>
      </c>
      <c r="Y3252">
        <v>90</v>
      </c>
      <c r="Z3252">
        <v>93</v>
      </c>
      <c r="AA3252">
        <v>92</v>
      </c>
      <c r="AB3252">
        <v>95</v>
      </c>
      <c r="AC3252">
        <v>96</v>
      </c>
      <c r="AD3252">
        <v>93</v>
      </c>
      <c r="AE3252">
        <v>92</v>
      </c>
      <c r="AF3252">
        <v>93</v>
      </c>
      <c r="AG3252">
        <v>93</v>
      </c>
      <c r="AH3252">
        <v>93</v>
      </c>
      <c r="AI3252">
        <v>94</v>
      </c>
      <c r="AJ3252">
        <v>94</v>
      </c>
      <c r="AK3252">
        <v>97</v>
      </c>
      <c r="AL3252">
        <v>101</v>
      </c>
      <c r="AM3252">
        <v>102</v>
      </c>
      <c r="AN3252" s="5">
        <v>102</v>
      </c>
      <c r="AO3252" s="5">
        <v>96</v>
      </c>
      <c r="AP3252" s="5">
        <v>93</v>
      </c>
      <c r="AQ3252" s="5">
        <v>93</v>
      </c>
      <c r="AR3252" s="5">
        <v>98</v>
      </c>
      <c r="AS3252" s="5">
        <v>100</v>
      </c>
      <c r="AT3252" s="5">
        <v>89</v>
      </c>
      <c r="AU3252" s="5">
        <v>76</v>
      </c>
      <c r="AV3252" s="5">
        <v>84</v>
      </c>
      <c r="AW3252" s="5">
        <v>91</v>
      </c>
      <c r="AX3252" s="5">
        <v>89</v>
      </c>
      <c r="AY3252" s="5">
        <v>79</v>
      </c>
      <c r="AZ3252" s="5">
        <v>76</v>
      </c>
      <c r="BA3252" s="5">
        <v>87</v>
      </c>
      <c r="BB3252" s="5">
        <v>87</v>
      </c>
      <c r="BC3252" s="5">
        <v>84</v>
      </c>
      <c r="BD3252" s="5">
        <v>91</v>
      </c>
      <c r="BE3252" s="5">
        <v>88</v>
      </c>
      <c r="BF3252" s="5">
        <v>87</v>
      </c>
      <c r="BG3252" s="5">
        <v>89</v>
      </c>
      <c r="BH3252" s="5">
        <v>91</v>
      </c>
      <c r="BI3252" s="5">
        <v>93</v>
      </c>
      <c r="BJ3252" s="5">
        <v>93</v>
      </c>
      <c r="BK3252" s="5">
        <v>91</v>
      </c>
      <c r="BL3252" s="5">
        <v>92</v>
      </c>
      <c r="BM3252" s="5">
        <v>93</v>
      </c>
      <c r="BN3252" s="5">
        <v>93</v>
      </c>
      <c r="BO3252" s="5">
        <v>90</v>
      </c>
      <c r="BP3252" s="5">
        <v>84</v>
      </c>
      <c r="BQ3252" s="5">
        <v>83</v>
      </c>
      <c r="BR3252" s="5">
        <v>93</v>
      </c>
      <c r="BS3252">
        <v>94</v>
      </c>
      <c r="BT3252">
        <v>91</v>
      </c>
      <c r="BU3252">
        <v>93</v>
      </c>
      <c r="BV3252">
        <v>92</v>
      </c>
      <c r="BW3252">
        <v>90</v>
      </c>
      <c r="BX3252">
        <v>86</v>
      </c>
      <c r="BY3252">
        <v>86</v>
      </c>
      <c r="BZ3252">
        <v>88</v>
      </c>
      <c r="CA3252">
        <v>90</v>
      </c>
      <c r="CB3252">
        <v>80</v>
      </c>
      <c r="CC3252">
        <v>83</v>
      </c>
      <c r="CD3252">
        <v>90</v>
      </c>
      <c r="CE3252">
        <v>91</v>
      </c>
      <c r="CF3252">
        <v>90</v>
      </c>
      <c r="CG3252">
        <v>91</v>
      </c>
      <c r="CH3252">
        <v>93</v>
      </c>
      <c r="CI3252">
        <v>95</v>
      </c>
      <c r="CJ3252">
        <v>96</v>
      </c>
      <c r="CK3252">
        <v>91</v>
      </c>
      <c r="CL3252">
        <v>84</v>
      </c>
      <c r="CM3252">
        <v>92</v>
      </c>
      <c r="CN3252">
        <v>95</v>
      </c>
      <c r="CO3252">
        <v>95</v>
      </c>
      <c r="CP3252">
        <v>97</v>
      </c>
      <c r="CQ3252">
        <v>96</v>
      </c>
      <c r="CR3252">
        <v>97</v>
      </c>
      <c r="CS3252">
        <v>96</v>
      </c>
      <c r="CT3252">
        <v>94</v>
      </c>
      <c r="CU3252">
        <v>94</v>
      </c>
      <c r="CV3252">
        <v>86</v>
      </c>
      <c r="CW3252">
        <v>86</v>
      </c>
      <c r="CX3252" t="s">
        <v>2</v>
      </c>
      <c r="CY3252" t="s">
        <v>180</v>
      </c>
    </row>
    <row r="3253" spans="1:103" x14ac:dyDescent="0.25">
      <c r="A3253" t="s">
        <v>0</v>
      </c>
      <c r="B3253">
        <v>38.387799999999999</v>
      </c>
      <c r="C3253">
        <v>-118.1092</v>
      </c>
      <c r="D3253">
        <v>4580</v>
      </c>
      <c r="E3253" t="s">
        <v>1</v>
      </c>
      <c r="F3253">
        <v>240.3</v>
      </c>
      <c r="G3253">
        <v>1999</v>
      </c>
      <c r="H3253">
        <v>8</v>
      </c>
      <c r="I3253" t="s">
        <v>260</v>
      </c>
      <c r="J3253">
        <v>80</v>
      </c>
      <c r="K3253">
        <v>84</v>
      </c>
      <c r="L3253">
        <v>63</v>
      </c>
      <c r="M3253">
        <v>56</v>
      </c>
      <c r="N3253">
        <v>62</v>
      </c>
      <c r="O3253">
        <v>77</v>
      </c>
      <c r="P3253">
        <v>82</v>
      </c>
      <c r="Q3253">
        <v>81</v>
      </c>
      <c r="R3253">
        <v>76</v>
      </c>
      <c r="S3253">
        <v>79</v>
      </c>
      <c r="T3253">
        <v>86</v>
      </c>
      <c r="U3253">
        <v>89</v>
      </c>
      <c r="V3253">
        <v>94</v>
      </c>
      <c r="W3253">
        <v>97</v>
      </c>
      <c r="X3253">
        <v>97</v>
      </c>
      <c r="Y3253">
        <v>97</v>
      </c>
      <c r="Z3253">
        <v>91</v>
      </c>
      <c r="AA3253">
        <v>96</v>
      </c>
      <c r="AB3253">
        <v>98</v>
      </c>
      <c r="AC3253">
        <v>97</v>
      </c>
      <c r="AD3253">
        <v>98</v>
      </c>
      <c r="AE3253">
        <v>98</v>
      </c>
      <c r="AF3253">
        <v>93</v>
      </c>
      <c r="AG3253">
        <v>95</v>
      </c>
      <c r="AH3253">
        <v>99</v>
      </c>
      <c r="AI3253">
        <v>91</v>
      </c>
      <c r="AJ3253">
        <v>91</v>
      </c>
      <c r="AK3253">
        <v>93</v>
      </c>
      <c r="AL3253">
        <v>97</v>
      </c>
      <c r="AM3253">
        <v>100</v>
      </c>
      <c r="AN3253" s="5">
        <v>101</v>
      </c>
      <c r="AO3253" s="5">
        <v>104</v>
      </c>
      <c r="AP3253" s="5">
        <v>103</v>
      </c>
      <c r="AQ3253" s="5">
        <v>97</v>
      </c>
      <c r="AR3253" s="5">
        <v>85</v>
      </c>
      <c r="AS3253" s="5">
        <v>95</v>
      </c>
      <c r="AT3253" s="5">
        <v>102</v>
      </c>
      <c r="AU3253" s="5">
        <v>98</v>
      </c>
      <c r="AV3253" s="5">
        <v>97</v>
      </c>
      <c r="AW3253" s="5">
        <v>99</v>
      </c>
      <c r="AX3253" s="5">
        <v>79</v>
      </c>
      <c r="AY3253" s="5">
        <v>94</v>
      </c>
      <c r="AZ3253" s="5">
        <v>96</v>
      </c>
      <c r="BA3253" s="5">
        <v>94</v>
      </c>
      <c r="BB3253" s="5">
        <v>88</v>
      </c>
      <c r="BC3253" s="5">
        <v>90</v>
      </c>
      <c r="BD3253" s="5">
        <v>91</v>
      </c>
      <c r="BE3253" s="5">
        <v>92</v>
      </c>
      <c r="BF3253" s="5">
        <v>89</v>
      </c>
      <c r="BG3253" s="5">
        <v>90</v>
      </c>
      <c r="BH3253" s="5">
        <v>88</v>
      </c>
      <c r="BI3253" s="5">
        <v>88</v>
      </c>
      <c r="BJ3253" s="5">
        <v>94</v>
      </c>
      <c r="BK3253" s="5">
        <v>97</v>
      </c>
      <c r="BL3253" s="5">
        <v>90</v>
      </c>
      <c r="BM3253" s="5">
        <v>92</v>
      </c>
      <c r="BN3253" s="5">
        <v>95</v>
      </c>
      <c r="BO3253" s="5">
        <v>97</v>
      </c>
      <c r="BP3253" s="5">
        <v>97</v>
      </c>
      <c r="BQ3253" s="5">
        <v>93</v>
      </c>
      <c r="BR3253" s="5">
        <v>94</v>
      </c>
      <c r="BS3253">
        <v>95</v>
      </c>
      <c r="BT3253">
        <v>95</v>
      </c>
      <c r="BU3253">
        <v>94</v>
      </c>
      <c r="BV3253">
        <v>94</v>
      </c>
      <c r="BW3253">
        <v>94</v>
      </c>
      <c r="BX3253">
        <v>91</v>
      </c>
      <c r="BY3253">
        <v>80</v>
      </c>
      <c r="BZ3253">
        <v>81</v>
      </c>
      <c r="CA3253">
        <v>88</v>
      </c>
      <c r="CB3253">
        <v>90</v>
      </c>
      <c r="CC3253">
        <v>85</v>
      </c>
      <c r="CD3253">
        <v>83</v>
      </c>
      <c r="CE3253">
        <v>91</v>
      </c>
      <c r="CF3253">
        <v>98</v>
      </c>
      <c r="CG3253">
        <v>92</v>
      </c>
      <c r="CH3253">
        <v>89</v>
      </c>
      <c r="CI3253">
        <v>92</v>
      </c>
      <c r="CJ3253">
        <v>95</v>
      </c>
      <c r="CK3253">
        <v>96</v>
      </c>
      <c r="CL3253">
        <v>97</v>
      </c>
      <c r="CM3253">
        <v>96</v>
      </c>
      <c r="CN3253">
        <v>92</v>
      </c>
      <c r="CO3253">
        <v>93</v>
      </c>
      <c r="CP3253">
        <v>95</v>
      </c>
      <c r="CQ3253">
        <v>95</v>
      </c>
      <c r="CR3253">
        <v>98</v>
      </c>
      <c r="CS3253">
        <v>93</v>
      </c>
      <c r="CT3253">
        <v>89</v>
      </c>
      <c r="CU3253">
        <v>94</v>
      </c>
      <c r="CV3253">
        <v>97</v>
      </c>
      <c r="CW3253">
        <v>96</v>
      </c>
      <c r="CX3253" t="s">
        <v>2</v>
      </c>
      <c r="CY3253" t="s">
        <v>3</v>
      </c>
    </row>
    <row r="3254" spans="1:103" x14ac:dyDescent="0.25">
      <c r="A3254" t="s">
        <v>213</v>
      </c>
      <c r="B3254">
        <v>35.478299999999997</v>
      </c>
      <c r="C3254">
        <v>-117.69889999999999</v>
      </c>
      <c r="D3254">
        <v>4390</v>
      </c>
      <c r="E3254" t="s">
        <v>1</v>
      </c>
      <c r="F3254">
        <v>132.5</v>
      </c>
      <c r="G3254">
        <v>1999</v>
      </c>
      <c r="H3254">
        <v>8</v>
      </c>
      <c r="I3254" t="s">
        <v>260</v>
      </c>
      <c r="J3254">
        <v>72</v>
      </c>
      <c r="K3254">
        <v>59</v>
      </c>
      <c r="L3254">
        <v>55</v>
      </c>
      <c r="M3254">
        <v>61</v>
      </c>
      <c r="N3254">
        <v>78</v>
      </c>
      <c r="O3254">
        <v>78</v>
      </c>
      <c r="P3254">
        <v>78</v>
      </c>
      <c r="Q3254">
        <v>78</v>
      </c>
      <c r="R3254">
        <v>78</v>
      </c>
      <c r="S3254">
        <v>84</v>
      </c>
      <c r="T3254">
        <v>86</v>
      </c>
      <c r="U3254">
        <v>91</v>
      </c>
      <c r="V3254">
        <v>93</v>
      </c>
      <c r="W3254">
        <v>97</v>
      </c>
      <c r="X3254">
        <v>91</v>
      </c>
      <c r="Y3254">
        <v>90</v>
      </c>
      <c r="Z3254">
        <v>88</v>
      </c>
      <c r="AA3254">
        <v>90</v>
      </c>
      <c r="AB3254">
        <v>93</v>
      </c>
      <c r="AC3254">
        <v>92</v>
      </c>
      <c r="AD3254">
        <v>86</v>
      </c>
      <c r="AE3254">
        <v>94</v>
      </c>
      <c r="AF3254">
        <v>95</v>
      </c>
      <c r="AG3254">
        <v>89</v>
      </c>
      <c r="AH3254">
        <v>89</v>
      </c>
      <c r="AI3254">
        <v>88</v>
      </c>
      <c r="AJ3254">
        <v>92</v>
      </c>
      <c r="AK3254">
        <v>94</v>
      </c>
      <c r="AL3254">
        <v>102</v>
      </c>
      <c r="AM3254">
        <v>100</v>
      </c>
      <c r="AN3254" s="5">
        <v>103</v>
      </c>
      <c r="AO3254" s="5">
        <v>97</v>
      </c>
      <c r="AP3254" s="5">
        <v>91</v>
      </c>
      <c r="AQ3254" s="5">
        <v>86</v>
      </c>
      <c r="AR3254" s="5">
        <v>97</v>
      </c>
      <c r="AS3254" s="5">
        <v>101</v>
      </c>
      <c r="AT3254" s="5">
        <v>96</v>
      </c>
      <c r="AU3254" s="5">
        <v>85</v>
      </c>
      <c r="AV3254" s="5">
        <v>91</v>
      </c>
      <c r="AW3254" s="5">
        <v>90</v>
      </c>
      <c r="AX3254" s="5">
        <v>89</v>
      </c>
      <c r="AY3254" s="5">
        <v>85</v>
      </c>
      <c r="AZ3254" s="5">
        <v>91</v>
      </c>
      <c r="BA3254" s="5">
        <v>91</v>
      </c>
      <c r="BB3254" s="5">
        <v>91</v>
      </c>
      <c r="BC3254" s="5">
        <v>90</v>
      </c>
      <c r="BD3254" s="5">
        <v>87</v>
      </c>
      <c r="BE3254" s="5">
        <v>87</v>
      </c>
      <c r="BF3254" s="5">
        <v>84</v>
      </c>
      <c r="BG3254" s="5">
        <v>84</v>
      </c>
      <c r="BH3254" s="5">
        <v>87</v>
      </c>
      <c r="BI3254" s="5">
        <v>89</v>
      </c>
      <c r="BJ3254" s="5">
        <v>92</v>
      </c>
      <c r="BK3254" s="5">
        <v>87</v>
      </c>
      <c r="BL3254" s="5">
        <v>88</v>
      </c>
      <c r="BM3254" s="5">
        <v>93</v>
      </c>
      <c r="BN3254" s="5">
        <v>91</v>
      </c>
      <c r="BO3254" s="5">
        <v>93</v>
      </c>
      <c r="BP3254" s="5">
        <v>96</v>
      </c>
      <c r="BQ3254" s="5">
        <v>95</v>
      </c>
      <c r="BR3254" s="5">
        <v>90</v>
      </c>
      <c r="BS3254">
        <v>88</v>
      </c>
      <c r="BT3254">
        <v>91</v>
      </c>
      <c r="BU3254">
        <v>93</v>
      </c>
      <c r="BV3254">
        <v>92</v>
      </c>
      <c r="BW3254">
        <v>87</v>
      </c>
      <c r="BX3254">
        <v>78</v>
      </c>
      <c r="BY3254">
        <v>81</v>
      </c>
      <c r="BZ3254">
        <v>83</v>
      </c>
      <c r="CA3254">
        <v>87</v>
      </c>
      <c r="CB3254">
        <v>79</v>
      </c>
      <c r="CC3254">
        <v>85</v>
      </c>
      <c r="CD3254">
        <v>92</v>
      </c>
      <c r="CE3254">
        <v>92</v>
      </c>
      <c r="CF3254">
        <v>87</v>
      </c>
      <c r="CG3254">
        <v>87</v>
      </c>
      <c r="CH3254">
        <v>93</v>
      </c>
      <c r="CI3254">
        <v>95</v>
      </c>
      <c r="CJ3254">
        <v>92</v>
      </c>
      <c r="CK3254">
        <v>94</v>
      </c>
      <c r="CL3254">
        <v>92</v>
      </c>
      <c r="CM3254">
        <v>93</v>
      </c>
      <c r="CN3254">
        <v>97</v>
      </c>
      <c r="CO3254">
        <v>95</v>
      </c>
      <c r="CP3254">
        <v>95</v>
      </c>
      <c r="CQ3254">
        <v>97</v>
      </c>
      <c r="CR3254">
        <v>98</v>
      </c>
      <c r="CS3254">
        <v>94</v>
      </c>
      <c r="CT3254">
        <v>97</v>
      </c>
      <c r="CU3254">
        <v>95</v>
      </c>
      <c r="CV3254">
        <v>82</v>
      </c>
      <c r="CW3254">
        <v>80</v>
      </c>
      <c r="CX3254" t="s">
        <v>5</v>
      </c>
      <c r="CY3254" t="s">
        <v>214</v>
      </c>
    </row>
    <row r="3255" spans="1:103" x14ac:dyDescent="0.25">
      <c r="A3255" t="s">
        <v>17</v>
      </c>
      <c r="B3255">
        <v>37.6128</v>
      </c>
      <c r="C3255">
        <v>-114.5264</v>
      </c>
      <c r="D3255">
        <v>4379</v>
      </c>
      <c r="E3255" t="s">
        <v>1</v>
      </c>
      <c r="F3255">
        <v>243.8</v>
      </c>
      <c r="G3255">
        <v>1999</v>
      </c>
      <c r="H3255">
        <v>8</v>
      </c>
      <c r="I3255" t="s">
        <v>260</v>
      </c>
      <c r="J3255">
        <v>83</v>
      </c>
      <c r="K3255">
        <v>79</v>
      </c>
      <c r="L3255">
        <v>62</v>
      </c>
      <c r="M3255">
        <v>66</v>
      </c>
      <c r="N3255">
        <v>48</v>
      </c>
      <c r="O3255">
        <v>68</v>
      </c>
      <c r="P3255">
        <v>78</v>
      </c>
      <c r="Q3255">
        <v>80</v>
      </c>
      <c r="R3255">
        <v>81</v>
      </c>
      <c r="S3255">
        <v>82</v>
      </c>
      <c r="T3255">
        <v>84</v>
      </c>
      <c r="U3255">
        <v>88</v>
      </c>
      <c r="V3255">
        <v>94</v>
      </c>
      <c r="W3255">
        <v>97</v>
      </c>
      <c r="X3255">
        <v>97</v>
      </c>
      <c r="Y3255">
        <v>96</v>
      </c>
      <c r="Z3255">
        <v>92</v>
      </c>
      <c r="AA3255">
        <v>94</v>
      </c>
      <c r="AB3255">
        <v>94</v>
      </c>
      <c r="AC3255">
        <v>97</v>
      </c>
      <c r="AD3255">
        <v>99</v>
      </c>
      <c r="AE3255">
        <v>95</v>
      </c>
      <c r="AF3255">
        <v>94</v>
      </c>
      <c r="AG3255">
        <v>98</v>
      </c>
      <c r="AH3255">
        <v>94</v>
      </c>
      <c r="AI3255">
        <v>94</v>
      </c>
      <c r="AJ3255">
        <v>94</v>
      </c>
      <c r="AK3255">
        <v>96</v>
      </c>
      <c r="AL3255">
        <v>98</v>
      </c>
      <c r="AM3255">
        <v>101</v>
      </c>
      <c r="AN3255" s="5">
        <v>107</v>
      </c>
      <c r="AO3255" s="5">
        <v>103</v>
      </c>
      <c r="AP3255" s="5">
        <v>96</v>
      </c>
      <c r="AQ3255" s="5">
        <v>94</v>
      </c>
      <c r="AR3255" s="5">
        <v>94</v>
      </c>
      <c r="AS3255" s="5">
        <v>110</v>
      </c>
      <c r="AT3255" s="5">
        <v>100</v>
      </c>
      <c r="AU3255" s="5">
        <v>90</v>
      </c>
      <c r="AV3255" s="5">
        <v>84</v>
      </c>
      <c r="AW3255" s="5">
        <v>86</v>
      </c>
      <c r="AX3255" s="5">
        <v>92</v>
      </c>
      <c r="AY3255" s="5">
        <v>95</v>
      </c>
      <c r="AZ3255" s="5">
        <v>85</v>
      </c>
      <c r="BA3255" s="5">
        <v>77</v>
      </c>
      <c r="BB3255" s="5">
        <v>86</v>
      </c>
      <c r="BC3255" s="5">
        <v>88</v>
      </c>
      <c r="BD3255" s="5">
        <v>85</v>
      </c>
      <c r="BE3255" s="5">
        <v>88</v>
      </c>
      <c r="BF3255" s="5">
        <v>90</v>
      </c>
      <c r="BG3255" s="5">
        <v>91</v>
      </c>
      <c r="BH3255" s="5">
        <v>90</v>
      </c>
      <c r="BI3255" s="5">
        <v>91</v>
      </c>
      <c r="BJ3255" s="5">
        <v>94</v>
      </c>
      <c r="BK3255" s="5">
        <v>94</v>
      </c>
      <c r="BL3255" s="5">
        <v>93</v>
      </c>
      <c r="BM3255" s="5">
        <v>94</v>
      </c>
      <c r="BN3255" s="5">
        <v>94</v>
      </c>
      <c r="BO3255" s="5">
        <v>95</v>
      </c>
      <c r="BP3255" s="5">
        <v>91</v>
      </c>
      <c r="BQ3255" s="5">
        <v>80</v>
      </c>
      <c r="BR3255" s="5">
        <v>79</v>
      </c>
      <c r="BS3255">
        <v>94</v>
      </c>
      <c r="BT3255">
        <v>95</v>
      </c>
      <c r="BU3255">
        <v>93</v>
      </c>
      <c r="BV3255">
        <v>96</v>
      </c>
      <c r="BW3255">
        <v>95</v>
      </c>
      <c r="BX3255">
        <v>90</v>
      </c>
      <c r="BY3255">
        <v>87</v>
      </c>
      <c r="BZ3255">
        <v>88</v>
      </c>
      <c r="CA3255">
        <v>91</v>
      </c>
      <c r="CB3255">
        <v>92</v>
      </c>
      <c r="CC3255">
        <v>81</v>
      </c>
      <c r="CD3255">
        <v>86</v>
      </c>
      <c r="CE3255">
        <v>93</v>
      </c>
      <c r="CF3255">
        <v>92</v>
      </c>
      <c r="CG3255">
        <v>93</v>
      </c>
      <c r="CH3255">
        <v>92</v>
      </c>
      <c r="CI3255">
        <v>94</v>
      </c>
      <c r="CJ3255">
        <v>96</v>
      </c>
      <c r="CK3255">
        <v>96</v>
      </c>
      <c r="CL3255">
        <v>91</v>
      </c>
      <c r="CM3255">
        <v>78</v>
      </c>
      <c r="CN3255">
        <v>92</v>
      </c>
      <c r="CO3255">
        <v>90</v>
      </c>
      <c r="CP3255">
        <v>92</v>
      </c>
      <c r="CQ3255">
        <v>93</v>
      </c>
      <c r="CR3255">
        <v>95</v>
      </c>
      <c r="CS3255">
        <v>98</v>
      </c>
      <c r="CT3255">
        <v>96</v>
      </c>
      <c r="CU3255">
        <v>94</v>
      </c>
      <c r="CV3255">
        <v>95</v>
      </c>
      <c r="CW3255">
        <v>84</v>
      </c>
      <c r="CX3255" t="s">
        <v>2</v>
      </c>
      <c r="CY3255" t="s">
        <v>18</v>
      </c>
    </row>
    <row r="3256" spans="1:103" x14ac:dyDescent="0.25">
      <c r="A3256" t="s">
        <v>219</v>
      </c>
      <c r="B3256">
        <v>37.612200000000001</v>
      </c>
      <c r="C3256">
        <v>-114.5264</v>
      </c>
      <c r="D3256">
        <v>4376</v>
      </c>
      <c r="E3256" t="s">
        <v>1</v>
      </c>
      <c r="F3256">
        <v>243.7</v>
      </c>
      <c r="G3256">
        <v>1999</v>
      </c>
      <c r="H3256">
        <v>8</v>
      </c>
      <c r="I3256" t="s">
        <v>260</v>
      </c>
      <c r="J3256">
        <v>79</v>
      </c>
      <c r="K3256">
        <v>63</v>
      </c>
      <c r="L3256">
        <v>65</v>
      </c>
      <c r="M3256">
        <v>49</v>
      </c>
      <c r="N3256">
        <v>69</v>
      </c>
      <c r="O3256">
        <v>78</v>
      </c>
      <c r="P3256">
        <v>79</v>
      </c>
      <c r="Q3256">
        <v>79</v>
      </c>
      <c r="R3256">
        <v>81</v>
      </c>
      <c r="S3256">
        <v>83</v>
      </c>
      <c r="T3256">
        <v>85</v>
      </c>
      <c r="U3256">
        <v>90</v>
      </c>
      <c r="V3256">
        <v>94</v>
      </c>
      <c r="W3256">
        <v>95</v>
      </c>
      <c r="X3256">
        <v>94</v>
      </c>
      <c r="Y3256">
        <v>91</v>
      </c>
      <c r="Z3256">
        <v>92</v>
      </c>
      <c r="AA3256">
        <v>92</v>
      </c>
      <c r="AB3256">
        <v>94</v>
      </c>
      <c r="AC3256">
        <v>96</v>
      </c>
      <c r="AD3256">
        <v>93</v>
      </c>
      <c r="AE3256">
        <v>91</v>
      </c>
      <c r="AF3256">
        <v>94</v>
      </c>
      <c r="AG3256">
        <v>93</v>
      </c>
      <c r="AH3256">
        <v>92</v>
      </c>
      <c r="AI3256">
        <v>92</v>
      </c>
      <c r="AJ3256">
        <v>94</v>
      </c>
      <c r="AK3256">
        <v>98</v>
      </c>
      <c r="AL3256">
        <v>100</v>
      </c>
      <c r="AM3256">
        <v>102</v>
      </c>
      <c r="AN3256" s="5">
        <v>103</v>
      </c>
      <c r="AO3256" s="8">
        <f>AVERAGE(AN3256,AP3256)</f>
        <v>98</v>
      </c>
      <c r="AP3256" s="5">
        <v>93</v>
      </c>
      <c r="AQ3256" s="5">
        <v>93</v>
      </c>
      <c r="AR3256" s="5">
        <v>98</v>
      </c>
      <c r="AS3256" s="5">
        <v>99</v>
      </c>
      <c r="AT3256" s="5">
        <v>90</v>
      </c>
      <c r="AU3256" s="5">
        <v>84</v>
      </c>
      <c r="AV3256" s="5">
        <v>87</v>
      </c>
      <c r="AW3256" s="5">
        <v>92</v>
      </c>
      <c r="AX3256" s="5">
        <v>93</v>
      </c>
      <c r="AY3256" s="5">
        <v>85</v>
      </c>
      <c r="AZ3256" s="5">
        <v>84</v>
      </c>
      <c r="BA3256" s="5">
        <v>86</v>
      </c>
      <c r="BB3256" s="5">
        <v>89</v>
      </c>
      <c r="BC3256" s="5">
        <v>86</v>
      </c>
      <c r="BD3256" s="5">
        <v>89</v>
      </c>
      <c r="BE3256" s="5">
        <v>90</v>
      </c>
      <c r="BF3256" s="5">
        <v>89</v>
      </c>
      <c r="BG3256" s="5">
        <v>89</v>
      </c>
      <c r="BH3256" s="5">
        <v>91</v>
      </c>
      <c r="BI3256" s="5">
        <v>94</v>
      </c>
      <c r="BJ3256" s="5">
        <v>95</v>
      </c>
      <c r="BK3256" s="5">
        <v>93</v>
      </c>
      <c r="BL3256" s="5">
        <v>92</v>
      </c>
      <c r="BM3256" s="5">
        <v>92</v>
      </c>
      <c r="BN3256" s="5">
        <v>96</v>
      </c>
      <c r="BO3256" s="5">
        <v>92</v>
      </c>
      <c r="BP3256" s="5">
        <v>83</v>
      </c>
      <c r="BQ3256" s="5">
        <v>82</v>
      </c>
      <c r="BR3256" s="5">
        <v>92</v>
      </c>
      <c r="BS3256">
        <v>94</v>
      </c>
      <c r="BT3256">
        <v>90</v>
      </c>
      <c r="BU3256">
        <v>95</v>
      </c>
      <c r="BV3256">
        <v>92</v>
      </c>
      <c r="BW3256">
        <v>89</v>
      </c>
      <c r="BX3256">
        <v>87</v>
      </c>
      <c r="BY3256">
        <v>88</v>
      </c>
      <c r="BZ3256">
        <v>89</v>
      </c>
      <c r="CA3256">
        <v>91</v>
      </c>
      <c r="CB3256">
        <v>80</v>
      </c>
      <c r="CC3256">
        <v>83</v>
      </c>
      <c r="CD3256">
        <v>90</v>
      </c>
      <c r="CE3256">
        <v>92</v>
      </c>
      <c r="CF3256">
        <v>91</v>
      </c>
      <c r="CG3256">
        <v>90</v>
      </c>
      <c r="CH3256">
        <v>93</v>
      </c>
      <c r="CI3256">
        <v>94</v>
      </c>
      <c r="CJ3256">
        <v>96</v>
      </c>
      <c r="CK3256">
        <v>93</v>
      </c>
      <c r="CL3256">
        <v>79</v>
      </c>
      <c r="CM3256">
        <v>91</v>
      </c>
      <c r="CN3256">
        <v>90</v>
      </c>
      <c r="CO3256">
        <v>93</v>
      </c>
      <c r="CP3256">
        <v>93</v>
      </c>
      <c r="CQ3256">
        <v>92</v>
      </c>
      <c r="CR3256">
        <v>96</v>
      </c>
      <c r="CS3256">
        <v>95</v>
      </c>
      <c r="CT3256">
        <v>94</v>
      </c>
      <c r="CU3256">
        <v>96</v>
      </c>
      <c r="CV3256">
        <v>83</v>
      </c>
      <c r="CW3256">
        <v>83</v>
      </c>
      <c r="CX3256" t="s">
        <v>2</v>
      </c>
      <c r="CY3256" t="s">
        <v>18</v>
      </c>
    </row>
    <row r="3257" spans="1:103" x14ac:dyDescent="0.25">
      <c r="A3257" t="s">
        <v>113</v>
      </c>
      <c r="B3257">
        <v>34.943600000000004</v>
      </c>
      <c r="C3257">
        <v>-115.54689999999999</v>
      </c>
      <c r="D3257">
        <v>4350</v>
      </c>
      <c r="E3257" t="s">
        <v>1</v>
      </c>
      <c r="F3257">
        <v>206.6</v>
      </c>
      <c r="G3257">
        <v>1999</v>
      </c>
      <c r="H3257">
        <v>8</v>
      </c>
      <c r="I3257" t="s">
        <v>260</v>
      </c>
      <c r="J3257">
        <v>75</v>
      </c>
      <c r="K3257">
        <v>65</v>
      </c>
      <c r="L3257">
        <v>65</v>
      </c>
      <c r="M3257">
        <v>64</v>
      </c>
      <c r="N3257">
        <v>74</v>
      </c>
      <c r="O3257">
        <v>79</v>
      </c>
      <c r="P3257">
        <v>82</v>
      </c>
      <c r="Q3257">
        <v>79</v>
      </c>
      <c r="R3257">
        <v>81</v>
      </c>
      <c r="S3257">
        <v>82</v>
      </c>
      <c r="T3257">
        <v>86</v>
      </c>
      <c r="U3257">
        <v>90</v>
      </c>
      <c r="V3257">
        <v>96</v>
      </c>
      <c r="W3257">
        <v>94</v>
      </c>
      <c r="X3257">
        <v>94</v>
      </c>
      <c r="Y3257">
        <v>91</v>
      </c>
      <c r="Z3257">
        <v>91</v>
      </c>
      <c r="AA3257">
        <v>92</v>
      </c>
      <c r="AB3257">
        <v>94</v>
      </c>
      <c r="AC3257">
        <v>96</v>
      </c>
      <c r="AD3257">
        <v>91</v>
      </c>
      <c r="AE3257">
        <v>91</v>
      </c>
      <c r="AF3257">
        <v>91</v>
      </c>
      <c r="AG3257">
        <v>90</v>
      </c>
      <c r="AH3257">
        <v>91</v>
      </c>
      <c r="AI3257">
        <v>91</v>
      </c>
      <c r="AJ3257">
        <v>93</v>
      </c>
      <c r="AK3257">
        <v>95</v>
      </c>
      <c r="AL3257">
        <v>95</v>
      </c>
      <c r="AM3257">
        <v>97</v>
      </c>
      <c r="AN3257" s="5">
        <v>99</v>
      </c>
      <c r="AO3257" s="5">
        <v>98</v>
      </c>
      <c r="AP3257" s="5">
        <v>92</v>
      </c>
      <c r="AQ3257" s="5">
        <v>90</v>
      </c>
      <c r="AR3257" s="5">
        <v>91</v>
      </c>
      <c r="AS3257" s="5">
        <v>94</v>
      </c>
      <c r="AT3257" s="5">
        <v>95</v>
      </c>
      <c r="AU3257" s="5">
        <v>84</v>
      </c>
      <c r="AV3257" s="5">
        <v>81</v>
      </c>
      <c r="AW3257" s="5">
        <v>86</v>
      </c>
      <c r="AX3257" s="5">
        <v>88</v>
      </c>
      <c r="AY3257" s="5">
        <v>86</v>
      </c>
      <c r="AZ3257" s="5">
        <v>84</v>
      </c>
      <c r="BA3257" s="5">
        <v>84</v>
      </c>
      <c r="BB3257" s="5">
        <v>89</v>
      </c>
      <c r="BC3257" s="5">
        <v>87</v>
      </c>
      <c r="BD3257" s="5">
        <v>89</v>
      </c>
      <c r="BE3257" s="5">
        <v>88</v>
      </c>
      <c r="BF3257" s="5">
        <v>87</v>
      </c>
      <c r="BG3257" s="5">
        <v>87</v>
      </c>
      <c r="BH3257" s="5">
        <v>87</v>
      </c>
      <c r="BI3257" s="5">
        <v>89</v>
      </c>
      <c r="BJ3257" s="5">
        <v>89</v>
      </c>
      <c r="BK3257" s="5">
        <v>92</v>
      </c>
      <c r="BL3257" s="5">
        <v>90</v>
      </c>
      <c r="BM3257" s="5">
        <v>90</v>
      </c>
      <c r="BN3257" s="5">
        <v>91</v>
      </c>
      <c r="BO3257" s="5">
        <v>91</v>
      </c>
      <c r="BP3257" s="5">
        <v>91</v>
      </c>
      <c r="BQ3257" s="5">
        <v>91</v>
      </c>
      <c r="BR3257" s="5">
        <v>89</v>
      </c>
      <c r="BS3257">
        <v>90</v>
      </c>
      <c r="BT3257">
        <v>90</v>
      </c>
      <c r="BU3257">
        <v>90</v>
      </c>
      <c r="BV3257">
        <v>91</v>
      </c>
      <c r="BX3257">
        <v>91</v>
      </c>
      <c r="BY3257">
        <v>84</v>
      </c>
      <c r="BZ3257">
        <v>81</v>
      </c>
      <c r="CA3257">
        <v>83</v>
      </c>
      <c r="CB3257">
        <v>86</v>
      </c>
      <c r="CC3257">
        <v>86</v>
      </c>
      <c r="CD3257">
        <v>86</v>
      </c>
      <c r="CE3257">
        <v>88</v>
      </c>
      <c r="CF3257">
        <v>89</v>
      </c>
      <c r="CG3257">
        <v>88</v>
      </c>
      <c r="CH3257">
        <v>87</v>
      </c>
      <c r="CI3257">
        <v>90</v>
      </c>
      <c r="CJ3257">
        <v>91</v>
      </c>
      <c r="CK3257">
        <v>93</v>
      </c>
      <c r="CL3257">
        <v>94</v>
      </c>
      <c r="CM3257">
        <v>89</v>
      </c>
      <c r="CN3257">
        <v>89</v>
      </c>
      <c r="CO3257">
        <v>93</v>
      </c>
      <c r="CP3257">
        <v>93</v>
      </c>
      <c r="CQ3257">
        <v>94</v>
      </c>
      <c r="CR3257">
        <v>95</v>
      </c>
      <c r="CS3257">
        <v>96</v>
      </c>
      <c r="CT3257">
        <v>96</v>
      </c>
      <c r="CU3257">
        <v>93</v>
      </c>
      <c r="CV3257">
        <v>89</v>
      </c>
      <c r="CW3257">
        <v>86</v>
      </c>
      <c r="CX3257" t="s">
        <v>5</v>
      </c>
      <c r="CY3257" t="s">
        <v>114</v>
      </c>
    </row>
    <row r="3258" spans="1:103" x14ac:dyDescent="0.25">
      <c r="A3258" t="s">
        <v>138</v>
      </c>
      <c r="B3258">
        <v>37.761699999999998</v>
      </c>
      <c r="C3258">
        <v>-117.5658</v>
      </c>
      <c r="D3258">
        <v>4274</v>
      </c>
      <c r="E3258" t="s">
        <v>1</v>
      </c>
      <c r="F3258">
        <v>157.1</v>
      </c>
      <c r="G3258">
        <v>1999</v>
      </c>
      <c r="H3258">
        <v>8</v>
      </c>
      <c r="I3258" t="s">
        <v>260</v>
      </c>
      <c r="J3258">
        <v>86</v>
      </c>
      <c r="K3258">
        <v>83</v>
      </c>
      <c r="L3258">
        <v>56</v>
      </c>
      <c r="M3258">
        <v>67</v>
      </c>
      <c r="N3258">
        <v>78</v>
      </c>
      <c r="O3258">
        <v>82</v>
      </c>
      <c r="P3258">
        <v>84</v>
      </c>
      <c r="Q3258">
        <v>78</v>
      </c>
      <c r="R3258">
        <v>81</v>
      </c>
      <c r="S3258">
        <v>83</v>
      </c>
      <c r="T3258">
        <v>87</v>
      </c>
      <c r="U3258">
        <v>91</v>
      </c>
      <c r="V3258">
        <v>94</v>
      </c>
      <c r="W3258">
        <v>98</v>
      </c>
      <c r="X3258">
        <v>96</v>
      </c>
      <c r="Y3258">
        <v>92</v>
      </c>
      <c r="Z3258">
        <v>94</v>
      </c>
      <c r="AA3258">
        <v>96</v>
      </c>
      <c r="AB3258">
        <v>96</v>
      </c>
      <c r="AC3258">
        <v>98</v>
      </c>
      <c r="AD3258">
        <v>96</v>
      </c>
      <c r="AE3258">
        <v>97</v>
      </c>
      <c r="AF3258">
        <v>98</v>
      </c>
      <c r="AG3258">
        <v>97</v>
      </c>
      <c r="AH3258">
        <v>95</v>
      </c>
      <c r="AI3258">
        <v>91</v>
      </c>
      <c r="AJ3258">
        <v>94</v>
      </c>
      <c r="AK3258">
        <v>100</v>
      </c>
      <c r="AL3258">
        <v>101</v>
      </c>
      <c r="AM3258">
        <v>104</v>
      </c>
      <c r="AN3258" s="5">
        <v>106</v>
      </c>
      <c r="AO3258" s="5">
        <v>103</v>
      </c>
      <c r="AP3258" s="5">
        <v>98</v>
      </c>
      <c r="AQ3258" s="5">
        <v>101</v>
      </c>
      <c r="AR3258" s="5">
        <v>99</v>
      </c>
      <c r="AS3258" s="5">
        <v>102</v>
      </c>
      <c r="AT3258" s="5">
        <v>101</v>
      </c>
      <c r="AU3258" s="5">
        <v>97</v>
      </c>
      <c r="AV3258" s="5">
        <v>94</v>
      </c>
      <c r="AW3258" s="5">
        <v>84</v>
      </c>
      <c r="AX3258" s="5">
        <v>95</v>
      </c>
      <c r="AY3258" s="5">
        <v>93</v>
      </c>
      <c r="AZ3258" s="5">
        <v>96</v>
      </c>
      <c r="BA3258" s="5">
        <v>89</v>
      </c>
      <c r="BB3258" s="5">
        <v>90</v>
      </c>
      <c r="BC3258" s="5">
        <v>91</v>
      </c>
      <c r="BD3258" s="5">
        <v>92</v>
      </c>
      <c r="BE3258" s="5">
        <v>90</v>
      </c>
      <c r="BF3258" s="5">
        <v>88</v>
      </c>
      <c r="BG3258" s="5">
        <v>87</v>
      </c>
      <c r="BH3258" s="5">
        <v>90</v>
      </c>
      <c r="BI3258" s="5">
        <v>95</v>
      </c>
      <c r="BJ3258" s="5">
        <v>95</v>
      </c>
      <c r="BK3258" s="5">
        <v>93</v>
      </c>
      <c r="BL3258" s="5">
        <v>92</v>
      </c>
      <c r="BM3258" s="5">
        <v>94</v>
      </c>
      <c r="BN3258" s="5">
        <v>95</v>
      </c>
      <c r="BO3258" s="5">
        <v>97</v>
      </c>
      <c r="BP3258" s="5">
        <v>95</v>
      </c>
      <c r="BQ3258" s="5">
        <v>100</v>
      </c>
      <c r="BR3258" s="5">
        <v>94</v>
      </c>
      <c r="BT3258">
        <v>94</v>
      </c>
      <c r="BV3258">
        <v>95</v>
      </c>
      <c r="BW3258">
        <v>89</v>
      </c>
      <c r="BX3258">
        <v>83</v>
      </c>
      <c r="BY3258">
        <v>81</v>
      </c>
      <c r="BZ3258">
        <v>86</v>
      </c>
      <c r="CA3258">
        <v>89</v>
      </c>
      <c r="CB3258">
        <v>84</v>
      </c>
      <c r="CC3258">
        <v>85</v>
      </c>
      <c r="CD3258">
        <v>93</v>
      </c>
      <c r="CE3258">
        <v>96</v>
      </c>
      <c r="CF3258">
        <v>93</v>
      </c>
      <c r="CG3258">
        <v>91</v>
      </c>
      <c r="CH3258">
        <v>92</v>
      </c>
      <c r="CI3258">
        <v>96</v>
      </c>
      <c r="CJ3258">
        <v>95</v>
      </c>
      <c r="CK3258">
        <v>94</v>
      </c>
      <c r="CL3258">
        <v>94</v>
      </c>
      <c r="CM3258">
        <v>95</v>
      </c>
      <c r="CN3258">
        <v>95</v>
      </c>
      <c r="CO3258">
        <v>94</v>
      </c>
      <c r="CP3258">
        <v>99</v>
      </c>
      <c r="CQ3258">
        <v>96</v>
      </c>
      <c r="CR3258">
        <v>91</v>
      </c>
      <c r="CS3258">
        <v>93</v>
      </c>
      <c r="CT3258">
        <v>94</v>
      </c>
      <c r="CU3258">
        <v>96</v>
      </c>
      <c r="CV3258">
        <v>92</v>
      </c>
      <c r="CW3258">
        <v>80</v>
      </c>
      <c r="CX3258" t="s">
        <v>2</v>
      </c>
      <c r="CY3258" t="s">
        <v>139</v>
      </c>
    </row>
    <row r="3259" spans="1:103" x14ac:dyDescent="0.25">
      <c r="A3259" t="s">
        <v>222</v>
      </c>
      <c r="B3259">
        <v>35.871699999999997</v>
      </c>
      <c r="C3259">
        <v>-117.9183</v>
      </c>
      <c r="D3259">
        <v>4150</v>
      </c>
      <c r="E3259" t="s">
        <v>1</v>
      </c>
      <c r="F3259">
        <v>114.9</v>
      </c>
      <c r="G3259">
        <v>1999</v>
      </c>
      <c r="H3259">
        <v>8</v>
      </c>
      <c r="I3259" t="s">
        <v>260</v>
      </c>
      <c r="J3259">
        <v>76</v>
      </c>
      <c r="K3259">
        <v>68</v>
      </c>
      <c r="L3259">
        <v>64</v>
      </c>
      <c r="M3259">
        <v>72</v>
      </c>
      <c r="N3259">
        <v>83</v>
      </c>
      <c r="O3259">
        <v>81</v>
      </c>
      <c r="P3259">
        <v>83</v>
      </c>
      <c r="Q3259">
        <v>82</v>
      </c>
      <c r="R3259">
        <v>82</v>
      </c>
      <c r="S3259">
        <v>87</v>
      </c>
      <c r="T3259">
        <v>88</v>
      </c>
      <c r="U3259">
        <v>94</v>
      </c>
      <c r="V3259">
        <v>94</v>
      </c>
      <c r="W3259">
        <v>97</v>
      </c>
      <c r="X3259">
        <v>97</v>
      </c>
      <c r="Y3259">
        <v>89</v>
      </c>
      <c r="Z3259">
        <v>94</v>
      </c>
      <c r="AA3259">
        <v>95</v>
      </c>
      <c r="AB3259">
        <v>97</v>
      </c>
      <c r="AC3259">
        <v>96</v>
      </c>
      <c r="AD3259">
        <v>95</v>
      </c>
      <c r="AE3259">
        <v>96</v>
      </c>
      <c r="AF3259">
        <v>97</v>
      </c>
      <c r="AG3259">
        <v>95</v>
      </c>
      <c r="AH3259">
        <v>95</v>
      </c>
      <c r="AI3259">
        <v>94</v>
      </c>
      <c r="AJ3259">
        <v>96</v>
      </c>
      <c r="AK3259">
        <v>97</v>
      </c>
      <c r="AL3259">
        <v>101</v>
      </c>
      <c r="AM3259">
        <v>103</v>
      </c>
      <c r="AN3259" s="5">
        <v>105</v>
      </c>
      <c r="AO3259" s="5">
        <v>101</v>
      </c>
      <c r="AP3259" s="5">
        <v>94</v>
      </c>
      <c r="AQ3259" s="5">
        <v>89</v>
      </c>
      <c r="AR3259" s="5">
        <v>98</v>
      </c>
      <c r="AS3259" s="5">
        <v>101</v>
      </c>
      <c r="AT3259" s="5">
        <v>100</v>
      </c>
      <c r="AU3259" s="5">
        <v>93</v>
      </c>
      <c r="AV3259" s="5">
        <v>88</v>
      </c>
      <c r="AW3259" s="5">
        <v>90</v>
      </c>
      <c r="AX3259" s="5">
        <v>92</v>
      </c>
      <c r="AY3259" s="5">
        <v>88</v>
      </c>
      <c r="AZ3259" s="5">
        <v>91</v>
      </c>
      <c r="BA3259" s="5">
        <v>93</v>
      </c>
      <c r="BB3259" s="5">
        <v>95</v>
      </c>
      <c r="BC3259" s="5">
        <v>92</v>
      </c>
      <c r="BD3259" s="5">
        <v>92</v>
      </c>
      <c r="BE3259" s="5">
        <v>91</v>
      </c>
      <c r="BF3259" s="5">
        <v>87</v>
      </c>
      <c r="BG3259" s="5">
        <v>90</v>
      </c>
      <c r="BH3259" s="5">
        <v>89</v>
      </c>
      <c r="BI3259" s="5">
        <v>92</v>
      </c>
      <c r="BJ3259" s="5">
        <v>95</v>
      </c>
      <c r="BK3259" s="5">
        <v>95</v>
      </c>
      <c r="BL3259" s="5">
        <v>91</v>
      </c>
      <c r="BM3259" s="5">
        <v>95</v>
      </c>
      <c r="BN3259" s="5">
        <v>94</v>
      </c>
      <c r="BO3259" s="5">
        <v>96</v>
      </c>
      <c r="BP3259" s="5">
        <v>95</v>
      </c>
      <c r="BQ3259" s="5">
        <v>97</v>
      </c>
      <c r="BR3259" s="5">
        <v>94</v>
      </c>
      <c r="BS3259">
        <v>94</v>
      </c>
      <c r="BT3259">
        <v>95</v>
      </c>
      <c r="BU3259">
        <v>95</v>
      </c>
      <c r="BV3259">
        <v>94</v>
      </c>
      <c r="BW3259">
        <v>93</v>
      </c>
      <c r="BX3259">
        <v>85</v>
      </c>
      <c r="BY3259">
        <v>84</v>
      </c>
      <c r="BZ3259">
        <v>84</v>
      </c>
      <c r="CA3259">
        <v>89</v>
      </c>
      <c r="CB3259">
        <v>83</v>
      </c>
      <c r="CC3259">
        <v>87</v>
      </c>
      <c r="CD3259">
        <v>93</v>
      </c>
      <c r="CE3259">
        <v>96</v>
      </c>
      <c r="CF3259">
        <v>92</v>
      </c>
      <c r="CG3259">
        <v>90</v>
      </c>
      <c r="CH3259">
        <v>93</v>
      </c>
      <c r="CI3259">
        <v>98</v>
      </c>
      <c r="CJ3259">
        <v>95</v>
      </c>
      <c r="CK3259">
        <v>95</v>
      </c>
      <c r="CL3259">
        <v>95</v>
      </c>
      <c r="CM3259">
        <v>96</v>
      </c>
      <c r="CN3259">
        <v>96</v>
      </c>
      <c r="CO3259">
        <v>95</v>
      </c>
      <c r="CP3259">
        <v>99</v>
      </c>
      <c r="CQ3259">
        <v>102</v>
      </c>
      <c r="CR3259">
        <v>96</v>
      </c>
      <c r="CS3259">
        <v>97</v>
      </c>
      <c r="CT3259">
        <v>98</v>
      </c>
      <c r="CU3259">
        <v>98</v>
      </c>
      <c r="CV3259">
        <v>88</v>
      </c>
      <c r="CW3259">
        <v>84</v>
      </c>
      <c r="CX3259" t="s">
        <v>5</v>
      </c>
      <c r="CY3259" t="s">
        <v>223</v>
      </c>
    </row>
    <row r="3260" spans="1:103" x14ac:dyDescent="0.25">
      <c r="A3260" t="s">
        <v>7</v>
      </c>
      <c r="B3260">
        <v>37.371099999999998</v>
      </c>
      <c r="C3260">
        <v>-118.35890000000001</v>
      </c>
      <c r="D3260">
        <v>4110</v>
      </c>
      <c r="E3260" t="s">
        <v>1</v>
      </c>
      <c r="F3260">
        <v>166.6</v>
      </c>
      <c r="G3260">
        <v>1999</v>
      </c>
      <c r="H3260">
        <v>8</v>
      </c>
      <c r="I3260" t="s">
        <v>260</v>
      </c>
      <c r="J3260">
        <v>84</v>
      </c>
      <c r="K3260">
        <v>73</v>
      </c>
      <c r="L3260">
        <v>63</v>
      </c>
      <c r="M3260">
        <v>70</v>
      </c>
      <c r="N3260">
        <v>82</v>
      </c>
      <c r="O3260">
        <v>84</v>
      </c>
      <c r="P3260">
        <v>84</v>
      </c>
      <c r="Q3260">
        <v>83</v>
      </c>
      <c r="R3260">
        <v>84</v>
      </c>
      <c r="S3260">
        <v>85</v>
      </c>
      <c r="T3260">
        <v>89</v>
      </c>
      <c r="U3260">
        <v>92</v>
      </c>
      <c r="V3260">
        <v>96</v>
      </c>
      <c r="W3260">
        <v>99</v>
      </c>
      <c r="X3260">
        <v>98</v>
      </c>
      <c r="Y3260">
        <v>93</v>
      </c>
      <c r="Z3260">
        <v>95</v>
      </c>
      <c r="AA3260">
        <v>98</v>
      </c>
      <c r="AB3260">
        <v>98</v>
      </c>
      <c r="AC3260">
        <v>98</v>
      </c>
      <c r="AD3260">
        <v>96</v>
      </c>
      <c r="AE3260">
        <v>98</v>
      </c>
      <c r="AF3260">
        <v>99</v>
      </c>
      <c r="AG3260">
        <v>98</v>
      </c>
      <c r="AH3260">
        <v>96</v>
      </c>
      <c r="AI3260">
        <v>94</v>
      </c>
      <c r="AJ3260">
        <v>96</v>
      </c>
      <c r="AK3260">
        <v>101</v>
      </c>
      <c r="AL3260">
        <v>103</v>
      </c>
      <c r="AM3260">
        <v>104</v>
      </c>
      <c r="AN3260" s="5">
        <v>105</v>
      </c>
      <c r="AO3260" s="5">
        <v>104</v>
      </c>
      <c r="AP3260" s="5">
        <v>98</v>
      </c>
      <c r="AQ3260" s="5">
        <v>97</v>
      </c>
      <c r="AR3260" s="5">
        <v>99</v>
      </c>
      <c r="AS3260" s="5">
        <v>103</v>
      </c>
      <c r="AT3260" s="5">
        <v>100</v>
      </c>
      <c r="AU3260" s="5">
        <v>100</v>
      </c>
      <c r="AV3260" s="5">
        <v>99</v>
      </c>
      <c r="AW3260" s="5">
        <v>82</v>
      </c>
      <c r="AX3260" s="5">
        <v>87</v>
      </c>
      <c r="AY3260" s="5">
        <v>94</v>
      </c>
      <c r="AZ3260" s="5">
        <v>94</v>
      </c>
      <c r="BA3260" s="5">
        <v>96</v>
      </c>
      <c r="BB3260" s="5">
        <v>95</v>
      </c>
      <c r="BC3260" s="5">
        <v>92</v>
      </c>
      <c r="BD3260" s="5">
        <v>93</v>
      </c>
      <c r="BE3260" s="5">
        <v>92</v>
      </c>
      <c r="BF3260" s="5">
        <v>91</v>
      </c>
      <c r="BG3260" s="5">
        <v>91</v>
      </c>
      <c r="BH3260" s="5">
        <v>90</v>
      </c>
      <c r="BI3260" s="5">
        <v>95</v>
      </c>
      <c r="BJ3260" s="5">
        <v>98</v>
      </c>
      <c r="BK3260" s="5">
        <v>94</v>
      </c>
      <c r="BL3260" s="5">
        <v>94</v>
      </c>
      <c r="BM3260" s="5">
        <v>96</v>
      </c>
      <c r="BN3260" s="5">
        <v>99</v>
      </c>
      <c r="BO3260" s="5">
        <v>99</v>
      </c>
      <c r="BP3260" s="5">
        <v>97</v>
      </c>
      <c r="BQ3260" s="5">
        <v>96</v>
      </c>
      <c r="BR3260" s="5">
        <v>97</v>
      </c>
      <c r="BS3260">
        <v>96</v>
      </c>
      <c r="BT3260">
        <v>96</v>
      </c>
      <c r="BU3260">
        <v>96</v>
      </c>
      <c r="BV3260">
        <v>94</v>
      </c>
      <c r="BW3260">
        <v>92</v>
      </c>
      <c r="BX3260">
        <v>83</v>
      </c>
      <c r="BY3260">
        <v>82</v>
      </c>
      <c r="BZ3260">
        <v>88</v>
      </c>
      <c r="CA3260">
        <v>91</v>
      </c>
      <c r="CB3260">
        <v>85</v>
      </c>
      <c r="CC3260">
        <v>86</v>
      </c>
      <c r="CD3260">
        <v>93</v>
      </c>
      <c r="CE3260">
        <v>98</v>
      </c>
      <c r="CF3260">
        <v>94</v>
      </c>
      <c r="CG3260">
        <v>91</v>
      </c>
      <c r="CH3260">
        <v>94</v>
      </c>
      <c r="CI3260">
        <v>97</v>
      </c>
      <c r="CJ3260">
        <v>98</v>
      </c>
      <c r="CK3260">
        <v>98</v>
      </c>
      <c r="CL3260">
        <v>97</v>
      </c>
      <c r="CM3260">
        <v>96</v>
      </c>
      <c r="CN3260">
        <v>96</v>
      </c>
      <c r="CO3260">
        <v>97</v>
      </c>
      <c r="CP3260">
        <v>98</v>
      </c>
      <c r="CQ3260">
        <v>97</v>
      </c>
      <c r="CR3260">
        <v>92</v>
      </c>
      <c r="CS3260">
        <v>94</v>
      </c>
      <c r="CT3260">
        <v>96</v>
      </c>
      <c r="CU3260">
        <v>96</v>
      </c>
      <c r="CV3260">
        <v>93</v>
      </c>
      <c r="CW3260">
        <v>82</v>
      </c>
      <c r="CX3260" t="s">
        <v>5</v>
      </c>
      <c r="CY3260" t="s">
        <v>8</v>
      </c>
    </row>
    <row r="3261" spans="1:103" x14ac:dyDescent="0.25">
      <c r="A3261" t="s">
        <v>143</v>
      </c>
      <c r="B3261">
        <v>36.265599999999999</v>
      </c>
      <c r="C3261">
        <v>-117.1853</v>
      </c>
      <c r="D3261">
        <v>4100</v>
      </c>
      <c r="E3261" t="s">
        <v>1</v>
      </c>
      <c r="F3261">
        <v>35.9</v>
      </c>
      <c r="G3261">
        <v>1999</v>
      </c>
      <c r="H3261">
        <v>8</v>
      </c>
      <c r="I3261" t="s">
        <v>260</v>
      </c>
      <c r="J3261">
        <v>81</v>
      </c>
      <c r="K3261">
        <v>69</v>
      </c>
      <c r="L3261">
        <v>72</v>
      </c>
      <c r="M3261">
        <v>71</v>
      </c>
      <c r="N3261">
        <v>70</v>
      </c>
      <c r="O3261">
        <v>82</v>
      </c>
      <c r="P3261">
        <v>85</v>
      </c>
      <c r="Q3261">
        <v>84</v>
      </c>
      <c r="R3261">
        <v>85</v>
      </c>
      <c r="S3261">
        <v>88</v>
      </c>
      <c r="T3261">
        <v>91</v>
      </c>
      <c r="U3261">
        <v>94</v>
      </c>
      <c r="V3261">
        <v>98</v>
      </c>
      <c r="W3261">
        <v>95</v>
      </c>
      <c r="X3261">
        <v>96</v>
      </c>
      <c r="Y3261">
        <v>92</v>
      </c>
      <c r="Z3261">
        <v>94</v>
      </c>
      <c r="AA3261">
        <v>96</v>
      </c>
      <c r="AB3261">
        <v>96</v>
      </c>
      <c r="AC3261">
        <v>94</v>
      </c>
      <c r="AD3261">
        <v>97</v>
      </c>
      <c r="AE3261">
        <v>98</v>
      </c>
      <c r="AF3261">
        <v>98</v>
      </c>
      <c r="AG3261">
        <v>96</v>
      </c>
      <c r="AH3261">
        <v>97</v>
      </c>
      <c r="AI3261">
        <v>100</v>
      </c>
      <c r="AJ3261">
        <v>104</v>
      </c>
      <c r="AK3261">
        <v>105</v>
      </c>
      <c r="AL3261">
        <v>104</v>
      </c>
      <c r="AM3261">
        <v>105</v>
      </c>
      <c r="AN3261" s="5">
        <v>105</v>
      </c>
      <c r="AO3261" s="5">
        <v>102</v>
      </c>
      <c r="AP3261" s="5">
        <v>93</v>
      </c>
      <c r="AQ3261" s="5">
        <v>95</v>
      </c>
      <c r="AR3261" s="5">
        <v>101</v>
      </c>
      <c r="AS3261" s="5">
        <v>102</v>
      </c>
      <c r="AT3261" s="5">
        <v>100</v>
      </c>
      <c r="AU3261" s="5">
        <v>89</v>
      </c>
      <c r="AV3261" s="5">
        <v>92</v>
      </c>
      <c r="AW3261" s="5">
        <v>92</v>
      </c>
      <c r="AX3261" s="5">
        <v>96</v>
      </c>
      <c r="AY3261" s="5">
        <v>87</v>
      </c>
      <c r="AZ3261" s="5">
        <v>96</v>
      </c>
      <c r="BA3261" s="5">
        <v>92</v>
      </c>
      <c r="BB3261" s="5">
        <v>90</v>
      </c>
      <c r="BC3261" s="5">
        <v>92</v>
      </c>
      <c r="BD3261" s="5">
        <v>92</v>
      </c>
      <c r="BE3261" s="5">
        <v>90</v>
      </c>
      <c r="BF3261" s="5">
        <v>90</v>
      </c>
      <c r="BG3261" s="5">
        <v>89</v>
      </c>
      <c r="BH3261" s="5">
        <v>92</v>
      </c>
      <c r="BI3261" s="5">
        <v>94</v>
      </c>
      <c r="BJ3261" s="5">
        <v>95</v>
      </c>
      <c r="BK3261" s="5">
        <v>94</v>
      </c>
      <c r="BL3261" s="5">
        <v>94</v>
      </c>
      <c r="BM3261" s="5">
        <v>95</v>
      </c>
      <c r="BN3261" s="5">
        <v>97</v>
      </c>
      <c r="BO3261" s="5">
        <v>87</v>
      </c>
      <c r="BP3261" s="5">
        <v>94</v>
      </c>
      <c r="BQ3261" s="5">
        <v>99</v>
      </c>
      <c r="BR3261" s="5">
        <v>95</v>
      </c>
      <c r="BS3261">
        <v>94</v>
      </c>
      <c r="BT3261">
        <v>92</v>
      </c>
      <c r="BU3261">
        <v>96</v>
      </c>
      <c r="BV3261">
        <v>94</v>
      </c>
      <c r="BW3261">
        <v>92</v>
      </c>
      <c r="BX3261">
        <v>85</v>
      </c>
      <c r="BY3261">
        <v>85</v>
      </c>
      <c r="BZ3261">
        <v>86</v>
      </c>
      <c r="CA3261">
        <v>90</v>
      </c>
      <c r="CB3261">
        <v>85</v>
      </c>
      <c r="CC3261">
        <v>98</v>
      </c>
      <c r="CD3261">
        <v>95</v>
      </c>
      <c r="CE3261">
        <v>95</v>
      </c>
      <c r="CF3261">
        <v>95</v>
      </c>
      <c r="CG3261">
        <v>93</v>
      </c>
      <c r="CH3261">
        <v>96</v>
      </c>
      <c r="CI3261">
        <v>95</v>
      </c>
      <c r="CJ3261">
        <v>97</v>
      </c>
      <c r="CK3261">
        <v>97</v>
      </c>
      <c r="CL3261">
        <v>95</v>
      </c>
      <c r="CM3261">
        <v>97</v>
      </c>
      <c r="CN3261">
        <v>98</v>
      </c>
      <c r="CO3261">
        <v>99</v>
      </c>
      <c r="CP3261">
        <v>100</v>
      </c>
      <c r="CQ3261">
        <v>98</v>
      </c>
      <c r="CR3261">
        <v>99</v>
      </c>
      <c r="CS3261">
        <v>96</v>
      </c>
      <c r="CT3261">
        <v>98</v>
      </c>
      <c r="CU3261">
        <v>95</v>
      </c>
      <c r="CV3261">
        <v>89</v>
      </c>
      <c r="CW3261">
        <v>80</v>
      </c>
      <c r="CX3261" t="s">
        <v>5</v>
      </c>
      <c r="CY3261" t="s">
        <v>144</v>
      </c>
    </row>
    <row r="3262" spans="1:103" x14ac:dyDescent="0.25">
      <c r="A3262" t="s">
        <v>175</v>
      </c>
      <c r="B3262">
        <v>37.235300000000002</v>
      </c>
      <c r="C3262">
        <v>-117.49639999999999</v>
      </c>
      <c r="D3262">
        <v>4100</v>
      </c>
      <c r="E3262" t="s">
        <v>1</v>
      </c>
      <c r="F3262">
        <v>102.5</v>
      </c>
      <c r="G3262">
        <v>1999</v>
      </c>
      <c r="H3262">
        <v>8</v>
      </c>
      <c r="I3262" t="s">
        <v>260</v>
      </c>
      <c r="J3262">
        <v>80</v>
      </c>
      <c r="K3262">
        <v>66</v>
      </c>
      <c r="L3262">
        <v>62</v>
      </c>
      <c r="M3262">
        <v>70</v>
      </c>
      <c r="N3262">
        <v>81</v>
      </c>
      <c r="O3262">
        <v>83</v>
      </c>
      <c r="P3262">
        <v>82</v>
      </c>
      <c r="Q3262">
        <v>83</v>
      </c>
      <c r="R3262">
        <v>84</v>
      </c>
      <c r="S3262">
        <v>87</v>
      </c>
      <c r="T3262">
        <v>89</v>
      </c>
      <c r="U3262">
        <v>92</v>
      </c>
      <c r="V3262">
        <v>94</v>
      </c>
      <c r="W3262">
        <v>97</v>
      </c>
      <c r="X3262">
        <v>97</v>
      </c>
      <c r="Y3262">
        <v>93</v>
      </c>
      <c r="Z3262">
        <v>93</v>
      </c>
      <c r="AA3262">
        <v>95</v>
      </c>
      <c r="AB3262">
        <v>96</v>
      </c>
      <c r="AC3262">
        <v>96</v>
      </c>
      <c r="AD3262">
        <v>94</v>
      </c>
      <c r="AE3262">
        <v>95</v>
      </c>
      <c r="AF3262">
        <v>97</v>
      </c>
      <c r="AG3262">
        <v>95</v>
      </c>
      <c r="AH3262">
        <v>94</v>
      </c>
      <c r="AI3262">
        <v>93</v>
      </c>
      <c r="AJ3262">
        <v>95</v>
      </c>
      <c r="AK3262">
        <v>98</v>
      </c>
      <c r="AL3262">
        <v>102</v>
      </c>
      <c r="AM3262">
        <v>105</v>
      </c>
      <c r="AN3262" s="5">
        <v>104</v>
      </c>
      <c r="AO3262" s="5">
        <v>99</v>
      </c>
      <c r="AP3262" s="5">
        <v>95</v>
      </c>
      <c r="AQ3262" s="5">
        <v>94</v>
      </c>
      <c r="AR3262" s="5">
        <v>98</v>
      </c>
      <c r="AS3262" s="5">
        <v>101</v>
      </c>
      <c r="AT3262" s="5">
        <v>99</v>
      </c>
      <c r="AU3262" s="5">
        <v>91</v>
      </c>
      <c r="AV3262" s="5">
        <v>94</v>
      </c>
      <c r="AW3262" s="5">
        <v>88</v>
      </c>
      <c r="AX3262" s="5">
        <v>99</v>
      </c>
      <c r="AY3262" s="5">
        <v>91</v>
      </c>
      <c r="AZ3262" s="5">
        <v>94</v>
      </c>
      <c r="BA3262" s="5">
        <v>84</v>
      </c>
      <c r="BB3262" s="5">
        <v>84</v>
      </c>
      <c r="BC3262" s="5">
        <v>88</v>
      </c>
      <c r="BD3262" s="5">
        <v>91</v>
      </c>
      <c r="BE3262" s="5">
        <v>90</v>
      </c>
      <c r="BF3262" s="5">
        <v>88</v>
      </c>
      <c r="BG3262" s="5">
        <v>87</v>
      </c>
      <c r="BH3262" s="5">
        <v>88</v>
      </c>
      <c r="BI3262" s="5">
        <v>93</v>
      </c>
      <c r="BJ3262" s="5">
        <v>94</v>
      </c>
      <c r="BK3262" s="5">
        <v>92</v>
      </c>
      <c r="BL3262" s="5">
        <v>92</v>
      </c>
      <c r="BM3262" s="5">
        <v>94</v>
      </c>
      <c r="BN3262" s="5">
        <v>94</v>
      </c>
      <c r="BO3262" s="5">
        <v>96</v>
      </c>
      <c r="BP3262" s="5">
        <v>87</v>
      </c>
      <c r="BQ3262" s="5">
        <v>96</v>
      </c>
      <c r="BR3262" s="5">
        <v>94</v>
      </c>
      <c r="BS3262">
        <v>92</v>
      </c>
      <c r="BT3262">
        <v>91</v>
      </c>
      <c r="BU3262">
        <v>97</v>
      </c>
      <c r="BV3262">
        <v>94</v>
      </c>
      <c r="BW3262">
        <v>91</v>
      </c>
      <c r="BX3262">
        <v>86</v>
      </c>
      <c r="BY3262">
        <v>84</v>
      </c>
      <c r="BZ3262">
        <v>86</v>
      </c>
      <c r="CA3262">
        <v>88</v>
      </c>
      <c r="CB3262">
        <v>85</v>
      </c>
      <c r="CC3262">
        <v>87</v>
      </c>
      <c r="CD3262">
        <v>92</v>
      </c>
      <c r="CE3262">
        <v>94</v>
      </c>
      <c r="CF3262">
        <v>92</v>
      </c>
      <c r="CG3262">
        <v>89</v>
      </c>
      <c r="CH3262">
        <v>93</v>
      </c>
      <c r="CI3262">
        <v>96</v>
      </c>
      <c r="CJ3262">
        <v>96</v>
      </c>
      <c r="CK3262">
        <v>95</v>
      </c>
      <c r="CL3262">
        <v>95</v>
      </c>
      <c r="CM3262">
        <v>95</v>
      </c>
      <c r="CN3262">
        <v>95</v>
      </c>
      <c r="CO3262">
        <v>96</v>
      </c>
      <c r="CP3262">
        <v>98</v>
      </c>
      <c r="CQ3262">
        <v>96</v>
      </c>
      <c r="CR3262">
        <v>99</v>
      </c>
      <c r="CS3262">
        <v>95</v>
      </c>
      <c r="CT3262">
        <v>97</v>
      </c>
      <c r="CU3262">
        <v>95</v>
      </c>
      <c r="CV3262">
        <v>91</v>
      </c>
      <c r="CW3262">
        <v>83</v>
      </c>
      <c r="CX3262" t="s">
        <v>2</v>
      </c>
      <c r="CY3262" t="s">
        <v>176</v>
      </c>
    </row>
    <row r="3263" spans="1:103" x14ac:dyDescent="0.25">
      <c r="A3263" t="s">
        <v>4</v>
      </c>
      <c r="B3263">
        <v>36.798099999999998</v>
      </c>
      <c r="C3263">
        <v>-118.20359999999999</v>
      </c>
      <c r="D3263">
        <v>3950</v>
      </c>
      <c r="E3263" t="s">
        <v>1</v>
      </c>
      <c r="F3263">
        <v>124.8</v>
      </c>
      <c r="G3263">
        <v>1999</v>
      </c>
      <c r="H3263">
        <v>8</v>
      </c>
      <c r="I3263" t="s">
        <v>260</v>
      </c>
      <c r="J3263">
        <v>86</v>
      </c>
      <c r="K3263">
        <v>85</v>
      </c>
      <c r="L3263">
        <v>74</v>
      </c>
      <c r="M3263">
        <v>64</v>
      </c>
      <c r="N3263">
        <v>71</v>
      </c>
      <c r="O3263">
        <v>85</v>
      </c>
      <c r="P3263">
        <v>87</v>
      </c>
      <c r="Q3263">
        <v>87</v>
      </c>
      <c r="R3263">
        <v>85</v>
      </c>
      <c r="S3263">
        <v>86</v>
      </c>
      <c r="T3263">
        <v>88</v>
      </c>
      <c r="U3263">
        <v>91</v>
      </c>
      <c r="V3263">
        <v>94</v>
      </c>
      <c r="W3263">
        <v>98</v>
      </c>
      <c r="X3263">
        <v>101</v>
      </c>
      <c r="Y3263">
        <v>101</v>
      </c>
      <c r="Z3263">
        <v>96</v>
      </c>
      <c r="AA3263">
        <v>96</v>
      </c>
      <c r="AB3263">
        <v>99</v>
      </c>
      <c r="AC3263">
        <v>99</v>
      </c>
      <c r="AD3263">
        <v>100</v>
      </c>
      <c r="AE3263">
        <v>97</v>
      </c>
      <c r="AF3263">
        <v>99</v>
      </c>
      <c r="AG3263">
        <v>101</v>
      </c>
      <c r="AH3263">
        <v>99</v>
      </c>
      <c r="AI3263">
        <v>99</v>
      </c>
      <c r="AJ3263">
        <v>96</v>
      </c>
      <c r="AK3263">
        <v>99</v>
      </c>
      <c r="AL3263">
        <v>102</v>
      </c>
      <c r="AM3263">
        <v>105</v>
      </c>
      <c r="AN3263" s="5">
        <v>107</v>
      </c>
      <c r="AO3263" s="5">
        <v>109</v>
      </c>
      <c r="AP3263" s="5">
        <v>105</v>
      </c>
      <c r="AQ3263" s="5">
        <v>100</v>
      </c>
      <c r="AR3263" s="5">
        <v>99</v>
      </c>
      <c r="AS3263" s="5">
        <v>101</v>
      </c>
      <c r="AT3263" s="5">
        <v>103</v>
      </c>
      <c r="AU3263" s="5">
        <v>102</v>
      </c>
      <c r="AV3263" s="5">
        <v>99</v>
      </c>
      <c r="AW3263" s="5">
        <v>99</v>
      </c>
      <c r="AX3263" s="5">
        <v>84</v>
      </c>
      <c r="AY3263" s="5">
        <v>88</v>
      </c>
      <c r="AZ3263" s="5">
        <v>94</v>
      </c>
      <c r="BA3263" s="5">
        <v>95</v>
      </c>
      <c r="BB3263" s="5">
        <v>96</v>
      </c>
      <c r="BC3263" s="5">
        <v>95</v>
      </c>
      <c r="BD3263" s="5">
        <v>97</v>
      </c>
      <c r="BE3263" s="5">
        <v>96</v>
      </c>
      <c r="BF3263" s="5">
        <v>95</v>
      </c>
      <c r="BG3263" s="5">
        <v>93</v>
      </c>
      <c r="BH3263" s="5">
        <v>92</v>
      </c>
      <c r="BI3263" s="5">
        <v>92</v>
      </c>
      <c r="BJ3263" s="5">
        <v>96</v>
      </c>
      <c r="BK3263" s="5">
        <v>101</v>
      </c>
      <c r="BL3263" s="5">
        <v>97</v>
      </c>
      <c r="BM3263" s="5">
        <v>96</v>
      </c>
      <c r="BN3263" s="5">
        <v>98</v>
      </c>
      <c r="BO3263" s="5">
        <v>100</v>
      </c>
      <c r="BP3263" s="5">
        <v>100</v>
      </c>
      <c r="BQ3263" s="5">
        <v>97</v>
      </c>
      <c r="BR3263" s="5">
        <v>100</v>
      </c>
      <c r="BS3263">
        <v>97</v>
      </c>
      <c r="BT3263">
        <v>98</v>
      </c>
      <c r="BU3263">
        <v>96</v>
      </c>
      <c r="BV3263">
        <v>98</v>
      </c>
      <c r="BW3263">
        <v>97</v>
      </c>
      <c r="BX3263">
        <v>94</v>
      </c>
      <c r="BY3263">
        <v>85</v>
      </c>
      <c r="BZ3263">
        <v>86</v>
      </c>
      <c r="CA3263">
        <v>89</v>
      </c>
      <c r="CB3263">
        <v>91</v>
      </c>
      <c r="CC3263">
        <v>87</v>
      </c>
      <c r="CD3263">
        <v>89</v>
      </c>
      <c r="CE3263">
        <v>95</v>
      </c>
      <c r="CF3263">
        <v>99</v>
      </c>
      <c r="CG3263">
        <v>97</v>
      </c>
      <c r="CH3263">
        <v>93</v>
      </c>
      <c r="CI3263">
        <v>96</v>
      </c>
      <c r="CJ3263">
        <v>100</v>
      </c>
      <c r="CK3263">
        <v>99</v>
      </c>
      <c r="CL3263">
        <v>99</v>
      </c>
      <c r="CM3263">
        <v>98</v>
      </c>
      <c r="CN3263">
        <v>98</v>
      </c>
      <c r="CO3263">
        <v>99</v>
      </c>
      <c r="CP3263">
        <v>99</v>
      </c>
      <c r="CQ3263">
        <v>99</v>
      </c>
      <c r="CR3263">
        <v>100</v>
      </c>
      <c r="CS3263">
        <v>92</v>
      </c>
      <c r="CT3263">
        <v>98</v>
      </c>
      <c r="CU3263">
        <v>99</v>
      </c>
      <c r="CV3263">
        <v>99</v>
      </c>
      <c r="CW3263">
        <v>98</v>
      </c>
      <c r="CX3263" t="s">
        <v>5</v>
      </c>
      <c r="CY3263" t="s">
        <v>6</v>
      </c>
    </row>
    <row r="3264" spans="1:103" x14ac:dyDescent="0.25">
      <c r="A3264" t="s">
        <v>49</v>
      </c>
      <c r="B3264">
        <v>36.1389</v>
      </c>
      <c r="C3264">
        <v>-117.9528</v>
      </c>
      <c r="D3264">
        <v>3825</v>
      </c>
      <c r="E3264" t="s">
        <v>1</v>
      </c>
      <c r="F3264">
        <v>103.6</v>
      </c>
      <c r="G3264">
        <v>1999</v>
      </c>
      <c r="H3264">
        <v>8</v>
      </c>
      <c r="I3264" t="s">
        <v>260</v>
      </c>
      <c r="J3264">
        <v>85</v>
      </c>
      <c r="K3264">
        <v>73</v>
      </c>
      <c r="L3264">
        <v>64</v>
      </c>
      <c r="M3264">
        <v>57</v>
      </c>
      <c r="N3264">
        <v>82</v>
      </c>
      <c r="O3264">
        <v>88</v>
      </c>
      <c r="P3264">
        <v>85</v>
      </c>
      <c r="Q3264">
        <v>83</v>
      </c>
      <c r="R3264">
        <v>83</v>
      </c>
      <c r="S3264">
        <v>87</v>
      </c>
      <c r="T3264">
        <v>88</v>
      </c>
      <c r="U3264">
        <v>92</v>
      </c>
      <c r="V3264">
        <v>94</v>
      </c>
      <c r="W3264">
        <v>97</v>
      </c>
      <c r="X3264">
        <v>98</v>
      </c>
      <c r="Y3264">
        <v>93</v>
      </c>
      <c r="Z3264">
        <v>93</v>
      </c>
      <c r="AA3264">
        <v>94</v>
      </c>
      <c r="AB3264">
        <v>95</v>
      </c>
      <c r="AC3264">
        <v>97</v>
      </c>
      <c r="AD3264">
        <v>91</v>
      </c>
      <c r="AE3264">
        <v>96</v>
      </c>
      <c r="AF3264">
        <v>97</v>
      </c>
      <c r="AG3264">
        <v>96</v>
      </c>
      <c r="AH3264">
        <v>98</v>
      </c>
      <c r="AI3264">
        <v>95</v>
      </c>
      <c r="AJ3264">
        <v>95</v>
      </c>
      <c r="AK3264">
        <v>103</v>
      </c>
      <c r="AL3264">
        <v>102</v>
      </c>
      <c r="AM3264">
        <v>105</v>
      </c>
      <c r="AN3264" s="5">
        <v>104</v>
      </c>
      <c r="AO3264" s="5">
        <v>105</v>
      </c>
      <c r="AP3264" s="5">
        <v>98</v>
      </c>
      <c r="AQ3264" s="5">
        <v>97</v>
      </c>
      <c r="AR3264" s="5">
        <v>98</v>
      </c>
      <c r="AS3264" s="5">
        <v>100</v>
      </c>
      <c r="AT3264" s="5">
        <v>98</v>
      </c>
      <c r="AU3264" s="5">
        <v>91</v>
      </c>
      <c r="AV3264" s="5">
        <v>91</v>
      </c>
      <c r="AW3264" s="5">
        <v>89</v>
      </c>
      <c r="AX3264" s="5">
        <v>90</v>
      </c>
      <c r="AY3264" s="5">
        <v>91</v>
      </c>
      <c r="AZ3264" s="5">
        <v>95</v>
      </c>
      <c r="BA3264" s="5">
        <v>95</v>
      </c>
      <c r="BB3264" s="5">
        <v>95</v>
      </c>
      <c r="BC3264" s="5">
        <v>91</v>
      </c>
      <c r="BD3264" s="5">
        <v>95</v>
      </c>
      <c r="BE3264" s="5">
        <v>91</v>
      </c>
      <c r="BF3264" s="5">
        <v>89</v>
      </c>
      <c r="BG3264" s="5">
        <v>89</v>
      </c>
      <c r="BH3264" s="5">
        <v>89</v>
      </c>
      <c r="BI3264" s="5">
        <v>92</v>
      </c>
      <c r="BJ3264" s="5">
        <v>100</v>
      </c>
      <c r="BK3264" s="5">
        <v>94</v>
      </c>
      <c r="BL3264" s="5">
        <v>92</v>
      </c>
      <c r="BM3264" s="5">
        <v>93</v>
      </c>
      <c r="BN3264" s="5">
        <v>93</v>
      </c>
      <c r="BO3264" s="5">
        <v>96</v>
      </c>
      <c r="BP3264" s="5">
        <v>95</v>
      </c>
      <c r="BQ3264" s="5">
        <v>99</v>
      </c>
      <c r="BR3264" s="5">
        <v>94</v>
      </c>
      <c r="BS3264">
        <v>93</v>
      </c>
      <c r="BT3264">
        <v>92</v>
      </c>
      <c r="BU3264">
        <v>95</v>
      </c>
      <c r="BV3264">
        <v>94</v>
      </c>
      <c r="BW3264">
        <v>91</v>
      </c>
      <c r="BX3264">
        <v>83</v>
      </c>
      <c r="BY3264">
        <v>84</v>
      </c>
      <c r="BZ3264">
        <v>85</v>
      </c>
      <c r="CA3264">
        <v>88</v>
      </c>
      <c r="CB3264">
        <v>84</v>
      </c>
      <c r="CC3264">
        <v>87</v>
      </c>
      <c r="CD3264">
        <v>92</v>
      </c>
      <c r="CE3264">
        <v>96</v>
      </c>
      <c r="CF3264">
        <v>94</v>
      </c>
      <c r="CG3264">
        <v>90</v>
      </c>
      <c r="CH3264">
        <v>92</v>
      </c>
      <c r="CI3264">
        <v>97</v>
      </c>
      <c r="CJ3264">
        <v>95</v>
      </c>
      <c r="CK3264">
        <v>95</v>
      </c>
      <c r="CL3264">
        <v>95</v>
      </c>
      <c r="CM3264">
        <v>95</v>
      </c>
      <c r="CN3264">
        <v>98</v>
      </c>
      <c r="CO3264">
        <v>96</v>
      </c>
      <c r="CP3264">
        <v>99</v>
      </c>
      <c r="CQ3264">
        <v>101</v>
      </c>
      <c r="CR3264">
        <v>100</v>
      </c>
      <c r="CS3264">
        <v>99</v>
      </c>
      <c r="CT3264">
        <v>98</v>
      </c>
      <c r="CU3264">
        <v>95</v>
      </c>
      <c r="CV3264">
        <v>93</v>
      </c>
      <c r="CW3264">
        <v>84</v>
      </c>
      <c r="CX3264" t="s">
        <v>5</v>
      </c>
      <c r="CY3264" t="s">
        <v>50</v>
      </c>
    </row>
    <row r="3265" spans="1:103" x14ac:dyDescent="0.25">
      <c r="A3265" t="s">
        <v>159</v>
      </c>
      <c r="B3265">
        <v>36.068600000000004</v>
      </c>
      <c r="C3265">
        <v>-115.4603</v>
      </c>
      <c r="D3265">
        <v>3780</v>
      </c>
      <c r="E3265" t="s">
        <v>1</v>
      </c>
      <c r="F3265">
        <v>133.4</v>
      </c>
      <c r="G3265">
        <v>1999</v>
      </c>
      <c r="H3265">
        <v>8</v>
      </c>
      <c r="I3265" t="s">
        <v>260</v>
      </c>
      <c r="J3265">
        <v>83</v>
      </c>
      <c r="K3265">
        <v>65</v>
      </c>
      <c r="L3265">
        <v>66</v>
      </c>
      <c r="M3265">
        <v>66</v>
      </c>
      <c r="N3265">
        <v>77</v>
      </c>
      <c r="O3265">
        <v>83</v>
      </c>
      <c r="P3265">
        <v>81</v>
      </c>
      <c r="Q3265">
        <v>80</v>
      </c>
      <c r="R3265">
        <v>84</v>
      </c>
      <c r="S3265">
        <v>85</v>
      </c>
      <c r="T3265">
        <v>87</v>
      </c>
      <c r="U3265">
        <v>91</v>
      </c>
      <c r="V3265">
        <v>96</v>
      </c>
      <c r="W3265">
        <v>99</v>
      </c>
      <c r="X3265">
        <v>97</v>
      </c>
      <c r="Y3265">
        <v>93</v>
      </c>
      <c r="Z3265">
        <v>94</v>
      </c>
      <c r="AA3265">
        <v>95</v>
      </c>
      <c r="AB3265">
        <v>96</v>
      </c>
      <c r="AC3265">
        <v>98</v>
      </c>
      <c r="AD3265">
        <v>97</v>
      </c>
      <c r="AE3265">
        <v>93</v>
      </c>
      <c r="AF3265">
        <v>97</v>
      </c>
      <c r="AG3265">
        <v>95</v>
      </c>
      <c r="AH3265">
        <v>94</v>
      </c>
      <c r="AI3265">
        <v>92</v>
      </c>
      <c r="AJ3265">
        <v>95</v>
      </c>
      <c r="AK3265">
        <v>99</v>
      </c>
      <c r="AL3265">
        <v>101</v>
      </c>
      <c r="AM3265">
        <v>103</v>
      </c>
      <c r="AN3265" s="5">
        <v>104</v>
      </c>
      <c r="AO3265" s="5">
        <v>98</v>
      </c>
      <c r="AP3265" s="5">
        <v>98</v>
      </c>
      <c r="AQ3265" s="5">
        <v>98</v>
      </c>
      <c r="AR3265" s="5">
        <v>100</v>
      </c>
      <c r="AS3265" s="5">
        <v>99</v>
      </c>
      <c r="AT3265" s="5">
        <v>88</v>
      </c>
      <c r="AU3265" s="5">
        <v>72</v>
      </c>
      <c r="AV3265" s="5">
        <v>83</v>
      </c>
      <c r="AW3265" s="5">
        <v>89</v>
      </c>
      <c r="AX3265" s="5">
        <v>90</v>
      </c>
      <c r="AY3265" s="5">
        <v>83</v>
      </c>
      <c r="AZ3265" s="5">
        <v>77</v>
      </c>
      <c r="BA3265" s="5">
        <v>87</v>
      </c>
      <c r="BB3265" s="5">
        <v>91</v>
      </c>
      <c r="BC3265" s="5">
        <v>91</v>
      </c>
      <c r="BD3265" s="5">
        <v>91</v>
      </c>
      <c r="BE3265" s="5">
        <v>91</v>
      </c>
      <c r="BF3265" s="5">
        <v>90</v>
      </c>
      <c r="BG3265" s="5">
        <v>89</v>
      </c>
      <c r="BH3265" s="5">
        <v>92</v>
      </c>
      <c r="BI3265" s="5">
        <v>95</v>
      </c>
      <c r="BJ3265" s="5">
        <v>95</v>
      </c>
      <c r="BK3265" s="5">
        <v>95</v>
      </c>
      <c r="BL3265" s="5">
        <v>95</v>
      </c>
      <c r="BM3265" s="5">
        <v>96</v>
      </c>
      <c r="BN3265" s="5">
        <v>98</v>
      </c>
      <c r="BO3265" s="5">
        <v>89</v>
      </c>
      <c r="BP3265" s="5">
        <v>84</v>
      </c>
      <c r="BQ3265" s="5">
        <v>96</v>
      </c>
      <c r="BR3265" s="5">
        <v>97</v>
      </c>
      <c r="BS3265">
        <v>91</v>
      </c>
      <c r="BT3265">
        <v>95</v>
      </c>
      <c r="BU3265">
        <v>94</v>
      </c>
      <c r="BV3265">
        <v>92</v>
      </c>
      <c r="BW3265">
        <v>91</v>
      </c>
      <c r="BX3265">
        <v>90</v>
      </c>
      <c r="BY3265">
        <v>90</v>
      </c>
      <c r="BZ3265">
        <v>93</v>
      </c>
      <c r="CA3265">
        <v>87</v>
      </c>
      <c r="CB3265">
        <v>87</v>
      </c>
      <c r="CC3265">
        <v>91</v>
      </c>
      <c r="CD3265">
        <v>96</v>
      </c>
      <c r="CE3265">
        <v>93</v>
      </c>
      <c r="CF3265">
        <v>93</v>
      </c>
      <c r="CG3265">
        <v>93</v>
      </c>
      <c r="CH3265">
        <v>93</v>
      </c>
      <c r="CI3265">
        <v>98</v>
      </c>
      <c r="CJ3265">
        <v>91</v>
      </c>
      <c r="CK3265">
        <v>90</v>
      </c>
      <c r="CL3265">
        <v>92</v>
      </c>
      <c r="CM3265">
        <v>95</v>
      </c>
      <c r="CN3265">
        <v>90</v>
      </c>
      <c r="CO3265">
        <v>91</v>
      </c>
      <c r="CP3265">
        <v>96</v>
      </c>
      <c r="CQ3265">
        <v>96</v>
      </c>
      <c r="CR3265">
        <v>98</v>
      </c>
      <c r="CS3265">
        <v>97</v>
      </c>
      <c r="CT3265">
        <v>95</v>
      </c>
      <c r="CU3265">
        <v>90</v>
      </c>
      <c r="CV3265">
        <v>86</v>
      </c>
      <c r="CW3265">
        <v>85</v>
      </c>
      <c r="CX3265" t="s">
        <v>2</v>
      </c>
      <c r="CY3265" t="s">
        <v>160</v>
      </c>
    </row>
    <row r="3266" spans="1:103" x14ac:dyDescent="0.25">
      <c r="A3266" t="s">
        <v>197</v>
      </c>
      <c r="B3266">
        <v>36.135300000000001</v>
      </c>
      <c r="C3266">
        <v>-115.4272</v>
      </c>
      <c r="D3266">
        <v>3760</v>
      </c>
      <c r="E3266" t="s">
        <v>1</v>
      </c>
      <c r="F3266">
        <v>134</v>
      </c>
      <c r="G3266">
        <v>1999</v>
      </c>
      <c r="H3266">
        <v>8</v>
      </c>
      <c r="I3266" t="s">
        <v>260</v>
      </c>
      <c r="J3266">
        <v>78</v>
      </c>
      <c r="K3266">
        <v>65</v>
      </c>
      <c r="L3266">
        <v>66</v>
      </c>
      <c r="M3266">
        <v>62</v>
      </c>
      <c r="N3266">
        <v>77</v>
      </c>
      <c r="O3266">
        <v>83</v>
      </c>
      <c r="P3266">
        <v>82</v>
      </c>
      <c r="Q3266">
        <v>82</v>
      </c>
      <c r="R3266">
        <v>85</v>
      </c>
      <c r="S3266">
        <v>87</v>
      </c>
      <c r="T3266">
        <v>88</v>
      </c>
      <c r="U3266">
        <v>93</v>
      </c>
      <c r="V3266">
        <v>98</v>
      </c>
      <c r="W3266">
        <v>101</v>
      </c>
      <c r="X3266">
        <v>98</v>
      </c>
      <c r="Y3266">
        <v>93</v>
      </c>
      <c r="Z3266">
        <v>94</v>
      </c>
      <c r="AA3266">
        <v>97</v>
      </c>
      <c r="AB3266">
        <v>98</v>
      </c>
      <c r="AC3266">
        <v>100</v>
      </c>
      <c r="AD3266">
        <v>97</v>
      </c>
      <c r="AE3266">
        <v>95</v>
      </c>
      <c r="AF3266">
        <v>97</v>
      </c>
      <c r="AG3266">
        <v>95</v>
      </c>
      <c r="AH3266">
        <v>94</v>
      </c>
      <c r="AI3266">
        <v>93</v>
      </c>
      <c r="AJ3266">
        <v>96</v>
      </c>
      <c r="AK3266">
        <v>100</v>
      </c>
      <c r="AL3266">
        <v>102</v>
      </c>
      <c r="AM3266">
        <v>105</v>
      </c>
      <c r="AN3266" s="5">
        <v>105</v>
      </c>
      <c r="AO3266" s="5">
        <v>98</v>
      </c>
      <c r="AP3266" s="5">
        <v>95</v>
      </c>
      <c r="AQ3266" s="5">
        <v>96</v>
      </c>
      <c r="AR3266" s="5">
        <v>101</v>
      </c>
      <c r="AS3266" s="5">
        <v>102</v>
      </c>
      <c r="AT3266" s="5">
        <v>88</v>
      </c>
      <c r="AU3266" s="5">
        <v>78</v>
      </c>
      <c r="AV3266" s="5">
        <v>84</v>
      </c>
      <c r="AW3266" s="5">
        <v>90</v>
      </c>
      <c r="AX3266" s="5">
        <v>89</v>
      </c>
      <c r="AY3266" s="5">
        <v>85</v>
      </c>
      <c r="AZ3266" s="5">
        <v>79</v>
      </c>
      <c r="BA3266" s="5">
        <v>89</v>
      </c>
      <c r="BB3266" s="5">
        <v>91</v>
      </c>
      <c r="BC3266" s="5">
        <v>91</v>
      </c>
      <c r="BD3266" s="5">
        <v>91</v>
      </c>
      <c r="BE3266" s="5">
        <v>91</v>
      </c>
      <c r="BF3266" s="5">
        <v>90</v>
      </c>
      <c r="BG3266" s="5">
        <v>89</v>
      </c>
      <c r="BH3266" s="5">
        <v>92</v>
      </c>
      <c r="BI3266" s="5">
        <v>94</v>
      </c>
      <c r="BJ3266" s="5">
        <v>96</v>
      </c>
      <c r="BK3266" s="5">
        <v>93</v>
      </c>
      <c r="BL3266" s="5">
        <v>95</v>
      </c>
      <c r="BM3266" s="5">
        <v>97</v>
      </c>
      <c r="BN3266" s="5">
        <v>98</v>
      </c>
      <c r="BO3266" s="5">
        <v>89</v>
      </c>
      <c r="BP3266" s="5">
        <v>85</v>
      </c>
      <c r="BQ3266" s="5">
        <v>88</v>
      </c>
      <c r="BR3266" s="5">
        <v>96</v>
      </c>
      <c r="BS3266">
        <v>97</v>
      </c>
      <c r="BT3266">
        <v>88</v>
      </c>
      <c r="BU3266">
        <v>97</v>
      </c>
      <c r="BV3266">
        <v>94</v>
      </c>
      <c r="BW3266">
        <v>92</v>
      </c>
      <c r="BX3266">
        <v>90</v>
      </c>
      <c r="BY3266">
        <v>90</v>
      </c>
      <c r="BZ3266">
        <v>91</v>
      </c>
      <c r="CA3266">
        <v>93</v>
      </c>
      <c r="CB3266">
        <v>87</v>
      </c>
      <c r="CC3266">
        <v>89</v>
      </c>
      <c r="CD3266">
        <v>92</v>
      </c>
      <c r="CE3266">
        <v>98</v>
      </c>
      <c r="CF3266">
        <v>93</v>
      </c>
      <c r="CG3266">
        <v>94</v>
      </c>
      <c r="CH3266">
        <v>94</v>
      </c>
      <c r="CI3266">
        <v>93</v>
      </c>
      <c r="CJ3266">
        <v>96</v>
      </c>
      <c r="CK3266">
        <v>93</v>
      </c>
      <c r="CL3266">
        <v>89</v>
      </c>
      <c r="CM3266">
        <v>95</v>
      </c>
      <c r="CN3266">
        <v>96</v>
      </c>
      <c r="CO3266">
        <v>94</v>
      </c>
      <c r="CP3266">
        <v>94</v>
      </c>
      <c r="CQ3266">
        <v>97</v>
      </c>
      <c r="CR3266">
        <v>98</v>
      </c>
      <c r="CS3266">
        <v>98</v>
      </c>
      <c r="CT3266">
        <v>98</v>
      </c>
      <c r="CU3266">
        <v>96</v>
      </c>
      <c r="CV3266">
        <v>90</v>
      </c>
      <c r="CW3266">
        <v>88</v>
      </c>
      <c r="CX3266" t="s">
        <v>2</v>
      </c>
      <c r="CY3266" t="s">
        <v>198</v>
      </c>
    </row>
    <row r="3267" spans="1:103" x14ac:dyDescent="0.25">
      <c r="A3267" t="s">
        <v>207</v>
      </c>
      <c r="B3267">
        <v>35.369999999999997</v>
      </c>
      <c r="C3267">
        <v>-117.56829999999999</v>
      </c>
      <c r="D3267">
        <v>3620</v>
      </c>
      <c r="E3267" t="s">
        <v>1</v>
      </c>
      <c r="F3267">
        <v>136.80000000000001</v>
      </c>
      <c r="G3267">
        <v>1999</v>
      </c>
      <c r="H3267">
        <v>8</v>
      </c>
      <c r="I3267" t="s">
        <v>260</v>
      </c>
      <c r="J3267">
        <v>75</v>
      </c>
      <c r="K3267">
        <v>61</v>
      </c>
      <c r="L3267">
        <v>60</v>
      </c>
      <c r="M3267">
        <v>65</v>
      </c>
      <c r="N3267">
        <v>81</v>
      </c>
      <c r="O3267">
        <v>80</v>
      </c>
      <c r="P3267">
        <v>79</v>
      </c>
      <c r="Q3267">
        <v>81</v>
      </c>
      <c r="R3267">
        <v>81</v>
      </c>
      <c r="S3267">
        <v>85</v>
      </c>
      <c r="T3267">
        <v>87</v>
      </c>
      <c r="U3267">
        <v>91</v>
      </c>
      <c r="V3267">
        <v>94</v>
      </c>
      <c r="W3267">
        <v>97</v>
      </c>
      <c r="X3267">
        <v>95</v>
      </c>
      <c r="Y3267">
        <v>90</v>
      </c>
      <c r="Z3267">
        <v>92</v>
      </c>
      <c r="AA3267">
        <v>92</v>
      </c>
      <c r="AB3267">
        <v>94</v>
      </c>
      <c r="AC3267">
        <v>96</v>
      </c>
      <c r="AD3267">
        <v>89</v>
      </c>
      <c r="AE3267">
        <v>93</v>
      </c>
      <c r="AF3267">
        <v>94</v>
      </c>
      <c r="AG3267">
        <v>92</v>
      </c>
      <c r="AH3267">
        <v>90</v>
      </c>
      <c r="AI3267">
        <v>89</v>
      </c>
      <c r="AJ3267">
        <v>93</v>
      </c>
      <c r="AK3267">
        <v>99</v>
      </c>
      <c r="AL3267">
        <v>103</v>
      </c>
      <c r="AM3267">
        <v>103</v>
      </c>
      <c r="AN3267" s="5">
        <v>103</v>
      </c>
      <c r="AO3267" s="5">
        <v>98</v>
      </c>
      <c r="AP3267" s="5">
        <v>93</v>
      </c>
      <c r="AQ3267" s="5">
        <v>89</v>
      </c>
      <c r="AR3267" s="5">
        <v>98</v>
      </c>
      <c r="AS3267" s="5">
        <v>99</v>
      </c>
      <c r="AT3267" s="5">
        <v>97</v>
      </c>
      <c r="AU3267" s="5">
        <v>85</v>
      </c>
      <c r="AV3267" s="5">
        <v>94</v>
      </c>
      <c r="AW3267" s="5">
        <v>92</v>
      </c>
      <c r="AX3267" s="5">
        <v>91</v>
      </c>
      <c r="AY3267" s="5">
        <v>86</v>
      </c>
      <c r="AZ3267" s="5">
        <v>90</v>
      </c>
      <c r="BA3267" s="5">
        <v>91</v>
      </c>
      <c r="BB3267" s="5">
        <v>93</v>
      </c>
      <c r="BC3267" s="5">
        <v>92</v>
      </c>
      <c r="BD3267" s="5">
        <v>88</v>
      </c>
      <c r="BE3267" s="5">
        <v>88</v>
      </c>
      <c r="BF3267" s="5">
        <v>86</v>
      </c>
      <c r="BG3267" s="5">
        <v>85</v>
      </c>
      <c r="BH3267" s="5">
        <v>87</v>
      </c>
      <c r="BI3267" s="5">
        <v>90</v>
      </c>
      <c r="BJ3267" s="5">
        <v>93</v>
      </c>
      <c r="BK3267" s="5">
        <v>92</v>
      </c>
      <c r="BL3267" s="5">
        <v>91</v>
      </c>
      <c r="BM3267" s="5">
        <v>96</v>
      </c>
      <c r="BN3267" s="5">
        <v>94</v>
      </c>
      <c r="BO3267" s="5">
        <v>95</v>
      </c>
      <c r="BP3267" s="5">
        <v>93</v>
      </c>
      <c r="BQ3267" s="5">
        <v>96</v>
      </c>
      <c r="BR3267" s="5">
        <v>91</v>
      </c>
      <c r="BS3267">
        <v>90</v>
      </c>
      <c r="BT3267">
        <v>91</v>
      </c>
      <c r="BU3267">
        <v>94</v>
      </c>
      <c r="BV3267">
        <v>94</v>
      </c>
      <c r="BW3267">
        <v>87</v>
      </c>
      <c r="BX3267">
        <v>79</v>
      </c>
      <c r="BY3267">
        <v>82</v>
      </c>
      <c r="BZ3267">
        <v>85</v>
      </c>
      <c r="CA3267">
        <v>87</v>
      </c>
      <c r="CB3267">
        <v>80</v>
      </c>
      <c r="CC3267">
        <v>85</v>
      </c>
      <c r="CD3267">
        <v>90</v>
      </c>
      <c r="CE3267">
        <v>94</v>
      </c>
      <c r="CF3267">
        <v>90</v>
      </c>
      <c r="CG3267">
        <v>90</v>
      </c>
      <c r="CH3267">
        <v>94</v>
      </c>
      <c r="CI3267">
        <v>97</v>
      </c>
      <c r="CJ3267">
        <v>94</v>
      </c>
      <c r="CK3267">
        <v>95</v>
      </c>
      <c r="CL3267">
        <v>97</v>
      </c>
      <c r="CM3267">
        <v>94</v>
      </c>
      <c r="CN3267">
        <v>96</v>
      </c>
      <c r="CO3267">
        <v>100</v>
      </c>
      <c r="CP3267">
        <v>97</v>
      </c>
      <c r="CQ3267">
        <v>99</v>
      </c>
      <c r="CR3267">
        <v>100</v>
      </c>
      <c r="CS3267">
        <v>97</v>
      </c>
      <c r="CT3267">
        <v>98</v>
      </c>
      <c r="CU3267">
        <v>95</v>
      </c>
      <c r="CV3267">
        <v>85</v>
      </c>
      <c r="CW3267">
        <v>83</v>
      </c>
      <c r="CX3267" t="s">
        <v>5</v>
      </c>
      <c r="CY3267" t="s">
        <v>208</v>
      </c>
    </row>
    <row r="3268" spans="1:103" x14ac:dyDescent="0.25">
      <c r="A3268" t="s">
        <v>61</v>
      </c>
      <c r="B3268">
        <v>35.369199999999999</v>
      </c>
      <c r="C3268">
        <v>-117.6525</v>
      </c>
      <c r="D3268">
        <v>3570</v>
      </c>
      <c r="E3268" t="s">
        <v>1</v>
      </c>
      <c r="F3268">
        <v>140.5</v>
      </c>
      <c r="G3268">
        <v>1999</v>
      </c>
      <c r="H3268">
        <v>8</v>
      </c>
      <c r="I3268" t="s">
        <v>260</v>
      </c>
      <c r="J3268">
        <v>82</v>
      </c>
      <c r="K3268">
        <v>65</v>
      </c>
      <c r="L3268">
        <v>60</v>
      </c>
      <c r="M3268">
        <v>67</v>
      </c>
      <c r="N3268">
        <v>81</v>
      </c>
      <c r="O3268">
        <v>81</v>
      </c>
      <c r="P3268">
        <v>81</v>
      </c>
      <c r="Q3268">
        <v>82</v>
      </c>
      <c r="R3268">
        <v>83</v>
      </c>
      <c r="S3268">
        <v>86</v>
      </c>
      <c r="T3268">
        <v>87</v>
      </c>
      <c r="U3268">
        <v>91</v>
      </c>
      <c r="V3268">
        <v>96</v>
      </c>
      <c r="W3268">
        <v>98</v>
      </c>
      <c r="X3268">
        <v>96</v>
      </c>
      <c r="Y3268">
        <v>93</v>
      </c>
      <c r="Z3268">
        <v>94</v>
      </c>
      <c r="AA3268">
        <v>95</v>
      </c>
      <c r="AB3268">
        <v>97</v>
      </c>
      <c r="AC3268">
        <v>97</v>
      </c>
      <c r="AD3268">
        <v>91</v>
      </c>
      <c r="AE3268">
        <v>94</v>
      </c>
      <c r="AF3268">
        <v>96</v>
      </c>
      <c r="AG3268">
        <v>96</v>
      </c>
      <c r="AH3268">
        <v>91</v>
      </c>
      <c r="AI3268">
        <v>92</v>
      </c>
      <c r="AJ3268">
        <v>96</v>
      </c>
      <c r="AK3268">
        <v>99</v>
      </c>
      <c r="AL3268">
        <v>101</v>
      </c>
      <c r="AM3268">
        <v>104</v>
      </c>
      <c r="AN3268" s="5">
        <v>104</v>
      </c>
      <c r="AO3268" s="5">
        <v>101</v>
      </c>
      <c r="AP3268" s="5">
        <v>95</v>
      </c>
      <c r="AQ3268" s="5">
        <v>91</v>
      </c>
      <c r="AR3268" s="5">
        <v>98</v>
      </c>
      <c r="AS3268" s="5">
        <v>100</v>
      </c>
      <c r="AT3268" s="5">
        <v>99</v>
      </c>
      <c r="AU3268" s="5">
        <v>97</v>
      </c>
      <c r="AV3268" s="5">
        <v>94</v>
      </c>
      <c r="AW3268" s="5">
        <v>94</v>
      </c>
      <c r="AX3268" s="5">
        <v>90</v>
      </c>
      <c r="AY3268" s="5">
        <v>83</v>
      </c>
      <c r="AZ3268" s="5">
        <v>94</v>
      </c>
      <c r="BA3268" s="5">
        <v>94</v>
      </c>
      <c r="BB3268" s="5">
        <v>95</v>
      </c>
      <c r="BC3268" s="5">
        <v>94</v>
      </c>
      <c r="BD3268" s="5">
        <v>91</v>
      </c>
      <c r="BE3268" s="5">
        <v>91</v>
      </c>
      <c r="BF3268" s="5">
        <v>88</v>
      </c>
      <c r="BG3268" s="5">
        <v>89</v>
      </c>
      <c r="BH3268" s="5">
        <v>90</v>
      </c>
      <c r="BI3268" s="5">
        <v>92</v>
      </c>
      <c r="BJ3268" s="5">
        <v>95</v>
      </c>
      <c r="BK3268" s="5">
        <v>92</v>
      </c>
      <c r="BL3268" s="5">
        <v>94</v>
      </c>
      <c r="BM3268" s="5">
        <v>95</v>
      </c>
      <c r="BN3268" s="5">
        <v>95</v>
      </c>
      <c r="BO3268" s="5">
        <v>97</v>
      </c>
      <c r="BP3268" s="5">
        <v>95</v>
      </c>
      <c r="BQ3268" s="5">
        <v>97</v>
      </c>
      <c r="BR3268" s="5">
        <v>94</v>
      </c>
      <c r="BS3268">
        <v>93</v>
      </c>
      <c r="BT3268">
        <v>94</v>
      </c>
      <c r="BU3268">
        <v>94</v>
      </c>
      <c r="BV3268">
        <v>94</v>
      </c>
      <c r="BW3268">
        <v>94</v>
      </c>
      <c r="BX3268">
        <v>86</v>
      </c>
      <c r="BY3268">
        <v>83</v>
      </c>
      <c r="BZ3268">
        <v>85</v>
      </c>
      <c r="CA3268">
        <v>88</v>
      </c>
      <c r="CB3268">
        <v>88</v>
      </c>
      <c r="CC3268">
        <v>87</v>
      </c>
      <c r="CD3268">
        <v>97</v>
      </c>
      <c r="CE3268">
        <v>96</v>
      </c>
      <c r="CF3268">
        <v>91</v>
      </c>
      <c r="CG3268">
        <v>90</v>
      </c>
      <c r="CH3268">
        <v>94</v>
      </c>
      <c r="CI3268">
        <v>97</v>
      </c>
      <c r="CJ3268">
        <v>97</v>
      </c>
      <c r="CK3268">
        <v>96</v>
      </c>
      <c r="CL3268">
        <v>96</v>
      </c>
      <c r="CM3268">
        <v>96</v>
      </c>
      <c r="CN3268">
        <v>98</v>
      </c>
      <c r="CO3268">
        <v>98</v>
      </c>
      <c r="CP3268">
        <v>98</v>
      </c>
      <c r="CQ3268">
        <v>98</v>
      </c>
      <c r="CR3268">
        <v>97</v>
      </c>
      <c r="CS3268">
        <v>99</v>
      </c>
      <c r="CT3268">
        <v>98</v>
      </c>
      <c r="CU3268">
        <v>96</v>
      </c>
      <c r="CV3268">
        <v>85</v>
      </c>
      <c r="CW3268">
        <v>84</v>
      </c>
      <c r="CX3268" t="s">
        <v>5</v>
      </c>
      <c r="CY3268" t="s">
        <v>62</v>
      </c>
    </row>
    <row r="3269" spans="1:103" x14ac:dyDescent="0.25">
      <c r="A3269" t="s">
        <v>157</v>
      </c>
      <c r="B3269">
        <v>36.994999999999997</v>
      </c>
      <c r="C3269">
        <v>-116.7189</v>
      </c>
      <c r="D3269">
        <v>3550</v>
      </c>
      <c r="E3269" t="s">
        <v>1</v>
      </c>
      <c r="F3269">
        <v>60.6</v>
      </c>
      <c r="G3269">
        <v>1999</v>
      </c>
      <c r="H3269">
        <v>8</v>
      </c>
      <c r="I3269" t="s">
        <v>260</v>
      </c>
      <c r="J3269">
        <v>81</v>
      </c>
      <c r="K3269">
        <v>71</v>
      </c>
      <c r="L3269">
        <v>67</v>
      </c>
      <c r="M3269">
        <v>71</v>
      </c>
      <c r="N3269">
        <v>79</v>
      </c>
      <c r="O3269">
        <v>83</v>
      </c>
      <c r="P3269">
        <v>83</v>
      </c>
      <c r="Q3269">
        <v>85</v>
      </c>
      <c r="R3269">
        <v>84</v>
      </c>
      <c r="S3269">
        <v>86</v>
      </c>
      <c r="T3269">
        <v>89</v>
      </c>
      <c r="U3269">
        <v>93</v>
      </c>
      <c r="V3269">
        <v>96</v>
      </c>
      <c r="W3269">
        <v>98</v>
      </c>
      <c r="X3269">
        <v>96</v>
      </c>
      <c r="Y3269">
        <v>93</v>
      </c>
      <c r="Z3269">
        <v>93</v>
      </c>
      <c r="AA3269">
        <v>96</v>
      </c>
      <c r="AB3269">
        <v>96</v>
      </c>
      <c r="AC3269">
        <v>97</v>
      </c>
      <c r="AD3269">
        <v>94</v>
      </c>
      <c r="AE3269">
        <v>96</v>
      </c>
      <c r="AF3269">
        <v>97</v>
      </c>
      <c r="AG3269">
        <v>96</v>
      </c>
      <c r="AH3269">
        <v>94</v>
      </c>
      <c r="AI3269">
        <v>94</v>
      </c>
      <c r="AJ3269">
        <v>96</v>
      </c>
      <c r="AK3269">
        <v>98</v>
      </c>
      <c r="AL3269">
        <v>102</v>
      </c>
      <c r="AM3269">
        <v>106</v>
      </c>
      <c r="AN3269" s="5">
        <v>104</v>
      </c>
      <c r="AO3269" s="5">
        <v>99</v>
      </c>
      <c r="AP3269" s="5">
        <v>95</v>
      </c>
      <c r="AQ3269" s="5">
        <v>95</v>
      </c>
      <c r="AR3269" s="5">
        <v>99</v>
      </c>
      <c r="AS3269" s="5">
        <v>102</v>
      </c>
      <c r="AT3269" s="5">
        <v>97</v>
      </c>
      <c r="AU3269" s="5">
        <v>90</v>
      </c>
      <c r="AV3269" s="5">
        <v>92</v>
      </c>
      <c r="AW3269" s="5">
        <v>94</v>
      </c>
      <c r="AX3269" s="5">
        <v>98</v>
      </c>
      <c r="AY3269" s="5">
        <v>83</v>
      </c>
      <c r="AZ3269" s="5">
        <v>93</v>
      </c>
      <c r="BA3269" s="5">
        <v>90</v>
      </c>
      <c r="BB3269" s="5">
        <v>90</v>
      </c>
      <c r="BC3269" s="5">
        <v>91</v>
      </c>
      <c r="BD3269" s="5">
        <v>91</v>
      </c>
      <c r="BE3269" s="5">
        <v>91</v>
      </c>
      <c r="BF3269" s="5">
        <v>90</v>
      </c>
      <c r="BG3269" s="5">
        <v>90</v>
      </c>
      <c r="BH3269" s="5">
        <v>90</v>
      </c>
      <c r="BI3269" s="5">
        <v>95</v>
      </c>
      <c r="BJ3269" s="5">
        <v>97</v>
      </c>
      <c r="BK3269" s="5">
        <v>93</v>
      </c>
      <c r="BL3269" s="5">
        <v>95</v>
      </c>
      <c r="BM3269" s="5">
        <v>96</v>
      </c>
      <c r="BN3269" s="5">
        <v>98</v>
      </c>
      <c r="BO3269" s="5">
        <v>97</v>
      </c>
      <c r="BP3269" s="5">
        <v>85</v>
      </c>
      <c r="BQ3269" s="5">
        <v>98</v>
      </c>
      <c r="BR3269" s="5">
        <v>97</v>
      </c>
      <c r="BS3269">
        <v>98</v>
      </c>
      <c r="BT3269">
        <v>93</v>
      </c>
      <c r="BU3269">
        <v>96</v>
      </c>
      <c r="BV3269">
        <v>97</v>
      </c>
      <c r="BW3269">
        <v>93</v>
      </c>
      <c r="BX3269">
        <v>87</v>
      </c>
      <c r="BY3269">
        <v>87</v>
      </c>
      <c r="BZ3269">
        <v>89</v>
      </c>
      <c r="CA3269">
        <v>92</v>
      </c>
      <c r="CB3269">
        <v>85</v>
      </c>
      <c r="CC3269">
        <v>87</v>
      </c>
      <c r="CD3269">
        <v>92</v>
      </c>
      <c r="CE3269">
        <v>95</v>
      </c>
      <c r="CF3269">
        <v>94</v>
      </c>
      <c r="CG3269">
        <v>91</v>
      </c>
      <c r="CH3269">
        <v>94</v>
      </c>
      <c r="CI3269">
        <v>98</v>
      </c>
      <c r="CJ3269">
        <v>99</v>
      </c>
      <c r="CK3269">
        <v>98</v>
      </c>
      <c r="CL3269">
        <v>93</v>
      </c>
      <c r="CM3269">
        <v>97</v>
      </c>
      <c r="CN3269">
        <v>98</v>
      </c>
      <c r="CO3269">
        <v>99</v>
      </c>
      <c r="CP3269">
        <v>100</v>
      </c>
      <c r="CQ3269">
        <v>101</v>
      </c>
      <c r="CR3269">
        <v>101</v>
      </c>
      <c r="CS3269">
        <v>97</v>
      </c>
      <c r="CT3269">
        <v>98</v>
      </c>
      <c r="CU3269">
        <v>98</v>
      </c>
      <c r="CV3269">
        <v>93</v>
      </c>
      <c r="CW3269">
        <v>85</v>
      </c>
      <c r="CX3269" t="s">
        <v>2</v>
      </c>
      <c r="CY3269" t="s">
        <v>158</v>
      </c>
    </row>
    <row r="3270" spans="1:103" x14ac:dyDescent="0.25">
      <c r="A3270" t="s">
        <v>31</v>
      </c>
      <c r="B3270">
        <v>35.466099999999997</v>
      </c>
      <c r="C3270">
        <v>-114.9217</v>
      </c>
      <c r="D3270">
        <v>3540</v>
      </c>
      <c r="E3270" t="s">
        <v>1</v>
      </c>
      <c r="F3270">
        <v>207</v>
      </c>
      <c r="G3270">
        <v>1999</v>
      </c>
      <c r="H3270">
        <v>8</v>
      </c>
      <c r="I3270" t="s">
        <v>260</v>
      </c>
      <c r="J3270">
        <v>86</v>
      </c>
      <c r="K3270">
        <v>79</v>
      </c>
      <c r="L3270">
        <v>71</v>
      </c>
      <c r="M3270">
        <v>70</v>
      </c>
      <c r="N3270">
        <v>66</v>
      </c>
      <c r="O3270">
        <v>77</v>
      </c>
      <c r="P3270">
        <v>82</v>
      </c>
      <c r="Q3270">
        <v>85</v>
      </c>
      <c r="R3270">
        <v>85</v>
      </c>
      <c r="S3270">
        <v>85</v>
      </c>
      <c r="T3270">
        <v>85</v>
      </c>
      <c r="U3270">
        <v>89</v>
      </c>
      <c r="V3270">
        <v>93</v>
      </c>
      <c r="W3270">
        <v>99</v>
      </c>
      <c r="X3270">
        <v>98</v>
      </c>
      <c r="Y3270">
        <v>98</v>
      </c>
      <c r="Z3270">
        <v>97</v>
      </c>
      <c r="AA3270">
        <v>95</v>
      </c>
      <c r="AB3270">
        <v>96</v>
      </c>
      <c r="AC3270">
        <v>99</v>
      </c>
      <c r="AD3270">
        <v>101</v>
      </c>
      <c r="AE3270">
        <v>96</v>
      </c>
      <c r="AF3270">
        <v>94</v>
      </c>
      <c r="AG3270">
        <v>95</v>
      </c>
      <c r="AH3270">
        <v>97</v>
      </c>
      <c r="AI3270">
        <v>97</v>
      </c>
      <c r="AJ3270">
        <v>98</v>
      </c>
      <c r="AK3270">
        <v>99</v>
      </c>
      <c r="AL3270">
        <v>100</v>
      </c>
      <c r="AM3270">
        <v>103</v>
      </c>
      <c r="AN3270" s="5">
        <v>104</v>
      </c>
      <c r="AO3270" s="5">
        <v>104</v>
      </c>
      <c r="AP3270" s="5">
        <v>99</v>
      </c>
      <c r="AQ3270" s="5">
        <v>97</v>
      </c>
      <c r="AR3270" s="5">
        <v>95</v>
      </c>
      <c r="AS3270" s="5">
        <v>101</v>
      </c>
      <c r="AT3270" s="5">
        <v>98</v>
      </c>
      <c r="AU3270" s="5">
        <v>89</v>
      </c>
      <c r="AV3270" s="5">
        <v>87</v>
      </c>
      <c r="AW3270" s="5">
        <v>85</v>
      </c>
      <c r="AX3270" s="5">
        <v>92</v>
      </c>
      <c r="AY3270" s="5">
        <v>92</v>
      </c>
      <c r="AZ3270" s="5">
        <v>82</v>
      </c>
      <c r="BA3270" s="5">
        <v>83</v>
      </c>
      <c r="BB3270" s="5">
        <v>91</v>
      </c>
      <c r="BC3270" s="5">
        <v>89</v>
      </c>
      <c r="BD3270" s="5">
        <v>92</v>
      </c>
      <c r="BE3270" s="5">
        <v>94</v>
      </c>
      <c r="BF3270" s="5">
        <v>93</v>
      </c>
      <c r="BG3270" s="5">
        <v>94</v>
      </c>
      <c r="BH3270" s="5">
        <v>95</v>
      </c>
      <c r="BI3270" s="5">
        <v>95</v>
      </c>
      <c r="BJ3270" s="5">
        <v>96</v>
      </c>
      <c r="BK3270" s="5">
        <v>98</v>
      </c>
      <c r="BL3270" s="5">
        <v>96</v>
      </c>
      <c r="BM3270" s="5">
        <v>94</v>
      </c>
      <c r="BN3270" s="5">
        <v>96</v>
      </c>
      <c r="BO3270" s="5">
        <v>96</v>
      </c>
      <c r="BP3270" s="5">
        <v>90</v>
      </c>
      <c r="BQ3270" s="5">
        <v>84</v>
      </c>
      <c r="BR3270" s="5">
        <v>92</v>
      </c>
      <c r="BS3270">
        <v>98</v>
      </c>
      <c r="BT3270">
        <v>98</v>
      </c>
      <c r="BU3270">
        <v>92</v>
      </c>
      <c r="BV3270">
        <v>97</v>
      </c>
      <c r="BW3270">
        <v>91</v>
      </c>
      <c r="BX3270">
        <v>94</v>
      </c>
      <c r="BY3270">
        <v>91</v>
      </c>
      <c r="BZ3270">
        <v>89</v>
      </c>
      <c r="CA3270">
        <v>89</v>
      </c>
      <c r="CB3270">
        <v>92</v>
      </c>
      <c r="CC3270">
        <v>87</v>
      </c>
      <c r="CD3270">
        <v>87</v>
      </c>
      <c r="CE3270">
        <v>93</v>
      </c>
      <c r="CF3270">
        <v>95</v>
      </c>
      <c r="CG3270">
        <v>95</v>
      </c>
      <c r="CH3270">
        <v>94</v>
      </c>
      <c r="CI3270">
        <v>95</v>
      </c>
      <c r="CJ3270">
        <v>97</v>
      </c>
      <c r="CK3270">
        <v>100</v>
      </c>
      <c r="CL3270">
        <v>95</v>
      </c>
      <c r="CM3270">
        <v>92</v>
      </c>
      <c r="CN3270">
        <v>95</v>
      </c>
      <c r="CO3270">
        <v>98</v>
      </c>
      <c r="CP3270">
        <v>96</v>
      </c>
      <c r="CQ3270">
        <v>99</v>
      </c>
      <c r="CR3270">
        <v>98</v>
      </c>
      <c r="CS3270">
        <v>98</v>
      </c>
      <c r="CT3270">
        <v>100</v>
      </c>
      <c r="CU3270">
        <v>98</v>
      </c>
      <c r="CV3270">
        <v>95</v>
      </c>
      <c r="CW3270">
        <v>91</v>
      </c>
      <c r="CX3270" t="s">
        <v>2</v>
      </c>
      <c r="CY3270" t="s">
        <v>32</v>
      </c>
    </row>
    <row r="3271" spans="1:103" x14ac:dyDescent="0.25">
      <c r="A3271" t="s">
        <v>167</v>
      </c>
      <c r="B3271">
        <v>37.347499999999997</v>
      </c>
      <c r="C3271">
        <v>-114.5411</v>
      </c>
      <c r="D3271">
        <v>3422</v>
      </c>
      <c r="E3271" t="s">
        <v>1</v>
      </c>
      <c r="F3271">
        <v>228.8</v>
      </c>
      <c r="G3271">
        <v>1999</v>
      </c>
      <c r="H3271">
        <v>8</v>
      </c>
      <c r="I3271" t="s">
        <v>260</v>
      </c>
      <c r="J3271">
        <v>86</v>
      </c>
      <c r="K3271">
        <v>83</v>
      </c>
      <c r="L3271">
        <v>65</v>
      </c>
      <c r="M3271">
        <v>69</v>
      </c>
      <c r="N3271">
        <v>69</v>
      </c>
      <c r="O3271">
        <v>74</v>
      </c>
      <c r="P3271">
        <v>82</v>
      </c>
      <c r="Q3271">
        <v>84</v>
      </c>
      <c r="R3271">
        <v>83</v>
      </c>
      <c r="S3271">
        <v>83</v>
      </c>
      <c r="T3271">
        <v>86</v>
      </c>
      <c r="U3271">
        <v>90</v>
      </c>
      <c r="V3271">
        <v>93</v>
      </c>
      <c r="W3271">
        <v>98</v>
      </c>
      <c r="X3271">
        <v>99</v>
      </c>
      <c r="Y3271">
        <v>98</v>
      </c>
      <c r="Z3271">
        <v>97</v>
      </c>
      <c r="AA3271">
        <v>97</v>
      </c>
      <c r="AB3271">
        <v>96</v>
      </c>
      <c r="AC3271">
        <v>98</v>
      </c>
      <c r="AD3271">
        <v>100</v>
      </c>
      <c r="AE3271">
        <v>100</v>
      </c>
      <c r="AF3271">
        <v>93</v>
      </c>
      <c r="AG3271">
        <v>97</v>
      </c>
      <c r="AH3271">
        <v>97</v>
      </c>
      <c r="AI3271">
        <v>96</v>
      </c>
      <c r="AJ3271">
        <v>96</v>
      </c>
      <c r="AK3271">
        <v>97</v>
      </c>
      <c r="AL3271">
        <v>100</v>
      </c>
      <c r="AM3271">
        <v>103</v>
      </c>
      <c r="AN3271" s="5">
        <v>105</v>
      </c>
      <c r="AO3271" s="5">
        <v>106</v>
      </c>
      <c r="AP3271" s="5">
        <v>100</v>
      </c>
      <c r="AQ3271" s="5">
        <v>97</v>
      </c>
      <c r="AR3271" s="5">
        <v>98</v>
      </c>
      <c r="AS3271" s="5">
        <v>101</v>
      </c>
      <c r="AT3271" s="5">
        <v>104</v>
      </c>
      <c r="AU3271" s="5">
        <v>91</v>
      </c>
      <c r="AV3271" s="5">
        <v>80</v>
      </c>
      <c r="AW3271" s="5">
        <v>90</v>
      </c>
      <c r="AX3271" s="5">
        <v>94</v>
      </c>
      <c r="AY3271" s="5">
        <v>96</v>
      </c>
      <c r="AZ3271" s="5">
        <v>83</v>
      </c>
      <c r="BA3271" s="5">
        <v>80</v>
      </c>
      <c r="BB3271" s="5">
        <v>86</v>
      </c>
      <c r="BC3271" s="5">
        <v>92</v>
      </c>
      <c r="BD3271" s="5">
        <v>92</v>
      </c>
      <c r="BE3271" s="5">
        <v>93</v>
      </c>
      <c r="BF3271" s="5">
        <v>93</v>
      </c>
      <c r="BG3271" s="5">
        <v>92</v>
      </c>
      <c r="BH3271" s="5">
        <v>93</v>
      </c>
      <c r="BI3271" s="5">
        <v>94</v>
      </c>
      <c r="BJ3271" s="5">
        <v>96</v>
      </c>
      <c r="BK3271" s="5">
        <v>98</v>
      </c>
      <c r="BL3271" s="5">
        <v>97</v>
      </c>
      <c r="BM3271" s="5">
        <v>96</v>
      </c>
      <c r="BN3271" s="5">
        <v>96</v>
      </c>
      <c r="BO3271" s="5">
        <v>98</v>
      </c>
      <c r="BP3271" s="5">
        <v>94</v>
      </c>
      <c r="BQ3271" s="5">
        <v>89</v>
      </c>
      <c r="BR3271" s="5">
        <v>85</v>
      </c>
      <c r="BS3271">
        <v>95</v>
      </c>
      <c r="BT3271">
        <v>98</v>
      </c>
      <c r="BU3271">
        <v>94</v>
      </c>
      <c r="BV3271">
        <v>97</v>
      </c>
      <c r="BW3271">
        <v>97</v>
      </c>
      <c r="BX3271">
        <v>93</v>
      </c>
      <c r="BY3271">
        <v>90</v>
      </c>
      <c r="BZ3271">
        <v>91</v>
      </c>
      <c r="CA3271">
        <v>93</v>
      </c>
      <c r="CB3271">
        <v>93</v>
      </c>
      <c r="CC3271">
        <v>80</v>
      </c>
      <c r="CD3271">
        <v>86</v>
      </c>
      <c r="CE3271">
        <v>99</v>
      </c>
      <c r="CF3271">
        <v>95</v>
      </c>
      <c r="CG3271">
        <v>94</v>
      </c>
      <c r="CH3271">
        <v>93</v>
      </c>
      <c r="CI3271">
        <v>95</v>
      </c>
      <c r="CJ3271">
        <v>98</v>
      </c>
      <c r="CK3271">
        <v>100</v>
      </c>
      <c r="CL3271">
        <v>95</v>
      </c>
      <c r="CM3271">
        <v>95</v>
      </c>
      <c r="CN3271">
        <v>98</v>
      </c>
      <c r="CO3271">
        <v>98</v>
      </c>
      <c r="CP3271">
        <v>99</v>
      </c>
      <c r="CQ3271">
        <v>98</v>
      </c>
      <c r="CR3271">
        <v>97</v>
      </c>
      <c r="CS3271">
        <v>99</v>
      </c>
      <c r="CT3271">
        <v>99</v>
      </c>
      <c r="CU3271">
        <v>98</v>
      </c>
      <c r="CV3271">
        <v>98</v>
      </c>
      <c r="CW3271">
        <v>98</v>
      </c>
      <c r="CX3271" t="s">
        <v>2</v>
      </c>
      <c r="CY3271" t="s">
        <v>168</v>
      </c>
    </row>
    <row r="3272" spans="1:103" x14ac:dyDescent="0.25">
      <c r="A3272" t="s">
        <v>199</v>
      </c>
      <c r="B3272">
        <v>35.154200000000003</v>
      </c>
      <c r="C3272">
        <v>-117.1756</v>
      </c>
      <c r="D3272">
        <v>3240</v>
      </c>
      <c r="E3272" t="s">
        <v>1</v>
      </c>
      <c r="F3272">
        <v>148</v>
      </c>
      <c r="G3272">
        <v>1999</v>
      </c>
      <c r="H3272">
        <v>8</v>
      </c>
      <c r="I3272" t="s">
        <v>260</v>
      </c>
      <c r="J3272">
        <v>75</v>
      </c>
      <c r="K3272">
        <v>61</v>
      </c>
      <c r="L3272">
        <v>58</v>
      </c>
      <c r="M3272">
        <v>65</v>
      </c>
      <c r="N3272">
        <v>81</v>
      </c>
      <c r="O3272">
        <v>83</v>
      </c>
      <c r="P3272">
        <v>81</v>
      </c>
      <c r="Q3272">
        <v>81</v>
      </c>
      <c r="R3272">
        <v>83</v>
      </c>
      <c r="S3272">
        <v>86</v>
      </c>
      <c r="T3272">
        <v>88</v>
      </c>
      <c r="U3272">
        <v>92</v>
      </c>
      <c r="V3272">
        <v>96</v>
      </c>
      <c r="W3272">
        <v>99</v>
      </c>
      <c r="X3272">
        <v>98</v>
      </c>
      <c r="Y3272">
        <v>94</v>
      </c>
      <c r="Z3272">
        <v>95</v>
      </c>
      <c r="AA3272">
        <v>95</v>
      </c>
      <c r="AB3272">
        <v>96</v>
      </c>
      <c r="AC3272">
        <v>98</v>
      </c>
      <c r="AD3272">
        <v>91</v>
      </c>
      <c r="AE3272">
        <v>96</v>
      </c>
      <c r="AF3272">
        <v>96</v>
      </c>
      <c r="AG3272">
        <v>95</v>
      </c>
      <c r="AH3272">
        <v>92</v>
      </c>
      <c r="AI3272">
        <v>92</v>
      </c>
      <c r="AJ3272">
        <v>95</v>
      </c>
      <c r="AK3272">
        <v>99</v>
      </c>
      <c r="AL3272">
        <v>102</v>
      </c>
      <c r="AM3272">
        <v>105</v>
      </c>
      <c r="AN3272" s="5">
        <v>103</v>
      </c>
      <c r="AO3272" s="5">
        <v>97</v>
      </c>
      <c r="AP3272" s="5">
        <v>94</v>
      </c>
      <c r="AQ3272" s="5">
        <v>93</v>
      </c>
      <c r="AR3272" s="5">
        <v>99</v>
      </c>
      <c r="AS3272" s="5">
        <v>102</v>
      </c>
      <c r="AT3272" s="5">
        <v>96</v>
      </c>
      <c r="AU3272" s="5">
        <v>87</v>
      </c>
      <c r="AV3272" s="5">
        <v>92</v>
      </c>
      <c r="AW3272" s="5">
        <v>97</v>
      </c>
      <c r="AX3272" s="5">
        <v>96</v>
      </c>
      <c r="AY3272" s="5">
        <v>91</v>
      </c>
      <c r="AZ3272" s="5">
        <v>95</v>
      </c>
      <c r="BA3272" s="5">
        <v>94</v>
      </c>
      <c r="BB3272" s="5">
        <v>92</v>
      </c>
      <c r="BC3272" s="5">
        <v>94</v>
      </c>
      <c r="BD3272" s="5">
        <v>92</v>
      </c>
      <c r="BE3272" s="5">
        <v>92</v>
      </c>
      <c r="BF3272" s="5">
        <v>89</v>
      </c>
      <c r="BG3272" s="5">
        <v>88</v>
      </c>
      <c r="BH3272" s="5">
        <v>92</v>
      </c>
      <c r="BI3272" s="5">
        <v>93</v>
      </c>
      <c r="BJ3272" s="5">
        <v>94</v>
      </c>
      <c r="BK3272" s="5">
        <v>92</v>
      </c>
      <c r="BL3272" s="5">
        <v>93</v>
      </c>
      <c r="BM3272" s="5">
        <v>96</v>
      </c>
      <c r="BN3272" s="5">
        <v>99</v>
      </c>
      <c r="BO3272" s="5">
        <v>95</v>
      </c>
      <c r="BP3272" s="5">
        <v>97</v>
      </c>
      <c r="BQ3272" s="5">
        <v>97</v>
      </c>
      <c r="BR3272" s="5">
        <v>94</v>
      </c>
      <c r="BS3272">
        <v>94</v>
      </c>
      <c r="BT3272">
        <v>92</v>
      </c>
      <c r="BU3272">
        <v>96</v>
      </c>
      <c r="BV3272">
        <v>97</v>
      </c>
      <c r="BW3272">
        <v>91</v>
      </c>
      <c r="BX3272">
        <v>82</v>
      </c>
      <c r="BY3272">
        <v>86</v>
      </c>
      <c r="BZ3272">
        <v>88</v>
      </c>
      <c r="CA3272">
        <v>90</v>
      </c>
      <c r="CB3272">
        <v>85</v>
      </c>
      <c r="CC3272">
        <v>87</v>
      </c>
      <c r="CD3272">
        <v>94</v>
      </c>
      <c r="CE3272">
        <v>96</v>
      </c>
      <c r="CF3272">
        <v>92</v>
      </c>
      <c r="CG3272">
        <v>92</v>
      </c>
      <c r="CH3272">
        <v>95</v>
      </c>
      <c r="CI3272">
        <v>98</v>
      </c>
      <c r="CJ3272">
        <v>98</v>
      </c>
      <c r="CK3272">
        <v>99</v>
      </c>
      <c r="CL3272">
        <v>96</v>
      </c>
      <c r="CM3272">
        <v>99</v>
      </c>
      <c r="CN3272">
        <v>99</v>
      </c>
      <c r="CO3272">
        <v>99</v>
      </c>
      <c r="CP3272">
        <v>99</v>
      </c>
      <c r="CQ3272">
        <v>102</v>
      </c>
      <c r="CR3272">
        <v>101</v>
      </c>
      <c r="CS3272">
        <v>99</v>
      </c>
      <c r="CT3272">
        <v>99</v>
      </c>
      <c r="CU3272">
        <v>97</v>
      </c>
      <c r="CV3272">
        <v>89</v>
      </c>
      <c r="CW3272">
        <v>85</v>
      </c>
      <c r="CX3272" t="s">
        <v>5</v>
      </c>
      <c r="CY3272" t="s">
        <v>200</v>
      </c>
    </row>
    <row r="3273" spans="1:103" x14ac:dyDescent="0.25">
      <c r="A3273" t="s">
        <v>161</v>
      </c>
      <c r="B3273">
        <v>36.620600000000003</v>
      </c>
      <c r="C3273">
        <v>-116.0278</v>
      </c>
      <c r="D3273">
        <v>3230</v>
      </c>
      <c r="E3273" t="s">
        <v>1</v>
      </c>
      <c r="F3273">
        <v>77</v>
      </c>
      <c r="G3273">
        <v>1999</v>
      </c>
      <c r="H3273">
        <v>8</v>
      </c>
      <c r="I3273" t="s">
        <v>260</v>
      </c>
      <c r="J3273">
        <v>83</v>
      </c>
      <c r="K3273">
        <v>70</v>
      </c>
      <c r="L3273">
        <v>68</v>
      </c>
      <c r="M3273">
        <v>68</v>
      </c>
      <c r="N3273">
        <v>80</v>
      </c>
      <c r="O3273">
        <v>86</v>
      </c>
      <c r="P3273">
        <v>86</v>
      </c>
      <c r="Q3273">
        <v>85</v>
      </c>
      <c r="R3273">
        <v>87</v>
      </c>
      <c r="S3273">
        <v>87</v>
      </c>
      <c r="T3273">
        <v>91</v>
      </c>
      <c r="U3273">
        <v>95</v>
      </c>
      <c r="V3273">
        <v>100</v>
      </c>
      <c r="W3273">
        <v>101</v>
      </c>
      <c r="X3273">
        <v>100</v>
      </c>
      <c r="Y3273">
        <v>97</v>
      </c>
      <c r="Z3273">
        <v>97</v>
      </c>
      <c r="AA3273">
        <v>98</v>
      </c>
      <c r="AB3273">
        <v>100</v>
      </c>
      <c r="AC3273">
        <v>101</v>
      </c>
      <c r="AD3273">
        <v>97</v>
      </c>
      <c r="AE3273">
        <v>97</v>
      </c>
      <c r="AF3273">
        <v>99</v>
      </c>
      <c r="AG3273">
        <v>99</v>
      </c>
      <c r="AH3273">
        <v>97</v>
      </c>
      <c r="AI3273">
        <v>95</v>
      </c>
      <c r="AJ3273">
        <v>97</v>
      </c>
      <c r="AK3273">
        <v>102</v>
      </c>
      <c r="AL3273">
        <v>105</v>
      </c>
      <c r="AM3273">
        <v>107</v>
      </c>
      <c r="AN3273" s="5">
        <v>108</v>
      </c>
      <c r="AO3273" s="5">
        <v>102</v>
      </c>
      <c r="AP3273" s="5">
        <v>98</v>
      </c>
      <c r="AQ3273" s="5">
        <v>97</v>
      </c>
      <c r="AR3273" s="5">
        <v>103</v>
      </c>
      <c r="AS3273" s="5">
        <v>104</v>
      </c>
      <c r="AT3273" s="5">
        <v>98</v>
      </c>
      <c r="AU3273" s="5">
        <v>83</v>
      </c>
      <c r="AV3273" s="5">
        <v>84</v>
      </c>
      <c r="AW3273" s="5">
        <v>95</v>
      </c>
      <c r="AX3273" s="5">
        <v>97</v>
      </c>
      <c r="AY3273" s="5">
        <v>86</v>
      </c>
      <c r="AZ3273" s="5">
        <v>89</v>
      </c>
      <c r="BA3273" s="5">
        <v>92</v>
      </c>
      <c r="BB3273" s="5">
        <v>95</v>
      </c>
      <c r="BC3273" s="5">
        <v>95</v>
      </c>
      <c r="BD3273" s="5">
        <v>94</v>
      </c>
      <c r="BE3273" s="5">
        <v>95</v>
      </c>
      <c r="BF3273" s="5">
        <v>93</v>
      </c>
      <c r="BG3273" s="5">
        <v>92</v>
      </c>
      <c r="BH3273" s="5">
        <v>94</v>
      </c>
      <c r="BI3273" s="5">
        <v>98</v>
      </c>
      <c r="BJ3273" s="5">
        <v>99</v>
      </c>
      <c r="BK3273" s="5">
        <v>97</v>
      </c>
      <c r="BL3273" s="5">
        <v>97</v>
      </c>
      <c r="BM3273" s="5">
        <v>99</v>
      </c>
      <c r="BN3273" s="5">
        <v>100</v>
      </c>
      <c r="BO3273" s="5">
        <v>99</v>
      </c>
      <c r="BP3273" s="5">
        <v>92</v>
      </c>
      <c r="BQ3273" s="5">
        <v>96</v>
      </c>
      <c r="BR3273" s="5">
        <v>99</v>
      </c>
      <c r="BS3273">
        <v>101</v>
      </c>
      <c r="BT3273">
        <v>95</v>
      </c>
      <c r="BU3273">
        <v>99</v>
      </c>
      <c r="BV3273">
        <v>100</v>
      </c>
      <c r="BW3273">
        <v>95</v>
      </c>
      <c r="BX3273">
        <v>90</v>
      </c>
      <c r="BY3273">
        <v>91</v>
      </c>
      <c r="BZ3273">
        <v>93</v>
      </c>
      <c r="CA3273">
        <v>96</v>
      </c>
      <c r="CB3273">
        <v>91</v>
      </c>
      <c r="CC3273">
        <v>89</v>
      </c>
      <c r="CD3273">
        <v>94</v>
      </c>
      <c r="CE3273">
        <v>98</v>
      </c>
      <c r="CF3273">
        <v>96</v>
      </c>
      <c r="CG3273">
        <v>94</v>
      </c>
      <c r="CH3273">
        <v>97</v>
      </c>
      <c r="CI3273">
        <v>100</v>
      </c>
      <c r="CJ3273">
        <v>101</v>
      </c>
      <c r="CK3273">
        <v>96</v>
      </c>
      <c r="CL3273">
        <v>96</v>
      </c>
      <c r="CM3273">
        <v>99</v>
      </c>
      <c r="CN3273">
        <v>97</v>
      </c>
      <c r="CO3273">
        <v>96</v>
      </c>
      <c r="CP3273">
        <v>97</v>
      </c>
      <c r="CQ3273">
        <v>99</v>
      </c>
      <c r="CR3273">
        <v>101</v>
      </c>
      <c r="CS3273">
        <v>100</v>
      </c>
      <c r="CT3273">
        <v>100</v>
      </c>
      <c r="CU3273">
        <v>100</v>
      </c>
      <c r="CV3273">
        <v>93</v>
      </c>
      <c r="CW3273">
        <v>89</v>
      </c>
      <c r="CX3273" t="s">
        <v>2</v>
      </c>
      <c r="CY3273" t="s">
        <v>162</v>
      </c>
    </row>
    <row r="3274" spans="1:103" x14ac:dyDescent="0.25">
      <c r="A3274" t="s">
        <v>165</v>
      </c>
      <c r="B3274">
        <v>34.502499999999998</v>
      </c>
      <c r="C3274">
        <v>-117.8969</v>
      </c>
      <c r="D3274">
        <v>3101</v>
      </c>
      <c r="E3274" t="s">
        <v>1</v>
      </c>
      <c r="F3274">
        <v>236.8</v>
      </c>
      <c r="G3274">
        <v>1999</v>
      </c>
      <c r="H3274">
        <v>8</v>
      </c>
      <c r="I3274" t="s">
        <v>260</v>
      </c>
      <c r="J3274">
        <v>80</v>
      </c>
      <c r="K3274">
        <v>67</v>
      </c>
      <c r="L3274">
        <v>61</v>
      </c>
      <c r="M3274">
        <v>63</v>
      </c>
      <c r="N3274">
        <v>79</v>
      </c>
      <c r="O3274">
        <v>83</v>
      </c>
      <c r="P3274">
        <v>81</v>
      </c>
      <c r="Q3274">
        <v>79</v>
      </c>
      <c r="R3274">
        <v>79</v>
      </c>
      <c r="S3274">
        <v>82</v>
      </c>
      <c r="T3274">
        <v>86</v>
      </c>
      <c r="U3274">
        <v>90</v>
      </c>
      <c r="V3274">
        <v>95</v>
      </c>
      <c r="W3274">
        <v>98</v>
      </c>
      <c r="X3274">
        <v>97</v>
      </c>
      <c r="Y3274">
        <v>96</v>
      </c>
      <c r="Z3274">
        <v>96</v>
      </c>
      <c r="AA3274">
        <v>95</v>
      </c>
      <c r="AB3274">
        <v>97</v>
      </c>
      <c r="AC3274">
        <v>98</v>
      </c>
      <c r="AD3274">
        <v>95</v>
      </c>
      <c r="AE3274">
        <v>95</v>
      </c>
      <c r="AF3274">
        <v>95</v>
      </c>
      <c r="AG3274">
        <v>94</v>
      </c>
      <c r="AH3274">
        <v>92</v>
      </c>
      <c r="AI3274">
        <v>90</v>
      </c>
      <c r="AJ3274">
        <v>95</v>
      </c>
      <c r="AK3274">
        <v>99</v>
      </c>
      <c r="AL3274">
        <v>101</v>
      </c>
      <c r="AM3274">
        <v>102</v>
      </c>
      <c r="AN3274" s="5">
        <v>99</v>
      </c>
      <c r="AO3274" s="5">
        <v>98</v>
      </c>
      <c r="AP3274" s="5">
        <v>95</v>
      </c>
      <c r="AQ3274" s="5">
        <v>92</v>
      </c>
      <c r="AR3274" s="5">
        <v>102</v>
      </c>
      <c r="AS3274" s="5">
        <v>99</v>
      </c>
      <c r="AT3274" s="5">
        <v>96</v>
      </c>
      <c r="AU3274" s="5">
        <v>94</v>
      </c>
      <c r="AV3274" s="5">
        <v>93</v>
      </c>
      <c r="AW3274" s="5">
        <v>93</v>
      </c>
      <c r="AX3274" s="5">
        <v>94</v>
      </c>
      <c r="AY3274" s="5">
        <v>91</v>
      </c>
      <c r="AZ3274" s="5">
        <v>93</v>
      </c>
      <c r="BA3274" s="5">
        <v>94</v>
      </c>
      <c r="BB3274" s="5">
        <v>93</v>
      </c>
      <c r="BC3274" s="5">
        <v>92</v>
      </c>
      <c r="BD3274" s="5">
        <v>91</v>
      </c>
      <c r="BE3274" s="5">
        <v>93</v>
      </c>
      <c r="BF3274" s="5">
        <v>90</v>
      </c>
      <c r="BG3274" s="5">
        <v>89</v>
      </c>
      <c r="BH3274" s="5">
        <v>91</v>
      </c>
      <c r="BI3274" s="5">
        <v>91</v>
      </c>
      <c r="BJ3274" s="5">
        <v>97</v>
      </c>
      <c r="BK3274" s="5">
        <v>94</v>
      </c>
      <c r="BL3274" s="5">
        <v>92</v>
      </c>
      <c r="BM3274" s="5">
        <v>95</v>
      </c>
      <c r="BN3274" s="5">
        <v>99</v>
      </c>
      <c r="BO3274" s="5">
        <v>96</v>
      </c>
      <c r="BP3274" s="5">
        <v>95</v>
      </c>
      <c r="BQ3274" s="5">
        <v>93</v>
      </c>
      <c r="BR3274" s="5">
        <v>92</v>
      </c>
      <c r="BS3274">
        <v>89</v>
      </c>
      <c r="BT3274">
        <v>95</v>
      </c>
      <c r="BU3274">
        <v>96</v>
      </c>
      <c r="BV3274">
        <v>94</v>
      </c>
      <c r="BW3274">
        <v>92</v>
      </c>
      <c r="BX3274">
        <v>87</v>
      </c>
      <c r="BY3274">
        <v>82</v>
      </c>
      <c r="BZ3274">
        <v>85</v>
      </c>
      <c r="CA3274">
        <v>90</v>
      </c>
      <c r="CB3274">
        <v>86</v>
      </c>
      <c r="CC3274">
        <v>87</v>
      </c>
      <c r="CD3274">
        <v>93</v>
      </c>
      <c r="CE3274">
        <v>96</v>
      </c>
      <c r="CF3274">
        <v>95</v>
      </c>
      <c r="CG3274">
        <v>92</v>
      </c>
      <c r="CH3274">
        <v>96</v>
      </c>
      <c r="CI3274">
        <v>97</v>
      </c>
      <c r="CJ3274">
        <v>98</v>
      </c>
      <c r="CK3274">
        <v>99</v>
      </c>
      <c r="CL3274">
        <v>96</v>
      </c>
      <c r="CM3274">
        <v>98</v>
      </c>
      <c r="CN3274">
        <v>99</v>
      </c>
      <c r="CO3274">
        <v>100</v>
      </c>
      <c r="CP3274">
        <v>98</v>
      </c>
      <c r="CQ3274">
        <v>101</v>
      </c>
      <c r="CR3274">
        <v>99</v>
      </c>
      <c r="CS3274">
        <v>99</v>
      </c>
      <c r="CT3274">
        <v>101</v>
      </c>
      <c r="CX3274" t="s">
        <v>5</v>
      </c>
      <c r="CY3274" t="s">
        <v>166</v>
      </c>
    </row>
    <row r="3275" spans="1:103" x14ac:dyDescent="0.25">
      <c r="A3275" t="s">
        <v>147</v>
      </c>
      <c r="B3275">
        <v>34.589199999999998</v>
      </c>
      <c r="C3275">
        <v>-117.63030000000001</v>
      </c>
      <c r="D3275">
        <v>2950</v>
      </c>
      <c r="E3275" t="s">
        <v>1</v>
      </c>
      <c r="F3275">
        <v>219.3</v>
      </c>
      <c r="G3275">
        <v>1999</v>
      </c>
      <c r="H3275">
        <v>8</v>
      </c>
      <c r="I3275" t="s">
        <v>260</v>
      </c>
      <c r="J3275">
        <v>82</v>
      </c>
      <c r="K3275">
        <v>76</v>
      </c>
      <c r="L3275">
        <v>66</v>
      </c>
      <c r="M3275">
        <v>62</v>
      </c>
      <c r="N3275">
        <v>62</v>
      </c>
      <c r="O3275">
        <v>80</v>
      </c>
      <c r="P3275">
        <v>83</v>
      </c>
      <c r="Q3275">
        <v>81</v>
      </c>
      <c r="R3275">
        <v>78</v>
      </c>
      <c r="S3275">
        <v>81</v>
      </c>
      <c r="T3275">
        <v>84</v>
      </c>
      <c r="U3275">
        <v>87</v>
      </c>
      <c r="V3275">
        <v>92</v>
      </c>
      <c r="W3275">
        <v>97</v>
      </c>
      <c r="X3275">
        <v>100</v>
      </c>
      <c r="Y3275">
        <v>98</v>
      </c>
      <c r="Z3275">
        <v>95</v>
      </c>
      <c r="AA3275">
        <v>95</v>
      </c>
      <c r="AB3275">
        <v>95</v>
      </c>
      <c r="AC3275">
        <v>97</v>
      </c>
      <c r="AD3275">
        <v>99</v>
      </c>
      <c r="AE3275">
        <v>92</v>
      </c>
      <c r="AF3275">
        <v>94</v>
      </c>
      <c r="AG3275">
        <v>97</v>
      </c>
      <c r="AH3275">
        <v>93</v>
      </c>
      <c r="AI3275">
        <v>90</v>
      </c>
      <c r="AJ3275">
        <v>90</v>
      </c>
      <c r="AK3275">
        <v>95</v>
      </c>
      <c r="AL3275">
        <v>99</v>
      </c>
      <c r="AM3275">
        <v>100</v>
      </c>
      <c r="AN3275" s="5">
        <v>103</v>
      </c>
      <c r="AO3275" s="5">
        <v>100</v>
      </c>
      <c r="AP3275" s="5">
        <v>98</v>
      </c>
      <c r="AQ3275" s="5">
        <v>91</v>
      </c>
      <c r="AR3275" s="5">
        <v>92</v>
      </c>
      <c r="AS3275" s="5">
        <v>99</v>
      </c>
      <c r="AT3275" s="5">
        <v>103</v>
      </c>
      <c r="AU3275" s="5">
        <v>79</v>
      </c>
      <c r="AV3275" s="5">
        <v>84</v>
      </c>
      <c r="AW3275" s="5">
        <v>94</v>
      </c>
      <c r="AX3275" s="5">
        <v>95</v>
      </c>
      <c r="AY3275" s="5">
        <v>91</v>
      </c>
      <c r="AZ3275" s="5">
        <v>93</v>
      </c>
      <c r="BA3275" s="5">
        <v>93</v>
      </c>
      <c r="BB3275" s="5">
        <v>93</v>
      </c>
      <c r="BC3275" s="5">
        <v>92</v>
      </c>
      <c r="BD3275" s="5">
        <v>92</v>
      </c>
      <c r="BE3275" s="5">
        <v>91</v>
      </c>
      <c r="BF3275" s="5">
        <v>93</v>
      </c>
      <c r="BG3275" s="5">
        <v>90</v>
      </c>
      <c r="BH3275" s="5">
        <v>90</v>
      </c>
      <c r="BI3275" s="5">
        <v>90</v>
      </c>
      <c r="BJ3275" s="5">
        <v>93</v>
      </c>
      <c r="BK3275" s="5">
        <v>96</v>
      </c>
      <c r="BL3275" s="5">
        <v>92</v>
      </c>
      <c r="BM3275" s="5">
        <v>94</v>
      </c>
      <c r="BN3275" s="5">
        <v>96</v>
      </c>
      <c r="BO3275" s="5">
        <v>98</v>
      </c>
      <c r="BP3275" s="5">
        <v>96</v>
      </c>
      <c r="BQ3275" s="5">
        <v>95</v>
      </c>
      <c r="BR3275" s="5">
        <v>95</v>
      </c>
      <c r="BS3275">
        <v>94</v>
      </c>
      <c r="BT3275">
        <v>93</v>
      </c>
      <c r="BU3275">
        <v>94</v>
      </c>
      <c r="BV3275">
        <v>97</v>
      </c>
      <c r="BW3275">
        <v>96</v>
      </c>
      <c r="BX3275">
        <v>92</v>
      </c>
      <c r="BY3275">
        <v>82</v>
      </c>
      <c r="BZ3275">
        <v>85</v>
      </c>
      <c r="CA3275">
        <v>86</v>
      </c>
      <c r="CB3275">
        <v>90</v>
      </c>
      <c r="CC3275">
        <v>83</v>
      </c>
      <c r="CD3275">
        <v>86</v>
      </c>
      <c r="CE3275">
        <v>93</v>
      </c>
      <c r="CF3275">
        <v>97</v>
      </c>
      <c r="CG3275">
        <v>94</v>
      </c>
      <c r="CH3275">
        <v>92</v>
      </c>
      <c r="CI3275">
        <v>96</v>
      </c>
      <c r="CJ3275">
        <v>99</v>
      </c>
      <c r="CK3275">
        <v>97</v>
      </c>
      <c r="CL3275">
        <v>99</v>
      </c>
      <c r="CM3275">
        <v>96</v>
      </c>
      <c r="CN3275">
        <v>99</v>
      </c>
      <c r="CO3275">
        <v>100</v>
      </c>
      <c r="CP3275">
        <v>99</v>
      </c>
      <c r="CQ3275">
        <v>98</v>
      </c>
      <c r="CR3275">
        <v>100</v>
      </c>
      <c r="CS3275">
        <v>101</v>
      </c>
      <c r="CT3275">
        <v>99</v>
      </c>
      <c r="CU3275">
        <v>100</v>
      </c>
      <c r="CV3275">
        <v>99</v>
      </c>
      <c r="CW3275">
        <v>91</v>
      </c>
      <c r="CX3275" t="s">
        <v>5</v>
      </c>
      <c r="CY3275" t="s">
        <v>148</v>
      </c>
    </row>
    <row r="3276" spans="1:103" x14ac:dyDescent="0.25">
      <c r="A3276" t="s">
        <v>65</v>
      </c>
      <c r="B3276">
        <v>36.438099999999999</v>
      </c>
      <c r="C3276">
        <v>-115.36</v>
      </c>
      <c r="D3276">
        <v>2914</v>
      </c>
      <c r="E3276" t="s">
        <v>1</v>
      </c>
      <c r="F3276">
        <v>134.69999999999999</v>
      </c>
      <c r="G3276">
        <v>1999</v>
      </c>
      <c r="H3276">
        <v>8</v>
      </c>
      <c r="I3276" t="s">
        <v>260</v>
      </c>
      <c r="J3276">
        <v>87</v>
      </c>
      <c r="K3276">
        <v>71</v>
      </c>
      <c r="L3276">
        <v>73</v>
      </c>
      <c r="M3276">
        <v>65</v>
      </c>
      <c r="N3276">
        <v>84</v>
      </c>
      <c r="O3276">
        <v>89</v>
      </c>
      <c r="P3276">
        <v>90</v>
      </c>
      <c r="Q3276">
        <v>89</v>
      </c>
      <c r="R3276">
        <v>89</v>
      </c>
      <c r="S3276">
        <v>98</v>
      </c>
      <c r="T3276">
        <v>94</v>
      </c>
      <c r="U3276">
        <v>98</v>
      </c>
      <c r="V3276">
        <v>102</v>
      </c>
      <c r="W3276">
        <v>104</v>
      </c>
      <c r="X3276">
        <v>103</v>
      </c>
      <c r="Y3276">
        <v>100</v>
      </c>
      <c r="Z3276">
        <v>100</v>
      </c>
      <c r="AA3276">
        <v>101</v>
      </c>
      <c r="AB3276">
        <v>104</v>
      </c>
      <c r="AC3276">
        <v>105</v>
      </c>
      <c r="AD3276">
        <v>103</v>
      </c>
      <c r="AE3276">
        <v>98</v>
      </c>
      <c r="AF3276">
        <v>101</v>
      </c>
      <c r="AG3276">
        <v>103</v>
      </c>
      <c r="AH3276">
        <v>101</v>
      </c>
      <c r="AI3276">
        <v>103</v>
      </c>
      <c r="AJ3276">
        <v>98</v>
      </c>
      <c r="AK3276">
        <v>106</v>
      </c>
      <c r="AL3276">
        <v>107</v>
      </c>
      <c r="AM3276">
        <v>112</v>
      </c>
      <c r="AN3276" s="5">
        <v>112</v>
      </c>
      <c r="AO3276" s="5">
        <v>105</v>
      </c>
      <c r="AP3276" s="5">
        <v>97</v>
      </c>
      <c r="AQ3276" s="5">
        <v>102</v>
      </c>
      <c r="AR3276" s="5">
        <v>105</v>
      </c>
      <c r="AS3276" s="5">
        <v>104</v>
      </c>
      <c r="AT3276" s="5">
        <v>96</v>
      </c>
      <c r="AU3276" s="5">
        <v>82</v>
      </c>
      <c r="AV3276" s="5">
        <v>88</v>
      </c>
      <c r="AW3276" s="5">
        <v>94</v>
      </c>
      <c r="AX3276" s="5">
        <v>96</v>
      </c>
      <c r="AY3276" s="5">
        <v>86</v>
      </c>
      <c r="AZ3276" s="5">
        <v>82</v>
      </c>
      <c r="BA3276" s="5">
        <v>95</v>
      </c>
      <c r="BB3276" s="5">
        <v>95</v>
      </c>
      <c r="BC3276" s="8">
        <f>AVERAGE(BB3276,BD3276)</f>
        <v>96</v>
      </c>
      <c r="BD3276" s="5">
        <v>97</v>
      </c>
      <c r="BE3276" s="5">
        <v>98</v>
      </c>
      <c r="BF3276" s="5">
        <v>98</v>
      </c>
      <c r="BG3276" s="5">
        <v>98</v>
      </c>
      <c r="BH3276" s="5">
        <v>98</v>
      </c>
      <c r="BI3276" s="5">
        <v>100</v>
      </c>
      <c r="BJ3276" s="5">
        <v>104</v>
      </c>
      <c r="BK3276" s="5">
        <v>102</v>
      </c>
      <c r="BL3276" s="5">
        <v>100</v>
      </c>
      <c r="BM3276" s="5">
        <v>100</v>
      </c>
      <c r="BN3276" s="5">
        <v>102</v>
      </c>
      <c r="BO3276" s="5">
        <v>97</v>
      </c>
      <c r="BP3276" s="5">
        <v>88</v>
      </c>
      <c r="BQ3276" s="5">
        <v>95</v>
      </c>
      <c r="BR3276" s="5">
        <v>101</v>
      </c>
      <c r="BS3276">
        <v>103</v>
      </c>
      <c r="BT3276">
        <v>98</v>
      </c>
      <c r="BU3276">
        <v>100</v>
      </c>
      <c r="BW3276">
        <v>100</v>
      </c>
      <c r="BX3276">
        <v>97</v>
      </c>
      <c r="BY3276">
        <v>96</v>
      </c>
      <c r="BZ3276">
        <v>98</v>
      </c>
      <c r="CA3276">
        <v>98</v>
      </c>
      <c r="CB3276">
        <v>93</v>
      </c>
      <c r="CC3276">
        <v>93</v>
      </c>
      <c r="CD3276">
        <v>96</v>
      </c>
      <c r="CE3276">
        <v>100</v>
      </c>
      <c r="CF3276">
        <v>100</v>
      </c>
      <c r="CG3276">
        <v>100</v>
      </c>
      <c r="CH3276">
        <v>97</v>
      </c>
      <c r="CJ3276">
        <v>104</v>
      </c>
      <c r="CK3276">
        <v>98</v>
      </c>
      <c r="CL3276">
        <v>94</v>
      </c>
      <c r="CM3276">
        <v>99</v>
      </c>
      <c r="CN3276">
        <v>98</v>
      </c>
      <c r="CO3276">
        <v>98</v>
      </c>
      <c r="CP3276">
        <v>98</v>
      </c>
      <c r="CQ3276">
        <v>101</v>
      </c>
      <c r="CR3276">
        <v>102</v>
      </c>
      <c r="CS3276">
        <v>102</v>
      </c>
      <c r="CT3276">
        <v>101</v>
      </c>
      <c r="CU3276">
        <v>101</v>
      </c>
      <c r="CV3276">
        <v>98</v>
      </c>
      <c r="CW3276">
        <v>94</v>
      </c>
      <c r="CX3276" t="s">
        <v>2</v>
      </c>
      <c r="CY3276" t="s">
        <v>66</v>
      </c>
    </row>
    <row r="3277" spans="1:103" x14ac:dyDescent="0.25">
      <c r="A3277" t="s">
        <v>215</v>
      </c>
      <c r="B3277">
        <v>34.390599999999999</v>
      </c>
      <c r="C3277">
        <v>-116.51690000000001</v>
      </c>
      <c r="D3277">
        <v>2900</v>
      </c>
      <c r="E3277" t="s">
        <v>1</v>
      </c>
      <c r="F3277">
        <v>232.4</v>
      </c>
      <c r="G3277">
        <v>1999</v>
      </c>
      <c r="H3277">
        <v>8</v>
      </c>
      <c r="I3277" t="s">
        <v>260</v>
      </c>
      <c r="J3277">
        <v>79</v>
      </c>
      <c r="K3277">
        <v>77</v>
      </c>
      <c r="L3277">
        <v>72</v>
      </c>
      <c r="M3277">
        <v>68</v>
      </c>
      <c r="N3277">
        <v>84</v>
      </c>
      <c r="O3277">
        <v>90</v>
      </c>
      <c r="P3277">
        <v>89</v>
      </c>
      <c r="Q3277">
        <v>89</v>
      </c>
      <c r="R3277">
        <v>90</v>
      </c>
      <c r="S3277">
        <v>91</v>
      </c>
      <c r="T3277">
        <v>93</v>
      </c>
      <c r="U3277">
        <v>97</v>
      </c>
      <c r="V3277">
        <v>101</v>
      </c>
      <c r="W3277">
        <v>102</v>
      </c>
      <c r="X3277">
        <v>102</v>
      </c>
      <c r="Y3277">
        <v>101</v>
      </c>
      <c r="Z3277">
        <v>99</v>
      </c>
      <c r="AA3277">
        <v>100</v>
      </c>
      <c r="AB3277">
        <v>103</v>
      </c>
      <c r="AC3277">
        <v>103</v>
      </c>
      <c r="AD3277">
        <v>98</v>
      </c>
      <c r="AE3277">
        <v>97</v>
      </c>
      <c r="AF3277">
        <v>99</v>
      </c>
      <c r="AG3277">
        <v>102</v>
      </c>
      <c r="AH3277">
        <v>98</v>
      </c>
      <c r="AI3277">
        <v>102</v>
      </c>
      <c r="AJ3277">
        <v>104</v>
      </c>
      <c r="AK3277">
        <v>106</v>
      </c>
      <c r="AL3277">
        <v>106</v>
      </c>
      <c r="AM3277">
        <v>110</v>
      </c>
      <c r="AN3277" s="5">
        <v>108</v>
      </c>
      <c r="AO3277" s="5">
        <v>106</v>
      </c>
      <c r="AP3277" s="5">
        <v>101</v>
      </c>
      <c r="AQ3277" s="5">
        <v>104</v>
      </c>
      <c r="AR3277" s="5">
        <v>104</v>
      </c>
      <c r="AS3277" s="5">
        <v>104</v>
      </c>
      <c r="AT3277" s="5">
        <v>90</v>
      </c>
      <c r="AU3277" s="5">
        <v>82</v>
      </c>
      <c r="AV3277" s="5">
        <v>94</v>
      </c>
      <c r="AW3277" s="5">
        <v>99</v>
      </c>
      <c r="AX3277" s="5">
        <v>94</v>
      </c>
      <c r="AY3277" s="5">
        <v>94</v>
      </c>
      <c r="AZ3277" s="5">
        <v>93</v>
      </c>
      <c r="BA3277" s="5">
        <v>95</v>
      </c>
      <c r="BB3277" s="5">
        <v>99</v>
      </c>
      <c r="BC3277" s="5">
        <v>99</v>
      </c>
      <c r="BD3277" s="5">
        <v>98</v>
      </c>
      <c r="BE3277" s="5">
        <v>97</v>
      </c>
      <c r="BF3277" s="5">
        <v>99</v>
      </c>
      <c r="BG3277" s="5">
        <v>97</v>
      </c>
      <c r="BH3277" s="5">
        <v>96</v>
      </c>
      <c r="BI3277" s="5">
        <v>101</v>
      </c>
      <c r="BJ3277" s="5">
        <v>102</v>
      </c>
      <c r="BK3277" s="5">
        <v>100</v>
      </c>
      <c r="BL3277" s="5">
        <v>99</v>
      </c>
      <c r="BM3277" s="5">
        <v>103</v>
      </c>
      <c r="BN3277" s="5">
        <v>101</v>
      </c>
      <c r="BO3277" s="5">
        <v>95</v>
      </c>
      <c r="BP3277" s="5">
        <v>97</v>
      </c>
      <c r="BQ3277" s="5">
        <v>103</v>
      </c>
      <c r="BR3277" s="5">
        <v>103</v>
      </c>
      <c r="BS3277">
        <v>101</v>
      </c>
      <c r="BT3277">
        <v>91</v>
      </c>
      <c r="BU3277">
        <v>103</v>
      </c>
      <c r="BV3277">
        <v>98</v>
      </c>
      <c r="BW3277">
        <v>98</v>
      </c>
      <c r="BX3277">
        <v>95</v>
      </c>
      <c r="BY3277">
        <v>92</v>
      </c>
      <c r="BZ3277">
        <v>92</v>
      </c>
      <c r="CA3277">
        <v>94</v>
      </c>
      <c r="CB3277">
        <v>91</v>
      </c>
      <c r="CC3277">
        <v>93</v>
      </c>
      <c r="CD3277">
        <v>97</v>
      </c>
      <c r="CE3277">
        <v>99</v>
      </c>
      <c r="CF3277">
        <v>99</v>
      </c>
      <c r="CG3277">
        <v>97</v>
      </c>
      <c r="CH3277">
        <v>99</v>
      </c>
      <c r="CI3277">
        <v>101</v>
      </c>
      <c r="CJ3277">
        <v>104</v>
      </c>
      <c r="CK3277">
        <v>100</v>
      </c>
      <c r="CL3277">
        <v>98</v>
      </c>
      <c r="CM3277">
        <v>103</v>
      </c>
      <c r="CN3277">
        <v>102</v>
      </c>
      <c r="CO3277">
        <v>100</v>
      </c>
      <c r="CP3277">
        <v>101</v>
      </c>
      <c r="CQ3277">
        <v>103</v>
      </c>
      <c r="CR3277">
        <v>103</v>
      </c>
      <c r="CS3277">
        <v>106</v>
      </c>
      <c r="CT3277">
        <v>103</v>
      </c>
      <c r="CU3277">
        <v>100</v>
      </c>
      <c r="CV3277">
        <v>99</v>
      </c>
      <c r="CW3277">
        <v>92</v>
      </c>
      <c r="CX3277" t="s">
        <v>5</v>
      </c>
      <c r="CY3277" t="s">
        <v>216</v>
      </c>
    </row>
    <row r="3278" spans="1:103" x14ac:dyDescent="0.25">
      <c r="A3278" t="s">
        <v>220</v>
      </c>
      <c r="B3278">
        <v>34.634399999999999</v>
      </c>
      <c r="C3278">
        <v>-117.55029999999999</v>
      </c>
      <c r="D3278">
        <v>2880</v>
      </c>
      <c r="E3278" t="s">
        <v>1</v>
      </c>
      <c r="F3278">
        <v>212.3</v>
      </c>
      <c r="G3278">
        <v>1999</v>
      </c>
      <c r="H3278">
        <v>8</v>
      </c>
      <c r="I3278" t="s">
        <v>260</v>
      </c>
      <c r="J3278">
        <v>78</v>
      </c>
      <c r="K3278">
        <v>66</v>
      </c>
      <c r="L3278">
        <v>62</v>
      </c>
      <c r="M3278">
        <v>65</v>
      </c>
      <c r="N3278">
        <v>84</v>
      </c>
      <c r="O3278">
        <v>85</v>
      </c>
      <c r="P3278">
        <v>84</v>
      </c>
      <c r="Q3278">
        <v>82</v>
      </c>
      <c r="R3278">
        <v>86</v>
      </c>
      <c r="S3278">
        <v>88</v>
      </c>
      <c r="T3278">
        <v>91</v>
      </c>
      <c r="U3278">
        <v>95</v>
      </c>
      <c r="V3278">
        <v>99</v>
      </c>
      <c r="W3278">
        <v>100</v>
      </c>
      <c r="X3278">
        <v>100</v>
      </c>
      <c r="Y3278">
        <v>98</v>
      </c>
      <c r="Z3278">
        <v>99</v>
      </c>
      <c r="AA3278">
        <v>98</v>
      </c>
      <c r="AB3278">
        <v>100</v>
      </c>
      <c r="AC3278">
        <v>101</v>
      </c>
      <c r="AD3278">
        <v>95</v>
      </c>
      <c r="AE3278">
        <v>97</v>
      </c>
      <c r="AF3278">
        <v>100</v>
      </c>
      <c r="AG3278">
        <v>97</v>
      </c>
      <c r="AH3278">
        <v>94</v>
      </c>
      <c r="AI3278">
        <v>94</v>
      </c>
      <c r="AJ3278">
        <v>99</v>
      </c>
      <c r="AK3278">
        <v>102</v>
      </c>
      <c r="AL3278">
        <v>104</v>
      </c>
      <c r="AM3278">
        <v>106</v>
      </c>
      <c r="AN3278" s="5">
        <v>104</v>
      </c>
      <c r="AO3278" s="5">
        <v>101</v>
      </c>
      <c r="AP3278" s="5">
        <v>94</v>
      </c>
      <c r="AQ3278" s="5">
        <v>96</v>
      </c>
      <c r="AR3278" s="5">
        <v>102</v>
      </c>
      <c r="AS3278" s="5">
        <v>103</v>
      </c>
      <c r="AT3278" s="5">
        <v>101</v>
      </c>
      <c r="AU3278" s="5">
        <v>88</v>
      </c>
      <c r="AV3278" s="5">
        <v>98</v>
      </c>
      <c r="AW3278" s="5">
        <v>97</v>
      </c>
      <c r="AX3278" s="5">
        <v>94</v>
      </c>
      <c r="AY3278" s="5">
        <v>94</v>
      </c>
      <c r="AZ3278" s="5">
        <v>97</v>
      </c>
      <c r="BA3278" s="5">
        <v>96</v>
      </c>
      <c r="BB3278" s="5">
        <v>96</v>
      </c>
      <c r="BC3278" s="5">
        <v>95</v>
      </c>
      <c r="BD3278" s="5">
        <v>94</v>
      </c>
      <c r="BE3278" s="5">
        <v>96</v>
      </c>
      <c r="BF3278" s="5">
        <v>93</v>
      </c>
      <c r="BG3278" s="5">
        <v>93</v>
      </c>
      <c r="BH3278" s="5">
        <v>95</v>
      </c>
      <c r="BI3278" s="5">
        <v>98</v>
      </c>
      <c r="BJ3278" s="5">
        <v>98</v>
      </c>
      <c r="BK3278" s="5">
        <v>95</v>
      </c>
      <c r="BL3278" s="5">
        <v>95</v>
      </c>
      <c r="BM3278" s="5">
        <v>97</v>
      </c>
      <c r="BN3278" s="5">
        <v>102</v>
      </c>
      <c r="BO3278" s="5">
        <v>100</v>
      </c>
      <c r="BP3278" s="5">
        <v>99</v>
      </c>
      <c r="BQ3278" s="5">
        <v>98</v>
      </c>
      <c r="BR3278" s="5">
        <v>97</v>
      </c>
      <c r="BS3278">
        <v>98</v>
      </c>
      <c r="BT3278">
        <v>97</v>
      </c>
      <c r="BU3278">
        <v>99</v>
      </c>
      <c r="BV3278">
        <v>97</v>
      </c>
      <c r="BW3278">
        <v>95</v>
      </c>
      <c r="BX3278">
        <v>87</v>
      </c>
      <c r="BY3278">
        <v>88</v>
      </c>
      <c r="BZ3278">
        <v>90</v>
      </c>
      <c r="CA3278">
        <v>90</v>
      </c>
      <c r="CB3278">
        <v>87</v>
      </c>
      <c r="CC3278">
        <v>89</v>
      </c>
      <c r="CD3278">
        <v>97</v>
      </c>
      <c r="CE3278">
        <v>99</v>
      </c>
      <c r="CF3278">
        <v>98</v>
      </c>
      <c r="CG3278">
        <v>95</v>
      </c>
      <c r="CH3278">
        <v>98</v>
      </c>
      <c r="CI3278">
        <v>104</v>
      </c>
      <c r="CJ3278">
        <v>101</v>
      </c>
      <c r="CK3278">
        <v>99</v>
      </c>
      <c r="CL3278">
        <v>100</v>
      </c>
      <c r="CM3278">
        <v>103</v>
      </c>
      <c r="CN3278">
        <v>100</v>
      </c>
      <c r="CO3278">
        <v>101</v>
      </c>
      <c r="CP3278">
        <v>102</v>
      </c>
      <c r="CQ3278">
        <v>104</v>
      </c>
      <c r="CR3278">
        <v>100</v>
      </c>
      <c r="CS3278">
        <v>101</v>
      </c>
      <c r="CT3278">
        <v>104</v>
      </c>
      <c r="CU3278">
        <v>103</v>
      </c>
      <c r="CV3278">
        <v>94</v>
      </c>
      <c r="CW3278">
        <v>88</v>
      </c>
      <c r="CX3278" t="s">
        <v>5</v>
      </c>
      <c r="CY3278" t="s">
        <v>221</v>
      </c>
    </row>
    <row r="3279" spans="1:103" x14ac:dyDescent="0.25">
      <c r="A3279" t="s">
        <v>39</v>
      </c>
      <c r="B3279">
        <v>34.525300000000001</v>
      </c>
      <c r="C3279">
        <v>-117.29640000000001</v>
      </c>
      <c r="D3279">
        <v>2789</v>
      </c>
      <c r="E3279" t="s">
        <v>1</v>
      </c>
      <c r="F3279">
        <v>218.7</v>
      </c>
      <c r="G3279">
        <v>1999</v>
      </c>
      <c r="H3279">
        <v>8</v>
      </c>
      <c r="I3279" t="s">
        <v>260</v>
      </c>
      <c r="J3279">
        <v>82</v>
      </c>
      <c r="K3279">
        <v>76</v>
      </c>
      <c r="L3279">
        <v>60</v>
      </c>
      <c r="M3279">
        <v>64</v>
      </c>
      <c r="N3279">
        <v>68</v>
      </c>
      <c r="O3279">
        <v>85</v>
      </c>
      <c r="P3279">
        <v>89</v>
      </c>
      <c r="Q3279">
        <v>85</v>
      </c>
      <c r="R3279">
        <v>86</v>
      </c>
      <c r="S3279">
        <v>87</v>
      </c>
      <c r="T3279">
        <v>90</v>
      </c>
      <c r="V3279">
        <v>96</v>
      </c>
      <c r="W3279">
        <v>102</v>
      </c>
      <c r="X3279">
        <v>103</v>
      </c>
      <c r="Y3279">
        <v>99</v>
      </c>
      <c r="Z3279">
        <v>95</v>
      </c>
      <c r="AA3279">
        <v>97</v>
      </c>
      <c r="AB3279">
        <v>97</v>
      </c>
      <c r="AC3279">
        <v>99</v>
      </c>
      <c r="AD3279">
        <v>100</v>
      </c>
      <c r="AE3279">
        <v>90</v>
      </c>
      <c r="AF3279">
        <v>100</v>
      </c>
      <c r="AG3279">
        <v>99</v>
      </c>
      <c r="AH3279">
        <v>94</v>
      </c>
      <c r="AI3279">
        <v>93</v>
      </c>
      <c r="AJ3279">
        <v>92</v>
      </c>
      <c r="AK3279">
        <v>95</v>
      </c>
      <c r="AL3279">
        <v>102</v>
      </c>
      <c r="AM3279">
        <v>104</v>
      </c>
      <c r="AN3279" s="5">
        <v>108</v>
      </c>
      <c r="AO3279" s="5">
        <v>95</v>
      </c>
      <c r="AP3279" s="8">
        <f>AVERAGE(AO3279,AQ3279)</f>
        <v>93.5</v>
      </c>
      <c r="AQ3279" s="5">
        <v>92</v>
      </c>
      <c r="AR3279" s="5">
        <v>97</v>
      </c>
      <c r="AS3279" s="5">
        <v>101</v>
      </c>
      <c r="AT3279" s="5">
        <v>104</v>
      </c>
      <c r="AU3279" s="5">
        <v>102</v>
      </c>
      <c r="AV3279" s="5">
        <v>83</v>
      </c>
      <c r="AW3279" s="5">
        <v>98</v>
      </c>
      <c r="AX3279" s="5">
        <v>102</v>
      </c>
      <c r="AY3279" s="5">
        <v>99</v>
      </c>
      <c r="AZ3279" s="5">
        <v>97</v>
      </c>
      <c r="BA3279" s="5">
        <v>98</v>
      </c>
      <c r="BB3279" s="5">
        <v>96</v>
      </c>
      <c r="BC3279" s="5">
        <v>92</v>
      </c>
      <c r="BD3279" s="5">
        <v>97</v>
      </c>
      <c r="BE3279" s="5">
        <v>96</v>
      </c>
      <c r="BF3279" s="5">
        <v>92</v>
      </c>
      <c r="BG3279" s="5">
        <v>89</v>
      </c>
      <c r="BH3279" s="5">
        <v>88</v>
      </c>
      <c r="BI3279" s="5">
        <v>91</v>
      </c>
      <c r="BJ3279" s="5">
        <v>92</v>
      </c>
      <c r="BK3279" s="5">
        <v>99</v>
      </c>
      <c r="BL3279" s="5">
        <v>94</v>
      </c>
      <c r="BM3279" s="5">
        <v>97</v>
      </c>
      <c r="BN3279" s="5">
        <v>98</v>
      </c>
      <c r="BO3279" s="5">
        <v>103</v>
      </c>
      <c r="BP3279" s="5">
        <v>97</v>
      </c>
      <c r="BQ3279" s="5">
        <v>100</v>
      </c>
      <c r="BR3279" s="5">
        <v>102</v>
      </c>
      <c r="BS3279">
        <v>97</v>
      </c>
      <c r="BT3279">
        <v>98</v>
      </c>
      <c r="BU3279">
        <v>98</v>
      </c>
      <c r="BV3279">
        <v>96</v>
      </c>
      <c r="BW3279">
        <v>94</v>
      </c>
      <c r="BX3279">
        <v>92</v>
      </c>
      <c r="BY3279">
        <v>82</v>
      </c>
      <c r="BZ3279">
        <v>87</v>
      </c>
      <c r="CA3279">
        <v>89</v>
      </c>
      <c r="CB3279">
        <v>90</v>
      </c>
      <c r="CC3279">
        <v>85</v>
      </c>
      <c r="CD3279">
        <v>92</v>
      </c>
      <c r="CE3279">
        <v>99</v>
      </c>
      <c r="CF3279">
        <v>97</v>
      </c>
      <c r="CG3279">
        <v>92</v>
      </c>
      <c r="CH3279">
        <v>92</v>
      </c>
      <c r="CI3279">
        <v>99</v>
      </c>
      <c r="CJ3279">
        <v>104</v>
      </c>
      <c r="CK3279">
        <v>99</v>
      </c>
      <c r="CL3279">
        <v>101</v>
      </c>
      <c r="CM3279">
        <v>99</v>
      </c>
      <c r="CN3279">
        <v>98</v>
      </c>
      <c r="CO3279">
        <v>102</v>
      </c>
      <c r="CP3279">
        <v>102</v>
      </c>
      <c r="CQ3279">
        <v>103</v>
      </c>
      <c r="CR3279">
        <v>105</v>
      </c>
      <c r="CS3279">
        <v>107</v>
      </c>
      <c r="CT3279">
        <v>105</v>
      </c>
      <c r="CU3279">
        <v>105</v>
      </c>
      <c r="CV3279">
        <v>101</v>
      </c>
      <c r="CW3279">
        <v>92</v>
      </c>
      <c r="CX3279" t="s">
        <v>5</v>
      </c>
      <c r="CY3279" t="s">
        <v>40</v>
      </c>
    </row>
    <row r="3280" spans="1:103" x14ac:dyDescent="0.25">
      <c r="A3280" t="s">
        <v>226</v>
      </c>
      <c r="B3280">
        <v>34.684699999999999</v>
      </c>
      <c r="C3280">
        <v>-117.82080000000001</v>
      </c>
      <c r="D3280">
        <v>2590</v>
      </c>
      <c r="E3280" t="s">
        <v>1</v>
      </c>
      <c r="F3280">
        <v>215.5</v>
      </c>
      <c r="G3280">
        <v>1999</v>
      </c>
      <c r="H3280">
        <v>8</v>
      </c>
      <c r="I3280" t="s">
        <v>260</v>
      </c>
      <c r="J3280">
        <v>78</v>
      </c>
      <c r="K3280">
        <v>65</v>
      </c>
      <c r="L3280">
        <v>62</v>
      </c>
      <c r="M3280">
        <v>65</v>
      </c>
      <c r="N3280">
        <v>84</v>
      </c>
      <c r="O3280">
        <v>86</v>
      </c>
      <c r="P3280">
        <v>84</v>
      </c>
      <c r="Q3280">
        <v>81</v>
      </c>
      <c r="R3280">
        <v>83</v>
      </c>
      <c r="S3280">
        <v>87</v>
      </c>
      <c r="T3280">
        <v>90</v>
      </c>
      <c r="U3280">
        <v>95</v>
      </c>
      <c r="V3280">
        <v>101</v>
      </c>
      <c r="W3280">
        <v>102</v>
      </c>
      <c r="X3280">
        <v>100</v>
      </c>
      <c r="Y3280">
        <v>97</v>
      </c>
      <c r="Z3280">
        <v>97</v>
      </c>
      <c r="AA3280">
        <v>97</v>
      </c>
      <c r="AB3280">
        <v>100</v>
      </c>
      <c r="AC3280">
        <v>102</v>
      </c>
      <c r="AD3280">
        <v>95</v>
      </c>
      <c r="AE3280">
        <v>99</v>
      </c>
      <c r="AF3280">
        <v>97</v>
      </c>
      <c r="AG3280">
        <v>96</v>
      </c>
      <c r="AH3280">
        <v>91</v>
      </c>
      <c r="AI3280">
        <v>93</v>
      </c>
      <c r="AJ3280">
        <v>97</v>
      </c>
      <c r="AK3280">
        <v>103</v>
      </c>
      <c r="AL3280">
        <v>104</v>
      </c>
      <c r="AM3280">
        <v>106</v>
      </c>
      <c r="AN3280" s="5">
        <v>102</v>
      </c>
      <c r="AO3280" s="5">
        <v>98</v>
      </c>
      <c r="AP3280" s="5">
        <v>93</v>
      </c>
      <c r="AQ3280" s="5">
        <v>95</v>
      </c>
      <c r="AR3280" s="5">
        <v>103</v>
      </c>
      <c r="AS3280" s="5">
        <v>105</v>
      </c>
      <c r="AT3280" s="5">
        <v>101</v>
      </c>
      <c r="AU3280" s="5">
        <v>89</v>
      </c>
      <c r="AV3280" s="5">
        <v>96</v>
      </c>
      <c r="AW3280" s="5">
        <v>99</v>
      </c>
      <c r="AX3280" s="5">
        <v>96</v>
      </c>
      <c r="AY3280" s="5">
        <v>96</v>
      </c>
      <c r="AZ3280" s="5">
        <v>97</v>
      </c>
      <c r="BA3280" s="5">
        <v>97</v>
      </c>
      <c r="BB3280" s="5">
        <v>95</v>
      </c>
      <c r="BC3280" s="5">
        <v>94</v>
      </c>
      <c r="BD3280" s="5">
        <v>94</v>
      </c>
      <c r="BE3280" s="5">
        <v>94</v>
      </c>
      <c r="BF3280" s="5">
        <v>91</v>
      </c>
      <c r="BG3280" s="5">
        <v>91</v>
      </c>
      <c r="BH3280" s="5">
        <v>93</v>
      </c>
      <c r="BI3280" s="5">
        <v>96</v>
      </c>
      <c r="BJ3280" s="5">
        <v>96</v>
      </c>
      <c r="BK3280" s="5">
        <v>96</v>
      </c>
      <c r="BL3280" s="5">
        <v>98</v>
      </c>
      <c r="BM3280" s="5">
        <v>99</v>
      </c>
      <c r="BN3280" s="5">
        <v>102</v>
      </c>
      <c r="BO3280" s="5">
        <v>100</v>
      </c>
      <c r="BP3280" s="5">
        <v>97</v>
      </c>
      <c r="BQ3280" s="5">
        <v>98</v>
      </c>
      <c r="BR3280" s="5">
        <v>96</v>
      </c>
      <c r="BS3280">
        <v>96</v>
      </c>
      <c r="BT3280">
        <v>99</v>
      </c>
      <c r="BU3280">
        <v>99</v>
      </c>
      <c r="BV3280">
        <v>98</v>
      </c>
      <c r="BW3280">
        <v>92</v>
      </c>
      <c r="BX3280">
        <v>84</v>
      </c>
      <c r="BY3280">
        <v>87</v>
      </c>
      <c r="BZ3280">
        <v>90</v>
      </c>
      <c r="CA3280">
        <v>94</v>
      </c>
      <c r="CB3280">
        <v>86</v>
      </c>
      <c r="CC3280">
        <v>90</v>
      </c>
      <c r="CD3280">
        <v>97</v>
      </c>
      <c r="CE3280">
        <v>101</v>
      </c>
      <c r="CF3280">
        <v>95</v>
      </c>
      <c r="CG3280">
        <v>95</v>
      </c>
      <c r="CH3280">
        <v>99</v>
      </c>
      <c r="CI3280">
        <v>103</v>
      </c>
      <c r="CJ3280">
        <v>100</v>
      </c>
      <c r="CK3280">
        <v>101</v>
      </c>
      <c r="CL3280">
        <v>100</v>
      </c>
      <c r="CM3280">
        <v>100</v>
      </c>
      <c r="CN3280">
        <v>104</v>
      </c>
      <c r="CO3280">
        <v>105</v>
      </c>
      <c r="CP3280">
        <v>103</v>
      </c>
      <c r="CQ3280">
        <v>105</v>
      </c>
      <c r="CR3280">
        <v>105</v>
      </c>
      <c r="CS3280">
        <v>102</v>
      </c>
      <c r="CT3280">
        <v>103</v>
      </c>
      <c r="CU3280">
        <v>102</v>
      </c>
      <c r="CV3280">
        <v>94</v>
      </c>
      <c r="CW3280">
        <v>89</v>
      </c>
      <c r="CX3280" t="s">
        <v>5</v>
      </c>
      <c r="CY3280" t="s">
        <v>227</v>
      </c>
    </row>
    <row r="3281" spans="1:103" x14ac:dyDescent="0.25">
      <c r="A3281" t="s">
        <v>37</v>
      </c>
      <c r="B3281">
        <v>36.261400000000002</v>
      </c>
      <c r="C3281">
        <v>-116.0564</v>
      </c>
      <c r="D3281">
        <v>2573</v>
      </c>
      <c r="E3281" t="s">
        <v>1</v>
      </c>
      <c r="F3281">
        <v>75.900000000000006</v>
      </c>
      <c r="G3281">
        <v>1999</v>
      </c>
      <c r="H3281">
        <v>8</v>
      </c>
      <c r="I3281" t="s">
        <v>260</v>
      </c>
      <c r="J3281">
        <v>83</v>
      </c>
      <c r="K3281">
        <v>70</v>
      </c>
      <c r="L3281">
        <v>70</v>
      </c>
      <c r="M3281">
        <v>71</v>
      </c>
      <c r="N3281">
        <v>82</v>
      </c>
      <c r="O3281">
        <v>88</v>
      </c>
      <c r="P3281">
        <v>88</v>
      </c>
      <c r="Q3281">
        <v>85</v>
      </c>
      <c r="R3281">
        <v>88</v>
      </c>
      <c r="S3281">
        <v>89</v>
      </c>
      <c r="T3281">
        <v>93</v>
      </c>
      <c r="U3281">
        <v>97</v>
      </c>
      <c r="V3281">
        <v>102</v>
      </c>
      <c r="W3281">
        <v>103</v>
      </c>
      <c r="X3281">
        <v>102</v>
      </c>
      <c r="Y3281">
        <v>98</v>
      </c>
      <c r="Z3281">
        <v>98</v>
      </c>
      <c r="AA3281">
        <v>100</v>
      </c>
      <c r="AB3281">
        <v>100</v>
      </c>
      <c r="AC3281">
        <v>102</v>
      </c>
      <c r="AD3281">
        <v>100</v>
      </c>
      <c r="AE3281">
        <v>98</v>
      </c>
      <c r="AF3281">
        <v>100</v>
      </c>
      <c r="AG3281">
        <v>100</v>
      </c>
      <c r="AJ3281">
        <v>99</v>
      </c>
      <c r="AK3281">
        <v>103</v>
      </c>
      <c r="AL3281">
        <v>105</v>
      </c>
      <c r="AM3281">
        <v>108</v>
      </c>
      <c r="AN3281" s="5">
        <v>108</v>
      </c>
      <c r="AO3281" s="5">
        <v>108</v>
      </c>
      <c r="AP3281" s="5">
        <v>100</v>
      </c>
      <c r="AQ3281" s="5">
        <v>98</v>
      </c>
      <c r="AR3281" s="5">
        <v>103</v>
      </c>
      <c r="AS3281" s="5">
        <v>105</v>
      </c>
      <c r="AT3281" s="5">
        <v>98</v>
      </c>
      <c r="AU3281" s="5">
        <v>83</v>
      </c>
      <c r="AV3281" s="5">
        <v>85</v>
      </c>
      <c r="AW3281" s="5">
        <v>97</v>
      </c>
      <c r="AX3281" s="5">
        <v>97</v>
      </c>
      <c r="AY3281" s="5">
        <v>94</v>
      </c>
      <c r="AZ3281" s="5">
        <v>93</v>
      </c>
      <c r="BA3281" s="5">
        <v>95</v>
      </c>
      <c r="BB3281" s="5">
        <v>96</v>
      </c>
      <c r="BC3281" s="5">
        <v>96</v>
      </c>
      <c r="BD3281" s="5">
        <v>96</v>
      </c>
      <c r="BE3281" s="5">
        <v>95</v>
      </c>
      <c r="BF3281" s="5">
        <v>95</v>
      </c>
      <c r="BG3281" s="5">
        <v>93</v>
      </c>
      <c r="BH3281" s="5">
        <v>95</v>
      </c>
      <c r="BI3281" s="5">
        <v>99</v>
      </c>
      <c r="BJ3281" s="5">
        <v>100</v>
      </c>
      <c r="BK3281" s="5">
        <v>98</v>
      </c>
      <c r="BL3281" s="5">
        <v>98</v>
      </c>
      <c r="BM3281" s="5">
        <v>101</v>
      </c>
      <c r="BN3281" s="5">
        <v>101</v>
      </c>
      <c r="BO3281" s="5">
        <v>100</v>
      </c>
      <c r="BP3281" s="5">
        <v>88</v>
      </c>
      <c r="BQ3281" s="5">
        <v>100</v>
      </c>
      <c r="BR3281" s="5">
        <v>100</v>
      </c>
      <c r="BS3281">
        <v>102</v>
      </c>
      <c r="BT3281">
        <v>96</v>
      </c>
      <c r="BU3281">
        <v>100</v>
      </c>
      <c r="BV3281">
        <v>100</v>
      </c>
      <c r="BW3281">
        <v>96</v>
      </c>
      <c r="BX3281">
        <v>91</v>
      </c>
      <c r="BY3281">
        <v>92</v>
      </c>
      <c r="BZ3281">
        <v>94</v>
      </c>
      <c r="CA3281">
        <v>97</v>
      </c>
      <c r="CB3281">
        <v>91</v>
      </c>
      <c r="CC3281">
        <v>90</v>
      </c>
      <c r="CD3281">
        <v>96</v>
      </c>
      <c r="CE3281">
        <v>99</v>
      </c>
      <c r="CF3281">
        <v>97</v>
      </c>
      <c r="CG3281">
        <v>96</v>
      </c>
      <c r="CH3281">
        <v>98</v>
      </c>
      <c r="CI3281">
        <v>101</v>
      </c>
      <c r="CJ3281">
        <v>103</v>
      </c>
      <c r="CK3281">
        <v>100</v>
      </c>
      <c r="CL3281">
        <v>97</v>
      </c>
      <c r="CM3281">
        <v>100</v>
      </c>
      <c r="CN3281">
        <v>102</v>
      </c>
      <c r="CO3281">
        <v>98</v>
      </c>
      <c r="CP3281">
        <v>102</v>
      </c>
      <c r="CQ3281">
        <v>102</v>
      </c>
      <c r="CR3281">
        <v>104</v>
      </c>
      <c r="CS3281">
        <v>102</v>
      </c>
      <c r="CT3281">
        <v>101</v>
      </c>
      <c r="CU3281">
        <v>101</v>
      </c>
      <c r="CV3281">
        <v>96</v>
      </c>
      <c r="CW3281">
        <v>90</v>
      </c>
      <c r="CX3281" t="s">
        <v>2</v>
      </c>
      <c r="CY3281" t="s">
        <v>38</v>
      </c>
    </row>
    <row r="3282" spans="1:103" x14ac:dyDescent="0.25">
      <c r="A3282" t="s">
        <v>53</v>
      </c>
      <c r="B3282">
        <v>35.979999999999997</v>
      </c>
      <c r="C3282">
        <v>-114.8464</v>
      </c>
      <c r="D3282">
        <v>2500</v>
      </c>
      <c r="E3282" t="s">
        <v>1</v>
      </c>
      <c r="F3282">
        <v>188.9</v>
      </c>
      <c r="G3282">
        <v>1999</v>
      </c>
      <c r="H3282">
        <v>8</v>
      </c>
      <c r="I3282" t="s">
        <v>260</v>
      </c>
      <c r="J3282">
        <v>89</v>
      </c>
      <c r="K3282">
        <v>83</v>
      </c>
      <c r="L3282">
        <v>74</v>
      </c>
      <c r="M3282">
        <v>75</v>
      </c>
      <c r="N3282">
        <v>79</v>
      </c>
      <c r="O3282">
        <v>87</v>
      </c>
      <c r="P3282">
        <v>90</v>
      </c>
      <c r="Q3282">
        <v>90</v>
      </c>
      <c r="R3282">
        <v>89</v>
      </c>
      <c r="S3282">
        <v>89</v>
      </c>
      <c r="T3282">
        <v>94</v>
      </c>
      <c r="U3282">
        <v>98</v>
      </c>
      <c r="V3282">
        <v>102</v>
      </c>
      <c r="W3282">
        <v>103</v>
      </c>
      <c r="X3282">
        <v>103</v>
      </c>
      <c r="Y3282">
        <v>103</v>
      </c>
      <c r="Z3282">
        <v>100</v>
      </c>
      <c r="AA3282">
        <v>100</v>
      </c>
      <c r="AB3282">
        <v>102</v>
      </c>
      <c r="AC3282">
        <v>105</v>
      </c>
      <c r="AD3282">
        <v>106</v>
      </c>
      <c r="AE3282">
        <v>99</v>
      </c>
      <c r="AF3282">
        <v>99</v>
      </c>
      <c r="AG3282">
        <v>101</v>
      </c>
      <c r="AH3282">
        <v>102</v>
      </c>
      <c r="AI3282">
        <v>101</v>
      </c>
      <c r="AJ3282">
        <v>103</v>
      </c>
      <c r="AK3282">
        <v>103</v>
      </c>
      <c r="AL3282">
        <v>106</v>
      </c>
      <c r="AM3282">
        <v>109</v>
      </c>
      <c r="AN3282" s="5">
        <v>109</v>
      </c>
      <c r="AO3282" s="5">
        <v>108</v>
      </c>
      <c r="AP3282" s="5">
        <v>103</v>
      </c>
      <c r="AQ3282" s="5">
        <v>103</v>
      </c>
      <c r="AR3282" s="5">
        <v>108</v>
      </c>
      <c r="AS3282" s="5">
        <v>107</v>
      </c>
      <c r="AT3282" s="5">
        <v>105</v>
      </c>
      <c r="AU3282" s="5">
        <v>91</v>
      </c>
      <c r="AV3282" s="5">
        <v>92</v>
      </c>
      <c r="AW3282" s="5">
        <v>97</v>
      </c>
      <c r="AX3282" s="5">
        <v>98</v>
      </c>
      <c r="AY3282" s="5">
        <v>94</v>
      </c>
      <c r="AZ3282" s="5">
        <v>82</v>
      </c>
      <c r="BA3282" s="5">
        <v>95</v>
      </c>
      <c r="BB3282" s="5">
        <v>96</v>
      </c>
      <c r="BC3282" s="5">
        <v>96</v>
      </c>
      <c r="BD3282" s="5">
        <v>99</v>
      </c>
      <c r="BE3282" s="5">
        <v>100</v>
      </c>
      <c r="BF3282" s="5">
        <v>100</v>
      </c>
      <c r="BG3282" s="5">
        <v>100</v>
      </c>
      <c r="BH3282" s="5">
        <v>101</v>
      </c>
      <c r="BI3282" s="5">
        <v>103</v>
      </c>
      <c r="BJ3282" s="5">
        <v>105</v>
      </c>
      <c r="BK3282" s="5">
        <v>105</v>
      </c>
      <c r="BL3282" s="5">
        <v>103</v>
      </c>
      <c r="BM3282" s="5">
        <v>102</v>
      </c>
      <c r="BN3282" s="5">
        <v>101</v>
      </c>
      <c r="BO3282" s="5">
        <v>95</v>
      </c>
      <c r="BP3282" s="5">
        <v>90</v>
      </c>
      <c r="BQ3282" s="5">
        <v>94</v>
      </c>
      <c r="BR3282" s="5">
        <v>101</v>
      </c>
      <c r="BS3282">
        <v>104</v>
      </c>
      <c r="BT3282">
        <v>104</v>
      </c>
      <c r="BU3282">
        <v>101</v>
      </c>
      <c r="BV3282">
        <v>103</v>
      </c>
      <c r="BW3282">
        <v>102</v>
      </c>
      <c r="BX3282">
        <v>100</v>
      </c>
      <c r="BY3282">
        <v>96</v>
      </c>
      <c r="BZ3282">
        <v>95</v>
      </c>
      <c r="CA3282">
        <v>99</v>
      </c>
      <c r="CB3282">
        <v>98</v>
      </c>
      <c r="CC3282">
        <v>93</v>
      </c>
      <c r="CD3282">
        <v>98</v>
      </c>
      <c r="CE3282">
        <v>100</v>
      </c>
      <c r="CF3282">
        <v>100</v>
      </c>
      <c r="CG3282">
        <v>99</v>
      </c>
      <c r="CH3282">
        <v>101</v>
      </c>
      <c r="CI3282">
        <v>101</v>
      </c>
      <c r="CJ3282">
        <v>102</v>
      </c>
      <c r="CK3282">
        <v>102</v>
      </c>
      <c r="CL3282">
        <v>98</v>
      </c>
      <c r="CM3282">
        <v>99</v>
      </c>
      <c r="CO3282">
        <v>98</v>
      </c>
      <c r="CP3282">
        <v>101</v>
      </c>
      <c r="CQ3282">
        <v>102</v>
      </c>
      <c r="CR3282">
        <v>104</v>
      </c>
      <c r="CS3282">
        <v>105</v>
      </c>
      <c r="CT3282">
        <v>106</v>
      </c>
      <c r="CU3282">
        <v>104</v>
      </c>
      <c r="CV3282">
        <v>98</v>
      </c>
      <c r="CW3282">
        <v>97</v>
      </c>
      <c r="CX3282" t="s">
        <v>2</v>
      </c>
      <c r="CY3282" t="s">
        <v>54</v>
      </c>
    </row>
    <row r="3283" spans="1:103" x14ac:dyDescent="0.25">
      <c r="A3283" t="s">
        <v>134</v>
      </c>
      <c r="B3283">
        <v>36.5717</v>
      </c>
      <c r="C3283">
        <v>-116.4619</v>
      </c>
      <c r="D3283">
        <v>2450</v>
      </c>
      <c r="E3283" t="s">
        <v>1</v>
      </c>
      <c r="F3283">
        <v>38.200000000000003</v>
      </c>
      <c r="G3283">
        <v>1999</v>
      </c>
      <c r="H3283">
        <v>8</v>
      </c>
      <c r="I3283" t="s">
        <v>260</v>
      </c>
      <c r="J3283">
        <v>87</v>
      </c>
      <c r="K3283">
        <v>73</v>
      </c>
      <c r="L3283">
        <v>71</v>
      </c>
      <c r="M3283">
        <v>75</v>
      </c>
      <c r="N3283">
        <v>86</v>
      </c>
      <c r="O3283">
        <v>91</v>
      </c>
      <c r="P3283">
        <v>89</v>
      </c>
      <c r="Q3283">
        <v>88</v>
      </c>
      <c r="R3283">
        <v>89</v>
      </c>
      <c r="S3283">
        <v>91</v>
      </c>
      <c r="T3283">
        <v>95</v>
      </c>
      <c r="U3283">
        <v>99</v>
      </c>
      <c r="V3283">
        <v>103</v>
      </c>
      <c r="W3283">
        <v>104</v>
      </c>
      <c r="X3283">
        <v>103</v>
      </c>
      <c r="Y3283">
        <v>100</v>
      </c>
      <c r="Z3283">
        <v>100</v>
      </c>
      <c r="AA3283">
        <v>100</v>
      </c>
      <c r="AB3283">
        <v>103</v>
      </c>
      <c r="AC3283">
        <v>105</v>
      </c>
      <c r="AD3283">
        <v>100</v>
      </c>
      <c r="AE3283">
        <v>100</v>
      </c>
      <c r="AF3283">
        <v>103</v>
      </c>
      <c r="AG3283">
        <v>101</v>
      </c>
      <c r="AH3283">
        <v>100</v>
      </c>
      <c r="AI3283">
        <v>99</v>
      </c>
      <c r="AJ3283">
        <v>100</v>
      </c>
      <c r="AK3283">
        <v>105</v>
      </c>
      <c r="AL3283">
        <v>108</v>
      </c>
      <c r="AM3283">
        <v>109</v>
      </c>
      <c r="AN3283" s="5">
        <v>111</v>
      </c>
      <c r="AO3283" s="5">
        <v>109</v>
      </c>
      <c r="AP3283" s="5">
        <v>104</v>
      </c>
      <c r="AQ3283" s="5">
        <v>102</v>
      </c>
      <c r="AR3283" s="5">
        <v>104</v>
      </c>
      <c r="AS3283" s="5">
        <v>107</v>
      </c>
      <c r="AT3283" s="5">
        <v>101</v>
      </c>
      <c r="AU3283" s="5">
        <v>89</v>
      </c>
      <c r="AV3283" s="5">
        <v>92</v>
      </c>
      <c r="AW3283" s="5">
        <v>99</v>
      </c>
      <c r="AX3283" s="5">
        <v>102</v>
      </c>
      <c r="AY3283" s="5">
        <v>93</v>
      </c>
      <c r="AZ3283" s="5">
        <v>99</v>
      </c>
      <c r="BA3283" s="5">
        <v>97</v>
      </c>
      <c r="BB3283" s="5">
        <v>98</v>
      </c>
      <c r="BC3283" s="5">
        <v>97</v>
      </c>
      <c r="BD3283" s="5">
        <v>98</v>
      </c>
      <c r="BE3283" s="5">
        <v>98</v>
      </c>
      <c r="BF3283" s="5">
        <v>96</v>
      </c>
      <c r="BG3283" s="5">
        <v>95</v>
      </c>
      <c r="BH3283" s="5">
        <v>97</v>
      </c>
      <c r="BI3283" s="5">
        <v>101</v>
      </c>
      <c r="BJ3283" s="5">
        <v>103</v>
      </c>
      <c r="BK3283" s="5">
        <v>99</v>
      </c>
      <c r="BL3283" s="5">
        <v>99</v>
      </c>
      <c r="BM3283" s="5">
        <v>101</v>
      </c>
      <c r="BN3283" s="5">
        <v>104</v>
      </c>
      <c r="BO3283" s="5">
        <v>103</v>
      </c>
      <c r="BP3283" s="5">
        <v>89</v>
      </c>
      <c r="BQ3283" s="5">
        <v>102</v>
      </c>
      <c r="BR3283" s="5">
        <v>103</v>
      </c>
      <c r="BS3283">
        <v>102</v>
      </c>
      <c r="BT3283">
        <v>98</v>
      </c>
      <c r="BU3283">
        <v>101</v>
      </c>
      <c r="BV3283">
        <v>102</v>
      </c>
      <c r="BW3283">
        <v>99</v>
      </c>
      <c r="BX3283">
        <v>99</v>
      </c>
      <c r="BY3283">
        <v>92</v>
      </c>
      <c r="BZ3283">
        <v>95</v>
      </c>
      <c r="CA3283">
        <v>98</v>
      </c>
      <c r="CB3283">
        <v>92</v>
      </c>
      <c r="CC3283">
        <v>92</v>
      </c>
      <c r="CD3283">
        <v>99</v>
      </c>
      <c r="CE3283">
        <v>100</v>
      </c>
      <c r="CF3283">
        <v>99</v>
      </c>
      <c r="CG3283">
        <v>97</v>
      </c>
      <c r="CH3283">
        <v>100</v>
      </c>
      <c r="CI3283">
        <v>103</v>
      </c>
      <c r="CJ3283">
        <v>103</v>
      </c>
      <c r="CK3283">
        <v>103</v>
      </c>
      <c r="CL3283">
        <v>101</v>
      </c>
      <c r="CM3283">
        <v>103</v>
      </c>
      <c r="CN3283">
        <v>103</v>
      </c>
      <c r="CO3283">
        <v>104</v>
      </c>
      <c r="CP3283">
        <v>104</v>
      </c>
      <c r="CQ3283">
        <v>106</v>
      </c>
      <c r="CR3283">
        <v>106</v>
      </c>
      <c r="CS3283">
        <v>104</v>
      </c>
      <c r="CT3283">
        <v>105</v>
      </c>
      <c r="CU3283">
        <v>103</v>
      </c>
      <c r="CV3283">
        <v>98</v>
      </c>
      <c r="CW3283">
        <v>91</v>
      </c>
      <c r="CX3283" t="s">
        <v>2</v>
      </c>
      <c r="CY3283" t="s">
        <v>135</v>
      </c>
    </row>
    <row r="3284" spans="1:103" x14ac:dyDescent="0.25">
      <c r="A3284" t="s">
        <v>87</v>
      </c>
      <c r="B3284">
        <v>35.651400000000002</v>
      </c>
      <c r="C3284">
        <v>-117.8214</v>
      </c>
      <c r="D3284">
        <v>2430</v>
      </c>
      <c r="E3284" t="s">
        <v>1</v>
      </c>
      <c r="F3284">
        <v>124.4</v>
      </c>
      <c r="G3284">
        <v>1999</v>
      </c>
      <c r="H3284">
        <v>8</v>
      </c>
      <c r="I3284" t="s">
        <v>260</v>
      </c>
      <c r="J3284">
        <v>87</v>
      </c>
      <c r="K3284">
        <v>77</v>
      </c>
      <c r="L3284">
        <v>68</v>
      </c>
      <c r="M3284">
        <v>75</v>
      </c>
      <c r="N3284">
        <v>87</v>
      </c>
      <c r="O3284">
        <v>90</v>
      </c>
      <c r="P3284">
        <v>90</v>
      </c>
      <c r="Q3284">
        <v>89</v>
      </c>
      <c r="R3284">
        <v>88</v>
      </c>
      <c r="S3284">
        <v>92</v>
      </c>
      <c r="T3284">
        <v>94</v>
      </c>
      <c r="U3284">
        <v>97</v>
      </c>
      <c r="V3284">
        <v>100</v>
      </c>
      <c r="W3284">
        <v>104</v>
      </c>
      <c r="X3284">
        <v>101</v>
      </c>
      <c r="Y3284">
        <v>100</v>
      </c>
      <c r="Z3284">
        <v>99</v>
      </c>
      <c r="AA3284">
        <v>101</v>
      </c>
      <c r="AB3284">
        <v>102</v>
      </c>
      <c r="AC3284">
        <v>102</v>
      </c>
      <c r="AD3284">
        <v>101</v>
      </c>
      <c r="AE3284">
        <v>101</v>
      </c>
      <c r="AF3284">
        <v>102</v>
      </c>
      <c r="AG3284">
        <v>101</v>
      </c>
      <c r="AH3284">
        <v>100</v>
      </c>
      <c r="AI3284">
        <v>99</v>
      </c>
      <c r="AJ3284">
        <v>100</v>
      </c>
      <c r="AK3284">
        <v>107</v>
      </c>
      <c r="AL3284">
        <v>109</v>
      </c>
      <c r="AM3284">
        <v>110</v>
      </c>
      <c r="AN3284" s="5">
        <v>110</v>
      </c>
      <c r="AO3284" s="5">
        <v>110</v>
      </c>
      <c r="AP3284" s="5">
        <v>104</v>
      </c>
      <c r="AQ3284" s="5">
        <v>104</v>
      </c>
      <c r="AR3284" s="5">
        <v>103</v>
      </c>
      <c r="AS3284" s="5">
        <v>105</v>
      </c>
      <c r="AT3284" s="5">
        <v>104</v>
      </c>
      <c r="AU3284" s="5">
        <v>94</v>
      </c>
      <c r="AV3284" s="5">
        <v>93</v>
      </c>
      <c r="AW3284" s="5">
        <v>101</v>
      </c>
      <c r="AX3284" s="5">
        <v>102</v>
      </c>
      <c r="AY3284" s="5">
        <v>102</v>
      </c>
      <c r="AZ3284" s="5">
        <v>96</v>
      </c>
      <c r="BA3284" s="5">
        <v>100</v>
      </c>
      <c r="BB3284" s="5">
        <v>101</v>
      </c>
      <c r="BC3284" s="5">
        <v>102</v>
      </c>
      <c r="BD3284" s="5">
        <v>98</v>
      </c>
      <c r="BE3284" s="5">
        <v>98</v>
      </c>
      <c r="BF3284" s="5">
        <v>95</v>
      </c>
      <c r="BG3284" s="5">
        <v>95</v>
      </c>
      <c r="BH3284" s="5">
        <v>96</v>
      </c>
      <c r="BI3284" s="5">
        <v>98</v>
      </c>
      <c r="BJ3284" s="5">
        <v>101</v>
      </c>
      <c r="BK3284" s="5">
        <v>100</v>
      </c>
      <c r="BL3284" s="5">
        <v>98</v>
      </c>
      <c r="BM3284" s="5">
        <v>99</v>
      </c>
      <c r="BN3284" s="5">
        <v>100</v>
      </c>
      <c r="BO3284" s="5">
        <v>102</v>
      </c>
      <c r="BP3284" s="5">
        <v>99</v>
      </c>
      <c r="BQ3284" s="5">
        <v>102</v>
      </c>
      <c r="BR3284" s="5">
        <v>99</v>
      </c>
      <c r="BS3284">
        <v>98</v>
      </c>
      <c r="BT3284">
        <v>98</v>
      </c>
      <c r="BU3284">
        <v>104</v>
      </c>
      <c r="BV3284">
        <v>100</v>
      </c>
      <c r="BW3284">
        <v>95</v>
      </c>
      <c r="BX3284">
        <v>95</v>
      </c>
      <c r="BY3284">
        <v>90</v>
      </c>
      <c r="BZ3284">
        <v>91</v>
      </c>
      <c r="CA3284">
        <v>94</v>
      </c>
      <c r="CB3284">
        <v>94</v>
      </c>
      <c r="CC3284">
        <v>93</v>
      </c>
      <c r="CD3284">
        <v>98</v>
      </c>
      <c r="CE3284">
        <v>102</v>
      </c>
      <c r="CF3284">
        <v>97</v>
      </c>
      <c r="CG3284">
        <v>96</v>
      </c>
      <c r="CH3284">
        <v>99</v>
      </c>
      <c r="CI3284">
        <v>102</v>
      </c>
      <c r="CJ3284">
        <v>103</v>
      </c>
      <c r="CK3284">
        <v>102</v>
      </c>
      <c r="CL3284">
        <v>101</v>
      </c>
      <c r="CM3284">
        <v>102</v>
      </c>
      <c r="CN3284">
        <v>103</v>
      </c>
      <c r="CO3284">
        <v>103</v>
      </c>
      <c r="CP3284">
        <v>104</v>
      </c>
      <c r="CQ3284">
        <v>106</v>
      </c>
      <c r="CR3284">
        <v>106</v>
      </c>
      <c r="CS3284">
        <v>105</v>
      </c>
      <c r="CT3284">
        <v>104</v>
      </c>
      <c r="CU3284">
        <v>101</v>
      </c>
      <c r="CV3284">
        <v>101</v>
      </c>
      <c r="CW3284">
        <v>90</v>
      </c>
      <c r="CX3284" t="s">
        <v>5</v>
      </c>
      <c r="CY3284" t="s">
        <v>88</v>
      </c>
    </row>
    <row r="3285" spans="1:103" x14ac:dyDescent="0.25">
      <c r="A3285" t="s">
        <v>217</v>
      </c>
      <c r="B3285">
        <v>36.046900000000001</v>
      </c>
      <c r="C3285">
        <v>-115.18470000000001</v>
      </c>
      <c r="D3285">
        <v>2275</v>
      </c>
      <c r="E3285" t="s">
        <v>1</v>
      </c>
      <c r="F3285">
        <v>157.6</v>
      </c>
      <c r="G3285">
        <v>1999</v>
      </c>
      <c r="H3285">
        <v>8</v>
      </c>
      <c r="I3285" t="s">
        <v>260</v>
      </c>
      <c r="J3285">
        <v>86</v>
      </c>
      <c r="K3285">
        <v>75</v>
      </c>
      <c r="L3285">
        <v>74</v>
      </c>
      <c r="M3285">
        <v>69</v>
      </c>
      <c r="N3285">
        <v>84</v>
      </c>
      <c r="O3285">
        <v>91</v>
      </c>
      <c r="P3285">
        <v>90</v>
      </c>
      <c r="Q3285">
        <v>89</v>
      </c>
      <c r="R3285">
        <v>92</v>
      </c>
      <c r="S3285">
        <v>92</v>
      </c>
      <c r="T3285">
        <v>94</v>
      </c>
      <c r="U3285">
        <v>98</v>
      </c>
      <c r="V3285">
        <v>103</v>
      </c>
      <c r="W3285">
        <v>106</v>
      </c>
      <c r="X3285">
        <v>105</v>
      </c>
      <c r="Y3285">
        <v>101</v>
      </c>
      <c r="Z3285">
        <v>102</v>
      </c>
      <c r="AA3285">
        <v>103</v>
      </c>
      <c r="AB3285">
        <v>105</v>
      </c>
      <c r="AC3285">
        <v>107</v>
      </c>
      <c r="AD3285">
        <v>104</v>
      </c>
      <c r="AE3285">
        <v>102</v>
      </c>
      <c r="AF3285">
        <v>104</v>
      </c>
      <c r="AG3285">
        <v>103</v>
      </c>
      <c r="AH3285">
        <v>101</v>
      </c>
      <c r="AI3285">
        <v>101</v>
      </c>
      <c r="AJ3285">
        <v>103</v>
      </c>
      <c r="AK3285">
        <v>107</v>
      </c>
      <c r="AL3285">
        <v>109</v>
      </c>
      <c r="AM3285">
        <v>112</v>
      </c>
      <c r="AN3285" s="5">
        <v>112</v>
      </c>
      <c r="AO3285" s="5">
        <v>106</v>
      </c>
      <c r="AP3285" s="5">
        <v>104</v>
      </c>
      <c r="AQ3285" s="5">
        <v>102</v>
      </c>
      <c r="AR3285" s="5">
        <v>107</v>
      </c>
      <c r="AS3285" s="5">
        <v>107</v>
      </c>
      <c r="AT3285" s="5">
        <v>94</v>
      </c>
      <c r="AU3285" s="5">
        <v>86</v>
      </c>
      <c r="AV3285" s="5">
        <v>90</v>
      </c>
      <c r="AW3285" s="5">
        <v>96</v>
      </c>
      <c r="AX3285" s="5">
        <v>97</v>
      </c>
      <c r="AY3285" s="5">
        <v>86</v>
      </c>
      <c r="AZ3285" s="5">
        <v>85</v>
      </c>
      <c r="BA3285" s="5">
        <v>97</v>
      </c>
      <c r="BB3285" s="5">
        <v>99</v>
      </c>
      <c r="BC3285" s="5">
        <v>97</v>
      </c>
      <c r="BD3285" s="5">
        <v>98</v>
      </c>
      <c r="BE3285" s="5">
        <v>99</v>
      </c>
      <c r="BF3285" s="5">
        <v>98</v>
      </c>
      <c r="BG3285" s="5">
        <v>97</v>
      </c>
      <c r="BH3285" s="5">
        <v>100</v>
      </c>
      <c r="BI3285" s="5">
        <v>103</v>
      </c>
      <c r="BJ3285" s="5">
        <v>103</v>
      </c>
      <c r="BK3285" s="5">
        <v>101</v>
      </c>
      <c r="BL3285" s="5">
        <v>103</v>
      </c>
      <c r="BM3285" s="5">
        <v>103</v>
      </c>
      <c r="BN3285" s="5">
        <v>102</v>
      </c>
      <c r="BO3285" s="5">
        <v>99</v>
      </c>
      <c r="BP3285" s="5">
        <v>92</v>
      </c>
      <c r="BQ3285" s="5">
        <v>96</v>
      </c>
      <c r="BR3285" s="5">
        <v>103</v>
      </c>
      <c r="BS3285">
        <v>105</v>
      </c>
      <c r="BT3285">
        <v>99</v>
      </c>
      <c r="BU3285">
        <v>102</v>
      </c>
      <c r="BV3285">
        <v>102</v>
      </c>
      <c r="BW3285">
        <v>101</v>
      </c>
      <c r="BX3285">
        <v>97</v>
      </c>
      <c r="BY3285">
        <v>98</v>
      </c>
      <c r="BZ3285">
        <v>98</v>
      </c>
      <c r="CA3285">
        <v>101</v>
      </c>
      <c r="CB3285">
        <v>94</v>
      </c>
      <c r="CC3285">
        <v>95</v>
      </c>
      <c r="CD3285">
        <v>98</v>
      </c>
      <c r="CE3285">
        <v>103</v>
      </c>
      <c r="CF3285">
        <v>101</v>
      </c>
      <c r="CG3285">
        <v>101</v>
      </c>
      <c r="CH3285">
        <v>101</v>
      </c>
      <c r="CI3285">
        <v>101</v>
      </c>
      <c r="CJ3285">
        <v>103</v>
      </c>
      <c r="CK3285">
        <v>95</v>
      </c>
      <c r="CL3285">
        <v>93</v>
      </c>
      <c r="CM3285">
        <v>101</v>
      </c>
      <c r="CN3285">
        <v>103</v>
      </c>
      <c r="CO3285">
        <v>98</v>
      </c>
      <c r="CP3285">
        <v>102</v>
      </c>
      <c r="CQ3285">
        <v>102</v>
      </c>
      <c r="CR3285">
        <v>105</v>
      </c>
      <c r="CS3285">
        <v>106</v>
      </c>
      <c r="CT3285">
        <v>105</v>
      </c>
      <c r="CU3285">
        <v>101</v>
      </c>
      <c r="CV3285">
        <v>98</v>
      </c>
      <c r="CW3285">
        <v>95</v>
      </c>
      <c r="CX3285" t="s">
        <v>2</v>
      </c>
      <c r="CY3285" t="s">
        <v>218</v>
      </c>
    </row>
    <row r="3286" spans="1:103" x14ac:dyDescent="0.25">
      <c r="A3286" t="s">
        <v>164</v>
      </c>
      <c r="B3286">
        <v>34.892800000000001</v>
      </c>
      <c r="C3286">
        <v>-117.0219</v>
      </c>
      <c r="D3286">
        <v>2220</v>
      </c>
      <c r="E3286" t="s">
        <v>1</v>
      </c>
      <c r="F3286">
        <v>175</v>
      </c>
      <c r="G3286">
        <v>1999</v>
      </c>
      <c r="H3286">
        <v>8</v>
      </c>
      <c r="I3286" t="s">
        <v>260</v>
      </c>
      <c r="J3286">
        <v>85</v>
      </c>
      <c r="K3286">
        <v>72</v>
      </c>
      <c r="L3286">
        <v>70</v>
      </c>
      <c r="M3286">
        <v>69</v>
      </c>
      <c r="N3286">
        <v>84</v>
      </c>
      <c r="O3286">
        <v>87</v>
      </c>
      <c r="P3286">
        <v>86</v>
      </c>
      <c r="Q3286">
        <v>85</v>
      </c>
      <c r="R3286">
        <v>87</v>
      </c>
      <c r="S3286">
        <v>91</v>
      </c>
      <c r="T3286">
        <v>92</v>
      </c>
      <c r="U3286">
        <v>95</v>
      </c>
      <c r="V3286">
        <v>100</v>
      </c>
      <c r="W3286">
        <v>103</v>
      </c>
      <c r="X3286">
        <v>103</v>
      </c>
      <c r="Y3286">
        <v>103</v>
      </c>
      <c r="Z3286">
        <v>102</v>
      </c>
      <c r="AA3286">
        <v>99</v>
      </c>
      <c r="AB3286">
        <v>101</v>
      </c>
      <c r="AC3286">
        <v>101</v>
      </c>
      <c r="AD3286">
        <v>102</v>
      </c>
      <c r="AE3286">
        <v>103</v>
      </c>
      <c r="AF3286">
        <v>100</v>
      </c>
      <c r="AG3286">
        <v>100</v>
      </c>
      <c r="AH3286">
        <v>100</v>
      </c>
      <c r="AI3286">
        <v>100</v>
      </c>
      <c r="AJ3286">
        <v>99</v>
      </c>
      <c r="AK3286">
        <v>104</v>
      </c>
      <c r="AL3286">
        <v>105</v>
      </c>
      <c r="AM3286">
        <v>108</v>
      </c>
      <c r="AN3286" s="5">
        <v>107</v>
      </c>
      <c r="AO3286" s="5">
        <v>103</v>
      </c>
      <c r="AP3286" s="5">
        <v>101</v>
      </c>
      <c r="AQ3286" s="5">
        <v>98</v>
      </c>
      <c r="AR3286" s="5">
        <v>105</v>
      </c>
      <c r="AS3286" s="5">
        <v>106</v>
      </c>
      <c r="AT3286" s="5">
        <v>104</v>
      </c>
      <c r="AU3286" s="5">
        <v>105</v>
      </c>
      <c r="AV3286" s="5">
        <v>104</v>
      </c>
      <c r="AW3286" s="5">
        <v>100</v>
      </c>
      <c r="AX3286" s="8">
        <f>AVERAGE(AW3286,AY3286)</f>
        <v>102.5</v>
      </c>
      <c r="AY3286" s="5">
        <v>105</v>
      </c>
      <c r="AZ3286" s="5">
        <v>99</v>
      </c>
      <c r="BA3286" s="5">
        <v>102</v>
      </c>
      <c r="BB3286" s="5">
        <v>103</v>
      </c>
      <c r="BC3286" s="5">
        <v>102</v>
      </c>
      <c r="BD3286" s="5">
        <v>101</v>
      </c>
      <c r="BE3286" s="5">
        <v>101</v>
      </c>
      <c r="BF3286" s="5">
        <v>99</v>
      </c>
      <c r="BG3286" s="5">
        <v>102</v>
      </c>
      <c r="BH3286" s="5">
        <v>102</v>
      </c>
      <c r="BI3286" s="5">
        <v>104</v>
      </c>
      <c r="BJ3286" s="5">
        <v>103</v>
      </c>
      <c r="BK3286" s="5">
        <v>100</v>
      </c>
      <c r="BL3286" s="5">
        <v>102</v>
      </c>
      <c r="BM3286" s="5">
        <v>102</v>
      </c>
      <c r="BN3286" s="5">
        <v>101</v>
      </c>
      <c r="BO3286" s="5">
        <v>102</v>
      </c>
      <c r="BP3286" s="5">
        <v>103</v>
      </c>
      <c r="BQ3286" s="5">
        <v>102</v>
      </c>
      <c r="BR3286" s="5">
        <v>103</v>
      </c>
      <c r="BS3286">
        <v>106</v>
      </c>
      <c r="BT3286">
        <v>105</v>
      </c>
      <c r="BU3286">
        <v>105</v>
      </c>
      <c r="BV3286">
        <v>104</v>
      </c>
      <c r="BW3286">
        <v>106</v>
      </c>
      <c r="BX3286">
        <v>105</v>
      </c>
      <c r="BY3286">
        <v>102</v>
      </c>
      <c r="BZ3286">
        <v>100</v>
      </c>
      <c r="CA3286">
        <v>103</v>
      </c>
      <c r="CB3286">
        <v>104</v>
      </c>
      <c r="CC3286">
        <v>104</v>
      </c>
      <c r="CD3286">
        <v>102</v>
      </c>
      <c r="CE3286">
        <v>103</v>
      </c>
      <c r="CF3286">
        <v>101</v>
      </c>
      <c r="CG3286">
        <v>100</v>
      </c>
      <c r="CH3286">
        <v>102</v>
      </c>
      <c r="CI3286">
        <v>102</v>
      </c>
      <c r="CJ3286">
        <v>103</v>
      </c>
      <c r="CK3286">
        <v>102</v>
      </c>
      <c r="CL3286">
        <v>103</v>
      </c>
      <c r="CM3286">
        <v>102</v>
      </c>
      <c r="CN3286">
        <v>103</v>
      </c>
      <c r="CO3286">
        <v>103</v>
      </c>
      <c r="CP3286">
        <v>97</v>
      </c>
      <c r="CQ3286">
        <v>105</v>
      </c>
      <c r="CR3286">
        <v>103</v>
      </c>
      <c r="CS3286">
        <v>105</v>
      </c>
      <c r="CT3286">
        <v>104</v>
      </c>
      <c r="CU3286">
        <v>103</v>
      </c>
      <c r="CV3286">
        <v>102</v>
      </c>
      <c r="CW3286">
        <v>100</v>
      </c>
      <c r="CX3286" t="s">
        <v>5</v>
      </c>
      <c r="CY3286" t="s">
        <v>20</v>
      </c>
    </row>
    <row r="3287" spans="1:103" x14ac:dyDescent="0.25">
      <c r="A3287" t="s">
        <v>91</v>
      </c>
      <c r="B3287">
        <v>36.071899999999999</v>
      </c>
      <c r="C3287">
        <v>-115.16330000000001</v>
      </c>
      <c r="D3287">
        <v>2175</v>
      </c>
      <c r="E3287" t="s">
        <v>1</v>
      </c>
      <c r="F3287">
        <v>158.69999999999999</v>
      </c>
      <c r="G3287">
        <v>1999</v>
      </c>
      <c r="H3287">
        <v>8</v>
      </c>
      <c r="I3287" t="s">
        <v>260</v>
      </c>
      <c r="J3287">
        <v>88</v>
      </c>
      <c r="K3287">
        <v>76</v>
      </c>
      <c r="L3287">
        <v>75</v>
      </c>
      <c r="M3287">
        <v>67</v>
      </c>
      <c r="N3287">
        <v>84</v>
      </c>
      <c r="O3287">
        <v>93</v>
      </c>
      <c r="P3287">
        <v>92</v>
      </c>
      <c r="Q3287">
        <v>90</v>
      </c>
      <c r="R3287">
        <v>93</v>
      </c>
      <c r="S3287">
        <v>92</v>
      </c>
      <c r="T3287">
        <v>94</v>
      </c>
      <c r="U3287">
        <v>99</v>
      </c>
      <c r="V3287">
        <v>103</v>
      </c>
      <c r="W3287">
        <v>107</v>
      </c>
      <c r="X3287">
        <v>107</v>
      </c>
      <c r="Y3287">
        <v>103</v>
      </c>
      <c r="Z3287">
        <v>104</v>
      </c>
      <c r="AA3287">
        <v>104</v>
      </c>
      <c r="AB3287">
        <v>107</v>
      </c>
      <c r="AC3287">
        <v>108</v>
      </c>
      <c r="AD3287">
        <v>106</v>
      </c>
      <c r="AE3287">
        <v>102</v>
      </c>
      <c r="AF3287">
        <v>103</v>
      </c>
      <c r="AG3287">
        <v>104</v>
      </c>
      <c r="AH3287">
        <v>102</v>
      </c>
      <c r="AI3287">
        <v>102</v>
      </c>
      <c r="AJ3287">
        <v>103</v>
      </c>
      <c r="AK3287">
        <v>108</v>
      </c>
      <c r="AL3287">
        <v>110</v>
      </c>
      <c r="AM3287">
        <v>112</v>
      </c>
      <c r="AN3287" s="5">
        <v>112</v>
      </c>
      <c r="AO3287" s="5">
        <v>107</v>
      </c>
      <c r="AP3287" s="5">
        <v>105</v>
      </c>
      <c r="AQ3287" s="5">
        <v>103</v>
      </c>
      <c r="AR3287" s="5">
        <v>107</v>
      </c>
      <c r="AS3287" s="5">
        <v>106</v>
      </c>
      <c r="AT3287" s="5">
        <v>95</v>
      </c>
      <c r="AU3287" s="5">
        <v>87</v>
      </c>
      <c r="AV3287" s="5">
        <v>89</v>
      </c>
      <c r="AW3287" s="5">
        <v>95</v>
      </c>
      <c r="AX3287" s="5">
        <v>97</v>
      </c>
      <c r="AY3287" s="5">
        <v>87</v>
      </c>
      <c r="AZ3287" s="5">
        <v>85</v>
      </c>
      <c r="BA3287" s="5">
        <v>96</v>
      </c>
      <c r="BB3287" s="5">
        <v>99</v>
      </c>
      <c r="BC3287" s="5">
        <v>97</v>
      </c>
      <c r="BD3287" s="5">
        <v>99</v>
      </c>
      <c r="BE3287" s="5">
        <v>100</v>
      </c>
      <c r="BF3287" s="5">
        <v>99</v>
      </c>
      <c r="BG3287" s="5">
        <v>99</v>
      </c>
      <c r="BH3287" s="5">
        <v>101</v>
      </c>
      <c r="BI3287" s="5">
        <v>103</v>
      </c>
      <c r="BJ3287" s="5">
        <v>104</v>
      </c>
      <c r="BK3287" s="5">
        <v>103</v>
      </c>
      <c r="BL3287" s="5">
        <v>103</v>
      </c>
      <c r="BM3287" s="5">
        <v>102</v>
      </c>
      <c r="BN3287" s="5">
        <v>103</v>
      </c>
      <c r="BO3287" s="5">
        <v>97</v>
      </c>
      <c r="BP3287" s="5">
        <v>92</v>
      </c>
      <c r="BQ3287" s="5">
        <v>95</v>
      </c>
      <c r="BR3287" s="5">
        <v>102</v>
      </c>
      <c r="BS3287">
        <v>105</v>
      </c>
      <c r="BT3287">
        <v>97</v>
      </c>
      <c r="BU3287">
        <v>102</v>
      </c>
      <c r="BV3287">
        <v>101</v>
      </c>
      <c r="BW3287">
        <v>101</v>
      </c>
      <c r="BX3287">
        <v>98</v>
      </c>
      <c r="BY3287">
        <v>97</v>
      </c>
      <c r="BZ3287">
        <v>98</v>
      </c>
      <c r="CA3287">
        <v>100</v>
      </c>
      <c r="CB3287">
        <v>94</v>
      </c>
      <c r="CC3287">
        <v>94</v>
      </c>
      <c r="CD3287">
        <v>97</v>
      </c>
      <c r="CE3287">
        <v>102</v>
      </c>
      <c r="CF3287">
        <v>101</v>
      </c>
      <c r="CG3287">
        <v>100</v>
      </c>
      <c r="CH3287">
        <v>100</v>
      </c>
      <c r="CI3287">
        <v>101</v>
      </c>
      <c r="CJ3287">
        <v>103</v>
      </c>
      <c r="CK3287">
        <v>96</v>
      </c>
      <c r="CL3287">
        <v>93</v>
      </c>
      <c r="CM3287">
        <v>100</v>
      </c>
      <c r="CN3287">
        <v>101</v>
      </c>
      <c r="CO3287">
        <v>97</v>
      </c>
      <c r="CP3287">
        <v>102</v>
      </c>
      <c r="CQ3287">
        <v>102</v>
      </c>
      <c r="CR3287">
        <v>104</v>
      </c>
      <c r="CS3287">
        <v>106</v>
      </c>
      <c r="CT3287">
        <v>105</v>
      </c>
      <c r="CU3287">
        <v>102</v>
      </c>
      <c r="CV3287">
        <v>99</v>
      </c>
      <c r="CW3287">
        <v>95</v>
      </c>
      <c r="CX3287" t="s">
        <v>2</v>
      </c>
      <c r="CY3287" t="s">
        <v>92</v>
      </c>
    </row>
    <row r="3288" spans="1:103" x14ac:dyDescent="0.25">
      <c r="A3288" t="s">
        <v>77</v>
      </c>
      <c r="B3288">
        <v>34.8536</v>
      </c>
      <c r="C3288">
        <v>-116.7869</v>
      </c>
      <c r="D3288">
        <v>1919</v>
      </c>
      <c r="E3288" t="s">
        <v>1</v>
      </c>
      <c r="F3288">
        <v>178.9</v>
      </c>
      <c r="G3288">
        <v>1999</v>
      </c>
      <c r="H3288">
        <v>8</v>
      </c>
      <c r="I3288" t="s">
        <v>260</v>
      </c>
      <c r="J3288">
        <v>85</v>
      </c>
      <c r="K3288">
        <v>74</v>
      </c>
      <c r="L3288">
        <v>73</v>
      </c>
      <c r="M3288">
        <v>74</v>
      </c>
      <c r="N3288">
        <v>88</v>
      </c>
      <c r="O3288">
        <v>94</v>
      </c>
      <c r="P3288">
        <v>92</v>
      </c>
      <c r="Q3288">
        <v>90</v>
      </c>
      <c r="R3288">
        <v>92</v>
      </c>
      <c r="S3288">
        <v>92</v>
      </c>
      <c r="T3288">
        <v>96</v>
      </c>
      <c r="U3288">
        <v>100</v>
      </c>
      <c r="V3288">
        <v>105</v>
      </c>
      <c r="W3288">
        <v>108</v>
      </c>
      <c r="X3288">
        <v>106</v>
      </c>
      <c r="Y3288">
        <v>104</v>
      </c>
      <c r="Z3288">
        <v>101</v>
      </c>
      <c r="AA3288">
        <v>101</v>
      </c>
      <c r="AB3288">
        <v>106</v>
      </c>
      <c r="AC3288">
        <v>107</v>
      </c>
      <c r="AD3288">
        <v>102</v>
      </c>
      <c r="AE3288">
        <v>103</v>
      </c>
      <c r="AF3288">
        <v>104</v>
      </c>
      <c r="AG3288">
        <v>104</v>
      </c>
      <c r="AH3288">
        <v>102</v>
      </c>
      <c r="AI3288">
        <v>103</v>
      </c>
      <c r="AJ3288">
        <v>105</v>
      </c>
      <c r="AK3288">
        <v>109</v>
      </c>
      <c r="AL3288">
        <v>111</v>
      </c>
      <c r="AM3288">
        <v>113</v>
      </c>
      <c r="AN3288" s="5">
        <v>112</v>
      </c>
      <c r="AO3288" s="5">
        <v>107</v>
      </c>
      <c r="AP3288" s="5">
        <v>103</v>
      </c>
      <c r="AQ3288" s="5">
        <v>105</v>
      </c>
      <c r="AR3288" s="5">
        <v>104</v>
      </c>
      <c r="AS3288" s="5">
        <v>109</v>
      </c>
      <c r="AT3288" s="5">
        <v>100</v>
      </c>
      <c r="AU3288" s="5">
        <v>85</v>
      </c>
      <c r="AV3288" s="5">
        <v>98</v>
      </c>
      <c r="AW3288" s="5">
        <v>103</v>
      </c>
      <c r="AX3288" s="5">
        <v>99</v>
      </c>
      <c r="AY3288" s="5">
        <v>99</v>
      </c>
      <c r="AZ3288" s="5">
        <v>100</v>
      </c>
      <c r="BA3288" s="5">
        <v>101</v>
      </c>
      <c r="BB3288" s="5">
        <v>102</v>
      </c>
      <c r="BC3288" s="5">
        <v>103</v>
      </c>
      <c r="BD3288" s="5">
        <v>101</v>
      </c>
      <c r="BE3288" s="5">
        <v>101</v>
      </c>
      <c r="BF3288" s="5">
        <v>100</v>
      </c>
      <c r="BG3288" s="5">
        <v>98</v>
      </c>
      <c r="BH3288" s="5">
        <v>100</v>
      </c>
      <c r="BI3288" s="5">
        <v>102</v>
      </c>
      <c r="BJ3288" s="5">
        <v>105</v>
      </c>
      <c r="BK3288" s="5">
        <v>103</v>
      </c>
      <c r="BL3288" s="5">
        <v>102</v>
      </c>
      <c r="BM3288" s="5">
        <v>105</v>
      </c>
      <c r="BN3288" s="5">
        <v>107</v>
      </c>
      <c r="BO3288" s="5">
        <v>101</v>
      </c>
      <c r="BP3288" s="5">
        <v>103</v>
      </c>
      <c r="BQ3288" s="5">
        <v>105</v>
      </c>
      <c r="BR3288" s="5">
        <v>104</v>
      </c>
      <c r="BS3288">
        <v>103</v>
      </c>
      <c r="BT3288">
        <v>98</v>
      </c>
      <c r="BU3288">
        <v>105</v>
      </c>
      <c r="BV3288">
        <v>104</v>
      </c>
      <c r="BW3288">
        <v>102</v>
      </c>
      <c r="BX3288">
        <v>95</v>
      </c>
      <c r="BY3288">
        <v>95</v>
      </c>
      <c r="BZ3288">
        <v>97</v>
      </c>
      <c r="CA3288">
        <v>100</v>
      </c>
      <c r="CB3288">
        <v>94</v>
      </c>
      <c r="CC3288">
        <v>95</v>
      </c>
      <c r="CD3288">
        <v>100</v>
      </c>
      <c r="CE3288">
        <v>105</v>
      </c>
      <c r="CF3288">
        <v>103</v>
      </c>
      <c r="CG3288">
        <v>100</v>
      </c>
      <c r="CH3288">
        <v>103</v>
      </c>
      <c r="CI3288">
        <v>108</v>
      </c>
      <c r="CJ3288">
        <v>105</v>
      </c>
      <c r="CK3288">
        <v>106</v>
      </c>
      <c r="CL3288">
        <v>102</v>
      </c>
      <c r="CM3288">
        <v>106</v>
      </c>
      <c r="CN3288">
        <v>107</v>
      </c>
      <c r="CO3288">
        <v>105</v>
      </c>
      <c r="CP3288">
        <v>104</v>
      </c>
      <c r="CQ3288">
        <v>109</v>
      </c>
      <c r="CR3288">
        <v>109</v>
      </c>
      <c r="CS3288">
        <v>107</v>
      </c>
      <c r="CT3288">
        <v>108</v>
      </c>
      <c r="CU3288">
        <v>106</v>
      </c>
      <c r="CV3288">
        <v>102</v>
      </c>
      <c r="CW3288">
        <v>93</v>
      </c>
      <c r="CX3288" t="s">
        <v>5</v>
      </c>
      <c r="CY3288" t="s">
        <v>78</v>
      </c>
    </row>
    <row r="3289" spans="1:103" x14ac:dyDescent="0.25">
      <c r="A3289" t="s">
        <v>103</v>
      </c>
      <c r="B3289">
        <v>36.234699999999997</v>
      </c>
      <c r="C3289">
        <v>-115.1164</v>
      </c>
      <c r="D3289">
        <v>1898</v>
      </c>
      <c r="E3289" t="s">
        <v>1</v>
      </c>
      <c r="F3289">
        <v>158.69999999999999</v>
      </c>
      <c r="G3289">
        <v>1999</v>
      </c>
      <c r="H3289">
        <v>8</v>
      </c>
      <c r="I3289" t="s">
        <v>260</v>
      </c>
      <c r="J3289">
        <v>94</v>
      </c>
      <c r="K3289">
        <v>97</v>
      </c>
      <c r="L3289">
        <v>76</v>
      </c>
      <c r="M3289">
        <v>67</v>
      </c>
      <c r="N3289">
        <v>84</v>
      </c>
      <c r="O3289">
        <v>93</v>
      </c>
      <c r="P3289">
        <v>92</v>
      </c>
      <c r="Q3289">
        <v>91</v>
      </c>
      <c r="R3289">
        <v>92</v>
      </c>
      <c r="S3289">
        <v>94</v>
      </c>
      <c r="T3289">
        <v>101</v>
      </c>
      <c r="U3289">
        <v>101</v>
      </c>
      <c r="V3289">
        <v>105</v>
      </c>
      <c r="W3289">
        <v>107</v>
      </c>
      <c r="X3289">
        <v>108</v>
      </c>
      <c r="Y3289">
        <v>103</v>
      </c>
      <c r="Z3289">
        <v>104</v>
      </c>
      <c r="AC3289">
        <v>109</v>
      </c>
      <c r="AD3289">
        <v>105</v>
      </c>
      <c r="AE3289">
        <v>102</v>
      </c>
      <c r="AF3289">
        <v>104</v>
      </c>
      <c r="AG3289">
        <v>105</v>
      </c>
      <c r="AH3289">
        <v>103</v>
      </c>
      <c r="AI3289">
        <v>103</v>
      </c>
      <c r="AJ3289">
        <v>105</v>
      </c>
      <c r="AK3289">
        <v>109</v>
      </c>
      <c r="AL3289">
        <v>111</v>
      </c>
      <c r="AM3289">
        <v>111</v>
      </c>
      <c r="AN3289" s="5">
        <v>113</v>
      </c>
      <c r="AO3289" s="5">
        <v>108</v>
      </c>
      <c r="AP3289" s="5">
        <v>105</v>
      </c>
      <c r="AQ3289" s="5">
        <v>104</v>
      </c>
      <c r="AR3289" s="5">
        <v>107</v>
      </c>
      <c r="AS3289" s="5">
        <v>108</v>
      </c>
      <c r="AT3289" s="5">
        <v>96</v>
      </c>
      <c r="AU3289" s="5">
        <v>88</v>
      </c>
      <c r="AV3289" s="5">
        <v>90</v>
      </c>
      <c r="AW3289" s="5">
        <v>98</v>
      </c>
      <c r="AX3289" s="5">
        <v>98</v>
      </c>
      <c r="AY3289" s="5">
        <v>84</v>
      </c>
      <c r="AZ3289" s="5">
        <v>86</v>
      </c>
      <c r="BA3289" s="5">
        <v>97</v>
      </c>
      <c r="BB3289" s="5">
        <v>90</v>
      </c>
      <c r="BC3289" s="8">
        <f>AVERAGE(BB3289,BD3289)</f>
        <v>95.5</v>
      </c>
      <c r="BD3289" s="5">
        <v>101</v>
      </c>
      <c r="BE3289" s="5">
        <v>101</v>
      </c>
      <c r="BF3289" s="5">
        <v>101</v>
      </c>
      <c r="BG3289" s="5">
        <v>100</v>
      </c>
      <c r="BH3289" s="5">
        <v>102</v>
      </c>
      <c r="BI3289" s="8">
        <f>AVERAGE(BH3289,BJ3289)</f>
        <v>103.5</v>
      </c>
      <c r="BJ3289" s="5">
        <v>105</v>
      </c>
      <c r="BK3289" s="5">
        <v>103</v>
      </c>
      <c r="BL3289" s="5">
        <v>103</v>
      </c>
      <c r="BM3289" s="5">
        <v>102</v>
      </c>
      <c r="BN3289" s="5">
        <v>104</v>
      </c>
      <c r="BO3289" s="5">
        <v>98</v>
      </c>
      <c r="BP3289" s="5">
        <v>91</v>
      </c>
      <c r="BQ3289" s="8">
        <f>AVERAGE(BP3289,BR3289)</f>
        <v>97</v>
      </c>
      <c r="BR3289" s="5">
        <v>103</v>
      </c>
      <c r="BS3289">
        <v>98</v>
      </c>
      <c r="BT3289">
        <v>98</v>
      </c>
      <c r="BW3289">
        <v>104</v>
      </c>
      <c r="BX3289">
        <v>99</v>
      </c>
      <c r="BY3289">
        <v>98</v>
      </c>
      <c r="BZ3289">
        <v>98</v>
      </c>
      <c r="CA3289">
        <v>103</v>
      </c>
      <c r="CB3289">
        <v>92</v>
      </c>
      <c r="CE3289">
        <v>104</v>
      </c>
      <c r="CF3289">
        <v>102</v>
      </c>
      <c r="CG3289">
        <v>103</v>
      </c>
      <c r="CH3289">
        <v>103</v>
      </c>
      <c r="CI3289">
        <v>102</v>
      </c>
      <c r="CJ3289">
        <v>105</v>
      </c>
      <c r="CK3289">
        <v>96</v>
      </c>
      <c r="CL3289">
        <v>95</v>
      </c>
      <c r="CM3289">
        <v>102</v>
      </c>
      <c r="CN3289">
        <v>105</v>
      </c>
      <c r="CO3289">
        <v>101</v>
      </c>
      <c r="CP3289">
        <v>105</v>
      </c>
      <c r="CQ3289">
        <v>106</v>
      </c>
      <c r="CR3289">
        <v>105</v>
      </c>
      <c r="CS3289">
        <v>107</v>
      </c>
      <c r="CT3289">
        <v>104</v>
      </c>
      <c r="CU3289">
        <v>103</v>
      </c>
      <c r="CV3289">
        <v>99</v>
      </c>
      <c r="CW3289">
        <v>99</v>
      </c>
      <c r="CX3289" t="s">
        <v>2</v>
      </c>
      <c r="CY3289" t="s">
        <v>104</v>
      </c>
    </row>
    <row r="3290" spans="1:103" x14ac:dyDescent="0.25">
      <c r="A3290" t="s">
        <v>45</v>
      </c>
      <c r="B3290">
        <v>35.763599999999997</v>
      </c>
      <c r="C3290">
        <v>-117.3908</v>
      </c>
      <c r="D3290">
        <v>1695</v>
      </c>
      <c r="E3290" t="s">
        <v>1</v>
      </c>
      <c r="F3290">
        <v>90.8</v>
      </c>
      <c r="G3290">
        <v>1999</v>
      </c>
      <c r="H3290">
        <v>8</v>
      </c>
      <c r="I3290" t="s">
        <v>260</v>
      </c>
      <c r="J3290">
        <v>87</v>
      </c>
      <c r="K3290">
        <v>75</v>
      </c>
      <c r="L3290">
        <v>68</v>
      </c>
      <c r="M3290">
        <v>75</v>
      </c>
      <c r="N3290">
        <v>85</v>
      </c>
      <c r="O3290">
        <v>89</v>
      </c>
      <c r="V3290">
        <v>98</v>
      </c>
      <c r="W3290">
        <v>102</v>
      </c>
      <c r="X3290">
        <v>102</v>
      </c>
      <c r="Y3290">
        <v>98</v>
      </c>
      <c r="Z3290">
        <v>96</v>
      </c>
      <c r="AA3290">
        <v>98</v>
      </c>
      <c r="AB3290">
        <v>100</v>
      </c>
      <c r="AC3290">
        <v>100</v>
      </c>
      <c r="AD3290">
        <v>95</v>
      </c>
      <c r="AE3290">
        <v>98</v>
      </c>
      <c r="AF3290">
        <v>99</v>
      </c>
      <c r="AG3290">
        <v>98</v>
      </c>
      <c r="AH3290">
        <v>100</v>
      </c>
      <c r="AI3290">
        <v>97</v>
      </c>
      <c r="AJ3290">
        <v>98</v>
      </c>
      <c r="AK3290">
        <v>103</v>
      </c>
      <c r="AL3290">
        <v>104</v>
      </c>
      <c r="AM3290">
        <v>105</v>
      </c>
      <c r="AN3290" s="5">
        <v>106</v>
      </c>
      <c r="AO3290" s="5">
        <v>107</v>
      </c>
      <c r="AP3290" s="5">
        <v>104</v>
      </c>
      <c r="AQ3290" s="5">
        <v>100</v>
      </c>
      <c r="AR3290" s="5">
        <v>102</v>
      </c>
      <c r="AS3290" s="5">
        <v>104</v>
      </c>
      <c r="AT3290" s="5">
        <v>102</v>
      </c>
      <c r="AU3290" s="5">
        <v>93</v>
      </c>
      <c r="AV3290" s="5">
        <v>96</v>
      </c>
      <c r="AW3290" s="5">
        <v>98</v>
      </c>
      <c r="AX3290" s="5">
        <v>99</v>
      </c>
      <c r="AY3290" s="5">
        <v>89</v>
      </c>
      <c r="AZ3290" s="5">
        <v>93</v>
      </c>
      <c r="BA3290" s="5">
        <v>96</v>
      </c>
      <c r="BB3290" s="5">
        <v>102</v>
      </c>
      <c r="BC3290" s="5">
        <v>102</v>
      </c>
      <c r="BD3290" s="5">
        <v>101</v>
      </c>
      <c r="BE3290" s="5">
        <v>98</v>
      </c>
      <c r="BF3290" s="5">
        <v>97</v>
      </c>
      <c r="BG3290" s="5">
        <v>98</v>
      </c>
      <c r="BH3290" s="5">
        <v>100</v>
      </c>
      <c r="BI3290" s="5">
        <v>96</v>
      </c>
      <c r="BJ3290" s="5">
        <v>98</v>
      </c>
      <c r="BK3290" s="5">
        <v>97</v>
      </c>
      <c r="BL3290" s="5">
        <v>96</v>
      </c>
      <c r="BM3290" s="5">
        <v>98</v>
      </c>
      <c r="BN3290" s="5">
        <v>100</v>
      </c>
      <c r="BO3290" s="5">
        <v>100</v>
      </c>
      <c r="BP3290" s="5">
        <v>94</v>
      </c>
      <c r="BQ3290" s="5">
        <v>98</v>
      </c>
      <c r="BR3290" s="5">
        <v>98</v>
      </c>
      <c r="BS3290">
        <v>100</v>
      </c>
      <c r="BT3290">
        <v>96</v>
      </c>
      <c r="BU3290">
        <v>100</v>
      </c>
      <c r="BV3290">
        <v>98</v>
      </c>
      <c r="BW3290">
        <v>96</v>
      </c>
      <c r="BX3290">
        <v>91</v>
      </c>
      <c r="BY3290">
        <v>91</v>
      </c>
      <c r="BZ3290">
        <v>92</v>
      </c>
      <c r="CA3290">
        <v>96</v>
      </c>
      <c r="CB3290">
        <v>90</v>
      </c>
      <c r="CC3290">
        <v>93</v>
      </c>
      <c r="CD3290">
        <v>96</v>
      </c>
      <c r="CE3290">
        <v>99</v>
      </c>
      <c r="CF3290">
        <v>97</v>
      </c>
      <c r="CG3290">
        <v>96</v>
      </c>
      <c r="CH3290">
        <v>98</v>
      </c>
      <c r="CI3290">
        <v>100</v>
      </c>
      <c r="CJ3290">
        <v>101</v>
      </c>
      <c r="CK3290">
        <v>101</v>
      </c>
      <c r="CL3290">
        <v>99</v>
      </c>
      <c r="CM3290">
        <v>101</v>
      </c>
      <c r="CN3290">
        <v>102</v>
      </c>
      <c r="CO3290">
        <v>102</v>
      </c>
      <c r="CP3290">
        <v>102</v>
      </c>
      <c r="CQ3290">
        <v>102</v>
      </c>
      <c r="CR3290">
        <v>102</v>
      </c>
      <c r="CS3290">
        <v>95</v>
      </c>
      <c r="CT3290">
        <v>101</v>
      </c>
      <c r="CU3290">
        <v>100</v>
      </c>
      <c r="CV3290">
        <v>95</v>
      </c>
      <c r="CW3290">
        <v>91</v>
      </c>
      <c r="CX3290" t="s">
        <v>5</v>
      </c>
      <c r="CY3290" t="s">
        <v>46</v>
      </c>
    </row>
    <row r="3291" spans="1:103" x14ac:dyDescent="0.25">
      <c r="A3291" t="s">
        <v>163</v>
      </c>
      <c r="B3291">
        <v>36.769199999999998</v>
      </c>
      <c r="C3291">
        <v>-114.12690000000001</v>
      </c>
      <c r="D3291">
        <v>1532</v>
      </c>
      <c r="E3291" t="s">
        <v>1</v>
      </c>
      <c r="F3291">
        <v>246.7</v>
      </c>
      <c r="G3291">
        <v>1999</v>
      </c>
      <c r="H3291">
        <v>8</v>
      </c>
      <c r="I3291" t="s">
        <v>260</v>
      </c>
      <c r="J3291">
        <v>92</v>
      </c>
      <c r="K3291">
        <v>79</v>
      </c>
      <c r="L3291">
        <v>80</v>
      </c>
      <c r="M3291">
        <v>66</v>
      </c>
      <c r="N3291">
        <v>83</v>
      </c>
      <c r="O3291">
        <v>93</v>
      </c>
      <c r="P3291">
        <v>94</v>
      </c>
      <c r="Q3291">
        <v>92</v>
      </c>
      <c r="R3291">
        <v>94</v>
      </c>
      <c r="S3291">
        <v>94</v>
      </c>
      <c r="T3291">
        <v>98</v>
      </c>
      <c r="U3291">
        <v>103</v>
      </c>
      <c r="V3291">
        <v>106</v>
      </c>
      <c r="W3291">
        <v>106</v>
      </c>
      <c r="X3291">
        <v>107</v>
      </c>
      <c r="Y3291">
        <v>106</v>
      </c>
      <c r="Z3291">
        <v>104</v>
      </c>
      <c r="AB3291">
        <v>107</v>
      </c>
      <c r="AC3291">
        <v>108</v>
      </c>
      <c r="AD3291">
        <v>108</v>
      </c>
      <c r="AE3291">
        <v>103</v>
      </c>
      <c r="AF3291">
        <v>104</v>
      </c>
      <c r="AK3291">
        <v>109</v>
      </c>
      <c r="AL3291">
        <v>109</v>
      </c>
      <c r="AM3291">
        <v>113</v>
      </c>
      <c r="AN3291" s="5">
        <v>115</v>
      </c>
      <c r="AO3291" s="5">
        <v>108</v>
      </c>
      <c r="AP3291" s="5">
        <v>106</v>
      </c>
      <c r="AQ3291" s="5">
        <v>106</v>
      </c>
      <c r="AR3291" s="5">
        <v>108</v>
      </c>
      <c r="AS3291" s="5">
        <v>110</v>
      </c>
      <c r="AT3291" s="5">
        <v>101</v>
      </c>
      <c r="AU3291" s="5">
        <v>91</v>
      </c>
      <c r="AV3291" s="5">
        <v>90</v>
      </c>
      <c r="AW3291" s="5">
        <v>101</v>
      </c>
      <c r="AX3291" s="5">
        <v>96</v>
      </c>
      <c r="AY3291" s="5">
        <v>88</v>
      </c>
      <c r="AZ3291" s="5">
        <v>88</v>
      </c>
      <c r="BA3291" s="5">
        <v>98</v>
      </c>
      <c r="BB3291" s="8">
        <f>AVERAGE(BA3291,BC3291)</f>
        <v>97</v>
      </c>
      <c r="BC3291" s="5">
        <v>96</v>
      </c>
      <c r="BD3291" s="5">
        <v>102</v>
      </c>
      <c r="BE3291" s="5">
        <v>100</v>
      </c>
      <c r="BF3291" s="5">
        <v>101</v>
      </c>
      <c r="BG3291" s="5">
        <v>103</v>
      </c>
      <c r="BH3291" s="5">
        <v>104</v>
      </c>
      <c r="BI3291" s="5">
        <v>104</v>
      </c>
      <c r="BJ3291" s="5">
        <v>106</v>
      </c>
      <c r="BK3291" s="5">
        <v>105</v>
      </c>
      <c r="BL3291" s="5">
        <v>105</v>
      </c>
      <c r="BM3291" s="5">
        <v>104</v>
      </c>
      <c r="BN3291" s="5">
        <v>104</v>
      </c>
      <c r="BO3291" s="5">
        <v>98</v>
      </c>
      <c r="BP3291" s="5">
        <v>98</v>
      </c>
      <c r="BQ3291" s="5">
        <v>96</v>
      </c>
      <c r="BR3291" s="5">
        <v>105</v>
      </c>
      <c r="BS3291">
        <v>106</v>
      </c>
      <c r="BT3291">
        <v>105</v>
      </c>
      <c r="BU3291">
        <v>105</v>
      </c>
      <c r="BV3291">
        <v>105</v>
      </c>
      <c r="BW3291">
        <v>105</v>
      </c>
      <c r="BX3291">
        <v>101</v>
      </c>
      <c r="BY3291">
        <v>101</v>
      </c>
      <c r="BZ3291">
        <v>102</v>
      </c>
      <c r="CA3291">
        <v>102</v>
      </c>
      <c r="CB3291">
        <v>94</v>
      </c>
      <c r="CC3291">
        <v>98</v>
      </c>
      <c r="CD3291">
        <v>100</v>
      </c>
      <c r="CE3291">
        <v>104</v>
      </c>
      <c r="CF3291">
        <v>104</v>
      </c>
      <c r="CI3291">
        <v>105</v>
      </c>
      <c r="CJ3291">
        <v>107</v>
      </c>
      <c r="CK3291">
        <v>100</v>
      </c>
      <c r="CL3291">
        <v>100</v>
      </c>
      <c r="CM3291">
        <v>103</v>
      </c>
      <c r="CN3291">
        <v>106</v>
      </c>
      <c r="CO3291">
        <v>103</v>
      </c>
      <c r="CP3291">
        <v>105</v>
      </c>
      <c r="CQ3291">
        <v>106</v>
      </c>
      <c r="CR3291">
        <v>107</v>
      </c>
      <c r="CS3291">
        <v>106</v>
      </c>
      <c r="CT3291">
        <v>106</v>
      </c>
      <c r="CU3291">
        <v>105</v>
      </c>
      <c r="CV3291">
        <v>101</v>
      </c>
      <c r="CW3291">
        <v>101</v>
      </c>
      <c r="CX3291" t="s">
        <v>2</v>
      </c>
      <c r="CY3291" t="s">
        <v>84</v>
      </c>
    </row>
    <row r="3292" spans="1:103" x14ac:dyDescent="0.25">
      <c r="A3292" t="s">
        <v>63</v>
      </c>
      <c r="B3292">
        <v>36.549999999999997</v>
      </c>
      <c r="C3292">
        <v>-114.45829999999999</v>
      </c>
      <c r="D3292">
        <v>1294</v>
      </c>
      <c r="E3292" t="s">
        <v>1</v>
      </c>
      <c r="F3292">
        <v>215.3</v>
      </c>
      <c r="G3292">
        <v>1999</v>
      </c>
      <c r="H3292">
        <v>8</v>
      </c>
      <c r="I3292" t="s">
        <v>260</v>
      </c>
      <c r="J3292">
        <v>96</v>
      </c>
      <c r="K3292">
        <v>81</v>
      </c>
      <c r="L3292">
        <v>82</v>
      </c>
      <c r="M3292">
        <v>68</v>
      </c>
      <c r="N3292">
        <v>90</v>
      </c>
      <c r="O3292">
        <v>96</v>
      </c>
      <c r="P3292">
        <v>97</v>
      </c>
      <c r="Q3292">
        <v>96</v>
      </c>
      <c r="R3292">
        <v>98</v>
      </c>
      <c r="S3292">
        <v>99</v>
      </c>
      <c r="T3292">
        <v>102</v>
      </c>
      <c r="U3292">
        <v>107</v>
      </c>
      <c r="V3292">
        <v>111</v>
      </c>
      <c r="W3292">
        <v>111</v>
      </c>
      <c r="X3292">
        <v>111</v>
      </c>
      <c r="Y3292">
        <v>109</v>
      </c>
      <c r="Z3292">
        <v>108</v>
      </c>
      <c r="AA3292">
        <v>109</v>
      </c>
      <c r="AB3292">
        <v>112</v>
      </c>
      <c r="AC3292">
        <v>114</v>
      </c>
      <c r="AD3292">
        <v>109</v>
      </c>
      <c r="AE3292">
        <v>106</v>
      </c>
      <c r="AF3292">
        <v>108</v>
      </c>
      <c r="AG3292">
        <v>109</v>
      </c>
      <c r="AH3292">
        <v>108</v>
      </c>
      <c r="AI3292">
        <v>108</v>
      </c>
      <c r="AJ3292">
        <v>110</v>
      </c>
      <c r="AK3292">
        <v>112</v>
      </c>
      <c r="AL3292">
        <v>112</v>
      </c>
      <c r="AM3292">
        <v>115</v>
      </c>
      <c r="AN3292" s="5">
        <v>117</v>
      </c>
      <c r="AO3292" s="5">
        <v>116</v>
      </c>
      <c r="AP3292" s="5">
        <v>110</v>
      </c>
      <c r="AQ3292" s="5">
        <v>108</v>
      </c>
      <c r="AR3292" s="5">
        <v>109</v>
      </c>
      <c r="AS3292" s="5">
        <v>115</v>
      </c>
      <c r="AT3292" s="5">
        <v>103</v>
      </c>
      <c r="AU3292" s="5">
        <v>100</v>
      </c>
      <c r="AV3292" s="5">
        <v>101</v>
      </c>
      <c r="AW3292" s="5">
        <v>109</v>
      </c>
      <c r="AX3292" s="5">
        <v>100</v>
      </c>
      <c r="AY3292" s="5">
        <v>87</v>
      </c>
      <c r="AZ3292" s="5">
        <v>88</v>
      </c>
      <c r="BA3292" s="5">
        <v>101</v>
      </c>
      <c r="BB3292" s="5">
        <v>102</v>
      </c>
      <c r="BC3292" s="5">
        <v>106</v>
      </c>
      <c r="BD3292" s="5">
        <v>106</v>
      </c>
      <c r="BE3292" s="5">
        <v>110</v>
      </c>
      <c r="BF3292" s="5">
        <v>105</v>
      </c>
      <c r="BG3292" s="5">
        <v>107</v>
      </c>
      <c r="BH3292" s="5">
        <v>109</v>
      </c>
      <c r="BI3292" s="5">
        <v>109</v>
      </c>
      <c r="BJ3292" s="5">
        <v>110</v>
      </c>
      <c r="BK3292" s="5">
        <v>108</v>
      </c>
      <c r="BL3292" s="5">
        <v>106</v>
      </c>
      <c r="BM3292" s="5">
        <v>108</v>
      </c>
      <c r="BN3292" s="5">
        <v>110</v>
      </c>
      <c r="BO3292" s="5">
        <v>106</v>
      </c>
      <c r="BP3292" s="5">
        <v>98</v>
      </c>
      <c r="BQ3292" s="5">
        <v>101</v>
      </c>
      <c r="BR3292" s="5">
        <v>110</v>
      </c>
      <c r="BS3292">
        <v>111</v>
      </c>
      <c r="BT3292">
        <v>107</v>
      </c>
      <c r="BU3292">
        <v>109</v>
      </c>
      <c r="BV3292">
        <v>106</v>
      </c>
      <c r="BW3292">
        <v>106</v>
      </c>
      <c r="BX3292">
        <v>103</v>
      </c>
      <c r="BY3292">
        <v>103</v>
      </c>
      <c r="BZ3292">
        <v>105</v>
      </c>
      <c r="CA3292">
        <v>106</v>
      </c>
      <c r="CB3292">
        <v>97</v>
      </c>
      <c r="CC3292">
        <v>99</v>
      </c>
      <c r="CD3292">
        <v>104</v>
      </c>
      <c r="CE3292">
        <v>107</v>
      </c>
      <c r="CF3292">
        <v>104</v>
      </c>
      <c r="CG3292">
        <v>105</v>
      </c>
      <c r="CH3292">
        <v>108</v>
      </c>
      <c r="CI3292">
        <v>109</v>
      </c>
      <c r="CJ3292">
        <v>112</v>
      </c>
      <c r="CK3292">
        <v>105</v>
      </c>
      <c r="CL3292">
        <v>101</v>
      </c>
      <c r="CM3292">
        <v>108</v>
      </c>
      <c r="CN3292">
        <v>110</v>
      </c>
      <c r="CO3292">
        <v>106</v>
      </c>
      <c r="CP3292">
        <v>110</v>
      </c>
      <c r="CQ3292">
        <v>111</v>
      </c>
      <c r="CR3292">
        <v>112</v>
      </c>
      <c r="CS3292">
        <v>112</v>
      </c>
      <c r="CT3292">
        <v>108</v>
      </c>
      <c r="CU3292">
        <v>109</v>
      </c>
      <c r="CV3292">
        <v>101</v>
      </c>
      <c r="CW3292">
        <v>101</v>
      </c>
      <c r="CX3292" t="s">
        <v>2</v>
      </c>
      <c r="CY3292" t="s">
        <v>64</v>
      </c>
    </row>
    <row r="3293" spans="1:103" x14ac:dyDescent="0.25">
      <c r="A3293" t="s">
        <v>185</v>
      </c>
      <c r="B3293">
        <v>36.03</v>
      </c>
      <c r="C3293">
        <v>-114.3289</v>
      </c>
      <c r="D3293">
        <v>1280</v>
      </c>
      <c r="E3293" t="s">
        <v>1</v>
      </c>
      <c r="F3293">
        <v>232.5</v>
      </c>
      <c r="G3293">
        <v>1999</v>
      </c>
      <c r="H3293">
        <v>8</v>
      </c>
      <c r="I3293" t="s">
        <v>260</v>
      </c>
      <c r="J3293">
        <v>98</v>
      </c>
      <c r="K3293">
        <v>93</v>
      </c>
      <c r="L3293">
        <v>93</v>
      </c>
      <c r="M3293">
        <v>81</v>
      </c>
      <c r="N3293">
        <v>67</v>
      </c>
      <c r="O3293">
        <v>85</v>
      </c>
      <c r="P3293">
        <v>96</v>
      </c>
      <c r="Q3293">
        <v>98</v>
      </c>
      <c r="R3293">
        <v>98</v>
      </c>
      <c r="S3293">
        <v>97</v>
      </c>
      <c r="T3293">
        <v>96</v>
      </c>
      <c r="U3293">
        <v>98</v>
      </c>
      <c r="V3293">
        <v>103</v>
      </c>
      <c r="W3293">
        <v>109</v>
      </c>
      <c r="X3293">
        <v>111</v>
      </c>
      <c r="Y3293">
        <v>112</v>
      </c>
      <c r="Z3293">
        <v>108</v>
      </c>
      <c r="AA3293">
        <v>108</v>
      </c>
      <c r="AB3293">
        <v>108</v>
      </c>
      <c r="AC3293">
        <v>110</v>
      </c>
      <c r="AD3293">
        <v>112</v>
      </c>
      <c r="AE3293">
        <v>109</v>
      </c>
      <c r="AF3293">
        <v>106</v>
      </c>
      <c r="AG3293">
        <v>107</v>
      </c>
      <c r="AH3293">
        <v>109</v>
      </c>
      <c r="AI3293">
        <v>109</v>
      </c>
      <c r="AJ3293">
        <v>109</v>
      </c>
      <c r="AK3293">
        <v>110</v>
      </c>
      <c r="AL3293">
        <v>113</v>
      </c>
      <c r="AM3293">
        <v>113</v>
      </c>
      <c r="AN3293" s="5">
        <v>116</v>
      </c>
      <c r="AO3293" s="5">
        <v>116</v>
      </c>
      <c r="AP3293" s="5">
        <v>111</v>
      </c>
      <c r="AQ3293" s="5">
        <v>109</v>
      </c>
      <c r="AR3293" s="5">
        <v>109</v>
      </c>
      <c r="AS3293" s="5">
        <v>110</v>
      </c>
      <c r="AT3293" s="5">
        <v>109</v>
      </c>
      <c r="AU3293" s="5">
        <v>109</v>
      </c>
      <c r="AV3293" s="5">
        <v>93</v>
      </c>
      <c r="AW3293" s="5">
        <v>96</v>
      </c>
      <c r="AX3293" s="5">
        <v>101</v>
      </c>
      <c r="AY3293" s="5">
        <v>99</v>
      </c>
      <c r="AZ3293" s="5">
        <v>83</v>
      </c>
      <c r="BA3293" s="5">
        <v>86</v>
      </c>
      <c r="BB3293" s="5">
        <v>101</v>
      </c>
      <c r="BC3293" s="5">
        <v>102</v>
      </c>
      <c r="BD3293" s="5">
        <v>98</v>
      </c>
      <c r="BE3293" s="5">
        <v>105</v>
      </c>
      <c r="BF3293" s="5">
        <v>104</v>
      </c>
      <c r="BG3293" s="5">
        <v>104</v>
      </c>
      <c r="BH3293" s="5">
        <v>106</v>
      </c>
      <c r="BI3293" s="5">
        <v>106</v>
      </c>
      <c r="BJ3293" s="5">
        <v>108</v>
      </c>
      <c r="BK3293" s="5">
        <v>110</v>
      </c>
      <c r="BL3293" s="5">
        <v>107</v>
      </c>
      <c r="BM3293" s="5">
        <v>107</v>
      </c>
      <c r="BN3293" s="5">
        <v>104</v>
      </c>
      <c r="BO3293" s="5">
        <v>100</v>
      </c>
      <c r="BP3293" s="5">
        <v>100</v>
      </c>
      <c r="BQ3293" s="5">
        <v>93</v>
      </c>
      <c r="BR3293" s="5">
        <v>99</v>
      </c>
      <c r="BS3293">
        <v>104</v>
      </c>
      <c r="BT3293">
        <v>110</v>
      </c>
      <c r="BU3293">
        <v>105</v>
      </c>
      <c r="BV3293">
        <v>106</v>
      </c>
      <c r="BW3293">
        <v>107</v>
      </c>
      <c r="BX3293">
        <v>105</v>
      </c>
      <c r="BY3293">
        <v>104</v>
      </c>
      <c r="BZ3293">
        <v>104</v>
      </c>
      <c r="CA3293">
        <v>105</v>
      </c>
      <c r="CB3293">
        <v>108</v>
      </c>
      <c r="CC3293">
        <v>101</v>
      </c>
      <c r="CD3293">
        <v>99</v>
      </c>
      <c r="CE3293">
        <v>101</v>
      </c>
      <c r="CF3293">
        <v>108</v>
      </c>
      <c r="CG3293">
        <v>106</v>
      </c>
      <c r="CH3293">
        <v>106</v>
      </c>
      <c r="CI3293">
        <v>105</v>
      </c>
      <c r="CJ3293">
        <v>105</v>
      </c>
      <c r="CK3293">
        <v>108</v>
      </c>
      <c r="CL3293">
        <v>102</v>
      </c>
      <c r="CM3293">
        <v>99</v>
      </c>
      <c r="CN3293">
        <v>103</v>
      </c>
      <c r="CO3293">
        <v>106</v>
      </c>
      <c r="CP3293">
        <v>101</v>
      </c>
      <c r="CQ3293">
        <v>106</v>
      </c>
      <c r="CR3293">
        <v>108</v>
      </c>
      <c r="CS3293">
        <v>107</v>
      </c>
      <c r="CT3293">
        <v>107</v>
      </c>
      <c r="CU3293">
        <v>106</v>
      </c>
      <c r="CV3293">
        <v>107</v>
      </c>
      <c r="CW3293">
        <v>103</v>
      </c>
      <c r="CX3293" t="s">
        <v>122</v>
      </c>
      <c r="CY3293" t="s">
        <v>186</v>
      </c>
    </row>
    <row r="3294" spans="1:103" x14ac:dyDescent="0.25">
      <c r="A3294" t="s">
        <v>187</v>
      </c>
      <c r="B3294">
        <v>36.141399999999997</v>
      </c>
      <c r="C3294">
        <v>-114.72750000000001</v>
      </c>
      <c r="D3294">
        <v>1270</v>
      </c>
      <c r="E3294" t="s">
        <v>1</v>
      </c>
      <c r="F3294">
        <v>194.9</v>
      </c>
      <c r="G3294">
        <v>1999</v>
      </c>
      <c r="H3294">
        <v>8</v>
      </c>
      <c r="I3294" t="s">
        <v>260</v>
      </c>
      <c r="J3294">
        <v>100</v>
      </c>
      <c r="K3294">
        <v>81</v>
      </c>
      <c r="L3294">
        <v>81</v>
      </c>
      <c r="M3294">
        <v>70</v>
      </c>
      <c r="N3294">
        <v>87</v>
      </c>
      <c r="O3294">
        <v>93</v>
      </c>
      <c r="P3294">
        <v>96</v>
      </c>
      <c r="Q3294">
        <v>96</v>
      </c>
      <c r="R3294">
        <v>96</v>
      </c>
      <c r="S3294">
        <v>97</v>
      </c>
      <c r="T3294">
        <v>101</v>
      </c>
      <c r="U3294">
        <v>103</v>
      </c>
      <c r="V3294">
        <v>110</v>
      </c>
      <c r="W3294">
        <v>110</v>
      </c>
      <c r="X3294">
        <v>110</v>
      </c>
      <c r="Y3294">
        <v>112</v>
      </c>
      <c r="Z3294">
        <v>111</v>
      </c>
      <c r="AA3294">
        <v>108</v>
      </c>
      <c r="AB3294">
        <v>111</v>
      </c>
      <c r="AC3294">
        <v>115</v>
      </c>
      <c r="AD3294">
        <v>105</v>
      </c>
      <c r="AE3294">
        <v>105</v>
      </c>
      <c r="AF3294">
        <v>102</v>
      </c>
      <c r="AG3294">
        <v>107</v>
      </c>
      <c r="AH3294">
        <v>108</v>
      </c>
      <c r="AI3294">
        <v>108</v>
      </c>
      <c r="AJ3294">
        <v>110</v>
      </c>
      <c r="AK3294">
        <v>109</v>
      </c>
      <c r="AL3294">
        <v>114</v>
      </c>
      <c r="AM3294">
        <v>115</v>
      </c>
      <c r="AN3294" s="5">
        <v>112</v>
      </c>
      <c r="AO3294" s="5">
        <v>106</v>
      </c>
      <c r="AP3294" s="5">
        <v>105</v>
      </c>
      <c r="AQ3294" s="5">
        <v>106</v>
      </c>
      <c r="AR3294" s="5">
        <v>116</v>
      </c>
      <c r="AS3294" s="5">
        <v>111</v>
      </c>
      <c r="AT3294" s="5">
        <v>102</v>
      </c>
      <c r="AU3294" s="5">
        <v>96</v>
      </c>
      <c r="AV3294" s="5">
        <v>98</v>
      </c>
      <c r="AW3294" s="5">
        <v>104</v>
      </c>
      <c r="AX3294" s="5">
        <v>103</v>
      </c>
      <c r="AY3294" s="5">
        <v>87</v>
      </c>
      <c r="AZ3294" s="5">
        <v>90</v>
      </c>
      <c r="BA3294" s="5">
        <v>100</v>
      </c>
      <c r="BB3294" s="5">
        <v>101</v>
      </c>
      <c r="BC3294" s="5">
        <v>103</v>
      </c>
      <c r="BD3294" s="5">
        <v>105</v>
      </c>
      <c r="BE3294" s="5">
        <v>106</v>
      </c>
      <c r="BF3294" s="5">
        <v>103</v>
      </c>
      <c r="BG3294" s="5">
        <v>107</v>
      </c>
      <c r="BH3294" s="5">
        <v>108</v>
      </c>
      <c r="BI3294" s="5">
        <v>117</v>
      </c>
      <c r="BJ3294" s="5">
        <v>112</v>
      </c>
      <c r="BK3294" s="5">
        <v>109</v>
      </c>
      <c r="BL3294" s="5">
        <v>107</v>
      </c>
      <c r="BM3294" s="5">
        <v>110</v>
      </c>
      <c r="BN3294" s="5">
        <v>106</v>
      </c>
      <c r="BO3294" s="5">
        <v>103</v>
      </c>
      <c r="BP3294" s="5">
        <v>95</v>
      </c>
      <c r="BQ3294" s="5">
        <v>101</v>
      </c>
      <c r="BR3294" s="5">
        <v>109</v>
      </c>
      <c r="BS3294">
        <v>110</v>
      </c>
      <c r="BT3294">
        <v>101</v>
      </c>
      <c r="BU3294">
        <v>109</v>
      </c>
      <c r="BV3294">
        <v>111</v>
      </c>
      <c r="BW3294">
        <v>105</v>
      </c>
      <c r="BX3294">
        <v>101</v>
      </c>
      <c r="BY3294">
        <v>100</v>
      </c>
      <c r="BZ3294">
        <v>101</v>
      </c>
      <c r="CA3294">
        <v>105</v>
      </c>
      <c r="CB3294">
        <v>97</v>
      </c>
      <c r="CC3294">
        <v>102</v>
      </c>
      <c r="CD3294">
        <v>105</v>
      </c>
      <c r="CE3294">
        <v>106</v>
      </c>
      <c r="CF3294">
        <v>103</v>
      </c>
      <c r="CG3294">
        <v>104</v>
      </c>
      <c r="CH3294">
        <v>106</v>
      </c>
      <c r="CI3294">
        <v>107</v>
      </c>
      <c r="CJ3294">
        <v>109</v>
      </c>
      <c r="CK3294">
        <v>107</v>
      </c>
      <c r="CL3294">
        <v>101</v>
      </c>
      <c r="CM3294">
        <v>107</v>
      </c>
      <c r="CN3294">
        <v>108</v>
      </c>
      <c r="CO3294">
        <v>103</v>
      </c>
      <c r="CP3294">
        <v>108</v>
      </c>
      <c r="CQ3294">
        <v>109</v>
      </c>
      <c r="CR3294">
        <v>110</v>
      </c>
      <c r="CS3294">
        <v>113</v>
      </c>
      <c r="CT3294">
        <v>112</v>
      </c>
      <c r="CU3294">
        <v>109</v>
      </c>
      <c r="CV3294">
        <v>98</v>
      </c>
      <c r="CW3294">
        <v>104</v>
      </c>
      <c r="CX3294" t="s">
        <v>2</v>
      </c>
      <c r="CY3294" t="s">
        <v>188</v>
      </c>
    </row>
    <row r="3295" spans="1:103" x14ac:dyDescent="0.25">
      <c r="A3295" t="s">
        <v>195</v>
      </c>
      <c r="B3295">
        <v>36.309199999999997</v>
      </c>
      <c r="C3295">
        <v>-114.4256</v>
      </c>
      <c r="D3295">
        <v>1250</v>
      </c>
      <c r="E3295" t="s">
        <v>1</v>
      </c>
      <c r="F3295">
        <v>219</v>
      </c>
      <c r="G3295">
        <v>1999</v>
      </c>
      <c r="H3295">
        <v>8</v>
      </c>
      <c r="I3295" t="s">
        <v>260</v>
      </c>
      <c r="J3295">
        <v>93</v>
      </c>
      <c r="K3295">
        <v>89</v>
      </c>
      <c r="L3295">
        <v>77</v>
      </c>
      <c r="M3295">
        <v>79</v>
      </c>
      <c r="N3295">
        <v>63</v>
      </c>
      <c r="O3295">
        <v>81</v>
      </c>
      <c r="P3295">
        <v>91</v>
      </c>
      <c r="Q3295">
        <v>92</v>
      </c>
      <c r="R3295">
        <v>92</v>
      </c>
      <c r="S3295">
        <v>94</v>
      </c>
      <c r="T3295">
        <v>95</v>
      </c>
      <c r="U3295">
        <v>96</v>
      </c>
      <c r="V3295">
        <v>102</v>
      </c>
      <c r="W3295">
        <v>107</v>
      </c>
      <c r="X3295">
        <v>112</v>
      </c>
      <c r="Y3295">
        <v>107</v>
      </c>
      <c r="Z3295">
        <v>104</v>
      </c>
      <c r="AA3295">
        <v>104</v>
      </c>
      <c r="AB3295">
        <v>106</v>
      </c>
      <c r="AC3295">
        <v>106</v>
      </c>
      <c r="AD3295">
        <v>108</v>
      </c>
      <c r="AE3295">
        <v>108</v>
      </c>
      <c r="AF3295">
        <v>108</v>
      </c>
      <c r="AG3295">
        <v>102</v>
      </c>
      <c r="AH3295">
        <v>104</v>
      </c>
      <c r="AI3295">
        <v>106</v>
      </c>
      <c r="AJ3295">
        <v>105</v>
      </c>
      <c r="AK3295">
        <v>106</v>
      </c>
      <c r="AL3295">
        <v>108</v>
      </c>
      <c r="AM3295">
        <v>108</v>
      </c>
      <c r="AN3295" s="5">
        <v>113</v>
      </c>
      <c r="AO3295" s="5">
        <v>113</v>
      </c>
      <c r="AP3295" s="5">
        <v>105</v>
      </c>
      <c r="AQ3295" s="5">
        <v>103</v>
      </c>
      <c r="AR3295" s="5">
        <v>104</v>
      </c>
      <c r="AS3295" s="5">
        <v>108</v>
      </c>
      <c r="AT3295" s="5">
        <v>111</v>
      </c>
      <c r="AU3295" s="5">
        <v>112</v>
      </c>
      <c r="AV3295" s="5">
        <v>94</v>
      </c>
      <c r="AW3295" s="5">
        <v>93</v>
      </c>
      <c r="AX3295" s="5">
        <v>101</v>
      </c>
      <c r="AY3295" s="5">
        <v>97</v>
      </c>
      <c r="AZ3295" s="5">
        <v>82</v>
      </c>
      <c r="BA3295" s="5">
        <v>98</v>
      </c>
      <c r="BB3295" s="5">
        <v>100</v>
      </c>
      <c r="BC3295" s="5">
        <v>101</v>
      </c>
      <c r="BD3295" s="5">
        <v>103</v>
      </c>
      <c r="BE3295" s="5">
        <v>104</v>
      </c>
      <c r="BF3295" s="5">
        <v>105</v>
      </c>
      <c r="BG3295" s="5">
        <v>104</v>
      </c>
      <c r="BH3295" s="5">
        <v>103</v>
      </c>
      <c r="BI3295" s="5">
        <v>104</v>
      </c>
      <c r="BJ3295" s="5">
        <v>103</v>
      </c>
      <c r="BK3295" s="5">
        <v>107</v>
      </c>
      <c r="BL3295" s="5">
        <v>107</v>
      </c>
      <c r="BM3295" s="8">
        <f>AVERAGE(BL3295,BN3295)</f>
        <v>108.5</v>
      </c>
      <c r="BN3295" s="5">
        <v>110</v>
      </c>
      <c r="BO3295" s="5">
        <v>107</v>
      </c>
      <c r="BP3295" s="5">
        <v>99</v>
      </c>
      <c r="BQ3295" s="5">
        <v>95</v>
      </c>
      <c r="BR3295" s="5">
        <v>97</v>
      </c>
      <c r="BS3295">
        <v>102</v>
      </c>
      <c r="BT3295">
        <v>107</v>
      </c>
      <c r="BU3295">
        <v>105</v>
      </c>
      <c r="BV3295">
        <v>105</v>
      </c>
      <c r="BW3295">
        <v>105</v>
      </c>
      <c r="BX3295">
        <v>104</v>
      </c>
      <c r="BY3295">
        <v>103</v>
      </c>
      <c r="BZ3295">
        <v>104</v>
      </c>
      <c r="CA3295">
        <v>106</v>
      </c>
      <c r="CB3295">
        <v>107</v>
      </c>
      <c r="CC3295">
        <v>95</v>
      </c>
      <c r="CD3295">
        <v>98</v>
      </c>
      <c r="CE3295">
        <v>100</v>
      </c>
      <c r="CF3295">
        <v>104</v>
      </c>
      <c r="CG3295">
        <v>104</v>
      </c>
      <c r="CH3295">
        <v>104</v>
      </c>
      <c r="CI3295">
        <v>107</v>
      </c>
      <c r="CJ3295">
        <v>105</v>
      </c>
      <c r="CK3295">
        <v>107</v>
      </c>
      <c r="CL3295">
        <v>107</v>
      </c>
      <c r="CM3295">
        <v>107</v>
      </c>
      <c r="CN3295">
        <v>104</v>
      </c>
      <c r="CO3295">
        <v>108</v>
      </c>
      <c r="CP3295">
        <v>102</v>
      </c>
      <c r="CQ3295">
        <v>104</v>
      </c>
      <c r="CR3295">
        <v>105</v>
      </c>
      <c r="CS3295">
        <v>106</v>
      </c>
      <c r="CT3295">
        <v>108</v>
      </c>
      <c r="CU3295">
        <v>108</v>
      </c>
      <c r="CV3295">
        <v>108</v>
      </c>
      <c r="CW3295">
        <v>97</v>
      </c>
      <c r="CX3295" t="s">
        <v>2</v>
      </c>
      <c r="CY3295" t="s">
        <v>196</v>
      </c>
    </row>
    <row r="3296" spans="1:103" x14ac:dyDescent="0.25">
      <c r="A3296" t="s">
        <v>151</v>
      </c>
      <c r="B3296">
        <v>35.2761</v>
      </c>
      <c r="C3296">
        <v>-116.0628</v>
      </c>
      <c r="D3296">
        <v>962</v>
      </c>
      <c r="E3296" t="s">
        <v>1</v>
      </c>
      <c r="F3296">
        <v>150.4</v>
      </c>
      <c r="G3296">
        <v>1999</v>
      </c>
      <c r="H3296">
        <v>8</v>
      </c>
      <c r="I3296" t="s">
        <v>260</v>
      </c>
      <c r="J3296">
        <v>90</v>
      </c>
      <c r="K3296">
        <v>78</v>
      </c>
      <c r="L3296">
        <v>78</v>
      </c>
      <c r="M3296">
        <v>79</v>
      </c>
      <c r="N3296">
        <v>89</v>
      </c>
      <c r="O3296">
        <v>98</v>
      </c>
      <c r="P3296">
        <v>96</v>
      </c>
      <c r="Q3296">
        <v>94</v>
      </c>
      <c r="R3296">
        <v>94</v>
      </c>
      <c r="S3296">
        <v>96</v>
      </c>
      <c r="T3296">
        <v>100</v>
      </c>
      <c r="U3296">
        <v>104</v>
      </c>
      <c r="V3296">
        <v>109</v>
      </c>
      <c r="W3296">
        <v>111</v>
      </c>
      <c r="X3296">
        <v>107</v>
      </c>
      <c r="Y3296">
        <v>107</v>
      </c>
      <c r="Z3296">
        <v>106</v>
      </c>
      <c r="AA3296">
        <v>107</v>
      </c>
      <c r="AB3296">
        <v>108</v>
      </c>
      <c r="AC3296">
        <v>107</v>
      </c>
      <c r="AD3296">
        <v>110</v>
      </c>
      <c r="AE3296">
        <v>108</v>
      </c>
      <c r="AF3296">
        <v>106</v>
      </c>
      <c r="AG3296">
        <v>108</v>
      </c>
      <c r="AH3296">
        <v>107</v>
      </c>
      <c r="AI3296">
        <v>106</v>
      </c>
      <c r="AJ3296">
        <v>107</v>
      </c>
      <c r="AK3296">
        <v>111</v>
      </c>
      <c r="AL3296">
        <v>114</v>
      </c>
      <c r="AM3296">
        <v>115</v>
      </c>
      <c r="AN3296" s="5">
        <v>115</v>
      </c>
      <c r="AO3296" s="5">
        <v>112</v>
      </c>
      <c r="AP3296" s="5">
        <v>110</v>
      </c>
      <c r="AQ3296" s="5">
        <v>107</v>
      </c>
      <c r="AR3296" s="5">
        <v>111</v>
      </c>
      <c r="AS3296" s="5">
        <v>112</v>
      </c>
      <c r="AT3296" s="5">
        <v>104</v>
      </c>
      <c r="AU3296" s="5">
        <v>94</v>
      </c>
      <c r="AV3296" s="5">
        <v>100</v>
      </c>
      <c r="AW3296" s="5">
        <v>106</v>
      </c>
      <c r="AX3296" s="5">
        <v>104</v>
      </c>
      <c r="AY3296" s="5">
        <v>104</v>
      </c>
      <c r="AZ3296" s="5">
        <v>104</v>
      </c>
      <c r="BA3296" s="5">
        <v>105</v>
      </c>
      <c r="BB3296" s="5">
        <v>106</v>
      </c>
      <c r="BC3296" s="5">
        <v>105</v>
      </c>
      <c r="BD3296" s="5">
        <v>105</v>
      </c>
      <c r="BE3296" s="5">
        <v>104</v>
      </c>
      <c r="BF3296" s="5">
        <v>103</v>
      </c>
      <c r="BG3296" s="5">
        <v>102</v>
      </c>
      <c r="BH3296" s="5">
        <v>104</v>
      </c>
      <c r="BI3296" s="5">
        <v>106</v>
      </c>
      <c r="BJ3296" s="5">
        <v>109</v>
      </c>
      <c r="BK3296" s="5">
        <v>105</v>
      </c>
      <c r="BL3296" s="5">
        <v>105</v>
      </c>
      <c r="BM3296" s="5">
        <v>108</v>
      </c>
      <c r="BN3296" s="5">
        <v>110</v>
      </c>
      <c r="BO3296" s="5">
        <v>106</v>
      </c>
      <c r="BP3296" s="5">
        <v>96</v>
      </c>
      <c r="BQ3296" s="5">
        <v>106</v>
      </c>
      <c r="BR3296" s="5">
        <v>108</v>
      </c>
      <c r="BS3296">
        <v>107</v>
      </c>
      <c r="BT3296">
        <v>99</v>
      </c>
      <c r="BU3296">
        <v>107</v>
      </c>
      <c r="BV3296">
        <v>108</v>
      </c>
      <c r="BW3296">
        <v>106</v>
      </c>
      <c r="BX3296">
        <v>106</v>
      </c>
      <c r="BY3296">
        <v>100</v>
      </c>
      <c r="BZ3296">
        <v>101</v>
      </c>
      <c r="CA3296">
        <v>104</v>
      </c>
      <c r="CB3296">
        <v>98</v>
      </c>
      <c r="CC3296">
        <v>98</v>
      </c>
      <c r="CD3296">
        <v>104</v>
      </c>
      <c r="CE3296">
        <v>107</v>
      </c>
      <c r="CF3296">
        <v>105</v>
      </c>
      <c r="CG3296">
        <v>104</v>
      </c>
      <c r="CI3296">
        <v>110</v>
      </c>
      <c r="CJ3296">
        <v>112</v>
      </c>
      <c r="CK3296">
        <v>110</v>
      </c>
      <c r="CL3296">
        <v>104</v>
      </c>
      <c r="CM3296">
        <v>110</v>
      </c>
      <c r="CN3296">
        <v>112</v>
      </c>
      <c r="CO3296">
        <v>112</v>
      </c>
      <c r="CP3296">
        <v>112</v>
      </c>
      <c r="CQ3296">
        <v>112</v>
      </c>
      <c r="CR3296">
        <v>113</v>
      </c>
      <c r="CS3296">
        <v>112</v>
      </c>
      <c r="CT3296">
        <v>110</v>
      </c>
      <c r="CU3296">
        <v>109</v>
      </c>
      <c r="CV3296">
        <v>102</v>
      </c>
      <c r="CW3296">
        <v>96</v>
      </c>
      <c r="CX3296" t="s">
        <v>5</v>
      </c>
      <c r="CY3296" t="s">
        <v>152</v>
      </c>
    </row>
    <row r="3297" spans="1:103" x14ac:dyDescent="0.25">
      <c r="A3297" t="s">
        <v>183</v>
      </c>
      <c r="B3297">
        <v>35.053100000000001</v>
      </c>
      <c r="C3297">
        <v>-116.07940000000001</v>
      </c>
      <c r="D3297">
        <v>950</v>
      </c>
      <c r="E3297" t="s">
        <v>1</v>
      </c>
      <c r="F3297">
        <v>171.9</v>
      </c>
      <c r="G3297">
        <v>1999</v>
      </c>
      <c r="H3297">
        <v>8</v>
      </c>
      <c r="I3297" t="s">
        <v>260</v>
      </c>
      <c r="J3297">
        <v>92</v>
      </c>
      <c r="K3297">
        <v>81</v>
      </c>
      <c r="L3297">
        <v>78</v>
      </c>
      <c r="M3297">
        <v>79</v>
      </c>
      <c r="N3297">
        <v>93</v>
      </c>
      <c r="O3297">
        <v>99</v>
      </c>
      <c r="P3297">
        <v>97</v>
      </c>
      <c r="Q3297">
        <v>93</v>
      </c>
      <c r="R3297">
        <v>96</v>
      </c>
      <c r="S3297">
        <v>98</v>
      </c>
      <c r="T3297">
        <v>100</v>
      </c>
      <c r="U3297">
        <v>105</v>
      </c>
      <c r="V3297">
        <v>112</v>
      </c>
      <c r="W3297">
        <v>111</v>
      </c>
      <c r="X3297">
        <v>112</v>
      </c>
      <c r="Y3297">
        <v>110</v>
      </c>
      <c r="Z3297">
        <v>108</v>
      </c>
      <c r="AA3297">
        <v>111</v>
      </c>
      <c r="AB3297">
        <v>108</v>
      </c>
      <c r="AC3297">
        <v>113</v>
      </c>
      <c r="AD3297">
        <v>108</v>
      </c>
      <c r="AE3297">
        <v>107</v>
      </c>
      <c r="AF3297">
        <v>109</v>
      </c>
      <c r="AG3297">
        <v>110</v>
      </c>
      <c r="AH3297">
        <v>107</v>
      </c>
      <c r="AI3297">
        <v>110</v>
      </c>
      <c r="AJ3297">
        <v>109</v>
      </c>
      <c r="AK3297">
        <v>114</v>
      </c>
      <c r="AL3297">
        <v>115</v>
      </c>
      <c r="AM3297">
        <v>117</v>
      </c>
      <c r="AN3297" s="5">
        <v>116</v>
      </c>
      <c r="AO3297" s="5">
        <v>114</v>
      </c>
      <c r="AP3297" s="5">
        <v>110</v>
      </c>
      <c r="AQ3297" s="5">
        <v>109</v>
      </c>
      <c r="AR3297" s="5">
        <v>112</v>
      </c>
      <c r="AS3297" s="5">
        <v>114</v>
      </c>
      <c r="AT3297" s="5">
        <v>104</v>
      </c>
      <c r="AU3297" s="5">
        <v>90</v>
      </c>
      <c r="AV3297" s="5">
        <v>102</v>
      </c>
      <c r="AW3297" s="5">
        <v>109</v>
      </c>
      <c r="AX3297" s="5">
        <v>108</v>
      </c>
      <c r="AY3297" s="5">
        <v>103</v>
      </c>
      <c r="AZ3297" s="5">
        <v>104</v>
      </c>
      <c r="BA3297" s="5">
        <v>107</v>
      </c>
      <c r="BB3297" s="5">
        <v>107</v>
      </c>
      <c r="BC3297" s="5">
        <v>108</v>
      </c>
      <c r="BD3297" s="5">
        <v>106</v>
      </c>
      <c r="BE3297" s="5">
        <v>107</v>
      </c>
      <c r="BF3297" s="5">
        <v>105</v>
      </c>
      <c r="BG3297" s="5">
        <v>105</v>
      </c>
      <c r="BH3297" s="5">
        <v>103</v>
      </c>
      <c r="BI3297" s="5">
        <v>107</v>
      </c>
      <c r="BJ3297" s="5">
        <v>109</v>
      </c>
      <c r="BK3297" s="5">
        <v>109</v>
      </c>
      <c r="BL3297" s="5">
        <v>108</v>
      </c>
      <c r="BM3297" s="5">
        <v>112</v>
      </c>
      <c r="BN3297" s="5">
        <v>110</v>
      </c>
      <c r="BO3297" s="5">
        <v>104</v>
      </c>
      <c r="BP3297" s="5">
        <v>96</v>
      </c>
      <c r="BQ3297" s="5">
        <v>111</v>
      </c>
      <c r="BR3297" s="5">
        <v>109</v>
      </c>
      <c r="BS3297">
        <v>109</v>
      </c>
      <c r="BT3297">
        <v>101</v>
      </c>
      <c r="BU3297">
        <v>108</v>
      </c>
      <c r="BV3297">
        <v>110</v>
      </c>
      <c r="BW3297">
        <v>106</v>
      </c>
      <c r="BX3297">
        <v>101</v>
      </c>
      <c r="BY3297">
        <v>102</v>
      </c>
      <c r="BZ3297">
        <v>103</v>
      </c>
      <c r="CA3297">
        <v>104</v>
      </c>
      <c r="CB3297">
        <v>102</v>
      </c>
      <c r="CC3297">
        <v>100</v>
      </c>
      <c r="CD3297">
        <v>105</v>
      </c>
      <c r="CE3297">
        <v>109</v>
      </c>
      <c r="CF3297">
        <v>107</v>
      </c>
      <c r="CG3297">
        <v>106</v>
      </c>
      <c r="CH3297">
        <v>107</v>
      </c>
      <c r="CI3297">
        <v>112</v>
      </c>
      <c r="CJ3297">
        <v>113</v>
      </c>
      <c r="CK3297">
        <v>109</v>
      </c>
      <c r="CL3297">
        <v>105</v>
      </c>
      <c r="CM3297">
        <v>110</v>
      </c>
      <c r="CN3297">
        <v>111</v>
      </c>
      <c r="CO3297">
        <v>111</v>
      </c>
      <c r="CP3297">
        <v>112</v>
      </c>
      <c r="CQ3297">
        <v>113</v>
      </c>
      <c r="CR3297">
        <v>114</v>
      </c>
      <c r="CS3297">
        <v>111</v>
      </c>
      <c r="CT3297">
        <v>111</v>
      </c>
      <c r="CU3297">
        <v>109</v>
      </c>
      <c r="CV3297">
        <v>103</v>
      </c>
      <c r="CW3297">
        <v>95</v>
      </c>
      <c r="CX3297" t="s">
        <v>5</v>
      </c>
      <c r="CY3297" t="s">
        <v>184</v>
      </c>
    </row>
    <row r="3298" spans="1:103" x14ac:dyDescent="0.25">
      <c r="A3298" t="s">
        <v>140</v>
      </c>
      <c r="B3298">
        <v>35.868600000000001</v>
      </c>
      <c r="C3298">
        <v>-114.6611</v>
      </c>
      <c r="D3298">
        <v>740</v>
      </c>
      <c r="E3298" t="s">
        <v>1</v>
      </c>
      <c r="F3298">
        <v>208.6</v>
      </c>
      <c r="G3298">
        <v>1999</v>
      </c>
      <c r="H3298">
        <v>8</v>
      </c>
      <c r="I3298" t="s">
        <v>260</v>
      </c>
      <c r="J3298">
        <v>101</v>
      </c>
      <c r="K3298">
        <v>96</v>
      </c>
      <c r="L3298">
        <v>85</v>
      </c>
      <c r="M3298">
        <v>85</v>
      </c>
      <c r="N3298">
        <v>76</v>
      </c>
      <c r="O3298">
        <v>91</v>
      </c>
      <c r="P3298">
        <v>98</v>
      </c>
      <c r="Q3298">
        <v>100</v>
      </c>
      <c r="R3298">
        <v>100</v>
      </c>
      <c r="S3298">
        <v>101</v>
      </c>
      <c r="T3298">
        <v>100</v>
      </c>
      <c r="U3298">
        <v>103</v>
      </c>
      <c r="V3298">
        <v>108</v>
      </c>
      <c r="W3298">
        <v>112</v>
      </c>
      <c r="X3298">
        <v>114</v>
      </c>
      <c r="Y3298">
        <v>114</v>
      </c>
      <c r="Z3298">
        <v>112</v>
      </c>
      <c r="AA3298">
        <v>110</v>
      </c>
      <c r="AB3298">
        <v>111</v>
      </c>
      <c r="AC3298">
        <v>114</v>
      </c>
      <c r="AD3298">
        <v>116</v>
      </c>
      <c r="AE3298">
        <v>111</v>
      </c>
      <c r="AF3298">
        <v>109</v>
      </c>
      <c r="AG3298">
        <v>110</v>
      </c>
      <c r="AH3298">
        <v>112</v>
      </c>
      <c r="AI3298">
        <v>113</v>
      </c>
      <c r="AJ3298">
        <v>113</v>
      </c>
      <c r="AK3298">
        <v>113</v>
      </c>
      <c r="AL3298">
        <v>115</v>
      </c>
      <c r="AM3298">
        <v>116</v>
      </c>
      <c r="AN3298" s="5">
        <v>119</v>
      </c>
      <c r="AO3298" s="5">
        <v>119</v>
      </c>
      <c r="AP3298" s="5">
        <v>115</v>
      </c>
      <c r="AQ3298" s="5">
        <v>111</v>
      </c>
      <c r="AR3298" s="5">
        <v>112</v>
      </c>
      <c r="AS3298" s="5">
        <v>116</v>
      </c>
      <c r="AT3298" s="5">
        <v>113</v>
      </c>
      <c r="AU3298" s="5">
        <v>105</v>
      </c>
      <c r="AV3298" s="5">
        <v>105</v>
      </c>
      <c r="AW3298" s="5">
        <v>103</v>
      </c>
      <c r="AX3298" s="5">
        <v>108</v>
      </c>
      <c r="AY3298" s="5">
        <v>104</v>
      </c>
      <c r="AZ3298" s="5">
        <v>88</v>
      </c>
      <c r="BA3298" s="5">
        <v>94</v>
      </c>
      <c r="BB3298" s="5">
        <v>105</v>
      </c>
      <c r="BC3298" s="5">
        <v>104</v>
      </c>
      <c r="BD3298" s="5">
        <v>107</v>
      </c>
      <c r="BE3298" s="5">
        <v>110</v>
      </c>
      <c r="BF3298" s="5">
        <v>108</v>
      </c>
      <c r="BG3298" s="5">
        <v>108</v>
      </c>
      <c r="BH3298" s="5">
        <v>109</v>
      </c>
      <c r="BI3298" s="5">
        <v>113</v>
      </c>
      <c r="BJ3298" s="5">
        <v>113</v>
      </c>
      <c r="BK3298" s="5">
        <v>113</v>
      </c>
      <c r="BL3298" s="5">
        <v>110</v>
      </c>
      <c r="BM3298" s="5">
        <v>111</v>
      </c>
      <c r="BN3298" s="5">
        <v>111</v>
      </c>
      <c r="BO3298" s="5">
        <v>106</v>
      </c>
      <c r="BP3298" s="5">
        <v>103</v>
      </c>
      <c r="BQ3298" s="5">
        <v>100</v>
      </c>
      <c r="BR3298" s="5">
        <v>104</v>
      </c>
      <c r="BS3298">
        <v>112</v>
      </c>
      <c r="BT3298">
        <v>114</v>
      </c>
      <c r="BU3298">
        <v>104</v>
      </c>
      <c r="BV3298">
        <v>112</v>
      </c>
      <c r="BW3298">
        <v>111</v>
      </c>
      <c r="BX3298">
        <v>110</v>
      </c>
      <c r="BY3298">
        <v>106</v>
      </c>
      <c r="BZ3298">
        <v>105</v>
      </c>
      <c r="CA3298">
        <v>105</v>
      </c>
      <c r="CB3298">
        <v>108</v>
      </c>
      <c r="CC3298">
        <v>101</v>
      </c>
      <c r="CD3298">
        <v>102</v>
      </c>
      <c r="CE3298">
        <v>107</v>
      </c>
      <c r="CF3298">
        <v>110</v>
      </c>
      <c r="CG3298">
        <v>108</v>
      </c>
      <c r="CH3298">
        <v>109</v>
      </c>
      <c r="CI3298">
        <v>110</v>
      </c>
      <c r="CJ3298">
        <v>110</v>
      </c>
      <c r="CK3298">
        <v>113</v>
      </c>
      <c r="CL3298">
        <v>109</v>
      </c>
      <c r="CM3298">
        <v>104</v>
      </c>
      <c r="CN3298">
        <v>110</v>
      </c>
      <c r="CO3298">
        <v>111</v>
      </c>
      <c r="CP3298">
        <v>106</v>
      </c>
      <c r="CQ3298">
        <v>110</v>
      </c>
      <c r="CR3298">
        <v>111</v>
      </c>
      <c r="CS3298">
        <v>113</v>
      </c>
      <c r="CT3298">
        <v>114</v>
      </c>
      <c r="CU3298">
        <v>115</v>
      </c>
      <c r="CV3298">
        <v>110</v>
      </c>
      <c r="CW3298">
        <v>105</v>
      </c>
      <c r="CX3298" t="s">
        <v>122</v>
      </c>
      <c r="CY3298" t="s">
        <v>141</v>
      </c>
    </row>
    <row r="3299" spans="1:103" x14ac:dyDescent="0.25">
      <c r="A3299" t="s">
        <v>117</v>
      </c>
      <c r="B3299">
        <v>36.462499999999999</v>
      </c>
      <c r="C3299">
        <v>-116.8672</v>
      </c>
      <c r="D3299">
        <v>-194</v>
      </c>
      <c r="E3299" t="s">
        <v>1</v>
      </c>
      <c r="F3299">
        <v>0</v>
      </c>
      <c r="G3299">
        <v>1999</v>
      </c>
      <c r="H3299">
        <v>8</v>
      </c>
      <c r="I3299" t="s">
        <v>260</v>
      </c>
      <c r="J3299">
        <v>101</v>
      </c>
      <c r="K3299">
        <v>88</v>
      </c>
      <c r="L3299">
        <v>83</v>
      </c>
      <c r="M3299">
        <v>88</v>
      </c>
      <c r="N3299">
        <v>96</v>
      </c>
      <c r="O3299">
        <v>104</v>
      </c>
      <c r="P3299">
        <v>104</v>
      </c>
      <c r="Q3299">
        <v>100</v>
      </c>
      <c r="R3299">
        <v>101</v>
      </c>
      <c r="S3299">
        <v>103</v>
      </c>
      <c r="T3299">
        <v>108</v>
      </c>
      <c r="U3299">
        <v>112</v>
      </c>
      <c r="V3299">
        <v>115</v>
      </c>
      <c r="W3299">
        <v>119</v>
      </c>
      <c r="X3299">
        <v>117</v>
      </c>
      <c r="Y3299">
        <v>113</v>
      </c>
      <c r="Z3299">
        <v>114</v>
      </c>
      <c r="AA3299">
        <v>114</v>
      </c>
      <c r="AB3299">
        <v>115</v>
      </c>
      <c r="AC3299">
        <v>120</v>
      </c>
      <c r="AD3299">
        <v>113</v>
      </c>
      <c r="AE3299">
        <v>113</v>
      </c>
      <c r="AF3299">
        <v>115</v>
      </c>
      <c r="AG3299">
        <v>115</v>
      </c>
      <c r="AH3299">
        <v>114</v>
      </c>
      <c r="AI3299">
        <v>111</v>
      </c>
      <c r="AJ3299">
        <v>111</v>
      </c>
      <c r="AK3299">
        <v>117</v>
      </c>
      <c r="AL3299">
        <v>119</v>
      </c>
      <c r="AM3299">
        <v>120</v>
      </c>
      <c r="AN3299" s="5">
        <v>123</v>
      </c>
      <c r="AO3299" s="5">
        <v>120</v>
      </c>
      <c r="AP3299" s="5">
        <v>118</v>
      </c>
      <c r="AQ3299" s="5">
        <v>114</v>
      </c>
      <c r="AR3299" s="5">
        <v>115</v>
      </c>
      <c r="AS3299" s="5">
        <v>119</v>
      </c>
      <c r="AT3299" s="5">
        <v>114</v>
      </c>
      <c r="AU3299" s="5">
        <v>103</v>
      </c>
      <c r="AV3299" s="5">
        <v>107</v>
      </c>
      <c r="AW3299" s="5">
        <v>108</v>
      </c>
      <c r="AX3299" s="5">
        <v>117</v>
      </c>
      <c r="AY3299" s="5">
        <v>105</v>
      </c>
      <c r="AZ3299" s="5">
        <v>113</v>
      </c>
      <c r="BA3299" s="5">
        <v>107</v>
      </c>
      <c r="BB3299" s="5">
        <v>108</v>
      </c>
      <c r="BC3299" s="5">
        <v>109</v>
      </c>
      <c r="BD3299" s="5">
        <v>111</v>
      </c>
      <c r="BE3299" s="5">
        <v>112</v>
      </c>
      <c r="BF3299" s="5">
        <v>110</v>
      </c>
      <c r="BG3299" s="5">
        <v>109</v>
      </c>
      <c r="BH3299" s="5">
        <v>109</v>
      </c>
      <c r="BI3299" s="5">
        <v>113</v>
      </c>
      <c r="BJ3299" s="5">
        <v>116</v>
      </c>
      <c r="BK3299" s="5">
        <v>115</v>
      </c>
      <c r="BL3299" s="5">
        <v>113</v>
      </c>
      <c r="BM3299" s="5">
        <v>115</v>
      </c>
      <c r="BN3299" s="5">
        <v>118</v>
      </c>
      <c r="BO3299" s="5">
        <v>117</v>
      </c>
      <c r="BP3299" s="5">
        <v>100</v>
      </c>
      <c r="BQ3299" s="5">
        <v>114</v>
      </c>
      <c r="BR3299" s="5">
        <v>115</v>
      </c>
      <c r="BS3299">
        <v>113</v>
      </c>
      <c r="BT3299">
        <v>112</v>
      </c>
      <c r="BU3299">
        <v>114</v>
      </c>
      <c r="BV3299">
        <v>117</v>
      </c>
      <c r="BW3299">
        <v>112</v>
      </c>
      <c r="BX3299">
        <v>106</v>
      </c>
      <c r="BY3299">
        <v>106</v>
      </c>
      <c r="BZ3299">
        <v>108</v>
      </c>
      <c r="CA3299">
        <v>110</v>
      </c>
      <c r="CB3299">
        <v>106</v>
      </c>
      <c r="CC3299">
        <v>103</v>
      </c>
      <c r="CD3299">
        <v>109</v>
      </c>
      <c r="CE3299">
        <v>114</v>
      </c>
      <c r="CF3299">
        <v>112</v>
      </c>
      <c r="CG3299">
        <v>111</v>
      </c>
      <c r="CH3299">
        <v>113</v>
      </c>
      <c r="CI3299">
        <v>117</v>
      </c>
      <c r="CJ3299">
        <v>117</v>
      </c>
      <c r="CK3299">
        <v>116</v>
      </c>
      <c r="CL3299">
        <v>112</v>
      </c>
      <c r="CM3299">
        <v>115</v>
      </c>
      <c r="CN3299">
        <v>115</v>
      </c>
      <c r="CO3299">
        <v>117</v>
      </c>
      <c r="CP3299">
        <v>117</v>
      </c>
      <c r="CQ3299">
        <v>117</v>
      </c>
      <c r="CR3299">
        <v>118</v>
      </c>
      <c r="CS3299">
        <v>117</v>
      </c>
      <c r="CT3299">
        <v>114</v>
      </c>
      <c r="CU3299">
        <v>115</v>
      </c>
      <c r="CV3299">
        <v>111</v>
      </c>
      <c r="CW3299">
        <v>103</v>
      </c>
      <c r="CX3299" t="s">
        <v>5</v>
      </c>
      <c r="CY3299" t="s">
        <v>118</v>
      </c>
    </row>
    <row r="3300" spans="1:103" x14ac:dyDescent="0.25">
      <c r="BS3300" cm="1">
        <f t="array" ref="BS3300">SUMPRODUCT(--(MOD(AN3299:BR3299,5)=0))</f>
        <v>8</v>
      </c>
      <c r="BT3300">
        <f>AVERAGE(AN3299:BR3299)</f>
        <v>112.48387096774194</v>
      </c>
    </row>
    <row r="3301" spans="1:103" x14ac:dyDescent="0.25">
      <c r="D3301" s="5">
        <f>AVERAGE(D3240:D3298)</f>
        <v>3408.898305084746</v>
      </c>
      <c r="AN3301" s="5">
        <f>AVERAGE(AN3240:AN3298)</f>
        <v>105.47457627118644</v>
      </c>
      <c r="AO3301" s="5">
        <f t="shared" ref="AO3301:BR3301" si="3978">AVERAGE(AO3240:AO3298)</f>
        <v>102.40677966101696</v>
      </c>
      <c r="AP3301" s="5">
        <f t="shared" si="3978"/>
        <v>97.923728813559322</v>
      </c>
      <c r="AQ3301" s="5">
        <f t="shared" si="3978"/>
        <v>96.593220338983045</v>
      </c>
      <c r="AR3301" s="5">
        <f t="shared" si="3978"/>
        <v>99.966101694915253</v>
      </c>
      <c r="AS3301" s="5">
        <f t="shared" si="3978"/>
        <v>102.38983050847457</v>
      </c>
      <c r="AT3301" s="5">
        <f t="shared" si="3978"/>
        <v>97.468926553672304</v>
      </c>
      <c r="AU3301" s="5">
        <f t="shared" si="3978"/>
        <v>89.483992467043322</v>
      </c>
      <c r="AV3301" s="5">
        <f t="shared" si="3978"/>
        <v>90.898305084745758</v>
      </c>
      <c r="AW3301" s="5">
        <f t="shared" si="3978"/>
        <v>92.525423728813564</v>
      </c>
      <c r="AX3301" s="5">
        <f t="shared" si="3978"/>
        <v>94.279661016949149</v>
      </c>
      <c r="AY3301" s="5">
        <f t="shared" si="3978"/>
        <v>89.898305084745758</v>
      </c>
      <c r="AZ3301" s="5">
        <f t="shared" si="3978"/>
        <v>88.983050847457633</v>
      </c>
      <c r="BA3301" s="5">
        <f t="shared" si="3978"/>
        <v>91.389830508474574</v>
      </c>
      <c r="BB3301" s="5">
        <f t="shared" si="3978"/>
        <v>93.254237288135599</v>
      </c>
      <c r="BC3301" s="5">
        <f t="shared" si="3978"/>
        <v>92.991525423728817</v>
      </c>
      <c r="BD3301" s="5">
        <f t="shared" si="3978"/>
        <v>93.474576271186436</v>
      </c>
      <c r="BE3301" s="5">
        <f t="shared" si="3978"/>
        <v>93.525423728813564</v>
      </c>
      <c r="BF3301" s="5">
        <f t="shared" si="3978"/>
        <v>92.254237288135599</v>
      </c>
      <c r="BG3301" s="5">
        <f t="shared" si="3978"/>
        <v>92.110169491525426</v>
      </c>
      <c r="BH3301" s="5">
        <f t="shared" si="3978"/>
        <v>93.220338983050851</v>
      </c>
      <c r="BI3301" s="5">
        <f t="shared" si="3978"/>
        <v>95.381355932203391</v>
      </c>
      <c r="BJ3301" s="5">
        <f t="shared" si="3978"/>
        <v>97.542372881355931</v>
      </c>
      <c r="BK3301" s="5">
        <f t="shared" si="3978"/>
        <v>96.169491525423723</v>
      </c>
      <c r="BL3301" s="5">
        <f t="shared" si="3978"/>
        <v>95.474576271186436</v>
      </c>
      <c r="BM3301" s="5">
        <f t="shared" si="3978"/>
        <v>97.076271186440678</v>
      </c>
      <c r="BN3301" s="5">
        <f t="shared" si="3978"/>
        <v>98.016949152542367</v>
      </c>
      <c r="BO3301" s="5">
        <f t="shared" si="3978"/>
        <v>95.86440677966101</v>
      </c>
      <c r="BP3301" s="5">
        <f t="shared" si="3978"/>
        <v>92.220338983050851</v>
      </c>
      <c r="BQ3301" s="5">
        <f t="shared" si="3978"/>
        <v>94.66101694915254</v>
      </c>
      <c r="BR3301" s="5">
        <f t="shared" si="3978"/>
        <v>96.050847457627114</v>
      </c>
    </row>
    <row r="3302" spans="1:103" x14ac:dyDescent="0.25">
      <c r="AI3302" s="13">
        <f>-AM3302/(AVERAGE(D3240:D3298)-D3299)</f>
        <v>-4.8171802905439621E-3</v>
      </c>
      <c r="AJ3302" t="s">
        <v>263</v>
      </c>
      <c r="AK3302">
        <f>AVERAGE(AN3299:BR3299)</f>
        <v>112.48387096774194</v>
      </c>
      <c r="AL3302">
        <f>AVERAGE(AN3301:BR3301)</f>
        <v>95.128060263653452</v>
      </c>
      <c r="AM3302">
        <f>AK3302-AL3302</f>
        <v>17.355810704088483</v>
      </c>
      <c r="AN3302" s="5">
        <f>AN3301+$AM3302</f>
        <v>122.83038697527492</v>
      </c>
      <c r="AO3302" s="5">
        <f t="shared" ref="AO3302:BR3302" si="3979">AO3301+$AM3302</f>
        <v>119.76259036510544</v>
      </c>
      <c r="AP3302" s="5">
        <f t="shared" si="3979"/>
        <v>115.27953951764781</v>
      </c>
      <c r="AQ3302" s="5">
        <f t="shared" si="3979"/>
        <v>113.94903104307153</v>
      </c>
      <c r="AR3302" s="5">
        <f t="shared" si="3979"/>
        <v>117.32191239900374</v>
      </c>
      <c r="AS3302" s="5">
        <f t="shared" si="3979"/>
        <v>119.74564121256306</v>
      </c>
      <c r="AT3302" s="5">
        <f t="shared" si="3979"/>
        <v>114.82473725776079</v>
      </c>
      <c r="AU3302" s="5">
        <f t="shared" si="3979"/>
        <v>106.83980317113181</v>
      </c>
      <c r="AV3302" s="5">
        <f t="shared" si="3979"/>
        <v>108.25411578883424</v>
      </c>
      <c r="AW3302" s="5">
        <f t="shared" si="3979"/>
        <v>109.88123443290205</v>
      </c>
      <c r="AX3302" s="5">
        <f t="shared" si="3979"/>
        <v>111.63547172103763</v>
      </c>
      <c r="AY3302" s="5">
        <f t="shared" si="3979"/>
        <v>107.25411578883424</v>
      </c>
      <c r="AZ3302" s="5">
        <f t="shared" si="3979"/>
        <v>106.33886155154612</v>
      </c>
      <c r="BA3302" s="5">
        <f t="shared" si="3979"/>
        <v>108.74564121256306</v>
      </c>
      <c r="BB3302" s="5">
        <f t="shared" si="3979"/>
        <v>110.61004799222408</v>
      </c>
      <c r="BC3302" s="5">
        <f t="shared" si="3979"/>
        <v>110.3473361278173</v>
      </c>
      <c r="BD3302" s="5">
        <f t="shared" si="3979"/>
        <v>110.83038697527492</v>
      </c>
      <c r="BE3302" s="5">
        <f t="shared" si="3979"/>
        <v>110.88123443290205</v>
      </c>
      <c r="BF3302" s="5">
        <f t="shared" si="3979"/>
        <v>109.61004799222408</v>
      </c>
      <c r="BG3302" s="5">
        <f t="shared" si="3979"/>
        <v>109.46598019561391</v>
      </c>
      <c r="BH3302" s="5">
        <f t="shared" si="3979"/>
        <v>110.57614968713933</v>
      </c>
      <c r="BI3302" s="5">
        <f t="shared" si="3979"/>
        <v>112.73716663629187</v>
      </c>
      <c r="BJ3302" s="5">
        <f t="shared" si="3979"/>
        <v>114.89818358544441</v>
      </c>
      <c r="BK3302" s="5">
        <f t="shared" si="3979"/>
        <v>113.52530222951221</v>
      </c>
      <c r="BL3302" s="5">
        <f t="shared" si="3979"/>
        <v>112.83038697527492</v>
      </c>
      <c r="BM3302" s="5">
        <f t="shared" si="3979"/>
        <v>114.43208189052916</v>
      </c>
      <c r="BN3302" s="5">
        <f t="shared" si="3979"/>
        <v>115.37275985663085</v>
      </c>
      <c r="BO3302" s="5">
        <f t="shared" si="3979"/>
        <v>113.22021748374949</v>
      </c>
      <c r="BP3302" s="5">
        <f t="shared" si="3979"/>
        <v>109.57614968713933</v>
      </c>
      <c r="BQ3302" s="5">
        <f t="shared" si="3979"/>
        <v>112.01682765324102</v>
      </c>
      <c r="BR3302" s="5">
        <f t="shared" si="3979"/>
        <v>113.4066581617156</v>
      </c>
    </row>
    <row r="3303" spans="1:103" x14ac:dyDescent="0.25">
      <c r="AI3303" s="11"/>
      <c r="AN3303" s="5">
        <f>AN3299-AN3302</f>
        <v>0.16961302472508066</v>
      </c>
      <c r="AO3303" s="5">
        <f t="shared" ref="AO3303:BR3303" si="3980">AO3299-AO3302</f>
        <v>0.23740963489456135</v>
      </c>
      <c r="AP3303" s="5">
        <f t="shared" si="3980"/>
        <v>2.7204604823521947</v>
      </c>
      <c r="AQ3303" s="5">
        <f t="shared" si="3980"/>
        <v>5.0968956928471698E-2</v>
      </c>
      <c r="AR3303" s="5">
        <f t="shared" si="3980"/>
        <v>-2.321912399003736</v>
      </c>
      <c r="AS3303" s="5">
        <f t="shared" si="3980"/>
        <v>-0.74564121256305782</v>
      </c>
      <c r="AT3303" s="5">
        <f t="shared" si="3980"/>
        <v>-0.82473725776078766</v>
      </c>
      <c r="AU3303" s="5">
        <f t="shared" si="3980"/>
        <v>-3.8398031711318055</v>
      </c>
      <c r="AV3303" s="5">
        <f t="shared" si="3980"/>
        <v>-1.2541157888342411</v>
      </c>
      <c r="AW3303" s="5">
        <f t="shared" si="3980"/>
        <v>-1.8812344329020476</v>
      </c>
      <c r="AX3303" s="5">
        <f t="shared" si="3980"/>
        <v>5.3645282789623678</v>
      </c>
      <c r="AY3303" s="5">
        <f t="shared" si="3980"/>
        <v>-2.2541157888342411</v>
      </c>
      <c r="AZ3303" s="5">
        <f t="shared" si="3980"/>
        <v>6.6611384484538831</v>
      </c>
      <c r="BA3303" s="5">
        <f t="shared" si="3980"/>
        <v>-1.7456412125630578</v>
      </c>
      <c r="BB3303" s="5">
        <f t="shared" si="3980"/>
        <v>-2.6100479922240822</v>
      </c>
      <c r="BC3303" s="5">
        <f t="shared" si="3980"/>
        <v>-1.3473361278173002</v>
      </c>
      <c r="BD3303" s="5">
        <f t="shared" si="3980"/>
        <v>0.16961302472508066</v>
      </c>
      <c r="BE3303" s="5">
        <f t="shared" si="3980"/>
        <v>1.1187655670979524</v>
      </c>
      <c r="BF3303" s="5">
        <f t="shared" si="3980"/>
        <v>0.38995200777591776</v>
      </c>
      <c r="BG3303" s="5">
        <f t="shared" si="3980"/>
        <v>-0.46598019561390913</v>
      </c>
      <c r="BH3303" s="5">
        <f t="shared" si="3980"/>
        <v>-1.5761496871393348</v>
      </c>
      <c r="BI3303" s="5">
        <f t="shared" si="3980"/>
        <v>0.26283336370812549</v>
      </c>
      <c r="BJ3303" s="5">
        <f t="shared" si="3980"/>
        <v>1.1018164145555858</v>
      </c>
      <c r="BK3303" s="5">
        <f t="shared" si="3980"/>
        <v>1.4746977704877935</v>
      </c>
      <c r="BL3303" s="5">
        <f t="shared" si="3980"/>
        <v>0.16961302472508066</v>
      </c>
      <c r="BM3303" s="5">
        <f t="shared" si="3980"/>
        <v>0.56791810947083832</v>
      </c>
      <c r="BN3303" s="5">
        <f t="shared" si="3980"/>
        <v>2.6272401433691499</v>
      </c>
      <c r="BO3303" s="5">
        <f t="shared" si="3980"/>
        <v>3.7797825162505063</v>
      </c>
      <c r="BP3303" s="5">
        <f t="shared" si="3980"/>
        <v>-9.5761496871393348</v>
      </c>
      <c r="BQ3303" s="5">
        <f t="shared" si="3980"/>
        <v>1.9831723467589768</v>
      </c>
      <c r="BR3303" s="5">
        <f t="shared" si="3980"/>
        <v>1.5933418382844025</v>
      </c>
      <c r="BS3303" s="15">
        <f>STDEV(AN3303:BR3303)</f>
        <v>2.8935755553366223</v>
      </c>
      <c r="BT3303" t="s">
        <v>264</v>
      </c>
    </row>
    <row r="3304" spans="1:103" x14ac:dyDescent="0.25">
      <c r="AI3304" s="11"/>
      <c r="AN3304" s="5">
        <f>ABS(AN3303)</f>
        <v>0.16961302472508066</v>
      </c>
      <c r="AO3304" s="5">
        <f t="shared" ref="AO3304" si="3981">ABS(AO3303)</f>
        <v>0.23740963489456135</v>
      </c>
      <c r="AP3304" s="5">
        <f t="shared" ref="AP3304" si="3982">ABS(AP3303)</f>
        <v>2.7204604823521947</v>
      </c>
      <c r="AQ3304" s="5">
        <f t="shared" ref="AQ3304" si="3983">ABS(AQ3303)</f>
        <v>5.0968956928471698E-2</v>
      </c>
      <c r="AR3304" s="5">
        <f t="shared" ref="AR3304" si="3984">ABS(AR3303)</f>
        <v>2.321912399003736</v>
      </c>
      <c r="AS3304" s="5">
        <f t="shared" ref="AS3304" si="3985">ABS(AS3303)</f>
        <v>0.74564121256305782</v>
      </c>
      <c r="AT3304" s="5">
        <f t="shared" ref="AT3304" si="3986">ABS(AT3303)</f>
        <v>0.82473725776078766</v>
      </c>
      <c r="AU3304" s="5">
        <f t="shared" ref="AU3304" si="3987">ABS(AU3303)</f>
        <v>3.8398031711318055</v>
      </c>
      <c r="AV3304" s="5">
        <f t="shared" ref="AV3304" si="3988">ABS(AV3303)</f>
        <v>1.2541157888342411</v>
      </c>
      <c r="AW3304" s="5">
        <f t="shared" ref="AW3304" si="3989">ABS(AW3303)</f>
        <v>1.8812344329020476</v>
      </c>
      <c r="AX3304" s="5">
        <f t="shared" ref="AX3304" si="3990">ABS(AX3303)</f>
        <v>5.3645282789623678</v>
      </c>
      <c r="AY3304" s="5">
        <f t="shared" ref="AY3304" si="3991">ABS(AY3303)</f>
        <v>2.2541157888342411</v>
      </c>
      <c r="AZ3304" s="5">
        <f t="shared" ref="AZ3304" si="3992">ABS(AZ3303)</f>
        <v>6.6611384484538831</v>
      </c>
      <c r="BA3304" s="5">
        <f t="shared" ref="BA3304" si="3993">ABS(BA3303)</f>
        <v>1.7456412125630578</v>
      </c>
      <c r="BB3304" s="5">
        <f t="shared" ref="BB3304" si="3994">ABS(BB3303)</f>
        <v>2.6100479922240822</v>
      </c>
      <c r="BC3304" s="5">
        <f t="shared" ref="BC3304" si="3995">ABS(BC3303)</f>
        <v>1.3473361278173002</v>
      </c>
      <c r="BD3304" s="5">
        <f t="shared" ref="BD3304" si="3996">ABS(BD3303)</f>
        <v>0.16961302472508066</v>
      </c>
      <c r="BE3304" s="5">
        <f t="shared" ref="BE3304" si="3997">ABS(BE3303)</f>
        <v>1.1187655670979524</v>
      </c>
      <c r="BF3304" s="5">
        <f t="shared" ref="BF3304" si="3998">ABS(BF3303)</f>
        <v>0.38995200777591776</v>
      </c>
      <c r="BG3304" s="5">
        <f t="shared" ref="BG3304" si="3999">ABS(BG3303)</f>
        <v>0.46598019561390913</v>
      </c>
      <c r="BH3304" s="5">
        <f t="shared" ref="BH3304" si="4000">ABS(BH3303)</f>
        <v>1.5761496871393348</v>
      </c>
      <c r="BI3304" s="5">
        <f t="shared" ref="BI3304" si="4001">ABS(BI3303)</f>
        <v>0.26283336370812549</v>
      </c>
      <c r="BJ3304" s="5">
        <f t="shared" ref="BJ3304" si="4002">ABS(BJ3303)</f>
        <v>1.1018164145555858</v>
      </c>
      <c r="BK3304" s="5">
        <f t="shared" ref="BK3304" si="4003">ABS(BK3303)</f>
        <v>1.4746977704877935</v>
      </c>
      <c r="BL3304" s="5">
        <f t="shared" ref="BL3304" si="4004">ABS(BL3303)</f>
        <v>0.16961302472508066</v>
      </c>
      <c r="BM3304" s="5">
        <f t="shared" ref="BM3304" si="4005">ABS(BM3303)</f>
        <v>0.56791810947083832</v>
      </c>
      <c r="BN3304" s="5">
        <f t="shared" ref="BN3304" si="4006">ABS(BN3303)</f>
        <v>2.6272401433691499</v>
      </c>
      <c r="BO3304" s="5">
        <f t="shared" ref="BO3304" si="4007">ABS(BO3303)</f>
        <v>3.7797825162505063</v>
      </c>
      <c r="BP3304" s="5">
        <f t="shared" ref="BP3304" si="4008">ABS(BP3303)</f>
        <v>9.5761496871393348</v>
      </c>
      <c r="BQ3304" s="5">
        <f t="shared" ref="BQ3304" si="4009">ABS(BQ3303)</f>
        <v>1.9831723467589768</v>
      </c>
      <c r="BR3304" s="5">
        <f t="shared" ref="BR3304" si="4010">ABS(BR3303)</f>
        <v>1.5933418382844025</v>
      </c>
      <c r="BS3304" s="15">
        <f>AVERAGE(AN3304:BR3304)</f>
        <v>1.9640558034533195</v>
      </c>
      <c r="BT3304" t="s">
        <v>268</v>
      </c>
    </row>
    <row r="3306" spans="1:103" x14ac:dyDescent="0.25">
      <c r="A3306" t="s">
        <v>21</v>
      </c>
      <c r="B3306">
        <v>37.708100000000002</v>
      </c>
      <c r="C3306">
        <v>-117.23309999999999</v>
      </c>
      <c r="D3306">
        <v>5690</v>
      </c>
      <c r="E3306" t="s">
        <v>1</v>
      </c>
      <c r="F3306">
        <v>142.1</v>
      </c>
      <c r="G3306">
        <v>2000</v>
      </c>
      <c r="H3306">
        <v>8</v>
      </c>
      <c r="I3306" t="s">
        <v>260</v>
      </c>
      <c r="J3306">
        <v>81</v>
      </c>
      <c r="K3306">
        <v>83</v>
      </c>
      <c r="L3306">
        <v>87</v>
      </c>
      <c r="M3306">
        <v>89</v>
      </c>
      <c r="N3306">
        <v>89</v>
      </c>
      <c r="O3306">
        <v>85</v>
      </c>
      <c r="P3306">
        <v>85</v>
      </c>
      <c r="Q3306">
        <v>82</v>
      </c>
      <c r="R3306">
        <v>67</v>
      </c>
      <c r="S3306">
        <v>77</v>
      </c>
      <c r="T3306">
        <v>80</v>
      </c>
      <c r="U3306">
        <v>85</v>
      </c>
      <c r="V3306">
        <v>87</v>
      </c>
      <c r="W3306">
        <v>92</v>
      </c>
      <c r="X3306">
        <v>73</v>
      </c>
      <c r="Y3306">
        <v>85</v>
      </c>
      <c r="Z3306">
        <v>86</v>
      </c>
      <c r="AA3306">
        <v>74</v>
      </c>
      <c r="AB3306">
        <v>85</v>
      </c>
      <c r="AC3306">
        <v>85</v>
      </c>
      <c r="AD3306">
        <v>90</v>
      </c>
      <c r="AE3306">
        <v>88</v>
      </c>
      <c r="AF3306">
        <v>84</v>
      </c>
      <c r="AG3306">
        <v>87</v>
      </c>
      <c r="AH3306">
        <v>87</v>
      </c>
      <c r="AI3306">
        <v>86</v>
      </c>
      <c r="AJ3306">
        <v>88</v>
      </c>
      <c r="AK3306">
        <v>90</v>
      </c>
      <c r="AL3306">
        <v>90</v>
      </c>
      <c r="AM3306">
        <v>88</v>
      </c>
      <c r="AN3306" s="5">
        <v>80</v>
      </c>
      <c r="AO3306" s="5">
        <v>84</v>
      </c>
      <c r="AP3306" s="5">
        <v>78</v>
      </c>
      <c r="AQ3306" s="5">
        <v>80</v>
      </c>
      <c r="AR3306" s="5">
        <v>80</v>
      </c>
      <c r="AS3306" s="5">
        <v>80</v>
      </c>
      <c r="AT3306" s="5">
        <v>81</v>
      </c>
      <c r="AU3306" s="5">
        <v>81</v>
      </c>
      <c r="AV3306" s="5">
        <v>84</v>
      </c>
      <c r="AW3306" s="5">
        <v>84</v>
      </c>
      <c r="AX3306" s="5">
        <v>86</v>
      </c>
      <c r="AY3306" s="5">
        <v>88</v>
      </c>
      <c r="AZ3306" s="5">
        <v>90</v>
      </c>
      <c r="BA3306" s="5">
        <v>90</v>
      </c>
      <c r="BB3306" s="5">
        <v>91</v>
      </c>
      <c r="BC3306" s="5">
        <v>86</v>
      </c>
      <c r="BD3306" s="5">
        <v>87</v>
      </c>
      <c r="BE3306" s="5">
        <v>89</v>
      </c>
      <c r="BF3306" s="5">
        <v>90</v>
      </c>
      <c r="BG3306" s="5">
        <v>92</v>
      </c>
      <c r="BH3306" s="5">
        <v>94</v>
      </c>
      <c r="BI3306" s="5">
        <v>95</v>
      </c>
      <c r="BJ3306" s="5">
        <v>95</v>
      </c>
      <c r="BK3306" s="5">
        <v>94</v>
      </c>
      <c r="BL3306" s="5">
        <v>94</v>
      </c>
      <c r="BM3306" s="5">
        <v>91</v>
      </c>
      <c r="BN3306" s="5">
        <v>90</v>
      </c>
      <c r="BO3306" s="5">
        <v>92</v>
      </c>
      <c r="BP3306" s="5">
        <v>93</v>
      </c>
      <c r="BQ3306" s="5">
        <v>97</v>
      </c>
      <c r="BR3306" s="5">
        <v>96</v>
      </c>
      <c r="BS3306">
        <v>101</v>
      </c>
      <c r="BT3306">
        <v>96</v>
      </c>
      <c r="BU3306">
        <v>89</v>
      </c>
      <c r="BV3306">
        <v>87</v>
      </c>
      <c r="BW3306">
        <v>92</v>
      </c>
      <c r="BX3306">
        <v>93</v>
      </c>
      <c r="BY3306">
        <v>88</v>
      </c>
      <c r="CG3306">
        <v>90</v>
      </c>
      <c r="CH3306">
        <v>90</v>
      </c>
      <c r="CI3306">
        <v>87</v>
      </c>
      <c r="CJ3306">
        <v>87</v>
      </c>
      <c r="CK3306">
        <v>84</v>
      </c>
      <c r="CL3306">
        <v>86</v>
      </c>
      <c r="CM3306">
        <v>85</v>
      </c>
      <c r="CN3306">
        <v>85</v>
      </c>
      <c r="CP3306">
        <v>86</v>
      </c>
      <c r="CQ3306">
        <v>80</v>
      </c>
      <c r="CR3306">
        <v>68</v>
      </c>
      <c r="CS3306">
        <v>70</v>
      </c>
      <c r="CT3306">
        <v>80</v>
      </c>
      <c r="CU3306">
        <v>71</v>
      </c>
      <c r="CV3306">
        <v>65</v>
      </c>
      <c r="CW3306">
        <v>70</v>
      </c>
      <c r="CX3306" t="s">
        <v>2</v>
      </c>
      <c r="CY3306" t="s">
        <v>22</v>
      </c>
    </row>
    <row r="3307" spans="1:103" x14ac:dyDescent="0.25">
      <c r="A3307" t="s">
        <v>224</v>
      </c>
      <c r="B3307">
        <v>36.0306</v>
      </c>
      <c r="C3307">
        <v>-115.5167</v>
      </c>
      <c r="D3307">
        <v>5600</v>
      </c>
      <c r="E3307" t="s">
        <v>1</v>
      </c>
      <c r="F3307">
        <v>130.19999999999999</v>
      </c>
      <c r="G3307">
        <v>2000</v>
      </c>
      <c r="H3307">
        <v>8</v>
      </c>
      <c r="I3307" t="s">
        <v>260</v>
      </c>
      <c r="J3307">
        <v>86</v>
      </c>
      <c r="K3307">
        <v>83</v>
      </c>
      <c r="L3307">
        <v>90</v>
      </c>
      <c r="M3307">
        <v>92</v>
      </c>
      <c r="N3307">
        <v>83</v>
      </c>
      <c r="O3307">
        <v>87</v>
      </c>
      <c r="P3307">
        <v>83</v>
      </c>
      <c r="Q3307">
        <v>64</v>
      </c>
      <c r="R3307">
        <v>72</v>
      </c>
      <c r="S3307">
        <v>77</v>
      </c>
      <c r="T3307">
        <v>83</v>
      </c>
      <c r="U3307">
        <v>84</v>
      </c>
      <c r="V3307">
        <v>91</v>
      </c>
      <c r="W3307">
        <v>94</v>
      </c>
      <c r="X3307">
        <v>95</v>
      </c>
      <c r="Y3307">
        <v>93</v>
      </c>
      <c r="Z3307">
        <v>88</v>
      </c>
      <c r="AA3307">
        <v>83</v>
      </c>
      <c r="AB3307">
        <v>82</v>
      </c>
      <c r="AC3307">
        <v>89</v>
      </c>
      <c r="AD3307">
        <v>91</v>
      </c>
      <c r="AE3307">
        <v>84</v>
      </c>
      <c r="AF3307">
        <v>85</v>
      </c>
      <c r="AG3307">
        <v>85</v>
      </c>
      <c r="AH3307">
        <v>84</v>
      </c>
      <c r="AI3307">
        <v>90</v>
      </c>
      <c r="AJ3307">
        <v>89</v>
      </c>
      <c r="AK3307">
        <v>90</v>
      </c>
      <c r="AL3307">
        <v>91</v>
      </c>
      <c r="AM3307">
        <v>87</v>
      </c>
      <c r="AN3307" s="5">
        <v>83</v>
      </c>
      <c r="AO3307" s="5">
        <v>83</v>
      </c>
      <c r="AP3307" s="5">
        <v>76</v>
      </c>
      <c r="AQ3307" s="5">
        <v>78</v>
      </c>
      <c r="AR3307" s="5">
        <v>79</v>
      </c>
      <c r="AS3307" s="5">
        <v>81</v>
      </c>
      <c r="AT3307" s="5">
        <v>82</v>
      </c>
      <c r="AU3307" s="5">
        <v>82</v>
      </c>
      <c r="AV3307" s="5">
        <v>85</v>
      </c>
      <c r="AW3307" s="5">
        <v>83</v>
      </c>
      <c r="AX3307" s="5">
        <v>91</v>
      </c>
      <c r="AY3307" s="5">
        <v>90</v>
      </c>
      <c r="AZ3307" s="5">
        <v>90</v>
      </c>
      <c r="BA3307" s="5">
        <v>90</v>
      </c>
      <c r="BB3307" s="5">
        <v>88</v>
      </c>
      <c r="BC3307" s="5">
        <v>85</v>
      </c>
      <c r="BD3307" s="5">
        <v>86</v>
      </c>
      <c r="BE3307" s="5">
        <v>88</v>
      </c>
      <c r="BF3307" s="5">
        <v>92</v>
      </c>
      <c r="BG3307" s="5">
        <v>92</v>
      </c>
      <c r="BH3307" s="5">
        <v>93</v>
      </c>
      <c r="BI3307" s="5">
        <v>94</v>
      </c>
      <c r="BJ3307" s="5">
        <v>93</v>
      </c>
      <c r="BK3307" s="5">
        <v>94</v>
      </c>
      <c r="BL3307" s="5">
        <v>93</v>
      </c>
      <c r="BM3307" s="5">
        <v>90</v>
      </c>
      <c r="BN3307" s="5">
        <v>92</v>
      </c>
      <c r="BO3307" s="5">
        <v>92</v>
      </c>
      <c r="BP3307" s="5">
        <v>93</v>
      </c>
      <c r="BQ3307" s="5">
        <v>101</v>
      </c>
      <c r="BR3307" s="5">
        <v>96</v>
      </c>
      <c r="BS3307">
        <v>93</v>
      </c>
      <c r="BT3307">
        <v>94</v>
      </c>
      <c r="BU3307">
        <v>91</v>
      </c>
      <c r="BV3307">
        <v>91</v>
      </c>
      <c r="BW3307">
        <v>95</v>
      </c>
      <c r="BX3307">
        <v>93</v>
      </c>
      <c r="BY3307">
        <v>88</v>
      </c>
      <c r="BZ3307">
        <v>87</v>
      </c>
      <c r="CA3307">
        <v>90</v>
      </c>
      <c r="CB3307">
        <v>88</v>
      </c>
      <c r="CC3307">
        <v>91</v>
      </c>
      <c r="CD3307">
        <v>91</v>
      </c>
      <c r="CE3307">
        <v>90</v>
      </c>
      <c r="CF3307">
        <v>90</v>
      </c>
      <c r="CG3307">
        <v>89</v>
      </c>
      <c r="CH3307">
        <v>88</v>
      </c>
      <c r="CI3307">
        <v>87</v>
      </c>
      <c r="CJ3307">
        <v>85</v>
      </c>
      <c r="CK3307">
        <v>83</v>
      </c>
      <c r="CL3307">
        <v>85</v>
      </c>
      <c r="CM3307">
        <v>88</v>
      </c>
      <c r="CN3307">
        <v>87</v>
      </c>
      <c r="CO3307">
        <v>83</v>
      </c>
      <c r="CP3307">
        <v>83</v>
      </c>
      <c r="CQ3307">
        <v>80</v>
      </c>
      <c r="CR3307">
        <v>82</v>
      </c>
      <c r="CS3307">
        <v>84</v>
      </c>
      <c r="CT3307">
        <v>80</v>
      </c>
      <c r="CU3307">
        <v>67</v>
      </c>
      <c r="CV3307">
        <v>69</v>
      </c>
      <c r="CW3307">
        <v>74</v>
      </c>
      <c r="CX3307" t="s">
        <v>2</v>
      </c>
      <c r="CY3307" t="s">
        <v>225</v>
      </c>
    </row>
    <row r="3308" spans="1:103" x14ac:dyDescent="0.25">
      <c r="A3308" t="s">
        <v>211</v>
      </c>
      <c r="B3308">
        <v>37.8431</v>
      </c>
      <c r="C3308">
        <v>-118.4778</v>
      </c>
      <c r="D3308">
        <v>5450</v>
      </c>
      <c r="E3308" t="s">
        <v>1</v>
      </c>
      <c r="F3308">
        <v>209.4</v>
      </c>
      <c r="G3308">
        <v>2000</v>
      </c>
      <c r="H3308">
        <v>8</v>
      </c>
      <c r="I3308" t="s">
        <v>260</v>
      </c>
      <c r="J3308">
        <v>86</v>
      </c>
      <c r="K3308">
        <v>88</v>
      </c>
      <c r="L3308">
        <v>92</v>
      </c>
      <c r="M3308">
        <v>93</v>
      </c>
      <c r="N3308">
        <v>89</v>
      </c>
      <c r="O3308">
        <v>91</v>
      </c>
      <c r="P3308">
        <v>86</v>
      </c>
      <c r="Q3308">
        <v>66</v>
      </c>
      <c r="R3308">
        <v>77</v>
      </c>
      <c r="S3308">
        <v>81</v>
      </c>
      <c r="T3308">
        <v>86</v>
      </c>
      <c r="U3308">
        <v>89</v>
      </c>
      <c r="AD3308">
        <v>79</v>
      </c>
      <c r="AE3308">
        <v>91</v>
      </c>
      <c r="AF3308">
        <v>87</v>
      </c>
      <c r="AG3308">
        <v>90</v>
      </c>
      <c r="AH3308">
        <v>89</v>
      </c>
      <c r="AI3308">
        <v>90</v>
      </c>
      <c r="AJ3308">
        <v>94</v>
      </c>
      <c r="AK3308">
        <v>93</v>
      </c>
      <c r="AL3308">
        <v>95</v>
      </c>
      <c r="AM3308">
        <v>93</v>
      </c>
      <c r="AN3308" s="5">
        <v>93</v>
      </c>
      <c r="AO3308" s="5">
        <v>88</v>
      </c>
      <c r="AP3308" s="5">
        <v>81</v>
      </c>
      <c r="AQ3308" s="5">
        <v>84</v>
      </c>
      <c r="AR3308" s="5">
        <v>83</v>
      </c>
      <c r="AS3308" s="5">
        <v>85</v>
      </c>
      <c r="AT3308" s="5">
        <v>87</v>
      </c>
      <c r="AU3308" s="5">
        <v>87</v>
      </c>
      <c r="AV3308" s="5">
        <v>88</v>
      </c>
      <c r="AW3308" s="5">
        <v>91</v>
      </c>
      <c r="AX3308" s="5">
        <v>91</v>
      </c>
      <c r="AY3308" s="5">
        <v>93</v>
      </c>
      <c r="AZ3308" s="5">
        <v>93</v>
      </c>
      <c r="BA3308" s="5">
        <v>95</v>
      </c>
      <c r="BB3308" s="5">
        <v>93</v>
      </c>
      <c r="BC3308" s="5">
        <v>92</v>
      </c>
      <c r="BD3308" s="5">
        <v>88</v>
      </c>
      <c r="BE3308" s="5">
        <v>91</v>
      </c>
      <c r="BF3308" s="5">
        <v>93</v>
      </c>
      <c r="BG3308" s="5">
        <v>97</v>
      </c>
      <c r="BH3308" s="5">
        <v>99</v>
      </c>
      <c r="BI3308" s="5">
        <v>99</v>
      </c>
      <c r="BJ3308" s="5">
        <v>99</v>
      </c>
      <c r="BK3308" s="5">
        <v>100</v>
      </c>
      <c r="BL3308" s="5">
        <v>99</v>
      </c>
      <c r="BM3308" s="5">
        <v>97</v>
      </c>
      <c r="BN3308" s="5">
        <v>95</v>
      </c>
      <c r="BO3308" s="5">
        <v>96</v>
      </c>
      <c r="BP3308" s="5">
        <v>96</v>
      </c>
      <c r="BQ3308" s="5">
        <v>100</v>
      </c>
      <c r="BR3308" s="5">
        <v>102</v>
      </c>
      <c r="BS3308">
        <v>99</v>
      </c>
      <c r="BT3308">
        <v>91</v>
      </c>
      <c r="BU3308">
        <v>90</v>
      </c>
      <c r="BV3308">
        <v>92</v>
      </c>
      <c r="BW3308">
        <v>96</v>
      </c>
      <c r="BX3308">
        <v>97</v>
      </c>
      <c r="BY3308">
        <v>93</v>
      </c>
      <c r="BZ3308">
        <v>91</v>
      </c>
      <c r="CA3308">
        <v>92</v>
      </c>
      <c r="CB3308">
        <v>92</v>
      </c>
      <c r="CC3308">
        <v>94</v>
      </c>
      <c r="CD3308">
        <v>95</v>
      </c>
      <c r="CE3308">
        <v>96</v>
      </c>
      <c r="CF3308">
        <v>96</v>
      </c>
      <c r="CG3308">
        <v>95</v>
      </c>
      <c r="CH3308">
        <v>96</v>
      </c>
      <c r="CI3308">
        <v>92</v>
      </c>
      <c r="CJ3308">
        <v>90</v>
      </c>
      <c r="CK3308">
        <v>90</v>
      </c>
      <c r="CL3308">
        <v>91</v>
      </c>
      <c r="CM3308">
        <v>90</v>
      </c>
      <c r="CN3308">
        <v>89</v>
      </c>
      <c r="CO3308">
        <v>88</v>
      </c>
      <c r="CP3308">
        <v>91</v>
      </c>
      <c r="CQ3308">
        <v>88</v>
      </c>
      <c r="CR3308">
        <v>86</v>
      </c>
      <c r="CS3308">
        <v>88</v>
      </c>
      <c r="CT3308">
        <v>88</v>
      </c>
      <c r="CU3308">
        <v>74</v>
      </c>
      <c r="CV3308">
        <v>72</v>
      </c>
      <c r="CW3308">
        <v>76</v>
      </c>
      <c r="CX3308" t="s">
        <v>5</v>
      </c>
      <c r="CY3308" t="s">
        <v>212</v>
      </c>
    </row>
    <row r="3309" spans="1:103" x14ac:dyDescent="0.25">
      <c r="A3309" t="s">
        <v>209</v>
      </c>
      <c r="B3309">
        <v>35.123100000000001</v>
      </c>
      <c r="C3309">
        <v>-115.4114</v>
      </c>
      <c r="D3309">
        <v>5413</v>
      </c>
      <c r="E3309" t="s">
        <v>1</v>
      </c>
      <c r="F3309">
        <v>198.4</v>
      </c>
      <c r="G3309">
        <v>2000</v>
      </c>
      <c r="H3309">
        <v>8</v>
      </c>
      <c r="I3309" t="s">
        <v>260</v>
      </c>
      <c r="J3309">
        <v>82</v>
      </c>
      <c r="K3309">
        <v>83</v>
      </c>
      <c r="L3309">
        <v>88</v>
      </c>
      <c r="M3309">
        <v>90</v>
      </c>
      <c r="N3309">
        <v>86</v>
      </c>
      <c r="O3309">
        <v>85</v>
      </c>
      <c r="P3309">
        <v>86</v>
      </c>
      <c r="Q3309">
        <v>69</v>
      </c>
      <c r="R3309">
        <v>74</v>
      </c>
      <c r="S3309">
        <v>76</v>
      </c>
      <c r="T3309">
        <v>79</v>
      </c>
      <c r="U3309">
        <v>86</v>
      </c>
      <c r="V3309">
        <v>92</v>
      </c>
      <c r="W3309">
        <v>90</v>
      </c>
      <c r="X3309">
        <v>97</v>
      </c>
      <c r="Y3309">
        <v>95</v>
      </c>
      <c r="Z3309">
        <v>85</v>
      </c>
      <c r="AA3309">
        <v>81</v>
      </c>
      <c r="AB3309">
        <v>82</v>
      </c>
      <c r="AC3309">
        <v>88</v>
      </c>
      <c r="AD3309">
        <v>87</v>
      </c>
      <c r="AE3309">
        <v>84</v>
      </c>
      <c r="AF3309">
        <v>83</v>
      </c>
      <c r="AG3309">
        <v>84</v>
      </c>
      <c r="AH3309">
        <v>84</v>
      </c>
      <c r="AI3309">
        <v>88</v>
      </c>
      <c r="AJ3309">
        <v>88</v>
      </c>
      <c r="AK3309">
        <v>87</v>
      </c>
      <c r="AL3309">
        <v>89</v>
      </c>
      <c r="AM3309">
        <v>86</v>
      </c>
      <c r="AN3309" s="5">
        <v>86</v>
      </c>
      <c r="AO3309" s="5">
        <v>88</v>
      </c>
      <c r="AP3309" s="5">
        <v>81</v>
      </c>
      <c r="AQ3309" s="5">
        <v>81</v>
      </c>
      <c r="AR3309" s="5">
        <v>81</v>
      </c>
      <c r="AS3309" s="5">
        <v>82</v>
      </c>
      <c r="AT3309" s="5">
        <v>81</v>
      </c>
      <c r="AU3309" s="5">
        <v>79</v>
      </c>
      <c r="AV3309" s="5">
        <v>81</v>
      </c>
      <c r="AW3309" s="5">
        <v>82</v>
      </c>
      <c r="AX3309" s="5">
        <v>86</v>
      </c>
      <c r="AY3309" s="5">
        <v>87</v>
      </c>
      <c r="AZ3309" s="5">
        <v>88</v>
      </c>
      <c r="BA3309" s="5">
        <v>88</v>
      </c>
      <c r="BB3309" s="5">
        <v>90</v>
      </c>
      <c r="BC3309" s="5">
        <v>89</v>
      </c>
      <c r="BD3309" s="5">
        <v>88</v>
      </c>
      <c r="BE3309" s="5">
        <v>93</v>
      </c>
      <c r="BF3309" s="5">
        <v>95</v>
      </c>
      <c r="BG3309" s="5">
        <v>97</v>
      </c>
      <c r="BH3309" s="5">
        <v>92</v>
      </c>
      <c r="BI3309" s="5">
        <v>96</v>
      </c>
      <c r="BJ3309" s="5">
        <v>91</v>
      </c>
      <c r="BK3309" s="5">
        <v>94</v>
      </c>
      <c r="BL3309" s="5">
        <v>96</v>
      </c>
      <c r="BM3309" s="5">
        <v>91</v>
      </c>
      <c r="BN3309" s="5">
        <v>90</v>
      </c>
      <c r="BO3309" s="5">
        <v>95</v>
      </c>
      <c r="BP3309" s="5">
        <v>98</v>
      </c>
      <c r="BQ3309" s="5">
        <v>97</v>
      </c>
      <c r="BR3309" s="5">
        <v>90</v>
      </c>
      <c r="BS3309">
        <v>93</v>
      </c>
      <c r="BT3309">
        <v>94</v>
      </c>
      <c r="BU3309">
        <v>91</v>
      </c>
      <c r="BV3309">
        <v>92</v>
      </c>
      <c r="BW3309">
        <v>94</v>
      </c>
      <c r="BX3309">
        <v>91</v>
      </c>
      <c r="BY3309">
        <v>85</v>
      </c>
      <c r="BZ3309">
        <v>86</v>
      </c>
      <c r="CA3309">
        <v>89</v>
      </c>
      <c r="CB3309">
        <v>91</v>
      </c>
      <c r="CC3309">
        <v>93</v>
      </c>
      <c r="CD3309">
        <v>91</v>
      </c>
      <c r="CE3309">
        <v>89</v>
      </c>
      <c r="CF3309">
        <v>88</v>
      </c>
      <c r="CG3309">
        <v>88</v>
      </c>
      <c r="CH3309">
        <v>89</v>
      </c>
      <c r="CI3309">
        <v>86</v>
      </c>
      <c r="CJ3309">
        <v>86</v>
      </c>
      <c r="CK3309">
        <v>88</v>
      </c>
      <c r="CL3309">
        <v>87</v>
      </c>
      <c r="CM3309">
        <v>84</v>
      </c>
      <c r="CN3309">
        <v>85</v>
      </c>
      <c r="CO3309">
        <v>82</v>
      </c>
      <c r="CP3309">
        <v>83</v>
      </c>
      <c r="CQ3309">
        <v>83</v>
      </c>
      <c r="CR3309">
        <v>85</v>
      </c>
      <c r="CS3309">
        <v>79</v>
      </c>
      <c r="CT3309">
        <v>78</v>
      </c>
      <c r="CU3309">
        <v>66</v>
      </c>
      <c r="CV3309">
        <v>68</v>
      </c>
      <c r="CW3309">
        <v>70</v>
      </c>
      <c r="CX3309" t="s">
        <v>5</v>
      </c>
      <c r="CY3309" t="s">
        <v>210</v>
      </c>
    </row>
    <row r="3310" spans="1:103" x14ac:dyDescent="0.25">
      <c r="A3310" t="s">
        <v>107</v>
      </c>
      <c r="B3310">
        <v>38.050600000000003</v>
      </c>
      <c r="C3310">
        <v>-117.09059999999999</v>
      </c>
      <c r="D3310">
        <v>5399</v>
      </c>
      <c r="E3310" t="s">
        <v>1</v>
      </c>
      <c r="F3310">
        <v>177.5</v>
      </c>
      <c r="G3310">
        <v>2000</v>
      </c>
      <c r="H3310">
        <v>8</v>
      </c>
      <c r="I3310" t="s">
        <v>260</v>
      </c>
      <c r="J3310">
        <v>83</v>
      </c>
      <c r="K3310">
        <v>87</v>
      </c>
      <c r="L3310">
        <v>90</v>
      </c>
      <c r="M3310">
        <v>91</v>
      </c>
      <c r="N3310">
        <v>88</v>
      </c>
      <c r="O3310">
        <v>88</v>
      </c>
      <c r="P3310">
        <v>87</v>
      </c>
      <c r="Q3310">
        <v>68</v>
      </c>
      <c r="R3310">
        <v>73</v>
      </c>
      <c r="S3310">
        <v>80</v>
      </c>
      <c r="T3310">
        <v>83</v>
      </c>
      <c r="U3310">
        <v>87</v>
      </c>
      <c r="V3310">
        <v>91</v>
      </c>
      <c r="W3310">
        <v>95</v>
      </c>
      <c r="X3310">
        <v>95</v>
      </c>
      <c r="Y3310">
        <v>88</v>
      </c>
      <c r="Z3310">
        <v>88</v>
      </c>
      <c r="AA3310">
        <v>90</v>
      </c>
      <c r="AB3310">
        <v>87</v>
      </c>
      <c r="AC3310">
        <v>88</v>
      </c>
      <c r="AD3310">
        <v>93</v>
      </c>
      <c r="AE3310">
        <v>92</v>
      </c>
      <c r="AF3310">
        <v>88</v>
      </c>
      <c r="AG3310">
        <v>88</v>
      </c>
      <c r="AH3310">
        <v>90</v>
      </c>
      <c r="AI3310">
        <v>88</v>
      </c>
      <c r="AJ3310">
        <v>91</v>
      </c>
      <c r="AK3310">
        <v>93</v>
      </c>
      <c r="AL3310">
        <v>93</v>
      </c>
      <c r="AM3310">
        <v>91</v>
      </c>
      <c r="AN3310" s="5">
        <v>89</v>
      </c>
      <c r="AO3310" s="5">
        <v>87</v>
      </c>
      <c r="AP3310" s="5">
        <v>83</v>
      </c>
      <c r="AQ3310" s="5">
        <v>82</v>
      </c>
      <c r="AR3310" s="5">
        <v>83</v>
      </c>
      <c r="AS3310" s="5">
        <v>83</v>
      </c>
      <c r="AT3310" s="5">
        <v>84</v>
      </c>
      <c r="AU3310" s="5">
        <v>85</v>
      </c>
      <c r="AV3310" s="5">
        <v>86</v>
      </c>
      <c r="AW3310" s="5">
        <v>87</v>
      </c>
      <c r="AX3310" s="5">
        <v>89</v>
      </c>
      <c r="AY3310" s="5">
        <v>92</v>
      </c>
      <c r="AZ3310" s="5">
        <v>92</v>
      </c>
      <c r="BA3310" s="5">
        <v>91</v>
      </c>
      <c r="BB3310" s="5">
        <v>92</v>
      </c>
      <c r="BC3310" s="5">
        <v>88</v>
      </c>
      <c r="BD3310" s="5">
        <v>91</v>
      </c>
      <c r="BE3310" s="5">
        <v>92</v>
      </c>
      <c r="BF3310" s="5">
        <v>93</v>
      </c>
      <c r="BG3310" s="5">
        <v>95</v>
      </c>
      <c r="BH3310" s="5">
        <v>97</v>
      </c>
      <c r="BI3310" s="5">
        <v>97</v>
      </c>
      <c r="BJ3310" s="5">
        <v>97</v>
      </c>
      <c r="BK3310" s="5">
        <v>96</v>
      </c>
      <c r="BL3310" s="5">
        <v>97</v>
      </c>
      <c r="BM3310" s="5">
        <v>93</v>
      </c>
      <c r="BN3310" s="5">
        <v>94</v>
      </c>
      <c r="BO3310" s="5">
        <v>93</v>
      </c>
      <c r="BP3310" s="5">
        <v>96</v>
      </c>
      <c r="BQ3310" s="5">
        <v>100</v>
      </c>
      <c r="BR3310" s="5">
        <v>102</v>
      </c>
      <c r="BS3310">
        <v>100</v>
      </c>
      <c r="BT3310">
        <v>95</v>
      </c>
      <c r="BU3310">
        <v>88</v>
      </c>
      <c r="BV3310">
        <v>93</v>
      </c>
      <c r="BW3310">
        <v>94</v>
      </c>
      <c r="BX3310">
        <v>96</v>
      </c>
      <c r="BY3310">
        <v>91</v>
      </c>
      <c r="BZ3310">
        <v>91</v>
      </c>
      <c r="CA3310">
        <v>92</v>
      </c>
      <c r="CB3310">
        <v>91</v>
      </c>
      <c r="CC3310">
        <v>91</v>
      </c>
      <c r="CD3310">
        <v>94</v>
      </c>
      <c r="CE3310">
        <v>95</v>
      </c>
      <c r="CF3310">
        <v>94</v>
      </c>
      <c r="CG3310">
        <v>94</v>
      </c>
      <c r="CH3310">
        <v>92</v>
      </c>
      <c r="CI3310">
        <v>90</v>
      </c>
      <c r="CJ3310">
        <v>90</v>
      </c>
      <c r="CK3310">
        <v>87</v>
      </c>
      <c r="CL3310">
        <v>88</v>
      </c>
      <c r="CM3310">
        <v>87</v>
      </c>
      <c r="CN3310">
        <v>88</v>
      </c>
      <c r="CO3310">
        <v>85</v>
      </c>
      <c r="CP3310">
        <v>89</v>
      </c>
      <c r="CQ3310">
        <v>88</v>
      </c>
      <c r="CR3310">
        <v>83</v>
      </c>
      <c r="CS3310">
        <v>87</v>
      </c>
      <c r="CT3310">
        <v>84</v>
      </c>
      <c r="CU3310">
        <v>76</v>
      </c>
      <c r="CV3310">
        <v>71</v>
      </c>
      <c r="CW3310">
        <v>73</v>
      </c>
      <c r="CX3310" t="s">
        <v>2</v>
      </c>
      <c r="CY3310" t="s">
        <v>108</v>
      </c>
    </row>
    <row r="3311" spans="1:103" x14ac:dyDescent="0.25">
      <c r="A3311" t="s">
        <v>169</v>
      </c>
      <c r="B3311">
        <v>38.203299999999999</v>
      </c>
      <c r="C3311">
        <v>-116.1758</v>
      </c>
      <c r="D3311">
        <v>5300</v>
      </c>
      <c r="E3311" t="s">
        <v>1</v>
      </c>
      <c r="F3311">
        <v>202.8</v>
      </c>
      <c r="G3311">
        <v>2000</v>
      </c>
      <c r="H3311">
        <v>8</v>
      </c>
      <c r="I3311" t="s">
        <v>260</v>
      </c>
      <c r="J3311">
        <v>85</v>
      </c>
      <c r="K3311">
        <v>87</v>
      </c>
      <c r="L3311">
        <v>91</v>
      </c>
      <c r="M3311">
        <v>93</v>
      </c>
      <c r="N3311">
        <v>89</v>
      </c>
      <c r="O3311">
        <v>89</v>
      </c>
      <c r="P3311">
        <v>89</v>
      </c>
      <c r="Q3311">
        <v>74</v>
      </c>
      <c r="R3311">
        <v>74</v>
      </c>
      <c r="S3311">
        <v>82</v>
      </c>
      <c r="T3311">
        <v>84</v>
      </c>
      <c r="U3311">
        <v>87</v>
      </c>
      <c r="V3311">
        <v>90</v>
      </c>
      <c r="W3311">
        <v>99</v>
      </c>
      <c r="X3311">
        <v>99</v>
      </c>
      <c r="Y3311">
        <v>86</v>
      </c>
      <c r="Z3311">
        <v>87</v>
      </c>
      <c r="AC3311">
        <v>86</v>
      </c>
      <c r="AD3311">
        <v>91</v>
      </c>
      <c r="AE3311">
        <v>94</v>
      </c>
      <c r="AG3311">
        <v>85</v>
      </c>
      <c r="AH3311">
        <v>88</v>
      </c>
      <c r="AI3311">
        <v>87</v>
      </c>
      <c r="AJ3311">
        <v>89</v>
      </c>
      <c r="AK3311">
        <v>93</v>
      </c>
      <c r="AL3311">
        <v>91</v>
      </c>
      <c r="AM3311">
        <v>93</v>
      </c>
      <c r="AN3311" s="5">
        <v>91</v>
      </c>
      <c r="AO3311" s="5">
        <v>88</v>
      </c>
      <c r="AP3311" s="5">
        <v>81</v>
      </c>
      <c r="AQ3311" s="8">
        <f>AVERAGE(AP3311,AR3311)</f>
        <v>83</v>
      </c>
      <c r="AR3311" s="5">
        <v>85</v>
      </c>
      <c r="AS3311" s="5">
        <v>85</v>
      </c>
      <c r="AT3311" s="5">
        <v>86</v>
      </c>
      <c r="AU3311" s="5">
        <v>87</v>
      </c>
      <c r="AV3311" s="5">
        <v>87</v>
      </c>
      <c r="AW3311" s="5">
        <v>87</v>
      </c>
      <c r="AX3311" s="5">
        <v>89</v>
      </c>
      <c r="AY3311" s="5">
        <v>91</v>
      </c>
      <c r="AZ3311" s="5">
        <v>93</v>
      </c>
      <c r="BA3311" s="5">
        <v>91</v>
      </c>
      <c r="BB3311" s="5">
        <v>91</v>
      </c>
      <c r="BC3311" s="5">
        <v>89</v>
      </c>
      <c r="BD3311" s="5">
        <v>89</v>
      </c>
      <c r="BE3311" s="5">
        <v>91</v>
      </c>
      <c r="BF3311" s="5">
        <v>93</v>
      </c>
      <c r="BG3311" s="5">
        <v>94</v>
      </c>
      <c r="BH3311" s="5">
        <v>99</v>
      </c>
      <c r="BI3311" s="5">
        <v>98</v>
      </c>
      <c r="BJ3311" s="5">
        <v>97</v>
      </c>
      <c r="BK3311" s="5">
        <v>98</v>
      </c>
      <c r="BL3311" s="5">
        <v>97</v>
      </c>
      <c r="BM3311" s="5">
        <v>95</v>
      </c>
      <c r="BN3311" s="5">
        <v>94</v>
      </c>
      <c r="BO3311" s="5">
        <v>94</v>
      </c>
      <c r="BP3311" s="5">
        <v>96</v>
      </c>
      <c r="BQ3311" s="5">
        <v>103</v>
      </c>
      <c r="BR3311" s="5">
        <v>103</v>
      </c>
      <c r="BS3311">
        <v>102</v>
      </c>
      <c r="BT3311">
        <v>96</v>
      </c>
      <c r="BU3311">
        <v>91</v>
      </c>
      <c r="BV3311">
        <v>94</v>
      </c>
      <c r="BW3311">
        <v>96</v>
      </c>
      <c r="BX3311">
        <v>97</v>
      </c>
      <c r="BY3311">
        <v>94</v>
      </c>
      <c r="BZ3311">
        <v>92</v>
      </c>
      <c r="CA3311">
        <v>95</v>
      </c>
      <c r="CB3311">
        <v>93</v>
      </c>
      <c r="CC3311">
        <v>91</v>
      </c>
      <c r="CD3311">
        <v>95</v>
      </c>
      <c r="CE3311">
        <v>95</v>
      </c>
      <c r="CF3311">
        <v>96</v>
      </c>
      <c r="CG3311">
        <v>95</v>
      </c>
      <c r="CJ3311">
        <v>92</v>
      </c>
      <c r="CK3311">
        <v>88</v>
      </c>
      <c r="CL3311">
        <v>88</v>
      </c>
      <c r="CM3311">
        <v>87</v>
      </c>
      <c r="CN3311">
        <v>88</v>
      </c>
      <c r="CO3311">
        <v>78</v>
      </c>
      <c r="CP3311">
        <v>86</v>
      </c>
      <c r="CR3311">
        <v>86</v>
      </c>
      <c r="CT3311">
        <v>86</v>
      </c>
      <c r="CU3311">
        <v>79</v>
      </c>
      <c r="CV3311">
        <v>71</v>
      </c>
      <c r="CW3311">
        <v>74</v>
      </c>
      <c r="CX3311" t="s">
        <v>2</v>
      </c>
      <c r="CY3311" t="s">
        <v>170</v>
      </c>
    </row>
    <row r="3312" spans="1:103" x14ac:dyDescent="0.25">
      <c r="A3312" t="s">
        <v>89</v>
      </c>
      <c r="B3312">
        <v>37.373899999999999</v>
      </c>
      <c r="C3312">
        <v>-117.9803</v>
      </c>
      <c r="D3312">
        <v>5225</v>
      </c>
      <c r="E3312" t="s">
        <v>1</v>
      </c>
      <c r="F3312">
        <v>141.5</v>
      </c>
      <c r="G3312">
        <v>2000</v>
      </c>
      <c r="H3312">
        <v>8</v>
      </c>
      <c r="I3312" t="s">
        <v>260</v>
      </c>
      <c r="J3312">
        <v>83</v>
      </c>
      <c r="K3312">
        <v>86</v>
      </c>
      <c r="M3312">
        <v>92</v>
      </c>
      <c r="N3312">
        <v>89</v>
      </c>
      <c r="P3312">
        <v>88</v>
      </c>
      <c r="Q3312">
        <v>84</v>
      </c>
      <c r="R3312">
        <v>72</v>
      </c>
      <c r="T3312">
        <v>83</v>
      </c>
      <c r="U3312">
        <v>88</v>
      </c>
      <c r="W3312">
        <v>96</v>
      </c>
      <c r="X3312">
        <v>99</v>
      </c>
      <c r="Z3312">
        <v>91</v>
      </c>
      <c r="AA3312">
        <v>90</v>
      </c>
      <c r="AB3312">
        <v>87</v>
      </c>
      <c r="AC3312">
        <v>89</v>
      </c>
      <c r="AD3312">
        <v>93</v>
      </c>
      <c r="AE3312">
        <v>92</v>
      </c>
      <c r="AI3312">
        <v>89</v>
      </c>
      <c r="AJ3312">
        <v>92</v>
      </c>
      <c r="AM3312">
        <v>91</v>
      </c>
      <c r="AN3312" s="5">
        <v>89</v>
      </c>
      <c r="AO3312" s="5">
        <v>87</v>
      </c>
      <c r="AP3312" s="5">
        <v>83</v>
      </c>
      <c r="AQ3312" s="5">
        <v>82</v>
      </c>
      <c r="AR3312" s="5">
        <v>83</v>
      </c>
      <c r="AS3312" s="5">
        <v>82</v>
      </c>
      <c r="AT3312" s="5">
        <v>90</v>
      </c>
      <c r="AU3312" s="5">
        <v>102</v>
      </c>
      <c r="AV3312" s="5">
        <v>86</v>
      </c>
      <c r="AW3312" s="5">
        <v>88</v>
      </c>
      <c r="AX3312" s="5">
        <v>88</v>
      </c>
      <c r="AY3312" s="5">
        <v>90</v>
      </c>
      <c r="AZ3312" s="5">
        <v>92</v>
      </c>
      <c r="BA3312" s="5">
        <v>94</v>
      </c>
      <c r="BB3312" s="5">
        <v>93</v>
      </c>
      <c r="BC3312" s="5">
        <v>90</v>
      </c>
      <c r="BD3312" s="5">
        <v>90</v>
      </c>
      <c r="BE3312" s="5">
        <v>92</v>
      </c>
      <c r="BF3312" s="5">
        <v>93</v>
      </c>
      <c r="BG3312" s="5">
        <v>96</v>
      </c>
      <c r="BH3312" s="5">
        <v>97</v>
      </c>
      <c r="BI3312" s="5">
        <v>95</v>
      </c>
      <c r="BJ3312" s="5">
        <v>98</v>
      </c>
      <c r="BK3312" s="5">
        <v>96</v>
      </c>
      <c r="BL3312" s="5">
        <v>97</v>
      </c>
      <c r="BM3312" s="5">
        <v>95</v>
      </c>
      <c r="BN3312" s="5">
        <v>93</v>
      </c>
      <c r="BO3312" s="5">
        <v>95</v>
      </c>
      <c r="BP3312" s="5">
        <v>98</v>
      </c>
      <c r="BQ3312" s="5">
        <v>97</v>
      </c>
      <c r="BR3312" s="5">
        <v>101</v>
      </c>
      <c r="BS3312">
        <v>97</v>
      </c>
      <c r="BT3312">
        <v>96</v>
      </c>
      <c r="BU3312">
        <v>93</v>
      </c>
      <c r="BV3312">
        <v>90</v>
      </c>
      <c r="BW3312">
        <v>95</v>
      </c>
      <c r="BX3312">
        <v>93</v>
      </c>
      <c r="BY3312">
        <v>71</v>
      </c>
      <c r="BZ3312">
        <v>92</v>
      </c>
      <c r="CA3312">
        <v>89</v>
      </c>
      <c r="CB3312">
        <v>90</v>
      </c>
      <c r="CC3312">
        <v>94</v>
      </c>
      <c r="CD3312">
        <v>93</v>
      </c>
      <c r="CE3312">
        <v>91</v>
      </c>
      <c r="CF3312">
        <v>92</v>
      </c>
      <c r="CG3312">
        <v>90</v>
      </c>
      <c r="CH3312">
        <v>89</v>
      </c>
      <c r="CI3312">
        <v>92</v>
      </c>
      <c r="CJ3312">
        <v>90</v>
      </c>
      <c r="CK3312">
        <v>91</v>
      </c>
      <c r="CL3312">
        <v>88</v>
      </c>
      <c r="CM3312">
        <v>86</v>
      </c>
      <c r="CN3312">
        <v>86</v>
      </c>
      <c r="CO3312">
        <v>87</v>
      </c>
      <c r="CP3312">
        <v>85</v>
      </c>
      <c r="CQ3312">
        <v>84</v>
      </c>
      <c r="CX3312" t="s">
        <v>5</v>
      </c>
      <c r="CY3312" t="s">
        <v>90</v>
      </c>
    </row>
    <row r="3313" spans="1:103" x14ac:dyDescent="0.25">
      <c r="A3313" t="s">
        <v>177</v>
      </c>
      <c r="B3313">
        <v>38.303600000000003</v>
      </c>
      <c r="C3313">
        <v>-116.1925</v>
      </c>
      <c r="D3313">
        <v>5200</v>
      </c>
      <c r="E3313" t="s">
        <v>1</v>
      </c>
      <c r="F3313">
        <v>213</v>
      </c>
      <c r="G3313">
        <v>2000</v>
      </c>
      <c r="H3313">
        <v>8</v>
      </c>
      <c r="I3313" t="s">
        <v>260</v>
      </c>
      <c r="J3313">
        <v>87</v>
      </c>
      <c r="K3313">
        <v>88</v>
      </c>
      <c r="L3313">
        <v>93</v>
      </c>
      <c r="M3313">
        <v>95</v>
      </c>
      <c r="N3313">
        <v>90</v>
      </c>
      <c r="O3313">
        <v>91</v>
      </c>
      <c r="P3313">
        <v>90</v>
      </c>
      <c r="Q3313">
        <v>74</v>
      </c>
      <c r="R3313">
        <v>76</v>
      </c>
      <c r="S3313">
        <v>81</v>
      </c>
      <c r="T3313">
        <v>86</v>
      </c>
      <c r="U3313">
        <v>88</v>
      </c>
      <c r="V3313">
        <v>89</v>
      </c>
      <c r="W3313">
        <v>96</v>
      </c>
      <c r="X3313">
        <v>99</v>
      </c>
      <c r="Y3313">
        <v>87</v>
      </c>
      <c r="Z3313">
        <v>90</v>
      </c>
      <c r="AA3313">
        <v>88</v>
      </c>
      <c r="AB3313">
        <v>88</v>
      </c>
      <c r="AC3313">
        <v>89</v>
      </c>
      <c r="AD3313">
        <v>94</v>
      </c>
      <c r="AE3313">
        <v>94</v>
      </c>
      <c r="AF3313">
        <v>85</v>
      </c>
      <c r="AG3313">
        <v>87</v>
      </c>
      <c r="AH3313">
        <v>88</v>
      </c>
      <c r="AI3313">
        <v>90</v>
      </c>
      <c r="AJ3313">
        <v>93</v>
      </c>
      <c r="AK3313">
        <v>94</v>
      </c>
      <c r="AL3313">
        <v>94</v>
      </c>
      <c r="AM3313">
        <v>93</v>
      </c>
      <c r="AN3313" s="5">
        <v>92</v>
      </c>
      <c r="AO3313" s="5">
        <v>90</v>
      </c>
      <c r="AP3313" s="5">
        <v>82</v>
      </c>
      <c r="AQ3313" s="5">
        <v>86</v>
      </c>
      <c r="AR3313" s="5">
        <v>87</v>
      </c>
      <c r="AS3313" s="5">
        <v>86</v>
      </c>
      <c r="AT3313" s="5">
        <v>88</v>
      </c>
      <c r="AU3313" s="5">
        <v>87</v>
      </c>
      <c r="AV3313" s="5">
        <v>90</v>
      </c>
      <c r="AW3313" s="5">
        <v>89</v>
      </c>
      <c r="AX3313" s="5">
        <v>91</v>
      </c>
      <c r="AY3313" s="5">
        <v>95</v>
      </c>
      <c r="AZ3313" s="5">
        <v>95</v>
      </c>
      <c r="BA3313" s="5">
        <v>94</v>
      </c>
      <c r="BB3313" s="5">
        <v>95</v>
      </c>
      <c r="BC3313" s="5">
        <v>92</v>
      </c>
      <c r="BD3313" s="5">
        <v>90</v>
      </c>
      <c r="BE3313" s="5">
        <v>93</v>
      </c>
      <c r="BF3313" s="5">
        <v>95</v>
      </c>
      <c r="BG3313" s="5">
        <v>97</v>
      </c>
      <c r="BH3313" s="5">
        <v>99</v>
      </c>
      <c r="BI3313" s="5">
        <v>99</v>
      </c>
      <c r="BJ3313" s="5">
        <v>98</v>
      </c>
      <c r="BK3313" s="5">
        <v>100</v>
      </c>
      <c r="BL3313" s="5">
        <v>99</v>
      </c>
      <c r="BM3313" s="5">
        <v>96</v>
      </c>
      <c r="BN3313" s="5">
        <v>96</v>
      </c>
      <c r="BO3313" s="5">
        <v>97</v>
      </c>
      <c r="BP3313" s="5">
        <v>101</v>
      </c>
      <c r="BQ3313" s="5">
        <v>103</v>
      </c>
      <c r="BR3313" s="5">
        <v>105</v>
      </c>
      <c r="BS3313">
        <v>103</v>
      </c>
      <c r="BT3313">
        <v>97</v>
      </c>
      <c r="BU3313">
        <v>91</v>
      </c>
      <c r="BV3313">
        <v>95</v>
      </c>
      <c r="BW3313">
        <v>98</v>
      </c>
      <c r="BX3313">
        <v>98</v>
      </c>
      <c r="BY3313">
        <v>95</v>
      </c>
      <c r="BZ3313">
        <v>94</v>
      </c>
      <c r="CA3313">
        <v>95</v>
      </c>
      <c r="CB3313">
        <v>93</v>
      </c>
      <c r="CC3313">
        <v>94</v>
      </c>
      <c r="CD3313">
        <v>97</v>
      </c>
      <c r="CE3313">
        <v>96</v>
      </c>
      <c r="CF3313">
        <v>97</v>
      </c>
      <c r="CG3313">
        <v>91</v>
      </c>
      <c r="CH3313">
        <v>91</v>
      </c>
      <c r="CI3313">
        <v>93</v>
      </c>
      <c r="CJ3313">
        <v>91</v>
      </c>
      <c r="CK3313">
        <v>90</v>
      </c>
      <c r="CL3313">
        <v>90</v>
      </c>
      <c r="CM3313">
        <v>90</v>
      </c>
      <c r="CN3313">
        <v>91</v>
      </c>
      <c r="CO3313">
        <v>81</v>
      </c>
      <c r="CP3313">
        <v>91</v>
      </c>
      <c r="CQ3313">
        <v>86</v>
      </c>
      <c r="CR3313">
        <v>89</v>
      </c>
      <c r="CS3313">
        <v>87</v>
      </c>
      <c r="CT3313">
        <v>85</v>
      </c>
      <c r="CU3313">
        <v>81</v>
      </c>
      <c r="CV3313">
        <v>69</v>
      </c>
      <c r="CW3313">
        <v>75</v>
      </c>
      <c r="CX3313" t="s">
        <v>2</v>
      </c>
      <c r="CY3313" t="s">
        <v>178</v>
      </c>
    </row>
    <row r="3314" spans="1:103" x14ac:dyDescent="0.25">
      <c r="A3314" t="s">
        <v>201</v>
      </c>
      <c r="B3314">
        <v>35.770600000000002</v>
      </c>
      <c r="C3314">
        <v>-115.9092</v>
      </c>
      <c r="D3314">
        <v>5000</v>
      </c>
      <c r="E3314" t="s">
        <v>1</v>
      </c>
      <c r="F3314">
        <v>115.3</v>
      </c>
      <c r="G3314">
        <v>2000</v>
      </c>
      <c r="H3314">
        <v>8</v>
      </c>
      <c r="I3314" t="s">
        <v>260</v>
      </c>
      <c r="J3314">
        <v>88</v>
      </c>
      <c r="K3314">
        <v>86</v>
      </c>
      <c r="L3314">
        <v>91</v>
      </c>
      <c r="M3314">
        <v>91</v>
      </c>
      <c r="N3314">
        <v>87</v>
      </c>
      <c r="O3314">
        <v>87</v>
      </c>
      <c r="P3314">
        <v>86</v>
      </c>
      <c r="Q3314">
        <v>68</v>
      </c>
      <c r="R3314">
        <v>75</v>
      </c>
      <c r="S3314">
        <v>76</v>
      </c>
      <c r="T3314">
        <v>82</v>
      </c>
      <c r="U3314">
        <v>87</v>
      </c>
      <c r="V3314">
        <v>94</v>
      </c>
      <c r="W3314">
        <v>97</v>
      </c>
      <c r="X3314">
        <v>100</v>
      </c>
      <c r="Y3314">
        <v>97</v>
      </c>
      <c r="Z3314">
        <v>91</v>
      </c>
      <c r="AA3314">
        <v>86</v>
      </c>
      <c r="AB3314">
        <v>85</v>
      </c>
      <c r="AC3314">
        <v>91</v>
      </c>
      <c r="AD3314">
        <v>94</v>
      </c>
      <c r="AE3314">
        <v>91</v>
      </c>
      <c r="AF3314">
        <v>88</v>
      </c>
      <c r="AG3314">
        <v>86</v>
      </c>
      <c r="AH3314">
        <v>88</v>
      </c>
      <c r="AI3314">
        <v>90</v>
      </c>
      <c r="AJ3314">
        <v>92</v>
      </c>
      <c r="AK3314">
        <v>92</v>
      </c>
      <c r="AL3314">
        <v>92</v>
      </c>
      <c r="AM3314">
        <v>90</v>
      </c>
      <c r="AN3314" s="5">
        <v>89</v>
      </c>
      <c r="AO3314" s="5">
        <v>87</v>
      </c>
      <c r="AP3314" s="5">
        <v>82</v>
      </c>
      <c r="AQ3314" s="5">
        <v>81</v>
      </c>
      <c r="AR3314" s="5">
        <v>85</v>
      </c>
      <c r="AS3314" s="5">
        <v>83</v>
      </c>
      <c r="AT3314" s="5">
        <v>83</v>
      </c>
      <c r="AU3314" s="5">
        <v>83</v>
      </c>
      <c r="AV3314" s="5">
        <v>87</v>
      </c>
      <c r="AW3314" s="5">
        <v>85</v>
      </c>
      <c r="AX3314" s="5">
        <v>90</v>
      </c>
      <c r="AY3314" s="5">
        <v>89</v>
      </c>
      <c r="AZ3314" s="5">
        <v>92</v>
      </c>
      <c r="BA3314" s="5">
        <v>92</v>
      </c>
      <c r="BB3314" s="5">
        <v>91</v>
      </c>
      <c r="BC3314" s="5">
        <v>89</v>
      </c>
      <c r="BD3314" s="5">
        <v>90</v>
      </c>
      <c r="BE3314" s="5">
        <v>95</v>
      </c>
      <c r="BF3314" s="5">
        <v>97</v>
      </c>
      <c r="BG3314" s="5">
        <v>97</v>
      </c>
      <c r="BH3314" s="5">
        <v>97</v>
      </c>
      <c r="BI3314" s="5">
        <v>97</v>
      </c>
      <c r="BJ3314" s="5">
        <v>95</v>
      </c>
      <c r="BK3314" s="5">
        <v>96</v>
      </c>
      <c r="BL3314" s="5">
        <v>96</v>
      </c>
      <c r="BM3314" s="5">
        <v>94</v>
      </c>
      <c r="BN3314" s="5">
        <v>93</v>
      </c>
      <c r="BO3314" s="5">
        <v>97</v>
      </c>
      <c r="BP3314" s="5">
        <v>99</v>
      </c>
      <c r="BQ3314" s="5">
        <v>101</v>
      </c>
      <c r="BR3314" s="5">
        <v>101</v>
      </c>
      <c r="BS3314">
        <v>97</v>
      </c>
      <c r="BT3314">
        <v>98</v>
      </c>
      <c r="BU3314">
        <v>94</v>
      </c>
      <c r="BV3314">
        <v>94</v>
      </c>
      <c r="BW3314">
        <v>98</v>
      </c>
      <c r="BX3314">
        <v>94</v>
      </c>
      <c r="BY3314">
        <v>89</v>
      </c>
      <c r="BZ3314">
        <v>87</v>
      </c>
      <c r="CA3314">
        <v>93</v>
      </c>
      <c r="CB3314">
        <v>94</v>
      </c>
      <c r="CC3314">
        <v>95</v>
      </c>
      <c r="CD3314">
        <v>95</v>
      </c>
      <c r="CE3314">
        <v>92</v>
      </c>
      <c r="CF3314">
        <v>94</v>
      </c>
      <c r="CG3314">
        <v>93</v>
      </c>
      <c r="CH3314">
        <v>92</v>
      </c>
      <c r="CI3314">
        <v>91</v>
      </c>
      <c r="CJ3314">
        <v>90</v>
      </c>
      <c r="CK3314">
        <v>88</v>
      </c>
      <c r="CL3314">
        <v>90</v>
      </c>
      <c r="CM3314">
        <v>87</v>
      </c>
      <c r="CN3314">
        <v>88</v>
      </c>
      <c r="CO3314">
        <v>85</v>
      </c>
      <c r="CP3314">
        <v>87</v>
      </c>
      <c r="CQ3314">
        <v>81</v>
      </c>
      <c r="CR3314">
        <v>85</v>
      </c>
      <c r="CS3314">
        <v>86</v>
      </c>
      <c r="CT3314">
        <v>82</v>
      </c>
      <c r="CU3314">
        <v>69</v>
      </c>
      <c r="CV3314">
        <v>71</v>
      </c>
      <c r="CW3314">
        <v>73</v>
      </c>
      <c r="CX3314" t="s">
        <v>5</v>
      </c>
      <c r="CY3314" t="s">
        <v>202</v>
      </c>
    </row>
    <row r="3315" spans="1:103" x14ac:dyDescent="0.25">
      <c r="A3315" t="s">
        <v>203</v>
      </c>
      <c r="B3315">
        <v>34.535600000000002</v>
      </c>
      <c r="C3315">
        <v>-117.0258</v>
      </c>
      <c r="D3315">
        <v>4720</v>
      </c>
      <c r="E3315" t="s">
        <v>1</v>
      </c>
      <c r="F3315">
        <v>214.6</v>
      </c>
      <c r="G3315">
        <v>2000</v>
      </c>
      <c r="H3315">
        <v>8</v>
      </c>
      <c r="I3315" t="s">
        <v>260</v>
      </c>
      <c r="J3315">
        <v>84</v>
      </c>
      <c r="K3315">
        <v>85</v>
      </c>
      <c r="L3315">
        <v>86</v>
      </c>
      <c r="M3315">
        <v>89</v>
      </c>
      <c r="N3315">
        <v>81</v>
      </c>
      <c r="O3315">
        <v>86</v>
      </c>
      <c r="P3315">
        <v>81</v>
      </c>
      <c r="Q3315">
        <v>62</v>
      </c>
      <c r="R3315">
        <v>73</v>
      </c>
      <c r="S3315">
        <v>78</v>
      </c>
      <c r="T3315">
        <v>83</v>
      </c>
      <c r="U3315">
        <v>86</v>
      </c>
      <c r="V3315">
        <v>92</v>
      </c>
      <c r="W3315">
        <v>95</v>
      </c>
      <c r="X3315">
        <v>97</v>
      </c>
      <c r="Y3315">
        <v>96</v>
      </c>
      <c r="Z3315">
        <v>90</v>
      </c>
      <c r="AA3315">
        <v>86</v>
      </c>
      <c r="AB3315">
        <v>84</v>
      </c>
      <c r="AC3315">
        <v>90</v>
      </c>
      <c r="AD3315">
        <v>93</v>
      </c>
      <c r="AE3315">
        <v>88</v>
      </c>
      <c r="AF3315">
        <v>86</v>
      </c>
      <c r="AG3315">
        <v>88</v>
      </c>
      <c r="AH3315">
        <v>82</v>
      </c>
      <c r="AI3315">
        <v>88</v>
      </c>
      <c r="AJ3315">
        <v>90</v>
      </c>
      <c r="AK3315">
        <v>91</v>
      </c>
      <c r="AL3315">
        <v>90</v>
      </c>
      <c r="AM3315">
        <v>86</v>
      </c>
      <c r="AN3315" s="5">
        <v>85</v>
      </c>
      <c r="AO3315" s="5">
        <v>82</v>
      </c>
      <c r="AP3315" s="5">
        <v>78</v>
      </c>
      <c r="AQ3315" s="5">
        <v>77</v>
      </c>
      <c r="AR3315" s="5">
        <v>79</v>
      </c>
      <c r="AS3315" s="5">
        <v>82</v>
      </c>
      <c r="AT3315" s="5">
        <v>82</v>
      </c>
      <c r="AU3315" s="5">
        <v>83</v>
      </c>
      <c r="AV3315" s="5">
        <v>83</v>
      </c>
      <c r="AW3315" s="5">
        <v>85</v>
      </c>
      <c r="AX3315" s="5">
        <v>89</v>
      </c>
      <c r="AY3315" s="5">
        <v>90</v>
      </c>
      <c r="AZ3315" s="5">
        <v>91</v>
      </c>
      <c r="BA3315" s="5">
        <v>91</v>
      </c>
      <c r="BB3315" s="5">
        <v>90</v>
      </c>
      <c r="BC3315" s="5">
        <v>83</v>
      </c>
      <c r="BD3315" s="5">
        <v>91</v>
      </c>
      <c r="BE3315" s="5">
        <v>95</v>
      </c>
      <c r="BF3315" s="5">
        <v>95</v>
      </c>
      <c r="BG3315" s="5">
        <v>96</v>
      </c>
      <c r="BH3315" s="5">
        <v>98</v>
      </c>
      <c r="BI3315" s="5">
        <v>96</v>
      </c>
      <c r="BJ3315" s="5">
        <v>95</v>
      </c>
      <c r="BK3315" s="5">
        <v>95</v>
      </c>
      <c r="BL3315" s="5">
        <v>94</v>
      </c>
      <c r="BM3315" s="5">
        <v>91</v>
      </c>
      <c r="BN3315" s="5">
        <v>92</v>
      </c>
      <c r="BO3315" s="5">
        <v>92</v>
      </c>
      <c r="BP3315" s="5">
        <v>94</v>
      </c>
      <c r="BQ3315" s="5">
        <v>101</v>
      </c>
      <c r="BR3315" s="5">
        <v>96</v>
      </c>
      <c r="BS3315">
        <v>96</v>
      </c>
      <c r="BT3315">
        <v>94</v>
      </c>
      <c r="BU3315">
        <v>92</v>
      </c>
      <c r="BV3315">
        <v>95</v>
      </c>
      <c r="BW3315">
        <v>93</v>
      </c>
      <c r="BX3315">
        <v>91</v>
      </c>
      <c r="BY3315">
        <v>90</v>
      </c>
      <c r="BZ3315">
        <v>86</v>
      </c>
      <c r="CA3315">
        <v>89</v>
      </c>
      <c r="CB3315">
        <v>92</v>
      </c>
      <c r="CC3315">
        <v>95</v>
      </c>
      <c r="CD3315">
        <v>94</v>
      </c>
      <c r="CE3315">
        <v>95</v>
      </c>
      <c r="CF3315">
        <v>93</v>
      </c>
      <c r="CG3315">
        <v>91</v>
      </c>
      <c r="CH3315">
        <v>93</v>
      </c>
      <c r="CI3315">
        <v>89</v>
      </c>
      <c r="CJ3315">
        <v>89</v>
      </c>
      <c r="CK3315">
        <v>90</v>
      </c>
      <c r="CL3315">
        <v>86</v>
      </c>
      <c r="CM3315">
        <v>87</v>
      </c>
      <c r="CN3315">
        <v>87</v>
      </c>
      <c r="CO3315">
        <v>86</v>
      </c>
      <c r="CP3315">
        <v>85</v>
      </c>
      <c r="CQ3315">
        <v>85</v>
      </c>
      <c r="CR3315">
        <v>87</v>
      </c>
      <c r="CS3315">
        <v>86</v>
      </c>
      <c r="CT3315">
        <v>77</v>
      </c>
      <c r="CU3315">
        <v>78</v>
      </c>
      <c r="CV3315">
        <v>76</v>
      </c>
      <c r="CW3315">
        <v>75</v>
      </c>
      <c r="CX3315" t="s">
        <v>5</v>
      </c>
      <c r="CY3315" t="s">
        <v>204</v>
      </c>
    </row>
    <row r="3316" spans="1:103" x14ac:dyDescent="0.25">
      <c r="A3316" t="s">
        <v>179</v>
      </c>
      <c r="B3316">
        <v>37.250599999999999</v>
      </c>
      <c r="C3316">
        <v>-114.7075</v>
      </c>
      <c r="D3316">
        <v>4590</v>
      </c>
      <c r="E3316" t="s">
        <v>1</v>
      </c>
      <c r="F3316">
        <v>211</v>
      </c>
      <c r="G3316">
        <v>2000</v>
      </c>
      <c r="H3316">
        <v>8</v>
      </c>
      <c r="I3316" t="s">
        <v>260</v>
      </c>
      <c r="J3316">
        <v>87</v>
      </c>
      <c r="K3316">
        <v>89</v>
      </c>
      <c r="L3316">
        <v>93</v>
      </c>
      <c r="M3316">
        <v>96</v>
      </c>
      <c r="N3316">
        <v>91</v>
      </c>
      <c r="O3316">
        <v>92</v>
      </c>
      <c r="P3316">
        <v>91</v>
      </c>
      <c r="Q3316">
        <v>74</v>
      </c>
      <c r="R3316">
        <v>77</v>
      </c>
      <c r="S3316">
        <v>81</v>
      </c>
      <c r="T3316">
        <v>84</v>
      </c>
      <c r="U3316">
        <v>88</v>
      </c>
      <c r="V3316">
        <v>93</v>
      </c>
      <c r="W3316">
        <v>98</v>
      </c>
      <c r="X3316">
        <v>100</v>
      </c>
      <c r="Y3316">
        <v>93</v>
      </c>
      <c r="Z3316">
        <v>89</v>
      </c>
      <c r="AA3316">
        <v>87</v>
      </c>
      <c r="AB3316">
        <v>91</v>
      </c>
      <c r="AC3316">
        <v>92</v>
      </c>
      <c r="AD3316">
        <v>95</v>
      </c>
      <c r="AE3316">
        <v>90</v>
      </c>
      <c r="AF3316">
        <v>88</v>
      </c>
      <c r="AG3316">
        <v>88</v>
      </c>
      <c r="AH3316">
        <v>92</v>
      </c>
      <c r="AI3316">
        <v>93</v>
      </c>
      <c r="AJ3316">
        <v>98</v>
      </c>
      <c r="AK3316">
        <v>96</v>
      </c>
      <c r="AL3316">
        <v>96</v>
      </c>
      <c r="AM3316">
        <v>91</v>
      </c>
      <c r="AN3316" s="5">
        <v>89</v>
      </c>
      <c r="AO3316" s="5">
        <v>90</v>
      </c>
      <c r="AP3316" s="5">
        <v>85</v>
      </c>
      <c r="AQ3316" s="5">
        <v>85</v>
      </c>
      <c r="AR3316" s="5">
        <v>87</v>
      </c>
      <c r="AS3316" s="5">
        <v>87</v>
      </c>
      <c r="AT3316" s="5">
        <v>87</v>
      </c>
      <c r="AU3316" s="5">
        <v>87</v>
      </c>
      <c r="AV3316" s="5">
        <v>88</v>
      </c>
      <c r="AW3316" s="5">
        <v>88</v>
      </c>
      <c r="AX3316" s="5">
        <v>91</v>
      </c>
      <c r="AY3316" s="5">
        <v>93</v>
      </c>
      <c r="AZ3316" s="5">
        <v>94</v>
      </c>
      <c r="BA3316" s="5">
        <v>96</v>
      </c>
      <c r="BB3316" s="5">
        <v>95</v>
      </c>
      <c r="BC3316" s="5">
        <v>94</v>
      </c>
      <c r="BD3316" s="5">
        <v>92</v>
      </c>
      <c r="BE3316" s="5">
        <v>96</v>
      </c>
      <c r="BF3316" s="5">
        <v>97</v>
      </c>
      <c r="BG3316" s="5">
        <v>99</v>
      </c>
      <c r="BH3316" s="5">
        <v>99</v>
      </c>
      <c r="BI3316" s="5">
        <v>98</v>
      </c>
      <c r="BJ3316" s="5">
        <v>99</v>
      </c>
      <c r="BK3316" s="5">
        <v>97</v>
      </c>
      <c r="BL3316" s="5">
        <v>99</v>
      </c>
      <c r="BM3316" s="5">
        <v>96</v>
      </c>
      <c r="BN3316" s="5">
        <v>97</v>
      </c>
      <c r="BO3316" s="5">
        <v>99</v>
      </c>
      <c r="BP3316" s="5">
        <v>103</v>
      </c>
      <c r="BQ3316" s="5">
        <v>102</v>
      </c>
      <c r="BR3316" s="5">
        <v>98</v>
      </c>
      <c r="BS3316">
        <v>101</v>
      </c>
      <c r="BT3316">
        <v>98</v>
      </c>
      <c r="BU3316">
        <v>96</v>
      </c>
      <c r="BV3316">
        <v>96</v>
      </c>
      <c r="BW3316">
        <v>100</v>
      </c>
      <c r="BX3316">
        <v>98</v>
      </c>
      <c r="BY3316">
        <v>94</v>
      </c>
      <c r="BZ3316">
        <v>92</v>
      </c>
      <c r="CA3316">
        <v>93</v>
      </c>
      <c r="CB3316">
        <v>95</v>
      </c>
      <c r="CC3316">
        <v>96</v>
      </c>
      <c r="CD3316">
        <v>97</v>
      </c>
      <c r="CE3316">
        <v>96</v>
      </c>
      <c r="CF3316">
        <v>95</v>
      </c>
      <c r="CG3316">
        <v>94</v>
      </c>
      <c r="CH3316">
        <v>94</v>
      </c>
      <c r="CI3316">
        <v>92</v>
      </c>
      <c r="CJ3316">
        <v>91</v>
      </c>
      <c r="CK3316">
        <v>91</v>
      </c>
      <c r="CL3316">
        <v>91</v>
      </c>
      <c r="CM3316">
        <v>90</v>
      </c>
      <c r="CN3316">
        <v>91</v>
      </c>
      <c r="CO3316">
        <v>85</v>
      </c>
      <c r="CP3316">
        <v>92</v>
      </c>
      <c r="CQ3316">
        <v>91</v>
      </c>
      <c r="CR3316">
        <v>87</v>
      </c>
      <c r="CS3316">
        <v>88</v>
      </c>
      <c r="CT3316">
        <v>85</v>
      </c>
      <c r="CU3316">
        <v>76</v>
      </c>
      <c r="CV3316">
        <v>66</v>
      </c>
      <c r="CW3316">
        <v>75</v>
      </c>
      <c r="CX3316" t="s">
        <v>2</v>
      </c>
      <c r="CY3316" t="s">
        <v>180</v>
      </c>
    </row>
    <row r="3317" spans="1:103" x14ac:dyDescent="0.25">
      <c r="A3317" t="s">
        <v>0</v>
      </c>
      <c r="B3317">
        <v>38.387799999999999</v>
      </c>
      <c r="C3317">
        <v>-118.1092</v>
      </c>
      <c r="D3317">
        <v>4580</v>
      </c>
      <c r="E3317" t="s">
        <v>1</v>
      </c>
      <c r="F3317">
        <v>240.3</v>
      </c>
      <c r="G3317">
        <v>2000</v>
      </c>
      <c r="H3317">
        <v>8</v>
      </c>
      <c r="I3317" t="s">
        <v>260</v>
      </c>
      <c r="J3317">
        <v>77</v>
      </c>
      <c r="K3317">
        <v>89</v>
      </c>
      <c r="L3317">
        <v>93</v>
      </c>
      <c r="M3317">
        <v>97</v>
      </c>
      <c r="N3317">
        <v>98</v>
      </c>
      <c r="O3317">
        <v>94</v>
      </c>
      <c r="P3317">
        <v>93</v>
      </c>
      <c r="Q3317">
        <v>92</v>
      </c>
      <c r="R3317">
        <v>65</v>
      </c>
      <c r="S3317">
        <v>78</v>
      </c>
      <c r="T3317">
        <v>84</v>
      </c>
      <c r="U3317">
        <v>88</v>
      </c>
      <c r="V3317">
        <v>91</v>
      </c>
      <c r="W3317">
        <v>90</v>
      </c>
      <c r="X3317">
        <v>99</v>
      </c>
      <c r="Y3317">
        <v>98</v>
      </c>
      <c r="Z3317">
        <v>89</v>
      </c>
      <c r="AA3317">
        <v>94</v>
      </c>
      <c r="AB3317">
        <v>92</v>
      </c>
      <c r="AC3317">
        <v>89</v>
      </c>
      <c r="AD3317">
        <v>92</v>
      </c>
      <c r="AE3317">
        <v>98</v>
      </c>
      <c r="AF3317">
        <v>94</v>
      </c>
      <c r="AG3317">
        <v>92</v>
      </c>
      <c r="AH3317">
        <v>94</v>
      </c>
      <c r="AI3317">
        <v>95</v>
      </c>
      <c r="AJ3317">
        <v>91</v>
      </c>
      <c r="AK3317">
        <v>97</v>
      </c>
      <c r="AL3317">
        <v>99</v>
      </c>
      <c r="AM3317">
        <v>98</v>
      </c>
      <c r="AN3317" s="5">
        <v>96</v>
      </c>
      <c r="AO3317" s="5">
        <v>97</v>
      </c>
      <c r="AP3317" s="5">
        <v>93</v>
      </c>
      <c r="AQ3317" s="5">
        <v>83</v>
      </c>
      <c r="AR3317" s="5">
        <v>86</v>
      </c>
      <c r="AS3317" s="5">
        <v>89</v>
      </c>
      <c r="AT3317" s="5">
        <v>88</v>
      </c>
      <c r="AU3317" s="5">
        <v>91</v>
      </c>
      <c r="AV3317" s="5">
        <v>92</v>
      </c>
      <c r="AW3317" s="5">
        <v>92</v>
      </c>
      <c r="AX3317" s="5">
        <v>93</v>
      </c>
      <c r="AY3317" s="5">
        <v>95</v>
      </c>
      <c r="AZ3317" s="5">
        <v>98</v>
      </c>
      <c r="BA3317" s="5">
        <v>98</v>
      </c>
      <c r="BB3317" s="5">
        <v>99</v>
      </c>
      <c r="BC3317" s="5">
        <v>99</v>
      </c>
      <c r="BD3317" s="5">
        <v>97</v>
      </c>
      <c r="BE3317" s="5">
        <v>93</v>
      </c>
      <c r="BF3317" s="5">
        <v>95</v>
      </c>
      <c r="BG3317" s="5">
        <v>97</v>
      </c>
      <c r="BH3317" s="5">
        <v>100</v>
      </c>
      <c r="BI3317" s="5">
        <v>104</v>
      </c>
      <c r="BJ3317" s="5">
        <v>102</v>
      </c>
      <c r="BK3317" s="5">
        <v>102</v>
      </c>
      <c r="BL3317" s="5">
        <v>101</v>
      </c>
      <c r="BM3317" s="5">
        <v>102</v>
      </c>
      <c r="BN3317" s="5">
        <v>100</v>
      </c>
      <c r="BO3317" s="5">
        <v>99</v>
      </c>
      <c r="BP3317" s="5">
        <v>100</v>
      </c>
      <c r="BQ3317" s="5">
        <v>101</v>
      </c>
      <c r="BR3317" s="5">
        <v>106</v>
      </c>
      <c r="BS3317">
        <v>108</v>
      </c>
      <c r="BT3317">
        <v>108</v>
      </c>
      <c r="BU3317">
        <v>99</v>
      </c>
      <c r="BV3317">
        <v>92</v>
      </c>
      <c r="BW3317">
        <v>95</v>
      </c>
      <c r="BX3317">
        <v>99</v>
      </c>
      <c r="BY3317">
        <v>98</v>
      </c>
      <c r="BZ3317">
        <v>99</v>
      </c>
      <c r="CA3317">
        <v>96</v>
      </c>
      <c r="CB3317">
        <v>98</v>
      </c>
      <c r="CC3317">
        <v>96</v>
      </c>
      <c r="CD3317">
        <v>94</v>
      </c>
      <c r="CE3317">
        <v>98</v>
      </c>
      <c r="CF3317">
        <v>98</v>
      </c>
      <c r="CG3317">
        <v>99</v>
      </c>
      <c r="CH3317">
        <v>101</v>
      </c>
      <c r="CI3317">
        <v>100</v>
      </c>
      <c r="CJ3317">
        <v>95</v>
      </c>
      <c r="CK3317">
        <v>96</v>
      </c>
      <c r="CL3317">
        <v>93</v>
      </c>
      <c r="CM3317">
        <v>91</v>
      </c>
      <c r="CN3317">
        <v>93</v>
      </c>
      <c r="CO3317">
        <v>93</v>
      </c>
      <c r="CP3317">
        <v>92</v>
      </c>
      <c r="CQ3317">
        <v>95</v>
      </c>
      <c r="CR3317">
        <v>91</v>
      </c>
      <c r="CS3317">
        <v>88</v>
      </c>
      <c r="CT3317">
        <v>92</v>
      </c>
      <c r="CU3317">
        <v>91</v>
      </c>
      <c r="CV3317">
        <v>84</v>
      </c>
      <c r="CW3317">
        <v>71</v>
      </c>
      <c r="CX3317" t="s">
        <v>2</v>
      </c>
      <c r="CY3317" t="s">
        <v>3</v>
      </c>
    </row>
    <row r="3318" spans="1:103" x14ac:dyDescent="0.25">
      <c r="A3318" t="s">
        <v>213</v>
      </c>
      <c r="B3318">
        <v>35.478299999999997</v>
      </c>
      <c r="C3318">
        <v>-117.69889999999999</v>
      </c>
      <c r="D3318">
        <v>4390</v>
      </c>
      <c r="E3318" t="s">
        <v>1</v>
      </c>
      <c r="F3318">
        <v>132.5</v>
      </c>
      <c r="G3318">
        <v>2000</v>
      </c>
      <c r="H3318">
        <v>8</v>
      </c>
      <c r="I3318" t="s">
        <v>260</v>
      </c>
      <c r="J3318">
        <v>86</v>
      </c>
      <c r="K3318">
        <v>86</v>
      </c>
      <c r="L3318">
        <v>90</v>
      </c>
      <c r="M3318">
        <v>92</v>
      </c>
      <c r="N3318">
        <v>86</v>
      </c>
      <c r="O3318">
        <v>87</v>
      </c>
      <c r="P3318">
        <v>83</v>
      </c>
      <c r="Q3318">
        <v>63</v>
      </c>
      <c r="R3318">
        <v>74</v>
      </c>
      <c r="S3318">
        <v>79</v>
      </c>
      <c r="T3318">
        <v>83</v>
      </c>
      <c r="U3318">
        <v>90</v>
      </c>
      <c r="V3318">
        <v>95</v>
      </c>
      <c r="W3318">
        <v>98</v>
      </c>
      <c r="X3318">
        <v>101</v>
      </c>
      <c r="Y3318">
        <v>100</v>
      </c>
      <c r="Z3318">
        <v>96</v>
      </c>
      <c r="AA3318">
        <v>87</v>
      </c>
      <c r="AB3318">
        <v>88</v>
      </c>
      <c r="AC3318">
        <v>95</v>
      </c>
      <c r="AD3318">
        <v>98</v>
      </c>
      <c r="AE3318">
        <v>93</v>
      </c>
      <c r="AF3318">
        <v>92</v>
      </c>
      <c r="AG3318">
        <v>88</v>
      </c>
      <c r="AH3318">
        <v>91</v>
      </c>
      <c r="AI3318">
        <v>93</v>
      </c>
      <c r="AJ3318">
        <v>94</v>
      </c>
      <c r="AK3318">
        <v>95</v>
      </c>
      <c r="AL3318">
        <v>94</v>
      </c>
      <c r="AM3318">
        <v>92</v>
      </c>
      <c r="AN3318" s="5">
        <v>90</v>
      </c>
      <c r="AO3318" s="5">
        <v>84</v>
      </c>
      <c r="AP3318" s="5">
        <v>80</v>
      </c>
      <c r="AQ3318" s="5">
        <v>81</v>
      </c>
      <c r="AR3318" s="5">
        <v>80</v>
      </c>
      <c r="AS3318" s="5">
        <v>81</v>
      </c>
      <c r="AT3318" s="5">
        <v>83</v>
      </c>
      <c r="AU3318" s="5">
        <v>82</v>
      </c>
      <c r="AV3318" s="5">
        <v>85</v>
      </c>
      <c r="AW3318" s="5">
        <v>86</v>
      </c>
      <c r="AX3318" s="5">
        <v>91</v>
      </c>
      <c r="AY3318" s="5">
        <v>92</v>
      </c>
      <c r="AZ3318" s="5">
        <v>94</v>
      </c>
      <c r="BA3318" s="5">
        <v>93</v>
      </c>
      <c r="BB3318" s="5">
        <v>92</v>
      </c>
      <c r="BC3318" s="5">
        <v>87</v>
      </c>
      <c r="BD3318" s="5">
        <v>92</v>
      </c>
      <c r="BE3318" s="5">
        <v>96</v>
      </c>
      <c r="BF3318" s="5">
        <v>97</v>
      </c>
      <c r="BG3318" s="5">
        <v>97</v>
      </c>
      <c r="BH3318" s="5">
        <v>97</v>
      </c>
      <c r="BI3318" s="5">
        <v>96</v>
      </c>
      <c r="BJ3318" s="5">
        <v>99</v>
      </c>
      <c r="BK3318" s="5">
        <v>100</v>
      </c>
      <c r="BL3318" s="5">
        <v>95</v>
      </c>
      <c r="BM3318" s="5">
        <v>93</v>
      </c>
      <c r="BN3318" s="5">
        <v>94</v>
      </c>
      <c r="BO3318" s="5">
        <v>95</v>
      </c>
      <c r="BP3318" s="5">
        <v>97</v>
      </c>
      <c r="BQ3318" s="5">
        <v>101</v>
      </c>
      <c r="BR3318" s="5">
        <v>101</v>
      </c>
      <c r="BS3318">
        <v>100</v>
      </c>
      <c r="BT3318">
        <v>101</v>
      </c>
      <c r="BU3318">
        <v>96</v>
      </c>
      <c r="BV3318">
        <v>94</v>
      </c>
      <c r="BW3318">
        <v>96</v>
      </c>
      <c r="BX3318">
        <v>95</v>
      </c>
      <c r="BY3318">
        <v>91</v>
      </c>
      <c r="BZ3318">
        <v>88</v>
      </c>
      <c r="CA3318">
        <v>91</v>
      </c>
      <c r="CB3318">
        <v>94</v>
      </c>
      <c r="CC3318">
        <v>98</v>
      </c>
      <c r="CD3318">
        <v>96</v>
      </c>
      <c r="CE3318">
        <v>96</v>
      </c>
      <c r="CF3318">
        <v>94</v>
      </c>
      <c r="CG3318">
        <v>95</v>
      </c>
      <c r="CH3318">
        <v>95</v>
      </c>
      <c r="CI3318">
        <v>94</v>
      </c>
      <c r="CJ3318">
        <v>92</v>
      </c>
      <c r="CK3318">
        <v>87</v>
      </c>
      <c r="CL3318">
        <v>92</v>
      </c>
      <c r="CM3318">
        <v>89</v>
      </c>
      <c r="CN3318">
        <v>91</v>
      </c>
      <c r="CO3318">
        <v>88</v>
      </c>
      <c r="CP3318">
        <v>91</v>
      </c>
      <c r="CQ3318">
        <v>90</v>
      </c>
      <c r="CR3318">
        <v>89</v>
      </c>
      <c r="CS3318">
        <v>87</v>
      </c>
      <c r="CT3318">
        <v>89</v>
      </c>
      <c r="CU3318">
        <v>73</v>
      </c>
      <c r="CV3318">
        <v>81</v>
      </c>
      <c r="CW3318">
        <v>74</v>
      </c>
      <c r="CX3318" t="s">
        <v>5</v>
      </c>
      <c r="CY3318" t="s">
        <v>214</v>
      </c>
    </row>
    <row r="3319" spans="1:103" x14ac:dyDescent="0.25">
      <c r="A3319" t="s">
        <v>17</v>
      </c>
      <c r="B3319">
        <v>37.6128</v>
      </c>
      <c r="C3319">
        <v>-114.5264</v>
      </c>
      <c r="D3319">
        <v>4379</v>
      </c>
      <c r="E3319" t="s">
        <v>1</v>
      </c>
      <c r="F3319">
        <v>243.8</v>
      </c>
      <c r="G3319">
        <v>2000</v>
      </c>
      <c r="H3319">
        <v>8</v>
      </c>
      <c r="I3319" t="s">
        <v>260</v>
      </c>
      <c r="J3319">
        <v>93</v>
      </c>
      <c r="K3319">
        <v>90</v>
      </c>
      <c r="L3319">
        <v>90</v>
      </c>
      <c r="M3319">
        <v>96</v>
      </c>
      <c r="N3319">
        <v>98</v>
      </c>
      <c r="O3319">
        <v>92</v>
      </c>
      <c r="P3319">
        <v>93</v>
      </c>
      <c r="Q3319">
        <v>93</v>
      </c>
      <c r="R3319">
        <v>78</v>
      </c>
      <c r="S3319">
        <v>81</v>
      </c>
      <c r="T3319">
        <v>82</v>
      </c>
      <c r="U3319">
        <v>88</v>
      </c>
      <c r="V3319">
        <v>89</v>
      </c>
      <c r="W3319">
        <v>93</v>
      </c>
      <c r="X3319">
        <v>98</v>
      </c>
      <c r="Y3319">
        <v>101</v>
      </c>
      <c r="Z3319">
        <v>93</v>
      </c>
      <c r="AA3319">
        <v>91</v>
      </c>
      <c r="AB3319">
        <v>90</v>
      </c>
      <c r="AC3319">
        <v>90</v>
      </c>
      <c r="AD3319">
        <v>94</v>
      </c>
      <c r="AE3319">
        <v>98</v>
      </c>
      <c r="AF3319">
        <v>94</v>
      </c>
      <c r="AG3319">
        <v>90</v>
      </c>
      <c r="AH3319">
        <v>94</v>
      </c>
      <c r="AI3319">
        <v>91</v>
      </c>
      <c r="AJ3319">
        <v>95</v>
      </c>
      <c r="AK3319">
        <v>97</v>
      </c>
      <c r="AL3319">
        <v>98</v>
      </c>
      <c r="AM3319">
        <v>100</v>
      </c>
      <c r="AN3319" s="5">
        <v>94</v>
      </c>
      <c r="AO3319" s="5">
        <v>91</v>
      </c>
      <c r="AP3319" s="5">
        <v>91</v>
      </c>
      <c r="AQ3319" s="5">
        <v>86</v>
      </c>
      <c r="AR3319" s="5">
        <v>87</v>
      </c>
      <c r="AS3319" s="5">
        <v>88</v>
      </c>
      <c r="AT3319" s="5">
        <v>90</v>
      </c>
      <c r="AU3319" s="5">
        <v>91</v>
      </c>
      <c r="AV3319" s="5">
        <v>88</v>
      </c>
      <c r="AW3319" s="5">
        <v>90</v>
      </c>
      <c r="AX3319" s="5">
        <v>90</v>
      </c>
      <c r="AY3319" s="5">
        <v>94</v>
      </c>
      <c r="AZ3319" s="5">
        <v>95</v>
      </c>
      <c r="BA3319" s="5">
        <v>96</v>
      </c>
      <c r="BB3319" s="5">
        <v>99</v>
      </c>
      <c r="BC3319" s="5">
        <v>100</v>
      </c>
      <c r="BD3319" s="5">
        <v>96</v>
      </c>
      <c r="BE3319" s="5">
        <v>94</v>
      </c>
      <c r="BF3319" s="5">
        <v>97</v>
      </c>
      <c r="BG3319" s="5">
        <v>99</v>
      </c>
      <c r="BH3319" s="5">
        <v>99</v>
      </c>
      <c r="BI3319" s="5">
        <v>100</v>
      </c>
      <c r="BJ3319" s="5">
        <v>98</v>
      </c>
      <c r="BK3319" s="5">
        <v>98</v>
      </c>
      <c r="BL3319" s="5">
        <v>99</v>
      </c>
      <c r="BM3319" s="5">
        <v>100</v>
      </c>
      <c r="BN3319" s="5">
        <v>98</v>
      </c>
      <c r="BO3319" s="5">
        <v>99</v>
      </c>
      <c r="BP3319" s="5">
        <v>100</v>
      </c>
      <c r="BQ3319" s="5">
        <v>102</v>
      </c>
      <c r="BR3319" s="5">
        <v>104</v>
      </c>
      <c r="BS3319">
        <v>100</v>
      </c>
      <c r="BT3319">
        <v>101</v>
      </c>
      <c r="BU3319">
        <v>100</v>
      </c>
      <c r="BV3319">
        <v>99</v>
      </c>
      <c r="BW3319">
        <v>98</v>
      </c>
      <c r="BX3319">
        <v>101</v>
      </c>
      <c r="BY3319">
        <v>100</v>
      </c>
      <c r="BZ3319">
        <v>97</v>
      </c>
      <c r="CA3319">
        <v>96</v>
      </c>
      <c r="CB3319">
        <v>95</v>
      </c>
      <c r="CC3319">
        <v>96</v>
      </c>
      <c r="CD3319">
        <v>98</v>
      </c>
      <c r="CE3319">
        <v>98</v>
      </c>
      <c r="CF3319">
        <v>98</v>
      </c>
      <c r="CG3319">
        <v>97</v>
      </c>
      <c r="CH3319">
        <v>96</v>
      </c>
      <c r="CI3319">
        <v>92</v>
      </c>
      <c r="CJ3319">
        <v>92</v>
      </c>
      <c r="CK3319">
        <v>91</v>
      </c>
      <c r="CL3319">
        <v>90</v>
      </c>
      <c r="CM3319">
        <v>92</v>
      </c>
      <c r="CN3319">
        <v>90</v>
      </c>
      <c r="CO3319">
        <v>92</v>
      </c>
      <c r="CP3319">
        <v>85</v>
      </c>
      <c r="CQ3319">
        <v>90</v>
      </c>
      <c r="CR3319">
        <v>67</v>
      </c>
      <c r="CS3319">
        <v>84</v>
      </c>
      <c r="CT3319">
        <v>76</v>
      </c>
      <c r="CU3319">
        <v>85</v>
      </c>
      <c r="CV3319">
        <v>70</v>
      </c>
      <c r="CW3319">
        <v>65</v>
      </c>
      <c r="CX3319" t="s">
        <v>2</v>
      </c>
      <c r="CY3319" t="s">
        <v>18</v>
      </c>
    </row>
    <row r="3320" spans="1:103" x14ac:dyDescent="0.25">
      <c r="A3320" t="s">
        <v>219</v>
      </c>
      <c r="B3320">
        <v>37.612200000000001</v>
      </c>
      <c r="C3320">
        <v>-114.5264</v>
      </c>
      <c r="D3320">
        <v>4376</v>
      </c>
      <c r="E3320" t="s">
        <v>1</v>
      </c>
      <c r="F3320">
        <v>243.7</v>
      </c>
      <c r="G3320">
        <v>2000</v>
      </c>
      <c r="H3320">
        <v>8</v>
      </c>
      <c r="I3320" t="s">
        <v>260</v>
      </c>
      <c r="J3320">
        <v>89</v>
      </c>
      <c r="K3320">
        <v>89</v>
      </c>
      <c r="L3320">
        <v>93</v>
      </c>
      <c r="M3320">
        <v>97</v>
      </c>
      <c r="N3320">
        <v>91</v>
      </c>
      <c r="O3320">
        <v>92</v>
      </c>
      <c r="P3320">
        <v>93</v>
      </c>
      <c r="Q3320">
        <v>77</v>
      </c>
      <c r="R3320">
        <v>78</v>
      </c>
      <c r="S3320">
        <v>82</v>
      </c>
      <c r="T3320">
        <v>86</v>
      </c>
      <c r="U3320">
        <v>88</v>
      </c>
      <c r="V3320">
        <v>93</v>
      </c>
      <c r="W3320">
        <v>97</v>
      </c>
      <c r="X3320">
        <v>99</v>
      </c>
      <c r="Z3320">
        <v>89</v>
      </c>
      <c r="AA3320">
        <v>88</v>
      </c>
      <c r="AB3320">
        <v>90</v>
      </c>
      <c r="AC3320">
        <v>91</v>
      </c>
      <c r="AD3320">
        <v>95</v>
      </c>
      <c r="AE3320">
        <v>93</v>
      </c>
      <c r="AF3320">
        <v>89</v>
      </c>
      <c r="AG3320">
        <v>90</v>
      </c>
      <c r="AH3320">
        <v>89</v>
      </c>
      <c r="AI3320">
        <v>91</v>
      </c>
      <c r="AJ3320">
        <v>93</v>
      </c>
      <c r="AK3320">
        <v>96</v>
      </c>
      <c r="AL3320">
        <v>98</v>
      </c>
      <c r="AM3320">
        <v>92</v>
      </c>
      <c r="AN3320" s="5">
        <v>90</v>
      </c>
      <c r="AO3320" s="5">
        <v>90</v>
      </c>
      <c r="AP3320" s="5">
        <v>85</v>
      </c>
      <c r="AQ3320" s="5">
        <v>85</v>
      </c>
      <c r="AR3320" s="5">
        <v>88</v>
      </c>
      <c r="AS3320" s="5">
        <v>88</v>
      </c>
      <c r="AT3320" s="5">
        <v>89</v>
      </c>
      <c r="AU3320" s="5">
        <v>87</v>
      </c>
      <c r="AV3320" s="5">
        <v>88</v>
      </c>
      <c r="AW3320" s="5">
        <v>89</v>
      </c>
      <c r="AX3320" s="5">
        <v>94</v>
      </c>
      <c r="AY3320" s="5">
        <v>94</v>
      </c>
      <c r="AZ3320" s="5">
        <v>94</v>
      </c>
      <c r="BA3320" s="5">
        <v>97</v>
      </c>
      <c r="BB3320" s="8">
        <f>(2*BA3320+BD3320)/3</f>
        <v>95.666666666666671</v>
      </c>
      <c r="BC3320" s="8">
        <f>(BB3320+2*BE3320)/3</f>
        <v>96.555555555555557</v>
      </c>
      <c r="BD3320" s="5">
        <v>93</v>
      </c>
      <c r="BE3320" s="5">
        <v>97</v>
      </c>
      <c r="BF3320" s="5">
        <v>99</v>
      </c>
      <c r="BG3320" s="5">
        <v>100</v>
      </c>
      <c r="BH3320" s="5">
        <v>101</v>
      </c>
      <c r="BI3320" s="5">
        <v>100</v>
      </c>
      <c r="BJ3320" s="5">
        <v>101</v>
      </c>
      <c r="BK3320" s="5">
        <v>100</v>
      </c>
      <c r="BL3320" s="5">
        <v>100</v>
      </c>
      <c r="BM3320" s="5">
        <v>98</v>
      </c>
      <c r="BN3320" s="5">
        <v>98</v>
      </c>
      <c r="BO3320" s="5">
        <v>100</v>
      </c>
      <c r="BP3320" s="5">
        <v>104</v>
      </c>
      <c r="BQ3320" s="5">
        <v>104</v>
      </c>
      <c r="BR3320" s="5">
        <v>101</v>
      </c>
      <c r="BS3320">
        <v>102</v>
      </c>
      <c r="BT3320">
        <v>100</v>
      </c>
      <c r="BU3320">
        <v>98</v>
      </c>
      <c r="BV3320">
        <v>97</v>
      </c>
      <c r="BW3320">
        <v>101</v>
      </c>
      <c r="BX3320">
        <v>100</v>
      </c>
      <c r="BY3320">
        <v>95</v>
      </c>
      <c r="BZ3320">
        <v>94</v>
      </c>
      <c r="CA3320">
        <v>95</v>
      </c>
      <c r="CB3320">
        <v>96</v>
      </c>
      <c r="CC3320">
        <v>98</v>
      </c>
      <c r="CD3320">
        <v>97</v>
      </c>
      <c r="CE3320">
        <v>98</v>
      </c>
      <c r="CM3320">
        <v>95</v>
      </c>
      <c r="CN3320">
        <v>92</v>
      </c>
      <c r="CO3320">
        <v>84</v>
      </c>
      <c r="CP3320">
        <v>91</v>
      </c>
      <c r="CQ3320">
        <v>90</v>
      </c>
      <c r="CR3320">
        <v>85</v>
      </c>
      <c r="CS3320">
        <v>78</v>
      </c>
      <c r="CT3320">
        <v>86</v>
      </c>
      <c r="CU3320">
        <v>70</v>
      </c>
      <c r="CV3320">
        <v>67</v>
      </c>
      <c r="CW3320">
        <v>76</v>
      </c>
      <c r="CX3320" t="s">
        <v>2</v>
      </c>
      <c r="CY3320" t="s">
        <v>18</v>
      </c>
    </row>
    <row r="3321" spans="1:103" x14ac:dyDescent="0.25">
      <c r="A3321" t="s">
        <v>113</v>
      </c>
      <c r="B3321">
        <v>34.943600000000004</v>
      </c>
      <c r="C3321">
        <v>-115.54689999999999</v>
      </c>
      <c r="D3321">
        <v>4350</v>
      </c>
      <c r="E3321" t="s">
        <v>1</v>
      </c>
      <c r="F3321">
        <v>206.6</v>
      </c>
      <c r="G3321">
        <v>2000</v>
      </c>
      <c r="H3321">
        <v>8</v>
      </c>
      <c r="I3321" t="s">
        <v>260</v>
      </c>
      <c r="L3321">
        <v>90</v>
      </c>
      <c r="M3321">
        <v>90</v>
      </c>
      <c r="N3321">
        <v>94</v>
      </c>
      <c r="O3321">
        <v>91</v>
      </c>
      <c r="P3321">
        <v>89</v>
      </c>
      <c r="Q3321">
        <v>89</v>
      </c>
      <c r="R3321">
        <v>90</v>
      </c>
      <c r="S3321">
        <v>74</v>
      </c>
      <c r="T3321">
        <v>80</v>
      </c>
      <c r="U3321">
        <v>83</v>
      </c>
      <c r="V3321">
        <v>89</v>
      </c>
      <c r="W3321">
        <v>95</v>
      </c>
      <c r="X3321">
        <v>95</v>
      </c>
      <c r="Y3321">
        <v>101</v>
      </c>
      <c r="Z3321">
        <v>98</v>
      </c>
      <c r="AA3321">
        <v>90</v>
      </c>
      <c r="AB3321">
        <v>85</v>
      </c>
      <c r="AC3321">
        <v>86</v>
      </c>
      <c r="AD3321">
        <v>90</v>
      </c>
      <c r="AE3321">
        <v>93</v>
      </c>
      <c r="AF3321">
        <v>93</v>
      </c>
      <c r="AG3321">
        <v>88</v>
      </c>
      <c r="AH3321">
        <v>88</v>
      </c>
      <c r="AI3321">
        <v>87</v>
      </c>
      <c r="AJ3321">
        <v>91</v>
      </c>
      <c r="AK3321">
        <v>92</v>
      </c>
      <c r="AL3321">
        <v>92</v>
      </c>
      <c r="AM3321">
        <v>93</v>
      </c>
      <c r="AN3321" s="5">
        <v>90</v>
      </c>
      <c r="AO3321" s="5">
        <v>90</v>
      </c>
      <c r="AP3321" s="5">
        <v>90</v>
      </c>
      <c r="AQ3321" s="5">
        <v>85</v>
      </c>
      <c r="AR3321" s="5">
        <v>85</v>
      </c>
      <c r="AS3321" s="5">
        <v>85</v>
      </c>
      <c r="AT3321" s="5">
        <v>82</v>
      </c>
      <c r="AU3321" s="5">
        <v>85</v>
      </c>
      <c r="AV3321" s="5">
        <v>85</v>
      </c>
      <c r="AW3321" s="5">
        <v>86</v>
      </c>
      <c r="AX3321" s="5">
        <v>85</v>
      </c>
      <c r="AY3321" s="5">
        <v>91</v>
      </c>
      <c r="AZ3321" s="5">
        <v>91</v>
      </c>
      <c r="BA3321" s="5">
        <v>93</v>
      </c>
      <c r="BB3321" s="5">
        <v>93</v>
      </c>
      <c r="BC3321" s="5">
        <v>93</v>
      </c>
      <c r="BD3321" s="5">
        <v>91</v>
      </c>
      <c r="BE3321" s="5">
        <v>92</v>
      </c>
      <c r="BF3321" s="5">
        <v>96</v>
      </c>
      <c r="BG3321" s="5">
        <v>99</v>
      </c>
      <c r="BH3321" s="5">
        <v>99</v>
      </c>
      <c r="BI3321" s="5">
        <v>95</v>
      </c>
      <c r="BJ3321" s="5">
        <v>97</v>
      </c>
      <c r="BK3321" s="5">
        <v>96</v>
      </c>
      <c r="BL3321" s="5">
        <v>98</v>
      </c>
      <c r="BM3321" s="5">
        <v>98</v>
      </c>
      <c r="BN3321" s="5">
        <v>98</v>
      </c>
      <c r="BO3321" s="5">
        <v>98</v>
      </c>
      <c r="BP3321" s="5">
        <v>97</v>
      </c>
      <c r="BQ3321" s="5">
        <v>99</v>
      </c>
      <c r="BR3321" s="5">
        <v>98</v>
      </c>
      <c r="BS3321">
        <v>94</v>
      </c>
      <c r="BT3321">
        <v>97</v>
      </c>
      <c r="BU3321">
        <v>97</v>
      </c>
      <c r="BV3321">
        <v>95</v>
      </c>
      <c r="BW3321">
        <v>97</v>
      </c>
      <c r="BX3321">
        <v>97</v>
      </c>
      <c r="BY3321">
        <v>93</v>
      </c>
      <c r="BZ3321">
        <v>93</v>
      </c>
      <c r="CA3321">
        <v>93</v>
      </c>
      <c r="CB3321">
        <v>93</v>
      </c>
      <c r="CC3321">
        <v>95</v>
      </c>
      <c r="CD3321">
        <v>95</v>
      </c>
      <c r="CE3321">
        <v>93</v>
      </c>
      <c r="CF3321">
        <v>93</v>
      </c>
      <c r="CG3321">
        <v>93</v>
      </c>
      <c r="CH3321">
        <v>93</v>
      </c>
      <c r="CI3321">
        <v>93</v>
      </c>
      <c r="CJ3321">
        <v>94</v>
      </c>
      <c r="CK3321">
        <v>88</v>
      </c>
      <c r="CL3321">
        <v>92</v>
      </c>
      <c r="CM3321">
        <v>90</v>
      </c>
      <c r="CN3321">
        <v>89</v>
      </c>
      <c r="CO3321">
        <v>89</v>
      </c>
      <c r="CP3321">
        <v>89</v>
      </c>
      <c r="CQ3321">
        <v>90</v>
      </c>
      <c r="CR3321">
        <v>86</v>
      </c>
      <c r="CS3321">
        <v>88</v>
      </c>
      <c r="CT3321">
        <v>85</v>
      </c>
      <c r="CU3321">
        <v>81</v>
      </c>
      <c r="CV3321">
        <v>81</v>
      </c>
      <c r="CW3321">
        <v>81</v>
      </c>
      <c r="CX3321" t="s">
        <v>5</v>
      </c>
      <c r="CY3321" t="s">
        <v>114</v>
      </c>
    </row>
    <row r="3322" spans="1:103" x14ac:dyDescent="0.25">
      <c r="A3322" t="s">
        <v>138</v>
      </c>
      <c r="B3322">
        <v>37.761699999999998</v>
      </c>
      <c r="C3322">
        <v>-117.5658</v>
      </c>
      <c r="D3322">
        <v>4274</v>
      </c>
      <c r="E3322" t="s">
        <v>1</v>
      </c>
      <c r="F3322">
        <v>157.1</v>
      </c>
      <c r="G3322">
        <v>2000</v>
      </c>
      <c r="H3322">
        <v>8</v>
      </c>
      <c r="I3322" t="s">
        <v>260</v>
      </c>
      <c r="J3322">
        <v>89</v>
      </c>
      <c r="K3322">
        <v>92</v>
      </c>
      <c r="L3322">
        <v>96</v>
      </c>
      <c r="N3322">
        <v>94</v>
      </c>
      <c r="O3322">
        <v>93</v>
      </c>
      <c r="P3322">
        <v>92</v>
      </c>
      <c r="Q3322">
        <v>73</v>
      </c>
      <c r="R3322">
        <v>72</v>
      </c>
      <c r="S3322">
        <v>85</v>
      </c>
      <c r="T3322">
        <v>90</v>
      </c>
      <c r="U3322">
        <v>93</v>
      </c>
      <c r="V3322">
        <v>94</v>
      </c>
      <c r="W3322">
        <v>98</v>
      </c>
      <c r="X3322">
        <v>94</v>
      </c>
      <c r="Y3322">
        <v>101</v>
      </c>
      <c r="Z3322">
        <v>95</v>
      </c>
      <c r="AA3322">
        <v>96</v>
      </c>
      <c r="AB3322">
        <v>92</v>
      </c>
      <c r="AC3322">
        <v>96</v>
      </c>
      <c r="AD3322">
        <v>97</v>
      </c>
      <c r="AE3322">
        <v>98</v>
      </c>
      <c r="AG3322">
        <v>96</v>
      </c>
      <c r="AH3322">
        <v>96</v>
      </c>
      <c r="AI3322">
        <v>94</v>
      </c>
      <c r="AJ3322">
        <v>98</v>
      </c>
      <c r="AK3322">
        <v>99</v>
      </c>
      <c r="AL3322">
        <v>100</v>
      </c>
      <c r="AM3322">
        <v>97</v>
      </c>
      <c r="AN3322" s="5">
        <v>97</v>
      </c>
      <c r="AO3322" s="5">
        <v>94</v>
      </c>
      <c r="AP3322" s="5">
        <v>86</v>
      </c>
      <c r="AQ3322" s="5">
        <v>88</v>
      </c>
      <c r="AR3322" s="5">
        <v>89</v>
      </c>
      <c r="AS3322" s="5">
        <v>90</v>
      </c>
      <c r="AT3322" s="5">
        <v>92</v>
      </c>
      <c r="AU3322" s="5">
        <v>89</v>
      </c>
      <c r="AV3322" s="5">
        <v>93</v>
      </c>
      <c r="AW3322" s="5">
        <v>94</v>
      </c>
      <c r="AX3322" s="5">
        <v>95</v>
      </c>
      <c r="AY3322" s="5">
        <v>97</v>
      </c>
      <c r="AZ3322" s="5">
        <v>98</v>
      </c>
      <c r="BA3322" s="5">
        <v>100</v>
      </c>
      <c r="BB3322" s="5">
        <v>99</v>
      </c>
      <c r="BC3322" s="5">
        <v>97</v>
      </c>
      <c r="BD3322" s="5">
        <v>95</v>
      </c>
      <c r="BE3322" s="5">
        <v>97</v>
      </c>
      <c r="BF3322" s="5">
        <v>97</v>
      </c>
      <c r="BG3322" s="5">
        <v>102</v>
      </c>
      <c r="BH3322" s="5">
        <v>104</v>
      </c>
      <c r="BI3322" s="5">
        <v>104</v>
      </c>
      <c r="BJ3322" s="5">
        <v>105</v>
      </c>
      <c r="BK3322" s="5">
        <v>103</v>
      </c>
      <c r="BL3322" s="5">
        <v>102</v>
      </c>
      <c r="BM3322" s="5">
        <v>100</v>
      </c>
      <c r="BN3322" s="5">
        <v>99</v>
      </c>
      <c r="BO3322" s="5">
        <v>101</v>
      </c>
      <c r="BP3322" s="5">
        <v>102</v>
      </c>
      <c r="BQ3322" s="5">
        <v>105</v>
      </c>
      <c r="BR3322" s="5">
        <v>109</v>
      </c>
      <c r="BS3322">
        <v>105</v>
      </c>
      <c r="BT3322">
        <v>99</v>
      </c>
      <c r="BU3322">
        <v>94</v>
      </c>
      <c r="BV3322">
        <v>100</v>
      </c>
      <c r="BW3322">
        <v>100</v>
      </c>
      <c r="BX3322">
        <v>101</v>
      </c>
      <c r="BY3322">
        <v>98</v>
      </c>
      <c r="BZ3322">
        <v>97</v>
      </c>
      <c r="CA3322">
        <v>99</v>
      </c>
      <c r="CB3322">
        <v>98</v>
      </c>
      <c r="CC3322">
        <v>95</v>
      </c>
      <c r="CD3322">
        <v>101</v>
      </c>
      <c r="CE3322">
        <v>100</v>
      </c>
      <c r="CF3322">
        <v>101</v>
      </c>
      <c r="CG3322">
        <v>100</v>
      </c>
      <c r="CH3322">
        <v>101</v>
      </c>
      <c r="CI3322">
        <v>99</v>
      </c>
      <c r="CK3322">
        <v>97</v>
      </c>
      <c r="CL3322">
        <v>94</v>
      </c>
      <c r="CM3322">
        <v>95</v>
      </c>
      <c r="CN3322">
        <v>95</v>
      </c>
      <c r="CO3322">
        <v>93</v>
      </c>
      <c r="CP3322">
        <v>96</v>
      </c>
      <c r="CQ3322">
        <v>91</v>
      </c>
      <c r="CS3322">
        <v>93</v>
      </c>
      <c r="CT3322">
        <v>84</v>
      </c>
      <c r="CV3322">
        <v>80</v>
      </c>
      <c r="CW3322">
        <v>76</v>
      </c>
      <c r="CX3322" t="s">
        <v>2</v>
      </c>
      <c r="CY3322" t="s">
        <v>139</v>
      </c>
    </row>
    <row r="3323" spans="1:103" x14ac:dyDescent="0.25">
      <c r="A3323" t="s">
        <v>222</v>
      </c>
      <c r="B3323">
        <v>35.871699999999997</v>
      </c>
      <c r="C3323">
        <v>-117.9183</v>
      </c>
      <c r="D3323">
        <v>4150</v>
      </c>
      <c r="E3323" t="s">
        <v>1</v>
      </c>
      <c r="F3323">
        <v>114.9</v>
      </c>
      <c r="G3323">
        <v>2000</v>
      </c>
      <c r="H3323">
        <v>8</v>
      </c>
      <c r="I3323" t="s">
        <v>260</v>
      </c>
      <c r="J3323">
        <v>89</v>
      </c>
      <c r="K3323">
        <v>91</v>
      </c>
      <c r="L3323">
        <v>94</v>
      </c>
      <c r="M3323">
        <v>95</v>
      </c>
      <c r="N3323">
        <v>94</v>
      </c>
      <c r="O3323">
        <v>90</v>
      </c>
      <c r="P3323">
        <v>88</v>
      </c>
      <c r="Q3323">
        <v>68</v>
      </c>
      <c r="R3323">
        <v>79</v>
      </c>
      <c r="S3323">
        <v>84</v>
      </c>
      <c r="T3323">
        <v>88</v>
      </c>
      <c r="U3323">
        <v>95</v>
      </c>
      <c r="V3323">
        <v>102</v>
      </c>
      <c r="W3323">
        <v>102</v>
      </c>
      <c r="X3323">
        <v>106</v>
      </c>
      <c r="Y3323">
        <v>104</v>
      </c>
      <c r="Z3323">
        <v>97</v>
      </c>
      <c r="AA3323">
        <v>92</v>
      </c>
      <c r="AB3323">
        <v>93</v>
      </c>
      <c r="AC3323">
        <v>94</v>
      </c>
      <c r="AD3323">
        <v>98</v>
      </c>
      <c r="AE3323">
        <v>97</v>
      </c>
      <c r="AF3323">
        <v>95</v>
      </c>
      <c r="AG3323">
        <v>94</v>
      </c>
      <c r="AH3323">
        <v>94</v>
      </c>
      <c r="AI3323">
        <v>97</v>
      </c>
      <c r="AJ3323">
        <v>97</v>
      </c>
      <c r="AK3323">
        <v>98</v>
      </c>
      <c r="AL3323">
        <v>97</v>
      </c>
      <c r="AM3323">
        <v>95</v>
      </c>
      <c r="AN3323" s="5">
        <v>92</v>
      </c>
      <c r="AO3323" s="5">
        <v>90</v>
      </c>
      <c r="AP3323" s="5">
        <v>86</v>
      </c>
      <c r="AQ3323" s="5">
        <v>88</v>
      </c>
      <c r="AR3323" s="5">
        <v>84</v>
      </c>
      <c r="AS3323" s="5">
        <v>88</v>
      </c>
      <c r="AT3323" s="5">
        <v>88</v>
      </c>
      <c r="AU3323" s="5">
        <v>87</v>
      </c>
      <c r="AV3323" s="5">
        <v>88</v>
      </c>
      <c r="AW3323" s="5">
        <v>89</v>
      </c>
      <c r="AX3323" s="5">
        <v>93</v>
      </c>
      <c r="AY3323" s="5">
        <v>94</v>
      </c>
      <c r="AZ3323" s="5">
        <v>98</v>
      </c>
      <c r="BA3323" s="5">
        <v>97</v>
      </c>
      <c r="BB3323" s="5">
        <v>95</v>
      </c>
      <c r="BC3323" s="5">
        <v>95</v>
      </c>
      <c r="BD3323" s="5">
        <v>97</v>
      </c>
      <c r="BE3323" s="5">
        <v>97</v>
      </c>
      <c r="BF3323" s="5">
        <v>98</v>
      </c>
      <c r="BG3323" s="5">
        <v>100</v>
      </c>
      <c r="BH3323" s="5">
        <v>103</v>
      </c>
      <c r="BI3323" s="5">
        <v>101</v>
      </c>
      <c r="BJ3323" s="5">
        <v>99</v>
      </c>
      <c r="BK3323" s="5">
        <v>101</v>
      </c>
      <c r="BL3323" s="5">
        <v>101</v>
      </c>
      <c r="BM3323" s="5">
        <v>99</v>
      </c>
      <c r="BN3323" s="5">
        <v>100</v>
      </c>
      <c r="BO3323" s="5">
        <v>99</v>
      </c>
      <c r="BP3323" s="5">
        <v>102</v>
      </c>
      <c r="BQ3323" s="5">
        <v>106</v>
      </c>
      <c r="BR3323" s="5">
        <v>105</v>
      </c>
      <c r="BS3323">
        <v>102</v>
      </c>
      <c r="BT3323">
        <v>105</v>
      </c>
      <c r="BU3323">
        <v>98</v>
      </c>
      <c r="BV3323">
        <v>98</v>
      </c>
      <c r="BW3323">
        <v>101</v>
      </c>
      <c r="BX3323">
        <v>100</v>
      </c>
      <c r="BY3323">
        <v>95</v>
      </c>
      <c r="BZ3323">
        <v>94</v>
      </c>
      <c r="CA3323">
        <v>96</v>
      </c>
      <c r="CB3323">
        <v>94</v>
      </c>
      <c r="CC3323">
        <v>97</v>
      </c>
      <c r="CD3323">
        <v>100</v>
      </c>
      <c r="CE3323">
        <v>99</v>
      </c>
      <c r="CF3323">
        <v>98</v>
      </c>
      <c r="CG3323">
        <v>101</v>
      </c>
      <c r="CH3323">
        <v>98</v>
      </c>
      <c r="CI3323">
        <v>99</v>
      </c>
      <c r="CJ3323">
        <v>95</v>
      </c>
      <c r="CK3323">
        <v>92</v>
      </c>
      <c r="CL3323">
        <v>93</v>
      </c>
      <c r="CM3323">
        <v>92</v>
      </c>
      <c r="CN3323">
        <v>92</v>
      </c>
      <c r="CO3323">
        <v>90</v>
      </c>
      <c r="CP3323">
        <v>94</v>
      </c>
      <c r="CQ3323">
        <v>95</v>
      </c>
      <c r="CR3323">
        <v>94</v>
      </c>
      <c r="CS3323">
        <v>92</v>
      </c>
      <c r="CT3323">
        <v>91</v>
      </c>
      <c r="CU3323">
        <v>77</v>
      </c>
      <c r="CV3323">
        <v>82</v>
      </c>
      <c r="CW3323">
        <v>79</v>
      </c>
      <c r="CX3323" t="s">
        <v>5</v>
      </c>
      <c r="CY3323" t="s">
        <v>223</v>
      </c>
    </row>
    <row r="3324" spans="1:103" x14ac:dyDescent="0.25">
      <c r="A3324" t="s">
        <v>7</v>
      </c>
      <c r="B3324">
        <v>37.371099999999998</v>
      </c>
      <c r="C3324">
        <v>-118.35890000000001</v>
      </c>
      <c r="D3324">
        <v>4110</v>
      </c>
      <c r="E3324" t="s">
        <v>1</v>
      </c>
      <c r="F3324">
        <v>166.6</v>
      </c>
      <c r="G3324">
        <v>2000</v>
      </c>
      <c r="H3324">
        <v>8</v>
      </c>
      <c r="I3324" t="s">
        <v>260</v>
      </c>
      <c r="J3324">
        <v>91</v>
      </c>
      <c r="K3324">
        <v>93</v>
      </c>
      <c r="L3324">
        <v>96</v>
      </c>
      <c r="M3324">
        <v>98</v>
      </c>
      <c r="N3324">
        <v>94</v>
      </c>
      <c r="O3324">
        <v>95</v>
      </c>
      <c r="P3324">
        <v>93</v>
      </c>
      <c r="Q3324">
        <v>75</v>
      </c>
      <c r="R3324">
        <v>80</v>
      </c>
      <c r="S3324">
        <v>86</v>
      </c>
      <c r="T3324">
        <v>91</v>
      </c>
      <c r="U3324">
        <v>93</v>
      </c>
      <c r="V3324">
        <v>99</v>
      </c>
      <c r="W3324">
        <v>101</v>
      </c>
      <c r="X3324">
        <v>107</v>
      </c>
      <c r="Y3324">
        <v>98</v>
      </c>
      <c r="Z3324">
        <v>96</v>
      </c>
      <c r="AA3324">
        <v>96</v>
      </c>
      <c r="AB3324">
        <v>94</v>
      </c>
      <c r="AC3324">
        <v>94</v>
      </c>
      <c r="AD3324">
        <v>99</v>
      </c>
      <c r="AE3324">
        <v>95</v>
      </c>
      <c r="AF3324">
        <v>97</v>
      </c>
      <c r="AG3324">
        <v>96</v>
      </c>
      <c r="AH3324">
        <v>95</v>
      </c>
      <c r="AI3324">
        <v>96</v>
      </c>
      <c r="AJ3324">
        <v>97</v>
      </c>
      <c r="AK3324">
        <v>100</v>
      </c>
      <c r="AL3324">
        <v>99</v>
      </c>
      <c r="AM3324">
        <v>98</v>
      </c>
      <c r="AN3324" s="5">
        <v>96</v>
      </c>
      <c r="AO3324" s="5">
        <v>94</v>
      </c>
      <c r="AP3324" s="5">
        <v>87</v>
      </c>
      <c r="AQ3324" s="5">
        <v>89</v>
      </c>
      <c r="AR3324" s="5">
        <v>91</v>
      </c>
      <c r="AS3324" s="5">
        <v>90</v>
      </c>
      <c r="AT3324" s="5">
        <v>92</v>
      </c>
      <c r="AU3324" s="5">
        <v>91</v>
      </c>
      <c r="AV3324" s="5">
        <v>92</v>
      </c>
      <c r="AW3324" s="5">
        <v>94</v>
      </c>
      <c r="AX3324" s="5">
        <v>96</v>
      </c>
      <c r="AY3324" s="5">
        <v>98</v>
      </c>
      <c r="AZ3324" s="5">
        <v>100</v>
      </c>
      <c r="BA3324" s="5">
        <v>100</v>
      </c>
      <c r="BB3324" s="5">
        <v>100</v>
      </c>
      <c r="BC3324" s="5">
        <v>98</v>
      </c>
      <c r="BD3324" s="5">
        <v>96</v>
      </c>
      <c r="BE3324" s="5">
        <v>98</v>
      </c>
      <c r="BF3324" s="5">
        <v>98</v>
      </c>
      <c r="BG3324" s="5">
        <v>102</v>
      </c>
      <c r="BH3324" s="5">
        <v>104</v>
      </c>
      <c r="BI3324" s="5">
        <v>104</v>
      </c>
      <c r="BJ3324" s="5">
        <v>103</v>
      </c>
      <c r="BK3324" s="5">
        <v>103</v>
      </c>
      <c r="BL3324" s="5">
        <v>103</v>
      </c>
      <c r="BM3324" s="5">
        <v>100</v>
      </c>
      <c r="BN3324" s="5">
        <v>100</v>
      </c>
      <c r="BO3324" s="5">
        <v>101</v>
      </c>
      <c r="BP3324" s="5">
        <v>101</v>
      </c>
      <c r="BQ3324" s="5">
        <v>103</v>
      </c>
      <c r="BR3324" s="5">
        <v>109</v>
      </c>
      <c r="BS3324">
        <v>105</v>
      </c>
      <c r="BT3324">
        <v>98</v>
      </c>
      <c r="BU3324">
        <v>95</v>
      </c>
      <c r="BV3324">
        <v>98</v>
      </c>
      <c r="BW3324">
        <v>100</v>
      </c>
      <c r="BX3324">
        <v>102</v>
      </c>
      <c r="BY3324">
        <v>97</v>
      </c>
      <c r="BZ3324">
        <v>96</v>
      </c>
      <c r="CA3324">
        <v>98</v>
      </c>
      <c r="CB3324">
        <v>98</v>
      </c>
      <c r="CC3324">
        <v>97</v>
      </c>
      <c r="CD3324">
        <v>100</v>
      </c>
      <c r="CE3324">
        <v>101</v>
      </c>
      <c r="CF3324">
        <v>101</v>
      </c>
      <c r="CG3324">
        <v>101</v>
      </c>
      <c r="CH3324">
        <v>100</v>
      </c>
      <c r="CI3324">
        <v>98</v>
      </c>
      <c r="CJ3324">
        <v>96</v>
      </c>
      <c r="CK3324">
        <v>94</v>
      </c>
      <c r="CL3324">
        <v>95</v>
      </c>
      <c r="CM3324">
        <v>94</v>
      </c>
      <c r="CN3324">
        <v>94</v>
      </c>
      <c r="CO3324">
        <v>92</v>
      </c>
      <c r="CP3324">
        <v>94</v>
      </c>
      <c r="CQ3324">
        <v>90</v>
      </c>
      <c r="CR3324">
        <v>89</v>
      </c>
      <c r="CS3324">
        <v>95</v>
      </c>
      <c r="CT3324">
        <v>93</v>
      </c>
      <c r="CU3324">
        <v>78</v>
      </c>
      <c r="CV3324">
        <v>79</v>
      </c>
      <c r="CW3324">
        <v>82</v>
      </c>
      <c r="CX3324" t="s">
        <v>5</v>
      </c>
      <c r="CY3324" t="s">
        <v>8</v>
      </c>
    </row>
    <row r="3325" spans="1:103" x14ac:dyDescent="0.25">
      <c r="A3325" t="s">
        <v>175</v>
      </c>
      <c r="B3325">
        <v>37.235300000000002</v>
      </c>
      <c r="C3325">
        <v>-117.49639999999999</v>
      </c>
      <c r="D3325">
        <v>4100</v>
      </c>
      <c r="E3325" t="s">
        <v>1</v>
      </c>
      <c r="F3325">
        <v>102.5</v>
      </c>
      <c r="G3325">
        <v>2000</v>
      </c>
      <c r="H3325">
        <v>8</v>
      </c>
      <c r="I3325" t="s">
        <v>260</v>
      </c>
      <c r="J3325">
        <v>90</v>
      </c>
      <c r="K3325">
        <v>91</v>
      </c>
      <c r="L3325">
        <v>95</v>
      </c>
      <c r="M3325">
        <v>97</v>
      </c>
      <c r="N3325">
        <v>93</v>
      </c>
      <c r="O3325">
        <v>91</v>
      </c>
      <c r="P3325">
        <v>91</v>
      </c>
      <c r="Q3325">
        <v>75</v>
      </c>
      <c r="R3325">
        <v>79</v>
      </c>
      <c r="S3325">
        <v>83</v>
      </c>
      <c r="T3325">
        <v>88</v>
      </c>
      <c r="U3325">
        <v>93</v>
      </c>
      <c r="V3325">
        <v>97</v>
      </c>
      <c r="W3325">
        <v>103</v>
      </c>
      <c r="X3325">
        <v>106</v>
      </c>
      <c r="Y3325">
        <v>97</v>
      </c>
      <c r="Z3325">
        <v>94</v>
      </c>
      <c r="AA3325">
        <v>93</v>
      </c>
      <c r="AB3325">
        <v>92</v>
      </c>
      <c r="AC3325">
        <v>97</v>
      </c>
      <c r="AD3325">
        <v>101</v>
      </c>
      <c r="AE3325">
        <v>96</v>
      </c>
      <c r="AF3325">
        <v>94</v>
      </c>
      <c r="AG3325">
        <v>95</v>
      </c>
      <c r="AH3325">
        <v>95</v>
      </c>
      <c r="AI3325">
        <v>96</v>
      </c>
      <c r="AJ3325">
        <v>98</v>
      </c>
      <c r="AK3325">
        <v>99</v>
      </c>
      <c r="AL3325">
        <v>99</v>
      </c>
      <c r="AM3325">
        <v>97</v>
      </c>
      <c r="AN3325" s="5">
        <v>94</v>
      </c>
      <c r="AO3325" s="5">
        <v>91</v>
      </c>
      <c r="AP3325" s="5">
        <v>88</v>
      </c>
      <c r="AQ3325" s="5">
        <v>86</v>
      </c>
      <c r="AR3325" s="5">
        <v>88</v>
      </c>
      <c r="AS3325" s="5">
        <v>88</v>
      </c>
      <c r="AT3325" s="5">
        <v>89</v>
      </c>
      <c r="AU3325" s="5">
        <v>88</v>
      </c>
      <c r="AV3325" s="5">
        <v>91</v>
      </c>
      <c r="AW3325" s="5">
        <v>91</v>
      </c>
      <c r="AX3325" s="5">
        <v>95</v>
      </c>
      <c r="AY3325" s="5">
        <v>95</v>
      </c>
      <c r="AZ3325" s="5">
        <v>97</v>
      </c>
      <c r="BA3325" s="5">
        <v>98</v>
      </c>
      <c r="BB3325" s="5">
        <v>97</v>
      </c>
      <c r="BC3325" s="5">
        <v>94</v>
      </c>
      <c r="BD3325" s="5">
        <v>95</v>
      </c>
      <c r="BE3325" s="5">
        <v>98</v>
      </c>
      <c r="BF3325" s="5">
        <v>100</v>
      </c>
      <c r="BG3325" s="5">
        <v>102</v>
      </c>
      <c r="BH3325" s="5">
        <v>101</v>
      </c>
      <c r="BI3325" s="5">
        <v>103</v>
      </c>
      <c r="BJ3325" s="5">
        <v>103</v>
      </c>
      <c r="BK3325" s="5">
        <v>102</v>
      </c>
      <c r="BL3325" s="5">
        <v>102</v>
      </c>
      <c r="BM3325" s="5">
        <v>98</v>
      </c>
      <c r="BN3325" s="5">
        <v>98</v>
      </c>
      <c r="BO3325" s="5">
        <v>100</v>
      </c>
      <c r="BP3325" s="5">
        <v>101</v>
      </c>
      <c r="BQ3325" s="5">
        <v>103</v>
      </c>
      <c r="BR3325" s="5">
        <v>104</v>
      </c>
      <c r="BS3325">
        <v>105</v>
      </c>
      <c r="BT3325">
        <v>101</v>
      </c>
      <c r="BU3325">
        <v>98</v>
      </c>
      <c r="BV3325">
        <v>98</v>
      </c>
      <c r="BW3325">
        <v>101</v>
      </c>
      <c r="BX3325">
        <v>100</v>
      </c>
      <c r="BY3325">
        <v>95</v>
      </c>
      <c r="BZ3325">
        <v>94</v>
      </c>
      <c r="CA3325">
        <v>96</v>
      </c>
      <c r="CB3325">
        <v>97</v>
      </c>
      <c r="CC3325">
        <v>97</v>
      </c>
      <c r="CD3325">
        <v>100</v>
      </c>
      <c r="CE3325">
        <v>101</v>
      </c>
      <c r="CF3325">
        <v>100</v>
      </c>
      <c r="CG3325">
        <v>99</v>
      </c>
      <c r="CH3325">
        <v>100</v>
      </c>
      <c r="CI3325">
        <v>97</v>
      </c>
      <c r="CJ3325">
        <v>96</v>
      </c>
      <c r="CK3325">
        <v>92</v>
      </c>
      <c r="CL3325">
        <v>92</v>
      </c>
      <c r="CM3325">
        <v>92</v>
      </c>
      <c r="CN3325">
        <v>93</v>
      </c>
      <c r="CO3325">
        <v>91</v>
      </c>
      <c r="CP3325">
        <v>95</v>
      </c>
      <c r="CQ3325">
        <v>92</v>
      </c>
      <c r="CR3325">
        <v>91</v>
      </c>
      <c r="CS3325">
        <v>92</v>
      </c>
      <c r="CT3325">
        <v>92</v>
      </c>
      <c r="CU3325">
        <v>79</v>
      </c>
      <c r="CV3325">
        <v>74</v>
      </c>
      <c r="CW3325">
        <v>79</v>
      </c>
      <c r="CX3325" t="s">
        <v>2</v>
      </c>
      <c r="CY3325" t="s">
        <v>176</v>
      </c>
    </row>
    <row r="3326" spans="1:103" x14ac:dyDescent="0.25">
      <c r="A3326" t="s">
        <v>4</v>
      </c>
      <c r="B3326">
        <v>36.798099999999998</v>
      </c>
      <c r="C3326">
        <v>-118.20359999999999</v>
      </c>
      <c r="D3326">
        <v>3950</v>
      </c>
      <c r="E3326" t="s">
        <v>1</v>
      </c>
      <c r="F3326">
        <v>124.8</v>
      </c>
      <c r="G3326">
        <v>2000</v>
      </c>
      <c r="H3326">
        <v>8</v>
      </c>
      <c r="I3326" t="s">
        <v>260</v>
      </c>
      <c r="J3326">
        <v>94</v>
      </c>
      <c r="K3326">
        <v>93</v>
      </c>
      <c r="L3326">
        <v>96</v>
      </c>
      <c r="M3326">
        <v>98</v>
      </c>
      <c r="N3326">
        <v>99</v>
      </c>
      <c r="O3326">
        <v>98</v>
      </c>
      <c r="P3326">
        <v>96</v>
      </c>
      <c r="Q3326">
        <v>95</v>
      </c>
      <c r="R3326">
        <v>78</v>
      </c>
      <c r="S3326">
        <v>82</v>
      </c>
      <c r="T3326">
        <v>88</v>
      </c>
      <c r="U3326">
        <v>91</v>
      </c>
      <c r="V3326">
        <v>97</v>
      </c>
      <c r="W3326">
        <v>102</v>
      </c>
      <c r="X3326">
        <v>105</v>
      </c>
      <c r="Y3326">
        <v>110</v>
      </c>
      <c r="Z3326">
        <v>103</v>
      </c>
      <c r="AA3326">
        <v>98</v>
      </c>
      <c r="AB3326">
        <v>98</v>
      </c>
      <c r="AC3326">
        <v>96</v>
      </c>
      <c r="AD3326">
        <v>99</v>
      </c>
      <c r="AE3326">
        <v>102</v>
      </c>
      <c r="AF3326">
        <v>99</v>
      </c>
      <c r="AG3326">
        <v>98</v>
      </c>
      <c r="AH3326">
        <v>98</v>
      </c>
      <c r="AI3326">
        <v>99</v>
      </c>
      <c r="AJ3326">
        <v>99</v>
      </c>
      <c r="AK3326">
        <v>100</v>
      </c>
      <c r="AL3326">
        <v>102</v>
      </c>
      <c r="AM3326">
        <v>101</v>
      </c>
      <c r="AN3326" s="5">
        <v>100</v>
      </c>
      <c r="AO3326" s="5">
        <v>99</v>
      </c>
      <c r="AP3326" s="5">
        <v>97</v>
      </c>
      <c r="AQ3326" s="5">
        <v>90</v>
      </c>
      <c r="AR3326" s="5">
        <v>91</v>
      </c>
      <c r="AS3326" s="5">
        <v>94</v>
      </c>
      <c r="AT3326" s="5">
        <v>92</v>
      </c>
      <c r="AU3326" s="5">
        <v>92</v>
      </c>
      <c r="AV3326" s="5">
        <v>92</v>
      </c>
      <c r="AW3326" s="5">
        <v>93</v>
      </c>
      <c r="AX3326" s="5">
        <v>95</v>
      </c>
      <c r="AY3326" s="5">
        <v>98</v>
      </c>
      <c r="AZ3326" s="5">
        <v>99</v>
      </c>
      <c r="BA3326" s="5">
        <v>101</v>
      </c>
      <c r="BB3326" s="5">
        <v>102</v>
      </c>
      <c r="BC3326" s="5">
        <v>101</v>
      </c>
      <c r="BD3326" s="5">
        <v>99</v>
      </c>
      <c r="BE3326" s="5">
        <v>97</v>
      </c>
      <c r="BF3326" s="5">
        <v>101</v>
      </c>
      <c r="BG3326" s="5">
        <v>102</v>
      </c>
      <c r="BH3326" s="5">
        <v>104</v>
      </c>
      <c r="BI3326" s="5">
        <v>106</v>
      </c>
      <c r="BJ3326" s="5">
        <v>106</v>
      </c>
      <c r="BK3326" s="5">
        <v>106</v>
      </c>
      <c r="BL3326" s="5">
        <v>106</v>
      </c>
      <c r="BM3326" s="5">
        <v>105</v>
      </c>
      <c r="BN3326" s="5">
        <v>103</v>
      </c>
      <c r="BO3326" s="5">
        <v>102</v>
      </c>
      <c r="BP3326" s="5">
        <v>102</v>
      </c>
      <c r="BQ3326" s="5">
        <v>103</v>
      </c>
      <c r="BR3326" s="5">
        <v>105</v>
      </c>
      <c r="BS3326">
        <v>109</v>
      </c>
      <c r="BT3326">
        <v>108</v>
      </c>
      <c r="BU3326">
        <v>102</v>
      </c>
      <c r="BV3326">
        <v>100</v>
      </c>
      <c r="BW3326">
        <v>101</v>
      </c>
      <c r="BX3326">
        <v>103</v>
      </c>
      <c r="BY3326">
        <v>103</v>
      </c>
      <c r="BZ3326">
        <v>98</v>
      </c>
      <c r="CA3326">
        <v>97</v>
      </c>
      <c r="CB3326">
        <v>102</v>
      </c>
      <c r="CC3326">
        <v>102</v>
      </c>
      <c r="CD3326">
        <v>100</v>
      </c>
      <c r="CE3326">
        <v>103</v>
      </c>
      <c r="CF3326">
        <v>103</v>
      </c>
      <c r="CG3326">
        <v>103</v>
      </c>
      <c r="CH3326">
        <v>102</v>
      </c>
      <c r="CI3326">
        <v>102</v>
      </c>
      <c r="CJ3326">
        <v>102</v>
      </c>
      <c r="CK3326">
        <v>99</v>
      </c>
      <c r="CL3326">
        <v>97</v>
      </c>
      <c r="CM3326">
        <v>96</v>
      </c>
      <c r="CN3326">
        <v>95</v>
      </c>
      <c r="CO3326">
        <v>95</v>
      </c>
      <c r="CP3326">
        <v>93</v>
      </c>
      <c r="CQ3326">
        <v>97</v>
      </c>
      <c r="CR3326">
        <v>93</v>
      </c>
      <c r="CS3326">
        <v>93</v>
      </c>
      <c r="CT3326">
        <v>96</v>
      </c>
      <c r="CU3326">
        <v>95</v>
      </c>
      <c r="CV3326">
        <v>78</v>
      </c>
      <c r="CW3326">
        <v>84</v>
      </c>
      <c r="CX3326" t="s">
        <v>5</v>
      </c>
      <c r="CY3326" t="s">
        <v>6</v>
      </c>
    </row>
    <row r="3327" spans="1:103" x14ac:dyDescent="0.25">
      <c r="A3327" t="s">
        <v>191</v>
      </c>
      <c r="B3327">
        <v>37.558100000000003</v>
      </c>
      <c r="C3327">
        <v>-115.2236</v>
      </c>
      <c r="D3327">
        <v>3900</v>
      </c>
      <c r="E3327" t="s">
        <v>1</v>
      </c>
      <c r="F3327">
        <v>189.9</v>
      </c>
      <c r="G3327">
        <v>2000</v>
      </c>
      <c r="H3327">
        <v>8</v>
      </c>
      <c r="I3327" t="s">
        <v>260</v>
      </c>
      <c r="J3327">
        <v>92</v>
      </c>
      <c r="K3327">
        <v>91</v>
      </c>
      <c r="L3327">
        <v>94</v>
      </c>
      <c r="M3327">
        <v>96</v>
      </c>
      <c r="N3327">
        <v>93</v>
      </c>
      <c r="O3327">
        <v>93</v>
      </c>
      <c r="Q3327">
        <v>92</v>
      </c>
      <c r="R3327">
        <v>79</v>
      </c>
      <c r="S3327">
        <v>83</v>
      </c>
      <c r="U3327">
        <v>91</v>
      </c>
      <c r="V3327">
        <v>91</v>
      </c>
      <c r="W3327">
        <v>98</v>
      </c>
      <c r="X3327">
        <v>99</v>
      </c>
      <c r="Y3327">
        <v>88</v>
      </c>
      <c r="Z3327">
        <v>89</v>
      </c>
      <c r="AA3327">
        <v>90</v>
      </c>
      <c r="AB3327">
        <v>90</v>
      </c>
      <c r="AC3327">
        <v>93</v>
      </c>
      <c r="AD3327">
        <v>96</v>
      </c>
      <c r="AF3327">
        <v>92</v>
      </c>
      <c r="AG3327">
        <v>91</v>
      </c>
      <c r="AH3327">
        <v>93</v>
      </c>
      <c r="AI3327">
        <v>93</v>
      </c>
      <c r="AJ3327">
        <v>97</v>
      </c>
      <c r="AK3327">
        <v>98</v>
      </c>
      <c r="AL3327">
        <v>99</v>
      </c>
      <c r="AN3327" s="5">
        <v>95</v>
      </c>
      <c r="AO3327" s="5">
        <v>92</v>
      </c>
      <c r="AP3327" s="5">
        <v>89</v>
      </c>
      <c r="AQ3327" s="5">
        <v>87</v>
      </c>
      <c r="AR3327" s="8">
        <f>AVERAGE(AQ3327,AS3327)</f>
        <v>88.5</v>
      </c>
      <c r="AS3327" s="5">
        <v>90</v>
      </c>
      <c r="AT3327" s="5">
        <v>91</v>
      </c>
      <c r="AU3327" s="8">
        <f>AVERAGE(AT3327,AV3327)</f>
        <v>91</v>
      </c>
      <c r="AV3327" s="5">
        <v>91</v>
      </c>
      <c r="AW3327" s="5">
        <v>90</v>
      </c>
      <c r="AX3327" s="5">
        <v>93</v>
      </c>
      <c r="AY3327" s="5">
        <v>94</v>
      </c>
      <c r="AZ3327" s="5">
        <v>95</v>
      </c>
      <c r="BA3327" s="5">
        <v>95</v>
      </c>
      <c r="BB3327" s="5">
        <v>96</v>
      </c>
      <c r="BC3327" s="5">
        <v>94</v>
      </c>
      <c r="BD3327" s="5">
        <v>93</v>
      </c>
      <c r="BE3327" s="5">
        <v>96</v>
      </c>
      <c r="BF3327" s="5">
        <v>98</v>
      </c>
      <c r="BG3327" s="5">
        <v>99</v>
      </c>
      <c r="BH3327" s="8">
        <f>(2*BG3327+BJ3327)/3</f>
        <v>98.666666666666671</v>
      </c>
      <c r="BI3327" s="8">
        <f>(BH3327+2*BK3327)/3</f>
        <v>98.8888888888889</v>
      </c>
      <c r="BJ3327" s="5">
        <v>98</v>
      </c>
      <c r="BK3327" s="5">
        <v>99</v>
      </c>
      <c r="BL3327" s="5">
        <v>99</v>
      </c>
      <c r="BM3327" s="5">
        <v>97</v>
      </c>
      <c r="BN3327" s="5">
        <v>97</v>
      </c>
      <c r="BO3327" s="8">
        <f>(2*BN3327+BQ3327)/3</f>
        <v>98.666666666666671</v>
      </c>
      <c r="BP3327" s="8">
        <f>(BO3327+2*BR3327)/3</f>
        <v>98.222222222222229</v>
      </c>
      <c r="BQ3327" s="5">
        <v>102</v>
      </c>
      <c r="BR3327" s="5">
        <v>98</v>
      </c>
      <c r="BS3327">
        <v>101</v>
      </c>
      <c r="BT3327">
        <v>97</v>
      </c>
      <c r="BU3327">
        <v>97</v>
      </c>
      <c r="BV3327">
        <v>96</v>
      </c>
      <c r="BW3327">
        <v>99</v>
      </c>
      <c r="BX3327">
        <v>100</v>
      </c>
      <c r="BY3327">
        <v>93</v>
      </c>
      <c r="BZ3327">
        <v>92</v>
      </c>
      <c r="CA3327">
        <v>97</v>
      </c>
      <c r="CB3327">
        <v>96</v>
      </c>
      <c r="CC3327">
        <v>98</v>
      </c>
      <c r="CE3327">
        <v>99</v>
      </c>
      <c r="CF3327">
        <v>99</v>
      </c>
      <c r="CG3327">
        <v>95</v>
      </c>
      <c r="CH3327">
        <v>94</v>
      </c>
      <c r="CI3327">
        <v>94</v>
      </c>
      <c r="CL3327">
        <v>96</v>
      </c>
      <c r="CN3327">
        <v>83</v>
      </c>
      <c r="CO3327">
        <v>93</v>
      </c>
      <c r="CP3327">
        <v>93</v>
      </c>
      <c r="CQ3327">
        <v>90</v>
      </c>
      <c r="CR3327">
        <v>87</v>
      </c>
      <c r="CS3327">
        <v>89</v>
      </c>
      <c r="CT3327">
        <v>89</v>
      </c>
      <c r="CU3327">
        <v>84</v>
      </c>
      <c r="CV3327">
        <v>71</v>
      </c>
      <c r="CW3327">
        <v>78</v>
      </c>
      <c r="CX3327" t="s">
        <v>2</v>
      </c>
      <c r="CY3327" t="s">
        <v>192</v>
      </c>
    </row>
    <row r="3328" spans="1:103" x14ac:dyDescent="0.25">
      <c r="A3328" t="s">
        <v>49</v>
      </c>
      <c r="B3328">
        <v>36.1389</v>
      </c>
      <c r="C3328">
        <v>-117.9528</v>
      </c>
      <c r="D3328">
        <v>3825</v>
      </c>
      <c r="E3328" t="s">
        <v>1</v>
      </c>
      <c r="F3328">
        <v>103.6</v>
      </c>
      <c r="G3328">
        <v>2000</v>
      </c>
      <c r="H3328">
        <v>8</v>
      </c>
      <c r="I3328" t="s">
        <v>260</v>
      </c>
      <c r="J3328">
        <v>90</v>
      </c>
      <c r="K3328">
        <v>92</v>
      </c>
      <c r="L3328">
        <v>95</v>
      </c>
      <c r="M3328">
        <v>96</v>
      </c>
      <c r="N3328">
        <v>95</v>
      </c>
      <c r="O3328">
        <v>90</v>
      </c>
      <c r="P3328">
        <v>90</v>
      </c>
      <c r="Q3328">
        <v>72</v>
      </c>
      <c r="R3328">
        <v>79</v>
      </c>
      <c r="S3328">
        <v>85</v>
      </c>
      <c r="T3328">
        <v>87</v>
      </c>
      <c r="U3328">
        <v>96</v>
      </c>
      <c r="V3328">
        <v>102</v>
      </c>
      <c r="W3328">
        <v>106</v>
      </c>
      <c r="X3328">
        <v>109</v>
      </c>
      <c r="Y3328">
        <v>101</v>
      </c>
      <c r="Z3328">
        <v>95</v>
      </c>
      <c r="AA3328">
        <v>95</v>
      </c>
      <c r="AB3328">
        <v>93</v>
      </c>
      <c r="AC3328">
        <v>98</v>
      </c>
      <c r="AD3328">
        <v>100</v>
      </c>
      <c r="AE3328">
        <v>95</v>
      </c>
      <c r="AF3328">
        <v>98</v>
      </c>
      <c r="AG3328">
        <v>94</v>
      </c>
      <c r="AH3328">
        <v>98</v>
      </c>
      <c r="AI3328">
        <v>99</v>
      </c>
      <c r="AJ3328">
        <v>99</v>
      </c>
      <c r="AK3328">
        <v>99</v>
      </c>
      <c r="AL3328">
        <v>100</v>
      </c>
      <c r="AM3328">
        <v>96</v>
      </c>
      <c r="AN3328" s="5">
        <v>97</v>
      </c>
      <c r="AO3328" s="5">
        <v>96</v>
      </c>
      <c r="AP3328" s="5">
        <v>90</v>
      </c>
      <c r="AQ3328" s="5">
        <v>88</v>
      </c>
      <c r="AR3328" s="5">
        <v>93</v>
      </c>
      <c r="AS3328" s="5">
        <v>88</v>
      </c>
      <c r="AT3328" s="5">
        <v>91</v>
      </c>
      <c r="AU3328" s="5">
        <v>88</v>
      </c>
      <c r="AV3328" s="5">
        <v>90</v>
      </c>
      <c r="AW3328" s="5">
        <v>92</v>
      </c>
      <c r="AX3328" s="5">
        <v>94</v>
      </c>
      <c r="AY3328" s="5">
        <v>95</v>
      </c>
      <c r="AZ3328" s="5">
        <v>97</v>
      </c>
      <c r="BA3328" s="5">
        <v>98</v>
      </c>
      <c r="BB3328" s="5">
        <v>98</v>
      </c>
      <c r="BC3328" s="5">
        <v>96</v>
      </c>
      <c r="BD3328" s="5">
        <v>97</v>
      </c>
      <c r="BE3328" s="5">
        <v>101</v>
      </c>
      <c r="BF3328" s="5">
        <v>102</v>
      </c>
      <c r="BG3328" s="5">
        <v>101</v>
      </c>
      <c r="BH3328" s="5">
        <v>103</v>
      </c>
      <c r="BI3328" s="5">
        <v>103</v>
      </c>
      <c r="BJ3328" s="5">
        <v>102</v>
      </c>
      <c r="BK3328" s="5">
        <v>103</v>
      </c>
      <c r="BL3328" s="5">
        <v>102</v>
      </c>
      <c r="BM3328" s="5">
        <v>101</v>
      </c>
      <c r="BN3328" s="5">
        <v>95</v>
      </c>
      <c r="BO3328" s="5">
        <v>97</v>
      </c>
      <c r="BP3328" s="5">
        <v>99</v>
      </c>
      <c r="BQ3328" s="5">
        <v>105</v>
      </c>
      <c r="BR3328" s="5">
        <v>105</v>
      </c>
      <c r="BS3328">
        <v>105</v>
      </c>
      <c r="BT3328">
        <v>106</v>
      </c>
      <c r="BU3328">
        <v>99</v>
      </c>
      <c r="BV3328">
        <v>99</v>
      </c>
      <c r="BW3328">
        <v>101</v>
      </c>
      <c r="BX3328">
        <v>100</v>
      </c>
      <c r="BY3328">
        <v>96</v>
      </c>
      <c r="BZ3328">
        <v>93</v>
      </c>
      <c r="CA3328">
        <v>97</v>
      </c>
      <c r="CB3328">
        <v>99</v>
      </c>
      <c r="CC3328">
        <v>99</v>
      </c>
      <c r="CD3328">
        <v>100</v>
      </c>
      <c r="CE3328">
        <v>100</v>
      </c>
      <c r="CF3328">
        <v>100</v>
      </c>
      <c r="CG3328">
        <v>101</v>
      </c>
      <c r="CH3328">
        <v>101</v>
      </c>
      <c r="CI3328">
        <v>101</v>
      </c>
      <c r="CJ3328">
        <v>99</v>
      </c>
      <c r="CK3328">
        <v>97</v>
      </c>
      <c r="CL3328">
        <v>93</v>
      </c>
      <c r="CM3328">
        <v>93</v>
      </c>
      <c r="CN3328">
        <v>92</v>
      </c>
      <c r="CO3328">
        <v>90</v>
      </c>
      <c r="CP3328">
        <v>95</v>
      </c>
      <c r="CQ3328">
        <v>96</v>
      </c>
      <c r="CR3328">
        <v>94</v>
      </c>
      <c r="CS3328">
        <v>93</v>
      </c>
      <c r="CT3328">
        <v>94</v>
      </c>
      <c r="CU3328">
        <v>75</v>
      </c>
      <c r="CV3328">
        <v>82</v>
      </c>
      <c r="CW3328">
        <v>80</v>
      </c>
      <c r="CX3328" t="s">
        <v>5</v>
      </c>
      <c r="CY3328" t="s">
        <v>50</v>
      </c>
    </row>
    <row r="3329" spans="1:103" x14ac:dyDescent="0.25">
      <c r="A3329" t="s">
        <v>159</v>
      </c>
      <c r="B3329">
        <v>36.068600000000004</v>
      </c>
      <c r="C3329">
        <v>-115.4603</v>
      </c>
      <c r="D3329">
        <v>3780</v>
      </c>
      <c r="E3329" t="s">
        <v>1</v>
      </c>
      <c r="F3329">
        <v>133.4</v>
      </c>
      <c r="G3329">
        <v>2000</v>
      </c>
      <c r="H3329">
        <v>8</v>
      </c>
      <c r="I3329" t="s">
        <v>260</v>
      </c>
      <c r="AM3329">
        <v>96</v>
      </c>
      <c r="AN3329" s="5">
        <v>93</v>
      </c>
      <c r="AO3329" s="5">
        <v>92</v>
      </c>
      <c r="AP3329" s="5">
        <v>86</v>
      </c>
      <c r="AQ3329" s="5">
        <v>86</v>
      </c>
      <c r="AR3329" s="5">
        <v>89</v>
      </c>
      <c r="AS3329" s="5">
        <v>90</v>
      </c>
      <c r="AT3329" s="5">
        <v>91</v>
      </c>
      <c r="AU3329" s="5">
        <v>91</v>
      </c>
      <c r="AV3329" s="5">
        <v>92</v>
      </c>
      <c r="AW3329" s="5">
        <v>92</v>
      </c>
      <c r="AX3329" s="5">
        <v>96</v>
      </c>
      <c r="AY3329" s="5">
        <v>98</v>
      </c>
      <c r="AZ3329" s="5">
        <v>98</v>
      </c>
      <c r="BA3329" s="5">
        <v>98</v>
      </c>
      <c r="BB3329" s="5">
        <v>97</v>
      </c>
      <c r="BC3329" s="5">
        <v>94</v>
      </c>
      <c r="BD3329" s="5">
        <v>93</v>
      </c>
      <c r="BE3329" s="5">
        <v>99</v>
      </c>
      <c r="BF3329" s="5">
        <v>100</v>
      </c>
      <c r="BG3329" s="5">
        <v>102</v>
      </c>
      <c r="BH3329" s="5">
        <v>102</v>
      </c>
      <c r="BI3329" s="5">
        <v>103</v>
      </c>
      <c r="BJ3329" s="5">
        <v>101</v>
      </c>
      <c r="BK3329" s="5">
        <v>102</v>
      </c>
      <c r="BL3329" s="5">
        <v>102</v>
      </c>
      <c r="BM3329" s="5">
        <v>99</v>
      </c>
      <c r="BN3329" s="5">
        <v>100</v>
      </c>
      <c r="BO3329" s="5">
        <v>101</v>
      </c>
      <c r="BP3329" s="5">
        <v>103</v>
      </c>
      <c r="BQ3329" s="5">
        <v>105</v>
      </c>
      <c r="BR3329" s="5">
        <v>101</v>
      </c>
      <c r="BS3329">
        <v>103</v>
      </c>
      <c r="BT3329">
        <v>100</v>
      </c>
      <c r="BU3329">
        <v>99</v>
      </c>
      <c r="BV3329">
        <v>102</v>
      </c>
      <c r="BX3329">
        <v>100</v>
      </c>
      <c r="BY3329">
        <v>98</v>
      </c>
      <c r="BZ3329">
        <v>96</v>
      </c>
      <c r="CA3329">
        <v>97</v>
      </c>
      <c r="CB3329">
        <v>97</v>
      </c>
      <c r="CC3329">
        <v>99</v>
      </c>
      <c r="CD3329">
        <v>101</v>
      </c>
      <c r="CE3329">
        <v>100</v>
      </c>
      <c r="CF3329">
        <v>97</v>
      </c>
      <c r="CG3329">
        <v>98</v>
      </c>
      <c r="CH3329">
        <v>95</v>
      </c>
      <c r="CI3329">
        <v>98</v>
      </c>
      <c r="CJ3329">
        <v>95</v>
      </c>
      <c r="CK3329">
        <v>94</v>
      </c>
      <c r="CL3329">
        <v>93</v>
      </c>
      <c r="CM3329">
        <v>96</v>
      </c>
      <c r="CN3329">
        <v>95</v>
      </c>
      <c r="CO3329">
        <v>88</v>
      </c>
      <c r="CP3329">
        <v>93</v>
      </c>
      <c r="CQ3329">
        <v>90</v>
      </c>
      <c r="CR3329">
        <v>91</v>
      </c>
      <c r="CS3329">
        <v>90</v>
      </c>
      <c r="CT3329">
        <v>86</v>
      </c>
      <c r="CU3329">
        <v>74</v>
      </c>
      <c r="CV3329">
        <v>77</v>
      </c>
      <c r="CW3329">
        <v>82</v>
      </c>
      <c r="CX3329" t="s">
        <v>2</v>
      </c>
      <c r="CY3329" t="s">
        <v>160</v>
      </c>
    </row>
    <row r="3330" spans="1:103" x14ac:dyDescent="0.25">
      <c r="A3330" t="s">
        <v>197</v>
      </c>
      <c r="B3330">
        <v>36.135300000000001</v>
      </c>
      <c r="C3330">
        <v>-115.4272</v>
      </c>
      <c r="D3330">
        <v>3760</v>
      </c>
      <c r="E3330" t="s">
        <v>1</v>
      </c>
      <c r="F3330">
        <v>134</v>
      </c>
      <c r="G3330">
        <v>2000</v>
      </c>
      <c r="H3330">
        <v>8</v>
      </c>
      <c r="I3330" t="s">
        <v>260</v>
      </c>
      <c r="J3330">
        <v>92</v>
      </c>
      <c r="K3330">
        <v>93</v>
      </c>
      <c r="L3330">
        <v>95</v>
      </c>
      <c r="M3330">
        <v>100</v>
      </c>
      <c r="N3330">
        <v>93</v>
      </c>
      <c r="O3330">
        <v>96</v>
      </c>
      <c r="P3330">
        <v>94</v>
      </c>
      <c r="Q3330">
        <v>76</v>
      </c>
      <c r="R3330">
        <v>81</v>
      </c>
      <c r="S3330">
        <v>87</v>
      </c>
      <c r="T3330">
        <v>92</v>
      </c>
      <c r="U3330">
        <v>94</v>
      </c>
      <c r="V3330">
        <v>100</v>
      </c>
      <c r="W3330">
        <v>100</v>
      </c>
      <c r="X3330">
        <v>107</v>
      </c>
      <c r="Y3330">
        <v>99</v>
      </c>
      <c r="Z3330">
        <v>95</v>
      </c>
      <c r="AA3330">
        <v>92</v>
      </c>
      <c r="AB3330">
        <v>92</v>
      </c>
      <c r="AC3330">
        <v>97</v>
      </c>
      <c r="AD3330">
        <v>98</v>
      </c>
      <c r="AE3330">
        <v>94</v>
      </c>
      <c r="AF3330">
        <v>91</v>
      </c>
      <c r="AG3330">
        <v>96</v>
      </c>
      <c r="AH3330">
        <v>95</v>
      </c>
      <c r="AI3330">
        <v>98</v>
      </c>
      <c r="AJ3330">
        <v>101</v>
      </c>
      <c r="AK3330">
        <v>100</v>
      </c>
      <c r="AL3330">
        <v>101</v>
      </c>
      <c r="AM3330">
        <v>97</v>
      </c>
      <c r="AN3330" s="5">
        <v>94</v>
      </c>
      <c r="AO3330" s="5">
        <v>93</v>
      </c>
      <c r="AP3330" s="5">
        <v>87</v>
      </c>
      <c r="AQ3330" s="5">
        <v>89</v>
      </c>
      <c r="AR3330" s="5">
        <v>90</v>
      </c>
      <c r="AS3330" s="5">
        <v>91</v>
      </c>
      <c r="AT3330" s="5">
        <v>93</v>
      </c>
      <c r="AU3330" s="5">
        <v>92</v>
      </c>
      <c r="AV3330" s="5">
        <v>94</v>
      </c>
      <c r="AW3330" s="5">
        <v>94</v>
      </c>
      <c r="AX3330" s="5">
        <v>97</v>
      </c>
      <c r="AY3330" s="5">
        <v>99</v>
      </c>
      <c r="AZ3330" s="5">
        <v>100</v>
      </c>
      <c r="BA3330" s="5">
        <v>99</v>
      </c>
      <c r="BB3330" s="5">
        <v>100</v>
      </c>
      <c r="BC3330" s="5">
        <v>96</v>
      </c>
      <c r="BD3330" s="5">
        <v>94</v>
      </c>
      <c r="BE3330" s="5">
        <v>100</v>
      </c>
      <c r="BF3330" s="5">
        <v>103</v>
      </c>
      <c r="BG3330" s="5">
        <v>103</v>
      </c>
      <c r="BH3330" s="5">
        <v>104</v>
      </c>
      <c r="BI3330" s="5">
        <v>104</v>
      </c>
      <c r="BJ3330" s="5">
        <v>104</v>
      </c>
      <c r="BK3330" s="5">
        <v>103</v>
      </c>
      <c r="BL3330" s="5">
        <v>105</v>
      </c>
      <c r="BM3330" s="5">
        <v>100</v>
      </c>
      <c r="BN3330" s="5">
        <v>100</v>
      </c>
      <c r="BO3330" s="5">
        <v>102</v>
      </c>
      <c r="BP3330" s="5">
        <v>105</v>
      </c>
      <c r="BQ3330" s="5">
        <v>106</v>
      </c>
      <c r="BR3330" s="5">
        <v>103</v>
      </c>
      <c r="BS3330">
        <v>104</v>
      </c>
      <c r="BT3330">
        <v>102</v>
      </c>
      <c r="BU3330">
        <v>103</v>
      </c>
      <c r="BV3330">
        <v>101</v>
      </c>
      <c r="BW3330">
        <v>103</v>
      </c>
      <c r="BX3330">
        <v>103</v>
      </c>
      <c r="BY3330">
        <v>99</v>
      </c>
      <c r="BZ3330">
        <v>98</v>
      </c>
      <c r="CA3330">
        <v>99</v>
      </c>
      <c r="CB3330">
        <v>98</v>
      </c>
      <c r="CC3330">
        <v>100</v>
      </c>
      <c r="CD3330">
        <v>101</v>
      </c>
      <c r="CE3330">
        <v>101</v>
      </c>
      <c r="CF3330">
        <v>99</v>
      </c>
      <c r="CG3330">
        <v>101</v>
      </c>
      <c r="CH3330">
        <v>95</v>
      </c>
      <c r="CI3330">
        <v>97</v>
      </c>
      <c r="CJ3330">
        <v>95</v>
      </c>
      <c r="CK3330">
        <v>94</v>
      </c>
      <c r="CL3330">
        <v>95</v>
      </c>
      <c r="CM3330">
        <v>95</v>
      </c>
      <c r="CN3330">
        <v>95</v>
      </c>
      <c r="CO3330">
        <v>89</v>
      </c>
      <c r="CP3330">
        <v>93</v>
      </c>
      <c r="CQ3330">
        <v>91</v>
      </c>
      <c r="CR3330">
        <v>93</v>
      </c>
      <c r="CS3330">
        <v>91</v>
      </c>
      <c r="CT3330">
        <v>87</v>
      </c>
      <c r="CU3330">
        <v>76</v>
      </c>
      <c r="CV3330">
        <v>78</v>
      </c>
      <c r="CW3330">
        <v>81</v>
      </c>
      <c r="CX3330" t="s">
        <v>2</v>
      </c>
      <c r="CY3330" t="s">
        <v>198</v>
      </c>
    </row>
    <row r="3331" spans="1:103" x14ac:dyDescent="0.25">
      <c r="A3331" t="s">
        <v>207</v>
      </c>
      <c r="B3331">
        <v>35.369999999999997</v>
      </c>
      <c r="C3331">
        <v>-117.56829999999999</v>
      </c>
      <c r="D3331">
        <v>3620</v>
      </c>
      <c r="E3331" t="s">
        <v>1</v>
      </c>
      <c r="F3331">
        <v>136.80000000000001</v>
      </c>
      <c r="G3331">
        <v>2000</v>
      </c>
      <c r="H3331">
        <v>8</v>
      </c>
      <c r="I3331" t="s">
        <v>260</v>
      </c>
      <c r="J3331">
        <v>88</v>
      </c>
      <c r="K3331">
        <v>90</v>
      </c>
      <c r="L3331">
        <v>93</v>
      </c>
      <c r="M3331">
        <v>96</v>
      </c>
      <c r="N3331">
        <v>90</v>
      </c>
      <c r="O3331">
        <v>90</v>
      </c>
      <c r="P3331">
        <v>86</v>
      </c>
      <c r="Q3331">
        <v>65</v>
      </c>
      <c r="R3331">
        <v>77</v>
      </c>
      <c r="S3331">
        <v>83</v>
      </c>
      <c r="T3331">
        <v>87</v>
      </c>
      <c r="U3331">
        <v>93</v>
      </c>
      <c r="V3331">
        <v>99</v>
      </c>
      <c r="W3331">
        <v>102</v>
      </c>
      <c r="X3331">
        <v>102</v>
      </c>
      <c r="Y3331">
        <v>101</v>
      </c>
      <c r="Z3331">
        <v>95</v>
      </c>
      <c r="AA3331">
        <v>89</v>
      </c>
      <c r="AB3331">
        <v>91</v>
      </c>
      <c r="AC3331">
        <v>95</v>
      </c>
      <c r="AD3331">
        <v>98</v>
      </c>
      <c r="AE3331">
        <v>96</v>
      </c>
      <c r="AF3331">
        <v>94</v>
      </c>
      <c r="AG3331">
        <v>93</v>
      </c>
      <c r="AH3331">
        <v>93</v>
      </c>
      <c r="AI3331">
        <v>95</v>
      </c>
      <c r="AJ3331">
        <v>97</v>
      </c>
      <c r="AK3331">
        <v>97</v>
      </c>
      <c r="AL3331">
        <v>96</v>
      </c>
      <c r="AM3331">
        <v>94</v>
      </c>
      <c r="AN3331" s="5">
        <v>92</v>
      </c>
      <c r="AO3331" s="5">
        <v>90</v>
      </c>
      <c r="AP3331" s="5">
        <v>81</v>
      </c>
      <c r="AQ3331" s="5">
        <v>86</v>
      </c>
      <c r="AR3331" s="5">
        <v>84</v>
      </c>
      <c r="AS3331" s="5">
        <v>84</v>
      </c>
      <c r="AT3331" s="5">
        <v>87</v>
      </c>
      <c r="AU3331" s="5">
        <v>86</v>
      </c>
      <c r="AV3331" s="5">
        <v>88</v>
      </c>
      <c r="AW3331" s="5">
        <v>89</v>
      </c>
      <c r="AX3331" s="5">
        <v>92</v>
      </c>
      <c r="AY3331" s="5">
        <v>95</v>
      </c>
      <c r="AZ3331" s="5">
        <v>95</v>
      </c>
      <c r="BA3331" s="5">
        <v>97</v>
      </c>
      <c r="BB3331" s="5">
        <v>95</v>
      </c>
      <c r="BC3331" s="5">
        <v>91</v>
      </c>
      <c r="BD3331" s="5">
        <v>94</v>
      </c>
      <c r="BE3331" s="5">
        <v>99</v>
      </c>
      <c r="BF3331" s="5">
        <v>100</v>
      </c>
      <c r="BG3331" s="5">
        <v>100</v>
      </c>
      <c r="BH3331" s="5">
        <v>99</v>
      </c>
      <c r="BI3331" s="5">
        <v>101</v>
      </c>
      <c r="BJ3331" s="5">
        <v>101</v>
      </c>
      <c r="BK3331" s="5">
        <v>102</v>
      </c>
      <c r="BL3331" s="5">
        <v>101</v>
      </c>
      <c r="BM3331" s="5">
        <v>98</v>
      </c>
      <c r="BN3331" s="5">
        <v>98</v>
      </c>
      <c r="BO3331" s="5">
        <v>98</v>
      </c>
      <c r="BP3331" s="5">
        <v>100</v>
      </c>
      <c r="BQ3331" s="5">
        <v>105</v>
      </c>
      <c r="BR3331" s="5">
        <v>104</v>
      </c>
      <c r="BS3331">
        <v>102</v>
      </c>
      <c r="BT3331">
        <v>101</v>
      </c>
      <c r="BU3331">
        <v>97</v>
      </c>
      <c r="BV3331">
        <v>97</v>
      </c>
      <c r="BW3331">
        <v>98</v>
      </c>
      <c r="BX3331">
        <v>96</v>
      </c>
      <c r="BY3331">
        <v>94</v>
      </c>
      <c r="BZ3331">
        <v>91</v>
      </c>
      <c r="CA3331">
        <v>94</v>
      </c>
      <c r="CB3331">
        <v>95</v>
      </c>
      <c r="CC3331">
        <v>100</v>
      </c>
      <c r="CD3331">
        <v>98</v>
      </c>
      <c r="CE3331">
        <v>99</v>
      </c>
      <c r="CF3331">
        <v>99</v>
      </c>
      <c r="CG3331">
        <v>98</v>
      </c>
      <c r="CH3331">
        <v>99</v>
      </c>
      <c r="CI3331">
        <v>98</v>
      </c>
      <c r="CJ3331">
        <v>94</v>
      </c>
      <c r="CK3331">
        <v>90</v>
      </c>
      <c r="CL3331">
        <v>93</v>
      </c>
      <c r="CM3331">
        <v>90</v>
      </c>
      <c r="CN3331">
        <v>92</v>
      </c>
      <c r="CO3331">
        <v>91</v>
      </c>
      <c r="CP3331">
        <v>94</v>
      </c>
      <c r="CQ3331">
        <v>93</v>
      </c>
      <c r="CR3331">
        <v>93</v>
      </c>
      <c r="CS3331">
        <v>91</v>
      </c>
      <c r="CT3331">
        <v>90</v>
      </c>
      <c r="CU3331">
        <v>78</v>
      </c>
      <c r="CV3331">
        <v>82</v>
      </c>
      <c r="CW3331">
        <v>77</v>
      </c>
      <c r="CX3331" t="s">
        <v>5</v>
      </c>
      <c r="CY3331" t="s">
        <v>208</v>
      </c>
    </row>
    <row r="3332" spans="1:103" x14ac:dyDescent="0.25">
      <c r="A3332" t="s">
        <v>61</v>
      </c>
      <c r="B3332">
        <v>35.369199999999999</v>
      </c>
      <c r="C3332">
        <v>-117.6525</v>
      </c>
      <c r="D3332">
        <v>3570</v>
      </c>
      <c r="E3332" t="s">
        <v>1</v>
      </c>
      <c r="F3332">
        <v>140.5</v>
      </c>
      <c r="G3332">
        <v>2000</v>
      </c>
      <c r="H3332">
        <v>8</v>
      </c>
      <c r="I3332" t="s">
        <v>260</v>
      </c>
      <c r="J3332">
        <v>91</v>
      </c>
      <c r="K3332">
        <v>92</v>
      </c>
      <c r="L3332">
        <v>94</v>
      </c>
      <c r="M3332">
        <v>95</v>
      </c>
      <c r="N3332">
        <v>92</v>
      </c>
      <c r="O3332">
        <v>91</v>
      </c>
      <c r="P3332">
        <v>89</v>
      </c>
      <c r="Q3332">
        <v>75</v>
      </c>
      <c r="R3332">
        <v>78</v>
      </c>
      <c r="S3332">
        <v>85</v>
      </c>
      <c r="T3332">
        <v>88</v>
      </c>
      <c r="U3332">
        <v>93</v>
      </c>
      <c r="V3332">
        <v>98</v>
      </c>
      <c r="W3332">
        <v>101</v>
      </c>
      <c r="X3332">
        <v>104</v>
      </c>
      <c r="Y3332">
        <v>104</v>
      </c>
      <c r="Z3332">
        <v>99</v>
      </c>
      <c r="AA3332">
        <v>92</v>
      </c>
      <c r="AB3332">
        <v>92</v>
      </c>
      <c r="AC3332">
        <v>96</v>
      </c>
      <c r="AD3332">
        <v>99</v>
      </c>
      <c r="AE3332">
        <v>97</v>
      </c>
      <c r="AF3332">
        <v>95</v>
      </c>
      <c r="AG3332">
        <v>95</v>
      </c>
      <c r="AH3332">
        <v>95</v>
      </c>
      <c r="AI3332">
        <v>97</v>
      </c>
      <c r="AJ3332">
        <v>98</v>
      </c>
      <c r="AK3332">
        <v>98</v>
      </c>
      <c r="AL3332">
        <v>97</v>
      </c>
      <c r="AM3332">
        <v>95</v>
      </c>
      <c r="AN3332" s="5">
        <v>93</v>
      </c>
      <c r="AO3332" s="5">
        <v>91</v>
      </c>
      <c r="AP3332" s="5">
        <v>89</v>
      </c>
      <c r="AQ3332" s="5">
        <v>87</v>
      </c>
      <c r="AR3332" s="5">
        <v>86</v>
      </c>
      <c r="AS3332" s="5">
        <v>88</v>
      </c>
      <c r="AT3332" s="5">
        <v>88</v>
      </c>
      <c r="AU3332" s="5">
        <v>89</v>
      </c>
      <c r="AV3332" s="5">
        <v>89</v>
      </c>
      <c r="AW3332" s="5">
        <v>91</v>
      </c>
      <c r="AX3332" s="5">
        <v>94</v>
      </c>
      <c r="AY3332" s="5">
        <v>97</v>
      </c>
      <c r="AZ3332" s="5">
        <v>98</v>
      </c>
      <c r="BA3332" s="5">
        <v>98</v>
      </c>
      <c r="BB3332" s="5">
        <v>96</v>
      </c>
      <c r="BC3332" s="5">
        <v>93</v>
      </c>
      <c r="BD3332" s="5">
        <v>96</v>
      </c>
      <c r="BE3332" s="5">
        <v>99</v>
      </c>
      <c r="BF3332" s="5">
        <v>100</v>
      </c>
      <c r="BG3332" s="5">
        <v>101</v>
      </c>
      <c r="BH3332" s="5">
        <v>100</v>
      </c>
      <c r="BI3332" s="5">
        <v>102</v>
      </c>
      <c r="BJ3332" s="5">
        <v>103</v>
      </c>
      <c r="BK3332" s="5">
        <v>103</v>
      </c>
      <c r="BL3332" s="5">
        <v>101</v>
      </c>
      <c r="BM3332" s="5">
        <v>98</v>
      </c>
      <c r="BN3332" s="5">
        <v>100</v>
      </c>
      <c r="BO3332" s="5">
        <v>100</v>
      </c>
      <c r="BP3332" s="5">
        <v>101</v>
      </c>
      <c r="BQ3332" s="5">
        <v>105</v>
      </c>
      <c r="BR3332" s="5">
        <v>104</v>
      </c>
      <c r="BS3332">
        <v>103</v>
      </c>
      <c r="BT3332">
        <v>102</v>
      </c>
      <c r="BU3332">
        <v>99</v>
      </c>
      <c r="BV3332">
        <v>99</v>
      </c>
      <c r="BW3332">
        <v>99</v>
      </c>
      <c r="BX3332">
        <v>98</v>
      </c>
      <c r="BY3332">
        <v>96</v>
      </c>
      <c r="BZ3332">
        <v>94</v>
      </c>
      <c r="CA3332">
        <v>95</v>
      </c>
      <c r="CB3332">
        <v>96</v>
      </c>
      <c r="CC3332">
        <v>99</v>
      </c>
      <c r="CD3332">
        <v>101</v>
      </c>
      <c r="CE3332">
        <v>101</v>
      </c>
      <c r="CF3332">
        <v>100</v>
      </c>
      <c r="CG3332">
        <v>100</v>
      </c>
      <c r="CH3332">
        <v>100</v>
      </c>
      <c r="CI3332">
        <v>100</v>
      </c>
      <c r="CJ3332">
        <v>99</v>
      </c>
      <c r="CK3332">
        <v>98</v>
      </c>
      <c r="CL3332">
        <v>98</v>
      </c>
      <c r="CM3332">
        <v>95</v>
      </c>
      <c r="CN3332">
        <v>94</v>
      </c>
      <c r="CO3332">
        <v>91</v>
      </c>
      <c r="CP3332">
        <v>95</v>
      </c>
      <c r="CQ3332">
        <v>94</v>
      </c>
      <c r="CR3332">
        <v>93</v>
      </c>
      <c r="CS3332">
        <v>92</v>
      </c>
      <c r="CT3332">
        <v>90</v>
      </c>
      <c r="CU3332">
        <v>81</v>
      </c>
      <c r="CV3332">
        <v>84</v>
      </c>
      <c r="CW3332">
        <v>84</v>
      </c>
      <c r="CX3332" t="s">
        <v>5</v>
      </c>
      <c r="CY3332" t="s">
        <v>62</v>
      </c>
    </row>
    <row r="3333" spans="1:103" x14ac:dyDescent="0.25">
      <c r="A3333" t="s">
        <v>31</v>
      </c>
      <c r="B3333">
        <v>35.466099999999997</v>
      </c>
      <c r="C3333">
        <v>-114.9217</v>
      </c>
      <c r="D3333">
        <v>3540</v>
      </c>
      <c r="E3333" t="s">
        <v>1</v>
      </c>
      <c r="F3333">
        <v>207</v>
      </c>
      <c r="G3333">
        <v>2000</v>
      </c>
      <c r="H3333">
        <v>8</v>
      </c>
      <c r="I3333" t="s">
        <v>260</v>
      </c>
      <c r="J3333">
        <v>95</v>
      </c>
      <c r="K3333">
        <v>95</v>
      </c>
      <c r="L3333">
        <v>94</v>
      </c>
      <c r="M3333">
        <v>94</v>
      </c>
      <c r="N3333">
        <v>100</v>
      </c>
      <c r="O3333">
        <v>98</v>
      </c>
      <c r="P3333">
        <v>95</v>
      </c>
      <c r="Q3333">
        <v>89</v>
      </c>
      <c r="R3333">
        <v>82</v>
      </c>
      <c r="S3333">
        <v>81</v>
      </c>
      <c r="T3333">
        <v>86</v>
      </c>
      <c r="U3333">
        <v>89</v>
      </c>
      <c r="V3333">
        <v>94</v>
      </c>
      <c r="W3333">
        <v>97</v>
      </c>
      <c r="X3333">
        <v>99</v>
      </c>
      <c r="Y3333">
        <v>106</v>
      </c>
      <c r="Z3333">
        <v>100</v>
      </c>
      <c r="AA3333">
        <v>95</v>
      </c>
      <c r="AB3333">
        <v>91</v>
      </c>
      <c r="AC3333">
        <v>93</v>
      </c>
      <c r="AD3333">
        <v>95</v>
      </c>
      <c r="AE3333">
        <v>98</v>
      </c>
      <c r="AF3333">
        <v>92</v>
      </c>
      <c r="AG3333">
        <v>89</v>
      </c>
      <c r="AH3333">
        <v>94</v>
      </c>
      <c r="AI3333">
        <v>94</v>
      </c>
      <c r="AJ3333">
        <v>97</v>
      </c>
      <c r="AK3333">
        <v>98</v>
      </c>
      <c r="AL3333">
        <v>98</v>
      </c>
      <c r="AM3333">
        <v>99</v>
      </c>
      <c r="AN3333" s="5">
        <v>97</v>
      </c>
      <c r="AO3333" s="5">
        <v>96</v>
      </c>
      <c r="AP3333" s="5">
        <v>96</v>
      </c>
      <c r="AQ3333" s="5">
        <v>96</v>
      </c>
      <c r="AR3333" s="5">
        <v>91</v>
      </c>
      <c r="AS3333" s="5">
        <v>92</v>
      </c>
      <c r="AT3333" s="5">
        <v>94</v>
      </c>
      <c r="AU3333" s="5">
        <v>91</v>
      </c>
      <c r="AV3333" s="5">
        <v>90</v>
      </c>
      <c r="AW3333" s="5">
        <v>91</v>
      </c>
      <c r="AX3333" s="5">
        <v>92</v>
      </c>
      <c r="AY3333" s="5">
        <v>95</v>
      </c>
      <c r="AZ3333" s="5">
        <v>97</v>
      </c>
      <c r="BA3333" s="5">
        <v>99</v>
      </c>
      <c r="BB3333" s="5">
        <v>99</v>
      </c>
      <c r="BC3333" s="5">
        <v>100</v>
      </c>
      <c r="BD3333" s="5">
        <v>98</v>
      </c>
      <c r="BE3333" s="5">
        <v>100</v>
      </c>
      <c r="BF3333" s="5">
        <v>101</v>
      </c>
      <c r="BG3333" s="5">
        <v>105</v>
      </c>
      <c r="BH3333" s="5">
        <v>105</v>
      </c>
      <c r="BI3333" s="5">
        <v>102</v>
      </c>
      <c r="BJ3333" s="5">
        <v>100</v>
      </c>
      <c r="BK3333" s="5">
        <v>102</v>
      </c>
      <c r="BL3333" s="5">
        <v>103</v>
      </c>
      <c r="BM3333" s="5">
        <v>103</v>
      </c>
      <c r="BN3333" s="5">
        <v>102</v>
      </c>
      <c r="BO3333" s="5">
        <v>102</v>
      </c>
      <c r="BP3333" s="5">
        <v>103</v>
      </c>
      <c r="BQ3333" s="5">
        <v>106</v>
      </c>
      <c r="BR3333" s="5">
        <v>101</v>
      </c>
      <c r="BS3333">
        <v>100</v>
      </c>
      <c r="BT3333">
        <v>102</v>
      </c>
      <c r="BU3333">
        <v>103</v>
      </c>
      <c r="BV3333">
        <v>102</v>
      </c>
      <c r="BW3333">
        <v>102</v>
      </c>
      <c r="BX3333">
        <v>103</v>
      </c>
      <c r="BY3333">
        <v>101</v>
      </c>
      <c r="BZ3333">
        <v>95</v>
      </c>
      <c r="CA3333">
        <v>96</v>
      </c>
      <c r="CB3333">
        <v>99</v>
      </c>
      <c r="CC3333">
        <v>101</v>
      </c>
      <c r="CD3333">
        <v>102</v>
      </c>
      <c r="CE3333">
        <v>99</v>
      </c>
      <c r="CF3333">
        <v>99</v>
      </c>
      <c r="CG3333">
        <v>99</v>
      </c>
      <c r="CH3333">
        <v>98</v>
      </c>
      <c r="CI3333">
        <v>78</v>
      </c>
      <c r="CJ3333">
        <v>93</v>
      </c>
      <c r="CK3333">
        <v>94</v>
      </c>
      <c r="CL3333">
        <v>96</v>
      </c>
      <c r="CM3333">
        <v>97</v>
      </c>
      <c r="CN3333">
        <v>95</v>
      </c>
      <c r="CO3333">
        <v>95</v>
      </c>
      <c r="CP3333">
        <v>90</v>
      </c>
      <c r="CQ3333">
        <v>94</v>
      </c>
      <c r="CR3333">
        <v>91</v>
      </c>
      <c r="CS3333">
        <v>95</v>
      </c>
      <c r="CT3333">
        <v>87</v>
      </c>
      <c r="CU3333">
        <v>83</v>
      </c>
      <c r="CV3333">
        <v>71</v>
      </c>
      <c r="CW3333">
        <v>74</v>
      </c>
      <c r="CX3333" t="s">
        <v>2</v>
      </c>
      <c r="CY3333" t="s">
        <v>32</v>
      </c>
    </row>
    <row r="3334" spans="1:103" x14ac:dyDescent="0.25">
      <c r="A3334" t="s">
        <v>167</v>
      </c>
      <c r="B3334">
        <v>37.347499999999997</v>
      </c>
      <c r="C3334">
        <v>-114.5411</v>
      </c>
      <c r="D3334">
        <v>3422</v>
      </c>
      <c r="E3334" t="s">
        <v>1</v>
      </c>
      <c r="F3334">
        <v>228.8</v>
      </c>
      <c r="G3334">
        <v>2000</v>
      </c>
      <c r="H3334">
        <v>8</v>
      </c>
      <c r="I3334" t="s">
        <v>260</v>
      </c>
      <c r="J3334">
        <v>85</v>
      </c>
      <c r="K3334">
        <v>88</v>
      </c>
      <c r="L3334">
        <v>93</v>
      </c>
      <c r="M3334">
        <v>95</v>
      </c>
      <c r="N3334">
        <v>100</v>
      </c>
      <c r="O3334">
        <v>95</v>
      </c>
      <c r="P3334">
        <v>97</v>
      </c>
      <c r="Q3334">
        <v>97</v>
      </c>
      <c r="R3334">
        <v>78</v>
      </c>
      <c r="S3334">
        <v>81</v>
      </c>
      <c r="T3334">
        <v>86</v>
      </c>
      <c r="U3334">
        <v>89</v>
      </c>
      <c r="V3334">
        <v>92</v>
      </c>
      <c r="W3334">
        <v>93</v>
      </c>
      <c r="X3334">
        <v>98</v>
      </c>
      <c r="Y3334">
        <v>102</v>
      </c>
      <c r="Z3334">
        <v>93</v>
      </c>
      <c r="AA3334">
        <v>92</v>
      </c>
      <c r="AB3334">
        <v>92</v>
      </c>
      <c r="AC3334">
        <v>93</v>
      </c>
      <c r="AD3334">
        <v>95</v>
      </c>
      <c r="AE3334">
        <v>99</v>
      </c>
      <c r="AF3334">
        <v>96</v>
      </c>
      <c r="AG3334">
        <v>91</v>
      </c>
      <c r="AH3334">
        <v>97</v>
      </c>
      <c r="AI3334">
        <v>97</v>
      </c>
      <c r="AJ3334">
        <v>86</v>
      </c>
      <c r="AK3334">
        <v>94</v>
      </c>
      <c r="AL3334">
        <v>100</v>
      </c>
      <c r="AM3334">
        <v>101</v>
      </c>
      <c r="AN3334" s="5">
        <v>94</v>
      </c>
      <c r="AO3334" s="5">
        <v>94</v>
      </c>
      <c r="AP3334" s="5">
        <v>97</v>
      </c>
      <c r="AQ3334" s="5">
        <v>90</v>
      </c>
      <c r="AR3334" s="5">
        <v>88</v>
      </c>
      <c r="AS3334" s="5">
        <v>91</v>
      </c>
      <c r="AT3334" s="5">
        <v>92</v>
      </c>
      <c r="AU3334" s="5">
        <v>92</v>
      </c>
      <c r="AV3334" s="5">
        <v>91</v>
      </c>
      <c r="AW3334" s="8">
        <f>AVERAGE(AV3334,AX3334)</f>
        <v>92</v>
      </c>
      <c r="AX3334" s="5">
        <v>93</v>
      </c>
      <c r="AY3334" s="5">
        <v>96</v>
      </c>
      <c r="AZ3334" s="5">
        <v>97</v>
      </c>
      <c r="BA3334" s="5">
        <v>97</v>
      </c>
      <c r="BB3334" s="5">
        <v>100</v>
      </c>
      <c r="BC3334" s="5">
        <v>99</v>
      </c>
      <c r="BD3334" s="5">
        <v>95</v>
      </c>
      <c r="BE3334" s="5">
        <v>97</v>
      </c>
      <c r="BF3334" s="5">
        <v>100</v>
      </c>
      <c r="BG3334" s="5">
        <v>102</v>
      </c>
      <c r="BH3334" s="5">
        <v>103</v>
      </c>
      <c r="BI3334" s="5">
        <v>103</v>
      </c>
      <c r="BJ3334" s="5">
        <v>102</v>
      </c>
      <c r="BK3334" s="5">
        <v>102</v>
      </c>
      <c r="BL3334" s="5">
        <v>102</v>
      </c>
      <c r="BM3334" s="5">
        <v>103</v>
      </c>
      <c r="BN3334" s="5">
        <v>101</v>
      </c>
      <c r="BO3334" s="5">
        <v>101</v>
      </c>
      <c r="BP3334" s="5">
        <v>102</v>
      </c>
      <c r="BQ3334" s="5">
        <v>106</v>
      </c>
      <c r="BR3334" s="5">
        <v>105</v>
      </c>
      <c r="BS3334">
        <v>102</v>
      </c>
      <c r="BT3334">
        <v>106</v>
      </c>
      <c r="BU3334">
        <v>102</v>
      </c>
      <c r="BV3334">
        <v>101</v>
      </c>
      <c r="BW3334">
        <v>100</v>
      </c>
      <c r="BX3334">
        <v>104</v>
      </c>
      <c r="BY3334">
        <v>103</v>
      </c>
      <c r="BZ3334">
        <v>98</v>
      </c>
      <c r="CA3334">
        <v>96</v>
      </c>
      <c r="CB3334">
        <v>97</v>
      </c>
      <c r="CC3334">
        <v>99</v>
      </c>
      <c r="CD3334">
        <v>100</v>
      </c>
      <c r="CE3334">
        <v>101</v>
      </c>
      <c r="CG3334">
        <v>99</v>
      </c>
      <c r="CI3334">
        <v>96</v>
      </c>
      <c r="CJ3334">
        <v>95</v>
      </c>
      <c r="CK3334">
        <v>95</v>
      </c>
      <c r="CL3334">
        <v>94</v>
      </c>
      <c r="CM3334">
        <v>94</v>
      </c>
      <c r="CN3334">
        <v>95</v>
      </c>
      <c r="CO3334">
        <v>95</v>
      </c>
      <c r="CQ3334">
        <v>95</v>
      </c>
      <c r="CR3334">
        <v>95</v>
      </c>
      <c r="CT3334">
        <v>88</v>
      </c>
      <c r="CU3334">
        <v>88</v>
      </c>
      <c r="CV3334">
        <v>77</v>
      </c>
      <c r="CX3334" t="s">
        <v>2</v>
      </c>
      <c r="CY3334" t="s">
        <v>168</v>
      </c>
    </row>
    <row r="3335" spans="1:103" x14ac:dyDescent="0.25">
      <c r="A3335" t="s">
        <v>199</v>
      </c>
      <c r="B3335">
        <v>35.154200000000003</v>
      </c>
      <c r="C3335">
        <v>-117.1756</v>
      </c>
      <c r="D3335">
        <v>3240</v>
      </c>
      <c r="E3335" t="s">
        <v>1</v>
      </c>
      <c r="F3335">
        <v>148</v>
      </c>
      <c r="G3335">
        <v>2000</v>
      </c>
      <c r="H3335">
        <v>8</v>
      </c>
      <c r="I3335" t="s">
        <v>260</v>
      </c>
      <c r="J3335">
        <v>91</v>
      </c>
      <c r="K3335">
        <v>91</v>
      </c>
      <c r="L3335">
        <v>95</v>
      </c>
      <c r="M3335">
        <v>95</v>
      </c>
      <c r="N3335">
        <v>91</v>
      </c>
      <c r="O3335">
        <v>92</v>
      </c>
      <c r="P3335">
        <v>88</v>
      </c>
      <c r="Q3335">
        <v>69</v>
      </c>
      <c r="R3335">
        <v>81</v>
      </c>
      <c r="S3335">
        <v>84</v>
      </c>
      <c r="T3335">
        <v>88</v>
      </c>
      <c r="U3335">
        <v>92</v>
      </c>
      <c r="V3335">
        <v>100</v>
      </c>
      <c r="W3335">
        <v>102</v>
      </c>
      <c r="X3335">
        <v>106</v>
      </c>
      <c r="Y3335">
        <v>103</v>
      </c>
      <c r="Z3335">
        <v>98</v>
      </c>
      <c r="AA3335">
        <v>94</v>
      </c>
      <c r="AB3335">
        <v>92</v>
      </c>
      <c r="AC3335">
        <v>97</v>
      </c>
      <c r="AD3335">
        <v>101</v>
      </c>
      <c r="AE3335">
        <v>97</v>
      </c>
      <c r="AF3335">
        <v>97</v>
      </c>
      <c r="AG3335">
        <v>95</v>
      </c>
      <c r="AH3335">
        <v>94</v>
      </c>
      <c r="AI3335">
        <v>97</v>
      </c>
      <c r="AJ3335">
        <v>98</v>
      </c>
      <c r="AK3335">
        <v>99</v>
      </c>
      <c r="AL3335">
        <v>99</v>
      </c>
      <c r="AM3335">
        <v>96</v>
      </c>
      <c r="AN3335" s="5">
        <v>93</v>
      </c>
      <c r="AO3335" s="5">
        <v>91</v>
      </c>
      <c r="AP3335" s="5">
        <v>85</v>
      </c>
      <c r="AQ3335" s="5">
        <v>85</v>
      </c>
      <c r="AR3335" s="5">
        <v>86</v>
      </c>
      <c r="AS3335" s="5">
        <v>89</v>
      </c>
      <c r="AT3335" s="5">
        <v>90</v>
      </c>
      <c r="AU3335" s="5">
        <v>91</v>
      </c>
      <c r="AV3335" s="5">
        <v>90</v>
      </c>
      <c r="AW3335" s="5">
        <v>92</v>
      </c>
      <c r="AX3335" s="5">
        <v>96</v>
      </c>
      <c r="AY3335" s="5">
        <v>97</v>
      </c>
      <c r="AZ3335" s="5">
        <v>97</v>
      </c>
      <c r="BA3335" s="5">
        <v>98</v>
      </c>
      <c r="BB3335" s="5">
        <v>95</v>
      </c>
      <c r="BC3335" s="5">
        <v>93</v>
      </c>
      <c r="BD3335" s="5">
        <v>97</v>
      </c>
      <c r="BE3335" s="5">
        <v>100</v>
      </c>
      <c r="BF3335" s="5">
        <v>101</v>
      </c>
      <c r="BG3335" s="5">
        <v>100</v>
      </c>
      <c r="BH3335" s="5">
        <v>104</v>
      </c>
      <c r="BI3335" s="5">
        <v>102</v>
      </c>
      <c r="BJ3335" s="5">
        <v>103</v>
      </c>
      <c r="BK3335" s="5">
        <v>103</v>
      </c>
      <c r="BL3335" s="5">
        <v>101</v>
      </c>
      <c r="BM3335" s="5">
        <v>98</v>
      </c>
      <c r="BN3335" s="5">
        <v>100</v>
      </c>
      <c r="BO3335" s="5">
        <v>101</v>
      </c>
      <c r="BP3335" s="5">
        <v>102</v>
      </c>
      <c r="BQ3335" s="5">
        <v>106</v>
      </c>
      <c r="BR3335" s="5">
        <v>103</v>
      </c>
      <c r="BS3335">
        <v>104</v>
      </c>
      <c r="BT3335">
        <v>104</v>
      </c>
      <c r="BU3335">
        <v>101</v>
      </c>
      <c r="BV3335">
        <v>99</v>
      </c>
      <c r="BW3335">
        <v>100</v>
      </c>
      <c r="BX3335">
        <v>98</v>
      </c>
      <c r="BY3335">
        <v>95</v>
      </c>
      <c r="BZ3335">
        <v>94</v>
      </c>
      <c r="CA3335">
        <v>97</v>
      </c>
      <c r="CB3335">
        <v>98</v>
      </c>
      <c r="CC3335">
        <v>100</v>
      </c>
      <c r="CD3335">
        <v>101</v>
      </c>
      <c r="CE3335">
        <v>101</v>
      </c>
      <c r="CF3335">
        <v>100</v>
      </c>
      <c r="CG3335">
        <v>101</v>
      </c>
      <c r="CH3335">
        <v>100</v>
      </c>
      <c r="CI3335">
        <v>99</v>
      </c>
      <c r="CJ3335">
        <v>96</v>
      </c>
      <c r="CK3335">
        <v>94</v>
      </c>
      <c r="CL3335">
        <v>94</v>
      </c>
      <c r="CM3335">
        <v>94</v>
      </c>
      <c r="CN3335">
        <v>95</v>
      </c>
      <c r="CO3335">
        <v>93</v>
      </c>
      <c r="CP3335">
        <v>95</v>
      </c>
      <c r="CQ3335">
        <v>95</v>
      </c>
      <c r="CR3335">
        <v>94</v>
      </c>
      <c r="CS3335">
        <v>94</v>
      </c>
      <c r="CT3335">
        <v>89</v>
      </c>
      <c r="CU3335">
        <v>81</v>
      </c>
      <c r="CV3335">
        <v>84</v>
      </c>
      <c r="CW3335">
        <v>81</v>
      </c>
      <c r="CX3335" t="s">
        <v>5</v>
      </c>
      <c r="CY3335" t="s">
        <v>200</v>
      </c>
    </row>
    <row r="3336" spans="1:103" x14ac:dyDescent="0.25">
      <c r="A3336" t="s">
        <v>161</v>
      </c>
      <c r="B3336">
        <v>36.620600000000003</v>
      </c>
      <c r="C3336">
        <v>-116.0278</v>
      </c>
      <c r="D3336">
        <v>3230</v>
      </c>
      <c r="E3336" t="s">
        <v>1</v>
      </c>
      <c r="F3336">
        <v>77</v>
      </c>
      <c r="G3336">
        <v>2000</v>
      </c>
      <c r="H3336">
        <v>8</v>
      </c>
      <c r="I3336" t="s">
        <v>260</v>
      </c>
      <c r="J3336">
        <v>95</v>
      </c>
      <c r="K3336">
        <v>95</v>
      </c>
      <c r="L3336">
        <v>99</v>
      </c>
      <c r="M3336">
        <v>100</v>
      </c>
      <c r="N3336">
        <v>96</v>
      </c>
      <c r="O3336">
        <v>97</v>
      </c>
      <c r="P3336">
        <v>95</v>
      </c>
      <c r="Q3336">
        <v>76</v>
      </c>
      <c r="R3336">
        <v>82</v>
      </c>
      <c r="S3336">
        <v>87</v>
      </c>
      <c r="T3336">
        <v>92</v>
      </c>
      <c r="U3336">
        <v>96</v>
      </c>
      <c r="V3336">
        <v>101</v>
      </c>
      <c r="W3336">
        <v>106</v>
      </c>
      <c r="X3336">
        <v>110</v>
      </c>
      <c r="Y3336">
        <v>103</v>
      </c>
      <c r="Z3336">
        <v>98</v>
      </c>
      <c r="AA3336">
        <v>97</v>
      </c>
      <c r="AB3336">
        <v>95</v>
      </c>
      <c r="AC3336">
        <v>98</v>
      </c>
      <c r="AD3336">
        <v>102</v>
      </c>
      <c r="AE3336">
        <v>98</v>
      </c>
      <c r="AF3336">
        <v>98</v>
      </c>
      <c r="AG3336">
        <v>96</v>
      </c>
      <c r="AH3336">
        <v>97</v>
      </c>
      <c r="AI3336">
        <v>99</v>
      </c>
      <c r="AJ3336">
        <v>102</v>
      </c>
      <c r="AK3336">
        <v>104</v>
      </c>
      <c r="AL3336">
        <v>102</v>
      </c>
      <c r="AM3336">
        <v>100</v>
      </c>
      <c r="AN3336" s="5">
        <v>97</v>
      </c>
      <c r="AO3336" s="5">
        <v>95</v>
      </c>
      <c r="AP3336" s="5">
        <v>90</v>
      </c>
      <c r="AQ3336" s="5">
        <v>90</v>
      </c>
      <c r="AR3336" s="5">
        <v>92</v>
      </c>
      <c r="AS3336" s="5">
        <v>93</v>
      </c>
      <c r="AT3336" s="5">
        <v>94</v>
      </c>
      <c r="AU3336" s="5">
        <v>93</v>
      </c>
      <c r="AV3336" s="5">
        <v>98</v>
      </c>
      <c r="AW3336" s="5">
        <v>95</v>
      </c>
      <c r="AX3336" s="5">
        <v>100</v>
      </c>
      <c r="AY3336" s="5">
        <v>100</v>
      </c>
      <c r="AZ3336" s="5">
        <v>102</v>
      </c>
      <c r="BA3336" s="5">
        <v>102</v>
      </c>
      <c r="BB3336" s="5">
        <v>101</v>
      </c>
      <c r="BC3336" s="5">
        <v>99</v>
      </c>
      <c r="BD3336" s="5">
        <v>97</v>
      </c>
      <c r="BE3336" s="5">
        <v>102</v>
      </c>
      <c r="BF3336" s="5">
        <v>104</v>
      </c>
      <c r="BG3336" s="5">
        <v>105</v>
      </c>
      <c r="BH3336" s="5">
        <v>106</v>
      </c>
      <c r="BI3336" s="5">
        <v>106</v>
      </c>
      <c r="BJ3336" s="5">
        <v>107</v>
      </c>
      <c r="BK3336" s="5">
        <v>106</v>
      </c>
      <c r="BL3336" s="5">
        <v>106</v>
      </c>
      <c r="BM3336" s="5">
        <v>103</v>
      </c>
      <c r="BN3336" s="5">
        <v>103</v>
      </c>
      <c r="BO3336" s="5">
        <v>104</v>
      </c>
      <c r="BP3336" s="5">
        <v>106</v>
      </c>
      <c r="BQ3336" s="5">
        <v>109</v>
      </c>
      <c r="BR3336" s="5">
        <v>107</v>
      </c>
      <c r="BS3336">
        <v>105</v>
      </c>
      <c r="BT3336">
        <v>102</v>
      </c>
      <c r="BU3336">
        <v>104</v>
      </c>
      <c r="BV3336">
        <v>102</v>
      </c>
      <c r="BW3336">
        <v>104</v>
      </c>
      <c r="BX3336">
        <v>105</v>
      </c>
      <c r="BY3336">
        <v>99</v>
      </c>
      <c r="BZ3336">
        <v>100</v>
      </c>
      <c r="CA3336">
        <v>101</v>
      </c>
      <c r="CB3336">
        <v>101</v>
      </c>
      <c r="CC3336">
        <v>101</v>
      </c>
      <c r="CD3336">
        <v>104</v>
      </c>
      <c r="CE3336">
        <v>103</v>
      </c>
      <c r="CF3336">
        <v>102</v>
      </c>
      <c r="CG3336">
        <v>101</v>
      </c>
      <c r="CH3336">
        <v>100</v>
      </c>
      <c r="CI3336">
        <v>101</v>
      </c>
      <c r="CJ3336">
        <v>99</v>
      </c>
      <c r="CK3336">
        <v>94</v>
      </c>
      <c r="CL3336">
        <v>96</v>
      </c>
      <c r="CM3336">
        <v>98</v>
      </c>
      <c r="CN3336">
        <v>99</v>
      </c>
      <c r="CO3336">
        <v>96</v>
      </c>
      <c r="CP3336">
        <v>95</v>
      </c>
      <c r="CQ3336">
        <v>94</v>
      </c>
      <c r="CR3336">
        <v>95</v>
      </c>
      <c r="CS3336">
        <v>95</v>
      </c>
      <c r="CT3336">
        <v>91</v>
      </c>
      <c r="CU3336">
        <v>78</v>
      </c>
      <c r="CV3336">
        <v>83</v>
      </c>
      <c r="CW3336">
        <v>82</v>
      </c>
      <c r="CX3336" t="s">
        <v>2</v>
      </c>
      <c r="CY3336" t="s">
        <v>162</v>
      </c>
    </row>
    <row r="3337" spans="1:103" x14ac:dyDescent="0.25">
      <c r="A3337" t="s">
        <v>165</v>
      </c>
      <c r="B3337">
        <v>34.502499999999998</v>
      </c>
      <c r="C3337">
        <v>-117.8969</v>
      </c>
      <c r="D3337">
        <v>3101</v>
      </c>
      <c r="E3337" t="s">
        <v>1</v>
      </c>
      <c r="F3337">
        <v>236.8</v>
      </c>
      <c r="G3337">
        <v>2000</v>
      </c>
      <c r="H3337">
        <v>8</v>
      </c>
      <c r="I3337" t="s">
        <v>260</v>
      </c>
      <c r="J3337">
        <v>92</v>
      </c>
      <c r="K3337">
        <v>92</v>
      </c>
      <c r="L3337">
        <v>92</v>
      </c>
      <c r="M3337">
        <v>93</v>
      </c>
      <c r="N3337">
        <v>91</v>
      </c>
      <c r="O3337">
        <v>93</v>
      </c>
      <c r="P3337">
        <v>91</v>
      </c>
      <c r="Q3337">
        <v>70</v>
      </c>
      <c r="R3337">
        <v>79</v>
      </c>
      <c r="S3337">
        <v>84</v>
      </c>
      <c r="T3337">
        <v>88</v>
      </c>
      <c r="V3337">
        <v>98</v>
      </c>
      <c r="W3337">
        <v>101</v>
      </c>
      <c r="X3337">
        <v>104</v>
      </c>
      <c r="Y3337">
        <v>100</v>
      </c>
      <c r="Z3337">
        <v>100</v>
      </c>
      <c r="AA3337">
        <v>94</v>
      </c>
      <c r="AB3337">
        <v>92</v>
      </c>
      <c r="AC3337">
        <v>96</v>
      </c>
      <c r="AD3337">
        <v>98</v>
      </c>
      <c r="AE3337">
        <v>98</v>
      </c>
      <c r="AF3337">
        <v>96</v>
      </c>
      <c r="AG3337">
        <v>94</v>
      </c>
      <c r="AH3337">
        <v>93</v>
      </c>
      <c r="AI3337">
        <v>95</v>
      </c>
      <c r="AJ3337">
        <v>97</v>
      </c>
      <c r="AK3337">
        <v>98</v>
      </c>
      <c r="AL3337">
        <v>98</v>
      </c>
      <c r="AM3337">
        <v>95</v>
      </c>
      <c r="AN3337" s="5">
        <v>95</v>
      </c>
      <c r="AO3337" s="5">
        <v>90</v>
      </c>
      <c r="AP3337" s="5">
        <v>88</v>
      </c>
      <c r="AQ3337" s="5">
        <v>86</v>
      </c>
      <c r="AR3337" s="5">
        <v>87</v>
      </c>
      <c r="AS3337" s="5">
        <v>90</v>
      </c>
      <c r="AT3337" s="5">
        <v>90</v>
      </c>
      <c r="AU3337" s="5">
        <v>90</v>
      </c>
      <c r="AV3337" s="5">
        <v>87</v>
      </c>
      <c r="AW3337" s="5">
        <v>88</v>
      </c>
      <c r="AX3337" s="5">
        <v>93</v>
      </c>
      <c r="AY3337" s="5">
        <v>94</v>
      </c>
      <c r="AZ3337" s="5">
        <v>96</v>
      </c>
      <c r="BA3337" s="5">
        <v>95</v>
      </c>
      <c r="BB3337" s="5">
        <v>95</v>
      </c>
      <c r="BC3337" s="5">
        <v>93</v>
      </c>
      <c r="BD3337" s="5">
        <v>96</v>
      </c>
      <c r="BE3337" s="5">
        <v>102</v>
      </c>
      <c r="BF3337" s="5">
        <v>101</v>
      </c>
      <c r="BG3337" s="5">
        <v>104</v>
      </c>
      <c r="BH3337" s="5">
        <v>103</v>
      </c>
      <c r="BI3337" s="5">
        <v>103</v>
      </c>
      <c r="BJ3337" s="5">
        <v>102</v>
      </c>
      <c r="BK3337" s="5">
        <v>101</v>
      </c>
      <c r="BL3337" s="5">
        <v>102</v>
      </c>
      <c r="BM3337" s="5">
        <v>100</v>
      </c>
      <c r="BN3337" s="5">
        <v>100</v>
      </c>
      <c r="BO3337" s="5">
        <v>102</v>
      </c>
      <c r="BP3337" s="5">
        <v>101</v>
      </c>
      <c r="BQ3337" s="5">
        <v>105</v>
      </c>
      <c r="BR3337" s="5">
        <v>103</v>
      </c>
      <c r="BS3337">
        <v>100</v>
      </c>
      <c r="BU3337">
        <v>98</v>
      </c>
      <c r="BV3337">
        <v>98</v>
      </c>
      <c r="BW3337">
        <v>100</v>
      </c>
      <c r="BX3337">
        <v>96</v>
      </c>
      <c r="BY3337">
        <v>95</v>
      </c>
      <c r="BZ3337">
        <v>95</v>
      </c>
      <c r="CA3337">
        <v>96</v>
      </c>
      <c r="CB3337">
        <v>99</v>
      </c>
      <c r="CC3337">
        <v>100</v>
      </c>
      <c r="CD3337">
        <v>102</v>
      </c>
      <c r="CE3337">
        <v>101</v>
      </c>
      <c r="CF3337">
        <v>100</v>
      </c>
      <c r="CG3337">
        <v>100</v>
      </c>
      <c r="CH3337">
        <v>99</v>
      </c>
      <c r="CI3337">
        <v>98</v>
      </c>
      <c r="CJ3337">
        <v>95</v>
      </c>
      <c r="CK3337">
        <v>95</v>
      </c>
      <c r="CL3337">
        <v>93</v>
      </c>
      <c r="CM3337">
        <v>92</v>
      </c>
      <c r="CO3337">
        <v>95</v>
      </c>
      <c r="CP3337">
        <v>94</v>
      </c>
      <c r="CQ3337">
        <v>94</v>
      </c>
      <c r="CR3337">
        <v>94</v>
      </c>
      <c r="CS3337">
        <v>92</v>
      </c>
      <c r="CU3337">
        <v>79</v>
      </c>
      <c r="CW3337">
        <v>79</v>
      </c>
      <c r="CX3337" t="s">
        <v>5</v>
      </c>
      <c r="CY3337" t="s">
        <v>166</v>
      </c>
    </row>
    <row r="3338" spans="1:103" x14ac:dyDescent="0.25">
      <c r="A3338" t="s">
        <v>147</v>
      </c>
      <c r="B3338">
        <v>34.589199999999998</v>
      </c>
      <c r="C3338">
        <v>-117.63030000000001</v>
      </c>
      <c r="D3338">
        <v>2950</v>
      </c>
      <c r="E3338" t="s">
        <v>1</v>
      </c>
      <c r="F3338">
        <v>219.3</v>
      </c>
      <c r="G3338">
        <v>2000</v>
      </c>
      <c r="H3338">
        <v>8</v>
      </c>
      <c r="I3338" t="s">
        <v>260</v>
      </c>
      <c r="J3338">
        <v>90</v>
      </c>
      <c r="K3338">
        <v>92</v>
      </c>
      <c r="L3338">
        <v>92</v>
      </c>
      <c r="M3338">
        <v>93</v>
      </c>
      <c r="N3338">
        <v>94</v>
      </c>
      <c r="O3338">
        <v>92</v>
      </c>
      <c r="P3338">
        <v>91</v>
      </c>
      <c r="Q3338">
        <v>90</v>
      </c>
      <c r="R3338">
        <v>70</v>
      </c>
      <c r="S3338">
        <v>79</v>
      </c>
      <c r="T3338">
        <v>83</v>
      </c>
      <c r="U3338">
        <v>89</v>
      </c>
      <c r="V3338">
        <v>92</v>
      </c>
      <c r="W3338">
        <v>99</v>
      </c>
      <c r="X3338">
        <v>101</v>
      </c>
      <c r="Y3338">
        <v>102</v>
      </c>
      <c r="Z3338">
        <v>102</v>
      </c>
      <c r="AA3338">
        <v>98</v>
      </c>
      <c r="AB3338">
        <v>94</v>
      </c>
      <c r="AC3338">
        <v>93</v>
      </c>
      <c r="AD3338">
        <v>95</v>
      </c>
      <c r="AE3338">
        <v>99</v>
      </c>
      <c r="AF3338">
        <v>96</v>
      </c>
      <c r="AG3338">
        <v>94</v>
      </c>
      <c r="AH3338">
        <v>95</v>
      </c>
      <c r="AI3338">
        <v>94</v>
      </c>
      <c r="AJ3338">
        <v>96</v>
      </c>
      <c r="AK3338">
        <v>98</v>
      </c>
      <c r="AL3338">
        <v>98</v>
      </c>
      <c r="AM3338">
        <v>98</v>
      </c>
      <c r="AN3338" s="5">
        <v>94</v>
      </c>
      <c r="AO3338" s="5">
        <v>92</v>
      </c>
      <c r="AP3338" s="5">
        <v>90</v>
      </c>
      <c r="AQ3338" s="5">
        <v>84</v>
      </c>
      <c r="AR3338" s="8">
        <f>AVERAGE(AQ3338,AS3338)</f>
        <v>85.5</v>
      </c>
      <c r="AS3338" s="5">
        <v>87</v>
      </c>
      <c r="AT3338" s="5">
        <v>89</v>
      </c>
      <c r="AU3338" s="8">
        <f>AVERAGE(AT3338,AV3338)</f>
        <v>89.5</v>
      </c>
      <c r="AV3338" s="5">
        <v>90</v>
      </c>
      <c r="AW3338" s="5">
        <v>89</v>
      </c>
      <c r="AX3338" s="5">
        <v>92</v>
      </c>
      <c r="AY3338" s="5">
        <v>96</v>
      </c>
      <c r="AZ3338" s="5">
        <v>97</v>
      </c>
      <c r="BA3338" s="5">
        <v>96</v>
      </c>
      <c r="BB3338" s="5">
        <v>97</v>
      </c>
      <c r="BC3338" s="5">
        <v>94</v>
      </c>
      <c r="BD3338" s="5">
        <v>92</v>
      </c>
      <c r="BE3338" s="5">
        <v>96</v>
      </c>
      <c r="BF3338" s="5">
        <v>101</v>
      </c>
      <c r="BG3338" s="5">
        <v>101</v>
      </c>
      <c r="BH3338" s="5">
        <v>102</v>
      </c>
      <c r="BI3338" s="5">
        <v>103</v>
      </c>
      <c r="BJ3338" s="5">
        <v>102</v>
      </c>
      <c r="BK3338" s="5">
        <v>102</v>
      </c>
      <c r="BL3338" s="5">
        <v>101</v>
      </c>
      <c r="BM3338" s="5">
        <v>101</v>
      </c>
      <c r="BN3338" s="5">
        <v>100</v>
      </c>
      <c r="BO3338" s="5">
        <v>101</v>
      </c>
      <c r="BP3338" s="5">
        <v>101</v>
      </c>
      <c r="BQ3338" s="5">
        <v>102</v>
      </c>
      <c r="BR3338" s="5">
        <v>107</v>
      </c>
      <c r="BS3338">
        <v>105</v>
      </c>
      <c r="BT3338">
        <v>103</v>
      </c>
      <c r="BU3338">
        <v>102</v>
      </c>
      <c r="BV3338">
        <v>98</v>
      </c>
      <c r="BW3338">
        <v>100</v>
      </c>
      <c r="BX3338">
        <v>100</v>
      </c>
      <c r="BY3338">
        <v>97</v>
      </c>
      <c r="BZ3338">
        <v>95</v>
      </c>
      <c r="CA3338">
        <v>93</v>
      </c>
      <c r="CB3338">
        <v>95</v>
      </c>
      <c r="CC3338">
        <v>98</v>
      </c>
      <c r="CD3338">
        <v>99</v>
      </c>
      <c r="CE3338">
        <v>102</v>
      </c>
      <c r="CF3338">
        <v>101</v>
      </c>
      <c r="CG3338">
        <v>103</v>
      </c>
      <c r="CH3338">
        <v>101</v>
      </c>
      <c r="CI3338">
        <v>99</v>
      </c>
      <c r="CJ3338">
        <v>97</v>
      </c>
      <c r="CK3338">
        <v>95</v>
      </c>
      <c r="CL3338">
        <v>94</v>
      </c>
      <c r="CM3338">
        <v>94</v>
      </c>
      <c r="CN3338">
        <v>93</v>
      </c>
      <c r="CO3338">
        <v>94</v>
      </c>
      <c r="CP3338">
        <v>94</v>
      </c>
      <c r="CQ3338">
        <v>94</v>
      </c>
      <c r="CS3338">
        <v>95</v>
      </c>
      <c r="CT3338">
        <v>94</v>
      </c>
      <c r="CU3338">
        <v>90</v>
      </c>
      <c r="CV3338">
        <v>80</v>
      </c>
      <c r="CW3338">
        <v>83</v>
      </c>
      <c r="CX3338" t="s">
        <v>5</v>
      </c>
      <c r="CY3338" t="s">
        <v>148</v>
      </c>
    </row>
    <row r="3339" spans="1:103" x14ac:dyDescent="0.25">
      <c r="A3339" t="s">
        <v>65</v>
      </c>
      <c r="B3339">
        <v>36.438099999999999</v>
      </c>
      <c r="C3339">
        <v>-115.36</v>
      </c>
      <c r="D3339">
        <v>2914</v>
      </c>
      <c r="E3339" t="s">
        <v>1</v>
      </c>
      <c r="F3339">
        <v>134.69999999999999</v>
      </c>
      <c r="G3339">
        <v>2000</v>
      </c>
      <c r="H3339">
        <v>8</v>
      </c>
      <c r="I3339" t="s">
        <v>260</v>
      </c>
      <c r="J3339">
        <v>96</v>
      </c>
      <c r="K3339">
        <v>98</v>
      </c>
      <c r="L3339">
        <v>99</v>
      </c>
      <c r="M3339">
        <v>104</v>
      </c>
      <c r="N3339">
        <v>99</v>
      </c>
      <c r="O3339">
        <v>102</v>
      </c>
      <c r="P3339">
        <v>101</v>
      </c>
      <c r="Q3339">
        <v>83</v>
      </c>
      <c r="R3339">
        <v>85</v>
      </c>
      <c r="S3339">
        <v>91</v>
      </c>
      <c r="T3339">
        <v>93</v>
      </c>
      <c r="U3339">
        <v>97</v>
      </c>
      <c r="V3339">
        <v>100</v>
      </c>
      <c r="W3339">
        <v>103</v>
      </c>
      <c r="X3339">
        <v>108</v>
      </c>
      <c r="Y3339">
        <v>102</v>
      </c>
      <c r="Z3339">
        <v>96</v>
      </c>
      <c r="AA3339">
        <v>99</v>
      </c>
      <c r="AB3339">
        <v>98</v>
      </c>
      <c r="AC3339">
        <v>99</v>
      </c>
      <c r="AD3339">
        <v>102</v>
      </c>
      <c r="AE3339">
        <v>99</v>
      </c>
      <c r="AF3339">
        <v>96</v>
      </c>
      <c r="AG3339">
        <v>97</v>
      </c>
      <c r="AH3339">
        <v>98</v>
      </c>
      <c r="AI3339">
        <v>99</v>
      </c>
      <c r="AJ3339">
        <v>103</v>
      </c>
      <c r="AK3339">
        <v>104</v>
      </c>
      <c r="AL3339">
        <v>104</v>
      </c>
      <c r="AM3339">
        <v>103</v>
      </c>
      <c r="AN3339" s="5">
        <v>100</v>
      </c>
      <c r="AO3339" s="5">
        <v>101</v>
      </c>
      <c r="AP3339" s="5">
        <v>94</v>
      </c>
      <c r="AQ3339" s="5">
        <v>96</v>
      </c>
      <c r="AR3339" s="5">
        <v>97</v>
      </c>
      <c r="AS3339" s="5">
        <v>97</v>
      </c>
      <c r="AT3339" s="5">
        <v>98</v>
      </c>
      <c r="AU3339" s="5">
        <v>97</v>
      </c>
      <c r="AV3339" s="5">
        <v>97</v>
      </c>
      <c r="AW3339" s="5">
        <v>97</v>
      </c>
      <c r="AX3339" s="5">
        <v>100</v>
      </c>
      <c r="AY3339" s="5">
        <v>102</v>
      </c>
      <c r="AZ3339" s="5">
        <v>103</v>
      </c>
      <c r="BA3339" s="5">
        <v>102</v>
      </c>
      <c r="BB3339" s="5">
        <v>104</v>
      </c>
      <c r="BC3339" s="5">
        <v>102</v>
      </c>
      <c r="BD3339" s="5">
        <v>101</v>
      </c>
      <c r="BE3339" s="5">
        <v>104</v>
      </c>
      <c r="BF3339" s="5">
        <v>107</v>
      </c>
      <c r="BG3339" s="5">
        <v>109</v>
      </c>
      <c r="BH3339" s="5">
        <v>108</v>
      </c>
      <c r="BI3339" s="5">
        <v>108</v>
      </c>
      <c r="BJ3339" s="5">
        <v>108</v>
      </c>
      <c r="BK3339" s="5">
        <v>105</v>
      </c>
      <c r="BL3339" s="5">
        <v>108</v>
      </c>
      <c r="BM3339" s="5">
        <v>106</v>
      </c>
      <c r="BN3339" s="5">
        <v>107</v>
      </c>
      <c r="BO3339" s="5">
        <v>109</v>
      </c>
      <c r="BP3339" s="5">
        <v>109</v>
      </c>
      <c r="BQ3339" s="5">
        <v>109</v>
      </c>
      <c r="BR3339" s="5">
        <v>105</v>
      </c>
      <c r="BS3339">
        <v>108</v>
      </c>
      <c r="BT3339">
        <v>104</v>
      </c>
      <c r="BU3339">
        <v>106</v>
      </c>
      <c r="BV3339">
        <v>106</v>
      </c>
      <c r="BW3339">
        <v>106</v>
      </c>
      <c r="BX3339">
        <v>107</v>
      </c>
      <c r="BY3339">
        <v>103</v>
      </c>
      <c r="BZ3339">
        <v>100</v>
      </c>
      <c r="CA3339">
        <v>103</v>
      </c>
      <c r="CB3339">
        <v>104</v>
      </c>
      <c r="CC3339">
        <v>106</v>
      </c>
      <c r="CD3339">
        <v>105</v>
      </c>
      <c r="CE3339">
        <v>106</v>
      </c>
      <c r="CF3339">
        <v>103</v>
      </c>
      <c r="CG3339">
        <v>103</v>
      </c>
      <c r="CH3339">
        <v>99</v>
      </c>
      <c r="CI3339">
        <v>98</v>
      </c>
      <c r="CJ3339">
        <v>103</v>
      </c>
      <c r="CK3339">
        <v>101</v>
      </c>
      <c r="CL3339">
        <v>100</v>
      </c>
      <c r="CM3339">
        <v>100</v>
      </c>
      <c r="CN3339">
        <v>101</v>
      </c>
      <c r="CO3339">
        <v>92</v>
      </c>
      <c r="CP3339">
        <v>98</v>
      </c>
      <c r="CQ3339">
        <v>96</v>
      </c>
      <c r="CR3339">
        <v>96</v>
      </c>
      <c r="CS3339">
        <v>97</v>
      </c>
      <c r="CT3339">
        <v>89</v>
      </c>
      <c r="CU3339">
        <v>82</v>
      </c>
      <c r="CV3339">
        <v>82</v>
      </c>
      <c r="CW3339">
        <v>85</v>
      </c>
      <c r="CX3339" t="s">
        <v>2</v>
      </c>
      <c r="CY3339" t="s">
        <v>66</v>
      </c>
    </row>
    <row r="3340" spans="1:103" x14ac:dyDescent="0.25">
      <c r="A3340" t="s">
        <v>215</v>
      </c>
      <c r="B3340">
        <v>34.390599999999999</v>
      </c>
      <c r="C3340">
        <v>-116.51690000000001</v>
      </c>
      <c r="D3340">
        <v>2900</v>
      </c>
      <c r="E3340" t="s">
        <v>1</v>
      </c>
      <c r="F3340">
        <v>232.4</v>
      </c>
      <c r="G3340">
        <v>2000</v>
      </c>
      <c r="H3340">
        <v>8</v>
      </c>
      <c r="I3340" t="s">
        <v>260</v>
      </c>
      <c r="J3340">
        <v>98</v>
      </c>
      <c r="K3340">
        <v>99</v>
      </c>
      <c r="L3340">
        <v>99</v>
      </c>
      <c r="M3340">
        <v>101</v>
      </c>
      <c r="N3340">
        <v>98</v>
      </c>
      <c r="O3340">
        <v>100</v>
      </c>
      <c r="P3340">
        <v>100</v>
      </c>
      <c r="Q3340">
        <v>79</v>
      </c>
      <c r="R3340">
        <v>85</v>
      </c>
      <c r="S3340">
        <v>89</v>
      </c>
      <c r="T3340">
        <v>93</v>
      </c>
      <c r="U3340">
        <v>99</v>
      </c>
      <c r="V3340">
        <v>103</v>
      </c>
      <c r="W3340">
        <v>105</v>
      </c>
      <c r="X3340">
        <v>109</v>
      </c>
      <c r="Y3340">
        <v>106</v>
      </c>
      <c r="Z3340">
        <v>98</v>
      </c>
      <c r="AA3340">
        <v>97</v>
      </c>
      <c r="AB3340">
        <v>97</v>
      </c>
      <c r="AC3340">
        <v>101</v>
      </c>
      <c r="AD3340">
        <v>102</v>
      </c>
      <c r="AE3340">
        <v>96</v>
      </c>
      <c r="AF3340">
        <v>98</v>
      </c>
      <c r="AG3340">
        <v>100</v>
      </c>
      <c r="AH3340">
        <v>94</v>
      </c>
      <c r="AI3340">
        <v>100</v>
      </c>
      <c r="AJ3340">
        <v>102</v>
      </c>
      <c r="AK3340">
        <v>101</v>
      </c>
      <c r="AL3340">
        <v>101</v>
      </c>
      <c r="AM3340">
        <v>101</v>
      </c>
      <c r="AN3340" s="5">
        <v>98</v>
      </c>
      <c r="AO3340" s="5">
        <v>98</v>
      </c>
      <c r="AP3340" s="5">
        <v>93</v>
      </c>
      <c r="AQ3340" s="5">
        <v>94</v>
      </c>
      <c r="AR3340" s="5">
        <v>94</v>
      </c>
      <c r="AS3340" s="5">
        <v>95</v>
      </c>
      <c r="AT3340" s="5">
        <v>95</v>
      </c>
      <c r="AU3340" s="5">
        <v>93</v>
      </c>
      <c r="AV3340" s="5">
        <v>95</v>
      </c>
      <c r="AW3340" s="5">
        <v>96</v>
      </c>
      <c r="AX3340" s="5">
        <v>97</v>
      </c>
      <c r="AY3340" s="5">
        <v>99</v>
      </c>
      <c r="AZ3340" s="5">
        <v>102</v>
      </c>
      <c r="BA3340" s="5">
        <v>102</v>
      </c>
      <c r="BB3340" s="5">
        <v>103</v>
      </c>
      <c r="BC3340" s="5">
        <v>99</v>
      </c>
      <c r="BD3340" s="5">
        <v>102</v>
      </c>
      <c r="BE3340" s="5">
        <v>107</v>
      </c>
      <c r="BF3340" s="5">
        <v>106</v>
      </c>
      <c r="BG3340" s="5">
        <v>108</v>
      </c>
      <c r="BH3340" s="5">
        <v>105</v>
      </c>
      <c r="BI3340" s="5">
        <v>104</v>
      </c>
      <c r="BJ3340" s="5">
        <v>105</v>
      </c>
      <c r="BK3340" s="5">
        <v>108</v>
      </c>
      <c r="BL3340" s="5">
        <v>106</v>
      </c>
      <c r="BM3340" s="5">
        <v>107</v>
      </c>
      <c r="BN3340" s="5">
        <v>105</v>
      </c>
      <c r="BO3340" s="5">
        <v>106</v>
      </c>
      <c r="BP3340" s="5">
        <v>109</v>
      </c>
      <c r="BQ3340" s="5">
        <v>107</v>
      </c>
      <c r="BR3340" s="5">
        <v>103</v>
      </c>
      <c r="BS3340">
        <v>105</v>
      </c>
      <c r="BT3340">
        <v>105</v>
      </c>
      <c r="BU3340">
        <v>103</v>
      </c>
      <c r="BV3340">
        <v>102</v>
      </c>
      <c r="BW3340">
        <v>105</v>
      </c>
      <c r="BX3340">
        <v>106</v>
      </c>
      <c r="BY3340">
        <v>102</v>
      </c>
      <c r="BZ3340">
        <v>98</v>
      </c>
      <c r="CA3340">
        <v>101</v>
      </c>
      <c r="CB3340">
        <v>105</v>
      </c>
      <c r="CC3340">
        <v>105</v>
      </c>
      <c r="CD3340">
        <v>101</v>
      </c>
      <c r="CE3340">
        <v>103</v>
      </c>
      <c r="CF3340">
        <v>103</v>
      </c>
      <c r="CG3340">
        <v>100</v>
      </c>
      <c r="CH3340">
        <v>103</v>
      </c>
      <c r="CI3340">
        <v>100</v>
      </c>
      <c r="CJ3340">
        <v>102</v>
      </c>
      <c r="CK3340">
        <v>102</v>
      </c>
      <c r="CL3340">
        <v>101</v>
      </c>
      <c r="CM3340">
        <v>97</v>
      </c>
      <c r="CN3340">
        <v>97</v>
      </c>
      <c r="CO3340">
        <v>96</v>
      </c>
      <c r="CP3340">
        <v>92</v>
      </c>
      <c r="CQ3340">
        <v>91</v>
      </c>
      <c r="CR3340">
        <v>97</v>
      </c>
      <c r="CS3340">
        <v>96</v>
      </c>
      <c r="CT3340">
        <v>88</v>
      </c>
      <c r="CU3340">
        <v>82</v>
      </c>
      <c r="CV3340">
        <v>84</v>
      </c>
      <c r="CW3340">
        <v>87</v>
      </c>
      <c r="CX3340" t="s">
        <v>5</v>
      </c>
      <c r="CY3340" t="s">
        <v>216</v>
      </c>
    </row>
    <row r="3341" spans="1:103" x14ac:dyDescent="0.25">
      <c r="A3341" t="s">
        <v>220</v>
      </c>
      <c r="B3341">
        <v>34.634399999999999</v>
      </c>
      <c r="C3341">
        <v>-117.55029999999999</v>
      </c>
      <c r="D3341">
        <v>2880</v>
      </c>
      <c r="E3341" t="s">
        <v>1</v>
      </c>
      <c r="F3341">
        <v>212.3</v>
      </c>
      <c r="G3341">
        <v>2000</v>
      </c>
      <c r="H3341">
        <v>8</v>
      </c>
      <c r="I3341" t="s">
        <v>260</v>
      </c>
      <c r="J3341">
        <v>95</v>
      </c>
      <c r="K3341">
        <v>94</v>
      </c>
      <c r="L3341">
        <v>97</v>
      </c>
      <c r="M3341">
        <v>98</v>
      </c>
      <c r="N3341">
        <v>95</v>
      </c>
      <c r="O3341">
        <v>95</v>
      </c>
      <c r="P3341">
        <v>91</v>
      </c>
      <c r="Q3341">
        <v>72</v>
      </c>
      <c r="R3341">
        <v>83</v>
      </c>
      <c r="S3341">
        <v>86</v>
      </c>
      <c r="T3341">
        <v>93</v>
      </c>
      <c r="U3341">
        <v>95</v>
      </c>
      <c r="V3341">
        <v>104</v>
      </c>
      <c r="W3341">
        <v>105</v>
      </c>
      <c r="X3341">
        <v>107</v>
      </c>
      <c r="Y3341">
        <v>108</v>
      </c>
      <c r="Z3341">
        <v>98</v>
      </c>
      <c r="AA3341">
        <v>96</v>
      </c>
      <c r="AB3341">
        <v>93</v>
      </c>
      <c r="AC3341">
        <v>99</v>
      </c>
      <c r="AD3341">
        <v>103</v>
      </c>
      <c r="AE3341">
        <v>99</v>
      </c>
      <c r="AF3341">
        <v>99</v>
      </c>
      <c r="AG3341">
        <v>96</v>
      </c>
      <c r="AH3341">
        <v>95</v>
      </c>
      <c r="AI3341">
        <v>101</v>
      </c>
      <c r="AJ3341">
        <v>101</v>
      </c>
      <c r="AK3341">
        <v>101</v>
      </c>
      <c r="AL3341">
        <v>100</v>
      </c>
      <c r="AM3341">
        <v>97</v>
      </c>
      <c r="AN3341" s="5">
        <v>96</v>
      </c>
      <c r="AO3341" s="5">
        <v>94</v>
      </c>
      <c r="AP3341" s="5">
        <v>87</v>
      </c>
      <c r="AQ3341" s="5">
        <v>88</v>
      </c>
      <c r="AR3341" s="5">
        <v>90</v>
      </c>
      <c r="AS3341" s="5">
        <v>94</v>
      </c>
      <c r="AT3341" s="5">
        <v>94</v>
      </c>
      <c r="AU3341" s="5">
        <v>93</v>
      </c>
      <c r="AV3341" s="5">
        <v>93</v>
      </c>
      <c r="AW3341" s="5">
        <v>94</v>
      </c>
      <c r="AX3341" s="5">
        <v>96</v>
      </c>
      <c r="AY3341" s="5">
        <v>98</v>
      </c>
      <c r="AZ3341" s="5">
        <v>102</v>
      </c>
      <c r="BA3341" s="5">
        <v>100</v>
      </c>
      <c r="BB3341" s="5">
        <v>97</v>
      </c>
      <c r="BC3341" s="5">
        <v>95</v>
      </c>
      <c r="BD3341" s="5">
        <v>100</v>
      </c>
      <c r="BE3341" s="5">
        <v>105</v>
      </c>
      <c r="BF3341" s="5">
        <v>106</v>
      </c>
      <c r="BG3341" s="5">
        <v>106</v>
      </c>
      <c r="BH3341" s="5">
        <v>106</v>
      </c>
      <c r="BI3341" s="5">
        <v>105</v>
      </c>
      <c r="BJ3341" s="5">
        <v>105</v>
      </c>
      <c r="BK3341" s="5">
        <v>105</v>
      </c>
      <c r="BL3341" s="5">
        <v>105</v>
      </c>
      <c r="BM3341" s="5">
        <v>102</v>
      </c>
      <c r="BN3341" s="5">
        <v>106</v>
      </c>
      <c r="BO3341" s="5">
        <v>104</v>
      </c>
      <c r="BP3341" s="5">
        <v>104</v>
      </c>
      <c r="BQ3341" s="5">
        <v>111</v>
      </c>
      <c r="BR3341" s="5">
        <v>107</v>
      </c>
      <c r="BS3341">
        <v>106</v>
      </c>
      <c r="BT3341">
        <v>102</v>
      </c>
      <c r="BU3341">
        <v>103</v>
      </c>
      <c r="BV3341">
        <v>103</v>
      </c>
      <c r="BW3341">
        <v>103</v>
      </c>
      <c r="BX3341">
        <v>100</v>
      </c>
      <c r="BY3341">
        <v>99</v>
      </c>
      <c r="BZ3341">
        <v>97</v>
      </c>
      <c r="CA3341">
        <v>99</v>
      </c>
      <c r="CB3341">
        <v>100</v>
      </c>
      <c r="CC3341">
        <v>104</v>
      </c>
      <c r="CD3341">
        <v>105</v>
      </c>
      <c r="CE3341">
        <v>104</v>
      </c>
      <c r="CF3341">
        <v>103</v>
      </c>
      <c r="CG3341">
        <v>103</v>
      </c>
      <c r="CH3341">
        <v>103</v>
      </c>
      <c r="CI3341">
        <v>101</v>
      </c>
      <c r="CJ3341">
        <v>97</v>
      </c>
      <c r="CK3341">
        <v>98</v>
      </c>
      <c r="CL3341">
        <v>96</v>
      </c>
      <c r="CM3341">
        <v>96</v>
      </c>
      <c r="CN3341">
        <v>96</v>
      </c>
      <c r="CO3341">
        <v>97</v>
      </c>
      <c r="CP3341">
        <v>99</v>
      </c>
      <c r="CQ3341">
        <v>96</v>
      </c>
      <c r="CR3341">
        <v>99</v>
      </c>
      <c r="CS3341">
        <v>97</v>
      </c>
      <c r="CT3341">
        <v>93</v>
      </c>
      <c r="CU3341">
        <v>84</v>
      </c>
      <c r="CV3341">
        <v>84</v>
      </c>
      <c r="CW3341">
        <v>84</v>
      </c>
      <c r="CX3341" t="s">
        <v>5</v>
      </c>
      <c r="CY3341" t="s">
        <v>221</v>
      </c>
    </row>
    <row r="3342" spans="1:103" x14ac:dyDescent="0.25">
      <c r="A3342" t="s">
        <v>226</v>
      </c>
      <c r="B3342">
        <v>34.684699999999999</v>
      </c>
      <c r="C3342">
        <v>-117.82080000000001</v>
      </c>
      <c r="D3342">
        <v>2590</v>
      </c>
      <c r="E3342" t="s">
        <v>1</v>
      </c>
      <c r="F3342">
        <v>215.5</v>
      </c>
      <c r="G3342">
        <v>2000</v>
      </c>
      <c r="H3342">
        <v>8</v>
      </c>
      <c r="I3342" t="s">
        <v>260</v>
      </c>
      <c r="J3342">
        <v>94</v>
      </c>
      <c r="K3342">
        <v>93</v>
      </c>
      <c r="L3342">
        <v>97</v>
      </c>
      <c r="M3342">
        <v>97</v>
      </c>
      <c r="N3342">
        <v>92</v>
      </c>
      <c r="O3342">
        <v>93</v>
      </c>
      <c r="P3342">
        <v>89</v>
      </c>
      <c r="Q3342">
        <v>71</v>
      </c>
      <c r="R3342">
        <v>83</v>
      </c>
      <c r="S3342">
        <v>86</v>
      </c>
      <c r="T3342">
        <v>93</v>
      </c>
      <c r="U3342">
        <v>95</v>
      </c>
      <c r="V3342">
        <v>104</v>
      </c>
      <c r="W3342">
        <v>106</v>
      </c>
      <c r="X3342">
        <v>106</v>
      </c>
      <c r="Y3342">
        <v>105</v>
      </c>
      <c r="Z3342">
        <v>100</v>
      </c>
      <c r="AA3342">
        <v>94</v>
      </c>
      <c r="AB3342">
        <v>94</v>
      </c>
      <c r="AC3342">
        <v>100</v>
      </c>
      <c r="AD3342">
        <v>103</v>
      </c>
      <c r="AE3342">
        <v>99</v>
      </c>
      <c r="AF3342">
        <v>97</v>
      </c>
      <c r="AG3342">
        <v>96</v>
      </c>
      <c r="AH3342">
        <v>95</v>
      </c>
      <c r="AI3342">
        <v>98</v>
      </c>
      <c r="AJ3342">
        <v>101</v>
      </c>
      <c r="AK3342">
        <v>100</v>
      </c>
      <c r="AL3342">
        <v>100</v>
      </c>
      <c r="AM3342">
        <v>97</v>
      </c>
      <c r="AN3342" s="5">
        <v>95</v>
      </c>
      <c r="AO3342" s="5">
        <v>93</v>
      </c>
      <c r="AP3342" s="5">
        <v>87</v>
      </c>
      <c r="AQ3342" s="5">
        <v>87</v>
      </c>
      <c r="AR3342" s="5">
        <v>87</v>
      </c>
      <c r="AS3342" s="5">
        <v>90</v>
      </c>
      <c r="AT3342" s="5">
        <v>91</v>
      </c>
      <c r="AU3342" s="5">
        <v>93</v>
      </c>
      <c r="AV3342" s="5">
        <v>90</v>
      </c>
      <c r="AW3342" s="5">
        <v>93</v>
      </c>
      <c r="AX3342" s="5">
        <v>99</v>
      </c>
      <c r="AY3342" s="5">
        <v>99</v>
      </c>
      <c r="AZ3342" s="5">
        <v>98</v>
      </c>
      <c r="BA3342" s="5">
        <v>101</v>
      </c>
      <c r="BB3342" s="5">
        <v>97</v>
      </c>
      <c r="BC3342" s="5">
        <v>93</v>
      </c>
      <c r="BD3342" s="5">
        <v>100</v>
      </c>
      <c r="BE3342" s="5">
        <v>105</v>
      </c>
      <c r="BF3342" s="5">
        <v>105</v>
      </c>
      <c r="BG3342" s="5">
        <v>106</v>
      </c>
      <c r="BH3342" s="5">
        <v>105</v>
      </c>
      <c r="BI3342" s="5">
        <v>105</v>
      </c>
      <c r="BJ3342" s="5">
        <v>105</v>
      </c>
      <c r="BK3342" s="5">
        <v>104</v>
      </c>
      <c r="BL3342" s="5">
        <v>104</v>
      </c>
      <c r="BM3342" s="5">
        <v>100</v>
      </c>
      <c r="BN3342" s="5">
        <v>103</v>
      </c>
      <c r="BO3342" s="5">
        <v>103</v>
      </c>
      <c r="BP3342" s="5">
        <v>105</v>
      </c>
      <c r="BQ3342" s="5">
        <v>108</v>
      </c>
      <c r="BR3342" s="5">
        <v>106</v>
      </c>
      <c r="BS3342">
        <v>104</v>
      </c>
      <c r="BT3342">
        <v>102</v>
      </c>
      <c r="BU3342">
        <v>102</v>
      </c>
      <c r="BV3342">
        <v>102</v>
      </c>
      <c r="BW3342">
        <v>102</v>
      </c>
      <c r="BX3342">
        <v>100</v>
      </c>
      <c r="BY3342">
        <v>98</v>
      </c>
      <c r="BZ3342">
        <v>96</v>
      </c>
      <c r="CA3342">
        <v>99</v>
      </c>
      <c r="CB3342">
        <v>102</v>
      </c>
      <c r="CC3342">
        <v>107</v>
      </c>
      <c r="CD3342">
        <v>107</v>
      </c>
      <c r="CE3342">
        <v>107</v>
      </c>
      <c r="CF3342">
        <v>108</v>
      </c>
      <c r="CG3342">
        <v>105</v>
      </c>
      <c r="CH3342">
        <v>106</v>
      </c>
      <c r="CI3342">
        <v>102</v>
      </c>
      <c r="CJ3342">
        <v>100</v>
      </c>
      <c r="CK3342">
        <v>99</v>
      </c>
      <c r="CL3342">
        <v>98</v>
      </c>
      <c r="CM3342">
        <v>99</v>
      </c>
      <c r="CN3342">
        <v>101</v>
      </c>
      <c r="CO3342">
        <v>100</v>
      </c>
      <c r="CP3342">
        <v>102</v>
      </c>
      <c r="CQ3342">
        <v>97</v>
      </c>
      <c r="CR3342">
        <v>100</v>
      </c>
      <c r="CS3342">
        <v>101</v>
      </c>
      <c r="CT3342">
        <v>96</v>
      </c>
      <c r="CU3342">
        <v>85</v>
      </c>
      <c r="CV3342">
        <v>85</v>
      </c>
      <c r="CW3342">
        <v>82</v>
      </c>
      <c r="CX3342" t="s">
        <v>5</v>
      </c>
      <c r="CY3342" t="s">
        <v>227</v>
      </c>
    </row>
    <row r="3343" spans="1:103" x14ac:dyDescent="0.25">
      <c r="A3343" t="s">
        <v>37</v>
      </c>
      <c r="B3343">
        <v>36.261400000000002</v>
      </c>
      <c r="C3343">
        <v>-116.0564</v>
      </c>
      <c r="D3343">
        <v>2573</v>
      </c>
      <c r="E3343" t="s">
        <v>1</v>
      </c>
      <c r="F3343">
        <v>75.900000000000006</v>
      </c>
      <c r="G3343">
        <v>2000</v>
      </c>
      <c r="H3343">
        <v>8</v>
      </c>
      <c r="I3343" t="s">
        <v>260</v>
      </c>
      <c r="J3343">
        <v>97</v>
      </c>
      <c r="K3343">
        <v>96</v>
      </c>
      <c r="L3343">
        <v>100</v>
      </c>
      <c r="M3343">
        <v>102</v>
      </c>
      <c r="N3343">
        <v>97</v>
      </c>
      <c r="O3343">
        <v>97</v>
      </c>
      <c r="P3343">
        <v>97</v>
      </c>
      <c r="Q3343">
        <v>78</v>
      </c>
      <c r="R3343">
        <v>84</v>
      </c>
      <c r="S3343">
        <v>86</v>
      </c>
      <c r="T3343">
        <v>93</v>
      </c>
      <c r="U3343">
        <v>97</v>
      </c>
      <c r="V3343">
        <v>101</v>
      </c>
      <c r="W3343">
        <v>107</v>
      </c>
      <c r="X3343">
        <v>109</v>
      </c>
      <c r="Y3343">
        <v>104</v>
      </c>
      <c r="Z3343">
        <v>100</v>
      </c>
      <c r="AA3343">
        <v>97</v>
      </c>
      <c r="AB3343">
        <v>95</v>
      </c>
      <c r="AC3343">
        <v>100</v>
      </c>
      <c r="AD3343">
        <v>103</v>
      </c>
      <c r="AE3343">
        <v>99</v>
      </c>
      <c r="AF3343">
        <v>99</v>
      </c>
      <c r="AG3343">
        <v>99</v>
      </c>
      <c r="AH3343">
        <v>96</v>
      </c>
      <c r="AI3343">
        <v>100</v>
      </c>
      <c r="AJ3343">
        <v>103</v>
      </c>
      <c r="AK3343">
        <v>103</v>
      </c>
      <c r="AL3343">
        <v>103</v>
      </c>
      <c r="AM3343">
        <v>101</v>
      </c>
      <c r="AN3343" s="5">
        <v>98</v>
      </c>
      <c r="AO3343" s="5">
        <v>97</v>
      </c>
      <c r="AP3343" s="5">
        <v>91</v>
      </c>
      <c r="AQ3343" s="5">
        <v>91</v>
      </c>
      <c r="AR3343" s="5">
        <v>93</v>
      </c>
      <c r="AS3343" s="5">
        <v>94</v>
      </c>
      <c r="AT3343" s="8">
        <f>(2*AS3343+AV3343)/3</f>
        <v>95.333333333333329</v>
      </c>
      <c r="AU3343" s="8">
        <f>(AT3343+2*AW3343)/3</f>
        <v>95.1111111111111</v>
      </c>
      <c r="AV3343" s="5">
        <v>98</v>
      </c>
      <c r="AW3343" s="5">
        <v>95</v>
      </c>
      <c r="AX3343" s="5">
        <v>100</v>
      </c>
      <c r="AY3343" s="5">
        <v>101</v>
      </c>
      <c r="AZ3343" s="5">
        <v>102</v>
      </c>
      <c r="BA3343" s="5">
        <v>101</v>
      </c>
      <c r="BB3343" s="5">
        <v>101</v>
      </c>
      <c r="BC3343" s="5">
        <v>99</v>
      </c>
      <c r="BD3343" s="5">
        <v>99</v>
      </c>
      <c r="BE3343" s="5">
        <v>103</v>
      </c>
      <c r="BF3343" s="5">
        <v>104</v>
      </c>
      <c r="BG3343" s="5">
        <v>105</v>
      </c>
      <c r="BH3343" s="5">
        <v>105</v>
      </c>
      <c r="BI3343" s="5">
        <v>106</v>
      </c>
      <c r="BJ3343" s="5">
        <v>105</v>
      </c>
      <c r="BK3343" s="5">
        <v>106</v>
      </c>
      <c r="BL3343" s="5">
        <v>106</v>
      </c>
      <c r="BM3343" s="5">
        <v>103</v>
      </c>
      <c r="BN3343" s="5">
        <v>104</v>
      </c>
      <c r="BO3343" s="5">
        <v>105</v>
      </c>
      <c r="BP3343" s="5">
        <v>107</v>
      </c>
      <c r="BQ3343" s="5">
        <v>109</v>
      </c>
      <c r="BR3343" s="5">
        <v>106</v>
      </c>
      <c r="BS3343">
        <v>105</v>
      </c>
      <c r="BT3343">
        <v>106</v>
      </c>
      <c r="BU3343">
        <v>104</v>
      </c>
      <c r="BV3343">
        <v>103</v>
      </c>
      <c r="BW3343">
        <v>105</v>
      </c>
      <c r="BX3343">
        <v>104</v>
      </c>
      <c r="BY3343">
        <v>99</v>
      </c>
      <c r="BZ3343">
        <v>99</v>
      </c>
      <c r="CA3343">
        <v>102</v>
      </c>
      <c r="CB3343">
        <v>101</v>
      </c>
      <c r="CC3343">
        <v>103</v>
      </c>
      <c r="CD3343">
        <v>104</v>
      </c>
      <c r="CE3343">
        <v>104</v>
      </c>
      <c r="CF3343">
        <v>104</v>
      </c>
      <c r="CG3343">
        <v>104</v>
      </c>
      <c r="CH3343">
        <v>102</v>
      </c>
      <c r="CI3343">
        <v>102</v>
      </c>
      <c r="CJ3343">
        <v>101</v>
      </c>
      <c r="CK3343">
        <v>99</v>
      </c>
      <c r="CL3343">
        <v>97</v>
      </c>
      <c r="CM3343">
        <v>99</v>
      </c>
      <c r="CN3343">
        <v>100</v>
      </c>
      <c r="CO3343">
        <v>97</v>
      </c>
      <c r="CP3343">
        <v>99</v>
      </c>
      <c r="CQ3343">
        <v>96</v>
      </c>
      <c r="CR3343">
        <v>96</v>
      </c>
      <c r="CS3343">
        <v>98</v>
      </c>
      <c r="CT3343">
        <v>98</v>
      </c>
      <c r="CU3343">
        <v>81</v>
      </c>
      <c r="CV3343">
        <v>82</v>
      </c>
      <c r="CW3343">
        <v>85</v>
      </c>
      <c r="CX3343" t="s">
        <v>2</v>
      </c>
      <c r="CY3343" t="s">
        <v>38</v>
      </c>
    </row>
    <row r="3344" spans="1:103" x14ac:dyDescent="0.25">
      <c r="A3344" t="s">
        <v>53</v>
      </c>
      <c r="B3344">
        <v>35.979999999999997</v>
      </c>
      <c r="C3344">
        <v>-114.8464</v>
      </c>
      <c r="D3344">
        <v>2500</v>
      </c>
      <c r="E3344" t="s">
        <v>1</v>
      </c>
      <c r="F3344">
        <v>188.9</v>
      </c>
      <c r="G3344">
        <v>2000</v>
      </c>
      <c r="H3344">
        <v>8</v>
      </c>
      <c r="I3344" t="s">
        <v>260</v>
      </c>
      <c r="J3344">
        <v>101</v>
      </c>
      <c r="L3344">
        <v>100</v>
      </c>
      <c r="N3344">
        <v>105</v>
      </c>
      <c r="O3344">
        <v>103</v>
      </c>
      <c r="P3344">
        <v>101</v>
      </c>
      <c r="Q3344">
        <v>104</v>
      </c>
      <c r="R3344">
        <v>86</v>
      </c>
      <c r="U3344">
        <v>94</v>
      </c>
      <c r="V3344">
        <v>98</v>
      </c>
      <c r="W3344">
        <v>102</v>
      </c>
      <c r="Y3344">
        <v>111</v>
      </c>
      <c r="Z3344">
        <v>102</v>
      </c>
      <c r="AA3344">
        <v>99</v>
      </c>
      <c r="AB3344">
        <v>99</v>
      </c>
      <c r="AD3344">
        <v>101</v>
      </c>
      <c r="AF3344">
        <v>103</v>
      </c>
      <c r="AI3344">
        <v>99</v>
      </c>
      <c r="AJ3344">
        <v>100</v>
      </c>
      <c r="AK3344">
        <v>105</v>
      </c>
      <c r="AL3344">
        <v>101</v>
      </c>
      <c r="AM3344">
        <v>104</v>
      </c>
      <c r="AN3344" s="5">
        <v>103</v>
      </c>
      <c r="AO3344" s="5">
        <v>102</v>
      </c>
      <c r="AP3344" s="8">
        <f>AVERAGE(AO3344,AQ3344)</f>
        <v>102</v>
      </c>
      <c r="AQ3344" s="5">
        <v>102</v>
      </c>
      <c r="AR3344" s="5">
        <v>98</v>
      </c>
      <c r="AS3344" s="8">
        <f>AVERAGE(AR3344,AT3344)</f>
        <v>98.5</v>
      </c>
      <c r="AT3344" s="5">
        <v>99</v>
      </c>
      <c r="AU3344" s="5">
        <v>97</v>
      </c>
      <c r="AV3344" s="8">
        <f>(2*AU3344+AX3344)/3</f>
        <v>96.666666666666671</v>
      </c>
      <c r="AW3344" s="8">
        <f>(AV3344+2*AY3344)/3</f>
        <v>98.222222222222229</v>
      </c>
      <c r="AX3344" s="5">
        <v>96</v>
      </c>
      <c r="AY3344" s="8">
        <f>AVERAGE(AX3344,AZ3344)</f>
        <v>99</v>
      </c>
      <c r="AZ3344" s="5">
        <v>102</v>
      </c>
      <c r="BA3344" s="5">
        <v>102</v>
      </c>
      <c r="BB3344" s="5">
        <v>103</v>
      </c>
      <c r="BC3344" s="5">
        <v>105</v>
      </c>
      <c r="BD3344" s="8">
        <f>AVERAGE(BC3344,BE3344)</f>
        <v>104.5</v>
      </c>
      <c r="BE3344" s="5">
        <v>104</v>
      </c>
      <c r="BF3344" s="8">
        <f>AVERAGE(BE3344,BG3344)</f>
        <v>106.5</v>
      </c>
      <c r="BG3344" s="5">
        <v>109</v>
      </c>
      <c r="BH3344" s="8">
        <f>AVERAGE(BG3344,BI3344)</f>
        <v>110</v>
      </c>
      <c r="BI3344" s="5">
        <v>111</v>
      </c>
      <c r="BJ3344" s="5">
        <v>107</v>
      </c>
      <c r="BK3344" s="5">
        <v>106</v>
      </c>
      <c r="BL3344" s="5">
        <v>108</v>
      </c>
      <c r="BM3344" s="5">
        <v>108</v>
      </c>
      <c r="BN3344" s="5">
        <v>109</v>
      </c>
      <c r="BO3344" s="5">
        <v>109</v>
      </c>
      <c r="BP3344" s="5">
        <v>109</v>
      </c>
      <c r="BQ3344" s="5">
        <v>111</v>
      </c>
      <c r="BR3344" s="5">
        <v>111</v>
      </c>
      <c r="BS3344">
        <v>105</v>
      </c>
      <c r="BT3344">
        <v>107</v>
      </c>
      <c r="BU3344">
        <v>107</v>
      </c>
      <c r="BV3344">
        <v>109</v>
      </c>
      <c r="BX3344">
        <v>108</v>
      </c>
      <c r="BY3344">
        <v>108</v>
      </c>
      <c r="BZ3344">
        <v>108</v>
      </c>
      <c r="CA3344">
        <v>100</v>
      </c>
      <c r="CB3344">
        <v>104</v>
      </c>
      <c r="CC3344">
        <v>106</v>
      </c>
      <c r="CD3344">
        <v>109</v>
      </c>
      <c r="CE3344">
        <v>103</v>
      </c>
      <c r="CG3344">
        <v>104</v>
      </c>
      <c r="CH3344">
        <v>104</v>
      </c>
      <c r="CI3344">
        <v>104</v>
      </c>
      <c r="CJ3344">
        <v>104</v>
      </c>
      <c r="CK3344">
        <v>101</v>
      </c>
      <c r="CM3344">
        <v>103</v>
      </c>
      <c r="CN3344">
        <v>100</v>
      </c>
      <c r="CO3344">
        <v>101</v>
      </c>
      <c r="CR3344">
        <v>99</v>
      </c>
      <c r="CS3344">
        <v>97</v>
      </c>
      <c r="CT3344">
        <v>98</v>
      </c>
      <c r="CU3344">
        <v>91</v>
      </c>
      <c r="CV3344">
        <v>91</v>
      </c>
      <c r="CX3344" t="s">
        <v>2</v>
      </c>
      <c r="CY3344" t="s">
        <v>54</v>
      </c>
    </row>
    <row r="3345" spans="1:103" x14ac:dyDescent="0.25">
      <c r="A3345" t="s">
        <v>134</v>
      </c>
      <c r="B3345">
        <v>36.5717</v>
      </c>
      <c r="C3345">
        <v>-116.4619</v>
      </c>
      <c r="D3345">
        <v>2450</v>
      </c>
      <c r="E3345" t="s">
        <v>1</v>
      </c>
      <c r="F3345">
        <v>38.200000000000003</v>
      </c>
      <c r="G3345">
        <v>2000</v>
      </c>
      <c r="H3345">
        <v>8</v>
      </c>
      <c r="I3345" t="s">
        <v>260</v>
      </c>
      <c r="J3345">
        <v>98</v>
      </c>
      <c r="K3345">
        <v>98</v>
      </c>
      <c r="L3345">
        <v>101</v>
      </c>
      <c r="M3345">
        <v>104</v>
      </c>
      <c r="N3345">
        <v>99</v>
      </c>
      <c r="O3345">
        <v>98</v>
      </c>
      <c r="P3345">
        <v>98</v>
      </c>
      <c r="Q3345">
        <v>82</v>
      </c>
      <c r="R3345">
        <v>85</v>
      </c>
      <c r="S3345">
        <v>90</v>
      </c>
      <c r="T3345">
        <v>95</v>
      </c>
      <c r="U3345">
        <v>98</v>
      </c>
      <c r="V3345">
        <v>103</v>
      </c>
      <c r="W3345">
        <v>109</v>
      </c>
      <c r="X3345">
        <v>110</v>
      </c>
      <c r="Y3345">
        <v>105</v>
      </c>
      <c r="Z3345">
        <v>101</v>
      </c>
      <c r="AA3345">
        <v>100</v>
      </c>
      <c r="AB3345">
        <v>97</v>
      </c>
      <c r="AC3345">
        <v>102</v>
      </c>
      <c r="AD3345">
        <v>104</v>
      </c>
      <c r="AE3345">
        <v>102</v>
      </c>
      <c r="AF3345">
        <v>101</v>
      </c>
      <c r="AG3345">
        <v>101</v>
      </c>
      <c r="AH3345">
        <v>100</v>
      </c>
      <c r="AI3345">
        <v>102</v>
      </c>
      <c r="AJ3345">
        <v>105</v>
      </c>
      <c r="AK3345">
        <v>106</v>
      </c>
      <c r="AL3345">
        <v>105</v>
      </c>
      <c r="AM3345">
        <v>103</v>
      </c>
      <c r="AN3345" s="5">
        <v>100</v>
      </c>
      <c r="AO3345" s="5">
        <v>100</v>
      </c>
      <c r="AP3345" s="5">
        <v>94</v>
      </c>
      <c r="AQ3345" s="5">
        <v>93</v>
      </c>
      <c r="AR3345" s="5">
        <v>95</v>
      </c>
      <c r="AS3345" s="5">
        <v>95</v>
      </c>
      <c r="AT3345" s="5">
        <v>96</v>
      </c>
      <c r="AU3345" s="5">
        <v>95</v>
      </c>
      <c r="AV3345" s="5">
        <v>98</v>
      </c>
      <c r="AW3345" s="5">
        <v>96</v>
      </c>
      <c r="AX3345" s="5">
        <v>100</v>
      </c>
      <c r="AY3345" s="5">
        <v>102</v>
      </c>
      <c r="AZ3345" s="5">
        <v>104</v>
      </c>
      <c r="BA3345" s="5">
        <v>103</v>
      </c>
      <c r="BB3345" s="5">
        <v>104</v>
      </c>
      <c r="BC3345" s="5">
        <v>102</v>
      </c>
      <c r="BD3345" s="5">
        <v>101</v>
      </c>
      <c r="BE3345" s="5">
        <v>105</v>
      </c>
      <c r="BF3345" s="5">
        <v>108</v>
      </c>
      <c r="BG3345" s="5">
        <v>107</v>
      </c>
      <c r="BH3345" s="5">
        <v>109</v>
      </c>
      <c r="BI3345" s="5">
        <v>109</v>
      </c>
      <c r="BJ3345" s="5">
        <v>109</v>
      </c>
      <c r="BK3345" s="5">
        <v>108</v>
      </c>
      <c r="BL3345" s="5">
        <v>108</v>
      </c>
      <c r="BM3345" s="5">
        <v>105</v>
      </c>
      <c r="BN3345" s="5">
        <v>106</v>
      </c>
      <c r="BO3345" s="5">
        <v>108</v>
      </c>
      <c r="BP3345" s="5">
        <v>109</v>
      </c>
      <c r="BQ3345" s="5">
        <v>112</v>
      </c>
      <c r="BR3345" s="5">
        <v>110</v>
      </c>
      <c r="BS3345">
        <v>108</v>
      </c>
      <c r="BT3345">
        <v>107</v>
      </c>
      <c r="BU3345">
        <v>106</v>
      </c>
      <c r="BV3345">
        <v>106</v>
      </c>
      <c r="BW3345">
        <v>106</v>
      </c>
      <c r="BX3345">
        <v>106</v>
      </c>
      <c r="BY3345">
        <v>101</v>
      </c>
      <c r="BZ3345">
        <v>100</v>
      </c>
      <c r="CA3345">
        <v>105</v>
      </c>
      <c r="CB3345">
        <v>104</v>
      </c>
      <c r="CC3345">
        <v>103</v>
      </c>
      <c r="CD3345">
        <v>107</v>
      </c>
      <c r="CE3345">
        <v>106</v>
      </c>
      <c r="CF3345">
        <v>107</v>
      </c>
      <c r="CG3345">
        <v>106</v>
      </c>
      <c r="CH3345">
        <v>106</v>
      </c>
      <c r="CI3345">
        <v>104</v>
      </c>
      <c r="CJ3345">
        <v>103</v>
      </c>
      <c r="CK3345">
        <v>100</v>
      </c>
      <c r="CL3345">
        <v>98</v>
      </c>
      <c r="CM3345">
        <v>100</v>
      </c>
      <c r="CN3345">
        <v>101</v>
      </c>
      <c r="CO3345">
        <v>98</v>
      </c>
      <c r="CP3345">
        <v>102</v>
      </c>
      <c r="CQ3345">
        <v>100</v>
      </c>
      <c r="CR3345">
        <v>99</v>
      </c>
      <c r="CS3345">
        <v>97</v>
      </c>
      <c r="CT3345">
        <v>96</v>
      </c>
      <c r="CU3345">
        <v>82</v>
      </c>
      <c r="CV3345">
        <v>86</v>
      </c>
      <c r="CW3345">
        <v>88</v>
      </c>
      <c r="CX3345" t="s">
        <v>2</v>
      </c>
      <c r="CY3345" t="s">
        <v>135</v>
      </c>
    </row>
    <row r="3346" spans="1:103" x14ac:dyDescent="0.25">
      <c r="A3346" t="s">
        <v>87</v>
      </c>
      <c r="B3346">
        <v>35.651400000000002</v>
      </c>
      <c r="C3346">
        <v>-117.8214</v>
      </c>
      <c r="D3346">
        <v>2430</v>
      </c>
      <c r="E3346" t="s">
        <v>1</v>
      </c>
      <c r="F3346">
        <v>124.4</v>
      </c>
      <c r="G3346">
        <v>2000</v>
      </c>
      <c r="H3346">
        <v>8</v>
      </c>
      <c r="I3346" t="s">
        <v>260</v>
      </c>
      <c r="J3346">
        <v>96</v>
      </c>
      <c r="K3346">
        <v>97</v>
      </c>
      <c r="L3346">
        <v>100</v>
      </c>
      <c r="M3346">
        <v>103</v>
      </c>
      <c r="N3346">
        <v>98</v>
      </c>
      <c r="O3346">
        <v>97</v>
      </c>
      <c r="P3346">
        <v>96</v>
      </c>
      <c r="Q3346">
        <v>70</v>
      </c>
      <c r="R3346">
        <v>83</v>
      </c>
      <c r="S3346">
        <v>90</v>
      </c>
      <c r="T3346">
        <v>95</v>
      </c>
      <c r="U3346">
        <v>99</v>
      </c>
      <c r="V3346">
        <v>107</v>
      </c>
      <c r="W3346">
        <v>110</v>
      </c>
      <c r="X3346">
        <v>111</v>
      </c>
      <c r="Y3346">
        <v>111</v>
      </c>
      <c r="Z3346">
        <v>107</v>
      </c>
      <c r="AA3346">
        <v>100</v>
      </c>
      <c r="AB3346">
        <v>98</v>
      </c>
      <c r="AC3346">
        <v>102</v>
      </c>
      <c r="AD3346">
        <v>106</v>
      </c>
      <c r="AE3346">
        <v>101</v>
      </c>
      <c r="AF3346">
        <v>100</v>
      </c>
      <c r="AG3346">
        <v>103</v>
      </c>
      <c r="AH3346">
        <v>102</v>
      </c>
      <c r="AI3346">
        <v>103</v>
      </c>
      <c r="AJ3346">
        <v>103</v>
      </c>
      <c r="AK3346">
        <v>104</v>
      </c>
      <c r="AL3346">
        <v>103</v>
      </c>
      <c r="AM3346">
        <v>102</v>
      </c>
      <c r="AN3346" s="5">
        <v>101</v>
      </c>
      <c r="AO3346" s="5">
        <v>98</v>
      </c>
      <c r="AP3346" s="5">
        <v>91</v>
      </c>
      <c r="AQ3346" s="5">
        <v>94</v>
      </c>
      <c r="AR3346" s="5">
        <v>94</v>
      </c>
      <c r="AS3346" s="5">
        <v>94</v>
      </c>
      <c r="AT3346" s="5">
        <v>94</v>
      </c>
      <c r="AU3346" s="5">
        <v>94</v>
      </c>
      <c r="AV3346" s="5">
        <v>95</v>
      </c>
      <c r="AW3346" s="5">
        <v>97</v>
      </c>
      <c r="AX3346" s="5">
        <v>100</v>
      </c>
      <c r="AY3346" s="5">
        <v>101</v>
      </c>
      <c r="AZ3346" s="5">
        <v>104</v>
      </c>
      <c r="BA3346" s="5">
        <v>104</v>
      </c>
      <c r="BB3346" s="5">
        <v>104</v>
      </c>
      <c r="BC3346" s="5">
        <v>100</v>
      </c>
      <c r="BD3346" s="5">
        <v>102</v>
      </c>
      <c r="BE3346" s="5">
        <v>106</v>
      </c>
      <c r="BF3346" s="5">
        <v>107</v>
      </c>
      <c r="BG3346" s="5">
        <v>108</v>
      </c>
      <c r="BH3346" s="5">
        <v>109</v>
      </c>
      <c r="BI3346" s="5">
        <v>110</v>
      </c>
      <c r="BJ3346" s="5">
        <v>109</v>
      </c>
      <c r="BK3346" s="5">
        <v>110</v>
      </c>
      <c r="BL3346" s="5">
        <v>108</v>
      </c>
      <c r="BM3346" s="5">
        <v>106</v>
      </c>
      <c r="BN3346" s="5">
        <v>106</v>
      </c>
      <c r="BO3346" s="5">
        <v>107</v>
      </c>
      <c r="BP3346" s="5">
        <v>108</v>
      </c>
      <c r="BQ3346" s="5">
        <v>111</v>
      </c>
      <c r="BR3346" s="5">
        <v>111</v>
      </c>
      <c r="BS3346">
        <v>110</v>
      </c>
      <c r="BT3346">
        <v>109</v>
      </c>
      <c r="BU3346">
        <v>105</v>
      </c>
      <c r="BV3346">
        <v>105</v>
      </c>
      <c r="BW3346">
        <v>106</v>
      </c>
      <c r="BX3346">
        <v>105</v>
      </c>
      <c r="BY3346">
        <v>106</v>
      </c>
      <c r="BZ3346">
        <v>100</v>
      </c>
      <c r="CA3346">
        <v>102</v>
      </c>
      <c r="CB3346">
        <v>103</v>
      </c>
      <c r="CC3346">
        <v>105</v>
      </c>
      <c r="CD3346">
        <v>108</v>
      </c>
      <c r="CE3346">
        <v>107</v>
      </c>
      <c r="CF3346">
        <v>105</v>
      </c>
      <c r="CG3346">
        <v>107</v>
      </c>
      <c r="CH3346">
        <v>107</v>
      </c>
      <c r="CI3346">
        <v>106</v>
      </c>
      <c r="CJ3346">
        <v>101</v>
      </c>
      <c r="CK3346">
        <v>100</v>
      </c>
      <c r="CL3346">
        <v>100</v>
      </c>
      <c r="CM3346">
        <v>100</v>
      </c>
      <c r="CN3346">
        <v>99</v>
      </c>
      <c r="CO3346">
        <v>99</v>
      </c>
      <c r="CP3346">
        <v>102</v>
      </c>
      <c r="CQ3346">
        <v>102</v>
      </c>
      <c r="CR3346">
        <v>102</v>
      </c>
      <c r="CS3346">
        <v>102</v>
      </c>
      <c r="CT3346">
        <v>97</v>
      </c>
      <c r="CU3346">
        <v>92</v>
      </c>
      <c r="CV3346">
        <v>90</v>
      </c>
      <c r="CW3346">
        <v>90</v>
      </c>
      <c r="CX3346" t="s">
        <v>5</v>
      </c>
      <c r="CY3346" t="s">
        <v>88</v>
      </c>
    </row>
    <row r="3347" spans="1:103" x14ac:dyDescent="0.25">
      <c r="A3347" t="s">
        <v>217</v>
      </c>
      <c r="B3347">
        <v>36.046900000000001</v>
      </c>
      <c r="C3347">
        <v>-115.18470000000001</v>
      </c>
      <c r="D3347">
        <v>2275</v>
      </c>
      <c r="E3347" t="s">
        <v>1</v>
      </c>
      <c r="F3347">
        <v>157.6</v>
      </c>
      <c r="G3347">
        <v>2000</v>
      </c>
      <c r="H3347">
        <v>8</v>
      </c>
      <c r="I3347" t="s">
        <v>260</v>
      </c>
      <c r="J3347">
        <v>99</v>
      </c>
      <c r="K3347">
        <v>100</v>
      </c>
      <c r="L3347">
        <v>105</v>
      </c>
      <c r="M3347">
        <v>100</v>
      </c>
      <c r="N3347">
        <v>104</v>
      </c>
      <c r="O3347">
        <v>105</v>
      </c>
      <c r="P3347">
        <v>103</v>
      </c>
      <c r="Q3347">
        <v>83</v>
      </c>
      <c r="R3347">
        <v>87</v>
      </c>
      <c r="S3347">
        <v>93</v>
      </c>
      <c r="T3347">
        <v>97</v>
      </c>
      <c r="U3347">
        <v>101</v>
      </c>
      <c r="V3347">
        <v>103</v>
      </c>
      <c r="W3347">
        <v>105</v>
      </c>
      <c r="X3347">
        <v>111</v>
      </c>
      <c r="Y3347">
        <v>104</v>
      </c>
      <c r="Z3347">
        <v>100</v>
      </c>
      <c r="AA3347">
        <v>101</v>
      </c>
      <c r="AB3347">
        <v>100</v>
      </c>
      <c r="AC3347">
        <v>100</v>
      </c>
      <c r="AD3347">
        <v>104</v>
      </c>
      <c r="AE3347">
        <v>101</v>
      </c>
      <c r="AF3347">
        <v>97</v>
      </c>
      <c r="AG3347">
        <v>102</v>
      </c>
      <c r="AH3347">
        <v>100</v>
      </c>
      <c r="AI3347">
        <v>102</v>
      </c>
      <c r="AJ3347">
        <v>107</v>
      </c>
      <c r="AK3347">
        <v>105</v>
      </c>
      <c r="AL3347">
        <v>107</v>
      </c>
      <c r="AM3347">
        <v>105</v>
      </c>
      <c r="AN3347" s="5">
        <v>101</v>
      </c>
      <c r="AO3347" s="5">
        <v>100</v>
      </c>
      <c r="AP3347" s="5">
        <v>94</v>
      </c>
      <c r="AQ3347" s="5">
        <v>96</v>
      </c>
      <c r="AR3347" s="5">
        <v>98</v>
      </c>
      <c r="AS3347" s="5">
        <v>99</v>
      </c>
      <c r="AT3347" s="5">
        <v>100</v>
      </c>
      <c r="AU3347" s="5">
        <v>98</v>
      </c>
      <c r="AV3347" s="5">
        <v>100</v>
      </c>
      <c r="AW3347" s="5">
        <v>100</v>
      </c>
      <c r="AX3347" s="5">
        <v>103</v>
      </c>
      <c r="AY3347" s="5">
        <v>105</v>
      </c>
      <c r="AZ3347" s="5">
        <v>105</v>
      </c>
      <c r="BA3347" s="5">
        <v>105</v>
      </c>
      <c r="BB3347" s="5">
        <v>105</v>
      </c>
      <c r="BC3347" s="5">
        <v>103</v>
      </c>
      <c r="BD3347" s="5">
        <v>102</v>
      </c>
      <c r="BE3347" s="5">
        <v>105</v>
      </c>
      <c r="BF3347" s="5">
        <v>108</v>
      </c>
      <c r="BG3347" s="5">
        <v>110</v>
      </c>
      <c r="BH3347" s="5">
        <v>110</v>
      </c>
      <c r="BI3347" s="5">
        <v>110</v>
      </c>
      <c r="BJ3347" s="5">
        <v>109</v>
      </c>
      <c r="BK3347" s="5">
        <v>109</v>
      </c>
      <c r="BL3347" s="5">
        <v>110</v>
      </c>
      <c r="BM3347" s="5">
        <v>108</v>
      </c>
      <c r="BN3347" s="5">
        <v>108</v>
      </c>
      <c r="BO3347" s="5">
        <v>108</v>
      </c>
      <c r="BP3347" s="5">
        <v>112</v>
      </c>
      <c r="BQ3347" s="5">
        <v>111</v>
      </c>
      <c r="BR3347" s="5">
        <v>108</v>
      </c>
      <c r="BS3347">
        <v>110</v>
      </c>
      <c r="BT3347">
        <v>109</v>
      </c>
      <c r="BU3347">
        <v>108</v>
      </c>
      <c r="BV3347">
        <v>108</v>
      </c>
      <c r="BW3347">
        <v>110</v>
      </c>
      <c r="BX3347">
        <v>109</v>
      </c>
      <c r="BY3347">
        <v>106</v>
      </c>
      <c r="BZ3347">
        <v>104</v>
      </c>
      <c r="CA3347">
        <v>105</v>
      </c>
      <c r="CB3347">
        <v>105</v>
      </c>
      <c r="CC3347">
        <v>107</v>
      </c>
      <c r="CD3347">
        <v>107</v>
      </c>
      <c r="CE3347">
        <v>107</v>
      </c>
      <c r="CF3347">
        <v>104</v>
      </c>
      <c r="CG3347">
        <v>103</v>
      </c>
      <c r="CH3347">
        <v>104</v>
      </c>
      <c r="CI3347">
        <v>102</v>
      </c>
      <c r="CJ3347">
        <v>102</v>
      </c>
      <c r="CK3347">
        <v>101</v>
      </c>
      <c r="CL3347">
        <v>101</v>
      </c>
      <c r="CM3347">
        <v>102</v>
      </c>
      <c r="CN3347">
        <v>103</v>
      </c>
      <c r="CO3347">
        <v>95</v>
      </c>
      <c r="CP3347">
        <v>98</v>
      </c>
      <c r="CQ3347">
        <v>98</v>
      </c>
      <c r="CR3347">
        <v>99</v>
      </c>
      <c r="CS3347">
        <v>97</v>
      </c>
      <c r="CT3347">
        <v>91</v>
      </c>
      <c r="CU3347">
        <v>80</v>
      </c>
      <c r="CV3347">
        <v>81</v>
      </c>
      <c r="CW3347">
        <v>89</v>
      </c>
      <c r="CX3347" t="s">
        <v>2</v>
      </c>
      <c r="CY3347" t="s">
        <v>218</v>
      </c>
    </row>
    <row r="3348" spans="1:103" x14ac:dyDescent="0.25">
      <c r="A3348" t="s">
        <v>164</v>
      </c>
      <c r="B3348">
        <v>34.892800000000001</v>
      </c>
      <c r="C3348">
        <v>-117.0219</v>
      </c>
      <c r="D3348">
        <v>2220</v>
      </c>
      <c r="E3348" t="s">
        <v>1</v>
      </c>
      <c r="F3348">
        <v>175</v>
      </c>
      <c r="G3348">
        <v>2000</v>
      </c>
      <c r="H3348">
        <v>8</v>
      </c>
      <c r="I3348" t="s">
        <v>260</v>
      </c>
      <c r="J3348">
        <v>96</v>
      </c>
      <c r="K3348">
        <v>99</v>
      </c>
      <c r="L3348">
        <v>98</v>
      </c>
      <c r="M3348">
        <v>99</v>
      </c>
      <c r="N3348">
        <v>97</v>
      </c>
      <c r="O3348">
        <v>98</v>
      </c>
      <c r="P3348">
        <v>98</v>
      </c>
      <c r="Q3348">
        <v>99</v>
      </c>
      <c r="R3348">
        <v>82</v>
      </c>
      <c r="S3348">
        <v>92</v>
      </c>
      <c r="U3348">
        <v>96</v>
      </c>
      <c r="V3348">
        <v>96</v>
      </c>
      <c r="W3348">
        <v>99</v>
      </c>
      <c r="X3348">
        <v>108</v>
      </c>
      <c r="Y3348">
        <v>108</v>
      </c>
      <c r="Z3348">
        <v>106</v>
      </c>
      <c r="AA3348">
        <v>104</v>
      </c>
      <c r="AB3348">
        <v>93</v>
      </c>
      <c r="AC3348">
        <v>99</v>
      </c>
      <c r="AD3348">
        <v>103</v>
      </c>
      <c r="AE3348">
        <v>104</v>
      </c>
      <c r="AF3348">
        <v>98</v>
      </c>
      <c r="AG3348">
        <v>100</v>
      </c>
      <c r="AH3348">
        <v>101</v>
      </c>
      <c r="AI3348">
        <v>102</v>
      </c>
      <c r="AJ3348">
        <v>103</v>
      </c>
      <c r="AK3348">
        <v>104</v>
      </c>
      <c r="AL3348">
        <v>104</v>
      </c>
      <c r="AM3348">
        <v>104</v>
      </c>
      <c r="AN3348" s="5">
        <v>96</v>
      </c>
      <c r="AO3348" s="5">
        <v>98</v>
      </c>
      <c r="AP3348" s="5">
        <v>98</v>
      </c>
      <c r="AQ3348" s="5">
        <v>94</v>
      </c>
      <c r="AR3348" s="5">
        <v>92</v>
      </c>
      <c r="AS3348" s="5">
        <v>94</v>
      </c>
      <c r="AT3348" s="5">
        <v>94</v>
      </c>
      <c r="AU3348" s="5">
        <v>95</v>
      </c>
      <c r="AV3348" s="5">
        <v>97</v>
      </c>
      <c r="AW3348" s="5">
        <v>97</v>
      </c>
      <c r="AX3348" s="5">
        <v>99</v>
      </c>
      <c r="AY3348" s="5">
        <v>101</v>
      </c>
      <c r="AZ3348" s="5">
        <v>102</v>
      </c>
      <c r="BA3348" s="5">
        <v>103</v>
      </c>
      <c r="BB3348" s="5">
        <v>104</v>
      </c>
      <c r="BC3348" s="5">
        <v>102</v>
      </c>
      <c r="BD3348" s="5">
        <v>104</v>
      </c>
      <c r="BE3348" s="5">
        <v>104</v>
      </c>
      <c r="BF3348" s="5">
        <v>105</v>
      </c>
      <c r="BG3348" s="5">
        <v>105</v>
      </c>
      <c r="BH3348" s="5">
        <v>107</v>
      </c>
      <c r="BI3348" s="5">
        <v>106</v>
      </c>
      <c r="BJ3348" s="5">
        <v>107</v>
      </c>
      <c r="BK3348" s="5">
        <v>107</v>
      </c>
      <c r="BL3348" s="5">
        <v>107</v>
      </c>
      <c r="BM3348" s="5">
        <v>105</v>
      </c>
      <c r="BN3348" s="5">
        <v>104</v>
      </c>
      <c r="BO3348" s="5">
        <v>103</v>
      </c>
      <c r="BP3348" s="5">
        <v>105</v>
      </c>
      <c r="BQ3348" s="5">
        <v>106</v>
      </c>
      <c r="BR3348" s="5">
        <v>109</v>
      </c>
      <c r="BS3348">
        <v>106</v>
      </c>
      <c r="BT3348">
        <v>107</v>
      </c>
      <c r="BU3348">
        <v>107</v>
      </c>
      <c r="BV3348">
        <v>106</v>
      </c>
      <c r="BW3348">
        <v>105</v>
      </c>
      <c r="BX3348">
        <v>106</v>
      </c>
      <c r="BY3348">
        <v>107</v>
      </c>
      <c r="BZ3348">
        <v>106</v>
      </c>
      <c r="CA3348">
        <v>106</v>
      </c>
      <c r="CB3348">
        <v>104</v>
      </c>
      <c r="CC3348">
        <v>103</v>
      </c>
      <c r="CD3348">
        <v>103</v>
      </c>
      <c r="CE3348">
        <v>105</v>
      </c>
      <c r="CF3348">
        <v>104</v>
      </c>
      <c r="CG3348">
        <v>106</v>
      </c>
      <c r="CH3348">
        <v>105</v>
      </c>
      <c r="CI3348">
        <v>103</v>
      </c>
      <c r="CJ3348">
        <v>102</v>
      </c>
      <c r="CK3348">
        <v>103</v>
      </c>
      <c r="CL3348">
        <v>103</v>
      </c>
      <c r="CM3348">
        <v>101</v>
      </c>
      <c r="CN3348">
        <v>100</v>
      </c>
      <c r="CO3348">
        <v>99</v>
      </c>
      <c r="CP3348">
        <v>90</v>
      </c>
      <c r="CQ3348">
        <v>81</v>
      </c>
      <c r="CR3348">
        <v>88</v>
      </c>
      <c r="CS3348">
        <v>92</v>
      </c>
      <c r="CT3348">
        <v>99</v>
      </c>
      <c r="CU3348">
        <v>90</v>
      </c>
      <c r="CV3348">
        <v>89</v>
      </c>
      <c r="CW3348">
        <v>87</v>
      </c>
      <c r="CX3348" t="s">
        <v>5</v>
      </c>
      <c r="CY3348" t="s">
        <v>20</v>
      </c>
    </row>
    <row r="3349" spans="1:103" x14ac:dyDescent="0.25">
      <c r="A3349" t="s">
        <v>91</v>
      </c>
      <c r="B3349">
        <v>36.071899999999999</v>
      </c>
      <c r="C3349">
        <v>-115.16330000000001</v>
      </c>
      <c r="D3349">
        <v>2175</v>
      </c>
      <c r="E3349" t="s">
        <v>1</v>
      </c>
      <c r="F3349">
        <v>158.69999999999999</v>
      </c>
      <c r="G3349">
        <v>2000</v>
      </c>
      <c r="H3349">
        <v>8</v>
      </c>
      <c r="I3349" t="s">
        <v>260</v>
      </c>
      <c r="J3349">
        <v>98</v>
      </c>
      <c r="K3349">
        <v>101</v>
      </c>
      <c r="L3349">
        <v>100</v>
      </c>
      <c r="M3349">
        <v>105</v>
      </c>
      <c r="N3349">
        <v>101</v>
      </c>
      <c r="O3349">
        <v>105</v>
      </c>
      <c r="P3349">
        <v>103</v>
      </c>
      <c r="Q3349">
        <v>84</v>
      </c>
      <c r="R3349">
        <v>86</v>
      </c>
      <c r="S3349">
        <v>93</v>
      </c>
      <c r="T3349">
        <v>97</v>
      </c>
      <c r="U3349">
        <v>100</v>
      </c>
      <c r="V3349">
        <v>102</v>
      </c>
      <c r="W3349">
        <v>105</v>
      </c>
      <c r="X3349">
        <v>113</v>
      </c>
      <c r="Y3349">
        <v>104</v>
      </c>
      <c r="Z3349">
        <v>99</v>
      </c>
      <c r="AA3349">
        <v>102</v>
      </c>
      <c r="AB3349">
        <v>100</v>
      </c>
      <c r="AC3349">
        <v>100</v>
      </c>
      <c r="AD3349">
        <v>103</v>
      </c>
      <c r="AE3349">
        <v>101</v>
      </c>
      <c r="AF3349">
        <v>97</v>
      </c>
      <c r="AG3349">
        <v>100</v>
      </c>
      <c r="AH3349">
        <v>100</v>
      </c>
      <c r="AI3349">
        <v>101</v>
      </c>
      <c r="AJ3349">
        <v>107</v>
      </c>
      <c r="AK3349">
        <v>105</v>
      </c>
      <c r="AL3349">
        <v>107</v>
      </c>
      <c r="AM3349">
        <v>105</v>
      </c>
      <c r="AN3349" s="5">
        <v>101</v>
      </c>
      <c r="AO3349" s="5">
        <v>101</v>
      </c>
      <c r="AP3349" s="5">
        <v>95</v>
      </c>
      <c r="AQ3349" s="5">
        <v>97</v>
      </c>
      <c r="AR3349" s="5">
        <v>98</v>
      </c>
      <c r="AS3349" s="5">
        <v>99</v>
      </c>
      <c r="AT3349" s="5">
        <v>100</v>
      </c>
      <c r="AU3349" s="5">
        <v>98</v>
      </c>
      <c r="AV3349" s="5">
        <v>99</v>
      </c>
      <c r="AW3349" s="5">
        <v>99</v>
      </c>
      <c r="AX3349" s="5">
        <v>103</v>
      </c>
      <c r="AY3349" s="5">
        <v>105</v>
      </c>
      <c r="AZ3349" s="5">
        <v>104</v>
      </c>
      <c r="BA3349" s="5">
        <v>104</v>
      </c>
      <c r="BB3349" s="5">
        <v>106</v>
      </c>
      <c r="BC3349" s="5">
        <v>102</v>
      </c>
      <c r="BD3349" s="5">
        <v>103</v>
      </c>
      <c r="BE3349" s="5">
        <v>107</v>
      </c>
      <c r="BF3349" s="5">
        <v>109</v>
      </c>
      <c r="BG3349" s="5">
        <v>111</v>
      </c>
      <c r="BH3349" s="5">
        <v>110</v>
      </c>
      <c r="BI3349" s="5">
        <v>110</v>
      </c>
      <c r="BJ3349" s="5">
        <v>108</v>
      </c>
      <c r="BK3349" s="5">
        <v>109</v>
      </c>
      <c r="BL3349" s="5">
        <v>110</v>
      </c>
      <c r="BM3349" s="5">
        <v>109</v>
      </c>
      <c r="BN3349" s="5">
        <v>109</v>
      </c>
      <c r="BO3349" s="5">
        <v>109</v>
      </c>
      <c r="BP3349" s="5">
        <v>112</v>
      </c>
      <c r="BQ3349" s="5">
        <v>111</v>
      </c>
      <c r="BR3349" s="5">
        <v>108</v>
      </c>
      <c r="BS3349">
        <v>110</v>
      </c>
      <c r="BT3349">
        <v>108</v>
      </c>
      <c r="BU3349">
        <v>107</v>
      </c>
      <c r="BV3349">
        <v>108</v>
      </c>
      <c r="BW3349">
        <v>110</v>
      </c>
      <c r="BX3349">
        <v>109</v>
      </c>
      <c r="BY3349">
        <v>106</v>
      </c>
      <c r="BZ3349">
        <v>103</v>
      </c>
      <c r="CA3349">
        <v>105</v>
      </c>
      <c r="CB3349">
        <v>106</v>
      </c>
      <c r="CC3349">
        <v>107</v>
      </c>
      <c r="CD3349">
        <v>107</v>
      </c>
      <c r="CE3349">
        <v>107</v>
      </c>
      <c r="CF3349">
        <v>103</v>
      </c>
      <c r="CG3349">
        <v>104</v>
      </c>
      <c r="CH3349">
        <v>102</v>
      </c>
      <c r="CI3349">
        <v>102</v>
      </c>
      <c r="CJ3349">
        <v>102</v>
      </c>
      <c r="CK3349">
        <v>102</v>
      </c>
      <c r="CL3349">
        <v>101</v>
      </c>
      <c r="CM3349">
        <v>105</v>
      </c>
      <c r="CN3349">
        <v>102</v>
      </c>
      <c r="CO3349">
        <v>95</v>
      </c>
      <c r="CP3349">
        <v>98</v>
      </c>
      <c r="CQ3349">
        <v>97</v>
      </c>
      <c r="CR3349">
        <v>99</v>
      </c>
      <c r="CS3349">
        <v>96</v>
      </c>
      <c r="CT3349">
        <v>90</v>
      </c>
      <c r="CU3349">
        <v>82</v>
      </c>
      <c r="CV3349">
        <v>80</v>
      </c>
      <c r="CW3349">
        <v>89</v>
      </c>
      <c r="CX3349" t="s">
        <v>2</v>
      </c>
      <c r="CY3349" t="s">
        <v>92</v>
      </c>
    </row>
    <row r="3350" spans="1:103" x14ac:dyDescent="0.25">
      <c r="A3350" t="s">
        <v>155</v>
      </c>
      <c r="B3350">
        <v>36.430300000000003</v>
      </c>
      <c r="C3350">
        <v>-114.51390000000001</v>
      </c>
      <c r="D3350">
        <v>2000</v>
      </c>
      <c r="E3350" t="s">
        <v>1</v>
      </c>
      <c r="F3350">
        <v>210.3</v>
      </c>
      <c r="G3350">
        <v>2000</v>
      </c>
      <c r="H3350">
        <v>8</v>
      </c>
      <c r="I3350" t="s">
        <v>260</v>
      </c>
      <c r="J3350">
        <v>101</v>
      </c>
      <c r="K3350">
        <v>99</v>
      </c>
      <c r="L3350">
        <v>102</v>
      </c>
      <c r="M3350">
        <v>102</v>
      </c>
      <c r="N3350">
        <v>108</v>
      </c>
      <c r="O3350">
        <v>104</v>
      </c>
      <c r="P3350">
        <v>104</v>
      </c>
      <c r="Q3350">
        <v>105</v>
      </c>
      <c r="R3350">
        <v>89</v>
      </c>
      <c r="S3350">
        <v>86</v>
      </c>
      <c r="T3350">
        <v>94</v>
      </c>
      <c r="U3350">
        <v>97</v>
      </c>
      <c r="V3350">
        <v>100</v>
      </c>
      <c r="W3350">
        <v>103</v>
      </c>
      <c r="X3350">
        <v>107</v>
      </c>
      <c r="Y3350">
        <v>109</v>
      </c>
      <c r="Z3350">
        <v>103</v>
      </c>
      <c r="AB3350">
        <v>100</v>
      </c>
      <c r="AC3350">
        <v>101</v>
      </c>
      <c r="AD3350">
        <v>101</v>
      </c>
      <c r="AG3350">
        <v>104</v>
      </c>
      <c r="AH3350">
        <v>100</v>
      </c>
      <c r="AI3350">
        <v>101</v>
      </c>
      <c r="AJ3350">
        <v>103</v>
      </c>
      <c r="AK3350">
        <v>105</v>
      </c>
      <c r="AL3350">
        <v>104</v>
      </c>
      <c r="AM3350">
        <v>107</v>
      </c>
      <c r="AN3350" s="5">
        <v>104</v>
      </c>
      <c r="AO3350" s="5">
        <v>103</v>
      </c>
      <c r="AP3350" s="5">
        <v>103</v>
      </c>
      <c r="AQ3350" s="5">
        <v>98</v>
      </c>
      <c r="AR3350" s="5">
        <v>99</v>
      </c>
      <c r="AS3350" s="5">
        <v>100</v>
      </c>
      <c r="AT3350" s="5">
        <v>100</v>
      </c>
      <c r="AU3350" s="5">
        <v>100</v>
      </c>
      <c r="AV3350" s="5">
        <v>99</v>
      </c>
      <c r="AW3350" s="5">
        <v>101</v>
      </c>
      <c r="AX3350" s="5">
        <v>101</v>
      </c>
      <c r="AY3350" s="5">
        <v>105</v>
      </c>
      <c r="AZ3350" s="5">
        <v>106</v>
      </c>
      <c r="BA3350" s="5">
        <v>106</v>
      </c>
      <c r="BB3350" s="5">
        <v>106</v>
      </c>
      <c r="BC3350" s="5">
        <v>107</v>
      </c>
      <c r="BD3350" s="5">
        <v>105</v>
      </c>
      <c r="BE3350" s="5">
        <v>105</v>
      </c>
      <c r="BF3350" s="5">
        <v>107</v>
      </c>
      <c r="BG3350" s="5">
        <v>111</v>
      </c>
      <c r="BH3350" s="5">
        <v>111</v>
      </c>
      <c r="BI3350" s="5">
        <v>109</v>
      </c>
      <c r="BJ3350" s="5">
        <v>111</v>
      </c>
      <c r="BK3350" s="5">
        <v>110</v>
      </c>
      <c r="BL3350" s="5">
        <v>110</v>
      </c>
      <c r="BM3350" s="5">
        <v>111</v>
      </c>
      <c r="BN3350" s="8">
        <f>AVERAGE(BM3350,BO3350)</f>
        <v>111</v>
      </c>
      <c r="BO3350" s="5">
        <v>111</v>
      </c>
      <c r="BP3350" s="5">
        <v>111</v>
      </c>
      <c r="BQ3350" s="5">
        <v>113</v>
      </c>
      <c r="BR3350" s="5">
        <v>111</v>
      </c>
      <c r="BS3350">
        <v>109</v>
      </c>
      <c r="BT3350">
        <v>111</v>
      </c>
      <c r="BU3350">
        <v>109</v>
      </c>
      <c r="BV3350">
        <v>110</v>
      </c>
      <c r="BW3350">
        <v>109</v>
      </c>
      <c r="BX3350">
        <v>109</v>
      </c>
      <c r="BY3350">
        <v>109</v>
      </c>
      <c r="BZ3350">
        <v>105</v>
      </c>
      <c r="CA3350">
        <v>103</v>
      </c>
      <c r="CB3350">
        <v>103</v>
      </c>
      <c r="CC3350">
        <v>109</v>
      </c>
      <c r="CD3350">
        <v>107</v>
      </c>
      <c r="CE3350">
        <v>108</v>
      </c>
      <c r="CF3350">
        <v>103</v>
      </c>
      <c r="CG3350">
        <v>105</v>
      </c>
      <c r="CH3350">
        <v>107</v>
      </c>
      <c r="CI3350">
        <v>103</v>
      </c>
      <c r="CJ3350">
        <v>101</v>
      </c>
      <c r="CK3350">
        <v>102</v>
      </c>
      <c r="CL3350">
        <v>104</v>
      </c>
      <c r="CM3350">
        <v>103</v>
      </c>
      <c r="CN3350">
        <v>103</v>
      </c>
      <c r="CO3350">
        <v>101</v>
      </c>
      <c r="CP3350">
        <v>104</v>
      </c>
      <c r="CQ3350">
        <v>101</v>
      </c>
      <c r="CR3350">
        <v>100</v>
      </c>
      <c r="CS3350">
        <v>100</v>
      </c>
      <c r="CT3350">
        <v>99</v>
      </c>
      <c r="CU3350">
        <v>94</v>
      </c>
      <c r="CV3350">
        <v>82</v>
      </c>
      <c r="CW3350">
        <v>66</v>
      </c>
      <c r="CX3350" t="s">
        <v>2</v>
      </c>
      <c r="CY3350" t="s">
        <v>156</v>
      </c>
    </row>
    <row r="3351" spans="1:103" x14ac:dyDescent="0.25">
      <c r="A3351" t="s">
        <v>77</v>
      </c>
      <c r="B3351">
        <v>34.8536</v>
      </c>
      <c r="C3351">
        <v>-116.7869</v>
      </c>
      <c r="D3351">
        <v>1919</v>
      </c>
      <c r="E3351" t="s">
        <v>1</v>
      </c>
      <c r="F3351">
        <v>178.9</v>
      </c>
      <c r="G3351">
        <v>2000</v>
      </c>
      <c r="H3351">
        <v>8</v>
      </c>
      <c r="I3351" t="s">
        <v>260</v>
      </c>
      <c r="J3351">
        <v>100</v>
      </c>
      <c r="K3351">
        <v>101</v>
      </c>
      <c r="L3351">
        <v>102</v>
      </c>
      <c r="M3351">
        <v>105</v>
      </c>
      <c r="N3351">
        <v>100</v>
      </c>
      <c r="O3351">
        <v>101</v>
      </c>
      <c r="P3351">
        <v>101</v>
      </c>
      <c r="Q3351">
        <v>81</v>
      </c>
      <c r="R3351">
        <v>86</v>
      </c>
      <c r="S3351">
        <v>95</v>
      </c>
      <c r="T3351">
        <v>98</v>
      </c>
      <c r="U3351">
        <v>101</v>
      </c>
      <c r="V3351">
        <v>108</v>
      </c>
      <c r="W3351">
        <v>108</v>
      </c>
      <c r="X3351">
        <v>114</v>
      </c>
      <c r="Y3351">
        <v>110</v>
      </c>
      <c r="Z3351">
        <v>104</v>
      </c>
      <c r="AA3351">
        <v>103</v>
      </c>
      <c r="AB3351">
        <v>103</v>
      </c>
      <c r="AC3351">
        <v>104</v>
      </c>
      <c r="AD3351">
        <v>108</v>
      </c>
      <c r="AE3351">
        <v>104</v>
      </c>
      <c r="AF3351">
        <v>96</v>
      </c>
      <c r="AG3351">
        <v>103</v>
      </c>
      <c r="AH3351">
        <v>100</v>
      </c>
      <c r="AI3351">
        <v>104</v>
      </c>
      <c r="AJ3351">
        <v>108</v>
      </c>
      <c r="AK3351">
        <v>109</v>
      </c>
      <c r="AL3351">
        <v>108</v>
      </c>
      <c r="AM3351">
        <v>105</v>
      </c>
      <c r="AN3351" s="5">
        <v>103</v>
      </c>
      <c r="AO3351" s="5">
        <v>101</v>
      </c>
      <c r="AP3351" s="5">
        <v>96</v>
      </c>
      <c r="AQ3351" s="5">
        <v>96</v>
      </c>
      <c r="AR3351" s="5">
        <v>98</v>
      </c>
      <c r="AS3351" s="5">
        <v>100</v>
      </c>
      <c r="AT3351" s="5">
        <v>100</v>
      </c>
      <c r="AU3351" s="5">
        <v>99</v>
      </c>
      <c r="AV3351" s="5">
        <v>101</v>
      </c>
      <c r="AW3351" s="5">
        <v>101</v>
      </c>
      <c r="AX3351" s="5">
        <v>104</v>
      </c>
      <c r="AY3351" s="5">
        <v>106</v>
      </c>
      <c r="AZ3351" s="5">
        <v>106</v>
      </c>
      <c r="BA3351" s="5">
        <v>107</v>
      </c>
      <c r="BB3351" s="5">
        <v>105</v>
      </c>
      <c r="BC3351" s="5">
        <v>103</v>
      </c>
      <c r="BD3351" s="5">
        <v>106</v>
      </c>
      <c r="BE3351" s="5">
        <v>109</v>
      </c>
      <c r="BF3351" s="5">
        <v>110</v>
      </c>
      <c r="BG3351" s="5">
        <v>112</v>
      </c>
      <c r="BH3351" s="5">
        <v>112</v>
      </c>
      <c r="BI3351" s="5">
        <v>112</v>
      </c>
      <c r="BJ3351" s="5">
        <v>112</v>
      </c>
      <c r="BK3351" s="5">
        <v>112</v>
      </c>
      <c r="BL3351" s="5">
        <v>111</v>
      </c>
      <c r="BM3351" s="5">
        <v>110</v>
      </c>
      <c r="BN3351" s="5">
        <v>109</v>
      </c>
      <c r="BO3351" s="5">
        <v>111</v>
      </c>
      <c r="BP3351" s="5">
        <v>111</v>
      </c>
      <c r="BQ3351" s="5">
        <v>114</v>
      </c>
      <c r="BR3351" s="5">
        <v>110</v>
      </c>
      <c r="BS3351">
        <v>111</v>
      </c>
      <c r="BT3351">
        <v>107</v>
      </c>
      <c r="BU3351">
        <v>106</v>
      </c>
      <c r="BV3351">
        <v>107</v>
      </c>
      <c r="BW3351">
        <v>108</v>
      </c>
      <c r="BX3351">
        <v>107</v>
      </c>
      <c r="BY3351">
        <v>104</v>
      </c>
      <c r="BZ3351">
        <v>101</v>
      </c>
      <c r="CA3351">
        <v>104</v>
      </c>
      <c r="CB3351">
        <v>107</v>
      </c>
      <c r="CC3351">
        <v>106</v>
      </c>
      <c r="CD3351">
        <v>107</v>
      </c>
      <c r="CE3351">
        <v>108</v>
      </c>
      <c r="CF3351">
        <v>108</v>
      </c>
      <c r="CG3351">
        <v>105</v>
      </c>
      <c r="CH3351">
        <v>107</v>
      </c>
      <c r="CI3351">
        <v>106</v>
      </c>
      <c r="CJ3351">
        <v>104</v>
      </c>
      <c r="CK3351">
        <v>104</v>
      </c>
      <c r="CL3351">
        <v>103</v>
      </c>
      <c r="CM3351">
        <v>101</v>
      </c>
      <c r="CN3351">
        <v>104</v>
      </c>
      <c r="CO3351">
        <v>100</v>
      </c>
      <c r="CP3351">
        <v>100</v>
      </c>
      <c r="CQ3351">
        <v>99</v>
      </c>
      <c r="CR3351">
        <v>99</v>
      </c>
      <c r="CS3351">
        <v>98</v>
      </c>
      <c r="CT3351">
        <v>90</v>
      </c>
      <c r="CU3351">
        <v>85</v>
      </c>
      <c r="CV3351">
        <v>90</v>
      </c>
      <c r="CW3351">
        <v>89</v>
      </c>
      <c r="CX3351" t="s">
        <v>5</v>
      </c>
      <c r="CY3351" t="s">
        <v>78</v>
      </c>
    </row>
    <row r="3352" spans="1:103" x14ac:dyDescent="0.25">
      <c r="A3352" t="s">
        <v>103</v>
      </c>
      <c r="B3352">
        <v>36.234699999999997</v>
      </c>
      <c r="C3352">
        <v>-115.1164</v>
      </c>
      <c r="D3352">
        <v>1898</v>
      </c>
      <c r="E3352" t="s">
        <v>1</v>
      </c>
      <c r="F3352">
        <v>158.69999999999999</v>
      </c>
      <c r="G3352">
        <v>2000</v>
      </c>
      <c r="H3352">
        <v>8</v>
      </c>
      <c r="I3352" t="s">
        <v>260</v>
      </c>
      <c r="J3352">
        <v>100</v>
      </c>
      <c r="K3352">
        <v>103</v>
      </c>
      <c r="L3352">
        <v>102</v>
      </c>
      <c r="M3352">
        <v>107</v>
      </c>
      <c r="O3352">
        <v>105</v>
      </c>
      <c r="P3352">
        <v>105</v>
      </c>
      <c r="Q3352">
        <v>85</v>
      </c>
      <c r="R3352">
        <v>89</v>
      </c>
      <c r="S3352">
        <v>96</v>
      </c>
      <c r="T3352">
        <v>88</v>
      </c>
      <c r="U3352">
        <v>103</v>
      </c>
      <c r="V3352">
        <v>107</v>
      </c>
      <c r="W3352">
        <v>100</v>
      </c>
      <c r="X3352">
        <v>115</v>
      </c>
      <c r="Y3352">
        <v>106</v>
      </c>
      <c r="Z3352">
        <v>99</v>
      </c>
      <c r="AA3352">
        <v>103</v>
      </c>
      <c r="AB3352">
        <v>103</v>
      </c>
      <c r="AC3352">
        <v>104</v>
      </c>
      <c r="AD3352">
        <v>106</v>
      </c>
      <c r="AE3352">
        <v>103</v>
      </c>
      <c r="AG3352">
        <v>101</v>
      </c>
      <c r="AH3352">
        <v>101</v>
      </c>
      <c r="AI3352">
        <v>105</v>
      </c>
      <c r="AJ3352">
        <v>108</v>
      </c>
      <c r="AK3352">
        <v>107</v>
      </c>
      <c r="AL3352">
        <v>109</v>
      </c>
      <c r="AN3352" s="5">
        <v>104</v>
      </c>
      <c r="AO3352" s="5">
        <v>96</v>
      </c>
      <c r="AP3352" s="8">
        <f>AVERAGE(AO3352,AQ3352)</f>
        <v>97</v>
      </c>
      <c r="AQ3352" s="5">
        <v>98</v>
      </c>
      <c r="AR3352" s="5">
        <v>100</v>
      </c>
      <c r="AS3352" s="5">
        <v>102</v>
      </c>
      <c r="AT3352" s="5">
        <v>106</v>
      </c>
      <c r="AU3352" s="5">
        <v>101</v>
      </c>
      <c r="AV3352" s="5">
        <v>101</v>
      </c>
      <c r="AW3352" s="5">
        <v>104</v>
      </c>
      <c r="AX3352" s="5">
        <v>104</v>
      </c>
      <c r="AY3352" s="5">
        <v>109</v>
      </c>
      <c r="AZ3352" s="5">
        <v>106</v>
      </c>
      <c r="BA3352" s="5">
        <v>108</v>
      </c>
      <c r="BB3352" s="5">
        <v>108</v>
      </c>
      <c r="BC3352" s="5">
        <v>106</v>
      </c>
      <c r="BD3352" s="5">
        <v>105</v>
      </c>
      <c r="BE3352" s="8">
        <f>(2*BD3352+BG3352)/3</f>
        <v>107.33333333333333</v>
      </c>
      <c r="BF3352" s="8">
        <f>(BE3352+2*BH3352)/3</f>
        <v>111.1111111111111</v>
      </c>
      <c r="BG3352" s="5">
        <v>112</v>
      </c>
      <c r="BH3352" s="5">
        <v>113</v>
      </c>
      <c r="BI3352" s="5">
        <v>110</v>
      </c>
      <c r="BJ3352" s="5">
        <v>109</v>
      </c>
      <c r="BK3352" s="5">
        <v>110</v>
      </c>
      <c r="BL3352" s="5">
        <v>112</v>
      </c>
      <c r="BM3352" s="5">
        <v>110</v>
      </c>
      <c r="BN3352" s="5">
        <v>111</v>
      </c>
      <c r="BO3352" s="8">
        <f>(2*BN3352+BQ3352)/3</f>
        <v>111.66666666666667</v>
      </c>
      <c r="BP3352" s="8">
        <f>(BO3352+2*BR3352)/3</f>
        <v>109.22222222222223</v>
      </c>
      <c r="BQ3352" s="5">
        <v>113</v>
      </c>
      <c r="BR3352" s="5">
        <v>108</v>
      </c>
      <c r="BS3352">
        <v>112</v>
      </c>
      <c r="BT3352">
        <v>110</v>
      </c>
      <c r="BU3352">
        <v>109</v>
      </c>
      <c r="BV3352">
        <v>110</v>
      </c>
      <c r="BW3352">
        <v>115</v>
      </c>
      <c r="BX3352">
        <v>111</v>
      </c>
      <c r="BZ3352">
        <v>105</v>
      </c>
      <c r="CA3352">
        <v>107</v>
      </c>
      <c r="CB3352">
        <v>109</v>
      </c>
      <c r="CC3352">
        <v>110</v>
      </c>
      <c r="CD3352">
        <v>108</v>
      </c>
      <c r="CE3352">
        <v>110</v>
      </c>
      <c r="CG3352">
        <v>106</v>
      </c>
      <c r="CH3352">
        <v>107</v>
      </c>
      <c r="CI3352">
        <v>107</v>
      </c>
      <c r="CJ3352">
        <v>104</v>
      </c>
      <c r="CK3352">
        <v>104</v>
      </c>
      <c r="CL3352">
        <v>104</v>
      </c>
      <c r="CM3352">
        <v>105</v>
      </c>
      <c r="CN3352">
        <v>106</v>
      </c>
      <c r="CO3352">
        <v>96</v>
      </c>
      <c r="CP3352">
        <v>102</v>
      </c>
      <c r="CQ3352">
        <v>103</v>
      </c>
      <c r="CR3352">
        <v>101</v>
      </c>
      <c r="CS3352">
        <v>100</v>
      </c>
      <c r="CT3352">
        <v>94</v>
      </c>
      <c r="CU3352">
        <v>83</v>
      </c>
      <c r="CV3352">
        <v>84</v>
      </c>
      <c r="CW3352">
        <v>89</v>
      </c>
      <c r="CX3352" t="s">
        <v>2</v>
      </c>
      <c r="CY3352" t="s">
        <v>104</v>
      </c>
    </row>
    <row r="3353" spans="1:103" x14ac:dyDescent="0.25">
      <c r="A3353" t="s">
        <v>45</v>
      </c>
      <c r="B3353">
        <v>35.763599999999997</v>
      </c>
      <c r="C3353">
        <v>-117.3908</v>
      </c>
      <c r="D3353">
        <v>1695</v>
      </c>
      <c r="E3353" t="s">
        <v>1</v>
      </c>
      <c r="F3353">
        <v>90.8</v>
      </c>
      <c r="G3353">
        <v>2000</v>
      </c>
      <c r="H3353">
        <v>8</v>
      </c>
      <c r="I3353" t="s">
        <v>260</v>
      </c>
      <c r="AN3353" s="5">
        <v>98</v>
      </c>
      <c r="AO3353" s="5">
        <v>96</v>
      </c>
      <c r="AP3353" s="5">
        <v>91</v>
      </c>
      <c r="AQ3353" s="5">
        <v>91</v>
      </c>
      <c r="AR3353" s="5">
        <v>93</v>
      </c>
      <c r="AS3353" s="5">
        <v>93</v>
      </c>
      <c r="AT3353" s="5">
        <v>93</v>
      </c>
      <c r="AU3353" s="5">
        <v>93</v>
      </c>
      <c r="AV3353" s="5">
        <v>94</v>
      </c>
      <c r="AW3353" s="5">
        <v>95</v>
      </c>
      <c r="AX3353" s="5">
        <v>96</v>
      </c>
      <c r="AY3353" s="5">
        <v>96</v>
      </c>
      <c r="AZ3353" s="5">
        <v>100</v>
      </c>
      <c r="BA3353" s="5">
        <v>100</v>
      </c>
      <c r="BB3353" s="5">
        <v>99</v>
      </c>
      <c r="BC3353" s="5">
        <v>96</v>
      </c>
      <c r="BD3353" s="5">
        <v>100</v>
      </c>
      <c r="BE3353" s="5">
        <v>102</v>
      </c>
      <c r="BF3353" s="5">
        <v>102</v>
      </c>
      <c r="BG3353" s="5">
        <v>101</v>
      </c>
      <c r="BH3353" s="5">
        <v>104</v>
      </c>
      <c r="BI3353" s="5">
        <v>104</v>
      </c>
      <c r="BJ3353" s="5">
        <v>102</v>
      </c>
      <c r="BK3353" s="5">
        <v>102</v>
      </c>
      <c r="BL3353" s="5">
        <v>104</v>
      </c>
      <c r="BM3353" s="5">
        <v>101</v>
      </c>
      <c r="BN3353" s="5">
        <v>101</v>
      </c>
      <c r="BO3353" s="5">
        <v>102</v>
      </c>
      <c r="BP3353" s="5">
        <v>102</v>
      </c>
      <c r="BQ3353" s="5">
        <v>105</v>
      </c>
      <c r="BR3353" s="5">
        <v>105</v>
      </c>
      <c r="BS3353">
        <v>105</v>
      </c>
      <c r="BT3353">
        <v>103</v>
      </c>
      <c r="BU3353">
        <v>100</v>
      </c>
      <c r="BV3353">
        <v>100</v>
      </c>
      <c r="BW3353">
        <v>102</v>
      </c>
      <c r="BX3353">
        <v>100</v>
      </c>
      <c r="BY3353">
        <v>97</v>
      </c>
      <c r="BZ3353">
        <v>96</v>
      </c>
      <c r="CA3353">
        <v>100</v>
      </c>
      <c r="CB3353">
        <v>100</v>
      </c>
      <c r="CC3353">
        <v>98</v>
      </c>
      <c r="CD3353">
        <v>102</v>
      </c>
      <c r="CE3353">
        <v>101</v>
      </c>
      <c r="CF3353">
        <v>101</v>
      </c>
      <c r="CG3353">
        <v>101</v>
      </c>
      <c r="CH3353">
        <v>100</v>
      </c>
      <c r="CI3353">
        <v>101</v>
      </c>
      <c r="CJ3353">
        <v>99</v>
      </c>
      <c r="CK3353">
        <v>96</v>
      </c>
      <c r="CL3353">
        <v>95</v>
      </c>
      <c r="CM3353">
        <v>95</v>
      </c>
      <c r="CN3353">
        <v>95</v>
      </c>
      <c r="CO3353">
        <v>95</v>
      </c>
      <c r="CP3353">
        <v>96</v>
      </c>
      <c r="CQ3353">
        <v>96</v>
      </c>
      <c r="CR3353">
        <v>95</v>
      </c>
      <c r="CS3353">
        <v>94</v>
      </c>
      <c r="CT3353">
        <v>98</v>
      </c>
      <c r="CU3353">
        <v>82</v>
      </c>
      <c r="CV3353">
        <v>84</v>
      </c>
      <c r="CW3353">
        <v>83</v>
      </c>
      <c r="CX3353" t="s">
        <v>5</v>
      </c>
      <c r="CY3353" t="s">
        <v>46</v>
      </c>
    </row>
    <row r="3354" spans="1:103" x14ac:dyDescent="0.25">
      <c r="A3354" t="s">
        <v>63</v>
      </c>
      <c r="B3354">
        <v>36.549999999999997</v>
      </c>
      <c r="C3354">
        <v>-114.45829999999999</v>
      </c>
      <c r="D3354">
        <v>1294</v>
      </c>
      <c r="E3354" t="s">
        <v>1</v>
      </c>
      <c r="F3354">
        <v>215.3</v>
      </c>
      <c r="G3354">
        <v>2000</v>
      </c>
      <c r="H3354">
        <v>8</v>
      </c>
      <c r="I3354" t="s">
        <v>260</v>
      </c>
      <c r="J3354">
        <v>104</v>
      </c>
      <c r="K3354">
        <v>104</v>
      </c>
      <c r="L3354">
        <v>108</v>
      </c>
      <c r="M3354">
        <v>110</v>
      </c>
      <c r="N3354">
        <v>108</v>
      </c>
      <c r="O3354">
        <v>109</v>
      </c>
      <c r="P3354">
        <v>109</v>
      </c>
      <c r="Q3354">
        <v>94</v>
      </c>
      <c r="R3354">
        <v>96</v>
      </c>
      <c r="S3354">
        <v>99</v>
      </c>
      <c r="T3354">
        <v>102</v>
      </c>
      <c r="U3354">
        <v>105</v>
      </c>
      <c r="V3354">
        <v>110</v>
      </c>
      <c r="W3354">
        <v>113</v>
      </c>
      <c r="X3354">
        <v>114</v>
      </c>
      <c r="Y3354">
        <v>108</v>
      </c>
      <c r="Z3354">
        <v>106</v>
      </c>
      <c r="AA3354">
        <v>100</v>
      </c>
      <c r="AB3354">
        <v>104</v>
      </c>
      <c r="AC3354">
        <v>107</v>
      </c>
      <c r="AD3354">
        <v>112</v>
      </c>
      <c r="AE3354">
        <v>107</v>
      </c>
      <c r="AF3354">
        <v>103</v>
      </c>
      <c r="AG3354">
        <v>108</v>
      </c>
      <c r="AH3354">
        <v>109</v>
      </c>
      <c r="AI3354">
        <v>110</v>
      </c>
      <c r="AJ3354">
        <v>113</v>
      </c>
      <c r="AK3354">
        <v>112</v>
      </c>
      <c r="AL3354">
        <v>111</v>
      </c>
      <c r="AM3354">
        <v>108</v>
      </c>
      <c r="AN3354" s="5">
        <v>104</v>
      </c>
      <c r="AO3354" s="5">
        <v>105</v>
      </c>
      <c r="AP3354" s="5">
        <v>101</v>
      </c>
      <c r="AQ3354" s="5">
        <v>103</v>
      </c>
      <c r="AR3354" s="5">
        <v>104</v>
      </c>
      <c r="AS3354" s="5">
        <v>104</v>
      </c>
      <c r="AT3354" s="5">
        <v>104</v>
      </c>
      <c r="AU3354" s="5">
        <v>103</v>
      </c>
      <c r="AV3354" s="5">
        <v>107</v>
      </c>
      <c r="AW3354" s="5">
        <v>105</v>
      </c>
      <c r="AX3354" s="5">
        <v>110</v>
      </c>
      <c r="AY3354" s="5">
        <v>110</v>
      </c>
      <c r="AZ3354" s="5">
        <v>112</v>
      </c>
      <c r="BA3354" s="5">
        <v>113</v>
      </c>
      <c r="BB3354" s="5">
        <v>114</v>
      </c>
      <c r="BC3354" s="5">
        <v>108</v>
      </c>
      <c r="BD3354" s="5">
        <v>109</v>
      </c>
      <c r="BE3354" s="5">
        <v>113</v>
      </c>
      <c r="BF3354" s="5">
        <v>114</v>
      </c>
      <c r="BG3354" s="5">
        <v>116</v>
      </c>
      <c r="BH3354" s="5">
        <v>115</v>
      </c>
      <c r="BI3354" s="5">
        <v>115</v>
      </c>
      <c r="BJ3354" s="5">
        <v>115</v>
      </c>
      <c r="BK3354" s="5">
        <v>112</v>
      </c>
      <c r="BL3354" s="5">
        <v>116</v>
      </c>
      <c r="BM3354" s="5">
        <v>115</v>
      </c>
      <c r="BN3354" s="5">
        <v>114</v>
      </c>
      <c r="BO3354" s="5">
        <v>118</v>
      </c>
      <c r="BP3354" s="5">
        <v>119</v>
      </c>
      <c r="BQ3354" s="5">
        <v>116</v>
      </c>
      <c r="BR3354" s="5">
        <v>114</v>
      </c>
      <c r="BS3354">
        <v>116</v>
      </c>
      <c r="BT3354">
        <v>114</v>
      </c>
      <c r="BU3354">
        <v>114</v>
      </c>
      <c r="BV3354">
        <v>113</v>
      </c>
      <c r="BW3354">
        <v>115</v>
      </c>
      <c r="BX3354">
        <v>117</v>
      </c>
      <c r="BY3354">
        <v>109</v>
      </c>
      <c r="BZ3354">
        <v>107</v>
      </c>
      <c r="CA3354">
        <v>110</v>
      </c>
      <c r="CB3354">
        <v>112</v>
      </c>
      <c r="CC3354">
        <v>113</v>
      </c>
      <c r="CD3354">
        <v>114</v>
      </c>
      <c r="CE3354">
        <v>112</v>
      </c>
      <c r="CF3354">
        <v>110</v>
      </c>
      <c r="CG3354">
        <v>111</v>
      </c>
      <c r="CH3354">
        <v>112</v>
      </c>
      <c r="CI3354">
        <v>106</v>
      </c>
      <c r="CJ3354">
        <v>105</v>
      </c>
      <c r="CK3354">
        <v>108</v>
      </c>
      <c r="CL3354">
        <v>110</v>
      </c>
      <c r="CM3354">
        <v>108</v>
      </c>
      <c r="CN3354">
        <v>110</v>
      </c>
      <c r="CO3354">
        <v>102</v>
      </c>
      <c r="CP3354">
        <v>109</v>
      </c>
      <c r="CQ3354">
        <v>106</v>
      </c>
      <c r="CR3354">
        <v>104</v>
      </c>
      <c r="CS3354">
        <v>103</v>
      </c>
      <c r="CT3354">
        <v>99</v>
      </c>
      <c r="CU3354">
        <v>89</v>
      </c>
      <c r="CV3354">
        <v>89</v>
      </c>
      <c r="CW3354">
        <v>93</v>
      </c>
      <c r="CX3354" t="s">
        <v>2</v>
      </c>
      <c r="CY3354" t="s">
        <v>64</v>
      </c>
    </row>
    <row r="3355" spans="1:103" x14ac:dyDescent="0.25">
      <c r="A3355" t="s">
        <v>187</v>
      </c>
      <c r="B3355">
        <v>36.141399999999997</v>
      </c>
      <c r="C3355">
        <v>-114.72750000000001</v>
      </c>
      <c r="D3355">
        <v>1270</v>
      </c>
      <c r="E3355" t="s">
        <v>1</v>
      </c>
      <c r="F3355">
        <v>194.9</v>
      </c>
      <c r="G3355">
        <v>2000</v>
      </c>
      <c r="H3355">
        <v>8</v>
      </c>
      <c r="I3355" t="s">
        <v>260</v>
      </c>
      <c r="J3355">
        <v>104</v>
      </c>
      <c r="K3355">
        <v>105</v>
      </c>
      <c r="L3355">
        <v>108</v>
      </c>
      <c r="M3355">
        <v>111</v>
      </c>
      <c r="N3355">
        <v>109</v>
      </c>
      <c r="O3355">
        <v>111</v>
      </c>
      <c r="P3355">
        <v>108</v>
      </c>
      <c r="Q3355">
        <v>93</v>
      </c>
      <c r="R3355">
        <v>90</v>
      </c>
      <c r="S3355">
        <v>97</v>
      </c>
      <c r="T3355">
        <v>101</v>
      </c>
      <c r="U3355">
        <v>107</v>
      </c>
      <c r="V3355">
        <v>111</v>
      </c>
      <c r="W3355">
        <v>112</v>
      </c>
      <c r="X3355">
        <v>114</v>
      </c>
      <c r="Y3355">
        <v>112</v>
      </c>
      <c r="Z3355">
        <v>101</v>
      </c>
      <c r="AA3355">
        <v>106</v>
      </c>
      <c r="AB3355">
        <v>103</v>
      </c>
      <c r="AC3355">
        <v>106</v>
      </c>
      <c r="AD3355">
        <v>109</v>
      </c>
      <c r="AE3355">
        <v>109</v>
      </c>
      <c r="AF3355">
        <v>106</v>
      </c>
      <c r="AG3355">
        <v>104</v>
      </c>
      <c r="AH3355">
        <v>105</v>
      </c>
      <c r="AI3355">
        <v>109</v>
      </c>
      <c r="AJ3355">
        <v>113</v>
      </c>
      <c r="AK3355">
        <v>112</v>
      </c>
      <c r="AL3355">
        <v>113</v>
      </c>
      <c r="AM3355">
        <v>111</v>
      </c>
      <c r="AN3355" s="5">
        <v>105</v>
      </c>
      <c r="AO3355" s="5">
        <v>107</v>
      </c>
      <c r="AP3355" s="5">
        <v>103</v>
      </c>
      <c r="AQ3355" s="5">
        <v>106</v>
      </c>
      <c r="AR3355" s="5">
        <v>102</v>
      </c>
      <c r="AS3355" s="5">
        <v>103</v>
      </c>
      <c r="AT3355" s="5">
        <v>102</v>
      </c>
      <c r="AU3355" s="5">
        <v>102</v>
      </c>
      <c r="AV3355" s="5">
        <v>104</v>
      </c>
      <c r="AW3355" s="5">
        <v>104</v>
      </c>
      <c r="AX3355" s="5">
        <v>107</v>
      </c>
      <c r="AY3355" s="5">
        <v>108</v>
      </c>
      <c r="AZ3355" s="5">
        <v>108</v>
      </c>
      <c r="BA3355" s="5">
        <v>111</v>
      </c>
      <c r="BB3355" s="5">
        <v>111</v>
      </c>
      <c r="BC3355" s="5">
        <v>11</v>
      </c>
      <c r="BD3355" s="5">
        <v>109</v>
      </c>
      <c r="BE3355" s="5">
        <v>112</v>
      </c>
      <c r="BF3355" s="5">
        <v>119</v>
      </c>
      <c r="BG3355" s="5">
        <v>118</v>
      </c>
      <c r="BH3355" s="5">
        <v>112</v>
      </c>
      <c r="BI3355" s="5">
        <v>113</v>
      </c>
      <c r="BJ3355" s="5">
        <v>111</v>
      </c>
      <c r="BK3355" s="5">
        <v>117</v>
      </c>
      <c r="BL3355" s="5">
        <v>115</v>
      </c>
      <c r="BM3355" s="5">
        <v>113</v>
      </c>
      <c r="BN3355" s="5">
        <v>112</v>
      </c>
      <c r="BO3355" s="5">
        <v>116</v>
      </c>
      <c r="BP3355" s="5">
        <v>119</v>
      </c>
      <c r="BQ3355" s="5">
        <v>113</v>
      </c>
      <c r="BR3355" s="5">
        <v>111</v>
      </c>
      <c r="BS3355">
        <v>114</v>
      </c>
      <c r="BT3355">
        <v>115</v>
      </c>
      <c r="BU3355">
        <v>113</v>
      </c>
      <c r="BV3355">
        <v>113</v>
      </c>
      <c r="BW3355">
        <v>117</v>
      </c>
      <c r="BX3355">
        <v>112</v>
      </c>
      <c r="BY3355">
        <v>102</v>
      </c>
      <c r="BZ3355">
        <v>105</v>
      </c>
      <c r="CA3355">
        <v>114</v>
      </c>
      <c r="CB3355">
        <v>114</v>
      </c>
      <c r="CC3355">
        <v>116</v>
      </c>
      <c r="CD3355">
        <v>111</v>
      </c>
      <c r="CE3355">
        <v>111</v>
      </c>
      <c r="CF3355">
        <v>113</v>
      </c>
      <c r="CG3355">
        <v>109</v>
      </c>
      <c r="CH3355">
        <v>113</v>
      </c>
      <c r="CI3355">
        <v>104</v>
      </c>
      <c r="CJ3355">
        <v>102</v>
      </c>
      <c r="CK3355">
        <v>108</v>
      </c>
      <c r="CL3355">
        <v>110</v>
      </c>
      <c r="CM3355">
        <v>105</v>
      </c>
      <c r="CN3355">
        <v>108</v>
      </c>
      <c r="CO3355">
        <v>103</v>
      </c>
      <c r="CP3355">
        <v>107</v>
      </c>
      <c r="CQ3355">
        <v>104</v>
      </c>
      <c r="CR3355">
        <v>106</v>
      </c>
      <c r="CS3355">
        <v>100</v>
      </c>
      <c r="CT3355">
        <v>96</v>
      </c>
      <c r="CU3355">
        <v>85</v>
      </c>
      <c r="CV3355">
        <v>85</v>
      </c>
      <c r="CW3355">
        <v>94</v>
      </c>
      <c r="CX3355" t="s">
        <v>2</v>
      </c>
      <c r="CY3355" t="s">
        <v>188</v>
      </c>
    </row>
    <row r="3356" spans="1:103" x14ac:dyDescent="0.25">
      <c r="A3356" t="s">
        <v>195</v>
      </c>
      <c r="B3356">
        <v>36.309199999999997</v>
      </c>
      <c r="C3356">
        <v>-114.4256</v>
      </c>
      <c r="D3356">
        <v>1250</v>
      </c>
      <c r="E3356" t="s">
        <v>1</v>
      </c>
      <c r="F3356">
        <v>219</v>
      </c>
      <c r="G3356">
        <v>2000</v>
      </c>
      <c r="H3356">
        <v>8</v>
      </c>
      <c r="I3356" t="s">
        <v>260</v>
      </c>
      <c r="J3356">
        <v>101</v>
      </c>
      <c r="K3356">
        <v>102</v>
      </c>
      <c r="L3356">
        <v>100</v>
      </c>
      <c r="M3356">
        <v>102</v>
      </c>
      <c r="N3356">
        <v>108</v>
      </c>
      <c r="O3356">
        <v>104</v>
      </c>
      <c r="P3356">
        <v>106</v>
      </c>
      <c r="Q3356">
        <v>106</v>
      </c>
      <c r="R3356">
        <v>92</v>
      </c>
      <c r="S3356">
        <v>86</v>
      </c>
      <c r="T3356">
        <v>96</v>
      </c>
      <c r="U3356">
        <v>100</v>
      </c>
      <c r="V3356">
        <v>101</v>
      </c>
      <c r="W3356">
        <v>102</v>
      </c>
      <c r="X3356">
        <v>106</v>
      </c>
      <c r="Y3356">
        <v>110</v>
      </c>
      <c r="Z3356">
        <v>104</v>
      </c>
      <c r="AA3356">
        <v>100</v>
      </c>
      <c r="AB3356">
        <v>100</v>
      </c>
      <c r="AC3356">
        <v>100</v>
      </c>
      <c r="AD3356">
        <v>103</v>
      </c>
      <c r="AE3356">
        <v>104</v>
      </c>
      <c r="AF3356">
        <v>103</v>
      </c>
      <c r="AG3356">
        <v>98</v>
      </c>
      <c r="AH3356">
        <v>103</v>
      </c>
      <c r="AI3356">
        <v>104</v>
      </c>
      <c r="AJ3356">
        <v>104</v>
      </c>
      <c r="AK3356">
        <v>107</v>
      </c>
      <c r="AL3356">
        <v>107</v>
      </c>
      <c r="AM3356">
        <v>107</v>
      </c>
      <c r="AN3356" s="5">
        <v>107</v>
      </c>
      <c r="AO3356" s="5">
        <v>107</v>
      </c>
      <c r="AP3356" s="5">
        <v>104</v>
      </c>
      <c r="AQ3356" s="5">
        <v>105</v>
      </c>
      <c r="AR3356" s="5">
        <v>103</v>
      </c>
      <c r="AS3356" s="5">
        <v>101</v>
      </c>
      <c r="AT3356" s="5">
        <v>100</v>
      </c>
      <c r="AU3356" s="5">
        <v>100</v>
      </c>
      <c r="AV3356" s="5">
        <v>101</v>
      </c>
      <c r="AW3356" s="5">
        <v>102</v>
      </c>
      <c r="AX3356" s="5">
        <v>102</v>
      </c>
      <c r="AY3356" s="5">
        <v>108</v>
      </c>
      <c r="AZ3356" s="5">
        <v>107</v>
      </c>
      <c r="BA3356" s="5">
        <v>108</v>
      </c>
      <c r="BB3356" s="5">
        <v>107</v>
      </c>
      <c r="BC3356" s="5">
        <v>109</v>
      </c>
      <c r="BD3356" s="5">
        <v>108</v>
      </c>
      <c r="BE3356" s="5">
        <v>107</v>
      </c>
      <c r="BF3356" s="5">
        <v>112</v>
      </c>
      <c r="BG3356" s="8">
        <f>AVERAGE(BF3356,BH3356)</f>
        <v>112.5</v>
      </c>
      <c r="BH3356" s="5">
        <v>113</v>
      </c>
      <c r="BI3356" s="5">
        <v>109</v>
      </c>
      <c r="BJ3356" s="5">
        <v>112</v>
      </c>
      <c r="BK3356" s="5">
        <v>112</v>
      </c>
      <c r="BL3356" s="5">
        <v>112</v>
      </c>
      <c r="BM3356" s="5">
        <v>114</v>
      </c>
      <c r="BN3356" s="5">
        <v>111</v>
      </c>
      <c r="BO3356" s="5">
        <v>112</v>
      </c>
      <c r="BP3356" s="5">
        <v>113</v>
      </c>
      <c r="BQ3356" s="5">
        <v>114</v>
      </c>
      <c r="BR3356" s="5">
        <v>111</v>
      </c>
      <c r="BS3356">
        <v>112</v>
      </c>
      <c r="BT3356">
        <v>109</v>
      </c>
      <c r="BU3356">
        <v>109</v>
      </c>
      <c r="BV3356">
        <v>112</v>
      </c>
      <c r="BW3356">
        <v>112</v>
      </c>
      <c r="BX3356">
        <v>112</v>
      </c>
      <c r="BY3356">
        <v>109</v>
      </c>
      <c r="BZ3356">
        <v>102</v>
      </c>
      <c r="CA3356">
        <v>103</v>
      </c>
      <c r="CB3356">
        <v>104</v>
      </c>
      <c r="CC3356">
        <v>110</v>
      </c>
      <c r="CD3356">
        <v>112</v>
      </c>
      <c r="CE3356">
        <v>112</v>
      </c>
      <c r="CF3356">
        <v>108</v>
      </c>
      <c r="CG3356">
        <v>108</v>
      </c>
      <c r="CH3356">
        <v>108</v>
      </c>
      <c r="CI3356">
        <v>108</v>
      </c>
      <c r="CJ3356">
        <v>102</v>
      </c>
      <c r="CK3356">
        <v>101</v>
      </c>
      <c r="CL3356">
        <v>106</v>
      </c>
      <c r="CM3356">
        <v>106</v>
      </c>
      <c r="CN3356">
        <v>105</v>
      </c>
      <c r="CO3356">
        <v>107</v>
      </c>
      <c r="CP3356">
        <v>97</v>
      </c>
      <c r="CQ3356">
        <v>102</v>
      </c>
      <c r="CR3356">
        <v>101</v>
      </c>
      <c r="CS3356">
        <v>103</v>
      </c>
      <c r="CT3356">
        <v>99</v>
      </c>
      <c r="CU3356">
        <v>98</v>
      </c>
      <c r="CV3356">
        <v>97</v>
      </c>
      <c r="CW3356">
        <v>81</v>
      </c>
      <c r="CX3356" t="s">
        <v>2</v>
      </c>
      <c r="CY3356" t="s">
        <v>196</v>
      </c>
    </row>
    <row r="3357" spans="1:103" x14ac:dyDescent="0.25">
      <c r="A3357" t="s">
        <v>151</v>
      </c>
      <c r="B3357">
        <v>35.2761</v>
      </c>
      <c r="C3357">
        <v>-116.0628</v>
      </c>
      <c r="D3357">
        <v>962</v>
      </c>
      <c r="E3357" t="s">
        <v>1</v>
      </c>
      <c r="F3357">
        <v>150.4</v>
      </c>
      <c r="G3357">
        <v>2000</v>
      </c>
      <c r="H3357">
        <v>8</v>
      </c>
      <c r="I3357" t="s">
        <v>260</v>
      </c>
      <c r="J3357">
        <v>104</v>
      </c>
      <c r="K3357">
        <v>105</v>
      </c>
      <c r="L3357">
        <v>106</v>
      </c>
      <c r="M3357">
        <v>109</v>
      </c>
      <c r="N3357">
        <v>106</v>
      </c>
      <c r="O3357">
        <v>104</v>
      </c>
      <c r="P3357">
        <v>104</v>
      </c>
      <c r="Q3357">
        <v>104</v>
      </c>
      <c r="R3357">
        <v>104</v>
      </c>
      <c r="S3357">
        <v>97</v>
      </c>
      <c r="T3357">
        <v>101</v>
      </c>
      <c r="U3357">
        <v>103</v>
      </c>
      <c r="V3357">
        <v>109</v>
      </c>
      <c r="W3357">
        <v>112</v>
      </c>
      <c r="X3357">
        <v>119</v>
      </c>
      <c r="Y3357">
        <v>113</v>
      </c>
      <c r="Z3357">
        <v>109</v>
      </c>
      <c r="AA3357">
        <v>105</v>
      </c>
      <c r="AB3357">
        <v>104</v>
      </c>
      <c r="AC3357">
        <v>106</v>
      </c>
      <c r="AD3357">
        <v>111</v>
      </c>
      <c r="AE3357">
        <v>108</v>
      </c>
      <c r="AF3357">
        <v>106</v>
      </c>
      <c r="AG3357">
        <v>107</v>
      </c>
      <c r="AH3357">
        <v>105</v>
      </c>
      <c r="AI3357">
        <v>108</v>
      </c>
      <c r="AJ3357">
        <v>111</v>
      </c>
      <c r="AK3357">
        <v>111</v>
      </c>
      <c r="AL3357">
        <v>111</v>
      </c>
      <c r="AM3357">
        <v>110</v>
      </c>
      <c r="AN3357" s="5">
        <v>108</v>
      </c>
      <c r="AO3357" s="5">
        <v>106</v>
      </c>
      <c r="AP3357" s="5">
        <v>100</v>
      </c>
      <c r="AQ3357" s="5">
        <v>101</v>
      </c>
      <c r="AR3357" s="5">
        <v>101</v>
      </c>
      <c r="AS3357" s="5">
        <v>103</v>
      </c>
      <c r="AT3357" s="5">
        <v>104</v>
      </c>
      <c r="AU3357" s="5">
        <v>103</v>
      </c>
      <c r="AV3357" s="5">
        <v>104</v>
      </c>
      <c r="AW3357" s="5">
        <v>103</v>
      </c>
      <c r="AX3357" s="5">
        <v>107</v>
      </c>
      <c r="AY3357" s="5">
        <v>109</v>
      </c>
      <c r="AZ3357" s="5">
        <v>110</v>
      </c>
      <c r="BA3357" s="5">
        <v>109</v>
      </c>
      <c r="BB3357" s="5">
        <v>109</v>
      </c>
      <c r="BC3357" s="5">
        <v>109</v>
      </c>
      <c r="BD3357" s="5">
        <v>109</v>
      </c>
      <c r="BE3357" s="5">
        <v>112</v>
      </c>
      <c r="BF3357" s="5">
        <v>114</v>
      </c>
      <c r="BG3357" s="5">
        <v>114</v>
      </c>
      <c r="BH3357" s="5">
        <v>13</v>
      </c>
      <c r="BI3357" s="5">
        <v>114</v>
      </c>
      <c r="BJ3357" s="5">
        <v>114</v>
      </c>
      <c r="BK3357" s="5">
        <v>114</v>
      </c>
      <c r="BL3357" s="5">
        <v>114</v>
      </c>
      <c r="BM3357" s="5">
        <v>114</v>
      </c>
      <c r="BN3357" s="5">
        <v>114</v>
      </c>
      <c r="BO3357" s="5">
        <v>114</v>
      </c>
      <c r="BP3357" s="8">
        <f>AVERAGE(BO3357,BQ3357)</f>
        <v>115.5</v>
      </c>
      <c r="BQ3357" s="5">
        <v>117</v>
      </c>
      <c r="BR3357" s="5">
        <v>116</v>
      </c>
      <c r="BS3357">
        <v>115</v>
      </c>
      <c r="BT3357">
        <v>115</v>
      </c>
      <c r="BU3357">
        <v>115</v>
      </c>
      <c r="BV3357">
        <v>112</v>
      </c>
      <c r="BW3357">
        <v>114</v>
      </c>
      <c r="BX3357">
        <v>112</v>
      </c>
      <c r="BY3357">
        <v>108</v>
      </c>
      <c r="BZ3357">
        <v>106</v>
      </c>
      <c r="CA3357">
        <v>110</v>
      </c>
      <c r="CB3357">
        <v>111</v>
      </c>
      <c r="CC3357">
        <v>111</v>
      </c>
      <c r="CD3357">
        <v>111</v>
      </c>
      <c r="CE3357">
        <v>112</v>
      </c>
      <c r="CF3357">
        <v>112</v>
      </c>
      <c r="CG3357">
        <v>112</v>
      </c>
      <c r="CH3357">
        <v>111</v>
      </c>
      <c r="CI3357">
        <v>111</v>
      </c>
      <c r="CJ3357">
        <v>111</v>
      </c>
      <c r="CK3357">
        <v>107</v>
      </c>
      <c r="CL3357">
        <v>103</v>
      </c>
      <c r="CM3357">
        <v>106</v>
      </c>
      <c r="CN3357">
        <v>109</v>
      </c>
      <c r="CO3357">
        <v>109</v>
      </c>
      <c r="CP3357">
        <v>106</v>
      </c>
      <c r="CQ3357">
        <v>103</v>
      </c>
      <c r="CR3357">
        <v>105</v>
      </c>
      <c r="CS3357">
        <v>105</v>
      </c>
      <c r="CT3357">
        <v>96</v>
      </c>
      <c r="CU3357">
        <v>96</v>
      </c>
      <c r="CW3357">
        <v>96</v>
      </c>
      <c r="CX3357" t="s">
        <v>5</v>
      </c>
      <c r="CY3357" t="s">
        <v>152</v>
      </c>
    </row>
    <row r="3358" spans="1:103" x14ac:dyDescent="0.25">
      <c r="A3358" t="s">
        <v>183</v>
      </c>
      <c r="B3358">
        <v>35.053100000000001</v>
      </c>
      <c r="C3358">
        <v>-116.07940000000001</v>
      </c>
      <c r="D3358">
        <v>950</v>
      </c>
      <c r="E3358" t="s">
        <v>1</v>
      </c>
      <c r="F3358">
        <v>171.9</v>
      </c>
      <c r="G3358">
        <v>2000</v>
      </c>
      <c r="H3358">
        <v>8</v>
      </c>
      <c r="I3358" t="s">
        <v>260</v>
      </c>
      <c r="J3358">
        <v>106</v>
      </c>
      <c r="K3358">
        <v>109</v>
      </c>
      <c r="L3358">
        <v>109</v>
      </c>
      <c r="M3358">
        <v>106</v>
      </c>
      <c r="AC3358">
        <v>109</v>
      </c>
      <c r="AD3358">
        <v>113</v>
      </c>
      <c r="AE3358">
        <v>108</v>
      </c>
      <c r="AF3358">
        <v>106</v>
      </c>
      <c r="AG3358">
        <v>108</v>
      </c>
      <c r="AH3358">
        <v>104</v>
      </c>
      <c r="AI3358">
        <v>109</v>
      </c>
      <c r="AJ3358">
        <v>113</v>
      </c>
      <c r="AK3358">
        <v>110</v>
      </c>
      <c r="AL3358">
        <v>111</v>
      </c>
      <c r="AM3358">
        <v>110</v>
      </c>
      <c r="AN3358" s="5">
        <v>109</v>
      </c>
      <c r="AO3358" s="5">
        <v>109</v>
      </c>
      <c r="AP3358" s="5">
        <v>100</v>
      </c>
      <c r="AQ3358" s="5">
        <v>104</v>
      </c>
      <c r="AR3358" s="5">
        <v>104</v>
      </c>
      <c r="AS3358" s="5">
        <v>105</v>
      </c>
      <c r="AT3358" s="5">
        <v>105</v>
      </c>
      <c r="AU3358" s="5">
        <v>104</v>
      </c>
      <c r="AV3358" s="5">
        <v>103</v>
      </c>
      <c r="AW3358" s="5">
        <v>107</v>
      </c>
      <c r="AX3358" s="5">
        <v>108</v>
      </c>
      <c r="AY3358" s="5">
        <v>110</v>
      </c>
      <c r="AZ3358" s="5">
        <v>110</v>
      </c>
      <c r="BA3358" s="5">
        <v>112</v>
      </c>
      <c r="BB3358" s="5">
        <v>109</v>
      </c>
      <c r="BC3358" s="5">
        <v>111</v>
      </c>
      <c r="BD3358" s="5">
        <v>109</v>
      </c>
      <c r="BE3358" s="5">
        <v>115</v>
      </c>
      <c r="BF3358" s="5">
        <v>117</v>
      </c>
      <c r="BG3358" s="5">
        <v>119</v>
      </c>
      <c r="BH3358" s="5">
        <v>115</v>
      </c>
      <c r="BI3358" s="5">
        <v>116</v>
      </c>
      <c r="BJ3358" s="5">
        <v>117</v>
      </c>
      <c r="BK3358" s="5">
        <v>116</v>
      </c>
      <c r="BL3358" s="5">
        <v>116</v>
      </c>
      <c r="BM3358" s="5">
        <v>114</v>
      </c>
      <c r="BN3358" s="5">
        <v>116</v>
      </c>
      <c r="BO3358" s="5">
        <v>115</v>
      </c>
      <c r="BP3358" s="5">
        <v>116</v>
      </c>
      <c r="BQ3358" s="5">
        <v>117</v>
      </c>
      <c r="BR3358" s="5">
        <v>112</v>
      </c>
      <c r="BS3358">
        <v>115</v>
      </c>
      <c r="BT3358">
        <v>115</v>
      </c>
      <c r="BU3358">
        <v>113</v>
      </c>
      <c r="BV3358">
        <v>115</v>
      </c>
      <c r="BW3358">
        <v>113</v>
      </c>
      <c r="BX3358">
        <v>113</v>
      </c>
      <c r="BY3358">
        <v>108</v>
      </c>
      <c r="BZ3358">
        <v>108</v>
      </c>
      <c r="CA3358">
        <v>112</v>
      </c>
      <c r="CB3358">
        <v>112</v>
      </c>
      <c r="CC3358">
        <v>114</v>
      </c>
      <c r="CD3358">
        <v>112</v>
      </c>
      <c r="CE3358">
        <v>115</v>
      </c>
      <c r="CF3358">
        <v>112</v>
      </c>
      <c r="CG3358">
        <v>111</v>
      </c>
      <c r="CH3358">
        <v>113</v>
      </c>
      <c r="CI3358">
        <v>110</v>
      </c>
      <c r="CJ3358">
        <v>109</v>
      </c>
      <c r="CK3358">
        <v>110</v>
      </c>
      <c r="CL3358">
        <v>107</v>
      </c>
      <c r="CM3358">
        <v>107</v>
      </c>
      <c r="CN3358">
        <v>107</v>
      </c>
      <c r="CO3358">
        <v>104</v>
      </c>
      <c r="CP3358">
        <v>106</v>
      </c>
      <c r="CQ3358">
        <v>105</v>
      </c>
      <c r="CR3358">
        <v>106</v>
      </c>
      <c r="CS3358">
        <v>108</v>
      </c>
      <c r="CT3358">
        <v>98</v>
      </c>
      <c r="CU3358">
        <v>86</v>
      </c>
      <c r="CV3358">
        <v>92</v>
      </c>
      <c r="CW3358">
        <v>95</v>
      </c>
      <c r="CX3358" t="s">
        <v>5</v>
      </c>
      <c r="CY3358" t="s">
        <v>184</v>
      </c>
    </row>
    <row r="3359" spans="1:103" x14ac:dyDescent="0.25">
      <c r="A3359" t="s">
        <v>140</v>
      </c>
      <c r="B3359">
        <v>35.868600000000001</v>
      </c>
      <c r="C3359">
        <v>-114.6611</v>
      </c>
      <c r="D3359">
        <v>740</v>
      </c>
      <c r="E3359" t="s">
        <v>1</v>
      </c>
      <c r="F3359">
        <v>208.6</v>
      </c>
      <c r="G3359">
        <v>2000</v>
      </c>
      <c r="H3359">
        <v>8</v>
      </c>
      <c r="I3359" t="s">
        <v>260</v>
      </c>
      <c r="J3359">
        <v>114</v>
      </c>
      <c r="K3359">
        <v>109</v>
      </c>
      <c r="L3359">
        <v>109</v>
      </c>
      <c r="M3359">
        <v>108</v>
      </c>
      <c r="N3359">
        <v>115</v>
      </c>
      <c r="O3359">
        <v>112</v>
      </c>
      <c r="P3359">
        <v>112</v>
      </c>
      <c r="Q3359">
        <v>113</v>
      </c>
      <c r="R3359">
        <v>98</v>
      </c>
      <c r="S3359">
        <v>96</v>
      </c>
      <c r="T3359">
        <v>101</v>
      </c>
      <c r="U3359">
        <v>105</v>
      </c>
      <c r="V3359">
        <v>109</v>
      </c>
      <c r="W3359">
        <v>110</v>
      </c>
      <c r="X3359">
        <v>111</v>
      </c>
      <c r="Y3359">
        <v>120</v>
      </c>
      <c r="Z3359">
        <v>113</v>
      </c>
      <c r="AA3359">
        <v>110</v>
      </c>
      <c r="AB3359">
        <v>107</v>
      </c>
      <c r="AC3359">
        <v>108</v>
      </c>
      <c r="AD3359">
        <v>109</v>
      </c>
      <c r="AE3359">
        <v>113</v>
      </c>
      <c r="AF3359">
        <v>116</v>
      </c>
      <c r="AG3359">
        <v>101</v>
      </c>
      <c r="AH3359">
        <v>110</v>
      </c>
      <c r="AI3359">
        <v>109</v>
      </c>
      <c r="AJ3359">
        <v>110</v>
      </c>
      <c r="AK3359">
        <v>114</v>
      </c>
      <c r="AL3359">
        <v>111</v>
      </c>
      <c r="AM3359">
        <v>114</v>
      </c>
      <c r="AN3359" s="5">
        <v>112</v>
      </c>
      <c r="AO3359" s="5">
        <v>110</v>
      </c>
      <c r="AP3359" s="5">
        <v>111</v>
      </c>
      <c r="AQ3359" s="5">
        <v>107</v>
      </c>
      <c r="AR3359" s="5">
        <v>108</v>
      </c>
      <c r="AS3359" s="5">
        <v>108</v>
      </c>
      <c r="AT3359" s="5">
        <v>108</v>
      </c>
      <c r="AU3359" s="5">
        <v>107</v>
      </c>
      <c r="AV3359" s="5">
        <v>106</v>
      </c>
      <c r="AW3359" s="5">
        <v>107</v>
      </c>
      <c r="AX3359" s="5">
        <v>108</v>
      </c>
      <c r="AY3359" s="5">
        <v>111</v>
      </c>
      <c r="AZ3359" s="5">
        <v>112</v>
      </c>
      <c r="BA3359" s="5">
        <v>110</v>
      </c>
      <c r="BB3359" s="5">
        <v>113</v>
      </c>
      <c r="BC3359" s="5">
        <v>115</v>
      </c>
      <c r="BD3359" s="5">
        <v>114</v>
      </c>
      <c r="BE3359" s="5">
        <v>112</v>
      </c>
      <c r="BF3359" s="5">
        <v>115</v>
      </c>
      <c r="BG3359" s="5">
        <v>118</v>
      </c>
      <c r="BH3359" s="5">
        <v>120</v>
      </c>
      <c r="BI3359" s="5">
        <v>117</v>
      </c>
      <c r="BJ3359" s="5">
        <v>116</v>
      </c>
      <c r="BK3359" s="5">
        <v>118</v>
      </c>
      <c r="BL3359" s="5">
        <v>118</v>
      </c>
      <c r="BM3359" s="5">
        <v>119</v>
      </c>
      <c r="BN3359" s="5">
        <v>119</v>
      </c>
      <c r="BO3359" s="5">
        <v>117</v>
      </c>
      <c r="BP3359" s="5">
        <v>117</v>
      </c>
      <c r="BQ3359" s="5">
        <v>120</v>
      </c>
      <c r="BR3359" s="5">
        <v>116</v>
      </c>
      <c r="BS3359">
        <v>114</v>
      </c>
      <c r="BT3359">
        <v>116</v>
      </c>
      <c r="BU3359">
        <v>115</v>
      </c>
      <c r="BV3359">
        <v>117</v>
      </c>
      <c r="BW3359">
        <v>117</v>
      </c>
      <c r="BX3359">
        <v>118</v>
      </c>
      <c r="BY3359">
        <v>116</v>
      </c>
      <c r="BZ3359">
        <v>110</v>
      </c>
      <c r="CA3359">
        <v>110</v>
      </c>
      <c r="CB3359">
        <v>112</v>
      </c>
      <c r="CC3359">
        <v>116</v>
      </c>
      <c r="CD3359">
        <v>117</v>
      </c>
      <c r="CE3359">
        <v>114</v>
      </c>
      <c r="CF3359">
        <v>114</v>
      </c>
      <c r="CG3359">
        <v>113</v>
      </c>
      <c r="CH3359">
        <v>112</v>
      </c>
      <c r="CI3359">
        <v>110</v>
      </c>
      <c r="CJ3359">
        <v>110</v>
      </c>
      <c r="CK3359">
        <v>108</v>
      </c>
      <c r="CL3359">
        <v>111</v>
      </c>
      <c r="CM3359">
        <v>112</v>
      </c>
      <c r="CN3359">
        <v>110</v>
      </c>
      <c r="CO3359">
        <v>111</v>
      </c>
      <c r="CP3359">
        <v>106</v>
      </c>
      <c r="CQ3359">
        <v>107</v>
      </c>
      <c r="CR3359">
        <v>106</v>
      </c>
      <c r="CS3359">
        <v>107</v>
      </c>
      <c r="CT3359">
        <v>100</v>
      </c>
      <c r="CU3359">
        <v>100</v>
      </c>
      <c r="CV3359">
        <v>98</v>
      </c>
      <c r="CW3359">
        <v>88</v>
      </c>
      <c r="CX3359" t="s">
        <v>122</v>
      </c>
      <c r="CY3359" t="s">
        <v>141</v>
      </c>
    </row>
    <row r="3360" spans="1:103" x14ac:dyDescent="0.25">
      <c r="A3360" t="s">
        <v>117</v>
      </c>
      <c r="B3360">
        <v>36.462499999999999</v>
      </c>
      <c r="C3360">
        <v>-116.8672</v>
      </c>
      <c r="D3360">
        <v>-194</v>
      </c>
      <c r="E3360" t="s">
        <v>1</v>
      </c>
      <c r="F3360">
        <v>0</v>
      </c>
      <c r="G3360">
        <v>2000</v>
      </c>
      <c r="H3360">
        <v>8</v>
      </c>
      <c r="I3360" t="s">
        <v>260</v>
      </c>
      <c r="J3360">
        <v>110</v>
      </c>
      <c r="K3360">
        <v>112</v>
      </c>
      <c r="L3360">
        <v>114</v>
      </c>
      <c r="M3360">
        <v>116</v>
      </c>
      <c r="N3360">
        <v>113</v>
      </c>
      <c r="O3360">
        <v>111</v>
      </c>
      <c r="P3360">
        <v>111</v>
      </c>
      <c r="Q3360">
        <v>94</v>
      </c>
      <c r="R3360">
        <v>97</v>
      </c>
      <c r="S3360">
        <v>104</v>
      </c>
      <c r="T3360">
        <v>109</v>
      </c>
      <c r="U3360">
        <v>112</v>
      </c>
      <c r="V3360">
        <v>117</v>
      </c>
      <c r="W3360">
        <v>122</v>
      </c>
      <c r="X3360">
        <v>126</v>
      </c>
      <c r="Y3360">
        <v>120</v>
      </c>
      <c r="Z3360">
        <v>113</v>
      </c>
      <c r="AA3360">
        <v>114</v>
      </c>
      <c r="AB3360">
        <v>110</v>
      </c>
      <c r="AC3360">
        <v>117</v>
      </c>
      <c r="AD3360">
        <v>119</v>
      </c>
      <c r="AE3360">
        <v>116</v>
      </c>
      <c r="AF3360">
        <v>117</v>
      </c>
      <c r="AG3360">
        <v>115</v>
      </c>
      <c r="AH3360">
        <v>114</v>
      </c>
      <c r="AI3360">
        <v>116</v>
      </c>
      <c r="AJ3360">
        <v>122</v>
      </c>
      <c r="AK3360">
        <v>121</v>
      </c>
      <c r="AL3360">
        <v>119</v>
      </c>
      <c r="AM3360">
        <v>117</v>
      </c>
      <c r="AN3360" s="5">
        <v>115</v>
      </c>
      <c r="AO3360" s="5">
        <v>114</v>
      </c>
      <c r="AP3360" s="5">
        <v>109</v>
      </c>
      <c r="AQ3360" s="5">
        <v>105</v>
      </c>
      <c r="AR3360" s="5">
        <v>110</v>
      </c>
      <c r="AS3360" s="5">
        <v>109</v>
      </c>
      <c r="AT3360" s="5">
        <v>110</v>
      </c>
      <c r="AU3360" s="5">
        <v>109</v>
      </c>
      <c r="AV3360" s="5">
        <v>111</v>
      </c>
      <c r="AW3360" s="5">
        <v>110</v>
      </c>
      <c r="AX3360" s="5">
        <v>114</v>
      </c>
      <c r="AY3360" s="5">
        <v>116</v>
      </c>
      <c r="AZ3360" s="5">
        <v>118</v>
      </c>
      <c r="BA3360" s="5">
        <v>118</v>
      </c>
      <c r="BB3360" s="5">
        <v>117</v>
      </c>
      <c r="BC3360" s="5">
        <v>115</v>
      </c>
      <c r="BD3360" s="5">
        <v>115</v>
      </c>
      <c r="BE3360" s="5">
        <v>121</v>
      </c>
      <c r="BF3360" s="5">
        <v>120</v>
      </c>
      <c r="BG3360" s="5">
        <v>120</v>
      </c>
      <c r="BH3360" s="5">
        <v>122</v>
      </c>
      <c r="BI3360" s="5">
        <v>124</v>
      </c>
      <c r="BJ3360" s="5">
        <v>123</v>
      </c>
      <c r="BK3360" s="5">
        <v>122</v>
      </c>
      <c r="BL3360" s="5">
        <v>123</v>
      </c>
      <c r="BM3360" s="5">
        <v>122</v>
      </c>
      <c r="BN3360" s="5">
        <v>120</v>
      </c>
      <c r="BO3360" s="5">
        <v>120</v>
      </c>
      <c r="BP3360" s="5">
        <v>119</v>
      </c>
      <c r="BQ3360" s="5">
        <v>119</v>
      </c>
      <c r="BR3360" s="5">
        <v>122</v>
      </c>
      <c r="BS3360">
        <v>121</v>
      </c>
      <c r="BT3360">
        <v>123</v>
      </c>
      <c r="BU3360">
        <v>120</v>
      </c>
      <c r="BV3360">
        <v>120</v>
      </c>
      <c r="BW3360">
        <v>120</v>
      </c>
      <c r="BX3360">
        <v>120</v>
      </c>
      <c r="BY3360">
        <v>116</v>
      </c>
      <c r="BZ3360">
        <v>114</v>
      </c>
      <c r="CA3360">
        <v>118</v>
      </c>
      <c r="CB3360">
        <v>119</v>
      </c>
      <c r="CC3360">
        <v>115</v>
      </c>
      <c r="CD3360">
        <v>121</v>
      </c>
      <c r="CE3360">
        <v>119</v>
      </c>
      <c r="CF3360">
        <v>121</v>
      </c>
      <c r="CG3360">
        <v>120</v>
      </c>
      <c r="CH3360">
        <v>121</v>
      </c>
      <c r="CI3360">
        <v>118</v>
      </c>
      <c r="CJ3360">
        <v>119</v>
      </c>
      <c r="CK3360">
        <v>115</v>
      </c>
      <c r="CL3360">
        <v>111</v>
      </c>
      <c r="CM3360">
        <v>113</v>
      </c>
      <c r="CN3360">
        <v>114</v>
      </c>
      <c r="CO3360">
        <v>113</v>
      </c>
      <c r="CP3360">
        <v>115</v>
      </c>
      <c r="CQ3360">
        <v>114</v>
      </c>
      <c r="CR3360">
        <v>111</v>
      </c>
      <c r="CS3360">
        <v>110</v>
      </c>
      <c r="CT3360">
        <v>116</v>
      </c>
      <c r="CU3360">
        <v>96</v>
      </c>
      <c r="CV3360">
        <v>99</v>
      </c>
      <c r="CW3360">
        <v>100</v>
      </c>
      <c r="CX3360" t="s">
        <v>5</v>
      </c>
      <c r="CY3360" t="s">
        <v>118</v>
      </c>
    </row>
    <row r="3361" spans="1:103" x14ac:dyDescent="0.25">
      <c r="BS3361" cm="1">
        <f t="array" ref="BS3361">SUMPRODUCT(--(MOD(AN3360:BR3360,5)=0))</f>
        <v>11</v>
      </c>
      <c r="BT3361">
        <f>AVERAGE(AN3360:BR3360)</f>
        <v>116.51612903225806</v>
      </c>
    </row>
    <row r="3362" spans="1:103" x14ac:dyDescent="0.25">
      <c r="D3362" s="5">
        <f>AVERAGE(D3306:D3359)</f>
        <v>3408.6851851851852</v>
      </c>
      <c r="AN3362" s="5">
        <f>AVERAGE(AN3306:AN3359)</f>
        <v>95.962962962962962</v>
      </c>
      <c r="AO3362" s="5">
        <f t="shared" ref="AO3362:BR3362" si="4011">AVERAGE(AO3306:AO3359)</f>
        <v>94.592592592592595</v>
      </c>
      <c r="AP3362" s="5">
        <f t="shared" si="4011"/>
        <v>90.240740740740748</v>
      </c>
      <c r="AQ3362" s="5">
        <f t="shared" si="4011"/>
        <v>89.907407407407405</v>
      </c>
      <c r="AR3362" s="5">
        <f t="shared" si="4011"/>
        <v>90.537037037037038</v>
      </c>
      <c r="AS3362" s="5">
        <f t="shared" si="4011"/>
        <v>91.453703703703709</v>
      </c>
      <c r="AT3362" s="5">
        <f t="shared" si="4011"/>
        <v>92.302469135802482</v>
      </c>
      <c r="AU3362" s="5">
        <f t="shared" si="4011"/>
        <v>92.029835390946502</v>
      </c>
      <c r="AV3362" s="5">
        <f t="shared" si="4011"/>
        <v>92.734567901234556</v>
      </c>
      <c r="AW3362" s="5">
        <f t="shared" si="4011"/>
        <v>93.318930041152271</v>
      </c>
      <c r="AX3362" s="5">
        <f t="shared" si="4011"/>
        <v>95.925925925925924</v>
      </c>
      <c r="AY3362" s="5">
        <f t="shared" si="4011"/>
        <v>97.888888888888886</v>
      </c>
      <c r="AZ3362" s="5">
        <f t="shared" si="4011"/>
        <v>99.037037037037038</v>
      </c>
      <c r="BA3362" s="5">
        <f t="shared" si="4011"/>
        <v>99.407407407407405</v>
      </c>
      <c r="BB3362" s="5">
        <f t="shared" si="4011"/>
        <v>99.23456790123457</v>
      </c>
      <c r="BC3362" s="5">
        <f t="shared" si="4011"/>
        <v>95.491769547325106</v>
      </c>
      <c r="BD3362" s="5">
        <f t="shared" si="4011"/>
        <v>97.546296296296291</v>
      </c>
      <c r="BE3362" s="5">
        <f t="shared" si="4011"/>
        <v>100.26543209876543</v>
      </c>
      <c r="BF3362" s="5">
        <f t="shared" si="4011"/>
        <v>102.1224279835391</v>
      </c>
      <c r="BG3362" s="5">
        <f t="shared" si="4011"/>
        <v>103.56481481481481</v>
      </c>
      <c r="BH3362" s="5">
        <f t="shared" si="4011"/>
        <v>102.179012345679</v>
      </c>
      <c r="BI3362" s="5">
        <f t="shared" si="4011"/>
        <v>103.90534979423867</v>
      </c>
      <c r="BJ3362" s="5">
        <f t="shared" si="4011"/>
        <v>103.53703703703704</v>
      </c>
      <c r="BK3362" s="5">
        <f t="shared" si="4011"/>
        <v>103.68518518518519</v>
      </c>
      <c r="BL3362" s="5">
        <f t="shared" si="4011"/>
        <v>103.72222222222223</v>
      </c>
      <c r="BM3362" s="5">
        <f t="shared" si="4011"/>
        <v>101.9074074074074</v>
      </c>
      <c r="BN3362" s="5">
        <f t="shared" si="4011"/>
        <v>101.75925925925925</v>
      </c>
      <c r="BO3362" s="5">
        <f t="shared" si="4011"/>
        <v>102.6358024691358</v>
      </c>
      <c r="BP3362" s="5">
        <f t="shared" si="4011"/>
        <v>103.99897119341566</v>
      </c>
      <c r="BQ3362" s="5">
        <f t="shared" si="4011"/>
        <v>106.27777777777777</v>
      </c>
      <c r="BR3362" s="5">
        <f t="shared" si="4011"/>
        <v>105.01851851851852</v>
      </c>
    </row>
    <row r="3363" spans="1:103" x14ac:dyDescent="0.25">
      <c r="AI3363" s="13">
        <f>-AM3363/(AVERAGE(D3306:D3359)-D3360)</f>
        <v>-5.0124677459426259E-3</v>
      </c>
      <c r="AJ3363" t="s">
        <v>263</v>
      </c>
      <c r="AK3363">
        <f>AVERAGE(AN3360:BR3360)</f>
        <v>116.51612903225806</v>
      </c>
      <c r="AL3363">
        <f>AVERAGE(AN3362:BR3362)</f>
        <v>98.457785742731986</v>
      </c>
      <c r="AM3363">
        <f>AK3363-AL3363</f>
        <v>18.058343289526078</v>
      </c>
      <c r="AN3363" s="5">
        <f>AN3362+$AM3363</f>
        <v>114.02130625248904</v>
      </c>
      <c r="AO3363" s="5">
        <f t="shared" ref="AO3363:BR3363" si="4012">AO3362+$AM3363</f>
        <v>112.65093588211867</v>
      </c>
      <c r="AP3363" s="5">
        <f t="shared" si="4012"/>
        <v>108.29908403026683</v>
      </c>
      <c r="AQ3363" s="5">
        <f t="shared" si="4012"/>
        <v>107.96575069693348</v>
      </c>
      <c r="AR3363" s="5">
        <f t="shared" si="4012"/>
        <v>108.59538032656312</v>
      </c>
      <c r="AS3363" s="5">
        <f t="shared" si="4012"/>
        <v>109.51204699322979</v>
      </c>
      <c r="AT3363" s="5">
        <f t="shared" si="4012"/>
        <v>110.36081242532856</v>
      </c>
      <c r="AU3363" s="5">
        <f t="shared" si="4012"/>
        <v>110.08817868047258</v>
      </c>
      <c r="AV3363" s="5">
        <f t="shared" si="4012"/>
        <v>110.79291119076063</v>
      </c>
      <c r="AW3363" s="5">
        <f t="shared" si="4012"/>
        <v>111.37727333067835</v>
      </c>
      <c r="AX3363" s="5">
        <f t="shared" si="4012"/>
        <v>113.984269215452</v>
      </c>
      <c r="AY3363" s="5">
        <f t="shared" si="4012"/>
        <v>115.94723217841496</v>
      </c>
      <c r="AZ3363" s="5">
        <f t="shared" si="4012"/>
        <v>117.09538032656312</v>
      </c>
      <c r="BA3363" s="5">
        <f t="shared" si="4012"/>
        <v>117.46575069693348</v>
      </c>
      <c r="BB3363" s="5">
        <f t="shared" si="4012"/>
        <v>117.29291119076065</v>
      </c>
      <c r="BC3363" s="5">
        <f t="shared" si="4012"/>
        <v>113.55011283685118</v>
      </c>
      <c r="BD3363" s="5">
        <f t="shared" si="4012"/>
        <v>115.60463958582237</v>
      </c>
      <c r="BE3363" s="5">
        <f t="shared" si="4012"/>
        <v>118.32377538829151</v>
      </c>
      <c r="BF3363" s="5">
        <f t="shared" si="4012"/>
        <v>120.18077127306518</v>
      </c>
      <c r="BG3363" s="5">
        <f t="shared" si="4012"/>
        <v>121.62315810434089</v>
      </c>
      <c r="BH3363" s="5">
        <f t="shared" si="4012"/>
        <v>120.23735563520508</v>
      </c>
      <c r="BI3363" s="5">
        <f t="shared" si="4012"/>
        <v>121.96369308376475</v>
      </c>
      <c r="BJ3363" s="5">
        <f t="shared" si="4012"/>
        <v>121.59538032656312</v>
      </c>
      <c r="BK3363" s="5">
        <f t="shared" si="4012"/>
        <v>121.74352847471127</v>
      </c>
      <c r="BL3363" s="5">
        <f t="shared" si="4012"/>
        <v>121.78056551174831</v>
      </c>
      <c r="BM3363" s="5">
        <f t="shared" si="4012"/>
        <v>119.96575069693348</v>
      </c>
      <c r="BN3363" s="5">
        <f t="shared" si="4012"/>
        <v>119.81760254878533</v>
      </c>
      <c r="BO3363" s="5">
        <f t="shared" si="4012"/>
        <v>120.69414575866188</v>
      </c>
      <c r="BP3363" s="5">
        <f t="shared" si="4012"/>
        <v>122.05731448294173</v>
      </c>
      <c r="BQ3363" s="5">
        <f t="shared" si="4012"/>
        <v>124.33612106730385</v>
      </c>
      <c r="BR3363" s="5">
        <f t="shared" si="4012"/>
        <v>123.0768618080446</v>
      </c>
    </row>
    <row r="3364" spans="1:103" x14ac:dyDescent="0.25">
      <c r="AI3364" s="11"/>
      <c r="AN3364" s="5">
        <f>AN3360-AN3363</f>
        <v>0.97869374751095961</v>
      </c>
      <c r="AO3364" s="5">
        <f t="shared" ref="AO3364:BR3364" si="4013">AO3360-AO3363</f>
        <v>1.3490641178813263</v>
      </c>
      <c r="AP3364" s="5">
        <f t="shared" si="4013"/>
        <v>0.70091596973317394</v>
      </c>
      <c r="AQ3364" s="5">
        <f t="shared" si="4013"/>
        <v>-2.9657506969334833</v>
      </c>
      <c r="AR3364" s="5">
        <f t="shared" si="4013"/>
        <v>1.4046196734368834</v>
      </c>
      <c r="AS3364" s="5">
        <f t="shared" si="4013"/>
        <v>-0.51204699322978797</v>
      </c>
      <c r="AT3364" s="5">
        <f t="shared" si="4013"/>
        <v>-0.36081242532856095</v>
      </c>
      <c r="AU3364" s="5">
        <f t="shared" si="4013"/>
        <v>-1.0881786804725806</v>
      </c>
      <c r="AV3364" s="5">
        <f t="shared" si="4013"/>
        <v>0.2070888092393659</v>
      </c>
      <c r="AW3364" s="5">
        <f t="shared" si="4013"/>
        <v>-1.3772733306783493</v>
      </c>
      <c r="AX3364" s="5">
        <f t="shared" si="4013"/>
        <v>1.57307845479977E-2</v>
      </c>
      <c r="AY3364" s="5">
        <f t="shared" si="4013"/>
        <v>5.276782158503579E-2</v>
      </c>
      <c r="AZ3364" s="5">
        <f t="shared" si="4013"/>
        <v>0.90461967343688343</v>
      </c>
      <c r="BA3364" s="5">
        <f t="shared" si="4013"/>
        <v>0.53424930306651675</v>
      </c>
      <c r="BB3364" s="5">
        <f t="shared" si="4013"/>
        <v>-0.29291119076064831</v>
      </c>
      <c r="BC3364" s="5">
        <f t="shared" si="4013"/>
        <v>1.4498871631488157</v>
      </c>
      <c r="BD3364" s="5">
        <f t="shared" si="4013"/>
        <v>-0.60463958582236899</v>
      </c>
      <c r="BE3364" s="5">
        <f t="shared" si="4013"/>
        <v>2.6762246117084914</v>
      </c>
      <c r="BF3364" s="5">
        <f t="shared" si="4013"/>
        <v>-0.18077127306517582</v>
      </c>
      <c r="BG3364" s="5">
        <f t="shared" si="4013"/>
        <v>-1.623158104340888</v>
      </c>
      <c r="BH3364" s="5">
        <f t="shared" si="4013"/>
        <v>1.762644364794923</v>
      </c>
      <c r="BI3364" s="5">
        <f t="shared" si="4013"/>
        <v>2.0363069162352474</v>
      </c>
      <c r="BJ3364" s="5">
        <f t="shared" si="4013"/>
        <v>1.4046196734368834</v>
      </c>
      <c r="BK3364" s="5">
        <f t="shared" si="4013"/>
        <v>0.25647152528873107</v>
      </c>
      <c r="BL3364" s="5">
        <f t="shared" si="4013"/>
        <v>1.219434488251693</v>
      </c>
      <c r="BM3364" s="5">
        <f t="shared" si="4013"/>
        <v>2.0342493030665167</v>
      </c>
      <c r="BN3364" s="5">
        <f t="shared" si="4013"/>
        <v>0.1823974512146691</v>
      </c>
      <c r="BO3364" s="5">
        <f t="shared" si="4013"/>
        <v>-0.69414575866187533</v>
      </c>
      <c r="BP3364" s="5">
        <f t="shared" si="4013"/>
        <v>-3.0573144829417345</v>
      </c>
      <c r="BQ3364" s="5">
        <f t="shared" si="4013"/>
        <v>-5.3361210673038499</v>
      </c>
      <c r="BR3364" s="5">
        <f t="shared" si="4013"/>
        <v>-1.0768618080445975</v>
      </c>
      <c r="BS3364" s="15">
        <f>STDEV(AN3364:BR3364)</f>
        <v>1.6877731190379874</v>
      </c>
      <c r="BT3364" t="s">
        <v>264</v>
      </c>
    </row>
    <row r="3365" spans="1:103" x14ac:dyDescent="0.25">
      <c r="AI3365" s="11"/>
      <c r="AN3365" s="5">
        <f>ABS(AN3364)</f>
        <v>0.97869374751095961</v>
      </c>
      <c r="AO3365" s="5">
        <f t="shared" ref="AO3365" si="4014">ABS(AO3364)</f>
        <v>1.3490641178813263</v>
      </c>
      <c r="AP3365" s="5">
        <f t="shared" ref="AP3365" si="4015">ABS(AP3364)</f>
        <v>0.70091596973317394</v>
      </c>
      <c r="AQ3365" s="5">
        <f t="shared" ref="AQ3365" si="4016">ABS(AQ3364)</f>
        <v>2.9657506969334833</v>
      </c>
      <c r="AR3365" s="5">
        <f t="shared" ref="AR3365" si="4017">ABS(AR3364)</f>
        <v>1.4046196734368834</v>
      </c>
      <c r="AS3365" s="5">
        <f t="shared" ref="AS3365" si="4018">ABS(AS3364)</f>
        <v>0.51204699322978797</v>
      </c>
      <c r="AT3365" s="5">
        <f t="shared" ref="AT3365" si="4019">ABS(AT3364)</f>
        <v>0.36081242532856095</v>
      </c>
      <c r="AU3365" s="5">
        <f t="shared" ref="AU3365" si="4020">ABS(AU3364)</f>
        <v>1.0881786804725806</v>
      </c>
      <c r="AV3365" s="5">
        <f t="shared" ref="AV3365" si="4021">ABS(AV3364)</f>
        <v>0.2070888092393659</v>
      </c>
      <c r="AW3365" s="5">
        <f t="shared" ref="AW3365" si="4022">ABS(AW3364)</f>
        <v>1.3772733306783493</v>
      </c>
      <c r="AX3365" s="5">
        <f t="shared" ref="AX3365" si="4023">ABS(AX3364)</f>
        <v>1.57307845479977E-2</v>
      </c>
      <c r="AY3365" s="5">
        <f t="shared" ref="AY3365" si="4024">ABS(AY3364)</f>
        <v>5.276782158503579E-2</v>
      </c>
      <c r="AZ3365" s="5">
        <f t="shared" ref="AZ3365" si="4025">ABS(AZ3364)</f>
        <v>0.90461967343688343</v>
      </c>
      <c r="BA3365" s="5">
        <f t="shared" ref="BA3365" si="4026">ABS(BA3364)</f>
        <v>0.53424930306651675</v>
      </c>
      <c r="BB3365" s="5">
        <f t="shared" ref="BB3365" si="4027">ABS(BB3364)</f>
        <v>0.29291119076064831</v>
      </c>
      <c r="BC3365" s="5">
        <f t="shared" ref="BC3365" si="4028">ABS(BC3364)</f>
        <v>1.4498871631488157</v>
      </c>
      <c r="BD3365" s="5">
        <f t="shared" ref="BD3365" si="4029">ABS(BD3364)</f>
        <v>0.60463958582236899</v>
      </c>
      <c r="BE3365" s="5">
        <f t="shared" ref="BE3365" si="4030">ABS(BE3364)</f>
        <v>2.6762246117084914</v>
      </c>
      <c r="BF3365" s="5">
        <f t="shared" ref="BF3365" si="4031">ABS(BF3364)</f>
        <v>0.18077127306517582</v>
      </c>
      <c r="BG3365" s="5">
        <f t="shared" ref="BG3365" si="4032">ABS(BG3364)</f>
        <v>1.623158104340888</v>
      </c>
      <c r="BH3365" s="5">
        <f t="shared" ref="BH3365" si="4033">ABS(BH3364)</f>
        <v>1.762644364794923</v>
      </c>
      <c r="BI3365" s="5">
        <f t="shared" ref="BI3365" si="4034">ABS(BI3364)</f>
        <v>2.0363069162352474</v>
      </c>
      <c r="BJ3365" s="5">
        <f t="shared" ref="BJ3365" si="4035">ABS(BJ3364)</f>
        <v>1.4046196734368834</v>
      </c>
      <c r="BK3365" s="5">
        <f t="shared" ref="BK3365" si="4036">ABS(BK3364)</f>
        <v>0.25647152528873107</v>
      </c>
      <c r="BL3365" s="5">
        <f t="shared" ref="BL3365" si="4037">ABS(BL3364)</f>
        <v>1.219434488251693</v>
      </c>
      <c r="BM3365" s="5">
        <f t="shared" ref="BM3365" si="4038">ABS(BM3364)</f>
        <v>2.0342493030665167</v>
      </c>
      <c r="BN3365" s="5">
        <f t="shared" ref="BN3365" si="4039">ABS(BN3364)</f>
        <v>0.1823974512146691</v>
      </c>
      <c r="BO3365" s="5">
        <f t="shared" ref="BO3365" si="4040">ABS(BO3364)</f>
        <v>0.69414575866187533</v>
      </c>
      <c r="BP3365" s="5">
        <f t="shared" ref="BP3365" si="4041">ABS(BP3364)</f>
        <v>3.0573144829417345</v>
      </c>
      <c r="BQ3365" s="5">
        <f t="shared" ref="BQ3365" si="4042">ABS(BQ3364)</f>
        <v>5.3361210673038499</v>
      </c>
      <c r="BR3365" s="5">
        <f t="shared" ref="BR3365" si="4043">ABS(BR3364)</f>
        <v>1.0768618080445975</v>
      </c>
      <c r="BS3365" s="15">
        <f>AVERAGE(AN3365:BR3365)</f>
        <v>1.2367732514570327</v>
      </c>
      <c r="BT3365" t="s">
        <v>268</v>
      </c>
    </row>
    <row r="3367" spans="1:103" x14ac:dyDescent="0.25">
      <c r="A3367" t="s">
        <v>21</v>
      </c>
      <c r="B3367">
        <v>37.708100000000002</v>
      </c>
      <c r="C3367">
        <v>-117.23309999999999</v>
      </c>
      <c r="D3367">
        <v>5690</v>
      </c>
      <c r="E3367" t="s">
        <v>1</v>
      </c>
      <c r="F3367">
        <v>142.1</v>
      </c>
      <c r="G3367">
        <v>2001</v>
      </c>
      <c r="H3367">
        <v>8</v>
      </c>
      <c r="I3367" t="s">
        <v>260</v>
      </c>
      <c r="AN3367" s="5">
        <v>96</v>
      </c>
      <c r="AO3367" s="5">
        <v>98</v>
      </c>
      <c r="AP3367" s="5">
        <v>97</v>
      </c>
      <c r="AQ3367" s="5">
        <v>91</v>
      </c>
      <c r="AR3367" s="5">
        <v>90</v>
      </c>
      <c r="AS3367" s="5">
        <v>89</v>
      </c>
      <c r="AT3367" s="5">
        <v>67</v>
      </c>
      <c r="AU3367" s="5">
        <v>70</v>
      </c>
      <c r="AV3367" s="5">
        <v>81</v>
      </c>
      <c r="AW3367" s="5">
        <v>86</v>
      </c>
      <c r="AX3367" s="5">
        <v>84</v>
      </c>
      <c r="AY3367" s="5">
        <v>85</v>
      </c>
      <c r="AZ3367" s="5">
        <v>88</v>
      </c>
      <c r="BA3367" s="5">
        <v>86</v>
      </c>
      <c r="BB3367" s="5">
        <v>84</v>
      </c>
      <c r="BC3367" s="5">
        <v>80</v>
      </c>
      <c r="BD3367" s="5">
        <v>81</v>
      </c>
      <c r="BE3367" s="5">
        <v>82</v>
      </c>
      <c r="BF3367" s="5">
        <v>90</v>
      </c>
      <c r="BG3367" s="5">
        <v>89</v>
      </c>
      <c r="BH3367" s="5">
        <v>83</v>
      </c>
      <c r="BI3367" s="5">
        <v>85</v>
      </c>
      <c r="BJ3367" s="5">
        <v>85</v>
      </c>
      <c r="BK3367" s="5">
        <v>87</v>
      </c>
      <c r="BL3367" s="5">
        <v>86</v>
      </c>
      <c r="BM3367" s="5">
        <v>91</v>
      </c>
      <c r="BN3367" s="5">
        <v>92</v>
      </c>
      <c r="BO3367" s="5">
        <v>92</v>
      </c>
      <c r="BP3367" s="5">
        <v>91</v>
      </c>
      <c r="BQ3367" s="5">
        <v>91</v>
      </c>
      <c r="BR3367" s="5">
        <v>85</v>
      </c>
      <c r="BS3367">
        <v>87</v>
      </c>
      <c r="BT3367">
        <v>89</v>
      </c>
      <c r="BU3367">
        <v>89</v>
      </c>
      <c r="BV3367">
        <v>89</v>
      </c>
      <c r="BW3367">
        <v>89</v>
      </c>
      <c r="BX3367">
        <v>89</v>
      </c>
      <c r="BY3367">
        <v>93</v>
      </c>
      <c r="BZ3367">
        <v>92</v>
      </c>
      <c r="CA3367">
        <v>88</v>
      </c>
      <c r="CB3367">
        <v>92</v>
      </c>
      <c r="CC3367">
        <v>93</v>
      </c>
      <c r="CD3367">
        <v>82</v>
      </c>
      <c r="CE3367">
        <v>91</v>
      </c>
      <c r="CF3367">
        <v>90</v>
      </c>
      <c r="CG3367">
        <v>90</v>
      </c>
      <c r="CH3367">
        <v>93</v>
      </c>
      <c r="CI3367">
        <v>94</v>
      </c>
      <c r="CJ3367">
        <v>95</v>
      </c>
      <c r="CK3367">
        <v>91</v>
      </c>
      <c r="CL3367">
        <v>87</v>
      </c>
      <c r="CM3367">
        <v>83</v>
      </c>
      <c r="CO3367">
        <v>86</v>
      </c>
      <c r="CP3367">
        <v>88</v>
      </c>
      <c r="CQ3367">
        <v>91</v>
      </c>
      <c r="CR3367">
        <v>93</v>
      </c>
      <c r="CT3367">
        <v>94</v>
      </c>
      <c r="CU3367">
        <v>94</v>
      </c>
      <c r="CV3367">
        <v>86</v>
      </c>
      <c r="CW3367">
        <v>85</v>
      </c>
      <c r="CX3367" t="s">
        <v>2</v>
      </c>
      <c r="CY3367" t="s">
        <v>22</v>
      </c>
    </row>
    <row r="3368" spans="1:103" x14ac:dyDescent="0.25">
      <c r="A3368" t="s">
        <v>224</v>
      </c>
      <c r="B3368">
        <v>36.0306</v>
      </c>
      <c r="C3368">
        <v>-115.5167</v>
      </c>
      <c r="D3368">
        <v>5600</v>
      </c>
      <c r="E3368" t="s">
        <v>1</v>
      </c>
      <c r="F3368">
        <v>130.19999999999999</v>
      </c>
      <c r="G3368">
        <v>2001</v>
      </c>
      <c r="H3368">
        <v>8</v>
      </c>
      <c r="I3368" t="s">
        <v>260</v>
      </c>
      <c r="J3368">
        <v>90</v>
      </c>
      <c r="K3368">
        <v>80</v>
      </c>
      <c r="L3368">
        <v>77</v>
      </c>
      <c r="M3368">
        <v>73</v>
      </c>
      <c r="N3368">
        <v>80</v>
      </c>
      <c r="O3368">
        <v>89</v>
      </c>
      <c r="P3368">
        <v>91</v>
      </c>
      <c r="Q3368">
        <v>88</v>
      </c>
      <c r="R3368">
        <v>85</v>
      </c>
      <c r="S3368">
        <v>85</v>
      </c>
      <c r="T3368">
        <v>83</v>
      </c>
      <c r="U3368">
        <v>81</v>
      </c>
      <c r="V3368">
        <v>70</v>
      </c>
      <c r="W3368">
        <v>78</v>
      </c>
      <c r="X3368">
        <v>86</v>
      </c>
      <c r="Y3368">
        <v>91</v>
      </c>
      <c r="Z3368">
        <v>89</v>
      </c>
      <c r="AA3368">
        <v>88</v>
      </c>
      <c r="AB3368">
        <v>90</v>
      </c>
      <c r="AC3368">
        <v>92</v>
      </c>
      <c r="AD3368">
        <v>94</v>
      </c>
      <c r="AE3368">
        <v>92</v>
      </c>
      <c r="AF3368">
        <v>87</v>
      </c>
      <c r="AG3368">
        <v>84</v>
      </c>
      <c r="AH3368">
        <v>82</v>
      </c>
      <c r="AI3368">
        <v>77</v>
      </c>
      <c r="AJ3368">
        <v>83</v>
      </c>
      <c r="AK3368">
        <v>87</v>
      </c>
      <c r="AL3368">
        <v>92</v>
      </c>
      <c r="AM3368">
        <v>94</v>
      </c>
      <c r="AN3368" s="5">
        <v>95</v>
      </c>
      <c r="AO3368" s="5">
        <v>99</v>
      </c>
      <c r="AP3368" s="5">
        <v>97</v>
      </c>
      <c r="AQ3368" s="5">
        <v>96</v>
      </c>
      <c r="AR3368" s="5">
        <v>87</v>
      </c>
      <c r="AS3368" s="5">
        <v>77</v>
      </c>
      <c r="AT3368" s="5">
        <v>76</v>
      </c>
      <c r="AU3368" s="5">
        <v>81</v>
      </c>
      <c r="AV3368" s="5">
        <v>84</v>
      </c>
      <c r="AW3368" s="5">
        <v>87</v>
      </c>
      <c r="AX3368" s="5">
        <v>87</v>
      </c>
      <c r="AY3368" s="5">
        <v>89</v>
      </c>
      <c r="AZ3368" s="5">
        <v>88</v>
      </c>
      <c r="BA3368" s="5">
        <v>86</v>
      </c>
      <c r="BB3368" s="5">
        <v>80</v>
      </c>
      <c r="BC3368" s="5">
        <v>78</v>
      </c>
      <c r="BD3368" s="5">
        <v>78</v>
      </c>
      <c r="BE3368" s="5">
        <v>82</v>
      </c>
      <c r="BF3368" s="5">
        <v>83</v>
      </c>
      <c r="BG3368" s="5">
        <v>83</v>
      </c>
      <c r="BH3368" s="5">
        <v>84</v>
      </c>
      <c r="BI3368" s="5">
        <v>87</v>
      </c>
      <c r="BJ3368" s="5">
        <v>87</v>
      </c>
      <c r="BK3368" s="5">
        <v>88</v>
      </c>
      <c r="BL3368" s="5">
        <v>85</v>
      </c>
      <c r="BM3368" s="5">
        <v>90</v>
      </c>
      <c r="BN3368" s="5">
        <v>95</v>
      </c>
      <c r="BO3368" s="5">
        <v>91</v>
      </c>
      <c r="BP3368" s="5">
        <v>89</v>
      </c>
      <c r="BQ3368" s="5">
        <v>82</v>
      </c>
      <c r="BR3368" s="5">
        <v>88</v>
      </c>
      <c r="BS3368">
        <v>87</v>
      </c>
      <c r="BT3368">
        <v>86</v>
      </c>
      <c r="BU3368">
        <v>88</v>
      </c>
      <c r="BV3368">
        <v>87</v>
      </c>
      <c r="BW3368">
        <v>92</v>
      </c>
      <c r="BX3368">
        <v>92</v>
      </c>
      <c r="BY3368">
        <v>93</v>
      </c>
      <c r="BZ3368">
        <v>92</v>
      </c>
      <c r="CA3368">
        <v>91</v>
      </c>
      <c r="CB3368">
        <v>95</v>
      </c>
      <c r="CC3368">
        <v>94</v>
      </c>
      <c r="CD3368">
        <v>92</v>
      </c>
      <c r="CE3368">
        <v>88</v>
      </c>
      <c r="CF3368">
        <v>92</v>
      </c>
      <c r="CG3368">
        <v>93</v>
      </c>
      <c r="CH3368">
        <v>95</v>
      </c>
      <c r="CI3368">
        <v>95</v>
      </c>
      <c r="CJ3368">
        <v>97</v>
      </c>
      <c r="CK3368">
        <v>91</v>
      </c>
      <c r="CL3368">
        <v>84</v>
      </c>
      <c r="CM3368">
        <v>80</v>
      </c>
      <c r="CN3368">
        <v>88</v>
      </c>
      <c r="CO3368">
        <v>87</v>
      </c>
      <c r="CP3368">
        <v>89</v>
      </c>
      <c r="CQ3368">
        <v>94</v>
      </c>
      <c r="CR3368">
        <v>96</v>
      </c>
      <c r="CS3368">
        <v>97</v>
      </c>
      <c r="CT3368">
        <v>96</v>
      </c>
      <c r="CU3368">
        <v>90</v>
      </c>
      <c r="CV3368">
        <v>85</v>
      </c>
      <c r="CW3368">
        <v>86</v>
      </c>
      <c r="CX3368" t="s">
        <v>2</v>
      </c>
      <c r="CY3368" t="s">
        <v>225</v>
      </c>
    </row>
    <row r="3369" spans="1:103" x14ac:dyDescent="0.25">
      <c r="A3369" t="s">
        <v>211</v>
      </c>
      <c r="B3369">
        <v>37.8431</v>
      </c>
      <c r="C3369">
        <v>-118.4778</v>
      </c>
      <c r="D3369">
        <v>5450</v>
      </c>
      <c r="E3369" t="s">
        <v>1</v>
      </c>
      <c r="F3369">
        <v>209.4</v>
      </c>
      <c r="G3369">
        <v>2001</v>
      </c>
      <c r="H3369">
        <v>8</v>
      </c>
      <c r="I3369" t="s">
        <v>260</v>
      </c>
      <c r="J3369">
        <v>92</v>
      </c>
      <c r="K3369">
        <v>79</v>
      </c>
      <c r="L3369">
        <v>80</v>
      </c>
      <c r="M3369">
        <v>80</v>
      </c>
      <c r="N3369">
        <v>84</v>
      </c>
      <c r="O3369">
        <v>90</v>
      </c>
      <c r="P3369">
        <v>94</v>
      </c>
      <c r="Q3369">
        <v>92</v>
      </c>
      <c r="R3369">
        <v>91</v>
      </c>
      <c r="S3369">
        <v>90</v>
      </c>
      <c r="T3369">
        <v>88</v>
      </c>
      <c r="U3369">
        <v>81</v>
      </c>
      <c r="V3369">
        <v>71</v>
      </c>
      <c r="W3369">
        <v>84</v>
      </c>
      <c r="X3369">
        <v>91</v>
      </c>
      <c r="Y3369">
        <v>93</v>
      </c>
      <c r="Z3369">
        <v>90</v>
      </c>
      <c r="AA3369">
        <v>94</v>
      </c>
      <c r="AB3369">
        <v>95</v>
      </c>
      <c r="AC3369">
        <v>95</v>
      </c>
      <c r="AD3369">
        <v>97</v>
      </c>
      <c r="AE3369">
        <v>97</v>
      </c>
      <c r="AF3369">
        <v>92</v>
      </c>
      <c r="AG3369">
        <v>90</v>
      </c>
      <c r="AH3369">
        <v>89</v>
      </c>
      <c r="AI3369">
        <v>85</v>
      </c>
      <c r="AJ3369">
        <v>88</v>
      </c>
      <c r="AK3369">
        <v>92</v>
      </c>
      <c r="AL3369">
        <v>96</v>
      </c>
      <c r="AM3369">
        <v>99</v>
      </c>
      <c r="AN3369" s="5">
        <v>99</v>
      </c>
      <c r="AO3369" s="5">
        <v>99</v>
      </c>
      <c r="AP3369" s="5">
        <v>97</v>
      </c>
      <c r="AQ3369" s="5">
        <v>92</v>
      </c>
      <c r="AR3369" s="5">
        <v>90</v>
      </c>
      <c r="AS3369" s="5">
        <v>72</v>
      </c>
      <c r="AT3369" s="5">
        <v>72</v>
      </c>
      <c r="AU3369" s="5">
        <v>87</v>
      </c>
      <c r="AV3369" s="5">
        <v>88</v>
      </c>
      <c r="AW3369" s="5">
        <v>88</v>
      </c>
      <c r="AX3369" s="5">
        <v>89</v>
      </c>
      <c r="AY3369" s="5">
        <v>90</v>
      </c>
      <c r="AZ3369" s="5">
        <v>92</v>
      </c>
      <c r="BA3369" s="5">
        <v>90</v>
      </c>
      <c r="BB3369" s="5">
        <v>88</v>
      </c>
      <c r="BC3369" s="5">
        <v>86</v>
      </c>
      <c r="BD3369" s="5">
        <v>86</v>
      </c>
      <c r="BE3369" s="5">
        <v>87</v>
      </c>
      <c r="BF3369" s="5">
        <v>87</v>
      </c>
      <c r="BG3369" s="5">
        <v>88</v>
      </c>
      <c r="BH3369" s="5">
        <v>89</v>
      </c>
      <c r="BI3369" s="5">
        <v>90</v>
      </c>
      <c r="BJ3369" s="5">
        <v>90</v>
      </c>
      <c r="BK3369" s="5">
        <v>91</v>
      </c>
      <c r="BL3369" s="5">
        <v>94</v>
      </c>
      <c r="BM3369" s="5">
        <v>95</v>
      </c>
      <c r="BN3369" s="5">
        <v>95</v>
      </c>
      <c r="BO3369" s="5">
        <v>94</v>
      </c>
      <c r="BP3369" s="5">
        <v>96</v>
      </c>
      <c r="BQ3369" s="5">
        <v>88</v>
      </c>
      <c r="BR3369" s="5">
        <v>91</v>
      </c>
      <c r="BS3369">
        <v>92</v>
      </c>
      <c r="BT3369">
        <v>94</v>
      </c>
      <c r="BU3369">
        <v>94</v>
      </c>
      <c r="BV3369">
        <v>91</v>
      </c>
      <c r="BW3369">
        <v>95</v>
      </c>
      <c r="BX3369">
        <v>98</v>
      </c>
      <c r="BY3369">
        <v>98</v>
      </c>
      <c r="BZ3369">
        <v>98</v>
      </c>
      <c r="CA3369">
        <v>94</v>
      </c>
      <c r="CB3369">
        <v>95</v>
      </c>
      <c r="CC3369">
        <v>99</v>
      </c>
      <c r="CD3369">
        <v>97</v>
      </c>
      <c r="CE3369">
        <v>93</v>
      </c>
      <c r="CF3369">
        <v>98</v>
      </c>
      <c r="CG3369">
        <v>96</v>
      </c>
      <c r="CH3369">
        <v>98</v>
      </c>
      <c r="CI3369">
        <v>99</v>
      </c>
      <c r="CJ3369">
        <v>99</v>
      </c>
      <c r="CK3369">
        <v>96</v>
      </c>
      <c r="CL3369">
        <v>93</v>
      </c>
      <c r="CM3369">
        <v>89</v>
      </c>
      <c r="CN3369">
        <v>90</v>
      </c>
      <c r="CO3369">
        <v>90</v>
      </c>
      <c r="CP3369">
        <v>94</v>
      </c>
      <c r="CQ3369">
        <v>95</v>
      </c>
      <c r="CR3369">
        <v>97</v>
      </c>
      <c r="CS3369">
        <v>100</v>
      </c>
      <c r="CT3369">
        <v>99</v>
      </c>
      <c r="CU3369">
        <v>97</v>
      </c>
      <c r="CV3369">
        <v>91</v>
      </c>
      <c r="CW3369">
        <v>90</v>
      </c>
      <c r="CX3369" t="s">
        <v>5</v>
      </c>
      <c r="CY3369" t="s">
        <v>212</v>
      </c>
    </row>
    <row r="3370" spans="1:103" x14ac:dyDescent="0.25">
      <c r="A3370" t="s">
        <v>209</v>
      </c>
      <c r="B3370">
        <v>35.123100000000001</v>
      </c>
      <c r="C3370">
        <v>-115.4114</v>
      </c>
      <c r="D3370">
        <v>5413</v>
      </c>
      <c r="E3370" t="s">
        <v>1</v>
      </c>
      <c r="F3370">
        <v>198.4</v>
      </c>
      <c r="G3370">
        <v>2001</v>
      </c>
      <c r="H3370">
        <v>8</v>
      </c>
      <c r="I3370" t="s">
        <v>260</v>
      </c>
      <c r="J3370">
        <v>94</v>
      </c>
      <c r="K3370">
        <v>83</v>
      </c>
      <c r="L3370">
        <v>79</v>
      </c>
      <c r="M3370">
        <v>78</v>
      </c>
      <c r="N3370">
        <v>82</v>
      </c>
      <c r="O3370">
        <v>88</v>
      </c>
      <c r="P3370">
        <v>90</v>
      </c>
      <c r="Q3370">
        <v>91</v>
      </c>
      <c r="R3370">
        <v>88</v>
      </c>
      <c r="S3370">
        <v>88</v>
      </c>
      <c r="T3370">
        <v>85</v>
      </c>
      <c r="U3370">
        <v>82</v>
      </c>
      <c r="V3370">
        <v>73</v>
      </c>
      <c r="W3370">
        <v>81</v>
      </c>
      <c r="X3370">
        <v>85</v>
      </c>
      <c r="Y3370">
        <v>88</v>
      </c>
      <c r="Z3370">
        <v>90</v>
      </c>
      <c r="AA3370">
        <v>92</v>
      </c>
      <c r="AB3370">
        <v>89</v>
      </c>
      <c r="AC3370">
        <v>87</v>
      </c>
      <c r="AD3370">
        <v>90</v>
      </c>
      <c r="AE3370">
        <v>86</v>
      </c>
      <c r="AF3370">
        <v>87</v>
      </c>
      <c r="AG3370">
        <v>87</v>
      </c>
      <c r="AH3370">
        <v>82</v>
      </c>
      <c r="AI3370">
        <v>81</v>
      </c>
      <c r="AJ3370">
        <v>85</v>
      </c>
      <c r="AK3370">
        <v>88</v>
      </c>
      <c r="AL3370">
        <v>94</v>
      </c>
      <c r="AM3370">
        <v>95</v>
      </c>
      <c r="AN3370" s="5">
        <v>99</v>
      </c>
      <c r="AO3370" s="5">
        <v>99</v>
      </c>
      <c r="AP3370" s="5">
        <v>97</v>
      </c>
      <c r="AQ3370" s="5">
        <v>90</v>
      </c>
      <c r="AR3370" s="5">
        <v>83</v>
      </c>
      <c r="AS3370" s="5">
        <v>75</v>
      </c>
      <c r="AT3370" s="5">
        <v>76</v>
      </c>
      <c r="AU3370" s="5">
        <v>83</v>
      </c>
      <c r="AV3370" s="5">
        <v>86</v>
      </c>
      <c r="AW3370" s="5">
        <v>86</v>
      </c>
      <c r="AX3370" s="5">
        <v>86</v>
      </c>
      <c r="AY3370" s="5">
        <v>87</v>
      </c>
      <c r="AZ3370" s="5">
        <v>88</v>
      </c>
      <c r="BA3370" s="5">
        <v>87</v>
      </c>
      <c r="BB3370" s="5">
        <v>83</v>
      </c>
      <c r="BC3370" s="5">
        <v>81</v>
      </c>
      <c r="BD3370" s="5">
        <v>81</v>
      </c>
      <c r="BE3370" s="5">
        <v>83</v>
      </c>
      <c r="BF3370" s="5">
        <v>85</v>
      </c>
      <c r="BG3370" s="5">
        <v>84</v>
      </c>
      <c r="BH3370" s="5">
        <v>86</v>
      </c>
      <c r="BI3370" s="5">
        <v>88</v>
      </c>
      <c r="BJ3370" s="5">
        <v>86</v>
      </c>
      <c r="BK3370" s="5">
        <v>86</v>
      </c>
      <c r="BL3370" s="5">
        <v>85</v>
      </c>
      <c r="BM3370" s="5">
        <v>89</v>
      </c>
      <c r="BN3370" s="5">
        <v>91</v>
      </c>
      <c r="BO3370" s="5">
        <v>94</v>
      </c>
      <c r="BP3370" s="5">
        <v>92</v>
      </c>
      <c r="BQ3370" s="5">
        <v>84</v>
      </c>
      <c r="BR3370" s="5">
        <v>84</v>
      </c>
      <c r="BS3370">
        <v>84</v>
      </c>
      <c r="BT3370">
        <v>86</v>
      </c>
      <c r="BU3370">
        <v>89</v>
      </c>
      <c r="BV3370">
        <v>92</v>
      </c>
      <c r="BW3370">
        <v>89</v>
      </c>
      <c r="BX3370">
        <v>93</v>
      </c>
      <c r="BY3370">
        <v>94</v>
      </c>
      <c r="BZ3370">
        <v>90</v>
      </c>
      <c r="CA3370">
        <v>86</v>
      </c>
      <c r="CB3370">
        <v>92</v>
      </c>
      <c r="CC3370">
        <v>92</v>
      </c>
      <c r="CD3370">
        <v>90</v>
      </c>
      <c r="CE3370">
        <v>86</v>
      </c>
      <c r="CF3370">
        <v>86</v>
      </c>
      <c r="CG3370">
        <v>94</v>
      </c>
      <c r="CH3370">
        <v>95</v>
      </c>
      <c r="CI3370">
        <v>95</v>
      </c>
      <c r="CJ3370">
        <v>93</v>
      </c>
      <c r="CK3370">
        <v>89</v>
      </c>
      <c r="CL3370">
        <v>85</v>
      </c>
      <c r="CM3370">
        <v>83</v>
      </c>
      <c r="CN3370">
        <v>84</v>
      </c>
      <c r="CO3370">
        <v>86</v>
      </c>
      <c r="CP3370">
        <v>89</v>
      </c>
      <c r="CQ3370">
        <v>94</v>
      </c>
      <c r="CR3370">
        <v>95</v>
      </c>
      <c r="CS3370">
        <v>95</v>
      </c>
      <c r="CT3370">
        <v>93</v>
      </c>
      <c r="CU3370">
        <v>84</v>
      </c>
      <c r="CV3370">
        <v>82</v>
      </c>
      <c r="CW3370">
        <v>83</v>
      </c>
      <c r="CX3370" t="s">
        <v>5</v>
      </c>
      <c r="CY3370" t="s">
        <v>210</v>
      </c>
    </row>
    <row r="3371" spans="1:103" x14ac:dyDescent="0.25">
      <c r="A3371" t="s">
        <v>107</v>
      </c>
      <c r="B3371">
        <v>38.050600000000003</v>
      </c>
      <c r="C3371">
        <v>-117.09059999999999</v>
      </c>
      <c r="D3371">
        <v>5399</v>
      </c>
      <c r="E3371" t="s">
        <v>1</v>
      </c>
      <c r="F3371">
        <v>177.5</v>
      </c>
      <c r="G3371">
        <v>2001</v>
      </c>
      <c r="H3371">
        <v>8</v>
      </c>
      <c r="I3371" t="s">
        <v>260</v>
      </c>
      <c r="J3371">
        <v>94</v>
      </c>
      <c r="K3371">
        <v>83</v>
      </c>
      <c r="L3371">
        <v>74</v>
      </c>
      <c r="M3371">
        <v>73</v>
      </c>
      <c r="N3371">
        <v>86</v>
      </c>
      <c r="O3371">
        <v>86</v>
      </c>
      <c r="P3371">
        <v>92</v>
      </c>
      <c r="Q3371">
        <v>92</v>
      </c>
      <c r="R3371">
        <v>89</v>
      </c>
      <c r="S3371">
        <v>89</v>
      </c>
      <c r="T3371">
        <v>84</v>
      </c>
      <c r="U3371">
        <v>77</v>
      </c>
      <c r="V3371">
        <v>69</v>
      </c>
      <c r="W3371">
        <v>80</v>
      </c>
      <c r="X3371">
        <v>89</v>
      </c>
      <c r="Y3371">
        <v>91</v>
      </c>
      <c r="Z3371">
        <v>90</v>
      </c>
      <c r="AA3371">
        <v>90</v>
      </c>
      <c r="AB3371">
        <v>92</v>
      </c>
      <c r="AC3371">
        <v>93</v>
      </c>
      <c r="AD3371">
        <v>95</v>
      </c>
      <c r="AE3371">
        <v>94</v>
      </c>
      <c r="AF3371">
        <v>94</v>
      </c>
      <c r="AG3371">
        <v>90</v>
      </c>
      <c r="AH3371">
        <v>86</v>
      </c>
      <c r="AI3371">
        <v>83</v>
      </c>
      <c r="AJ3371">
        <v>88</v>
      </c>
      <c r="AK3371">
        <v>90</v>
      </c>
      <c r="AL3371">
        <v>93</v>
      </c>
      <c r="AM3371">
        <v>98</v>
      </c>
      <c r="AN3371" s="5">
        <v>97</v>
      </c>
      <c r="AO3371" s="5">
        <v>99</v>
      </c>
      <c r="AP3371" s="5">
        <v>98</v>
      </c>
      <c r="AQ3371" s="5">
        <v>96</v>
      </c>
      <c r="AR3371" s="5">
        <v>95</v>
      </c>
      <c r="AS3371" s="5">
        <v>69</v>
      </c>
      <c r="AT3371" s="5">
        <v>76</v>
      </c>
      <c r="AU3371" s="5">
        <v>83</v>
      </c>
      <c r="AV3371" s="5">
        <v>88</v>
      </c>
      <c r="AW3371" s="5">
        <v>86</v>
      </c>
      <c r="AX3371" s="5">
        <v>89</v>
      </c>
      <c r="AY3371" s="5">
        <v>89</v>
      </c>
      <c r="AZ3371" s="5">
        <v>90</v>
      </c>
      <c r="BA3371" s="5">
        <v>89</v>
      </c>
      <c r="BB3371" s="5">
        <v>85</v>
      </c>
      <c r="BC3371" s="5">
        <v>83</v>
      </c>
      <c r="BD3371" s="5">
        <v>83</v>
      </c>
      <c r="BE3371" s="5">
        <v>84</v>
      </c>
      <c r="BF3371" s="5">
        <v>86</v>
      </c>
      <c r="BG3371" s="5">
        <v>85</v>
      </c>
      <c r="BH3371" s="5">
        <v>86</v>
      </c>
      <c r="BI3371" s="5">
        <v>88</v>
      </c>
      <c r="BJ3371" s="5">
        <v>88</v>
      </c>
      <c r="BK3371" s="5">
        <v>90</v>
      </c>
      <c r="BL3371" s="5">
        <v>88</v>
      </c>
      <c r="BM3371" s="5">
        <v>94</v>
      </c>
      <c r="BN3371" s="5">
        <v>95</v>
      </c>
      <c r="BO3371" s="5">
        <v>96</v>
      </c>
      <c r="BP3371" s="5">
        <v>94</v>
      </c>
      <c r="BQ3371" s="5">
        <v>89</v>
      </c>
      <c r="BR3371" s="5">
        <v>89</v>
      </c>
      <c r="BS3371">
        <v>90</v>
      </c>
      <c r="BT3371">
        <v>92</v>
      </c>
      <c r="BU3371">
        <v>92</v>
      </c>
      <c r="BV3371">
        <v>91</v>
      </c>
      <c r="BW3371">
        <v>94</v>
      </c>
      <c r="BX3371">
        <v>88</v>
      </c>
      <c r="BY3371">
        <v>96</v>
      </c>
      <c r="BZ3371">
        <v>92</v>
      </c>
      <c r="CA3371">
        <v>96</v>
      </c>
      <c r="CB3371">
        <v>96</v>
      </c>
      <c r="CC3371">
        <v>97</v>
      </c>
      <c r="CD3371">
        <v>96</v>
      </c>
      <c r="CE3371">
        <v>91</v>
      </c>
      <c r="CF3371">
        <v>93</v>
      </c>
      <c r="CG3371">
        <v>95</v>
      </c>
      <c r="CH3371">
        <v>96</v>
      </c>
      <c r="CI3371">
        <v>97</v>
      </c>
      <c r="CJ3371">
        <v>98</v>
      </c>
      <c r="CK3371">
        <v>95</v>
      </c>
      <c r="CL3371">
        <v>90</v>
      </c>
      <c r="CM3371">
        <v>85</v>
      </c>
      <c r="CN3371">
        <v>88</v>
      </c>
      <c r="CO3371">
        <v>89</v>
      </c>
      <c r="CP3371">
        <v>90</v>
      </c>
      <c r="CQ3371">
        <v>94</v>
      </c>
      <c r="CR3371">
        <v>95</v>
      </c>
      <c r="CS3371">
        <v>96</v>
      </c>
      <c r="CT3371">
        <v>97</v>
      </c>
      <c r="CU3371">
        <v>93</v>
      </c>
      <c r="CV3371">
        <v>89</v>
      </c>
      <c r="CW3371">
        <v>87</v>
      </c>
      <c r="CX3371" t="s">
        <v>2</v>
      </c>
      <c r="CY3371" t="s">
        <v>108</v>
      </c>
    </row>
    <row r="3372" spans="1:103" x14ac:dyDescent="0.25">
      <c r="A3372" t="s">
        <v>177</v>
      </c>
      <c r="B3372">
        <v>38.303600000000003</v>
      </c>
      <c r="C3372">
        <v>-116.1925</v>
      </c>
      <c r="D3372">
        <v>5200</v>
      </c>
      <c r="E3372" t="s">
        <v>1</v>
      </c>
      <c r="F3372">
        <v>213</v>
      </c>
      <c r="G3372">
        <v>2001</v>
      </c>
      <c r="H3372">
        <v>8</v>
      </c>
      <c r="I3372" t="s">
        <v>260</v>
      </c>
      <c r="J3372">
        <v>96</v>
      </c>
      <c r="K3372">
        <v>84</v>
      </c>
      <c r="L3372">
        <v>78</v>
      </c>
      <c r="M3372">
        <v>75</v>
      </c>
      <c r="N3372">
        <v>86</v>
      </c>
      <c r="O3372">
        <v>90</v>
      </c>
      <c r="P3372">
        <v>94</v>
      </c>
      <c r="Q3372">
        <v>94</v>
      </c>
      <c r="R3372">
        <v>94</v>
      </c>
      <c r="S3372">
        <v>92</v>
      </c>
      <c r="T3372">
        <v>86</v>
      </c>
      <c r="U3372">
        <v>81</v>
      </c>
      <c r="V3372">
        <v>69</v>
      </c>
      <c r="W3372">
        <v>80</v>
      </c>
      <c r="X3372">
        <v>89</v>
      </c>
      <c r="Y3372">
        <v>95</v>
      </c>
      <c r="Z3372">
        <v>92</v>
      </c>
      <c r="AA3372">
        <v>93</v>
      </c>
      <c r="AB3372">
        <v>95</v>
      </c>
      <c r="AC3372">
        <v>98</v>
      </c>
      <c r="AD3372">
        <v>99</v>
      </c>
      <c r="AE3372">
        <v>95</v>
      </c>
      <c r="AF3372">
        <v>96</v>
      </c>
      <c r="AG3372">
        <v>92</v>
      </c>
      <c r="AH3372">
        <v>89</v>
      </c>
      <c r="AI3372">
        <v>86</v>
      </c>
      <c r="AJ3372">
        <v>90</v>
      </c>
      <c r="AK3372">
        <v>94</v>
      </c>
      <c r="AL3372">
        <v>96</v>
      </c>
      <c r="AM3372">
        <v>100</v>
      </c>
      <c r="AN3372" s="5">
        <v>99</v>
      </c>
      <c r="AO3372" s="5">
        <v>102</v>
      </c>
      <c r="AP3372" s="5">
        <v>102</v>
      </c>
      <c r="AQ3372" s="5">
        <v>98</v>
      </c>
      <c r="AR3372" s="5">
        <v>91</v>
      </c>
      <c r="AS3372" s="5">
        <v>74</v>
      </c>
      <c r="AT3372" s="5">
        <v>80</v>
      </c>
      <c r="AU3372" s="5">
        <v>78</v>
      </c>
      <c r="AV3372" s="5">
        <v>85</v>
      </c>
      <c r="AW3372" s="5">
        <v>90</v>
      </c>
      <c r="AX3372" s="5">
        <v>92</v>
      </c>
      <c r="AY3372" s="5">
        <v>93</v>
      </c>
      <c r="AZ3372" s="5">
        <v>94</v>
      </c>
      <c r="BA3372" s="5">
        <v>91</v>
      </c>
      <c r="BB3372" s="5">
        <v>89</v>
      </c>
      <c r="BC3372" s="5">
        <v>85</v>
      </c>
      <c r="BD3372" s="5">
        <v>85</v>
      </c>
      <c r="BE3372" s="5">
        <v>88</v>
      </c>
      <c r="BF3372" s="5">
        <v>89</v>
      </c>
      <c r="BG3372" s="5">
        <v>88</v>
      </c>
      <c r="BH3372" s="5">
        <v>89</v>
      </c>
      <c r="BI3372" s="5">
        <v>92</v>
      </c>
      <c r="BJ3372" s="5">
        <v>92</v>
      </c>
      <c r="BK3372" s="5">
        <v>92</v>
      </c>
      <c r="BL3372" s="5">
        <v>92</v>
      </c>
      <c r="BM3372" s="5">
        <v>94</v>
      </c>
      <c r="BN3372" s="5">
        <v>97</v>
      </c>
      <c r="BO3372" s="5">
        <v>97</v>
      </c>
      <c r="BP3372" s="5">
        <v>97</v>
      </c>
      <c r="BQ3372" s="5">
        <v>92</v>
      </c>
      <c r="BR3372" s="5">
        <v>92</v>
      </c>
      <c r="BS3372">
        <v>93</v>
      </c>
      <c r="BT3372">
        <v>95</v>
      </c>
      <c r="BU3372">
        <v>94</v>
      </c>
      <c r="BV3372">
        <v>94</v>
      </c>
      <c r="BW3372">
        <v>97</v>
      </c>
      <c r="BX3372">
        <v>94</v>
      </c>
      <c r="BY3372">
        <v>97</v>
      </c>
      <c r="BZ3372">
        <v>96</v>
      </c>
      <c r="CA3372">
        <v>96</v>
      </c>
      <c r="CB3372">
        <v>93</v>
      </c>
      <c r="CC3372">
        <v>99</v>
      </c>
      <c r="CD3372">
        <v>96</v>
      </c>
      <c r="CE3372">
        <v>94</v>
      </c>
      <c r="CF3372">
        <v>96</v>
      </c>
      <c r="CG3372">
        <v>98</v>
      </c>
      <c r="CH3372">
        <v>99</v>
      </c>
      <c r="CI3372">
        <v>99</v>
      </c>
      <c r="CJ3372">
        <v>100</v>
      </c>
      <c r="CK3372">
        <v>97</v>
      </c>
      <c r="CL3372">
        <v>92</v>
      </c>
      <c r="CM3372">
        <v>89</v>
      </c>
      <c r="CN3372">
        <v>92</v>
      </c>
      <c r="CO3372">
        <v>93</v>
      </c>
      <c r="CP3372">
        <v>94</v>
      </c>
      <c r="CQ3372">
        <v>96</v>
      </c>
      <c r="CR3372">
        <v>101</v>
      </c>
      <c r="CS3372">
        <v>100</v>
      </c>
      <c r="CT3372">
        <v>100</v>
      </c>
      <c r="CU3372">
        <v>97</v>
      </c>
      <c r="CV3372">
        <v>91</v>
      </c>
      <c r="CW3372">
        <v>89</v>
      </c>
      <c r="CX3372" t="s">
        <v>2</v>
      </c>
      <c r="CY3372" t="s">
        <v>178</v>
      </c>
    </row>
    <row r="3373" spans="1:103" x14ac:dyDescent="0.25">
      <c r="A3373" t="s">
        <v>201</v>
      </c>
      <c r="B3373">
        <v>35.770600000000002</v>
      </c>
      <c r="C3373">
        <v>-115.9092</v>
      </c>
      <c r="D3373">
        <v>5000</v>
      </c>
      <c r="E3373" t="s">
        <v>1</v>
      </c>
      <c r="F3373">
        <v>115.3</v>
      </c>
      <c r="G3373">
        <v>2001</v>
      </c>
      <c r="H3373">
        <v>8</v>
      </c>
      <c r="I3373" t="s">
        <v>260</v>
      </c>
      <c r="J3373">
        <v>94</v>
      </c>
      <c r="K3373">
        <v>85</v>
      </c>
      <c r="L3373">
        <v>79</v>
      </c>
      <c r="M3373">
        <v>78</v>
      </c>
      <c r="N3373">
        <v>86</v>
      </c>
      <c r="O3373">
        <v>89</v>
      </c>
      <c r="P3373">
        <v>94</v>
      </c>
      <c r="Q3373">
        <v>92</v>
      </c>
      <c r="R3373">
        <v>89</v>
      </c>
      <c r="S3373">
        <v>88</v>
      </c>
      <c r="T3373">
        <v>85</v>
      </c>
      <c r="U3373">
        <v>85</v>
      </c>
      <c r="V3373">
        <v>74</v>
      </c>
      <c r="W3373">
        <v>82</v>
      </c>
      <c r="X3373">
        <v>87</v>
      </c>
      <c r="Y3373">
        <v>91</v>
      </c>
      <c r="Z3373">
        <v>93</v>
      </c>
      <c r="AA3373">
        <v>93</v>
      </c>
      <c r="AB3373">
        <v>91</v>
      </c>
      <c r="AC3373">
        <v>90</v>
      </c>
      <c r="AD3373">
        <v>96</v>
      </c>
      <c r="AE3373">
        <v>91</v>
      </c>
      <c r="AF3373">
        <v>90</v>
      </c>
      <c r="AG3373">
        <v>88</v>
      </c>
      <c r="AH3373">
        <v>83</v>
      </c>
      <c r="AI3373">
        <v>79</v>
      </c>
      <c r="AJ3373">
        <v>86</v>
      </c>
      <c r="AK3373">
        <v>90</v>
      </c>
      <c r="AL3373">
        <v>95</v>
      </c>
      <c r="AM3373">
        <v>96</v>
      </c>
      <c r="AN3373" s="5">
        <v>100</v>
      </c>
      <c r="AO3373" s="5">
        <v>102</v>
      </c>
      <c r="AP3373" s="5">
        <v>101</v>
      </c>
      <c r="AQ3373" s="5">
        <v>96</v>
      </c>
      <c r="AR3373" s="5">
        <v>87</v>
      </c>
      <c r="AS3373" s="5">
        <v>78</v>
      </c>
      <c r="AT3373" s="5">
        <v>75</v>
      </c>
      <c r="AU3373" s="5">
        <v>81</v>
      </c>
      <c r="AV3373" s="5">
        <v>88</v>
      </c>
      <c r="AW3373" s="5">
        <v>89</v>
      </c>
      <c r="AX3373" s="5">
        <v>87</v>
      </c>
      <c r="AY3373" s="5">
        <v>88</v>
      </c>
      <c r="AZ3373" s="5">
        <v>92</v>
      </c>
      <c r="BA3373" s="5">
        <v>90</v>
      </c>
      <c r="BB3373" s="5">
        <v>85</v>
      </c>
      <c r="BC3373" s="5">
        <v>83</v>
      </c>
      <c r="BD3373" s="5">
        <v>81</v>
      </c>
      <c r="BE3373" s="5">
        <v>83</v>
      </c>
      <c r="BF3373" s="5">
        <v>84</v>
      </c>
      <c r="BG3373" s="5">
        <v>86</v>
      </c>
      <c r="BH3373" s="5">
        <v>84</v>
      </c>
      <c r="BI3373" s="5">
        <v>89</v>
      </c>
      <c r="BJ3373" s="5">
        <v>86</v>
      </c>
      <c r="BK3373" s="5">
        <v>88</v>
      </c>
      <c r="BL3373" s="5">
        <v>87</v>
      </c>
      <c r="BM3373" s="5">
        <v>91</v>
      </c>
      <c r="BN3373" s="5">
        <v>95</v>
      </c>
      <c r="BO3373" s="5">
        <v>94</v>
      </c>
      <c r="BP3373" s="5">
        <v>92</v>
      </c>
      <c r="BQ3373" s="5">
        <v>86</v>
      </c>
      <c r="BR3373" s="5">
        <v>86</v>
      </c>
      <c r="BS3373">
        <v>88</v>
      </c>
      <c r="BT3373">
        <v>91</v>
      </c>
      <c r="BU3373">
        <v>92</v>
      </c>
      <c r="BV3373">
        <v>92</v>
      </c>
      <c r="BW3373">
        <v>91</v>
      </c>
      <c r="BX3373">
        <v>93</v>
      </c>
      <c r="BY3373">
        <v>95</v>
      </c>
      <c r="BZ3373">
        <v>93</v>
      </c>
      <c r="CA3373">
        <v>93</v>
      </c>
      <c r="CB3373">
        <v>97</v>
      </c>
      <c r="CC3373">
        <v>97</v>
      </c>
      <c r="CD3373">
        <v>95</v>
      </c>
      <c r="CE3373">
        <v>92</v>
      </c>
      <c r="CF3373">
        <v>94</v>
      </c>
      <c r="CG3373">
        <v>94</v>
      </c>
      <c r="CH3373">
        <v>97</v>
      </c>
      <c r="CI3373">
        <v>98</v>
      </c>
      <c r="CJ3373">
        <v>97</v>
      </c>
      <c r="CK3373">
        <v>92</v>
      </c>
      <c r="CL3373">
        <v>87</v>
      </c>
      <c r="CM3373">
        <v>85</v>
      </c>
      <c r="CN3373">
        <v>88</v>
      </c>
      <c r="CO3373">
        <v>88</v>
      </c>
      <c r="CP3373">
        <v>91</v>
      </c>
      <c r="CQ3373">
        <v>97</v>
      </c>
      <c r="CR3373">
        <v>99</v>
      </c>
      <c r="CS3373">
        <v>99</v>
      </c>
      <c r="CT3373">
        <v>98</v>
      </c>
      <c r="CU3373">
        <v>90</v>
      </c>
      <c r="CV3373">
        <v>86</v>
      </c>
      <c r="CW3373">
        <v>88</v>
      </c>
      <c r="CX3373" t="s">
        <v>5</v>
      </c>
      <c r="CY3373" t="s">
        <v>202</v>
      </c>
    </row>
    <row r="3374" spans="1:103" x14ac:dyDescent="0.25">
      <c r="A3374" t="s">
        <v>15</v>
      </c>
      <c r="B3374">
        <v>37.606400000000001</v>
      </c>
      <c r="C3374">
        <v>-118</v>
      </c>
      <c r="D3374">
        <v>4900</v>
      </c>
      <c r="E3374" t="s">
        <v>1</v>
      </c>
      <c r="F3374">
        <v>162</v>
      </c>
      <c r="G3374">
        <v>2001</v>
      </c>
      <c r="H3374">
        <v>8</v>
      </c>
      <c r="I3374" t="s">
        <v>260</v>
      </c>
      <c r="J3374">
        <v>97</v>
      </c>
      <c r="K3374">
        <v>87</v>
      </c>
      <c r="L3374">
        <v>80</v>
      </c>
      <c r="N3374">
        <v>91</v>
      </c>
      <c r="O3374">
        <v>89</v>
      </c>
      <c r="P3374">
        <v>95</v>
      </c>
      <c r="Q3374">
        <v>96</v>
      </c>
      <c r="R3374">
        <v>93</v>
      </c>
      <c r="S3374">
        <v>92</v>
      </c>
      <c r="U3374">
        <v>89</v>
      </c>
      <c r="V3374">
        <v>72</v>
      </c>
      <c r="W3374">
        <v>83</v>
      </c>
      <c r="X3374">
        <v>90</v>
      </c>
      <c r="Y3374">
        <v>93</v>
      </c>
      <c r="Z3374">
        <v>93</v>
      </c>
      <c r="AA3374">
        <v>93</v>
      </c>
      <c r="AB3374">
        <v>95</v>
      </c>
      <c r="AC3374">
        <v>96</v>
      </c>
      <c r="AD3374">
        <v>97</v>
      </c>
      <c r="AE3374">
        <v>97</v>
      </c>
      <c r="AF3374">
        <v>97</v>
      </c>
      <c r="AG3374">
        <v>92</v>
      </c>
      <c r="AH3374">
        <v>88</v>
      </c>
      <c r="AI3374">
        <v>85</v>
      </c>
      <c r="AJ3374">
        <v>88</v>
      </c>
      <c r="AK3374">
        <v>91</v>
      </c>
      <c r="AL3374">
        <v>95</v>
      </c>
      <c r="AM3374">
        <v>100</v>
      </c>
      <c r="AN3374" s="5">
        <v>101</v>
      </c>
      <c r="AO3374" s="5">
        <v>101</v>
      </c>
      <c r="AP3374" s="5">
        <v>101</v>
      </c>
      <c r="AQ3374" s="5">
        <v>99</v>
      </c>
      <c r="AR3374" s="5">
        <v>94</v>
      </c>
      <c r="AS3374" s="5">
        <v>71</v>
      </c>
      <c r="AT3374" s="5">
        <v>76</v>
      </c>
      <c r="AU3374" s="5">
        <v>88</v>
      </c>
      <c r="AV3374" s="5">
        <v>93</v>
      </c>
      <c r="AW3374" s="5">
        <v>91</v>
      </c>
      <c r="AX3374" s="5">
        <v>91</v>
      </c>
      <c r="AY3374" s="5">
        <v>90</v>
      </c>
      <c r="AZ3374" s="8">
        <f>(2*AY3374+BB3374)/3</f>
        <v>90.666666666666671</v>
      </c>
      <c r="BA3374" s="8">
        <f>(AZ3374+2*BC3374)/3</f>
        <v>91.555555555555557</v>
      </c>
      <c r="BB3374" s="5">
        <v>92</v>
      </c>
      <c r="BC3374" s="5">
        <v>92</v>
      </c>
      <c r="BD3374" s="5">
        <v>86</v>
      </c>
      <c r="BE3374" s="5">
        <v>87</v>
      </c>
      <c r="BF3374" s="5">
        <v>88</v>
      </c>
      <c r="BG3374" s="5">
        <v>89</v>
      </c>
      <c r="BH3374" s="5">
        <v>89</v>
      </c>
      <c r="BI3374" s="5">
        <v>90</v>
      </c>
      <c r="BJ3374" s="5">
        <v>91</v>
      </c>
      <c r="BK3374" s="5">
        <v>93</v>
      </c>
      <c r="BL3374" s="5">
        <v>96</v>
      </c>
      <c r="BM3374" s="5">
        <v>97</v>
      </c>
      <c r="BN3374" s="5">
        <v>98</v>
      </c>
      <c r="BO3374" s="5">
        <v>100</v>
      </c>
      <c r="BP3374" s="5">
        <v>97</v>
      </c>
      <c r="BQ3374" s="5">
        <v>93</v>
      </c>
      <c r="BR3374" s="5">
        <v>90</v>
      </c>
      <c r="BS3374">
        <v>92</v>
      </c>
      <c r="BT3374">
        <v>94</v>
      </c>
      <c r="BU3374">
        <v>94</v>
      </c>
      <c r="BV3374">
        <v>95</v>
      </c>
      <c r="BW3374">
        <v>94</v>
      </c>
      <c r="BY3374">
        <v>98</v>
      </c>
      <c r="BZ3374">
        <v>98</v>
      </c>
      <c r="CA3374">
        <v>74</v>
      </c>
      <c r="CB3374">
        <v>98</v>
      </c>
      <c r="CC3374">
        <v>98</v>
      </c>
      <c r="CD3374">
        <v>99</v>
      </c>
      <c r="CE3374">
        <v>94</v>
      </c>
      <c r="CF3374">
        <v>97</v>
      </c>
      <c r="CG3374">
        <v>96</v>
      </c>
      <c r="CH3374">
        <v>98</v>
      </c>
      <c r="CI3374">
        <v>100</v>
      </c>
      <c r="CJ3374">
        <v>102</v>
      </c>
      <c r="CK3374">
        <v>97</v>
      </c>
      <c r="CL3374">
        <v>94</v>
      </c>
      <c r="CM3374">
        <v>88</v>
      </c>
      <c r="CO3374">
        <v>90</v>
      </c>
      <c r="CP3374">
        <v>92</v>
      </c>
      <c r="CQ3374">
        <v>95</v>
      </c>
      <c r="CR3374">
        <v>98</v>
      </c>
      <c r="CS3374">
        <v>99</v>
      </c>
      <c r="CT3374">
        <v>99</v>
      </c>
      <c r="CU3374">
        <v>96</v>
      </c>
      <c r="CV3374">
        <v>91</v>
      </c>
      <c r="CW3374">
        <v>90</v>
      </c>
      <c r="CX3374" t="s">
        <v>2</v>
      </c>
      <c r="CY3374" t="s">
        <v>16</v>
      </c>
    </row>
    <row r="3375" spans="1:103" x14ac:dyDescent="0.25">
      <c r="A3375" t="s">
        <v>203</v>
      </c>
      <c r="B3375">
        <v>34.535600000000002</v>
      </c>
      <c r="C3375">
        <v>-117.0258</v>
      </c>
      <c r="D3375">
        <v>4720</v>
      </c>
      <c r="E3375" t="s">
        <v>1</v>
      </c>
      <c r="F3375">
        <v>214.6</v>
      </c>
      <c r="G3375">
        <v>2001</v>
      </c>
      <c r="H3375">
        <v>8</v>
      </c>
      <c r="I3375" t="s">
        <v>260</v>
      </c>
      <c r="J3375">
        <v>93</v>
      </c>
      <c r="K3375">
        <v>80</v>
      </c>
      <c r="L3375">
        <v>71</v>
      </c>
      <c r="M3375">
        <v>79</v>
      </c>
      <c r="N3375">
        <v>83</v>
      </c>
      <c r="O3375">
        <v>89</v>
      </c>
      <c r="P3375">
        <v>93</v>
      </c>
      <c r="Q3375">
        <v>91</v>
      </c>
      <c r="R3375">
        <v>85</v>
      </c>
      <c r="S3375">
        <v>86</v>
      </c>
      <c r="T3375">
        <v>83</v>
      </c>
      <c r="U3375">
        <v>78</v>
      </c>
      <c r="V3375">
        <v>78</v>
      </c>
      <c r="W3375">
        <v>83</v>
      </c>
      <c r="X3375">
        <v>88</v>
      </c>
      <c r="Y3375">
        <v>89</v>
      </c>
      <c r="Z3375">
        <v>91</v>
      </c>
      <c r="AA3375">
        <v>92</v>
      </c>
      <c r="AB3375">
        <v>89</v>
      </c>
      <c r="AC3375">
        <v>89</v>
      </c>
      <c r="AD3375">
        <v>93</v>
      </c>
      <c r="AE3375">
        <v>91</v>
      </c>
      <c r="AF3375">
        <v>87</v>
      </c>
      <c r="AG3375">
        <v>84</v>
      </c>
      <c r="AH3375">
        <v>79</v>
      </c>
      <c r="AI3375">
        <v>78</v>
      </c>
      <c r="AJ3375">
        <v>81</v>
      </c>
      <c r="AK3375">
        <v>88</v>
      </c>
      <c r="AL3375">
        <v>92</v>
      </c>
      <c r="AM3375">
        <v>94</v>
      </c>
      <c r="AN3375" s="5">
        <v>96</v>
      </c>
      <c r="AO3375" s="5">
        <v>98</v>
      </c>
      <c r="AP3375" s="5">
        <v>97</v>
      </c>
      <c r="AQ3375" s="5">
        <v>89</v>
      </c>
      <c r="AR3375" s="5">
        <v>87</v>
      </c>
      <c r="AS3375" s="5">
        <v>77</v>
      </c>
      <c r="AT3375" s="5">
        <v>74</v>
      </c>
      <c r="AU3375" s="5">
        <v>85</v>
      </c>
      <c r="AV3375" s="5">
        <v>87</v>
      </c>
      <c r="AW3375" s="5">
        <v>86</v>
      </c>
      <c r="AX3375" s="5">
        <v>85</v>
      </c>
      <c r="AY3375" s="5">
        <v>89</v>
      </c>
      <c r="AZ3375" s="5">
        <v>90</v>
      </c>
      <c r="BA3375" s="5">
        <v>85</v>
      </c>
      <c r="BB3375" s="5">
        <v>80</v>
      </c>
      <c r="BC3375" s="5">
        <v>80</v>
      </c>
      <c r="BD3375" s="5">
        <v>82</v>
      </c>
      <c r="BE3375" s="5">
        <v>84</v>
      </c>
      <c r="BF3375" s="5">
        <v>85</v>
      </c>
      <c r="BG3375" s="5">
        <v>84</v>
      </c>
      <c r="BH3375" s="5">
        <v>85</v>
      </c>
      <c r="BI3375" s="5">
        <v>87</v>
      </c>
      <c r="BJ3375" s="5">
        <v>85</v>
      </c>
      <c r="BK3375" s="5">
        <v>84</v>
      </c>
      <c r="BL3375" s="5">
        <v>88</v>
      </c>
      <c r="BM3375" s="5">
        <v>92</v>
      </c>
      <c r="BN3375" s="5">
        <v>94</v>
      </c>
      <c r="BO3375" s="5">
        <v>93</v>
      </c>
      <c r="BP3375" s="5">
        <v>91</v>
      </c>
      <c r="BQ3375" s="5">
        <v>84</v>
      </c>
      <c r="BR3375" s="5">
        <v>85</v>
      </c>
      <c r="BS3375">
        <v>90</v>
      </c>
      <c r="BT3375">
        <v>90</v>
      </c>
      <c r="BU3375">
        <v>89</v>
      </c>
      <c r="BV3375">
        <v>89</v>
      </c>
      <c r="BW3375">
        <v>93</v>
      </c>
      <c r="BX3375">
        <v>94</v>
      </c>
      <c r="BY3375">
        <v>94</v>
      </c>
      <c r="BZ3375">
        <v>94</v>
      </c>
      <c r="CA3375">
        <v>91</v>
      </c>
      <c r="CB3375">
        <v>94</v>
      </c>
      <c r="CC3375">
        <v>96</v>
      </c>
      <c r="CD3375">
        <v>96</v>
      </c>
      <c r="CE3375">
        <v>94</v>
      </c>
      <c r="CF3375">
        <v>94</v>
      </c>
      <c r="CG3375">
        <v>95</v>
      </c>
      <c r="CH3375">
        <v>95</v>
      </c>
      <c r="CI3375">
        <v>97</v>
      </c>
      <c r="CJ3375">
        <v>95</v>
      </c>
      <c r="CK3375">
        <v>88</v>
      </c>
      <c r="CL3375">
        <v>88</v>
      </c>
      <c r="CM3375">
        <v>81</v>
      </c>
      <c r="CN3375">
        <v>85</v>
      </c>
      <c r="CO3375">
        <v>86</v>
      </c>
      <c r="CP3375">
        <v>89</v>
      </c>
      <c r="CQ3375">
        <v>95</v>
      </c>
      <c r="CR3375">
        <v>98</v>
      </c>
      <c r="CS3375">
        <v>98</v>
      </c>
      <c r="CT3375">
        <v>96</v>
      </c>
      <c r="CU3375">
        <v>90</v>
      </c>
      <c r="CV3375">
        <v>85</v>
      </c>
      <c r="CW3375">
        <v>85</v>
      </c>
      <c r="CX3375" t="s">
        <v>5</v>
      </c>
      <c r="CY3375" t="s">
        <v>204</v>
      </c>
    </row>
    <row r="3376" spans="1:103" x14ac:dyDescent="0.25">
      <c r="A3376" t="s">
        <v>179</v>
      </c>
      <c r="B3376">
        <v>37.250599999999999</v>
      </c>
      <c r="C3376">
        <v>-114.7075</v>
      </c>
      <c r="D3376">
        <v>4590</v>
      </c>
      <c r="E3376" t="s">
        <v>1</v>
      </c>
      <c r="F3376">
        <v>211</v>
      </c>
      <c r="G3376">
        <v>2001</v>
      </c>
      <c r="H3376">
        <v>8</v>
      </c>
      <c r="I3376" t="s">
        <v>260</v>
      </c>
      <c r="J3376">
        <v>96</v>
      </c>
      <c r="K3376">
        <v>87</v>
      </c>
      <c r="L3376">
        <v>85</v>
      </c>
      <c r="M3376">
        <v>78</v>
      </c>
      <c r="N3376">
        <v>86</v>
      </c>
      <c r="O3376">
        <v>93</v>
      </c>
      <c r="P3376">
        <v>96</v>
      </c>
      <c r="Q3376">
        <v>95</v>
      </c>
      <c r="R3376">
        <v>94</v>
      </c>
      <c r="S3376">
        <v>93</v>
      </c>
      <c r="T3376">
        <v>90</v>
      </c>
      <c r="U3376">
        <v>86</v>
      </c>
      <c r="V3376">
        <v>68</v>
      </c>
      <c r="W3376">
        <v>79</v>
      </c>
      <c r="X3376">
        <v>88</v>
      </c>
      <c r="Y3376">
        <v>91</v>
      </c>
      <c r="Z3376">
        <v>95</v>
      </c>
      <c r="AA3376">
        <v>94</v>
      </c>
      <c r="AB3376">
        <v>95</v>
      </c>
      <c r="AC3376">
        <v>95</v>
      </c>
      <c r="AD3376">
        <v>98</v>
      </c>
      <c r="AE3376">
        <v>96</v>
      </c>
      <c r="AF3376">
        <v>95</v>
      </c>
      <c r="AG3376">
        <v>91</v>
      </c>
      <c r="AH3376">
        <v>87</v>
      </c>
      <c r="AI3376">
        <v>82</v>
      </c>
      <c r="AJ3376">
        <v>90</v>
      </c>
      <c r="AK3376">
        <v>93</v>
      </c>
      <c r="AL3376">
        <v>98</v>
      </c>
      <c r="AM3376">
        <v>100</v>
      </c>
      <c r="AN3376" s="5">
        <v>102</v>
      </c>
      <c r="AO3376" s="5">
        <v>105</v>
      </c>
      <c r="AP3376" s="5">
        <v>105</v>
      </c>
      <c r="AQ3376" s="5">
        <v>101</v>
      </c>
      <c r="AR3376" s="5">
        <v>97</v>
      </c>
      <c r="AS3376" s="5">
        <v>84</v>
      </c>
      <c r="AT3376" s="5">
        <v>83</v>
      </c>
      <c r="AU3376" s="5">
        <v>89</v>
      </c>
      <c r="AV3376" s="5">
        <v>89</v>
      </c>
      <c r="AW3376" s="5">
        <v>94</v>
      </c>
      <c r="AX3376" s="5">
        <v>93</v>
      </c>
      <c r="AY3376" s="5">
        <v>94</v>
      </c>
      <c r="AZ3376" s="5">
        <v>95</v>
      </c>
      <c r="BA3376" s="5">
        <v>90</v>
      </c>
      <c r="BB3376" s="5">
        <v>89</v>
      </c>
      <c r="BC3376" s="5">
        <v>86</v>
      </c>
      <c r="BD3376" s="5">
        <v>86</v>
      </c>
      <c r="BE3376" s="5">
        <v>88</v>
      </c>
      <c r="BF3376" s="5">
        <v>90</v>
      </c>
      <c r="BG3376" s="5">
        <v>90</v>
      </c>
      <c r="BH3376" s="5">
        <v>90</v>
      </c>
      <c r="BI3376" s="5">
        <v>92</v>
      </c>
      <c r="BJ3376" s="5">
        <v>91</v>
      </c>
      <c r="BK3376" s="5">
        <v>92</v>
      </c>
      <c r="BL3376" s="5">
        <v>90</v>
      </c>
      <c r="BM3376" s="5">
        <v>91</v>
      </c>
      <c r="BN3376" s="5">
        <v>97</v>
      </c>
      <c r="BO3376" s="5">
        <v>98</v>
      </c>
      <c r="BP3376" s="5">
        <v>96</v>
      </c>
      <c r="BQ3376" s="5">
        <v>89</v>
      </c>
      <c r="BR3376" s="5">
        <v>90</v>
      </c>
      <c r="BS3376">
        <v>91</v>
      </c>
      <c r="BT3376">
        <v>95</v>
      </c>
      <c r="BU3376">
        <v>94</v>
      </c>
      <c r="BV3376">
        <v>97</v>
      </c>
      <c r="BW3376">
        <v>96</v>
      </c>
      <c r="BX3376">
        <v>100</v>
      </c>
      <c r="BY3376">
        <v>101</v>
      </c>
      <c r="BZ3376">
        <v>96</v>
      </c>
      <c r="CA3376">
        <v>93</v>
      </c>
      <c r="CB3376">
        <v>96</v>
      </c>
      <c r="CC3376">
        <v>98</v>
      </c>
      <c r="CD3376">
        <v>96</v>
      </c>
      <c r="CE3376">
        <v>94</v>
      </c>
      <c r="CF3376">
        <v>96</v>
      </c>
      <c r="CG3376">
        <v>97</v>
      </c>
      <c r="CH3376">
        <v>99</v>
      </c>
      <c r="CI3376">
        <v>99</v>
      </c>
      <c r="CJ3376">
        <v>100</v>
      </c>
      <c r="CK3376">
        <v>91</v>
      </c>
      <c r="CL3376">
        <v>82</v>
      </c>
      <c r="CM3376">
        <v>88</v>
      </c>
      <c r="CN3376">
        <v>89</v>
      </c>
      <c r="CO3376">
        <v>91</v>
      </c>
      <c r="CP3376">
        <v>93</v>
      </c>
      <c r="CQ3376">
        <v>97</v>
      </c>
      <c r="CR3376">
        <v>99</v>
      </c>
      <c r="CS3376">
        <v>99</v>
      </c>
      <c r="CT3376">
        <v>99</v>
      </c>
      <c r="CU3376">
        <v>93</v>
      </c>
      <c r="CV3376">
        <v>88</v>
      </c>
      <c r="CW3376">
        <v>89</v>
      </c>
      <c r="CX3376" t="s">
        <v>2</v>
      </c>
      <c r="CY3376" t="s">
        <v>180</v>
      </c>
    </row>
    <row r="3377" spans="1:103" x14ac:dyDescent="0.25">
      <c r="A3377" t="s">
        <v>0</v>
      </c>
      <c r="B3377">
        <v>38.387799999999999</v>
      </c>
      <c r="C3377">
        <v>-118.1092</v>
      </c>
      <c r="D3377">
        <v>4580</v>
      </c>
      <c r="E3377" t="s">
        <v>1</v>
      </c>
      <c r="F3377">
        <v>240.3</v>
      </c>
      <c r="G3377">
        <v>2001</v>
      </c>
      <c r="H3377">
        <v>8</v>
      </c>
      <c r="I3377" t="s">
        <v>260</v>
      </c>
      <c r="J3377">
        <v>96</v>
      </c>
      <c r="K3377">
        <v>98</v>
      </c>
      <c r="L3377">
        <v>85</v>
      </c>
      <c r="M3377">
        <v>77</v>
      </c>
      <c r="N3377">
        <v>79</v>
      </c>
      <c r="O3377">
        <v>89</v>
      </c>
      <c r="P3377">
        <v>90</v>
      </c>
      <c r="Q3377">
        <v>94</v>
      </c>
      <c r="R3377">
        <v>96</v>
      </c>
      <c r="S3377">
        <v>94</v>
      </c>
      <c r="T3377">
        <v>91</v>
      </c>
      <c r="U3377">
        <v>82</v>
      </c>
      <c r="V3377">
        <v>81</v>
      </c>
      <c r="W3377">
        <v>67</v>
      </c>
      <c r="X3377">
        <v>86</v>
      </c>
      <c r="Y3377">
        <v>94</v>
      </c>
      <c r="Z3377">
        <v>97</v>
      </c>
      <c r="AA3377">
        <v>94</v>
      </c>
      <c r="AB3377">
        <v>94</v>
      </c>
      <c r="AC3377">
        <v>96</v>
      </c>
      <c r="AD3377">
        <v>98</v>
      </c>
      <c r="AE3377">
        <v>100</v>
      </c>
      <c r="AF3377">
        <v>100</v>
      </c>
      <c r="AG3377">
        <v>98</v>
      </c>
      <c r="AH3377">
        <v>95</v>
      </c>
      <c r="AI3377">
        <v>92</v>
      </c>
      <c r="AJ3377">
        <v>89</v>
      </c>
      <c r="AK3377">
        <v>94</v>
      </c>
      <c r="AL3377">
        <v>95</v>
      </c>
      <c r="AM3377">
        <v>101</v>
      </c>
      <c r="AN3377" s="5">
        <v>102</v>
      </c>
      <c r="AO3377" s="5">
        <v>101</v>
      </c>
      <c r="AP3377" s="5">
        <v>104</v>
      </c>
      <c r="AQ3377" s="5">
        <v>103</v>
      </c>
      <c r="AR3377" s="5">
        <v>101</v>
      </c>
      <c r="AS3377" s="5">
        <v>94</v>
      </c>
      <c r="AT3377" s="5">
        <v>94</v>
      </c>
      <c r="AU3377" s="5">
        <v>83</v>
      </c>
      <c r="AV3377" s="5">
        <v>91</v>
      </c>
      <c r="AW3377" s="5">
        <v>96</v>
      </c>
      <c r="AX3377" s="5">
        <v>90</v>
      </c>
      <c r="AY3377" s="5">
        <v>93</v>
      </c>
      <c r="AZ3377" s="5">
        <v>93</v>
      </c>
      <c r="BA3377" s="5">
        <v>93</v>
      </c>
      <c r="BB3377" s="5">
        <v>93</v>
      </c>
      <c r="BC3377" s="5">
        <v>92</v>
      </c>
      <c r="BD3377" s="5">
        <v>89</v>
      </c>
      <c r="BE3377" s="5">
        <v>89</v>
      </c>
      <c r="BF3377" s="5">
        <v>91</v>
      </c>
      <c r="BG3377" s="5">
        <v>90</v>
      </c>
      <c r="BH3377" s="5">
        <v>92</v>
      </c>
      <c r="BI3377" s="5">
        <v>94</v>
      </c>
      <c r="BJ3377" s="5">
        <v>92</v>
      </c>
      <c r="BK3377" s="5">
        <v>95</v>
      </c>
      <c r="BL3377" s="5">
        <v>98</v>
      </c>
      <c r="BM3377" s="5">
        <v>99</v>
      </c>
      <c r="BN3377" s="5">
        <v>100</v>
      </c>
      <c r="BO3377" s="5">
        <v>101</v>
      </c>
      <c r="BP3377" s="5">
        <v>100</v>
      </c>
      <c r="BQ3377" s="5">
        <v>100</v>
      </c>
      <c r="BR3377" s="5">
        <v>94</v>
      </c>
      <c r="BS3377">
        <v>93</v>
      </c>
      <c r="BT3377">
        <v>97</v>
      </c>
      <c r="BU3377">
        <v>98</v>
      </c>
      <c r="BV3377">
        <v>98</v>
      </c>
      <c r="BW3377">
        <v>95</v>
      </c>
      <c r="BX3377">
        <v>98</v>
      </c>
      <c r="BY3377">
        <v>94</v>
      </c>
      <c r="BZ3377">
        <v>101</v>
      </c>
      <c r="CA3377">
        <v>102</v>
      </c>
      <c r="CB3377">
        <v>99</v>
      </c>
      <c r="CC3377">
        <v>100</v>
      </c>
      <c r="CD3377">
        <v>99</v>
      </c>
      <c r="CE3377">
        <v>102</v>
      </c>
      <c r="CF3377">
        <v>98</v>
      </c>
      <c r="CG3377">
        <v>100</v>
      </c>
      <c r="CH3377">
        <v>101</v>
      </c>
      <c r="CI3377">
        <v>102</v>
      </c>
      <c r="CJ3377">
        <v>102</v>
      </c>
      <c r="CK3377">
        <v>103</v>
      </c>
      <c r="CL3377">
        <v>100</v>
      </c>
      <c r="CM3377">
        <v>97</v>
      </c>
      <c r="CN3377">
        <v>89</v>
      </c>
      <c r="CO3377">
        <v>93</v>
      </c>
      <c r="CP3377">
        <v>92</v>
      </c>
      <c r="CQ3377">
        <v>94</v>
      </c>
      <c r="CR3377">
        <v>99</v>
      </c>
      <c r="CS3377">
        <v>101</v>
      </c>
      <c r="CT3377">
        <v>101</v>
      </c>
      <c r="CU3377">
        <v>102</v>
      </c>
      <c r="CV3377">
        <v>99</v>
      </c>
      <c r="CW3377">
        <v>96</v>
      </c>
      <c r="CX3377" t="s">
        <v>2</v>
      </c>
      <c r="CY3377" t="s">
        <v>3</v>
      </c>
    </row>
    <row r="3378" spans="1:103" x14ac:dyDescent="0.25">
      <c r="A3378" t="s">
        <v>213</v>
      </c>
      <c r="B3378">
        <v>35.478299999999997</v>
      </c>
      <c r="C3378">
        <v>-117.69889999999999</v>
      </c>
      <c r="D3378">
        <v>4390</v>
      </c>
      <c r="E3378" t="s">
        <v>1</v>
      </c>
      <c r="F3378">
        <v>132.5</v>
      </c>
      <c r="G3378">
        <v>2001</v>
      </c>
      <c r="H3378">
        <v>8</v>
      </c>
      <c r="I3378" t="s">
        <v>260</v>
      </c>
      <c r="J3378">
        <v>94</v>
      </c>
      <c r="K3378">
        <v>81</v>
      </c>
      <c r="L3378">
        <v>81</v>
      </c>
      <c r="M3378">
        <v>81</v>
      </c>
      <c r="N3378">
        <v>88</v>
      </c>
      <c r="O3378">
        <v>95</v>
      </c>
      <c r="P3378">
        <v>97</v>
      </c>
      <c r="Q3378">
        <v>92</v>
      </c>
      <c r="R3378">
        <v>89</v>
      </c>
      <c r="S3378">
        <v>88</v>
      </c>
      <c r="T3378">
        <v>86</v>
      </c>
      <c r="U3378">
        <v>84</v>
      </c>
      <c r="V3378">
        <v>80</v>
      </c>
      <c r="W3378">
        <v>86</v>
      </c>
      <c r="X3378">
        <v>90</v>
      </c>
      <c r="Y3378">
        <v>93</v>
      </c>
      <c r="Z3378">
        <v>93</v>
      </c>
      <c r="AA3378">
        <v>96</v>
      </c>
      <c r="AB3378">
        <v>97</v>
      </c>
      <c r="AC3378">
        <v>96</v>
      </c>
      <c r="AD3378">
        <v>96</v>
      </c>
      <c r="AE3378">
        <v>95</v>
      </c>
      <c r="AF3378">
        <v>92</v>
      </c>
      <c r="AG3378">
        <v>89</v>
      </c>
      <c r="AH3378">
        <v>86</v>
      </c>
      <c r="AI3378">
        <v>82</v>
      </c>
      <c r="AJ3378">
        <v>85</v>
      </c>
      <c r="AK3378">
        <v>91</v>
      </c>
      <c r="AL3378">
        <v>95</v>
      </c>
      <c r="AM3378">
        <v>96</v>
      </c>
      <c r="AN3378" s="5">
        <v>101</v>
      </c>
      <c r="AO3378" s="5">
        <v>105</v>
      </c>
      <c r="AP3378" s="5">
        <v>104</v>
      </c>
      <c r="AQ3378" s="5">
        <v>100</v>
      </c>
      <c r="AR3378" s="5">
        <v>92</v>
      </c>
      <c r="AS3378" s="5">
        <v>81</v>
      </c>
      <c r="AT3378" s="5">
        <v>83</v>
      </c>
      <c r="AU3378" s="5">
        <v>89</v>
      </c>
      <c r="AV3378" s="5">
        <v>93</v>
      </c>
      <c r="AW3378" s="5">
        <v>89</v>
      </c>
      <c r="AX3378" s="5">
        <v>89</v>
      </c>
      <c r="AY3378" s="5">
        <v>91</v>
      </c>
      <c r="AZ3378" s="5">
        <v>91</v>
      </c>
      <c r="BA3378" s="5">
        <v>88</v>
      </c>
      <c r="BB3378" s="5">
        <v>87</v>
      </c>
      <c r="BC3378" s="5">
        <v>82</v>
      </c>
      <c r="BD3378" s="5">
        <v>83</v>
      </c>
      <c r="BE3378" s="5">
        <v>84</v>
      </c>
      <c r="BF3378" s="5">
        <v>86</v>
      </c>
      <c r="BG3378" s="5">
        <v>86</v>
      </c>
      <c r="BH3378" s="5">
        <v>86</v>
      </c>
      <c r="BI3378" s="5">
        <v>90</v>
      </c>
      <c r="BJ3378" s="5">
        <v>90</v>
      </c>
      <c r="BK3378" s="5">
        <v>94</v>
      </c>
      <c r="BL3378" s="5">
        <v>94</v>
      </c>
      <c r="BM3378" s="5">
        <v>97</v>
      </c>
      <c r="BN3378" s="5">
        <v>101</v>
      </c>
      <c r="BO3378" s="5">
        <v>98</v>
      </c>
      <c r="BP3378" s="5">
        <v>97</v>
      </c>
      <c r="BQ3378" s="5">
        <v>85</v>
      </c>
      <c r="BR3378" s="5">
        <v>91</v>
      </c>
      <c r="BS3378">
        <v>93</v>
      </c>
      <c r="BT3378">
        <v>94</v>
      </c>
      <c r="BU3378">
        <v>92</v>
      </c>
      <c r="BV3378">
        <v>94</v>
      </c>
      <c r="BW3378">
        <v>96</v>
      </c>
      <c r="BX3378">
        <v>103</v>
      </c>
      <c r="BY3378">
        <v>99</v>
      </c>
      <c r="BZ3378">
        <v>97</v>
      </c>
      <c r="CA3378">
        <v>96</v>
      </c>
      <c r="CB3378">
        <v>99</v>
      </c>
      <c r="CC3378">
        <v>100</v>
      </c>
      <c r="CD3378">
        <v>98</v>
      </c>
      <c r="CE3378">
        <v>94</v>
      </c>
      <c r="CF3378">
        <v>95</v>
      </c>
      <c r="CG3378">
        <v>98</v>
      </c>
      <c r="CH3378">
        <v>97</v>
      </c>
      <c r="CI3378">
        <v>99</v>
      </c>
      <c r="CJ3378">
        <v>101</v>
      </c>
      <c r="CK3378">
        <v>93</v>
      </c>
      <c r="CL3378">
        <v>91</v>
      </c>
      <c r="CM3378">
        <v>87</v>
      </c>
      <c r="CN3378">
        <v>89</v>
      </c>
      <c r="CO3378">
        <v>92</v>
      </c>
      <c r="CP3378">
        <v>95</v>
      </c>
      <c r="CQ3378">
        <v>99</v>
      </c>
      <c r="CR3378">
        <v>101</v>
      </c>
      <c r="CS3378">
        <v>101</v>
      </c>
      <c r="CT3378">
        <v>100</v>
      </c>
      <c r="CU3378">
        <v>92</v>
      </c>
      <c r="CV3378">
        <v>87</v>
      </c>
      <c r="CW3378">
        <v>87</v>
      </c>
      <c r="CX3378" t="s">
        <v>5</v>
      </c>
      <c r="CY3378" t="s">
        <v>214</v>
      </c>
    </row>
    <row r="3379" spans="1:103" x14ac:dyDescent="0.25">
      <c r="A3379" t="s">
        <v>17</v>
      </c>
      <c r="B3379">
        <v>37.6128</v>
      </c>
      <c r="C3379">
        <v>-114.5264</v>
      </c>
      <c r="D3379">
        <v>4379</v>
      </c>
      <c r="E3379" t="s">
        <v>1</v>
      </c>
      <c r="F3379">
        <v>243.8</v>
      </c>
      <c r="G3379">
        <v>2001</v>
      </c>
      <c r="H3379">
        <v>8</v>
      </c>
      <c r="I3379" t="s">
        <v>260</v>
      </c>
      <c r="J3379">
        <v>98</v>
      </c>
      <c r="K3379">
        <v>95</v>
      </c>
      <c r="L3379">
        <v>86</v>
      </c>
      <c r="M3379">
        <v>84</v>
      </c>
      <c r="P3379">
        <v>77</v>
      </c>
      <c r="Q3379">
        <v>79</v>
      </c>
      <c r="R3379">
        <v>79</v>
      </c>
      <c r="S3379">
        <v>80</v>
      </c>
      <c r="T3379">
        <v>82</v>
      </c>
      <c r="U3379">
        <v>84</v>
      </c>
      <c r="Y3379">
        <v>89</v>
      </c>
      <c r="Z3379">
        <v>89</v>
      </c>
      <c r="AA3379">
        <v>100</v>
      </c>
      <c r="AB3379">
        <v>100</v>
      </c>
      <c r="AC3379">
        <v>101</v>
      </c>
      <c r="AD3379">
        <v>100</v>
      </c>
      <c r="AE3379">
        <v>103</v>
      </c>
      <c r="AF3379">
        <v>103</v>
      </c>
      <c r="AH3379">
        <v>92</v>
      </c>
      <c r="AI3379">
        <v>94</v>
      </c>
      <c r="AJ3379">
        <v>86</v>
      </c>
      <c r="AK3379">
        <v>92</v>
      </c>
      <c r="AL3379">
        <v>97</v>
      </c>
      <c r="AM3379">
        <v>103</v>
      </c>
      <c r="AN3379" s="5">
        <v>104</v>
      </c>
      <c r="AO3379" s="5">
        <v>104</v>
      </c>
      <c r="AP3379" s="5">
        <v>106</v>
      </c>
      <c r="AQ3379" s="5">
        <v>105</v>
      </c>
      <c r="AR3379" s="5">
        <v>104</v>
      </c>
      <c r="AS3379" s="5">
        <v>102</v>
      </c>
      <c r="AT3379" s="5">
        <v>92</v>
      </c>
      <c r="AU3379" s="5">
        <v>88</v>
      </c>
      <c r="AV3379" s="5">
        <v>91</v>
      </c>
      <c r="AW3379" s="5">
        <v>86</v>
      </c>
      <c r="AX3379" s="5">
        <v>94</v>
      </c>
      <c r="AY3379" s="5">
        <v>95</v>
      </c>
      <c r="AZ3379" s="5">
        <v>96</v>
      </c>
      <c r="BA3379" s="5">
        <v>97</v>
      </c>
      <c r="BB3379" s="5">
        <v>97</v>
      </c>
      <c r="BC3379" s="5">
        <v>90</v>
      </c>
      <c r="BD3379" s="5">
        <v>87</v>
      </c>
      <c r="BE3379" s="5">
        <v>88</v>
      </c>
      <c r="BF3379" s="5">
        <v>89</v>
      </c>
      <c r="BG3379" s="5">
        <v>91</v>
      </c>
      <c r="BH3379" s="5">
        <v>91</v>
      </c>
      <c r="BI3379" s="5">
        <v>92</v>
      </c>
      <c r="BJ3379" s="5">
        <v>94</v>
      </c>
      <c r="BK3379" s="5">
        <v>96</v>
      </c>
      <c r="BL3379" s="5">
        <v>92</v>
      </c>
      <c r="BM3379" s="5">
        <v>96</v>
      </c>
      <c r="BN3379" s="5">
        <v>100</v>
      </c>
      <c r="BO3379" s="5">
        <v>100</v>
      </c>
      <c r="BP3379" s="5">
        <v>98</v>
      </c>
      <c r="BQ3379" s="5">
        <v>91</v>
      </c>
      <c r="BR3379" s="5">
        <v>94</v>
      </c>
      <c r="BS3379">
        <v>97</v>
      </c>
      <c r="BT3379">
        <v>99</v>
      </c>
      <c r="BU3379">
        <v>92</v>
      </c>
      <c r="BV3379">
        <v>93</v>
      </c>
      <c r="BW3379">
        <v>94</v>
      </c>
      <c r="BX3379">
        <v>97</v>
      </c>
      <c r="BY3379">
        <v>98</v>
      </c>
      <c r="BZ3379">
        <v>99</v>
      </c>
      <c r="CA3379">
        <v>97</v>
      </c>
      <c r="CB3379">
        <v>95</v>
      </c>
      <c r="CC3379">
        <v>100</v>
      </c>
      <c r="CD3379">
        <v>100</v>
      </c>
      <c r="CE3379">
        <v>96</v>
      </c>
      <c r="CF3379">
        <v>96</v>
      </c>
      <c r="CG3379">
        <v>98</v>
      </c>
      <c r="CH3379">
        <v>98</v>
      </c>
      <c r="CI3379">
        <v>102</v>
      </c>
      <c r="CJ3379">
        <v>103</v>
      </c>
      <c r="CK3379">
        <v>104</v>
      </c>
      <c r="CL3379">
        <v>96</v>
      </c>
      <c r="CM3379">
        <v>86</v>
      </c>
      <c r="CN3379">
        <v>90</v>
      </c>
      <c r="CO3379">
        <v>91</v>
      </c>
      <c r="CP3379">
        <v>93</v>
      </c>
      <c r="CQ3379">
        <v>97</v>
      </c>
      <c r="CR3379">
        <v>100</v>
      </c>
      <c r="CS3379">
        <v>100</v>
      </c>
      <c r="CT3379">
        <v>102</v>
      </c>
      <c r="CU3379">
        <v>102</v>
      </c>
      <c r="CV3379">
        <v>96</v>
      </c>
      <c r="CW3379">
        <v>91</v>
      </c>
      <c r="CX3379" t="s">
        <v>2</v>
      </c>
      <c r="CY3379" t="s">
        <v>18</v>
      </c>
    </row>
    <row r="3380" spans="1:103" x14ac:dyDescent="0.25">
      <c r="A3380" t="s">
        <v>219</v>
      </c>
      <c r="B3380">
        <v>37.612200000000001</v>
      </c>
      <c r="C3380">
        <v>-114.5264</v>
      </c>
      <c r="D3380">
        <v>4376</v>
      </c>
      <c r="E3380" t="s">
        <v>1</v>
      </c>
      <c r="F3380">
        <v>243.7</v>
      </c>
      <c r="G3380">
        <v>2001</v>
      </c>
      <c r="H3380">
        <v>8</v>
      </c>
      <c r="I3380" t="s">
        <v>260</v>
      </c>
      <c r="J3380">
        <v>96</v>
      </c>
      <c r="K3380">
        <v>87</v>
      </c>
      <c r="L3380">
        <v>85</v>
      </c>
      <c r="M3380">
        <v>75</v>
      </c>
      <c r="N3380">
        <v>87</v>
      </c>
      <c r="O3380">
        <v>93</v>
      </c>
      <c r="P3380">
        <v>96</v>
      </c>
      <c r="Q3380">
        <v>96</v>
      </c>
      <c r="R3380">
        <v>94</v>
      </c>
      <c r="S3380">
        <v>94</v>
      </c>
      <c r="T3380">
        <v>92</v>
      </c>
      <c r="U3380">
        <v>86</v>
      </c>
      <c r="V3380">
        <v>68</v>
      </c>
      <c r="W3380">
        <v>81</v>
      </c>
      <c r="X3380">
        <v>91</v>
      </c>
      <c r="Y3380">
        <v>93</v>
      </c>
      <c r="Z3380">
        <v>96</v>
      </c>
      <c r="AA3380">
        <v>96</v>
      </c>
      <c r="AB3380">
        <v>96</v>
      </c>
      <c r="AC3380">
        <v>97</v>
      </c>
      <c r="AD3380">
        <v>100</v>
      </c>
      <c r="AE3380">
        <v>100</v>
      </c>
      <c r="AF3380">
        <v>95</v>
      </c>
      <c r="AG3380">
        <v>93</v>
      </c>
      <c r="AH3380">
        <v>89</v>
      </c>
      <c r="AI3380">
        <v>85</v>
      </c>
      <c r="AJ3380">
        <v>91</v>
      </c>
      <c r="AK3380">
        <v>95</v>
      </c>
      <c r="AL3380">
        <v>99</v>
      </c>
      <c r="AM3380">
        <v>102</v>
      </c>
      <c r="AN3380" s="5">
        <v>102</v>
      </c>
      <c r="AO3380" s="5">
        <v>104</v>
      </c>
      <c r="AP3380" s="5">
        <v>105</v>
      </c>
      <c r="AQ3380" s="5">
        <v>104</v>
      </c>
      <c r="AR3380" s="5">
        <v>101</v>
      </c>
      <c r="AS3380" s="5">
        <v>89</v>
      </c>
      <c r="AT3380" s="5">
        <v>87</v>
      </c>
      <c r="AU3380" s="5">
        <v>92</v>
      </c>
      <c r="AV3380" s="5">
        <v>86</v>
      </c>
      <c r="AW3380" s="5">
        <v>94</v>
      </c>
      <c r="AX3380" s="5">
        <v>93</v>
      </c>
      <c r="AY3380" s="5">
        <v>96</v>
      </c>
      <c r="AZ3380" s="5">
        <v>96</v>
      </c>
      <c r="BA3380" s="5">
        <v>93</v>
      </c>
      <c r="BB3380" s="5">
        <v>90</v>
      </c>
      <c r="BC3380" s="5">
        <v>87</v>
      </c>
      <c r="BD3380" s="5">
        <v>87</v>
      </c>
      <c r="BE3380" s="5">
        <v>90</v>
      </c>
      <c r="BF3380" s="5">
        <v>91</v>
      </c>
      <c r="BG3380" s="5">
        <v>91</v>
      </c>
      <c r="BH3380" s="5">
        <v>92</v>
      </c>
      <c r="BI3380" s="5">
        <v>93</v>
      </c>
      <c r="BJ3380" s="5">
        <v>94</v>
      </c>
      <c r="BK3380" s="5">
        <v>94</v>
      </c>
      <c r="BL3380" s="5">
        <v>91</v>
      </c>
      <c r="BM3380" s="5">
        <v>93</v>
      </c>
      <c r="BN3380" s="5">
        <v>99</v>
      </c>
      <c r="BO3380" s="5">
        <v>100</v>
      </c>
      <c r="BP3380" s="5">
        <v>97</v>
      </c>
      <c r="BQ3380" s="5">
        <v>90</v>
      </c>
      <c r="BR3380" s="5">
        <v>92</v>
      </c>
      <c r="BS3380">
        <v>93</v>
      </c>
      <c r="BT3380">
        <v>96</v>
      </c>
      <c r="BU3380">
        <v>94</v>
      </c>
      <c r="BV3380">
        <v>97</v>
      </c>
      <c r="BW3380">
        <v>99</v>
      </c>
      <c r="BX3380">
        <v>98</v>
      </c>
      <c r="BY3380">
        <v>100</v>
      </c>
      <c r="BZ3380">
        <v>98</v>
      </c>
      <c r="CA3380">
        <v>95</v>
      </c>
      <c r="CB3380">
        <v>96</v>
      </c>
      <c r="CC3380">
        <v>97</v>
      </c>
      <c r="CD3380">
        <v>95</v>
      </c>
      <c r="CE3380">
        <v>94</v>
      </c>
      <c r="CF3380">
        <v>95</v>
      </c>
      <c r="CG3380">
        <v>97</v>
      </c>
      <c r="CH3380">
        <v>100</v>
      </c>
      <c r="CI3380">
        <v>101</v>
      </c>
      <c r="CJ3380">
        <v>103</v>
      </c>
      <c r="CK3380">
        <v>97</v>
      </c>
      <c r="CL3380">
        <v>85</v>
      </c>
      <c r="CM3380">
        <v>89</v>
      </c>
      <c r="CN3380">
        <v>89</v>
      </c>
      <c r="CO3380">
        <v>92</v>
      </c>
      <c r="CP3380">
        <v>94</v>
      </c>
      <c r="CQ3380">
        <v>99</v>
      </c>
      <c r="CR3380">
        <v>100</v>
      </c>
      <c r="CS3380">
        <v>101</v>
      </c>
      <c r="CT3380">
        <v>101</v>
      </c>
      <c r="CU3380">
        <v>95</v>
      </c>
      <c r="CV3380">
        <v>90</v>
      </c>
      <c r="CW3380">
        <v>91</v>
      </c>
      <c r="CX3380" t="s">
        <v>2</v>
      </c>
      <c r="CY3380" t="s">
        <v>18</v>
      </c>
    </row>
    <row r="3381" spans="1:103" x14ac:dyDescent="0.25">
      <c r="A3381" t="s">
        <v>113</v>
      </c>
      <c r="B3381">
        <v>34.943600000000004</v>
      </c>
      <c r="C3381">
        <v>-115.54689999999999</v>
      </c>
      <c r="D3381">
        <v>4350</v>
      </c>
      <c r="E3381" t="s">
        <v>1</v>
      </c>
      <c r="F3381">
        <v>206.6</v>
      </c>
      <c r="G3381">
        <v>2001</v>
      </c>
      <c r="H3381">
        <v>8</v>
      </c>
      <c r="I3381" t="s">
        <v>260</v>
      </c>
      <c r="J3381">
        <v>95</v>
      </c>
      <c r="K3381">
        <v>96</v>
      </c>
      <c r="L3381">
        <v>87</v>
      </c>
      <c r="M3381">
        <v>81</v>
      </c>
      <c r="N3381">
        <v>80</v>
      </c>
      <c r="O3381">
        <v>85</v>
      </c>
      <c r="P3381">
        <v>89</v>
      </c>
      <c r="Q3381">
        <v>93</v>
      </c>
      <c r="R3381">
        <v>94</v>
      </c>
      <c r="S3381">
        <v>92</v>
      </c>
      <c r="T3381">
        <v>91</v>
      </c>
      <c r="U3381">
        <v>88</v>
      </c>
      <c r="V3381">
        <v>84</v>
      </c>
      <c r="W3381">
        <v>78</v>
      </c>
      <c r="X3381">
        <v>82</v>
      </c>
      <c r="Y3381">
        <v>88</v>
      </c>
      <c r="Z3381">
        <v>91</v>
      </c>
      <c r="AA3381">
        <v>94</v>
      </c>
      <c r="AB3381">
        <v>93</v>
      </c>
      <c r="AC3381">
        <v>93</v>
      </c>
      <c r="AD3381">
        <v>90</v>
      </c>
      <c r="AE3381">
        <v>92</v>
      </c>
      <c r="AF3381">
        <v>89</v>
      </c>
      <c r="AG3381">
        <v>92</v>
      </c>
      <c r="AH3381">
        <v>90</v>
      </c>
      <c r="AI3381">
        <v>86</v>
      </c>
      <c r="AJ3381">
        <v>83</v>
      </c>
      <c r="AK3381">
        <v>89</v>
      </c>
      <c r="AL3381">
        <v>91</v>
      </c>
      <c r="AM3381">
        <v>95</v>
      </c>
      <c r="AN3381" s="5">
        <v>98</v>
      </c>
      <c r="AO3381" s="5">
        <v>100</v>
      </c>
      <c r="AP3381" s="5">
        <v>101</v>
      </c>
      <c r="AQ3381" s="5">
        <v>102</v>
      </c>
      <c r="AR3381" s="5">
        <v>95</v>
      </c>
      <c r="AS3381" s="5">
        <v>88</v>
      </c>
      <c r="AT3381" s="5">
        <v>78</v>
      </c>
      <c r="AU3381" s="5">
        <v>81</v>
      </c>
      <c r="AV3381" s="5">
        <v>86</v>
      </c>
      <c r="AW3381" s="5">
        <v>89</v>
      </c>
      <c r="AX3381" s="5">
        <v>89</v>
      </c>
      <c r="AY3381" s="5">
        <v>89</v>
      </c>
      <c r="AZ3381" s="5">
        <v>90</v>
      </c>
      <c r="BA3381" s="5">
        <v>92</v>
      </c>
      <c r="BB3381" s="5">
        <v>91</v>
      </c>
      <c r="BC3381" s="5">
        <v>87</v>
      </c>
      <c r="BD3381" s="5">
        <v>83</v>
      </c>
      <c r="BE3381" s="5">
        <v>84</v>
      </c>
      <c r="BF3381" s="5">
        <v>85</v>
      </c>
      <c r="BG3381" s="5">
        <v>88</v>
      </c>
      <c r="BH3381" s="5">
        <v>87</v>
      </c>
      <c r="BI3381" s="5">
        <v>88</v>
      </c>
      <c r="BJ3381" s="5">
        <v>90</v>
      </c>
      <c r="BK3381" s="5">
        <v>89</v>
      </c>
      <c r="BL3381" s="5">
        <v>89</v>
      </c>
      <c r="BM3381" s="5">
        <v>88</v>
      </c>
      <c r="BN3381" s="5">
        <v>91</v>
      </c>
      <c r="BO3381" s="5">
        <v>94</v>
      </c>
      <c r="BP3381" s="5">
        <v>96</v>
      </c>
      <c r="BQ3381" s="5">
        <v>94</v>
      </c>
      <c r="BR3381" s="5">
        <v>88</v>
      </c>
      <c r="CX3381" t="s">
        <v>5</v>
      </c>
      <c r="CY3381" t="s">
        <v>114</v>
      </c>
    </row>
    <row r="3382" spans="1:103" x14ac:dyDescent="0.25">
      <c r="A3382" t="s">
        <v>138</v>
      </c>
      <c r="B3382">
        <v>37.761699999999998</v>
      </c>
      <c r="C3382">
        <v>-117.5658</v>
      </c>
      <c r="D3382">
        <v>4274</v>
      </c>
      <c r="E3382" t="s">
        <v>1</v>
      </c>
      <c r="F3382">
        <v>157.1</v>
      </c>
      <c r="G3382">
        <v>2001</v>
      </c>
      <c r="H3382">
        <v>8</v>
      </c>
      <c r="I3382" t="s">
        <v>260</v>
      </c>
      <c r="J3382">
        <v>98</v>
      </c>
      <c r="K3382">
        <v>88</v>
      </c>
      <c r="L3382">
        <v>82</v>
      </c>
      <c r="M3382">
        <v>82</v>
      </c>
      <c r="N3382">
        <v>94</v>
      </c>
      <c r="O3382">
        <v>93</v>
      </c>
      <c r="P3382">
        <v>97</v>
      </c>
      <c r="Q3382">
        <v>98</v>
      </c>
      <c r="R3382">
        <v>96</v>
      </c>
      <c r="S3382">
        <v>95</v>
      </c>
      <c r="T3382">
        <v>90</v>
      </c>
      <c r="U3382">
        <v>89</v>
      </c>
      <c r="V3382">
        <v>85</v>
      </c>
      <c r="W3382">
        <v>86</v>
      </c>
      <c r="X3382">
        <v>96</v>
      </c>
      <c r="Y3382">
        <v>97</v>
      </c>
      <c r="Z3382">
        <v>92</v>
      </c>
      <c r="AA3382">
        <v>95</v>
      </c>
      <c r="AB3382">
        <v>98</v>
      </c>
      <c r="AC3382">
        <v>100</v>
      </c>
      <c r="AD3382">
        <v>99</v>
      </c>
      <c r="AF3382">
        <v>102</v>
      </c>
      <c r="AG3382">
        <v>96</v>
      </c>
      <c r="AH3382">
        <v>98</v>
      </c>
      <c r="AI3382">
        <v>95</v>
      </c>
      <c r="AJ3382">
        <v>99</v>
      </c>
      <c r="AK3382">
        <v>97</v>
      </c>
      <c r="AL3382">
        <v>102</v>
      </c>
      <c r="AM3382">
        <v>104</v>
      </c>
      <c r="AN3382" s="5">
        <v>104</v>
      </c>
      <c r="AO3382" s="5">
        <v>105</v>
      </c>
      <c r="AP3382" s="8">
        <f>AVERAGE(AO3382,AQ3382)</f>
        <v>105</v>
      </c>
      <c r="AQ3382" s="5">
        <v>105</v>
      </c>
      <c r="AR3382" s="5">
        <v>98</v>
      </c>
      <c r="AS3382" s="5">
        <v>76</v>
      </c>
      <c r="AT3382" s="5">
        <v>84</v>
      </c>
      <c r="AU3382" s="5">
        <v>87</v>
      </c>
      <c r="AV3382" s="5">
        <v>94</v>
      </c>
      <c r="AW3382" s="5">
        <v>93</v>
      </c>
      <c r="AX3382" s="5">
        <v>90</v>
      </c>
      <c r="AY3382" s="5">
        <v>94</v>
      </c>
      <c r="AZ3382" s="5">
        <v>94</v>
      </c>
      <c r="BA3382" s="5">
        <v>93</v>
      </c>
      <c r="BB3382" s="5">
        <v>92</v>
      </c>
      <c r="BC3382" s="5">
        <v>90</v>
      </c>
      <c r="BD3382" s="5">
        <v>90</v>
      </c>
      <c r="BE3382" s="5">
        <v>93</v>
      </c>
      <c r="BF3382" s="5">
        <v>90</v>
      </c>
      <c r="BG3382" s="5">
        <v>91</v>
      </c>
      <c r="BH3382" s="5">
        <v>93</v>
      </c>
      <c r="BI3382" s="5">
        <v>94</v>
      </c>
      <c r="BJ3382" s="5">
        <v>94</v>
      </c>
      <c r="BK3382" s="5">
        <v>95</v>
      </c>
      <c r="BL3382" s="5">
        <v>97</v>
      </c>
      <c r="BM3382" s="5">
        <v>99</v>
      </c>
      <c r="BN3382" s="5">
        <v>102</v>
      </c>
      <c r="BO3382" s="5">
        <v>103</v>
      </c>
      <c r="BP3382" s="5">
        <v>102</v>
      </c>
      <c r="BQ3382" s="5">
        <v>103</v>
      </c>
      <c r="BR3382" s="5">
        <v>101</v>
      </c>
      <c r="BT3382">
        <v>97</v>
      </c>
      <c r="BU3382">
        <v>97</v>
      </c>
      <c r="BV3382">
        <v>97</v>
      </c>
      <c r="BW3382">
        <v>102</v>
      </c>
      <c r="BX3382">
        <v>103</v>
      </c>
      <c r="BY3382">
        <v>102</v>
      </c>
      <c r="CB3382">
        <v>99</v>
      </c>
      <c r="CC3382">
        <v>103</v>
      </c>
      <c r="CD3382">
        <v>103</v>
      </c>
      <c r="CE3382">
        <v>98</v>
      </c>
      <c r="CF3382">
        <v>100</v>
      </c>
      <c r="CG3382">
        <v>102</v>
      </c>
      <c r="CH3382">
        <v>103</v>
      </c>
      <c r="CI3382">
        <v>104</v>
      </c>
      <c r="CJ3382">
        <v>105</v>
      </c>
      <c r="CK3382">
        <v>100</v>
      </c>
      <c r="CL3382">
        <v>91</v>
      </c>
      <c r="CM3382">
        <v>91</v>
      </c>
      <c r="CN3382">
        <v>94</v>
      </c>
      <c r="CO3382">
        <v>95</v>
      </c>
      <c r="CP3382">
        <v>95</v>
      </c>
      <c r="CQ3382">
        <v>100</v>
      </c>
      <c r="CR3382">
        <v>101</v>
      </c>
      <c r="CS3382">
        <v>101</v>
      </c>
      <c r="CT3382">
        <v>102</v>
      </c>
      <c r="CU3382">
        <v>100</v>
      </c>
      <c r="CV3382">
        <v>95</v>
      </c>
      <c r="CW3382">
        <v>92</v>
      </c>
      <c r="CX3382" t="s">
        <v>2</v>
      </c>
      <c r="CY3382" t="s">
        <v>139</v>
      </c>
    </row>
    <row r="3383" spans="1:103" x14ac:dyDescent="0.25">
      <c r="A3383" t="s">
        <v>222</v>
      </c>
      <c r="B3383">
        <v>35.871699999999997</v>
      </c>
      <c r="C3383">
        <v>-117.9183</v>
      </c>
      <c r="D3383">
        <v>4150</v>
      </c>
      <c r="E3383" t="s">
        <v>1</v>
      </c>
      <c r="F3383">
        <v>114.9</v>
      </c>
      <c r="G3383">
        <v>2001</v>
      </c>
      <c r="H3383">
        <v>8</v>
      </c>
      <c r="I3383" t="s">
        <v>260</v>
      </c>
      <c r="J3383">
        <v>94</v>
      </c>
      <c r="K3383">
        <v>88</v>
      </c>
      <c r="L3383">
        <v>88</v>
      </c>
      <c r="M3383">
        <v>84</v>
      </c>
      <c r="N3383">
        <v>87</v>
      </c>
      <c r="O3383">
        <v>96</v>
      </c>
      <c r="P3383">
        <v>98</v>
      </c>
      <c r="Q3383">
        <v>95</v>
      </c>
      <c r="R3383">
        <v>93</v>
      </c>
      <c r="S3383">
        <v>92</v>
      </c>
      <c r="T3383">
        <v>88</v>
      </c>
      <c r="U3383">
        <v>88</v>
      </c>
      <c r="V3383">
        <v>85</v>
      </c>
      <c r="W3383">
        <v>85</v>
      </c>
      <c r="X3383">
        <v>93</v>
      </c>
      <c r="Y3383">
        <v>96</v>
      </c>
      <c r="Z3383">
        <v>96</v>
      </c>
      <c r="AA3383">
        <v>96</v>
      </c>
      <c r="AB3383">
        <v>97</v>
      </c>
      <c r="AC3383">
        <v>97</v>
      </c>
      <c r="AD3383">
        <v>99</v>
      </c>
      <c r="AE3383">
        <v>97</v>
      </c>
      <c r="AF3383">
        <v>94</v>
      </c>
      <c r="AG3383">
        <v>88</v>
      </c>
      <c r="AH3383">
        <v>89</v>
      </c>
      <c r="AI3383">
        <v>84</v>
      </c>
      <c r="AJ3383">
        <v>89</v>
      </c>
      <c r="AK3383">
        <v>94</v>
      </c>
      <c r="AL3383">
        <v>98</v>
      </c>
      <c r="AM3383">
        <v>101</v>
      </c>
      <c r="AN3383" s="5">
        <v>102</v>
      </c>
      <c r="AO3383" s="5">
        <v>106</v>
      </c>
      <c r="AP3383" s="5">
        <v>105</v>
      </c>
      <c r="AQ3383" s="5">
        <v>99</v>
      </c>
      <c r="AR3383" s="5">
        <v>96</v>
      </c>
      <c r="AS3383" s="5">
        <v>76</v>
      </c>
      <c r="AT3383" s="5">
        <v>85</v>
      </c>
      <c r="AU3383" s="5">
        <v>93</v>
      </c>
      <c r="AV3383" s="5">
        <v>96</v>
      </c>
      <c r="AW3383" s="5">
        <v>94</v>
      </c>
      <c r="AX3383" s="5">
        <v>90</v>
      </c>
      <c r="AY3383" s="5">
        <v>94</v>
      </c>
      <c r="AZ3383" s="5">
        <v>94</v>
      </c>
      <c r="BA3383" s="5">
        <v>91</v>
      </c>
      <c r="BB3383" s="5">
        <v>91</v>
      </c>
      <c r="BC3383" s="5">
        <v>85</v>
      </c>
      <c r="BD3383" s="5">
        <v>86</v>
      </c>
      <c r="BE3383" s="5">
        <v>90</v>
      </c>
      <c r="BF3383" s="5">
        <v>90</v>
      </c>
      <c r="BG3383" s="5">
        <v>94</v>
      </c>
      <c r="BH3383" s="5">
        <v>92</v>
      </c>
      <c r="BI3383" s="5">
        <v>93</v>
      </c>
      <c r="BJ3383" s="5">
        <v>93</v>
      </c>
      <c r="BK3383" s="5">
        <v>95</v>
      </c>
      <c r="BL3383" s="5">
        <v>95</v>
      </c>
      <c r="BM3383" s="5">
        <v>99</v>
      </c>
      <c r="BN3383" s="5">
        <v>102</v>
      </c>
      <c r="BO3383" s="5">
        <v>102</v>
      </c>
      <c r="BP3383" s="5">
        <v>99</v>
      </c>
      <c r="BQ3383" s="5">
        <v>94</v>
      </c>
      <c r="BR3383" s="5">
        <v>93</v>
      </c>
      <c r="BS3383">
        <v>94</v>
      </c>
      <c r="BT3383">
        <v>96</v>
      </c>
      <c r="BU3383">
        <v>96</v>
      </c>
      <c r="BV3383">
        <v>95</v>
      </c>
      <c r="BW3383">
        <v>96</v>
      </c>
      <c r="BX3383">
        <v>102</v>
      </c>
      <c r="BY3383">
        <v>102</v>
      </c>
      <c r="BZ3383">
        <v>101</v>
      </c>
      <c r="CA3383">
        <v>98</v>
      </c>
      <c r="CB3383">
        <v>102</v>
      </c>
      <c r="CC3383">
        <v>102</v>
      </c>
      <c r="CD3383">
        <v>101</v>
      </c>
      <c r="CE3383">
        <v>98</v>
      </c>
      <c r="CF3383">
        <v>99</v>
      </c>
      <c r="CG3383">
        <v>99</v>
      </c>
      <c r="CH3383">
        <v>104</v>
      </c>
      <c r="CI3383">
        <v>102</v>
      </c>
      <c r="CJ3383">
        <v>102</v>
      </c>
      <c r="CK3383">
        <v>98</v>
      </c>
      <c r="CL3383">
        <v>95</v>
      </c>
      <c r="CM3383">
        <v>92</v>
      </c>
      <c r="CN3383">
        <v>94</v>
      </c>
      <c r="CO3383">
        <v>93</v>
      </c>
      <c r="CP3383">
        <v>94</v>
      </c>
      <c r="CQ3383">
        <v>99</v>
      </c>
      <c r="CR3383">
        <v>101</v>
      </c>
      <c r="CS3383">
        <v>104</v>
      </c>
      <c r="CT3383">
        <v>103</v>
      </c>
      <c r="CU3383">
        <v>97</v>
      </c>
      <c r="CV3383">
        <v>91</v>
      </c>
      <c r="CW3383">
        <v>90</v>
      </c>
      <c r="CX3383" t="s">
        <v>5</v>
      </c>
      <c r="CY3383" t="s">
        <v>223</v>
      </c>
    </row>
    <row r="3384" spans="1:103" x14ac:dyDescent="0.25">
      <c r="A3384" t="s">
        <v>7</v>
      </c>
      <c r="B3384">
        <v>37.371099999999998</v>
      </c>
      <c r="C3384">
        <v>-118.35890000000001</v>
      </c>
      <c r="D3384">
        <v>4110</v>
      </c>
      <c r="E3384" t="s">
        <v>1</v>
      </c>
      <c r="F3384">
        <v>166.6</v>
      </c>
      <c r="G3384">
        <v>2001</v>
      </c>
      <c r="H3384">
        <v>8</v>
      </c>
      <c r="I3384" t="s">
        <v>260</v>
      </c>
      <c r="J3384">
        <v>98</v>
      </c>
      <c r="K3384">
        <v>87</v>
      </c>
      <c r="L3384">
        <v>88</v>
      </c>
      <c r="M3384">
        <v>84</v>
      </c>
      <c r="N3384">
        <v>91</v>
      </c>
      <c r="O3384">
        <v>95</v>
      </c>
      <c r="P3384">
        <v>98</v>
      </c>
      <c r="Q3384">
        <v>99</v>
      </c>
      <c r="R3384">
        <v>96</v>
      </c>
      <c r="S3384">
        <v>96</v>
      </c>
      <c r="T3384">
        <v>93</v>
      </c>
      <c r="U3384">
        <v>88</v>
      </c>
      <c r="V3384">
        <v>81</v>
      </c>
      <c r="W3384">
        <v>88</v>
      </c>
      <c r="X3384">
        <v>95</v>
      </c>
      <c r="Y3384">
        <v>98</v>
      </c>
      <c r="Z3384">
        <v>97</v>
      </c>
      <c r="AA3384">
        <v>99</v>
      </c>
      <c r="AB3384">
        <v>98</v>
      </c>
      <c r="AC3384">
        <v>99</v>
      </c>
      <c r="AD3384">
        <v>100</v>
      </c>
      <c r="AE3384">
        <v>100</v>
      </c>
      <c r="AF3384">
        <v>99</v>
      </c>
      <c r="AG3384">
        <v>95</v>
      </c>
      <c r="AH3384">
        <v>93</v>
      </c>
      <c r="AI3384">
        <v>90</v>
      </c>
      <c r="AJ3384">
        <v>95</v>
      </c>
      <c r="AK3384">
        <v>96</v>
      </c>
      <c r="AL3384">
        <v>100</v>
      </c>
      <c r="AM3384">
        <v>103</v>
      </c>
      <c r="AN3384" s="5">
        <v>103</v>
      </c>
      <c r="AO3384" s="5">
        <v>104</v>
      </c>
      <c r="AP3384" s="5">
        <v>104</v>
      </c>
      <c r="AQ3384" s="5">
        <v>100</v>
      </c>
      <c r="AR3384" s="5">
        <v>98</v>
      </c>
      <c r="AS3384" s="5">
        <v>74</v>
      </c>
      <c r="AT3384" s="5">
        <v>77</v>
      </c>
      <c r="AU3384" s="5">
        <v>91</v>
      </c>
      <c r="AV3384" s="5">
        <v>94</v>
      </c>
      <c r="AW3384" s="5">
        <v>91</v>
      </c>
      <c r="AX3384" s="5">
        <v>94</v>
      </c>
      <c r="AY3384" s="5">
        <v>95</v>
      </c>
      <c r="AZ3384" s="5">
        <v>97</v>
      </c>
      <c r="BA3384" s="5">
        <v>95</v>
      </c>
      <c r="BB3384" s="5">
        <v>93</v>
      </c>
      <c r="BC3384" s="5">
        <v>90</v>
      </c>
      <c r="BD3384" s="5">
        <v>91</v>
      </c>
      <c r="BE3384" s="5">
        <v>92</v>
      </c>
      <c r="BF3384" s="5">
        <v>92</v>
      </c>
      <c r="BG3384" s="5">
        <v>92</v>
      </c>
      <c r="BH3384" s="5">
        <v>94</v>
      </c>
      <c r="BI3384" s="5">
        <v>95</v>
      </c>
      <c r="BJ3384" s="5">
        <v>95</v>
      </c>
      <c r="BK3384" s="5">
        <v>96</v>
      </c>
      <c r="BL3384" s="5">
        <v>98</v>
      </c>
      <c r="BM3384" s="5">
        <v>100</v>
      </c>
      <c r="BN3384" s="5">
        <v>101</v>
      </c>
      <c r="BO3384" s="5">
        <v>101</v>
      </c>
      <c r="BP3384" s="5">
        <v>101</v>
      </c>
      <c r="BQ3384" s="5">
        <v>97</v>
      </c>
      <c r="BR3384" s="5">
        <v>96</v>
      </c>
      <c r="BS3384">
        <v>97</v>
      </c>
      <c r="BT3384">
        <v>99</v>
      </c>
      <c r="BU3384">
        <v>99</v>
      </c>
      <c r="BV3384">
        <v>96</v>
      </c>
      <c r="BW3384">
        <v>99</v>
      </c>
      <c r="BX3384">
        <v>101</v>
      </c>
      <c r="BY3384">
        <v>102</v>
      </c>
      <c r="BZ3384">
        <v>100</v>
      </c>
      <c r="CA3384">
        <v>100</v>
      </c>
      <c r="CB3384">
        <v>102</v>
      </c>
      <c r="CC3384">
        <v>104</v>
      </c>
      <c r="CD3384">
        <v>102</v>
      </c>
      <c r="CE3384">
        <v>98</v>
      </c>
      <c r="CF3384">
        <v>101</v>
      </c>
      <c r="CG3384">
        <v>101</v>
      </c>
      <c r="CH3384">
        <v>102</v>
      </c>
      <c r="CI3384">
        <v>103</v>
      </c>
      <c r="CJ3384">
        <v>105</v>
      </c>
      <c r="CK3384">
        <v>102</v>
      </c>
      <c r="CL3384">
        <v>98</v>
      </c>
      <c r="CM3384">
        <v>93</v>
      </c>
      <c r="CN3384">
        <v>95</v>
      </c>
      <c r="CO3384">
        <v>95</v>
      </c>
      <c r="CP3384">
        <v>96</v>
      </c>
      <c r="CQ3384">
        <v>100</v>
      </c>
      <c r="CR3384">
        <v>102</v>
      </c>
      <c r="CS3384">
        <v>102</v>
      </c>
      <c r="CT3384">
        <v>103</v>
      </c>
      <c r="CU3384">
        <v>100</v>
      </c>
      <c r="CV3384">
        <v>95</v>
      </c>
      <c r="CW3384">
        <v>94</v>
      </c>
      <c r="CX3384" t="s">
        <v>5</v>
      </c>
      <c r="CY3384" t="s">
        <v>8</v>
      </c>
    </row>
    <row r="3385" spans="1:103" x14ac:dyDescent="0.25">
      <c r="A3385" t="s">
        <v>175</v>
      </c>
      <c r="B3385">
        <v>37.235300000000002</v>
      </c>
      <c r="C3385">
        <v>-117.49639999999999</v>
      </c>
      <c r="D3385">
        <v>4100</v>
      </c>
      <c r="E3385" t="s">
        <v>1</v>
      </c>
      <c r="F3385">
        <v>102.5</v>
      </c>
      <c r="G3385">
        <v>2001</v>
      </c>
      <c r="H3385">
        <v>8</v>
      </c>
      <c r="I3385" t="s">
        <v>260</v>
      </c>
      <c r="J3385">
        <v>100</v>
      </c>
      <c r="K3385">
        <v>91</v>
      </c>
      <c r="L3385">
        <v>87</v>
      </c>
      <c r="M3385">
        <v>82</v>
      </c>
      <c r="N3385">
        <v>90</v>
      </c>
      <c r="O3385">
        <v>95</v>
      </c>
      <c r="P3385">
        <v>100</v>
      </c>
      <c r="Q3385">
        <v>99</v>
      </c>
      <c r="R3385">
        <v>97</v>
      </c>
      <c r="S3385">
        <v>94</v>
      </c>
      <c r="T3385">
        <v>94</v>
      </c>
      <c r="U3385">
        <v>90</v>
      </c>
      <c r="V3385">
        <v>79</v>
      </c>
      <c r="W3385">
        <v>86</v>
      </c>
      <c r="X3385">
        <v>92</v>
      </c>
      <c r="Y3385">
        <v>96</v>
      </c>
      <c r="Z3385">
        <v>98</v>
      </c>
      <c r="AA3385">
        <v>99</v>
      </c>
      <c r="AB3385">
        <v>98</v>
      </c>
      <c r="AC3385">
        <v>98</v>
      </c>
      <c r="AD3385">
        <v>100</v>
      </c>
      <c r="AE3385">
        <v>101</v>
      </c>
      <c r="AF3385">
        <v>99</v>
      </c>
      <c r="AG3385">
        <v>92</v>
      </c>
      <c r="AH3385">
        <v>89</v>
      </c>
      <c r="AI3385">
        <v>87</v>
      </c>
      <c r="AJ3385">
        <v>91</v>
      </c>
      <c r="AK3385">
        <v>94</v>
      </c>
      <c r="AL3385">
        <v>97</v>
      </c>
      <c r="AM3385">
        <v>102</v>
      </c>
      <c r="AN3385" s="5">
        <v>105</v>
      </c>
      <c r="AO3385" s="5">
        <v>106</v>
      </c>
      <c r="AP3385" s="5">
        <v>106</v>
      </c>
      <c r="AQ3385" s="5">
        <v>103</v>
      </c>
      <c r="AR3385" s="5">
        <v>99</v>
      </c>
      <c r="AS3385" s="5">
        <v>76</v>
      </c>
      <c r="AT3385" s="5">
        <v>80</v>
      </c>
      <c r="AU3385" s="5">
        <v>88</v>
      </c>
      <c r="AV3385" s="5">
        <v>93</v>
      </c>
      <c r="AW3385" s="5">
        <v>94</v>
      </c>
      <c r="AX3385" s="5">
        <v>93</v>
      </c>
      <c r="AY3385" s="5">
        <v>94</v>
      </c>
      <c r="AZ3385" s="5">
        <v>96</v>
      </c>
      <c r="BA3385" s="5">
        <v>96</v>
      </c>
      <c r="BB3385" s="5">
        <v>90</v>
      </c>
      <c r="BC3385" s="5">
        <v>87</v>
      </c>
      <c r="BD3385" s="5">
        <v>88</v>
      </c>
      <c r="BE3385" s="5">
        <v>89</v>
      </c>
      <c r="BF3385" s="5">
        <v>90</v>
      </c>
      <c r="BG3385" s="5">
        <v>90</v>
      </c>
      <c r="BH3385" s="5">
        <v>90</v>
      </c>
      <c r="BI3385" s="5">
        <v>93</v>
      </c>
      <c r="BJ3385" s="5">
        <v>92</v>
      </c>
      <c r="BK3385" s="5">
        <v>94</v>
      </c>
      <c r="BL3385" s="5">
        <v>95</v>
      </c>
      <c r="BM3385" s="5">
        <v>97</v>
      </c>
      <c r="BN3385" s="5">
        <v>100</v>
      </c>
      <c r="BO3385" s="5">
        <v>102</v>
      </c>
      <c r="BP3385" s="5">
        <v>99</v>
      </c>
      <c r="BQ3385" s="5">
        <v>91</v>
      </c>
      <c r="BR3385" s="5">
        <v>93</v>
      </c>
      <c r="BS3385">
        <v>95</v>
      </c>
      <c r="BT3385">
        <v>98</v>
      </c>
      <c r="BU3385">
        <v>97</v>
      </c>
      <c r="BV3385">
        <v>95</v>
      </c>
      <c r="BW3385">
        <v>99</v>
      </c>
      <c r="BX3385">
        <v>101</v>
      </c>
      <c r="BY3385">
        <v>103</v>
      </c>
      <c r="BZ3385">
        <v>103</v>
      </c>
      <c r="CA3385">
        <v>101</v>
      </c>
      <c r="CB3385">
        <v>101</v>
      </c>
      <c r="CC3385">
        <v>103</v>
      </c>
      <c r="CD3385">
        <v>102</v>
      </c>
      <c r="CE3385">
        <v>98</v>
      </c>
      <c r="CF3385">
        <v>100</v>
      </c>
      <c r="CG3385">
        <v>101</v>
      </c>
      <c r="CH3385">
        <v>101</v>
      </c>
      <c r="CI3385">
        <v>103</v>
      </c>
      <c r="CJ3385">
        <v>105</v>
      </c>
      <c r="CK3385">
        <v>100</v>
      </c>
      <c r="CL3385">
        <v>95</v>
      </c>
      <c r="CM3385">
        <v>91</v>
      </c>
      <c r="CN3385">
        <v>92</v>
      </c>
      <c r="CO3385">
        <v>92</v>
      </c>
      <c r="CP3385">
        <v>96</v>
      </c>
      <c r="CQ3385">
        <v>100</v>
      </c>
      <c r="CR3385">
        <v>101</v>
      </c>
      <c r="CS3385">
        <v>103</v>
      </c>
      <c r="CT3385">
        <v>103</v>
      </c>
      <c r="CU3385">
        <v>98</v>
      </c>
      <c r="CV3385">
        <v>93</v>
      </c>
      <c r="CW3385">
        <v>93</v>
      </c>
      <c r="CX3385" t="s">
        <v>2</v>
      </c>
      <c r="CY3385" t="s">
        <v>176</v>
      </c>
    </row>
    <row r="3386" spans="1:103" x14ac:dyDescent="0.25">
      <c r="A3386" t="s">
        <v>4</v>
      </c>
      <c r="B3386">
        <v>36.798099999999998</v>
      </c>
      <c r="C3386">
        <v>-118.20359999999999</v>
      </c>
      <c r="D3386">
        <v>3950</v>
      </c>
      <c r="E3386" t="s">
        <v>1</v>
      </c>
      <c r="F3386">
        <v>124.8</v>
      </c>
      <c r="G3386">
        <v>2001</v>
      </c>
      <c r="H3386">
        <v>8</v>
      </c>
      <c r="I3386" t="s">
        <v>260</v>
      </c>
      <c r="J3386">
        <v>101</v>
      </c>
      <c r="K3386">
        <v>102</v>
      </c>
      <c r="L3386">
        <v>91</v>
      </c>
      <c r="M3386">
        <v>91</v>
      </c>
      <c r="N3386">
        <v>86</v>
      </c>
      <c r="O3386">
        <v>95</v>
      </c>
      <c r="P3386">
        <v>99</v>
      </c>
      <c r="Q3386">
        <v>102</v>
      </c>
      <c r="R3386">
        <v>100</v>
      </c>
      <c r="S3386">
        <v>99</v>
      </c>
      <c r="T3386">
        <v>98</v>
      </c>
      <c r="U3386">
        <v>96</v>
      </c>
      <c r="V3386">
        <v>91</v>
      </c>
      <c r="W3386">
        <v>84</v>
      </c>
      <c r="X3386">
        <v>89</v>
      </c>
      <c r="Y3386">
        <v>96</v>
      </c>
      <c r="Z3386">
        <v>99</v>
      </c>
      <c r="AA3386">
        <v>101</v>
      </c>
      <c r="AB3386">
        <v>100</v>
      </c>
      <c r="AC3386">
        <v>101</v>
      </c>
      <c r="AD3386">
        <v>101</v>
      </c>
      <c r="AE3386">
        <v>103</v>
      </c>
      <c r="AF3386">
        <v>103</v>
      </c>
      <c r="AG3386">
        <v>102</v>
      </c>
      <c r="AH3386">
        <v>99</v>
      </c>
      <c r="AI3386">
        <v>93</v>
      </c>
      <c r="AJ3386">
        <v>93</v>
      </c>
      <c r="AK3386">
        <v>96</v>
      </c>
      <c r="AL3386">
        <v>98</v>
      </c>
      <c r="AM3386">
        <v>101</v>
      </c>
      <c r="AN3386" s="5">
        <v>105</v>
      </c>
      <c r="AO3386" s="5">
        <v>105</v>
      </c>
      <c r="AP3386" s="5">
        <v>105</v>
      </c>
      <c r="AQ3386" s="5">
        <v>106</v>
      </c>
      <c r="AR3386" s="5">
        <v>104</v>
      </c>
      <c r="AS3386" s="5">
        <v>100</v>
      </c>
      <c r="AT3386" s="5">
        <v>76</v>
      </c>
      <c r="AU3386" s="5">
        <v>82</v>
      </c>
      <c r="AV3386" s="5">
        <v>91</v>
      </c>
      <c r="AW3386" s="5">
        <v>97</v>
      </c>
      <c r="AX3386" s="5">
        <v>93</v>
      </c>
      <c r="AY3386" s="5">
        <v>96</v>
      </c>
      <c r="AZ3386" s="5">
        <v>97</v>
      </c>
      <c r="BA3386" s="5">
        <v>99</v>
      </c>
      <c r="BB3386" s="5">
        <v>98</v>
      </c>
      <c r="BC3386" s="5">
        <v>94</v>
      </c>
      <c r="BD3386" s="5">
        <v>92</v>
      </c>
      <c r="BE3386" s="5">
        <v>93</v>
      </c>
      <c r="BF3386" s="5">
        <v>92</v>
      </c>
      <c r="BG3386" s="5">
        <v>94</v>
      </c>
      <c r="BH3386" s="5">
        <v>94</v>
      </c>
      <c r="BI3386" s="5">
        <v>96</v>
      </c>
      <c r="BJ3386" s="5">
        <v>96</v>
      </c>
      <c r="BK3386" s="5">
        <v>97</v>
      </c>
      <c r="BL3386" s="5">
        <v>97</v>
      </c>
      <c r="BM3386" s="5">
        <v>99</v>
      </c>
      <c r="BN3386" s="5">
        <v>102</v>
      </c>
      <c r="BO3386" s="5">
        <v>104</v>
      </c>
      <c r="BP3386" s="5">
        <v>104</v>
      </c>
      <c r="BQ3386" s="5">
        <v>104</v>
      </c>
      <c r="BR3386" s="5">
        <v>97</v>
      </c>
      <c r="BS3386">
        <v>97</v>
      </c>
      <c r="BT3386">
        <v>98</v>
      </c>
      <c r="BU3386">
        <v>100</v>
      </c>
      <c r="BV3386">
        <v>100</v>
      </c>
      <c r="BW3386">
        <v>99</v>
      </c>
      <c r="BX3386">
        <v>101</v>
      </c>
      <c r="BY3386">
        <v>102</v>
      </c>
      <c r="BZ3386">
        <v>104</v>
      </c>
      <c r="CA3386">
        <v>103</v>
      </c>
      <c r="CB3386">
        <v>101</v>
      </c>
      <c r="CC3386">
        <v>105</v>
      </c>
      <c r="CD3386">
        <v>106</v>
      </c>
      <c r="CE3386">
        <v>105</v>
      </c>
      <c r="CF3386">
        <v>101</v>
      </c>
      <c r="CG3386">
        <v>103</v>
      </c>
      <c r="CH3386">
        <v>104</v>
      </c>
      <c r="CI3386">
        <v>104</v>
      </c>
      <c r="CJ3386">
        <v>106</v>
      </c>
      <c r="CK3386">
        <v>107</v>
      </c>
      <c r="CL3386">
        <v>103</v>
      </c>
      <c r="CM3386">
        <v>101</v>
      </c>
      <c r="CN3386">
        <v>94</v>
      </c>
      <c r="CO3386">
        <v>96</v>
      </c>
      <c r="CP3386">
        <v>96</v>
      </c>
      <c r="CQ3386">
        <v>98</v>
      </c>
      <c r="CR3386">
        <v>101</v>
      </c>
      <c r="CS3386">
        <v>105</v>
      </c>
      <c r="CT3386">
        <v>105</v>
      </c>
      <c r="CU3386">
        <v>106</v>
      </c>
      <c r="CV3386">
        <v>101</v>
      </c>
      <c r="CW3386">
        <v>96</v>
      </c>
      <c r="CX3386" t="s">
        <v>5</v>
      </c>
      <c r="CY3386" t="s">
        <v>6</v>
      </c>
    </row>
    <row r="3387" spans="1:103" x14ac:dyDescent="0.25">
      <c r="A3387" t="s">
        <v>49</v>
      </c>
      <c r="B3387">
        <v>36.1389</v>
      </c>
      <c r="C3387">
        <v>-117.9528</v>
      </c>
      <c r="D3387">
        <v>3825</v>
      </c>
      <c r="E3387" t="s">
        <v>1</v>
      </c>
      <c r="F3387">
        <v>103.6</v>
      </c>
      <c r="G3387">
        <v>2001</v>
      </c>
      <c r="H3387">
        <v>8</v>
      </c>
      <c r="I3387" t="s">
        <v>260</v>
      </c>
      <c r="J3387">
        <v>98</v>
      </c>
      <c r="K3387">
        <v>87</v>
      </c>
      <c r="L3387">
        <v>87</v>
      </c>
      <c r="M3387">
        <v>82</v>
      </c>
      <c r="N3387">
        <v>92</v>
      </c>
      <c r="O3387">
        <v>94</v>
      </c>
      <c r="P3387">
        <v>96</v>
      </c>
      <c r="Q3387">
        <v>97</v>
      </c>
      <c r="R3387">
        <v>94</v>
      </c>
      <c r="S3387">
        <v>96</v>
      </c>
      <c r="T3387">
        <v>91</v>
      </c>
      <c r="U3387">
        <v>93</v>
      </c>
      <c r="V3387">
        <v>83</v>
      </c>
      <c r="W3387">
        <v>84</v>
      </c>
      <c r="X3387">
        <v>89</v>
      </c>
      <c r="Y3387">
        <v>91</v>
      </c>
      <c r="Z3387">
        <v>98</v>
      </c>
      <c r="AA3387">
        <v>95</v>
      </c>
      <c r="AB3387">
        <v>95</v>
      </c>
      <c r="AC3387">
        <v>95</v>
      </c>
      <c r="AD3387">
        <v>98</v>
      </c>
      <c r="AE3387">
        <v>96</v>
      </c>
      <c r="AF3387">
        <v>97</v>
      </c>
      <c r="AG3387">
        <v>95</v>
      </c>
      <c r="AH3387">
        <v>86</v>
      </c>
      <c r="AI3387">
        <v>88</v>
      </c>
      <c r="AJ3387">
        <v>90</v>
      </c>
      <c r="AK3387">
        <v>91</v>
      </c>
      <c r="AL3387">
        <v>94</v>
      </c>
      <c r="AM3387">
        <v>99</v>
      </c>
      <c r="AN3387" s="5">
        <v>102</v>
      </c>
      <c r="AO3387" s="5">
        <v>105</v>
      </c>
      <c r="AP3387" s="5">
        <v>105</v>
      </c>
      <c r="AQ3387" s="5">
        <v>101</v>
      </c>
      <c r="AR3387" s="5">
        <v>96</v>
      </c>
      <c r="AS3387" s="5">
        <v>73</v>
      </c>
      <c r="AT3387" s="5">
        <v>80</v>
      </c>
      <c r="AU3387" s="5">
        <v>92</v>
      </c>
      <c r="AV3387" s="5">
        <v>94</v>
      </c>
      <c r="AW3387" s="5">
        <v>91</v>
      </c>
      <c r="AX3387" s="5">
        <v>88</v>
      </c>
      <c r="AY3387" s="5">
        <v>90</v>
      </c>
      <c r="AZ3387" s="5">
        <v>92</v>
      </c>
      <c r="BA3387" s="5">
        <v>93</v>
      </c>
      <c r="BB3387" s="5">
        <v>87</v>
      </c>
      <c r="BC3387" s="5">
        <v>86</v>
      </c>
      <c r="BD3387" s="5">
        <v>90</v>
      </c>
      <c r="BE3387" s="5">
        <v>86</v>
      </c>
      <c r="BF3387" s="5">
        <v>87</v>
      </c>
      <c r="BG3387" s="5">
        <v>88</v>
      </c>
      <c r="BH3387" s="5">
        <v>90</v>
      </c>
      <c r="BI3387" s="5">
        <v>89</v>
      </c>
      <c r="BJ3387" s="5">
        <v>91</v>
      </c>
      <c r="BK3387" s="5">
        <v>92</v>
      </c>
      <c r="BL3387" s="5">
        <v>94</v>
      </c>
      <c r="BM3387" s="5">
        <v>95</v>
      </c>
      <c r="BN3387" s="5">
        <v>99</v>
      </c>
      <c r="BO3387" s="5">
        <v>101</v>
      </c>
      <c r="BP3387" s="5">
        <v>101</v>
      </c>
      <c r="BQ3387" s="5">
        <v>95</v>
      </c>
      <c r="BR3387" s="5">
        <v>90</v>
      </c>
      <c r="BS3387">
        <v>92</v>
      </c>
      <c r="BT3387">
        <v>93</v>
      </c>
      <c r="BU3387">
        <v>93</v>
      </c>
      <c r="BV3387">
        <v>95</v>
      </c>
      <c r="BW3387">
        <v>93</v>
      </c>
      <c r="BX3387">
        <v>97</v>
      </c>
      <c r="BY3387">
        <v>98</v>
      </c>
      <c r="BZ3387">
        <v>98</v>
      </c>
      <c r="CA3387">
        <v>98</v>
      </c>
      <c r="CB3387">
        <v>95</v>
      </c>
      <c r="CC3387">
        <v>97</v>
      </c>
      <c r="CD3387">
        <v>100</v>
      </c>
      <c r="CE3387">
        <v>96</v>
      </c>
      <c r="CF3387">
        <v>94</v>
      </c>
      <c r="CG3387">
        <v>98</v>
      </c>
      <c r="CH3387">
        <v>95</v>
      </c>
      <c r="CI3387">
        <v>101</v>
      </c>
      <c r="CJ3387">
        <v>104</v>
      </c>
      <c r="CK3387">
        <v>96</v>
      </c>
      <c r="CL3387">
        <v>100</v>
      </c>
      <c r="CM3387">
        <v>97</v>
      </c>
      <c r="CN3387">
        <v>96</v>
      </c>
      <c r="CO3387">
        <v>97</v>
      </c>
      <c r="CP3387">
        <v>98</v>
      </c>
      <c r="CQ3387">
        <v>98</v>
      </c>
      <c r="CR3387">
        <v>100</v>
      </c>
      <c r="CS3387">
        <v>105</v>
      </c>
      <c r="CT3387">
        <v>104</v>
      </c>
      <c r="CU3387">
        <v>97</v>
      </c>
      <c r="CV3387">
        <v>90</v>
      </c>
      <c r="CW3387">
        <v>91</v>
      </c>
      <c r="CX3387" t="s">
        <v>5</v>
      </c>
      <c r="CY3387" t="s">
        <v>50</v>
      </c>
    </row>
    <row r="3388" spans="1:103" x14ac:dyDescent="0.25">
      <c r="A3388" t="s">
        <v>159</v>
      </c>
      <c r="B3388">
        <v>36.068600000000004</v>
      </c>
      <c r="C3388">
        <v>-115.4603</v>
      </c>
      <c r="D3388">
        <v>3780</v>
      </c>
      <c r="E3388" t="s">
        <v>1</v>
      </c>
      <c r="F3388">
        <v>133.4</v>
      </c>
      <c r="G3388">
        <v>2001</v>
      </c>
      <c r="H3388">
        <v>8</v>
      </c>
      <c r="I3388" t="s">
        <v>260</v>
      </c>
      <c r="J3388">
        <v>99</v>
      </c>
      <c r="K3388">
        <v>92</v>
      </c>
      <c r="L3388">
        <v>85</v>
      </c>
      <c r="M3388">
        <v>81</v>
      </c>
      <c r="N3388">
        <v>88</v>
      </c>
      <c r="O3388">
        <v>96</v>
      </c>
      <c r="P3388">
        <v>98</v>
      </c>
      <c r="Q3388">
        <v>100</v>
      </c>
      <c r="R3388">
        <v>93</v>
      </c>
      <c r="T3388">
        <v>96</v>
      </c>
      <c r="U3388">
        <v>89</v>
      </c>
      <c r="V3388">
        <v>80</v>
      </c>
      <c r="W3388">
        <v>82</v>
      </c>
      <c r="X3388">
        <v>94</v>
      </c>
      <c r="Y3388">
        <v>98</v>
      </c>
      <c r="Z3388">
        <v>96</v>
      </c>
      <c r="AB3388">
        <v>97</v>
      </c>
      <c r="AC3388">
        <v>100</v>
      </c>
      <c r="AD3388">
        <v>101</v>
      </c>
      <c r="AE3388">
        <v>101</v>
      </c>
      <c r="AF3388">
        <v>94</v>
      </c>
      <c r="AG3388">
        <v>90</v>
      </c>
      <c r="AH3388">
        <v>87</v>
      </c>
      <c r="AI3388">
        <v>92</v>
      </c>
      <c r="AJ3388">
        <v>96</v>
      </c>
      <c r="AK3388">
        <v>101</v>
      </c>
      <c r="AL3388">
        <v>102</v>
      </c>
      <c r="AM3388">
        <v>104</v>
      </c>
      <c r="AN3388" s="5">
        <v>107</v>
      </c>
      <c r="AO3388" s="5">
        <v>105</v>
      </c>
      <c r="AP3388" s="8">
        <f>(2*AO3388+AR3388)/3</f>
        <v>98.666666666666671</v>
      </c>
      <c r="AQ3388" s="8">
        <f>(AP3388+2*AS3388)/3</f>
        <v>86.222222222222229</v>
      </c>
      <c r="AR3388" s="5">
        <v>86</v>
      </c>
      <c r="AS3388" s="5">
        <v>80</v>
      </c>
      <c r="AT3388" s="5">
        <v>88</v>
      </c>
      <c r="AU3388" s="5">
        <v>90</v>
      </c>
      <c r="AV3388" s="5">
        <v>94</v>
      </c>
      <c r="AW3388" s="5">
        <v>95</v>
      </c>
      <c r="AX3388" s="5">
        <v>96</v>
      </c>
      <c r="AY3388" s="8">
        <f>(2*AX3388+BA3388)/3</f>
        <v>96.666666666666671</v>
      </c>
      <c r="AZ3388" s="8">
        <f>(AY3388+2*BB3388)/3</f>
        <v>90.222222222222229</v>
      </c>
      <c r="BA3388" s="5">
        <v>98</v>
      </c>
      <c r="BB3388" s="5">
        <v>87</v>
      </c>
      <c r="BC3388" s="5">
        <v>88</v>
      </c>
      <c r="BD3388" s="5">
        <v>91</v>
      </c>
      <c r="BE3388" s="5">
        <v>92</v>
      </c>
      <c r="BF3388" s="5">
        <v>92</v>
      </c>
      <c r="BG3388" s="8">
        <f>AVERAGE(BF3388,BH3388)</f>
        <v>93.5</v>
      </c>
      <c r="BH3388" s="5">
        <v>95</v>
      </c>
      <c r="BI3388" s="5">
        <v>95</v>
      </c>
      <c r="BJ3388" s="5">
        <v>94</v>
      </c>
      <c r="BK3388" s="5">
        <v>91</v>
      </c>
      <c r="BL3388" s="5">
        <v>96</v>
      </c>
      <c r="BM3388" s="5">
        <v>100</v>
      </c>
      <c r="BN3388" s="5">
        <v>100</v>
      </c>
      <c r="BO3388" s="8">
        <f>AVERAGE(BN3388,BP3388)</f>
        <v>95.5</v>
      </c>
      <c r="BP3388" s="5">
        <v>91</v>
      </c>
      <c r="BQ3388" s="5">
        <v>94</v>
      </c>
      <c r="BR3388" s="5">
        <v>96</v>
      </c>
      <c r="BS3388">
        <v>96</v>
      </c>
      <c r="BU3388">
        <v>98</v>
      </c>
      <c r="BV3388">
        <v>100</v>
      </c>
      <c r="BW3388">
        <v>99</v>
      </c>
      <c r="BX3388">
        <v>101</v>
      </c>
      <c r="BY3388">
        <v>99</v>
      </c>
      <c r="BZ3388">
        <v>95</v>
      </c>
      <c r="CA3388">
        <v>97</v>
      </c>
      <c r="CB3388">
        <v>99</v>
      </c>
      <c r="CC3388">
        <v>99</v>
      </c>
      <c r="CD3388">
        <v>96</v>
      </c>
      <c r="CE3388">
        <v>98</v>
      </c>
      <c r="CF3388">
        <v>100</v>
      </c>
      <c r="CG3388">
        <v>101</v>
      </c>
      <c r="CH3388">
        <v>102</v>
      </c>
      <c r="CI3388">
        <v>104</v>
      </c>
      <c r="CJ3388">
        <v>104</v>
      </c>
      <c r="CK3388">
        <v>90</v>
      </c>
      <c r="CL3388">
        <v>89</v>
      </c>
      <c r="CM3388">
        <v>92</v>
      </c>
      <c r="CN3388">
        <v>95</v>
      </c>
      <c r="CO3388">
        <v>97</v>
      </c>
      <c r="CP3388">
        <v>98</v>
      </c>
      <c r="CQ3388">
        <v>103</v>
      </c>
      <c r="CR3388">
        <v>103</v>
      </c>
      <c r="CS3388">
        <v>102</v>
      </c>
      <c r="CT3388">
        <v>97</v>
      </c>
      <c r="CU3388">
        <v>92</v>
      </c>
      <c r="CV3388">
        <v>93</v>
      </c>
      <c r="CW3388">
        <v>84</v>
      </c>
      <c r="CX3388" t="s">
        <v>2</v>
      </c>
      <c r="CY3388" t="s">
        <v>160</v>
      </c>
    </row>
    <row r="3389" spans="1:103" x14ac:dyDescent="0.25">
      <c r="A3389" t="s">
        <v>197</v>
      </c>
      <c r="B3389">
        <v>36.135300000000001</v>
      </c>
      <c r="C3389">
        <v>-115.4272</v>
      </c>
      <c r="D3389">
        <v>3760</v>
      </c>
      <c r="E3389" t="s">
        <v>1</v>
      </c>
      <c r="F3389">
        <v>134</v>
      </c>
      <c r="G3389">
        <v>2001</v>
      </c>
      <c r="H3389">
        <v>8</v>
      </c>
      <c r="I3389" t="s">
        <v>260</v>
      </c>
      <c r="J3389">
        <v>100</v>
      </c>
      <c r="K3389">
        <v>89</v>
      </c>
      <c r="L3389">
        <v>87</v>
      </c>
      <c r="M3389">
        <v>82</v>
      </c>
      <c r="N3389">
        <v>91</v>
      </c>
      <c r="O3389">
        <v>96</v>
      </c>
      <c r="P3389">
        <v>100</v>
      </c>
      <c r="Q3389">
        <v>100</v>
      </c>
      <c r="R3389">
        <v>94</v>
      </c>
      <c r="S3389">
        <v>96</v>
      </c>
      <c r="T3389">
        <v>94</v>
      </c>
      <c r="U3389">
        <v>92</v>
      </c>
      <c r="V3389">
        <v>79</v>
      </c>
      <c r="W3389">
        <v>82</v>
      </c>
      <c r="X3389">
        <v>95</v>
      </c>
      <c r="Y3389">
        <v>97</v>
      </c>
      <c r="Z3389">
        <v>99</v>
      </c>
      <c r="AA3389">
        <v>98</v>
      </c>
      <c r="AB3389">
        <v>99</v>
      </c>
      <c r="AC3389">
        <v>99</v>
      </c>
      <c r="AD3389">
        <v>102</v>
      </c>
      <c r="AE3389">
        <v>101</v>
      </c>
      <c r="AF3389">
        <v>97</v>
      </c>
      <c r="AG3389">
        <v>93</v>
      </c>
      <c r="AH3389">
        <v>91</v>
      </c>
      <c r="AI3389">
        <v>86</v>
      </c>
      <c r="AJ3389">
        <v>93</v>
      </c>
      <c r="AK3389">
        <v>97</v>
      </c>
      <c r="AL3389">
        <v>102</v>
      </c>
      <c r="AM3389">
        <v>103</v>
      </c>
      <c r="AN3389" s="5">
        <v>107</v>
      </c>
      <c r="AO3389" s="5">
        <v>108</v>
      </c>
      <c r="AP3389" s="5">
        <v>107</v>
      </c>
      <c r="AQ3389" s="5">
        <v>104</v>
      </c>
      <c r="AR3389" s="5">
        <v>99</v>
      </c>
      <c r="AS3389" s="5">
        <v>85</v>
      </c>
      <c r="AT3389" s="5">
        <v>82</v>
      </c>
      <c r="AU3389" s="5">
        <v>92</v>
      </c>
      <c r="AV3389" s="5">
        <v>93</v>
      </c>
      <c r="AW3389" s="5">
        <v>95</v>
      </c>
      <c r="AX3389" s="5">
        <v>97</v>
      </c>
      <c r="AY3389" s="5">
        <v>98</v>
      </c>
      <c r="AZ3389" s="5">
        <v>98</v>
      </c>
      <c r="BA3389" s="5">
        <v>96</v>
      </c>
      <c r="BB3389" s="5">
        <v>90</v>
      </c>
      <c r="BC3389" s="5">
        <v>87</v>
      </c>
      <c r="BD3389" s="5">
        <v>88</v>
      </c>
      <c r="BE3389" s="5">
        <v>92</v>
      </c>
      <c r="BF3389" s="5">
        <v>93</v>
      </c>
      <c r="BG3389" s="5">
        <v>93</v>
      </c>
      <c r="BH3389" s="5">
        <v>93</v>
      </c>
      <c r="BI3389" s="5">
        <v>96</v>
      </c>
      <c r="BJ3389" s="5">
        <v>96</v>
      </c>
      <c r="BK3389" s="5">
        <v>96</v>
      </c>
      <c r="BL3389" s="5">
        <v>92</v>
      </c>
      <c r="BM3389" s="5">
        <v>96</v>
      </c>
      <c r="BN3389" s="5">
        <v>103</v>
      </c>
      <c r="BO3389" s="5">
        <v>101</v>
      </c>
      <c r="BP3389" s="5">
        <v>99</v>
      </c>
      <c r="BQ3389" s="5">
        <v>92</v>
      </c>
      <c r="BR3389" s="5">
        <v>95</v>
      </c>
      <c r="BS3389">
        <v>98</v>
      </c>
      <c r="BT3389">
        <v>99</v>
      </c>
      <c r="BU3389">
        <v>99</v>
      </c>
      <c r="BV3389">
        <v>99</v>
      </c>
      <c r="BW3389">
        <v>102</v>
      </c>
      <c r="BX3389">
        <v>102</v>
      </c>
      <c r="BY3389">
        <v>103</v>
      </c>
      <c r="BZ3389">
        <v>100</v>
      </c>
      <c r="CA3389">
        <v>97</v>
      </c>
      <c r="CB3389">
        <v>101</v>
      </c>
      <c r="CC3389">
        <v>101</v>
      </c>
      <c r="CD3389">
        <v>99</v>
      </c>
      <c r="CE3389">
        <v>97</v>
      </c>
      <c r="CF3389">
        <v>100</v>
      </c>
      <c r="CG3389">
        <v>102</v>
      </c>
      <c r="CH3389">
        <v>103</v>
      </c>
      <c r="CI3389">
        <v>103</v>
      </c>
      <c r="CJ3389">
        <v>108</v>
      </c>
      <c r="CK3389">
        <v>100</v>
      </c>
      <c r="CL3389">
        <v>90</v>
      </c>
      <c r="CM3389">
        <v>91</v>
      </c>
      <c r="CN3389">
        <v>93</v>
      </c>
      <c r="CO3389">
        <v>94</v>
      </c>
      <c r="CP3389">
        <v>97</v>
      </c>
      <c r="CQ3389">
        <v>101</v>
      </c>
      <c r="CR3389">
        <v>104</v>
      </c>
      <c r="CS3389">
        <v>104</v>
      </c>
      <c r="CT3389">
        <v>103</v>
      </c>
      <c r="CU3389">
        <v>98</v>
      </c>
      <c r="CV3389">
        <v>95</v>
      </c>
      <c r="CW3389">
        <v>94</v>
      </c>
      <c r="CX3389" t="s">
        <v>2</v>
      </c>
      <c r="CY3389" t="s">
        <v>198</v>
      </c>
    </row>
    <row r="3390" spans="1:103" x14ac:dyDescent="0.25">
      <c r="A3390" t="s">
        <v>228</v>
      </c>
      <c r="B3390">
        <v>35.8386</v>
      </c>
      <c r="C3390">
        <v>-115.4278</v>
      </c>
      <c r="D3390">
        <v>3716</v>
      </c>
      <c r="E3390" t="s">
        <v>1</v>
      </c>
      <c r="F3390">
        <v>146.6</v>
      </c>
      <c r="G3390">
        <v>2001</v>
      </c>
      <c r="H3390">
        <v>8</v>
      </c>
      <c r="I3390" t="s">
        <v>260</v>
      </c>
      <c r="J3390">
        <v>105</v>
      </c>
      <c r="K3390">
        <v>98</v>
      </c>
      <c r="L3390">
        <v>92</v>
      </c>
      <c r="M3390">
        <v>87</v>
      </c>
      <c r="N3390">
        <v>95</v>
      </c>
      <c r="O3390">
        <v>101</v>
      </c>
      <c r="P3390">
        <v>103</v>
      </c>
      <c r="Q3390">
        <v>105</v>
      </c>
      <c r="R3390">
        <v>98</v>
      </c>
      <c r="S3390">
        <v>100</v>
      </c>
      <c r="T3390">
        <v>95</v>
      </c>
      <c r="U3390">
        <v>92</v>
      </c>
      <c r="V3390">
        <v>84</v>
      </c>
      <c r="W3390">
        <v>86</v>
      </c>
      <c r="Z3390">
        <v>105</v>
      </c>
      <c r="AA3390">
        <v>103</v>
      </c>
      <c r="AB3390">
        <v>103</v>
      </c>
      <c r="AC3390">
        <v>102</v>
      </c>
      <c r="AD3390">
        <v>106</v>
      </c>
      <c r="AE3390">
        <v>106</v>
      </c>
      <c r="AF3390">
        <v>104</v>
      </c>
      <c r="AG3390">
        <v>99</v>
      </c>
      <c r="AH3390">
        <v>93</v>
      </c>
      <c r="AI3390">
        <v>90</v>
      </c>
      <c r="AJ3390">
        <v>94</v>
      </c>
      <c r="AK3390">
        <v>102</v>
      </c>
      <c r="AL3390">
        <v>107</v>
      </c>
      <c r="AM3390">
        <v>109</v>
      </c>
      <c r="AN3390" s="5">
        <v>111</v>
      </c>
      <c r="AO3390" s="5">
        <v>114</v>
      </c>
      <c r="AP3390" s="5">
        <v>113</v>
      </c>
      <c r="AQ3390" s="5">
        <v>109</v>
      </c>
      <c r="AR3390" s="5">
        <v>104</v>
      </c>
      <c r="AS3390" s="5">
        <v>93</v>
      </c>
      <c r="AT3390" s="5">
        <v>85</v>
      </c>
      <c r="AU3390" s="5">
        <v>90</v>
      </c>
      <c r="AV3390" s="5">
        <v>96</v>
      </c>
      <c r="AW3390" s="5">
        <v>99</v>
      </c>
      <c r="AX3390" s="5">
        <v>100</v>
      </c>
      <c r="AY3390" s="5">
        <v>102</v>
      </c>
      <c r="AZ3390" s="5">
        <v>104</v>
      </c>
      <c r="BA3390" s="5">
        <v>102</v>
      </c>
      <c r="BB3390" s="5">
        <v>94</v>
      </c>
      <c r="BC3390" s="5">
        <v>92</v>
      </c>
      <c r="BD3390" s="5">
        <v>93</v>
      </c>
      <c r="BE3390" s="5">
        <v>96</v>
      </c>
      <c r="BF3390" s="5">
        <v>98</v>
      </c>
      <c r="BG3390" s="5">
        <v>98</v>
      </c>
      <c r="BH3390" s="5">
        <v>98</v>
      </c>
      <c r="BI3390" s="5">
        <v>99</v>
      </c>
      <c r="BJ3390" s="5">
        <v>99</v>
      </c>
      <c r="BK3390" s="5">
        <v>100</v>
      </c>
      <c r="BL3390" s="5">
        <v>97</v>
      </c>
      <c r="BM3390" s="5">
        <v>100</v>
      </c>
      <c r="BN3390" s="5">
        <v>105</v>
      </c>
      <c r="BO3390" s="5">
        <v>105</v>
      </c>
      <c r="BP3390" s="5">
        <v>102</v>
      </c>
      <c r="BQ3390" s="5">
        <v>97</v>
      </c>
      <c r="BR3390" s="5">
        <v>101</v>
      </c>
      <c r="BS3390">
        <v>100</v>
      </c>
      <c r="BT3390">
        <v>104</v>
      </c>
      <c r="BU3390">
        <v>104</v>
      </c>
      <c r="CL3390">
        <v>97</v>
      </c>
      <c r="CM3390">
        <v>98</v>
      </c>
      <c r="CN3390">
        <v>96</v>
      </c>
      <c r="CO3390">
        <v>98</v>
      </c>
      <c r="CP3390">
        <v>101</v>
      </c>
      <c r="CQ3390">
        <v>103</v>
      </c>
      <c r="CR3390">
        <v>107</v>
      </c>
      <c r="CS3390">
        <v>109</v>
      </c>
      <c r="CT3390">
        <v>108</v>
      </c>
      <c r="CU3390">
        <v>102</v>
      </c>
      <c r="CV3390">
        <v>98</v>
      </c>
      <c r="CW3390">
        <v>96</v>
      </c>
      <c r="CX3390" t="s">
        <v>2</v>
      </c>
      <c r="CY3390" t="s">
        <v>229</v>
      </c>
    </row>
    <row r="3391" spans="1:103" x14ac:dyDescent="0.25">
      <c r="A3391" t="s">
        <v>207</v>
      </c>
      <c r="B3391">
        <v>35.369999999999997</v>
      </c>
      <c r="C3391">
        <v>-117.56829999999999</v>
      </c>
      <c r="D3391">
        <v>3620</v>
      </c>
      <c r="E3391" t="s">
        <v>1</v>
      </c>
      <c r="F3391">
        <v>136.80000000000001</v>
      </c>
      <c r="G3391">
        <v>2001</v>
      </c>
      <c r="H3391">
        <v>8</v>
      </c>
      <c r="I3391" t="s">
        <v>260</v>
      </c>
      <c r="J3391">
        <v>99</v>
      </c>
      <c r="K3391">
        <v>81</v>
      </c>
      <c r="L3391">
        <v>82</v>
      </c>
      <c r="M3391">
        <v>84</v>
      </c>
      <c r="N3391">
        <v>89</v>
      </c>
      <c r="O3391">
        <v>96</v>
      </c>
      <c r="P3391">
        <v>98</v>
      </c>
      <c r="Q3391">
        <v>97</v>
      </c>
      <c r="R3391">
        <v>94</v>
      </c>
      <c r="S3391">
        <v>90</v>
      </c>
      <c r="T3391">
        <v>89</v>
      </c>
      <c r="U3391">
        <v>85</v>
      </c>
      <c r="V3391">
        <v>83</v>
      </c>
      <c r="W3391">
        <v>87</v>
      </c>
      <c r="X3391">
        <v>93</v>
      </c>
      <c r="Y3391">
        <v>95</v>
      </c>
      <c r="Z3391">
        <v>97</v>
      </c>
      <c r="AA3391">
        <v>97</v>
      </c>
      <c r="AB3391">
        <v>97</v>
      </c>
      <c r="AC3391">
        <v>96</v>
      </c>
      <c r="AD3391">
        <v>98</v>
      </c>
      <c r="AE3391">
        <v>97</v>
      </c>
      <c r="AF3391">
        <v>95</v>
      </c>
      <c r="AG3391">
        <v>88</v>
      </c>
      <c r="AH3391">
        <v>88</v>
      </c>
      <c r="AI3391">
        <v>86</v>
      </c>
      <c r="AJ3391">
        <v>87</v>
      </c>
      <c r="AK3391">
        <v>94</v>
      </c>
      <c r="AL3391">
        <v>100</v>
      </c>
      <c r="AM3391">
        <v>99</v>
      </c>
      <c r="AN3391" s="5">
        <v>104</v>
      </c>
      <c r="AO3391" s="5">
        <v>106</v>
      </c>
      <c r="AP3391" s="5">
        <v>106</v>
      </c>
      <c r="AQ3391" s="5">
        <v>100</v>
      </c>
      <c r="AR3391" s="5">
        <v>93</v>
      </c>
      <c r="AS3391" s="5">
        <v>86</v>
      </c>
      <c r="AT3391" s="5">
        <v>86</v>
      </c>
      <c r="AU3391" s="5">
        <v>93</v>
      </c>
      <c r="AV3391" s="5">
        <v>95</v>
      </c>
      <c r="AW3391" s="5">
        <v>93</v>
      </c>
      <c r="AX3391" s="5">
        <v>90</v>
      </c>
      <c r="AY3391" s="5">
        <v>92</v>
      </c>
      <c r="AZ3391" s="5">
        <v>96</v>
      </c>
      <c r="BA3391" s="5">
        <v>93</v>
      </c>
      <c r="BB3391" s="5">
        <v>89</v>
      </c>
      <c r="BC3391" s="5">
        <v>85</v>
      </c>
      <c r="BD3391" s="5">
        <v>87</v>
      </c>
      <c r="BE3391" s="5">
        <v>86</v>
      </c>
      <c r="BF3391" s="5">
        <v>90</v>
      </c>
      <c r="BG3391" s="5">
        <v>87</v>
      </c>
      <c r="BH3391" s="5">
        <v>91</v>
      </c>
      <c r="BI3391" s="5">
        <v>92</v>
      </c>
      <c r="BJ3391" s="5">
        <v>92</v>
      </c>
      <c r="BK3391" s="5">
        <v>93</v>
      </c>
      <c r="BL3391" s="5">
        <v>94</v>
      </c>
      <c r="BM3391" s="5">
        <v>99</v>
      </c>
      <c r="BN3391" s="5">
        <v>100</v>
      </c>
      <c r="BO3391" s="5">
        <v>99</v>
      </c>
      <c r="BP3391" s="5">
        <v>95</v>
      </c>
      <c r="BQ3391" s="5">
        <v>90</v>
      </c>
      <c r="BR3391" s="5">
        <v>90</v>
      </c>
      <c r="BS3391">
        <v>95</v>
      </c>
      <c r="BT3391">
        <v>97</v>
      </c>
      <c r="BU3391">
        <v>95</v>
      </c>
      <c r="BV3391">
        <v>95</v>
      </c>
      <c r="BW3391">
        <v>99</v>
      </c>
      <c r="BX3391">
        <v>100</v>
      </c>
      <c r="BY3391">
        <v>103</v>
      </c>
      <c r="BZ3391">
        <v>101</v>
      </c>
      <c r="CA3391">
        <v>98</v>
      </c>
      <c r="CB3391">
        <v>101</v>
      </c>
      <c r="CC3391">
        <v>102</v>
      </c>
      <c r="CD3391">
        <v>102</v>
      </c>
      <c r="CE3391">
        <v>97</v>
      </c>
      <c r="CF3391">
        <v>99</v>
      </c>
      <c r="CG3391">
        <v>100</v>
      </c>
      <c r="CH3391">
        <v>101</v>
      </c>
      <c r="CI3391">
        <v>103</v>
      </c>
      <c r="CJ3391">
        <v>104</v>
      </c>
      <c r="CK3391">
        <v>96</v>
      </c>
      <c r="CL3391">
        <v>95</v>
      </c>
      <c r="CM3391">
        <v>89</v>
      </c>
      <c r="CN3391">
        <v>90</v>
      </c>
      <c r="CO3391">
        <v>90</v>
      </c>
      <c r="CP3391">
        <v>95</v>
      </c>
      <c r="CQ3391">
        <v>100</v>
      </c>
      <c r="CR3391">
        <v>104</v>
      </c>
      <c r="CS3391">
        <v>103</v>
      </c>
      <c r="CT3391">
        <v>102</v>
      </c>
      <c r="CU3391">
        <v>94</v>
      </c>
      <c r="CV3391">
        <v>90</v>
      </c>
      <c r="CW3391">
        <v>90</v>
      </c>
      <c r="CX3391" t="s">
        <v>5</v>
      </c>
      <c r="CY3391" t="s">
        <v>208</v>
      </c>
    </row>
    <row r="3392" spans="1:103" x14ac:dyDescent="0.25">
      <c r="A3392" t="s">
        <v>61</v>
      </c>
      <c r="B3392">
        <v>35.369199999999999</v>
      </c>
      <c r="C3392">
        <v>-117.6525</v>
      </c>
      <c r="D3392">
        <v>3570</v>
      </c>
      <c r="E3392" t="s">
        <v>1</v>
      </c>
      <c r="F3392">
        <v>140.5</v>
      </c>
      <c r="G3392">
        <v>2001</v>
      </c>
      <c r="H3392">
        <v>8</v>
      </c>
      <c r="I3392" t="s">
        <v>260</v>
      </c>
      <c r="J3392">
        <v>100</v>
      </c>
      <c r="K3392">
        <v>94</v>
      </c>
      <c r="L3392">
        <v>83</v>
      </c>
      <c r="M3392">
        <v>84</v>
      </c>
      <c r="N3392">
        <v>90</v>
      </c>
      <c r="O3392">
        <v>95</v>
      </c>
      <c r="P3392">
        <v>99</v>
      </c>
      <c r="Q3392">
        <v>96</v>
      </c>
      <c r="R3392">
        <v>95</v>
      </c>
      <c r="S3392">
        <v>91</v>
      </c>
      <c r="T3392">
        <v>90</v>
      </c>
      <c r="U3392">
        <v>86</v>
      </c>
      <c r="V3392">
        <v>83</v>
      </c>
      <c r="W3392">
        <v>88</v>
      </c>
      <c r="X3392">
        <v>94</v>
      </c>
      <c r="Y3392">
        <v>96</v>
      </c>
      <c r="Z3392">
        <v>98</v>
      </c>
      <c r="AA3392">
        <v>97</v>
      </c>
      <c r="AB3392">
        <v>98</v>
      </c>
      <c r="AC3392">
        <v>97</v>
      </c>
      <c r="AD3392">
        <v>98</v>
      </c>
      <c r="AE3392">
        <v>99</v>
      </c>
      <c r="AF3392">
        <v>97</v>
      </c>
      <c r="AG3392">
        <v>92</v>
      </c>
      <c r="AH3392">
        <v>91</v>
      </c>
      <c r="AI3392">
        <v>87</v>
      </c>
      <c r="AJ3392">
        <v>89</v>
      </c>
      <c r="AK3392">
        <v>95</v>
      </c>
      <c r="AL3392">
        <v>99</v>
      </c>
      <c r="AM3392">
        <v>100</v>
      </c>
      <c r="AN3392" s="5">
        <v>103</v>
      </c>
      <c r="AO3392" s="5">
        <v>106</v>
      </c>
      <c r="AP3392" s="5">
        <v>107</v>
      </c>
      <c r="AQ3392" s="5">
        <v>100</v>
      </c>
      <c r="AR3392" s="5">
        <v>99</v>
      </c>
      <c r="AS3392" s="5">
        <v>90</v>
      </c>
      <c r="AT3392" s="5">
        <v>85</v>
      </c>
      <c r="AU3392" s="5">
        <v>93</v>
      </c>
      <c r="AV3392" s="5">
        <v>96</v>
      </c>
      <c r="AW3392" s="5">
        <v>94</v>
      </c>
      <c r="AX3392" s="5">
        <v>93</v>
      </c>
      <c r="AY3392" s="5">
        <v>94</v>
      </c>
      <c r="AZ3392" s="5">
        <v>97</v>
      </c>
      <c r="BA3392" s="5">
        <v>93</v>
      </c>
      <c r="BB3392" s="5">
        <v>93</v>
      </c>
      <c r="BC3392" s="5">
        <v>86</v>
      </c>
      <c r="BD3392" s="5">
        <v>88</v>
      </c>
      <c r="BE3392" s="5">
        <v>90</v>
      </c>
      <c r="BF3392" s="5">
        <v>91</v>
      </c>
      <c r="BG3392" s="5">
        <v>89</v>
      </c>
      <c r="BH3392" s="5">
        <v>91</v>
      </c>
      <c r="BI3392" s="5">
        <v>94</v>
      </c>
      <c r="BJ3392" s="5">
        <v>93</v>
      </c>
      <c r="BK3392" s="5">
        <v>93</v>
      </c>
      <c r="BL3392" s="5">
        <v>99</v>
      </c>
      <c r="BM3392" s="5">
        <v>99</v>
      </c>
      <c r="BN3392" s="5">
        <v>101</v>
      </c>
      <c r="BO3392" s="5">
        <v>101</v>
      </c>
      <c r="BP3392" s="5">
        <v>97</v>
      </c>
      <c r="BQ3392" s="5">
        <v>92</v>
      </c>
      <c r="BR3392" s="5">
        <v>91</v>
      </c>
      <c r="BS3392">
        <v>94</v>
      </c>
      <c r="BT3392">
        <v>96</v>
      </c>
      <c r="BU3392">
        <v>96</v>
      </c>
      <c r="BV3392">
        <v>95</v>
      </c>
      <c r="BW3392">
        <v>98</v>
      </c>
      <c r="BX3392">
        <v>100</v>
      </c>
      <c r="BY3392">
        <v>101</v>
      </c>
      <c r="BZ3392">
        <v>101</v>
      </c>
      <c r="CA3392">
        <v>100</v>
      </c>
      <c r="CB3392">
        <v>101</v>
      </c>
      <c r="CC3392">
        <v>103</v>
      </c>
      <c r="CD3392">
        <v>101</v>
      </c>
      <c r="CE3392">
        <v>102</v>
      </c>
      <c r="CF3392">
        <v>99</v>
      </c>
      <c r="CG3392">
        <v>100</v>
      </c>
      <c r="CH3392">
        <v>102</v>
      </c>
      <c r="CI3392">
        <v>103</v>
      </c>
      <c r="CJ3392">
        <v>104</v>
      </c>
      <c r="CK3392">
        <v>102</v>
      </c>
      <c r="CL3392">
        <v>97</v>
      </c>
      <c r="CM3392">
        <v>95</v>
      </c>
      <c r="CN3392">
        <v>91</v>
      </c>
      <c r="CO3392">
        <v>91</v>
      </c>
      <c r="CP3392">
        <v>94</v>
      </c>
      <c r="CQ3392">
        <v>100</v>
      </c>
      <c r="CR3392">
        <v>101</v>
      </c>
      <c r="CS3392">
        <v>103</v>
      </c>
      <c r="CT3392">
        <v>101</v>
      </c>
      <c r="CU3392">
        <v>101</v>
      </c>
      <c r="CV3392">
        <v>93</v>
      </c>
      <c r="CW3392">
        <v>92</v>
      </c>
      <c r="CX3392" t="s">
        <v>5</v>
      </c>
      <c r="CY3392" t="s">
        <v>62</v>
      </c>
    </row>
    <row r="3393" spans="1:103" x14ac:dyDescent="0.25">
      <c r="A3393" t="s">
        <v>157</v>
      </c>
      <c r="B3393">
        <v>36.994999999999997</v>
      </c>
      <c r="C3393">
        <v>-116.7189</v>
      </c>
      <c r="D3393">
        <v>3550</v>
      </c>
      <c r="E3393" t="s">
        <v>1</v>
      </c>
      <c r="F3393">
        <v>60.6</v>
      </c>
      <c r="G3393">
        <v>2001</v>
      </c>
      <c r="H3393">
        <v>8</v>
      </c>
      <c r="I3393" t="s">
        <v>260</v>
      </c>
      <c r="J3393">
        <v>99</v>
      </c>
      <c r="K3393">
        <v>89</v>
      </c>
      <c r="L3393">
        <v>87</v>
      </c>
      <c r="M3393">
        <v>83</v>
      </c>
      <c r="N3393">
        <v>89</v>
      </c>
      <c r="O3393">
        <v>97</v>
      </c>
      <c r="P3393">
        <v>99</v>
      </c>
      <c r="Q3393">
        <v>99</v>
      </c>
      <c r="R3393">
        <v>99</v>
      </c>
      <c r="S3393">
        <v>99</v>
      </c>
      <c r="T3393">
        <v>93</v>
      </c>
      <c r="U3393">
        <v>90</v>
      </c>
      <c r="V3393">
        <v>89</v>
      </c>
      <c r="W3393">
        <v>86</v>
      </c>
      <c r="X3393">
        <v>93</v>
      </c>
      <c r="Y3393">
        <v>98</v>
      </c>
      <c r="Z3393">
        <v>98</v>
      </c>
      <c r="AA3393">
        <v>97</v>
      </c>
      <c r="AB3393">
        <v>98</v>
      </c>
      <c r="AC3393">
        <v>101</v>
      </c>
      <c r="AD3393">
        <v>98</v>
      </c>
      <c r="AE3393">
        <v>101</v>
      </c>
      <c r="AG3393">
        <v>99</v>
      </c>
      <c r="AH3393">
        <v>90</v>
      </c>
      <c r="AI3393">
        <v>87</v>
      </c>
      <c r="AJ3393">
        <v>92</v>
      </c>
      <c r="AK3393">
        <v>96</v>
      </c>
      <c r="AL3393">
        <v>99</v>
      </c>
      <c r="AM3393">
        <v>102</v>
      </c>
      <c r="AN3393" s="5">
        <v>105</v>
      </c>
      <c r="AO3393" s="5">
        <v>108</v>
      </c>
      <c r="AP3393" s="8">
        <f>(2*AO3393+AR3393)/3</f>
        <v>105.66666666666667</v>
      </c>
      <c r="AQ3393" s="8">
        <f>(AP3393+2*AS3393)/3</f>
        <v>96.222222222222229</v>
      </c>
      <c r="AR3393" s="5">
        <v>101</v>
      </c>
      <c r="AS3393" s="8">
        <f>AVERAGE(AR3393,AT3393)</f>
        <v>91.5</v>
      </c>
      <c r="AT3393" s="5">
        <v>82</v>
      </c>
      <c r="AU3393" s="5">
        <v>84</v>
      </c>
      <c r="AV3393" s="5">
        <v>95</v>
      </c>
      <c r="AW3393" s="5">
        <v>94</v>
      </c>
      <c r="AX3393" s="5">
        <v>94</v>
      </c>
      <c r="AY3393" s="5">
        <v>94</v>
      </c>
      <c r="AZ3393" s="5">
        <v>97</v>
      </c>
      <c r="BA3393" s="5">
        <v>98</v>
      </c>
      <c r="BB3393" s="5">
        <v>96</v>
      </c>
      <c r="BC3393" s="5">
        <v>88</v>
      </c>
      <c r="BD3393" s="5">
        <v>88</v>
      </c>
      <c r="BE3393" s="5">
        <v>89</v>
      </c>
      <c r="BF3393" s="5">
        <v>91</v>
      </c>
      <c r="BG3393" s="5">
        <v>91</v>
      </c>
      <c r="BH3393" s="5">
        <v>92</v>
      </c>
      <c r="BI3393" s="5">
        <v>94</v>
      </c>
      <c r="BJ3393" s="5">
        <v>93</v>
      </c>
      <c r="BK3393" s="5">
        <v>93</v>
      </c>
      <c r="BL3393" s="5">
        <v>96</v>
      </c>
      <c r="BM3393" s="5">
        <v>98</v>
      </c>
      <c r="BN3393" s="5">
        <v>101</v>
      </c>
      <c r="BO3393" s="5">
        <v>101</v>
      </c>
      <c r="BP3393" s="5">
        <v>101</v>
      </c>
      <c r="BQ3393" s="5">
        <v>93</v>
      </c>
      <c r="BR3393" s="5">
        <v>92</v>
      </c>
      <c r="BS3393">
        <v>95</v>
      </c>
      <c r="BT3393">
        <v>99</v>
      </c>
      <c r="BU3393">
        <v>99</v>
      </c>
      <c r="BV3393">
        <v>98</v>
      </c>
      <c r="BW3393">
        <v>98</v>
      </c>
      <c r="BX3393">
        <v>104</v>
      </c>
      <c r="BY3393">
        <v>102</v>
      </c>
      <c r="BZ3393">
        <v>101</v>
      </c>
      <c r="CA3393">
        <v>100</v>
      </c>
      <c r="CB3393">
        <v>102</v>
      </c>
      <c r="CC3393">
        <v>102</v>
      </c>
      <c r="CD3393">
        <v>103</v>
      </c>
      <c r="CE3393">
        <v>99</v>
      </c>
      <c r="CF3393">
        <v>100</v>
      </c>
      <c r="CG3393">
        <v>101</v>
      </c>
      <c r="CH3393">
        <v>101</v>
      </c>
      <c r="CI3393">
        <v>103</v>
      </c>
      <c r="CJ3393">
        <v>109</v>
      </c>
      <c r="CK3393">
        <v>104</v>
      </c>
      <c r="CL3393">
        <v>96</v>
      </c>
      <c r="CM3393">
        <v>92</v>
      </c>
      <c r="CN3393">
        <v>93</v>
      </c>
      <c r="CO3393">
        <v>94</v>
      </c>
      <c r="CP3393">
        <v>101</v>
      </c>
      <c r="CQ3393">
        <v>101</v>
      </c>
      <c r="CR3393">
        <v>102</v>
      </c>
      <c r="CS3393">
        <v>105</v>
      </c>
      <c r="CT3393">
        <v>104</v>
      </c>
      <c r="CU3393">
        <v>99</v>
      </c>
      <c r="CV3393">
        <v>94</v>
      </c>
      <c r="CW3393">
        <v>94</v>
      </c>
      <c r="CX3393" t="s">
        <v>2</v>
      </c>
      <c r="CY3393" t="s">
        <v>158</v>
      </c>
    </row>
    <row r="3394" spans="1:103" x14ac:dyDescent="0.25">
      <c r="A3394" t="s">
        <v>31</v>
      </c>
      <c r="B3394">
        <v>35.466099999999997</v>
      </c>
      <c r="C3394">
        <v>-114.9217</v>
      </c>
      <c r="D3394">
        <v>3540</v>
      </c>
      <c r="E3394" t="s">
        <v>1</v>
      </c>
      <c r="F3394">
        <v>207</v>
      </c>
      <c r="G3394">
        <v>2001</v>
      </c>
      <c r="H3394">
        <v>8</v>
      </c>
      <c r="I3394" t="s">
        <v>260</v>
      </c>
      <c r="J3394">
        <v>97</v>
      </c>
      <c r="K3394">
        <v>101</v>
      </c>
      <c r="L3394">
        <v>92</v>
      </c>
      <c r="M3394">
        <v>88</v>
      </c>
      <c r="N3394">
        <v>83</v>
      </c>
      <c r="O3394">
        <v>90</v>
      </c>
      <c r="P3394">
        <v>94</v>
      </c>
      <c r="Q3394">
        <v>99</v>
      </c>
      <c r="R3394">
        <v>99</v>
      </c>
      <c r="S3394">
        <v>97</v>
      </c>
      <c r="T3394">
        <v>97</v>
      </c>
      <c r="U3394">
        <v>95</v>
      </c>
      <c r="V3394">
        <v>91</v>
      </c>
      <c r="W3394">
        <v>80</v>
      </c>
      <c r="X3394">
        <v>83</v>
      </c>
      <c r="Y3394">
        <v>93</v>
      </c>
      <c r="Z3394">
        <v>95</v>
      </c>
      <c r="AA3394">
        <v>101</v>
      </c>
      <c r="AB3394">
        <v>98</v>
      </c>
      <c r="AC3394">
        <v>98</v>
      </c>
      <c r="AD3394">
        <v>97</v>
      </c>
      <c r="AE3394">
        <v>99</v>
      </c>
      <c r="AF3394">
        <v>97</v>
      </c>
      <c r="AG3394">
        <v>98</v>
      </c>
      <c r="AH3394">
        <v>96</v>
      </c>
      <c r="AI3394">
        <v>92</v>
      </c>
      <c r="AJ3394">
        <v>92</v>
      </c>
      <c r="AK3394">
        <v>94</v>
      </c>
      <c r="AL3394">
        <v>98</v>
      </c>
      <c r="AM3394">
        <v>102</v>
      </c>
      <c r="AN3394" s="5">
        <v>104</v>
      </c>
      <c r="AO3394" s="5">
        <v>106</v>
      </c>
      <c r="AP3394" s="5">
        <v>108</v>
      </c>
      <c r="AQ3394" s="5">
        <v>106</v>
      </c>
      <c r="AR3394" s="5">
        <v>101</v>
      </c>
      <c r="AS3394" s="5">
        <v>93</v>
      </c>
      <c r="AT3394" s="5">
        <v>83</v>
      </c>
      <c r="AU3394" s="5">
        <v>87</v>
      </c>
      <c r="AV3394" s="5">
        <v>89</v>
      </c>
      <c r="AW3394" s="5">
        <v>93</v>
      </c>
      <c r="AX3394" s="5">
        <v>96</v>
      </c>
      <c r="AY3394" s="5">
        <v>96</v>
      </c>
      <c r="AZ3394" s="5">
        <v>97</v>
      </c>
      <c r="BA3394" s="5">
        <v>99</v>
      </c>
      <c r="BB3394" s="5">
        <v>97</v>
      </c>
      <c r="BC3394" s="5">
        <v>93</v>
      </c>
      <c r="BD3394" s="5">
        <v>91</v>
      </c>
      <c r="BE3394" s="5">
        <v>92</v>
      </c>
      <c r="BF3394" s="5">
        <v>93</v>
      </c>
      <c r="BG3394" s="5">
        <v>95</v>
      </c>
      <c r="BH3394" s="5">
        <v>95</v>
      </c>
      <c r="BI3394" s="5">
        <v>96</v>
      </c>
      <c r="BJ3394" s="5">
        <v>95</v>
      </c>
      <c r="BK3394" s="5">
        <v>96</v>
      </c>
      <c r="BL3394" s="5">
        <v>95</v>
      </c>
      <c r="BM3394" s="5">
        <v>93</v>
      </c>
      <c r="BN3394" s="5">
        <v>95</v>
      </c>
      <c r="BO3394" s="5">
        <v>100</v>
      </c>
      <c r="BP3394" s="5">
        <v>102</v>
      </c>
      <c r="BQ3394" s="5">
        <v>99</v>
      </c>
      <c r="BR3394" s="5">
        <v>95</v>
      </c>
      <c r="BS3394">
        <v>93</v>
      </c>
      <c r="BT3394">
        <v>94</v>
      </c>
      <c r="BU3394">
        <v>97</v>
      </c>
      <c r="BV3394">
        <v>99</v>
      </c>
      <c r="BW3394">
        <v>100</v>
      </c>
      <c r="BX3394">
        <v>97</v>
      </c>
      <c r="BY3394">
        <v>101</v>
      </c>
      <c r="BZ3394">
        <v>101</v>
      </c>
      <c r="CA3394">
        <v>101</v>
      </c>
      <c r="CB3394">
        <v>91</v>
      </c>
      <c r="CC3394">
        <v>98</v>
      </c>
      <c r="CD3394">
        <v>99</v>
      </c>
      <c r="CE3394">
        <v>98</v>
      </c>
      <c r="CF3394">
        <v>93</v>
      </c>
      <c r="CG3394">
        <v>95</v>
      </c>
      <c r="CH3394">
        <v>100</v>
      </c>
      <c r="CI3394">
        <v>102</v>
      </c>
      <c r="CJ3394">
        <v>100</v>
      </c>
      <c r="CK3394">
        <v>100</v>
      </c>
      <c r="CL3394">
        <v>97</v>
      </c>
      <c r="CM3394">
        <v>93</v>
      </c>
      <c r="CN3394">
        <v>94</v>
      </c>
      <c r="CO3394">
        <v>92</v>
      </c>
      <c r="CP3394">
        <v>95</v>
      </c>
      <c r="CQ3394">
        <v>97</v>
      </c>
      <c r="CR3394">
        <v>100</v>
      </c>
      <c r="CS3394">
        <v>103</v>
      </c>
      <c r="CT3394">
        <v>103</v>
      </c>
      <c r="CU3394">
        <v>100</v>
      </c>
      <c r="CV3394">
        <v>93</v>
      </c>
      <c r="CW3394">
        <v>90</v>
      </c>
      <c r="CX3394" t="s">
        <v>2</v>
      </c>
      <c r="CY3394" t="s">
        <v>32</v>
      </c>
    </row>
    <row r="3395" spans="1:103" x14ac:dyDescent="0.25">
      <c r="A3395" t="s">
        <v>167</v>
      </c>
      <c r="B3395">
        <v>37.347499999999997</v>
      </c>
      <c r="C3395">
        <v>-114.5411</v>
      </c>
      <c r="D3395">
        <v>3422</v>
      </c>
      <c r="E3395" t="s">
        <v>1</v>
      </c>
      <c r="F3395">
        <v>228.8</v>
      </c>
      <c r="G3395">
        <v>2001</v>
      </c>
      <c r="H3395">
        <v>8</v>
      </c>
      <c r="I3395" t="s">
        <v>260</v>
      </c>
      <c r="J3395">
        <v>93</v>
      </c>
      <c r="K3395">
        <v>99</v>
      </c>
      <c r="L3395">
        <v>90</v>
      </c>
      <c r="M3395">
        <v>84</v>
      </c>
      <c r="N3395">
        <v>78</v>
      </c>
      <c r="O3395">
        <v>89</v>
      </c>
      <c r="P3395">
        <v>95</v>
      </c>
      <c r="Q3395">
        <v>100</v>
      </c>
      <c r="R3395">
        <v>100</v>
      </c>
      <c r="S3395">
        <v>97</v>
      </c>
      <c r="T3395">
        <v>97</v>
      </c>
      <c r="U3395">
        <v>98</v>
      </c>
      <c r="V3395">
        <v>81</v>
      </c>
      <c r="W3395">
        <v>84</v>
      </c>
      <c r="X3395">
        <v>83</v>
      </c>
      <c r="Y3395">
        <v>92</v>
      </c>
      <c r="Z3395">
        <v>96</v>
      </c>
      <c r="AA3395">
        <v>98</v>
      </c>
      <c r="AB3395">
        <v>98</v>
      </c>
      <c r="AC3395">
        <v>98</v>
      </c>
      <c r="AD3395">
        <v>98</v>
      </c>
      <c r="AE3395">
        <v>101</v>
      </c>
      <c r="AF3395">
        <v>101</v>
      </c>
      <c r="AG3395">
        <v>98</v>
      </c>
      <c r="AH3395">
        <v>96</v>
      </c>
      <c r="AI3395">
        <v>96</v>
      </c>
      <c r="AJ3395">
        <v>88</v>
      </c>
      <c r="AK3395">
        <v>95</v>
      </c>
      <c r="AL3395">
        <v>97</v>
      </c>
      <c r="AM3395">
        <v>101</v>
      </c>
      <c r="AN3395" s="5">
        <v>103</v>
      </c>
      <c r="AO3395" s="5">
        <v>106</v>
      </c>
      <c r="AP3395" s="5">
        <v>108</v>
      </c>
      <c r="AQ3395" s="5">
        <v>109</v>
      </c>
      <c r="AR3395" s="5">
        <v>105</v>
      </c>
      <c r="AS3395" s="5">
        <v>103</v>
      </c>
      <c r="AT3395" s="5">
        <v>90</v>
      </c>
      <c r="AU3395" s="5">
        <v>87</v>
      </c>
      <c r="AV3395" s="5">
        <v>91</v>
      </c>
      <c r="AW3395" s="5">
        <v>92</v>
      </c>
      <c r="AX3395" s="5">
        <v>96</v>
      </c>
      <c r="AY3395" s="5">
        <v>96</v>
      </c>
      <c r="AZ3395" s="5">
        <v>98</v>
      </c>
      <c r="BA3395" s="5">
        <v>96</v>
      </c>
      <c r="BB3395" s="8">
        <f>AVERAGE(BA3395,BC3395)</f>
        <v>94.5</v>
      </c>
      <c r="BC3395" s="5">
        <v>93</v>
      </c>
      <c r="BD3395" s="5">
        <v>90</v>
      </c>
      <c r="BE3395" s="5">
        <v>90</v>
      </c>
      <c r="BF3395" s="5">
        <v>92</v>
      </c>
      <c r="BG3395" s="5">
        <v>94</v>
      </c>
      <c r="BH3395" s="5">
        <v>94</v>
      </c>
      <c r="BI3395" s="5">
        <v>94</v>
      </c>
      <c r="BJ3395" s="5">
        <v>95</v>
      </c>
      <c r="BK3395" s="5">
        <v>96</v>
      </c>
      <c r="BL3395" s="5">
        <v>96</v>
      </c>
      <c r="BM3395" s="5">
        <v>95</v>
      </c>
      <c r="BN3395" s="5">
        <v>95</v>
      </c>
      <c r="BO3395" s="5">
        <v>100</v>
      </c>
      <c r="BP3395" s="5">
        <v>102</v>
      </c>
      <c r="BQ3395" s="5">
        <v>100</v>
      </c>
      <c r="BR3395" s="5">
        <v>93</v>
      </c>
      <c r="BS3395">
        <v>94</v>
      </c>
      <c r="BT3395">
        <v>95</v>
      </c>
      <c r="BU3395">
        <v>98</v>
      </c>
      <c r="BV3395">
        <v>96</v>
      </c>
      <c r="BW3395">
        <v>100</v>
      </c>
      <c r="BX3395">
        <v>100</v>
      </c>
      <c r="BY3395">
        <v>101</v>
      </c>
      <c r="BZ3395">
        <v>102</v>
      </c>
      <c r="CA3395">
        <v>100</v>
      </c>
      <c r="CB3395">
        <v>97</v>
      </c>
      <c r="CC3395">
        <v>99</v>
      </c>
      <c r="CD3395">
        <v>100</v>
      </c>
      <c r="CE3395">
        <v>98</v>
      </c>
      <c r="CF3395">
        <v>96</v>
      </c>
      <c r="CG3395">
        <v>98</v>
      </c>
      <c r="CH3395">
        <v>109</v>
      </c>
      <c r="CI3395">
        <v>102</v>
      </c>
      <c r="CJ3395">
        <v>103</v>
      </c>
      <c r="CK3395">
        <v>104</v>
      </c>
      <c r="CL3395">
        <v>98</v>
      </c>
      <c r="CM3395">
        <v>85</v>
      </c>
      <c r="CN3395">
        <v>90</v>
      </c>
      <c r="CO3395">
        <v>91</v>
      </c>
      <c r="CP3395">
        <v>94</v>
      </c>
      <c r="CQ3395">
        <v>96</v>
      </c>
      <c r="CR3395">
        <v>101</v>
      </c>
      <c r="CS3395">
        <v>102</v>
      </c>
      <c r="CT3395">
        <v>103</v>
      </c>
      <c r="CU3395">
        <v>103</v>
      </c>
      <c r="CV3395">
        <v>97</v>
      </c>
      <c r="CW3395">
        <v>92</v>
      </c>
      <c r="CX3395" t="s">
        <v>2</v>
      </c>
      <c r="CY3395" t="s">
        <v>168</v>
      </c>
    </row>
    <row r="3396" spans="1:103" x14ac:dyDescent="0.25">
      <c r="A3396" t="s">
        <v>199</v>
      </c>
      <c r="B3396">
        <v>35.154200000000003</v>
      </c>
      <c r="C3396">
        <v>-117.1756</v>
      </c>
      <c r="D3396">
        <v>3240</v>
      </c>
      <c r="E3396" t="s">
        <v>1</v>
      </c>
      <c r="F3396">
        <v>148</v>
      </c>
      <c r="G3396">
        <v>2001</v>
      </c>
      <c r="H3396">
        <v>8</v>
      </c>
      <c r="I3396" t="s">
        <v>260</v>
      </c>
      <c r="J3396">
        <v>100</v>
      </c>
      <c r="K3396">
        <v>85</v>
      </c>
      <c r="L3396">
        <v>85</v>
      </c>
      <c r="M3396">
        <v>87</v>
      </c>
      <c r="N3396">
        <v>91</v>
      </c>
      <c r="O3396">
        <v>96</v>
      </c>
      <c r="P3396">
        <v>102</v>
      </c>
      <c r="Q3396">
        <v>98</v>
      </c>
      <c r="R3396">
        <v>94</v>
      </c>
      <c r="S3396">
        <v>93</v>
      </c>
      <c r="T3396">
        <v>90</v>
      </c>
      <c r="U3396">
        <v>87</v>
      </c>
      <c r="V3396">
        <v>83</v>
      </c>
      <c r="W3396">
        <v>89</v>
      </c>
      <c r="X3396">
        <v>94</v>
      </c>
      <c r="Y3396">
        <v>97</v>
      </c>
      <c r="Z3396">
        <v>98</v>
      </c>
      <c r="AA3396">
        <v>98</v>
      </c>
      <c r="AB3396">
        <v>97</v>
      </c>
      <c r="AC3396">
        <v>99</v>
      </c>
      <c r="AD3396">
        <v>100</v>
      </c>
      <c r="AE3396">
        <v>100</v>
      </c>
      <c r="AF3396">
        <v>95</v>
      </c>
      <c r="AG3396">
        <v>91</v>
      </c>
      <c r="AH3396">
        <v>87</v>
      </c>
      <c r="AI3396">
        <v>86</v>
      </c>
      <c r="AJ3396">
        <v>89</v>
      </c>
      <c r="AK3396">
        <v>95</v>
      </c>
      <c r="AL3396">
        <v>99</v>
      </c>
      <c r="AM3396">
        <v>101</v>
      </c>
      <c r="AN3396" s="5">
        <v>105</v>
      </c>
      <c r="AO3396" s="5">
        <v>108</v>
      </c>
      <c r="AP3396" s="5">
        <v>108</v>
      </c>
      <c r="AQ3396" s="5">
        <v>101</v>
      </c>
      <c r="AR3396" s="5">
        <v>96</v>
      </c>
      <c r="AS3396" s="5">
        <v>86</v>
      </c>
      <c r="AT3396" s="5">
        <v>84</v>
      </c>
      <c r="AU3396" s="5">
        <v>94</v>
      </c>
      <c r="AV3396" s="5">
        <v>96</v>
      </c>
      <c r="AW3396" s="5">
        <v>95</v>
      </c>
      <c r="AX3396" s="5">
        <v>94</v>
      </c>
      <c r="AY3396" s="5">
        <v>95</v>
      </c>
      <c r="AZ3396" s="5">
        <v>99</v>
      </c>
      <c r="BA3396" s="5">
        <v>94</v>
      </c>
      <c r="BB3396" s="5">
        <v>90</v>
      </c>
      <c r="BC3396" s="5">
        <v>86</v>
      </c>
      <c r="BD3396" s="5">
        <v>88</v>
      </c>
      <c r="BE3396" s="5">
        <v>90</v>
      </c>
      <c r="BF3396" s="5">
        <v>91</v>
      </c>
      <c r="BG3396" s="5">
        <v>90</v>
      </c>
      <c r="BH3396" s="5">
        <v>92</v>
      </c>
      <c r="BI3396" s="5">
        <v>94</v>
      </c>
      <c r="BJ3396" s="5">
        <v>93</v>
      </c>
      <c r="BK3396" s="5">
        <v>93</v>
      </c>
      <c r="BL3396" s="5">
        <v>96</v>
      </c>
      <c r="BM3396" s="5">
        <v>101</v>
      </c>
      <c r="BN3396" s="5">
        <v>103</v>
      </c>
      <c r="BO3396" s="5">
        <v>101</v>
      </c>
      <c r="BP3396" s="5">
        <v>98</v>
      </c>
      <c r="BQ3396" s="5">
        <v>89</v>
      </c>
      <c r="BR3396" s="5">
        <v>93</v>
      </c>
      <c r="BS3396">
        <v>97</v>
      </c>
      <c r="BT3396">
        <v>99</v>
      </c>
      <c r="BU3396">
        <v>96</v>
      </c>
      <c r="BV3396">
        <v>95</v>
      </c>
      <c r="BW3396">
        <v>99</v>
      </c>
      <c r="BX3396">
        <v>102</v>
      </c>
      <c r="BY3396">
        <v>104</v>
      </c>
      <c r="BZ3396">
        <v>101</v>
      </c>
      <c r="CA3396">
        <v>101</v>
      </c>
      <c r="CB3396">
        <v>101</v>
      </c>
      <c r="CC3396">
        <v>104</v>
      </c>
      <c r="CD3396">
        <v>104</v>
      </c>
      <c r="CE3396">
        <v>99</v>
      </c>
      <c r="CF3396">
        <v>100</v>
      </c>
      <c r="CG3396">
        <v>100</v>
      </c>
      <c r="CH3396">
        <v>102</v>
      </c>
      <c r="CI3396">
        <v>104</v>
      </c>
      <c r="CJ3396">
        <v>105</v>
      </c>
      <c r="CK3396">
        <v>98</v>
      </c>
      <c r="CL3396">
        <v>94</v>
      </c>
      <c r="CM3396">
        <v>89</v>
      </c>
      <c r="CN3396">
        <v>92</v>
      </c>
      <c r="CO3396">
        <v>92</v>
      </c>
      <c r="CP3396">
        <v>96</v>
      </c>
      <c r="CQ3396">
        <v>103</v>
      </c>
      <c r="CR3396">
        <v>104</v>
      </c>
      <c r="CS3396">
        <v>104</v>
      </c>
      <c r="CT3396">
        <v>104</v>
      </c>
      <c r="CU3396">
        <v>98</v>
      </c>
      <c r="CV3396">
        <v>92</v>
      </c>
      <c r="CW3396">
        <v>92</v>
      </c>
      <c r="CX3396" t="s">
        <v>5</v>
      </c>
      <c r="CY3396" t="s">
        <v>200</v>
      </c>
    </row>
    <row r="3397" spans="1:103" x14ac:dyDescent="0.25">
      <c r="A3397" t="s">
        <v>161</v>
      </c>
      <c r="B3397">
        <v>36.620600000000003</v>
      </c>
      <c r="C3397">
        <v>-116.0278</v>
      </c>
      <c r="D3397">
        <v>3230</v>
      </c>
      <c r="E3397" t="s">
        <v>1</v>
      </c>
      <c r="F3397">
        <v>77</v>
      </c>
      <c r="G3397">
        <v>2001</v>
      </c>
      <c r="H3397">
        <v>8</v>
      </c>
      <c r="I3397" t="s">
        <v>260</v>
      </c>
      <c r="J3397">
        <v>103</v>
      </c>
      <c r="K3397">
        <v>92</v>
      </c>
      <c r="L3397">
        <v>89</v>
      </c>
      <c r="M3397">
        <v>83</v>
      </c>
      <c r="N3397">
        <v>93</v>
      </c>
      <c r="O3397">
        <v>97</v>
      </c>
      <c r="P3397">
        <v>102</v>
      </c>
      <c r="Q3397">
        <v>101</v>
      </c>
      <c r="R3397">
        <v>98</v>
      </c>
      <c r="S3397">
        <v>97</v>
      </c>
      <c r="T3397">
        <v>94</v>
      </c>
      <c r="U3397">
        <v>93</v>
      </c>
      <c r="V3397">
        <v>79</v>
      </c>
      <c r="W3397">
        <v>87</v>
      </c>
      <c r="X3397">
        <v>97</v>
      </c>
      <c r="Y3397">
        <v>100</v>
      </c>
      <c r="Z3397">
        <v>101</v>
      </c>
      <c r="AA3397">
        <v>100</v>
      </c>
      <c r="AB3397">
        <v>101</v>
      </c>
      <c r="AC3397">
        <v>100</v>
      </c>
      <c r="AD3397">
        <v>102</v>
      </c>
      <c r="AE3397">
        <v>103</v>
      </c>
      <c r="AF3397">
        <v>100</v>
      </c>
      <c r="AG3397">
        <v>97</v>
      </c>
      <c r="AH3397">
        <v>94</v>
      </c>
      <c r="AI3397">
        <v>90</v>
      </c>
      <c r="AJ3397">
        <v>95</v>
      </c>
      <c r="AK3397">
        <v>98</v>
      </c>
      <c r="AL3397">
        <v>103</v>
      </c>
      <c r="AM3397">
        <v>105</v>
      </c>
      <c r="AN3397" s="5">
        <v>108</v>
      </c>
      <c r="AO3397" s="5">
        <v>111</v>
      </c>
      <c r="AP3397" s="5">
        <v>107</v>
      </c>
      <c r="AQ3397" s="5">
        <v>104</v>
      </c>
      <c r="AR3397" s="5">
        <v>102</v>
      </c>
      <c r="AS3397" s="5">
        <v>86</v>
      </c>
      <c r="AT3397" s="5">
        <v>86</v>
      </c>
      <c r="AU3397" s="5">
        <v>91</v>
      </c>
      <c r="AV3397" s="5">
        <v>96</v>
      </c>
      <c r="AW3397" s="5">
        <v>98</v>
      </c>
      <c r="AX3397" s="5">
        <v>99</v>
      </c>
      <c r="AY3397" s="5">
        <v>100</v>
      </c>
      <c r="AZ3397" s="5">
        <v>101</v>
      </c>
      <c r="BA3397" s="5">
        <v>99</v>
      </c>
      <c r="BB3397" s="5">
        <v>94</v>
      </c>
      <c r="BC3397" s="5">
        <v>91</v>
      </c>
      <c r="BD3397" s="5">
        <v>92</v>
      </c>
      <c r="BE3397" s="5">
        <v>94</v>
      </c>
      <c r="BF3397" s="5">
        <v>96</v>
      </c>
      <c r="BG3397" s="5">
        <v>95</v>
      </c>
      <c r="BH3397" s="5">
        <v>95</v>
      </c>
      <c r="BI3397" s="5">
        <v>99</v>
      </c>
      <c r="BJ3397" s="5">
        <v>98</v>
      </c>
      <c r="BK3397" s="5">
        <v>99</v>
      </c>
      <c r="BL3397" s="5">
        <v>99</v>
      </c>
      <c r="BM3397" s="5">
        <v>101</v>
      </c>
      <c r="BN3397" s="5">
        <v>104</v>
      </c>
      <c r="BO3397" s="5">
        <v>105</v>
      </c>
      <c r="BP3397" s="5">
        <v>102</v>
      </c>
      <c r="BQ3397" s="5">
        <v>94</v>
      </c>
      <c r="BR3397" s="5">
        <v>97</v>
      </c>
      <c r="BS3397">
        <v>98</v>
      </c>
      <c r="BT3397">
        <v>100</v>
      </c>
      <c r="BU3397">
        <v>101</v>
      </c>
      <c r="BV3397">
        <v>100</v>
      </c>
      <c r="BW3397">
        <v>102</v>
      </c>
      <c r="BX3397">
        <v>104</v>
      </c>
      <c r="BY3397">
        <v>106</v>
      </c>
      <c r="BZ3397">
        <v>105</v>
      </c>
      <c r="CA3397">
        <v>102</v>
      </c>
      <c r="CB3397">
        <v>103</v>
      </c>
      <c r="CC3397">
        <v>104</v>
      </c>
      <c r="CD3397">
        <v>106</v>
      </c>
      <c r="CE3397">
        <v>101</v>
      </c>
      <c r="CF3397">
        <v>103</v>
      </c>
      <c r="CG3397">
        <v>104</v>
      </c>
      <c r="CH3397">
        <v>105</v>
      </c>
      <c r="CI3397">
        <v>106</v>
      </c>
      <c r="CJ3397">
        <v>107</v>
      </c>
      <c r="CK3397">
        <v>106</v>
      </c>
      <c r="CL3397">
        <v>98</v>
      </c>
      <c r="CM3397">
        <v>92</v>
      </c>
      <c r="CN3397">
        <v>96</v>
      </c>
      <c r="CO3397">
        <v>96</v>
      </c>
      <c r="CP3397">
        <v>98</v>
      </c>
      <c r="CQ3397">
        <v>102</v>
      </c>
      <c r="CR3397">
        <v>106</v>
      </c>
      <c r="CS3397">
        <v>105</v>
      </c>
      <c r="CT3397">
        <v>105</v>
      </c>
      <c r="CU3397">
        <v>101</v>
      </c>
      <c r="CV3397">
        <v>95</v>
      </c>
      <c r="CW3397">
        <v>95</v>
      </c>
      <c r="CX3397" t="s">
        <v>2</v>
      </c>
      <c r="CY3397" t="s">
        <v>162</v>
      </c>
    </row>
    <row r="3398" spans="1:103" x14ac:dyDescent="0.25">
      <c r="A3398" t="s">
        <v>165</v>
      </c>
      <c r="B3398">
        <v>34.502499999999998</v>
      </c>
      <c r="C3398">
        <v>-117.8969</v>
      </c>
      <c r="D3398">
        <v>3101</v>
      </c>
      <c r="E3398" t="s">
        <v>1</v>
      </c>
      <c r="F3398">
        <v>236.8</v>
      </c>
      <c r="G3398">
        <v>2001</v>
      </c>
      <c r="H3398">
        <v>8</v>
      </c>
      <c r="I3398" t="s">
        <v>260</v>
      </c>
      <c r="J3398">
        <v>100</v>
      </c>
      <c r="K3398">
        <v>100</v>
      </c>
      <c r="L3398">
        <v>79</v>
      </c>
      <c r="M3398">
        <v>85</v>
      </c>
      <c r="N3398">
        <v>87</v>
      </c>
      <c r="O3398">
        <v>93</v>
      </c>
      <c r="P3398">
        <v>99</v>
      </c>
      <c r="Q3398">
        <v>98</v>
      </c>
      <c r="R3398">
        <v>96</v>
      </c>
      <c r="S3398">
        <v>94</v>
      </c>
      <c r="T3398">
        <v>89</v>
      </c>
      <c r="U3398">
        <v>85</v>
      </c>
      <c r="V3398">
        <v>86</v>
      </c>
      <c r="W3398">
        <v>90</v>
      </c>
      <c r="X3398">
        <v>94</v>
      </c>
      <c r="Y3398">
        <v>95</v>
      </c>
      <c r="Z3398">
        <v>98</v>
      </c>
      <c r="AA3398">
        <v>98</v>
      </c>
      <c r="AB3398">
        <v>97</v>
      </c>
      <c r="AC3398">
        <v>97</v>
      </c>
      <c r="AD3398">
        <v>98</v>
      </c>
      <c r="AE3398">
        <v>98</v>
      </c>
      <c r="AF3398">
        <v>95</v>
      </c>
      <c r="AG3398">
        <v>94</v>
      </c>
      <c r="AH3398">
        <v>90</v>
      </c>
      <c r="AI3398">
        <v>88</v>
      </c>
      <c r="AJ3398">
        <v>90</v>
      </c>
      <c r="AK3398">
        <v>93</v>
      </c>
      <c r="AL3398">
        <v>98</v>
      </c>
      <c r="AM3398">
        <v>101</v>
      </c>
      <c r="AN3398" s="5">
        <v>103</v>
      </c>
      <c r="AO3398" s="5">
        <v>104</v>
      </c>
      <c r="AP3398" s="5">
        <v>96</v>
      </c>
      <c r="AQ3398" s="5">
        <v>97</v>
      </c>
      <c r="AR3398" s="5">
        <v>95</v>
      </c>
      <c r="AS3398" s="5">
        <v>85</v>
      </c>
      <c r="AT3398" s="5">
        <v>85</v>
      </c>
      <c r="AU3398" s="5">
        <v>92</v>
      </c>
      <c r="AV3398" s="5">
        <v>93</v>
      </c>
      <c r="AW3398" s="5">
        <v>94</v>
      </c>
      <c r="AX3398" s="5">
        <v>93</v>
      </c>
      <c r="AY3398" s="5">
        <v>93</v>
      </c>
      <c r="AZ3398" s="5">
        <v>96</v>
      </c>
      <c r="BA3398" s="5">
        <v>94</v>
      </c>
      <c r="BB3398" s="5">
        <v>89</v>
      </c>
      <c r="BC3398" s="5">
        <v>88</v>
      </c>
      <c r="BD3398" s="5">
        <v>88</v>
      </c>
      <c r="BE3398" s="5">
        <v>91</v>
      </c>
      <c r="BF3398" s="5">
        <v>90</v>
      </c>
      <c r="BG3398" s="5">
        <v>90</v>
      </c>
      <c r="BH3398" s="5">
        <v>91</v>
      </c>
      <c r="BI3398" s="5">
        <v>95</v>
      </c>
      <c r="BJ3398" s="5">
        <v>93</v>
      </c>
      <c r="BK3398" s="5">
        <v>89</v>
      </c>
      <c r="BL3398" s="5">
        <v>95</v>
      </c>
      <c r="BM3398" s="5">
        <v>99</v>
      </c>
      <c r="BN3398" s="5">
        <v>101</v>
      </c>
      <c r="BO3398" s="5">
        <v>100</v>
      </c>
      <c r="BP3398" s="5">
        <v>97</v>
      </c>
      <c r="BQ3398" s="5">
        <v>97</v>
      </c>
      <c r="BR3398" s="5">
        <v>90</v>
      </c>
      <c r="BS3398">
        <v>94</v>
      </c>
      <c r="BT3398">
        <v>98</v>
      </c>
      <c r="BU3398">
        <v>98</v>
      </c>
      <c r="BV3398">
        <v>94</v>
      </c>
      <c r="BW3398">
        <v>100</v>
      </c>
      <c r="BX3398">
        <v>100</v>
      </c>
      <c r="BY3398">
        <v>104</v>
      </c>
      <c r="BZ3398">
        <v>99</v>
      </c>
      <c r="CA3398">
        <v>100</v>
      </c>
      <c r="CB3398">
        <v>98</v>
      </c>
      <c r="CC3398">
        <v>102</v>
      </c>
      <c r="CD3398">
        <v>101</v>
      </c>
      <c r="CE3398">
        <v>99</v>
      </c>
      <c r="CF3398">
        <v>101</v>
      </c>
      <c r="CG3398">
        <v>102</v>
      </c>
      <c r="CH3398">
        <v>103</v>
      </c>
      <c r="CI3398">
        <v>101</v>
      </c>
      <c r="CJ3398">
        <v>101</v>
      </c>
      <c r="CK3398">
        <v>98</v>
      </c>
      <c r="CL3398">
        <v>97</v>
      </c>
      <c r="CM3398">
        <v>96</v>
      </c>
      <c r="CN3398">
        <v>87</v>
      </c>
      <c r="CO3398">
        <v>91</v>
      </c>
      <c r="CP3398">
        <v>95</v>
      </c>
      <c r="CQ3398">
        <v>94</v>
      </c>
      <c r="CR3398">
        <v>99</v>
      </c>
      <c r="CS3398">
        <v>103</v>
      </c>
      <c r="CT3398">
        <v>103</v>
      </c>
      <c r="CU3398">
        <v>103</v>
      </c>
      <c r="CV3398">
        <v>92</v>
      </c>
      <c r="CW3398">
        <v>91</v>
      </c>
      <c r="CX3398" t="s">
        <v>5</v>
      </c>
      <c r="CY3398" t="s">
        <v>166</v>
      </c>
    </row>
    <row r="3399" spans="1:103" x14ac:dyDescent="0.25">
      <c r="A3399" t="s">
        <v>147</v>
      </c>
      <c r="B3399">
        <v>34.589199999999998</v>
      </c>
      <c r="C3399">
        <v>-117.63030000000001</v>
      </c>
      <c r="D3399">
        <v>2950</v>
      </c>
      <c r="E3399" t="s">
        <v>1</v>
      </c>
      <c r="F3399">
        <v>219.3</v>
      </c>
      <c r="G3399">
        <v>2001</v>
      </c>
      <c r="H3399">
        <v>8</v>
      </c>
      <c r="I3399" t="s">
        <v>260</v>
      </c>
      <c r="J3399">
        <v>100</v>
      </c>
      <c r="K3399">
        <v>100</v>
      </c>
      <c r="L3399">
        <v>85</v>
      </c>
      <c r="M3399">
        <v>78</v>
      </c>
      <c r="N3399">
        <v>84</v>
      </c>
      <c r="O3399">
        <v>87</v>
      </c>
      <c r="P3399">
        <v>94</v>
      </c>
      <c r="Q3399">
        <v>99</v>
      </c>
      <c r="R3399">
        <v>97</v>
      </c>
      <c r="S3399">
        <v>95</v>
      </c>
      <c r="T3399">
        <v>91</v>
      </c>
      <c r="U3399">
        <v>88</v>
      </c>
      <c r="V3399">
        <v>83</v>
      </c>
      <c r="W3399">
        <v>87</v>
      </c>
      <c r="X3399">
        <v>88</v>
      </c>
      <c r="Y3399">
        <v>95</v>
      </c>
      <c r="Z3399">
        <v>97</v>
      </c>
      <c r="AA3399">
        <v>98</v>
      </c>
      <c r="AB3399">
        <v>98</v>
      </c>
      <c r="AC3399">
        <v>96</v>
      </c>
      <c r="AD3399">
        <v>97</v>
      </c>
      <c r="AE3399">
        <v>101</v>
      </c>
      <c r="AF3399">
        <v>98</v>
      </c>
      <c r="AG3399">
        <v>94</v>
      </c>
      <c r="AH3399">
        <v>90</v>
      </c>
      <c r="AI3399">
        <v>88</v>
      </c>
      <c r="AJ3399">
        <v>87</v>
      </c>
      <c r="AK3399">
        <v>91</v>
      </c>
      <c r="AL3399">
        <v>95</v>
      </c>
      <c r="AM3399">
        <v>100</v>
      </c>
      <c r="AN3399" s="5">
        <v>100</v>
      </c>
      <c r="AO3399" s="5">
        <v>103</v>
      </c>
      <c r="AP3399" s="5">
        <v>106</v>
      </c>
      <c r="AQ3399" s="5">
        <v>105</v>
      </c>
      <c r="AR3399" s="5">
        <v>98</v>
      </c>
      <c r="AS3399" s="5">
        <v>94</v>
      </c>
      <c r="AT3399" s="5">
        <v>85</v>
      </c>
      <c r="AU3399" s="5">
        <v>87</v>
      </c>
      <c r="AV3399" s="5">
        <v>93</v>
      </c>
      <c r="AW3399" s="5">
        <v>94</v>
      </c>
      <c r="AX3399" s="5">
        <v>93</v>
      </c>
      <c r="AY3399" s="5">
        <v>93</v>
      </c>
      <c r="AZ3399" s="5">
        <v>96</v>
      </c>
      <c r="BA3399" s="5">
        <v>99</v>
      </c>
      <c r="BB3399" s="5">
        <v>96</v>
      </c>
      <c r="BC3399" s="5">
        <v>90</v>
      </c>
      <c r="BD3399" s="5">
        <v>88</v>
      </c>
      <c r="BE3399" s="5">
        <v>88</v>
      </c>
      <c r="BF3399" s="5">
        <v>91</v>
      </c>
      <c r="BG3399" s="5">
        <v>91</v>
      </c>
      <c r="BH3399" s="5">
        <v>90</v>
      </c>
      <c r="BI3399" s="5">
        <v>90</v>
      </c>
      <c r="BJ3399" s="5">
        <v>94</v>
      </c>
      <c r="BK3399" s="5">
        <v>91</v>
      </c>
      <c r="BL3399" s="5">
        <v>92</v>
      </c>
      <c r="BM3399" s="5">
        <v>96</v>
      </c>
      <c r="BN3399" s="5">
        <v>100</v>
      </c>
      <c r="BO3399" s="5">
        <v>101</v>
      </c>
      <c r="BP3399" s="5">
        <v>101</v>
      </c>
      <c r="BQ3399" s="5">
        <v>96</v>
      </c>
      <c r="BR3399" s="5">
        <v>90</v>
      </c>
      <c r="BS3399">
        <v>92</v>
      </c>
      <c r="BT3399">
        <v>97</v>
      </c>
      <c r="BU3399">
        <v>99</v>
      </c>
      <c r="BV3399">
        <v>97</v>
      </c>
      <c r="BW3399">
        <v>96</v>
      </c>
      <c r="BX3399">
        <v>101</v>
      </c>
      <c r="BY3399">
        <v>101</v>
      </c>
      <c r="BZ3399">
        <v>103</v>
      </c>
      <c r="CA3399">
        <v>100</v>
      </c>
      <c r="CB3399">
        <v>99</v>
      </c>
      <c r="CC3399">
        <v>101</v>
      </c>
      <c r="CD3399">
        <v>103</v>
      </c>
      <c r="CE3399">
        <v>101</v>
      </c>
      <c r="CF3399">
        <v>100</v>
      </c>
      <c r="CG3399">
        <v>100</v>
      </c>
      <c r="CH3399">
        <v>100</v>
      </c>
      <c r="CI3399">
        <v>103</v>
      </c>
      <c r="CJ3399">
        <v>102</v>
      </c>
      <c r="CK3399">
        <v>104</v>
      </c>
      <c r="CL3399">
        <v>100</v>
      </c>
      <c r="CM3399">
        <v>95</v>
      </c>
      <c r="CN3399">
        <v>88</v>
      </c>
      <c r="CO3399">
        <v>89</v>
      </c>
      <c r="CP3399">
        <v>92</v>
      </c>
      <c r="CQ3399">
        <v>94</v>
      </c>
      <c r="CR3399">
        <v>100</v>
      </c>
      <c r="CS3399">
        <v>103</v>
      </c>
      <c r="CT3399">
        <v>103</v>
      </c>
      <c r="CU3399">
        <v>102</v>
      </c>
      <c r="CV3399">
        <v>95</v>
      </c>
      <c r="CW3399">
        <v>95</v>
      </c>
      <c r="CX3399" t="s">
        <v>5</v>
      </c>
      <c r="CY3399" t="s">
        <v>148</v>
      </c>
    </row>
    <row r="3400" spans="1:103" x14ac:dyDescent="0.25">
      <c r="A3400" t="s">
        <v>65</v>
      </c>
      <c r="B3400">
        <v>36.438099999999999</v>
      </c>
      <c r="C3400">
        <v>-115.36</v>
      </c>
      <c r="D3400">
        <v>2914</v>
      </c>
      <c r="E3400" t="s">
        <v>1</v>
      </c>
      <c r="F3400">
        <v>134.69999999999999</v>
      </c>
      <c r="G3400">
        <v>2001</v>
      </c>
      <c r="H3400">
        <v>8</v>
      </c>
      <c r="I3400" t="s">
        <v>260</v>
      </c>
      <c r="J3400">
        <v>104</v>
      </c>
      <c r="K3400">
        <v>94</v>
      </c>
      <c r="L3400">
        <v>94</v>
      </c>
      <c r="M3400">
        <v>85</v>
      </c>
      <c r="N3400">
        <v>95</v>
      </c>
      <c r="O3400">
        <v>99</v>
      </c>
      <c r="Q3400">
        <v>104</v>
      </c>
      <c r="R3400">
        <v>100</v>
      </c>
      <c r="S3400">
        <v>102</v>
      </c>
      <c r="U3400">
        <v>99</v>
      </c>
      <c r="V3400">
        <v>79</v>
      </c>
      <c r="W3400">
        <v>86</v>
      </c>
      <c r="X3400">
        <v>96</v>
      </c>
      <c r="Y3400">
        <v>100</v>
      </c>
      <c r="Z3400">
        <v>105</v>
      </c>
      <c r="AA3400">
        <v>102</v>
      </c>
      <c r="AB3400">
        <v>102</v>
      </c>
      <c r="AC3400">
        <v>102</v>
      </c>
      <c r="AD3400">
        <v>104</v>
      </c>
      <c r="AE3400">
        <v>104</v>
      </c>
      <c r="AF3400">
        <v>103</v>
      </c>
      <c r="AG3400">
        <v>100</v>
      </c>
      <c r="AH3400">
        <v>97</v>
      </c>
      <c r="AI3400">
        <v>99</v>
      </c>
      <c r="AJ3400">
        <v>101</v>
      </c>
      <c r="AK3400">
        <v>101</v>
      </c>
      <c r="AL3400">
        <v>105</v>
      </c>
      <c r="AM3400">
        <v>110</v>
      </c>
      <c r="AN3400" s="5">
        <v>111</v>
      </c>
      <c r="AO3400" s="5">
        <v>114</v>
      </c>
      <c r="AP3400" s="5">
        <v>111</v>
      </c>
      <c r="AQ3400" s="5">
        <v>108</v>
      </c>
      <c r="AR3400" s="5">
        <v>103</v>
      </c>
      <c r="AS3400" s="5">
        <v>91</v>
      </c>
      <c r="AT3400" s="5">
        <v>89</v>
      </c>
      <c r="AU3400" s="5">
        <v>92</v>
      </c>
      <c r="AV3400" s="5">
        <v>94</v>
      </c>
      <c r="AW3400" s="5">
        <v>100</v>
      </c>
      <c r="AX3400" s="5">
        <v>102</v>
      </c>
      <c r="AY3400" s="5">
        <v>101</v>
      </c>
      <c r="AZ3400" s="5">
        <v>104</v>
      </c>
      <c r="BA3400" s="5">
        <v>102</v>
      </c>
      <c r="BB3400" s="5">
        <v>97</v>
      </c>
      <c r="BC3400" s="5">
        <v>94</v>
      </c>
      <c r="BD3400" s="5">
        <v>96</v>
      </c>
      <c r="BE3400" s="5">
        <v>97</v>
      </c>
      <c r="BF3400" s="5">
        <v>98</v>
      </c>
      <c r="BG3400" s="5">
        <v>99</v>
      </c>
      <c r="BH3400" s="5">
        <v>99</v>
      </c>
      <c r="BI3400" s="5">
        <v>98</v>
      </c>
      <c r="BJ3400" s="5">
        <v>100</v>
      </c>
      <c r="BK3400" s="5">
        <v>99</v>
      </c>
      <c r="BL3400" s="5">
        <v>95</v>
      </c>
      <c r="BM3400" s="5">
        <v>99</v>
      </c>
      <c r="BN3400" s="5">
        <v>105</v>
      </c>
      <c r="BO3400" s="5">
        <v>106</v>
      </c>
      <c r="BP3400" s="5">
        <v>106</v>
      </c>
      <c r="BQ3400" s="5">
        <v>99</v>
      </c>
      <c r="BR3400" s="5">
        <v>99</v>
      </c>
      <c r="BS3400">
        <v>100</v>
      </c>
      <c r="BT3400">
        <v>103</v>
      </c>
      <c r="BU3400">
        <v>104</v>
      </c>
      <c r="BV3400">
        <v>104</v>
      </c>
      <c r="BW3400">
        <v>104</v>
      </c>
      <c r="BX3400">
        <v>105</v>
      </c>
      <c r="BY3400">
        <v>106</v>
      </c>
      <c r="BZ3400">
        <v>104</v>
      </c>
      <c r="CA3400">
        <v>98</v>
      </c>
      <c r="CB3400">
        <v>101</v>
      </c>
      <c r="CC3400">
        <v>103</v>
      </c>
      <c r="CD3400">
        <v>103</v>
      </c>
      <c r="CE3400">
        <v>106</v>
      </c>
      <c r="CF3400">
        <v>103</v>
      </c>
      <c r="CG3400">
        <v>104</v>
      </c>
      <c r="CH3400">
        <v>106</v>
      </c>
      <c r="CI3400">
        <v>105</v>
      </c>
      <c r="CJ3400">
        <v>107</v>
      </c>
      <c r="CK3400">
        <v>102</v>
      </c>
      <c r="CL3400">
        <v>98</v>
      </c>
      <c r="CM3400">
        <v>98</v>
      </c>
      <c r="CN3400">
        <v>96</v>
      </c>
      <c r="CO3400">
        <v>98</v>
      </c>
      <c r="CP3400">
        <v>99</v>
      </c>
      <c r="CQ3400">
        <v>103</v>
      </c>
      <c r="CR3400">
        <v>106</v>
      </c>
      <c r="CS3400">
        <v>107</v>
      </c>
      <c r="CT3400">
        <v>106</v>
      </c>
      <c r="CU3400">
        <v>100</v>
      </c>
      <c r="CV3400">
        <v>96</v>
      </c>
      <c r="CW3400">
        <v>97</v>
      </c>
      <c r="CX3400" t="s">
        <v>2</v>
      </c>
      <c r="CY3400" t="s">
        <v>66</v>
      </c>
    </row>
    <row r="3401" spans="1:103" x14ac:dyDescent="0.25">
      <c r="A3401" t="s">
        <v>215</v>
      </c>
      <c r="B3401">
        <v>34.390599999999999</v>
      </c>
      <c r="C3401">
        <v>-116.51690000000001</v>
      </c>
      <c r="D3401">
        <v>2900</v>
      </c>
      <c r="E3401" t="s">
        <v>1</v>
      </c>
      <c r="F3401">
        <v>232.4</v>
      </c>
      <c r="G3401">
        <v>2001</v>
      </c>
      <c r="H3401">
        <v>8</v>
      </c>
      <c r="I3401" t="s">
        <v>260</v>
      </c>
      <c r="J3401">
        <v>105</v>
      </c>
      <c r="K3401">
        <v>96</v>
      </c>
      <c r="L3401">
        <v>87</v>
      </c>
      <c r="M3401">
        <v>91</v>
      </c>
      <c r="N3401">
        <v>94</v>
      </c>
      <c r="O3401">
        <v>98</v>
      </c>
      <c r="P3401">
        <v>102</v>
      </c>
      <c r="Q3401">
        <v>105</v>
      </c>
      <c r="R3401">
        <v>99</v>
      </c>
      <c r="S3401">
        <v>101</v>
      </c>
      <c r="T3401">
        <v>97</v>
      </c>
      <c r="U3401">
        <v>90</v>
      </c>
      <c r="V3401">
        <v>88</v>
      </c>
      <c r="W3401">
        <v>92</v>
      </c>
      <c r="X3401">
        <v>97</v>
      </c>
      <c r="Y3401">
        <v>100</v>
      </c>
      <c r="Z3401">
        <v>104</v>
      </c>
      <c r="AA3401">
        <v>102</v>
      </c>
      <c r="AB3401">
        <v>104</v>
      </c>
      <c r="AC3401">
        <v>101</v>
      </c>
      <c r="AD3401">
        <v>100</v>
      </c>
      <c r="AE3401">
        <v>100</v>
      </c>
      <c r="AF3401">
        <v>103</v>
      </c>
      <c r="AG3401">
        <v>99</v>
      </c>
      <c r="AH3401">
        <v>95</v>
      </c>
      <c r="AI3401">
        <v>96</v>
      </c>
      <c r="AJ3401">
        <v>98</v>
      </c>
      <c r="AK3401">
        <v>101</v>
      </c>
      <c r="AL3401">
        <v>105</v>
      </c>
      <c r="AM3401">
        <v>108</v>
      </c>
      <c r="AN3401" s="5">
        <v>110</v>
      </c>
      <c r="AO3401" s="5">
        <v>110</v>
      </c>
      <c r="AP3401" s="5">
        <v>109</v>
      </c>
      <c r="AQ3401" s="5">
        <v>104</v>
      </c>
      <c r="AR3401" s="5">
        <v>94</v>
      </c>
      <c r="AS3401" s="5">
        <v>88</v>
      </c>
      <c r="AT3401" s="5">
        <v>81</v>
      </c>
      <c r="AU3401" s="5">
        <v>95</v>
      </c>
      <c r="AV3401" s="5">
        <v>98</v>
      </c>
      <c r="AW3401" s="5">
        <v>99</v>
      </c>
      <c r="AX3401" s="5">
        <v>99</v>
      </c>
      <c r="AY3401" s="5">
        <v>101</v>
      </c>
      <c r="AZ3401" s="5">
        <v>101</v>
      </c>
      <c r="BA3401" s="5">
        <v>102</v>
      </c>
      <c r="BB3401" s="5">
        <v>97</v>
      </c>
      <c r="BC3401" s="5">
        <v>94</v>
      </c>
      <c r="BD3401" s="5">
        <v>94</v>
      </c>
      <c r="BE3401" s="5">
        <v>96</v>
      </c>
      <c r="BF3401" s="5">
        <v>99</v>
      </c>
      <c r="BG3401" s="5">
        <v>97</v>
      </c>
      <c r="BH3401" s="5">
        <v>97</v>
      </c>
      <c r="BI3401" s="5">
        <v>97</v>
      </c>
      <c r="BJ3401" s="5">
        <v>100</v>
      </c>
      <c r="BK3401" s="5">
        <v>98</v>
      </c>
      <c r="BL3401" s="5">
        <v>99</v>
      </c>
      <c r="BM3401" s="5">
        <v>101</v>
      </c>
      <c r="BN3401" s="5">
        <v>101</v>
      </c>
      <c r="BO3401" s="5">
        <v>108</v>
      </c>
      <c r="BP3401" s="5">
        <v>106</v>
      </c>
      <c r="BQ3401" s="5">
        <v>98</v>
      </c>
      <c r="BR3401" s="5">
        <v>96</v>
      </c>
      <c r="BS3401">
        <v>97</v>
      </c>
      <c r="BT3401">
        <v>99</v>
      </c>
      <c r="BU3401">
        <v>104</v>
      </c>
      <c r="BV3401">
        <v>103</v>
      </c>
      <c r="BW3401">
        <v>99</v>
      </c>
      <c r="BX3401">
        <v>100</v>
      </c>
      <c r="BY3401">
        <v>105</v>
      </c>
      <c r="BZ3401">
        <v>101</v>
      </c>
      <c r="CA3401">
        <v>97</v>
      </c>
      <c r="CB3401">
        <v>103</v>
      </c>
      <c r="CC3401">
        <v>106</v>
      </c>
      <c r="CD3401">
        <v>101</v>
      </c>
      <c r="CE3401">
        <v>100</v>
      </c>
      <c r="CF3401">
        <v>101</v>
      </c>
      <c r="CG3401">
        <v>107</v>
      </c>
      <c r="CH3401">
        <v>106</v>
      </c>
      <c r="CI3401">
        <v>105</v>
      </c>
      <c r="CJ3401">
        <v>106</v>
      </c>
      <c r="CK3401">
        <v>99</v>
      </c>
      <c r="CL3401">
        <v>100</v>
      </c>
      <c r="CM3401">
        <v>95</v>
      </c>
      <c r="CN3401">
        <v>96</v>
      </c>
      <c r="CO3401">
        <v>97</v>
      </c>
      <c r="CP3401">
        <v>103</v>
      </c>
      <c r="CQ3401">
        <v>104</v>
      </c>
      <c r="CR3401">
        <v>107</v>
      </c>
      <c r="CS3401">
        <v>106</v>
      </c>
      <c r="CT3401">
        <v>105</v>
      </c>
      <c r="CU3401">
        <v>97</v>
      </c>
      <c r="CV3401">
        <v>96</v>
      </c>
      <c r="CW3401">
        <v>96</v>
      </c>
      <c r="CX3401" t="s">
        <v>5</v>
      </c>
      <c r="CY3401" t="s">
        <v>216</v>
      </c>
    </row>
    <row r="3402" spans="1:103" x14ac:dyDescent="0.25">
      <c r="A3402" t="s">
        <v>220</v>
      </c>
      <c r="B3402">
        <v>34.634399999999999</v>
      </c>
      <c r="C3402">
        <v>-117.55029999999999</v>
      </c>
      <c r="D3402">
        <v>2880</v>
      </c>
      <c r="E3402" t="s">
        <v>1</v>
      </c>
      <c r="F3402">
        <v>212.3</v>
      </c>
      <c r="G3402">
        <v>2001</v>
      </c>
      <c r="H3402">
        <v>8</v>
      </c>
      <c r="I3402" t="s">
        <v>260</v>
      </c>
      <c r="J3402">
        <v>103</v>
      </c>
      <c r="K3402">
        <v>89</v>
      </c>
      <c r="L3402">
        <v>80</v>
      </c>
      <c r="M3402">
        <v>88</v>
      </c>
      <c r="N3402">
        <v>88</v>
      </c>
      <c r="O3402">
        <v>98</v>
      </c>
      <c r="P3402">
        <v>103</v>
      </c>
      <c r="Q3402">
        <v>101</v>
      </c>
      <c r="R3402">
        <v>98</v>
      </c>
      <c r="S3402">
        <v>94</v>
      </c>
      <c r="T3402">
        <v>92</v>
      </c>
      <c r="U3402">
        <v>86</v>
      </c>
      <c r="V3402">
        <v>89</v>
      </c>
      <c r="W3402">
        <v>92</v>
      </c>
      <c r="X3402">
        <v>99</v>
      </c>
      <c r="Y3402">
        <v>101</v>
      </c>
      <c r="Z3402">
        <v>101</v>
      </c>
      <c r="AA3402">
        <v>101</v>
      </c>
      <c r="AB3402">
        <v>100</v>
      </c>
      <c r="AC3402">
        <v>99</v>
      </c>
      <c r="AD3402">
        <v>103</v>
      </c>
      <c r="AE3402">
        <v>103</v>
      </c>
      <c r="AF3402">
        <v>99</v>
      </c>
      <c r="AG3402">
        <v>94</v>
      </c>
      <c r="AH3402">
        <v>93</v>
      </c>
      <c r="AI3402">
        <v>90</v>
      </c>
      <c r="AJ3402">
        <v>92</v>
      </c>
      <c r="AK3402">
        <v>100</v>
      </c>
      <c r="AL3402">
        <v>104</v>
      </c>
      <c r="AM3402">
        <v>104</v>
      </c>
      <c r="AN3402" s="5">
        <v>106</v>
      </c>
      <c r="AO3402" s="5">
        <v>108</v>
      </c>
      <c r="AP3402" s="5">
        <v>106</v>
      </c>
      <c r="AQ3402" s="5">
        <v>102</v>
      </c>
      <c r="AR3402" s="5">
        <v>97</v>
      </c>
      <c r="AS3402" s="5">
        <v>87</v>
      </c>
      <c r="AT3402" s="5">
        <v>87</v>
      </c>
      <c r="AU3402" s="5">
        <v>96</v>
      </c>
      <c r="AV3402" s="5">
        <v>97</v>
      </c>
      <c r="AW3402" s="5">
        <v>96</v>
      </c>
      <c r="AX3402" s="5">
        <v>95</v>
      </c>
      <c r="AY3402" s="5">
        <v>100</v>
      </c>
      <c r="AZ3402" s="5">
        <v>103</v>
      </c>
      <c r="BA3402" s="5">
        <v>97</v>
      </c>
      <c r="BB3402" s="5">
        <v>92</v>
      </c>
      <c r="BC3402" s="5">
        <v>90</v>
      </c>
      <c r="BD3402" s="5">
        <v>91</v>
      </c>
      <c r="BE3402" s="5">
        <v>94</v>
      </c>
      <c r="BF3402" s="5">
        <v>95</v>
      </c>
      <c r="BG3402" s="5">
        <v>96</v>
      </c>
      <c r="BH3402" s="5">
        <v>94</v>
      </c>
      <c r="BI3402" s="5">
        <v>97</v>
      </c>
      <c r="BJ3402" s="5">
        <v>95</v>
      </c>
      <c r="BK3402" s="5">
        <v>96</v>
      </c>
      <c r="BL3402" s="5">
        <v>99</v>
      </c>
      <c r="BM3402" s="5">
        <v>105</v>
      </c>
      <c r="BN3402" s="5">
        <v>103</v>
      </c>
      <c r="BO3402" s="5">
        <v>104</v>
      </c>
      <c r="BP3402" s="5">
        <v>100</v>
      </c>
      <c r="BQ3402" s="5">
        <v>94</v>
      </c>
      <c r="BR3402" s="5">
        <v>97</v>
      </c>
      <c r="BS3402">
        <v>98</v>
      </c>
      <c r="BT3402">
        <v>100</v>
      </c>
      <c r="BU3402">
        <v>101</v>
      </c>
      <c r="BV3402">
        <v>99</v>
      </c>
      <c r="BW3402">
        <v>102</v>
      </c>
      <c r="BX3402">
        <v>104</v>
      </c>
      <c r="BY3402">
        <v>106</v>
      </c>
      <c r="BZ3402">
        <v>106</v>
      </c>
      <c r="CA3402">
        <v>103</v>
      </c>
      <c r="CB3402">
        <v>105</v>
      </c>
      <c r="CC3402">
        <v>106</v>
      </c>
      <c r="CD3402">
        <v>107</v>
      </c>
      <c r="CE3402">
        <v>104</v>
      </c>
      <c r="CF3402">
        <v>102</v>
      </c>
      <c r="CG3402">
        <v>104</v>
      </c>
      <c r="CH3402">
        <v>107</v>
      </c>
      <c r="CI3402">
        <v>107</v>
      </c>
      <c r="CJ3402">
        <v>107</v>
      </c>
      <c r="CK3402">
        <v>100</v>
      </c>
      <c r="CL3402">
        <v>99</v>
      </c>
      <c r="CM3402">
        <v>91</v>
      </c>
      <c r="CN3402">
        <v>94</v>
      </c>
      <c r="CO3402">
        <v>94</v>
      </c>
      <c r="CP3402">
        <v>98</v>
      </c>
      <c r="CQ3402">
        <v>105</v>
      </c>
      <c r="CR3402">
        <v>108</v>
      </c>
      <c r="CS3402">
        <v>109</v>
      </c>
      <c r="CT3402">
        <v>106</v>
      </c>
      <c r="CU3402">
        <v>100</v>
      </c>
      <c r="CV3402">
        <v>94</v>
      </c>
      <c r="CW3402">
        <v>94</v>
      </c>
      <c r="CX3402" t="s">
        <v>5</v>
      </c>
      <c r="CY3402" t="s">
        <v>221</v>
      </c>
    </row>
    <row r="3403" spans="1:103" x14ac:dyDescent="0.25">
      <c r="A3403" t="s">
        <v>39</v>
      </c>
      <c r="B3403">
        <v>34.525300000000001</v>
      </c>
      <c r="C3403">
        <v>-117.29640000000001</v>
      </c>
      <c r="D3403">
        <v>2789</v>
      </c>
      <c r="E3403" t="s">
        <v>1</v>
      </c>
      <c r="F3403">
        <v>218.7</v>
      </c>
      <c r="G3403">
        <v>2001</v>
      </c>
      <c r="H3403">
        <v>8</v>
      </c>
      <c r="I3403" t="s">
        <v>260</v>
      </c>
      <c r="J3403">
        <v>107</v>
      </c>
      <c r="K3403">
        <v>103</v>
      </c>
      <c r="L3403">
        <v>88</v>
      </c>
      <c r="M3403">
        <v>84</v>
      </c>
      <c r="N3403">
        <v>93</v>
      </c>
      <c r="O3403">
        <v>94</v>
      </c>
      <c r="P3403">
        <v>100</v>
      </c>
      <c r="Q3403">
        <v>105</v>
      </c>
      <c r="R3403">
        <v>103</v>
      </c>
      <c r="S3403">
        <v>96</v>
      </c>
      <c r="T3403">
        <v>95</v>
      </c>
      <c r="U3403">
        <v>94</v>
      </c>
      <c r="V3403">
        <v>90</v>
      </c>
      <c r="W3403">
        <v>90</v>
      </c>
      <c r="X3403">
        <v>94</v>
      </c>
      <c r="Y3403">
        <v>98</v>
      </c>
      <c r="Z3403">
        <v>98</v>
      </c>
      <c r="AA3403">
        <v>101</v>
      </c>
      <c r="AB3403">
        <v>103</v>
      </c>
      <c r="AC3403">
        <v>100</v>
      </c>
      <c r="AD3403">
        <v>99</v>
      </c>
      <c r="AE3403">
        <v>102</v>
      </c>
      <c r="AF3403">
        <v>103</v>
      </c>
      <c r="AG3403">
        <v>94</v>
      </c>
      <c r="AH3403">
        <v>93</v>
      </c>
      <c r="AI3403">
        <v>90</v>
      </c>
      <c r="AJ3403">
        <v>89</v>
      </c>
      <c r="AK3403">
        <v>89</v>
      </c>
      <c r="AL3403">
        <v>100</v>
      </c>
      <c r="AM3403">
        <v>104</v>
      </c>
      <c r="AN3403" s="5">
        <v>102</v>
      </c>
      <c r="AO3403" s="5">
        <v>109</v>
      </c>
      <c r="AP3403" s="5">
        <v>111</v>
      </c>
      <c r="AQ3403" s="5">
        <v>111</v>
      </c>
      <c r="AR3403" s="5">
        <v>103</v>
      </c>
      <c r="AS3403" s="5">
        <v>94</v>
      </c>
      <c r="AT3403" s="5">
        <v>85</v>
      </c>
      <c r="AU3403" s="5">
        <v>90</v>
      </c>
      <c r="AV3403" s="5">
        <v>98</v>
      </c>
      <c r="AW3403" s="5">
        <v>98</v>
      </c>
      <c r="AX3403" s="5">
        <v>96</v>
      </c>
      <c r="AY3403" s="5">
        <v>92</v>
      </c>
      <c r="AZ3403" s="5">
        <v>99</v>
      </c>
      <c r="BA3403" s="5">
        <v>99</v>
      </c>
      <c r="BB3403" s="5">
        <v>93</v>
      </c>
      <c r="BC3403" s="5">
        <v>88</v>
      </c>
      <c r="BD3403" s="5">
        <v>84</v>
      </c>
      <c r="BE3403" s="5">
        <v>88</v>
      </c>
      <c r="BF3403" s="5">
        <v>89</v>
      </c>
      <c r="BG3403" s="5">
        <v>89</v>
      </c>
      <c r="BH3403" s="5">
        <v>89</v>
      </c>
      <c r="BI3403" s="5">
        <v>91</v>
      </c>
      <c r="BJ3403" s="5">
        <v>98</v>
      </c>
      <c r="BK3403" s="5">
        <v>94</v>
      </c>
      <c r="BL3403" s="5">
        <v>95</v>
      </c>
      <c r="BM3403" s="5">
        <v>99</v>
      </c>
      <c r="BN3403" s="5">
        <v>106</v>
      </c>
      <c r="BO3403" s="5">
        <v>104</v>
      </c>
      <c r="BP3403" s="5">
        <v>103</v>
      </c>
      <c r="BQ3403" s="5">
        <v>103</v>
      </c>
      <c r="BR3403" s="5">
        <v>91</v>
      </c>
      <c r="BS3403">
        <v>91</v>
      </c>
      <c r="BT3403">
        <v>98</v>
      </c>
      <c r="BU3403">
        <v>100</v>
      </c>
      <c r="BV3403">
        <v>96</v>
      </c>
      <c r="BW3403">
        <v>97</v>
      </c>
      <c r="BX3403">
        <v>105</v>
      </c>
      <c r="BY3403">
        <v>105</v>
      </c>
      <c r="BZ3403">
        <v>107</v>
      </c>
      <c r="CA3403">
        <v>103</v>
      </c>
      <c r="CB3403">
        <v>100</v>
      </c>
      <c r="CC3403">
        <v>105</v>
      </c>
      <c r="CD3403">
        <v>108</v>
      </c>
      <c r="CE3403">
        <v>107</v>
      </c>
      <c r="CF3403">
        <v>105</v>
      </c>
      <c r="CG3403">
        <v>105</v>
      </c>
      <c r="CH3403">
        <v>106</v>
      </c>
      <c r="CI3403">
        <v>107</v>
      </c>
      <c r="CJ3403">
        <v>108</v>
      </c>
      <c r="CK3403">
        <v>104</v>
      </c>
      <c r="CL3403">
        <v>96</v>
      </c>
      <c r="CM3403">
        <v>94</v>
      </c>
      <c r="CN3403">
        <v>91</v>
      </c>
      <c r="CO3403">
        <v>96</v>
      </c>
      <c r="CP3403">
        <v>98</v>
      </c>
      <c r="CQ3403">
        <v>101</v>
      </c>
      <c r="CR3403">
        <v>106</v>
      </c>
      <c r="CS3403">
        <v>109</v>
      </c>
      <c r="CT3403">
        <v>108</v>
      </c>
      <c r="CU3403">
        <v>107</v>
      </c>
      <c r="CV3403">
        <v>95</v>
      </c>
      <c r="CW3403">
        <v>89</v>
      </c>
      <c r="CX3403" t="s">
        <v>5</v>
      </c>
      <c r="CY3403" t="s">
        <v>40</v>
      </c>
    </row>
    <row r="3404" spans="1:103" x14ac:dyDescent="0.25">
      <c r="A3404" t="s">
        <v>226</v>
      </c>
      <c r="B3404">
        <v>34.684699999999999</v>
      </c>
      <c r="C3404">
        <v>-117.82080000000001</v>
      </c>
      <c r="D3404">
        <v>2590</v>
      </c>
      <c r="E3404" t="s">
        <v>1</v>
      </c>
      <c r="F3404">
        <v>215.5</v>
      </c>
      <c r="G3404">
        <v>2001</v>
      </c>
      <c r="H3404">
        <v>8</v>
      </c>
      <c r="I3404" t="s">
        <v>260</v>
      </c>
      <c r="J3404">
        <v>103</v>
      </c>
      <c r="K3404">
        <v>86</v>
      </c>
      <c r="L3404">
        <v>82</v>
      </c>
      <c r="M3404">
        <v>89</v>
      </c>
      <c r="N3404">
        <v>90</v>
      </c>
      <c r="O3404">
        <v>101</v>
      </c>
      <c r="P3404">
        <v>105</v>
      </c>
      <c r="Q3404">
        <v>102</v>
      </c>
      <c r="R3404">
        <v>97</v>
      </c>
      <c r="S3404">
        <v>95</v>
      </c>
      <c r="T3404">
        <v>91</v>
      </c>
      <c r="U3404">
        <v>85</v>
      </c>
      <c r="V3404">
        <v>93</v>
      </c>
      <c r="W3404">
        <v>95</v>
      </c>
      <c r="X3404">
        <v>99</v>
      </c>
      <c r="Y3404">
        <v>101</v>
      </c>
      <c r="Z3404">
        <v>101</v>
      </c>
      <c r="AA3404">
        <v>103</v>
      </c>
      <c r="AB3404">
        <v>100</v>
      </c>
      <c r="AC3404">
        <v>100</v>
      </c>
      <c r="AD3404">
        <v>104</v>
      </c>
      <c r="AE3404">
        <v>101</v>
      </c>
      <c r="AF3404">
        <v>98</v>
      </c>
      <c r="AG3404">
        <v>94</v>
      </c>
      <c r="AH3404">
        <v>92</v>
      </c>
      <c r="AI3404">
        <v>88</v>
      </c>
      <c r="AJ3404">
        <v>91</v>
      </c>
      <c r="AK3404">
        <v>100</v>
      </c>
      <c r="AL3404">
        <v>104</v>
      </c>
      <c r="AM3404">
        <v>104</v>
      </c>
      <c r="AN3404" s="5">
        <v>110</v>
      </c>
      <c r="AO3404" s="5">
        <v>110</v>
      </c>
      <c r="AP3404" s="5">
        <v>112</v>
      </c>
      <c r="AQ3404" s="5">
        <v>102</v>
      </c>
      <c r="AR3404" s="5">
        <v>101</v>
      </c>
      <c r="AS3404" s="5">
        <v>89</v>
      </c>
      <c r="AT3404" s="5">
        <v>90</v>
      </c>
      <c r="AU3404" s="5">
        <v>98</v>
      </c>
      <c r="AV3404" s="5">
        <v>98</v>
      </c>
      <c r="AW3404" s="5">
        <v>96</v>
      </c>
      <c r="AX3404" s="5">
        <v>95</v>
      </c>
      <c r="AY3404" s="5">
        <v>100</v>
      </c>
      <c r="AZ3404" s="5">
        <v>102</v>
      </c>
      <c r="BA3404" s="5">
        <v>97</v>
      </c>
      <c r="BB3404" s="5">
        <v>93</v>
      </c>
      <c r="BC3404" s="5">
        <v>89</v>
      </c>
      <c r="BD3404" s="5">
        <v>92</v>
      </c>
      <c r="BE3404" s="5">
        <v>93</v>
      </c>
      <c r="BF3404" s="5">
        <v>93</v>
      </c>
      <c r="BG3404" s="5">
        <v>92</v>
      </c>
      <c r="BH3404" s="5">
        <v>95</v>
      </c>
      <c r="BI3404" s="5">
        <v>98</v>
      </c>
      <c r="BJ3404" s="5">
        <v>93</v>
      </c>
      <c r="BK3404" s="5">
        <v>96</v>
      </c>
      <c r="BL3404" s="5">
        <v>100</v>
      </c>
      <c r="BM3404" s="5">
        <v>107</v>
      </c>
      <c r="BN3404" s="5">
        <v>110</v>
      </c>
      <c r="BO3404" s="5">
        <v>105</v>
      </c>
      <c r="BP3404" s="5">
        <v>101</v>
      </c>
      <c r="BQ3404" s="5">
        <v>92</v>
      </c>
      <c r="BR3404" s="5">
        <v>96</v>
      </c>
      <c r="BS3404">
        <v>103</v>
      </c>
      <c r="BT3404">
        <v>105</v>
      </c>
      <c r="BU3404">
        <v>102</v>
      </c>
      <c r="BV3404">
        <v>101</v>
      </c>
      <c r="BW3404">
        <v>106</v>
      </c>
      <c r="BX3404">
        <v>107</v>
      </c>
      <c r="BY3404">
        <v>109</v>
      </c>
      <c r="BZ3404">
        <v>105</v>
      </c>
      <c r="CA3404">
        <v>103</v>
      </c>
      <c r="CB3404">
        <v>105</v>
      </c>
      <c r="CC3404">
        <v>107</v>
      </c>
      <c r="CD3404">
        <v>107</v>
      </c>
      <c r="CE3404">
        <v>105</v>
      </c>
      <c r="CF3404">
        <v>105</v>
      </c>
      <c r="CG3404">
        <v>106</v>
      </c>
      <c r="CH3404">
        <v>108</v>
      </c>
      <c r="CI3404">
        <v>106</v>
      </c>
      <c r="CJ3404">
        <v>107</v>
      </c>
      <c r="CK3404">
        <v>100</v>
      </c>
      <c r="CL3404">
        <v>99</v>
      </c>
      <c r="CM3404">
        <v>91</v>
      </c>
      <c r="CN3404">
        <v>93</v>
      </c>
      <c r="CO3404">
        <v>97</v>
      </c>
      <c r="CP3404">
        <v>101</v>
      </c>
      <c r="CQ3404">
        <v>106</v>
      </c>
      <c r="CR3404">
        <v>110</v>
      </c>
      <c r="CS3404">
        <v>109</v>
      </c>
      <c r="CT3404">
        <v>108</v>
      </c>
      <c r="CU3404">
        <v>97</v>
      </c>
      <c r="CV3404">
        <v>96</v>
      </c>
      <c r="CW3404">
        <v>98</v>
      </c>
      <c r="CX3404" t="s">
        <v>5</v>
      </c>
      <c r="CY3404" t="s">
        <v>227</v>
      </c>
    </row>
    <row r="3405" spans="1:103" x14ac:dyDescent="0.25">
      <c r="A3405" t="s">
        <v>37</v>
      </c>
      <c r="B3405">
        <v>36.261400000000002</v>
      </c>
      <c r="C3405">
        <v>-116.0564</v>
      </c>
      <c r="D3405">
        <v>2573</v>
      </c>
      <c r="E3405" t="s">
        <v>1</v>
      </c>
      <c r="F3405">
        <v>75.900000000000006</v>
      </c>
      <c r="G3405">
        <v>2001</v>
      </c>
      <c r="H3405">
        <v>8</v>
      </c>
      <c r="I3405" t="s">
        <v>260</v>
      </c>
      <c r="J3405">
        <v>103</v>
      </c>
      <c r="K3405">
        <v>94</v>
      </c>
      <c r="L3405">
        <v>90</v>
      </c>
      <c r="M3405">
        <v>86</v>
      </c>
      <c r="N3405">
        <v>93</v>
      </c>
      <c r="O3405">
        <v>99</v>
      </c>
      <c r="P3405">
        <v>103</v>
      </c>
      <c r="Q3405">
        <v>101</v>
      </c>
      <c r="R3405">
        <v>98</v>
      </c>
      <c r="S3405">
        <v>98</v>
      </c>
      <c r="T3405">
        <v>95</v>
      </c>
      <c r="U3405">
        <v>94</v>
      </c>
      <c r="V3405">
        <v>82</v>
      </c>
      <c r="W3405">
        <v>90</v>
      </c>
      <c r="X3405">
        <v>97</v>
      </c>
      <c r="Y3405">
        <v>100</v>
      </c>
      <c r="Z3405">
        <v>102</v>
      </c>
      <c r="AA3405">
        <v>101</v>
      </c>
      <c r="AB3405">
        <v>101</v>
      </c>
      <c r="AC3405">
        <v>101</v>
      </c>
      <c r="AD3405">
        <v>104</v>
      </c>
      <c r="AE3405">
        <v>103</v>
      </c>
      <c r="AF3405">
        <v>100</v>
      </c>
      <c r="AG3405">
        <v>98</v>
      </c>
      <c r="AH3405">
        <v>93</v>
      </c>
      <c r="AI3405">
        <v>90</v>
      </c>
      <c r="AJ3405">
        <v>95</v>
      </c>
      <c r="AK3405">
        <v>98</v>
      </c>
      <c r="AL3405">
        <v>103</v>
      </c>
      <c r="AM3405">
        <v>105</v>
      </c>
      <c r="AN3405" s="5">
        <v>108</v>
      </c>
      <c r="AO3405" s="5">
        <v>111</v>
      </c>
      <c r="AP3405" s="5">
        <v>108</v>
      </c>
      <c r="AQ3405" s="5">
        <v>109</v>
      </c>
      <c r="AR3405" s="5">
        <v>102</v>
      </c>
      <c r="AS3405" s="5">
        <v>91</v>
      </c>
      <c r="AT3405" s="5">
        <v>87</v>
      </c>
      <c r="AU3405" s="5">
        <v>92</v>
      </c>
      <c r="AV3405" s="5">
        <v>98</v>
      </c>
      <c r="AW3405" s="5">
        <v>99</v>
      </c>
      <c r="AX3405" s="5">
        <v>99</v>
      </c>
      <c r="AY3405" s="5">
        <v>100</v>
      </c>
      <c r="AZ3405" s="5">
        <v>101</v>
      </c>
      <c r="BA3405" s="5">
        <v>99</v>
      </c>
      <c r="BB3405" s="5">
        <v>95</v>
      </c>
      <c r="BC3405" s="5">
        <v>92</v>
      </c>
      <c r="BD3405" s="5">
        <v>92</v>
      </c>
      <c r="BE3405" s="5">
        <v>94</v>
      </c>
      <c r="BF3405" s="5">
        <v>95</v>
      </c>
      <c r="BG3405" s="5">
        <v>96</v>
      </c>
      <c r="BH3405" s="5">
        <v>95</v>
      </c>
      <c r="BI3405" s="5">
        <v>98</v>
      </c>
      <c r="BJ3405" s="5">
        <v>98</v>
      </c>
      <c r="BK3405" s="5">
        <v>99</v>
      </c>
      <c r="BL3405" s="5">
        <v>99</v>
      </c>
      <c r="BM3405" s="5">
        <v>101</v>
      </c>
      <c r="BN3405" s="5">
        <v>104</v>
      </c>
      <c r="BO3405" s="5">
        <v>105</v>
      </c>
      <c r="BP3405" s="5">
        <v>104</v>
      </c>
      <c r="BQ3405" s="5">
        <v>104</v>
      </c>
      <c r="BR3405" s="5">
        <v>96</v>
      </c>
      <c r="BS3405">
        <v>99</v>
      </c>
      <c r="BT3405">
        <v>101</v>
      </c>
      <c r="BU3405">
        <v>101</v>
      </c>
      <c r="BV3405">
        <v>101</v>
      </c>
      <c r="BW3405">
        <v>102</v>
      </c>
      <c r="BX3405">
        <v>105</v>
      </c>
      <c r="BY3405">
        <v>107</v>
      </c>
      <c r="BZ3405">
        <v>105</v>
      </c>
      <c r="CA3405">
        <v>102</v>
      </c>
      <c r="CB3405">
        <v>104</v>
      </c>
      <c r="CC3405">
        <v>106</v>
      </c>
      <c r="CD3405">
        <v>106</v>
      </c>
      <c r="CE3405">
        <v>101</v>
      </c>
      <c r="CF3405">
        <v>103</v>
      </c>
      <c r="CG3405">
        <v>104</v>
      </c>
      <c r="CH3405">
        <v>105</v>
      </c>
      <c r="CI3405">
        <v>106</v>
      </c>
      <c r="CJ3405">
        <v>107</v>
      </c>
      <c r="CK3405">
        <v>101</v>
      </c>
      <c r="CL3405">
        <v>99</v>
      </c>
      <c r="CM3405">
        <v>99</v>
      </c>
      <c r="CN3405">
        <v>96</v>
      </c>
      <c r="CO3405">
        <v>98</v>
      </c>
      <c r="CP3405">
        <v>99</v>
      </c>
      <c r="CQ3405">
        <v>104</v>
      </c>
      <c r="CR3405">
        <v>106</v>
      </c>
      <c r="CS3405">
        <v>107</v>
      </c>
      <c r="CT3405">
        <v>106</v>
      </c>
      <c r="CU3405">
        <v>101</v>
      </c>
      <c r="CV3405">
        <v>96</v>
      </c>
      <c r="CW3405">
        <v>97</v>
      </c>
      <c r="CX3405" t="s">
        <v>2</v>
      </c>
      <c r="CY3405" t="s">
        <v>38</v>
      </c>
    </row>
    <row r="3406" spans="1:103" x14ac:dyDescent="0.25">
      <c r="A3406" t="s">
        <v>134</v>
      </c>
      <c r="B3406">
        <v>36.5717</v>
      </c>
      <c r="C3406">
        <v>-116.4619</v>
      </c>
      <c r="D3406">
        <v>2450</v>
      </c>
      <c r="E3406" t="s">
        <v>1</v>
      </c>
      <c r="F3406">
        <v>38.200000000000003</v>
      </c>
      <c r="G3406">
        <v>2001</v>
      </c>
      <c r="H3406">
        <v>8</v>
      </c>
      <c r="I3406" t="s">
        <v>260</v>
      </c>
      <c r="AN3406" s="5">
        <v>110</v>
      </c>
      <c r="AO3406" s="5">
        <v>113</v>
      </c>
      <c r="AP3406" s="5">
        <v>113</v>
      </c>
      <c r="AQ3406" s="5">
        <v>110</v>
      </c>
      <c r="AR3406" s="5">
        <v>106</v>
      </c>
      <c r="AS3406" s="5">
        <v>90</v>
      </c>
      <c r="AT3406" s="5">
        <v>98</v>
      </c>
      <c r="AU3406" s="5">
        <v>94</v>
      </c>
      <c r="AV3406" s="5">
        <v>101</v>
      </c>
      <c r="AW3406" s="5">
        <v>101</v>
      </c>
      <c r="AX3406" s="5">
        <v>100</v>
      </c>
      <c r="AY3406" s="5">
        <v>101</v>
      </c>
      <c r="AZ3406" s="5">
        <v>103</v>
      </c>
      <c r="BA3406" s="5">
        <v>102</v>
      </c>
      <c r="BB3406" s="5">
        <v>97</v>
      </c>
      <c r="BC3406" s="5">
        <v>95</v>
      </c>
      <c r="BD3406" s="5">
        <v>95</v>
      </c>
      <c r="BE3406" s="5">
        <v>96</v>
      </c>
      <c r="BF3406" s="5">
        <v>98</v>
      </c>
      <c r="BG3406" s="5">
        <v>98</v>
      </c>
      <c r="BH3406" s="5">
        <v>98</v>
      </c>
      <c r="BI3406" s="5">
        <v>100</v>
      </c>
      <c r="BJ3406" s="5">
        <v>100</v>
      </c>
      <c r="BK3406" s="5">
        <v>100</v>
      </c>
      <c r="BL3406" s="5">
        <v>102</v>
      </c>
      <c r="BM3406" s="5">
        <v>104</v>
      </c>
      <c r="BN3406" s="5">
        <v>107</v>
      </c>
      <c r="BO3406" s="5">
        <v>107</v>
      </c>
      <c r="BP3406" s="5">
        <v>107</v>
      </c>
      <c r="BQ3406" s="5">
        <v>98</v>
      </c>
      <c r="BR3406" s="5">
        <v>98</v>
      </c>
      <c r="BS3406">
        <v>100</v>
      </c>
      <c r="BT3406">
        <v>102</v>
      </c>
      <c r="BU3406">
        <v>103</v>
      </c>
      <c r="BV3406">
        <v>104</v>
      </c>
      <c r="BW3406">
        <v>106</v>
      </c>
      <c r="BX3406">
        <v>107</v>
      </c>
      <c r="BY3406">
        <v>108</v>
      </c>
      <c r="BZ3406">
        <v>108</v>
      </c>
      <c r="CA3406">
        <v>105</v>
      </c>
      <c r="CB3406">
        <v>106</v>
      </c>
      <c r="CC3406">
        <v>108</v>
      </c>
      <c r="CD3406">
        <v>110</v>
      </c>
      <c r="CE3406">
        <v>104</v>
      </c>
      <c r="CF3406">
        <v>105</v>
      </c>
      <c r="CG3406">
        <v>107</v>
      </c>
      <c r="CH3406">
        <v>109</v>
      </c>
      <c r="CI3406">
        <v>109</v>
      </c>
      <c r="CJ3406">
        <v>111</v>
      </c>
      <c r="CK3406">
        <v>106</v>
      </c>
      <c r="CL3406">
        <v>101</v>
      </c>
      <c r="CM3406">
        <v>97</v>
      </c>
      <c r="CN3406">
        <v>98</v>
      </c>
      <c r="CO3406">
        <v>99</v>
      </c>
      <c r="CP3406">
        <v>101</v>
      </c>
      <c r="CQ3406">
        <v>106</v>
      </c>
      <c r="CR3406">
        <v>108</v>
      </c>
      <c r="CS3406">
        <v>109</v>
      </c>
      <c r="CT3406">
        <v>109</v>
      </c>
      <c r="CU3406">
        <v>103</v>
      </c>
      <c r="CV3406">
        <v>98</v>
      </c>
      <c r="CW3406">
        <v>99</v>
      </c>
      <c r="CX3406" t="s">
        <v>2</v>
      </c>
      <c r="CY3406" t="s">
        <v>135</v>
      </c>
    </row>
    <row r="3407" spans="1:103" x14ac:dyDescent="0.25">
      <c r="A3407" t="s">
        <v>87</v>
      </c>
      <c r="B3407">
        <v>35.651400000000002</v>
      </c>
      <c r="C3407">
        <v>-117.8214</v>
      </c>
      <c r="D3407">
        <v>2430</v>
      </c>
      <c r="E3407" t="s">
        <v>1</v>
      </c>
      <c r="F3407">
        <v>124.4</v>
      </c>
      <c r="G3407">
        <v>2001</v>
      </c>
      <c r="H3407">
        <v>8</v>
      </c>
      <c r="I3407" t="s">
        <v>260</v>
      </c>
      <c r="J3407">
        <v>104</v>
      </c>
      <c r="K3407">
        <v>99</v>
      </c>
      <c r="L3407">
        <v>91</v>
      </c>
      <c r="M3407">
        <v>90</v>
      </c>
      <c r="N3407">
        <v>97</v>
      </c>
      <c r="O3407">
        <v>101</v>
      </c>
      <c r="P3407">
        <v>105</v>
      </c>
      <c r="Q3407">
        <v>105</v>
      </c>
      <c r="R3407">
        <v>101</v>
      </c>
      <c r="S3407">
        <v>101</v>
      </c>
      <c r="T3407">
        <v>98</v>
      </c>
      <c r="U3407">
        <v>95</v>
      </c>
      <c r="V3407">
        <v>91</v>
      </c>
      <c r="W3407">
        <v>94</v>
      </c>
      <c r="X3407">
        <v>99</v>
      </c>
      <c r="Y3407">
        <v>102</v>
      </c>
      <c r="Z3407">
        <v>105</v>
      </c>
      <c r="AA3407">
        <v>105</v>
      </c>
      <c r="AB3407">
        <v>105</v>
      </c>
      <c r="AC3407">
        <v>104</v>
      </c>
      <c r="AD3407">
        <v>104</v>
      </c>
      <c r="AE3407">
        <v>105</v>
      </c>
      <c r="AF3407">
        <v>105</v>
      </c>
      <c r="AG3407">
        <v>105</v>
      </c>
      <c r="AH3407">
        <v>96</v>
      </c>
      <c r="AI3407">
        <v>97</v>
      </c>
      <c r="AJ3407">
        <v>98</v>
      </c>
      <c r="AK3407">
        <v>101</v>
      </c>
      <c r="AL3407">
        <v>105</v>
      </c>
      <c r="AM3407">
        <v>107</v>
      </c>
      <c r="AN3407" s="5">
        <v>110</v>
      </c>
      <c r="AO3407" s="5">
        <v>112</v>
      </c>
      <c r="AP3407" s="5">
        <v>113</v>
      </c>
      <c r="AQ3407" s="5">
        <v>107</v>
      </c>
      <c r="AR3407" s="5">
        <v>107</v>
      </c>
      <c r="AS3407" s="5">
        <v>89</v>
      </c>
      <c r="AT3407" s="5">
        <v>87</v>
      </c>
      <c r="AU3407" s="5">
        <v>97</v>
      </c>
      <c r="AV3407" s="5">
        <v>101</v>
      </c>
      <c r="AW3407" s="5">
        <v>100</v>
      </c>
      <c r="AX3407" s="5">
        <v>100</v>
      </c>
      <c r="AY3407" s="5">
        <v>100</v>
      </c>
      <c r="AZ3407" s="5">
        <v>99</v>
      </c>
      <c r="BA3407" s="5">
        <v>102</v>
      </c>
      <c r="BB3407" s="5">
        <v>100</v>
      </c>
      <c r="BC3407" s="5">
        <v>95</v>
      </c>
      <c r="BD3407" s="5">
        <v>88</v>
      </c>
      <c r="BE3407" s="5">
        <v>94</v>
      </c>
      <c r="BF3407" s="5">
        <v>96</v>
      </c>
      <c r="BG3407" s="5">
        <v>98</v>
      </c>
      <c r="BH3407" s="5">
        <v>99</v>
      </c>
      <c r="BI3407" s="5">
        <v>97</v>
      </c>
      <c r="BJ3407" s="5">
        <v>101</v>
      </c>
      <c r="BK3407" s="5">
        <v>105</v>
      </c>
      <c r="BL3407" s="5">
        <v>105</v>
      </c>
      <c r="BM3407" s="5">
        <v>105</v>
      </c>
      <c r="BN3407" s="5">
        <v>108</v>
      </c>
      <c r="BO3407" s="5">
        <v>108</v>
      </c>
      <c r="BP3407" s="5">
        <v>106</v>
      </c>
      <c r="BQ3407" s="5">
        <v>102</v>
      </c>
      <c r="BR3407" s="5">
        <v>98</v>
      </c>
      <c r="BS3407">
        <v>101</v>
      </c>
      <c r="BT3407">
        <v>103</v>
      </c>
      <c r="BU3407">
        <v>102</v>
      </c>
      <c r="BV3407">
        <v>99</v>
      </c>
      <c r="BW3407">
        <v>101</v>
      </c>
      <c r="BX3407">
        <v>106</v>
      </c>
      <c r="BY3407">
        <v>106</v>
      </c>
      <c r="BZ3407">
        <v>107</v>
      </c>
      <c r="CA3407">
        <v>107</v>
      </c>
      <c r="CB3407">
        <v>107</v>
      </c>
      <c r="CC3407">
        <v>109</v>
      </c>
      <c r="CD3407">
        <v>109</v>
      </c>
      <c r="CE3407">
        <v>104</v>
      </c>
      <c r="CF3407">
        <v>104</v>
      </c>
      <c r="CG3407">
        <v>108</v>
      </c>
      <c r="CH3407">
        <v>107</v>
      </c>
      <c r="CI3407">
        <v>110</v>
      </c>
      <c r="CJ3407">
        <v>108</v>
      </c>
      <c r="CK3407">
        <v>106</v>
      </c>
      <c r="CL3407">
        <v>106</v>
      </c>
      <c r="CM3407">
        <v>97</v>
      </c>
      <c r="CN3407">
        <v>99</v>
      </c>
      <c r="CO3407">
        <v>99</v>
      </c>
      <c r="CP3407">
        <v>101</v>
      </c>
      <c r="CQ3407">
        <v>106</v>
      </c>
      <c r="CR3407">
        <v>108</v>
      </c>
      <c r="CS3407">
        <v>110</v>
      </c>
      <c r="CT3407">
        <v>108</v>
      </c>
      <c r="CU3407">
        <v>100</v>
      </c>
      <c r="CV3407">
        <v>97</v>
      </c>
      <c r="CW3407">
        <v>98</v>
      </c>
      <c r="CX3407" t="s">
        <v>5</v>
      </c>
      <c r="CY3407" t="s">
        <v>88</v>
      </c>
    </row>
    <row r="3408" spans="1:103" x14ac:dyDescent="0.25">
      <c r="A3408" t="s">
        <v>217</v>
      </c>
      <c r="B3408">
        <v>36.046900000000001</v>
      </c>
      <c r="C3408">
        <v>-115.18470000000001</v>
      </c>
      <c r="D3408">
        <v>2275</v>
      </c>
      <c r="E3408" t="s">
        <v>1</v>
      </c>
      <c r="F3408">
        <v>157.6</v>
      </c>
      <c r="G3408">
        <v>2001</v>
      </c>
      <c r="H3408">
        <v>8</v>
      </c>
      <c r="I3408" t="s">
        <v>260</v>
      </c>
      <c r="J3408">
        <v>106</v>
      </c>
      <c r="K3408">
        <v>96</v>
      </c>
      <c r="L3408">
        <v>94</v>
      </c>
      <c r="M3408">
        <v>86</v>
      </c>
      <c r="N3408">
        <v>97</v>
      </c>
      <c r="O3408">
        <v>101</v>
      </c>
      <c r="P3408">
        <v>105</v>
      </c>
      <c r="Q3408">
        <v>108</v>
      </c>
      <c r="R3408">
        <v>101</v>
      </c>
      <c r="S3408">
        <v>101</v>
      </c>
      <c r="T3408">
        <v>100</v>
      </c>
      <c r="U3408">
        <v>98</v>
      </c>
      <c r="V3408">
        <v>82</v>
      </c>
      <c r="W3408">
        <v>87</v>
      </c>
      <c r="X3408">
        <v>100</v>
      </c>
      <c r="Y3408">
        <v>103</v>
      </c>
      <c r="Z3408">
        <v>105</v>
      </c>
      <c r="AA3408">
        <v>105</v>
      </c>
      <c r="AB3408">
        <v>105</v>
      </c>
      <c r="AC3408">
        <v>104</v>
      </c>
      <c r="AD3408">
        <v>104</v>
      </c>
      <c r="AE3408">
        <v>107</v>
      </c>
      <c r="AF3408">
        <v>105</v>
      </c>
      <c r="AG3408">
        <v>102</v>
      </c>
      <c r="AH3408">
        <v>100</v>
      </c>
      <c r="AI3408">
        <v>94</v>
      </c>
      <c r="AJ3408">
        <v>100</v>
      </c>
      <c r="AK3408">
        <v>104</v>
      </c>
      <c r="AL3408">
        <v>108</v>
      </c>
      <c r="AM3408">
        <v>109</v>
      </c>
      <c r="AN3408" s="5">
        <v>112</v>
      </c>
      <c r="AO3408" s="5">
        <v>114</v>
      </c>
      <c r="AP3408" s="5">
        <v>112</v>
      </c>
      <c r="AQ3408" s="5">
        <v>109</v>
      </c>
      <c r="AR3408" s="5">
        <v>104</v>
      </c>
      <c r="AS3408" s="5">
        <v>90</v>
      </c>
      <c r="AT3408" s="5">
        <v>88</v>
      </c>
      <c r="AU3408" s="5">
        <v>96</v>
      </c>
      <c r="AV3408" s="5">
        <v>99</v>
      </c>
      <c r="AW3408" s="5">
        <v>102</v>
      </c>
      <c r="AX3408" s="5">
        <v>104</v>
      </c>
      <c r="AY3408" s="5">
        <v>104</v>
      </c>
      <c r="AZ3408" s="5">
        <v>105</v>
      </c>
      <c r="BA3408" s="5">
        <v>105</v>
      </c>
      <c r="BB3408" s="5">
        <v>98</v>
      </c>
      <c r="BC3408" s="5">
        <v>96</v>
      </c>
      <c r="BD3408" s="5">
        <v>97</v>
      </c>
      <c r="BE3408" s="5">
        <v>99</v>
      </c>
      <c r="BF3408" s="5">
        <v>101</v>
      </c>
      <c r="BG3408" s="5">
        <v>101</v>
      </c>
      <c r="BH3408" s="5">
        <v>101</v>
      </c>
      <c r="BI3408" s="5">
        <v>102</v>
      </c>
      <c r="BJ3408" s="5">
        <v>102</v>
      </c>
      <c r="BK3408" s="5">
        <v>103</v>
      </c>
      <c r="BL3408" s="5">
        <v>96</v>
      </c>
      <c r="BM3408" s="5">
        <v>101</v>
      </c>
      <c r="BN3408" s="5">
        <v>106</v>
      </c>
      <c r="BO3408" s="5">
        <v>108</v>
      </c>
      <c r="BP3408" s="5">
        <v>106</v>
      </c>
      <c r="BQ3408" s="5">
        <v>100</v>
      </c>
      <c r="BR3408" s="5">
        <v>101</v>
      </c>
      <c r="BS3408">
        <v>102</v>
      </c>
      <c r="BT3408">
        <v>105</v>
      </c>
      <c r="BU3408">
        <v>105</v>
      </c>
      <c r="BV3408">
        <v>105</v>
      </c>
      <c r="BW3408">
        <v>106</v>
      </c>
      <c r="BX3408">
        <v>106</v>
      </c>
      <c r="BY3408">
        <v>110</v>
      </c>
      <c r="BZ3408">
        <v>106</v>
      </c>
      <c r="CA3408">
        <v>102</v>
      </c>
      <c r="CB3408">
        <v>104</v>
      </c>
      <c r="CC3408">
        <v>105</v>
      </c>
      <c r="CD3408">
        <v>106</v>
      </c>
      <c r="CE3408">
        <v>103</v>
      </c>
      <c r="CF3408">
        <v>104</v>
      </c>
      <c r="CG3408">
        <v>108</v>
      </c>
      <c r="CH3408">
        <v>109</v>
      </c>
      <c r="CI3408">
        <v>109</v>
      </c>
      <c r="CJ3408">
        <v>110</v>
      </c>
      <c r="CK3408">
        <v>106</v>
      </c>
      <c r="CL3408">
        <v>94</v>
      </c>
      <c r="CM3408">
        <v>98</v>
      </c>
      <c r="CN3408">
        <v>99</v>
      </c>
      <c r="CO3408">
        <v>100</v>
      </c>
      <c r="CP3408">
        <v>103</v>
      </c>
      <c r="CQ3408">
        <v>105</v>
      </c>
      <c r="CR3408">
        <v>109</v>
      </c>
      <c r="CS3408">
        <v>110</v>
      </c>
      <c r="CT3408">
        <v>108</v>
      </c>
      <c r="CU3408">
        <v>102</v>
      </c>
      <c r="CV3408">
        <v>99</v>
      </c>
      <c r="CW3408">
        <v>99</v>
      </c>
      <c r="CX3408" t="s">
        <v>2</v>
      </c>
      <c r="CY3408" t="s">
        <v>218</v>
      </c>
    </row>
    <row r="3409" spans="1:103" x14ac:dyDescent="0.25">
      <c r="A3409" t="s">
        <v>230</v>
      </c>
      <c r="B3409">
        <v>36.2119</v>
      </c>
      <c r="C3409">
        <v>-115.1939</v>
      </c>
      <c r="D3409">
        <v>2189</v>
      </c>
      <c r="E3409" t="s">
        <v>1</v>
      </c>
      <c r="F3409">
        <v>152.30000000000001</v>
      </c>
      <c r="G3409">
        <v>2001</v>
      </c>
      <c r="H3409">
        <v>8</v>
      </c>
      <c r="I3409" t="s">
        <v>260</v>
      </c>
      <c r="J3409">
        <v>108</v>
      </c>
      <c r="K3409">
        <v>94</v>
      </c>
      <c r="L3409">
        <v>96</v>
      </c>
      <c r="M3409">
        <v>86</v>
      </c>
      <c r="N3409">
        <v>99</v>
      </c>
      <c r="O3409">
        <v>101</v>
      </c>
      <c r="P3409">
        <v>106</v>
      </c>
      <c r="Q3409">
        <v>108</v>
      </c>
      <c r="R3409">
        <v>103</v>
      </c>
      <c r="S3409">
        <v>104</v>
      </c>
      <c r="T3409">
        <v>102</v>
      </c>
      <c r="U3409">
        <v>100</v>
      </c>
      <c r="V3409">
        <v>84</v>
      </c>
      <c r="W3409">
        <v>88</v>
      </c>
      <c r="X3409">
        <v>99</v>
      </c>
      <c r="Y3409">
        <v>103</v>
      </c>
      <c r="Z3409">
        <v>107</v>
      </c>
      <c r="AA3409">
        <v>106</v>
      </c>
      <c r="AB3409">
        <v>105</v>
      </c>
      <c r="AC3409">
        <v>104</v>
      </c>
      <c r="AD3409">
        <v>106</v>
      </c>
      <c r="AE3409">
        <v>108</v>
      </c>
      <c r="AF3409">
        <v>106</v>
      </c>
      <c r="AG3409">
        <v>103</v>
      </c>
      <c r="AH3409">
        <v>101</v>
      </c>
      <c r="AI3409">
        <v>96</v>
      </c>
      <c r="AJ3409">
        <v>101</v>
      </c>
      <c r="AK3409">
        <v>105</v>
      </c>
      <c r="AL3409">
        <v>109</v>
      </c>
      <c r="AM3409">
        <v>111</v>
      </c>
      <c r="AN3409" s="5">
        <v>113</v>
      </c>
      <c r="AO3409" s="5">
        <v>114</v>
      </c>
      <c r="AP3409" s="5">
        <v>113</v>
      </c>
      <c r="AQ3409" s="5">
        <v>110</v>
      </c>
      <c r="AR3409" s="5">
        <v>105</v>
      </c>
      <c r="AS3409" s="8">
        <f>AVERAGE(AR3409,AT3409)</f>
        <v>98</v>
      </c>
      <c r="AT3409" s="5">
        <v>91</v>
      </c>
      <c r="AU3409" s="5">
        <v>97</v>
      </c>
      <c r="AV3409" s="8">
        <f>AVERAGE(AU3409,AW3409)</f>
        <v>100</v>
      </c>
      <c r="AW3409" s="5">
        <v>103</v>
      </c>
      <c r="AX3409" s="5">
        <v>104</v>
      </c>
      <c r="AY3409" s="5">
        <v>105</v>
      </c>
      <c r="AZ3409" s="5">
        <v>107</v>
      </c>
      <c r="BA3409" s="5">
        <v>107</v>
      </c>
      <c r="BB3409" s="5">
        <v>100</v>
      </c>
      <c r="BC3409" s="5">
        <v>97</v>
      </c>
      <c r="BD3409" s="5">
        <v>97</v>
      </c>
      <c r="BE3409" s="5">
        <v>100</v>
      </c>
      <c r="BF3409" s="5">
        <v>101</v>
      </c>
      <c r="BG3409" s="5">
        <v>102</v>
      </c>
      <c r="BH3409" s="5">
        <v>102</v>
      </c>
      <c r="BI3409" s="5">
        <v>103</v>
      </c>
      <c r="BJ3409" s="5">
        <v>103</v>
      </c>
      <c r="BK3409" s="5">
        <v>103</v>
      </c>
      <c r="BL3409" s="8">
        <f>AVERAGE(BK3409,BM3409)</f>
        <v>102.5</v>
      </c>
      <c r="BM3409" s="5">
        <v>102</v>
      </c>
      <c r="BN3409" s="8">
        <f>AVERAGE(BM3409,BO3409)</f>
        <v>105</v>
      </c>
      <c r="BO3409" s="5">
        <v>108</v>
      </c>
      <c r="BP3409" s="5">
        <v>106</v>
      </c>
      <c r="BQ3409" s="5">
        <v>100</v>
      </c>
      <c r="BR3409" s="5">
        <v>100</v>
      </c>
      <c r="BS3409">
        <v>102</v>
      </c>
      <c r="BT3409">
        <v>102</v>
      </c>
      <c r="BU3409">
        <v>106</v>
      </c>
      <c r="BV3409">
        <v>105</v>
      </c>
      <c r="BW3409">
        <v>105</v>
      </c>
      <c r="BX3409">
        <v>107</v>
      </c>
      <c r="BY3409">
        <v>108</v>
      </c>
      <c r="BZ3409">
        <v>105</v>
      </c>
      <c r="CA3409">
        <v>100</v>
      </c>
      <c r="CB3409">
        <v>102</v>
      </c>
      <c r="CC3409">
        <v>105</v>
      </c>
      <c r="CD3409">
        <v>104</v>
      </c>
      <c r="CE3409">
        <v>102</v>
      </c>
      <c r="CF3409">
        <v>103</v>
      </c>
      <c r="CG3409">
        <v>106</v>
      </c>
      <c r="CH3409">
        <v>109</v>
      </c>
      <c r="CI3409">
        <v>107</v>
      </c>
      <c r="CJ3409">
        <v>108</v>
      </c>
      <c r="CK3409">
        <v>105</v>
      </c>
      <c r="CL3409">
        <v>94</v>
      </c>
      <c r="CM3409">
        <v>98</v>
      </c>
      <c r="CN3409">
        <v>97</v>
      </c>
      <c r="CO3409">
        <v>99</v>
      </c>
      <c r="CP3409">
        <v>101</v>
      </c>
      <c r="CQ3409">
        <v>104</v>
      </c>
      <c r="CR3409">
        <v>108</v>
      </c>
      <c r="CS3409">
        <v>109</v>
      </c>
      <c r="CU3409">
        <v>102</v>
      </c>
      <c r="CV3409">
        <v>98</v>
      </c>
      <c r="CW3409">
        <v>98</v>
      </c>
      <c r="CX3409" t="s">
        <v>2</v>
      </c>
      <c r="CY3409" t="s">
        <v>231</v>
      </c>
    </row>
    <row r="3410" spans="1:103" x14ac:dyDescent="0.25">
      <c r="A3410" t="s">
        <v>91</v>
      </c>
      <c r="B3410">
        <v>36.071899999999999</v>
      </c>
      <c r="C3410">
        <v>-115.16330000000001</v>
      </c>
      <c r="D3410">
        <v>2175</v>
      </c>
      <c r="E3410" t="s">
        <v>1</v>
      </c>
      <c r="F3410">
        <v>158.69999999999999</v>
      </c>
      <c r="G3410">
        <v>2001</v>
      </c>
      <c r="H3410">
        <v>8</v>
      </c>
      <c r="I3410" t="s">
        <v>260</v>
      </c>
      <c r="J3410">
        <v>107</v>
      </c>
      <c r="K3410">
        <v>97</v>
      </c>
      <c r="L3410">
        <v>94</v>
      </c>
      <c r="M3410">
        <v>86</v>
      </c>
      <c r="N3410">
        <v>97</v>
      </c>
      <c r="O3410">
        <v>100</v>
      </c>
      <c r="P3410">
        <v>104</v>
      </c>
      <c r="Q3410">
        <v>107</v>
      </c>
      <c r="R3410">
        <v>102</v>
      </c>
      <c r="S3410">
        <v>102</v>
      </c>
      <c r="T3410">
        <v>101</v>
      </c>
      <c r="U3410">
        <v>98</v>
      </c>
      <c r="V3410">
        <v>82</v>
      </c>
      <c r="W3410">
        <v>86</v>
      </c>
      <c r="X3410">
        <v>98</v>
      </c>
      <c r="Y3410">
        <v>102</v>
      </c>
      <c r="Z3410">
        <v>106</v>
      </c>
      <c r="AA3410">
        <v>105</v>
      </c>
      <c r="AB3410">
        <v>104</v>
      </c>
      <c r="AC3410">
        <v>103</v>
      </c>
      <c r="AD3410">
        <v>103</v>
      </c>
      <c r="AE3410">
        <v>107</v>
      </c>
      <c r="AF3410">
        <v>105</v>
      </c>
      <c r="AG3410">
        <v>102</v>
      </c>
      <c r="AH3410">
        <v>100</v>
      </c>
      <c r="AI3410">
        <v>95</v>
      </c>
      <c r="AJ3410">
        <v>100</v>
      </c>
      <c r="AK3410">
        <v>106</v>
      </c>
      <c r="AL3410">
        <v>108</v>
      </c>
      <c r="AM3410">
        <v>110</v>
      </c>
      <c r="AN3410" s="5">
        <v>112</v>
      </c>
      <c r="AO3410" s="5">
        <v>113</v>
      </c>
      <c r="AP3410" s="5">
        <v>112</v>
      </c>
      <c r="AQ3410" s="5">
        <v>110</v>
      </c>
      <c r="AR3410" s="5">
        <v>103</v>
      </c>
      <c r="AS3410" s="5">
        <v>90</v>
      </c>
      <c r="AT3410" s="5">
        <v>88</v>
      </c>
      <c r="AU3410" s="5">
        <v>95</v>
      </c>
      <c r="AV3410" s="5">
        <v>98</v>
      </c>
      <c r="AW3410" s="5">
        <v>102</v>
      </c>
      <c r="AX3410" s="5">
        <v>104</v>
      </c>
      <c r="AY3410" s="5">
        <v>104</v>
      </c>
      <c r="AZ3410" s="5">
        <v>106</v>
      </c>
      <c r="BA3410" s="5">
        <v>106</v>
      </c>
      <c r="BB3410" s="5">
        <v>99</v>
      </c>
      <c r="BC3410" s="5">
        <v>96</v>
      </c>
      <c r="BD3410" s="5">
        <v>97</v>
      </c>
      <c r="BE3410" s="5">
        <v>99</v>
      </c>
      <c r="BF3410" s="5">
        <v>101</v>
      </c>
      <c r="BG3410" s="5">
        <v>101</v>
      </c>
      <c r="BH3410" s="5">
        <v>101</v>
      </c>
      <c r="BI3410" s="5">
        <v>102</v>
      </c>
      <c r="BJ3410" s="5">
        <v>104</v>
      </c>
      <c r="BK3410" s="5">
        <v>102</v>
      </c>
      <c r="BL3410" s="5">
        <v>96</v>
      </c>
      <c r="BM3410" s="5">
        <v>101</v>
      </c>
      <c r="BN3410" s="5">
        <v>106</v>
      </c>
      <c r="BO3410" s="5">
        <v>108</v>
      </c>
      <c r="BP3410" s="5">
        <v>107</v>
      </c>
      <c r="BQ3410" s="5">
        <v>101</v>
      </c>
      <c r="BR3410" s="5">
        <v>101</v>
      </c>
      <c r="BS3410">
        <v>102</v>
      </c>
      <c r="BT3410">
        <v>103</v>
      </c>
      <c r="BU3410">
        <v>106</v>
      </c>
      <c r="BV3410">
        <v>106</v>
      </c>
      <c r="BW3410">
        <v>105</v>
      </c>
      <c r="BX3410">
        <v>106</v>
      </c>
      <c r="BY3410">
        <v>109</v>
      </c>
      <c r="BZ3410">
        <v>105</v>
      </c>
      <c r="CA3410">
        <v>101</v>
      </c>
      <c r="CB3410">
        <v>103</v>
      </c>
      <c r="CC3410">
        <v>104</v>
      </c>
      <c r="CD3410">
        <v>105</v>
      </c>
      <c r="CE3410">
        <v>107</v>
      </c>
      <c r="CF3410">
        <v>105</v>
      </c>
      <c r="CG3410">
        <v>108</v>
      </c>
      <c r="CH3410">
        <v>109</v>
      </c>
      <c r="CI3410">
        <v>108</v>
      </c>
      <c r="CJ3410">
        <v>110</v>
      </c>
      <c r="CK3410">
        <v>106</v>
      </c>
      <c r="CL3410">
        <v>96</v>
      </c>
      <c r="CM3410">
        <v>98</v>
      </c>
      <c r="CN3410">
        <v>98</v>
      </c>
      <c r="CO3410">
        <v>100</v>
      </c>
      <c r="CP3410">
        <v>102</v>
      </c>
      <c r="CQ3410">
        <v>105</v>
      </c>
      <c r="CR3410">
        <v>109</v>
      </c>
      <c r="CS3410">
        <v>109</v>
      </c>
      <c r="CT3410">
        <v>109</v>
      </c>
      <c r="CU3410">
        <v>103</v>
      </c>
      <c r="CV3410">
        <v>98</v>
      </c>
      <c r="CW3410">
        <v>98</v>
      </c>
      <c r="CX3410" t="s">
        <v>2</v>
      </c>
      <c r="CY3410" t="s">
        <v>92</v>
      </c>
    </row>
    <row r="3411" spans="1:103" x14ac:dyDescent="0.25">
      <c r="A3411" t="s">
        <v>81</v>
      </c>
      <c r="B3411">
        <v>34.299999999999997</v>
      </c>
      <c r="C3411">
        <v>-116.16670000000001</v>
      </c>
      <c r="D3411">
        <v>2110</v>
      </c>
      <c r="E3411" t="s">
        <v>1</v>
      </c>
      <c r="F3411">
        <v>248.5</v>
      </c>
      <c r="G3411">
        <v>2001</v>
      </c>
      <c r="H3411">
        <v>8</v>
      </c>
      <c r="I3411" t="s">
        <v>260</v>
      </c>
      <c r="J3411">
        <v>108</v>
      </c>
      <c r="K3411">
        <v>97</v>
      </c>
      <c r="L3411">
        <v>94</v>
      </c>
      <c r="M3411">
        <v>95</v>
      </c>
      <c r="N3411">
        <v>99</v>
      </c>
      <c r="O3411">
        <v>98</v>
      </c>
      <c r="P3411">
        <v>103</v>
      </c>
      <c r="Q3411">
        <v>105</v>
      </c>
      <c r="R3411">
        <v>103</v>
      </c>
      <c r="S3411">
        <v>102</v>
      </c>
      <c r="T3411">
        <v>99</v>
      </c>
      <c r="U3411">
        <v>95</v>
      </c>
      <c r="V3411">
        <v>91</v>
      </c>
      <c r="W3411">
        <v>91</v>
      </c>
      <c r="X3411">
        <v>99</v>
      </c>
      <c r="Y3411">
        <v>101</v>
      </c>
      <c r="Z3411">
        <v>107</v>
      </c>
      <c r="AA3411">
        <v>107</v>
      </c>
      <c r="AB3411">
        <v>105</v>
      </c>
      <c r="AC3411">
        <v>102</v>
      </c>
      <c r="AD3411">
        <v>103</v>
      </c>
      <c r="AE3411">
        <v>101</v>
      </c>
      <c r="AF3411">
        <v>102</v>
      </c>
      <c r="AG3411">
        <v>101</v>
      </c>
      <c r="AH3411">
        <v>96</v>
      </c>
      <c r="AI3411">
        <v>97</v>
      </c>
      <c r="AJ3411">
        <v>99</v>
      </c>
      <c r="AK3411">
        <v>101</v>
      </c>
      <c r="AL3411">
        <v>106</v>
      </c>
      <c r="AM3411">
        <v>109</v>
      </c>
      <c r="AN3411" s="5">
        <v>110</v>
      </c>
      <c r="AO3411" s="5">
        <v>112</v>
      </c>
      <c r="AP3411" s="5">
        <v>113</v>
      </c>
      <c r="AQ3411" s="5">
        <v>106</v>
      </c>
      <c r="AR3411" s="5">
        <v>97</v>
      </c>
      <c r="AS3411" s="5">
        <v>91</v>
      </c>
      <c r="AT3411" s="5">
        <v>91</v>
      </c>
      <c r="AU3411" s="5">
        <v>95</v>
      </c>
      <c r="AV3411" s="5">
        <v>100</v>
      </c>
      <c r="AW3411" s="5">
        <v>102</v>
      </c>
      <c r="AX3411" s="5">
        <v>101</v>
      </c>
      <c r="AY3411" s="5">
        <v>103</v>
      </c>
      <c r="AZ3411" s="5">
        <v>104</v>
      </c>
      <c r="BA3411" s="5">
        <v>104</v>
      </c>
      <c r="BB3411" s="5">
        <v>98</v>
      </c>
      <c r="BC3411" s="5">
        <v>96</v>
      </c>
      <c r="BD3411" s="5">
        <v>97</v>
      </c>
      <c r="BE3411" s="5">
        <v>98</v>
      </c>
      <c r="BF3411" s="5">
        <v>99</v>
      </c>
      <c r="BG3411" s="5">
        <v>99</v>
      </c>
      <c r="BH3411" s="5">
        <v>99</v>
      </c>
      <c r="BI3411" s="5">
        <v>99</v>
      </c>
      <c r="BJ3411" s="5">
        <v>99</v>
      </c>
      <c r="BK3411" s="5">
        <v>101</v>
      </c>
      <c r="BL3411" s="5">
        <v>99</v>
      </c>
      <c r="BM3411" s="5">
        <v>102</v>
      </c>
      <c r="BN3411" s="5">
        <v>106</v>
      </c>
      <c r="BO3411" s="5">
        <v>108</v>
      </c>
      <c r="BP3411" s="5">
        <v>104</v>
      </c>
      <c r="BQ3411" s="5">
        <v>100</v>
      </c>
      <c r="BR3411" s="5">
        <v>99</v>
      </c>
      <c r="BS3411">
        <v>101</v>
      </c>
      <c r="BT3411">
        <v>103</v>
      </c>
      <c r="BU3411">
        <v>105</v>
      </c>
      <c r="BV3411">
        <v>105</v>
      </c>
      <c r="BW3411">
        <v>102</v>
      </c>
      <c r="BX3411">
        <v>104</v>
      </c>
      <c r="BY3411">
        <v>107</v>
      </c>
      <c r="BZ3411">
        <v>104</v>
      </c>
      <c r="CA3411">
        <v>95</v>
      </c>
      <c r="CB3411">
        <v>104</v>
      </c>
      <c r="CC3411">
        <v>107</v>
      </c>
      <c r="CD3411">
        <v>103</v>
      </c>
      <c r="CE3411">
        <v>102</v>
      </c>
      <c r="CF3411">
        <v>98</v>
      </c>
      <c r="CG3411">
        <v>106</v>
      </c>
      <c r="CH3411">
        <v>107</v>
      </c>
      <c r="CI3411">
        <v>106</v>
      </c>
      <c r="CJ3411">
        <v>107</v>
      </c>
      <c r="CK3411">
        <v>104</v>
      </c>
      <c r="CL3411">
        <v>101</v>
      </c>
      <c r="CM3411">
        <v>99</v>
      </c>
      <c r="CN3411">
        <v>97</v>
      </c>
      <c r="CO3411">
        <v>98</v>
      </c>
      <c r="CP3411">
        <v>102</v>
      </c>
      <c r="CQ3411">
        <v>106</v>
      </c>
      <c r="CR3411">
        <v>108</v>
      </c>
      <c r="CS3411">
        <v>108</v>
      </c>
      <c r="CT3411">
        <v>106</v>
      </c>
      <c r="CU3411">
        <v>101</v>
      </c>
      <c r="CV3411">
        <v>101</v>
      </c>
      <c r="CW3411">
        <v>97</v>
      </c>
      <c r="CX3411" t="s">
        <v>5</v>
      </c>
      <c r="CY3411" t="s">
        <v>82</v>
      </c>
    </row>
    <row r="3412" spans="1:103" x14ac:dyDescent="0.25">
      <c r="A3412" t="s">
        <v>155</v>
      </c>
      <c r="B3412">
        <v>36.430300000000003</v>
      </c>
      <c r="C3412">
        <v>-114.51390000000001</v>
      </c>
      <c r="D3412">
        <v>2000</v>
      </c>
      <c r="E3412" t="s">
        <v>1</v>
      </c>
      <c r="F3412">
        <v>210.3</v>
      </c>
      <c r="G3412">
        <v>2001</v>
      </c>
      <c r="H3412">
        <v>8</v>
      </c>
      <c r="I3412" t="s">
        <v>260</v>
      </c>
      <c r="J3412">
        <v>103</v>
      </c>
      <c r="K3412">
        <v>107</v>
      </c>
      <c r="L3412">
        <v>99</v>
      </c>
      <c r="M3412">
        <v>95</v>
      </c>
      <c r="N3412">
        <v>86</v>
      </c>
      <c r="O3412">
        <v>98</v>
      </c>
      <c r="P3412">
        <v>101</v>
      </c>
      <c r="Q3412">
        <v>106</v>
      </c>
      <c r="R3412">
        <v>108</v>
      </c>
      <c r="S3412">
        <v>108</v>
      </c>
      <c r="T3412">
        <v>105</v>
      </c>
      <c r="U3412">
        <v>105</v>
      </c>
      <c r="V3412">
        <v>99</v>
      </c>
      <c r="W3412">
        <v>81</v>
      </c>
      <c r="X3412">
        <v>88</v>
      </c>
      <c r="Y3412">
        <v>100</v>
      </c>
      <c r="Z3412">
        <v>103</v>
      </c>
      <c r="AA3412">
        <v>107</v>
      </c>
      <c r="AB3412">
        <v>106</v>
      </c>
      <c r="AC3412">
        <v>105</v>
      </c>
      <c r="AE3412">
        <v>105</v>
      </c>
      <c r="AF3412">
        <v>107</v>
      </c>
      <c r="AG3412">
        <v>107</v>
      </c>
      <c r="AH3412">
        <v>105</v>
      </c>
      <c r="AI3412">
        <v>103</v>
      </c>
      <c r="AJ3412">
        <v>96</v>
      </c>
      <c r="AK3412">
        <v>102</v>
      </c>
      <c r="AL3412">
        <v>105</v>
      </c>
      <c r="AM3412">
        <v>109</v>
      </c>
      <c r="AN3412" s="5">
        <v>111</v>
      </c>
      <c r="AO3412" s="5">
        <v>112</v>
      </c>
      <c r="AP3412" s="5">
        <v>115</v>
      </c>
      <c r="AQ3412" s="5">
        <v>114</v>
      </c>
      <c r="AR3412" s="5">
        <v>112</v>
      </c>
      <c r="AS3412" s="5">
        <v>107</v>
      </c>
      <c r="AT3412" s="5">
        <v>94</v>
      </c>
      <c r="AU3412" s="5">
        <v>97</v>
      </c>
      <c r="AV3412" s="5">
        <v>99</v>
      </c>
      <c r="AW3412" s="5">
        <v>103</v>
      </c>
      <c r="AX3412" s="5">
        <v>104</v>
      </c>
      <c r="AY3412" s="5">
        <v>104</v>
      </c>
      <c r="AZ3412" s="5">
        <v>105</v>
      </c>
      <c r="BA3412" s="5">
        <v>107</v>
      </c>
      <c r="BB3412" s="5">
        <v>106</v>
      </c>
      <c r="BC3412" s="5">
        <v>102</v>
      </c>
      <c r="BD3412" s="5">
        <v>99</v>
      </c>
      <c r="BE3412" s="5">
        <v>99</v>
      </c>
      <c r="BF3412" s="5">
        <v>101</v>
      </c>
      <c r="BG3412" s="5">
        <v>103</v>
      </c>
      <c r="BH3412" s="5">
        <v>102</v>
      </c>
      <c r="BI3412" s="5">
        <v>103</v>
      </c>
      <c r="BJ3412" s="5">
        <v>104</v>
      </c>
      <c r="BK3412" s="5">
        <v>103</v>
      </c>
      <c r="BL3412" s="5">
        <v>104</v>
      </c>
      <c r="BM3412" s="5">
        <v>100</v>
      </c>
      <c r="BN3412" s="5">
        <v>100</v>
      </c>
      <c r="BO3412" s="5">
        <v>107</v>
      </c>
      <c r="BP3412" s="5">
        <v>111</v>
      </c>
      <c r="BQ3412" s="5">
        <v>107</v>
      </c>
      <c r="BR3412" s="5">
        <v>100</v>
      </c>
      <c r="BS3412">
        <v>102</v>
      </c>
      <c r="BU3412">
        <v>107</v>
      </c>
      <c r="BV3412">
        <v>106</v>
      </c>
      <c r="BW3412">
        <v>108</v>
      </c>
      <c r="BX3412">
        <v>107</v>
      </c>
      <c r="BY3412">
        <v>107</v>
      </c>
      <c r="BZ3412">
        <v>109</v>
      </c>
      <c r="CA3412">
        <v>105</v>
      </c>
      <c r="CB3412">
        <v>102</v>
      </c>
      <c r="CC3412">
        <v>103</v>
      </c>
      <c r="CD3412">
        <v>105</v>
      </c>
      <c r="CE3412">
        <v>109</v>
      </c>
      <c r="CF3412">
        <v>101</v>
      </c>
      <c r="CG3412">
        <v>103</v>
      </c>
      <c r="CH3412">
        <v>108</v>
      </c>
      <c r="CI3412">
        <v>110</v>
      </c>
      <c r="CJ3412">
        <v>108</v>
      </c>
      <c r="CK3412">
        <v>110</v>
      </c>
      <c r="CL3412">
        <v>104</v>
      </c>
      <c r="CM3412">
        <v>90</v>
      </c>
      <c r="CN3412">
        <v>101</v>
      </c>
      <c r="CO3412">
        <v>99</v>
      </c>
      <c r="CP3412">
        <v>101</v>
      </c>
      <c r="CQ3412">
        <v>103</v>
      </c>
      <c r="CR3412">
        <v>107</v>
      </c>
      <c r="CS3412">
        <v>111</v>
      </c>
      <c r="CT3412">
        <v>111</v>
      </c>
      <c r="CU3412">
        <v>104</v>
      </c>
      <c r="CV3412">
        <v>110</v>
      </c>
      <c r="CW3412">
        <v>100</v>
      </c>
      <c r="CX3412" t="s">
        <v>2</v>
      </c>
      <c r="CY3412" t="s">
        <v>156</v>
      </c>
    </row>
    <row r="3413" spans="1:103" x14ac:dyDescent="0.25">
      <c r="A3413" t="s">
        <v>77</v>
      </c>
      <c r="B3413">
        <v>34.8536</v>
      </c>
      <c r="C3413">
        <v>-116.7869</v>
      </c>
      <c r="D3413">
        <v>1919</v>
      </c>
      <c r="E3413" t="s">
        <v>1</v>
      </c>
      <c r="F3413">
        <v>178.9</v>
      </c>
      <c r="G3413">
        <v>2001</v>
      </c>
      <c r="H3413">
        <v>8</v>
      </c>
      <c r="I3413" t="s">
        <v>260</v>
      </c>
      <c r="J3413">
        <v>109</v>
      </c>
      <c r="K3413">
        <v>96</v>
      </c>
      <c r="L3413">
        <v>92</v>
      </c>
      <c r="M3413">
        <v>91</v>
      </c>
      <c r="N3413">
        <v>97</v>
      </c>
      <c r="O3413">
        <v>99</v>
      </c>
      <c r="P3413">
        <v>105</v>
      </c>
      <c r="Q3413">
        <v>107</v>
      </c>
      <c r="R3413">
        <v>104</v>
      </c>
      <c r="S3413">
        <v>103</v>
      </c>
      <c r="T3413">
        <v>99</v>
      </c>
      <c r="U3413">
        <v>95</v>
      </c>
      <c r="V3413">
        <v>91</v>
      </c>
      <c r="W3413">
        <v>92</v>
      </c>
      <c r="X3413">
        <v>101</v>
      </c>
      <c r="Y3413">
        <v>103</v>
      </c>
      <c r="Z3413">
        <v>107</v>
      </c>
      <c r="AA3413">
        <v>107</v>
      </c>
      <c r="AB3413">
        <v>106</v>
      </c>
      <c r="AC3413">
        <v>104</v>
      </c>
      <c r="AD3413">
        <v>105</v>
      </c>
      <c r="AE3413">
        <v>105</v>
      </c>
      <c r="AF3413">
        <v>104</v>
      </c>
      <c r="AG3413">
        <v>100</v>
      </c>
      <c r="AH3413">
        <v>98</v>
      </c>
      <c r="AI3413">
        <v>96</v>
      </c>
      <c r="AJ3413">
        <v>99</v>
      </c>
      <c r="AK3413">
        <v>102</v>
      </c>
      <c r="AL3413">
        <v>108</v>
      </c>
      <c r="AM3413">
        <v>110</v>
      </c>
      <c r="AN3413" s="5">
        <v>112</v>
      </c>
      <c r="AO3413" s="5">
        <v>112</v>
      </c>
      <c r="AP3413" s="5">
        <v>115</v>
      </c>
      <c r="AQ3413" s="5">
        <v>107</v>
      </c>
      <c r="AR3413" s="5">
        <v>100</v>
      </c>
      <c r="AS3413" s="5">
        <v>89</v>
      </c>
      <c r="AT3413" s="5">
        <v>82</v>
      </c>
      <c r="AU3413" s="5">
        <v>99</v>
      </c>
      <c r="AV3413" s="5">
        <v>102</v>
      </c>
      <c r="AW3413" s="5">
        <v>102</v>
      </c>
      <c r="AX3413" s="5">
        <v>102</v>
      </c>
      <c r="AY3413" s="5">
        <v>101</v>
      </c>
      <c r="AZ3413" s="5">
        <v>105</v>
      </c>
      <c r="BA3413" s="5">
        <v>104</v>
      </c>
      <c r="BB3413" s="5">
        <v>98</v>
      </c>
      <c r="BC3413" s="5">
        <v>95</v>
      </c>
      <c r="BD3413" s="5">
        <v>98</v>
      </c>
      <c r="BE3413" s="5">
        <v>99</v>
      </c>
      <c r="BF3413" s="5">
        <v>102</v>
      </c>
      <c r="BG3413" s="5">
        <v>100</v>
      </c>
      <c r="BH3413" s="5">
        <v>101</v>
      </c>
      <c r="BI3413" s="5">
        <v>101</v>
      </c>
      <c r="BJ3413" s="5">
        <v>101</v>
      </c>
      <c r="BK3413" s="5">
        <v>99</v>
      </c>
      <c r="BL3413" s="5">
        <v>100</v>
      </c>
      <c r="BM3413" s="5">
        <v>104</v>
      </c>
      <c r="BN3413" s="5">
        <v>108</v>
      </c>
      <c r="BO3413" s="5">
        <v>110</v>
      </c>
      <c r="BP3413" s="5">
        <v>108</v>
      </c>
      <c r="BQ3413" s="5">
        <v>100</v>
      </c>
      <c r="BR3413" s="5">
        <v>100</v>
      </c>
      <c r="BS3413">
        <v>103</v>
      </c>
      <c r="BT3413">
        <v>105</v>
      </c>
      <c r="BU3413">
        <v>106</v>
      </c>
      <c r="BV3413">
        <v>105</v>
      </c>
      <c r="BW3413">
        <v>106</v>
      </c>
      <c r="BX3413">
        <v>108</v>
      </c>
      <c r="BY3413">
        <v>110</v>
      </c>
      <c r="BZ3413">
        <v>103</v>
      </c>
      <c r="CA3413">
        <v>105</v>
      </c>
      <c r="CB3413">
        <v>107</v>
      </c>
      <c r="CC3413">
        <v>109</v>
      </c>
      <c r="CD3413">
        <v>108</v>
      </c>
      <c r="CE3413">
        <v>104</v>
      </c>
      <c r="CF3413">
        <v>106</v>
      </c>
      <c r="CG3413">
        <v>108</v>
      </c>
      <c r="CH3413">
        <v>109</v>
      </c>
      <c r="CI3413">
        <v>110</v>
      </c>
      <c r="CJ3413">
        <v>110</v>
      </c>
      <c r="CK3413">
        <v>103</v>
      </c>
      <c r="CL3413">
        <v>103</v>
      </c>
      <c r="CM3413">
        <v>99</v>
      </c>
      <c r="CN3413">
        <v>98</v>
      </c>
      <c r="CO3413">
        <v>98</v>
      </c>
      <c r="CP3413">
        <v>100</v>
      </c>
      <c r="CQ3413">
        <v>106</v>
      </c>
      <c r="CR3413">
        <v>109</v>
      </c>
      <c r="CS3413">
        <v>110</v>
      </c>
      <c r="CT3413">
        <v>108</v>
      </c>
      <c r="CU3413">
        <v>104</v>
      </c>
      <c r="CV3413">
        <v>99</v>
      </c>
      <c r="CW3413">
        <v>98</v>
      </c>
      <c r="CX3413" t="s">
        <v>5</v>
      </c>
      <c r="CY3413" t="s">
        <v>78</v>
      </c>
    </row>
    <row r="3414" spans="1:103" x14ac:dyDescent="0.25">
      <c r="A3414" t="s">
        <v>103</v>
      </c>
      <c r="B3414">
        <v>36.234699999999997</v>
      </c>
      <c r="C3414">
        <v>-115.1164</v>
      </c>
      <c r="D3414">
        <v>1898</v>
      </c>
      <c r="E3414" t="s">
        <v>1</v>
      </c>
      <c r="F3414">
        <v>158.69999999999999</v>
      </c>
      <c r="G3414">
        <v>2001</v>
      </c>
      <c r="H3414">
        <v>8</v>
      </c>
      <c r="I3414" t="s">
        <v>260</v>
      </c>
      <c r="J3414">
        <v>108</v>
      </c>
      <c r="K3414">
        <v>92</v>
      </c>
      <c r="L3414">
        <v>96</v>
      </c>
      <c r="M3414">
        <v>89</v>
      </c>
      <c r="N3414">
        <v>99</v>
      </c>
      <c r="O3414">
        <v>102</v>
      </c>
      <c r="P3414">
        <v>107</v>
      </c>
      <c r="Q3414">
        <v>109</v>
      </c>
      <c r="R3414">
        <v>103</v>
      </c>
      <c r="S3414">
        <v>105</v>
      </c>
      <c r="T3414">
        <v>103</v>
      </c>
      <c r="U3414">
        <v>102</v>
      </c>
      <c r="V3414">
        <v>86</v>
      </c>
      <c r="W3414">
        <v>90</v>
      </c>
      <c r="X3414">
        <v>99</v>
      </c>
      <c r="AA3414">
        <v>109</v>
      </c>
      <c r="AB3414">
        <v>94</v>
      </c>
      <c r="AC3414">
        <v>106</v>
      </c>
      <c r="AG3414">
        <v>105</v>
      </c>
      <c r="AH3414">
        <v>104</v>
      </c>
      <c r="AI3414">
        <v>104</v>
      </c>
      <c r="AK3414">
        <v>104</v>
      </c>
      <c r="AL3414">
        <v>112</v>
      </c>
      <c r="AM3414">
        <v>112</v>
      </c>
      <c r="AN3414" s="5">
        <v>115</v>
      </c>
      <c r="AO3414" s="5">
        <v>116</v>
      </c>
      <c r="AP3414" s="5">
        <v>116</v>
      </c>
      <c r="AQ3414" s="5">
        <v>115</v>
      </c>
      <c r="AR3414" s="5">
        <v>85</v>
      </c>
      <c r="AS3414" s="5">
        <v>105</v>
      </c>
      <c r="AT3414" s="5">
        <v>94</v>
      </c>
      <c r="AU3414" s="5">
        <v>101</v>
      </c>
      <c r="AV3414" s="5">
        <v>104</v>
      </c>
      <c r="AW3414" s="5">
        <v>106</v>
      </c>
      <c r="AX3414" s="5">
        <v>106</v>
      </c>
      <c r="AY3414" s="5">
        <v>108</v>
      </c>
      <c r="AZ3414" s="8">
        <f>(2*AY3414+BB3414)/3</f>
        <v>106</v>
      </c>
      <c r="BA3414" s="8">
        <f>(AZ3414+2*BC3414)/3</f>
        <v>102</v>
      </c>
      <c r="BB3414" s="5">
        <v>102</v>
      </c>
      <c r="BC3414" s="5">
        <v>100</v>
      </c>
      <c r="BD3414" s="5">
        <v>100</v>
      </c>
      <c r="BE3414" s="5">
        <v>103</v>
      </c>
      <c r="BF3414" s="5">
        <v>105</v>
      </c>
      <c r="BG3414" s="5">
        <v>105</v>
      </c>
      <c r="BH3414" s="5">
        <v>104</v>
      </c>
      <c r="BI3414" s="8">
        <f>(2*BH3414+BK3414)/3</f>
        <v>104.66666666666667</v>
      </c>
      <c r="BJ3414" s="8">
        <f>(BI3414+2*BL3414)/3</f>
        <v>101.55555555555556</v>
      </c>
      <c r="BK3414" s="5">
        <v>106</v>
      </c>
      <c r="BL3414" s="5">
        <v>100</v>
      </c>
      <c r="BM3414" s="5">
        <v>104</v>
      </c>
      <c r="BN3414" s="5">
        <v>109</v>
      </c>
      <c r="BO3414" s="5">
        <v>112</v>
      </c>
      <c r="BP3414" s="5">
        <v>109</v>
      </c>
      <c r="BQ3414" s="5">
        <v>104</v>
      </c>
      <c r="BR3414" s="5">
        <v>104</v>
      </c>
      <c r="BS3414">
        <v>107</v>
      </c>
      <c r="BT3414">
        <v>109</v>
      </c>
      <c r="BV3414">
        <v>109</v>
      </c>
      <c r="BW3414">
        <v>108</v>
      </c>
      <c r="BX3414">
        <v>111</v>
      </c>
      <c r="BY3414">
        <v>114</v>
      </c>
      <c r="BZ3414">
        <v>107</v>
      </c>
      <c r="CC3414">
        <v>108</v>
      </c>
      <c r="CD3414">
        <v>106</v>
      </c>
      <c r="CE3414">
        <v>102</v>
      </c>
      <c r="CF3414">
        <v>105</v>
      </c>
      <c r="CG3414">
        <v>107</v>
      </c>
      <c r="CH3414">
        <v>109</v>
      </c>
      <c r="CI3414">
        <v>108</v>
      </c>
      <c r="CM3414">
        <v>101</v>
      </c>
      <c r="CN3414">
        <v>100</v>
      </c>
      <c r="CO3414">
        <v>101</v>
      </c>
      <c r="CP3414">
        <v>105</v>
      </c>
      <c r="CQ3414">
        <v>110</v>
      </c>
      <c r="CS3414">
        <v>111</v>
      </c>
      <c r="CT3414">
        <v>111</v>
      </c>
      <c r="CU3414">
        <v>103</v>
      </c>
      <c r="CV3414">
        <v>99</v>
      </c>
      <c r="CW3414">
        <v>101</v>
      </c>
      <c r="CX3414" t="s">
        <v>2</v>
      </c>
      <c r="CY3414" t="s">
        <v>104</v>
      </c>
    </row>
    <row r="3415" spans="1:103" x14ac:dyDescent="0.25">
      <c r="A3415" t="s">
        <v>45</v>
      </c>
      <c r="B3415">
        <v>35.763599999999997</v>
      </c>
      <c r="C3415">
        <v>-117.3908</v>
      </c>
      <c r="D3415">
        <v>1695</v>
      </c>
      <c r="E3415" t="s">
        <v>1</v>
      </c>
      <c r="F3415">
        <v>90.8</v>
      </c>
      <c r="G3415">
        <v>2001</v>
      </c>
      <c r="H3415">
        <v>8</v>
      </c>
      <c r="I3415" t="s">
        <v>260</v>
      </c>
      <c r="J3415">
        <v>101</v>
      </c>
      <c r="K3415">
        <v>93</v>
      </c>
      <c r="L3415">
        <v>91</v>
      </c>
      <c r="M3415">
        <v>87</v>
      </c>
      <c r="N3415">
        <v>95</v>
      </c>
      <c r="O3415">
        <v>96</v>
      </c>
      <c r="P3415">
        <v>99</v>
      </c>
      <c r="Q3415">
        <v>98</v>
      </c>
      <c r="R3415">
        <v>96</v>
      </c>
      <c r="S3415">
        <v>96</v>
      </c>
      <c r="T3415">
        <v>95</v>
      </c>
      <c r="U3415">
        <v>93</v>
      </c>
      <c r="V3415">
        <v>86</v>
      </c>
      <c r="W3415">
        <v>87</v>
      </c>
      <c r="X3415">
        <v>95</v>
      </c>
      <c r="Y3415">
        <v>96</v>
      </c>
      <c r="Z3415">
        <v>99</v>
      </c>
      <c r="AA3415">
        <v>98</v>
      </c>
      <c r="AB3415">
        <v>98</v>
      </c>
      <c r="AC3415">
        <v>96</v>
      </c>
      <c r="AD3415">
        <v>100</v>
      </c>
      <c r="AE3415">
        <v>98</v>
      </c>
      <c r="AF3415">
        <v>98</v>
      </c>
      <c r="AG3415">
        <v>95</v>
      </c>
      <c r="AH3415">
        <v>92</v>
      </c>
      <c r="AI3415">
        <v>91</v>
      </c>
      <c r="AJ3415">
        <v>93</v>
      </c>
      <c r="AK3415">
        <v>96</v>
      </c>
      <c r="AL3415">
        <v>98</v>
      </c>
      <c r="AM3415">
        <v>100</v>
      </c>
      <c r="AN3415" s="5">
        <v>104</v>
      </c>
      <c r="AO3415" s="5">
        <v>105</v>
      </c>
      <c r="AP3415" s="5">
        <v>105</v>
      </c>
      <c r="AQ3415" s="5">
        <v>102</v>
      </c>
      <c r="AR3415" s="5">
        <v>98</v>
      </c>
      <c r="AS3415" s="5">
        <v>91</v>
      </c>
      <c r="AT3415" s="5">
        <v>87</v>
      </c>
      <c r="AU3415" s="5">
        <v>93</v>
      </c>
      <c r="AV3415" s="5">
        <v>98</v>
      </c>
      <c r="AW3415" s="5">
        <v>97</v>
      </c>
      <c r="AX3415" s="5">
        <v>96</v>
      </c>
      <c r="AY3415" s="5">
        <v>96</v>
      </c>
      <c r="AZ3415" s="5">
        <v>99</v>
      </c>
      <c r="BA3415" s="5">
        <v>97</v>
      </c>
      <c r="BB3415" s="5">
        <v>96</v>
      </c>
      <c r="BC3415" s="5">
        <v>93</v>
      </c>
      <c r="BD3415" s="5">
        <v>93</v>
      </c>
      <c r="BE3415" s="5">
        <v>93</v>
      </c>
      <c r="BF3415" s="5">
        <v>95</v>
      </c>
      <c r="BG3415" s="5">
        <v>94</v>
      </c>
      <c r="BH3415" s="5">
        <v>95</v>
      </c>
      <c r="BI3415" s="5">
        <v>96</v>
      </c>
      <c r="BJ3415" s="5">
        <v>95</v>
      </c>
      <c r="BK3415" s="5">
        <v>96</v>
      </c>
      <c r="BL3415" s="5">
        <v>96</v>
      </c>
      <c r="BM3415" s="5">
        <v>100</v>
      </c>
      <c r="BN3415" s="5">
        <v>101</v>
      </c>
      <c r="BO3415" s="5">
        <v>102</v>
      </c>
      <c r="BP3415" s="5">
        <v>101</v>
      </c>
      <c r="BQ3415" s="5">
        <v>95</v>
      </c>
      <c r="BR3415" s="5">
        <v>96</v>
      </c>
      <c r="BS3415">
        <v>97</v>
      </c>
      <c r="BT3415">
        <v>99</v>
      </c>
      <c r="BU3415">
        <v>98</v>
      </c>
      <c r="BV3415">
        <v>99</v>
      </c>
      <c r="BW3415">
        <v>100</v>
      </c>
      <c r="BX3415">
        <v>103</v>
      </c>
      <c r="BY3415">
        <v>103</v>
      </c>
      <c r="BZ3415">
        <v>102</v>
      </c>
      <c r="CA3415">
        <v>102</v>
      </c>
      <c r="CB3415">
        <v>102</v>
      </c>
      <c r="CC3415">
        <v>103</v>
      </c>
      <c r="CD3415">
        <v>104</v>
      </c>
      <c r="CE3415">
        <v>100</v>
      </c>
      <c r="CF3415">
        <v>100</v>
      </c>
      <c r="CG3415">
        <v>102</v>
      </c>
      <c r="CH3415">
        <v>102</v>
      </c>
      <c r="CI3415">
        <v>104</v>
      </c>
      <c r="CJ3415">
        <v>105</v>
      </c>
      <c r="CK3415">
        <v>101</v>
      </c>
      <c r="CL3415">
        <v>99</v>
      </c>
      <c r="CM3415">
        <v>96</v>
      </c>
      <c r="CN3415">
        <v>95</v>
      </c>
      <c r="CO3415">
        <v>96</v>
      </c>
      <c r="CP3415">
        <v>96</v>
      </c>
      <c r="CQ3415">
        <v>101</v>
      </c>
      <c r="CR3415">
        <v>104</v>
      </c>
      <c r="CS3415">
        <v>104</v>
      </c>
      <c r="CT3415">
        <v>102</v>
      </c>
      <c r="CU3415">
        <v>98</v>
      </c>
      <c r="CV3415">
        <v>96</v>
      </c>
      <c r="CW3415">
        <v>95</v>
      </c>
      <c r="CX3415" t="s">
        <v>5</v>
      </c>
      <c r="CY3415" t="s">
        <v>46</v>
      </c>
    </row>
    <row r="3416" spans="1:103" x14ac:dyDescent="0.25">
      <c r="A3416" t="s">
        <v>163</v>
      </c>
      <c r="B3416">
        <v>36.769199999999998</v>
      </c>
      <c r="C3416">
        <v>-114.12690000000001</v>
      </c>
      <c r="D3416">
        <v>1532</v>
      </c>
      <c r="E3416" t="s">
        <v>1</v>
      </c>
      <c r="F3416">
        <v>246.7</v>
      </c>
      <c r="G3416">
        <v>2001</v>
      </c>
      <c r="H3416">
        <v>8</v>
      </c>
      <c r="I3416" t="s">
        <v>260</v>
      </c>
      <c r="J3416">
        <v>110</v>
      </c>
      <c r="N3416">
        <v>100</v>
      </c>
      <c r="O3416">
        <v>104</v>
      </c>
      <c r="P3416">
        <v>108</v>
      </c>
      <c r="Q3416">
        <v>109</v>
      </c>
      <c r="R3416">
        <v>107</v>
      </c>
      <c r="S3416">
        <v>107</v>
      </c>
      <c r="T3416">
        <v>104</v>
      </c>
      <c r="U3416">
        <v>100</v>
      </c>
      <c r="V3416">
        <v>81</v>
      </c>
      <c r="W3416">
        <v>92</v>
      </c>
      <c r="X3416">
        <v>92</v>
      </c>
      <c r="Y3416">
        <v>105</v>
      </c>
      <c r="Z3416">
        <v>109</v>
      </c>
      <c r="AA3416">
        <v>107</v>
      </c>
      <c r="AB3416">
        <v>107</v>
      </c>
      <c r="AC3416">
        <v>107</v>
      </c>
      <c r="AD3416">
        <v>107</v>
      </c>
      <c r="AE3416">
        <v>108</v>
      </c>
      <c r="AF3416">
        <v>108</v>
      </c>
      <c r="AG3416">
        <v>107</v>
      </c>
      <c r="AH3416">
        <v>104</v>
      </c>
      <c r="AI3416">
        <v>99</v>
      </c>
      <c r="AJ3416">
        <v>104</v>
      </c>
      <c r="AK3416">
        <v>106</v>
      </c>
      <c r="AL3416">
        <v>109</v>
      </c>
      <c r="AM3416">
        <v>112</v>
      </c>
      <c r="AN3416" s="5">
        <v>114</v>
      </c>
      <c r="AO3416" s="5">
        <v>117</v>
      </c>
      <c r="AP3416" s="5">
        <v>116</v>
      </c>
      <c r="AQ3416" s="5">
        <v>112</v>
      </c>
      <c r="AR3416" s="8">
        <f>AVERAGE(AQ3416,AS3416)</f>
        <v>105</v>
      </c>
      <c r="AS3416" s="5">
        <v>98</v>
      </c>
      <c r="AT3416" s="5">
        <v>99</v>
      </c>
      <c r="AU3416" s="5">
        <v>101</v>
      </c>
      <c r="AV3416" s="5">
        <v>105</v>
      </c>
      <c r="AW3416" s="5">
        <v>105</v>
      </c>
      <c r="AX3416" s="5">
        <v>106</v>
      </c>
      <c r="AY3416" s="5">
        <v>107</v>
      </c>
      <c r="AZ3416" s="5">
        <v>109</v>
      </c>
      <c r="BA3416" s="5">
        <v>109</v>
      </c>
      <c r="BB3416" s="5">
        <v>103</v>
      </c>
      <c r="BC3416" s="5">
        <v>101</v>
      </c>
      <c r="BD3416" s="5">
        <v>101</v>
      </c>
      <c r="BE3416" s="5">
        <v>104</v>
      </c>
      <c r="BF3416" s="5">
        <v>105</v>
      </c>
      <c r="BG3416" s="5">
        <v>105</v>
      </c>
      <c r="BH3416" s="5">
        <v>105</v>
      </c>
      <c r="BI3416" s="5">
        <v>106</v>
      </c>
      <c r="BJ3416" s="5">
        <v>106</v>
      </c>
      <c r="BK3416" s="5">
        <v>105</v>
      </c>
      <c r="BL3416" s="5">
        <v>101</v>
      </c>
      <c r="BM3416" s="5">
        <v>101</v>
      </c>
      <c r="BN3416" s="8">
        <f>(2*BM3416+BP3416)/3</f>
        <v>104.66666666666667</v>
      </c>
      <c r="BO3416" s="8">
        <f>(BN3416+2*BQ3416)/3</f>
        <v>103.55555555555556</v>
      </c>
      <c r="BP3416" s="5">
        <v>112</v>
      </c>
      <c r="BQ3416" s="5">
        <v>103</v>
      </c>
      <c r="BR3416" s="5">
        <v>103</v>
      </c>
      <c r="BS3416">
        <v>105</v>
      </c>
      <c r="BT3416">
        <v>108</v>
      </c>
      <c r="BU3416">
        <v>108</v>
      </c>
      <c r="BV3416">
        <v>110</v>
      </c>
      <c r="BW3416">
        <v>109</v>
      </c>
      <c r="BX3416">
        <v>111</v>
      </c>
      <c r="BY3416">
        <v>111</v>
      </c>
      <c r="CA3416">
        <v>102</v>
      </c>
      <c r="CC3416">
        <v>108</v>
      </c>
      <c r="CE3416">
        <v>105</v>
      </c>
      <c r="CG3416">
        <v>109</v>
      </c>
      <c r="CH3416">
        <v>112</v>
      </c>
      <c r="CI3416">
        <v>109</v>
      </c>
      <c r="CJ3416">
        <v>111</v>
      </c>
      <c r="CK3416">
        <v>106</v>
      </c>
      <c r="CM3416">
        <v>102</v>
      </c>
      <c r="CN3416">
        <v>101</v>
      </c>
      <c r="CO3416">
        <v>102</v>
      </c>
      <c r="CP3416">
        <v>104</v>
      </c>
      <c r="CQ3416">
        <v>109</v>
      </c>
      <c r="CR3416">
        <v>110</v>
      </c>
      <c r="CS3416">
        <v>110</v>
      </c>
      <c r="CT3416">
        <v>111</v>
      </c>
      <c r="CU3416">
        <v>111</v>
      </c>
      <c r="CV3416">
        <v>111</v>
      </c>
      <c r="CW3416">
        <v>100</v>
      </c>
      <c r="CX3416" t="s">
        <v>2</v>
      </c>
      <c r="CY3416" t="s">
        <v>84</v>
      </c>
    </row>
    <row r="3417" spans="1:103" x14ac:dyDescent="0.25">
      <c r="A3417" t="s">
        <v>63</v>
      </c>
      <c r="B3417">
        <v>36.549999999999997</v>
      </c>
      <c r="C3417">
        <v>-114.45829999999999</v>
      </c>
      <c r="D3417">
        <v>1294</v>
      </c>
      <c r="E3417" t="s">
        <v>1</v>
      </c>
      <c r="F3417">
        <v>215.3</v>
      </c>
      <c r="G3417">
        <v>2001</v>
      </c>
      <c r="H3417">
        <v>8</v>
      </c>
      <c r="I3417" t="s">
        <v>260</v>
      </c>
      <c r="J3417">
        <v>100</v>
      </c>
      <c r="K3417">
        <v>102</v>
      </c>
      <c r="L3417">
        <v>98</v>
      </c>
      <c r="M3417">
        <v>92</v>
      </c>
      <c r="N3417">
        <v>102</v>
      </c>
      <c r="O3417">
        <v>107</v>
      </c>
      <c r="P3417">
        <v>112</v>
      </c>
      <c r="Q3417">
        <v>110</v>
      </c>
      <c r="R3417">
        <v>107</v>
      </c>
      <c r="S3417">
        <v>108</v>
      </c>
      <c r="T3417">
        <v>107</v>
      </c>
      <c r="U3417">
        <v>103</v>
      </c>
      <c r="V3417">
        <v>85</v>
      </c>
      <c r="W3417">
        <v>94</v>
      </c>
      <c r="X3417">
        <v>103</v>
      </c>
      <c r="Y3417">
        <v>110</v>
      </c>
      <c r="Z3417">
        <v>111</v>
      </c>
      <c r="AA3417">
        <v>109</v>
      </c>
      <c r="AB3417">
        <v>108</v>
      </c>
      <c r="AC3417">
        <v>109</v>
      </c>
      <c r="AD3417">
        <v>111</v>
      </c>
      <c r="AE3417">
        <v>109</v>
      </c>
      <c r="AF3417">
        <v>108</v>
      </c>
      <c r="AG3417">
        <v>107</v>
      </c>
      <c r="AH3417">
        <v>106</v>
      </c>
      <c r="AI3417">
        <v>100</v>
      </c>
      <c r="AJ3417">
        <v>107</v>
      </c>
      <c r="AK3417">
        <v>109</v>
      </c>
      <c r="AL3417">
        <v>114</v>
      </c>
      <c r="AM3417">
        <v>117</v>
      </c>
      <c r="AN3417" s="5">
        <v>119</v>
      </c>
      <c r="AO3417" s="5">
        <v>121</v>
      </c>
      <c r="AP3417" s="5">
        <v>121</v>
      </c>
      <c r="AQ3417" s="5">
        <v>120</v>
      </c>
      <c r="AR3417" s="5">
        <v>111</v>
      </c>
      <c r="AS3417" s="5">
        <v>100</v>
      </c>
      <c r="AT3417" s="5">
        <v>103</v>
      </c>
      <c r="AU3417" s="5">
        <v>105</v>
      </c>
      <c r="AV3417" s="5">
        <v>111</v>
      </c>
      <c r="AW3417" s="5">
        <v>109</v>
      </c>
      <c r="AX3417" s="5">
        <v>109</v>
      </c>
      <c r="AY3417" s="5">
        <v>111</v>
      </c>
      <c r="AZ3417" s="5">
        <v>112</v>
      </c>
      <c r="BA3417" s="5">
        <v>110</v>
      </c>
      <c r="BB3417" s="5">
        <v>106</v>
      </c>
      <c r="BC3417" s="5">
        <v>102</v>
      </c>
      <c r="BD3417" s="5">
        <v>102</v>
      </c>
      <c r="BE3417" s="5">
        <v>104</v>
      </c>
      <c r="BF3417" s="5">
        <v>107</v>
      </c>
      <c r="BG3417" s="5">
        <v>107</v>
      </c>
      <c r="BH3417" s="5">
        <v>106</v>
      </c>
      <c r="BI3417" s="5">
        <v>107</v>
      </c>
      <c r="BJ3417" s="5">
        <v>107</v>
      </c>
      <c r="BK3417" s="5">
        <v>107</v>
      </c>
      <c r="BL3417" s="5">
        <v>105</v>
      </c>
      <c r="BM3417" s="5">
        <v>106</v>
      </c>
      <c r="BN3417" s="5">
        <v>114</v>
      </c>
      <c r="BO3417" s="5">
        <v>115</v>
      </c>
      <c r="BP3417" s="5">
        <v>111</v>
      </c>
      <c r="BQ3417" s="5">
        <v>104</v>
      </c>
      <c r="BR3417" s="5">
        <v>106</v>
      </c>
      <c r="BS3417">
        <v>108</v>
      </c>
      <c r="BT3417">
        <v>112</v>
      </c>
      <c r="BU3417">
        <v>110</v>
      </c>
      <c r="BV3417">
        <v>111</v>
      </c>
      <c r="BW3417">
        <v>111</v>
      </c>
      <c r="BX3417">
        <v>115</v>
      </c>
      <c r="BY3417">
        <v>117</v>
      </c>
      <c r="BZ3417">
        <v>109</v>
      </c>
      <c r="CA3417">
        <v>105</v>
      </c>
      <c r="CB3417">
        <v>112</v>
      </c>
      <c r="CC3417">
        <v>115</v>
      </c>
      <c r="CD3417">
        <v>113</v>
      </c>
      <c r="CE3417">
        <v>107</v>
      </c>
      <c r="CF3417">
        <v>111</v>
      </c>
      <c r="CG3417">
        <v>113</v>
      </c>
      <c r="CH3417">
        <v>114</v>
      </c>
      <c r="CI3417">
        <v>113</v>
      </c>
      <c r="CJ3417">
        <v>112</v>
      </c>
      <c r="CK3417">
        <v>106</v>
      </c>
      <c r="CL3417">
        <v>96</v>
      </c>
      <c r="CM3417">
        <v>104</v>
      </c>
      <c r="CN3417">
        <v>103</v>
      </c>
      <c r="CO3417">
        <v>105</v>
      </c>
      <c r="CP3417">
        <v>106</v>
      </c>
      <c r="CQ3417">
        <v>106</v>
      </c>
      <c r="CR3417">
        <v>112</v>
      </c>
      <c r="CS3417">
        <v>114</v>
      </c>
      <c r="CT3417">
        <v>112</v>
      </c>
      <c r="CU3417">
        <v>114</v>
      </c>
      <c r="CV3417">
        <v>112</v>
      </c>
      <c r="CW3417">
        <v>104</v>
      </c>
      <c r="CX3417" t="s">
        <v>2</v>
      </c>
      <c r="CY3417" t="s">
        <v>64</v>
      </c>
    </row>
    <row r="3418" spans="1:103" x14ac:dyDescent="0.25">
      <c r="A3418" t="s">
        <v>185</v>
      </c>
      <c r="B3418">
        <v>36.03</v>
      </c>
      <c r="C3418">
        <v>-114.3289</v>
      </c>
      <c r="D3418">
        <v>1280</v>
      </c>
      <c r="E3418" t="s">
        <v>1</v>
      </c>
      <c r="F3418">
        <v>232.5</v>
      </c>
      <c r="G3418">
        <v>2001</v>
      </c>
      <c r="H3418">
        <v>8</v>
      </c>
      <c r="I3418" t="s">
        <v>260</v>
      </c>
      <c r="J3418">
        <v>106</v>
      </c>
      <c r="K3418">
        <v>113</v>
      </c>
      <c r="L3418">
        <v>106</v>
      </c>
      <c r="M3418">
        <v>100</v>
      </c>
      <c r="N3418">
        <v>89</v>
      </c>
      <c r="O3418">
        <v>104</v>
      </c>
      <c r="P3418">
        <v>106</v>
      </c>
      <c r="Q3418">
        <v>109</v>
      </c>
      <c r="R3418">
        <v>111</v>
      </c>
      <c r="S3418">
        <v>110</v>
      </c>
      <c r="T3418">
        <v>110</v>
      </c>
      <c r="U3418">
        <v>109</v>
      </c>
      <c r="V3418">
        <v>103</v>
      </c>
      <c r="W3418">
        <v>87</v>
      </c>
      <c r="X3418">
        <v>92</v>
      </c>
      <c r="Y3418">
        <v>103</v>
      </c>
      <c r="Z3418">
        <v>107</v>
      </c>
      <c r="AA3418">
        <v>112</v>
      </c>
      <c r="AB3418">
        <v>113</v>
      </c>
      <c r="AC3418">
        <v>110</v>
      </c>
      <c r="AF3418">
        <v>111</v>
      </c>
      <c r="AG3418">
        <v>110</v>
      </c>
      <c r="AH3418">
        <v>109</v>
      </c>
      <c r="AI3418">
        <v>106</v>
      </c>
      <c r="AJ3418">
        <v>106</v>
      </c>
      <c r="AK3418">
        <v>107</v>
      </c>
      <c r="AL3418">
        <v>110</v>
      </c>
      <c r="AM3418">
        <v>110</v>
      </c>
      <c r="AN3418" s="5">
        <v>114</v>
      </c>
      <c r="AO3418" s="5">
        <v>116</v>
      </c>
      <c r="AP3418" s="5">
        <v>119</v>
      </c>
      <c r="AQ3418" s="5">
        <v>118</v>
      </c>
      <c r="AR3418" s="5">
        <v>115</v>
      </c>
      <c r="AS3418" s="5">
        <v>117</v>
      </c>
      <c r="AT3418" s="5">
        <v>98</v>
      </c>
      <c r="AU3418" s="5">
        <v>95</v>
      </c>
      <c r="AV3418" s="5">
        <v>98</v>
      </c>
      <c r="AW3418" s="5">
        <v>106</v>
      </c>
      <c r="AX3418" s="5">
        <v>109</v>
      </c>
      <c r="AY3418" s="5">
        <v>109</v>
      </c>
      <c r="AZ3418" s="5">
        <v>110</v>
      </c>
      <c r="BA3418" s="5">
        <v>112</v>
      </c>
      <c r="BB3418" s="5">
        <v>112</v>
      </c>
      <c r="BC3418" s="8">
        <f>(2*BB3418+BE3418)/3</f>
        <v>110</v>
      </c>
      <c r="BD3418" s="8">
        <f>(BC3418+2*BF3418)/3</f>
        <v>107.77777777777779</v>
      </c>
      <c r="BE3418" s="5">
        <v>106</v>
      </c>
      <c r="BF3418" s="8">
        <f>(2*BE3418+BH3418)/3</f>
        <v>106.66666666666667</v>
      </c>
      <c r="BG3418" s="8">
        <f>(BF3418+2*BI3418)/3</f>
        <v>110.22222222222223</v>
      </c>
      <c r="BH3418" s="5">
        <v>108</v>
      </c>
      <c r="BI3418" s="5">
        <v>112</v>
      </c>
      <c r="BJ3418" s="5">
        <v>109</v>
      </c>
      <c r="BK3418" s="5">
        <v>109</v>
      </c>
      <c r="BL3418" s="5">
        <v>108</v>
      </c>
      <c r="BM3418" s="5">
        <v>99</v>
      </c>
      <c r="BN3418" s="5">
        <v>104</v>
      </c>
      <c r="BO3418" s="5">
        <v>110</v>
      </c>
      <c r="BP3418" s="5">
        <v>116</v>
      </c>
      <c r="BQ3418" s="5">
        <v>111</v>
      </c>
      <c r="BR3418" s="5">
        <v>111</v>
      </c>
      <c r="BS3418">
        <v>111</v>
      </c>
      <c r="BT3418">
        <v>107</v>
      </c>
      <c r="BU3418">
        <v>106</v>
      </c>
      <c r="BV3418">
        <v>111</v>
      </c>
      <c r="BW3418">
        <v>112</v>
      </c>
      <c r="BX3418">
        <v>112</v>
      </c>
      <c r="BY3418">
        <v>102</v>
      </c>
      <c r="BZ3418">
        <v>112</v>
      </c>
      <c r="CA3418">
        <v>112</v>
      </c>
      <c r="CB3418">
        <v>112</v>
      </c>
      <c r="CC3418">
        <v>107</v>
      </c>
      <c r="CD3418">
        <v>108</v>
      </c>
      <c r="CE3418">
        <v>102</v>
      </c>
      <c r="CF3418">
        <v>107</v>
      </c>
      <c r="CG3418">
        <v>107</v>
      </c>
      <c r="CH3418">
        <v>109</v>
      </c>
      <c r="CI3418">
        <v>111</v>
      </c>
      <c r="CJ3418">
        <v>111</v>
      </c>
      <c r="CK3418">
        <v>114</v>
      </c>
      <c r="CL3418">
        <v>110</v>
      </c>
      <c r="CM3418">
        <v>94</v>
      </c>
      <c r="CN3418">
        <v>106</v>
      </c>
      <c r="CO3418">
        <v>107</v>
      </c>
      <c r="CP3418">
        <v>108</v>
      </c>
      <c r="CQ3418">
        <v>105</v>
      </c>
      <c r="CR3418">
        <v>110</v>
      </c>
      <c r="CS3418">
        <v>111</v>
      </c>
      <c r="CT3418">
        <v>111</v>
      </c>
      <c r="CU3418">
        <v>114</v>
      </c>
      <c r="CV3418">
        <v>109</v>
      </c>
      <c r="CW3418">
        <v>103</v>
      </c>
      <c r="CX3418" t="s">
        <v>122</v>
      </c>
      <c r="CY3418" t="s">
        <v>186</v>
      </c>
    </row>
    <row r="3419" spans="1:103" x14ac:dyDescent="0.25">
      <c r="A3419" t="s">
        <v>195</v>
      </c>
      <c r="B3419">
        <v>36.309199999999997</v>
      </c>
      <c r="C3419">
        <v>-114.4256</v>
      </c>
      <c r="D3419">
        <v>1250</v>
      </c>
      <c r="E3419" t="s">
        <v>1</v>
      </c>
      <c r="F3419">
        <v>219</v>
      </c>
      <c r="G3419">
        <v>2001</v>
      </c>
      <c r="H3419">
        <v>8</v>
      </c>
      <c r="I3419" t="s">
        <v>260</v>
      </c>
      <c r="J3419">
        <v>103</v>
      </c>
      <c r="K3419">
        <v>108</v>
      </c>
      <c r="L3419">
        <v>108</v>
      </c>
      <c r="M3419">
        <v>108</v>
      </c>
      <c r="N3419">
        <v>108</v>
      </c>
      <c r="O3419">
        <v>104</v>
      </c>
      <c r="Q3419">
        <v>108</v>
      </c>
      <c r="R3419">
        <v>109</v>
      </c>
      <c r="S3419">
        <v>106</v>
      </c>
      <c r="T3419">
        <v>105</v>
      </c>
      <c r="U3419">
        <v>103</v>
      </c>
      <c r="W3419">
        <v>101</v>
      </c>
      <c r="X3419">
        <v>89</v>
      </c>
      <c r="Y3419">
        <v>100</v>
      </c>
      <c r="Z3419">
        <v>105</v>
      </c>
      <c r="AA3419">
        <v>110</v>
      </c>
      <c r="AB3419">
        <v>110</v>
      </c>
      <c r="AC3419">
        <v>105</v>
      </c>
      <c r="AD3419">
        <v>106</v>
      </c>
      <c r="AE3419">
        <v>109</v>
      </c>
      <c r="AF3419">
        <v>107</v>
      </c>
      <c r="AG3419">
        <v>107</v>
      </c>
      <c r="AH3419">
        <v>105</v>
      </c>
      <c r="AI3419">
        <v>97</v>
      </c>
      <c r="AK3419">
        <v>105</v>
      </c>
      <c r="AL3419">
        <v>106</v>
      </c>
      <c r="AM3419">
        <v>108</v>
      </c>
      <c r="AN3419" s="5">
        <v>112</v>
      </c>
      <c r="AO3419" s="5">
        <v>112</v>
      </c>
      <c r="AP3419" s="5">
        <v>116</v>
      </c>
      <c r="AQ3419" s="5">
        <v>116</v>
      </c>
      <c r="AR3419" s="5">
        <v>112</v>
      </c>
      <c r="AS3419" s="5">
        <v>106</v>
      </c>
      <c r="AT3419" s="5">
        <v>98</v>
      </c>
      <c r="AU3419" s="5">
        <v>98</v>
      </c>
      <c r="AV3419" s="5">
        <v>99</v>
      </c>
      <c r="AW3419" s="5">
        <v>107</v>
      </c>
      <c r="AX3419" s="5">
        <v>107</v>
      </c>
      <c r="AY3419" s="5">
        <v>105</v>
      </c>
      <c r="AZ3419" s="5">
        <v>118</v>
      </c>
      <c r="BA3419" s="5">
        <v>108</v>
      </c>
      <c r="BB3419" s="5">
        <v>109</v>
      </c>
      <c r="BC3419" s="5">
        <v>102</v>
      </c>
      <c r="BD3419" s="5">
        <v>99</v>
      </c>
      <c r="BE3419" s="5">
        <v>100</v>
      </c>
      <c r="BF3419" s="5">
        <v>102</v>
      </c>
      <c r="BG3419" s="5">
        <v>104</v>
      </c>
      <c r="BH3419" s="5">
        <v>105</v>
      </c>
      <c r="BI3419" s="5">
        <v>103</v>
      </c>
      <c r="BJ3419" s="5">
        <v>106</v>
      </c>
      <c r="BK3419" s="5">
        <v>106</v>
      </c>
      <c r="BL3419" s="5">
        <v>106</v>
      </c>
      <c r="BM3419" s="8">
        <f>AVERAGE(BL3419,BN3419)</f>
        <v>104.5</v>
      </c>
      <c r="BN3419" s="5">
        <v>103</v>
      </c>
      <c r="BO3419" s="5">
        <v>109</v>
      </c>
      <c r="BP3419" s="5">
        <v>112</v>
      </c>
      <c r="BQ3419" s="5">
        <v>106</v>
      </c>
      <c r="BR3419" s="5">
        <v>100</v>
      </c>
      <c r="BS3419">
        <v>104</v>
      </c>
      <c r="BT3419">
        <v>107</v>
      </c>
      <c r="BU3419">
        <v>107</v>
      </c>
      <c r="BV3419">
        <v>105</v>
      </c>
      <c r="BW3419">
        <v>109</v>
      </c>
      <c r="BX3419">
        <v>107</v>
      </c>
      <c r="BY3419">
        <v>111</v>
      </c>
      <c r="BZ3419">
        <v>110</v>
      </c>
      <c r="CA3419">
        <v>105</v>
      </c>
      <c r="CC3419">
        <v>104</v>
      </c>
      <c r="CD3419">
        <v>107</v>
      </c>
      <c r="CE3419">
        <v>107</v>
      </c>
      <c r="CF3419">
        <v>103</v>
      </c>
      <c r="CG3419">
        <v>105</v>
      </c>
      <c r="CH3419">
        <v>110</v>
      </c>
      <c r="CI3419">
        <v>111</v>
      </c>
      <c r="CJ3419">
        <v>112</v>
      </c>
      <c r="CK3419">
        <v>110</v>
      </c>
      <c r="CL3419">
        <v>110</v>
      </c>
      <c r="CM3419">
        <v>95</v>
      </c>
      <c r="CN3419">
        <v>103</v>
      </c>
      <c r="CO3419">
        <v>100</v>
      </c>
      <c r="CP3419">
        <v>101</v>
      </c>
      <c r="CQ3419">
        <v>104</v>
      </c>
      <c r="CR3419">
        <v>107</v>
      </c>
      <c r="CS3419">
        <v>111</v>
      </c>
      <c r="CT3419">
        <v>111</v>
      </c>
      <c r="CU3419">
        <v>113</v>
      </c>
      <c r="CV3419">
        <v>106</v>
      </c>
      <c r="CW3419">
        <v>103</v>
      </c>
      <c r="CX3419" t="s">
        <v>2</v>
      </c>
      <c r="CY3419" t="s">
        <v>196</v>
      </c>
    </row>
    <row r="3420" spans="1:103" x14ac:dyDescent="0.25">
      <c r="A3420" t="s">
        <v>151</v>
      </c>
      <c r="B3420">
        <v>35.2761</v>
      </c>
      <c r="C3420">
        <v>-116.0628</v>
      </c>
      <c r="D3420">
        <v>962</v>
      </c>
      <c r="E3420" t="s">
        <v>1</v>
      </c>
      <c r="F3420">
        <v>150.4</v>
      </c>
      <c r="G3420">
        <v>2001</v>
      </c>
      <c r="H3420">
        <v>8</v>
      </c>
      <c r="I3420" t="s">
        <v>260</v>
      </c>
      <c r="J3420">
        <v>113</v>
      </c>
      <c r="K3420">
        <v>102</v>
      </c>
      <c r="L3420">
        <v>99</v>
      </c>
      <c r="M3420">
        <v>99</v>
      </c>
      <c r="N3420">
        <v>102</v>
      </c>
      <c r="P3420">
        <v>110</v>
      </c>
      <c r="Q3420">
        <v>111</v>
      </c>
      <c r="R3420">
        <v>108</v>
      </c>
      <c r="S3420">
        <v>108</v>
      </c>
      <c r="T3420">
        <v>104</v>
      </c>
      <c r="U3420">
        <v>101</v>
      </c>
      <c r="V3420">
        <v>101</v>
      </c>
      <c r="W3420">
        <v>97</v>
      </c>
      <c r="X3420">
        <v>104</v>
      </c>
      <c r="Y3420">
        <v>107</v>
      </c>
      <c r="Z3420">
        <v>111</v>
      </c>
      <c r="AA3420">
        <v>111</v>
      </c>
      <c r="AB3420">
        <v>110</v>
      </c>
      <c r="AC3420">
        <v>108</v>
      </c>
      <c r="AD3420">
        <v>110</v>
      </c>
      <c r="AE3420">
        <v>109</v>
      </c>
      <c r="AF3420">
        <v>110</v>
      </c>
      <c r="AG3420">
        <v>107</v>
      </c>
      <c r="AH3420">
        <v>103</v>
      </c>
      <c r="AI3420">
        <v>101</v>
      </c>
      <c r="AK3420">
        <v>106</v>
      </c>
      <c r="AL3420">
        <v>111</v>
      </c>
      <c r="AM3420">
        <v>114</v>
      </c>
      <c r="AN3420" s="5">
        <v>116</v>
      </c>
      <c r="AO3420" s="5">
        <v>119</v>
      </c>
      <c r="AP3420" s="5">
        <v>120</v>
      </c>
      <c r="AQ3420" s="5">
        <v>115</v>
      </c>
      <c r="AR3420" s="5">
        <v>109</v>
      </c>
      <c r="AS3420" s="5">
        <v>83</v>
      </c>
      <c r="AT3420" s="5">
        <v>96</v>
      </c>
      <c r="AU3420" s="5">
        <v>101</v>
      </c>
      <c r="AV3420" s="5">
        <v>107</v>
      </c>
      <c r="AW3420" s="5">
        <v>108</v>
      </c>
      <c r="AX3420" s="8">
        <f>AVERAGE(AW3420,AY3420)</f>
        <v>107.5</v>
      </c>
      <c r="AY3420" s="5">
        <v>107</v>
      </c>
      <c r="AZ3420" s="5">
        <v>110</v>
      </c>
      <c r="BA3420" s="5">
        <v>109</v>
      </c>
      <c r="BB3420" s="5">
        <v>105</v>
      </c>
      <c r="BC3420" s="5">
        <v>102</v>
      </c>
      <c r="BD3420" s="5">
        <v>101</v>
      </c>
      <c r="BE3420" s="5">
        <v>102</v>
      </c>
      <c r="BF3420" s="5">
        <v>104</v>
      </c>
      <c r="BG3420" s="5">
        <v>105</v>
      </c>
      <c r="BH3420" s="5">
        <v>104</v>
      </c>
      <c r="BI3420" s="5">
        <v>105</v>
      </c>
      <c r="BJ3420" s="5">
        <v>105</v>
      </c>
      <c r="BK3420" s="5">
        <v>106</v>
      </c>
      <c r="BL3420" s="5">
        <v>106</v>
      </c>
      <c r="BM3420" s="5">
        <v>109</v>
      </c>
      <c r="BN3420" s="5">
        <v>112</v>
      </c>
      <c r="BO3420" s="5">
        <v>114</v>
      </c>
      <c r="BP3420" s="5">
        <v>114</v>
      </c>
      <c r="BQ3420" s="5">
        <v>104</v>
      </c>
      <c r="BR3420" s="5">
        <v>103</v>
      </c>
      <c r="BS3420">
        <v>107</v>
      </c>
      <c r="BT3420">
        <v>109</v>
      </c>
      <c r="BU3420">
        <v>110</v>
      </c>
      <c r="BV3420">
        <v>108</v>
      </c>
      <c r="BW3420">
        <v>110</v>
      </c>
      <c r="BX3420">
        <v>112</v>
      </c>
      <c r="BY3420">
        <v>114</v>
      </c>
      <c r="BZ3420">
        <v>111</v>
      </c>
      <c r="CA3420">
        <v>106</v>
      </c>
      <c r="CB3420">
        <v>110</v>
      </c>
      <c r="CC3420">
        <v>114</v>
      </c>
      <c r="CD3420">
        <v>113</v>
      </c>
      <c r="CE3420">
        <v>108</v>
      </c>
      <c r="CF3420">
        <v>113</v>
      </c>
      <c r="CG3420">
        <v>114</v>
      </c>
      <c r="CH3420">
        <v>114</v>
      </c>
      <c r="CI3420">
        <v>113</v>
      </c>
      <c r="CJ3420">
        <v>115</v>
      </c>
      <c r="CK3420">
        <v>109</v>
      </c>
      <c r="CL3420">
        <v>109</v>
      </c>
      <c r="CM3420">
        <v>103</v>
      </c>
      <c r="CN3420">
        <v>101</v>
      </c>
      <c r="CO3420">
        <v>103</v>
      </c>
      <c r="CP3420">
        <v>106</v>
      </c>
      <c r="CQ3420">
        <v>111</v>
      </c>
      <c r="CR3420">
        <v>115</v>
      </c>
      <c r="CS3420">
        <v>114</v>
      </c>
      <c r="CT3420">
        <v>113</v>
      </c>
      <c r="CU3420">
        <v>110</v>
      </c>
      <c r="CV3420">
        <v>107</v>
      </c>
      <c r="CW3420">
        <v>103</v>
      </c>
      <c r="CX3420" t="s">
        <v>5</v>
      </c>
      <c r="CY3420" t="s">
        <v>152</v>
      </c>
    </row>
    <row r="3421" spans="1:103" x14ac:dyDescent="0.25">
      <c r="A3421" t="s">
        <v>183</v>
      </c>
      <c r="B3421">
        <v>35.053100000000001</v>
      </c>
      <c r="C3421">
        <v>-116.07940000000001</v>
      </c>
      <c r="D3421">
        <v>950</v>
      </c>
      <c r="E3421" t="s">
        <v>1</v>
      </c>
      <c r="F3421">
        <v>171.9</v>
      </c>
      <c r="G3421">
        <v>2001</v>
      </c>
      <c r="H3421">
        <v>8</v>
      </c>
      <c r="I3421" t="s">
        <v>260</v>
      </c>
      <c r="J3421">
        <v>114</v>
      </c>
      <c r="K3421">
        <v>101</v>
      </c>
      <c r="L3421">
        <v>98</v>
      </c>
      <c r="M3421">
        <v>99</v>
      </c>
      <c r="N3421">
        <v>105</v>
      </c>
      <c r="O3421">
        <v>108</v>
      </c>
      <c r="P3421">
        <v>111</v>
      </c>
      <c r="Q3421">
        <v>113</v>
      </c>
      <c r="R3421">
        <v>111</v>
      </c>
      <c r="S3421">
        <v>110</v>
      </c>
      <c r="T3421">
        <v>104</v>
      </c>
      <c r="U3421">
        <v>100</v>
      </c>
      <c r="V3421">
        <v>91</v>
      </c>
      <c r="W3421">
        <v>100</v>
      </c>
      <c r="X3421">
        <v>110</v>
      </c>
      <c r="Y3421">
        <v>110</v>
      </c>
      <c r="Z3421">
        <v>112</v>
      </c>
      <c r="AA3421">
        <v>110</v>
      </c>
      <c r="AB3421">
        <v>112</v>
      </c>
      <c r="AC3421">
        <v>110</v>
      </c>
      <c r="AD3421">
        <v>111</v>
      </c>
      <c r="AE3421">
        <v>110</v>
      </c>
      <c r="AF3421">
        <v>111</v>
      </c>
      <c r="AG3421">
        <v>109</v>
      </c>
      <c r="AH3421">
        <v>105</v>
      </c>
      <c r="AI3421">
        <v>106</v>
      </c>
      <c r="AJ3421">
        <v>107</v>
      </c>
      <c r="AK3421">
        <v>108</v>
      </c>
      <c r="AL3421">
        <v>115</v>
      </c>
      <c r="AM3421">
        <v>118</v>
      </c>
      <c r="AN3421" s="5">
        <v>119</v>
      </c>
      <c r="AO3421" s="5">
        <v>123</v>
      </c>
      <c r="AP3421" s="5">
        <v>121</v>
      </c>
      <c r="AQ3421" s="5">
        <v>114</v>
      </c>
      <c r="AR3421" s="5">
        <v>104</v>
      </c>
      <c r="AS3421" s="5">
        <v>100</v>
      </c>
      <c r="AT3421" s="5">
        <v>95</v>
      </c>
      <c r="AU3421" s="5">
        <v>103</v>
      </c>
      <c r="AV3421" s="5">
        <v>109</v>
      </c>
      <c r="AW3421" s="5">
        <v>109</v>
      </c>
      <c r="AX3421" s="5">
        <v>108</v>
      </c>
      <c r="AY3421" s="5">
        <v>111</v>
      </c>
      <c r="AZ3421" s="5">
        <v>113</v>
      </c>
      <c r="BA3421" s="5">
        <v>111</v>
      </c>
      <c r="BB3421" s="5">
        <v>105</v>
      </c>
      <c r="BC3421" s="5">
        <v>104</v>
      </c>
      <c r="BD3421" s="5">
        <v>104</v>
      </c>
      <c r="BE3421" s="5">
        <v>106</v>
      </c>
      <c r="BF3421" s="5">
        <v>108</v>
      </c>
      <c r="BG3421" s="5">
        <v>107</v>
      </c>
      <c r="BH3421" s="5">
        <v>106</v>
      </c>
      <c r="BI3421" s="5">
        <v>109</v>
      </c>
      <c r="BJ3421" s="5">
        <v>106</v>
      </c>
      <c r="BK3421" s="5">
        <v>108</v>
      </c>
      <c r="BL3421" s="5">
        <v>107</v>
      </c>
      <c r="BM3421" s="5">
        <v>111</v>
      </c>
      <c r="BN3421" s="5">
        <v>112</v>
      </c>
      <c r="BO3421" s="5">
        <v>115</v>
      </c>
      <c r="BP3421" s="5">
        <v>112</v>
      </c>
      <c r="BQ3421" s="5">
        <v>110</v>
      </c>
      <c r="BR3421" s="5">
        <v>106</v>
      </c>
      <c r="BS3421">
        <v>108</v>
      </c>
      <c r="BT3421">
        <v>109</v>
      </c>
      <c r="BU3421">
        <v>112</v>
      </c>
      <c r="BV3421">
        <v>111</v>
      </c>
      <c r="BW3421">
        <v>110</v>
      </c>
      <c r="BX3421">
        <v>114</v>
      </c>
      <c r="BY3421">
        <v>116</v>
      </c>
      <c r="BZ3421">
        <v>113</v>
      </c>
      <c r="CA3421">
        <v>108</v>
      </c>
      <c r="CB3421">
        <v>113</v>
      </c>
      <c r="CC3421">
        <v>118</v>
      </c>
      <c r="CD3421">
        <v>112</v>
      </c>
      <c r="CE3421">
        <v>110</v>
      </c>
      <c r="CF3421">
        <v>111</v>
      </c>
      <c r="CG3421">
        <v>117</v>
      </c>
      <c r="CH3421">
        <v>116</v>
      </c>
      <c r="CI3421">
        <v>118</v>
      </c>
      <c r="CJ3421">
        <v>116</v>
      </c>
      <c r="CK3421">
        <v>111</v>
      </c>
      <c r="CL3421">
        <v>110</v>
      </c>
      <c r="CM3421">
        <v>103</v>
      </c>
      <c r="CN3421">
        <v>106</v>
      </c>
      <c r="CO3421">
        <v>106</v>
      </c>
      <c r="CP3421">
        <v>107</v>
      </c>
      <c r="CQ3421">
        <v>115</v>
      </c>
      <c r="CR3421">
        <v>117</v>
      </c>
      <c r="CS3421">
        <v>117</v>
      </c>
      <c r="CT3421">
        <v>116</v>
      </c>
      <c r="CU3421">
        <v>105</v>
      </c>
      <c r="CV3421">
        <v>104</v>
      </c>
      <c r="CW3421">
        <v>108</v>
      </c>
      <c r="CX3421" t="s">
        <v>5</v>
      </c>
      <c r="CY3421" t="s">
        <v>184</v>
      </c>
    </row>
    <row r="3422" spans="1:103" x14ac:dyDescent="0.25">
      <c r="A3422" t="s">
        <v>140</v>
      </c>
      <c r="B3422">
        <v>35.868600000000001</v>
      </c>
      <c r="C3422">
        <v>-114.6611</v>
      </c>
      <c r="D3422">
        <v>740</v>
      </c>
      <c r="E3422" t="s">
        <v>1</v>
      </c>
      <c r="F3422">
        <v>208.6</v>
      </c>
      <c r="G3422">
        <v>2001</v>
      </c>
      <c r="H3422">
        <v>8</v>
      </c>
      <c r="I3422" t="s">
        <v>260</v>
      </c>
      <c r="J3422">
        <v>109</v>
      </c>
      <c r="K3422">
        <v>116</v>
      </c>
      <c r="L3422">
        <v>107</v>
      </c>
      <c r="M3422">
        <v>101</v>
      </c>
      <c r="N3422">
        <v>95</v>
      </c>
      <c r="O3422">
        <v>106</v>
      </c>
      <c r="P3422">
        <v>109</v>
      </c>
      <c r="Q3422">
        <v>113</v>
      </c>
      <c r="R3422">
        <v>110</v>
      </c>
      <c r="S3422">
        <v>113</v>
      </c>
      <c r="T3422">
        <v>112</v>
      </c>
      <c r="U3422">
        <v>110</v>
      </c>
      <c r="V3422">
        <v>105</v>
      </c>
      <c r="W3422">
        <v>91</v>
      </c>
      <c r="X3422">
        <v>96</v>
      </c>
      <c r="Y3422">
        <v>105</v>
      </c>
      <c r="Z3422">
        <v>110</v>
      </c>
      <c r="AA3422">
        <v>116</v>
      </c>
      <c r="AB3422">
        <v>114</v>
      </c>
      <c r="AC3422">
        <v>114</v>
      </c>
      <c r="AD3422">
        <v>113</v>
      </c>
      <c r="AE3422">
        <v>113</v>
      </c>
      <c r="AF3422">
        <v>111</v>
      </c>
      <c r="AG3422">
        <v>113</v>
      </c>
      <c r="AH3422">
        <v>111</v>
      </c>
      <c r="AI3422">
        <v>111</v>
      </c>
      <c r="AJ3422">
        <v>110</v>
      </c>
      <c r="AK3422">
        <v>109</v>
      </c>
      <c r="AL3422">
        <v>112</v>
      </c>
      <c r="AM3422">
        <v>116</v>
      </c>
      <c r="AN3422" s="5">
        <v>119</v>
      </c>
      <c r="AO3422" s="5">
        <v>120</v>
      </c>
      <c r="AP3422" s="5">
        <v>122</v>
      </c>
      <c r="AQ3422" s="5">
        <v>122</v>
      </c>
      <c r="AR3422" s="5">
        <v>116</v>
      </c>
      <c r="AS3422" s="5">
        <v>109</v>
      </c>
      <c r="AT3422" s="5">
        <v>100</v>
      </c>
      <c r="AU3422" s="5">
        <v>101</v>
      </c>
      <c r="AV3422" s="5">
        <v>106</v>
      </c>
      <c r="AW3422" s="5">
        <v>109</v>
      </c>
      <c r="AX3422" s="5">
        <v>113</v>
      </c>
      <c r="AY3422" s="5">
        <v>111</v>
      </c>
      <c r="AZ3422" s="5">
        <v>112</v>
      </c>
      <c r="BA3422" s="5">
        <v>114</v>
      </c>
      <c r="BB3422" s="5">
        <v>113</v>
      </c>
      <c r="BC3422" s="5">
        <v>109</v>
      </c>
      <c r="BD3422" s="5">
        <v>106</v>
      </c>
      <c r="BE3422" s="5">
        <v>107</v>
      </c>
      <c r="BF3422" s="5">
        <v>108</v>
      </c>
      <c r="BG3422" s="5">
        <v>110</v>
      </c>
      <c r="BH3422" s="5">
        <v>110</v>
      </c>
      <c r="BI3422" s="5">
        <v>110</v>
      </c>
      <c r="BJ3422" s="5">
        <v>111</v>
      </c>
      <c r="BK3422" s="5">
        <v>111</v>
      </c>
      <c r="BL3422" s="5">
        <v>112</v>
      </c>
      <c r="BM3422" s="5">
        <v>107</v>
      </c>
      <c r="BN3422" s="5">
        <v>109</v>
      </c>
      <c r="BO3422" s="5">
        <v>115</v>
      </c>
      <c r="BP3422" s="5">
        <v>118</v>
      </c>
      <c r="BQ3422" s="5">
        <v>112</v>
      </c>
      <c r="BR3422" s="5">
        <v>108</v>
      </c>
      <c r="BS3422">
        <v>109</v>
      </c>
      <c r="BT3422">
        <v>109</v>
      </c>
      <c r="BU3422">
        <v>112</v>
      </c>
      <c r="BV3422">
        <v>114</v>
      </c>
      <c r="BW3422">
        <v>115</v>
      </c>
      <c r="BX3422">
        <v>113</v>
      </c>
      <c r="BY3422">
        <v>110</v>
      </c>
      <c r="BZ3422">
        <v>117</v>
      </c>
      <c r="CA3422">
        <v>109</v>
      </c>
      <c r="CB3422">
        <v>106</v>
      </c>
      <c r="CC3422">
        <v>111</v>
      </c>
      <c r="CD3422">
        <v>115</v>
      </c>
      <c r="CE3422">
        <v>108</v>
      </c>
      <c r="CF3422">
        <v>110</v>
      </c>
      <c r="CG3422">
        <v>111</v>
      </c>
      <c r="CH3422">
        <v>117</v>
      </c>
      <c r="CI3422">
        <v>114</v>
      </c>
      <c r="CJ3422">
        <v>116</v>
      </c>
      <c r="CK3422">
        <v>113</v>
      </c>
      <c r="CL3422">
        <v>110</v>
      </c>
      <c r="CM3422">
        <v>103</v>
      </c>
      <c r="CN3422">
        <v>109</v>
      </c>
      <c r="CO3422">
        <v>106</v>
      </c>
      <c r="CP3422">
        <v>114</v>
      </c>
      <c r="CQ3422">
        <v>110</v>
      </c>
      <c r="CR3422">
        <v>114</v>
      </c>
      <c r="CS3422">
        <v>118</v>
      </c>
      <c r="CT3422">
        <v>116</v>
      </c>
      <c r="CU3422">
        <v>116</v>
      </c>
      <c r="CV3422">
        <v>108</v>
      </c>
      <c r="CW3422">
        <v>105</v>
      </c>
      <c r="CX3422" t="s">
        <v>122</v>
      </c>
      <c r="CY3422" t="s">
        <v>141</v>
      </c>
    </row>
    <row r="3423" spans="1:103" x14ac:dyDescent="0.25">
      <c r="A3423" t="s">
        <v>117</v>
      </c>
      <c r="B3423">
        <v>36.462499999999999</v>
      </c>
      <c r="C3423">
        <v>-116.8672</v>
      </c>
      <c r="D3423">
        <v>-194</v>
      </c>
      <c r="E3423" t="s">
        <v>1</v>
      </c>
      <c r="F3423">
        <v>0</v>
      </c>
      <c r="G3423">
        <v>2001</v>
      </c>
      <c r="H3423">
        <v>8</v>
      </c>
      <c r="I3423" t="s">
        <v>260</v>
      </c>
      <c r="J3423">
        <v>121</v>
      </c>
      <c r="K3423">
        <v>110</v>
      </c>
      <c r="L3423">
        <v>109</v>
      </c>
      <c r="M3423">
        <v>100</v>
      </c>
      <c r="N3423">
        <v>107</v>
      </c>
      <c r="O3423">
        <v>112</v>
      </c>
      <c r="P3423">
        <v>117</v>
      </c>
      <c r="Q3423">
        <v>118</v>
      </c>
      <c r="R3423">
        <v>114</v>
      </c>
      <c r="S3423">
        <v>114</v>
      </c>
      <c r="T3423">
        <v>111</v>
      </c>
      <c r="U3423">
        <v>110</v>
      </c>
      <c r="V3423">
        <v>100</v>
      </c>
      <c r="W3423">
        <v>103</v>
      </c>
      <c r="X3423">
        <v>112</v>
      </c>
      <c r="Y3423">
        <v>116</v>
      </c>
      <c r="Z3423">
        <v>120</v>
      </c>
      <c r="AA3423">
        <v>115</v>
      </c>
      <c r="AB3423">
        <v>116</v>
      </c>
      <c r="AC3423">
        <v>116</v>
      </c>
      <c r="AD3423">
        <v>119</v>
      </c>
      <c r="AE3423">
        <v>120</v>
      </c>
      <c r="AF3423">
        <v>119</v>
      </c>
      <c r="AG3423">
        <v>114</v>
      </c>
      <c r="AH3423">
        <v>109</v>
      </c>
      <c r="AI3423">
        <v>108</v>
      </c>
      <c r="AJ3423">
        <v>112</v>
      </c>
      <c r="AK3423">
        <v>112</v>
      </c>
      <c r="AL3423">
        <v>118</v>
      </c>
      <c r="AM3423">
        <v>122</v>
      </c>
      <c r="AN3423" s="5">
        <v>123</v>
      </c>
      <c r="AO3423" s="5">
        <v>127</v>
      </c>
      <c r="AP3423" s="5">
        <v>127</v>
      </c>
      <c r="AQ3423" s="5">
        <v>124</v>
      </c>
      <c r="AR3423" s="5">
        <v>120</v>
      </c>
      <c r="AS3423" s="5">
        <v>102</v>
      </c>
      <c r="AT3423" s="5">
        <v>103</v>
      </c>
      <c r="AU3423" s="5">
        <v>108</v>
      </c>
      <c r="AV3423" s="5">
        <v>115</v>
      </c>
      <c r="AW3423" s="5">
        <v>114</v>
      </c>
      <c r="AX3423" s="5">
        <v>115</v>
      </c>
      <c r="AY3423" s="5">
        <v>115</v>
      </c>
      <c r="AZ3423" s="5">
        <v>119</v>
      </c>
      <c r="BA3423" s="5">
        <v>116</v>
      </c>
      <c r="BB3423" s="5">
        <v>112</v>
      </c>
      <c r="BC3423" s="5">
        <v>110</v>
      </c>
      <c r="BD3423" s="5">
        <v>111</v>
      </c>
      <c r="BE3423" s="5">
        <v>110</v>
      </c>
      <c r="BF3423" s="5">
        <v>112</v>
      </c>
      <c r="BG3423" s="5">
        <v>112</v>
      </c>
      <c r="BH3423" s="5">
        <v>112</v>
      </c>
      <c r="BI3423" s="5">
        <v>112</v>
      </c>
      <c r="BJ3423" s="5">
        <v>113</v>
      </c>
      <c r="BK3423" s="5">
        <v>113</v>
      </c>
      <c r="BL3423" s="5">
        <v>114</v>
      </c>
      <c r="BM3423" s="5">
        <v>117</v>
      </c>
      <c r="BN3423" s="5">
        <v>122</v>
      </c>
      <c r="BO3423" s="5">
        <v>122</v>
      </c>
      <c r="BP3423" s="5">
        <v>122</v>
      </c>
      <c r="BQ3423" s="5">
        <v>114</v>
      </c>
      <c r="BR3423" s="5">
        <v>111</v>
      </c>
      <c r="BS3423">
        <v>115</v>
      </c>
      <c r="BT3423">
        <v>117</v>
      </c>
      <c r="BU3423">
        <v>118</v>
      </c>
      <c r="BV3423">
        <v>119</v>
      </c>
      <c r="BW3423">
        <v>117</v>
      </c>
      <c r="BX3423">
        <v>120</v>
      </c>
      <c r="BY3423">
        <v>124</v>
      </c>
      <c r="BZ3423">
        <v>124</v>
      </c>
      <c r="CA3423">
        <v>120</v>
      </c>
      <c r="CB3423">
        <v>119</v>
      </c>
      <c r="CC3423">
        <v>121</v>
      </c>
      <c r="CD3423">
        <v>123</v>
      </c>
      <c r="CE3423">
        <v>118</v>
      </c>
      <c r="CF3423">
        <v>121</v>
      </c>
      <c r="CG3423">
        <v>120</v>
      </c>
      <c r="CH3423">
        <v>122</v>
      </c>
      <c r="CI3423">
        <v>124</v>
      </c>
      <c r="CJ3423">
        <v>125</v>
      </c>
      <c r="CK3423">
        <v>120</v>
      </c>
      <c r="CL3423">
        <v>116</v>
      </c>
      <c r="CM3423">
        <v>110</v>
      </c>
      <c r="CN3423">
        <v>110</v>
      </c>
      <c r="CO3423">
        <v>110</v>
      </c>
      <c r="CP3423">
        <v>114</v>
      </c>
      <c r="CQ3423">
        <v>118</v>
      </c>
      <c r="CR3423">
        <v>120</v>
      </c>
      <c r="CS3423">
        <v>121</v>
      </c>
      <c r="CT3423">
        <v>121</v>
      </c>
      <c r="CU3423">
        <v>118</v>
      </c>
      <c r="CV3423">
        <v>112</v>
      </c>
      <c r="CW3423">
        <v>112</v>
      </c>
      <c r="CX3423" t="s">
        <v>5</v>
      </c>
      <c r="CY3423" t="s">
        <v>118</v>
      </c>
    </row>
    <row r="3424" spans="1:103" x14ac:dyDescent="0.25">
      <c r="BS3424" cm="1">
        <f t="array" ref="BS3424">SUMPRODUCT(--(MOD(AN3423:BR3423,5)=0))</f>
        <v>6</v>
      </c>
      <c r="BT3424">
        <f>AVERAGE(AN3423:BR3423)</f>
        <v>115.06451612903226</v>
      </c>
    </row>
    <row r="3425" spans="1:103" x14ac:dyDescent="0.25">
      <c r="D3425" s="5">
        <f>AVERAGE(D3367:D3422)</f>
        <v>3316.4285714285716</v>
      </c>
      <c r="AN3425" s="5">
        <f>AVERAGE(AN3367:AN3422)</f>
        <v>106.08928571428571</v>
      </c>
      <c r="AO3425" s="5">
        <f t="shared" ref="AO3425:BR3425" si="4044">AVERAGE(AO3367:AO3422)</f>
        <v>107.94642857142857</v>
      </c>
      <c r="AP3425" s="5">
        <f t="shared" si="4044"/>
        <v>107.70238095238095</v>
      </c>
      <c r="AQ3425" s="5">
        <f t="shared" si="4044"/>
        <v>104.22222222222221</v>
      </c>
      <c r="AR3425" s="5">
        <f t="shared" si="4044"/>
        <v>99.160714285714292</v>
      </c>
      <c r="AS3425" s="5">
        <f t="shared" si="4044"/>
        <v>88.580357142857139</v>
      </c>
      <c r="AT3425" s="5">
        <f t="shared" si="4044"/>
        <v>85.714285714285708</v>
      </c>
      <c r="AU3425" s="5">
        <f t="shared" si="4044"/>
        <v>91.107142857142861</v>
      </c>
      <c r="AV3425" s="5">
        <f t="shared" si="4044"/>
        <v>95.089285714285708</v>
      </c>
      <c r="AW3425" s="5">
        <f t="shared" si="4044"/>
        <v>96.285714285714292</v>
      </c>
      <c r="AX3425" s="5">
        <f t="shared" si="4044"/>
        <v>96.3125</v>
      </c>
      <c r="AY3425" s="5">
        <f t="shared" si="4044"/>
        <v>97.351190476190482</v>
      </c>
      <c r="AZ3425" s="5">
        <f t="shared" si="4044"/>
        <v>99.033730158730151</v>
      </c>
      <c r="BA3425" s="5">
        <f t="shared" si="4044"/>
        <v>97.884920634920633</v>
      </c>
      <c r="BB3425" s="5">
        <f t="shared" si="4044"/>
        <v>94.419642857142861</v>
      </c>
      <c r="BC3425" s="5">
        <f t="shared" si="4044"/>
        <v>91.303571428571431</v>
      </c>
      <c r="BD3425" s="5">
        <f t="shared" si="4044"/>
        <v>91.031746031746025</v>
      </c>
      <c r="BE3425" s="5">
        <f t="shared" si="4044"/>
        <v>92.625</v>
      </c>
      <c r="BF3425" s="5">
        <f t="shared" si="4044"/>
        <v>94.047619047619051</v>
      </c>
      <c r="BG3425" s="5">
        <f t="shared" si="4044"/>
        <v>94.387896825396837</v>
      </c>
      <c r="BH3425" s="5">
        <f t="shared" si="4044"/>
        <v>94.607142857142861</v>
      </c>
      <c r="BI3425" s="5">
        <f t="shared" si="4044"/>
        <v>96.101190476190482</v>
      </c>
      <c r="BJ3425" s="5">
        <f t="shared" si="4044"/>
        <v>96.099206349206355</v>
      </c>
      <c r="BK3425" s="5">
        <f t="shared" si="4044"/>
        <v>96.607142857142861</v>
      </c>
      <c r="BL3425" s="5">
        <f t="shared" si="4044"/>
        <v>96.616071428571431</v>
      </c>
      <c r="BM3425" s="5">
        <f t="shared" si="4044"/>
        <v>98.848214285714292</v>
      </c>
      <c r="BN3425" s="5">
        <f t="shared" si="4044"/>
        <v>101.74404761904762</v>
      </c>
      <c r="BO3425" s="5">
        <f t="shared" si="4044"/>
        <v>102.78670634920636</v>
      </c>
      <c r="BP3425" s="5">
        <f t="shared" si="4044"/>
        <v>101.71428571428571</v>
      </c>
      <c r="BQ3425" s="5">
        <f t="shared" si="4044"/>
        <v>96.464285714285708</v>
      </c>
      <c r="BR3425" s="5">
        <f t="shared" si="4044"/>
        <v>95.375</v>
      </c>
    </row>
    <row r="3426" spans="1:103" x14ac:dyDescent="0.25">
      <c r="AI3426" s="13">
        <f>-AM3426/(AVERAGE(D3367:D3422)-D3423)</f>
        <v>-5.1435781207540936E-3</v>
      </c>
      <c r="AJ3426" t="s">
        <v>263</v>
      </c>
      <c r="AK3426">
        <f>AVERAGE(AN3423:BR3423)</f>
        <v>115.06451612903226</v>
      </c>
      <c r="AL3426">
        <f>AVERAGE(AN3425:BR3425)</f>
        <v>97.008352534562206</v>
      </c>
      <c r="AM3426">
        <f>AK3426-AL3426</f>
        <v>18.05616359447005</v>
      </c>
      <c r="AN3426" s="5">
        <f>AN3425+$AM3426</f>
        <v>124.14544930875576</v>
      </c>
      <c r="AO3426" s="5">
        <f t="shared" ref="AO3426:BR3426" si="4045">AO3425+$AM3426</f>
        <v>126.00259216589862</v>
      </c>
      <c r="AP3426" s="5">
        <f t="shared" si="4045"/>
        <v>125.758544546851</v>
      </c>
      <c r="AQ3426" s="5">
        <f t="shared" si="4045"/>
        <v>122.27838581669226</v>
      </c>
      <c r="AR3426" s="5">
        <f t="shared" si="4045"/>
        <v>117.21687788018434</v>
      </c>
      <c r="AS3426" s="5">
        <f t="shared" si="4045"/>
        <v>106.63652073732719</v>
      </c>
      <c r="AT3426" s="5">
        <f t="shared" si="4045"/>
        <v>103.77044930875576</v>
      </c>
      <c r="AU3426" s="5">
        <f t="shared" si="4045"/>
        <v>109.16330645161291</v>
      </c>
      <c r="AV3426" s="5">
        <f t="shared" si="4045"/>
        <v>113.14544930875576</v>
      </c>
      <c r="AW3426" s="5">
        <f t="shared" si="4045"/>
        <v>114.34187788018434</v>
      </c>
      <c r="AX3426" s="5">
        <f t="shared" si="4045"/>
        <v>114.36866359447005</v>
      </c>
      <c r="AY3426" s="5">
        <f t="shared" si="4045"/>
        <v>115.40735407066053</v>
      </c>
      <c r="AZ3426" s="5">
        <f t="shared" si="4045"/>
        <v>117.0898937532002</v>
      </c>
      <c r="BA3426" s="5">
        <f t="shared" si="4045"/>
        <v>115.94108422939068</v>
      </c>
      <c r="BB3426" s="5">
        <f t="shared" si="4045"/>
        <v>112.47580645161291</v>
      </c>
      <c r="BC3426" s="5">
        <f t="shared" si="4045"/>
        <v>109.35973502304148</v>
      </c>
      <c r="BD3426" s="5">
        <f t="shared" si="4045"/>
        <v>109.08790962621607</v>
      </c>
      <c r="BE3426" s="5">
        <f t="shared" si="4045"/>
        <v>110.68116359447005</v>
      </c>
      <c r="BF3426" s="5">
        <f t="shared" si="4045"/>
        <v>112.1037826420891</v>
      </c>
      <c r="BG3426" s="5">
        <f t="shared" si="4045"/>
        <v>112.44406041986689</v>
      </c>
      <c r="BH3426" s="5">
        <f t="shared" si="4045"/>
        <v>112.66330645161291</v>
      </c>
      <c r="BI3426" s="5">
        <f t="shared" si="4045"/>
        <v>114.15735407066053</v>
      </c>
      <c r="BJ3426" s="5">
        <f t="shared" si="4045"/>
        <v>114.1553699436764</v>
      </c>
      <c r="BK3426" s="5">
        <f t="shared" si="4045"/>
        <v>114.66330645161291</v>
      </c>
      <c r="BL3426" s="5">
        <f t="shared" si="4045"/>
        <v>114.67223502304148</v>
      </c>
      <c r="BM3426" s="5">
        <f t="shared" si="4045"/>
        <v>116.90437788018434</v>
      </c>
      <c r="BN3426" s="5">
        <f t="shared" si="4045"/>
        <v>119.80021121351767</v>
      </c>
      <c r="BO3426" s="5">
        <f t="shared" si="4045"/>
        <v>120.8428699436764</v>
      </c>
      <c r="BP3426" s="5">
        <f t="shared" si="4045"/>
        <v>119.77044930875576</v>
      </c>
      <c r="BQ3426" s="5">
        <f t="shared" si="4045"/>
        <v>114.52044930875576</v>
      </c>
      <c r="BR3426" s="5">
        <f t="shared" si="4045"/>
        <v>113.43116359447005</v>
      </c>
    </row>
    <row r="3427" spans="1:103" x14ac:dyDescent="0.25">
      <c r="AI3427" s="11"/>
      <c r="AN3427" s="5">
        <f>AN3423-AN3426</f>
        <v>-1.145449308755758</v>
      </c>
      <c r="AO3427" s="5">
        <f t="shared" ref="AO3427:BR3427" si="4046">AO3423-AO3426</f>
        <v>0.99740783410138079</v>
      </c>
      <c r="AP3427" s="5">
        <f t="shared" si="4046"/>
        <v>1.2414554531490012</v>
      </c>
      <c r="AQ3427" s="5">
        <f t="shared" si="4046"/>
        <v>1.7216141833077359</v>
      </c>
      <c r="AR3427" s="5">
        <f t="shared" si="4046"/>
        <v>2.7831221198156584</v>
      </c>
      <c r="AS3427" s="5">
        <f t="shared" si="4046"/>
        <v>-4.6365207373271886</v>
      </c>
      <c r="AT3427" s="5">
        <f t="shared" si="4046"/>
        <v>-0.77044930875575801</v>
      </c>
      <c r="AU3427" s="5">
        <f t="shared" si="4046"/>
        <v>-1.163306451612911</v>
      </c>
      <c r="AV3427" s="5">
        <f t="shared" si="4046"/>
        <v>1.854550691244242</v>
      </c>
      <c r="AW3427" s="5">
        <f t="shared" si="4046"/>
        <v>-0.34187788018434162</v>
      </c>
      <c r="AX3427" s="5">
        <f t="shared" si="4046"/>
        <v>0.63133640552995018</v>
      </c>
      <c r="AY3427" s="5">
        <f t="shared" si="4046"/>
        <v>-0.40735407066053142</v>
      </c>
      <c r="AZ3427" s="5">
        <f t="shared" si="4046"/>
        <v>1.9101062467997991</v>
      </c>
      <c r="BA3427" s="5">
        <f t="shared" si="4046"/>
        <v>5.8915770609317519E-2</v>
      </c>
      <c r="BB3427" s="5">
        <f t="shared" si="4046"/>
        <v>-0.47580645161291102</v>
      </c>
      <c r="BC3427" s="5">
        <f t="shared" si="4046"/>
        <v>0.64026497695851958</v>
      </c>
      <c r="BD3427" s="5">
        <f t="shared" si="4046"/>
        <v>1.9120903737839257</v>
      </c>
      <c r="BE3427" s="5">
        <f t="shared" si="4046"/>
        <v>-0.68116359447004982</v>
      </c>
      <c r="BF3427" s="5">
        <f t="shared" si="4046"/>
        <v>-0.10378264208910082</v>
      </c>
      <c r="BG3427" s="5">
        <f t="shared" si="4046"/>
        <v>-0.44406041986688649</v>
      </c>
      <c r="BH3427" s="5">
        <f t="shared" si="4046"/>
        <v>-0.66330645161291102</v>
      </c>
      <c r="BI3427" s="5">
        <f t="shared" si="4046"/>
        <v>-2.1573540706605314</v>
      </c>
      <c r="BJ3427" s="5">
        <f t="shared" si="4046"/>
        <v>-1.1553699436764049</v>
      </c>
      <c r="BK3427" s="5">
        <f t="shared" si="4046"/>
        <v>-1.663306451612911</v>
      </c>
      <c r="BL3427" s="5">
        <f t="shared" si="4046"/>
        <v>-0.67223502304148042</v>
      </c>
      <c r="BM3427" s="5">
        <f t="shared" si="4046"/>
        <v>9.562211981565838E-2</v>
      </c>
      <c r="BN3427" s="5">
        <f t="shared" si="4046"/>
        <v>2.1997887864823298</v>
      </c>
      <c r="BO3427" s="5">
        <f t="shared" si="4046"/>
        <v>1.1571300563235951</v>
      </c>
      <c r="BP3427" s="5">
        <f t="shared" si="4046"/>
        <v>2.229550691244242</v>
      </c>
      <c r="BQ3427" s="5">
        <f t="shared" si="4046"/>
        <v>-0.52044930875575801</v>
      </c>
      <c r="BR3427" s="5">
        <f t="shared" si="4046"/>
        <v>-2.4311635944700498</v>
      </c>
      <c r="BS3427" s="15">
        <f>STDEV(AN3427:BR3427)</f>
        <v>1.6096181636188471</v>
      </c>
      <c r="BT3427" t="s">
        <v>264</v>
      </c>
    </row>
    <row r="3428" spans="1:103" x14ac:dyDescent="0.25">
      <c r="AI3428" s="11"/>
      <c r="AN3428" s="5">
        <f>ABS(AN3427)</f>
        <v>1.145449308755758</v>
      </c>
      <c r="AO3428" s="5">
        <f t="shared" ref="AO3428" si="4047">ABS(AO3427)</f>
        <v>0.99740783410138079</v>
      </c>
      <c r="AP3428" s="5">
        <f t="shared" ref="AP3428" si="4048">ABS(AP3427)</f>
        <v>1.2414554531490012</v>
      </c>
      <c r="AQ3428" s="5">
        <f t="shared" ref="AQ3428" si="4049">ABS(AQ3427)</f>
        <v>1.7216141833077359</v>
      </c>
      <c r="AR3428" s="5">
        <f t="shared" ref="AR3428" si="4050">ABS(AR3427)</f>
        <v>2.7831221198156584</v>
      </c>
      <c r="AS3428" s="5">
        <f t="shared" ref="AS3428" si="4051">ABS(AS3427)</f>
        <v>4.6365207373271886</v>
      </c>
      <c r="AT3428" s="5">
        <f t="shared" ref="AT3428" si="4052">ABS(AT3427)</f>
        <v>0.77044930875575801</v>
      </c>
      <c r="AU3428" s="5">
        <f t="shared" ref="AU3428" si="4053">ABS(AU3427)</f>
        <v>1.163306451612911</v>
      </c>
      <c r="AV3428" s="5">
        <f t="shared" ref="AV3428" si="4054">ABS(AV3427)</f>
        <v>1.854550691244242</v>
      </c>
      <c r="AW3428" s="5">
        <f t="shared" ref="AW3428" si="4055">ABS(AW3427)</f>
        <v>0.34187788018434162</v>
      </c>
      <c r="AX3428" s="5">
        <f t="shared" ref="AX3428" si="4056">ABS(AX3427)</f>
        <v>0.63133640552995018</v>
      </c>
      <c r="AY3428" s="5">
        <f t="shared" ref="AY3428" si="4057">ABS(AY3427)</f>
        <v>0.40735407066053142</v>
      </c>
      <c r="AZ3428" s="5">
        <f t="shared" ref="AZ3428" si="4058">ABS(AZ3427)</f>
        <v>1.9101062467997991</v>
      </c>
      <c r="BA3428" s="5">
        <f t="shared" ref="BA3428" si="4059">ABS(BA3427)</f>
        <v>5.8915770609317519E-2</v>
      </c>
      <c r="BB3428" s="5">
        <f t="shared" ref="BB3428" si="4060">ABS(BB3427)</f>
        <v>0.47580645161291102</v>
      </c>
      <c r="BC3428" s="5">
        <f t="shared" ref="BC3428" si="4061">ABS(BC3427)</f>
        <v>0.64026497695851958</v>
      </c>
      <c r="BD3428" s="5">
        <f t="shared" ref="BD3428" si="4062">ABS(BD3427)</f>
        <v>1.9120903737839257</v>
      </c>
      <c r="BE3428" s="5">
        <f t="shared" ref="BE3428" si="4063">ABS(BE3427)</f>
        <v>0.68116359447004982</v>
      </c>
      <c r="BF3428" s="5">
        <f t="shared" ref="BF3428" si="4064">ABS(BF3427)</f>
        <v>0.10378264208910082</v>
      </c>
      <c r="BG3428" s="5">
        <f t="shared" ref="BG3428" si="4065">ABS(BG3427)</f>
        <v>0.44406041986688649</v>
      </c>
      <c r="BH3428" s="5">
        <f t="shared" ref="BH3428" si="4066">ABS(BH3427)</f>
        <v>0.66330645161291102</v>
      </c>
      <c r="BI3428" s="5">
        <f t="shared" ref="BI3428" si="4067">ABS(BI3427)</f>
        <v>2.1573540706605314</v>
      </c>
      <c r="BJ3428" s="5">
        <f t="shared" ref="BJ3428" si="4068">ABS(BJ3427)</f>
        <v>1.1553699436764049</v>
      </c>
      <c r="BK3428" s="5">
        <f t="shared" ref="BK3428" si="4069">ABS(BK3427)</f>
        <v>1.663306451612911</v>
      </c>
      <c r="BL3428" s="5">
        <f t="shared" ref="BL3428" si="4070">ABS(BL3427)</f>
        <v>0.67223502304148042</v>
      </c>
      <c r="BM3428" s="5">
        <f t="shared" ref="BM3428" si="4071">ABS(BM3427)</f>
        <v>9.562211981565838E-2</v>
      </c>
      <c r="BN3428" s="5">
        <f t="shared" ref="BN3428" si="4072">ABS(BN3427)</f>
        <v>2.1997887864823298</v>
      </c>
      <c r="BO3428" s="5">
        <f t="shared" ref="BO3428" si="4073">ABS(BO3427)</f>
        <v>1.1571300563235951</v>
      </c>
      <c r="BP3428" s="5">
        <f t="shared" ref="BP3428" si="4074">ABS(BP3427)</f>
        <v>2.229550691244242</v>
      </c>
      <c r="BQ3428" s="5">
        <f t="shared" ref="BQ3428" si="4075">ABS(BQ3427)</f>
        <v>0.52044930875575801</v>
      </c>
      <c r="BR3428" s="5">
        <f t="shared" ref="BR3428" si="4076">ABS(BR3427)</f>
        <v>2.4311635944700498</v>
      </c>
      <c r="BS3428" s="15">
        <f>AVERAGE(AN3428:BR3428)</f>
        <v>1.2537390780106723</v>
      </c>
      <c r="BT3428" t="s">
        <v>268</v>
      </c>
    </row>
    <row r="3430" spans="1:103" x14ac:dyDescent="0.25">
      <c r="A3430" t="s">
        <v>21</v>
      </c>
      <c r="B3430">
        <v>37.708100000000002</v>
      </c>
      <c r="C3430">
        <v>-117.23309999999999</v>
      </c>
      <c r="D3430">
        <v>5690</v>
      </c>
      <c r="E3430" t="s">
        <v>1</v>
      </c>
      <c r="F3430">
        <v>142.1</v>
      </c>
      <c r="G3430">
        <v>2002</v>
      </c>
      <c r="H3430">
        <v>8</v>
      </c>
      <c r="I3430" t="s">
        <v>260</v>
      </c>
      <c r="AN3430" s="5">
        <v>96</v>
      </c>
      <c r="AO3430" s="5">
        <v>92</v>
      </c>
      <c r="AP3430" s="5">
        <v>92</v>
      </c>
      <c r="AQ3430" s="5">
        <v>94</v>
      </c>
      <c r="AR3430" s="5">
        <v>92</v>
      </c>
      <c r="AS3430" s="5">
        <v>92</v>
      </c>
      <c r="AT3430" s="5">
        <v>94</v>
      </c>
      <c r="AU3430" s="5">
        <v>98</v>
      </c>
      <c r="AV3430" s="5">
        <v>77</v>
      </c>
      <c r="AW3430" s="5">
        <v>103</v>
      </c>
      <c r="AX3430" s="5">
        <v>96</v>
      </c>
      <c r="AY3430" s="5">
        <v>98</v>
      </c>
      <c r="AZ3430" s="5">
        <v>100</v>
      </c>
      <c r="BA3430" s="5">
        <v>97</v>
      </c>
      <c r="BB3430" s="5">
        <v>94</v>
      </c>
      <c r="BC3430" s="5">
        <v>94</v>
      </c>
      <c r="BD3430" s="5">
        <v>90</v>
      </c>
      <c r="BE3430" s="5">
        <v>65</v>
      </c>
      <c r="BF3430" s="5">
        <v>88</v>
      </c>
      <c r="BG3430" s="5">
        <v>92</v>
      </c>
      <c r="BH3430" s="5">
        <v>91</v>
      </c>
      <c r="BI3430" s="5">
        <v>90</v>
      </c>
      <c r="BJ3430" s="5">
        <v>93</v>
      </c>
      <c r="BK3430" s="5">
        <v>79</v>
      </c>
      <c r="BL3430" s="5">
        <v>81</v>
      </c>
      <c r="BM3430" s="5">
        <v>92</v>
      </c>
      <c r="BN3430" s="5">
        <v>92</v>
      </c>
      <c r="BO3430" s="5">
        <v>94</v>
      </c>
      <c r="BP3430" s="5">
        <v>96</v>
      </c>
      <c r="BQ3430" s="5">
        <v>96</v>
      </c>
      <c r="BR3430" s="5">
        <v>96</v>
      </c>
      <c r="CX3430" t="s">
        <v>2</v>
      </c>
      <c r="CY3430" t="s">
        <v>22</v>
      </c>
    </row>
    <row r="3431" spans="1:103" x14ac:dyDescent="0.25">
      <c r="A3431" t="s">
        <v>224</v>
      </c>
      <c r="B3431">
        <v>36.0306</v>
      </c>
      <c r="C3431">
        <v>-115.5167</v>
      </c>
      <c r="D3431">
        <v>5600</v>
      </c>
      <c r="E3431" t="s">
        <v>1</v>
      </c>
      <c r="F3431">
        <v>130.19999999999999</v>
      </c>
      <c r="G3431">
        <v>2002</v>
      </c>
      <c r="H3431">
        <v>8</v>
      </c>
      <c r="I3431" t="s">
        <v>260</v>
      </c>
      <c r="J3431">
        <v>80</v>
      </c>
      <c r="K3431">
        <v>78</v>
      </c>
      <c r="L3431">
        <v>76</v>
      </c>
      <c r="M3431">
        <v>83</v>
      </c>
      <c r="N3431">
        <v>91</v>
      </c>
      <c r="O3431">
        <v>92</v>
      </c>
      <c r="P3431">
        <v>88</v>
      </c>
      <c r="Q3431">
        <v>82</v>
      </c>
      <c r="R3431">
        <v>70</v>
      </c>
      <c r="S3431">
        <v>76</v>
      </c>
      <c r="T3431">
        <v>82</v>
      </c>
      <c r="U3431">
        <v>88</v>
      </c>
      <c r="V3431">
        <v>93</v>
      </c>
      <c r="W3431">
        <v>89</v>
      </c>
      <c r="X3431">
        <v>90</v>
      </c>
      <c r="Y3431">
        <v>91</v>
      </c>
      <c r="Z3431">
        <v>90</v>
      </c>
      <c r="AA3431">
        <v>91</v>
      </c>
      <c r="AB3431">
        <v>94</v>
      </c>
      <c r="AC3431">
        <v>88</v>
      </c>
      <c r="AD3431">
        <v>77</v>
      </c>
      <c r="AE3431">
        <v>84</v>
      </c>
      <c r="AF3431">
        <v>90</v>
      </c>
      <c r="AG3431">
        <v>91</v>
      </c>
      <c r="AH3431">
        <v>92</v>
      </c>
      <c r="AI3431">
        <v>92</v>
      </c>
      <c r="AJ3431">
        <v>88</v>
      </c>
      <c r="AK3431">
        <v>93</v>
      </c>
      <c r="AL3431">
        <v>95</v>
      </c>
      <c r="AM3431">
        <v>94</v>
      </c>
      <c r="AN3431" s="5">
        <v>94</v>
      </c>
      <c r="AO3431" s="5">
        <v>90</v>
      </c>
      <c r="AP3431" s="5">
        <v>87</v>
      </c>
      <c r="AQ3431" s="5">
        <v>93</v>
      </c>
      <c r="AR3431" s="5">
        <v>90</v>
      </c>
      <c r="AS3431" s="5">
        <v>93</v>
      </c>
      <c r="AT3431" s="5">
        <v>95</v>
      </c>
      <c r="AU3431" s="5">
        <v>99</v>
      </c>
      <c r="AV3431" s="5">
        <v>101</v>
      </c>
      <c r="AW3431" s="5">
        <v>97</v>
      </c>
      <c r="AX3431" s="5">
        <v>95</v>
      </c>
      <c r="AY3431" s="5">
        <v>95</v>
      </c>
      <c r="AZ3431" s="5">
        <v>98</v>
      </c>
      <c r="BA3431" s="5">
        <v>96</v>
      </c>
      <c r="BB3431" s="5">
        <v>88</v>
      </c>
      <c r="BC3431" s="5">
        <v>91</v>
      </c>
      <c r="BD3431" s="5">
        <v>83</v>
      </c>
      <c r="BE3431" s="5">
        <v>87</v>
      </c>
      <c r="BF3431" s="5">
        <v>88</v>
      </c>
      <c r="BG3431" s="5">
        <v>92</v>
      </c>
      <c r="BH3431" s="5">
        <v>90</v>
      </c>
      <c r="BI3431" s="5">
        <v>92</v>
      </c>
      <c r="BJ3431" s="5">
        <v>93</v>
      </c>
      <c r="BK3431" s="5">
        <v>85</v>
      </c>
      <c r="BL3431" s="5">
        <v>91</v>
      </c>
      <c r="BM3431" s="5">
        <v>89</v>
      </c>
      <c r="BN3431" s="5">
        <v>88</v>
      </c>
      <c r="BO3431" s="5">
        <v>91</v>
      </c>
      <c r="BP3431" s="5">
        <v>95</v>
      </c>
      <c r="BQ3431" s="5">
        <v>96</v>
      </c>
      <c r="BR3431" s="5">
        <v>94</v>
      </c>
      <c r="BS3431">
        <v>95</v>
      </c>
      <c r="BT3431">
        <v>89</v>
      </c>
      <c r="BU3431">
        <v>85</v>
      </c>
      <c r="BV3431">
        <v>82</v>
      </c>
      <c r="BW3431">
        <v>81</v>
      </c>
      <c r="BX3431">
        <v>82</v>
      </c>
      <c r="BY3431">
        <v>83</v>
      </c>
      <c r="BZ3431">
        <v>87</v>
      </c>
      <c r="CA3431">
        <v>95</v>
      </c>
      <c r="CB3431">
        <v>94</v>
      </c>
      <c r="CC3431">
        <v>95</v>
      </c>
      <c r="CD3431">
        <v>96</v>
      </c>
      <c r="CE3431">
        <v>97</v>
      </c>
      <c r="CF3431">
        <v>99</v>
      </c>
      <c r="CG3431">
        <v>100</v>
      </c>
      <c r="CH3431">
        <v>96</v>
      </c>
      <c r="CI3431">
        <v>97</v>
      </c>
      <c r="CJ3431">
        <v>94</v>
      </c>
      <c r="CK3431">
        <v>87</v>
      </c>
      <c r="CL3431">
        <v>83</v>
      </c>
      <c r="CM3431">
        <v>81</v>
      </c>
      <c r="CN3431">
        <v>82</v>
      </c>
      <c r="CO3431">
        <v>81</v>
      </c>
      <c r="CP3431">
        <v>88</v>
      </c>
      <c r="CQ3431">
        <v>88</v>
      </c>
      <c r="CR3431">
        <v>87</v>
      </c>
      <c r="CS3431">
        <v>89</v>
      </c>
      <c r="CT3431">
        <v>86</v>
      </c>
      <c r="CU3431">
        <v>84</v>
      </c>
      <c r="CV3431">
        <v>84</v>
      </c>
      <c r="CW3431">
        <v>84</v>
      </c>
      <c r="CX3431" t="s">
        <v>2</v>
      </c>
      <c r="CY3431" t="s">
        <v>225</v>
      </c>
    </row>
    <row r="3432" spans="1:103" x14ac:dyDescent="0.25">
      <c r="A3432" t="s">
        <v>211</v>
      </c>
      <c r="B3432">
        <v>37.8431</v>
      </c>
      <c r="C3432">
        <v>-118.4778</v>
      </c>
      <c r="D3432">
        <v>5450</v>
      </c>
      <c r="E3432" t="s">
        <v>1</v>
      </c>
      <c r="F3432">
        <v>209.4</v>
      </c>
      <c r="G3432">
        <v>2002</v>
      </c>
      <c r="H3432">
        <v>8</v>
      </c>
      <c r="I3432" t="s">
        <v>260</v>
      </c>
      <c r="J3432">
        <v>83</v>
      </c>
      <c r="K3432">
        <v>80</v>
      </c>
      <c r="L3432">
        <v>82</v>
      </c>
      <c r="M3432">
        <v>88</v>
      </c>
      <c r="N3432">
        <v>96</v>
      </c>
      <c r="O3432">
        <v>95</v>
      </c>
      <c r="P3432">
        <v>91</v>
      </c>
      <c r="Q3432">
        <v>83</v>
      </c>
      <c r="R3432">
        <v>68</v>
      </c>
      <c r="S3432">
        <v>77</v>
      </c>
      <c r="T3432">
        <v>85</v>
      </c>
      <c r="U3432">
        <v>90</v>
      </c>
      <c r="V3432">
        <v>92</v>
      </c>
      <c r="W3432">
        <v>94</v>
      </c>
      <c r="X3432">
        <v>95</v>
      </c>
      <c r="Y3432">
        <v>97</v>
      </c>
      <c r="Z3432">
        <v>95</v>
      </c>
      <c r="AA3432">
        <v>92</v>
      </c>
      <c r="AB3432">
        <v>90</v>
      </c>
      <c r="AC3432">
        <v>90</v>
      </c>
      <c r="AD3432">
        <v>81</v>
      </c>
      <c r="AE3432">
        <v>88</v>
      </c>
      <c r="AF3432">
        <v>93</v>
      </c>
      <c r="AG3432">
        <v>94</v>
      </c>
      <c r="AH3432">
        <v>94</v>
      </c>
      <c r="AI3432">
        <v>94</v>
      </c>
      <c r="AJ3432">
        <v>98</v>
      </c>
      <c r="AK3432">
        <v>95</v>
      </c>
      <c r="AL3432">
        <v>98</v>
      </c>
      <c r="AM3432">
        <v>99</v>
      </c>
      <c r="AN3432" s="5">
        <v>101</v>
      </c>
      <c r="AO3432" s="5">
        <v>94</v>
      </c>
      <c r="AP3432" s="5">
        <v>94</v>
      </c>
      <c r="AQ3432" s="5">
        <v>96</v>
      </c>
      <c r="AR3432" s="5">
        <v>96</v>
      </c>
      <c r="AS3432" s="5">
        <v>95</v>
      </c>
      <c r="AT3432" s="5">
        <v>96</v>
      </c>
      <c r="AU3432" s="5">
        <v>100</v>
      </c>
      <c r="AV3432" s="5">
        <v>103</v>
      </c>
      <c r="AW3432" s="5">
        <v>106</v>
      </c>
      <c r="AX3432" s="5">
        <v>99</v>
      </c>
      <c r="AY3432" s="5">
        <v>99</v>
      </c>
      <c r="AZ3432" s="5">
        <v>100</v>
      </c>
      <c r="BA3432" s="5">
        <v>96</v>
      </c>
      <c r="BB3432" s="5">
        <v>94</v>
      </c>
      <c r="BC3432" s="5">
        <v>96</v>
      </c>
      <c r="BD3432" s="5">
        <v>92</v>
      </c>
      <c r="BE3432" s="5">
        <v>82</v>
      </c>
      <c r="BF3432" s="5">
        <v>91</v>
      </c>
      <c r="BG3432" s="5">
        <v>96</v>
      </c>
      <c r="BH3432" s="5">
        <v>94</v>
      </c>
      <c r="BI3432" s="5">
        <v>92</v>
      </c>
      <c r="BJ3432" s="5">
        <v>95</v>
      </c>
      <c r="BK3432" s="5">
        <v>96</v>
      </c>
      <c r="BL3432" s="5">
        <v>96</v>
      </c>
      <c r="BM3432" s="5">
        <v>96</v>
      </c>
      <c r="BN3432" s="5">
        <v>98</v>
      </c>
      <c r="BO3432" s="5">
        <v>99</v>
      </c>
      <c r="BP3432" s="5">
        <v>100</v>
      </c>
      <c r="BQ3432" s="5">
        <v>100</v>
      </c>
      <c r="BR3432" s="5">
        <v>97</v>
      </c>
      <c r="BS3432">
        <v>95</v>
      </c>
      <c r="BT3432">
        <v>95</v>
      </c>
      <c r="BU3432">
        <v>91</v>
      </c>
      <c r="BV3432">
        <v>88</v>
      </c>
      <c r="BW3432">
        <v>86</v>
      </c>
      <c r="BX3432">
        <v>87</v>
      </c>
      <c r="BY3432">
        <v>89</v>
      </c>
      <c r="BZ3432">
        <v>91</v>
      </c>
      <c r="CA3432">
        <v>94</v>
      </c>
      <c r="CB3432">
        <v>98</v>
      </c>
      <c r="CC3432">
        <v>101</v>
      </c>
      <c r="CD3432">
        <v>103</v>
      </c>
      <c r="CE3432">
        <v>102</v>
      </c>
      <c r="CF3432">
        <v>101</v>
      </c>
      <c r="CG3432">
        <v>100</v>
      </c>
      <c r="CH3432">
        <v>101</v>
      </c>
      <c r="CI3432">
        <v>100</v>
      </c>
      <c r="CJ3432">
        <v>99</v>
      </c>
      <c r="CK3432">
        <v>94</v>
      </c>
      <c r="CL3432">
        <v>84</v>
      </c>
      <c r="CM3432">
        <v>85</v>
      </c>
      <c r="CN3432">
        <v>86</v>
      </c>
      <c r="CO3432">
        <v>88</v>
      </c>
      <c r="CP3432">
        <v>90</v>
      </c>
      <c r="CQ3432">
        <v>93</v>
      </c>
      <c r="CR3432">
        <v>90</v>
      </c>
      <c r="CS3432">
        <v>87</v>
      </c>
      <c r="CT3432">
        <v>89</v>
      </c>
      <c r="CU3432">
        <v>89</v>
      </c>
      <c r="CV3432">
        <v>88</v>
      </c>
      <c r="CW3432">
        <v>90</v>
      </c>
      <c r="CX3432" t="s">
        <v>5</v>
      </c>
      <c r="CY3432" t="s">
        <v>212</v>
      </c>
    </row>
    <row r="3433" spans="1:103" x14ac:dyDescent="0.25">
      <c r="A3433" t="s">
        <v>209</v>
      </c>
      <c r="B3433">
        <v>35.123100000000001</v>
      </c>
      <c r="C3433">
        <v>-115.4114</v>
      </c>
      <c r="D3433">
        <v>5413</v>
      </c>
      <c r="E3433" t="s">
        <v>1</v>
      </c>
      <c r="F3433">
        <v>198.4</v>
      </c>
      <c r="G3433">
        <v>2002</v>
      </c>
      <c r="H3433">
        <v>8</v>
      </c>
      <c r="I3433" t="s">
        <v>260</v>
      </c>
      <c r="J3433">
        <v>83</v>
      </c>
      <c r="K3433">
        <v>78</v>
      </c>
      <c r="L3433">
        <v>81</v>
      </c>
      <c r="M3433">
        <v>83</v>
      </c>
      <c r="N3433">
        <v>91</v>
      </c>
      <c r="O3433">
        <v>93</v>
      </c>
      <c r="P3433">
        <v>90</v>
      </c>
      <c r="Q3433">
        <v>87</v>
      </c>
      <c r="R3433">
        <v>76</v>
      </c>
      <c r="S3433">
        <v>80</v>
      </c>
      <c r="T3433">
        <v>82</v>
      </c>
      <c r="U3433">
        <v>85</v>
      </c>
      <c r="V3433">
        <v>87</v>
      </c>
      <c r="W3433">
        <v>90</v>
      </c>
      <c r="X3433">
        <v>89</v>
      </c>
      <c r="Y3433">
        <v>90</v>
      </c>
      <c r="Z3433">
        <v>93</v>
      </c>
      <c r="AA3433">
        <v>91</v>
      </c>
      <c r="AB3433">
        <v>90</v>
      </c>
      <c r="AC3433">
        <v>86</v>
      </c>
      <c r="AD3433">
        <v>80</v>
      </c>
      <c r="AE3433">
        <v>86</v>
      </c>
      <c r="AF3433">
        <v>88</v>
      </c>
      <c r="AG3433">
        <v>90</v>
      </c>
      <c r="AH3433">
        <v>90</v>
      </c>
      <c r="AI3433">
        <v>90</v>
      </c>
      <c r="AJ3433">
        <v>89</v>
      </c>
      <c r="AK3433">
        <v>88</v>
      </c>
      <c r="AL3433">
        <v>89</v>
      </c>
      <c r="AM3433">
        <v>91</v>
      </c>
      <c r="AN3433" s="5">
        <v>93</v>
      </c>
      <c r="AO3433" s="5">
        <v>94</v>
      </c>
      <c r="AP3433" s="5">
        <v>87</v>
      </c>
      <c r="AQ3433" s="5">
        <v>90</v>
      </c>
      <c r="AR3433" s="5">
        <v>87</v>
      </c>
      <c r="AS3433" s="5">
        <v>88</v>
      </c>
      <c r="AT3433" s="5">
        <v>92</v>
      </c>
      <c r="AU3433" s="5">
        <v>97</v>
      </c>
      <c r="AV3433" s="5">
        <v>97</v>
      </c>
      <c r="AW3433" s="5">
        <v>96</v>
      </c>
      <c r="AX3433" s="5">
        <v>93</v>
      </c>
      <c r="AY3433" s="5">
        <v>98</v>
      </c>
      <c r="AZ3433" s="5">
        <v>97</v>
      </c>
      <c r="BA3433" s="5">
        <v>95</v>
      </c>
      <c r="BB3433" s="5">
        <v>81</v>
      </c>
      <c r="BC3433" s="5">
        <v>85</v>
      </c>
      <c r="BD3433" s="5">
        <v>86</v>
      </c>
      <c r="BE3433" s="5">
        <v>88</v>
      </c>
      <c r="BF3433" s="5">
        <v>87</v>
      </c>
      <c r="BG3433" s="5">
        <v>88</v>
      </c>
      <c r="BH3433" s="5">
        <v>88</v>
      </c>
      <c r="BI3433" s="5">
        <v>91</v>
      </c>
      <c r="BJ3433" s="5">
        <v>88</v>
      </c>
      <c r="BK3433" s="5">
        <v>86</v>
      </c>
      <c r="BL3433" s="5">
        <v>92</v>
      </c>
      <c r="BM3433" s="5">
        <v>89</v>
      </c>
      <c r="BN3433" s="5">
        <v>86</v>
      </c>
      <c r="BO3433" s="5">
        <v>90</v>
      </c>
      <c r="BP3433" s="5">
        <v>96</v>
      </c>
      <c r="BQ3433" s="5">
        <v>97</v>
      </c>
      <c r="BR3433" s="5">
        <v>94</v>
      </c>
      <c r="BS3433">
        <v>91</v>
      </c>
      <c r="BT3433">
        <v>88</v>
      </c>
      <c r="BU3433">
        <v>85</v>
      </c>
      <c r="BV3433">
        <v>85</v>
      </c>
      <c r="BW3433">
        <v>85</v>
      </c>
      <c r="BX3433">
        <v>82</v>
      </c>
      <c r="BY3433">
        <v>84</v>
      </c>
      <c r="BZ3433">
        <v>89</v>
      </c>
      <c r="CA3433">
        <v>94</v>
      </c>
      <c r="CB3433">
        <v>96</v>
      </c>
      <c r="CC3433">
        <v>97</v>
      </c>
      <c r="CD3433">
        <v>98</v>
      </c>
      <c r="CE3433">
        <v>99</v>
      </c>
      <c r="CF3433">
        <v>99</v>
      </c>
      <c r="CG3433">
        <v>97</v>
      </c>
      <c r="CH3433">
        <v>97</v>
      </c>
      <c r="CI3433">
        <v>92</v>
      </c>
      <c r="CJ3433">
        <v>91</v>
      </c>
      <c r="CK3433">
        <v>83</v>
      </c>
      <c r="CL3433">
        <v>86</v>
      </c>
      <c r="CM3433">
        <v>80</v>
      </c>
      <c r="CN3433">
        <v>84</v>
      </c>
      <c r="CO3433">
        <v>83</v>
      </c>
      <c r="CP3433">
        <v>89</v>
      </c>
      <c r="CQ3433">
        <v>90</v>
      </c>
      <c r="CR3433">
        <v>90</v>
      </c>
      <c r="CS3433">
        <v>88</v>
      </c>
      <c r="CT3433">
        <v>83</v>
      </c>
      <c r="CU3433">
        <v>84</v>
      </c>
      <c r="CV3433">
        <v>87</v>
      </c>
      <c r="CW3433">
        <v>85</v>
      </c>
      <c r="CX3433" t="s">
        <v>5</v>
      </c>
      <c r="CY3433" t="s">
        <v>210</v>
      </c>
    </row>
    <row r="3434" spans="1:103" x14ac:dyDescent="0.25">
      <c r="A3434" t="s">
        <v>107</v>
      </c>
      <c r="B3434">
        <v>38.050600000000003</v>
      </c>
      <c r="C3434">
        <v>-117.09059999999999</v>
      </c>
      <c r="D3434">
        <v>5399</v>
      </c>
      <c r="E3434" t="s">
        <v>1</v>
      </c>
      <c r="F3434">
        <v>177.5</v>
      </c>
      <c r="G3434">
        <v>2002</v>
      </c>
      <c r="H3434">
        <v>8</v>
      </c>
      <c r="I3434" t="s">
        <v>260</v>
      </c>
      <c r="J3434">
        <v>83</v>
      </c>
      <c r="K3434">
        <v>78</v>
      </c>
      <c r="L3434">
        <v>79</v>
      </c>
      <c r="M3434">
        <v>85</v>
      </c>
      <c r="N3434">
        <v>92</v>
      </c>
      <c r="O3434">
        <v>94</v>
      </c>
      <c r="P3434">
        <v>92</v>
      </c>
      <c r="Q3434">
        <v>86</v>
      </c>
      <c r="R3434">
        <v>64</v>
      </c>
      <c r="S3434">
        <v>73</v>
      </c>
      <c r="T3434">
        <v>79</v>
      </c>
      <c r="U3434">
        <v>87</v>
      </c>
      <c r="V3434">
        <v>91</v>
      </c>
      <c r="W3434">
        <v>92</v>
      </c>
      <c r="X3434">
        <v>93</v>
      </c>
      <c r="Y3434">
        <v>95</v>
      </c>
      <c r="Z3434">
        <v>93</v>
      </c>
      <c r="AA3434">
        <v>92</v>
      </c>
      <c r="AB3434">
        <v>88</v>
      </c>
      <c r="AC3434">
        <v>91</v>
      </c>
      <c r="AD3434">
        <v>83</v>
      </c>
      <c r="AE3434">
        <v>85</v>
      </c>
      <c r="AF3434">
        <v>91</v>
      </c>
      <c r="AG3434">
        <v>94</v>
      </c>
      <c r="AH3434">
        <v>94</v>
      </c>
      <c r="AI3434">
        <v>93</v>
      </c>
      <c r="AJ3434">
        <v>92</v>
      </c>
      <c r="AK3434">
        <v>93</v>
      </c>
      <c r="AL3434">
        <v>95</v>
      </c>
      <c r="AM3434">
        <v>97</v>
      </c>
      <c r="AN3434" s="5">
        <v>98</v>
      </c>
      <c r="AO3434" s="5">
        <v>92</v>
      </c>
      <c r="AP3434" s="5">
        <v>91</v>
      </c>
      <c r="AQ3434" s="5">
        <v>95</v>
      </c>
      <c r="AR3434" s="5">
        <v>94</v>
      </c>
      <c r="AS3434" s="5">
        <v>93</v>
      </c>
      <c r="AT3434" s="5">
        <v>96</v>
      </c>
      <c r="AU3434" s="5">
        <v>97</v>
      </c>
      <c r="AV3434" s="5">
        <v>102</v>
      </c>
      <c r="AW3434" s="5">
        <v>103</v>
      </c>
      <c r="AX3434" s="5">
        <v>99</v>
      </c>
      <c r="AY3434" s="5">
        <v>100</v>
      </c>
      <c r="AZ3434" s="5">
        <v>103</v>
      </c>
      <c r="BA3434" s="5">
        <v>99</v>
      </c>
      <c r="BB3434" s="5">
        <v>96</v>
      </c>
      <c r="BC3434" s="5">
        <v>93</v>
      </c>
      <c r="BD3434" s="5">
        <v>93</v>
      </c>
      <c r="BE3434" s="5">
        <v>84</v>
      </c>
      <c r="BF3434" s="5">
        <v>88</v>
      </c>
      <c r="BG3434" s="5">
        <v>92</v>
      </c>
      <c r="BH3434" s="5">
        <v>94</v>
      </c>
      <c r="BI3434" s="5">
        <v>93</v>
      </c>
      <c r="BJ3434" s="5">
        <v>95</v>
      </c>
      <c r="BK3434" s="5">
        <v>95</v>
      </c>
      <c r="BL3434" s="5">
        <v>93</v>
      </c>
      <c r="BM3434" s="5">
        <v>92</v>
      </c>
      <c r="BN3434" s="5">
        <v>94</v>
      </c>
      <c r="BO3434" s="5">
        <v>94</v>
      </c>
      <c r="BP3434" s="5">
        <v>96</v>
      </c>
      <c r="BQ3434" s="5">
        <v>98</v>
      </c>
      <c r="BR3434" s="5">
        <v>96</v>
      </c>
      <c r="BS3434">
        <v>94</v>
      </c>
      <c r="BT3434">
        <v>93</v>
      </c>
      <c r="BU3434">
        <v>88</v>
      </c>
      <c r="BV3434">
        <v>88</v>
      </c>
      <c r="BW3434">
        <v>86</v>
      </c>
      <c r="BX3434">
        <v>84</v>
      </c>
      <c r="BY3434">
        <v>85</v>
      </c>
      <c r="BZ3434">
        <v>87</v>
      </c>
      <c r="CA3434">
        <v>93</v>
      </c>
      <c r="CB3434">
        <v>95</v>
      </c>
      <c r="CC3434">
        <v>97</v>
      </c>
      <c r="CD3434">
        <v>98</v>
      </c>
      <c r="CE3434">
        <v>99</v>
      </c>
      <c r="CF3434">
        <v>99</v>
      </c>
      <c r="CG3434">
        <v>98</v>
      </c>
      <c r="CH3434">
        <v>99</v>
      </c>
      <c r="CI3434">
        <v>99</v>
      </c>
      <c r="CJ3434">
        <v>96</v>
      </c>
      <c r="CK3434">
        <v>93</v>
      </c>
      <c r="CL3434">
        <v>87</v>
      </c>
      <c r="CM3434">
        <v>81</v>
      </c>
      <c r="CN3434">
        <v>83</v>
      </c>
      <c r="CO3434">
        <v>83</v>
      </c>
      <c r="CP3434">
        <v>88</v>
      </c>
      <c r="CQ3434">
        <v>89</v>
      </c>
      <c r="CR3434">
        <v>85</v>
      </c>
      <c r="CS3434">
        <v>85</v>
      </c>
      <c r="CT3434">
        <v>87</v>
      </c>
      <c r="CU3434">
        <v>86</v>
      </c>
      <c r="CV3434">
        <v>85</v>
      </c>
      <c r="CW3434">
        <v>86</v>
      </c>
      <c r="CX3434" t="s">
        <v>2</v>
      </c>
      <c r="CY3434" t="s">
        <v>108</v>
      </c>
    </row>
    <row r="3435" spans="1:103" x14ac:dyDescent="0.25">
      <c r="A3435" t="s">
        <v>169</v>
      </c>
      <c r="B3435">
        <v>38.203299999999999</v>
      </c>
      <c r="C3435">
        <v>-116.1758</v>
      </c>
      <c r="D3435">
        <v>5300</v>
      </c>
      <c r="E3435" t="s">
        <v>1</v>
      </c>
      <c r="F3435">
        <v>202.8</v>
      </c>
      <c r="G3435">
        <v>2002</v>
      </c>
      <c r="H3435">
        <v>8</v>
      </c>
      <c r="I3435" t="s">
        <v>260</v>
      </c>
      <c r="AN3435" s="5">
        <v>100</v>
      </c>
      <c r="AO3435" s="5">
        <v>95</v>
      </c>
      <c r="AP3435" s="5">
        <v>93</v>
      </c>
      <c r="AQ3435" s="5">
        <v>97</v>
      </c>
      <c r="AR3435" s="5">
        <v>96</v>
      </c>
      <c r="AS3435" s="5">
        <v>97</v>
      </c>
      <c r="AT3435" s="5">
        <v>98</v>
      </c>
      <c r="AU3435" s="5">
        <v>102</v>
      </c>
      <c r="AV3435" s="5">
        <v>105</v>
      </c>
      <c r="AW3435" s="5">
        <v>105</v>
      </c>
      <c r="AX3435" s="5">
        <v>100</v>
      </c>
      <c r="AY3435" s="5">
        <v>105</v>
      </c>
      <c r="AZ3435" s="5">
        <v>106</v>
      </c>
      <c r="BA3435" s="5">
        <v>100</v>
      </c>
      <c r="BB3435" s="5">
        <v>96</v>
      </c>
      <c r="BC3435" s="5">
        <v>98</v>
      </c>
      <c r="BD3435" s="5">
        <v>91</v>
      </c>
      <c r="BE3435" s="5">
        <v>86</v>
      </c>
      <c r="BF3435" s="5">
        <v>91</v>
      </c>
      <c r="BG3435" s="5">
        <v>95</v>
      </c>
      <c r="BH3435" s="5">
        <v>96</v>
      </c>
      <c r="BI3435" s="5">
        <v>94</v>
      </c>
      <c r="BJ3435" s="5">
        <v>95</v>
      </c>
      <c r="BK3435" s="5">
        <v>96</v>
      </c>
      <c r="BL3435" s="5">
        <v>95</v>
      </c>
      <c r="BM3435" s="5">
        <v>95</v>
      </c>
      <c r="BN3435" s="5">
        <v>96</v>
      </c>
      <c r="BO3435" s="5">
        <v>97</v>
      </c>
      <c r="BP3435" s="5">
        <v>100</v>
      </c>
      <c r="BQ3435" s="5">
        <v>101</v>
      </c>
      <c r="BR3435" s="5">
        <v>101</v>
      </c>
      <c r="BS3435">
        <v>93</v>
      </c>
      <c r="BT3435">
        <v>93</v>
      </c>
      <c r="BU3435">
        <v>90</v>
      </c>
      <c r="BV3435">
        <v>87</v>
      </c>
      <c r="BW3435">
        <v>86</v>
      </c>
      <c r="BX3435">
        <v>87</v>
      </c>
      <c r="BY3435">
        <v>89</v>
      </c>
      <c r="BZ3435">
        <v>90</v>
      </c>
      <c r="CA3435">
        <v>94</v>
      </c>
      <c r="CB3435">
        <v>99</v>
      </c>
      <c r="CC3435">
        <v>101</v>
      </c>
      <c r="CD3435">
        <v>102</v>
      </c>
      <c r="CE3435">
        <v>100</v>
      </c>
      <c r="CF3435">
        <v>100</v>
      </c>
      <c r="CG3435">
        <v>100</v>
      </c>
      <c r="CH3435">
        <v>101</v>
      </c>
      <c r="CI3435">
        <v>100</v>
      </c>
      <c r="CJ3435">
        <v>99</v>
      </c>
      <c r="CK3435">
        <v>94</v>
      </c>
      <c r="CL3435">
        <v>88</v>
      </c>
      <c r="CM3435">
        <v>86</v>
      </c>
      <c r="CN3435">
        <v>86</v>
      </c>
      <c r="CO3435">
        <v>86</v>
      </c>
      <c r="CP3435">
        <v>91</v>
      </c>
      <c r="CQ3435">
        <v>93</v>
      </c>
      <c r="CR3435">
        <v>91</v>
      </c>
      <c r="CS3435">
        <v>87</v>
      </c>
      <c r="CT3435">
        <v>90</v>
      </c>
      <c r="CU3435">
        <v>89</v>
      </c>
      <c r="CV3435">
        <v>88</v>
      </c>
      <c r="CW3435">
        <v>89</v>
      </c>
      <c r="CX3435" t="s">
        <v>2</v>
      </c>
      <c r="CY3435" t="s">
        <v>170</v>
      </c>
    </row>
    <row r="3436" spans="1:103" x14ac:dyDescent="0.25">
      <c r="A3436" t="s">
        <v>89</v>
      </c>
      <c r="B3436">
        <v>37.373899999999999</v>
      </c>
      <c r="C3436">
        <v>-117.9803</v>
      </c>
      <c r="D3436">
        <v>5225</v>
      </c>
      <c r="E3436" t="s">
        <v>1</v>
      </c>
      <c r="F3436">
        <v>141.5</v>
      </c>
      <c r="G3436">
        <v>2002</v>
      </c>
      <c r="H3436">
        <v>8</v>
      </c>
      <c r="I3436" t="s">
        <v>260</v>
      </c>
      <c r="AN3436" s="5">
        <v>103</v>
      </c>
      <c r="AO3436" s="5">
        <v>103</v>
      </c>
      <c r="AP3436" s="5">
        <v>98</v>
      </c>
      <c r="AQ3436" s="5">
        <v>98</v>
      </c>
      <c r="AR3436" s="5">
        <v>96</v>
      </c>
      <c r="AS3436" s="5">
        <v>98</v>
      </c>
      <c r="AT3436" s="5">
        <v>97</v>
      </c>
      <c r="AU3436" s="5">
        <v>98</v>
      </c>
      <c r="AV3436" s="5">
        <v>100</v>
      </c>
      <c r="AW3436" s="5">
        <v>110</v>
      </c>
      <c r="AX3436" s="5">
        <v>100</v>
      </c>
      <c r="AY3436" s="5">
        <v>100</v>
      </c>
      <c r="AZ3436" s="5">
        <v>98</v>
      </c>
      <c r="BA3436" s="5">
        <v>97</v>
      </c>
      <c r="BB3436" s="5">
        <v>95</v>
      </c>
      <c r="BC3436" s="5">
        <v>94</v>
      </c>
      <c r="BD3436" s="5">
        <v>91</v>
      </c>
      <c r="BE3436" s="8">
        <f>AVERAGE(BD3436,BF3436)</f>
        <v>92</v>
      </c>
      <c r="BF3436" s="5">
        <v>93</v>
      </c>
      <c r="BG3436" s="5">
        <v>96</v>
      </c>
      <c r="BH3436" s="5">
        <v>97</v>
      </c>
      <c r="BI3436" s="5">
        <v>92</v>
      </c>
      <c r="BJ3436" s="5">
        <v>94</v>
      </c>
      <c r="BK3436" s="5">
        <v>93</v>
      </c>
      <c r="BL3436" s="5">
        <v>92</v>
      </c>
      <c r="BM3436" s="5">
        <v>93</v>
      </c>
      <c r="BN3436" s="5">
        <v>95</v>
      </c>
      <c r="BO3436" s="5">
        <v>94</v>
      </c>
      <c r="BP3436" s="5">
        <v>96</v>
      </c>
      <c r="BQ3436" s="5">
        <v>98</v>
      </c>
      <c r="BR3436" s="5">
        <v>98</v>
      </c>
      <c r="BS3436">
        <v>94</v>
      </c>
      <c r="BT3436">
        <v>91</v>
      </c>
      <c r="BU3436">
        <v>94</v>
      </c>
      <c r="BV3436">
        <v>80</v>
      </c>
      <c r="BW3436">
        <v>84</v>
      </c>
      <c r="BX3436">
        <v>85</v>
      </c>
      <c r="BY3436">
        <v>84</v>
      </c>
      <c r="BZ3436">
        <v>87</v>
      </c>
      <c r="CA3436">
        <v>90</v>
      </c>
      <c r="CB3436">
        <v>94</v>
      </c>
      <c r="CC3436">
        <v>95</v>
      </c>
      <c r="CD3436">
        <v>98</v>
      </c>
      <c r="CE3436">
        <v>99</v>
      </c>
      <c r="CF3436">
        <v>99</v>
      </c>
      <c r="CG3436">
        <v>99</v>
      </c>
      <c r="CH3436">
        <v>99</v>
      </c>
      <c r="CI3436">
        <v>99</v>
      </c>
      <c r="CJ3436">
        <v>99</v>
      </c>
      <c r="CK3436">
        <v>93</v>
      </c>
      <c r="CL3436">
        <v>90</v>
      </c>
      <c r="CM3436">
        <v>85</v>
      </c>
      <c r="CN3436">
        <v>82</v>
      </c>
      <c r="CO3436">
        <v>84</v>
      </c>
      <c r="CP3436">
        <v>85</v>
      </c>
      <c r="CQ3436">
        <v>89</v>
      </c>
      <c r="CR3436">
        <v>87</v>
      </c>
      <c r="CS3436">
        <v>87</v>
      </c>
      <c r="CT3436">
        <v>87</v>
      </c>
      <c r="CU3436">
        <v>85</v>
      </c>
      <c r="CV3436">
        <v>84</v>
      </c>
      <c r="CW3436">
        <v>90</v>
      </c>
      <c r="CX3436" t="s">
        <v>5</v>
      </c>
      <c r="CY3436" t="s">
        <v>90</v>
      </c>
    </row>
    <row r="3437" spans="1:103" x14ac:dyDescent="0.25">
      <c r="A3437" t="s">
        <v>177</v>
      </c>
      <c r="B3437">
        <v>38.303600000000003</v>
      </c>
      <c r="C3437">
        <v>-116.1925</v>
      </c>
      <c r="D3437">
        <v>5200</v>
      </c>
      <c r="E3437" t="s">
        <v>1</v>
      </c>
      <c r="F3437">
        <v>213</v>
      </c>
      <c r="G3437">
        <v>2002</v>
      </c>
      <c r="H3437">
        <v>8</v>
      </c>
      <c r="I3437" t="s">
        <v>260</v>
      </c>
      <c r="J3437">
        <v>86</v>
      </c>
      <c r="K3437">
        <v>82</v>
      </c>
      <c r="L3437">
        <v>80</v>
      </c>
      <c r="M3437">
        <v>87</v>
      </c>
      <c r="N3437">
        <v>94</v>
      </c>
      <c r="O3437">
        <v>95</v>
      </c>
      <c r="P3437">
        <v>91</v>
      </c>
      <c r="Q3437">
        <v>88</v>
      </c>
      <c r="R3437">
        <v>68</v>
      </c>
      <c r="S3437">
        <v>78</v>
      </c>
      <c r="T3437">
        <v>83</v>
      </c>
      <c r="U3437">
        <v>90</v>
      </c>
      <c r="V3437">
        <v>94</v>
      </c>
      <c r="W3437">
        <v>95</v>
      </c>
      <c r="X3437">
        <v>94</v>
      </c>
      <c r="Y3437">
        <v>98</v>
      </c>
      <c r="Z3437">
        <v>96</v>
      </c>
      <c r="AA3437">
        <v>93</v>
      </c>
      <c r="AB3437">
        <v>92</v>
      </c>
      <c r="AC3437">
        <v>92</v>
      </c>
      <c r="AD3437">
        <v>79</v>
      </c>
      <c r="AE3437">
        <v>86</v>
      </c>
      <c r="AF3437">
        <v>95</v>
      </c>
      <c r="AG3437">
        <v>96</v>
      </c>
      <c r="AH3437">
        <v>97</v>
      </c>
      <c r="AI3437">
        <v>96</v>
      </c>
      <c r="AJ3437">
        <v>96</v>
      </c>
      <c r="AK3437">
        <v>95</v>
      </c>
      <c r="AL3437">
        <v>97</v>
      </c>
      <c r="AM3437">
        <v>98</v>
      </c>
      <c r="AN3437" s="5">
        <v>100</v>
      </c>
      <c r="AO3437" s="5">
        <v>96</v>
      </c>
      <c r="AP3437" s="5">
        <v>93</v>
      </c>
      <c r="AQ3437" s="5">
        <v>97</v>
      </c>
      <c r="AR3437" s="5">
        <v>97</v>
      </c>
      <c r="AS3437" s="5">
        <v>98</v>
      </c>
      <c r="AT3437" s="5">
        <v>99</v>
      </c>
      <c r="AU3437" s="5">
        <v>102</v>
      </c>
      <c r="AV3437" s="5">
        <v>106</v>
      </c>
      <c r="AW3437" s="5">
        <v>106</v>
      </c>
      <c r="AX3437" s="5">
        <v>101</v>
      </c>
      <c r="AY3437" s="5">
        <v>105</v>
      </c>
      <c r="AZ3437" s="5">
        <v>104</v>
      </c>
      <c r="BA3437" s="5">
        <v>102</v>
      </c>
      <c r="BB3437" s="5">
        <v>97</v>
      </c>
      <c r="BC3437" s="5">
        <v>96</v>
      </c>
      <c r="BD3437" s="5">
        <v>92</v>
      </c>
      <c r="BE3437" s="5">
        <v>88</v>
      </c>
      <c r="BF3437" s="5">
        <v>90</v>
      </c>
      <c r="BG3437" s="5">
        <v>95</v>
      </c>
      <c r="BH3437" s="5">
        <v>95</v>
      </c>
      <c r="BI3437" s="5">
        <v>95</v>
      </c>
      <c r="BJ3437" s="5">
        <v>97</v>
      </c>
      <c r="BK3437" s="5">
        <v>93</v>
      </c>
      <c r="BL3437" s="5">
        <v>96</v>
      </c>
      <c r="BM3437" s="5">
        <v>97</v>
      </c>
      <c r="BN3437" s="5">
        <v>96</v>
      </c>
      <c r="BO3437" s="5">
        <v>98</v>
      </c>
      <c r="BP3437" s="5">
        <v>100</v>
      </c>
      <c r="BQ3437" s="5">
        <v>101</v>
      </c>
      <c r="BR3437" s="5">
        <v>100</v>
      </c>
      <c r="BS3437">
        <v>94</v>
      </c>
      <c r="BT3437">
        <v>96</v>
      </c>
      <c r="BU3437">
        <v>91</v>
      </c>
      <c r="BV3437">
        <v>89</v>
      </c>
      <c r="BW3437">
        <v>88</v>
      </c>
      <c r="BX3437">
        <v>88</v>
      </c>
      <c r="BY3437">
        <v>88</v>
      </c>
      <c r="BZ3437">
        <v>90</v>
      </c>
      <c r="CA3437">
        <v>96</v>
      </c>
      <c r="CB3437">
        <v>98</v>
      </c>
      <c r="CC3437">
        <v>101</v>
      </c>
      <c r="CD3437">
        <v>102</v>
      </c>
      <c r="CE3437">
        <v>100</v>
      </c>
      <c r="CF3437">
        <v>100</v>
      </c>
      <c r="CG3437">
        <v>101</v>
      </c>
      <c r="CH3437">
        <v>101</v>
      </c>
      <c r="CI3437">
        <v>100</v>
      </c>
      <c r="CJ3437">
        <v>98</v>
      </c>
      <c r="CK3437">
        <v>96</v>
      </c>
      <c r="CL3437">
        <v>88</v>
      </c>
      <c r="CM3437">
        <v>86</v>
      </c>
      <c r="CN3437">
        <v>87</v>
      </c>
      <c r="CO3437">
        <v>87</v>
      </c>
      <c r="CP3437">
        <v>91</v>
      </c>
      <c r="CQ3437">
        <v>94</v>
      </c>
      <c r="CR3437">
        <v>90</v>
      </c>
      <c r="CS3437">
        <v>87</v>
      </c>
      <c r="CT3437">
        <v>90</v>
      </c>
      <c r="CU3437">
        <v>91</v>
      </c>
      <c r="CV3437">
        <v>89</v>
      </c>
      <c r="CW3437">
        <v>91</v>
      </c>
      <c r="CX3437" t="s">
        <v>2</v>
      </c>
      <c r="CY3437" t="s">
        <v>178</v>
      </c>
    </row>
    <row r="3438" spans="1:103" x14ac:dyDescent="0.25">
      <c r="A3438" t="s">
        <v>201</v>
      </c>
      <c r="B3438">
        <v>35.770600000000002</v>
      </c>
      <c r="C3438">
        <v>-115.9092</v>
      </c>
      <c r="D3438">
        <v>5000</v>
      </c>
      <c r="E3438" t="s">
        <v>1</v>
      </c>
      <c r="F3438">
        <v>115.3</v>
      </c>
      <c r="G3438">
        <v>2002</v>
      </c>
      <c r="H3438">
        <v>8</v>
      </c>
      <c r="I3438" t="s">
        <v>260</v>
      </c>
      <c r="J3438">
        <v>83</v>
      </c>
      <c r="K3438">
        <v>80</v>
      </c>
      <c r="L3438">
        <v>81</v>
      </c>
      <c r="M3438">
        <v>86</v>
      </c>
      <c r="N3438">
        <v>92</v>
      </c>
      <c r="O3438">
        <v>94</v>
      </c>
      <c r="P3438">
        <v>92</v>
      </c>
      <c r="Q3438">
        <v>86</v>
      </c>
      <c r="R3438">
        <v>72</v>
      </c>
      <c r="S3438">
        <v>78</v>
      </c>
      <c r="T3438">
        <v>86</v>
      </c>
      <c r="U3438">
        <v>88</v>
      </c>
      <c r="V3438">
        <v>91</v>
      </c>
      <c r="W3438">
        <v>88</v>
      </c>
      <c r="X3438">
        <v>94</v>
      </c>
      <c r="Y3438">
        <v>95</v>
      </c>
      <c r="Z3438">
        <v>95</v>
      </c>
      <c r="AA3438">
        <v>94</v>
      </c>
      <c r="AB3438">
        <v>94</v>
      </c>
      <c r="AC3438">
        <v>87</v>
      </c>
      <c r="AD3438">
        <v>80</v>
      </c>
      <c r="AE3438">
        <v>85</v>
      </c>
      <c r="AF3438">
        <v>90</v>
      </c>
      <c r="AG3438">
        <v>92</v>
      </c>
      <c r="AH3438">
        <v>93</v>
      </c>
      <c r="AI3438">
        <v>92</v>
      </c>
      <c r="AJ3438">
        <v>89</v>
      </c>
      <c r="AK3438">
        <v>90</v>
      </c>
      <c r="AL3438">
        <v>92</v>
      </c>
      <c r="AM3438">
        <v>95</v>
      </c>
      <c r="AN3438" s="5">
        <v>95</v>
      </c>
      <c r="AO3438" s="5">
        <v>94</v>
      </c>
      <c r="AP3438" s="5">
        <v>88</v>
      </c>
      <c r="AQ3438" s="5">
        <v>92</v>
      </c>
      <c r="AR3438" s="5">
        <v>90</v>
      </c>
      <c r="AS3438" s="5">
        <v>91</v>
      </c>
      <c r="AT3438" s="5">
        <v>93</v>
      </c>
      <c r="AU3438" s="5">
        <v>100</v>
      </c>
      <c r="AV3438" s="5">
        <v>104</v>
      </c>
      <c r="AW3438" s="5">
        <v>100</v>
      </c>
      <c r="AX3438" s="5">
        <v>95</v>
      </c>
      <c r="AY3438" s="5">
        <v>99</v>
      </c>
      <c r="AZ3438" s="5">
        <v>100</v>
      </c>
      <c r="BA3438" s="5">
        <v>97</v>
      </c>
      <c r="BB3438" s="5">
        <v>94</v>
      </c>
      <c r="BC3438" s="5">
        <v>94</v>
      </c>
      <c r="BD3438" s="5">
        <v>90</v>
      </c>
      <c r="BE3438" s="5">
        <v>88</v>
      </c>
      <c r="BF3438" s="5">
        <v>92</v>
      </c>
      <c r="BG3438" s="5">
        <v>93</v>
      </c>
      <c r="BH3438" s="5">
        <v>91</v>
      </c>
      <c r="BI3438" s="5">
        <v>92</v>
      </c>
      <c r="BJ3438" s="5">
        <v>92</v>
      </c>
      <c r="BK3438" s="5">
        <v>87</v>
      </c>
      <c r="BL3438" s="5">
        <v>92</v>
      </c>
      <c r="BM3438" s="5">
        <v>91</v>
      </c>
      <c r="BN3438" s="5">
        <v>88</v>
      </c>
      <c r="BO3438" s="5">
        <v>92</v>
      </c>
      <c r="BP3438" s="5">
        <v>97</v>
      </c>
      <c r="BQ3438" s="5">
        <v>100</v>
      </c>
      <c r="BR3438" s="5">
        <v>94</v>
      </c>
      <c r="BS3438">
        <v>93</v>
      </c>
      <c r="BT3438">
        <v>89</v>
      </c>
      <c r="BU3438">
        <v>86</v>
      </c>
      <c r="BV3438">
        <v>86</v>
      </c>
      <c r="BW3438">
        <v>85</v>
      </c>
      <c r="BX3438">
        <v>82</v>
      </c>
      <c r="BY3438">
        <v>85</v>
      </c>
      <c r="BZ3438">
        <v>92</v>
      </c>
      <c r="CA3438">
        <v>95</v>
      </c>
      <c r="CB3438">
        <v>97</v>
      </c>
      <c r="CC3438">
        <v>99</v>
      </c>
      <c r="CD3438">
        <v>99</v>
      </c>
      <c r="CE3438">
        <v>101</v>
      </c>
      <c r="CF3438">
        <v>102</v>
      </c>
      <c r="CG3438">
        <v>100</v>
      </c>
      <c r="CH3438">
        <v>101</v>
      </c>
      <c r="CI3438">
        <v>99</v>
      </c>
      <c r="CJ3438">
        <v>93</v>
      </c>
      <c r="CK3438">
        <v>86</v>
      </c>
      <c r="CL3438">
        <v>87</v>
      </c>
      <c r="CM3438">
        <v>81</v>
      </c>
      <c r="CN3438">
        <v>82</v>
      </c>
      <c r="CO3438">
        <v>84</v>
      </c>
      <c r="CP3438">
        <v>90</v>
      </c>
      <c r="CQ3438">
        <v>90</v>
      </c>
      <c r="CR3438">
        <v>90</v>
      </c>
      <c r="CS3438">
        <v>91</v>
      </c>
      <c r="CT3438">
        <v>85</v>
      </c>
      <c r="CU3438">
        <v>84</v>
      </c>
      <c r="CV3438">
        <v>85</v>
      </c>
      <c r="CW3438">
        <v>86</v>
      </c>
      <c r="CX3438" t="s">
        <v>5</v>
      </c>
      <c r="CY3438" t="s">
        <v>202</v>
      </c>
    </row>
    <row r="3439" spans="1:103" x14ac:dyDescent="0.25">
      <c r="A3439" t="s">
        <v>15</v>
      </c>
      <c r="B3439">
        <v>37.606400000000001</v>
      </c>
      <c r="C3439">
        <v>-118</v>
      </c>
      <c r="D3439">
        <v>4900</v>
      </c>
      <c r="E3439" t="s">
        <v>1</v>
      </c>
      <c r="F3439">
        <v>162</v>
      </c>
      <c r="G3439">
        <v>2002</v>
      </c>
      <c r="H3439">
        <v>8</v>
      </c>
      <c r="I3439" t="s">
        <v>260</v>
      </c>
      <c r="J3439">
        <v>86</v>
      </c>
      <c r="K3439">
        <v>81</v>
      </c>
      <c r="L3439">
        <v>82</v>
      </c>
      <c r="M3439">
        <v>88</v>
      </c>
      <c r="N3439">
        <v>94</v>
      </c>
      <c r="O3439">
        <v>98</v>
      </c>
      <c r="P3439">
        <v>96</v>
      </c>
      <c r="Q3439">
        <v>90</v>
      </c>
      <c r="R3439">
        <v>67</v>
      </c>
      <c r="S3439">
        <v>76</v>
      </c>
      <c r="T3439">
        <v>84</v>
      </c>
      <c r="U3439">
        <v>91</v>
      </c>
      <c r="V3439">
        <v>92</v>
      </c>
      <c r="W3439">
        <v>94</v>
      </c>
      <c r="X3439">
        <v>96</v>
      </c>
      <c r="Z3439">
        <v>97</v>
      </c>
      <c r="AA3439">
        <v>96</v>
      </c>
      <c r="AB3439">
        <v>91</v>
      </c>
      <c r="AC3439">
        <v>92</v>
      </c>
      <c r="AD3439">
        <v>83</v>
      </c>
      <c r="AE3439">
        <v>88</v>
      </c>
      <c r="AF3439">
        <v>94</v>
      </c>
      <c r="AG3439">
        <v>95</v>
      </c>
      <c r="AH3439">
        <v>96</v>
      </c>
      <c r="AI3439">
        <v>95</v>
      </c>
      <c r="AJ3439">
        <v>96</v>
      </c>
      <c r="AK3439">
        <v>95</v>
      </c>
      <c r="AL3439">
        <v>97</v>
      </c>
      <c r="AM3439">
        <v>100</v>
      </c>
      <c r="AN3439" s="5">
        <v>99</v>
      </c>
      <c r="AO3439" s="5">
        <v>94</v>
      </c>
      <c r="AP3439" s="5">
        <v>94</v>
      </c>
      <c r="AQ3439" s="5">
        <v>97</v>
      </c>
      <c r="AR3439" s="5">
        <v>96</v>
      </c>
      <c r="AS3439" s="8">
        <f>AVERAGE(AR3439,AT3439)</f>
        <v>97</v>
      </c>
      <c r="AT3439" s="5">
        <v>98</v>
      </c>
      <c r="AU3439" s="5">
        <v>100</v>
      </c>
      <c r="AV3439" s="5">
        <v>104</v>
      </c>
      <c r="AW3439" s="5">
        <v>107</v>
      </c>
      <c r="AX3439" s="5">
        <v>101</v>
      </c>
      <c r="AY3439" s="5">
        <v>103</v>
      </c>
      <c r="AZ3439" s="5">
        <v>104</v>
      </c>
      <c r="BA3439" s="5">
        <v>100</v>
      </c>
      <c r="BB3439" s="5">
        <v>98</v>
      </c>
      <c r="BC3439" s="5">
        <v>98</v>
      </c>
      <c r="BD3439" s="5">
        <v>93</v>
      </c>
      <c r="BE3439" s="5">
        <v>85</v>
      </c>
      <c r="BF3439" s="5">
        <v>90</v>
      </c>
      <c r="BG3439" s="5">
        <v>95</v>
      </c>
      <c r="BH3439" s="5">
        <v>95</v>
      </c>
      <c r="BI3439" s="5">
        <v>94</v>
      </c>
      <c r="BJ3439" s="5">
        <v>92</v>
      </c>
      <c r="BK3439" s="5">
        <v>96</v>
      </c>
      <c r="BL3439" s="5">
        <v>96</v>
      </c>
      <c r="BM3439" s="5">
        <v>96</v>
      </c>
      <c r="BN3439" s="5">
        <v>97</v>
      </c>
      <c r="BO3439" s="5">
        <v>98</v>
      </c>
      <c r="BP3439" s="5">
        <v>99</v>
      </c>
      <c r="BQ3439" s="5">
        <v>101</v>
      </c>
      <c r="BR3439" s="5">
        <v>99</v>
      </c>
      <c r="BS3439">
        <v>97</v>
      </c>
      <c r="BT3439">
        <v>94</v>
      </c>
      <c r="BU3439">
        <v>93</v>
      </c>
      <c r="BV3439">
        <v>89</v>
      </c>
      <c r="BW3439">
        <v>86</v>
      </c>
      <c r="BX3439">
        <v>87</v>
      </c>
      <c r="BY3439">
        <v>88</v>
      </c>
      <c r="BZ3439">
        <v>91</v>
      </c>
      <c r="CA3439">
        <v>94</v>
      </c>
      <c r="CB3439">
        <v>98</v>
      </c>
      <c r="CD3439">
        <v>101</v>
      </c>
      <c r="CE3439">
        <v>100</v>
      </c>
      <c r="CF3439">
        <v>102</v>
      </c>
      <c r="CG3439">
        <v>101</v>
      </c>
      <c r="CI3439">
        <v>102</v>
      </c>
      <c r="CJ3439">
        <v>98</v>
      </c>
      <c r="CK3439">
        <v>96</v>
      </c>
      <c r="CL3439">
        <v>91</v>
      </c>
      <c r="CM3439">
        <v>84</v>
      </c>
      <c r="CN3439">
        <v>86</v>
      </c>
      <c r="CO3439">
        <v>88</v>
      </c>
      <c r="CP3439">
        <v>89</v>
      </c>
      <c r="CQ3439">
        <v>92</v>
      </c>
      <c r="CR3439">
        <v>89</v>
      </c>
      <c r="CS3439">
        <v>87</v>
      </c>
      <c r="CT3439">
        <v>89</v>
      </c>
      <c r="CU3439">
        <v>89</v>
      </c>
      <c r="CV3439">
        <v>87</v>
      </c>
      <c r="CW3439">
        <v>89</v>
      </c>
      <c r="CX3439" t="s">
        <v>2</v>
      </c>
      <c r="CY3439" t="s">
        <v>16</v>
      </c>
    </row>
    <row r="3440" spans="1:103" x14ac:dyDescent="0.25">
      <c r="A3440" t="s">
        <v>203</v>
      </c>
      <c r="B3440">
        <v>34.535600000000002</v>
      </c>
      <c r="C3440">
        <v>-117.0258</v>
      </c>
      <c r="D3440">
        <v>4720</v>
      </c>
      <c r="E3440" t="s">
        <v>1</v>
      </c>
      <c r="F3440">
        <v>214.6</v>
      </c>
      <c r="G3440">
        <v>2002</v>
      </c>
      <c r="H3440">
        <v>8</v>
      </c>
      <c r="I3440" t="s">
        <v>260</v>
      </c>
      <c r="J3440">
        <v>80</v>
      </c>
      <c r="K3440">
        <v>77</v>
      </c>
      <c r="L3440">
        <v>82</v>
      </c>
      <c r="M3440">
        <v>89</v>
      </c>
      <c r="N3440">
        <v>93</v>
      </c>
      <c r="O3440">
        <v>94</v>
      </c>
      <c r="P3440">
        <v>89</v>
      </c>
      <c r="Q3440">
        <v>81</v>
      </c>
      <c r="R3440">
        <v>76</v>
      </c>
      <c r="S3440">
        <v>80</v>
      </c>
      <c r="T3440">
        <v>85</v>
      </c>
      <c r="U3440">
        <v>86</v>
      </c>
      <c r="V3440">
        <v>90</v>
      </c>
      <c r="W3440">
        <v>88</v>
      </c>
      <c r="X3440">
        <v>90</v>
      </c>
      <c r="Y3440">
        <v>90</v>
      </c>
      <c r="Z3440">
        <v>92</v>
      </c>
      <c r="AA3440">
        <v>90</v>
      </c>
      <c r="AB3440">
        <v>90</v>
      </c>
      <c r="AC3440">
        <v>86</v>
      </c>
      <c r="AD3440">
        <v>77</v>
      </c>
      <c r="AE3440">
        <v>86</v>
      </c>
      <c r="AF3440">
        <v>95</v>
      </c>
      <c r="AG3440">
        <v>93</v>
      </c>
      <c r="AH3440">
        <v>92</v>
      </c>
      <c r="AI3440">
        <v>90</v>
      </c>
      <c r="AJ3440">
        <v>86</v>
      </c>
      <c r="AK3440">
        <v>90</v>
      </c>
      <c r="AL3440">
        <v>95</v>
      </c>
      <c r="AM3440">
        <v>93</v>
      </c>
      <c r="AN3440" s="5">
        <v>96</v>
      </c>
      <c r="AO3440" s="5">
        <v>90</v>
      </c>
      <c r="AP3440" s="5">
        <v>89</v>
      </c>
      <c r="AQ3440" s="5">
        <v>93</v>
      </c>
      <c r="AR3440" s="5">
        <v>92</v>
      </c>
      <c r="AS3440" s="5">
        <v>93</v>
      </c>
      <c r="AT3440" s="5">
        <v>95</v>
      </c>
      <c r="AU3440" s="5">
        <v>102</v>
      </c>
      <c r="AV3440" s="5">
        <v>102</v>
      </c>
      <c r="AW3440" s="5">
        <v>98</v>
      </c>
      <c r="AX3440" s="5">
        <v>95</v>
      </c>
      <c r="AY3440" s="5">
        <v>95</v>
      </c>
      <c r="AZ3440" s="5">
        <v>94</v>
      </c>
      <c r="BA3440" s="5">
        <v>99</v>
      </c>
      <c r="BB3440" s="5">
        <v>95</v>
      </c>
      <c r="BC3440" s="5">
        <v>91</v>
      </c>
      <c r="BD3440" s="5">
        <v>91</v>
      </c>
      <c r="BE3440" s="5">
        <v>89</v>
      </c>
      <c r="BF3440" s="5">
        <v>92</v>
      </c>
      <c r="BG3440" s="5">
        <v>94</v>
      </c>
      <c r="BH3440" s="5">
        <v>92</v>
      </c>
      <c r="BI3440" s="5">
        <v>95</v>
      </c>
      <c r="BJ3440" s="5">
        <v>95</v>
      </c>
      <c r="BK3440" s="5">
        <v>92</v>
      </c>
      <c r="BL3440" s="5">
        <v>94</v>
      </c>
      <c r="BM3440" s="5">
        <v>91</v>
      </c>
      <c r="BN3440" s="5">
        <v>88</v>
      </c>
      <c r="BO3440" s="5">
        <v>90</v>
      </c>
      <c r="BP3440" s="5">
        <v>97</v>
      </c>
      <c r="BQ3440" s="5">
        <v>97</v>
      </c>
      <c r="BR3440" s="5">
        <v>94</v>
      </c>
      <c r="BS3440">
        <v>94</v>
      </c>
      <c r="BT3440">
        <v>89</v>
      </c>
      <c r="BU3440">
        <v>87</v>
      </c>
      <c r="BV3440">
        <v>85</v>
      </c>
      <c r="BW3440">
        <v>82</v>
      </c>
      <c r="BX3440">
        <v>83</v>
      </c>
      <c r="BY3440">
        <v>86</v>
      </c>
      <c r="BZ3440">
        <v>92</v>
      </c>
      <c r="CA3440">
        <v>97</v>
      </c>
      <c r="CB3440">
        <v>98</v>
      </c>
      <c r="CC3440">
        <v>98</v>
      </c>
      <c r="CD3440">
        <v>99</v>
      </c>
      <c r="CE3440">
        <v>100</v>
      </c>
      <c r="CF3440">
        <v>99</v>
      </c>
      <c r="CG3440">
        <v>99</v>
      </c>
      <c r="CH3440">
        <v>98</v>
      </c>
      <c r="CI3440">
        <v>103</v>
      </c>
      <c r="CJ3440">
        <v>97</v>
      </c>
      <c r="CK3440">
        <v>91</v>
      </c>
      <c r="CL3440">
        <v>86</v>
      </c>
      <c r="CM3440">
        <v>80</v>
      </c>
      <c r="CN3440">
        <v>84</v>
      </c>
      <c r="CO3440">
        <v>85</v>
      </c>
      <c r="CP3440">
        <v>90</v>
      </c>
      <c r="CQ3440">
        <v>91</v>
      </c>
      <c r="CR3440">
        <v>89</v>
      </c>
      <c r="CS3440">
        <v>91</v>
      </c>
      <c r="CT3440">
        <v>86</v>
      </c>
      <c r="CU3440">
        <v>87</v>
      </c>
      <c r="CV3440">
        <v>87</v>
      </c>
      <c r="CW3440">
        <v>89</v>
      </c>
      <c r="CX3440" t="s">
        <v>5</v>
      </c>
      <c r="CY3440" t="s">
        <v>204</v>
      </c>
    </row>
    <row r="3441" spans="1:103" x14ac:dyDescent="0.25">
      <c r="A3441" t="s">
        <v>179</v>
      </c>
      <c r="B3441">
        <v>37.250599999999999</v>
      </c>
      <c r="C3441">
        <v>-114.7075</v>
      </c>
      <c r="D3441">
        <v>4590</v>
      </c>
      <c r="E3441" t="s">
        <v>1</v>
      </c>
      <c r="F3441">
        <v>211</v>
      </c>
      <c r="G3441">
        <v>2002</v>
      </c>
      <c r="H3441">
        <v>8</v>
      </c>
      <c r="I3441" t="s">
        <v>260</v>
      </c>
      <c r="J3441">
        <v>88</v>
      </c>
      <c r="K3441">
        <v>82</v>
      </c>
      <c r="L3441">
        <v>82</v>
      </c>
      <c r="M3441">
        <v>87</v>
      </c>
      <c r="N3441">
        <v>93</v>
      </c>
      <c r="O3441">
        <v>96</v>
      </c>
      <c r="P3441">
        <v>96</v>
      </c>
      <c r="Q3441">
        <v>91</v>
      </c>
      <c r="R3441">
        <v>74</v>
      </c>
      <c r="S3441">
        <v>82</v>
      </c>
      <c r="T3441">
        <v>85</v>
      </c>
      <c r="U3441">
        <v>90</v>
      </c>
      <c r="V3441">
        <v>93</v>
      </c>
      <c r="W3441">
        <v>94</v>
      </c>
      <c r="X3441">
        <v>95</v>
      </c>
      <c r="Y3441">
        <v>96</v>
      </c>
      <c r="Z3441">
        <v>96</v>
      </c>
      <c r="AA3441">
        <v>98</v>
      </c>
      <c r="AB3441">
        <v>95</v>
      </c>
      <c r="AC3441">
        <v>91</v>
      </c>
      <c r="AD3441">
        <v>83</v>
      </c>
      <c r="AE3441">
        <v>88</v>
      </c>
      <c r="AF3441">
        <v>94</v>
      </c>
      <c r="AG3441">
        <v>95</v>
      </c>
      <c r="AH3441">
        <v>96</v>
      </c>
      <c r="AI3441">
        <v>95</v>
      </c>
      <c r="AJ3441">
        <v>95</v>
      </c>
      <c r="AK3441">
        <v>93</v>
      </c>
      <c r="AL3441">
        <v>96</v>
      </c>
      <c r="AM3441">
        <v>98</v>
      </c>
      <c r="AN3441" s="5">
        <v>99</v>
      </c>
      <c r="AO3441" s="5">
        <v>94</v>
      </c>
      <c r="AP3441" s="5">
        <v>91</v>
      </c>
      <c r="AQ3441" s="5">
        <v>96</v>
      </c>
      <c r="AR3441" s="5">
        <v>97</v>
      </c>
      <c r="AS3441" s="5">
        <v>95</v>
      </c>
      <c r="AT3441" s="5">
        <v>97</v>
      </c>
      <c r="AU3441" s="5">
        <v>102</v>
      </c>
      <c r="AV3441" s="5">
        <v>105</v>
      </c>
      <c r="AW3441" s="5">
        <v>103</v>
      </c>
      <c r="AX3441" s="5">
        <v>102</v>
      </c>
      <c r="AY3441" s="5">
        <v>106</v>
      </c>
      <c r="AZ3441" s="5">
        <v>105</v>
      </c>
      <c r="BA3441" s="5">
        <v>104</v>
      </c>
      <c r="BB3441" s="5">
        <v>90</v>
      </c>
      <c r="BC3441" s="5">
        <v>97</v>
      </c>
      <c r="BD3441" s="5">
        <v>92</v>
      </c>
      <c r="BE3441" s="5">
        <v>91</v>
      </c>
      <c r="BF3441" s="5">
        <v>93</v>
      </c>
      <c r="BG3441" s="5">
        <v>96</v>
      </c>
      <c r="BH3441" s="5">
        <v>96</v>
      </c>
      <c r="BI3441" s="5">
        <v>97</v>
      </c>
      <c r="BJ3441" s="5">
        <v>96</v>
      </c>
      <c r="BK3441" s="5">
        <v>93</v>
      </c>
      <c r="BL3441" s="5">
        <v>95</v>
      </c>
      <c r="BM3441" s="5">
        <v>95</v>
      </c>
      <c r="BN3441" s="5">
        <v>94</v>
      </c>
      <c r="BO3441" s="5">
        <v>96</v>
      </c>
      <c r="BP3441" s="5">
        <v>102</v>
      </c>
      <c r="BQ3441" s="5">
        <v>103</v>
      </c>
      <c r="BR3441" s="5">
        <v>98</v>
      </c>
      <c r="BS3441">
        <v>96</v>
      </c>
      <c r="BT3441">
        <v>93</v>
      </c>
      <c r="BU3441">
        <v>91</v>
      </c>
      <c r="BV3441">
        <v>89</v>
      </c>
      <c r="BW3441">
        <v>87</v>
      </c>
      <c r="BX3441">
        <v>87</v>
      </c>
      <c r="BY3441">
        <v>88</v>
      </c>
      <c r="BZ3441">
        <v>93</v>
      </c>
      <c r="CA3441">
        <v>98</v>
      </c>
      <c r="CB3441">
        <v>99</v>
      </c>
      <c r="CC3441">
        <v>100</v>
      </c>
      <c r="CD3441">
        <v>104</v>
      </c>
      <c r="CE3441">
        <v>103</v>
      </c>
      <c r="CF3441">
        <v>103</v>
      </c>
      <c r="CG3441">
        <v>105</v>
      </c>
      <c r="CH3441">
        <v>99</v>
      </c>
      <c r="CI3441">
        <v>100</v>
      </c>
      <c r="CJ3441">
        <v>98</v>
      </c>
      <c r="CK3441">
        <v>90</v>
      </c>
      <c r="CL3441">
        <v>89</v>
      </c>
      <c r="CM3441">
        <v>85</v>
      </c>
      <c r="CN3441">
        <v>86</v>
      </c>
      <c r="CO3441">
        <v>88</v>
      </c>
      <c r="CP3441">
        <v>91</v>
      </c>
      <c r="CQ3441">
        <v>92</v>
      </c>
      <c r="CR3441">
        <v>94</v>
      </c>
      <c r="CS3441">
        <v>92</v>
      </c>
      <c r="CT3441">
        <v>89</v>
      </c>
      <c r="CU3441">
        <v>88</v>
      </c>
      <c r="CV3441">
        <v>88</v>
      </c>
      <c r="CW3441">
        <v>89</v>
      </c>
      <c r="CX3441" t="s">
        <v>2</v>
      </c>
      <c r="CY3441" t="s">
        <v>180</v>
      </c>
    </row>
    <row r="3442" spans="1:103" x14ac:dyDescent="0.25">
      <c r="A3442" t="s">
        <v>0</v>
      </c>
      <c r="B3442">
        <v>38.387799999999999</v>
      </c>
      <c r="C3442">
        <v>-118.1092</v>
      </c>
      <c r="D3442">
        <v>4580</v>
      </c>
      <c r="E3442" t="s">
        <v>1</v>
      </c>
      <c r="F3442">
        <v>240.3</v>
      </c>
      <c r="G3442">
        <v>2002</v>
      </c>
      <c r="H3442">
        <v>8</v>
      </c>
      <c r="I3442" t="s">
        <v>260</v>
      </c>
      <c r="L3442">
        <v>82</v>
      </c>
      <c r="M3442">
        <v>84</v>
      </c>
      <c r="N3442">
        <v>90</v>
      </c>
      <c r="O3442">
        <v>96</v>
      </c>
      <c r="P3442">
        <v>98</v>
      </c>
      <c r="Q3442">
        <v>96</v>
      </c>
      <c r="R3442">
        <v>76</v>
      </c>
      <c r="S3442">
        <v>66</v>
      </c>
      <c r="T3442">
        <v>75</v>
      </c>
      <c r="U3442">
        <v>85</v>
      </c>
      <c r="V3442">
        <v>92</v>
      </c>
      <c r="W3442">
        <v>95</v>
      </c>
      <c r="X3442">
        <v>96</v>
      </c>
      <c r="Y3442">
        <v>96</v>
      </c>
      <c r="Z3442">
        <v>99</v>
      </c>
      <c r="AA3442">
        <v>96</v>
      </c>
      <c r="AB3442">
        <v>93</v>
      </c>
      <c r="AC3442">
        <v>90</v>
      </c>
      <c r="AD3442">
        <v>96</v>
      </c>
      <c r="AE3442">
        <v>83</v>
      </c>
      <c r="AF3442">
        <v>88</v>
      </c>
      <c r="AG3442">
        <v>98</v>
      </c>
      <c r="AH3442">
        <v>97</v>
      </c>
      <c r="AI3442">
        <v>98</v>
      </c>
      <c r="AJ3442">
        <v>98</v>
      </c>
      <c r="AK3442">
        <v>97</v>
      </c>
      <c r="AL3442">
        <v>96</v>
      </c>
      <c r="AM3442">
        <v>97</v>
      </c>
      <c r="AN3442" s="5">
        <v>101</v>
      </c>
      <c r="AO3442" s="5">
        <v>104</v>
      </c>
      <c r="AP3442" s="5">
        <v>97</v>
      </c>
      <c r="AQ3442" s="5">
        <v>97</v>
      </c>
      <c r="AR3442" s="5">
        <v>97</v>
      </c>
      <c r="AS3442" s="5">
        <v>98</v>
      </c>
      <c r="AT3442" s="5">
        <v>94</v>
      </c>
      <c r="AU3442" s="5">
        <v>101</v>
      </c>
      <c r="AV3442" s="5">
        <v>101</v>
      </c>
      <c r="AW3442" s="5">
        <v>104</v>
      </c>
      <c r="AX3442" s="5">
        <v>109</v>
      </c>
      <c r="AY3442" s="5">
        <v>106</v>
      </c>
      <c r="AZ3442" s="5">
        <v>106</v>
      </c>
      <c r="BA3442" s="5">
        <v>105</v>
      </c>
      <c r="BB3442" s="5">
        <v>98</v>
      </c>
      <c r="BC3442" s="5">
        <v>98</v>
      </c>
      <c r="BD3442" s="5">
        <v>100</v>
      </c>
      <c r="BE3442" s="5">
        <v>94</v>
      </c>
      <c r="BF3442" s="5">
        <v>87</v>
      </c>
      <c r="BG3442" s="5">
        <v>93</v>
      </c>
      <c r="BH3442" s="5">
        <v>98</v>
      </c>
      <c r="BI3442" s="5">
        <v>98</v>
      </c>
      <c r="BJ3442" s="5">
        <v>98</v>
      </c>
      <c r="BK3442" s="5">
        <v>100</v>
      </c>
      <c r="BL3442" s="5">
        <v>99</v>
      </c>
      <c r="BM3442" s="5">
        <v>98</v>
      </c>
      <c r="BN3442" s="5">
        <v>94</v>
      </c>
      <c r="BO3442" s="5">
        <v>98</v>
      </c>
      <c r="BP3442" s="5">
        <v>98</v>
      </c>
      <c r="BQ3442" s="5">
        <v>100</v>
      </c>
      <c r="BR3442" s="5">
        <v>103</v>
      </c>
      <c r="BS3442">
        <v>100</v>
      </c>
      <c r="BT3442">
        <v>98</v>
      </c>
      <c r="BU3442">
        <v>97</v>
      </c>
      <c r="BV3442">
        <v>95</v>
      </c>
      <c r="BW3442">
        <v>91</v>
      </c>
      <c r="BX3442">
        <v>89</v>
      </c>
      <c r="BY3442">
        <v>89</v>
      </c>
      <c r="BZ3442">
        <v>84</v>
      </c>
      <c r="CA3442">
        <v>91</v>
      </c>
      <c r="CB3442">
        <v>93</v>
      </c>
      <c r="CC3442">
        <v>98</v>
      </c>
      <c r="CD3442">
        <v>100</v>
      </c>
      <c r="CE3442">
        <v>100</v>
      </c>
      <c r="CF3442">
        <v>99</v>
      </c>
      <c r="CG3442">
        <v>103</v>
      </c>
      <c r="CH3442">
        <v>103</v>
      </c>
      <c r="CI3442">
        <v>103</v>
      </c>
      <c r="CJ3442">
        <v>102</v>
      </c>
      <c r="CK3442">
        <v>99</v>
      </c>
      <c r="CL3442">
        <v>98</v>
      </c>
      <c r="CM3442">
        <v>90</v>
      </c>
      <c r="CN3442">
        <v>84</v>
      </c>
      <c r="CO3442">
        <v>88</v>
      </c>
      <c r="CP3442">
        <v>88</v>
      </c>
      <c r="CQ3442">
        <v>92</v>
      </c>
      <c r="CR3442">
        <v>92</v>
      </c>
      <c r="CS3442">
        <v>87</v>
      </c>
      <c r="CT3442">
        <v>86</v>
      </c>
      <c r="CU3442">
        <v>92</v>
      </c>
      <c r="CV3442">
        <v>91</v>
      </c>
      <c r="CW3442">
        <v>91</v>
      </c>
      <c r="CX3442" t="s">
        <v>2</v>
      </c>
      <c r="CY3442" t="s">
        <v>3</v>
      </c>
    </row>
    <row r="3443" spans="1:103" x14ac:dyDescent="0.25">
      <c r="A3443" t="s">
        <v>17</v>
      </c>
      <c r="B3443">
        <v>37.6128</v>
      </c>
      <c r="C3443">
        <v>-114.5264</v>
      </c>
      <c r="D3443">
        <v>4379</v>
      </c>
      <c r="E3443" t="s">
        <v>1</v>
      </c>
      <c r="F3443">
        <v>243.8</v>
      </c>
      <c r="G3443">
        <v>2002</v>
      </c>
      <c r="H3443">
        <v>8</v>
      </c>
      <c r="I3443" t="s">
        <v>260</v>
      </c>
      <c r="J3443">
        <v>87</v>
      </c>
      <c r="K3443">
        <v>83</v>
      </c>
      <c r="L3443">
        <v>80</v>
      </c>
      <c r="M3443">
        <v>86</v>
      </c>
      <c r="N3443">
        <v>92</v>
      </c>
      <c r="O3443">
        <v>97</v>
      </c>
      <c r="P3443">
        <v>95</v>
      </c>
      <c r="Q3443">
        <v>90</v>
      </c>
      <c r="R3443">
        <v>74</v>
      </c>
      <c r="S3443">
        <v>80</v>
      </c>
      <c r="T3443">
        <v>86</v>
      </c>
      <c r="U3443">
        <v>91</v>
      </c>
      <c r="V3443">
        <v>94</v>
      </c>
      <c r="W3443">
        <v>93</v>
      </c>
      <c r="X3443">
        <v>96</v>
      </c>
      <c r="Y3443">
        <v>97</v>
      </c>
      <c r="Z3443">
        <v>98</v>
      </c>
      <c r="AA3443">
        <v>97</v>
      </c>
      <c r="AB3443">
        <v>94</v>
      </c>
      <c r="AC3443">
        <v>93</v>
      </c>
      <c r="AD3443">
        <v>82</v>
      </c>
      <c r="AE3443">
        <v>88</v>
      </c>
      <c r="AF3443">
        <v>94</v>
      </c>
      <c r="AG3443">
        <v>96</v>
      </c>
      <c r="AH3443">
        <v>97</v>
      </c>
      <c r="AI3443">
        <v>96</v>
      </c>
      <c r="AJ3443">
        <v>96</v>
      </c>
      <c r="AK3443">
        <v>95</v>
      </c>
      <c r="AL3443">
        <v>97</v>
      </c>
      <c r="AM3443">
        <v>100</v>
      </c>
      <c r="AN3443" s="5">
        <v>101</v>
      </c>
      <c r="AO3443" s="5">
        <v>95</v>
      </c>
      <c r="AP3443" s="5">
        <v>93</v>
      </c>
      <c r="AQ3443" s="5">
        <v>97</v>
      </c>
      <c r="AR3443" s="5">
        <v>97</v>
      </c>
      <c r="AS3443" s="5">
        <v>96</v>
      </c>
      <c r="AT3443" s="5">
        <v>96</v>
      </c>
      <c r="AU3443" s="5">
        <v>103</v>
      </c>
      <c r="AV3443" s="5">
        <v>107</v>
      </c>
      <c r="AW3443" s="5">
        <v>105</v>
      </c>
      <c r="AX3443" s="5">
        <v>98</v>
      </c>
      <c r="AY3443" s="5">
        <v>105</v>
      </c>
      <c r="AZ3443" s="5">
        <v>104</v>
      </c>
      <c r="BA3443" s="5">
        <v>103</v>
      </c>
      <c r="BB3443" s="5">
        <v>93</v>
      </c>
      <c r="BC3443" s="5">
        <v>89</v>
      </c>
      <c r="BD3443" s="5">
        <v>86</v>
      </c>
      <c r="BE3443" s="5">
        <v>93</v>
      </c>
      <c r="BF3443" s="5">
        <v>95</v>
      </c>
      <c r="BG3443" s="5">
        <v>95</v>
      </c>
      <c r="BH3443" s="5">
        <v>96</v>
      </c>
      <c r="BI3443" s="5">
        <v>96</v>
      </c>
      <c r="BJ3443" s="5">
        <v>98</v>
      </c>
      <c r="BK3443" s="5">
        <v>94</v>
      </c>
      <c r="BL3443" s="5">
        <v>95</v>
      </c>
      <c r="BM3443" s="5">
        <v>96</v>
      </c>
      <c r="BN3443" s="5">
        <v>94</v>
      </c>
      <c r="BO3443" s="5">
        <v>97</v>
      </c>
      <c r="BP3443" s="5">
        <v>101</v>
      </c>
      <c r="BQ3443" s="5">
        <v>103</v>
      </c>
      <c r="BR3443" s="5">
        <v>101</v>
      </c>
      <c r="BS3443">
        <v>96</v>
      </c>
      <c r="BT3443">
        <v>94</v>
      </c>
      <c r="BU3443">
        <v>91</v>
      </c>
      <c r="BV3443">
        <v>88</v>
      </c>
      <c r="BW3443">
        <v>87</v>
      </c>
      <c r="BX3443">
        <v>89</v>
      </c>
      <c r="BY3443">
        <v>88</v>
      </c>
      <c r="BZ3443">
        <v>88</v>
      </c>
      <c r="CA3443">
        <v>94</v>
      </c>
      <c r="CB3443">
        <v>99</v>
      </c>
      <c r="CC3443">
        <v>101</v>
      </c>
      <c r="CD3443">
        <v>102</v>
      </c>
      <c r="CE3443">
        <v>102</v>
      </c>
      <c r="CF3443">
        <v>101</v>
      </c>
      <c r="CG3443">
        <v>101</v>
      </c>
      <c r="CH3443">
        <v>102</v>
      </c>
      <c r="CI3443">
        <v>101</v>
      </c>
      <c r="CJ3443">
        <v>97</v>
      </c>
      <c r="CK3443">
        <v>91</v>
      </c>
      <c r="CL3443">
        <v>92</v>
      </c>
      <c r="CM3443">
        <v>88</v>
      </c>
      <c r="CN3443">
        <v>85</v>
      </c>
      <c r="CO3443">
        <v>86</v>
      </c>
      <c r="CP3443">
        <v>89</v>
      </c>
      <c r="CQ3443">
        <v>92</v>
      </c>
      <c r="CR3443">
        <v>93</v>
      </c>
      <c r="CS3443">
        <v>93</v>
      </c>
      <c r="CT3443">
        <v>90</v>
      </c>
      <c r="CU3443">
        <v>90</v>
      </c>
      <c r="CV3443">
        <v>90</v>
      </c>
      <c r="CW3443">
        <v>91</v>
      </c>
      <c r="CX3443" t="s">
        <v>2</v>
      </c>
      <c r="CY3443" t="s">
        <v>18</v>
      </c>
    </row>
    <row r="3444" spans="1:103" x14ac:dyDescent="0.25">
      <c r="A3444" t="s">
        <v>219</v>
      </c>
      <c r="B3444">
        <v>37.612200000000001</v>
      </c>
      <c r="C3444">
        <v>-114.5264</v>
      </c>
      <c r="D3444">
        <v>4376</v>
      </c>
      <c r="E3444" t="s">
        <v>1</v>
      </c>
      <c r="F3444">
        <v>243.7</v>
      </c>
      <c r="G3444">
        <v>2002</v>
      </c>
      <c r="H3444">
        <v>8</v>
      </c>
      <c r="I3444" t="s">
        <v>260</v>
      </c>
      <c r="J3444">
        <v>89</v>
      </c>
      <c r="K3444">
        <v>85</v>
      </c>
      <c r="L3444">
        <v>83</v>
      </c>
      <c r="M3444">
        <v>86</v>
      </c>
      <c r="N3444">
        <v>93</v>
      </c>
      <c r="O3444">
        <v>98</v>
      </c>
      <c r="P3444">
        <v>96</v>
      </c>
      <c r="Q3444">
        <v>91</v>
      </c>
      <c r="R3444">
        <v>74</v>
      </c>
      <c r="S3444">
        <v>79</v>
      </c>
      <c r="T3444">
        <v>86</v>
      </c>
      <c r="V3444">
        <v>95</v>
      </c>
      <c r="W3444">
        <v>95</v>
      </c>
      <c r="X3444">
        <v>97</v>
      </c>
      <c r="Y3444">
        <v>97</v>
      </c>
      <c r="Z3444">
        <v>99</v>
      </c>
      <c r="AA3444">
        <v>99</v>
      </c>
      <c r="AB3444">
        <v>96</v>
      </c>
      <c r="AC3444">
        <v>93</v>
      </c>
      <c r="AD3444">
        <v>86</v>
      </c>
      <c r="AE3444">
        <v>89</v>
      </c>
      <c r="AF3444">
        <v>94</v>
      </c>
      <c r="AG3444">
        <v>97</v>
      </c>
      <c r="AH3444">
        <v>98</v>
      </c>
      <c r="AI3444">
        <v>97</v>
      </c>
      <c r="AJ3444">
        <v>96</v>
      </c>
      <c r="AK3444">
        <v>95</v>
      </c>
      <c r="AL3444">
        <v>97</v>
      </c>
      <c r="AM3444">
        <v>100</v>
      </c>
      <c r="AN3444" s="5">
        <v>101</v>
      </c>
      <c r="AO3444" s="5">
        <v>97</v>
      </c>
      <c r="AP3444" s="5">
        <v>94</v>
      </c>
      <c r="AQ3444" s="5">
        <v>98</v>
      </c>
      <c r="AR3444" s="5">
        <v>99</v>
      </c>
      <c r="AS3444" s="5">
        <v>97</v>
      </c>
      <c r="AT3444" s="5">
        <v>100</v>
      </c>
      <c r="AU3444" s="5">
        <v>104</v>
      </c>
      <c r="AV3444" s="5">
        <v>107</v>
      </c>
      <c r="AW3444" s="5">
        <v>107</v>
      </c>
      <c r="AX3444" s="5">
        <v>101</v>
      </c>
      <c r="AY3444" s="5">
        <v>105</v>
      </c>
      <c r="AZ3444" s="5">
        <v>105</v>
      </c>
      <c r="BA3444" s="5">
        <v>105</v>
      </c>
      <c r="BB3444" s="5">
        <v>94</v>
      </c>
      <c r="BC3444" s="5">
        <v>90</v>
      </c>
      <c r="BD3444" s="5">
        <v>90</v>
      </c>
      <c r="BE3444" s="5">
        <v>93</v>
      </c>
      <c r="BF3444" s="5">
        <v>95</v>
      </c>
      <c r="BG3444" s="5">
        <v>97</v>
      </c>
      <c r="BH3444" s="5">
        <v>99</v>
      </c>
      <c r="BI3444" s="5">
        <v>96</v>
      </c>
      <c r="BJ3444" s="5">
        <v>97</v>
      </c>
      <c r="BK3444" s="5">
        <v>95</v>
      </c>
      <c r="BL3444" s="5">
        <v>97</v>
      </c>
      <c r="BM3444" s="5">
        <v>95</v>
      </c>
      <c r="BN3444" s="5">
        <v>94</v>
      </c>
      <c r="BO3444" s="5">
        <v>98</v>
      </c>
      <c r="BP3444" s="5">
        <v>101</v>
      </c>
      <c r="BQ3444" s="5">
        <v>104</v>
      </c>
      <c r="BR3444" s="5">
        <v>101</v>
      </c>
      <c r="BS3444">
        <v>98</v>
      </c>
      <c r="BT3444">
        <v>94</v>
      </c>
      <c r="BU3444">
        <v>92</v>
      </c>
      <c r="BV3444">
        <v>89</v>
      </c>
      <c r="BW3444">
        <v>89</v>
      </c>
      <c r="BX3444">
        <v>88</v>
      </c>
      <c r="BY3444">
        <v>88</v>
      </c>
      <c r="BZ3444">
        <v>94</v>
      </c>
      <c r="CA3444">
        <v>96</v>
      </c>
      <c r="CB3444">
        <v>99</v>
      </c>
      <c r="CC3444">
        <v>101</v>
      </c>
      <c r="CD3444">
        <v>102</v>
      </c>
      <c r="CE3444">
        <v>101</v>
      </c>
      <c r="CF3444">
        <v>100</v>
      </c>
      <c r="CG3444">
        <v>102</v>
      </c>
      <c r="CH3444">
        <v>101</v>
      </c>
      <c r="CI3444">
        <v>101</v>
      </c>
      <c r="CJ3444">
        <v>98</v>
      </c>
      <c r="CK3444">
        <v>92</v>
      </c>
      <c r="CL3444">
        <v>88</v>
      </c>
      <c r="CM3444">
        <v>85</v>
      </c>
      <c r="CN3444">
        <v>86</v>
      </c>
      <c r="CO3444">
        <v>87</v>
      </c>
      <c r="CP3444">
        <v>91</v>
      </c>
      <c r="CQ3444">
        <v>93</v>
      </c>
      <c r="CR3444">
        <v>93</v>
      </c>
      <c r="CS3444">
        <v>91</v>
      </c>
      <c r="CT3444">
        <v>90</v>
      </c>
      <c r="CU3444">
        <v>88</v>
      </c>
      <c r="CV3444">
        <v>87</v>
      </c>
      <c r="CW3444">
        <v>91</v>
      </c>
      <c r="CX3444" t="s">
        <v>2</v>
      </c>
      <c r="CY3444" t="s">
        <v>18</v>
      </c>
    </row>
    <row r="3445" spans="1:103" x14ac:dyDescent="0.25">
      <c r="A3445" t="s">
        <v>113</v>
      </c>
      <c r="B3445">
        <v>34.943600000000004</v>
      </c>
      <c r="C3445">
        <v>-115.54689999999999</v>
      </c>
      <c r="D3445">
        <v>4350</v>
      </c>
      <c r="E3445" t="s">
        <v>1</v>
      </c>
      <c r="F3445">
        <v>206.6</v>
      </c>
      <c r="G3445">
        <v>2002</v>
      </c>
      <c r="H3445">
        <v>8</v>
      </c>
      <c r="I3445" t="s">
        <v>260</v>
      </c>
      <c r="J3445">
        <v>90</v>
      </c>
      <c r="K3445">
        <v>86</v>
      </c>
      <c r="L3445">
        <v>81</v>
      </c>
      <c r="M3445">
        <v>83</v>
      </c>
      <c r="N3445">
        <v>86</v>
      </c>
      <c r="O3445">
        <v>92</v>
      </c>
      <c r="P3445">
        <v>96</v>
      </c>
      <c r="Q3445">
        <v>94</v>
      </c>
      <c r="R3445">
        <v>90</v>
      </c>
      <c r="S3445">
        <v>77</v>
      </c>
      <c r="T3445">
        <v>82</v>
      </c>
      <c r="U3445">
        <v>85</v>
      </c>
      <c r="V3445">
        <v>86</v>
      </c>
      <c r="W3445">
        <v>89</v>
      </c>
      <c r="X3445">
        <v>91</v>
      </c>
      <c r="Y3445">
        <v>92</v>
      </c>
      <c r="Z3445">
        <v>92</v>
      </c>
      <c r="AA3445">
        <v>94</v>
      </c>
      <c r="AB3445">
        <v>94</v>
      </c>
      <c r="AC3445">
        <v>92</v>
      </c>
      <c r="AD3445">
        <v>92</v>
      </c>
      <c r="AE3445">
        <v>83</v>
      </c>
      <c r="AF3445">
        <v>87</v>
      </c>
      <c r="AG3445">
        <v>91</v>
      </c>
      <c r="AH3445">
        <v>92</v>
      </c>
      <c r="AI3445">
        <v>94</v>
      </c>
      <c r="AJ3445">
        <v>93</v>
      </c>
      <c r="AK3445">
        <v>93</v>
      </c>
      <c r="AL3445">
        <v>91</v>
      </c>
      <c r="AM3445">
        <v>91</v>
      </c>
      <c r="AN3445" s="5">
        <v>95</v>
      </c>
      <c r="AO3445" s="5">
        <v>95</v>
      </c>
      <c r="AP3445" s="5">
        <v>96</v>
      </c>
      <c r="AQ3445" s="5">
        <v>92</v>
      </c>
      <c r="AR3445" s="5">
        <v>94</v>
      </c>
      <c r="AS3445" s="5">
        <v>90</v>
      </c>
      <c r="AT3445" s="5">
        <v>92</v>
      </c>
      <c r="AU3445" s="5">
        <v>94</v>
      </c>
      <c r="AV3445" s="5">
        <v>98</v>
      </c>
      <c r="AW3445" s="5">
        <v>99</v>
      </c>
      <c r="AX3445" s="5">
        <v>97</v>
      </c>
      <c r="AY3445" s="5">
        <v>96</v>
      </c>
      <c r="AZ3445" s="5">
        <v>99</v>
      </c>
      <c r="BA3445" s="5">
        <v>100</v>
      </c>
      <c r="BB3445" s="5">
        <v>99</v>
      </c>
      <c r="BC3445" s="5">
        <v>85</v>
      </c>
      <c r="BD3445" s="5">
        <v>89</v>
      </c>
      <c r="BE3445" s="5">
        <v>90</v>
      </c>
      <c r="BF3445" s="5">
        <v>90</v>
      </c>
      <c r="BG3445" s="5">
        <v>92</v>
      </c>
      <c r="BH3445" s="5">
        <v>92</v>
      </c>
      <c r="BI3445" s="5">
        <v>93</v>
      </c>
      <c r="BJ3445" s="5">
        <v>93</v>
      </c>
      <c r="BK3445" s="5">
        <v>91</v>
      </c>
      <c r="BL3445" s="5">
        <v>89</v>
      </c>
      <c r="BM3445" s="5">
        <v>93</v>
      </c>
      <c r="BN3445" s="5">
        <v>91</v>
      </c>
      <c r="BO3445" s="5">
        <v>89</v>
      </c>
      <c r="BP3445" s="5">
        <v>91</v>
      </c>
      <c r="BQ3445" s="5">
        <v>97</v>
      </c>
      <c r="BR3445" s="5">
        <v>98</v>
      </c>
      <c r="BS3445">
        <v>94</v>
      </c>
      <c r="BT3445">
        <v>95</v>
      </c>
      <c r="BU3445">
        <v>91</v>
      </c>
      <c r="BV3445">
        <v>88</v>
      </c>
      <c r="BW3445">
        <v>88</v>
      </c>
      <c r="BX3445">
        <v>87</v>
      </c>
      <c r="BY3445">
        <v>85</v>
      </c>
      <c r="BZ3445">
        <v>86</v>
      </c>
      <c r="CA3445">
        <v>91</v>
      </c>
      <c r="CB3445">
        <v>96</v>
      </c>
      <c r="CC3445">
        <v>98</v>
      </c>
      <c r="CD3445">
        <v>100</v>
      </c>
      <c r="CE3445">
        <v>98</v>
      </c>
      <c r="CF3445">
        <v>100</v>
      </c>
      <c r="CG3445">
        <v>100</v>
      </c>
      <c r="CH3445">
        <v>100</v>
      </c>
      <c r="CI3445">
        <v>96</v>
      </c>
      <c r="CJ3445">
        <v>95</v>
      </c>
      <c r="CK3445">
        <v>93</v>
      </c>
      <c r="CL3445">
        <v>85</v>
      </c>
      <c r="CM3445">
        <v>87</v>
      </c>
      <c r="CN3445">
        <v>84</v>
      </c>
      <c r="CO3445">
        <v>85</v>
      </c>
      <c r="CP3445">
        <v>86</v>
      </c>
      <c r="CQ3445">
        <v>90</v>
      </c>
      <c r="CR3445">
        <v>92</v>
      </c>
      <c r="CS3445">
        <v>92</v>
      </c>
      <c r="CT3445">
        <v>91</v>
      </c>
      <c r="CU3445">
        <v>86</v>
      </c>
      <c r="CV3445">
        <v>87</v>
      </c>
      <c r="CW3445">
        <v>88</v>
      </c>
      <c r="CX3445" t="s">
        <v>5</v>
      </c>
      <c r="CY3445" t="s">
        <v>114</v>
      </c>
    </row>
    <row r="3446" spans="1:103" x14ac:dyDescent="0.25">
      <c r="A3446" t="s">
        <v>138</v>
      </c>
      <c r="B3446">
        <v>37.761699999999998</v>
      </c>
      <c r="C3446">
        <v>-117.5658</v>
      </c>
      <c r="D3446">
        <v>4274</v>
      </c>
      <c r="E3446" t="s">
        <v>1</v>
      </c>
      <c r="F3446">
        <v>157.1</v>
      </c>
      <c r="G3446">
        <v>2002</v>
      </c>
      <c r="H3446">
        <v>8</v>
      </c>
      <c r="I3446" t="s">
        <v>260</v>
      </c>
      <c r="J3446">
        <v>88</v>
      </c>
      <c r="K3446">
        <v>83</v>
      </c>
      <c r="L3446">
        <v>85</v>
      </c>
      <c r="M3446">
        <v>90</v>
      </c>
      <c r="N3446">
        <v>96</v>
      </c>
      <c r="O3446">
        <v>101</v>
      </c>
      <c r="P3446">
        <v>97</v>
      </c>
      <c r="Q3446">
        <v>89</v>
      </c>
      <c r="R3446">
        <v>90</v>
      </c>
      <c r="S3446">
        <v>90</v>
      </c>
      <c r="T3446">
        <v>88</v>
      </c>
      <c r="U3446">
        <v>93</v>
      </c>
      <c r="V3446">
        <v>94</v>
      </c>
      <c r="W3446">
        <v>98</v>
      </c>
      <c r="X3446">
        <v>97</v>
      </c>
      <c r="Y3446">
        <v>100</v>
      </c>
      <c r="Z3446">
        <v>102</v>
      </c>
      <c r="AA3446">
        <v>98</v>
      </c>
      <c r="AB3446">
        <v>94</v>
      </c>
      <c r="AC3446">
        <v>95</v>
      </c>
      <c r="AD3446">
        <v>85</v>
      </c>
      <c r="AF3446">
        <v>98</v>
      </c>
      <c r="AG3446">
        <v>99</v>
      </c>
      <c r="AH3446">
        <v>99</v>
      </c>
      <c r="AI3446">
        <v>98</v>
      </c>
      <c r="AJ3446">
        <v>100</v>
      </c>
      <c r="AK3446">
        <v>100</v>
      </c>
      <c r="AL3446">
        <v>102</v>
      </c>
      <c r="AM3446">
        <v>103</v>
      </c>
      <c r="AN3446" s="5">
        <v>104</v>
      </c>
      <c r="AO3446" s="5">
        <v>98</v>
      </c>
      <c r="AP3446" s="8">
        <f>AVERAGE(AO3446,AQ3446)</f>
        <v>99.5</v>
      </c>
      <c r="AQ3446" s="5">
        <v>101</v>
      </c>
      <c r="AR3446" s="5">
        <v>101</v>
      </c>
      <c r="AS3446" s="5">
        <v>100</v>
      </c>
      <c r="AT3446" s="5">
        <v>102</v>
      </c>
      <c r="AU3446" s="5">
        <v>102</v>
      </c>
      <c r="AV3446" s="5">
        <v>108</v>
      </c>
      <c r="AW3446" s="5">
        <v>109</v>
      </c>
      <c r="AX3446" s="5">
        <v>105</v>
      </c>
      <c r="AY3446" s="5">
        <v>106</v>
      </c>
      <c r="AZ3446" s="5">
        <v>106</v>
      </c>
      <c r="BA3446" s="5">
        <v>105</v>
      </c>
      <c r="BB3446" s="5">
        <v>102</v>
      </c>
      <c r="BC3446" s="5">
        <v>100</v>
      </c>
      <c r="BD3446" s="5">
        <v>99</v>
      </c>
      <c r="BE3446" s="5">
        <v>85</v>
      </c>
      <c r="BF3446" s="5">
        <v>94</v>
      </c>
      <c r="BG3446" s="5">
        <v>100</v>
      </c>
      <c r="BH3446" s="5">
        <v>100</v>
      </c>
      <c r="BI3446" s="5">
        <v>100</v>
      </c>
      <c r="BJ3446" s="5">
        <v>101</v>
      </c>
      <c r="BK3446" s="5">
        <v>102</v>
      </c>
      <c r="BL3446" s="5">
        <v>101</v>
      </c>
      <c r="BM3446" s="5">
        <v>95</v>
      </c>
      <c r="BN3446" s="5">
        <v>98</v>
      </c>
      <c r="BO3446" s="5">
        <v>100</v>
      </c>
      <c r="BP3446" s="5">
        <v>102</v>
      </c>
      <c r="BQ3446" s="5">
        <v>101</v>
      </c>
      <c r="BR3446" s="5">
        <v>102</v>
      </c>
      <c r="BS3446">
        <v>100</v>
      </c>
      <c r="BT3446">
        <v>98</v>
      </c>
      <c r="BU3446">
        <v>95</v>
      </c>
      <c r="BV3446">
        <v>93</v>
      </c>
      <c r="BW3446">
        <v>90</v>
      </c>
      <c r="BX3446">
        <v>91</v>
      </c>
      <c r="BY3446">
        <v>90</v>
      </c>
      <c r="BZ3446">
        <v>93</v>
      </c>
      <c r="CA3446">
        <v>97</v>
      </c>
      <c r="CB3446">
        <v>100</v>
      </c>
      <c r="CC3446">
        <v>101</v>
      </c>
      <c r="CD3446">
        <v>104</v>
      </c>
      <c r="CE3446">
        <v>105</v>
      </c>
      <c r="CF3446">
        <v>106</v>
      </c>
      <c r="CG3446">
        <v>105</v>
      </c>
      <c r="CH3446">
        <v>107</v>
      </c>
      <c r="CI3446">
        <v>105</v>
      </c>
      <c r="CJ3446">
        <v>104</v>
      </c>
      <c r="CK3446">
        <v>100</v>
      </c>
      <c r="CL3446">
        <v>95</v>
      </c>
      <c r="CM3446">
        <v>86</v>
      </c>
      <c r="CN3446">
        <v>89</v>
      </c>
      <c r="CO3446">
        <v>91</v>
      </c>
      <c r="CP3446">
        <v>95</v>
      </c>
      <c r="CQ3446">
        <v>95</v>
      </c>
      <c r="CR3446">
        <v>89</v>
      </c>
      <c r="CS3446">
        <v>90</v>
      </c>
      <c r="CT3446">
        <v>92</v>
      </c>
      <c r="CU3446">
        <v>92</v>
      </c>
      <c r="CV3446">
        <v>93</v>
      </c>
      <c r="CW3446">
        <v>92</v>
      </c>
      <c r="CX3446" t="s">
        <v>2</v>
      </c>
      <c r="CY3446" t="s">
        <v>139</v>
      </c>
    </row>
    <row r="3447" spans="1:103" x14ac:dyDescent="0.25">
      <c r="A3447" t="s">
        <v>222</v>
      </c>
      <c r="B3447">
        <v>35.871699999999997</v>
      </c>
      <c r="C3447">
        <v>-117.9183</v>
      </c>
      <c r="D3447">
        <v>4150</v>
      </c>
      <c r="E3447" t="s">
        <v>1</v>
      </c>
      <c r="F3447">
        <v>114.9</v>
      </c>
      <c r="G3447">
        <v>2002</v>
      </c>
      <c r="H3447">
        <v>8</v>
      </c>
      <c r="I3447" t="s">
        <v>260</v>
      </c>
      <c r="J3447">
        <v>85</v>
      </c>
      <c r="K3447">
        <v>83</v>
      </c>
      <c r="L3447">
        <v>87</v>
      </c>
      <c r="M3447">
        <v>91</v>
      </c>
      <c r="N3447">
        <v>98</v>
      </c>
      <c r="O3447">
        <v>98</v>
      </c>
      <c r="P3447">
        <v>96</v>
      </c>
      <c r="Q3447">
        <v>91</v>
      </c>
      <c r="R3447">
        <v>76</v>
      </c>
      <c r="S3447">
        <v>83</v>
      </c>
      <c r="T3447">
        <v>89</v>
      </c>
      <c r="U3447">
        <v>93</v>
      </c>
      <c r="V3447">
        <v>94</v>
      </c>
      <c r="W3447">
        <v>96</v>
      </c>
      <c r="X3447">
        <v>96</v>
      </c>
      <c r="Y3447">
        <v>98</v>
      </c>
      <c r="Z3447">
        <v>98</v>
      </c>
      <c r="AA3447">
        <v>99</v>
      </c>
      <c r="AB3447">
        <v>97</v>
      </c>
      <c r="AC3447">
        <v>93</v>
      </c>
      <c r="AD3447">
        <v>87</v>
      </c>
      <c r="AE3447">
        <v>91</v>
      </c>
      <c r="AF3447">
        <v>96</v>
      </c>
      <c r="AG3447">
        <v>98</v>
      </c>
      <c r="AH3447">
        <v>97</v>
      </c>
      <c r="AI3447">
        <v>98</v>
      </c>
      <c r="AJ3447">
        <v>95</v>
      </c>
      <c r="AK3447">
        <v>96</v>
      </c>
      <c r="AL3447">
        <v>99</v>
      </c>
      <c r="AM3447">
        <v>100</v>
      </c>
      <c r="AN3447" s="5">
        <v>98</v>
      </c>
      <c r="AO3447" s="5">
        <v>95</v>
      </c>
      <c r="AP3447" s="5">
        <v>96</v>
      </c>
      <c r="AQ3447" s="5">
        <v>98</v>
      </c>
      <c r="AR3447" s="5">
        <v>96</v>
      </c>
      <c r="AS3447" s="5">
        <v>97</v>
      </c>
      <c r="AT3447" s="5">
        <v>100</v>
      </c>
      <c r="AU3447" s="5">
        <v>104</v>
      </c>
      <c r="AV3447" s="5">
        <v>110</v>
      </c>
      <c r="AW3447" s="5">
        <v>107</v>
      </c>
      <c r="AX3447" s="5">
        <v>100</v>
      </c>
      <c r="AY3447" s="5">
        <v>106</v>
      </c>
      <c r="AZ3447" s="5">
        <v>102</v>
      </c>
      <c r="BA3447" s="5">
        <v>102</v>
      </c>
      <c r="BB3447" s="5">
        <v>99</v>
      </c>
      <c r="BC3447" s="5">
        <v>98</v>
      </c>
      <c r="BD3447" s="5">
        <v>95</v>
      </c>
      <c r="BE3447" s="5">
        <v>93</v>
      </c>
      <c r="BF3447" s="5">
        <v>96</v>
      </c>
      <c r="BG3447" s="5">
        <v>97</v>
      </c>
      <c r="BH3447" s="5">
        <v>95</v>
      </c>
      <c r="BI3447" s="5">
        <v>93</v>
      </c>
      <c r="BJ3447" s="5">
        <v>97</v>
      </c>
      <c r="BK3447" s="5">
        <v>99</v>
      </c>
      <c r="BL3447" s="5">
        <v>97</v>
      </c>
      <c r="BM3447" s="5">
        <v>98</v>
      </c>
      <c r="BN3447" s="5">
        <v>96</v>
      </c>
      <c r="BO3447" s="5">
        <v>96</v>
      </c>
      <c r="BP3447" s="5">
        <v>102</v>
      </c>
      <c r="BQ3447" s="5">
        <v>102</v>
      </c>
      <c r="BR3447" s="5">
        <v>100</v>
      </c>
      <c r="BS3447">
        <v>100</v>
      </c>
      <c r="BT3447">
        <v>94</v>
      </c>
      <c r="BU3447">
        <v>95</v>
      </c>
      <c r="BV3447">
        <v>88</v>
      </c>
      <c r="BW3447">
        <v>88</v>
      </c>
      <c r="BX3447">
        <v>90</v>
      </c>
      <c r="BY3447">
        <v>89</v>
      </c>
      <c r="BZ3447">
        <v>94</v>
      </c>
      <c r="CA3447">
        <v>100</v>
      </c>
      <c r="CB3447">
        <v>102</v>
      </c>
      <c r="CC3447">
        <v>103</v>
      </c>
      <c r="CD3447">
        <v>103</v>
      </c>
      <c r="CE3447">
        <v>105</v>
      </c>
      <c r="CF3447">
        <v>105</v>
      </c>
      <c r="CG3447">
        <v>105</v>
      </c>
      <c r="CH3447">
        <v>105</v>
      </c>
      <c r="CI3447">
        <v>104</v>
      </c>
      <c r="CJ3447">
        <v>103</v>
      </c>
      <c r="CK3447">
        <v>95</v>
      </c>
      <c r="CL3447">
        <v>95</v>
      </c>
      <c r="CM3447">
        <v>89</v>
      </c>
      <c r="CN3447">
        <v>89</v>
      </c>
      <c r="CO3447">
        <v>92</v>
      </c>
      <c r="CP3447">
        <v>94</v>
      </c>
      <c r="CQ3447">
        <v>94</v>
      </c>
      <c r="CR3447">
        <v>95</v>
      </c>
      <c r="CS3447">
        <v>94</v>
      </c>
      <c r="CT3447">
        <v>91</v>
      </c>
      <c r="CU3447">
        <v>90</v>
      </c>
      <c r="CV3447">
        <v>90</v>
      </c>
      <c r="CW3447">
        <v>95</v>
      </c>
      <c r="CX3447" t="s">
        <v>5</v>
      </c>
      <c r="CY3447" t="s">
        <v>223</v>
      </c>
    </row>
    <row r="3448" spans="1:103" x14ac:dyDescent="0.25">
      <c r="A3448" t="s">
        <v>7</v>
      </c>
      <c r="B3448">
        <v>37.371099999999998</v>
      </c>
      <c r="C3448">
        <v>-118.35890000000001</v>
      </c>
      <c r="D3448">
        <v>4110</v>
      </c>
      <c r="E3448" t="s">
        <v>1</v>
      </c>
      <c r="F3448">
        <v>166.6</v>
      </c>
      <c r="G3448">
        <v>2002</v>
      </c>
      <c r="H3448">
        <v>8</v>
      </c>
      <c r="I3448" t="s">
        <v>260</v>
      </c>
      <c r="J3448">
        <v>88</v>
      </c>
      <c r="K3448">
        <v>85</v>
      </c>
      <c r="L3448">
        <v>88</v>
      </c>
      <c r="M3448">
        <v>93</v>
      </c>
      <c r="N3448">
        <v>99</v>
      </c>
      <c r="O3448">
        <v>100</v>
      </c>
      <c r="P3448">
        <v>99</v>
      </c>
      <c r="Q3448">
        <v>94</v>
      </c>
      <c r="R3448">
        <v>75</v>
      </c>
      <c r="S3448">
        <v>81</v>
      </c>
      <c r="T3448">
        <v>88</v>
      </c>
      <c r="U3448">
        <v>94</v>
      </c>
      <c r="V3448">
        <v>96</v>
      </c>
      <c r="W3448">
        <v>98</v>
      </c>
      <c r="X3448">
        <v>99</v>
      </c>
      <c r="Y3448">
        <v>99</v>
      </c>
      <c r="Z3448">
        <v>101</v>
      </c>
      <c r="AA3448">
        <v>99</v>
      </c>
      <c r="AB3448">
        <v>95</v>
      </c>
      <c r="AC3448">
        <v>97</v>
      </c>
      <c r="AD3448">
        <v>85</v>
      </c>
      <c r="AE3448">
        <v>92</v>
      </c>
      <c r="AF3448">
        <v>99</v>
      </c>
      <c r="AG3448">
        <v>100</v>
      </c>
      <c r="AH3448">
        <v>100</v>
      </c>
      <c r="AI3448">
        <v>98</v>
      </c>
      <c r="AJ3448">
        <v>100</v>
      </c>
      <c r="AK3448">
        <v>100</v>
      </c>
      <c r="AL3448">
        <v>102</v>
      </c>
      <c r="AM3448">
        <v>104</v>
      </c>
      <c r="AN3448" s="5">
        <v>103</v>
      </c>
      <c r="AO3448" s="5">
        <v>98</v>
      </c>
      <c r="AP3448" s="5">
        <v>97</v>
      </c>
      <c r="AQ3448" s="5">
        <v>101</v>
      </c>
      <c r="AR3448" s="5">
        <v>101</v>
      </c>
      <c r="AS3448" s="5">
        <v>100</v>
      </c>
      <c r="AT3448" s="5">
        <v>103</v>
      </c>
      <c r="AU3448" s="5">
        <v>104</v>
      </c>
      <c r="AV3448" s="5">
        <v>107</v>
      </c>
      <c r="AW3448" s="5">
        <v>110</v>
      </c>
      <c r="AX3448" s="5">
        <v>105</v>
      </c>
      <c r="AY3448" s="5">
        <v>105</v>
      </c>
      <c r="AZ3448" s="5">
        <v>105</v>
      </c>
      <c r="BA3448" s="5">
        <v>104</v>
      </c>
      <c r="BB3448" s="5">
        <v>101</v>
      </c>
      <c r="BC3448" s="5">
        <v>100</v>
      </c>
      <c r="BD3448" s="5">
        <v>97</v>
      </c>
      <c r="BE3448" s="5">
        <v>91</v>
      </c>
      <c r="BF3448" s="5">
        <v>94</v>
      </c>
      <c r="BG3448" s="5">
        <v>99</v>
      </c>
      <c r="BH3448" s="5">
        <v>98</v>
      </c>
      <c r="BI3448" s="5">
        <v>97</v>
      </c>
      <c r="BJ3448" s="5">
        <v>101</v>
      </c>
      <c r="BK3448" s="5">
        <v>101</v>
      </c>
      <c r="BL3448" s="5">
        <v>100</v>
      </c>
      <c r="BM3448" s="5">
        <v>99</v>
      </c>
      <c r="BN3448" s="5">
        <v>101</v>
      </c>
      <c r="BO3448" s="5">
        <v>100</v>
      </c>
      <c r="BP3448" s="5">
        <v>104</v>
      </c>
      <c r="BQ3448" s="5">
        <v>104</v>
      </c>
      <c r="BR3448" s="5">
        <v>102</v>
      </c>
      <c r="BS3448">
        <v>101</v>
      </c>
      <c r="BT3448">
        <v>99</v>
      </c>
      <c r="BU3448">
        <v>96</v>
      </c>
      <c r="BV3448">
        <v>94</v>
      </c>
      <c r="BW3448">
        <v>91</v>
      </c>
      <c r="BX3448">
        <v>92</v>
      </c>
      <c r="BY3448">
        <v>92</v>
      </c>
      <c r="BZ3448">
        <v>94</v>
      </c>
      <c r="CA3448">
        <v>98</v>
      </c>
      <c r="CB3448">
        <v>100</v>
      </c>
      <c r="CC3448">
        <v>102</v>
      </c>
      <c r="CD3448">
        <v>104</v>
      </c>
      <c r="CE3448">
        <v>106</v>
      </c>
      <c r="CF3448">
        <v>106</v>
      </c>
      <c r="CG3448">
        <v>105</v>
      </c>
      <c r="CH3448">
        <v>105</v>
      </c>
      <c r="CI3448">
        <v>104</v>
      </c>
      <c r="CJ3448">
        <v>103</v>
      </c>
      <c r="CK3448">
        <v>99</v>
      </c>
      <c r="CL3448">
        <v>93</v>
      </c>
      <c r="CM3448">
        <v>88</v>
      </c>
      <c r="CN3448">
        <v>90</v>
      </c>
      <c r="CO3448">
        <v>91</v>
      </c>
      <c r="CP3448">
        <v>94</v>
      </c>
      <c r="CQ3448">
        <v>97</v>
      </c>
      <c r="CR3448">
        <v>95</v>
      </c>
      <c r="CS3448">
        <v>91</v>
      </c>
      <c r="CT3448">
        <v>93</v>
      </c>
      <c r="CU3448">
        <v>93</v>
      </c>
      <c r="CV3448">
        <v>92</v>
      </c>
      <c r="CW3448">
        <v>92</v>
      </c>
      <c r="CX3448" t="s">
        <v>5</v>
      </c>
      <c r="CY3448" t="s">
        <v>8</v>
      </c>
    </row>
    <row r="3449" spans="1:103" x14ac:dyDescent="0.25">
      <c r="A3449" t="s">
        <v>175</v>
      </c>
      <c r="B3449">
        <v>37.235300000000002</v>
      </c>
      <c r="C3449">
        <v>-117.49639999999999</v>
      </c>
      <c r="D3449">
        <v>4100</v>
      </c>
      <c r="E3449" t="s">
        <v>1</v>
      </c>
      <c r="F3449">
        <v>102.5</v>
      </c>
      <c r="G3449">
        <v>2002</v>
      </c>
      <c r="H3449">
        <v>8</v>
      </c>
      <c r="I3449" t="s">
        <v>260</v>
      </c>
      <c r="J3449">
        <v>88</v>
      </c>
      <c r="K3449">
        <v>87</v>
      </c>
      <c r="L3449">
        <v>88</v>
      </c>
      <c r="M3449">
        <v>93</v>
      </c>
      <c r="N3449">
        <v>101</v>
      </c>
      <c r="O3449">
        <v>101</v>
      </c>
      <c r="P3449">
        <v>97</v>
      </c>
      <c r="Q3449">
        <v>94</v>
      </c>
      <c r="R3449">
        <v>73</v>
      </c>
      <c r="S3449">
        <v>83</v>
      </c>
      <c r="T3449">
        <v>89</v>
      </c>
      <c r="U3449">
        <v>93</v>
      </c>
      <c r="V3449">
        <v>95</v>
      </c>
      <c r="W3449">
        <v>96</v>
      </c>
      <c r="X3449">
        <v>97</v>
      </c>
      <c r="Y3449">
        <v>97</v>
      </c>
      <c r="Z3449">
        <v>101</v>
      </c>
      <c r="AA3449">
        <v>101</v>
      </c>
      <c r="AB3449">
        <v>97</v>
      </c>
      <c r="AC3449">
        <v>93</v>
      </c>
      <c r="AD3449">
        <v>87</v>
      </c>
      <c r="AE3449">
        <v>92</v>
      </c>
      <c r="AF3449">
        <v>95</v>
      </c>
      <c r="AG3449">
        <v>97</v>
      </c>
      <c r="AH3449">
        <v>100</v>
      </c>
      <c r="AI3449">
        <v>96</v>
      </c>
      <c r="AJ3449">
        <v>97</v>
      </c>
      <c r="AK3449">
        <v>97</v>
      </c>
      <c r="AL3449">
        <v>100</v>
      </c>
      <c r="AM3449">
        <v>103</v>
      </c>
      <c r="AN3449" s="5">
        <v>102</v>
      </c>
      <c r="AO3449" s="5">
        <v>96</v>
      </c>
      <c r="AP3449" s="5">
        <v>98</v>
      </c>
      <c r="AQ3449" s="5">
        <v>100</v>
      </c>
      <c r="AR3449" s="5">
        <v>98</v>
      </c>
      <c r="AS3449" s="5">
        <v>98</v>
      </c>
      <c r="AT3449" s="5">
        <v>100</v>
      </c>
      <c r="AU3449" s="5">
        <v>106</v>
      </c>
      <c r="AV3449" s="5">
        <v>110</v>
      </c>
      <c r="AW3449" s="5">
        <v>109</v>
      </c>
      <c r="AX3449" s="5">
        <v>103</v>
      </c>
      <c r="AY3449" s="5">
        <v>107</v>
      </c>
      <c r="AZ3449" s="5">
        <v>106</v>
      </c>
      <c r="BA3449" s="5">
        <v>104</v>
      </c>
      <c r="BB3449" s="5">
        <v>100</v>
      </c>
      <c r="BC3449" s="5">
        <v>100</v>
      </c>
      <c r="BD3449" s="5">
        <v>97</v>
      </c>
      <c r="BE3449" s="5">
        <v>90</v>
      </c>
      <c r="BF3449" s="5">
        <v>95</v>
      </c>
      <c r="BG3449" s="5">
        <v>99</v>
      </c>
      <c r="BH3449" s="5">
        <v>97</v>
      </c>
      <c r="BI3449" s="5">
        <v>97</v>
      </c>
      <c r="BJ3449" s="5">
        <v>98</v>
      </c>
      <c r="BK3449" s="5">
        <v>100</v>
      </c>
      <c r="BL3449" s="5">
        <v>99</v>
      </c>
      <c r="BM3449" s="5">
        <v>97</v>
      </c>
      <c r="BN3449" s="5">
        <v>96</v>
      </c>
      <c r="BO3449" s="5">
        <v>99</v>
      </c>
      <c r="BP3449" s="5">
        <v>104</v>
      </c>
      <c r="BQ3449" s="5">
        <v>103</v>
      </c>
      <c r="BR3449" s="5">
        <v>101</v>
      </c>
      <c r="BS3449">
        <v>99</v>
      </c>
      <c r="BT3449">
        <v>97</v>
      </c>
      <c r="BU3449">
        <v>91</v>
      </c>
      <c r="BV3449">
        <v>90</v>
      </c>
      <c r="BW3449">
        <v>90</v>
      </c>
      <c r="BX3449">
        <v>88</v>
      </c>
      <c r="BY3449">
        <v>89</v>
      </c>
      <c r="BZ3449">
        <v>95</v>
      </c>
      <c r="CA3449">
        <v>100</v>
      </c>
      <c r="CB3449">
        <v>101</v>
      </c>
      <c r="CC3449">
        <v>103</v>
      </c>
      <c r="CD3449">
        <v>105</v>
      </c>
      <c r="CE3449">
        <v>107</v>
      </c>
      <c r="CF3449">
        <v>106</v>
      </c>
      <c r="CG3449">
        <v>106</v>
      </c>
      <c r="CH3449">
        <v>104</v>
      </c>
      <c r="CI3449">
        <v>103</v>
      </c>
      <c r="CJ3449">
        <v>102</v>
      </c>
      <c r="CK3449">
        <v>96</v>
      </c>
      <c r="CL3449">
        <v>93</v>
      </c>
      <c r="CM3449">
        <v>88</v>
      </c>
      <c r="CN3449">
        <v>86</v>
      </c>
      <c r="CO3449">
        <v>89</v>
      </c>
      <c r="CP3449">
        <v>92</v>
      </c>
      <c r="CQ3449">
        <v>93</v>
      </c>
      <c r="CR3449">
        <v>96</v>
      </c>
      <c r="CS3449">
        <v>93</v>
      </c>
      <c r="CT3449">
        <v>93</v>
      </c>
      <c r="CU3449">
        <v>91</v>
      </c>
      <c r="CV3449">
        <v>90</v>
      </c>
      <c r="CW3449">
        <v>94</v>
      </c>
      <c r="CX3449" t="s">
        <v>2</v>
      </c>
      <c r="CY3449" t="s">
        <v>176</v>
      </c>
    </row>
    <row r="3450" spans="1:103" x14ac:dyDescent="0.25">
      <c r="A3450" t="s">
        <v>4</v>
      </c>
      <c r="B3450">
        <v>36.798099999999998</v>
      </c>
      <c r="C3450">
        <v>-118.20359999999999</v>
      </c>
      <c r="D3450">
        <v>3950</v>
      </c>
      <c r="E3450" t="s">
        <v>1</v>
      </c>
      <c r="F3450">
        <v>124.8</v>
      </c>
      <c r="G3450">
        <v>2002</v>
      </c>
      <c r="H3450">
        <v>8</v>
      </c>
      <c r="I3450" t="s">
        <v>260</v>
      </c>
      <c r="J3450">
        <v>99</v>
      </c>
      <c r="K3450">
        <v>91</v>
      </c>
      <c r="L3450">
        <v>91</v>
      </c>
      <c r="M3450">
        <v>91</v>
      </c>
      <c r="N3450">
        <v>97</v>
      </c>
      <c r="O3450">
        <v>102</v>
      </c>
      <c r="P3450">
        <v>104</v>
      </c>
      <c r="Q3450">
        <v>101</v>
      </c>
      <c r="R3450">
        <v>94</v>
      </c>
      <c r="S3450">
        <v>78</v>
      </c>
      <c r="T3450">
        <v>84</v>
      </c>
      <c r="U3450">
        <v>90</v>
      </c>
      <c r="V3450">
        <v>96</v>
      </c>
      <c r="W3450">
        <v>98</v>
      </c>
      <c r="X3450">
        <v>99</v>
      </c>
      <c r="Y3450">
        <v>102</v>
      </c>
      <c r="Z3450">
        <v>102</v>
      </c>
      <c r="AA3450">
        <v>104</v>
      </c>
      <c r="AB3450">
        <v>101</v>
      </c>
      <c r="AC3450">
        <v>98</v>
      </c>
      <c r="AD3450">
        <v>97</v>
      </c>
      <c r="AE3450">
        <v>89</v>
      </c>
      <c r="AF3450">
        <v>89</v>
      </c>
      <c r="AG3450">
        <v>99</v>
      </c>
      <c r="AH3450">
        <v>101</v>
      </c>
      <c r="AI3450">
        <v>102</v>
      </c>
      <c r="AJ3450">
        <v>101</v>
      </c>
      <c r="AK3450">
        <v>101</v>
      </c>
      <c r="AL3450">
        <v>101</v>
      </c>
      <c r="AM3450">
        <v>103</v>
      </c>
      <c r="AN3450" s="5">
        <v>105</v>
      </c>
      <c r="AO3450" s="5">
        <v>104</v>
      </c>
      <c r="AP3450" s="5">
        <v>100</v>
      </c>
      <c r="AQ3450" s="5">
        <v>99</v>
      </c>
      <c r="AR3450" s="5">
        <v>102</v>
      </c>
      <c r="AS3450" s="5">
        <v>101</v>
      </c>
      <c r="AT3450" s="5">
        <v>101</v>
      </c>
      <c r="AU3450" s="5">
        <v>104</v>
      </c>
      <c r="AV3450" s="5">
        <v>106</v>
      </c>
      <c r="AW3450" s="5">
        <v>110</v>
      </c>
      <c r="AX3450" s="5">
        <v>113</v>
      </c>
      <c r="AY3450" s="5">
        <v>106</v>
      </c>
      <c r="AZ3450" s="5">
        <v>108</v>
      </c>
      <c r="BA3450" s="5">
        <v>107</v>
      </c>
      <c r="BB3450" s="5">
        <v>106</v>
      </c>
      <c r="BC3450" s="5">
        <v>104</v>
      </c>
      <c r="BD3450" s="5">
        <v>103</v>
      </c>
      <c r="BE3450" s="5">
        <v>96</v>
      </c>
      <c r="BF3450" s="5">
        <v>94</v>
      </c>
      <c r="BG3450" s="5">
        <v>98</v>
      </c>
      <c r="BH3450" s="5">
        <v>101</v>
      </c>
      <c r="BI3450" s="5">
        <v>100</v>
      </c>
      <c r="BJ3450" s="5">
        <v>99</v>
      </c>
      <c r="BK3450" s="5">
        <v>101</v>
      </c>
      <c r="BL3450" s="5">
        <v>102</v>
      </c>
      <c r="BM3450" s="5">
        <v>103</v>
      </c>
      <c r="BN3450" s="5">
        <v>101</v>
      </c>
      <c r="BO3450" s="5">
        <v>101</v>
      </c>
      <c r="BP3450" s="5">
        <v>104</v>
      </c>
      <c r="BQ3450" s="5">
        <v>107</v>
      </c>
      <c r="BR3450" s="5">
        <v>106</v>
      </c>
      <c r="BS3450">
        <v>104</v>
      </c>
      <c r="BT3450">
        <v>103</v>
      </c>
      <c r="BU3450">
        <v>100</v>
      </c>
      <c r="BV3450">
        <v>96</v>
      </c>
      <c r="BW3450">
        <v>96</v>
      </c>
      <c r="BX3450">
        <v>93</v>
      </c>
      <c r="BY3450">
        <v>93</v>
      </c>
      <c r="BZ3450">
        <v>93</v>
      </c>
      <c r="CA3450">
        <v>98</v>
      </c>
      <c r="CB3450">
        <v>101</v>
      </c>
      <c r="CC3450">
        <v>104</v>
      </c>
      <c r="CD3450">
        <v>104</v>
      </c>
      <c r="CE3450">
        <v>107</v>
      </c>
      <c r="CF3450">
        <v>109</v>
      </c>
      <c r="CG3450">
        <v>108</v>
      </c>
      <c r="CH3450">
        <v>107</v>
      </c>
      <c r="CI3450">
        <v>108</v>
      </c>
      <c r="CJ3450">
        <v>107</v>
      </c>
      <c r="CK3450">
        <v>106</v>
      </c>
      <c r="CL3450">
        <v>101</v>
      </c>
      <c r="CM3450">
        <v>97</v>
      </c>
      <c r="CN3450">
        <v>90</v>
      </c>
      <c r="CO3450">
        <v>91</v>
      </c>
      <c r="CP3450">
        <v>93</v>
      </c>
      <c r="CQ3450">
        <v>95</v>
      </c>
      <c r="CR3450">
        <v>97</v>
      </c>
      <c r="CS3450">
        <v>98</v>
      </c>
      <c r="CT3450">
        <v>95</v>
      </c>
      <c r="CU3450">
        <v>95</v>
      </c>
      <c r="CV3450">
        <v>94</v>
      </c>
      <c r="CW3450">
        <v>93</v>
      </c>
      <c r="CX3450" t="s">
        <v>5</v>
      </c>
      <c r="CY3450" t="s">
        <v>6</v>
      </c>
    </row>
    <row r="3451" spans="1:103" x14ac:dyDescent="0.25">
      <c r="A3451" t="s">
        <v>49</v>
      </c>
      <c r="B3451">
        <v>36.1389</v>
      </c>
      <c r="C3451">
        <v>-117.9528</v>
      </c>
      <c r="D3451">
        <v>3825</v>
      </c>
      <c r="E3451" t="s">
        <v>1</v>
      </c>
      <c r="F3451">
        <v>103.6</v>
      </c>
      <c r="G3451">
        <v>2002</v>
      </c>
      <c r="H3451">
        <v>8</v>
      </c>
      <c r="I3451" t="s">
        <v>260</v>
      </c>
      <c r="J3451">
        <v>90</v>
      </c>
      <c r="K3451">
        <v>89</v>
      </c>
      <c r="L3451">
        <v>96</v>
      </c>
      <c r="M3451">
        <v>99</v>
      </c>
      <c r="N3451">
        <v>109</v>
      </c>
      <c r="O3451">
        <v>107</v>
      </c>
      <c r="P3451">
        <v>102</v>
      </c>
      <c r="Q3451">
        <v>95</v>
      </c>
      <c r="R3451">
        <v>78</v>
      </c>
      <c r="S3451">
        <v>84</v>
      </c>
      <c r="T3451">
        <v>90</v>
      </c>
      <c r="U3451">
        <v>99</v>
      </c>
      <c r="V3451">
        <v>98</v>
      </c>
      <c r="W3451">
        <v>99</v>
      </c>
      <c r="X3451">
        <v>101</v>
      </c>
      <c r="Y3451">
        <v>103</v>
      </c>
      <c r="Z3451">
        <v>106</v>
      </c>
      <c r="AA3451">
        <v>105</v>
      </c>
      <c r="AB3451">
        <v>101</v>
      </c>
      <c r="AC3451">
        <v>95</v>
      </c>
      <c r="AD3451">
        <v>92</v>
      </c>
      <c r="AE3451">
        <v>92</v>
      </c>
      <c r="AF3451">
        <v>100</v>
      </c>
      <c r="AG3451">
        <v>103</v>
      </c>
      <c r="AH3451">
        <v>105</v>
      </c>
      <c r="AI3451">
        <v>104</v>
      </c>
      <c r="AJ3451">
        <v>102</v>
      </c>
      <c r="AK3451">
        <v>100</v>
      </c>
      <c r="AL3451">
        <v>104</v>
      </c>
      <c r="AM3451">
        <v>105</v>
      </c>
      <c r="AN3451" s="5">
        <v>103</v>
      </c>
      <c r="AO3451" s="5">
        <v>101</v>
      </c>
      <c r="AP3451" s="5">
        <v>102</v>
      </c>
      <c r="AQ3451" s="5">
        <v>102</v>
      </c>
      <c r="AR3451" s="5">
        <v>99</v>
      </c>
      <c r="AS3451" s="5">
        <v>100</v>
      </c>
      <c r="AT3451" s="5">
        <v>104</v>
      </c>
      <c r="AU3451" s="5">
        <v>111</v>
      </c>
      <c r="AV3451" s="5">
        <v>117</v>
      </c>
      <c r="AW3451" s="5">
        <v>117</v>
      </c>
      <c r="AX3451" s="5">
        <v>100</v>
      </c>
      <c r="AY3451" s="5">
        <v>111</v>
      </c>
      <c r="AZ3451" s="5">
        <v>106</v>
      </c>
      <c r="BA3451" s="5">
        <v>110</v>
      </c>
      <c r="BB3451" s="5">
        <v>106</v>
      </c>
      <c r="BC3451" s="5">
        <v>99</v>
      </c>
      <c r="BD3451" s="5">
        <v>96</v>
      </c>
      <c r="BE3451" s="5">
        <v>94</v>
      </c>
      <c r="BF3451" s="5">
        <v>100</v>
      </c>
      <c r="BG3451" s="5">
        <v>103</v>
      </c>
      <c r="BH3451" s="5">
        <v>99</v>
      </c>
      <c r="BI3451" s="5">
        <v>97</v>
      </c>
      <c r="BJ3451" s="5">
        <v>103</v>
      </c>
      <c r="BK3451" s="5">
        <v>100</v>
      </c>
      <c r="BL3451" s="5">
        <v>99</v>
      </c>
      <c r="BM3451" s="5">
        <v>99</v>
      </c>
      <c r="BN3451" s="5">
        <v>95</v>
      </c>
      <c r="BO3451" s="5">
        <v>103</v>
      </c>
      <c r="BP3451" s="5">
        <v>110</v>
      </c>
      <c r="BQ3451" s="5">
        <v>109</v>
      </c>
      <c r="BR3451" s="5">
        <v>102</v>
      </c>
      <c r="BS3451">
        <v>101</v>
      </c>
      <c r="BT3451">
        <v>97</v>
      </c>
      <c r="BU3451">
        <v>93</v>
      </c>
      <c r="BV3451">
        <v>92</v>
      </c>
      <c r="BW3451">
        <v>88</v>
      </c>
      <c r="BX3451">
        <v>90</v>
      </c>
      <c r="BY3451">
        <v>90</v>
      </c>
      <c r="BZ3451">
        <v>95</v>
      </c>
      <c r="CA3451">
        <v>100</v>
      </c>
      <c r="CB3451">
        <v>103</v>
      </c>
      <c r="CC3451">
        <v>103</v>
      </c>
      <c r="CD3451">
        <v>106</v>
      </c>
      <c r="CE3451">
        <v>108</v>
      </c>
      <c r="CF3451">
        <v>107</v>
      </c>
      <c r="CG3451">
        <v>106</v>
      </c>
      <c r="CH3451">
        <v>104</v>
      </c>
      <c r="CI3451">
        <v>103</v>
      </c>
      <c r="CJ3451">
        <v>102</v>
      </c>
      <c r="CK3451">
        <v>99</v>
      </c>
      <c r="CL3451">
        <v>94</v>
      </c>
      <c r="CM3451">
        <v>90</v>
      </c>
      <c r="CN3451">
        <v>90</v>
      </c>
      <c r="CO3451">
        <v>90</v>
      </c>
      <c r="CP3451">
        <v>91</v>
      </c>
      <c r="CQ3451">
        <v>95</v>
      </c>
      <c r="CR3451">
        <v>98</v>
      </c>
      <c r="CS3451">
        <v>96</v>
      </c>
      <c r="CT3451">
        <v>92</v>
      </c>
      <c r="CU3451">
        <v>91</v>
      </c>
      <c r="CV3451">
        <v>89</v>
      </c>
      <c r="CW3451">
        <v>95</v>
      </c>
      <c r="CX3451" t="s">
        <v>5</v>
      </c>
      <c r="CY3451" t="s">
        <v>50</v>
      </c>
    </row>
    <row r="3452" spans="1:103" x14ac:dyDescent="0.25">
      <c r="A3452" t="s">
        <v>197</v>
      </c>
      <c r="B3452">
        <v>36.135300000000001</v>
      </c>
      <c r="C3452">
        <v>-115.4272</v>
      </c>
      <c r="D3452">
        <v>3760</v>
      </c>
      <c r="E3452" t="s">
        <v>1</v>
      </c>
      <c r="F3452">
        <v>134</v>
      </c>
      <c r="G3452">
        <v>2002</v>
      </c>
      <c r="H3452">
        <v>8</v>
      </c>
      <c r="I3452" t="s">
        <v>260</v>
      </c>
      <c r="J3452">
        <v>90</v>
      </c>
      <c r="K3452">
        <v>86</v>
      </c>
      <c r="L3452">
        <v>84</v>
      </c>
      <c r="M3452">
        <v>91</v>
      </c>
      <c r="N3452">
        <v>96</v>
      </c>
      <c r="O3452">
        <v>102</v>
      </c>
      <c r="P3452">
        <v>97</v>
      </c>
      <c r="Q3452">
        <v>93</v>
      </c>
      <c r="R3452">
        <v>81</v>
      </c>
      <c r="S3452">
        <v>84</v>
      </c>
      <c r="T3452">
        <v>89</v>
      </c>
      <c r="U3452">
        <v>94</v>
      </c>
      <c r="V3452">
        <v>96</v>
      </c>
      <c r="W3452">
        <v>98</v>
      </c>
      <c r="X3452">
        <v>101</v>
      </c>
      <c r="Y3452">
        <v>100</v>
      </c>
      <c r="Z3452">
        <v>101</v>
      </c>
      <c r="AA3452">
        <v>101</v>
      </c>
      <c r="AB3452">
        <v>99</v>
      </c>
      <c r="AC3452">
        <v>96</v>
      </c>
      <c r="AD3452">
        <v>88</v>
      </c>
      <c r="AE3452">
        <v>94</v>
      </c>
      <c r="AF3452">
        <v>99</v>
      </c>
      <c r="AG3452">
        <v>101</v>
      </c>
      <c r="AH3452">
        <v>101</v>
      </c>
      <c r="AI3452">
        <v>100</v>
      </c>
      <c r="AJ3452">
        <v>98</v>
      </c>
      <c r="AK3452">
        <v>99</v>
      </c>
      <c r="AL3452">
        <v>100</v>
      </c>
      <c r="AM3452">
        <v>103</v>
      </c>
      <c r="AN3452" s="5">
        <v>103</v>
      </c>
      <c r="AO3452" s="5">
        <v>99</v>
      </c>
      <c r="AP3452" s="5">
        <v>95</v>
      </c>
      <c r="AQ3452" s="5">
        <v>100</v>
      </c>
      <c r="AR3452" s="5">
        <v>100</v>
      </c>
      <c r="AS3452" s="5">
        <v>101</v>
      </c>
      <c r="AT3452" s="5">
        <v>104</v>
      </c>
      <c r="AU3452" s="5">
        <v>106</v>
      </c>
      <c r="AV3452" s="5">
        <v>107</v>
      </c>
      <c r="AW3452" s="5">
        <v>104</v>
      </c>
      <c r="AX3452" s="5">
        <v>103</v>
      </c>
      <c r="AY3452" s="5">
        <v>106</v>
      </c>
      <c r="AZ3452" s="5">
        <v>107</v>
      </c>
      <c r="BA3452" s="5">
        <v>105</v>
      </c>
      <c r="BB3452" s="5">
        <v>95</v>
      </c>
      <c r="BC3452" s="5">
        <v>96</v>
      </c>
      <c r="BD3452" s="5">
        <v>92</v>
      </c>
      <c r="BE3452" s="5">
        <v>94</v>
      </c>
      <c r="BF3452" s="5">
        <v>96</v>
      </c>
      <c r="BG3452" s="5">
        <v>100</v>
      </c>
      <c r="BH3452" s="5">
        <v>98</v>
      </c>
      <c r="BI3452" s="5">
        <v>99</v>
      </c>
      <c r="BJ3452" s="5">
        <v>101</v>
      </c>
      <c r="BK3452" s="5">
        <v>95</v>
      </c>
      <c r="BL3452" s="5">
        <v>100</v>
      </c>
      <c r="BM3452" s="5">
        <v>98</v>
      </c>
      <c r="BN3452" s="5">
        <v>97</v>
      </c>
      <c r="BO3452" s="5">
        <v>100</v>
      </c>
      <c r="BP3452" s="5">
        <v>103</v>
      </c>
      <c r="BQ3452" s="5">
        <v>106</v>
      </c>
      <c r="BR3452" s="5">
        <v>103</v>
      </c>
      <c r="BS3452">
        <v>100</v>
      </c>
      <c r="BT3452">
        <v>98</v>
      </c>
      <c r="BU3452">
        <v>95</v>
      </c>
      <c r="BV3452">
        <v>91</v>
      </c>
      <c r="BW3452">
        <v>90</v>
      </c>
      <c r="BX3452">
        <v>91</v>
      </c>
      <c r="BY3452">
        <v>92</v>
      </c>
      <c r="BZ3452">
        <v>94</v>
      </c>
      <c r="CA3452">
        <v>99</v>
      </c>
      <c r="CB3452">
        <v>103</v>
      </c>
      <c r="CC3452">
        <v>104</v>
      </c>
      <c r="CD3452">
        <v>105</v>
      </c>
      <c r="CE3452">
        <v>107</v>
      </c>
      <c r="CF3452">
        <v>106</v>
      </c>
      <c r="CG3452">
        <v>105</v>
      </c>
      <c r="CH3452">
        <v>105</v>
      </c>
      <c r="CI3452">
        <v>104</v>
      </c>
      <c r="CJ3452">
        <v>104</v>
      </c>
      <c r="CK3452">
        <v>96</v>
      </c>
      <c r="CL3452">
        <v>92</v>
      </c>
      <c r="CM3452">
        <v>89</v>
      </c>
      <c r="CN3452">
        <v>90</v>
      </c>
      <c r="CO3452">
        <v>89</v>
      </c>
      <c r="CP3452">
        <v>94</v>
      </c>
      <c r="CQ3452">
        <v>97</v>
      </c>
      <c r="CR3452">
        <v>97</v>
      </c>
      <c r="CS3452">
        <v>95</v>
      </c>
      <c r="CT3452">
        <v>94</v>
      </c>
      <c r="CU3452">
        <v>94</v>
      </c>
      <c r="CV3452">
        <v>95</v>
      </c>
      <c r="CW3452">
        <v>92</v>
      </c>
      <c r="CX3452" t="s">
        <v>2</v>
      </c>
      <c r="CY3452" t="s">
        <v>198</v>
      </c>
    </row>
    <row r="3453" spans="1:103" x14ac:dyDescent="0.25">
      <c r="A3453" t="s">
        <v>207</v>
      </c>
      <c r="B3453">
        <v>35.369999999999997</v>
      </c>
      <c r="C3453">
        <v>-117.56829999999999</v>
      </c>
      <c r="D3453">
        <v>3620</v>
      </c>
      <c r="E3453" t="s">
        <v>1</v>
      </c>
      <c r="F3453">
        <v>136.80000000000001</v>
      </c>
      <c r="G3453">
        <v>2002</v>
      </c>
      <c r="H3453">
        <v>8</v>
      </c>
      <c r="I3453" t="s">
        <v>260</v>
      </c>
      <c r="J3453">
        <v>86</v>
      </c>
      <c r="K3453">
        <v>84</v>
      </c>
      <c r="L3453">
        <v>88</v>
      </c>
      <c r="M3453">
        <v>93</v>
      </c>
      <c r="N3453">
        <v>98</v>
      </c>
      <c r="O3453">
        <v>101</v>
      </c>
      <c r="P3453">
        <v>96</v>
      </c>
      <c r="Q3453">
        <v>86</v>
      </c>
      <c r="R3453">
        <v>77</v>
      </c>
      <c r="S3453">
        <v>81</v>
      </c>
      <c r="T3453">
        <v>89</v>
      </c>
      <c r="U3453">
        <v>90</v>
      </c>
      <c r="V3453">
        <v>94</v>
      </c>
      <c r="W3453">
        <v>95</v>
      </c>
      <c r="X3453">
        <v>97</v>
      </c>
      <c r="Y3453">
        <v>98</v>
      </c>
      <c r="Z3453">
        <v>98</v>
      </c>
      <c r="AA3453">
        <v>96</v>
      </c>
      <c r="AB3453">
        <v>97</v>
      </c>
      <c r="AC3453">
        <v>89</v>
      </c>
      <c r="AD3453">
        <v>84</v>
      </c>
      <c r="AE3453">
        <v>91</v>
      </c>
      <c r="AF3453">
        <v>95</v>
      </c>
      <c r="AG3453">
        <v>95</v>
      </c>
      <c r="AH3453">
        <v>95</v>
      </c>
      <c r="AI3453">
        <v>94</v>
      </c>
      <c r="AJ3453">
        <v>95</v>
      </c>
      <c r="AK3453">
        <v>95</v>
      </c>
      <c r="AL3453">
        <v>98</v>
      </c>
      <c r="AM3453">
        <v>99</v>
      </c>
      <c r="AN3453" s="5">
        <v>97</v>
      </c>
      <c r="AO3453" s="5">
        <v>95</v>
      </c>
      <c r="AP3453" s="5">
        <v>94</v>
      </c>
      <c r="AQ3453" s="5">
        <v>98</v>
      </c>
      <c r="AR3453" s="5">
        <v>95</v>
      </c>
      <c r="AS3453" s="5">
        <v>96</v>
      </c>
      <c r="AT3453" s="5">
        <v>99</v>
      </c>
      <c r="AU3453" s="5">
        <v>104</v>
      </c>
      <c r="AV3453" s="5">
        <v>109</v>
      </c>
      <c r="AW3453" s="5">
        <v>107</v>
      </c>
      <c r="AX3453" s="5">
        <v>98</v>
      </c>
      <c r="AY3453" s="5">
        <v>104</v>
      </c>
      <c r="AZ3453" s="5">
        <v>100</v>
      </c>
      <c r="BA3453" s="5">
        <v>102</v>
      </c>
      <c r="BB3453" s="5">
        <v>97</v>
      </c>
      <c r="BC3453" s="5">
        <v>95</v>
      </c>
      <c r="BD3453" s="5">
        <v>94</v>
      </c>
      <c r="BE3453" s="5">
        <v>94</v>
      </c>
      <c r="BF3453" s="5">
        <v>95</v>
      </c>
      <c r="BG3453" s="5">
        <v>96</v>
      </c>
      <c r="BH3453" s="5">
        <v>96</v>
      </c>
      <c r="BI3453" s="5">
        <v>95</v>
      </c>
      <c r="BJ3453" s="5">
        <v>98</v>
      </c>
      <c r="BK3453" s="5">
        <v>99</v>
      </c>
      <c r="BL3453" s="5">
        <v>99</v>
      </c>
      <c r="BM3453" s="5">
        <v>96</v>
      </c>
      <c r="BN3453" s="5">
        <v>93</v>
      </c>
      <c r="BO3453" s="5">
        <v>96</v>
      </c>
      <c r="BP3453" s="5">
        <v>102</v>
      </c>
      <c r="BQ3453" s="5">
        <v>102</v>
      </c>
      <c r="BR3453" s="5">
        <v>101</v>
      </c>
      <c r="BS3453">
        <v>99</v>
      </c>
      <c r="BT3453">
        <v>95</v>
      </c>
      <c r="BU3453">
        <v>92</v>
      </c>
      <c r="BV3453">
        <v>90</v>
      </c>
      <c r="BW3453">
        <v>88</v>
      </c>
      <c r="BX3453">
        <v>87</v>
      </c>
      <c r="BY3453">
        <v>90</v>
      </c>
      <c r="BZ3453">
        <v>96</v>
      </c>
      <c r="CA3453">
        <v>100</v>
      </c>
      <c r="CB3453">
        <v>101</v>
      </c>
      <c r="CC3453">
        <v>103</v>
      </c>
      <c r="CD3453">
        <v>105</v>
      </c>
      <c r="CE3453">
        <v>106</v>
      </c>
      <c r="CF3453">
        <v>105</v>
      </c>
      <c r="CG3453">
        <v>105</v>
      </c>
      <c r="CH3453">
        <v>104</v>
      </c>
      <c r="CI3453">
        <v>105</v>
      </c>
      <c r="CJ3453">
        <v>100</v>
      </c>
      <c r="CK3453">
        <v>95</v>
      </c>
      <c r="CL3453">
        <v>92</v>
      </c>
      <c r="CM3453">
        <v>88</v>
      </c>
      <c r="CN3453">
        <v>90</v>
      </c>
      <c r="CO3453">
        <v>88</v>
      </c>
      <c r="CP3453">
        <v>94</v>
      </c>
      <c r="CQ3453">
        <v>95</v>
      </c>
      <c r="CR3453">
        <v>94</v>
      </c>
      <c r="CS3453">
        <v>94</v>
      </c>
      <c r="CT3453">
        <v>90</v>
      </c>
      <c r="CU3453">
        <v>92</v>
      </c>
      <c r="CV3453">
        <v>90</v>
      </c>
      <c r="CW3453">
        <v>91</v>
      </c>
      <c r="CX3453" t="s">
        <v>5</v>
      </c>
      <c r="CY3453" t="s">
        <v>208</v>
      </c>
    </row>
    <row r="3454" spans="1:103" x14ac:dyDescent="0.25">
      <c r="A3454" t="s">
        <v>61</v>
      </c>
      <c r="B3454">
        <v>35.369199999999999</v>
      </c>
      <c r="C3454">
        <v>-117.6525</v>
      </c>
      <c r="D3454">
        <v>3570</v>
      </c>
      <c r="E3454" t="s">
        <v>1</v>
      </c>
      <c r="F3454">
        <v>140.5</v>
      </c>
      <c r="G3454">
        <v>2002</v>
      </c>
      <c r="H3454">
        <v>8</v>
      </c>
      <c r="I3454" t="s">
        <v>260</v>
      </c>
      <c r="J3454">
        <v>89</v>
      </c>
      <c r="K3454">
        <v>86</v>
      </c>
      <c r="L3454">
        <v>90</v>
      </c>
      <c r="M3454">
        <v>93</v>
      </c>
      <c r="N3454">
        <v>99</v>
      </c>
      <c r="O3454">
        <v>101</v>
      </c>
      <c r="P3454">
        <v>98</v>
      </c>
      <c r="Q3454">
        <v>93</v>
      </c>
      <c r="R3454">
        <v>83</v>
      </c>
      <c r="S3454">
        <v>82</v>
      </c>
      <c r="T3454">
        <v>91</v>
      </c>
      <c r="U3454">
        <v>92</v>
      </c>
      <c r="V3454">
        <v>95</v>
      </c>
      <c r="W3454">
        <v>95</v>
      </c>
      <c r="X3454">
        <v>91</v>
      </c>
      <c r="Y3454">
        <v>98</v>
      </c>
      <c r="Z3454">
        <v>98</v>
      </c>
      <c r="AA3454">
        <v>94</v>
      </c>
      <c r="AB3454">
        <v>97</v>
      </c>
      <c r="AC3454">
        <v>92</v>
      </c>
      <c r="AD3454">
        <v>88</v>
      </c>
      <c r="AE3454">
        <v>93</v>
      </c>
      <c r="AF3454">
        <v>98</v>
      </c>
      <c r="AG3454">
        <v>99</v>
      </c>
      <c r="AH3454">
        <v>99</v>
      </c>
      <c r="AI3454">
        <v>99</v>
      </c>
      <c r="AJ3454">
        <v>96</v>
      </c>
      <c r="AK3454">
        <v>95</v>
      </c>
      <c r="AL3454">
        <v>99</v>
      </c>
      <c r="AM3454">
        <v>100</v>
      </c>
      <c r="AN3454" s="5">
        <v>100</v>
      </c>
      <c r="AO3454" s="5">
        <v>97</v>
      </c>
      <c r="AP3454" s="5">
        <v>96</v>
      </c>
      <c r="AQ3454" s="5">
        <v>97</v>
      </c>
      <c r="AR3454" s="5">
        <v>97</v>
      </c>
      <c r="AS3454" s="5">
        <v>98</v>
      </c>
      <c r="AT3454" s="5">
        <v>100</v>
      </c>
      <c r="AU3454" s="5">
        <v>103</v>
      </c>
      <c r="AV3454" s="5">
        <v>109</v>
      </c>
      <c r="AW3454" s="5">
        <v>109</v>
      </c>
      <c r="AX3454" s="5">
        <v>104</v>
      </c>
      <c r="AY3454" s="5">
        <v>104</v>
      </c>
      <c r="AZ3454" s="5">
        <v>102</v>
      </c>
      <c r="BA3454" s="5">
        <v>103</v>
      </c>
      <c r="BB3454" s="5">
        <v>99</v>
      </c>
      <c r="BC3454" s="5">
        <v>98</v>
      </c>
      <c r="BD3454" s="5">
        <v>97</v>
      </c>
      <c r="BE3454" s="5">
        <v>96</v>
      </c>
      <c r="BF3454" s="5">
        <v>96</v>
      </c>
      <c r="BG3454" s="5">
        <v>97</v>
      </c>
      <c r="BH3454" s="5">
        <v>97</v>
      </c>
      <c r="BI3454" s="5">
        <v>96</v>
      </c>
      <c r="BJ3454" s="5">
        <v>100</v>
      </c>
      <c r="BK3454" s="5">
        <v>100</v>
      </c>
      <c r="BL3454" s="5">
        <v>99</v>
      </c>
      <c r="BM3454" s="5">
        <v>99</v>
      </c>
      <c r="BN3454" s="5">
        <v>97</v>
      </c>
      <c r="BO3454" s="5">
        <v>98</v>
      </c>
      <c r="BP3454" s="5">
        <v>101</v>
      </c>
      <c r="BQ3454" s="5">
        <v>102</v>
      </c>
      <c r="BR3454" s="5">
        <v>101</v>
      </c>
      <c r="BS3454">
        <v>101</v>
      </c>
      <c r="BT3454">
        <v>97</v>
      </c>
      <c r="BU3454">
        <v>94</v>
      </c>
      <c r="BV3454">
        <v>91</v>
      </c>
      <c r="BW3454">
        <v>89</v>
      </c>
      <c r="BX3454">
        <v>89</v>
      </c>
      <c r="BY3454">
        <v>92</v>
      </c>
      <c r="BZ3454">
        <v>96</v>
      </c>
      <c r="CA3454">
        <v>100</v>
      </c>
      <c r="CB3454">
        <v>101</v>
      </c>
      <c r="CC3454">
        <v>103</v>
      </c>
      <c r="CD3454">
        <v>104</v>
      </c>
      <c r="CE3454">
        <v>105</v>
      </c>
      <c r="CF3454">
        <v>105</v>
      </c>
      <c r="CG3454">
        <v>104</v>
      </c>
      <c r="CH3454">
        <v>104</v>
      </c>
      <c r="CI3454">
        <v>104</v>
      </c>
      <c r="CJ3454">
        <v>103</v>
      </c>
      <c r="CK3454">
        <v>98</v>
      </c>
      <c r="CL3454">
        <v>93</v>
      </c>
      <c r="CM3454">
        <v>89</v>
      </c>
      <c r="CN3454">
        <v>90</v>
      </c>
      <c r="CO3454">
        <v>93</v>
      </c>
      <c r="CP3454">
        <v>93</v>
      </c>
      <c r="CQ3454">
        <v>94</v>
      </c>
      <c r="CR3454">
        <v>95</v>
      </c>
      <c r="CS3454">
        <v>95</v>
      </c>
      <c r="CT3454">
        <v>90</v>
      </c>
      <c r="CU3454">
        <v>91</v>
      </c>
      <c r="CV3454">
        <v>92</v>
      </c>
      <c r="CW3454">
        <v>93</v>
      </c>
      <c r="CX3454" t="s">
        <v>5</v>
      </c>
      <c r="CY3454" t="s">
        <v>62</v>
      </c>
    </row>
    <row r="3455" spans="1:103" x14ac:dyDescent="0.25">
      <c r="A3455" t="s">
        <v>157</v>
      </c>
      <c r="B3455">
        <v>36.994999999999997</v>
      </c>
      <c r="C3455">
        <v>-116.7189</v>
      </c>
      <c r="D3455">
        <v>3550</v>
      </c>
      <c r="E3455" t="s">
        <v>1</v>
      </c>
      <c r="F3455">
        <v>60.6</v>
      </c>
      <c r="G3455">
        <v>2002</v>
      </c>
      <c r="H3455">
        <v>8</v>
      </c>
      <c r="I3455" t="s">
        <v>260</v>
      </c>
      <c r="J3455">
        <v>98</v>
      </c>
      <c r="K3455">
        <v>98</v>
      </c>
      <c r="L3455">
        <v>98</v>
      </c>
      <c r="M3455">
        <v>93</v>
      </c>
      <c r="N3455">
        <v>100</v>
      </c>
      <c r="O3455">
        <v>101</v>
      </c>
      <c r="P3455">
        <v>100</v>
      </c>
      <c r="Q3455">
        <v>94</v>
      </c>
      <c r="R3455">
        <v>73</v>
      </c>
      <c r="S3455">
        <v>83</v>
      </c>
      <c r="T3455">
        <v>89</v>
      </c>
      <c r="U3455">
        <v>94</v>
      </c>
      <c r="V3455">
        <v>99</v>
      </c>
      <c r="W3455">
        <v>99</v>
      </c>
      <c r="X3455">
        <v>98</v>
      </c>
      <c r="Y3455">
        <v>99</v>
      </c>
      <c r="Z3455">
        <v>103</v>
      </c>
      <c r="AA3455">
        <v>101</v>
      </c>
      <c r="AB3455">
        <v>101</v>
      </c>
      <c r="AC3455">
        <v>99</v>
      </c>
      <c r="AD3455">
        <v>92</v>
      </c>
      <c r="AE3455">
        <v>98</v>
      </c>
      <c r="AF3455">
        <v>99</v>
      </c>
      <c r="AG3455">
        <v>100</v>
      </c>
      <c r="AH3455">
        <v>99</v>
      </c>
      <c r="AI3455">
        <v>99</v>
      </c>
      <c r="AJ3455">
        <v>99</v>
      </c>
      <c r="AK3455">
        <v>99</v>
      </c>
      <c r="AL3455">
        <v>99</v>
      </c>
      <c r="AM3455">
        <v>99</v>
      </c>
      <c r="AN3455" s="5">
        <v>102</v>
      </c>
      <c r="AO3455" s="5">
        <v>102</v>
      </c>
      <c r="AP3455" s="5">
        <v>103</v>
      </c>
      <c r="AQ3455" s="5">
        <v>105</v>
      </c>
      <c r="AR3455" s="5">
        <v>104</v>
      </c>
      <c r="AS3455" s="5">
        <v>103</v>
      </c>
      <c r="AT3455" s="5">
        <v>102</v>
      </c>
      <c r="AU3455" s="5">
        <v>110</v>
      </c>
      <c r="AV3455" s="5">
        <v>108</v>
      </c>
      <c r="AW3455" s="5">
        <v>109</v>
      </c>
      <c r="AX3455" s="5">
        <v>110</v>
      </c>
      <c r="AY3455" s="5">
        <v>106</v>
      </c>
      <c r="AZ3455" s="5">
        <v>107</v>
      </c>
      <c r="BA3455" s="5">
        <v>106</v>
      </c>
      <c r="BB3455" s="5">
        <v>101</v>
      </c>
      <c r="BC3455" s="5">
        <v>100</v>
      </c>
      <c r="BD3455" s="5">
        <v>99</v>
      </c>
      <c r="BE3455" s="5">
        <v>93</v>
      </c>
      <c r="BF3455" s="5">
        <v>97</v>
      </c>
      <c r="BG3455" s="5">
        <v>99</v>
      </c>
      <c r="BH3455" s="5">
        <v>97</v>
      </c>
      <c r="BI3455" s="5">
        <v>99</v>
      </c>
      <c r="BJ3455" s="5">
        <v>101</v>
      </c>
      <c r="BK3455" s="5">
        <v>100</v>
      </c>
      <c r="BL3455" s="5">
        <v>100</v>
      </c>
      <c r="BM3455" s="5">
        <v>99</v>
      </c>
      <c r="BN3455" s="5">
        <v>100</v>
      </c>
      <c r="BO3455" s="5">
        <v>100</v>
      </c>
      <c r="BP3455" s="5">
        <v>104</v>
      </c>
      <c r="BQ3455" s="5">
        <v>105</v>
      </c>
      <c r="BR3455" s="5">
        <v>103</v>
      </c>
      <c r="BS3455">
        <v>101</v>
      </c>
      <c r="BT3455">
        <v>100</v>
      </c>
      <c r="BU3455">
        <v>95</v>
      </c>
      <c r="BV3455">
        <v>94</v>
      </c>
      <c r="BW3455">
        <v>91</v>
      </c>
      <c r="BX3455">
        <v>90</v>
      </c>
      <c r="BY3455">
        <v>90</v>
      </c>
      <c r="BZ3455">
        <v>91</v>
      </c>
      <c r="CA3455">
        <v>102</v>
      </c>
      <c r="CB3455">
        <v>104</v>
      </c>
      <c r="CC3455">
        <v>105</v>
      </c>
      <c r="CD3455">
        <v>106</v>
      </c>
      <c r="CE3455">
        <v>108</v>
      </c>
      <c r="CF3455">
        <v>108</v>
      </c>
      <c r="CG3455">
        <v>107</v>
      </c>
      <c r="CH3455">
        <v>106</v>
      </c>
      <c r="CI3455">
        <v>106</v>
      </c>
      <c r="CJ3455">
        <v>99</v>
      </c>
      <c r="CK3455">
        <v>93</v>
      </c>
      <c r="CL3455">
        <v>89</v>
      </c>
      <c r="CM3455">
        <v>89</v>
      </c>
      <c r="CN3455">
        <v>89</v>
      </c>
      <c r="CO3455">
        <v>91</v>
      </c>
      <c r="CP3455">
        <v>95</v>
      </c>
      <c r="CQ3455">
        <v>96</v>
      </c>
      <c r="CR3455">
        <v>96</v>
      </c>
      <c r="CS3455">
        <v>96</v>
      </c>
      <c r="CT3455">
        <v>93</v>
      </c>
      <c r="CU3455">
        <v>94</v>
      </c>
      <c r="CV3455">
        <v>96</v>
      </c>
      <c r="CW3455">
        <v>100</v>
      </c>
      <c r="CX3455" t="s">
        <v>2</v>
      </c>
      <c r="CY3455" t="s">
        <v>158</v>
      </c>
    </row>
    <row r="3456" spans="1:103" x14ac:dyDescent="0.25">
      <c r="A3456" t="s">
        <v>31</v>
      </c>
      <c r="B3456">
        <v>35.466099999999997</v>
      </c>
      <c r="C3456">
        <v>-114.9217</v>
      </c>
      <c r="D3456">
        <v>3540</v>
      </c>
      <c r="E3456" t="s">
        <v>1</v>
      </c>
      <c r="F3456">
        <v>207</v>
      </c>
      <c r="G3456">
        <v>2002</v>
      </c>
      <c r="H3456">
        <v>8</v>
      </c>
      <c r="I3456" t="s">
        <v>260</v>
      </c>
      <c r="J3456">
        <v>97</v>
      </c>
      <c r="K3456">
        <v>92</v>
      </c>
      <c r="L3456">
        <v>86</v>
      </c>
      <c r="M3456">
        <v>87</v>
      </c>
      <c r="N3456">
        <v>93</v>
      </c>
      <c r="O3456">
        <v>96</v>
      </c>
      <c r="P3456">
        <v>102</v>
      </c>
      <c r="Q3456">
        <v>100</v>
      </c>
      <c r="R3456">
        <v>96</v>
      </c>
      <c r="S3456">
        <v>83</v>
      </c>
      <c r="T3456">
        <v>85</v>
      </c>
      <c r="U3456">
        <v>90</v>
      </c>
      <c r="V3456">
        <v>93</v>
      </c>
      <c r="W3456">
        <v>96</v>
      </c>
      <c r="X3456">
        <v>98</v>
      </c>
      <c r="Y3456">
        <v>100</v>
      </c>
      <c r="Z3456">
        <v>100</v>
      </c>
      <c r="AA3456">
        <v>100</v>
      </c>
      <c r="AB3456">
        <v>99</v>
      </c>
      <c r="AC3456">
        <v>98</v>
      </c>
      <c r="AD3456">
        <v>96</v>
      </c>
      <c r="AE3456">
        <v>96</v>
      </c>
      <c r="AF3456">
        <v>95</v>
      </c>
      <c r="AG3456">
        <v>96</v>
      </c>
      <c r="AH3456">
        <v>99</v>
      </c>
      <c r="AI3456">
        <v>101</v>
      </c>
      <c r="AJ3456">
        <v>100</v>
      </c>
      <c r="AK3456">
        <v>98</v>
      </c>
      <c r="AL3456">
        <v>98</v>
      </c>
      <c r="AM3456">
        <v>98</v>
      </c>
      <c r="AN3456" s="5">
        <v>100</v>
      </c>
      <c r="AO3456" s="5">
        <v>104</v>
      </c>
      <c r="AP3456" s="5">
        <v>98</v>
      </c>
      <c r="AQ3456" s="5">
        <v>94</v>
      </c>
      <c r="AR3456" s="5">
        <v>99</v>
      </c>
      <c r="AS3456" s="5">
        <v>99</v>
      </c>
      <c r="AT3456" s="5">
        <v>97</v>
      </c>
      <c r="AU3456" s="5">
        <v>100</v>
      </c>
      <c r="AV3456" s="5">
        <v>104</v>
      </c>
      <c r="AW3456" s="5">
        <v>106</v>
      </c>
      <c r="AX3456" s="5">
        <v>104</v>
      </c>
      <c r="AY3456" s="5">
        <v>101</v>
      </c>
      <c r="AZ3456" s="5">
        <v>105</v>
      </c>
      <c r="BA3456" s="5">
        <v>106</v>
      </c>
      <c r="BB3456" s="5">
        <v>103</v>
      </c>
      <c r="BC3456" s="5">
        <v>94</v>
      </c>
      <c r="BD3456" s="5">
        <v>96</v>
      </c>
      <c r="BE3456" s="5">
        <v>95</v>
      </c>
      <c r="BF3456" s="5">
        <v>95</v>
      </c>
      <c r="BG3456" s="5">
        <v>99</v>
      </c>
      <c r="BH3456" s="5">
        <v>98</v>
      </c>
      <c r="BI3456" s="5">
        <v>99</v>
      </c>
      <c r="BJ3456" s="5">
        <v>100</v>
      </c>
      <c r="BK3456" s="5">
        <v>98</v>
      </c>
      <c r="BL3456" s="5">
        <v>99</v>
      </c>
      <c r="BM3456" s="5">
        <v>99</v>
      </c>
      <c r="BN3456" s="5">
        <v>99</v>
      </c>
      <c r="BO3456" s="5">
        <v>96</v>
      </c>
      <c r="BP3456" s="5">
        <v>98</v>
      </c>
      <c r="BQ3456" s="5">
        <v>103</v>
      </c>
      <c r="BR3456" s="5">
        <v>104</v>
      </c>
      <c r="BS3456">
        <v>101</v>
      </c>
      <c r="BT3456">
        <v>96</v>
      </c>
      <c r="BU3456">
        <v>97</v>
      </c>
      <c r="BV3456">
        <v>94</v>
      </c>
      <c r="BW3456">
        <v>93</v>
      </c>
      <c r="BX3456">
        <v>95</v>
      </c>
      <c r="BY3456">
        <v>92</v>
      </c>
      <c r="BZ3456">
        <v>93</v>
      </c>
      <c r="CA3456">
        <v>96</v>
      </c>
      <c r="CB3456">
        <v>100</v>
      </c>
      <c r="CC3456">
        <v>102</v>
      </c>
      <c r="CD3456">
        <v>103</v>
      </c>
      <c r="CE3456">
        <v>104</v>
      </c>
      <c r="CF3456">
        <v>103</v>
      </c>
      <c r="CG3456">
        <v>104</v>
      </c>
      <c r="CH3456">
        <v>104</v>
      </c>
      <c r="CI3456">
        <v>100</v>
      </c>
      <c r="CJ3456">
        <v>100</v>
      </c>
      <c r="CK3456">
        <v>99</v>
      </c>
      <c r="CL3456">
        <v>92</v>
      </c>
      <c r="CM3456">
        <v>94</v>
      </c>
      <c r="CN3456">
        <v>90</v>
      </c>
      <c r="CO3456">
        <v>91</v>
      </c>
      <c r="CP3456">
        <v>93</v>
      </c>
      <c r="CQ3456">
        <v>95</v>
      </c>
      <c r="CR3456">
        <v>97</v>
      </c>
      <c r="CS3456">
        <v>100</v>
      </c>
      <c r="CT3456">
        <v>96</v>
      </c>
      <c r="CU3456">
        <v>92</v>
      </c>
      <c r="CV3456">
        <v>92</v>
      </c>
      <c r="CW3456">
        <v>95</v>
      </c>
      <c r="CX3456" t="s">
        <v>2</v>
      </c>
      <c r="CY3456" t="s">
        <v>32</v>
      </c>
    </row>
    <row r="3457" spans="1:103" x14ac:dyDescent="0.25">
      <c r="A3457" t="s">
        <v>167</v>
      </c>
      <c r="B3457">
        <v>37.347499999999997</v>
      </c>
      <c r="C3457">
        <v>-114.5411</v>
      </c>
      <c r="D3457">
        <v>3422</v>
      </c>
      <c r="E3457" t="s">
        <v>1</v>
      </c>
      <c r="F3457">
        <v>228.8</v>
      </c>
      <c r="G3457">
        <v>2002</v>
      </c>
      <c r="H3457">
        <v>8</v>
      </c>
      <c r="I3457" t="s">
        <v>260</v>
      </c>
      <c r="J3457">
        <v>96</v>
      </c>
      <c r="K3457">
        <v>94</v>
      </c>
      <c r="L3457">
        <v>96</v>
      </c>
      <c r="M3457">
        <v>97</v>
      </c>
      <c r="N3457">
        <v>98</v>
      </c>
      <c r="O3457">
        <v>102</v>
      </c>
      <c r="P3457">
        <v>100</v>
      </c>
      <c r="Q3457">
        <v>98</v>
      </c>
      <c r="R3457">
        <v>90</v>
      </c>
      <c r="S3457">
        <v>86</v>
      </c>
      <c r="T3457">
        <v>90</v>
      </c>
      <c r="U3457">
        <v>94</v>
      </c>
      <c r="V3457">
        <v>96</v>
      </c>
      <c r="W3457">
        <v>97</v>
      </c>
      <c r="X3457">
        <v>98</v>
      </c>
      <c r="Y3457">
        <v>97</v>
      </c>
      <c r="Z3457">
        <v>100</v>
      </c>
      <c r="AA3457">
        <v>102</v>
      </c>
      <c r="AB3457">
        <v>100</v>
      </c>
      <c r="AC3457">
        <v>102</v>
      </c>
      <c r="AD3457">
        <v>90</v>
      </c>
      <c r="AE3457">
        <v>92</v>
      </c>
      <c r="AF3457">
        <v>102</v>
      </c>
      <c r="AG3457">
        <v>101</v>
      </c>
      <c r="AH3457">
        <v>102</v>
      </c>
      <c r="AI3457">
        <v>103</v>
      </c>
      <c r="AJ3457">
        <v>102</v>
      </c>
      <c r="AK3457">
        <v>101</v>
      </c>
      <c r="AL3457">
        <v>100</v>
      </c>
      <c r="AM3457">
        <v>103</v>
      </c>
      <c r="AN3457" s="5">
        <v>108</v>
      </c>
      <c r="AO3457" s="5">
        <v>96</v>
      </c>
      <c r="AP3457" s="5">
        <v>100</v>
      </c>
      <c r="AQ3457" s="5">
        <v>102</v>
      </c>
      <c r="AR3457" s="5">
        <v>98</v>
      </c>
      <c r="AS3457" s="5">
        <v>103</v>
      </c>
      <c r="AT3457" s="5">
        <v>103</v>
      </c>
      <c r="AU3457" s="5">
        <v>103</v>
      </c>
      <c r="AV3457" s="5">
        <v>113</v>
      </c>
      <c r="AW3457" s="5">
        <v>110</v>
      </c>
      <c r="AX3457" s="5">
        <v>107</v>
      </c>
      <c r="AY3457" s="5">
        <v>110</v>
      </c>
      <c r="AZ3457" s="5">
        <v>111</v>
      </c>
      <c r="BA3457" s="5">
        <v>108</v>
      </c>
      <c r="BB3457" s="5">
        <v>109</v>
      </c>
      <c r="BC3457" s="5">
        <v>108</v>
      </c>
      <c r="BD3457" s="5">
        <v>106</v>
      </c>
      <c r="BE3457" s="5">
        <v>100</v>
      </c>
      <c r="BF3457" s="5">
        <v>96</v>
      </c>
      <c r="BG3457" s="5">
        <v>98</v>
      </c>
      <c r="BH3457" s="5">
        <v>100</v>
      </c>
      <c r="BI3457" s="5">
        <v>102</v>
      </c>
      <c r="BJ3457" s="5">
        <v>102</v>
      </c>
      <c r="BK3457" s="5">
        <v>101</v>
      </c>
      <c r="BL3457" s="5">
        <v>102</v>
      </c>
      <c r="BM3457" s="5">
        <v>100</v>
      </c>
      <c r="BN3457" s="5">
        <v>102</v>
      </c>
      <c r="BO3457" s="5">
        <v>103</v>
      </c>
      <c r="BP3457" s="5">
        <v>106</v>
      </c>
      <c r="BQ3457" s="8">
        <f>AVERAGE(BP3457,BR3457)</f>
        <v>106</v>
      </c>
      <c r="BR3457" s="5">
        <v>106</v>
      </c>
      <c r="BS3457">
        <v>100</v>
      </c>
      <c r="BT3457">
        <v>102</v>
      </c>
      <c r="BU3457">
        <v>101</v>
      </c>
      <c r="BV3457">
        <v>98</v>
      </c>
      <c r="BW3457">
        <v>92</v>
      </c>
      <c r="BX3457">
        <v>91</v>
      </c>
      <c r="BY3457">
        <v>96</v>
      </c>
      <c r="BZ3457">
        <v>97</v>
      </c>
      <c r="CA3457">
        <v>100</v>
      </c>
      <c r="CB3457">
        <v>104</v>
      </c>
      <c r="CC3457">
        <v>107</v>
      </c>
      <c r="CD3457">
        <v>105</v>
      </c>
      <c r="CE3457">
        <v>105</v>
      </c>
      <c r="CF3457">
        <v>106</v>
      </c>
      <c r="CG3457">
        <v>106</v>
      </c>
      <c r="CH3457">
        <v>107</v>
      </c>
      <c r="CI3457">
        <v>105</v>
      </c>
      <c r="CJ3457">
        <v>104</v>
      </c>
      <c r="CK3457">
        <v>106</v>
      </c>
      <c r="CL3457">
        <v>97</v>
      </c>
      <c r="CM3457">
        <v>94</v>
      </c>
      <c r="CN3457">
        <v>94</v>
      </c>
      <c r="CO3457">
        <v>93</v>
      </c>
      <c r="CP3457">
        <v>94</v>
      </c>
      <c r="CQ3457">
        <v>96</v>
      </c>
      <c r="CR3457">
        <v>98</v>
      </c>
      <c r="CS3457">
        <v>99</v>
      </c>
      <c r="CT3457">
        <v>97</v>
      </c>
      <c r="CU3457">
        <v>97</v>
      </c>
      <c r="CV3457">
        <v>95</v>
      </c>
      <c r="CW3457">
        <v>94</v>
      </c>
      <c r="CX3457" t="s">
        <v>2</v>
      </c>
      <c r="CY3457" t="s">
        <v>168</v>
      </c>
    </row>
    <row r="3458" spans="1:103" x14ac:dyDescent="0.25">
      <c r="A3458" t="s">
        <v>199</v>
      </c>
      <c r="B3458">
        <v>35.154200000000003</v>
      </c>
      <c r="C3458">
        <v>-117.1756</v>
      </c>
      <c r="D3458">
        <v>3240</v>
      </c>
      <c r="E3458" t="s">
        <v>1</v>
      </c>
      <c r="F3458">
        <v>148</v>
      </c>
      <c r="G3458">
        <v>2002</v>
      </c>
      <c r="H3458">
        <v>8</v>
      </c>
      <c r="I3458" t="s">
        <v>260</v>
      </c>
      <c r="J3458">
        <v>88</v>
      </c>
      <c r="K3458">
        <v>85</v>
      </c>
      <c r="L3458">
        <v>92</v>
      </c>
      <c r="M3458">
        <v>96</v>
      </c>
      <c r="N3458">
        <v>101</v>
      </c>
      <c r="O3458">
        <v>101</v>
      </c>
      <c r="P3458">
        <v>97</v>
      </c>
      <c r="Q3458">
        <v>88</v>
      </c>
      <c r="R3458">
        <v>80</v>
      </c>
      <c r="S3458">
        <v>85</v>
      </c>
      <c r="T3458">
        <v>92</v>
      </c>
      <c r="U3458">
        <v>94</v>
      </c>
      <c r="V3458">
        <v>96</v>
      </c>
      <c r="W3458">
        <v>95</v>
      </c>
      <c r="X3458">
        <v>97</v>
      </c>
      <c r="Y3458">
        <v>98</v>
      </c>
      <c r="Z3458">
        <v>100</v>
      </c>
      <c r="AA3458">
        <v>97</v>
      </c>
      <c r="AB3458">
        <v>97</v>
      </c>
      <c r="AC3458">
        <v>93</v>
      </c>
      <c r="AD3458">
        <v>86</v>
      </c>
      <c r="AE3458">
        <v>92</v>
      </c>
      <c r="AF3458">
        <v>97</v>
      </c>
      <c r="AG3458">
        <v>99</v>
      </c>
      <c r="AH3458">
        <v>100</v>
      </c>
      <c r="AI3458">
        <v>96</v>
      </c>
      <c r="AJ3458">
        <v>94</v>
      </c>
      <c r="AK3458">
        <v>98</v>
      </c>
      <c r="AL3458">
        <v>101</v>
      </c>
      <c r="AM3458">
        <v>101</v>
      </c>
      <c r="AN3458" s="5">
        <v>103</v>
      </c>
      <c r="AO3458" s="5">
        <v>98</v>
      </c>
      <c r="AP3458" s="5">
        <v>98</v>
      </c>
      <c r="AQ3458" s="5">
        <v>99</v>
      </c>
      <c r="AR3458" s="5">
        <v>97</v>
      </c>
      <c r="AS3458" s="5">
        <v>100</v>
      </c>
      <c r="AT3458" s="5">
        <v>101</v>
      </c>
      <c r="AU3458" s="5">
        <v>107</v>
      </c>
      <c r="AV3458" s="5">
        <v>110</v>
      </c>
      <c r="AW3458" s="5">
        <v>107</v>
      </c>
      <c r="AX3458" s="5">
        <v>103</v>
      </c>
      <c r="AY3458" s="5">
        <v>107</v>
      </c>
      <c r="AZ3458" s="5">
        <v>105</v>
      </c>
      <c r="BA3458" s="5">
        <v>104</v>
      </c>
      <c r="BB3458" s="5">
        <v>101</v>
      </c>
      <c r="BC3458" s="5">
        <v>99</v>
      </c>
      <c r="BD3458" s="5">
        <v>98</v>
      </c>
      <c r="BE3458" s="5">
        <v>96</v>
      </c>
      <c r="BF3458" s="5">
        <v>98</v>
      </c>
      <c r="BG3458" s="5">
        <v>98</v>
      </c>
      <c r="BH3458" s="5">
        <v>99</v>
      </c>
      <c r="BI3458" s="5">
        <v>99</v>
      </c>
      <c r="BJ3458" s="5">
        <v>102</v>
      </c>
      <c r="BK3458" s="5">
        <v>101</v>
      </c>
      <c r="BL3458" s="5">
        <v>101</v>
      </c>
      <c r="BM3458" s="5">
        <v>99</v>
      </c>
      <c r="BN3458" s="5">
        <v>95</v>
      </c>
      <c r="BO3458" s="5">
        <v>98</v>
      </c>
      <c r="BP3458" s="5">
        <v>103</v>
      </c>
      <c r="BQ3458" s="5">
        <v>103</v>
      </c>
      <c r="BR3458" s="5">
        <v>99</v>
      </c>
      <c r="BS3458">
        <v>99</v>
      </c>
      <c r="BT3458">
        <v>97</v>
      </c>
      <c r="BU3458">
        <v>94</v>
      </c>
      <c r="BV3458">
        <v>91</v>
      </c>
      <c r="BW3458">
        <v>91</v>
      </c>
      <c r="BX3458">
        <v>90</v>
      </c>
      <c r="BY3458">
        <v>92</v>
      </c>
      <c r="BZ3458">
        <v>99</v>
      </c>
      <c r="CA3458">
        <v>103</v>
      </c>
      <c r="CB3458">
        <v>105</v>
      </c>
      <c r="CC3458">
        <v>104</v>
      </c>
      <c r="CD3458">
        <v>107</v>
      </c>
      <c r="CE3458">
        <v>107</v>
      </c>
      <c r="CF3458">
        <v>107</v>
      </c>
      <c r="CG3458">
        <v>107</v>
      </c>
      <c r="CH3458">
        <v>104</v>
      </c>
      <c r="CI3458">
        <v>106</v>
      </c>
      <c r="CJ3458">
        <v>104</v>
      </c>
      <c r="CK3458">
        <v>97</v>
      </c>
      <c r="CL3458">
        <v>96</v>
      </c>
      <c r="CM3458">
        <v>88</v>
      </c>
      <c r="CN3458">
        <v>90</v>
      </c>
      <c r="CO3458">
        <v>90</v>
      </c>
      <c r="CP3458">
        <v>94</v>
      </c>
      <c r="CQ3458">
        <v>95</v>
      </c>
      <c r="CR3458">
        <v>96</v>
      </c>
      <c r="CS3458">
        <v>97</v>
      </c>
      <c r="CT3458">
        <v>91</v>
      </c>
      <c r="CU3458">
        <v>92</v>
      </c>
      <c r="CV3458">
        <v>93</v>
      </c>
      <c r="CW3458">
        <v>94</v>
      </c>
      <c r="CX3458" t="s">
        <v>5</v>
      </c>
      <c r="CY3458" t="s">
        <v>200</v>
      </c>
    </row>
    <row r="3459" spans="1:103" x14ac:dyDescent="0.25">
      <c r="A3459" t="s">
        <v>161</v>
      </c>
      <c r="B3459">
        <v>36.620600000000003</v>
      </c>
      <c r="C3459">
        <v>-116.0278</v>
      </c>
      <c r="D3459">
        <v>3230</v>
      </c>
      <c r="E3459" t="s">
        <v>1</v>
      </c>
      <c r="F3459">
        <v>77</v>
      </c>
      <c r="G3459">
        <v>2002</v>
      </c>
      <c r="H3459">
        <v>8</v>
      </c>
      <c r="I3459" t="s">
        <v>260</v>
      </c>
      <c r="J3459">
        <v>93</v>
      </c>
      <c r="K3459">
        <v>88</v>
      </c>
      <c r="L3459">
        <v>87</v>
      </c>
      <c r="M3459">
        <v>93</v>
      </c>
      <c r="N3459">
        <v>99</v>
      </c>
      <c r="O3459">
        <v>104</v>
      </c>
      <c r="P3459">
        <v>101</v>
      </c>
      <c r="Q3459">
        <v>97</v>
      </c>
      <c r="R3459">
        <v>78</v>
      </c>
      <c r="S3459">
        <v>84</v>
      </c>
      <c r="T3459">
        <v>91</v>
      </c>
      <c r="U3459">
        <v>95</v>
      </c>
      <c r="V3459">
        <v>99</v>
      </c>
      <c r="W3459">
        <v>100</v>
      </c>
      <c r="X3459">
        <v>100</v>
      </c>
      <c r="Y3459">
        <v>101</v>
      </c>
      <c r="Z3459">
        <v>102</v>
      </c>
      <c r="AA3459">
        <v>102</v>
      </c>
      <c r="AB3459">
        <v>101</v>
      </c>
      <c r="AC3459">
        <v>99</v>
      </c>
      <c r="AD3459">
        <v>92</v>
      </c>
      <c r="AE3459">
        <v>95</v>
      </c>
      <c r="AF3459">
        <v>100</v>
      </c>
      <c r="AG3459">
        <v>103</v>
      </c>
      <c r="AH3459">
        <v>104</v>
      </c>
      <c r="AI3459">
        <v>102</v>
      </c>
      <c r="AJ3459">
        <v>100</v>
      </c>
      <c r="AK3459">
        <v>99</v>
      </c>
      <c r="AL3459">
        <v>102</v>
      </c>
      <c r="AM3459">
        <v>105</v>
      </c>
      <c r="AN3459" s="5">
        <v>105</v>
      </c>
      <c r="AO3459" s="5">
        <v>101</v>
      </c>
      <c r="AP3459" s="5">
        <v>100</v>
      </c>
      <c r="AQ3459" s="5">
        <v>104</v>
      </c>
      <c r="AR3459" s="5">
        <v>102</v>
      </c>
      <c r="AS3459" s="5">
        <v>102</v>
      </c>
      <c r="AT3459" s="5">
        <v>104</v>
      </c>
      <c r="AU3459" s="5">
        <v>107</v>
      </c>
      <c r="AV3459" s="5">
        <v>112</v>
      </c>
      <c r="AW3459" s="5">
        <v>110</v>
      </c>
      <c r="AX3459" s="5">
        <v>103</v>
      </c>
      <c r="AY3459" s="5">
        <v>106</v>
      </c>
      <c r="AZ3459" s="5">
        <v>107</v>
      </c>
      <c r="BA3459" s="5">
        <v>108</v>
      </c>
      <c r="BB3459" s="5">
        <v>103</v>
      </c>
      <c r="BC3459" s="5">
        <v>102</v>
      </c>
      <c r="BD3459" s="5">
        <v>101</v>
      </c>
      <c r="BE3459" s="5">
        <v>99</v>
      </c>
      <c r="BF3459" s="5">
        <v>99</v>
      </c>
      <c r="BG3459" s="5">
        <v>102</v>
      </c>
      <c r="BH3459" s="5">
        <v>102</v>
      </c>
      <c r="BI3459" s="5">
        <v>103</v>
      </c>
      <c r="BJ3459" s="5">
        <v>103</v>
      </c>
      <c r="BK3459" s="5">
        <v>97</v>
      </c>
      <c r="BL3459" s="5">
        <v>103</v>
      </c>
      <c r="BM3459" s="5">
        <v>101</v>
      </c>
      <c r="BN3459" s="5">
        <v>99</v>
      </c>
      <c r="BO3459" s="5">
        <v>100</v>
      </c>
      <c r="BP3459" s="5">
        <v>105</v>
      </c>
      <c r="BQ3459" s="5">
        <v>108</v>
      </c>
      <c r="BR3459" s="5">
        <v>105</v>
      </c>
      <c r="BS3459">
        <v>104</v>
      </c>
      <c r="BT3459">
        <v>100</v>
      </c>
      <c r="BU3459">
        <v>96</v>
      </c>
      <c r="BV3459">
        <v>95</v>
      </c>
      <c r="BW3459">
        <v>93</v>
      </c>
      <c r="BX3459">
        <v>93</v>
      </c>
      <c r="BY3459">
        <v>94</v>
      </c>
      <c r="BZ3459">
        <v>99</v>
      </c>
      <c r="CA3459">
        <v>99</v>
      </c>
      <c r="CB3459">
        <v>105</v>
      </c>
      <c r="CC3459">
        <v>105</v>
      </c>
      <c r="CD3459">
        <v>107</v>
      </c>
      <c r="CE3459">
        <v>108</v>
      </c>
      <c r="CF3459">
        <v>109</v>
      </c>
      <c r="CG3459">
        <v>108</v>
      </c>
      <c r="CH3459">
        <v>106</v>
      </c>
      <c r="CI3459">
        <v>107</v>
      </c>
      <c r="CJ3459">
        <v>106</v>
      </c>
      <c r="CK3459">
        <v>99</v>
      </c>
      <c r="CL3459">
        <v>95</v>
      </c>
      <c r="CM3459">
        <v>91</v>
      </c>
      <c r="CN3459">
        <v>92</v>
      </c>
      <c r="CO3459">
        <v>92</v>
      </c>
      <c r="CP3459">
        <v>96</v>
      </c>
      <c r="CQ3459">
        <v>99</v>
      </c>
      <c r="CR3459">
        <v>99</v>
      </c>
      <c r="CS3459">
        <v>97</v>
      </c>
      <c r="CT3459">
        <v>96</v>
      </c>
      <c r="CU3459">
        <v>95</v>
      </c>
      <c r="CV3459">
        <v>95</v>
      </c>
      <c r="CW3459">
        <v>96</v>
      </c>
      <c r="CX3459" t="s">
        <v>2</v>
      </c>
      <c r="CY3459" t="s">
        <v>162</v>
      </c>
    </row>
    <row r="3460" spans="1:103" x14ac:dyDescent="0.25">
      <c r="A3460" t="s">
        <v>165</v>
      </c>
      <c r="B3460">
        <v>34.502499999999998</v>
      </c>
      <c r="C3460">
        <v>-117.8969</v>
      </c>
      <c r="D3460">
        <v>3101</v>
      </c>
      <c r="E3460" t="s">
        <v>1</v>
      </c>
      <c r="F3460">
        <v>236.8</v>
      </c>
      <c r="G3460">
        <v>2002</v>
      </c>
      <c r="H3460">
        <v>8</v>
      </c>
      <c r="I3460" t="s">
        <v>260</v>
      </c>
      <c r="J3460">
        <v>95</v>
      </c>
      <c r="K3460">
        <v>87</v>
      </c>
      <c r="L3460">
        <v>86</v>
      </c>
      <c r="M3460">
        <v>93</v>
      </c>
      <c r="N3460">
        <v>99</v>
      </c>
      <c r="O3460">
        <v>102</v>
      </c>
      <c r="P3460">
        <v>100</v>
      </c>
      <c r="Q3460">
        <v>95</v>
      </c>
      <c r="R3460">
        <v>86</v>
      </c>
      <c r="S3460">
        <v>85</v>
      </c>
      <c r="T3460">
        <v>90</v>
      </c>
      <c r="U3460">
        <v>91</v>
      </c>
      <c r="V3460">
        <v>90</v>
      </c>
      <c r="W3460">
        <v>92</v>
      </c>
      <c r="X3460">
        <v>95</v>
      </c>
      <c r="Y3460">
        <v>95</v>
      </c>
      <c r="Z3460">
        <v>97</v>
      </c>
      <c r="AA3460">
        <v>92</v>
      </c>
      <c r="AB3460">
        <v>94</v>
      </c>
      <c r="AC3460">
        <v>92</v>
      </c>
      <c r="AD3460">
        <v>85</v>
      </c>
      <c r="AE3460">
        <v>91</v>
      </c>
      <c r="AF3460">
        <v>94</v>
      </c>
      <c r="AG3460">
        <v>101</v>
      </c>
      <c r="AH3460">
        <v>99</v>
      </c>
      <c r="AI3460">
        <v>97</v>
      </c>
      <c r="AJ3460">
        <v>93</v>
      </c>
      <c r="AK3460">
        <v>92</v>
      </c>
      <c r="AL3460">
        <v>99</v>
      </c>
      <c r="AN3460" s="5">
        <v>100</v>
      </c>
      <c r="AO3460" s="5">
        <v>97</v>
      </c>
      <c r="AP3460" s="5">
        <v>94</v>
      </c>
      <c r="AQ3460" s="5">
        <v>95</v>
      </c>
      <c r="AR3460" s="5">
        <v>94</v>
      </c>
      <c r="AS3460" s="5">
        <v>97</v>
      </c>
      <c r="AT3460" s="5">
        <v>98</v>
      </c>
      <c r="AU3460" s="5">
        <v>102</v>
      </c>
      <c r="AV3460" s="5">
        <v>107</v>
      </c>
      <c r="AW3460" s="5">
        <v>107</v>
      </c>
      <c r="AX3460" s="5">
        <v>104</v>
      </c>
      <c r="AY3460" s="5">
        <v>102</v>
      </c>
      <c r="AZ3460" s="5">
        <v>100</v>
      </c>
      <c r="BA3460" s="5">
        <v>104</v>
      </c>
      <c r="BB3460" s="5">
        <v>102</v>
      </c>
      <c r="BC3460" s="5">
        <v>99</v>
      </c>
      <c r="BD3460" s="5">
        <v>97</v>
      </c>
      <c r="BE3460" s="5">
        <v>95</v>
      </c>
      <c r="BF3460" s="5">
        <v>94</v>
      </c>
      <c r="BG3460" s="5">
        <v>96</v>
      </c>
      <c r="BH3460" s="5">
        <v>98</v>
      </c>
      <c r="BI3460" s="5">
        <v>97</v>
      </c>
      <c r="BJ3460" s="5">
        <v>100</v>
      </c>
      <c r="BK3460" s="5">
        <v>100</v>
      </c>
      <c r="BL3460" s="5">
        <v>98</v>
      </c>
      <c r="BM3460" s="5">
        <v>99</v>
      </c>
      <c r="BN3460" s="5">
        <v>96</v>
      </c>
      <c r="BO3460" s="5">
        <v>95</v>
      </c>
      <c r="BP3460" s="5">
        <v>99</v>
      </c>
      <c r="BQ3460" s="5">
        <v>103</v>
      </c>
      <c r="BR3460" s="5">
        <v>100</v>
      </c>
      <c r="BS3460">
        <v>98</v>
      </c>
      <c r="BU3460">
        <v>94</v>
      </c>
      <c r="BV3460">
        <v>92</v>
      </c>
      <c r="BW3460">
        <v>90</v>
      </c>
      <c r="BX3460">
        <v>91</v>
      </c>
      <c r="BY3460">
        <v>90</v>
      </c>
      <c r="BZ3460">
        <v>96</v>
      </c>
      <c r="CA3460">
        <v>101</v>
      </c>
      <c r="CB3460">
        <v>101</v>
      </c>
      <c r="CC3460">
        <v>106</v>
      </c>
      <c r="CD3460">
        <v>104</v>
      </c>
      <c r="CE3460">
        <v>103</v>
      </c>
      <c r="CF3460">
        <v>104</v>
      </c>
      <c r="CG3460">
        <v>103</v>
      </c>
      <c r="CH3460">
        <v>100</v>
      </c>
      <c r="CI3460">
        <v>102</v>
      </c>
      <c r="CJ3460">
        <v>102</v>
      </c>
      <c r="CK3460">
        <v>99</v>
      </c>
      <c r="CL3460">
        <v>93</v>
      </c>
      <c r="CM3460">
        <v>87</v>
      </c>
      <c r="CN3460">
        <v>92</v>
      </c>
      <c r="CO3460">
        <v>88</v>
      </c>
      <c r="CP3460">
        <v>94</v>
      </c>
      <c r="CQ3460">
        <v>95</v>
      </c>
      <c r="CR3460">
        <v>95</v>
      </c>
      <c r="CS3460">
        <v>95</v>
      </c>
      <c r="CT3460">
        <v>92</v>
      </c>
      <c r="CU3460">
        <v>90</v>
      </c>
      <c r="CV3460">
        <v>93</v>
      </c>
      <c r="CW3460">
        <v>94</v>
      </c>
      <c r="CX3460" t="s">
        <v>5</v>
      </c>
      <c r="CY3460" t="s">
        <v>166</v>
      </c>
    </row>
    <row r="3461" spans="1:103" x14ac:dyDescent="0.25">
      <c r="A3461" t="s">
        <v>147</v>
      </c>
      <c r="B3461">
        <v>34.589199999999998</v>
      </c>
      <c r="C3461">
        <v>-117.63030000000001</v>
      </c>
      <c r="D3461">
        <v>2950</v>
      </c>
      <c r="E3461" t="s">
        <v>1</v>
      </c>
      <c r="F3461">
        <v>219.3</v>
      </c>
      <c r="G3461">
        <v>2002</v>
      </c>
      <c r="H3461">
        <v>8</v>
      </c>
      <c r="I3461" t="s">
        <v>260</v>
      </c>
      <c r="J3461">
        <v>97</v>
      </c>
      <c r="K3461">
        <v>88</v>
      </c>
      <c r="L3461">
        <v>82</v>
      </c>
      <c r="M3461">
        <v>89</v>
      </c>
      <c r="N3461">
        <v>93</v>
      </c>
      <c r="O3461">
        <v>100</v>
      </c>
      <c r="P3461">
        <v>103</v>
      </c>
      <c r="Q3461">
        <v>98</v>
      </c>
      <c r="R3461">
        <v>90</v>
      </c>
      <c r="S3461">
        <v>81</v>
      </c>
      <c r="T3461">
        <v>85</v>
      </c>
      <c r="U3461">
        <v>91</v>
      </c>
      <c r="V3461">
        <v>93</v>
      </c>
      <c r="W3461">
        <v>95</v>
      </c>
      <c r="X3461">
        <v>95</v>
      </c>
      <c r="Y3461">
        <v>97</v>
      </c>
      <c r="Z3461">
        <v>97</v>
      </c>
      <c r="AA3461">
        <v>97</v>
      </c>
      <c r="AB3461">
        <v>94</v>
      </c>
      <c r="AC3461">
        <v>97</v>
      </c>
      <c r="AD3461">
        <v>95</v>
      </c>
      <c r="AE3461">
        <v>95</v>
      </c>
      <c r="AF3461">
        <v>93</v>
      </c>
      <c r="AG3461">
        <v>99</v>
      </c>
      <c r="AH3461">
        <v>100</v>
      </c>
      <c r="AI3461">
        <v>99</v>
      </c>
      <c r="AJ3461">
        <v>96</v>
      </c>
      <c r="AK3461">
        <v>92</v>
      </c>
      <c r="AL3461">
        <v>95</v>
      </c>
      <c r="AM3461">
        <v>100</v>
      </c>
      <c r="AN3461" s="5">
        <v>101</v>
      </c>
      <c r="AO3461" s="5">
        <v>100</v>
      </c>
      <c r="AP3461" s="5">
        <v>99</v>
      </c>
      <c r="AQ3461" s="5">
        <v>96</v>
      </c>
      <c r="AR3461" s="5">
        <v>98</v>
      </c>
      <c r="AS3461" s="5">
        <v>97</v>
      </c>
      <c r="AT3461" s="5">
        <v>100</v>
      </c>
      <c r="AU3461" s="5">
        <v>101</v>
      </c>
      <c r="AV3461" s="5">
        <v>105</v>
      </c>
      <c r="AW3461" s="5">
        <v>110</v>
      </c>
      <c r="AX3461" s="5">
        <v>107</v>
      </c>
      <c r="AY3461" s="5">
        <v>102</v>
      </c>
      <c r="AZ3461" s="5">
        <v>102</v>
      </c>
      <c r="BA3461" s="5">
        <v>102</v>
      </c>
      <c r="BB3461" s="5">
        <v>104</v>
      </c>
      <c r="BC3461" s="5">
        <v>101</v>
      </c>
      <c r="BD3461" s="5">
        <v>98</v>
      </c>
      <c r="BE3461" s="5">
        <v>98</v>
      </c>
      <c r="BF3461" s="5">
        <v>97</v>
      </c>
      <c r="BG3461" s="5">
        <v>97</v>
      </c>
      <c r="BH3461" s="5">
        <v>98</v>
      </c>
      <c r="BI3461" s="5">
        <v>99</v>
      </c>
      <c r="BJ3461" s="5">
        <v>100</v>
      </c>
      <c r="BK3461" s="5">
        <v>101</v>
      </c>
      <c r="BL3461" s="5">
        <v>102</v>
      </c>
      <c r="BM3461" s="5">
        <v>101</v>
      </c>
      <c r="BN3461" s="5">
        <v>98</v>
      </c>
      <c r="BO3461" s="5">
        <v>96</v>
      </c>
      <c r="BP3461" s="5">
        <v>96</v>
      </c>
      <c r="BQ3461" s="5">
        <v>104</v>
      </c>
      <c r="BR3461" s="5">
        <v>104</v>
      </c>
      <c r="BS3461">
        <v>102</v>
      </c>
      <c r="BT3461">
        <v>101</v>
      </c>
      <c r="BU3461">
        <v>101</v>
      </c>
      <c r="BV3461">
        <v>101</v>
      </c>
      <c r="BW3461">
        <v>94</v>
      </c>
      <c r="BX3461">
        <v>93</v>
      </c>
      <c r="BY3461">
        <v>91</v>
      </c>
      <c r="BZ3461">
        <v>93</v>
      </c>
      <c r="CA3461">
        <v>96</v>
      </c>
      <c r="CB3461">
        <v>101</v>
      </c>
      <c r="CC3461">
        <v>103</v>
      </c>
      <c r="CD3461">
        <v>105</v>
      </c>
      <c r="CE3461">
        <v>106</v>
      </c>
      <c r="CF3461">
        <v>106</v>
      </c>
      <c r="CG3461">
        <v>106</v>
      </c>
      <c r="CH3461">
        <v>106</v>
      </c>
      <c r="CI3461">
        <v>103</v>
      </c>
      <c r="CJ3461">
        <v>105</v>
      </c>
      <c r="CK3461">
        <v>102</v>
      </c>
      <c r="CL3461">
        <v>96</v>
      </c>
      <c r="CM3461">
        <v>91</v>
      </c>
      <c r="CN3461">
        <v>89</v>
      </c>
      <c r="CO3461">
        <v>92</v>
      </c>
      <c r="CP3461">
        <v>89</v>
      </c>
      <c r="CQ3461">
        <v>95</v>
      </c>
      <c r="CR3461">
        <v>97</v>
      </c>
      <c r="CS3461">
        <v>95</v>
      </c>
      <c r="CT3461">
        <v>96</v>
      </c>
      <c r="CU3461">
        <v>93</v>
      </c>
      <c r="CV3461">
        <v>94</v>
      </c>
      <c r="CW3461">
        <v>96</v>
      </c>
      <c r="CX3461" t="s">
        <v>5</v>
      </c>
      <c r="CY3461" t="s">
        <v>148</v>
      </c>
    </row>
    <row r="3462" spans="1:103" x14ac:dyDescent="0.25">
      <c r="A3462" t="s">
        <v>65</v>
      </c>
      <c r="B3462">
        <v>36.438099999999999</v>
      </c>
      <c r="C3462">
        <v>-115.36</v>
      </c>
      <c r="D3462">
        <v>2914</v>
      </c>
      <c r="E3462" t="s">
        <v>1</v>
      </c>
      <c r="F3462">
        <v>134.69999999999999</v>
      </c>
      <c r="G3462">
        <v>2002</v>
      </c>
      <c r="H3462">
        <v>8</v>
      </c>
      <c r="I3462" t="s">
        <v>260</v>
      </c>
      <c r="J3462">
        <v>96</v>
      </c>
      <c r="K3462">
        <v>86</v>
      </c>
      <c r="L3462">
        <v>90</v>
      </c>
      <c r="M3462">
        <v>93</v>
      </c>
      <c r="N3462">
        <v>99</v>
      </c>
      <c r="O3462">
        <v>105</v>
      </c>
      <c r="P3462">
        <v>104</v>
      </c>
      <c r="Q3462">
        <v>101</v>
      </c>
      <c r="R3462">
        <v>82</v>
      </c>
      <c r="S3462">
        <v>86</v>
      </c>
      <c r="T3462">
        <v>92</v>
      </c>
      <c r="U3462">
        <v>97</v>
      </c>
      <c r="V3462">
        <v>99</v>
      </c>
      <c r="W3462">
        <v>102</v>
      </c>
      <c r="Y3462">
        <v>103</v>
      </c>
      <c r="Z3462">
        <v>103</v>
      </c>
      <c r="AA3462">
        <v>105</v>
      </c>
      <c r="AB3462">
        <v>102</v>
      </c>
      <c r="AC3462">
        <v>102</v>
      </c>
      <c r="AD3462">
        <v>92</v>
      </c>
      <c r="AE3462">
        <v>97</v>
      </c>
      <c r="AF3462">
        <v>101</v>
      </c>
      <c r="AG3462">
        <v>104</v>
      </c>
      <c r="AH3462">
        <v>105</v>
      </c>
      <c r="AI3462">
        <v>104</v>
      </c>
      <c r="AJ3462">
        <v>102</v>
      </c>
      <c r="AK3462">
        <v>101</v>
      </c>
      <c r="AL3462">
        <v>103</v>
      </c>
      <c r="AM3462">
        <v>105</v>
      </c>
      <c r="AN3462" s="5">
        <v>108</v>
      </c>
      <c r="AO3462" s="5">
        <v>106</v>
      </c>
      <c r="AP3462" s="5">
        <v>99</v>
      </c>
      <c r="AQ3462" s="5">
        <v>104</v>
      </c>
      <c r="AR3462" s="5">
        <v>105</v>
      </c>
      <c r="AS3462" s="5">
        <v>104</v>
      </c>
      <c r="AT3462" s="5">
        <v>106</v>
      </c>
      <c r="AU3462" s="5">
        <v>109</v>
      </c>
      <c r="AV3462" s="5">
        <v>111</v>
      </c>
      <c r="AW3462" s="5">
        <v>108</v>
      </c>
      <c r="AX3462" s="5">
        <v>104</v>
      </c>
      <c r="AY3462" s="5">
        <v>110</v>
      </c>
      <c r="AZ3462" s="5">
        <v>111</v>
      </c>
      <c r="BA3462" s="5">
        <v>108</v>
      </c>
      <c r="BB3462" s="5">
        <v>97</v>
      </c>
      <c r="BC3462" s="5">
        <v>102</v>
      </c>
      <c r="BD3462" s="5">
        <v>98</v>
      </c>
      <c r="BE3462" s="5">
        <v>98</v>
      </c>
      <c r="BF3462" s="5">
        <v>102</v>
      </c>
      <c r="BG3462" s="5">
        <v>104</v>
      </c>
      <c r="BH3462" s="5">
        <v>104</v>
      </c>
      <c r="BI3462" s="5">
        <v>104</v>
      </c>
      <c r="BJ3462" s="5">
        <v>104</v>
      </c>
      <c r="BK3462" s="5">
        <v>99</v>
      </c>
      <c r="BL3462" s="5">
        <v>105</v>
      </c>
      <c r="BM3462" s="5">
        <v>104</v>
      </c>
      <c r="BN3462" s="5">
        <v>104</v>
      </c>
      <c r="BO3462" s="5">
        <v>102</v>
      </c>
      <c r="BP3462" s="5">
        <v>107</v>
      </c>
      <c r="BQ3462" s="5">
        <v>110</v>
      </c>
      <c r="BR3462" s="5">
        <v>106</v>
      </c>
      <c r="BS3462">
        <v>106</v>
      </c>
      <c r="BT3462">
        <v>104</v>
      </c>
      <c r="BU3462">
        <v>100</v>
      </c>
      <c r="BV3462">
        <v>99</v>
      </c>
      <c r="BW3462">
        <v>97</v>
      </c>
      <c r="BX3462">
        <v>96</v>
      </c>
      <c r="BY3462">
        <v>97</v>
      </c>
      <c r="BZ3462">
        <v>99</v>
      </c>
      <c r="CA3462">
        <v>105</v>
      </c>
      <c r="CB3462">
        <v>106</v>
      </c>
      <c r="CC3462">
        <v>108</v>
      </c>
      <c r="CD3462">
        <v>109</v>
      </c>
      <c r="CE3462">
        <v>108</v>
      </c>
      <c r="CF3462">
        <v>110</v>
      </c>
      <c r="CG3462">
        <v>108</v>
      </c>
      <c r="CH3462">
        <v>106</v>
      </c>
      <c r="CI3462">
        <v>107</v>
      </c>
      <c r="CJ3462">
        <v>108</v>
      </c>
      <c r="CK3462">
        <v>101</v>
      </c>
      <c r="CL3462">
        <v>100</v>
      </c>
      <c r="CM3462">
        <v>95</v>
      </c>
      <c r="CN3462">
        <v>96</v>
      </c>
      <c r="CO3462">
        <v>96</v>
      </c>
      <c r="CP3462">
        <v>97</v>
      </c>
      <c r="CQ3462">
        <v>101</v>
      </c>
      <c r="CR3462">
        <v>100</v>
      </c>
      <c r="CS3462">
        <v>100</v>
      </c>
      <c r="CT3462">
        <v>97</v>
      </c>
      <c r="CU3462">
        <v>97</v>
      </c>
      <c r="CV3462">
        <v>97</v>
      </c>
      <c r="CW3462">
        <v>98</v>
      </c>
      <c r="CX3462" t="s">
        <v>2</v>
      </c>
      <c r="CY3462" t="s">
        <v>66</v>
      </c>
    </row>
    <row r="3463" spans="1:103" x14ac:dyDescent="0.25">
      <c r="A3463" t="s">
        <v>215</v>
      </c>
      <c r="B3463">
        <v>34.390599999999999</v>
      </c>
      <c r="C3463">
        <v>-116.51690000000001</v>
      </c>
      <c r="D3463">
        <v>2900</v>
      </c>
      <c r="E3463" t="s">
        <v>1</v>
      </c>
      <c r="F3463">
        <v>232.4</v>
      </c>
      <c r="G3463">
        <v>2002</v>
      </c>
      <c r="H3463">
        <v>8</v>
      </c>
      <c r="I3463" t="s">
        <v>260</v>
      </c>
      <c r="J3463">
        <v>96</v>
      </c>
      <c r="K3463">
        <v>87</v>
      </c>
      <c r="L3463">
        <v>91</v>
      </c>
      <c r="M3463">
        <v>95</v>
      </c>
      <c r="N3463">
        <v>103</v>
      </c>
      <c r="O3463">
        <v>107</v>
      </c>
      <c r="P3463">
        <v>105</v>
      </c>
      <c r="Q3463">
        <v>101</v>
      </c>
      <c r="R3463">
        <v>86</v>
      </c>
      <c r="S3463">
        <v>89</v>
      </c>
      <c r="T3463">
        <v>93</v>
      </c>
      <c r="U3463">
        <v>96</v>
      </c>
      <c r="V3463">
        <v>100</v>
      </c>
      <c r="W3463">
        <v>101</v>
      </c>
      <c r="X3463">
        <v>103</v>
      </c>
      <c r="Y3463">
        <v>103</v>
      </c>
      <c r="Z3463">
        <v>102</v>
      </c>
      <c r="AA3463">
        <v>102</v>
      </c>
      <c r="AB3463">
        <v>102</v>
      </c>
      <c r="AC3463">
        <v>99</v>
      </c>
      <c r="AD3463">
        <v>93</v>
      </c>
      <c r="AE3463">
        <v>97</v>
      </c>
      <c r="AF3463">
        <v>101</v>
      </c>
      <c r="AG3463">
        <v>102</v>
      </c>
      <c r="AH3463">
        <v>102</v>
      </c>
      <c r="AI3463">
        <v>102</v>
      </c>
      <c r="AJ3463">
        <v>101</v>
      </c>
      <c r="AK3463">
        <v>100</v>
      </c>
      <c r="AL3463">
        <v>102</v>
      </c>
      <c r="AM3463">
        <v>101</v>
      </c>
      <c r="AN3463" s="5">
        <v>102</v>
      </c>
      <c r="AO3463" s="5">
        <v>104</v>
      </c>
      <c r="AP3463" s="5">
        <v>100</v>
      </c>
      <c r="AQ3463" s="5">
        <v>104</v>
      </c>
      <c r="AR3463" s="5">
        <v>99</v>
      </c>
      <c r="AS3463" s="5">
        <v>101</v>
      </c>
      <c r="AT3463" s="5">
        <v>104</v>
      </c>
      <c r="AU3463" s="5">
        <v>109</v>
      </c>
      <c r="AV3463" s="5">
        <v>110</v>
      </c>
      <c r="AW3463" s="5">
        <v>108</v>
      </c>
      <c r="AX3463" s="5">
        <v>103</v>
      </c>
      <c r="AY3463" s="5">
        <v>108</v>
      </c>
      <c r="AZ3463" s="5">
        <v>109</v>
      </c>
      <c r="BA3463" s="5">
        <v>106</v>
      </c>
      <c r="BB3463" s="5">
        <v>103</v>
      </c>
      <c r="BC3463" s="5">
        <v>99</v>
      </c>
      <c r="BD3463" s="5">
        <v>102</v>
      </c>
      <c r="BE3463" s="5">
        <v>101</v>
      </c>
      <c r="BF3463" s="5">
        <v>101</v>
      </c>
      <c r="BG3463" s="5">
        <v>100</v>
      </c>
      <c r="BH3463" s="5">
        <v>100</v>
      </c>
      <c r="BI3463" s="5">
        <v>103</v>
      </c>
      <c r="BJ3463" s="5">
        <v>100</v>
      </c>
      <c r="BK3463" s="5">
        <v>100</v>
      </c>
      <c r="BL3463" s="5">
        <v>106</v>
      </c>
      <c r="BM3463" s="5">
        <v>103</v>
      </c>
      <c r="BN3463" s="5">
        <v>100</v>
      </c>
      <c r="BO3463" s="5">
        <v>102</v>
      </c>
      <c r="BP3463" s="5">
        <v>106</v>
      </c>
      <c r="BQ3463" s="5">
        <v>106</v>
      </c>
      <c r="BR3463" s="5">
        <v>104</v>
      </c>
      <c r="BS3463">
        <v>105</v>
      </c>
      <c r="BT3463">
        <v>103</v>
      </c>
      <c r="BU3463">
        <v>99</v>
      </c>
      <c r="BV3463">
        <v>97</v>
      </c>
      <c r="BW3463">
        <v>97</v>
      </c>
      <c r="BX3463">
        <v>96</v>
      </c>
      <c r="BY3463">
        <v>96</v>
      </c>
      <c r="BZ3463">
        <v>100</v>
      </c>
      <c r="CA3463">
        <v>105</v>
      </c>
      <c r="CB3463">
        <v>106</v>
      </c>
      <c r="CC3463">
        <v>110</v>
      </c>
      <c r="CD3463">
        <v>109</v>
      </c>
      <c r="CE3463">
        <v>108</v>
      </c>
      <c r="CF3463">
        <v>110</v>
      </c>
      <c r="CG3463">
        <v>111</v>
      </c>
      <c r="CH3463">
        <v>107</v>
      </c>
      <c r="CI3463">
        <v>106</v>
      </c>
      <c r="CJ3463">
        <v>105</v>
      </c>
      <c r="CK3463">
        <v>101</v>
      </c>
      <c r="CL3463">
        <v>99</v>
      </c>
      <c r="CM3463">
        <v>93</v>
      </c>
      <c r="CN3463">
        <v>96</v>
      </c>
      <c r="CO3463">
        <v>96</v>
      </c>
      <c r="CP3463">
        <v>99</v>
      </c>
      <c r="CQ3463">
        <v>102</v>
      </c>
      <c r="CR3463">
        <v>101</v>
      </c>
      <c r="CS3463">
        <v>101</v>
      </c>
      <c r="CT3463">
        <v>99</v>
      </c>
      <c r="CU3463">
        <v>96</v>
      </c>
      <c r="CV3463">
        <v>99</v>
      </c>
      <c r="CW3463">
        <v>99</v>
      </c>
      <c r="CX3463" t="s">
        <v>5</v>
      </c>
      <c r="CY3463" t="s">
        <v>216</v>
      </c>
    </row>
    <row r="3464" spans="1:103" x14ac:dyDescent="0.25">
      <c r="A3464" t="s">
        <v>220</v>
      </c>
      <c r="B3464">
        <v>34.634399999999999</v>
      </c>
      <c r="C3464">
        <v>-117.55029999999999</v>
      </c>
      <c r="D3464">
        <v>2880</v>
      </c>
      <c r="E3464" t="s">
        <v>1</v>
      </c>
      <c r="F3464">
        <v>212.3</v>
      </c>
      <c r="G3464">
        <v>2002</v>
      </c>
      <c r="H3464">
        <v>8</v>
      </c>
      <c r="I3464" t="s">
        <v>260</v>
      </c>
      <c r="J3464">
        <v>91</v>
      </c>
      <c r="K3464">
        <v>86</v>
      </c>
      <c r="L3464">
        <v>92</v>
      </c>
      <c r="M3464">
        <v>97</v>
      </c>
      <c r="N3464">
        <v>105</v>
      </c>
      <c r="O3464">
        <v>106</v>
      </c>
      <c r="P3464">
        <v>99</v>
      </c>
      <c r="Q3464">
        <v>92</v>
      </c>
      <c r="R3464">
        <v>84</v>
      </c>
      <c r="S3464">
        <v>89</v>
      </c>
      <c r="T3464">
        <v>93</v>
      </c>
      <c r="U3464">
        <v>95</v>
      </c>
      <c r="V3464">
        <v>98</v>
      </c>
      <c r="W3464">
        <v>98</v>
      </c>
      <c r="X3464">
        <v>100</v>
      </c>
      <c r="Y3464">
        <v>99</v>
      </c>
      <c r="Z3464">
        <v>99</v>
      </c>
      <c r="AA3464">
        <v>98</v>
      </c>
      <c r="AB3464">
        <v>101</v>
      </c>
      <c r="AC3464">
        <v>96</v>
      </c>
      <c r="AD3464">
        <v>85</v>
      </c>
      <c r="AE3464">
        <v>97</v>
      </c>
      <c r="AF3464">
        <v>103</v>
      </c>
      <c r="AG3464">
        <v>103</v>
      </c>
      <c r="AH3464">
        <v>103</v>
      </c>
      <c r="AI3464">
        <v>99</v>
      </c>
      <c r="AJ3464">
        <v>96</v>
      </c>
      <c r="AK3464">
        <v>99</v>
      </c>
      <c r="AL3464">
        <v>104</v>
      </c>
      <c r="AM3464">
        <v>105</v>
      </c>
      <c r="AN3464" s="5">
        <v>102</v>
      </c>
      <c r="AO3464" s="5">
        <v>101</v>
      </c>
      <c r="AP3464" s="5">
        <v>99</v>
      </c>
      <c r="AQ3464" s="5">
        <v>101</v>
      </c>
      <c r="AR3464" s="5">
        <v>101</v>
      </c>
      <c r="AS3464" s="5">
        <v>105</v>
      </c>
      <c r="AT3464" s="5">
        <v>105</v>
      </c>
      <c r="AU3464" s="5">
        <v>107</v>
      </c>
      <c r="AV3464" s="5">
        <v>114</v>
      </c>
      <c r="AW3464" s="5">
        <v>111</v>
      </c>
      <c r="AX3464" s="5">
        <v>105</v>
      </c>
      <c r="AY3464" s="5">
        <v>107</v>
      </c>
      <c r="AZ3464" s="5">
        <v>106</v>
      </c>
      <c r="BA3464" s="5">
        <v>107</v>
      </c>
      <c r="BB3464" s="5">
        <v>103</v>
      </c>
      <c r="BC3464" s="5">
        <v>101</v>
      </c>
      <c r="BD3464" s="5">
        <v>101</v>
      </c>
      <c r="BE3464" s="5">
        <v>97</v>
      </c>
      <c r="BF3464" s="5">
        <v>99</v>
      </c>
      <c r="BG3464" s="5">
        <v>100</v>
      </c>
      <c r="BH3464" s="5">
        <v>99</v>
      </c>
      <c r="BI3464" s="5">
        <v>101</v>
      </c>
      <c r="BJ3464" s="5">
        <v>104</v>
      </c>
      <c r="BK3464" s="5">
        <v>103</v>
      </c>
      <c r="BL3464" s="5">
        <v>103</v>
      </c>
      <c r="BM3464" s="5">
        <v>101</v>
      </c>
      <c r="BN3464" s="5">
        <v>99</v>
      </c>
      <c r="BO3464" s="5">
        <v>101</v>
      </c>
      <c r="BP3464" s="5">
        <v>106</v>
      </c>
      <c r="BQ3464" s="5">
        <v>106</v>
      </c>
      <c r="BR3464" s="5">
        <v>105</v>
      </c>
      <c r="BS3464">
        <v>103</v>
      </c>
      <c r="BT3464">
        <v>97</v>
      </c>
      <c r="BU3464">
        <v>97</v>
      </c>
      <c r="BV3464">
        <v>96</v>
      </c>
      <c r="BW3464">
        <v>94</v>
      </c>
      <c r="BX3464">
        <v>94</v>
      </c>
      <c r="BY3464">
        <v>97</v>
      </c>
      <c r="BZ3464">
        <v>103</v>
      </c>
      <c r="CA3464">
        <v>106</v>
      </c>
      <c r="CB3464">
        <v>108</v>
      </c>
      <c r="CC3464">
        <v>108</v>
      </c>
      <c r="CD3464">
        <v>109</v>
      </c>
      <c r="CE3464">
        <v>110</v>
      </c>
      <c r="CF3464">
        <v>110</v>
      </c>
      <c r="CG3464">
        <v>109</v>
      </c>
      <c r="CH3464">
        <v>107</v>
      </c>
      <c r="CI3464">
        <v>110</v>
      </c>
      <c r="CJ3464">
        <v>107</v>
      </c>
      <c r="CK3464">
        <v>100</v>
      </c>
      <c r="CL3464">
        <v>95</v>
      </c>
      <c r="CM3464">
        <v>92</v>
      </c>
      <c r="CN3464">
        <v>94</v>
      </c>
      <c r="CO3464">
        <v>92</v>
      </c>
      <c r="CP3464">
        <v>98</v>
      </c>
      <c r="CQ3464">
        <v>100</v>
      </c>
      <c r="CR3464">
        <v>98</v>
      </c>
      <c r="CS3464">
        <v>100</v>
      </c>
      <c r="CT3464">
        <v>95</v>
      </c>
      <c r="CU3464">
        <v>98</v>
      </c>
      <c r="CV3464">
        <v>99</v>
      </c>
      <c r="CW3464">
        <v>96</v>
      </c>
      <c r="CX3464" t="s">
        <v>5</v>
      </c>
      <c r="CY3464" t="s">
        <v>221</v>
      </c>
    </row>
    <row r="3465" spans="1:103" x14ac:dyDescent="0.25">
      <c r="A3465" t="s">
        <v>39</v>
      </c>
      <c r="B3465">
        <v>34.525300000000001</v>
      </c>
      <c r="C3465">
        <v>-117.29640000000001</v>
      </c>
      <c r="D3465">
        <v>2789</v>
      </c>
      <c r="E3465" t="s">
        <v>1</v>
      </c>
      <c r="F3465">
        <v>218.7</v>
      </c>
      <c r="G3465">
        <v>2002</v>
      </c>
      <c r="H3465">
        <v>8</v>
      </c>
      <c r="I3465" t="s">
        <v>260</v>
      </c>
      <c r="J3465">
        <v>99</v>
      </c>
      <c r="K3465">
        <v>89</v>
      </c>
      <c r="L3465">
        <v>87</v>
      </c>
      <c r="M3465">
        <v>96</v>
      </c>
      <c r="N3465">
        <v>98</v>
      </c>
      <c r="O3465">
        <v>105</v>
      </c>
      <c r="P3465">
        <v>104</v>
      </c>
      <c r="Q3465">
        <v>97</v>
      </c>
      <c r="R3465">
        <v>89</v>
      </c>
      <c r="S3465">
        <v>86</v>
      </c>
      <c r="T3465">
        <v>91</v>
      </c>
      <c r="U3465">
        <v>95</v>
      </c>
      <c r="V3465">
        <v>94</v>
      </c>
      <c r="W3465">
        <v>99</v>
      </c>
      <c r="X3465">
        <v>99</v>
      </c>
      <c r="Y3465">
        <v>99</v>
      </c>
      <c r="Z3465">
        <v>104</v>
      </c>
      <c r="AA3465">
        <v>104</v>
      </c>
      <c r="AB3465">
        <v>102</v>
      </c>
      <c r="AC3465">
        <v>101</v>
      </c>
      <c r="AD3465">
        <v>89</v>
      </c>
      <c r="AE3465">
        <v>88</v>
      </c>
      <c r="AF3465">
        <v>96</v>
      </c>
      <c r="AG3465">
        <v>103</v>
      </c>
      <c r="AH3465">
        <v>102</v>
      </c>
      <c r="AI3465">
        <v>104</v>
      </c>
      <c r="AJ3465">
        <v>96</v>
      </c>
      <c r="AK3465">
        <v>95</v>
      </c>
      <c r="AL3465">
        <v>100</v>
      </c>
      <c r="AM3465">
        <v>105</v>
      </c>
      <c r="AN3465" s="5">
        <v>106</v>
      </c>
      <c r="AO3465" s="5">
        <v>102</v>
      </c>
      <c r="AP3465" s="5">
        <v>98</v>
      </c>
      <c r="AQ3465" s="5">
        <v>101</v>
      </c>
      <c r="AR3465" s="5">
        <v>102</v>
      </c>
      <c r="AS3465" s="5">
        <v>98</v>
      </c>
      <c r="AT3465" s="5">
        <v>101</v>
      </c>
      <c r="AU3465" s="5">
        <v>104</v>
      </c>
      <c r="AV3465" s="5">
        <v>110</v>
      </c>
      <c r="AW3465" s="5">
        <v>116</v>
      </c>
      <c r="AX3465" s="5">
        <v>113</v>
      </c>
      <c r="AY3465" s="5">
        <v>111</v>
      </c>
      <c r="AZ3465" s="5">
        <v>106</v>
      </c>
      <c r="BA3465" s="5">
        <v>107</v>
      </c>
      <c r="BB3465" s="5">
        <v>107</v>
      </c>
      <c r="BC3465" s="5">
        <v>102</v>
      </c>
      <c r="BD3465" s="5">
        <v>99</v>
      </c>
      <c r="BE3465" s="5">
        <v>100</v>
      </c>
      <c r="BF3465" s="5">
        <v>99</v>
      </c>
      <c r="BG3465" s="5">
        <v>98</v>
      </c>
      <c r="BH3465" s="5">
        <v>102</v>
      </c>
      <c r="BI3465" s="5">
        <v>99</v>
      </c>
      <c r="BJ3465" s="5">
        <v>98</v>
      </c>
      <c r="BK3465" s="5">
        <v>105</v>
      </c>
      <c r="BL3465" s="5">
        <v>103</v>
      </c>
      <c r="BM3465" s="5">
        <v>106</v>
      </c>
      <c r="BN3465" s="5">
        <v>97</v>
      </c>
      <c r="BO3465" s="5">
        <v>94</v>
      </c>
      <c r="BP3465" s="5">
        <v>99</v>
      </c>
      <c r="BQ3465" s="5">
        <v>106</v>
      </c>
      <c r="BR3465" s="5">
        <v>106</v>
      </c>
      <c r="BS3465">
        <v>103</v>
      </c>
      <c r="BT3465">
        <v>104</v>
      </c>
      <c r="BU3465">
        <v>97</v>
      </c>
      <c r="BV3465">
        <v>95</v>
      </c>
      <c r="BW3465">
        <v>95</v>
      </c>
      <c r="BX3465">
        <v>91</v>
      </c>
      <c r="BY3465">
        <v>91</v>
      </c>
      <c r="BZ3465">
        <v>94</v>
      </c>
      <c r="CA3465">
        <v>101</v>
      </c>
      <c r="CB3465">
        <v>107</v>
      </c>
      <c r="CC3465">
        <v>108</v>
      </c>
      <c r="CD3465">
        <v>110</v>
      </c>
      <c r="CE3465">
        <v>111</v>
      </c>
      <c r="CF3465">
        <v>112</v>
      </c>
      <c r="CG3465">
        <v>110</v>
      </c>
      <c r="CH3465">
        <v>110</v>
      </c>
      <c r="CI3465">
        <v>108</v>
      </c>
      <c r="CJ3465">
        <v>110</v>
      </c>
      <c r="CK3465">
        <v>103</v>
      </c>
      <c r="CL3465">
        <v>95</v>
      </c>
      <c r="CM3465">
        <v>98</v>
      </c>
      <c r="CN3465">
        <v>88</v>
      </c>
      <c r="CO3465">
        <v>92</v>
      </c>
      <c r="CP3465">
        <v>95</v>
      </c>
      <c r="CQ3465">
        <v>100</v>
      </c>
      <c r="CR3465">
        <v>102</v>
      </c>
      <c r="CS3465">
        <v>101</v>
      </c>
      <c r="CT3465">
        <v>100</v>
      </c>
      <c r="CU3465">
        <v>89</v>
      </c>
      <c r="CV3465">
        <v>95</v>
      </c>
      <c r="CW3465">
        <v>94</v>
      </c>
      <c r="CX3465" t="s">
        <v>5</v>
      </c>
      <c r="CY3465" t="s">
        <v>40</v>
      </c>
    </row>
    <row r="3466" spans="1:103" x14ac:dyDescent="0.25">
      <c r="A3466" t="s">
        <v>226</v>
      </c>
      <c r="B3466">
        <v>34.684699999999999</v>
      </c>
      <c r="C3466">
        <v>-117.82080000000001</v>
      </c>
      <c r="D3466">
        <v>2590</v>
      </c>
      <c r="E3466" t="s">
        <v>1</v>
      </c>
      <c r="F3466">
        <v>215.5</v>
      </c>
      <c r="G3466">
        <v>2002</v>
      </c>
      <c r="H3466">
        <v>8</v>
      </c>
      <c r="I3466" t="s">
        <v>260</v>
      </c>
      <c r="J3466">
        <v>90</v>
      </c>
      <c r="K3466">
        <v>86</v>
      </c>
      <c r="L3466">
        <v>94</v>
      </c>
      <c r="M3466">
        <v>100</v>
      </c>
      <c r="N3466">
        <v>106</v>
      </c>
      <c r="O3466">
        <v>108</v>
      </c>
      <c r="P3466">
        <v>99</v>
      </c>
      <c r="Q3466">
        <v>92</v>
      </c>
      <c r="R3466">
        <v>89</v>
      </c>
      <c r="S3466">
        <v>92</v>
      </c>
      <c r="T3466">
        <v>97</v>
      </c>
      <c r="U3466">
        <v>98</v>
      </c>
      <c r="V3466">
        <v>97</v>
      </c>
      <c r="W3466">
        <v>99</v>
      </c>
      <c r="X3466">
        <v>102</v>
      </c>
      <c r="Y3466">
        <v>101</v>
      </c>
      <c r="Z3466">
        <v>101</v>
      </c>
      <c r="AA3466">
        <v>98</v>
      </c>
      <c r="AB3466">
        <v>101</v>
      </c>
      <c r="AC3466">
        <v>94</v>
      </c>
      <c r="AD3466">
        <v>87</v>
      </c>
      <c r="AE3466">
        <v>99</v>
      </c>
      <c r="AF3466">
        <v>104</v>
      </c>
      <c r="AG3466">
        <v>102</v>
      </c>
      <c r="AH3466">
        <v>102</v>
      </c>
      <c r="AI3466">
        <v>97</v>
      </c>
      <c r="AJ3466">
        <v>96</v>
      </c>
      <c r="AK3466">
        <v>99</v>
      </c>
      <c r="AL3466">
        <v>104</v>
      </c>
      <c r="AM3466">
        <v>105</v>
      </c>
      <c r="AN3466" s="5">
        <v>107</v>
      </c>
      <c r="AO3466" s="5">
        <v>104</v>
      </c>
      <c r="AP3466" s="5">
        <v>100</v>
      </c>
      <c r="AQ3466" s="5">
        <v>101</v>
      </c>
      <c r="AR3466" s="5">
        <v>102</v>
      </c>
      <c r="AS3466" s="5">
        <v>103</v>
      </c>
      <c r="AT3466" s="5">
        <v>105</v>
      </c>
      <c r="AU3466" s="5">
        <v>110</v>
      </c>
      <c r="AV3466" s="5">
        <v>116</v>
      </c>
      <c r="AW3466" s="5">
        <v>114</v>
      </c>
      <c r="AX3466" s="5">
        <v>107</v>
      </c>
      <c r="AY3466" s="5">
        <v>109</v>
      </c>
      <c r="AZ3466" s="5">
        <v>107</v>
      </c>
      <c r="BA3466" s="5">
        <v>108</v>
      </c>
      <c r="BB3466" s="5">
        <v>105</v>
      </c>
      <c r="BC3466" s="5">
        <v>101</v>
      </c>
      <c r="BD3466" s="5">
        <v>100</v>
      </c>
      <c r="BE3466" s="5">
        <v>99</v>
      </c>
      <c r="BF3466" s="5">
        <v>101</v>
      </c>
      <c r="BG3466" s="5">
        <v>104</v>
      </c>
      <c r="BH3466" s="5">
        <v>103</v>
      </c>
      <c r="BI3466" s="5">
        <v>102</v>
      </c>
      <c r="BJ3466" s="5">
        <v>105</v>
      </c>
      <c r="BK3466" s="5">
        <v>107</v>
      </c>
      <c r="BL3466" s="5">
        <v>105</v>
      </c>
      <c r="BM3466" s="5">
        <v>102</v>
      </c>
      <c r="BN3466" s="5">
        <v>98</v>
      </c>
      <c r="BO3466" s="5">
        <v>101</v>
      </c>
      <c r="BP3466" s="5">
        <v>108</v>
      </c>
      <c r="BQ3466" s="5">
        <v>105</v>
      </c>
      <c r="BR3466" s="5">
        <v>106</v>
      </c>
      <c r="BS3466">
        <v>105</v>
      </c>
      <c r="BT3466">
        <v>99</v>
      </c>
      <c r="BU3466">
        <v>97</v>
      </c>
      <c r="BV3466">
        <v>95</v>
      </c>
      <c r="BW3466">
        <v>96</v>
      </c>
      <c r="BX3466">
        <v>93</v>
      </c>
      <c r="BY3466">
        <v>97</v>
      </c>
      <c r="BZ3466">
        <v>102</v>
      </c>
      <c r="CA3466">
        <v>106</v>
      </c>
      <c r="CB3466">
        <v>109</v>
      </c>
      <c r="CC3466">
        <v>110</v>
      </c>
      <c r="CD3466">
        <v>111</v>
      </c>
      <c r="CE3466">
        <v>110</v>
      </c>
      <c r="CF3466">
        <v>110</v>
      </c>
      <c r="CG3466">
        <v>110</v>
      </c>
      <c r="CH3466">
        <v>108</v>
      </c>
      <c r="CI3466">
        <v>109</v>
      </c>
      <c r="CJ3466">
        <v>105</v>
      </c>
      <c r="CK3466">
        <v>97</v>
      </c>
      <c r="CL3466">
        <v>96</v>
      </c>
      <c r="CM3466">
        <v>92</v>
      </c>
      <c r="CN3466">
        <v>94</v>
      </c>
      <c r="CO3466">
        <v>93</v>
      </c>
      <c r="CP3466">
        <v>101</v>
      </c>
      <c r="CQ3466">
        <v>101</v>
      </c>
      <c r="CR3466">
        <v>100</v>
      </c>
      <c r="CS3466">
        <v>102</v>
      </c>
      <c r="CT3466">
        <v>98</v>
      </c>
      <c r="CU3466">
        <v>98</v>
      </c>
      <c r="CV3466">
        <v>100</v>
      </c>
      <c r="CW3466">
        <v>100</v>
      </c>
      <c r="CX3466" t="s">
        <v>5</v>
      </c>
      <c r="CY3466" t="s">
        <v>227</v>
      </c>
    </row>
    <row r="3467" spans="1:103" x14ac:dyDescent="0.25">
      <c r="A3467" t="s">
        <v>37</v>
      </c>
      <c r="B3467">
        <v>36.261400000000002</v>
      </c>
      <c r="C3467">
        <v>-116.0564</v>
      </c>
      <c r="D3467">
        <v>2573</v>
      </c>
      <c r="E3467" t="s">
        <v>1</v>
      </c>
      <c r="F3467">
        <v>75.900000000000006</v>
      </c>
      <c r="G3467">
        <v>2002</v>
      </c>
      <c r="H3467">
        <v>8</v>
      </c>
      <c r="I3467" t="s">
        <v>260</v>
      </c>
      <c r="J3467">
        <v>94</v>
      </c>
      <c r="K3467">
        <v>87</v>
      </c>
      <c r="L3467">
        <v>92</v>
      </c>
      <c r="M3467">
        <v>94</v>
      </c>
      <c r="N3467">
        <v>100</v>
      </c>
      <c r="O3467">
        <v>104</v>
      </c>
      <c r="P3467">
        <v>102</v>
      </c>
      <c r="Q3467">
        <v>98</v>
      </c>
      <c r="R3467">
        <v>79</v>
      </c>
      <c r="S3467">
        <v>86</v>
      </c>
      <c r="T3467">
        <v>92</v>
      </c>
      <c r="U3467">
        <v>97</v>
      </c>
      <c r="V3467">
        <v>100</v>
      </c>
      <c r="W3467">
        <v>99</v>
      </c>
      <c r="X3467">
        <v>100</v>
      </c>
      <c r="Y3467">
        <v>101</v>
      </c>
      <c r="Z3467">
        <v>103</v>
      </c>
      <c r="AA3467">
        <v>103</v>
      </c>
      <c r="AB3467">
        <v>101</v>
      </c>
      <c r="AC3467">
        <v>99</v>
      </c>
      <c r="AD3467">
        <v>91</v>
      </c>
      <c r="AE3467">
        <v>96</v>
      </c>
      <c r="AF3467">
        <v>100</v>
      </c>
      <c r="AG3467">
        <v>102</v>
      </c>
      <c r="AH3467">
        <v>103</v>
      </c>
      <c r="AI3467">
        <v>102</v>
      </c>
      <c r="AJ3467">
        <v>100</v>
      </c>
      <c r="AK3467">
        <v>101</v>
      </c>
      <c r="AL3467">
        <v>103</v>
      </c>
      <c r="AM3467">
        <v>105</v>
      </c>
      <c r="AN3467" s="5">
        <v>106</v>
      </c>
      <c r="AO3467" s="5">
        <v>102</v>
      </c>
      <c r="AP3467" s="5">
        <v>100</v>
      </c>
      <c r="AQ3467" s="5">
        <v>102</v>
      </c>
      <c r="AR3467" s="5">
        <v>101</v>
      </c>
      <c r="AS3467" s="5">
        <v>102</v>
      </c>
      <c r="AT3467" s="5">
        <v>104</v>
      </c>
      <c r="AU3467" s="5">
        <v>108</v>
      </c>
      <c r="AV3467" s="5">
        <v>112</v>
      </c>
      <c r="AW3467" s="5">
        <v>110</v>
      </c>
      <c r="AX3467" s="5">
        <v>106</v>
      </c>
      <c r="AY3467" s="5">
        <v>106</v>
      </c>
      <c r="AZ3467" s="5">
        <v>110</v>
      </c>
      <c r="BA3467" s="5">
        <v>108</v>
      </c>
      <c r="BB3467" s="5">
        <v>103</v>
      </c>
      <c r="BC3467" s="5">
        <v>103</v>
      </c>
      <c r="BD3467" s="5">
        <v>101</v>
      </c>
      <c r="BE3467" s="5">
        <v>100</v>
      </c>
      <c r="BF3467" s="5">
        <v>100</v>
      </c>
      <c r="BG3467" s="5">
        <v>102</v>
      </c>
      <c r="BH3467" s="5">
        <v>102</v>
      </c>
      <c r="BI3467" s="5">
        <v>103</v>
      </c>
      <c r="BJ3467" s="5">
        <v>103</v>
      </c>
      <c r="BK3467" s="5">
        <v>100</v>
      </c>
      <c r="BL3467" s="5">
        <v>103</v>
      </c>
      <c r="BM3467" s="5">
        <v>101</v>
      </c>
      <c r="BN3467" s="5">
        <v>99</v>
      </c>
      <c r="BO3467" s="5">
        <v>101</v>
      </c>
      <c r="BP3467" s="5">
        <v>106</v>
      </c>
      <c r="BQ3467" s="5">
        <v>108</v>
      </c>
      <c r="BR3467" s="5">
        <v>105</v>
      </c>
      <c r="BS3467">
        <v>104</v>
      </c>
      <c r="BT3467">
        <v>101</v>
      </c>
      <c r="BU3467">
        <v>97</v>
      </c>
      <c r="BV3467">
        <v>96</v>
      </c>
      <c r="BW3467">
        <v>94</v>
      </c>
      <c r="BX3467">
        <v>94</v>
      </c>
      <c r="BY3467">
        <v>94</v>
      </c>
      <c r="BZ3467">
        <v>99</v>
      </c>
      <c r="CA3467">
        <v>103</v>
      </c>
      <c r="CB3467">
        <v>105</v>
      </c>
      <c r="CC3467">
        <v>106</v>
      </c>
      <c r="CD3467">
        <v>108</v>
      </c>
      <c r="CE3467">
        <v>109</v>
      </c>
      <c r="CF3467">
        <v>110</v>
      </c>
      <c r="CG3467">
        <v>108</v>
      </c>
      <c r="CH3467">
        <v>107</v>
      </c>
      <c r="CI3467">
        <v>108</v>
      </c>
      <c r="CJ3467">
        <v>105</v>
      </c>
      <c r="CK3467">
        <v>99</v>
      </c>
      <c r="CL3467">
        <v>95</v>
      </c>
      <c r="CM3467">
        <v>91</v>
      </c>
      <c r="CN3467">
        <v>92</v>
      </c>
      <c r="CO3467">
        <v>92</v>
      </c>
      <c r="CP3467">
        <v>96</v>
      </c>
      <c r="CQ3467">
        <v>99</v>
      </c>
      <c r="CR3467">
        <v>100</v>
      </c>
      <c r="CS3467">
        <v>98</v>
      </c>
      <c r="CT3467">
        <v>96</v>
      </c>
      <c r="CU3467">
        <v>95</v>
      </c>
      <c r="CV3467">
        <v>94</v>
      </c>
      <c r="CW3467">
        <v>96</v>
      </c>
      <c r="CX3467" t="s">
        <v>2</v>
      </c>
      <c r="CY3467" t="s">
        <v>38</v>
      </c>
    </row>
    <row r="3468" spans="1:103" x14ac:dyDescent="0.25">
      <c r="A3468" t="s">
        <v>134</v>
      </c>
      <c r="B3468">
        <v>36.5717</v>
      </c>
      <c r="C3468">
        <v>-116.4619</v>
      </c>
      <c r="D3468">
        <v>2450</v>
      </c>
      <c r="E3468" t="s">
        <v>1</v>
      </c>
      <c r="F3468">
        <v>38.200000000000003</v>
      </c>
      <c r="G3468">
        <v>2002</v>
      </c>
      <c r="H3468">
        <v>8</v>
      </c>
      <c r="I3468" t="s">
        <v>260</v>
      </c>
      <c r="J3468">
        <v>97</v>
      </c>
      <c r="K3468">
        <v>92</v>
      </c>
      <c r="L3468">
        <v>95</v>
      </c>
      <c r="M3468">
        <v>99</v>
      </c>
      <c r="N3468">
        <v>104</v>
      </c>
      <c r="O3468">
        <v>109</v>
      </c>
      <c r="P3468">
        <v>107</v>
      </c>
      <c r="Q3468">
        <v>102</v>
      </c>
      <c r="R3468">
        <v>81</v>
      </c>
      <c r="S3468">
        <v>87</v>
      </c>
      <c r="T3468">
        <v>93</v>
      </c>
      <c r="U3468">
        <v>100</v>
      </c>
      <c r="V3468">
        <v>103</v>
      </c>
      <c r="W3468">
        <v>103</v>
      </c>
      <c r="X3468">
        <v>104</v>
      </c>
      <c r="Y3468">
        <v>104</v>
      </c>
      <c r="Z3468">
        <v>107</v>
      </c>
      <c r="AA3468">
        <v>107</v>
      </c>
      <c r="AB3468">
        <v>105</v>
      </c>
      <c r="AC3468">
        <v>102</v>
      </c>
      <c r="AD3468">
        <v>93</v>
      </c>
      <c r="AE3468">
        <v>98</v>
      </c>
      <c r="AF3468">
        <v>104</v>
      </c>
      <c r="AG3468">
        <v>106</v>
      </c>
      <c r="AH3468">
        <v>107</v>
      </c>
      <c r="AI3468">
        <v>106</v>
      </c>
      <c r="AJ3468">
        <v>103</v>
      </c>
      <c r="AK3468">
        <v>104</v>
      </c>
      <c r="AL3468">
        <v>107</v>
      </c>
      <c r="AM3468">
        <v>109</v>
      </c>
      <c r="AN3468" s="5">
        <v>110</v>
      </c>
      <c r="AO3468" s="5">
        <v>104</v>
      </c>
      <c r="AP3468" s="5">
        <v>104</v>
      </c>
      <c r="AQ3468" s="5">
        <v>107</v>
      </c>
      <c r="AR3468" s="5">
        <v>104</v>
      </c>
      <c r="AS3468" s="5">
        <v>106</v>
      </c>
      <c r="AT3468" s="5">
        <v>108</v>
      </c>
      <c r="AU3468" s="5">
        <v>110</v>
      </c>
      <c r="AV3468" s="5">
        <v>117</v>
      </c>
      <c r="AW3468" s="5">
        <v>114</v>
      </c>
      <c r="AX3468" s="5">
        <v>107</v>
      </c>
      <c r="AY3468" s="5">
        <v>112</v>
      </c>
      <c r="AZ3468" s="5">
        <v>114</v>
      </c>
      <c r="BA3468" s="5">
        <v>111</v>
      </c>
      <c r="BB3468" s="5">
        <v>107</v>
      </c>
      <c r="BC3468" s="5">
        <v>107</v>
      </c>
      <c r="BD3468" s="5">
        <v>107</v>
      </c>
      <c r="BE3468" s="5">
        <v>103</v>
      </c>
      <c r="BF3468" s="5">
        <v>103</v>
      </c>
      <c r="BG3468" s="5">
        <v>106</v>
      </c>
      <c r="BH3468" s="5">
        <v>105</v>
      </c>
      <c r="BI3468" s="5">
        <v>106</v>
      </c>
      <c r="BJ3468" s="5">
        <v>107</v>
      </c>
      <c r="BK3468" s="5">
        <v>105</v>
      </c>
      <c r="BL3468" s="5">
        <v>107</v>
      </c>
      <c r="BM3468" s="5">
        <v>104</v>
      </c>
      <c r="BN3468" s="5">
        <v>103</v>
      </c>
      <c r="BO3468" s="5">
        <v>105</v>
      </c>
      <c r="BP3468" s="5">
        <v>108</v>
      </c>
      <c r="BQ3468" s="5">
        <v>110</v>
      </c>
      <c r="BR3468" s="5">
        <v>108</v>
      </c>
      <c r="BS3468">
        <v>108</v>
      </c>
      <c r="BT3468">
        <v>103</v>
      </c>
      <c r="BU3468">
        <v>101</v>
      </c>
      <c r="BV3468">
        <v>100</v>
      </c>
      <c r="BW3468">
        <v>97</v>
      </c>
      <c r="BX3468">
        <v>95</v>
      </c>
      <c r="BY3468">
        <v>97</v>
      </c>
      <c r="BZ3468">
        <v>102</v>
      </c>
      <c r="CA3468">
        <v>106</v>
      </c>
      <c r="CB3468">
        <v>107</v>
      </c>
      <c r="CC3468">
        <v>109</v>
      </c>
      <c r="CD3468">
        <v>111</v>
      </c>
      <c r="CE3468">
        <v>112</v>
      </c>
      <c r="CF3468">
        <v>111</v>
      </c>
      <c r="CG3468">
        <v>112</v>
      </c>
      <c r="CH3468">
        <v>111</v>
      </c>
      <c r="CI3468">
        <v>111</v>
      </c>
      <c r="CJ3468">
        <v>109</v>
      </c>
      <c r="CK3468">
        <v>103</v>
      </c>
      <c r="CL3468">
        <v>99</v>
      </c>
      <c r="CM3468">
        <v>94</v>
      </c>
      <c r="CN3468">
        <v>95</v>
      </c>
      <c r="CO3468">
        <v>96</v>
      </c>
      <c r="CP3468">
        <v>98</v>
      </c>
      <c r="CQ3468">
        <v>101</v>
      </c>
      <c r="CR3468">
        <v>101</v>
      </c>
      <c r="CS3468">
        <v>100</v>
      </c>
      <c r="CT3468">
        <v>100</v>
      </c>
      <c r="CU3468">
        <v>98</v>
      </c>
      <c r="CV3468">
        <v>97</v>
      </c>
      <c r="CW3468">
        <v>101</v>
      </c>
      <c r="CX3468" t="s">
        <v>2</v>
      </c>
      <c r="CY3468" t="s">
        <v>135</v>
      </c>
    </row>
    <row r="3469" spans="1:103" x14ac:dyDescent="0.25">
      <c r="A3469" t="s">
        <v>217</v>
      </c>
      <c r="B3469">
        <v>36.046900000000001</v>
      </c>
      <c r="C3469">
        <v>-115.18470000000001</v>
      </c>
      <c r="D3469">
        <v>2275</v>
      </c>
      <c r="E3469" t="s">
        <v>1</v>
      </c>
      <c r="F3469">
        <v>157.6</v>
      </c>
      <c r="G3469">
        <v>2002</v>
      </c>
      <c r="H3469">
        <v>8</v>
      </c>
      <c r="I3469" t="s">
        <v>260</v>
      </c>
      <c r="J3469">
        <v>96</v>
      </c>
      <c r="K3469">
        <v>92</v>
      </c>
      <c r="L3469">
        <v>91</v>
      </c>
      <c r="M3469">
        <v>95</v>
      </c>
      <c r="N3469">
        <v>101</v>
      </c>
      <c r="O3469">
        <v>108</v>
      </c>
      <c r="P3469">
        <v>105</v>
      </c>
      <c r="Q3469">
        <v>101</v>
      </c>
      <c r="R3469">
        <v>86</v>
      </c>
      <c r="S3469">
        <v>88</v>
      </c>
      <c r="T3469">
        <v>95</v>
      </c>
      <c r="U3469">
        <v>100</v>
      </c>
      <c r="V3469">
        <v>102</v>
      </c>
      <c r="W3469">
        <v>105</v>
      </c>
      <c r="X3469">
        <v>105</v>
      </c>
      <c r="Y3469">
        <v>106</v>
      </c>
      <c r="Z3469">
        <v>107</v>
      </c>
      <c r="AA3469">
        <v>108</v>
      </c>
      <c r="AB3469">
        <v>104</v>
      </c>
      <c r="AC3469">
        <v>104</v>
      </c>
      <c r="AD3469">
        <v>96</v>
      </c>
      <c r="AE3469">
        <v>101</v>
      </c>
      <c r="AF3469">
        <v>105</v>
      </c>
      <c r="AG3469">
        <v>107</v>
      </c>
      <c r="AH3469">
        <v>108</v>
      </c>
      <c r="AI3469">
        <v>107</v>
      </c>
      <c r="AJ3469">
        <v>105</v>
      </c>
      <c r="AK3469">
        <v>105</v>
      </c>
      <c r="AL3469">
        <v>105</v>
      </c>
      <c r="AM3469">
        <v>109</v>
      </c>
      <c r="AN3469" s="5">
        <v>110</v>
      </c>
      <c r="AO3469" s="5">
        <v>106</v>
      </c>
      <c r="AP3469" s="5">
        <v>101</v>
      </c>
      <c r="AQ3469" s="5">
        <v>106</v>
      </c>
      <c r="AR3469" s="5">
        <v>107</v>
      </c>
      <c r="AS3469" s="5">
        <v>106</v>
      </c>
      <c r="AT3469" s="5">
        <v>109</v>
      </c>
      <c r="AU3469" s="5">
        <v>112</v>
      </c>
      <c r="AV3469" s="5">
        <v>112</v>
      </c>
      <c r="AW3469" s="5">
        <v>110</v>
      </c>
      <c r="AX3469" s="5">
        <v>107</v>
      </c>
      <c r="AY3469" s="5">
        <v>112</v>
      </c>
      <c r="AZ3469" s="5">
        <v>113</v>
      </c>
      <c r="BA3469" s="5">
        <v>109</v>
      </c>
      <c r="BB3469" s="5">
        <v>98</v>
      </c>
      <c r="BC3469" s="5">
        <v>106</v>
      </c>
      <c r="BD3469" s="5">
        <v>97</v>
      </c>
      <c r="BE3469" s="5">
        <v>101</v>
      </c>
      <c r="BF3469" s="5">
        <v>104</v>
      </c>
      <c r="BG3469" s="5">
        <v>106</v>
      </c>
      <c r="BH3469" s="5">
        <v>106</v>
      </c>
      <c r="BI3469" s="5">
        <v>107</v>
      </c>
      <c r="BJ3469" s="5">
        <v>107</v>
      </c>
      <c r="BK3469" s="5">
        <v>99</v>
      </c>
      <c r="BL3469" s="5">
        <v>106</v>
      </c>
      <c r="BM3469" s="5">
        <v>106</v>
      </c>
      <c r="BN3469" s="5">
        <v>105</v>
      </c>
      <c r="BO3469" s="5">
        <v>104</v>
      </c>
      <c r="BP3469" s="5">
        <v>109</v>
      </c>
      <c r="BQ3469" s="5">
        <v>112</v>
      </c>
      <c r="BR3469" s="5">
        <v>109</v>
      </c>
      <c r="BS3469">
        <v>103</v>
      </c>
      <c r="BT3469">
        <v>106</v>
      </c>
      <c r="BU3469">
        <v>103</v>
      </c>
      <c r="BV3469">
        <v>98</v>
      </c>
      <c r="BW3469">
        <v>101</v>
      </c>
      <c r="BX3469">
        <v>99</v>
      </c>
      <c r="BY3469">
        <v>99</v>
      </c>
      <c r="BZ3469">
        <v>100</v>
      </c>
      <c r="CA3469">
        <v>104</v>
      </c>
      <c r="CB3469">
        <v>108</v>
      </c>
      <c r="CC3469">
        <v>110</v>
      </c>
      <c r="CD3469">
        <v>112</v>
      </c>
      <c r="CE3469">
        <v>111</v>
      </c>
      <c r="CF3469">
        <v>111</v>
      </c>
      <c r="CG3469">
        <v>111</v>
      </c>
      <c r="CH3469">
        <v>110</v>
      </c>
      <c r="CI3469">
        <v>110</v>
      </c>
      <c r="CJ3469">
        <v>110</v>
      </c>
      <c r="CK3469">
        <v>103</v>
      </c>
      <c r="CL3469">
        <v>100</v>
      </c>
      <c r="CM3469">
        <v>97</v>
      </c>
      <c r="CN3469">
        <v>98</v>
      </c>
      <c r="CO3469">
        <v>97</v>
      </c>
      <c r="CP3469">
        <v>100</v>
      </c>
      <c r="CQ3469">
        <v>104</v>
      </c>
      <c r="CR3469">
        <v>103</v>
      </c>
      <c r="CS3469">
        <v>101</v>
      </c>
      <c r="CT3469">
        <v>100</v>
      </c>
      <c r="CU3469">
        <v>100</v>
      </c>
      <c r="CV3469">
        <v>100</v>
      </c>
      <c r="CW3469">
        <v>99</v>
      </c>
      <c r="CX3469" t="s">
        <v>2</v>
      </c>
      <c r="CY3469" t="s">
        <v>218</v>
      </c>
    </row>
    <row r="3470" spans="1:103" x14ac:dyDescent="0.25">
      <c r="A3470" t="s">
        <v>164</v>
      </c>
      <c r="B3470">
        <v>34.892800000000001</v>
      </c>
      <c r="C3470">
        <v>-117.0219</v>
      </c>
      <c r="D3470">
        <v>2220</v>
      </c>
      <c r="E3470" t="s">
        <v>1</v>
      </c>
      <c r="F3470">
        <v>175</v>
      </c>
      <c r="G3470">
        <v>2002</v>
      </c>
      <c r="H3470">
        <v>8</v>
      </c>
      <c r="I3470" t="s">
        <v>260</v>
      </c>
      <c r="J3470">
        <v>93</v>
      </c>
      <c r="K3470">
        <v>90</v>
      </c>
      <c r="L3470">
        <v>95</v>
      </c>
      <c r="M3470">
        <v>97</v>
      </c>
      <c r="N3470">
        <v>102</v>
      </c>
      <c r="O3470">
        <v>107</v>
      </c>
      <c r="P3470">
        <v>103</v>
      </c>
      <c r="Q3470">
        <v>96</v>
      </c>
      <c r="R3470">
        <v>88</v>
      </c>
      <c r="S3470">
        <v>84</v>
      </c>
      <c r="T3470">
        <v>94</v>
      </c>
      <c r="U3470">
        <v>98</v>
      </c>
      <c r="V3470">
        <v>100</v>
      </c>
      <c r="W3470">
        <v>101</v>
      </c>
      <c r="X3470">
        <v>102</v>
      </c>
      <c r="Y3470">
        <v>102</v>
      </c>
      <c r="Z3470">
        <v>104</v>
      </c>
      <c r="AA3470">
        <v>103</v>
      </c>
      <c r="AB3470">
        <v>102</v>
      </c>
      <c r="AC3470">
        <v>97</v>
      </c>
      <c r="AD3470">
        <v>92</v>
      </c>
      <c r="AE3470">
        <v>97</v>
      </c>
      <c r="AF3470">
        <v>102</v>
      </c>
      <c r="AG3470">
        <v>104</v>
      </c>
      <c r="AH3470">
        <v>104</v>
      </c>
      <c r="AI3470">
        <v>103</v>
      </c>
      <c r="AJ3470">
        <v>100</v>
      </c>
      <c r="AK3470">
        <v>100</v>
      </c>
      <c r="AL3470">
        <v>103</v>
      </c>
      <c r="AM3470">
        <v>106</v>
      </c>
      <c r="AN3470" s="5">
        <v>106</v>
      </c>
      <c r="AO3470" s="5">
        <v>101</v>
      </c>
      <c r="AP3470" s="5">
        <v>100</v>
      </c>
      <c r="AQ3470" s="5">
        <v>105</v>
      </c>
      <c r="AR3470" s="5">
        <v>103</v>
      </c>
      <c r="AS3470" s="5">
        <v>104</v>
      </c>
      <c r="AT3470" s="5">
        <v>105</v>
      </c>
      <c r="AU3470" s="5">
        <v>108</v>
      </c>
      <c r="AV3470" s="5">
        <v>112</v>
      </c>
      <c r="AW3470" s="5">
        <v>109</v>
      </c>
      <c r="AX3470" s="5">
        <v>107</v>
      </c>
      <c r="AY3470" s="5">
        <v>108</v>
      </c>
      <c r="AZ3470" s="5">
        <v>107</v>
      </c>
      <c r="BA3470" s="5">
        <v>110</v>
      </c>
      <c r="BB3470" s="5">
        <v>106</v>
      </c>
      <c r="BC3470" s="5">
        <v>104</v>
      </c>
      <c r="BD3470" s="5">
        <v>101</v>
      </c>
      <c r="BE3470" s="5">
        <v>102</v>
      </c>
      <c r="BF3470" s="5">
        <v>103</v>
      </c>
      <c r="BG3470" s="5">
        <v>103</v>
      </c>
      <c r="BH3470" s="5">
        <v>103</v>
      </c>
      <c r="BI3470" s="5">
        <v>104</v>
      </c>
      <c r="BJ3470" s="5">
        <v>104</v>
      </c>
      <c r="BK3470" s="5">
        <v>102</v>
      </c>
      <c r="BL3470" s="5">
        <v>106</v>
      </c>
      <c r="BM3470" s="5">
        <v>103</v>
      </c>
      <c r="BN3470" s="5">
        <v>100</v>
      </c>
      <c r="BO3470" s="5">
        <v>101</v>
      </c>
      <c r="BP3470" s="5">
        <v>105</v>
      </c>
      <c r="BQ3470" s="5">
        <v>108</v>
      </c>
      <c r="BR3470" s="5">
        <v>107</v>
      </c>
      <c r="BS3470">
        <v>105</v>
      </c>
      <c r="BT3470">
        <v>100</v>
      </c>
      <c r="BU3470">
        <v>100</v>
      </c>
      <c r="BV3470">
        <v>98</v>
      </c>
      <c r="BW3470">
        <v>95</v>
      </c>
      <c r="BX3470">
        <v>96</v>
      </c>
      <c r="BY3470">
        <v>98</v>
      </c>
      <c r="BZ3470">
        <v>100</v>
      </c>
      <c r="CA3470">
        <v>104</v>
      </c>
      <c r="CB3470">
        <v>105</v>
      </c>
      <c r="CC3470">
        <v>108</v>
      </c>
      <c r="CD3470">
        <v>109</v>
      </c>
      <c r="CE3470">
        <v>110</v>
      </c>
      <c r="CF3470">
        <v>110</v>
      </c>
      <c r="CG3470">
        <v>111</v>
      </c>
      <c r="CH3470">
        <v>108</v>
      </c>
      <c r="CI3470">
        <v>109</v>
      </c>
      <c r="CJ3470">
        <v>107</v>
      </c>
      <c r="CK3470">
        <v>102</v>
      </c>
      <c r="CL3470">
        <v>99</v>
      </c>
      <c r="CM3470">
        <v>94</v>
      </c>
      <c r="CN3470">
        <v>96</v>
      </c>
      <c r="CO3470">
        <v>95</v>
      </c>
      <c r="CP3470">
        <v>99</v>
      </c>
      <c r="CQ3470">
        <v>101</v>
      </c>
      <c r="CR3470">
        <v>99</v>
      </c>
      <c r="CS3470">
        <v>99</v>
      </c>
      <c r="CT3470">
        <v>96</v>
      </c>
      <c r="CU3470">
        <v>97</v>
      </c>
      <c r="CV3470">
        <v>97</v>
      </c>
      <c r="CW3470">
        <v>97</v>
      </c>
      <c r="CX3470" t="s">
        <v>5</v>
      </c>
      <c r="CY3470" t="s">
        <v>20</v>
      </c>
    </row>
    <row r="3471" spans="1:103" x14ac:dyDescent="0.25">
      <c r="A3471" t="s">
        <v>230</v>
      </c>
      <c r="B3471">
        <v>36.2119</v>
      </c>
      <c r="C3471">
        <v>-115.1939</v>
      </c>
      <c r="D3471">
        <v>2189</v>
      </c>
      <c r="E3471" t="s">
        <v>1</v>
      </c>
      <c r="F3471">
        <v>152.30000000000001</v>
      </c>
      <c r="G3471">
        <v>2002</v>
      </c>
      <c r="H3471">
        <v>8</v>
      </c>
      <c r="I3471" t="s">
        <v>260</v>
      </c>
      <c r="J3471">
        <v>97</v>
      </c>
      <c r="K3471">
        <v>93</v>
      </c>
      <c r="L3471">
        <v>92</v>
      </c>
      <c r="M3471">
        <v>97</v>
      </c>
      <c r="N3471">
        <v>101</v>
      </c>
      <c r="O3471">
        <v>108</v>
      </c>
      <c r="P3471">
        <v>106</v>
      </c>
      <c r="Q3471">
        <v>102</v>
      </c>
      <c r="R3471">
        <v>86</v>
      </c>
      <c r="S3471">
        <v>88</v>
      </c>
      <c r="T3471">
        <v>95</v>
      </c>
      <c r="U3471">
        <v>99</v>
      </c>
      <c r="V3471">
        <v>102</v>
      </c>
      <c r="W3471">
        <v>105</v>
      </c>
      <c r="X3471">
        <v>105</v>
      </c>
      <c r="Y3471">
        <v>106</v>
      </c>
      <c r="Z3471">
        <v>107</v>
      </c>
      <c r="AA3471">
        <v>107</v>
      </c>
      <c r="AB3471">
        <v>104</v>
      </c>
      <c r="AC3471">
        <v>104</v>
      </c>
      <c r="AD3471">
        <v>96</v>
      </c>
      <c r="AE3471">
        <v>101</v>
      </c>
      <c r="AF3471">
        <v>104</v>
      </c>
      <c r="AG3471">
        <v>107</v>
      </c>
      <c r="AH3471">
        <v>108</v>
      </c>
      <c r="AI3471">
        <v>107</v>
      </c>
      <c r="AJ3471">
        <v>104</v>
      </c>
      <c r="AK3471">
        <v>105</v>
      </c>
      <c r="AL3471">
        <v>106</v>
      </c>
      <c r="AM3471">
        <v>109</v>
      </c>
      <c r="AN3471" s="5">
        <v>111</v>
      </c>
      <c r="AO3471" s="5">
        <v>107</v>
      </c>
      <c r="AP3471" s="5">
        <v>101</v>
      </c>
      <c r="AQ3471" s="5">
        <v>106</v>
      </c>
      <c r="AR3471" s="5">
        <v>106</v>
      </c>
      <c r="AS3471" s="5">
        <v>107</v>
      </c>
      <c r="AT3471" s="5">
        <v>108</v>
      </c>
      <c r="AU3471" s="5">
        <v>111</v>
      </c>
      <c r="AV3471" s="5">
        <v>112</v>
      </c>
      <c r="AW3471" s="5">
        <v>110</v>
      </c>
      <c r="AX3471" s="5">
        <v>107</v>
      </c>
      <c r="AY3471" s="5">
        <v>113</v>
      </c>
      <c r="AZ3471" s="5">
        <v>113</v>
      </c>
      <c r="BA3471" s="5">
        <v>111</v>
      </c>
      <c r="BB3471" s="5">
        <v>98</v>
      </c>
      <c r="BC3471" s="5">
        <v>105</v>
      </c>
      <c r="BD3471" s="5">
        <v>99</v>
      </c>
      <c r="BE3471" s="5">
        <v>100</v>
      </c>
      <c r="BF3471" s="5">
        <v>105</v>
      </c>
      <c r="BG3471" s="5">
        <v>107</v>
      </c>
      <c r="BH3471" s="5">
        <v>107</v>
      </c>
      <c r="BI3471" s="5">
        <v>108</v>
      </c>
      <c r="BJ3471" s="5">
        <v>106</v>
      </c>
      <c r="BK3471" s="5">
        <v>100</v>
      </c>
      <c r="BL3471" s="5">
        <v>108</v>
      </c>
      <c r="BM3471" s="5">
        <v>107</v>
      </c>
      <c r="BN3471" s="5">
        <v>105</v>
      </c>
      <c r="BO3471" s="5">
        <v>105</v>
      </c>
      <c r="BP3471" s="5">
        <v>109</v>
      </c>
      <c r="BQ3471" s="8">
        <f>AVERAGE(BP3471,BR3471)</f>
        <v>109</v>
      </c>
      <c r="BR3471" s="5">
        <v>109</v>
      </c>
      <c r="BS3471">
        <v>104</v>
      </c>
      <c r="BT3471">
        <v>106</v>
      </c>
      <c r="BU3471">
        <v>103</v>
      </c>
      <c r="BV3471">
        <v>99</v>
      </c>
      <c r="BW3471">
        <v>100</v>
      </c>
      <c r="BX3471">
        <v>99</v>
      </c>
      <c r="BY3471">
        <v>99</v>
      </c>
      <c r="BZ3471">
        <v>99</v>
      </c>
      <c r="CA3471">
        <v>105</v>
      </c>
      <c r="CB3471">
        <v>107</v>
      </c>
      <c r="CC3471">
        <v>110</v>
      </c>
      <c r="CE3471">
        <v>110</v>
      </c>
      <c r="CF3471">
        <v>111</v>
      </c>
      <c r="CG3471">
        <v>111</v>
      </c>
      <c r="CH3471">
        <v>109</v>
      </c>
      <c r="CI3471">
        <v>110</v>
      </c>
      <c r="CJ3471">
        <v>111</v>
      </c>
      <c r="CK3471">
        <v>104</v>
      </c>
      <c r="CL3471">
        <v>101</v>
      </c>
      <c r="CM3471">
        <v>97</v>
      </c>
      <c r="CN3471">
        <v>98</v>
      </c>
      <c r="CO3471">
        <v>98</v>
      </c>
      <c r="CP3471">
        <v>100</v>
      </c>
      <c r="CQ3471">
        <v>104</v>
      </c>
      <c r="CR3471">
        <v>103</v>
      </c>
      <c r="CS3471">
        <v>101</v>
      </c>
      <c r="CT3471">
        <v>101</v>
      </c>
      <c r="CU3471">
        <v>100</v>
      </c>
      <c r="CV3471">
        <v>100</v>
      </c>
      <c r="CW3471">
        <v>99</v>
      </c>
      <c r="CX3471" t="s">
        <v>2</v>
      </c>
      <c r="CY3471" t="s">
        <v>231</v>
      </c>
    </row>
    <row r="3472" spans="1:103" x14ac:dyDescent="0.25">
      <c r="A3472" t="s">
        <v>91</v>
      </c>
      <c r="B3472">
        <v>36.071899999999999</v>
      </c>
      <c r="C3472">
        <v>-115.16330000000001</v>
      </c>
      <c r="D3472">
        <v>2175</v>
      </c>
      <c r="E3472" t="s">
        <v>1</v>
      </c>
      <c r="F3472">
        <v>158.69999999999999</v>
      </c>
      <c r="G3472">
        <v>2002</v>
      </c>
      <c r="H3472">
        <v>8</v>
      </c>
      <c r="I3472" t="s">
        <v>260</v>
      </c>
      <c r="J3472">
        <v>97</v>
      </c>
      <c r="K3472">
        <v>92</v>
      </c>
      <c r="L3472">
        <v>91</v>
      </c>
      <c r="M3472">
        <v>95</v>
      </c>
      <c r="N3472">
        <v>100</v>
      </c>
      <c r="O3472">
        <v>108</v>
      </c>
      <c r="P3472">
        <v>105</v>
      </c>
      <c r="Q3472">
        <v>101</v>
      </c>
      <c r="R3472">
        <v>86</v>
      </c>
      <c r="S3472">
        <v>88</v>
      </c>
      <c r="T3472">
        <v>94</v>
      </c>
      <c r="U3472">
        <v>99</v>
      </c>
      <c r="V3472">
        <v>101</v>
      </c>
      <c r="W3472">
        <v>104</v>
      </c>
      <c r="X3472">
        <v>106</v>
      </c>
      <c r="Y3472">
        <v>106</v>
      </c>
      <c r="Z3472">
        <v>107</v>
      </c>
      <c r="AA3472">
        <v>107</v>
      </c>
      <c r="AB3472">
        <v>105</v>
      </c>
      <c r="AC3472">
        <v>103</v>
      </c>
      <c r="AD3472">
        <v>96</v>
      </c>
      <c r="AE3472">
        <v>100</v>
      </c>
      <c r="AF3472">
        <v>104</v>
      </c>
      <c r="AG3472">
        <v>107</v>
      </c>
      <c r="AH3472">
        <v>107</v>
      </c>
      <c r="AI3472">
        <v>108</v>
      </c>
      <c r="AJ3472">
        <v>104</v>
      </c>
      <c r="AK3472">
        <v>104</v>
      </c>
      <c r="AL3472">
        <v>106</v>
      </c>
      <c r="AM3472">
        <v>109</v>
      </c>
      <c r="AN3472" s="5">
        <v>110</v>
      </c>
      <c r="AO3472" s="5">
        <v>107</v>
      </c>
      <c r="AP3472" s="5">
        <v>101</v>
      </c>
      <c r="AQ3472" s="5">
        <v>107</v>
      </c>
      <c r="AR3472" s="5">
        <v>107</v>
      </c>
      <c r="AS3472" s="5">
        <v>106</v>
      </c>
      <c r="AT3472" s="5">
        <v>109</v>
      </c>
      <c r="AU3472" s="5">
        <v>111</v>
      </c>
      <c r="AV3472" s="5">
        <v>112</v>
      </c>
      <c r="AW3472" s="5">
        <v>109</v>
      </c>
      <c r="AX3472" s="5">
        <v>106</v>
      </c>
      <c r="AY3472" s="5">
        <v>112</v>
      </c>
      <c r="AZ3472" s="5">
        <v>113</v>
      </c>
      <c r="BA3472" s="5">
        <v>110</v>
      </c>
      <c r="BB3472" s="5">
        <v>99</v>
      </c>
      <c r="BC3472" s="5">
        <v>106</v>
      </c>
      <c r="BD3472" s="5">
        <v>97</v>
      </c>
      <c r="BE3472" s="5">
        <v>100</v>
      </c>
      <c r="BF3472" s="5">
        <v>104</v>
      </c>
      <c r="BG3472" s="5">
        <v>106</v>
      </c>
      <c r="BH3472" s="5">
        <v>106</v>
      </c>
      <c r="BI3472" s="5">
        <v>107</v>
      </c>
      <c r="BJ3472" s="5">
        <v>106</v>
      </c>
      <c r="BK3472" s="5">
        <v>99</v>
      </c>
      <c r="BL3472" s="5">
        <v>107</v>
      </c>
      <c r="BM3472" s="5">
        <v>107</v>
      </c>
      <c r="BN3472" s="5">
        <v>105</v>
      </c>
      <c r="BO3472" s="5">
        <v>104</v>
      </c>
      <c r="BP3472" s="5">
        <v>108</v>
      </c>
      <c r="BQ3472" s="5">
        <v>111</v>
      </c>
      <c r="BR3472" s="5">
        <v>109</v>
      </c>
      <c r="BS3472">
        <v>103</v>
      </c>
      <c r="BT3472">
        <v>106</v>
      </c>
      <c r="BU3472">
        <v>103</v>
      </c>
      <c r="BV3472">
        <v>98</v>
      </c>
      <c r="BW3472">
        <v>102</v>
      </c>
      <c r="BX3472">
        <v>98</v>
      </c>
      <c r="BY3472">
        <v>100</v>
      </c>
      <c r="BZ3472">
        <v>99</v>
      </c>
      <c r="CA3472">
        <v>104</v>
      </c>
      <c r="CB3472">
        <v>107</v>
      </c>
      <c r="CC3472">
        <v>110</v>
      </c>
      <c r="CD3472">
        <v>112</v>
      </c>
      <c r="CE3472">
        <v>110</v>
      </c>
      <c r="CF3472">
        <v>111</v>
      </c>
      <c r="CG3472">
        <v>111</v>
      </c>
      <c r="CH3472">
        <v>110</v>
      </c>
      <c r="CI3472">
        <v>109</v>
      </c>
      <c r="CJ3472">
        <v>110</v>
      </c>
      <c r="CK3472">
        <v>103</v>
      </c>
      <c r="CL3472">
        <v>100</v>
      </c>
      <c r="CM3472">
        <v>97</v>
      </c>
      <c r="CN3472">
        <v>98</v>
      </c>
      <c r="CO3472">
        <v>97</v>
      </c>
      <c r="CP3472">
        <v>99</v>
      </c>
      <c r="CQ3472">
        <v>104</v>
      </c>
      <c r="CR3472">
        <v>104</v>
      </c>
      <c r="CS3472">
        <v>101</v>
      </c>
      <c r="CT3472">
        <v>100</v>
      </c>
      <c r="CU3472">
        <v>100</v>
      </c>
      <c r="CV3472">
        <v>100</v>
      </c>
      <c r="CW3472">
        <v>99</v>
      </c>
      <c r="CX3472" t="s">
        <v>2</v>
      </c>
      <c r="CY3472" t="s">
        <v>92</v>
      </c>
    </row>
    <row r="3473" spans="1:103" x14ac:dyDescent="0.25">
      <c r="A3473" t="s">
        <v>81</v>
      </c>
      <c r="B3473">
        <v>34.299999999999997</v>
      </c>
      <c r="C3473">
        <v>-116.16670000000001</v>
      </c>
      <c r="D3473">
        <v>2110</v>
      </c>
      <c r="E3473" t="s">
        <v>1</v>
      </c>
      <c r="F3473">
        <v>248.5</v>
      </c>
      <c r="G3473">
        <v>2002</v>
      </c>
      <c r="H3473">
        <v>8</v>
      </c>
      <c r="I3473" t="s">
        <v>260</v>
      </c>
      <c r="J3473">
        <v>98</v>
      </c>
      <c r="K3473">
        <v>89</v>
      </c>
      <c r="L3473">
        <v>94</v>
      </c>
      <c r="M3473">
        <v>96</v>
      </c>
      <c r="N3473">
        <v>103</v>
      </c>
      <c r="O3473">
        <v>108</v>
      </c>
      <c r="P3473">
        <v>105</v>
      </c>
      <c r="Q3473">
        <v>101</v>
      </c>
      <c r="R3473">
        <v>88</v>
      </c>
      <c r="S3473">
        <v>90</v>
      </c>
      <c r="T3473">
        <v>96</v>
      </c>
      <c r="U3473">
        <v>97</v>
      </c>
      <c r="V3473">
        <v>101</v>
      </c>
      <c r="W3473">
        <v>102</v>
      </c>
      <c r="X3473">
        <v>103</v>
      </c>
      <c r="Y3473">
        <v>103</v>
      </c>
      <c r="Z3473">
        <v>106</v>
      </c>
      <c r="AA3473">
        <v>105</v>
      </c>
      <c r="AB3473">
        <v>104</v>
      </c>
      <c r="AC3473">
        <v>101</v>
      </c>
      <c r="AD3473">
        <v>96</v>
      </c>
      <c r="AE3473">
        <v>97</v>
      </c>
      <c r="AF3473">
        <v>104</v>
      </c>
      <c r="AG3473">
        <v>106</v>
      </c>
      <c r="AH3473">
        <v>103</v>
      </c>
      <c r="AI3473">
        <v>104</v>
      </c>
      <c r="AJ3473">
        <v>102</v>
      </c>
      <c r="AK3473">
        <v>101</v>
      </c>
      <c r="AL3473">
        <v>104</v>
      </c>
      <c r="AM3473">
        <v>104</v>
      </c>
      <c r="AN3473" s="5">
        <v>106</v>
      </c>
      <c r="AO3473" s="5">
        <v>106</v>
      </c>
      <c r="AP3473" s="5">
        <v>101</v>
      </c>
      <c r="AQ3473" s="5">
        <v>105</v>
      </c>
      <c r="AR3473" s="5">
        <v>103</v>
      </c>
      <c r="AS3473" s="5">
        <v>103</v>
      </c>
      <c r="AT3473" s="5">
        <v>106</v>
      </c>
      <c r="AU3473" s="5">
        <v>108</v>
      </c>
      <c r="AV3473" s="5">
        <v>110</v>
      </c>
      <c r="AW3473" s="5">
        <v>108</v>
      </c>
      <c r="AX3473" s="5">
        <v>102</v>
      </c>
      <c r="AY3473" s="5">
        <v>108</v>
      </c>
      <c r="AZ3473" s="5">
        <v>110</v>
      </c>
      <c r="BA3473" s="5">
        <v>110</v>
      </c>
      <c r="BB3473" s="5">
        <v>104</v>
      </c>
      <c r="BC3473" s="5">
        <v>103</v>
      </c>
      <c r="BD3473" s="5">
        <v>102</v>
      </c>
      <c r="BE3473" s="5">
        <v>102</v>
      </c>
      <c r="BF3473" s="5">
        <v>103</v>
      </c>
      <c r="BG3473" s="5">
        <v>103</v>
      </c>
      <c r="BH3473" s="5">
        <v>104</v>
      </c>
      <c r="BI3473" s="5">
        <v>106</v>
      </c>
      <c r="BJ3473" s="5">
        <v>104</v>
      </c>
      <c r="BK3473" s="5">
        <v>103</v>
      </c>
      <c r="BL3473" s="5">
        <v>105</v>
      </c>
      <c r="BM3473" s="5">
        <v>104</v>
      </c>
      <c r="BN3473" s="5">
        <v>103</v>
      </c>
      <c r="BO3473" s="5">
        <v>101</v>
      </c>
      <c r="BP3473" s="5">
        <v>107</v>
      </c>
      <c r="BQ3473" s="5">
        <v>109</v>
      </c>
      <c r="BR3473" s="5">
        <v>106</v>
      </c>
      <c r="BS3473">
        <v>105</v>
      </c>
      <c r="BT3473">
        <v>104</v>
      </c>
      <c r="BU3473">
        <v>99</v>
      </c>
      <c r="BV3473">
        <v>101</v>
      </c>
      <c r="BW3473">
        <v>99</v>
      </c>
      <c r="BX3473">
        <v>97</v>
      </c>
      <c r="BY3473">
        <v>98</v>
      </c>
      <c r="BZ3473">
        <v>101</v>
      </c>
      <c r="CA3473">
        <v>105</v>
      </c>
      <c r="CB3473">
        <v>108</v>
      </c>
      <c r="CC3473">
        <v>109</v>
      </c>
      <c r="CD3473">
        <v>109</v>
      </c>
      <c r="CE3473">
        <v>110</v>
      </c>
      <c r="CF3473">
        <v>111</v>
      </c>
      <c r="CG3473">
        <v>110</v>
      </c>
      <c r="CH3473">
        <v>106</v>
      </c>
      <c r="CI3473">
        <v>107</v>
      </c>
      <c r="CJ3473">
        <v>108</v>
      </c>
      <c r="CK3473">
        <v>95</v>
      </c>
      <c r="CL3473">
        <v>100</v>
      </c>
      <c r="CM3473">
        <v>97</v>
      </c>
      <c r="CN3473">
        <v>97</v>
      </c>
      <c r="CO3473">
        <v>99</v>
      </c>
      <c r="CP3473">
        <v>99</v>
      </c>
      <c r="CQ3473">
        <v>102</v>
      </c>
      <c r="CR3473">
        <v>103</v>
      </c>
      <c r="CS3473">
        <v>102</v>
      </c>
      <c r="CT3473">
        <v>98</v>
      </c>
      <c r="CU3473">
        <v>98</v>
      </c>
      <c r="CV3473">
        <v>101</v>
      </c>
      <c r="CW3473">
        <v>101</v>
      </c>
      <c r="CX3473" t="s">
        <v>5</v>
      </c>
      <c r="CY3473" t="s">
        <v>82</v>
      </c>
    </row>
    <row r="3474" spans="1:103" x14ac:dyDescent="0.25">
      <c r="A3474" t="s">
        <v>155</v>
      </c>
      <c r="B3474">
        <v>36.430300000000003</v>
      </c>
      <c r="C3474">
        <v>-114.51390000000001</v>
      </c>
      <c r="D3474">
        <v>2000</v>
      </c>
      <c r="E3474" t="s">
        <v>1</v>
      </c>
      <c r="F3474">
        <v>210.3</v>
      </c>
      <c r="G3474">
        <v>2002</v>
      </c>
      <c r="H3474">
        <v>8</v>
      </c>
      <c r="I3474" t="s">
        <v>260</v>
      </c>
      <c r="J3474">
        <v>106</v>
      </c>
      <c r="K3474">
        <v>100</v>
      </c>
      <c r="L3474">
        <v>91</v>
      </c>
      <c r="M3474">
        <v>98</v>
      </c>
      <c r="N3474">
        <v>96</v>
      </c>
      <c r="O3474">
        <v>101</v>
      </c>
      <c r="P3474">
        <v>109</v>
      </c>
      <c r="Q3474">
        <v>109</v>
      </c>
      <c r="R3474">
        <v>104</v>
      </c>
      <c r="S3474">
        <v>88</v>
      </c>
      <c r="T3474">
        <v>90</v>
      </c>
      <c r="U3474">
        <v>96</v>
      </c>
      <c r="V3474">
        <v>101</v>
      </c>
      <c r="W3474">
        <v>104</v>
      </c>
      <c r="X3474">
        <v>104</v>
      </c>
      <c r="Y3474">
        <v>106</v>
      </c>
      <c r="Z3474">
        <v>107</v>
      </c>
      <c r="AA3474">
        <v>107</v>
      </c>
      <c r="AB3474">
        <v>107</v>
      </c>
      <c r="AC3474">
        <v>106</v>
      </c>
      <c r="AD3474">
        <v>104</v>
      </c>
      <c r="AE3474">
        <v>95</v>
      </c>
      <c r="AF3474">
        <v>101</v>
      </c>
      <c r="AG3474">
        <v>104</v>
      </c>
      <c r="AH3474">
        <v>107</v>
      </c>
      <c r="AI3474">
        <v>108</v>
      </c>
      <c r="AJ3474">
        <v>108</v>
      </c>
      <c r="AK3474">
        <v>107</v>
      </c>
      <c r="AL3474">
        <v>106</v>
      </c>
      <c r="AM3474">
        <v>107</v>
      </c>
      <c r="AN3474" s="5">
        <v>109</v>
      </c>
      <c r="AO3474" s="5">
        <v>111</v>
      </c>
      <c r="AP3474" s="5">
        <v>103</v>
      </c>
      <c r="AQ3474" s="5">
        <v>107</v>
      </c>
      <c r="AR3474" s="5">
        <v>107</v>
      </c>
      <c r="AS3474" s="5">
        <v>109</v>
      </c>
      <c r="AT3474" s="5">
        <v>107</v>
      </c>
      <c r="AU3474" s="5">
        <v>108</v>
      </c>
      <c r="AV3474" s="5">
        <v>104</v>
      </c>
      <c r="AW3474" s="5">
        <v>114</v>
      </c>
      <c r="AX3474" s="8">
        <f>AVERAGE(AW3474,AY3474)</f>
        <v>113.5</v>
      </c>
      <c r="AY3474" s="5">
        <v>113</v>
      </c>
      <c r="AZ3474" s="5">
        <v>114</v>
      </c>
      <c r="BA3474" s="5">
        <v>115</v>
      </c>
      <c r="BB3474" s="5">
        <v>113</v>
      </c>
      <c r="BC3474" s="5">
        <v>102</v>
      </c>
      <c r="BD3474" s="5">
        <v>106</v>
      </c>
      <c r="BE3474" s="5">
        <v>104</v>
      </c>
      <c r="BF3474" s="5">
        <v>100</v>
      </c>
      <c r="BG3474" s="5">
        <v>105</v>
      </c>
      <c r="BH3474" s="5">
        <v>107</v>
      </c>
      <c r="BI3474" s="5">
        <v>107</v>
      </c>
      <c r="BJ3474" s="5">
        <v>108</v>
      </c>
      <c r="BK3474" s="5">
        <v>107</v>
      </c>
      <c r="BL3474" s="5">
        <v>101</v>
      </c>
      <c r="BM3474" s="5">
        <v>107</v>
      </c>
      <c r="BN3474" s="5">
        <v>107</v>
      </c>
      <c r="BO3474" s="5">
        <v>105</v>
      </c>
      <c r="BP3474" s="5">
        <v>106</v>
      </c>
      <c r="BQ3474" s="5">
        <v>109</v>
      </c>
      <c r="BR3474" s="5">
        <v>112</v>
      </c>
      <c r="BS3474">
        <v>108</v>
      </c>
      <c r="BT3474">
        <v>104</v>
      </c>
      <c r="BU3474">
        <v>105</v>
      </c>
      <c r="BV3474">
        <v>97</v>
      </c>
      <c r="BW3474">
        <v>100</v>
      </c>
      <c r="BX3474">
        <v>100</v>
      </c>
      <c r="BY3474">
        <v>100</v>
      </c>
      <c r="BZ3474">
        <v>100</v>
      </c>
      <c r="CA3474">
        <v>101</v>
      </c>
      <c r="CB3474">
        <v>106</v>
      </c>
      <c r="CC3474">
        <v>109</v>
      </c>
      <c r="CD3474">
        <v>110</v>
      </c>
      <c r="CE3474">
        <v>113</v>
      </c>
      <c r="CF3474">
        <v>105</v>
      </c>
      <c r="CG3474">
        <v>111</v>
      </c>
      <c r="CI3474">
        <v>110</v>
      </c>
      <c r="CJ3474">
        <v>110</v>
      </c>
      <c r="CK3474">
        <v>110</v>
      </c>
      <c r="CL3474">
        <v>101</v>
      </c>
      <c r="CM3474">
        <v>100</v>
      </c>
      <c r="CN3474">
        <v>98</v>
      </c>
      <c r="CO3474">
        <v>99</v>
      </c>
      <c r="CP3474">
        <v>99</v>
      </c>
      <c r="CQ3474">
        <v>102</v>
      </c>
      <c r="CR3474">
        <v>103</v>
      </c>
      <c r="CS3474">
        <v>105</v>
      </c>
      <c r="CT3474">
        <v>103</v>
      </c>
      <c r="CU3474">
        <v>101</v>
      </c>
      <c r="CV3474">
        <v>101</v>
      </c>
      <c r="CW3474">
        <v>101</v>
      </c>
      <c r="CX3474" t="s">
        <v>2</v>
      </c>
      <c r="CY3474" t="s">
        <v>156</v>
      </c>
    </row>
    <row r="3475" spans="1:103" x14ac:dyDescent="0.25">
      <c r="A3475" t="s">
        <v>77</v>
      </c>
      <c r="B3475">
        <v>34.8536</v>
      </c>
      <c r="C3475">
        <v>-116.7869</v>
      </c>
      <c r="D3475">
        <v>1919</v>
      </c>
      <c r="E3475" t="s">
        <v>1</v>
      </c>
      <c r="F3475">
        <v>178.9</v>
      </c>
      <c r="G3475">
        <v>2002</v>
      </c>
      <c r="H3475">
        <v>8</v>
      </c>
      <c r="I3475" t="s">
        <v>260</v>
      </c>
      <c r="J3475">
        <v>97</v>
      </c>
      <c r="K3475">
        <v>93</v>
      </c>
      <c r="L3475">
        <v>96</v>
      </c>
      <c r="M3475">
        <v>98</v>
      </c>
      <c r="N3475">
        <v>103</v>
      </c>
      <c r="O3475">
        <v>109</v>
      </c>
      <c r="P3475">
        <v>106</v>
      </c>
      <c r="Q3475">
        <v>99</v>
      </c>
      <c r="R3475">
        <v>87</v>
      </c>
      <c r="S3475">
        <v>90</v>
      </c>
      <c r="T3475">
        <v>98</v>
      </c>
      <c r="U3475">
        <v>99</v>
      </c>
      <c r="V3475">
        <v>102</v>
      </c>
      <c r="W3475">
        <v>104</v>
      </c>
      <c r="X3475">
        <v>105</v>
      </c>
      <c r="Y3475">
        <v>106</v>
      </c>
      <c r="Z3475">
        <v>107</v>
      </c>
      <c r="AA3475">
        <v>106</v>
      </c>
      <c r="AB3475">
        <v>104</v>
      </c>
      <c r="AC3475">
        <v>102</v>
      </c>
      <c r="AD3475">
        <v>96</v>
      </c>
      <c r="AE3475">
        <v>99</v>
      </c>
      <c r="AF3475">
        <v>104</v>
      </c>
      <c r="AG3475">
        <v>106</v>
      </c>
      <c r="AH3475">
        <v>106</v>
      </c>
      <c r="AI3475">
        <v>106</v>
      </c>
      <c r="AJ3475">
        <v>102</v>
      </c>
      <c r="AK3475">
        <v>103</v>
      </c>
      <c r="AL3475">
        <v>106</v>
      </c>
      <c r="AM3475">
        <v>107</v>
      </c>
      <c r="AN3475" s="5">
        <v>109</v>
      </c>
      <c r="AO3475" s="5">
        <v>106</v>
      </c>
      <c r="AP3475" s="5">
        <v>103</v>
      </c>
      <c r="AQ3475" s="5">
        <v>106</v>
      </c>
      <c r="AR3475" s="5">
        <v>104</v>
      </c>
      <c r="AS3475" s="5">
        <v>107</v>
      </c>
      <c r="AT3475" s="5">
        <v>108</v>
      </c>
      <c r="AU3475" s="5">
        <v>110</v>
      </c>
      <c r="AV3475" s="5">
        <v>113</v>
      </c>
      <c r="AW3475" s="5">
        <v>111</v>
      </c>
      <c r="AX3475" s="5">
        <v>107</v>
      </c>
      <c r="AY3475" s="5">
        <v>104</v>
      </c>
      <c r="AZ3475" s="5">
        <v>109</v>
      </c>
      <c r="BA3475" s="5">
        <v>110</v>
      </c>
      <c r="BB3475" s="5">
        <v>104</v>
      </c>
      <c r="BC3475" s="5">
        <v>104</v>
      </c>
      <c r="BD3475" s="5">
        <v>101</v>
      </c>
      <c r="BE3475" s="5">
        <v>102</v>
      </c>
      <c r="BF3475" s="5">
        <v>103</v>
      </c>
      <c r="BG3475" s="5">
        <v>105</v>
      </c>
      <c r="BH3475" s="5">
        <v>105</v>
      </c>
      <c r="BI3475" s="5">
        <v>106</v>
      </c>
      <c r="BJ3475" s="5">
        <v>106</v>
      </c>
      <c r="BK3475" s="5">
        <v>102</v>
      </c>
      <c r="BL3475" s="5">
        <v>107</v>
      </c>
      <c r="BM3475" s="5">
        <v>107</v>
      </c>
      <c r="BN3475" s="5">
        <v>103</v>
      </c>
      <c r="BO3475" s="5">
        <v>102</v>
      </c>
      <c r="BP3475" s="5">
        <v>107</v>
      </c>
      <c r="BQ3475" s="5">
        <v>110</v>
      </c>
      <c r="BR3475" s="5">
        <v>108</v>
      </c>
      <c r="BS3475">
        <v>107</v>
      </c>
      <c r="BT3475">
        <v>105</v>
      </c>
      <c r="BU3475">
        <v>102</v>
      </c>
      <c r="BV3475">
        <v>100</v>
      </c>
      <c r="BW3475">
        <v>100</v>
      </c>
      <c r="BX3475">
        <v>99</v>
      </c>
      <c r="BY3475">
        <v>99</v>
      </c>
      <c r="BZ3475">
        <v>101</v>
      </c>
      <c r="CA3475">
        <v>105</v>
      </c>
      <c r="CB3475">
        <v>109</v>
      </c>
      <c r="CC3475">
        <v>111</v>
      </c>
      <c r="CD3475">
        <v>112</v>
      </c>
      <c r="CE3475">
        <v>112</v>
      </c>
      <c r="CF3475">
        <v>112</v>
      </c>
      <c r="CG3475">
        <v>112</v>
      </c>
      <c r="CH3475">
        <v>111</v>
      </c>
      <c r="CI3475">
        <v>111</v>
      </c>
      <c r="CJ3475">
        <v>108</v>
      </c>
      <c r="CK3475">
        <v>106</v>
      </c>
      <c r="CL3475">
        <v>101</v>
      </c>
      <c r="CM3475">
        <v>97</v>
      </c>
      <c r="CN3475">
        <v>99</v>
      </c>
      <c r="CO3475">
        <v>98</v>
      </c>
      <c r="CP3475">
        <v>101</v>
      </c>
      <c r="CQ3475">
        <v>104</v>
      </c>
      <c r="CR3475">
        <v>101</v>
      </c>
      <c r="CS3475">
        <v>101</v>
      </c>
      <c r="CT3475">
        <v>99</v>
      </c>
      <c r="CU3475">
        <v>98</v>
      </c>
      <c r="CV3475">
        <v>100</v>
      </c>
      <c r="CW3475">
        <v>100</v>
      </c>
      <c r="CX3475" t="s">
        <v>5</v>
      </c>
      <c r="CY3475" t="s">
        <v>78</v>
      </c>
    </row>
    <row r="3476" spans="1:103" x14ac:dyDescent="0.25">
      <c r="A3476" t="s">
        <v>163</v>
      </c>
      <c r="B3476">
        <v>36.769199999999998</v>
      </c>
      <c r="C3476">
        <v>-114.12690000000001</v>
      </c>
      <c r="D3476">
        <v>1532</v>
      </c>
      <c r="E3476" t="s">
        <v>1</v>
      </c>
      <c r="F3476">
        <v>246.7</v>
      </c>
      <c r="G3476">
        <v>2002</v>
      </c>
      <c r="H3476">
        <v>8</v>
      </c>
      <c r="I3476" t="s">
        <v>260</v>
      </c>
      <c r="J3476">
        <v>95</v>
      </c>
      <c r="K3476">
        <v>87</v>
      </c>
      <c r="L3476">
        <v>93</v>
      </c>
      <c r="M3476">
        <v>99</v>
      </c>
      <c r="N3476">
        <v>104</v>
      </c>
      <c r="O3476">
        <v>110</v>
      </c>
      <c r="P3476">
        <v>110</v>
      </c>
      <c r="Q3476">
        <v>106</v>
      </c>
      <c r="R3476">
        <v>106</v>
      </c>
      <c r="S3476">
        <v>106</v>
      </c>
      <c r="T3476">
        <v>96</v>
      </c>
      <c r="U3476">
        <v>101</v>
      </c>
      <c r="V3476">
        <v>105</v>
      </c>
      <c r="W3476">
        <v>107</v>
      </c>
      <c r="X3476">
        <v>107</v>
      </c>
      <c r="Y3476">
        <v>107</v>
      </c>
      <c r="Z3476">
        <v>108</v>
      </c>
      <c r="AA3476">
        <v>110</v>
      </c>
      <c r="AB3476">
        <v>109</v>
      </c>
      <c r="AC3476">
        <v>107</v>
      </c>
      <c r="AE3476">
        <v>102</v>
      </c>
      <c r="AF3476">
        <v>104</v>
      </c>
      <c r="AG3476">
        <v>104</v>
      </c>
      <c r="AH3476">
        <v>110</v>
      </c>
      <c r="AK3476">
        <v>109</v>
      </c>
      <c r="AL3476">
        <v>104</v>
      </c>
      <c r="AM3476">
        <v>87</v>
      </c>
      <c r="AN3476" s="5">
        <v>111</v>
      </c>
      <c r="AO3476" s="5">
        <v>111</v>
      </c>
      <c r="AP3476" s="5">
        <v>104</v>
      </c>
      <c r="AQ3476" s="8">
        <f>AVERAGE(AP3476,AR3476)</f>
        <v>104.5</v>
      </c>
      <c r="AR3476" s="5">
        <v>105</v>
      </c>
      <c r="AS3476" s="5">
        <v>82</v>
      </c>
      <c r="AT3476" s="5">
        <v>100</v>
      </c>
      <c r="AU3476" s="5">
        <v>112</v>
      </c>
      <c r="AV3476" s="5">
        <v>115</v>
      </c>
      <c r="AW3476" s="5">
        <v>112</v>
      </c>
      <c r="AX3476" s="5">
        <v>112</v>
      </c>
      <c r="AY3476" s="5">
        <v>116</v>
      </c>
      <c r="AZ3476" s="5">
        <v>116</v>
      </c>
      <c r="BA3476" s="5">
        <v>114</v>
      </c>
      <c r="BB3476" s="5">
        <v>104</v>
      </c>
      <c r="BC3476" s="5">
        <v>98</v>
      </c>
      <c r="BD3476" s="5">
        <v>96</v>
      </c>
      <c r="BE3476" s="5">
        <v>102</v>
      </c>
      <c r="BF3476" s="5">
        <v>106</v>
      </c>
      <c r="BG3476" s="5">
        <v>100</v>
      </c>
      <c r="BH3476" s="5">
        <v>108</v>
      </c>
      <c r="BI3476" s="5">
        <v>91</v>
      </c>
      <c r="BJ3476" s="5">
        <v>101</v>
      </c>
      <c r="BK3476" s="5">
        <v>103</v>
      </c>
      <c r="BL3476" s="5">
        <v>108</v>
      </c>
      <c r="BM3476" s="5">
        <v>109</v>
      </c>
      <c r="BN3476" s="5">
        <v>107</v>
      </c>
      <c r="BO3476" s="5">
        <v>100</v>
      </c>
      <c r="BP3476" s="5">
        <v>108</v>
      </c>
      <c r="BQ3476" s="5">
        <v>110</v>
      </c>
      <c r="BR3476" s="5">
        <v>109</v>
      </c>
      <c r="BS3476">
        <v>103</v>
      </c>
      <c r="BT3476">
        <v>99</v>
      </c>
      <c r="BU3476">
        <v>91</v>
      </c>
      <c r="BV3476">
        <v>86</v>
      </c>
      <c r="BW3476">
        <v>101</v>
      </c>
      <c r="BX3476">
        <v>101</v>
      </c>
      <c r="BY3476">
        <v>103</v>
      </c>
      <c r="BZ3476">
        <v>105</v>
      </c>
      <c r="CA3476">
        <v>106</v>
      </c>
      <c r="CB3476">
        <v>108</v>
      </c>
      <c r="CC3476">
        <v>100</v>
      </c>
      <c r="CD3476">
        <v>97</v>
      </c>
      <c r="CE3476">
        <v>94</v>
      </c>
      <c r="CF3476">
        <v>109</v>
      </c>
      <c r="CH3476">
        <v>98</v>
      </c>
      <c r="CJ3476">
        <v>94</v>
      </c>
      <c r="CM3476">
        <v>99</v>
      </c>
      <c r="CN3476">
        <v>98</v>
      </c>
      <c r="CO3476">
        <v>91</v>
      </c>
      <c r="CP3476">
        <v>101</v>
      </c>
      <c r="CQ3476">
        <v>103</v>
      </c>
      <c r="CR3476">
        <v>90</v>
      </c>
      <c r="CS3476">
        <v>90</v>
      </c>
      <c r="CT3476">
        <v>94</v>
      </c>
      <c r="CU3476">
        <v>88</v>
      </c>
      <c r="CV3476">
        <v>103</v>
      </c>
      <c r="CW3476">
        <v>102</v>
      </c>
      <c r="CX3476" t="s">
        <v>2</v>
      </c>
      <c r="CY3476" t="s">
        <v>84</v>
      </c>
    </row>
    <row r="3477" spans="1:103" x14ac:dyDescent="0.25">
      <c r="A3477" t="s">
        <v>63</v>
      </c>
      <c r="B3477">
        <v>36.549999999999997</v>
      </c>
      <c r="C3477">
        <v>-114.45829999999999</v>
      </c>
      <c r="D3477">
        <v>1294</v>
      </c>
      <c r="E3477" t="s">
        <v>1</v>
      </c>
      <c r="F3477">
        <v>215.3</v>
      </c>
      <c r="G3477">
        <v>2002</v>
      </c>
      <c r="H3477">
        <v>8</v>
      </c>
      <c r="I3477" t="s">
        <v>260</v>
      </c>
      <c r="J3477">
        <v>101</v>
      </c>
      <c r="K3477">
        <v>96</v>
      </c>
      <c r="L3477">
        <v>103</v>
      </c>
      <c r="M3477">
        <v>101</v>
      </c>
      <c r="N3477">
        <v>107</v>
      </c>
      <c r="O3477">
        <v>113</v>
      </c>
      <c r="P3477">
        <v>112</v>
      </c>
      <c r="Q3477">
        <v>106</v>
      </c>
      <c r="R3477">
        <v>97</v>
      </c>
      <c r="S3477">
        <v>96</v>
      </c>
      <c r="T3477">
        <v>102</v>
      </c>
      <c r="U3477">
        <v>106</v>
      </c>
      <c r="V3477">
        <v>109</v>
      </c>
      <c r="W3477">
        <v>107</v>
      </c>
      <c r="X3477">
        <v>110</v>
      </c>
      <c r="Y3477">
        <v>111</v>
      </c>
      <c r="Z3477">
        <v>112</v>
      </c>
      <c r="AA3477">
        <v>112</v>
      </c>
      <c r="AB3477">
        <v>113</v>
      </c>
      <c r="AC3477">
        <v>109</v>
      </c>
      <c r="AD3477">
        <v>104</v>
      </c>
      <c r="AE3477">
        <v>107</v>
      </c>
      <c r="AF3477">
        <v>111</v>
      </c>
      <c r="AG3477">
        <v>111</v>
      </c>
      <c r="AH3477">
        <v>113</v>
      </c>
      <c r="AI3477">
        <v>113</v>
      </c>
      <c r="AJ3477">
        <v>113</v>
      </c>
      <c r="AK3477">
        <v>112</v>
      </c>
      <c r="AL3477">
        <v>112</v>
      </c>
      <c r="AM3477">
        <v>113</v>
      </c>
      <c r="AN3477" s="5">
        <v>117</v>
      </c>
      <c r="AO3477" s="5">
        <v>107</v>
      </c>
      <c r="AP3477" s="5">
        <v>107</v>
      </c>
      <c r="AQ3477" s="5">
        <v>113</v>
      </c>
      <c r="AR3477" s="5">
        <v>112</v>
      </c>
      <c r="AS3477" s="5">
        <v>112</v>
      </c>
      <c r="AT3477" s="5">
        <v>113</v>
      </c>
      <c r="AU3477" s="5">
        <v>118</v>
      </c>
      <c r="AV3477" s="5">
        <v>122</v>
      </c>
      <c r="AW3477" s="5">
        <v>120</v>
      </c>
      <c r="AX3477" s="5">
        <v>116</v>
      </c>
      <c r="AY3477" s="5">
        <v>118</v>
      </c>
      <c r="AZ3477" s="5">
        <v>120</v>
      </c>
      <c r="BA3477" s="5">
        <v>116</v>
      </c>
      <c r="BB3477" s="5">
        <v>105</v>
      </c>
      <c r="BC3477" s="5">
        <v>112</v>
      </c>
      <c r="BD3477" s="5">
        <v>112</v>
      </c>
      <c r="BE3477" s="5">
        <v>104</v>
      </c>
      <c r="BF3477" s="5">
        <v>110</v>
      </c>
      <c r="BG3477" s="5">
        <v>111</v>
      </c>
      <c r="BH3477" s="5">
        <v>113</v>
      </c>
      <c r="BI3477" s="5">
        <v>114</v>
      </c>
      <c r="BJ3477" s="5">
        <v>112</v>
      </c>
      <c r="BK3477" s="5">
        <v>107</v>
      </c>
      <c r="BL3477" s="5">
        <v>111</v>
      </c>
      <c r="BM3477" s="5">
        <v>110</v>
      </c>
      <c r="BN3477" s="5">
        <v>109</v>
      </c>
      <c r="BO3477" s="5">
        <v>111</v>
      </c>
      <c r="BP3477" s="5">
        <v>116</v>
      </c>
      <c r="BQ3477" s="5">
        <v>116</v>
      </c>
      <c r="BR3477" s="5">
        <v>113</v>
      </c>
      <c r="BS3477">
        <v>109</v>
      </c>
      <c r="BT3477">
        <v>108</v>
      </c>
      <c r="BU3477">
        <v>106</v>
      </c>
      <c r="BV3477">
        <v>103</v>
      </c>
      <c r="BW3477">
        <v>104</v>
      </c>
      <c r="BX3477">
        <v>103</v>
      </c>
      <c r="BY3477">
        <v>104</v>
      </c>
      <c r="BZ3477">
        <v>107</v>
      </c>
      <c r="CA3477">
        <v>112</v>
      </c>
      <c r="CB3477">
        <v>114</v>
      </c>
      <c r="CC3477">
        <v>115</v>
      </c>
      <c r="CD3477">
        <v>116</v>
      </c>
      <c r="CE3477">
        <v>113</v>
      </c>
      <c r="CF3477">
        <v>116</v>
      </c>
      <c r="CG3477">
        <v>114</v>
      </c>
      <c r="CH3477">
        <v>115</v>
      </c>
      <c r="CI3477">
        <v>114</v>
      </c>
      <c r="CJ3477">
        <v>115</v>
      </c>
      <c r="CK3477">
        <v>104</v>
      </c>
      <c r="CL3477">
        <v>104</v>
      </c>
      <c r="CM3477">
        <v>101</v>
      </c>
      <c r="CN3477">
        <v>102</v>
      </c>
      <c r="CO3477">
        <v>102</v>
      </c>
      <c r="CP3477">
        <v>108</v>
      </c>
      <c r="CQ3477">
        <v>108</v>
      </c>
      <c r="CR3477">
        <v>109</v>
      </c>
      <c r="CS3477">
        <v>108</v>
      </c>
      <c r="CT3477">
        <v>107</v>
      </c>
      <c r="CU3477">
        <v>104</v>
      </c>
      <c r="CV3477">
        <v>107</v>
      </c>
      <c r="CW3477">
        <v>103</v>
      </c>
      <c r="CX3477" t="s">
        <v>2</v>
      </c>
      <c r="CY3477" t="s">
        <v>64</v>
      </c>
    </row>
    <row r="3478" spans="1:103" x14ac:dyDescent="0.25">
      <c r="A3478" t="s">
        <v>185</v>
      </c>
      <c r="B3478">
        <v>36.03</v>
      </c>
      <c r="C3478">
        <v>-114.3289</v>
      </c>
      <c r="D3478">
        <v>1280</v>
      </c>
      <c r="E3478" t="s">
        <v>1</v>
      </c>
      <c r="F3478">
        <v>232.5</v>
      </c>
      <c r="G3478">
        <v>2002</v>
      </c>
      <c r="H3478">
        <v>8</v>
      </c>
      <c r="I3478" t="s">
        <v>260</v>
      </c>
      <c r="J3478">
        <v>111</v>
      </c>
      <c r="K3478">
        <v>105</v>
      </c>
      <c r="L3478">
        <v>99</v>
      </c>
      <c r="M3478">
        <v>97</v>
      </c>
      <c r="N3478">
        <v>100</v>
      </c>
      <c r="O3478">
        <v>105</v>
      </c>
      <c r="P3478">
        <v>114</v>
      </c>
      <c r="Q3478">
        <v>114</v>
      </c>
      <c r="R3478">
        <v>109</v>
      </c>
      <c r="S3478">
        <v>107</v>
      </c>
      <c r="T3478">
        <v>110</v>
      </c>
      <c r="U3478">
        <v>111</v>
      </c>
      <c r="V3478">
        <v>103</v>
      </c>
      <c r="W3478">
        <v>105</v>
      </c>
      <c r="X3478">
        <v>110</v>
      </c>
      <c r="Y3478">
        <v>109</v>
      </c>
      <c r="Z3478">
        <v>111</v>
      </c>
      <c r="AA3478">
        <v>112</v>
      </c>
      <c r="AB3478">
        <v>112</v>
      </c>
      <c r="AC3478">
        <v>111</v>
      </c>
      <c r="AD3478">
        <v>109</v>
      </c>
      <c r="AE3478">
        <v>102</v>
      </c>
      <c r="AF3478">
        <v>106</v>
      </c>
      <c r="AG3478">
        <v>109</v>
      </c>
      <c r="AH3478">
        <v>113</v>
      </c>
      <c r="AI3478">
        <v>114</v>
      </c>
      <c r="AJ3478">
        <v>114</v>
      </c>
      <c r="AK3478">
        <v>111</v>
      </c>
      <c r="AL3478">
        <v>112</v>
      </c>
      <c r="AM3478">
        <v>111</v>
      </c>
      <c r="AN3478" s="5">
        <v>113</v>
      </c>
      <c r="AO3478" s="5">
        <v>115</v>
      </c>
      <c r="AP3478" s="5">
        <v>109</v>
      </c>
      <c r="AQ3478" s="5">
        <v>107</v>
      </c>
      <c r="AR3478" s="5">
        <v>113</v>
      </c>
      <c r="AS3478" s="5">
        <v>111</v>
      </c>
      <c r="AT3478" s="5">
        <v>111</v>
      </c>
      <c r="AU3478" s="5">
        <v>114</v>
      </c>
      <c r="AV3478" s="5">
        <v>116</v>
      </c>
      <c r="AW3478" s="5">
        <v>116</v>
      </c>
      <c r="AX3478" s="5">
        <v>115</v>
      </c>
      <c r="AY3478" s="5">
        <v>114</v>
      </c>
      <c r="AZ3478" s="5">
        <v>108</v>
      </c>
      <c r="BA3478" s="5">
        <v>113</v>
      </c>
      <c r="BB3478" s="5">
        <v>116</v>
      </c>
      <c r="BC3478" s="5">
        <v>105</v>
      </c>
      <c r="BD3478" s="5">
        <v>110</v>
      </c>
      <c r="BE3478" s="5">
        <v>101</v>
      </c>
      <c r="BF3478" s="5">
        <v>105</v>
      </c>
      <c r="BG3478" s="5">
        <v>109</v>
      </c>
      <c r="BH3478" s="5">
        <v>112</v>
      </c>
      <c r="BI3478" s="5">
        <v>112</v>
      </c>
      <c r="BJ3478" s="5">
        <v>112</v>
      </c>
      <c r="BK3478" s="5">
        <v>112</v>
      </c>
      <c r="BL3478" s="8">
        <f>AVERAGE(BK3478,BM3478)</f>
        <v>112</v>
      </c>
      <c r="BM3478" s="5">
        <v>112</v>
      </c>
      <c r="BN3478" s="5">
        <v>111</v>
      </c>
      <c r="BO3478" s="5">
        <v>109</v>
      </c>
      <c r="BP3478" s="5">
        <v>110</v>
      </c>
      <c r="BQ3478" s="5">
        <v>113</v>
      </c>
      <c r="BR3478" s="5">
        <v>116</v>
      </c>
      <c r="BS3478">
        <v>116</v>
      </c>
      <c r="BT3478">
        <v>109</v>
      </c>
      <c r="BU3478">
        <v>110</v>
      </c>
      <c r="BV3478">
        <v>108</v>
      </c>
      <c r="BX3478">
        <v>106</v>
      </c>
      <c r="BY3478">
        <v>105</v>
      </c>
      <c r="BZ3478">
        <v>106</v>
      </c>
      <c r="CA3478">
        <v>107</v>
      </c>
      <c r="CB3478">
        <v>109</v>
      </c>
      <c r="CC3478">
        <v>111</v>
      </c>
      <c r="CD3478">
        <v>113</v>
      </c>
      <c r="CG3478">
        <v>114</v>
      </c>
      <c r="CI3478">
        <v>113</v>
      </c>
      <c r="CJ3478">
        <v>114</v>
      </c>
      <c r="CK3478">
        <v>114</v>
      </c>
      <c r="CL3478">
        <v>104</v>
      </c>
      <c r="CM3478">
        <v>105</v>
      </c>
      <c r="CN3478">
        <v>103</v>
      </c>
      <c r="CO3478">
        <v>104</v>
      </c>
      <c r="CP3478">
        <v>105</v>
      </c>
      <c r="CQ3478">
        <v>104</v>
      </c>
      <c r="CR3478">
        <v>109</v>
      </c>
      <c r="CS3478">
        <v>111</v>
      </c>
      <c r="CT3478">
        <v>106</v>
      </c>
      <c r="CU3478">
        <v>107</v>
      </c>
      <c r="CW3478">
        <v>105</v>
      </c>
      <c r="CX3478" t="s">
        <v>122</v>
      </c>
      <c r="CY3478" t="s">
        <v>186</v>
      </c>
    </row>
    <row r="3479" spans="1:103" x14ac:dyDescent="0.25">
      <c r="A3479" t="s">
        <v>195</v>
      </c>
      <c r="B3479">
        <v>36.309199999999997</v>
      </c>
      <c r="C3479">
        <v>-114.4256</v>
      </c>
      <c r="D3479">
        <v>1250</v>
      </c>
      <c r="E3479" t="s">
        <v>1</v>
      </c>
      <c r="F3479">
        <v>219</v>
      </c>
      <c r="G3479">
        <v>2002</v>
      </c>
      <c r="H3479">
        <v>8</v>
      </c>
      <c r="I3479" t="s">
        <v>260</v>
      </c>
      <c r="J3479">
        <v>110</v>
      </c>
      <c r="M3479">
        <v>97</v>
      </c>
      <c r="N3479">
        <v>100</v>
      </c>
      <c r="O3479">
        <v>104</v>
      </c>
      <c r="P3479">
        <v>110</v>
      </c>
      <c r="Q3479">
        <v>110</v>
      </c>
      <c r="R3479">
        <v>107</v>
      </c>
      <c r="S3479">
        <v>91</v>
      </c>
      <c r="T3479">
        <v>93</v>
      </c>
      <c r="U3479">
        <v>98</v>
      </c>
      <c r="V3479">
        <v>105</v>
      </c>
      <c r="X3479">
        <v>107</v>
      </c>
      <c r="AA3479">
        <v>110</v>
      </c>
      <c r="AB3479">
        <v>110</v>
      </c>
      <c r="AC3479">
        <v>110</v>
      </c>
      <c r="AD3479">
        <v>107</v>
      </c>
      <c r="AE3479">
        <v>107</v>
      </c>
      <c r="AH3479">
        <v>109</v>
      </c>
      <c r="AJ3479">
        <v>111</v>
      </c>
      <c r="AK3479">
        <v>108</v>
      </c>
      <c r="AL3479">
        <v>110</v>
      </c>
      <c r="AM3479">
        <v>110</v>
      </c>
      <c r="AN3479" s="5">
        <v>109</v>
      </c>
      <c r="AO3479" s="5">
        <v>114</v>
      </c>
      <c r="AP3479" s="5">
        <v>105</v>
      </c>
      <c r="AQ3479" s="5">
        <v>105</v>
      </c>
      <c r="AR3479" s="8">
        <f>AVERAGE(AQ3479,AS3479)</f>
        <v>106</v>
      </c>
      <c r="AS3479" s="5">
        <v>107</v>
      </c>
      <c r="AT3479" s="5">
        <v>109</v>
      </c>
      <c r="AU3479" s="5">
        <v>112</v>
      </c>
      <c r="AV3479" s="5">
        <v>112</v>
      </c>
      <c r="AW3479" s="5">
        <v>115</v>
      </c>
      <c r="AX3479" s="5">
        <v>106</v>
      </c>
      <c r="AY3479" s="5">
        <v>110</v>
      </c>
      <c r="AZ3479" s="5">
        <v>117</v>
      </c>
      <c r="BA3479" s="5">
        <v>115</v>
      </c>
      <c r="BB3479" s="8">
        <f>AVERAGE(BA3479,BC3479)</f>
        <v>115</v>
      </c>
      <c r="BC3479" s="5">
        <v>115</v>
      </c>
      <c r="BD3479" s="5">
        <v>116</v>
      </c>
      <c r="BE3479" s="5">
        <v>104</v>
      </c>
      <c r="BF3479" s="5">
        <v>106</v>
      </c>
      <c r="BG3479" s="5">
        <v>107</v>
      </c>
      <c r="BH3479" s="5">
        <v>107</v>
      </c>
      <c r="BI3479" s="5">
        <v>108</v>
      </c>
      <c r="BJ3479" s="5">
        <v>112</v>
      </c>
      <c r="BK3479" s="5">
        <v>111</v>
      </c>
      <c r="BL3479" s="5">
        <v>111</v>
      </c>
      <c r="BM3479" s="5">
        <v>108</v>
      </c>
      <c r="BN3479" s="5">
        <v>108</v>
      </c>
      <c r="BO3479" s="5">
        <v>108</v>
      </c>
      <c r="BP3479" s="5">
        <v>105</v>
      </c>
      <c r="BQ3479" s="5">
        <v>110</v>
      </c>
      <c r="BR3479" s="5">
        <v>115</v>
      </c>
      <c r="CX3479" t="s">
        <v>2</v>
      </c>
      <c r="CY3479" t="s">
        <v>196</v>
      </c>
    </row>
    <row r="3480" spans="1:103" x14ac:dyDescent="0.25">
      <c r="A3480" t="s">
        <v>151</v>
      </c>
      <c r="B3480">
        <v>35.2761</v>
      </c>
      <c r="C3480">
        <v>-116.0628</v>
      </c>
      <c r="D3480">
        <v>962</v>
      </c>
      <c r="E3480" t="s">
        <v>1</v>
      </c>
      <c r="F3480">
        <v>150.4</v>
      </c>
      <c r="G3480">
        <v>2002</v>
      </c>
      <c r="H3480">
        <v>8</v>
      </c>
      <c r="I3480" t="s">
        <v>260</v>
      </c>
      <c r="J3480">
        <v>102</v>
      </c>
      <c r="K3480">
        <v>97</v>
      </c>
      <c r="L3480">
        <v>101</v>
      </c>
      <c r="M3480">
        <v>104</v>
      </c>
      <c r="N3480">
        <v>109</v>
      </c>
      <c r="O3480">
        <v>113</v>
      </c>
      <c r="P3480">
        <v>111</v>
      </c>
      <c r="Q3480">
        <v>106</v>
      </c>
      <c r="R3480">
        <v>90</v>
      </c>
      <c r="S3480">
        <v>95</v>
      </c>
      <c r="T3480">
        <v>102</v>
      </c>
      <c r="U3480">
        <v>104</v>
      </c>
      <c r="V3480">
        <v>108</v>
      </c>
      <c r="W3480">
        <v>108</v>
      </c>
      <c r="X3480">
        <v>109</v>
      </c>
      <c r="Y3480">
        <v>111</v>
      </c>
      <c r="Z3480">
        <v>110</v>
      </c>
      <c r="AA3480">
        <v>110</v>
      </c>
      <c r="AB3480">
        <v>109</v>
      </c>
      <c r="AC3480">
        <v>108</v>
      </c>
      <c r="AE3480">
        <v>109</v>
      </c>
      <c r="AF3480">
        <v>103</v>
      </c>
      <c r="AG3480">
        <v>109</v>
      </c>
      <c r="AH3480">
        <v>111</v>
      </c>
      <c r="AI3480">
        <v>112</v>
      </c>
      <c r="AJ3480">
        <v>110</v>
      </c>
      <c r="AK3480">
        <v>107</v>
      </c>
      <c r="AL3480">
        <v>108</v>
      </c>
      <c r="AM3480">
        <v>111</v>
      </c>
      <c r="AN3480" s="5">
        <v>114</v>
      </c>
      <c r="AO3480" s="5">
        <v>111</v>
      </c>
      <c r="AP3480" s="5">
        <v>109</v>
      </c>
      <c r="AQ3480" s="5">
        <v>111</v>
      </c>
      <c r="AR3480" s="5">
        <v>110</v>
      </c>
      <c r="AS3480" s="5">
        <v>110</v>
      </c>
      <c r="AT3480" s="5">
        <v>111</v>
      </c>
      <c r="AU3480" s="5">
        <v>115</v>
      </c>
      <c r="AV3480" s="8">
        <f>AVERAGE(AU3480,AW3480)</f>
        <v>116.5</v>
      </c>
      <c r="AW3480" s="5">
        <v>118</v>
      </c>
      <c r="AX3480" s="5">
        <v>113</v>
      </c>
      <c r="AY3480" s="5">
        <v>115</v>
      </c>
      <c r="AZ3480" s="5">
        <v>117</v>
      </c>
      <c r="BA3480" s="5">
        <v>116</v>
      </c>
      <c r="BB3480" s="5">
        <v>116</v>
      </c>
      <c r="BC3480" s="5">
        <v>110</v>
      </c>
      <c r="BD3480" s="5">
        <v>108</v>
      </c>
      <c r="BE3480" s="5">
        <v>108</v>
      </c>
      <c r="BF3480" s="5">
        <v>109</v>
      </c>
      <c r="BG3480" s="5">
        <v>110</v>
      </c>
      <c r="BH3480" s="5">
        <v>110</v>
      </c>
      <c r="BI3480" s="5">
        <v>111</v>
      </c>
      <c r="BJ3480" s="5">
        <v>110</v>
      </c>
      <c r="BK3480" s="5">
        <v>109</v>
      </c>
      <c r="BL3480" s="5">
        <v>112</v>
      </c>
      <c r="BM3480" s="5">
        <v>112</v>
      </c>
      <c r="BN3480" s="5">
        <v>108</v>
      </c>
      <c r="BO3480" s="5">
        <v>108</v>
      </c>
      <c r="BP3480" s="5">
        <v>112</v>
      </c>
      <c r="BQ3480" s="5">
        <v>115</v>
      </c>
      <c r="BR3480" s="5">
        <v>112</v>
      </c>
      <c r="BS3480">
        <v>111</v>
      </c>
      <c r="BT3480">
        <v>110</v>
      </c>
      <c r="BU3480">
        <v>110</v>
      </c>
      <c r="BV3480">
        <v>106</v>
      </c>
      <c r="BW3480">
        <v>106</v>
      </c>
      <c r="BX3480">
        <v>102</v>
      </c>
      <c r="BY3480">
        <v>102</v>
      </c>
      <c r="BZ3480">
        <v>107</v>
      </c>
      <c r="CA3480">
        <v>111</v>
      </c>
      <c r="CB3480">
        <v>113</v>
      </c>
      <c r="CC3480">
        <v>115</v>
      </c>
      <c r="CD3480">
        <v>116</v>
      </c>
      <c r="CE3480">
        <v>117</v>
      </c>
      <c r="CF3480">
        <v>117</v>
      </c>
      <c r="CG3480">
        <v>115</v>
      </c>
      <c r="CH3480">
        <v>115</v>
      </c>
      <c r="CI3480">
        <v>114</v>
      </c>
      <c r="CJ3480">
        <v>112</v>
      </c>
      <c r="CL3480">
        <v>106</v>
      </c>
      <c r="CM3480">
        <v>100</v>
      </c>
      <c r="CO3480">
        <v>103</v>
      </c>
      <c r="CP3480">
        <v>103</v>
      </c>
      <c r="CQ3480">
        <v>107</v>
      </c>
      <c r="CR3480">
        <v>104</v>
      </c>
      <c r="CS3480">
        <v>107</v>
      </c>
      <c r="CT3480">
        <v>104</v>
      </c>
      <c r="CU3480">
        <v>103</v>
      </c>
      <c r="CV3480">
        <v>104</v>
      </c>
      <c r="CW3480">
        <v>105</v>
      </c>
      <c r="CX3480" t="s">
        <v>5</v>
      </c>
      <c r="CY3480" t="s">
        <v>152</v>
      </c>
    </row>
    <row r="3481" spans="1:103" x14ac:dyDescent="0.25">
      <c r="A3481" t="s">
        <v>183</v>
      </c>
      <c r="B3481">
        <v>35.053100000000001</v>
      </c>
      <c r="C3481">
        <v>-116.07940000000001</v>
      </c>
      <c r="D3481">
        <v>950</v>
      </c>
      <c r="E3481" t="s">
        <v>1</v>
      </c>
      <c r="F3481">
        <v>171.9</v>
      </c>
      <c r="G3481">
        <v>2002</v>
      </c>
      <c r="H3481">
        <v>8</v>
      </c>
      <c r="I3481" t="s">
        <v>260</v>
      </c>
      <c r="J3481">
        <v>102</v>
      </c>
      <c r="K3481">
        <v>98</v>
      </c>
      <c r="L3481">
        <v>104</v>
      </c>
      <c r="M3481">
        <v>103</v>
      </c>
      <c r="N3481">
        <v>110</v>
      </c>
      <c r="O3481">
        <v>117</v>
      </c>
      <c r="P3481">
        <v>112</v>
      </c>
      <c r="Q3481">
        <v>105</v>
      </c>
      <c r="R3481">
        <v>90</v>
      </c>
      <c r="S3481">
        <v>98</v>
      </c>
      <c r="T3481">
        <v>106</v>
      </c>
      <c r="U3481">
        <v>105</v>
      </c>
      <c r="V3481">
        <v>110</v>
      </c>
      <c r="W3481">
        <v>110</v>
      </c>
      <c r="X3481">
        <v>111</v>
      </c>
      <c r="Y3481">
        <v>111</v>
      </c>
      <c r="Z3481">
        <v>113</v>
      </c>
      <c r="AA3481">
        <v>113</v>
      </c>
      <c r="AB3481">
        <v>111</v>
      </c>
      <c r="AC3481">
        <v>108</v>
      </c>
      <c r="AD3481">
        <v>102</v>
      </c>
      <c r="AE3481">
        <v>105</v>
      </c>
      <c r="AF3481">
        <v>113</v>
      </c>
      <c r="AG3481">
        <v>114</v>
      </c>
      <c r="AH3481">
        <v>113</v>
      </c>
      <c r="AI3481">
        <v>112</v>
      </c>
      <c r="AJ3481">
        <v>111</v>
      </c>
      <c r="AK3481">
        <v>111</v>
      </c>
      <c r="AL3481">
        <v>112</v>
      </c>
      <c r="AM3481">
        <v>112</v>
      </c>
      <c r="AN3481" s="5">
        <v>114</v>
      </c>
      <c r="AO3481" s="5">
        <v>113</v>
      </c>
      <c r="AP3481" s="5">
        <v>114</v>
      </c>
      <c r="AQ3481" s="5">
        <v>113</v>
      </c>
      <c r="AR3481" s="5">
        <v>111</v>
      </c>
      <c r="AS3481" s="5">
        <v>112</v>
      </c>
      <c r="AT3481" s="5">
        <v>115</v>
      </c>
      <c r="AU3481" s="5">
        <v>117</v>
      </c>
      <c r="AV3481" s="5">
        <v>119</v>
      </c>
      <c r="AW3481" s="5">
        <v>117</v>
      </c>
      <c r="AX3481" s="5">
        <v>114</v>
      </c>
      <c r="AY3481" s="5">
        <v>119</v>
      </c>
      <c r="AZ3481" s="5">
        <v>117</v>
      </c>
      <c r="BA3481" s="5">
        <v>118</v>
      </c>
      <c r="BB3481" s="5">
        <v>111</v>
      </c>
      <c r="BC3481" s="5">
        <v>113</v>
      </c>
      <c r="BD3481" s="5">
        <v>110</v>
      </c>
      <c r="BE3481" s="5">
        <v>109</v>
      </c>
      <c r="BF3481" s="5">
        <v>109</v>
      </c>
      <c r="BG3481" s="5">
        <v>110</v>
      </c>
      <c r="BH3481" s="5">
        <v>112</v>
      </c>
      <c r="BI3481" s="5">
        <v>113</v>
      </c>
      <c r="BJ3481" s="5">
        <v>111</v>
      </c>
      <c r="BK3481" s="5">
        <v>108</v>
      </c>
      <c r="BL3481" s="5">
        <v>113</v>
      </c>
      <c r="BM3481" s="5">
        <v>113</v>
      </c>
      <c r="BN3481" s="5">
        <v>110</v>
      </c>
      <c r="BO3481" s="5">
        <v>109</v>
      </c>
      <c r="BP3481" s="5">
        <v>115</v>
      </c>
      <c r="BQ3481" s="5">
        <v>117</v>
      </c>
      <c r="BR3481" s="5">
        <v>114</v>
      </c>
      <c r="BS3481">
        <v>115</v>
      </c>
      <c r="BT3481">
        <v>112</v>
      </c>
      <c r="BU3481">
        <v>108</v>
      </c>
      <c r="BV3481">
        <v>108</v>
      </c>
      <c r="BW3481">
        <v>106</v>
      </c>
      <c r="BX3481">
        <v>106</v>
      </c>
      <c r="BY3481">
        <v>106</v>
      </c>
      <c r="BZ3481">
        <v>108</v>
      </c>
      <c r="CA3481">
        <v>114</v>
      </c>
      <c r="CB3481">
        <v>117</v>
      </c>
      <c r="CC3481">
        <v>120</v>
      </c>
      <c r="CD3481">
        <v>121</v>
      </c>
      <c r="CE3481">
        <v>119</v>
      </c>
      <c r="CF3481">
        <v>122</v>
      </c>
      <c r="CG3481">
        <v>119</v>
      </c>
      <c r="CH3481">
        <v>117</v>
      </c>
      <c r="CI3481">
        <v>116</v>
      </c>
      <c r="CJ3481">
        <v>114</v>
      </c>
      <c r="CK3481">
        <v>106</v>
      </c>
      <c r="CL3481">
        <v>107</v>
      </c>
      <c r="CM3481">
        <v>103</v>
      </c>
      <c r="CN3481">
        <v>104</v>
      </c>
      <c r="CO3481">
        <v>103</v>
      </c>
      <c r="CP3481">
        <v>107</v>
      </c>
      <c r="CQ3481">
        <v>111</v>
      </c>
      <c r="CR3481">
        <v>106</v>
      </c>
      <c r="CS3481">
        <v>110</v>
      </c>
      <c r="CT3481">
        <v>108</v>
      </c>
      <c r="CU3481">
        <v>106</v>
      </c>
      <c r="CV3481">
        <v>106</v>
      </c>
      <c r="CW3481">
        <v>106</v>
      </c>
      <c r="CX3481" t="s">
        <v>5</v>
      </c>
      <c r="CY3481" t="s">
        <v>184</v>
      </c>
    </row>
    <row r="3482" spans="1:103" x14ac:dyDescent="0.25">
      <c r="A3482" t="s">
        <v>140</v>
      </c>
      <c r="B3482">
        <v>35.868600000000001</v>
      </c>
      <c r="C3482">
        <v>-114.6611</v>
      </c>
      <c r="D3482">
        <v>740</v>
      </c>
      <c r="E3482" t="s">
        <v>1</v>
      </c>
      <c r="F3482">
        <v>208.6</v>
      </c>
      <c r="G3482">
        <v>2002</v>
      </c>
      <c r="H3482">
        <v>8</v>
      </c>
      <c r="I3482" t="s">
        <v>260</v>
      </c>
      <c r="J3482">
        <v>110</v>
      </c>
      <c r="K3482">
        <v>108</v>
      </c>
      <c r="L3482">
        <v>101</v>
      </c>
      <c r="M3482">
        <v>102</v>
      </c>
      <c r="N3482">
        <v>103</v>
      </c>
      <c r="O3482">
        <v>109</v>
      </c>
      <c r="P3482">
        <v>117</v>
      </c>
      <c r="Q3482">
        <v>116</v>
      </c>
      <c r="R3482">
        <v>112</v>
      </c>
      <c r="S3482">
        <v>112</v>
      </c>
      <c r="T3482">
        <v>97</v>
      </c>
      <c r="U3482">
        <v>104</v>
      </c>
      <c r="V3482">
        <v>107</v>
      </c>
      <c r="W3482">
        <v>111</v>
      </c>
      <c r="X3482">
        <v>112</v>
      </c>
      <c r="Y3482">
        <v>114</v>
      </c>
      <c r="Z3482">
        <v>114</v>
      </c>
      <c r="AA3482">
        <v>114</v>
      </c>
      <c r="AB3482">
        <v>114</v>
      </c>
      <c r="AC3482">
        <v>113</v>
      </c>
      <c r="AD3482">
        <v>111</v>
      </c>
      <c r="AE3482">
        <v>107</v>
      </c>
      <c r="AF3482">
        <v>109</v>
      </c>
      <c r="AG3482">
        <v>112</v>
      </c>
      <c r="AH3482">
        <v>115</v>
      </c>
      <c r="AI3482">
        <v>116</v>
      </c>
      <c r="AJ3482">
        <v>116</v>
      </c>
      <c r="AK3482">
        <v>113</v>
      </c>
      <c r="AL3482">
        <v>112</v>
      </c>
      <c r="AM3482">
        <v>113</v>
      </c>
      <c r="AN3482" s="5">
        <v>116</v>
      </c>
      <c r="AO3482" s="5">
        <v>118</v>
      </c>
      <c r="AP3482" s="5">
        <v>114</v>
      </c>
      <c r="AQ3482" s="5">
        <v>108</v>
      </c>
      <c r="AR3482" s="5">
        <v>114</v>
      </c>
      <c r="AS3482" s="5">
        <v>113</v>
      </c>
      <c r="AT3482" s="5">
        <v>113</v>
      </c>
      <c r="AU3482" s="5">
        <v>116</v>
      </c>
      <c r="AV3482" s="5">
        <v>119</v>
      </c>
      <c r="AW3482" s="5">
        <v>119</v>
      </c>
      <c r="AX3482" s="5">
        <v>119</v>
      </c>
      <c r="AY3482" s="5">
        <v>118</v>
      </c>
      <c r="AZ3482" s="5">
        <v>117</v>
      </c>
      <c r="BA3482" s="5">
        <v>118</v>
      </c>
      <c r="BB3482" s="5">
        <v>118</v>
      </c>
      <c r="BC3482" s="5">
        <v>103</v>
      </c>
      <c r="BD3482" s="5">
        <v>112</v>
      </c>
      <c r="BE3482" s="5">
        <v>109</v>
      </c>
      <c r="BF3482" s="5">
        <v>106</v>
      </c>
      <c r="BG3482" s="5">
        <v>108</v>
      </c>
      <c r="BH3482" s="5">
        <v>114</v>
      </c>
      <c r="BI3482" s="5">
        <v>115</v>
      </c>
      <c r="BJ3482" s="5">
        <v>116</v>
      </c>
      <c r="BK3482" s="5">
        <v>114</v>
      </c>
      <c r="BL3482" s="5">
        <v>114</v>
      </c>
      <c r="BM3482" s="5">
        <v>114</v>
      </c>
      <c r="BN3482" s="5">
        <v>114</v>
      </c>
      <c r="BO3482" s="5">
        <v>111</v>
      </c>
      <c r="BP3482" s="5">
        <v>112</v>
      </c>
      <c r="BQ3482" s="5">
        <v>118</v>
      </c>
      <c r="BR3482" s="5">
        <v>119</v>
      </c>
      <c r="BS3482">
        <v>113</v>
      </c>
      <c r="BT3482">
        <v>112</v>
      </c>
      <c r="BU3482">
        <v>111</v>
      </c>
      <c r="BV3482">
        <v>109</v>
      </c>
      <c r="BW3482">
        <v>109</v>
      </c>
      <c r="BX3482">
        <v>107</v>
      </c>
      <c r="BY3482">
        <v>107</v>
      </c>
      <c r="BZ3482">
        <v>108</v>
      </c>
      <c r="CA3482">
        <v>110</v>
      </c>
      <c r="CB3482">
        <v>113</v>
      </c>
      <c r="CC3482">
        <v>115</v>
      </c>
      <c r="CD3482">
        <v>117</v>
      </c>
      <c r="CE3482">
        <v>117</v>
      </c>
      <c r="CF3482">
        <v>116</v>
      </c>
      <c r="CG3482">
        <v>118</v>
      </c>
      <c r="CH3482">
        <v>118</v>
      </c>
      <c r="CI3482">
        <v>112</v>
      </c>
      <c r="CJ3482">
        <v>115</v>
      </c>
      <c r="CK3482">
        <v>114</v>
      </c>
      <c r="CL3482">
        <v>107</v>
      </c>
      <c r="CM3482">
        <v>108</v>
      </c>
      <c r="CN3482">
        <v>106</v>
      </c>
      <c r="CO3482">
        <v>106</v>
      </c>
      <c r="CP3482">
        <v>108</v>
      </c>
      <c r="CQ3482">
        <v>111</v>
      </c>
      <c r="CS3482">
        <v>113</v>
      </c>
      <c r="CT3482">
        <v>111</v>
      </c>
      <c r="CU3482">
        <v>108</v>
      </c>
      <c r="CV3482">
        <v>108</v>
      </c>
      <c r="CW3482">
        <v>110</v>
      </c>
      <c r="CX3482" t="s">
        <v>122</v>
      </c>
      <c r="CY3482" t="s">
        <v>141</v>
      </c>
    </row>
    <row r="3483" spans="1:103" x14ac:dyDescent="0.25">
      <c r="A3483" t="s">
        <v>117</v>
      </c>
      <c r="B3483">
        <v>36.462499999999999</v>
      </c>
      <c r="C3483">
        <v>-116.8672</v>
      </c>
      <c r="D3483">
        <v>-194</v>
      </c>
      <c r="E3483" t="s">
        <v>1</v>
      </c>
      <c r="F3483">
        <v>0</v>
      </c>
      <c r="G3483">
        <v>2002</v>
      </c>
      <c r="H3483">
        <v>8</v>
      </c>
      <c r="I3483" t="s">
        <v>260</v>
      </c>
      <c r="J3483">
        <v>111</v>
      </c>
      <c r="K3483">
        <v>106</v>
      </c>
      <c r="L3483">
        <v>111</v>
      </c>
      <c r="M3483">
        <v>111</v>
      </c>
      <c r="N3483">
        <v>117</v>
      </c>
      <c r="O3483">
        <v>121</v>
      </c>
      <c r="P3483">
        <v>120</v>
      </c>
      <c r="Q3483">
        <v>115</v>
      </c>
      <c r="R3483">
        <v>96</v>
      </c>
      <c r="S3483">
        <v>101</v>
      </c>
      <c r="T3483">
        <v>107</v>
      </c>
      <c r="U3483">
        <v>113</v>
      </c>
      <c r="V3483">
        <v>116</v>
      </c>
      <c r="W3483">
        <v>114</v>
      </c>
      <c r="X3483">
        <v>115</v>
      </c>
      <c r="Y3483">
        <v>115</v>
      </c>
      <c r="Z3483">
        <v>116</v>
      </c>
      <c r="AA3483">
        <v>117</v>
      </c>
      <c r="AB3483">
        <v>117</v>
      </c>
      <c r="AC3483">
        <v>115</v>
      </c>
      <c r="AD3483">
        <v>108</v>
      </c>
      <c r="AE3483">
        <v>110</v>
      </c>
      <c r="AF3483">
        <v>116</v>
      </c>
      <c r="AG3483">
        <v>119</v>
      </c>
      <c r="AH3483">
        <v>119</v>
      </c>
      <c r="AI3483">
        <v>119</v>
      </c>
      <c r="AJ3483">
        <v>115</v>
      </c>
      <c r="AK3483">
        <v>116</v>
      </c>
      <c r="AL3483">
        <v>119</v>
      </c>
      <c r="AM3483">
        <v>120</v>
      </c>
      <c r="AN3483" s="5">
        <v>122</v>
      </c>
      <c r="AO3483" s="5">
        <v>119</v>
      </c>
      <c r="AP3483" s="5">
        <v>117</v>
      </c>
      <c r="AQ3483" s="5">
        <v>119</v>
      </c>
      <c r="AR3483" s="5">
        <v>118</v>
      </c>
      <c r="AS3483" s="5">
        <v>118</v>
      </c>
      <c r="AT3483" s="5">
        <v>121</v>
      </c>
      <c r="AU3483" s="5">
        <v>124</v>
      </c>
      <c r="AV3483" s="5">
        <v>128</v>
      </c>
      <c r="AW3483" s="5">
        <v>127</v>
      </c>
      <c r="AX3483" s="5">
        <v>121</v>
      </c>
      <c r="AY3483" s="5">
        <v>127</v>
      </c>
      <c r="AZ3483" s="5">
        <v>127</v>
      </c>
      <c r="BA3483" s="5">
        <v>125</v>
      </c>
      <c r="BB3483" s="5">
        <v>123</v>
      </c>
      <c r="BC3483" s="5">
        <v>121</v>
      </c>
      <c r="BD3483" s="5">
        <v>119</v>
      </c>
      <c r="BE3483" s="5">
        <v>115</v>
      </c>
      <c r="BF3483" s="5">
        <v>116</v>
      </c>
      <c r="BG3483" s="5">
        <v>119</v>
      </c>
      <c r="BH3483" s="5">
        <v>120</v>
      </c>
      <c r="BI3483" s="5">
        <v>119</v>
      </c>
      <c r="BJ3483" s="5">
        <v>120</v>
      </c>
      <c r="BK3483" s="5">
        <v>120</v>
      </c>
      <c r="BL3483" s="5">
        <v>121</v>
      </c>
      <c r="BM3483" s="5">
        <v>117</v>
      </c>
      <c r="BN3483" s="5">
        <v>115</v>
      </c>
      <c r="BO3483" s="5">
        <v>116</v>
      </c>
      <c r="BP3483" s="5">
        <v>120</v>
      </c>
      <c r="BQ3483" s="5">
        <v>124</v>
      </c>
      <c r="BR3483" s="5">
        <v>120</v>
      </c>
      <c r="BS3483">
        <v>119</v>
      </c>
      <c r="BT3483">
        <v>116</v>
      </c>
      <c r="BU3483">
        <v>114</v>
      </c>
      <c r="BV3483">
        <v>113</v>
      </c>
      <c r="BW3483">
        <v>110</v>
      </c>
      <c r="BX3483">
        <v>110</v>
      </c>
      <c r="BY3483">
        <v>109</v>
      </c>
      <c r="BZ3483">
        <v>114</v>
      </c>
      <c r="CA3483">
        <v>119</v>
      </c>
      <c r="CB3483">
        <v>120</v>
      </c>
      <c r="CC3483">
        <v>121</v>
      </c>
      <c r="CD3483">
        <v>122</v>
      </c>
      <c r="CE3483">
        <v>124</v>
      </c>
      <c r="CF3483">
        <v>124</v>
      </c>
      <c r="CG3483">
        <v>124</v>
      </c>
      <c r="CH3483">
        <v>122</v>
      </c>
      <c r="CI3483">
        <v>122</v>
      </c>
      <c r="CJ3483">
        <v>123</v>
      </c>
      <c r="CK3483">
        <v>118</v>
      </c>
      <c r="CL3483">
        <v>110</v>
      </c>
      <c r="CM3483">
        <v>106</v>
      </c>
      <c r="CN3483">
        <v>108</v>
      </c>
      <c r="CO3483">
        <v>108</v>
      </c>
      <c r="CP3483">
        <v>109</v>
      </c>
      <c r="CQ3483">
        <v>113</v>
      </c>
      <c r="CR3483">
        <v>114</v>
      </c>
      <c r="CS3483">
        <v>113</v>
      </c>
      <c r="CT3483">
        <v>112</v>
      </c>
      <c r="CU3483">
        <v>111</v>
      </c>
      <c r="CV3483">
        <v>111</v>
      </c>
      <c r="CW3483">
        <v>114</v>
      </c>
      <c r="CX3483" t="s">
        <v>5</v>
      </c>
      <c r="CY3483" t="s">
        <v>118</v>
      </c>
    </row>
    <row r="3484" spans="1:103" x14ac:dyDescent="0.25">
      <c r="BS3484" cm="1">
        <f t="array" ref="BS3484">SUMPRODUCT(--(MOD(AN3483:BR3483,5)=0))</f>
        <v>8</v>
      </c>
      <c r="BT3484">
        <f>AVERAGE(AN3483:BR3483)</f>
        <v>120.58064516129032</v>
      </c>
    </row>
    <row r="3485" spans="1:103" x14ac:dyDescent="0.25">
      <c r="D3485" s="5">
        <f>AVERAGE(D3430:D3482)</f>
        <v>3406.7169811320755</v>
      </c>
      <c r="AN3485" s="5">
        <f>AVERAGE(AN3430:AN3482)</f>
        <v>103.81132075471699</v>
      </c>
      <c r="AO3485" s="5">
        <f t="shared" ref="AO3485:BR3485" si="4077">AVERAGE(AO3430:AO3482)</f>
        <v>101.05660377358491</v>
      </c>
      <c r="AP3485" s="5">
        <f t="shared" si="4077"/>
        <v>98.462264150943398</v>
      </c>
      <c r="AQ3485" s="5">
        <f t="shared" si="4077"/>
        <v>100.68867924528301</v>
      </c>
      <c r="AR3485" s="5">
        <f t="shared" si="4077"/>
        <v>100.24528301886792</v>
      </c>
      <c r="AS3485" s="5">
        <f t="shared" si="4077"/>
        <v>100.20754716981132</v>
      </c>
      <c r="AT3485" s="5">
        <f t="shared" si="4077"/>
        <v>102.01886792452831</v>
      </c>
      <c r="AU3485" s="5">
        <f t="shared" si="4077"/>
        <v>105.69811320754717</v>
      </c>
      <c r="AV3485" s="5">
        <f t="shared" si="4077"/>
        <v>108.40566037735849</v>
      </c>
      <c r="AW3485" s="5">
        <f t="shared" si="4077"/>
        <v>108.66037735849056</v>
      </c>
      <c r="AX3485" s="5">
        <f t="shared" si="4077"/>
        <v>104.51886792452831</v>
      </c>
      <c r="AY3485" s="5">
        <f t="shared" si="4077"/>
        <v>106.54716981132076</v>
      </c>
      <c r="AZ3485" s="5">
        <f t="shared" si="4077"/>
        <v>106.71698113207547</v>
      </c>
      <c r="BA3485" s="5">
        <f t="shared" si="4077"/>
        <v>105.94339622641509</v>
      </c>
      <c r="BB3485" s="5">
        <f t="shared" si="4077"/>
        <v>101.16981132075472</v>
      </c>
      <c r="BC3485" s="5">
        <f t="shared" si="4077"/>
        <v>99.679245283018872</v>
      </c>
      <c r="BD3485" s="5">
        <f t="shared" si="4077"/>
        <v>97.905660377358487</v>
      </c>
      <c r="BE3485" s="5">
        <f t="shared" si="4077"/>
        <v>95.283018867924525</v>
      </c>
      <c r="BF3485" s="5">
        <f t="shared" si="4077"/>
        <v>97.433962264150949</v>
      </c>
      <c r="BG3485" s="5">
        <f t="shared" si="4077"/>
        <v>99.679245283018872</v>
      </c>
      <c r="BH3485" s="5">
        <f t="shared" si="4077"/>
        <v>100.11320754716981</v>
      </c>
      <c r="BI3485" s="5">
        <f t="shared" si="4077"/>
        <v>99.981132075471692</v>
      </c>
      <c r="BJ3485" s="5">
        <f t="shared" si="4077"/>
        <v>101</v>
      </c>
      <c r="BK3485" s="5">
        <f t="shared" si="4077"/>
        <v>99.264150943396231</v>
      </c>
      <c r="BL3485" s="5">
        <f t="shared" si="4077"/>
        <v>100.88679245283019</v>
      </c>
      <c r="BM3485" s="5">
        <f t="shared" si="4077"/>
        <v>100.37735849056604</v>
      </c>
      <c r="BN3485" s="5">
        <f t="shared" si="4077"/>
        <v>98.924528301886795</v>
      </c>
      <c r="BO3485" s="5">
        <f t="shared" si="4077"/>
        <v>99.622641509433961</v>
      </c>
      <c r="BP3485" s="5">
        <f t="shared" si="4077"/>
        <v>103.33962264150944</v>
      </c>
      <c r="BQ3485" s="5">
        <f t="shared" si="4077"/>
        <v>105.24528301886792</v>
      </c>
      <c r="BR3485" s="5">
        <f t="shared" si="4077"/>
        <v>103.79245283018868</v>
      </c>
    </row>
    <row r="3486" spans="1:103" x14ac:dyDescent="0.25">
      <c r="AI3486" s="13">
        <f>-AM3486/(AVERAGE(D3430:D3482)-D3483)</f>
        <v>-5.2079301173871828E-3</v>
      </c>
      <c r="AJ3486" t="s">
        <v>263</v>
      </c>
      <c r="AK3486">
        <f>AVERAGE(AN3483:BR3483)</f>
        <v>120.58064516129032</v>
      </c>
      <c r="AL3486">
        <f>AVERAGE(AN3485:BR3485)</f>
        <v>101.82836275106513</v>
      </c>
      <c r="AM3486">
        <f>AK3486-AL3486</f>
        <v>18.752282410225192</v>
      </c>
      <c r="AN3486" s="5">
        <f>AN3485+$AM3486</f>
        <v>122.56360316494218</v>
      </c>
      <c r="AO3486" s="5">
        <f t="shared" ref="AO3486:BR3486" si="4078">AO3485+$AM3486</f>
        <v>119.8088861838101</v>
      </c>
      <c r="AP3486" s="5">
        <f t="shared" si="4078"/>
        <v>117.21454656116859</v>
      </c>
      <c r="AQ3486" s="5">
        <f t="shared" si="4078"/>
        <v>119.4409616555082</v>
      </c>
      <c r="AR3486" s="5">
        <f t="shared" si="4078"/>
        <v>118.99756542909311</v>
      </c>
      <c r="AS3486" s="5">
        <f t="shared" si="4078"/>
        <v>118.95982958003651</v>
      </c>
      <c r="AT3486" s="5">
        <f t="shared" si="4078"/>
        <v>120.7711503347535</v>
      </c>
      <c r="AU3486" s="5">
        <f t="shared" si="4078"/>
        <v>124.45039561777236</v>
      </c>
      <c r="AV3486" s="5">
        <f t="shared" si="4078"/>
        <v>127.15794278758368</v>
      </c>
      <c r="AW3486" s="5">
        <f t="shared" si="4078"/>
        <v>127.41265976871576</v>
      </c>
      <c r="AX3486" s="5">
        <f t="shared" si="4078"/>
        <v>123.2711503347535</v>
      </c>
      <c r="AY3486" s="5">
        <f t="shared" si="4078"/>
        <v>125.29945222154595</v>
      </c>
      <c r="AZ3486" s="5">
        <f t="shared" si="4078"/>
        <v>125.46926354230067</v>
      </c>
      <c r="BA3486" s="5">
        <f t="shared" si="4078"/>
        <v>124.69567863664028</v>
      </c>
      <c r="BB3486" s="5">
        <f t="shared" si="4078"/>
        <v>119.92209373097991</v>
      </c>
      <c r="BC3486" s="5">
        <f t="shared" si="4078"/>
        <v>118.43152769324406</v>
      </c>
      <c r="BD3486" s="5">
        <f t="shared" si="4078"/>
        <v>116.65794278758368</v>
      </c>
      <c r="BE3486" s="5">
        <f t="shared" si="4078"/>
        <v>114.03530127814972</v>
      </c>
      <c r="BF3486" s="5">
        <f t="shared" si="4078"/>
        <v>116.18624467437614</v>
      </c>
      <c r="BG3486" s="5">
        <f t="shared" si="4078"/>
        <v>118.43152769324406</v>
      </c>
      <c r="BH3486" s="5">
        <f t="shared" si="4078"/>
        <v>118.865489957395</v>
      </c>
      <c r="BI3486" s="5">
        <f t="shared" si="4078"/>
        <v>118.73341448569688</v>
      </c>
      <c r="BJ3486" s="5">
        <f t="shared" si="4078"/>
        <v>119.75228241022519</v>
      </c>
      <c r="BK3486" s="5">
        <f t="shared" si="4078"/>
        <v>118.01643335362142</v>
      </c>
      <c r="BL3486" s="5">
        <f t="shared" si="4078"/>
        <v>119.63907486305538</v>
      </c>
      <c r="BM3486" s="5">
        <f t="shared" si="4078"/>
        <v>119.12964090079123</v>
      </c>
      <c r="BN3486" s="5">
        <f t="shared" si="4078"/>
        <v>117.67681071211199</v>
      </c>
      <c r="BO3486" s="5">
        <f t="shared" si="4078"/>
        <v>118.37492391965915</v>
      </c>
      <c r="BP3486" s="5">
        <f t="shared" si="4078"/>
        <v>122.09190505173463</v>
      </c>
      <c r="BQ3486" s="5">
        <f t="shared" si="4078"/>
        <v>123.99756542909311</v>
      </c>
      <c r="BR3486" s="5">
        <f t="shared" si="4078"/>
        <v>122.54473524041387</v>
      </c>
    </row>
    <row r="3487" spans="1:103" x14ac:dyDescent="0.25">
      <c r="AI3487" s="11"/>
      <c r="AN3487" s="5">
        <f>AN3483-AN3486</f>
        <v>-0.56360316494217955</v>
      </c>
      <c r="AO3487" s="5">
        <f t="shared" ref="AO3487:BR3487" si="4079">AO3483-AO3486</f>
        <v>-0.80888618381010247</v>
      </c>
      <c r="AP3487" s="5">
        <f t="shared" si="4079"/>
        <v>-0.21454656116858928</v>
      </c>
      <c r="AQ3487" s="5">
        <f t="shared" si="4079"/>
        <v>-0.44096165550820388</v>
      </c>
      <c r="AR3487" s="5">
        <f t="shared" si="4079"/>
        <v>-0.99756542909311463</v>
      </c>
      <c r="AS3487" s="5">
        <f t="shared" si="4079"/>
        <v>-0.9598295800365122</v>
      </c>
      <c r="AT3487" s="5">
        <f t="shared" si="4079"/>
        <v>0.22884966524649997</v>
      </c>
      <c r="AU3487" s="5">
        <f t="shared" si="4079"/>
        <v>-0.45039561777235804</v>
      </c>
      <c r="AV3487" s="5">
        <f t="shared" si="4079"/>
        <v>0.84205721241632148</v>
      </c>
      <c r="AW3487" s="5">
        <f t="shared" si="4079"/>
        <v>-0.4126597687157556</v>
      </c>
      <c r="AX3487" s="5">
        <f t="shared" si="4079"/>
        <v>-2.2711503347535</v>
      </c>
      <c r="AY3487" s="5">
        <f t="shared" si="4079"/>
        <v>1.7005477784540517</v>
      </c>
      <c r="AZ3487" s="5">
        <f t="shared" si="4079"/>
        <v>1.5307364576993336</v>
      </c>
      <c r="BA3487" s="5">
        <f t="shared" si="4079"/>
        <v>0.30432136335971904</v>
      </c>
      <c r="BB3487" s="5">
        <f t="shared" si="4079"/>
        <v>3.0779062690200902</v>
      </c>
      <c r="BC3487" s="5">
        <f t="shared" si="4079"/>
        <v>2.5684723067559361</v>
      </c>
      <c r="BD3487" s="5">
        <f t="shared" si="4079"/>
        <v>2.3420572124163215</v>
      </c>
      <c r="BE3487" s="5">
        <f t="shared" si="4079"/>
        <v>0.96469872185028294</v>
      </c>
      <c r="BF3487" s="5">
        <f t="shared" si="4079"/>
        <v>-0.18624467437614101</v>
      </c>
      <c r="BG3487" s="5">
        <f t="shared" si="4079"/>
        <v>0.56847230675593607</v>
      </c>
      <c r="BH3487" s="5">
        <f t="shared" si="4079"/>
        <v>1.134510042605001</v>
      </c>
      <c r="BI3487" s="5">
        <f t="shared" si="4079"/>
        <v>0.26658551430311661</v>
      </c>
      <c r="BJ3487" s="5">
        <f t="shared" si="4079"/>
        <v>0.24771758977480829</v>
      </c>
      <c r="BK3487" s="5">
        <f t="shared" si="4079"/>
        <v>1.983566646378577</v>
      </c>
      <c r="BL3487" s="5">
        <f t="shared" si="4079"/>
        <v>1.3609251369446156</v>
      </c>
      <c r="BM3487" s="5">
        <f t="shared" si="4079"/>
        <v>-2.1296409007912303</v>
      </c>
      <c r="BN3487" s="5">
        <f t="shared" si="4079"/>
        <v>-2.6768107121119868</v>
      </c>
      <c r="BO3487" s="5">
        <f t="shared" si="4079"/>
        <v>-2.3749239196591532</v>
      </c>
      <c r="BP3487" s="5">
        <f t="shared" si="4079"/>
        <v>-2.0919050517346278</v>
      </c>
      <c r="BQ3487" s="5">
        <f t="shared" si="4079"/>
        <v>2.4345709068853694E-3</v>
      </c>
      <c r="BR3487" s="5">
        <f t="shared" si="4079"/>
        <v>-2.5447352404138712</v>
      </c>
      <c r="BS3487" s="15">
        <f>STDEV(AN3487:BR3487)</f>
        <v>1.5598326864197474</v>
      </c>
      <c r="BT3487" t="s">
        <v>264</v>
      </c>
    </row>
    <row r="3488" spans="1:103" x14ac:dyDescent="0.25">
      <c r="AI3488" s="11"/>
      <c r="AN3488" s="5">
        <f>ABS(AN3487)</f>
        <v>0.56360316494217955</v>
      </c>
      <c r="AO3488" s="5">
        <f t="shared" ref="AO3488" si="4080">ABS(AO3487)</f>
        <v>0.80888618381010247</v>
      </c>
      <c r="AP3488" s="5">
        <f t="shared" ref="AP3488" si="4081">ABS(AP3487)</f>
        <v>0.21454656116858928</v>
      </c>
      <c r="AQ3488" s="5">
        <f t="shared" ref="AQ3488" si="4082">ABS(AQ3487)</f>
        <v>0.44096165550820388</v>
      </c>
      <c r="AR3488" s="5">
        <f t="shared" ref="AR3488" si="4083">ABS(AR3487)</f>
        <v>0.99756542909311463</v>
      </c>
      <c r="AS3488" s="5">
        <f t="shared" ref="AS3488" si="4084">ABS(AS3487)</f>
        <v>0.9598295800365122</v>
      </c>
      <c r="AT3488" s="5">
        <f t="shared" ref="AT3488" si="4085">ABS(AT3487)</f>
        <v>0.22884966524649997</v>
      </c>
      <c r="AU3488" s="5">
        <f t="shared" ref="AU3488" si="4086">ABS(AU3487)</f>
        <v>0.45039561777235804</v>
      </c>
      <c r="AV3488" s="5">
        <f t="shared" ref="AV3488" si="4087">ABS(AV3487)</f>
        <v>0.84205721241632148</v>
      </c>
      <c r="AW3488" s="5">
        <f t="shared" ref="AW3488" si="4088">ABS(AW3487)</f>
        <v>0.4126597687157556</v>
      </c>
      <c r="AX3488" s="5">
        <f t="shared" ref="AX3488" si="4089">ABS(AX3487)</f>
        <v>2.2711503347535</v>
      </c>
      <c r="AY3488" s="5">
        <f t="shared" ref="AY3488" si="4090">ABS(AY3487)</f>
        <v>1.7005477784540517</v>
      </c>
      <c r="AZ3488" s="5">
        <f t="shared" ref="AZ3488" si="4091">ABS(AZ3487)</f>
        <v>1.5307364576993336</v>
      </c>
      <c r="BA3488" s="5">
        <f t="shared" ref="BA3488" si="4092">ABS(BA3487)</f>
        <v>0.30432136335971904</v>
      </c>
      <c r="BB3488" s="5">
        <f t="shared" ref="BB3488" si="4093">ABS(BB3487)</f>
        <v>3.0779062690200902</v>
      </c>
      <c r="BC3488" s="5">
        <f t="shared" ref="BC3488" si="4094">ABS(BC3487)</f>
        <v>2.5684723067559361</v>
      </c>
      <c r="BD3488" s="5">
        <f t="shared" ref="BD3488" si="4095">ABS(BD3487)</f>
        <v>2.3420572124163215</v>
      </c>
      <c r="BE3488" s="5">
        <f t="shared" ref="BE3488" si="4096">ABS(BE3487)</f>
        <v>0.96469872185028294</v>
      </c>
      <c r="BF3488" s="5">
        <f t="shared" ref="BF3488" si="4097">ABS(BF3487)</f>
        <v>0.18624467437614101</v>
      </c>
      <c r="BG3488" s="5">
        <f t="shared" ref="BG3488" si="4098">ABS(BG3487)</f>
        <v>0.56847230675593607</v>
      </c>
      <c r="BH3488" s="5">
        <f t="shared" ref="BH3488" si="4099">ABS(BH3487)</f>
        <v>1.134510042605001</v>
      </c>
      <c r="BI3488" s="5">
        <f t="shared" ref="BI3488" si="4100">ABS(BI3487)</f>
        <v>0.26658551430311661</v>
      </c>
      <c r="BJ3488" s="5">
        <f t="shared" ref="BJ3488" si="4101">ABS(BJ3487)</f>
        <v>0.24771758977480829</v>
      </c>
      <c r="BK3488" s="5">
        <f t="shared" ref="BK3488" si="4102">ABS(BK3487)</f>
        <v>1.983566646378577</v>
      </c>
      <c r="BL3488" s="5">
        <f t="shared" ref="BL3488" si="4103">ABS(BL3487)</f>
        <v>1.3609251369446156</v>
      </c>
      <c r="BM3488" s="5">
        <f t="shared" ref="BM3488" si="4104">ABS(BM3487)</f>
        <v>2.1296409007912303</v>
      </c>
      <c r="BN3488" s="5">
        <f t="shared" ref="BN3488" si="4105">ABS(BN3487)</f>
        <v>2.6768107121119868</v>
      </c>
      <c r="BO3488" s="5">
        <f t="shared" ref="BO3488" si="4106">ABS(BO3487)</f>
        <v>2.3749239196591532</v>
      </c>
      <c r="BP3488" s="5">
        <f t="shared" ref="BP3488" si="4107">ABS(BP3487)</f>
        <v>2.0919050517346278</v>
      </c>
      <c r="BQ3488" s="5">
        <f t="shared" ref="BQ3488" si="4108">ABS(BQ3487)</f>
        <v>2.4345709068853694E-3</v>
      </c>
      <c r="BR3488" s="5">
        <f t="shared" ref="BR3488" si="4109">ABS(BR3487)</f>
        <v>2.5447352404138712</v>
      </c>
      <c r="BS3488" s="15">
        <f>AVERAGE(AN3488:BR3488)</f>
        <v>1.2337973416056394</v>
      </c>
      <c r="BT3488" t="s">
        <v>268</v>
      </c>
    </row>
    <row r="3490" spans="1:103" x14ac:dyDescent="0.25">
      <c r="A3490" t="s">
        <v>224</v>
      </c>
      <c r="B3490">
        <v>36.0306</v>
      </c>
      <c r="C3490">
        <v>-115.5167</v>
      </c>
      <c r="D3490">
        <v>5600</v>
      </c>
      <c r="E3490" t="s">
        <v>1</v>
      </c>
      <c r="F3490">
        <v>130.19999999999999</v>
      </c>
      <c r="G3490">
        <v>2003</v>
      </c>
      <c r="H3490">
        <v>8</v>
      </c>
      <c r="I3490" t="s">
        <v>260</v>
      </c>
      <c r="J3490">
        <v>89</v>
      </c>
      <c r="K3490">
        <v>92</v>
      </c>
      <c r="L3490">
        <v>91</v>
      </c>
      <c r="M3490">
        <v>92</v>
      </c>
      <c r="N3490">
        <v>88</v>
      </c>
      <c r="O3490">
        <v>87</v>
      </c>
      <c r="P3490">
        <v>89</v>
      </c>
      <c r="Q3490">
        <v>87</v>
      </c>
      <c r="R3490">
        <v>85</v>
      </c>
      <c r="S3490">
        <v>84</v>
      </c>
      <c r="T3490">
        <v>79</v>
      </c>
      <c r="U3490">
        <v>80</v>
      </c>
      <c r="V3490">
        <v>83</v>
      </c>
      <c r="W3490">
        <v>88</v>
      </c>
      <c r="X3490">
        <v>87</v>
      </c>
      <c r="Y3490">
        <v>91</v>
      </c>
      <c r="Z3490">
        <v>92</v>
      </c>
      <c r="AA3490">
        <v>91</v>
      </c>
      <c r="AB3490">
        <v>83</v>
      </c>
      <c r="AC3490">
        <v>74</v>
      </c>
      <c r="AD3490">
        <v>76</v>
      </c>
      <c r="AE3490">
        <v>79</v>
      </c>
      <c r="AF3490">
        <v>75</v>
      </c>
      <c r="AG3490">
        <v>75</v>
      </c>
      <c r="AH3490">
        <v>81</v>
      </c>
      <c r="AI3490">
        <v>87</v>
      </c>
      <c r="AJ3490">
        <v>92</v>
      </c>
      <c r="AK3490">
        <v>95</v>
      </c>
      <c r="AL3490">
        <v>93</v>
      </c>
      <c r="AM3490">
        <v>86</v>
      </c>
      <c r="AN3490" s="5">
        <v>87</v>
      </c>
      <c r="AO3490" s="5">
        <v>86</v>
      </c>
      <c r="AP3490" s="5">
        <v>91</v>
      </c>
      <c r="AQ3490" s="5">
        <v>97</v>
      </c>
      <c r="AR3490" s="5">
        <v>93</v>
      </c>
      <c r="AS3490" s="5">
        <v>90</v>
      </c>
      <c r="AT3490" s="5">
        <v>91</v>
      </c>
      <c r="AU3490" s="5">
        <v>93</v>
      </c>
      <c r="AV3490" s="5">
        <v>100</v>
      </c>
      <c r="AW3490" s="5">
        <v>97</v>
      </c>
      <c r="AX3490" s="5">
        <v>98</v>
      </c>
      <c r="AY3490" s="5">
        <v>98</v>
      </c>
      <c r="AZ3490" s="5">
        <v>96</v>
      </c>
      <c r="BA3490" s="5">
        <v>95</v>
      </c>
      <c r="BB3490" s="5">
        <v>96</v>
      </c>
      <c r="BC3490" s="5">
        <v>95</v>
      </c>
      <c r="BD3490" s="5">
        <v>96</v>
      </c>
      <c r="BE3490" s="5">
        <v>97</v>
      </c>
      <c r="BF3490" s="5">
        <v>88</v>
      </c>
      <c r="BG3490" s="5">
        <v>97</v>
      </c>
      <c r="BH3490" s="5">
        <v>97</v>
      </c>
      <c r="BI3490" s="5">
        <v>98</v>
      </c>
      <c r="BJ3490" s="5">
        <v>93</v>
      </c>
      <c r="BK3490" s="5">
        <v>90</v>
      </c>
      <c r="BL3490" s="5">
        <v>84</v>
      </c>
      <c r="BM3490" s="5">
        <v>90</v>
      </c>
      <c r="BN3490" s="5">
        <v>91</v>
      </c>
      <c r="BO3490" s="5">
        <v>93</v>
      </c>
      <c r="BP3490" s="5">
        <v>91</v>
      </c>
      <c r="BQ3490" s="5">
        <v>89</v>
      </c>
      <c r="BR3490" s="5">
        <v>82</v>
      </c>
      <c r="BS3490">
        <v>72</v>
      </c>
      <c r="BT3490">
        <v>81</v>
      </c>
      <c r="BU3490">
        <v>85</v>
      </c>
      <c r="BV3490">
        <v>89</v>
      </c>
      <c r="BW3490">
        <v>87</v>
      </c>
      <c r="BX3490">
        <v>84</v>
      </c>
      <c r="BY3490">
        <v>87</v>
      </c>
      <c r="BZ3490">
        <v>88</v>
      </c>
      <c r="CA3490">
        <v>92</v>
      </c>
      <c r="CB3490">
        <v>94</v>
      </c>
      <c r="CC3490">
        <v>94</v>
      </c>
      <c r="CD3490">
        <v>90</v>
      </c>
      <c r="CE3490">
        <v>91</v>
      </c>
      <c r="CF3490">
        <v>88</v>
      </c>
      <c r="CG3490">
        <v>81</v>
      </c>
      <c r="CH3490">
        <v>83</v>
      </c>
      <c r="CI3490">
        <v>91</v>
      </c>
      <c r="CJ3490">
        <v>95</v>
      </c>
      <c r="CK3490">
        <v>87</v>
      </c>
      <c r="CL3490">
        <v>82</v>
      </c>
      <c r="CM3490">
        <v>84</v>
      </c>
      <c r="CN3490">
        <v>85</v>
      </c>
      <c r="CO3490">
        <v>87</v>
      </c>
      <c r="CP3490">
        <v>84</v>
      </c>
      <c r="CQ3490">
        <v>87</v>
      </c>
      <c r="CR3490">
        <v>83</v>
      </c>
      <c r="CS3490">
        <v>82</v>
      </c>
      <c r="CT3490">
        <v>86</v>
      </c>
      <c r="CU3490">
        <v>86</v>
      </c>
      <c r="CV3490">
        <v>90</v>
      </c>
      <c r="CW3490">
        <v>88</v>
      </c>
      <c r="CX3490" t="s">
        <v>2</v>
      </c>
      <c r="CY3490" t="s">
        <v>225</v>
      </c>
    </row>
    <row r="3491" spans="1:103" x14ac:dyDescent="0.25">
      <c r="A3491" t="s">
        <v>211</v>
      </c>
      <c r="B3491">
        <v>37.8431</v>
      </c>
      <c r="C3491">
        <v>-118.4778</v>
      </c>
      <c r="D3491">
        <v>5450</v>
      </c>
      <c r="E3491" t="s">
        <v>1</v>
      </c>
      <c r="F3491">
        <v>209.4</v>
      </c>
      <c r="G3491">
        <v>2003</v>
      </c>
      <c r="H3491">
        <v>8</v>
      </c>
      <c r="I3491" t="s">
        <v>260</v>
      </c>
      <c r="J3491">
        <v>94</v>
      </c>
      <c r="K3491">
        <v>97</v>
      </c>
      <c r="L3491">
        <v>95</v>
      </c>
      <c r="M3491">
        <v>92</v>
      </c>
      <c r="N3491">
        <v>91</v>
      </c>
      <c r="O3491">
        <v>95</v>
      </c>
      <c r="P3491">
        <v>95</v>
      </c>
      <c r="Q3491">
        <v>93</v>
      </c>
      <c r="R3491">
        <v>90</v>
      </c>
      <c r="S3491">
        <v>88</v>
      </c>
      <c r="T3491">
        <v>85</v>
      </c>
      <c r="U3491">
        <v>86</v>
      </c>
      <c r="V3491">
        <v>90</v>
      </c>
      <c r="W3491">
        <v>91</v>
      </c>
      <c r="X3491">
        <v>92</v>
      </c>
      <c r="Y3491">
        <v>94</v>
      </c>
      <c r="Z3491">
        <v>94</v>
      </c>
      <c r="AA3491">
        <v>91</v>
      </c>
      <c r="AB3491">
        <v>86</v>
      </c>
      <c r="AC3491">
        <v>86</v>
      </c>
      <c r="AD3491">
        <v>85</v>
      </c>
      <c r="AE3491">
        <v>85</v>
      </c>
      <c r="AF3491">
        <v>71</v>
      </c>
      <c r="AG3491">
        <v>75</v>
      </c>
      <c r="AH3491">
        <v>86</v>
      </c>
      <c r="AI3491">
        <v>91</v>
      </c>
      <c r="AJ3491">
        <v>96</v>
      </c>
      <c r="AK3491">
        <v>98</v>
      </c>
      <c r="AL3491">
        <v>94</v>
      </c>
      <c r="AM3491">
        <v>93</v>
      </c>
      <c r="AN3491" s="5">
        <v>88</v>
      </c>
      <c r="AO3491" s="5">
        <v>88</v>
      </c>
      <c r="AP3491" s="5">
        <v>93</v>
      </c>
      <c r="AQ3491" s="5">
        <v>99</v>
      </c>
      <c r="AR3491" s="5">
        <v>99</v>
      </c>
      <c r="AS3491" s="5">
        <v>96</v>
      </c>
      <c r="AT3491" s="5">
        <v>97</v>
      </c>
      <c r="AU3491" s="5">
        <v>99</v>
      </c>
      <c r="AV3491" s="5">
        <v>101</v>
      </c>
      <c r="AW3491" s="5">
        <v>99</v>
      </c>
      <c r="AX3491" s="5">
        <v>101</v>
      </c>
      <c r="AY3491" s="5">
        <v>99</v>
      </c>
      <c r="AZ3491" s="5">
        <v>98</v>
      </c>
      <c r="BA3491" s="5">
        <v>100</v>
      </c>
      <c r="BB3491" s="5">
        <v>99</v>
      </c>
      <c r="BC3491" s="5">
        <v>98</v>
      </c>
      <c r="BD3491" s="5">
        <v>97</v>
      </c>
      <c r="BE3491" s="5">
        <v>95</v>
      </c>
      <c r="BF3491" s="5">
        <v>90</v>
      </c>
      <c r="BG3491" s="5">
        <v>98</v>
      </c>
      <c r="BH3491" s="5">
        <v>103</v>
      </c>
      <c r="BI3491" s="5">
        <v>104</v>
      </c>
      <c r="BJ3491" s="5">
        <v>90</v>
      </c>
      <c r="BK3491" s="5">
        <v>95</v>
      </c>
      <c r="BL3491" s="5">
        <v>90</v>
      </c>
      <c r="BM3491" s="5">
        <v>94</v>
      </c>
      <c r="BN3491" s="5">
        <v>97</v>
      </c>
      <c r="BO3491" s="5">
        <v>97</v>
      </c>
      <c r="BP3491" s="5">
        <v>93</v>
      </c>
      <c r="BQ3491" s="5">
        <v>97</v>
      </c>
      <c r="BR3491" s="5">
        <v>81</v>
      </c>
      <c r="BS3491">
        <v>79</v>
      </c>
      <c r="BT3491">
        <v>81</v>
      </c>
      <c r="BU3491">
        <v>89</v>
      </c>
      <c r="BV3491">
        <v>91</v>
      </c>
      <c r="BW3491">
        <v>88</v>
      </c>
      <c r="BX3491">
        <v>89</v>
      </c>
      <c r="BY3491">
        <v>91</v>
      </c>
      <c r="BZ3491">
        <v>94</v>
      </c>
      <c r="CA3491">
        <v>95</v>
      </c>
      <c r="CB3491">
        <v>97</v>
      </c>
      <c r="CC3491">
        <v>96</v>
      </c>
      <c r="CD3491">
        <v>95</v>
      </c>
      <c r="CE3491">
        <v>95</v>
      </c>
      <c r="CF3491">
        <v>95</v>
      </c>
      <c r="CG3491">
        <v>97</v>
      </c>
      <c r="CH3491">
        <v>95</v>
      </c>
      <c r="CI3491">
        <v>100</v>
      </c>
      <c r="CJ3491">
        <v>99</v>
      </c>
      <c r="CK3491">
        <v>96</v>
      </c>
      <c r="CL3491">
        <v>92</v>
      </c>
      <c r="CM3491">
        <v>85</v>
      </c>
      <c r="CN3491">
        <v>88</v>
      </c>
      <c r="CO3491">
        <v>90</v>
      </c>
      <c r="CP3491">
        <v>93</v>
      </c>
      <c r="CQ3491">
        <v>96</v>
      </c>
      <c r="CR3491">
        <v>81</v>
      </c>
      <c r="CS3491">
        <v>91</v>
      </c>
      <c r="CT3491">
        <v>91</v>
      </c>
      <c r="CU3491">
        <v>92</v>
      </c>
      <c r="CV3491">
        <v>94</v>
      </c>
      <c r="CW3491">
        <v>86</v>
      </c>
      <c r="CX3491" t="s">
        <v>5</v>
      </c>
      <c r="CY3491" t="s">
        <v>212</v>
      </c>
    </row>
    <row r="3492" spans="1:103" x14ac:dyDescent="0.25">
      <c r="A3492" t="s">
        <v>209</v>
      </c>
      <c r="B3492">
        <v>35.123100000000001</v>
      </c>
      <c r="C3492">
        <v>-115.4114</v>
      </c>
      <c r="D3492">
        <v>5413</v>
      </c>
      <c r="E3492" t="s">
        <v>1</v>
      </c>
      <c r="F3492">
        <v>198.4</v>
      </c>
      <c r="G3492">
        <v>2003</v>
      </c>
      <c r="H3492">
        <v>8</v>
      </c>
      <c r="I3492" t="s">
        <v>260</v>
      </c>
      <c r="J3492">
        <v>89</v>
      </c>
      <c r="K3492">
        <v>90</v>
      </c>
      <c r="L3492">
        <v>88</v>
      </c>
      <c r="M3492">
        <v>90</v>
      </c>
      <c r="N3492">
        <v>90</v>
      </c>
      <c r="O3492">
        <v>85</v>
      </c>
      <c r="P3492">
        <v>91</v>
      </c>
      <c r="Q3492">
        <v>91</v>
      </c>
      <c r="R3492">
        <v>82</v>
      </c>
      <c r="S3492">
        <v>77</v>
      </c>
      <c r="T3492">
        <v>78</v>
      </c>
      <c r="U3492">
        <v>78</v>
      </c>
      <c r="V3492">
        <v>82</v>
      </c>
      <c r="W3492">
        <v>84</v>
      </c>
      <c r="X3492">
        <v>86</v>
      </c>
      <c r="Y3492">
        <v>87</v>
      </c>
      <c r="Z3492">
        <v>88</v>
      </c>
      <c r="AA3492">
        <v>85</v>
      </c>
      <c r="AB3492">
        <v>80</v>
      </c>
      <c r="AC3492">
        <v>76</v>
      </c>
      <c r="AD3492">
        <v>76</v>
      </c>
      <c r="AE3492">
        <v>77</v>
      </c>
      <c r="AF3492">
        <v>77</v>
      </c>
      <c r="AG3492">
        <v>75</v>
      </c>
      <c r="AH3492">
        <v>81</v>
      </c>
      <c r="AI3492">
        <v>88</v>
      </c>
      <c r="AJ3492">
        <v>93</v>
      </c>
      <c r="AK3492">
        <v>94</v>
      </c>
      <c r="AL3492">
        <v>92</v>
      </c>
      <c r="AM3492">
        <v>88</v>
      </c>
      <c r="AN3492" s="5">
        <v>89</v>
      </c>
      <c r="AO3492" s="5">
        <v>87</v>
      </c>
      <c r="AP3492" s="5">
        <v>90</v>
      </c>
      <c r="AQ3492" s="5">
        <v>94</v>
      </c>
      <c r="AR3492" s="5">
        <v>94</v>
      </c>
      <c r="AS3492" s="5">
        <v>92</v>
      </c>
      <c r="AT3492" s="5">
        <v>89</v>
      </c>
      <c r="AU3492" s="5">
        <v>92</v>
      </c>
      <c r="AV3492" s="5">
        <v>98</v>
      </c>
      <c r="AW3492" s="5">
        <v>101</v>
      </c>
      <c r="AX3492" s="5">
        <v>101</v>
      </c>
      <c r="AY3492" s="5">
        <v>101</v>
      </c>
      <c r="AZ3492" s="5">
        <v>99</v>
      </c>
      <c r="BA3492" s="5">
        <v>98</v>
      </c>
      <c r="BB3492" s="5">
        <v>96</v>
      </c>
      <c r="BC3492" s="5">
        <v>96</v>
      </c>
      <c r="BD3492" s="5">
        <v>97</v>
      </c>
      <c r="BE3492" s="5">
        <v>89</v>
      </c>
      <c r="BF3492" s="5">
        <v>85</v>
      </c>
      <c r="BG3492" s="5">
        <v>92</v>
      </c>
      <c r="BH3492" s="5">
        <v>97</v>
      </c>
      <c r="BI3492" s="5">
        <v>92</v>
      </c>
      <c r="BJ3492" s="5">
        <v>90</v>
      </c>
      <c r="BK3492" s="5">
        <v>89</v>
      </c>
      <c r="BL3492" s="5">
        <v>84</v>
      </c>
      <c r="BM3492" s="5">
        <v>85</v>
      </c>
      <c r="BN3492" s="5">
        <v>94</v>
      </c>
      <c r="BO3492" s="5">
        <v>89</v>
      </c>
      <c r="BP3492" s="5">
        <v>89</v>
      </c>
      <c r="BQ3492" s="5">
        <v>84</v>
      </c>
      <c r="BR3492" s="5">
        <v>83</v>
      </c>
      <c r="BS3492">
        <v>73</v>
      </c>
      <c r="BT3492">
        <v>81</v>
      </c>
      <c r="BU3492">
        <v>86</v>
      </c>
      <c r="BV3492">
        <v>87</v>
      </c>
      <c r="BW3492">
        <v>88</v>
      </c>
      <c r="BX3492">
        <v>88</v>
      </c>
      <c r="BY3492">
        <v>90</v>
      </c>
      <c r="BZ3492">
        <v>89</v>
      </c>
      <c r="CA3492">
        <v>91</v>
      </c>
      <c r="CB3492">
        <v>95</v>
      </c>
      <c r="CC3492">
        <v>97</v>
      </c>
      <c r="CD3492">
        <v>87</v>
      </c>
      <c r="CE3492">
        <v>94</v>
      </c>
      <c r="CF3492">
        <v>92</v>
      </c>
      <c r="CG3492">
        <v>76</v>
      </c>
      <c r="CH3492">
        <v>85</v>
      </c>
      <c r="CI3492">
        <v>90</v>
      </c>
      <c r="CJ3492">
        <v>92</v>
      </c>
      <c r="CK3492">
        <v>83</v>
      </c>
      <c r="CL3492">
        <v>81</v>
      </c>
      <c r="CM3492">
        <v>82</v>
      </c>
      <c r="CN3492">
        <v>85</v>
      </c>
      <c r="CO3492">
        <v>87</v>
      </c>
      <c r="CP3492">
        <v>89</v>
      </c>
      <c r="CQ3492">
        <v>88</v>
      </c>
      <c r="CR3492">
        <v>86</v>
      </c>
      <c r="CS3492">
        <v>82</v>
      </c>
      <c r="CT3492">
        <v>81</v>
      </c>
      <c r="CU3492">
        <v>86</v>
      </c>
      <c r="CV3492">
        <v>89</v>
      </c>
      <c r="CW3492">
        <v>88</v>
      </c>
      <c r="CX3492" t="s">
        <v>5</v>
      </c>
      <c r="CY3492" t="s">
        <v>210</v>
      </c>
    </row>
    <row r="3493" spans="1:103" x14ac:dyDescent="0.25">
      <c r="A3493" t="s">
        <v>107</v>
      </c>
      <c r="B3493">
        <v>38.050600000000003</v>
      </c>
      <c r="C3493">
        <v>-117.09059999999999</v>
      </c>
      <c r="D3493">
        <v>5399</v>
      </c>
      <c r="E3493" t="s">
        <v>1</v>
      </c>
      <c r="F3493">
        <v>177.5</v>
      </c>
      <c r="G3493">
        <v>2003</v>
      </c>
      <c r="H3493">
        <v>8</v>
      </c>
      <c r="I3493" t="s">
        <v>260</v>
      </c>
      <c r="J3493">
        <v>89</v>
      </c>
      <c r="K3493">
        <v>92</v>
      </c>
      <c r="L3493">
        <v>91</v>
      </c>
      <c r="M3493">
        <v>90</v>
      </c>
      <c r="N3493">
        <v>88</v>
      </c>
      <c r="O3493">
        <v>91</v>
      </c>
      <c r="P3493">
        <v>92</v>
      </c>
      <c r="Q3493">
        <v>90</v>
      </c>
      <c r="R3493">
        <v>90</v>
      </c>
      <c r="S3493">
        <v>86</v>
      </c>
      <c r="T3493">
        <v>85</v>
      </c>
      <c r="U3493">
        <v>83</v>
      </c>
      <c r="V3493">
        <v>86</v>
      </c>
      <c r="W3493">
        <v>89</v>
      </c>
      <c r="X3493">
        <v>89</v>
      </c>
      <c r="Y3493">
        <v>91</v>
      </c>
      <c r="Z3493">
        <v>92</v>
      </c>
      <c r="AA3493">
        <v>90</v>
      </c>
      <c r="AB3493">
        <v>86</v>
      </c>
      <c r="AC3493">
        <v>81</v>
      </c>
      <c r="AD3493">
        <v>81</v>
      </c>
      <c r="AE3493">
        <v>80</v>
      </c>
      <c r="AF3493">
        <v>72</v>
      </c>
      <c r="AG3493">
        <v>73</v>
      </c>
      <c r="AH3493">
        <v>81</v>
      </c>
      <c r="AI3493">
        <v>87</v>
      </c>
      <c r="AJ3493">
        <v>91</v>
      </c>
      <c r="AK3493">
        <v>95</v>
      </c>
      <c r="AL3493">
        <v>95</v>
      </c>
      <c r="AM3493">
        <v>90</v>
      </c>
      <c r="AN3493" s="5">
        <v>89</v>
      </c>
      <c r="AO3493" s="5">
        <v>90</v>
      </c>
      <c r="AP3493" s="5">
        <v>92</v>
      </c>
      <c r="AQ3493" s="5">
        <v>94</v>
      </c>
      <c r="AR3493" s="5">
        <v>96</v>
      </c>
      <c r="AS3493" s="5">
        <v>96</v>
      </c>
      <c r="AT3493" s="5">
        <v>96</v>
      </c>
      <c r="AU3493" s="5">
        <v>93</v>
      </c>
      <c r="AV3493" s="5">
        <v>99</v>
      </c>
      <c r="AW3493" s="5">
        <v>99</v>
      </c>
      <c r="AX3493" s="5">
        <v>99</v>
      </c>
      <c r="AY3493" s="5">
        <v>100</v>
      </c>
      <c r="AZ3493" s="5">
        <v>99</v>
      </c>
      <c r="BA3493" s="5">
        <v>99</v>
      </c>
      <c r="BB3493" s="5">
        <v>99</v>
      </c>
      <c r="BC3493" s="5">
        <v>96</v>
      </c>
      <c r="BD3493" s="5">
        <v>99</v>
      </c>
      <c r="BE3493" s="5">
        <v>97</v>
      </c>
      <c r="BF3493" s="5">
        <v>89</v>
      </c>
      <c r="BG3493" s="5">
        <v>96</v>
      </c>
      <c r="BH3493" s="5">
        <v>99</v>
      </c>
      <c r="BI3493" s="5">
        <v>100</v>
      </c>
      <c r="BJ3493" s="5">
        <v>94</v>
      </c>
      <c r="BK3493" s="5">
        <v>94</v>
      </c>
      <c r="BL3493" s="5">
        <v>91</v>
      </c>
      <c r="BM3493" s="5">
        <v>89</v>
      </c>
      <c r="BN3493" s="5">
        <v>93</v>
      </c>
      <c r="BO3493" s="5">
        <v>95</v>
      </c>
      <c r="BP3493" s="5">
        <v>93</v>
      </c>
      <c r="BQ3493" s="5">
        <v>94</v>
      </c>
      <c r="BR3493" s="5">
        <v>83</v>
      </c>
      <c r="BS3493">
        <v>85</v>
      </c>
      <c r="BT3493">
        <v>82</v>
      </c>
      <c r="BU3493">
        <v>84</v>
      </c>
      <c r="BV3493">
        <v>89</v>
      </c>
      <c r="BW3493">
        <v>87</v>
      </c>
      <c r="BX3493">
        <v>89</v>
      </c>
      <c r="BY3493">
        <v>91</v>
      </c>
      <c r="BZ3493">
        <v>93</v>
      </c>
      <c r="CA3493">
        <v>94</v>
      </c>
      <c r="CB3493">
        <v>96</v>
      </c>
      <c r="CC3493">
        <v>96</v>
      </c>
      <c r="CD3493">
        <v>94</v>
      </c>
      <c r="CE3493">
        <v>93</v>
      </c>
      <c r="CF3493">
        <v>93</v>
      </c>
      <c r="CG3493">
        <v>93</v>
      </c>
      <c r="CH3493">
        <v>93</v>
      </c>
      <c r="CI3493">
        <v>93</v>
      </c>
      <c r="CJ3493">
        <v>95</v>
      </c>
      <c r="CK3493">
        <v>95</v>
      </c>
      <c r="CL3493">
        <v>85</v>
      </c>
      <c r="CM3493">
        <v>83</v>
      </c>
      <c r="CN3493">
        <v>86</v>
      </c>
      <c r="CO3493">
        <v>89</v>
      </c>
      <c r="CP3493">
        <v>91</v>
      </c>
      <c r="CQ3493">
        <v>91</v>
      </c>
      <c r="CR3493">
        <v>73</v>
      </c>
      <c r="CS3493">
        <v>84</v>
      </c>
      <c r="CT3493">
        <v>88</v>
      </c>
      <c r="CU3493">
        <v>86</v>
      </c>
      <c r="CV3493">
        <v>88</v>
      </c>
      <c r="CW3493">
        <v>89</v>
      </c>
      <c r="CX3493" t="s">
        <v>2</v>
      </c>
      <c r="CY3493" t="s">
        <v>108</v>
      </c>
    </row>
    <row r="3494" spans="1:103" x14ac:dyDescent="0.25">
      <c r="A3494" t="s">
        <v>169</v>
      </c>
      <c r="B3494">
        <v>38.203299999999999</v>
      </c>
      <c r="C3494">
        <v>-116.1758</v>
      </c>
      <c r="D3494">
        <v>5300</v>
      </c>
      <c r="E3494" t="s">
        <v>1</v>
      </c>
      <c r="F3494">
        <v>202.8</v>
      </c>
      <c r="G3494">
        <v>2003</v>
      </c>
      <c r="H3494">
        <v>8</v>
      </c>
      <c r="I3494" t="s">
        <v>260</v>
      </c>
      <c r="J3494">
        <v>93</v>
      </c>
      <c r="K3494">
        <v>95</v>
      </c>
      <c r="L3494">
        <v>95</v>
      </c>
      <c r="M3494">
        <v>92</v>
      </c>
      <c r="N3494">
        <v>88</v>
      </c>
      <c r="O3494">
        <v>93</v>
      </c>
      <c r="P3494">
        <v>93</v>
      </c>
      <c r="Q3494">
        <v>92</v>
      </c>
      <c r="R3494">
        <v>90</v>
      </c>
      <c r="S3494">
        <v>89</v>
      </c>
      <c r="T3494">
        <v>86</v>
      </c>
      <c r="U3494">
        <v>88</v>
      </c>
      <c r="V3494">
        <v>88</v>
      </c>
      <c r="W3494">
        <v>92</v>
      </c>
      <c r="X3494">
        <v>93</v>
      </c>
      <c r="Y3494">
        <v>95</v>
      </c>
      <c r="Z3494">
        <v>96</v>
      </c>
      <c r="AA3494">
        <v>93</v>
      </c>
      <c r="AB3494">
        <v>87</v>
      </c>
      <c r="AC3494">
        <v>83</v>
      </c>
      <c r="AD3494">
        <v>83</v>
      </c>
      <c r="AE3494">
        <v>84</v>
      </c>
      <c r="AF3494">
        <v>75</v>
      </c>
      <c r="AG3494">
        <v>75</v>
      </c>
      <c r="AH3494">
        <v>81</v>
      </c>
      <c r="AI3494">
        <v>88</v>
      </c>
      <c r="AJ3494">
        <v>95</v>
      </c>
      <c r="AK3494">
        <v>97</v>
      </c>
      <c r="AL3494">
        <v>96</v>
      </c>
      <c r="AM3494">
        <v>96</v>
      </c>
      <c r="AN3494" s="5">
        <v>91</v>
      </c>
      <c r="AO3494" s="5">
        <v>94</v>
      </c>
      <c r="AP3494" s="5">
        <v>96</v>
      </c>
      <c r="AQ3494" s="5">
        <v>99</v>
      </c>
      <c r="AR3494" s="5">
        <v>100</v>
      </c>
      <c r="AS3494" s="5">
        <v>98</v>
      </c>
      <c r="AT3494" s="5">
        <v>99</v>
      </c>
      <c r="AU3494" s="5">
        <v>98</v>
      </c>
      <c r="AV3494" s="5">
        <v>101</v>
      </c>
      <c r="AW3494" s="5">
        <v>102</v>
      </c>
      <c r="AX3494" s="5">
        <v>101</v>
      </c>
      <c r="AY3494" s="5">
        <v>102</v>
      </c>
      <c r="AZ3494" s="5">
        <v>102</v>
      </c>
      <c r="BA3494" s="5">
        <v>102</v>
      </c>
      <c r="BB3494" s="5">
        <v>99</v>
      </c>
      <c r="BC3494" s="5">
        <v>96</v>
      </c>
      <c r="BD3494" s="5">
        <v>101</v>
      </c>
      <c r="BE3494" s="8">
        <f>AVERAGE(BD3494,BF3494)</f>
        <v>97</v>
      </c>
      <c r="BF3494" s="5">
        <v>93</v>
      </c>
      <c r="BG3494" s="5">
        <v>98</v>
      </c>
      <c r="BH3494" s="5">
        <v>103</v>
      </c>
      <c r="BI3494" s="5">
        <v>105</v>
      </c>
      <c r="BJ3494" s="5">
        <v>99</v>
      </c>
      <c r="BK3494" s="5">
        <v>97</v>
      </c>
      <c r="BL3494" s="5">
        <v>88</v>
      </c>
      <c r="BM3494" s="5">
        <v>93</v>
      </c>
      <c r="BN3494" s="5">
        <v>98</v>
      </c>
      <c r="BO3494" s="5">
        <v>99</v>
      </c>
      <c r="BP3494" s="5">
        <v>101</v>
      </c>
      <c r="BQ3494" s="5">
        <v>99</v>
      </c>
      <c r="BR3494" s="5">
        <v>90</v>
      </c>
      <c r="BS3494">
        <v>92</v>
      </c>
      <c r="BT3494">
        <v>85</v>
      </c>
      <c r="BU3494">
        <v>88</v>
      </c>
      <c r="BV3494">
        <v>92</v>
      </c>
      <c r="BW3494">
        <v>89</v>
      </c>
      <c r="BX3494">
        <v>91</v>
      </c>
      <c r="BY3494">
        <v>93</v>
      </c>
      <c r="BZ3494">
        <v>92</v>
      </c>
      <c r="CA3494">
        <v>94</v>
      </c>
      <c r="CB3494">
        <v>97</v>
      </c>
      <c r="CC3494">
        <v>96</v>
      </c>
      <c r="CD3494">
        <v>96</v>
      </c>
      <c r="CE3494">
        <v>96</v>
      </c>
      <c r="CF3494">
        <v>98</v>
      </c>
      <c r="CG3494">
        <v>97</v>
      </c>
      <c r="CH3494">
        <v>91</v>
      </c>
      <c r="CI3494">
        <v>91</v>
      </c>
      <c r="CJ3494">
        <v>97</v>
      </c>
      <c r="CK3494">
        <v>94</v>
      </c>
      <c r="CL3494">
        <v>86</v>
      </c>
      <c r="CM3494">
        <v>82</v>
      </c>
      <c r="CN3494">
        <v>87</v>
      </c>
      <c r="CO3494">
        <v>90</v>
      </c>
      <c r="CP3494">
        <v>88</v>
      </c>
      <c r="CQ3494">
        <v>93</v>
      </c>
      <c r="CR3494">
        <v>73</v>
      </c>
      <c r="CS3494">
        <v>86</v>
      </c>
      <c r="CT3494">
        <v>89</v>
      </c>
      <c r="CU3494">
        <v>90</v>
      </c>
      <c r="CV3494">
        <v>90</v>
      </c>
      <c r="CW3494">
        <v>88</v>
      </c>
      <c r="CX3494" t="s">
        <v>2</v>
      </c>
      <c r="CY3494" t="s">
        <v>170</v>
      </c>
    </row>
    <row r="3495" spans="1:103" x14ac:dyDescent="0.25">
      <c r="A3495" t="s">
        <v>177</v>
      </c>
      <c r="B3495">
        <v>38.303600000000003</v>
      </c>
      <c r="C3495">
        <v>-116.1925</v>
      </c>
      <c r="D3495">
        <v>5200</v>
      </c>
      <c r="E3495" t="s">
        <v>1</v>
      </c>
      <c r="F3495">
        <v>213</v>
      </c>
      <c r="G3495">
        <v>2003</v>
      </c>
      <c r="H3495">
        <v>8</v>
      </c>
      <c r="I3495" t="s">
        <v>260</v>
      </c>
      <c r="J3495">
        <v>94</v>
      </c>
      <c r="K3495">
        <v>96</v>
      </c>
      <c r="L3495">
        <v>95</v>
      </c>
      <c r="M3495">
        <v>93</v>
      </c>
      <c r="N3495">
        <v>90</v>
      </c>
      <c r="O3495">
        <v>96</v>
      </c>
      <c r="P3495">
        <v>92</v>
      </c>
      <c r="Q3495">
        <v>89</v>
      </c>
      <c r="R3495">
        <v>91</v>
      </c>
      <c r="S3495">
        <v>88</v>
      </c>
      <c r="T3495">
        <v>87</v>
      </c>
      <c r="U3495">
        <v>88</v>
      </c>
      <c r="V3495">
        <v>88</v>
      </c>
      <c r="W3495">
        <v>92</v>
      </c>
      <c r="X3495">
        <v>93</v>
      </c>
      <c r="Y3495">
        <v>95</v>
      </c>
      <c r="Z3495">
        <v>96</v>
      </c>
      <c r="AA3495">
        <v>93</v>
      </c>
      <c r="AB3495">
        <v>86</v>
      </c>
      <c r="AC3495">
        <v>83</v>
      </c>
      <c r="AD3495">
        <v>83</v>
      </c>
      <c r="AE3495">
        <v>82</v>
      </c>
      <c r="AF3495">
        <v>75</v>
      </c>
      <c r="AG3495">
        <v>75</v>
      </c>
      <c r="AH3495">
        <v>85</v>
      </c>
      <c r="AI3495">
        <v>90</v>
      </c>
      <c r="AJ3495">
        <v>96</v>
      </c>
      <c r="AK3495">
        <v>98</v>
      </c>
      <c r="AL3495">
        <v>97</v>
      </c>
      <c r="AM3495">
        <v>95</v>
      </c>
      <c r="AN3495" s="5">
        <v>91</v>
      </c>
      <c r="AO3495" s="5">
        <v>93</v>
      </c>
      <c r="AP3495" s="5">
        <v>95</v>
      </c>
      <c r="AQ3495" s="5">
        <v>99</v>
      </c>
      <c r="AR3495" s="5">
        <v>101</v>
      </c>
      <c r="AS3495" s="5">
        <v>99</v>
      </c>
      <c r="AT3495" s="5">
        <v>99</v>
      </c>
      <c r="AU3495" s="5">
        <v>97</v>
      </c>
      <c r="AV3495" s="5">
        <v>104</v>
      </c>
      <c r="AW3495" s="5">
        <v>103</v>
      </c>
      <c r="AX3495" s="5">
        <v>102</v>
      </c>
      <c r="AY3495" s="5">
        <v>101</v>
      </c>
      <c r="AZ3495" s="5">
        <v>101</v>
      </c>
      <c r="BA3495" s="5">
        <v>102</v>
      </c>
      <c r="BB3495" s="5">
        <v>100</v>
      </c>
      <c r="BC3495" s="5">
        <v>95</v>
      </c>
      <c r="BD3495" s="5">
        <v>101</v>
      </c>
      <c r="BE3495" s="5">
        <v>101</v>
      </c>
      <c r="BF3495" s="5">
        <v>93</v>
      </c>
      <c r="BG3495" s="5">
        <v>102</v>
      </c>
      <c r="BH3495" s="5">
        <v>104</v>
      </c>
      <c r="BI3495" s="5">
        <v>106</v>
      </c>
      <c r="BJ3495" s="5">
        <v>99</v>
      </c>
      <c r="BK3495" s="5">
        <v>99</v>
      </c>
      <c r="BL3495" s="5">
        <v>89</v>
      </c>
      <c r="BM3495" s="5">
        <v>94</v>
      </c>
      <c r="BN3495" s="5">
        <v>100</v>
      </c>
      <c r="BO3495" s="5">
        <v>97</v>
      </c>
      <c r="BP3495" s="5">
        <v>100</v>
      </c>
      <c r="BQ3495" s="5">
        <v>98</v>
      </c>
      <c r="BR3495" s="5">
        <v>89</v>
      </c>
      <c r="BS3495">
        <v>94</v>
      </c>
      <c r="BT3495">
        <v>85</v>
      </c>
      <c r="BU3495">
        <v>88</v>
      </c>
      <c r="BV3495">
        <v>93</v>
      </c>
      <c r="BW3495">
        <v>90</v>
      </c>
      <c r="BX3495">
        <v>92</v>
      </c>
      <c r="BY3495">
        <v>94</v>
      </c>
      <c r="BZ3495">
        <v>94</v>
      </c>
      <c r="CA3495">
        <v>96</v>
      </c>
      <c r="CB3495">
        <v>98</v>
      </c>
      <c r="CC3495">
        <v>97</v>
      </c>
      <c r="CD3495">
        <v>97</v>
      </c>
      <c r="CE3495">
        <v>97</v>
      </c>
      <c r="CF3495">
        <v>99</v>
      </c>
      <c r="CG3495">
        <v>94</v>
      </c>
      <c r="CH3495">
        <v>88</v>
      </c>
      <c r="CI3495">
        <v>96</v>
      </c>
      <c r="CJ3495">
        <v>98</v>
      </c>
      <c r="CK3495">
        <v>98</v>
      </c>
      <c r="CL3495">
        <v>85</v>
      </c>
      <c r="CM3495">
        <v>82</v>
      </c>
      <c r="CN3495">
        <v>89</v>
      </c>
      <c r="CO3495">
        <v>92</v>
      </c>
      <c r="CP3495">
        <v>89</v>
      </c>
      <c r="CQ3495">
        <v>95</v>
      </c>
      <c r="CR3495">
        <v>69</v>
      </c>
      <c r="CS3495">
        <v>88</v>
      </c>
      <c r="CT3495">
        <v>91</v>
      </c>
      <c r="CU3495">
        <v>89</v>
      </c>
      <c r="CV3495">
        <v>92</v>
      </c>
      <c r="CW3495">
        <v>89</v>
      </c>
      <c r="CX3495" t="s">
        <v>2</v>
      </c>
      <c r="CY3495" t="s">
        <v>178</v>
      </c>
    </row>
    <row r="3496" spans="1:103" x14ac:dyDescent="0.25">
      <c r="A3496" t="s">
        <v>201</v>
      </c>
      <c r="B3496">
        <v>35.770600000000002</v>
      </c>
      <c r="C3496">
        <v>-115.9092</v>
      </c>
      <c r="D3496">
        <v>5000</v>
      </c>
      <c r="E3496" t="s">
        <v>1</v>
      </c>
      <c r="F3496">
        <v>115.3</v>
      </c>
      <c r="G3496">
        <v>2003</v>
      </c>
      <c r="H3496">
        <v>8</v>
      </c>
      <c r="I3496" t="s">
        <v>260</v>
      </c>
      <c r="J3496">
        <v>92</v>
      </c>
      <c r="K3496">
        <v>93</v>
      </c>
      <c r="L3496">
        <v>92</v>
      </c>
      <c r="M3496">
        <v>94</v>
      </c>
      <c r="N3496">
        <v>92</v>
      </c>
      <c r="O3496">
        <v>92</v>
      </c>
      <c r="P3496">
        <v>93</v>
      </c>
      <c r="Q3496">
        <v>92</v>
      </c>
      <c r="R3496">
        <v>86</v>
      </c>
      <c r="S3496">
        <v>81</v>
      </c>
      <c r="T3496">
        <v>77</v>
      </c>
      <c r="U3496">
        <v>78</v>
      </c>
      <c r="V3496">
        <v>82</v>
      </c>
      <c r="W3496">
        <v>87</v>
      </c>
      <c r="X3496">
        <v>90</v>
      </c>
      <c r="Y3496">
        <v>92</v>
      </c>
      <c r="Z3496">
        <v>93</v>
      </c>
      <c r="AA3496">
        <v>89</v>
      </c>
      <c r="AB3496">
        <v>83</v>
      </c>
      <c r="AC3496">
        <v>74</v>
      </c>
      <c r="AD3496">
        <v>78</v>
      </c>
      <c r="AE3496">
        <v>78</v>
      </c>
      <c r="AF3496">
        <v>78</v>
      </c>
      <c r="AG3496">
        <v>77</v>
      </c>
      <c r="AH3496">
        <v>85</v>
      </c>
      <c r="AI3496">
        <v>90</v>
      </c>
      <c r="AJ3496">
        <v>94</v>
      </c>
      <c r="AK3496">
        <v>97</v>
      </c>
      <c r="AL3496">
        <v>93</v>
      </c>
      <c r="AM3496">
        <v>90</v>
      </c>
      <c r="AN3496" s="5">
        <v>92</v>
      </c>
      <c r="AO3496" s="5">
        <v>91</v>
      </c>
      <c r="AP3496" s="5">
        <v>92</v>
      </c>
      <c r="AQ3496" s="5">
        <v>96</v>
      </c>
      <c r="AR3496" s="5">
        <v>97</v>
      </c>
      <c r="AS3496" s="5">
        <v>91</v>
      </c>
      <c r="AT3496" s="5">
        <v>91</v>
      </c>
      <c r="AU3496" s="5">
        <v>93</v>
      </c>
      <c r="AV3496" s="5">
        <v>100</v>
      </c>
      <c r="AW3496" s="5">
        <v>102</v>
      </c>
      <c r="AX3496" s="5">
        <v>103</v>
      </c>
      <c r="AY3496" s="5">
        <v>101</v>
      </c>
      <c r="AZ3496" s="5">
        <v>101</v>
      </c>
      <c r="BA3496" s="5">
        <v>101</v>
      </c>
      <c r="BB3496" s="5">
        <v>101</v>
      </c>
      <c r="BC3496" s="5">
        <v>98</v>
      </c>
      <c r="BD3496" s="5">
        <v>99</v>
      </c>
      <c r="BE3496" s="5">
        <v>100</v>
      </c>
      <c r="BF3496" s="5">
        <v>88</v>
      </c>
      <c r="BG3496" s="5">
        <v>95</v>
      </c>
      <c r="BH3496" s="5">
        <v>99</v>
      </c>
      <c r="BI3496" s="5">
        <v>97</v>
      </c>
      <c r="BJ3496" s="5">
        <v>94</v>
      </c>
      <c r="BK3496" s="5">
        <v>92</v>
      </c>
      <c r="BL3496" s="5">
        <v>85</v>
      </c>
      <c r="BM3496" s="5">
        <v>90</v>
      </c>
      <c r="BN3496" s="5">
        <v>96</v>
      </c>
      <c r="BO3496" s="5">
        <v>97</v>
      </c>
      <c r="BP3496" s="5">
        <v>87</v>
      </c>
      <c r="BQ3496" s="5">
        <v>88</v>
      </c>
      <c r="BR3496" s="5">
        <v>80</v>
      </c>
      <c r="BS3496">
        <v>74</v>
      </c>
      <c r="BT3496">
        <v>83</v>
      </c>
      <c r="BU3496">
        <v>86</v>
      </c>
      <c r="BV3496">
        <v>90</v>
      </c>
      <c r="BW3496">
        <v>87</v>
      </c>
      <c r="BX3496">
        <v>86</v>
      </c>
      <c r="BY3496">
        <v>90</v>
      </c>
      <c r="BZ3496">
        <v>93</v>
      </c>
      <c r="CA3496">
        <v>94</v>
      </c>
      <c r="CB3496">
        <v>97</v>
      </c>
      <c r="CC3496">
        <v>95</v>
      </c>
      <c r="CD3496">
        <v>93</v>
      </c>
      <c r="CE3496">
        <v>96</v>
      </c>
      <c r="CF3496">
        <v>91</v>
      </c>
      <c r="CG3496">
        <v>83</v>
      </c>
      <c r="CH3496">
        <v>86</v>
      </c>
      <c r="CI3496">
        <v>95</v>
      </c>
      <c r="CJ3496">
        <v>97</v>
      </c>
      <c r="CK3496">
        <v>91</v>
      </c>
      <c r="CL3496">
        <v>81</v>
      </c>
      <c r="CM3496">
        <v>82</v>
      </c>
      <c r="CN3496">
        <v>87</v>
      </c>
      <c r="CO3496">
        <v>89</v>
      </c>
      <c r="CP3496">
        <v>91</v>
      </c>
      <c r="CQ3496">
        <v>91</v>
      </c>
      <c r="CR3496">
        <v>84</v>
      </c>
      <c r="CS3496">
        <v>86</v>
      </c>
      <c r="CT3496">
        <v>87</v>
      </c>
      <c r="CU3496">
        <v>88</v>
      </c>
      <c r="CV3496">
        <v>90</v>
      </c>
      <c r="CW3496">
        <v>92</v>
      </c>
      <c r="CX3496" t="s">
        <v>5</v>
      </c>
      <c r="CY3496" t="s">
        <v>202</v>
      </c>
    </row>
    <row r="3497" spans="1:103" x14ac:dyDescent="0.25">
      <c r="A3497" t="s">
        <v>15</v>
      </c>
      <c r="B3497">
        <v>37.606400000000001</v>
      </c>
      <c r="C3497">
        <v>-118</v>
      </c>
      <c r="D3497">
        <v>4900</v>
      </c>
      <c r="E3497" t="s">
        <v>1</v>
      </c>
      <c r="F3497">
        <v>162</v>
      </c>
      <c r="G3497">
        <v>2003</v>
      </c>
      <c r="H3497">
        <v>8</v>
      </c>
      <c r="I3497" t="s">
        <v>260</v>
      </c>
      <c r="J3497">
        <v>93</v>
      </c>
      <c r="K3497">
        <v>96</v>
      </c>
      <c r="L3497">
        <v>95</v>
      </c>
      <c r="M3497">
        <v>92</v>
      </c>
      <c r="N3497">
        <v>91</v>
      </c>
      <c r="O3497">
        <v>50</v>
      </c>
      <c r="P3497">
        <v>95</v>
      </c>
      <c r="Q3497">
        <v>95</v>
      </c>
      <c r="R3497">
        <v>92</v>
      </c>
      <c r="S3497">
        <v>89</v>
      </c>
      <c r="T3497">
        <v>87</v>
      </c>
      <c r="U3497">
        <v>87</v>
      </c>
      <c r="V3497">
        <v>89</v>
      </c>
      <c r="W3497">
        <v>91</v>
      </c>
      <c r="X3497">
        <v>92</v>
      </c>
      <c r="Y3497">
        <v>94</v>
      </c>
      <c r="Z3497">
        <v>96</v>
      </c>
      <c r="AA3497">
        <v>96</v>
      </c>
      <c r="AB3497">
        <v>89</v>
      </c>
      <c r="AC3497">
        <v>85</v>
      </c>
      <c r="AD3497">
        <v>85</v>
      </c>
      <c r="AE3497">
        <v>85</v>
      </c>
      <c r="AF3497">
        <v>78</v>
      </c>
      <c r="AG3497">
        <v>76</v>
      </c>
      <c r="AH3497">
        <v>84</v>
      </c>
      <c r="AI3497">
        <v>90</v>
      </c>
      <c r="AJ3497">
        <v>94</v>
      </c>
      <c r="AK3497">
        <v>98</v>
      </c>
      <c r="AL3497">
        <v>96</v>
      </c>
      <c r="AM3497">
        <v>94</v>
      </c>
      <c r="AN3497" s="5">
        <v>94</v>
      </c>
      <c r="AO3497" s="5">
        <v>93</v>
      </c>
      <c r="AP3497" s="5">
        <v>95</v>
      </c>
      <c r="AQ3497" s="5">
        <v>97</v>
      </c>
      <c r="AR3497" s="5">
        <v>99</v>
      </c>
      <c r="AS3497" s="5">
        <v>98</v>
      </c>
      <c r="AT3497" s="5">
        <v>98</v>
      </c>
      <c r="AU3497" s="5">
        <v>97</v>
      </c>
      <c r="AV3497" s="5">
        <v>101</v>
      </c>
      <c r="AW3497" s="5">
        <v>102</v>
      </c>
      <c r="AX3497" s="5">
        <v>103</v>
      </c>
      <c r="AY3497" s="5">
        <v>103</v>
      </c>
      <c r="AZ3497" s="5">
        <v>102</v>
      </c>
      <c r="BA3497" s="5">
        <v>101</v>
      </c>
      <c r="BB3497" s="5">
        <v>102</v>
      </c>
      <c r="BC3497" s="5">
        <v>100</v>
      </c>
      <c r="BD3497" s="5">
        <v>100</v>
      </c>
      <c r="BE3497" s="5">
        <v>100</v>
      </c>
      <c r="BF3497" s="5">
        <v>93</v>
      </c>
      <c r="BG3497" s="5">
        <v>97</v>
      </c>
      <c r="BH3497" s="5">
        <v>101</v>
      </c>
      <c r="BI3497" s="5">
        <v>106</v>
      </c>
      <c r="BJ3497" s="5">
        <v>98</v>
      </c>
      <c r="BK3497" s="5">
        <v>97</v>
      </c>
      <c r="BL3497" s="5">
        <v>97</v>
      </c>
      <c r="BM3497" s="5">
        <v>92</v>
      </c>
      <c r="BN3497" s="5">
        <v>97</v>
      </c>
      <c r="BO3497" s="5">
        <v>98</v>
      </c>
      <c r="BP3497" s="5">
        <v>96</v>
      </c>
      <c r="BQ3497" s="5">
        <v>98</v>
      </c>
      <c r="BR3497" s="5">
        <v>80</v>
      </c>
      <c r="BS3497">
        <v>83</v>
      </c>
      <c r="BT3497">
        <v>82</v>
      </c>
      <c r="BU3497">
        <v>86</v>
      </c>
      <c r="BV3497">
        <v>91</v>
      </c>
      <c r="BW3497">
        <v>87</v>
      </c>
      <c r="BX3497">
        <v>89</v>
      </c>
      <c r="BY3497">
        <v>91</v>
      </c>
      <c r="BZ3497">
        <v>94</v>
      </c>
      <c r="CA3497">
        <v>96</v>
      </c>
      <c r="CB3497">
        <v>98</v>
      </c>
      <c r="CC3497">
        <v>98</v>
      </c>
      <c r="CD3497">
        <v>99</v>
      </c>
      <c r="CE3497">
        <v>96</v>
      </c>
      <c r="CF3497">
        <v>96</v>
      </c>
      <c r="CG3497">
        <v>96</v>
      </c>
      <c r="CH3497">
        <v>95</v>
      </c>
      <c r="CI3497">
        <v>97</v>
      </c>
      <c r="CK3497">
        <v>98</v>
      </c>
      <c r="CL3497">
        <v>91</v>
      </c>
      <c r="CM3497">
        <v>83</v>
      </c>
      <c r="CN3497">
        <v>88</v>
      </c>
      <c r="CO3497">
        <v>90</v>
      </c>
      <c r="CP3497">
        <v>93</v>
      </c>
      <c r="CQ3497">
        <v>91</v>
      </c>
      <c r="CR3497">
        <v>76</v>
      </c>
      <c r="CS3497">
        <v>90</v>
      </c>
      <c r="CT3497">
        <v>91</v>
      </c>
      <c r="CU3497">
        <v>91</v>
      </c>
      <c r="CV3497">
        <v>91</v>
      </c>
      <c r="CW3497">
        <v>90</v>
      </c>
      <c r="CX3497" t="s">
        <v>2</v>
      </c>
      <c r="CY3497" t="s">
        <v>16</v>
      </c>
    </row>
    <row r="3498" spans="1:103" x14ac:dyDescent="0.25">
      <c r="A3498" t="s">
        <v>109</v>
      </c>
      <c r="B3498">
        <v>35.470300000000002</v>
      </c>
      <c r="C3498">
        <v>-115.5436</v>
      </c>
      <c r="D3498">
        <v>4730</v>
      </c>
      <c r="E3498" t="s">
        <v>1</v>
      </c>
      <c r="F3498">
        <v>162.19999999999999</v>
      </c>
      <c r="G3498">
        <v>2003</v>
      </c>
      <c r="H3498">
        <v>8</v>
      </c>
      <c r="I3498" t="s">
        <v>260</v>
      </c>
      <c r="J3498">
        <v>90</v>
      </c>
      <c r="K3498">
        <v>92</v>
      </c>
      <c r="L3498">
        <v>93</v>
      </c>
      <c r="M3498">
        <v>92</v>
      </c>
      <c r="N3498">
        <v>93</v>
      </c>
      <c r="O3498">
        <v>91</v>
      </c>
      <c r="P3498">
        <v>92</v>
      </c>
      <c r="Q3498">
        <v>92</v>
      </c>
      <c r="R3498">
        <v>92</v>
      </c>
      <c r="S3498">
        <v>83</v>
      </c>
      <c r="T3498">
        <v>81</v>
      </c>
      <c r="U3498">
        <v>82</v>
      </c>
      <c r="V3498">
        <v>84</v>
      </c>
      <c r="W3498">
        <v>88</v>
      </c>
      <c r="X3498">
        <v>90</v>
      </c>
      <c r="Y3498">
        <v>89</v>
      </c>
      <c r="Z3498">
        <v>93</v>
      </c>
      <c r="AA3498">
        <v>94</v>
      </c>
      <c r="AB3498">
        <v>92</v>
      </c>
      <c r="AC3498">
        <v>84</v>
      </c>
      <c r="AD3498">
        <v>77</v>
      </c>
      <c r="AE3498">
        <v>79</v>
      </c>
      <c r="AF3498">
        <v>81</v>
      </c>
      <c r="AG3498">
        <v>77</v>
      </c>
      <c r="AH3498">
        <v>77</v>
      </c>
      <c r="AI3498">
        <v>82</v>
      </c>
      <c r="AJ3498">
        <v>88</v>
      </c>
      <c r="AK3498">
        <v>94</v>
      </c>
      <c r="AL3498">
        <v>96</v>
      </c>
      <c r="AM3498">
        <v>93</v>
      </c>
      <c r="AN3498" s="5">
        <v>88</v>
      </c>
      <c r="AO3498" s="5">
        <v>88</v>
      </c>
      <c r="AP3498" s="5">
        <v>89</v>
      </c>
      <c r="AQ3498" s="5">
        <v>91</v>
      </c>
      <c r="AR3498" s="5">
        <v>94</v>
      </c>
      <c r="AS3498" s="5">
        <v>96</v>
      </c>
      <c r="AT3498" s="5">
        <v>92</v>
      </c>
      <c r="AU3498" s="5">
        <v>94</v>
      </c>
      <c r="AV3498" s="5">
        <v>95</v>
      </c>
      <c r="AW3498" s="5">
        <v>100</v>
      </c>
      <c r="AX3498" s="5">
        <v>102</v>
      </c>
      <c r="AY3498" s="5">
        <v>101</v>
      </c>
      <c r="AZ3498" s="5">
        <v>100</v>
      </c>
      <c r="BA3498" s="5">
        <v>100</v>
      </c>
      <c r="BB3498" s="5">
        <v>99</v>
      </c>
      <c r="BC3498" s="5">
        <v>98</v>
      </c>
      <c r="BD3498" s="5">
        <v>99</v>
      </c>
      <c r="BE3498" s="5">
        <v>99</v>
      </c>
      <c r="BF3498" s="5">
        <v>96</v>
      </c>
      <c r="BG3498" s="5">
        <v>95</v>
      </c>
      <c r="BH3498" s="5">
        <v>96</v>
      </c>
      <c r="BI3498" s="5">
        <v>98</v>
      </c>
      <c r="BJ3498" s="5">
        <v>98</v>
      </c>
      <c r="BK3498" s="5">
        <v>94</v>
      </c>
      <c r="BL3498" s="5">
        <v>91</v>
      </c>
      <c r="BM3498" s="5">
        <v>85</v>
      </c>
      <c r="BN3498" s="5">
        <v>90</v>
      </c>
      <c r="BO3498" s="5">
        <v>94</v>
      </c>
      <c r="BP3498" s="5">
        <v>94</v>
      </c>
      <c r="BQ3498" s="5">
        <v>87</v>
      </c>
      <c r="BR3498" s="5">
        <v>81</v>
      </c>
      <c r="BS3498">
        <v>88</v>
      </c>
      <c r="BT3498">
        <v>88</v>
      </c>
      <c r="BU3498">
        <v>85</v>
      </c>
      <c r="BV3498">
        <v>88</v>
      </c>
      <c r="BW3498">
        <v>90</v>
      </c>
      <c r="BX3498">
        <v>90</v>
      </c>
      <c r="BY3498">
        <v>89</v>
      </c>
      <c r="BZ3498">
        <v>91</v>
      </c>
      <c r="CA3498">
        <v>94</v>
      </c>
      <c r="CB3498">
        <v>94</v>
      </c>
      <c r="CC3498">
        <v>96</v>
      </c>
      <c r="CD3498">
        <v>96</v>
      </c>
      <c r="CE3498">
        <v>92</v>
      </c>
      <c r="CF3498">
        <v>94</v>
      </c>
      <c r="CG3498">
        <v>82</v>
      </c>
      <c r="CH3498">
        <v>88</v>
      </c>
      <c r="CI3498">
        <v>94</v>
      </c>
      <c r="CJ3498">
        <v>94</v>
      </c>
      <c r="CK3498">
        <v>97</v>
      </c>
      <c r="CL3498">
        <v>89</v>
      </c>
      <c r="CM3498">
        <v>84</v>
      </c>
      <c r="CN3498">
        <v>86</v>
      </c>
      <c r="CO3498">
        <v>89</v>
      </c>
      <c r="CP3498">
        <v>90</v>
      </c>
      <c r="CQ3498">
        <v>91</v>
      </c>
      <c r="CR3498">
        <v>91</v>
      </c>
      <c r="CS3498">
        <v>87</v>
      </c>
      <c r="CT3498">
        <v>88</v>
      </c>
      <c r="CU3498">
        <v>87</v>
      </c>
      <c r="CV3498">
        <v>89</v>
      </c>
      <c r="CW3498">
        <v>90</v>
      </c>
      <c r="CX3498" t="s">
        <v>5</v>
      </c>
      <c r="CY3498" t="s">
        <v>110</v>
      </c>
    </row>
    <row r="3499" spans="1:103" x14ac:dyDescent="0.25">
      <c r="A3499" t="s">
        <v>203</v>
      </c>
      <c r="B3499">
        <v>34.535600000000002</v>
      </c>
      <c r="C3499">
        <v>-117.0258</v>
      </c>
      <c r="D3499">
        <v>4720</v>
      </c>
      <c r="E3499" t="s">
        <v>1</v>
      </c>
      <c r="F3499">
        <v>214.6</v>
      </c>
      <c r="G3499">
        <v>2003</v>
      </c>
      <c r="H3499">
        <v>8</v>
      </c>
      <c r="I3499" t="s">
        <v>260</v>
      </c>
      <c r="J3499">
        <v>91</v>
      </c>
      <c r="K3499">
        <v>92</v>
      </c>
      <c r="L3499">
        <v>89</v>
      </c>
      <c r="M3499">
        <v>93</v>
      </c>
      <c r="N3499">
        <v>91</v>
      </c>
      <c r="O3499">
        <v>90</v>
      </c>
      <c r="P3499">
        <v>91</v>
      </c>
      <c r="Q3499">
        <v>91</v>
      </c>
      <c r="R3499">
        <v>88</v>
      </c>
      <c r="S3499">
        <v>82</v>
      </c>
      <c r="T3499">
        <v>75</v>
      </c>
      <c r="U3499">
        <v>76</v>
      </c>
      <c r="V3499">
        <v>83</v>
      </c>
      <c r="W3499">
        <v>88</v>
      </c>
      <c r="X3499">
        <v>89</v>
      </c>
      <c r="Y3499">
        <v>91</v>
      </c>
      <c r="Z3499">
        <v>92</v>
      </c>
      <c r="AA3499">
        <v>88</v>
      </c>
      <c r="AB3499">
        <v>80</v>
      </c>
      <c r="AC3499">
        <v>70</v>
      </c>
      <c r="AD3499">
        <v>73</v>
      </c>
      <c r="AE3499">
        <v>77</v>
      </c>
      <c r="AF3499">
        <v>73</v>
      </c>
      <c r="AG3499">
        <v>75</v>
      </c>
      <c r="AH3499">
        <v>83</v>
      </c>
      <c r="AI3499">
        <v>90</v>
      </c>
      <c r="AJ3499">
        <v>93</v>
      </c>
      <c r="AK3499">
        <v>93</v>
      </c>
      <c r="AL3499">
        <v>91</v>
      </c>
      <c r="AM3499">
        <v>88</v>
      </c>
      <c r="AN3499" s="5">
        <v>90</v>
      </c>
      <c r="AO3499" s="5">
        <v>88</v>
      </c>
      <c r="AP3499" s="5">
        <v>88</v>
      </c>
      <c r="AQ3499" s="5">
        <v>94</v>
      </c>
      <c r="AR3499" s="5">
        <v>92</v>
      </c>
      <c r="AS3499" s="5">
        <v>89</v>
      </c>
      <c r="AT3499" s="5">
        <v>91</v>
      </c>
      <c r="AU3499" s="5">
        <v>94</v>
      </c>
      <c r="AV3499" s="5">
        <v>98</v>
      </c>
      <c r="AW3499" s="5">
        <v>100</v>
      </c>
      <c r="AX3499" s="5">
        <v>102</v>
      </c>
      <c r="AY3499" s="5">
        <v>98</v>
      </c>
      <c r="AZ3499" s="5">
        <v>99</v>
      </c>
      <c r="BA3499" s="5">
        <v>97</v>
      </c>
      <c r="BB3499" s="5">
        <v>99</v>
      </c>
      <c r="BC3499" s="5">
        <v>96</v>
      </c>
      <c r="BD3499" s="5">
        <v>94</v>
      </c>
      <c r="BE3499" s="5">
        <v>92</v>
      </c>
      <c r="BF3499" s="5">
        <v>91</v>
      </c>
      <c r="BG3499" s="5">
        <v>92</v>
      </c>
      <c r="BH3499" s="5">
        <v>93</v>
      </c>
      <c r="BI3499" s="5">
        <v>94</v>
      </c>
      <c r="BJ3499" s="5">
        <v>96</v>
      </c>
      <c r="BK3499" s="5">
        <v>92</v>
      </c>
      <c r="BL3499" s="5">
        <v>88</v>
      </c>
      <c r="BM3499" s="5">
        <v>90</v>
      </c>
      <c r="BN3499" s="5">
        <v>94</v>
      </c>
      <c r="BO3499" s="5">
        <v>93</v>
      </c>
      <c r="BP3499" s="5">
        <v>86</v>
      </c>
      <c r="BQ3499" s="5">
        <v>86</v>
      </c>
      <c r="BR3499" s="5">
        <v>86</v>
      </c>
      <c r="BS3499">
        <v>79</v>
      </c>
      <c r="BT3499">
        <v>81</v>
      </c>
      <c r="BU3499">
        <v>86</v>
      </c>
      <c r="BV3499">
        <v>88</v>
      </c>
      <c r="BW3499">
        <v>86</v>
      </c>
      <c r="BX3499">
        <v>87</v>
      </c>
      <c r="BY3499">
        <v>90</v>
      </c>
      <c r="BZ3499">
        <v>91</v>
      </c>
      <c r="CA3499">
        <v>92</v>
      </c>
      <c r="CB3499">
        <v>93</v>
      </c>
      <c r="CC3499">
        <v>93</v>
      </c>
      <c r="CD3499">
        <v>93</v>
      </c>
      <c r="CE3499">
        <v>92</v>
      </c>
      <c r="CF3499">
        <v>95</v>
      </c>
      <c r="CG3499">
        <v>94</v>
      </c>
      <c r="CH3499">
        <v>91</v>
      </c>
      <c r="CI3499">
        <v>95</v>
      </c>
      <c r="CJ3499">
        <v>95</v>
      </c>
      <c r="CK3499">
        <v>90</v>
      </c>
      <c r="CL3499">
        <v>79</v>
      </c>
      <c r="CM3499">
        <v>83</v>
      </c>
      <c r="CN3499">
        <v>87</v>
      </c>
      <c r="CO3499">
        <v>89</v>
      </c>
      <c r="CP3499">
        <v>92</v>
      </c>
      <c r="CQ3499">
        <v>94</v>
      </c>
      <c r="CR3499">
        <v>85</v>
      </c>
      <c r="CS3499">
        <v>89</v>
      </c>
      <c r="CT3499">
        <v>88</v>
      </c>
      <c r="CU3499">
        <v>90</v>
      </c>
      <c r="CV3499">
        <v>93</v>
      </c>
      <c r="CW3499">
        <v>92</v>
      </c>
      <c r="CX3499" t="s">
        <v>5</v>
      </c>
      <c r="CY3499" t="s">
        <v>204</v>
      </c>
    </row>
    <row r="3500" spans="1:103" x14ac:dyDescent="0.25">
      <c r="A3500" t="s">
        <v>179</v>
      </c>
      <c r="B3500">
        <v>37.250599999999999</v>
      </c>
      <c r="C3500">
        <v>-114.7075</v>
      </c>
      <c r="D3500">
        <v>4590</v>
      </c>
      <c r="E3500" t="s">
        <v>1</v>
      </c>
      <c r="F3500">
        <v>211</v>
      </c>
      <c r="G3500">
        <v>2003</v>
      </c>
      <c r="H3500">
        <v>8</v>
      </c>
      <c r="I3500" t="s">
        <v>260</v>
      </c>
      <c r="J3500">
        <v>95</v>
      </c>
      <c r="K3500">
        <v>98</v>
      </c>
      <c r="L3500">
        <v>96</v>
      </c>
      <c r="M3500">
        <v>96</v>
      </c>
      <c r="N3500">
        <v>92</v>
      </c>
      <c r="O3500">
        <v>93</v>
      </c>
      <c r="P3500">
        <v>96</v>
      </c>
      <c r="Q3500">
        <v>93</v>
      </c>
      <c r="R3500">
        <v>90</v>
      </c>
      <c r="S3500">
        <v>84</v>
      </c>
      <c r="T3500">
        <v>84</v>
      </c>
      <c r="U3500">
        <v>86</v>
      </c>
      <c r="V3500">
        <v>86</v>
      </c>
      <c r="W3500">
        <v>90</v>
      </c>
      <c r="X3500">
        <v>91</v>
      </c>
      <c r="Y3500">
        <v>91</v>
      </c>
      <c r="Z3500">
        <v>96</v>
      </c>
      <c r="AA3500">
        <v>92</v>
      </c>
      <c r="AB3500">
        <v>85</v>
      </c>
      <c r="AC3500">
        <v>81</v>
      </c>
      <c r="AD3500">
        <v>81</v>
      </c>
      <c r="AE3500">
        <v>83</v>
      </c>
      <c r="AF3500">
        <v>81</v>
      </c>
      <c r="AG3500">
        <v>75</v>
      </c>
      <c r="AH3500">
        <v>87</v>
      </c>
      <c r="AI3500">
        <v>92</v>
      </c>
      <c r="AJ3500">
        <v>96</v>
      </c>
      <c r="AK3500">
        <v>99</v>
      </c>
      <c r="AL3500">
        <v>97</v>
      </c>
      <c r="AM3500">
        <v>93</v>
      </c>
      <c r="AN3500" s="5">
        <v>93</v>
      </c>
      <c r="AO3500" s="5">
        <v>92</v>
      </c>
      <c r="AP3500" s="5">
        <v>96</v>
      </c>
      <c r="AQ3500" s="5">
        <v>100</v>
      </c>
      <c r="AR3500" s="5">
        <v>100</v>
      </c>
      <c r="AS3500" s="5">
        <v>98</v>
      </c>
      <c r="AT3500" s="5">
        <v>96</v>
      </c>
      <c r="AU3500" s="5">
        <v>98</v>
      </c>
      <c r="AV3500" s="5">
        <v>103</v>
      </c>
      <c r="AW3500" s="5">
        <v>105</v>
      </c>
      <c r="AX3500" s="5">
        <v>105</v>
      </c>
      <c r="AY3500" s="5">
        <v>102</v>
      </c>
      <c r="AZ3500" s="5">
        <v>104</v>
      </c>
      <c r="BA3500" s="5">
        <v>103</v>
      </c>
      <c r="BB3500" s="5">
        <v>102</v>
      </c>
      <c r="BC3500" s="5">
        <v>103</v>
      </c>
      <c r="BD3500" s="5">
        <v>101</v>
      </c>
      <c r="BE3500" s="5">
        <v>101</v>
      </c>
      <c r="BF3500" s="5">
        <v>95</v>
      </c>
      <c r="BG3500" s="5">
        <v>100</v>
      </c>
      <c r="BH3500" s="5">
        <v>104</v>
      </c>
      <c r="BI3500" s="5">
        <v>102</v>
      </c>
      <c r="BJ3500" s="5">
        <v>99</v>
      </c>
      <c r="BK3500" s="5">
        <v>97</v>
      </c>
      <c r="BL3500" s="5">
        <v>93</v>
      </c>
      <c r="BM3500" s="5">
        <v>94</v>
      </c>
      <c r="BN3500" s="5">
        <v>99</v>
      </c>
      <c r="BO3500" s="5">
        <v>99</v>
      </c>
      <c r="BP3500" s="5">
        <v>95</v>
      </c>
      <c r="BQ3500" s="5">
        <v>94</v>
      </c>
      <c r="BR3500" s="5">
        <v>87</v>
      </c>
      <c r="BS3500">
        <v>87</v>
      </c>
      <c r="BT3500">
        <v>85</v>
      </c>
      <c r="BU3500">
        <v>90</v>
      </c>
      <c r="BV3500">
        <v>93</v>
      </c>
      <c r="BW3500">
        <v>92</v>
      </c>
      <c r="BX3500">
        <v>89</v>
      </c>
      <c r="BY3500">
        <v>96</v>
      </c>
      <c r="BZ3500">
        <v>96</v>
      </c>
      <c r="CA3500">
        <v>97</v>
      </c>
      <c r="CB3500">
        <v>99</v>
      </c>
      <c r="CC3500">
        <v>100</v>
      </c>
      <c r="CD3500">
        <v>95</v>
      </c>
      <c r="CE3500">
        <v>98</v>
      </c>
      <c r="CF3500">
        <v>96</v>
      </c>
      <c r="CG3500">
        <v>90</v>
      </c>
      <c r="CH3500">
        <v>80</v>
      </c>
      <c r="CI3500">
        <v>93</v>
      </c>
      <c r="CJ3500">
        <v>99</v>
      </c>
      <c r="CK3500">
        <v>92</v>
      </c>
      <c r="CL3500">
        <v>86</v>
      </c>
      <c r="CM3500">
        <v>87</v>
      </c>
      <c r="CN3500">
        <v>85</v>
      </c>
      <c r="CO3500">
        <v>91</v>
      </c>
      <c r="CP3500">
        <v>93</v>
      </c>
      <c r="CQ3500">
        <v>95</v>
      </c>
      <c r="CR3500">
        <v>86</v>
      </c>
      <c r="CS3500">
        <v>89</v>
      </c>
      <c r="CT3500">
        <v>90</v>
      </c>
      <c r="CU3500">
        <v>91</v>
      </c>
      <c r="CV3500">
        <v>93</v>
      </c>
      <c r="CW3500">
        <v>94</v>
      </c>
      <c r="CX3500" t="s">
        <v>2</v>
      </c>
      <c r="CY3500" t="s">
        <v>180</v>
      </c>
    </row>
    <row r="3501" spans="1:103" x14ac:dyDescent="0.25">
      <c r="A3501" t="s">
        <v>213</v>
      </c>
      <c r="B3501">
        <v>35.478299999999997</v>
      </c>
      <c r="C3501">
        <v>-117.69889999999999</v>
      </c>
      <c r="D3501">
        <v>4390</v>
      </c>
      <c r="E3501" t="s">
        <v>1</v>
      </c>
      <c r="F3501">
        <v>132.5</v>
      </c>
      <c r="G3501">
        <v>2003</v>
      </c>
      <c r="H3501">
        <v>8</v>
      </c>
      <c r="I3501" t="s">
        <v>260</v>
      </c>
      <c r="J3501">
        <v>94</v>
      </c>
      <c r="K3501">
        <v>97</v>
      </c>
      <c r="L3501">
        <v>99</v>
      </c>
      <c r="M3501">
        <v>101</v>
      </c>
      <c r="N3501">
        <v>98</v>
      </c>
      <c r="O3501">
        <v>98</v>
      </c>
      <c r="P3501">
        <v>97</v>
      </c>
      <c r="Q3501">
        <v>94</v>
      </c>
      <c r="R3501">
        <v>91</v>
      </c>
      <c r="S3501">
        <v>84</v>
      </c>
      <c r="T3501">
        <v>82</v>
      </c>
      <c r="U3501">
        <v>85</v>
      </c>
      <c r="V3501">
        <v>90</v>
      </c>
      <c r="W3501">
        <v>92</v>
      </c>
      <c r="X3501">
        <v>89</v>
      </c>
      <c r="Y3501">
        <v>97</v>
      </c>
      <c r="Z3501">
        <v>99</v>
      </c>
      <c r="AA3501">
        <v>93</v>
      </c>
      <c r="AB3501">
        <v>83</v>
      </c>
      <c r="AC3501">
        <v>80</v>
      </c>
      <c r="AD3501">
        <v>81</v>
      </c>
      <c r="AE3501">
        <v>82</v>
      </c>
      <c r="AF3501">
        <v>77</v>
      </c>
      <c r="AG3501">
        <v>78</v>
      </c>
      <c r="AH3501">
        <v>89</v>
      </c>
      <c r="AI3501">
        <v>92</v>
      </c>
      <c r="AJ3501">
        <v>98</v>
      </c>
      <c r="AK3501">
        <v>99</v>
      </c>
      <c r="AL3501">
        <v>92</v>
      </c>
      <c r="AM3501">
        <v>91</v>
      </c>
      <c r="AN3501" s="5">
        <v>93</v>
      </c>
      <c r="AO3501" s="5">
        <v>89</v>
      </c>
      <c r="AP3501" s="5">
        <v>95</v>
      </c>
      <c r="AQ3501" s="5">
        <v>102</v>
      </c>
      <c r="AR3501" s="5">
        <v>99</v>
      </c>
      <c r="AS3501" s="5">
        <v>94</v>
      </c>
      <c r="AT3501" s="5">
        <v>95</v>
      </c>
      <c r="AU3501" s="5">
        <v>99</v>
      </c>
      <c r="AV3501" s="5">
        <v>100</v>
      </c>
      <c r="AW3501" s="5">
        <v>103</v>
      </c>
      <c r="AX3501" s="5">
        <v>101</v>
      </c>
      <c r="AY3501" s="5">
        <v>103</v>
      </c>
      <c r="AZ3501" s="5">
        <v>103</v>
      </c>
      <c r="BA3501" s="5">
        <v>102</v>
      </c>
      <c r="BB3501" s="5">
        <v>101</v>
      </c>
      <c r="BC3501" s="5">
        <v>102</v>
      </c>
      <c r="BD3501" s="5">
        <v>102</v>
      </c>
      <c r="BE3501" s="5">
        <v>99</v>
      </c>
      <c r="BF3501" s="5">
        <v>95</v>
      </c>
      <c r="BG3501" s="5">
        <v>97</v>
      </c>
      <c r="BH3501" s="5">
        <v>103</v>
      </c>
      <c r="BI3501" s="5">
        <v>100</v>
      </c>
      <c r="BJ3501" s="5">
        <v>103</v>
      </c>
      <c r="BK3501" s="5">
        <v>96</v>
      </c>
      <c r="BL3501" s="5">
        <v>96</v>
      </c>
      <c r="BM3501" s="5">
        <v>95</v>
      </c>
      <c r="BN3501" s="5">
        <v>101</v>
      </c>
      <c r="BO3501" s="5">
        <v>100</v>
      </c>
      <c r="BP3501" s="5">
        <v>94</v>
      </c>
      <c r="BQ3501" s="5">
        <v>87</v>
      </c>
      <c r="BR3501" s="5">
        <v>91</v>
      </c>
      <c r="BS3501">
        <v>83</v>
      </c>
      <c r="BT3501">
        <v>83</v>
      </c>
      <c r="BU3501">
        <v>89</v>
      </c>
      <c r="BV3501">
        <v>89</v>
      </c>
      <c r="BW3501">
        <v>86</v>
      </c>
      <c r="BX3501">
        <v>87</v>
      </c>
      <c r="BY3501">
        <v>92</v>
      </c>
      <c r="BZ3501">
        <v>92</v>
      </c>
      <c r="CA3501">
        <v>95</v>
      </c>
      <c r="CB3501">
        <v>96</v>
      </c>
      <c r="CC3501">
        <v>92</v>
      </c>
      <c r="CD3501">
        <v>95</v>
      </c>
      <c r="CE3501">
        <v>92</v>
      </c>
      <c r="CF3501">
        <v>97</v>
      </c>
      <c r="CG3501">
        <v>96</v>
      </c>
      <c r="CH3501">
        <v>95</v>
      </c>
      <c r="CI3501">
        <v>99</v>
      </c>
      <c r="CJ3501">
        <v>100</v>
      </c>
      <c r="CK3501">
        <v>92</v>
      </c>
      <c r="CL3501">
        <v>94</v>
      </c>
      <c r="CM3501">
        <v>87</v>
      </c>
      <c r="CN3501">
        <v>84</v>
      </c>
      <c r="CO3501">
        <v>89</v>
      </c>
      <c r="CP3501">
        <v>94</v>
      </c>
      <c r="CQ3501">
        <v>97</v>
      </c>
      <c r="CR3501">
        <v>80</v>
      </c>
      <c r="CS3501">
        <v>92</v>
      </c>
      <c r="CT3501">
        <v>93</v>
      </c>
      <c r="CU3501">
        <v>91</v>
      </c>
      <c r="CV3501">
        <v>94</v>
      </c>
      <c r="CW3501">
        <v>93</v>
      </c>
      <c r="CX3501" t="s">
        <v>5</v>
      </c>
      <c r="CY3501" t="s">
        <v>214</v>
      </c>
    </row>
    <row r="3502" spans="1:103" x14ac:dyDescent="0.25">
      <c r="A3502" t="s">
        <v>17</v>
      </c>
      <c r="B3502">
        <v>37.6128</v>
      </c>
      <c r="C3502">
        <v>-114.5264</v>
      </c>
      <c r="D3502">
        <v>4379</v>
      </c>
      <c r="E3502" t="s">
        <v>1</v>
      </c>
      <c r="F3502">
        <v>243.8</v>
      </c>
      <c r="G3502">
        <v>2003</v>
      </c>
      <c r="H3502">
        <v>8</v>
      </c>
      <c r="I3502" t="s">
        <v>260</v>
      </c>
      <c r="J3502">
        <v>95</v>
      </c>
      <c r="K3502">
        <v>97</v>
      </c>
      <c r="L3502">
        <v>96</v>
      </c>
      <c r="M3502">
        <v>93</v>
      </c>
      <c r="N3502">
        <v>88</v>
      </c>
      <c r="O3502">
        <v>92</v>
      </c>
      <c r="P3502">
        <v>94</v>
      </c>
      <c r="Q3502">
        <v>91</v>
      </c>
      <c r="R3502">
        <v>91</v>
      </c>
      <c r="S3502">
        <v>85</v>
      </c>
      <c r="T3502">
        <v>85</v>
      </c>
      <c r="U3502">
        <v>85</v>
      </c>
      <c r="V3502">
        <v>87</v>
      </c>
      <c r="W3502">
        <v>91</v>
      </c>
      <c r="X3502">
        <v>92</v>
      </c>
      <c r="Y3502">
        <v>92</v>
      </c>
      <c r="Z3502">
        <v>96</v>
      </c>
      <c r="AA3502">
        <v>92</v>
      </c>
      <c r="AB3502">
        <v>87</v>
      </c>
      <c r="AC3502">
        <v>83</v>
      </c>
      <c r="AD3502">
        <v>82</v>
      </c>
      <c r="AE3502">
        <v>85</v>
      </c>
      <c r="AF3502">
        <v>80</v>
      </c>
      <c r="AG3502">
        <v>73</v>
      </c>
      <c r="AH3502">
        <v>84</v>
      </c>
      <c r="AI3502">
        <v>90</v>
      </c>
      <c r="AJ3502">
        <v>96</v>
      </c>
      <c r="AK3502">
        <v>98</v>
      </c>
      <c r="AL3502">
        <v>98</v>
      </c>
      <c r="AM3502">
        <v>92</v>
      </c>
      <c r="AN3502" s="5">
        <v>93</v>
      </c>
      <c r="AO3502" s="8">
        <f>AVERAGE(AN3502,AP3502)</f>
        <v>94.5</v>
      </c>
      <c r="AP3502" s="5">
        <v>96</v>
      </c>
      <c r="AQ3502" s="5">
        <v>102</v>
      </c>
      <c r="AR3502" s="5">
        <v>100</v>
      </c>
      <c r="AS3502" s="5">
        <v>97</v>
      </c>
      <c r="AT3502" s="5">
        <v>96</v>
      </c>
      <c r="AU3502" s="5">
        <v>99</v>
      </c>
      <c r="AV3502" s="5">
        <v>104</v>
      </c>
      <c r="AW3502" s="5">
        <v>105</v>
      </c>
      <c r="AX3502" s="5">
        <v>103</v>
      </c>
      <c r="AY3502" s="5">
        <v>104</v>
      </c>
      <c r="AZ3502" s="5">
        <v>104</v>
      </c>
      <c r="BA3502" s="5">
        <v>103</v>
      </c>
      <c r="BB3502" s="5">
        <v>102</v>
      </c>
      <c r="BC3502" s="5">
        <v>101</v>
      </c>
      <c r="BD3502" s="5">
        <v>100</v>
      </c>
      <c r="BE3502" s="5">
        <v>102</v>
      </c>
      <c r="BF3502" s="5">
        <v>98</v>
      </c>
      <c r="BG3502" s="5">
        <v>101</v>
      </c>
      <c r="BH3502" s="5">
        <v>104</v>
      </c>
      <c r="BI3502" s="5">
        <v>102</v>
      </c>
      <c r="BJ3502" s="5">
        <v>99</v>
      </c>
      <c r="BK3502" s="5">
        <v>99</v>
      </c>
      <c r="BL3502" s="5">
        <v>94</v>
      </c>
      <c r="BM3502" s="5">
        <v>94</v>
      </c>
      <c r="BN3502" s="5">
        <v>100</v>
      </c>
      <c r="BO3502" s="5">
        <v>101</v>
      </c>
      <c r="BP3502" s="5">
        <v>101</v>
      </c>
      <c r="BQ3502" s="5">
        <v>96</v>
      </c>
      <c r="BR3502" s="5">
        <v>90</v>
      </c>
      <c r="BS3502">
        <v>92</v>
      </c>
      <c r="BT3502">
        <v>87</v>
      </c>
      <c r="BU3502">
        <v>90</v>
      </c>
      <c r="BV3502">
        <v>93</v>
      </c>
      <c r="BW3502">
        <v>92</v>
      </c>
      <c r="BX3502">
        <v>89</v>
      </c>
      <c r="BY3502">
        <v>95</v>
      </c>
      <c r="BZ3502">
        <v>95</v>
      </c>
      <c r="CA3502">
        <v>97</v>
      </c>
      <c r="CB3502">
        <v>99</v>
      </c>
      <c r="CC3502">
        <v>100</v>
      </c>
      <c r="CD3502">
        <v>95</v>
      </c>
      <c r="CE3502">
        <v>98</v>
      </c>
      <c r="CF3502">
        <v>99</v>
      </c>
      <c r="CG3502">
        <v>93</v>
      </c>
      <c r="CH3502">
        <v>81</v>
      </c>
      <c r="CI3502">
        <v>94</v>
      </c>
      <c r="CJ3502">
        <v>98</v>
      </c>
      <c r="CK3502">
        <v>94</v>
      </c>
      <c r="CL3502">
        <v>84</v>
      </c>
      <c r="CM3502">
        <v>88</v>
      </c>
      <c r="CN3502">
        <v>84</v>
      </c>
      <c r="CO3502">
        <v>91</v>
      </c>
      <c r="CP3502">
        <v>91</v>
      </c>
      <c r="CQ3502">
        <v>96</v>
      </c>
      <c r="CR3502">
        <v>84</v>
      </c>
      <c r="CS3502">
        <v>90</v>
      </c>
      <c r="CT3502">
        <v>88</v>
      </c>
      <c r="CU3502">
        <v>90</v>
      </c>
      <c r="CV3502">
        <v>92</v>
      </c>
      <c r="CW3502">
        <v>93</v>
      </c>
      <c r="CX3502" t="s">
        <v>2</v>
      </c>
      <c r="CY3502" t="s">
        <v>18</v>
      </c>
    </row>
    <row r="3503" spans="1:103" x14ac:dyDescent="0.25">
      <c r="A3503" t="s">
        <v>113</v>
      </c>
      <c r="B3503">
        <v>34.943600000000004</v>
      </c>
      <c r="C3503">
        <v>-115.54689999999999</v>
      </c>
      <c r="D3503">
        <v>4350</v>
      </c>
      <c r="E3503" t="s">
        <v>1</v>
      </c>
      <c r="F3503">
        <v>206.6</v>
      </c>
      <c r="G3503">
        <v>2003</v>
      </c>
      <c r="H3503">
        <v>8</v>
      </c>
      <c r="I3503" t="s">
        <v>260</v>
      </c>
      <c r="J3503">
        <v>87</v>
      </c>
      <c r="K3503">
        <v>91</v>
      </c>
      <c r="L3503">
        <v>92</v>
      </c>
      <c r="M3503">
        <v>91</v>
      </c>
      <c r="N3503">
        <v>92</v>
      </c>
      <c r="O3503">
        <v>92</v>
      </c>
      <c r="P3503">
        <v>92</v>
      </c>
      <c r="Q3503">
        <v>93</v>
      </c>
      <c r="R3503">
        <v>92</v>
      </c>
      <c r="S3503">
        <v>92</v>
      </c>
      <c r="T3503">
        <v>79</v>
      </c>
      <c r="U3503">
        <v>81</v>
      </c>
      <c r="V3503">
        <v>81</v>
      </c>
      <c r="W3503">
        <v>84</v>
      </c>
      <c r="X3503">
        <v>87</v>
      </c>
      <c r="Z3503">
        <v>91</v>
      </c>
      <c r="AA3503">
        <v>91</v>
      </c>
      <c r="AB3503">
        <v>91</v>
      </c>
      <c r="AC3503">
        <v>84</v>
      </c>
      <c r="AD3503">
        <v>78</v>
      </c>
      <c r="AE3503">
        <v>78</v>
      </c>
      <c r="AF3503">
        <v>81</v>
      </c>
      <c r="AG3503">
        <v>80</v>
      </c>
      <c r="AH3503">
        <v>79</v>
      </c>
      <c r="AI3503">
        <v>84</v>
      </c>
      <c r="AJ3503">
        <v>91</v>
      </c>
      <c r="AK3503">
        <v>95</v>
      </c>
      <c r="AL3503">
        <v>96</v>
      </c>
      <c r="AM3503">
        <v>95</v>
      </c>
      <c r="AN3503" s="5">
        <v>92</v>
      </c>
      <c r="AO3503" s="5">
        <v>92</v>
      </c>
      <c r="AP3503" s="5">
        <v>91</v>
      </c>
      <c r="AQ3503" s="5">
        <v>92</v>
      </c>
      <c r="AR3503" s="5">
        <v>97</v>
      </c>
      <c r="AS3503" s="5">
        <v>96</v>
      </c>
      <c r="AT3503" s="5">
        <v>93</v>
      </c>
      <c r="AU3503" s="5">
        <v>91</v>
      </c>
      <c r="AV3503" s="5">
        <v>94</v>
      </c>
      <c r="AW3503" s="5">
        <v>99</v>
      </c>
      <c r="AX3503" s="5">
        <v>102</v>
      </c>
      <c r="AY3503" s="5">
        <v>102</v>
      </c>
      <c r="AZ3503" s="5">
        <v>101</v>
      </c>
      <c r="BA3503" s="5">
        <v>101</v>
      </c>
      <c r="BB3503" s="5">
        <v>100</v>
      </c>
      <c r="BC3503" s="5">
        <v>100</v>
      </c>
      <c r="BD3503" s="5">
        <v>100</v>
      </c>
      <c r="BE3503" s="8">
        <f>AVERAGE(BD3503,BF3503)</f>
        <v>99.5</v>
      </c>
      <c r="BF3503" s="5">
        <v>99</v>
      </c>
      <c r="BG3503" s="5">
        <v>87</v>
      </c>
      <c r="BH3503" s="5">
        <v>94</v>
      </c>
      <c r="BI3503" s="5">
        <v>98</v>
      </c>
      <c r="BJ3503" s="5">
        <v>95</v>
      </c>
      <c r="BK3503" s="5">
        <v>92</v>
      </c>
      <c r="BL3503" s="5">
        <v>91</v>
      </c>
      <c r="BM3503" s="5">
        <v>86</v>
      </c>
      <c r="BN3503" s="5">
        <v>90</v>
      </c>
      <c r="BO3503" s="5">
        <v>94</v>
      </c>
      <c r="BP3503" s="5">
        <v>94</v>
      </c>
      <c r="BQ3503" s="5">
        <v>88</v>
      </c>
      <c r="BR3503" s="5">
        <v>85</v>
      </c>
      <c r="BS3503">
        <v>89</v>
      </c>
      <c r="BT3503">
        <v>77</v>
      </c>
      <c r="BU3503">
        <v>84</v>
      </c>
      <c r="BV3503">
        <v>89</v>
      </c>
      <c r="BW3503">
        <v>91</v>
      </c>
      <c r="BX3503">
        <v>90</v>
      </c>
      <c r="BY3503">
        <v>91</v>
      </c>
      <c r="BZ3503">
        <v>93</v>
      </c>
      <c r="CA3503">
        <v>93</v>
      </c>
      <c r="CB3503">
        <v>95</v>
      </c>
      <c r="CC3503">
        <v>98</v>
      </c>
      <c r="CD3503">
        <v>98</v>
      </c>
      <c r="CE3503">
        <v>91</v>
      </c>
      <c r="CF3503">
        <v>96</v>
      </c>
      <c r="CG3503">
        <v>87</v>
      </c>
      <c r="CH3503">
        <v>80</v>
      </c>
      <c r="CI3503">
        <v>86</v>
      </c>
      <c r="CJ3503">
        <v>96</v>
      </c>
      <c r="CK3503">
        <v>96</v>
      </c>
      <c r="CL3503">
        <v>86</v>
      </c>
      <c r="CM3503">
        <v>86</v>
      </c>
      <c r="CN3503">
        <v>86</v>
      </c>
      <c r="CO3503">
        <v>88</v>
      </c>
      <c r="CP3503">
        <v>92</v>
      </c>
      <c r="CQ3503">
        <v>90</v>
      </c>
      <c r="CR3503">
        <v>92</v>
      </c>
      <c r="CS3503">
        <v>86</v>
      </c>
      <c r="CT3503">
        <v>86</v>
      </c>
      <c r="CU3503">
        <v>83</v>
      </c>
      <c r="CV3503">
        <v>88</v>
      </c>
      <c r="CW3503">
        <v>91</v>
      </c>
      <c r="CX3503" t="s">
        <v>5</v>
      </c>
      <c r="CY3503" t="s">
        <v>114</v>
      </c>
    </row>
    <row r="3504" spans="1:103" x14ac:dyDescent="0.25">
      <c r="A3504" t="s">
        <v>138</v>
      </c>
      <c r="B3504">
        <v>37.761699999999998</v>
      </c>
      <c r="C3504">
        <v>-117.5658</v>
      </c>
      <c r="D3504">
        <v>4274</v>
      </c>
      <c r="E3504" t="s">
        <v>1</v>
      </c>
      <c r="F3504">
        <v>157.1</v>
      </c>
      <c r="G3504">
        <v>2003</v>
      </c>
      <c r="H3504">
        <v>8</v>
      </c>
      <c r="I3504" t="s">
        <v>260</v>
      </c>
      <c r="J3504">
        <v>98</v>
      </c>
      <c r="K3504">
        <v>100</v>
      </c>
      <c r="L3504">
        <v>99</v>
      </c>
      <c r="M3504">
        <v>96</v>
      </c>
      <c r="N3504">
        <v>95</v>
      </c>
      <c r="O3504">
        <v>96</v>
      </c>
      <c r="P3504">
        <v>97</v>
      </c>
      <c r="Q3504">
        <v>98</v>
      </c>
      <c r="R3504">
        <v>96</v>
      </c>
      <c r="S3504">
        <v>93</v>
      </c>
      <c r="T3504">
        <v>93</v>
      </c>
      <c r="U3504">
        <v>90</v>
      </c>
      <c r="V3504">
        <v>93</v>
      </c>
      <c r="W3504">
        <v>95</v>
      </c>
      <c r="X3504">
        <v>97</v>
      </c>
      <c r="Y3504">
        <v>98</v>
      </c>
      <c r="Z3504">
        <v>100</v>
      </c>
      <c r="AA3504">
        <v>98</v>
      </c>
      <c r="AB3504">
        <v>93</v>
      </c>
      <c r="AC3504">
        <v>88</v>
      </c>
      <c r="AD3504">
        <v>89</v>
      </c>
      <c r="AE3504">
        <v>86</v>
      </c>
      <c r="AF3504">
        <v>80</v>
      </c>
      <c r="AG3504">
        <v>79</v>
      </c>
      <c r="AH3504">
        <v>87</v>
      </c>
      <c r="AI3504">
        <v>95</v>
      </c>
      <c r="AJ3504">
        <v>98</v>
      </c>
      <c r="AK3504">
        <v>102</v>
      </c>
      <c r="AL3504">
        <v>101</v>
      </c>
      <c r="AM3504">
        <v>99</v>
      </c>
      <c r="AN3504" s="5">
        <v>96</v>
      </c>
      <c r="AO3504" s="5">
        <v>96</v>
      </c>
      <c r="AP3504" s="8">
        <f>AVERAGE(AO3504,AQ3504)</f>
        <v>98</v>
      </c>
      <c r="AQ3504" s="5">
        <v>100</v>
      </c>
      <c r="AR3504" s="5">
        <v>104</v>
      </c>
      <c r="AS3504" s="5">
        <v>102</v>
      </c>
      <c r="AT3504" s="5">
        <v>102</v>
      </c>
      <c r="AU3504" s="5">
        <v>100</v>
      </c>
      <c r="AV3504" s="5">
        <v>106</v>
      </c>
      <c r="AW3504" s="5">
        <v>105</v>
      </c>
      <c r="AX3504" s="5">
        <v>106</v>
      </c>
      <c r="AY3504" s="5">
        <v>108</v>
      </c>
      <c r="AZ3504" s="5">
        <v>106</v>
      </c>
      <c r="BA3504" s="5">
        <v>105</v>
      </c>
      <c r="BB3504" s="5">
        <v>104</v>
      </c>
      <c r="BC3504" s="5">
        <v>105</v>
      </c>
      <c r="BD3504" s="5">
        <v>105</v>
      </c>
      <c r="BE3504" s="5">
        <v>105</v>
      </c>
      <c r="BF3504" s="5">
        <v>97</v>
      </c>
      <c r="BG3504" s="5">
        <v>103</v>
      </c>
      <c r="BH3504" s="5">
        <v>107</v>
      </c>
      <c r="BI3504" s="5">
        <v>109</v>
      </c>
      <c r="BJ3504" s="5">
        <v>104</v>
      </c>
      <c r="BK3504" s="5">
        <v>102</v>
      </c>
      <c r="BL3504" s="5">
        <v>97</v>
      </c>
      <c r="BM3504" s="5">
        <v>100</v>
      </c>
      <c r="BN3504" s="5">
        <v>101</v>
      </c>
      <c r="BO3504" s="5">
        <v>102</v>
      </c>
      <c r="BP3504" s="5">
        <v>98</v>
      </c>
      <c r="BQ3504" s="5">
        <v>103</v>
      </c>
      <c r="BR3504" s="5">
        <v>90</v>
      </c>
      <c r="BS3504">
        <v>86</v>
      </c>
      <c r="BT3504">
        <v>88</v>
      </c>
      <c r="BU3504">
        <v>90</v>
      </c>
      <c r="BV3504">
        <v>94</v>
      </c>
      <c r="BW3504">
        <v>93</v>
      </c>
      <c r="BX3504">
        <v>95</v>
      </c>
      <c r="BY3504">
        <v>92</v>
      </c>
      <c r="BZ3504">
        <v>98</v>
      </c>
      <c r="CA3504">
        <v>99</v>
      </c>
      <c r="CB3504">
        <v>101</v>
      </c>
      <c r="CC3504">
        <v>103</v>
      </c>
      <c r="CD3504">
        <v>100</v>
      </c>
      <c r="CE3504">
        <v>99</v>
      </c>
      <c r="CF3504">
        <v>99</v>
      </c>
      <c r="CG3504">
        <v>100</v>
      </c>
      <c r="CH3504">
        <v>100</v>
      </c>
      <c r="CI3504">
        <v>101</v>
      </c>
      <c r="CJ3504">
        <v>104</v>
      </c>
      <c r="CK3504">
        <v>100</v>
      </c>
      <c r="CL3504">
        <v>95</v>
      </c>
      <c r="CM3504">
        <v>86</v>
      </c>
      <c r="CN3504">
        <v>93</v>
      </c>
      <c r="CO3504">
        <v>94</v>
      </c>
      <c r="CP3504">
        <v>98</v>
      </c>
      <c r="CQ3504">
        <v>97</v>
      </c>
      <c r="CR3504">
        <v>73</v>
      </c>
      <c r="CS3504">
        <v>88</v>
      </c>
      <c r="CT3504">
        <v>94</v>
      </c>
      <c r="CU3504">
        <v>93</v>
      </c>
      <c r="CV3504">
        <v>95</v>
      </c>
      <c r="CW3504">
        <v>92</v>
      </c>
      <c r="CX3504" t="s">
        <v>2</v>
      </c>
      <c r="CY3504" t="s">
        <v>139</v>
      </c>
    </row>
    <row r="3505" spans="1:103" x14ac:dyDescent="0.25">
      <c r="A3505" t="s">
        <v>222</v>
      </c>
      <c r="B3505">
        <v>35.871699999999997</v>
      </c>
      <c r="C3505">
        <v>-117.9183</v>
      </c>
      <c r="D3505">
        <v>4150</v>
      </c>
      <c r="E3505" t="s">
        <v>1</v>
      </c>
      <c r="F3505">
        <v>114.9</v>
      </c>
      <c r="G3505">
        <v>2003</v>
      </c>
      <c r="H3505">
        <v>8</v>
      </c>
      <c r="I3505" t="s">
        <v>260</v>
      </c>
      <c r="J3505">
        <v>98</v>
      </c>
      <c r="K3505">
        <v>100</v>
      </c>
      <c r="L3505">
        <v>97</v>
      </c>
      <c r="M3505">
        <v>100</v>
      </c>
      <c r="N3505">
        <v>97</v>
      </c>
      <c r="O3505">
        <v>98</v>
      </c>
      <c r="P3505">
        <v>102</v>
      </c>
      <c r="Q3505">
        <v>98</v>
      </c>
      <c r="R3505">
        <v>94</v>
      </c>
      <c r="S3505">
        <v>88</v>
      </c>
      <c r="T3505">
        <v>85</v>
      </c>
      <c r="U3505">
        <v>86</v>
      </c>
      <c r="V3505">
        <v>90</v>
      </c>
      <c r="W3505">
        <v>93</v>
      </c>
      <c r="X3505">
        <v>96</v>
      </c>
      <c r="Y3505">
        <v>96</v>
      </c>
      <c r="Z3505">
        <v>100</v>
      </c>
      <c r="AA3505">
        <v>96</v>
      </c>
      <c r="AB3505">
        <v>87</v>
      </c>
      <c r="AC3505">
        <v>85</v>
      </c>
      <c r="AD3505">
        <v>85</v>
      </c>
      <c r="AE3505">
        <v>88</v>
      </c>
      <c r="AF3505">
        <v>82</v>
      </c>
      <c r="AG3505">
        <v>82</v>
      </c>
      <c r="AH3505">
        <v>92</v>
      </c>
      <c r="AI3505">
        <v>95</v>
      </c>
      <c r="AJ3505">
        <v>101</v>
      </c>
      <c r="AK3505">
        <v>102</v>
      </c>
      <c r="AL3505">
        <v>94</v>
      </c>
      <c r="AM3505">
        <v>94</v>
      </c>
      <c r="AN3505" s="5">
        <v>95</v>
      </c>
      <c r="AO3505" s="5">
        <v>91</v>
      </c>
      <c r="AP3505" s="5">
        <v>97</v>
      </c>
      <c r="AQ3505" s="5">
        <v>101</v>
      </c>
      <c r="AR3505" s="5">
        <v>102</v>
      </c>
      <c r="AS3505" s="5">
        <v>96</v>
      </c>
      <c r="AT3505" s="5">
        <v>100</v>
      </c>
      <c r="AU3505" s="5">
        <v>100</v>
      </c>
      <c r="AV3505" s="5">
        <v>105</v>
      </c>
      <c r="AW3505" s="5">
        <v>103</v>
      </c>
      <c r="AX3505" s="5">
        <v>104</v>
      </c>
      <c r="AY3505" s="5">
        <v>103</v>
      </c>
      <c r="AZ3505" s="5">
        <v>105</v>
      </c>
      <c r="BA3505" s="5">
        <v>105</v>
      </c>
      <c r="BB3505" s="5">
        <v>102</v>
      </c>
      <c r="BC3505" s="5">
        <v>102</v>
      </c>
      <c r="BD3505" s="5">
        <v>102</v>
      </c>
      <c r="BE3505" s="5">
        <v>106</v>
      </c>
      <c r="BF3505" s="5">
        <v>95</v>
      </c>
      <c r="BG3505" s="5">
        <v>100</v>
      </c>
      <c r="BH3505" s="5">
        <v>105</v>
      </c>
      <c r="BI3505" s="5">
        <v>105</v>
      </c>
      <c r="BJ3505" s="5">
        <v>101</v>
      </c>
      <c r="BK3505" s="5">
        <v>99</v>
      </c>
      <c r="BL3505" s="5">
        <v>96</v>
      </c>
      <c r="BM3505" s="5">
        <v>98</v>
      </c>
      <c r="BN3505" s="5">
        <v>103</v>
      </c>
      <c r="BO3505" s="5">
        <v>104</v>
      </c>
      <c r="BP3505" s="5">
        <v>99</v>
      </c>
      <c r="BQ3505" s="5">
        <v>90</v>
      </c>
      <c r="BR3505" s="5">
        <v>91</v>
      </c>
      <c r="BS3505">
        <v>82</v>
      </c>
      <c r="BT3505">
        <v>87</v>
      </c>
      <c r="BU3505">
        <v>91</v>
      </c>
      <c r="BV3505">
        <v>95</v>
      </c>
      <c r="BW3505">
        <v>89</v>
      </c>
      <c r="BX3505">
        <v>93</v>
      </c>
      <c r="BY3505">
        <v>95</v>
      </c>
      <c r="BZ3505">
        <v>97</v>
      </c>
      <c r="CA3505">
        <v>101</v>
      </c>
      <c r="CB3505">
        <v>101</v>
      </c>
      <c r="CC3505">
        <v>101</v>
      </c>
      <c r="CD3505">
        <v>97</v>
      </c>
      <c r="CE3505">
        <v>98</v>
      </c>
      <c r="CF3505">
        <v>98</v>
      </c>
      <c r="CG3505">
        <v>100</v>
      </c>
      <c r="CH3505">
        <v>95</v>
      </c>
      <c r="CI3505">
        <v>101</v>
      </c>
      <c r="CJ3505">
        <v>101</v>
      </c>
      <c r="CK3505">
        <v>97</v>
      </c>
      <c r="CL3505">
        <v>93</v>
      </c>
      <c r="CM3505">
        <v>91</v>
      </c>
      <c r="CN3505">
        <v>90</v>
      </c>
      <c r="CO3505">
        <v>92</v>
      </c>
      <c r="CP3505">
        <v>95</v>
      </c>
      <c r="CQ3505">
        <v>99</v>
      </c>
      <c r="CR3505">
        <v>89</v>
      </c>
      <c r="CS3505">
        <v>96</v>
      </c>
      <c r="CT3505">
        <v>94</v>
      </c>
      <c r="CU3505">
        <v>96</v>
      </c>
      <c r="CV3505">
        <v>96</v>
      </c>
      <c r="CW3505">
        <v>95</v>
      </c>
      <c r="CX3505" t="s">
        <v>5</v>
      </c>
      <c r="CY3505" t="s">
        <v>223</v>
      </c>
    </row>
    <row r="3506" spans="1:103" x14ac:dyDescent="0.25">
      <c r="A3506" t="s">
        <v>7</v>
      </c>
      <c r="B3506">
        <v>37.371099999999998</v>
      </c>
      <c r="C3506">
        <v>-118.35890000000001</v>
      </c>
      <c r="D3506">
        <v>4110</v>
      </c>
      <c r="E3506" t="s">
        <v>1</v>
      </c>
      <c r="F3506">
        <v>166.6</v>
      </c>
      <c r="G3506">
        <v>2003</v>
      </c>
      <c r="H3506">
        <v>8</v>
      </c>
      <c r="I3506" t="s">
        <v>260</v>
      </c>
      <c r="J3506">
        <v>97</v>
      </c>
      <c r="K3506">
        <v>100</v>
      </c>
      <c r="L3506">
        <v>99</v>
      </c>
      <c r="M3506">
        <v>98</v>
      </c>
      <c r="N3506">
        <v>96</v>
      </c>
      <c r="O3506">
        <v>98</v>
      </c>
      <c r="P3506">
        <v>99</v>
      </c>
      <c r="Q3506">
        <v>99</v>
      </c>
      <c r="R3506">
        <v>96</v>
      </c>
      <c r="S3506">
        <v>94</v>
      </c>
      <c r="T3506">
        <v>93</v>
      </c>
      <c r="U3506">
        <v>91</v>
      </c>
      <c r="V3506">
        <v>92</v>
      </c>
      <c r="W3506">
        <v>95</v>
      </c>
      <c r="X3506">
        <v>96</v>
      </c>
      <c r="Y3506">
        <v>98</v>
      </c>
      <c r="Z3506">
        <v>99</v>
      </c>
      <c r="AA3506">
        <v>98</v>
      </c>
      <c r="AB3506">
        <v>92</v>
      </c>
      <c r="AC3506">
        <v>89</v>
      </c>
      <c r="AD3506">
        <v>89</v>
      </c>
      <c r="AE3506">
        <v>89</v>
      </c>
      <c r="AF3506">
        <v>83</v>
      </c>
      <c r="AG3506">
        <v>81</v>
      </c>
      <c r="AH3506">
        <v>88</v>
      </c>
      <c r="AI3506">
        <v>94</v>
      </c>
      <c r="AJ3506">
        <v>99</v>
      </c>
      <c r="AK3506">
        <v>101</v>
      </c>
      <c r="AL3506">
        <v>100</v>
      </c>
      <c r="AM3506">
        <v>98</v>
      </c>
      <c r="AN3506" s="5">
        <v>94</v>
      </c>
      <c r="AO3506" s="5">
        <v>96</v>
      </c>
      <c r="AP3506" s="5">
        <v>98</v>
      </c>
      <c r="AQ3506" s="5">
        <v>101</v>
      </c>
      <c r="AR3506" s="5">
        <v>103</v>
      </c>
      <c r="AS3506" s="5">
        <v>101</v>
      </c>
      <c r="AT3506" s="5">
        <v>103</v>
      </c>
      <c r="AU3506" s="5">
        <v>101</v>
      </c>
      <c r="AV3506" s="5">
        <v>106</v>
      </c>
      <c r="AW3506" s="5">
        <v>105</v>
      </c>
      <c r="AX3506" s="5">
        <v>106</v>
      </c>
      <c r="AY3506" s="5">
        <v>106</v>
      </c>
      <c r="AZ3506" s="5">
        <v>105</v>
      </c>
      <c r="BA3506" s="5">
        <v>105</v>
      </c>
      <c r="BB3506" s="5">
        <v>106</v>
      </c>
      <c r="BC3506" s="5">
        <v>102</v>
      </c>
      <c r="BD3506" s="5">
        <v>103</v>
      </c>
      <c r="BE3506" s="5">
        <v>101</v>
      </c>
      <c r="BF3506" s="5">
        <v>93</v>
      </c>
      <c r="BG3506" s="5">
        <v>100</v>
      </c>
      <c r="BH3506" s="5">
        <v>105</v>
      </c>
      <c r="BI3506" s="5">
        <v>109</v>
      </c>
      <c r="BJ3506" s="5">
        <v>96</v>
      </c>
      <c r="BK3506" s="5">
        <v>101</v>
      </c>
      <c r="BL3506" s="5">
        <v>97</v>
      </c>
      <c r="BM3506" s="5">
        <v>97</v>
      </c>
      <c r="BN3506" s="5">
        <v>99</v>
      </c>
      <c r="BO3506" s="5">
        <v>100</v>
      </c>
      <c r="BP3506" s="5">
        <v>99</v>
      </c>
      <c r="BQ3506" s="5">
        <v>99</v>
      </c>
      <c r="BR3506" s="5">
        <v>88</v>
      </c>
      <c r="BS3506">
        <v>82</v>
      </c>
      <c r="BT3506">
        <v>87</v>
      </c>
      <c r="BU3506">
        <v>92</v>
      </c>
      <c r="BV3506">
        <v>95</v>
      </c>
      <c r="BW3506">
        <v>93</v>
      </c>
      <c r="BX3506">
        <v>95</v>
      </c>
      <c r="BY3506">
        <v>97</v>
      </c>
      <c r="BZ3506">
        <v>100</v>
      </c>
      <c r="CA3506">
        <v>100</v>
      </c>
      <c r="CB3506">
        <v>101</v>
      </c>
      <c r="CC3506">
        <v>103</v>
      </c>
      <c r="CD3506">
        <v>101</v>
      </c>
      <c r="CE3506">
        <v>100</v>
      </c>
      <c r="CF3506">
        <v>99</v>
      </c>
      <c r="CG3506">
        <v>100</v>
      </c>
      <c r="CH3506">
        <v>99</v>
      </c>
      <c r="CI3506">
        <v>100</v>
      </c>
      <c r="CJ3506">
        <v>103</v>
      </c>
      <c r="CK3506">
        <v>101</v>
      </c>
      <c r="CL3506">
        <v>96</v>
      </c>
      <c r="CM3506">
        <v>90</v>
      </c>
      <c r="CN3506">
        <v>94</v>
      </c>
      <c r="CO3506">
        <v>95</v>
      </c>
      <c r="CP3506">
        <v>97</v>
      </c>
      <c r="CQ3506">
        <v>98</v>
      </c>
      <c r="CR3506">
        <v>85</v>
      </c>
      <c r="CS3506">
        <v>94</v>
      </c>
      <c r="CT3506">
        <v>96</v>
      </c>
      <c r="CU3506">
        <v>96</v>
      </c>
      <c r="CV3506">
        <v>96</v>
      </c>
      <c r="CW3506">
        <v>89</v>
      </c>
      <c r="CX3506" t="s">
        <v>5</v>
      </c>
      <c r="CY3506" t="s">
        <v>8</v>
      </c>
    </row>
    <row r="3507" spans="1:103" x14ac:dyDescent="0.25">
      <c r="A3507" t="s">
        <v>175</v>
      </c>
      <c r="B3507">
        <v>37.235300000000002</v>
      </c>
      <c r="C3507">
        <v>-117.49639999999999</v>
      </c>
      <c r="D3507">
        <v>4100</v>
      </c>
      <c r="E3507" t="s">
        <v>1</v>
      </c>
      <c r="F3507">
        <v>102.5</v>
      </c>
      <c r="G3507">
        <v>2003</v>
      </c>
      <c r="H3507">
        <v>8</v>
      </c>
      <c r="I3507" t="s">
        <v>260</v>
      </c>
      <c r="J3507">
        <v>98</v>
      </c>
      <c r="K3507">
        <v>101</v>
      </c>
      <c r="L3507">
        <v>101</v>
      </c>
      <c r="M3507">
        <v>100</v>
      </c>
      <c r="N3507">
        <v>98</v>
      </c>
      <c r="O3507">
        <v>99</v>
      </c>
      <c r="P3507">
        <v>101</v>
      </c>
      <c r="Q3507">
        <v>98</v>
      </c>
      <c r="R3507">
        <v>94</v>
      </c>
      <c r="S3507">
        <v>90</v>
      </c>
      <c r="T3507">
        <v>88</v>
      </c>
      <c r="U3507">
        <v>87</v>
      </c>
      <c r="V3507">
        <v>89</v>
      </c>
      <c r="W3507">
        <v>93</v>
      </c>
      <c r="X3507">
        <v>95</v>
      </c>
      <c r="Y3507">
        <v>97</v>
      </c>
      <c r="Z3507">
        <v>99</v>
      </c>
      <c r="AA3507">
        <v>95</v>
      </c>
      <c r="AB3507">
        <v>90</v>
      </c>
      <c r="AC3507">
        <v>85</v>
      </c>
      <c r="AD3507">
        <v>85</v>
      </c>
      <c r="AE3507">
        <v>87</v>
      </c>
      <c r="AF3507">
        <v>84</v>
      </c>
      <c r="AG3507">
        <v>82</v>
      </c>
      <c r="AH3507">
        <v>90</v>
      </c>
      <c r="AI3507">
        <v>96</v>
      </c>
      <c r="AJ3507">
        <v>99</v>
      </c>
      <c r="AK3507">
        <v>102</v>
      </c>
      <c r="AL3507">
        <v>99</v>
      </c>
      <c r="AM3507">
        <v>96</v>
      </c>
      <c r="AN3507" s="5">
        <v>96</v>
      </c>
      <c r="AO3507" s="5">
        <v>96</v>
      </c>
      <c r="AP3507" s="5">
        <v>99</v>
      </c>
      <c r="AQ3507" s="5">
        <v>103</v>
      </c>
      <c r="AR3507" s="5">
        <v>103</v>
      </c>
      <c r="AS3507" s="5">
        <v>98</v>
      </c>
      <c r="AT3507" s="5">
        <v>99</v>
      </c>
      <c r="AU3507" s="5">
        <v>101</v>
      </c>
      <c r="AV3507" s="5">
        <v>105</v>
      </c>
      <c r="AW3507" s="5">
        <v>106</v>
      </c>
      <c r="AX3507" s="5">
        <v>105</v>
      </c>
      <c r="AY3507" s="5">
        <v>106</v>
      </c>
      <c r="AZ3507" s="5">
        <v>107</v>
      </c>
      <c r="BA3507" s="5">
        <v>104</v>
      </c>
      <c r="BB3507" s="5">
        <v>105</v>
      </c>
      <c r="BC3507" s="5">
        <v>103</v>
      </c>
      <c r="BD3507" s="5">
        <v>103</v>
      </c>
      <c r="BE3507" s="5">
        <v>103</v>
      </c>
      <c r="BF3507" s="5">
        <v>97</v>
      </c>
      <c r="BG3507" s="5">
        <v>100</v>
      </c>
      <c r="BH3507" s="5">
        <v>106</v>
      </c>
      <c r="BI3507" s="5">
        <v>107</v>
      </c>
      <c r="BJ3507" s="5">
        <v>99</v>
      </c>
      <c r="BK3507" s="5">
        <v>100</v>
      </c>
      <c r="BL3507" s="5">
        <v>96</v>
      </c>
      <c r="BM3507" s="5">
        <v>98</v>
      </c>
      <c r="BN3507" s="5">
        <v>102</v>
      </c>
      <c r="BO3507" s="5">
        <v>102</v>
      </c>
      <c r="BP3507" s="5">
        <v>93</v>
      </c>
      <c r="BQ3507" s="5">
        <v>97</v>
      </c>
      <c r="BR3507" s="5">
        <v>83</v>
      </c>
      <c r="BS3507">
        <v>83</v>
      </c>
      <c r="BT3507">
        <v>87</v>
      </c>
      <c r="BU3507">
        <v>92</v>
      </c>
      <c r="BV3507">
        <v>93</v>
      </c>
      <c r="BW3507">
        <v>89</v>
      </c>
      <c r="BX3507">
        <v>91</v>
      </c>
      <c r="BY3507">
        <v>94</v>
      </c>
      <c r="BZ3507">
        <v>96</v>
      </c>
      <c r="CA3507">
        <v>99</v>
      </c>
      <c r="CB3507">
        <v>100</v>
      </c>
      <c r="CC3507">
        <v>99</v>
      </c>
      <c r="CD3507">
        <v>97</v>
      </c>
      <c r="CE3507">
        <v>98</v>
      </c>
      <c r="CF3507">
        <v>97</v>
      </c>
      <c r="CG3507">
        <v>96</v>
      </c>
      <c r="CH3507">
        <v>93</v>
      </c>
      <c r="CI3507">
        <v>99</v>
      </c>
      <c r="CJ3507">
        <v>101</v>
      </c>
      <c r="CK3507">
        <v>97</v>
      </c>
      <c r="CL3507">
        <v>89</v>
      </c>
      <c r="CM3507">
        <v>89</v>
      </c>
      <c r="CN3507">
        <v>91</v>
      </c>
      <c r="CO3507">
        <v>93</v>
      </c>
      <c r="CP3507">
        <v>97</v>
      </c>
      <c r="CQ3507">
        <v>97</v>
      </c>
      <c r="CR3507">
        <v>82</v>
      </c>
      <c r="CS3507">
        <v>95</v>
      </c>
      <c r="CT3507">
        <v>93</v>
      </c>
      <c r="CU3507">
        <v>94</v>
      </c>
      <c r="CV3507">
        <v>96</v>
      </c>
      <c r="CW3507">
        <v>93</v>
      </c>
      <c r="CX3507" t="s">
        <v>2</v>
      </c>
      <c r="CY3507" t="s">
        <v>176</v>
      </c>
    </row>
    <row r="3508" spans="1:103" x14ac:dyDescent="0.25">
      <c r="A3508" t="s">
        <v>4</v>
      </c>
      <c r="B3508">
        <v>36.798099999999998</v>
      </c>
      <c r="C3508">
        <v>-118.20359999999999</v>
      </c>
      <c r="D3508">
        <v>3950</v>
      </c>
      <c r="E3508" t="s">
        <v>1</v>
      </c>
      <c r="F3508">
        <v>124.8</v>
      </c>
      <c r="G3508">
        <v>2003</v>
      </c>
      <c r="H3508">
        <v>8</v>
      </c>
      <c r="I3508" t="s">
        <v>260</v>
      </c>
      <c r="J3508">
        <v>98</v>
      </c>
      <c r="K3508">
        <v>101</v>
      </c>
      <c r="L3508">
        <v>105</v>
      </c>
      <c r="M3508">
        <v>104</v>
      </c>
      <c r="N3508">
        <v>104</v>
      </c>
      <c r="O3508">
        <v>101</v>
      </c>
      <c r="P3508">
        <v>104</v>
      </c>
      <c r="Q3508">
        <v>104</v>
      </c>
      <c r="R3508">
        <v>100</v>
      </c>
      <c r="S3508">
        <v>99</v>
      </c>
      <c r="T3508">
        <v>95</v>
      </c>
      <c r="U3508">
        <v>94</v>
      </c>
      <c r="V3508">
        <v>93</v>
      </c>
      <c r="W3508">
        <v>95</v>
      </c>
      <c r="X3508">
        <v>97</v>
      </c>
      <c r="Y3508">
        <v>99</v>
      </c>
      <c r="Z3508">
        <v>101</v>
      </c>
      <c r="AA3508">
        <v>103</v>
      </c>
      <c r="AB3508">
        <v>101</v>
      </c>
      <c r="AC3508">
        <v>95</v>
      </c>
      <c r="AD3508">
        <v>91</v>
      </c>
      <c r="AE3508">
        <v>91</v>
      </c>
      <c r="AF3508">
        <v>92</v>
      </c>
      <c r="AG3508">
        <v>85</v>
      </c>
      <c r="AH3508">
        <v>86</v>
      </c>
      <c r="AI3508">
        <v>93</v>
      </c>
      <c r="AJ3508">
        <v>99</v>
      </c>
      <c r="AK3508">
        <v>103</v>
      </c>
      <c r="AL3508">
        <v>106</v>
      </c>
      <c r="AM3508">
        <v>104</v>
      </c>
      <c r="AN3508" s="5">
        <v>101</v>
      </c>
      <c r="AO3508" s="5">
        <v>97</v>
      </c>
      <c r="AP3508" s="5">
        <v>99</v>
      </c>
      <c r="AQ3508" s="5">
        <v>103</v>
      </c>
      <c r="AR3508" s="5">
        <v>106</v>
      </c>
      <c r="AS3508" s="5">
        <v>106</v>
      </c>
      <c r="AT3508" s="5">
        <v>105</v>
      </c>
      <c r="AU3508" s="5">
        <v>105</v>
      </c>
      <c r="AV3508" s="5">
        <v>105</v>
      </c>
      <c r="AW3508" s="5">
        <v>109</v>
      </c>
      <c r="AX3508" s="5">
        <v>110</v>
      </c>
      <c r="AY3508" s="5">
        <v>111</v>
      </c>
      <c r="AZ3508" s="5">
        <v>111</v>
      </c>
      <c r="BA3508" s="5">
        <v>110</v>
      </c>
      <c r="BB3508" s="5">
        <v>109</v>
      </c>
      <c r="BC3508" s="5">
        <v>109</v>
      </c>
      <c r="BD3508" s="5">
        <v>108</v>
      </c>
      <c r="BE3508" s="5">
        <v>108</v>
      </c>
      <c r="BF3508" s="5">
        <v>107</v>
      </c>
      <c r="BG3508" s="5">
        <v>99</v>
      </c>
      <c r="BH3508" s="5">
        <v>104</v>
      </c>
      <c r="BI3508" s="5">
        <v>109</v>
      </c>
      <c r="BJ3508" s="5">
        <v>113</v>
      </c>
      <c r="BK3508" s="5">
        <v>102</v>
      </c>
      <c r="BL3508" s="5">
        <v>103</v>
      </c>
      <c r="BM3508" s="5">
        <v>97</v>
      </c>
      <c r="BN3508" s="5">
        <v>100</v>
      </c>
      <c r="BO3508" s="5">
        <v>105</v>
      </c>
      <c r="BP3508" s="5">
        <v>106</v>
      </c>
      <c r="BQ3508" s="5">
        <v>105</v>
      </c>
      <c r="BR3508" s="5">
        <v>96</v>
      </c>
      <c r="BS3508">
        <v>92</v>
      </c>
      <c r="BT3508">
        <v>83</v>
      </c>
      <c r="BU3508">
        <v>91</v>
      </c>
      <c r="BV3508">
        <v>95</v>
      </c>
      <c r="BW3508">
        <v>97</v>
      </c>
      <c r="BX3508">
        <v>95</v>
      </c>
      <c r="BY3508">
        <v>98</v>
      </c>
      <c r="BZ3508">
        <v>100</v>
      </c>
      <c r="CA3508">
        <v>102</v>
      </c>
      <c r="CB3508">
        <v>103</v>
      </c>
      <c r="CC3508">
        <v>105</v>
      </c>
      <c r="CD3508">
        <v>105</v>
      </c>
      <c r="CE3508">
        <v>104</v>
      </c>
      <c r="CF3508">
        <v>103</v>
      </c>
      <c r="CG3508">
        <v>103</v>
      </c>
      <c r="CH3508">
        <v>104</v>
      </c>
      <c r="CI3508">
        <v>101</v>
      </c>
      <c r="CJ3508">
        <v>104</v>
      </c>
      <c r="CK3508">
        <v>106</v>
      </c>
      <c r="CL3508">
        <v>102</v>
      </c>
      <c r="CM3508">
        <v>98</v>
      </c>
      <c r="CN3508">
        <v>91</v>
      </c>
      <c r="CO3508">
        <v>96</v>
      </c>
      <c r="CP3508">
        <v>98</v>
      </c>
      <c r="CQ3508">
        <v>101</v>
      </c>
      <c r="CR3508">
        <v>101</v>
      </c>
      <c r="CS3508">
        <v>89</v>
      </c>
      <c r="CT3508">
        <v>97</v>
      </c>
      <c r="CU3508">
        <v>100</v>
      </c>
      <c r="CV3508">
        <v>98</v>
      </c>
      <c r="CW3508">
        <v>99</v>
      </c>
      <c r="CX3508" t="s">
        <v>5</v>
      </c>
      <c r="CY3508" t="s">
        <v>6</v>
      </c>
    </row>
    <row r="3509" spans="1:103" x14ac:dyDescent="0.25">
      <c r="A3509" t="s">
        <v>191</v>
      </c>
      <c r="B3509">
        <v>37.558100000000003</v>
      </c>
      <c r="C3509">
        <v>-115.2236</v>
      </c>
      <c r="D3509">
        <v>3900</v>
      </c>
      <c r="E3509" t="s">
        <v>1</v>
      </c>
      <c r="F3509">
        <v>189.9</v>
      </c>
      <c r="G3509">
        <v>2003</v>
      </c>
      <c r="H3509">
        <v>8</v>
      </c>
      <c r="I3509" t="s">
        <v>260</v>
      </c>
      <c r="J3509">
        <v>94</v>
      </c>
      <c r="K3509">
        <v>94</v>
      </c>
      <c r="L3509">
        <v>90</v>
      </c>
      <c r="M3509">
        <v>94</v>
      </c>
      <c r="N3509">
        <v>88</v>
      </c>
      <c r="O3509">
        <v>92</v>
      </c>
      <c r="Q3509">
        <v>94</v>
      </c>
      <c r="R3509">
        <v>90</v>
      </c>
      <c r="S3509">
        <v>86</v>
      </c>
      <c r="T3509">
        <v>86</v>
      </c>
      <c r="W3509">
        <v>88</v>
      </c>
      <c r="X3509">
        <v>90</v>
      </c>
      <c r="AB3509">
        <v>90</v>
      </c>
      <c r="AC3509">
        <v>82</v>
      </c>
      <c r="AD3509">
        <v>84</v>
      </c>
      <c r="AE3509">
        <v>85</v>
      </c>
      <c r="AF3509">
        <v>81</v>
      </c>
      <c r="AG3509">
        <v>88</v>
      </c>
      <c r="AH3509">
        <v>84</v>
      </c>
      <c r="AI3509">
        <v>88</v>
      </c>
      <c r="AJ3509">
        <v>94</v>
      </c>
      <c r="AK3509">
        <v>96</v>
      </c>
      <c r="AL3509">
        <v>94</v>
      </c>
      <c r="AM3509">
        <v>90</v>
      </c>
      <c r="AN3509" s="5">
        <v>90</v>
      </c>
      <c r="AO3509" s="5">
        <v>91</v>
      </c>
      <c r="AP3509" s="5">
        <v>92</v>
      </c>
      <c r="AQ3509" s="5">
        <v>96</v>
      </c>
      <c r="AR3509" s="5">
        <v>95</v>
      </c>
      <c r="AS3509" s="5">
        <v>95</v>
      </c>
      <c r="AT3509" s="8">
        <f>AVERAGE(AS3509,AU3509)</f>
        <v>96</v>
      </c>
      <c r="AU3509" s="5">
        <v>97</v>
      </c>
      <c r="AV3509" s="5">
        <v>97</v>
      </c>
      <c r="AW3509" s="5">
        <v>100</v>
      </c>
      <c r="AX3509" s="5">
        <v>100</v>
      </c>
      <c r="AY3509" s="5">
        <v>104</v>
      </c>
      <c r="AZ3509" s="8">
        <f>AVERAGE(AY3509,BA3509)</f>
        <v>102</v>
      </c>
      <c r="BA3509" s="5">
        <v>100</v>
      </c>
      <c r="BB3509" s="8">
        <f>(2*BA3509+BD3509)/3</f>
        <v>98.666666666666671</v>
      </c>
      <c r="BC3509" s="8">
        <f>(BB3509+2*BE3509)/3</f>
        <v>96.8888888888889</v>
      </c>
      <c r="BD3509" s="5">
        <v>96</v>
      </c>
      <c r="BE3509" s="5">
        <v>96</v>
      </c>
      <c r="BF3509" s="5">
        <v>94</v>
      </c>
      <c r="BG3509" s="5">
        <v>96</v>
      </c>
      <c r="BH3509" s="8">
        <f>(2*BG3509+BJ3509)/3</f>
        <v>96</v>
      </c>
      <c r="BI3509" s="8">
        <f>(BH3509+2*BK3509)/3</f>
        <v>92</v>
      </c>
      <c r="BJ3509" s="5">
        <v>96</v>
      </c>
      <c r="BK3509" s="5">
        <v>90</v>
      </c>
      <c r="BL3509" s="5">
        <v>88</v>
      </c>
      <c r="BM3509" s="5">
        <v>92</v>
      </c>
      <c r="BN3509" s="5">
        <v>96</v>
      </c>
      <c r="BO3509" s="5">
        <v>98</v>
      </c>
      <c r="BP3509" s="8">
        <f>AVERAGE(BO3509,BQ3509)</f>
        <v>95</v>
      </c>
      <c r="BQ3509" s="5">
        <v>92</v>
      </c>
      <c r="BR3509" s="5">
        <v>86</v>
      </c>
      <c r="BV3509">
        <v>90</v>
      </c>
      <c r="BW3509">
        <v>90</v>
      </c>
      <c r="BX3509">
        <v>87</v>
      </c>
      <c r="BY3509">
        <v>93</v>
      </c>
      <c r="BZ3509">
        <v>94</v>
      </c>
      <c r="CA3509">
        <v>95</v>
      </c>
      <c r="CB3509">
        <v>97</v>
      </c>
      <c r="CC3509">
        <v>97</v>
      </c>
      <c r="CD3509">
        <v>96</v>
      </c>
      <c r="CF3509">
        <v>97</v>
      </c>
      <c r="CH3509">
        <v>92</v>
      </c>
      <c r="CI3509">
        <v>95</v>
      </c>
      <c r="CJ3509">
        <v>99</v>
      </c>
      <c r="CK3509">
        <v>93</v>
      </c>
      <c r="CL3509">
        <v>87</v>
      </c>
      <c r="CM3509">
        <v>85</v>
      </c>
      <c r="CN3509">
        <v>86</v>
      </c>
      <c r="CO3509">
        <v>92</v>
      </c>
      <c r="CP3509">
        <v>92</v>
      </c>
      <c r="CQ3509">
        <v>96</v>
      </c>
      <c r="CR3509">
        <v>80</v>
      </c>
      <c r="CT3509">
        <v>91</v>
      </c>
      <c r="CU3509">
        <v>92</v>
      </c>
      <c r="CV3509">
        <v>94</v>
      </c>
      <c r="CW3509">
        <v>90</v>
      </c>
      <c r="CX3509" t="s">
        <v>2</v>
      </c>
      <c r="CY3509" t="s">
        <v>192</v>
      </c>
    </row>
    <row r="3510" spans="1:103" x14ac:dyDescent="0.25">
      <c r="A3510" t="s">
        <v>49</v>
      </c>
      <c r="B3510">
        <v>36.1389</v>
      </c>
      <c r="C3510">
        <v>-117.9528</v>
      </c>
      <c r="D3510">
        <v>3825</v>
      </c>
      <c r="E3510" t="s">
        <v>1</v>
      </c>
      <c r="F3510">
        <v>103.6</v>
      </c>
      <c r="G3510">
        <v>2003</v>
      </c>
      <c r="H3510">
        <v>8</v>
      </c>
      <c r="I3510" t="s">
        <v>260</v>
      </c>
      <c r="J3510">
        <v>98</v>
      </c>
      <c r="K3510">
        <v>100</v>
      </c>
      <c r="L3510">
        <v>99</v>
      </c>
      <c r="M3510">
        <v>103</v>
      </c>
      <c r="N3510">
        <v>99</v>
      </c>
      <c r="O3510">
        <v>101</v>
      </c>
      <c r="P3510">
        <v>101</v>
      </c>
      <c r="Q3510">
        <v>99</v>
      </c>
      <c r="R3510">
        <v>97</v>
      </c>
      <c r="S3510">
        <v>89</v>
      </c>
      <c r="T3510">
        <v>85</v>
      </c>
      <c r="U3510">
        <v>86</v>
      </c>
      <c r="V3510">
        <v>89</v>
      </c>
      <c r="W3510">
        <v>91</v>
      </c>
      <c r="X3510">
        <v>93</v>
      </c>
      <c r="Y3510">
        <v>96</v>
      </c>
      <c r="Z3510">
        <v>99</v>
      </c>
      <c r="AA3510">
        <v>94</v>
      </c>
      <c r="AB3510">
        <v>90</v>
      </c>
      <c r="AC3510">
        <v>87</v>
      </c>
      <c r="AD3510">
        <v>89</v>
      </c>
      <c r="AE3510">
        <v>88</v>
      </c>
      <c r="AF3510">
        <v>86</v>
      </c>
      <c r="AG3510">
        <v>83</v>
      </c>
      <c r="AH3510">
        <v>92</v>
      </c>
      <c r="AI3510">
        <v>96</v>
      </c>
      <c r="AJ3510">
        <v>102</v>
      </c>
      <c r="AK3510">
        <v>102</v>
      </c>
      <c r="AL3510">
        <v>99</v>
      </c>
      <c r="AM3510">
        <v>97</v>
      </c>
      <c r="AN3510" s="5">
        <v>95</v>
      </c>
      <c r="AO3510" s="5">
        <v>95</v>
      </c>
      <c r="AP3510" s="5">
        <v>99</v>
      </c>
      <c r="AQ3510" s="5">
        <v>102</v>
      </c>
      <c r="AR3510" s="5">
        <v>101</v>
      </c>
      <c r="AS3510" s="5">
        <v>99</v>
      </c>
      <c r="AT3510" s="5">
        <v>99</v>
      </c>
      <c r="AU3510" s="5">
        <v>99</v>
      </c>
      <c r="AV3510" s="5">
        <v>102</v>
      </c>
      <c r="AW3510" s="5">
        <v>111</v>
      </c>
      <c r="AX3510" s="5">
        <v>115</v>
      </c>
      <c r="AY3510" s="5">
        <v>112</v>
      </c>
      <c r="AZ3510" s="5">
        <v>114</v>
      </c>
      <c r="BA3510" s="5">
        <v>110</v>
      </c>
      <c r="BB3510" s="5">
        <v>109</v>
      </c>
      <c r="BC3510" s="5">
        <v>107</v>
      </c>
      <c r="BD3510" s="5">
        <v>107</v>
      </c>
      <c r="BE3510" s="5">
        <v>108</v>
      </c>
      <c r="BF3510" s="5">
        <v>96</v>
      </c>
      <c r="BG3510" s="5">
        <v>105</v>
      </c>
      <c r="BH3510" s="5">
        <v>113</v>
      </c>
      <c r="BI3510" s="5">
        <v>108</v>
      </c>
      <c r="BJ3510" s="5">
        <v>106</v>
      </c>
      <c r="BK3510" s="5">
        <v>103</v>
      </c>
      <c r="BL3510" s="5">
        <v>98</v>
      </c>
      <c r="BM3510" s="5">
        <v>100</v>
      </c>
      <c r="BN3510" s="5">
        <v>104</v>
      </c>
      <c r="BO3510" s="5">
        <v>105</v>
      </c>
      <c r="BP3510" s="5">
        <v>103</v>
      </c>
      <c r="BQ3510" s="5">
        <v>90</v>
      </c>
      <c r="BR3510" s="5">
        <v>93</v>
      </c>
      <c r="BS3510">
        <v>83</v>
      </c>
      <c r="BT3510">
        <v>87</v>
      </c>
      <c r="BU3510">
        <v>90</v>
      </c>
      <c r="BV3510">
        <v>91</v>
      </c>
      <c r="BW3510">
        <v>90</v>
      </c>
      <c r="BX3510">
        <v>94</v>
      </c>
      <c r="BY3510">
        <v>93</v>
      </c>
      <c r="BZ3510">
        <v>98</v>
      </c>
      <c r="CA3510">
        <v>99</v>
      </c>
      <c r="CB3510">
        <v>99</v>
      </c>
      <c r="CC3510">
        <v>99</v>
      </c>
      <c r="CD3510">
        <v>98</v>
      </c>
      <c r="CE3510">
        <v>97</v>
      </c>
      <c r="CF3510">
        <v>99</v>
      </c>
      <c r="CG3510">
        <v>100</v>
      </c>
      <c r="CH3510">
        <v>96</v>
      </c>
      <c r="CI3510">
        <v>100</v>
      </c>
      <c r="CJ3510">
        <v>105</v>
      </c>
      <c r="CK3510">
        <v>97</v>
      </c>
      <c r="CL3510">
        <v>93</v>
      </c>
      <c r="CM3510">
        <v>89</v>
      </c>
      <c r="CN3510">
        <v>93</v>
      </c>
      <c r="CO3510">
        <v>93</v>
      </c>
      <c r="CP3510">
        <v>97</v>
      </c>
      <c r="CQ3510">
        <v>100</v>
      </c>
      <c r="CR3510">
        <v>86</v>
      </c>
      <c r="CS3510">
        <v>96</v>
      </c>
      <c r="CT3510">
        <v>96</v>
      </c>
      <c r="CU3510">
        <v>97</v>
      </c>
      <c r="CV3510">
        <v>96</v>
      </c>
      <c r="CX3510" t="s">
        <v>5</v>
      </c>
      <c r="CY3510" t="s">
        <v>50</v>
      </c>
    </row>
    <row r="3511" spans="1:103" x14ac:dyDescent="0.25">
      <c r="A3511" t="s">
        <v>159</v>
      </c>
      <c r="B3511">
        <v>36.068600000000004</v>
      </c>
      <c r="C3511">
        <v>-115.4603</v>
      </c>
      <c r="D3511">
        <v>3780</v>
      </c>
      <c r="E3511" t="s">
        <v>1</v>
      </c>
      <c r="F3511">
        <v>133.4</v>
      </c>
      <c r="G3511">
        <v>2003</v>
      </c>
      <c r="H3511">
        <v>8</v>
      </c>
      <c r="I3511" t="s">
        <v>260</v>
      </c>
      <c r="J3511">
        <v>97</v>
      </c>
      <c r="K3511">
        <v>100</v>
      </c>
      <c r="L3511">
        <v>98</v>
      </c>
      <c r="M3511">
        <v>98</v>
      </c>
      <c r="N3511">
        <v>93</v>
      </c>
      <c r="O3511">
        <v>92</v>
      </c>
      <c r="Q3511">
        <v>96</v>
      </c>
      <c r="R3511">
        <v>94</v>
      </c>
      <c r="S3511">
        <v>90</v>
      </c>
      <c r="T3511">
        <v>90</v>
      </c>
      <c r="U3511">
        <v>89</v>
      </c>
      <c r="V3511">
        <v>81</v>
      </c>
      <c r="X3511">
        <v>96</v>
      </c>
      <c r="Y3511">
        <v>96</v>
      </c>
      <c r="Z3511">
        <v>97</v>
      </c>
      <c r="AA3511">
        <v>96</v>
      </c>
      <c r="AC3511">
        <v>87</v>
      </c>
      <c r="AD3511">
        <v>85</v>
      </c>
      <c r="AE3511">
        <v>88</v>
      </c>
      <c r="AF3511">
        <v>83</v>
      </c>
      <c r="AG3511">
        <v>80</v>
      </c>
      <c r="AH3511">
        <v>86</v>
      </c>
      <c r="AI3511">
        <v>92</v>
      </c>
      <c r="AL3511">
        <v>101</v>
      </c>
      <c r="AM3511">
        <v>94</v>
      </c>
      <c r="AN3511" s="5">
        <v>95</v>
      </c>
      <c r="AO3511" s="5">
        <v>94</v>
      </c>
      <c r="AP3511" s="5">
        <v>98</v>
      </c>
      <c r="AQ3511" s="5">
        <v>102</v>
      </c>
      <c r="AR3511" s="5">
        <v>102</v>
      </c>
      <c r="AS3511" s="5">
        <v>98</v>
      </c>
      <c r="AT3511" s="5">
        <v>100</v>
      </c>
      <c r="AU3511" s="5">
        <v>101</v>
      </c>
      <c r="AV3511" s="5">
        <v>104</v>
      </c>
      <c r="AW3511" s="5">
        <v>105</v>
      </c>
      <c r="AX3511" s="5">
        <v>106</v>
      </c>
      <c r="AY3511" s="5">
        <v>106</v>
      </c>
      <c r="AZ3511" s="8">
        <f>(2*AY3511+BB3511)/3</f>
        <v>105.33333333333333</v>
      </c>
      <c r="BA3511" s="8">
        <f>(AZ3511+2*BC3511)/3</f>
        <v>103.1111111111111</v>
      </c>
      <c r="BB3511" s="5">
        <v>104</v>
      </c>
      <c r="BC3511" s="5">
        <v>102</v>
      </c>
      <c r="BD3511" s="5">
        <v>103</v>
      </c>
      <c r="BE3511" s="5">
        <v>101</v>
      </c>
      <c r="BF3511" s="8">
        <f>AVERAGE(BE3511,BG3511)</f>
        <v>101.5</v>
      </c>
      <c r="BG3511" s="5">
        <v>102</v>
      </c>
      <c r="BH3511" s="5">
        <v>105</v>
      </c>
      <c r="BI3511" s="5">
        <v>104</v>
      </c>
      <c r="BJ3511" s="5">
        <v>97</v>
      </c>
      <c r="BK3511" s="5">
        <v>97</v>
      </c>
      <c r="BL3511" s="5">
        <v>94</v>
      </c>
      <c r="BM3511" s="8">
        <f>AVERAGE(BL3511,BN3511)</f>
        <v>96</v>
      </c>
      <c r="BN3511" s="5">
        <v>98</v>
      </c>
      <c r="BO3511" s="5">
        <v>98</v>
      </c>
      <c r="BP3511" s="5">
        <v>96</v>
      </c>
      <c r="BQ3511" s="5">
        <v>95</v>
      </c>
      <c r="BR3511" s="8">
        <f>AVERAGE(BQ3511,BS3511)</f>
        <v>86.5</v>
      </c>
      <c r="BS3511">
        <v>78</v>
      </c>
      <c r="BT3511">
        <v>89</v>
      </c>
      <c r="BU3511">
        <v>93</v>
      </c>
      <c r="BV3511">
        <v>96</v>
      </c>
      <c r="BW3511">
        <v>95</v>
      </c>
      <c r="BX3511">
        <v>91</v>
      </c>
      <c r="BY3511">
        <v>96</v>
      </c>
      <c r="BZ3511">
        <v>98</v>
      </c>
      <c r="CA3511">
        <v>100</v>
      </c>
      <c r="CB3511">
        <v>101</v>
      </c>
      <c r="CC3511">
        <v>103</v>
      </c>
      <c r="CD3511">
        <v>97</v>
      </c>
      <c r="CE3511">
        <v>100</v>
      </c>
      <c r="CF3511">
        <v>97</v>
      </c>
      <c r="CG3511">
        <v>88</v>
      </c>
      <c r="CH3511">
        <v>88</v>
      </c>
      <c r="CI3511">
        <v>95</v>
      </c>
      <c r="CJ3511">
        <v>102</v>
      </c>
      <c r="CL3511">
        <v>86</v>
      </c>
      <c r="CM3511">
        <v>91</v>
      </c>
      <c r="CN3511">
        <v>87</v>
      </c>
      <c r="CO3511">
        <v>96</v>
      </c>
      <c r="CP3511">
        <v>92</v>
      </c>
      <c r="CQ3511">
        <v>94</v>
      </c>
      <c r="CR3511">
        <v>90</v>
      </c>
      <c r="CT3511">
        <v>92</v>
      </c>
      <c r="CV3511">
        <v>96</v>
      </c>
      <c r="CX3511" t="s">
        <v>2</v>
      </c>
      <c r="CY3511" t="s">
        <v>160</v>
      </c>
    </row>
    <row r="3512" spans="1:103" x14ac:dyDescent="0.25">
      <c r="A3512" t="s">
        <v>197</v>
      </c>
      <c r="B3512">
        <v>36.135300000000001</v>
      </c>
      <c r="C3512">
        <v>-115.4272</v>
      </c>
      <c r="D3512">
        <v>3760</v>
      </c>
      <c r="E3512" t="s">
        <v>1</v>
      </c>
      <c r="F3512">
        <v>134</v>
      </c>
      <c r="G3512">
        <v>2003</v>
      </c>
      <c r="H3512">
        <v>8</v>
      </c>
      <c r="I3512" t="s">
        <v>260</v>
      </c>
      <c r="J3512">
        <v>99</v>
      </c>
      <c r="K3512">
        <v>101</v>
      </c>
      <c r="L3512">
        <v>101</v>
      </c>
      <c r="M3512">
        <v>98</v>
      </c>
      <c r="N3512">
        <v>94</v>
      </c>
      <c r="O3512">
        <v>96</v>
      </c>
      <c r="P3512">
        <v>98</v>
      </c>
      <c r="Q3512">
        <v>99</v>
      </c>
      <c r="R3512">
        <v>95</v>
      </c>
      <c r="S3512">
        <v>90</v>
      </c>
      <c r="T3512">
        <v>88</v>
      </c>
      <c r="U3512">
        <v>90</v>
      </c>
      <c r="V3512">
        <v>91</v>
      </c>
      <c r="W3512">
        <v>95</v>
      </c>
      <c r="X3512">
        <v>97</v>
      </c>
      <c r="Y3512">
        <v>97</v>
      </c>
      <c r="Z3512">
        <v>98</v>
      </c>
      <c r="AA3512">
        <v>96</v>
      </c>
      <c r="AB3512">
        <v>90</v>
      </c>
      <c r="AC3512">
        <v>84</v>
      </c>
      <c r="AD3512">
        <v>85</v>
      </c>
      <c r="AE3512">
        <v>90</v>
      </c>
      <c r="AF3512">
        <v>85</v>
      </c>
      <c r="AG3512">
        <v>82</v>
      </c>
      <c r="AH3512">
        <v>90</v>
      </c>
      <c r="AI3512">
        <v>94</v>
      </c>
      <c r="AJ3512">
        <v>101</v>
      </c>
      <c r="AK3512">
        <v>103</v>
      </c>
      <c r="AL3512">
        <v>100</v>
      </c>
      <c r="AM3512">
        <v>97</v>
      </c>
      <c r="AN3512" s="5">
        <v>95</v>
      </c>
      <c r="AO3512" s="5">
        <v>95</v>
      </c>
      <c r="AP3512" s="5">
        <v>100</v>
      </c>
      <c r="AQ3512" s="5">
        <v>103</v>
      </c>
      <c r="AR3512" s="5">
        <v>103</v>
      </c>
      <c r="AS3512" s="5">
        <v>100</v>
      </c>
      <c r="AT3512" s="5">
        <v>101</v>
      </c>
      <c r="AU3512" s="5">
        <v>103</v>
      </c>
      <c r="AV3512" s="5">
        <v>105</v>
      </c>
      <c r="AW3512" s="5">
        <v>108</v>
      </c>
      <c r="AX3512" s="5">
        <v>107</v>
      </c>
      <c r="AY3512" s="5">
        <v>107</v>
      </c>
      <c r="AZ3512" s="5">
        <v>106</v>
      </c>
      <c r="BA3512" s="5">
        <v>104</v>
      </c>
      <c r="BB3512" s="5">
        <v>105</v>
      </c>
      <c r="BC3512" s="5">
        <v>104</v>
      </c>
      <c r="BD3512" s="5">
        <v>104</v>
      </c>
      <c r="BE3512" s="5">
        <v>103</v>
      </c>
      <c r="BF3512" s="5">
        <v>97</v>
      </c>
      <c r="BG3512" s="5">
        <v>103</v>
      </c>
      <c r="BH3512" s="5">
        <v>107</v>
      </c>
      <c r="BI3512" s="5">
        <v>106</v>
      </c>
      <c r="BJ3512" s="5">
        <v>101</v>
      </c>
      <c r="BK3512" s="5">
        <v>94</v>
      </c>
      <c r="BL3512" s="5">
        <v>90</v>
      </c>
      <c r="BM3512" s="5">
        <v>94</v>
      </c>
      <c r="BN3512" s="5">
        <v>100</v>
      </c>
      <c r="BO3512" s="5">
        <v>101</v>
      </c>
      <c r="BP3512" s="5">
        <v>97</v>
      </c>
      <c r="BQ3512" s="5">
        <v>97</v>
      </c>
      <c r="BR3512" s="5">
        <v>88</v>
      </c>
      <c r="BS3512">
        <v>81</v>
      </c>
      <c r="BT3512">
        <v>91</v>
      </c>
      <c r="BU3512">
        <v>94</v>
      </c>
      <c r="BV3512">
        <v>96</v>
      </c>
      <c r="BW3512">
        <v>95</v>
      </c>
      <c r="BX3512">
        <v>93</v>
      </c>
      <c r="BY3512">
        <v>97</v>
      </c>
      <c r="BZ3512">
        <v>98</v>
      </c>
      <c r="CA3512">
        <v>101</v>
      </c>
      <c r="CB3512">
        <v>103</v>
      </c>
      <c r="CC3512">
        <v>103</v>
      </c>
      <c r="CD3512">
        <v>99</v>
      </c>
      <c r="CE3512">
        <v>100</v>
      </c>
      <c r="CF3512">
        <v>97</v>
      </c>
      <c r="CG3512">
        <v>91</v>
      </c>
      <c r="CH3512">
        <v>88</v>
      </c>
      <c r="CI3512">
        <v>97</v>
      </c>
      <c r="CJ3512">
        <v>103</v>
      </c>
      <c r="CK3512">
        <v>98</v>
      </c>
      <c r="CL3512">
        <v>90</v>
      </c>
      <c r="CM3512">
        <v>92</v>
      </c>
      <c r="CN3512">
        <v>94</v>
      </c>
      <c r="CO3512">
        <v>95</v>
      </c>
      <c r="CP3512">
        <v>94</v>
      </c>
      <c r="CQ3512">
        <v>95</v>
      </c>
      <c r="CR3512">
        <v>92</v>
      </c>
      <c r="CX3512" t="s">
        <v>2</v>
      </c>
      <c r="CY3512" t="s">
        <v>198</v>
      </c>
    </row>
    <row r="3513" spans="1:103" x14ac:dyDescent="0.25">
      <c r="A3513" t="s">
        <v>228</v>
      </c>
      <c r="B3513">
        <v>35.8386</v>
      </c>
      <c r="C3513">
        <v>-115.4278</v>
      </c>
      <c r="D3513">
        <v>3716</v>
      </c>
      <c r="E3513" t="s">
        <v>1</v>
      </c>
      <c r="F3513">
        <v>146.6</v>
      </c>
      <c r="G3513">
        <v>2003</v>
      </c>
      <c r="H3513">
        <v>8</v>
      </c>
      <c r="I3513" t="s">
        <v>260</v>
      </c>
      <c r="J3513">
        <v>104</v>
      </c>
      <c r="K3513">
        <v>107</v>
      </c>
      <c r="L3513">
        <v>105</v>
      </c>
      <c r="M3513">
        <v>104</v>
      </c>
      <c r="N3513">
        <v>97</v>
      </c>
      <c r="O3513">
        <v>102</v>
      </c>
      <c r="P3513">
        <v>104</v>
      </c>
      <c r="Q3513">
        <v>107</v>
      </c>
      <c r="R3513">
        <v>97</v>
      </c>
      <c r="S3513">
        <v>93</v>
      </c>
      <c r="T3513">
        <v>90</v>
      </c>
      <c r="U3513">
        <v>90</v>
      </c>
      <c r="V3513">
        <v>94</v>
      </c>
      <c r="W3513">
        <v>98</v>
      </c>
      <c r="X3513">
        <v>102</v>
      </c>
      <c r="Y3513">
        <v>102</v>
      </c>
      <c r="Z3513">
        <v>105</v>
      </c>
      <c r="AA3513">
        <v>100</v>
      </c>
      <c r="AB3513">
        <v>94</v>
      </c>
      <c r="AC3513">
        <v>96</v>
      </c>
      <c r="AD3513">
        <v>90</v>
      </c>
      <c r="AE3513">
        <v>92</v>
      </c>
      <c r="AF3513">
        <v>86</v>
      </c>
      <c r="AG3513">
        <v>85</v>
      </c>
      <c r="AH3513">
        <v>88</v>
      </c>
      <c r="AI3513">
        <v>94</v>
      </c>
      <c r="AJ3513">
        <v>102</v>
      </c>
      <c r="AK3513">
        <v>107</v>
      </c>
      <c r="AL3513">
        <v>107</v>
      </c>
      <c r="AM3513">
        <v>100</v>
      </c>
      <c r="AN3513" s="5">
        <v>100</v>
      </c>
      <c r="AO3513" s="5">
        <v>98</v>
      </c>
      <c r="AP3513" s="5">
        <v>104</v>
      </c>
      <c r="AQ3513" s="5">
        <v>107</v>
      </c>
      <c r="AR3513" s="5">
        <v>107</v>
      </c>
      <c r="AS3513" s="5">
        <v>106</v>
      </c>
      <c r="AT3513" s="5">
        <v>106</v>
      </c>
      <c r="AU3513" s="5">
        <v>107</v>
      </c>
      <c r="AV3513" s="5">
        <v>109</v>
      </c>
      <c r="AW3513" s="5">
        <v>113</v>
      </c>
      <c r="AX3513" s="5">
        <v>113</v>
      </c>
      <c r="AY3513" s="5">
        <v>114</v>
      </c>
      <c r="AZ3513" s="5">
        <v>110</v>
      </c>
      <c r="BA3513" s="5">
        <v>111</v>
      </c>
      <c r="BB3513" s="5">
        <v>111</v>
      </c>
      <c r="BC3513" s="5">
        <v>109</v>
      </c>
      <c r="BD3513" s="5">
        <v>107</v>
      </c>
      <c r="BE3513" s="5">
        <v>107</v>
      </c>
      <c r="BF3513" s="5">
        <v>104</v>
      </c>
      <c r="BG3513" s="5">
        <v>106</v>
      </c>
      <c r="BH3513" s="5">
        <v>110</v>
      </c>
      <c r="BI3513" s="5">
        <v>109</v>
      </c>
      <c r="BJ3513" s="5">
        <v>107</v>
      </c>
      <c r="BK3513" s="5">
        <v>102</v>
      </c>
      <c r="BL3513" s="5">
        <v>91</v>
      </c>
      <c r="BM3513" s="5">
        <v>100</v>
      </c>
      <c r="BN3513" s="5">
        <v>103</v>
      </c>
      <c r="BO3513" s="5">
        <v>103</v>
      </c>
      <c r="BP3513" s="5">
        <v>97</v>
      </c>
      <c r="BQ3513" s="5">
        <v>99</v>
      </c>
      <c r="BR3513" s="5">
        <v>93</v>
      </c>
      <c r="BS3513">
        <v>86</v>
      </c>
      <c r="BT3513">
        <v>92</v>
      </c>
      <c r="BU3513">
        <v>96</v>
      </c>
      <c r="BV3513">
        <v>100</v>
      </c>
      <c r="BW3513">
        <v>100</v>
      </c>
      <c r="BX3513">
        <v>98</v>
      </c>
      <c r="BY3513">
        <v>100</v>
      </c>
      <c r="CA3513">
        <v>103</v>
      </c>
      <c r="CB3513">
        <v>106</v>
      </c>
      <c r="CC3513">
        <v>108</v>
      </c>
      <c r="CD3513">
        <v>104</v>
      </c>
      <c r="CE3513">
        <v>103</v>
      </c>
      <c r="CF3513">
        <v>102</v>
      </c>
      <c r="CG3513">
        <v>92</v>
      </c>
      <c r="CH3513">
        <v>95</v>
      </c>
      <c r="CI3513">
        <v>101</v>
      </c>
      <c r="CJ3513">
        <v>106</v>
      </c>
      <c r="CK3513">
        <v>100</v>
      </c>
      <c r="CL3513">
        <v>90</v>
      </c>
      <c r="CM3513">
        <v>95</v>
      </c>
      <c r="CN3513">
        <v>97</v>
      </c>
      <c r="CO3513">
        <v>100</v>
      </c>
      <c r="CP3513">
        <v>97</v>
      </c>
      <c r="CQ3513">
        <v>100</v>
      </c>
      <c r="CR3513">
        <v>96</v>
      </c>
      <c r="CS3513">
        <v>90</v>
      </c>
      <c r="CT3513">
        <v>94</v>
      </c>
      <c r="CU3513">
        <v>98</v>
      </c>
      <c r="CX3513" t="s">
        <v>2</v>
      </c>
      <c r="CY3513" t="s">
        <v>229</v>
      </c>
    </row>
    <row r="3514" spans="1:103" x14ac:dyDescent="0.25">
      <c r="A3514" t="s">
        <v>207</v>
      </c>
      <c r="B3514">
        <v>35.369999999999997</v>
      </c>
      <c r="C3514">
        <v>-117.56829999999999</v>
      </c>
      <c r="D3514">
        <v>3620</v>
      </c>
      <c r="E3514" t="s">
        <v>1</v>
      </c>
      <c r="F3514">
        <v>136.80000000000001</v>
      </c>
      <c r="G3514">
        <v>2003</v>
      </c>
      <c r="H3514">
        <v>8</v>
      </c>
      <c r="I3514" t="s">
        <v>260</v>
      </c>
      <c r="J3514">
        <v>96</v>
      </c>
      <c r="K3514">
        <v>97</v>
      </c>
      <c r="L3514">
        <v>97</v>
      </c>
      <c r="M3514">
        <v>100</v>
      </c>
      <c r="N3514">
        <v>98</v>
      </c>
      <c r="O3514">
        <v>97</v>
      </c>
      <c r="P3514">
        <v>95</v>
      </c>
      <c r="Q3514">
        <v>96</v>
      </c>
      <c r="R3514">
        <v>93</v>
      </c>
      <c r="S3514">
        <v>84</v>
      </c>
      <c r="T3514">
        <v>82</v>
      </c>
      <c r="U3514">
        <v>85</v>
      </c>
      <c r="V3514">
        <v>87</v>
      </c>
      <c r="W3514">
        <v>91</v>
      </c>
      <c r="X3514">
        <v>91</v>
      </c>
      <c r="Y3514">
        <v>94</v>
      </c>
      <c r="Z3514">
        <v>97</v>
      </c>
      <c r="AA3514">
        <v>95</v>
      </c>
      <c r="AB3514">
        <v>86</v>
      </c>
      <c r="AC3514">
        <v>82</v>
      </c>
      <c r="AD3514">
        <v>85</v>
      </c>
      <c r="AE3514">
        <v>84</v>
      </c>
      <c r="AF3514">
        <v>79</v>
      </c>
      <c r="AG3514">
        <v>81</v>
      </c>
      <c r="AH3514">
        <v>88</v>
      </c>
      <c r="AI3514">
        <v>94</v>
      </c>
      <c r="AJ3514">
        <v>101</v>
      </c>
      <c r="AK3514">
        <v>99</v>
      </c>
      <c r="AL3514">
        <v>93</v>
      </c>
      <c r="AM3514">
        <v>94</v>
      </c>
      <c r="AN3514" s="5">
        <v>91</v>
      </c>
      <c r="AO3514" s="5">
        <v>91</v>
      </c>
      <c r="AP3514" s="5">
        <v>94</v>
      </c>
      <c r="AQ3514" s="5">
        <v>100</v>
      </c>
      <c r="AR3514" s="5">
        <v>101</v>
      </c>
      <c r="AS3514" s="5">
        <v>96</v>
      </c>
      <c r="AT3514" s="5">
        <v>98</v>
      </c>
      <c r="AU3514" s="5">
        <v>99</v>
      </c>
      <c r="AV3514" s="5">
        <v>103</v>
      </c>
      <c r="AW3514" s="5">
        <v>105</v>
      </c>
      <c r="AX3514" s="5">
        <v>105</v>
      </c>
      <c r="AY3514" s="5">
        <v>103</v>
      </c>
      <c r="AZ3514" s="5">
        <v>103</v>
      </c>
      <c r="BA3514" s="5">
        <v>103</v>
      </c>
      <c r="BB3514" s="5">
        <v>104</v>
      </c>
      <c r="BC3514" s="5">
        <v>102</v>
      </c>
      <c r="BD3514" s="5">
        <v>101</v>
      </c>
      <c r="BE3514" s="5">
        <v>103</v>
      </c>
      <c r="BF3514" s="5">
        <v>95</v>
      </c>
      <c r="BG3514" s="5">
        <v>97</v>
      </c>
      <c r="BH3514" s="5">
        <v>101</v>
      </c>
      <c r="BI3514" s="5">
        <v>101</v>
      </c>
      <c r="BJ3514" s="5">
        <v>99</v>
      </c>
      <c r="BK3514" s="5">
        <v>99</v>
      </c>
      <c r="BL3514" s="5">
        <v>97</v>
      </c>
      <c r="BM3514" s="5">
        <v>97</v>
      </c>
      <c r="BN3514" s="5">
        <v>100</v>
      </c>
      <c r="BO3514" s="5">
        <v>101</v>
      </c>
      <c r="BP3514" s="5">
        <v>93</v>
      </c>
      <c r="BQ3514" s="5">
        <v>89</v>
      </c>
      <c r="BR3514" s="5">
        <v>89</v>
      </c>
      <c r="BS3514">
        <v>84</v>
      </c>
      <c r="BT3514">
        <v>87</v>
      </c>
      <c r="BU3514">
        <v>93</v>
      </c>
      <c r="BV3514">
        <v>91</v>
      </c>
      <c r="BW3514">
        <v>89</v>
      </c>
      <c r="BX3514">
        <v>92</v>
      </c>
      <c r="BY3514">
        <v>94</v>
      </c>
      <c r="BZ3514">
        <v>96</v>
      </c>
      <c r="CA3514">
        <v>98</v>
      </c>
      <c r="CB3514">
        <v>99</v>
      </c>
      <c r="CC3514">
        <v>96</v>
      </c>
      <c r="CD3514">
        <v>97</v>
      </c>
      <c r="CE3514">
        <v>96</v>
      </c>
      <c r="CF3514">
        <v>99</v>
      </c>
      <c r="CG3514">
        <v>96</v>
      </c>
      <c r="CH3514">
        <v>95</v>
      </c>
      <c r="CI3514">
        <v>97</v>
      </c>
      <c r="CJ3514">
        <v>101</v>
      </c>
      <c r="CK3514">
        <v>96</v>
      </c>
      <c r="CL3514">
        <v>91</v>
      </c>
      <c r="CM3514">
        <v>89</v>
      </c>
      <c r="CN3514">
        <v>89</v>
      </c>
      <c r="CO3514">
        <v>93</v>
      </c>
      <c r="CP3514">
        <v>98</v>
      </c>
      <c r="CQ3514">
        <v>97</v>
      </c>
      <c r="CR3514">
        <v>85</v>
      </c>
      <c r="CS3514">
        <v>94</v>
      </c>
      <c r="CT3514">
        <v>94</v>
      </c>
      <c r="CU3514">
        <v>94</v>
      </c>
      <c r="CV3514">
        <v>95</v>
      </c>
      <c r="CW3514">
        <v>97</v>
      </c>
      <c r="CX3514" t="s">
        <v>5</v>
      </c>
      <c r="CY3514" t="s">
        <v>208</v>
      </c>
    </row>
    <row r="3515" spans="1:103" x14ac:dyDescent="0.25">
      <c r="A3515" t="s">
        <v>61</v>
      </c>
      <c r="B3515">
        <v>35.369199999999999</v>
      </c>
      <c r="C3515">
        <v>-117.6525</v>
      </c>
      <c r="D3515">
        <v>3570</v>
      </c>
      <c r="E3515" t="s">
        <v>1</v>
      </c>
      <c r="F3515">
        <v>140.5</v>
      </c>
      <c r="G3515">
        <v>2003</v>
      </c>
      <c r="H3515">
        <v>8</v>
      </c>
      <c r="I3515" t="s">
        <v>260</v>
      </c>
      <c r="J3515">
        <v>96</v>
      </c>
      <c r="K3515">
        <v>99</v>
      </c>
      <c r="L3515">
        <v>100</v>
      </c>
      <c r="M3515">
        <v>101</v>
      </c>
      <c r="N3515">
        <v>98</v>
      </c>
      <c r="O3515">
        <v>99</v>
      </c>
      <c r="P3515">
        <v>98</v>
      </c>
      <c r="Q3515">
        <v>99</v>
      </c>
      <c r="R3515">
        <v>96</v>
      </c>
      <c r="S3515">
        <v>92</v>
      </c>
      <c r="T3515">
        <v>85</v>
      </c>
      <c r="U3515">
        <v>87</v>
      </c>
      <c r="V3515">
        <v>90</v>
      </c>
      <c r="W3515">
        <v>93</v>
      </c>
      <c r="X3515">
        <v>94</v>
      </c>
      <c r="Y3515">
        <v>95</v>
      </c>
      <c r="Z3515">
        <v>99</v>
      </c>
      <c r="AA3515">
        <v>98</v>
      </c>
      <c r="AB3515">
        <v>98</v>
      </c>
      <c r="AC3515">
        <v>85</v>
      </c>
      <c r="AD3515">
        <v>87</v>
      </c>
      <c r="AE3515">
        <v>87</v>
      </c>
      <c r="AF3515">
        <v>81</v>
      </c>
      <c r="AG3515">
        <v>81</v>
      </c>
      <c r="AH3515">
        <v>89</v>
      </c>
      <c r="AI3515">
        <v>94</v>
      </c>
      <c r="AJ3515">
        <v>99</v>
      </c>
      <c r="AK3515">
        <v>101</v>
      </c>
      <c r="AL3515">
        <v>100</v>
      </c>
      <c r="AM3515">
        <v>95</v>
      </c>
      <c r="AN3515" s="5">
        <v>93</v>
      </c>
      <c r="AO3515" s="5">
        <v>94</v>
      </c>
      <c r="AP3515" s="5">
        <v>96</v>
      </c>
      <c r="AQ3515" s="5">
        <v>101</v>
      </c>
      <c r="AR3515" s="5">
        <v>101</v>
      </c>
      <c r="AS3515" s="5">
        <v>98</v>
      </c>
      <c r="AT3515" s="5">
        <v>98</v>
      </c>
      <c r="AU3515" s="5">
        <v>100</v>
      </c>
      <c r="AV3515" s="5">
        <v>103</v>
      </c>
      <c r="AW3515" s="5">
        <v>105</v>
      </c>
      <c r="AX3515" s="5">
        <v>105</v>
      </c>
      <c r="AY3515" s="5">
        <v>105</v>
      </c>
      <c r="AZ3515" s="5">
        <v>105</v>
      </c>
      <c r="BA3515" s="5">
        <v>105</v>
      </c>
      <c r="BB3515" s="5">
        <v>105</v>
      </c>
      <c r="BC3515" s="5">
        <v>105</v>
      </c>
      <c r="BD3515" s="5">
        <v>103</v>
      </c>
      <c r="BE3515" s="5">
        <v>103</v>
      </c>
      <c r="BF3515" s="5">
        <v>99</v>
      </c>
      <c r="BG3515" s="5">
        <v>99</v>
      </c>
      <c r="BH3515" s="5">
        <v>100</v>
      </c>
      <c r="BI3515" s="5">
        <v>103</v>
      </c>
      <c r="BJ3515" s="5">
        <v>102</v>
      </c>
      <c r="BK3515" s="5">
        <v>100</v>
      </c>
      <c r="BL3515" s="5">
        <v>100</v>
      </c>
      <c r="BM3515" s="5">
        <v>100</v>
      </c>
      <c r="BN3515" s="5">
        <v>101</v>
      </c>
      <c r="BO3515" s="5">
        <v>102</v>
      </c>
      <c r="BP3515" s="5">
        <v>102</v>
      </c>
      <c r="BQ3515" s="5">
        <v>90</v>
      </c>
      <c r="BR3515" s="5">
        <v>89</v>
      </c>
      <c r="BS3515">
        <v>85</v>
      </c>
      <c r="BT3515">
        <v>87</v>
      </c>
      <c r="BU3515">
        <v>92</v>
      </c>
      <c r="BV3515">
        <v>93</v>
      </c>
      <c r="BW3515">
        <v>91</v>
      </c>
      <c r="BX3515">
        <v>93</v>
      </c>
      <c r="BY3515">
        <v>95</v>
      </c>
      <c r="BZ3515">
        <v>97</v>
      </c>
      <c r="CA3515">
        <v>99</v>
      </c>
      <c r="CB3515">
        <v>100</v>
      </c>
      <c r="CC3515">
        <v>98</v>
      </c>
      <c r="CD3515">
        <v>99</v>
      </c>
      <c r="CE3515">
        <v>100</v>
      </c>
      <c r="CF3515">
        <v>99</v>
      </c>
      <c r="CG3515">
        <v>98</v>
      </c>
      <c r="CH3515">
        <v>96</v>
      </c>
      <c r="CI3515">
        <v>99</v>
      </c>
      <c r="CJ3515">
        <v>102</v>
      </c>
      <c r="CK3515">
        <v>100</v>
      </c>
      <c r="CL3515">
        <v>94</v>
      </c>
      <c r="CM3515">
        <v>91</v>
      </c>
      <c r="CN3515">
        <v>90</v>
      </c>
      <c r="CO3515">
        <v>91</v>
      </c>
      <c r="CP3515">
        <v>96</v>
      </c>
      <c r="CQ3515">
        <v>99</v>
      </c>
      <c r="CR3515">
        <v>99</v>
      </c>
      <c r="CS3515">
        <v>94</v>
      </c>
      <c r="CT3515">
        <v>94</v>
      </c>
      <c r="CU3515">
        <v>95</v>
      </c>
      <c r="CV3515">
        <v>96</v>
      </c>
      <c r="CW3515">
        <v>96</v>
      </c>
      <c r="CX3515" t="s">
        <v>5</v>
      </c>
      <c r="CY3515" t="s">
        <v>62</v>
      </c>
    </row>
    <row r="3516" spans="1:103" x14ac:dyDescent="0.25">
      <c r="A3516" t="s">
        <v>157</v>
      </c>
      <c r="B3516">
        <v>36.994999999999997</v>
      </c>
      <c r="C3516">
        <v>-116.7189</v>
      </c>
      <c r="D3516">
        <v>3550</v>
      </c>
      <c r="E3516" t="s">
        <v>1</v>
      </c>
      <c r="F3516">
        <v>60.6</v>
      </c>
      <c r="G3516">
        <v>2003</v>
      </c>
      <c r="H3516">
        <v>8</v>
      </c>
      <c r="I3516" t="s">
        <v>260</v>
      </c>
      <c r="J3516">
        <v>101</v>
      </c>
      <c r="K3516">
        <v>101</v>
      </c>
      <c r="L3516">
        <v>100</v>
      </c>
      <c r="M3516">
        <v>99</v>
      </c>
      <c r="N3516">
        <v>100</v>
      </c>
      <c r="O3516">
        <v>103</v>
      </c>
      <c r="P3516">
        <v>101</v>
      </c>
      <c r="Q3516">
        <v>96</v>
      </c>
      <c r="R3516">
        <v>91</v>
      </c>
      <c r="S3516">
        <v>87</v>
      </c>
      <c r="T3516">
        <v>88</v>
      </c>
      <c r="U3516">
        <v>94</v>
      </c>
      <c r="V3516">
        <v>94</v>
      </c>
      <c r="W3516">
        <v>96</v>
      </c>
      <c r="X3516">
        <v>97</v>
      </c>
      <c r="Y3516">
        <v>98</v>
      </c>
      <c r="Z3516">
        <v>100</v>
      </c>
      <c r="AA3516">
        <v>96</v>
      </c>
      <c r="AB3516">
        <v>91</v>
      </c>
      <c r="AC3516">
        <v>86</v>
      </c>
      <c r="AD3516">
        <v>87</v>
      </c>
      <c r="AE3516">
        <v>89</v>
      </c>
      <c r="AF3516">
        <v>86</v>
      </c>
      <c r="AG3516">
        <v>83</v>
      </c>
      <c r="AH3516">
        <v>91</v>
      </c>
      <c r="AI3516">
        <v>96</v>
      </c>
      <c r="AJ3516">
        <v>99</v>
      </c>
      <c r="AK3516">
        <v>99</v>
      </c>
      <c r="AL3516">
        <v>101</v>
      </c>
      <c r="AM3516">
        <v>103</v>
      </c>
      <c r="AN3516" s="5">
        <v>96</v>
      </c>
      <c r="AO3516" s="5">
        <v>96</v>
      </c>
      <c r="AP3516" s="5">
        <v>102</v>
      </c>
      <c r="AQ3516" s="5">
        <v>105</v>
      </c>
      <c r="AR3516" s="5">
        <v>103</v>
      </c>
      <c r="AS3516" s="5">
        <v>102</v>
      </c>
      <c r="AT3516" s="5">
        <v>100</v>
      </c>
      <c r="AU3516" s="5">
        <v>106</v>
      </c>
      <c r="AV3516" s="5">
        <v>106</v>
      </c>
      <c r="AW3516" s="5">
        <v>107</v>
      </c>
      <c r="AX3516" s="5">
        <v>107</v>
      </c>
      <c r="AY3516" s="5">
        <v>108</v>
      </c>
      <c r="AZ3516" s="5">
        <v>107</v>
      </c>
      <c r="BA3516" s="5">
        <v>106</v>
      </c>
      <c r="BB3516" s="5">
        <v>107</v>
      </c>
      <c r="BC3516" s="5">
        <v>106</v>
      </c>
      <c r="BD3516" s="5">
        <v>106</v>
      </c>
      <c r="BE3516" s="5">
        <v>107</v>
      </c>
      <c r="BF3516" s="5">
        <v>113</v>
      </c>
      <c r="BG3516" s="5">
        <v>102</v>
      </c>
      <c r="BH3516" s="5">
        <v>109</v>
      </c>
      <c r="BI3516" s="5">
        <v>106</v>
      </c>
      <c r="BJ3516" s="5">
        <v>102</v>
      </c>
      <c r="BK3516" s="5">
        <v>102</v>
      </c>
      <c r="BL3516" s="5">
        <v>97</v>
      </c>
      <c r="BM3516" s="5">
        <v>99</v>
      </c>
      <c r="BN3516" s="5">
        <v>102</v>
      </c>
      <c r="BO3516" s="5">
        <v>94</v>
      </c>
      <c r="BP3516" s="5">
        <v>89</v>
      </c>
      <c r="BQ3516" s="5">
        <v>89</v>
      </c>
      <c r="BR3516" s="5">
        <v>89</v>
      </c>
      <c r="CX3516" t="s">
        <v>2</v>
      </c>
      <c r="CY3516" t="s">
        <v>158</v>
      </c>
    </row>
    <row r="3517" spans="1:103" x14ac:dyDescent="0.25">
      <c r="A3517" t="s">
        <v>31</v>
      </c>
      <c r="B3517">
        <v>35.466099999999997</v>
      </c>
      <c r="C3517">
        <v>-114.9217</v>
      </c>
      <c r="D3517">
        <v>3540</v>
      </c>
      <c r="E3517" t="s">
        <v>1</v>
      </c>
      <c r="F3517">
        <v>207</v>
      </c>
      <c r="G3517">
        <v>2003</v>
      </c>
      <c r="H3517">
        <v>8</v>
      </c>
      <c r="I3517" t="s">
        <v>260</v>
      </c>
      <c r="J3517">
        <v>94</v>
      </c>
      <c r="K3517">
        <v>97</v>
      </c>
      <c r="L3517">
        <v>99</v>
      </c>
      <c r="M3517">
        <v>97</v>
      </c>
      <c r="N3517">
        <v>97</v>
      </c>
      <c r="O3517">
        <v>95</v>
      </c>
      <c r="P3517">
        <v>90</v>
      </c>
      <c r="Q3517">
        <v>96</v>
      </c>
      <c r="R3517">
        <v>99</v>
      </c>
      <c r="S3517">
        <v>92</v>
      </c>
      <c r="T3517">
        <v>85</v>
      </c>
      <c r="U3517">
        <v>86</v>
      </c>
      <c r="V3517">
        <v>90</v>
      </c>
      <c r="W3517">
        <v>89</v>
      </c>
      <c r="X3517">
        <v>93</v>
      </c>
      <c r="Y3517">
        <v>69</v>
      </c>
      <c r="Z3517">
        <v>69</v>
      </c>
      <c r="AA3517">
        <v>97</v>
      </c>
      <c r="AB3517">
        <v>95</v>
      </c>
      <c r="AC3517">
        <v>88</v>
      </c>
      <c r="AD3517">
        <v>84</v>
      </c>
      <c r="AE3517">
        <v>85</v>
      </c>
      <c r="AF3517">
        <v>85</v>
      </c>
      <c r="AG3517">
        <v>87</v>
      </c>
      <c r="AH3517">
        <v>82</v>
      </c>
      <c r="AI3517">
        <v>87</v>
      </c>
      <c r="AJ3517">
        <v>93</v>
      </c>
      <c r="AK3517">
        <v>99</v>
      </c>
      <c r="AL3517">
        <v>102</v>
      </c>
      <c r="AM3517">
        <v>101</v>
      </c>
      <c r="AN3517" s="5">
        <v>97</v>
      </c>
      <c r="AO3517" s="5">
        <v>96</v>
      </c>
      <c r="AP3517" s="5">
        <v>95</v>
      </c>
      <c r="AQ3517" s="5">
        <v>98</v>
      </c>
      <c r="AR3517" s="5">
        <v>102</v>
      </c>
      <c r="AS3517" s="5">
        <v>101</v>
      </c>
      <c r="AT3517" s="5">
        <v>101</v>
      </c>
      <c r="AU3517" s="5">
        <v>99</v>
      </c>
      <c r="AV3517" s="5">
        <v>99</v>
      </c>
      <c r="AW3517" s="5">
        <v>104</v>
      </c>
      <c r="AX3517" s="5">
        <v>109</v>
      </c>
      <c r="AY3517" s="5">
        <v>104</v>
      </c>
      <c r="AZ3517" s="5">
        <v>106</v>
      </c>
      <c r="BA3517" s="5">
        <v>107</v>
      </c>
      <c r="BB3517" s="5">
        <v>106</v>
      </c>
      <c r="BC3517" s="5">
        <v>107</v>
      </c>
      <c r="BD3517" s="5">
        <v>106</v>
      </c>
      <c r="BE3517" s="5">
        <v>106</v>
      </c>
      <c r="BF3517" s="5">
        <v>96</v>
      </c>
      <c r="BG3517" s="5">
        <v>97</v>
      </c>
      <c r="BH3517" s="5">
        <v>101</v>
      </c>
      <c r="BI3517" s="5">
        <v>105</v>
      </c>
      <c r="BJ3517" s="5">
        <v>102</v>
      </c>
      <c r="BK3517" s="5">
        <v>99</v>
      </c>
      <c r="BL3517" s="5">
        <v>97</v>
      </c>
      <c r="BM3517" s="5">
        <v>90</v>
      </c>
      <c r="BN3517" s="5">
        <v>88</v>
      </c>
      <c r="BO3517" s="5">
        <v>98</v>
      </c>
      <c r="BP3517" s="5">
        <v>95</v>
      </c>
      <c r="BQ3517" s="5">
        <v>91</v>
      </c>
      <c r="BR3517" s="5">
        <v>92</v>
      </c>
      <c r="BS3517">
        <v>92</v>
      </c>
      <c r="BT3517">
        <v>77</v>
      </c>
      <c r="BU3517">
        <v>89</v>
      </c>
      <c r="BV3517">
        <v>95</v>
      </c>
      <c r="BW3517">
        <v>96</v>
      </c>
      <c r="BX3517">
        <v>97</v>
      </c>
      <c r="BY3517">
        <v>98</v>
      </c>
      <c r="BZ3517">
        <v>100</v>
      </c>
      <c r="CA3517">
        <v>99</v>
      </c>
      <c r="CB3517">
        <v>101</v>
      </c>
      <c r="CC3517">
        <v>104</v>
      </c>
      <c r="CD3517">
        <v>103</v>
      </c>
      <c r="CE3517">
        <v>96</v>
      </c>
      <c r="CF3517">
        <v>101</v>
      </c>
      <c r="CG3517">
        <v>93</v>
      </c>
      <c r="CH3517">
        <v>89</v>
      </c>
      <c r="CI3517">
        <v>89</v>
      </c>
      <c r="CJ3517">
        <v>97</v>
      </c>
      <c r="CK3517">
        <v>101</v>
      </c>
      <c r="CL3517">
        <v>92</v>
      </c>
      <c r="CM3517">
        <v>88</v>
      </c>
      <c r="CN3517">
        <v>93</v>
      </c>
      <c r="CO3517">
        <v>92</v>
      </c>
      <c r="CP3517">
        <v>94</v>
      </c>
      <c r="CQ3517">
        <v>93</v>
      </c>
      <c r="CR3517">
        <v>97</v>
      </c>
      <c r="CS3517">
        <v>93</v>
      </c>
      <c r="CT3517">
        <v>84</v>
      </c>
      <c r="CU3517">
        <v>89</v>
      </c>
      <c r="CV3517">
        <v>93</v>
      </c>
      <c r="CW3517">
        <v>96</v>
      </c>
      <c r="CX3517" t="s">
        <v>2</v>
      </c>
      <c r="CY3517" t="s">
        <v>32</v>
      </c>
    </row>
    <row r="3518" spans="1:103" x14ac:dyDescent="0.25">
      <c r="A3518" t="s">
        <v>167</v>
      </c>
      <c r="B3518">
        <v>37.347499999999997</v>
      </c>
      <c r="C3518">
        <v>-114.5411</v>
      </c>
      <c r="D3518">
        <v>3422</v>
      </c>
      <c r="E3518" t="s">
        <v>1</v>
      </c>
      <c r="F3518">
        <v>228.8</v>
      </c>
      <c r="G3518">
        <v>2003</v>
      </c>
      <c r="H3518">
        <v>8</v>
      </c>
      <c r="I3518" t="s">
        <v>260</v>
      </c>
      <c r="J3518">
        <v>96</v>
      </c>
      <c r="K3518">
        <v>99</v>
      </c>
      <c r="L3518">
        <v>101</v>
      </c>
      <c r="M3518">
        <v>100</v>
      </c>
      <c r="N3518">
        <v>97</v>
      </c>
      <c r="O3518">
        <v>92</v>
      </c>
      <c r="P3518">
        <v>96</v>
      </c>
      <c r="R3518">
        <v>99</v>
      </c>
      <c r="S3518">
        <v>97</v>
      </c>
      <c r="T3518">
        <v>89</v>
      </c>
      <c r="U3518">
        <v>89</v>
      </c>
      <c r="V3518">
        <v>90</v>
      </c>
      <c r="W3518">
        <v>91</v>
      </c>
      <c r="X3518">
        <v>95</v>
      </c>
      <c r="Y3518">
        <v>97</v>
      </c>
      <c r="AB3518">
        <v>100</v>
      </c>
      <c r="AC3518">
        <v>92</v>
      </c>
      <c r="AD3518">
        <v>87</v>
      </c>
      <c r="AE3518">
        <v>88</v>
      </c>
      <c r="AF3518">
        <v>86</v>
      </c>
      <c r="AG3518">
        <v>79</v>
      </c>
      <c r="AH3518">
        <v>88</v>
      </c>
      <c r="AJ3518">
        <v>94</v>
      </c>
      <c r="AL3518">
        <v>103</v>
      </c>
      <c r="AM3518">
        <v>103</v>
      </c>
      <c r="AN3518" s="5">
        <v>98</v>
      </c>
      <c r="AO3518" s="5">
        <v>97</v>
      </c>
      <c r="AP3518" s="5">
        <v>98</v>
      </c>
      <c r="AQ3518" s="5">
        <v>105</v>
      </c>
      <c r="AR3518" s="5">
        <v>104</v>
      </c>
      <c r="AS3518" s="8">
        <f>AVERAGE(AR3518,AT3518)</f>
        <v>104</v>
      </c>
      <c r="AT3518" s="5">
        <v>104</v>
      </c>
      <c r="AU3518" s="5">
        <v>101</v>
      </c>
      <c r="AV3518" s="5">
        <v>105</v>
      </c>
      <c r="AW3518" s="5">
        <v>108</v>
      </c>
      <c r="AX3518" s="5">
        <v>109</v>
      </c>
      <c r="AY3518" s="5">
        <v>109</v>
      </c>
      <c r="AZ3518" s="8">
        <f>AVERAGE(AY3518,BA3518)</f>
        <v>108.5</v>
      </c>
      <c r="BA3518" s="5">
        <v>108</v>
      </c>
      <c r="BB3518" s="5">
        <v>107</v>
      </c>
      <c r="BC3518" s="5">
        <v>107</v>
      </c>
      <c r="BD3518" s="5">
        <v>105</v>
      </c>
      <c r="BE3518" s="5">
        <v>106</v>
      </c>
      <c r="BF3518" s="5">
        <v>102</v>
      </c>
      <c r="BG3518" s="5">
        <v>104</v>
      </c>
      <c r="BH3518" s="5">
        <v>107</v>
      </c>
      <c r="BI3518" s="5">
        <v>106</v>
      </c>
      <c r="BJ3518" s="5">
        <v>103</v>
      </c>
      <c r="BK3518" s="5">
        <v>102</v>
      </c>
      <c r="BL3518" s="5">
        <v>102</v>
      </c>
      <c r="BM3518" s="5">
        <v>103</v>
      </c>
      <c r="BN3518" s="5">
        <v>104</v>
      </c>
      <c r="BO3518" s="5">
        <v>104</v>
      </c>
      <c r="BP3518" s="8">
        <f>AVERAGE(BO3518,BQ3518)</f>
        <v>102.5</v>
      </c>
      <c r="BQ3518" s="5">
        <v>101</v>
      </c>
      <c r="BR3518" s="5">
        <v>93</v>
      </c>
      <c r="BS3518">
        <v>93</v>
      </c>
      <c r="BT3518">
        <v>92</v>
      </c>
      <c r="BU3518">
        <v>91</v>
      </c>
      <c r="BV3518">
        <v>95</v>
      </c>
      <c r="BW3518">
        <v>98</v>
      </c>
      <c r="BY3518">
        <v>97</v>
      </c>
      <c r="BZ3518">
        <v>100</v>
      </c>
      <c r="CA3518">
        <v>95</v>
      </c>
      <c r="CB3518">
        <v>103</v>
      </c>
      <c r="CC3518">
        <v>101</v>
      </c>
      <c r="CD3518">
        <v>103</v>
      </c>
      <c r="CF3518">
        <v>101</v>
      </c>
      <c r="CG3518">
        <v>101</v>
      </c>
      <c r="CH3518">
        <v>95</v>
      </c>
      <c r="CI3518">
        <v>94</v>
      </c>
      <c r="CJ3518">
        <v>97</v>
      </c>
      <c r="CK3518">
        <v>101</v>
      </c>
      <c r="CL3518">
        <v>101</v>
      </c>
      <c r="CN3518">
        <v>93</v>
      </c>
      <c r="CO3518">
        <v>86</v>
      </c>
      <c r="CQ3518">
        <v>95</v>
      </c>
      <c r="CR3518">
        <v>98</v>
      </c>
      <c r="CS3518">
        <v>89</v>
      </c>
      <c r="CT3518">
        <v>93</v>
      </c>
      <c r="CU3518">
        <v>94</v>
      </c>
      <c r="CV3518">
        <v>94</v>
      </c>
      <c r="CW3518">
        <v>95</v>
      </c>
      <c r="CX3518" t="s">
        <v>2</v>
      </c>
      <c r="CY3518" t="s">
        <v>168</v>
      </c>
    </row>
    <row r="3519" spans="1:103" x14ac:dyDescent="0.25">
      <c r="A3519" t="s">
        <v>199</v>
      </c>
      <c r="B3519">
        <v>35.154200000000003</v>
      </c>
      <c r="C3519">
        <v>-117.1756</v>
      </c>
      <c r="D3519">
        <v>3240</v>
      </c>
      <c r="E3519" t="s">
        <v>1</v>
      </c>
      <c r="F3519">
        <v>148</v>
      </c>
      <c r="G3519">
        <v>2003</v>
      </c>
      <c r="H3519">
        <v>8</v>
      </c>
      <c r="I3519" t="s">
        <v>260</v>
      </c>
      <c r="J3519">
        <v>97</v>
      </c>
      <c r="K3519">
        <v>101</v>
      </c>
      <c r="L3519">
        <v>99</v>
      </c>
      <c r="M3519">
        <v>100</v>
      </c>
      <c r="N3519">
        <v>100</v>
      </c>
      <c r="O3519">
        <v>99</v>
      </c>
      <c r="P3519">
        <v>99</v>
      </c>
      <c r="Q3519">
        <v>99</v>
      </c>
      <c r="R3519">
        <v>97</v>
      </c>
      <c r="S3519">
        <v>88</v>
      </c>
      <c r="T3519">
        <v>84</v>
      </c>
      <c r="U3519">
        <v>84</v>
      </c>
      <c r="V3519">
        <v>90</v>
      </c>
      <c r="W3519">
        <v>94</v>
      </c>
      <c r="X3519">
        <v>95</v>
      </c>
      <c r="Y3519">
        <v>98</v>
      </c>
      <c r="Z3519">
        <v>102</v>
      </c>
      <c r="AA3519">
        <v>97</v>
      </c>
      <c r="AB3519">
        <v>88</v>
      </c>
      <c r="AC3519">
        <v>81</v>
      </c>
      <c r="AD3519">
        <v>83</v>
      </c>
      <c r="AE3519">
        <v>85</v>
      </c>
      <c r="AF3519">
        <v>83</v>
      </c>
      <c r="AG3519">
        <v>83</v>
      </c>
      <c r="AH3519">
        <v>90</v>
      </c>
      <c r="AI3519">
        <v>97</v>
      </c>
      <c r="AJ3519">
        <v>100</v>
      </c>
      <c r="AK3519">
        <v>102</v>
      </c>
      <c r="AL3519">
        <v>97</v>
      </c>
      <c r="AM3519">
        <v>96</v>
      </c>
      <c r="AN3519" s="5">
        <v>95</v>
      </c>
      <c r="AO3519" s="5">
        <v>95</v>
      </c>
      <c r="AP3519" s="5">
        <v>98</v>
      </c>
      <c r="AQ3519" s="5">
        <v>103</v>
      </c>
      <c r="AR3519" s="5">
        <v>100</v>
      </c>
      <c r="AS3519" s="5">
        <v>97</v>
      </c>
      <c r="AT3519" s="5">
        <v>99</v>
      </c>
      <c r="AU3519" s="5">
        <v>100</v>
      </c>
      <c r="AV3519" s="5">
        <v>105</v>
      </c>
      <c r="AW3519" s="5">
        <v>106</v>
      </c>
      <c r="AX3519" s="5">
        <v>107</v>
      </c>
      <c r="AY3519" s="5">
        <v>106</v>
      </c>
      <c r="AZ3519" s="5">
        <v>106</v>
      </c>
      <c r="BA3519" s="5">
        <v>105</v>
      </c>
      <c r="BB3519" s="5">
        <v>106</v>
      </c>
      <c r="BC3519" s="5">
        <v>103</v>
      </c>
      <c r="BD3519" s="5">
        <v>101</v>
      </c>
      <c r="BE3519" s="5">
        <v>101</v>
      </c>
      <c r="BF3519" s="5">
        <v>96</v>
      </c>
      <c r="BG3519" s="5">
        <v>99</v>
      </c>
      <c r="BH3519" s="5">
        <v>98</v>
      </c>
      <c r="BI3519" s="5">
        <v>104</v>
      </c>
      <c r="BJ3519" s="5">
        <v>102</v>
      </c>
      <c r="BK3519" s="5">
        <v>99</v>
      </c>
      <c r="BL3519" s="5">
        <v>96</v>
      </c>
      <c r="BM3519" s="5">
        <v>99</v>
      </c>
      <c r="BN3519" s="5">
        <v>102</v>
      </c>
      <c r="BO3519" s="5">
        <v>105</v>
      </c>
      <c r="BP3519" s="5">
        <v>94</v>
      </c>
      <c r="BQ3519" s="5">
        <v>95</v>
      </c>
      <c r="BR3519" s="5">
        <v>94</v>
      </c>
      <c r="BS3519">
        <v>86</v>
      </c>
      <c r="BT3519">
        <v>90</v>
      </c>
      <c r="BU3519">
        <v>93</v>
      </c>
      <c r="BV3519">
        <v>94</v>
      </c>
      <c r="BW3519">
        <v>93</v>
      </c>
      <c r="BX3519">
        <v>92</v>
      </c>
      <c r="BY3519">
        <v>96</v>
      </c>
      <c r="BZ3519">
        <v>99</v>
      </c>
      <c r="CA3519">
        <v>100</v>
      </c>
      <c r="CB3519">
        <v>101</v>
      </c>
      <c r="CC3519">
        <v>98</v>
      </c>
      <c r="CD3519">
        <v>100</v>
      </c>
      <c r="CE3519">
        <v>98</v>
      </c>
      <c r="CF3519">
        <v>100</v>
      </c>
      <c r="CG3519">
        <v>99</v>
      </c>
      <c r="CH3519">
        <v>97</v>
      </c>
      <c r="CI3519">
        <v>101</v>
      </c>
      <c r="CJ3519">
        <v>104</v>
      </c>
      <c r="CK3519">
        <v>99</v>
      </c>
      <c r="CL3519">
        <v>92</v>
      </c>
      <c r="CM3519">
        <v>93</v>
      </c>
      <c r="CN3519">
        <v>92</v>
      </c>
      <c r="CO3519">
        <v>96</v>
      </c>
      <c r="CP3519">
        <v>100</v>
      </c>
      <c r="CQ3519">
        <v>101</v>
      </c>
      <c r="CR3519">
        <v>92</v>
      </c>
      <c r="CS3519">
        <v>98</v>
      </c>
      <c r="CT3519">
        <v>97</v>
      </c>
      <c r="CU3519">
        <v>96</v>
      </c>
      <c r="CV3519">
        <v>99</v>
      </c>
      <c r="CW3519">
        <v>98</v>
      </c>
      <c r="CX3519" t="s">
        <v>5</v>
      </c>
      <c r="CY3519" t="s">
        <v>200</v>
      </c>
    </row>
    <row r="3520" spans="1:103" x14ac:dyDescent="0.25">
      <c r="A3520" t="s">
        <v>161</v>
      </c>
      <c r="B3520">
        <v>36.620600000000003</v>
      </c>
      <c r="C3520">
        <v>-116.0278</v>
      </c>
      <c r="D3520">
        <v>3230</v>
      </c>
      <c r="E3520" t="s">
        <v>1</v>
      </c>
      <c r="F3520">
        <v>77</v>
      </c>
      <c r="G3520">
        <v>2003</v>
      </c>
      <c r="H3520">
        <v>8</v>
      </c>
      <c r="I3520" t="s">
        <v>260</v>
      </c>
      <c r="J3520">
        <v>99</v>
      </c>
      <c r="K3520">
        <v>103</v>
      </c>
      <c r="L3520">
        <v>103</v>
      </c>
      <c r="M3520">
        <v>103</v>
      </c>
      <c r="N3520">
        <v>98</v>
      </c>
      <c r="O3520">
        <v>101</v>
      </c>
      <c r="P3520">
        <v>102</v>
      </c>
      <c r="Q3520">
        <v>103</v>
      </c>
      <c r="R3520">
        <v>98</v>
      </c>
      <c r="S3520">
        <v>94</v>
      </c>
      <c r="T3520">
        <v>91</v>
      </c>
      <c r="U3520">
        <v>91</v>
      </c>
      <c r="V3520">
        <v>93</v>
      </c>
      <c r="W3520">
        <v>99</v>
      </c>
      <c r="X3520">
        <v>100</v>
      </c>
      <c r="Y3520">
        <v>101</v>
      </c>
      <c r="Z3520">
        <v>102</v>
      </c>
      <c r="AA3520">
        <v>100</v>
      </c>
      <c r="AB3520">
        <v>94</v>
      </c>
      <c r="AC3520">
        <v>88</v>
      </c>
      <c r="AD3520">
        <v>87</v>
      </c>
      <c r="AE3520">
        <v>91</v>
      </c>
      <c r="AF3520">
        <v>87</v>
      </c>
      <c r="AG3520">
        <v>85</v>
      </c>
      <c r="AH3520">
        <v>91</v>
      </c>
      <c r="AI3520">
        <v>97</v>
      </c>
      <c r="AJ3520">
        <v>102</v>
      </c>
      <c r="AK3520">
        <v>105</v>
      </c>
      <c r="AL3520">
        <v>104</v>
      </c>
      <c r="AM3520">
        <v>99</v>
      </c>
      <c r="AN3520" s="5">
        <v>99</v>
      </c>
      <c r="AO3520" s="5">
        <v>98</v>
      </c>
      <c r="AP3520" s="5">
        <v>100</v>
      </c>
      <c r="AQ3520" s="5">
        <v>104</v>
      </c>
      <c r="AR3520" s="5">
        <v>104</v>
      </c>
      <c r="AS3520" s="5">
        <v>102</v>
      </c>
      <c r="AT3520" s="5">
        <v>103</v>
      </c>
      <c r="AU3520" s="5">
        <v>103</v>
      </c>
      <c r="AV3520" s="5">
        <v>108</v>
      </c>
      <c r="AW3520" s="5">
        <v>109</v>
      </c>
      <c r="AX3520" s="5">
        <v>110</v>
      </c>
      <c r="AY3520" s="5">
        <v>111</v>
      </c>
      <c r="AZ3520" s="5">
        <v>109</v>
      </c>
      <c r="BA3520" s="5">
        <v>109</v>
      </c>
      <c r="BB3520" s="5">
        <v>110</v>
      </c>
      <c r="BC3520" s="5">
        <v>108</v>
      </c>
      <c r="BD3520" s="5">
        <v>109</v>
      </c>
      <c r="BE3520" s="5">
        <v>108</v>
      </c>
      <c r="BF3520" s="5">
        <v>94</v>
      </c>
      <c r="BG3520" s="5">
        <v>104</v>
      </c>
      <c r="BH3520" s="5">
        <v>108</v>
      </c>
      <c r="BI3520" s="5">
        <v>109</v>
      </c>
      <c r="BJ3520" s="5">
        <v>102</v>
      </c>
      <c r="BK3520" s="5">
        <v>105</v>
      </c>
      <c r="BL3520" s="5">
        <v>97</v>
      </c>
      <c r="BM3520" s="5">
        <v>97</v>
      </c>
      <c r="BN3520" s="5">
        <v>104</v>
      </c>
      <c r="BO3520" s="5">
        <v>106</v>
      </c>
      <c r="BP3520" s="5">
        <v>104</v>
      </c>
      <c r="BQ3520" s="5">
        <v>115</v>
      </c>
      <c r="BR3520" s="5">
        <v>102</v>
      </c>
      <c r="BS3520">
        <v>97</v>
      </c>
      <c r="BT3520">
        <v>89</v>
      </c>
      <c r="BU3520">
        <v>94</v>
      </c>
      <c r="BV3520">
        <v>97</v>
      </c>
      <c r="BW3520">
        <v>97</v>
      </c>
      <c r="BX3520">
        <v>95</v>
      </c>
      <c r="BY3520">
        <v>100</v>
      </c>
      <c r="BZ3520">
        <v>100</v>
      </c>
      <c r="CA3520">
        <v>103</v>
      </c>
      <c r="CB3520">
        <v>104</v>
      </c>
      <c r="CC3520">
        <v>105</v>
      </c>
      <c r="CD3520">
        <v>103</v>
      </c>
      <c r="CE3520">
        <v>102</v>
      </c>
      <c r="CF3520">
        <v>104</v>
      </c>
      <c r="CG3520">
        <v>96</v>
      </c>
      <c r="CH3520">
        <v>96</v>
      </c>
      <c r="CI3520">
        <v>101</v>
      </c>
      <c r="CJ3520">
        <v>104</v>
      </c>
      <c r="CK3520">
        <v>102</v>
      </c>
      <c r="CL3520">
        <v>86</v>
      </c>
      <c r="CM3520">
        <v>93</v>
      </c>
      <c r="CN3520">
        <v>95</v>
      </c>
      <c r="CO3520">
        <v>98</v>
      </c>
      <c r="CP3520">
        <v>97</v>
      </c>
      <c r="CQ3520">
        <v>100</v>
      </c>
      <c r="CR3520">
        <v>88</v>
      </c>
      <c r="CS3520">
        <v>94</v>
      </c>
      <c r="CT3520">
        <v>96</v>
      </c>
      <c r="CU3520">
        <v>97</v>
      </c>
      <c r="CV3520">
        <v>97</v>
      </c>
      <c r="CW3520">
        <v>100</v>
      </c>
      <c r="CX3520" t="s">
        <v>2</v>
      </c>
      <c r="CY3520" t="s">
        <v>162</v>
      </c>
    </row>
    <row r="3521" spans="1:103" x14ac:dyDescent="0.25">
      <c r="A3521" t="s">
        <v>165</v>
      </c>
      <c r="B3521">
        <v>34.502499999999998</v>
      </c>
      <c r="C3521">
        <v>-117.8969</v>
      </c>
      <c r="D3521">
        <v>3101</v>
      </c>
      <c r="E3521" t="s">
        <v>1</v>
      </c>
      <c r="F3521">
        <v>236.8</v>
      </c>
      <c r="G3521">
        <v>2003</v>
      </c>
      <c r="H3521">
        <v>8</v>
      </c>
      <c r="I3521" t="s">
        <v>260</v>
      </c>
      <c r="J3521">
        <v>96</v>
      </c>
      <c r="K3521">
        <v>98</v>
      </c>
      <c r="L3521">
        <v>96</v>
      </c>
      <c r="M3521">
        <v>97</v>
      </c>
      <c r="N3521">
        <v>96</v>
      </c>
      <c r="O3521">
        <v>95</v>
      </c>
      <c r="P3521">
        <v>98</v>
      </c>
      <c r="Q3521">
        <v>95</v>
      </c>
      <c r="R3521">
        <v>94</v>
      </c>
      <c r="S3521">
        <v>91</v>
      </c>
      <c r="T3521">
        <v>85</v>
      </c>
      <c r="U3521">
        <v>85</v>
      </c>
      <c r="V3521">
        <v>86</v>
      </c>
      <c r="W3521">
        <v>94</v>
      </c>
      <c r="X3521">
        <v>95</v>
      </c>
      <c r="Y3521">
        <v>95</v>
      </c>
      <c r="Z3521">
        <v>101</v>
      </c>
      <c r="AA3521">
        <v>96</v>
      </c>
      <c r="AB3521">
        <v>98</v>
      </c>
      <c r="AC3521">
        <v>95</v>
      </c>
      <c r="AD3521">
        <v>85</v>
      </c>
      <c r="AE3521">
        <v>81</v>
      </c>
      <c r="AF3521">
        <v>79</v>
      </c>
      <c r="AG3521">
        <v>83</v>
      </c>
      <c r="AH3521">
        <v>91</v>
      </c>
      <c r="AI3521">
        <v>97</v>
      </c>
      <c r="AJ3521">
        <v>98</v>
      </c>
      <c r="AK3521">
        <v>100</v>
      </c>
      <c r="AL3521">
        <v>99</v>
      </c>
      <c r="AM3521">
        <v>96</v>
      </c>
      <c r="AN3521" s="5">
        <v>96</v>
      </c>
      <c r="AO3521" s="5">
        <v>94</v>
      </c>
      <c r="AP3521" s="5">
        <v>95</v>
      </c>
      <c r="AQ3521" s="5">
        <v>99</v>
      </c>
      <c r="AR3521" s="5">
        <v>98</v>
      </c>
      <c r="AS3521" s="5">
        <v>98</v>
      </c>
      <c r="AT3521" s="8">
        <f>(2*AS3521+AV3521)/3</f>
        <v>99.666666666666671</v>
      </c>
      <c r="AU3521" s="8">
        <f>(AT3521+2*AW3521)/3</f>
        <v>103.8888888888889</v>
      </c>
      <c r="AV3521" s="5">
        <v>103</v>
      </c>
      <c r="AW3521" s="5">
        <v>106</v>
      </c>
      <c r="AX3521" s="5">
        <v>106</v>
      </c>
      <c r="AY3521" s="5">
        <v>104</v>
      </c>
      <c r="AZ3521" s="5">
        <v>104</v>
      </c>
      <c r="BA3521" s="5">
        <v>105</v>
      </c>
      <c r="BB3521" s="8">
        <f>AVERAGE(BA3521,BC3521)</f>
        <v>105.5</v>
      </c>
      <c r="BC3521" s="5">
        <v>106</v>
      </c>
      <c r="BD3521" s="5">
        <v>101</v>
      </c>
      <c r="BE3521" s="5">
        <v>99</v>
      </c>
      <c r="BF3521" s="5">
        <v>94</v>
      </c>
      <c r="BG3521" s="5">
        <v>97</v>
      </c>
      <c r="BH3521" s="5">
        <v>100</v>
      </c>
      <c r="BI3521" s="5">
        <v>101</v>
      </c>
      <c r="BJ3521" s="5">
        <v>101</v>
      </c>
      <c r="BK3521" s="5">
        <v>98</v>
      </c>
      <c r="BL3521" s="5">
        <v>98</v>
      </c>
      <c r="BM3521" s="5">
        <v>94</v>
      </c>
      <c r="BN3521" s="5">
        <v>99</v>
      </c>
      <c r="BO3521" s="5">
        <v>102</v>
      </c>
      <c r="BP3521" s="8">
        <f>AVERAGE(BO3521,BQ3521)</f>
        <v>96.5</v>
      </c>
      <c r="BQ3521" s="5">
        <v>91</v>
      </c>
      <c r="BR3521" s="5">
        <v>90</v>
      </c>
      <c r="BS3521">
        <v>89</v>
      </c>
      <c r="BT3521">
        <v>90</v>
      </c>
      <c r="BU3521">
        <v>92</v>
      </c>
      <c r="BV3521">
        <v>95</v>
      </c>
      <c r="BW3521">
        <v>93</v>
      </c>
      <c r="BX3521">
        <v>96</v>
      </c>
      <c r="BY3521">
        <v>99</v>
      </c>
      <c r="BZ3521">
        <v>98</v>
      </c>
      <c r="CA3521">
        <v>101</v>
      </c>
      <c r="CB3521">
        <v>102</v>
      </c>
      <c r="CC3521">
        <v>101</v>
      </c>
      <c r="CD3521">
        <v>99</v>
      </c>
      <c r="CE3521">
        <v>101</v>
      </c>
      <c r="CF3521">
        <v>101</v>
      </c>
      <c r="CG3521">
        <v>99</v>
      </c>
      <c r="CH3521">
        <v>97</v>
      </c>
      <c r="CI3521">
        <v>100</v>
      </c>
      <c r="CJ3521">
        <v>102</v>
      </c>
      <c r="CK3521">
        <v>99</v>
      </c>
      <c r="CL3521">
        <v>92</v>
      </c>
      <c r="CM3521">
        <v>86</v>
      </c>
      <c r="CN3521">
        <v>92</v>
      </c>
      <c r="CO3521">
        <v>95</v>
      </c>
      <c r="CP3521">
        <v>97</v>
      </c>
      <c r="CQ3521">
        <v>94</v>
      </c>
      <c r="CR3521">
        <v>92</v>
      </c>
      <c r="CS3521">
        <v>96</v>
      </c>
      <c r="CT3521">
        <v>96</v>
      </c>
      <c r="CU3521">
        <v>95</v>
      </c>
      <c r="CV3521">
        <v>98</v>
      </c>
      <c r="CX3521" t="s">
        <v>5</v>
      </c>
      <c r="CY3521" t="s">
        <v>166</v>
      </c>
    </row>
    <row r="3522" spans="1:103" x14ac:dyDescent="0.25">
      <c r="A3522" t="s">
        <v>147</v>
      </c>
      <c r="B3522">
        <v>34.589199999999998</v>
      </c>
      <c r="C3522">
        <v>-117.63030000000001</v>
      </c>
      <c r="D3522">
        <v>2950</v>
      </c>
      <c r="E3522" t="s">
        <v>1</v>
      </c>
      <c r="F3522">
        <v>219.3</v>
      </c>
      <c r="G3522">
        <v>2003</v>
      </c>
      <c r="H3522">
        <v>8</v>
      </c>
      <c r="I3522" t="s">
        <v>260</v>
      </c>
      <c r="J3522">
        <v>94</v>
      </c>
      <c r="K3522">
        <v>96</v>
      </c>
      <c r="L3522">
        <v>100</v>
      </c>
      <c r="M3522">
        <v>94</v>
      </c>
      <c r="N3522">
        <v>99</v>
      </c>
      <c r="O3522">
        <v>97</v>
      </c>
      <c r="P3522">
        <v>96</v>
      </c>
      <c r="Q3522">
        <v>97</v>
      </c>
      <c r="R3522">
        <v>99</v>
      </c>
      <c r="S3522">
        <v>94</v>
      </c>
      <c r="T3522">
        <v>87</v>
      </c>
      <c r="U3522">
        <v>80</v>
      </c>
      <c r="V3522">
        <v>81</v>
      </c>
      <c r="W3522">
        <v>89</v>
      </c>
      <c r="X3522">
        <v>95</v>
      </c>
      <c r="Y3522">
        <v>95</v>
      </c>
      <c r="Z3522">
        <v>95</v>
      </c>
      <c r="AA3522">
        <v>99</v>
      </c>
      <c r="AB3522">
        <v>97</v>
      </c>
      <c r="AC3522">
        <v>87</v>
      </c>
      <c r="AD3522">
        <v>77</v>
      </c>
      <c r="AE3522">
        <v>76</v>
      </c>
      <c r="AF3522">
        <v>81</v>
      </c>
      <c r="AG3522">
        <v>78</v>
      </c>
      <c r="AH3522">
        <v>82</v>
      </c>
      <c r="AI3522">
        <v>90</v>
      </c>
      <c r="AJ3522">
        <v>96</v>
      </c>
      <c r="AK3522">
        <v>99</v>
      </c>
      <c r="AL3522">
        <v>100</v>
      </c>
      <c r="AM3522">
        <v>96</v>
      </c>
      <c r="AN3522" s="5">
        <v>95</v>
      </c>
      <c r="AO3522" s="5">
        <v>94</v>
      </c>
      <c r="AP3522" s="5">
        <v>95</v>
      </c>
      <c r="AQ3522" s="5">
        <v>94</v>
      </c>
      <c r="AR3522" s="5">
        <v>100</v>
      </c>
      <c r="AS3522" s="5">
        <v>98</v>
      </c>
      <c r="AT3522" s="5">
        <v>95</v>
      </c>
      <c r="AU3522" s="5">
        <v>95</v>
      </c>
      <c r="AV3522" s="5">
        <v>100</v>
      </c>
      <c r="AW3522" s="5">
        <v>104</v>
      </c>
      <c r="AX3522" s="5">
        <v>106</v>
      </c>
      <c r="AY3522" s="5">
        <v>107</v>
      </c>
      <c r="AZ3522" s="5">
        <v>104</v>
      </c>
      <c r="BA3522" s="5">
        <v>105</v>
      </c>
      <c r="BB3522" s="5">
        <v>106</v>
      </c>
      <c r="BC3522" s="5">
        <v>106</v>
      </c>
      <c r="BD3522" s="5">
        <v>103</v>
      </c>
      <c r="BE3522" s="5">
        <v>100</v>
      </c>
      <c r="BF3522" s="5">
        <v>98</v>
      </c>
      <c r="BG3522" s="5">
        <v>96</v>
      </c>
      <c r="BH3522" s="5">
        <v>98</v>
      </c>
      <c r="BI3522" s="5">
        <v>101</v>
      </c>
      <c r="BJ3522" s="5">
        <v>102</v>
      </c>
      <c r="BK3522" s="5">
        <v>101</v>
      </c>
      <c r="BL3522" s="5">
        <v>99</v>
      </c>
      <c r="BM3522" s="5">
        <v>99</v>
      </c>
      <c r="BN3522" s="5">
        <v>97</v>
      </c>
      <c r="BO3522" s="5">
        <v>100</v>
      </c>
      <c r="BP3522" s="5">
        <v>102</v>
      </c>
      <c r="BQ3522" s="5">
        <v>95</v>
      </c>
      <c r="BR3522" s="5">
        <v>92</v>
      </c>
      <c r="BS3522">
        <v>94</v>
      </c>
      <c r="BT3522">
        <v>87</v>
      </c>
      <c r="BU3522">
        <v>88</v>
      </c>
      <c r="BV3522">
        <v>93</v>
      </c>
      <c r="BW3522">
        <v>93</v>
      </c>
      <c r="BX3522">
        <v>95</v>
      </c>
      <c r="BY3522">
        <v>94</v>
      </c>
      <c r="BZ3522">
        <v>97</v>
      </c>
      <c r="CA3522">
        <v>99</v>
      </c>
      <c r="CB3522">
        <v>101</v>
      </c>
      <c r="CC3522">
        <v>101</v>
      </c>
      <c r="CD3522">
        <v>99</v>
      </c>
      <c r="CE3522">
        <v>101</v>
      </c>
      <c r="CF3522">
        <v>99</v>
      </c>
      <c r="CG3522">
        <v>100</v>
      </c>
      <c r="CH3522">
        <v>99</v>
      </c>
      <c r="CI3522">
        <v>97</v>
      </c>
      <c r="CJ3522">
        <v>100</v>
      </c>
      <c r="CK3522">
        <v>104</v>
      </c>
      <c r="CL3522">
        <v>99</v>
      </c>
      <c r="CM3522">
        <v>92</v>
      </c>
      <c r="CN3522">
        <v>90</v>
      </c>
      <c r="CO3522">
        <v>90</v>
      </c>
      <c r="CP3522">
        <v>95</v>
      </c>
      <c r="CQ3522">
        <v>97</v>
      </c>
      <c r="CR3522">
        <v>97</v>
      </c>
      <c r="CS3522">
        <v>92</v>
      </c>
      <c r="CT3522">
        <v>96</v>
      </c>
      <c r="CU3522">
        <v>96</v>
      </c>
      <c r="CV3522">
        <v>96</v>
      </c>
      <c r="CW3522">
        <v>97</v>
      </c>
      <c r="CX3522" t="s">
        <v>5</v>
      </c>
      <c r="CY3522" t="s">
        <v>148</v>
      </c>
    </row>
    <row r="3523" spans="1:103" x14ac:dyDescent="0.25">
      <c r="A3523" t="s">
        <v>220</v>
      </c>
      <c r="B3523">
        <v>34.634399999999999</v>
      </c>
      <c r="C3523">
        <v>-117.55029999999999</v>
      </c>
      <c r="D3523">
        <v>2880</v>
      </c>
      <c r="E3523" t="s">
        <v>1</v>
      </c>
      <c r="F3523">
        <v>212.3</v>
      </c>
      <c r="G3523">
        <v>2003</v>
      </c>
      <c r="H3523">
        <v>8</v>
      </c>
      <c r="I3523" t="s">
        <v>260</v>
      </c>
      <c r="J3523">
        <v>102</v>
      </c>
      <c r="K3523">
        <v>102</v>
      </c>
      <c r="L3523">
        <v>98</v>
      </c>
      <c r="M3523">
        <v>102</v>
      </c>
      <c r="N3523">
        <v>101</v>
      </c>
      <c r="O3523">
        <v>101</v>
      </c>
      <c r="P3523">
        <v>100</v>
      </c>
      <c r="Q3523">
        <v>102</v>
      </c>
      <c r="R3523">
        <v>98</v>
      </c>
      <c r="S3523">
        <v>89</v>
      </c>
      <c r="T3523">
        <v>84</v>
      </c>
      <c r="U3523">
        <v>84</v>
      </c>
      <c r="V3523">
        <v>92</v>
      </c>
      <c r="W3523">
        <v>97</v>
      </c>
      <c r="X3523">
        <v>99</v>
      </c>
      <c r="Y3523">
        <v>99</v>
      </c>
      <c r="Z3523">
        <v>101</v>
      </c>
      <c r="AA3523">
        <v>99</v>
      </c>
      <c r="AB3523">
        <v>88</v>
      </c>
      <c r="AC3523">
        <v>79</v>
      </c>
      <c r="AD3523">
        <v>79</v>
      </c>
      <c r="AE3523">
        <v>85</v>
      </c>
      <c r="AF3523">
        <v>79</v>
      </c>
      <c r="AG3523">
        <v>85</v>
      </c>
      <c r="AH3523">
        <v>93</v>
      </c>
      <c r="AI3523">
        <v>100</v>
      </c>
      <c r="AJ3523">
        <v>102</v>
      </c>
      <c r="AK3523">
        <v>104</v>
      </c>
      <c r="AL3523">
        <v>99</v>
      </c>
      <c r="AM3523">
        <v>99</v>
      </c>
      <c r="AN3523" s="5">
        <v>97</v>
      </c>
      <c r="AO3523" s="5">
        <v>97</v>
      </c>
      <c r="AP3523" s="5">
        <v>98</v>
      </c>
      <c r="AQ3523" s="5">
        <v>102</v>
      </c>
      <c r="AR3523" s="5">
        <v>102</v>
      </c>
      <c r="AS3523" s="5">
        <v>99</v>
      </c>
      <c r="AT3523" s="5">
        <v>99</v>
      </c>
      <c r="AU3523" s="5">
        <v>103</v>
      </c>
      <c r="AV3523" s="5">
        <v>109</v>
      </c>
      <c r="AW3523" s="5">
        <v>109</v>
      </c>
      <c r="AX3523" s="5">
        <v>109</v>
      </c>
      <c r="AY3523" s="5">
        <v>107</v>
      </c>
      <c r="AZ3523" s="5">
        <v>108</v>
      </c>
      <c r="BA3523" s="5">
        <v>109</v>
      </c>
      <c r="BB3523" s="5">
        <v>109</v>
      </c>
      <c r="BC3523" s="5">
        <v>106</v>
      </c>
      <c r="BD3523" s="5">
        <v>102</v>
      </c>
      <c r="BE3523" s="5">
        <v>100</v>
      </c>
      <c r="BF3523" s="5">
        <v>99</v>
      </c>
      <c r="BG3523" s="5">
        <v>102</v>
      </c>
      <c r="BH3523" s="5">
        <v>105</v>
      </c>
      <c r="BI3523" s="5">
        <v>105</v>
      </c>
      <c r="BJ3523" s="5">
        <v>105</v>
      </c>
      <c r="BK3523" s="5">
        <v>103</v>
      </c>
      <c r="BL3523" s="5">
        <v>101</v>
      </c>
      <c r="BM3523" s="5">
        <v>98</v>
      </c>
      <c r="BN3523" s="5">
        <v>104</v>
      </c>
      <c r="BO3523" s="5">
        <v>105</v>
      </c>
      <c r="BP3523" s="5">
        <v>98</v>
      </c>
      <c r="BQ3523" s="5">
        <v>92</v>
      </c>
      <c r="BR3523" s="5">
        <v>95</v>
      </c>
      <c r="BS3523">
        <v>91</v>
      </c>
      <c r="BT3523">
        <v>91</v>
      </c>
      <c r="BU3523">
        <v>96</v>
      </c>
      <c r="BV3523">
        <v>96</v>
      </c>
      <c r="BW3523">
        <v>99</v>
      </c>
      <c r="BX3523">
        <v>96</v>
      </c>
      <c r="BY3523">
        <v>99</v>
      </c>
      <c r="BZ3523">
        <v>101</v>
      </c>
      <c r="CA3523">
        <v>103</v>
      </c>
      <c r="CB3523">
        <v>103</v>
      </c>
      <c r="CC3523">
        <v>101</v>
      </c>
      <c r="CD3523">
        <v>105</v>
      </c>
      <c r="CE3523">
        <v>102</v>
      </c>
      <c r="CF3523">
        <v>105</v>
      </c>
      <c r="CG3523">
        <v>102</v>
      </c>
      <c r="CH3523">
        <v>101</v>
      </c>
      <c r="CI3523">
        <v>104</v>
      </c>
      <c r="CJ3523">
        <v>106</v>
      </c>
      <c r="CK3523">
        <v>100</v>
      </c>
      <c r="CL3523">
        <v>93</v>
      </c>
      <c r="CM3523">
        <v>90</v>
      </c>
      <c r="CN3523">
        <v>94</v>
      </c>
      <c r="CO3523">
        <v>99</v>
      </c>
      <c r="CP3523">
        <v>101</v>
      </c>
      <c r="CQ3523">
        <v>101</v>
      </c>
      <c r="CR3523">
        <v>96</v>
      </c>
      <c r="CS3523">
        <v>99</v>
      </c>
      <c r="CT3523">
        <v>100</v>
      </c>
      <c r="CU3523">
        <v>100</v>
      </c>
      <c r="CV3523">
        <v>100</v>
      </c>
      <c r="CW3523">
        <v>99</v>
      </c>
      <c r="CX3523" t="s">
        <v>5</v>
      </c>
      <c r="CY3523" t="s">
        <v>221</v>
      </c>
    </row>
    <row r="3524" spans="1:103" x14ac:dyDescent="0.25">
      <c r="A3524" t="s">
        <v>39</v>
      </c>
      <c r="B3524">
        <v>34.525300000000001</v>
      </c>
      <c r="C3524">
        <v>-117.29640000000001</v>
      </c>
      <c r="D3524">
        <v>2789</v>
      </c>
      <c r="E3524" t="s">
        <v>1</v>
      </c>
      <c r="F3524">
        <v>218.7</v>
      </c>
      <c r="G3524">
        <v>2003</v>
      </c>
      <c r="H3524">
        <v>8</v>
      </c>
      <c r="I3524" t="s">
        <v>260</v>
      </c>
      <c r="J3524">
        <v>98</v>
      </c>
      <c r="K3524">
        <v>103</v>
      </c>
      <c r="L3524">
        <v>103</v>
      </c>
      <c r="M3524">
        <v>99</v>
      </c>
      <c r="N3524">
        <v>104</v>
      </c>
      <c r="O3524">
        <v>103</v>
      </c>
      <c r="P3524">
        <v>96</v>
      </c>
      <c r="Q3524">
        <v>103</v>
      </c>
      <c r="R3524">
        <v>101</v>
      </c>
      <c r="S3524">
        <v>98</v>
      </c>
      <c r="T3524">
        <v>86</v>
      </c>
      <c r="U3524">
        <v>83</v>
      </c>
      <c r="V3524">
        <v>84</v>
      </c>
      <c r="W3524">
        <v>94</v>
      </c>
      <c r="X3524">
        <v>96</v>
      </c>
      <c r="Y3524">
        <v>97</v>
      </c>
      <c r="Z3524">
        <v>102</v>
      </c>
      <c r="AA3524">
        <v>104</v>
      </c>
      <c r="AB3524">
        <v>99</v>
      </c>
      <c r="AC3524">
        <v>86</v>
      </c>
      <c r="AD3524">
        <v>79</v>
      </c>
      <c r="AE3524">
        <v>79</v>
      </c>
      <c r="AF3524">
        <v>85</v>
      </c>
      <c r="AG3524">
        <v>84</v>
      </c>
      <c r="AH3524">
        <v>89</v>
      </c>
      <c r="AI3524">
        <v>97</v>
      </c>
      <c r="AJ3524">
        <v>102</v>
      </c>
      <c r="AK3524">
        <v>104</v>
      </c>
      <c r="AL3524">
        <v>106</v>
      </c>
      <c r="AM3524">
        <v>103</v>
      </c>
      <c r="AN3524" s="5">
        <v>102</v>
      </c>
      <c r="AO3524" s="5">
        <v>102</v>
      </c>
      <c r="AP3524" s="5">
        <v>101</v>
      </c>
      <c r="AQ3524" s="5">
        <v>101</v>
      </c>
      <c r="AR3524" s="5">
        <v>106</v>
      </c>
      <c r="AS3524" s="5">
        <v>105</v>
      </c>
      <c r="AT3524" s="5">
        <v>100</v>
      </c>
      <c r="AU3524" s="5">
        <v>103</v>
      </c>
      <c r="AV3524" s="5">
        <v>106</v>
      </c>
      <c r="AW3524" s="5">
        <v>108</v>
      </c>
      <c r="AX3524" s="5">
        <v>113</v>
      </c>
      <c r="AY3524" s="5">
        <v>112</v>
      </c>
      <c r="AZ3524" s="5">
        <v>107</v>
      </c>
      <c r="BA3524" s="5">
        <v>112</v>
      </c>
      <c r="BB3524" s="5">
        <v>111</v>
      </c>
      <c r="BC3524" s="5">
        <v>110</v>
      </c>
      <c r="BD3524" s="5">
        <v>106</v>
      </c>
      <c r="BE3524" s="5">
        <v>105</v>
      </c>
      <c r="BF3524" s="5">
        <v>102</v>
      </c>
      <c r="BG3524" s="5">
        <v>101</v>
      </c>
      <c r="BH3524" s="5">
        <v>103</v>
      </c>
      <c r="BI3524" s="5">
        <v>104</v>
      </c>
      <c r="BJ3524" s="5">
        <v>105</v>
      </c>
      <c r="BK3524" s="5">
        <v>105</v>
      </c>
      <c r="BL3524" s="5">
        <v>103</v>
      </c>
      <c r="BM3524" s="5">
        <v>103</v>
      </c>
      <c r="BN3524" s="5">
        <v>102</v>
      </c>
      <c r="BO3524" s="5">
        <v>106</v>
      </c>
      <c r="BP3524" s="5">
        <v>109</v>
      </c>
      <c r="BQ3524" s="5">
        <v>99</v>
      </c>
      <c r="BR3524" s="5">
        <v>97</v>
      </c>
      <c r="BS3524">
        <v>96</v>
      </c>
      <c r="BT3524">
        <v>92</v>
      </c>
      <c r="BU3524">
        <v>91</v>
      </c>
      <c r="BV3524">
        <v>98</v>
      </c>
      <c r="BW3524">
        <v>95</v>
      </c>
      <c r="BX3524">
        <v>93</v>
      </c>
      <c r="BY3524">
        <v>96</v>
      </c>
      <c r="BZ3524">
        <v>99</v>
      </c>
      <c r="CA3524">
        <v>98</v>
      </c>
      <c r="CB3524">
        <v>101</v>
      </c>
      <c r="CC3524">
        <v>103</v>
      </c>
      <c r="CD3524">
        <v>99</v>
      </c>
      <c r="CE3524">
        <v>101</v>
      </c>
      <c r="CF3524">
        <v>105</v>
      </c>
      <c r="CG3524">
        <v>107</v>
      </c>
      <c r="CH3524">
        <v>106</v>
      </c>
      <c r="CI3524">
        <v>103</v>
      </c>
      <c r="CJ3524">
        <v>106</v>
      </c>
      <c r="CK3524">
        <v>104</v>
      </c>
      <c r="CL3524">
        <v>97</v>
      </c>
      <c r="CM3524">
        <v>98</v>
      </c>
      <c r="CN3524">
        <v>94</v>
      </c>
      <c r="CO3524">
        <v>93</v>
      </c>
      <c r="CP3524">
        <v>97</v>
      </c>
      <c r="CQ3524">
        <v>103</v>
      </c>
      <c r="CR3524">
        <v>105</v>
      </c>
      <c r="CS3524">
        <v>101</v>
      </c>
      <c r="CU3524">
        <v>102</v>
      </c>
      <c r="CV3524">
        <v>98</v>
      </c>
      <c r="CW3524">
        <v>102</v>
      </c>
      <c r="CX3524" t="s">
        <v>5</v>
      </c>
      <c r="CY3524" t="s">
        <v>40</v>
      </c>
    </row>
    <row r="3525" spans="1:103" x14ac:dyDescent="0.25">
      <c r="A3525" t="s">
        <v>226</v>
      </c>
      <c r="B3525">
        <v>34.684699999999999</v>
      </c>
      <c r="C3525">
        <v>-117.82080000000001</v>
      </c>
      <c r="D3525">
        <v>2590</v>
      </c>
      <c r="E3525" t="s">
        <v>1</v>
      </c>
      <c r="F3525">
        <v>215.5</v>
      </c>
      <c r="G3525">
        <v>2003</v>
      </c>
      <c r="H3525">
        <v>8</v>
      </c>
      <c r="I3525" t="s">
        <v>260</v>
      </c>
      <c r="AC3525">
        <v>77</v>
      </c>
      <c r="AD3525">
        <v>77</v>
      </c>
      <c r="AE3525">
        <v>80</v>
      </c>
      <c r="AF3525">
        <v>81</v>
      </c>
      <c r="AG3525">
        <v>87</v>
      </c>
      <c r="AH3525">
        <v>93</v>
      </c>
      <c r="AI3525">
        <v>103</v>
      </c>
      <c r="AJ3525">
        <v>105</v>
      </c>
      <c r="AK3525">
        <v>105</v>
      </c>
      <c r="AL3525">
        <v>100</v>
      </c>
      <c r="AM3525">
        <v>98</v>
      </c>
      <c r="AN3525" s="5">
        <v>99</v>
      </c>
      <c r="AO3525" s="5">
        <v>99</v>
      </c>
      <c r="AP3525" s="5">
        <v>99</v>
      </c>
      <c r="AQ3525" s="5">
        <v>105</v>
      </c>
      <c r="AR3525" s="5">
        <v>102</v>
      </c>
      <c r="AS3525" s="5">
        <v>99</v>
      </c>
      <c r="AT3525" s="5">
        <v>99</v>
      </c>
      <c r="AU3525" s="5">
        <v>104</v>
      </c>
      <c r="AV3525" s="5">
        <v>107</v>
      </c>
      <c r="AW3525" s="5">
        <v>111</v>
      </c>
      <c r="AX3525" s="5">
        <v>111</v>
      </c>
      <c r="AY3525" s="5">
        <v>106</v>
      </c>
      <c r="AZ3525" s="5">
        <v>109</v>
      </c>
      <c r="BA3525" s="5">
        <v>108</v>
      </c>
      <c r="BB3525" s="5">
        <v>110</v>
      </c>
      <c r="BC3525" s="5">
        <v>106</v>
      </c>
      <c r="BD3525" s="5">
        <v>105</v>
      </c>
      <c r="BE3525" s="5">
        <v>100</v>
      </c>
      <c r="BF3525" s="5">
        <v>99</v>
      </c>
      <c r="BG3525" s="5">
        <v>102</v>
      </c>
      <c r="BH3525" s="5">
        <v>106</v>
      </c>
      <c r="BI3525" s="5">
        <v>108</v>
      </c>
      <c r="BJ3525" s="5">
        <v>106</v>
      </c>
      <c r="BK3525" s="5">
        <v>103</v>
      </c>
      <c r="BL3525" s="5">
        <v>104</v>
      </c>
      <c r="BM3525" s="5">
        <v>99</v>
      </c>
      <c r="BN3525" s="5">
        <v>105</v>
      </c>
      <c r="BO3525" s="5">
        <v>106</v>
      </c>
      <c r="BP3525" s="5">
        <v>99</v>
      </c>
      <c r="BQ3525" s="5">
        <v>95</v>
      </c>
      <c r="BR3525" s="5">
        <v>96</v>
      </c>
      <c r="BS3525">
        <v>90</v>
      </c>
      <c r="BT3525">
        <v>92</v>
      </c>
      <c r="BU3525">
        <v>96</v>
      </c>
      <c r="BV3525">
        <v>95</v>
      </c>
      <c r="BW3525">
        <v>98</v>
      </c>
      <c r="BX3525">
        <v>97</v>
      </c>
      <c r="BY3525">
        <v>100</v>
      </c>
      <c r="BZ3525">
        <v>103</v>
      </c>
      <c r="CA3525">
        <v>105</v>
      </c>
      <c r="CB3525">
        <v>105</v>
      </c>
      <c r="CC3525">
        <v>101</v>
      </c>
      <c r="CD3525">
        <v>103</v>
      </c>
      <c r="CE3525">
        <v>103</v>
      </c>
      <c r="CF3525">
        <v>106</v>
      </c>
      <c r="CG3525">
        <v>103</v>
      </c>
      <c r="CH3525">
        <v>100</v>
      </c>
      <c r="CI3525">
        <v>107</v>
      </c>
      <c r="CJ3525">
        <v>108</v>
      </c>
      <c r="CK3525">
        <v>103</v>
      </c>
      <c r="CL3525">
        <v>98</v>
      </c>
      <c r="CM3525">
        <v>92</v>
      </c>
      <c r="CN3525">
        <v>92</v>
      </c>
      <c r="CO3525">
        <v>100</v>
      </c>
      <c r="CP3525">
        <v>101</v>
      </c>
      <c r="CQ3525">
        <v>103</v>
      </c>
      <c r="CR3525">
        <v>97</v>
      </c>
      <c r="CS3525">
        <v>101</v>
      </c>
      <c r="CT3525">
        <v>100</v>
      </c>
      <c r="CU3525">
        <v>102</v>
      </c>
      <c r="CV3525">
        <v>103</v>
      </c>
      <c r="CW3525">
        <v>103</v>
      </c>
      <c r="CX3525" t="s">
        <v>5</v>
      </c>
      <c r="CY3525" t="s">
        <v>227</v>
      </c>
    </row>
    <row r="3526" spans="1:103" x14ac:dyDescent="0.25">
      <c r="A3526" t="s">
        <v>37</v>
      </c>
      <c r="B3526">
        <v>36.261400000000002</v>
      </c>
      <c r="C3526">
        <v>-116.0564</v>
      </c>
      <c r="D3526">
        <v>2573</v>
      </c>
      <c r="E3526" t="s">
        <v>1</v>
      </c>
      <c r="F3526">
        <v>75.900000000000006</v>
      </c>
      <c r="G3526">
        <v>2003</v>
      </c>
      <c r="H3526">
        <v>8</v>
      </c>
      <c r="I3526" t="s">
        <v>260</v>
      </c>
      <c r="J3526">
        <v>100</v>
      </c>
      <c r="K3526">
        <v>103</v>
      </c>
      <c r="L3526">
        <v>102</v>
      </c>
      <c r="M3526">
        <v>103</v>
      </c>
      <c r="N3526">
        <v>100</v>
      </c>
      <c r="O3526">
        <v>101</v>
      </c>
      <c r="P3526">
        <v>103</v>
      </c>
      <c r="Q3526">
        <v>103</v>
      </c>
      <c r="R3526">
        <v>98</v>
      </c>
      <c r="S3526">
        <v>94</v>
      </c>
      <c r="T3526">
        <v>90</v>
      </c>
      <c r="U3526">
        <v>91</v>
      </c>
      <c r="V3526">
        <v>93</v>
      </c>
      <c r="W3526">
        <v>98</v>
      </c>
      <c r="X3526">
        <v>99</v>
      </c>
      <c r="Y3526">
        <v>100</v>
      </c>
      <c r="Z3526">
        <v>103</v>
      </c>
      <c r="AA3526">
        <v>100</v>
      </c>
      <c r="AB3526">
        <v>93</v>
      </c>
      <c r="AC3526">
        <v>87</v>
      </c>
      <c r="AD3526">
        <v>88</v>
      </c>
      <c r="AE3526">
        <v>90</v>
      </c>
      <c r="AF3526">
        <v>89</v>
      </c>
      <c r="AG3526">
        <v>86</v>
      </c>
      <c r="AH3526">
        <v>93</v>
      </c>
      <c r="AI3526">
        <v>98</v>
      </c>
      <c r="AJ3526">
        <v>102</v>
      </c>
      <c r="AK3526">
        <v>105</v>
      </c>
      <c r="AL3526">
        <v>103</v>
      </c>
      <c r="AM3526">
        <v>98</v>
      </c>
      <c r="AN3526" s="5">
        <v>100</v>
      </c>
      <c r="AO3526" s="5">
        <v>98</v>
      </c>
      <c r="AP3526" s="5">
        <v>101</v>
      </c>
      <c r="AQ3526" s="5">
        <v>105</v>
      </c>
      <c r="AR3526" s="5">
        <v>105</v>
      </c>
      <c r="AS3526" s="5">
        <v>103</v>
      </c>
      <c r="AT3526" s="5">
        <v>103</v>
      </c>
      <c r="AU3526" s="5">
        <v>102</v>
      </c>
      <c r="AV3526" s="5">
        <v>108</v>
      </c>
      <c r="AW3526" s="5">
        <v>110</v>
      </c>
      <c r="AX3526" s="5">
        <v>110</v>
      </c>
      <c r="AY3526" s="5">
        <v>110</v>
      </c>
      <c r="AZ3526" s="5">
        <v>109</v>
      </c>
      <c r="BA3526" s="5">
        <v>108</v>
      </c>
      <c r="BB3526" s="5">
        <v>109</v>
      </c>
      <c r="BC3526" s="5">
        <v>108</v>
      </c>
      <c r="BD3526" s="5">
        <v>108</v>
      </c>
      <c r="BE3526" s="5">
        <v>107</v>
      </c>
      <c r="BF3526" s="5">
        <v>97</v>
      </c>
      <c r="BG3526" s="5">
        <v>104</v>
      </c>
      <c r="BH3526" s="5">
        <v>108</v>
      </c>
      <c r="BI3526" s="5">
        <v>108</v>
      </c>
      <c r="BJ3526" s="5">
        <v>104</v>
      </c>
      <c r="BK3526" s="5">
        <v>104</v>
      </c>
      <c r="BL3526" s="5">
        <v>94</v>
      </c>
      <c r="BM3526" s="5">
        <v>101</v>
      </c>
      <c r="BN3526" s="5">
        <v>103</v>
      </c>
      <c r="BO3526" s="5">
        <v>106</v>
      </c>
      <c r="BP3526" s="5">
        <v>100</v>
      </c>
      <c r="BQ3526" s="5">
        <v>95</v>
      </c>
      <c r="BR3526" s="5">
        <v>90</v>
      </c>
      <c r="BS3526">
        <v>87</v>
      </c>
      <c r="BT3526">
        <v>92</v>
      </c>
      <c r="BU3526">
        <v>97</v>
      </c>
      <c r="BV3526">
        <v>100</v>
      </c>
      <c r="BW3526">
        <v>98</v>
      </c>
      <c r="BX3526">
        <v>97</v>
      </c>
      <c r="BY3526">
        <v>100</v>
      </c>
      <c r="BZ3526">
        <v>101</v>
      </c>
      <c r="CA3526">
        <v>103</v>
      </c>
      <c r="CB3526">
        <v>105</v>
      </c>
      <c r="CC3526">
        <v>105</v>
      </c>
      <c r="CD3526">
        <v>103</v>
      </c>
      <c r="CE3526">
        <v>103</v>
      </c>
      <c r="CF3526">
        <v>102</v>
      </c>
      <c r="CG3526">
        <v>94</v>
      </c>
      <c r="CH3526">
        <v>96</v>
      </c>
      <c r="CI3526">
        <v>102</v>
      </c>
      <c r="CK3526">
        <v>101</v>
      </c>
      <c r="CL3526">
        <v>91</v>
      </c>
      <c r="CM3526">
        <v>96</v>
      </c>
      <c r="CN3526">
        <v>97</v>
      </c>
      <c r="CO3526">
        <v>99</v>
      </c>
      <c r="CP3526">
        <v>101</v>
      </c>
      <c r="CQ3526">
        <v>101</v>
      </c>
      <c r="CR3526">
        <v>93</v>
      </c>
      <c r="CS3526">
        <v>98</v>
      </c>
      <c r="CT3526">
        <v>98</v>
      </c>
      <c r="CU3526">
        <v>98</v>
      </c>
      <c r="CV3526">
        <v>100</v>
      </c>
      <c r="CW3526">
        <v>100</v>
      </c>
      <c r="CX3526" t="s">
        <v>2</v>
      </c>
      <c r="CY3526" t="s">
        <v>38</v>
      </c>
    </row>
    <row r="3527" spans="1:103" x14ac:dyDescent="0.25">
      <c r="A3527" t="s">
        <v>134</v>
      </c>
      <c r="B3527">
        <v>36.5717</v>
      </c>
      <c r="C3527">
        <v>-116.4619</v>
      </c>
      <c r="D3527">
        <v>2450</v>
      </c>
      <c r="E3527" t="s">
        <v>1</v>
      </c>
      <c r="F3527">
        <v>38.200000000000003</v>
      </c>
      <c r="G3527">
        <v>2003</v>
      </c>
      <c r="H3527">
        <v>8</v>
      </c>
      <c r="I3527" t="s">
        <v>260</v>
      </c>
      <c r="J3527">
        <v>104</v>
      </c>
      <c r="K3527">
        <v>105</v>
      </c>
      <c r="L3527">
        <v>106</v>
      </c>
      <c r="M3527">
        <v>107</v>
      </c>
      <c r="N3527">
        <v>102</v>
      </c>
      <c r="O3527">
        <v>103</v>
      </c>
      <c r="P3527">
        <v>105</v>
      </c>
      <c r="Q3527">
        <v>105</v>
      </c>
      <c r="R3527">
        <v>102</v>
      </c>
      <c r="S3527">
        <v>96</v>
      </c>
      <c r="T3527">
        <v>94</v>
      </c>
      <c r="U3527">
        <v>95</v>
      </c>
      <c r="V3527">
        <v>96</v>
      </c>
      <c r="W3527">
        <v>101</v>
      </c>
      <c r="X3527">
        <v>103</v>
      </c>
      <c r="Y3527">
        <v>104</v>
      </c>
      <c r="Z3527">
        <v>107</v>
      </c>
      <c r="AA3527">
        <v>102</v>
      </c>
      <c r="AB3527">
        <v>96</v>
      </c>
      <c r="AC3527">
        <v>99</v>
      </c>
      <c r="AD3527">
        <v>91</v>
      </c>
      <c r="AE3527">
        <v>92</v>
      </c>
      <c r="AF3527">
        <v>92</v>
      </c>
      <c r="AG3527">
        <v>90</v>
      </c>
      <c r="AH3527">
        <v>96</v>
      </c>
      <c r="AI3527">
        <v>101</v>
      </c>
      <c r="AJ3527">
        <v>105</v>
      </c>
      <c r="AK3527">
        <v>109</v>
      </c>
      <c r="AL3527">
        <v>105</v>
      </c>
      <c r="AM3527">
        <v>102</v>
      </c>
      <c r="AN3527" s="5">
        <v>103</v>
      </c>
      <c r="AO3527" s="5">
        <v>102</v>
      </c>
      <c r="AP3527" s="5">
        <v>104</v>
      </c>
      <c r="AQ3527" s="5">
        <v>109</v>
      </c>
      <c r="AR3527" s="5">
        <v>109</v>
      </c>
      <c r="AS3527" s="5">
        <v>105</v>
      </c>
      <c r="AT3527" s="5">
        <v>105</v>
      </c>
      <c r="AU3527" s="5">
        <v>106</v>
      </c>
      <c r="AV3527" s="5">
        <v>111</v>
      </c>
      <c r="AW3527" s="5">
        <v>114</v>
      </c>
      <c r="AX3527" s="5">
        <v>113</v>
      </c>
      <c r="AY3527" s="5">
        <v>114</v>
      </c>
      <c r="AZ3527" s="5">
        <v>114</v>
      </c>
      <c r="BA3527" s="5">
        <v>113</v>
      </c>
      <c r="BB3527" s="5">
        <v>111</v>
      </c>
      <c r="BC3527" s="5">
        <v>111</v>
      </c>
      <c r="BD3527" s="5">
        <v>112</v>
      </c>
      <c r="BE3527" s="5">
        <v>111</v>
      </c>
      <c r="BF3527" s="5">
        <v>109</v>
      </c>
      <c r="BG3527" s="5">
        <v>108</v>
      </c>
      <c r="BH3527" s="5">
        <v>111</v>
      </c>
      <c r="BI3527" s="5">
        <v>112</v>
      </c>
      <c r="BJ3527" s="5">
        <v>109</v>
      </c>
      <c r="BK3527" s="5">
        <v>107</v>
      </c>
      <c r="BL3527" s="5">
        <v>102</v>
      </c>
      <c r="BM3527" s="5">
        <v>105</v>
      </c>
      <c r="BN3527" s="5">
        <v>108</v>
      </c>
      <c r="BO3527" s="5">
        <v>109</v>
      </c>
      <c r="BP3527" s="5">
        <v>106</v>
      </c>
      <c r="BQ3527" s="5">
        <v>102</v>
      </c>
      <c r="BR3527" s="5">
        <v>94</v>
      </c>
      <c r="BS3527">
        <v>94</v>
      </c>
      <c r="BT3527">
        <v>95</v>
      </c>
      <c r="BU3527">
        <v>99</v>
      </c>
      <c r="BV3527">
        <v>101</v>
      </c>
      <c r="BW3527">
        <v>99</v>
      </c>
      <c r="BX3527">
        <v>98</v>
      </c>
      <c r="BY3527">
        <v>102</v>
      </c>
      <c r="BZ3527">
        <v>104</v>
      </c>
      <c r="CA3527">
        <v>106</v>
      </c>
      <c r="CB3527">
        <v>108</v>
      </c>
      <c r="CC3527">
        <v>105</v>
      </c>
      <c r="CD3527">
        <v>105</v>
      </c>
      <c r="CE3527">
        <v>106</v>
      </c>
      <c r="CF3527">
        <v>106</v>
      </c>
      <c r="CG3527">
        <v>100</v>
      </c>
      <c r="CH3527">
        <v>100</v>
      </c>
      <c r="CI3527">
        <v>104</v>
      </c>
      <c r="CJ3527">
        <v>109</v>
      </c>
      <c r="CK3527">
        <v>105</v>
      </c>
      <c r="CL3527">
        <v>107</v>
      </c>
      <c r="CM3527">
        <v>97</v>
      </c>
      <c r="CN3527">
        <v>100</v>
      </c>
      <c r="CO3527">
        <v>102</v>
      </c>
      <c r="CP3527">
        <v>103</v>
      </c>
      <c r="CQ3527">
        <v>104</v>
      </c>
      <c r="CR3527">
        <v>94</v>
      </c>
      <c r="CS3527">
        <v>100</v>
      </c>
      <c r="CT3527">
        <v>102</v>
      </c>
      <c r="CU3527">
        <v>102</v>
      </c>
      <c r="CV3527">
        <v>103</v>
      </c>
      <c r="CW3527">
        <v>104</v>
      </c>
      <c r="CX3527" t="s">
        <v>2</v>
      </c>
      <c r="CY3527" t="s">
        <v>135</v>
      </c>
    </row>
    <row r="3528" spans="1:103" x14ac:dyDescent="0.25">
      <c r="A3528" t="s">
        <v>217</v>
      </c>
      <c r="B3528">
        <v>36.046900000000001</v>
      </c>
      <c r="C3528">
        <v>-115.18470000000001</v>
      </c>
      <c r="D3528">
        <v>2275</v>
      </c>
      <c r="E3528" t="s">
        <v>1</v>
      </c>
      <c r="F3528">
        <v>157.6</v>
      </c>
      <c r="G3528">
        <v>2003</v>
      </c>
      <c r="H3528">
        <v>8</v>
      </c>
      <c r="I3528" t="s">
        <v>260</v>
      </c>
      <c r="J3528">
        <v>104</v>
      </c>
      <c r="K3528">
        <v>107</v>
      </c>
      <c r="L3528">
        <v>106</v>
      </c>
      <c r="M3528">
        <v>103</v>
      </c>
      <c r="N3528">
        <v>99</v>
      </c>
      <c r="O3528">
        <v>102</v>
      </c>
      <c r="P3528">
        <v>103</v>
      </c>
      <c r="Q3528">
        <v>105</v>
      </c>
      <c r="R3528">
        <v>102</v>
      </c>
      <c r="S3528">
        <v>96</v>
      </c>
      <c r="T3528">
        <v>96</v>
      </c>
      <c r="U3528">
        <v>97</v>
      </c>
      <c r="V3528">
        <v>97</v>
      </c>
      <c r="W3528">
        <v>101</v>
      </c>
      <c r="X3528">
        <v>103</v>
      </c>
      <c r="Y3528">
        <v>102</v>
      </c>
      <c r="Z3528">
        <v>105</v>
      </c>
      <c r="AA3528">
        <v>104</v>
      </c>
      <c r="AB3528">
        <v>97</v>
      </c>
      <c r="AC3528">
        <v>93</v>
      </c>
      <c r="AD3528">
        <v>93</v>
      </c>
      <c r="AE3528">
        <v>95</v>
      </c>
      <c r="AF3528">
        <v>92</v>
      </c>
      <c r="AG3528">
        <v>86</v>
      </c>
      <c r="AH3528">
        <v>92</v>
      </c>
      <c r="AI3528">
        <v>98</v>
      </c>
      <c r="AJ3528">
        <v>104</v>
      </c>
      <c r="AK3528">
        <v>108</v>
      </c>
      <c r="AL3528">
        <v>108</v>
      </c>
      <c r="AM3528">
        <v>103</v>
      </c>
      <c r="AN3528" s="5">
        <v>103</v>
      </c>
      <c r="AO3528" s="5">
        <v>102</v>
      </c>
      <c r="AP3528" s="5">
        <v>105</v>
      </c>
      <c r="AQ3528" s="5">
        <v>109</v>
      </c>
      <c r="AR3528" s="5">
        <v>110</v>
      </c>
      <c r="AS3528" s="5">
        <v>107</v>
      </c>
      <c r="AT3528" s="5">
        <v>107</v>
      </c>
      <c r="AU3528" s="5">
        <v>109</v>
      </c>
      <c r="AV3528" s="5">
        <v>110</v>
      </c>
      <c r="AW3528" s="5">
        <v>114</v>
      </c>
      <c r="AX3528" s="5">
        <v>114</v>
      </c>
      <c r="AY3528" s="5">
        <v>114</v>
      </c>
      <c r="AZ3528" s="5">
        <v>113</v>
      </c>
      <c r="BA3528" s="5">
        <v>112</v>
      </c>
      <c r="BB3528" s="5">
        <v>113</v>
      </c>
      <c r="BC3528" s="5">
        <v>110</v>
      </c>
      <c r="BD3528" s="5">
        <v>110</v>
      </c>
      <c r="BE3528" s="5">
        <v>107</v>
      </c>
      <c r="BF3528" s="5">
        <v>102</v>
      </c>
      <c r="BG3528" s="5">
        <v>108</v>
      </c>
      <c r="BH3528" s="5">
        <v>112</v>
      </c>
      <c r="BI3528" s="5">
        <v>110</v>
      </c>
      <c r="BJ3528" s="5">
        <v>108</v>
      </c>
      <c r="BK3528" s="5">
        <v>104</v>
      </c>
      <c r="BL3528" s="5">
        <v>98</v>
      </c>
      <c r="BM3528" s="5">
        <v>97</v>
      </c>
      <c r="BN3528" s="5">
        <v>103</v>
      </c>
      <c r="BO3528" s="5">
        <v>103</v>
      </c>
      <c r="BP3528" s="5">
        <v>103</v>
      </c>
      <c r="BQ3528" s="5">
        <v>103</v>
      </c>
      <c r="BR3528" s="5">
        <v>92</v>
      </c>
      <c r="BS3528">
        <v>85</v>
      </c>
      <c r="BT3528">
        <v>96</v>
      </c>
      <c r="BU3528">
        <v>101</v>
      </c>
      <c r="BV3528">
        <v>103</v>
      </c>
      <c r="BW3528">
        <v>104</v>
      </c>
      <c r="BX3528">
        <v>103</v>
      </c>
      <c r="BY3528">
        <v>105</v>
      </c>
      <c r="BZ3528">
        <v>106</v>
      </c>
      <c r="CA3528">
        <v>108</v>
      </c>
      <c r="CB3528">
        <v>109</v>
      </c>
      <c r="CC3528">
        <v>111</v>
      </c>
      <c r="CD3528">
        <v>106</v>
      </c>
      <c r="CE3528">
        <v>107</v>
      </c>
      <c r="CF3528">
        <v>104</v>
      </c>
      <c r="CG3528">
        <v>98</v>
      </c>
      <c r="CH3528">
        <v>93</v>
      </c>
      <c r="CI3528">
        <v>101</v>
      </c>
      <c r="CJ3528">
        <v>109</v>
      </c>
      <c r="CK3528">
        <v>103</v>
      </c>
      <c r="CL3528">
        <v>95</v>
      </c>
      <c r="CM3528">
        <v>98</v>
      </c>
      <c r="CN3528">
        <v>101</v>
      </c>
      <c r="CO3528">
        <v>100</v>
      </c>
      <c r="CP3528">
        <v>101</v>
      </c>
      <c r="CQ3528">
        <v>103</v>
      </c>
      <c r="CR3528">
        <v>96</v>
      </c>
      <c r="CS3528">
        <v>92</v>
      </c>
      <c r="CT3528">
        <v>99</v>
      </c>
      <c r="CU3528">
        <v>102</v>
      </c>
      <c r="CV3528">
        <v>101</v>
      </c>
      <c r="CX3528" t="s">
        <v>2</v>
      </c>
      <c r="CY3528" t="s">
        <v>218</v>
      </c>
    </row>
    <row r="3529" spans="1:103" x14ac:dyDescent="0.25">
      <c r="A3529" t="s">
        <v>164</v>
      </c>
      <c r="B3529">
        <v>34.892800000000001</v>
      </c>
      <c r="C3529">
        <v>-117.0219</v>
      </c>
      <c r="D3529">
        <v>2220</v>
      </c>
      <c r="E3529" t="s">
        <v>1</v>
      </c>
      <c r="F3529">
        <v>175</v>
      </c>
      <c r="G3529">
        <v>2003</v>
      </c>
      <c r="H3529">
        <v>8</v>
      </c>
      <c r="I3529" t="s">
        <v>260</v>
      </c>
      <c r="J3529">
        <v>104</v>
      </c>
      <c r="K3529">
        <v>103</v>
      </c>
      <c r="L3529">
        <v>104</v>
      </c>
      <c r="M3529">
        <v>101</v>
      </c>
      <c r="N3529">
        <v>104</v>
      </c>
      <c r="O3529">
        <v>103</v>
      </c>
      <c r="P3529">
        <v>103</v>
      </c>
      <c r="Q3529">
        <v>99</v>
      </c>
      <c r="R3529">
        <v>100</v>
      </c>
      <c r="S3529">
        <v>96</v>
      </c>
      <c r="T3529">
        <v>90</v>
      </c>
      <c r="U3529">
        <v>90</v>
      </c>
      <c r="V3529">
        <v>91</v>
      </c>
      <c r="W3529">
        <v>98</v>
      </c>
      <c r="X3529">
        <v>101</v>
      </c>
      <c r="Y3529">
        <v>101</v>
      </c>
      <c r="Z3529">
        <v>102</v>
      </c>
      <c r="AA3529">
        <v>102</v>
      </c>
      <c r="AB3529">
        <v>97</v>
      </c>
      <c r="AC3529">
        <v>87</v>
      </c>
      <c r="AD3529">
        <v>88</v>
      </c>
      <c r="AE3529">
        <v>92</v>
      </c>
      <c r="AF3529">
        <v>86</v>
      </c>
      <c r="AG3529">
        <v>86</v>
      </c>
      <c r="AH3529">
        <v>93</v>
      </c>
      <c r="AI3529">
        <v>100</v>
      </c>
      <c r="AJ3529">
        <v>103</v>
      </c>
      <c r="AK3529">
        <v>105</v>
      </c>
      <c r="AL3529">
        <v>104</v>
      </c>
      <c r="AM3529">
        <v>101</v>
      </c>
      <c r="AN3529" s="5">
        <v>101</v>
      </c>
      <c r="AO3529" s="5">
        <v>100</v>
      </c>
      <c r="AP3529" s="5">
        <v>101</v>
      </c>
      <c r="AQ3529" s="5">
        <v>105</v>
      </c>
      <c r="AR3529" s="5">
        <v>105</v>
      </c>
      <c r="AS3529" s="5">
        <v>103</v>
      </c>
      <c r="AT3529" s="5">
        <v>103</v>
      </c>
      <c r="AU3529" s="5">
        <v>104</v>
      </c>
      <c r="AV3529" s="5">
        <v>108</v>
      </c>
      <c r="AW3529" s="5">
        <v>110</v>
      </c>
      <c r="AX3529" s="5">
        <v>111</v>
      </c>
      <c r="AY3529" s="5">
        <v>107</v>
      </c>
      <c r="AZ3529" s="5">
        <v>110</v>
      </c>
      <c r="BA3529" s="5">
        <v>111</v>
      </c>
      <c r="BB3529" s="5">
        <v>111</v>
      </c>
      <c r="BC3529" s="5">
        <v>105</v>
      </c>
      <c r="BD3529" s="5">
        <v>107</v>
      </c>
      <c r="BE3529" s="5">
        <v>106</v>
      </c>
      <c r="BF3529" s="5">
        <v>100</v>
      </c>
      <c r="BG3529" s="5">
        <v>103</v>
      </c>
      <c r="BH3529" s="5">
        <v>104</v>
      </c>
      <c r="BI3529" s="5">
        <v>109</v>
      </c>
      <c r="BJ3529" s="5">
        <v>110</v>
      </c>
      <c r="BK3529" s="5">
        <v>103</v>
      </c>
      <c r="BL3529" s="5">
        <v>101</v>
      </c>
      <c r="BM3529" s="5">
        <v>97</v>
      </c>
      <c r="BN3529" s="5">
        <v>104</v>
      </c>
      <c r="BO3529" s="5">
        <v>105</v>
      </c>
      <c r="BP3529" s="5">
        <v>100</v>
      </c>
      <c r="BQ3529" s="5">
        <v>97</v>
      </c>
      <c r="BR3529" s="5">
        <v>97</v>
      </c>
      <c r="BS3529">
        <v>90</v>
      </c>
      <c r="BT3529">
        <v>95</v>
      </c>
      <c r="BU3529">
        <v>98</v>
      </c>
      <c r="BV3529">
        <v>100</v>
      </c>
      <c r="BW3529">
        <v>99</v>
      </c>
      <c r="BX3529">
        <v>98</v>
      </c>
      <c r="BY3529">
        <v>102</v>
      </c>
      <c r="BZ3529">
        <v>102</v>
      </c>
      <c r="CA3529">
        <v>105</v>
      </c>
      <c r="CB3529">
        <v>106</v>
      </c>
      <c r="CC3529">
        <v>103</v>
      </c>
      <c r="CD3529">
        <v>105</v>
      </c>
      <c r="CE3529">
        <v>104</v>
      </c>
      <c r="CF3529">
        <v>104</v>
      </c>
      <c r="CG3529">
        <v>103</v>
      </c>
      <c r="CH3529">
        <v>102</v>
      </c>
      <c r="CI3529">
        <v>105</v>
      </c>
      <c r="CJ3529">
        <v>108</v>
      </c>
      <c r="CK3529">
        <v>103</v>
      </c>
      <c r="CL3529">
        <v>98</v>
      </c>
      <c r="CM3529">
        <v>97</v>
      </c>
      <c r="CN3529">
        <v>98</v>
      </c>
      <c r="CO3529">
        <v>100</v>
      </c>
      <c r="CP3529">
        <v>101</v>
      </c>
      <c r="CQ3529">
        <v>102</v>
      </c>
      <c r="CR3529">
        <v>97</v>
      </c>
      <c r="CS3529">
        <v>100</v>
      </c>
      <c r="CT3529">
        <v>100</v>
      </c>
      <c r="CU3529">
        <v>100</v>
      </c>
      <c r="CV3529">
        <v>100</v>
      </c>
      <c r="CW3529">
        <v>101</v>
      </c>
      <c r="CX3529" t="s">
        <v>5</v>
      </c>
      <c r="CY3529" t="s">
        <v>20</v>
      </c>
    </row>
    <row r="3530" spans="1:103" x14ac:dyDescent="0.25">
      <c r="A3530" t="s">
        <v>230</v>
      </c>
      <c r="B3530">
        <v>36.2119</v>
      </c>
      <c r="C3530">
        <v>-115.1939</v>
      </c>
      <c r="D3530">
        <v>2189</v>
      </c>
      <c r="E3530" t="s">
        <v>1</v>
      </c>
      <c r="F3530">
        <v>152.30000000000001</v>
      </c>
      <c r="G3530">
        <v>2003</v>
      </c>
      <c r="H3530">
        <v>8</v>
      </c>
      <c r="I3530" t="s">
        <v>260</v>
      </c>
      <c r="J3530">
        <v>103</v>
      </c>
      <c r="K3530">
        <v>107</v>
      </c>
      <c r="L3530">
        <v>104</v>
      </c>
      <c r="M3530">
        <v>103</v>
      </c>
      <c r="N3530">
        <v>98</v>
      </c>
      <c r="O3530">
        <v>101</v>
      </c>
      <c r="P3530">
        <v>104</v>
      </c>
      <c r="Q3530">
        <v>105</v>
      </c>
      <c r="R3530">
        <v>102</v>
      </c>
      <c r="S3530">
        <v>95</v>
      </c>
      <c r="T3530">
        <v>96</v>
      </c>
      <c r="U3530">
        <v>97</v>
      </c>
      <c r="V3530">
        <v>96</v>
      </c>
      <c r="X3530">
        <v>103</v>
      </c>
      <c r="Y3530">
        <v>102</v>
      </c>
      <c r="Z3530">
        <v>104</v>
      </c>
      <c r="AA3530">
        <v>105</v>
      </c>
      <c r="AB3530">
        <v>97</v>
      </c>
      <c r="AC3530">
        <v>93</v>
      </c>
      <c r="AD3530">
        <v>93</v>
      </c>
      <c r="AE3530">
        <v>95</v>
      </c>
      <c r="AF3530">
        <v>92</v>
      </c>
      <c r="AG3530">
        <v>86</v>
      </c>
      <c r="AH3530">
        <v>94</v>
      </c>
      <c r="AI3530">
        <v>99</v>
      </c>
      <c r="AJ3530">
        <v>104</v>
      </c>
      <c r="AK3530">
        <v>108</v>
      </c>
      <c r="AM3530">
        <v>105</v>
      </c>
      <c r="AN3530" s="5">
        <v>104</v>
      </c>
      <c r="AO3530" s="5">
        <v>102</v>
      </c>
      <c r="AP3530" s="5">
        <v>104</v>
      </c>
      <c r="AQ3530" s="5">
        <v>107</v>
      </c>
      <c r="AR3530" s="5">
        <v>109</v>
      </c>
      <c r="AS3530" s="5">
        <v>108</v>
      </c>
      <c r="AT3530" s="5">
        <v>108</v>
      </c>
      <c r="AU3530" s="5">
        <v>110</v>
      </c>
      <c r="AV3530" s="5">
        <v>110</v>
      </c>
      <c r="AW3530" s="5">
        <v>114</v>
      </c>
      <c r="AX3530" s="5">
        <v>115</v>
      </c>
      <c r="AY3530" s="5">
        <v>115</v>
      </c>
      <c r="AZ3530" s="5">
        <v>114</v>
      </c>
      <c r="BA3530" s="5">
        <v>114</v>
      </c>
      <c r="BB3530" s="5">
        <v>114</v>
      </c>
      <c r="BC3530" s="5">
        <v>112</v>
      </c>
      <c r="BD3530" s="5">
        <v>110</v>
      </c>
      <c r="BE3530" s="5">
        <v>108</v>
      </c>
      <c r="BF3530" s="5">
        <v>102</v>
      </c>
      <c r="BG3530" s="5">
        <v>107</v>
      </c>
      <c r="BH3530" s="5">
        <v>112</v>
      </c>
      <c r="BI3530" s="5">
        <v>111</v>
      </c>
      <c r="BJ3530" s="5">
        <v>108</v>
      </c>
      <c r="BK3530" s="5">
        <v>104</v>
      </c>
      <c r="BL3530" s="5">
        <v>98</v>
      </c>
      <c r="BM3530" s="5">
        <v>98</v>
      </c>
      <c r="BN3530" s="5">
        <v>105</v>
      </c>
      <c r="BO3530" s="5">
        <v>104</v>
      </c>
      <c r="BP3530" s="5">
        <v>104</v>
      </c>
      <c r="BQ3530" s="5">
        <v>102</v>
      </c>
      <c r="BR3530" s="5">
        <v>95</v>
      </c>
      <c r="BS3530">
        <v>89</v>
      </c>
      <c r="BT3530">
        <v>98</v>
      </c>
      <c r="BU3530">
        <v>102</v>
      </c>
      <c r="BV3530">
        <v>105</v>
      </c>
      <c r="BW3530">
        <v>104</v>
      </c>
      <c r="BX3530">
        <v>105</v>
      </c>
      <c r="BY3530">
        <v>107</v>
      </c>
      <c r="BZ3530">
        <v>108</v>
      </c>
      <c r="CA3530">
        <v>108</v>
      </c>
      <c r="CB3530">
        <v>110</v>
      </c>
      <c r="CC3530">
        <v>111</v>
      </c>
      <c r="CD3530">
        <v>108</v>
      </c>
      <c r="CE3530">
        <v>108</v>
      </c>
      <c r="CG3530">
        <v>99</v>
      </c>
      <c r="CH3530">
        <v>93</v>
      </c>
      <c r="CI3530">
        <v>102</v>
      </c>
      <c r="CJ3530">
        <v>110</v>
      </c>
      <c r="CK3530">
        <v>104</v>
      </c>
      <c r="CL3530">
        <v>94</v>
      </c>
      <c r="CM3530">
        <v>99</v>
      </c>
      <c r="CN3530">
        <v>99</v>
      </c>
      <c r="CO3530">
        <v>100</v>
      </c>
      <c r="CP3530">
        <v>100</v>
      </c>
      <c r="CQ3530">
        <v>103</v>
      </c>
      <c r="CR3530">
        <v>97</v>
      </c>
      <c r="CS3530">
        <v>93</v>
      </c>
      <c r="CT3530">
        <v>99</v>
      </c>
      <c r="CU3530">
        <v>102</v>
      </c>
      <c r="CV3530">
        <v>103</v>
      </c>
      <c r="CW3530">
        <v>103</v>
      </c>
      <c r="CX3530" t="s">
        <v>2</v>
      </c>
      <c r="CY3530" t="s">
        <v>231</v>
      </c>
    </row>
    <row r="3531" spans="1:103" x14ac:dyDescent="0.25">
      <c r="A3531" t="s">
        <v>91</v>
      </c>
      <c r="B3531">
        <v>36.071899999999999</v>
      </c>
      <c r="C3531">
        <v>-115.16330000000001</v>
      </c>
      <c r="D3531">
        <v>2175</v>
      </c>
      <c r="E3531" t="s">
        <v>1</v>
      </c>
      <c r="F3531">
        <v>158.69999999999999</v>
      </c>
      <c r="G3531">
        <v>2003</v>
      </c>
      <c r="H3531">
        <v>8</v>
      </c>
      <c r="I3531" t="s">
        <v>260</v>
      </c>
      <c r="J3531">
        <v>103</v>
      </c>
      <c r="K3531">
        <v>107</v>
      </c>
      <c r="L3531">
        <v>106</v>
      </c>
      <c r="M3531">
        <v>103</v>
      </c>
      <c r="N3531">
        <v>98</v>
      </c>
      <c r="O3531">
        <v>101</v>
      </c>
      <c r="P3531">
        <v>103</v>
      </c>
      <c r="Q3531">
        <v>105</v>
      </c>
      <c r="R3531">
        <v>102</v>
      </c>
      <c r="S3531">
        <v>96</v>
      </c>
      <c r="T3531">
        <v>96</v>
      </c>
      <c r="U3531">
        <v>97</v>
      </c>
      <c r="V3531">
        <v>97</v>
      </c>
      <c r="W3531">
        <v>100</v>
      </c>
      <c r="X3531">
        <v>102</v>
      </c>
      <c r="Y3531">
        <v>102</v>
      </c>
      <c r="Z3531">
        <v>104</v>
      </c>
      <c r="AA3531">
        <v>103</v>
      </c>
      <c r="AB3531">
        <v>96</v>
      </c>
      <c r="AC3531">
        <v>93</v>
      </c>
      <c r="AD3531">
        <v>94</v>
      </c>
      <c r="AE3531">
        <v>94</v>
      </c>
      <c r="AF3531">
        <v>92</v>
      </c>
      <c r="AG3531">
        <v>86</v>
      </c>
      <c r="AH3531">
        <v>92</v>
      </c>
      <c r="AI3531">
        <v>98</v>
      </c>
      <c r="AJ3531">
        <v>104</v>
      </c>
      <c r="AK3531">
        <v>107</v>
      </c>
      <c r="AL3531">
        <v>109</v>
      </c>
      <c r="AM3531">
        <v>103</v>
      </c>
      <c r="AN3531" s="5">
        <v>103</v>
      </c>
      <c r="AO3531" s="5">
        <v>103</v>
      </c>
      <c r="AP3531" s="5">
        <v>105</v>
      </c>
      <c r="AQ3531" s="5">
        <v>107</v>
      </c>
      <c r="AR3531" s="5">
        <v>109</v>
      </c>
      <c r="AS3531" s="5">
        <v>107</v>
      </c>
      <c r="AT3531" s="5">
        <v>107</v>
      </c>
      <c r="AU3531" s="5">
        <v>109</v>
      </c>
      <c r="AV3531" s="5">
        <v>110</v>
      </c>
      <c r="AW3531" s="5">
        <v>114</v>
      </c>
      <c r="AX3531" s="5">
        <v>115</v>
      </c>
      <c r="AY3531" s="5">
        <v>114</v>
      </c>
      <c r="AZ3531" s="5">
        <v>114</v>
      </c>
      <c r="BA3531" s="5">
        <v>112</v>
      </c>
      <c r="BB3531" s="5">
        <v>112</v>
      </c>
      <c r="BC3531" s="5">
        <v>111</v>
      </c>
      <c r="BD3531" s="5">
        <v>109</v>
      </c>
      <c r="BE3531" s="5">
        <v>107</v>
      </c>
      <c r="BF3531" s="5">
        <v>102</v>
      </c>
      <c r="BG3531" s="5">
        <v>108</v>
      </c>
      <c r="BH3531" s="5">
        <v>112</v>
      </c>
      <c r="BI3531" s="5">
        <v>110</v>
      </c>
      <c r="BJ3531" s="5">
        <v>106</v>
      </c>
      <c r="BK3531" s="5">
        <v>103</v>
      </c>
      <c r="BL3531" s="5">
        <v>96</v>
      </c>
      <c r="BM3531" s="5">
        <v>97</v>
      </c>
      <c r="BN3531" s="5">
        <v>104</v>
      </c>
      <c r="BO3531" s="5">
        <v>103</v>
      </c>
      <c r="BP3531" s="5">
        <v>101</v>
      </c>
      <c r="BQ3531" s="5">
        <v>102</v>
      </c>
      <c r="BR3531" s="5">
        <v>92</v>
      </c>
      <c r="BS3531">
        <v>86</v>
      </c>
      <c r="BT3531">
        <v>96</v>
      </c>
      <c r="BU3531">
        <v>101</v>
      </c>
      <c r="BV3531">
        <v>103</v>
      </c>
      <c r="BW3531">
        <v>104</v>
      </c>
      <c r="BX3531">
        <v>103</v>
      </c>
      <c r="BY3531">
        <v>105</v>
      </c>
      <c r="BZ3531">
        <v>107</v>
      </c>
      <c r="CA3531">
        <v>108</v>
      </c>
      <c r="CB3531">
        <v>109</v>
      </c>
      <c r="CC3531">
        <v>110</v>
      </c>
      <c r="CD3531">
        <v>106</v>
      </c>
      <c r="CE3531">
        <v>107</v>
      </c>
      <c r="CF3531">
        <v>105</v>
      </c>
      <c r="CG3531">
        <v>98</v>
      </c>
      <c r="CH3531">
        <v>93</v>
      </c>
      <c r="CI3531">
        <v>101</v>
      </c>
      <c r="CJ3531">
        <v>109</v>
      </c>
      <c r="CK3531">
        <v>102</v>
      </c>
      <c r="CL3531">
        <v>95</v>
      </c>
      <c r="CM3531">
        <v>97</v>
      </c>
      <c r="CN3531">
        <v>101</v>
      </c>
      <c r="CO3531">
        <v>100</v>
      </c>
      <c r="CP3531">
        <v>100</v>
      </c>
      <c r="CQ3531">
        <v>101</v>
      </c>
      <c r="CR3531">
        <v>95</v>
      </c>
      <c r="CS3531">
        <v>92</v>
      </c>
      <c r="CT3531">
        <v>98</v>
      </c>
      <c r="CU3531">
        <v>101</v>
      </c>
      <c r="CV3531">
        <v>101</v>
      </c>
      <c r="CW3531">
        <v>101</v>
      </c>
      <c r="CX3531" t="s">
        <v>2</v>
      </c>
      <c r="CY3531" t="s">
        <v>92</v>
      </c>
    </row>
    <row r="3532" spans="1:103" x14ac:dyDescent="0.25">
      <c r="A3532" t="s">
        <v>155</v>
      </c>
      <c r="B3532">
        <v>36.430300000000003</v>
      </c>
      <c r="C3532">
        <v>-114.51390000000001</v>
      </c>
      <c r="D3532">
        <v>2000</v>
      </c>
      <c r="E3532" t="s">
        <v>1</v>
      </c>
      <c r="F3532">
        <v>210.3</v>
      </c>
      <c r="G3532">
        <v>2003</v>
      </c>
      <c r="H3532">
        <v>8</v>
      </c>
      <c r="I3532" t="s">
        <v>260</v>
      </c>
      <c r="J3532">
        <v>102</v>
      </c>
      <c r="K3532">
        <v>103</v>
      </c>
      <c r="L3532">
        <v>108</v>
      </c>
      <c r="M3532">
        <v>106</v>
      </c>
      <c r="N3532">
        <v>104</v>
      </c>
      <c r="O3532">
        <v>101</v>
      </c>
      <c r="P3532">
        <v>100</v>
      </c>
      <c r="Q3532">
        <v>102</v>
      </c>
      <c r="R3532">
        <v>108</v>
      </c>
      <c r="S3532">
        <v>103</v>
      </c>
      <c r="T3532">
        <v>95</v>
      </c>
      <c r="U3532">
        <v>96</v>
      </c>
      <c r="V3532">
        <v>97</v>
      </c>
      <c r="W3532">
        <v>97</v>
      </c>
      <c r="X3532">
        <v>101</v>
      </c>
      <c r="Y3532">
        <v>104</v>
      </c>
      <c r="Z3532">
        <v>103</v>
      </c>
      <c r="AA3532">
        <v>105</v>
      </c>
      <c r="AB3532">
        <v>105</v>
      </c>
      <c r="AC3532">
        <v>97</v>
      </c>
      <c r="AD3532">
        <v>93</v>
      </c>
      <c r="AE3532">
        <v>94</v>
      </c>
      <c r="AF3532">
        <v>94</v>
      </c>
      <c r="AG3532">
        <v>94</v>
      </c>
      <c r="AH3532">
        <v>88</v>
      </c>
      <c r="AI3532">
        <v>94</v>
      </c>
      <c r="AJ3532">
        <v>100</v>
      </c>
      <c r="AK3532">
        <v>106</v>
      </c>
      <c r="AL3532">
        <v>109</v>
      </c>
      <c r="AM3532">
        <v>111</v>
      </c>
      <c r="AN3532" s="5">
        <v>106</v>
      </c>
      <c r="AO3532" s="5">
        <v>105</v>
      </c>
      <c r="AP3532" s="5">
        <v>104</v>
      </c>
      <c r="AQ3532" s="5">
        <v>105</v>
      </c>
      <c r="AR3532" s="5">
        <v>110</v>
      </c>
      <c r="AS3532" s="5">
        <v>111</v>
      </c>
      <c r="AT3532" s="5">
        <v>109</v>
      </c>
      <c r="AU3532" s="5">
        <v>108</v>
      </c>
      <c r="AV3532" s="5">
        <v>113</v>
      </c>
      <c r="AW3532" s="8">
        <f>AVERAGE(AV3532,AX3532)</f>
        <v>114.5</v>
      </c>
      <c r="AX3532" s="5">
        <v>116</v>
      </c>
      <c r="AY3532" s="5">
        <v>116</v>
      </c>
      <c r="AZ3532" s="5">
        <v>115</v>
      </c>
      <c r="BA3532" s="5">
        <v>116</v>
      </c>
      <c r="BB3532" s="8">
        <f>AVERAGE(BA3532,BC3532)</f>
        <v>115</v>
      </c>
      <c r="BC3532" s="5">
        <v>114</v>
      </c>
      <c r="BD3532" s="8">
        <f>AVERAGE(BC3532,BE3532)</f>
        <v>113</v>
      </c>
      <c r="BE3532" s="5">
        <v>112</v>
      </c>
      <c r="BF3532" s="5">
        <v>109</v>
      </c>
      <c r="BG3532" s="5">
        <v>109</v>
      </c>
      <c r="BH3532" s="5">
        <v>109</v>
      </c>
      <c r="BI3532" s="5">
        <v>114</v>
      </c>
      <c r="BJ3532" s="5">
        <v>111</v>
      </c>
      <c r="BK3532" s="5">
        <v>109</v>
      </c>
      <c r="BL3532" s="5">
        <v>108</v>
      </c>
      <c r="BM3532" s="5">
        <v>104</v>
      </c>
      <c r="BN3532" s="5">
        <v>103</v>
      </c>
      <c r="BO3532" s="5">
        <v>109</v>
      </c>
      <c r="BP3532" s="5">
        <v>108</v>
      </c>
      <c r="BQ3532" s="5">
        <v>101</v>
      </c>
      <c r="BR3532" s="8">
        <f>AVERAGE(BQ3532,BS3532)</f>
        <v>99.5</v>
      </c>
      <c r="BS3532">
        <v>98</v>
      </c>
      <c r="BT3532">
        <v>89</v>
      </c>
      <c r="BU3532">
        <v>70</v>
      </c>
      <c r="BV3532">
        <v>102</v>
      </c>
      <c r="BW3532">
        <v>103</v>
      </c>
      <c r="BX3532">
        <v>106</v>
      </c>
      <c r="BY3532">
        <v>105</v>
      </c>
      <c r="BZ3532">
        <v>107</v>
      </c>
      <c r="CA3532">
        <v>108</v>
      </c>
      <c r="CB3532">
        <v>109</v>
      </c>
      <c r="CC3532">
        <v>111</v>
      </c>
      <c r="CD3532">
        <v>112</v>
      </c>
      <c r="CE3532">
        <v>103</v>
      </c>
      <c r="CF3532">
        <v>109</v>
      </c>
      <c r="CG3532">
        <v>104</v>
      </c>
      <c r="CH3532">
        <v>99</v>
      </c>
      <c r="CI3532">
        <v>100</v>
      </c>
      <c r="CJ3532">
        <v>101</v>
      </c>
      <c r="CK3532">
        <v>109</v>
      </c>
      <c r="CL3532">
        <v>102</v>
      </c>
      <c r="CN3532">
        <v>100</v>
      </c>
      <c r="CP3532">
        <v>98</v>
      </c>
      <c r="CQ3532">
        <v>101</v>
      </c>
      <c r="CS3532">
        <v>104</v>
      </c>
      <c r="CT3532">
        <v>99</v>
      </c>
      <c r="CV3532">
        <v>103</v>
      </c>
      <c r="CW3532">
        <v>102</v>
      </c>
      <c r="CX3532" t="s">
        <v>2</v>
      </c>
      <c r="CY3532" t="s">
        <v>156</v>
      </c>
    </row>
    <row r="3533" spans="1:103" x14ac:dyDescent="0.25">
      <c r="A3533" t="s">
        <v>77</v>
      </c>
      <c r="B3533">
        <v>34.8536</v>
      </c>
      <c r="C3533">
        <v>-116.7869</v>
      </c>
      <c r="D3533">
        <v>1919</v>
      </c>
      <c r="E3533" t="s">
        <v>1</v>
      </c>
      <c r="F3533">
        <v>178.9</v>
      </c>
      <c r="G3533">
        <v>2003</v>
      </c>
      <c r="H3533">
        <v>8</v>
      </c>
      <c r="I3533" t="s">
        <v>260</v>
      </c>
      <c r="J3533">
        <v>103</v>
      </c>
      <c r="K3533">
        <v>108</v>
      </c>
      <c r="L3533">
        <v>107</v>
      </c>
      <c r="M3533">
        <v>106</v>
      </c>
      <c r="N3533">
        <v>104</v>
      </c>
      <c r="O3533">
        <v>103</v>
      </c>
      <c r="P3533">
        <v>106</v>
      </c>
      <c r="Q3533">
        <v>108</v>
      </c>
      <c r="R3533">
        <v>103</v>
      </c>
      <c r="S3533">
        <v>99</v>
      </c>
      <c r="T3533">
        <v>95</v>
      </c>
      <c r="U3533">
        <v>94</v>
      </c>
      <c r="V3533">
        <v>97</v>
      </c>
      <c r="W3533">
        <v>102</v>
      </c>
      <c r="X3533">
        <v>103</v>
      </c>
      <c r="Y3533">
        <v>104</v>
      </c>
      <c r="Z3533">
        <v>105</v>
      </c>
      <c r="AA3533">
        <v>106</v>
      </c>
      <c r="AB3533">
        <v>98</v>
      </c>
      <c r="AC3533">
        <v>90</v>
      </c>
      <c r="AD3533">
        <v>93</v>
      </c>
      <c r="AE3533">
        <v>95</v>
      </c>
      <c r="AF3533">
        <v>90</v>
      </c>
      <c r="AG3533">
        <v>88</v>
      </c>
      <c r="AH3533">
        <v>96</v>
      </c>
      <c r="AI3533">
        <v>101</v>
      </c>
      <c r="AJ3533">
        <v>106</v>
      </c>
      <c r="AK3533">
        <v>109</v>
      </c>
      <c r="AL3533">
        <v>106</v>
      </c>
      <c r="AM3533">
        <v>106</v>
      </c>
      <c r="AN3533" s="5">
        <v>105</v>
      </c>
      <c r="AO3533" s="5">
        <v>104</v>
      </c>
      <c r="AP3533" s="5">
        <v>105</v>
      </c>
      <c r="AQ3533" s="5">
        <v>107</v>
      </c>
      <c r="AR3533" s="5">
        <v>108</v>
      </c>
      <c r="AS3533" s="5">
        <v>107</v>
      </c>
      <c r="AT3533" s="5">
        <v>106</v>
      </c>
      <c r="AU3533" s="5">
        <v>107</v>
      </c>
      <c r="AV3533" s="5">
        <v>112</v>
      </c>
      <c r="AW3533" s="5">
        <v>114</v>
      </c>
      <c r="AX3533" s="5">
        <v>115</v>
      </c>
      <c r="AY3533" s="5">
        <v>114</v>
      </c>
      <c r="AZ3533" s="5">
        <v>114</v>
      </c>
      <c r="BA3533" s="5">
        <v>115</v>
      </c>
      <c r="BB3533" s="5">
        <v>111</v>
      </c>
      <c r="BC3533" s="5">
        <v>108</v>
      </c>
      <c r="BD3533" s="5">
        <v>111</v>
      </c>
      <c r="BE3533" s="5">
        <v>108</v>
      </c>
      <c r="BF3533" s="5">
        <v>102</v>
      </c>
      <c r="BG3533" s="5">
        <v>106</v>
      </c>
      <c r="BH3533" s="5">
        <v>108</v>
      </c>
      <c r="BI3533" s="5">
        <v>110</v>
      </c>
      <c r="BJ3533" s="5">
        <v>110</v>
      </c>
      <c r="BK3533" s="5">
        <v>106</v>
      </c>
      <c r="BL3533" s="5">
        <v>102</v>
      </c>
      <c r="BM3533" s="5">
        <v>103</v>
      </c>
      <c r="BN3533" s="5">
        <v>107</v>
      </c>
      <c r="BO3533" s="5">
        <v>109</v>
      </c>
      <c r="BP3533" s="5">
        <v>102</v>
      </c>
      <c r="BQ3533" s="5">
        <v>101</v>
      </c>
      <c r="BR3533" s="5">
        <v>100</v>
      </c>
      <c r="BS3533">
        <v>92</v>
      </c>
      <c r="BT3533">
        <v>98</v>
      </c>
      <c r="BU3533">
        <v>101</v>
      </c>
      <c r="BV3533">
        <v>104</v>
      </c>
      <c r="BW3533">
        <v>103</v>
      </c>
      <c r="BX3533">
        <v>102</v>
      </c>
      <c r="BY3533">
        <v>104</v>
      </c>
      <c r="BZ3533">
        <v>107</v>
      </c>
      <c r="CA3533">
        <v>109</v>
      </c>
      <c r="CB3533">
        <v>109</v>
      </c>
      <c r="CC3533">
        <v>107</v>
      </c>
      <c r="CD3533">
        <v>111</v>
      </c>
      <c r="CE3533">
        <v>106</v>
      </c>
      <c r="CF3533">
        <v>108</v>
      </c>
      <c r="CG3533">
        <v>99</v>
      </c>
      <c r="CH3533">
        <v>104</v>
      </c>
      <c r="CI3533">
        <v>107</v>
      </c>
      <c r="CJ3533">
        <v>110</v>
      </c>
      <c r="CK3533">
        <v>102</v>
      </c>
      <c r="CL3533">
        <v>94</v>
      </c>
      <c r="CM3533">
        <v>98</v>
      </c>
      <c r="CN3533">
        <v>101</v>
      </c>
      <c r="CO3533">
        <v>103</v>
      </c>
      <c r="CP3533">
        <v>104</v>
      </c>
      <c r="CQ3533">
        <v>104</v>
      </c>
      <c r="CR3533">
        <v>100</v>
      </c>
      <c r="CS3533">
        <v>101</v>
      </c>
      <c r="CT3533">
        <v>101</v>
      </c>
      <c r="CU3533">
        <v>103</v>
      </c>
      <c r="CV3533">
        <v>104</v>
      </c>
      <c r="CW3533">
        <v>107</v>
      </c>
      <c r="CX3533" t="s">
        <v>5</v>
      </c>
      <c r="CY3533" t="s">
        <v>78</v>
      </c>
    </row>
    <row r="3534" spans="1:103" x14ac:dyDescent="0.25">
      <c r="A3534" t="s">
        <v>103</v>
      </c>
      <c r="B3534">
        <v>36.234699999999997</v>
      </c>
      <c r="C3534">
        <v>-115.1164</v>
      </c>
      <c r="D3534">
        <v>1898</v>
      </c>
      <c r="E3534" t="s">
        <v>1</v>
      </c>
      <c r="F3534">
        <v>158.69999999999999</v>
      </c>
      <c r="G3534">
        <v>2003</v>
      </c>
      <c r="H3534">
        <v>8</v>
      </c>
      <c r="I3534" t="s">
        <v>260</v>
      </c>
      <c r="J3534">
        <v>106</v>
      </c>
      <c r="L3534">
        <v>107</v>
      </c>
      <c r="M3534">
        <v>106</v>
      </c>
      <c r="N3534">
        <v>101</v>
      </c>
      <c r="O3534">
        <v>104</v>
      </c>
      <c r="S3534">
        <v>96</v>
      </c>
      <c r="U3534">
        <v>98</v>
      </c>
      <c r="V3534">
        <v>98</v>
      </c>
      <c r="W3534">
        <v>102</v>
      </c>
      <c r="X3534">
        <v>104</v>
      </c>
      <c r="Y3534">
        <v>106</v>
      </c>
      <c r="AB3534">
        <v>97</v>
      </c>
      <c r="AD3534">
        <v>95</v>
      </c>
      <c r="AE3534">
        <v>96</v>
      </c>
      <c r="AF3534">
        <v>93</v>
      </c>
      <c r="AG3534">
        <v>91</v>
      </c>
      <c r="AH3534">
        <v>96</v>
      </c>
      <c r="AI3534">
        <v>101</v>
      </c>
      <c r="AK3534">
        <v>109</v>
      </c>
      <c r="AL3534">
        <v>109</v>
      </c>
      <c r="AM3534">
        <v>105</v>
      </c>
      <c r="AN3534" s="5">
        <v>104</v>
      </c>
      <c r="AO3534" s="5">
        <v>104</v>
      </c>
      <c r="AP3534" s="5">
        <v>106</v>
      </c>
      <c r="AQ3534" s="8">
        <f>AVERAGE(AP3534,AR3534)</f>
        <v>108.5</v>
      </c>
      <c r="AR3534" s="5">
        <v>111</v>
      </c>
      <c r="AS3534" s="8">
        <f>AVERAGE(AR3534,AT3534)</f>
        <v>110</v>
      </c>
      <c r="AT3534" s="5">
        <v>109</v>
      </c>
      <c r="AU3534" s="8">
        <f>AVERAGE(AT3534,AV3534)</f>
        <v>110.5</v>
      </c>
      <c r="AV3534" s="5">
        <v>112</v>
      </c>
      <c r="AW3534" s="5">
        <v>116</v>
      </c>
      <c r="AX3534" s="5">
        <v>116</v>
      </c>
      <c r="AY3534" s="5">
        <v>115</v>
      </c>
      <c r="AZ3534" s="5">
        <v>115</v>
      </c>
      <c r="BA3534" s="5">
        <v>113</v>
      </c>
      <c r="BB3534" s="5">
        <v>113</v>
      </c>
      <c r="BC3534" s="5">
        <v>113</v>
      </c>
      <c r="BD3534" s="8">
        <f>AVERAGE(BC3534,BE3534)</f>
        <v>112</v>
      </c>
      <c r="BE3534" s="5">
        <v>111</v>
      </c>
      <c r="BF3534" s="5">
        <v>103</v>
      </c>
      <c r="BG3534" s="8">
        <f>AVERAGE(BF3534,BH3534)</f>
        <v>108</v>
      </c>
      <c r="BH3534" s="5">
        <v>113</v>
      </c>
      <c r="BI3534" s="5">
        <v>112</v>
      </c>
      <c r="BJ3534" s="5">
        <v>108</v>
      </c>
      <c r="BK3534" s="8">
        <f>AVERAGE(BJ3534,BL3534)</f>
        <v>103.5</v>
      </c>
      <c r="BL3534" s="5">
        <v>99</v>
      </c>
      <c r="BM3534" s="5">
        <v>100</v>
      </c>
      <c r="BN3534" s="5">
        <v>105</v>
      </c>
      <c r="BO3534" s="5">
        <v>106</v>
      </c>
      <c r="BP3534" s="5">
        <v>102</v>
      </c>
      <c r="BQ3534" s="5">
        <v>103</v>
      </c>
      <c r="BR3534" s="8">
        <f>AVERAGE(BQ3534,BS3534)</f>
        <v>96.5</v>
      </c>
      <c r="BS3534">
        <v>90</v>
      </c>
      <c r="BT3534">
        <v>98</v>
      </c>
      <c r="BU3534">
        <v>102</v>
      </c>
      <c r="BW3534">
        <v>105</v>
      </c>
      <c r="BX3534">
        <v>103</v>
      </c>
      <c r="BY3534">
        <v>107</v>
      </c>
      <c r="BZ3534">
        <v>107</v>
      </c>
      <c r="CA3534">
        <v>109</v>
      </c>
      <c r="CB3534">
        <v>110</v>
      </c>
      <c r="CD3534">
        <v>108</v>
      </c>
      <c r="CF3534">
        <v>106</v>
      </c>
      <c r="CG3534">
        <v>99</v>
      </c>
      <c r="CH3534">
        <v>94</v>
      </c>
      <c r="CI3534">
        <v>103</v>
      </c>
      <c r="CJ3534">
        <v>110</v>
      </c>
      <c r="CK3534">
        <v>103</v>
      </c>
      <c r="CL3534">
        <v>96</v>
      </c>
      <c r="CN3534">
        <v>99</v>
      </c>
      <c r="CO3534">
        <v>102</v>
      </c>
      <c r="CP3534">
        <v>104</v>
      </c>
      <c r="CQ3534">
        <v>105</v>
      </c>
      <c r="CR3534">
        <v>98</v>
      </c>
      <c r="CS3534">
        <v>98</v>
      </c>
      <c r="CT3534">
        <v>100</v>
      </c>
      <c r="CU3534">
        <v>103</v>
      </c>
      <c r="CV3534">
        <v>103</v>
      </c>
      <c r="CW3534">
        <v>104</v>
      </c>
      <c r="CX3534" t="s">
        <v>2</v>
      </c>
      <c r="CY3534" t="s">
        <v>104</v>
      </c>
    </row>
    <row r="3535" spans="1:103" x14ac:dyDescent="0.25">
      <c r="A3535" t="s">
        <v>45</v>
      </c>
      <c r="B3535">
        <v>35.763599999999997</v>
      </c>
      <c r="C3535">
        <v>-117.3908</v>
      </c>
      <c r="D3535">
        <v>1695</v>
      </c>
      <c r="E3535" t="s">
        <v>1</v>
      </c>
      <c r="F3535">
        <v>90.8</v>
      </c>
      <c r="G3535">
        <v>2003</v>
      </c>
      <c r="H3535">
        <v>8</v>
      </c>
      <c r="I3535" t="s">
        <v>260</v>
      </c>
      <c r="J3535">
        <v>95</v>
      </c>
      <c r="K3535">
        <v>96</v>
      </c>
      <c r="L3535">
        <v>96</v>
      </c>
      <c r="M3535">
        <v>97</v>
      </c>
      <c r="N3535">
        <v>95</v>
      </c>
      <c r="O3535">
        <v>96</v>
      </c>
      <c r="P3535">
        <v>97</v>
      </c>
      <c r="Q3535">
        <v>96</v>
      </c>
      <c r="R3535">
        <v>94</v>
      </c>
      <c r="S3535">
        <v>86</v>
      </c>
      <c r="T3535">
        <v>82</v>
      </c>
      <c r="U3535">
        <v>83</v>
      </c>
      <c r="V3535">
        <v>87</v>
      </c>
      <c r="W3535">
        <v>91</v>
      </c>
      <c r="X3535">
        <v>91</v>
      </c>
      <c r="Y3535">
        <v>94</v>
      </c>
      <c r="Z3535">
        <v>96</v>
      </c>
      <c r="AA3535">
        <v>93</v>
      </c>
      <c r="AB3535">
        <v>86</v>
      </c>
      <c r="AC3535">
        <v>82</v>
      </c>
      <c r="AD3535">
        <v>85</v>
      </c>
      <c r="AE3535">
        <v>84</v>
      </c>
      <c r="AF3535">
        <v>83</v>
      </c>
      <c r="AG3535">
        <v>79</v>
      </c>
      <c r="AH3535">
        <v>85</v>
      </c>
      <c r="AI3535">
        <v>91</v>
      </c>
      <c r="AJ3535">
        <v>96</v>
      </c>
      <c r="AK3535">
        <v>99</v>
      </c>
      <c r="AL3535">
        <v>95</v>
      </c>
      <c r="AM3535">
        <v>96</v>
      </c>
      <c r="AN3535" s="5">
        <v>92</v>
      </c>
      <c r="AO3535" s="5">
        <v>94</v>
      </c>
      <c r="AP3535" s="5">
        <v>95</v>
      </c>
      <c r="AQ3535" s="5">
        <v>97</v>
      </c>
      <c r="AR3535" s="5">
        <v>98</v>
      </c>
      <c r="AS3535" s="5">
        <v>96</v>
      </c>
      <c r="AT3535" s="5">
        <v>95</v>
      </c>
      <c r="AU3535" s="5">
        <v>96</v>
      </c>
      <c r="AV3535" s="5">
        <v>102</v>
      </c>
      <c r="AW3535" s="5">
        <v>103</v>
      </c>
      <c r="AX3535" s="5">
        <v>102</v>
      </c>
      <c r="AY3535" s="5">
        <v>104</v>
      </c>
      <c r="AZ3535" s="5">
        <v>105</v>
      </c>
      <c r="BA3535" s="5">
        <v>102</v>
      </c>
      <c r="BB3535" s="5">
        <v>102</v>
      </c>
      <c r="BC3535" s="5">
        <v>99</v>
      </c>
      <c r="BD3535" s="5">
        <v>98</v>
      </c>
      <c r="BE3535" s="5">
        <v>101</v>
      </c>
      <c r="BF3535" s="5">
        <v>93</v>
      </c>
      <c r="BG3535" s="5">
        <v>96</v>
      </c>
      <c r="BH3535" s="5">
        <v>100</v>
      </c>
      <c r="BI3535" s="5">
        <v>102</v>
      </c>
      <c r="BJ3535" s="5">
        <v>99</v>
      </c>
      <c r="BK3535" s="5">
        <v>97</v>
      </c>
      <c r="BL3535" s="5">
        <v>94</v>
      </c>
      <c r="BM3535" s="5">
        <v>94</v>
      </c>
      <c r="BN3535" s="5">
        <v>96</v>
      </c>
      <c r="BO3535" s="5">
        <v>100</v>
      </c>
      <c r="BP3535" s="5">
        <v>91</v>
      </c>
      <c r="BQ3535" s="5">
        <v>90</v>
      </c>
      <c r="BR3535" s="5">
        <v>87</v>
      </c>
      <c r="BS3535">
        <v>75</v>
      </c>
      <c r="BT3535">
        <v>86</v>
      </c>
      <c r="BU3535">
        <v>90</v>
      </c>
      <c r="BV3535">
        <v>91</v>
      </c>
      <c r="BW3535">
        <v>89</v>
      </c>
      <c r="BX3535">
        <v>91</v>
      </c>
      <c r="BY3535">
        <v>93</v>
      </c>
      <c r="BZ3535">
        <v>95</v>
      </c>
      <c r="CA3535">
        <v>96</v>
      </c>
      <c r="CB3535">
        <v>97</v>
      </c>
      <c r="CC3535">
        <v>95</v>
      </c>
      <c r="CD3535">
        <v>96</v>
      </c>
      <c r="CE3535">
        <v>96</v>
      </c>
      <c r="CF3535">
        <v>97</v>
      </c>
      <c r="CG3535">
        <v>95</v>
      </c>
      <c r="CH3535">
        <v>93</v>
      </c>
      <c r="CI3535">
        <v>95</v>
      </c>
      <c r="CJ3535">
        <v>100</v>
      </c>
      <c r="CK3535">
        <v>95</v>
      </c>
      <c r="CL3535">
        <v>90</v>
      </c>
      <c r="CM3535">
        <v>88</v>
      </c>
      <c r="CN3535">
        <v>87</v>
      </c>
      <c r="CO3535">
        <v>91</v>
      </c>
      <c r="CP3535">
        <v>95</v>
      </c>
      <c r="CQ3535">
        <v>96</v>
      </c>
      <c r="CR3535">
        <v>86</v>
      </c>
      <c r="CS3535">
        <v>93</v>
      </c>
      <c r="CT3535">
        <v>93</v>
      </c>
      <c r="CU3535">
        <v>93</v>
      </c>
      <c r="CV3535">
        <v>94</v>
      </c>
      <c r="CW3535">
        <v>94</v>
      </c>
      <c r="CX3535" t="s">
        <v>5</v>
      </c>
      <c r="CY3535" t="s">
        <v>46</v>
      </c>
    </row>
    <row r="3536" spans="1:103" x14ac:dyDescent="0.25">
      <c r="A3536" t="s">
        <v>163</v>
      </c>
      <c r="B3536">
        <v>36.769199999999998</v>
      </c>
      <c r="C3536">
        <v>-114.12690000000001</v>
      </c>
      <c r="D3536">
        <v>1532</v>
      </c>
      <c r="E3536" t="s">
        <v>1</v>
      </c>
      <c r="F3536">
        <v>246.7</v>
      </c>
      <c r="G3536">
        <v>2003</v>
      </c>
      <c r="H3536">
        <v>8</v>
      </c>
      <c r="I3536" t="s">
        <v>260</v>
      </c>
      <c r="J3536">
        <v>107</v>
      </c>
      <c r="K3536">
        <v>109</v>
      </c>
      <c r="L3536">
        <v>106</v>
      </c>
      <c r="M3536">
        <v>107</v>
      </c>
      <c r="N3536">
        <v>107</v>
      </c>
      <c r="O3536">
        <v>103</v>
      </c>
      <c r="P3536">
        <v>108</v>
      </c>
      <c r="Q3536">
        <v>108</v>
      </c>
      <c r="R3536">
        <v>108</v>
      </c>
      <c r="S3536">
        <v>108</v>
      </c>
      <c r="T3536">
        <v>108</v>
      </c>
      <c r="U3536">
        <v>108</v>
      </c>
      <c r="V3536">
        <v>108</v>
      </c>
      <c r="W3536">
        <v>103</v>
      </c>
      <c r="Y3536">
        <v>105</v>
      </c>
      <c r="Z3536">
        <v>108</v>
      </c>
      <c r="AA3536">
        <v>106</v>
      </c>
      <c r="AB3536">
        <v>100</v>
      </c>
      <c r="AC3536">
        <v>100</v>
      </c>
      <c r="AD3536">
        <v>96</v>
      </c>
      <c r="AE3536">
        <v>97</v>
      </c>
      <c r="AF3536">
        <v>96</v>
      </c>
      <c r="AG3536">
        <v>89</v>
      </c>
      <c r="AH3536">
        <v>96</v>
      </c>
      <c r="AI3536">
        <v>103</v>
      </c>
      <c r="AJ3536">
        <v>109</v>
      </c>
      <c r="AK3536">
        <v>110</v>
      </c>
      <c r="AL3536">
        <v>112</v>
      </c>
      <c r="AM3536">
        <v>107</v>
      </c>
      <c r="AN3536" s="5">
        <v>106</v>
      </c>
      <c r="AO3536" s="5">
        <v>105</v>
      </c>
      <c r="AP3536" s="5">
        <v>107</v>
      </c>
      <c r="AQ3536" s="5">
        <v>112</v>
      </c>
      <c r="AR3536" s="5">
        <v>112</v>
      </c>
      <c r="AS3536" s="5">
        <v>112</v>
      </c>
      <c r="AT3536" s="5">
        <v>109</v>
      </c>
      <c r="AU3536" s="5">
        <v>109</v>
      </c>
      <c r="AV3536" s="5">
        <v>113</v>
      </c>
      <c r="AW3536" s="5">
        <v>115</v>
      </c>
      <c r="AX3536" s="5">
        <v>117</v>
      </c>
      <c r="AY3536" s="5">
        <v>117</v>
      </c>
      <c r="AZ3536" s="8">
        <f>AVERAGE(AY3536,BA3536)</f>
        <v>116</v>
      </c>
      <c r="BA3536" s="5">
        <v>115</v>
      </c>
      <c r="BB3536" s="5">
        <v>115</v>
      </c>
      <c r="BC3536" s="5">
        <v>114</v>
      </c>
      <c r="BD3536" s="5">
        <v>114</v>
      </c>
      <c r="BE3536" s="5">
        <v>110</v>
      </c>
      <c r="BF3536" s="5">
        <v>107</v>
      </c>
      <c r="BG3536" s="5">
        <v>110</v>
      </c>
      <c r="BH3536" s="5">
        <v>115</v>
      </c>
      <c r="BI3536" s="5">
        <v>112</v>
      </c>
      <c r="BJ3536" s="5">
        <v>109</v>
      </c>
      <c r="BK3536" s="5">
        <v>110</v>
      </c>
      <c r="BL3536" s="5">
        <v>110</v>
      </c>
      <c r="BM3536" s="5">
        <v>106</v>
      </c>
      <c r="BN3536" s="5">
        <v>109</v>
      </c>
      <c r="BO3536" s="5">
        <v>110</v>
      </c>
      <c r="BP3536" s="5">
        <v>110</v>
      </c>
      <c r="BQ3536" s="5">
        <v>105</v>
      </c>
      <c r="BR3536" s="8">
        <f>(2*BQ3536+BT3536)/3</f>
        <v>70</v>
      </c>
      <c r="BS3536" s="8">
        <f>(BR3536+2*BU3536)/3</f>
        <v>93.333333333333329</v>
      </c>
      <c r="BU3536">
        <v>105</v>
      </c>
      <c r="BV3536">
        <v>107</v>
      </c>
      <c r="BW3536">
        <v>107</v>
      </c>
      <c r="BX3536">
        <v>108</v>
      </c>
      <c r="BY3536">
        <v>108</v>
      </c>
      <c r="CA3536">
        <v>111</v>
      </c>
      <c r="CB3536">
        <v>112</v>
      </c>
      <c r="CC3536">
        <v>113</v>
      </c>
      <c r="CD3536">
        <v>111</v>
      </c>
      <c r="CE3536">
        <v>109</v>
      </c>
      <c r="CF3536">
        <v>106</v>
      </c>
      <c r="CG3536">
        <v>102</v>
      </c>
      <c r="CH3536">
        <v>96</v>
      </c>
      <c r="CI3536">
        <v>105</v>
      </c>
      <c r="CJ3536">
        <v>110</v>
      </c>
      <c r="CK3536">
        <v>110</v>
      </c>
      <c r="CL3536">
        <v>110</v>
      </c>
      <c r="CM3536">
        <v>103</v>
      </c>
      <c r="CN3536">
        <v>94</v>
      </c>
      <c r="CO3536">
        <v>103</v>
      </c>
      <c r="CP3536">
        <v>104</v>
      </c>
      <c r="CQ3536">
        <v>109</v>
      </c>
      <c r="CR3536">
        <v>100</v>
      </c>
      <c r="CS3536">
        <v>100</v>
      </c>
      <c r="CT3536">
        <v>101</v>
      </c>
      <c r="CU3536">
        <v>105</v>
      </c>
      <c r="CV3536">
        <v>104</v>
      </c>
      <c r="CW3536">
        <v>107</v>
      </c>
      <c r="CX3536" t="s">
        <v>2</v>
      </c>
      <c r="CY3536" t="s">
        <v>84</v>
      </c>
    </row>
    <row r="3537" spans="1:103" x14ac:dyDescent="0.25">
      <c r="A3537" t="s">
        <v>63</v>
      </c>
      <c r="B3537">
        <v>36.549999999999997</v>
      </c>
      <c r="C3537">
        <v>-114.45829999999999</v>
      </c>
      <c r="D3537">
        <v>1294</v>
      </c>
      <c r="E3537" t="s">
        <v>1</v>
      </c>
      <c r="F3537">
        <v>215.3</v>
      </c>
      <c r="G3537">
        <v>2003</v>
      </c>
      <c r="H3537">
        <v>8</v>
      </c>
      <c r="I3537" t="s">
        <v>260</v>
      </c>
      <c r="J3537">
        <v>113</v>
      </c>
      <c r="K3537">
        <v>111</v>
      </c>
      <c r="L3537">
        <v>111</v>
      </c>
      <c r="M3537">
        <v>105</v>
      </c>
      <c r="N3537">
        <v>110</v>
      </c>
      <c r="O3537">
        <v>111</v>
      </c>
      <c r="P3537">
        <v>112</v>
      </c>
      <c r="Q3537">
        <v>106</v>
      </c>
      <c r="R3537">
        <v>100</v>
      </c>
      <c r="S3537">
        <v>101</v>
      </c>
      <c r="T3537">
        <v>101</v>
      </c>
      <c r="U3537">
        <v>102</v>
      </c>
      <c r="V3537">
        <v>104</v>
      </c>
      <c r="W3537">
        <v>107</v>
      </c>
      <c r="X3537">
        <v>110</v>
      </c>
      <c r="Y3537">
        <v>112</v>
      </c>
      <c r="Z3537">
        <v>109</v>
      </c>
      <c r="AA3537">
        <v>103</v>
      </c>
      <c r="AB3537">
        <v>97</v>
      </c>
      <c r="AC3537">
        <v>99</v>
      </c>
      <c r="AD3537">
        <v>98</v>
      </c>
      <c r="AE3537">
        <v>98</v>
      </c>
      <c r="AF3537">
        <v>94</v>
      </c>
      <c r="AG3537">
        <v>100</v>
      </c>
      <c r="AH3537">
        <v>106</v>
      </c>
      <c r="AI3537">
        <v>112</v>
      </c>
      <c r="AJ3537">
        <v>116</v>
      </c>
      <c r="AK3537">
        <v>112</v>
      </c>
      <c r="AL3537">
        <v>111</v>
      </c>
      <c r="AN3537" s="5">
        <v>109</v>
      </c>
      <c r="AO3537" s="5">
        <v>109</v>
      </c>
      <c r="AP3537" s="5">
        <v>112</v>
      </c>
      <c r="AQ3537" s="5">
        <v>116</v>
      </c>
      <c r="AR3537" s="5">
        <v>115</v>
      </c>
      <c r="AS3537" s="5">
        <v>112</v>
      </c>
      <c r="AT3537" s="5">
        <v>112</v>
      </c>
      <c r="AU3537" s="5">
        <v>113</v>
      </c>
      <c r="AV3537" s="5">
        <v>118</v>
      </c>
      <c r="AW3537" s="5">
        <v>120</v>
      </c>
      <c r="AX3537" s="5">
        <v>121</v>
      </c>
      <c r="AY3537" s="5">
        <v>119</v>
      </c>
      <c r="AZ3537" s="5">
        <v>119</v>
      </c>
      <c r="BA3537" s="5">
        <v>118</v>
      </c>
      <c r="BB3537" s="5">
        <v>118</v>
      </c>
      <c r="BC3537" s="5">
        <v>119</v>
      </c>
      <c r="BD3537" s="5">
        <v>116</v>
      </c>
      <c r="BE3537" s="5">
        <v>115</v>
      </c>
      <c r="BF3537" s="5">
        <v>109</v>
      </c>
      <c r="BG3537" s="5">
        <v>115</v>
      </c>
      <c r="BH3537" s="5">
        <v>119</v>
      </c>
      <c r="BI3537" s="5">
        <v>115</v>
      </c>
      <c r="BJ3537" s="5">
        <v>113</v>
      </c>
      <c r="BK3537" s="5">
        <v>112</v>
      </c>
      <c r="BL3537" s="5">
        <v>107</v>
      </c>
      <c r="BM3537" s="5">
        <v>108</v>
      </c>
      <c r="BN3537" s="5">
        <v>113</v>
      </c>
      <c r="BO3537" s="5">
        <v>113</v>
      </c>
      <c r="BP3537" s="5">
        <v>106</v>
      </c>
      <c r="BQ3537" s="5">
        <v>109</v>
      </c>
      <c r="BR3537" s="5">
        <v>104</v>
      </c>
      <c r="BS3537">
        <v>91</v>
      </c>
      <c r="BT3537">
        <v>103</v>
      </c>
      <c r="BU3537">
        <v>107</v>
      </c>
      <c r="BV3537">
        <v>110</v>
      </c>
      <c r="BW3537">
        <v>109</v>
      </c>
      <c r="BX3537">
        <v>110</v>
      </c>
      <c r="BY3537">
        <v>111</v>
      </c>
      <c r="BZ3537">
        <v>110</v>
      </c>
      <c r="CA3537">
        <v>113</v>
      </c>
      <c r="CB3537">
        <v>115</v>
      </c>
      <c r="CC3537">
        <v>116</v>
      </c>
      <c r="CD3537">
        <v>112</v>
      </c>
      <c r="CE3537">
        <v>112</v>
      </c>
      <c r="CF3537">
        <v>109</v>
      </c>
      <c r="CG3537">
        <v>103</v>
      </c>
      <c r="CH3537">
        <v>94</v>
      </c>
      <c r="CI3537">
        <v>107</v>
      </c>
      <c r="CJ3537">
        <v>113</v>
      </c>
      <c r="CK3537">
        <v>91</v>
      </c>
      <c r="CL3537">
        <v>102</v>
      </c>
      <c r="CM3537">
        <v>97</v>
      </c>
      <c r="CN3537">
        <v>100</v>
      </c>
      <c r="CO3537">
        <v>101</v>
      </c>
      <c r="CP3537">
        <v>108</v>
      </c>
      <c r="CQ3537">
        <v>110</v>
      </c>
      <c r="CR3537">
        <v>100</v>
      </c>
      <c r="CS3537">
        <v>104</v>
      </c>
      <c r="CT3537">
        <v>104</v>
      </c>
      <c r="CU3537">
        <v>107</v>
      </c>
      <c r="CV3537">
        <v>108</v>
      </c>
      <c r="CW3537">
        <v>110</v>
      </c>
      <c r="CX3537" t="s">
        <v>2</v>
      </c>
      <c r="CY3537" t="s">
        <v>64</v>
      </c>
    </row>
    <row r="3538" spans="1:103" x14ac:dyDescent="0.25">
      <c r="A3538" t="s">
        <v>187</v>
      </c>
      <c r="B3538">
        <v>36.141399999999997</v>
      </c>
      <c r="C3538">
        <v>-114.72750000000001</v>
      </c>
      <c r="D3538">
        <v>1270</v>
      </c>
      <c r="E3538" t="s">
        <v>1</v>
      </c>
      <c r="F3538">
        <v>194.9</v>
      </c>
      <c r="G3538">
        <v>2003</v>
      </c>
      <c r="H3538">
        <v>8</v>
      </c>
      <c r="I3538" t="s">
        <v>260</v>
      </c>
      <c r="J3538">
        <v>111</v>
      </c>
      <c r="M3538">
        <v>109</v>
      </c>
      <c r="N3538">
        <v>108</v>
      </c>
      <c r="O3538">
        <v>111</v>
      </c>
      <c r="P3538">
        <v>110</v>
      </c>
      <c r="Q3538">
        <v>111</v>
      </c>
      <c r="R3538">
        <v>105</v>
      </c>
      <c r="S3538">
        <v>98</v>
      </c>
      <c r="T3538">
        <v>99</v>
      </c>
      <c r="U3538">
        <v>100</v>
      </c>
      <c r="V3538">
        <v>102</v>
      </c>
      <c r="W3538">
        <v>106</v>
      </c>
      <c r="X3538">
        <v>108</v>
      </c>
      <c r="Y3538">
        <v>110</v>
      </c>
      <c r="Z3538">
        <v>110</v>
      </c>
      <c r="AA3538">
        <v>108</v>
      </c>
      <c r="AB3538">
        <v>100</v>
      </c>
      <c r="AC3538">
        <v>95</v>
      </c>
      <c r="AD3538">
        <v>95</v>
      </c>
      <c r="AE3538">
        <v>97</v>
      </c>
      <c r="AF3538">
        <v>98</v>
      </c>
      <c r="AG3538">
        <v>94</v>
      </c>
      <c r="AH3538">
        <v>104</v>
      </c>
      <c r="AI3538">
        <v>105</v>
      </c>
      <c r="AJ3538">
        <v>111</v>
      </c>
      <c r="AK3538">
        <v>115</v>
      </c>
      <c r="AL3538">
        <v>113</v>
      </c>
      <c r="AM3538">
        <v>111</v>
      </c>
      <c r="AN3538" s="5">
        <v>110</v>
      </c>
      <c r="AO3538" s="5">
        <v>110</v>
      </c>
      <c r="AP3538" s="5">
        <v>110</v>
      </c>
      <c r="AQ3538" s="5">
        <v>115</v>
      </c>
      <c r="AR3538" s="5">
        <v>115</v>
      </c>
      <c r="AS3538" s="5">
        <v>112</v>
      </c>
      <c r="AT3538" s="8">
        <f>AVERAGE(AS3538,AU3538)</f>
        <v>112</v>
      </c>
      <c r="AU3538" s="5">
        <v>112</v>
      </c>
      <c r="AV3538" s="5">
        <v>115</v>
      </c>
      <c r="AW3538" s="5">
        <v>121</v>
      </c>
      <c r="AX3538" s="5">
        <v>119</v>
      </c>
      <c r="AY3538" s="5">
        <v>116</v>
      </c>
      <c r="AZ3538" s="5">
        <v>119</v>
      </c>
      <c r="BA3538" s="8">
        <f>AVERAGE(AZ3538,BB3538)</f>
        <v>114.5</v>
      </c>
      <c r="BB3538" s="5">
        <v>110</v>
      </c>
      <c r="BC3538" s="5">
        <v>119</v>
      </c>
      <c r="BD3538" s="5">
        <v>112</v>
      </c>
      <c r="BE3538" s="5">
        <v>110</v>
      </c>
      <c r="BF3538" s="5">
        <v>106</v>
      </c>
      <c r="BG3538" s="5">
        <v>112</v>
      </c>
      <c r="BH3538" s="5">
        <v>117</v>
      </c>
      <c r="BI3538" s="5">
        <v>112</v>
      </c>
      <c r="BJ3538" s="5">
        <v>111</v>
      </c>
      <c r="BK3538" s="5">
        <v>110</v>
      </c>
      <c r="BL3538" s="5">
        <v>106</v>
      </c>
      <c r="BM3538" s="5">
        <v>103</v>
      </c>
      <c r="BN3538" s="8">
        <f>(2*BM3538+BP3538)/3</f>
        <v>106</v>
      </c>
      <c r="BO3538" s="8">
        <f>(BN3538+2*BQ3538)/3</f>
        <v>106</v>
      </c>
      <c r="BP3538" s="5">
        <v>112</v>
      </c>
      <c r="BQ3538" s="5">
        <v>106</v>
      </c>
      <c r="BR3538" s="5">
        <v>104</v>
      </c>
      <c r="BS3538">
        <v>98</v>
      </c>
      <c r="BV3538">
        <v>110</v>
      </c>
      <c r="BW3538">
        <v>109</v>
      </c>
      <c r="BX3538">
        <v>110</v>
      </c>
      <c r="BY3538">
        <v>113</v>
      </c>
      <c r="BZ3538">
        <v>111</v>
      </c>
      <c r="CA3538">
        <v>112</v>
      </c>
      <c r="CB3538">
        <v>114</v>
      </c>
      <c r="CC3538">
        <v>115</v>
      </c>
      <c r="CD3538">
        <v>109</v>
      </c>
      <c r="CE3538">
        <v>114</v>
      </c>
      <c r="CF3538">
        <v>105</v>
      </c>
      <c r="CG3538">
        <v>104</v>
      </c>
      <c r="CH3538">
        <v>105</v>
      </c>
      <c r="CI3538">
        <v>108</v>
      </c>
      <c r="CJ3538">
        <v>115</v>
      </c>
      <c r="CK3538">
        <v>109</v>
      </c>
      <c r="CL3538">
        <v>103</v>
      </c>
      <c r="CM3538">
        <v>105</v>
      </c>
      <c r="CN3538">
        <v>105</v>
      </c>
      <c r="CO3538">
        <v>103</v>
      </c>
      <c r="CP3538">
        <v>109</v>
      </c>
      <c r="CQ3538">
        <v>110</v>
      </c>
      <c r="CR3538">
        <v>102</v>
      </c>
      <c r="CS3538">
        <v>102</v>
      </c>
      <c r="CT3538">
        <v>103</v>
      </c>
      <c r="CU3538">
        <v>106</v>
      </c>
      <c r="CV3538">
        <v>107</v>
      </c>
      <c r="CW3538">
        <v>111</v>
      </c>
      <c r="CX3538" t="s">
        <v>2</v>
      </c>
      <c r="CY3538" t="s">
        <v>188</v>
      </c>
    </row>
    <row r="3539" spans="1:103" x14ac:dyDescent="0.25">
      <c r="A3539" t="s">
        <v>195</v>
      </c>
      <c r="B3539">
        <v>36.309199999999997</v>
      </c>
      <c r="C3539">
        <v>-114.4256</v>
      </c>
      <c r="D3539">
        <v>1250</v>
      </c>
      <c r="E3539" t="s">
        <v>1</v>
      </c>
      <c r="F3539">
        <v>219</v>
      </c>
      <c r="G3539">
        <v>2003</v>
      </c>
      <c r="H3539">
        <v>8</v>
      </c>
      <c r="I3539" t="s">
        <v>260</v>
      </c>
      <c r="J3539">
        <v>102</v>
      </c>
      <c r="K3539">
        <v>104</v>
      </c>
      <c r="L3539">
        <v>110</v>
      </c>
      <c r="M3539">
        <v>111</v>
      </c>
      <c r="N3539">
        <v>110</v>
      </c>
      <c r="O3539">
        <v>111</v>
      </c>
      <c r="P3539">
        <v>104</v>
      </c>
      <c r="Q3539">
        <v>110</v>
      </c>
      <c r="R3539">
        <v>111</v>
      </c>
      <c r="S3539">
        <v>111</v>
      </c>
      <c r="T3539">
        <v>111</v>
      </c>
      <c r="U3539">
        <v>97</v>
      </c>
      <c r="V3539">
        <v>100</v>
      </c>
      <c r="W3539">
        <v>100</v>
      </c>
      <c r="X3539">
        <v>104</v>
      </c>
      <c r="Y3539">
        <v>106</v>
      </c>
      <c r="Z3539">
        <v>107</v>
      </c>
      <c r="AA3539">
        <v>107</v>
      </c>
      <c r="AB3539">
        <v>107</v>
      </c>
      <c r="AC3539">
        <v>99</v>
      </c>
      <c r="AD3539">
        <v>99</v>
      </c>
      <c r="AF3539">
        <v>97</v>
      </c>
      <c r="AG3539">
        <v>97</v>
      </c>
      <c r="AH3539">
        <v>97</v>
      </c>
      <c r="AI3539">
        <v>97</v>
      </c>
      <c r="AJ3539">
        <v>102</v>
      </c>
      <c r="AK3539">
        <v>109</v>
      </c>
      <c r="AL3539">
        <v>110</v>
      </c>
      <c r="AM3539">
        <v>112</v>
      </c>
      <c r="AN3539" s="5">
        <v>112</v>
      </c>
      <c r="AO3539" s="5">
        <v>112</v>
      </c>
      <c r="AP3539" s="5">
        <v>112</v>
      </c>
      <c r="AQ3539" s="5">
        <v>107</v>
      </c>
      <c r="AR3539" s="8">
        <f>AVERAGE(AQ3539,AS3539)</f>
        <v>110</v>
      </c>
      <c r="AS3539" s="5">
        <v>113</v>
      </c>
      <c r="AT3539" s="5">
        <v>113</v>
      </c>
      <c r="AU3539" s="5">
        <v>113</v>
      </c>
      <c r="AV3539" s="5">
        <v>113</v>
      </c>
      <c r="AW3539" s="5">
        <v>113</v>
      </c>
      <c r="AX3539" s="5">
        <v>115</v>
      </c>
      <c r="AY3539" s="5">
        <v>118</v>
      </c>
      <c r="AZ3539" s="5">
        <v>118</v>
      </c>
      <c r="BA3539" s="5">
        <v>118</v>
      </c>
      <c r="BB3539" s="5">
        <v>117</v>
      </c>
      <c r="BC3539" s="5">
        <v>118</v>
      </c>
      <c r="BD3539" s="5">
        <v>114</v>
      </c>
      <c r="BE3539" s="5">
        <v>114</v>
      </c>
      <c r="BF3539" s="5">
        <v>110</v>
      </c>
      <c r="BG3539" s="5">
        <v>106</v>
      </c>
      <c r="BH3539" s="5">
        <v>112</v>
      </c>
      <c r="BI3539" s="5">
        <v>113</v>
      </c>
      <c r="BJ3539" s="5">
        <v>114</v>
      </c>
      <c r="BK3539" s="5">
        <v>108</v>
      </c>
      <c r="BL3539" s="5">
        <v>106</v>
      </c>
      <c r="BM3539" s="5">
        <v>105</v>
      </c>
      <c r="BN3539" s="5">
        <v>104</v>
      </c>
      <c r="BO3539" s="5">
        <v>105</v>
      </c>
      <c r="BP3539" s="5">
        <v>108</v>
      </c>
      <c r="BQ3539" s="8">
        <f>AVERAGE(BP3539,BR3539)</f>
        <v>105.5</v>
      </c>
      <c r="BR3539" s="5">
        <v>103</v>
      </c>
      <c r="BS3539">
        <v>101</v>
      </c>
      <c r="BT3539">
        <v>94</v>
      </c>
      <c r="BU3539">
        <v>100</v>
      </c>
      <c r="BV3539">
        <v>105</v>
      </c>
      <c r="BW3539">
        <v>106</v>
      </c>
      <c r="BX3539">
        <v>107</v>
      </c>
      <c r="BY3539">
        <v>107</v>
      </c>
      <c r="CA3539">
        <v>109</v>
      </c>
      <c r="CB3539">
        <v>111</v>
      </c>
      <c r="CC3539">
        <v>114</v>
      </c>
      <c r="CD3539">
        <v>115</v>
      </c>
      <c r="CE3539">
        <v>115</v>
      </c>
      <c r="CF3539">
        <v>113</v>
      </c>
      <c r="CG3539">
        <v>113</v>
      </c>
      <c r="CH3539">
        <v>102</v>
      </c>
      <c r="CI3539">
        <v>94</v>
      </c>
      <c r="CJ3539">
        <v>102</v>
      </c>
      <c r="CK3539">
        <v>109</v>
      </c>
      <c r="CL3539">
        <v>110</v>
      </c>
      <c r="CM3539">
        <v>101</v>
      </c>
      <c r="CN3539">
        <v>101</v>
      </c>
      <c r="CO3539">
        <v>101</v>
      </c>
      <c r="CP3539">
        <v>101</v>
      </c>
      <c r="CQ3539">
        <v>103</v>
      </c>
      <c r="CR3539">
        <v>107</v>
      </c>
      <c r="CS3539">
        <v>107</v>
      </c>
      <c r="CT3539">
        <v>97</v>
      </c>
      <c r="CU3539">
        <v>100</v>
      </c>
      <c r="CV3539">
        <v>104</v>
      </c>
      <c r="CW3539">
        <v>104</v>
      </c>
      <c r="CX3539" t="s">
        <v>2</v>
      </c>
      <c r="CY3539" t="s">
        <v>196</v>
      </c>
    </row>
    <row r="3540" spans="1:103" x14ac:dyDescent="0.25">
      <c r="A3540" t="s">
        <v>151</v>
      </c>
      <c r="B3540">
        <v>35.2761</v>
      </c>
      <c r="C3540">
        <v>-116.0628</v>
      </c>
      <c r="D3540">
        <v>962</v>
      </c>
      <c r="E3540" t="s">
        <v>1</v>
      </c>
      <c r="F3540">
        <v>150.4</v>
      </c>
      <c r="G3540">
        <v>2003</v>
      </c>
      <c r="H3540">
        <v>8</v>
      </c>
      <c r="I3540" t="s">
        <v>260</v>
      </c>
      <c r="J3540">
        <v>107</v>
      </c>
      <c r="K3540">
        <v>111</v>
      </c>
      <c r="L3540">
        <v>110</v>
      </c>
      <c r="M3540">
        <v>110</v>
      </c>
      <c r="N3540">
        <v>108</v>
      </c>
      <c r="O3540">
        <v>108</v>
      </c>
      <c r="P3540">
        <v>109</v>
      </c>
      <c r="Q3540">
        <v>111</v>
      </c>
      <c r="R3540">
        <v>106</v>
      </c>
      <c r="S3540">
        <v>100</v>
      </c>
      <c r="T3540">
        <v>99</v>
      </c>
      <c r="U3540">
        <v>98</v>
      </c>
      <c r="V3540">
        <v>100</v>
      </c>
      <c r="W3540">
        <v>104</v>
      </c>
      <c r="X3540">
        <v>107</v>
      </c>
      <c r="Y3540">
        <v>107</v>
      </c>
      <c r="Z3540">
        <v>109</v>
      </c>
      <c r="AA3540">
        <v>108</v>
      </c>
      <c r="AB3540">
        <v>103</v>
      </c>
      <c r="AC3540">
        <v>96</v>
      </c>
      <c r="AD3540">
        <v>98</v>
      </c>
      <c r="AE3540">
        <v>98</v>
      </c>
      <c r="AF3540">
        <v>97</v>
      </c>
      <c r="AG3540">
        <v>94</v>
      </c>
      <c r="AH3540">
        <v>100</v>
      </c>
      <c r="AI3540">
        <v>107</v>
      </c>
      <c r="AJ3540">
        <v>110</v>
      </c>
      <c r="AK3540">
        <v>113</v>
      </c>
      <c r="AL3540">
        <v>111</v>
      </c>
      <c r="AM3540">
        <v>109</v>
      </c>
      <c r="AN3540" s="5">
        <v>109</v>
      </c>
      <c r="AO3540" s="5">
        <v>109</v>
      </c>
      <c r="AP3540" s="5">
        <v>109</v>
      </c>
      <c r="AQ3540" s="5">
        <v>111</v>
      </c>
      <c r="AR3540" s="5">
        <v>112</v>
      </c>
      <c r="AS3540" s="5">
        <v>110</v>
      </c>
      <c r="AT3540" s="5">
        <v>110</v>
      </c>
      <c r="AU3540" s="5">
        <v>110</v>
      </c>
      <c r="AV3540" s="5">
        <v>116</v>
      </c>
      <c r="AW3540" s="5">
        <v>118</v>
      </c>
      <c r="AX3540" s="5">
        <v>119</v>
      </c>
      <c r="AY3540" s="5">
        <v>118</v>
      </c>
      <c r="AZ3540" s="5">
        <v>118</v>
      </c>
      <c r="BA3540" s="5">
        <v>118</v>
      </c>
      <c r="BB3540" s="5">
        <v>117</v>
      </c>
      <c r="BC3540" s="5">
        <v>115</v>
      </c>
      <c r="BD3540" s="5">
        <v>115</v>
      </c>
      <c r="BE3540" s="5">
        <v>112</v>
      </c>
      <c r="BF3540" s="5">
        <v>108</v>
      </c>
      <c r="BG3540" s="5">
        <v>111</v>
      </c>
      <c r="BH3540" s="5">
        <v>113</v>
      </c>
      <c r="BI3540" s="5">
        <v>115</v>
      </c>
      <c r="BJ3540" s="5">
        <v>112</v>
      </c>
      <c r="BK3540" s="5">
        <v>110</v>
      </c>
      <c r="BL3540" s="5">
        <v>103</v>
      </c>
      <c r="BM3540" s="5">
        <v>110</v>
      </c>
      <c r="BN3540" s="5">
        <v>111</v>
      </c>
      <c r="BO3540" s="5">
        <v>111</v>
      </c>
      <c r="BP3540" s="5">
        <v>103</v>
      </c>
      <c r="BQ3540" s="5">
        <v>104</v>
      </c>
      <c r="BR3540" s="5">
        <v>107</v>
      </c>
      <c r="BS3540">
        <v>91</v>
      </c>
      <c r="BT3540">
        <v>102</v>
      </c>
      <c r="BU3540">
        <v>105</v>
      </c>
      <c r="BV3540">
        <v>108</v>
      </c>
      <c r="BW3540">
        <v>106</v>
      </c>
      <c r="BX3540">
        <v>105</v>
      </c>
      <c r="BY3540">
        <v>108</v>
      </c>
      <c r="BZ3540">
        <v>112</v>
      </c>
      <c r="CA3540">
        <v>114</v>
      </c>
      <c r="CB3540">
        <v>114</v>
      </c>
      <c r="CC3540">
        <v>112</v>
      </c>
      <c r="CD3540">
        <v>113</v>
      </c>
      <c r="CE3540">
        <v>112</v>
      </c>
      <c r="CF3540">
        <v>108</v>
      </c>
      <c r="CG3540">
        <v>97</v>
      </c>
      <c r="CH3540">
        <v>104</v>
      </c>
      <c r="CI3540">
        <v>111</v>
      </c>
      <c r="CJ3540">
        <v>114</v>
      </c>
      <c r="CK3540">
        <v>107</v>
      </c>
      <c r="CL3540">
        <v>95</v>
      </c>
      <c r="CM3540">
        <v>103</v>
      </c>
      <c r="CN3540">
        <v>104</v>
      </c>
      <c r="CO3540">
        <v>107</v>
      </c>
      <c r="CP3540">
        <v>107</v>
      </c>
      <c r="CS3540">
        <v>109</v>
      </c>
      <c r="CT3540">
        <v>104</v>
      </c>
      <c r="CU3540">
        <v>105</v>
      </c>
      <c r="CV3540">
        <v>107</v>
      </c>
      <c r="CW3540">
        <v>110</v>
      </c>
      <c r="CX3540" t="s">
        <v>5</v>
      </c>
      <c r="CY3540" t="s">
        <v>152</v>
      </c>
    </row>
    <row r="3541" spans="1:103" x14ac:dyDescent="0.25">
      <c r="A3541" t="s">
        <v>117</v>
      </c>
      <c r="B3541">
        <v>36.462499999999999</v>
      </c>
      <c r="C3541">
        <v>-116.8672</v>
      </c>
      <c r="D3541">
        <v>-194</v>
      </c>
      <c r="E3541" t="s">
        <v>1</v>
      </c>
      <c r="F3541">
        <v>0</v>
      </c>
      <c r="G3541">
        <v>2003</v>
      </c>
      <c r="H3541">
        <v>8</v>
      </c>
      <c r="I3541" t="s">
        <v>260</v>
      </c>
      <c r="J3541">
        <v>115</v>
      </c>
      <c r="K3541">
        <v>119</v>
      </c>
      <c r="L3541">
        <v>117</v>
      </c>
      <c r="M3541">
        <v>120</v>
      </c>
      <c r="N3541">
        <v>116</v>
      </c>
      <c r="O3541">
        <v>119</v>
      </c>
      <c r="P3541">
        <v>119</v>
      </c>
      <c r="Q3541">
        <v>119</v>
      </c>
      <c r="R3541">
        <v>116</v>
      </c>
      <c r="S3541">
        <v>110</v>
      </c>
      <c r="T3541">
        <v>105</v>
      </c>
      <c r="U3541">
        <v>105</v>
      </c>
      <c r="V3541">
        <v>107</v>
      </c>
      <c r="W3541">
        <v>113</v>
      </c>
      <c r="X3541">
        <v>116</v>
      </c>
      <c r="Y3541">
        <v>116</v>
      </c>
      <c r="Z3541">
        <v>119</v>
      </c>
      <c r="AA3541">
        <v>117</v>
      </c>
      <c r="AB3541">
        <v>110</v>
      </c>
      <c r="AC3541">
        <v>103</v>
      </c>
      <c r="AD3541">
        <v>103</v>
      </c>
      <c r="AE3541">
        <v>105</v>
      </c>
      <c r="AF3541">
        <v>106</v>
      </c>
      <c r="AG3541">
        <v>102</v>
      </c>
      <c r="AH3541">
        <v>108</v>
      </c>
      <c r="AI3541">
        <v>113</v>
      </c>
      <c r="AJ3541">
        <v>119</v>
      </c>
      <c r="AK3541">
        <v>120</v>
      </c>
      <c r="AL3541">
        <v>118</v>
      </c>
      <c r="AM3541">
        <v>114</v>
      </c>
      <c r="AN3541" s="5">
        <v>115</v>
      </c>
      <c r="AO3541" s="5">
        <v>114</v>
      </c>
      <c r="AP3541" s="5">
        <v>116</v>
      </c>
      <c r="AQ3541" s="5">
        <v>120</v>
      </c>
      <c r="AR3541" s="5">
        <v>121</v>
      </c>
      <c r="AS3541" s="5">
        <v>118</v>
      </c>
      <c r="AT3541" s="5">
        <v>117</v>
      </c>
      <c r="AU3541" s="5">
        <v>117</v>
      </c>
      <c r="AV3541" s="5">
        <v>121</v>
      </c>
      <c r="AW3541" s="5">
        <v>126</v>
      </c>
      <c r="AX3541" s="5">
        <v>126</v>
      </c>
      <c r="AY3541" s="5">
        <v>128</v>
      </c>
      <c r="AZ3541" s="5">
        <v>124</v>
      </c>
      <c r="BA3541" s="5">
        <v>125</v>
      </c>
      <c r="BB3541" s="5">
        <v>125</v>
      </c>
      <c r="BC3541" s="5">
        <v>124</v>
      </c>
      <c r="BD3541" s="5">
        <v>124</v>
      </c>
      <c r="BE3541" s="5">
        <v>124</v>
      </c>
      <c r="BF3541" s="5">
        <v>116</v>
      </c>
      <c r="BG3541" s="5">
        <v>120</v>
      </c>
      <c r="BH3541" s="5">
        <v>124</v>
      </c>
      <c r="BI3541" s="5">
        <v>125</v>
      </c>
      <c r="BJ3541" s="5">
        <v>123</v>
      </c>
      <c r="BK3541" s="5">
        <v>122</v>
      </c>
      <c r="BL3541" s="5">
        <v>116</v>
      </c>
      <c r="BM3541" s="5">
        <v>117</v>
      </c>
      <c r="BN3541" s="5">
        <v>122</v>
      </c>
      <c r="BO3541" s="5">
        <v>124</v>
      </c>
      <c r="BP3541" s="5">
        <v>117</v>
      </c>
      <c r="BQ3541" s="5">
        <v>113</v>
      </c>
      <c r="BR3541" s="5">
        <v>104</v>
      </c>
      <c r="BS3541">
        <v>101</v>
      </c>
      <c r="BT3541">
        <v>109</v>
      </c>
      <c r="BU3541">
        <v>112</v>
      </c>
      <c r="BV3541">
        <v>115</v>
      </c>
      <c r="BW3541">
        <v>113</v>
      </c>
      <c r="BX3541">
        <v>113</v>
      </c>
      <c r="BY3541">
        <v>117</v>
      </c>
      <c r="BZ3541">
        <v>117</v>
      </c>
      <c r="CA3541">
        <v>120</v>
      </c>
      <c r="CB3541">
        <v>121</v>
      </c>
      <c r="CC3541">
        <v>112</v>
      </c>
      <c r="CD3541">
        <v>119</v>
      </c>
      <c r="CE3541">
        <v>119</v>
      </c>
      <c r="CF3541">
        <v>119</v>
      </c>
      <c r="CG3541">
        <v>113</v>
      </c>
      <c r="CH3541">
        <v>113</v>
      </c>
      <c r="CI3541">
        <v>118</v>
      </c>
      <c r="CJ3541">
        <v>121</v>
      </c>
      <c r="CK3541">
        <v>117</v>
      </c>
      <c r="CL3541">
        <v>105</v>
      </c>
      <c r="CM3541">
        <v>111</v>
      </c>
      <c r="CN3541">
        <v>112</v>
      </c>
      <c r="CO3541">
        <v>115</v>
      </c>
      <c r="CP3541">
        <v>117</v>
      </c>
      <c r="CQ3541">
        <v>120</v>
      </c>
      <c r="CR3541">
        <v>103</v>
      </c>
      <c r="CS3541">
        <v>113</v>
      </c>
      <c r="CT3541">
        <v>115</v>
      </c>
      <c r="CU3541">
        <v>115</v>
      </c>
      <c r="CV3541">
        <v>115</v>
      </c>
      <c r="CW3541">
        <v>117</v>
      </c>
      <c r="CX3541" t="s">
        <v>5</v>
      </c>
      <c r="CY3541" t="s">
        <v>118</v>
      </c>
    </row>
    <row r="3542" spans="1:103" x14ac:dyDescent="0.25">
      <c r="BS3542" cm="1">
        <f t="array" ref="BS3542">SUMPRODUCT(--(MOD(AN3541:BR3541,5)=0))</f>
        <v>6</v>
      </c>
      <c r="BT3542">
        <f>AVERAGE(AN3541:BR3541)</f>
        <v>120.25806451612904</v>
      </c>
    </row>
    <row r="3543" spans="1:103" x14ac:dyDescent="0.25">
      <c r="D3543" s="5">
        <f t="shared" ref="D3543" si="4110">AVERAGE(D3490:D3540)</f>
        <v>3434.705882352941</v>
      </c>
      <c r="AN3543" s="5">
        <f t="shared" ref="AN3543:BR3543" si="4111">AVERAGE(AN3490:AN3540)</f>
        <v>97.098039215686271</v>
      </c>
      <c r="AO3543" s="5">
        <f t="shared" si="4111"/>
        <v>96.598039215686271</v>
      </c>
      <c r="AP3543" s="5">
        <f t="shared" si="4111"/>
        <v>98.705882352941174</v>
      </c>
      <c r="AQ3543" s="5">
        <f t="shared" si="4111"/>
        <v>102.18627450980392</v>
      </c>
      <c r="AR3543" s="5">
        <f t="shared" si="4111"/>
        <v>102.90196078431373</v>
      </c>
      <c r="AS3543" s="5">
        <f t="shared" si="4111"/>
        <v>100.90196078431373</v>
      </c>
      <c r="AT3543" s="5">
        <f t="shared" si="4111"/>
        <v>100.73856209150325</v>
      </c>
      <c r="AU3543" s="5">
        <f t="shared" si="4111"/>
        <v>101.69389978213508</v>
      </c>
      <c r="AV3543" s="5">
        <f t="shared" si="4111"/>
        <v>105.23529411764706</v>
      </c>
      <c r="AW3543" s="5">
        <f t="shared" si="4111"/>
        <v>107.34313725490196</v>
      </c>
      <c r="AX3543" s="5">
        <f t="shared" si="4111"/>
        <v>108.03921568627452</v>
      </c>
      <c r="AY3543" s="5">
        <f t="shared" si="4111"/>
        <v>107.54901960784314</v>
      </c>
      <c r="AZ3543" s="5">
        <f t="shared" si="4111"/>
        <v>107.25163398692811</v>
      </c>
      <c r="BA3543" s="5">
        <f t="shared" si="4111"/>
        <v>106.71786492374729</v>
      </c>
      <c r="BB3543" s="5">
        <f t="shared" si="4111"/>
        <v>106.33660130718955</v>
      </c>
      <c r="BC3543" s="5">
        <f t="shared" si="4111"/>
        <v>105.13507625272331</v>
      </c>
      <c r="BD3543" s="5">
        <f t="shared" si="4111"/>
        <v>104.56862745098039</v>
      </c>
      <c r="BE3543" s="5">
        <f t="shared" si="4111"/>
        <v>103.59803921568627</v>
      </c>
      <c r="BF3543" s="5">
        <f t="shared" si="4111"/>
        <v>98.441176470588232</v>
      </c>
      <c r="BG3543" s="5">
        <f t="shared" si="4111"/>
        <v>101.41176470588235</v>
      </c>
      <c r="BH3543" s="5">
        <f t="shared" si="4111"/>
        <v>105.01960784313725</v>
      </c>
      <c r="BI3543" s="5">
        <f t="shared" si="4111"/>
        <v>105.45098039215686</v>
      </c>
      <c r="BJ3543" s="5">
        <f t="shared" si="4111"/>
        <v>102.54901960784314</v>
      </c>
      <c r="BK3543" s="5">
        <f t="shared" si="4111"/>
        <v>100.38235294117646</v>
      </c>
      <c r="BL3543" s="5">
        <f t="shared" si="4111"/>
        <v>96.588235294117652</v>
      </c>
      <c r="BM3543" s="5">
        <f t="shared" si="4111"/>
        <v>97.039215686274517</v>
      </c>
      <c r="BN3543" s="5">
        <f t="shared" si="4111"/>
        <v>100.68627450980392</v>
      </c>
      <c r="BO3543" s="5">
        <f t="shared" si="4111"/>
        <v>101.80392156862744</v>
      </c>
      <c r="BP3543" s="5">
        <f t="shared" si="4111"/>
        <v>98.764705882352942</v>
      </c>
      <c r="BQ3543" s="5">
        <f t="shared" si="4111"/>
        <v>96.460784313725483</v>
      </c>
      <c r="BR3543" s="5">
        <f t="shared" si="4111"/>
        <v>90.813725490196077</v>
      </c>
    </row>
    <row r="3544" spans="1:103" x14ac:dyDescent="0.25">
      <c r="AI3544" s="13">
        <f>-AM3544/(AVERAGE(D3490:D3540)-D3541)</f>
        <v>-5.0670255389320311E-3</v>
      </c>
      <c r="AJ3544" t="s">
        <v>263</v>
      </c>
      <c r="AK3544">
        <f>AVERAGE(AN3541:BR3541)</f>
        <v>120.25806451612904</v>
      </c>
      <c r="AL3544">
        <f>AVERAGE(AN3543:BR3543)</f>
        <v>101.8713191369738</v>
      </c>
      <c r="AM3544">
        <f>AK3544-AL3544</f>
        <v>18.386745379155244</v>
      </c>
      <c r="AN3544" s="5">
        <f>AN3543+$AM3544</f>
        <v>115.48478459484151</v>
      </c>
      <c r="AO3544" s="5">
        <f t="shared" ref="AO3544:BR3544" si="4112">AO3543+$AM3544</f>
        <v>114.98478459484151</v>
      </c>
      <c r="AP3544" s="5">
        <f t="shared" si="4112"/>
        <v>117.09262773209642</v>
      </c>
      <c r="AQ3544" s="5">
        <f t="shared" si="4112"/>
        <v>120.57301988895917</v>
      </c>
      <c r="AR3544" s="5">
        <f t="shared" si="4112"/>
        <v>121.28870616346897</v>
      </c>
      <c r="AS3544" s="5">
        <f t="shared" si="4112"/>
        <v>119.28870616346897</v>
      </c>
      <c r="AT3544" s="5">
        <f t="shared" si="4112"/>
        <v>119.1253074706585</v>
      </c>
      <c r="AU3544" s="5">
        <f t="shared" si="4112"/>
        <v>120.08064516129032</v>
      </c>
      <c r="AV3544" s="5">
        <f t="shared" si="4112"/>
        <v>123.6220394968023</v>
      </c>
      <c r="AW3544" s="5">
        <f t="shared" si="4112"/>
        <v>125.7298826340572</v>
      </c>
      <c r="AX3544" s="5">
        <f t="shared" si="4112"/>
        <v>126.42596106542976</v>
      </c>
      <c r="AY3544" s="5">
        <f t="shared" si="4112"/>
        <v>125.93576498699838</v>
      </c>
      <c r="AZ3544" s="5">
        <f t="shared" si="4112"/>
        <v>125.63837936608336</v>
      </c>
      <c r="BA3544" s="5">
        <f t="shared" si="4112"/>
        <v>125.10461030290253</v>
      </c>
      <c r="BB3544" s="5">
        <f t="shared" si="4112"/>
        <v>124.7233466863448</v>
      </c>
      <c r="BC3544" s="5">
        <f t="shared" si="4112"/>
        <v>123.52182163187855</v>
      </c>
      <c r="BD3544" s="5">
        <f t="shared" si="4112"/>
        <v>122.95537283013563</v>
      </c>
      <c r="BE3544" s="5">
        <f t="shared" si="4112"/>
        <v>121.98478459484151</v>
      </c>
      <c r="BF3544" s="5">
        <f t="shared" si="4112"/>
        <v>116.82792184974348</v>
      </c>
      <c r="BG3544" s="5">
        <f t="shared" si="4112"/>
        <v>119.79851008503759</v>
      </c>
      <c r="BH3544" s="5">
        <f t="shared" si="4112"/>
        <v>123.40635322229249</v>
      </c>
      <c r="BI3544" s="5">
        <f t="shared" si="4112"/>
        <v>123.83772577131211</v>
      </c>
      <c r="BJ3544" s="5">
        <f t="shared" si="4112"/>
        <v>120.93576498699838</v>
      </c>
      <c r="BK3544" s="5">
        <f t="shared" si="4112"/>
        <v>118.76909832033171</v>
      </c>
      <c r="BL3544" s="5">
        <f t="shared" si="4112"/>
        <v>114.9749806732729</v>
      </c>
      <c r="BM3544" s="5">
        <f t="shared" si="4112"/>
        <v>115.42596106542976</v>
      </c>
      <c r="BN3544" s="5">
        <f t="shared" si="4112"/>
        <v>119.07301988895917</v>
      </c>
      <c r="BO3544" s="5">
        <f t="shared" si="4112"/>
        <v>120.19066694778269</v>
      </c>
      <c r="BP3544" s="5">
        <f t="shared" si="4112"/>
        <v>117.15145126150819</v>
      </c>
      <c r="BQ3544" s="5">
        <f t="shared" si="4112"/>
        <v>114.84752969288073</v>
      </c>
      <c r="BR3544" s="5">
        <f t="shared" si="4112"/>
        <v>109.20047086935132</v>
      </c>
    </row>
    <row r="3545" spans="1:103" x14ac:dyDescent="0.25">
      <c r="AI3545" s="11"/>
      <c r="AN3545" s="5">
        <f>AN3541-AN3544</f>
        <v>-0.48478459484151415</v>
      </c>
      <c r="AO3545" s="5">
        <f t="shared" ref="AO3545:BR3545" si="4113">AO3541-AO3544</f>
        <v>-0.98478459484151415</v>
      </c>
      <c r="AP3545" s="5">
        <f t="shared" si="4113"/>
        <v>-1.0926277320964175</v>
      </c>
      <c r="AQ3545" s="5">
        <f t="shared" si="4113"/>
        <v>-0.57301988895916622</v>
      </c>
      <c r="AR3545" s="5">
        <f t="shared" si="4113"/>
        <v>-0.28870616346897293</v>
      </c>
      <c r="AS3545" s="5">
        <f t="shared" si="4113"/>
        <v>-1.2887061634689729</v>
      </c>
      <c r="AT3545" s="5">
        <f t="shared" si="4113"/>
        <v>-2.1253074706584982</v>
      </c>
      <c r="AU3545" s="5">
        <f t="shared" si="4113"/>
        <v>-3.0806451612903203</v>
      </c>
      <c r="AV3545" s="5">
        <f t="shared" si="4113"/>
        <v>-2.6220394968023015</v>
      </c>
      <c r="AW3545" s="5">
        <f t="shared" si="4113"/>
        <v>0.27011736594279512</v>
      </c>
      <c r="AX3545" s="5">
        <f t="shared" si="4113"/>
        <v>-0.42596106542976031</v>
      </c>
      <c r="AY3545" s="5">
        <f t="shared" si="4113"/>
        <v>2.0642350130016212</v>
      </c>
      <c r="AZ3545" s="5">
        <f t="shared" si="4113"/>
        <v>-1.6383793660833561</v>
      </c>
      <c r="BA3545" s="5">
        <f t="shared" si="4113"/>
        <v>-0.10461030290252893</v>
      </c>
      <c r="BB3545" s="5">
        <f t="shared" si="4113"/>
        <v>0.27665331365520274</v>
      </c>
      <c r="BC3545" s="5">
        <f t="shared" si="4113"/>
        <v>0.47817836812144776</v>
      </c>
      <c r="BD3545" s="5">
        <f t="shared" si="4113"/>
        <v>1.0446271698643699</v>
      </c>
      <c r="BE3545" s="5">
        <f t="shared" si="4113"/>
        <v>2.0152154051584859</v>
      </c>
      <c r="BF3545" s="5">
        <f t="shared" si="4113"/>
        <v>-0.82792184974347549</v>
      </c>
      <c r="BG3545" s="5">
        <f t="shared" si="4113"/>
        <v>0.20148991496240853</v>
      </c>
      <c r="BH3545" s="5">
        <f t="shared" si="4113"/>
        <v>0.59364677770750518</v>
      </c>
      <c r="BI3545" s="5">
        <f t="shared" si="4113"/>
        <v>1.1622742286878918</v>
      </c>
      <c r="BJ3545" s="5">
        <f t="shared" si="4113"/>
        <v>2.0642350130016212</v>
      </c>
      <c r="BK3545" s="5">
        <f t="shared" si="4113"/>
        <v>3.2309016796682926</v>
      </c>
      <c r="BL3545" s="5">
        <f t="shared" si="4113"/>
        <v>1.0250193267271044</v>
      </c>
      <c r="BM3545" s="5">
        <f t="shared" si="4113"/>
        <v>1.5740389345702397</v>
      </c>
      <c r="BN3545" s="5">
        <f t="shared" si="4113"/>
        <v>2.9269801110408338</v>
      </c>
      <c r="BO3545" s="5">
        <f t="shared" si="4113"/>
        <v>3.8093330522173119</v>
      </c>
      <c r="BP3545" s="5">
        <f t="shared" si="4113"/>
        <v>-0.15145126150818555</v>
      </c>
      <c r="BQ3545" s="5">
        <f t="shared" si="4113"/>
        <v>-1.8475296928807268</v>
      </c>
      <c r="BR3545" s="5">
        <f t="shared" si="4113"/>
        <v>-5.2004708693513209</v>
      </c>
      <c r="BS3545" s="15">
        <f>STDEV(AN3545:BR3545)</f>
        <v>1.9342404794683243</v>
      </c>
      <c r="BT3545" t="s">
        <v>264</v>
      </c>
    </row>
    <row r="3546" spans="1:103" x14ac:dyDescent="0.25">
      <c r="AI3546" s="11"/>
      <c r="AN3546" s="5">
        <f>ABS(AN3545)</f>
        <v>0.48478459484151415</v>
      </c>
      <c r="AO3546" s="5">
        <f t="shared" ref="AO3546" si="4114">ABS(AO3545)</f>
        <v>0.98478459484151415</v>
      </c>
      <c r="AP3546" s="5">
        <f t="shared" ref="AP3546" si="4115">ABS(AP3545)</f>
        <v>1.0926277320964175</v>
      </c>
      <c r="AQ3546" s="5">
        <f t="shared" ref="AQ3546" si="4116">ABS(AQ3545)</f>
        <v>0.57301988895916622</v>
      </c>
      <c r="AR3546" s="5">
        <f t="shared" ref="AR3546" si="4117">ABS(AR3545)</f>
        <v>0.28870616346897293</v>
      </c>
      <c r="AS3546" s="5">
        <f t="shared" ref="AS3546" si="4118">ABS(AS3545)</f>
        <v>1.2887061634689729</v>
      </c>
      <c r="AT3546" s="5">
        <f t="shared" ref="AT3546" si="4119">ABS(AT3545)</f>
        <v>2.1253074706584982</v>
      </c>
      <c r="AU3546" s="5">
        <f t="shared" ref="AU3546" si="4120">ABS(AU3545)</f>
        <v>3.0806451612903203</v>
      </c>
      <c r="AV3546" s="5">
        <f t="shared" ref="AV3546" si="4121">ABS(AV3545)</f>
        <v>2.6220394968023015</v>
      </c>
      <c r="AW3546" s="5">
        <f t="shared" ref="AW3546" si="4122">ABS(AW3545)</f>
        <v>0.27011736594279512</v>
      </c>
      <c r="AX3546" s="5">
        <f t="shared" ref="AX3546" si="4123">ABS(AX3545)</f>
        <v>0.42596106542976031</v>
      </c>
      <c r="AY3546" s="5">
        <f t="shared" ref="AY3546" si="4124">ABS(AY3545)</f>
        <v>2.0642350130016212</v>
      </c>
      <c r="AZ3546" s="5">
        <f t="shared" ref="AZ3546" si="4125">ABS(AZ3545)</f>
        <v>1.6383793660833561</v>
      </c>
      <c r="BA3546" s="5">
        <f t="shared" ref="BA3546" si="4126">ABS(BA3545)</f>
        <v>0.10461030290252893</v>
      </c>
      <c r="BB3546" s="5">
        <f t="shared" ref="BB3546" si="4127">ABS(BB3545)</f>
        <v>0.27665331365520274</v>
      </c>
      <c r="BC3546" s="5">
        <f t="shared" ref="BC3546" si="4128">ABS(BC3545)</f>
        <v>0.47817836812144776</v>
      </c>
      <c r="BD3546" s="5">
        <f t="shared" ref="BD3546" si="4129">ABS(BD3545)</f>
        <v>1.0446271698643699</v>
      </c>
      <c r="BE3546" s="5">
        <f t="shared" ref="BE3546" si="4130">ABS(BE3545)</f>
        <v>2.0152154051584859</v>
      </c>
      <c r="BF3546" s="5">
        <f t="shared" ref="BF3546" si="4131">ABS(BF3545)</f>
        <v>0.82792184974347549</v>
      </c>
      <c r="BG3546" s="5">
        <f t="shared" ref="BG3546" si="4132">ABS(BG3545)</f>
        <v>0.20148991496240853</v>
      </c>
      <c r="BH3546" s="5">
        <f t="shared" ref="BH3546" si="4133">ABS(BH3545)</f>
        <v>0.59364677770750518</v>
      </c>
      <c r="BI3546" s="5">
        <f t="shared" ref="BI3546" si="4134">ABS(BI3545)</f>
        <v>1.1622742286878918</v>
      </c>
      <c r="BJ3546" s="5">
        <f t="shared" ref="BJ3546" si="4135">ABS(BJ3545)</f>
        <v>2.0642350130016212</v>
      </c>
      <c r="BK3546" s="5">
        <f t="shared" ref="BK3546" si="4136">ABS(BK3545)</f>
        <v>3.2309016796682926</v>
      </c>
      <c r="BL3546" s="5">
        <f t="shared" ref="BL3546" si="4137">ABS(BL3545)</f>
        <v>1.0250193267271044</v>
      </c>
      <c r="BM3546" s="5">
        <f t="shared" ref="BM3546" si="4138">ABS(BM3545)</f>
        <v>1.5740389345702397</v>
      </c>
      <c r="BN3546" s="5">
        <f t="shared" ref="BN3546" si="4139">ABS(BN3545)</f>
        <v>2.9269801110408338</v>
      </c>
      <c r="BO3546" s="5">
        <f t="shared" ref="BO3546" si="4140">ABS(BO3545)</f>
        <v>3.8093330522173119</v>
      </c>
      <c r="BP3546" s="5">
        <f t="shared" ref="BP3546" si="4141">ABS(BP3545)</f>
        <v>0.15145126150818555</v>
      </c>
      <c r="BQ3546" s="5">
        <f t="shared" ref="BQ3546" si="4142">ABS(BQ3545)</f>
        <v>1.8475296928807268</v>
      </c>
      <c r="BR3546" s="5">
        <f t="shared" ref="BR3546" si="4143">ABS(BR3545)</f>
        <v>5.2004708693513209</v>
      </c>
      <c r="BS3546" s="15">
        <f>AVERAGE(AN3546:BR3546)</f>
        <v>1.4668997209243277</v>
      </c>
      <c r="BT3546" t="s">
        <v>268</v>
      </c>
    </row>
    <row r="3548" spans="1:103" x14ac:dyDescent="0.25">
      <c r="A3548" t="s">
        <v>21</v>
      </c>
      <c r="B3548">
        <v>37.708100000000002</v>
      </c>
      <c r="C3548">
        <v>-117.23309999999999</v>
      </c>
      <c r="D3548">
        <v>5690</v>
      </c>
      <c r="E3548" t="s">
        <v>1</v>
      </c>
      <c r="F3548">
        <v>142.1</v>
      </c>
      <c r="G3548">
        <v>2004</v>
      </c>
      <c r="H3548">
        <v>8</v>
      </c>
      <c r="I3548" t="s">
        <v>260</v>
      </c>
      <c r="J3548">
        <v>86</v>
      </c>
      <c r="K3548">
        <v>88</v>
      </c>
      <c r="L3548">
        <v>90</v>
      </c>
      <c r="M3548">
        <v>90</v>
      </c>
      <c r="N3548">
        <v>93</v>
      </c>
      <c r="O3548">
        <v>92</v>
      </c>
      <c r="P3548">
        <v>87</v>
      </c>
      <c r="Q3548">
        <v>77</v>
      </c>
      <c r="R3548">
        <v>65</v>
      </c>
      <c r="S3548">
        <v>73</v>
      </c>
      <c r="T3548">
        <v>77</v>
      </c>
      <c r="U3548">
        <v>83</v>
      </c>
      <c r="V3548">
        <v>89</v>
      </c>
      <c r="W3548">
        <v>91</v>
      </c>
      <c r="X3548">
        <v>90</v>
      </c>
      <c r="Y3548">
        <v>87</v>
      </c>
      <c r="Z3548">
        <v>68</v>
      </c>
      <c r="AA3548">
        <v>79</v>
      </c>
      <c r="AB3548">
        <v>86</v>
      </c>
      <c r="AC3548">
        <v>88</v>
      </c>
      <c r="AD3548">
        <v>86</v>
      </c>
      <c r="AE3548">
        <v>87</v>
      </c>
      <c r="AF3548">
        <v>86</v>
      </c>
      <c r="AG3548">
        <v>87</v>
      </c>
      <c r="AH3548">
        <v>88</v>
      </c>
      <c r="AI3548">
        <v>86</v>
      </c>
      <c r="AJ3548">
        <v>86</v>
      </c>
      <c r="AK3548">
        <v>84</v>
      </c>
      <c r="AL3548">
        <v>82</v>
      </c>
      <c r="AM3548">
        <v>79</v>
      </c>
      <c r="AN3548" s="5">
        <v>80</v>
      </c>
      <c r="AO3548" s="5">
        <v>83</v>
      </c>
      <c r="AP3548" s="5">
        <v>86</v>
      </c>
      <c r="AQ3548" s="5">
        <v>87</v>
      </c>
      <c r="AR3548" s="5">
        <v>93</v>
      </c>
      <c r="AS3548" s="5">
        <v>94</v>
      </c>
      <c r="AT3548" s="5">
        <v>94</v>
      </c>
      <c r="AU3548" s="5">
        <v>88</v>
      </c>
      <c r="AV3548" s="5">
        <v>86</v>
      </c>
      <c r="AW3548" s="5">
        <v>87</v>
      </c>
      <c r="AX3548" s="5">
        <v>89</v>
      </c>
      <c r="AY3548" s="5">
        <v>91</v>
      </c>
      <c r="AZ3548" s="5">
        <v>91</v>
      </c>
      <c r="BA3548" s="5">
        <v>90</v>
      </c>
      <c r="BB3548" s="5">
        <v>90</v>
      </c>
      <c r="BC3548" s="5">
        <v>88</v>
      </c>
      <c r="BD3548" s="5">
        <v>90</v>
      </c>
      <c r="BE3548" s="5">
        <v>91</v>
      </c>
      <c r="BF3548" s="5">
        <v>91</v>
      </c>
      <c r="BG3548" s="5">
        <v>91</v>
      </c>
      <c r="BH3548" s="5">
        <v>92</v>
      </c>
      <c r="BI3548" s="5">
        <v>92</v>
      </c>
      <c r="BJ3548" s="5">
        <v>93</v>
      </c>
      <c r="BK3548" s="5">
        <v>91</v>
      </c>
      <c r="BL3548" s="5">
        <v>92</v>
      </c>
      <c r="BM3548" s="5">
        <v>92</v>
      </c>
      <c r="BN3548" s="5">
        <v>92</v>
      </c>
      <c r="BO3548" s="5">
        <v>93</v>
      </c>
      <c r="BP3548" s="5">
        <v>93</v>
      </c>
      <c r="BQ3548" s="5">
        <v>90</v>
      </c>
      <c r="BR3548" s="5">
        <v>88</v>
      </c>
      <c r="BS3548">
        <v>86</v>
      </c>
      <c r="BT3548">
        <v>86</v>
      </c>
      <c r="BU3548">
        <v>86</v>
      </c>
      <c r="BV3548">
        <v>87</v>
      </c>
      <c r="BW3548">
        <v>86</v>
      </c>
      <c r="BX3548">
        <v>87</v>
      </c>
      <c r="BY3548">
        <v>89</v>
      </c>
      <c r="BZ3548">
        <v>92</v>
      </c>
      <c r="CA3548">
        <v>94</v>
      </c>
      <c r="CB3548">
        <v>95</v>
      </c>
      <c r="CC3548">
        <v>97</v>
      </c>
      <c r="CD3548">
        <v>92</v>
      </c>
      <c r="CE3548">
        <v>86</v>
      </c>
      <c r="CF3548">
        <v>68</v>
      </c>
      <c r="CG3548">
        <v>79</v>
      </c>
      <c r="CJ3548">
        <v>87</v>
      </c>
      <c r="CK3548">
        <v>87</v>
      </c>
      <c r="CL3548">
        <v>88</v>
      </c>
      <c r="CM3548">
        <v>86</v>
      </c>
      <c r="CN3548">
        <v>81</v>
      </c>
      <c r="CO3548">
        <v>77</v>
      </c>
      <c r="CP3548">
        <v>80</v>
      </c>
      <c r="CQ3548">
        <v>84</v>
      </c>
      <c r="CR3548">
        <v>78</v>
      </c>
      <c r="CS3548">
        <v>78</v>
      </c>
      <c r="CT3548">
        <v>84</v>
      </c>
      <c r="CU3548">
        <v>87</v>
      </c>
      <c r="CV3548">
        <v>89</v>
      </c>
      <c r="CW3548">
        <v>91</v>
      </c>
      <c r="CX3548" t="s">
        <v>2</v>
      </c>
      <c r="CY3548" t="s">
        <v>22</v>
      </c>
    </row>
    <row r="3549" spans="1:103" x14ac:dyDescent="0.25">
      <c r="A3549" t="s">
        <v>224</v>
      </c>
      <c r="B3549">
        <v>36.0306</v>
      </c>
      <c r="C3549">
        <v>-115.5167</v>
      </c>
      <c r="D3549">
        <v>5600</v>
      </c>
      <c r="E3549" t="s">
        <v>1</v>
      </c>
      <c r="F3549">
        <v>130.19999999999999</v>
      </c>
      <c r="G3549">
        <v>2004</v>
      </c>
      <c r="H3549">
        <v>8</v>
      </c>
      <c r="I3549" t="s">
        <v>260</v>
      </c>
      <c r="J3549">
        <v>85</v>
      </c>
      <c r="K3549">
        <v>90</v>
      </c>
      <c r="L3549">
        <v>90</v>
      </c>
      <c r="M3549">
        <v>90</v>
      </c>
      <c r="N3549">
        <v>93</v>
      </c>
      <c r="O3549">
        <v>90</v>
      </c>
      <c r="P3549">
        <v>82</v>
      </c>
      <c r="Q3549">
        <v>76</v>
      </c>
      <c r="R3549">
        <v>58</v>
      </c>
      <c r="S3549">
        <v>70</v>
      </c>
      <c r="T3549">
        <v>77</v>
      </c>
      <c r="U3549">
        <v>79</v>
      </c>
      <c r="V3549">
        <v>88</v>
      </c>
      <c r="W3549">
        <v>91</v>
      </c>
      <c r="X3549">
        <v>86</v>
      </c>
      <c r="Y3549">
        <v>84</v>
      </c>
      <c r="Z3549">
        <v>83</v>
      </c>
      <c r="AA3549">
        <v>84</v>
      </c>
      <c r="AB3549">
        <v>85</v>
      </c>
      <c r="AC3549">
        <v>86</v>
      </c>
      <c r="AD3549">
        <v>89</v>
      </c>
      <c r="AE3549">
        <v>86</v>
      </c>
      <c r="AF3549">
        <v>87</v>
      </c>
      <c r="AG3549">
        <v>87</v>
      </c>
      <c r="AH3549">
        <v>88</v>
      </c>
      <c r="AI3549">
        <v>88</v>
      </c>
      <c r="AJ3549">
        <v>88</v>
      </c>
      <c r="AK3549">
        <v>86</v>
      </c>
      <c r="AL3549">
        <v>84</v>
      </c>
      <c r="AM3549">
        <v>82</v>
      </c>
      <c r="AN3549" s="5">
        <v>82</v>
      </c>
      <c r="AO3549" s="5">
        <v>84</v>
      </c>
      <c r="AP3549" s="5">
        <v>86</v>
      </c>
      <c r="AQ3549" s="5">
        <v>88</v>
      </c>
      <c r="AR3549" s="5">
        <v>93</v>
      </c>
      <c r="AS3549" s="5">
        <v>95</v>
      </c>
      <c r="AT3549" s="5">
        <v>87</v>
      </c>
      <c r="AU3549" s="5">
        <v>85</v>
      </c>
      <c r="AV3549" s="5">
        <v>85</v>
      </c>
      <c r="AW3549" s="5">
        <v>86</v>
      </c>
      <c r="AX3549" s="5">
        <v>88</v>
      </c>
      <c r="AY3549" s="5">
        <v>92</v>
      </c>
      <c r="AZ3549" s="5">
        <v>91</v>
      </c>
      <c r="BA3549" s="5">
        <v>84</v>
      </c>
      <c r="BB3549" s="5">
        <v>87</v>
      </c>
      <c r="BC3549" s="5">
        <v>88</v>
      </c>
      <c r="BD3549" s="5">
        <v>83</v>
      </c>
      <c r="BE3549" s="5">
        <v>91</v>
      </c>
      <c r="BF3549" s="5">
        <v>91</v>
      </c>
      <c r="BG3549" s="5">
        <v>90</v>
      </c>
      <c r="BH3549" s="5">
        <v>93</v>
      </c>
      <c r="BI3549" s="5">
        <v>93</v>
      </c>
      <c r="BJ3549" s="8">
        <f>AVERAGE(BI3549,BK3549)</f>
        <v>92</v>
      </c>
      <c r="BK3549" s="5">
        <v>91</v>
      </c>
      <c r="BL3549" s="5">
        <v>93</v>
      </c>
      <c r="BM3549" s="5">
        <v>89</v>
      </c>
      <c r="BN3549" s="5">
        <v>87</v>
      </c>
      <c r="BO3549" s="5">
        <v>90</v>
      </c>
      <c r="BP3549" s="5">
        <v>91</v>
      </c>
      <c r="BQ3549" s="5">
        <v>88</v>
      </c>
      <c r="BR3549" s="5">
        <v>88</v>
      </c>
      <c r="BS3549">
        <v>85</v>
      </c>
      <c r="BT3549">
        <v>84</v>
      </c>
      <c r="BU3549">
        <v>86</v>
      </c>
      <c r="BV3549">
        <v>88</v>
      </c>
      <c r="BW3549">
        <v>88</v>
      </c>
      <c r="BX3549">
        <v>84</v>
      </c>
      <c r="BY3549">
        <v>90</v>
      </c>
      <c r="BZ3549">
        <v>93</v>
      </c>
      <c r="CA3549">
        <v>95</v>
      </c>
      <c r="CB3549">
        <v>94</v>
      </c>
      <c r="CC3549">
        <v>95</v>
      </c>
      <c r="CD3549">
        <v>89</v>
      </c>
      <c r="CE3549">
        <v>85</v>
      </c>
      <c r="CF3549">
        <v>82</v>
      </c>
      <c r="CG3549">
        <v>78</v>
      </c>
      <c r="CH3549">
        <v>80</v>
      </c>
      <c r="CI3549">
        <v>84</v>
      </c>
      <c r="CJ3549">
        <v>83</v>
      </c>
      <c r="CK3549">
        <v>85</v>
      </c>
      <c r="CL3549">
        <v>87</v>
      </c>
      <c r="CM3549">
        <v>86</v>
      </c>
      <c r="CN3549">
        <v>83</v>
      </c>
      <c r="CO3549">
        <v>76</v>
      </c>
      <c r="CP3549">
        <v>76</v>
      </c>
      <c r="CQ3549">
        <v>81</v>
      </c>
      <c r="CR3549">
        <v>81</v>
      </c>
      <c r="CS3549">
        <v>84</v>
      </c>
      <c r="CT3549">
        <v>87</v>
      </c>
      <c r="CU3549">
        <v>90</v>
      </c>
      <c r="CV3549">
        <v>92</v>
      </c>
      <c r="CW3549">
        <v>93</v>
      </c>
      <c r="CX3549" t="s">
        <v>2</v>
      </c>
      <c r="CY3549" t="s">
        <v>225</v>
      </c>
    </row>
    <row r="3550" spans="1:103" x14ac:dyDescent="0.25">
      <c r="A3550" t="s">
        <v>211</v>
      </c>
      <c r="B3550">
        <v>37.8431</v>
      </c>
      <c r="C3550">
        <v>-118.4778</v>
      </c>
      <c r="D3550">
        <v>5450</v>
      </c>
      <c r="E3550" t="s">
        <v>1</v>
      </c>
      <c r="F3550">
        <v>209.4</v>
      </c>
      <c r="G3550">
        <v>2004</v>
      </c>
      <c r="H3550">
        <v>8</v>
      </c>
      <c r="I3550" t="s">
        <v>260</v>
      </c>
      <c r="J3550">
        <v>90</v>
      </c>
      <c r="K3550">
        <v>93</v>
      </c>
      <c r="L3550">
        <v>92</v>
      </c>
      <c r="M3550">
        <v>96</v>
      </c>
      <c r="N3550">
        <v>96</v>
      </c>
      <c r="O3550">
        <v>94</v>
      </c>
      <c r="P3550">
        <v>87</v>
      </c>
      <c r="Q3550">
        <v>80</v>
      </c>
      <c r="R3550">
        <v>68</v>
      </c>
      <c r="S3550">
        <v>79</v>
      </c>
      <c r="T3550">
        <v>81</v>
      </c>
      <c r="U3550">
        <v>89</v>
      </c>
      <c r="V3550">
        <v>94</v>
      </c>
      <c r="W3550">
        <v>92</v>
      </c>
      <c r="X3550">
        <v>92</v>
      </c>
      <c r="Y3550">
        <v>89</v>
      </c>
      <c r="Z3550">
        <v>87</v>
      </c>
      <c r="AA3550">
        <v>86</v>
      </c>
      <c r="AB3550">
        <v>90</v>
      </c>
      <c r="AC3550">
        <v>92</v>
      </c>
      <c r="AD3550">
        <v>90</v>
      </c>
      <c r="AE3550">
        <v>90</v>
      </c>
      <c r="AF3550">
        <v>90</v>
      </c>
      <c r="AG3550">
        <v>92</v>
      </c>
      <c r="AH3550">
        <v>92</v>
      </c>
      <c r="AI3550">
        <v>90</v>
      </c>
      <c r="AJ3550">
        <v>90</v>
      </c>
      <c r="AK3550">
        <v>89</v>
      </c>
      <c r="AL3550">
        <v>85</v>
      </c>
      <c r="AM3550">
        <v>85</v>
      </c>
      <c r="AN3550" s="5">
        <v>82</v>
      </c>
      <c r="AO3550" s="5">
        <v>85</v>
      </c>
      <c r="AP3550" s="5">
        <v>85</v>
      </c>
      <c r="AQ3550" s="5">
        <v>93</v>
      </c>
      <c r="AR3550" s="5">
        <v>97</v>
      </c>
      <c r="AS3550" s="5">
        <v>97</v>
      </c>
      <c r="AT3550" s="5">
        <v>94</v>
      </c>
      <c r="AU3550" s="5">
        <v>92</v>
      </c>
      <c r="AV3550" s="5">
        <v>90</v>
      </c>
      <c r="AW3550" s="5">
        <v>90</v>
      </c>
      <c r="AX3550" s="5">
        <v>92</v>
      </c>
      <c r="AY3550" s="5">
        <v>94</v>
      </c>
      <c r="AZ3550" s="5">
        <v>96</v>
      </c>
      <c r="BA3550" s="5">
        <v>95</v>
      </c>
      <c r="BB3550" s="5">
        <v>94</v>
      </c>
      <c r="BC3550" s="5">
        <v>97</v>
      </c>
      <c r="BD3550" s="5">
        <v>94</v>
      </c>
      <c r="BE3550" s="5">
        <v>88</v>
      </c>
      <c r="BF3550" s="5">
        <v>88</v>
      </c>
      <c r="BG3550" s="5">
        <v>94</v>
      </c>
      <c r="BH3550" s="5">
        <v>96</v>
      </c>
      <c r="BI3550" s="5">
        <v>97</v>
      </c>
      <c r="BJ3550" s="5">
        <v>97</v>
      </c>
      <c r="BK3550" s="5">
        <v>95</v>
      </c>
      <c r="BL3550" s="5">
        <v>96</v>
      </c>
      <c r="BM3550" s="5">
        <v>95</v>
      </c>
      <c r="BN3550" s="5">
        <v>94</v>
      </c>
      <c r="BO3550" s="5">
        <v>98</v>
      </c>
      <c r="BP3550" s="5">
        <v>97</v>
      </c>
      <c r="BQ3550" s="5">
        <v>95</v>
      </c>
      <c r="BR3550" s="5">
        <v>93</v>
      </c>
      <c r="BS3550">
        <v>90</v>
      </c>
      <c r="BT3550">
        <v>91</v>
      </c>
      <c r="BU3550">
        <v>90</v>
      </c>
      <c r="BV3550">
        <v>92</v>
      </c>
      <c r="BW3550">
        <v>90</v>
      </c>
      <c r="BX3550">
        <v>90</v>
      </c>
      <c r="BY3550">
        <v>94</v>
      </c>
      <c r="BZ3550">
        <v>97</v>
      </c>
      <c r="CA3550">
        <v>97</v>
      </c>
      <c r="CB3550">
        <v>100</v>
      </c>
      <c r="CC3550">
        <v>101</v>
      </c>
      <c r="CD3550">
        <v>98</v>
      </c>
      <c r="CE3550">
        <v>81</v>
      </c>
      <c r="CF3550">
        <v>93</v>
      </c>
      <c r="CG3550">
        <v>85</v>
      </c>
      <c r="CH3550">
        <v>83</v>
      </c>
      <c r="CI3550">
        <v>91</v>
      </c>
      <c r="CJ3550">
        <v>93</v>
      </c>
      <c r="CK3550">
        <v>92</v>
      </c>
      <c r="CL3550">
        <v>88</v>
      </c>
      <c r="CM3550">
        <v>88</v>
      </c>
      <c r="CN3550">
        <v>86</v>
      </c>
      <c r="CO3550">
        <v>82</v>
      </c>
      <c r="CP3550">
        <v>85</v>
      </c>
      <c r="CQ3550">
        <v>89</v>
      </c>
      <c r="CR3550">
        <v>83</v>
      </c>
      <c r="CS3550">
        <v>82</v>
      </c>
      <c r="CT3550">
        <v>91</v>
      </c>
      <c r="CU3550">
        <v>94</v>
      </c>
      <c r="CV3550">
        <v>93</v>
      </c>
      <c r="CW3550">
        <v>94</v>
      </c>
      <c r="CX3550" t="s">
        <v>5</v>
      </c>
      <c r="CY3550" t="s">
        <v>212</v>
      </c>
    </row>
    <row r="3551" spans="1:103" x14ac:dyDescent="0.25">
      <c r="A3551" t="s">
        <v>209</v>
      </c>
      <c r="B3551">
        <v>35.123100000000001</v>
      </c>
      <c r="C3551">
        <v>-115.4114</v>
      </c>
      <c r="D3551">
        <v>5413</v>
      </c>
      <c r="E3551" t="s">
        <v>1</v>
      </c>
      <c r="F3551">
        <v>198.4</v>
      </c>
      <c r="G3551">
        <v>2004</v>
      </c>
      <c r="H3551">
        <v>8</v>
      </c>
      <c r="I3551" t="s">
        <v>260</v>
      </c>
      <c r="J3551">
        <v>87</v>
      </c>
      <c r="K3551">
        <v>88</v>
      </c>
      <c r="L3551">
        <v>90</v>
      </c>
      <c r="M3551">
        <v>92</v>
      </c>
      <c r="N3551">
        <v>92</v>
      </c>
      <c r="O3551">
        <v>88</v>
      </c>
      <c r="P3551">
        <v>84</v>
      </c>
      <c r="Q3551">
        <v>77</v>
      </c>
      <c r="R3551">
        <v>62</v>
      </c>
      <c r="S3551">
        <v>75</v>
      </c>
      <c r="T3551">
        <v>79</v>
      </c>
      <c r="U3551">
        <v>82</v>
      </c>
      <c r="V3551">
        <v>86</v>
      </c>
      <c r="W3551">
        <v>87</v>
      </c>
      <c r="X3551">
        <v>87</v>
      </c>
      <c r="Y3551">
        <v>83</v>
      </c>
      <c r="Z3551">
        <v>84</v>
      </c>
      <c r="AA3551">
        <v>84</v>
      </c>
      <c r="AB3551">
        <v>85</v>
      </c>
      <c r="AC3551">
        <v>85</v>
      </c>
      <c r="AD3551">
        <v>87</v>
      </c>
      <c r="AE3551">
        <v>84</v>
      </c>
      <c r="AF3551">
        <v>83</v>
      </c>
      <c r="AG3551">
        <v>86</v>
      </c>
      <c r="AH3551">
        <v>86</v>
      </c>
      <c r="AI3551">
        <v>86</v>
      </c>
      <c r="AJ3551">
        <v>85</v>
      </c>
      <c r="AK3551">
        <v>82</v>
      </c>
      <c r="AL3551">
        <v>81</v>
      </c>
      <c r="AM3551">
        <v>78</v>
      </c>
      <c r="AN3551" s="5">
        <v>80</v>
      </c>
      <c r="AO3551" s="5">
        <v>81</v>
      </c>
      <c r="AP3551" s="5">
        <v>82</v>
      </c>
      <c r="AQ3551" s="5">
        <v>88</v>
      </c>
      <c r="AR3551" s="5">
        <v>89</v>
      </c>
      <c r="AS3551" s="5">
        <v>90</v>
      </c>
      <c r="AT3551" s="5">
        <v>87</v>
      </c>
      <c r="AU3551" s="5">
        <v>88</v>
      </c>
      <c r="AV3551" s="5">
        <v>87</v>
      </c>
      <c r="AW3551" s="5">
        <v>92</v>
      </c>
      <c r="AX3551" s="5">
        <v>93</v>
      </c>
      <c r="AY3551" s="5">
        <v>94</v>
      </c>
      <c r="AZ3551" s="5">
        <v>90</v>
      </c>
      <c r="BA3551" s="5">
        <v>82</v>
      </c>
      <c r="BB3551" s="5">
        <v>86</v>
      </c>
      <c r="BC3551" s="5">
        <v>87</v>
      </c>
      <c r="BD3551" s="5">
        <v>89</v>
      </c>
      <c r="BE3551" s="5">
        <v>92</v>
      </c>
      <c r="BF3551" s="5">
        <v>94</v>
      </c>
      <c r="BG3551" s="5">
        <v>94</v>
      </c>
      <c r="BH3551" s="5">
        <v>94</v>
      </c>
      <c r="BI3551" s="5">
        <v>95</v>
      </c>
      <c r="BJ3551" s="5">
        <v>95</v>
      </c>
      <c r="BK3551" s="5">
        <v>93</v>
      </c>
      <c r="BL3551" s="5">
        <v>94</v>
      </c>
      <c r="BM3551" s="5">
        <v>92</v>
      </c>
      <c r="BN3551" s="5">
        <v>91</v>
      </c>
      <c r="BO3551" s="5">
        <v>92</v>
      </c>
      <c r="BP3551" s="5">
        <v>91</v>
      </c>
      <c r="BQ3551" s="5">
        <v>89</v>
      </c>
      <c r="BR3551" s="5">
        <v>88</v>
      </c>
      <c r="BS3551">
        <v>89</v>
      </c>
      <c r="BT3551">
        <v>85</v>
      </c>
      <c r="BU3551">
        <v>86</v>
      </c>
      <c r="BV3551">
        <v>86</v>
      </c>
      <c r="BW3551">
        <v>85</v>
      </c>
      <c r="BX3551">
        <v>86</v>
      </c>
      <c r="BY3551">
        <v>91</v>
      </c>
      <c r="BZ3551">
        <v>95</v>
      </c>
      <c r="CA3551">
        <v>99</v>
      </c>
      <c r="CB3551">
        <v>98</v>
      </c>
      <c r="CC3551">
        <v>100</v>
      </c>
      <c r="CD3551">
        <v>91</v>
      </c>
      <c r="CE3551">
        <v>85</v>
      </c>
      <c r="CF3551">
        <v>78</v>
      </c>
      <c r="CG3551">
        <v>76</v>
      </c>
      <c r="CH3551">
        <v>81</v>
      </c>
      <c r="CI3551">
        <v>84</v>
      </c>
      <c r="CJ3551">
        <v>89</v>
      </c>
      <c r="CK3551">
        <v>82</v>
      </c>
      <c r="CL3551">
        <v>86</v>
      </c>
      <c r="CM3551">
        <v>85</v>
      </c>
      <c r="CN3551">
        <v>83</v>
      </c>
      <c r="CO3551">
        <v>79</v>
      </c>
      <c r="CP3551">
        <v>79</v>
      </c>
      <c r="CQ3551">
        <v>82</v>
      </c>
      <c r="CR3551">
        <v>83</v>
      </c>
      <c r="CS3551">
        <v>86</v>
      </c>
      <c r="CT3551">
        <v>88</v>
      </c>
      <c r="CU3551">
        <v>89</v>
      </c>
      <c r="CV3551">
        <v>88</v>
      </c>
      <c r="CW3551">
        <v>92</v>
      </c>
      <c r="CX3551" t="s">
        <v>5</v>
      </c>
      <c r="CY3551" t="s">
        <v>210</v>
      </c>
    </row>
    <row r="3552" spans="1:103" x14ac:dyDescent="0.25">
      <c r="A3552" t="s">
        <v>107</v>
      </c>
      <c r="B3552">
        <v>38.050600000000003</v>
      </c>
      <c r="C3552">
        <v>-117.09059999999999</v>
      </c>
      <c r="D3552">
        <v>5399</v>
      </c>
      <c r="E3552" t="s">
        <v>1</v>
      </c>
      <c r="F3552">
        <v>177.5</v>
      </c>
      <c r="G3552">
        <v>2004</v>
      </c>
      <c r="H3552">
        <v>8</v>
      </c>
      <c r="I3552" t="s">
        <v>260</v>
      </c>
      <c r="J3552">
        <v>86</v>
      </c>
      <c r="K3552">
        <v>91</v>
      </c>
      <c r="L3552">
        <v>92</v>
      </c>
      <c r="M3552">
        <v>91</v>
      </c>
      <c r="N3552">
        <v>96</v>
      </c>
      <c r="O3552">
        <v>93</v>
      </c>
      <c r="P3552">
        <v>91</v>
      </c>
      <c r="Q3552">
        <v>79</v>
      </c>
      <c r="R3552">
        <v>64</v>
      </c>
      <c r="S3552">
        <v>71</v>
      </c>
      <c r="T3552">
        <v>79</v>
      </c>
      <c r="U3552">
        <v>82</v>
      </c>
      <c r="V3552">
        <v>91</v>
      </c>
      <c r="W3552">
        <v>92</v>
      </c>
      <c r="X3552">
        <v>90</v>
      </c>
      <c r="Y3552">
        <v>88</v>
      </c>
      <c r="Z3552">
        <v>86</v>
      </c>
      <c r="AA3552">
        <v>79</v>
      </c>
      <c r="AB3552">
        <v>87</v>
      </c>
      <c r="AC3552">
        <v>90</v>
      </c>
      <c r="AD3552">
        <v>87</v>
      </c>
      <c r="AE3552">
        <v>87</v>
      </c>
      <c r="AF3552">
        <v>90</v>
      </c>
      <c r="AG3552">
        <v>90</v>
      </c>
      <c r="AH3552">
        <v>91</v>
      </c>
      <c r="AI3552">
        <v>89</v>
      </c>
      <c r="AJ3552">
        <v>89</v>
      </c>
      <c r="AK3552">
        <v>87</v>
      </c>
      <c r="AL3552">
        <v>84</v>
      </c>
      <c r="AM3552">
        <v>82</v>
      </c>
      <c r="AN3552" s="5">
        <v>83</v>
      </c>
      <c r="AO3552" s="5">
        <v>85</v>
      </c>
      <c r="AP3552" s="5">
        <v>86</v>
      </c>
      <c r="AQ3552" s="5">
        <v>89</v>
      </c>
      <c r="AR3552" s="5">
        <v>93</v>
      </c>
      <c r="AS3552" s="5">
        <v>95</v>
      </c>
      <c r="AT3552" s="5">
        <v>94</v>
      </c>
      <c r="AU3552" s="5">
        <v>91</v>
      </c>
      <c r="AV3552" s="5">
        <v>90</v>
      </c>
      <c r="AW3552" s="5">
        <v>89</v>
      </c>
      <c r="AX3552" s="5">
        <v>91</v>
      </c>
      <c r="AY3552" s="5">
        <v>94</v>
      </c>
      <c r="AZ3552" s="5">
        <v>94</v>
      </c>
      <c r="BA3552" s="5">
        <v>94</v>
      </c>
      <c r="BB3552" s="5">
        <v>93</v>
      </c>
      <c r="BC3552" s="5">
        <v>91</v>
      </c>
      <c r="BD3552" s="5">
        <v>91</v>
      </c>
      <c r="BE3552" s="5">
        <v>92</v>
      </c>
      <c r="BF3552" s="5">
        <v>95</v>
      </c>
      <c r="BG3552" s="5">
        <v>94</v>
      </c>
      <c r="BH3552" s="5">
        <v>95</v>
      </c>
      <c r="BI3552" s="5">
        <v>94</v>
      </c>
      <c r="BJ3552" s="5">
        <v>95</v>
      </c>
      <c r="BK3552" s="5">
        <v>94</v>
      </c>
      <c r="BL3552" s="5">
        <v>95</v>
      </c>
      <c r="BM3552" s="5">
        <v>94</v>
      </c>
      <c r="BN3552" s="5">
        <v>93</v>
      </c>
      <c r="BO3552" s="5">
        <v>95</v>
      </c>
      <c r="BP3552" s="5">
        <v>95</v>
      </c>
      <c r="BQ3552" s="5">
        <v>92</v>
      </c>
      <c r="BR3552" s="5">
        <v>91</v>
      </c>
      <c r="BS3552">
        <v>91</v>
      </c>
      <c r="BT3552">
        <v>90</v>
      </c>
      <c r="BU3552">
        <v>89</v>
      </c>
      <c r="BV3552">
        <v>90</v>
      </c>
      <c r="BW3552">
        <v>90</v>
      </c>
      <c r="BX3552">
        <v>89</v>
      </c>
      <c r="BY3552">
        <v>91</v>
      </c>
      <c r="BZ3552">
        <v>93</v>
      </c>
      <c r="CA3552">
        <v>95</v>
      </c>
      <c r="CB3552">
        <v>97</v>
      </c>
      <c r="CC3552">
        <v>98</v>
      </c>
      <c r="CD3552">
        <v>95</v>
      </c>
      <c r="CE3552">
        <v>90</v>
      </c>
      <c r="CF3552">
        <v>90</v>
      </c>
      <c r="CG3552">
        <v>80</v>
      </c>
      <c r="CH3552">
        <v>82</v>
      </c>
      <c r="CI3552">
        <v>87</v>
      </c>
      <c r="CJ3552">
        <v>89</v>
      </c>
      <c r="CK3552">
        <v>89</v>
      </c>
      <c r="CL3552">
        <v>89</v>
      </c>
      <c r="CM3552">
        <v>86</v>
      </c>
      <c r="CN3552">
        <v>85</v>
      </c>
      <c r="CO3552">
        <v>78</v>
      </c>
      <c r="CP3552">
        <v>80</v>
      </c>
      <c r="CQ3552">
        <v>88</v>
      </c>
      <c r="CR3552">
        <v>78</v>
      </c>
      <c r="CS3552">
        <v>79</v>
      </c>
      <c r="CT3552">
        <v>85</v>
      </c>
      <c r="CU3552">
        <v>88</v>
      </c>
      <c r="CV3552">
        <v>90</v>
      </c>
      <c r="CW3552">
        <v>92</v>
      </c>
      <c r="CX3552" t="s">
        <v>2</v>
      </c>
      <c r="CY3552" t="s">
        <v>108</v>
      </c>
    </row>
    <row r="3553" spans="1:103" x14ac:dyDescent="0.25">
      <c r="A3553" t="s">
        <v>169</v>
      </c>
      <c r="B3553">
        <v>38.203299999999999</v>
      </c>
      <c r="C3553">
        <v>-116.1758</v>
      </c>
      <c r="D3553">
        <v>5300</v>
      </c>
      <c r="E3553" t="s">
        <v>1</v>
      </c>
      <c r="F3553">
        <v>202.8</v>
      </c>
      <c r="G3553">
        <v>2004</v>
      </c>
      <c r="H3553">
        <v>8</v>
      </c>
      <c r="I3553" t="s">
        <v>260</v>
      </c>
      <c r="J3553">
        <v>90</v>
      </c>
      <c r="K3553">
        <v>94</v>
      </c>
      <c r="L3553">
        <v>94</v>
      </c>
      <c r="M3553">
        <v>95</v>
      </c>
      <c r="N3553">
        <v>97</v>
      </c>
      <c r="O3553">
        <v>94</v>
      </c>
      <c r="P3553">
        <v>92</v>
      </c>
      <c r="Q3553">
        <v>84</v>
      </c>
      <c r="R3553">
        <v>65</v>
      </c>
      <c r="S3553">
        <v>73</v>
      </c>
      <c r="T3553">
        <v>80</v>
      </c>
      <c r="U3553">
        <v>86</v>
      </c>
      <c r="V3553">
        <v>93</v>
      </c>
      <c r="W3553">
        <v>95</v>
      </c>
      <c r="X3553">
        <v>95</v>
      </c>
      <c r="Y3553">
        <v>89</v>
      </c>
      <c r="Z3553">
        <v>81</v>
      </c>
      <c r="AA3553">
        <v>84</v>
      </c>
      <c r="AB3553">
        <v>89</v>
      </c>
      <c r="AC3553">
        <v>92</v>
      </c>
      <c r="AD3553">
        <v>87</v>
      </c>
      <c r="AE3553">
        <v>89</v>
      </c>
      <c r="AF3553">
        <v>91</v>
      </c>
      <c r="AG3553">
        <v>92</v>
      </c>
      <c r="AH3553">
        <v>93</v>
      </c>
      <c r="AI3553">
        <v>91</v>
      </c>
      <c r="AJ3553">
        <v>91</v>
      </c>
      <c r="AK3553">
        <v>87</v>
      </c>
      <c r="AL3553">
        <v>86</v>
      </c>
      <c r="AM3553">
        <v>84</v>
      </c>
      <c r="AN3553" s="5">
        <v>84</v>
      </c>
      <c r="AO3553" s="5">
        <v>88</v>
      </c>
      <c r="AP3553" s="5">
        <v>93</v>
      </c>
      <c r="AQ3553" s="5">
        <v>92</v>
      </c>
      <c r="AR3553" s="5">
        <v>97</v>
      </c>
      <c r="AS3553" s="5">
        <v>96</v>
      </c>
      <c r="AT3553" s="5">
        <v>95</v>
      </c>
      <c r="AU3553" s="5">
        <v>95</v>
      </c>
      <c r="AV3553" s="5">
        <v>90</v>
      </c>
      <c r="AW3553" s="5">
        <v>90</v>
      </c>
      <c r="AX3553" s="5">
        <v>94</v>
      </c>
      <c r="AY3553" s="5">
        <v>95</v>
      </c>
      <c r="AZ3553" s="5">
        <v>96</v>
      </c>
      <c r="BA3553" s="5">
        <v>94</v>
      </c>
      <c r="BB3553" s="5">
        <v>88</v>
      </c>
      <c r="BC3553" s="5">
        <v>90</v>
      </c>
      <c r="BD3553" s="5">
        <v>86</v>
      </c>
      <c r="BE3553" s="5">
        <v>88</v>
      </c>
      <c r="BF3553" s="5">
        <v>93</v>
      </c>
      <c r="BG3553" s="5">
        <v>96</v>
      </c>
      <c r="BH3553" s="5">
        <v>97</v>
      </c>
      <c r="BI3553" s="5">
        <v>97</v>
      </c>
      <c r="BJ3553" s="5">
        <v>97</v>
      </c>
      <c r="BK3553" s="5">
        <v>98</v>
      </c>
      <c r="BL3553" s="5">
        <v>97</v>
      </c>
      <c r="BM3553" s="5">
        <v>95</v>
      </c>
      <c r="BN3553" s="5">
        <v>96</v>
      </c>
      <c r="BO3553" s="5">
        <v>96</v>
      </c>
      <c r="BP3553" s="5">
        <v>97</v>
      </c>
      <c r="BQ3553" s="5">
        <v>94</v>
      </c>
      <c r="BR3553" s="5">
        <v>93</v>
      </c>
      <c r="BS3553">
        <v>89</v>
      </c>
      <c r="BT3553">
        <v>90</v>
      </c>
      <c r="BU3553">
        <v>91</v>
      </c>
      <c r="BV3553">
        <v>92</v>
      </c>
      <c r="BW3553">
        <v>90</v>
      </c>
      <c r="BX3553">
        <v>90</v>
      </c>
      <c r="BY3553">
        <v>94</v>
      </c>
      <c r="BZ3553">
        <v>96</v>
      </c>
      <c r="CA3553">
        <v>97</v>
      </c>
      <c r="CB3553">
        <v>99</v>
      </c>
      <c r="CC3553">
        <v>100</v>
      </c>
      <c r="CD3553">
        <v>98</v>
      </c>
      <c r="CE3553">
        <v>92</v>
      </c>
      <c r="CF3553">
        <v>84</v>
      </c>
      <c r="CG3553">
        <v>72</v>
      </c>
      <c r="CH3553">
        <v>76</v>
      </c>
      <c r="CI3553">
        <v>89</v>
      </c>
      <c r="CJ3553">
        <v>88</v>
      </c>
      <c r="CK3553">
        <v>90</v>
      </c>
      <c r="CL3553">
        <v>88</v>
      </c>
      <c r="CM3553">
        <v>90</v>
      </c>
      <c r="CN3553">
        <v>85</v>
      </c>
      <c r="CO3553">
        <v>82</v>
      </c>
      <c r="CP3553">
        <v>83</v>
      </c>
      <c r="CQ3553">
        <v>89</v>
      </c>
      <c r="CR3553">
        <v>84</v>
      </c>
      <c r="CS3553">
        <v>81</v>
      </c>
      <c r="CT3553">
        <v>87</v>
      </c>
      <c r="CU3553">
        <v>91</v>
      </c>
      <c r="CV3553">
        <v>93</v>
      </c>
      <c r="CW3553">
        <v>95</v>
      </c>
      <c r="CX3553" t="s">
        <v>2</v>
      </c>
      <c r="CY3553" t="s">
        <v>170</v>
      </c>
    </row>
    <row r="3554" spans="1:103" x14ac:dyDescent="0.25">
      <c r="A3554" t="s">
        <v>89</v>
      </c>
      <c r="B3554">
        <v>37.373899999999999</v>
      </c>
      <c r="C3554">
        <v>-117.9803</v>
      </c>
      <c r="D3554">
        <v>5225</v>
      </c>
      <c r="E3554" t="s">
        <v>1</v>
      </c>
      <c r="F3554">
        <v>141.5</v>
      </c>
      <c r="G3554">
        <v>2004</v>
      </c>
      <c r="H3554">
        <v>8</v>
      </c>
      <c r="I3554" t="s">
        <v>260</v>
      </c>
      <c r="AN3554" s="5">
        <v>87</v>
      </c>
      <c r="AO3554" s="5">
        <v>89</v>
      </c>
      <c r="AP3554" s="5">
        <v>89</v>
      </c>
      <c r="AQ3554" s="5">
        <v>91</v>
      </c>
      <c r="AR3554" s="5">
        <v>93</v>
      </c>
      <c r="AS3554" s="5">
        <v>93</v>
      </c>
      <c r="AT3554" s="5">
        <v>93</v>
      </c>
      <c r="AU3554" s="5">
        <v>92</v>
      </c>
      <c r="AV3554" s="5">
        <v>94</v>
      </c>
      <c r="AW3554" s="5">
        <v>94</v>
      </c>
      <c r="AX3554" s="8">
        <f>AVERAGE(AW3554,AY3554)</f>
        <v>94</v>
      </c>
      <c r="AY3554" s="5">
        <v>94</v>
      </c>
      <c r="AZ3554" s="5">
        <v>93</v>
      </c>
      <c r="BA3554" s="5">
        <v>93</v>
      </c>
      <c r="BB3554" s="5">
        <v>93</v>
      </c>
      <c r="BC3554" s="5">
        <v>91</v>
      </c>
      <c r="BD3554" s="5">
        <v>91</v>
      </c>
      <c r="BE3554" s="5">
        <v>82</v>
      </c>
      <c r="BF3554" s="5">
        <v>89</v>
      </c>
      <c r="BG3554" s="5">
        <v>91</v>
      </c>
      <c r="BH3554" s="5">
        <v>93</v>
      </c>
      <c r="BI3554" s="5">
        <v>94</v>
      </c>
      <c r="BJ3554" s="5">
        <v>94</v>
      </c>
      <c r="BK3554" s="5">
        <v>94</v>
      </c>
      <c r="BL3554" s="5">
        <v>94</v>
      </c>
      <c r="BM3554" s="5">
        <v>94</v>
      </c>
      <c r="BN3554" s="5">
        <v>93</v>
      </c>
      <c r="BO3554" s="5">
        <v>94</v>
      </c>
      <c r="BP3554" s="5">
        <v>95</v>
      </c>
      <c r="BQ3554" s="5">
        <v>94</v>
      </c>
      <c r="BR3554" s="5">
        <v>91</v>
      </c>
      <c r="BS3554">
        <v>89</v>
      </c>
      <c r="BT3554">
        <v>89</v>
      </c>
      <c r="BU3554">
        <v>88</v>
      </c>
      <c r="BV3554">
        <v>88</v>
      </c>
      <c r="BW3554">
        <v>88</v>
      </c>
      <c r="BX3554">
        <v>87</v>
      </c>
      <c r="BY3554">
        <v>89</v>
      </c>
      <c r="BZ3554">
        <v>93</v>
      </c>
      <c r="CA3554">
        <v>95</v>
      </c>
      <c r="CB3554">
        <v>96</v>
      </c>
      <c r="CC3554">
        <v>97</v>
      </c>
      <c r="CD3554">
        <v>97</v>
      </c>
      <c r="CE3554">
        <v>91</v>
      </c>
      <c r="CG3554">
        <v>89</v>
      </c>
      <c r="CH3554">
        <v>81</v>
      </c>
      <c r="CI3554">
        <v>87</v>
      </c>
      <c r="CJ3554">
        <v>90</v>
      </c>
      <c r="CK3554">
        <v>91</v>
      </c>
      <c r="CL3554">
        <v>87</v>
      </c>
      <c r="CM3554">
        <v>85</v>
      </c>
      <c r="CN3554">
        <v>84</v>
      </c>
      <c r="CO3554">
        <v>79</v>
      </c>
      <c r="CP3554">
        <v>80</v>
      </c>
      <c r="CQ3554">
        <v>86</v>
      </c>
      <c r="CR3554">
        <v>83</v>
      </c>
      <c r="CX3554" t="s">
        <v>5</v>
      </c>
      <c r="CY3554" t="s">
        <v>90</v>
      </c>
    </row>
    <row r="3555" spans="1:103" x14ac:dyDescent="0.25">
      <c r="A3555" t="s">
        <v>201</v>
      </c>
      <c r="B3555">
        <v>35.770600000000002</v>
      </c>
      <c r="C3555">
        <v>-115.9092</v>
      </c>
      <c r="D3555">
        <v>5000</v>
      </c>
      <c r="E3555" t="s">
        <v>1</v>
      </c>
      <c r="F3555">
        <v>115.3</v>
      </c>
      <c r="G3555">
        <v>2004</v>
      </c>
      <c r="H3555">
        <v>8</v>
      </c>
      <c r="I3555" t="s">
        <v>260</v>
      </c>
      <c r="J3555">
        <v>88</v>
      </c>
      <c r="K3555">
        <v>92</v>
      </c>
      <c r="L3555">
        <v>91</v>
      </c>
      <c r="M3555">
        <v>91</v>
      </c>
      <c r="N3555">
        <v>94</v>
      </c>
      <c r="O3555">
        <v>92</v>
      </c>
      <c r="P3555">
        <v>84</v>
      </c>
      <c r="Q3555">
        <v>77</v>
      </c>
      <c r="R3555">
        <v>63</v>
      </c>
      <c r="S3555">
        <v>76</v>
      </c>
      <c r="T3555">
        <v>79</v>
      </c>
      <c r="U3555">
        <v>83</v>
      </c>
      <c r="V3555">
        <v>88</v>
      </c>
      <c r="W3555">
        <v>92</v>
      </c>
      <c r="X3555">
        <v>90</v>
      </c>
      <c r="Y3555">
        <v>89</v>
      </c>
      <c r="Z3555">
        <v>88</v>
      </c>
      <c r="AA3555">
        <v>87</v>
      </c>
      <c r="AB3555">
        <v>88</v>
      </c>
      <c r="AC3555">
        <v>87</v>
      </c>
      <c r="AD3555">
        <v>91</v>
      </c>
      <c r="AE3555">
        <v>89</v>
      </c>
      <c r="AF3555">
        <v>88</v>
      </c>
      <c r="AG3555">
        <v>90</v>
      </c>
      <c r="AH3555">
        <v>90</v>
      </c>
      <c r="AI3555">
        <v>90</v>
      </c>
      <c r="AJ3555">
        <v>88</v>
      </c>
      <c r="AK3555">
        <v>86</v>
      </c>
      <c r="AL3555">
        <v>85</v>
      </c>
      <c r="AM3555">
        <v>82</v>
      </c>
      <c r="AN3555" s="5">
        <v>82</v>
      </c>
      <c r="AO3555" s="5">
        <v>84</v>
      </c>
      <c r="AP3555" s="5">
        <v>87</v>
      </c>
      <c r="AQ3555" s="5">
        <v>91</v>
      </c>
      <c r="AR3555" s="5">
        <v>95</v>
      </c>
      <c r="AS3555" s="5">
        <v>93</v>
      </c>
      <c r="AT3555" s="5">
        <v>88</v>
      </c>
      <c r="AU3555" s="5">
        <v>87</v>
      </c>
      <c r="AV3555" s="5">
        <v>89</v>
      </c>
      <c r="AW3555" s="5">
        <v>92</v>
      </c>
      <c r="AX3555" s="5">
        <v>93</v>
      </c>
      <c r="AY3555" s="5">
        <v>95</v>
      </c>
      <c r="AZ3555" s="5">
        <v>92</v>
      </c>
      <c r="BA3555" s="5">
        <v>87</v>
      </c>
      <c r="BB3555" s="5">
        <v>91</v>
      </c>
      <c r="BC3555" s="5">
        <v>90</v>
      </c>
      <c r="BD3555" s="5">
        <v>91</v>
      </c>
      <c r="BE3555" s="5">
        <v>93</v>
      </c>
      <c r="BF3555" s="5">
        <v>93</v>
      </c>
      <c r="BG3555" s="5">
        <v>94</v>
      </c>
      <c r="BH3555" s="5">
        <v>95</v>
      </c>
      <c r="BI3555" s="5">
        <v>96</v>
      </c>
      <c r="BJ3555" s="5">
        <v>97</v>
      </c>
      <c r="BK3555" s="5">
        <v>94</v>
      </c>
      <c r="BL3555" s="5">
        <v>96</v>
      </c>
      <c r="BM3555" s="5">
        <v>96</v>
      </c>
      <c r="BN3555" s="5">
        <v>90</v>
      </c>
      <c r="BO3555" s="5">
        <v>94</v>
      </c>
      <c r="BP3555" s="5">
        <v>95</v>
      </c>
      <c r="BQ3555" s="5">
        <v>91</v>
      </c>
      <c r="BR3555" s="5">
        <v>91</v>
      </c>
      <c r="BS3555">
        <v>92</v>
      </c>
      <c r="BT3555">
        <v>87</v>
      </c>
      <c r="BU3555">
        <v>87</v>
      </c>
      <c r="BV3555">
        <v>89</v>
      </c>
      <c r="BW3555">
        <v>88</v>
      </c>
      <c r="BX3555">
        <v>88</v>
      </c>
      <c r="BY3555">
        <v>93</v>
      </c>
      <c r="BZ3555">
        <v>97</v>
      </c>
      <c r="CA3555">
        <v>99</v>
      </c>
      <c r="CB3555">
        <v>98</v>
      </c>
      <c r="CC3555">
        <v>100</v>
      </c>
      <c r="CD3555">
        <v>93</v>
      </c>
      <c r="CE3555">
        <v>88</v>
      </c>
      <c r="CF3555">
        <v>86</v>
      </c>
      <c r="CG3555">
        <v>80</v>
      </c>
      <c r="CH3555">
        <v>86</v>
      </c>
      <c r="CI3555">
        <v>92</v>
      </c>
      <c r="CJ3555">
        <v>90</v>
      </c>
      <c r="CK3555">
        <v>86</v>
      </c>
      <c r="CL3555">
        <v>88</v>
      </c>
      <c r="CM3555">
        <v>88</v>
      </c>
      <c r="CN3555">
        <v>84</v>
      </c>
      <c r="CO3555">
        <v>81</v>
      </c>
      <c r="CP3555">
        <v>79</v>
      </c>
      <c r="CQ3555">
        <v>84</v>
      </c>
      <c r="CR3555">
        <v>86</v>
      </c>
      <c r="CS3555">
        <v>87</v>
      </c>
      <c r="CT3555">
        <v>90</v>
      </c>
      <c r="CU3555">
        <v>93</v>
      </c>
      <c r="CV3555">
        <v>94</v>
      </c>
      <c r="CW3555">
        <v>96</v>
      </c>
      <c r="CX3555" t="s">
        <v>5</v>
      </c>
      <c r="CY3555" t="s">
        <v>202</v>
      </c>
    </row>
    <row r="3556" spans="1:103" x14ac:dyDescent="0.25">
      <c r="A3556" t="s">
        <v>15</v>
      </c>
      <c r="B3556">
        <v>37.606400000000001</v>
      </c>
      <c r="C3556">
        <v>-118</v>
      </c>
      <c r="D3556">
        <v>4900</v>
      </c>
      <c r="E3556" t="s">
        <v>1</v>
      </c>
      <c r="F3556">
        <v>162</v>
      </c>
      <c r="G3556">
        <v>2004</v>
      </c>
      <c r="H3556">
        <v>8</v>
      </c>
      <c r="I3556" t="s">
        <v>260</v>
      </c>
      <c r="J3556">
        <v>90</v>
      </c>
      <c r="K3556">
        <v>94</v>
      </c>
      <c r="L3556">
        <v>96</v>
      </c>
      <c r="M3556">
        <v>96</v>
      </c>
      <c r="N3556">
        <v>98</v>
      </c>
      <c r="O3556">
        <v>96</v>
      </c>
      <c r="P3556">
        <v>96</v>
      </c>
      <c r="Q3556">
        <v>82</v>
      </c>
      <c r="R3556">
        <v>70</v>
      </c>
      <c r="S3556">
        <v>78</v>
      </c>
      <c r="T3556">
        <v>83</v>
      </c>
      <c r="U3556">
        <v>88</v>
      </c>
      <c r="V3556">
        <v>94</v>
      </c>
      <c r="W3556">
        <v>95</v>
      </c>
      <c r="X3556">
        <v>92</v>
      </c>
      <c r="Y3556">
        <v>91</v>
      </c>
      <c r="Z3556">
        <v>87</v>
      </c>
      <c r="AA3556">
        <v>85</v>
      </c>
      <c r="AB3556">
        <v>90</v>
      </c>
      <c r="AC3556">
        <v>93</v>
      </c>
      <c r="AD3556">
        <v>90</v>
      </c>
      <c r="AE3556">
        <v>91</v>
      </c>
      <c r="AF3556">
        <v>92</v>
      </c>
      <c r="AG3556">
        <v>92</v>
      </c>
      <c r="AH3556">
        <v>93</v>
      </c>
      <c r="AI3556">
        <v>93</v>
      </c>
      <c r="AJ3556">
        <v>90</v>
      </c>
      <c r="AK3556">
        <v>89</v>
      </c>
      <c r="AL3556">
        <v>86</v>
      </c>
      <c r="AM3556">
        <v>84</v>
      </c>
      <c r="AN3556" s="5">
        <v>87</v>
      </c>
      <c r="AO3556" s="5">
        <v>90</v>
      </c>
      <c r="AP3556" s="5">
        <v>98</v>
      </c>
      <c r="AQ3556" s="5">
        <v>94</v>
      </c>
      <c r="AR3556" s="5">
        <v>98</v>
      </c>
      <c r="AS3556" s="5">
        <v>98</v>
      </c>
      <c r="AT3556" s="5">
        <v>97</v>
      </c>
      <c r="AU3556" s="5">
        <v>91</v>
      </c>
      <c r="AV3556" s="5">
        <v>90</v>
      </c>
      <c r="AW3556" s="5">
        <v>92</v>
      </c>
      <c r="AX3556" s="5">
        <v>94</v>
      </c>
      <c r="AY3556" s="5">
        <v>97</v>
      </c>
      <c r="AZ3556" s="5">
        <v>97</v>
      </c>
      <c r="BA3556" s="8">
        <f>AVERAGE(AZ3556,BB3556)</f>
        <v>96.5</v>
      </c>
      <c r="BB3556" s="5">
        <v>96</v>
      </c>
      <c r="BC3556" s="5">
        <v>95</v>
      </c>
      <c r="BD3556" s="5">
        <v>92</v>
      </c>
      <c r="BE3556" s="5">
        <v>91</v>
      </c>
      <c r="BF3556" s="5">
        <v>94</v>
      </c>
      <c r="BG3556" s="8">
        <f>AVERAGE(BF3556,BH3556)</f>
        <v>95.5</v>
      </c>
      <c r="BH3556" s="5">
        <v>97</v>
      </c>
      <c r="BI3556" s="5">
        <v>97</v>
      </c>
      <c r="BJ3556" s="5">
        <v>98</v>
      </c>
      <c r="BK3556" s="5">
        <v>96</v>
      </c>
      <c r="BL3556" s="5">
        <v>98</v>
      </c>
      <c r="BM3556" s="5">
        <v>97</v>
      </c>
      <c r="BN3556" s="5">
        <v>99</v>
      </c>
      <c r="BO3556" s="5">
        <v>98</v>
      </c>
      <c r="BP3556" s="5">
        <v>98</v>
      </c>
      <c r="BQ3556" s="5">
        <v>94</v>
      </c>
      <c r="BR3556" s="5">
        <v>92</v>
      </c>
      <c r="BS3556">
        <v>91</v>
      </c>
      <c r="BT3556">
        <v>93</v>
      </c>
      <c r="BU3556">
        <v>90</v>
      </c>
      <c r="BV3556">
        <v>91</v>
      </c>
      <c r="BW3556">
        <v>90</v>
      </c>
      <c r="BY3556">
        <v>91</v>
      </c>
      <c r="BZ3556">
        <v>96</v>
      </c>
      <c r="CA3556">
        <v>99</v>
      </c>
      <c r="CB3556">
        <v>100</v>
      </c>
      <c r="CC3556">
        <v>101</v>
      </c>
      <c r="CD3556">
        <v>99</v>
      </c>
      <c r="CE3556">
        <v>87</v>
      </c>
      <c r="CF3556">
        <v>92</v>
      </c>
      <c r="CG3556">
        <v>92</v>
      </c>
      <c r="CH3556">
        <v>86</v>
      </c>
      <c r="CI3556">
        <v>91</v>
      </c>
      <c r="CJ3556">
        <v>92</v>
      </c>
      <c r="CK3556">
        <v>94</v>
      </c>
      <c r="CL3556">
        <v>89</v>
      </c>
      <c r="CM3556">
        <v>89</v>
      </c>
      <c r="CN3556">
        <v>87</v>
      </c>
      <c r="CO3556">
        <v>82</v>
      </c>
      <c r="CP3556">
        <v>85</v>
      </c>
      <c r="CQ3556">
        <v>91</v>
      </c>
      <c r="CR3556">
        <v>82</v>
      </c>
      <c r="CS3556">
        <v>80</v>
      </c>
      <c r="CT3556">
        <v>90</v>
      </c>
      <c r="CU3556">
        <v>92</v>
      </c>
      <c r="CV3556">
        <v>93</v>
      </c>
      <c r="CW3556">
        <v>95</v>
      </c>
      <c r="CX3556" t="s">
        <v>2</v>
      </c>
      <c r="CY3556" t="s">
        <v>16</v>
      </c>
    </row>
    <row r="3557" spans="1:103" x14ac:dyDescent="0.25">
      <c r="A3557" t="s">
        <v>109</v>
      </c>
      <c r="B3557">
        <v>35.470300000000002</v>
      </c>
      <c r="C3557">
        <v>-115.5436</v>
      </c>
      <c r="D3557">
        <v>4730</v>
      </c>
      <c r="E3557" t="s">
        <v>1</v>
      </c>
      <c r="F3557">
        <v>162.19999999999999</v>
      </c>
      <c r="G3557">
        <v>2004</v>
      </c>
      <c r="H3557">
        <v>8</v>
      </c>
      <c r="I3557" t="s">
        <v>260</v>
      </c>
      <c r="J3557">
        <v>83</v>
      </c>
      <c r="K3557">
        <v>87</v>
      </c>
      <c r="L3557">
        <v>92</v>
      </c>
      <c r="M3557">
        <v>92</v>
      </c>
      <c r="N3557">
        <v>92</v>
      </c>
      <c r="O3557">
        <v>94</v>
      </c>
      <c r="P3557">
        <v>92</v>
      </c>
      <c r="Q3557">
        <v>86</v>
      </c>
      <c r="R3557">
        <v>79</v>
      </c>
      <c r="S3557">
        <v>63</v>
      </c>
      <c r="T3557">
        <v>75</v>
      </c>
      <c r="U3557">
        <v>80</v>
      </c>
      <c r="V3557">
        <v>82</v>
      </c>
      <c r="W3557">
        <v>85</v>
      </c>
      <c r="X3557">
        <v>92</v>
      </c>
      <c r="Y3557">
        <v>89</v>
      </c>
      <c r="Z3557">
        <v>83</v>
      </c>
      <c r="AA3557">
        <v>87</v>
      </c>
      <c r="AB3557">
        <v>87</v>
      </c>
      <c r="AC3557">
        <v>87</v>
      </c>
      <c r="AD3557">
        <v>88</v>
      </c>
      <c r="AE3557">
        <v>90</v>
      </c>
      <c r="AF3557">
        <v>91</v>
      </c>
      <c r="AG3557">
        <v>91</v>
      </c>
      <c r="AH3557">
        <v>90</v>
      </c>
      <c r="AI3557">
        <v>90</v>
      </c>
      <c r="AJ3557">
        <v>90</v>
      </c>
      <c r="AK3557">
        <v>91</v>
      </c>
      <c r="AL3557">
        <v>87</v>
      </c>
      <c r="AM3557">
        <v>86</v>
      </c>
      <c r="AN3557" s="5">
        <v>82</v>
      </c>
      <c r="AO3557" s="5">
        <v>83</v>
      </c>
      <c r="AP3557" s="5">
        <v>86</v>
      </c>
      <c r="AQ3557" s="5">
        <v>86</v>
      </c>
      <c r="AR3557" s="5">
        <v>89</v>
      </c>
      <c r="AS3557" s="5">
        <v>94</v>
      </c>
      <c r="AT3557" s="5">
        <v>95</v>
      </c>
      <c r="AU3557" s="5">
        <v>89</v>
      </c>
      <c r="AV3557" s="5">
        <v>89</v>
      </c>
      <c r="AW3557" s="5">
        <v>89</v>
      </c>
      <c r="AX3557" s="5">
        <v>90</v>
      </c>
      <c r="AY3557" s="5">
        <v>92</v>
      </c>
      <c r="AZ3557" s="5">
        <v>95</v>
      </c>
      <c r="BA3557" s="5">
        <v>93</v>
      </c>
      <c r="BB3557" s="5">
        <v>88</v>
      </c>
      <c r="BC3557" s="5">
        <v>81</v>
      </c>
      <c r="BD3557" s="5">
        <v>87</v>
      </c>
      <c r="BE3557" s="5">
        <v>89</v>
      </c>
      <c r="BF3557" s="5">
        <v>92</v>
      </c>
      <c r="BG3557" s="5">
        <v>93</v>
      </c>
      <c r="BH3557" s="5">
        <v>92</v>
      </c>
      <c r="BI3557" s="5">
        <v>93</v>
      </c>
      <c r="BJ3557" s="5">
        <v>96</v>
      </c>
      <c r="BK3557" s="5">
        <v>94</v>
      </c>
      <c r="BL3557" s="5">
        <v>94</v>
      </c>
      <c r="BM3557" s="5">
        <v>95</v>
      </c>
      <c r="BN3557" s="5">
        <v>92</v>
      </c>
      <c r="BO3557" s="5">
        <v>90</v>
      </c>
      <c r="BP3557" s="5">
        <v>93</v>
      </c>
      <c r="BQ3557" s="5">
        <v>93</v>
      </c>
      <c r="BR3557" s="5">
        <v>93</v>
      </c>
      <c r="BS3557">
        <v>91</v>
      </c>
      <c r="BT3557">
        <v>92</v>
      </c>
      <c r="BU3557">
        <v>87</v>
      </c>
      <c r="BV3557">
        <v>89</v>
      </c>
      <c r="BW3557">
        <v>91</v>
      </c>
      <c r="BX3557">
        <v>90</v>
      </c>
      <c r="BY3557">
        <v>88</v>
      </c>
      <c r="BZ3557">
        <v>91</v>
      </c>
      <c r="CA3557">
        <v>95</v>
      </c>
      <c r="CB3557">
        <v>97</v>
      </c>
      <c r="CC3557">
        <v>97</v>
      </c>
      <c r="CD3557">
        <v>98</v>
      </c>
      <c r="CE3557">
        <v>91</v>
      </c>
      <c r="CF3557">
        <v>89</v>
      </c>
      <c r="CG3557">
        <v>82</v>
      </c>
      <c r="CH3557">
        <v>79</v>
      </c>
      <c r="CI3557">
        <v>83</v>
      </c>
      <c r="CJ3557">
        <v>88</v>
      </c>
      <c r="CK3557">
        <v>87</v>
      </c>
      <c r="CL3557">
        <v>85</v>
      </c>
      <c r="CM3557">
        <v>90</v>
      </c>
      <c r="CN3557">
        <v>90</v>
      </c>
      <c r="CO3557">
        <v>85</v>
      </c>
      <c r="CP3557">
        <v>79</v>
      </c>
      <c r="CQ3557">
        <v>78</v>
      </c>
      <c r="CR3557">
        <v>78</v>
      </c>
      <c r="CS3557">
        <v>84</v>
      </c>
      <c r="CT3557">
        <v>85</v>
      </c>
      <c r="CU3557">
        <v>89</v>
      </c>
      <c r="CV3557">
        <v>93</v>
      </c>
      <c r="CW3557">
        <v>92</v>
      </c>
      <c r="CX3557" t="s">
        <v>5</v>
      </c>
      <c r="CY3557" t="s">
        <v>110</v>
      </c>
    </row>
    <row r="3558" spans="1:103" x14ac:dyDescent="0.25">
      <c r="A3558" t="s">
        <v>203</v>
      </c>
      <c r="B3558">
        <v>34.535600000000002</v>
      </c>
      <c r="C3558">
        <v>-117.0258</v>
      </c>
      <c r="D3558">
        <v>4720</v>
      </c>
      <c r="E3558" t="s">
        <v>1</v>
      </c>
      <c r="F3558">
        <v>214.6</v>
      </c>
      <c r="G3558">
        <v>2004</v>
      </c>
      <c r="H3558">
        <v>8</v>
      </c>
      <c r="I3558" t="s">
        <v>260</v>
      </c>
      <c r="J3558">
        <v>88</v>
      </c>
      <c r="K3558">
        <v>92</v>
      </c>
      <c r="L3558">
        <v>92</v>
      </c>
      <c r="M3558">
        <v>92</v>
      </c>
      <c r="N3558">
        <v>92</v>
      </c>
      <c r="O3558">
        <v>90</v>
      </c>
      <c r="P3558">
        <v>81</v>
      </c>
      <c r="Q3558">
        <v>71</v>
      </c>
      <c r="R3558">
        <v>62</v>
      </c>
      <c r="S3558">
        <v>75</v>
      </c>
      <c r="T3558">
        <v>81</v>
      </c>
      <c r="U3558">
        <v>82</v>
      </c>
      <c r="V3558">
        <v>90</v>
      </c>
      <c r="W3558">
        <v>89</v>
      </c>
      <c r="X3558">
        <v>92</v>
      </c>
      <c r="Y3558">
        <v>89</v>
      </c>
      <c r="Z3558">
        <v>88</v>
      </c>
      <c r="AA3558">
        <v>86</v>
      </c>
      <c r="AB3558">
        <v>86</v>
      </c>
      <c r="AC3558">
        <v>88</v>
      </c>
      <c r="AD3558">
        <v>90</v>
      </c>
      <c r="AE3558">
        <v>88</v>
      </c>
      <c r="AF3558">
        <v>86</v>
      </c>
      <c r="AG3558">
        <v>89</v>
      </c>
      <c r="AH3558">
        <v>88</v>
      </c>
      <c r="AI3558">
        <v>88</v>
      </c>
      <c r="AJ3558">
        <v>87</v>
      </c>
      <c r="AK3558">
        <v>86</v>
      </c>
      <c r="AL3558">
        <v>83</v>
      </c>
      <c r="AM3558">
        <v>81</v>
      </c>
      <c r="AN3558" s="5">
        <v>81</v>
      </c>
      <c r="AO3558" s="5">
        <v>84</v>
      </c>
      <c r="AP3558" s="5">
        <v>88</v>
      </c>
      <c r="AQ3558" s="5">
        <v>90</v>
      </c>
      <c r="AR3558" s="5">
        <v>92</v>
      </c>
      <c r="AS3558" s="5">
        <v>92</v>
      </c>
      <c r="AT3558" s="5">
        <v>85</v>
      </c>
      <c r="AU3558" s="5">
        <v>84</v>
      </c>
      <c r="AV3558" s="5">
        <v>86</v>
      </c>
      <c r="AW3558" s="5">
        <v>91</v>
      </c>
      <c r="AX3558" s="5">
        <v>93</v>
      </c>
      <c r="AY3558" s="5">
        <v>93</v>
      </c>
      <c r="AZ3558" s="5">
        <v>91</v>
      </c>
      <c r="BA3558" s="5">
        <v>89</v>
      </c>
      <c r="BB3558" s="5">
        <v>88</v>
      </c>
      <c r="BC3558" s="5">
        <v>91</v>
      </c>
      <c r="BD3558" s="5">
        <v>91</v>
      </c>
      <c r="BE3558" s="5">
        <v>91</v>
      </c>
      <c r="BF3558" s="5">
        <v>92</v>
      </c>
      <c r="BG3558" s="5">
        <v>92</v>
      </c>
      <c r="BH3558" s="5">
        <v>93</v>
      </c>
      <c r="BI3558" s="5">
        <v>92</v>
      </c>
      <c r="BJ3558" s="5">
        <v>93</v>
      </c>
      <c r="BK3558" s="5">
        <v>94</v>
      </c>
      <c r="BL3558" s="5">
        <v>96</v>
      </c>
      <c r="BM3558" s="5">
        <v>94</v>
      </c>
      <c r="BN3558" s="5">
        <v>88</v>
      </c>
      <c r="BO3558" s="5">
        <v>90</v>
      </c>
      <c r="BP3558" s="5">
        <v>94</v>
      </c>
      <c r="BQ3558" s="5">
        <v>91</v>
      </c>
      <c r="BR3558" s="5">
        <v>89</v>
      </c>
      <c r="BS3558">
        <v>92</v>
      </c>
      <c r="BT3558">
        <v>88</v>
      </c>
      <c r="BU3558">
        <v>89</v>
      </c>
      <c r="BV3558">
        <v>91</v>
      </c>
      <c r="BW3558">
        <v>87</v>
      </c>
      <c r="BX3558">
        <v>88</v>
      </c>
      <c r="BY3558">
        <v>91</v>
      </c>
      <c r="BZ3558">
        <v>94</v>
      </c>
      <c r="CA3558">
        <v>96</v>
      </c>
      <c r="CB3558">
        <v>97</v>
      </c>
      <c r="CC3558">
        <v>95</v>
      </c>
      <c r="CD3558">
        <v>92</v>
      </c>
      <c r="CE3558">
        <v>87</v>
      </c>
      <c r="CF3558">
        <v>81</v>
      </c>
      <c r="CG3558">
        <v>86</v>
      </c>
      <c r="CH3558">
        <v>88</v>
      </c>
      <c r="CI3558">
        <v>91</v>
      </c>
      <c r="CJ3558">
        <v>89</v>
      </c>
      <c r="CK3558">
        <v>89</v>
      </c>
      <c r="CL3558">
        <v>89</v>
      </c>
      <c r="CM3558">
        <v>88</v>
      </c>
      <c r="CN3558">
        <v>82</v>
      </c>
      <c r="CO3558">
        <v>77</v>
      </c>
      <c r="CP3558">
        <v>80</v>
      </c>
      <c r="CQ3558">
        <v>83</v>
      </c>
      <c r="CR3558">
        <v>83</v>
      </c>
      <c r="CS3558">
        <v>85</v>
      </c>
      <c r="CT3558">
        <v>90</v>
      </c>
      <c r="CU3558">
        <v>91</v>
      </c>
      <c r="CV3558">
        <v>92</v>
      </c>
      <c r="CW3558">
        <v>95</v>
      </c>
      <c r="CX3558" t="s">
        <v>5</v>
      </c>
      <c r="CY3558" t="s">
        <v>204</v>
      </c>
    </row>
    <row r="3559" spans="1:103" x14ac:dyDescent="0.25">
      <c r="A3559" t="s">
        <v>179</v>
      </c>
      <c r="B3559">
        <v>37.250599999999999</v>
      </c>
      <c r="C3559">
        <v>-114.7075</v>
      </c>
      <c r="D3559">
        <v>4590</v>
      </c>
      <c r="E3559" t="s">
        <v>1</v>
      </c>
      <c r="F3559">
        <v>211</v>
      </c>
      <c r="G3559">
        <v>2004</v>
      </c>
      <c r="H3559">
        <v>8</v>
      </c>
      <c r="I3559" t="s">
        <v>260</v>
      </c>
      <c r="J3559">
        <v>91</v>
      </c>
      <c r="K3559">
        <v>93</v>
      </c>
      <c r="L3559">
        <v>94</v>
      </c>
      <c r="M3559">
        <v>95</v>
      </c>
      <c r="N3559">
        <v>97</v>
      </c>
      <c r="O3559">
        <v>96</v>
      </c>
      <c r="P3559">
        <v>90</v>
      </c>
      <c r="Q3559">
        <v>83</v>
      </c>
      <c r="R3559">
        <v>69</v>
      </c>
      <c r="S3559">
        <v>77</v>
      </c>
      <c r="T3559">
        <v>82</v>
      </c>
      <c r="U3559">
        <v>85</v>
      </c>
      <c r="V3559">
        <v>92</v>
      </c>
      <c r="W3559">
        <v>94</v>
      </c>
      <c r="X3559">
        <v>92</v>
      </c>
      <c r="Y3559">
        <v>90</v>
      </c>
      <c r="Z3559">
        <v>84</v>
      </c>
      <c r="AA3559">
        <v>88</v>
      </c>
      <c r="AB3559">
        <v>90</v>
      </c>
      <c r="AC3559">
        <v>91</v>
      </c>
      <c r="AD3559">
        <v>90</v>
      </c>
      <c r="AE3559">
        <v>92</v>
      </c>
      <c r="AF3559">
        <v>93</v>
      </c>
      <c r="AG3559">
        <v>94</v>
      </c>
      <c r="AH3559">
        <v>95</v>
      </c>
      <c r="AI3559">
        <v>92</v>
      </c>
      <c r="AJ3559">
        <v>91</v>
      </c>
      <c r="AK3559">
        <v>89</v>
      </c>
      <c r="AL3559">
        <v>87</v>
      </c>
      <c r="AM3559">
        <v>86</v>
      </c>
      <c r="AN3559" s="5">
        <v>84</v>
      </c>
      <c r="AO3559" s="5">
        <v>88</v>
      </c>
      <c r="AP3559" s="5">
        <v>89</v>
      </c>
      <c r="AQ3559" s="5">
        <v>93</v>
      </c>
      <c r="AR3559" s="5">
        <v>96</v>
      </c>
      <c r="AS3559" s="5">
        <v>96</v>
      </c>
      <c r="AT3559" s="5">
        <v>93</v>
      </c>
      <c r="AU3559" s="5">
        <v>93</v>
      </c>
      <c r="AV3559" s="5">
        <v>92</v>
      </c>
      <c r="AW3559" s="5">
        <v>93</v>
      </c>
      <c r="AX3559" s="5">
        <v>95</v>
      </c>
      <c r="AY3559" s="5">
        <v>98</v>
      </c>
      <c r="AZ3559" s="5">
        <v>95</v>
      </c>
      <c r="BA3559" s="5">
        <v>90</v>
      </c>
      <c r="BB3559" s="5">
        <v>91</v>
      </c>
      <c r="BC3559" s="5">
        <v>92</v>
      </c>
      <c r="BD3559" s="5">
        <v>89</v>
      </c>
      <c r="BE3559" s="5">
        <v>96</v>
      </c>
      <c r="BF3559" s="5">
        <v>96</v>
      </c>
      <c r="BG3559" s="5">
        <v>96</v>
      </c>
      <c r="BH3559" s="5">
        <v>98</v>
      </c>
      <c r="BI3559" s="5">
        <v>98</v>
      </c>
      <c r="BJ3559" s="8">
        <f>AVERAGE(BI3559,BK3559)</f>
        <v>98</v>
      </c>
      <c r="BK3559" s="5">
        <v>98</v>
      </c>
      <c r="BL3559" s="5">
        <v>99</v>
      </c>
      <c r="BM3559" s="5">
        <v>95</v>
      </c>
      <c r="BN3559" s="5">
        <v>94</v>
      </c>
      <c r="BO3559" s="5">
        <v>95</v>
      </c>
      <c r="BP3559" s="5">
        <v>97</v>
      </c>
      <c r="BQ3559" s="5">
        <v>95</v>
      </c>
      <c r="BR3559" s="5">
        <v>95</v>
      </c>
      <c r="BS3559">
        <v>91</v>
      </c>
      <c r="BT3559">
        <v>90</v>
      </c>
      <c r="BU3559">
        <v>92</v>
      </c>
      <c r="BV3559">
        <v>93</v>
      </c>
      <c r="BW3559">
        <v>92</v>
      </c>
      <c r="BX3559">
        <v>93</v>
      </c>
      <c r="BY3559">
        <v>94</v>
      </c>
      <c r="BZ3559">
        <v>99</v>
      </c>
      <c r="CA3559">
        <v>102</v>
      </c>
      <c r="CB3559">
        <v>101</v>
      </c>
      <c r="CC3559">
        <v>103</v>
      </c>
      <c r="CD3559">
        <v>98</v>
      </c>
      <c r="CE3559">
        <v>93</v>
      </c>
      <c r="CF3559">
        <v>86</v>
      </c>
      <c r="CG3559">
        <v>82</v>
      </c>
      <c r="CH3559">
        <v>86</v>
      </c>
      <c r="CI3559">
        <v>91</v>
      </c>
      <c r="CJ3559">
        <v>89</v>
      </c>
      <c r="CK3559">
        <v>87</v>
      </c>
      <c r="CL3559">
        <v>90</v>
      </c>
      <c r="CM3559">
        <v>89</v>
      </c>
      <c r="CN3559">
        <v>86</v>
      </c>
      <c r="CO3559">
        <v>81</v>
      </c>
      <c r="CP3559">
        <v>82</v>
      </c>
      <c r="CQ3559">
        <v>86</v>
      </c>
      <c r="CR3559">
        <v>87</v>
      </c>
      <c r="CS3559">
        <v>86</v>
      </c>
      <c r="CT3559">
        <v>91</v>
      </c>
      <c r="CU3559">
        <v>93</v>
      </c>
      <c r="CV3559">
        <v>94</v>
      </c>
      <c r="CW3559">
        <v>95</v>
      </c>
      <c r="CX3559" t="s">
        <v>2</v>
      </c>
      <c r="CY3559" t="s">
        <v>180</v>
      </c>
    </row>
    <row r="3560" spans="1:103" x14ac:dyDescent="0.25">
      <c r="A3560" t="s">
        <v>213</v>
      </c>
      <c r="B3560">
        <v>35.478299999999997</v>
      </c>
      <c r="C3560">
        <v>-117.69889999999999</v>
      </c>
      <c r="D3560">
        <v>4390</v>
      </c>
      <c r="E3560" t="s">
        <v>1</v>
      </c>
      <c r="F3560">
        <v>132.5</v>
      </c>
      <c r="G3560">
        <v>2004</v>
      </c>
      <c r="H3560">
        <v>8</v>
      </c>
      <c r="I3560" t="s">
        <v>260</v>
      </c>
      <c r="J3560">
        <v>92</v>
      </c>
      <c r="K3560">
        <v>94</v>
      </c>
      <c r="L3560">
        <v>94</v>
      </c>
      <c r="M3560">
        <v>95</v>
      </c>
      <c r="N3560">
        <v>97</v>
      </c>
      <c r="O3560">
        <v>97</v>
      </c>
      <c r="P3560">
        <v>90</v>
      </c>
      <c r="Q3560">
        <v>72</v>
      </c>
      <c r="R3560">
        <v>69</v>
      </c>
      <c r="S3560">
        <v>79</v>
      </c>
      <c r="T3560">
        <v>83</v>
      </c>
      <c r="U3560">
        <v>88</v>
      </c>
      <c r="V3560">
        <v>90</v>
      </c>
      <c r="W3560">
        <v>97</v>
      </c>
      <c r="X3560">
        <v>97</v>
      </c>
      <c r="Y3560">
        <v>92</v>
      </c>
      <c r="Z3560">
        <v>87</v>
      </c>
      <c r="AA3560">
        <v>86</v>
      </c>
      <c r="AB3560">
        <v>88</v>
      </c>
      <c r="AC3560">
        <v>91</v>
      </c>
      <c r="AD3560">
        <v>97</v>
      </c>
      <c r="AE3560">
        <v>94</v>
      </c>
      <c r="AF3560">
        <v>93</v>
      </c>
      <c r="AG3560">
        <v>91</v>
      </c>
      <c r="AH3560">
        <v>92</v>
      </c>
      <c r="AI3560">
        <v>91</v>
      </c>
      <c r="AJ3560">
        <v>92</v>
      </c>
      <c r="AK3560">
        <v>89</v>
      </c>
      <c r="AL3560">
        <v>86</v>
      </c>
      <c r="AM3560">
        <v>86</v>
      </c>
      <c r="AN3560" s="5">
        <v>87</v>
      </c>
      <c r="AO3560" s="5">
        <v>90</v>
      </c>
      <c r="AP3560" s="5">
        <v>95</v>
      </c>
      <c r="AQ3560" s="5">
        <v>94</v>
      </c>
      <c r="AR3560" s="5">
        <v>98</v>
      </c>
      <c r="AS3560" s="5">
        <v>97</v>
      </c>
      <c r="AT3560" s="5">
        <v>89</v>
      </c>
      <c r="AU3560" s="5">
        <v>88</v>
      </c>
      <c r="AV3560" s="5">
        <v>89</v>
      </c>
      <c r="AW3560" s="5">
        <v>92</v>
      </c>
      <c r="AX3560" s="5">
        <v>96</v>
      </c>
      <c r="AY3560" s="5">
        <v>95</v>
      </c>
      <c r="AZ3560" s="5">
        <v>92</v>
      </c>
      <c r="BA3560" s="5">
        <v>93</v>
      </c>
      <c r="BB3560" s="5">
        <v>91</v>
      </c>
      <c r="BC3560" s="5">
        <v>95</v>
      </c>
      <c r="BD3560" s="5">
        <v>94</v>
      </c>
      <c r="BE3560" s="5">
        <v>96</v>
      </c>
      <c r="BF3560" s="5">
        <v>95</v>
      </c>
      <c r="BG3560" s="5">
        <v>94</v>
      </c>
      <c r="BH3560" s="5">
        <v>97</v>
      </c>
      <c r="BI3560" s="5">
        <v>96</v>
      </c>
      <c r="BJ3560" s="8">
        <f>AVERAGE(BI3560,BK3560)</f>
        <v>95.5</v>
      </c>
      <c r="BK3560" s="5">
        <v>95</v>
      </c>
      <c r="BL3560" s="5">
        <v>100</v>
      </c>
      <c r="BM3560" s="5">
        <v>97</v>
      </c>
      <c r="BN3560" s="5">
        <v>98</v>
      </c>
      <c r="BO3560" s="5">
        <v>96</v>
      </c>
      <c r="BP3560" s="5">
        <v>96</v>
      </c>
      <c r="BQ3560" s="5">
        <v>96</v>
      </c>
      <c r="BR3560" s="5">
        <v>91</v>
      </c>
      <c r="BS3560">
        <v>90</v>
      </c>
      <c r="BT3560">
        <v>88</v>
      </c>
      <c r="BU3560">
        <v>89</v>
      </c>
      <c r="BV3560">
        <v>90</v>
      </c>
      <c r="BW3560">
        <v>89</v>
      </c>
      <c r="BX3560">
        <v>91</v>
      </c>
      <c r="BY3560">
        <v>93</v>
      </c>
      <c r="BZ3560">
        <v>98</v>
      </c>
      <c r="CA3560">
        <v>98</v>
      </c>
      <c r="CB3560">
        <v>99</v>
      </c>
      <c r="CC3560">
        <v>103</v>
      </c>
      <c r="CD3560">
        <v>98</v>
      </c>
      <c r="CE3560">
        <v>96</v>
      </c>
      <c r="CF3560">
        <v>93</v>
      </c>
      <c r="CG3560">
        <v>89</v>
      </c>
      <c r="CH3560">
        <v>91</v>
      </c>
      <c r="CI3560">
        <v>92</v>
      </c>
      <c r="CJ3560">
        <v>92</v>
      </c>
      <c r="CK3560">
        <v>91</v>
      </c>
      <c r="CL3560">
        <v>90</v>
      </c>
      <c r="CM3560">
        <v>93</v>
      </c>
      <c r="CN3560">
        <v>85</v>
      </c>
      <c r="CO3560">
        <v>80</v>
      </c>
      <c r="CP3560">
        <v>86</v>
      </c>
      <c r="CQ3560">
        <v>88</v>
      </c>
      <c r="CR3560">
        <v>86</v>
      </c>
      <c r="CS3560">
        <v>86</v>
      </c>
      <c r="CT3560">
        <v>92</v>
      </c>
      <c r="CU3560">
        <v>95</v>
      </c>
      <c r="CV3560">
        <v>97</v>
      </c>
      <c r="CW3560">
        <v>96</v>
      </c>
      <c r="CX3560" t="s">
        <v>5</v>
      </c>
      <c r="CY3560" t="s">
        <v>214</v>
      </c>
    </row>
    <row r="3561" spans="1:103" x14ac:dyDescent="0.25">
      <c r="A3561" t="s">
        <v>17</v>
      </c>
      <c r="B3561">
        <v>37.6128</v>
      </c>
      <c r="C3561">
        <v>-114.5264</v>
      </c>
      <c r="D3561">
        <v>4379</v>
      </c>
      <c r="E3561" t="s">
        <v>1</v>
      </c>
      <c r="F3561">
        <v>243.8</v>
      </c>
      <c r="G3561">
        <v>2004</v>
      </c>
      <c r="H3561">
        <v>8</v>
      </c>
      <c r="I3561" t="s">
        <v>260</v>
      </c>
      <c r="J3561">
        <v>91</v>
      </c>
      <c r="K3561">
        <v>93</v>
      </c>
      <c r="M3561">
        <v>95</v>
      </c>
      <c r="N3561">
        <v>97</v>
      </c>
      <c r="Q3561">
        <v>84</v>
      </c>
      <c r="R3561">
        <v>72</v>
      </c>
      <c r="S3561">
        <v>75</v>
      </c>
      <c r="T3561">
        <v>83</v>
      </c>
      <c r="U3561">
        <v>86</v>
      </c>
      <c r="V3561">
        <v>92</v>
      </c>
      <c r="W3561">
        <v>95</v>
      </c>
      <c r="X3561">
        <v>92</v>
      </c>
      <c r="Y3561">
        <v>86</v>
      </c>
      <c r="Z3561">
        <v>83</v>
      </c>
      <c r="AA3561">
        <v>85</v>
      </c>
      <c r="AB3561">
        <v>89</v>
      </c>
      <c r="AC3561">
        <v>91</v>
      </c>
      <c r="AD3561">
        <v>87</v>
      </c>
      <c r="AE3561">
        <v>90</v>
      </c>
      <c r="AF3561">
        <v>93</v>
      </c>
      <c r="AG3561">
        <v>92</v>
      </c>
      <c r="AH3561">
        <v>93</v>
      </c>
      <c r="AI3561">
        <v>92</v>
      </c>
      <c r="AJ3561">
        <v>91</v>
      </c>
      <c r="AK3561">
        <v>88</v>
      </c>
      <c r="AL3561">
        <v>87</v>
      </c>
      <c r="AM3561">
        <v>86</v>
      </c>
      <c r="AN3561" s="5">
        <v>85</v>
      </c>
      <c r="AO3561" s="5">
        <v>88</v>
      </c>
      <c r="AP3561" s="5">
        <v>89</v>
      </c>
      <c r="AQ3561" s="5">
        <v>92</v>
      </c>
      <c r="AR3561" s="5">
        <v>96</v>
      </c>
      <c r="AS3561" s="5">
        <v>96</v>
      </c>
      <c r="AT3561" s="5">
        <v>93</v>
      </c>
      <c r="AU3561" s="5">
        <v>92</v>
      </c>
      <c r="AV3561" s="5">
        <v>92</v>
      </c>
      <c r="AW3561" s="5">
        <v>92</v>
      </c>
      <c r="AX3561" s="5">
        <v>95</v>
      </c>
      <c r="AY3561" s="5">
        <v>98</v>
      </c>
      <c r="AZ3561" s="5">
        <v>96</v>
      </c>
      <c r="BA3561" s="5">
        <v>92</v>
      </c>
      <c r="BB3561" s="5">
        <v>92</v>
      </c>
      <c r="BC3561" s="5">
        <v>89</v>
      </c>
      <c r="BD3561" s="5">
        <v>89</v>
      </c>
      <c r="BE3561" s="5">
        <v>91</v>
      </c>
      <c r="BF3561" s="5">
        <v>91</v>
      </c>
      <c r="BG3561" s="5">
        <v>96</v>
      </c>
      <c r="BH3561" s="5">
        <v>97</v>
      </c>
      <c r="BI3561" s="5">
        <v>98</v>
      </c>
      <c r="BJ3561" s="5">
        <v>97</v>
      </c>
      <c r="BK3561" s="5">
        <v>98</v>
      </c>
      <c r="BL3561" s="5">
        <v>94</v>
      </c>
      <c r="BM3561" s="5">
        <v>95</v>
      </c>
      <c r="BN3561" s="5">
        <v>93</v>
      </c>
      <c r="BO3561" s="5">
        <v>97</v>
      </c>
      <c r="BP3561" s="5">
        <v>96</v>
      </c>
      <c r="BQ3561" s="5">
        <v>94</v>
      </c>
      <c r="BR3561" s="5">
        <v>94</v>
      </c>
      <c r="BS3561">
        <v>90</v>
      </c>
      <c r="BT3561">
        <v>89</v>
      </c>
      <c r="BU3561">
        <v>91</v>
      </c>
      <c r="BV3561">
        <v>92</v>
      </c>
      <c r="BW3561">
        <v>91</v>
      </c>
      <c r="BX3561">
        <v>92</v>
      </c>
      <c r="BY3561">
        <v>94</v>
      </c>
      <c r="BZ3561">
        <v>98</v>
      </c>
      <c r="CA3561">
        <v>99</v>
      </c>
      <c r="CB3561">
        <v>99</v>
      </c>
      <c r="CC3561">
        <v>101</v>
      </c>
      <c r="CD3561">
        <v>98</v>
      </c>
      <c r="CE3561">
        <v>95</v>
      </c>
      <c r="CF3561">
        <v>91</v>
      </c>
      <c r="CG3561">
        <v>73</v>
      </c>
      <c r="CH3561">
        <v>82</v>
      </c>
      <c r="CI3561">
        <v>90</v>
      </c>
      <c r="CJ3561">
        <v>88</v>
      </c>
      <c r="CK3561">
        <v>88</v>
      </c>
      <c r="CL3561">
        <v>88</v>
      </c>
      <c r="CM3561">
        <v>86</v>
      </c>
      <c r="CN3561">
        <v>85</v>
      </c>
      <c r="CO3561">
        <v>79</v>
      </c>
      <c r="CP3561">
        <v>81</v>
      </c>
      <c r="CQ3561">
        <v>86</v>
      </c>
      <c r="CR3561">
        <v>88</v>
      </c>
      <c r="CS3561">
        <v>83</v>
      </c>
      <c r="CT3561">
        <v>89</v>
      </c>
      <c r="CU3561">
        <v>93</v>
      </c>
      <c r="CV3561">
        <v>94</v>
      </c>
      <c r="CW3561">
        <v>96</v>
      </c>
      <c r="CX3561" t="s">
        <v>2</v>
      </c>
      <c r="CY3561" t="s">
        <v>18</v>
      </c>
    </row>
    <row r="3562" spans="1:103" x14ac:dyDescent="0.25">
      <c r="A3562" t="s">
        <v>113</v>
      </c>
      <c r="B3562">
        <v>34.943600000000004</v>
      </c>
      <c r="C3562">
        <v>-115.54689999999999</v>
      </c>
      <c r="D3562">
        <v>4350</v>
      </c>
      <c r="E3562" t="s">
        <v>1</v>
      </c>
      <c r="F3562">
        <v>206.6</v>
      </c>
      <c r="G3562">
        <v>2004</v>
      </c>
      <c r="H3562">
        <v>8</v>
      </c>
      <c r="I3562" t="s">
        <v>260</v>
      </c>
      <c r="J3562">
        <v>88</v>
      </c>
      <c r="K3562">
        <v>89</v>
      </c>
      <c r="L3562">
        <v>91</v>
      </c>
      <c r="M3562">
        <v>92</v>
      </c>
      <c r="N3562">
        <v>93</v>
      </c>
      <c r="O3562">
        <v>94</v>
      </c>
      <c r="P3562">
        <v>91</v>
      </c>
      <c r="Q3562">
        <v>86</v>
      </c>
      <c r="R3562">
        <v>80</v>
      </c>
      <c r="S3562">
        <v>67</v>
      </c>
      <c r="T3562">
        <v>76</v>
      </c>
      <c r="U3562">
        <v>81</v>
      </c>
      <c r="V3562">
        <v>84</v>
      </c>
      <c r="W3562">
        <v>89</v>
      </c>
      <c r="X3562">
        <v>89</v>
      </c>
      <c r="Y3562">
        <v>89</v>
      </c>
      <c r="Z3562">
        <v>86</v>
      </c>
      <c r="AA3562">
        <v>87</v>
      </c>
      <c r="AB3562">
        <v>87</v>
      </c>
      <c r="AC3562">
        <v>87</v>
      </c>
      <c r="AD3562">
        <v>87</v>
      </c>
      <c r="AE3562">
        <v>88</v>
      </c>
      <c r="AF3562">
        <v>88</v>
      </c>
      <c r="AG3562">
        <v>86</v>
      </c>
      <c r="AH3562">
        <v>89</v>
      </c>
      <c r="AI3562">
        <v>91</v>
      </c>
      <c r="AJ3562">
        <v>89</v>
      </c>
      <c r="AK3562">
        <v>89</v>
      </c>
      <c r="AL3562">
        <v>86</v>
      </c>
      <c r="AM3562">
        <v>84</v>
      </c>
      <c r="AN3562" s="5">
        <v>81</v>
      </c>
      <c r="AO3562" s="5">
        <v>83</v>
      </c>
      <c r="AP3562" s="5">
        <v>84</v>
      </c>
      <c r="AQ3562" s="5">
        <v>86</v>
      </c>
      <c r="AR3562" s="5">
        <v>90</v>
      </c>
      <c r="AS3562" s="5">
        <v>91</v>
      </c>
      <c r="AT3562" s="5">
        <v>93</v>
      </c>
      <c r="AU3562" s="5">
        <v>90</v>
      </c>
      <c r="AV3562" s="5">
        <v>91</v>
      </c>
      <c r="AW3562" s="5">
        <v>90</v>
      </c>
      <c r="AX3562" s="5">
        <v>93</v>
      </c>
      <c r="AY3562" s="5">
        <v>97</v>
      </c>
      <c r="AZ3562" s="5">
        <v>98</v>
      </c>
      <c r="BA3562" s="5">
        <v>92</v>
      </c>
      <c r="BB3562" s="5">
        <v>85</v>
      </c>
      <c r="BC3562" s="5">
        <v>88</v>
      </c>
      <c r="BD3562" s="5">
        <v>89</v>
      </c>
      <c r="BE3562" s="5">
        <v>91</v>
      </c>
      <c r="BF3562" s="5">
        <v>94</v>
      </c>
      <c r="BG3562" s="5">
        <v>94</v>
      </c>
      <c r="BH3562" s="5">
        <v>95</v>
      </c>
      <c r="BI3562" s="5">
        <v>96</v>
      </c>
      <c r="BJ3562" s="5">
        <v>97</v>
      </c>
      <c r="BK3562" s="5">
        <v>96</v>
      </c>
      <c r="BL3562" s="5">
        <v>94</v>
      </c>
      <c r="BM3562" s="5">
        <v>95</v>
      </c>
      <c r="BN3562" s="5">
        <v>94</v>
      </c>
      <c r="BO3562" s="5">
        <v>93</v>
      </c>
      <c r="BP3562" s="5">
        <v>94</v>
      </c>
      <c r="BQ3562" s="5">
        <v>93</v>
      </c>
      <c r="BR3562" s="5">
        <v>92</v>
      </c>
      <c r="BS3562">
        <v>92</v>
      </c>
      <c r="BT3562">
        <v>92</v>
      </c>
      <c r="BU3562">
        <v>87</v>
      </c>
      <c r="BV3562">
        <v>88</v>
      </c>
      <c r="BW3562">
        <v>87</v>
      </c>
      <c r="BX3562">
        <v>89</v>
      </c>
      <c r="BY3562">
        <v>90</v>
      </c>
      <c r="BZ3562">
        <v>93</v>
      </c>
      <c r="CA3562">
        <v>97</v>
      </c>
      <c r="CB3562">
        <v>100</v>
      </c>
      <c r="CC3562">
        <v>98</v>
      </c>
      <c r="CD3562">
        <v>101</v>
      </c>
      <c r="CE3562">
        <v>92</v>
      </c>
      <c r="CF3562">
        <v>88</v>
      </c>
      <c r="CG3562">
        <v>79</v>
      </c>
      <c r="CH3562">
        <v>83</v>
      </c>
      <c r="CI3562">
        <v>83</v>
      </c>
      <c r="CJ3562">
        <v>84</v>
      </c>
      <c r="CK3562">
        <v>89</v>
      </c>
      <c r="CL3562">
        <v>83</v>
      </c>
      <c r="CM3562">
        <v>88</v>
      </c>
      <c r="CN3562">
        <v>88</v>
      </c>
      <c r="CO3562">
        <v>84</v>
      </c>
      <c r="CP3562">
        <v>80</v>
      </c>
      <c r="CQ3562">
        <v>80</v>
      </c>
      <c r="CR3562">
        <v>83</v>
      </c>
      <c r="CS3562">
        <v>86</v>
      </c>
      <c r="CT3562">
        <v>86</v>
      </c>
      <c r="CU3562">
        <v>89</v>
      </c>
      <c r="CV3562">
        <v>91</v>
      </c>
      <c r="CW3562">
        <v>90</v>
      </c>
      <c r="CX3562" t="s">
        <v>5</v>
      </c>
      <c r="CY3562" t="s">
        <v>114</v>
      </c>
    </row>
    <row r="3563" spans="1:103" x14ac:dyDescent="0.25">
      <c r="A3563" t="s">
        <v>138</v>
      </c>
      <c r="B3563">
        <v>37.761699999999998</v>
      </c>
      <c r="C3563">
        <v>-117.5658</v>
      </c>
      <c r="D3563">
        <v>4274</v>
      </c>
      <c r="E3563" t="s">
        <v>1</v>
      </c>
      <c r="F3563">
        <v>157.1</v>
      </c>
      <c r="G3563">
        <v>2004</v>
      </c>
      <c r="H3563">
        <v>8</v>
      </c>
      <c r="I3563" t="s">
        <v>260</v>
      </c>
      <c r="J3563">
        <v>93</v>
      </c>
      <c r="K3563">
        <v>99</v>
      </c>
      <c r="L3563">
        <v>99</v>
      </c>
      <c r="M3563">
        <v>97</v>
      </c>
      <c r="N3563">
        <v>102</v>
      </c>
      <c r="O3563">
        <v>101</v>
      </c>
      <c r="P3563">
        <v>99</v>
      </c>
      <c r="Q3563">
        <v>87</v>
      </c>
      <c r="R3563">
        <v>73</v>
      </c>
      <c r="S3563">
        <v>80</v>
      </c>
      <c r="T3563">
        <v>84</v>
      </c>
      <c r="U3563">
        <v>92</v>
      </c>
      <c r="V3563">
        <v>99</v>
      </c>
      <c r="W3563">
        <v>98</v>
      </c>
      <c r="X3563">
        <v>97</v>
      </c>
      <c r="Y3563">
        <v>99</v>
      </c>
      <c r="Z3563">
        <v>92</v>
      </c>
      <c r="AA3563">
        <v>83</v>
      </c>
      <c r="AB3563">
        <v>95</v>
      </c>
      <c r="AC3563">
        <v>97</v>
      </c>
      <c r="AD3563">
        <v>94</v>
      </c>
      <c r="AE3563">
        <v>95</v>
      </c>
      <c r="AF3563">
        <v>96</v>
      </c>
      <c r="AG3563">
        <v>97</v>
      </c>
      <c r="AH3563">
        <v>98</v>
      </c>
      <c r="AI3563">
        <v>99</v>
      </c>
      <c r="AJ3563">
        <v>95</v>
      </c>
      <c r="AK3563">
        <v>93</v>
      </c>
      <c r="AL3563">
        <v>91</v>
      </c>
      <c r="AM3563">
        <v>88</v>
      </c>
      <c r="AN3563" s="5">
        <v>88</v>
      </c>
      <c r="AO3563" s="5">
        <v>97</v>
      </c>
      <c r="AP3563" s="5">
        <v>95</v>
      </c>
      <c r="AQ3563" s="5">
        <v>98</v>
      </c>
      <c r="AR3563" s="5">
        <v>99</v>
      </c>
      <c r="AS3563" s="5">
        <v>104</v>
      </c>
      <c r="AT3563" s="5">
        <v>100</v>
      </c>
      <c r="AU3563" s="5">
        <v>101</v>
      </c>
      <c r="AV3563" s="5">
        <v>95</v>
      </c>
      <c r="AW3563" s="5">
        <v>96</v>
      </c>
      <c r="AX3563" s="5">
        <v>101</v>
      </c>
      <c r="AY3563" s="5">
        <v>102</v>
      </c>
      <c r="AZ3563" s="5">
        <v>103</v>
      </c>
      <c r="BA3563" s="5">
        <v>100</v>
      </c>
      <c r="BB3563" s="5">
        <v>100</v>
      </c>
      <c r="BC3563" s="5">
        <v>100</v>
      </c>
      <c r="BD3563" s="5">
        <v>98</v>
      </c>
      <c r="BE3563" s="5">
        <v>95</v>
      </c>
      <c r="BF3563" s="5">
        <v>100</v>
      </c>
      <c r="BG3563" s="5">
        <v>100</v>
      </c>
      <c r="BH3563" s="5">
        <v>102</v>
      </c>
      <c r="BI3563" s="5">
        <v>104</v>
      </c>
      <c r="BJ3563" s="5">
        <v>103</v>
      </c>
      <c r="BK3563" s="5">
        <v>101</v>
      </c>
      <c r="BL3563" s="5">
        <v>100</v>
      </c>
      <c r="BM3563" s="5">
        <v>100</v>
      </c>
      <c r="BN3563" s="5">
        <v>99</v>
      </c>
      <c r="BO3563" s="5">
        <v>102</v>
      </c>
      <c r="BP3563" s="5">
        <v>104</v>
      </c>
      <c r="BQ3563" s="5">
        <v>100</v>
      </c>
      <c r="BR3563" s="5">
        <v>98</v>
      </c>
      <c r="BS3563">
        <v>97</v>
      </c>
      <c r="BT3563">
        <v>92</v>
      </c>
      <c r="BU3563">
        <v>95</v>
      </c>
      <c r="BV3563">
        <v>97</v>
      </c>
      <c r="BW3563">
        <v>96</v>
      </c>
      <c r="BX3563">
        <v>95</v>
      </c>
      <c r="BY3563">
        <v>99</v>
      </c>
      <c r="BZ3563">
        <v>102</v>
      </c>
      <c r="CA3563">
        <v>104</v>
      </c>
      <c r="CB3563">
        <v>104</v>
      </c>
      <c r="CC3563">
        <v>105</v>
      </c>
      <c r="CD3563">
        <v>104</v>
      </c>
      <c r="CE3563">
        <v>95</v>
      </c>
      <c r="CF3563">
        <v>97</v>
      </c>
      <c r="CG3563">
        <v>97</v>
      </c>
      <c r="CH3563">
        <v>82</v>
      </c>
      <c r="CI3563">
        <v>93</v>
      </c>
      <c r="CJ3563">
        <v>96</v>
      </c>
      <c r="CK3563">
        <v>95</v>
      </c>
      <c r="CL3563">
        <v>95</v>
      </c>
      <c r="CM3563">
        <v>92</v>
      </c>
      <c r="CN3563">
        <v>90</v>
      </c>
      <c r="CO3563">
        <v>85</v>
      </c>
      <c r="CP3563">
        <v>89</v>
      </c>
      <c r="CQ3563">
        <v>96</v>
      </c>
      <c r="CR3563">
        <v>85</v>
      </c>
      <c r="CS3563">
        <v>84</v>
      </c>
      <c r="CT3563">
        <v>91</v>
      </c>
      <c r="CU3563">
        <v>95</v>
      </c>
      <c r="CV3563">
        <v>98</v>
      </c>
      <c r="CW3563">
        <v>99</v>
      </c>
      <c r="CX3563" t="s">
        <v>2</v>
      </c>
      <c r="CY3563" t="s">
        <v>139</v>
      </c>
    </row>
    <row r="3564" spans="1:103" x14ac:dyDescent="0.25">
      <c r="A3564" t="s">
        <v>222</v>
      </c>
      <c r="B3564">
        <v>35.871699999999997</v>
      </c>
      <c r="C3564">
        <v>-117.9183</v>
      </c>
      <c r="D3564">
        <v>4150</v>
      </c>
      <c r="E3564" t="s">
        <v>1</v>
      </c>
      <c r="F3564">
        <v>114.9</v>
      </c>
      <c r="G3564">
        <v>2004</v>
      </c>
      <c r="H3564">
        <v>8</v>
      </c>
      <c r="I3564" t="s">
        <v>260</v>
      </c>
      <c r="J3564">
        <v>96</v>
      </c>
      <c r="K3564">
        <v>97</v>
      </c>
      <c r="L3564">
        <v>97</v>
      </c>
      <c r="M3564">
        <v>98</v>
      </c>
      <c r="N3564">
        <v>100</v>
      </c>
      <c r="O3564">
        <v>99</v>
      </c>
      <c r="P3564">
        <v>95</v>
      </c>
      <c r="Q3564">
        <v>83</v>
      </c>
      <c r="R3564">
        <v>70</v>
      </c>
      <c r="S3564">
        <v>82</v>
      </c>
      <c r="T3564">
        <v>86</v>
      </c>
      <c r="U3564">
        <v>89</v>
      </c>
      <c r="V3564">
        <v>95</v>
      </c>
      <c r="W3564">
        <v>97</v>
      </c>
      <c r="X3564">
        <v>100</v>
      </c>
      <c r="Y3564">
        <v>92</v>
      </c>
      <c r="Z3564">
        <v>90</v>
      </c>
      <c r="AA3564">
        <v>91</v>
      </c>
      <c r="AB3564">
        <v>93</v>
      </c>
      <c r="AC3564">
        <v>95</v>
      </c>
      <c r="AD3564">
        <v>95</v>
      </c>
      <c r="AE3564">
        <v>95</v>
      </c>
      <c r="AF3564">
        <v>95</v>
      </c>
      <c r="AG3564">
        <v>93</v>
      </c>
      <c r="AH3564">
        <v>95</v>
      </c>
      <c r="AI3564">
        <v>98</v>
      </c>
      <c r="AJ3564">
        <v>91</v>
      </c>
      <c r="AK3564">
        <v>91</v>
      </c>
      <c r="AL3564">
        <v>88</v>
      </c>
      <c r="AM3564">
        <v>88</v>
      </c>
      <c r="AN3564" s="5">
        <v>86</v>
      </c>
      <c r="AO3564" s="5">
        <v>91</v>
      </c>
      <c r="AP3564" s="5">
        <v>96</v>
      </c>
      <c r="AQ3564" s="5">
        <v>96</v>
      </c>
      <c r="AR3564" s="5">
        <v>99</v>
      </c>
      <c r="AS3564" s="5">
        <v>100</v>
      </c>
      <c r="AT3564" s="5">
        <v>96</v>
      </c>
      <c r="AU3564" s="5">
        <v>95</v>
      </c>
      <c r="AV3564" s="5">
        <v>94</v>
      </c>
      <c r="AW3564" s="5">
        <v>94</v>
      </c>
      <c r="AX3564" s="5">
        <v>96</v>
      </c>
      <c r="AY3564" s="5">
        <v>100</v>
      </c>
      <c r="AZ3564" s="5">
        <v>95</v>
      </c>
      <c r="BA3564" s="5">
        <v>96</v>
      </c>
      <c r="BB3564" s="5">
        <v>97</v>
      </c>
      <c r="BC3564" s="5">
        <v>96</v>
      </c>
      <c r="BD3564" s="5">
        <v>97</v>
      </c>
      <c r="BE3564" s="5">
        <v>98</v>
      </c>
      <c r="BF3564" s="5">
        <v>98</v>
      </c>
      <c r="BG3564" s="5">
        <v>98</v>
      </c>
      <c r="BH3564" s="5">
        <v>100</v>
      </c>
      <c r="BI3564" s="5">
        <v>101</v>
      </c>
      <c r="BJ3564" s="8">
        <f>AVERAGE(BI3564,BK3564)</f>
        <v>99</v>
      </c>
      <c r="BK3564" s="5">
        <v>97</v>
      </c>
      <c r="BL3564" s="5">
        <v>100</v>
      </c>
      <c r="BM3564" s="5">
        <v>99</v>
      </c>
      <c r="BN3564" s="5">
        <v>97</v>
      </c>
      <c r="BO3564" s="5">
        <v>99</v>
      </c>
      <c r="BP3564" s="5">
        <v>99</v>
      </c>
      <c r="BQ3564" s="5">
        <v>96</v>
      </c>
      <c r="BR3564" s="5">
        <v>95</v>
      </c>
      <c r="BS3564">
        <v>93</v>
      </c>
      <c r="BT3564">
        <v>92</v>
      </c>
      <c r="BU3564">
        <v>93</v>
      </c>
      <c r="BV3564">
        <v>94</v>
      </c>
      <c r="BW3564">
        <v>93</v>
      </c>
      <c r="BX3564">
        <v>93</v>
      </c>
      <c r="BY3564">
        <v>97</v>
      </c>
      <c r="BZ3564">
        <v>99</v>
      </c>
      <c r="CA3564">
        <v>102</v>
      </c>
      <c r="CB3564">
        <v>105</v>
      </c>
      <c r="CC3564">
        <v>104</v>
      </c>
      <c r="CD3564">
        <v>102</v>
      </c>
      <c r="CE3564">
        <v>93</v>
      </c>
      <c r="CF3564">
        <v>95</v>
      </c>
      <c r="CG3564">
        <v>92</v>
      </c>
      <c r="CH3564">
        <v>92</v>
      </c>
      <c r="CI3564">
        <v>96</v>
      </c>
      <c r="CJ3564">
        <v>96</v>
      </c>
      <c r="CK3564">
        <v>96</v>
      </c>
      <c r="CL3564">
        <v>96</v>
      </c>
      <c r="CM3564">
        <v>94</v>
      </c>
      <c r="CN3564">
        <v>89</v>
      </c>
      <c r="CO3564">
        <v>86</v>
      </c>
      <c r="CP3564">
        <v>88</v>
      </c>
      <c r="CQ3564">
        <v>91</v>
      </c>
      <c r="CR3564">
        <v>94</v>
      </c>
      <c r="CS3564">
        <v>89</v>
      </c>
      <c r="CT3564">
        <v>95</v>
      </c>
      <c r="CU3564">
        <v>96</v>
      </c>
      <c r="CV3564">
        <v>97</v>
      </c>
      <c r="CW3564">
        <v>97</v>
      </c>
      <c r="CX3564" t="s">
        <v>5</v>
      </c>
      <c r="CY3564" t="s">
        <v>223</v>
      </c>
    </row>
    <row r="3565" spans="1:103" x14ac:dyDescent="0.25">
      <c r="A3565" t="s">
        <v>7</v>
      </c>
      <c r="B3565">
        <v>37.371099999999998</v>
      </c>
      <c r="C3565">
        <v>-118.35890000000001</v>
      </c>
      <c r="D3565">
        <v>4110</v>
      </c>
      <c r="E3565" t="s">
        <v>1</v>
      </c>
      <c r="F3565">
        <v>166.6</v>
      </c>
      <c r="G3565">
        <v>2004</v>
      </c>
      <c r="H3565">
        <v>8</v>
      </c>
      <c r="I3565" t="s">
        <v>260</v>
      </c>
      <c r="J3565">
        <v>93</v>
      </c>
      <c r="K3565">
        <v>98</v>
      </c>
      <c r="L3565">
        <v>99</v>
      </c>
      <c r="M3565">
        <v>99</v>
      </c>
      <c r="N3565">
        <v>101</v>
      </c>
      <c r="O3565">
        <v>100</v>
      </c>
      <c r="P3565">
        <v>96</v>
      </c>
      <c r="Q3565">
        <v>88</v>
      </c>
      <c r="R3565">
        <v>74</v>
      </c>
      <c r="S3565">
        <v>82</v>
      </c>
      <c r="T3565">
        <v>87</v>
      </c>
      <c r="U3565">
        <v>91</v>
      </c>
      <c r="V3565">
        <v>98</v>
      </c>
      <c r="W3565">
        <v>98</v>
      </c>
      <c r="X3565">
        <v>93</v>
      </c>
      <c r="Y3565">
        <v>90</v>
      </c>
      <c r="Z3565">
        <v>94</v>
      </c>
      <c r="AA3565">
        <v>91</v>
      </c>
      <c r="AB3565">
        <v>94</v>
      </c>
      <c r="AC3565">
        <v>97</v>
      </c>
      <c r="AD3565">
        <v>95</v>
      </c>
      <c r="AE3565">
        <v>95</v>
      </c>
      <c r="AF3565">
        <v>95</v>
      </c>
      <c r="AG3565">
        <v>96</v>
      </c>
      <c r="AH3565">
        <v>96</v>
      </c>
      <c r="AI3565">
        <v>97</v>
      </c>
      <c r="AJ3565">
        <v>94</v>
      </c>
      <c r="AK3565">
        <v>93</v>
      </c>
      <c r="AL3565">
        <v>90</v>
      </c>
      <c r="AM3565">
        <v>89</v>
      </c>
      <c r="AN3565" s="5">
        <v>90</v>
      </c>
      <c r="AO3565" s="5">
        <v>91</v>
      </c>
      <c r="AP3565" s="5">
        <v>93</v>
      </c>
      <c r="AQ3565" s="5">
        <v>96</v>
      </c>
      <c r="AR3565" s="5">
        <v>100</v>
      </c>
      <c r="AS3565" s="5">
        <v>102</v>
      </c>
      <c r="AT3565" s="5">
        <v>100</v>
      </c>
      <c r="AU3565" s="5">
        <v>98</v>
      </c>
      <c r="AV3565" s="5">
        <v>96</v>
      </c>
      <c r="AW3565" s="5">
        <v>97</v>
      </c>
      <c r="AX3565" s="5">
        <v>97</v>
      </c>
      <c r="AY3565" s="5">
        <v>101</v>
      </c>
      <c r="AZ3565" s="5">
        <v>101</v>
      </c>
      <c r="BA3565" s="5">
        <v>100</v>
      </c>
      <c r="BB3565" s="5">
        <v>99</v>
      </c>
      <c r="BC3565" s="5">
        <v>100</v>
      </c>
      <c r="BD3565" s="5">
        <v>98</v>
      </c>
      <c r="BE3565" s="5">
        <v>97</v>
      </c>
      <c r="BF3565" s="5">
        <v>99</v>
      </c>
      <c r="BG3565" s="5">
        <v>100</v>
      </c>
      <c r="BH3565" s="5">
        <v>102</v>
      </c>
      <c r="BI3565" s="5">
        <v>102</v>
      </c>
      <c r="BJ3565" s="5">
        <v>101</v>
      </c>
      <c r="BK3565" s="5">
        <v>100</v>
      </c>
      <c r="BL3565" s="5">
        <v>101</v>
      </c>
      <c r="BM3565" s="5">
        <v>100</v>
      </c>
      <c r="BN3565" s="5">
        <v>100</v>
      </c>
      <c r="BO3565" s="5">
        <v>102</v>
      </c>
      <c r="BP3565" s="5">
        <v>102</v>
      </c>
      <c r="BQ3565" s="5">
        <v>99</v>
      </c>
      <c r="BR3565" s="5">
        <v>97</v>
      </c>
      <c r="BS3565">
        <v>97</v>
      </c>
      <c r="BT3565">
        <v>97</v>
      </c>
      <c r="BU3565">
        <v>94</v>
      </c>
      <c r="BV3565">
        <v>97</v>
      </c>
      <c r="BW3565">
        <v>94</v>
      </c>
      <c r="BX3565">
        <v>94</v>
      </c>
      <c r="BY3565">
        <v>98</v>
      </c>
      <c r="BZ3565">
        <v>100</v>
      </c>
      <c r="CA3565">
        <v>101</v>
      </c>
      <c r="CB3565">
        <v>103</v>
      </c>
      <c r="CC3565">
        <v>105</v>
      </c>
      <c r="CD3565">
        <v>101</v>
      </c>
      <c r="CE3565">
        <v>90</v>
      </c>
      <c r="CF3565">
        <v>94</v>
      </c>
      <c r="CG3565">
        <v>84</v>
      </c>
      <c r="CH3565">
        <v>89</v>
      </c>
      <c r="CI3565">
        <v>94</v>
      </c>
      <c r="CJ3565">
        <v>96</v>
      </c>
      <c r="CK3565">
        <v>97</v>
      </c>
      <c r="CL3565">
        <v>95</v>
      </c>
      <c r="CM3565">
        <v>94</v>
      </c>
      <c r="CN3565">
        <v>93</v>
      </c>
      <c r="CO3565">
        <v>87</v>
      </c>
      <c r="CP3565">
        <v>88</v>
      </c>
      <c r="CQ3565">
        <v>93</v>
      </c>
      <c r="CR3565">
        <v>95</v>
      </c>
      <c r="CS3565">
        <v>85</v>
      </c>
      <c r="CT3565">
        <v>93</v>
      </c>
      <c r="CU3565">
        <v>96</v>
      </c>
      <c r="CV3565">
        <v>98</v>
      </c>
      <c r="CW3565">
        <v>99</v>
      </c>
      <c r="CX3565" t="s">
        <v>5</v>
      </c>
      <c r="CY3565" t="s">
        <v>8</v>
      </c>
    </row>
    <row r="3566" spans="1:103" x14ac:dyDescent="0.25">
      <c r="A3566" t="s">
        <v>175</v>
      </c>
      <c r="B3566">
        <v>37.235300000000002</v>
      </c>
      <c r="C3566">
        <v>-117.49639999999999</v>
      </c>
      <c r="D3566">
        <v>4100</v>
      </c>
      <c r="E3566" t="s">
        <v>1</v>
      </c>
      <c r="F3566">
        <v>102.5</v>
      </c>
      <c r="G3566">
        <v>2004</v>
      </c>
      <c r="H3566">
        <v>8</v>
      </c>
      <c r="I3566" t="s">
        <v>260</v>
      </c>
      <c r="J3566">
        <v>97</v>
      </c>
      <c r="K3566">
        <v>97</v>
      </c>
      <c r="L3566">
        <v>98</v>
      </c>
      <c r="M3566">
        <v>100</v>
      </c>
      <c r="N3566">
        <v>101</v>
      </c>
      <c r="O3566">
        <v>101</v>
      </c>
      <c r="P3566">
        <v>94</v>
      </c>
      <c r="Q3566">
        <v>83</v>
      </c>
      <c r="R3566">
        <v>73</v>
      </c>
      <c r="S3566">
        <v>80</v>
      </c>
      <c r="T3566">
        <v>87</v>
      </c>
      <c r="U3566">
        <v>91</v>
      </c>
      <c r="V3566">
        <v>96</v>
      </c>
      <c r="W3566">
        <v>99</v>
      </c>
      <c r="X3566">
        <v>100</v>
      </c>
      <c r="Y3566">
        <v>98</v>
      </c>
      <c r="Z3566">
        <v>92</v>
      </c>
      <c r="AA3566">
        <v>87</v>
      </c>
      <c r="AB3566">
        <v>94</v>
      </c>
      <c r="AC3566">
        <v>96</v>
      </c>
      <c r="AD3566">
        <v>96</v>
      </c>
      <c r="AE3566">
        <v>96</v>
      </c>
      <c r="AF3566">
        <v>95</v>
      </c>
      <c r="AG3566">
        <v>96</v>
      </c>
      <c r="AH3566">
        <v>96</v>
      </c>
      <c r="AI3566">
        <v>96</v>
      </c>
      <c r="AJ3566">
        <v>95</v>
      </c>
      <c r="AK3566">
        <v>92</v>
      </c>
      <c r="AL3566">
        <v>90</v>
      </c>
      <c r="AM3566">
        <v>90</v>
      </c>
      <c r="AN3566" s="5">
        <v>90</v>
      </c>
      <c r="AO3566" s="5">
        <v>92</v>
      </c>
      <c r="AP3566" s="5">
        <v>96</v>
      </c>
      <c r="AQ3566" s="5">
        <v>98</v>
      </c>
      <c r="AR3566" s="5">
        <v>100</v>
      </c>
      <c r="AS3566" s="5">
        <v>101</v>
      </c>
      <c r="AT3566" s="5">
        <v>98</v>
      </c>
      <c r="AU3566" s="5">
        <v>95</v>
      </c>
      <c r="AV3566" s="5">
        <v>94</v>
      </c>
      <c r="AW3566" s="5">
        <v>96</v>
      </c>
      <c r="AX3566" s="5">
        <v>99</v>
      </c>
      <c r="AY3566" s="5">
        <v>100</v>
      </c>
      <c r="AZ3566" s="5">
        <v>100</v>
      </c>
      <c r="BA3566" s="5">
        <v>98</v>
      </c>
      <c r="BB3566" s="5">
        <v>97</v>
      </c>
      <c r="BC3566" s="5">
        <v>97</v>
      </c>
      <c r="BD3566" s="5">
        <v>97</v>
      </c>
      <c r="BE3566" s="5">
        <v>98</v>
      </c>
      <c r="BF3566" s="5">
        <v>99</v>
      </c>
      <c r="BG3566" s="5">
        <v>101</v>
      </c>
      <c r="BH3566" s="5">
        <v>102</v>
      </c>
      <c r="BI3566" s="5">
        <v>103</v>
      </c>
      <c r="BJ3566" s="8">
        <f>AVERAGE(BI3566,BK3566)</f>
        <v>102</v>
      </c>
      <c r="BK3566" s="5">
        <v>101</v>
      </c>
      <c r="BL3566" s="5">
        <v>103</v>
      </c>
      <c r="BM3566" s="5">
        <v>101</v>
      </c>
      <c r="BN3566" s="5">
        <v>97</v>
      </c>
      <c r="BO3566" s="5">
        <v>101</v>
      </c>
      <c r="BP3566" s="5">
        <v>102</v>
      </c>
      <c r="BQ3566" s="5">
        <v>97</v>
      </c>
      <c r="BR3566" s="5">
        <v>95</v>
      </c>
      <c r="BS3566">
        <v>97</v>
      </c>
      <c r="BT3566">
        <v>95</v>
      </c>
      <c r="BU3566">
        <v>94</v>
      </c>
      <c r="BV3566">
        <v>96</v>
      </c>
      <c r="BW3566">
        <v>95</v>
      </c>
      <c r="BX3566">
        <v>95</v>
      </c>
      <c r="BY3566">
        <v>97</v>
      </c>
      <c r="BZ3566">
        <v>101</v>
      </c>
      <c r="CA3566">
        <v>104</v>
      </c>
      <c r="CB3566">
        <v>106</v>
      </c>
      <c r="CC3566">
        <v>107</v>
      </c>
      <c r="CD3566">
        <v>103</v>
      </c>
      <c r="CE3566">
        <v>92</v>
      </c>
      <c r="CF3566">
        <v>95</v>
      </c>
      <c r="CG3566">
        <v>90</v>
      </c>
      <c r="CH3566">
        <v>88</v>
      </c>
      <c r="CI3566">
        <v>96</v>
      </c>
      <c r="CJ3566">
        <v>97</v>
      </c>
      <c r="CK3566">
        <v>97</v>
      </c>
      <c r="CL3566">
        <v>95</v>
      </c>
      <c r="CM3566">
        <v>96</v>
      </c>
      <c r="CN3566">
        <v>90</v>
      </c>
      <c r="CO3566">
        <v>84</v>
      </c>
      <c r="CP3566">
        <v>88</v>
      </c>
      <c r="CQ3566">
        <v>90</v>
      </c>
      <c r="CR3566">
        <v>94</v>
      </c>
      <c r="CS3566">
        <v>90</v>
      </c>
      <c r="CT3566">
        <v>95</v>
      </c>
      <c r="CU3566">
        <v>97</v>
      </c>
      <c r="CV3566">
        <v>99</v>
      </c>
      <c r="CW3566">
        <v>99</v>
      </c>
      <c r="CX3566" t="s">
        <v>2</v>
      </c>
      <c r="CY3566" t="s">
        <v>176</v>
      </c>
    </row>
    <row r="3567" spans="1:103" x14ac:dyDescent="0.25">
      <c r="A3567" t="s">
        <v>4</v>
      </c>
      <c r="B3567">
        <v>36.798099999999998</v>
      </c>
      <c r="C3567">
        <v>-118.20359999999999</v>
      </c>
      <c r="D3567">
        <v>3950</v>
      </c>
      <c r="E3567" t="s">
        <v>1</v>
      </c>
      <c r="F3567">
        <v>124.8</v>
      </c>
      <c r="G3567">
        <v>2004</v>
      </c>
      <c r="H3567">
        <v>8</v>
      </c>
      <c r="I3567" t="s">
        <v>260</v>
      </c>
      <c r="J3567">
        <v>99</v>
      </c>
      <c r="K3567">
        <v>99</v>
      </c>
      <c r="L3567">
        <v>102</v>
      </c>
      <c r="M3567">
        <v>104</v>
      </c>
      <c r="N3567">
        <v>103</v>
      </c>
      <c r="O3567">
        <v>106</v>
      </c>
      <c r="P3567">
        <v>104</v>
      </c>
      <c r="Q3567">
        <v>101</v>
      </c>
      <c r="R3567">
        <v>92</v>
      </c>
      <c r="S3567">
        <v>78</v>
      </c>
      <c r="T3567">
        <v>85</v>
      </c>
      <c r="U3567">
        <v>91</v>
      </c>
      <c r="V3567">
        <v>95</v>
      </c>
      <c r="W3567">
        <v>101</v>
      </c>
      <c r="X3567">
        <v>103</v>
      </c>
      <c r="Y3567">
        <v>101</v>
      </c>
      <c r="Z3567">
        <v>100</v>
      </c>
      <c r="AA3567">
        <v>98</v>
      </c>
      <c r="AB3567">
        <v>96</v>
      </c>
      <c r="AC3567">
        <v>97</v>
      </c>
      <c r="AD3567">
        <v>100</v>
      </c>
      <c r="AE3567">
        <v>99</v>
      </c>
      <c r="AF3567">
        <v>99</v>
      </c>
      <c r="AG3567">
        <v>98</v>
      </c>
      <c r="AH3567">
        <v>100</v>
      </c>
      <c r="AI3567">
        <v>100</v>
      </c>
      <c r="AJ3567">
        <v>100</v>
      </c>
      <c r="AK3567">
        <v>98</v>
      </c>
      <c r="AL3567">
        <v>95</v>
      </c>
      <c r="AM3567">
        <v>93</v>
      </c>
      <c r="AN3567" s="5">
        <v>93</v>
      </c>
      <c r="AO3567" s="5">
        <v>96</v>
      </c>
      <c r="AP3567" s="5">
        <v>109</v>
      </c>
      <c r="AQ3567" s="5">
        <v>104</v>
      </c>
      <c r="AR3567" s="5">
        <v>106</v>
      </c>
      <c r="AS3567" s="5">
        <v>109</v>
      </c>
      <c r="AT3567" s="5">
        <v>109</v>
      </c>
      <c r="AU3567" s="5">
        <v>109</v>
      </c>
      <c r="AV3567" s="5">
        <v>103</v>
      </c>
      <c r="AW3567" s="5">
        <v>106</v>
      </c>
      <c r="AX3567" s="5">
        <v>105</v>
      </c>
      <c r="AY3567" s="5">
        <v>112</v>
      </c>
      <c r="AZ3567" s="5">
        <v>109</v>
      </c>
      <c r="BA3567" s="5">
        <v>105</v>
      </c>
      <c r="BB3567" s="5">
        <v>105</v>
      </c>
      <c r="BC3567" s="5">
        <v>105</v>
      </c>
      <c r="BD3567" s="5">
        <v>106</v>
      </c>
      <c r="BE3567" s="5">
        <v>102</v>
      </c>
      <c r="BF3567" s="5">
        <v>106</v>
      </c>
      <c r="BG3567" s="5">
        <v>107</v>
      </c>
      <c r="BH3567" s="5">
        <v>108</v>
      </c>
      <c r="BI3567" s="5">
        <v>106</v>
      </c>
      <c r="BJ3567" s="5">
        <v>106</v>
      </c>
      <c r="BK3567" s="5">
        <v>105</v>
      </c>
      <c r="BL3567" s="5">
        <v>103</v>
      </c>
      <c r="BM3567" s="5">
        <v>105</v>
      </c>
      <c r="BN3567" s="5">
        <v>105</v>
      </c>
      <c r="BO3567" s="5">
        <v>103</v>
      </c>
      <c r="BP3567" s="5">
        <v>106</v>
      </c>
      <c r="BQ3567" s="5">
        <v>106</v>
      </c>
      <c r="BR3567" s="5">
        <v>102</v>
      </c>
      <c r="BS3567">
        <v>100</v>
      </c>
      <c r="BT3567">
        <v>99</v>
      </c>
      <c r="BU3567">
        <v>99</v>
      </c>
      <c r="BV3567">
        <v>98</v>
      </c>
      <c r="BW3567">
        <v>99</v>
      </c>
      <c r="BX3567">
        <v>98</v>
      </c>
      <c r="BY3567">
        <v>98</v>
      </c>
      <c r="BZ3567">
        <v>101</v>
      </c>
      <c r="CA3567">
        <v>103</v>
      </c>
      <c r="CB3567">
        <v>107</v>
      </c>
      <c r="CC3567">
        <v>108</v>
      </c>
      <c r="CD3567">
        <v>109</v>
      </c>
      <c r="CE3567">
        <v>105</v>
      </c>
      <c r="CF3567">
        <v>96</v>
      </c>
      <c r="CG3567">
        <v>97</v>
      </c>
      <c r="CH3567">
        <v>91</v>
      </c>
      <c r="CI3567">
        <v>93</v>
      </c>
      <c r="CJ3567">
        <v>98</v>
      </c>
      <c r="CK3567">
        <v>100</v>
      </c>
      <c r="CL3567">
        <v>102</v>
      </c>
      <c r="CM3567">
        <v>101</v>
      </c>
      <c r="CN3567">
        <v>97</v>
      </c>
      <c r="CO3567">
        <v>94</v>
      </c>
      <c r="CP3567">
        <v>91</v>
      </c>
      <c r="CQ3567">
        <v>92</v>
      </c>
      <c r="CR3567">
        <v>96</v>
      </c>
      <c r="CS3567">
        <v>100</v>
      </c>
      <c r="CT3567">
        <v>91</v>
      </c>
      <c r="CU3567">
        <v>97</v>
      </c>
      <c r="CV3567">
        <v>99</v>
      </c>
      <c r="CW3567">
        <v>101</v>
      </c>
      <c r="CX3567" t="s">
        <v>5</v>
      </c>
      <c r="CY3567" t="s">
        <v>6</v>
      </c>
    </row>
    <row r="3568" spans="1:103" x14ac:dyDescent="0.25">
      <c r="A3568" t="s">
        <v>191</v>
      </c>
      <c r="B3568">
        <v>37.558100000000003</v>
      </c>
      <c r="C3568">
        <v>-115.2236</v>
      </c>
      <c r="D3568">
        <v>3900</v>
      </c>
      <c r="E3568" t="s">
        <v>1</v>
      </c>
      <c r="F3568">
        <v>189.9</v>
      </c>
      <c r="G3568">
        <v>2004</v>
      </c>
      <c r="H3568">
        <v>8</v>
      </c>
      <c r="I3568" t="s">
        <v>260</v>
      </c>
      <c r="J3568">
        <v>92</v>
      </c>
      <c r="K3568">
        <v>93</v>
      </c>
      <c r="L3568">
        <v>95</v>
      </c>
      <c r="M3568">
        <v>96</v>
      </c>
      <c r="N3568">
        <v>97</v>
      </c>
      <c r="O3568">
        <v>96</v>
      </c>
      <c r="P3568">
        <v>92</v>
      </c>
      <c r="Q3568">
        <v>87</v>
      </c>
      <c r="R3568">
        <v>71</v>
      </c>
      <c r="S3568">
        <v>78</v>
      </c>
      <c r="T3568">
        <v>84</v>
      </c>
      <c r="U3568">
        <v>88</v>
      </c>
      <c r="V3568">
        <v>94</v>
      </c>
      <c r="W3568">
        <v>95</v>
      </c>
      <c r="X3568">
        <v>94</v>
      </c>
      <c r="Y3568">
        <v>90</v>
      </c>
      <c r="Z3568">
        <v>85</v>
      </c>
      <c r="AA3568">
        <v>87</v>
      </c>
      <c r="AB3568">
        <v>90</v>
      </c>
      <c r="AC3568">
        <v>92</v>
      </c>
      <c r="AD3568">
        <v>90</v>
      </c>
      <c r="AE3568">
        <v>92</v>
      </c>
      <c r="AF3568">
        <v>95</v>
      </c>
      <c r="AG3568">
        <v>95</v>
      </c>
      <c r="AH3568">
        <v>96</v>
      </c>
      <c r="AI3568">
        <v>96</v>
      </c>
      <c r="AJ3568">
        <v>94</v>
      </c>
      <c r="AK3568">
        <v>93</v>
      </c>
      <c r="AL3568">
        <v>94</v>
      </c>
      <c r="AM3568">
        <v>87</v>
      </c>
      <c r="AN3568" s="5">
        <v>89</v>
      </c>
      <c r="AO3568" s="5">
        <v>90</v>
      </c>
      <c r="AP3568" s="5">
        <v>91</v>
      </c>
      <c r="AQ3568" s="5">
        <v>93</v>
      </c>
      <c r="AR3568" s="5">
        <v>98</v>
      </c>
      <c r="AS3568" s="5">
        <v>99</v>
      </c>
      <c r="AT3568" s="5">
        <v>96</v>
      </c>
      <c r="AU3568" s="5">
        <v>95</v>
      </c>
      <c r="AV3568" s="5">
        <v>93</v>
      </c>
      <c r="AW3568" s="5">
        <v>94</v>
      </c>
      <c r="AX3568" s="5">
        <v>95</v>
      </c>
      <c r="AY3568" s="5">
        <v>98</v>
      </c>
      <c r="AZ3568" s="5">
        <v>94</v>
      </c>
      <c r="BA3568" s="5">
        <v>95</v>
      </c>
      <c r="BB3568" s="5">
        <v>89</v>
      </c>
      <c r="BC3568" s="5">
        <v>90</v>
      </c>
      <c r="BD3568" s="5">
        <v>89</v>
      </c>
      <c r="BE3568" s="5">
        <v>95</v>
      </c>
      <c r="BF3568" s="5">
        <v>95</v>
      </c>
      <c r="BG3568" s="5">
        <v>96</v>
      </c>
      <c r="BH3568" s="5">
        <v>97</v>
      </c>
      <c r="BI3568" s="5">
        <v>98</v>
      </c>
      <c r="BJ3568" s="5">
        <v>98</v>
      </c>
      <c r="BK3568" s="5">
        <v>97</v>
      </c>
      <c r="BL3568" s="5">
        <v>96</v>
      </c>
      <c r="BM3568" s="5">
        <v>94</v>
      </c>
      <c r="BN3568" s="5">
        <v>93</v>
      </c>
      <c r="BO3568" s="5">
        <v>95</v>
      </c>
      <c r="BP3568" s="5">
        <v>99</v>
      </c>
      <c r="BQ3568" s="5">
        <v>96</v>
      </c>
      <c r="BR3568" s="5">
        <v>96</v>
      </c>
      <c r="BS3568">
        <v>89</v>
      </c>
      <c r="BT3568">
        <v>89</v>
      </c>
      <c r="BU3568">
        <v>94</v>
      </c>
      <c r="BV3568">
        <v>92</v>
      </c>
      <c r="BW3568">
        <v>99</v>
      </c>
      <c r="BX3568">
        <v>93</v>
      </c>
      <c r="BY3568">
        <v>93</v>
      </c>
      <c r="BZ3568">
        <v>99</v>
      </c>
      <c r="CA3568">
        <v>99</v>
      </c>
      <c r="CB3568">
        <v>100</v>
      </c>
      <c r="CC3568">
        <v>100</v>
      </c>
      <c r="CD3568">
        <v>97</v>
      </c>
      <c r="CE3568">
        <v>94</v>
      </c>
      <c r="CF3568">
        <v>88</v>
      </c>
      <c r="CG3568">
        <v>83</v>
      </c>
      <c r="CH3568">
        <v>82</v>
      </c>
      <c r="CI3568">
        <v>90</v>
      </c>
      <c r="CJ3568">
        <v>88</v>
      </c>
      <c r="CK3568">
        <v>89</v>
      </c>
      <c r="CL3568">
        <v>88</v>
      </c>
      <c r="CM3568">
        <v>87</v>
      </c>
      <c r="CN3568">
        <v>87</v>
      </c>
      <c r="CO3568">
        <v>83</v>
      </c>
      <c r="CP3568">
        <v>82</v>
      </c>
      <c r="CQ3568">
        <v>87</v>
      </c>
      <c r="CR3568">
        <v>90</v>
      </c>
      <c r="CS3568">
        <v>85</v>
      </c>
      <c r="CT3568">
        <v>89</v>
      </c>
      <c r="CU3568">
        <v>93</v>
      </c>
      <c r="CV3568">
        <v>93</v>
      </c>
      <c r="CW3568">
        <v>94</v>
      </c>
      <c r="CX3568" t="s">
        <v>2</v>
      </c>
      <c r="CY3568" t="s">
        <v>192</v>
      </c>
    </row>
    <row r="3569" spans="1:103" x14ac:dyDescent="0.25">
      <c r="A3569" t="s">
        <v>49</v>
      </c>
      <c r="B3569">
        <v>36.1389</v>
      </c>
      <c r="C3569">
        <v>-117.9528</v>
      </c>
      <c r="D3569">
        <v>3825</v>
      </c>
      <c r="E3569" t="s">
        <v>1</v>
      </c>
      <c r="F3569">
        <v>103.6</v>
      </c>
      <c r="G3569">
        <v>2004</v>
      </c>
      <c r="H3569">
        <v>8</v>
      </c>
      <c r="I3569" t="s">
        <v>260</v>
      </c>
      <c r="J3569">
        <v>96</v>
      </c>
      <c r="K3569">
        <v>96</v>
      </c>
      <c r="L3569">
        <v>99</v>
      </c>
      <c r="M3569">
        <v>99</v>
      </c>
      <c r="N3569">
        <v>100</v>
      </c>
      <c r="O3569">
        <v>98</v>
      </c>
      <c r="P3569">
        <v>98</v>
      </c>
      <c r="Q3569">
        <v>88</v>
      </c>
      <c r="R3569">
        <v>77</v>
      </c>
      <c r="S3569">
        <v>79</v>
      </c>
      <c r="T3569">
        <v>87</v>
      </c>
      <c r="U3569">
        <v>89</v>
      </c>
      <c r="V3569">
        <v>93</v>
      </c>
      <c r="W3569">
        <v>98</v>
      </c>
      <c r="X3569">
        <v>99</v>
      </c>
      <c r="Y3569">
        <v>96</v>
      </c>
      <c r="Z3569">
        <v>91</v>
      </c>
      <c r="AA3569">
        <v>91</v>
      </c>
      <c r="AB3569">
        <v>92</v>
      </c>
      <c r="AC3569">
        <v>94</v>
      </c>
      <c r="AD3569">
        <v>97</v>
      </c>
      <c r="AE3569">
        <v>94</v>
      </c>
      <c r="AF3569">
        <v>93</v>
      </c>
      <c r="AG3569">
        <v>94</v>
      </c>
      <c r="AH3569">
        <v>94</v>
      </c>
      <c r="AI3569">
        <v>96</v>
      </c>
      <c r="AJ3569">
        <v>92</v>
      </c>
      <c r="AK3569">
        <v>90</v>
      </c>
      <c r="AL3569">
        <v>87</v>
      </c>
      <c r="AM3569">
        <v>85</v>
      </c>
      <c r="AN3569" s="5">
        <v>87</v>
      </c>
      <c r="AO3569" s="5">
        <v>92</v>
      </c>
      <c r="AP3569" s="5">
        <v>95</v>
      </c>
      <c r="AQ3569" s="5">
        <v>95</v>
      </c>
      <c r="AR3569" s="5">
        <v>99</v>
      </c>
      <c r="AS3569" s="5">
        <v>100</v>
      </c>
      <c r="AT3569" s="5">
        <v>95</v>
      </c>
      <c r="AU3569" s="5">
        <v>98</v>
      </c>
      <c r="AV3569" s="5">
        <v>93</v>
      </c>
      <c r="AW3569" s="5">
        <v>97</v>
      </c>
      <c r="AX3569" s="5">
        <v>98</v>
      </c>
      <c r="AY3569" s="5">
        <v>100</v>
      </c>
      <c r="AZ3569" s="5">
        <v>97</v>
      </c>
      <c r="BA3569" s="5">
        <v>96</v>
      </c>
      <c r="BB3569" s="5">
        <v>94</v>
      </c>
      <c r="BC3569" s="5">
        <v>96</v>
      </c>
      <c r="BD3569" s="5">
        <v>96</v>
      </c>
      <c r="BE3569" s="5">
        <v>97</v>
      </c>
      <c r="BF3569" s="5">
        <v>97</v>
      </c>
      <c r="BG3569" s="5">
        <v>100</v>
      </c>
      <c r="BH3569" s="5">
        <v>99</v>
      </c>
      <c r="BI3569" s="5">
        <v>100</v>
      </c>
      <c r="BJ3569" s="5">
        <v>100</v>
      </c>
      <c r="BK3569" s="5">
        <v>97</v>
      </c>
      <c r="BL3569" s="5">
        <v>102</v>
      </c>
      <c r="BM3569" s="5">
        <v>101</v>
      </c>
      <c r="BN3569" s="5">
        <v>98</v>
      </c>
      <c r="BO3569" s="5">
        <v>98</v>
      </c>
      <c r="BP3569" s="5">
        <v>100</v>
      </c>
      <c r="BQ3569" s="5">
        <v>96</v>
      </c>
      <c r="BR3569" s="5">
        <v>95</v>
      </c>
      <c r="BS3569">
        <v>94</v>
      </c>
      <c r="BT3569">
        <v>92</v>
      </c>
      <c r="BU3569">
        <v>91</v>
      </c>
      <c r="BV3569">
        <v>94</v>
      </c>
      <c r="BW3569">
        <v>92</v>
      </c>
      <c r="BX3569">
        <v>93</v>
      </c>
      <c r="BY3569">
        <v>97</v>
      </c>
      <c r="BZ3569">
        <v>99</v>
      </c>
      <c r="CA3569">
        <v>104</v>
      </c>
      <c r="CB3569">
        <v>103</v>
      </c>
      <c r="CC3569">
        <v>107</v>
      </c>
      <c r="CD3569">
        <v>103</v>
      </c>
      <c r="CE3569">
        <v>94</v>
      </c>
      <c r="CF3569">
        <v>93</v>
      </c>
      <c r="CG3569">
        <v>88</v>
      </c>
      <c r="CH3569">
        <v>89</v>
      </c>
      <c r="CI3569">
        <v>94</v>
      </c>
      <c r="CJ3569">
        <v>97</v>
      </c>
      <c r="CK3569">
        <v>96</v>
      </c>
      <c r="CL3569">
        <v>95</v>
      </c>
      <c r="CM3569">
        <v>92</v>
      </c>
      <c r="CN3569">
        <v>88</v>
      </c>
      <c r="CO3569">
        <v>87</v>
      </c>
      <c r="CP3569">
        <v>92</v>
      </c>
      <c r="CQ3569">
        <v>89</v>
      </c>
      <c r="CR3569">
        <v>95</v>
      </c>
      <c r="CS3569">
        <v>91</v>
      </c>
      <c r="CT3569">
        <v>94</v>
      </c>
      <c r="CU3569">
        <v>96</v>
      </c>
      <c r="CV3569">
        <v>96</v>
      </c>
      <c r="CW3569">
        <v>99</v>
      </c>
      <c r="CX3569" t="s">
        <v>5</v>
      </c>
      <c r="CY3569" t="s">
        <v>50</v>
      </c>
    </row>
    <row r="3570" spans="1:103" x14ac:dyDescent="0.25">
      <c r="A3570" t="s">
        <v>159</v>
      </c>
      <c r="B3570">
        <v>36.068600000000004</v>
      </c>
      <c r="C3570">
        <v>-115.4603</v>
      </c>
      <c r="D3570">
        <v>3780</v>
      </c>
      <c r="E3570" t="s">
        <v>1</v>
      </c>
      <c r="F3570">
        <v>133.4</v>
      </c>
      <c r="G3570">
        <v>2004</v>
      </c>
      <c r="H3570">
        <v>8</v>
      </c>
      <c r="I3570" t="s">
        <v>260</v>
      </c>
      <c r="J3570">
        <v>94</v>
      </c>
      <c r="K3570">
        <v>97</v>
      </c>
      <c r="L3570">
        <v>98</v>
      </c>
      <c r="M3570">
        <v>98</v>
      </c>
      <c r="N3570">
        <v>100</v>
      </c>
      <c r="O3570">
        <v>98</v>
      </c>
      <c r="P3570">
        <v>92</v>
      </c>
      <c r="Q3570">
        <v>85</v>
      </c>
      <c r="R3570">
        <v>67</v>
      </c>
      <c r="S3570">
        <v>78</v>
      </c>
      <c r="U3570">
        <v>88</v>
      </c>
      <c r="V3570">
        <v>96</v>
      </c>
      <c r="W3570">
        <v>96</v>
      </c>
      <c r="X3570">
        <v>95</v>
      </c>
      <c r="Y3570">
        <v>90</v>
      </c>
      <c r="Z3570">
        <v>90</v>
      </c>
      <c r="AA3570">
        <v>92</v>
      </c>
      <c r="AC3570">
        <v>94</v>
      </c>
      <c r="AD3570">
        <v>94</v>
      </c>
      <c r="AE3570">
        <v>94</v>
      </c>
      <c r="AF3570">
        <v>95</v>
      </c>
      <c r="AG3570">
        <v>95</v>
      </c>
      <c r="AJ3570">
        <v>97</v>
      </c>
      <c r="AK3570">
        <v>92</v>
      </c>
      <c r="AL3570">
        <v>92</v>
      </c>
      <c r="AM3570">
        <v>87</v>
      </c>
      <c r="AN3570" s="5">
        <v>90</v>
      </c>
      <c r="AO3570" s="8">
        <f>AVERAGE(AN3570,AP3570)</f>
        <v>87</v>
      </c>
      <c r="AP3570" s="5">
        <v>84</v>
      </c>
      <c r="AQ3570" s="5">
        <v>86</v>
      </c>
      <c r="AR3570" s="5">
        <v>99</v>
      </c>
      <c r="AS3570" s="5">
        <v>100</v>
      </c>
      <c r="AT3570" s="5">
        <v>100</v>
      </c>
      <c r="AU3570" s="5">
        <v>94</v>
      </c>
      <c r="AV3570" s="5">
        <v>94</v>
      </c>
      <c r="AW3570" s="5">
        <v>96</v>
      </c>
      <c r="AX3570" s="5">
        <v>97</v>
      </c>
      <c r="AY3570" s="5">
        <v>101</v>
      </c>
      <c r="AZ3570" s="5">
        <v>98</v>
      </c>
      <c r="BA3570" s="5">
        <v>93</v>
      </c>
      <c r="BB3570" s="5">
        <v>92</v>
      </c>
      <c r="BC3570" s="5">
        <v>95</v>
      </c>
      <c r="BD3570" s="8">
        <f>AVERAGE(BC3570,BE3570)</f>
        <v>97</v>
      </c>
      <c r="BE3570" s="5">
        <v>99</v>
      </c>
      <c r="BF3570" s="5">
        <v>99</v>
      </c>
      <c r="BG3570" s="5">
        <v>99</v>
      </c>
      <c r="BH3570" s="5">
        <v>101</v>
      </c>
      <c r="BI3570" s="5">
        <v>100</v>
      </c>
      <c r="BJ3570" s="5">
        <v>101</v>
      </c>
      <c r="BK3570" s="5">
        <v>99</v>
      </c>
      <c r="BL3570" s="5">
        <v>100</v>
      </c>
      <c r="BM3570" s="5">
        <v>100</v>
      </c>
      <c r="BN3570" s="5">
        <v>96</v>
      </c>
      <c r="BO3570" s="5">
        <v>98</v>
      </c>
      <c r="BP3570" s="5">
        <v>100</v>
      </c>
      <c r="BQ3570" s="8">
        <f>(2*BP3570+BS3570)/3</f>
        <v>99</v>
      </c>
      <c r="BR3570" s="8">
        <f>(BQ3570+2*BT3570)/3</f>
        <v>97.666666666666671</v>
      </c>
      <c r="BS3570">
        <v>97</v>
      </c>
      <c r="BT3570">
        <v>97</v>
      </c>
      <c r="BU3570">
        <v>94</v>
      </c>
      <c r="BV3570">
        <v>96</v>
      </c>
      <c r="BW3570">
        <v>96</v>
      </c>
      <c r="BY3570">
        <v>92</v>
      </c>
      <c r="BZ3570">
        <v>100</v>
      </c>
      <c r="CA3570">
        <v>102</v>
      </c>
      <c r="CB3570">
        <v>103</v>
      </c>
      <c r="CC3570">
        <v>104</v>
      </c>
      <c r="CD3570">
        <v>97</v>
      </c>
      <c r="CE3570">
        <v>92</v>
      </c>
      <c r="CF3570">
        <v>87</v>
      </c>
      <c r="CG3570">
        <v>85</v>
      </c>
      <c r="CH3570">
        <v>87</v>
      </c>
      <c r="CI3570">
        <v>91</v>
      </c>
      <c r="CJ3570">
        <v>91</v>
      </c>
      <c r="CK3570">
        <v>92</v>
      </c>
      <c r="CL3570">
        <v>96</v>
      </c>
      <c r="CM3570">
        <v>92</v>
      </c>
      <c r="CN3570">
        <v>92</v>
      </c>
      <c r="CO3570">
        <v>84</v>
      </c>
      <c r="CP3570">
        <v>85</v>
      </c>
      <c r="CQ3570">
        <v>90</v>
      </c>
      <c r="CR3570">
        <v>90</v>
      </c>
      <c r="CS3570">
        <v>88</v>
      </c>
      <c r="CT3570">
        <v>91</v>
      </c>
      <c r="CU3570">
        <v>95</v>
      </c>
      <c r="CV3570">
        <v>96</v>
      </c>
      <c r="CW3570">
        <v>98</v>
      </c>
      <c r="CX3570" t="s">
        <v>2</v>
      </c>
      <c r="CY3570" t="s">
        <v>160</v>
      </c>
    </row>
    <row r="3571" spans="1:103" x14ac:dyDescent="0.25">
      <c r="A3571" t="s">
        <v>197</v>
      </c>
      <c r="B3571">
        <v>36.135300000000001</v>
      </c>
      <c r="C3571">
        <v>-115.4272</v>
      </c>
      <c r="D3571">
        <v>3760</v>
      </c>
      <c r="E3571" t="s">
        <v>1</v>
      </c>
      <c r="F3571">
        <v>134</v>
      </c>
      <c r="G3571">
        <v>2004</v>
      </c>
      <c r="H3571">
        <v>8</v>
      </c>
      <c r="I3571" t="s">
        <v>260</v>
      </c>
      <c r="J3571">
        <v>96</v>
      </c>
      <c r="K3571">
        <v>98</v>
      </c>
      <c r="L3571">
        <v>99</v>
      </c>
      <c r="M3571">
        <v>99</v>
      </c>
      <c r="N3571">
        <v>102</v>
      </c>
      <c r="O3571">
        <v>99</v>
      </c>
      <c r="P3571">
        <v>93</v>
      </c>
      <c r="Q3571">
        <v>86</v>
      </c>
      <c r="R3571">
        <v>68</v>
      </c>
      <c r="S3571">
        <v>83</v>
      </c>
      <c r="T3571">
        <v>87</v>
      </c>
      <c r="U3571">
        <v>90</v>
      </c>
      <c r="V3571">
        <v>96</v>
      </c>
      <c r="W3571">
        <v>97</v>
      </c>
      <c r="X3571">
        <v>96</v>
      </c>
      <c r="Y3571">
        <v>92</v>
      </c>
      <c r="Z3571">
        <v>90</v>
      </c>
      <c r="AA3571">
        <v>93</v>
      </c>
      <c r="AB3571">
        <v>94</v>
      </c>
      <c r="AC3571">
        <v>96</v>
      </c>
      <c r="AD3571">
        <v>93</v>
      </c>
      <c r="AE3571">
        <v>95</v>
      </c>
      <c r="AF3571">
        <v>97</v>
      </c>
      <c r="AG3571">
        <v>98</v>
      </c>
      <c r="AH3571">
        <v>98</v>
      </c>
      <c r="AI3571">
        <v>96</v>
      </c>
      <c r="AJ3571">
        <v>93</v>
      </c>
      <c r="AK3571">
        <v>93</v>
      </c>
      <c r="AL3571">
        <v>91</v>
      </c>
      <c r="AM3571">
        <v>90</v>
      </c>
      <c r="AN3571" s="5">
        <v>91</v>
      </c>
      <c r="AO3571" s="5">
        <v>94</v>
      </c>
      <c r="AP3571" s="5">
        <v>94</v>
      </c>
      <c r="AQ3571" s="5">
        <v>98</v>
      </c>
      <c r="AR3571" s="5">
        <v>100</v>
      </c>
      <c r="AS3571" s="5">
        <v>101</v>
      </c>
      <c r="AT3571" s="5">
        <v>97</v>
      </c>
      <c r="AU3571" s="5">
        <v>97</v>
      </c>
      <c r="AV3571" s="5">
        <v>95</v>
      </c>
      <c r="AW3571" s="5">
        <v>96</v>
      </c>
      <c r="AX3571" s="5">
        <v>98</v>
      </c>
      <c r="AY3571" s="5">
        <v>102</v>
      </c>
      <c r="AZ3571" s="5">
        <v>101</v>
      </c>
      <c r="BA3571" s="5">
        <v>95</v>
      </c>
      <c r="BB3571" s="5">
        <v>95</v>
      </c>
      <c r="BC3571" s="5">
        <v>97</v>
      </c>
      <c r="BD3571" s="5">
        <v>92</v>
      </c>
      <c r="BE3571" s="5">
        <v>100</v>
      </c>
      <c r="BF3571" s="5">
        <v>101</v>
      </c>
      <c r="BG3571" s="5">
        <v>100</v>
      </c>
      <c r="BH3571" s="5">
        <v>102</v>
      </c>
      <c r="BI3571" s="5">
        <v>101</v>
      </c>
      <c r="BJ3571" s="8">
        <f>AVERAGE(BI3571,BK3571)</f>
        <v>102</v>
      </c>
      <c r="BK3571" s="5">
        <v>103</v>
      </c>
      <c r="BL3571" s="5">
        <v>102</v>
      </c>
      <c r="BM3571" s="5">
        <v>98</v>
      </c>
      <c r="BN3571" s="5">
        <v>97</v>
      </c>
      <c r="BO3571" s="5">
        <v>99</v>
      </c>
      <c r="BP3571" s="5">
        <v>100</v>
      </c>
      <c r="BQ3571" s="5">
        <v>97</v>
      </c>
      <c r="BR3571" s="5">
        <v>97</v>
      </c>
      <c r="BS3571">
        <v>94</v>
      </c>
      <c r="BT3571">
        <v>94</v>
      </c>
      <c r="BU3571">
        <v>96</v>
      </c>
      <c r="BV3571">
        <v>98</v>
      </c>
      <c r="BW3571">
        <v>97</v>
      </c>
      <c r="BX3571">
        <v>95</v>
      </c>
      <c r="BY3571">
        <v>99</v>
      </c>
      <c r="BZ3571">
        <v>103</v>
      </c>
      <c r="CA3571">
        <v>104</v>
      </c>
      <c r="CB3571">
        <v>104</v>
      </c>
      <c r="CC3571">
        <v>106</v>
      </c>
      <c r="CD3571">
        <v>98</v>
      </c>
      <c r="CE3571">
        <v>94</v>
      </c>
      <c r="CF3571">
        <v>90</v>
      </c>
      <c r="CG3571">
        <v>86</v>
      </c>
      <c r="CH3571">
        <v>88</v>
      </c>
      <c r="CI3571">
        <v>91</v>
      </c>
      <c r="CJ3571">
        <v>91</v>
      </c>
      <c r="CK3571">
        <v>94</v>
      </c>
      <c r="CL3571">
        <v>95</v>
      </c>
      <c r="CM3571">
        <v>93</v>
      </c>
      <c r="CN3571">
        <v>92</v>
      </c>
      <c r="CO3571">
        <v>86</v>
      </c>
      <c r="CP3571">
        <v>85</v>
      </c>
      <c r="CQ3571">
        <v>92</v>
      </c>
      <c r="CR3571">
        <v>91</v>
      </c>
      <c r="CS3571">
        <v>90</v>
      </c>
      <c r="CT3571">
        <v>92</v>
      </c>
      <c r="CU3571">
        <v>96</v>
      </c>
      <c r="CV3571">
        <v>98</v>
      </c>
      <c r="CW3571">
        <v>99</v>
      </c>
      <c r="CX3571" t="s">
        <v>2</v>
      </c>
      <c r="CY3571" t="s">
        <v>198</v>
      </c>
    </row>
    <row r="3572" spans="1:103" x14ac:dyDescent="0.25">
      <c r="A3572" t="s">
        <v>207</v>
      </c>
      <c r="B3572">
        <v>35.369999999999997</v>
      </c>
      <c r="C3572">
        <v>-117.56829999999999</v>
      </c>
      <c r="D3572">
        <v>3620</v>
      </c>
      <c r="E3572" t="s">
        <v>1</v>
      </c>
      <c r="F3572">
        <v>136.80000000000001</v>
      </c>
      <c r="G3572">
        <v>2004</v>
      </c>
      <c r="H3572">
        <v>8</v>
      </c>
      <c r="I3572" t="s">
        <v>260</v>
      </c>
      <c r="J3572">
        <v>94</v>
      </c>
      <c r="K3572">
        <v>95</v>
      </c>
      <c r="L3572">
        <v>97</v>
      </c>
      <c r="M3572">
        <v>99</v>
      </c>
      <c r="N3572">
        <v>99</v>
      </c>
      <c r="O3572">
        <v>97</v>
      </c>
      <c r="P3572">
        <v>90</v>
      </c>
      <c r="Q3572">
        <v>77</v>
      </c>
      <c r="R3572">
        <v>68</v>
      </c>
      <c r="S3572">
        <v>81</v>
      </c>
      <c r="T3572">
        <v>86</v>
      </c>
      <c r="U3572">
        <v>89</v>
      </c>
      <c r="V3572">
        <v>94</v>
      </c>
      <c r="W3572">
        <v>96</v>
      </c>
      <c r="X3572">
        <v>99</v>
      </c>
      <c r="Y3572">
        <v>94</v>
      </c>
      <c r="Z3572">
        <v>88</v>
      </c>
      <c r="AA3572">
        <v>90</v>
      </c>
      <c r="AB3572">
        <v>90</v>
      </c>
      <c r="AC3572">
        <v>93</v>
      </c>
      <c r="AD3572">
        <v>95</v>
      </c>
      <c r="AE3572">
        <v>95</v>
      </c>
      <c r="AF3572">
        <v>94</v>
      </c>
      <c r="AG3572">
        <v>94</v>
      </c>
      <c r="AH3572">
        <v>93</v>
      </c>
      <c r="AI3572">
        <v>94</v>
      </c>
      <c r="AJ3572">
        <v>93</v>
      </c>
      <c r="AK3572">
        <v>90</v>
      </c>
      <c r="AL3572">
        <v>88</v>
      </c>
      <c r="AM3572">
        <v>86</v>
      </c>
      <c r="AN3572" s="5">
        <v>87</v>
      </c>
      <c r="AO3572" s="5">
        <v>90</v>
      </c>
      <c r="AP3572" s="5">
        <v>93</v>
      </c>
      <c r="AQ3572" s="5">
        <v>97</v>
      </c>
      <c r="AR3572" s="5">
        <v>98</v>
      </c>
      <c r="AS3572" s="5">
        <v>98</v>
      </c>
      <c r="AT3572" s="5">
        <v>90</v>
      </c>
      <c r="AU3572" s="5">
        <v>90</v>
      </c>
      <c r="AV3572" s="5">
        <v>91</v>
      </c>
      <c r="AW3572" s="5">
        <v>96</v>
      </c>
      <c r="AX3572" s="5">
        <v>97</v>
      </c>
      <c r="AY3572" s="5">
        <v>99</v>
      </c>
      <c r="AZ3572" s="5">
        <v>96</v>
      </c>
      <c r="BA3572" s="5">
        <v>97</v>
      </c>
      <c r="BB3572" s="5">
        <v>93</v>
      </c>
      <c r="BC3572" s="5">
        <v>97</v>
      </c>
      <c r="BD3572" s="5">
        <v>95</v>
      </c>
      <c r="BE3572" s="5">
        <v>98</v>
      </c>
      <c r="BF3572" s="5">
        <v>97</v>
      </c>
      <c r="BG3572" s="5">
        <v>100</v>
      </c>
      <c r="BH3572" s="5">
        <v>99</v>
      </c>
      <c r="BI3572" s="5">
        <v>100</v>
      </c>
      <c r="BJ3572" s="5">
        <v>99</v>
      </c>
      <c r="BK3572" s="5">
        <v>99</v>
      </c>
      <c r="BL3572" s="5">
        <v>100</v>
      </c>
      <c r="BM3572" s="5">
        <v>99</v>
      </c>
      <c r="BN3572" s="5">
        <v>96</v>
      </c>
      <c r="BO3572" s="5">
        <v>98</v>
      </c>
      <c r="BP3572" s="5">
        <v>101</v>
      </c>
      <c r="BQ3572" s="5">
        <v>95</v>
      </c>
      <c r="BR3572" s="5">
        <v>95</v>
      </c>
      <c r="BS3572">
        <v>95</v>
      </c>
      <c r="BT3572">
        <v>92</v>
      </c>
      <c r="BU3572">
        <v>92</v>
      </c>
      <c r="BV3572">
        <v>95</v>
      </c>
      <c r="BW3572">
        <v>92</v>
      </c>
      <c r="BX3572">
        <v>94</v>
      </c>
      <c r="BY3572">
        <v>96</v>
      </c>
      <c r="BZ3572">
        <v>99</v>
      </c>
      <c r="CA3572">
        <v>103</v>
      </c>
      <c r="CB3572">
        <v>103</v>
      </c>
      <c r="CC3572">
        <v>104</v>
      </c>
      <c r="CD3572">
        <v>101</v>
      </c>
      <c r="CE3572">
        <v>97</v>
      </c>
      <c r="CF3572">
        <v>94</v>
      </c>
      <c r="CG3572">
        <v>92</v>
      </c>
      <c r="CH3572">
        <v>93</v>
      </c>
      <c r="CI3572">
        <v>94</v>
      </c>
      <c r="CJ3572">
        <v>94</v>
      </c>
      <c r="CK3572">
        <v>94</v>
      </c>
      <c r="CL3572">
        <v>94</v>
      </c>
      <c r="CM3572">
        <v>93</v>
      </c>
      <c r="CN3572">
        <v>87</v>
      </c>
      <c r="CO3572">
        <v>84</v>
      </c>
      <c r="CP3572">
        <v>87</v>
      </c>
      <c r="CQ3572">
        <v>91</v>
      </c>
      <c r="CR3572">
        <v>89</v>
      </c>
      <c r="CS3572">
        <v>88</v>
      </c>
      <c r="CT3572">
        <v>95</v>
      </c>
      <c r="CU3572">
        <v>95</v>
      </c>
      <c r="CV3572">
        <v>97</v>
      </c>
      <c r="CW3572">
        <v>99</v>
      </c>
      <c r="CX3572" t="s">
        <v>5</v>
      </c>
      <c r="CY3572" t="s">
        <v>208</v>
      </c>
    </row>
    <row r="3573" spans="1:103" x14ac:dyDescent="0.25">
      <c r="A3573" t="s">
        <v>61</v>
      </c>
      <c r="B3573">
        <v>35.369199999999999</v>
      </c>
      <c r="C3573">
        <v>-117.6525</v>
      </c>
      <c r="D3573">
        <v>3570</v>
      </c>
      <c r="E3573" t="s">
        <v>1</v>
      </c>
      <c r="F3573">
        <v>140.5</v>
      </c>
      <c r="G3573">
        <v>2004</v>
      </c>
      <c r="H3573">
        <v>8</v>
      </c>
      <c r="I3573" t="s">
        <v>260</v>
      </c>
      <c r="J3573">
        <v>96</v>
      </c>
      <c r="K3573">
        <v>97</v>
      </c>
      <c r="L3573">
        <v>98</v>
      </c>
      <c r="M3573">
        <v>99</v>
      </c>
      <c r="N3573">
        <v>98</v>
      </c>
      <c r="O3573">
        <v>97</v>
      </c>
      <c r="P3573">
        <v>91</v>
      </c>
      <c r="Q3573">
        <v>85</v>
      </c>
      <c r="R3573">
        <v>73</v>
      </c>
      <c r="S3573">
        <v>82</v>
      </c>
      <c r="T3573">
        <v>88</v>
      </c>
      <c r="U3573">
        <v>90</v>
      </c>
      <c r="V3573">
        <v>95</v>
      </c>
      <c r="W3573">
        <v>97</v>
      </c>
      <c r="X3573">
        <v>98</v>
      </c>
      <c r="Y3573">
        <v>95</v>
      </c>
      <c r="Z3573">
        <v>91</v>
      </c>
      <c r="AA3573">
        <v>92</v>
      </c>
      <c r="AB3573">
        <v>93</v>
      </c>
      <c r="AC3573">
        <v>94</v>
      </c>
      <c r="AD3573">
        <v>97</v>
      </c>
      <c r="AE3573">
        <v>97</v>
      </c>
      <c r="AF3573">
        <v>96</v>
      </c>
      <c r="AG3573">
        <v>96</v>
      </c>
      <c r="AH3573">
        <v>95</v>
      </c>
      <c r="AI3573">
        <v>95</v>
      </c>
      <c r="AJ3573">
        <v>95</v>
      </c>
      <c r="AK3573">
        <v>92</v>
      </c>
      <c r="AL3573">
        <v>92</v>
      </c>
      <c r="AM3573">
        <v>90</v>
      </c>
      <c r="AN3573" s="5">
        <v>90</v>
      </c>
      <c r="AO3573" s="5">
        <v>91</v>
      </c>
      <c r="AP3573" s="5">
        <v>93</v>
      </c>
      <c r="AQ3573" s="5">
        <v>96</v>
      </c>
      <c r="AR3573" s="5">
        <v>99</v>
      </c>
      <c r="AS3573" s="5">
        <v>100</v>
      </c>
      <c r="AT3573" s="5">
        <v>99</v>
      </c>
      <c r="AU3573" s="5">
        <v>94</v>
      </c>
      <c r="AV3573" s="5">
        <v>93</v>
      </c>
      <c r="AW3573" s="5">
        <v>97</v>
      </c>
      <c r="AX3573" s="5">
        <v>99</v>
      </c>
      <c r="AY3573" s="5">
        <v>100</v>
      </c>
      <c r="AZ3573" s="5">
        <v>98</v>
      </c>
      <c r="BA3573" s="5">
        <v>98</v>
      </c>
      <c r="BB3573" s="5">
        <v>98</v>
      </c>
      <c r="BC3573" s="5">
        <v>98</v>
      </c>
      <c r="BD3573" s="5">
        <v>98</v>
      </c>
      <c r="BE3573" s="5">
        <v>100</v>
      </c>
      <c r="BF3573" s="5">
        <v>100</v>
      </c>
      <c r="BG3573" s="5">
        <v>100</v>
      </c>
      <c r="BH3573" s="5">
        <v>101</v>
      </c>
      <c r="BI3573" s="5">
        <v>101</v>
      </c>
      <c r="BJ3573" s="5">
        <v>100</v>
      </c>
      <c r="BK3573" s="5">
        <v>100</v>
      </c>
      <c r="BL3573" s="5">
        <v>101</v>
      </c>
      <c r="BM3573" s="5">
        <v>101</v>
      </c>
      <c r="BN3573" s="5">
        <v>98</v>
      </c>
      <c r="BO3573" s="5">
        <v>100</v>
      </c>
      <c r="BP3573" s="5">
        <v>101</v>
      </c>
      <c r="BQ3573" s="5">
        <v>98</v>
      </c>
      <c r="BR3573" s="5">
        <v>98</v>
      </c>
      <c r="BS3573">
        <v>96</v>
      </c>
      <c r="BT3573">
        <v>95</v>
      </c>
      <c r="BU3573">
        <v>94</v>
      </c>
      <c r="BV3573">
        <v>95</v>
      </c>
      <c r="BW3573">
        <v>94</v>
      </c>
      <c r="BX3573">
        <v>95</v>
      </c>
      <c r="BY3573">
        <v>98</v>
      </c>
      <c r="BZ3573">
        <v>100</v>
      </c>
      <c r="CA3573">
        <v>103</v>
      </c>
      <c r="CB3573">
        <v>104</v>
      </c>
      <c r="CC3573">
        <v>104</v>
      </c>
      <c r="CD3573">
        <v>102</v>
      </c>
      <c r="CE3573">
        <v>100</v>
      </c>
      <c r="CF3573">
        <v>96</v>
      </c>
      <c r="CG3573">
        <v>93</v>
      </c>
      <c r="CH3573">
        <v>93</v>
      </c>
      <c r="CI3573">
        <v>95</v>
      </c>
      <c r="CJ3573">
        <v>96</v>
      </c>
      <c r="CK3573">
        <v>95</v>
      </c>
      <c r="CL3573">
        <v>96</v>
      </c>
      <c r="CM3573">
        <v>96</v>
      </c>
      <c r="CN3573">
        <v>92</v>
      </c>
      <c r="CO3573">
        <v>84</v>
      </c>
      <c r="CP3573">
        <v>88</v>
      </c>
      <c r="CQ3573">
        <v>92</v>
      </c>
      <c r="CR3573">
        <v>91</v>
      </c>
      <c r="CS3573">
        <v>87</v>
      </c>
      <c r="CT3573">
        <v>95</v>
      </c>
      <c r="CU3573">
        <v>96</v>
      </c>
      <c r="CV3573">
        <v>97</v>
      </c>
      <c r="CW3573">
        <v>99</v>
      </c>
      <c r="CX3573" t="s">
        <v>5</v>
      </c>
      <c r="CY3573" t="s">
        <v>62</v>
      </c>
    </row>
    <row r="3574" spans="1:103" x14ac:dyDescent="0.25">
      <c r="A3574" t="s">
        <v>157</v>
      </c>
      <c r="B3574">
        <v>36.994999999999997</v>
      </c>
      <c r="C3574">
        <v>-116.7189</v>
      </c>
      <c r="D3574">
        <v>3550</v>
      </c>
      <c r="E3574" t="s">
        <v>1</v>
      </c>
      <c r="F3574">
        <v>60.6</v>
      </c>
      <c r="G3574">
        <v>2004</v>
      </c>
      <c r="H3574">
        <v>8</v>
      </c>
      <c r="I3574" t="s">
        <v>260</v>
      </c>
      <c r="J3574">
        <v>96</v>
      </c>
      <c r="L3574">
        <v>99</v>
      </c>
      <c r="M3574">
        <v>99</v>
      </c>
      <c r="N3574">
        <v>100</v>
      </c>
      <c r="O3574">
        <v>100</v>
      </c>
      <c r="P3574">
        <v>94</v>
      </c>
      <c r="Q3574">
        <v>86</v>
      </c>
      <c r="S3574">
        <v>81</v>
      </c>
      <c r="T3574">
        <v>87</v>
      </c>
      <c r="U3574">
        <v>91</v>
      </c>
      <c r="V3574">
        <v>98</v>
      </c>
      <c r="W3574">
        <v>99</v>
      </c>
      <c r="X3574">
        <v>100</v>
      </c>
      <c r="Y3574">
        <v>96</v>
      </c>
      <c r="Z3574">
        <v>94</v>
      </c>
      <c r="AA3574">
        <v>96</v>
      </c>
      <c r="AB3574">
        <v>95</v>
      </c>
      <c r="AC3574">
        <v>97</v>
      </c>
      <c r="AD3574">
        <v>98</v>
      </c>
      <c r="AF3574">
        <v>97</v>
      </c>
      <c r="AG3574">
        <v>98</v>
      </c>
      <c r="AH3574">
        <v>98</v>
      </c>
      <c r="AI3574">
        <v>98</v>
      </c>
      <c r="AJ3574">
        <v>96</v>
      </c>
      <c r="AK3574">
        <v>93</v>
      </c>
      <c r="AL3574">
        <v>90</v>
      </c>
      <c r="AM3574">
        <v>90</v>
      </c>
      <c r="AN3574" s="5">
        <v>90</v>
      </c>
      <c r="AO3574" s="5">
        <v>93</v>
      </c>
      <c r="AP3574" s="5">
        <v>95</v>
      </c>
      <c r="AQ3574" s="5">
        <v>98</v>
      </c>
      <c r="AR3574" s="5">
        <v>101</v>
      </c>
      <c r="AS3574" s="5">
        <v>102</v>
      </c>
      <c r="AT3574" s="5">
        <v>99</v>
      </c>
      <c r="AU3574" s="5">
        <v>95</v>
      </c>
      <c r="AV3574" s="5">
        <v>98</v>
      </c>
      <c r="AW3574" s="5">
        <v>97</v>
      </c>
      <c r="AX3574" s="5">
        <v>98</v>
      </c>
      <c r="AY3574" s="5">
        <v>101</v>
      </c>
      <c r="AZ3574" s="5">
        <v>101</v>
      </c>
      <c r="BA3574" s="5">
        <v>99</v>
      </c>
      <c r="BB3574" s="5">
        <v>99</v>
      </c>
      <c r="BC3574" s="5">
        <v>98</v>
      </c>
      <c r="BD3574" s="5">
        <v>97</v>
      </c>
      <c r="BE3574" s="5">
        <v>99</v>
      </c>
      <c r="BF3574" s="5">
        <v>101</v>
      </c>
      <c r="BG3574" s="5">
        <v>102</v>
      </c>
      <c r="BH3574" s="5">
        <v>103</v>
      </c>
      <c r="BI3574" s="5">
        <v>103</v>
      </c>
      <c r="BJ3574" s="5">
        <v>102</v>
      </c>
      <c r="BK3574" s="5">
        <v>101</v>
      </c>
      <c r="BL3574" s="5">
        <v>102</v>
      </c>
      <c r="BM3574" s="5">
        <v>101</v>
      </c>
      <c r="BN3574" s="5">
        <v>99</v>
      </c>
      <c r="BO3574" s="5">
        <v>101</v>
      </c>
      <c r="BP3574" s="5">
        <v>100</v>
      </c>
      <c r="BQ3574" s="8">
        <f>AVERAGE(BP3574,BR3574)</f>
        <v>98</v>
      </c>
      <c r="BR3574" s="5">
        <v>96</v>
      </c>
      <c r="BS3574">
        <v>98</v>
      </c>
      <c r="BT3574">
        <v>97</v>
      </c>
      <c r="BU3574">
        <v>95</v>
      </c>
      <c r="BV3574">
        <v>95</v>
      </c>
      <c r="BW3574">
        <v>97</v>
      </c>
      <c r="BX3574">
        <v>96</v>
      </c>
      <c r="BY3574">
        <v>97</v>
      </c>
      <c r="BZ3574">
        <v>101</v>
      </c>
      <c r="CA3574">
        <v>103</v>
      </c>
      <c r="CB3574">
        <v>105</v>
      </c>
      <c r="CC3574">
        <v>106</v>
      </c>
      <c r="CD3574">
        <v>103</v>
      </c>
      <c r="CE3574">
        <v>98</v>
      </c>
      <c r="CF3574">
        <v>96</v>
      </c>
      <c r="CG3574">
        <v>95</v>
      </c>
      <c r="CH3574">
        <v>96</v>
      </c>
      <c r="CI3574">
        <v>96</v>
      </c>
      <c r="CJ3574">
        <v>97</v>
      </c>
      <c r="CK3574">
        <v>97</v>
      </c>
      <c r="CL3574">
        <v>97</v>
      </c>
      <c r="CM3574">
        <v>94</v>
      </c>
      <c r="CN3574">
        <v>91</v>
      </c>
      <c r="CO3574">
        <v>86</v>
      </c>
      <c r="CQ3574">
        <v>91</v>
      </c>
      <c r="CR3574">
        <v>93</v>
      </c>
      <c r="CS3574">
        <v>90</v>
      </c>
      <c r="CT3574">
        <v>95</v>
      </c>
      <c r="CU3574">
        <v>96</v>
      </c>
      <c r="CV3574">
        <v>97</v>
      </c>
      <c r="CW3574">
        <v>100</v>
      </c>
      <c r="CX3574" t="s">
        <v>2</v>
      </c>
      <c r="CY3574" t="s">
        <v>158</v>
      </c>
    </row>
    <row r="3575" spans="1:103" x14ac:dyDescent="0.25">
      <c r="A3575" t="s">
        <v>31</v>
      </c>
      <c r="B3575">
        <v>35.466099999999997</v>
      </c>
      <c r="C3575">
        <v>-114.9217</v>
      </c>
      <c r="D3575">
        <v>3540</v>
      </c>
      <c r="E3575" t="s">
        <v>1</v>
      </c>
      <c r="F3575">
        <v>207</v>
      </c>
      <c r="G3575">
        <v>2004</v>
      </c>
      <c r="H3575">
        <v>8</v>
      </c>
      <c r="I3575" t="s">
        <v>260</v>
      </c>
      <c r="J3575">
        <v>94</v>
      </c>
      <c r="K3575">
        <v>95</v>
      </c>
      <c r="L3575">
        <v>96</v>
      </c>
      <c r="M3575">
        <v>97</v>
      </c>
      <c r="N3575">
        <v>99</v>
      </c>
      <c r="O3575">
        <v>100</v>
      </c>
      <c r="P3575">
        <v>97</v>
      </c>
      <c r="Q3575">
        <v>92</v>
      </c>
      <c r="R3575">
        <v>86</v>
      </c>
      <c r="S3575">
        <v>77</v>
      </c>
      <c r="T3575">
        <v>81</v>
      </c>
      <c r="U3575">
        <v>88</v>
      </c>
      <c r="V3575">
        <v>90</v>
      </c>
      <c r="W3575">
        <v>94</v>
      </c>
      <c r="X3575">
        <v>94</v>
      </c>
      <c r="Y3575">
        <v>94</v>
      </c>
      <c r="Z3575">
        <v>93</v>
      </c>
      <c r="AA3575">
        <v>93</v>
      </c>
      <c r="AB3575">
        <v>94</v>
      </c>
      <c r="AC3575">
        <v>91</v>
      </c>
      <c r="AD3575">
        <v>93</v>
      </c>
      <c r="AE3575">
        <v>94</v>
      </c>
      <c r="AF3575">
        <v>93</v>
      </c>
      <c r="AG3575">
        <v>93</v>
      </c>
      <c r="AH3575">
        <v>97</v>
      </c>
      <c r="AI3575">
        <v>96</v>
      </c>
      <c r="AJ3575">
        <v>93</v>
      </c>
      <c r="AK3575">
        <v>92</v>
      </c>
      <c r="AL3575">
        <v>90</v>
      </c>
      <c r="AM3575">
        <v>89</v>
      </c>
      <c r="AN3575" s="5">
        <v>86</v>
      </c>
      <c r="AO3575" s="5">
        <v>89</v>
      </c>
      <c r="AP3575" s="5">
        <v>91</v>
      </c>
      <c r="AQ3575" s="5">
        <v>92</v>
      </c>
      <c r="AR3575" s="5">
        <v>94</v>
      </c>
      <c r="AS3575" s="5">
        <v>97</v>
      </c>
      <c r="AT3575" s="5">
        <v>98</v>
      </c>
      <c r="AU3575" s="5">
        <v>96</v>
      </c>
      <c r="AV3575" s="5">
        <v>94</v>
      </c>
      <c r="AW3575" s="5">
        <v>96</v>
      </c>
      <c r="AX3575" s="5">
        <v>97</v>
      </c>
      <c r="AY3575" s="5">
        <v>100</v>
      </c>
      <c r="AZ3575" s="5">
        <v>102</v>
      </c>
      <c r="BA3575" s="5">
        <v>98</v>
      </c>
      <c r="BB3575" s="5">
        <v>89</v>
      </c>
      <c r="BC3575" s="5">
        <v>95</v>
      </c>
      <c r="BD3575" s="5">
        <v>97</v>
      </c>
      <c r="BE3575" s="5">
        <v>96</v>
      </c>
      <c r="BF3575" s="5">
        <v>99</v>
      </c>
      <c r="BG3575" s="5">
        <v>100</v>
      </c>
      <c r="BH3575" s="5">
        <v>101</v>
      </c>
      <c r="BI3575" s="5">
        <v>103</v>
      </c>
      <c r="BJ3575" s="5">
        <v>103</v>
      </c>
      <c r="BK3575" s="5">
        <v>100</v>
      </c>
      <c r="BL3575" s="5">
        <v>99</v>
      </c>
      <c r="BM3575" s="5">
        <v>100</v>
      </c>
      <c r="BN3575" s="5">
        <v>97</v>
      </c>
      <c r="BO3575" s="5">
        <v>98</v>
      </c>
      <c r="BP3575" s="5">
        <v>98</v>
      </c>
      <c r="BQ3575" s="5">
        <v>100</v>
      </c>
      <c r="BR3575" s="5">
        <v>98</v>
      </c>
      <c r="BS3575">
        <v>97</v>
      </c>
      <c r="BT3575">
        <v>98</v>
      </c>
      <c r="BU3575">
        <v>95</v>
      </c>
      <c r="BV3575">
        <v>95</v>
      </c>
      <c r="BW3575">
        <v>96</v>
      </c>
      <c r="BX3575">
        <v>95</v>
      </c>
      <c r="BY3575">
        <v>96</v>
      </c>
      <c r="BZ3575">
        <v>98</v>
      </c>
      <c r="CA3575">
        <v>101</v>
      </c>
      <c r="CB3575">
        <v>106</v>
      </c>
      <c r="CC3575">
        <v>104</v>
      </c>
      <c r="CD3575">
        <v>103</v>
      </c>
      <c r="CE3575">
        <v>96</v>
      </c>
      <c r="CF3575">
        <v>92</v>
      </c>
      <c r="CG3575">
        <v>84</v>
      </c>
      <c r="CH3575">
        <v>83</v>
      </c>
      <c r="CI3575">
        <v>87</v>
      </c>
      <c r="CJ3575">
        <v>89</v>
      </c>
      <c r="CK3575">
        <v>92</v>
      </c>
      <c r="CL3575">
        <v>92</v>
      </c>
      <c r="CM3575">
        <v>94</v>
      </c>
      <c r="CN3575">
        <v>93</v>
      </c>
      <c r="CO3575">
        <v>91</v>
      </c>
      <c r="CP3575">
        <v>87</v>
      </c>
      <c r="CQ3575">
        <v>86</v>
      </c>
      <c r="CR3575">
        <v>89</v>
      </c>
      <c r="CS3575">
        <v>93</v>
      </c>
      <c r="CT3575">
        <v>92</v>
      </c>
      <c r="CU3575">
        <v>92</v>
      </c>
      <c r="CV3575">
        <v>92</v>
      </c>
      <c r="CW3575">
        <v>93</v>
      </c>
      <c r="CX3575" t="s">
        <v>2</v>
      </c>
      <c r="CY3575" t="s">
        <v>32</v>
      </c>
    </row>
    <row r="3576" spans="1:103" x14ac:dyDescent="0.25">
      <c r="A3576" t="s">
        <v>167</v>
      </c>
      <c r="B3576">
        <v>37.347499999999997</v>
      </c>
      <c r="C3576">
        <v>-114.5411</v>
      </c>
      <c r="D3576">
        <v>3422</v>
      </c>
      <c r="E3576" t="s">
        <v>1</v>
      </c>
      <c r="F3576">
        <v>228.8</v>
      </c>
      <c r="G3576">
        <v>2004</v>
      </c>
      <c r="H3576">
        <v>8</v>
      </c>
      <c r="I3576" t="s">
        <v>260</v>
      </c>
      <c r="J3576">
        <v>92</v>
      </c>
      <c r="K3576">
        <v>94</v>
      </c>
      <c r="L3576">
        <v>96</v>
      </c>
      <c r="M3576">
        <v>97</v>
      </c>
      <c r="N3576">
        <v>98</v>
      </c>
      <c r="O3576">
        <v>101</v>
      </c>
      <c r="P3576">
        <v>99</v>
      </c>
      <c r="Q3576">
        <v>94</v>
      </c>
      <c r="R3576">
        <v>89</v>
      </c>
      <c r="S3576">
        <v>76</v>
      </c>
      <c r="T3576">
        <v>79</v>
      </c>
      <c r="U3576">
        <v>86</v>
      </c>
      <c r="V3576">
        <v>88</v>
      </c>
      <c r="W3576">
        <v>95</v>
      </c>
      <c r="X3576">
        <v>98</v>
      </c>
      <c r="Y3576">
        <v>98</v>
      </c>
      <c r="Z3576">
        <v>95</v>
      </c>
      <c r="AA3576">
        <v>88</v>
      </c>
      <c r="AB3576">
        <v>89</v>
      </c>
      <c r="AC3576">
        <v>93</v>
      </c>
      <c r="AD3576">
        <v>95</v>
      </c>
      <c r="AE3576">
        <v>92</v>
      </c>
      <c r="AF3576">
        <v>94</v>
      </c>
      <c r="AG3576">
        <v>96</v>
      </c>
      <c r="AH3576">
        <v>97</v>
      </c>
      <c r="AI3576">
        <v>98</v>
      </c>
      <c r="AJ3576">
        <v>97</v>
      </c>
      <c r="AK3576">
        <v>95</v>
      </c>
      <c r="AL3576">
        <v>94</v>
      </c>
      <c r="AM3576">
        <v>98</v>
      </c>
      <c r="AN3576" s="5">
        <v>91</v>
      </c>
      <c r="AO3576" s="5">
        <v>89</v>
      </c>
      <c r="AP3576" s="5">
        <v>92</v>
      </c>
      <c r="AQ3576" s="5">
        <v>93</v>
      </c>
      <c r="AR3576" s="5">
        <v>96</v>
      </c>
      <c r="AS3576" s="5">
        <v>99</v>
      </c>
      <c r="AT3576" s="5">
        <v>101</v>
      </c>
      <c r="AU3576" s="5">
        <v>98</v>
      </c>
      <c r="AV3576" s="5">
        <v>96</v>
      </c>
      <c r="AW3576" s="5">
        <v>97</v>
      </c>
      <c r="AX3576" s="5">
        <v>98</v>
      </c>
      <c r="AY3576" s="5">
        <v>99</v>
      </c>
      <c r="AZ3576" s="5">
        <v>102</v>
      </c>
      <c r="BA3576" s="5">
        <v>99</v>
      </c>
      <c r="BB3576" s="5">
        <v>96</v>
      </c>
      <c r="BC3576" s="5">
        <v>96</v>
      </c>
      <c r="BD3576" s="5">
        <v>97</v>
      </c>
      <c r="BE3576" s="5">
        <v>97</v>
      </c>
      <c r="BF3576" s="5">
        <v>99</v>
      </c>
      <c r="BG3576" s="5">
        <v>100</v>
      </c>
      <c r="BH3576" s="5">
        <v>99</v>
      </c>
      <c r="BI3576" s="5">
        <v>101</v>
      </c>
      <c r="BJ3576" s="5">
        <v>103</v>
      </c>
      <c r="BK3576" s="5">
        <v>102</v>
      </c>
      <c r="BL3576" s="8">
        <f>AVERAGE(BK3576,BM3576)</f>
        <v>101.5</v>
      </c>
      <c r="BM3576" s="5">
        <v>101</v>
      </c>
      <c r="BN3576" s="5">
        <v>99</v>
      </c>
      <c r="BO3576" s="5">
        <v>97</v>
      </c>
      <c r="BP3576" s="5">
        <v>99</v>
      </c>
      <c r="BQ3576" s="5">
        <v>101</v>
      </c>
      <c r="BR3576" s="5">
        <v>99</v>
      </c>
      <c r="BS3576">
        <v>99</v>
      </c>
      <c r="BT3576">
        <v>95</v>
      </c>
      <c r="BU3576">
        <v>95</v>
      </c>
      <c r="BV3576">
        <v>96</v>
      </c>
      <c r="BW3576">
        <v>98</v>
      </c>
      <c r="BX3576">
        <v>96</v>
      </c>
      <c r="BY3576">
        <v>96</v>
      </c>
      <c r="BZ3576">
        <v>98</v>
      </c>
      <c r="CA3576">
        <v>101</v>
      </c>
      <c r="CB3576">
        <v>104</v>
      </c>
      <c r="CC3576">
        <v>105</v>
      </c>
      <c r="CD3576">
        <v>106</v>
      </c>
      <c r="CE3576">
        <v>103</v>
      </c>
      <c r="CF3576">
        <v>98</v>
      </c>
      <c r="CG3576">
        <v>92</v>
      </c>
      <c r="CH3576">
        <v>88</v>
      </c>
      <c r="CI3576">
        <v>89</v>
      </c>
      <c r="CJ3576">
        <v>94</v>
      </c>
      <c r="CK3576">
        <v>90</v>
      </c>
      <c r="CL3576">
        <v>91</v>
      </c>
      <c r="CM3576">
        <v>93</v>
      </c>
      <c r="CN3576">
        <v>93</v>
      </c>
      <c r="CO3576">
        <v>90</v>
      </c>
      <c r="CP3576">
        <v>84</v>
      </c>
      <c r="CQ3576">
        <v>85</v>
      </c>
      <c r="CR3576">
        <v>90</v>
      </c>
      <c r="CS3576">
        <v>90</v>
      </c>
      <c r="CT3576">
        <v>88</v>
      </c>
      <c r="CU3576">
        <v>93</v>
      </c>
      <c r="CV3576">
        <v>96</v>
      </c>
      <c r="CW3576">
        <v>97</v>
      </c>
      <c r="CX3576" t="s">
        <v>2</v>
      </c>
      <c r="CY3576" t="s">
        <v>168</v>
      </c>
    </row>
    <row r="3577" spans="1:103" x14ac:dyDescent="0.25">
      <c r="A3577" t="s">
        <v>126</v>
      </c>
      <c r="B3577">
        <v>37.268900000000002</v>
      </c>
      <c r="C3577">
        <v>-115.1217</v>
      </c>
      <c r="D3577">
        <v>3334</v>
      </c>
      <c r="E3577" t="s">
        <v>1</v>
      </c>
      <c r="F3577">
        <v>179.2</v>
      </c>
      <c r="G3577">
        <v>2004</v>
      </c>
      <c r="H3577">
        <v>8</v>
      </c>
      <c r="I3577" t="s">
        <v>260</v>
      </c>
      <c r="J3577">
        <v>94</v>
      </c>
      <c r="K3577">
        <v>95</v>
      </c>
      <c r="L3577">
        <v>96</v>
      </c>
      <c r="M3577">
        <v>100</v>
      </c>
      <c r="N3577">
        <v>99</v>
      </c>
      <c r="O3577">
        <v>100</v>
      </c>
      <c r="P3577">
        <v>95</v>
      </c>
      <c r="Q3577">
        <v>87</v>
      </c>
      <c r="R3577">
        <v>75</v>
      </c>
      <c r="S3577">
        <v>82</v>
      </c>
      <c r="T3577">
        <v>87</v>
      </c>
      <c r="U3577">
        <v>90</v>
      </c>
      <c r="V3577">
        <v>95</v>
      </c>
      <c r="W3577">
        <v>98</v>
      </c>
      <c r="X3577">
        <v>96</v>
      </c>
      <c r="Y3577">
        <v>96</v>
      </c>
      <c r="Z3577">
        <v>89</v>
      </c>
      <c r="AA3577">
        <v>92</v>
      </c>
      <c r="AB3577">
        <v>93</v>
      </c>
      <c r="AC3577">
        <v>95</v>
      </c>
      <c r="AD3577">
        <v>95</v>
      </c>
      <c r="AE3577">
        <v>96</v>
      </c>
      <c r="AF3577">
        <v>96</v>
      </c>
      <c r="AG3577">
        <v>98</v>
      </c>
      <c r="AH3577">
        <v>98</v>
      </c>
      <c r="AI3577">
        <v>97</v>
      </c>
      <c r="AJ3577">
        <v>96</v>
      </c>
      <c r="AK3577">
        <v>93</v>
      </c>
      <c r="AL3577">
        <v>91</v>
      </c>
      <c r="AM3577">
        <v>89</v>
      </c>
      <c r="AN3577" s="5">
        <v>90</v>
      </c>
      <c r="AO3577" s="5">
        <v>92</v>
      </c>
      <c r="AP3577" s="5">
        <v>93</v>
      </c>
      <c r="AQ3577" s="5">
        <v>98</v>
      </c>
      <c r="AR3577" s="5">
        <v>99</v>
      </c>
      <c r="AS3577" s="5">
        <v>101</v>
      </c>
      <c r="AT3577" s="5">
        <v>98</v>
      </c>
      <c r="AU3577" s="5">
        <v>97</v>
      </c>
      <c r="AV3577" s="5">
        <v>98</v>
      </c>
      <c r="AW3577" s="5">
        <v>99</v>
      </c>
      <c r="AX3577" s="5">
        <v>101</v>
      </c>
      <c r="AY3577" s="5">
        <v>103</v>
      </c>
      <c r="AZ3577" s="5">
        <v>98</v>
      </c>
      <c r="BA3577" s="5">
        <v>98</v>
      </c>
      <c r="BB3577" s="5">
        <v>91</v>
      </c>
      <c r="BC3577" s="5">
        <v>92</v>
      </c>
      <c r="BD3577" s="5">
        <v>93</v>
      </c>
      <c r="BE3577" s="5">
        <v>99</v>
      </c>
      <c r="BF3577" s="5">
        <v>100</v>
      </c>
      <c r="BG3577" s="5">
        <v>100</v>
      </c>
      <c r="BH3577" s="5">
        <v>103</v>
      </c>
      <c r="BI3577" s="5">
        <v>103</v>
      </c>
      <c r="BJ3577" s="5">
        <v>102</v>
      </c>
      <c r="BK3577" s="5">
        <v>103</v>
      </c>
      <c r="BL3577" s="5">
        <v>104</v>
      </c>
      <c r="BM3577" s="5">
        <v>102</v>
      </c>
      <c r="BN3577" s="5">
        <v>100</v>
      </c>
      <c r="BO3577" s="5">
        <v>100</v>
      </c>
      <c r="BP3577" s="5">
        <v>102</v>
      </c>
      <c r="BQ3577" s="5">
        <v>101</v>
      </c>
      <c r="BR3577" s="8">
        <f>AVERAGE(BQ3577,BS3577)</f>
        <v>101</v>
      </c>
      <c r="BS3577">
        <v>101</v>
      </c>
      <c r="BT3577">
        <v>102</v>
      </c>
      <c r="BU3577">
        <v>98</v>
      </c>
      <c r="BV3577">
        <v>99</v>
      </c>
      <c r="BW3577">
        <v>98</v>
      </c>
      <c r="BX3577">
        <v>98</v>
      </c>
      <c r="BY3577">
        <v>99</v>
      </c>
      <c r="BZ3577">
        <v>102</v>
      </c>
      <c r="CA3577">
        <v>104</v>
      </c>
      <c r="CB3577">
        <v>106</v>
      </c>
      <c r="CC3577">
        <v>107</v>
      </c>
      <c r="CD3577">
        <v>104</v>
      </c>
      <c r="CE3577">
        <v>98</v>
      </c>
      <c r="CF3577">
        <v>90</v>
      </c>
      <c r="CG3577">
        <v>90</v>
      </c>
      <c r="CH3577">
        <v>89</v>
      </c>
      <c r="CI3577">
        <v>94</v>
      </c>
      <c r="CJ3577">
        <v>92</v>
      </c>
      <c r="CK3577">
        <v>93</v>
      </c>
      <c r="CL3577">
        <v>93</v>
      </c>
      <c r="CM3577">
        <v>92</v>
      </c>
      <c r="CN3577">
        <v>94</v>
      </c>
      <c r="CO3577">
        <v>94</v>
      </c>
      <c r="CP3577">
        <v>87</v>
      </c>
      <c r="CQ3577">
        <v>92</v>
      </c>
      <c r="CR3577">
        <v>92</v>
      </c>
      <c r="CS3577">
        <v>89</v>
      </c>
      <c r="CT3577">
        <v>93</v>
      </c>
      <c r="CU3577">
        <v>96</v>
      </c>
      <c r="CV3577">
        <v>98</v>
      </c>
      <c r="CW3577">
        <v>100</v>
      </c>
      <c r="CX3577" t="s">
        <v>2</v>
      </c>
      <c r="CY3577" t="s">
        <v>127</v>
      </c>
    </row>
    <row r="3578" spans="1:103" x14ac:dyDescent="0.25">
      <c r="A3578" t="s">
        <v>234</v>
      </c>
      <c r="B3578">
        <v>36.623899999999999</v>
      </c>
      <c r="C3578">
        <v>-116.02249999999999</v>
      </c>
      <c r="D3578">
        <v>3284</v>
      </c>
      <c r="E3578" t="s">
        <v>1</v>
      </c>
      <c r="F3578">
        <v>77.5</v>
      </c>
      <c r="G3578">
        <v>2004</v>
      </c>
      <c r="H3578">
        <v>8</v>
      </c>
      <c r="I3578" t="s">
        <v>260</v>
      </c>
      <c r="J3578">
        <v>95</v>
      </c>
      <c r="K3578">
        <v>98</v>
      </c>
      <c r="L3578">
        <v>99</v>
      </c>
      <c r="M3578">
        <v>101</v>
      </c>
      <c r="N3578">
        <v>102</v>
      </c>
      <c r="O3578">
        <v>100</v>
      </c>
      <c r="P3578">
        <v>95</v>
      </c>
      <c r="Q3578">
        <v>87</v>
      </c>
      <c r="R3578">
        <v>70</v>
      </c>
      <c r="S3578">
        <v>80</v>
      </c>
      <c r="T3578">
        <v>88</v>
      </c>
      <c r="U3578">
        <v>91</v>
      </c>
      <c r="V3578">
        <v>97</v>
      </c>
      <c r="W3578">
        <v>99</v>
      </c>
      <c r="X3578">
        <v>99</v>
      </c>
      <c r="Y3578">
        <v>97</v>
      </c>
      <c r="Z3578">
        <v>96</v>
      </c>
      <c r="AA3578">
        <v>94</v>
      </c>
      <c r="AB3578">
        <v>95</v>
      </c>
      <c r="AC3578">
        <v>96</v>
      </c>
      <c r="AD3578">
        <v>96</v>
      </c>
      <c r="AE3578">
        <v>97</v>
      </c>
      <c r="AF3578">
        <v>96</v>
      </c>
      <c r="AG3578">
        <v>98</v>
      </c>
      <c r="AH3578">
        <v>98</v>
      </c>
      <c r="AI3578">
        <v>97</v>
      </c>
      <c r="AJ3578">
        <v>96</v>
      </c>
      <c r="AK3578">
        <v>95</v>
      </c>
      <c r="AL3578">
        <v>94</v>
      </c>
      <c r="AM3578">
        <v>92</v>
      </c>
      <c r="AN3578" s="5">
        <v>91</v>
      </c>
      <c r="AO3578" s="5">
        <v>93</v>
      </c>
      <c r="AP3578" s="5">
        <v>95</v>
      </c>
      <c r="AQ3578" s="5">
        <v>98</v>
      </c>
      <c r="AR3578" s="5">
        <v>100</v>
      </c>
      <c r="AS3578" s="5">
        <v>101</v>
      </c>
      <c r="AT3578" s="5">
        <v>100</v>
      </c>
      <c r="AU3578" s="5">
        <v>97</v>
      </c>
      <c r="AV3578" s="5">
        <v>96</v>
      </c>
      <c r="AW3578" s="5">
        <v>98</v>
      </c>
      <c r="AX3578" s="5">
        <v>99</v>
      </c>
      <c r="AY3578" s="5">
        <v>102</v>
      </c>
      <c r="AZ3578" s="5">
        <v>101</v>
      </c>
      <c r="BA3578" s="5">
        <v>98</v>
      </c>
      <c r="BB3578" s="5">
        <v>95</v>
      </c>
      <c r="BC3578" s="5">
        <v>95</v>
      </c>
      <c r="BD3578" s="5">
        <v>93</v>
      </c>
      <c r="BE3578" s="5">
        <v>100</v>
      </c>
      <c r="BF3578" s="5">
        <v>102</v>
      </c>
      <c r="BG3578" s="5">
        <v>102</v>
      </c>
      <c r="BH3578" s="5">
        <v>102</v>
      </c>
      <c r="BI3578" s="5">
        <v>103</v>
      </c>
      <c r="BJ3578" s="5">
        <v>102</v>
      </c>
      <c r="BK3578" s="5">
        <v>102</v>
      </c>
      <c r="BL3578" s="5">
        <v>103</v>
      </c>
      <c r="BM3578" s="5">
        <v>101</v>
      </c>
      <c r="BN3578" s="5">
        <v>98</v>
      </c>
      <c r="BO3578" s="5">
        <v>101</v>
      </c>
      <c r="BP3578" s="5">
        <v>102</v>
      </c>
      <c r="BQ3578" s="5">
        <v>100</v>
      </c>
      <c r="BR3578" s="5">
        <v>98</v>
      </c>
      <c r="BS3578">
        <v>96</v>
      </c>
      <c r="BT3578">
        <v>96</v>
      </c>
      <c r="BU3578">
        <v>96</v>
      </c>
      <c r="BV3578">
        <v>98</v>
      </c>
      <c r="BW3578">
        <v>97</v>
      </c>
      <c r="BX3578">
        <v>97</v>
      </c>
      <c r="BY3578">
        <v>99</v>
      </c>
      <c r="BZ3578">
        <v>102</v>
      </c>
      <c r="CA3578">
        <v>105</v>
      </c>
      <c r="CB3578">
        <v>105</v>
      </c>
      <c r="CC3578">
        <v>106</v>
      </c>
      <c r="CD3578">
        <v>103</v>
      </c>
      <c r="CE3578">
        <v>96</v>
      </c>
      <c r="CF3578">
        <v>94</v>
      </c>
      <c r="CG3578">
        <v>88</v>
      </c>
      <c r="CH3578">
        <v>88</v>
      </c>
      <c r="CI3578">
        <v>92</v>
      </c>
      <c r="CJ3578">
        <v>93</v>
      </c>
      <c r="CK3578">
        <v>95</v>
      </c>
      <c r="CL3578">
        <v>96</v>
      </c>
      <c r="CM3578">
        <v>94</v>
      </c>
      <c r="CN3578">
        <v>92</v>
      </c>
      <c r="CO3578">
        <v>86</v>
      </c>
      <c r="CP3578">
        <v>86</v>
      </c>
      <c r="CQ3578">
        <v>91</v>
      </c>
      <c r="CR3578">
        <v>90</v>
      </c>
      <c r="CS3578">
        <v>89</v>
      </c>
      <c r="CT3578">
        <v>93</v>
      </c>
      <c r="CU3578">
        <v>95</v>
      </c>
      <c r="CV3578">
        <v>97</v>
      </c>
      <c r="CW3578">
        <v>99</v>
      </c>
      <c r="CX3578" t="s">
        <v>2</v>
      </c>
      <c r="CY3578" t="s">
        <v>235</v>
      </c>
    </row>
    <row r="3579" spans="1:103" x14ac:dyDescent="0.25">
      <c r="A3579" t="s">
        <v>199</v>
      </c>
      <c r="B3579">
        <v>35.154200000000003</v>
      </c>
      <c r="C3579">
        <v>-117.1756</v>
      </c>
      <c r="D3579">
        <v>3240</v>
      </c>
      <c r="E3579" t="s">
        <v>1</v>
      </c>
      <c r="F3579">
        <v>148</v>
      </c>
      <c r="G3579">
        <v>2004</v>
      </c>
      <c r="H3579">
        <v>8</v>
      </c>
      <c r="I3579" t="s">
        <v>260</v>
      </c>
      <c r="J3579">
        <v>96</v>
      </c>
      <c r="K3579">
        <v>98</v>
      </c>
      <c r="L3579">
        <v>99</v>
      </c>
      <c r="M3579">
        <v>99</v>
      </c>
      <c r="N3579">
        <v>99</v>
      </c>
      <c r="O3579">
        <v>98</v>
      </c>
      <c r="P3579">
        <v>90</v>
      </c>
      <c r="Q3579">
        <v>77</v>
      </c>
      <c r="R3579">
        <v>68</v>
      </c>
      <c r="S3579">
        <v>82</v>
      </c>
      <c r="T3579">
        <v>87</v>
      </c>
      <c r="U3579">
        <v>92</v>
      </c>
      <c r="V3579">
        <v>96</v>
      </c>
      <c r="W3579">
        <v>97</v>
      </c>
      <c r="X3579">
        <v>101</v>
      </c>
      <c r="Y3579">
        <v>96</v>
      </c>
      <c r="Z3579">
        <v>94</v>
      </c>
      <c r="AA3579">
        <v>95</v>
      </c>
      <c r="AB3579">
        <v>93</v>
      </c>
      <c r="AC3579">
        <v>95</v>
      </c>
      <c r="AD3579">
        <v>97</v>
      </c>
      <c r="AE3579">
        <v>97</v>
      </c>
      <c r="AF3579">
        <v>95</v>
      </c>
      <c r="AG3579">
        <v>97</v>
      </c>
      <c r="AH3579">
        <v>95</v>
      </c>
      <c r="AI3579">
        <v>95</v>
      </c>
      <c r="AJ3579">
        <v>95</v>
      </c>
      <c r="AK3579">
        <v>94</v>
      </c>
      <c r="AL3579">
        <v>90</v>
      </c>
      <c r="AM3579">
        <v>88</v>
      </c>
      <c r="AN3579" s="5">
        <v>89</v>
      </c>
      <c r="AO3579" s="5">
        <v>91</v>
      </c>
      <c r="AP3579" s="5">
        <v>95</v>
      </c>
      <c r="AQ3579" s="5">
        <v>97</v>
      </c>
      <c r="AR3579" s="5">
        <v>101</v>
      </c>
      <c r="AS3579" s="5">
        <v>100</v>
      </c>
      <c r="AT3579" s="5">
        <v>91</v>
      </c>
      <c r="AU3579" s="5">
        <v>93</v>
      </c>
      <c r="AV3579" s="5">
        <v>95</v>
      </c>
      <c r="AW3579" s="5">
        <v>97</v>
      </c>
      <c r="AX3579" s="5">
        <v>99</v>
      </c>
      <c r="AY3579" s="5">
        <v>102</v>
      </c>
      <c r="AZ3579" s="5">
        <v>99</v>
      </c>
      <c r="BA3579" s="5">
        <v>100</v>
      </c>
      <c r="BB3579" s="5">
        <v>96</v>
      </c>
      <c r="BC3579" s="5">
        <v>98</v>
      </c>
      <c r="BD3579" s="5">
        <v>98</v>
      </c>
      <c r="BE3579" s="5">
        <v>100</v>
      </c>
      <c r="BF3579" s="5">
        <v>99</v>
      </c>
      <c r="BG3579" s="5">
        <v>100</v>
      </c>
      <c r="BH3579" s="5">
        <v>101</v>
      </c>
      <c r="BI3579" s="5">
        <v>102</v>
      </c>
      <c r="BJ3579" s="5">
        <v>100</v>
      </c>
      <c r="BK3579" s="5">
        <v>101</v>
      </c>
      <c r="BL3579" s="5">
        <v>102</v>
      </c>
      <c r="BM3579" s="5">
        <v>100</v>
      </c>
      <c r="BN3579" s="5">
        <v>97</v>
      </c>
      <c r="BO3579" s="5">
        <v>100</v>
      </c>
      <c r="BP3579" s="5">
        <v>101</v>
      </c>
      <c r="BQ3579" s="5">
        <v>99</v>
      </c>
      <c r="BR3579" s="5">
        <v>98</v>
      </c>
      <c r="BS3579">
        <v>97</v>
      </c>
      <c r="BT3579">
        <v>95</v>
      </c>
      <c r="BU3579">
        <v>95</v>
      </c>
      <c r="BV3579">
        <v>97</v>
      </c>
      <c r="BW3579">
        <v>96</v>
      </c>
      <c r="BX3579">
        <v>95</v>
      </c>
      <c r="BY3579">
        <v>99</v>
      </c>
      <c r="BZ3579">
        <v>103</v>
      </c>
      <c r="CA3579">
        <v>104</v>
      </c>
      <c r="CB3579">
        <v>105</v>
      </c>
      <c r="CC3579">
        <v>105</v>
      </c>
      <c r="CD3579">
        <v>102</v>
      </c>
      <c r="CE3579">
        <v>97</v>
      </c>
      <c r="CF3579">
        <v>94</v>
      </c>
      <c r="CG3579">
        <v>94</v>
      </c>
      <c r="CH3579">
        <v>94</v>
      </c>
      <c r="CI3579">
        <v>98</v>
      </c>
      <c r="CJ3579">
        <v>98</v>
      </c>
      <c r="CK3579">
        <v>97</v>
      </c>
      <c r="CL3579">
        <v>97</v>
      </c>
      <c r="CM3579">
        <v>97</v>
      </c>
      <c r="CN3579">
        <v>90</v>
      </c>
      <c r="CO3579">
        <v>85</v>
      </c>
      <c r="CP3579">
        <v>88</v>
      </c>
      <c r="CQ3579">
        <v>90</v>
      </c>
      <c r="CR3579">
        <v>90</v>
      </c>
      <c r="CS3579">
        <v>91</v>
      </c>
      <c r="CT3579">
        <v>98</v>
      </c>
      <c r="CU3579">
        <v>98</v>
      </c>
      <c r="CV3579">
        <v>99</v>
      </c>
      <c r="CW3579">
        <v>101</v>
      </c>
      <c r="CX3579" t="s">
        <v>5</v>
      </c>
      <c r="CY3579" t="s">
        <v>200</v>
      </c>
    </row>
    <row r="3580" spans="1:103" x14ac:dyDescent="0.25">
      <c r="A3580" t="s">
        <v>161</v>
      </c>
      <c r="B3580">
        <v>36.620600000000003</v>
      </c>
      <c r="C3580">
        <v>-116.0278</v>
      </c>
      <c r="D3580">
        <v>3230</v>
      </c>
      <c r="E3580" t="s">
        <v>1</v>
      </c>
      <c r="F3580">
        <v>77</v>
      </c>
      <c r="G3580">
        <v>2004</v>
      </c>
      <c r="H3580">
        <v>8</v>
      </c>
      <c r="I3580" t="s">
        <v>260</v>
      </c>
      <c r="J3580">
        <v>96</v>
      </c>
      <c r="K3580">
        <v>100</v>
      </c>
      <c r="L3580">
        <v>101</v>
      </c>
      <c r="M3580">
        <v>102</v>
      </c>
      <c r="N3580">
        <v>103</v>
      </c>
      <c r="O3580">
        <v>101</v>
      </c>
      <c r="P3580">
        <v>96</v>
      </c>
      <c r="Q3580">
        <v>89</v>
      </c>
      <c r="R3580">
        <v>71</v>
      </c>
      <c r="S3580">
        <v>81</v>
      </c>
      <c r="T3580">
        <v>89</v>
      </c>
      <c r="U3580">
        <v>92</v>
      </c>
      <c r="V3580">
        <v>99</v>
      </c>
      <c r="W3580">
        <v>100</v>
      </c>
      <c r="X3580">
        <v>101</v>
      </c>
      <c r="Y3580">
        <v>98</v>
      </c>
      <c r="Z3580">
        <v>97</v>
      </c>
      <c r="AA3580">
        <v>96</v>
      </c>
      <c r="AB3580">
        <v>96</v>
      </c>
      <c r="AC3580">
        <v>97</v>
      </c>
      <c r="AD3580">
        <v>97</v>
      </c>
      <c r="AE3580">
        <v>99</v>
      </c>
      <c r="AF3580">
        <v>98</v>
      </c>
      <c r="AG3580">
        <v>100</v>
      </c>
      <c r="AH3580">
        <v>100</v>
      </c>
      <c r="AI3580">
        <v>99</v>
      </c>
      <c r="AJ3580">
        <v>98</v>
      </c>
      <c r="AK3580">
        <v>96</v>
      </c>
      <c r="AL3580">
        <v>95</v>
      </c>
      <c r="AM3580">
        <v>93</v>
      </c>
      <c r="AN3580" s="5">
        <v>92</v>
      </c>
      <c r="AO3580" s="5">
        <v>93</v>
      </c>
      <c r="AP3580" s="5">
        <v>97</v>
      </c>
      <c r="AQ3580" s="5">
        <v>99</v>
      </c>
      <c r="AR3580" s="5">
        <v>101</v>
      </c>
      <c r="AS3580" s="5">
        <v>103</v>
      </c>
      <c r="AT3580" s="5">
        <v>100</v>
      </c>
      <c r="AU3580" s="5">
        <v>98</v>
      </c>
      <c r="AV3580" s="5">
        <v>97</v>
      </c>
      <c r="AW3580" s="5">
        <v>99</v>
      </c>
      <c r="AX3580" s="5">
        <v>100</v>
      </c>
      <c r="AY3580" s="5">
        <v>104</v>
      </c>
      <c r="AZ3580" s="5">
        <v>102</v>
      </c>
      <c r="BA3580" s="5">
        <v>99</v>
      </c>
      <c r="BB3580" s="5">
        <v>101</v>
      </c>
      <c r="BC3580" s="5">
        <v>104</v>
      </c>
      <c r="BD3580" s="5">
        <v>93</v>
      </c>
      <c r="BE3580" s="5">
        <v>102</v>
      </c>
      <c r="BF3580" s="5">
        <v>104</v>
      </c>
      <c r="BG3580" s="5">
        <v>104</v>
      </c>
      <c r="BH3580" s="5">
        <v>104</v>
      </c>
      <c r="BI3580" s="5">
        <v>104</v>
      </c>
      <c r="BJ3580" s="5">
        <v>104</v>
      </c>
      <c r="BK3580" s="5">
        <v>104</v>
      </c>
      <c r="BL3580" s="5">
        <v>104</v>
      </c>
      <c r="BM3580" s="5">
        <v>102</v>
      </c>
      <c r="BN3580" s="5">
        <v>100</v>
      </c>
      <c r="BO3580" s="5">
        <v>102</v>
      </c>
      <c r="BP3580" s="5">
        <v>104</v>
      </c>
      <c r="BQ3580" s="5">
        <v>101</v>
      </c>
      <c r="BR3580" s="5">
        <v>100</v>
      </c>
      <c r="BS3580">
        <v>99</v>
      </c>
      <c r="BT3580">
        <v>98</v>
      </c>
      <c r="BU3580">
        <v>98</v>
      </c>
      <c r="BV3580">
        <v>98</v>
      </c>
      <c r="BW3580">
        <v>98</v>
      </c>
      <c r="BX3580">
        <v>98</v>
      </c>
      <c r="BY3580">
        <v>101</v>
      </c>
      <c r="BZ3580">
        <v>103</v>
      </c>
      <c r="CA3580">
        <v>107</v>
      </c>
      <c r="CB3580">
        <v>108</v>
      </c>
      <c r="CC3580">
        <v>109</v>
      </c>
      <c r="CD3580">
        <v>106</v>
      </c>
      <c r="CE3580">
        <v>98</v>
      </c>
      <c r="CF3580">
        <v>95</v>
      </c>
      <c r="CG3580">
        <v>88</v>
      </c>
      <c r="CH3580">
        <v>89</v>
      </c>
      <c r="CI3580">
        <v>93</v>
      </c>
      <c r="CJ3580">
        <v>95</v>
      </c>
      <c r="CK3580">
        <v>96</v>
      </c>
      <c r="CL3580">
        <v>97</v>
      </c>
      <c r="CM3580">
        <v>95</v>
      </c>
      <c r="CN3580">
        <v>93</v>
      </c>
      <c r="CO3580">
        <v>87</v>
      </c>
      <c r="CP3580">
        <v>87</v>
      </c>
      <c r="CQ3580">
        <v>92</v>
      </c>
      <c r="CR3580">
        <v>91</v>
      </c>
      <c r="CS3580">
        <v>90</v>
      </c>
      <c r="CT3580">
        <v>94</v>
      </c>
      <c r="CU3580">
        <v>97</v>
      </c>
      <c r="CV3580">
        <v>99</v>
      </c>
      <c r="CW3580">
        <v>100</v>
      </c>
      <c r="CX3580" t="s">
        <v>2</v>
      </c>
      <c r="CY3580" t="s">
        <v>162</v>
      </c>
    </row>
    <row r="3581" spans="1:103" x14ac:dyDescent="0.25">
      <c r="A3581" t="s">
        <v>165</v>
      </c>
      <c r="B3581">
        <v>34.502499999999998</v>
      </c>
      <c r="C3581">
        <v>-117.8969</v>
      </c>
      <c r="D3581">
        <v>3101</v>
      </c>
      <c r="E3581" t="s">
        <v>1</v>
      </c>
      <c r="F3581">
        <v>236.8</v>
      </c>
      <c r="G3581">
        <v>2004</v>
      </c>
      <c r="H3581">
        <v>8</v>
      </c>
      <c r="I3581" t="s">
        <v>260</v>
      </c>
      <c r="J3581">
        <v>96</v>
      </c>
      <c r="K3581">
        <v>95</v>
      </c>
      <c r="L3581">
        <v>95</v>
      </c>
      <c r="M3581">
        <v>97</v>
      </c>
      <c r="N3581">
        <v>96</v>
      </c>
      <c r="O3581">
        <v>95</v>
      </c>
      <c r="P3581">
        <v>87</v>
      </c>
      <c r="Q3581">
        <v>84</v>
      </c>
      <c r="S3581">
        <v>81</v>
      </c>
      <c r="T3581">
        <v>88</v>
      </c>
      <c r="U3581">
        <v>86</v>
      </c>
      <c r="V3581">
        <v>93</v>
      </c>
      <c r="W3581">
        <v>93</v>
      </c>
      <c r="X3581">
        <v>96</v>
      </c>
      <c r="Y3581">
        <v>95</v>
      </c>
      <c r="Z3581">
        <v>92</v>
      </c>
      <c r="AA3581">
        <v>94</v>
      </c>
      <c r="AB3581">
        <v>92</v>
      </c>
      <c r="AC3581">
        <v>91</v>
      </c>
      <c r="AD3581">
        <v>93</v>
      </c>
      <c r="AE3581">
        <v>95</v>
      </c>
      <c r="AF3581">
        <v>95</v>
      </c>
      <c r="AG3581">
        <v>93</v>
      </c>
      <c r="AH3581">
        <v>94</v>
      </c>
      <c r="AI3581">
        <v>93</v>
      </c>
      <c r="AJ3581">
        <v>92</v>
      </c>
      <c r="AL3581">
        <v>88</v>
      </c>
      <c r="AM3581">
        <v>85</v>
      </c>
      <c r="AN3581" s="5">
        <v>85</v>
      </c>
      <c r="AO3581" s="5">
        <v>90</v>
      </c>
      <c r="AP3581" s="5">
        <v>92</v>
      </c>
      <c r="AQ3581" s="5">
        <v>95</v>
      </c>
      <c r="AR3581" s="5">
        <v>99</v>
      </c>
      <c r="AS3581" s="8">
        <f>AVERAGE(AR3581,AT3581)</f>
        <v>97.5</v>
      </c>
      <c r="AT3581" s="5">
        <v>96</v>
      </c>
      <c r="AU3581" s="5">
        <v>92</v>
      </c>
      <c r="AV3581" s="5">
        <v>95</v>
      </c>
      <c r="AW3581" s="5">
        <v>96</v>
      </c>
      <c r="AX3581" s="5">
        <v>100</v>
      </c>
      <c r="AY3581" s="5">
        <v>101</v>
      </c>
      <c r="AZ3581" s="5">
        <v>98</v>
      </c>
      <c r="BA3581" s="5">
        <v>98</v>
      </c>
      <c r="BB3581" s="5">
        <v>95</v>
      </c>
      <c r="BC3581" s="5">
        <v>98</v>
      </c>
      <c r="BD3581" s="5">
        <v>99</v>
      </c>
      <c r="BE3581" s="5">
        <v>98</v>
      </c>
      <c r="BF3581" s="5">
        <v>99</v>
      </c>
      <c r="BG3581" s="5">
        <v>101</v>
      </c>
      <c r="BH3581" s="5">
        <v>100</v>
      </c>
      <c r="BI3581" s="5">
        <v>100</v>
      </c>
      <c r="BJ3581" s="5">
        <v>99</v>
      </c>
      <c r="BK3581" s="5">
        <v>102</v>
      </c>
      <c r="BL3581" s="5">
        <v>100</v>
      </c>
      <c r="BM3581" s="5">
        <v>100</v>
      </c>
      <c r="BN3581" s="5">
        <v>97</v>
      </c>
      <c r="BO3581" s="5">
        <v>95</v>
      </c>
      <c r="BP3581" s="5">
        <v>99</v>
      </c>
      <c r="BQ3581" s="5">
        <v>98</v>
      </c>
      <c r="BR3581" s="5">
        <v>98</v>
      </c>
      <c r="BS3581">
        <v>96</v>
      </c>
      <c r="BT3581">
        <v>94</v>
      </c>
      <c r="BU3581">
        <v>94</v>
      </c>
      <c r="BV3581">
        <v>96</v>
      </c>
      <c r="BW3581">
        <v>93</v>
      </c>
      <c r="BX3581">
        <v>93</v>
      </c>
      <c r="BY3581">
        <v>97</v>
      </c>
      <c r="BZ3581">
        <v>100</v>
      </c>
      <c r="CA3581">
        <v>103</v>
      </c>
      <c r="CB3581">
        <v>104</v>
      </c>
      <c r="CC3581">
        <v>103</v>
      </c>
      <c r="CD3581">
        <v>104</v>
      </c>
      <c r="CE3581">
        <v>99</v>
      </c>
      <c r="CF3581">
        <v>95</v>
      </c>
      <c r="CG3581">
        <v>95</v>
      </c>
      <c r="CH3581">
        <v>95</v>
      </c>
      <c r="CI3581">
        <v>98</v>
      </c>
      <c r="CJ3581">
        <v>97</v>
      </c>
      <c r="CK3581">
        <v>95</v>
      </c>
      <c r="CL3581">
        <v>94</v>
      </c>
      <c r="CM3581">
        <v>92</v>
      </c>
      <c r="CN3581">
        <v>93</v>
      </c>
      <c r="CO3581">
        <v>85</v>
      </c>
      <c r="CP3581">
        <v>85</v>
      </c>
      <c r="CQ3581">
        <v>89</v>
      </c>
      <c r="CR3581">
        <v>90</v>
      </c>
      <c r="CS3581">
        <v>90</v>
      </c>
      <c r="CT3581">
        <v>96</v>
      </c>
      <c r="CU3581">
        <v>98</v>
      </c>
      <c r="CV3581">
        <v>98</v>
      </c>
      <c r="CW3581">
        <v>100</v>
      </c>
      <c r="CX3581" t="s">
        <v>5</v>
      </c>
      <c r="CY3581" t="s">
        <v>166</v>
      </c>
    </row>
    <row r="3582" spans="1:103" x14ac:dyDescent="0.25">
      <c r="A3582" t="s">
        <v>147</v>
      </c>
      <c r="B3582">
        <v>34.589199999999998</v>
      </c>
      <c r="C3582">
        <v>-117.63030000000001</v>
      </c>
      <c r="D3582">
        <v>2950</v>
      </c>
      <c r="E3582" t="s">
        <v>1</v>
      </c>
      <c r="F3582">
        <v>219.3</v>
      </c>
      <c r="G3582">
        <v>2004</v>
      </c>
      <c r="H3582">
        <v>8</v>
      </c>
      <c r="I3582" t="s">
        <v>260</v>
      </c>
      <c r="J3582">
        <v>96</v>
      </c>
      <c r="K3582">
        <v>93</v>
      </c>
      <c r="L3582">
        <v>97</v>
      </c>
      <c r="M3582">
        <v>97</v>
      </c>
      <c r="N3582">
        <v>98</v>
      </c>
      <c r="O3582">
        <v>97</v>
      </c>
      <c r="P3582">
        <v>95</v>
      </c>
      <c r="Q3582">
        <v>84</v>
      </c>
      <c r="R3582">
        <v>75</v>
      </c>
      <c r="S3582">
        <v>68</v>
      </c>
      <c r="T3582">
        <v>80</v>
      </c>
      <c r="U3582">
        <v>87</v>
      </c>
      <c r="V3582">
        <v>89</v>
      </c>
      <c r="W3582">
        <v>93</v>
      </c>
      <c r="X3582">
        <v>95</v>
      </c>
      <c r="Y3582">
        <v>98</v>
      </c>
      <c r="Z3582">
        <v>95</v>
      </c>
      <c r="AA3582">
        <v>93</v>
      </c>
      <c r="AB3582">
        <v>94</v>
      </c>
      <c r="AC3582">
        <v>92</v>
      </c>
      <c r="AD3582">
        <v>94</v>
      </c>
      <c r="AE3582">
        <v>95</v>
      </c>
      <c r="AF3582">
        <v>95</v>
      </c>
      <c r="AG3582">
        <v>93</v>
      </c>
      <c r="AH3582">
        <v>96</v>
      </c>
      <c r="AI3582">
        <v>94</v>
      </c>
      <c r="AJ3582">
        <v>93</v>
      </c>
      <c r="AK3582">
        <v>94</v>
      </c>
      <c r="AL3582">
        <v>92</v>
      </c>
      <c r="AM3582">
        <v>88</v>
      </c>
      <c r="AN3582" s="5">
        <v>88</v>
      </c>
      <c r="AO3582" s="5">
        <v>86</v>
      </c>
      <c r="AP3582" s="5">
        <v>89</v>
      </c>
      <c r="AQ3582" s="5">
        <v>92</v>
      </c>
      <c r="AR3582" s="5">
        <v>95</v>
      </c>
      <c r="AS3582" s="5">
        <v>98</v>
      </c>
      <c r="AT3582" s="5">
        <v>98</v>
      </c>
      <c r="AU3582" s="5">
        <v>93</v>
      </c>
      <c r="AV3582" s="5">
        <v>92</v>
      </c>
      <c r="AW3582" s="5">
        <v>95</v>
      </c>
      <c r="AX3582" s="5">
        <v>96</v>
      </c>
      <c r="AY3582" s="5">
        <v>99</v>
      </c>
      <c r="AZ3582" s="5">
        <v>100</v>
      </c>
      <c r="BA3582" s="5">
        <v>99</v>
      </c>
      <c r="BB3582" s="5">
        <v>98</v>
      </c>
      <c r="BC3582" s="5">
        <v>93</v>
      </c>
      <c r="BD3582" s="5">
        <v>98</v>
      </c>
      <c r="BE3582" s="5">
        <v>97</v>
      </c>
      <c r="BF3582" s="5">
        <v>99</v>
      </c>
      <c r="BG3582" s="5">
        <v>98</v>
      </c>
      <c r="BH3582" s="5">
        <v>98</v>
      </c>
      <c r="BI3582" s="5">
        <v>99</v>
      </c>
      <c r="BJ3582" s="5">
        <v>100</v>
      </c>
      <c r="BK3582" s="5">
        <v>99</v>
      </c>
      <c r="BL3582" s="5">
        <v>101</v>
      </c>
      <c r="BM3582" s="5">
        <v>101</v>
      </c>
      <c r="BN3582" s="5">
        <v>98</v>
      </c>
      <c r="BO3582" s="5">
        <v>95</v>
      </c>
      <c r="BP3582" s="5">
        <v>97</v>
      </c>
      <c r="BQ3582" s="5">
        <v>99</v>
      </c>
      <c r="BR3582" s="5">
        <v>97</v>
      </c>
      <c r="BS3582">
        <v>99</v>
      </c>
      <c r="BT3582">
        <v>96</v>
      </c>
      <c r="BU3582">
        <v>93</v>
      </c>
      <c r="BV3582">
        <v>96</v>
      </c>
      <c r="BW3582">
        <v>96</v>
      </c>
      <c r="BX3582">
        <v>94</v>
      </c>
      <c r="BY3582">
        <v>94</v>
      </c>
      <c r="BZ3582">
        <v>97</v>
      </c>
      <c r="CA3582">
        <v>101</v>
      </c>
      <c r="CB3582">
        <v>100</v>
      </c>
      <c r="CC3582">
        <v>104</v>
      </c>
      <c r="CD3582">
        <v>103</v>
      </c>
      <c r="CE3582">
        <v>100</v>
      </c>
      <c r="CF3582">
        <v>98</v>
      </c>
      <c r="CG3582">
        <v>93</v>
      </c>
      <c r="CH3582">
        <v>95</v>
      </c>
      <c r="CI3582">
        <v>95</v>
      </c>
      <c r="CJ3582">
        <v>96</v>
      </c>
      <c r="CK3582">
        <v>96</v>
      </c>
      <c r="CL3582">
        <v>97</v>
      </c>
      <c r="CM3582">
        <v>96</v>
      </c>
      <c r="CN3582">
        <v>95</v>
      </c>
      <c r="CO3582">
        <v>89</v>
      </c>
      <c r="CP3582">
        <v>83</v>
      </c>
      <c r="CQ3582">
        <v>85</v>
      </c>
      <c r="CR3582">
        <v>91</v>
      </c>
      <c r="CS3582">
        <v>88</v>
      </c>
      <c r="CT3582">
        <v>90</v>
      </c>
      <c r="CU3582">
        <v>96</v>
      </c>
      <c r="CV3582">
        <v>97</v>
      </c>
      <c r="CW3582">
        <v>98</v>
      </c>
      <c r="CX3582" t="s">
        <v>5</v>
      </c>
      <c r="CY3582" t="s">
        <v>148</v>
      </c>
    </row>
    <row r="3583" spans="1:103" x14ac:dyDescent="0.25">
      <c r="A3583" t="s">
        <v>65</v>
      </c>
      <c r="B3583">
        <v>36.438099999999999</v>
      </c>
      <c r="C3583">
        <v>-115.36</v>
      </c>
      <c r="D3583">
        <v>2914</v>
      </c>
      <c r="E3583" t="s">
        <v>1</v>
      </c>
      <c r="F3583">
        <v>134.69999999999999</v>
      </c>
      <c r="G3583">
        <v>2004</v>
      </c>
      <c r="H3583">
        <v>8</v>
      </c>
      <c r="I3583" t="s">
        <v>260</v>
      </c>
      <c r="J3583">
        <v>99</v>
      </c>
      <c r="K3583">
        <v>101</v>
      </c>
      <c r="L3583">
        <v>104</v>
      </c>
      <c r="M3583">
        <v>103</v>
      </c>
      <c r="N3583">
        <v>104</v>
      </c>
      <c r="O3583">
        <v>105</v>
      </c>
      <c r="P3583">
        <v>100</v>
      </c>
      <c r="Q3583">
        <v>93</v>
      </c>
      <c r="R3583">
        <v>78</v>
      </c>
      <c r="S3583">
        <v>85</v>
      </c>
      <c r="T3583">
        <v>92</v>
      </c>
      <c r="U3583">
        <v>95</v>
      </c>
      <c r="V3583">
        <v>99</v>
      </c>
      <c r="W3583">
        <v>101</v>
      </c>
      <c r="X3583">
        <v>101</v>
      </c>
      <c r="Y3583">
        <v>99</v>
      </c>
      <c r="Z3583">
        <v>95</v>
      </c>
      <c r="AA3583">
        <v>98</v>
      </c>
      <c r="AC3583">
        <v>99</v>
      </c>
      <c r="AD3583">
        <v>99</v>
      </c>
      <c r="AE3583">
        <v>100</v>
      </c>
      <c r="AF3583">
        <v>100</v>
      </c>
      <c r="AG3583">
        <v>102</v>
      </c>
      <c r="AH3583">
        <v>104</v>
      </c>
      <c r="AI3583">
        <v>101</v>
      </c>
      <c r="AJ3583">
        <v>100</v>
      </c>
      <c r="AK3583">
        <v>98</v>
      </c>
      <c r="AL3583">
        <v>96</v>
      </c>
      <c r="AM3583">
        <v>93</v>
      </c>
      <c r="AN3583" s="5">
        <v>95</v>
      </c>
      <c r="AO3583" s="5">
        <v>96</v>
      </c>
      <c r="AP3583" s="5">
        <v>97</v>
      </c>
      <c r="AQ3583" s="5">
        <v>101</v>
      </c>
      <c r="AR3583" s="5">
        <v>104</v>
      </c>
      <c r="AS3583" s="5">
        <v>106</v>
      </c>
      <c r="AT3583" s="5">
        <v>103</v>
      </c>
      <c r="AU3583" s="5">
        <v>100</v>
      </c>
      <c r="AV3583" s="5">
        <v>101</v>
      </c>
      <c r="AW3583" s="5">
        <v>101</v>
      </c>
      <c r="AX3583" s="5">
        <v>104</v>
      </c>
      <c r="AY3583" s="5">
        <v>107</v>
      </c>
      <c r="AZ3583" s="5">
        <v>101</v>
      </c>
      <c r="BA3583" s="5">
        <v>99</v>
      </c>
      <c r="BB3583" s="5">
        <v>97</v>
      </c>
      <c r="BC3583" s="5">
        <v>97</v>
      </c>
      <c r="BD3583" s="5">
        <v>95</v>
      </c>
      <c r="BE3583" s="5">
        <v>103</v>
      </c>
      <c r="BF3583" s="5">
        <v>104</v>
      </c>
      <c r="BG3583" s="5">
        <v>106</v>
      </c>
      <c r="BH3583" s="5">
        <v>106</v>
      </c>
      <c r="BI3583" s="5">
        <v>107</v>
      </c>
      <c r="BJ3583" s="5">
        <v>107</v>
      </c>
      <c r="BK3583" s="5">
        <v>105</v>
      </c>
      <c r="BL3583" s="5">
        <v>106</v>
      </c>
      <c r="BM3583" s="5">
        <v>105</v>
      </c>
      <c r="BN3583" s="8">
        <f>(2*BM3583+BP3583)/3</f>
        <v>105.66666666666667</v>
      </c>
      <c r="BO3583" s="8">
        <f>(BN3583+2*BQ3583)/3</f>
        <v>104.55555555555556</v>
      </c>
      <c r="BP3583" s="5">
        <v>107</v>
      </c>
      <c r="BQ3583" s="5">
        <v>104</v>
      </c>
      <c r="BR3583" s="8">
        <f>(2*BQ3583+BT3583)/3</f>
        <v>102.33333333333333</v>
      </c>
      <c r="BS3583" s="8">
        <f>(BR3583+2*BU3583)/3</f>
        <v>101.44444444444444</v>
      </c>
      <c r="BT3583">
        <v>99</v>
      </c>
      <c r="BU3583">
        <v>101</v>
      </c>
      <c r="BV3583">
        <v>104</v>
      </c>
      <c r="BW3583">
        <v>102</v>
      </c>
      <c r="BX3583">
        <v>102</v>
      </c>
      <c r="BY3583">
        <v>101</v>
      </c>
      <c r="BZ3583">
        <v>105</v>
      </c>
      <c r="CA3583">
        <v>109</v>
      </c>
      <c r="CC3583">
        <v>110</v>
      </c>
      <c r="CD3583">
        <v>105</v>
      </c>
      <c r="CE3583">
        <v>98</v>
      </c>
      <c r="CF3583">
        <v>89</v>
      </c>
      <c r="CG3583">
        <v>89</v>
      </c>
      <c r="CH3583">
        <v>92</v>
      </c>
      <c r="CI3583">
        <v>94</v>
      </c>
      <c r="CJ3583">
        <v>95</v>
      </c>
      <c r="CK3583">
        <v>98</v>
      </c>
      <c r="CL3583">
        <v>98</v>
      </c>
      <c r="CM3583">
        <v>96</v>
      </c>
      <c r="CN3583">
        <v>97</v>
      </c>
      <c r="CO3583">
        <v>92</v>
      </c>
      <c r="CP3583">
        <v>91</v>
      </c>
      <c r="CQ3583">
        <v>96</v>
      </c>
      <c r="CR3583">
        <v>96</v>
      </c>
      <c r="CS3583">
        <v>93</v>
      </c>
      <c r="CT3583">
        <v>96</v>
      </c>
      <c r="CU3583">
        <v>99</v>
      </c>
      <c r="CV3583">
        <v>101</v>
      </c>
      <c r="CW3583">
        <v>103</v>
      </c>
      <c r="CX3583" t="s">
        <v>2</v>
      </c>
      <c r="CY3583" t="s">
        <v>66</v>
      </c>
    </row>
    <row r="3584" spans="1:103" x14ac:dyDescent="0.25">
      <c r="A3584" t="s">
        <v>215</v>
      </c>
      <c r="B3584">
        <v>34.390599999999999</v>
      </c>
      <c r="C3584">
        <v>-116.51690000000001</v>
      </c>
      <c r="D3584">
        <v>2900</v>
      </c>
      <c r="E3584" t="s">
        <v>1</v>
      </c>
      <c r="F3584">
        <v>232.4</v>
      </c>
      <c r="G3584">
        <v>2004</v>
      </c>
      <c r="H3584">
        <v>8</v>
      </c>
      <c r="I3584" t="s">
        <v>260</v>
      </c>
      <c r="J3584">
        <v>101</v>
      </c>
      <c r="K3584">
        <v>101</v>
      </c>
      <c r="L3584">
        <v>101</v>
      </c>
      <c r="M3584">
        <v>105</v>
      </c>
      <c r="N3584">
        <v>106</v>
      </c>
      <c r="O3584">
        <v>102</v>
      </c>
      <c r="P3584">
        <v>97</v>
      </c>
      <c r="Q3584">
        <v>88</v>
      </c>
      <c r="R3584">
        <v>74</v>
      </c>
      <c r="S3584">
        <v>86</v>
      </c>
      <c r="T3584">
        <v>93</v>
      </c>
      <c r="U3584">
        <v>95</v>
      </c>
      <c r="V3584">
        <v>99</v>
      </c>
      <c r="W3584">
        <v>100</v>
      </c>
      <c r="X3584">
        <v>99</v>
      </c>
      <c r="Y3584">
        <v>98</v>
      </c>
      <c r="Z3584">
        <v>100</v>
      </c>
      <c r="AA3584">
        <v>99</v>
      </c>
      <c r="AB3584">
        <v>98</v>
      </c>
      <c r="AC3584">
        <v>97</v>
      </c>
      <c r="AD3584">
        <v>99</v>
      </c>
      <c r="AE3584">
        <v>97</v>
      </c>
      <c r="AF3584">
        <v>95</v>
      </c>
      <c r="AG3584">
        <v>99</v>
      </c>
      <c r="AH3584">
        <v>101</v>
      </c>
      <c r="AI3584">
        <v>100</v>
      </c>
      <c r="AJ3584">
        <v>96</v>
      </c>
      <c r="AK3584">
        <v>95</v>
      </c>
      <c r="AL3584">
        <v>91</v>
      </c>
      <c r="AM3584">
        <v>91</v>
      </c>
      <c r="AN3584" s="5">
        <v>92</v>
      </c>
      <c r="AO3584" s="5">
        <v>94</v>
      </c>
      <c r="AP3584" s="5">
        <v>98</v>
      </c>
      <c r="AQ3584" s="5">
        <v>98</v>
      </c>
      <c r="AR3584" s="5">
        <v>101</v>
      </c>
      <c r="AS3584" s="5">
        <v>102</v>
      </c>
      <c r="AT3584" s="5">
        <v>99</v>
      </c>
      <c r="AU3584" s="5">
        <v>99</v>
      </c>
      <c r="AV3584" s="5">
        <v>100</v>
      </c>
      <c r="AW3584" s="5">
        <v>105</v>
      </c>
      <c r="AX3584" s="5">
        <v>105</v>
      </c>
      <c r="AY3584" s="5">
        <v>105</v>
      </c>
      <c r="AZ3584" s="5">
        <v>103</v>
      </c>
      <c r="BA3584" s="5">
        <v>97</v>
      </c>
      <c r="BB3584" s="5">
        <v>100</v>
      </c>
      <c r="BC3584" s="5">
        <v>104</v>
      </c>
      <c r="BD3584" s="5">
        <v>103</v>
      </c>
      <c r="BE3584" s="5">
        <v>102</v>
      </c>
      <c r="BF3584" s="5">
        <v>106</v>
      </c>
      <c r="BG3584" s="5">
        <v>106</v>
      </c>
      <c r="BH3584" s="5">
        <v>104</v>
      </c>
      <c r="BI3584" s="5">
        <v>107</v>
      </c>
      <c r="BJ3584" s="5">
        <v>107</v>
      </c>
      <c r="BK3584" s="5">
        <v>103</v>
      </c>
      <c r="BL3584" s="5">
        <v>103</v>
      </c>
      <c r="BM3584" s="5">
        <v>103</v>
      </c>
      <c r="BN3584" s="5">
        <v>103</v>
      </c>
      <c r="BO3584" s="5">
        <v>103</v>
      </c>
      <c r="BP3584" s="5">
        <v>103</v>
      </c>
      <c r="BQ3584" s="5">
        <v>101</v>
      </c>
      <c r="BR3584" s="5">
        <v>101</v>
      </c>
      <c r="BS3584">
        <v>100</v>
      </c>
      <c r="BT3584">
        <v>99</v>
      </c>
      <c r="BU3584">
        <v>99</v>
      </c>
      <c r="BV3584">
        <v>100</v>
      </c>
      <c r="BW3584">
        <v>98</v>
      </c>
      <c r="BX3584">
        <v>101</v>
      </c>
      <c r="BY3584">
        <v>100</v>
      </c>
      <c r="BZ3584">
        <v>106</v>
      </c>
      <c r="CA3584">
        <v>109</v>
      </c>
      <c r="CB3584">
        <v>106</v>
      </c>
      <c r="CC3584">
        <v>109</v>
      </c>
      <c r="CD3584">
        <v>102</v>
      </c>
      <c r="CE3584">
        <v>92</v>
      </c>
      <c r="CF3584">
        <v>87</v>
      </c>
      <c r="CG3584">
        <v>94</v>
      </c>
      <c r="CH3584">
        <v>97</v>
      </c>
      <c r="CI3584">
        <v>98</v>
      </c>
      <c r="CJ3584">
        <v>98</v>
      </c>
      <c r="CK3584">
        <v>97</v>
      </c>
      <c r="CL3584">
        <v>99</v>
      </c>
      <c r="CM3584">
        <v>98</v>
      </c>
      <c r="CN3584">
        <v>95</v>
      </c>
      <c r="CO3584">
        <v>93</v>
      </c>
      <c r="CP3584">
        <v>95</v>
      </c>
      <c r="CQ3584">
        <v>94</v>
      </c>
      <c r="CR3584">
        <v>96</v>
      </c>
      <c r="CS3584">
        <v>95</v>
      </c>
      <c r="CT3584">
        <v>97</v>
      </c>
      <c r="CU3584">
        <v>100</v>
      </c>
      <c r="CV3584">
        <v>102</v>
      </c>
      <c r="CW3584">
        <v>104</v>
      </c>
      <c r="CX3584" t="s">
        <v>5</v>
      </c>
      <c r="CY3584" t="s">
        <v>216</v>
      </c>
    </row>
    <row r="3585" spans="1:103" x14ac:dyDescent="0.25">
      <c r="A3585" t="s">
        <v>220</v>
      </c>
      <c r="B3585">
        <v>34.634399999999999</v>
      </c>
      <c r="C3585">
        <v>-117.55029999999999</v>
      </c>
      <c r="D3585">
        <v>2880</v>
      </c>
      <c r="E3585" t="s">
        <v>1</v>
      </c>
      <c r="F3585">
        <v>212.3</v>
      </c>
      <c r="G3585">
        <v>2004</v>
      </c>
      <c r="H3585">
        <v>8</v>
      </c>
      <c r="I3585" t="s">
        <v>260</v>
      </c>
      <c r="J3585">
        <v>98</v>
      </c>
      <c r="K3585">
        <v>102</v>
      </c>
      <c r="L3585">
        <v>102</v>
      </c>
      <c r="M3585">
        <v>103</v>
      </c>
      <c r="N3585">
        <v>102</v>
      </c>
      <c r="O3585">
        <v>99</v>
      </c>
      <c r="P3585">
        <v>88</v>
      </c>
      <c r="Q3585">
        <v>80</v>
      </c>
      <c r="R3585">
        <v>71</v>
      </c>
      <c r="S3585">
        <v>85</v>
      </c>
      <c r="T3585">
        <v>92</v>
      </c>
      <c r="U3585">
        <v>92</v>
      </c>
      <c r="V3585">
        <v>98</v>
      </c>
      <c r="W3585">
        <v>101</v>
      </c>
      <c r="X3585">
        <v>104</v>
      </c>
      <c r="Y3585">
        <v>98</v>
      </c>
      <c r="Z3585">
        <v>96</v>
      </c>
      <c r="AA3585">
        <v>96</v>
      </c>
      <c r="AB3585">
        <v>97</v>
      </c>
      <c r="AC3585">
        <v>97</v>
      </c>
      <c r="AD3585">
        <v>100</v>
      </c>
      <c r="AE3585">
        <v>99</v>
      </c>
      <c r="AF3585">
        <v>97</v>
      </c>
      <c r="AG3585">
        <v>101</v>
      </c>
      <c r="AH3585">
        <v>99</v>
      </c>
      <c r="AI3585">
        <v>98</v>
      </c>
      <c r="AJ3585">
        <v>96</v>
      </c>
      <c r="AK3585">
        <v>95</v>
      </c>
      <c r="AL3585">
        <v>90</v>
      </c>
      <c r="AM3585">
        <v>91</v>
      </c>
      <c r="AN3585" s="5">
        <v>89</v>
      </c>
      <c r="AO3585" s="5">
        <v>94</v>
      </c>
      <c r="AP3585" s="5">
        <v>98</v>
      </c>
      <c r="AQ3585" s="5">
        <v>101</v>
      </c>
      <c r="AR3585" s="5">
        <v>102</v>
      </c>
      <c r="AS3585" s="5">
        <v>103</v>
      </c>
      <c r="AT3585" s="5">
        <v>95</v>
      </c>
      <c r="AU3585" s="5">
        <v>97</v>
      </c>
      <c r="AV3585" s="5">
        <v>99</v>
      </c>
      <c r="AW3585" s="5">
        <v>101</v>
      </c>
      <c r="AX3585" s="5">
        <v>103</v>
      </c>
      <c r="AY3585" s="5">
        <v>103</v>
      </c>
      <c r="AZ3585" s="5">
        <v>103</v>
      </c>
      <c r="BA3585" s="5">
        <v>104</v>
      </c>
      <c r="BB3585" s="5">
        <v>97</v>
      </c>
      <c r="BC3585" s="5">
        <v>102</v>
      </c>
      <c r="BD3585" s="5">
        <v>102</v>
      </c>
      <c r="BE3585" s="5">
        <v>104</v>
      </c>
      <c r="BF3585" s="5">
        <v>102</v>
      </c>
      <c r="BG3585" s="5">
        <v>103</v>
      </c>
      <c r="BH3585" s="5">
        <v>104</v>
      </c>
      <c r="BI3585" s="5">
        <v>104</v>
      </c>
      <c r="BJ3585" s="5">
        <v>104</v>
      </c>
      <c r="BK3585" s="5">
        <v>105</v>
      </c>
      <c r="BL3585" s="5">
        <v>105</v>
      </c>
      <c r="BM3585" s="5">
        <v>103</v>
      </c>
      <c r="BN3585" s="5">
        <v>99</v>
      </c>
      <c r="BO3585" s="5">
        <v>103</v>
      </c>
      <c r="BP3585" s="5">
        <v>104</v>
      </c>
      <c r="BQ3585" s="5">
        <v>102</v>
      </c>
      <c r="BR3585" s="5">
        <v>102</v>
      </c>
      <c r="BS3585">
        <v>99</v>
      </c>
      <c r="BT3585">
        <v>99</v>
      </c>
      <c r="BU3585">
        <v>99</v>
      </c>
      <c r="BV3585">
        <v>100</v>
      </c>
      <c r="BW3585">
        <v>97</v>
      </c>
      <c r="BX3585">
        <v>98</v>
      </c>
      <c r="BY3585">
        <v>102</v>
      </c>
      <c r="BZ3585">
        <v>105</v>
      </c>
      <c r="CA3585">
        <v>108</v>
      </c>
      <c r="CB3585">
        <v>109</v>
      </c>
      <c r="CC3585">
        <v>108</v>
      </c>
      <c r="CD3585">
        <v>105</v>
      </c>
      <c r="CE3585">
        <v>101</v>
      </c>
      <c r="CF3585">
        <v>98</v>
      </c>
      <c r="CG3585">
        <v>99</v>
      </c>
      <c r="CH3585">
        <v>96</v>
      </c>
      <c r="CI3585">
        <v>99</v>
      </c>
      <c r="CJ3585">
        <v>100</v>
      </c>
      <c r="CK3585">
        <v>100</v>
      </c>
      <c r="CL3585">
        <v>100</v>
      </c>
      <c r="CM3585">
        <v>98</v>
      </c>
      <c r="CN3585">
        <v>94</v>
      </c>
      <c r="CO3585">
        <v>88</v>
      </c>
      <c r="CP3585">
        <v>90</v>
      </c>
      <c r="CQ3585">
        <v>94</v>
      </c>
      <c r="CR3585">
        <v>93</v>
      </c>
      <c r="CS3585">
        <v>96</v>
      </c>
      <c r="CT3585">
        <v>100</v>
      </c>
      <c r="CU3585">
        <v>100</v>
      </c>
      <c r="CV3585">
        <v>102</v>
      </c>
      <c r="CW3585">
        <v>105</v>
      </c>
      <c r="CX3585" t="s">
        <v>5</v>
      </c>
      <c r="CY3585" t="s">
        <v>221</v>
      </c>
    </row>
    <row r="3586" spans="1:103" x14ac:dyDescent="0.25">
      <c r="A3586" t="s">
        <v>39</v>
      </c>
      <c r="B3586">
        <v>34.525300000000001</v>
      </c>
      <c r="C3586">
        <v>-117.29640000000001</v>
      </c>
      <c r="D3586">
        <v>2789</v>
      </c>
      <c r="E3586" t="s">
        <v>1</v>
      </c>
      <c r="F3586">
        <v>218.7</v>
      </c>
      <c r="G3586">
        <v>2004</v>
      </c>
      <c r="H3586">
        <v>8</v>
      </c>
      <c r="I3586" t="s">
        <v>260</v>
      </c>
      <c r="J3586">
        <v>101</v>
      </c>
      <c r="K3586">
        <v>100</v>
      </c>
      <c r="L3586">
        <v>104</v>
      </c>
      <c r="M3586">
        <v>101</v>
      </c>
      <c r="N3586">
        <v>103</v>
      </c>
      <c r="O3586">
        <v>105</v>
      </c>
      <c r="P3586">
        <v>102</v>
      </c>
      <c r="Q3586">
        <v>89</v>
      </c>
      <c r="R3586">
        <v>78</v>
      </c>
      <c r="S3586">
        <v>75</v>
      </c>
      <c r="T3586">
        <v>88</v>
      </c>
      <c r="U3586">
        <v>89</v>
      </c>
      <c r="V3586">
        <v>94</v>
      </c>
      <c r="W3586">
        <v>101</v>
      </c>
      <c r="X3586">
        <v>99</v>
      </c>
      <c r="Y3586">
        <v>105</v>
      </c>
      <c r="Z3586">
        <v>100</v>
      </c>
      <c r="AA3586">
        <v>90</v>
      </c>
      <c r="AB3586">
        <v>93</v>
      </c>
      <c r="AC3586">
        <v>95</v>
      </c>
      <c r="AD3586">
        <v>97</v>
      </c>
      <c r="AE3586">
        <v>98</v>
      </c>
      <c r="AF3586">
        <v>99</v>
      </c>
      <c r="AG3586">
        <v>97</v>
      </c>
      <c r="AH3586">
        <v>97</v>
      </c>
      <c r="AI3586">
        <v>98</v>
      </c>
      <c r="AJ3586">
        <v>98</v>
      </c>
      <c r="AK3586">
        <v>98</v>
      </c>
      <c r="AL3586">
        <v>96</v>
      </c>
      <c r="AM3586">
        <v>89</v>
      </c>
      <c r="AN3586" s="5">
        <v>89</v>
      </c>
      <c r="AO3586" s="8">
        <f>AVERAGE(AN3586,AP3586)</f>
        <v>92.5</v>
      </c>
      <c r="AP3586" s="5">
        <v>96</v>
      </c>
      <c r="AQ3586" s="5">
        <v>99</v>
      </c>
      <c r="AR3586" s="5">
        <v>99</v>
      </c>
      <c r="AS3586" s="5">
        <v>102</v>
      </c>
      <c r="AT3586" s="5">
        <v>104</v>
      </c>
      <c r="AU3586" s="5">
        <v>90</v>
      </c>
      <c r="AV3586" s="5">
        <v>92</v>
      </c>
      <c r="AW3586" s="5">
        <v>95</v>
      </c>
      <c r="AX3586" s="5">
        <v>100</v>
      </c>
      <c r="AY3586" s="5">
        <v>104</v>
      </c>
      <c r="AZ3586" s="5">
        <v>103</v>
      </c>
      <c r="BA3586" s="5">
        <v>99</v>
      </c>
      <c r="BB3586" s="5">
        <v>99</v>
      </c>
      <c r="BC3586" s="5">
        <v>97</v>
      </c>
      <c r="BD3586" s="5">
        <v>103</v>
      </c>
      <c r="BE3586" s="5">
        <v>100</v>
      </c>
      <c r="BF3586" s="5">
        <v>101</v>
      </c>
      <c r="BG3586" s="5">
        <v>102</v>
      </c>
      <c r="BH3586" s="5">
        <v>103</v>
      </c>
      <c r="BI3586" s="5">
        <v>102</v>
      </c>
      <c r="BJ3586" s="5">
        <v>105</v>
      </c>
      <c r="BK3586" s="5">
        <v>104</v>
      </c>
      <c r="BL3586" s="5">
        <v>102</v>
      </c>
      <c r="BM3586" s="5">
        <v>107</v>
      </c>
      <c r="BN3586" s="5">
        <v>106</v>
      </c>
      <c r="BO3586" s="5">
        <v>97</v>
      </c>
      <c r="BP3586" s="5">
        <v>100</v>
      </c>
      <c r="BQ3586" s="5">
        <v>105</v>
      </c>
      <c r="BR3586" s="5">
        <v>99</v>
      </c>
      <c r="BS3586">
        <v>98</v>
      </c>
      <c r="BT3586">
        <v>100</v>
      </c>
      <c r="BU3586">
        <v>96</v>
      </c>
      <c r="BV3586">
        <v>99</v>
      </c>
      <c r="BW3586">
        <v>98</v>
      </c>
      <c r="BX3586">
        <v>97</v>
      </c>
      <c r="BY3586">
        <v>94</v>
      </c>
      <c r="BZ3586">
        <v>103</v>
      </c>
      <c r="CA3586">
        <v>104</v>
      </c>
      <c r="CB3586">
        <v>108</v>
      </c>
      <c r="CC3586">
        <v>109</v>
      </c>
      <c r="CD3586">
        <v>108</v>
      </c>
      <c r="CE3586">
        <v>105</v>
      </c>
      <c r="CF3586">
        <v>102</v>
      </c>
      <c r="CG3586">
        <v>96</v>
      </c>
      <c r="CH3586">
        <v>97</v>
      </c>
      <c r="CI3586">
        <v>96</v>
      </c>
      <c r="CJ3586">
        <v>99</v>
      </c>
      <c r="CK3586">
        <v>100</v>
      </c>
      <c r="CL3586">
        <v>97</v>
      </c>
      <c r="CM3586">
        <v>96</v>
      </c>
      <c r="CN3586">
        <v>96</v>
      </c>
      <c r="CO3586">
        <v>89</v>
      </c>
      <c r="CP3586">
        <v>86</v>
      </c>
      <c r="CQ3586">
        <v>91</v>
      </c>
      <c r="CR3586">
        <v>92</v>
      </c>
      <c r="CS3586">
        <v>92</v>
      </c>
      <c r="CT3586">
        <v>98</v>
      </c>
      <c r="CU3586">
        <v>102</v>
      </c>
      <c r="CV3586">
        <v>101</v>
      </c>
      <c r="CW3586">
        <v>103</v>
      </c>
      <c r="CX3586" t="s">
        <v>5</v>
      </c>
      <c r="CY3586" t="s">
        <v>40</v>
      </c>
    </row>
    <row r="3587" spans="1:103" x14ac:dyDescent="0.25">
      <c r="A3587" t="s">
        <v>238</v>
      </c>
      <c r="B3587">
        <v>37.159999999999997</v>
      </c>
      <c r="C3587">
        <v>-114.46810000000001</v>
      </c>
      <c r="D3587">
        <v>2760</v>
      </c>
      <c r="E3587" t="s">
        <v>1</v>
      </c>
      <c r="F3587">
        <v>227</v>
      </c>
      <c r="G3587">
        <v>2004</v>
      </c>
      <c r="H3587">
        <v>8</v>
      </c>
      <c r="I3587" t="s">
        <v>260</v>
      </c>
      <c r="J3587">
        <v>95</v>
      </c>
      <c r="K3587">
        <v>96</v>
      </c>
      <c r="L3587">
        <v>97</v>
      </c>
      <c r="M3587">
        <v>99</v>
      </c>
      <c r="N3587">
        <v>103</v>
      </c>
      <c r="O3587">
        <v>101</v>
      </c>
      <c r="P3587">
        <v>99</v>
      </c>
      <c r="Q3587">
        <v>90</v>
      </c>
      <c r="R3587">
        <v>89</v>
      </c>
      <c r="S3587">
        <v>85</v>
      </c>
      <c r="T3587">
        <v>90</v>
      </c>
      <c r="U3587">
        <v>92</v>
      </c>
      <c r="V3587">
        <v>97</v>
      </c>
      <c r="W3587">
        <v>99</v>
      </c>
      <c r="X3587">
        <v>94</v>
      </c>
      <c r="Y3587">
        <v>98</v>
      </c>
      <c r="Z3587">
        <v>100</v>
      </c>
      <c r="AA3587">
        <v>94</v>
      </c>
      <c r="AB3587">
        <v>96</v>
      </c>
      <c r="AC3587">
        <v>99</v>
      </c>
      <c r="AD3587">
        <v>100</v>
      </c>
      <c r="AE3587">
        <v>101</v>
      </c>
      <c r="AF3587">
        <v>101</v>
      </c>
      <c r="AG3587">
        <v>101</v>
      </c>
      <c r="AH3587">
        <v>103</v>
      </c>
      <c r="AI3587">
        <v>102</v>
      </c>
      <c r="AJ3587">
        <v>103</v>
      </c>
      <c r="AK3587">
        <v>99</v>
      </c>
      <c r="AL3587">
        <v>96</v>
      </c>
      <c r="AM3587">
        <v>99</v>
      </c>
      <c r="AN3587" s="5">
        <v>98</v>
      </c>
      <c r="AO3587" s="5">
        <v>95</v>
      </c>
      <c r="AP3587" s="5">
        <v>97</v>
      </c>
      <c r="AQ3587" s="5">
        <v>98</v>
      </c>
      <c r="AR3587" s="5">
        <v>100</v>
      </c>
      <c r="AS3587" s="5">
        <v>104</v>
      </c>
      <c r="AT3587" s="5">
        <v>102</v>
      </c>
      <c r="AU3587" s="5">
        <v>100</v>
      </c>
      <c r="AV3587" s="5">
        <v>99</v>
      </c>
      <c r="AW3587" s="5">
        <v>100</v>
      </c>
      <c r="AX3587" s="5">
        <v>103</v>
      </c>
      <c r="AY3587" s="5">
        <v>104</v>
      </c>
      <c r="AZ3587" s="5">
        <v>107</v>
      </c>
      <c r="BA3587" s="5">
        <v>99</v>
      </c>
      <c r="BB3587" s="5">
        <v>96</v>
      </c>
      <c r="BC3587" s="5">
        <v>97</v>
      </c>
      <c r="BD3587" s="5">
        <v>98</v>
      </c>
      <c r="BE3587" s="5">
        <v>103</v>
      </c>
      <c r="BF3587" s="5">
        <v>104</v>
      </c>
      <c r="BG3587" s="5">
        <v>105</v>
      </c>
      <c r="BH3587" s="5">
        <v>106</v>
      </c>
      <c r="BI3587" s="5">
        <v>105</v>
      </c>
      <c r="BJ3587" s="5">
        <v>104</v>
      </c>
      <c r="BK3587" s="5">
        <v>103</v>
      </c>
      <c r="BL3587" s="5">
        <v>102</v>
      </c>
      <c r="BM3587" s="5">
        <v>104</v>
      </c>
      <c r="BN3587" s="5">
        <v>103</v>
      </c>
      <c r="BO3587" s="5">
        <v>107</v>
      </c>
      <c r="BP3587" s="5">
        <v>105</v>
      </c>
      <c r="BQ3587" s="5">
        <v>102</v>
      </c>
      <c r="BR3587" s="5">
        <v>104</v>
      </c>
      <c r="BS3587">
        <v>96</v>
      </c>
      <c r="BT3587">
        <v>100</v>
      </c>
      <c r="BU3587">
        <v>101</v>
      </c>
      <c r="BV3587">
        <v>102</v>
      </c>
      <c r="BW3587">
        <v>100</v>
      </c>
      <c r="BX3587">
        <v>101</v>
      </c>
      <c r="BY3587">
        <v>100</v>
      </c>
      <c r="BZ3587">
        <v>103</v>
      </c>
      <c r="CA3587">
        <v>107</v>
      </c>
      <c r="CB3587">
        <v>106</v>
      </c>
      <c r="CC3587">
        <v>108</v>
      </c>
      <c r="CD3587">
        <v>102</v>
      </c>
      <c r="CE3587">
        <v>110</v>
      </c>
      <c r="CF3587">
        <v>93</v>
      </c>
      <c r="CG3587">
        <v>90</v>
      </c>
      <c r="CX3587" t="s">
        <v>2</v>
      </c>
      <c r="CY3587" t="s">
        <v>239</v>
      </c>
    </row>
    <row r="3588" spans="1:103" x14ac:dyDescent="0.25">
      <c r="A3588" t="s">
        <v>226</v>
      </c>
      <c r="B3588">
        <v>34.684699999999999</v>
      </c>
      <c r="C3588">
        <v>-117.82080000000001</v>
      </c>
      <c r="D3588">
        <v>2590</v>
      </c>
      <c r="E3588" t="s">
        <v>1</v>
      </c>
      <c r="F3588">
        <v>215.5</v>
      </c>
      <c r="G3588">
        <v>2004</v>
      </c>
      <c r="H3588">
        <v>8</v>
      </c>
      <c r="I3588" t="s">
        <v>260</v>
      </c>
      <c r="J3588">
        <v>98</v>
      </c>
      <c r="K3588">
        <v>102</v>
      </c>
      <c r="L3588">
        <v>100</v>
      </c>
      <c r="M3588">
        <v>102</v>
      </c>
      <c r="N3588">
        <v>101</v>
      </c>
      <c r="O3588">
        <v>97</v>
      </c>
      <c r="P3588">
        <v>89</v>
      </c>
      <c r="Q3588">
        <v>77</v>
      </c>
      <c r="R3588">
        <v>72</v>
      </c>
      <c r="S3588">
        <v>85</v>
      </c>
      <c r="T3588">
        <v>92</v>
      </c>
      <c r="U3588">
        <v>93</v>
      </c>
      <c r="V3588">
        <v>98</v>
      </c>
      <c r="W3588">
        <v>100</v>
      </c>
      <c r="X3588">
        <v>102</v>
      </c>
      <c r="Y3588">
        <v>99</v>
      </c>
      <c r="Z3588">
        <v>95</v>
      </c>
      <c r="AA3588">
        <v>96</v>
      </c>
      <c r="AB3588">
        <v>94</v>
      </c>
      <c r="AC3588">
        <v>99</v>
      </c>
      <c r="AD3588">
        <v>98</v>
      </c>
      <c r="AE3588">
        <v>102</v>
      </c>
      <c r="AF3588">
        <v>100</v>
      </c>
      <c r="AG3588">
        <v>100</v>
      </c>
      <c r="AH3588">
        <v>97</v>
      </c>
      <c r="AI3588">
        <v>98</v>
      </c>
      <c r="AJ3588">
        <v>99</v>
      </c>
      <c r="AK3588">
        <v>96</v>
      </c>
      <c r="AL3588">
        <v>91</v>
      </c>
      <c r="AM3588">
        <v>89</v>
      </c>
      <c r="AN3588" s="5">
        <v>90</v>
      </c>
      <c r="AO3588" s="5">
        <v>95</v>
      </c>
      <c r="AP3588" s="5">
        <v>95</v>
      </c>
      <c r="AQ3588" s="5">
        <v>100</v>
      </c>
      <c r="AR3588" s="5">
        <v>105</v>
      </c>
      <c r="AS3588" s="5">
        <v>105</v>
      </c>
      <c r="AT3588" s="5">
        <v>97</v>
      </c>
      <c r="AU3588" s="5">
        <v>92</v>
      </c>
      <c r="AV3588" s="5">
        <v>97</v>
      </c>
      <c r="AW3588" s="5">
        <v>100</v>
      </c>
      <c r="AX3588" s="5">
        <v>103</v>
      </c>
      <c r="AY3588" s="5">
        <v>104</v>
      </c>
      <c r="AZ3588" s="5">
        <v>104</v>
      </c>
      <c r="BA3588" s="5">
        <v>103</v>
      </c>
      <c r="BB3588" s="5">
        <v>97</v>
      </c>
      <c r="BC3588" s="5">
        <v>102</v>
      </c>
      <c r="BD3588" s="5">
        <v>101</v>
      </c>
      <c r="BE3588" s="5">
        <v>103</v>
      </c>
      <c r="BF3588" s="5">
        <v>101</v>
      </c>
      <c r="BG3588" s="5">
        <v>103</v>
      </c>
      <c r="BH3588" s="5">
        <v>103</v>
      </c>
      <c r="BI3588" s="5">
        <v>102</v>
      </c>
      <c r="BJ3588" s="8">
        <f>AVERAGE(BI3588,BK3588)</f>
        <v>103</v>
      </c>
      <c r="BK3588" s="5">
        <v>104</v>
      </c>
      <c r="BL3588" s="5">
        <v>105</v>
      </c>
      <c r="BM3588" s="5">
        <v>102</v>
      </c>
      <c r="BN3588" s="5">
        <v>99</v>
      </c>
      <c r="BO3588" s="5">
        <v>102</v>
      </c>
      <c r="BP3588" s="5">
        <v>103</v>
      </c>
      <c r="BQ3588" s="5">
        <v>101</v>
      </c>
      <c r="BR3588" s="5">
        <v>101</v>
      </c>
      <c r="BS3588">
        <v>100</v>
      </c>
      <c r="BT3588">
        <v>95</v>
      </c>
      <c r="BU3588">
        <v>99</v>
      </c>
      <c r="BV3588">
        <v>101</v>
      </c>
      <c r="BW3588">
        <v>99</v>
      </c>
      <c r="BX3588">
        <v>99</v>
      </c>
      <c r="BY3588">
        <v>102</v>
      </c>
      <c r="BZ3588">
        <v>105</v>
      </c>
      <c r="CA3588">
        <v>106</v>
      </c>
      <c r="CB3588">
        <v>109</v>
      </c>
      <c r="CC3588">
        <v>107</v>
      </c>
      <c r="CD3588">
        <v>103</v>
      </c>
      <c r="CE3588">
        <v>102</v>
      </c>
      <c r="CF3588">
        <v>101</v>
      </c>
      <c r="CG3588">
        <v>99</v>
      </c>
      <c r="CH3588">
        <v>101</v>
      </c>
      <c r="CI3588">
        <v>101</v>
      </c>
      <c r="CJ3588">
        <v>100</v>
      </c>
      <c r="CK3588">
        <v>100</v>
      </c>
      <c r="CL3588">
        <v>100</v>
      </c>
      <c r="CM3588">
        <v>97</v>
      </c>
      <c r="CN3588">
        <v>93</v>
      </c>
      <c r="CO3588">
        <v>87</v>
      </c>
      <c r="CP3588">
        <v>90</v>
      </c>
      <c r="CQ3588">
        <v>94</v>
      </c>
      <c r="CR3588">
        <v>91</v>
      </c>
      <c r="CS3588">
        <v>96</v>
      </c>
      <c r="CT3588">
        <v>103</v>
      </c>
      <c r="CU3588">
        <v>102</v>
      </c>
      <c r="CV3588">
        <v>106</v>
      </c>
      <c r="CW3588">
        <v>106</v>
      </c>
      <c r="CX3588" t="s">
        <v>5</v>
      </c>
      <c r="CY3588" t="s">
        <v>227</v>
      </c>
    </row>
    <row r="3589" spans="1:103" x14ac:dyDescent="0.25">
      <c r="A3589" t="s">
        <v>37</v>
      </c>
      <c r="B3589">
        <v>36.261400000000002</v>
      </c>
      <c r="C3589">
        <v>-116.0564</v>
      </c>
      <c r="D3589">
        <v>2573</v>
      </c>
      <c r="E3589" t="s">
        <v>1</v>
      </c>
      <c r="F3589">
        <v>75.900000000000006</v>
      </c>
      <c r="G3589">
        <v>2004</v>
      </c>
      <c r="H3589">
        <v>8</v>
      </c>
      <c r="I3589" t="s">
        <v>260</v>
      </c>
      <c r="J3589">
        <v>98</v>
      </c>
      <c r="K3589">
        <v>101</v>
      </c>
      <c r="L3589">
        <v>102</v>
      </c>
      <c r="M3589">
        <v>102</v>
      </c>
      <c r="N3589">
        <v>104</v>
      </c>
      <c r="O3589">
        <v>102</v>
      </c>
      <c r="P3589">
        <v>97</v>
      </c>
      <c r="Q3589">
        <v>89</v>
      </c>
      <c r="R3589">
        <v>72</v>
      </c>
      <c r="S3589">
        <v>85</v>
      </c>
      <c r="T3589">
        <v>90</v>
      </c>
      <c r="U3589">
        <v>93</v>
      </c>
      <c r="V3589">
        <v>99</v>
      </c>
      <c r="W3589">
        <v>101</v>
      </c>
      <c r="X3589">
        <v>101</v>
      </c>
      <c r="Y3589">
        <v>99</v>
      </c>
      <c r="Z3589">
        <v>98</v>
      </c>
      <c r="AA3589">
        <v>96</v>
      </c>
      <c r="AB3589">
        <v>97</v>
      </c>
      <c r="AC3589">
        <v>98</v>
      </c>
      <c r="AD3589">
        <v>100</v>
      </c>
      <c r="AE3589">
        <v>100</v>
      </c>
      <c r="AF3589">
        <v>99</v>
      </c>
      <c r="AG3589">
        <v>99</v>
      </c>
      <c r="AH3589">
        <v>100</v>
      </c>
      <c r="AI3589">
        <v>99</v>
      </c>
      <c r="AJ3589">
        <v>98</v>
      </c>
      <c r="AK3589">
        <v>97</v>
      </c>
      <c r="AL3589">
        <v>96</v>
      </c>
      <c r="AM3589">
        <v>96</v>
      </c>
      <c r="AN3589" s="5">
        <v>93</v>
      </c>
      <c r="AO3589" s="5">
        <v>96</v>
      </c>
      <c r="AP3589" s="5">
        <v>97</v>
      </c>
      <c r="AQ3589" s="5">
        <v>100</v>
      </c>
      <c r="AR3589" s="5">
        <v>103</v>
      </c>
      <c r="AS3589" s="5">
        <v>105</v>
      </c>
      <c r="AT3589" s="5">
        <v>100</v>
      </c>
      <c r="AU3589" s="5">
        <v>98</v>
      </c>
      <c r="AV3589" s="5">
        <v>99</v>
      </c>
      <c r="AW3589" s="5">
        <v>100</v>
      </c>
      <c r="AX3589" s="5">
        <v>103</v>
      </c>
      <c r="AY3589" s="5">
        <v>104</v>
      </c>
      <c r="AZ3589" s="5">
        <v>103</v>
      </c>
      <c r="BA3589" s="5">
        <v>100</v>
      </c>
      <c r="BB3589" s="5">
        <v>98</v>
      </c>
      <c r="BC3589" s="5">
        <v>99</v>
      </c>
      <c r="BD3589" s="5">
        <v>100</v>
      </c>
      <c r="BE3589" s="5">
        <v>103</v>
      </c>
      <c r="BF3589" s="5">
        <v>104</v>
      </c>
      <c r="BG3589" s="5">
        <v>104</v>
      </c>
      <c r="BH3589" s="5">
        <v>105</v>
      </c>
      <c r="BI3589" s="5">
        <v>105</v>
      </c>
      <c r="BJ3589" s="5">
        <v>105</v>
      </c>
      <c r="BK3589" s="5">
        <v>104</v>
      </c>
      <c r="BL3589" s="5">
        <v>105</v>
      </c>
      <c r="BM3589" s="5">
        <v>103</v>
      </c>
      <c r="BN3589" s="5">
        <v>100</v>
      </c>
      <c r="BO3589" s="5">
        <v>103</v>
      </c>
      <c r="BP3589" s="5">
        <v>104</v>
      </c>
      <c r="BQ3589" s="5">
        <v>101</v>
      </c>
      <c r="BR3589" s="5">
        <v>100</v>
      </c>
      <c r="BS3589">
        <v>102</v>
      </c>
      <c r="BT3589">
        <v>98</v>
      </c>
      <c r="BU3589">
        <v>98</v>
      </c>
      <c r="BV3589">
        <v>101</v>
      </c>
      <c r="BW3589">
        <v>99</v>
      </c>
      <c r="BX3589">
        <v>98</v>
      </c>
      <c r="BY3589">
        <v>101</v>
      </c>
      <c r="BZ3589">
        <v>105</v>
      </c>
      <c r="CA3589">
        <v>107</v>
      </c>
      <c r="CB3589">
        <v>107</v>
      </c>
      <c r="CC3589">
        <v>109</v>
      </c>
      <c r="CD3589">
        <v>104</v>
      </c>
      <c r="CE3589">
        <v>100</v>
      </c>
      <c r="CF3589">
        <v>97</v>
      </c>
      <c r="CG3589">
        <v>92</v>
      </c>
      <c r="CH3589">
        <v>94</v>
      </c>
      <c r="CI3589">
        <v>98</v>
      </c>
      <c r="CJ3589">
        <v>100</v>
      </c>
      <c r="CK3589">
        <v>98</v>
      </c>
      <c r="CL3589">
        <v>100</v>
      </c>
      <c r="CM3589">
        <v>98</v>
      </c>
      <c r="CN3589">
        <v>95</v>
      </c>
      <c r="CO3589">
        <v>89</v>
      </c>
      <c r="CP3589">
        <v>89</v>
      </c>
      <c r="CQ3589">
        <v>94</v>
      </c>
      <c r="CR3589">
        <v>94</v>
      </c>
      <c r="CS3589">
        <v>94</v>
      </c>
      <c r="CT3589">
        <v>98</v>
      </c>
      <c r="CU3589">
        <v>101</v>
      </c>
      <c r="CV3589">
        <v>102</v>
      </c>
      <c r="CW3589">
        <v>104</v>
      </c>
      <c r="CX3589" t="s">
        <v>2</v>
      </c>
      <c r="CY3589" t="s">
        <v>38</v>
      </c>
    </row>
    <row r="3590" spans="1:103" x14ac:dyDescent="0.25">
      <c r="A3590" t="s">
        <v>134</v>
      </c>
      <c r="B3590">
        <v>36.5717</v>
      </c>
      <c r="C3590">
        <v>-116.4619</v>
      </c>
      <c r="D3590">
        <v>2450</v>
      </c>
      <c r="E3590" t="s">
        <v>1</v>
      </c>
      <c r="F3590">
        <v>38.200000000000003</v>
      </c>
      <c r="G3590">
        <v>2004</v>
      </c>
      <c r="H3590">
        <v>8</v>
      </c>
      <c r="I3590" t="s">
        <v>260</v>
      </c>
      <c r="J3590">
        <v>101</v>
      </c>
      <c r="K3590">
        <v>105</v>
      </c>
      <c r="L3590">
        <v>104</v>
      </c>
      <c r="M3590">
        <v>105</v>
      </c>
      <c r="N3590">
        <v>107</v>
      </c>
      <c r="O3590">
        <v>106</v>
      </c>
      <c r="P3590">
        <v>100</v>
      </c>
      <c r="Q3590">
        <v>91</v>
      </c>
      <c r="R3590">
        <v>86</v>
      </c>
      <c r="S3590">
        <v>86</v>
      </c>
      <c r="T3590">
        <v>93</v>
      </c>
      <c r="U3590">
        <v>96</v>
      </c>
      <c r="V3590">
        <v>103</v>
      </c>
      <c r="W3590">
        <v>105</v>
      </c>
      <c r="X3590">
        <v>106</v>
      </c>
      <c r="Y3590">
        <v>103</v>
      </c>
      <c r="Z3590">
        <v>101</v>
      </c>
      <c r="AA3590">
        <v>100</v>
      </c>
      <c r="AB3590">
        <v>101</v>
      </c>
      <c r="AC3590">
        <v>102</v>
      </c>
      <c r="AD3590">
        <v>104</v>
      </c>
      <c r="AE3590">
        <v>103</v>
      </c>
      <c r="AF3590">
        <v>102</v>
      </c>
      <c r="AG3590">
        <v>104</v>
      </c>
      <c r="AH3590">
        <v>104</v>
      </c>
      <c r="AI3590">
        <v>103</v>
      </c>
      <c r="AJ3590">
        <v>102</v>
      </c>
      <c r="AK3590">
        <v>100</v>
      </c>
      <c r="AL3590">
        <v>98</v>
      </c>
      <c r="AM3590">
        <v>97</v>
      </c>
      <c r="AN3590" s="5">
        <v>96</v>
      </c>
      <c r="AO3590" s="5">
        <v>100</v>
      </c>
      <c r="AP3590" s="5">
        <v>101</v>
      </c>
      <c r="AQ3590" s="5">
        <v>104</v>
      </c>
      <c r="AR3590" s="5">
        <v>107</v>
      </c>
      <c r="AS3590" s="5">
        <v>107</v>
      </c>
      <c r="AT3590" s="5">
        <v>104</v>
      </c>
      <c r="AU3590" s="5">
        <v>103</v>
      </c>
      <c r="AV3590" s="5">
        <v>102</v>
      </c>
      <c r="AW3590" s="5">
        <v>104</v>
      </c>
      <c r="AX3590" s="5">
        <v>105</v>
      </c>
      <c r="AY3590" s="5">
        <v>108</v>
      </c>
      <c r="AZ3590" s="5">
        <v>107</v>
      </c>
      <c r="BA3590" s="5">
        <v>103</v>
      </c>
      <c r="BB3590" s="5">
        <v>104</v>
      </c>
      <c r="BC3590" s="5">
        <v>103</v>
      </c>
      <c r="BD3590" s="5">
        <v>103</v>
      </c>
      <c r="BE3590" s="5">
        <v>106</v>
      </c>
      <c r="BF3590" s="5">
        <v>108</v>
      </c>
      <c r="BG3590" s="5">
        <v>108</v>
      </c>
      <c r="BH3590" s="5">
        <v>109</v>
      </c>
      <c r="BI3590" s="5">
        <v>109</v>
      </c>
      <c r="BJ3590" s="5">
        <v>109</v>
      </c>
      <c r="BK3590" s="5">
        <v>108</v>
      </c>
      <c r="BL3590" s="5">
        <v>108</v>
      </c>
      <c r="BM3590" s="5">
        <v>107</v>
      </c>
      <c r="BN3590" s="5">
        <v>104</v>
      </c>
      <c r="BO3590" s="5">
        <v>107</v>
      </c>
      <c r="BP3590" s="5">
        <v>108</v>
      </c>
      <c r="BQ3590" s="5">
        <v>105</v>
      </c>
      <c r="BR3590" s="5">
        <v>104</v>
      </c>
      <c r="BS3590">
        <v>105</v>
      </c>
      <c r="BT3590">
        <v>102</v>
      </c>
      <c r="BU3590">
        <v>102</v>
      </c>
      <c r="BV3590">
        <v>103</v>
      </c>
      <c r="BW3590">
        <v>101</v>
      </c>
      <c r="BX3590">
        <v>102</v>
      </c>
      <c r="BY3590">
        <v>104</v>
      </c>
      <c r="BZ3590">
        <v>107</v>
      </c>
      <c r="CA3590">
        <v>110</v>
      </c>
      <c r="CB3590">
        <v>112</v>
      </c>
      <c r="CC3590">
        <v>112</v>
      </c>
      <c r="CD3590">
        <v>107</v>
      </c>
      <c r="CE3590">
        <v>101</v>
      </c>
      <c r="CF3590">
        <v>98</v>
      </c>
      <c r="CG3590">
        <v>99</v>
      </c>
      <c r="CH3590">
        <v>93</v>
      </c>
      <c r="CI3590">
        <v>99</v>
      </c>
      <c r="CJ3590">
        <v>100</v>
      </c>
      <c r="CK3590">
        <v>102</v>
      </c>
      <c r="CL3590">
        <v>103</v>
      </c>
      <c r="CM3590">
        <v>101</v>
      </c>
      <c r="CN3590">
        <v>98</v>
      </c>
      <c r="CO3590">
        <v>92</v>
      </c>
      <c r="CP3590">
        <v>93</v>
      </c>
      <c r="CQ3590">
        <v>96</v>
      </c>
      <c r="CR3590">
        <v>96</v>
      </c>
      <c r="CS3590">
        <v>94</v>
      </c>
      <c r="CT3590">
        <v>99</v>
      </c>
      <c r="CU3590">
        <v>102</v>
      </c>
      <c r="CV3590">
        <v>105</v>
      </c>
      <c r="CW3590">
        <v>107</v>
      </c>
      <c r="CX3590" t="s">
        <v>2</v>
      </c>
      <c r="CY3590" t="s">
        <v>135</v>
      </c>
    </row>
    <row r="3591" spans="1:103" x14ac:dyDescent="0.25">
      <c r="A3591" t="s">
        <v>87</v>
      </c>
      <c r="B3591">
        <v>35.651400000000002</v>
      </c>
      <c r="C3591">
        <v>-117.8214</v>
      </c>
      <c r="D3591">
        <v>2430</v>
      </c>
      <c r="E3591" t="s">
        <v>1</v>
      </c>
      <c r="F3591">
        <v>124.4</v>
      </c>
      <c r="G3591">
        <v>2004</v>
      </c>
      <c r="H3591">
        <v>8</v>
      </c>
      <c r="I3591" t="s">
        <v>260</v>
      </c>
      <c r="J3591">
        <v>101</v>
      </c>
      <c r="K3591">
        <v>102</v>
      </c>
      <c r="L3591">
        <v>104</v>
      </c>
      <c r="M3591">
        <v>104</v>
      </c>
      <c r="N3591">
        <v>105</v>
      </c>
      <c r="O3591">
        <v>103</v>
      </c>
      <c r="P3591">
        <v>98</v>
      </c>
      <c r="Q3591">
        <v>92</v>
      </c>
      <c r="R3591">
        <v>77</v>
      </c>
      <c r="S3591">
        <v>86</v>
      </c>
      <c r="T3591">
        <v>93</v>
      </c>
      <c r="U3591">
        <v>96</v>
      </c>
      <c r="V3591">
        <v>100</v>
      </c>
      <c r="W3591">
        <v>102</v>
      </c>
      <c r="X3591">
        <v>103</v>
      </c>
      <c r="Y3591">
        <v>99</v>
      </c>
      <c r="Z3591">
        <v>98</v>
      </c>
      <c r="AA3591">
        <v>97</v>
      </c>
      <c r="AB3591">
        <v>98</v>
      </c>
      <c r="AC3591">
        <v>100</v>
      </c>
      <c r="AD3591">
        <v>101</v>
      </c>
      <c r="AE3591">
        <v>101</v>
      </c>
      <c r="AF3591">
        <v>100</v>
      </c>
      <c r="AG3591">
        <v>100</v>
      </c>
      <c r="AH3591">
        <v>100</v>
      </c>
      <c r="AI3591">
        <v>100</v>
      </c>
      <c r="AJ3591">
        <v>98</v>
      </c>
      <c r="AK3591">
        <v>96</v>
      </c>
      <c r="AL3591">
        <v>94</v>
      </c>
      <c r="AM3591">
        <v>93</v>
      </c>
      <c r="AN3591" s="5">
        <v>92</v>
      </c>
      <c r="AO3591" s="5">
        <v>95</v>
      </c>
      <c r="AP3591" s="5">
        <v>100</v>
      </c>
      <c r="AQ3591" s="5">
        <v>101</v>
      </c>
      <c r="AR3591" s="5">
        <v>104</v>
      </c>
      <c r="AS3591" s="5">
        <v>104</v>
      </c>
      <c r="AT3591" s="5">
        <v>101</v>
      </c>
      <c r="AU3591" s="5">
        <v>100</v>
      </c>
      <c r="AV3591" s="5">
        <v>100</v>
      </c>
      <c r="AW3591" s="5">
        <v>101</v>
      </c>
      <c r="AX3591" s="5">
        <v>102</v>
      </c>
      <c r="AY3591" s="5">
        <v>105</v>
      </c>
      <c r="AZ3591" s="5">
        <v>105</v>
      </c>
      <c r="BA3591" s="5">
        <v>102</v>
      </c>
      <c r="BB3591" s="5">
        <v>102</v>
      </c>
      <c r="BC3591" s="5">
        <v>104</v>
      </c>
      <c r="BD3591" s="5">
        <v>104</v>
      </c>
      <c r="BE3591" s="5">
        <v>104</v>
      </c>
      <c r="BF3591" s="5">
        <v>105</v>
      </c>
      <c r="BG3591" s="5">
        <v>106</v>
      </c>
      <c r="BH3591" s="5">
        <v>106</v>
      </c>
      <c r="BI3591" s="5">
        <v>105</v>
      </c>
      <c r="BJ3591" s="5">
        <v>103</v>
      </c>
      <c r="BK3591" s="8">
        <f>AVERAGE(BJ3591,BL3591)</f>
        <v>105</v>
      </c>
      <c r="BL3591" s="5">
        <v>107</v>
      </c>
      <c r="BM3591" s="5">
        <v>106</v>
      </c>
      <c r="BN3591" s="5">
        <v>103</v>
      </c>
      <c r="BO3591" s="5">
        <v>105</v>
      </c>
      <c r="BP3591" s="5">
        <v>106</v>
      </c>
      <c r="BQ3591" s="5">
        <v>104</v>
      </c>
      <c r="BR3591" s="5">
        <v>102</v>
      </c>
      <c r="BS3591">
        <v>102</v>
      </c>
      <c r="BT3591">
        <v>100</v>
      </c>
      <c r="BU3591">
        <v>98</v>
      </c>
      <c r="BV3591">
        <v>101</v>
      </c>
      <c r="BW3591">
        <v>100</v>
      </c>
      <c r="BX3591">
        <v>100</v>
      </c>
      <c r="BY3591">
        <v>101</v>
      </c>
      <c r="BZ3591">
        <v>105</v>
      </c>
      <c r="CA3591">
        <v>108</v>
      </c>
      <c r="CB3591">
        <v>110</v>
      </c>
      <c r="CC3591">
        <v>110</v>
      </c>
      <c r="CD3591">
        <v>108</v>
      </c>
      <c r="CE3591">
        <v>101</v>
      </c>
      <c r="CF3591">
        <v>100</v>
      </c>
      <c r="CG3591">
        <v>99</v>
      </c>
      <c r="CH3591">
        <v>99</v>
      </c>
      <c r="CI3591">
        <v>100</v>
      </c>
      <c r="CJ3591">
        <v>101</v>
      </c>
      <c r="CK3591">
        <v>101</v>
      </c>
      <c r="CL3591">
        <v>101</v>
      </c>
      <c r="CM3591">
        <v>100</v>
      </c>
      <c r="CN3591">
        <v>95</v>
      </c>
      <c r="CO3591">
        <v>92</v>
      </c>
      <c r="CP3591">
        <v>93</v>
      </c>
      <c r="CQ3591">
        <v>98</v>
      </c>
      <c r="CR3591">
        <v>101</v>
      </c>
      <c r="CS3591">
        <v>100</v>
      </c>
      <c r="CT3591">
        <v>99</v>
      </c>
      <c r="CU3591">
        <v>102</v>
      </c>
      <c r="CV3591">
        <v>102</v>
      </c>
      <c r="CW3591">
        <v>104</v>
      </c>
      <c r="CX3591" t="s">
        <v>5</v>
      </c>
      <c r="CY3591" t="s">
        <v>88</v>
      </c>
    </row>
    <row r="3592" spans="1:103" x14ac:dyDescent="0.25">
      <c r="A3592" t="s">
        <v>217</v>
      </c>
      <c r="B3592">
        <v>36.046900000000001</v>
      </c>
      <c r="C3592">
        <v>-115.18470000000001</v>
      </c>
      <c r="D3592">
        <v>2275</v>
      </c>
      <c r="E3592" t="s">
        <v>1</v>
      </c>
      <c r="F3592">
        <v>157.6</v>
      </c>
      <c r="G3592">
        <v>2004</v>
      </c>
      <c r="H3592">
        <v>8</v>
      </c>
      <c r="I3592" t="s">
        <v>260</v>
      </c>
      <c r="J3592">
        <v>101</v>
      </c>
      <c r="K3592">
        <v>103</v>
      </c>
      <c r="L3592">
        <v>105</v>
      </c>
      <c r="M3592">
        <v>106</v>
      </c>
      <c r="N3592">
        <v>107</v>
      </c>
      <c r="O3592">
        <v>106</v>
      </c>
      <c r="P3592">
        <v>101</v>
      </c>
      <c r="Q3592">
        <v>95</v>
      </c>
      <c r="R3592">
        <v>76</v>
      </c>
      <c r="S3592">
        <v>87</v>
      </c>
      <c r="T3592">
        <v>94</v>
      </c>
      <c r="U3592">
        <v>96</v>
      </c>
      <c r="V3592">
        <v>102</v>
      </c>
      <c r="W3592">
        <v>103</v>
      </c>
      <c r="X3592">
        <v>102</v>
      </c>
      <c r="Y3592">
        <v>99</v>
      </c>
      <c r="Z3592">
        <v>99</v>
      </c>
      <c r="AA3592">
        <v>101</v>
      </c>
      <c r="AB3592">
        <v>100</v>
      </c>
      <c r="AC3592">
        <v>101</v>
      </c>
      <c r="AD3592">
        <v>100</v>
      </c>
      <c r="AE3592">
        <v>101</v>
      </c>
      <c r="AF3592">
        <v>102</v>
      </c>
      <c r="AG3592">
        <v>102</v>
      </c>
      <c r="AH3592">
        <v>104</v>
      </c>
      <c r="AI3592">
        <v>103</v>
      </c>
      <c r="AJ3592">
        <v>98</v>
      </c>
      <c r="AK3592">
        <v>99</v>
      </c>
      <c r="AL3592">
        <v>98</v>
      </c>
      <c r="AM3592">
        <v>95</v>
      </c>
      <c r="AN3592" s="5">
        <v>97</v>
      </c>
      <c r="AO3592" s="5">
        <v>98</v>
      </c>
      <c r="AP3592" s="5">
        <v>99</v>
      </c>
      <c r="AQ3592" s="5">
        <v>103</v>
      </c>
      <c r="AR3592" s="5">
        <v>106</v>
      </c>
      <c r="AS3592" s="5">
        <v>107</v>
      </c>
      <c r="AT3592" s="5">
        <v>104</v>
      </c>
      <c r="AU3592" s="5">
        <v>102</v>
      </c>
      <c r="AV3592" s="5">
        <v>103</v>
      </c>
      <c r="AW3592" s="5">
        <v>103</v>
      </c>
      <c r="AX3592" s="5">
        <v>104</v>
      </c>
      <c r="AY3592" s="5">
        <v>109</v>
      </c>
      <c r="AZ3592" s="5">
        <v>105</v>
      </c>
      <c r="BA3592" s="5">
        <v>100</v>
      </c>
      <c r="BB3592" s="5">
        <v>97</v>
      </c>
      <c r="BC3592" s="5">
        <v>100</v>
      </c>
      <c r="BD3592" s="5">
        <v>100</v>
      </c>
      <c r="BE3592" s="5">
        <v>106</v>
      </c>
      <c r="BF3592" s="5">
        <v>108</v>
      </c>
      <c r="BG3592" s="5">
        <v>107</v>
      </c>
      <c r="BH3592" s="5">
        <v>108</v>
      </c>
      <c r="BI3592" s="5">
        <v>109</v>
      </c>
      <c r="BJ3592" s="5">
        <v>109</v>
      </c>
      <c r="BK3592" s="5">
        <v>107</v>
      </c>
      <c r="BL3592" s="5">
        <v>108</v>
      </c>
      <c r="BM3592" s="5">
        <v>107</v>
      </c>
      <c r="BN3592" s="5">
        <v>104</v>
      </c>
      <c r="BO3592" s="5">
        <v>104</v>
      </c>
      <c r="BP3592" s="5">
        <v>107</v>
      </c>
      <c r="BQ3592" s="5">
        <v>106</v>
      </c>
      <c r="BR3592" s="5">
        <v>105</v>
      </c>
      <c r="BS3592">
        <v>100</v>
      </c>
      <c r="BT3592">
        <v>100</v>
      </c>
      <c r="BU3592">
        <v>103</v>
      </c>
      <c r="BV3592">
        <v>104</v>
      </c>
      <c r="BW3592">
        <v>103</v>
      </c>
      <c r="BX3592">
        <v>103</v>
      </c>
      <c r="BY3592">
        <v>105</v>
      </c>
      <c r="BZ3592">
        <v>107</v>
      </c>
      <c r="CA3592">
        <v>110</v>
      </c>
      <c r="CB3592">
        <v>111</v>
      </c>
      <c r="CC3592">
        <v>112</v>
      </c>
      <c r="CD3592">
        <v>104</v>
      </c>
      <c r="CE3592">
        <v>99</v>
      </c>
      <c r="CF3592">
        <v>90</v>
      </c>
      <c r="CG3592">
        <v>92</v>
      </c>
      <c r="CH3592">
        <v>93</v>
      </c>
      <c r="CI3592">
        <v>97</v>
      </c>
      <c r="CJ3592">
        <v>96</v>
      </c>
      <c r="CK3592">
        <v>101</v>
      </c>
      <c r="CL3592">
        <v>101</v>
      </c>
      <c r="CM3592">
        <v>99</v>
      </c>
      <c r="CN3592">
        <v>98</v>
      </c>
      <c r="CO3592">
        <v>92</v>
      </c>
      <c r="CP3592">
        <v>92</v>
      </c>
      <c r="CQ3592">
        <v>98</v>
      </c>
      <c r="CR3592">
        <v>97</v>
      </c>
      <c r="CS3592">
        <v>94</v>
      </c>
      <c r="CT3592">
        <v>98</v>
      </c>
      <c r="CU3592">
        <v>101</v>
      </c>
      <c r="CV3592">
        <v>103</v>
      </c>
      <c r="CW3592">
        <v>104</v>
      </c>
      <c r="CX3592" t="s">
        <v>2</v>
      </c>
      <c r="CY3592" t="s">
        <v>218</v>
      </c>
    </row>
    <row r="3593" spans="1:103" x14ac:dyDescent="0.25">
      <c r="A3593" t="s">
        <v>164</v>
      </c>
      <c r="B3593">
        <v>34.892800000000001</v>
      </c>
      <c r="C3593">
        <v>-117.0219</v>
      </c>
      <c r="D3593">
        <v>2220</v>
      </c>
      <c r="E3593" t="s">
        <v>1</v>
      </c>
      <c r="F3593">
        <v>175</v>
      </c>
      <c r="G3593">
        <v>2004</v>
      </c>
      <c r="H3593">
        <v>8</v>
      </c>
      <c r="I3593" t="s">
        <v>260</v>
      </c>
      <c r="J3593">
        <v>100</v>
      </c>
      <c r="K3593">
        <v>101</v>
      </c>
      <c r="L3593">
        <v>104</v>
      </c>
      <c r="M3593">
        <v>104</v>
      </c>
      <c r="N3593">
        <v>104</v>
      </c>
      <c r="O3593">
        <v>102</v>
      </c>
      <c r="P3593">
        <v>95</v>
      </c>
      <c r="Q3593">
        <v>87</v>
      </c>
      <c r="R3593">
        <v>74</v>
      </c>
      <c r="S3593">
        <v>86</v>
      </c>
      <c r="T3593">
        <v>93</v>
      </c>
      <c r="U3593">
        <v>95</v>
      </c>
      <c r="V3593">
        <v>100</v>
      </c>
      <c r="W3593">
        <v>101</v>
      </c>
      <c r="X3593">
        <v>101</v>
      </c>
      <c r="Y3593">
        <v>99</v>
      </c>
      <c r="Z3593">
        <v>98</v>
      </c>
      <c r="AA3593">
        <v>98</v>
      </c>
      <c r="AB3593">
        <v>98</v>
      </c>
      <c r="AC3593">
        <v>99</v>
      </c>
      <c r="AD3593">
        <v>100</v>
      </c>
      <c r="AE3593">
        <v>100</v>
      </c>
      <c r="AF3593">
        <v>101</v>
      </c>
      <c r="AG3593">
        <v>101</v>
      </c>
      <c r="AH3593">
        <v>101</v>
      </c>
      <c r="AI3593">
        <v>100</v>
      </c>
      <c r="AJ3593">
        <v>98</v>
      </c>
      <c r="AK3593">
        <v>99</v>
      </c>
      <c r="AL3593">
        <v>95</v>
      </c>
      <c r="AM3593">
        <v>91</v>
      </c>
      <c r="AN3593" s="5">
        <v>92</v>
      </c>
      <c r="AO3593" s="5">
        <v>94</v>
      </c>
      <c r="AP3593" s="5">
        <v>98</v>
      </c>
      <c r="AQ3593" s="5">
        <v>101</v>
      </c>
      <c r="AR3593" s="5">
        <v>102</v>
      </c>
      <c r="AS3593" s="5">
        <v>104</v>
      </c>
      <c r="AT3593" s="5">
        <v>100</v>
      </c>
      <c r="AU3593" s="5">
        <v>96</v>
      </c>
      <c r="AV3593" s="5">
        <v>100</v>
      </c>
      <c r="AW3593" s="5">
        <v>102</v>
      </c>
      <c r="AX3593" s="5">
        <v>105</v>
      </c>
      <c r="AY3593" s="5">
        <v>106</v>
      </c>
      <c r="AZ3593" s="5">
        <v>103</v>
      </c>
      <c r="BA3593" s="5">
        <v>102</v>
      </c>
      <c r="BB3593" s="5">
        <v>100</v>
      </c>
      <c r="BC3593" s="5">
        <v>103</v>
      </c>
      <c r="BD3593" s="5">
        <v>104</v>
      </c>
      <c r="BE3593" s="5">
        <v>104</v>
      </c>
      <c r="BF3593" s="5">
        <v>105</v>
      </c>
      <c r="BG3593" s="5">
        <v>105</v>
      </c>
      <c r="BH3593" s="5">
        <v>106</v>
      </c>
      <c r="BI3593" s="5">
        <v>107</v>
      </c>
      <c r="BJ3593" s="5">
        <v>105</v>
      </c>
      <c r="BK3593" s="5">
        <v>106</v>
      </c>
      <c r="BL3593" s="5">
        <v>105</v>
      </c>
      <c r="BM3593" s="5">
        <v>106</v>
      </c>
      <c r="BN3593" s="5">
        <v>102</v>
      </c>
      <c r="BO3593" s="5">
        <v>104</v>
      </c>
      <c r="BP3593" s="5">
        <v>106</v>
      </c>
      <c r="BQ3593" s="5">
        <v>103</v>
      </c>
      <c r="BR3593" s="5">
        <v>103</v>
      </c>
      <c r="BS3593">
        <v>103</v>
      </c>
      <c r="BT3593">
        <v>100</v>
      </c>
      <c r="BU3593">
        <v>98</v>
      </c>
      <c r="BV3593">
        <v>101</v>
      </c>
      <c r="BW3593">
        <v>100</v>
      </c>
      <c r="BX3593">
        <v>100</v>
      </c>
      <c r="BY3593">
        <v>101</v>
      </c>
      <c r="BZ3593">
        <v>105</v>
      </c>
      <c r="CA3593">
        <v>109</v>
      </c>
      <c r="CB3593">
        <v>109</v>
      </c>
      <c r="CC3593">
        <v>107</v>
      </c>
      <c r="CD3593">
        <v>105</v>
      </c>
      <c r="CE3593">
        <v>100</v>
      </c>
      <c r="CF3593">
        <v>94</v>
      </c>
      <c r="CG3593">
        <v>97</v>
      </c>
      <c r="CH3593">
        <v>96</v>
      </c>
      <c r="CI3593">
        <v>99</v>
      </c>
      <c r="CJ3593">
        <v>100</v>
      </c>
      <c r="CK3593">
        <v>100</v>
      </c>
      <c r="CL3593">
        <v>99</v>
      </c>
      <c r="CM3593">
        <v>101</v>
      </c>
      <c r="CN3593">
        <v>95</v>
      </c>
      <c r="CO3593">
        <v>91</v>
      </c>
      <c r="CP3593">
        <v>92</v>
      </c>
      <c r="CQ3593">
        <v>96</v>
      </c>
      <c r="CR3593">
        <v>95</v>
      </c>
      <c r="CX3593" t="s">
        <v>5</v>
      </c>
      <c r="CY3593" t="s">
        <v>20</v>
      </c>
    </row>
    <row r="3594" spans="1:103" x14ac:dyDescent="0.25">
      <c r="A3594" t="s">
        <v>230</v>
      </c>
      <c r="B3594">
        <v>36.2119</v>
      </c>
      <c r="C3594">
        <v>-115.1939</v>
      </c>
      <c r="D3594">
        <v>2189</v>
      </c>
      <c r="E3594" t="s">
        <v>1</v>
      </c>
      <c r="F3594">
        <v>152.30000000000001</v>
      </c>
      <c r="G3594">
        <v>2004</v>
      </c>
      <c r="H3594">
        <v>8</v>
      </c>
      <c r="I3594" t="s">
        <v>260</v>
      </c>
      <c r="J3594">
        <v>100</v>
      </c>
      <c r="K3594">
        <v>102</v>
      </c>
      <c r="L3594">
        <v>105</v>
      </c>
      <c r="M3594">
        <v>105</v>
      </c>
      <c r="N3594">
        <v>106</v>
      </c>
      <c r="O3594">
        <v>105</v>
      </c>
      <c r="P3594">
        <v>101</v>
      </c>
      <c r="Q3594">
        <v>94</v>
      </c>
      <c r="R3594">
        <v>77</v>
      </c>
      <c r="S3594">
        <v>86</v>
      </c>
      <c r="T3594">
        <v>93</v>
      </c>
      <c r="U3594">
        <v>96</v>
      </c>
      <c r="V3594">
        <v>100</v>
      </c>
      <c r="W3594">
        <v>101</v>
      </c>
      <c r="X3594">
        <v>101</v>
      </c>
      <c r="Y3594">
        <v>99</v>
      </c>
      <c r="Z3594">
        <v>97</v>
      </c>
      <c r="AA3594">
        <v>100</v>
      </c>
      <c r="AB3594">
        <v>99</v>
      </c>
      <c r="AC3594">
        <v>101</v>
      </c>
      <c r="AD3594">
        <v>100</v>
      </c>
      <c r="AE3594">
        <v>100</v>
      </c>
      <c r="AF3594">
        <v>101</v>
      </c>
      <c r="AG3594">
        <v>102</v>
      </c>
      <c r="AH3594">
        <v>105</v>
      </c>
      <c r="AI3594">
        <v>102</v>
      </c>
      <c r="AJ3594">
        <v>98</v>
      </c>
      <c r="AK3594">
        <v>98</v>
      </c>
      <c r="AL3594">
        <v>96</v>
      </c>
      <c r="AM3594">
        <v>94</v>
      </c>
      <c r="AN3594" s="5">
        <v>95</v>
      </c>
      <c r="AO3594" s="5">
        <v>96</v>
      </c>
      <c r="AP3594" s="5">
        <v>98</v>
      </c>
      <c r="AQ3594" s="5">
        <v>102</v>
      </c>
      <c r="AR3594" s="5">
        <v>105</v>
      </c>
      <c r="AS3594" s="5">
        <v>106</v>
      </c>
      <c r="AT3594" s="5">
        <v>103</v>
      </c>
      <c r="AU3594" s="5">
        <v>102</v>
      </c>
      <c r="AV3594" s="5">
        <v>103</v>
      </c>
      <c r="AW3594" s="5">
        <v>103</v>
      </c>
      <c r="AX3594" s="5">
        <v>105</v>
      </c>
      <c r="AY3594" s="5">
        <v>108</v>
      </c>
      <c r="AZ3594" s="8">
        <f>AVERAGE(AY3594,BA3594)</f>
        <v>103.5</v>
      </c>
      <c r="BA3594" s="5">
        <v>99</v>
      </c>
      <c r="BB3594" s="5">
        <v>96</v>
      </c>
      <c r="BC3594" s="5">
        <v>100</v>
      </c>
      <c r="BD3594" s="5">
        <v>98</v>
      </c>
      <c r="BE3594" s="5">
        <v>105</v>
      </c>
      <c r="BF3594" s="5">
        <v>106</v>
      </c>
      <c r="BG3594" s="5">
        <v>108</v>
      </c>
      <c r="BH3594" s="5">
        <v>108</v>
      </c>
      <c r="BI3594" s="5">
        <v>108</v>
      </c>
      <c r="BJ3594" s="5">
        <v>108</v>
      </c>
      <c r="BK3594" s="5">
        <v>106</v>
      </c>
      <c r="BL3594" s="5">
        <v>107</v>
      </c>
      <c r="BM3594" s="5">
        <v>106</v>
      </c>
      <c r="BN3594" s="5">
        <v>104</v>
      </c>
      <c r="BO3594" s="5">
        <v>103</v>
      </c>
      <c r="BP3594" s="5">
        <v>107</v>
      </c>
      <c r="BQ3594" s="5">
        <v>105</v>
      </c>
      <c r="BR3594" s="5">
        <v>106</v>
      </c>
      <c r="BS3594">
        <v>101</v>
      </c>
      <c r="BT3594">
        <v>100</v>
      </c>
      <c r="BU3594">
        <v>103</v>
      </c>
      <c r="BV3594">
        <v>104</v>
      </c>
      <c r="BW3594">
        <v>103</v>
      </c>
      <c r="BX3594">
        <v>103</v>
      </c>
      <c r="BY3594">
        <v>104</v>
      </c>
      <c r="BZ3594">
        <v>107</v>
      </c>
      <c r="CA3594">
        <v>110</v>
      </c>
      <c r="CB3594">
        <v>110</v>
      </c>
      <c r="CC3594">
        <v>112</v>
      </c>
      <c r="CD3594">
        <v>105</v>
      </c>
      <c r="CE3594">
        <v>99</v>
      </c>
      <c r="CG3594">
        <v>92</v>
      </c>
      <c r="CH3594">
        <v>92</v>
      </c>
      <c r="CI3594">
        <v>96</v>
      </c>
      <c r="CJ3594">
        <v>97</v>
      </c>
      <c r="CK3594">
        <v>98</v>
      </c>
      <c r="CL3594">
        <v>100</v>
      </c>
      <c r="CM3594">
        <v>99</v>
      </c>
      <c r="CN3594">
        <v>98</v>
      </c>
      <c r="CO3594">
        <v>92</v>
      </c>
      <c r="CP3594">
        <v>92</v>
      </c>
      <c r="CQ3594">
        <v>98</v>
      </c>
      <c r="CR3594">
        <v>98</v>
      </c>
      <c r="CS3594">
        <v>94</v>
      </c>
      <c r="CT3594">
        <v>96</v>
      </c>
      <c r="CU3594">
        <v>100</v>
      </c>
      <c r="CV3594">
        <v>102</v>
      </c>
      <c r="CW3594">
        <v>104</v>
      </c>
      <c r="CX3594" t="s">
        <v>2</v>
      </c>
      <c r="CY3594" t="s">
        <v>231</v>
      </c>
    </row>
    <row r="3595" spans="1:103" x14ac:dyDescent="0.25">
      <c r="A3595" t="s">
        <v>91</v>
      </c>
      <c r="B3595">
        <v>36.071899999999999</v>
      </c>
      <c r="C3595">
        <v>-115.16330000000001</v>
      </c>
      <c r="D3595">
        <v>2175</v>
      </c>
      <c r="E3595" t="s">
        <v>1</v>
      </c>
      <c r="F3595">
        <v>158.69999999999999</v>
      </c>
      <c r="G3595">
        <v>2004</v>
      </c>
      <c r="H3595">
        <v>8</v>
      </c>
      <c r="I3595" t="s">
        <v>260</v>
      </c>
      <c r="J3595">
        <v>102</v>
      </c>
      <c r="K3595">
        <v>103</v>
      </c>
      <c r="L3595">
        <v>106</v>
      </c>
      <c r="M3595">
        <v>107</v>
      </c>
      <c r="N3595">
        <v>107</v>
      </c>
      <c r="O3595">
        <v>107</v>
      </c>
      <c r="P3595">
        <v>102</v>
      </c>
      <c r="Q3595">
        <v>96</v>
      </c>
      <c r="R3595">
        <v>77</v>
      </c>
      <c r="S3595">
        <v>88</v>
      </c>
      <c r="T3595">
        <v>95</v>
      </c>
      <c r="U3595">
        <v>97</v>
      </c>
      <c r="V3595">
        <v>102</v>
      </c>
      <c r="W3595">
        <v>103</v>
      </c>
      <c r="X3595">
        <v>103</v>
      </c>
      <c r="Y3595">
        <v>100</v>
      </c>
      <c r="Z3595">
        <v>99</v>
      </c>
      <c r="AA3595">
        <v>102</v>
      </c>
      <c r="AB3595">
        <v>101</v>
      </c>
      <c r="AC3595">
        <v>101</v>
      </c>
      <c r="AD3595">
        <v>101</v>
      </c>
      <c r="AE3595">
        <v>101</v>
      </c>
      <c r="AF3595">
        <v>103</v>
      </c>
      <c r="AG3595">
        <v>102</v>
      </c>
      <c r="AH3595">
        <v>105</v>
      </c>
      <c r="AI3595">
        <v>105</v>
      </c>
      <c r="AJ3595">
        <v>99</v>
      </c>
      <c r="AK3595">
        <v>99</v>
      </c>
      <c r="AL3595">
        <v>99</v>
      </c>
      <c r="AM3595">
        <v>95</v>
      </c>
      <c r="AN3595" s="5">
        <v>97</v>
      </c>
      <c r="AO3595" s="5">
        <v>99</v>
      </c>
      <c r="AP3595" s="5">
        <v>100</v>
      </c>
      <c r="AQ3595" s="5">
        <v>103</v>
      </c>
      <c r="AR3595" s="5">
        <v>106</v>
      </c>
      <c r="AS3595" s="5">
        <v>108</v>
      </c>
      <c r="AT3595" s="5">
        <v>104</v>
      </c>
      <c r="AU3595" s="5">
        <v>103</v>
      </c>
      <c r="AV3595" s="5">
        <v>103</v>
      </c>
      <c r="AW3595" s="5">
        <v>104</v>
      </c>
      <c r="AX3595" s="5">
        <v>105</v>
      </c>
      <c r="AY3595" s="5">
        <v>109</v>
      </c>
      <c r="AZ3595" s="5">
        <v>105</v>
      </c>
      <c r="BA3595" s="5">
        <v>99</v>
      </c>
      <c r="BB3595" s="5">
        <v>98</v>
      </c>
      <c r="BC3595" s="5">
        <v>100</v>
      </c>
      <c r="BD3595" s="5">
        <v>100</v>
      </c>
      <c r="BE3595" s="5">
        <v>106</v>
      </c>
      <c r="BF3595" s="5">
        <v>108</v>
      </c>
      <c r="BG3595" s="5">
        <v>109</v>
      </c>
      <c r="BH3595" s="5">
        <v>109</v>
      </c>
      <c r="BI3595" s="5">
        <v>110</v>
      </c>
      <c r="BJ3595" s="5">
        <v>109</v>
      </c>
      <c r="BK3595" s="5">
        <v>107</v>
      </c>
      <c r="BL3595" s="5">
        <v>107</v>
      </c>
      <c r="BM3595" s="5">
        <v>106</v>
      </c>
      <c r="BN3595" s="5">
        <v>105</v>
      </c>
      <c r="BO3595" s="5">
        <v>104</v>
      </c>
      <c r="BP3595" s="5">
        <v>108</v>
      </c>
      <c r="BQ3595" s="5">
        <v>106</v>
      </c>
      <c r="BR3595" s="5">
        <v>106</v>
      </c>
      <c r="BS3595">
        <v>101</v>
      </c>
      <c r="BT3595">
        <v>100</v>
      </c>
      <c r="BU3595">
        <v>103</v>
      </c>
      <c r="BV3595">
        <v>105</v>
      </c>
      <c r="BW3595">
        <v>104</v>
      </c>
      <c r="BX3595">
        <v>104</v>
      </c>
      <c r="BY3595">
        <v>105</v>
      </c>
      <c r="BZ3595">
        <v>107</v>
      </c>
      <c r="CA3595">
        <v>111</v>
      </c>
      <c r="CB3595">
        <v>112</v>
      </c>
      <c r="CC3595">
        <v>112</v>
      </c>
      <c r="CD3595">
        <v>105</v>
      </c>
      <c r="CE3595">
        <v>100</v>
      </c>
      <c r="CF3595">
        <v>90</v>
      </c>
      <c r="CG3595">
        <v>92</v>
      </c>
      <c r="CH3595">
        <v>94</v>
      </c>
      <c r="CI3595">
        <v>97</v>
      </c>
      <c r="CJ3595">
        <v>99</v>
      </c>
      <c r="CK3595">
        <v>100</v>
      </c>
      <c r="CL3595">
        <v>101</v>
      </c>
      <c r="CM3595">
        <v>99</v>
      </c>
      <c r="CN3595">
        <v>99</v>
      </c>
      <c r="CO3595">
        <v>96</v>
      </c>
      <c r="CP3595">
        <v>93</v>
      </c>
      <c r="CQ3595">
        <v>99</v>
      </c>
      <c r="CR3595">
        <v>98</v>
      </c>
      <c r="CS3595">
        <v>93</v>
      </c>
      <c r="CT3595">
        <v>98</v>
      </c>
      <c r="CU3595">
        <v>101</v>
      </c>
      <c r="CV3595">
        <v>103</v>
      </c>
      <c r="CW3595">
        <v>105</v>
      </c>
      <c r="CX3595" t="s">
        <v>2</v>
      </c>
      <c r="CY3595" t="s">
        <v>92</v>
      </c>
    </row>
    <row r="3596" spans="1:103" x14ac:dyDescent="0.25">
      <c r="A3596" t="s">
        <v>155</v>
      </c>
      <c r="B3596">
        <v>36.430300000000003</v>
      </c>
      <c r="C3596">
        <v>-114.51390000000001</v>
      </c>
      <c r="D3596">
        <v>2000</v>
      </c>
      <c r="E3596" t="s">
        <v>1</v>
      </c>
      <c r="F3596">
        <v>210.3</v>
      </c>
      <c r="G3596">
        <v>2004</v>
      </c>
      <c r="H3596">
        <v>8</v>
      </c>
      <c r="I3596" t="s">
        <v>260</v>
      </c>
      <c r="J3596">
        <v>101</v>
      </c>
      <c r="K3596">
        <v>101</v>
      </c>
      <c r="L3596">
        <v>104</v>
      </c>
      <c r="M3596">
        <v>106</v>
      </c>
      <c r="N3596">
        <v>106</v>
      </c>
      <c r="O3596">
        <v>107</v>
      </c>
      <c r="Q3596">
        <v>107</v>
      </c>
      <c r="R3596">
        <v>96</v>
      </c>
      <c r="S3596">
        <v>83</v>
      </c>
      <c r="U3596">
        <v>94</v>
      </c>
      <c r="V3596">
        <v>97</v>
      </c>
      <c r="X3596">
        <v>104</v>
      </c>
      <c r="Z3596">
        <v>101</v>
      </c>
      <c r="AB3596">
        <v>101</v>
      </c>
      <c r="AC3596">
        <v>100</v>
      </c>
      <c r="AD3596">
        <v>102</v>
      </c>
      <c r="AF3596">
        <v>101</v>
      </c>
      <c r="AH3596">
        <v>104</v>
      </c>
      <c r="AI3596">
        <v>106</v>
      </c>
      <c r="AJ3596">
        <v>105</v>
      </c>
      <c r="AK3596">
        <v>105</v>
      </c>
      <c r="AL3596">
        <v>101</v>
      </c>
      <c r="AM3596">
        <v>100</v>
      </c>
      <c r="AN3596" s="5">
        <v>97</v>
      </c>
      <c r="AO3596" s="5">
        <v>96</v>
      </c>
      <c r="AP3596" s="5">
        <v>100</v>
      </c>
      <c r="AQ3596" s="5">
        <v>100</v>
      </c>
      <c r="AR3596" s="5">
        <v>103</v>
      </c>
      <c r="AS3596" s="5">
        <v>106</v>
      </c>
      <c r="AT3596" s="5">
        <v>107</v>
      </c>
      <c r="AU3596" s="5">
        <v>104</v>
      </c>
      <c r="AV3596" s="5">
        <v>104</v>
      </c>
      <c r="AW3596" s="5">
        <v>106</v>
      </c>
      <c r="AX3596" s="8">
        <f>AVERAGE(AW3596,AY3596)</f>
        <v>106.5</v>
      </c>
      <c r="AY3596" s="5">
        <v>107</v>
      </c>
      <c r="AZ3596" s="5">
        <v>109</v>
      </c>
      <c r="BA3596" s="8">
        <f>AVERAGE(AZ3596,BB3596)</f>
        <v>106</v>
      </c>
      <c r="BB3596" s="5">
        <v>103</v>
      </c>
      <c r="BC3596" s="5">
        <v>103</v>
      </c>
      <c r="BD3596" s="5">
        <v>105</v>
      </c>
      <c r="BE3596" s="5">
        <v>101</v>
      </c>
      <c r="BF3596" s="5">
        <v>107</v>
      </c>
      <c r="BG3596" s="5">
        <v>108</v>
      </c>
      <c r="BH3596" s="5">
        <v>108</v>
      </c>
      <c r="BI3596" s="5">
        <v>110</v>
      </c>
      <c r="BJ3596" s="5">
        <v>110</v>
      </c>
      <c r="BK3596" s="5">
        <v>108</v>
      </c>
      <c r="BL3596" s="5">
        <v>106</v>
      </c>
      <c r="BM3596" s="5">
        <v>107</v>
      </c>
      <c r="BN3596" s="5">
        <v>106</v>
      </c>
      <c r="BO3596" s="8">
        <f>AVERAGE(BN3596,BP3596)</f>
        <v>105</v>
      </c>
      <c r="BP3596" s="5">
        <v>104</v>
      </c>
      <c r="BQ3596" s="5">
        <v>109</v>
      </c>
      <c r="BR3596" s="5">
        <v>107</v>
      </c>
      <c r="BS3596">
        <v>107</v>
      </c>
      <c r="BT3596">
        <v>106</v>
      </c>
      <c r="BU3596">
        <v>103</v>
      </c>
      <c r="BV3596">
        <v>106</v>
      </c>
      <c r="BW3596">
        <v>105</v>
      </c>
      <c r="BX3596">
        <v>104</v>
      </c>
      <c r="BY3596">
        <v>104</v>
      </c>
      <c r="BZ3596">
        <v>103</v>
      </c>
      <c r="CA3596">
        <v>108</v>
      </c>
      <c r="CB3596">
        <v>112</v>
      </c>
      <c r="CC3596">
        <v>113</v>
      </c>
      <c r="CD3596">
        <v>114</v>
      </c>
      <c r="CE3596">
        <v>108</v>
      </c>
      <c r="CF3596">
        <v>98</v>
      </c>
      <c r="CG3596">
        <v>91</v>
      </c>
      <c r="CH3596">
        <v>103</v>
      </c>
      <c r="CI3596">
        <v>98</v>
      </c>
      <c r="CJ3596">
        <v>97</v>
      </c>
      <c r="CK3596">
        <v>100</v>
      </c>
      <c r="CL3596">
        <v>99</v>
      </c>
      <c r="CM3596">
        <v>101</v>
      </c>
      <c r="CN3596">
        <v>102</v>
      </c>
      <c r="CO3596">
        <v>99</v>
      </c>
      <c r="CP3596">
        <v>98</v>
      </c>
      <c r="CQ3596">
        <v>94</v>
      </c>
      <c r="CR3596">
        <v>98</v>
      </c>
      <c r="CT3596">
        <v>99</v>
      </c>
      <c r="CU3596">
        <v>99</v>
      </c>
      <c r="CV3596">
        <v>101</v>
      </c>
      <c r="CW3596">
        <v>104</v>
      </c>
      <c r="CX3596" t="s">
        <v>2</v>
      </c>
      <c r="CY3596" t="s">
        <v>156</v>
      </c>
    </row>
    <row r="3597" spans="1:103" x14ac:dyDescent="0.25">
      <c r="A3597" t="s">
        <v>77</v>
      </c>
      <c r="B3597">
        <v>34.8536</v>
      </c>
      <c r="C3597">
        <v>-116.7869</v>
      </c>
      <c r="D3597">
        <v>1919</v>
      </c>
      <c r="E3597" t="s">
        <v>1</v>
      </c>
      <c r="F3597">
        <v>178.9</v>
      </c>
      <c r="G3597">
        <v>2004</v>
      </c>
      <c r="H3597">
        <v>8</v>
      </c>
      <c r="I3597" t="s">
        <v>260</v>
      </c>
      <c r="J3597">
        <v>103</v>
      </c>
      <c r="K3597">
        <v>105</v>
      </c>
      <c r="L3597">
        <v>107</v>
      </c>
      <c r="M3597">
        <v>107</v>
      </c>
      <c r="N3597">
        <v>107</v>
      </c>
      <c r="O3597">
        <v>106</v>
      </c>
      <c r="P3597">
        <v>100</v>
      </c>
      <c r="Q3597">
        <v>88</v>
      </c>
      <c r="R3597">
        <v>77</v>
      </c>
      <c r="S3597">
        <v>88</v>
      </c>
      <c r="T3597">
        <v>96</v>
      </c>
      <c r="U3597">
        <v>97</v>
      </c>
      <c r="V3597">
        <v>102</v>
      </c>
      <c r="W3597">
        <v>103</v>
      </c>
      <c r="X3597">
        <v>105</v>
      </c>
      <c r="Y3597">
        <v>104</v>
      </c>
      <c r="Z3597">
        <v>103</v>
      </c>
      <c r="AA3597">
        <v>102</v>
      </c>
      <c r="AB3597">
        <v>101</v>
      </c>
      <c r="AC3597">
        <v>101</v>
      </c>
      <c r="AD3597">
        <v>102</v>
      </c>
      <c r="AE3597">
        <v>104</v>
      </c>
      <c r="AF3597">
        <v>104</v>
      </c>
      <c r="AG3597">
        <v>103</v>
      </c>
      <c r="AH3597">
        <v>104</v>
      </c>
      <c r="AI3597">
        <v>103</v>
      </c>
      <c r="AJ3597">
        <v>102</v>
      </c>
      <c r="AK3597">
        <v>100</v>
      </c>
      <c r="AL3597">
        <v>98</v>
      </c>
      <c r="AM3597">
        <v>94</v>
      </c>
      <c r="AN3597" s="5">
        <v>96</v>
      </c>
      <c r="AO3597" s="5">
        <v>98</v>
      </c>
      <c r="AP3597" s="5">
        <v>100</v>
      </c>
      <c r="AQ3597" s="5">
        <v>104</v>
      </c>
      <c r="AR3597" s="5">
        <v>105</v>
      </c>
      <c r="AS3597" s="5">
        <v>107</v>
      </c>
      <c r="AT3597" s="5">
        <v>104</v>
      </c>
      <c r="AU3597" s="5">
        <v>101</v>
      </c>
      <c r="AV3597" s="5">
        <v>104</v>
      </c>
      <c r="AW3597" s="5">
        <v>106</v>
      </c>
      <c r="AX3597" s="5">
        <v>107</v>
      </c>
      <c r="AY3597" s="5">
        <v>108</v>
      </c>
      <c r="AZ3597" s="5">
        <v>108</v>
      </c>
      <c r="BA3597" s="5">
        <v>104</v>
      </c>
      <c r="BB3597" s="5">
        <v>101</v>
      </c>
      <c r="BC3597" s="5">
        <v>105</v>
      </c>
      <c r="BD3597" s="5">
        <v>106</v>
      </c>
      <c r="BE3597" s="5">
        <v>107</v>
      </c>
      <c r="BF3597" s="5">
        <v>108</v>
      </c>
      <c r="BG3597" s="5">
        <v>109</v>
      </c>
      <c r="BH3597" s="5">
        <v>108</v>
      </c>
      <c r="BI3597" s="5">
        <v>109</v>
      </c>
      <c r="BJ3597" s="5">
        <v>109</v>
      </c>
      <c r="BK3597" s="5">
        <v>109</v>
      </c>
      <c r="BL3597" s="5">
        <v>108</v>
      </c>
      <c r="BM3597" s="5">
        <v>109</v>
      </c>
      <c r="BN3597" s="5">
        <v>105</v>
      </c>
      <c r="BO3597" s="5">
        <v>107</v>
      </c>
      <c r="BP3597" s="5">
        <v>109</v>
      </c>
      <c r="BQ3597" s="5">
        <v>107</v>
      </c>
      <c r="BR3597" s="5">
        <v>106</v>
      </c>
      <c r="BS3597">
        <v>102</v>
      </c>
      <c r="BT3597">
        <v>103</v>
      </c>
      <c r="BU3597">
        <v>101</v>
      </c>
      <c r="BV3597">
        <v>104</v>
      </c>
      <c r="BW3597">
        <v>103</v>
      </c>
      <c r="BX3597">
        <v>103</v>
      </c>
      <c r="BY3597">
        <v>103</v>
      </c>
      <c r="BZ3597">
        <v>109</v>
      </c>
      <c r="CA3597">
        <v>111</v>
      </c>
      <c r="CB3597">
        <v>111</v>
      </c>
      <c r="CC3597">
        <v>112</v>
      </c>
      <c r="CD3597">
        <v>105</v>
      </c>
      <c r="CE3597">
        <v>101</v>
      </c>
      <c r="CF3597">
        <v>93</v>
      </c>
      <c r="CG3597">
        <v>98</v>
      </c>
      <c r="CH3597">
        <v>99</v>
      </c>
      <c r="CI3597">
        <v>102</v>
      </c>
      <c r="CJ3597">
        <v>103</v>
      </c>
      <c r="CK3597">
        <v>103</v>
      </c>
      <c r="CL3597">
        <v>104</v>
      </c>
      <c r="CM3597">
        <v>103</v>
      </c>
      <c r="CN3597">
        <v>98</v>
      </c>
      <c r="CO3597">
        <v>95</v>
      </c>
      <c r="CP3597">
        <v>95</v>
      </c>
      <c r="CQ3597">
        <v>100</v>
      </c>
      <c r="CR3597">
        <v>100</v>
      </c>
      <c r="CS3597">
        <v>97</v>
      </c>
      <c r="CT3597">
        <v>103</v>
      </c>
      <c r="CU3597">
        <v>105</v>
      </c>
      <c r="CV3597">
        <v>105</v>
      </c>
      <c r="CW3597">
        <v>106</v>
      </c>
      <c r="CX3597" t="s">
        <v>5</v>
      </c>
      <c r="CY3597" t="s">
        <v>78</v>
      </c>
    </row>
    <row r="3598" spans="1:103" x14ac:dyDescent="0.25">
      <c r="A3598" t="s">
        <v>103</v>
      </c>
      <c r="B3598">
        <v>36.234699999999997</v>
      </c>
      <c r="C3598">
        <v>-115.1164</v>
      </c>
      <c r="D3598">
        <v>1898</v>
      </c>
      <c r="E3598" t="s">
        <v>1</v>
      </c>
      <c r="F3598">
        <v>158.69999999999999</v>
      </c>
      <c r="G3598">
        <v>2004</v>
      </c>
      <c r="H3598">
        <v>8</v>
      </c>
      <c r="I3598" t="s">
        <v>260</v>
      </c>
      <c r="J3598">
        <v>104</v>
      </c>
      <c r="M3598">
        <v>108</v>
      </c>
      <c r="N3598">
        <v>109</v>
      </c>
      <c r="O3598">
        <v>107</v>
      </c>
      <c r="P3598">
        <v>102</v>
      </c>
      <c r="Q3598">
        <v>97</v>
      </c>
      <c r="R3598">
        <v>79</v>
      </c>
      <c r="T3598">
        <v>96</v>
      </c>
      <c r="U3598">
        <v>98</v>
      </c>
      <c r="V3598">
        <v>103</v>
      </c>
      <c r="W3598">
        <v>104</v>
      </c>
      <c r="X3598">
        <v>103</v>
      </c>
      <c r="Y3598">
        <v>102</v>
      </c>
      <c r="Z3598">
        <v>99</v>
      </c>
      <c r="AA3598">
        <v>102</v>
      </c>
      <c r="AB3598">
        <v>101</v>
      </c>
      <c r="AC3598">
        <v>102</v>
      </c>
      <c r="AE3598">
        <v>102</v>
      </c>
      <c r="AF3598">
        <v>103</v>
      </c>
      <c r="AG3598">
        <v>103</v>
      </c>
      <c r="AH3598">
        <v>106</v>
      </c>
      <c r="AI3598">
        <v>104</v>
      </c>
      <c r="AJ3598">
        <v>101</v>
      </c>
      <c r="AK3598">
        <v>100</v>
      </c>
      <c r="AL3598">
        <v>98</v>
      </c>
      <c r="AM3598">
        <v>95</v>
      </c>
      <c r="AN3598" s="5">
        <v>97</v>
      </c>
      <c r="AO3598" s="5">
        <v>99</v>
      </c>
      <c r="AP3598" s="8">
        <f>AVERAGE(AO3598,AQ3598)</f>
        <v>101.5</v>
      </c>
      <c r="AQ3598" s="5">
        <v>104</v>
      </c>
      <c r="AR3598" s="8">
        <f>AVERAGE(AQ3598,AS3598)</f>
        <v>106</v>
      </c>
      <c r="AS3598" s="5">
        <v>108</v>
      </c>
      <c r="AT3598" s="5">
        <v>104</v>
      </c>
      <c r="AU3598" s="5">
        <v>103</v>
      </c>
      <c r="AV3598" s="8">
        <f>AVERAGE(AU3598,AW3598)</f>
        <v>104</v>
      </c>
      <c r="AW3598" s="5">
        <v>105</v>
      </c>
      <c r="AX3598" s="8">
        <f>AVERAGE(AW3598,AY3598)</f>
        <v>107</v>
      </c>
      <c r="AY3598" s="5">
        <v>109</v>
      </c>
      <c r="AZ3598" s="5">
        <v>105</v>
      </c>
      <c r="BA3598" s="5">
        <v>99</v>
      </c>
      <c r="BB3598" s="5">
        <v>99</v>
      </c>
      <c r="BC3598" s="8">
        <f>AVERAGE(BB3598,BD3598)</f>
        <v>101.5</v>
      </c>
      <c r="BD3598" s="5">
        <v>104</v>
      </c>
      <c r="BE3598" s="5">
        <v>107</v>
      </c>
      <c r="BF3598" s="5">
        <v>108</v>
      </c>
      <c r="BG3598" s="8">
        <f>AVERAGE(BF3598,BH3598)</f>
        <v>108.5</v>
      </c>
      <c r="BH3598" s="5">
        <v>109</v>
      </c>
      <c r="BI3598" s="5">
        <v>110</v>
      </c>
      <c r="BJ3598" s="5">
        <v>109</v>
      </c>
      <c r="BK3598" s="5">
        <v>108</v>
      </c>
      <c r="BL3598" s="8">
        <f>AVERAGE(BK3598,BM3598)</f>
        <v>108</v>
      </c>
      <c r="BM3598" s="5">
        <v>108</v>
      </c>
      <c r="BN3598" s="5">
        <v>105</v>
      </c>
      <c r="BO3598" s="5">
        <v>106</v>
      </c>
      <c r="BP3598" s="5">
        <v>109</v>
      </c>
      <c r="BQ3598" s="5">
        <v>107</v>
      </c>
      <c r="BR3598" s="5">
        <v>106</v>
      </c>
      <c r="BS3598">
        <v>101</v>
      </c>
      <c r="BT3598">
        <v>102</v>
      </c>
      <c r="BU3598">
        <v>104</v>
      </c>
      <c r="BV3598">
        <v>106</v>
      </c>
      <c r="BW3598">
        <v>105</v>
      </c>
      <c r="BX3598">
        <v>104</v>
      </c>
      <c r="BY3598">
        <v>106</v>
      </c>
      <c r="BZ3598">
        <v>109</v>
      </c>
      <c r="CA3598">
        <v>112</v>
      </c>
      <c r="CB3598">
        <v>112</v>
      </c>
      <c r="CC3598">
        <v>113</v>
      </c>
      <c r="CD3598">
        <v>106</v>
      </c>
      <c r="CE3598">
        <v>103</v>
      </c>
      <c r="CF3598">
        <v>91</v>
      </c>
      <c r="CG3598">
        <v>95</v>
      </c>
      <c r="CH3598">
        <v>95</v>
      </c>
      <c r="CI3598">
        <v>100</v>
      </c>
      <c r="CJ3598">
        <v>100</v>
      </c>
      <c r="CK3598">
        <v>100</v>
      </c>
      <c r="CL3598">
        <v>103</v>
      </c>
      <c r="CM3598">
        <v>101</v>
      </c>
      <c r="CN3598">
        <v>100</v>
      </c>
      <c r="CO3598">
        <v>100</v>
      </c>
      <c r="CP3598">
        <v>94</v>
      </c>
      <c r="CQ3598">
        <v>100</v>
      </c>
      <c r="CR3598">
        <v>100</v>
      </c>
      <c r="CS3598">
        <v>100</v>
      </c>
      <c r="CT3598">
        <v>100</v>
      </c>
      <c r="CU3598">
        <v>103</v>
      </c>
      <c r="CV3598">
        <v>105</v>
      </c>
      <c r="CW3598">
        <v>106</v>
      </c>
      <c r="CX3598" t="s">
        <v>2</v>
      </c>
      <c r="CY3598" t="s">
        <v>104</v>
      </c>
    </row>
    <row r="3599" spans="1:103" x14ac:dyDescent="0.25">
      <c r="A3599" t="s">
        <v>45</v>
      </c>
      <c r="B3599">
        <v>35.763599999999997</v>
      </c>
      <c r="C3599">
        <v>-117.3908</v>
      </c>
      <c r="D3599">
        <v>1695</v>
      </c>
      <c r="E3599" t="s">
        <v>1</v>
      </c>
      <c r="F3599">
        <v>90.8</v>
      </c>
      <c r="G3599">
        <v>2004</v>
      </c>
      <c r="H3599">
        <v>8</v>
      </c>
      <c r="I3599" t="s">
        <v>260</v>
      </c>
      <c r="AN3599" s="5">
        <v>104</v>
      </c>
      <c r="AO3599" s="5">
        <v>106</v>
      </c>
      <c r="AP3599" s="5">
        <v>108</v>
      </c>
      <c r="AQ3599" s="5">
        <v>111</v>
      </c>
      <c r="AR3599" s="5">
        <v>111</v>
      </c>
      <c r="AS3599" s="5">
        <v>104</v>
      </c>
      <c r="AT3599" s="5">
        <v>106</v>
      </c>
      <c r="AU3599" s="5">
        <v>104</v>
      </c>
      <c r="AV3599" s="5">
        <v>106</v>
      </c>
      <c r="AW3599" s="5">
        <v>108</v>
      </c>
      <c r="AX3599" s="5">
        <v>109</v>
      </c>
      <c r="AY3599" s="5">
        <v>106</v>
      </c>
      <c r="AZ3599" s="5">
        <v>108</v>
      </c>
      <c r="BA3599" s="5">
        <v>108</v>
      </c>
      <c r="BB3599" s="5">
        <v>109</v>
      </c>
      <c r="BC3599" s="5">
        <v>109</v>
      </c>
      <c r="BD3599" s="5">
        <v>109</v>
      </c>
      <c r="BE3599" s="5">
        <v>109</v>
      </c>
      <c r="BF3599" s="5">
        <v>113</v>
      </c>
      <c r="BG3599" s="5">
        <v>115</v>
      </c>
      <c r="BH3599" s="5">
        <v>111</v>
      </c>
      <c r="BI3599" s="5">
        <v>111</v>
      </c>
      <c r="BJ3599" s="5">
        <v>109</v>
      </c>
      <c r="BK3599" s="5">
        <v>111</v>
      </c>
      <c r="BL3599" s="5">
        <v>109</v>
      </c>
      <c r="BM3599" s="5">
        <v>109</v>
      </c>
      <c r="BN3599" s="5">
        <v>111</v>
      </c>
      <c r="BO3599" s="5">
        <v>109</v>
      </c>
      <c r="BP3599" s="5">
        <v>106</v>
      </c>
      <c r="BQ3599" s="5">
        <v>104</v>
      </c>
      <c r="BR3599" s="8">
        <f>(2*BQ3599+BT3599)/3</f>
        <v>103.33333333333333</v>
      </c>
      <c r="BS3599" s="8">
        <f>(BR3599+2*BU3599)/3</f>
        <v>107.1111111111111</v>
      </c>
      <c r="BT3599">
        <v>102</v>
      </c>
      <c r="BU3599">
        <v>109</v>
      </c>
      <c r="BV3599">
        <v>104</v>
      </c>
      <c r="BW3599">
        <v>104</v>
      </c>
      <c r="BX3599">
        <v>105</v>
      </c>
      <c r="BY3599">
        <v>109</v>
      </c>
      <c r="BZ3599">
        <v>113</v>
      </c>
      <c r="CA3599">
        <v>115</v>
      </c>
      <c r="CB3599">
        <v>113</v>
      </c>
      <c r="CC3599">
        <v>116</v>
      </c>
      <c r="CD3599">
        <v>117</v>
      </c>
      <c r="CE3599">
        <v>109</v>
      </c>
      <c r="CF3599">
        <v>106</v>
      </c>
      <c r="CG3599">
        <v>100</v>
      </c>
      <c r="CH3599">
        <v>105</v>
      </c>
      <c r="CI3599">
        <v>107</v>
      </c>
      <c r="CJ3599">
        <v>107</v>
      </c>
      <c r="CK3599">
        <v>106</v>
      </c>
      <c r="CL3599">
        <v>107</v>
      </c>
      <c r="CM3599">
        <v>110</v>
      </c>
      <c r="CN3599">
        <v>100</v>
      </c>
      <c r="CO3599">
        <v>101</v>
      </c>
      <c r="CP3599">
        <v>100</v>
      </c>
      <c r="CQ3599">
        <v>103</v>
      </c>
      <c r="CR3599">
        <v>109</v>
      </c>
      <c r="CS3599">
        <v>108</v>
      </c>
      <c r="CT3599">
        <v>106</v>
      </c>
      <c r="CU3599">
        <v>108</v>
      </c>
      <c r="CV3599">
        <v>111</v>
      </c>
      <c r="CW3599">
        <v>114</v>
      </c>
      <c r="CX3599" t="s">
        <v>5</v>
      </c>
      <c r="CY3599" t="s">
        <v>46</v>
      </c>
    </row>
    <row r="3600" spans="1:103" x14ac:dyDescent="0.25">
      <c r="A3600" t="s">
        <v>232</v>
      </c>
      <c r="B3600">
        <v>36.01</v>
      </c>
      <c r="C3600">
        <v>-114.79640000000001</v>
      </c>
      <c r="D3600">
        <v>1641</v>
      </c>
      <c r="E3600" t="s">
        <v>1</v>
      </c>
      <c r="F3600">
        <v>192.3</v>
      </c>
      <c r="G3600">
        <v>2004</v>
      </c>
      <c r="H3600">
        <v>8</v>
      </c>
      <c r="I3600" t="s">
        <v>260</v>
      </c>
      <c r="S3600">
        <v>92</v>
      </c>
      <c r="T3600">
        <v>98</v>
      </c>
      <c r="U3600">
        <v>100</v>
      </c>
      <c r="V3600">
        <v>104</v>
      </c>
      <c r="W3600">
        <v>106</v>
      </c>
      <c r="X3600">
        <v>101</v>
      </c>
      <c r="Y3600">
        <v>103</v>
      </c>
      <c r="Z3600">
        <v>100</v>
      </c>
      <c r="AB3600">
        <v>102</v>
      </c>
      <c r="AC3600">
        <v>104</v>
      </c>
      <c r="AD3600">
        <v>103</v>
      </c>
      <c r="AE3600">
        <v>105</v>
      </c>
      <c r="AF3600">
        <v>105</v>
      </c>
      <c r="AG3600">
        <v>110</v>
      </c>
      <c r="AH3600">
        <v>110</v>
      </c>
      <c r="AI3600">
        <v>108</v>
      </c>
      <c r="AJ3600">
        <v>103</v>
      </c>
      <c r="AK3600">
        <v>103</v>
      </c>
      <c r="AM3600">
        <v>100</v>
      </c>
      <c r="AN3600" s="5">
        <v>99</v>
      </c>
      <c r="AO3600" s="5">
        <v>103</v>
      </c>
      <c r="AP3600" s="5">
        <v>103</v>
      </c>
      <c r="AQ3600" s="8">
        <f>AVERAGE(AP3600,AR3600)</f>
        <v>105.5</v>
      </c>
      <c r="AR3600" s="5">
        <v>108</v>
      </c>
      <c r="AS3600" s="5">
        <v>110</v>
      </c>
      <c r="AT3600" s="5">
        <v>106</v>
      </c>
      <c r="AU3600" s="5">
        <v>104</v>
      </c>
      <c r="AV3600" s="5">
        <v>106</v>
      </c>
      <c r="AW3600" s="8">
        <f>(2*AV3600+AY3600)/3</f>
        <v>107.66666666666667</v>
      </c>
      <c r="AX3600" s="8">
        <f>(AW3600+2*AZ3600)/3</f>
        <v>104.55555555555556</v>
      </c>
      <c r="AY3600" s="5">
        <v>111</v>
      </c>
      <c r="AZ3600" s="8">
        <f>AVERAGE(AY3600,BA3600)</f>
        <v>103</v>
      </c>
      <c r="BA3600" s="5">
        <v>95</v>
      </c>
      <c r="BB3600" s="8">
        <f>AVERAGE(BA3600,BC3600)</f>
        <v>100</v>
      </c>
      <c r="BC3600" s="5">
        <v>105</v>
      </c>
      <c r="BD3600" s="5">
        <v>105</v>
      </c>
      <c r="BE3600" s="5">
        <v>112</v>
      </c>
      <c r="BF3600" s="5">
        <v>112</v>
      </c>
      <c r="BG3600" s="8">
        <f>AVERAGE(BF3600,BH3600)</f>
        <v>113.5</v>
      </c>
      <c r="BH3600" s="5">
        <v>115</v>
      </c>
      <c r="BI3600" s="5">
        <v>112</v>
      </c>
      <c r="BJ3600" s="5">
        <v>112</v>
      </c>
      <c r="BK3600" s="5">
        <v>109</v>
      </c>
      <c r="BL3600" s="5">
        <v>111</v>
      </c>
      <c r="BM3600" s="8">
        <f>AVERAGE(BL3600,BN3600)</f>
        <v>110.5</v>
      </c>
      <c r="BN3600" s="5">
        <v>110</v>
      </c>
      <c r="BO3600" s="5">
        <v>106</v>
      </c>
      <c r="BP3600" s="5">
        <v>110</v>
      </c>
      <c r="BQ3600" s="5">
        <v>110</v>
      </c>
      <c r="BR3600" s="5">
        <v>109</v>
      </c>
      <c r="BS3600">
        <v>111</v>
      </c>
      <c r="BT3600">
        <v>104</v>
      </c>
      <c r="BU3600">
        <v>106</v>
      </c>
      <c r="BV3600">
        <v>109</v>
      </c>
      <c r="BW3600">
        <v>104</v>
      </c>
      <c r="BX3600">
        <v>109</v>
      </c>
      <c r="BY3600">
        <v>105</v>
      </c>
      <c r="BZ3600">
        <v>110</v>
      </c>
      <c r="CA3600">
        <v>112</v>
      </c>
      <c r="CB3600">
        <v>113</v>
      </c>
      <c r="CD3600">
        <v>108</v>
      </c>
      <c r="CE3600">
        <v>100</v>
      </c>
      <c r="CF3600">
        <v>92</v>
      </c>
      <c r="CG3600">
        <v>97</v>
      </c>
      <c r="CH3600">
        <v>96</v>
      </c>
      <c r="CI3600">
        <v>103</v>
      </c>
      <c r="CJ3600">
        <v>100</v>
      </c>
      <c r="CK3600">
        <v>99</v>
      </c>
      <c r="CL3600">
        <v>104</v>
      </c>
      <c r="CN3600">
        <v>113</v>
      </c>
      <c r="CO3600">
        <v>99</v>
      </c>
      <c r="CP3600">
        <v>99</v>
      </c>
      <c r="CQ3600">
        <v>99</v>
      </c>
      <c r="CR3600">
        <v>105</v>
      </c>
      <c r="CU3600">
        <v>108</v>
      </c>
      <c r="CW3600">
        <v>108</v>
      </c>
      <c r="CX3600" t="s">
        <v>2</v>
      </c>
      <c r="CY3600" t="s">
        <v>233</v>
      </c>
    </row>
    <row r="3601" spans="1:107" x14ac:dyDescent="0.25">
      <c r="A3601" t="s">
        <v>63</v>
      </c>
      <c r="B3601">
        <v>36.549999999999997</v>
      </c>
      <c r="C3601">
        <v>-114.45829999999999</v>
      </c>
      <c r="D3601">
        <v>1294</v>
      </c>
      <c r="E3601" t="s">
        <v>1</v>
      </c>
      <c r="F3601">
        <v>215.3</v>
      </c>
      <c r="G3601">
        <v>2004</v>
      </c>
      <c r="H3601">
        <v>8</v>
      </c>
      <c r="I3601" t="s">
        <v>260</v>
      </c>
      <c r="J3601">
        <v>101</v>
      </c>
      <c r="K3601">
        <v>106</v>
      </c>
      <c r="L3601">
        <v>109</v>
      </c>
      <c r="M3601">
        <v>110</v>
      </c>
      <c r="N3601">
        <v>115</v>
      </c>
      <c r="O3601">
        <v>110</v>
      </c>
      <c r="P3601">
        <v>106</v>
      </c>
      <c r="Q3601">
        <v>102</v>
      </c>
      <c r="R3601">
        <v>97</v>
      </c>
      <c r="S3601">
        <v>94</v>
      </c>
      <c r="T3601">
        <v>102</v>
      </c>
      <c r="U3601">
        <v>104</v>
      </c>
      <c r="V3601">
        <v>108</v>
      </c>
      <c r="W3601">
        <v>110</v>
      </c>
      <c r="X3601">
        <v>104</v>
      </c>
      <c r="Y3601">
        <v>107</v>
      </c>
      <c r="Z3601">
        <v>101</v>
      </c>
      <c r="AA3601">
        <v>108</v>
      </c>
      <c r="AB3601">
        <v>104</v>
      </c>
      <c r="AC3601">
        <v>107</v>
      </c>
      <c r="AD3601">
        <v>109</v>
      </c>
      <c r="AE3601">
        <v>109</v>
      </c>
      <c r="AF3601">
        <v>107</v>
      </c>
      <c r="AG3601">
        <v>109</v>
      </c>
      <c r="AH3601">
        <v>110</v>
      </c>
      <c r="AI3601">
        <v>109</v>
      </c>
      <c r="AJ3601">
        <v>108</v>
      </c>
      <c r="AK3601">
        <v>106</v>
      </c>
      <c r="AL3601">
        <v>104</v>
      </c>
      <c r="AN3601" s="5">
        <v>103</v>
      </c>
      <c r="AO3601" s="5">
        <v>105</v>
      </c>
      <c r="AP3601" s="5">
        <v>107</v>
      </c>
      <c r="AQ3601" s="5">
        <v>109</v>
      </c>
      <c r="AR3601" s="5">
        <v>111</v>
      </c>
      <c r="AS3601" s="5">
        <v>112</v>
      </c>
      <c r="AT3601" s="5">
        <v>110</v>
      </c>
      <c r="AU3601" s="5">
        <v>108</v>
      </c>
      <c r="AV3601" s="5">
        <v>109</v>
      </c>
      <c r="AW3601" s="5">
        <v>108</v>
      </c>
      <c r="AX3601" s="5">
        <v>112</v>
      </c>
      <c r="AY3601" s="5">
        <v>116</v>
      </c>
      <c r="AZ3601" s="5">
        <v>110</v>
      </c>
      <c r="BA3601" s="5">
        <v>106</v>
      </c>
      <c r="BB3601" s="5">
        <v>108</v>
      </c>
      <c r="BC3601" s="5">
        <v>110</v>
      </c>
      <c r="BD3601" s="5">
        <v>108</v>
      </c>
      <c r="BE3601" s="5">
        <v>112</v>
      </c>
      <c r="BF3601" s="5">
        <v>113</v>
      </c>
      <c r="BG3601" s="5">
        <v>114</v>
      </c>
      <c r="BH3601" s="5">
        <v>115</v>
      </c>
      <c r="BI3601" s="5">
        <v>115</v>
      </c>
      <c r="BJ3601" s="5">
        <v>114</v>
      </c>
      <c r="BK3601" s="5">
        <v>112</v>
      </c>
      <c r="BL3601" s="5">
        <v>115</v>
      </c>
      <c r="BM3601" s="5">
        <v>111</v>
      </c>
      <c r="BN3601" s="5">
        <v>109</v>
      </c>
      <c r="BO3601" s="5">
        <v>109</v>
      </c>
      <c r="BP3601" s="5">
        <v>113</v>
      </c>
      <c r="BQ3601" s="5">
        <v>110</v>
      </c>
      <c r="BR3601" s="5">
        <v>111</v>
      </c>
      <c r="BS3601">
        <v>112</v>
      </c>
      <c r="BT3601">
        <v>106</v>
      </c>
      <c r="BU3601">
        <v>110</v>
      </c>
      <c r="BV3601">
        <v>110</v>
      </c>
      <c r="BW3601">
        <v>108</v>
      </c>
      <c r="BX3601">
        <v>109</v>
      </c>
      <c r="BY3601">
        <v>112</v>
      </c>
      <c r="BZ3601">
        <v>114</v>
      </c>
      <c r="CA3601">
        <v>115</v>
      </c>
      <c r="CB3601">
        <v>117</v>
      </c>
      <c r="CC3601">
        <v>117</v>
      </c>
      <c r="CD3601">
        <v>113</v>
      </c>
      <c r="CE3601">
        <v>106</v>
      </c>
      <c r="CF3601">
        <v>96</v>
      </c>
      <c r="CG3601">
        <v>94</v>
      </c>
      <c r="CH3601">
        <v>99</v>
      </c>
      <c r="CI3601">
        <v>105</v>
      </c>
      <c r="CJ3601">
        <v>107</v>
      </c>
      <c r="CK3601">
        <v>101</v>
      </c>
      <c r="CL3601">
        <v>106</v>
      </c>
      <c r="CM3601">
        <v>102</v>
      </c>
      <c r="CN3601">
        <v>100</v>
      </c>
      <c r="CO3601">
        <v>100</v>
      </c>
      <c r="CP3601">
        <v>98</v>
      </c>
      <c r="CQ3601">
        <v>99</v>
      </c>
      <c r="CR3601">
        <v>104</v>
      </c>
      <c r="CS3601">
        <v>100</v>
      </c>
      <c r="CT3601">
        <v>105</v>
      </c>
      <c r="CU3601">
        <v>107</v>
      </c>
      <c r="CV3601">
        <v>110</v>
      </c>
      <c r="CW3601">
        <v>111</v>
      </c>
      <c r="CX3601" t="s">
        <v>2</v>
      </c>
      <c r="CY3601" t="s">
        <v>64</v>
      </c>
    </row>
    <row r="3602" spans="1:107" x14ac:dyDescent="0.25">
      <c r="A3602" t="s">
        <v>185</v>
      </c>
      <c r="B3602">
        <v>36.03</v>
      </c>
      <c r="C3602">
        <v>-114.3289</v>
      </c>
      <c r="D3602">
        <v>1280</v>
      </c>
      <c r="E3602" t="s">
        <v>1</v>
      </c>
      <c r="F3602">
        <v>232.5</v>
      </c>
      <c r="G3602">
        <v>2004</v>
      </c>
      <c r="H3602">
        <v>8</v>
      </c>
      <c r="I3602" t="s">
        <v>260</v>
      </c>
      <c r="J3602">
        <v>105</v>
      </c>
      <c r="K3602">
        <v>108</v>
      </c>
      <c r="L3602">
        <v>108</v>
      </c>
      <c r="M3602">
        <v>110</v>
      </c>
      <c r="N3602">
        <v>111</v>
      </c>
      <c r="O3602">
        <v>112</v>
      </c>
      <c r="Q3602">
        <v>111</v>
      </c>
      <c r="R3602">
        <v>112</v>
      </c>
      <c r="S3602">
        <v>87</v>
      </c>
      <c r="T3602">
        <v>91</v>
      </c>
      <c r="U3602">
        <v>100</v>
      </c>
      <c r="V3602">
        <v>102</v>
      </c>
      <c r="W3602">
        <v>107</v>
      </c>
      <c r="X3602">
        <v>108</v>
      </c>
      <c r="AA3602">
        <v>106</v>
      </c>
      <c r="AB3602">
        <v>107</v>
      </c>
      <c r="AC3602">
        <v>105</v>
      </c>
      <c r="AD3602">
        <v>106</v>
      </c>
      <c r="AE3602">
        <v>106</v>
      </c>
      <c r="AF3602">
        <v>107</v>
      </c>
      <c r="AG3602">
        <v>107</v>
      </c>
      <c r="AH3602">
        <v>110</v>
      </c>
      <c r="AI3602">
        <v>110</v>
      </c>
      <c r="AJ3602">
        <v>110</v>
      </c>
      <c r="AK3602">
        <v>108</v>
      </c>
      <c r="AL3602">
        <v>107</v>
      </c>
      <c r="AM3602">
        <v>105</v>
      </c>
      <c r="AN3602" s="5">
        <v>103</v>
      </c>
      <c r="AO3602" s="5">
        <v>102</v>
      </c>
      <c r="AP3602" s="5">
        <v>104</v>
      </c>
      <c r="AQ3602" s="5">
        <v>105</v>
      </c>
      <c r="AR3602" s="5">
        <v>109</v>
      </c>
      <c r="AS3602" s="5">
        <v>109</v>
      </c>
      <c r="AT3602" s="5">
        <v>112</v>
      </c>
      <c r="AU3602" s="5">
        <v>112</v>
      </c>
      <c r="AV3602" s="5">
        <v>108</v>
      </c>
      <c r="AW3602" s="5">
        <v>109</v>
      </c>
      <c r="AX3602" s="5">
        <v>111</v>
      </c>
      <c r="AY3602" s="5">
        <v>110</v>
      </c>
      <c r="AZ3602" s="8">
        <f>AVERAGE(AY3602,BA3602)</f>
        <v>112</v>
      </c>
      <c r="BA3602" s="5">
        <v>114</v>
      </c>
      <c r="BB3602" s="5">
        <v>102</v>
      </c>
      <c r="BC3602" s="8">
        <f>AVERAGE(BB3602,BD3602)</f>
        <v>103.5</v>
      </c>
      <c r="BD3602" s="5">
        <v>105</v>
      </c>
      <c r="BE3602" s="8">
        <f>(2*BD3602+BG3602)/3</f>
        <v>108.33333333333333</v>
      </c>
      <c r="BF3602" s="8">
        <f>(BE3602+2*BH3602)/3</f>
        <v>112.1111111111111</v>
      </c>
      <c r="BG3602" s="5">
        <v>115</v>
      </c>
      <c r="BH3602" s="5">
        <v>114</v>
      </c>
      <c r="BI3602" s="5">
        <v>115</v>
      </c>
      <c r="BJ3602" s="5">
        <v>115</v>
      </c>
      <c r="BK3602" s="5">
        <v>114</v>
      </c>
      <c r="BL3602" s="5">
        <v>110</v>
      </c>
      <c r="BM3602" s="5">
        <v>105</v>
      </c>
      <c r="BN3602" s="8">
        <f>AVERAGE(BM3602,BO3602)</f>
        <v>107.5</v>
      </c>
      <c r="BO3602" s="5">
        <v>110</v>
      </c>
      <c r="BP3602" s="5">
        <v>110</v>
      </c>
      <c r="BQ3602" s="5">
        <v>113</v>
      </c>
      <c r="BR3602" s="5">
        <v>111</v>
      </c>
      <c r="BS3602">
        <v>111</v>
      </c>
      <c r="BT3602">
        <v>109</v>
      </c>
      <c r="BU3602">
        <v>107</v>
      </c>
      <c r="BV3602">
        <v>109</v>
      </c>
      <c r="BW3602">
        <v>110</v>
      </c>
      <c r="BX3602">
        <v>108</v>
      </c>
      <c r="BY3602">
        <v>108</v>
      </c>
      <c r="BZ3602">
        <v>107</v>
      </c>
      <c r="CA3602">
        <v>113</v>
      </c>
      <c r="CB3602">
        <v>114</v>
      </c>
      <c r="CC3602">
        <v>116</v>
      </c>
      <c r="CD3602">
        <v>115</v>
      </c>
      <c r="CE3602">
        <v>115</v>
      </c>
      <c r="CF3602">
        <v>103</v>
      </c>
      <c r="CG3602">
        <v>95</v>
      </c>
      <c r="CH3602">
        <v>97</v>
      </c>
      <c r="CI3602">
        <v>98</v>
      </c>
      <c r="CJ3602">
        <v>99</v>
      </c>
      <c r="CL3602">
        <v>103</v>
      </c>
      <c r="CM3602">
        <v>106</v>
      </c>
      <c r="CN3602">
        <v>106</v>
      </c>
      <c r="CQ3602">
        <v>104</v>
      </c>
      <c r="CR3602">
        <v>102</v>
      </c>
      <c r="CS3602">
        <v>104</v>
      </c>
      <c r="CT3602">
        <v>100</v>
      </c>
      <c r="CU3602">
        <v>102</v>
      </c>
      <c r="CV3602">
        <v>105</v>
      </c>
      <c r="CW3602">
        <v>107</v>
      </c>
      <c r="CX3602" t="s">
        <v>122</v>
      </c>
      <c r="CY3602" t="s">
        <v>186</v>
      </c>
    </row>
    <row r="3603" spans="1:107" x14ac:dyDescent="0.25">
      <c r="A3603" t="s">
        <v>187</v>
      </c>
      <c r="B3603">
        <v>36.141399999999997</v>
      </c>
      <c r="C3603">
        <v>-114.72750000000001</v>
      </c>
      <c r="D3603">
        <v>1270</v>
      </c>
      <c r="E3603" t="s">
        <v>1</v>
      </c>
      <c r="F3603">
        <v>194.9</v>
      </c>
      <c r="G3603">
        <v>2004</v>
      </c>
      <c r="H3603">
        <v>8</v>
      </c>
      <c r="I3603" t="s">
        <v>260</v>
      </c>
      <c r="J3603">
        <v>107</v>
      </c>
      <c r="K3603">
        <v>108</v>
      </c>
      <c r="L3603">
        <v>110</v>
      </c>
      <c r="M3603">
        <v>116</v>
      </c>
      <c r="N3603">
        <v>115</v>
      </c>
      <c r="O3603">
        <v>107</v>
      </c>
      <c r="P3603">
        <v>98</v>
      </c>
      <c r="Q3603">
        <v>89</v>
      </c>
      <c r="R3603">
        <v>94</v>
      </c>
      <c r="S3603">
        <v>99</v>
      </c>
      <c r="U3603">
        <v>101</v>
      </c>
      <c r="V3603">
        <v>106</v>
      </c>
      <c r="W3603">
        <v>110</v>
      </c>
      <c r="X3603">
        <v>114</v>
      </c>
      <c r="Y3603">
        <v>110</v>
      </c>
      <c r="Z3603">
        <v>105</v>
      </c>
      <c r="AA3603">
        <v>110</v>
      </c>
      <c r="AB3603">
        <v>104</v>
      </c>
      <c r="AC3603">
        <v>106</v>
      </c>
      <c r="AD3603">
        <v>112</v>
      </c>
      <c r="AE3603">
        <v>110</v>
      </c>
      <c r="AF3603">
        <v>108</v>
      </c>
      <c r="AG3603">
        <v>114</v>
      </c>
      <c r="AH3603">
        <v>113</v>
      </c>
      <c r="AI3603">
        <v>108</v>
      </c>
      <c r="AJ3603">
        <v>106</v>
      </c>
      <c r="AK3603">
        <v>106</v>
      </c>
      <c r="AL3603">
        <v>103</v>
      </c>
      <c r="AM3603">
        <v>103</v>
      </c>
      <c r="AN3603" s="5">
        <v>102</v>
      </c>
      <c r="AO3603" s="5">
        <v>104</v>
      </c>
      <c r="AP3603" s="5">
        <v>107</v>
      </c>
      <c r="AQ3603" s="5">
        <v>107</v>
      </c>
      <c r="AR3603" s="5">
        <v>111</v>
      </c>
      <c r="AS3603" s="5">
        <v>114</v>
      </c>
      <c r="AT3603" s="5">
        <v>109</v>
      </c>
      <c r="AU3603" s="5">
        <v>108</v>
      </c>
      <c r="AV3603" s="5">
        <v>108</v>
      </c>
      <c r="AW3603" s="5">
        <v>114</v>
      </c>
      <c r="AX3603" s="8">
        <f>AVERAGE(AW3603,AY3603)</f>
        <v>117</v>
      </c>
      <c r="AY3603" s="5">
        <v>120</v>
      </c>
      <c r="AZ3603" s="5">
        <v>107</v>
      </c>
      <c r="BA3603" s="5">
        <v>98</v>
      </c>
      <c r="BB3603" s="5">
        <v>107</v>
      </c>
      <c r="BC3603" s="5">
        <v>110</v>
      </c>
      <c r="BD3603" s="5">
        <v>107</v>
      </c>
      <c r="BE3603" s="5">
        <v>112</v>
      </c>
      <c r="BF3603" s="5">
        <v>113</v>
      </c>
      <c r="BG3603" s="5">
        <v>114</v>
      </c>
      <c r="BH3603" s="5">
        <v>115</v>
      </c>
      <c r="BI3603" s="5">
        <v>118</v>
      </c>
      <c r="BJ3603" s="5">
        <v>119</v>
      </c>
      <c r="BK3603" s="5">
        <v>114</v>
      </c>
      <c r="BL3603" s="5">
        <v>113</v>
      </c>
      <c r="BM3603" s="5">
        <v>109</v>
      </c>
      <c r="BN3603" s="5">
        <v>111</v>
      </c>
      <c r="BO3603" s="5">
        <v>109</v>
      </c>
      <c r="BP3603" s="5">
        <v>111</v>
      </c>
      <c r="BQ3603" s="8">
        <f>AVERAGE(BP3603,BR3603)</f>
        <v>111</v>
      </c>
      <c r="BR3603" s="5">
        <v>111</v>
      </c>
      <c r="BS3603">
        <v>107</v>
      </c>
      <c r="BT3603">
        <v>108</v>
      </c>
      <c r="BU3603">
        <v>108</v>
      </c>
      <c r="BV3603">
        <v>109</v>
      </c>
      <c r="BW3603">
        <v>106</v>
      </c>
      <c r="BX3603">
        <v>108</v>
      </c>
      <c r="BY3603">
        <v>110</v>
      </c>
      <c r="BZ3603">
        <v>114</v>
      </c>
      <c r="CA3603">
        <v>119</v>
      </c>
      <c r="CB3603">
        <v>117</v>
      </c>
      <c r="CC3603">
        <v>119</v>
      </c>
      <c r="CD3603">
        <v>108</v>
      </c>
      <c r="CE3603">
        <v>104</v>
      </c>
      <c r="CF3603">
        <v>103</v>
      </c>
      <c r="CG3603">
        <v>102</v>
      </c>
      <c r="CH3603">
        <v>104</v>
      </c>
      <c r="CI3603">
        <v>103</v>
      </c>
      <c r="CJ3603">
        <v>107</v>
      </c>
      <c r="CK3603">
        <v>102</v>
      </c>
      <c r="CL3603">
        <v>103</v>
      </c>
      <c r="CM3603">
        <v>105</v>
      </c>
      <c r="CN3603">
        <v>103</v>
      </c>
      <c r="CO3603">
        <v>99</v>
      </c>
      <c r="CP3603">
        <v>101</v>
      </c>
      <c r="CQ3603">
        <v>104</v>
      </c>
      <c r="CR3603">
        <v>101</v>
      </c>
      <c r="CS3603">
        <v>104</v>
      </c>
      <c r="CT3603">
        <v>107</v>
      </c>
      <c r="CU3603">
        <v>109</v>
      </c>
      <c r="CV3603">
        <v>110</v>
      </c>
      <c r="CW3603">
        <v>112</v>
      </c>
      <c r="CX3603" t="s">
        <v>2</v>
      </c>
      <c r="CY3603" t="s">
        <v>188</v>
      </c>
    </row>
    <row r="3604" spans="1:107" x14ac:dyDescent="0.25">
      <c r="A3604" t="s">
        <v>151</v>
      </c>
      <c r="B3604">
        <v>35.2761</v>
      </c>
      <c r="C3604">
        <v>-116.0628</v>
      </c>
      <c r="D3604">
        <v>962</v>
      </c>
      <c r="E3604" t="s">
        <v>1</v>
      </c>
      <c r="F3604">
        <v>150.4</v>
      </c>
      <c r="G3604">
        <v>2004</v>
      </c>
      <c r="H3604">
        <v>8</v>
      </c>
      <c r="I3604" t="s">
        <v>260</v>
      </c>
      <c r="J3604">
        <v>106</v>
      </c>
      <c r="K3604">
        <v>108</v>
      </c>
      <c r="L3604">
        <v>110</v>
      </c>
      <c r="M3604">
        <v>110</v>
      </c>
      <c r="N3604">
        <v>110</v>
      </c>
      <c r="O3604">
        <v>109</v>
      </c>
      <c r="P3604">
        <v>105</v>
      </c>
      <c r="Q3604">
        <v>97</v>
      </c>
      <c r="R3604">
        <v>83</v>
      </c>
      <c r="S3604">
        <v>92</v>
      </c>
      <c r="T3604">
        <v>99</v>
      </c>
      <c r="U3604">
        <v>100</v>
      </c>
      <c r="V3604">
        <v>106</v>
      </c>
      <c r="W3604">
        <v>107</v>
      </c>
      <c r="X3604">
        <v>108</v>
      </c>
      <c r="Y3604">
        <v>106</v>
      </c>
      <c r="Z3604">
        <v>107</v>
      </c>
      <c r="AA3604">
        <v>106</v>
      </c>
      <c r="AB3604">
        <v>104</v>
      </c>
      <c r="AC3604">
        <v>105</v>
      </c>
      <c r="AD3604">
        <v>106</v>
      </c>
      <c r="AE3604">
        <v>107</v>
      </c>
      <c r="AF3604">
        <v>105</v>
      </c>
      <c r="AG3604">
        <v>107</v>
      </c>
      <c r="AH3604">
        <v>107</v>
      </c>
      <c r="AI3604">
        <v>106</v>
      </c>
      <c r="AJ3604">
        <v>108</v>
      </c>
      <c r="AK3604">
        <v>105</v>
      </c>
      <c r="AL3604">
        <v>104</v>
      </c>
      <c r="AM3604">
        <v>99</v>
      </c>
      <c r="AN3604" s="5">
        <v>101</v>
      </c>
      <c r="AO3604" s="5">
        <v>102</v>
      </c>
      <c r="AP3604" s="5">
        <v>103</v>
      </c>
      <c r="AQ3604" s="5">
        <v>107</v>
      </c>
      <c r="AR3604" s="5">
        <v>109</v>
      </c>
      <c r="AS3604" s="5">
        <v>111</v>
      </c>
      <c r="AT3604" s="5">
        <v>108</v>
      </c>
      <c r="AU3604" s="5">
        <v>105</v>
      </c>
      <c r="AV3604" s="5">
        <v>107</v>
      </c>
      <c r="AW3604" s="5">
        <v>108</v>
      </c>
      <c r="AX3604" s="5">
        <v>111</v>
      </c>
      <c r="AY3604" s="5">
        <v>113</v>
      </c>
      <c r="AZ3604" s="5">
        <v>110</v>
      </c>
      <c r="BA3604" s="5">
        <v>106</v>
      </c>
      <c r="BB3604" s="5">
        <v>105</v>
      </c>
      <c r="BC3604" s="5">
        <v>106</v>
      </c>
      <c r="BD3604" s="5">
        <v>109</v>
      </c>
      <c r="BE3604" s="5">
        <v>110</v>
      </c>
      <c r="BF3604" s="5">
        <v>111</v>
      </c>
      <c r="BG3604" s="5">
        <v>110</v>
      </c>
      <c r="BH3604" s="5">
        <v>112</v>
      </c>
      <c r="BI3604" s="5">
        <v>112</v>
      </c>
      <c r="BJ3604" s="5">
        <v>112</v>
      </c>
      <c r="BK3604" s="5">
        <v>112</v>
      </c>
      <c r="BL3604" s="5">
        <v>112</v>
      </c>
      <c r="BM3604" s="5">
        <v>112</v>
      </c>
      <c r="BN3604" s="5">
        <v>111</v>
      </c>
      <c r="BO3604" s="5">
        <v>109</v>
      </c>
      <c r="BP3604" s="5">
        <v>110</v>
      </c>
      <c r="BQ3604" s="5">
        <v>112</v>
      </c>
      <c r="BR3604" s="5">
        <v>109</v>
      </c>
      <c r="BS3604">
        <v>111</v>
      </c>
      <c r="BT3604">
        <v>107</v>
      </c>
      <c r="BU3604">
        <v>105</v>
      </c>
      <c r="BV3604">
        <v>109</v>
      </c>
      <c r="BW3604">
        <v>109</v>
      </c>
      <c r="BX3604">
        <v>108</v>
      </c>
      <c r="BY3604">
        <v>108</v>
      </c>
      <c r="BZ3604">
        <v>113</v>
      </c>
      <c r="CA3604">
        <v>116</v>
      </c>
      <c r="CB3604">
        <v>114</v>
      </c>
      <c r="CC3604">
        <v>116</v>
      </c>
      <c r="CD3604">
        <v>110</v>
      </c>
      <c r="CE3604">
        <v>94</v>
      </c>
      <c r="CF3604">
        <v>100</v>
      </c>
      <c r="CG3604">
        <v>104</v>
      </c>
      <c r="CI3604">
        <v>105</v>
      </c>
      <c r="CJ3604">
        <v>108</v>
      </c>
      <c r="CK3604">
        <v>104</v>
      </c>
      <c r="CL3604">
        <v>107</v>
      </c>
      <c r="CM3604">
        <v>108</v>
      </c>
      <c r="CN3604">
        <v>103</v>
      </c>
      <c r="CO3604">
        <v>100</v>
      </c>
      <c r="CP3604">
        <v>100</v>
      </c>
      <c r="CQ3604">
        <v>101</v>
      </c>
      <c r="CR3604">
        <v>104</v>
      </c>
      <c r="CS3604">
        <v>101</v>
      </c>
      <c r="CT3604">
        <v>106</v>
      </c>
      <c r="CU3604">
        <v>108</v>
      </c>
      <c r="CV3604">
        <v>109</v>
      </c>
      <c r="CW3604">
        <v>110</v>
      </c>
      <c r="CX3604" t="s">
        <v>5</v>
      </c>
      <c r="CY3604" t="s">
        <v>152</v>
      </c>
    </row>
    <row r="3605" spans="1:107" x14ac:dyDescent="0.25">
      <c r="A3605" t="s">
        <v>183</v>
      </c>
      <c r="B3605">
        <v>35.053100000000001</v>
      </c>
      <c r="C3605">
        <v>-116.07940000000001</v>
      </c>
      <c r="D3605">
        <v>950</v>
      </c>
      <c r="E3605" t="s">
        <v>1</v>
      </c>
      <c r="F3605">
        <v>171.9</v>
      </c>
      <c r="G3605">
        <v>2004</v>
      </c>
      <c r="H3605">
        <v>8</v>
      </c>
      <c r="I3605" t="s">
        <v>260</v>
      </c>
      <c r="J3605">
        <v>109</v>
      </c>
      <c r="K3605">
        <v>112</v>
      </c>
      <c r="L3605">
        <v>112</v>
      </c>
      <c r="M3605">
        <v>117</v>
      </c>
      <c r="N3605">
        <v>113</v>
      </c>
      <c r="O3605">
        <v>114</v>
      </c>
      <c r="P3605">
        <v>107</v>
      </c>
      <c r="Q3605">
        <v>97</v>
      </c>
      <c r="R3605">
        <v>83</v>
      </c>
      <c r="S3605">
        <v>94</v>
      </c>
      <c r="T3605">
        <v>102</v>
      </c>
      <c r="U3605">
        <v>102</v>
      </c>
      <c r="V3605">
        <v>108</v>
      </c>
      <c r="W3605">
        <v>111</v>
      </c>
      <c r="X3605">
        <v>110</v>
      </c>
      <c r="Y3605">
        <v>106</v>
      </c>
      <c r="Z3605">
        <v>108</v>
      </c>
      <c r="AA3605">
        <v>107</v>
      </c>
      <c r="AB3605">
        <v>106</v>
      </c>
      <c r="AC3605">
        <v>106</v>
      </c>
      <c r="AD3605">
        <v>110</v>
      </c>
      <c r="AE3605">
        <v>106</v>
      </c>
      <c r="AF3605">
        <v>105</v>
      </c>
      <c r="AG3605">
        <v>109</v>
      </c>
      <c r="AH3605">
        <v>110</v>
      </c>
      <c r="AI3605">
        <v>109</v>
      </c>
      <c r="AJ3605">
        <v>107</v>
      </c>
      <c r="AK3605">
        <v>103</v>
      </c>
      <c r="AL3605">
        <v>102</v>
      </c>
      <c r="AM3605">
        <v>101</v>
      </c>
      <c r="AN3605" s="5">
        <v>101</v>
      </c>
      <c r="AO3605" s="5">
        <v>104</v>
      </c>
      <c r="AP3605" s="5">
        <v>106</v>
      </c>
      <c r="AQ3605" s="5">
        <v>109</v>
      </c>
      <c r="AR3605" s="5">
        <v>111</v>
      </c>
      <c r="AS3605" s="5">
        <v>113</v>
      </c>
      <c r="AT3605" s="5">
        <v>111</v>
      </c>
      <c r="AU3605" s="5">
        <v>109</v>
      </c>
      <c r="AV3605" s="5">
        <v>110</v>
      </c>
      <c r="AW3605" s="5">
        <v>110</v>
      </c>
      <c r="AX3605" s="5">
        <v>114</v>
      </c>
      <c r="AY3605" s="5">
        <v>116</v>
      </c>
      <c r="AZ3605" s="5">
        <v>113</v>
      </c>
      <c r="BA3605" s="5">
        <v>106</v>
      </c>
      <c r="BB3605" s="5">
        <v>106</v>
      </c>
      <c r="BC3605" s="5">
        <v>110</v>
      </c>
      <c r="BD3605" s="5">
        <v>112</v>
      </c>
      <c r="BE3605" s="5">
        <v>114</v>
      </c>
      <c r="BF3605" s="5">
        <v>113</v>
      </c>
      <c r="BG3605" s="5">
        <v>112</v>
      </c>
      <c r="BH3605" s="5">
        <v>116</v>
      </c>
      <c r="BI3605" s="5">
        <v>116</v>
      </c>
      <c r="BJ3605" s="5">
        <v>113</v>
      </c>
      <c r="BK3605" s="5">
        <v>114</v>
      </c>
      <c r="BL3605" s="5">
        <v>116</v>
      </c>
      <c r="BM3605" s="5">
        <v>114</v>
      </c>
      <c r="BN3605" s="5">
        <v>112</v>
      </c>
      <c r="BO3605" s="5">
        <v>112</v>
      </c>
      <c r="BP3605" s="5">
        <v>115</v>
      </c>
      <c r="BQ3605" s="5">
        <v>113</v>
      </c>
      <c r="BR3605" s="5">
        <v>113</v>
      </c>
      <c r="BS3605">
        <v>111</v>
      </c>
      <c r="BT3605">
        <v>108</v>
      </c>
      <c r="BU3605">
        <v>108</v>
      </c>
      <c r="BV3605">
        <v>110</v>
      </c>
      <c r="BW3605">
        <v>108</v>
      </c>
      <c r="BX3605">
        <v>109</v>
      </c>
      <c r="BY3605">
        <v>111</v>
      </c>
      <c r="BZ3605">
        <v>115</v>
      </c>
      <c r="CA3605">
        <v>117</v>
      </c>
      <c r="CB3605">
        <v>117</v>
      </c>
      <c r="CC3605">
        <v>118</v>
      </c>
      <c r="CD3605">
        <v>113</v>
      </c>
      <c r="CE3605">
        <v>97</v>
      </c>
      <c r="CF3605">
        <v>103</v>
      </c>
      <c r="CG3605">
        <v>104</v>
      </c>
      <c r="CH3605">
        <v>106</v>
      </c>
      <c r="CI3605">
        <v>108</v>
      </c>
      <c r="CJ3605">
        <v>110</v>
      </c>
      <c r="CK3605">
        <v>107</v>
      </c>
      <c r="CL3605">
        <v>108</v>
      </c>
      <c r="CM3605">
        <v>107</v>
      </c>
      <c r="CN3605">
        <v>105</v>
      </c>
      <c r="CO3605">
        <v>102</v>
      </c>
      <c r="CP3605">
        <v>101</v>
      </c>
      <c r="CQ3605">
        <v>104</v>
      </c>
      <c r="CR3605">
        <v>105</v>
      </c>
      <c r="CS3605">
        <v>102</v>
      </c>
      <c r="CT3605">
        <v>107</v>
      </c>
      <c r="CU3605">
        <v>112</v>
      </c>
      <c r="CV3605">
        <v>113</v>
      </c>
      <c r="CW3605">
        <v>115</v>
      </c>
      <c r="CX3605" t="s">
        <v>5</v>
      </c>
      <c r="CY3605" t="s">
        <v>184</v>
      </c>
    </row>
    <row r="3606" spans="1:107" x14ac:dyDescent="0.25">
      <c r="A3606" t="s">
        <v>140</v>
      </c>
      <c r="B3606">
        <v>35.868600000000001</v>
      </c>
      <c r="C3606">
        <v>-114.6611</v>
      </c>
      <c r="D3606">
        <v>740</v>
      </c>
      <c r="E3606" t="s">
        <v>1</v>
      </c>
      <c r="F3606">
        <v>208.6</v>
      </c>
      <c r="G3606">
        <v>2004</v>
      </c>
      <c r="H3606">
        <v>8</v>
      </c>
      <c r="I3606" t="s">
        <v>260</v>
      </c>
      <c r="J3606">
        <v>109</v>
      </c>
      <c r="K3606">
        <v>110</v>
      </c>
      <c r="L3606">
        <v>111</v>
      </c>
      <c r="M3606">
        <v>113</v>
      </c>
      <c r="N3606">
        <v>114</v>
      </c>
      <c r="O3606">
        <v>115</v>
      </c>
      <c r="P3606">
        <v>113</v>
      </c>
      <c r="Q3606">
        <v>108</v>
      </c>
      <c r="R3606">
        <v>102</v>
      </c>
      <c r="T3606">
        <v>102</v>
      </c>
      <c r="U3606">
        <v>103</v>
      </c>
      <c r="V3606">
        <v>105</v>
      </c>
      <c r="W3606">
        <v>108</v>
      </c>
      <c r="X3606">
        <v>110</v>
      </c>
      <c r="Y3606">
        <v>109</v>
      </c>
      <c r="AA3606">
        <v>107</v>
      </c>
      <c r="AB3606">
        <v>110</v>
      </c>
      <c r="AC3606">
        <v>108</v>
      </c>
      <c r="AD3606">
        <v>109</v>
      </c>
      <c r="AE3606">
        <v>110</v>
      </c>
      <c r="AF3606">
        <v>110</v>
      </c>
      <c r="AG3606">
        <v>109</v>
      </c>
      <c r="AH3606">
        <v>112</v>
      </c>
      <c r="AI3606">
        <v>113</v>
      </c>
      <c r="AJ3606">
        <v>112</v>
      </c>
      <c r="AK3606">
        <v>108</v>
      </c>
      <c r="AL3606">
        <v>107</v>
      </c>
      <c r="AM3606">
        <v>104</v>
      </c>
      <c r="AN3606" s="5">
        <v>105</v>
      </c>
      <c r="AO3606" s="5">
        <v>104</v>
      </c>
      <c r="AP3606" s="5">
        <v>107</v>
      </c>
      <c r="AQ3606" s="5">
        <v>107</v>
      </c>
      <c r="AR3606" s="5">
        <v>110</v>
      </c>
      <c r="AS3606" s="5">
        <v>112</v>
      </c>
      <c r="AT3606" s="5">
        <v>114</v>
      </c>
      <c r="AU3606" s="5">
        <v>114</v>
      </c>
      <c r="AV3606" s="5">
        <v>110</v>
      </c>
      <c r="AW3606" s="5">
        <v>111</v>
      </c>
      <c r="AX3606" s="5">
        <v>114</v>
      </c>
      <c r="AY3606" s="5">
        <v>116</v>
      </c>
      <c r="AZ3606" s="5">
        <v>119</v>
      </c>
      <c r="BA3606" s="5">
        <v>111</v>
      </c>
      <c r="BB3606" s="8">
        <f>(2*BA3606+BD3606)/3</f>
        <v>110.66666666666667</v>
      </c>
      <c r="BC3606" s="8">
        <f>(BB3606+2*BE3606)/3</f>
        <v>109.55555555555556</v>
      </c>
      <c r="BD3606" s="5">
        <v>110</v>
      </c>
      <c r="BE3606" s="5">
        <v>109</v>
      </c>
      <c r="BF3606" s="5">
        <v>115</v>
      </c>
      <c r="BG3606" s="5">
        <v>115</v>
      </c>
      <c r="BH3606" s="5">
        <v>117</v>
      </c>
      <c r="BI3606" s="5">
        <v>117</v>
      </c>
      <c r="BJ3606" s="5">
        <v>117</v>
      </c>
      <c r="BK3606" s="5">
        <v>115</v>
      </c>
      <c r="BL3606" s="5">
        <v>114</v>
      </c>
      <c r="BM3606" s="5">
        <v>114</v>
      </c>
      <c r="BN3606" s="5">
        <v>111</v>
      </c>
      <c r="BO3606" s="5">
        <v>114</v>
      </c>
      <c r="BP3606" s="5">
        <v>113</v>
      </c>
      <c r="BQ3606" s="5">
        <v>115</v>
      </c>
      <c r="BR3606" s="5">
        <v>114</v>
      </c>
      <c r="BS3606">
        <v>114</v>
      </c>
      <c r="BT3606">
        <v>114</v>
      </c>
      <c r="BU3606">
        <v>110</v>
      </c>
      <c r="BV3606">
        <v>111</v>
      </c>
      <c r="BW3606">
        <v>112</v>
      </c>
      <c r="BX3606">
        <v>110</v>
      </c>
      <c r="BY3606">
        <v>112</v>
      </c>
      <c r="BZ3606">
        <v>113</v>
      </c>
      <c r="CA3606">
        <v>116</v>
      </c>
      <c r="CB3606">
        <v>119</v>
      </c>
      <c r="CC3606">
        <v>119</v>
      </c>
      <c r="CF3606">
        <v>108</v>
      </c>
      <c r="CG3606">
        <v>99</v>
      </c>
      <c r="CH3606">
        <v>105</v>
      </c>
      <c r="CI3606">
        <v>99</v>
      </c>
      <c r="CJ3606">
        <v>104</v>
      </c>
      <c r="CL3606">
        <v>105</v>
      </c>
      <c r="CM3606">
        <v>109</v>
      </c>
      <c r="CN3606">
        <v>109</v>
      </c>
      <c r="CO3606">
        <v>107</v>
      </c>
      <c r="CP3606">
        <v>103</v>
      </c>
      <c r="CQ3606">
        <v>101</v>
      </c>
      <c r="CR3606">
        <v>104</v>
      </c>
      <c r="CS3606">
        <v>108</v>
      </c>
      <c r="CT3606">
        <v>103</v>
      </c>
      <c r="CU3606">
        <v>107</v>
      </c>
      <c r="CV3606">
        <v>110</v>
      </c>
      <c r="CW3606">
        <v>111</v>
      </c>
      <c r="CX3606" t="s">
        <v>122</v>
      </c>
      <c r="CY3606" t="s">
        <v>141</v>
      </c>
    </row>
    <row r="3607" spans="1:107" x14ac:dyDescent="0.25">
      <c r="A3607" t="s">
        <v>236</v>
      </c>
      <c r="B3607">
        <v>36.601900000000001</v>
      </c>
      <c r="C3607">
        <v>-117.145</v>
      </c>
      <c r="D3607">
        <v>84</v>
      </c>
      <c r="E3607" t="s">
        <v>1</v>
      </c>
      <c r="F3607">
        <v>29.2</v>
      </c>
      <c r="G3607">
        <v>2004</v>
      </c>
      <c r="H3607">
        <v>8</v>
      </c>
      <c r="I3607" t="s">
        <v>260</v>
      </c>
      <c r="J3607">
        <v>112</v>
      </c>
      <c r="K3607">
        <v>114</v>
      </c>
      <c r="L3607">
        <v>116</v>
      </c>
      <c r="M3607">
        <v>115</v>
      </c>
      <c r="N3607">
        <v>117</v>
      </c>
      <c r="O3607">
        <v>116</v>
      </c>
      <c r="P3607">
        <v>112</v>
      </c>
      <c r="Q3607">
        <v>105</v>
      </c>
      <c r="R3607">
        <v>86</v>
      </c>
      <c r="S3607">
        <v>97</v>
      </c>
      <c r="T3607">
        <v>103</v>
      </c>
      <c r="U3607">
        <v>106</v>
      </c>
      <c r="V3607">
        <v>112</v>
      </c>
      <c r="W3607">
        <v>114</v>
      </c>
      <c r="X3607">
        <v>116</v>
      </c>
      <c r="Y3607">
        <v>111</v>
      </c>
      <c r="Z3607">
        <v>112</v>
      </c>
      <c r="AA3607">
        <v>110</v>
      </c>
      <c r="AB3607">
        <v>111</v>
      </c>
      <c r="AC3607">
        <v>112</v>
      </c>
      <c r="AD3607">
        <v>112</v>
      </c>
      <c r="AE3607">
        <v>114</v>
      </c>
      <c r="AF3607">
        <v>114</v>
      </c>
      <c r="AG3607">
        <v>113</v>
      </c>
      <c r="AH3607">
        <v>113</v>
      </c>
      <c r="AI3607">
        <v>112</v>
      </c>
      <c r="AJ3607">
        <v>112</v>
      </c>
      <c r="AK3607">
        <v>109</v>
      </c>
      <c r="AL3607">
        <v>108</v>
      </c>
      <c r="AM3607">
        <v>107</v>
      </c>
      <c r="AN3607" s="5">
        <v>107</v>
      </c>
      <c r="AO3607" s="5">
        <v>109</v>
      </c>
      <c r="AP3607" s="5">
        <v>111</v>
      </c>
      <c r="AQ3607" s="5">
        <v>114</v>
      </c>
      <c r="AR3607" s="5">
        <v>116</v>
      </c>
      <c r="AS3607" s="5">
        <v>118</v>
      </c>
      <c r="AT3607" s="5">
        <v>116</v>
      </c>
      <c r="AU3607" s="5">
        <v>113</v>
      </c>
      <c r="AV3607" s="5">
        <v>113</v>
      </c>
      <c r="AW3607" s="5">
        <v>115</v>
      </c>
      <c r="AX3607" s="5">
        <v>114</v>
      </c>
      <c r="AY3607" s="5">
        <v>118</v>
      </c>
      <c r="AZ3607" s="5">
        <v>118</v>
      </c>
      <c r="BA3607" s="5">
        <v>116</v>
      </c>
      <c r="BB3607" s="5">
        <v>113</v>
      </c>
      <c r="BC3607" s="5">
        <v>113</v>
      </c>
      <c r="BD3607" s="5">
        <v>114</v>
      </c>
      <c r="BE3607" s="5">
        <v>116</v>
      </c>
      <c r="BF3607" s="5">
        <v>119</v>
      </c>
      <c r="BG3607" s="5">
        <v>117</v>
      </c>
      <c r="BH3607" s="5">
        <v>118</v>
      </c>
      <c r="BI3607" s="5">
        <v>117</v>
      </c>
      <c r="BJ3607" s="5">
        <v>118</v>
      </c>
      <c r="BK3607" s="5">
        <v>118</v>
      </c>
      <c r="BL3607" s="5">
        <v>119</v>
      </c>
      <c r="BM3607" s="5">
        <v>118</v>
      </c>
      <c r="BN3607" s="5">
        <v>114</v>
      </c>
      <c r="BO3607" s="5">
        <v>117</v>
      </c>
      <c r="BP3607" s="5">
        <v>118</v>
      </c>
      <c r="BQ3607" s="5">
        <v>117</v>
      </c>
      <c r="BR3607" s="5">
        <v>116</v>
      </c>
      <c r="BS3607">
        <v>116</v>
      </c>
      <c r="BT3607">
        <v>113</v>
      </c>
      <c r="BU3607">
        <v>112</v>
      </c>
      <c r="BV3607">
        <v>114</v>
      </c>
      <c r="BW3607">
        <v>114</v>
      </c>
      <c r="BX3607">
        <v>112</v>
      </c>
      <c r="BY3607">
        <v>112</v>
      </c>
      <c r="BZ3607">
        <v>116</v>
      </c>
      <c r="CA3607">
        <v>120</v>
      </c>
      <c r="CB3607">
        <v>121</v>
      </c>
      <c r="CC3607">
        <v>121</v>
      </c>
      <c r="CD3607">
        <v>118</v>
      </c>
      <c r="CE3607">
        <v>110</v>
      </c>
      <c r="CF3607">
        <v>109</v>
      </c>
      <c r="CG3607">
        <v>103</v>
      </c>
      <c r="CH3607">
        <v>102</v>
      </c>
      <c r="CI3607">
        <v>110</v>
      </c>
      <c r="CJ3607">
        <v>112</v>
      </c>
      <c r="CK3607">
        <v>112</v>
      </c>
      <c r="CL3607">
        <v>113</v>
      </c>
      <c r="CM3607">
        <v>111</v>
      </c>
      <c r="CN3607">
        <v>109</v>
      </c>
      <c r="CO3607">
        <v>102</v>
      </c>
      <c r="CP3607">
        <v>103</v>
      </c>
      <c r="CQ3607">
        <v>107</v>
      </c>
      <c r="CR3607">
        <v>106</v>
      </c>
      <c r="CS3607">
        <v>103</v>
      </c>
      <c r="CT3607">
        <v>109</v>
      </c>
      <c r="CU3607">
        <v>112</v>
      </c>
      <c r="CV3607">
        <v>113</v>
      </c>
      <c r="CW3607">
        <v>115</v>
      </c>
      <c r="CX3607" t="s">
        <v>5</v>
      </c>
      <c r="CY3607" t="s">
        <v>237</v>
      </c>
      <c r="DA3607" s="4">
        <f t="shared" ref="DA3607:DA3608" si="4144">AVERAGE(AN3607:BR3607)</f>
        <v>115.48387096774194</v>
      </c>
    </row>
    <row r="3608" spans="1:107" x14ac:dyDescent="0.25">
      <c r="A3608" t="s">
        <v>117</v>
      </c>
      <c r="B3608">
        <v>36.462499999999999</v>
      </c>
      <c r="C3608">
        <v>-116.8672</v>
      </c>
      <c r="D3608">
        <v>-194</v>
      </c>
      <c r="E3608" t="s">
        <v>1</v>
      </c>
      <c r="F3608">
        <v>0</v>
      </c>
      <c r="G3608">
        <v>2004</v>
      </c>
      <c r="H3608">
        <v>8</v>
      </c>
      <c r="I3608" t="s">
        <v>260</v>
      </c>
      <c r="J3608">
        <v>114</v>
      </c>
      <c r="K3608">
        <v>115</v>
      </c>
      <c r="L3608">
        <v>118</v>
      </c>
      <c r="M3608">
        <v>116</v>
      </c>
      <c r="N3608">
        <v>117</v>
      </c>
      <c r="O3608">
        <v>116</v>
      </c>
      <c r="P3608">
        <v>114</v>
      </c>
      <c r="Q3608">
        <v>105</v>
      </c>
      <c r="R3608">
        <v>88</v>
      </c>
      <c r="S3608">
        <v>98</v>
      </c>
      <c r="T3608">
        <v>104</v>
      </c>
      <c r="U3608">
        <v>107</v>
      </c>
      <c r="V3608">
        <v>115</v>
      </c>
      <c r="W3608">
        <v>116</v>
      </c>
      <c r="X3608">
        <v>118</v>
      </c>
      <c r="Y3608">
        <v>113</v>
      </c>
      <c r="Z3608">
        <v>113</v>
      </c>
      <c r="AA3608">
        <v>112</v>
      </c>
      <c r="AB3608">
        <v>113</v>
      </c>
      <c r="AC3608">
        <v>114</v>
      </c>
      <c r="AD3608">
        <v>115</v>
      </c>
      <c r="AE3608">
        <v>116</v>
      </c>
      <c r="AF3608">
        <v>114</v>
      </c>
      <c r="AG3608">
        <v>116</v>
      </c>
      <c r="AH3608">
        <v>116</v>
      </c>
      <c r="AI3608">
        <v>115</v>
      </c>
      <c r="AJ3608">
        <v>114</v>
      </c>
      <c r="AK3608">
        <v>112</v>
      </c>
      <c r="AL3608">
        <v>109</v>
      </c>
      <c r="AM3608">
        <v>108</v>
      </c>
      <c r="AN3608" s="5">
        <v>108</v>
      </c>
      <c r="AO3608" s="5">
        <v>110</v>
      </c>
      <c r="AP3608" s="5">
        <v>114</v>
      </c>
      <c r="AQ3608" s="5">
        <v>116</v>
      </c>
      <c r="AR3608" s="5">
        <v>119</v>
      </c>
      <c r="AS3608" s="5">
        <v>119</v>
      </c>
      <c r="AT3608" s="5">
        <v>116</v>
      </c>
      <c r="AU3608" s="5">
        <v>115</v>
      </c>
      <c r="AV3608" s="5">
        <v>114</v>
      </c>
      <c r="AW3608" s="5">
        <v>117</v>
      </c>
      <c r="AX3608" s="5">
        <v>118</v>
      </c>
      <c r="AY3608" s="5">
        <v>120</v>
      </c>
      <c r="AZ3608" s="5">
        <v>119</v>
      </c>
      <c r="BA3608" s="5">
        <v>115</v>
      </c>
      <c r="BB3608" s="5">
        <v>116</v>
      </c>
      <c r="BC3608" s="5">
        <v>116</v>
      </c>
      <c r="BD3608" s="5">
        <v>116</v>
      </c>
      <c r="BE3608" s="5">
        <v>118</v>
      </c>
      <c r="BF3608" s="5">
        <v>120</v>
      </c>
      <c r="BG3608" s="5">
        <v>119</v>
      </c>
      <c r="BH3608" s="5">
        <v>122</v>
      </c>
      <c r="BI3608" s="5">
        <v>120</v>
      </c>
      <c r="BJ3608" s="5">
        <v>120</v>
      </c>
      <c r="BK3608" s="5">
        <v>120</v>
      </c>
      <c r="BL3608" s="5">
        <v>121</v>
      </c>
      <c r="BM3608" s="5">
        <v>121</v>
      </c>
      <c r="BN3608" s="5">
        <v>117</v>
      </c>
      <c r="BO3608" s="5">
        <v>118</v>
      </c>
      <c r="BP3608" s="5">
        <v>121</v>
      </c>
      <c r="BQ3608" s="5">
        <v>118</v>
      </c>
      <c r="BR3608" s="5">
        <v>116</v>
      </c>
      <c r="BS3608">
        <v>118</v>
      </c>
      <c r="BT3608">
        <v>115</v>
      </c>
      <c r="BU3608">
        <v>114</v>
      </c>
      <c r="BV3608">
        <v>115</v>
      </c>
      <c r="BW3608">
        <v>114</v>
      </c>
      <c r="BX3608">
        <v>114</v>
      </c>
      <c r="BY3608">
        <v>114</v>
      </c>
      <c r="BZ3608">
        <v>120</v>
      </c>
      <c r="CA3608">
        <v>123</v>
      </c>
      <c r="CB3608">
        <v>125</v>
      </c>
      <c r="CC3608">
        <v>125</v>
      </c>
      <c r="CD3608">
        <v>120</v>
      </c>
      <c r="CE3608">
        <v>115</v>
      </c>
      <c r="CF3608">
        <v>111</v>
      </c>
      <c r="CG3608">
        <v>108</v>
      </c>
      <c r="CH3608">
        <v>104</v>
      </c>
      <c r="CI3608">
        <v>112</v>
      </c>
      <c r="CJ3608">
        <v>115</v>
      </c>
      <c r="CK3608">
        <v>114</v>
      </c>
      <c r="CL3608">
        <v>114</v>
      </c>
      <c r="CM3608">
        <v>114</v>
      </c>
      <c r="CN3608">
        <v>110</v>
      </c>
      <c r="CO3608">
        <v>104</v>
      </c>
      <c r="CP3608">
        <v>103</v>
      </c>
      <c r="CQ3608">
        <v>109</v>
      </c>
      <c r="CR3608">
        <v>108</v>
      </c>
      <c r="CS3608">
        <v>106</v>
      </c>
      <c r="CU3608">
        <v>114</v>
      </c>
      <c r="CV3608">
        <v>116</v>
      </c>
      <c r="CW3608">
        <v>118</v>
      </c>
      <c r="CX3608" t="s">
        <v>5</v>
      </c>
      <c r="CY3608" t="s">
        <v>118</v>
      </c>
      <c r="DA3608" s="4">
        <f t="shared" si="4144"/>
        <v>117.38709677419355</v>
      </c>
      <c r="DB3608" s="4">
        <f>DA3608-DA3607</f>
        <v>1.9032258064516157</v>
      </c>
      <c r="DC3608" s="4" t="s">
        <v>283</v>
      </c>
    </row>
    <row r="3609" spans="1:107" x14ac:dyDescent="0.25">
      <c r="BS3609" cm="1">
        <f t="array" ref="BS3609">SUMPRODUCT(--(MOD(AN3608:BR3608,5)=0))</f>
        <v>8</v>
      </c>
      <c r="BT3609">
        <f>AVERAGE(AN3608:BR3608)</f>
        <v>117.38709677419355</v>
      </c>
    </row>
    <row r="3610" spans="1:107" x14ac:dyDescent="0.25">
      <c r="D3610" s="5">
        <f>AVERAGE(D3548:D3607)</f>
        <v>3278.4</v>
      </c>
      <c r="AN3610" s="5">
        <f>AVERAGE(AN3548:AN3607)</f>
        <v>91</v>
      </c>
      <c r="AO3610" s="5">
        <f t="shared" ref="AO3610:BR3610" si="4145">AVERAGE(AO3548:AO3607)</f>
        <v>93.141666666666666</v>
      </c>
      <c r="AP3610" s="5">
        <f t="shared" si="4145"/>
        <v>95.541666666666671</v>
      </c>
      <c r="AQ3610" s="5">
        <f t="shared" si="4145"/>
        <v>97.775000000000006</v>
      </c>
      <c r="AR3610" s="5">
        <f t="shared" si="4145"/>
        <v>100.76666666666667</v>
      </c>
      <c r="AS3610" s="5">
        <f t="shared" si="4145"/>
        <v>101.94166666666666</v>
      </c>
      <c r="AT3610" s="5">
        <f t="shared" si="4145"/>
        <v>99.35</v>
      </c>
      <c r="AU3610" s="5">
        <f t="shared" si="4145"/>
        <v>97.283333333333331</v>
      </c>
      <c r="AV3610" s="5">
        <f t="shared" si="4145"/>
        <v>97.15</v>
      </c>
      <c r="AW3610" s="5">
        <f t="shared" si="4145"/>
        <v>98.744444444444454</v>
      </c>
      <c r="AX3610" s="5">
        <f t="shared" si="4145"/>
        <v>100.56759259259259</v>
      </c>
      <c r="AY3610" s="5">
        <f t="shared" si="4145"/>
        <v>102.85</v>
      </c>
      <c r="AZ3610" s="5">
        <f t="shared" si="4145"/>
        <v>101.27500000000001</v>
      </c>
      <c r="BA3610" s="5">
        <f t="shared" si="4145"/>
        <v>98.341666666666669</v>
      </c>
      <c r="BB3610" s="5">
        <f t="shared" si="4145"/>
        <v>96.944444444444443</v>
      </c>
      <c r="BC3610" s="5">
        <f t="shared" si="4145"/>
        <v>98.109259259259261</v>
      </c>
      <c r="BD3610" s="5">
        <f t="shared" si="4145"/>
        <v>97.983333333333334</v>
      </c>
      <c r="BE3610" s="5">
        <f t="shared" si="4145"/>
        <v>99.922222222222217</v>
      </c>
      <c r="BF3610" s="5">
        <f t="shared" si="4145"/>
        <v>101.45185185185186</v>
      </c>
      <c r="BG3610" s="5">
        <f t="shared" si="4145"/>
        <v>102.25833333333334</v>
      </c>
      <c r="BH3610" s="5">
        <f t="shared" si="4145"/>
        <v>103.05</v>
      </c>
      <c r="BI3610" s="5">
        <f t="shared" si="4145"/>
        <v>103.4</v>
      </c>
      <c r="BJ3610" s="5">
        <f t="shared" si="4145"/>
        <v>103.25833333333334</v>
      </c>
      <c r="BK3610" s="5">
        <f t="shared" si="4145"/>
        <v>102.41666666666667</v>
      </c>
      <c r="BL3610" s="5">
        <f t="shared" si="4145"/>
        <v>102.79166666666667</v>
      </c>
      <c r="BM3610" s="5">
        <f t="shared" si="4145"/>
        <v>101.875</v>
      </c>
      <c r="BN3610" s="5">
        <f t="shared" si="4145"/>
        <v>100.08611111111109</v>
      </c>
      <c r="BO3610" s="5">
        <f t="shared" si="4145"/>
        <v>100.90925925925926</v>
      </c>
      <c r="BP3610" s="5">
        <f t="shared" si="4145"/>
        <v>102.23333333333333</v>
      </c>
      <c r="BQ3610" s="5">
        <f t="shared" si="4145"/>
        <v>100.63333333333334</v>
      </c>
      <c r="BR3610" s="5">
        <f t="shared" si="4145"/>
        <v>99.522222222222211</v>
      </c>
    </row>
    <row r="3611" spans="1:107" x14ac:dyDescent="0.25">
      <c r="AI3611" s="13">
        <f>-AM3611/(AVERAGE(D3548:D3607)-D3608)</f>
        <v>-5.0762132161629048E-3</v>
      </c>
      <c r="AJ3611" t="s">
        <v>263</v>
      </c>
      <c r="AK3611">
        <f>AVERAGE(AN3608:BR3608)</f>
        <v>117.38709677419355</v>
      </c>
      <c r="AL3611">
        <f>AVERAGE(AN3610:BR3610)</f>
        <v>99.76045400238948</v>
      </c>
      <c r="AM3611">
        <f>AK3611-AL3611</f>
        <v>17.626642771804072</v>
      </c>
      <c r="AN3611" s="5">
        <f>AN3610+$AM3611</f>
        <v>108.62664277180407</v>
      </c>
      <c r="AO3611" s="5">
        <f t="shared" ref="AO3611:BR3611" si="4146">AO3610+$AM3611</f>
        <v>110.76830943847074</v>
      </c>
      <c r="AP3611" s="5">
        <f t="shared" si="4146"/>
        <v>113.16830943847074</v>
      </c>
      <c r="AQ3611" s="5">
        <f t="shared" si="4146"/>
        <v>115.40164277180408</v>
      </c>
      <c r="AR3611" s="5">
        <f t="shared" si="4146"/>
        <v>118.39330943847074</v>
      </c>
      <c r="AS3611" s="5">
        <f t="shared" si="4146"/>
        <v>119.56830943847073</v>
      </c>
      <c r="AT3611" s="5">
        <f t="shared" si="4146"/>
        <v>116.97664277180407</v>
      </c>
      <c r="AU3611" s="5">
        <f t="shared" si="4146"/>
        <v>114.9099761051374</v>
      </c>
      <c r="AV3611" s="5">
        <f t="shared" si="4146"/>
        <v>114.77664277180408</v>
      </c>
      <c r="AW3611" s="5">
        <f t="shared" si="4146"/>
        <v>116.37108721624853</v>
      </c>
      <c r="AX3611" s="5">
        <f t="shared" si="4146"/>
        <v>118.19423536439666</v>
      </c>
      <c r="AY3611" s="5">
        <f t="shared" si="4146"/>
        <v>120.47664277180407</v>
      </c>
      <c r="AZ3611" s="5">
        <f t="shared" si="4146"/>
        <v>118.90164277180408</v>
      </c>
      <c r="BA3611" s="5">
        <f t="shared" si="4146"/>
        <v>115.96830943847074</v>
      </c>
      <c r="BB3611" s="5">
        <f t="shared" si="4146"/>
        <v>114.57108721624851</v>
      </c>
      <c r="BC3611" s="5">
        <f t="shared" si="4146"/>
        <v>115.73590203106333</v>
      </c>
      <c r="BD3611" s="5">
        <f t="shared" si="4146"/>
        <v>115.60997610513741</v>
      </c>
      <c r="BE3611" s="5">
        <f t="shared" si="4146"/>
        <v>117.54886499402629</v>
      </c>
      <c r="BF3611" s="5">
        <f t="shared" si="4146"/>
        <v>119.07849462365593</v>
      </c>
      <c r="BG3611" s="5">
        <f t="shared" si="4146"/>
        <v>119.88497610513741</v>
      </c>
      <c r="BH3611" s="5">
        <f t="shared" si="4146"/>
        <v>120.67664277180407</v>
      </c>
      <c r="BI3611" s="5">
        <f t="shared" si="4146"/>
        <v>121.02664277180408</v>
      </c>
      <c r="BJ3611" s="5">
        <f t="shared" si="4146"/>
        <v>120.88497610513741</v>
      </c>
      <c r="BK3611" s="5">
        <f t="shared" si="4146"/>
        <v>120.04330943847074</v>
      </c>
      <c r="BL3611" s="5">
        <f t="shared" si="4146"/>
        <v>120.41830943847074</v>
      </c>
      <c r="BM3611" s="5">
        <f t="shared" si="4146"/>
        <v>119.50164277180407</v>
      </c>
      <c r="BN3611" s="5">
        <f t="shared" si="4146"/>
        <v>117.71275388291517</v>
      </c>
      <c r="BO3611" s="5">
        <f t="shared" si="4146"/>
        <v>118.53590203106333</v>
      </c>
      <c r="BP3611" s="5">
        <f t="shared" si="4146"/>
        <v>119.85997610513741</v>
      </c>
      <c r="BQ3611" s="5">
        <f t="shared" si="4146"/>
        <v>118.25997610513741</v>
      </c>
      <c r="BR3611" s="5">
        <f t="shared" si="4146"/>
        <v>117.14886499402628</v>
      </c>
    </row>
    <row r="3612" spans="1:107" x14ac:dyDescent="0.25">
      <c r="AI3612" s="11"/>
      <c r="AN3612" s="5">
        <f>AN3608-AN3611</f>
        <v>-0.62664277180407169</v>
      </c>
      <c r="AO3612" s="5">
        <f t="shared" ref="AO3612:BR3612" si="4147">AO3608-AO3611</f>
        <v>-0.7683094384707374</v>
      </c>
      <c r="AP3612" s="5">
        <f t="shared" si="4147"/>
        <v>0.83169056152925691</v>
      </c>
      <c r="AQ3612" s="5">
        <f t="shared" si="4147"/>
        <v>0.59835722819592263</v>
      </c>
      <c r="AR3612" s="5">
        <f t="shared" si="4147"/>
        <v>0.6066905615292626</v>
      </c>
      <c r="AS3612" s="5">
        <f t="shared" si="4147"/>
        <v>-0.56830943847073456</v>
      </c>
      <c r="AT3612" s="5">
        <f t="shared" si="4147"/>
        <v>-0.976642771804066</v>
      </c>
      <c r="AU3612" s="5">
        <f t="shared" si="4147"/>
        <v>9.0023894862596876E-2</v>
      </c>
      <c r="AV3612" s="5">
        <f t="shared" si="4147"/>
        <v>-0.77664277180407737</v>
      </c>
      <c r="AW3612" s="5">
        <f t="shared" si="4147"/>
        <v>0.62891278375147408</v>
      </c>
      <c r="AX3612" s="5">
        <f t="shared" si="4147"/>
        <v>-0.19423536439666123</v>
      </c>
      <c r="AY3612" s="5">
        <f t="shared" si="4147"/>
        <v>-0.476642771804066</v>
      </c>
      <c r="AZ3612" s="5">
        <f t="shared" si="4147"/>
        <v>9.835722819592263E-2</v>
      </c>
      <c r="BA3612" s="5">
        <f t="shared" si="4147"/>
        <v>-0.96830943847074025</v>
      </c>
      <c r="BB3612" s="5">
        <f t="shared" si="4147"/>
        <v>1.4289127837514854</v>
      </c>
      <c r="BC3612" s="5">
        <f t="shared" si="4147"/>
        <v>0.26409796893666737</v>
      </c>
      <c r="BD3612" s="5">
        <f t="shared" si="4147"/>
        <v>0.39002389486259403</v>
      </c>
      <c r="BE3612" s="5">
        <f t="shared" si="4147"/>
        <v>0.45113500597371115</v>
      </c>
      <c r="BF3612" s="5">
        <f t="shared" si="4147"/>
        <v>0.92150537634407215</v>
      </c>
      <c r="BG3612" s="5">
        <f t="shared" si="4147"/>
        <v>-0.88497610513741165</v>
      </c>
      <c r="BH3612" s="5">
        <f t="shared" si="4147"/>
        <v>1.3233572281959312</v>
      </c>
      <c r="BI3612" s="5">
        <f t="shared" si="4147"/>
        <v>-1.0266427718040774</v>
      </c>
      <c r="BJ3612" s="5">
        <f t="shared" si="4147"/>
        <v>-0.88497610513741165</v>
      </c>
      <c r="BK3612" s="5">
        <f t="shared" si="4147"/>
        <v>-4.3309438470743089E-2</v>
      </c>
      <c r="BL3612" s="5">
        <f t="shared" si="4147"/>
        <v>0.58169056152925691</v>
      </c>
      <c r="BM3612" s="5">
        <f t="shared" si="4147"/>
        <v>1.4983572281959283</v>
      </c>
      <c r="BN3612" s="5">
        <f t="shared" si="4147"/>
        <v>-0.71275388291516606</v>
      </c>
      <c r="BO3612" s="5">
        <f t="shared" si="4147"/>
        <v>-0.53590203106332979</v>
      </c>
      <c r="BP3612" s="5">
        <f t="shared" si="4147"/>
        <v>1.140023894862594</v>
      </c>
      <c r="BQ3612" s="5">
        <f t="shared" si="4147"/>
        <v>-0.25997610513741165</v>
      </c>
      <c r="BR3612" s="5">
        <f t="shared" si="4147"/>
        <v>-1.1488649940262832</v>
      </c>
      <c r="BS3612" s="15">
        <f>STDEV(AN3612:BR3612)</f>
        <v>0.80936740772673466</v>
      </c>
      <c r="BT3612" t="s">
        <v>264</v>
      </c>
    </row>
    <row r="3613" spans="1:107" x14ac:dyDescent="0.25">
      <c r="AI3613" s="11"/>
      <c r="AN3613" s="5">
        <f>ABS(AN3612)</f>
        <v>0.62664277180407169</v>
      </c>
      <c r="AO3613" s="5">
        <f t="shared" ref="AO3613" si="4148">ABS(AO3612)</f>
        <v>0.7683094384707374</v>
      </c>
      <c r="AP3613" s="5">
        <f t="shared" ref="AP3613" si="4149">ABS(AP3612)</f>
        <v>0.83169056152925691</v>
      </c>
      <c r="AQ3613" s="5">
        <f t="shared" ref="AQ3613" si="4150">ABS(AQ3612)</f>
        <v>0.59835722819592263</v>
      </c>
      <c r="AR3613" s="5">
        <f t="shared" ref="AR3613" si="4151">ABS(AR3612)</f>
        <v>0.6066905615292626</v>
      </c>
      <c r="AS3613" s="5">
        <f t="shared" ref="AS3613" si="4152">ABS(AS3612)</f>
        <v>0.56830943847073456</v>
      </c>
      <c r="AT3613" s="5">
        <f t="shared" ref="AT3613" si="4153">ABS(AT3612)</f>
        <v>0.976642771804066</v>
      </c>
      <c r="AU3613" s="5">
        <f t="shared" ref="AU3613" si="4154">ABS(AU3612)</f>
        <v>9.0023894862596876E-2</v>
      </c>
      <c r="AV3613" s="5">
        <f t="shared" ref="AV3613" si="4155">ABS(AV3612)</f>
        <v>0.77664277180407737</v>
      </c>
      <c r="AW3613" s="5">
        <f t="shared" ref="AW3613" si="4156">ABS(AW3612)</f>
        <v>0.62891278375147408</v>
      </c>
      <c r="AX3613" s="5">
        <f t="shared" ref="AX3613" si="4157">ABS(AX3612)</f>
        <v>0.19423536439666123</v>
      </c>
      <c r="AY3613" s="5">
        <f t="shared" ref="AY3613" si="4158">ABS(AY3612)</f>
        <v>0.476642771804066</v>
      </c>
      <c r="AZ3613" s="5">
        <f t="shared" ref="AZ3613" si="4159">ABS(AZ3612)</f>
        <v>9.835722819592263E-2</v>
      </c>
      <c r="BA3613" s="5">
        <f t="shared" ref="BA3613" si="4160">ABS(BA3612)</f>
        <v>0.96830943847074025</v>
      </c>
      <c r="BB3613" s="5">
        <f t="shared" ref="BB3613" si="4161">ABS(BB3612)</f>
        <v>1.4289127837514854</v>
      </c>
      <c r="BC3613" s="5">
        <f t="shared" ref="BC3613" si="4162">ABS(BC3612)</f>
        <v>0.26409796893666737</v>
      </c>
      <c r="BD3613" s="5">
        <f t="shared" ref="BD3613" si="4163">ABS(BD3612)</f>
        <v>0.39002389486259403</v>
      </c>
      <c r="BE3613" s="5">
        <f t="shared" ref="BE3613" si="4164">ABS(BE3612)</f>
        <v>0.45113500597371115</v>
      </c>
      <c r="BF3613" s="5">
        <f t="shared" ref="BF3613" si="4165">ABS(BF3612)</f>
        <v>0.92150537634407215</v>
      </c>
      <c r="BG3613" s="5">
        <f t="shared" ref="BG3613" si="4166">ABS(BG3612)</f>
        <v>0.88497610513741165</v>
      </c>
      <c r="BH3613" s="5">
        <f t="shared" ref="BH3613" si="4167">ABS(BH3612)</f>
        <v>1.3233572281959312</v>
      </c>
      <c r="BI3613" s="5">
        <f t="shared" ref="BI3613" si="4168">ABS(BI3612)</f>
        <v>1.0266427718040774</v>
      </c>
      <c r="BJ3613" s="5">
        <f t="shared" ref="BJ3613" si="4169">ABS(BJ3612)</f>
        <v>0.88497610513741165</v>
      </c>
      <c r="BK3613" s="5">
        <f t="shared" ref="BK3613" si="4170">ABS(BK3612)</f>
        <v>4.3309438470743089E-2</v>
      </c>
      <c r="BL3613" s="5">
        <f t="shared" ref="BL3613" si="4171">ABS(BL3612)</f>
        <v>0.58169056152925691</v>
      </c>
      <c r="BM3613" s="5">
        <f t="shared" ref="BM3613" si="4172">ABS(BM3612)</f>
        <v>1.4983572281959283</v>
      </c>
      <c r="BN3613" s="5">
        <f t="shared" ref="BN3613" si="4173">ABS(BN3612)</f>
        <v>0.71275388291516606</v>
      </c>
      <c r="BO3613" s="5">
        <f t="shared" ref="BO3613" si="4174">ABS(BO3612)</f>
        <v>0.53590203106332979</v>
      </c>
      <c r="BP3613" s="5">
        <f t="shared" ref="BP3613" si="4175">ABS(BP3612)</f>
        <v>1.140023894862594</v>
      </c>
      <c r="BQ3613" s="5">
        <f t="shared" ref="BQ3613" si="4176">ABS(BQ3612)</f>
        <v>0.25997610513741165</v>
      </c>
      <c r="BR3613" s="5">
        <f t="shared" ref="BR3613" si="4177">ABS(BR3612)</f>
        <v>1.1488649940262832</v>
      </c>
      <c r="BS3613" s="15">
        <f>AVERAGE(AN3613:BR3613)</f>
        <v>0.70020233553011824</v>
      </c>
      <c r="BT3613" t="s">
        <v>268</v>
      </c>
    </row>
    <row r="3615" spans="1:107" x14ac:dyDescent="0.25">
      <c r="A3615" t="s">
        <v>21</v>
      </c>
      <c r="B3615">
        <v>37.708100000000002</v>
      </c>
      <c r="C3615">
        <v>-117.23309999999999</v>
      </c>
      <c r="D3615">
        <v>5690</v>
      </c>
      <c r="E3615" t="s">
        <v>1</v>
      </c>
      <c r="F3615">
        <v>142.1</v>
      </c>
      <c r="G3615">
        <v>2005</v>
      </c>
      <c r="H3615">
        <v>8</v>
      </c>
      <c r="I3615" t="s">
        <v>260</v>
      </c>
      <c r="J3615">
        <v>82</v>
      </c>
      <c r="K3615">
        <v>79</v>
      </c>
      <c r="L3615">
        <v>74</v>
      </c>
      <c r="M3615">
        <v>78</v>
      </c>
      <c r="N3615">
        <v>77</v>
      </c>
      <c r="O3615">
        <v>68</v>
      </c>
      <c r="P3615">
        <v>70</v>
      </c>
      <c r="Q3615">
        <v>73</v>
      </c>
      <c r="R3615">
        <v>74</v>
      </c>
      <c r="S3615">
        <v>75</v>
      </c>
      <c r="T3615">
        <v>75</v>
      </c>
      <c r="U3615">
        <v>79</v>
      </c>
      <c r="V3615">
        <v>84</v>
      </c>
      <c r="W3615">
        <v>79</v>
      </c>
      <c r="X3615">
        <v>85</v>
      </c>
      <c r="Y3615">
        <v>78</v>
      </c>
      <c r="Z3615">
        <v>75</v>
      </c>
      <c r="AA3615">
        <v>72</v>
      </c>
      <c r="AB3615">
        <v>75</v>
      </c>
      <c r="AE3615">
        <v>87</v>
      </c>
      <c r="AF3615">
        <v>84</v>
      </c>
      <c r="AG3615">
        <v>82</v>
      </c>
      <c r="AH3615">
        <v>76</v>
      </c>
      <c r="AI3615">
        <v>80</v>
      </c>
      <c r="AJ3615">
        <v>82</v>
      </c>
      <c r="AK3615">
        <v>84</v>
      </c>
      <c r="AL3615">
        <v>87</v>
      </c>
      <c r="AM3615">
        <v>91</v>
      </c>
      <c r="AN3615" s="5">
        <v>93</v>
      </c>
      <c r="AO3615" s="5">
        <v>93</v>
      </c>
      <c r="AP3615" s="5">
        <v>92</v>
      </c>
      <c r="AQ3615" s="5">
        <v>91</v>
      </c>
      <c r="AR3615" s="5">
        <v>91</v>
      </c>
      <c r="AS3615" s="8">
        <f>AVERAGE(AR3615,AT3615)</f>
        <v>91.5</v>
      </c>
      <c r="AT3615" s="5">
        <v>92</v>
      </c>
      <c r="AU3615" s="5">
        <v>91</v>
      </c>
      <c r="AV3615" s="5">
        <v>90</v>
      </c>
      <c r="AW3615" s="5">
        <v>88</v>
      </c>
      <c r="AX3615" s="5">
        <v>90</v>
      </c>
      <c r="AY3615" s="5">
        <v>93</v>
      </c>
      <c r="AZ3615" s="5">
        <v>96</v>
      </c>
      <c r="BA3615" s="5">
        <v>99</v>
      </c>
      <c r="BB3615" s="5">
        <v>99</v>
      </c>
      <c r="BC3615" s="5">
        <v>99</v>
      </c>
      <c r="BD3615" s="5">
        <v>99</v>
      </c>
      <c r="BE3615" s="5">
        <v>100</v>
      </c>
      <c r="BF3615" s="5">
        <v>100</v>
      </c>
      <c r="BG3615" s="5">
        <v>100</v>
      </c>
      <c r="BH3615" s="5">
        <v>94</v>
      </c>
      <c r="BI3615" s="5">
        <v>94</v>
      </c>
      <c r="BJ3615" s="5">
        <v>77</v>
      </c>
      <c r="BK3615" s="5">
        <v>88</v>
      </c>
      <c r="BL3615" s="5">
        <v>91</v>
      </c>
      <c r="BM3615" s="5">
        <v>91</v>
      </c>
      <c r="BN3615" s="5">
        <v>92</v>
      </c>
      <c r="BO3615" s="5">
        <v>90</v>
      </c>
      <c r="BP3615" s="5">
        <v>88</v>
      </c>
      <c r="BQ3615" s="5">
        <v>89</v>
      </c>
      <c r="BR3615" s="5">
        <v>90</v>
      </c>
      <c r="CX3615" t="s">
        <v>2</v>
      </c>
      <c r="CY3615" t="s">
        <v>22</v>
      </c>
    </row>
    <row r="3616" spans="1:107" x14ac:dyDescent="0.25">
      <c r="A3616" t="s">
        <v>224</v>
      </c>
      <c r="B3616">
        <v>36.0306</v>
      </c>
      <c r="C3616">
        <v>-115.5167</v>
      </c>
      <c r="D3616">
        <v>5600</v>
      </c>
      <c r="E3616" t="s">
        <v>1</v>
      </c>
      <c r="F3616">
        <v>130.19999999999999</v>
      </c>
      <c r="G3616">
        <v>2005</v>
      </c>
      <c r="H3616">
        <v>8</v>
      </c>
      <c r="I3616" t="s">
        <v>260</v>
      </c>
      <c r="J3616">
        <v>79</v>
      </c>
      <c r="K3616">
        <v>77</v>
      </c>
      <c r="L3616">
        <v>74</v>
      </c>
      <c r="M3616">
        <v>77</v>
      </c>
      <c r="N3616">
        <v>75</v>
      </c>
      <c r="O3616">
        <v>69</v>
      </c>
      <c r="P3616">
        <v>69</v>
      </c>
      <c r="Q3616">
        <v>70</v>
      </c>
      <c r="R3616">
        <v>72</v>
      </c>
      <c r="S3616">
        <v>77</v>
      </c>
      <c r="T3616">
        <v>76</v>
      </c>
      <c r="U3616">
        <v>79</v>
      </c>
      <c r="V3616">
        <v>87</v>
      </c>
      <c r="W3616">
        <v>88</v>
      </c>
      <c r="X3616">
        <v>83</v>
      </c>
      <c r="Y3616">
        <v>78</v>
      </c>
      <c r="Z3616">
        <v>69</v>
      </c>
      <c r="AA3616">
        <v>72</v>
      </c>
      <c r="AB3616">
        <v>80</v>
      </c>
      <c r="AC3616">
        <v>90</v>
      </c>
      <c r="AD3616">
        <v>92</v>
      </c>
      <c r="AE3616">
        <v>89</v>
      </c>
      <c r="AF3616">
        <v>87</v>
      </c>
      <c r="AG3616">
        <v>84</v>
      </c>
      <c r="AH3616">
        <v>75</v>
      </c>
      <c r="AI3616">
        <v>79</v>
      </c>
      <c r="AJ3616">
        <v>82</v>
      </c>
      <c r="AK3616">
        <v>80</v>
      </c>
      <c r="AL3616">
        <v>88</v>
      </c>
      <c r="AM3616">
        <v>94</v>
      </c>
      <c r="AN3616" s="5">
        <v>94</v>
      </c>
      <c r="AO3616" s="5">
        <v>89</v>
      </c>
      <c r="AP3616" s="5">
        <v>91</v>
      </c>
      <c r="AQ3616" s="5">
        <v>90</v>
      </c>
      <c r="AR3616" s="5">
        <v>93</v>
      </c>
      <c r="AS3616" s="5">
        <v>92</v>
      </c>
      <c r="AT3616" s="5">
        <v>92</v>
      </c>
      <c r="AU3616" s="5">
        <v>90</v>
      </c>
      <c r="AV3616" s="5">
        <v>87</v>
      </c>
      <c r="AW3616" s="5">
        <v>87</v>
      </c>
      <c r="AX3616" s="5">
        <v>94</v>
      </c>
      <c r="AY3616" s="5">
        <v>97</v>
      </c>
      <c r="AZ3616" s="5">
        <v>95</v>
      </c>
      <c r="BA3616" s="5">
        <v>100</v>
      </c>
      <c r="BB3616" s="5">
        <v>95</v>
      </c>
      <c r="BC3616" s="5">
        <v>97</v>
      </c>
      <c r="BD3616" s="5">
        <v>99</v>
      </c>
      <c r="BE3616" s="5">
        <v>99</v>
      </c>
      <c r="BF3616" s="5">
        <v>98</v>
      </c>
      <c r="BG3616" s="5">
        <v>95</v>
      </c>
      <c r="BH3616" s="5">
        <v>95</v>
      </c>
      <c r="BI3616" s="5">
        <v>91</v>
      </c>
      <c r="BJ3616" s="5">
        <v>84</v>
      </c>
      <c r="BK3616" s="5">
        <v>79</v>
      </c>
      <c r="BL3616" s="5">
        <v>86</v>
      </c>
      <c r="BM3616" s="5">
        <v>89</v>
      </c>
      <c r="BN3616" s="5">
        <v>93</v>
      </c>
      <c r="BO3616" s="5">
        <v>88</v>
      </c>
      <c r="BP3616" s="5">
        <v>88</v>
      </c>
      <c r="BQ3616" s="5">
        <v>87</v>
      </c>
      <c r="BR3616" s="5">
        <v>86</v>
      </c>
      <c r="BS3616">
        <v>86</v>
      </c>
      <c r="BT3616">
        <v>87</v>
      </c>
      <c r="BU3616">
        <v>84</v>
      </c>
      <c r="BV3616">
        <v>88</v>
      </c>
      <c r="BW3616">
        <v>88</v>
      </c>
      <c r="BX3616">
        <v>88</v>
      </c>
      <c r="BY3616">
        <v>85</v>
      </c>
      <c r="BZ3616">
        <v>85</v>
      </c>
      <c r="CA3616">
        <v>75</v>
      </c>
      <c r="CB3616">
        <v>83</v>
      </c>
      <c r="CC3616">
        <v>86</v>
      </c>
      <c r="CD3616">
        <v>87</v>
      </c>
      <c r="CE3616">
        <v>85</v>
      </c>
      <c r="CF3616">
        <v>85</v>
      </c>
      <c r="CG3616">
        <v>77</v>
      </c>
      <c r="CH3616">
        <v>80</v>
      </c>
      <c r="CI3616">
        <v>85</v>
      </c>
      <c r="CJ3616">
        <v>83</v>
      </c>
      <c r="CK3616">
        <v>83</v>
      </c>
      <c r="CL3616">
        <v>86</v>
      </c>
      <c r="CM3616">
        <v>89</v>
      </c>
      <c r="CN3616">
        <v>88</v>
      </c>
      <c r="CO3616">
        <v>87</v>
      </c>
      <c r="CP3616">
        <v>82</v>
      </c>
      <c r="CQ3616">
        <v>84</v>
      </c>
      <c r="CR3616">
        <v>87</v>
      </c>
      <c r="CS3616">
        <v>93</v>
      </c>
      <c r="CT3616">
        <v>95</v>
      </c>
      <c r="CU3616">
        <v>89</v>
      </c>
      <c r="CV3616">
        <v>88</v>
      </c>
      <c r="CW3616">
        <v>89</v>
      </c>
      <c r="CX3616" t="s">
        <v>2</v>
      </c>
      <c r="CY3616" t="s">
        <v>225</v>
      </c>
    </row>
    <row r="3617" spans="1:103" x14ac:dyDescent="0.25">
      <c r="A3617" t="s">
        <v>211</v>
      </c>
      <c r="B3617">
        <v>37.8431</v>
      </c>
      <c r="C3617">
        <v>-118.4778</v>
      </c>
      <c r="D3617">
        <v>5450</v>
      </c>
      <c r="E3617" t="s">
        <v>1</v>
      </c>
      <c r="F3617">
        <v>209.4</v>
      </c>
      <c r="G3617">
        <v>2005</v>
      </c>
      <c r="H3617">
        <v>8</v>
      </c>
      <c r="I3617" t="s">
        <v>260</v>
      </c>
      <c r="J3617">
        <v>86</v>
      </c>
      <c r="K3617">
        <v>82</v>
      </c>
      <c r="L3617">
        <v>79</v>
      </c>
      <c r="M3617">
        <v>79</v>
      </c>
      <c r="N3617">
        <v>77</v>
      </c>
      <c r="O3617">
        <v>68</v>
      </c>
      <c r="P3617">
        <v>74</v>
      </c>
      <c r="Q3617">
        <v>72</v>
      </c>
      <c r="R3617">
        <v>72</v>
      </c>
      <c r="S3617">
        <v>78</v>
      </c>
      <c r="T3617">
        <v>81</v>
      </c>
      <c r="U3617">
        <v>84</v>
      </c>
      <c r="V3617">
        <v>89</v>
      </c>
      <c r="W3617">
        <v>88</v>
      </c>
      <c r="X3617">
        <v>89</v>
      </c>
      <c r="Y3617">
        <v>82</v>
      </c>
      <c r="Z3617">
        <v>81</v>
      </c>
      <c r="AA3617">
        <v>75</v>
      </c>
      <c r="AB3617">
        <v>80</v>
      </c>
      <c r="AC3617">
        <v>88</v>
      </c>
      <c r="AD3617">
        <v>90</v>
      </c>
      <c r="AE3617">
        <v>91</v>
      </c>
      <c r="AF3617">
        <v>88</v>
      </c>
      <c r="AG3617">
        <v>85</v>
      </c>
      <c r="AH3617">
        <v>75</v>
      </c>
      <c r="AI3617">
        <v>82</v>
      </c>
      <c r="AJ3617">
        <v>85</v>
      </c>
      <c r="AK3617">
        <v>89</v>
      </c>
      <c r="AL3617">
        <v>92</v>
      </c>
      <c r="AM3617">
        <v>95</v>
      </c>
      <c r="AN3617" s="5">
        <v>99</v>
      </c>
      <c r="AO3617" s="5">
        <v>95</v>
      </c>
      <c r="AP3617" s="5">
        <v>97</v>
      </c>
      <c r="AQ3617" s="5">
        <v>97</v>
      </c>
      <c r="AR3617" s="5">
        <v>96</v>
      </c>
      <c r="AS3617" s="5">
        <v>96</v>
      </c>
      <c r="AT3617" s="5">
        <v>88</v>
      </c>
      <c r="AU3617" s="5">
        <v>57</v>
      </c>
      <c r="AV3617" s="5">
        <v>95</v>
      </c>
      <c r="AW3617" s="5">
        <v>97</v>
      </c>
      <c r="AX3617" s="5">
        <v>100</v>
      </c>
      <c r="AY3617" s="5">
        <v>99</v>
      </c>
      <c r="AZ3617" s="5">
        <v>100</v>
      </c>
      <c r="BA3617" s="5">
        <v>103</v>
      </c>
      <c r="BB3617" s="5">
        <v>98</v>
      </c>
      <c r="BC3617" s="5">
        <v>102</v>
      </c>
      <c r="BD3617" s="5">
        <v>103</v>
      </c>
      <c r="BE3617" s="5">
        <v>103</v>
      </c>
      <c r="BF3617" s="5">
        <v>102</v>
      </c>
      <c r="BG3617" s="5">
        <v>101</v>
      </c>
      <c r="BH3617" s="5">
        <v>95</v>
      </c>
      <c r="BI3617" s="5">
        <v>97</v>
      </c>
      <c r="BJ3617" s="5">
        <v>99</v>
      </c>
      <c r="BK3617" s="5">
        <v>99</v>
      </c>
      <c r="BL3617" s="5">
        <v>97</v>
      </c>
      <c r="BM3617" s="5">
        <v>98</v>
      </c>
      <c r="BN3617" s="5">
        <v>97</v>
      </c>
      <c r="BO3617" s="5">
        <v>94</v>
      </c>
      <c r="BP3617" s="5">
        <v>92</v>
      </c>
      <c r="BQ3617" s="5">
        <v>94</v>
      </c>
      <c r="BR3617" s="5">
        <v>95</v>
      </c>
      <c r="BS3617">
        <v>95</v>
      </c>
      <c r="BT3617">
        <v>94</v>
      </c>
      <c r="BU3617">
        <v>95</v>
      </c>
      <c r="BV3617">
        <v>96</v>
      </c>
      <c r="BW3617">
        <v>93</v>
      </c>
      <c r="BX3617">
        <v>91</v>
      </c>
      <c r="BY3617">
        <v>95</v>
      </c>
      <c r="BZ3617">
        <v>94</v>
      </c>
      <c r="CA3617">
        <v>91</v>
      </c>
      <c r="CB3617">
        <v>94</v>
      </c>
      <c r="CC3617">
        <v>96</v>
      </c>
      <c r="CD3617">
        <v>95</v>
      </c>
      <c r="CE3617">
        <v>94</v>
      </c>
      <c r="CF3617">
        <v>93</v>
      </c>
      <c r="CG3617">
        <v>70</v>
      </c>
      <c r="CH3617">
        <v>83</v>
      </c>
      <c r="CI3617">
        <v>87</v>
      </c>
      <c r="CJ3617">
        <v>87</v>
      </c>
      <c r="CK3617">
        <v>89</v>
      </c>
      <c r="CL3617">
        <v>89</v>
      </c>
      <c r="CM3617">
        <v>91</v>
      </c>
      <c r="CN3617">
        <v>92</v>
      </c>
      <c r="CO3617">
        <v>91</v>
      </c>
      <c r="CP3617">
        <v>89</v>
      </c>
      <c r="CQ3617">
        <v>90</v>
      </c>
      <c r="CR3617">
        <v>94</v>
      </c>
      <c r="CS3617">
        <v>97</v>
      </c>
      <c r="CT3617">
        <v>97</v>
      </c>
      <c r="CU3617">
        <v>91</v>
      </c>
      <c r="CV3617">
        <v>83</v>
      </c>
      <c r="CW3617">
        <v>91</v>
      </c>
      <c r="CX3617" t="s">
        <v>5</v>
      </c>
      <c r="CY3617" t="s">
        <v>212</v>
      </c>
    </row>
    <row r="3618" spans="1:103" x14ac:dyDescent="0.25">
      <c r="A3618" t="s">
        <v>107</v>
      </c>
      <c r="B3618">
        <v>38.050600000000003</v>
      </c>
      <c r="C3618">
        <v>-117.09059999999999</v>
      </c>
      <c r="D3618">
        <v>5399</v>
      </c>
      <c r="E3618" t="s">
        <v>1</v>
      </c>
      <c r="F3618">
        <v>177.5</v>
      </c>
      <c r="G3618">
        <v>2005</v>
      </c>
      <c r="H3618">
        <v>8</v>
      </c>
      <c r="I3618" t="s">
        <v>260</v>
      </c>
      <c r="J3618">
        <v>81</v>
      </c>
      <c r="K3618">
        <v>77</v>
      </c>
      <c r="L3618">
        <v>74</v>
      </c>
      <c r="M3618">
        <v>79</v>
      </c>
      <c r="N3618">
        <v>80</v>
      </c>
      <c r="O3618">
        <v>71</v>
      </c>
      <c r="P3618">
        <v>68</v>
      </c>
      <c r="Q3618">
        <v>69</v>
      </c>
      <c r="R3618">
        <v>75</v>
      </c>
      <c r="S3618">
        <v>75</v>
      </c>
      <c r="T3618">
        <v>75</v>
      </c>
      <c r="U3618">
        <v>78</v>
      </c>
      <c r="V3618">
        <v>84</v>
      </c>
      <c r="W3618">
        <v>87</v>
      </c>
      <c r="X3618">
        <v>88</v>
      </c>
      <c r="Y3618">
        <v>82</v>
      </c>
      <c r="Z3618">
        <v>79</v>
      </c>
      <c r="AA3618">
        <v>73</v>
      </c>
      <c r="AB3618">
        <v>79</v>
      </c>
      <c r="AC3618">
        <v>87</v>
      </c>
      <c r="AD3618">
        <v>91</v>
      </c>
      <c r="AE3618">
        <v>90</v>
      </c>
      <c r="AF3618">
        <v>88</v>
      </c>
      <c r="AG3618">
        <v>86</v>
      </c>
      <c r="AH3618">
        <v>78</v>
      </c>
      <c r="AI3618">
        <v>82</v>
      </c>
      <c r="AJ3618">
        <v>86</v>
      </c>
      <c r="AK3618">
        <v>85</v>
      </c>
      <c r="AL3618">
        <v>87</v>
      </c>
      <c r="AM3618">
        <v>92</v>
      </c>
      <c r="AN3618" s="5">
        <v>95</v>
      </c>
      <c r="AO3618" s="5">
        <v>94</v>
      </c>
      <c r="AP3618" s="5">
        <v>92</v>
      </c>
      <c r="AQ3618" s="5">
        <v>93</v>
      </c>
      <c r="AR3618" s="5">
        <v>93</v>
      </c>
      <c r="AS3618" s="5">
        <v>93</v>
      </c>
      <c r="AT3618" s="5">
        <v>93</v>
      </c>
      <c r="AU3618" s="5">
        <v>93</v>
      </c>
      <c r="AV3618" s="5">
        <v>91</v>
      </c>
      <c r="AW3618" s="5">
        <v>92</v>
      </c>
      <c r="AX3618" s="5">
        <v>96</v>
      </c>
      <c r="AY3618" s="5">
        <v>97</v>
      </c>
      <c r="AZ3618" s="5">
        <v>99</v>
      </c>
      <c r="BA3618" s="5">
        <v>100</v>
      </c>
      <c r="BB3618" s="5">
        <v>101</v>
      </c>
      <c r="BC3618" s="5">
        <v>100</v>
      </c>
      <c r="BD3618" s="5">
        <v>101</v>
      </c>
      <c r="BE3618" s="5">
        <v>101</v>
      </c>
      <c r="BF3618" s="5">
        <v>101</v>
      </c>
      <c r="BG3618" s="5">
        <v>101</v>
      </c>
      <c r="BH3618" s="5">
        <v>96</v>
      </c>
      <c r="BI3618" s="5">
        <v>96</v>
      </c>
      <c r="BJ3618" s="5">
        <v>93</v>
      </c>
      <c r="BK3618" s="5">
        <v>91</v>
      </c>
      <c r="BL3618" s="5">
        <v>92</v>
      </c>
      <c r="BM3618" s="5">
        <v>92</v>
      </c>
      <c r="BN3618" s="5">
        <v>95</v>
      </c>
      <c r="BO3618" s="5">
        <v>95</v>
      </c>
      <c r="BP3618" s="5">
        <v>89</v>
      </c>
      <c r="BQ3618" s="5">
        <v>91</v>
      </c>
      <c r="BR3618" s="5">
        <v>92</v>
      </c>
      <c r="BS3618">
        <v>92</v>
      </c>
      <c r="BT3618">
        <v>90</v>
      </c>
      <c r="BU3618">
        <v>90</v>
      </c>
      <c r="BV3618">
        <v>92</v>
      </c>
      <c r="BW3618">
        <v>91</v>
      </c>
      <c r="BX3618">
        <v>94</v>
      </c>
      <c r="BY3618">
        <v>94</v>
      </c>
      <c r="BZ3618">
        <v>92</v>
      </c>
      <c r="CA3618">
        <v>92</v>
      </c>
      <c r="CB3618">
        <v>90</v>
      </c>
      <c r="CC3618">
        <v>92</v>
      </c>
      <c r="CD3618">
        <v>92</v>
      </c>
      <c r="CE3618">
        <v>90</v>
      </c>
      <c r="CF3618">
        <v>85</v>
      </c>
      <c r="CG3618">
        <v>79</v>
      </c>
      <c r="CH3618">
        <v>81</v>
      </c>
      <c r="CI3618">
        <v>84</v>
      </c>
      <c r="CJ3618">
        <v>85</v>
      </c>
      <c r="CK3618">
        <v>85</v>
      </c>
      <c r="CL3618">
        <v>87</v>
      </c>
      <c r="CM3618">
        <v>88</v>
      </c>
      <c r="CN3618">
        <v>90</v>
      </c>
      <c r="CO3618">
        <v>89</v>
      </c>
      <c r="CP3618">
        <v>86</v>
      </c>
      <c r="CQ3618">
        <v>87</v>
      </c>
      <c r="CR3618">
        <v>90</v>
      </c>
      <c r="CS3618">
        <v>92</v>
      </c>
      <c r="CT3618">
        <v>95</v>
      </c>
      <c r="CU3618">
        <v>92</v>
      </c>
      <c r="CV3618">
        <v>83</v>
      </c>
      <c r="CW3618">
        <v>86</v>
      </c>
      <c r="CX3618" t="s">
        <v>2</v>
      </c>
      <c r="CY3618" t="s">
        <v>108</v>
      </c>
    </row>
    <row r="3619" spans="1:103" x14ac:dyDescent="0.25">
      <c r="A3619" t="s">
        <v>177</v>
      </c>
      <c r="B3619">
        <v>38.303600000000003</v>
      </c>
      <c r="C3619">
        <v>-116.1925</v>
      </c>
      <c r="D3619">
        <v>5200</v>
      </c>
      <c r="E3619" t="s">
        <v>1</v>
      </c>
      <c r="F3619">
        <v>213</v>
      </c>
      <c r="G3619">
        <v>2005</v>
      </c>
      <c r="H3619">
        <v>8</v>
      </c>
      <c r="I3619" t="s">
        <v>260</v>
      </c>
      <c r="J3619">
        <v>82</v>
      </c>
      <c r="K3619">
        <v>79</v>
      </c>
      <c r="L3619">
        <v>74</v>
      </c>
      <c r="M3619">
        <v>82</v>
      </c>
      <c r="N3619">
        <v>81</v>
      </c>
      <c r="O3619">
        <v>73</v>
      </c>
      <c r="P3619">
        <v>70</v>
      </c>
      <c r="Q3619">
        <v>67</v>
      </c>
      <c r="R3619">
        <v>69</v>
      </c>
      <c r="S3619">
        <v>74</v>
      </c>
      <c r="T3619">
        <v>71</v>
      </c>
      <c r="U3619">
        <v>82</v>
      </c>
      <c r="V3619">
        <v>86</v>
      </c>
      <c r="W3619">
        <v>90</v>
      </c>
      <c r="X3619">
        <v>91</v>
      </c>
      <c r="Y3619">
        <v>84</v>
      </c>
      <c r="Z3619">
        <v>80</v>
      </c>
      <c r="AA3619">
        <v>78</v>
      </c>
      <c r="AB3619">
        <v>84</v>
      </c>
      <c r="AC3619">
        <v>91</v>
      </c>
      <c r="AD3619">
        <v>94</v>
      </c>
      <c r="AE3619">
        <v>92</v>
      </c>
      <c r="AF3619">
        <v>91</v>
      </c>
      <c r="AG3619">
        <v>89</v>
      </c>
      <c r="AH3619">
        <v>82</v>
      </c>
      <c r="AI3619">
        <v>86</v>
      </c>
      <c r="AJ3619">
        <v>88</v>
      </c>
      <c r="AK3619">
        <v>87</v>
      </c>
      <c r="AL3619">
        <v>91</v>
      </c>
      <c r="AM3619">
        <v>97</v>
      </c>
      <c r="AN3619" s="5">
        <v>97</v>
      </c>
      <c r="AO3619" s="5">
        <v>97</v>
      </c>
      <c r="AP3619" s="5">
        <v>94</v>
      </c>
      <c r="AQ3619" s="5">
        <v>97</v>
      </c>
      <c r="AR3619" s="5">
        <v>97</v>
      </c>
      <c r="AS3619" s="5">
        <v>97</v>
      </c>
      <c r="AT3619" s="5">
        <v>96</v>
      </c>
      <c r="AU3619" s="5">
        <v>96</v>
      </c>
      <c r="AV3619" s="5">
        <v>95</v>
      </c>
      <c r="AW3619" s="5">
        <v>94</v>
      </c>
      <c r="AX3619" s="5">
        <v>100</v>
      </c>
      <c r="AY3619" s="5">
        <v>101</v>
      </c>
      <c r="AZ3619" s="5">
        <v>102</v>
      </c>
      <c r="BA3619" s="5">
        <v>105</v>
      </c>
      <c r="BB3619" s="5">
        <v>101</v>
      </c>
      <c r="BC3619" s="5">
        <v>102</v>
      </c>
      <c r="BD3619" s="5">
        <v>105</v>
      </c>
      <c r="BE3619" s="5">
        <v>105</v>
      </c>
      <c r="BF3619" s="5">
        <v>103</v>
      </c>
      <c r="BG3619" s="5">
        <v>105</v>
      </c>
      <c r="BH3619" s="5">
        <v>97</v>
      </c>
      <c r="BI3619" s="5">
        <v>98</v>
      </c>
      <c r="BJ3619" s="5">
        <v>96</v>
      </c>
      <c r="BK3619" s="5">
        <v>94</v>
      </c>
      <c r="BL3619" s="5">
        <v>96</v>
      </c>
      <c r="BM3619" s="5">
        <v>95</v>
      </c>
      <c r="BN3619" s="5">
        <v>97</v>
      </c>
      <c r="BO3619" s="5">
        <v>95</v>
      </c>
      <c r="BP3619" s="5">
        <v>92</v>
      </c>
      <c r="BQ3619" s="5">
        <v>94</v>
      </c>
      <c r="BR3619" s="5">
        <v>91</v>
      </c>
      <c r="BS3619">
        <v>88</v>
      </c>
      <c r="BT3619">
        <v>90</v>
      </c>
      <c r="BU3619">
        <v>93</v>
      </c>
      <c r="BV3619">
        <v>96</v>
      </c>
      <c r="BW3619">
        <v>94</v>
      </c>
      <c r="BX3619">
        <v>96</v>
      </c>
      <c r="BY3619">
        <v>97</v>
      </c>
      <c r="BZ3619">
        <v>95</v>
      </c>
      <c r="CA3619">
        <v>88</v>
      </c>
      <c r="CB3619">
        <v>94</v>
      </c>
      <c r="CC3619">
        <v>93</v>
      </c>
      <c r="CD3619">
        <v>95</v>
      </c>
      <c r="CE3619">
        <v>92</v>
      </c>
      <c r="CF3619">
        <v>92</v>
      </c>
      <c r="CG3619">
        <v>78</v>
      </c>
      <c r="CH3619">
        <v>83</v>
      </c>
      <c r="CI3619">
        <v>88</v>
      </c>
      <c r="CJ3619">
        <v>86</v>
      </c>
      <c r="CK3619">
        <v>89</v>
      </c>
      <c r="CL3619">
        <v>91</v>
      </c>
      <c r="CM3619">
        <v>91</v>
      </c>
      <c r="CN3619">
        <v>92</v>
      </c>
      <c r="CO3619">
        <v>91</v>
      </c>
      <c r="CP3619">
        <v>88</v>
      </c>
      <c r="CQ3619">
        <v>89</v>
      </c>
      <c r="CR3619">
        <v>91</v>
      </c>
      <c r="CS3619">
        <v>94</v>
      </c>
      <c r="CT3619">
        <v>99</v>
      </c>
      <c r="CU3619">
        <v>95</v>
      </c>
      <c r="CV3619">
        <v>83</v>
      </c>
      <c r="CW3619">
        <v>89</v>
      </c>
      <c r="CX3619" t="s">
        <v>2</v>
      </c>
      <c r="CY3619" t="s">
        <v>178</v>
      </c>
    </row>
    <row r="3620" spans="1:103" x14ac:dyDescent="0.25">
      <c r="A3620" t="s">
        <v>201</v>
      </c>
      <c r="B3620">
        <v>35.770600000000002</v>
      </c>
      <c r="C3620">
        <v>-115.9092</v>
      </c>
      <c r="D3620">
        <v>5000</v>
      </c>
      <c r="E3620" t="s">
        <v>1</v>
      </c>
      <c r="F3620">
        <v>115.3</v>
      </c>
      <c r="G3620">
        <v>2005</v>
      </c>
      <c r="H3620">
        <v>8</v>
      </c>
      <c r="I3620" t="s">
        <v>260</v>
      </c>
      <c r="J3620">
        <v>84</v>
      </c>
      <c r="K3620">
        <v>79</v>
      </c>
      <c r="L3620">
        <v>77</v>
      </c>
      <c r="M3620">
        <v>81</v>
      </c>
      <c r="N3620">
        <v>77</v>
      </c>
      <c r="O3620">
        <v>73</v>
      </c>
      <c r="P3620">
        <v>73</v>
      </c>
      <c r="Q3620">
        <v>76</v>
      </c>
      <c r="R3620">
        <v>75</v>
      </c>
      <c r="S3620">
        <v>80</v>
      </c>
      <c r="T3620">
        <v>81</v>
      </c>
      <c r="U3620">
        <v>80</v>
      </c>
      <c r="V3620">
        <v>89</v>
      </c>
      <c r="W3620">
        <v>87</v>
      </c>
      <c r="X3620">
        <v>86</v>
      </c>
      <c r="Y3620">
        <v>80</v>
      </c>
      <c r="Z3620">
        <v>74</v>
      </c>
      <c r="AA3620">
        <v>76</v>
      </c>
      <c r="AB3620">
        <v>81</v>
      </c>
      <c r="AC3620">
        <v>89</v>
      </c>
      <c r="AD3620">
        <v>94</v>
      </c>
      <c r="AE3620">
        <v>95</v>
      </c>
      <c r="AF3620">
        <v>88</v>
      </c>
      <c r="AG3620">
        <v>84</v>
      </c>
      <c r="AH3620">
        <v>81</v>
      </c>
      <c r="AI3620">
        <v>85</v>
      </c>
      <c r="AJ3620">
        <v>85</v>
      </c>
      <c r="AK3620">
        <v>85</v>
      </c>
      <c r="AL3620">
        <v>92</v>
      </c>
      <c r="AM3620">
        <v>94</v>
      </c>
      <c r="AN3620" s="5">
        <v>95</v>
      </c>
      <c r="AO3620" s="5">
        <v>91</v>
      </c>
      <c r="AP3620" s="5">
        <v>94</v>
      </c>
      <c r="AQ3620" s="5">
        <v>92</v>
      </c>
      <c r="AR3620" s="5">
        <v>90</v>
      </c>
      <c r="AS3620" s="5">
        <v>90</v>
      </c>
      <c r="AT3620" s="5">
        <v>92</v>
      </c>
      <c r="AU3620" s="5">
        <v>89</v>
      </c>
      <c r="AV3620" s="5">
        <v>87</v>
      </c>
      <c r="AW3620" s="5">
        <v>87</v>
      </c>
      <c r="AX3620" s="5">
        <v>93</v>
      </c>
      <c r="AY3620" s="5">
        <v>99</v>
      </c>
      <c r="AZ3620" s="5">
        <v>99</v>
      </c>
      <c r="BA3620" s="5">
        <v>101</v>
      </c>
      <c r="BB3620" s="5">
        <v>96</v>
      </c>
      <c r="BC3620" s="5">
        <v>102</v>
      </c>
      <c r="BD3620" s="5">
        <v>103</v>
      </c>
      <c r="BE3620" s="5">
        <v>104</v>
      </c>
      <c r="BF3620" s="5">
        <v>102</v>
      </c>
      <c r="BG3620" s="5">
        <v>97</v>
      </c>
      <c r="BH3620" s="5">
        <v>98</v>
      </c>
      <c r="BI3620" s="5">
        <v>93</v>
      </c>
      <c r="BJ3620" s="5">
        <v>88</v>
      </c>
      <c r="BK3620" s="5">
        <v>84</v>
      </c>
      <c r="BL3620" s="5">
        <v>88</v>
      </c>
      <c r="BM3620" s="5">
        <v>92</v>
      </c>
      <c r="BN3620" s="5">
        <v>92</v>
      </c>
      <c r="BO3620" s="5">
        <v>91</v>
      </c>
      <c r="BP3620" s="5">
        <v>94</v>
      </c>
      <c r="BQ3620" s="5">
        <v>88</v>
      </c>
      <c r="BR3620" s="5">
        <v>86</v>
      </c>
      <c r="BS3620">
        <v>89</v>
      </c>
      <c r="BT3620">
        <v>88</v>
      </c>
      <c r="BU3620">
        <v>86</v>
      </c>
      <c r="BV3620">
        <v>89</v>
      </c>
      <c r="BW3620">
        <v>89</v>
      </c>
      <c r="BX3620">
        <v>88</v>
      </c>
      <c r="BY3620">
        <v>92</v>
      </c>
      <c r="BZ3620">
        <v>89</v>
      </c>
      <c r="CA3620">
        <v>78</v>
      </c>
      <c r="CB3620">
        <v>86</v>
      </c>
      <c r="CC3620">
        <v>92</v>
      </c>
      <c r="CD3620">
        <v>91</v>
      </c>
      <c r="CE3620">
        <v>89</v>
      </c>
      <c r="CF3620">
        <v>84</v>
      </c>
      <c r="CG3620">
        <v>76</v>
      </c>
      <c r="CH3620">
        <v>82</v>
      </c>
      <c r="CI3620">
        <v>86</v>
      </c>
      <c r="CJ3620">
        <v>82</v>
      </c>
      <c r="CK3620">
        <v>85</v>
      </c>
      <c r="CL3620">
        <v>89</v>
      </c>
      <c r="CM3620">
        <v>92</v>
      </c>
      <c r="CN3620">
        <v>88</v>
      </c>
      <c r="CO3620">
        <v>89</v>
      </c>
      <c r="CP3620">
        <v>87</v>
      </c>
      <c r="CQ3620">
        <v>88</v>
      </c>
      <c r="CR3620">
        <v>93</v>
      </c>
      <c r="CS3620">
        <v>94</v>
      </c>
      <c r="CT3620">
        <v>95</v>
      </c>
      <c r="CU3620">
        <v>92</v>
      </c>
      <c r="CV3620">
        <v>90</v>
      </c>
      <c r="CW3620">
        <v>93</v>
      </c>
      <c r="CX3620" t="s">
        <v>5</v>
      </c>
      <c r="CY3620" t="s">
        <v>202</v>
      </c>
    </row>
    <row r="3621" spans="1:103" x14ac:dyDescent="0.25">
      <c r="A3621" t="s">
        <v>15</v>
      </c>
      <c r="B3621">
        <v>37.606400000000001</v>
      </c>
      <c r="C3621">
        <v>-118</v>
      </c>
      <c r="D3621">
        <v>4900</v>
      </c>
      <c r="E3621" t="s">
        <v>1</v>
      </c>
      <c r="F3621">
        <v>162</v>
      </c>
      <c r="G3621">
        <v>2005</v>
      </c>
      <c r="H3621">
        <v>8</v>
      </c>
      <c r="I3621" t="s">
        <v>260</v>
      </c>
      <c r="J3621">
        <v>86</v>
      </c>
      <c r="K3621">
        <v>81</v>
      </c>
      <c r="L3621">
        <v>78</v>
      </c>
      <c r="M3621">
        <v>83</v>
      </c>
      <c r="N3621">
        <v>84</v>
      </c>
      <c r="O3621">
        <v>76</v>
      </c>
      <c r="P3621">
        <v>72</v>
      </c>
      <c r="Q3621">
        <v>73</v>
      </c>
      <c r="R3621">
        <v>74</v>
      </c>
      <c r="S3621">
        <v>78</v>
      </c>
      <c r="T3621">
        <v>80</v>
      </c>
      <c r="U3621">
        <v>83</v>
      </c>
      <c r="V3621">
        <v>89</v>
      </c>
      <c r="W3621">
        <v>91</v>
      </c>
      <c r="X3621">
        <v>90</v>
      </c>
      <c r="Y3621">
        <v>87</v>
      </c>
      <c r="Z3621">
        <v>80</v>
      </c>
      <c r="AA3621">
        <v>76</v>
      </c>
      <c r="AB3621">
        <v>81</v>
      </c>
      <c r="AC3621">
        <v>89</v>
      </c>
      <c r="AD3621">
        <v>94</v>
      </c>
      <c r="AE3621">
        <v>93</v>
      </c>
      <c r="AF3621">
        <v>90</v>
      </c>
      <c r="AG3621">
        <v>89</v>
      </c>
      <c r="AH3621">
        <v>79</v>
      </c>
      <c r="AI3621">
        <v>86</v>
      </c>
      <c r="AJ3621">
        <v>88</v>
      </c>
      <c r="AK3621">
        <v>89</v>
      </c>
      <c r="AL3621">
        <v>91</v>
      </c>
      <c r="AM3621">
        <v>95</v>
      </c>
      <c r="AN3621" s="5">
        <v>98</v>
      </c>
      <c r="AO3621" s="5">
        <v>97</v>
      </c>
      <c r="AP3621" s="5">
        <v>97</v>
      </c>
      <c r="AQ3621" s="5">
        <v>96</v>
      </c>
      <c r="AR3621" s="5">
        <v>96</v>
      </c>
      <c r="AS3621" s="5">
        <v>97</v>
      </c>
      <c r="AT3621" s="5">
        <v>97</v>
      </c>
      <c r="AU3621" s="5">
        <v>96</v>
      </c>
      <c r="AV3621" s="5">
        <v>93</v>
      </c>
      <c r="AW3621" s="5">
        <v>96</v>
      </c>
      <c r="AX3621" s="5">
        <v>98</v>
      </c>
      <c r="AY3621" s="5">
        <v>99</v>
      </c>
      <c r="AZ3621" s="5">
        <v>101</v>
      </c>
      <c r="BA3621" s="5">
        <v>104</v>
      </c>
      <c r="BB3621" s="5">
        <v>104</v>
      </c>
      <c r="BC3621" s="5">
        <v>104</v>
      </c>
      <c r="BD3621" s="5">
        <v>103</v>
      </c>
      <c r="BE3621" s="5">
        <v>104</v>
      </c>
      <c r="BF3621" s="5">
        <v>106</v>
      </c>
      <c r="BG3621" s="5">
        <v>104</v>
      </c>
      <c r="BH3621" s="5">
        <v>99</v>
      </c>
      <c r="BI3621" s="5">
        <v>100</v>
      </c>
      <c r="BJ3621" s="5">
        <v>98</v>
      </c>
      <c r="BK3621" s="5">
        <v>94</v>
      </c>
      <c r="BL3621" s="8">
        <f>AVERAGE(BK3621,BM3621)</f>
        <v>95.5</v>
      </c>
      <c r="BM3621" s="5">
        <v>97</v>
      </c>
      <c r="BN3621" s="5">
        <v>98</v>
      </c>
      <c r="BO3621" s="5">
        <v>96</v>
      </c>
      <c r="BP3621" s="5">
        <v>96</v>
      </c>
      <c r="BQ3621" s="5">
        <v>94</v>
      </c>
      <c r="BR3621" s="5">
        <v>94</v>
      </c>
      <c r="BS3621">
        <v>96</v>
      </c>
      <c r="BT3621">
        <v>95</v>
      </c>
      <c r="BU3621">
        <v>94</v>
      </c>
      <c r="BV3621">
        <v>97</v>
      </c>
      <c r="BW3621">
        <v>96</v>
      </c>
      <c r="BX3621">
        <v>98</v>
      </c>
      <c r="BY3621">
        <v>96</v>
      </c>
      <c r="BZ3621">
        <v>95</v>
      </c>
      <c r="CA3621">
        <v>95</v>
      </c>
      <c r="CB3621">
        <v>93</v>
      </c>
      <c r="CC3621">
        <v>95</v>
      </c>
      <c r="CD3621">
        <v>95</v>
      </c>
      <c r="CE3621">
        <v>94</v>
      </c>
      <c r="CF3621">
        <v>90</v>
      </c>
      <c r="CG3621">
        <v>76</v>
      </c>
      <c r="CH3621">
        <v>84</v>
      </c>
      <c r="CI3621">
        <v>88</v>
      </c>
      <c r="CJ3621">
        <v>88</v>
      </c>
      <c r="CK3621">
        <v>89</v>
      </c>
      <c r="CL3621">
        <v>90</v>
      </c>
      <c r="CM3621">
        <v>92</v>
      </c>
      <c r="CN3621">
        <v>93</v>
      </c>
      <c r="CO3621">
        <v>92</v>
      </c>
      <c r="CP3621">
        <v>90</v>
      </c>
      <c r="CQ3621">
        <v>90</v>
      </c>
      <c r="CR3621">
        <v>94</v>
      </c>
      <c r="CS3621">
        <v>96</v>
      </c>
      <c r="CT3621">
        <v>98</v>
      </c>
      <c r="CU3621">
        <v>96</v>
      </c>
      <c r="CV3621">
        <v>83</v>
      </c>
      <c r="CW3621">
        <v>90</v>
      </c>
      <c r="CX3621" t="s">
        <v>2</v>
      </c>
      <c r="CY3621" t="s">
        <v>16</v>
      </c>
    </row>
    <row r="3622" spans="1:103" x14ac:dyDescent="0.25">
      <c r="A3622" t="s">
        <v>109</v>
      </c>
      <c r="B3622">
        <v>35.470300000000002</v>
      </c>
      <c r="C3622">
        <v>-115.5436</v>
      </c>
      <c r="D3622">
        <v>4730</v>
      </c>
      <c r="E3622" t="s">
        <v>1</v>
      </c>
      <c r="F3622">
        <v>162.19999999999999</v>
      </c>
      <c r="G3622">
        <v>2005</v>
      </c>
      <c r="H3622">
        <v>8</v>
      </c>
      <c r="I3622" t="s">
        <v>260</v>
      </c>
      <c r="J3622">
        <v>83</v>
      </c>
      <c r="K3622">
        <v>83</v>
      </c>
      <c r="L3622">
        <v>78</v>
      </c>
      <c r="M3622">
        <v>78</v>
      </c>
      <c r="N3622">
        <v>82</v>
      </c>
      <c r="O3622">
        <v>78</v>
      </c>
      <c r="P3622">
        <v>71</v>
      </c>
      <c r="Q3622">
        <v>73</v>
      </c>
      <c r="R3622">
        <v>74</v>
      </c>
      <c r="S3622">
        <v>75</v>
      </c>
      <c r="T3622">
        <v>75</v>
      </c>
      <c r="U3622">
        <v>80</v>
      </c>
      <c r="W3622">
        <v>87</v>
      </c>
      <c r="X3622">
        <v>89</v>
      </c>
      <c r="Y3622">
        <v>87</v>
      </c>
      <c r="Z3622">
        <v>82</v>
      </c>
      <c r="AA3622">
        <v>82</v>
      </c>
      <c r="AB3622">
        <v>77</v>
      </c>
      <c r="AC3622">
        <v>84</v>
      </c>
      <c r="AD3622">
        <v>91</v>
      </c>
      <c r="AE3622">
        <v>95</v>
      </c>
      <c r="AF3622">
        <v>93</v>
      </c>
      <c r="AG3622">
        <v>91</v>
      </c>
      <c r="AH3622">
        <v>86</v>
      </c>
      <c r="AI3622">
        <v>79</v>
      </c>
      <c r="AJ3622">
        <v>83</v>
      </c>
      <c r="AK3622">
        <v>87</v>
      </c>
      <c r="AL3622">
        <v>83</v>
      </c>
      <c r="AM3622">
        <v>91</v>
      </c>
      <c r="AN3622" s="5">
        <v>95</v>
      </c>
      <c r="AO3622" s="5">
        <v>95</v>
      </c>
      <c r="AP3622" s="5">
        <v>96</v>
      </c>
      <c r="AQ3622" s="5">
        <v>94</v>
      </c>
      <c r="AR3622" s="5">
        <v>93</v>
      </c>
      <c r="AS3622" s="5">
        <v>92</v>
      </c>
      <c r="AT3622" s="5">
        <v>92</v>
      </c>
      <c r="AU3622" s="5">
        <v>92</v>
      </c>
      <c r="AV3622" s="5">
        <v>92</v>
      </c>
      <c r="AW3622" s="5">
        <v>89</v>
      </c>
      <c r="AX3622" s="5">
        <v>88</v>
      </c>
      <c r="AY3622" s="5">
        <v>96</v>
      </c>
      <c r="AZ3622" s="5">
        <v>100</v>
      </c>
      <c r="BA3622" s="5">
        <v>99</v>
      </c>
      <c r="BB3622" s="5">
        <v>100</v>
      </c>
      <c r="BC3622" s="5">
        <v>102</v>
      </c>
      <c r="BD3622" s="5">
        <v>100</v>
      </c>
      <c r="BE3622" s="5">
        <v>100</v>
      </c>
      <c r="BF3622" s="5">
        <v>103</v>
      </c>
      <c r="BG3622" s="5">
        <v>102</v>
      </c>
      <c r="BH3622" s="5">
        <v>97</v>
      </c>
      <c r="BI3622" s="5">
        <v>94</v>
      </c>
      <c r="BJ3622" s="5">
        <v>92</v>
      </c>
      <c r="BK3622" s="5">
        <v>90</v>
      </c>
      <c r="BL3622" s="5">
        <v>81</v>
      </c>
      <c r="BM3622" s="5">
        <v>88</v>
      </c>
      <c r="BN3622" s="5">
        <v>89</v>
      </c>
      <c r="BO3622" s="5">
        <v>95</v>
      </c>
      <c r="BP3622" s="5">
        <v>93</v>
      </c>
      <c r="BQ3622" s="5">
        <v>93</v>
      </c>
      <c r="BR3622" s="5">
        <v>90</v>
      </c>
      <c r="BS3622">
        <v>86</v>
      </c>
      <c r="BT3622">
        <v>87</v>
      </c>
      <c r="BU3622">
        <v>89</v>
      </c>
      <c r="BV3622">
        <v>84</v>
      </c>
      <c r="BW3622">
        <v>88</v>
      </c>
      <c r="BX3622">
        <v>88</v>
      </c>
      <c r="BY3622">
        <v>88</v>
      </c>
      <c r="BZ3622">
        <v>90</v>
      </c>
      <c r="CA3622">
        <v>90</v>
      </c>
      <c r="CB3622">
        <v>75</v>
      </c>
      <c r="CC3622">
        <v>85</v>
      </c>
      <c r="CD3622">
        <v>85</v>
      </c>
      <c r="CE3622">
        <v>86</v>
      </c>
      <c r="CF3622">
        <v>90</v>
      </c>
      <c r="CG3622">
        <v>85</v>
      </c>
      <c r="CH3622">
        <v>87</v>
      </c>
      <c r="CI3622">
        <v>86</v>
      </c>
      <c r="CJ3622">
        <v>86</v>
      </c>
      <c r="CK3622">
        <v>86</v>
      </c>
      <c r="CL3622">
        <v>86</v>
      </c>
      <c r="CM3622">
        <v>88</v>
      </c>
      <c r="CN3622">
        <v>90</v>
      </c>
      <c r="CO3622">
        <v>90</v>
      </c>
      <c r="CP3622">
        <v>89</v>
      </c>
      <c r="CQ3622">
        <v>84</v>
      </c>
      <c r="CR3622">
        <v>88</v>
      </c>
      <c r="CS3622">
        <v>90</v>
      </c>
      <c r="CT3622">
        <v>90</v>
      </c>
      <c r="CU3622">
        <v>97</v>
      </c>
      <c r="CV3622">
        <v>91</v>
      </c>
      <c r="CW3622">
        <v>91</v>
      </c>
      <c r="CX3622" t="s">
        <v>5</v>
      </c>
      <c r="CY3622" t="s">
        <v>110</v>
      </c>
    </row>
    <row r="3623" spans="1:103" x14ac:dyDescent="0.25">
      <c r="A3623" t="s">
        <v>203</v>
      </c>
      <c r="B3623">
        <v>34.535600000000002</v>
      </c>
      <c r="C3623">
        <v>-117.0258</v>
      </c>
      <c r="D3623">
        <v>4720</v>
      </c>
      <c r="E3623" t="s">
        <v>1</v>
      </c>
      <c r="F3623">
        <v>214.6</v>
      </c>
      <c r="G3623">
        <v>2005</v>
      </c>
      <c r="H3623">
        <v>8</v>
      </c>
      <c r="I3623" t="s">
        <v>260</v>
      </c>
      <c r="J3623">
        <v>81</v>
      </c>
      <c r="K3623">
        <v>71</v>
      </c>
      <c r="L3623">
        <v>77</v>
      </c>
      <c r="M3623">
        <v>79</v>
      </c>
      <c r="N3623">
        <v>74</v>
      </c>
      <c r="O3623">
        <v>69</v>
      </c>
      <c r="P3623">
        <v>71</v>
      </c>
      <c r="Q3623">
        <v>73</v>
      </c>
      <c r="R3623">
        <v>72</v>
      </c>
      <c r="S3623">
        <v>78</v>
      </c>
      <c r="T3623">
        <v>79</v>
      </c>
      <c r="U3623">
        <v>84</v>
      </c>
      <c r="V3623">
        <v>87</v>
      </c>
      <c r="W3623">
        <v>87</v>
      </c>
      <c r="X3623">
        <v>84</v>
      </c>
      <c r="Y3623">
        <v>78</v>
      </c>
      <c r="Z3623">
        <v>68</v>
      </c>
      <c r="AA3623">
        <v>77</v>
      </c>
      <c r="AB3623">
        <v>79</v>
      </c>
      <c r="AC3623">
        <v>92</v>
      </c>
      <c r="AD3623">
        <v>92</v>
      </c>
      <c r="AE3623">
        <v>93</v>
      </c>
      <c r="AF3623">
        <v>89</v>
      </c>
      <c r="AG3623">
        <v>84</v>
      </c>
      <c r="AH3623">
        <v>77</v>
      </c>
      <c r="AI3623">
        <v>81</v>
      </c>
      <c r="AJ3623">
        <v>86</v>
      </c>
      <c r="AK3623">
        <v>85</v>
      </c>
      <c r="AL3623">
        <v>93</v>
      </c>
      <c r="AM3623">
        <v>95</v>
      </c>
      <c r="AN3623" s="5">
        <v>94</v>
      </c>
      <c r="AO3623" s="5">
        <v>90</v>
      </c>
      <c r="AP3623" s="5">
        <v>91</v>
      </c>
      <c r="AQ3623" s="5">
        <v>88</v>
      </c>
      <c r="AR3623" s="5">
        <v>88</v>
      </c>
      <c r="AS3623" s="5">
        <v>86</v>
      </c>
      <c r="AT3623" s="5">
        <v>88</v>
      </c>
      <c r="AU3623" s="5">
        <v>88</v>
      </c>
      <c r="AV3623" s="5">
        <v>85</v>
      </c>
      <c r="AW3623" s="5">
        <v>86</v>
      </c>
      <c r="AX3623" s="5">
        <v>94</v>
      </c>
      <c r="AY3623" s="5">
        <v>96</v>
      </c>
      <c r="AZ3623" s="5">
        <v>99</v>
      </c>
      <c r="BA3623" s="5">
        <v>97</v>
      </c>
      <c r="BB3623" s="5">
        <v>88</v>
      </c>
      <c r="BC3623" s="5">
        <v>99</v>
      </c>
      <c r="BD3623" s="5">
        <v>100</v>
      </c>
      <c r="BE3623" s="5">
        <v>103</v>
      </c>
      <c r="BF3623" s="5">
        <v>102</v>
      </c>
      <c r="BG3623" s="5">
        <v>93</v>
      </c>
      <c r="BH3623" s="5">
        <v>94</v>
      </c>
      <c r="BI3623" s="5">
        <v>95</v>
      </c>
      <c r="BJ3623" s="5">
        <v>85</v>
      </c>
      <c r="BK3623" s="5">
        <v>83</v>
      </c>
      <c r="BL3623" s="5">
        <v>91</v>
      </c>
      <c r="BM3623" s="5">
        <v>92</v>
      </c>
      <c r="BN3623" s="5">
        <v>95</v>
      </c>
      <c r="BO3623" s="5">
        <v>94</v>
      </c>
      <c r="BP3623" s="5">
        <v>92</v>
      </c>
      <c r="BQ3623" s="5">
        <v>91</v>
      </c>
      <c r="BR3623" s="5">
        <v>91</v>
      </c>
      <c r="BS3623">
        <v>90</v>
      </c>
      <c r="BT3623">
        <v>91</v>
      </c>
      <c r="BU3623">
        <v>89</v>
      </c>
      <c r="BV3623">
        <v>89</v>
      </c>
      <c r="BW3623">
        <v>88</v>
      </c>
      <c r="BX3623">
        <v>87</v>
      </c>
      <c r="BY3623">
        <v>89</v>
      </c>
      <c r="BZ3623">
        <v>89</v>
      </c>
      <c r="CA3623">
        <v>90</v>
      </c>
      <c r="CB3623">
        <v>91</v>
      </c>
      <c r="CC3623">
        <v>91</v>
      </c>
      <c r="CD3623">
        <v>91</v>
      </c>
      <c r="CE3623">
        <v>89</v>
      </c>
      <c r="CF3623">
        <v>84</v>
      </c>
      <c r="CX3623" t="s">
        <v>5</v>
      </c>
      <c r="CY3623" t="s">
        <v>204</v>
      </c>
    </row>
    <row r="3624" spans="1:103" x14ac:dyDescent="0.25">
      <c r="A3624" t="s">
        <v>179</v>
      </c>
      <c r="B3624">
        <v>37.250599999999999</v>
      </c>
      <c r="C3624">
        <v>-114.7075</v>
      </c>
      <c r="D3624">
        <v>4590</v>
      </c>
      <c r="E3624" t="s">
        <v>1</v>
      </c>
      <c r="F3624">
        <v>211</v>
      </c>
      <c r="G3624">
        <v>2005</v>
      </c>
      <c r="H3624">
        <v>8</v>
      </c>
      <c r="I3624" t="s">
        <v>260</v>
      </c>
      <c r="J3624">
        <v>87</v>
      </c>
      <c r="K3624">
        <v>83</v>
      </c>
      <c r="L3624">
        <v>77</v>
      </c>
      <c r="M3624">
        <v>81</v>
      </c>
      <c r="N3624">
        <v>79</v>
      </c>
      <c r="O3624">
        <v>77</v>
      </c>
      <c r="P3624">
        <v>76</v>
      </c>
      <c r="Q3624">
        <v>82</v>
      </c>
      <c r="R3624">
        <v>79</v>
      </c>
      <c r="S3624">
        <v>78</v>
      </c>
      <c r="T3624">
        <v>74</v>
      </c>
      <c r="U3624">
        <v>86</v>
      </c>
      <c r="V3624">
        <v>90</v>
      </c>
      <c r="W3624">
        <v>91</v>
      </c>
      <c r="X3624">
        <v>91</v>
      </c>
      <c r="Y3624">
        <v>85</v>
      </c>
      <c r="Z3624">
        <v>80</v>
      </c>
      <c r="AA3624">
        <v>81</v>
      </c>
      <c r="AB3624">
        <v>88</v>
      </c>
      <c r="AC3624">
        <v>94</v>
      </c>
      <c r="AD3624">
        <v>96</v>
      </c>
      <c r="AE3624">
        <v>91</v>
      </c>
      <c r="AF3624">
        <v>90</v>
      </c>
      <c r="AG3624">
        <v>90</v>
      </c>
      <c r="AH3624">
        <v>86</v>
      </c>
      <c r="AI3624">
        <v>87</v>
      </c>
      <c r="AJ3624">
        <v>90</v>
      </c>
      <c r="AK3624">
        <v>88</v>
      </c>
      <c r="AL3624">
        <v>92</v>
      </c>
      <c r="AM3624">
        <v>96</v>
      </c>
      <c r="AN3624" s="5">
        <v>99</v>
      </c>
      <c r="AO3624" s="5">
        <v>96</v>
      </c>
      <c r="AP3624" s="5">
        <v>102</v>
      </c>
      <c r="AQ3624" s="5">
        <v>96</v>
      </c>
      <c r="AR3624" s="5">
        <v>96</v>
      </c>
      <c r="AS3624" s="5">
        <v>95</v>
      </c>
      <c r="AT3624" s="5">
        <v>95</v>
      </c>
      <c r="AU3624" s="5">
        <v>92</v>
      </c>
      <c r="AV3624" s="5">
        <v>93</v>
      </c>
      <c r="AW3624" s="5">
        <v>93</v>
      </c>
      <c r="AX3624" s="5">
        <v>97</v>
      </c>
      <c r="AY3624" s="5">
        <v>103</v>
      </c>
      <c r="AZ3624" s="5">
        <v>105</v>
      </c>
      <c r="BA3624" s="5">
        <v>109</v>
      </c>
      <c r="BB3624" s="5">
        <v>103</v>
      </c>
      <c r="BC3624" s="5">
        <v>105</v>
      </c>
      <c r="BD3624" s="5">
        <v>105</v>
      </c>
      <c r="BE3624" s="5">
        <v>107</v>
      </c>
      <c r="BF3624" s="5">
        <v>103</v>
      </c>
      <c r="BG3624" s="5">
        <v>101</v>
      </c>
      <c r="BH3624" s="5">
        <v>101</v>
      </c>
      <c r="BI3624" s="5">
        <v>98</v>
      </c>
      <c r="BJ3624" s="5">
        <v>93</v>
      </c>
      <c r="BK3624" s="5">
        <v>84</v>
      </c>
      <c r="BL3624" s="5">
        <v>91</v>
      </c>
      <c r="BM3624" s="5">
        <v>99</v>
      </c>
      <c r="BN3624" s="5">
        <v>99</v>
      </c>
      <c r="BO3624" s="5">
        <v>99</v>
      </c>
      <c r="BP3624" s="5">
        <v>94</v>
      </c>
      <c r="BQ3624" s="5">
        <v>94</v>
      </c>
      <c r="BR3624" s="5">
        <v>92</v>
      </c>
      <c r="BS3624">
        <v>91</v>
      </c>
      <c r="BT3624">
        <v>86</v>
      </c>
      <c r="BU3624">
        <v>89</v>
      </c>
      <c r="BV3624">
        <v>94</v>
      </c>
      <c r="BW3624">
        <v>95</v>
      </c>
      <c r="BX3624">
        <v>94</v>
      </c>
      <c r="BY3624">
        <v>96</v>
      </c>
      <c r="BZ3624">
        <v>91</v>
      </c>
      <c r="CA3624">
        <v>82</v>
      </c>
      <c r="CB3624">
        <v>85</v>
      </c>
      <c r="CC3624">
        <v>90</v>
      </c>
      <c r="CD3624">
        <v>91</v>
      </c>
      <c r="CE3624">
        <v>89</v>
      </c>
      <c r="CF3624">
        <v>89</v>
      </c>
      <c r="CG3624">
        <v>80</v>
      </c>
      <c r="CH3624">
        <v>84</v>
      </c>
      <c r="CI3624">
        <v>86</v>
      </c>
      <c r="CJ3624">
        <v>86</v>
      </c>
      <c r="CK3624">
        <v>87</v>
      </c>
      <c r="CL3624">
        <v>90</v>
      </c>
      <c r="CM3624">
        <v>93</v>
      </c>
      <c r="CN3624">
        <v>93</v>
      </c>
      <c r="CO3624">
        <v>91</v>
      </c>
      <c r="CP3624">
        <v>88</v>
      </c>
      <c r="CQ3624">
        <v>92</v>
      </c>
      <c r="CR3624">
        <v>93</v>
      </c>
      <c r="CS3624">
        <v>96</v>
      </c>
      <c r="CT3624">
        <v>97</v>
      </c>
      <c r="CU3624">
        <v>97</v>
      </c>
      <c r="CV3624">
        <v>96</v>
      </c>
      <c r="CW3624">
        <v>92</v>
      </c>
      <c r="CX3624" t="s">
        <v>2</v>
      </c>
      <c r="CY3624" t="s">
        <v>180</v>
      </c>
    </row>
    <row r="3625" spans="1:103" x14ac:dyDescent="0.25">
      <c r="A3625" t="s">
        <v>0</v>
      </c>
      <c r="B3625">
        <v>38.387799999999999</v>
      </c>
      <c r="C3625">
        <v>-118.1092</v>
      </c>
      <c r="D3625">
        <v>4580</v>
      </c>
      <c r="E3625" t="s">
        <v>1</v>
      </c>
      <c r="F3625">
        <v>240.3</v>
      </c>
      <c r="G3625">
        <v>2005</v>
      </c>
      <c r="H3625">
        <v>8</v>
      </c>
      <c r="I3625" t="s">
        <v>260</v>
      </c>
      <c r="J3625">
        <v>88</v>
      </c>
      <c r="K3625">
        <v>85</v>
      </c>
      <c r="L3625">
        <v>78</v>
      </c>
      <c r="M3625">
        <v>78</v>
      </c>
      <c r="N3625">
        <v>85</v>
      </c>
      <c r="O3625">
        <v>82</v>
      </c>
      <c r="P3625">
        <v>75</v>
      </c>
      <c r="Q3625">
        <v>73</v>
      </c>
      <c r="R3625">
        <v>71</v>
      </c>
      <c r="S3625">
        <v>74</v>
      </c>
      <c r="T3625">
        <v>78</v>
      </c>
      <c r="U3625">
        <v>80</v>
      </c>
      <c r="V3625">
        <v>82</v>
      </c>
      <c r="W3625">
        <v>91</v>
      </c>
      <c r="X3625">
        <v>89</v>
      </c>
      <c r="Y3625">
        <v>92</v>
      </c>
      <c r="Z3625">
        <v>85</v>
      </c>
      <c r="AA3625">
        <v>77</v>
      </c>
      <c r="AB3625">
        <v>77</v>
      </c>
      <c r="AC3625">
        <v>86</v>
      </c>
      <c r="AD3625">
        <v>91</v>
      </c>
      <c r="AE3625">
        <v>97</v>
      </c>
      <c r="AF3625">
        <v>98</v>
      </c>
      <c r="AG3625">
        <v>94</v>
      </c>
      <c r="AH3625">
        <v>91</v>
      </c>
      <c r="AI3625">
        <v>81</v>
      </c>
      <c r="AJ3625">
        <v>86</v>
      </c>
      <c r="AK3625">
        <v>92</v>
      </c>
      <c r="AL3625">
        <v>87</v>
      </c>
      <c r="AM3625">
        <v>92</v>
      </c>
      <c r="AN3625" s="5">
        <v>97</v>
      </c>
      <c r="AO3625" s="5">
        <v>101</v>
      </c>
      <c r="AP3625" s="5">
        <v>99</v>
      </c>
      <c r="AQ3625" s="5">
        <v>97</v>
      </c>
      <c r="AR3625" s="8">
        <f>AVERAGE(AQ3625,AS3625)</f>
        <v>98</v>
      </c>
      <c r="AS3625" s="5">
        <v>99</v>
      </c>
      <c r="AT3625" s="5">
        <v>100</v>
      </c>
      <c r="AU3625" s="5">
        <v>101</v>
      </c>
      <c r="AV3625" s="5">
        <v>100</v>
      </c>
      <c r="AW3625" s="5">
        <v>96</v>
      </c>
      <c r="AX3625" s="5">
        <v>95</v>
      </c>
      <c r="AY3625" s="5">
        <v>103</v>
      </c>
      <c r="AZ3625" s="5">
        <v>102</v>
      </c>
      <c r="BA3625" s="5">
        <v>104</v>
      </c>
      <c r="BB3625" s="5">
        <v>106</v>
      </c>
      <c r="BC3625" s="5">
        <v>105</v>
      </c>
      <c r="BD3625" s="5">
        <v>106</v>
      </c>
      <c r="BE3625" s="5">
        <v>104</v>
      </c>
      <c r="BF3625" s="5">
        <v>106</v>
      </c>
      <c r="BG3625" s="5">
        <v>107</v>
      </c>
      <c r="BH3625" s="5">
        <v>105</v>
      </c>
      <c r="BI3625" s="5">
        <v>103</v>
      </c>
      <c r="BJ3625" s="5">
        <v>100</v>
      </c>
      <c r="BK3625" s="5">
        <v>100</v>
      </c>
      <c r="BL3625" s="5">
        <v>97</v>
      </c>
      <c r="BM3625" s="5">
        <v>96</v>
      </c>
      <c r="BN3625" s="5">
        <v>99</v>
      </c>
      <c r="BO3625" s="5">
        <v>101</v>
      </c>
      <c r="BP3625" s="5">
        <v>97</v>
      </c>
      <c r="BQ3625" s="5">
        <v>96</v>
      </c>
      <c r="BR3625" s="5">
        <v>97</v>
      </c>
      <c r="BS3625">
        <v>98</v>
      </c>
      <c r="BT3625">
        <v>100</v>
      </c>
      <c r="BU3625">
        <v>98</v>
      </c>
      <c r="BV3625">
        <v>98</v>
      </c>
      <c r="BW3625">
        <v>99</v>
      </c>
      <c r="BX3625">
        <v>98</v>
      </c>
      <c r="BY3625">
        <v>100</v>
      </c>
      <c r="BZ3625">
        <v>96</v>
      </c>
      <c r="CA3625">
        <v>98</v>
      </c>
      <c r="CK3625">
        <v>91</v>
      </c>
      <c r="CM3625">
        <v>92</v>
      </c>
      <c r="CQ3625">
        <v>92</v>
      </c>
      <c r="CR3625">
        <v>93</v>
      </c>
      <c r="CS3625">
        <v>95</v>
      </c>
      <c r="CT3625">
        <v>96</v>
      </c>
      <c r="CU3625">
        <v>100</v>
      </c>
      <c r="CV3625">
        <v>97</v>
      </c>
      <c r="CX3625" t="s">
        <v>2</v>
      </c>
      <c r="CY3625" t="s">
        <v>3</v>
      </c>
    </row>
    <row r="3626" spans="1:103" x14ac:dyDescent="0.25">
      <c r="A3626" t="s">
        <v>213</v>
      </c>
      <c r="B3626">
        <v>35.478299999999997</v>
      </c>
      <c r="C3626">
        <v>-117.69889999999999</v>
      </c>
      <c r="D3626">
        <v>4390</v>
      </c>
      <c r="E3626" t="s">
        <v>1</v>
      </c>
      <c r="F3626">
        <v>132.5</v>
      </c>
      <c r="G3626">
        <v>2005</v>
      </c>
      <c r="H3626">
        <v>8</v>
      </c>
      <c r="I3626" t="s">
        <v>260</v>
      </c>
      <c r="J3626">
        <v>87</v>
      </c>
      <c r="K3626">
        <v>81</v>
      </c>
      <c r="L3626">
        <v>81</v>
      </c>
      <c r="M3626">
        <v>83</v>
      </c>
      <c r="N3626">
        <v>76</v>
      </c>
      <c r="O3626">
        <v>70</v>
      </c>
      <c r="P3626">
        <v>73</v>
      </c>
      <c r="Q3626">
        <v>74</v>
      </c>
      <c r="R3626">
        <v>76</v>
      </c>
      <c r="S3626">
        <v>80</v>
      </c>
      <c r="T3626">
        <v>83</v>
      </c>
      <c r="U3626">
        <v>92</v>
      </c>
      <c r="V3626">
        <v>95</v>
      </c>
      <c r="W3626">
        <v>90</v>
      </c>
      <c r="X3626">
        <v>89</v>
      </c>
      <c r="Y3626">
        <v>81</v>
      </c>
      <c r="Z3626">
        <v>66</v>
      </c>
      <c r="AA3626">
        <v>73</v>
      </c>
      <c r="AB3626">
        <v>78</v>
      </c>
      <c r="AC3626">
        <v>88</v>
      </c>
      <c r="AD3626">
        <v>91</v>
      </c>
      <c r="AE3626">
        <v>90</v>
      </c>
      <c r="AF3626">
        <v>86</v>
      </c>
      <c r="AG3626">
        <v>85</v>
      </c>
      <c r="AH3626">
        <v>79</v>
      </c>
      <c r="AI3626">
        <v>85</v>
      </c>
      <c r="AJ3626">
        <v>84</v>
      </c>
      <c r="AK3626">
        <v>87</v>
      </c>
      <c r="AL3626">
        <v>95</v>
      </c>
      <c r="AM3626">
        <v>96</v>
      </c>
      <c r="AN3626" s="5">
        <v>98</v>
      </c>
      <c r="AO3626" s="5">
        <v>93</v>
      </c>
      <c r="AP3626" s="5">
        <v>97</v>
      </c>
      <c r="AQ3626" s="5">
        <v>93</v>
      </c>
      <c r="AR3626" s="5">
        <v>98</v>
      </c>
      <c r="AS3626" s="5">
        <v>94</v>
      </c>
      <c r="AT3626" s="5">
        <v>95</v>
      </c>
      <c r="AU3626" s="5">
        <v>96</v>
      </c>
      <c r="AV3626" s="5">
        <v>88</v>
      </c>
      <c r="AW3626" s="5">
        <v>94</v>
      </c>
      <c r="AX3626" s="5">
        <v>100</v>
      </c>
      <c r="AY3626" s="5">
        <v>101</v>
      </c>
      <c r="AZ3626" s="5">
        <v>101</v>
      </c>
      <c r="BA3626" s="5">
        <v>102</v>
      </c>
      <c r="BB3626" s="5">
        <v>95</v>
      </c>
      <c r="BC3626" s="5">
        <v>102</v>
      </c>
      <c r="BD3626" s="5">
        <v>104</v>
      </c>
      <c r="BE3626" s="5">
        <v>104</v>
      </c>
      <c r="BF3626" s="5">
        <v>103</v>
      </c>
      <c r="BG3626" s="5">
        <v>102</v>
      </c>
      <c r="BH3626" s="5">
        <v>100</v>
      </c>
      <c r="BI3626" s="5">
        <v>101</v>
      </c>
      <c r="BJ3626" s="5">
        <v>100</v>
      </c>
      <c r="BK3626" s="5">
        <v>95</v>
      </c>
      <c r="BL3626" s="5">
        <v>94</v>
      </c>
      <c r="BM3626" s="5">
        <v>98</v>
      </c>
      <c r="BN3626" s="5">
        <v>101</v>
      </c>
      <c r="BO3626" s="5">
        <v>96</v>
      </c>
      <c r="BP3626" s="5">
        <v>94</v>
      </c>
      <c r="BQ3626" s="5">
        <v>96</v>
      </c>
      <c r="BR3626" s="5">
        <v>96</v>
      </c>
      <c r="BS3626">
        <v>95</v>
      </c>
      <c r="BT3626">
        <v>95</v>
      </c>
      <c r="BU3626">
        <v>93</v>
      </c>
      <c r="BV3626">
        <v>98</v>
      </c>
      <c r="BW3626">
        <v>95</v>
      </c>
      <c r="BX3626">
        <v>95</v>
      </c>
      <c r="BY3626">
        <v>97</v>
      </c>
      <c r="BZ3626">
        <v>97</v>
      </c>
      <c r="CA3626">
        <v>96</v>
      </c>
      <c r="CB3626">
        <v>95</v>
      </c>
      <c r="CC3626">
        <v>98</v>
      </c>
      <c r="CD3626">
        <v>94</v>
      </c>
      <c r="CE3626">
        <v>91</v>
      </c>
      <c r="CF3626">
        <v>96</v>
      </c>
      <c r="CG3626">
        <v>78</v>
      </c>
      <c r="CH3626">
        <v>91</v>
      </c>
      <c r="CI3626">
        <v>91</v>
      </c>
      <c r="CJ3626">
        <v>87</v>
      </c>
      <c r="CK3626">
        <v>90</v>
      </c>
      <c r="CL3626">
        <v>92</v>
      </c>
      <c r="CM3626">
        <v>95</v>
      </c>
      <c r="CN3626">
        <v>94</v>
      </c>
      <c r="CO3626">
        <v>90</v>
      </c>
      <c r="CP3626">
        <v>88</v>
      </c>
      <c r="CQ3626">
        <v>90</v>
      </c>
      <c r="CR3626">
        <v>94</v>
      </c>
      <c r="CS3626">
        <v>97</v>
      </c>
      <c r="CT3626">
        <v>102</v>
      </c>
      <c r="CU3626">
        <v>94</v>
      </c>
      <c r="CV3626">
        <v>94</v>
      </c>
      <c r="CW3626">
        <v>96</v>
      </c>
      <c r="CX3626" t="s">
        <v>5</v>
      </c>
      <c r="CY3626" t="s">
        <v>214</v>
      </c>
    </row>
    <row r="3627" spans="1:103" x14ac:dyDescent="0.25">
      <c r="A3627" t="s">
        <v>113</v>
      </c>
      <c r="B3627">
        <v>34.943600000000004</v>
      </c>
      <c r="C3627">
        <v>-115.54689999999999</v>
      </c>
      <c r="D3627">
        <v>4350</v>
      </c>
      <c r="E3627" t="s">
        <v>1</v>
      </c>
      <c r="F3627">
        <v>206.6</v>
      </c>
      <c r="G3627">
        <v>2005</v>
      </c>
      <c r="H3627">
        <v>8</v>
      </c>
      <c r="I3627" t="s">
        <v>260</v>
      </c>
      <c r="R3627">
        <v>78</v>
      </c>
      <c r="S3627">
        <v>76</v>
      </c>
      <c r="T3627">
        <v>82</v>
      </c>
      <c r="U3627">
        <v>80</v>
      </c>
      <c r="V3627">
        <v>80</v>
      </c>
      <c r="W3627">
        <v>88</v>
      </c>
      <c r="X3627">
        <v>88</v>
      </c>
      <c r="Y3627">
        <v>88</v>
      </c>
      <c r="Z3627">
        <v>85</v>
      </c>
      <c r="AA3627">
        <v>79</v>
      </c>
      <c r="AB3627">
        <v>78</v>
      </c>
      <c r="AC3627">
        <v>85</v>
      </c>
      <c r="AD3627">
        <v>90</v>
      </c>
      <c r="AE3627">
        <v>94</v>
      </c>
      <c r="AF3627">
        <v>94</v>
      </c>
      <c r="AG3627">
        <v>90</v>
      </c>
      <c r="AH3627">
        <v>88</v>
      </c>
      <c r="AI3627">
        <v>83</v>
      </c>
      <c r="AJ3627">
        <v>84</v>
      </c>
      <c r="AK3627">
        <v>88</v>
      </c>
      <c r="AL3627">
        <v>84</v>
      </c>
      <c r="AM3627">
        <v>91</v>
      </c>
      <c r="AN3627" s="5">
        <v>95</v>
      </c>
      <c r="AO3627" s="5">
        <v>94</v>
      </c>
      <c r="AP3627" s="5">
        <v>92</v>
      </c>
      <c r="AQ3627" s="5">
        <v>93</v>
      </c>
      <c r="AR3627" s="5">
        <v>92</v>
      </c>
      <c r="AS3627" s="5">
        <v>92</v>
      </c>
      <c r="AT3627" s="5">
        <v>92</v>
      </c>
      <c r="AU3627" s="5">
        <v>91</v>
      </c>
      <c r="AV3627" s="5">
        <v>91</v>
      </c>
      <c r="AW3627" s="5">
        <v>90</v>
      </c>
      <c r="AX3627" s="5">
        <v>89</v>
      </c>
      <c r="AY3627" s="5">
        <v>92</v>
      </c>
      <c r="AZ3627" s="5">
        <v>98</v>
      </c>
      <c r="BA3627" s="5">
        <v>100</v>
      </c>
      <c r="BB3627" s="5">
        <v>100</v>
      </c>
      <c r="BC3627" s="5">
        <v>100</v>
      </c>
      <c r="BD3627" s="5">
        <v>101</v>
      </c>
      <c r="BE3627" s="5">
        <v>101</v>
      </c>
      <c r="BF3627" s="5">
        <v>104</v>
      </c>
      <c r="BG3627" s="5">
        <v>99</v>
      </c>
      <c r="BH3627" s="5">
        <v>95</v>
      </c>
      <c r="BI3627" s="5">
        <v>98</v>
      </c>
      <c r="BJ3627" s="5">
        <v>97</v>
      </c>
      <c r="BK3627" s="5">
        <v>84</v>
      </c>
      <c r="BL3627" s="5">
        <v>76</v>
      </c>
      <c r="BM3627" s="5">
        <v>86</v>
      </c>
      <c r="BN3627" s="5">
        <v>92</v>
      </c>
      <c r="BO3627" s="5">
        <v>95</v>
      </c>
      <c r="BP3627" s="5">
        <v>93</v>
      </c>
      <c r="BQ3627" s="5">
        <v>93</v>
      </c>
      <c r="BR3627" s="5">
        <v>89</v>
      </c>
      <c r="BS3627">
        <v>86</v>
      </c>
      <c r="BT3627">
        <v>89</v>
      </c>
      <c r="BU3627">
        <v>88</v>
      </c>
      <c r="BV3627">
        <v>83</v>
      </c>
      <c r="BW3627">
        <v>87</v>
      </c>
      <c r="BX3627">
        <v>89</v>
      </c>
      <c r="BY3627">
        <v>89</v>
      </c>
      <c r="BZ3627">
        <v>90</v>
      </c>
      <c r="CA3627">
        <v>85</v>
      </c>
      <c r="CB3627">
        <v>85</v>
      </c>
      <c r="CC3627">
        <v>80</v>
      </c>
      <c r="CD3627">
        <v>84</v>
      </c>
      <c r="CE3627">
        <v>89</v>
      </c>
      <c r="CF3627">
        <v>83</v>
      </c>
      <c r="CG3627">
        <v>84</v>
      </c>
      <c r="CI3627">
        <v>83</v>
      </c>
      <c r="CJ3627">
        <v>85</v>
      </c>
      <c r="CK3627">
        <v>84</v>
      </c>
      <c r="CL3627">
        <v>84</v>
      </c>
      <c r="CM3627">
        <v>89</v>
      </c>
      <c r="CN3627">
        <v>92</v>
      </c>
      <c r="CO3627">
        <v>91</v>
      </c>
      <c r="CP3627">
        <v>88</v>
      </c>
      <c r="CQ3627">
        <v>86</v>
      </c>
      <c r="CR3627">
        <v>88</v>
      </c>
      <c r="CS3627">
        <v>93</v>
      </c>
      <c r="CT3627">
        <v>94</v>
      </c>
      <c r="CU3627">
        <v>97</v>
      </c>
      <c r="CV3627">
        <v>94</v>
      </c>
      <c r="CW3627">
        <v>91</v>
      </c>
      <c r="CX3627" t="s">
        <v>5</v>
      </c>
      <c r="CY3627" t="s">
        <v>114</v>
      </c>
    </row>
    <row r="3628" spans="1:103" x14ac:dyDescent="0.25">
      <c r="A3628" t="s">
        <v>138</v>
      </c>
      <c r="B3628">
        <v>37.761699999999998</v>
      </c>
      <c r="C3628">
        <v>-117.5658</v>
      </c>
      <c r="D3628">
        <v>4274</v>
      </c>
      <c r="E3628" t="s">
        <v>1</v>
      </c>
      <c r="F3628">
        <v>157.1</v>
      </c>
      <c r="G3628">
        <v>2005</v>
      </c>
      <c r="H3628">
        <v>8</v>
      </c>
      <c r="I3628" t="s">
        <v>260</v>
      </c>
      <c r="J3628">
        <v>89</v>
      </c>
      <c r="K3628">
        <v>86</v>
      </c>
      <c r="L3628">
        <v>81</v>
      </c>
      <c r="M3628">
        <v>87</v>
      </c>
      <c r="N3628">
        <v>86</v>
      </c>
      <c r="O3628">
        <v>79</v>
      </c>
      <c r="P3628">
        <v>76</v>
      </c>
      <c r="Q3628">
        <v>78</v>
      </c>
      <c r="R3628">
        <v>80</v>
      </c>
      <c r="S3628">
        <v>83</v>
      </c>
      <c r="T3628">
        <v>82</v>
      </c>
      <c r="U3628">
        <v>86</v>
      </c>
      <c r="V3628">
        <v>89</v>
      </c>
      <c r="W3628">
        <v>94</v>
      </c>
      <c r="X3628">
        <v>96</v>
      </c>
      <c r="Y3628">
        <v>89</v>
      </c>
      <c r="Z3628">
        <v>83</v>
      </c>
      <c r="AA3628">
        <v>81</v>
      </c>
      <c r="AB3628">
        <v>85</v>
      </c>
      <c r="AC3628">
        <v>94</v>
      </c>
      <c r="AD3628">
        <v>98</v>
      </c>
      <c r="AE3628">
        <v>98</v>
      </c>
      <c r="AF3628">
        <v>92</v>
      </c>
      <c r="AG3628">
        <v>91</v>
      </c>
      <c r="AH3628">
        <v>85</v>
      </c>
      <c r="AI3628">
        <v>89</v>
      </c>
      <c r="AJ3628">
        <v>93</v>
      </c>
      <c r="AK3628">
        <v>93</v>
      </c>
      <c r="AL3628">
        <v>94</v>
      </c>
      <c r="AM3628">
        <v>100</v>
      </c>
      <c r="AN3628" s="5">
        <v>104</v>
      </c>
      <c r="AO3628" s="5">
        <v>101</v>
      </c>
      <c r="AP3628" s="5">
        <v>100</v>
      </c>
      <c r="AQ3628" s="5">
        <v>100</v>
      </c>
      <c r="AR3628" s="5">
        <v>100</v>
      </c>
      <c r="AS3628" s="5">
        <v>101</v>
      </c>
      <c r="AT3628" s="5">
        <v>103</v>
      </c>
      <c r="AU3628" s="5">
        <v>102</v>
      </c>
      <c r="AV3628" s="5">
        <v>99</v>
      </c>
      <c r="AW3628" s="5">
        <v>99</v>
      </c>
      <c r="AX3628" s="5">
        <v>102</v>
      </c>
      <c r="AY3628" s="5">
        <v>103</v>
      </c>
      <c r="AZ3628" s="5">
        <v>105</v>
      </c>
      <c r="BA3628" s="5">
        <v>107</v>
      </c>
      <c r="BB3628" s="5">
        <v>108</v>
      </c>
      <c r="BC3628" s="5">
        <v>108</v>
      </c>
      <c r="BD3628" s="5">
        <v>107</v>
      </c>
      <c r="BE3628" s="5">
        <v>108</v>
      </c>
      <c r="BF3628" s="5">
        <v>107</v>
      </c>
      <c r="BG3628" s="5">
        <v>108</v>
      </c>
      <c r="BH3628" s="5">
        <v>106</v>
      </c>
      <c r="BI3628" s="5">
        <v>103</v>
      </c>
      <c r="BJ3628" s="5">
        <v>102</v>
      </c>
      <c r="BK3628" s="5">
        <v>95</v>
      </c>
      <c r="BL3628" s="5">
        <v>101</v>
      </c>
      <c r="BM3628" s="5">
        <v>100</v>
      </c>
      <c r="BN3628" s="5">
        <v>102</v>
      </c>
      <c r="BO3628" s="5">
        <v>100</v>
      </c>
      <c r="BP3628" s="5">
        <v>98</v>
      </c>
      <c r="BQ3628" s="5">
        <v>100</v>
      </c>
      <c r="BR3628" s="5">
        <v>98</v>
      </c>
      <c r="CX3628" t="s">
        <v>2</v>
      </c>
      <c r="CY3628" t="s">
        <v>139</v>
      </c>
    </row>
    <row r="3629" spans="1:103" x14ac:dyDescent="0.25">
      <c r="A3629" t="s">
        <v>222</v>
      </c>
      <c r="B3629">
        <v>35.871699999999997</v>
      </c>
      <c r="C3629">
        <v>-117.9183</v>
      </c>
      <c r="D3629">
        <v>4150</v>
      </c>
      <c r="E3629" t="s">
        <v>1</v>
      </c>
      <c r="F3629">
        <v>114.9</v>
      </c>
      <c r="G3629">
        <v>2005</v>
      </c>
      <c r="H3629">
        <v>8</v>
      </c>
      <c r="I3629" t="s">
        <v>260</v>
      </c>
      <c r="J3629">
        <v>90</v>
      </c>
      <c r="K3629">
        <v>84</v>
      </c>
      <c r="L3629">
        <v>83</v>
      </c>
      <c r="M3629">
        <v>87</v>
      </c>
      <c r="N3629">
        <v>81</v>
      </c>
      <c r="O3629">
        <v>74</v>
      </c>
      <c r="P3629">
        <v>78</v>
      </c>
      <c r="Q3629">
        <v>78</v>
      </c>
      <c r="R3629">
        <v>81</v>
      </c>
      <c r="S3629">
        <v>85</v>
      </c>
      <c r="T3629">
        <v>85</v>
      </c>
      <c r="U3629">
        <v>89</v>
      </c>
      <c r="V3629">
        <v>93</v>
      </c>
      <c r="W3629">
        <v>93</v>
      </c>
      <c r="X3629">
        <v>94</v>
      </c>
      <c r="Y3629">
        <v>84</v>
      </c>
      <c r="Z3629">
        <v>74</v>
      </c>
      <c r="AA3629">
        <v>78</v>
      </c>
      <c r="AB3629">
        <v>82</v>
      </c>
      <c r="AC3629">
        <v>88</v>
      </c>
      <c r="AD3629">
        <v>95</v>
      </c>
      <c r="AE3629">
        <v>93</v>
      </c>
      <c r="AF3629">
        <v>90</v>
      </c>
      <c r="AG3629">
        <v>92</v>
      </c>
      <c r="AH3629">
        <v>83</v>
      </c>
      <c r="AI3629">
        <v>88</v>
      </c>
      <c r="AJ3629">
        <v>89</v>
      </c>
      <c r="AK3629">
        <v>90</v>
      </c>
      <c r="AL3629">
        <v>93</v>
      </c>
      <c r="AM3629">
        <v>99</v>
      </c>
      <c r="AN3629" s="5">
        <v>99</v>
      </c>
      <c r="AO3629" s="5">
        <v>97</v>
      </c>
      <c r="AP3629" s="5">
        <v>100</v>
      </c>
      <c r="AQ3629" s="5">
        <v>100</v>
      </c>
      <c r="AR3629" s="5">
        <v>100</v>
      </c>
      <c r="AS3629" s="5">
        <v>96</v>
      </c>
      <c r="AT3629" s="5">
        <v>97</v>
      </c>
      <c r="AU3629" s="5">
        <v>97</v>
      </c>
      <c r="AV3629" s="5">
        <v>95</v>
      </c>
      <c r="AW3629" s="5">
        <v>94</v>
      </c>
      <c r="AX3629" s="5">
        <v>100</v>
      </c>
      <c r="AY3629" s="5">
        <v>99</v>
      </c>
      <c r="AZ3629" s="5">
        <v>107</v>
      </c>
      <c r="BA3629" s="5">
        <v>105</v>
      </c>
      <c r="BB3629" s="5">
        <v>106</v>
      </c>
      <c r="BC3629" s="5">
        <v>104</v>
      </c>
      <c r="BD3629" s="5">
        <v>105</v>
      </c>
      <c r="BE3629" s="5">
        <v>107</v>
      </c>
      <c r="BF3629" s="5">
        <v>105</v>
      </c>
      <c r="BG3629" s="5">
        <v>106</v>
      </c>
      <c r="BH3629" s="5">
        <v>102</v>
      </c>
      <c r="BI3629" s="5">
        <v>102</v>
      </c>
      <c r="BJ3629" s="5">
        <v>100</v>
      </c>
      <c r="BK3629" s="5">
        <v>94</v>
      </c>
      <c r="BL3629" s="5">
        <v>97</v>
      </c>
      <c r="BM3629" s="5">
        <v>100</v>
      </c>
      <c r="BN3629" s="5">
        <v>101</v>
      </c>
      <c r="BO3629" s="5">
        <v>99</v>
      </c>
      <c r="BP3629" s="5">
        <v>98</v>
      </c>
      <c r="BQ3629" s="5">
        <v>98</v>
      </c>
      <c r="BR3629" s="5">
        <v>99</v>
      </c>
      <c r="BS3629">
        <v>100</v>
      </c>
      <c r="BT3629">
        <v>97</v>
      </c>
      <c r="BU3629">
        <v>97</v>
      </c>
      <c r="BV3629">
        <v>101</v>
      </c>
      <c r="BW3629">
        <v>100</v>
      </c>
      <c r="BX3629">
        <v>99</v>
      </c>
      <c r="BY3629">
        <v>97</v>
      </c>
      <c r="BZ3629">
        <v>99</v>
      </c>
      <c r="CA3629">
        <v>99</v>
      </c>
      <c r="CB3629">
        <v>98</v>
      </c>
      <c r="CC3629">
        <v>97</v>
      </c>
      <c r="CD3629">
        <v>100</v>
      </c>
      <c r="CE3629">
        <v>94</v>
      </c>
      <c r="CF3629">
        <v>95</v>
      </c>
      <c r="CG3629">
        <v>83</v>
      </c>
      <c r="CH3629">
        <v>89</v>
      </c>
      <c r="CI3629">
        <v>91</v>
      </c>
      <c r="CJ3629">
        <v>90</v>
      </c>
      <c r="CK3629">
        <v>92</v>
      </c>
      <c r="CL3629">
        <v>96</v>
      </c>
      <c r="CM3629">
        <v>95</v>
      </c>
      <c r="CN3629">
        <v>95</v>
      </c>
      <c r="CO3629">
        <v>91</v>
      </c>
      <c r="CP3629">
        <v>92</v>
      </c>
      <c r="CQ3629">
        <v>95</v>
      </c>
      <c r="CR3629">
        <v>96</v>
      </c>
      <c r="CS3629">
        <v>102</v>
      </c>
      <c r="CT3629">
        <v>101</v>
      </c>
      <c r="CU3629">
        <v>95</v>
      </c>
      <c r="CV3629">
        <v>96</v>
      </c>
      <c r="CW3629">
        <v>96</v>
      </c>
      <c r="CX3629" t="s">
        <v>5</v>
      </c>
      <c r="CY3629" t="s">
        <v>223</v>
      </c>
    </row>
    <row r="3630" spans="1:103" x14ac:dyDescent="0.25">
      <c r="A3630" t="s">
        <v>7</v>
      </c>
      <c r="B3630">
        <v>37.371099999999998</v>
      </c>
      <c r="C3630">
        <v>-118.35890000000001</v>
      </c>
      <c r="D3630">
        <v>4110</v>
      </c>
      <c r="E3630" t="s">
        <v>1</v>
      </c>
      <c r="F3630">
        <v>166.6</v>
      </c>
      <c r="G3630">
        <v>2005</v>
      </c>
      <c r="H3630">
        <v>8</v>
      </c>
      <c r="I3630" t="s">
        <v>260</v>
      </c>
      <c r="J3630">
        <v>91</v>
      </c>
      <c r="K3630">
        <v>88</v>
      </c>
      <c r="L3630">
        <v>84</v>
      </c>
      <c r="M3630">
        <v>87</v>
      </c>
      <c r="N3630">
        <v>86</v>
      </c>
      <c r="O3630">
        <v>78</v>
      </c>
      <c r="P3630">
        <v>77</v>
      </c>
      <c r="Q3630">
        <v>78</v>
      </c>
      <c r="R3630">
        <v>80</v>
      </c>
      <c r="S3630">
        <v>84</v>
      </c>
      <c r="T3630">
        <v>86</v>
      </c>
      <c r="U3630">
        <v>90</v>
      </c>
      <c r="V3630">
        <v>94</v>
      </c>
      <c r="W3630">
        <v>95</v>
      </c>
      <c r="X3630">
        <v>95</v>
      </c>
      <c r="Y3630">
        <v>88</v>
      </c>
      <c r="Z3630">
        <v>87</v>
      </c>
      <c r="AA3630">
        <v>80</v>
      </c>
      <c r="AB3630">
        <v>86</v>
      </c>
      <c r="AC3630">
        <v>93</v>
      </c>
      <c r="AD3630">
        <v>96</v>
      </c>
      <c r="AE3630">
        <v>98</v>
      </c>
      <c r="AF3630">
        <v>94</v>
      </c>
      <c r="AG3630">
        <v>92</v>
      </c>
      <c r="AH3630">
        <v>80</v>
      </c>
      <c r="AI3630">
        <v>89</v>
      </c>
      <c r="AJ3630">
        <v>92</v>
      </c>
      <c r="AK3630">
        <v>93</v>
      </c>
      <c r="AL3630">
        <v>95</v>
      </c>
      <c r="AM3630">
        <v>99</v>
      </c>
      <c r="AN3630" s="5">
        <v>101</v>
      </c>
      <c r="AO3630" s="5">
        <v>101</v>
      </c>
      <c r="AP3630" s="5">
        <v>102</v>
      </c>
      <c r="AQ3630" s="5">
        <v>99</v>
      </c>
      <c r="AR3630" s="5">
        <v>99</v>
      </c>
      <c r="AS3630" s="5">
        <v>99</v>
      </c>
      <c r="AT3630" s="5">
        <v>100</v>
      </c>
      <c r="AU3630" s="5">
        <v>100</v>
      </c>
      <c r="AV3630" s="5">
        <v>99</v>
      </c>
      <c r="AW3630" s="5">
        <v>99</v>
      </c>
      <c r="AX3630" s="5">
        <v>103</v>
      </c>
      <c r="AY3630" s="5">
        <v>104</v>
      </c>
      <c r="AZ3630" s="5">
        <v>104</v>
      </c>
      <c r="BA3630" s="5">
        <v>106</v>
      </c>
      <c r="BB3630" s="5">
        <v>107</v>
      </c>
      <c r="BC3630" s="5">
        <v>107</v>
      </c>
      <c r="BD3630" s="5">
        <v>106</v>
      </c>
      <c r="BE3630" s="5">
        <v>108</v>
      </c>
      <c r="BF3630" s="5">
        <v>108</v>
      </c>
      <c r="BG3630" s="5">
        <v>107</v>
      </c>
      <c r="BH3630" s="5">
        <v>104</v>
      </c>
      <c r="BI3630" s="5">
        <v>103</v>
      </c>
      <c r="BJ3630" s="5">
        <v>103</v>
      </c>
      <c r="BK3630" s="5">
        <v>99</v>
      </c>
      <c r="BL3630" s="5">
        <v>100</v>
      </c>
      <c r="BM3630" s="5">
        <v>101</v>
      </c>
      <c r="BN3630" s="5">
        <v>102</v>
      </c>
      <c r="BO3630" s="5">
        <v>100</v>
      </c>
      <c r="BP3630" s="5">
        <v>98</v>
      </c>
      <c r="BQ3630" s="5">
        <v>98</v>
      </c>
      <c r="BR3630" s="5">
        <v>99</v>
      </c>
      <c r="BS3630">
        <v>100</v>
      </c>
      <c r="BT3630">
        <v>98</v>
      </c>
      <c r="BU3630">
        <v>98</v>
      </c>
      <c r="BV3630">
        <v>100</v>
      </c>
      <c r="BW3630">
        <v>99</v>
      </c>
      <c r="BX3630">
        <v>97</v>
      </c>
      <c r="BY3630">
        <v>98</v>
      </c>
      <c r="BZ3630">
        <v>98</v>
      </c>
      <c r="CA3630">
        <v>97</v>
      </c>
      <c r="CB3630">
        <v>96</v>
      </c>
      <c r="CC3630">
        <v>98</v>
      </c>
      <c r="CD3630">
        <v>99</v>
      </c>
      <c r="CE3630">
        <v>96</v>
      </c>
      <c r="CF3630">
        <v>94</v>
      </c>
      <c r="CG3630">
        <v>70</v>
      </c>
      <c r="CH3630">
        <v>87</v>
      </c>
      <c r="CI3630">
        <v>91</v>
      </c>
      <c r="CJ3630">
        <v>91</v>
      </c>
      <c r="CK3630">
        <v>92</v>
      </c>
      <c r="CL3630">
        <v>94</v>
      </c>
      <c r="CM3630">
        <v>94</v>
      </c>
      <c r="CN3630">
        <v>95</v>
      </c>
      <c r="CO3630">
        <v>95</v>
      </c>
      <c r="CP3630">
        <v>94</v>
      </c>
      <c r="CQ3630">
        <v>93</v>
      </c>
      <c r="CR3630">
        <v>97</v>
      </c>
      <c r="CS3630">
        <v>99</v>
      </c>
      <c r="CT3630">
        <v>101</v>
      </c>
      <c r="CU3630">
        <v>98</v>
      </c>
      <c r="CV3630">
        <v>88</v>
      </c>
      <c r="CW3630">
        <v>93</v>
      </c>
      <c r="CX3630" t="s">
        <v>5</v>
      </c>
      <c r="CY3630" t="s">
        <v>8</v>
      </c>
    </row>
    <row r="3631" spans="1:103" x14ac:dyDescent="0.25">
      <c r="A3631" t="s">
        <v>175</v>
      </c>
      <c r="B3631">
        <v>37.235300000000002</v>
      </c>
      <c r="C3631">
        <v>-117.49639999999999</v>
      </c>
      <c r="D3631">
        <v>4100</v>
      </c>
      <c r="E3631" t="s">
        <v>1</v>
      </c>
      <c r="F3631">
        <v>102.5</v>
      </c>
      <c r="G3631">
        <v>2005</v>
      </c>
      <c r="H3631">
        <v>8</v>
      </c>
      <c r="I3631" t="s">
        <v>260</v>
      </c>
      <c r="J3631">
        <v>93</v>
      </c>
      <c r="K3631">
        <v>89</v>
      </c>
      <c r="L3631">
        <v>84</v>
      </c>
      <c r="M3631">
        <v>87</v>
      </c>
      <c r="N3631">
        <v>85</v>
      </c>
      <c r="O3631">
        <v>78</v>
      </c>
      <c r="P3631">
        <v>76</v>
      </c>
      <c r="Q3631">
        <v>79</v>
      </c>
      <c r="R3631">
        <v>81</v>
      </c>
      <c r="S3631">
        <v>88</v>
      </c>
      <c r="T3631">
        <v>87</v>
      </c>
      <c r="U3631">
        <v>92</v>
      </c>
      <c r="V3631">
        <v>93</v>
      </c>
      <c r="W3631">
        <v>92</v>
      </c>
      <c r="X3631">
        <v>93</v>
      </c>
      <c r="Y3631">
        <v>89</v>
      </c>
      <c r="Z3631">
        <v>80</v>
      </c>
      <c r="AA3631">
        <v>78</v>
      </c>
      <c r="AB3631">
        <v>84</v>
      </c>
      <c r="AC3631">
        <v>92</v>
      </c>
      <c r="AD3631">
        <v>97</v>
      </c>
      <c r="AE3631">
        <v>97</v>
      </c>
      <c r="AF3631">
        <v>93</v>
      </c>
      <c r="AG3631">
        <v>91</v>
      </c>
      <c r="AH3631">
        <v>85</v>
      </c>
      <c r="AI3631">
        <v>89</v>
      </c>
      <c r="AJ3631">
        <v>90</v>
      </c>
      <c r="AK3631">
        <v>91</v>
      </c>
      <c r="AL3631">
        <v>96</v>
      </c>
      <c r="AM3631">
        <v>100</v>
      </c>
      <c r="AN3631" s="5">
        <v>101</v>
      </c>
      <c r="AO3631" s="5">
        <v>101</v>
      </c>
      <c r="AP3631" s="5">
        <v>100</v>
      </c>
      <c r="AQ3631" s="5">
        <v>99</v>
      </c>
      <c r="AR3631" s="5">
        <v>99</v>
      </c>
      <c r="AS3631" s="5">
        <v>97</v>
      </c>
      <c r="AT3631" s="5">
        <v>97</v>
      </c>
      <c r="AU3631" s="5">
        <v>99</v>
      </c>
      <c r="AV3631" s="5">
        <v>94</v>
      </c>
      <c r="AW3631" s="5">
        <v>95</v>
      </c>
      <c r="AX3631" s="5">
        <v>101</v>
      </c>
      <c r="AY3631" s="5">
        <v>103</v>
      </c>
      <c r="AZ3631" s="5">
        <v>104</v>
      </c>
      <c r="BA3631" s="5">
        <v>109</v>
      </c>
      <c r="BB3631" s="5">
        <v>100</v>
      </c>
      <c r="BC3631" s="5">
        <v>106</v>
      </c>
      <c r="BD3631" s="5">
        <v>110</v>
      </c>
      <c r="BE3631" s="5">
        <v>108</v>
      </c>
      <c r="BF3631" s="5">
        <v>108</v>
      </c>
      <c r="BG3631" s="5">
        <v>108</v>
      </c>
      <c r="BH3631" s="5">
        <v>102</v>
      </c>
      <c r="BI3631" s="5">
        <v>102</v>
      </c>
      <c r="BJ3631" s="5">
        <v>101</v>
      </c>
      <c r="BK3631" s="5">
        <v>93</v>
      </c>
      <c r="BL3631" s="5">
        <v>99</v>
      </c>
      <c r="BM3631" s="5">
        <v>102</v>
      </c>
      <c r="BN3631" s="5">
        <v>102</v>
      </c>
      <c r="BO3631" s="5">
        <v>100</v>
      </c>
      <c r="BP3631" s="5">
        <v>97</v>
      </c>
      <c r="BQ3631" s="5">
        <v>98</v>
      </c>
      <c r="BR3631" s="5">
        <v>99</v>
      </c>
      <c r="BS3631">
        <v>99</v>
      </c>
      <c r="BT3631">
        <v>99</v>
      </c>
      <c r="BU3631">
        <v>98</v>
      </c>
      <c r="BV3631">
        <v>98</v>
      </c>
      <c r="BW3631">
        <v>99</v>
      </c>
      <c r="BX3631">
        <v>100</v>
      </c>
      <c r="BY3631">
        <v>97</v>
      </c>
      <c r="BZ3631">
        <v>98</v>
      </c>
      <c r="CA3631">
        <v>96</v>
      </c>
      <c r="CB3631">
        <v>93</v>
      </c>
      <c r="CC3631">
        <v>99</v>
      </c>
      <c r="CD3631">
        <v>98</v>
      </c>
      <c r="CE3631">
        <v>96</v>
      </c>
      <c r="CF3631">
        <v>93</v>
      </c>
      <c r="CG3631">
        <v>85</v>
      </c>
      <c r="CH3631">
        <v>87</v>
      </c>
      <c r="CI3631">
        <v>92</v>
      </c>
      <c r="CJ3631">
        <v>91</v>
      </c>
      <c r="CK3631">
        <v>91</v>
      </c>
      <c r="CL3631">
        <v>93</v>
      </c>
      <c r="CM3631">
        <v>97</v>
      </c>
      <c r="CN3631">
        <v>97</v>
      </c>
      <c r="CO3631">
        <v>94</v>
      </c>
      <c r="CP3631">
        <v>93</v>
      </c>
      <c r="CQ3631">
        <v>94</v>
      </c>
      <c r="CR3631">
        <v>100</v>
      </c>
      <c r="CS3631">
        <v>101</v>
      </c>
      <c r="CT3631">
        <v>102</v>
      </c>
      <c r="CU3631">
        <v>99</v>
      </c>
      <c r="CV3631">
        <v>92</v>
      </c>
      <c r="CW3631">
        <v>96</v>
      </c>
      <c r="CX3631" t="s">
        <v>2</v>
      </c>
      <c r="CY3631" t="s">
        <v>176</v>
      </c>
    </row>
    <row r="3632" spans="1:103" x14ac:dyDescent="0.25">
      <c r="A3632" t="s">
        <v>191</v>
      </c>
      <c r="B3632">
        <v>37.558100000000003</v>
      </c>
      <c r="C3632">
        <v>-115.2236</v>
      </c>
      <c r="D3632">
        <v>3900</v>
      </c>
      <c r="E3632" t="s">
        <v>1</v>
      </c>
      <c r="F3632">
        <v>189.9</v>
      </c>
      <c r="G3632">
        <v>2005</v>
      </c>
      <c r="H3632">
        <v>8</v>
      </c>
      <c r="I3632" t="s">
        <v>260</v>
      </c>
      <c r="J3632">
        <v>89</v>
      </c>
      <c r="K3632">
        <v>91</v>
      </c>
      <c r="L3632">
        <v>90</v>
      </c>
      <c r="M3632">
        <v>89</v>
      </c>
      <c r="N3632">
        <v>88</v>
      </c>
      <c r="O3632">
        <v>78</v>
      </c>
      <c r="P3632">
        <v>76</v>
      </c>
      <c r="Q3632">
        <v>75</v>
      </c>
      <c r="R3632">
        <v>77</v>
      </c>
      <c r="S3632">
        <v>78</v>
      </c>
      <c r="T3632">
        <v>73</v>
      </c>
      <c r="U3632">
        <v>77</v>
      </c>
      <c r="V3632">
        <v>87</v>
      </c>
      <c r="W3632">
        <v>85</v>
      </c>
      <c r="X3632">
        <v>87</v>
      </c>
      <c r="Y3632">
        <v>88</v>
      </c>
      <c r="Z3632">
        <v>86</v>
      </c>
      <c r="AA3632">
        <v>87</v>
      </c>
      <c r="AB3632">
        <v>85</v>
      </c>
      <c r="AC3632">
        <v>88</v>
      </c>
      <c r="AD3632">
        <v>96</v>
      </c>
      <c r="AE3632">
        <v>86</v>
      </c>
      <c r="AF3632">
        <v>90</v>
      </c>
      <c r="AG3632">
        <v>88</v>
      </c>
      <c r="AH3632">
        <v>86</v>
      </c>
      <c r="AI3632">
        <v>85</v>
      </c>
      <c r="AJ3632">
        <v>89</v>
      </c>
      <c r="AK3632">
        <v>88</v>
      </c>
      <c r="AL3632">
        <v>91</v>
      </c>
      <c r="AM3632">
        <v>90</v>
      </c>
      <c r="AN3632" s="5">
        <v>95</v>
      </c>
      <c r="AO3632" s="5">
        <v>94</v>
      </c>
      <c r="AP3632" s="5">
        <v>99</v>
      </c>
      <c r="AQ3632" s="5">
        <v>94</v>
      </c>
      <c r="AR3632" s="5">
        <v>93</v>
      </c>
      <c r="AS3632" s="5">
        <v>94</v>
      </c>
      <c r="AT3632" s="5">
        <v>91</v>
      </c>
      <c r="AU3632" s="5">
        <v>91</v>
      </c>
      <c r="AV3632" s="5">
        <v>90</v>
      </c>
      <c r="AW3632" s="5">
        <v>90</v>
      </c>
      <c r="AX3632" s="5">
        <v>92</v>
      </c>
      <c r="AY3632" s="5">
        <v>97</v>
      </c>
      <c r="AZ3632" s="5">
        <v>102</v>
      </c>
      <c r="BA3632" s="5">
        <v>98</v>
      </c>
      <c r="BB3632" s="5">
        <v>99</v>
      </c>
      <c r="BC3632" s="5">
        <v>104</v>
      </c>
      <c r="BD3632" s="5">
        <v>105</v>
      </c>
      <c r="BE3632" s="5">
        <v>105</v>
      </c>
      <c r="BF3632" s="5">
        <v>104</v>
      </c>
      <c r="BG3632" s="5">
        <v>98</v>
      </c>
      <c r="BH3632" s="5">
        <v>98</v>
      </c>
      <c r="BI3632" s="5">
        <v>95</v>
      </c>
      <c r="BJ3632" s="5">
        <v>92</v>
      </c>
      <c r="BK3632" s="5">
        <v>92</v>
      </c>
      <c r="BL3632" s="5">
        <v>91</v>
      </c>
      <c r="BM3632" s="5">
        <v>97</v>
      </c>
      <c r="BN3632" s="5">
        <v>96</v>
      </c>
      <c r="BO3632" s="5">
        <v>92</v>
      </c>
      <c r="BP3632" s="5">
        <v>93</v>
      </c>
      <c r="BQ3632" s="5">
        <v>91</v>
      </c>
      <c r="BR3632" s="5">
        <v>92</v>
      </c>
      <c r="BS3632">
        <v>90</v>
      </c>
      <c r="BT3632">
        <v>85</v>
      </c>
      <c r="BU3632">
        <v>92</v>
      </c>
      <c r="BV3632">
        <v>95</v>
      </c>
      <c r="BW3632">
        <v>92</v>
      </c>
      <c r="BX3632">
        <v>93</v>
      </c>
      <c r="BY3632">
        <v>94</v>
      </c>
      <c r="BZ3632">
        <v>90</v>
      </c>
      <c r="CA3632">
        <v>82</v>
      </c>
      <c r="CB3632">
        <v>88</v>
      </c>
      <c r="CC3632">
        <v>92</v>
      </c>
      <c r="CD3632">
        <v>92</v>
      </c>
      <c r="CE3632">
        <v>90</v>
      </c>
      <c r="CF3632">
        <v>85</v>
      </c>
      <c r="CG3632">
        <v>81</v>
      </c>
      <c r="CH3632">
        <v>84</v>
      </c>
      <c r="CI3632">
        <v>85</v>
      </c>
      <c r="CJ3632">
        <v>85</v>
      </c>
      <c r="CK3632">
        <v>86</v>
      </c>
      <c r="CL3632">
        <v>89</v>
      </c>
      <c r="CM3632">
        <v>91</v>
      </c>
      <c r="CN3632">
        <v>92</v>
      </c>
      <c r="CO3632">
        <v>91</v>
      </c>
      <c r="CP3632">
        <v>89</v>
      </c>
      <c r="CQ3632">
        <v>90</v>
      </c>
      <c r="CR3632">
        <v>89</v>
      </c>
      <c r="CS3632">
        <v>94</v>
      </c>
      <c r="CT3632">
        <v>96</v>
      </c>
      <c r="CU3632">
        <v>95</v>
      </c>
      <c r="CV3632">
        <v>89</v>
      </c>
      <c r="CW3632">
        <v>90</v>
      </c>
      <c r="CX3632" t="s">
        <v>2</v>
      </c>
      <c r="CY3632" t="s">
        <v>192</v>
      </c>
    </row>
    <row r="3633" spans="1:103" x14ac:dyDescent="0.25">
      <c r="A3633" t="s">
        <v>197</v>
      </c>
      <c r="B3633">
        <v>36.135300000000001</v>
      </c>
      <c r="C3633">
        <v>-115.4272</v>
      </c>
      <c r="D3633">
        <v>3760</v>
      </c>
      <c r="E3633" t="s">
        <v>1</v>
      </c>
      <c r="F3633">
        <v>134</v>
      </c>
      <c r="G3633">
        <v>2005</v>
      </c>
      <c r="H3633">
        <v>8</v>
      </c>
      <c r="I3633" t="s">
        <v>260</v>
      </c>
      <c r="J3633">
        <v>89</v>
      </c>
      <c r="K3633">
        <v>87</v>
      </c>
      <c r="L3633">
        <v>82</v>
      </c>
      <c r="M3633">
        <v>87</v>
      </c>
      <c r="N3633">
        <v>83</v>
      </c>
      <c r="O3633">
        <v>80</v>
      </c>
      <c r="P3633">
        <v>80</v>
      </c>
      <c r="Q3633">
        <v>80</v>
      </c>
      <c r="R3633">
        <v>81</v>
      </c>
      <c r="S3633">
        <v>84</v>
      </c>
      <c r="T3633">
        <v>86</v>
      </c>
      <c r="U3633">
        <v>90</v>
      </c>
      <c r="V3633">
        <v>92</v>
      </c>
      <c r="W3633">
        <v>96</v>
      </c>
      <c r="X3633">
        <v>94</v>
      </c>
      <c r="Y3633">
        <v>88</v>
      </c>
      <c r="Z3633">
        <v>79</v>
      </c>
      <c r="AA3633">
        <v>83</v>
      </c>
      <c r="AB3633">
        <v>91</v>
      </c>
      <c r="AC3633">
        <v>99</v>
      </c>
      <c r="AD3633">
        <v>102</v>
      </c>
      <c r="AE3633">
        <v>95</v>
      </c>
      <c r="AF3633">
        <v>96</v>
      </c>
      <c r="AG3633">
        <v>93</v>
      </c>
      <c r="AH3633">
        <v>86</v>
      </c>
      <c r="AI3633">
        <v>90</v>
      </c>
      <c r="AJ3633">
        <v>93</v>
      </c>
      <c r="AK3633">
        <v>90</v>
      </c>
      <c r="AL3633">
        <v>94</v>
      </c>
      <c r="AM3633">
        <v>99</v>
      </c>
      <c r="AN3633" s="5">
        <v>102</v>
      </c>
      <c r="AO3633" s="5">
        <v>99</v>
      </c>
      <c r="AP3633" s="5">
        <v>100</v>
      </c>
      <c r="AQ3633" s="5">
        <v>100</v>
      </c>
      <c r="AR3633" s="5">
        <v>98</v>
      </c>
      <c r="AS3633" s="5">
        <v>98</v>
      </c>
      <c r="AT3633" s="5">
        <v>98</v>
      </c>
      <c r="AU3633" s="5">
        <v>97</v>
      </c>
      <c r="AV3633" s="5">
        <v>96</v>
      </c>
      <c r="AW3633" s="5">
        <v>97</v>
      </c>
      <c r="AX3633" s="5">
        <v>101</v>
      </c>
      <c r="AY3633" s="5">
        <v>105</v>
      </c>
      <c r="AZ3633" s="5">
        <v>106</v>
      </c>
      <c r="BA3633" s="5">
        <v>110</v>
      </c>
      <c r="BB3633" s="5">
        <v>102</v>
      </c>
      <c r="BC3633" s="5">
        <v>107</v>
      </c>
      <c r="BD3633" s="5">
        <v>109</v>
      </c>
      <c r="BE3633" s="5">
        <v>109</v>
      </c>
      <c r="BF3633" s="5">
        <v>108</v>
      </c>
      <c r="BG3633" s="5">
        <v>104</v>
      </c>
      <c r="BH3633" s="5">
        <v>102</v>
      </c>
      <c r="BI3633" s="5">
        <v>99</v>
      </c>
      <c r="BJ3633" s="5">
        <v>96</v>
      </c>
      <c r="BK3633" s="5">
        <v>82</v>
      </c>
      <c r="BL3633" s="5">
        <v>95</v>
      </c>
      <c r="BM3633" s="5">
        <v>96</v>
      </c>
      <c r="BN3633" s="5">
        <v>100</v>
      </c>
      <c r="BO3633" s="5">
        <v>98</v>
      </c>
      <c r="BP3633" s="5">
        <v>99</v>
      </c>
      <c r="BQ3633" s="5">
        <v>94</v>
      </c>
      <c r="BR3633" s="5">
        <v>95</v>
      </c>
      <c r="BS3633">
        <v>95</v>
      </c>
      <c r="BT3633">
        <v>98</v>
      </c>
      <c r="BU3633">
        <v>90</v>
      </c>
      <c r="BV3633">
        <v>96</v>
      </c>
      <c r="BW3633">
        <v>95</v>
      </c>
      <c r="BX3633">
        <v>95</v>
      </c>
      <c r="BY3633">
        <v>94</v>
      </c>
      <c r="BZ3633">
        <v>92</v>
      </c>
      <c r="CA3633">
        <v>78</v>
      </c>
      <c r="CB3633">
        <v>90</v>
      </c>
      <c r="CC3633">
        <v>91</v>
      </c>
      <c r="CD3633">
        <v>98</v>
      </c>
      <c r="CE3633">
        <v>94</v>
      </c>
      <c r="CF3633">
        <v>94</v>
      </c>
      <c r="CX3633" t="s">
        <v>2</v>
      </c>
      <c r="CY3633" t="s">
        <v>198</v>
      </c>
    </row>
    <row r="3634" spans="1:103" x14ac:dyDescent="0.25">
      <c r="A3634" t="s">
        <v>207</v>
      </c>
      <c r="B3634">
        <v>35.369999999999997</v>
      </c>
      <c r="C3634">
        <v>-117.56829999999999</v>
      </c>
      <c r="D3634">
        <v>3620</v>
      </c>
      <c r="E3634" t="s">
        <v>1</v>
      </c>
      <c r="F3634">
        <v>136.80000000000001</v>
      </c>
      <c r="G3634">
        <v>2005</v>
      </c>
      <c r="H3634">
        <v>8</v>
      </c>
      <c r="I3634" t="s">
        <v>260</v>
      </c>
      <c r="J3634">
        <v>88</v>
      </c>
      <c r="K3634">
        <v>83</v>
      </c>
      <c r="L3634">
        <v>83</v>
      </c>
      <c r="M3634">
        <v>84</v>
      </c>
      <c r="N3634">
        <v>80</v>
      </c>
      <c r="O3634">
        <v>72</v>
      </c>
      <c r="P3634">
        <v>76</v>
      </c>
      <c r="Q3634">
        <v>73</v>
      </c>
      <c r="R3634">
        <v>77</v>
      </c>
      <c r="S3634">
        <v>83</v>
      </c>
      <c r="T3634">
        <v>85</v>
      </c>
      <c r="U3634">
        <v>91</v>
      </c>
      <c r="V3634">
        <v>93</v>
      </c>
      <c r="W3634">
        <v>93</v>
      </c>
      <c r="X3634">
        <v>89</v>
      </c>
      <c r="Y3634">
        <v>82</v>
      </c>
      <c r="Z3634">
        <v>71</v>
      </c>
      <c r="AA3634">
        <v>76</v>
      </c>
      <c r="AB3634">
        <v>82</v>
      </c>
      <c r="AC3634">
        <v>91</v>
      </c>
      <c r="AD3634">
        <v>95</v>
      </c>
      <c r="AE3634">
        <v>95</v>
      </c>
      <c r="AF3634">
        <v>90</v>
      </c>
      <c r="AG3634">
        <v>87</v>
      </c>
      <c r="AH3634">
        <v>83</v>
      </c>
      <c r="AI3634">
        <v>85</v>
      </c>
      <c r="AJ3634">
        <v>86</v>
      </c>
      <c r="AK3634">
        <v>90</v>
      </c>
      <c r="AL3634">
        <v>94</v>
      </c>
      <c r="AM3634">
        <v>98</v>
      </c>
      <c r="AN3634" s="5">
        <v>100</v>
      </c>
      <c r="AO3634" s="5">
        <v>96</v>
      </c>
      <c r="AP3634" s="5">
        <v>98</v>
      </c>
      <c r="AQ3634" s="5">
        <v>96</v>
      </c>
      <c r="AR3634" s="5">
        <v>96</v>
      </c>
      <c r="AS3634" s="5">
        <v>93</v>
      </c>
      <c r="AT3634" s="5">
        <v>97</v>
      </c>
      <c r="AU3634" s="5">
        <v>94</v>
      </c>
      <c r="AV3634" s="5">
        <v>92</v>
      </c>
      <c r="AW3634" s="5">
        <v>92</v>
      </c>
      <c r="AX3634" s="5">
        <v>98</v>
      </c>
      <c r="AY3634" s="5">
        <v>100</v>
      </c>
      <c r="AZ3634" s="5">
        <v>103</v>
      </c>
      <c r="BA3634" s="5">
        <v>103</v>
      </c>
      <c r="BB3634" s="5">
        <v>95</v>
      </c>
      <c r="BC3634" s="5">
        <v>105</v>
      </c>
      <c r="BD3634" s="5">
        <v>106</v>
      </c>
      <c r="BE3634" s="5">
        <v>107</v>
      </c>
      <c r="BF3634" s="5">
        <v>106</v>
      </c>
      <c r="BG3634" s="5">
        <v>99</v>
      </c>
      <c r="BH3634" s="5">
        <v>101</v>
      </c>
      <c r="BI3634" s="5">
        <v>100</v>
      </c>
      <c r="BJ3634" s="5">
        <v>96</v>
      </c>
      <c r="BK3634" s="5">
        <v>90</v>
      </c>
      <c r="BL3634" s="5">
        <v>98</v>
      </c>
      <c r="BM3634" s="5">
        <v>100</v>
      </c>
      <c r="BN3634" s="5">
        <v>102</v>
      </c>
      <c r="BO3634" s="5">
        <v>98</v>
      </c>
      <c r="BP3634" s="5">
        <v>98</v>
      </c>
      <c r="BQ3634" s="5">
        <v>96</v>
      </c>
      <c r="BR3634" s="5">
        <v>98</v>
      </c>
      <c r="BS3634">
        <v>96</v>
      </c>
      <c r="BT3634">
        <v>97</v>
      </c>
      <c r="BU3634">
        <v>95</v>
      </c>
      <c r="BV3634">
        <v>99</v>
      </c>
      <c r="BW3634">
        <v>94</v>
      </c>
      <c r="BX3634">
        <v>95</v>
      </c>
      <c r="BY3634">
        <v>97</v>
      </c>
      <c r="BZ3634">
        <v>95</v>
      </c>
      <c r="CA3634">
        <v>96</v>
      </c>
      <c r="CB3634">
        <v>94</v>
      </c>
      <c r="CC3634">
        <v>97</v>
      </c>
      <c r="CD3634">
        <v>97</v>
      </c>
      <c r="CE3634">
        <v>92</v>
      </c>
      <c r="CF3634">
        <v>93</v>
      </c>
      <c r="CG3634">
        <v>81</v>
      </c>
      <c r="CH3634">
        <v>88</v>
      </c>
      <c r="CI3634">
        <v>90</v>
      </c>
      <c r="CJ3634">
        <v>89</v>
      </c>
      <c r="CK3634">
        <v>89</v>
      </c>
      <c r="CL3634">
        <v>93</v>
      </c>
      <c r="CM3634">
        <v>94</v>
      </c>
      <c r="CN3634">
        <v>95</v>
      </c>
      <c r="CO3634">
        <v>93</v>
      </c>
      <c r="CP3634">
        <v>91</v>
      </c>
      <c r="CQ3634">
        <v>91</v>
      </c>
      <c r="CR3634">
        <v>96</v>
      </c>
      <c r="CS3634">
        <v>99</v>
      </c>
      <c r="CT3634">
        <v>103</v>
      </c>
      <c r="CU3634">
        <v>94</v>
      </c>
      <c r="CV3634">
        <v>98</v>
      </c>
      <c r="CW3634">
        <v>97</v>
      </c>
      <c r="CX3634" t="s">
        <v>5</v>
      </c>
      <c r="CY3634" t="s">
        <v>208</v>
      </c>
    </row>
    <row r="3635" spans="1:103" x14ac:dyDescent="0.25">
      <c r="A3635" t="s">
        <v>61</v>
      </c>
      <c r="B3635">
        <v>35.369199999999999</v>
      </c>
      <c r="C3635">
        <v>-117.6525</v>
      </c>
      <c r="D3635">
        <v>3570</v>
      </c>
      <c r="E3635" t="s">
        <v>1</v>
      </c>
      <c r="F3635">
        <v>140.5</v>
      </c>
      <c r="G3635">
        <v>2005</v>
      </c>
      <c r="H3635">
        <v>8</v>
      </c>
      <c r="I3635" t="s">
        <v>260</v>
      </c>
      <c r="J3635">
        <v>91</v>
      </c>
      <c r="K3635">
        <v>85</v>
      </c>
      <c r="L3635">
        <v>84</v>
      </c>
      <c r="M3635">
        <v>86</v>
      </c>
      <c r="N3635">
        <v>85</v>
      </c>
      <c r="O3635">
        <v>75</v>
      </c>
      <c r="P3635">
        <v>78</v>
      </c>
      <c r="Q3635">
        <v>77</v>
      </c>
      <c r="R3635">
        <v>81</v>
      </c>
      <c r="S3635">
        <v>85</v>
      </c>
      <c r="T3635">
        <v>85</v>
      </c>
      <c r="U3635">
        <v>91</v>
      </c>
      <c r="V3635">
        <v>94</v>
      </c>
      <c r="W3635">
        <v>95</v>
      </c>
      <c r="X3635">
        <v>93</v>
      </c>
      <c r="Y3635">
        <v>90</v>
      </c>
      <c r="Z3635">
        <v>81</v>
      </c>
      <c r="AA3635">
        <v>79</v>
      </c>
      <c r="AB3635">
        <v>84</v>
      </c>
      <c r="AC3635">
        <v>92</v>
      </c>
      <c r="AD3635">
        <v>97</v>
      </c>
      <c r="AE3635">
        <v>96</v>
      </c>
      <c r="AF3635">
        <v>92</v>
      </c>
      <c r="AG3635">
        <v>91</v>
      </c>
      <c r="AH3635">
        <v>88</v>
      </c>
      <c r="AI3635">
        <v>90</v>
      </c>
      <c r="AJ3635">
        <v>90</v>
      </c>
      <c r="AK3635">
        <v>91</v>
      </c>
      <c r="AL3635">
        <v>96</v>
      </c>
      <c r="AN3635" s="5">
        <v>101</v>
      </c>
      <c r="AO3635" s="5">
        <v>100</v>
      </c>
      <c r="AP3635" s="5">
        <v>101</v>
      </c>
      <c r="AQ3635" s="5">
        <v>98</v>
      </c>
      <c r="AR3635" s="5">
        <v>99</v>
      </c>
      <c r="AS3635" s="5">
        <v>99</v>
      </c>
      <c r="AT3635" s="5">
        <v>97</v>
      </c>
      <c r="AU3635" s="5">
        <v>98</v>
      </c>
      <c r="AV3635" s="5">
        <v>95</v>
      </c>
      <c r="AW3635" s="5">
        <v>95</v>
      </c>
      <c r="AX3635" s="5">
        <v>100</v>
      </c>
      <c r="AY3635" s="5">
        <v>102</v>
      </c>
      <c r="AZ3635" s="5">
        <v>104</v>
      </c>
      <c r="BA3635" s="5">
        <v>105</v>
      </c>
      <c r="BB3635" s="5">
        <v>106</v>
      </c>
      <c r="BC3635" s="5">
        <v>107</v>
      </c>
      <c r="BD3635" s="5">
        <v>107</v>
      </c>
      <c r="BE3635" s="5">
        <v>108</v>
      </c>
      <c r="BF3635" s="5">
        <v>108</v>
      </c>
      <c r="BG3635" s="5">
        <v>105</v>
      </c>
      <c r="BH3635" s="5">
        <v>103</v>
      </c>
      <c r="BI3635" s="5">
        <v>103</v>
      </c>
      <c r="BJ3635" s="5">
        <v>103</v>
      </c>
      <c r="BK3635" s="5">
        <v>95</v>
      </c>
      <c r="BL3635" s="5">
        <v>98</v>
      </c>
      <c r="BM3635" s="5">
        <v>102</v>
      </c>
      <c r="BN3635" s="5">
        <v>102</v>
      </c>
      <c r="BO3635" s="5">
        <v>101</v>
      </c>
      <c r="BP3635" s="5">
        <v>99</v>
      </c>
      <c r="BQ3635" s="5">
        <v>98</v>
      </c>
      <c r="BR3635" s="5">
        <v>100</v>
      </c>
      <c r="BS3635">
        <v>100</v>
      </c>
      <c r="BT3635">
        <v>99</v>
      </c>
      <c r="BU3635">
        <v>98</v>
      </c>
      <c r="BV3635">
        <v>100</v>
      </c>
      <c r="BW3635">
        <v>99</v>
      </c>
      <c r="BX3635">
        <v>97</v>
      </c>
      <c r="BY3635">
        <v>99</v>
      </c>
      <c r="BZ3635">
        <v>98</v>
      </c>
      <c r="CA3635">
        <v>98</v>
      </c>
      <c r="CB3635">
        <v>97</v>
      </c>
      <c r="CC3635">
        <v>98</v>
      </c>
      <c r="CD3635">
        <v>98</v>
      </c>
      <c r="CE3635">
        <v>98</v>
      </c>
      <c r="CF3635">
        <v>94</v>
      </c>
      <c r="CG3635">
        <v>91</v>
      </c>
      <c r="CH3635">
        <v>89</v>
      </c>
      <c r="CI3635">
        <v>91</v>
      </c>
      <c r="CJ3635">
        <v>90</v>
      </c>
      <c r="CK3635">
        <v>90</v>
      </c>
      <c r="CL3635">
        <v>94</v>
      </c>
      <c r="CM3635">
        <v>96</v>
      </c>
      <c r="CN3635">
        <v>95</v>
      </c>
      <c r="CO3635">
        <v>94</v>
      </c>
      <c r="CP3635">
        <v>92</v>
      </c>
      <c r="CQ3635">
        <v>93</v>
      </c>
      <c r="CR3635">
        <v>97</v>
      </c>
      <c r="CS3635">
        <v>100</v>
      </c>
      <c r="CT3635">
        <v>101</v>
      </c>
      <c r="CU3635">
        <v>96</v>
      </c>
      <c r="CV3635">
        <v>95</v>
      </c>
      <c r="CW3635">
        <v>95</v>
      </c>
      <c r="CX3635" t="s">
        <v>5</v>
      </c>
      <c r="CY3635" t="s">
        <v>62</v>
      </c>
    </row>
    <row r="3636" spans="1:103" x14ac:dyDescent="0.25">
      <c r="A3636" t="s">
        <v>157</v>
      </c>
      <c r="B3636">
        <v>36.994999999999997</v>
      </c>
      <c r="C3636">
        <v>-116.7189</v>
      </c>
      <c r="D3636">
        <v>3550</v>
      </c>
      <c r="E3636" t="s">
        <v>1</v>
      </c>
      <c r="F3636">
        <v>60.6</v>
      </c>
      <c r="G3636">
        <v>2005</v>
      </c>
      <c r="H3636">
        <v>8</v>
      </c>
      <c r="I3636" t="s">
        <v>260</v>
      </c>
      <c r="J3636">
        <v>92</v>
      </c>
      <c r="K3636">
        <v>89</v>
      </c>
      <c r="L3636">
        <v>89</v>
      </c>
      <c r="M3636">
        <v>89</v>
      </c>
      <c r="N3636">
        <v>89</v>
      </c>
      <c r="O3636">
        <v>81</v>
      </c>
      <c r="P3636">
        <v>80</v>
      </c>
      <c r="Q3636">
        <v>82</v>
      </c>
      <c r="R3636">
        <v>81</v>
      </c>
      <c r="S3636">
        <v>83</v>
      </c>
      <c r="T3636">
        <v>86</v>
      </c>
      <c r="U3636">
        <v>89</v>
      </c>
      <c r="V3636">
        <v>89</v>
      </c>
      <c r="W3636">
        <v>95</v>
      </c>
      <c r="X3636">
        <v>94</v>
      </c>
      <c r="Y3636">
        <v>89</v>
      </c>
      <c r="Z3636">
        <v>90</v>
      </c>
      <c r="AA3636">
        <v>85</v>
      </c>
      <c r="AB3636">
        <v>89</v>
      </c>
      <c r="AC3636">
        <v>92</v>
      </c>
      <c r="AD3636">
        <v>94</v>
      </c>
      <c r="AE3636">
        <v>98</v>
      </c>
      <c r="AF3636">
        <v>95</v>
      </c>
      <c r="AG3636">
        <v>94</v>
      </c>
      <c r="AH3636">
        <v>92</v>
      </c>
      <c r="AI3636">
        <v>92</v>
      </c>
      <c r="AJ3636">
        <v>97</v>
      </c>
      <c r="AK3636">
        <v>98</v>
      </c>
      <c r="AL3636">
        <v>99</v>
      </c>
      <c r="AM3636">
        <v>99</v>
      </c>
      <c r="AN3636" s="5">
        <v>89</v>
      </c>
      <c r="AO3636" s="5">
        <v>87</v>
      </c>
      <c r="AP3636" s="5">
        <v>99</v>
      </c>
      <c r="AQ3636" s="5">
        <v>102</v>
      </c>
      <c r="AR3636" s="5">
        <v>101</v>
      </c>
      <c r="AS3636" s="5">
        <v>99</v>
      </c>
      <c r="AT3636" s="5">
        <v>99</v>
      </c>
      <c r="AU3636" s="5">
        <v>99</v>
      </c>
      <c r="AV3636" s="5">
        <v>100</v>
      </c>
      <c r="AW3636" s="5">
        <v>99</v>
      </c>
      <c r="AX3636" s="5">
        <v>102</v>
      </c>
      <c r="AY3636" s="5">
        <v>104</v>
      </c>
      <c r="AZ3636" s="5">
        <v>106</v>
      </c>
      <c r="BA3636" s="5">
        <v>109</v>
      </c>
      <c r="BB3636" s="5">
        <v>107</v>
      </c>
      <c r="BC3636" s="5">
        <v>109</v>
      </c>
      <c r="BD3636" s="5">
        <v>109</v>
      </c>
      <c r="BE3636" s="5">
        <v>110</v>
      </c>
      <c r="BF3636" s="5">
        <v>108</v>
      </c>
      <c r="BG3636" s="5">
        <v>108</v>
      </c>
      <c r="BH3636" s="5">
        <v>104</v>
      </c>
      <c r="BI3636" s="5">
        <v>104</v>
      </c>
      <c r="BJ3636" s="5">
        <v>101</v>
      </c>
      <c r="BK3636" s="5">
        <v>90</v>
      </c>
      <c r="BL3636" s="5">
        <v>102</v>
      </c>
      <c r="BM3636" s="5">
        <v>102</v>
      </c>
      <c r="BN3636" s="5">
        <v>103</v>
      </c>
      <c r="BO3636" s="5">
        <v>102</v>
      </c>
      <c r="BP3636" s="5">
        <v>99</v>
      </c>
      <c r="BQ3636" s="5">
        <v>99</v>
      </c>
      <c r="BR3636" s="5">
        <v>99</v>
      </c>
      <c r="BS3636">
        <v>99</v>
      </c>
      <c r="BT3636">
        <v>100</v>
      </c>
      <c r="BU3636">
        <v>99</v>
      </c>
      <c r="BV3636">
        <v>97</v>
      </c>
      <c r="BW3636">
        <v>100</v>
      </c>
      <c r="BX3636">
        <v>100</v>
      </c>
      <c r="BY3636">
        <v>98</v>
      </c>
      <c r="BZ3636">
        <v>95</v>
      </c>
      <c r="CA3636">
        <v>95</v>
      </c>
      <c r="CB3636">
        <v>95</v>
      </c>
      <c r="CD3636">
        <v>99</v>
      </c>
      <c r="CE3636">
        <v>100</v>
      </c>
      <c r="CF3636">
        <v>98</v>
      </c>
      <c r="CG3636">
        <v>99</v>
      </c>
      <c r="CH3636">
        <v>88</v>
      </c>
      <c r="CI3636">
        <v>91</v>
      </c>
      <c r="CJ3636">
        <v>91</v>
      </c>
      <c r="CK3636">
        <v>95</v>
      </c>
      <c r="CL3636">
        <v>96</v>
      </c>
      <c r="CM3636">
        <v>97</v>
      </c>
      <c r="CN3636">
        <v>97</v>
      </c>
      <c r="CO3636">
        <v>96</v>
      </c>
      <c r="CP3636">
        <v>96</v>
      </c>
      <c r="CQ3636">
        <v>96</v>
      </c>
      <c r="CR3636">
        <v>96</v>
      </c>
      <c r="CS3636">
        <v>96</v>
      </c>
      <c r="CT3636">
        <v>98</v>
      </c>
      <c r="CU3636">
        <v>100</v>
      </c>
      <c r="CV3636">
        <v>100</v>
      </c>
      <c r="CW3636">
        <v>100</v>
      </c>
      <c r="CX3636" t="s">
        <v>2</v>
      </c>
      <c r="CY3636" t="s">
        <v>158</v>
      </c>
    </row>
    <row r="3637" spans="1:103" x14ac:dyDescent="0.25">
      <c r="A3637" t="s">
        <v>31</v>
      </c>
      <c r="B3637">
        <v>35.466099999999997</v>
      </c>
      <c r="C3637">
        <v>-114.9217</v>
      </c>
      <c r="D3637">
        <v>3540</v>
      </c>
      <c r="E3637" t="s">
        <v>1</v>
      </c>
      <c r="F3637">
        <v>207</v>
      </c>
      <c r="G3637">
        <v>2005</v>
      </c>
      <c r="H3637">
        <v>8</v>
      </c>
      <c r="I3637" t="s">
        <v>260</v>
      </c>
      <c r="J3637">
        <v>88</v>
      </c>
      <c r="K3637">
        <v>91</v>
      </c>
      <c r="L3637">
        <v>86</v>
      </c>
      <c r="M3637">
        <v>80</v>
      </c>
      <c r="N3637">
        <v>88</v>
      </c>
      <c r="O3637">
        <v>86</v>
      </c>
      <c r="P3637">
        <v>82</v>
      </c>
      <c r="Q3637">
        <v>80</v>
      </c>
      <c r="R3637">
        <v>83</v>
      </c>
      <c r="S3637">
        <v>82</v>
      </c>
      <c r="T3637">
        <v>84</v>
      </c>
      <c r="U3637">
        <v>89</v>
      </c>
      <c r="V3637">
        <v>88</v>
      </c>
      <c r="W3637">
        <v>92</v>
      </c>
      <c r="X3637">
        <v>95</v>
      </c>
      <c r="Y3637">
        <v>92</v>
      </c>
      <c r="Z3637">
        <v>91</v>
      </c>
      <c r="AA3637">
        <v>86</v>
      </c>
      <c r="AB3637">
        <v>92</v>
      </c>
      <c r="AC3637">
        <v>91</v>
      </c>
      <c r="AD3637">
        <v>98</v>
      </c>
      <c r="AE3637">
        <v>101</v>
      </c>
      <c r="AF3637">
        <v>101</v>
      </c>
      <c r="AG3637">
        <v>97</v>
      </c>
      <c r="AH3637">
        <v>95</v>
      </c>
      <c r="AI3637">
        <v>90</v>
      </c>
      <c r="AJ3637">
        <v>91</v>
      </c>
      <c r="AK3637">
        <v>94</v>
      </c>
      <c r="AL3637">
        <v>91</v>
      </c>
      <c r="AM3637">
        <v>95</v>
      </c>
      <c r="AN3637" s="5">
        <v>99</v>
      </c>
      <c r="AO3637" s="5">
        <v>100</v>
      </c>
      <c r="AP3637" s="5">
        <v>95</v>
      </c>
      <c r="AQ3637" s="5">
        <v>96</v>
      </c>
      <c r="AR3637" s="5">
        <v>97</v>
      </c>
      <c r="AS3637" s="5">
        <v>97</v>
      </c>
      <c r="AT3637" s="5">
        <v>96</v>
      </c>
      <c r="AU3637" s="5">
        <v>96</v>
      </c>
      <c r="AV3637" s="5">
        <v>95</v>
      </c>
      <c r="AW3637" s="5">
        <v>96</v>
      </c>
      <c r="AX3637" s="5">
        <v>96</v>
      </c>
      <c r="AY3637" s="5">
        <v>98</v>
      </c>
      <c r="AZ3637" s="5">
        <v>105</v>
      </c>
      <c r="BA3637" s="5">
        <v>107</v>
      </c>
      <c r="BB3637" s="5">
        <v>106</v>
      </c>
      <c r="BC3637" s="5">
        <v>105</v>
      </c>
      <c r="BD3637" s="5">
        <v>107</v>
      </c>
      <c r="BE3637" s="5">
        <v>109</v>
      </c>
      <c r="BF3637" s="5">
        <v>109</v>
      </c>
      <c r="BG3637" s="5">
        <v>103</v>
      </c>
      <c r="BH3637" s="5">
        <v>100</v>
      </c>
      <c r="BI3637" s="5">
        <v>103</v>
      </c>
      <c r="BJ3637" s="5">
        <v>103</v>
      </c>
      <c r="BK3637" s="5">
        <v>89</v>
      </c>
      <c r="BL3637" s="5">
        <v>89</v>
      </c>
      <c r="BM3637" s="5">
        <v>93</v>
      </c>
      <c r="BN3637" s="5">
        <v>93</v>
      </c>
      <c r="BO3637" s="5">
        <v>100</v>
      </c>
      <c r="BP3637" s="5">
        <v>99</v>
      </c>
      <c r="BQ3637" s="8">
        <f>AVERAGE(BP3637,BR3637)</f>
        <v>99</v>
      </c>
      <c r="BR3637" s="5">
        <v>99</v>
      </c>
      <c r="BS3637">
        <v>99</v>
      </c>
      <c r="BT3637">
        <v>100</v>
      </c>
      <c r="BU3637">
        <v>94</v>
      </c>
      <c r="BV3637">
        <v>94</v>
      </c>
      <c r="BW3637">
        <v>89</v>
      </c>
      <c r="BX3637">
        <v>93</v>
      </c>
      <c r="BY3637">
        <v>94</v>
      </c>
      <c r="BZ3637">
        <v>96</v>
      </c>
      <c r="CA3637">
        <v>95</v>
      </c>
      <c r="CB3637">
        <v>91</v>
      </c>
      <c r="CC3637">
        <v>95</v>
      </c>
      <c r="CD3637">
        <v>85</v>
      </c>
      <c r="CE3637">
        <v>90</v>
      </c>
      <c r="CF3637">
        <v>89</v>
      </c>
      <c r="CG3637">
        <v>90</v>
      </c>
      <c r="CH3637">
        <v>92</v>
      </c>
      <c r="CI3637">
        <v>84</v>
      </c>
      <c r="CJ3637">
        <v>88</v>
      </c>
      <c r="CK3637">
        <v>90</v>
      </c>
      <c r="CL3637">
        <v>90</v>
      </c>
      <c r="CM3637">
        <v>93</v>
      </c>
      <c r="CN3637">
        <v>95</v>
      </c>
      <c r="CO3637">
        <v>94</v>
      </c>
      <c r="CP3637">
        <v>97</v>
      </c>
      <c r="CQ3637">
        <v>92</v>
      </c>
      <c r="CR3637">
        <v>90</v>
      </c>
      <c r="CS3637">
        <v>90</v>
      </c>
      <c r="CT3637">
        <v>94</v>
      </c>
      <c r="CU3637">
        <v>99</v>
      </c>
      <c r="CV3637">
        <v>100</v>
      </c>
      <c r="CW3637">
        <v>100</v>
      </c>
      <c r="CX3637" t="s">
        <v>2</v>
      </c>
      <c r="CY3637" t="s">
        <v>32</v>
      </c>
    </row>
    <row r="3638" spans="1:103" x14ac:dyDescent="0.25">
      <c r="A3638" t="s">
        <v>167</v>
      </c>
      <c r="B3638">
        <v>37.347499999999997</v>
      </c>
      <c r="C3638">
        <v>-114.5411</v>
      </c>
      <c r="D3638">
        <v>3422</v>
      </c>
      <c r="E3638" t="s">
        <v>1</v>
      </c>
      <c r="F3638">
        <v>228.8</v>
      </c>
      <c r="G3638">
        <v>2005</v>
      </c>
      <c r="H3638">
        <v>8</v>
      </c>
      <c r="I3638" t="s">
        <v>260</v>
      </c>
      <c r="J3638">
        <v>87</v>
      </c>
      <c r="K3638">
        <v>91</v>
      </c>
      <c r="L3638">
        <v>91</v>
      </c>
      <c r="M3638">
        <v>78</v>
      </c>
      <c r="O3638">
        <v>85</v>
      </c>
      <c r="P3638">
        <v>80</v>
      </c>
      <c r="Q3638">
        <v>78</v>
      </c>
      <c r="R3638">
        <v>82</v>
      </c>
      <c r="S3638">
        <v>80</v>
      </c>
      <c r="T3638">
        <v>80</v>
      </c>
      <c r="U3638">
        <v>74</v>
      </c>
      <c r="V3638">
        <v>85</v>
      </c>
      <c r="W3638">
        <v>88</v>
      </c>
      <c r="X3638">
        <v>94</v>
      </c>
      <c r="Y3638">
        <v>93</v>
      </c>
      <c r="Z3638">
        <v>89</v>
      </c>
      <c r="AA3638">
        <v>85</v>
      </c>
      <c r="AB3638">
        <v>85</v>
      </c>
      <c r="AC3638">
        <v>91</v>
      </c>
      <c r="AD3638">
        <v>97</v>
      </c>
      <c r="AE3638">
        <v>100</v>
      </c>
      <c r="AF3638">
        <v>94</v>
      </c>
      <c r="AG3638">
        <v>94</v>
      </c>
      <c r="AH3638">
        <v>92</v>
      </c>
      <c r="AI3638">
        <v>90</v>
      </c>
      <c r="AJ3638">
        <v>93</v>
      </c>
      <c r="AL3638">
        <v>90</v>
      </c>
      <c r="AM3638">
        <v>95</v>
      </c>
      <c r="AN3638" s="5">
        <v>98</v>
      </c>
      <c r="AO3638" s="5">
        <v>101</v>
      </c>
      <c r="AP3638" s="5">
        <v>99</v>
      </c>
      <c r="AQ3638" s="5">
        <v>97</v>
      </c>
      <c r="AR3638" s="5">
        <v>100</v>
      </c>
      <c r="AS3638" s="5">
        <v>99</v>
      </c>
      <c r="AT3638" s="5">
        <v>99</v>
      </c>
      <c r="AU3638" s="5">
        <v>100</v>
      </c>
      <c r="AV3638" s="5">
        <v>99</v>
      </c>
      <c r="AW3638" s="5">
        <v>96</v>
      </c>
      <c r="AX3638" s="5">
        <v>96</v>
      </c>
      <c r="AY3638" s="5">
        <v>101</v>
      </c>
      <c r="AZ3638" s="5">
        <v>105</v>
      </c>
      <c r="BA3638" s="5">
        <v>108</v>
      </c>
      <c r="BB3638" s="5">
        <v>111</v>
      </c>
      <c r="BC3638" s="5">
        <v>109</v>
      </c>
      <c r="BD3638" s="8">
        <f>AVERAGE(BC3638,BE3638)</f>
        <v>108.5</v>
      </c>
      <c r="BE3638" s="5">
        <v>108</v>
      </c>
      <c r="BF3638" s="5">
        <v>108</v>
      </c>
      <c r="BG3638" s="5">
        <v>107</v>
      </c>
      <c r="BH3638" s="5">
        <v>105</v>
      </c>
      <c r="BI3638" s="8">
        <f>AVERAGE(BH3638,BJ3638)</f>
        <v>103.5</v>
      </c>
      <c r="BJ3638" s="5">
        <v>102</v>
      </c>
      <c r="BK3638" s="5">
        <v>98</v>
      </c>
      <c r="BL3638" s="5">
        <v>85</v>
      </c>
      <c r="BM3638" s="5">
        <v>95</v>
      </c>
      <c r="BN3638" s="5">
        <v>97</v>
      </c>
      <c r="BO3638" s="5">
        <v>100</v>
      </c>
      <c r="BP3638" s="5">
        <v>102</v>
      </c>
      <c r="BQ3638" s="5">
        <v>100</v>
      </c>
      <c r="BR3638" s="5">
        <v>97</v>
      </c>
      <c r="BS3638">
        <v>96</v>
      </c>
      <c r="BT3638">
        <v>93</v>
      </c>
      <c r="BU3638">
        <v>90</v>
      </c>
      <c r="BV3638">
        <v>88</v>
      </c>
      <c r="BW3638">
        <v>96</v>
      </c>
      <c r="BX3638">
        <v>95</v>
      </c>
      <c r="BY3638">
        <v>97</v>
      </c>
      <c r="BZ3638">
        <v>97</v>
      </c>
      <c r="CA3638">
        <v>91</v>
      </c>
      <c r="CB3638">
        <v>82</v>
      </c>
      <c r="CC3638">
        <v>86</v>
      </c>
      <c r="CD3638">
        <v>92</v>
      </c>
      <c r="CE3638">
        <v>93</v>
      </c>
      <c r="CF3638">
        <v>92</v>
      </c>
      <c r="CG3638">
        <v>92</v>
      </c>
      <c r="CH3638">
        <v>82</v>
      </c>
      <c r="CI3638">
        <v>83</v>
      </c>
      <c r="CJ3638">
        <v>89</v>
      </c>
      <c r="CK3638">
        <v>89</v>
      </c>
      <c r="CL3638">
        <v>89</v>
      </c>
      <c r="CN3638">
        <v>94</v>
      </c>
      <c r="CO3638">
        <v>95</v>
      </c>
      <c r="CP3638">
        <v>96</v>
      </c>
      <c r="CQ3638">
        <v>92</v>
      </c>
      <c r="CR3638">
        <v>94</v>
      </c>
      <c r="CS3638">
        <v>98</v>
      </c>
      <c r="CT3638">
        <v>98</v>
      </c>
      <c r="CU3638">
        <v>100</v>
      </c>
      <c r="CV3638">
        <v>100</v>
      </c>
      <c r="CW3638">
        <v>100</v>
      </c>
      <c r="CX3638" t="s">
        <v>2</v>
      </c>
      <c r="CY3638" t="s">
        <v>168</v>
      </c>
    </row>
    <row r="3639" spans="1:103" x14ac:dyDescent="0.25">
      <c r="A3639" t="s">
        <v>234</v>
      </c>
      <c r="B3639">
        <v>36.623899999999999</v>
      </c>
      <c r="C3639">
        <v>-116.02249999999999</v>
      </c>
      <c r="D3639">
        <v>3284</v>
      </c>
      <c r="E3639" t="s">
        <v>1</v>
      </c>
      <c r="F3639">
        <v>77.5</v>
      </c>
      <c r="G3639">
        <v>2005</v>
      </c>
      <c r="H3639">
        <v>8</v>
      </c>
      <c r="I3639" t="s">
        <v>260</v>
      </c>
      <c r="J3639">
        <v>92</v>
      </c>
      <c r="K3639">
        <v>89</v>
      </c>
      <c r="L3639">
        <v>83</v>
      </c>
      <c r="M3639">
        <v>87</v>
      </c>
      <c r="N3639">
        <v>86</v>
      </c>
      <c r="O3639">
        <v>80</v>
      </c>
      <c r="P3639">
        <v>77</v>
      </c>
      <c r="Q3639">
        <v>82</v>
      </c>
      <c r="R3639">
        <v>80</v>
      </c>
      <c r="S3639">
        <v>86</v>
      </c>
      <c r="T3639">
        <v>86</v>
      </c>
      <c r="U3639">
        <v>90</v>
      </c>
      <c r="V3639">
        <v>93</v>
      </c>
      <c r="W3639">
        <v>97</v>
      </c>
      <c r="X3639">
        <v>95</v>
      </c>
      <c r="Y3639">
        <v>91</v>
      </c>
      <c r="Z3639">
        <v>83</v>
      </c>
      <c r="AA3639">
        <v>82</v>
      </c>
      <c r="AB3639">
        <v>90</v>
      </c>
      <c r="AC3639">
        <v>99</v>
      </c>
      <c r="AD3639">
        <v>102</v>
      </c>
      <c r="AE3639">
        <v>100</v>
      </c>
      <c r="AF3639">
        <v>97</v>
      </c>
      <c r="AG3639">
        <v>93</v>
      </c>
      <c r="AH3639">
        <v>88</v>
      </c>
      <c r="AI3639">
        <v>91</v>
      </c>
      <c r="AJ3639">
        <v>93</v>
      </c>
      <c r="AK3639">
        <v>91</v>
      </c>
      <c r="AL3639">
        <v>97</v>
      </c>
      <c r="AM3639">
        <v>100</v>
      </c>
      <c r="AN3639" s="5">
        <v>103</v>
      </c>
      <c r="AO3639" s="5">
        <v>101</v>
      </c>
      <c r="AP3639" s="5">
        <v>101</v>
      </c>
      <c r="AQ3639" s="5">
        <v>101</v>
      </c>
      <c r="AR3639" s="5">
        <v>99</v>
      </c>
      <c r="AS3639" s="5">
        <v>99</v>
      </c>
      <c r="AT3639" s="5">
        <v>99</v>
      </c>
      <c r="AU3639" s="5">
        <v>99</v>
      </c>
      <c r="AV3639" s="5">
        <v>98</v>
      </c>
      <c r="AW3639" s="5">
        <v>98</v>
      </c>
      <c r="AX3639" s="5">
        <v>103</v>
      </c>
      <c r="AY3639" s="5">
        <v>106</v>
      </c>
      <c r="AZ3639" s="5">
        <v>106</v>
      </c>
      <c r="BA3639" s="5">
        <v>109</v>
      </c>
      <c r="BB3639" s="5">
        <v>108</v>
      </c>
      <c r="BC3639" s="5">
        <v>109</v>
      </c>
      <c r="BD3639" s="5">
        <v>109</v>
      </c>
      <c r="BE3639" s="5">
        <v>110</v>
      </c>
      <c r="BF3639" s="5">
        <v>109</v>
      </c>
      <c r="BG3639" s="5">
        <v>106</v>
      </c>
      <c r="BH3639" s="5">
        <v>100</v>
      </c>
      <c r="BI3639" s="5">
        <v>105</v>
      </c>
      <c r="BJ3639" s="5">
        <v>99</v>
      </c>
      <c r="BK3639" s="5">
        <v>90</v>
      </c>
      <c r="BL3639" s="5">
        <v>98</v>
      </c>
      <c r="BM3639" s="5">
        <v>102</v>
      </c>
      <c r="BN3639" s="5">
        <v>102</v>
      </c>
      <c r="BO3639" s="5">
        <v>103</v>
      </c>
      <c r="BP3639" s="5">
        <v>100</v>
      </c>
      <c r="BQ3639" s="5">
        <v>99</v>
      </c>
      <c r="BR3639" s="5">
        <v>97</v>
      </c>
      <c r="BS3639">
        <v>99</v>
      </c>
      <c r="BT3639">
        <v>98</v>
      </c>
      <c r="BU3639">
        <v>95</v>
      </c>
      <c r="BV3639">
        <v>99</v>
      </c>
      <c r="BW3639">
        <v>97</v>
      </c>
      <c r="BX3639">
        <v>98</v>
      </c>
      <c r="BY3639">
        <v>99</v>
      </c>
      <c r="BZ3639">
        <v>97</v>
      </c>
      <c r="CA3639">
        <v>84</v>
      </c>
      <c r="CB3639">
        <v>93</v>
      </c>
      <c r="CC3639">
        <v>97</v>
      </c>
      <c r="CD3639">
        <v>99</v>
      </c>
      <c r="CE3639">
        <v>97</v>
      </c>
      <c r="CF3639">
        <v>92</v>
      </c>
      <c r="CG3639">
        <v>87</v>
      </c>
      <c r="CH3639">
        <v>89</v>
      </c>
      <c r="CI3639">
        <v>93</v>
      </c>
      <c r="CJ3639">
        <v>92</v>
      </c>
      <c r="CK3639">
        <v>93</v>
      </c>
      <c r="CL3639">
        <v>96</v>
      </c>
      <c r="CM3639">
        <v>97</v>
      </c>
      <c r="CN3639">
        <v>98</v>
      </c>
      <c r="CO3639">
        <v>97</v>
      </c>
      <c r="CP3639">
        <v>95</v>
      </c>
      <c r="CQ3639">
        <v>95</v>
      </c>
      <c r="CR3639">
        <v>99</v>
      </c>
      <c r="CS3639">
        <v>101</v>
      </c>
      <c r="CT3639">
        <v>103</v>
      </c>
      <c r="CU3639">
        <v>101</v>
      </c>
      <c r="CV3639">
        <v>95</v>
      </c>
      <c r="CW3639">
        <v>97</v>
      </c>
      <c r="CX3639" t="s">
        <v>2</v>
      </c>
      <c r="CY3639" t="s">
        <v>235</v>
      </c>
    </row>
    <row r="3640" spans="1:103" x14ac:dyDescent="0.25">
      <c r="A3640" t="s">
        <v>199</v>
      </c>
      <c r="B3640">
        <v>35.154200000000003</v>
      </c>
      <c r="C3640">
        <v>-117.1756</v>
      </c>
      <c r="D3640">
        <v>3240</v>
      </c>
      <c r="E3640" t="s">
        <v>1</v>
      </c>
      <c r="F3640">
        <v>148</v>
      </c>
      <c r="G3640">
        <v>2005</v>
      </c>
      <c r="H3640">
        <v>8</v>
      </c>
      <c r="I3640" t="s">
        <v>260</v>
      </c>
      <c r="J3640">
        <v>88</v>
      </c>
      <c r="K3640">
        <v>84</v>
      </c>
      <c r="L3640">
        <v>85</v>
      </c>
      <c r="M3640">
        <v>87</v>
      </c>
      <c r="N3640">
        <v>81</v>
      </c>
      <c r="O3640">
        <v>76</v>
      </c>
      <c r="P3640">
        <v>78</v>
      </c>
      <c r="Q3640">
        <v>79</v>
      </c>
      <c r="R3640">
        <v>79</v>
      </c>
      <c r="S3640">
        <v>84</v>
      </c>
      <c r="T3640">
        <v>86</v>
      </c>
      <c r="U3640">
        <v>92</v>
      </c>
      <c r="V3640">
        <v>95</v>
      </c>
      <c r="W3640">
        <v>96</v>
      </c>
      <c r="X3640">
        <v>93</v>
      </c>
      <c r="Y3640">
        <v>85</v>
      </c>
      <c r="Z3640">
        <v>70</v>
      </c>
      <c r="AA3640">
        <v>78</v>
      </c>
      <c r="AB3640">
        <v>85</v>
      </c>
      <c r="AC3640">
        <v>94</v>
      </c>
      <c r="AD3640">
        <v>98</v>
      </c>
      <c r="AE3640">
        <v>98</v>
      </c>
      <c r="AF3640">
        <v>94</v>
      </c>
      <c r="AG3640">
        <v>92</v>
      </c>
      <c r="AH3640">
        <v>84</v>
      </c>
      <c r="AI3640">
        <v>89</v>
      </c>
      <c r="AJ3640">
        <v>92</v>
      </c>
      <c r="AK3640">
        <v>90</v>
      </c>
      <c r="AL3640">
        <v>97</v>
      </c>
      <c r="AM3640">
        <v>101</v>
      </c>
      <c r="AN3640" s="5">
        <v>101</v>
      </c>
      <c r="AO3640" s="5">
        <v>97</v>
      </c>
      <c r="AP3640" s="5">
        <v>99</v>
      </c>
      <c r="AQ3640" s="5">
        <v>97</v>
      </c>
      <c r="AR3640" s="5">
        <v>97</v>
      </c>
      <c r="AS3640" s="5">
        <v>93</v>
      </c>
      <c r="AT3640" s="5">
        <v>95</v>
      </c>
      <c r="AU3640" s="5">
        <v>97</v>
      </c>
      <c r="AV3640" s="5">
        <v>92</v>
      </c>
      <c r="AW3640" s="5">
        <v>94</v>
      </c>
      <c r="AX3640" s="5">
        <v>102</v>
      </c>
      <c r="AY3640" s="5">
        <v>102</v>
      </c>
      <c r="AZ3640" s="5">
        <v>103</v>
      </c>
      <c r="BA3640" s="5">
        <v>107</v>
      </c>
      <c r="BB3640" s="5">
        <v>95</v>
      </c>
      <c r="BC3640" s="5">
        <v>108</v>
      </c>
      <c r="BD3640" s="5">
        <v>107</v>
      </c>
      <c r="BE3640" s="5">
        <v>109</v>
      </c>
      <c r="BF3640" s="5">
        <v>108</v>
      </c>
      <c r="BG3640" s="5">
        <v>101</v>
      </c>
      <c r="BH3640" s="5">
        <v>101</v>
      </c>
      <c r="BI3640" s="5">
        <v>103</v>
      </c>
      <c r="BJ3640" s="5">
        <v>96</v>
      </c>
      <c r="BK3640" s="5">
        <v>91</v>
      </c>
      <c r="BL3640" s="5">
        <v>99</v>
      </c>
      <c r="BM3640" s="5">
        <v>101</v>
      </c>
      <c r="BN3640" s="5">
        <v>103</v>
      </c>
      <c r="BO3640" s="5">
        <v>101</v>
      </c>
      <c r="BP3640" s="5">
        <v>99</v>
      </c>
      <c r="BQ3640" s="5">
        <v>97</v>
      </c>
      <c r="BR3640" s="5">
        <v>99</v>
      </c>
      <c r="BS3640">
        <v>99</v>
      </c>
      <c r="BT3640">
        <v>99</v>
      </c>
      <c r="BU3640">
        <v>99</v>
      </c>
      <c r="BV3640">
        <v>100</v>
      </c>
      <c r="BW3640">
        <v>96</v>
      </c>
      <c r="BX3640">
        <v>95</v>
      </c>
      <c r="BY3640">
        <v>101</v>
      </c>
      <c r="BZ3640">
        <v>99</v>
      </c>
      <c r="CA3640">
        <v>96</v>
      </c>
      <c r="CB3640">
        <v>96</v>
      </c>
      <c r="CC3640">
        <v>99</v>
      </c>
      <c r="CD3640">
        <v>98</v>
      </c>
      <c r="CE3640">
        <v>95</v>
      </c>
      <c r="CF3640">
        <v>93</v>
      </c>
      <c r="CG3640">
        <v>86</v>
      </c>
      <c r="CH3640">
        <v>92</v>
      </c>
      <c r="CI3640">
        <v>92</v>
      </c>
      <c r="CJ3640">
        <v>89</v>
      </c>
      <c r="CK3640">
        <v>92</v>
      </c>
      <c r="CL3640">
        <v>95</v>
      </c>
      <c r="CM3640">
        <v>98</v>
      </c>
      <c r="CN3640">
        <v>95</v>
      </c>
      <c r="CO3640">
        <v>95</v>
      </c>
      <c r="CP3640">
        <v>94</v>
      </c>
      <c r="CQ3640">
        <v>95</v>
      </c>
      <c r="CR3640">
        <v>98</v>
      </c>
      <c r="CS3640">
        <v>102</v>
      </c>
      <c r="CT3640">
        <v>103</v>
      </c>
      <c r="CU3640">
        <v>98</v>
      </c>
      <c r="CV3640">
        <v>98</v>
      </c>
      <c r="CW3640">
        <v>98</v>
      </c>
      <c r="CX3640" t="s">
        <v>5</v>
      </c>
      <c r="CY3640" t="s">
        <v>200</v>
      </c>
    </row>
    <row r="3641" spans="1:103" x14ac:dyDescent="0.25">
      <c r="A3641" t="s">
        <v>161</v>
      </c>
      <c r="B3641">
        <v>36.620600000000003</v>
      </c>
      <c r="C3641">
        <v>-116.0278</v>
      </c>
      <c r="D3641">
        <v>3230</v>
      </c>
      <c r="E3641" t="s">
        <v>1</v>
      </c>
      <c r="F3641">
        <v>77</v>
      </c>
      <c r="G3641">
        <v>2005</v>
      </c>
      <c r="H3641">
        <v>8</v>
      </c>
      <c r="I3641" t="s">
        <v>260</v>
      </c>
      <c r="J3641">
        <v>93</v>
      </c>
      <c r="K3641">
        <v>89</v>
      </c>
      <c r="L3641">
        <v>84</v>
      </c>
      <c r="M3641">
        <v>88</v>
      </c>
      <c r="N3641">
        <v>87</v>
      </c>
      <c r="O3641">
        <v>81</v>
      </c>
      <c r="P3641">
        <v>78</v>
      </c>
      <c r="Q3641">
        <v>83</v>
      </c>
      <c r="R3641">
        <v>82</v>
      </c>
      <c r="S3641">
        <v>83</v>
      </c>
      <c r="T3641">
        <v>89</v>
      </c>
      <c r="U3641">
        <v>93</v>
      </c>
      <c r="V3641">
        <v>96</v>
      </c>
      <c r="W3641">
        <v>99</v>
      </c>
      <c r="X3641">
        <v>96</v>
      </c>
      <c r="Y3641">
        <v>92</v>
      </c>
      <c r="Z3641">
        <v>83</v>
      </c>
      <c r="AA3641">
        <v>84</v>
      </c>
      <c r="AB3641">
        <v>90</v>
      </c>
      <c r="AC3641">
        <v>100</v>
      </c>
      <c r="AD3641">
        <v>103</v>
      </c>
      <c r="AE3641">
        <v>102</v>
      </c>
      <c r="AF3641">
        <v>98</v>
      </c>
      <c r="AG3641">
        <v>94</v>
      </c>
      <c r="AH3641">
        <v>88</v>
      </c>
      <c r="AI3641">
        <v>92</v>
      </c>
      <c r="AJ3641">
        <v>94</v>
      </c>
      <c r="AK3641">
        <v>92</v>
      </c>
      <c r="AL3641">
        <v>98</v>
      </c>
      <c r="AM3641">
        <v>102</v>
      </c>
      <c r="AN3641" s="5">
        <v>104</v>
      </c>
      <c r="AO3641" s="5">
        <v>102</v>
      </c>
      <c r="AP3641" s="5">
        <v>102</v>
      </c>
      <c r="AQ3641" s="5">
        <v>102</v>
      </c>
      <c r="AR3641" s="5">
        <v>100</v>
      </c>
      <c r="AS3641" s="5">
        <v>101</v>
      </c>
      <c r="AT3641" s="5">
        <v>100</v>
      </c>
      <c r="AU3641" s="5">
        <v>100</v>
      </c>
      <c r="AV3641" s="5">
        <v>99</v>
      </c>
      <c r="AW3641" s="5">
        <v>99</v>
      </c>
      <c r="AX3641" s="5">
        <v>103</v>
      </c>
      <c r="AY3641" s="5">
        <v>108</v>
      </c>
      <c r="AZ3641" s="5">
        <v>108</v>
      </c>
      <c r="BA3641" s="5">
        <v>111</v>
      </c>
      <c r="BB3641" s="5">
        <v>110</v>
      </c>
      <c r="BC3641" s="5">
        <v>110</v>
      </c>
      <c r="BD3641" s="5">
        <v>111</v>
      </c>
      <c r="BE3641" s="5">
        <v>112</v>
      </c>
      <c r="BF3641" s="5">
        <v>110</v>
      </c>
      <c r="BG3641" s="5">
        <v>108</v>
      </c>
      <c r="BH3641" s="5">
        <v>102</v>
      </c>
      <c r="BI3641" s="5">
        <v>106</v>
      </c>
      <c r="BJ3641" s="5">
        <v>100</v>
      </c>
      <c r="BK3641" s="5">
        <v>92</v>
      </c>
      <c r="BL3641" s="5">
        <v>99</v>
      </c>
      <c r="BM3641" s="5">
        <v>102</v>
      </c>
      <c r="BN3641" s="5">
        <v>104</v>
      </c>
      <c r="BO3641" s="5">
        <v>104</v>
      </c>
      <c r="BP3641" s="5">
        <v>100</v>
      </c>
      <c r="BQ3641" s="5">
        <v>100</v>
      </c>
      <c r="BR3641" s="5">
        <v>97</v>
      </c>
      <c r="BS3641">
        <v>100</v>
      </c>
      <c r="BT3641">
        <v>99</v>
      </c>
      <c r="BU3641">
        <v>97</v>
      </c>
      <c r="BV3641">
        <v>102</v>
      </c>
      <c r="BW3641">
        <v>102</v>
      </c>
      <c r="BX3641">
        <v>101</v>
      </c>
      <c r="BY3641">
        <v>99</v>
      </c>
      <c r="BZ3641">
        <v>98</v>
      </c>
      <c r="CA3641">
        <v>85</v>
      </c>
      <c r="CB3641">
        <v>94</v>
      </c>
      <c r="CC3641">
        <v>98</v>
      </c>
      <c r="CD3641">
        <v>100</v>
      </c>
      <c r="CE3641">
        <v>98</v>
      </c>
      <c r="CF3641">
        <v>93</v>
      </c>
      <c r="CG3641">
        <v>89</v>
      </c>
      <c r="CH3641">
        <v>89</v>
      </c>
      <c r="CI3641">
        <v>95</v>
      </c>
      <c r="CJ3641">
        <v>94</v>
      </c>
      <c r="CK3641">
        <v>94</v>
      </c>
      <c r="CL3641">
        <v>98</v>
      </c>
      <c r="CM3641">
        <v>98</v>
      </c>
      <c r="CN3641">
        <v>99</v>
      </c>
      <c r="CO3641">
        <v>99</v>
      </c>
      <c r="CP3641">
        <v>96</v>
      </c>
      <c r="CQ3641">
        <v>96</v>
      </c>
      <c r="CR3641">
        <v>100</v>
      </c>
      <c r="CS3641">
        <v>101</v>
      </c>
      <c r="CT3641">
        <v>104</v>
      </c>
      <c r="CU3641">
        <v>102</v>
      </c>
      <c r="CV3641">
        <v>98</v>
      </c>
      <c r="CW3641">
        <v>98</v>
      </c>
      <c r="CX3641" t="s">
        <v>2</v>
      </c>
      <c r="CY3641" t="s">
        <v>162</v>
      </c>
    </row>
    <row r="3642" spans="1:103" x14ac:dyDescent="0.25">
      <c r="A3642" t="s">
        <v>147</v>
      </c>
      <c r="B3642">
        <v>34.589199999999998</v>
      </c>
      <c r="C3642">
        <v>-117.63030000000001</v>
      </c>
      <c r="D3642">
        <v>2950</v>
      </c>
      <c r="E3642" t="s">
        <v>1</v>
      </c>
      <c r="F3642">
        <v>219.3</v>
      </c>
      <c r="G3642">
        <v>2005</v>
      </c>
      <c r="H3642">
        <v>8</v>
      </c>
      <c r="I3642" t="s">
        <v>260</v>
      </c>
      <c r="J3642">
        <v>90</v>
      </c>
      <c r="K3642">
        <v>85</v>
      </c>
      <c r="L3642">
        <v>77</v>
      </c>
      <c r="M3642">
        <v>82</v>
      </c>
      <c r="N3642">
        <v>87</v>
      </c>
      <c r="O3642">
        <v>77</v>
      </c>
      <c r="P3642">
        <v>74</v>
      </c>
      <c r="Q3642">
        <v>78</v>
      </c>
      <c r="R3642">
        <v>76</v>
      </c>
      <c r="S3642">
        <v>76</v>
      </c>
      <c r="T3642">
        <v>84</v>
      </c>
      <c r="U3642">
        <v>83</v>
      </c>
      <c r="V3642">
        <v>90</v>
      </c>
      <c r="W3642">
        <v>94</v>
      </c>
      <c r="X3642">
        <v>94</v>
      </c>
      <c r="Y3642">
        <v>91</v>
      </c>
      <c r="Z3642">
        <v>84</v>
      </c>
      <c r="AA3642">
        <v>75</v>
      </c>
      <c r="AB3642">
        <v>78</v>
      </c>
      <c r="AC3642">
        <v>85</v>
      </c>
      <c r="AD3642">
        <v>93</v>
      </c>
      <c r="AE3642">
        <v>98</v>
      </c>
      <c r="AF3642">
        <v>98</v>
      </c>
      <c r="AG3642">
        <v>94</v>
      </c>
      <c r="AH3642">
        <v>92</v>
      </c>
      <c r="AI3642">
        <v>83</v>
      </c>
      <c r="AJ3642">
        <v>88</v>
      </c>
      <c r="AK3642">
        <v>90</v>
      </c>
      <c r="AL3642">
        <v>87</v>
      </c>
      <c r="AM3642">
        <v>95</v>
      </c>
      <c r="AN3642" s="5">
        <v>100</v>
      </c>
      <c r="AO3642" s="5">
        <v>100</v>
      </c>
      <c r="AP3642" s="5">
        <v>95</v>
      </c>
      <c r="AQ3642" s="5">
        <v>96</v>
      </c>
      <c r="AR3642" s="5">
        <v>94</v>
      </c>
      <c r="AS3642" s="5">
        <v>94</v>
      </c>
      <c r="AT3642" s="5">
        <v>92</v>
      </c>
      <c r="AU3642" s="5">
        <v>93</v>
      </c>
      <c r="AV3642" s="5">
        <v>92</v>
      </c>
      <c r="AW3642" s="5">
        <v>91</v>
      </c>
      <c r="AX3642" s="5">
        <v>92</v>
      </c>
      <c r="AY3642" s="5">
        <v>98</v>
      </c>
      <c r="AZ3642" s="5">
        <v>101</v>
      </c>
      <c r="BA3642" s="5">
        <v>104</v>
      </c>
      <c r="BB3642" s="5">
        <v>104</v>
      </c>
      <c r="BC3642" s="5">
        <v>105</v>
      </c>
      <c r="BD3642" s="5">
        <v>105</v>
      </c>
      <c r="BE3642" s="5">
        <v>105</v>
      </c>
      <c r="BF3642" s="5">
        <v>107</v>
      </c>
      <c r="BG3642" s="5">
        <v>108</v>
      </c>
      <c r="BH3642" s="5">
        <v>101</v>
      </c>
      <c r="BI3642" s="5">
        <v>103</v>
      </c>
      <c r="BJ3642" s="5">
        <v>102</v>
      </c>
      <c r="BK3642" s="5">
        <v>97</v>
      </c>
      <c r="BL3642" s="5">
        <v>92</v>
      </c>
      <c r="BM3642" s="5">
        <v>98</v>
      </c>
      <c r="BN3642" s="5">
        <v>100</v>
      </c>
      <c r="BO3642" s="5">
        <v>100</v>
      </c>
      <c r="BP3642" s="5">
        <v>101</v>
      </c>
      <c r="BQ3642" s="5">
        <v>98</v>
      </c>
      <c r="BR3642" s="5">
        <v>95</v>
      </c>
      <c r="BS3642">
        <v>96</v>
      </c>
      <c r="BT3642">
        <v>99</v>
      </c>
      <c r="BU3642">
        <v>98</v>
      </c>
      <c r="BV3642">
        <v>97</v>
      </c>
      <c r="BW3642">
        <v>99</v>
      </c>
      <c r="BX3642">
        <v>96</v>
      </c>
      <c r="BY3642">
        <v>97</v>
      </c>
      <c r="BZ3642">
        <v>96</v>
      </c>
      <c r="CA3642">
        <v>97</v>
      </c>
      <c r="CB3642">
        <v>97</v>
      </c>
      <c r="CC3642">
        <v>96</v>
      </c>
      <c r="CD3642">
        <v>98</v>
      </c>
      <c r="CE3642">
        <v>96</v>
      </c>
      <c r="CF3642">
        <v>93</v>
      </c>
      <c r="CG3642">
        <v>93</v>
      </c>
      <c r="CH3642">
        <v>93</v>
      </c>
      <c r="CI3642">
        <v>86</v>
      </c>
      <c r="CJ3642">
        <v>89</v>
      </c>
      <c r="CK3642">
        <v>91</v>
      </c>
      <c r="CL3642">
        <v>89</v>
      </c>
      <c r="CM3642">
        <v>90</v>
      </c>
      <c r="CN3642">
        <v>96</v>
      </c>
      <c r="CO3642">
        <v>97</v>
      </c>
      <c r="CX3642" t="s">
        <v>5</v>
      </c>
      <c r="CY3642" t="s">
        <v>148</v>
      </c>
    </row>
    <row r="3643" spans="1:103" x14ac:dyDescent="0.25">
      <c r="A3643" t="s">
        <v>215</v>
      </c>
      <c r="B3643">
        <v>34.390599999999999</v>
      </c>
      <c r="C3643">
        <v>-116.51690000000001</v>
      </c>
      <c r="D3643">
        <v>2900</v>
      </c>
      <c r="E3643" t="s">
        <v>1</v>
      </c>
      <c r="F3643">
        <v>232.4</v>
      </c>
      <c r="G3643">
        <v>2005</v>
      </c>
      <c r="H3643">
        <v>8</v>
      </c>
      <c r="I3643" t="s">
        <v>260</v>
      </c>
      <c r="J3643">
        <v>95</v>
      </c>
      <c r="K3643">
        <v>88</v>
      </c>
      <c r="L3643">
        <v>88</v>
      </c>
      <c r="M3643">
        <v>90</v>
      </c>
      <c r="N3643">
        <v>87</v>
      </c>
      <c r="O3643">
        <v>83</v>
      </c>
      <c r="P3643">
        <v>84</v>
      </c>
      <c r="Q3643">
        <v>85</v>
      </c>
      <c r="R3643">
        <v>84</v>
      </c>
      <c r="S3643">
        <v>94</v>
      </c>
      <c r="T3643">
        <v>90</v>
      </c>
      <c r="U3643">
        <v>92</v>
      </c>
      <c r="V3643">
        <v>96</v>
      </c>
      <c r="W3643">
        <v>99</v>
      </c>
      <c r="X3643">
        <v>97</v>
      </c>
      <c r="Y3643">
        <v>95</v>
      </c>
      <c r="Z3643">
        <v>90</v>
      </c>
      <c r="AA3643">
        <v>90</v>
      </c>
      <c r="AB3643">
        <v>98</v>
      </c>
      <c r="AC3643">
        <v>100</v>
      </c>
      <c r="AD3643">
        <v>104</v>
      </c>
      <c r="AE3643">
        <v>105</v>
      </c>
      <c r="AF3643">
        <v>103</v>
      </c>
      <c r="AG3643">
        <v>100</v>
      </c>
      <c r="AH3643">
        <v>93</v>
      </c>
      <c r="AI3643">
        <v>97</v>
      </c>
      <c r="AJ3643">
        <v>97</v>
      </c>
      <c r="AK3643">
        <v>97</v>
      </c>
      <c r="AL3643">
        <v>100</v>
      </c>
      <c r="AM3643">
        <v>104</v>
      </c>
      <c r="AN3643" s="5">
        <v>104</v>
      </c>
      <c r="AO3643" s="5">
        <v>104</v>
      </c>
      <c r="AP3643" s="5">
        <v>105</v>
      </c>
      <c r="AQ3643" s="5">
        <v>103</v>
      </c>
      <c r="AR3643" s="5">
        <v>105</v>
      </c>
      <c r="AS3643" s="5">
        <v>102</v>
      </c>
      <c r="AT3643" s="5">
        <v>102</v>
      </c>
      <c r="AU3643" s="5">
        <v>102</v>
      </c>
      <c r="AV3643" s="5">
        <v>103</v>
      </c>
      <c r="AW3643" s="5">
        <v>101</v>
      </c>
      <c r="AX3643" s="5">
        <v>101</v>
      </c>
      <c r="AY3643" s="5">
        <v>106</v>
      </c>
      <c r="AZ3643" s="5">
        <v>112</v>
      </c>
      <c r="BA3643" s="5">
        <v>110</v>
      </c>
      <c r="BB3643" s="5">
        <v>103</v>
      </c>
      <c r="BC3643" s="5">
        <v>112</v>
      </c>
      <c r="BD3643" s="5">
        <v>111</v>
      </c>
      <c r="BE3643" s="5">
        <v>115</v>
      </c>
      <c r="BF3643" s="5">
        <v>111</v>
      </c>
      <c r="BG3643" s="5">
        <v>106</v>
      </c>
      <c r="BH3643" s="5">
        <v>107</v>
      </c>
      <c r="BI3643" s="5">
        <v>104</v>
      </c>
      <c r="BJ3643" s="5">
        <v>95</v>
      </c>
      <c r="BK3643" s="5">
        <v>92</v>
      </c>
      <c r="BL3643" s="5">
        <v>98</v>
      </c>
      <c r="BM3643" s="5">
        <v>103</v>
      </c>
      <c r="BN3643" s="5">
        <v>103</v>
      </c>
      <c r="BO3643" s="5">
        <v>104</v>
      </c>
      <c r="BP3643" s="5">
        <v>102</v>
      </c>
      <c r="BQ3643" s="5">
        <v>96</v>
      </c>
      <c r="BR3643" s="5">
        <v>100</v>
      </c>
      <c r="BS3643">
        <v>98</v>
      </c>
      <c r="BT3643">
        <v>98</v>
      </c>
      <c r="BU3643">
        <v>94</v>
      </c>
      <c r="BV3643">
        <v>100</v>
      </c>
      <c r="BW3643">
        <v>99</v>
      </c>
      <c r="BX3643">
        <v>98</v>
      </c>
      <c r="BY3643">
        <v>100</v>
      </c>
      <c r="BZ3643">
        <v>97</v>
      </c>
      <c r="CA3643">
        <v>97</v>
      </c>
      <c r="CB3643">
        <v>94</v>
      </c>
      <c r="CC3643">
        <v>100</v>
      </c>
      <c r="CD3643">
        <v>102</v>
      </c>
      <c r="CE3643">
        <v>96</v>
      </c>
      <c r="CF3643">
        <v>95</v>
      </c>
      <c r="CG3643">
        <v>89</v>
      </c>
      <c r="CH3643">
        <v>92</v>
      </c>
      <c r="CI3643">
        <v>94</v>
      </c>
      <c r="CJ3643">
        <v>95</v>
      </c>
      <c r="CK3643">
        <v>95</v>
      </c>
      <c r="CL3643">
        <v>99</v>
      </c>
      <c r="CM3643">
        <v>103</v>
      </c>
      <c r="CN3643">
        <v>103</v>
      </c>
      <c r="CO3643">
        <v>99</v>
      </c>
      <c r="CP3643">
        <v>99</v>
      </c>
      <c r="CQ3643">
        <v>96</v>
      </c>
      <c r="CR3643">
        <v>103</v>
      </c>
      <c r="CS3643">
        <v>105</v>
      </c>
      <c r="CT3643">
        <v>108</v>
      </c>
      <c r="CU3643">
        <v>104</v>
      </c>
      <c r="CV3643">
        <v>105</v>
      </c>
      <c r="CW3643">
        <v>100</v>
      </c>
      <c r="CX3643" t="s">
        <v>5</v>
      </c>
      <c r="CY3643" t="s">
        <v>216</v>
      </c>
    </row>
    <row r="3644" spans="1:103" x14ac:dyDescent="0.25">
      <c r="A3644" t="s">
        <v>220</v>
      </c>
      <c r="B3644">
        <v>34.634399999999999</v>
      </c>
      <c r="C3644">
        <v>-117.55029999999999</v>
      </c>
      <c r="D3644">
        <v>2880</v>
      </c>
      <c r="E3644" t="s">
        <v>1</v>
      </c>
      <c r="F3644">
        <v>212.3</v>
      </c>
      <c r="G3644">
        <v>2005</v>
      </c>
      <c r="H3644">
        <v>8</v>
      </c>
      <c r="I3644" t="s">
        <v>260</v>
      </c>
      <c r="J3644">
        <v>90</v>
      </c>
      <c r="K3644">
        <v>81</v>
      </c>
      <c r="L3644">
        <v>87</v>
      </c>
      <c r="M3644">
        <v>90</v>
      </c>
      <c r="N3644">
        <v>82</v>
      </c>
      <c r="O3644">
        <v>77</v>
      </c>
      <c r="P3644">
        <v>82</v>
      </c>
      <c r="Q3644">
        <v>80</v>
      </c>
      <c r="R3644">
        <v>81</v>
      </c>
      <c r="S3644">
        <v>88</v>
      </c>
      <c r="T3644">
        <v>87</v>
      </c>
      <c r="U3644">
        <v>96</v>
      </c>
      <c r="V3644">
        <v>99</v>
      </c>
      <c r="W3644">
        <v>99</v>
      </c>
      <c r="X3644">
        <v>95</v>
      </c>
      <c r="Y3644">
        <v>89</v>
      </c>
      <c r="Z3644">
        <v>78</v>
      </c>
      <c r="AA3644">
        <v>81</v>
      </c>
      <c r="AB3644">
        <v>87</v>
      </c>
      <c r="AC3644">
        <v>98</v>
      </c>
      <c r="AD3644">
        <v>102</v>
      </c>
      <c r="AE3644">
        <v>99</v>
      </c>
      <c r="AF3644">
        <v>97</v>
      </c>
      <c r="AG3644">
        <v>95</v>
      </c>
      <c r="AH3644">
        <v>88</v>
      </c>
      <c r="AI3644">
        <v>92</v>
      </c>
      <c r="AJ3644">
        <v>93</v>
      </c>
      <c r="AK3644">
        <v>92</v>
      </c>
      <c r="AL3644">
        <v>99</v>
      </c>
      <c r="AM3644">
        <v>104</v>
      </c>
      <c r="AN3644" s="5">
        <v>104</v>
      </c>
      <c r="AO3644" s="5">
        <v>99</v>
      </c>
      <c r="AP3644" s="5">
        <v>101</v>
      </c>
      <c r="AQ3644" s="5">
        <v>98</v>
      </c>
      <c r="AR3644" s="5">
        <v>100</v>
      </c>
      <c r="AS3644" s="5">
        <v>96</v>
      </c>
      <c r="AT3644" s="5">
        <v>98</v>
      </c>
      <c r="AU3644" s="5">
        <v>97</v>
      </c>
      <c r="AV3644" s="5">
        <v>95</v>
      </c>
      <c r="AW3644" s="5">
        <v>97</v>
      </c>
      <c r="AX3644" s="5">
        <v>102</v>
      </c>
      <c r="AY3644" s="5">
        <v>104</v>
      </c>
      <c r="AZ3644" s="5">
        <v>108</v>
      </c>
      <c r="BA3644" s="5">
        <v>108</v>
      </c>
      <c r="BB3644" s="5">
        <v>105</v>
      </c>
      <c r="BC3644" s="5">
        <v>108</v>
      </c>
      <c r="BD3644" s="5">
        <v>110</v>
      </c>
      <c r="BE3644" s="5">
        <v>111</v>
      </c>
      <c r="BF3644" s="5">
        <v>113</v>
      </c>
      <c r="BG3644" s="5">
        <v>105</v>
      </c>
      <c r="BH3644" s="5">
        <v>104</v>
      </c>
      <c r="BI3644" s="5">
        <v>105</v>
      </c>
      <c r="BJ3644" s="5">
        <v>100</v>
      </c>
      <c r="BK3644" s="5">
        <v>97</v>
      </c>
      <c r="BL3644" s="5">
        <v>102</v>
      </c>
      <c r="BM3644" s="5">
        <v>104</v>
      </c>
      <c r="BN3644" s="5">
        <v>103</v>
      </c>
      <c r="BO3644" s="5">
        <v>102</v>
      </c>
      <c r="BP3644" s="5">
        <v>102</v>
      </c>
      <c r="BQ3644" s="5">
        <v>101</v>
      </c>
      <c r="BR3644" s="5">
        <v>102</v>
      </c>
      <c r="BS3644">
        <v>105</v>
      </c>
      <c r="BT3644">
        <v>103</v>
      </c>
      <c r="BU3644">
        <v>101</v>
      </c>
      <c r="BV3644">
        <v>102</v>
      </c>
      <c r="BW3644">
        <v>99</v>
      </c>
      <c r="BX3644">
        <v>102</v>
      </c>
      <c r="BY3644">
        <v>100</v>
      </c>
      <c r="BZ3644">
        <v>104</v>
      </c>
      <c r="CA3644">
        <v>102</v>
      </c>
      <c r="CB3644">
        <v>100</v>
      </c>
      <c r="CC3644">
        <v>102</v>
      </c>
      <c r="CD3644">
        <v>101</v>
      </c>
      <c r="CE3644">
        <v>97</v>
      </c>
      <c r="CF3644">
        <v>96</v>
      </c>
      <c r="CG3644">
        <v>91</v>
      </c>
      <c r="CH3644">
        <v>91</v>
      </c>
      <c r="CI3644">
        <v>92</v>
      </c>
      <c r="CJ3644">
        <v>91</v>
      </c>
      <c r="CK3644">
        <v>94</v>
      </c>
      <c r="CL3644">
        <v>97</v>
      </c>
      <c r="CM3644">
        <v>100</v>
      </c>
      <c r="CN3644">
        <v>99</v>
      </c>
      <c r="CO3644">
        <v>96</v>
      </c>
      <c r="CP3644">
        <v>96</v>
      </c>
      <c r="CQ3644">
        <v>99</v>
      </c>
      <c r="CR3644">
        <v>102</v>
      </c>
      <c r="CS3644">
        <v>105</v>
      </c>
      <c r="CT3644">
        <v>104</v>
      </c>
      <c r="CU3644">
        <v>101</v>
      </c>
      <c r="CV3644">
        <v>103</v>
      </c>
      <c r="CW3644">
        <v>99</v>
      </c>
      <c r="CX3644" t="s">
        <v>5</v>
      </c>
      <c r="CY3644" t="s">
        <v>221</v>
      </c>
    </row>
    <row r="3645" spans="1:103" x14ac:dyDescent="0.25">
      <c r="A3645" t="s">
        <v>39</v>
      </c>
      <c r="B3645">
        <v>34.525300000000001</v>
      </c>
      <c r="C3645">
        <v>-117.29640000000001</v>
      </c>
      <c r="D3645">
        <v>2789</v>
      </c>
      <c r="E3645" t="s">
        <v>1</v>
      </c>
      <c r="F3645">
        <v>218.7</v>
      </c>
      <c r="G3645">
        <v>2005</v>
      </c>
      <c r="H3645">
        <v>8</v>
      </c>
      <c r="I3645" t="s">
        <v>260</v>
      </c>
      <c r="AN3645" s="5">
        <v>106</v>
      </c>
      <c r="AO3645" s="5">
        <v>107</v>
      </c>
      <c r="AP3645" s="5">
        <v>101</v>
      </c>
      <c r="AQ3645" s="5">
        <v>99</v>
      </c>
      <c r="AR3645" s="5">
        <v>98</v>
      </c>
      <c r="AS3645" s="5">
        <v>99</v>
      </c>
      <c r="AT3645" s="5">
        <v>96</v>
      </c>
      <c r="AU3645" s="5">
        <v>98</v>
      </c>
      <c r="AV3645" s="5">
        <v>96</v>
      </c>
      <c r="AW3645" s="5">
        <v>97</v>
      </c>
      <c r="AX3645" s="5">
        <v>95</v>
      </c>
      <c r="AY3645" s="5">
        <v>105</v>
      </c>
      <c r="AZ3645" s="5">
        <v>105</v>
      </c>
      <c r="BA3645" s="5">
        <v>110</v>
      </c>
      <c r="BB3645" s="5">
        <v>111</v>
      </c>
      <c r="BC3645" s="5">
        <v>110</v>
      </c>
      <c r="BD3645" s="5">
        <v>109</v>
      </c>
      <c r="BE3645" s="5">
        <v>112</v>
      </c>
      <c r="BF3645" s="5">
        <v>115</v>
      </c>
      <c r="BG3645" s="5">
        <v>110</v>
      </c>
      <c r="BH3645" s="5">
        <v>100</v>
      </c>
      <c r="BI3645" s="5">
        <v>105</v>
      </c>
      <c r="BJ3645" s="5">
        <v>108</v>
      </c>
      <c r="BK3645" s="5">
        <v>102</v>
      </c>
      <c r="BL3645" s="5">
        <v>98</v>
      </c>
      <c r="BM3645" s="5">
        <v>100</v>
      </c>
      <c r="BN3645" s="5">
        <v>104</v>
      </c>
      <c r="BO3645" s="5">
        <v>105</v>
      </c>
      <c r="BP3645" s="5">
        <v>103</v>
      </c>
      <c r="BQ3645" s="5">
        <v>103</v>
      </c>
      <c r="BR3645" s="5">
        <v>102</v>
      </c>
      <c r="BS3645">
        <v>104</v>
      </c>
      <c r="BT3645">
        <v>104</v>
      </c>
      <c r="BU3645">
        <v>102</v>
      </c>
      <c r="BV3645">
        <v>102</v>
      </c>
      <c r="BW3645">
        <v>105</v>
      </c>
      <c r="BX3645">
        <v>102</v>
      </c>
      <c r="BY3645">
        <v>104</v>
      </c>
      <c r="BZ3645">
        <v>103</v>
      </c>
      <c r="CA3645">
        <v>102</v>
      </c>
      <c r="CB3645">
        <v>98</v>
      </c>
      <c r="CC3645">
        <v>102</v>
      </c>
      <c r="CD3645">
        <v>102</v>
      </c>
      <c r="CE3645">
        <v>103</v>
      </c>
      <c r="CF3645">
        <v>99</v>
      </c>
      <c r="CG3645">
        <v>99</v>
      </c>
      <c r="CH3645">
        <v>99</v>
      </c>
      <c r="CI3645">
        <v>95</v>
      </c>
      <c r="CJ3645">
        <v>95</v>
      </c>
      <c r="CK3645">
        <v>88</v>
      </c>
      <c r="CL3645">
        <v>92</v>
      </c>
      <c r="CM3645">
        <v>98</v>
      </c>
      <c r="CN3645">
        <v>101</v>
      </c>
      <c r="CO3645">
        <v>100</v>
      </c>
      <c r="CP3645">
        <v>98</v>
      </c>
      <c r="CQ3645">
        <v>95</v>
      </c>
      <c r="CR3645">
        <v>97</v>
      </c>
      <c r="CS3645">
        <v>102</v>
      </c>
      <c r="CT3645">
        <v>105</v>
      </c>
      <c r="CU3645">
        <v>108</v>
      </c>
      <c r="CV3645">
        <v>104</v>
      </c>
      <c r="CW3645">
        <v>103</v>
      </c>
      <c r="CX3645" t="s">
        <v>5</v>
      </c>
      <c r="CY3645" t="s">
        <v>40</v>
      </c>
    </row>
    <row r="3646" spans="1:103" x14ac:dyDescent="0.25">
      <c r="A3646" t="s">
        <v>226</v>
      </c>
      <c r="B3646">
        <v>34.684699999999999</v>
      </c>
      <c r="C3646">
        <v>-117.82080000000001</v>
      </c>
      <c r="D3646">
        <v>2590</v>
      </c>
      <c r="E3646" t="s">
        <v>1</v>
      </c>
      <c r="F3646">
        <v>215.5</v>
      </c>
      <c r="G3646">
        <v>2005</v>
      </c>
      <c r="H3646">
        <v>8</v>
      </c>
      <c r="I3646" t="s">
        <v>260</v>
      </c>
      <c r="J3646">
        <v>88</v>
      </c>
      <c r="K3646">
        <v>78</v>
      </c>
      <c r="L3646">
        <v>88</v>
      </c>
      <c r="M3646">
        <v>91</v>
      </c>
      <c r="N3646">
        <v>81</v>
      </c>
      <c r="O3646">
        <v>78</v>
      </c>
      <c r="P3646">
        <v>83</v>
      </c>
      <c r="Q3646">
        <v>81</v>
      </c>
      <c r="R3646">
        <v>79</v>
      </c>
      <c r="S3646">
        <v>88</v>
      </c>
      <c r="T3646">
        <v>86</v>
      </c>
      <c r="U3646">
        <v>95</v>
      </c>
      <c r="V3646">
        <v>100</v>
      </c>
      <c r="W3646">
        <v>96</v>
      </c>
      <c r="X3646">
        <v>93</v>
      </c>
      <c r="Y3646">
        <v>88</v>
      </c>
      <c r="Z3646">
        <v>74</v>
      </c>
      <c r="AA3646">
        <v>79</v>
      </c>
      <c r="AB3646">
        <v>86</v>
      </c>
      <c r="AC3646">
        <v>96</v>
      </c>
      <c r="AD3646">
        <v>102</v>
      </c>
      <c r="AE3646">
        <v>101</v>
      </c>
      <c r="AF3646">
        <v>94</v>
      </c>
      <c r="AG3646">
        <v>94</v>
      </c>
      <c r="AH3646">
        <v>87</v>
      </c>
      <c r="AI3646">
        <v>92</v>
      </c>
      <c r="AJ3646">
        <v>93</v>
      </c>
      <c r="AK3646">
        <v>89</v>
      </c>
      <c r="AL3646">
        <v>101</v>
      </c>
      <c r="AM3646">
        <v>103</v>
      </c>
      <c r="AN3646" s="5">
        <v>104</v>
      </c>
      <c r="AO3646" s="5">
        <v>99</v>
      </c>
      <c r="AP3646" s="5">
        <v>99</v>
      </c>
      <c r="AQ3646" s="5">
        <v>97</v>
      </c>
      <c r="AR3646" s="5">
        <v>97</v>
      </c>
      <c r="AS3646" s="5">
        <v>95</v>
      </c>
      <c r="AT3646" s="5">
        <v>97</v>
      </c>
      <c r="AU3646" s="5">
        <v>96</v>
      </c>
      <c r="AV3646" s="5">
        <v>93</v>
      </c>
      <c r="AW3646" s="5">
        <v>96</v>
      </c>
      <c r="AX3646" s="5">
        <v>104</v>
      </c>
      <c r="AY3646" s="5">
        <v>107</v>
      </c>
      <c r="AZ3646" s="5">
        <v>109</v>
      </c>
      <c r="BA3646" s="5">
        <v>108</v>
      </c>
      <c r="BB3646" s="5">
        <v>102</v>
      </c>
      <c r="BC3646" s="5">
        <v>109</v>
      </c>
      <c r="BD3646" s="5">
        <v>109</v>
      </c>
      <c r="BE3646" s="5">
        <v>110</v>
      </c>
      <c r="BF3646" s="5">
        <v>111</v>
      </c>
      <c r="BG3646" s="5">
        <v>105</v>
      </c>
      <c r="BH3646" s="5">
        <v>106</v>
      </c>
      <c r="BI3646" s="5">
        <v>108</v>
      </c>
      <c r="BJ3646" s="5">
        <v>105</v>
      </c>
      <c r="BK3646" s="5">
        <v>98</v>
      </c>
      <c r="BL3646" s="5">
        <v>102</v>
      </c>
      <c r="BM3646" s="5">
        <v>108</v>
      </c>
      <c r="BN3646" s="5">
        <v>105</v>
      </c>
      <c r="BO3646" s="5">
        <v>102</v>
      </c>
      <c r="BP3646" s="5">
        <v>101</v>
      </c>
      <c r="BQ3646" s="5">
        <v>102</v>
      </c>
      <c r="BR3646" s="5">
        <v>101</v>
      </c>
      <c r="BS3646">
        <v>103</v>
      </c>
      <c r="BT3646">
        <v>102</v>
      </c>
      <c r="BU3646">
        <v>102</v>
      </c>
      <c r="BV3646">
        <v>104</v>
      </c>
      <c r="BW3646">
        <v>103</v>
      </c>
      <c r="BX3646">
        <v>102</v>
      </c>
      <c r="BY3646">
        <v>101</v>
      </c>
      <c r="BZ3646">
        <v>102</v>
      </c>
      <c r="CA3646">
        <v>100</v>
      </c>
      <c r="CB3646">
        <v>101</v>
      </c>
      <c r="CC3646">
        <v>102</v>
      </c>
      <c r="CD3646">
        <v>100</v>
      </c>
      <c r="CE3646">
        <v>96</v>
      </c>
      <c r="CF3646">
        <v>97</v>
      </c>
      <c r="CG3646">
        <v>93</v>
      </c>
      <c r="CH3646">
        <v>96</v>
      </c>
      <c r="CI3646">
        <v>96</v>
      </c>
      <c r="CJ3646">
        <v>95</v>
      </c>
      <c r="CK3646">
        <v>99</v>
      </c>
      <c r="CL3646">
        <v>101</v>
      </c>
      <c r="CM3646">
        <v>101</v>
      </c>
      <c r="CN3646">
        <v>101</v>
      </c>
      <c r="CO3646">
        <v>100</v>
      </c>
      <c r="CP3646">
        <v>97</v>
      </c>
      <c r="CQ3646">
        <v>98</v>
      </c>
      <c r="CR3646">
        <v>101</v>
      </c>
      <c r="CS3646">
        <v>104</v>
      </c>
      <c r="CT3646">
        <v>106</v>
      </c>
      <c r="CU3646">
        <v>103</v>
      </c>
      <c r="CV3646">
        <v>104</v>
      </c>
      <c r="CW3646">
        <v>99</v>
      </c>
      <c r="CX3646" t="s">
        <v>5</v>
      </c>
      <c r="CY3646" t="s">
        <v>227</v>
      </c>
    </row>
    <row r="3647" spans="1:103" x14ac:dyDescent="0.25">
      <c r="A3647" t="s">
        <v>37</v>
      </c>
      <c r="B3647">
        <v>36.261400000000002</v>
      </c>
      <c r="C3647">
        <v>-116.0564</v>
      </c>
      <c r="D3647">
        <v>2573</v>
      </c>
      <c r="E3647" t="s">
        <v>1</v>
      </c>
      <c r="F3647">
        <v>75.900000000000006</v>
      </c>
      <c r="G3647">
        <v>2005</v>
      </c>
      <c r="H3647">
        <v>8</v>
      </c>
      <c r="I3647" t="s">
        <v>260</v>
      </c>
      <c r="J3647">
        <v>93</v>
      </c>
      <c r="K3647">
        <v>90</v>
      </c>
      <c r="L3647">
        <v>86</v>
      </c>
      <c r="M3647">
        <v>90</v>
      </c>
      <c r="N3647">
        <v>88</v>
      </c>
      <c r="O3647">
        <v>83</v>
      </c>
      <c r="P3647">
        <v>81</v>
      </c>
      <c r="Q3647">
        <v>85</v>
      </c>
      <c r="R3647">
        <v>85</v>
      </c>
      <c r="S3647">
        <v>89</v>
      </c>
      <c r="T3647">
        <v>89</v>
      </c>
      <c r="U3647">
        <v>93</v>
      </c>
      <c r="V3647">
        <v>97</v>
      </c>
      <c r="W3647">
        <v>100</v>
      </c>
      <c r="X3647">
        <v>97</v>
      </c>
      <c r="Y3647">
        <v>92</v>
      </c>
      <c r="Z3647">
        <v>85</v>
      </c>
      <c r="AA3647">
        <v>89</v>
      </c>
      <c r="AB3647">
        <v>92</v>
      </c>
      <c r="AC3647">
        <v>101</v>
      </c>
      <c r="AD3647">
        <v>104</v>
      </c>
      <c r="AE3647">
        <v>103</v>
      </c>
      <c r="AF3647">
        <v>99</v>
      </c>
      <c r="AG3647">
        <v>96</v>
      </c>
      <c r="AH3647">
        <v>90</v>
      </c>
      <c r="AI3647">
        <v>93</v>
      </c>
      <c r="AJ3647">
        <v>94</v>
      </c>
      <c r="AK3647">
        <v>94</v>
      </c>
      <c r="AL3647">
        <v>100</v>
      </c>
      <c r="AM3647">
        <v>105</v>
      </c>
      <c r="AN3647" s="5">
        <v>105</v>
      </c>
      <c r="AO3647" s="5">
        <v>102</v>
      </c>
      <c r="AP3647" s="5">
        <v>103</v>
      </c>
      <c r="AQ3647" s="5">
        <v>102</v>
      </c>
      <c r="AR3647" s="5">
        <v>101</v>
      </c>
      <c r="AS3647" s="5">
        <v>102</v>
      </c>
      <c r="AT3647" s="5">
        <v>101</v>
      </c>
      <c r="AU3647" s="5">
        <v>100</v>
      </c>
      <c r="AV3647" s="5">
        <v>100</v>
      </c>
      <c r="AW3647" s="5">
        <v>100</v>
      </c>
      <c r="AX3647" s="5">
        <v>105</v>
      </c>
      <c r="AY3647" s="5">
        <v>109</v>
      </c>
      <c r="AZ3647" s="5">
        <v>108</v>
      </c>
      <c r="BA3647" s="5">
        <v>111</v>
      </c>
      <c r="BB3647" s="5">
        <v>111</v>
      </c>
      <c r="BC3647" s="5">
        <v>112</v>
      </c>
      <c r="BD3647" s="5">
        <v>112</v>
      </c>
      <c r="BE3647" s="5">
        <v>113</v>
      </c>
      <c r="BF3647" s="5">
        <v>111</v>
      </c>
      <c r="BG3647" s="5">
        <v>106</v>
      </c>
      <c r="BH3647" s="5">
        <v>105</v>
      </c>
      <c r="BI3647" s="5">
        <v>106</v>
      </c>
      <c r="BJ3647" s="5">
        <v>100</v>
      </c>
      <c r="BK3647" s="5">
        <v>90</v>
      </c>
      <c r="BL3647" s="5">
        <v>98</v>
      </c>
      <c r="BM3647" s="5">
        <v>103</v>
      </c>
      <c r="BN3647" s="5">
        <v>104</v>
      </c>
      <c r="BO3647" s="5">
        <v>104</v>
      </c>
      <c r="BP3647" s="5">
        <v>102</v>
      </c>
      <c r="BQ3647" s="5">
        <v>102</v>
      </c>
      <c r="BR3647" s="5">
        <v>103</v>
      </c>
      <c r="BS3647">
        <v>101</v>
      </c>
      <c r="BT3647">
        <v>101</v>
      </c>
      <c r="BU3647">
        <v>99</v>
      </c>
      <c r="BV3647">
        <v>101</v>
      </c>
      <c r="BW3647">
        <v>99</v>
      </c>
      <c r="BX3647">
        <v>100</v>
      </c>
      <c r="BY3647">
        <v>102</v>
      </c>
      <c r="BZ3647">
        <v>100</v>
      </c>
      <c r="CA3647">
        <v>86</v>
      </c>
      <c r="CB3647">
        <v>95</v>
      </c>
      <c r="CC3647">
        <v>100</v>
      </c>
      <c r="CD3647">
        <v>102</v>
      </c>
      <c r="CE3647">
        <v>99</v>
      </c>
      <c r="CF3647">
        <v>97</v>
      </c>
      <c r="CG3647">
        <v>91</v>
      </c>
      <c r="CH3647">
        <v>93</v>
      </c>
      <c r="CI3647">
        <v>96</v>
      </c>
      <c r="CJ3647">
        <v>95</v>
      </c>
      <c r="CK3647">
        <v>96</v>
      </c>
      <c r="CL3647">
        <v>99</v>
      </c>
      <c r="CM3647">
        <v>100</v>
      </c>
      <c r="CN3647">
        <v>101</v>
      </c>
      <c r="CO3647">
        <v>100</v>
      </c>
      <c r="CP3647">
        <v>97</v>
      </c>
      <c r="CQ3647">
        <v>98</v>
      </c>
      <c r="CR3647">
        <v>101</v>
      </c>
      <c r="CS3647">
        <v>105</v>
      </c>
      <c r="CT3647">
        <v>105</v>
      </c>
      <c r="CU3647">
        <v>103</v>
      </c>
      <c r="CV3647">
        <v>101</v>
      </c>
      <c r="CW3647">
        <v>100</v>
      </c>
      <c r="CX3647" t="s">
        <v>2</v>
      </c>
      <c r="CY3647" t="s">
        <v>38</v>
      </c>
    </row>
    <row r="3648" spans="1:103" x14ac:dyDescent="0.25">
      <c r="A3648" t="s">
        <v>217</v>
      </c>
      <c r="B3648">
        <v>36.046900000000001</v>
      </c>
      <c r="C3648">
        <v>-115.18470000000001</v>
      </c>
      <c r="D3648">
        <v>2275</v>
      </c>
      <c r="E3648" t="s">
        <v>1</v>
      </c>
      <c r="F3648">
        <v>157.6</v>
      </c>
      <c r="G3648">
        <v>2005</v>
      </c>
      <c r="H3648">
        <v>8</v>
      </c>
      <c r="I3648" t="s">
        <v>260</v>
      </c>
      <c r="J3648">
        <v>95</v>
      </c>
      <c r="K3648">
        <v>96</v>
      </c>
      <c r="L3648">
        <v>93</v>
      </c>
      <c r="M3648">
        <v>85</v>
      </c>
      <c r="N3648">
        <v>92</v>
      </c>
      <c r="O3648">
        <v>93</v>
      </c>
      <c r="P3648">
        <v>87</v>
      </c>
      <c r="Q3648">
        <v>85</v>
      </c>
      <c r="R3648">
        <v>88</v>
      </c>
      <c r="S3648">
        <v>86</v>
      </c>
      <c r="T3648">
        <v>89</v>
      </c>
      <c r="U3648">
        <v>91</v>
      </c>
      <c r="V3648">
        <v>95</v>
      </c>
      <c r="W3648">
        <v>96</v>
      </c>
      <c r="X3648">
        <v>102</v>
      </c>
      <c r="Y3648">
        <v>101</v>
      </c>
      <c r="Z3648">
        <v>97</v>
      </c>
      <c r="AA3648">
        <v>88</v>
      </c>
      <c r="AB3648">
        <v>89</v>
      </c>
      <c r="AC3648">
        <v>98</v>
      </c>
      <c r="AD3648">
        <v>104</v>
      </c>
      <c r="AE3648">
        <v>108</v>
      </c>
      <c r="AF3648">
        <v>97</v>
      </c>
      <c r="AG3648">
        <v>103</v>
      </c>
      <c r="AH3648">
        <v>99</v>
      </c>
      <c r="AI3648">
        <v>94</v>
      </c>
      <c r="AJ3648">
        <v>97</v>
      </c>
      <c r="AK3648">
        <v>100</v>
      </c>
      <c r="AL3648">
        <v>96</v>
      </c>
      <c r="AM3648">
        <v>100</v>
      </c>
      <c r="AN3648" s="5">
        <v>104</v>
      </c>
      <c r="AO3648" s="5">
        <v>108</v>
      </c>
      <c r="AP3648" s="5">
        <v>106</v>
      </c>
      <c r="AQ3648" s="5">
        <v>107</v>
      </c>
      <c r="AR3648" s="5">
        <v>106</v>
      </c>
      <c r="AS3648" s="8">
        <f>AVERAGE(AR3648,AT3648)</f>
        <v>104.5</v>
      </c>
      <c r="AT3648" s="5">
        <v>103</v>
      </c>
      <c r="AU3648" s="5">
        <v>103</v>
      </c>
      <c r="AV3648" s="5">
        <v>103</v>
      </c>
      <c r="AW3648" s="5">
        <v>104</v>
      </c>
      <c r="AX3648" s="5">
        <v>104</v>
      </c>
      <c r="AY3648" s="5">
        <v>105</v>
      </c>
      <c r="AZ3648" s="5">
        <v>110</v>
      </c>
      <c r="BA3648" s="5">
        <v>112</v>
      </c>
      <c r="BB3648" s="5">
        <v>114</v>
      </c>
      <c r="BC3648" s="5">
        <v>112</v>
      </c>
      <c r="BD3648" s="5">
        <v>113</v>
      </c>
      <c r="BE3648" s="5">
        <v>114</v>
      </c>
      <c r="BF3648" s="5">
        <v>115</v>
      </c>
      <c r="BG3648" s="5">
        <v>115</v>
      </c>
      <c r="BH3648" s="5">
        <v>109</v>
      </c>
      <c r="BI3648" s="5">
        <v>107</v>
      </c>
      <c r="BJ3648" s="5">
        <v>101</v>
      </c>
      <c r="BK3648" s="5">
        <v>99</v>
      </c>
      <c r="BL3648" s="5">
        <v>89</v>
      </c>
      <c r="BM3648" s="5">
        <v>100</v>
      </c>
      <c r="BN3648" s="5">
        <v>100</v>
      </c>
      <c r="BO3648" s="5">
        <v>105</v>
      </c>
      <c r="BP3648" s="5">
        <v>105</v>
      </c>
      <c r="BQ3648" s="5">
        <v>103</v>
      </c>
      <c r="BR3648" s="5">
        <v>101</v>
      </c>
      <c r="BS3648">
        <v>100</v>
      </c>
      <c r="BT3648">
        <v>100</v>
      </c>
      <c r="BU3648">
        <v>94</v>
      </c>
      <c r="BV3648">
        <v>101</v>
      </c>
      <c r="BW3648">
        <v>101</v>
      </c>
      <c r="BX3648">
        <v>99</v>
      </c>
      <c r="BY3648">
        <v>101</v>
      </c>
      <c r="BZ3648">
        <v>97</v>
      </c>
      <c r="CA3648">
        <v>83</v>
      </c>
      <c r="CB3648">
        <v>94</v>
      </c>
      <c r="CC3648">
        <v>95</v>
      </c>
      <c r="CD3648">
        <v>102</v>
      </c>
      <c r="CE3648">
        <v>99</v>
      </c>
      <c r="CF3648">
        <v>98</v>
      </c>
      <c r="CG3648">
        <v>88</v>
      </c>
      <c r="CH3648">
        <v>96</v>
      </c>
      <c r="CI3648">
        <v>98</v>
      </c>
      <c r="CJ3648">
        <v>97</v>
      </c>
      <c r="CK3648">
        <v>98</v>
      </c>
      <c r="CL3648">
        <v>99</v>
      </c>
      <c r="CM3648">
        <v>101</v>
      </c>
      <c r="CN3648">
        <v>103</v>
      </c>
      <c r="CO3648">
        <v>102</v>
      </c>
      <c r="CP3648">
        <v>96</v>
      </c>
      <c r="CQ3648">
        <v>100</v>
      </c>
      <c r="CR3648">
        <v>103</v>
      </c>
      <c r="CS3648">
        <v>105</v>
      </c>
      <c r="CT3648">
        <v>106</v>
      </c>
      <c r="CU3648">
        <v>107</v>
      </c>
      <c r="CV3648">
        <v>101</v>
      </c>
      <c r="CW3648">
        <v>99</v>
      </c>
      <c r="CX3648" t="s">
        <v>2</v>
      </c>
      <c r="CY3648" t="s">
        <v>218</v>
      </c>
    </row>
    <row r="3649" spans="1:107" x14ac:dyDescent="0.25">
      <c r="A3649" t="s">
        <v>164</v>
      </c>
      <c r="B3649">
        <v>34.892800000000001</v>
      </c>
      <c r="C3649">
        <v>-117.0219</v>
      </c>
      <c r="D3649">
        <v>2220</v>
      </c>
      <c r="E3649" t="s">
        <v>1</v>
      </c>
      <c r="F3649">
        <v>175</v>
      </c>
      <c r="G3649">
        <v>2005</v>
      </c>
      <c r="H3649">
        <v>8</v>
      </c>
      <c r="I3649" t="s">
        <v>260</v>
      </c>
      <c r="J3649">
        <v>94</v>
      </c>
      <c r="K3649">
        <v>89</v>
      </c>
      <c r="L3649">
        <v>88</v>
      </c>
      <c r="M3649">
        <v>91</v>
      </c>
      <c r="N3649">
        <v>86</v>
      </c>
      <c r="O3649">
        <v>82</v>
      </c>
      <c r="P3649">
        <v>83</v>
      </c>
      <c r="Q3649">
        <v>88</v>
      </c>
      <c r="R3649">
        <v>86</v>
      </c>
      <c r="S3649">
        <v>91</v>
      </c>
      <c r="T3649">
        <v>91</v>
      </c>
      <c r="U3649">
        <v>94</v>
      </c>
      <c r="V3649">
        <v>98</v>
      </c>
      <c r="W3649">
        <v>100</v>
      </c>
      <c r="X3649">
        <v>98</v>
      </c>
      <c r="Y3649">
        <v>98</v>
      </c>
      <c r="Z3649">
        <v>81</v>
      </c>
      <c r="AA3649">
        <v>84</v>
      </c>
      <c r="AB3649">
        <v>91</v>
      </c>
      <c r="AC3649">
        <v>100</v>
      </c>
      <c r="AD3649">
        <v>103</v>
      </c>
      <c r="AE3649">
        <v>103</v>
      </c>
      <c r="AF3649">
        <v>99</v>
      </c>
      <c r="AG3649">
        <v>98</v>
      </c>
      <c r="AH3649">
        <v>91</v>
      </c>
      <c r="AI3649">
        <v>95</v>
      </c>
      <c r="AJ3649">
        <v>96</v>
      </c>
      <c r="AK3649">
        <v>95</v>
      </c>
      <c r="AL3649">
        <v>99</v>
      </c>
      <c r="AM3649">
        <v>105</v>
      </c>
      <c r="AN3649" s="5">
        <v>106</v>
      </c>
      <c r="AO3649" s="5">
        <v>103</v>
      </c>
      <c r="AP3649" s="5">
        <v>105</v>
      </c>
      <c r="AQ3649" s="5">
        <v>102</v>
      </c>
      <c r="AR3649" s="5">
        <v>103</v>
      </c>
      <c r="AS3649" s="5">
        <v>100</v>
      </c>
      <c r="AT3649" s="5">
        <v>99</v>
      </c>
      <c r="AU3649" s="5">
        <v>101</v>
      </c>
      <c r="AV3649" s="5">
        <v>100</v>
      </c>
      <c r="AW3649" s="5">
        <v>99</v>
      </c>
      <c r="AX3649" s="5">
        <v>104</v>
      </c>
      <c r="AY3649" s="5">
        <v>109</v>
      </c>
      <c r="AZ3649" s="5">
        <v>110</v>
      </c>
      <c r="BA3649" s="5">
        <v>110</v>
      </c>
      <c r="BB3649" s="5">
        <v>110</v>
      </c>
      <c r="BC3649" s="5">
        <v>111</v>
      </c>
      <c r="BD3649" s="5">
        <v>111</v>
      </c>
      <c r="BE3649" s="5">
        <v>113</v>
      </c>
      <c r="BF3649" s="5">
        <v>112</v>
      </c>
      <c r="BG3649" s="5">
        <v>105</v>
      </c>
      <c r="BH3649" s="5">
        <v>104</v>
      </c>
      <c r="BI3649" s="5">
        <v>101</v>
      </c>
      <c r="BJ3649" s="5">
        <v>99</v>
      </c>
      <c r="BK3649" s="5">
        <v>92</v>
      </c>
      <c r="BL3649" s="5">
        <v>103</v>
      </c>
      <c r="BM3649" s="5">
        <v>104</v>
      </c>
      <c r="BN3649" s="5">
        <v>105</v>
      </c>
      <c r="BO3649" s="5">
        <v>102</v>
      </c>
      <c r="BP3649" s="5">
        <v>101</v>
      </c>
      <c r="BQ3649" s="5">
        <v>99</v>
      </c>
      <c r="BR3649" s="5">
        <v>102</v>
      </c>
      <c r="BS3649">
        <v>103</v>
      </c>
      <c r="BT3649">
        <v>103</v>
      </c>
      <c r="BU3649">
        <v>99</v>
      </c>
      <c r="BV3649">
        <v>104</v>
      </c>
      <c r="BW3649">
        <v>99</v>
      </c>
      <c r="BX3649">
        <v>101</v>
      </c>
      <c r="BY3649">
        <v>103</v>
      </c>
      <c r="BZ3649">
        <v>99</v>
      </c>
      <c r="CA3649">
        <v>99</v>
      </c>
      <c r="CB3649">
        <v>99</v>
      </c>
      <c r="CC3649">
        <v>103</v>
      </c>
      <c r="CD3649">
        <v>104</v>
      </c>
      <c r="CE3649">
        <v>100</v>
      </c>
      <c r="CF3649">
        <v>94</v>
      </c>
      <c r="CG3649">
        <v>88</v>
      </c>
      <c r="CH3649">
        <v>96</v>
      </c>
      <c r="CI3649">
        <v>96</v>
      </c>
      <c r="CJ3649">
        <v>94</v>
      </c>
      <c r="CK3649">
        <v>95</v>
      </c>
      <c r="CL3649">
        <v>100</v>
      </c>
      <c r="CM3649">
        <v>101</v>
      </c>
      <c r="CN3649">
        <v>101</v>
      </c>
      <c r="CO3649">
        <v>99</v>
      </c>
      <c r="CP3649">
        <v>97</v>
      </c>
      <c r="CQ3649">
        <v>100</v>
      </c>
      <c r="CR3649">
        <v>103</v>
      </c>
      <c r="CS3649">
        <v>105</v>
      </c>
      <c r="CT3649">
        <v>107</v>
      </c>
      <c r="CU3649">
        <v>104</v>
      </c>
      <c r="CV3649">
        <v>101</v>
      </c>
      <c r="CW3649">
        <v>100</v>
      </c>
      <c r="CX3649" t="s">
        <v>5</v>
      </c>
      <c r="CY3649" t="s">
        <v>20</v>
      </c>
    </row>
    <row r="3650" spans="1:107" x14ac:dyDescent="0.25">
      <c r="A3650" t="s">
        <v>230</v>
      </c>
      <c r="B3650">
        <v>36.2119</v>
      </c>
      <c r="C3650">
        <v>-115.1939</v>
      </c>
      <c r="D3650">
        <v>2189</v>
      </c>
      <c r="E3650" t="s">
        <v>1</v>
      </c>
      <c r="F3650">
        <v>152.30000000000001</v>
      </c>
      <c r="G3650">
        <v>2005</v>
      </c>
      <c r="H3650">
        <v>8</v>
      </c>
      <c r="I3650" t="s">
        <v>260</v>
      </c>
      <c r="J3650">
        <v>97</v>
      </c>
      <c r="K3650">
        <v>95</v>
      </c>
      <c r="L3650">
        <v>85</v>
      </c>
      <c r="M3650">
        <v>92</v>
      </c>
      <c r="N3650">
        <v>93</v>
      </c>
      <c r="O3650">
        <v>87</v>
      </c>
      <c r="P3650">
        <v>85</v>
      </c>
      <c r="Q3650">
        <v>89</v>
      </c>
      <c r="R3650">
        <v>87</v>
      </c>
      <c r="S3650">
        <v>89</v>
      </c>
      <c r="T3650">
        <v>90</v>
      </c>
      <c r="U3650">
        <v>94</v>
      </c>
      <c r="V3650">
        <v>97</v>
      </c>
      <c r="W3650">
        <v>102</v>
      </c>
      <c r="X3650">
        <v>101</v>
      </c>
      <c r="Y3650">
        <v>96</v>
      </c>
      <c r="Z3650">
        <v>90</v>
      </c>
      <c r="AA3650">
        <v>90</v>
      </c>
      <c r="AB3650">
        <v>99</v>
      </c>
      <c r="AC3650">
        <v>104</v>
      </c>
      <c r="AD3650">
        <v>107</v>
      </c>
      <c r="AE3650">
        <v>99</v>
      </c>
      <c r="AF3650">
        <v>100</v>
      </c>
      <c r="AG3650">
        <v>100</v>
      </c>
      <c r="AH3650">
        <v>95</v>
      </c>
      <c r="AI3650">
        <v>98</v>
      </c>
      <c r="AJ3650">
        <v>100</v>
      </c>
      <c r="AK3650">
        <v>97</v>
      </c>
      <c r="AL3650">
        <v>99</v>
      </c>
      <c r="AM3650">
        <v>104</v>
      </c>
      <c r="AN3650" s="5">
        <v>107</v>
      </c>
      <c r="AO3650" s="5">
        <v>106</v>
      </c>
      <c r="AP3650" s="5">
        <v>106</v>
      </c>
      <c r="AQ3650" s="5">
        <v>105</v>
      </c>
      <c r="AR3650" s="5">
        <v>103</v>
      </c>
      <c r="AS3650" s="5">
        <v>103</v>
      </c>
      <c r="AT3650" s="5">
        <v>103</v>
      </c>
      <c r="AU3650" s="5">
        <v>102</v>
      </c>
      <c r="AV3650" s="5">
        <v>104</v>
      </c>
      <c r="AW3650" s="5">
        <v>103</v>
      </c>
      <c r="AX3650" s="5">
        <v>105</v>
      </c>
      <c r="AY3650" s="5">
        <v>110</v>
      </c>
      <c r="AZ3650" s="5">
        <v>113</v>
      </c>
      <c r="BA3650" s="5">
        <v>114</v>
      </c>
      <c r="BB3650" s="5">
        <v>112</v>
      </c>
      <c r="BC3650" s="5">
        <v>114</v>
      </c>
      <c r="BD3650" s="5">
        <v>117</v>
      </c>
      <c r="BE3650" s="5">
        <v>115</v>
      </c>
      <c r="BF3650" s="5">
        <v>115</v>
      </c>
      <c r="BG3650" s="5">
        <v>108</v>
      </c>
      <c r="BH3650" s="5">
        <v>108</v>
      </c>
      <c r="BI3650" s="5">
        <v>102</v>
      </c>
      <c r="BJ3650" s="5">
        <v>99</v>
      </c>
      <c r="BK3650" s="5">
        <v>91</v>
      </c>
      <c r="BL3650" s="5">
        <v>100</v>
      </c>
      <c r="BM3650" s="5">
        <v>102</v>
      </c>
      <c r="BN3650" s="5">
        <v>106</v>
      </c>
      <c r="BO3650" s="5">
        <v>106</v>
      </c>
      <c r="BP3650" s="5">
        <v>104</v>
      </c>
      <c r="BQ3650" s="5">
        <v>101</v>
      </c>
      <c r="BR3650" s="5">
        <v>99</v>
      </c>
      <c r="BS3650">
        <v>100</v>
      </c>
      <c r="BT3650">
        <v>100</v>
      </c>
      <c r="BU3650">
        <v>92</v>
      </c>
      <c r="BV3650">
        <v>99</v>
      </c>
      <c r="BW3650">
        <v>101</v>
      </c>
      <c r="BX3650">
        <v>99</v>
      </c>
      <c r="BY3650">
        <v>100</v>
      </c>
      <c r="BZ3650">
        <v>97</v>
      </c>
      <c r="CA3650">
        <v>84</v>
      </c>
      <c r="CB3650">
        <v>94</v>
      </c>
      <c r="CC3650">
        <v>95</v>
      </c>
      <c r="CD3650">
        <v>101</v>
      </c>
      <c r="CE3650">
        <v>100</v>
      </c>
      <c r="CF3650">
        <v>99</v>
      </c>
      <c r="CG3650">
        <v>88</v>
      </c>
      <c r="CH3650">
        <v>96</v>
      </c>
      <c r="CI3650">
        <v>98</v>
      </c>
      <c r="CJ3650">
        <v>98</v>
      </c>
      <c r="CK3650">
        <v>97</v>
      </c>
      <c r="CL3650">
        <v>99</v>
      </c>
      <c r="CM3650">
        <v>101</v>
      </c>
      <c r="CN3650">
        <v>103</v>
      </c>
      <c r="CO3650">
        <v>101</v>
      </c>
      <c r="CP3650">
        <v>96</v>
      </c>
      <c r="CQ3650">
        <v>100</v>
      </c>
      <c r="CR3650">
        <v>105</v>
      </c>
      <c r="CS3650">
        <v>105</v>
      </c>
      <c r="CT3650">
        <v>106</v>
      </c>
      <c r="CU3650">
        <v>107</v>
      </c>
      <c r="CV3650">
        <v>102</v>
      </c>
      <c r="CW3650">
        <v>98</v>
      </c>
      <c r="CX3650" t="s">
        <v>2</v>
      </c>
      <c r="CY3650" t="s">
        <v>231</v>
      </c>
    </row>
    <row r="3651" spans="1:107" x14ac:dyDescent="0.25">
      <c r="A3651" t="s">
        <v>91</v>
      </c>
      <c r="B3651">
        <v>36.071899999999999</v>
      </c>
      <c r="C3651">
        <v>-115.16330000000001</v>
      </c>
      <c r="D3651">
        <v>2175</v>
      </c>
      <c r="E3651" t="s">
        <v>1</v>
      </c>
      <c r="F3651">
        <v>158.69999999999999</v>
      </c>
      <c r="G3651">
        <v>2005</v>
      </c>
      <c r="H3651">
        <v>8</v>
      </c>
      <c r="I3651" t="s">
        <v>260</v>
      </c>
      <c r="J3651">
        <v>98</v>
      </c>
      <c r="K3651">
        <v>95</v>
      </c>
      <c r="L3651">
        <v>86</v>
      </c>
      <c r="M3651">
        <v>93</v>
      </c>
      <c r="N3651">
        <v>94</v>
      </c>
      <c r="O3651">
        <v>88</v>
      </c>
      <c r="P3651">
        <v>87</v>
      </c>
      <c r="Q3651">
        <v>90</v>
      </c>
      <c r="R3651">
        <v>87</v>
      </c>
      <c r="S3651">
        <v>90</v>
      </c>
      <c r="T3651">
        <v>91</v>
      </c>
      <c r="U3651">
        <v>95</v>
      </c>
      <c r="V3651">
        <v>97</v>
      </c>
      <c r="W3651">
        <v>103</v>
      </c>
      <c r="X3651">
        <v>102</v>
      </c>
      <c r="Y3651">
        <v>98</v>
      </c>
      <c r="Z3651">
        <v>90</v>
      </c>
      <c r="AA3651">
        <v>91</v>
      </c>
      <c r="AB3651">
        <v>100</v>
      </c>
      <c r="AC3651">
        <v>105</v>
      </c>
      <c r="AD3651">
        <v>110</v>
      </c>
      <c r="AE3651">
        <v>99</v>
      </c>
      <c r="AF3651">
        <v>105</v>
      </c>
      <c r="AG3651">
        <v>101</v>
      </c>
      <c r="AH3651">
        <v>95</v>
      </c>
      <c r="AI3651">
        <v>98</v>
      </c>
      <c r="AJ3651">
        <v>102</v>
      </c>
      <c r="AK3651">
        <v>98</v>
      </c>
      <c r="AL3651">
        <v>100</v>
      </c>
      <c r="AM3651">
        <v>106</v>
      </c>
      <c r="AN3651" s="5">
        <v>109</v>
      </c>
      <c r="AO3651" s="5">
        <v>108</v>
      </c>
      <c r="AP3651" s="5">
        <v>108</v>
      </c>
      <c r="AQ3651" s="5">
        <v>107</v>
      </c>
      <c r="AR3651" s="5">
        <v>105</v>
      </c>
      <c r="AS3651" s="5">
        <v>104</v>
      </c>
      <c r="AT3651" s="5">
        <v>104</v>
      </c>
      <c r="AU3651" s="5">
        <v>104</v>
      </c>
      <c r="AV3651" s="5">
        <v>105</v>
      </c>
      <c r="AW3651" s="5">
        <v>105</v>
      </c>
      <c r="AX3651" s="5">
        <v>106</v>
      </c>
      <c r="AY3651" s="5">
        <v>111</v>
      </c>
      <c r="AZ3651" s="5">
        <v>114</v>
      </c>
      <c r="BA3651" s="5">
        <v>115</v>
      </c>
      <c r="BB3651" s="5">
        <v>113</v>
      </c>
      <c r="BC3651" s="5">
        <v>115</v>
      </c>
      <c r="BD3651" s="5">
        <v>116</v>
      </c>
      <c r="BE3651" s="5">
        <v>116</v>
      </c>
      <c r="BF3651" s="5">
        <v>117</v>
      </c>
      <c r="BG3651" s="5">
        <v>110</v>
      </c>
      <c r="BH3651" s="5">
        <v>109</v>
      </c>
      <c r="BI3651" s="5">
        <v>103</v>
      </c>
      <c r="BJ3651" s="5">
        <v>100</v>
      </c>
      <c r="BK3651" s="5">
        <v>91</v>
      </c>
      <c r="BL3651" s="5">
        <v>102</v>
      </c>
      <c r="BM3651" s="5">
        <v>101</v>
      </c>
      <c r="BN3651" s="5">
        <v>107</v>
      </c>
      <c r="BO3651" s="5">
        <v>105</v>
      </c>
      <c r="BP3651" s="5">
        <v>105</v>
      </c>
      <c r="BQ3651" s="5">
        <v>102</v>
      </c>
      <c r="BR3651" s="5">
        <v>99</v>
      </c>
      <c r="BS3651">
        <v>102</v>
      </c>
      <c r="BT3651">
        <v>101</v>
      </c>
      <c r="BU3651">
        <v>95</v>
      </c>
      <c r="BV3651">
        <v>102</v>
      </c>
      <c r="BW3651">
        <v>101</v>
      </c>
      <c r="BX3651">
        <v>100</v>
      </c>
      <c r="BY3651">
        <v>103</v>
      </c>
      <c r="BZ3651">
        <v>98</v>
      </c>
      <c r="CA3651">
        <v>86</v>
      </c>
      <c r="CB3651">
        <v>95</v>
      </c>
      <c r="CC3651">
        <v>97</v>
      </c>
      <c r="CD3651">
        <v>102</v>
      </c>
      <c r="CE3651">
        <v>100</v>
      </c>
      <c r="CF3651">
        <v>98</v>
      </c>
      <c r="CG3651">
        <v>90</v>
      </c>
      <c r="CH3651">
        <v>98</v>
      </c>
      <c r="CI3651">
        <v>99</v>
      </c>
      <c r="CJ3651">
        <v>100</v>
      </c>
      <c r="CK3651">
        <v>99</v>
      </c>
      <c r="CL3651">
        <v>100</v>
      </c>
      <c r="CM3651">
        <v>102</v>
      </c>
      <c r="CN3651">
        <v>104</v>
      </c>
      <c r="CO3651">
        <v>104</v>
      </c>
      <c r="CP3651">
        <v>97</v>
      </c>
      <c r="CQ3651">
        <v>101</v>
      </c>
      <c r="CR3651">
        <v>105</v>
      </c>
      <c r="CS3651">
        <v>106</v>
      </c>
      <c r="CT3651">
        <v>108</v>
      </c>
      <c r="CU3651">
        <v>108</v>
      </c>
      <c r="CV3651">
        <v>102</v>
      </c>
      <c r="CW3651">
        <v>100</v>
      </c>
      <c r="CX3651" t="s">
        <v>2</v>
      </c>
      <c r="CY3651" t="s">
        <v>92</v>
      </c>
    </row>
    <row r="3652" spans="1:107" x14ac:dyDescent="0.25">
      <c r="A3652" t="s">
        <v>155</v>
      </c>
      <c r="B3652">
        <v>36.430300000000003</v>
      </c>
      <c r="C3652">
        <v>-114.51390000000001</v>
      </c>
      <c r="D3652">
        <v>2000</v>
      </c>
      <c r="E3652" t="s">
        <v>1</v>
      </c>
      <c r="F3652">
        <v>210.3</v>
      </c>
      <c r="G3652">
        <v>2005</v>
      </c>
      <c r="H3652">
        <v>8</v>
      </c>
      <c r="I3652" t="s">
        <v>260</v>
      </c>
      <c r="J3652">
        <v>91</v>
      </c>
      <c r="M3652">
        <v>96</v>
      </c>
      <c r="N3652">
        <v>92</v>
      </c>
      <c r="O3652">
        <v>92</v>
      </c>
      <c r="P3652">
        <v>88</v>
      </c>
      <c r="Q3652">
        <v>83</v>
      </c>
      <c r="T3652">
        <v>92</v>
      </c>
      <c r="V3652">
        <v>94</v>
      </c>
      <c r="W3652">
        <v>98</v>
      </c>
      <c r="X3652">
        <v>102</v>
      </c>
      <c r="Y3652">
        <v>102</v>
      </c>
      <c r="Z3652">
        <v>99</v>
      </c>
      <c r="AA3652">
        <v>93</v>
      </c>
      <c r="AB3652">
        <v>94</v>
      </c>
      <c r="AC3652">
        <v>100</v>
      </c>
      <c r="AD3652">
        <v>106</v>
      </c>
      <c r="AE3652">
        <v>109</v>
      </c>
      <c r="AG3652">
        <v>103</v>
      </c>
      <c r="AH3652">
        <v>102</v>
      </c>
      <c r="AI3652">
        <v>100</v>
      </c>
      <c r="AJ3652">
        <v>98</v>
      </c>
      <c r="AK3652">
        <v>101</v>
      </c>
      <c r="AL3652">
        <v>98</v>
      </c>
      <c r="AM3652">
        <v>101</v>
      </c>
      <c r="AN3652" s="5">
        <v>104</v>
      </c>
      <c r="AO3652" s="5">
        <v>108</v>
      </c>
      <c r="AP3652" s="5">
        <v>107</v>
      </c>
      <c r="AQ3652" s="5">
        <v>104</v>
      </c>
      <c r="AR3652" s="8">
        <f>AVERAGE(AQ3652,AS3652)</f>
        <v>105</v>
      </c>
      <c r="AS3652" s="5">
        <v>106</v>
      </c>
      <c r="AT3652" s="5">
        <v>103</v>
      </c>
      <c r="AU3652" s="5">
        <v>104</v>
      </c>
      <c r="AV3652" s="5">
        <v>104</v>
      </c>
      <c r="AW3652" s="5">
        <v>105</v>
      </c>
      <c r="AX3652" s="5">
        <v>104</v>
      </c>
      <c r="AY3652" s="5">
        <v>107</v>
      </c>
      <c r="AZ3652" s="5">
        <v>110</v>
      </c>
      <c r="BA3652" s="5">
        <v>113</v>
      </c>
      <c r="BB3652" s="5">
        <v>115</v>
      </c>
      <c r="BC3652" s="5">
        <v>110</v>
      </c>
      <c r="BD3652" s="5">
        <v>113</v>
      </c>
      <c r="BE3652" s="5">
        <v>113</v>
      </c>
      <c r="BF3652" s="8">
        <f>AVERAGE(BE3652,BG3652)</f>
        <v>112.5</v>
      </c>
      <c r="BG3652" s="5">
        <v>112</v>
      </c>
      <c r="BH3652" s="5">
        <v>107</v>
      </c>
      <c r="BI3652" s="5">
        <v>109</v>
      </c>
      <c r="BJ3652" s="5">
        <v>108</v>
      </c>
      <c r="BK3652" s="8">
        <f>(2*BJ3652+BM3652)/3</f>
        <v>108</v>
      </c>
      <c r="BL3652" s="8">
        <f>(BK3652+2*BN3652)/3</f>
        <v>104.66666666666667</v>
      </c>
      <c r="BM3652" s="5">
        <v>108</v>
      </c>
      <c r="BN3652" s="5">
        <v>103</v>
      </c>
      <c r="BO3652" s="5">
        <v>106</v>
      </c>
      <c r="BP3652" s="5">
        <v>107</v>
      </c>
      <c r="BQ3652" s="8">
        <f>(2*BP3652+BS3652)/3</f>
        <v>105.33333333333333</v>
      </c>
      <c r="BR3652" s="8">
        <f>(BQ3652+2*BT3652)/3</f>
        <v>102.44444444444444</v>
      </c>
      <c r="BS3652">
        <v>102</v>
      </c>
      <c r="BT3652">
        <v>101</v>
      </c>
      <c r="BV3652">
        <v>94</v>
      </c>
      <c r="BW3652">
        <v>100</v>
      </c>
      <c r="BX3652">
        <v>100</v>
      </c>
      <c r="BY3652">
        <v>97</v>
      </c>
      <c r="BZ3652">
        <v>101</v>
      </c>
      <c r="CA3652">
        <v>96</v>
      </c>
      <c r="CB3652">
        <v>83</v>
      </c>
      <c r="CC3652">
        <v>96</v>
      </c>
      <c r="CD3652">
        <v>99</v>
      </c>
      <c r="CE3652">
        <v>98</v>
      </c>
      <c r="CF3652">
        <v>99</v>
      </c>
      <c r="CG3652">
        <v>92</v>
      </c>
      <c r="CH3652">
        <v>98</v>
      </c>
      <c r="CJ3652">
        <v>98</v>
      </c>
      <c r="CK3652">
        <v>98</v>
      </c>
      <c r="CL3652">
        <v>95</v>
      </c>
      <c r="CM3652">
        <v>100</v>
      </c>
      <c r="CN3652">
        <v>100</v>
      </c>
      <c r="CO3652">
        <v>102</v>
      </c>
      <c r="CP3652">
        <v>99</v>
      </c>
      <c r="CQ3652">
        <v>99</v>
      </c>
      <c r="CS3652">
        <v>104</v>
      </c>
      <c r="CT3652">
        <v>106</v>
      </c>
      <c r="CU3652">
        <v>108</v>
      </c>
      <c r="CV3652">
        <v>109</v>
      </c>
      <c r="CW3652">
        <v>103</v>
      </c>
      <c r="CX3652" t="s">
        <v>2</v>
      </c>
      <c r="CY3652" t="s">
        <v>156</v>
      </c>
    </row>
    <row r="3653" spans="1:107" x14ac:dyDescent="0.25">
      <c r="A3653" t="s">
        <v>77</v>
      </c>
      <c r="B3653">
        <v>34.8536</v>
      </c>
      <c r="C3653">
        <v>-116.7869</v>
      </c>
      <c r="D3653">
        <v>1919</v>
      </c>
      <c r="E3653" t="s">
        <v>1</v>
      </c>
      <c r="F3653">
        <v>178.9</v>
      </c>
      <c r="G3653">
        <v>2005</v>
      </c>
      <c r="H3653">
        <v>8</v>
      </c>
      <c r="I3653" t="s">
        <v>260</v>
      </c>
      <c r="J3653">
        <v>97</v>
      </c>
      <c r="K3653">
        <v>92</v>
      </c>
      <c r="L3653">
        <v>89</v>
      </c>
      <c r="M3653">
        <v>94</v>
      </c>
      <c r="N3653">
        <v>91</v>
      </c>
      <c r="O3653">
        <v>85</v>
      </c>
      <c r="P3653">
        <v>85</v>
      </c>
      <c r="Q3653">
        <v>88</v>
      </c>
      <c r="R3653">
        <v>88</v>
      </c>
      <c r="S3653">
        <v>94</v>
      </c>
      <c r="T3653">
        <v>93</v>
      </c>
      <c r="U3653">
        <v>96</v>
      </c>
      <c r="V3653">
        <v>101</v>
      </c>
      <c r="W3653">
        <v>103</v>
      </c>
      <c r="X3653">
        <v>102</v>
      </c>
      <c r="Y3653">
        <v>96</v>
      </c>
      <c r="Z3653">
        <v>85</v>
      </c>
      <c r="AA3653">
        <v>89</v>
      </c>
      <c r="AB3653">
        <v>94</v>
      </c>
      <c r="AC3653">
        <v>102</v>
      </c>
      <c r="AD3653">
        <v>106</v>
      </c>
      <c r="AE3653">
        <v>109</v>
      </c>
      <c r="AF3653">
        <v>103</v>
      </c>
      <c r="AG3653">
        <v>100</v>
      </c>
      <c r="AH3653">
        <v>94</v>
      </c>
      <c r="AI3653">
        <v>97</v>
      </c>
      <c r="AJ3653">
        <v>99</v>
      </c>
      <c r="AK3653">
        <v>98</v>
      </c>
      <c r="AL3653">
        <v>102</v>
      </c>
      <c r="AM3653">
        <v>107</v>
      </c>
      <c r="AN3653" s="5">
        <v>109</v>
      </c>
      <c r="AO3653" s="5">
        <v>107</v>
      </c>
      <c r="AP3653" s="5">
        <v>108</v>
      </c>
      <c r="AQ3653" s="5">
        <v>105</v>
      </c>
      <c r="AR3653" s="5">
        <v>105</v>
      </c>
      <c r="AS3653" s="5">
        <v>104</v>
      </c>
      <c r="AT3653" s="5">
        <v>102</v>
      </c>
      <c r="AU3653" s="5">
        <v>104</v>
      </c>
      <c r="AV3653" s="5">
        <v>102</v>
      </c>
      <c r="AW3653" s="5">
        <v>103</v>
      </c>
      <c r="AX3653" s="5">
        <v>107</v>
      </c>
      <c r="AY3653" s="5">
        <v>111</v>
      </c>
      <c r="AZ3653" s="5">
        <v>112</v>
      </c>
      <c r="BA3653" s="5">
        <v>113</v>
      </c>
      <c r="BB3653" s="5">
        <v>113</v>
      </c>
      <c r="BC3653" s="5">
        <v>115</v>
      </c>
      <c r="BD3653" s="5">
        <v>115</v>
      </c>
      <c r="BE3653" s="5">
        <v>117</v>
      </c>
      <c r="BF3653" s="5">
        <v>113</v>
      </c>
      <c r="BG3653" s="5">
        <v>109</v>
      </c>
      <c r="BH3653" s="5">
        <v>107</v>
      </c>
      <c r="BI3653" s="5">
        <v>110</v>
      </c>
      <c r="BJ3653" s="5">
        <v>99</v>
      </c>
      <c r="BK3653" s="5">
        <v>94</v>
      </c>
      <c r="BL3653" s="5">
        <v>104</v>
      </c>
      <c r="BM3653" s="5">
        <v>108</v>
      </c>
      <c r="BN3653" s="5">
        <v>109</v>
      </c>
      <c r="BO3653" s="5">
        <v>106</v>
      </c>
      <c r="BP3653" s="5">
        <v>103</v>
      </c>
      <c r="BQ3653" s="5">
        <v>100</v>
      </c>
      <c r="BR3653" s="5">
        <v>104</v>
      </c>
      <c r="BS3653">
        <v>103</v>
      </c>
      <c r="BT3653">
        <v>106</v>
      </c>
      <c r="BU3653">
        <v>102</v>
      </c>
      <c r="BV3653">
        <v>106</v>
      </c>
      <c r="BW3653">
        <v>103</v>
      </c>
      <c r="BX3653">
        <v>101</v>
      </c>
      <c r="BY3653">
        <v>106</v>
      </c>
      <c r="BZ3653">
        <v>103</v>
      </c>
      <c r="CA3653">
        <v>101</v>
      </c>
      <c r="CB3653">
        <v>100</v>
      </c>
      <c r="CC3653">
        <v>105</v>
      </c>
      <c r="CD3653">
        <v>107</v>
      </c>
      <c r="CE3653">
        <v>103</v>
      </c>
      <c r="CF3653">
        <v>100</v>
      </c>
      <c r="CG3653">
        <v>99</v>
      </c>
      <c r="CH3653">
        <v>99</v>
      </c>
      <c r="CI3653">
        <v>101</v>
      </c>
      <c r="CJ3653">
        <v>98</v>
      </c>
      <c r="CK3653">
        <v>98</v>
      </c>
      <c r="CL3653">
        <v>104</v>
      </c>
      <c r="CM3653">
        <v>105</v>
      </c>
      <c r="CN3653">
        <v>105</v>
      </c>
      <c r="CO3653">
        <v>103</v>
      </c>
      <c r="CP3653">
        <v>102</v>
      </c>
      <c r="CQ3653">
        <v>102</v>
      </c>
      <c r="CR3653">
        <v>107</v>
      </c>
      <c r="CS3653">
        <v>108</v>
      </c>
      <c r="CT3653">
        <v>109</v>
      </c>
      <c r="CU3653">
        <v>107</v>
      </c>
      <c r="CV3653">
        <v>104</v>
      </c>
      <c r="CW3653">
        <v>104</v>
      </c>
      <c r="CX3653" t="s">
        <v>5</v>
      </c>
      <c r="CY3653" t="s">
        <v>78</v>
      </c>
    </row>
    <row r="3654" spans="1:107" x14ac:dyDescent="0.25">
      <c r="A3654" t="s">
        <v>103</v>
      </c>
      <c r="B3654">
        <v>36.234699999999997</v>
      </c>
      <c r="C3654">
        <v>-115.1164</v>
      </c>
      <c r="D3654">
        <v>1898</v>
      </c>
      <c r="E3654" t="s">
        <v>1</v>
      </c>
      <c r="F3654">
        <v>158.69999999999999</v>
      </c>
      <c r="G3654">
        <v>2005</v>
      </c>
      <c r="H3654">
        <v>8</v>
      </c>
      <c r="I3654" t="s">
        <v>260</v>
      </c>
      <c r="J3654">
        <v>99</v>
      </c>
      <c r="K3654">
        <v>96</v>
      </c>
      <c r="L3654">
        <v>96</v>
      </c>
      <c r="M3654">
        <v>96</v>
      </c>
      <c r="N3654">
        <v>96</v>
      </c>
      <c r="O3654">
        <v>89</v>
      </c>
      <c r="P3654">
        <v>87</v>
      </c>
      <c r="Q3654">
        <v>90</v>
      </c>
      <c r="R3654">
        <v>88</v>
      </c>
      <c r="S3654">
        <v>91</v>
      </c>
      <c r="T3654">
        <v>92</v>
      </c>
      <c r="U3654">
        <v>97</v>
      </c>
      <c r="V3654">
        <v>99</v>
      </c>
      <c r="W3654">
        <v>103</v>
      </c>
      <c r="X3654">
        <v>103</v>
      </c>
      <c r="Y3654">
        <v>98</v>
      </c>
      <c r="Z3654">
        <v>98</v>
      </c>
      <c r="AA3654">
        <v>92</v>
      </c>
      <c r="AB3654">
        <v>101</v>
      </c>
      <c r="AC3654">
        <v>101</v>
      </c>
      <c r="AD3654">
        <v>105</v>
      </c>
      <c r="AE3654">
        <v>109</v>
      </c>
      <c r="AF3654">
        <v>100</v>
      </c>
      <c r="AG3654">
        <v>103</v>
      </c>
      <c r="AH3654">
        <v>101</v>
      </c>
      <c r="AI3654">
        <v>96</v>
      </c>
      <c r="AJ3654">
        <v>99</v>
      </c>
      <c r="AK3654">
        <v>101</v>
      </c>
      <c r="AL3654">
        <v>99</v>
      </c>
      <c r="AM3654">
        <v>106</v>
      </c>
      <c r="AN3654" s="5">
        <v>109</v>
      </c>
      <c r="AO3654" s="5">
        <v>109</v>
      </c>
      <c r="AP3654" s="5">
        <v>108</v>
      </c>
      <c r="AQ3654" s="5">
        <v>107</v>
      </c>
      <c r="AR3654" s="5">
        <v>107</v>
      </c>
      <c r="AS3654" s="5">
        <v>105</v>
      </c>
      <c r="AT3654" s="5">
        <v>105</v>
      </c>
      <c r="AU3654" s="5">
        <v>103</v>
      </c>
      <c r="AV3654" s="5">
        <v>105</v>
      </c>
      <c r="AW3654" s="5">
        <v>105</v>
      </c>
      <c r="AX3654" s="8">
        <f>AVERAGE(AW3654,AY3654)</f>
        <v>108.5</v>
      </c>
      <c r="AY3654" s="5">
        <v>112</v>
      </c>
      <c r="AZ3654" s="5">
        <v>114</v>
      </c>
      <c r="BA3654" s="5">
        <v>115</v>
      </c>
      <c r="BB3654" s="5">
        <v>114</v>
      </c>
      <c r="BC3654" s="5">
        <v>115</v>
      </c>
      <c r="BD3654" s="5">
        <v>117</v>
      </c>
      <c r="BE3654" s="5">
        <v>116</v>
      </c>
      <c r="BF3654" s="5">
        <v>115</v>
      </c>
      <c r="BG3654" s="5">
        <v>110</v>
      </c>
      <c r="BH3654" s="5">
        <v>110</v>
      </c>
      <c r="BI3654" s="5">
        <v>103</v>
      </c>
      <c r="BJ3654" s="5">
        <v>100</v>
      </c>
      <c r="BK3654" s="5">
        <v>100</v>
      </c>
      <c r="BL3654" s="5">
        <v>102</v>
      </c>
      <c r="BM3654" s="5">
        <v>104</v>
      </c>
      <c r="BN3654" s="5">
        <v>108</v>
      </c>
      <c r="BO3654" s="5">
        <v>106</v>
      </c>
      <c r="BP3654" s="5">
        <v>106</v>
      </c>
      <c r="BQ3654" s="5">
        <v>103</v>
      </c>
      <c r="BR3654" s="5">
        <v>101</v>
      </c>
      <c r="BS3654">
        <v>102</v>
      </c>
      <c r="BV3654">
        <v>102</v>
      </c>
      <c r="BW3654">
        <v>102</v>
      </c>
      <c r="BX3654">
        <v>101</v>
      </c>
      <c r="BY3654">
        <v>103</v>
      </c>
      <c r="BZ3654">
        <v>98</v>
      </c>
      <c r="CA3654">
        <v>96</v>
      </c>
      <c r="CB3654">
        <v>96</v>
      </c>
      <c r="CD3654">
        <v>102</v>
      </c>
      <c r="CE3654">
        <v>101</v>
      </c>
      <c r="CF3654">
        <v>101</v>
      </c>
      <c r="CG3654">
        <v>91</v>
      </c>
      <c r="CI3654">
        <v>99</v>
      </c>
      <c r="CJ3654">
        <v>99</v>
      </c>
      <c r="CM3654">
        <v>103</v>
      </c>
      <c r="CN3654">
        <v>104</v>
      </c>
      <c r="CO3654">
        <v>104</v>
      </c>
      <c r="CP3654">
        <v>104</v>
      </c>
      <c r="CQ3654">
        <v>102</v>
      </c>
      <c r="CR3654">
        <v>105</v>
      </c>
      <c r="CS3654">
        <v>107</v>
      </c>
      <c r="CT3654">
        <v>108</v>
      </c>
      <c r="CV3654">
        <v>108</v>
      </c>
      <c r="CW3654">
        <v>101</v>
      </c>
      <c r="CX3654" t="s">
        <v>2</v>
      </c>
      <c r="CY3654" t="s">
        <v>104</v>
      </c>
    </row>
    <row r="3655" spans="1:107" x14ac:dyDescent="0.25">
      <c r="A3655" t="s">
        <v>45</v>
      </c>
      <c r="B3655">
        <v>35.763599999999997</v>
      </c>
      <c r="C3655">
        <v>-117.3908</v>
      </c>
      <c r="D3655">
        <v>1695</v>
      </c>
      <c r="E3655" t="s">
        <v>1</v>
      </c>
      <c r="F3655">
        <v>90.8</v>
      </c>
      <c r="G3655">
        <v>2005</v>
      </c>
      <c r="H3655">
        <v>8</v>
      </c>
      <c r="I3655" t="s">
        <v>260</v>
      </c>
      <c r="J3655">
        <v>99</v>
      </c>
      <c r="K3655">
        <v>95</v>
      </c>
      <c r="L3655">
        <v>90</v>
      </c>
      <c r="M3655">
        <v>94</v>
      </c>
      <c r="N3655">
        <v>93</v>
      </c>
      <c r="O3655">
        <v>93</v>
      </c>
      <c r="P3655">
        <v>91</v>
      </c>
      <c r="Q3655">
        <v>90</v>
      </c>
      <c r="R3655">
        <v>89</v>
      </c>
      <c r="S3655">
        <v>94</v>
      </c>
      <c r="T3655">
        <v>93</v>
      </c>
      <c r="U3655">
        <v>97</v>
      </c>
      <c r="V3655">
        <v>102</v>
      </c>
      <c r="W3655">
        <v>104</v>
      </c>
      <c r="X3655">
        <v>103</v>
      </c>
      <c r="Y3655">
        <v>95</v>
      </c>
      <c r="Z3655">
        <v>84</v>
      </c>
      <c r="AA3655">
        <v>89</v>
      </c>
      <c r="AB3655">
        <v>92</v>
      </c>
      <c r="AC3655">
        <v>101</v>
      </c>
      <c r="AD3655">
        <v>105</v>
      </c>
      <c r="AE3655">
        <v>106</v>
      </c>
      <c r="AF3655">
        <v>106</v>
      </c>
      <c r="AG3655">
        <v>100</v>
      </c>
      <c r="AH3655">
        <v>95</v>
      </c>
      <c r="AI3655">
        <v>97</v>
      </c>
      <c r="AJ3655">
        <v>99</v>
      </c>
      <c r="AK3655">
        <v>99</v>
      </c>
      <c r="AL3655">
        <v>104</v>
      </c>
      <c r="AM3655">
        <v>108</v>
      </c>
      <c r="AN3655" s="5">
        <v>109</v>
      </c>
      <c r="AO3655" s="5">
        <v>108</v>
      </c>
      <c r="AP3655" s="5">
        <v>109</v>
      </c>
      <c r="AQ3655" s="5">
        <v>108</v>
      </c>
      <c r="AR3655" s="5">
        <v>106</v>
      </c>
      <c r="AS3655" s="5">
        <v>103</v>
      </c>
      <c r="AT3655" s="5">
        <v>105</v>
      </c>
      <c r="AU3655" s="5">
        <v>106</v>
      </c>
      <c r="AV3655" s="5">
        <v>104</v>
      </c>
      <c r="AW3655" s="5">
        <v>104</v>
      </c>
      <c r="AX3655" s="5">
        <v>108</v>
      </c>
      <c r="AY3655" s="5">
        <v>111</v>
      </c>
      <c r="AZ3655" s="5">
        <v>113</v>
      </c>
      <c r="BA3655" s="5">
        <v>115</v>
      </c>
      <c r="BB3655" s="5">
        <v>114</v>
      </c>
      <c r="BC3655" s="5">
        <v>114</v>
      </c>
      <c r="BD3655" s="5">
        <v>116</v>
      </c>
      <c r="BE3655" s="5">
        <v>117</v>
      </c>
      <c r="BF3655" s="5">
        <v>116</v>
      </c>
      <c r="BG3655" s="5">
        <v>113</v>
      </c>
      <c r="BH3655" s="8">
        <f>AVERAGE(BG3655,BI3655)</f>
        <v>112.5</v>
      </c>
      <c r="BI3655" s="5">
        <v>112</v>
      </c>
      <c r="BJ3655" s="5">
        <v>108</v>
      </c>
      <c r="BK3655" s="5">
        <v>103</v>
      </c>
      <c r="BL3655" s="5">
        <v>107</v>
      </c>
      <c r="BM3655" s="5">
        <v>109</v>
      </c>
      <c r="BN3655" s="5">
        <v>110</v>
      </c>
      <c r="BO3655" s="5">
        <v>110</v>
      </c>
      <c r="BP3655" s="5">
        <v>110</v>
      </c>
      <c r="BQ3655" s="5">
        <v>110</v>
      </c>
      <c r="BR3655" s="5">
        <v>109</v>
      </c>
      <c r="BS3655">
        <v>108</v>
      </c>
      <c r="BT3655">
        <v>109</v>
      </c>
      <c r="BU3655">
        <v>105</v>
      </c>
      <c r="BV3655">
        <v>108</v>
      </c>
      <c r="BW3655">
        <v>106</v>
      </c>
      <c r="BX3655">
        <v>106</v>
      </c>
      <c r="BY3655">
        <v>107</v>
      </c>
      <c r="BZ3655">
        <v>105</v>
      </c>
      <c r="CA3655">
        <v>105</v>
      </c>
      <c r="CB3655">
        <v>104</v>
      </c>
      <c r="CC3655">
        <v>107</v>
      </c>
      <c r="CD3655">
        <v>107</v>
      </c>
      <c r="CE3655">
        <v>107</v>
      </c>
      <c r="CF3655">
        <v>103</v>
      </c>
      <c r="CG3655">
        <v>92</v>
      </c>
      <c r="CH3655">
        <v>99</v>
      </c>
      <c r="CI3655">
        <v>100</v>
      </c>
      <c r="CJ3655">
        <v>99</v>
      </c>
      <c r="CK3655">
        <v>99</v>
      </c>
      <c r="CL3655">
        <v>102</v>
      </c>
      <c r="CM3655">
        <v>104</v>
      </c>
      <c r="CN3655">
        <v>105</v>
      </c>
      <c r="CO3655">
        <v>102</v>
      </c>
      <c r="CP3655">
        <v>101</v>
      </c>
      <c r="CQ3655">
        <v>102</v>
      </c>
      <c r="CR3655">
        <v>107</v>
      </c>
      <c r="CS3655">
        <v>108</v>
      </c>
      <c r="CT3655">
        <v>109</v>
      </c>
      <c r="CU3655">
        <v>109</v>
      </c>
      <c r="CV3655">
        <v>104</v>
      </c>
      <c r="CW3655">
        <v>104</v>
      </c>
      <c r="CX3655" t="s">
        <v>5</v>
      </c>
      <c r="CY3655" t="s">
        <v>46</v>
      </c>
    </row>
    <row r="3656" spans="1:107" x14ac:dyDescent="0.25">
      <c r="A3656" t="s">
        <v>232</v>
      </c>
      <c r="B3656">
        <v>36.01</v>
      </c>
      <c r="C3656">
        <v>-114.79640000000001</v>
      </c>
      <c r="D3656">
        <v>1641</v>
      </c>
      <c r="E3656" t="s">
        <v>1</v>
      </c>
      <c r="F3656">
        <v>192.3</v>
      </c>
      <c r="G3656">
        <v>2005</v>
      </c>
      <c r="H3656">
        <v>8</v>
      </c>
      <c r="I3656" t="s">
        <v>260</v>
      </c>
      <c r="J3656">
        <v>100</v>
      </c>
      <c r="L3656">
        <v>88</v>
      </c>
      <c r="M3656">
        <v>96</v>
      </c>
      <c r="N3656">
        <v>95</v>
      </c>
      <c r="O3656">
        <v>96</v>
      </c>
      <c r="P3656">
        <v>84</v>
      </c>
      <c r="Q3656">
        <v>86</v>
      </c>
      <c r="R3656">
        <v>94</v>
      </c>
      <c r="S3656">
        <v>92</v>
      </c>
      <c r="U3656">
        <v>97</v>
      </c>
      <c r="V3656">
        <v>100</v>
      </c>
      <c r="W3656">
        <v>106</v>
      </c>
      <c r="X3656">
        <v>109</v>
      </c>
      <c r="Y3656">
        <v>103</v>
      </c>
      <c r="Z3656">
        <v>94</v>
      </c>
      <c r="AB3656">
        <v>103</v>
      </c>
      <c r="AC3656">
        <v>108</v>
      </c>
      <c r="AD3656">
        <v>111</v>
      </c>
      <c r="AE3656">
        <v>106</v>
      </c>
      <c r="AF3656">
        <v>106</v>
      </c>
      <c r="AG3656">
        <v>107</v>
      </c>
      <c r="AH3656">
        <v>104</v>
      </c>
      <c r="AI3656">
        <v>102</v>
      </c>
      <c r="AJ3656">
        <v>104</v>
      </c>
      <c r="AL3656">
        <v>104</v>
      </c>
      <c r="AM3656">
        <v>104</v>
      </c>
      <c r="AN3656" s="5">
        <v>109</v>
      </c>
      <c r="AO3656" s="5">
        <v>114</v>
      </c>
      <c r="AP3656" s="5">
        <v>109</v>
      </c>
      <c r="AQ3656" s="5">
        <v>108</v>
      </c>
      <c r="AR3656" s="5">
        <v>109</v>
      </c>
      <c r="AS3656" s="5">
        <v>109</v>
      </c>
      <c r="AT3656" s="5">
        <v>109</v>
      </c>
      <c r="AU3656" s="5">
        <v>107</v>
      </c>
      <c r="AV3656" s="5">
        <v>108</v>
      </c>
      <c r="AW3656" s="5">
        <v>105</v>
      </c>
      <c r="AX3656" s="5">
        <v>111</v>
      </c>
      <c r="AY3656" s="5">
        <v>114</v>
      </c>
      <c r="AZ3656" s="5">
        <v>115</v>
      </c>
      <c r="BA3656" s="8">
        <f>(2*AZ3656+BC3656)/3</f>
        <v>115</v>
      </c>
      <c r="BB3656" s="8">
        <f>(BA3656+2*BD3656)/3</f>
        <v>117.66666666666667</v>
      </c>
      <c r="BC3656" s="5">
        <v>115</v>
      </c>
      <c r="BD3656" s="5">
        <v>119</v>
      </c>
      <c r="BE3656" s="5">
        <v>118</v>
      </c>
      <c r="BF3656" s="5">
        <v>116</v>
      </c>
      <c r="BG3656" s="5">
        <v>111</v>
      </c>
      <c r="BH3656" s="5">
        <v>105</v>
      </c>
      <c r="BI3656" s="5">
        <v>104</v>
      </c>
      <c r="BJ3656" s="5">
        <v>102</v>
      </c>
      <c r="BK3656" s="5">
        <v>89</v>
      </c>
      <c r="BL3656" s="5">
        <v>90</v>
      </c>
      <c r="BM3656" s="5">
        <v>106</v>
      </c>
      <c r="BN3656" s="5">
        <v>109</v>
      </c>
      <c r="BO3656" s="8">
        <f>AVERAGE(BN3656,BP3656)</f>
        <v>107.5</v>
      </c>
      <c r="BP3656" s="5">
        <v>106</v>
      </c>
      <c r="BQ3656" s="8">
        <f>AVERAGE(BP3656,BR3656)</f>
        <v>104.5</v>
      </c>
      <c r="BR3656" s="5">
        <v>103</v>
      </c>
      <c r="BT3656">
        <v>101</v>
      </c>
      <c r="BV3656">
        <v>104</v>
      </c>
      <c r="BW3656">
        <v>103</v>
      </c>
      <c r="BX3656">
        <v>103</v>
      </c>
      <c r="BY3656">
        <v>105</v>
      </c>
      <c r="BZ3656">
        <v>97</v>
      </c>
      <c r="CA3656">
        <v>88</v>
      </c>
      <c r="CB3656">
        <v>97</v>
      </c>
      <c r="CC3656">
        <v>96</v>
      </c>
      <c r="CD3656">
        <v>99</v>
      </c>
      <c r="CF3656">
        <v>103</v>
      </c>
      <c r="CG3656">
        <v>84</v>
      </c>
      <c r="CH3656">
        <v>101</v>
      </c>
      <c r="CI3656">
        <v>102</v>
      </c>
      <c r="CJ3656">
        <v>101</v>
      </c>
      <c r="CK3656">
        <v>100</v>
      </c>
      <c r="CL3656">
        <v>101</v>
      </c>
      <c r="CM3656">
        <v>105</v>
      </c>
      <c r="CO3656">
        <v>103</v>
      </c>
      <c r="CP3656">
        <v>99</v>
      </c>
      <c r="CQ3656">
        <v>105</v>
      </c>
      <c r="CR3656">
        <v>109</v>
      </c>
      <c r="CS3656">
        <v>109</v>
      </c>
      <c r="CT3656">
        <v>109</v>
      </c>
      <c r="CU3656">
        <v>112</v>
      </c>
      <c r="CV3656">
        <v>102</v>
      </c>
      <c r="CW3656">
        <v>101</v>
      </c>
      <c r="CX3656" t="s">
        <v>2</v>
      </c>
      <c r="CY3656" t="s">
        <v>233</v>
      </c>
    </row>
    <row r="3657" spans="1:107" x14ac:dyDescent="0.25">
      <c r="A3657" t="s">
        <v>63</v>
      </c>
      <c r="B3657">
        <v>36.549999999999997</v>
      </c>
      <c r="C3657">
        <v>-114.45829999999999</v>
      </c>
      <c r="D3657">
        <v>1294</v>
      </c>
      <c r="E3657" t="s">
        <v>1</v>
      </c>
      <c r="F3657">
        <v>215.3</v>
      </c>
      <c r="G3657">
        <v>2005</v>
      </c>
      <c r="H3657">
        <v>8</v>
      </c>
      <c r="I3657" t="s">
        <v>260</v>
      </c>
      <c r="J3657">
        <v>99</v>
      </c>
      <c r="K3657">
        <v>102</v>
      </c>
      <c r="L3657">
        <v>100</v>
      </c>
      <c r="M3657">
        <v>99</v>
      </c>
      <c r="N3657">
        <v>99</v>
      </c>
      <c r="O3657">
        <v>92</v>
      </c>
      <c r="P3657">
        <v>91</v>
      </c>
      <c r="Q3657">
        <v>95</v>
      </c>
      <c r="R3657">
        <v>93</v>
      </c>
      <c r="S3657">
        <v>97</v>
      </c>
      <c r="T3657">
        <v>98</v>
      </c>
      <c r="U3657">
        <v>99</v>
      </c>
      <c r="V3657">
        <v>102</v>
      </c>
      <c r="W3657">
        <v>106</v>
      </c>
      <c r="X3657">
        <v>105</v>
      </c>
      <c r="Y3657">
        <v>103</v>
      </c>
      <c r="Z3657">
        <v>103</v>
      </c>
      <c r="AA3657">
        <v>104</v>
      </c>
      <c r="AB3657">
        <v>104</v>
      </c>
      <c r="AC3657">
        <v>111</v>
      </c>
      <c r="AD3657">
        <v>112</v>
      </c>
      <c r="AE3657">
        <v>107</v>
      </c>
      <c r="AF3657">
        <v>106</v>
      </c>
      <c r="AG3657">
        <v>106</v>
      </c>
      <c r="AH3657">
        <v>105</v>
      </c>
      <c r="AI3657">
        <v>105</v>
      </c>
      <c r="AJ3657">
        <v>105</v>
      </c>
      <c r="AK3657">
        <v>102</v>
      </c>
      <c r="AL3657">
        <v>106</v>
      </c>
      <c r="AM3657">
        <v>107</v>
      </c>
      <c r="AN3657" s="5">
        <v>112</v>
      </c>
      <c r="AO3657" s="5">
        <v>111</v>
      </c>
      <c r="AP3657" s="5">
        <v>112</v>
      </c>
      <c r="AQ3657" s="5">
        <v>113</v>
      </c>
      <c r="AR3657" s="5">
        <v>109</v>
      </c>
      <c r="AS3657" s="5">
        <v>109</v>
      </c>
      <c r="AT3657" s="5">
        <v>109</v>
      </c>
      <c r="AU3657" s="5">
        <v>109</v>
      </c>
      <c r="AV3657" s="5">
        <v>109</v>
      </c>
      <c r="AW3657" s="5">
        <v>109</v>
      </c>
      <c r="AX3657" s="5">
        <v>108</v>
      </c>
      <c r="AY3657" s="5">
        <v>108</v>
      </c>
      <c r="AZ3657" s="5">
        <v>112</v>
      </c>
      <c r="BA3657" s="5">
        <v>116</v>
      </c>
      <c r="BB3657" s="5">
        <v>117</v>
      </c>
      <c r="BC3657" s="5">
        <v>119</v>
      </c>
      <c r="BD3657" s="5">
        <v>120</v>
      </c>
      <c r="BE3657" s="5">
        <v>120</v>
      </c>
      <c r="BF3657" s="5">
        <v>121</v>
      </c>
      <c r="BG3657" s="5">
        <v>120</v>
      </c>
      <c r="BH3657" s="5">
        <v>118</v>
      </c>
      <c r="BI3657" s="5">
        <v>114</v>
      </c>
      <c r="BJ3657" s="5">
        <v>114</v>
      </c>
      <c r="BK3657" s="5">
        <v>113</v>
      </c>
      <c r="BL3657" s="5">
        <v>107</v>
      </c>
      <c r="BM3657" s="5">
        <v>90</v>
      </c>
      <c r="BN3657" s="5">
        <v>105</v>
      </c>
      <c r="BO3657" s="5">
        <v>111</v>
      </c>
      <c r="BP3657" s="5">
        <v>114</v>
      </c>
      <c r="BQ3657" s="5">
        <v>113</v>
      </c>
      <c r="BR3657" s="5">
        <v>113</v>
      </c>
      <c r="BS3657">
        <v>103</v>
      </c>
      <c r="BT3657">
        <v>106</v>
      </c>
      <c r="BU3657">
        <v>107</v>
      </c>
      <c r="BV3657">
        <v>102</v>
      </c>
      <c r="BW3657">
        <v>108</v>
      </c>
      <c r="BX3657">
        <v>110</v>
      </c>
      <c r="BY3657">
        <v>109</v>
      </c>
      <c r="BZ3657">
        <v>108</v>
      </c>
      <c r="CA3657">
        <v>100</v>
      </c>
      <c r="CB3657">
        <v>86</v>
      </c>
      <c r="CC3657">
        <v>99</v>
      </c>
      <c r="CD3657">
        <v>103</v>
      </c>
      <c r="CE3657">
        <v>108</v>
      </c>
      <c r="CF3657">
        <v>106</v>
      </c>
      <c r="CG3657">
        <v>100</v>
      </c>
      <c r="CH3657">
        <v>96</v>
      </c>
      <c r="CI3657">
        <v>104</v>
      </c>
      <c r="CJ3657">
        <v>104</v>
      </c>
      <c r="CK3657">
        <v>103</v>
      </c>
      <c r="CL3657">
        <v>104</v>
      </c>
      <c r="CM3657">
        <v>108</v>
      </c>
      <c r="CN3657">
        <v>107</v>
      </c>
      <c r="CO3657">
        <v>108</v>
      </c>
      <c r="CP3657">
        <v>107</v>
      </c>
      <c r="CQ3657">
        <v>108</v>
      </c>
      <c r="CR3657">
        <v>105</v>
      </c>
      <c r="CS3657">
        <v>110</v>
      </c>
      <c r="CT3657">
        <v>112</v>
      </c>
      <c r="CU3657">
        <v>113</v>
      </c>
      <c r="CV3657">
        <v>111</v>
      </c>
      <c r="CW3657">
        <v>108</v>
      </c>
      <c r="CX3657" t="s">
        <v>2</v>
      </c>
      <c r="CY3657" t="s">
        <v>64</v>
      </c>
    </row>
    <row r="3658" spans="1:107" x14ac:dyDescent="0.25">
      <c r="A3658" t="s">
        <v>187</v>
      </c>
      <c r="B3658">
        <v>36.141399999999997</v>
      </c>
      <c r="C3658">
        <v>-114.72750000000001</v>
      </c>
      <c r="D3658">
        <v>1270</v>
      </c>
      <c r="E3658" t="s">
        <v>1</v>
      </c>
      <c r="F3658">
        <v>194.9</v>
      </c>
      <c r="G3658">
        <v>2005</v>
      </c>
      <c r="H3658">
        <v>8</v>
      </c>
      <c r="I3658" t="s">
        <v>260</v>
      </c>
      <c r="J3658">
        <v>102</v>
      </c>
      <c r="K3658">
        <v>99</v>
      </c>
      <c r="L3658">
        <v>93</v>
      </c>
      <c r="O3658">
        <v>100</v>
      </c>
      <c r="P3658">
        <v>92</v>
      </c>
      <c r="Q3658">
        <v>97</v>
      </c>
      <c r="R3658">
        <v>95</v>
      </c>
      <c r="S3658">
        <v>95</v>
      </c>
      <c r="T3658">
        <v>97</v>
      </c>
      <c r="U3658">
        <v>102</v>
      </c>
      <c r="V3658">
        <v>103</v>
      </c>
      <c r="W3658">
        <v>106</v>
      </c>
      <c r="X3658">
        <v>104</v>
      </c>
      <c r="Y3658">
        <v>102</v>
      </c>
      <c r="Z3658">
        <v>98</v>
      </c>
      <c r="AA3658">
        <v>97</v>
      </c>
      <c r="AB3658">
        <v>103</v>
      </c>
      <c r="AC3658">
        <v>110</v>
      </c>
      <c r="AD3658">
        <v>115</v>
      </c>
      <c r="AE3658">
        <v>110</v>
      </c>
      <c r="AF3658">
        <v>106</v>
      </c>
      <c r="AG3658">
        <v>105</v>
      </c>
      <c r="AH3658">
        <v>104</v>
      </c>
      <c r="AI3658">
        <v>103</v>
      </c>
      <c r="AJ3658">
        <v>105</v>
      </c>
      <c r="AL3658">
        <v>106</v>
      </c>
      <c r="AM3658">
        <v>110</v>
      </c>
      <c r="AN3658" s="5">
        <v>114</v>
      </c>
      <c r="AO3658" s="5">
        <v>110</v>
      </c>
      <c r="AP3658" s="5">
        <v>110</v>
      </c>
      <c r="AQ3658" s="5">
        <v>112</v>
      </c>
      <c r="AR3658" s="5">
        <v>110</v>
      </c>
      <c r="AS3658" s="5">
        <v>111</v>
      </c>
      <c r="AT3658" s="8">
        <f>AVERAGE(AS3658,AU3658)</f>
        <v>110.5</v>
      </c>
      <c r="AU3658" s="5">
        <v>110</v>
      </c>
      <c r="AV3658" s="5">
        <v>108</v>
      </c>
      <c r="AW3658" s="5">
        <v>109</v>
      </c>
      <c r="AX3658" s="5">
        <v>114</v>
      </c>
      <c r="AY3658" s="5">
        <v>118</v>
      </c>
      <c r="AZ3658" s="5">
        <v>119</v>
      </c>
      <c r="BA3658" s="5">
        <v>121</v>
      </c>
      <c r="BB3658" s="5">
        <v>119</v>
      </c>
      <c r="BC3658" s="5">
        <v>120</v>
      </c>
      <c r="BD3658" s="5">
        <v>122</v>
      </c>
      <c r="BE3658" s="5">
        <v>120</v>
      </c>
      <c r="BF3658" s="5">
        <v>118</v>
      </c>
      <c r="BG3658" s="5">
        <v>111</v>
      </c>
      <c r="BH3658" s="5">
        <v>115</v>
      </c>
      <c r="BI3658" s="5">
        <v>112</v>
      </c>
      <c r="BJ3658" s="5">
        <v>104</v>
      </c>
      <c r="BK3658" s="5">
        <v>90</v>
      </c>
      <c r="BL3658" s="5">
        <v>104</v>
      </c>
      <c r="BM3658" s="5">
        <v>110</v>
      </c>
      <c r="BN3658" s="5">
        <v>112</v>
      </c>
      <c r="BO3658" s="5">
        <v>111</v>
      </c>
      <c r="BP3658" s="5">
        <v>110</v>
      </c>
      <c r="BQ3658" s="5">
        <v>106</v>
      </c>
      <c r="BR3658" s="5">
        <v>107</v>
      </c>
      <c r="BS3658">
        <v>109</v>
      </c>
      <c r="BT3658">
        <v>106</v>
      </c>
      <c r="BU3658">
        <v>99</v>
      </c>
      <c r="BV3658">
        <v>106</v>
      </c>
      <c r="BW3658">
        <v>108</v>
      </c>
      <c r="BX3658">
        <v>107</v>
      </c>
      <c r="BY3658">
        <v>108</v>
      </c>
      <c r="BZ3658">
        <v>101</v>
      </c>
      <c r="CA3658">
        <v>89</v>
      </c>
      <c r="CB3658">
        <v>100</v>
      </c>
      <c r="CC3658">
        <v>100</v>
      </c>
      <c r="CD3658">
        <v>103</v>
      </c>
      <c r="CE3658">
        <v>105</v>
      </c>
      <c r="CF3658">
        <v>103</v>
      </c>
      <c r="CG3658">
        <v>98</v>
      </c>
      <c r="CH3658">
        <v>104</v>
      </c>
      <c r="CI3658">
        <v>106</v>
      </c>
      <c r="CJ3658">
        <v>103</v>
      </c>
      <c r="CK3658">
        <v>105</v>
      </c>
      <c r="CL3658">
        <v>106</v>
      </c>
      <c r="CM3658">
        <v>110</v>
      </c>
      <c r="CN3658">
        <v>110</v>
      </c>
      <c r="CO3658">
        <v>106</v>
      </c>
      <c r="CP3658">
        <v>100</v>
      </c>
      <c r="CQ3658">
        <v>105</v>
      </c>
      <c r="CR3658">
        <v>112</v>
      </c>
      <c r="CS3658">
        <v>112</v>
      </c>
      <c r="CT3658">
        <v>115</v>
      </c>
      <c r="CW3658">
        <v>113</v>
      </c>
      <c r="CX3658" t="s">
        <v>2</v>
      </c>
      <c r="CY3658" t="s">
        <v>188</v>
      </c>
    </row>
    <row r="3659" spans="1:107" x14ac:dyDescent="0.25">
      <c r="A3659" t="s">
        <v>195</v>
      </c>
      <c r="B3659">
        <v>36.309199999999997</v>
      </c>
      <c r="C3659">
        <v>-114.4256</v>
      </c>
      <c r="D3659">
        <v>1250</v>
      </c>
      <c r="E3659" t="s">
        <v>1</v>
      </c>
      <c r="F3659">
        <v>219</v>
      </c>
      <c r="G3659">
        <v>2005</v>
      </c>
      <c r="H3659">
        <v>8</v>
      </c>
      <c r="I3659" t="s">
        <v>260</v>
      </c>
      <c r="AN3659" s="5">
        <v>108</v>
      </c>
      <c r="AO3659" s="5">
        <v>112</v>
      </c>
      <c r="AP3659" s="5">
        <v>108</v>
      </c>
      <c r="AQ3659" s="5">
        <v>108</v>
      </c>
      <c r="AR3659" s="5">
        <v>109</v>
      </c>
      <c r="AS3659" s="5">
        <v>108</v>
      </c>
      <c r="AT3659" s="5">
        <v>106</v>
      </c>
      <c r="AU3659" s="8">
        <f>AVERAGE(AT3659,AV3659)</f>
        <v>106.5</v>
      </c>
      <c r="AV3659" s="5">
        <v>107</v>
      </c>
      <c r="AW3659" s="5">
        <v>107</v>
      </c>
      <c r="AX3659" s="5">
        <v>106</v>
      </c>
      <c r="AY3659" s="5">
        <v>108</v>
      </c>
      <c r="AZ3659" s="5">
        <v>115</v>
      </c>
      <c r="BA3659" s="5">
        <v>114</v>
      </c>
      <c r="BB3659" s="5">
        <v>117</v>
      </c>
      <c r="BC3659" s="5">
        <v>118</v>
      </c>
      <c r="BD3659" s="5">
        <v>119</v>
      </c>
      <c r="BE3659" s="5">
        <v>119</v>
      </c>
      <c r="BF3659" s="5">
        <v>116</v>
      </c>
      <c r="BG3659" s="5">
        <v>116</v>
      </c>
      <c r="BH3659" s="5">
        <v>113</v>
      </c>
      <c r="BI3659" s="5">
        <v>110</v>
      </c>
      <c r="BJ3659" s="5">
        <v>112</v>
      </c>
      <c r="BK3659" s="5">
        <v>101</v>
      </c>
      <c r="BL3659" s="8">
        <f>(2*BK3659+BN3659)/3</f>
        <v>102.66666666666667</v>
      </c>
      <c r="BM3659" s="8">
        <f>(BL3659+2*BO3659)/3</f>
        <v>107.55555555555556</v>
      </c>
      <c r="BN3659" s="5">
        <v>106</v>
      </c>
      <c r="BO3659" s="5">
        <v>110</v>
      </c>
      <c r="BP3659" s="5">
        <v>109</v>
      </c>
      <c r="BQ3659" s="5">
        <v>111</v>
      </c>
      <c r="BR3659" s="5">
        <v>102</v>
      </c>
      <c r="CX3659" t="s">
        <v>2</v>
      </c>
      <c r="CY3659" t="s">
        <v>196</v>
      </c>
    </row>
    <row r="3660" spans="1:107" x14ac:dyDescent="0.25">
      <c r="A3660" t="s">
        <v>151</v>
      </c>
      <c r="B3660">
        <v>35.2761</v>
      </c>
      <c r="C3660">
        <v>-116.0628</v>
      </c>
      <c r="D3660">
        <v>962</v>
      </c>
      <c r="E3660" t="s">
        <v>1</v>
      </c>
      <c r="F3660">
        <v>150.4</v>
      </c>
      <c r="G3660">
        <v>2005</v>
      </c>
      <c r="H3660">
        <v>8</v>
      </c>
      <c r="I3660" t="s">
        <v>260</v>
      </c>
      <c r="K3660">
        <v>98</v>
      </c>
      <c r="L3660">
        <v>93</v>
      </c>
      <c r="M3660">
        <v>98</v>
      </c>
      <c r="N3660">
        <v>98</v>
      </c>
      <c r="P3660">
        <v>88</v>
      </c>
      <c r="Q3660">
        <v>95</v>
      </c>
      <c r="R3660">
        <v>93</v>
      </c>
      <c r="S3660">
        <v>98</v>
      </c>
      <c r="T3660">
        <v>97</v>
      </c>
      <c r="U3660">
        <v>100</v>
      </c>
      <c r="W3660">
        <v>108</v>
      </c>
      <c r="X3660">
        <v>105</v>
      </c>
      <c r="Y3660">
        <v>100</v>
      </c>
      <c r="Z3660">
        <v>92</v>
      </c>
      <c r="AA3660">
        <v>92</v>
      </c>
      <c r="AB3660">
        <v>100</v>
      </c>
      <c r="AC3660">
        <v>108</v>
      </c>
      <c r="AD3660">
        <v>112</v>
      </c>
      <c r="AE3660">
        <v>113</v>
      </c>
      <c r="AF3660">
        <v>108</v>
      </c>
      <c r="AG3660">
        <v>104</v>
      </c>
      <c r="AH3660">
        <v>99</v>
      </c>
      <c r="AI3660">
        <v>101</v>
      </c>
      <c r="AJ3660">
        <v>104</v>
      </c>
      <c r="AK3660">
        <v>102</v>
      </c>
      <c r="AL3660">
        <v>107</v>
      </c>
      <c r="AM3660">
        <v>112</v>
      </c>
      <c r="AN3660" s="5">
        <v>112</v>
      </c>
      <c r="AO3660" s="5">
        <v>111</v>
      </c>
      <c r="AP3660" s="5">
        <v>110</v>
      </c>
      <c r="AQ3660" s="5">
        <v>109</v>
      </c>
      <c r="AR3660" s="5">
        <v>108</v>
      </c>
      <c r="AS3660" s="8">
        <f>AVERAGE(AR3660,AT3660)</f>
        <v>107</v>
      </c>
      <c r="AT3660" s="5">
        <v>106</v>
      </c>
      <c r="AU3660" s="5">
        <v>109</v>
      </c>
      <c r="AV3660" s="5">
        <v>107</v>
      </c>
      <c r="AW3660" s="5">
        <v>105</v>
      </c>
      <c r="AX3660" s="5">
        <v>109</v>
      </c>
      <c r="AY3660" s="5">
        <v>115</v>
      </c>
      <c r="AZ3660" s="5">
        <v>117</v>
      </c>
      <c r="BA3660" s="5">
        <v>118</v>
      </c>
      <c r="BB3660" s="5">
        <v>118</v>
      </c>
      <c r="BC3660" s="8">
        <f>(2*BB3660+BE3660)/3</f>
        <v>118.66666666666667</v>
      </c>
      <c r="BD3660" s="8">
        <f>(BC3660+2*BF3660)/3</f>
        <v>118.22222222222223</v>
      </c>
      <c r="BE3660" s="5">
        <v>120</v>
      </c>
      <c r="BF3660" s="5">
        <v>118</v>
      </c>
      <c r="BG3660" s="5">
        <v>112</v>
      </c>
      <c r="BH3660" s="5">
        <v>114</v>
      </c>
      <c r="BI3660" s="5">
        <v>115</v>
      </c>
      <c r="BJ3660" s="5">
        <v>103</v>
      </c>
      <c r="BK3660" s="5">
        <v>95</v>
      </c>
      <c r="BL3660" s="5">
        <v>107</v>
      </c>
      <c r="BM3660" s="5">
        <v>110</v>
      </c>
      <c r="BN3660" s="5">
        <v>114</v>
      </c>
      <c r="BO3660" s="5">
        <v>113</v>
      </c>
      <c r="BP3660" s="5">
        <v>110</v>
      </c>
      <c r="BQ3660" s="5">
        <v>108</v>
      </c>
      <c r="BR3660" s="5">
        <v>109</v>
      </c>
      <c r="BS3660">
        <v>108</v>
      </c>
      <c r="BT3660">
        <v>108</v>
      </c>
      <c r="BU3660">
        <v>104</v>
      </c>
      <c r="BV3660">
        <v>108</v>
      </c>
      <c r="BW3660">
        <v>109</v>
      </c>
      <c r="BX3660">
        <v>109</v>
      </c>
      <c r="BY3660">
        <v>111</v>
      </c>
      <c r="BZ3660">
        <v>103</v>
      </c>
      <c r="CA3660">
        <v>98</v>
      </c>
      <c r="CD3660">
        <v>108</v>
      </c>
      <c r="CE3660">
        <v>103</v>
      </c>
      <c r="CF3660">
        <v>104</v>
      </c>
      <c r="CG3660">
        <v>99</v>
      </c>
      <c r="CH3660">
        <v>103</v>
      </c>
      <c r="CK3660">
        <v>102</v>
      </c>
      <c r="CL3660">
        <v>107</v>
      </c>
      <c r="CM3660">
        <v>109</v>
      </c>
      <c r="CN3660">
        <v>110</v>
      </c>
      <c r="CO3660">
        <v>107</v>
      </c>
      <c r="CQ3660">
        <v>106</v>
      </c>
      <c r="CR3660">
        <v>109</v>
      </c>
      <c r="CS3660">
        <v>111</v>
      </c>
      <c r="CT3660">
        <v>113</v>
      </c>
      <c r="CU3660">
        <v>111</v>
      </c>
      <c r="CV3660">
        <v>106</v>
      </c>
      <c r="CX3660" t="s">
        <v>5</v>
      </c>
      <c r="CY3660" t="s">
        <v>152</v>
      </c>
    </row>
    <row r="3661" spans="1:107" x14ac:dyDescent="0.25">
      <c r="A3661" t="s">
        <v>183</v>
      </c>
      <c r="B3661">
        <v>35.053100000000001</v>
      </c>
      <c r="C3661">
        <v>-116.07940000000001</v>
      </c>
      <c r="D3661">
        <v>950</v>
      </c>
      <c r="E3661" t="s">
        <v>1</v>
      </c>
      <c r="F3661">
        <v>171.9</v>
      </c>
      <c r="G3661">
        <v>2005</v>
      </c>
      <c r="H3661">
        <v>8</v>
      </c>
      <c r="I3661" t="s">
        <v>260</v>
      </c>
      <c r="J3661">
        <v>104</v>
      </c>
      <c r="K3661">
        <v>97</v>
      </c>
      <c r="L3661">
        <v>98</v>
      </c>
      <c r="M3661">
        <v>101</v>
      </c>
      <c r="N3661">
        <v>100</v>
      </c>
      <c r="O3661">
        <v>91</v>
      </c>
      <c r="P3661">
        <v>94</v>
      </c>
      <c r="Q3661">
        <v>94</v>
      </c>
      <c r="R3661">
        <v>95</v>
      </c>
      <c r="S3661">
        <v>101</v>
      </c>
      <c r="T3661">
        <v>100</v>
      </c>
      <c r="U3661">
        <v>104</v>
      </c>
      <c r="V3661">
        <v>109</v>
      </c>
      <c r="W3661">
        <v>108</v>
      </c>
      <c r="X3661">
        <v>107</v>
      </c>
      <c r="Y3661">
        <v>104</v>
      </c>
      <c r="Z3661">
        <v>92</v>
      </c>
      <c r="AA3661">
        <v>96</v>
      </c>
      <c r="AB3661">
        <v>102</v>
      </c>
      <c r="AC3661">
        <v>111</v>
      </c>
      <c r="AD3661">
        <v>114</v>
      </c>
      <c r="AE3661">
        <v>115</v>
      </c>
      <c r="AF3661">
        <v>111</v>
      </c>
      <c r="AG3661">
        <v>108</v>
      </c>
      <c r="AH3661">
        <v>103</v>
      </c>
      <c r="AI3661">
        <v>104</v>
      </c>
      <c r="AJ3661">
        <v>108</v>
      </c>
      <c r="AK3661">
        <v>105</v>
      </c>
      <c r="AL3661">
        <v>111</v>
      </c>
      <c r="AM3661">
        <v>115</v>
      </c>
      <c r="AN3661" s="5">
        <v>115</v>
      </c>
      <c r="AO3661" s="5">
        <v>113</v>
      </c>
      <c r="AP3661" s="5">
        <v>115</v>
      </c>
      <c r="AQ3661" s="5">
        <v>113</v>
      </c>
      <c r="AR3661" s="5">
        <v>111</v>
      </c>
      <c r="AS3661" s="5">
        <v>113</v>
      </c>
      <c r="AT3661" s="5">
        <v>109</v>
      </c>
      <c r="AU3661" s="5">
        <v>111</v>
      </c>
      <c r="AV3661" s="5">
        <v>112</v>
      </c>
      <c r="AW3661" s="5">
        <v>113</v>
      </c>
      <c r="AX3661" s="5">
        <v>112</v>
      </c>
      <c r="AY3661" s="5">
        <v>118</v>
      </c>
      <c r="AZ3661" s="5">
        <v>120</v>
      </c>
      <c r="BA3661" s="5">
        <v>121</v>
      </c>
      <c r="BB3661" s="5">
        <v>114</v>
      </c>
      <c r="BC3661" s="5">
        <v>122</v>
      </c>
      <c r="BD3661" s="5">
        <v>120</v>
      </c>
      <c r="BE3661" s="5">
        <v>125</v>
      </c>
      <c r="BF3661" s="5">
        <v>120</v>
      </c>
      <c r="BG3661" s="5">
        <v>115</v>
      </c>
      <c r="BH3661" s="5">
        <v>118</v>
      </c>
      <c r="BI3661" s="5">
        <v>117</v>
      </c>
      <c r="BJ3661" s="5">
        <v>98</v>
      </c>
      <c r="BK3661" s="5">
        <v>94</v>
      </c>
      <c r="BL3661" s="5">
        <v>110</v>
      </c>
      <c r="BM3661" s="5">
        <v>113</v>
      </c>
      <c r="BN3661" s="5">
        <v>114</v>
      </c>
      <c r="BO3661" s="5">
        <v>113</v>
      </c>
      <c r="BP3661" s="5">
        <v>115</v>
      </c>
      <c r="BQ3661" s="5">
        <v>109</v>
      </c>
      <c r="BR3661" s="5">
        <v>104</v>
      </c>
      <c r="BS3661">
        <v>109</v>
      </c>
      <c r="BT3661">
        <v>110</v>
      </c>
      <c r="BU3661">
        <v>108</v>
      </c>
      <c r="BV3661">
        <v>106</v>
      </c>
      <c r="BW3661">
        <v>107</v>
      </c>
      <c r="BX3661">
        <v>111</v>
      </c>
      <c r="BY3661">
        <v>112</v>
      </c>
      <c r="BZ3661">
        <v>101</v>
      </c>
      <c r="CA3661">
        <v>104</v>
      </c>
      <c r="CB3661">
        <v>105</v>
      </c>
      <c r="CC3661">
        <v>108</v>
      </c>
      <c r="CD3661">
        <v>112</v>
      </c>
      <c r="CE3661">
        <v>107</v>
      </c>
      <c r="CF3661">
        <v>107</v>
      </c>
      <c r="CG3661">
        <v>100</v>
      </c>
      <c r="CH3661">
        <v>103</v>
      </c>
      <c r="CI3661">
        <v>104</v>
      </c>
      <c r="CJ3661">
        <v>104</v>
      </c>
      <c r="CK3661">
        <v>106</v>
      </c>
      <c r="CL3661">
        <v>112</v>
      </c>
      <c r="CM3661">
        <v>113</v>
      </c>
      <c r="CN3661">
        <v>112</v>
      </c>
      <c r="CO3661">
        <v>110</v>
      </c>
      <c r="CP3661">
        <v>105</v>
      </c>
      <c r="CQ3661">
        <v>110</v>
      </c>
      <c r="CR3661">
        <v>113</v>
      </c>
      <c r="CS3661">
        <v>115</v>
      </c>
      <c r="CT3661">
        <v>118</v>
      </c>
      <c r="CU3661">
        <v>112</v>
      </c>
      <c r="CV3661">
        <v>113</v>
      </c>
      <c r="CW3661">
        <v>112</v>
      </c>
      <c r="CX3661" t="s">
        <v>5</v>
      </c>
      <c r="CY3661" t="s">
        <v>184</v>
      </c>
    </row>
    <row r="3662" spans="1:107" x14ac:dyDescent="0.25">
      <c r="A3662" t="s">
        <v>140</v>
      </c>
      <c r="B3662">
        <v>35.868600000000001</v>
      </c>
      <c r="C3662">
        <v>-114.6611</v>
      </c>
      <c r="D3662">
        <v>740</v>
      </c>
      <c r="E3662" t="s">
        <v>1</v>
      </c>
      <c r="F3662">
        <v>208.6</v>
      </c>
      <c r="G3662">
        <v>2005</v>
      </c>
      <c r="H3662">
        <v>8</v>
      </c>
      <c r="I3662" t="s">
        <v>260</v>
      </c>
      <c r="J3662">
        <v>102</v>
      </c>
      <c r="K3662">
        <v>105</v>
      </c>
      <c r="M3662">
        <v>94</v>
      </c>
      <c r="N3662">
        <v>102</v>
      </c>
      <c r="O3662">
        <v>99</v>
      </c>
      <c r="P3662">
        <v>97</v>
      </c>
      <c r="Q3662">
        <v>94</v>
      </c>
      <c r="R3662">
        <v>97</v>
      </c>
      <c r="S3662">
        <v>100</v>
      </c>
      <c r="T3662">
        <v>100</v>
      </c>
      <c r="U3662">
        <v>100</v>
      </c>
      <c r="V3662">
        <v>103</v>
      </c>
      <c r="W3662">
        <v>106</v>
      </c>
      <c r="X3662">
        <v>110</v>
      </c>
      <c r="Y3662">
        <v>105</v>
      </c>
      <c r="Z3662">
        <v>102</v>
      </c>
      <c r="AA3662">
        <v>101</v>
      </c>
      <c r="AB3662">
        <v>101</v>
      </c>
      <c r="AC3662">
        <v>107</v>
      </c>
      <c r="AD3662">
        <v>113</v>
      </c>
      <c r="AE3662">
        <v>107</v>
      </c>
      <c r="AG3662">
        <v>111</v>
      </c>
      <c r="AH3662">
        <v>111</v>
      </c>
      <c r="AI3662">
        <v>106</v>
      </c>
      <c r="AJ3662">
        <v>107</v>
      </c>
      <c r="AK3662">
        <v>110</v>
      </c>
      <c r="AL3662">
        <v>107</v>
      </c>
      <c r="AM3662">
        <v>109</v>
      </c>
      <c r="AN3662" s="5">
        <v>113</v>
      </c>
      <c r="AO3662" s="5">
        <v>116</v>
      </c>
      <c r="AP3662" s="5">
        <v>114</v>
      </c>
      <c r="AQ3662" s="5">
        <v>114</v>
      </c>
      <c r="AR3662" s="5">
        <v>114</v>
      </c>
      <c r="AS3662" s="5">
        <v>113</v>
      </c>
      <c r="AT3662" s="5">
        <v>111</v>
      </c>
      <c r="AU3662" s="5">
        <v>112</v>
      </c>
      <c r="AV3662" s="5">
        <v>111</v>
      </c>
      <c r="AW3662" s="5">
        <v>112</v>
      </c>
      <c r="AX3662" s="5">
        <v>111</v>
      </c>
      <c r="AY3662" s="5">
        <v>114</v>
      </c>
      <c r="AZ3662" s="5">
        <v>119</v>
      </c>
      <c r="BA3662" s="5">
        <v>122</v>
      </c>
      <c r="BB3662" s="5">
        <v>121</v>
      </c>
      <c r="BC3662" s="5">
        <v>120</v>
      </c>
      <c r="BD3662" s="5">
        <v>122</v>
      </c>
      <c r="BE3662" s="5">
        <v>123</v>
      </c>
      <c r="BF3662" s="5">
        <v>124</v>
      </c>
      <c r="BG3662" s="5">
        <v>119</v>
      </c>
      <c r="BH3662" s="5">
        <v>114</v>
      </c>
      <c r="BI3662" s="5">
        <v>117</v>
      </c>
      <c r="BJ3662" s="8">
        <f>AVERAGE(BI3662,BK3662)</f>
        <v>112.5</v>
      </c>
      <c r="BK3662" s="5">
        <v>108</v>
      </c>
      <c r="BL3662" s="8">
        <f>AVERAGE(BK3662,BM3662)</f>
        <v>108</v>
      </c>
      <c r="BM3662" s="5">
        <v>108</v>
      </c>
      <c r="BN3662" s="5">
        <v>111</v>
      </c>
      <c r="BO3662" s="5">
        <v>114</v>
      </c>
      <c r="BP3662" s="5">
        <v>115</v>
      </c>
      <c r="BQ3662" s="5">
        <v>113</v>
      </c>
      <c r="BR3662" s="5">
        <v>108</v>
      </c>
      <c r="BS3662">
        <v>108</v>
      </c>
      <c r="BT3662">
        <v>109</v>
      </c>
      <c r="BU3662">
        <v>108</v>
      </c>
      <c r="BX3662">
        <v>109</v>
      </c>
      <c r="BY3662">
        <v>108</v>
      </c>
      <c r="CD3662">
        <v>103</v>
      </c>
      <c r="CE3662">
        <v>103</v>
      </c>
      <c r="CF3662">
        <v>104</v>
      </c>
      <c r="CG3662">
        <v>107</v>
      </c>
      <c r="CH3662">
        <v>99</v>
      </c>
      <c r="CI3662">
        <v>105</v>
      </c>
      <c r="CK3662">
        <v>106</v>
      </c>
      <c r="CM3662">
        <v>109</v>
      </c>
      <c r="CN3662">
        <v>111</v>
      </c>
      <c r="CO3662">
        <v>111</v>
      </c>
      <c r="CP3662">
        <v>109</v>
      </c>
      <c r="CQ3662">
        <v>100</v>
      </c>
      <c r="CR3662">
        <v>106</v>
      </c>
      <c r="CS3662">
        <v>112</v>
      </c>
      <c r="CT3662">
        <v>114</v>
      </c>
      <c r="CU3662">
        <v>115</v>
      </c>
      <c r="CV3662">
        <v>116</v>
      </c>
      <c r="CW3662">
        <v>110</v>
      </c>
      <c r="CX3662" t="s">
        <v>122</v>
      </c>
      <c r="CY3662" t="s">
        <v>141</v>
      </c>
    </row>
    <row r="3663" spans="1:107" x14ac:dyDescent="0.25">
      <c r="A3663" t="s">
        <v>236</v>
      </c>
      <c r="B3663">
        <v>36.601900000000001</v>
      </c>
      <c r="C3663">
        <v>-117.145</v>
      </c>
      <c r="D3663">
        <v>84</v>
      </c>
      <c r="E3663" t="s">
        <v>1</v>
      </c>
      <c r="F3663">
        <v>29.2</v>
      </c>
      <c r="G3663">
        <v>2005</v>
      </c>
      <c r="H3663">
        <v>8</v>
      </c>
      <c r="I3663" t="s">
        <v>260</v>
      </c>
      <c r="J3663">
        <v>107</v>
      </c>
      <c r="K3663">
        <v>104</v>
      </c>
      <c r="L3663">
        <v>98</v>
      </c>
      <c r="M3663">
        <v>103</v>
      </c>
      <c r="N3663">
        <v>104</v>
      </c>
      <c r="O3663">
        <v>97</v>
      </c>
      <c r="P3663">
        <v>91</v>
      </c>
      <c r="Q3663">
        <v>96</v>
      </c>
      <c r="R3663">
        <v>97</v>
      </c>
      <c r="S3663">
        <v>101</v>
      </c>
      <c r="T3663">
        <v>102</v>
      </c>
      <c r="U3663">
        <v>105</v>
      </c>
      <c r="V3663">
        <v>108</v>
      </c>
      <c r="W3663">
        <v>113</v>
      </c>
      <c r="X3663">
        <v>112</v>
      </c>
      <c r="Y3663">
        <v>107</v>
      </c>
      <c r="Z3663">
        <v>101</v>
      </c>
      <c r="AA3663">
        <v>95</v>
      </c>
      <c r="AB3663">
        <v>104</v>
      </c>
      <c r="AC3663">
        <v>112</v>
      </c>
      <c r="AD3663">
        <v>116</v>
      </c>
      <c r="AE3663">
        <v>116</v>
      </c>
      <c r="AF3663">
        <v>112</v>
      </c>
      <c r="AG3663">
        <v>110</v>
      </c>
      <c r="AH3663">
        <v>104</v>
      </c>
      <c r="AI3663">
        <v>105</v>
      </c>
      <c r="AJ3663">
        <v>110</v>
      </c>
      <c r="AK3663">
        <v>107</v>
      </c>
      <c r="AL3663">
        <v>111</v>
      </c>
      <c r="AM3663">
        <v>116</v>
      </c>
      <c r="AN3663" s="5">
        <v>118</v>
      </c>
      <c r="AO3663" s="5">
        <v>116</v>
      </c>
      <c r="AP3663" s="5">
        <v>116</v>
      </c>
      <c r="AQ3663" s="5">
        <v>115</v>
      </c>
      <c r="AR3663" s="5">
        <v>114</v>
      </c>
      <c r="AS3663" s="5">
        <v>114</v>
      </c>
      <c r="AT3663" s="5">
        <v>115</v>
      </c>
      <c r="AU3663" s="5">
        <v>115</v>
      </c>
      <c r="AV3663" s="5">
        <v>112</v>
      </c>
      <c r="AW3663" s="5">
        <v>111</v>
      </c>
      <c r="AX3663" s="5">
        <v>116</v>
      </c>
      <c r="AY3663" s="5">
        <v>119</v>
      </c>
      <c r="AZ3663" s="5">
        <v>121</v>
      </c>
      <c r="BA3663" s="5">
        <v>122</v>
      </c>
      <c r="BB3663" s="5">
        <v>124</v>
      </c>
      <c r="BC3663" s="5">
        <v>124</v>
      </c>
      <c r="BD3663" s="5">
        <v>125</v>
      </c>
      <c r="BE3663" s="5">
        <v>125</v>
      </c>
      <c r="BF3663" s="5">
        <v>125</v>
      </c>
      <c r="BG3663" s="5">
        <v>123</v>
      </c>
      <c r="BH3663" s="5">
        <v>120</v>
      </c>
      <c r="BI3663" s="5">
        <v>121</v>
      </c>
      <c r="BJ3663" s="5">
        <v>115</v>
      </c>
      <c r="BK3663" s="5">
        <v>109</v>
      </c>
      <c r="BL3663" s="5">
        <v>114</v>
      </c>
      <c r="BM3663" s="5">
        <v>116</v>
      </c>
      <c r="BN3663" s="5">
        <v>118</v>
      </c>
      <c r="BO3663" s="5">
        <v>115</v>
      </c>
      <c r="BP3663" s="5">
        <v>114</v>
      </c>
      <c r="BQ3663" s="5">
        <v>114</v>
      </c>
      <c r="BR3663" s="5">
        <v>115</v>
      </c>
      <c r="BS3663">
        <v>117</v>
      </c>
      <c r="BT3663">
        <v>116</v>
      </c>
      <c r="BU3663">
        <v>112</v>
      </c>
      <c r="BV3663">
        <v>115</v>
      </c>
      <c r="BW3663">
        <v>116</v>
      </c>
      <c r="BX3663">
        <v>113</v>
      </c>
      <c r="BY3663">
        <v>114</v>
      </c>
      <c r="BZ3663">
        <v>112</v>
      </c>
      <c r="CA3663">
        <v>113</v>
      </c>
      <c r="CB3663">
        <v>110</v>
      </c>
      <c r="CC3663">
        <v>113</v>
      </c>
      <c r="CD3663">
        <v>115</v>
      </c>
      <c r="CE3663">
        <v>111</v>
      </c>
      <c r="CF3663">
        <v>109</v>
      </c>
      <c r="CG3663">
        <v>101</v>
      </c>
      <c r="CH3663">
        <v>105</v>
      </c>
      <c r="CI3663">
        <v>108</v>
      </c>
      <c r="CJ3663">
        <v>109</v>
      </c>
      <c r="CK3663">
        <v>106</v>
      </c>
      <c r="CL3663">
        <v>110</v>
      </c>
      <c r="CM3663">
        <v>112</v>
      </c>
      <c r="CN3663">
        <v>113</v>
      </c>
      <c r="CO3663">
        <v>113</v>
      </c>
      <c r="CP3663">
        <v>111</v>
      </c>
      <c r="CQ3663">
        <v>111</v>
      </c>
      <c r="CR3663">
        <v>113</v>
      </c>
      <c r="CS3663">
        <v>116</v>
      </c>
      <c r="CT3663">
        <v>118</v>
      </c>
      <c r="CU3663">
        <v>116</v>
      </c>
      <c r="CV3663">
        <v>109</v>
      </c>
      <c r="CW3663">
        <v>110</v>
      </c>
      <c r="CX3663" t="s">
        <v>5</v>
      </c>
      <c r="CY3663" t="s">
        <v>237</v>
      </c>
      <c r="DA3663" s="4">
        <f t="shared" ref="DA3663:DA3664" si="4178">AVERAGE(AN3663:BR3663)</f>
        <v>117.45161290322581</v>
      </c>
    </row>
    <row r="3664" spans="1:107" x14ac:dyDescent="0.25">
      <c r="A3664" t="s">
        <v>117</v>
      </c>
      <c r="B3664">
        <v>36.462499999999999</v>
      </c>
      <c r="C3664">
        <v>-116.8672</v>
      </c>
      <c r="D3664">
        <v>-194</v>
      </c>
      <c r="E3664" t="s">
        <v>1</v>
      </c>
      <c r="F3664">
        <v>0</v>
      </c>
      <c r="G3664">
        <v>2005</v>
      </c>
      <c r="H3664">
        <v>8</v>
      </c>
      <c r="I3664" t="s">
        <v>260</v>
      </c>
      <c r="J3664">
        <v>109</v>
      </c>
      <c r="K3664">
        <v>105</v>
      </c>
      <c r="L3664">
        <v>100</v>
      </c>
      <c r="M3664">
        <v>105</v>
      </c>
      <c r="N3664">
        <v>103</v>
      </c>
      <c r="O3664">
        <v>99</v>
      </c>
      <c r="P3664">
        <v>94</v>
      </c>
      <c r="Q3664">
        <v>99</v>
      </c>
      <c r="R3664">
        <v>101</v>
      </c>
      <c r="S3664">
        <v>104</v>
      </c>
      <c r="T3664">
        <v>104</v>
      </c>
      <c r="U3664">
        <v>108</v>
      </c>
      <c r="V3664">
        <v>112</v>
      </c>
      <c r="W3664">
        <v>115</v>
      </c>
      <c r="X3664">
        <v>113</v>
      </c>
      <c r="Y3664">
        <v>106</v>
      </c>
      <c r="Z3664">
        <v>98</v>
      </c>
      <c r="AA3664">
        <v>97</v>
      </c>
      <c r="AB3664">
        <v>104</v>
      </c>
      <c r="AC3664">
        <v>113</v>
      </c>
      <c r="AD3664">
        <v>118</v>
      </c>
      <c r="AE3664">
        <v>119</v>
      </c>
      <c r="AF3664">
        <v>114</v>
      </c>
      <c r="AG3664">
        <v>111</v>
      </c>
      <c r="AH3664">
        <v>106</v>
      </c>
      <c r="AI3664">
        <v>106</v>
      </c>
      <c r="AJ3664">
        <v>110</v>
      </c>
      <c r="AK3664">
        <v>109</v>
      </c>
      <c r="AL3664">
        <v>114</v>
      </c>
      <c r="AM3664">
        <v>118</v>
      </c>
      <c r="AN3664" s="5">
        <v>121</v>
      </c>
      <c r="AO3664" s="5">
        <v>119</v>
      </c>
      <c r="AP3664" s="5">
        <v>117</v>
      </c>
      <c r="AQ3664" s="5">
        <v>117</v>
      </c>
      <c r="AR3664" s="5">
        <v>115</v>
      </c>
      <c r="AS3664" s="5">
        <v>116</v>
      </c>
      <c r="AT3664" s="5">
        <v>116</v>
      </c>
      <c r="AU3664" s="5">
        <v>116</v>
      </c>
      <c r="AV3664" s="5">
        <v>114</v>
      </c>
      <c r="AW3664" s="5">
        <v>112</v>
      </c>
      <c r="AX3664" s="5">
        <v>118</v>
      </c>
      <c r="AY3664" s="5">
        <v>122</v>
      </c>
      <c r="AZ3664" s="5">
        <v>124</v>
      </c>
      <c r="BA3664" s="5">
        <v>126</v>
      </c>
      <c r="BB3664" s="5">
        <v>127</v>
      </c>
      <c r="BC3664" s="5">
        <v>127</v>
      </c>
      <c r="BD3664" s="5">
        <v>128</v>
      </c>
      <c r="BE3664" s="5">
        <v>128</v>
      </c>
      <c r="BF3664" s="5">
        <v>129</v>
      </c>
      <c r="BG3664" s="5">
        <v>125</v>
      </c>
      <c r="BH3664" s="5">
        <v>123</v>
      </c>
      <c r="BI3664" s="5">
        <v>124</v>
      </c>
      <c r="BJ3664" s="5">
        <v>117</v>
      </c>
      <c r="BK3664" s="5">
        <v>112</v>
      </c>
      <c r="BL3664" s="5">
        <v>116</v>
      </c>
      <c r="BM3664" s="5">
        <v>121</v>
      </c>
      <c r="BN3664" s="5">
        <v>122</v>
      </c>
      <c r="BO3664" s="5">
        <v>121</v>
      </c>
      <c r="BP3664" s="5">
        <v>117</v>
      </c>
      <c r="BQ3664" s="5">
        <v>117</v>
      </c>
      <c r="BR3664" s="5">
        <v>118</v>
      </c>
      <c r="BS3664">
        <v>119</v>
      </c>
      <c r="BT3664">
        <v>119</v>
      </c>
      <c r="BU3664">
        <v>115</v>
      </c>
      <c r="BV3664">
        <v>120</v>
      </c>
      <c r="BW3664">
        <v>119</v>
      </c>
      <c r="BX3664">
        <v>116</v>
      </c>
      <c r="BY3664">
        <v>119</v>
      </c>
      <c r="BZ3664">
        <v>115</v>
      </c>
      <c r="CA3664">
        <v>115</v>
      </c>
      <c r="CB3664">
        <v>112</v>
      </c>
      <c r="CC3664">
        <v>116</v>
      </c>
      <c r="CD3664">
        <v>118</v>
      </c>
      <c r="CE3664">
        <v>114</v>
      </c>
      <c r="CF3664">
        <v>114</v>
      </c>
      <c r="CG3664">
        <v>105</v>
      </c>
      <c r="CH3664">
        <v>106</v>
      </c>
      <c r="CI3664">
        <v>111</v>
      </c>
      <c r="CJ3664">
        <v>110</v>
      </c>
      <c r="CK3664">
        <v>110</v>
      </c>
      <c r="CL3664">
        <v>113</v>
      </c>
      <c r="CM3664">
        <v>116</v>
      </c>
      <c r="CN3664">
        <v>116</v>
      </c>
      <c r="CO3664">
        <v>115</v>
      </c>
      <c r="CP3664">
        <v>113</v>
      </c>
      <c r="CQ3664">
        <v>114</v>
      </c>
      <c r="CR3664">
        <v>118</v>
      </c>
      <c r="CS3664">
        <v>118</v>
      </c>
      <c r="CT3664">
        <v>119</v>
      </c>
      <c r="CU3664">
        <v>119</v>
      </c>
      <c r="CV3664">
        <v>112</v>
      </c>
      <c r="CW3664">
        <v>113</v>
      </c>
      <c r="CX3664" t="s">
        <v>5</v>
      </c>
      <c r="CY3664" t="s">
        <v>118</v>
      </c>
      <c r="DA3664" s="4">
        <f t="shared" si="4178"/>
        <v>120.16129032258064</v>
      </c>
      <c r="DB3664" s="4">
        <f>DA3664-DA3663</f>
        <v>2.7096774193548328</v>
      </c>
      <c r="DC3664" s="4" t="s">
        <v>283</v>
      </c>
    </row>
    <row r="3665" spans="1:103" x14ac:dyDescent="0.25">
      <c r="BS3665" cm="1">
        <f t="array" ref="BS3665">SUMPRODUCT(--(MOD(AN3664:BR3664,5)=0))</f>
        <v>2</v>
      </c>
      <c r="BT3665">
        <f>AVERAGE(AN3664:BR3664)</f>
        <v>120.16129032258064</v>
      </c>
    </row>
    <row r="3666" spans="1:103" x14ac:dyDescent="0.25">
      <c r="D3666" s="6">
        <f>AVERAGE(D3615:D3662)</f>
        <v>3281.4375</v>
      </c>
      <c r="AN3666" s="6">
        <f>AVERAGE(AN3615:AN3662)</f>
        <v>102.27083333333333</v>
      </c>
      <c r="AO3666" s="6">
        <f t="shared" ref="AO3666:BR3666" si="4179">AVERAGE(AO3615:AO3662)</f>
        <v>101.1875</v>
      </c>
      <c r="AP3666" s="6">
        <f t="shared" si="4179"/>
        <v>101.41666666666667</v>
      </c>
      <c r="AQ3666" s="6">
        <f t="shared" si="4179"/>
        <v>100.3125</v>
      </c>
      <c r="AR3666" s="6">
        <f t="shared" si="4179"/>
        <v>100.08333333333333</v>
      </c>
      <c r="AS3666" s="6">
        <f t="shared" si="4179"/>
        <v>99.3125</v>
      </c>
      <c r="AT3666" s="6">
        <f t="shared" si="4179"/>
        <v>98.96875</v>
      </c>
      <c r="AU3666" s="6">
        <f t="shared" si="4179"/>
        <v>98.302083333333329</v>
      </c>
      <c r="AV3666" s="6">
        <f t="shared" si="4179"/>
        <v>97.875</v>
      </c>
      <c r="AW3666" s="6">
        <f t="shared" si="4179"/>
        <v>97.958333333333329</v>
      </c>
      <c r="AX3666" s="6">
        <f t="shared" si="4179"/>
        <v>101.03125</v>
      </c>
      <c r="AY3666" s="6">
        <f t="shared" si="4179"/>
        <v>104.33333333333333</v>
      </c>
      <c r="AZ3666" s="6">
        <f t="shared" si="4179"/>
        <v>106.6875</v>
      </c>
      <c r="BA3666" s="6">
        <f t="shared" si="4179"/>
        <v>108.375</v>
      </c>
      <c r="BB3666" s="6">
        <f t="shared" si="4179"/>
        <v>106.47222222222223</v>
      </c>
      <c r="BC3666" s="6">
        <f t="shared" si="4179"/>
        <v>108.5763888888889</v>
      </c>
      <c r="BD3666" s="6">
        <f t="shared" si="4179"/>
        <v>109.36921296296298</v>
      </c>
      <c r="BE3666" s="6">
        <f t="shared" si="4179"/>
        <v>110.10416666666667</v>
      </c>
      <c r="BF3666" s="6">
        <f t="shared" si="4179"/>
        <v>109.48958333333333</v>
      </c>
      <c r="BG3666" s="6">
        <f t="shared" si="4179"/>
        <v>106.27083333333333</v>
      </c>
      <c r="BH3666" s="6">
        <f t="shared" si="4179"/>
        <v>103.80208333333333</v>
      </c>
      <c r="BI3666" s="6">
        <f t="shared" si="4179"/>
        <v>103.26041666666667</v>
      </c>
      <c r="BJ3666" s="6">
        <f t="shared" si="4179"/>
        <v>99.28125</v>
      </c>
      <c r="BK3666" s="6">
        <f t="shared" si="4179"/>
        <v>93.729166666666671</v>
      </c>
      <c r="BL3666" s="6">
        <f t="shared" si="4179"/>
        <v>97.0173611111111</v>
      </c>
      <c r="BM3666" s="6">
        <f t="shared" si="4179"/>
        <v>100.05324074074075</v>
      </c>
      <c r="BN3666" s="6">
        <f t="shared" si="4179"/>
        <v>101.79166666666667</v>
      </c>
      <c r="BO3666" s="6">
        <f t="shared" si="4179"/>
        <v>101.44791666666667</v>
      </c>
      <c r="BP3666" s="6">
        <f t="shared" si="4179"/>
        <v>100.25</v>
      </c>
      <c r="BQ3666" s="6">
        <f t="shared" si="4179"/>
        <v>99.100694444444457</v>
      </c>
      <c r="BR3666" s="6">
        <f t="shared" si="4179"/>
        <v>98.405092592592595</v>
      </c>
    </row>
    <row r="3667" spans="1:103" x14ac:dyDescent="0.25">
      <c r="AI3667" s="13">
        <f>-AM3667/(AVERAGE(D3615:D3662)-D3664)</f>
        <v>-5.183511895941348E-3</v>
      </c>
      <c r="AK3667">
        <f>AVERAGE(AN3664:BR3664)</f>
        <v>120.16129032258064</v>
      </c>
      <c r="AL3667">
        <f>AVERAGE(AN3666:BR3666)</f>
        <v>102.14631869772998</v>
      </c>
      <c r="AM3667">
        <f>AK3667-AL3667</f>
        <v>18.014971624850659</v>
      </c>
      <c r="AN3667" s="5">
        <f>AN3666+$AM3667</f>
        <v>120.28580495818399</v>
      </c>
      <c r="AO3667" s="5">
        <f t="shared" ref="AO3667:BR3667" si="4180">AO3666+$AM3667</f>
        <v>119.20247162485066</v>
      </c>
      <c r="AP3667" s="5">
        <f t="shared" si="4180"/>
        <v>119.43163829151733</v>
      </c>
      <c r="AQ3667" s="5">
        <f t="shared" si="4180"/>
        <v>118.32747162485066</v>
      </c>
      <c r="AR3667" s="5">
        <f t="shared" si="4180"/>
        <v>118.09830495818399</v>
      </c>
      <c r="AS3667" s="5">
        <f t="shared" si="4180"/>
        <v>117.32747162485066</v>
      </c>
      <c r="AT3667" s="5">
        <f t="shared" si="4180"/>
        <v>116.98372162485066</v>
      </c>
      <c r="AU3667" s="5">
        <f t="shared" si="4180"/>
        <v>116.31705495818399</v>
      </c>
      <c r="AV3667" s="5">
        <f t="shared" si="4180"/>
        <v>115.88997162485066</v>
      </c>
      <c r="AW3667" s="5">
        <f t="shared" si="4180"/>
        <v>115.97330495818399</v>
      </c>
      <c r="AX3667" s="5">
        <f t="shared" si="4180"/>
        <v>119.04622162485066</v>
      </c>
      <c r="AY3667" s="5">
        <f t="shared" si="4180"/>
        <v>122.34830495818399</v>
      </c>
      <c r="AZ3667" s="5">
        <f t="shared" si="4180"/>
        <v>124.70247162485066</v>
      </c>
      <c r="BA3667" s="5">
        <f t="shared" si="4180"/>
        <v>126.38997162485066</v>
      </c>
      <c r="BB3667" s="5">
        <f t="shared" si="4180"/>
        <v>124.48719384707289</v>
      </c>
      <c r="BC3667" s="5">
        <f t="shared" si="4180"/>
        <v>126.59136051373956</v>
      </c>
      <c r="BD3667" s="5">
        <f t="shared" si="4180"/>
        <v>127.38418458781364</v>
      </c>
      <c r="BE3667" s="5">
        <f t="shared" si="4180"/>
        <v>128.11913829151734</v>
      </c>
      <c r="BF3667" s="5">
        <f t="shared" si="4180"/>
        <v>127.50455495818399</v>
      </c>
      <c r="BG3667" s="5">
        <f t="shared" si="4180"/>
        <v>124.28580495818399</v>
      </c>
      <c r="BH3667" s="5">
        <f t="shared" si="4180"/>
        <v>121.81705495818399</v>
      </c>
      <c r="BI3667" s="5">
        <f t="shared" si="4180"/>
        <v>121.27538829151733</v>
      </c>
      <c r="BJ3667" s="5">
        <f t="shared" si="4180"/>
        <v>117.29622162485066</v>
      </c>
      <c r="BK3667" s="5">
        <f t="shared" si="4180"/>
        <v>111.74413829151733</v>
      </c>
      <c r="BL3667" s="5">
        <f t="shared" si="4180"/>
        <v>115.03233273596176</v>
      </c>
      <c r="BM3667" s="5">
        <f t="shared" si="4180"/>
        <v>118.06821236559141</v>
      </c>
      <c r="BN3667" s="5">
        <f t="shared" si="4180"/>
        <v>119.80663829151733</v>
      </c>
      <c r="BO3667" s="5">
        <f t="shared" si="4180"/>
        <v>119.46288829151733</v>
      </c>
      <c r="BP3667" s="5">
        <f t="shared" si="4180"/>
        <v>118.26497162485066</v>
      </c>
      <c r="BQ3667" s="5">
        <f t="shared" si="4180"/>
        <v>117.11566606929512</v>
      </c>
      <c r="BR3667" s="5">
        <f t="shared" si="4180"/>
        <v>116.42006421744325</v>
      </c>
    </row>
    <row r="3668" spans="1:103" x14ac:dyDescent="0.25">
      <c r="AI3668" s="11"/>
      <c r="AN3668" s="5">
        <f>AN3664-AN3667</f>
        <v>0.71419504181601212</v>
      </c>
      <c r="AO3668" s="5">
        <f t="shared" ref="AO3668:BR3668" si="4181">AO3664-AO3667</f>
        <v>-0.20247162485065928</v>
      </c>
      <c r="AP3668" s="5">
        <f t="shared" si="4181"/>
        <v>-2.4316382915173307</v>
      </c>
      <c r="AQ3668" s="5">
        <f t="shared" si="4181"/>
        <v>-1.3274716248506593</v>
      </c>
      <c r="AR3668" s="5">
        <f t="shared" si="4181"/>
        <v>-3.0983049581839879</v>
      </c>
      <c r="AS3668" s="5">
        <f t="shared" si="4181"/>
        <v>-1.3274716248506593</v>
      </c>
      <c r="AT3668" s="5">
        <f t="shared" si="4181"/>
        <v>-0.98372162485065928</v>
      </c>
      <c r="AU3668" s="5">
        <f t="shared" si="4181"/>
        <v>-0.31705495818398788</v>
      </c>
      <c r="AV3668" s="5">
        <f t="shared" si="4181"/>
        <v>-1.8899716248506593</v>
      </c>
      <c r="AW3668" s="5">
        <f t="shared" si="4181"/>
        <v>-3.9733049581839879</v>
      </c>
      <c r="AX3668" s="5">
        <f t="shared" si="4181"/>
        <v>-1.0462216248506593</v>
      </c>
      <c r="AY3668" s="5">
        <f t="shared" si="4181"/>
        <v>-0.34830495818398788</v>
      </c>
      <c r="AZ3668" s="5">
        <f t="shared" si="4181"/>
        <v>-0.70247162485065928</v>
      </c>
      <c r="BA3668" s="5">
        <f t="shared" si="4181"/>
        <v>-0.38997162485065928</v>
      </c>
      <c r="BB3668" s="5">
        <f t="shared" si="4181"/>
        <v>2.5128061529271122</v>
      </c>
      <c r="BC3668" s="5">
        <f t="shared" si="4181"/>
        <v>0.40863948626044078</v>
      </c>
      <c r="BD3668" s="5">
        <f t="shared" si="4181"/>
        <v>0.6158154121863646</v>
      </c>
      <c r="BE3668" s="5">
        <f t="shared" si="4181"/>
        <v>-0.1191382915173449</v>
      </c>
      <c r="BF3668" s="5">
        <f t="shared" si="4181"/>
        <v>1.4954450418160121</v>
      </c>
      <c r="BG3668" s="5">
        <f t="shared" si="4181"/>
        <v>0.71419504181601212</v>
      </c>
      <c r="BH3668" s="5">
        <f t="shared" si="4181"/>
        <v>1.1829450418160121</v>
      </c>
      <c r="BI3668" s="5">
        <f t="shared" si="4181"/>
        <v>2.7246117084826693</v>
      </c>
      <c r="BJ3668" s="5">
        <f t="shared" si="4181"/>
        <v>-0.29622162485065928</v>
      </c>
      <c r="BK3668" s="5">
        <f t="shared" si="4181"/>
        <v>0.25586170848266931</v>
      </c>
      <c r="BL3668" s="5">
        <f t="shared" si="4181"/>
        <v>0.96766726403824066</v>
      </c>
      <c r="BM3668" s="5">
        <f t="shared" si="4181"/>
        <v>2.9317876344085931</v>
      </c>
      <c r="BN3668" s="5">
        <f t="shared" si="4181"/>
        <v>2.1933617084826693</v>
      </c>
      <c r="BO3668" s="5">
        <f t="shared" si="4181"/>
        <v>1.5371117084826693</v>
      </c>
      <c r="BP3668" s="5">
        <f t="shared" si="4181"/>
        <v>-1.2649716248506593</v>
      </c>
      <c r="BQ3668" s="5">
        <f t="shared" si="4181"/>
        <v>-0.11566606929511636</v>
      </c>
      <c r="BR3668" s="5">
        <f t="shared" si="4181"/>
        <v>1.5799357825567455</v>
      </c>
      <c r="BS3668" s="15">
        <f>STDEV(AN3668:BR3668)</f>
        <v>1.6460939311006784</v>
      </c>
      <c r="BT3668" t="s">
        <v>264</v>
      </c>
    </row>
    <row r="3669" spans="1:103" x14ac:dyDescent="0.25">
      <c r="AN3669" s="5">
        <f>ABS(AN3668)</f>
        <v>0.71419504181601212</v>
      </c>
      <c r="AO3669" s="5">
        <f t="shared" ref="AO3669" si="4182">ABS(AO3668)</f>
        <v>0.20247162485065928</v>
      </c>
      <c r="AP3669" s="5">
        <f t="shared" ref="AP3669" si="4183">ABS(AP3668)</f>
        <v>2.4316382915173307</v>
      </c>
      <c r="AQ3669" s="5">
        <f t="shared" ref="AQ3669" si="4184">ABS(AQ3668)</f>
        <v>1.3274716248506593</v>
      </c>
      <c r="AR3669" s="5">
        <f t="shared" ref="AR3669" si="4185">ABS(AR3668)</f>
        <v>3.0983049581839879</v>
      </c>
      <c r="AS3669" s="5">
        <f t="shared" ref="AS3669" si="4186">ABS(AS3668)</f>
        <v>1.3274716248506593</v>
      </c>
      <c r="AT3669" s="5">
        <f t="shared" ref="AT3669" si="4187">ABS(AT3668)</f>
        <v>0.98372162485065928</v>
      </c>
      <c r="AU3669" s="5">
        <f t="shared" ref="AU3669" si="4188">ABS(AU3668)</f>
        <v>0.31705495818398788</v>
      </c>
      <c r="AV3669" s="5">
        <f t="shared" ref="AV3669" si="4189">ABS(AV3668)</f>
        <v>1.8899716248506593</v>
      </c>
      <c r="AW3669" s="5">
        <f t="shared" ref="AW3669" si="4190">ABS(AW3668)</f>
        <v>3.9733049581839879</v>
      </c>
      <c r="AX3669" s="5">
        <f t="shared" ref="AX3669" si="4191">ABS(AX3668)</f>
        <v>1.0462216248506593</v>
      </c>
      <c r="AY3669" s="5">
        <f t="shared" ref="AY3669" si="4192">ABS(AY3668)</f>
        <v>0.34830495818398788</v>
      </c>
      <c r="AZ3669" s="5">
        <f t="shared" ref="AZ3669" si="4193">ABS(AZ3668)</f>
        <v>0.70247162485065928</v>
      </c>
      <c r="BA3669" s="5">
        <f t="shared" ref="BA3669" si="4194">ABS(BA3668)</f>
        <v>0.38997162485065928</v>
      </c>
      <c r="BB3669" s="5">
        <f t="shared" ref="BB3669" si="4195">ABS(BB3668)</f>
        <v>2.5128061529271122</v>
      </c>
      <c r="BC3669" s="5">
        <f t="shared" ref="BC3669" si="4196">ABS(BC3668)</f>
        <v>0.40863948626044078</v>
      </c>
      <c r="BD3669" s="5">
        <f t="shared" ref="BD3669" si="4197">ABS(BD3668)</f>
        <v>0.6158154121863646</v>
      </c>
      <c r="BE3669" s="5">
        <f t="shared" ref="BE3669" si="4198">ABS(BE3668)</f>
        <v>0.1191382915173449</v>
      </c>
      <c r="BF3669" s="5">
        <f t="shared" ref="BF3669" si="4199">ABS(BF3668)</f>
        <v>1.4954450418160121</v>
      </c>
      <c r="BG3669" s="5">
        <f t="shared" ref="BG3669" si="4200">ABS(BG3668)</f>
        <v>0.71419504181601212</v>
      </c>
      <c r="BH3669" s="5">
        <f t="shared" ref="BH3669" si="4201">ABS(BH3668)</f>
        <v>1.1829450418160121</v>
      </c>
      <c r="BI3669" s="5">
        <f t="shared" ref="BI3669" si="4202">ABS(BI3668)</f>
        <v>2.7246117084826693</v>
      </c>
      <c r="BJ3669" s="5">
        <f t="shared" ref="BJ3669" si="4203">ABS(BJ3668)</f>
        <v>0.29622162485065928</v>
      </c>
      <c r="BK3669" s="5">
        <f t="shared" ref="BK3669" si="4204">ABS(BK3668)</f>
        <v>0.25586170848266931</v>
      </c>
      <c r="BL3669" s="5">
        <f t="shared" ref="BL3669" si="4205">ABS(BL3668)</f>
        <v>0.96766726403824066</v>
      </c>
      <c r="BM3669" s="5">
        <f t="shared" ref="BM3669" si="4206">ABS(BM3668)</f>
        <v>2.9317876344085931</v>
      </c>
      <c r="BN3669" s="5">
        <f t="shared" ref="BN3669" si="4207">ABS(BN3668)</f>
        <v>2.1933617084826693</v>
      </c>
      <c r="BO3669" s="5">
        <f t="shared" ref="BO3669" si="4208">ABS(BO3668)</f>
        <v>1.5371117084826693</v>
      </c>
      <c r="BP3669" s="5">
        <f t="shared" ref="BP3669" si="4209">ABS(BP3668)</f>
        <v>1.2649716248506593</v>
      </c>
      <c r="BQ3669" s="5">
        <f t="shared" ref="BQ3669" si="4210">ABS(BQ3668)</f>
        <v>0.11566606929511636</v>
      </c>
      <c r="BR3669" s="5">
        <f t="shared" ref="BR3669" si="4211">ABS(BR3668)</f>
        <v>1.5799357825567455</v>
      </c>
      <c r="BS3669" s="15">
        <f>AVERAGE(AN3669:BR3669)</f>
        <v>1.2796373376498245</v>
      </c>
      <c r="BT3669" t="s">
        <v>268</v>
      </c>
    </row>
    <row r="3672" spans="1:103" x14ac:dyDescent="0.25">
      <c r="A3672" t="s">
        <v>243</v>
      </c>
      <c r="B3672">
        <v>37.617199999999997</v>
      </c>
      <c r="C3672">
        <v>-116.2642</v>
      </c>
      <c r="D3672">
        <v>5760</v>
      </c>
      <c r="E3672" t="s">
        <v>1</v>
      </c>
      <c r="F3672">
        <v>139</v>
      </c>
      <c r="G3672">
        <v>2006</v>
      </c>
      <c r="H3672">
        <v>8</v>
      </c>
      <c r="I3672" t="s">
        <v>260</v>
      </c>
      <c r="J3672">
        <v>85</v>
      </c>
      <c r="K3672">
        <v>86</v>
      </c>
      <c r="L3672">
        <v>86</v>
      </c>
      <c r="M3672">
        <v>89</v>
      </c>
      <c r="N3672">
        <v>91</v>
      </c>
      <c r="O3672">
        <v>90</v>
      </c>
      <c r="P3672">
        <v>78</v>
      </c>
      <c r="Q3672">
        <v>79</v>
      </c>
      <c r="R3672">
        <v>82</v>
      </c>
      <c r="S3672">
        <v>83</v>
      </c>
      <c r="T3672">
        <v>83</v>
      </c>
      <c r="U3672">
        <v>80</v>
      </c>
      <c r="V3672">
        <v>74</v>
      </c>
      <c r="W3672">
        <v>67</v>
      </c>
      <c r="X3672">
        <v>69</v>
      </c>
      <c r="Y3672">
        <v>81</v>
      </c>
      <c r="Z3672">
        <v>88</v>
      </c>
      <c r="AA3672">
        <v>90</v>
      </c>
      <c r="AB3672">
        <v>88</v>
      </c>
      <c r="AC3672">
        <v>88</v>
      </c>
      <c r="AD3672">
        <v>89</v>
      </c>
      <c r="AE3672">
        <v>90</v>
      </c>
      <c r="AG3672">
        <v>96</v>
      </c>
      <c r="AH3672">
        <v>96</v>
      </c>
      <c r="AI3672">
        <v>93</v>
      </c>
      <c r="AJ3672">
        <v>90</v>
      </c>
      <c r="AK3672">
        <v>81</v>
      </c>
      <c r="AL3672">
        <v>88</v>
      </c>
      <c r="AM3672">
        <v>90</v>
      </c>
      <c r="AN3672" s="5">
        <v>90</v>
      </c>
      <c r="AO3672" s="5">
        <v>91</v>
      </c>
      <c r="AP3672" s="5">
        <v>89</v>
      </c>
      <c r="AQ3672" s="5">
        <v>84</v>
      </c>
      <c r="AR3672" s="5">
        <v>82</v>
      </c>
      <c r="AS3672" s="5">
        <v>85</v>
      </c>
      <c r="AT3672" s="5">
        <v>87</v>
      </c>
      <c r="AU3672" s="5">
        <v>84</v>
      </c>
      <c r="AV3672" s="5">
        <v>83</v>
      </c>
      <c r="AW3672" s="5">
        <v>87</v>
      </c>
      <c r="AX3672" s="5">
        <v>89</v>
      </c>
      <c r="AY3672" s="5">
        <v>86</v>
      </c>
      <c r="AZ3672" s="5">
        <v>92</v>
      </c>
      <c r="BA3672" s="5">
        <v>92</v>
      </c>
      <c r="BB3672" s="5">
        <v>95</v>
      </c>
      <c r="BC3672" s="5">
        <v>97</v>
      </c>
      <c r="BD3672" s="5">
        <v>100</v>
      </c>
      <c r="BE3672" s="5">
        <v>88</v>
      </c>
      <c r="BF3672" s="5">
        <v>87</v>
      </c>
      <c r="BG3672" s="5">
        <v>89</v>
      </c>
      <c r="BH3672" s="5">
        <v>95</v>
      </c>
      <c r="BI3672" s="5">
        <v>93</v>
      </c>
      <c r="BJ3672" s="5">
        <v>94</v>
      </c>
      <c r="BK3672" s="5">
        <v>93</v>
      </c>
      <c r="BL3672" s="5">
        <v>92</v>
      </c>
      <c r="BM3672" s="5">
        <v>94</v>
      </c>
      <c r="BN3672" s="5">
        <v>95</v>
      </c>
      <c r="BO3672" s="5">
        <v>94</v>
      </c>
      <c r="BP3672" s="5">
        <v>90</v>
      </c>
      <c r="BQ3672" s="5">
        <v>90</v>
      </c>
      <c r="BR3672" s="5">
        <v>86</v>
      </c>
      <c r="BS3672">
        <v>83</v>
      </c>
      <c r="BT3672">
        <v>85</v>
      </c>
      <c r="BU3672">
        <v>84</v>
      </c>
      <c r="BV3672">
        <v>84</v>
      </c>
      <c r="BW3672">
        <v>83</v>
      </c>
      <c r="BX3672">
        <v>85</v>
      </c>
      <c r="BY3672">
        <v>85</v>
      </c>
      <c r="BZ3672">
        <v>87</v>
      </c>
      <c r="CA3672">
        <v>89</v>
      </c>
      <c r="CB3672">
        <v>89</v>
      </c>
      <c r="CC3672">
        <v>88</v>
      </c>
      <c r="CD3672">
        <v>85</v>
      </c>
      <c r="CE3672">
        <v>86</v>
      </c>
      <c r="CF3672">
        <v>86</v>
      </c>
      <c r="CG3672">
        <v>85</v>
      </c>
      <c r="CH3672">
        <v>83</v>
      </c>
      <c r="CI3672">
        <v>83</v>
      </c>
      <c r="CJ3672">
        <v>83</v>
      </c>
      <c r="CK3672">
        <v>85</v>
      </c>
      <c r="CL3672">
        <v>88</v>
      </c>
      <c r="CM3672">
        <v>88</v>
      </c>
      <c r="CN3672">
        <v>90</v>
      </c>
      <c r="CO3672">
        <v>89</v>
      </c>
      <c r="CP3672">
        <v>88</v>
      </c>
      <c r="CQ3672">
        <v>84</v>
      </c>
      <c r="CR3672">
        <v>82</v>
      </c>
      <c r="CS3672">
        <v>84</v>
      </c>
      <c r="CT3672">
        <v>88</v>
      </c>
      <c r="CU3672">
        <v>87</v>
      </c>
      <c r="CV3672">
        <v>85</v>
      </c>
      <c r="CW3672">
        <v>86</v>
      </c>
      <c r="CX3672" t="s">
        <v>2</v>
      </c>
      <c r="CY3672" t="s">
        <v>244</v>
      </c>
    </row>
    <row r="3673" spans="1:103" x14ac:dyDescent="0.25">
      <c r="A3673" t="s">
        <v>21</v>
      </c>
      <c r="B3673">
        <v>37.708100000000002</v>
      </c>
      <c r="C3673">
        <v>-117.23309999999999</v>
      </c>
      <c r="D3673">
        <v>5690</v>
      </c>
      <c r="E3673" t="s">
        <v>1</v>
      </c>
      <c r="F3673">
        <v>142.1</v>
      </c>
      <c r="G3673">
        <v>2006</v>
      </c>
      <c r="H3673">
        <v>8</v>
      </c>
      <c r="I3673" t="s">
        <v>260</v>
      </c>
      <c r="J3673">
        <v>75</v>
      </c>
      <c r="K3673">
        <v>85</v>
      </c>
      <c r="L3673">
        <v>86</v>
      </c>
      <c r="M3673">
        <v>86</v>
      </c>
      <c r="N3673">
        <v>90</v>
      </c>
      <c r="O3673">
        <v>92</v>
      </c>
      <c r="P3673">
        <v>92</v>
      </c>
      <c r="Q3673">
        <v>82</v>
      </c>
      <c r="R3673">
        <v>83</v>
      </c>
      <c r="S3673">
        <v>83</v>
      </c>
      <c r="T3673">
        <v>84</v>
      </c>
      <c r="U3673">
        <v>84</v>
      </c>
      <c r="V3673">
        <v>80</v>
      </c>
      <c r="W3673">
        <v>80</v>
      </c>
      <c r="X3673">
        <v>71</v>
      </c>
      <c r="Y3673">
        <v>72</v>
      </c>
      <c r="Z3673">
        <v>83</v>
      </c>
      <c r="AA3673">
        <v>91</v>
      </c>
      <c r="AB3673">
        <v>92</v>
      </c>
      <c r="AC3673">
        <v>92</v>
      </c>
      <c r="AD3673">
        <v>91</v>
      </c>
      <c r="AE3673">
        <v>91</v>
      </c>
      <c r="AF3673">
        <v>92</v>
      </c>
      <c r="AG3673">
        <v>96</v>
      </c>
      <c r="AH3673">
        <v>98</v>
      </c>
      <c r="AI3673">
        <v>97</v>
      </c>
      <c r="AJ3673">
        <v>97</v>
      </c>
      <c r="AK3673">
        <v>91</v>
      </c>
      <c r="AL3673">
        <v>82</v>
      </c>
      <c r="AM3673">
        <v>89</v>
      </c>
      <c r="AN3673" s="5">
        <v>92</v>
      </c>
      <c r="AO3673" s="5">
        <v>92</v>
      </c>
      <c r="AP3673" s="5">
        <v>91</v>
      </c>
      <c r="AQ3673" s="5">
        <v>89</v>
      </c>
      <c r="AR3673" s="5">
        <v>87</v>
      </c>
      <c r="AS3673" s="5">
        <v>87</v>
      </c>
      <c r="AT3673" s="5">
        <v>89</v>
      </c>
      <c r="AU3673" s="5">
        <v>79</v>
      </c>
      <c r="AV3673" s="5">
        <v>85</v>
      </c>
      <c r="AW3673" s="5">
        <v>90</v>
      </c>
      <c r="AX3673" s="5">
        <v>90</v>
      </c>
      <c r="AY3673" s="5">
        <v>93</v>
      </c>
      <c r="AZ3673" s="5">
        <v>95</v>
      </c>
      <c r="BA3673" s="5">
        <v>96</v>
      </c>
      <c r="BB3673" s="5">
        <v>99</v>
      </c>
      <c r="BC3673" s="8">
        <f>AVERAGE(BB3673,BD3673)</f>
        <v>99.5</v>
      </c>
      <c r="BD3673" s="5">
        <v>100</v>
      </c>
      <c r="BE3673" s="5">
        <v>91</v>
      </c>
      <c r="BF3673" s="5">
        <v>93</v>
      </c>
      <c r="BG3673" s="5">
        <v>94</v>
      </c>
      <c r="BH3673" s="5">
        <v>95</v>
      </c>
      <c r="BI3673" s="5">
        <v>97</v>
      </c>
      <c r="BJ3673" s="5">
        <v>93</v>
      </c>
      <c r="BK3673" s="8">
        <f>AVERAGE(BJ3673,BL3673)</f>
        <v>93</v>
      </c>
      <c r="BL3673" s="5">
        <v>93</v>
      </c>
      <c r="BM3673" s="5">
        <v>96</v>
      </c>
      <c r="BN3673" s="5">
        <v>98</v>
      </c>
      <c r="BO3673" s="5">
        <v>96</v>
      </c>
      <c r="BP3673" s="5">
        <v>96</v>
      </c>
      <c r="BQ3673" s="5">
        <v>96</v>
      </c>
      <c r="BR3673" s="5">
        <v>83</v>
      </c>
      <c r="BS3673">
        <v>75</v>
      </c>
      <c r="BT3673">
        <v>85</v>
      </c>
      <c r="BU3673">
        <v>84</v>
      </c>
      <c r="BW3673">
        <v>85</v>
      </c>
      <c r="BX3673">
        <v>85</v>
      </c>
      <c r="BY3673">
        <v>88</v>
      </c>
      <c r="BZ3673">
        <v>87</v>
      </c>
      <c r="CA3673">
        <v>91</v>
      </c>
      <c r="CB3673">
        <v>90</v>
      </c>
      <c r="CC3673">
        <v>90</v>
      </c>
      <c r="CD3673">
        <v>87</v>
      </c>
      <c r="CE3673">
        <v>86</v>
      </c>
      <c r="CF3673">
        <v>85</v>
      </c>
      <c r="CG3673">
        <v>86</v>
      </c>
      <c r="CH3673">
        <v>86</v>
      </c>
      <c r="CI3673">
        <v>85</v>
      </c>
      <c r="CJ3673">
        <v>85</v>
      </c>
      <c r="CK3673">
        <v>86</v>
      </c>
      <c r="CL3673">
        <v>88</v>
      </c>
      <c r="CM3673">
        <v>89</v>
      </c>
      <c r="CN3673">
        <v>90</v>
      </c>
      <c r="CO3673">
        <v>92</v>
      </c>
      <c r="CP3673">
        <v>90</v>
      </c>
      <c r="CQ3673">
        <v>89</v>
      </c>
      <c r="CR3673">
        <v>86</v>
      </c>
      <c r="CT3673">
        <v>89</v>
      </c>
      <c r="CU3673">
        <v>87</v>
      </c>
      <c r="CW3673">
        <v>87</v>
      </c>
      <c r="CX3673" t="s">
        <v>2</v>
      </c>
      <c r="CY3673" t="s">
        <v>22</v>
      </c>
    </row>
    <row r="3674" spans="1:103" x14ac:dyDescent="0.25">
      <c r="A3674" t="s">
        <v>224</v>
      </c>
      <c r="B3674">
        <v>36.0306</v>
      </c>
      <c r="C3674">
        <v>-115.5167</v>
      </c>
      <c r="D3674">
        <v>5600</v>
      </c>
      <c r="E3674" t="s">
        <v>1</v>
      </c>
      <c r="F3674">
        <v>130.19999999999999</v>
      </c>
      <c r="G3674">
        <v>2006</v>
      </c>
      <c r="H3674">
        <v>8</v>
      </c>
      <c r="I3674" t="s">
        <v>260</v>
      </c>
      <c r="J3674">
        <v>88</v>
      </c>
      <c r="K3674">
        <v>86</v>
      </c>
      <c r="L3674">
        <v>88</v>
      </c>
      <c r="M3674">
        <v>89</v>
      </c>
      <c r="N3674">
        <v>90</v>
      </c>
      <c r="O3674">
        <v>92</v>
      </c>
      <c r="P3674">
        <v>79</v>
      </c>
      <c r="Q3674">
        <v>85</v>
      </c>
      <c r="R3674">
        <v>80</v>
      </c>
      <c r="S3674">
        <v>81</v>
      </c>
      <c r="T3674">
        <v>84</v>
      </c>
      <c r="U3674">
        <v>84</v>
      </c>
      <c r="V3674">
        <v>77</v>
      </c>
      <c r="W3674">
        <v>73</v>
      </c>
      <c r="X3674">
        <v>78</v>
      </c>
      <c r="Y3674">
        <v>84</v>
      </c>
      <c r="Z3674">
        <v>89</v>
      </c>
      <c r="AA3674">
        <v>89</v>
      </c>
      <c r="AB3674">
        <v>88</v>
      </c>
      <c r="AC3674">
        <v>86</v>
      </c>
      <c r="AD3674">
        <v>92</v>
      </c>
      <c r="AE3674">
        <v>95</v>
      </c>
      <c r="AF3674">
        <v>97</v>
      </c>
      <c r="AG3674">
        <v>99</v>
      </c>
      <c r="AH3674">
        <v>96</v>
      </c>
      <c r="AI3674">
        <v>95</v>
      </c>
      <c r="AJ3674">
        <v>88</v>
      </c>
      <c r="AK3674">
        <v>79</v>
      </c>
      <c r="AL3674">
        <v>91</v>
      </c>
      <c r="AM3674">
        <v>93</v>
      </c>
      <c r="AN3674" s="5">
        <v>92</v>
      </c>
      <c r="AO3674" s="5">
        <v>91</v>
      </c>
      <c r="AP3674" s="5">
        <v>84</v>
      </c>
      <c r="AQ3674" s="5">
        <v>86</v>
      </c>
      <c r="AR3674" s="5">
        <v>84</v>
      </c>
      <c r="AS3674" s="5">
        <v>86</v>
      </c>
      <c r="AT3674" s="5">
        <v>87</v>
      </c>
      <c r="AU3674" s="5">
        <v>87</v>
      </c>
      <c r="AV3674" s="5">
        <v>88</v>
      </c>
      <c r="AW3674" s="5">
        <v>89</v>
      </c>
      <c r="AX3674" s="5">
        <v>92</v>
      </c>
      <c r="AY3674" s="5">
        <v>88</v>
      </c>
      <c r="AZ3674" s="5">
        <v>91</v>
      </c>
      <c r="BA3674" s="5">
        <v>94</v>
      </c>
      <c r="BB3674" s="5">
        <v>95</v>
      </c>
      <c r="BC3674" s="5">
        <v>102</v>
      </c>
      <c r="BD3674" s="5">
        <v>97</v>
      </c>
      <c r="BE3674" s="5">
        <v>90</v>
      </c>
      <c r="BF3674" s="5">
        <v>89</v>
      </c>
      <c r="BG3674" s="5">
        <v>93</v>
      </c>
      <c r="BH3674" s="5">
        <v>96</v>
      </c>
      <c r="BI3674" s="5">
        <v>94</v>
      </c>
      <c r="BJ3674" s="5">
        <v>96</v>
      </c>
      <c r="BK3674" s="5">
        <v>95</v>
      </c>
      <c r="BL3674" s="5">
        <v>96</v>
      </c>
      <c r="BM3674" s="5">
        <v>94</v>
      </c>
      <c r="BN3674" s="5">
        <v>90</v>
      </c>
      <c r="BO3674" s="5">
        <v>93</v>
      </c>
      <c r="BP3674" s="5">
        <v>87</v>
      </c>
      <c r="BQ3674" s="5">
        <v>86</v>
      </c>
      <c r="BR3674" s="5">
        <v>85</v>
      </c>
      <c r="BS3674">
        <v>81</v>
      </c>
      <c r="BT3674">
        <v>87</v>
      </c>
      <c r="BU3674">
        <v>86</v>
      </c>
      <c r="BV3674">
        <v>85</v>
      </c>
      <c r="BW3674">
        <v>87</v>
      </c>
      <c r="BX3674">
        <v>91</v>
      </c>
      <c r="BY3674">
        <v>86</v>
      </c>
      <c r="BZ3674">
        <v>88</v>
      </c>
      <c r="CA3674">
        <v>92</v>
      </c>
      <c r="CB3674">
        <v>91</v>
      </c>
      <c r="CC3674">
        <v>88</v>
      </c>
      <c r="CD3674">
        <v>85</v>
      </c>
      <c r="CE3674">
        <v>87</v>
      </c>
      <c r="CF3674">
        <v>87</v>
      </c>
      <c r="CG3674">
        <v>85</v>
      </c>
      <c r="CH3674">
        <v>83</v>
      </c>
      <c r="CI3674">
        <v>82</v>
      </c>
      <c r="CJ3674">
        <v>86</v>
      </c>
      <c r="CK3674">
        <v>89</v>
      </c>
      <c r="CL3674">
        <v>90</v>
      </c>
      <c r="CM3674">
        <v>92</v>
      </c>
      <c r="CN3674">
        <v>93</v>
      </c>
      <c r="CO3674">
        <v>90</v>
      </c>
      <c r="CP3674">
        <v>87</v>
      </c>
      <c r="CQ3674">
        <v>84</v>
      </c>
      <c r="CR3674">
        <v>85</v>
      </c>
      <c r="CS3674">
        <v>90</v>
      </c>
      <c r="CT3674">
        <v>92</v>
      </c>
      <c r="CU3674">
        <v>89</v>
      </c>
      <c r="CV3674">
        <v>85</v>
      </c>
      <c r="CW3674">
        <v>88</v>
      </c>
      <c r="CX3674" t="s">
        <v>2</v>
      </c>
      <c r="CY3674" t="s">
        <v>225</v>
      </c>
    </row>
    <row r="3675" spans="1:103" x14ac:dyDescent="0.25">
      <c r="A3675" t="s">
        <v>211</v>
      </c>
      <c r="B3675">
        <v>37.8431</v>
      </c>
      <c r="C3675">
        <v>-118.4778</v>
      </c>
      <c r="D3675">
        <v>5450</v>
      </c>
      <c r="E3675" t="s">
        <v>1</v>
      </c>
      <c r="F3675">
        <v>209.4</v>
      </c>
      <c r="G3675">
        <v>2006</v>
      </c>
      <c r="H3675">
        <v>8</v>
      </c>
      <c r="I3675" t="s">
        <v>260</v>
      </c>
      <c r="J3675">
        <v>88</v>
      </c>
      <c r="K3675">
        <v>88</v>
      </c>
      <c r="AJ3675">
        <v>96</v>
      </c>
      <c r="AK3675">
        <v>86</v>
      </c>
      <c r="AL3675">
        <v>91</v>
      </c>
      <c r="AM3675">
        <v>94</v>
      </c>
      <c r="AN3675" s="5">
        <v>95</v>
      </c>
      <c r="AO3675" s="5">
        <v>95</v>
      </c>
      <c r="AP3675" s="5">
        <v>95</v>
      </c>
      <c r="AQ3675" s="5">
        <v>88</v>
      </c>
      <c r="AR3675" s="5">
        <v>87</v>
      </c>
      <c r="AS3675" s="5">
        <v>89</v>
      </c>
      <c r="AT3675" s="5">
        <v>92</v>
      </c>
      <c r="AU3675" s="5">
        <v>95</v>
      </c>
      <c r="AV3675" s="5">
        <v>90</v>
      </c>
      <c r="AW3675" s="5">
        <v>92</v>
      </c>
      <c r="AX3675" s="5">
        <v>93</v>
      </c>
      <c r="AY3675" s="5">
        <v>92</v>
      </c>
      <c r="AZ3675" s="5">
        <v>98</v>
      </c>
      <c r="BA3675" s="5">
        <v>99</v>
      </c>
      <c r="BB3675" s="5">
        <v>99</v>
      </c>
      <c r="BC3675" s="5">
        <v>101</v>
      </c>
      <c r="BD3675" s="5">
        <v>102</v>
      </c>
      <c r="BE3675" s="5">
        <v>92</v>
      </c>
      <c r="BF3675" s="5">
        <v>96</v>
      </c>
      <c r="BG3675" s="5">
        <v>90</v>
      </c>
      <c r="BH3675" s="5">
        <v>94</v>
      </c>
      <c r="BI3675" s="5">
        <v>101</v>
      </c>
      <c r="BJ3675" s="5">
        <v>95</v>
      </c>
      <c r="BK3675" s="5">
        <v>100</v>
      </c>
      <c r="BL3675" s="5">
        <v>99</v>
      </c>
      <c r="BM3675" s="5">
        <v>102</v>
      </c>
      <c r="BN3675" s="5">
        <v>103</v>
      </c>
      <c r="BO3675" s="5">
        <v>98</v>
      </c>
      <c r="BP3675" s="5">
        <v>95</v>
      </c>
      <c r="BQ3675" s="5">
        <v>92</v>
      </c>
      <c r="BR3675" s="5">
        <v>89</v>
      </c>
      <c r="BS3675">
        <v>89</v>
      </c>
      <c r="BT3675">
        <v>91</v>
      </c>
      <c r="BU3675">
        <v>90</v>
      </c>
      <c r="BV3675">
        <v>92</v>
      </c>
      <c r="BW3675">
        <v>88</v>
      </c>
      <c r="BX3675">
        <v>89</v>
      </c>
      <c r="BY3675">
        <v>90</v>
      </c>
      <c r="BZ3675">
        <v>90</v>
      </c>
      <c r="CA3675">
        <v>95</v>
      </c>
      <c r="CB3675">
        <v>93</v>
      </c>
      <c r="CC3675">
        <v>93</v>
      </c>
      <c r="CD3675">
        <v>94</v>
      </c>
      <c r="CE3675">
        <v>92</v>
      </c>
      <c r="CF3675">
        <v>91</v>
      </c>
      <c r="CG3675">
        <v>91</v>
      </c>
      <c r="CH3675">
        <v>91</v>
      </c>
      <c r="CI3675">
        <v>91</v>
      </c>
      <c r="CJ3675">
        <v>90</v>
      </c>
      <c r="CK3675">
        <v>90</v>
      </c>
      <c r="CL3675">
        <v>92</v>
      </c>
      <c r="CM3675">
        <v>93</v>
      </c>
      <c r="CN3675">
        <v>94</v>
      </c>
      <c r="CO3675">
        <v>94</v>
      </c>
      <c r="CP3675">
        <v>93</v>
      </c>
      <c r="CQ3675">
        <v>92</v>
      </c>
      <c r="CR3675">
        <v>89</v>
      </c>
      <c r="CS3675">
        <v>94</v>
      </c>
      <c r="CT3675">
        <v>93</v>
      </c>
      <c r="CU3675">
        <v>90</v>
      </c>
      <c r="CV3675">
        <v>94</v>
      </c>
      <c r="CW3675">
        <v>92</v>
      </c>
      <c r="CX3675" t="s">
        <v>5</v>
      </c>
      <c r="CY3675" t="s">
        <v>212</v>
      </c>
    </row>
    <row r="3676" spans="1:103" x14ac:dyDescent="0.25">
      <c r="A3676" t="s">
        <v>209</v>
      </c>
      <c r="B3676">
        <v>35.123100000000001</v>
      </c>
      <c r="C3676">
        <v>-115.4114</v>
      </c>
      <c r="D3676">
        <v>5413</v>
      </c>
      <c r="E3676" t="s">
        <v>1</v>
      </c>
      <c r="F3676">
        <v>198.4</v>
      </c>
      <c r="G3676">
        <v>2006</v>
      </c>
      <c r="H3676">
        <v>8</v>
      </c>
      <c r="I3676" t="s">
        <v>260</v>
      </c>
      <c r="J3676">
        <v>85</v>
      </c>
      <c r="K3676">
        <v>88</v>
      </c>
      <c r="L3676">
        <v>88</v>
      </c>
      <c r="M3676">
        <v>90</v>
      </c>
      <c r="N3676">
        <v>91</v>
      </c>
      <c r="O3676">
        <v>86</v>
      </c>
      <c r="P3676">
        <v>82</v>
      </c>
      <c r="Q3676">
        <v>82</v>
      </c>
      <c r="R3676">
        <v>82</v>
      </c>
      <c r="S3676">
        <v>81</v>
      </c>
      <c r="T3676">
        <v>80</v>
      </c>
      <c r="U3676">
        <v>80</v>
      </c>
      <c r="V3676">
        <v>80</v>
      </c>
      <c r="W3676">
        <v>76</v>
      </c>
      <c r="X3676">
        <v>78</v>
      </c>
      <c r="Y3676">
        <v>81</v>
      </c>
      <c r="Z3676">
        <v>90</v>
      </c>
      <c r="AA3676">
        <v>89</v>
      </c>
      <c r="AB3676">
        <v>88</v>
      </c>
      <c r="AC3676">
        <v>88</v>
      </c>
      <c r="AD3676">
        <v>87</v>
      </c>
      <c r="AE3676">
        <v>92</v>
      </c>
      <c r="AF3676">
        <v>95</v>
      </c>
      <c r="AG3676">
        <v>94</v>
      </c>
      <c r="AH3676">
        <v>94</v>
      </c>
      <c r="AI3676">
        <v>90</v>
      </c>
      <c r="AJ3676">
        <v>88</v>
      </c>
      <c r="AK3676">
        <v>85</v>
      </c>
      <c r="AL3676">
        <v>90</v>
      </c>
      <c r="AM3676">
        <v>93</v>
      </c>
      <c r="AN3676" s="5">
        <v>89</v>
      </c>
      <c r="AO3676" s="5">
        <v>91</v>
      </c>
      <c r="AP3676" s="5">
        <v>85</v>
      </c>
      <c r="AQ3676" s="5">
        <v>83</v>
      </c>
      <c r="AR3676" s="5">
        <v>83</v>
      </c>
      <c r="AS3676" s="5">
        <v>85</v>
      </c>
      <c r="AT3676" s="5">
        <v>84</v>
      </c>
      <c r="AU3676" s="5">
        <v>88</v>
      </c>
      <c r="AV3676" s="5">
        <v>88</v>
      </c>
      <c r="AW3676" s="5">
        <v>90</v>
      </c>
      <c r="AX3676" s="5">
        <v>88</v>
      </c>
      <c r="AY3676" s="5">
        <v>87</v>
      </c>
      <c r="AZ3676" s="5">
        <v>91</v>
      </c>
      <c r="BA3676" s="5">
        <v>95</v>
      </c>
      <c r="BB3676" s="5">
        <v>98</v>
      </c>
      <c r="BC3676" s="5">
        <v>95</v>
      </c>
      <c r="BD3676" s="5">
        <v>89</v>
      </c>
      <c r="BE3676" s="5">
        <v>90</v>
      </c>
      <c r="BF3676" s="5">
        <v>89</v>
      </c>
      <c r="BG3676" s="5">
        <v>91</v>
      </c>
      <c r="BH3676" s="5">
        <v>93</v>
      </c>
      <c r="BI3676" s="5">
        <v>92</v>
      </c>
      <c r="BJ3676" s="5">
        <v>94</v>
      </c>
      <c r="BK3676" s="5">
        <v>93</v>
      </c>
      <c r="BL3676" s="5">
        <v>92</v>
      </c>
      <c r="BM3676" s="5">
        <v>87</v>
      </c>
      <c r="BN3676" s="5">
        <v>88</v>
      </c>
      <c r="BO3676" s="5">
        <v>91</v>
      </c>
      <c r="BP3676" s="5">
        <v>84</v>
      </c>
      <c r="BQ3676" s="5">
        <v>85</v>
      </c>
      <c r="BR3676" s="5">
        <v>84</v>
      </c>
      <c r="BS3676">
        <v>81</v>
      </c>
      <c r="BT3676">
        <v>82</v>
      </c>
      <c r="BU3676">
        <v>81</v>
      </c>
      <c r="BV3676">
        <v>80</v>
      </c>
      <c r="BW3676">
        <v>82</v>
      </c>
      <c r="BX3676">
        <v>85</v>
      </c>
      <c r="BY3676">
        <v>86</v>
      </c>
      <c r="BZ3676">
        <v>86</v>
      </c>
      <c r="CA3676">
        <v>91</v>
      </c>
      <c r="CB3676">
        <v>89</v>
      </c>
      <c r="CC3676">
        <v>88</v>
      </c>
      <c r="CD3676">
        <v>84</v>
      </c>
      <c r="CE3676">
        <v>85</v>
      </c>
      <c r="CF3676">
        <v>85</v>
      </c>
      <c r="CG3676">
        <v>84</v>
      </c>
      <c r="CH3676">
        <v>82</v>
      </c>
      <c r="CI3676">
        <v>84</v>
      </c>
      <c r="CJ3676">
        <v>85</v>
      </c>
      <c r="CK3676">
        <v>87</v>
      </c>
      <c r="CL3676">
        <v>86</v>
      </c>
      <c r="CM3676">
        <v>91</v>
      </c>
      <c r="CN3676">
        <v>88</v>
      </c>
      <c r="CO3676">
        <v>87</v>
      </c>
      <c r="CP3676">
        <v>88</v>
      </c>
      <c r="CQ3676">
        <v>85</v>
      </c>
      <c r="CR3676">
        <v>84</v>
      </c>
      <c r="CS3676">
        <v>90</v>
      </c>
      <c r="CT3676">
        <v>91</v>
      </c>
      <c r="CU3676">
        <v>87</v>
      </c>
      <c r="CV3676">
        <v>89</v>
      </c>
      <c r="CW3676">
        <v>86</v>
      </c>
      <c r="CX3676" t="s">
        <v>5</v>
      </c>
      <c r="CY3676" t="s">
        <v>210</v>
      </c>
    </row>
    <row r="3677" spans="1:103" x14ac:dyDescent="0.25">
      <c r="A3677" t="s">
        <v>107</v>
      </c>
      <c r="B3677">
        <v>38.050600000000003</v>
      </c>
      <c r="C3677">
        <v>-117.09059999999999</v>
      </c>
      <c r="D3677">
        <v>5399</v>
      </c>
      <c r="E3677" t="s">
        <v>1</v>
      </c>
      <c r="F3677">
        <v>177.5</v>
      </c>
      <c r="G3677">
        <v>2006</v>
      </c>
      <c r="H3677">
        <v>8</v>
      </c>
      <c r="I3677" t="s">
        <v>260</v>
      </c>
      <c r="J3677">
        <v>89</v>
      </c>
      <c r="K3677">
        <v>88</v>
      </c>
      <c r="L3677">
        <v>86</v>
      </c>
      <c r="M3677">
        <v>93</v>
      </c>
      <c r="N3677">
        <v>93</v>
      </c>
      <c r="O3677">
        <v>94</v>
      </c>
      <c r="P3677">
        <v>82</v>
      </c>
      <c r="Q3677">
        <v>85</v>
      </c>
      <c r="R3677">
        <v>86</v>
      </c>
      <c r="S3677">
        <v>84</v>
      </c>
      <c r="T3677">
        <v>87</v>
      </c>
      <c r="U3677">
        <v>83</v>
      </c>
      <c r="V3677">
        <v>76</v>
      </c>
      <c r="W3677">
        <v>71</v>
      </c>
      <c r="X3677">
        <v>74</v>
      </c>
      <c r="Y3677">
        <v>85</v>
      </c>
      <c r="Z3677">
        <v>92</v>
      </c>
      <c r="AA3677">
        <v>94</v>
      </c>
      <c r="AB3677">
        <v>92</v>
      </c>
      <c r="AC3677">
        <v>89</v>
      </c>
      <c r="AD3677">
        <v>91</v>
      </c>
      <c r="AE3677">
        <v>92</v>
      </c>
      <c r="AF3677">
        <v>96</v>
      </c>
      <c r="AG3677">
        <v>98</v>
      </c>
      <c r="AH3677">
        <v>99</v>
      </c>
      <c r="AI3677">
        <v>95</v>
      </c>
      <c r="AJ3677">
        <v>94</v>
      </c>
      <c r="AK3677">
        <v>85</v>
      </c>
      <c r="AL3677">
        <v>91</v>
      </c>
      <c r="AM3677">
        <v>91</v>
      </c>
      <c r="AN3677" s="5">
        <v>94</v>
      </c>
      <c r="AO3677" s="5">
        <v>94</v>
      </c>
      <c r="AP3677" s="5">
        <v>94</v>
      </c>
      <c r="AQ3677" s="5">
        <v>89</v>
      </c>
      <c r="AR3677" s="5">
        <v>89</v>
      </c>
      <c r="AS3677" s="5">
        <v>90</v>
      </c>
      <c r="AT3677" s="5">
        <v>91</v>
      </c>
      <c r="AU3677" s="5">
        <v>90</v>
      </c>
      <c r="AV3677" s="5">
        <v>89</v>
      </c>
      <c r="AW3677" s="5">
        <v>92</v>
      </c>
      <c r="AX3677" s="5">
        <v>93</v>
      </c>
      <c r="AY3677" s="5">
        <v>91</v>
      </c>
      <c r="AZ3677" s="5">
        <v>95</v>
      </c>
      <c r="BA3677" s="5">
        <v>97</v>
      </c>
      <c r="BB3677" s="5">
        <v>98</v>
      </c>
      <c r="BC3677" s="5">
        <v>100</v>
      </c>
      <c r="BD3677" s="5">
        <v>102</v>
      </c>
      <c r="BE3677" s="5">
        <v>93</v>
      </c>
      <c r="BF3677" s="5">
        <v>95</v>
      </c>
      <c r="BG3677" s="5">
        <v>93</v>
      </c>
      <c r="BH3677" s="5">
        <v>98</v>
      </c>
      <c r="BI3677" s="5">
        <v>99</v>
      </c>
      <c r="BJ3677" s="5">
        <v>98</v>
      </c>
      <c r="BK3677" s="5">
        <v>95</v>
      </c>
      <c r="BL3677" s="5">
        <v>96</v>
      </c>
      <c r="BM3677" s="5">
        <v>98</v>
      </c>
      <c r="BN3677" s="5">
        <v>100</v>
      </c>
      <c r="BO3677" s="5">
        <v>97</v>
      </c>
      <c r="BP3677" s="5">
        <v>92</v>
      </c>
      <c r="BQ3677" s="5">
        <v>92</v>
      </c>
      <c r="BR3677" s="5">
        <v>87</v>
      </c>
      <c r="BS3677">
        <v>85</v>
      </c>
      <c r="BT3677">
        <v>87</v>
      </c>
      <c r="BU3677">
        <v>87</v>
      </c>
      <c r="BV3677">
        <v>89</v>
      </c>
      <c r="BW3677">
        <v>86</v>
      </c>
      <c r="BX3677">
        <v>88</v>
      </c>
      <c r="BY3677">
        <v>88</v>
      </c>
      <c r="BZ3677">
        <v>90</v>
      </c>
      <c r="CA3677">
        <v>90</v>
      </c>
      <c r="CB3677">
        <v>94</v>
      </c>
      <c r="CC3677">
        <v>90</v>
      </c>
      <c r="CD3677">
        <v>89</v>
      </c>
      <c r="CE3677">
        <v>89</v>
      </c>
      <c r="CF3677">
        <v>89</v>
      </c>
      <c r="CG3677">
        <v>87</v>
      </c>
      <c r="CH3677">
        <v>87</v>
      </c>
      <c r="CI3677">
        <v>85</v>
      </c>
      <c r="CJ3677">
        <v>87</v>
      </c>
      <c r="CK3677">
        <v>88</v>
      </c>
      <c r="CL3677">
        <v>90</v>
      </c>
      <c r="CM3677">
        <v>91</v>
      </c>
      <c r="CN3677">
        <v>92</v>
      </c>
      <c r="CO3677">
        <v>93</v>
      </c>
      <c r="CP3677">
        <v>92</v>
      </c>
      <c r="CQ3677">
        <v>87</v>
      </c>
      <c r="CR3677">
        <v>84</v>
      </c>
      <c r="CS3677">
        <v>87</v>
      </c>
      <c r="CT3677">
        <v>91</v>
      </c>
      <c r="CU3677">
        <v>90</v>
      </c>
      <c r="CV3677">
        <v>88</v>
      </c>
      <c r="CW3677">
        <v>87</v>
      </c>
      <c r="CX3677" t="s">
        <v>2</v>
      </c>
      <c r="CY3677" t="s">
        <v>108</v>
      </c>
    </row>
    <row r="3678" spans="1:103" x14ac:dyDescent="0.25">
      <c r="A3678" t="s">
        <v>177</v>
      </c>
      <c r="B3678">
        <v>38.303600000000003</v>
      </c>
      <c r="C3678">
        <v>-116.1925</v>
      </c>
      <c r="D3678">
        <v>5200</v>
      </c>
      <c r="E3678" t="s">
        <v>1</v>
      </c>
      <c r="F3678">
        <v>213</v>
      </c>
      <c r="G3678">
        <v>2006</v>
      </c>
      <c r="H3678">
        <v>8</v>
      </c>
      <c r="I3678" t="s">
        <v>260</v>
      </c>
      <c r="J3678">
        <v>92</v>
      </c>
      <c r="K3678">
        <v>90</v>
      </c>
      <c r="L3678">
        <v>91</v>
      </c>
      <c r="M3678">
        <v>93</v>
      </c>
      <c r="N3678">
        <v>97</v>
      </c>
      <c r="O3678">
        <v>97</v>
      </c>
      <c r="P3678">
        <v>83</v>
      </c>
      <c r="Q3678">
        <v>78</v>
      </c>
      <c r="R3678">
        <v>88</v>
      </c>
      <c r="S3678">
        <v>87</v>
      </c>
      <c r="T3678">
        <v>90</v>
      </c>
      <c r="U3678">
        <v>87</v>
      </c>
      <c r="V3678">
        <v>80</v>
      </c>
      <c r="W3678">
        <v>72</v>
      </c>
      <c r="X3678">
        <v>73</v>
      </c>
      <c r="Y3678">
        <v>87</v>
      </c>
      <c r="Z3678">
        <v>94</v>
      </c>
      <c r="AA3678">
        <v>97</v>
      </c>
      <c r="AB3678">
        <v>93</v>
      </c>
      <c r="AC3678">
        <v>93</v>
      </c>
      <c r="AD3678">
        <v>94</v>
      </c>
      <c r="AE3678">
        <v>96</v>
      </c>
      <c r="AF3678">
        <v>100</v>
      </c>
      <c r="AG3678">
        <v>102</v>
      </c>
      <c r="AH3678">
        <v>100</v>
      </c>
      <c r="AI3678">
        <v>98</v>
      </c>
      <c r="AJ3678">
        <v>97</v>
      </c>
      <c r="AK3678">
        <v>89</v>
      </c>
      <c r="AL3678">
        <v>94</v>
      </c>
      <c r="AM3678">
        <v>96</v>
      </c>
      <c r="AN3678" s="5">
        <v>95</v>
      </c>
      <c r="AO3678" s="5">
        <v>95</v>
      </c>
      <c r="AP3678" s="5">
        <v>95</v>
      </c>
      <c r="AQ3678" s="5">
        <v>88</v>
      </c>
      <c r="AR3678" s="5">
        <v>88</v>
      </c>
      <c r="AS3678" s="5">
        <v>91</v>
      </c>
      <c r="AT3678" s="5">
        <v>94</v>
      </c>
      <c r="AU3678" s="5">
        <v>90</v>
      </c>
      <c r="AV3678" s="5">
        <v>88</v>
      </c>
      <c r="AW3678" s="5">
        <v>94</v>
      </c>
      <c r="AX3678" s="5">
        <v>94</v>
      </c>
      <c r="AY3678" s="5">
        <v>93</v>
      </c>
      <c r="AZ3678" s="5">
        <v>98</v>
      </c>
      <c r="BA3678" s="5">
        <v>100</v>
      </c>
      <c r="BB3678" s="5">
        <v>100</v>
      </c>
      <c r="BC3678" s="5">
        <v>102</v>
      </c>
      <c r="BD3678" s="5">
        <v>106</v>
      </c>
      <c r="BE3678" s="5">
        <v>96</v>
      </c>
      <c r="BF3678" s="5">
        <v>89</v>
      </c>
      <c r="BG3678" s="5">
        <v>95</v>
      </c>
      <c r="BH3678" s="5">
        <v>102</v>
      </c>
      <c r="BI3678" s="5">
        <v>100</v>
      </c>
      <c r="BJ3678" s="5">
        <v>99</v>
      </c>
      <c r="BK3678" s="5">
        <v>101</v>
      </c>
      <c r="BL3678" s="5">
        <v>101</v>
      </c>
      <c r="BM3678" s="5">
        <v>100</v>
      </c>
      <c r="BN3678" s="5">
        <v>104</v>
      </c>
      <c r="BO3678" s="5">
        <v>98</v>
      </c>
      <c r="BP3678" s="5">
        <v>95</v>
      </c>
      <c r="BQ3678" s="5">
        <v>96</v>
      </c>
      <c r="BR3678" s="5">
        <v>90</v>
      </c>
      <c r="BS3678">
        <v>88</v>
      </c>
      <c r="BT3678">
        <v>91</v>
      </c>
      <c r="BU3678">
        <v>89</v>
      </c>
      <c r="BV3678">
        <v>90</v>
      </c>
      <c r="BW3678">
        <v>91</v>
      </c>
      <c r="BX3678">
        <v>91</v>
      </c>
      <c r="BY3678">
        <v>92</v>
      </c>
      <c r="BZ3678">
        <v>94</v>
      </c>
      <c r="CA3678">
        <v>93</v>
      </c>
      <c r="CB3678">
        <v>95</v>
      </c>
      <c r="CC3678">
        <v>94</v>
      </c>
      <c r="CD3678">
        <v>92</v>
      </c>
      <c r="CE3678">
        <v>92</v>
      </c>
      <c r="CF3678">
        <v>92</v>
      </c>
      <c r="CG3678">
        <v>90</v>
      </c>
      <c r="CH3678">
        <v>90</v>
      </c>
      <c r="CI3678">
        <v>90</v>
      </c>
      <c r="CJ3678">
        <v>91</v>
      </c>
      <c r="CK3678">
        <v>93</v>
      </c>
      <c r="CL3678">
        <v>94</v>
      </c>
      <c r="CM3678">
        <v>94</v>
      </c>
      <c r="CN3678">
        <v>95</v>
      </c>
      <c r="CO3678">
        <v>96</v>
      </c>
      <c r="CP3678">
        <v>92</v>
      </c>
      <c r="CQ3678">
        <v>88</v>
      </c>
      <c r="CR3678">
        <v>88</v>
      </c>
      <c r="CS3678">
        <v>90</v>
      </c>
      <c r="CT3678">
        <v>93</v>
      </c>
      <c r="CU3678">
        <v>93</v>
      </c>
      <c r="CV3678">
        <v>91</v>
      </c>
      <c r="CW3678">
        <v>92</v>
      </c>
      <c r="CX3678" t="s">
        <v>2</v>
      </c>
      <c r="CY3678" t="s">
        <v>178</v>
      </c>
    </row>
    <row r="3679" spans="1:103" x14ac:dyDescent="0.25">
      <c r="A3679" t="s">
        <v>201</v>
      </c>
      <c r="B3679">
        <v>35.770600000000002</v>
      </c>
      <c r="C3679">
        <v>-115.9092</v>
      </c>
      <c r="D3679">
        <v>5000</v>
      </c>
      <c r="E3679" t="s">
        <v>1</v>
      </c>
      <c r="F3679">
        <v>115.3</v>
      </c>
      <c r="G3679">
        <v>2006</v>
      </c>
      <c r="H3679">
        <v>8</v>
      </c>
      <c r="I3679" t="s">
        <v>260</v>
      </c>
      <c r="J3679">
        <v>90</v>
      </c>
      <c r="K3679">
        <v>90</v>
      </c>
      <c r="L3679">
        <v>92</v>
      </c>
      <c r="M3679">
        <v>94</v>
      </c>
      <c r="N3679">
        <v>92</v>
      </c>
      <c r="O3679">
        <v>91</v>
      </c>
      <c r="P3679">
        <v>83</v>
      </c>
      <c r="Q3679">
        <v>86</v>
      </c>
      <c r="R3679">
        <v>86</v>
      </c>
      <c r="S3679">
        <v>84</v>
      </c>
      <c r="T3679">
        <v>85</v>
      </c>
      <c r="U3679">
        <v>83</v>
      </c>
      <c r="V3679">
        <v>81</v>
      </c>
      <c r="W3679">
        <v>78</v>
      </c>
      <c r="X3679">
        <v>81</v>
      </c>
      <c r="Y3679">
        <v>85</v>
      </c>
      <c r="Z3679">
        <v>92</v>
      </c>
      <c r="AA3679">
        <v>93</v>
      </c>
      <c r="AB3679">
        <v>93</v>
      </c>
      <c r="AC3679">
        <v>89</v>
      </c>
      <c r="AD3679">
        <v>94</v>
      </c>
      <c r="AE3679">
        <v>98</v>
      </c>
      <c r="AF3679">
        <v>100</v>
      </c>
      <c r="AG3679">
        <v>102</v>
      </c>
      <c r="AH3679">
        <v>100</v>
      </c>
      <c r="AI3679">
        <v>99</v>
      </c>
      <c r="AJ3679">
        <v>93</v>
      </c>
      <c r="AK3679">
        <v>82</v>
      </c>
      <c r="AL3679">
        <v>94</v>
      </c>
      <c r="AM3679">
        <v>96</v>
      </c>
      <c r="AN3679" s="5">
        <v>96</v>
      </c>
      <c r="AO3679" s="5">
        <v>95</v>
      </c>
      <c r="AP3679" s="5">
        <v>90</v>
      </c>
      <c r="AQ3679" s="5">
        <v>87</v>
      </c>
      <c r="AR3679" s="5">
        <v>90</v>
      </c>
      <c r="AS3679" s="5">
        <v>90</v>
      </c>
      <c r="AT3679" s="5">
        <v>87</v>
      </c>
      <c r="AU3679" s="5">
        <v>89</v>
      </c>
      <c r="AV3679" s="5">
        <v>90</v>
      </c>
      <c r="AW3679" s="5">
        <v>93</v>
      </c>
      <c r="AX3679" s="5">
        <v>92</v>
      </c>
      <c r="AY3679" s="5">
        <v>95</v>
      </c>
      <c r="AZ3679" s="5">
        <v>96</v>
      </c>
      <c r="BA3679" s="5">
        <v>97</v>
      </c>
      <c r="BB3679" s="5">
        <v>101</v>
      </c>
      <c r="BC3679" s="5">
        <v>104</v>
      </c>
      <c r="BD3679" s="5">
        <v>97</v>
      </c>
      <c r="BE3679" s="5">
        <v>94</v>
      </c>
      <c r="BF3679" s="5">
        <v>91</v>
      </c>
      <c r="BG3679" s="5">
        <v>97</v>
      </c>
      <c r="BH3679" s="5">
        <v>99</v>
      </c>
      <c r="BI3679" s="5">
        <v>96</v>
      </c>
      <c r="BJ3679" s="5">
        <v>100</v>
      </c>
      <c r="BK3679" s="5">
        <v>98</v>
      </c>
      <c r="BL3679" s="5">
        <v>99</v>
      </c>
      <c r="BM3679" s="5">
        <v>97</v>
      </c>
      <c r="BN3679" s="5">
        <v>95</v>
      </c>
      <c r="BO3679" s="5">
        <v>98</v>
      </c>
      <c r="BP3679" s="5">
        <v>90</v>
      </c>
      <c r="BQ3679" s="5">
        <v>88</v>
      </c>
      <c r="BR3679" s="5">
        <v>90</v>
      </c>
      <c r="BS3679">
        <v>84</v>
      </c>
      <c r="BT3679">
        <v>86</v>
      </c>
      <c r="BU3679">
        <v>86</v>
      </c>
      <c r="BV3679">
        <v>85</v>
      </c>
      <c r="BW3679">
        <v>87</v>
      </c>
      <c r="BX3679">
        <v>91</v>
      </c>
      <c r="BY3679">
        <v>88</v>
      </c>
      <c r="BZ3679">
        <v>91</v>
      </c>
      <c r="CA3679">
        <v>95</v>
      </c>
      <c r="CB3679">
        <v>93</v>
      </c>
      <c r="CC3679">
        <v>93</v>
      </c>
      <c r="CD3679">
        <v>90</v>
      </c>
      <c r="CE3679">
        <v>88</v>
      </c>
      <c r="CF3679">
        <v>91</v>
      </c>
      <c r="CG3679">
        <v>88</v>
      </c>
      <c r="CH3679">
        <v>85</v>
      </c>
      <c r="CI3679">
        <v>86</v>
      </c>
      <c r="CJ3679">
        <v>88</v>
      </c>
      <c r="CK3679">
        <v>90</v>
      </c>
      <c r="CL3679">
        <v>90</v>
      </c>
      <c r="CM3679">
        <v>93</v>
      </c>
      <c r="CN3679">
        <v>95</v>
      </c>
      <c r="CO3679">
        <v>94</v>
      </c>
      <c r="CP3679">
        <v>95</v>
      </c>
      <c r="CQ3679">
        <v>88</v>
      </c>
      <c r="CR3679">
        <v>88</v>
      </c>
      <c r="CS3679">
        <v>94</v>
      </c>
      <c r="CT3679">
        <v>96</v>
      </c>
      <c r="CU3679">
        <v>93</v>
      </c>
      <c r="CV3679">
        <v>91</v>
      </c>
      <c r="CW3679">
        <v>90</v>
      </c>
      <c r="CX3679" t="s">
        <v>5</v>
      </c>
      <c r="CY3679" t="s">
        <v>202</v>
      </c>
    </row>
    <row r="3680" spans="1:103" x14ac:dyDescent="0.25">
      <c r="A3680" t="s">
        <v>15</v>
      </c>
      <c r="B3680">
        <v>37.606400000000001</v>
      </c>
      <c r="C3680">
        <v>-118</v>
      </c>
      <c r="D3680">
        <v>4900</v>
      </c>
      <c r="E3680" t="s">
        <v>1</v>
      </c>
      <c r="F3680">
        <v>162</v>
      </c>
      <c r="G3680">
        <v>2006</v>
      </c>
      <c r="H3680">
        <v>8</v>
      </c>
      <c r="I3680" t="s">
        <v>260</v>
      </c>
      <c r="J3680">
        <v>90</v>
      </c>
      <c r="K3680">
        <v>92</v>
      </c>
      <c r="L3680">
        <v>89</v>
      </c>
      <c r="M3680">
        <v>95</v>
      </c>
      <c r="N3680">
        <v>95</v>
      </c>
      <c r="O3680">
        <v>96</v>
      </c>
      <c r="P3680">
        <v>87</v>
      </c>
      <c r="Q3680">
        <v>87</v>
      </c>
      <c r="R3680">
        <v>90</v>
      </c>
      <c r="S3680">
        <v>88</v>
      </c>
      <c r="T3680">
        <v>89</v>
      </c>
      <c r="U3680">
        <v>84</v>
      </c>
      <c r="V3680">
        <v>80</v>
      </c>
      <c r="W3680">
        <v>76</v>
      </c>
      <c r="X3680">
        <v>78</v>
      </c>
      <c r="Y3680">
        <v>87</v>
      </c>
      <c r="Z3680">
        <v>95</v>
      </c>
      <c r="AA3680">
        <v>98</v>
      </c>
      <c r="AB3680">
        <v>94</v>
      </c>
      <c r="AC3680">
        <v>92</v>
      </c>
      <c r="AD3680">
        <v>95</v>
      </c>
      <c r="AE3680">
        <v>96</v>
      </c>
      <c r="AF3680">
        <v>100</v>
      </c>
      <c r="AG3680">
        <v>102</v>
      </c>
      <c r="AH3680">
        <v>101</v>
      </c>
      <c r="AI3680">
        <v>99</v>
      </c>
      <c r="AJ3680">
        <v>96</v>
      </c>
      <c r="AK3680">
        <v>82</v>
      </c>
      <c r="AL3680">
        <v>91</v>
      </c>
      <c r="AM3680">
        <v>95</v>
      </c>
      <c r="AN3680" s="5">
        <v>97</v>
      </c>
      <c r="AO3680" s="5">
        <v>97</v>
      </c>
      <c r="AP3680" s="5">
        <v>93</v>
      </c>
      <c r="AQ3680" s="5">
        <v>92</v>
      </c>
      <c r="AR3680" s="5">
        <v>93</v>
      </c>
      <c r="AS3680" s="5">
        <v>93</v>
      </c>
      <c r="AT3680" s="5">
        <v>93</v>
      </c>
      <c r="AU3680" s="5">
        <v>95</v>
      </c>
      <c r="AV3680" s="5">
        <v>91</v>
      </c>
      <c r="AW3680" s="5">
        <v>95</v>
      </c>
      <c r="AX3680" s="5">
        <v>95</v>
      </c>
      <c r="AY3680" s="5">
        <v>96</v>
      </c>
      <c r="AZ3680" s="5">
        <v>97</v>
      </c>
      <c r="BA3680" s="5">
        <v>99</v>
      </c>
      <c r="BB3680" s="5">
        <v>100</v>
      </c>
      <c r="BC3680" s="5">
        <v>103</v>
      </c>
      <c r="BD3680" s="5">
        <v>105</v>
      </c>
      <c r="BE3680" s="5">
        <v>94</v>
      </c>
      <c r="BF3680" s="5">
        <v>96</v>
      </c>
      <c r="BG3680" s="5">
        <v>97</v>
      </c>
      <c r="BH3680" s="5">
        <v>97</v>
      </c>
      <c r="BI3680" s="5">
        <v>101</v>
      </c>
      <c r="BJ3680" s="5">
        <v>98</v>
      </c>
      <c r="BK3680" s="5">
        <v>100</v>
      </c>
      <c r="BL3680" s="5">
        <v>100</v>
      </c>
      <c r="BM3680" s="5">
        <v>103</v>
      </c>
      <c r="BN3680" s="5">
        <v>103</v>
      </c>
      <c r="BO3680" s="5">
        <v>96</v>
      </c>
      <c r="BP3680" s="5">
        <v>97</v>
      </c>
      <c r="BQ3680" s="5">
        <v>97</v>
      </c>
      <c r="BR3680" s="5">
        <v>87</v>
      </c>
      <c r="BT3680">
        <v>90</v>
      </c>
      <c r="BU3680">
        <v>90</v>
      </c>
      <c r="BV3680">
        <v>90</v>
      </c>
      <c r="BW3680">
        <v>88</v>
      </c>
      <c r="BX3680">
        <v>90</v>
      </c>
      <c r="BY3680">
        <v>90</v>
      </c>
      <c r="BZ3680">
        <v>94</v>
      </c>
      <c r="CA3680">
        <v>93</v>
      </c>
      <c r="CB3680">
        <v>97</v>
      </c>
      <c r="CC3680">
        <v>95</v>
      </c>
      <c r="CD3680">
        <v>92</v>
      </c>
      <c r="CE3680">
        <v>91</v>
      </c>
      <c r="CF3680">
        <v>91</v>
      </c>
      <c r="CG3680">
        <v>91</v>
      </c>
      <c r="CH3680">
        <v>90</v>
      </c>
      <c r="CI3680">
        <v>90</v>
      </c>
      <c r="CJ3680">
        <v>89</v>
      </c>
      <c r="CK3680">
        <v>90</v>
      </c>
      <c r="CL3680">
        <v>92</v>
      </c>
      <c r="CM3680">
        <v>94</v>
      </c>
      <c r="CN3680">
        <v>96</v>
      </c>
      <c r="CO3680">
        <v>98</v>
      </c>
      <c r="CP3680">
        <v>95</v>
      </c>
      <c r="CQ3680">
        <v>91</v>
      </c>
      <c r="CR3680">
        <v>88</v>
      </c>
      <c r="CS3680">
        <v>92</v>
      </c>
      <c r="CT3680">
        <v>93</v>
      </c>
      <c r="CU3680">
        <v>93</v>
      </c>
      <c r="CV3680">
        <v>92</v>
      </c>
      <c r="CW3680">
        <v>91</v>
      </c>
      <c r="CX3680" t="s">
        <v>2</v>
      </c>
      <c r="CY3680" t="s">
        <v>16</v>
      </c>
    </row>
    <row r="3681" spans="1:103" x14ac:dyDescent="0.25">
      <c r="A3681" t="s">
        <v>136</v>
      </c>
      <c r="B3681">
        <v>37.648600000000002</v>
      </c>
      <c r="C3681">
        <v>-115.8008</v>
      </c>
      <c r="D3681">
        <v>4800</v>
      </c>
      <c r="E3681" t="s">
        <v>1</v>
      </c>
      <c r="F3681">
        <v>162.19999999999999</v>
      </c>
      <c r="G3681">
        <v>2006</v>
      </c>
      <c r="H3681">
        <v>8</v>
      </c>
      <c r="I3681" t="s">
        <v>260</v>
      </c>
      <c r="J3681">
        <v>90</v>
      </c>
      <c r="K3681">
        <v>91</v>
      </c>
      <c r="L3681">
        <v>93</v>
      </c>
      <c r="M3681">
        <v>94</v>
      </c>
      <c r="N3681">
        <v>96</v>
      </c>
      <c r="O3681">
        <v>95</v>
      </c>
      <c r="P3681">
        <v>83</v>
      </c>
      <c r="Q3681">
        <v>85</v>
      </c>
      <c r="R3681">
        <v>86</v>
      </c>
      <c r="S3681">
        <v>87</v>
      </c>
      <c r="T3681">
        <v>88</v>
      </c>
      <c r="U3681">
        <v>85</v>
      </c>
      <c r="V3681">
        <v>78</v>
      </c>
      <c r="W3681">
        <v>74</v>
      </c>
      <c r="X3681">
        <v>77</v>
      </c>
      <c r="Y3681">
        <v>85</v>
      </c>
      <c r="Z3681">
        <v>92</v>
      </c>
      <c r="AA3681">
        <v>92</v>
      </c>
      <c r="AB3681">
        <v>91</v>
      </c>
      <c r="AC3681">
        <v>91</v>
      </c>
      <c r="AD3681">
        <v>94</v>
      </c>
      <c r="AE3681">
        <v>95</v>
      </c>
      <c r="AF3681">
        <v>97</v>
      </c>
      <c r="AG3681">
        <v>99</v>
      </c>
      <c r="AH3681">
        <v>99</v>
      </c>
      <c r="AI3681">
        <v>98</v>
      </c>
      <c r="AJ3681">
        <v>94</v>
      </c>
      <c r="AK3681">
        <v>87</v>
      </c>
      <c r="AL3681">
        <v>92</v>
      </c>
      <c r="AM3681">
        <v>94</v>
      </c>
      <c r="AN3681" s="5">
        <v>93</v>
      </c>
      <c r="AO3681" s="5">
        <v>94</v>
      </c>
      <c r="AP3681" s="5">
        <v>91</v>
      </c>
      <c r="AQ3681" s="5">
        <v>86</v>
      </c>
      <c r="AR3681" s="5">
        <v>85</v>
      </c>
      <c r="AS3681" s="5">
        <v>87</v>
      </c>
      <c r="AT3681" s="5">
        <v>88</v>
      </c>
      <c r="AU3681" s="5">
        <v>88</v>
      </c>
      <c r="AV3681" s="5">
        <v>85</v>
      </c>
      <c r="AW3681" s="5">
        <v>93</v>
      </c>
      <c r="AX3681" s="5">
        <v>94</v>
      </c>
      <c r="AY3681" s="5">
        <v>92</v>
      </c>
      <c r="AZ3681" s="5">
        <v>96</v>
      </c>
      <c r="BA3681" s="5">
        <v>97</v>
      </c>
      <c r="BB3681" s="5">
        <v>100</v>
      </c>
      <c r="BC3681" s="5">
        <v>103</v>
      </c>
      <c r="BD3681" s="5">
        <v>102</v>
      </c>
      <c r="BE3681" s="5">
        <v>94</v>
      </c>
      <c r="BF3681" s="5">
        <v>94</v>
      </c>
      <c r="BG3681" s="5">
        <v>95</v>
      </c>
      <c r="BH3681" s="5">
        <v>99</v>
      </c>
      <c r="BI3681" s="5">
        <v>99</v>
      </c>
      <c r="BJ3681" s="5">
        <v>94</v>
      </c>
      <c r="BK3681" s="5">
        <v>100</v>
      </c>
      <c r="BL3681" s="5">
        <v>93</v>
      </c>
      <c r="BM3681" s="5">
        <v>98</v>
      </c>
      <c r="BN3681" s="5">
        <v>95</v>
      </c>
      <c r="BO3681" s="5">
        <v>95</v>
      </c>
      <c r="BP3681" s="5">
        <v>90</v>
      </c>
      <c r="BQ3681" s="5">
        <v>92</v>
      </c>
      <c r="BR3681" s="5">
        <v>89</v>
      </c>
      <c r="BS3681">
        <v>88</v>
      </c>
      <c r="BT3681">
        <v>87</v>
      </c>
      <c r="BU3681">
        <v>88</v>
      </c>
      <c r="BV3681">
        <v>88</v>
      </c>
      <c r="BW3681">
        <v>87</v>
      </c>
      <c r="BX3681">
        <v>88</v>
      </c>
      <c r="BY3681">
        <v>88</v>
      </c>
      <c r="BZ3681">
        <v>88</v>
      </c>
      <c r="CA3681">
        <v>92</v>
      </c>
      <c r="CB3681">
        <v>92</v>
      </c>
      <c r="CC3681">
        <v>91</v>
      </c>
      <c r="CD3681">
        <v>88</v>
      </c>
      <c r="CE3681">
        <v>90</v>
      </c>
      <c r="CF3681">
        <v>91</v>
      </c>
      <c r="CG3681">
        <v>88</v>
      </c>
      <c r="CH3681">
        <v>87</v>
      </c>
      <c r="CI3681">
        <v>88</v>
      </c>
      <c r="CJ3681">
        <v>88</v>
      </c>
      <c r="CK3681">
        <v>91</v>
      </c>
      <c r="CL3681">
        <v>92</v>
      </c>
      <c r="CM3681">
        <v>91</v>
      </c>
      <c r="CN3681">
        <v>93</v>
      </c>
      <c r="CO3681">
        <v>93</v>
      </c>
      <c r="CP3681">
        <v>90</v>
      </c>
      <c r="CQ3681">
        <v>87</v>
      </c>
      <c r="CR3681">
        <v>86</v>
      </c>
      <c r="CS3681">
        <v>88</v>
      </c>
      <c r="CT3681">
        <v>92</v>
      </c>
      <c r="CU3681">
        <v>90</v>
      </c>
      <c r="CV3681">
        <v>89</v>
      </c>
      <c r="CW3681">
        <v>88</v>
      </c>
      <c r="CX3681" t="s">
        <v>2</v>
      </c>
      <c r="CY3681" t="s">
        <v>137</v>
      </c>
    </row>
    <row r="3682" spans="1:103" x14ac:dyDescent="0.25">
      <c r="A3682" t="s">
        <v>179</v>
      </c>
      <c r="B3682">
        <v>37.250599999999999</v>
      </c>
      <c r="C3682">
        <v>-114.7075</v>
      </c>
      <c r="D3682">
        <v>4590</v>
      </c>
      <c r="E3682" t="s">
        <v>1</v>
      </c>
      <c r="F3682">
        <v>211</v>
      </c>
      <c r="G3682">
        <v>2006</v>
      </c>
      <c r="H3682">
        <v>8</v>
      </c>
      <c r="I3682" t="s">
        <v>260</v>
      </c>
      <c r="J3682">
        <v>92</v>
      </c>
      <c r="K3682">
        <v>93</v>
      </c>
      <c r="L3682">
        <v>95</v>
      </c>
      <c r="M3682">
        <v>96</v>
      </c>
      <c r="N3682">
        <v>96</v>
      </c>
      <c r="O3682">
        <v>96</v>
      </c>
      <c r="P3682">
        <v>87</v>
      </c>
      <c r="Q3682">
        <v>85</v>
      </c>
      <c r="R3682">
        <v>88</v>
      </c>
      <c r="S3682">
        <v>87</v>
      </c>
      <c r="T3682">
        <v>87</v>
      </c>
      <c r="U3682">
        <v>87</v>
      </c>
      <c r="V3682">
        <v>86</v>
      </c>
      <c r="W3682">
        <v>80</v>
      </c>
      <c r="X3682">
        <v>77</v>
      </c>
      <c r="Y3682">
        <v>87</v>
      </c>
      <c r="Z3682">
        <v>93</v>
      </c>
      <c r="AA3682">
        <v>96</v>
      </c>
      <c r="AB3682">
        <v>95</v>
      </c>
      <c r="AC3682">
        <v>93</v>
      </c>
      <c r="AD3682">
        <v>96</v>
      </c>
      <c r="AE3682">
        <v>99</v>
      </c>
      <c r="AF3682">
        <v>102</v>
      </c>
      <c r="AG3682">
        <v>102</v>
      </c>
      <c r="AH3682">
        <v>100</v>
      </c>
      <c r="AI3682">
        <v>101</v>
      </c>
      <c r="AJ3682">
        <v>97</v>
      </c>
      <c r="AK3682">
        <v>91</v>
      </c>
      <c r="AL3682">
        <v>97</v>
      </c>
      <c r="AM3682">
        <v>99</v>
      </c>
      <c r="AN3682" s="5">
        <v>97</v>
      </c>
      <c r="AO3682" s="5">
        <v>97</v>
      </c>
      <c r="AP3682" s="5">
        <v>87</v>
      </c>
      <c r="AQ3682" s="5">
        <v>89</v>
      </c>
      <c r="AR3682" s="5">
        <v>90</v>
      </c>
      <c r="AS3682" s="5">
        <v>88</v>
      </c>
      <c r="AT3682" s="5">
        <v>92</v>
      </c>
      <c r="AU3682" s="5">
        <v>95</v>
      </c>
      <c r="AV3682" s="5">
        <v>91</v>
      </c>
      <c r="AW3682" s="5">
        <v>93</v>
      </c>
      <c r="AX3682" s="5">
        <v>95</v>
      </c>
      <c r="AY3682" s="5">
        <v>96</v>
      </c>
      <c r="AZ3682" s="5">
        <v>97</v>
      </c>
      <c r="BA3682" s="5">
        <v>99</v>
      </c>
      <c r="BB3682" s="5">
        <v>103</v>
      </c>
      <c r="BC3682" s="5">
        <v>103</v>
      </c>
      <c r="BD3682" s="5">
        <v>101</v>
      </c>
      <c r="BE3682" s="5">
        <v>95</v>
      </c>
      <c r="BF3682" s="5">
        <v>96</v>
      </c>
      <c r="BG3682" s="5">
        <v>99</v>
      </c>
      <c r="BH3682" s="5">
        <v>104</v>
      </c>
      <c r="BI3682" s="5">
        <v>101</v>
      </c>
      <c r="BJ3682" s="5">
        <v>101</v>
      </c>
      <c r="BK3682" s="5">
        <v>104</v>
      </c>
      <c r="BL3682" s="5">
        <v>99</v>
      </c>
      <c r="BM3682" s="5">
        <v>94</v>
      </c>
      <c r="BN3682" s="5">
        <v>95</v>
      </c>
      <c r="BO3682" s="5">
        <v>98</v>
      </c>
      <c r="BP3682" s="5">
        <v>88</v>
      </c>
      <c r="BQ3682" s="5">
        <v>91</v>
      </c>
      <c r="BR3682" s="5">
        <v>88</v>
      </c>
      <c r="BS3682">
        <v>87</v>
      </c>
      <c r="BT3682">
        <v>89</v>
      </c>
      <c r="BU3682">
        <v>90</v>
      </c>
      <c r="BV3682">
        <v>82</v>
      </c>
      <c r="BW3682">
        <v>88</v>
      </c>
      <c r="BX3682">
        <v>91</v>
      </c>
      <c r="BY3682">
        <v>93</v>
      </c>
      <c r="BZ3682">
        <v>94</v>
      </c>
      <c r="CA3682">
        <v>95</v>
      </c>
      <c r="CB3682">
        <v>93</v>
      </c>
      <c r="CC3682">
        <v>92</v>
      </c>
      <c r="CD3682">
        <v>90</v>
      </c>
      <c r="CE3682">
        <v>93</v>
      </c>
      <c r="CF3682">
        <v>92</v>
      </c>
      <c r="CG3682">
        <v>92</v>
      </c>
      <c r="CH3682">
        <v>90</v>
      </c>
      <c r="CI3682">
        <v>90</v>
      </c>
      <c r="CJ3682">
        <v>91</v>
      </c>
      <c r="CK3682">
        <v>92</v>
      </c>
      <c r="CL3682">
        <v>94</v>
      </c>
      <c r="CM3682">
        <v>95</v>
      </c>
      <c r="CN3682">
        <v>96</v>
      </c>
      <c r="CO3682">
        <v>93</v>
      </c>
      <c r="CP3682">
        <v>94</v>
      </c>
      <c r="CQ3682">
        <v>90</v>
      </c>
      <c r="CR3682">
        <v>90</v>
      </c>
      <c r="CS3682">
        <v>93</v>
      </c>
      <c r="CT3682">
        <v>94</v>
      </c>
      <c r="CU3682">
        <v>92</v>
      </c>
      <c r="CV3682">
        <v>94</v>
      </c>
      <c r="CW3682">
        <v>92</v>
      </c>
      <c r="CX3682" t="s">
        <v>2</v>
      </c>
      <c r="CY3682" t="s">
        <v>180</v>
      </c>
    </row>
    <row r="3683" spans="1:103" x14ac:dyDescent="0.25">
      <c r="A3683" t="s">
        <v>213</v>
      </c>
      <c r="B3683">
        <v>35.478299999999997</v>
      </c>
      <c r="C3683">
        <v>-117.69889999999999</v>
      </c>
      <c r="D3683">
        <v>4390</v>
      </c>
      <c r="E3683" t="s">
        <v>1</v>
      </c>
      <c r="F3683">
        <v>132.5</v>
      </c>
      <c r="G3683">
        <v>2006</v>
      </c>
      <c r="H3683">
        <v>8</v>
      </c>
      <c r="I3683" t="s">
        <v>260</v>
      </c>
      <c r="J3683">
        <v>94</v>
      </c>
      <c r="K3683">
        <v>88</v>
      </c>
      <c r="L3683">
        <v>92</v>
      </c>
      <c r="M3683">
        <v>91</v>
      </c>
      <c r="N3683">
        <v>92</v>
      </c>
      <c r="O3683">
        <v>88</v>
      </c>
      <c r="P3683">
        <v>90</v>
      </c>
      <c r="Q3683">
        <v>87</v>
      </c>
      <c r="R3683">
        <v>85</v>
      </c>
      <c r="S3683">
        <v>87</v>
      </c>
      <c r="T3683">
        <v>83</v>
      </c>
      <c r="U3683">
        <v>80</v>
      </c>
      <c r="V3683">
        <v>73</v>
      </c>
      <c r="W3683">
        <v>82</v>
      </c>
      <c r="X3683">
        <v>86</v>
      </c>
      <c r="Y3683">
        <v>88</v>
      </c>
      <c r="Z3683">
        <v>95</v>
      </c>
      <c r="AA3683">
        <v>94</v>
      </c>
      <c r="AB3683">
        <v>91</v>
      </c>
      <c r="AC3683">
        <v>92</v>
      </c>
      <c r="AD3683">
        <v>95</v>
      </c>
      <c r="AE3683">
        <v>100</v>
      </c>
      <c r="AF3683">
        <v>102</v>
      </c>
      <c r="AG3683">
        <v>102</v>
      </c>
      <c r="AH3683">
        <v>100</v>
      </c>
      <c r="AI3683">
        <v>101</v>
      </c>
      <c r="AJ3683">
        <v>93</v>
      </c>
      <c r="AK3683">
        <v>90</v>
      </c>
      <c r="AL3683">
        <v>95</v>
      </c>
      <c r="AM3683">
        <v>95</v>
      </c>
      <c r="AN3683" s="5">
        <v>96</v>
      </c>
      <c r="AO3683" s="5">
        <v>93</v>
      </c>
      <c r="AP3683" s="5">
        <v>93</v>
      </c>
      <c r="AQ3683" s="5">
        <v>94</v>
      </c>
      <c r="AR3683" s="5">
        <v>92</v>
      </c>
      <c r="AS3683" s="5">
        <v>89</v>
      </c>
      <c r="AT3683" s="5">
        <v>93</v>
      </c>
      <c r="AU3683" s="5">
        <v>96</v>
      </c>
      <c r="AV3683" s="5">
        <v>94</v>
      </c>
      <c r="AW3683" s="5">
        <v>95</v>
      </c>
      <c r="AX3683" s="5">
        <v>91</v>
      </c>
      <c r="AY3683" s="5">
        <v>94</v>
      </c>
      <c r="AZ3683" s="5">
        <v>96</v>
      </c>
      <c r="BA3683" s="5">
        <v>97</v>
      </c>
      <c r="BB3683" s="5">
        <v>103</v>
      </c>
      <c r="BC3683" s="5">
        <v>105</v>
      </c>
      <c r="BD3683" s="5">
        <v>103</v>
      </c>
      <c r="BE3683" s="5">
        <v>98</v>
      </c>
      <c r="BF3683" s="5">
        <v>98</v>
      </c>
      <c r="BG3683" s="5">
        <v>98</v>
      </c>
      <c r="BH3683" s="5">
        <v>101</v>
      </c>
      <c r="BI3683" s="5">
        <v>104</v>
      </c>
      <c r="BJ3683" s="5">
        <v>103</v>
      </c>
      <c r="BK3683" s="5">
        <v>103</v>
      </c>
      <c r="BL3683" s="5">
        <v>104</v>
      </c>
      <c r="BM3683" s="5">
        <v>103</v>
      </c>
      <c r="BN3683" s="5">
        <v>99</v>
      </c>
      <c r="BO3683" s="5">
        <v>96</v>
      </c>
      <c r="BP3683" s="5">
        <v>91</v>
      </c>
      <c r="BQ3683" s="5">
        <v>90</v>
      </c>
      <c r="BR3683" s="5">
        <v>90</v>
      </c>
      <c r="BS3683">
        <v>87</v>
      </c>
      <c r="BT3683">
        <v>90</v>
      </c>
      <c r="BU3683">
        <v>93</v>
      </c>
      <c r="BV3683">
        <v>88</v>
      </c>
      <c r="BW3683">
        <v>90</v>
      </c>
      <c r="BX3683">
        <v>91</v>
      </c>
      <c r="BY3683">
        <v>87</v>
      </c>
      <c r="BZ3683">
        <v>90</v>
      </c>
      <c r="CA3683">
        <v>94</v>
      </c>
      <c r="CB3683">
        <v>95</v>
      </c>
      <c r="CC3683">
        <v>93</v>
      </c>
      <c r="CD3683">
        <v>90</v>
      </c>
      <c r="CE3683">
        <v>90</v>
      </c>
      <c r="CF3683">
        <v>88</v>
      </c>
      <c r="CG3683">
        <v>88</v>
      </c>
      <c r="CH3683">
        <v>88</v>
      </c>
      <c r="CI3683">
        <v>87</v>
      </c>
      <c r="CJ3683">
        <v>90</v>
      </c>
      <c r="CK3683">
        <v>89</v>
      </c>
      <c r="CL3683">
        <v>93</v>
      </c>
      <c r="CM3683">
        <v>95</v>
      </c>
      <c r="CN3683">
        <v>96</v>
      </c>
      <c r="CO3683">
        <v>95</v>
      </c>
      <c r="CP3683">
        <v>94</v>
      </c>
      <c r="CQ3683">
        <v>89</v>
      </c>
      <c r="CR3683">
        <v>91</v>
      </c>
      <c r="CS3683">
        <v>95</v>
      </c>
      <c r="CT3683">
        <v>96</v>
      </c>
      <c r="CU3683">
        <v>95</v>
      </c>
      <c r="CV3683">
        <v>91</v>
      </c>
      <c r="CW3683">
        <v>93</v>
      </c>
      <c r="CX3683" t="s">
        <v>5</v>
      </c>
      <c r="CY3683" t="s">
        <v>214</v>
      </c>
    </row>
    <row r="3684" spans="1:103" x14ac:dyDescent="0.25">
      <c r="A3684" t="s">
        <v>113</v>
      </c>
      <c r="B3684">
        <v>34.943600000000004</v>
      </c>
      <c r="C3684">
        <v>-115.54689999999999</v>
      </c>
      <c r="D3684">
        <v>4350</v>
      </c>
      <c r="E3684" t="s">
        <v>1</v>
      </c>
      <c r="F3684">
        <v>206.6</v>
      </c>
      <c r="G3684">
        <v>2006</v>
      </c>
      <c r="H3684">
        <v>8</v>
      </c>
      <c r="I3684" t="s">
        <v>260</v>
      </c>
      <c r="J3684">
        <v>87</v>
      </c>
      <c r="K3684">
        <v>89</v>
      </c>
      <c r="L3684">
        <v>92</v>
      </c>
      <c r="M3684">
        <v>92</v>
      </c>
      <c r="N3684">
        <v>91</v>
      </c>
      <c r="O3684">
        <v>95</v>
      </c>
      <c r="P3684">
        <v>94</v>
      </c>
      <c r="Q3684">
        <v>87</v>
      </c>
      <c r="R3684">
        <v>87</v>
      </c>
      <c r="S3684">
        <v>87</v>
      </c>
      <c r="T3684">
        <v>86</v>
      </c>
      <c r="U3684">
        <v>85</v>
      </c>
      <c r="V3684">
        <v>84</v>
      </c>
      <c r="W3684">
        <v>85</v>
      </c>
      <c r="X3684">
        <v>80</v>
      </c>
      <c r="Y3684">
        <v>81</v>
      </c>
      <c r="Z3684">
        <v>85</v>
      </c>
      <c r="AA3684">
        <v>93</v>
      </c>
      <c r="AB3684">
        <v>93</v>
      </c>
      <c r="AC3684">
        <v>94</v>
      </c>
      <c r="AD3684">
        <v>92</v>
      </c>
      <c r="AE3684">
        <v>92</v>
      </c>
      <c r="AF3684">
        <v>94</v>
      </c>
      <c r="AG3684">
        <v>97</v>
      </c>
      <c r="AH3684">
        <v>99</v>
      </c>
      <c r="AI3684">
        <v>98</v>
      </c>
      <c r="AJ3684">
        <v>93</v>
      </c>
      <c r="AK3684">
        <v>90</v>
      </c>
      <c r="AL3684">
        <v>92</v>
      </c>
      <c r="AM3684">
        <v>93</v>
      </c>
      <c r="AN3684" s="5">
        <v>95</v>
      </c>
      <c r="AO3684" s="5">
        <v>96</v>
      </c>
      <c r="AP3684" s="5">
        <v>95</v>
      </c>
      <c r="AQ3684" s="5">
        <v>89</v>
      </c>
      <c r="AR3684" s="5">
        <v>90</v>
      </c>
      <c r="AS3684" s="5">
        <v>90</v>
      </c>
      <c r="AT3684" s="5">
        <v>90</v>
      </c>
      <c r="AU3684" s="5">
        <v>90</v>
      </c>
      <c r="AV3684" s="5">
        <v>90</v>
      </c>
      <c r="AW3684" s="5">
        <v>93</v>
      </c>
      <c r="AX3684" s="5">
        <v>94</v>
      </c>
      <c r="AY3684" s="5">
        <v>93</v>
      </c>
      <c r="AZ3684" s="5">
        <v>93</v>
      </c>
      <c r="BA3684" s="5">
        <v>95</v>
      </c>
      <c r="BB3684" s="5">
        <v>99</v>
      </c>
      <c r="BC3684" s="5">
        <v>100</v>
      </c>
      <c r="BD3684" s="5">
        <v>99</v>
      </c>
      <c r="BE3684" s="5">
        <v>93</v>
      </c>
      <c r="BF3684" s="5">
        <v>94</v>
      </c>
      <c r="BG3684" s="5">
        <v>94</v>
      </c>
      <c r="BH3684" s="5">
        <v>94</v>
      </c>
      <c r="BI3684" s="5">
        <v>97</v>
      </c>
      <c r="BJ3684" s="5">
        <v>98</v>
      </c>
      <c r="BK3684" s="5">
        <v>99</v>
      </c>
      <c r="BL3684" s="5">
        <v>102</v>
      </c>
      <c r="BM3684" s="5">
        <v>99</v>
      </c>
      <c r="BN3684" s="5">
        <v>90</v>
      </c>
      <c r="BO3684" s="5">
        <v>91</v>
      </c>
      <c r="BP3684" s="5">
        <v>92</v>
      </c>
      <c r="BQ3684" s="5">
        <v>87</v>
      </c>
      <c r="BR3684" s="5">
        <v>87</v>
      </c>
      <c r="BS3684">
        <v>89</v>
      </c>
      <c r="BT3684">
        <v>85</v>
      </c>
      <c r="BU3684">
        <v>86</v>
      </c>
      <c r="BV3684">
        <v>86</v>
      </c>
      <c r="BW3684">
        <v>86</v>
      </c>
      <c r="BX3684">
        <v>87</v>
      </c>
      <c r="BY3684">
        <v>88</v>
      </c>
      <c r="BZ3684">
        <v>91</v>
      </c>
      <c r="CA3684">
        <v>91</v>
      </c>
      <c r="CB3684">
        <v>94</v>
      </c>
      <c r="CC3684">
        <v>92</v>
      </c>
      <c r="CD3684">
        <v>92</v>
      </c>
      <c r="CE3684">
        <v>89</v>
      </c>
      <c r="CF3684">
        <v>89</v>
      </c>
      <c r="CG3684">
        <v>90</v>
      </c>
      <c r="CH3684">
        <v>90</v>
      </c>
      <c r="CI3684">
        <v>90</v>
      </c>
      <c r="CJ3684">
        <v>87</v>
      </c>
      <c r="CK3684">
        <v>88</v>
      </c>
      <c r="CL3684">
        <v>91</v>
      </c>
      <c r="CM3684">
        <v>91</v>
      </c>
      <c r="CN3684">
        <v>94</v>
      </c>
      <c r="CO3684">
        <v>92</v>
      </c>
      <c r="CP3684">
        <v>88</v>
      </c>
      <c r="CQ3684">
        <v>92</v>
      </c>
      <c r="CR3684">
        <v>88</v>
      </c>
      <c r="CS3684">
        <v>87</v>
      </c>
      <c r="CT3684">
        <v>93</v>
      </c>
      <c r="CW3684">
        <v>95</v>
      </c>
      <c r="CX3684" t="s">
        <v>5</v>
      </c>
      <c r="CY3684" t="s">
        <v>114</v>
      </c>
    </row>
    <row r="3685" spans="1:103" x14ac:dyDescent="0.25">
      <c r="A3685" t="s">
        <v>138</v>
      </c>
      <c r="B3685">
        <v>37.761699999999998</v>
      </c>
      <c r="C3685">
        <v>-117.5658</v>
      </c>
      <c r="D3685">
        <v>4274</v>
      </c>
      <c r="E3685" t="s">
        <v>1</v>
      </c>
      <c r="F3685">
        <v>157.1</v>
      </c>
      <c r="G3685">
        <v>2006</v>
      </c>
      <c r="H3685">
        <v>8</v>
      </c>
      <c r="I3685" t="s">
        <v>260</v>
      </c>
      <c r="J3685">
        <v>94</v>
      </c>
      <c r="K3685">
        <v>96</v>
      </c>
      <c r="L3685">
        <v>93</v>
      </c>
      <c r="M3685">
        <v>99</v>
      </c>
      <c r="N3685">
        <v>100</v>
      </c>
      <c r="O3685">
        <v>100</v>
      </c>
      <c r="P3685">
        <v>91</v>
      </c>
      <c r="Q3685">
        <v>91</v>
      </c>
      <c r="R3685">
        <v>93</v>
      </c>
      <c r="S3685">
        <v>92</v>
      </c>
      <c r="T3685">
        <v>93</v>
      </c>
      <c r="U3685">
        <v>88</v>
      </c>
      <c r="V3685">
        <v>82</v>
      </c>
      <c r="W3685">
        <v>81</v>
      </c>
      <c r="X3685">
        <v>81</v>
      </c>
      <c r="Y3685">
        <v>91</v>
      </c>
      <c r="Z3685">
        <v>100</v>
      </c>
      <c r="AA3685">
        <v>101</v>
      </c>
      <c r="AB3685">
        <v>97</v>
      </c>
      <c r="AC3685">
        <v>96</v>
      </c>
      <c r="AD3685">
        <v>98</v>
      </c>
      <c r="AE3685">
        <v>99</v>
      </c>
      <c r="AF3685">
        <v>102</v>
      </c>
      <c r="AG3685">
        <v>104</v>
      </c>
      <c r="AH3685">
        <v>105</v>
      </c>
      <c r="AI3685">
        <v>103</v>
      </c>
      <c r="AJ3685">
        <v>98</v>
      </c>
      <c r="AK3685">
        <v>89</v>
      </c>
      <c r="AL3685">
        <v>97</v>
      </c>
      <c r="AM3685">
        <v>99</v>
      </c>
      <c r="AN3685" s="5">
        <v>101</v>
      </c>
      <c r="AO3685" s="5">
        <v>100</v>
      </c>
      <c r="AP3685" s="5">
        <v>100</v>
      </c>
      <c r="AQ3685" s="5">
        <v>97</v>
      </c>
      <c r="AR3685" s="5">
        <v>97</v>
      </c>
      <c r="AS3685" s="5">
        <v>96</v>
      </c>
      <c r="AT3685" s="5">
        <v>98</v>
      </c>
      <c r="AU3685" s="5">
        <v>97</v>
      </c>
      <c r="AV3685" s="5">
        <v>94</v>
      </c>
      <c r="AW3685" s="5">
        <v>100</v>
      </c>
      <c r="AX3685" s="5">
        <v>98</v>
      </c>
      <c r="AY3685" s="5">
        <v>98</v>
      </c>
      <c r="AZ3685" s="5">
        <v>101</v>
      </c>
      <c r="BA3685" s="5">
        <v>103</v>
      </c>
      <c r="BB3685" s="5">
        <v>105</v>
      </c>
      <c r="BC3685" s="5">
        <v>107</v>
      </c>
      <c r="BD3685" s="5">
        <v>108</v>
      </c>
      <c r="BE3685" s="5">
        <v>100</v>
      </c>
      <c r="BF3685" s="5">
        <v>100</v>
      </c>
      <c r="BG3685" s="5">
        <v>95</v>
      </c>
      <c r="BH3685" s="5">
        <v>99</v>
      </c>
      <c r="BI3685" s="5">
        <v>106</v>
      </c>
      <c r="BJ3685" s="5">
        <v>102</v>
      </c>
      <c r="BK3685" s="5">
        <v>104</v>
      </c>
      <c r="BL3685" s="5">
        <v>102</v>
      </c>
      <c r="BM3685" s="5">
        <v>105</v>
      </c>
      <c r="BN3685" s="5">
        <v>107</v>
      </c>
      <c r="BO3685" s="5">
        <v>104</v>
      </c>
      <c r="BP3685" s="5">
        <v>100</v>
      </c>
      <c r="BQ3685" s="5">
        <v>95</v>
      </c>
      <c r="BR3685" s="5">
        <v>92</v>
      </c>
      <c r="BS3685">
        <v>90</v>
      </c>
      <c r="BT3685">
        <v>94</v>
      </c>
      <c r="BU3685">
        <v>98</v>
      </c>
      <c r="BV3685">
        <v>95</v>
      </c>
      <c r="BW3685">
        <v>92</v>
      </c>
      <c r="BX3685">
        <v>95</v>
      </c>
      <c r="BY3685">
        <v>94</v>
      </c>
      <c r="BZ3685">
        <v>97</v>
      </c>
      <c r="CA3685">
        <v>98</v>
      </c>
      <c r="CB3685">
        <v>98</v>
      </c>
      <c r="CC3685">
        <v>96</v>
      </c>
      <c r="CD3685">
        <v>96</v>
      </c>
      <c r="CE3685">
        <v>95</v>
      </c>
      <c r="CF3685">
        <v>95</v>
      </c>
      <c r="CG3685">
        <v>95</v>
      </c>
      <c r="CH3685">
        <v>94</v>
      </c>
      <c r="CI3685">
        <v>92</v>
      </c>
      <c r="CJ3685">
        <v>93</v>
      </c>
      <c r="CK3685">
        <v>96</v>
      </c>
      <c r="CL3685">
        <v>96</v>
      </c>
      <c r="CM3685">
        <v>97</v>
      </c>
      <c r="CN3685">
        <v>99</v>
      </c>
      <c r="CO3685">
        <v>99</v>
      </c>
      <c r="CP3685">
        <v>96</v>
      </c>
      <c r="CQ3685">
        <v>92</v>
      </c>
      <c r="CR3685">
        <v>91</v>
      </c>
      <c r="CS3685">
        <v>94</v>
      </c>
      <c r="CT3685">
        <v>97</v>
      </c>
      <c r="CU3685">
        <v>96</v>
      </c>
      <c r="CV3685">
        <v>94</v>
      </c>
      <c r="CW3685">
        <v>91</v>
      </c>
      <c r="CX3685" t="s">
        <v>2</v>
      </c>
      <c r="CY3685" t="s">
        <v>139</v>
      </c>
    </row>
    <row r="3686" spans="1:103" x14ac:dyDescent="0.25">
      <c r="A3686" t="s">
        <v>222</v>
      </c>
      <c r="B3686">
        <v>35.871699999999997</v>
      </c>
      <c r="C3686">
        <v>-117.9183</v>
      </c>
      <c r="D3686">
        <v>4150</v>
      </c>
      <c r="E3686" t="s">
        <v>1</v>
      </c>
      <c r="F3686">
        <v>114.9</v>
      </c>
      <c r="G3686">
        <v>2006</v>
      </c>
      <c r="H3686">
        <v>8</v>
      </c>
      <c r="I3686" t="s">
        <v>260</v>
      </c>
      <c r="J3686">
        <v>93</v>
      </c>
      <c r="K3686">
        <v>91</v>
      </c>
      <c r="L3686">
        <v>97</v>
      </c>
      <c r="M3686">
        <v>97</v>
      </c>
      <c r="N3686">
        <v>98</v>
      </c>
      <c r="O3686">
        <v>92</v>
      </c>
      <c r="P3686">
        <v>92</v>
      </c>
      <c r="Q3686">
        <v>88</v>
      </c>
      <c r="R3686">
        <v>91</v>
      </c>
      <c r="S3686">
        <v>91</v>
      </c>
      <c r="T3686">
        <v>90</v>
      </c>
      <c r="U3686">
        <v>83</v>
      </c>
      <c r="V3686">
        <v>75</v>
      </c>
      <c r="W3686">
        <v>83</v>
      </c>
      <c r="X3686">
        <v>89</v>
      </c>
      <c r="Y3686">
        <v>93</v>
      </c>
      <c r="Z3686">
        <v>100</v>
      </c>
      <c r="AA3686">
        <v>100</v>
      </c>
      <c r="AB3686">
        <v>98</v>
      </c>
      <c r="AC3686">
        <v>96</v>
      </c>
      <c r="AD3686">
        <v>98</v>
      </c>
      <c r="AE3686">
        <v>101</v>
      </c>
      <c r="AF3686">
        <v>106</v>
      </c>
      <c r="AG3686">
        <v>108</v>
      </c>
      <c r="AH3686">
        <v>103</v>
      </c>
      <c r="AI3686">
        <v>102</v>
      </c>
      <c r="AJ3686">
        <v>99</v>
      </c>
      <c r="AK3686">
        <v>92</v>
      </c>
      <c r="AL3686">
        <v>96</v>
      </c>
      <c r="AM3686">
        <v>99</v>
      </c>
      <c r="AN3686" s="5">
        <v>98</v>
      </c>
      <c r="AO3686" s="5">
        <v>99</v>
      </c>
      <c r="AP3686" s="5">
        <v>96</v>
      </c>
      <c r="AQ3686" s="5">
        <v>96</v>
      </c>
      <c r="AR3686" s="5">
        <v>95</v>
      </c>
      <c r="AS3686" s="5">
        <v>94</v>
      </c>
      <c r="AT3686" s="5">
        <v>97</v>
      </c>
      <c r="AU3686" s="5">
        <v>97</v>
      </c>
      <c r="AV3686" s="5">
        <v>95</v>
      </c>
      <c r="AW3686" s="5">
        <v>99</v>
      </c>
      <c r="AX3686" s="5">
        <v>95</v>
      </c>
      <c r="AY3686" s="5">
        <v>94</v>
      </c>
      <c r="AZ3686" s="5">
        <v>98</v>
      </c>
      <c r="BA3686" s="5">
        <v>103</v>
      </c>
      <c r="BB3686" s="5">
        <v>104</v>
      </c>
      <c r="BC3686" s="5">
        <v>106</v>
      </c>
      <c r="BD3686" s="5">
        <v>105</v>
      </c>
      <c r="BE3686" s="5">
        <v>98</v>
      </c>
      <c r="BF3686" s="5">
        <v>100</v>
      </c>
      <c r="BG3686" s="5">
        <v>99</v>
      </c>
      <c r="BH3686" s="5">
        <v>104</v>
      </c>
      <c r="BI3686" s="5">
        <v>105</v>
      </c>
      <c r="BJ3686" s="5">
        <v>104</v>
      </c>
      <c r="BK3686" s="5">
        <v>102</v>
      </c>
      <c r="BL3686" s="5">
        <v>104</v>
      </c>
      <c r="BM3686" s="5">
        <v>105</v>
      </c>
      <c r="BN3686" s="5">
        <v>107</v>
      </c>
      <c r="BO3686" s="5">
        <v>104</v>
      </c>
      <c r="BP3686" s="5">
        <v>97</v>
      </c>
      <c r="BQ3686" s="5">
        <v>96</v>
      </c>
      <c r="BR3686" s="5">
        <v>92</v>
      </c>
      <c r="BS3686">
        <v>92</v>
      </c>
      <c r="BT3686">
        <v>92</v>
      </c>
      <c r="BU3686">
        <v>94</v>
      </c>
      <c r="BV3686">
        <v>91</v>
      </c>
      <c r="BW3686">
        <v>89</v>
      </c>
      <c r="BX3686">
        <v>93</v>
      </c>
      <c r="BY3686">
        <v>90</v>
      </c>
      <c r="BZ3686">
        <v>97</v>
      </c>
      <c r="CA3686">
        <v>100</v>
      </c>
      <c r="CB3686">
        <v>97</v>
      </c>
      <c r="CC3686">
        <v>96</v>
      </c>
      <c r="CD3686">
        <v>95</v>
      </c>
      <c r="CE3686">
        <v>91</v>
      </c>
      <c r="CF3686">
        <v>91</v>
      </c>
      <c r="CG3686">
        <v>92</v>
      </c>
      <c r="CH3686">
        <v>92</v>
      </c>
      <c r="CI3686">
        <v>91</v>
      </c>
      <c r="CJ3686">
        <v>92</v>
      </c>
      <c r="CK3686">
        <v>93</v>
      </c>
      <c r="CL3686">
        <v>94</v>
      </c>
      <c r="CM3686">
        <v>95</v>
      </c>
      <c r="CN3686">
        <v>99</v>
      </c>
      <c r="CO3686">
        <v>98</v>
      </c>
      <c r="CP3686">
        <v>97</v>
      </c>
      <c r="CQ3686">
        <v>95</v>
      </c>
      <c r="CR3686">
        <v>93</v>
      </c>
      <c r="CS3686">
        <v>97</v>
      </c>
      <c r="CT3686">
        <v>97</v>
      </c>
      <c r="CU3686">
        <v>95</v>
      </c>
      <c r="CV3686">
        <v>95</v>
      </c>
      <c r="CW3686">
        <v>95</v>
      </c>
      <c r="CX3686" t="s">
        <v>5</v>
      </c>
      <c r="CY3686" t="s">
        <v>223</v>
      </c>
    </row>
    <row r="3687" spans="1:103" x14ac:dyDescent="0.25">
      <c r="A3687" t="s">
        <v>7</v>
      </c>
      <c r="B3687">
        <v>37.371099999999998</v>
      </c>
      <c r="C3687">
        <v>-118.35890000000001</v>
      </c>
      <c r="D3687">
        <v>4110</v>
      </c>
      <c r="E3687" t="s">
        <v>1</v>
      </c>
      <c r="F3687">
        <v>166.6</v>
      </c>
      <c r="G3687">
        <v>2006</v>
      </c>
      <c r="H3687">
        <v>8</v>
      </c>
      <c r="I3687" t="s">
        <v>260</v>
      </c>
      <c r="J3687">
        <v>93</v>
      </c>
      <c r="K3687">
        <v>93</v>
      </c>
      <c r="L3687">
        <v>94</v>
      </c>
      <c r="M3687">
        <v>96</v>
      </c>
      <c r="N3687">
        <v>97</v>
      </c>
      <c r="O3687">
        <v>98</v>
      </c>
      <c r="P3687">
        <v>91</v>
      </c>
      <c r="Q3687">
        <v>90</v>
      </c>
      <c r="R3687">
        <v>91</v>
      </c>
      <c r="S3687">
        <v>91</v>
      </c>
      <c r="T3687">
        <v>92</v>
      </c>
      <c r="U3687">
        <v>87</v>
      </c>
      <c r="V3687">
        <v>81</v>
      </c>
      <c r="W3687">
        <v>83</v>
      </c>
      <c r="X3687">
        <v>85</v>
      </c>
      <c r="Y3687">
        <v>93</v>
      </c>
      <c r="Z3687">
        <v>98</v>
      </c>
      <c r="AA3687">
        <v>100</v>
      </c>
      <c r="AB3687">
        <v>96</v>
      </c>
      <c r="AC3687">
        <v>94</v>
      </c>
      <c r="AD3687">
        <v>99</v>
      </c>
      <c r="AE3687">
        <v>99</v>
      </c>
      <c r="AF3687">
        <v>103</v>
      </c>
      <c r="AG3687">
        <v>104</v>
      </c>
      <c r="AH3687">
        <v>107</v>
      </c>
      <c r="AI3687">
        <v>101</v>
      </c>
      <c r="AJ3687">
        <v>98</v>
      </c>
      <c r="AK3687">
        <v>87</v>
      </c>
      <c r="AL3687">
        <v>96</v>
      </c>
      <c r="AM3687">
        <v>98</v>
      </c>
      <c r="AN3687" s="5">
        <v>100</v>
      </c>
      <c r="AO3687" s="5">
        <v>101</v>
      </c>
      <c r="AP3687" s="5">
        <v>100</v>
      </c>
      <c r="AQ3687" s="5">
        <v>94</v>
      </c>
      <c r="AR3687" s="5">
        <v>96</v>
      </c>
      <c r="AS3687" s="5">
        <v>95</v>
      </c>
      <c r="AT3687" s="5">
        <v>96</v>
      </c>
      <c r="AU3687" s="5">
        <v>98</v>
      </c>
      <c r="AV3687" s="5">
        <v>94</v>
      </c>
      <c r="AW3687" s="5">
        <v>97</v>
      </c>
      <c r="AX3687" s="5">
        <v>99</v>
      </c>
      <c r="AY3687" s="5">
        <v>98</v>
      </c>
      <c r="AZ3687" s="5">
        <v>100</v>
      </c>
      <c r="BA3687" s="5">
        <v>103</v>
      </c>
      <c r="BB3687" s="5">
        <v>103</v>
      </c>
      <c r="BC3687" s="5">
        <v>106</v>
      </c>
      <c r="BD3687" s="5">
        <v>107</v>
      </c>
      <c r="BE3687" s="5">
        <v>94</v>
      </c>
      <c r="BF3687" s="5">
        <v>101</v>
      </c>
      <c r="BG3687" s="5">
        <v>100</v>
      </c>
      <c r="BH3687" s="5">
        <v>97</v>
      </c>
      <c r="BI3687" s="5">
        <v>105</v>
      </c>
      <c r="BJ3687" s="5">
        <v>102</v>
      </c>
      <c r="BK3687" s="5">
        <v>103</v>
      </c>
      <c r="BL3687" s="5">
        <v>103</v>
      </c>
      <c r="BM3687" s="5">
        <v>105</v>
      </c>
      <c r="BN3687" s="5">
        <v>106</v>
      </c>
      <c r="BO3687" s="5">
        <v>103</v>
      </c>
      <c r="BP3687" s="5">
        <v>99</v>
      </c>
      <c r="BQ3687" s="5">
        <v>98</v>
      </c>
      <c r="BR3687" s="5">
        <v>93</v>
      </c>
      <c r="BS3687">
        <v>91</v>
      </c>
      <c r="BT3687">
        <v>95</v>
      </c>
      <c r="BU3687">
        <v>94</v>
      </c>
      <c r="BV3687">
        <v>95</v>
      </c>
      <c r="BW3687">
        <v>92</v>
      </c>
      <c r="BX3687">
        <v>94</v>
      </c>
      <c r="BY3687">
        <v>93</v>
      </c>
      <c r="BZ3687">
        <v>96</v>
      </c>
      <c r="CA3687">
        <v>97</v>
      </c>
      <c r="CB3687">
        <v>98</v>
      </c>
      <c r="CC3687">
        <v>98</v>
      </c>
      <c r="CD3687">
        <v>96</v>
      </c>
      <c r="CE3687">
        <v>95</v>
      </c>
      <c r="CF3687">
        <v>94</v>
      </c>
      <c r="CG3687">
        <v>94</v>
      </c>
      <c r="CH3687">
        <v>94</v>
      </c>
      <c r="CI3687">
        <v>93</v>
      </c>
      <c r="CJ3687">
        <v>93</v>
      </c>
      <c r="CK3687">
        <v>94</v>
      </c>
      <c r="CL3687">
        <v>96</v>
      </c>
      <c r="CM3687">
        <v>98</v>
      </c>
      <c r="CN3687">
        <v>99</v>
      </c>
      <c r="CO3687">
        <v>100</v>
      </c>
      <c r="CP3687">
        <v>98</v>
      </c>
      <c r="CQ3687">
        <v>94</v>
      </c>
      <c r="CR3687">
        <v>93</v>
      </c>
      <c r="CS3687">
        <v>95</v>
      </c>
      <c r="CT3687">
        <v>98</v>
      </c>
      <c r="CU3687">
        <v>96</v>
      </c>
      <c r="CV3687">
        <v>96</v>
      </c>
      <c r="CW3687">
        <v>95</v>
      </c>
      <c r="CX3687" t="s">
        <v>5</v>
      </c>
      <c r="CY3687" t="s">
        <v>8</v>
      </c>
    </row>
    <row r="3688" spans="1:103" x14ac:dyDescent="0.25">
      <c r="A3688" t="s">
        <v>175</v>
      </c>
      <c r="B3688">
        <v>37.235300000000002</v>
      </c>
      <c r="C3688">
        <v>-117.49639999999999</v>
      </c>
      <c r="D3688">
        <v>4100</v>
      </c>
      <c r="E3688" t="s">
        <v>1</v>
      </c>
      <c r="F3688">
        <v>102.5</v>
      </c>
      <c r="G3688">
        <v>2006</v>
      </c>
      <c r="H3688">
        <v>8</v>
      </c>
      <c r="I3688" t="s">
        <v>260</v>
      </c>
      <c r="J3688">
        <v>94</v>
      </c>
      <c r="K3688">
        <v>93</v>
      </c>
      <c r="L3688">
        <v>97</v>
      </c>
      <c r="M3688">
        <v>99</v>
      </c>
      <c r="N3688">
        <v>99</v>
      </c>
      <c r="O3688">
        <v>97</v>
      </c>
      <c r="P3688">
        <v>93</v>
      </c>
      <c r="Q3688">
        <v>89</v>
      </c>
      <c r="R3688">
        <v>92</v>
      </c>
      <c r="S3688">
        <v>91</v>
      </c>
      <c r="T3688">
        <v>90</v>
      </c>
      <c r="U3688">
        <v>88</v>
      </c>
      <c r="V3688">
        <v>82</v>
      </c>
      <c r="W3688">
        <v>80</v>
      </c>
      <c r="X3688">
        <v>83</v>
      </c>
      <c r="Y3688">
        <v>94</v>
      </c>
      <c r="Z3688">
        <v>98</v>
      </c>
      <c r="AA3688">
        <v>98</v>
      </c>
      <c r="AB3688">
        <v>98</v>
      </c>
      <c r="AC3688">
        <v>96</v>
      </c>
      <c r="AD3688">
        <v>100</v>
      </c>
      <c r="AE3688">
        <v>102</v>
      </c>
      <c r="AF3688">
        <v>105</v>
      </c>
      <c r="AG3688">
        <v>106</v>
      </c>
      <c r="AH3688">
        <v>105</v>
      </c>
      <c r="AI3688">
        <v>106</v>
      </c>
      <c r="AJ3688">
        <v>100</v>
      </c>
      <c r="AK3688">
        <v>87</v>
      </c>
      <c r="AL3688">
        <v>97</v>
      </c>
      <c r="AM3688">
        <v>101</v>
      </c>
      <c r="AN3688" s="5">
        <v>101</v>
      </c>
      <c r="AO3688" s="5">
        <v>99</v>
      </c>
      <c r="AP3688" s="5">
        <v>98</v>
      </c>
      <c r="AQ3688" s="5">
        <v>95</v>
      </c>
      <c r="AR3688" s="5">
        <v>95</v>
      </c>
      <c r="AS3688" s="5">
        <v>95</v>
      </c>
      <c r="AT3688" s="5">
        <v>98</v>
      </c>
      <c r="AU3688" s="5">
        <v>96</v>
      </c>
      <c r="AV3688" s="5">
        <v>96</v>
      </c>
      <c r="AW3688" s="5">
        <v>97</v>
      </c>
      <c r="AX3688" s="5">
        <v>99</v>
      </c>
      <c r="AY3688" s="5">
        <v>97</v>
      </c>
      <c r="AZ3688" s="5">
        <v>100</v>
      </c>
      <c r="BA3688" s="5">
        <v>103</v>
      </c>
      <c r="BB3688" s="5">
        <v>106</v>
      </c>
      <c r="BC3688" s="5">
        <v>108</v>
      </c>
      <c r="BD3688" s="5">
        <v>109</v>
      </c>
      <c r="BE3688" s="5">
        <v>97</v>
      </c>
      <c r="BF3688" s="5">
        <v>102</v>
      </c>
      <c r="BG3688" s="5">
        <v>101</v>
      </c>
      <c r="BH3688" s="5">
        <v>103</v>
      </c>
      <c r="BI3688" s="5">
        <v>105</v>
      </c>
      <c r="BJ3688" s="5">
        <v>106</v>
      </c>
      <c r="BK3688" s="5">
        <v>106</v>
      </c>
      <c r="BL3688" s="5">
        <v>106</v>
      </c>
      <c r="BM3688" s="5">
        <v>105</v>
      </c>
      <c r="BN3688" s="5">
        <v>103</v>
      </c>
      <c r="BO3688" s="5">
        <v>102</v>
      </c>
      <c r="BP3688" s="5">
        <v>97</v>
      </c>
      <c r="BQ3688" s="5">
        <v>95</v>
      </c>
      <c r="BR3688" s="5">
        <v>91</v>
      </c>
      <c r="BS3688">
        <v>92</v>
      </c>
      <c r="BT3688">
        <v>93</v>
      </c>
      <c r="BU3688">
        <v>94</v>
      </c>
      <c r="BV3688">
        <v>94</v>
      </c>
      <c r="BW3688">
        <v>92</v>
      </c>
      <c r="BX3688">
        <v>93</v>
      </c>
      <c r="BY3688">
        <v>94</v>
      </c>
      <c r="BZ3688">
        <v>96</v>
      </c>
      <c r="CA3688">
        <v>99</v>
      </c>
      <c r="CB3688">
        <v>101</v>
      </c>
      <c r="CC3688">
        <v>99</v>
      </c>
      <c r="CD3688">
        <v>95</v>
      </c>
      <c r="CE3688">
        <v>95</v>
      </c>
      <c r="CF3688">
        <v>95</v>
      </c>
      <c r="CG3688">
        <v>93</v>
      </c>
      <c r="CH3688">
        <v>90</v>
      </c>
      <c r="CI3688">
        <v>90</v>
      </c>
      <c r="CJ3688">
        <v>93</v>
      </c>
      <c r="CK3688">
        <v>94</v>
      </c>
      <c r="CL3688">
        <v>96</v>
      </c>
      <c r="CM3688">
        <v>97</v>
      </c>
      <c r="CN3688">
        <v>99</v>
      </c>
      <c r="CO3688">
        <v>101</v>
      </c>
      <c r="CP3688">
        <v>97</v>
      </c>
      <c r="CQ3688">
        <v>93</v>
      </c>
      <c r="CR3688">
        <v>95</v>
      </c>
      <c r="CS3688">
        <v>97</v>
      </c>
      <c r="CT3688">
        <v>99</v>
      </c>
      <c r="CU3688">
        <v>96</v>
      </c>
      <c r="CV3688">
        <v>96</v>
      </c>
      <c r="CW3688">
        <v>95</v>
      </c>
      <c r="CX3688" t="s">
        <v>2</v>
      </c>
      <c r="CY3688" t="s">
        <v>176</v>
      </c>
    </row>
    <row r="3689" spans="1:103" x14ac:dyDescent="0.25">
      <c r="A3689" t="s">
        <v>4</v>
      </c>
      <c r="B3689">
        <v>36.798099999999998</v>
      </c>
      <c r="C3689">
        <v>-118.20359999999999</v>
      </c>
      <c r="D3689">
        <v>3950</v>
      </c>
      <c r="E3689" t="s">
        <v>1</v>
      </c>
      <c r="F3689">
        <v>124.8</v>
      </c>
      <c r="G3689">
        <v>2006</v>
      </c>
      <c r="H3689">
        <v>8</v>
      </c>
      <c r="I3689" t="s">
        <v>260</v>
      </c>
      <c r="J3689">
        <v>92</v>
      </c>
      <c r="K3689">
        <v>96</v>
      </c>
      <c r="L3689">
        <v>97</v>
      </c>
      <c r="M3689">
        <v>99</v>
      </c>
      <c r="N3689">
        <v>101</v>
      </c>
      <c r="O3689">
        <v>101</v>
      </c>
      <c r="P3689">
        <v>101</v>
      </c>
      <c r="Q3689">
        <v>94</v>
      </c>
      <c r="R3689">
        <v>94</v>
      </c>
      <c r="S3689">
        <v>96</v>
      </c>
      <c r="T3689">
        <v>95</v>
      </c>
      <c r="U3689">
        <v>93</v>
      </c>
      <c r="V3689">
        <v>95</v>
      </c>
      <c r="W3689">
        <v>88</v>
      </c>
      <c r="X3689">
        <v>84</v>
      </c>
      <c r="Y3689">
        <v>84</v>
      </c>
      <c r="Z3689">
        <v>88</v>
      </c>
      <c r="AA3689">
        <v>95</v>
      </c>
      <c r="AB3689">
        <v>102</v>
      </c>
      <c r="AC3689">
        <v>103</v>
      </c>
      <c r="AD3689">
        <v>101</v>
      </c>
      <c r="AE3689">
        <v>100</v>
      </c>
      <c r="AF3689">
        <v>102</v>
      </c>
      <c r="AG3689">
        <v>104</v>
      </c>
      <c r="AH3689">
        <v>106</v>
      </c>
      <c r="AI3689">
        <v>108</v>
      </c>
      <c r="AJ3689">
        <v>109</v>
      </c>
      <c r="AK3689">
        <v>108</v>
      </c>
      <c r="AL3689">
        <v>101</v>
      </c>
      <c r="AM3689">
        <v>89</v>
      </c>
      <c r="AN3689" s="5">
        <v>101</v>
      </c>
      <c r="AO3689" s="5">
        <v>103</v>
      </c>
      <c r="AP3689" s="5">
        <v>103</v>
      </c>
      <c r="AQ3689" s="5">
        <v>102</v>
      </c>
      <c r="AR3689" s="5">
        <v>96</v>
      </c>
      <c r="AS3689" s="5">
        <v>98</v>
      </c>
      <c r="AT3689" s="5">
        <v>98</v>
      </c>
      <c r="AU3689" s="5">
        <v>99</v>
      </c>
      <c r="AV3689" s="5">
        <v>102</v>
      </c>
      <c r="AW3689" s="5">
        <v>98</v>
      </c>
      <c r="AX3689" s="5">
        <v>101</v>
      </c>
      <c r="AY3689" s="5">
        <v>101</v>
      </c>
      <c r="AZ3689" s="5">
        <v>101</v>
      </c>
      <c r="BA3689" s="5">
        <v>103</v>
      </c>
      <c r="BB3689" s="5">
        <v>105</v>
      </c>
      <c r="BC3689" s="5">
        <v>107</v>
      </c>
      <c r="BD3689" s="5">
        <v>109</v>
      </c>
      <c r="BE3689" s="5">
        <v>110</v>
      </c>
      <c r="BF3689" s="5">
        <v>96</v>
      </c>
      <c r="BG3689" s="5">
        <v>103</v>
      </c>
      <c r="BH3689" s="5">
        <v>103</v>
      </c>
      <c r="BI3689" s="5">
        <v>103</v>
      </c>
      <c r="BJ3689" s="5">
        <v>106</v>
      </c>
      <c r="BK3689" s="5">
        <v>107</v>
      </c>
      <c r="BL3689" s="5">
        <v>103</v>
      </c>
      <c r="BM3689" s="5">
        <v>105</v>
      </c>
      <c r="BN3689" s="5">
        <v>107</v>
      </c>
      <c r="BO3689" s="5">
        <v>108</v>
      </c>
      <c r="BP3689" s="5">
        <v>105</v>
      </c>
      <c r="BQ3689" s="5">
        <v>102</v>
      </c>
      <c r="BR3689" s="5">
        <v>101</v>
      </c>
      <c r="BS3689">
        <v>98</v>
      </c>
      <c r="BT3689">
        <v>95</v>
      </c>
      <c r="BU3689">
        <v>96</v>
      </c>
      <c r="BV3689">
        <v>96</v>
      </c>
      <c r="BW3689">
        <v>95</v>
      </c>
      <c r="BX3689">
        <v>94</v>
      </c>
      <c r="BY3689">
        <v>96</v>
      </c>
      <c r="BZ3689">
        <v>94</v>
      </c>
      <c r="CA3689">
        <v>99</v>
      </c>
      <c r="CB3689">
        <v>100</v>
      </c>
      <c r="CC3689">
        <v>103</v>
      </c>
      <c r="CD3689">
        <v>100</v>
      </c>
      <c r="CE3689">
        <v>97</v>
      </c>
      <c r="CF3689">
        <v>97</v>
      </c>
      <c r="CG3689">
        <v>97</v>
      </c>
      <c r="CH3689">
        <v>95</v>
      </c>
      <c r="CI3689">
        <v>94</v>
      </c>
      <c r="CJ3689">
        <v>95</v>
      </c>
      <c r="CK3689">
        <v>95</v>
      </c>
      <c r="CL3689">
        <v>97</v>
      </c>
      <c r="CM3689">
        <v>99</v>
      </c>
      <c r="CN3689">
        <v>100</v>
      </c>
      <c r="CO3689">
        <v>104</v>
      </c>
      <c r="CP3689">
        <v>103</v>
      </c>
      <c r="CQ3689">
        <v>101</v>
      </c>
      <c r="CR3689">
        <v>97</v>
      </c>
      <c r="CS3689">
        <v>96</v>
      </c>
      <c r="CT3689">
        <v>98</v>
      </c>
      <c r="CU3689">
        <v>100</v>
      </c>
      <c r="CV3689">
        <v>97</v>
      </c>
      <c r="CW3689">
        <v>99</v>
      </c>
      <c r="CX3689" t="s">
        <v>5</v>
      </c>
      <c r="CY3689" t="s">
        <v>6</v>
      </c>
    </row>
    <row r="3690" spans="1:103" x14ac:dyDescent="0.25">
      <c r="A3690" t="s">
        <v>191</v>
      </c>
      <c r="B3690">
        <v>37.558100000000003</v>
      </c>
      <c r="C3690">
        <v>-115.2236</v>
      </c>
      <c r="D3690">
        <v>3900</v>
      </c>
      <c r="E3690" t="s">
        <v>1</v>
      </c>
      <c r="F3690">
        <v>189.9</v>
      </c>
      <c r="G3690">
        <v>2006</v>
      </c>
      <c r="H3690">
        <v>8</v>
      </c>
      <c r="I3690" t="s">
        <v>260</v>
      </c>
      <c r="J3690">
        <v>92</v>
      </c>
      <c r="K3690">
        <v>92</v>
      </c>
      <c r="L3690">
        <v>95</v>
      </c>
      <c r="M3690">
        <v>97</v>
      </c>
      <c r="N3690">
        <v>95</v>
      </c>
      <c r="O3690">
        <v>95</v>
      </c>
      <c r="P3690">
        <v>84</v>
      </c>
      <c r="Q3690">
        <v>88</v>
      </c>
      <c r="R3690">
        <v>90</v>
      </c>
      <c r="S3690">
        <v>90</v>
      </c>
      <c r="T3690">
        <v>87</v>
      </c>
      <c r="U3690">
        <v>85</v>
      </c>
      <c r="V3690">
        <v>85</v>
      </c>
      <c r="W3690">
        <v>77</v>
      </c>
      <c r="X3690">
        <v>77</v>
      </c>
      <c r="Y3690">
        <v>90</v>
      </c>
      <c r="Z3690">
        <v>92</v>
      </c>
      <c r="AA3690">
        <v>94</v>
      </c>
      <c r="AB3690">
        <v>94</v>
      </c>
      <c r="AC3690">
        <v>95</v>
      </c>
      <c r="AD3690">
        <v>97</v>
      </c>
      <c r="AE3690">
        <v>98</v>
      </c>
      <c r="AF3690">
        <v>99</v>
      </c>
      <c r="AG3690">
        <v>101</v>
      </c>
      <c r="AH3690">
        <v>101</v>
      </c>
      <c r="AI3690">
        <v>100</v>
      </c>
      <c r="AJ3690">
        <v>90</v>
      </c>
      <c r="AK3690">
        <v>94</v>
      </c>
      <c r="AL3690">
        <v>95</v>
      </c>
      <c r="AM3690">
        <v>94</v>
      </c>
      <c r="AN3690" s="5">
        <v>95</v>
      </c>
      <c r="AO3690" s="5">
        <v>97</v>
      </c>
      <c r="AP3690" s="5">
        <v>89</v>
      </c>
      <c r="AQ3690" s="5">
        <v>84</v>
      </c>
      <c r="AR3690" s="5">
        <v>89</v>
      </c>
      <c r="AS3690" s="5">
        <v>87</v>
      </c>
      <c r="AT3690" s="5">
        <v>92</v>
      </c>
      <c r="AU3690" s="5">
        <v>95</v>
      </c>
      <c r="AV3690" s="5">
        <v>89</v>
      </c>
      <c r="AW3690" s="5">
        <v>96</v>
      </c>
      <c r="AX3690" s="5">
        <v>97</v>
      </c>
      <c r="AY3690" s="5">
        <v>98</v>
      </c>
      <c r="AZ3690" s="5">
        <v>99</v>
      </c>
      <c r="BA3690" s="5">
        <v>99</v>
      </c>
      <c r="BB3690" s="5">
        <v>103</v>
      </c>
      <c r="BC3690" s="5">
        <v>102</v>
      </c>
      <c r="BD3690" s="5">
        <v>102</v>
      </c>
      <c r="BE3690" s="5">
        <v>102</v>
      </c>
      <c r="BF3690" s="5">
        <v>98</v>
      </c>
      <c r="BG3690" s="5">
        <v>98</v>
      </c>
      <c r="BH3690" s="5">
        <v>100</v>
      </c>
      <c r="BI3690" s="5">
        <v>96</v>
      </c>
      <c r="BJ3690" s="5">
        <v>100</v>
      </c>
      <c r="BK3690" s="5">
        <v>101</v>
      </c>
      <c r="BL3690" s="5">
        <v>98</v>
      </c>
      <c r="BM3690" s="5">
        <v>97</v>
      </c>
      <c r="BN3690" s="5">
        <v>97</v>
      </c>
      <c r="BO3690" s="5">
        <v>100</v>
      </c>
      <c r="BP3690" s="5">
        <v>93</v>
      </c>
      <c r="BQ3690" s="5">
        <v>92</v>
      </c>
      <c r="BR3690" s="5">
        <v>90</v>
      </c>
      <c r="BS3690">
        <v>90</v>
      </c>
      <c r="BT3690">
        <v>90</v>
      </c>
      <c r="BU3690">
        <v>96</v>
      </c>
      <c r="BV3690">
        <v>89</v>
      </c>
      <c r="BW3690">
        <v>89</v>
      </c>
      <c r="BX3690">
        <v>90</v>
      </c>
      <c r="BY3690">
        <v>92</v>
      </c>
      <c r="BZ3690">
        <v>94</v>
      </c>
      <c r="CA3690">
        <v>93</v>
      </c>
      <c r="CB3690">
        <v>95</v>
      </c>
      <c r="CC3690">
        <v>96</v>
      </c>
      <c r="CD3690">
        <v>91</v>
      </c>
      <c r="CE3690">
        <v>96</v>
      </c>
      <c r="CF3690">
        <v>93</v>
      </c>
      <c r="CG3690">
        <v>91</v>
      </c>
      <c r="CH3690">
        <v>91</v>
      </c>
      <c r="CI3690">
        <v>89</v>
      </c>
      <c r="CJ3690">
        <v>91</v>
      </c>
      <c r="CK3690">
        <v>91</v>
      </c>
      <c r="CL3690">
        <v>95</v>
      </c>
      <c r="CM3690">
        <v>95</v>
      </c>
      <c r="CN3690">
        <v>95</v>
      </c>
      <c r="CO3690">
        <v>94</v>
      </c>
      <c r="CP3690">
        <v>96</v>
      </c>
      <c r="CQ3690">
        <v>92</v>
      </c>
      <c r="CR3690">
        <v>90</v>
      </c>
      <c r="CS3690">
        <v>95</v>
      </c>
      <c r="CT3690">
        <v>94</v>
      </c>
      <c r="CU3690">
        <v>95</v>
      </c>
      <c r="CV3690">
        <v>94</v>
      </c>
      <c r="CW3690">
        <v>93</v>
      </c>
      <c r="CX3690" t="s">
        <v>2</v>
      </c>
      <c r="CY3690" t="s">
        <v>192</v>
      </c>
    </row>
    <row r="3691" spans="1:103" x14ac:dyDescent="0.25">
      <c r="A3691" t="s">
        <v>49</v>
      </c>
      <c r="B3691">
        <v>36.1389</v>
      </c>
      <c r="C3691">
        <v>-117.9528</v>
      </c>
      <c r="D3691">
        <v>3825</v>
      </c>
      <c r="E3691" t="s">
        <v>1</v>
      </c>
      <c r="F3691">
        <v>103.6</v>
      </c>
      <c r="G3691">
        <v>2006</v>
      </c>
      <c r="H3691">
        <v>8</v>
      </c>
      <c r="I3691" t="s">
        <v>260</v>
      </c>
      <c r="J3691">
        <v>93</v>
      </c>
      <c r="K3691">
        <v>94</v>
      </c>
      <c r="L3691">
        <v>97</v>
      </c>
      <c r="M3691">
        <v>101</v>
      </c>
      <c r="N3691">
        <v>98</v>
      </c>
      <c r="O3691">
        <v>96</v>
      </c>
      <c r="P3691">
        <v>92</v>
      </c>
      <c r="Q3691">
        <v>92</v>
      </c>
      <c r="R3691">
        <v>90</v>
      </c>
      <c r="S3691">
        <v>96</v>
      </c>
      <c r="T3691">
        <v>90</v>
      </c>
      <c r="U3691">
        <v>90</v>
      </c>
      <c r="V3691">
        <v>84</v>
      </c>
      <c r="W3691">
        <v>82</v>
      </c>
      <c r="X3691">
        <v>83</v>
      </c>
      <c r="Y3691">
        <v>91</v>
      </c>
      <c r="Z3691">
        <v>97</v>
      </c>
      <c r="AA3691">
        <v>98</v>
      </c>
      <c r="AB3691">
        <v>99</v>
      </c>
      <c r="AC3691">
        <v>98</v>
      </c>
      <c r="AD3691">
        <v>97</v>
      </c>
      <c r="AE3691">
        <v>99</v>
      </c>
      <c r="AF3691">
        <v>105</v>
      </c>
      <c r="AG3691">
        <v>106</v>
      </c>
      <c r="AH3691">
        <v>108</v>
      </c>
      <c r="AI3691">
        <v>108</v>
      </c>
      <c r="AJ3691">
        <v>107</v>
      </c>
      <c r="AK3691">
        <v>102</v>
      </c>
      <c r="AL3691">
        <v>95</v>
      </c>
      <c r="AM3691">
        <v>101</v>
      </c>
      <c r="AN3691" s="5">
        <v>101</v>
      </c>
      <c r="AO3691" s="5">
        <v>101</v>
      </c>
      <c r="AP3691" s="5">
        <v>99</v>
      </c>
      <c r="AQ3691" s="5">
        <v>98</v>
      </c>
      <c r="AR3691" s="5">
        <v>95</v>
      </c>
      <c r="AS3691" s="5">
        <v>93</v>
      </c>
      <c r="AT3691" s="5">
        <v>96</v>
      </c>
      <c r="AU3691" s="5">
        <v>99</v>
      </c>
      <c r="AV3691" s="5">
        <v>99</v>
      </c>
      <c r="AW3691" s="5">
        <v>101</v>
      </c>
      <c r="AX3691" s="5">
        <v>97</v>
      </c>
      <c r="AY3691" s="5">
        <v>100</v>
      </c>
      <c r="AZ3691" s="5">
        <v>104</v>
      </c>
      <c r="BA3691" s="5">
        <v>102</v>
      </c>
      <c r="BB3691" s="5">
        <v>109</v>
      </c>
      <c r="BC3691" s="5">
        <v>109</v>
      </c>
      <c r="BD3691" s="5">
        <v>112</v>
      </c>
      <c r="BE3691" s="5">
        <v>100</v>
      </c>
      <c r="BF3691" s="5">
        <v>101</v>
      </c>
      <c r="BG3691" s="5">
        <v>104</v>
      </c>
      <c r="BH3691" s="5">
        <v>98</v>
      </c>
      <c r="BI3691" s="5">
        <v>102</v>
      </c>
      <c r="BJ3691" s="5">
        <v>110</v>
      </c>
      <c r="BK3691" s="5">
        <v>102</v>
      </c>
      <c r="BL3691" s="5">
        <v>105</v>
      </c>
      <c r="BM3691" s="5">
        <v>106</v>
      </c>
      <c r="BN3691" s="8">
        <f>AVERAGE(BM3691,BO3691)</f>
        <v>105.5</v>
      </c>
      <c r="BO3691" s="5">
        <v>105</v>
      </c>
      <c r="BP3691" s="5">
        <v>101</v>
      </c>
      <c r="BQ3691" s="5">
        <v>99</v>
      </c>
      <c r="BR3691" s="5">
        <v>101</v>
      </c>
      <c r="BS3691">
        <v>100</v>
      </c>
      <c r="BT3691">
        <v>99</v>
      </c>
      <c r="BU3691">
        <v>100</v>
      </c>
      <c r="BV3691">
        <v>98</v>
      </c>
      <c r="BW3691">
        <v>96</v>
      </c>
      <c r="BX3691">
        <v>98</v>
      </c>
      <c r="BY3691">
        <v>98</v>
      </c>
      <c r="BZ3691">
        <v>100</v>
      </c>
      <c r="CA3691">
        <v>106</v>
      </c>
      <c r="CB3691">
        <v>112</v>
      </c>
      <c r="CC3691">
        <v>113</v>
      </c>
      <c r="CD3691">
        <v>105</v>
      </c>
      <c r="CE3691">
        <v>99</v>
      </c>
      <c r="CF3691">
        <v>97</v>
      </c>
      <c r="CG3691">
        <v>96</v>
      </c>
      <c r="CH3691">
        <v>95</v>
      </c>
      <c r="CI3691">
        <v>95</v>
      </c>
      <c r="CJ3691">
        <v>102</v>
      </c>
      <c r="CK3691">
        <v>99</v>
      </c>
      <c r="CL3691">
        <v>102</v>
      </c>
      <c r="CM3691">
        <v>103</v>
      </c>
      <c r="CN3691">
        <v>111</v>
      </c>
      <c r="CO3691">
        <v>109</v>
      </c>
      <c r="CP3691">
        <v>110</v>
      </c>
      <c r="CQ3691">
        <v>103</v>
      </c>
      <c r="CR3691">
        <v>102</v>
      </c>
      <c r="CS3691">
        <v>107</v>
      </c>
      <c r="CT3691">
        <v>106</v>
      </c>
      <c r="CU3691">
        <v>109</v>
      </c>
      <c r="CV3691">
        <v>109</v>
      </c>
      <c r="CW3691">
        <v>103</v>
      </c>
      <c r="CX3691" t="s">
        <v>5</v>
      </c>
      <c r="CY3691" t="s">
        <v>50</v>
      </c>
    </row>
    <row r="3692" spans="1:103" x14ac:dyDescent="0.25">
      <c r="A3692" t="s">
        <v>159</v>
      </c>
      <c r="B3692">
        <v>36.068600000000004</v>
      </c>
      <c r="C3692">
        <v>-115.4603</v>
      </c>
      <c r="D3692">
        <v>3780</v>
      </c>
      <c r="E3692" t="s">
        <v>1</v>
      </c>
      <c r="F3692">
        <v>133.4</v>
      </c>
      <c r="G3692">
        <v>2006</v>
      </c>
      <c r="H3692">
        <v>8</v>
      </c>
      <c r="I3692" t="s">
        <v>260</v>
      </c>
      <c r="K3692">
        <v>95</v>
      </c>
      <c r="L3692">
        <v>95</v>
      </c>
      <c r="M3692">
        <v>97</v>
      </c>
      <c r="N3692">
        <v>98</v>
      </c>
      <c r="O3692">
        <v>98</v>
      </c>
      <c r="P3692">
        <v>98</v>
      </c>
      <c r="R3692">
        <v>98</v>
      </c>
      <c r="S3692">
        <v>88</v>
      </c>
      <c r="T3692">
        <v>93</v>
      </c>
      <c r="U3692">
        <v>91</v>
      </c>
      <c r="V3692">
        <v>87</v>
      </c>
      <c r="W3692">
        <v>81</v>
      </c>
      <c r="X3692">
        <v>83</v>
      </c>
      <c r="Y3692">
        <v>88</v>
      </c>
      <c r="Z3692">
        <v>95</v>
      </c>
      <c r="AA3692">
        <v>97</v>
      </c>
      <c r="AB3692">
        <v>96</v>
      </c>
      <c r="AC3692">
        <v>97</v>
      </c>
      <c r="AD3692">
        <v>97</v>
      </c>
      <c r="AE3692">
        <v>99</v>
      </c>
      <c r="AF3692">
        <v>101</v>
      </c>
      <c r="AG3692">
        <v>104</v>
      </c>
      <c r="AH3692">
        <v>102</v>
      </c>
      <c r="AI3692">
        <v>102</v>
      </c>
      <c r="AJ3692">
        <v>96</v>
      </c>
      <c r="AK3692">
        <v>96</v>
      </c>
      <c r="AL3692">
        <v>97</v>
      </c>
      <c r="AM3692">
        <v>99</v>
      </c>
      <c r="AN3692" s="8">
        <f>(2*AM3692+AP3692)/3</f>
        <v>99.333333333333329</v>
      </c>
      <c r="AO3692" s="8">
        <f>(AN3692+2*AQ3692)/3</f>
        <v>97.1111111111111</v>
      </c>
      <c r="AP3692" s="5">
        <v>100</v>
      </c>
      <c r="AQ3692" s="8">
        <f>AVERAGE(AP3692,AR3692)</f>
        <v>96</v>
      </c>
      <c r="AR3692" s="5">
        <v>92</v>
      </c>
      <c r="AS3692" s="5">
        <v>92</v>
      </c>
      <c r="AT3692" s="5">
        <v>90</v>
      </c>
      <c r="AU3692" s="5">
        <v>95</v>
      </c>
      <c r="AV3692" s="5">
        <v>93</v>
      </c>
      <c r="AW3692" s="5">
        <v>95</v>
      </c>
      <c r="AX3692" s="8">
        <f>AVERAGE(AW3692,AY3692)</f>
        <v>96.5</v>
      </c>
      <c r="AY3692" s="5">
        <v>98</v>
      </c>
      <c r="AZ3692" s="5">
        <v>98</v>
      </c>
      <c r="BA3692" s="5">
        <v>100</v>
      </c>
      <c r="BB3692" s="5">
        <v>104</v>
      </c>
      <c r="BC3692" s="5">
        <v>105</v>
      </c>
      <c r="BD3692" s="5">
        <v>104</v>
      </c>
      <c r="BE3692" s="5">
        <v>104</v>
      </c>
      <c r="BF3692" s="5">
        <v>104</v>
      </c>
      <c r="BG3692" s="5">
        <v>97</v>
      </c>
      <c r="BH3692" s="5">
        <v>102</v>
      </c>
      <c r="BI3692" s="5">
        <v>99</v>
      </c>
      <c r="BJ3692" s="5">
        <v>102</v>
      </c>
      <c r="BK3692" s="5">
        <v>102</v>
      </c>
      <c r="BL3692" s="5">
        <v>101</v>
      </c>
      <c r="BM3692" s="5">
        <v>101</v>
      </c>
      <c r="BN3692" s="5">
        <v>99</v>
      </c>
      <c r="BO3692" s="5">
        <v>99</v>
      </c>
      <c r="BP3692" s="5">
        <v>95</v>
      </c>
      <c r="BQ3692" s="5">
        <v>93</v>
      </c>
      <c r="BR3692" s="5">
        <v>92</v>
      </c>
      <c r="BS3692">
        <v>89</v>
      </c>
      <c r="BT3692">
        <v>93</v>
      </c>
      <c r="BU3692">
        <v>93</v>
      </c>
      <c r="BV3692">
        <v>89</v>
      </c>
      <c r="BW3692">
        <v>94</v>
      </c>
      <c r="BX3692">
        <v>95</v>
      </c>
      <c r="BY3692">
        <v>94</v>
      </c>
      <c r="BZ3692">
        <v>95</v>
      </c>
      <c r="CA3692">
        <v>99</v>
      </c>
      <c r="CC3692">
        <v>96</v>
      </c>
      <c r="CD3692">
        <v>93</v>
      </c>
      <c r="CE3692">
        <v>96</v>
      </c>
      <c r="CF3692">
        <v>95</v>
      </c>
      <c r="CG3692">
        <v>95</v>
      </c>
      <c r="CH3692">
        <v>95</v>
      </c>
      <c r="CI3692">
        <v>91</v>
      </c>
      <c r="CJ3692">
        <v>93</v>
      </c>
      <c r="CK3692">
        <v>95</v>
      </c>
      <c r="CL3692">
        <v>98</v>
      </c>
      <c r="CM3692">
        <v>98</v>
      </c>
      <c r="CN3692">
        <v>99</v>
      </c>
      <c r="CO3692">
        <v>97</v>
      </c>
      <c r="CS3692">
        <v>96</v>
      </c>
      <c r="CT3692">
        <v>92</v>
      </c>
      <c r="CU3692">
        <v>93</v>
      </c>
      <c r="CV3692">
        <v>97</v>
      </c>
      <c r="CW3692">
        <v>94</v>
      </c>
      <c r="CX3692" t="s">
        <v>2</v>
      </c>
      <c r="CY3692" t="s">
        <v>160</v>
      </c>
    </row>
    <row r="3693" spans="1:103" x14ac:dyDescent="0.25">
      <c r="A3693" t="s">
        <v>197</v>
      </c>
      <c r="B3693">
        <v>36.135300000000001</v>
      </c>
      <c r="C3693">
        <v>-115.4272</v>
      </c>
      <c r="D3693">
        <v>3760</v>
      </c>
      <c r="E3693" t="s">
        <v>1</v>
      </c>
      <c r="F3693">
        <v>134</v>
      </c>
      <c r="G3693">
        <v>2006</v>
      </c>
      <c r="H3693">
        <v>8</v>
      </c>
      <c r="I3693" t="s">
        <v>260</v>
      </c>
      <c r="J3693">
        <v>96</v>
      </c>
      <c r="K3693">
        <v>96</v>
      </c>
      <c r="L3693">
        <v>97</v>
      </c>
      <c r="M3693">
        <v>99</v>
      </c>
      <c r="N3693">
        <v>100</v>
      </c>
      <c r="O3693">
        <v>100</v>
      </c>
      <c r="P3693">
        <v>88</v>
      </c>
      <c r="Q3693">
        <v>90</v>
      </c>
      <c r="R3693">
        <v>91</v>
      </c>
      <c r="S3693">
        <v>91</v>
      </c>
      <c r="T3693">
        <v>94</v>
      </c>
      <c r="U3693">
        <v>92</v>
      </c>
      <c r="V3693">
        <v>86</v>
      </c>
      <c r="W3693">
        <v>84</v>
      </c>
      <c r="X3693">
        <v>87</v>
      </c>
      <c r="Y3693">
        <v>92</v>
      </c>
      <c r="Z3693">
        <v>97</v>
      </c>
      <c r="AA3693">
        <v>99</v>
      </c>
      <c r="AB3693">
        <v>99</v>
      </c>
      <c r="AC3693">
        <v>96</v>
      </c>
      <c r="AD3693">
        <v>101</v>
      </c>
      <c r="AE3693">
        <v>101</v>
      </c>
      <c r="AF3693">
        <v>104</v>
      </c>
      <c r="AG3693">
        <v>106</v>
      </c>
      <c r="AH3693">
        <v>105</v>
      </c>
      <c r="AI3693">
        <v>102</v>
      </c>
      <c r="AJ3693">
        <v>100</v>
      </c>
      <c r="AK3693">
        <v>93</v>
      </c>
      <c r="AL3693">
        <v>102</v>
      </c>
      <c r="AM3693">
        <v>102</v>
      </c>
      <c r="AN3693" s="5">
        <v>98</v>
      </c>
      <c r="AO3693" s="5">
        <v>104</v>
      </c>
      <c r="AP3693" s="5">
        <v>92</v>
      </c>
      <c r="AQ3693" s="5">
        <v>88</v>
      </c>
      <c r="AR3693" s="5">
        <v>93</v>
      </c>
      <c r="AS3693" s="5">
        <v>96</v>
      </c>
      <c r="AT3693" s="5">
        <v>95</v>
      </c>
      <c r="AU3693" s="5">
        <v>95</v>
      </c>
      <c r="AV3693" s="5">
        <v>95</v>
      </c>
      <c r="AW3693" s="5">
        <v>97</v>
      </c>
      <c r="AX3693" s="5">
        <v>100</v>
      </c>
      <c r="AY3693" s="5">
        <v>98</v>
      </c>
      <c r="AZ3693" s="5">
        <v>101</v>
      </c>
      <c r="BA3693" s="5">
        <v>103</v>
      </c>
      <c r="BB3693" s="5">
        <v>106</v>
      </c>
      <c r="BC3693" s="5">
        <v>108</v>
      </c>
      <c r="BD3693" s="5">
        <v>105</v>
      </c>
      <c r="BE3693" s="5">
        <v>101</v>
      </c>
      <c r="BF3693" s="5">
        <v>98</v>
      </c>
      <c r="BG3693" s="5">
        <v>99</v>
      </c>
      <c r="BH3693" s="5">
        <v>105</v>
      </c>
      <c r="BI3693" s="5">
        <v>102</v>
      </c>
      <c r="BJ3693" s="5">
        <v>106</v>
      </c>
      <c r="BK3693" s="5">
        <v>105</v>
      </c>
      <c r="BL3693" s="5">
        <v>103</v>
      </c>
      <c r="BM3693" s="5">
        <v>101</v>
      </c>
      <c r="BN3693" s="5">
        <v>100</v>
      </c>
      <c r="BO3693" s="5">
        <v>103</v>
      </c>
      <c r="BP3693" s="5">
        <v>97</v>
      </c>
      <c r="BQ3693" s="5">
        <v>97</v>
      </c>
      <c r="BR3693" s="5">
        <v>95</v>
      </c>
      <c r="BS3693">
        <v>91</v>
      </c>
      <c r="BT3693">
        <v>94</v>
      </c>
      <c r="BU3693">
        <v>93</v>
      </c>
      <c r="BV3693">
        <v>88</v>
      </c>
      <c r="BW3693">
        <v>94</v>
      </c>
      <c r="BX3693">
        <v>97</v>
      </c>
      <c r="BY3693">
        <v>97</v>
      </c>
      <c r="BZ3693">
        <v>98</v>
      </c>
      <c r="CA3693">
        <v>98</v>
      </c>
      <c r="CB3693">
        <v>95</v>
      </c>
      <c r="CC3693">
        <v>98</v>
      </c>
      <c r="CD3693">
        <v>96</v>
      </c>
      <c r="CE3693">
        <v>96</v>
      </c>
      <c r="CF3693">
        <v>97</v>
      </c>
      <c r="CG3693">
        <v>94</v>
      </c>
      <c r="CH3693">
        <v>93</v>
      </c>
      <c r="CI3693">
        <v>93</v>
      </c>
      <c r="CJ3693">
        <v>96</v>
      </c>
      <c r="CK3693">
        <v>98</v>
      </c>
      <c r="CL3693">
        <v>101</v>
      </c>
      <c r="CM3693">
        <v>99</v>
      </c>
      <c r="CN3693">
        <v>100</v>
      </c>
      <c r="CO3693">
        <v>101</v>
      </c>
      <c r="CP3693">
        <v>97</v>
      </c>
      <c r="CQ3693">
        <v>93</v>
      </c>
      <c r="CR3693">
        <v>93</v>
      </c>
      <c r="CS3693">
        <v>96</v>
      </c>
      <c r="CT3693">
        <v>97</v>
      </c>
      <c r="CU3693">
        <v>99</v>
      </c>
      <c r="CV3693">
        <v>96</v>
      </c>
      <c r="CW3693">
        <v>97</v>
      </c>
      <c r="CX3693" t="s">
        <v>2</v>
      </c>
      <c r="CY3693" t="s">
        <v>198</v>
      </c>
    </row>
    <row r="3694" spans="1:103" x14ac:dyDescent="0.25">
      <c r="A3694" t="s">
        <v>228</v>
      </c>
      <c r="B3694">
        <v>35.8386</v>
      </c>
      <c r="C3694">
        <v>-115.4278</v>
      </c>
      <c r="D3694">
        <v>3716</v>
      </c>
      <c r="E3694" t="s">
        <v>1</v>
      </c>
      <c r="F3694">
        <v>146.6</v>
      </c>
      <c r="G3694">
        <v>2006</v>
      </c>
      <c r="H3694">
        <v>8</v>
      </c>
      <c r="I3694" t="s">
        <v>260</v>
      </c>
      <c r="J3694">
        <v>105</v>
      </c>
      <c r="K3694">
        <v>108</v>
      </c>
      <c r="L3694">
        <v>108</v>
      </c>
      <c r="M3694">
        <v>109</v>
      </c>
      <c r="N3694">
        <v>110</v>
      </c>
      <c r="O3694">
        <v>108</v>
      </c>
      <c r="P3694">
        <v>94</v>
      </c>
      <c r="Q3694">
        <v>95</v>
      </c>
      <c r="R3694">
        <v>97</v>
      </c>
      <c r="S3694">
        <v>99</v>
      </c>
      <c r="T3694">
        <v>100</v>
      </c>
      <c r="U3694">
        <v>98</v>
      </c>
      <c r="V3694">
        <v>96</v>
      </c>
      <c r="W3694">
        <v>93</v>
      </c>
      <c r="X3694">
        <v>96</v>
      </c>
      <c r="Y3694">
        <v>96</v>
      </c>
      <c r="Z3694">
        <v>100</v>
      </c>
      <c r="AA3694">
        <v>98</v>
      </c>
      <c r="AB3694">
        <v>104</v>
      </c>
      <c r="AC3694">
        <v>103</v>
      </c>
      <c r="AD3694">
        <v>105</v>
      </c>
      <c r="AE3694">
        <v>105</v>
      </c>
      <c r="AF3694">
        <v>105</v>
      </c>
      <c r="AG3694">
        <v>110</v>
      </c>
      <c r="AH3694">
        <v>107</v>
      </c>
      <c r="AI3694">
        <v>105</v>
      </c>
      <c r="AJ3694">
        <v>105</v>
      </c>
      <c r="AK3694">
        <v>96</v>
      </c>
      <c r="AL3694">
        <v>102</v>
      </c>
      <c r="AM3694">
        <v>107</v>
      </c>
      <c r="AN3694" s="5">
        <v>107</v>
      </c>
      <c r="AO3694" s="5">
        <v>105</v>
      </c>
      <c r="AP3694" s="5">
        <v>99</v>
      </c>
      <c r="AQ3694" s="5">
        <v>99</v>
      </c>
      <c r="AR3694" s="5">
        <v>90</v>
      </c>
      <c r="AS3694" s="5">
        <v>96</v>
      </c>
      <c r="AT3694" s="5">
        <v>99</v>
      </c>
      <c r="AU3694" s="5">
        <v>100</v>
      </c>
      <c r="AV3694" s="5">
        <v>103</v>
      </c>
      <c r="AW3694" s="5">
        <v>103</v>
      </c>
      <c r="AX3694" s="5">
        <v>103</v>
      </c>
      <c r="AY3694" s="5">
        <v>101</v>
      </c>
      <c r="AZ3694" s="5">
        <v>104</v>
      </c>
      <c r="BA3694" s="5">
        <v>108</v>
      </c>
      <c r="BB3694" s="5">
        <v>110</v>
      </c>
      <c r="BC3694" s="5">
        <v>113</v>
      </c>
      <c r="BD3694" s="5">
        <v>111</v>
      </c>
      <c r="BE3694" s="5">
        <v>104</v>
      </c>
      <c r="BF3694" s="5">
        <v>101</v>
      </c>
      <c r="BG3694" s="5">
        <v>105</v>
      </c>
      <c r="BH3694" s="5">
        <v>106</v>
      </c>
      <c r="BI3694" s="5">
        <v>104</v>
      </c>
      <c r="BJ3694" s="5">
        <v>110</v>
      </c>
      <c r="BK3694" s="5">
        <v>110</v>
      </c>
      <c r="BL3694" s="5">
        <v>107</v>
      </c>
      <c r="BM3694" s="5">
        <v>105</v>
      </c>
      <c r="BN3694" s="5">
        <v>101</v>
      </c>
      <c r="BO3694" s="5">
        <v>104</v>
      </c>
      <c r="BP3694" s="5">
        <v>100</v>
      </c>
      <c r="BQ3694" s="5">
        <v>98</v>
      </c>
      <c r="BR3694" s="5">
        <v>97</v>
      </c>
      <c r="BS3694">
        <v>94</v>
      </c>
      <c r="BT3694">
        <v>96</v>
      </c>
      <c r="BU3694">
        <v>100</v>
      </c>
      <c r="BV3694">
        <v>95</v>
      </c>
      <c r="BW3694">
        <v>98</v>
      </c>
      <c r="BX3694">
        <v>100</v>
      </c>
      <c r="BY3694">
        <v>101</v>
      </c>
      <c r="BZ3694">
        <v>103</v>
      </c>
      <c r="CA3694">
        <v>104</v>
      </c>
      <c r="CB3694">
        <v>102</v>
      </c>
      <c r="CC3694">
        <v>100</v>
      </c>
      <c r="CD3694">
        <v>101</v>
      </c>
      <c r="CE3694">
        <v>103</v>
      </c>
      <c r="CF3694">
        <v>102</v>
      </c>
      <c r="CG3694">
        <v>97</v>
      </c>
      <c r="CH3694">
        <v>99</v>
      </c>
      <c r="CI3694">
        <v>95</v>
      </c>
      <c r="CJ3694">
        <v>97</v>
      </c>
      <c r="CK3694">
        <v>100</v>
      </c>
      <c r="CL3694">
        <v>102</v>
      </c>
      <c r="CM3694">
        <v>103</v>
      </c>
      <c r="CN3694">
        <v>105</v>
      </c>
      <c r="CO3694">
        <v>104</v>
      </c>
      <c r="CP3694">
        <v>100</v>
      </c>
      <c r="CQ3694">
        <v>95</v>
      </c>
      <c r="CR3694">
        <v>94</v>
      </c>
      <c r="CS3694">
        <v>96</v>
      </c>
      <c r="CT3694">
        <v>98</v>
      </c>
      <c r="CU3694">
        <v>103</v>
      </c>
      <c r="CV3694">
        <v>99</v>
      </c>
      <c r="CW3694">
        <v>99</v>
      </c>
      <c r="CX3694" t="s">
        <v>2</v>
      </c>
      <c r="CY3694" t="s">
        <v>229</v>
      </c>
    </row>
    <row r="3695" spans="1:103" x14ac:dyDescent="0.25">
      <c r="A3695" t="s">
        <v>207</v>
      </c>
      <c r="B3695">
        <v>35.369999999999997</v>
      </c>
      <c r="C3695">
        <v>-117.56829999999999</v>
      </c>
      <c r="D3695">
        <v>3620</v>
      </c>
      <c r="E3695" t="s">
        <v>1</v>
      </c>
      <c r="F3695">
        <v>136.80000000000001</v>
      </c>
      <c r="G3695">
        <v>2006</v>
      </c>
      <c r="H3695">
        <v>8</v>
      </c>
      <c r="I3695" t="s">
        <v>260</v>
      </c>
      <c r="J3695">
        <v>94</v>
      </c>
      <c r="K3695">
        <v>94</v>
      </c>
      <c r="L3695">
        <v>94</v>
      </c>
      <c r="M3695">
        <v>96</v>
      </c>
      <c r="N3695">
        <v>96</v>
      </c>
      <c r="O3695">
        <v>90</v>
      </c>
      <c r="P3695">
        <v>92</v>
      </c>
      <c r="Q3695">
        <v>91</v>
      </c>
      <c r="R3695">
        <v>88</v>
      </c>
      <c r="S3695">
        <v>90</v>
      </c>
      <c r="T3695">
        <v>85</v>
      </c>
      <c r="U3695">
        <v>84</v>
      </c>
      <c r="V3695">
        <v>76</v>
      </c>
      <c r="W3695">
        <v>83</v>
      </c>
      <c r="X3695">
        <v>88</v>
      </c>
      <c r="Y3695">
        <v>92</v>
      </c>
      <c r="Z3695">
        <v>98</v>
      </c>
      <c r="AA3695">
        <v>97</v>
      </c>
      <c r="AB3695">
        <v>93</v>
      </c>
      <c r="AC3695">
        <v>94</v>
      </c>
      <c r="AD3695">
        <v>98</v>
      </c>
      <c r="AE3695">
        <v>102</v>
      </c>
      <c r="AF3695">
        <v>101</v>
      </c>
      <c r="AG3695">
        <v>103</v>
      </c>
      <c r="AH3695">
        <v>103</v>
      </c>
      <c r="AI3695">
        <v>99</v>
      </c>
      <c r="AJ3695">
        <v>93</v>
      </c>
      <c r="AK3695">
        <v>94</v>
      </c>
      <c r="AL3695">
        <v>98</v>
      </c>
      <c r="AM3695">
        <v>99</v>
      </c>
      <c r="AN3695" s="5">
        <v>99</v>
      </c>
      <c r="AO3695" s="5">
        <v>97</v>
      </c>
      <c r="AP3695" s="5">
        <v>97</v>
      </c>
      <c r="AQ3695" s="5">
        <v>96</v>
      </c>
      <c r="AR3695" s="5">
        <v>95</v>
      </c>
      <c r="AS3695" s="5">
        <v>93</v>
      </c>
      <c r="AT3695" s="5">
        <v>96</v>
      </c>
      <c r="AU3695" s="5">
        <v>98</v>
      </c>
      <c r="AV3695" s="5">
        <v>96</v>
      </c>
      <c r="AW3695" s="5">
        <v>97</v>
      </c>
      <c r="AX3695" s="5">
        <v>94</v>
      </c>
      <c r="AY3695" s="5">
        <v>94</v>
      </c>
      <c r="AZ3695" s="5">
        <v>101</v>
      </c>
      <c r="BA3695" s="5">
        <v>101</v>
      </c>
      <c r="BB3695" s="5">
        <v>105</v>
      </c>
      <c r="BC3695" s="5">
        <v>107</v>
      </c>
      <c r="BD3695" s="5">
        <v>103</v>
      </c>
      <c r="BE3695" s="5">
        <v>100</v>
      </c>
      <c r="BF3695" s="5">
        <v>100</v>
      </c>
      <c r="BG3695" s="5">
        <v>99</v>
      </c>
      <c r="BH3695" s="5">
        <v>101</v>
      </c>
      <c r="BI3695" s="5">
        <v>103</v>
      </c>
      <c r="BJ3695" s="5">
        <v>104</v>
      </c>
      <c r="BK3695" s="5">
        <v>105</v>
      </c>
      <c r="BL3695" s="5">
        <v>106</v>
      </c>
      <c r="BM3695" s="5">
        <v>103</v>
      </c>
      <c r="BN3695" s="5">
        <v>98</v>
      </c>
      <c r="BO3695" s="5">
        <v>97</v>
      </c>
      <c r="BP3695" s="5">
        <v>93</v>
      </c>
      <c r="BQ3695" s="5">
        <v>94</v>
      </c>
      <c r="BR3695" s="5">
        <v>90</v>
      </c>
      <c r="BS3695">
        <v>86</v>
      </c>
      <c r="BT3695">
        <v>90</v>
      </c>
      <c r="BU3695">
        <v>92</v>
      </c>
      <c r="BV3695">
        <v>91</v>
      </c>
      <c r="BW3695">
        <v>89</v>
      </c>
      <c r="BX3695">
        <v>92</v>
      </c>
      <c r="BY3695">
        <v>90</v>
      </c>
      <c r="BZ3695">
        <v>95</v>
      </c>
      <c r="CA3695">
        <v>98</v>
      </c>
      <c r="CB3695">
        <v>99</v>
      </c>
      <c r="CC3695">
        <v>96</v>
      </c>
      <c r="CD3695">
        <v>91</v>
      </c>
      <c r="CE3695">
        <v>94</v>
      </c>
      <c r="CF3695">
        <v>93</v>
      </c>
      <c r="CG3695">
        <v>90</v>
      </c>
      <c r="CH3695">
        <v>90</v>
      </c>
      <c r="CI3695">
        <v>90</v>
      </c>
      <c r="CJ3695">
        <v>90</v>
      </c>
      <c r="CK3695">
        <v>92</v>
      </c>
      <c r="CL3695">
        <v>95</v>
      </c>
      <c r="CM3695">
        <v>97</v>
      </c>
      <c r="CN3695">
        <v>98</v>
      </c>
      <c r="CO3695">
        <v>96</v>
      </c>
      <c r="CP3695">
        <v>94</v>
      </c>
      <c r="CQ3695">
        <v>91</v>
      </c>
      <c r="CR3695">
        <v>92</v>
      </c>
      <c r="CS3695">
        <v>96</v>
      </c>
      <c r="CT3695">
        <v>98</v>
      </c>
      <c r="CU3695">
        <v>98</v>
      </c>
      <c r="CV3695">
        <v>94</v>
      </c>
      <c r="CW3695">
        <v>95</v>
      </c>
      <c r="CX3695" t="s">
        <v>5</v>
      </c>
      <c r="CY3695" t="s">
        <v>208</v>
      </c>
    </row>
    <row r="3696" spans="1:103" x14ac:dyDescent="0.25">
      <c r="A3696" t="s">
        <v>61</v>
      </c>
      <c r="B3696">
        <v>35.369199999999999</v>
      </c>
      <c r="C3696">
        <v>-117.6525</v>
      </c>
      <c r="D3696">
        <v>3570</v>
      </c>
      <c r="E3696" t="s">
        <v>1</v>
      </c>
      <c r="F3696">
        <v>140.5</v>
      </c>
      <c r="G3696">
        <v>2006</v>
      </c>
      <c r="H3696">
        <v>8</v>
      </c>
      <c r="I3696" t="s">
        <v>260</v>
      </c>
      <c r="J3696">
        <v>95</v>
      </c>
      <c r="K3696">
        <v>92</v>
      </c>
      <c r="L3696">
        <v>95</v>
      </c>
      <c r="M3696">
        <v>97</v>
      </c>
      <c r="N3696">
        <v>97</v>
      </c>
      <c r="O3696">
        <v>95</v>
      </c>
      <c r="P3696">
        <v>93</v>
      </c>
      <c r="Q3696">
        <v>92</v>
      </c>
      <c r="R3696">
        <v>89</v>
      </c>
      <c r="S3696">
        <v>91</v>
      </c>
      <c r="T3696">
        <v>88</v>
      </c>
      <c r="U3696">
        <v>86</v>
      </c>
      <c r="V3696">
        <v>83</v>
      </c>
      <c r="W3696">
        <v>84</v>
      </c>
      <c r="X3696">
        <v>87</v>
      </c>
      <c r="Y3696">
        <v>91</v>
      </c>
      <c r="Z3696">
        <v>98</v>
      </c>
      <c r="AA3696">
        <v>98</v>
      </c>
      <c r="AB3696">
        <v>97</v>
      </c>
      <c r="AC3696">
        <v>95</v>
      </c>
      <c r="AD3696">
        <v>97</v>
      </c>
      <c r="AE3696">
        <v>101</v>
      </c>
      <c r="AF3696">
        <v>103</v>
      </c>
      <c r="AG3696">
        <v>102</v>
      </c>
      <c r="AH3696">
        <v>102</v>
      </c>
      <c r="AI3696">
        <v>99</v>
      </c>
      <c r="AJ3696">
        <v>96</v>
      </c>
      <c r="AK3696">
        <v>95</v>
      </c>
      <c r="AL3696">
        <v>97</v>
      </c>
      <c r="AM3696">
        <v>98</v>
      </c>
      <c r="AN3696" s="5">
        <v>100</v>
      </c>
      <c r="AO3696" s="5">
        <v>98</v>
      </c>
      <c r="AP3696" s="5">
        <v>98</v>
      </c>
      <c r="AQ3696" s="5">
        <v>97</v>
      </c>
      <c r="AR3696" s="5">
        <v>97</v>
      </c>
      <c r="AS3696" s="5">
        <v>94</v>
      </c>
      <c r="AT3696" s="5">
        <v>96</v>
      </c>
      <c r="AU3696" s="5">
        <v>99</v>
      </c>
      <c r="AV3696" s="5">
        <v>98</v>
      </c>
      <c r="AW3696" s="5">
        <v>98</v>
      </c>
      <c r="AX3696" s="5">
        <v>96</v>
      </c>
      <c r="AY3696" s="5">
        <v>96</v>
      </c>
      <c r="AZ3696" s="5">
        <v>101</v>
      </c>
      <c r="BA3696" s="5">
        <v>102</v>
      </c>
      <c r="BB3696" s="5">
        <v>105</v>
      </c>
      <c r="BC3696" s="5">
        <v>105</v>
      </c>
      <c r="BD3696" s="5">
        <v>104</v>
      </c>
      <c r="BE3696" s="5">
        <v>101</v>
      </c>
      <c r="BF3696" s="5">
        <v>100</v>
      </c>
      <c r="BG3696" s="5">
        <v>100</v>
      </c>
      <c r="BH3696" s="5">
        <v>102</v>
      </c>
      <c r="BI3696" s="5">
        <v>102</v>
      </c>
      <c r="BJ3696" s="5">
        <v>104</v>
      </c>
      <c r="BK3696" s="5">
        <v>105</v>
      </c>
      <c r="BL3696" s="5">
        <v>105</v>
      </c>
      <c r="BM3696" s="5">
        <v>104</v>
      </c>
      <c r="BN3696" s="5">
        <v>104</v>
      </c>
      <c r="BO3696" s="5">
        <v>98</v>
      </c>
      <c r="BP3696" s="5">
        <v>96</v>
      </c>
      <c r="BQ3696" s="5">
        <v>94</v>
      </c>
      <c r="BR3696" s="5">
        <v>90</v>
      </c>
      <c r="BS3696">
        <v>90</v>
      </c>
      <c r="BT3696">
        <v>89</v>
      </c>
      <c r="BU3696">
        <v>91</v>
      </c>
      <c r="BV3696">
        <v>93</v>
      </c>
      <c r="BW3696">
        <v>91</v>
      </c>
      <c r="BX3696">
        <v>92</v>
      </c>
      <c r="BY3696">
        <v>94</v>
      </c>
      <c r="BZ3696">
        <v>92</v>
      </c>
      <c r="CA3696">
        <v>96</v>
      </c>
      <c r="CB3696">
        <v>98</v>
      </c>
      <c r="CC3696">
        <v>99</v>
      </c>
      <c r="CD3696">
        <v>97</v>
      </c>
      <c r="CE3696">
        <v>94</v>
      </c>
      <c r="CF3696">
        <v>93</v>
      </c>
      <c r="CG3696">
        <v>92</v>
      </c>
      <c r="CH3696">
        <v>90</v>
      </c>
      <c r="CI3696">
        <v>92</v>
      </c>
      <c r="CJ3696">
        <v>91</v>
      </c>
      <c r="CK3696">
        <v>91</v>
      </c>
      <c r="CL3696">
        <v>93</v>
      </c>
      <c r="CM3696">
        <v>95</v>
      </c>
      <c r="CN3696">
        <v>98</v>
      </c>
      <c r="CO3696">
        <v>99</v>
      </c>
      <c r="CP3696">
        <v>97</v>
      </c>
      <c r="CQ3696">
        <v>94</v>
      </c>
      <c r="CR3696">
        <v>92</v>
      </c>
      <c r="CS3696">
        <v>93</v>
      </c>
      <c r="CT3696">
        <v>96</v>
      </c>
      <c r="CU3696">
        <v>98</v>
      </c>
      <c r="CV3696">
        <v>98</v>
      </c>
      <c r="CX3696" t="s">
        <v>5</v>
      </c>
      <c r="CY3696" t="s">
        <v>62</v>
      </c>
    </row>
    <row r="3697" spans="1:103" x14ac:dyDescent="0.25">
      <c r="A3697" t="s">
        <v>31</v>
      </c>
      <c r="B3697">
        <v>35.466099999999997</v>
      </c>
      <c r="C3697">
        <v>-114.9217</v>
      </c>
      <c r="D3697">
        <v>3540</v>
      </c>
      <c r="E3697" t="s">
        <v>1</v>
      </c>
      <c r="F3697">
        <v>207</v>
      </c>
      <c r="G3697">
        <v>2006</v>
      </c>
      <c r="H3697">
        <v>8</v>
      </c>
      <c r="I3697" t="s">
        <v>260</v>
      </c>
      <c r="J3697">
        <v>91</v>
      </c>
      <c r="K3697">
        <v>95</v>
      </c>
      <c r="L3697">
        <v>98</v>
      </c>
      <c r="M3697">
        <v>99</v>
      </c>
      <c r="N3697">
        <v>100</v>
      </c>
      <c r="O3697">
        <v>102</v>
      </c>
      <c r="P3697">
        <v>97</v>
      </c>
      <c r="Q3697">
        <v>88</v>
      </c>
      <c r="R3697">
        <v>92</v>
      </c>
      <c r="S3697">
        <v>93</v>
      </c>
      <c r="T3697">
        <v>92</v>
      </c>
      <c r="U3697">
        <v>93</v>
      </c>
      <c r="V3697">
        <v>91</v>
      </c>
      <c r="W3697">
        <v>92</v>
      </c>
      <c r="Y3697">
        <v>88</v>
      </c>
      <c r="Z3697">
        <v>89</v>
      </c>
      <c r="AA3697">
        <v>97</v>
      </c>
      <c r="AB3697">
        <v>100</v>
      </c>
      <c r="AC3697">
        <v>99</v>
      </c>
      <c r="AD3697">
        <v>98</v>
      </c>
      <c r="AE3697">
        <v>97</v>
      </c>
      <c r="AF3697">
        <v>99</v>
      </c>
      <c r="AG3697">
        <v>104</v>
      </c>
      <c r="AH3697">
        <v>103</v>
      </c>
      <c r="AI3697">
        <v>105</v>
      </c>
      <c r="AJ3697">
        <v>100</v>
      </c>
      <c r="AK3697">
        <v>98</v>
      </c>
      <c r="AL3697">
        <v>92</v>
      </c>
      <c r="AM3697">
        <v>99</v>
      </c>
      <c r="AN3697" s="5">
        <v>99</v>
      </c>
      <c r="AO3697" s="5">
        <v>100</v>
      </c>
      <c r="AP3697" s="5">
        <v>94</v>
      </c>
      <c r="AQ3697" s="5">
        <v>94</v>
      </c>
      <c r="AR3697" s="5">
        <v>100</v>
      </c>
      <c r="AS3697" s="5">
        <v>92</v>
      </c>
      <c r="AT3697" s="5">
        <v>96</v>
      </c>
      <c r="AU3697" s="5">
        <v>95</v>
      </c>
      <c r="AV3697" s="5">
        <v>95</v>
      </c>
      <c r="AW3697" s="5">
        <v>96</v>
      </c>
      <c r="AX3697" s="5">
        <v>99</v>
      </c>
      <c r="AY3697" s="5">
        <v>99</v>
      </c>
      <c r="AZ3697" s="5">
        <v>98</v>
      </c>
      <c r="BA3697" s="5">
        <v>105</v>
      </c>
      <c r="BB3697" s="5">
        <v>106</v>
      </c>
      <c r="BC3697" s="5">
        <v>103</v>
      </c>
      <c r="BD3697" s="5">
        <v>107</v>
      </c>
      <c r="BE3697" s="5">
        <v>98</v>
      </c>
      <c r="BF3697" s="5">
        <v>100</v>
      </c>
      <c r="BG3697" s="5">
        <v>100</v>
      </c>
      <c r="BH3697" s="5">
        <v>99</v>
      </c>
      <c r="BI3697" s="5">
        <v>102</v>
      </c>
      <c r="BJ3697" s="5">
        <v>103</v>
      </c>
      <c r="BK3697" s="5">
        <v>104</v>
      </c>
      <c r="BL3697" s="5">
        <v>105</v>
      </c>
      <c r="BM3697" s="5">
        <v>105</v>
      </c>
      <c r="BN3697" s="5">
        <v>98</v>
      </c>
      <c r="BO3697" s="5">
        <v>97</v>
      </c>
      <c r="BP3697" s="5">
        <v>91</v>
      </c>
      <c r="BQ3697" s="5">
        <v>92</v>
      </c>
      <c r="BR3697" s="5">
        <v>97</v>
      </c>
      <c r="BS3697">
        <v>97</v>
      </c>
      <c r="BT3697">
        <v>90</v>
      </c>
      <c r="BU3697">
        <v>92</v>
      </c>
      <c r="BV3697">
        <v>93</v>
      </c>
      <c r="BW3697">
        <v>89</v>
      </c>
      <c r="BX3697">
        <v>91</v>
      </c>
      <c r="BY3697">
        <v>94</v>
      </c>
      <c r="BZ3697">
        <v>98</v>
      </c>
      <c r="CA3697">
        <v>98</v>
      </c>
      <c r="CB3697">
        <v>99</v>
      </c>
      <c r="CC3697">
        <v>94</v>
      </c>
      <c r="CD3697">
        <v>93</v>
      </c>
      <c r="CE3697">
        <v>95</v>
      </c>
      <c r="CF3697">
        <v>96</v>
      </c>
      <c r="CG3697">
        <v>96</v>
      </c>
      <c r="CH3697">
        <v>95</v>
      </c>
      <c r="CI3697">
        <v>93</v>
      </c>
      <c r="CJ3697">
        <v>93</v>
      </c>
      <c r="CK3697">
        <v>93</v>
      </c>
      <c r="CL3697">
        <v>94</v>
      </c>
      <c r="CM3697">
        <v>97</v>
      </c>
      <c r="CN3697">
        <v>99</v>
      </c>
      <c r="CO3697">
        <v>98</v>
      </c>
      <c r="CP3697">
        <v>94</v>
      </c>
      <c r="CQ3697">
        <v>94</v>
      </c>
      <c r="CR3697">
        <v>92</v>
      </c>
      <c r="CS3697">
        <v>96</v>
      </c>
      <c r="CT3697">
        <v>97</v>
      </c>
      <c r="CU3697">
        <v>97</v>
      </c>
      <c r="CV3697">
        <v>97</v>
      </c>
      <c r="CW3697">
        <v>98</v>
      </c>
      <c r="CX3697" t="s">
        <v>2</v>
      </c>
      <c r="CY3697" t="s">
        <v>32</v>
      </c>
    </row>
    <row r="3698" spans="1:103" x14ac:dyDescent="0.25">
      <c r="A3698" t="s">
        <v>167</v>
      </c>
      <c r="B3698">
        <v>37.347499999999997</v>
      </c>
      <c r="C3698">
        <v>-114.5411</v>
      </c>
      <c r="D3698">
        <v>3422</v>
      </c>
      <c r="E3698" t="s">
        <v>1</v>
      </c>
      <c r="F3698">
        <v>228.8</v>
      </c>
      <c r="G3698">
        <v>2006</v>
      </c>
      <c r="H3698">
        <v>8</v>
      </c>
      <c r="I3698" t="s">
        <v>260</v>
      </c>
      <c r="J3698">
        <v>93</v>
      </c>
      <c r="K3698">
        <v>100</v>
      </c>
      <c r="L3698">
        <v>98</v>
      </c>
      <c r="M3698">
        <v>101</v>
      </c>
      <c r="N3698">
        <v>100</v>
      </c>
      <c r="O3698">
        <v>101</v>
      </c>
      <c r="P3698">
        <v>103</v>
      </c>
      <c r="Q3698">
        <v>90</v>
      </c>
      <c r="R3698">
        <v>87</v>
      </c>
      <c r="S3698">
        <v>92</v>
      </c>
      <c r="T3698">
        <v>94</v>
      </c>
      <c r="U3698">
        <v>93</v>
      </c>
      <c r="V3698">
        <v>92</v>
      </c>
      <c r="W3698">
        <v>90</v>
      </c>
      <c r="X3698">
        <v>81</v>
      </c>
      <c r="Y3698">
        <v>80</v>
      </c>
      <c r="Z3698">
        <v>87</v>
      </c>
      <c r="AA3698">
        <v>98</v>
      </c>
      <c r="AB3698">
        <v>100</v>
      </c>
      <c r="AC3698">
        <v>100</v>
      </c>
      <c r="AD3698">
        <v>96</v>
      </c>
      <c r="AE3698">
        <v>98</v>
      </c>
      <c r="AF3698">
        <v>101</v>
      </c>
      <c r="AG3698">
        <v>104</v>
      </c>
      <c r="AH3698">
        <v>105</v>
      </c>
      <c r="AI3698">
        <v>106</v>
      </c>
      <c r="AJ3698">
        <v>103</v>
      </c>
      <c r="AK3698">
        <v>97</v>
      </c>
      <c r="AL3698">
        <v>94</v>
      </c>
      <c r="AN3698" s="5">
        <v>96</v>
      </c>
      <c r="AO3698" s="5">
        <v>99</v>
      </c>
      <c r="AP3698" s="5">
        <v>98</v>
      </c>
      <c r="AQ3698" s="8">
        <f>AVERAGE(AP3698,AR3698)</f>
        <v>95</v>
      </c>
      <c r="AR3698" s="5">
        <v>92</v>
      </c>
      <c r="AS3698" s="5">
        <v>93</v>
      </c>
      <c r="AT3698" s="5">
        <v>91</v>
      </c>
      <c r="AU3698" s="5">
        <v>93</v>
      </c>
      <c r="AV3698" s="5">
        <v>98</v>
      </c>
      <c r="AW3698" s="5">
        <v>95</v>
      </c>
      <c r="AX3698" s="5">
        <v>97</v>
      </c>
      <c r="AY3698" s="5">
        <v>99</v>
      </c>
      <c r="AZ3698" s="5">
        <v>99</v>
      </c>
      <c r="BA3698" s="5">
        <v>101</v>
      </c>
      <c r="BB3698" s="5">
        <v>102</v>
      </c>
      <c r="BC3698" s="5">
        <v>106</v>
      </c>
      <c r="BD3698" s="8">
        <f>AVERAGE(BC3698,BE3698)</f>
        <v>107</v>
      </c>
      <c r="BE3698" s="5">
        <v>108</v>
      </c>
      <c r="BF3698" s="5">
        <v>99</v>
      </c>
      <c r="BG3698" s="5">
        <v>98</v>
      </c>
      <c r="BH3698" s="5">
        <v>99</v>
      </c>
      <c r="BI3698" s="5">
        <v>107</v>
      </c>
      <c r="BJ3698" s="5">
        <v>103</v>
      </c>
      <c r="BK3698" s="5">
        <v>105</v>
      </c>
      <c r="BL3698" s="5">
        <v>103</v>
      </c>
      <c r="BM3698" s="5">
        <v>100</v>
      </c>
      <c r="BN3698" s="5">
        <v>101</v>
      </c>
      <c r="BO3698" s="5">
        <v>102</v>
      </c>
      <c r="BP3698" s="5">
        <v>89</v>
      </c>
      <c r="BQ3698" s="5">
        <v>93</v>
      </c>
      <c r="BR3698" s="8">
        <f>(2*BQ3698+BT3698)/3</f>
        <v>93.333333333333329</v>
      </c>
      <c r="BS3698" s="8">
        <f>(BR3698+2*BU3698)/3</f>
        <v>92.444444444444443</v>
      </c>
      <c r="BT3698">
        <v>94</v>
      </c>
      <c r="BU3698">
        <v>92</v>
      </c>
      <c r="BV3698">
        <v>93</v>
      </c>
      <c r="BW3698">
        <v>88</v>
      </c>
      <c r="BY3698">
        <v>94</v>
      </c>
      <c r="BZ3698">
        <v>96</v>
      </c>
      <c r="CA3698">
        <v>97</v>
      </c>
      <c r="CB3698">
        <v>97</v>
      </c>
      <c r="CC3698">
        <v>98</v>
      </c>
      <c r="CD3698">
        <v>97</v>
      </c>
      <c r="CF3698">
        <v>95</v>
      </c>
      <c r="CG3698">
        <v>96</v>
      </c>
      <c r="CH3698">
        <v>95</v>
      </c>
      <c r="CI3698">
        <v>93</v>
      </c>
      <c r="CJ3698">
        <v>92</v>
      </c>
      <c r="CK3698">
        <v>94</v>
      </c>
      <c r="CL3698">
        <v>96</v>
      </c>
      <c r="CM3698">
        <v>97</v>
      </c>
      <c r="CN3698">
        <v>99</v>
      </c>
      <c r="CO3698">
        <v>99</v>
      </c>
      <c r="CP3698">
        <v>97</v>
      </c>
      <c r="CQ3698">
        <v>96</v>
      </c>
      <c r="CR3698">
        <v>97</v>
      </c>
      <c r="CT3698">
        <v>94</v>
      </c>
      <c r="CU3698">
        <v>96</v>
      </c>
      <c r="CV3698">
        <v>96</v>
      </c>
      <c r="CW3698">
        <v>96</v>
      </c>
      <c r="CX3698" t="s">
        <v>2</v>
      </c>
      <c r="CY3698" t="s">
        <v>168</v>
      </c>
    </row>
    <row r="3699" spans="1:103" x14ac:dyDescent="0.25">
      <c r="A3699" t="s">
        <v>126</v>
      </c>
      <c r="B3699">
        <v>37.268900000000002</v>
      </c>
      <c r="C3699">
        <v>-115.1217</v>
      </c>
      <c r="D3699">
        <v>3334</v>
      </c>
      <c r="E3699" t="s">
        <v>1</v>
      </c>
      <c r="F3699">
        <v>179.2</v>
      </c>
      <c r="G3699">
        <v>2006</v>
      </c>
      <c r="H3699">
        <v>8</v>
      </c>
      <c r="I3699" t="s">
        <v>260</v>
      </c>
      <c r="J3699">
        <v>98</v>
      </c>
      <c r="N3699">
        <v>103</v>
      </c>
      <c r="O3699">
        <v>103</v>
      </c>
      <c r="P3699">
        <v>90</v>
      </c>
      <c r="Q3699">
        <v>90</v>
      </c>
      <c r="T3699">
        <v>96</v>
      </c>
      <c r="U3699">
        <v>92</v>
      </c>
      <c r="V3699">
        <v>95</v>
      </c>
      <c r="W3699">
        <v>91</v>
      </c>
      <c r="X3699">
        <v>102</v>
      </c>
      <c r="Y3699">
        <v>99</v>
      </c>
      <c r="Z3699">
        <v>102</v>
      </c>
      <c r="AA3699">
        <v>103</v>
      </c>
      <c r="AB3699">
        <v>100</v>
      </c>
      <c r="AC3699">
        <v>103</v>
      </c>
      <c r="AD3699">
        <v>104</v>
      </c>
      <c r="AE3699">
        <v>106</v>
      </c>
      <c r="AF3699">
        <v>108</v>
      </c>
      <c r="AG3699">
        <v>108</v>
      </c>
      <c r="AH3699">
        <v>106</v>
      </c>
      <c r="AI3699">
        <v>102</v>
      </c>
      <c r="AJ3699">
        <v>108</v>
      </c>
      <c r="AK3699">
        <v>100</v>
      </c>
      <c r="AL3699">
        <v>102</v>
      </c>
      <c r="AM3699">
        <v>102</v>
      </c>
      <c r="AN3699" s="5">
        <v>103</v>
      </c>
      <c r="AO3699" s="5">
        <v>92</v>
      </c>
      <c r="AP3699" s="5">
        <v>91</v>
      </c>
      <c r="AQ3699" s="5">
        <v>96</v>
      </c>
      <c r="AR3699" s="5">
        <v>103</v>
      </c>
      <c r="AS3699" s="5">
        <v>97</v>
      </c>
      <c r="AT3699" s="5">
        <v>101</v>
      </c>
      <c r="AU3699" s="5">
        <v>98</v>
      </c>
      <c r="AV3699" s="5">
        <v>100</v>
      </c>
      <c r="AW3699" s="5">
        <v>102</v>
      </c>
      <c r="AX3699" s="5">
        <v>101</v>
      </c>
      <c r="AY3699" s="5">
        <v>104</v>
      </c>
      <c r="AZ3699" s="5">
        <v>100</v>
      </c>
      <c r="BA3699" s="5">
        <v>110</v>
      </c>
      <c r="BB3699" s="5">
        <v>110</v>
      </c>
      <c r="BC3699" s="5">
        <v>108</v>
      </c>
      <c r="BD3699" s="5">
        <v>101</v>
      </c>
      <c r="BE3699" s="5">
        <v>98</v>
      </c>
      <c r="BF3699" s="5">
        <v>105</v>
      </c>
      <c r="BG3699" s="5">
        <v>106</v>
      </c>
      <c r="BH3699" s="5">
        <v>103</v>
      </c>
      <c r="BI3699" s="5">
        <v>107</v>
      </c>
      <c r="BJ3699" s="5">
        <v>107</v>
      </c>
      <c r="BK3699" s="5">
        <v>106</v>
      </c>
      <c r="BL3699" s="5">
        <v>103</v>
      </c>
      <c r="BM3699" s="5">
        <v>103</v>
      </c>
      <c r="BN3699" s="5">
        <v>105</v>
      </c>
      <c r="BO3699" s="5">
        <v>96</v>
      </c>
      <c r="BP3699" s="5">
        <v>97</v>
      </c>
      <c r="BQ3699" s="5">
        <v>96</v>
      </c>
      <c r="BR3699" s="5">
        <v>98</v>
      </c>
      <c r="BS3699">
        <v>101</v>
      </c>
      <c r="BT3699">
        <v>84</v>
      </c>
      <c r="BU3699">
        <v>97</v>
      </c>
      <c r="BV3699">
        <v>91</v>
      </c>
      <c r="BW3699">
        <v>94</v>
      </c>
      <c r="BX3699">
        <v>97</v>
      </c>
      <c r="BY3699">
        <v>100</v>
      </c>
      <c r="BZ3699">
        <v>101</v>
      </c>
      <c r="CA3699">
        <v>101</v>
      </c>
      <c r="CB3699">
        <v>100</v>
      </c>
      <c r="CC3699">
        <v>103</v>
      </c>
      <c r="CD3699">
        <v>97</v>
      </c>
      <c r="CE3699">
        <v>98</v>
      </c>
      <c r="CF3699">
        <v>99</v>
      </c>
      <c r="CG3699">
        <v>98</v>
      </c>
      <c r="CH3699">
        <v>98</v>
      </c>
      <c r="CI3699">
        <v>96</v>
      </c>
      <c r="CJ3699">
        <v>96</v>
      </c>
      <c r="CK3699">
        <v>99</v>
      </c>
      <c r="CL3699">
        <v>100</v>
      </c>
      <c r="CM3699">
        <v>102</v>
      </c>
      <c r="CN3699">
        <v>102</v>
      </c>
      <c r="CO3699">
        <v>99</v>
      </c>
      <c r="CP3699">
        <v>101</v>
      </c>
      <c r="CQ3699">
        <v>97</v>
      </c>
      <c r="CR3699">
        <v>97</v>
      </c>
      <c r="CS3699">
        <v>97</v>
      </c>
      <c r="CT3699">
        <v>100</v>
      </c>
      <c r="CU3699">
        <v>101</v>
      </c>
      <c r="CV3699">
        <v>100</v>
      </c>
      <c r="CW3699">
        <v>99</v>
      </c>
      <c r="CX3699" t="s">
        <v>2</v>
      </c>
      <c r="CY3699" t="s">
        <v>127</v>
      </c>
    </row>
    <row r="3700" spans="1:103" x14ac:dyDescent="0.25">
      <c r="A3700" t="s">
        <v>234</v>
      </c>
      <c r="B3700">
        <v>36.623899999999999</v>
      </c>
      <c r="C3700">
        <v>-116.02249999999999</v>
      </c>
      <c r="D3700">
        <v>3284</v>
      </c>
      <c r="E3700" t="s">
        <v>1</v>
      </c>
      <c r="F3700">
        <v>77.5</v>
      </c>
      <c r="G3700">
        <v>2006</v>
      </c>
      <c r="H3700">
        <v>8</v>
      </c>
      <c r="I3700" t="s">
        <v>260</v>
      </c>
      <c r="J3700">
        <v>98</v>
      </c>
      <c r="K3700">
        <v>98</v>
      </c>
      <c r="L3700">
        <v>97</v>
      </c>
      <c r="M3700">
        <v>101</v>
      </c>
      <c r="N3700">
        <v>102</v>
      </c>
      <c r="O3700">
        <v>101</v>
      </c>
      <c r="P3700">
        <v>91</v>
      </c>
      <c r="Q3700">
        <v>92</v>
      </c>
      <c r="R3700">
        <v>92</v>
      </c>
      <c r="S3700">
        <v>92</v>
      </c>
      <c r="T3700">
        <v>95</v>
      </c>
      <c r="U3700">
        <v>92</v>
      </c>
      <c r="V3700">
        <v>86</v>
      </c>
      <c r="W3700">
        <v>83</v>
      </c>
      <c r="X3700">
        <v>86</v>
      </c>
      <c r="Y3700">
        <v>92</v>
      </c>
      <c r="Z3700">
        <v>98</v>
      </c>
      <c r="AA3700">
        <v>101</v>
      </c>
      <c r="AB3700">
        <v>100</v>
      </c>
      <c r="AC3700">
        <v>97</v>
      </c>
      <c r="AD3700">
        <v>100</v>
      </c>
      <c r="AE3700">
        <v>103</v>
      </c>
      <c r="AF3700">
        <v>105</v>
      </c>
      <c r="AG3700">
        <v>107</v>
      </c>
      <c r="AH3700">
        <v>107</v>
      </c>
      <c r="AI3700">
        <v>105</v>
      </c>
      <c r="AJ3700">
        <v>102</v>
      </c>
      <c r="AK3700">
        <v>88</v>
      </c>
      <c r="AL3700">
        <v>99</v>
      </c>
      <c r="AM3700">
        <v>101</v>
      </c>
      <c r="AN3700" s="5">
        <v>103</v>
      </c>
      <c r="AO3700" s="5">
        <v>103</v>
      </c>
      <c r="AP3700" s="5">
        <v>98</v>
      </c>
      <c r="AQ3700" s="5">
        <v>96</v>
      </c>
      <c r="AR3700" s="5">
        <v>98</v>
      </c>
      <c r="AS3700" s="5">
        <v>97</v>
      </c>
      <c r="AT3700" s="5">
        <v>96</v>
      </c>
      <c r="AU3700" s="5">
        <v>95</v>
      </c>
      <c r="AV3700" s="5">
        <v>95</v>
      </c>
      <c r="AW3700" s="5">
        <v>100</v>
      </c>
      <c r="AX3700" s="5">
        <v>102</v>
      </c>
      <c r="AY3700" s="5">
        <v>100</v>
      </c>
      <c r="AZ3700" s="5">
        <v>103</v>
      </c>
      <c r="BA3700" s="5">
        <v>104</v>
      </c>
      <c r="BB3700" s="5">
        <v>107</v>
      </c>
      <c r="BC3700" s="5">
        <v>108</v>
      </c>
      <c r="BD3700" s="5">
        <v>107</v>
      </c>
      <c r="BE3700" s="5">
        <v>99</v>
      </c>
      <c r="BF3700" s="5">
        <v>101</v>
      </c>
      <c r="BG3700" s="5">
        <v>101</v>
      </c>
      <c r="BH3700" s="5">
        <v>105</v>
      </c>
      <c r="BI3700" s="5">
        <v>106</v>
      </c>
      <c r="BJ3700" s="5">
        <v>106</v>
      </c>
      <c r="BK3700" s="5">
        <v>107</v>
      </c>
      <c r="BL3700" s="5">
        <v>106</v>
      </c>
      <c r="BM3700" s="5">
        <v>104</v>
      </c>
      <c r="BN3700" s="5">
        <v>104</v>
      </c>
      <c r="BO3700" s="5">
        <v>104</v>
      </c>
      <c r="BP3700" s="5">
        <v>99</v>
      </c>
      <c r="BQ3700" s="5">
        <v>98</v>
      </c>
      <c r="BR3700" s="5">
        <v>95</v>
      </c>
      <c r="BS3700">
        <v>93</v>
      </c>
      <c r="BT3700">
        <v>95</v>
      </c>
      <c r="BU3700">
        <v>95</v>
      </c>
      <c r="BV3700">
        <v>96</v>
      </c>
      <c r="BW3700">
        <v>94</v>
      </c>
      <c r="BX3700">
        <v>98</v>
      </c>
      <c r="BY3700">
        <v>97</v>
      </c>
      <c r="BZ3700">
        <v>100</v>
      </c>
      <c r="CA3700">
        <v>100</v>
      </c>
      <c r="CB3700">
        <v>103</v>
      </c>
      <c r="CC3700">
        <v>100</v>
      </c>
      <c r="CD3700">
        <v>96</v>
      </c>
      <c r="CE3700">
        <v>98</v>
      </c>
      <c r="CF3700">
        <v>98</v>
      </c>
      <c r="CG3700">
        <v>95</v>
      </c>
      <c r="CH3700">
        <v>95</v>
      </c>
      <c r="CI3700">
        <v>93</v>
      </c>
      <c r="CJ3700">
        <v>94</v>
      </c>
      <c r="CK3700">
        <v>97</v>
      </c>
      <c r="CL3700">
        <v>100</v>
      </c>
      <c r="CM3700">
        <v>101</v>
      </c>
      <c r="CN3700">
        <v>101</v>
      </c>
      <c r="CO3700">
        <v>101</v>
      </c>
      <c r="CP3700">
        <v>99</v>
      </c>
      <c r="CQ3700">
        <v>95</v>
      </c>
      <c r="CR3700">
        <v>94</v>
      </c>
      <c r="CS3700">
        <v>97</v>
      </c>
      <c r="CT3700">
        <v>98</v>
      </c>
      <c r="CU3700">
        <v>99</v>
      </c>
      <c r="CV3700">
        <v>98</v>
      </c>
      <c r="CW3700">
        <v>97</v>
      </c>
      <c r="CX3700" t="s">
        <v>2</v>
      </c>
      <c r="CY3700" t="s">
        <v>235</v>
      </c>
    </row>
    <row r="3701" spans="1:103" x14ac:dyDescent="0.25">
      <c r="A3701" t="s">
        <v>199</v>
      </c>
      <c r="B3701">
        <v>35.154200000000003</v>
      </c>
      <c r="C3701">
        <v>-117.1756</v>
      </c>
      <c r="D3701">
        <v>3240</v>
      </c>
      <c r="E3701" t="s">
        <v>1</v>
      </c>
      <c r="F3701">
        <v>148</v>
      </c>
      <c r="G3701">
        <v>2006</v>
      </c>
      <c r="H3701">
        <v>8</v>
      </c>
      <c r="I3701" t="s">
        <v>260</v>
      </c>
      <c r="J3701">
        <v>97</v>
      </c>
      <c r="K3701">
        <v>94</v>
      </c>
      <c r="L3701">
        <v>95</v>
      </c>
      <c r="M3701">
        <v>99</v>
      </c>
      <c r="N3701">
        <v>97</v>
      </c>
      <c r="O3701">
        <v>94</v>
      </c>
      <c r="P3701">
        <v>94</v>
      </c>
      <c r="Q3701">
        <v>95</v>
      </c>
      <c r="R3701">
        <v>91</v>
      </c>
      <c r="S3701">
        <v>92</v>
      </c>
      <c r="T3701">
        <v>90</v>
      </c>
      <c r="U3701">
        <v>87</v>
      </c>
      <c r="V3701">
        <v>80</v>
      </c>
      <c r="W3701">
        <v>86</v>
      </c>
      <c r="X3701">
        <v>90</v>
      </c>
      <c r="Y3701">
        <v>94</v>
      </c>
      <c r="Z3701">
        <v>101</v>
      </c>
      <c r="AA3701">
        <v>99</v>
      </c>
      <c r="AB3701">
        <v>95</v>
      </c>
      <c r="AC3701">
        <v>96</v>
      </c>
      <c r="AD3701">
        <v>100</v>
      </c>
      <c r="AE3701">
        <v>104</v>
      </c>
      <c r="AF3701">
        <v>106</v>
      </c>
      <c r="AG3701">
        <v>104</v>
      </c>
      <c r="AH3701">
        <v>106</v>
      </c>
      <c r="AI3701">
        <v>100</v>
      </c>
      <c r="AJ3701">
        <v>95</v>
      </c>
      <c r="AK3701">
        <v>95</v>
      </c>
      <c r="AL3701">
        <v>100</v>
      </c>
      <c r="AM3701">
        <v>100</v>
      </c>
      <c r="AN3701" s="5">
        <v>105</v>
      </c>
      <c r="AO3701" s="5">
        <v>104</v>
      </c>
      <c r="AP3701" s="5">
        <v>98</v>
      </c>
      <c r="AQ3701" s="5">
        <v>98</v>
      </c>
      <c r="AR3701" s="5">
        <v>96</v>
      </c>
      <c r="AS3701" s="5">
        <v>96</v>
      </c>
      <c r="AT3701" s="5">
        <v>99</v>
      </c>
      <c r="AU3701" s="5">
        <v>101</v>
      </c>
      <c r="AV3701" s="5">
        <v>100</v>
      </c>
      <c r="AW3701" s="5">
        <v>100</v>
      </c>
      <c r="AX3701" s="5">
        <v>97</v>
      </c>
      <c r="AY3701" s="5">
        <v>99</v>
      </c>
      <c r="AZ3701" s="5">
        <v>101</v>
      </c>
      <c r="BA3701" s="5">
        <v>103</v>
      </c>
      <c r="BB3701" s="5">
        <v>106</v>
      </c>
      <c r="BC3701" s="5">
        <v>108</v>
      </c>
      <c r="BD3701" s="5">
        <v>103</v>
      </c>
      <c r="BE3701" s="5">
        <v>103</v>
      </c>
      <c r="BF3701" s="5">
        <v>103</v>
      </c>
      <c r="BG3701" s="5">
        <v>103</v>
      </c>
      <c r="BH3701" s="5">
        <v>104</v>
      </c>
      <c r="BI3701" s="5">
        <v>108</v>
      </c>
      <c r="BJ3701" s="5">
        <v>106</v>
      </c>
      <c r="BK3701" s="5">
        <v>108</v>
      </c>
      <c r="BL3701" s="5">
        <v>108</v>
      </c>
      <c r="BM3701" s="5">
        <v>106</v>
      </c>
      <c r="BN3701" s="5">
        <v>102</v>
      </c>
      <c r="BO3701" s="5">
        <v>100</v>
      </c>
      <c r="BP3701" s="5">
        <v>94</v>
      </c>
      <c r="BQ3701" s="5">
        <v>92</v>
      </c>
      <c r="BR3701" s="5">
        <v>91</v>
      </c>
      <c r="BS3701">
        <v>88</v>
      </c>
      <c r="BT3701">
        <v>94</v>
      </c>
      <c r="BU3701">
        <v>95</v>
      </c>
      <c r="BV3701">
        <v>93</v>
      </c>
      <c r="BW3701">
        <v>94</v>
      </c>
      <c r="BX3701">
        <v>93</v>
      </c>
      <c r="BY3701">
        <v>96</v>
      </c>
      <c r="BZ3701">
        <v>97</v>
      </c>
      <c r="CA3701">
        <v>102</v>
      </c>
      <c r="CB3701">
        <v>100</v>
      </c>
      <c r="CC3701">
        <v>98</v>
      </c>
      <c r="CD3701">
        <v>96</v>
      </c>
      <c r="CE3701">
        <v>97</v>
      </c>
      <c r="CF3701">
        <v>95</v>
      </c>
      <c r="CG3701">
        <v>92</v>
      </c>
      <c r="CH3701">
        <v>93</v>
      </c>
      <c r="CI3701">
        <v>94</v>
      </c>
      <c r="CJ3701">
        <v>94</v>
      </c>
      <c r="CK3701">
        <v>96</v>
      </c>
      <c r="CL3701">
        <v>97</v>
      </c>
      <c r="CM3701">
        <v>101</v>
      </c>
      <c r="CN3701">
        <v>102</v>
      </c>
      <c r="CO3701">
        <v>100</v>
      </c>
      <c r="CP3701">
        <v>99</v>
      </c>
      <c r="CQ3701">
        <v>94</v>
      </c>
      <c r="CR3701">
        <v>95</v>
      </c>
      <c r="CS3701">
        <v>100</v>
      </c>
      <c r="CT3701">
        <v>101</v>
      </c>
      <c r="CU3701">
        <v>101</v>
      </c>
      <c r="CV3701">
        <v>96</v>
      </c>
      <c r="CW3701">
        <v>98</v>
      </c>
      <c r="CX3701" t="s">
        <v>5</v>
      </c>
      <c r="CY3701" t="s">
        <v>200</v>
      </c>
    </row>
    <row r="3702" spans="1:103" x14ac:dyDescent="0.25">
      <c r="A3702" t="s">
        <v>161</v>
      </c>
      <c r="B3702">
        <v>36.620600000000003</v>
      </c>
      <c r="C3702">
        <v>-116.0278</v>
      </c>
      <c r="D3702">
        <v>3230</v>
      </c>
      <c r="E3702" t="s">
        <v>1</v>
      </c>
      <c r="F3702">
        <v>77</v>
      </c>
      <c r="G3702">
        <v>2006</v>
      </c>
      <c r="H3702">
        <v>8</v>
      </c>
      <c r="I3702" t="s">
        <v>260</v>
      </c>
      <c r="J3702">
        <v>99</v>
      </c>
      <c r="K3702">
        <v>99</v>
      </c>
      <c r="L3702">
        <v>98</v>
      </c>
      <c r="M3702">
        <v>102</v>
      </c>
      <c r="N3702">
        <v>103</v>
      </c>
      <c r="O3702">
        <v>102</v>
      </c>
      <c r="P3702">
        <v>91</v>
      </c>
      <c r="Q3702">
        <v>93</v>
      </c>
      <c r="R3702">
        <v>94</v>
      </c>
      <c r="S3702">
        <v>93</v>
      </c>
      <c r="T3702">
        <v>95</v>
      </c>
      <c r="U3702">
        <v>93</v>
      </c>
      <c r="V3702">
        <v>87</v>
      </c>
      <c r="W3702">
        <v>84</v>
      </c>
      <c r="X3702">
        <v>87</v>
      </c>
      <c r="Y3702">
        <v>94</v>
      </c>
      <c r="Z3702">
        <v>99</v>
      </c>
      <c r="AA3702">
        <v>101</v>
      </c>
      <c r="AB3702">
        <v>101</v>
      </c>
      <c r="AC3702">
        <v>98</v>
      </c>
      <c r="AD3702">
        <v>100</v>
      </c>
      <c r="AE3702">
        <v>104</v>
      </c>
      <c r="AF3702">
        <v>106</v>
      </c>
      <c r="AG3702">
        <v>108</v>
      </c>
      <c r="AH3702">
        <v>109</v>
      </c>
      <c r="AI3702">
        <v>106</v>
      </c>
      <c r="AJ3702">
        <v>103</v>
      </c>
      <c r="AK3702">
        <v>89</v>
      </c>
      <c r="AL3702">
        <v>100</v>
      </c>
      <c r="AM3702">
        <v>103</v>
      </c>
      <c r="AN3702" s="5">
        <v>105</v>
      </c>
      <c r="AO3702" s="5">
        <v>104</v>
      </c>
      <c r="AP3702" s="5">
        <v>99</v>
      </c>
      <c r="AQ3702" s="5">
        <v>96</v>
      </c>
      <c r="AR3702" s="5">
        <v>99</v>
      </c>
      <c r="AS3702" s="5">
        <v>98</v>
      </c>
      <c r="AT3702" s="5">
        <v>98</v>
      </c>
      <c r="AU3702" s="5">
        <v>97</v>
      </c>
      <c r="AV3702" s="5">
        <v>96</v>
      </c>
      <c r="AW3702" s="5">
        <v>101</v>
      </c>
      <c r="AX3702" s="5">
        <v>103</v>
      </c>
      <c r="AY3702" s="5">
        <v>101</v>
      </c>
      <c r="AZ3702" s="5">
        <v>104</v>
      </c>
      <c r="BA3702" s="5">
        <v>105</v>
      </c>
      <c r="BB3702" s="5">
        <v>108</v>
      </c>
      <c r="BC3702" s="5">
        <v>109</v>
      </c>
      <c r="BD3702" s="5">
        <v>109</v>
      </c>
      <c r="BE3702" s="5">
        <v>100</v>
      </c>
      <c r="BF3702" s="5">
        <v>102</v>
      </c>
      <c r="BG3702" s="5">
        <v>103</v>
      </c>
      <c r="BH3702" s="5">
        <v>107</v>
      </c>
      <c r="BI3702" s="5">
        <v>106</v>
      </c>
      <c r="BJ3702" s="5">
        <v>107</v>
      </c>
      <c r="BK3702" s="5">
        <v>108</v>
      </c>
      <c r="BL3702" s="5">
        <v>108</v>
      </c>
      <c r="BM3702" s="5">
        <v>106</v>
      </c>
      <c r="BN3702" s="5">
        <v>105</v>
      </c>
      <c r="BO3702" s="5">
        <v>106</v>
      </c>
      <c r="BP3702" s="5">
        <v>100</v>
      </c>
      <c r="BQ3702" s="5">
        <v>100</v>
      </c>
      <c r="BR3702" s="5">
        <v>96</v>
      </c>
      <c r="BS3702">
        <v>94</v>
      </c>
      <c r="BT3702">
        <v>96</v>
      </c>
      <c r="BU3702">
        <v>96</v>
      </c>
      <c r="BV3702">
        <v>97</v>
      </c>
      <c r="BW3702">
        <v>95</v>
      </c>
      <c r="BX3702">
        <v>99</v>
      </c>
      <c r="BY3702">
        <v>98</v>
      </c>
      <c r="BZ3702">
        <v>101</v>
      </c>
      <c r="CA3702">
        <v>101</v>
      </c>
      <c r="CB3702">
        <v>103</v>
      </c>
      <c r="CC3702">
        <v>102</v>
      </c>
      <c r="CD3702">
        <v>97</v>
      </c>
      <c r="CE3702">
        <v>99</v>
      </c>
      <c r="CF3702">
        <v>99</v>
      </c>
      <c r="CG3702">
        <v>97</v>
      </c>
      <c r="CH3702">
        <v>96</v>
      </c>
      <c r="CI3702">
        <v>95</v>
      </c>
      <c r="CJ3702">
        <v>95</v>
      </c>
      <c r="CK3702">
        <v>98</v>
      </c>
      <c r="CL3702">
        <v>101</v>
      </c>
      <c r="CM3702">
        <v>102</v>
      </c>
      <c r="CN3702">
        <v>103</v>
      </c>
      <c r="CO3702">
        <v>102</v>
      </c>
      <c r="CP3702">
        <v>100</v>
      </c>
      <c r="CQ3702">
        <v>96</v>
      </c>
      <c r="CR3702">
        <v>95</v>
      </c>
      <c r="CS3702">
        <v>98</v>
      </c>
      <c r="CT3702">
        <v>99</v>
      </c>
      <c r="CU3702">
        <v>100</v>
      </c>
      <c r="CV3702">
        <v>100</v>
      </c>
      <c r="CW3702">
        <v>99</v>
      </c>
      <c r="CX3702" t="s">
        <v>2</v>
      </c>
      <c r="CY3702" t="s">
        <v>162</v>
      </c>
    </row>
    <row r="3703" spans="1:103" x14ac:dyDescent="0.25">
      <c r="A3703" t="s">
        <v>240</v>
      </c>
      <c r="B3703">
        <v>36.583300000000001</v>
      </c>
      <c r="C3703">
        <v>-115.6833</v>
      </c>
      <c r="D3703">
        <v>3123</v>
      </c>
      <c r="E3703" t="s">
        <v>1</v>
      </c>
      <c r="F3703">
        <v>106.6</v>
      </c>
      <c r="G3703">
        <v>2006</v>
      </c>
      <c r="H3703">
        <v>8</v>
      </c>
      <c r="I3703" t="s">
        <v>260</v>
      </c>
      <c r="J3703">
        <v>97</v>
      </c>
      <c r="K3703">
        <v>100</v>
      </c>
      <c r="L3703">
        <v>100</v>
      </c>
      <c r="M3703">
        <v>102</v>
      </c>
      <c r="N3703">
        <v>102</v>
      </c>
      <c r="Q3703">
        <v>90</v>
      </c>
      <c r="R3703">
        <v>95</v>
      </c>
      <c r="S3703">
        <v>93</v>
      </c>
      <c r="T3703">
        <v>97</v>
      </c>
      <c r="U3703">
        <v>95</v>
      </c>
      <c r="V3703">
        <v>89</v>
      </c>
      <c r="W3703">
        <v>83</v>
      </c>
      <c r="X3703">
        <v>86</v>
      </c>
      <c r="Y3703">
        <v>90</v>
      </c>
      <c r="Z3703">
        <v>98</v>
      </c>
      <c r="AA3703">
        <v>102</v>
      </c>
      <c r="AB3703">
        <v>101</v>
      </c>
      <c r="AC3703">
        <v>98</v>
      </c>
      <c r="AD3703">
        <v>100</v>
      </c>
      <c r="AE3703">
        <v>102</v>
      </c>
      <c r="AF3703">
        <v>105</v>
      </c>
      <c r="AG3703">
        <v>107</v>
      </c>
      <c r="AH3703">
        <v>106</v>
      </c>
      <c r="AI3703">
        <v>104</v>
      </c>
      <c r="AJ3703">
        <v>101</v>
      </c>
      <c r="AK3703">
        <v>91</v>
      </c>
      <c r="AL3703">
        <v>98</v>
      </c>
      <c r="AM3703">
        <v>101</v>
      </c>
      <c r="AN3703" s="5">
        <v>101</v>
      </c>
      <c r="AO3703" s="5">
        <v>103</v>
      </c>
      <c r="AP3703" s="5">
        <v>95</v>
      </c>
      <c r="AQ3703" s="5">
        <v>94</v>
      </c>
      <c r="AR3703" s="5">
        <v>95</v>
      </c>
      <c r="AS3703" s="5">
        <v>98</v>
      </c>
      <c r="AT3703" s="5">
        <v>95</v>
      </c>
      <c r="AU3703" s="5">
        <v>98</v>
      </c>
      <c r="AV3703" s="5">
        <v>95</v>
      </c>
      <c r="AW3703" s="5">
        <v>100</v>
      </c>
      <c r="AX3703" s="5">
        <v>102</v>
      </c>
      <c r="AY3703" s="5">
        <v>100</v>
      </c>
      <c r="AZ3703" s="5">
        <v>104</v>
      </c>
      <c r="BA3703" s="5">
        <v>104</v>
      </c>
      <c r="BB3703" s="5">
        <v>108</v>
      </c>
      <c r="BC3703" s="5">
        <v>109</v>
      </c>
      <c r="BD3703" s="5">
        <v>108</v>
      </c>
      <c r="BE3703" s="5">
        <v>98</v>
      </c>
      <c r="BF3703" s="5">
        <v>97</v>
      </c>
      <c r="BG3703" s="5">
        <v>102</v>
      </c>
      <c r="BH3703" s="5">
        <v>106</v>
      </c>
      <c r="BI3703" s="5">
        <v>104</v>
      </c>
      <c r="BJ3703" s="5">
        <v>104</v>
      </c>
      <c r="BK3703" s="5">
        <v>105</v>
      </c>
      <c r="BL3703" s="5">
        <v>105</v>
      </c>
      <c r="BM3703" s="5">
        <v>102</v>
      </c>
      <c r="BN3703" s="5">
        <v>103</v>
      </c>
      <c r="BO3703" s="5">
        <v>104</v>
      </c>
      <c r="BP3703" s="5">
        <v>99</v>
      </c>
      <c r="BQ3703" s="5">
        <v>99</v>
      </c>
      <c r="BR3703" s="5">
        <v>98</v>
      </c>
      <c r="BS3703">
        <v>95</v>
      </c>
      <c r="BT3703">
        <v>96</v>
      </c>
      <c r="BU3703">
        <v>95</v>
      </c>
      <c r="BV3703">
        <v>91</v>
      </c>
      <c r="BW3703">
        <v>94</v>
      </c>
      <c r="BX3703">
        <v>97</v>
      </c>
      <c r="BY3703">
        <v>99</v>
      </c>
      <c r="BZ3703">
        <v>100</v>
      </c>
      <c r="CA3703">
        <v>100</v>
      </c>
      <c r="CB3703">
        <v>100</v>
      </c>
      <c r="CC3703">
        <v>101</v>
      </c>
      <c r="CD3703">
        <v>98</v>
      </c>
      <c r="CE3703">
        <v>99</v>
      </c>
      <c r="CF3703">
        <v>99</v>
      </c>
      <c r="CG3703">
        <v>98</v>
      </c>
      <c r="CH3703">
        <v>97</v>
      </c>
      <c r="CI3703">
        <v>95</v>
      </c>
      <c r="CJ3703">
        <v>95</v>
      </c>
      <c r="CK3703">
        <v>97</v>
      </c>
      <c r="CL3703">
        <v>100</v>
      </c>
      <c r="CM3703">
        <v>103</v>
      </c>
      <c r="CN3703">
        <v>100</v>
      </c>
      <c r="CO3703">
        <v>99</v>
      </c>
      <c r="CP3703">
        <v>100</v>
      </c>
      <c r="CQ3703">
        <v>97</v>
      </c>
      <c r="CR3703">
        <v>95</v>
      </c>
      <c r="CS3703">
        <v>97</v>
      </c>
      <c r="CT3703">
        <v>98</v>
      </c>
      <c r="CU3703">
        <v>100</v>
      </c>
      <c r="CV3703">
        <v>98</v>
      </c>
      <c r="CW3703">
        <v>99</v>
      </c>
      <c r="CX3703" t="s">
        <v>2</v>
      </c>
      <c r="CY3703" t="s">
        <v>34</v>
      </c>
    </row>
    <row r="3704" spans="1:103" x14ac:dyDescent="0.25">
      <c r="A3704" t="s">
        <v>165</v>
      </c>
      <c r="B3704">
        <v>34.502499999999998</v>
      </c>
      <c r="C3704">
        <v>-117.8969</v>
      </c>
      <c r="D3704">
        <v>3101</v>
      </c>
      <c r="E3704" t="s">
        <v>1</v>
      </c>
      <c r="F3704">
        <v>236.8</v>
      </c>
      <c r="G3704">
        <v>2006</v>
      </c>
      <c r="H3704">
        <v>8</v>
      </c>
      <c r="I3704" t="s">
        <v>260</v>
      </c>
      <c r="J3704">
        <v>95</v>
      </c>
      <c r="K3704">
        <v>94</v>
      </c>
      <c r="L3704">
        <v>94</v>
      </c>
      <c r="M3704">
        <v>96</v>
      </c>
      <c r="N3704">
        <v>100</v>
      </c>
      <c r="O3704">
        <v>89</v>
      </c>
      <c r="P3704">
        <v>94</v>
      </c>
      <c r="Q3704">
        <v>97</v>
      </c>
      <c r="R3704">
        <v>92</v>
      </c>
      <c r="S3704">
        <v>88</v>
      </c>
      <c r="T3704">
        <v>91</v>
      </c>
      <c r="U3704">
        <v>84</v>
      </c>
      <c r="V3704">
        <v>81</v>
      </c>
      <c r="W3704">
        <v>85</v>
      </c>
      <c r="X3704">
        <v>83</v>
      </c>
      <c r="Y3704">
        <v>90</v>
      </c>
      <c r="Z3704">
        <v>99</v>
      </c>
      <c r="AA3704">
        <v>98</v>
      </c>
      <c r="AB3704">
        <v>97</v>
      </c>
      <c r="AC3704">
        <v>96</v>
      </c>
      <c r="AD3704">
        <v>96</v>
      </c>
      <c r="AE3704">
        <v>99</v>
      </c>
      <c r="AF3704">
        <v>101</v>
      </c>
      <c r="AG3704">
        <v>101</v>
      </c>
      <c r="AH3704">
        <v>102</v>
      </c>
      <c r="AI3704">
        <v>100</v>
      </c>
      <c r="AJ3704">
        <v>96</v>
      </c>
      <c r="AK3704">
        <v>94</v>
      </c>
      <c r="AL3704">
        <v>96</v>
      </c>
      <c r="AM3704">
        <v>98</v>
      </c>
      <c r="AN3704" s="5">
        <v>101</v>
      </c>
      <c r="AO3704" s="5">
        <v>101</v>
      </c>
      <c r="AP3704" s="5">
        <v>98</v>
      </c>
      <c r="AQ3704" s="5">
        <v>95</v>
      </c>
      <c r="AR3704" s="5">
        <v>96</v>
      </c>
      <c r="AS3704" s="5">
        <v>96</v>
      </c>
      <c r="AT3704" s="5">
        <v>97</v>
      </c>
      <c r="AU3704" s="5">
        <v>97</v>
      </c>
      <c r="AV3704" s="5">
        <v>98</v>
      </c>
      <c r="AW3704" s="5">
        <v>99</v>
      </c>
      <c r="AX3704" s="5">
        <v>96</v>
      </c>
      <c r="AY3704" s="5">
        <v>98</v>
      </c>
      <c r="AZ3704" s="5">
        <v>99</v>
      </c>
      <c r="BA3704" s="5">
        <v>100</v>
      </c>
      <c r="BB3704" s="5">
        <v>104</v>
      </c>
      <c r="BC3704" s="5">
        <v>103</v>
      </c>
      <c r="BD3704" s="5">
        <v>101</v>
      </c>
      <c r="BE3704" s="5">
        <v>99</v>
      </c>
      <c r="BF3704" s="5">
        <v>102</v>
      </c>
      <c r="BG3704" s="8">
        <f>(2*BF3704+BI3704)/3</f>
        <v>101.66666666666667</v>
      </c>
      <c r="BH3704" s="8">
        <f>(BG3704+2*BJ3704)/3</f>
        <v>100.55555555555556</v>
      </c>
      <c r="BI3704" s="5">
        <v>101</v>
      </c>
      <c r="BJ3704" s="5">
        <v>100</v>
      </c>
      <c r="BK3704" s="5">
        <v>103</v>
      </c>
      <c r="BL3704" s="5">
        <v>104</v>
      </c>
      <c r="BM3704" s="5">
        <v>102</v>
      </c>
      <c r="BN3704" s="5">
        <v>98</v>
      </c>
      <c r="BO3704" s="5">
        <v>94</v>
      </c>
      <c r="BP3704" s="5">
        <v>90</v>
      </c>
      <c r="BQ3704" s="5">
        <v>90</v>
      </c>
      <c r="BR3704" s="5">
        <v>88</v>
      </c>
      <c r="BS3704">
        <v>83</v>
      </c>
      <c r="BT3704">
        <v>92</v>
      </c>
      <c r="BU3704">
        <v>91</v>
      </c>
      <c r="BV3704">
        <v>90</v>
      </c>
      <c r="BW3704">
        <v>92</v>
      </c>
      <c r="BX3704">
        <v>93</v>
      </c>
      <c r="BY3704">
        <v>95</v>
      </c>
      <c r="BZ3704">
        <v>97</v>
      </c>
      <c r="CA3704">
        <v>98</v>
      </c>
      <c r="CB3704">
        <v>99</v>
      </c>
      <c r="CC3704">
        <v>97</v>
      </c>
      <c r="CD3704">
        <v>96</v>
      </c>
      <c r="CE3704">
        <v>93</v>
      </c>
      <c r="CF3704">
        <v>94</v>
      </c>
      <c r="CG3704">
        <v>92</v>
      </c>
      <c r="CH3704">
        <v>93</v>
      </c>
      <c r="CI3704">
        <v>91</v>
      </c>
      <c r="CJ3704">
        <v>92</v>
      </c>
      <c r="CK3704">
        <v>95</v>
      </c>
      <c r="CL3704">
        <v>96</v>
      </c>
      <c r="CM3704">
        <v>100</v>
      </c>
      <c r="CN3704">
        <v>100</v>
      </c>
      <c r="CO3704">
        <v>98</v>
      </c>
      <c r="CP3704">
        <v>97</v>
      </c>
      <c r="CQ3704">
        <v>93</v>
      </c>
      <c r="CR3704">
        <v>91</v>
      </c>
      <c r="CS3704">
        <v>98</v>
      </c>
      <c r="CT3704">
        <v>99</v>
      </c>
      <c r="CU3704">
        <v>100</v>
      </c>
      <c r="CV3704">
        <v>98</v>
      </c>
      <c r="CW3704">
        <v>98</v>
      </c>
      <c r="CX3704" t="s">
        <v>5</v>
      </c>
      <c r="CY3704" t="s">
        <v>166</v>
      </c>
    </row>
    <row r="3705" spans="1:103" x14ac:dyDescent="0.25">
      <c r="A3705" t="s">
        <v>147</v>
      </c>
      <c r="B3705">
        <v>34.589199999999998</v>
      </c>
      <c r="C3705">
        <v>-117.63030000000001</v>
      </c>
      <c r="D3705">
        <v>2950</v>
      </c>
      <c r="E3705" t="s">
        <v>1</v>
      </c>
      <c r="F3705">
        <v>219.3</v>
      </c>
      <c r="G3705">
        <v>2006</v>
      </c>
      <c r="H3705">
        <v>8</v>
      </c>
      <c r="I3705" t="s">
        <v>260</v>
      </c>
      <c r="J3705">
        <v>92</v>
      </c>
      <c r="K3705">
        <v>97</v>
      </c>
      <c r="L3705">
        <v>95</v>
      </c>
      <c r="M3705">
        <v>95</v>
      </c>
      <c r="N3705">
        <v>101</v>
      </c>
      <c r="O3705">
        <v>99</v>
      </c>
      <c r="P3705">
        <v>93</v>
      </c>
      <c r="Q3705">
        <v>93</v>
      </c>
      <c r="R3705">
        <v>93</v>
      </c>
      <c r="S3705">
        <v>92</v>
      </c>
      <c r="T3705">
        <v>89</v>
      </c>
      <c r="U3705">
        <v>89</v>
      </c>
      <c r="V3705">
        <v>85</v>
      </c>
      <c r="W3705">
        <v>83</v>
      </c>
      <c r="X3705">
        <v>84</v>
      </c>
      <c r="Y3705">
        <v>84</v>
      </c>
      <c r="Z3705">
        <v>93</v>
      </c>
      <c r="AA3705">
        <v>100</v>
      </c>
      <c r="AB3705">
        <v>98</v>
      </c>
      <c r="AC3705">
        <v>95</v>
      </c>
      <c r="AE3705">
        <v>96</v>
      </c>
      <c r="AF3705">
        <v>101</v>
      </c>
      <c r="AG3705">
        <v>103</v>
      </c>
      <c r="AH3705">
        <v>102</v>
      </c>
      <c r="AI3705">
        <v>103</v>
      </c>
      <c r="AJ3705">
        <v>96</v>
      </c>
      <c r="AK3705">
        <v>92</v>
      </c>
      <c r="AL3705">
        <v>95</v>
      </c>
      <c r="AM3705">
        <v>96</v>
      </c>
      <c r="AN3705" s="5">
        <v>100</v>
      </c>
      <c r="AO3705" s="5">
        <v>102</v>
      </c>
      <c r="AP3705" s="5">
        <v>103</v>
      </c>
      <c r="AQ3705" s="5">
        <v>98</v>
      </c>
      <c r="AR3705" s="5">
        <v>95</v>
      </c>
      <c r="AS3705" s="5">
        <v>98</v>
      </c>
      <c r="AT3705" s="5">
        <v>97</v>
      </c>
      <c r="AU3705" s="5">
        <v>101</v>
      </c>
      <c r="AV3705" s="5">
        <v>98</v>
      </c>
      <c r="AW3705" s="5">
        <v>98</v>
      </c>
      <c r="AX3705" s="5">
        <v>100</v>
      </c>
      <c r="AY3705" s="5">
        <v>98</v>
      </c>
      <c r="AZ3705" s="5">
        <v>100</v>
      </c>
      <c r="BA3705" s="5">
        <v>100</v>
      </c>
      <c r="BB3705" s="5">
        <v>103</v>
      </c>
      <c r="BC3705" s="5">
        <v>107</v>
      </c>
      <c r="BD3705" s="5">
        <v>105</v>
      </c>
      <c r="BE3705" s="5">
        <v>103</v>
      </c>
      <c r="BF3705" s="5">
        <v>101</v>
      </c>
      <c r="BG3705" s="5">
        <v>102</v>
      </c>
      <c r="BH3705" s="5">
        <v>101</v>
      </c>
      <c r="BI3705" s="5">
        <v>102</v>
      </c>
      <c r="BJ3705" s="5">
        <v>105</v>
      </c>
      <c r="BK3705" s="5">
        <v>105</v>
      </c>
      <c r="BL3705" s="5">
        <v>105</v>
      </c>
      <c r="BM3705" s="5">
        <v>106</v>
      </c>
      <c r="BN3705" s="5">
        <v>105</v>
      </c>
      <c r="BO3705" s="5">
        <v>99</v>
      </c>
      <c r="BP3705" s="5">
        <v>94</v>
      </c>
      <c r="BQ3705" s="5">
        <v>91</v>
      </c>
      <c r="BR3705" s="5">
        <v>88</v>
      </c>
      <c r="BS3705">
        <v>86</v>
      </c>
      <c r="BT3705">
        <v>86</v>
      </c>
      <c r="BU3705">
        <v>94</v>
      </c>
      <c r="BV3705">
        <v>93</v>
      </c>
      <c r="BW3705">
        <v>92</v>
      </c>
      <c r="BX3705">
        <v>92</v>
      </c>
      <c r="BY3705">
        <v>94</v>
      </c>
      <c r="BZ3705">
        <v>95</v>
      </c>
      <c r="CA3705">
        <v>99</v>
      </c>
      <c r="CB3705">
        <v>101</v>
      </c>
      <c r="CC3705">
        <v>100</v>
      </c>
      <c r="CD3705">
        <v>97</v>
      </c>
      <c r="CE3705">
        <v>95</v>
      </c>
      <c r="CF3705">
        <v>96</v>
      </c>
      <c r="CG3705">
        <v>95</v>
      </c>
      <c r="CH3705">
        <v>93</v>
      </c>
      <c r="CI3705">
        <v>92</v>
      </c>
      <c r="CJ3705">
        <v>92</v>
      </c>
      <c r="CK3705">
        <v>94</v>
      </c>
      <c r="CL3705">
        <v>95</v>
      </c>
      <c r="CM3705">
        <v>98</v>
      </c>
      <c r="CN3705">
        <v>102</v>
      </c>
      <c r="CO3705">
        <v>101</v>
      </c>
      <c r="CP3705">
        <v>99</v>
      </c>
      <c r="CQ3705">
        <v>96</v>
      </c>
      <c r="CR3705">
        <v>93</v>
      </c>
      <c r="CS3705">
        <v>92</v>
      </c>
      <c r="CT3705">
        <v>97</v>
      </c>
      <c r="CU3705">
        <v>101</v>
      </c>
      <c r="CV3705">
        <v>100</v>
      </c>
      <c r="CW3705">
        <v>99</v>
      </c>
      <c r="CX3705" t="s">
        <v>5</v>
      </c>
      <c r="CY3705" t="s">
        <v>148</v>
      </c>
    </row>
    <row r="3706" spans="1:103" x14ac:dyDescent="0.25">
      <c r="A3706" t="s">
        <v>215</v>
      </c>
      <c r="B3706">
        <v>34.390599999999999</v>
      </c>
      <c r="C3706">
        <v>-116.51690000000001</v>
      </c>
      <c r="D3706">
        <v>2900</v>
      </c>
      <c r="E3706" t="s">
        <v>1</v>
      </c>
      <c r="F3706">
        <v>232.4</v>
      </c>
      <c r="G3706">
        <v>2006</v>
      </c>
      <c r="H3706">
        <v>8</v>
      </c>
      <c r="I3706" t="s">
        <v>260</v>
      </c>
      <c r="J3706">
        <v>98</v>
      </c>
      <c r="K3706">
        <v>100</v>
      </c>
      <c r="L3706">
        <v>103</v>
      </c>
      <c r="M3706">
        <v>106</v>
      </c>
      <c r="N3706">
        <v>105</v>
      </c>
      <c r="O3706">
        <v>102</v>
      </c>
      <c r="P3706">
        <v>99</v>
      </c>
      <c r="Q3706">
        <v>97</v>
      </c>
      <c r="R3706">
        <v>98</v>
      </c>
      <c r="S3706">
        <v>97</v>
      </c>
      <c r="T3706">
        <v>97</v>
      </c>
      <c r="U3706">
        <v>97</v>
      </c>
      <c r="V3706">
        <v>93</v>
      </c>
      <c r="W3706">
        <v>90</v>
      </c>
      <c r="X3706">
        <v>91</v>
      </c>
      <c r="Y3706">
        <v>94</v>
      </c>
      <c r="Z3706">
        <v>104</v>
      </c>
      <c r="AA3706">
        <v>104</v>
      </c>
      <c r="AB3706">
        <v>103</v>
      </c>
      <c r="AC3706">
        <v>104</v>
      </c>
      <c r="AD3706">
        <v>102</v>
      </c>
      <c r="AE3706">
        <v>104</v>
      </c>
      <c r="AF3706">
        <v>105</v>
      </c>
      <c r="AG3706">
        <v>108</v>
      </c>
      <c r="AH3706">
        <v>109</v>
      </c>
      <c r="AI3706">
        <v>99</v>
      </c>
      <c r="AJ3706">
        <v>102</v>
      </c>
      <c r="AK3706">
        <v>95</v>
      </c>
      <c r="AL3706">
        <v>103</v>
      </c>
      <c r="AM3706">
        <v>105</v>
      </c>
      <c r="AN3706" s="5">
        <v>106</v>
      </c>
      <c r="AO3706" s="5">
        <v>104</v>
      </c>
      <c r="AP3706" s="5">
        <v>99</v>
      </c>
      <c r="AQ3706" s="5">
        <v>100</v>
      </c>
      <c r="AR3706" s="5">
        <v>98</v>
      </c>
      <c r="AS3706" s="5">
        <v>102</v>
      </c>
      <c r="AT3706" s="5">
        <v>98</v>
      </c>
      <c r="AU3706" s="5">
        <v>101</v>
      </c>
      <c r="AV3706" s="5">
        <v>100</v>
      </c>
      <c r="AW3706" s="5">
        <v>104</v>
      </c>
      <c r="AX3706" s="5">
        <v>105</v>
      </c>
      <c r="AY3706" s="5">
        <v>103</v>
      </c>
      <c r="AZ3706" s="5">
        <v>103</v>
      </c>
      <c r="BA3706" s="5">
        <v>106</v>
      </c>
      <c r="BB3706" s="5">
        <v>111</v>
      </c>
      <c r="BC3706" s="5">
        <v>111</v>
      </c>
      <c r="BD3706" s="5">
        <v>101</v>
      </c>
      <c r="BE3706" s="5">
        <v>103</v>
      </c>
      <c r="BF3706" s="5">
        <v>105</v>
      </c>
      <c r="BG3706" s="5">
        <v>103</v>
      </c>
      <c r="BH3706" s="5">
        <v>111</v>
      </c>
      <c r="BI3706" s="5">
        <v>111</v>
      </c>
      <c r="BJ3706" s="5">
        <v>110</v>
      </c>
      <c r="BK3706" s="5">
        <v>110</v>
      </c>
      <c r="BL3706" s="5">
        <v>109</v>
      </c>
      <c r="BM3706" s="5">
        <v>103</v>
      </c>
      <c r="BN3706" s="5">
        <v>100</v>
      </c>
      <c r="BO3706" s="5">
        <v>103</v>
      </c>
      <c r="BP3706" s="5">
        <v>100</v>
      </c>
      <c r="BQ3706" s="5">
        <v>96</v>
      </c>
      <c r="BR3706" s="5">
        <v>95</v>
      </c>
      <c r="BS3706">
        <v>95</v>
      </c>
      <c r="BT3706">
        <v>96</v>
      </c>
      <c r="BU3706">
        <v>96</v>
      </c>
      <c r="BV3706">
        <v>93</v>
      </c>
      <c r="BW3706">
        <v>96</v>
      </c>
      <c r="BX3706">
        <v>99</v>
      </c>
      <c r="BY3706">
        <v>101</v>
      </c>
      <c r="BZ3706">
        <v>103</v>
      </c>
      <c r="CA3706">
        <v>103</v>
      </c>
      <c r="CB3706">
        <v>101</v>
      </c>
      <c r="CC3706">
        <v>105</v>
      </c>
      <c r="CD3706">
        <v>103</v>
      </c>
      <c r="CE3706">
        <v>103</v>
      </c>
      <c r="CF3706">
        <v>102</v>
      </c>
      <c r="CG3706">
        <v>101</v>
      </c>
      <c r="CH3706">
        <v>100</v>
      </c>
      <c r="CI3706">
        <v>97</v>
      </c>
      <c r="CJ3706">
        <v>99</v>
      </c>
      <c r="CK3706">
        <v>100</v>
      </c>
      <c r="CL3706">
        <v>101</v>
      </c>
      <c r="CM3706">
        <v>104</v>
      </c>
      <c r="CN3706">
        <v>100</v>
      </c>
      <c r="CO3706">
        <v>104</v>
      </c>
      <c r="CP3706">
        <v>102</v>
      </c>
      <c r="CQ3706">
        <v>100</v>
      </c>
      <c r="CR3706">
        <v>101</v>
      </c>
      <c r="CS3706">
        <v>101</v>
      </c>
      <c r="CT3706">
        <v>104</v>
      </c>
      <c r="CU3706">
        <v>103</v>
      </c>
      <c r="CV3706">
        <v>104</v>
      </c>
      <c r="CW3706">
        <v>102</v>
      </c>
      <c r="CX3706" t="s">
        <v>5</v>
      </c>
      <c r="CY3706" t="s">
        <v>216</v>
      </c>
    </row>
    <row r="3707" spans="1:103" x14ac:dyDescent="0.25">
      <c r="A3707" t="s">
        <v>220</v>
      </c>
      <c r="B3707">
        <v>34.634399999999999</v>
      </c>
      <c r="C3707">
        <v>-117.55029999999999</v>
      </c>
      <c r="D3707">
        <v>2880</v>
      </c>
      <c r="E3707" t="s">
        <v>1</v>
      </c>
      <c r="F3707">
        <v>212.3</v>
      </c>
      <c r="G3707">
        <v>2006</v>
      </c>
      <c r="H3707">
        <v>8</v>
      </c>
      <c r="I3707" t="s">
        <v>260</v>
      </c>
      <c r="J3707">
        <v>100</v>
      </c>
      <c r="K3707">
        <v>96</v>
      </c>
      <c r="L3707">
        <v>99</v>
      </c>
      <c r="M3707">
        <v>104</v>
      </c>
      <c r="N3707">
        <v>101</v>
      </c>
      <c r="O3707">
        <v>96</v>
      </c>
      <c r="P3707">
        <v>95</v>
      </c>
      <c r="Q3707">
        <v>94</v>
      </c>
      <c r="R3707">
        <v>95</v>
      </c>
      <c r="S3707">
        <v>93</v>
      </c>
      <c r="T3707">
        <v>91</v>
      </c>
      <c r="U3707">
        <v>87</v>
      </c>
      <c r="V3707">
        <v>85</v>
      </c>
      <c r="W3707">
        <v>87</v>
      </c>
      <c r="X3707">
        <v>88</v>
      </c>
      <c r="Y3707">
        <v>97</v>
      </c>
      <c r="Z3707">
        <v>106</v>
      </c>
      <c r="AA3707">
        <v>101</v>
      </c>
      <c r="AB3707">
        <v>99</v>
      </c>
      <c r="AC3707">
        <v>99</v>
      </c>
      <c r="AD3707">
        <v>102</v>
      </c>
      <c r="AE3707">
        <v>106</v>
      </c>
      <c r="AF3707">
        <v>107</v>
      </c>
      <c r="AG3707">
        <v>108</v>
      </c>
      <c r="AH3707">
        <v>106</v>
      </c>
      <c r="AI3707">
        <v>101</v>
      </c>
      <c r="AJ3707">
        <v>94</v>
      </c>
      <c r="AK3707">
        <v>99</v>
      </c>
      <c r="AL3707">
        <v>100</v>
      </c>
      <c r="AM3707">
        <v>104</v>
      </c>
      <c r="AN3707" s="5">
        <v>105</v>
      </c>
      <c r="AO3707" s="5">
        <v>104</v>
      </c>
      <c r="AP3707" s="5">
        <v>101</v>
      </c>
      <c r="AQ3707" s="5">
        <v>101</v>
      </c>
      <c r="AR3707" s="5">
        <v>99</v>
      </c>
      <c r="AS3707" s="5">
        <v>100</v>
      </c>
      <c r="AT3707" s="5">
        <v>101</v>
      </c>
      <c r="AU3707" s="5">
        <v>102</v>
      </c>
      <c r="AV3707" s="5">
        <v>103</v>
      </c>
      <c r="AW3707" s="5">
        <v>102</v>
      </c>
      <c r="AX3707" s="5">
        <v>100</v>
      </c>
      <c r="AY3707" s="5">
        <v>103</v>
      </c>
      <c r="AZ3707" s="5">
        <v>102</v>
      </c>
      <c r="BA3707" s="5">
        <v>105</v>
      </c>
      <c r="BB3707" s="5">
        <v>110</v>
      </c>
      <c r="BC3707" s="5">
        <v>110</v>
      </c>
      <c r="BD3707" s="5">
        <v>105</v>
      </c>
      <c r="BE3707" s="5">
        <v>104</v>
      </c>
      <c r="BF3707" s="5">
        <v>104</v>
      </c>
      <c r="BG3707" s="5">
        <v>105</v>
      </c>
      <c r="BH3707" s="5">
        <v>106</v>
      </c>
      <c r="BI3707" s="5">
        <v>109</v>
      </c>
      <c r="BJ3707" s="5">
        <v>109</v>
      </c>
      <c r="BK3707" s="5">
        <v>107</v>
      </c>
      <c r="BL3707" s="5">
        <v>108</v>
      </c>
      <c r="BM3707" s="5">
        <v>108</v>
      </c>
      <c r="BN3707" s="5">
        <v>103</v>
      </c>
      <c r="BO3707" s="5">
        <v>98</v>
      </c>
      <c r="BP3707" s="5">
        <v>96</v>
      </c>
      <c r="BQ3707" s="5">
        <v>93</v>
      </c>
      <c r="BR3707" s="5">
        <v>89</v>
      </c>
      <c r="BS3707">
        <v>89</v>
      </c>
      <c r="BT3707">
        <v>95</v>
      </c>
      <c r="BU3707">
        <v>97</v>
      </c>
      <c r="BV3707">
        <v>93</v>
      </c>
      <c r="BW3707">
        <v>94</v>
      </c>
      <c r="BX3707">
        <v>93</v>
      </c>
      <c r="BY3707">
        <v>99</v>
      </c>
      <c r="BZ3707">
        <v>102</v>
      </c>
      <c r="CA3707">
        <v>104</v>
      </c>
      <c r="CB3707">
        <v>103</v>
      </c>
      <c r="CC3707">
        <v>100</v>
      </c>
      <c r="CD3707">
        <v>99</v>
      </c>
      <c r="CE3707">
        <v>98</v>
      </c>
      <c r="CF3707">
        <v>95</v>
      </c>
      <c r="CG3707">
        <v>97</v>
      </c>
      <c r="CH3707">
        <v>97</v>
      </c>
      <c r="CI3707">
        <v>97</v>
      </c>
      <c r="CJ3707">
        <v>96</v>
      </c>
      <c r="CK3707">
        <v>99</v>
      </c>
      <c r="CL3707">
        <v>101</v>
      </c>
      <c r="CM3707">
        <v>103</v>
      </c>
      <c r="CN3707">
        <v>105</v>
      </c>
      <c r="CO3707">
        <v>103</v>
      </c>
      <c r="CP3707">
        <v>99</v>
      </c>
      <c r="CQ3707">
        <v>96</v>
      </c>
      <c r="CR3707">
        <v>95</v>
      </c>
      <c r="CS3707">
        <v>102</v>
      </c>
      <c r="CT3707">
        <v>104</v>
      </c>
      <c r="CU3707">
        <v>104</v>
      </c>
      <c r="CV3707">
        <v>101</v>
      </c>
      <c r="CW3707">
        <v>101</v>
      </c>
      <c r="CX3707" t="s">
        <v>5</v>
      </c>
      <c r="CY3707" t="s">
        <v>221</v>
      </c>
    </row>
    <row r="3708" spans="1:103" x14ac:dyDescent="0.25">
      <c r="A3708" t="s">
        <v>39</v>
      </c>
      <c r="B3708">
        <v>34.525300000000001</v>
      </c>
      <c r="C3708">
        <v>-117.29640000000001</v>
      </c>
      <c r="D3708">
        <v>2789</v>
      </c>
      <c r="E3708" t="s">
        <v>1</v>
      </c>
      <c r="F3708">
        <v>218.7</v>
      </c>
      <c r="G3708">
        <v>2006</v>
      </c>
      <c r="H3708">
        <v>8</v>
      </c>
      <c r="I3708" t="s">
        <v>260</v>
      </c>
      <c r="J3708">
        <v>98</v>
      </c>
      <c r="K3708">
        <v>101</v>
      </c>
      <c r="L3708">
        <v>98</v>
      </c>
      <c r="M3708">
        <v>102</v>
      </c>
      <c r="N3708">
        <v>102</v>
      </c>
      <c r="O3708">
        <v>103</v>
      </c>
      <c r="P3708">
        <v>98</v>
      </c>
      <c r="Q3708">
        <v>98</v>
      </c>
      <c r="R3708">
        <v>97</v>
      </c>
      <c r="S3708">
        <v>90</v>
      </c>
      <c r="T3708">
        <v>90</v>
      </c>
      <c r="U3708">
        <v>89</v>
      </c>
      <c r="V3708">
        <v>86</v>
      </c>
      <c r="W3708">
        <v>81</v>
      </c>
      <c r="X3708">
        <v>90</v>
      </c>
      <c r="Y3708">
        <v>91</v>
      </c>
      <c r="Z3708">
        <v>98</v>
      </c>
      <c r="AA3708">
        <v>106</v>
      </c>
      <c r="AB3708">
        <v>101</v>
      </c>
      <c r="AC3708">
        <v>99</v>
      </c>
      <c r="AD3708">
        <v>98</v>
      </c>
      <c r="AE3708">
        <v>102</v>
      </c>
      <c r="AF3708">
        <v>107</v>
      </c>
      <c r="AG3708">
        <v>108</v>
      </c>
      <c r="AH3708">
        <v>106</v>
      </c>
      <c r="AI3708">
        <v>108</v>
      </c>
      <c r="AJ3708">
        <v>99</v>
      </c>
      <c r="AK3708">
        <v>99</v>
      </c>
      <c r="AL3708">
        <v>101</v>
      </c>
      <c r="AM3708">
        <v>102</v>
      </c>
      <c r="AN3708" s="5">
        <v>106</v>
      </c>
      <c r="AO3708" s="5">
        <v>107</v>
      </c>
      <c r="AP3708" s="5">
        <v>104</v>
      </c>
      <c r="AQ3708" s="5">
        <v>100</v>
      </c>
      <c r="AR3708" s="5">
        <v>99</v>
      </c>
      <c r="AS3708" s="8">
        <f>AVERAGE(AR3708,AT3708)</f>
        <v>97.5</v>
      </c>
      <c r="AT3708" s="5">
        <v>96</v>
      </c>
      <c r="AU3708" s="5">
        <v>104</v>
      </c>
      <c r="AV3708" s="5">
        <v>103</v>
      </c>
      <c r="AW3708" s="5">
        <v>103</v>
      </c>
      <c r="AX3708" s="5">
        <v>103</v>
      </c>
      <c r="AY3708" s="5">
        <v>95</v>
      </c>
      <c r="AZ3708" s="5">
        <v>104</v>
      </c>
      <c r="BA3708" s="5">
        <v>105</v>
      </c>
      <c r="BB3708" s="5">
        <v>109</v>
      </c>
      <c r="BC3708" s="5">
        <v>110</v>
      </c>
      <c r="BD3708" s="5">
        <v>110</v>
      </c>
      <c r="BE3708" s="5">
        <v>106</v>
      </c>
      <c r="BF3708" s="5">
        <v>103</v>
      </c>
      <c r="BG3708" s="5">
        <v>104</v>
      </c>
      <c r="BH3708" s="5">
        <v>105</v>
      </c>
      <c r="BI3708" s="5">
        <v>107</v>
      </c>
      <c r="BJ3708" s="5">
        <v>108</v>
      </c>
      <c r="BK3708" s="5">
        <v>108</v>
      </c>
      <c r="BL3708" s="5">
        <v>108</v>
      </c>
      <c r="BM3708" s="5">
        <v>109</v>
      </c>
      <c r="BN3708" s="5">
        <v>106</v>
      </c>
      <c r="BO3708" s="5">
        <v>97</v>
      </c>
      <c r="BP3708" s="5">
        <v>95</v>
      </c>
      <c r="BQ3708" s="5">
        <v>91</v>
      </c>
      <c r="BR3708" s="5">
        <v>89</v>
      </c>
      <c r="BS3708">
        <v>87</v>
      </c>
      <c r="BT3708">
        <v>89</v>
      </c>
      <c r="BU3708">
        <v>97</v>
      </c>
      <c r="BV3708">
        <v>95</v>
      </c>
      <c r="BW3708">
        <v>92</v>
      </c>
      <c r="BX3708">
        <v>93</v>
      </c>
      <c r="BY3708">
        <v>94</v>
      </c>
      <c r="BZ3708">
        <v>94</v>
      </c>
      <c r="CA3708">
        <v>100</v>
      </c>
      <c r="CB3708">
        <v>105</v>
      </c>
      <c r="CC3708">
        <v>104</v>
      </c>
      <c r="CD3708">
        <v>101</v>
      </c>
      <c r="CE3708">
        <v>95</v>
      </c>
      <c r="CF3708">
        <v>96</v>
      </c>
      <c r="CG3708">
        <v>94</v>
      </c>
      <c r="CH3708">
        <v>91</v>
      </c>
      <c r="CI3708">
        <v>92</v>
      </c>
      <c r="CJ3708">
        <v>92</v>
      </c>
      <c r="CK3708">
        <v>95</v>
      </c>
      <c r="CL3708">
        <v>96</v>
      </c>
      <c r="CM3708">
        <v>101</v>
      </c>
      <c r="CN3708">
        <v>103</v>
      </c>
      <c r="CO3708">
        <v>106</v>
      </c>
      <c r="CP3708">
        <v>106</v>
      </c>
      <c r="CQ3708">
        <v>102</v>
      </c>
      <c r="CR3708">
        <v>94</v>
      </c>
      <c r="CS3708">
        <v>96</v>
      </c>
      <c r="CT3708">
        <v>103</v>
      </c>
      <c r="CU3708">
        <v>105</v>
      </c>
      <c r="CV3708">
        <v>102</v>
      </c>
      <c r="CW3708">
        <v>104</v>
      </c>
      <c r="CX3708" t="s">
        <v>5</v>
      </c>
      <c r="CY3708" t="s">
        <v>40</v>
      </c>
    </row>
    <row r="3709" spans="1:103" x14ac:dyDescent="0.25">
      <c r="A3709" t="s">
        <v>226</v>
      </c>
      <c r="B3709">
        <v>34.684699999999999</v>
      </c>
      <c r="C3709">
        <v>-117.82080000000001</v>
      </c>
      <c r="D3709">
        <v>2590</v>
      </c>
      <c r="E3709" t="s">
        <v>1</v>
      </c>
      <c r="F3709">
        <v>215.5</v>
      </c>
      <c r="G3709">
        <v>2006</v>
      </c>
      <c r="H3709">
        <v>8</v>
      </c>
      <c r="I3709" t="s">
        <v>260</v>
      </c>
      <c r="J3709">
        <v>98</v>
      </c>
      <c r="K3709">
        <v>97</v>
      </c>
      <c r="L3709">
        <v>98</v>
      </c>
      <c r="M3709">
        <v>103</v>
      </c>
      <c r="N3709">
        <v>100</v>
      </c>
      <c r="O3709">
        <v>96</v>
      </c>
      <c r="P3709">
        <v>97</v>
      </c>
      <c r="Q3709">
        <v>97</v>
      </c>
      <c r="R3709">
        <v>94</v>
      </c>
      <c r="S3709">
        <v>88</v>
      </c>
      <c r="T3709">
        <v>89</v>
      </c>
      <c r="U3709">
        <v>88</v>
      </c>
      <c r="V3709">
        <v>81</v>
      </c>
      <c r="W3709">
        <v>88</v>
      </c>
      <c r="X3709">
        <v>88</v>
      </c>
      <c r="Y3709">
        <v>96</v>
      </c>
      <c r="Z3709">
        <v>105</v>
      </c>
      <c r="AA3709">
        <v>100</v>
      </c>
      <c r="AB3709">
        <v>97</v>
      </c>
      <c r="AC3709">
        <v>96</v>
      </c>
      <c r="AD3709">
        <v>102</v>
      </c>
      <c r="AE3709">
        <v>107</v>
      </c>
      <c r="AF3709">
        <v>107</v>
      </c>
      <c r="AG3709">
        <v>107</v>
      </c>
      <c r="AH3709">
        <v>106</v>
      </c>
      <c r="AI3709">
        <v>100</v>
      </c>
      <c r="AJ3709">
        <v>95</v>
      </c>
      <c r="AK3709">
        <v>99</v>
      </c>
      <c r="AL3709">
        <v>103</v>
      </c>
      <c r="AM3709">
        <v>104</v>
      </c>
      <c r="AN3709" s="5">
        <v>107</v>
      </c>
      <c r="AO3709" s="5">
        <v>104</v>
      </c>
      <c r="AP3709" s="5">
        <v>103</v>
      </c>
      <c r="AQ3709" s="5">
        <v>101</v>
      </c>
      <c r="AR3709" s="5">
        <v>100</v>
      </c>
      <c r="AS3709" s="5">
        <v>98</v>
      </c>
      <c r="AT3709" s="5">
        <v>102</v>
      </c>
      <c r="AU3709" s="5">
        <v>103</v>
      </c>
      <c r="AV3709" s="5">
        <v>104</v>
      </c>
      <c r="AW3709" s="5">
        <v>104</v>
      </c>
      <c r="AX3709" s="5">
        <v>98</v>
      </c>
      <c r="AY3709" s="5">
        <v>102</v>
      </c>
      <c r="AZ3709" s="5">
        <v>103</v>
      </c>
      <c r="BA3709" s="5">
        <v>108</v>
      </c>
      <c r="BB3709" s="5">
        <v>111</v>
      </c>
      <c r="BC3709" s="5">
        <v>110</v>
      </c>
      <c r="BD3709" s="5">
        <v>108</v>
      </c>
      <c r="BE3709" s="5">
        <v>103</v>
      </c>
      <c r="BF3709" s="5">
        <v>107</v>
      </c>
      <c r="BG3709" s="5">
        <v>103</v>
      </c>
      <c r="BH3709" s="5">
        <v>106</v>
      </c>
      <c r="BI3709" s="5">
        <v>112</v>
      </c>
      <c r="BJ3709" s="5">
        <v>108</v>
      </c>
      <c r="BK3709" s="5">
        <v>109</v>
      </c>
      <c r="BL3709" s="5">
        <v>111</v>
      </c>
      <c r="BM3709" s="5">
        <v>106</v>
      </c>
      <c r="BN3709" s="5">
        <v>100</v>
      </c>
      <c r="BO3709" s="5">
        <v>95</v>
      </c>
      <c r="BP3709" s="5">
        <v>91</v>
      </c>
      <c r="BQ3709" s="5">
        <v>90</v>
      </c>
      <c r="BR3709" s="5">
        <v>88</v>
      </c>
      <c r="BS3709">
        <v>89</v>
      </c>
      <c r="BT3709">
        <v>97</v>
      </c>
      <c r="BU3709">
        <v>98</v>
      </c>
      <c r="BV3709">
        <v>95</v>
      </c>
      <c r="BW3709">
        <v>95</v>
      </c>
      <c r="BX3709">
        <v>98</v>
      </c>
      <c r="BY3709">
        <v>97</v>
      </c>
      <c r="BZ3709">
        <v>103</v>
      </c>
      <c r="CA3709">
        <v>105</v>
      </c>
      <c r="CB3709">
        <v>102</v>
      </c>
      <c r="CC3709">
        <v>100</v>
      </c>
      <c r="CD3709">
        <v>97</v>
      </c>
      <c r="CE3709">
        <v>98</v>
      </c>
      <c r="CF3709">
        <v>97</v>
      </c>
      <c r="CG3709">
        <v>97</v>
      </c>
      <c r="CH3709">
        <v>96</v>
      </c>
      <c r="CI3709">
        <v>97</v>
      </c>
      <c r="CJ3709">
        <v>98</v>
      </c>
      <c r="CK3709">
        <v>98</v>
      </c>
      <c r="CL3709">
        <v>103</v>
      </c>
      <c r="CM3709">
        <v>105</v>
      </c>
      <c r="CN3709">
        <v>106</v>
      </c>
      <c r="CO3709">
        <v>104</v>
      </c>
      <c r="CP3709">
        <v>100</v>
      </c>
      <c r="CQ3709">
        <v>96</v>
      </c>
      <c r="CR3709">
        <v>96</v>
      </c>
      <c r="CS3709">
        <v>103</v>
      </c>
      <c r="CT3709">
        <v>105</v>
      </c>
      <c r="CU3709">
        <v>104</v>
      </c>
      <c r="CV3709">
        <v>102</v>
      </c>
      <c r="CW3709">
        <v>102</v>
      </c>
      <c r="CX3709" t="s">
        <v>5</v>
      </c>
      <c r="CY3709" t="s">
        <v>227</v>
      </c>
    </row>
    <row r="3710" spans="1:103" x14ac:dyDescent="0.25">
      <c r="A3710" t="s">
        <v>241</v>
      </c>
      <c r="B3710">
        <v>34.988300000000002</v>
      </c>
      <c r="C3710">
        <v>-117.8647</v>
      </c>
      <c r="D3710">
        <v>2283</v>
      </c>
      <c r="E3710" t="s">
        <v>1</v>
      </c>
      <c r="F3710">
        <v>186.9</v>
      </c>
      <c r="G3710">
        <v>2006</v>
      </c>
      <c r="H3710">
        <v>8</v>
      </c>
      <c r="I3710" t="s">
        <v>260</v>
      </c>
      <c r="J3710">
        <v>99</v>
      </c>
      <c r="K3710">
        <v>97</v>
      </c>
      <c r="L3710">
        <v>98</v>
      </c>
      <c r="M3710">
        <v>102</v>
      </c>
      <c r="N3710">
        <v>101</v>
      </c>
      <c r="O3710">
        <v>95</v>
      </c>
      <c r="P3710">
        <v>99</v>
      </c>
      <c r="Q3710">
        <v>97</v>
      </c>
      <c r="R3710">
        <v>92</v>
      </c>
      <c r="S3710">
        <v>93</v>
      </c>
      <c r="T3710">
        <v>91</v>
      </c>
      <c r="U3710">
        <v>86</v>
      </c>
      <c r="V3710">
        <v>81</v>
      </c>
      <c r="W3710">
        <v>88</v>
      </c>
      <c r="X3710">
        <v>91</v>
      </c>
      <c r="Y3710">
        <v>96</v>
      </c>
      <c r="Z3710">
        <v>104</v>
      </c>
      <c r="AA3710">
        <v>101</v>
      </c>
      <c r="AB3710">
        <v>98</v>
      </c>
      <c r="AC3710">
        <v>98</v>
      </c>
      <c r="AD3710">
        <v>101</v>
      </c>
      <c r="AE3710">
        <v>106</v>
      </c>
      <c r="AF3710">
        <v>106</v>
      </c>
      <c r="AG3710">
        <v>106</v>
      </c>
      <c r="AH3710">
        <v>108</v>
      </c>
      <c r="AI3710">
        <v>102</v>
      </c>
      <c r="AJ3710">
        <v>99</v>
      </c>
      <c r="AK3710">
        <v>99</v>
      </c>
      <c r="AL3710">
        <v>102</v>
      </c>
      <c r="AM3710">
        <v>103</v>
      </c>
      <c r="AN3710" s="5">
        <v>105</v>
      </c>
      <c r="AO3710" s="5">
        <v>104</v>
      </c>
      <c r="AP3710" s="5">
        <v>103</v>
      </c>
      <c r="AQ3710" s="5">
        <v>101</v>
      </c>
      <c r="AR3710" s="5">
        <v>100</v>
      </c>
      <c r="AS3710" s="5">
        <v>99</v>
      </c>
      <c r="AT3710" s="5">
        <v>101</v>
      </c>
      <c r="AU3710" s="5">
        <v>103</v>
      </c>
      <c r="AV3710" s="5">
        <v>104</v>
      </c>
      <c r="AW3710" s="5">
        <v>105</v>
      </c>
      <c r="AX3710" s="5">
        <v>101</v>
      </c>
      <c r="AY3710" s="5">
        <v>103</v>
      </c>
      <c r="AZ3710" s="5">
        <v>105</v>
      </c>
      <c r="BA3710" s="5">
        <v>108</v>
      </c>
      <c r="BB3710" s="5">
        <v>110</v>
      </c>
      <c r="BC3710" s="5">
        <v>110</v>
      </c>
      <c r="BE3710" s="5">
        <v>103</v>
      </c>
      <c r="BF3710" s="5">
        <v>107</v>
      </c>
      <c r="BG3710" s="5">
        <v>106</v>
      </c>
      <c r="BH3710" s="5">
        <v>107</v>
      </c>
      <c r="BI3710" s="5">
        <v>111</v>
      </c>
      <c r="BJ3710" s="5">
        <v>108</v>
      </c>
      <c r="BK3710" s="5">
        <v>108</v>
      </c>
      <c r="BL3710" s="5">
        <v>111</v>
      </c>
      <c r="BM3710" s="5">
        <v>109</v>
      </c>
      <c r="BN3710" s="5">
        <v>103</v>
      </c>
      <c r="BO3710" s="5">
        <v>98</v>
      </c>
      <c r="BP3710" s="5">
        <v>96</v>
      </c>
      <c r="BQ3710" s="5">
        <v>96</v>
      </c>
      <c r="BR3710" s="5">
        <v>96</v>
      </c>
      <c r="BS3710">
        <v>91</v>
      </c>
      <c r="BT3710">
        <v>95</v>
      </c>
      <c r="BU3710">
        <v>97</v>
      </c>
      <c r="BV3710">
        <v>96</v>
      </c>
      <c r="BW3710">
        <v>95</v>
      </c>
      <c r="BX3710">
        <v>97</v>
      </c>
      <c r="BY3710">
        <v>95</v>
      </c>
      <c r="BZ3710">
        <v>100</v>
      </c>
      <c r="CA3710">
        <v>103</v>
      </c>
      <c r="CB3710">
        <v>104</v>
      </c>
      <c r="CC3710">
        <v>101</v>
      </c>
      <c r="CD3710">
        <v>97</v>
      </c>
      <c r="CE3710">
        <v>98</v>
      </c>
      <c r="CI3710">
        <v>95</v>
      </c>
      <c r="CJ3710">
        <v>96</v>
      </c>
      <c r="CK3710">
        <v>98</v>
      </c>
      <c r="CL3710">
        <v>99</v>
      </c>
      <c r="CM3710">
        <v>103</v>
      </c>
      <c r="CN3710">
        <v>105</v>
      </c>
      <c r="CO3710">
        <v>105</v>
      </c>
      <c r="CP3710">
        <v>103</v>
      </c>
      <c r="CQ3710">
        <v>96</v>
      </c>
      <c r="CR3710">
        <v>96</v>
      </c>
      <c r="CS3710">
        <v>101</v>
      </c>
      <c r="CT3710">
        <v>103</v>
      </c>
      <c r="CU3710">
        <v>103</v>
      </c>
      <c r="CV3710">
        <v>102</v>
      </c>
      <c r="CW3710">
        <v>102</v>
      </c>
      <c r="CX3710" t="s">
        <v>5</v>
      </c>
      <c r="CY3710" t="s">
        <v>242</v>
      </c>
    </row>
    <row r="3711" spans="1:103" x14ac:dyDescent="0.25">
      <c r="A3711" t="s">
        <v>217</v>
      </c>
      <c r="B3711">
        <v>36.046900000000001</v>
      </c>
      <c r="C3711">
        <v>-115.18470000000001</v>
      </c>
      <c r="D3711">
        <v>2275</v>
      </c>
      <c r="E3711" t="s">
        <v>1</v>
      </c>
      <c r="F3711">
        <v>157.6</v>
      </c>
      <c r="G3711">
        <v>2006</v>
      </c>
      <c r="H3711">
        <v>8</v>
      </c>
      <c r="I3711" t="s">
        <v>260</v>
      </c>
      <c r="J3711">
        <v>101</v>
      </c>
      <c r="K3711">
        <v>104</v>
      </c>
      <c r="L3711">
        <v>104</v>
      </c>
      <c r="M3711">
        <v>105</v>
      </c>
      <c r="N3711">
        <v>106</v>
      </c>
      <c r="O3711">
        <v>105</v>
      </c>
      <c r="P3711">
        <v>94</v>
      </c>
      <c r="Q3711">
        <v>95</v>
      </c>
      <c r="R3711">
        <v>99</v>
      </c>
      <c r="S3711">
        <v>97</v>
      </c>
      <c r="T3711">
        <v>99</v>
      </c>
      <c r="U3711">
        <v>98</v>
      </c>
      <c r="V3711">
        <v>96</v>
      </c>
      <c r="W3711">
        <v>88</v>
      </c>
      <c r="X3711">
        <v>91</v>
      </c>
      <c r="Y3711">
        <v>95</v>
      </c>
      <c r="Z3711">
        <v>101</v>
      </c>
      <c r="AA3711">
        <v>105</v>
      </c>
      <c r="AB3711">
        <v>104</v>
      </c>
      <c r="AC3711">
        <v>102</v>
      </c>
      <c r="AD3711">
        <v>105</v>
      </c>
      <c r="AE3711">
        <v>106</v>
      </c>
      <c r="AF3711">
        <v>108</v>
      </c>
      <c r="AG3711">
        <v>109</v>
      </c>
      <c r="AH3711">
        <v>108</v>
      </c>
      <c r="AI3711">
        <v>106</v>
      </c>
      <c r="AJ3711">
        <v>105</v>
      </c>
      <c r="AK3711">
        <v>98</v>
      </c>
      <c r="AL3711">
        <v>105</v>
      </c>
      <c r="AM3711">
        <v>106</v>
      </c>
      <c r="AN3711" s="5">
        <v>105</v>
      </c>
      <c r="AO3711" s="5">
        <v>107</v>
      </c>
      <c r="AP3711" s="5">
        <v>95</v>
      </c>
      <c r="AQ3711" s="5">
        <v>93</v>
      </c>
      <c r="AR3711" s="5">
        <v>99</v>
      </c>
      <c r="AS3711" s="5">
        <v>98</v>
      </c>
      <c r="AT3711" s="5">
        <v>97</v>
      </c>
      <c r="AU3711" s="5">
        <v>101</v>
      </c>
      <c r="AV3711" s="5">
        <v>100</v>
      </c>
      <c r="AW3711" s="5">
        <v>104</v>
      </c>
      <c r="AX3711" s="5">
        <v>105</v>
      </c>
      <c r="AY3711" s="5">
        <v>105</v>
      </c>
      <c r="AZ3711" s="5">
        <v>107</v>
      </c>
      <c r="BA3711" s="5">
        <v>109</v>
      </c>
      <c r="BB3711" s="5">
        <v>112</v>
      </c>
      <c r="BC3711" s="5">
        <v>112</v>
      </c>
      <c r="BD3711" s="5">
        <v>110</v>
      </c>
      <c r="BE3711" s="5">
        <v>105</v>
      </c>
      <c r="BF3711" s="5">
        <v>101</v>
      </c>
      <c r="BG3711" s="5">
        <v>107</v>
      </c>
      <c r="BH3711" s="5">
        <v>108</v>
      </c>
      <c r="BI3711" s="5">
        <v>104</v>
      </c>
      <c r="BJ3711" s="5">
        <v>110</v>
      </c>
      <c r="BK3711" s="5">
        <v>111</v>
      </c>
      <c r="BL3711" s="5">
        <v>108</v>
      </c>
      <c r="BM3711" s="5">
        <v>105</v>
      </c>
      <c r="BN3711" s="5">
        <v>106</v>
      </c>
      <c r="BO3711" s="5">
        <v>108</v>
      </c>
      <c r="BP3711" s="5">
        <v>103</v>
      </c>
      <c r="BQ3711" s="5">
        <v>103</v>
      </c>
      <c r="BR3711" s="5">
        <v>101</v>
      </c>
      <c r="BS3711">
        <v>98</v>
      </c>
      <c r="BT3711">
        <v>100</v>
      </c>
      <c r="BU3711">
        <v>97</v>
      </c>
      <c r="BV3711">
        <v>94</v>
      </c>
      <c r="BW3711">
        <v>97</v>
      </c>
      <c r="BX3711">
        <v>102</v>
      </c>
      <c r="BY3711">
        <v>103</v>
      </c>
      <c r="BZ3711">
        <v>104</v>
      </c>
      <c r="CA3711">
        <v>104</v>
      </c>
      <c r="CB3711">
        <v>103</v>
      </c>
      <c r="CC3711">
        <v>104</v>
      </c>
      <c r="CD3711">
        <v>102</v>
      </c>
      <c r="CE3711">
        <v>102</v>
      </c>
      <c r="CF3711">
        <v>103</v>
      </c>
      <c r="CG3711">
        <v>100</v>
      </c>
      <c r="CH3711">
        <v>100</v>
      </c>
      <c r="CI3711">
        <v>99</v>
      </c>
      <c r="CJ3711">
        <v>99</v>
      </c>
      <c r="CK3711">
        <v>102</v>
      </c>
      <c r="CL3711">
        <v>104</v>
      </c>
      <c r="CM3711">
        <v>105</v>
      </c>
      <c r="CN3711">
        <v>105</v>
      </c>
      <c r="CO3711">
        <v>104</v>
      </c>
      <c r="CP3711">
        <v>103</v>
      </c>
      <c r="CQ3711">
        <v>99</v>
      </c>
      <c r="CR3711">
        <v>98</v>
      </c>
      <c r="CS3711">
        <v>100</v>
      </c>
      <c r="CT3711">
        <v>102</v>
      </c>
      <c r="CU3711">
        <v>105</v>
      </c>
      <c r="CV3711">
        <v>102</v>
      </c>
      <c r="CW3711">
        <v>102</v>
      </c>
      <c r="CX3711" t="s">
        <v>2</v>
      </c>
      <c r="CY3711" t="s">
        <v>218</v>
      </c>
    </row>
    <row r="3712" spans="1:103" x14ac:dyDescent="0.25">
      <c r="A3712" t="s">
        <v>164</v>
      </c>
      <c r="B3712">
        <v>34.892800000000001</v>
      </c>
      <c r="C3712">
        <v>-117.0219</v>
      </c>
      <c r="D3712">
        <v>2220</v>
      </c>
      <c r="E3712" t="s">
        <v>1</v>
      </c>
      <c r="F3712">
        <v>175</v>
      </c>
      <c r="G3712">
        <v>2006</v>
      </c>
      <c r="H3712">
        <v>8</v>
      </c>
      <c r="I3712" t="s">
        <v>260</v>
      </c>
      <c r="J3712">
        <v>101</v>
      </c>
      <c r="K3712">
        <v>100</v>
      </c>
      <c r="L3712">
        <v>100</v>
      </c>
      <c r="M3712">
        <v>104</v>
      </c>
      <c r="N3712">
        <v>103</v>
      </c>
      <c r="O3712">
        <v>100</v>
      </c>
      <c r="P3712">
        <v>95</v>
      </c>
      <c r="Q3712">
        <v>98</v>
      </c>
      <c r="R3712">
        <v>95</v>
      </c>
      <c r="S3712">
        <v>97</v>
      </c>
      <c r="T3712">
        <v>95</v>
      </c>
      <c r="U3712">
        <v>93</v>
      </c>
      <c r="V3712">
        <v>87</v>
      </c>
      <c r="W3712">
        <v>89</v>
      </c>
      <c r="X3712">
        <v>92</v>
      </c>
      <c r="Y3712">
        <v>96</v>
      </c>
      <c r="Z3712">
        <v>104</v>
      </c>
      <c r="AA3712">
        <v>104</v>
      </c>
      <c r="AB3712">
        <v>102</v>
      </c>
      <c r="AD3712">
        <v>102</v>
      </c>
      <c r="AE3712">
        <v>105</v>
      </c>
      <c r="AF3712">
        <v>107</v>
      </c>
      <c r="AG3712">
        <v>109</v>
      </c>
      <c r="AH3712">
        <v>109</v>
      </c>
      <c r="AI3712">
        <v>105</v>
      </c>
      <c r="AJ3712">
        <v>100</v>
      </c>
      <c r="AK3712">
        <v>97</v>
      </c>
      <c r="AL3712">
        <v>103</v>
      </c>
      <c r="AM3712">
        <v>104</v>
      </c>
      <c r="AN3712" s="5">
        <v>106</v>
      </c>
      <c r="AO3712" s="5">
        <v>107</v>
      </c>
      <c r="AP3712" s="5">
        <v>101</v>
      </c>
      <c r="AQ3712" s="5">
        <v>101</v>
      </c>
      <c r="AR3712" s="5">
        <v>101</v>
      </c>
      <c r="AS3712" s="5">
        <v>100</v>
      </c>
      <c r="AT3712" s="5">
        <v>102</v>
      </c>
      <c r="AU3712" s="5">
        <v>105</v>
      </c>
      <c r="AV3712" s="5">
        <v>102</v>
      </c>
      <c r="AW3712" s="5">
        <v>105</v>
      </c>
      <c r="AX3712" s="5">
        <v>100</v>
      </c>
      <c r="AY3712" s="5">
        <v>105</v>
      </c>
      <c r="AZ3712" s="5">
        <v>106</v>
      </c>
      <c r="BA3712" s="5">
        <v>108</v>
      </c>
      <c r="BB3712" s="5">
        <v>111</v>
      </c>
      <c r="BC3712" s="5">
        <v>111</v>
      </c>
      <c r="BD3712" s="5">
        <v>109</v>
      </c>
      <c r="BE3712" s="5">
        <v>104</v>
      </c>
      <c r="BF3712" s="5">
        <v>105</v>
      </c>
      <c r="BG3712" s="5">
        <v>104</v>
      </c>
      <c r="BH3712" s="5">
        <v>108</v>
      </c>
      <c r="BI3712" s="5">
        <v>111</v>
      </c>
      <c r="BJ3712" s="8">
        <f>AVERAGE(BI3712,BK3712)</f>
        <v>110.5</v>
      </c>
      <c r="BK3712" s="5">
        <v>110</v>
      </c>
      <c r="BL3712" s="5">
        <v>110</v>
      </c>
      <c r="BM3712" s="5">
        <v>109</v>
      </c>
      <c r="BN3712" s="5">
        <v>105</v>
      </c>
      <c r="BO3712" s="5">
        <v>103</v>
      </c>
      <c r="BP3712" s="5">
        <v>99</v>
      </c>
      <c r="BQ3712" s="5">
        <v>96</v>
      </c>
      <c r="BR3712" s="5">
        <v>95</v>
      </c>
      <c r="BS3712">
        <v>94</v>
      </c>
      <c r="BT3712">
        <v>97</v>
      </c>
      <c r="BU3712">
        <v>99</v>
      </c>
      <c r="BV3712">
        <v>98</v>
      </c>
      <c r="BW3712">
        <v>97</v>
      </c>
      <c r="BX3712">
        <v>98</v>
      </c>
      <c r="BY3712">
        <v>99</v>
      </c>
      <c r="BZ3712">
        <v>101</v>
      </c>
      <c r="CA3712">
        <v>104</v>
      </c>
      <c r="CB3712">
        <v>105</v>
      </c>
      <c r="CC3712">
        <v>103</v>
      </c>
      <c r="CD3712">
        <v>100</v>
      </c>
      <c r="CE3712">
        <v>100</v>
      </c>
      <c r="CF3712">
        <v>99</v>
      </c>
      <c r="CG3712">
        <v>97</v>
      </c>
      <c r="CH3712">
        <v>98</v>
      </c>
      <c r="CI3712">
        <v>96</v>
      </c>
      <c r="CJ3712">
        <v>97</v>
      </c>
      <c r="CK3712">
        <v>99</v>
      </c>
      <c r="CL3712">
        <v>100</v>
      </c>
      <c r="CM3712">
        <v>104</v>
      </c>
      <c r="CN3712">
        <v>103</v>
      </c>
      <c r="CO3712">
        <v>105</v>
      </c>
      <c r="CP3712">
        <v>102</v>
      </c>
      <c r="CQ3712">
        <v>99</v>
      </c>
      <c r="CR3712">
        <v>96</v>
      </c>
      <c r="CS3712">
        <v>100</v>
      </c>
      <c r="CT3712">
        <v>103</v>
      </c>
      <c r="CU3712">
        <v>104</v>
      </c>
      <c r="CV3712">
        <v>103</v>
      </c>
      <c r="CW3712">
        <v>103</v>
      </c>
      <c r="CX3712" t="s">
        <v>5</v>
      </c>
      <c r="CY3712" t="s">
        <v>20</v>
      </c>
    </row>
    <row r="3713" spans="1:107" x14ac:dyDescent="0.25">
      <c r="A3713" t="s">
        <v>230</v>
      </c>
      <c r="B3713">
        <v>36.2119</v>
      </c>
      <c r="C3713">
        <v>-115.1939</v>
      </c>
      <c r="D3713">
        <v>2189</v>
      </c>
      <c r="E3713" t="s">
        <v>1</v>
      </c>
      <c r="F3713">
        <v>152.30000000000001</v>
      </c>
      <c r="G3713">
        <v>2006</v>
      </c>
      <c r="H3713">
        <v>8</v>
      </c>
      <c r="I3713" t="s">
        <v>260</v>
      </c>
      <c r="J3713">
        <v>101</v>
      </c>
      <c r="K3713">
        <v>104</v>
      </c>
      <c r="L3713">
        <v>104</v>
      </c>
      <c r="M3713">
        <v>107</v>
      </c>
      <c r="N3713">
        <v>106</v>
      </c>
      <c r="O3713">
        <v>106</v>
      </c>
      <c r="P3713">
        <v>95</v>
      </c>
      <c r="Q3713">
        <v>95</v>
      </c>
      <c r="R3713">
        <v>99</v>
      </c>
      <c r="S3713">
        <v>99</v>
      </c>
      <c r="T3713">
        <v>100</v>
      </c>
      <c r="U3713">
        <v>99</v>
      </c>
      <c r="V3713">
        <v>97</v>
      </c>
      <c r="W3713">
        <v>89</v>
      </c>
      <c r="X3713">
        <v>93</v>
      </c>
      <c r="Y3713">
        <v>96</v>
      </c>
      <c r="Z3713">
        <v>101</v>
      </c>
      <c r="AA3713">
        <v>106</v>
      </c>
      <c r="AB3713">
        <v>106</v>
      </c>
      <c r="AC3713">
        <v>103</v>
      </c>
      <c r="AD3713">
        <v>104</v>
      </c>
      <c r="AE3713">
        <v>106</v>
      </c>
      <c r="AF3713">
        <v>108</v>
      </c>
      <c r="AG3713">
        <v>110</v>
      </c>
      <c r="AH3713">
        <v>109</v>
      </c>
      <c r="AI3713">
        <v>106</v>
      </c>
      <c r="AJ3713">
        <v>105</v>
      </c>
      <c r="AK3713">
        <v>97</v>
      </c>
      <c r="AL3713">
        <v>106</v>
      </c>
      <c r="AM3713">
        <v>106</v>
      </c>
      <c r="AN3713" s="5">
        <v>106</v>
      </c>
      <c r="AO3713" s="5">
        <v>107</v>
      </c>
      <c r="AP3713" s="5">
        <v>95</v>
      </c>
      <c r="AQ3713" s="5">
        <v>93</v>
      </c>
      <c r="AR3713" s="5">
        <v>99</v>
      </c>
      <c r="AS3713" s="5">
        <v>99</v>
      </c>
      <c r="AT3713" s="5">
        <v>98</v>
      </c>
      <c r="AU3713" s="5">
        <v>102</v>
      </c>
      <c r="AV3713" s="5">
        <v>101</v>
      </c>
      <c r="AW3713" s="5">
        <v>105</v>
      </c>
      <c r="AX3713" s="5">
        <v>107</v>
      </c>
      <c r="AY3713" s="5">
        <v>106</v>
      </c>
      <c r="AZ3713" s="5">
        <v>108</v>
      </c>
      <c r="BA3713" s="5">
        <v>109</v>
      </c>
      <c r="BB3713" s="5">
        <v>113</v>
      </c>
      <c r="BC3713" s="5">
        <v>112</v>
      </c>
      <c r="BD3713" s="5">
        <v>109</v>
      </c>
      <c r="BE3713" s="5">
        <v>105</v>
      </c>
      <c r="BF3713" s="5">
        <v>102</v>
      </c>
      <c r="BG3713" s="5">
        <v>107</v>
      </c>
      <c r="BH3713" s="5">
        <v>108</v>
      </c>
      <c r="BI3713" s="5">
        <v>104</v>
      </c>
      <c r="BJ3713" s="5">
        <v>110</v>
      </c>
      <c r="BK3713" s="5">
        <v>111</v>
      </c>
      <c r="BL3713" s="5">
        <v>108</v>
      </c>
      <c r="BM3713" s="5">
        <v>105</v>
      </c>
      <c r="BN3713" s="5">
        <v>103</v>
      </c>
      <c r="BO3713" s="5">
        <v>108</v>
      </c>
      <c r="BP3713" s="5">
        <v>102</v>
      </c>
      <c r="BQ3713" s="5">
        <v>103</v>
      </c>
      <c r="BR3713" s="5">
        <v>102</v>
      </c>
      <c r="BS3713">
        <v>98</v>
      </c>
      <c r="BT3713">
        <v>99</v>
      </c>
      <c r="BU3713">
        <v>99</v>
      </c>
      <c r="BV3713">
        <v>94</v>
      </c>
      <c r="BW3713">
        <v>98</v>
      </c>
      <c r="BX3713">
        <v>102</v>
      </c>
      <c r="BY3713">
        <v>105</v>
      </c>
      <c r="BZ3713">
        <v>105</v>
      </c>
      <c r="CA3713">
        <v>103</v>
      </c>
      <c r="CB3713">
        <v>103</v>
      </c>
      <c r="CC3713">
        <v>106</v>
      </c>
      <c r="CD3713">
        <v>102</v>
      </c>
      <c r="CE3713">
        <v>102</v>
      </c>
      <c r="CF3713">
        <v>103</v>
      </c>
      <c r="CG3713">
        <v>101</v>
      </c>
      <c r="CH3713">
        <v>101</v>
      </c>
      <c r="CI3713">
        <v>99</v>
      </c>
      <c r="CJ3713">
        <v>99</v>
      </c>
      <c r="CK3713">
        <v>101</v>
      </c>
      <c r="CL3713">
        <v>103</v>
      </c>
      <c r="CM3713">
        <v>106</v>
      </c>
      <c r="CN3713">
        <v>105</v>
      </c>
      <c r="CO3713">
        <v>104</v>
      </c>
      <c r="CP3713">
        <v>104</v>
      </c>
      <c r="CQ3713">
        <v>100</v>
      </c>
      <c r="CR3713">
        <v>97</v>
      </c>
      <c r="CS3713">
        <v>100</v>
      </c>
      <c r="CT3713">
        <v>102</v>
      </c>
      <c r="CU3713">
        <v>105</v>
      </c>
      <c r="CV3713">
        <v>103</v>
      </c>
      <c r="CW3713">
        <v>102</v>
      </c>
      <c r="CX3713" t="s">
        <v>2</v>
      </c>
      <c r="CY3713" t="s">
        <v>231</v>
      </c>
    </row>
    <row r="3714" spans="1:107" x14ac:dyDescent="0.25">
      <c r="A3714" t="s">
        <v>91</v>
      </c>
      <c r="B3714">
        <v>36.071899999999999</v>
      </c>
      <c r="C3714">
        <v>-115.16330000000001</v>
      </c>
      <c r="D3714">
        <v>2175</v>
      </c>
      <c r="E3714" t="s">
        <v>1</v>
      </c>
      <c r="F3714">
        <v>158.69999999999999</v>
      </c>
      <c r="G3714">
        <v>2006</v>
      </c>
      <c r="H3714">
        <v>8</v>
      </c>
      <c r="I3714" t="s">
        <v>260</v>
      </c>
      <c r="J3714">
        <v>102</v>
      </c>
      <c r="K3714">
        <v>106</v>
      </c>
      <c r="L3714">
        <v>105</v>
      </c>
      <c r="M3714">
        <v>106</v>
      </c>
      <c r="N3714">
        <v>107</v>
      </c>
      <c r="O3714">
        <v>106</v>
      </c>
      <c r="P3714">
        <v>95</v>
      </c>
      <c r="Q3714">
        <v>96</v>
      </c>
      <c r="R3714">
        <v>100</v>
      </c>
      <c r="S3714">
        <v>99</v>
      </c>
      <c r="T3714">
        <v>100</v>
      </c>
      <c r="U3714">
        <v>99</v>
      </c>
      <c r="V3714">
        <v>98</v>
      </c>
      <c r="W3714">
        <v>89</v>
      </c>
      <c r="X3714">
        <v>94</v>
      </c>
      <c r="Y3714">
        <v>96</v>
      </c>
      <c r="Z3714">
        <v>102</v>
      </c>
      <c r="AA3714">
        <v>107</v>
      </c>
      <c r="AB3714">
        <v>106</v>
      </c>
      <c r="AC3714">
        <v>103</v>
      </c>
      <c r="AD3714">
        <v>105</v>
      </c>
      <c r="AE3714">
        <v>106</v>
      </c>
      <c r="AF3714">
        <v>110</v>
      </c>
      <c r="AG3714">
        <v>110</v>
      </c>
      <c r="AH3714">
        <v>109</v>
      </c>
      <c r="AI3714">
        <v>106</v>
      </c>
      <c r="AJ3714">
        <v>107</v>
      </c>
      <c r="AK3714">
        <v>99</v>
      </c>
      <c r="AL3714">
        <v>107</v>
      </c>
      <c r="AM3714">
        <v>107</v>
      </c>
      <c r="AN3714" s="5">
        <v>107</v>
      </c>
      <c r="AO3714" s="5">
        <v>107</v>
      </c>
      <c r="AP3714" s="5">
        <v>96</v>
      </c>
      <c r="AQ3714" s="5">
        <v>94</v>
      </c>
      <c r="AR3714" s="5">
        <v>100</v>
      </c>
      <c r="AS3714" s="5">
        <v>98</v>
      </c>
      <c r="AT3714" s="5">
        <v>99</v>
      </c>
      <c r="AU3714" s="5">
        <v>102</v>
      </c>
      <c r="AV3714" s="5">
        <v>103</v>
      </c>
      <c r="AW3714" s="5">
        <v>105</v>
      </c>
      <c r="AX3714" s="5">
        <v>107</v>
      </c>
      <c r="AY3714" s="5">
        <v>106</v>
      </c>
      <c r="AZ3714" s="5">
        <v>108</v>
      </c>
      <c r="BA3714" s="5">
        <v>109</v>
      </c>
      <c r="BB3714" s="5">
        <v>113</v>
      </c>
      <c r="BC3714" s="5">
        <v>112</v>
      </c>
      <c r="BD3714" s="5">
        <v>110</v>
      </c>
      <c r="BE3714" s="5">
        <v>106</v>
      </c>
      <c r="BF3714" s="5">
        <v>102</v>
      </c>
      <c r="BG3714" s="5">
        <v>108</v>
      </c>
      <c r="BH3714" s="5">
        <v>109</v>
      </c>
      <c r="BI3714" s="5">
        <v>105</v>
      </c>
      <c r="BJ3714" s="5">
        <v>111</v>
      </c>
      <c r="BK3714" s="5">
        <v>112</v>
      </c>
      <c r="BL3714" s="5">
        <v>110</v>
      </c>
      <c r="BM3714" s="5">
        <v>106</v>
      </c>
      <c r="BN3714" s="5">
        <v>107</v>
      </c>
      <c r="BO3714" s="5">
        <v>110</v>
      </c>
      <c r="BP3714" s="5">
        <v>104</v>
      </c>
      <c r="BQ3714" s="5">
        <v>103</v>
      </c>
      <c r="BR3714" s="5">
        <v>102</v>
      </c>
      <c r="BS3714">
        <v>99</v>
      </c>
      <c r="BT3714">
        <v>100</v>
      </c>
      <c r="BU3714">
        <v>99</v>
      </c>
      <c r="BV3714">
        <v>95</v>
      </c>
      <c r="BW3714">
        <v>99</v>
      </c>
      <c r="BX3714">
        <v>104</v>
      </c>
      <c r="BY3714">
        <v>105</v>
      </c>
      <c r="BZ3714">
        <v>106</v>
      </c>
      <c r="CA3714">
        <v>104</v>
      </c>
      <c r="CB3714">
        <v>105</v>
      </c>
      <c r="CC3714">
        <v>106</v>
      </c>
      <c r="CD3714">
        <v>103</v>
      </c>
      <c r="CE3714">
        <v>103</v>
      </c>
      <c r="CF3714">
        <v>104</v>
      </c>
      <c r="CG3714">
        <v>102</v>
      </c>
      <c r="CH3714">
        <v>101</v>
      </c>
      <c r="CI3714">
        <v>100</v>
      </c>
      <c r="CJ3714">
        <v>100</v>
      </c>
      <c r="CK3714">
        <v>103</v>
      </c>
      <c r="CL3714">
        <v>105</v>
      </c>
      <c r="CM3714">
        <v>105</v>
      </c>
      <c r="CN3714">
        <v>106</v>
      </c>
      <c r="CO3714">
        <v>104</v>
      </c>
      <c r="CP3714">
        <v>105</v>
      </c>
      <c r="CQ3714">
        <v>100</v>
      </c>
      <c r="CR3714">
        <v>99</v>
      </c>
      <c r="CS3714">
        <v>100</v>
      </c>
      <c r="CT3714">
        <v>103</v>
      </c>
      <c r="CU3714">
        <v>105</v>
      </c>
      <c r="CV3714">
        <v>103</v>
      </c>
      <c r="CW3714">
        <v>103</v>
      </c>
      <c r="CX3714" t="s">
        <v>2</v>
      </c>
      <c r="CY3714" t="s">
        <v>92</v>
      </c>
    </row>
    <row r="3715" spans="1:107" x14ac:dyDescent="0.25">
      <c r="A3715" t="s">
        <v>155</v>
      </c>
      <c r="B3715">
        <v>36.430300000000003</v>
      </c>
      <c r="C3715">
        <v>-114.51390000000001</v>
      </c>
      <c r="D3715">
        <v>2000</v>
      </c>
      <c r="E3715" t="s">
        <v>1</v>
      </c>
      <c r="F3715">
        <v>210.3</v>
      </c>
      <c r="G3715">
        <v>2006</v>
      </c>
      <c r="H3715">
        <v>8</v>
      </c>
      <c r="I3715" t="s">
        <v>260</v>
      </c>
      <c r="J3715">
        <v>98</v>
      </c>
      <c r="K3715">
        <v>104</v>
      </c>
      <c r="L3715">
        <v>106</v>
      </c>
      <c r="M3715">
        <v>106</v>
      </c>
      <c r="N3715">
        <v>109</v>
      </c>
      <c r="O3715">
        <v>108</v>
      </c>
      <c r="P3715">
        <v>107</v>
      </c>
      <c r="Q3715">
        <v>96</v>
      </c>
      <c r="R3715">
        <v>97</v>
      </c>
      <c r="S3715">
        <v>101</v>
      </c>
      <c r="T3715">
        <v>100</v>
      </c>
      <c r="U3715">
        <v>101</v>
      </c>
      <c r="V3715">
        <v>100</v>
      </c>
      <c r="W3715">
        <v>101</v>
      </c>
      <c r="X3715">
        <v>90</v>
      </c>
      <c r="Y3715">
        <v>92</v>
      </c>
      <c r="Z3715">
        <v>95</v>
      </c>
      <c r="AA3715">
        <v>102</v>
      </c>
      <c r="AB3715">
        <v>109</v>
      </c>
      <c r="AC3715">
        <v>109</v>
      </c>
      <c r="AD3715">
        <v>105</v>
      </c>
      <c r="AE3715">
        <v>105</v>
      </c>
      <c r="AF3715">
        <v>108</v>
      </c>
      <c r="AG3715">
        <v>111</v>
      </c>
      <c r="AH3715">
        <v>113</v>
      </c>
      <c r="AI3715">
        <v>112</v>
      </c>
      <c r="AJ3715">
        <v>108</v>
      </c>
      <c r="AK3715">
        <v>107</v>
      </c>
      <c r="AL3715">
        <v>101</v>
      </c>
      <c r="AM3715">
        <v>107</v>
      </c>
      <c r="AN3715" s="5">
        <v>108</v>
      </c>
      <c r="AO3715" s="5">
        <v>108</v>
      </c>
      <c r="AP3715" s="8">
        <f>AVERAGE(AO3715,AQ3715)</f>
        <v>104.5</v>
      </c>
      <c r="AQ3715" s="5">
        <v>101</v>
      </c>
      <c r="AR3715" s="5">
        <v>97</v>
      </c>
      <c r="AS3715" s="5">
        <v>100</v>
      </c>
      <c r="AT3715" s="5">
        <v>98</v>
      </c>
      <c r="AU3715" s="5">
        <v>99</v>
      </c>
      <c r="AV3715" s="5">
        <v>103</v>
      </c>
      <c r="AW3715" s="5">
        <v>104</v>
      </c>
      <c r="AX3715" s="5">
        <v>105</v>
      </c>
      <c r="AY3715" s="5">
        <v>108</v>
      </c>
      <c r="AZ3715" s="5">
        <v>108</v>
      </c>
      <c r="BA3715" s="5">
        <v>110</v>
      </c>
      <c r="BB3715" s="8">
        <f>AVERAGE(BA3715,BC3715)</f>
        <v>112</v>
      </c>
      <c r="BC3715" s="5">
        <v>114</v>
      </c>
      <c r="BD3715" s="5">
        <v>113</v>
      </c>
      <c r="BE3715" s="5">
        <v>110</v>
      </c>
      <c r="BF3715" s="5">
        <v>107</v>
      </c>
      <c r="BG3715" s="5">
        <v>107</v>
      </c>
      <c r="BH3715" s="5">
        <v>107</v>
      </c>
      <c r="BI3715" s="5">
        <v>111</v>
      </c>
      <c r="BJ3715" s="5">
        <v>109</v>
      </c>
      <c r="BK3715" s="5">
        <v>111</v>
      </c>
      <c r="BL3715" s="5">
        <v>113</v>
      </c>
      <c r="BM3715" s="5">
        <v>110</v>
      </c>
      <c r="BN3715" s="5">
        <v>106</v>
      </c>
      <c r="BO3715" s="5">
        <v>104</v>
      </c>
      <c r="BP3715" s="5">
        <v>107</v>
      </c>
      <c r="BQ3715" s="5">
        <v>102</v>
      </c>
      <c r="BR3715" s="5">
        <v>103</v>
      </c>
      <c r="BS3715">
        <v>102</v>
      </c>
      <c r="BT3715">
        <v>99</v>
      </c>
      <c r="BU3715">
        <v>101</v>
      </c>
      <c r="BV3715">
        <v>102</v>
      </c>
      <c r="BY3715">
        <v>103</v>
      </c>
      <c r="BZ3715">
        <v>105</v>
      </c>
      <c r="CA3715">
        <v>105</v>
      </c>
      <c r="CB3715">
        <v>104</v>
      </c>
      <c r="CC3715">
        <v>105</v>
      </c>
      <c r="CD3715">
        <v>105</v>
      </c>
      <c r="CE3715">
        <v>102</v>
      </c>
      <c r="CF3715">
        <v>105</v>
      </c>
      <c r="CG3715">
        <v>106</v>
      </c>
      <c r="CH3715">
        <v>103</v>
      </c>
      <c r="CI3715">
        <v>103</v>
      </c>
      <c r="CJ3715">
        <v>101</v>
      </c>
      <c r="CK3715">
        <v>102</v>
      </c>
      <c r="CL3715">
        <v>104</v>
      </c>
      <c r="CM3715">
        <v>106</v>
      </c>
      <c r="CN3715">
        <v>106</v>
      </c>
      <c r="CO3715">
        <v>106</v>
      </c>
      <c r="CP3715">
        <v>105</v>
      </c>
      <c r="CT3715">
        <v>106</v>
      </c>
      <c r="CU3715">
        <v>103</v>
      </c>
      <c r="CV3715">
        <v>106</v>
      </c>
      <c r="CW3715">
        <v>106</v>
      </c>
      <c r="CX3715" t="s">
        <v>2</v>
      </c>
      <c r="CY3715" t="s">
        <v>156</v>
      </c>
    </row>
    <row r="3716" spans="1:107" x14ac:dyDescent="0.25">
      <c r="A3716" t="s">
        <v>77</v>
      </c>
      <c r="B3716">
        <v>34.8536</v>
      </c>
      <c r="C3716">
        <v>-116.7869</v>
      </c>
      <c r="D3716">
        <v>1919</v>
      </c>
      <c r="E3716" t="s">
        <v>1</v>
      </c>
      <c r="F3716">
        <v>178.9</v>
      </c>
      <c r="G3716">
        <v>2006</v>
      </c>
      <c r="H3716">
        <v>8</v>
      </c>
      <c r="I3716" t="s">
        <v>260</v>
      </c>
      <c r="J3716">
        <v>104</v>
      </c>
      <c r="K3716">
        <v>104</v>
      </c>
      <c r="L3716">
        <v>105</v>
      </c>
      <c r="M3716">
        <v>108</v>
      </c>
      <c r="N3716">
        <v>107</v>
      </c>
      <c r="O3716">
        <v>101</v>
      </c>
      <c r="P3716">
        <v>100</v>
      </c>
      <c r="Q3716">
        <v>100</v>
      </c>
      <c r="R3716">
        <v>100</v>
      </c>
      <c r="S3716">
        <v>100</v>
      </c>
      <c r="T3716">
        <v>100</v>
      </c>
      <c r="U3716">
        <v>98</v>
      </c>
      <c r="V3716">
        <v>91</v>
      </c>
      <c r="W3716">
        <v>92</v>
      </c>
      <c r="X3716">
        <v>94</v>
      </c>
      <c r="Y3716">
        <v>98</v>
      </c>
      <c r="Z3716">
        <v>107</v>
      </c>
      <c r="AA3716">
        <v>108</v>
      </c>
      <c r="AB3716">
        <v>106</v>
      </c>
      <c r="AC3716">
        <v>105</v>
      </c>
      <c r="AD3716">
        <v>105</v>
      </c>
      <c r="AE3716">
        <v>108</v>
      </c>
      <c r="AF3716">
        <v>111</v>
      </c>
      <c r="AG3716">
        <v>111</v>
      </c>
      <c r="AH3716">
        <v>111</v>
      </c>
      <c r="AI3716">
        <v>104</v>
      </c>
      <c r="AJ3716">
        <v>102</v>
      </c>
      <c r="AK3716">
        <v>98</v>
      </c>
      <c r="AL3716">
        <v>106</v>
      </c>
      <c r="AM3716">
        <v>108</v>
      </c>
      <c r="AN3716" s="5">
        <v>109</v>
      </c>
      <c r="AO3716" s="5">
        <v>109</v>
      </c>
      <c r="AP3716" s="5">
        <v>103</v>
      </c>
      <c r="AQ3716" s="5">
        <v>104</v>
      </c>
      <c r="AR3716" s="5">
        <v>103</v>
      </c>
      <c r="AS3716" s="5">
        <v>106</v>
      </c>
      <c r="AT3716" s="5">
        <v>104</v>
      </c>
      <c r="AU3716" s="5">
        <v>107</v>
      </c>
      <c r="AV3716" s="5">
        <v>105</v>
      </c>
      <c r="AW3716" s="5">
        <v>107</v>
      </c>
      <c r="AX3716" s="5">
        <v>107</v>
      </c>
      <c r="AY3716" s="5">
        <v>108</v>
      </c>
      <c r="AZ3716" s="5">
        <v>110</v>
      </c>
      <c r="BA3716" s="5">
        <v>110</v>
      </c>
      <c r="BB3716" s="5">
        <v>114</v>
      </c>
      <c r="BC3716" s="5">
        <v>114</v>
      </c>
      <c r="BD3716" s="5">
        <v>110</v>
      </c>
      <c r="BE3716" s="5">
        <v>107</v>
      </c>
      <c r="BF3716" s="5">
        <v>111</v>
      </c>
      <c r="BG3716" s="5">
        <v>108</v>
      </c>
      <c r="BH3716" s="5">
        <v>111</v>
      </c>
      <c r="BI3716" s="5">
        <v>114</v>
      </c>
      <c r="BJ3716" s="5">
        <v>112</v>
      </c>
      <c r="BK3716" s="5">
        <v>112</v>
      </c>
      <c r="BL3716" s="5">
        <v>111</v>
      </c>
      <c r="BM3716" s="5">
        <v>111</v>
      </c>
      <c r="BN3716" s="5">
        <v>108</v>
      </c>
      <c r="BO3716" s="5">
        <v>107</v>
      </c>
      <c r="BP3716" s="5">
        <v>103</v>
      </c>
      <c r="BQ3716" s="5">
        <v>99</v>
      </c>
      <c r="BR3716" s="5">
        <v>97</v>
      </c>
      <c r="BS3716">
        <v>98</v>
      </c>
      <c r="BT3716">
        <v>100</v>
      </c>
      <c r="BU3716">
        <v>101</v>
      </c>
      <c r="BV3716">
        <v>100</v>
      </c>
      <c r="BW3716">
        <v>101</v>
      </c>
      <c r="BX3716">
        <v>101</v>
      </c>
      <c r="BY3716">
        <v>103</v>
      </c>
      <c r="BZ3716">
        <v>104</v>
      </c>
      <c r="CA3716">
        <v>107</v>
      </c>
      <c r="CB3716">
        <v>107</v>
      </c>
      <c r="CC3716">
        <v>107</v>
      </c>
      <c r="CD3716">
        <v>105</v>
      </c>
      <c r="CE3716">
        <v>103</v>
      </c>
      <c r="CF3716">
        <v>103</v>
      </c>
      <c r="CG3716">
        <v>102</v>
      </c>
      <c r="CH3716">
        <v>101</v>
      </c>
      <c r="CI3716">
        <v>100</v>
      </c>
      <c r="CJ3716">
        <v>100</v>
      </c>
      <c r="CK3716">
        <v>101</v>
      </c>
      <c r="CL3716">
        <v>104</v>
      </c>
      <c r="CM3716">
        <v>108</v>
      </c>
      <c r="CN3716">
        <v>107</v>
      </c>
      <c r="CO3716">
        <v>108</v>
      </c>
      <c r="CP3716">
        <v>106</v>
      </c>
      <c r="CQ3716">
        <v>102</v>
      </c>
      <c r="CR3716">
        <v>100</v>
      </c>
      <c r="CS3716">
        <v>104</v>
      </c>
      <c r="CT3716">
        <v>106</v>
      </c>
      <c r="CU3716">
        <v>108</v>
      </c>
      <c r="CV3716">
        <v>106</v>
      </c>
      <c r="CW3716">
        <v>104</v>
      </c>
      <c r="CX3716" t="s">
        <v>5</v>
      </c>
      <c r="CY3716" t="s">
        <v>78</v>
      </c>
    </row>
    <row r="3717" spans="1:107" x14ac:dyDescent="0.25">
      <c r="A3717" t="s">
        <v>103</v>
      </c>
      <c r="B3717">
        <v>36.234699999999997</v>
      </c>
      <c r="C3717">
        <v>-115.1164</v>
      </c>
      <c r="D3717">
        <v>1898</v>
      </c>
      <c r="E3717" t="s">
        <v>1</v>
      </c>
      <c r="F3717">
        <v>158.69999999999999</v>
      </c>
      <c r="G3717">
        <v>2006</v>
      </c>
      <c r="H3717">
        <v>8</v>
      </c>
      <c r="I3717" t="s">
        <v>260</v>
      </c>
      <c r="J3717">
        <v>103</v>
      </c>
      <c r="K3717">
        <v>105</v>
      </c>
      <c r="L3717">
        <v>106</v>
      </c>
      <c r="M3717">
        <v>107</v>
      </c>
      <c r="N3717">
        <v>108</v>
      </c>
      <c r="O3717">
        <v>107</v>
      </c>
      <c r="P3717">
        <v>87</v>
      </c>
      <c r="Q3717">
        <v>97</v>
      </c>
      <c r="S3717">
        <v>100</v>
      </c>
      <c r="T3717">
        <v>101</v>
      </c>
      <c r="U3717">
        <v>100</v>
      </c>
      <c r="V3717">
        <v>98</v>
      </c>
      <c r="W3717">
        <v>91</v>
      </c>
      <c r="X3717">
        <v>95</v>
      </c>
      <c r="Y3717">
        <v>98</v>
      </c>
      <c r="Z3717">
        <v>103</v>
      </c>
      <c r="AA3717">
        <v>107</v>
      </c>
      <c r="AB3717">
        <v>107</v>
      </c>
      <c r="AC3717">
        <v>105</v>
      </c>
      <c r="AD3717">
        <v>106</v>
      </c>
      <c r="AE3717">
        <v>108</v>
      </c>
      <c r="AF3717">
        <v>111</v>
      </c>
      <c r="AG3717">
        <v>112</v>
      </c>
      <c r="AH3717">
        <v>111</v>
      </c>
      <c r="AI3717">
        <v>108</v>
      </c>
      <c r="AJ3717">
        <v>105</v>
      </c>
      <c r="AK3717">
        <v>106</v>
      </c>
      <c r="AL3717">
        <v>107</v>
      </c>
      <c r="AM3717">
        <v>109</v>
      </c>
      <c r="AN3717" s="5">
        <v>108</v>
      </c>
      <c r="AO3717" s="5">
        <v>109</v>
      </c>
      <c r="AP3717" s="5">
        <v>96</v>
      </c>
      <c r="AQ3717" s="5">
        <v>94</v>
      </c>
      <c r="AR3717" s="5">
        <v>101</v>
      </c>
      <c r="AS3717" s="5">
        <v>101</v>
      </c>
      <c r="AT3717" s="5">
        <v>101</v>
      </c>
      <c r="AU3717" s="5">
        <v>104</v>
      </c>
      <c r="AV3717" s="5">
        <v>104</v>
      </c>
      <c r="AW3717" s="5">
        <v>106</v>
      </c>
      <c r="AX3717" s="5">
        <v>108</v>
      </c>
      <c r="AY3717" s="5">
        <v>107</v>
      </c>
      <c r="AZ3717" s="5">
        <v>109</v>
      </c>
      <c r="BA3717" s="5">
        <v>111</v>
      </c>
      <c r="BB3717" s="5">
        <v>114</v>
      </c>
      <c r="BC3717" s="5">
        <v>114</v>
      </c>
      <c r="BD3717" s="5">
        <v>110</v>
      </c>
      <c r="BE3717" s="5">
        <v>107</v>
      </c>
      <c r="BF3717" s="5">
        <v>103</v>
      </c>
      <c r="BG3717" s="5">
        <v>109</v>
      </c>
      <c r="BH3717" s="5">
        <v>110</v>
      </c>
      <c r="BI3717" s="5">
        <v>105</v>
      </c>
      <c r="BJ3717" s="5">
        <v>112</v>
      </c>
      <c r="BK3717" s="5">
        <v>114</v>
      </c>
      <c r="BL3717" s="5">
        <v>111</v>
      </c>
      <c r="BM3717" s="5">
        <v>111</v>
      </c>
      <c r="BN3717" s="5">
        <v>111</v>
      </c>
      <c r="BO3717" s="5">
        <v>111</v>
      </c>
      <c r="BP3717" s="5">
        <v>104</v>
      </c>
      <c r="BQ3717" s="5">
        <v>104</v>
      </c>
      <c r="BR3717" s="5">
        <v>103</v>
      </c>
      <c r="BS3717">
        <v>100</v>
      </c>
      <c r="BU3717">
        <v>101</v>
      </c>
      <c r="BV3717">
        <v>101</v>
      </c>
      <c r="BW3717">
        <v>100</v>
      </c>
      <c r="BY3717">
        <v>106</v>
      </c>
      <c r="BZ3717">
        <v>107</v>
      </c>
      <c r="CB3717">
        <v>105</v>
      </c>
      <c r="CC3717">
        <v>107</v>
      </c>
      <c r="CD3717">
        <v>107</v>
      </c>
      <c r="CE3717">
        <v>105</v>
      </c>
      <c r="CF3717">
        <v>105</v>
      </c>
      <c r="CG3717">
        <v>103</v>
      </c>
      <c r="CH3717">
        <v>103</v>
      </c>
      <c r="CI3717">
        <v>101</v>
      </c>
      <c r="CJ3717">
        <v>101</v>
      </c>
      <c r="CK3717">
        <v>103</v>
      </c>
      <c r="CL3717">
        <v>106</v>
      </c>
      <c r="CM3717">
        <v>107</v>
      </c>
      <c r="CN3717">
        <v>106</v>
      </c>
      <c r="CP3717">
        <v>106</v>
      </c>
      <c r="CQ3717">
        <v>106</v>
      </c>
      <c r="CR3717">
        <v>106</v>
      </c>
      <c r="CS3717">
        <v>102</v>
      </c>
      <c r="CT3717">
        <v>105</v>
      </c>
      <c r="CU3717">
        <v>107</v>
      </c>
      <c r="CV3717">
        <v>105</v>
      </c>
      <c r="CX3717" t="s">
        <v>2</v>
      </c>
      <c r="CY3717" t="s">
        <v>104</v>
      </c>
    </row>
    <row r="3718" spans="1:107" x14ac:dyDescent="0.25">
      <c r="A3718" t="s">
        <v>45</v>
      </c>
      <c r="B3718">
        <v>35.763599999999997</v>
      </c>
      <c r="C3718">
        <v>-117.3908</v>
      </c>
      <c r="D3718">
        <v>1695</v>
      </c>
      <c r="E3718" t="s">
        <v>1</v>
      </c>
      <c r="F3718">
        <v>90.8</v>
      </c>
      <c r="G3718">
        <v>2006</v>
      </c>
      <c r="H3718">
        <v>8</v>
      </c>
      <c r="I3718" t="s">
        <v>260</v>
      </c>
      <c r="J3718">
        <v>104</v>
      </c>
      <c r="K3718">
        <v>102</v>
      </c>
      <c r="L3718">
        <v>103</v>
      </c>
      <c r="M3718">
        <v>107</v>
      </c>
      <c r="N3718">
        <v>107</v>
      </c>
      <c r="O3718">
        <v>103</v>
      </c>
      <c r="P3718">
        <v>102</v>
      </c>
      <c r="Q3718">
        <v>102</v>
      </c>
      <c r="R3718">
        <v>100</v>
      </c>
      <c r="S3718">
        <v>100</v>
      </c>
      <c r="T3718">
        <v>99</v>
      </c>
      <c r="U3718">
        <v>96</v>
      </c>
      <c r="V3718">
        <v>89</v>
      </c>
      <c r="W3718">
        <v>90</v>
      </c>
      <c r="X3718">
        <v>96</v>
      </c>
      <c r="Y3718">
        <v>103</v>
      </c>
      <c r="Z3718">
        <v>108</v>
      </c>
      <c r="AA3718">
        <v>108</v>
      </c>
      <c r="AB3718">
        <v>106</v>
      </c>
      <c r="AC3718">
        <v>104</v>
      </c>
      <c r="AD3718">
        <v>107</v>
      </c>
      <c r="AE3718">
        <v>110</v>
      </c>
      <c r="AF3718">
        <v>113</v>
      </c>
      <c r="AG3718">
        <v>111</v>
      </c>
      <c r="AH3718">
        <v>113</v>
      </c>
      <c r="AI3718">
        <v>110</v>
      </c>
      <c r="AJ3718">
        <v>108</v>
      </c>
      <c r="AK3718">
        <v>101</v>
      </c>
      <c r="AL3718">
        <v>105</v>
      </c>
      <c r="AM3718">
        <v>108</v>
      </c>
      <c r="AN3718" s="5">
        <v>110</v>
      </c>
      <c r="AO3718" s="5">
        <v>108</v>
      </c>
      <c r="AP3718" s="5">
        <v>107</v>
      </c>
      <c r="AQ3718" s="5">
        <v>105</v>
      </c>
      <c r="AR3718" s="5">
        <v>105</v>
      </c>
      <c r="AS3718" s="5">
        <v>104</v>
      </c>
      <c r="AT3718" s="5">
        <v>106</v>
      </c>
      <c r="AU3718" s="5">
        <v>108</v>
      </c>
      <c r="AV3718" s="5">
        <v>105</v>
      </c>
      <c r="AW3718" s="5">
        <v>108</v>
      </c>
      <c r="AX3718" s="5">
        <v>106</v>
      </c>
      <c r="AY3718" s="5">
        <v>107</v>
      </c>
      <c r="AZ3718" s="5">
        <v>110</v>
      </c>
      <c r="BA3718" s="5">
        <v>111</v>
      </c>
      <c r="BB3718" s="5">
        <v>114</v>
      </c>
      <c r="BC3718" s="5">
        <v>114</v>
      </c>
      <c r="BD3718" s="5">
        <v>112</v>
      </c>
      <c r="BE3718" s="5">
        <v>109</v>
      </c>
      <c r="BF3718" s="5">
        <v>110</v>
      </c>
      <c r="BG3718" s="5">
        <v>111</v>
      </c>
      <c r="BH3718" s="5">
        <v>110</v>
      </c>
      <c r="BI3718" s="5">
        <v>110</v>
      </c>
      <c r="BJ3718" s="5">
        <v>113</v>
      </c>
      <c r="BK3718" s="5">
        <v>113</v>
      </c>
      <c r="BL3718" s="5">
        <v>115</v>
      </c>
      <c r="BM3718" s="5">
        <v>113</v>
      </c>
      <c r="BN3718" s="5">
        <v>111</v>
      </c>
      <c r="BO3718" s="5">
        <v>110</v>
      </c>
      <c r="BP3718" s="5">
        <v>106</v>
      </c>
      <c r="BQ3718" s="5">
        <v>104</v>
      </c>
      <c r="BR3718" s="5">
        <v>104</v>
      </c>
      <c r="BS3718">
        <v>99</v>
      </c>
      <c r="BT3718">
        <v>101</v>
      </c>
      <c r="BU3718">
        <v>103</v>
      </c>
      <c r="BV3718">
        <v>101</v>
      </c>
      <c r="BW3718">
        <v>99</v>
      </c>
      <c r="BX3718">
        <v>102</v>
      </c>
      <c r="BY3718">
        <v>102</v>
      </c>
      <c r="BZ3718">
        <v>105</v>
      </c>
      <c r="CA3718">
        <v>107</v>
      </c>
      <c r="CB3718">
        <v>109</v>
      </c>
      <c r="CC3718">
        <v>108</v>
      </c>
      <c r="CD3718">
        <v>103</v>
      </c>
      <c r="CE3718">
        <v>103</v>
      </c>
      <c r="CF3718">
        <v>103</v>
      </c>
      <c r="CG3718">
        <v>102</v>
      </c>
      <c r="CH3718">
        <v>101</v>
      </c>
      <c r="CI3718">
        <v>100</v>
      </c>
      <c r="CJ3718">
        <v>100</v>
      </c>
      <c r="CK3718">
        <v>102</v>
      </c>
      <c r="CL3718">
        <v>105</v>
      </c>
      <c r="CN3718">
        <v>108</v>
      </c>
      <c r="CO3718">
        <v>109</v>
      </c>
      <c r="CP3718">
        <v>106</v>
      </c>
      <c r="CQ3718">
        <v>103</v>
      </c>
      <c r="CR3718">
        <v>101</v>
      </c>
      <c r="CS3718">
        <v>104</v>
      </c>
      <c r="CT3718">
        <v>106</v>
      </c>
      <c r="CU3718">
        <v>108</v>
      </c>
      <c r="CV3718">
        <v>106</v>
      </c>
      <c r="CW3718">
        <v>105</v>
      </c>
      <c r="CX3718" t="s">
        <v>5</v>
      </c>
      <c r="CY3718" t="s">
        <v>46</v>
      </c>
    </row>
    <row r="3719" spans="1:107" x14ac:dyDescent="0.25">
      <c r="A3719" t="s">
        <v>232</v>
      </c>
      <c r="B3719">
        <v>36.01</v>
      </c>
      <c r="C3719">
        <v>-114.79640000000001</v>
      </c>
      <c r="D3719">
        <v>1641</v>
      </c>
      <c r="E3719" t="s">
        <v>1</v>
      </c>
      <c r="F3719">
        <v>192.3</v>
      </c>
      <c r="G3719">
        <v>2006</v>
      </c>
      <c r="H3719">
        <v>8</v>
      </c>
      <c r="I3719" t="s">
        <v>260</v>
      </c>
      <c r="J3719">
        <v>105</v>
      </c>
      <c r="L3719">
        <v>111</v>
      </c>
      <c r="M3719">
        <v>116</v>
      </c>
      <c r="N3719">
        <v>110</v>
      </c>
      <c r="O3719">
        <v>110</v>
      </c>
      <c r="P3719">
        <v>110</v>
      </c>
      <c r="Q3719">
        <v>97</v>
      </c>
      <c r="R3719">
        <v>103</v>
      </c>
      <c r="S3719">
        <v>101</v>
      </c>
      <c r="T3719">
        <v>102</v>
      </c>
      <c r="U3719">
        <v>100</v>
      </c>
      <c r="V3719">
        <v>92</v>
      </c>
      <c r="W3719">
        <v>103</v>
      </c>
      <c r="X3719">
        <v>100</v>
      </c>
      <c r="Y3719">
        <v>99</v>
      </c>
      <c r="Z3719">
        <v>99</v>
      </c>
      <c r="AA3719">
        <v>110</v>
      </c>
      <c r="AB3719">
        <v>111</v>
      </c>
      <c r="AC3719">
        <v>113</v>
      </c>
      <c r="AD3719">
        <v>109</v>
      </c>
      <c r="AE3719">
        <v>110</v>
      </c>
      <c r="AF3719">
        <v>113</v>
      </c>
      <c r="AG3719">
        <v>114</v>
      </c>
      <c r="AH3719">
        <v>115</v>
      </c>
      <c r="AI3719">
        <v>113</v>
      </c>
      <c r="AJ3719">
        <v>108</v>
      </c>
      <c r="AK3719">
        <v>105</v>
      </c>
      <c r="AL3719">
        <v>108</v>
      </c>
      <c r="AM3719">
        <v>110</v>
      </c>
      <c r="AN3719" s="5">
        <v>110</v>
      </c>
      <c r="AO3719" s="5">
        <v>110</v>
      </c>
      <c r="AP3719" s="5">
        <v>99</v>
      </c>
      <c r="AQ3719" s="8">
        <f>AVERAGE(AP3719,AR3719)</f>
        <v>100</v>
      </c>
      <c r="AR3719" s="5">
        <v>101</v>
      </c>
      <c r="AS3719" s="5">
        <v>101</v>
      </c>
      <c r="AT3719" s="5">
        <v>103</v>
      </c>
      <c r="AU3719" s="8">
        <f>AVERAGE(AT3719,AV3719)</f>
        <v>104</v>
      </c>
      <c r="AV3719" s="5">
        <v>105</v>
      </c>
      <c r="AW3719" s="5">
        <v>110</v>
      </c>
      <c r="AX3719" s="5">
        <v>111</v>
      </c>
      <c r="AY3719" s="5">
        <v>112</v>
      </c>
      <c r="AZ3719" s="5">
        <v>115</v>
      </c>
      <c r="BA3719" s="5">
        <v>114</v>
      </c>
      <c r="BB3719" s="8">
        <f>AVERAGE(BA3719,BC3719)</f>
        <v>115.5</v>
      </c>
      <c r="BC3719" s="5">
        <v>117</v>
      </c>
      <c r="BD3719" s="5">
        <v>116</v>
      </c>
      <c r="BE3719" s="5">
        <v>109</v>
      </c>
      <c r="BF3719" s="5">
        <v>112</v>
      </c>
      <c r="BG3719" s="5">
        <v>111</v>
      </c>
      <c r="BH3719" s="8">
        <f>AVERAGE(BG3719,BI3719)</f>
        <v>111</v>
      </c>
      <c r="BI3719" s="5">
        <v>111</v>
      </c>
      <c r="BJ3719" s="8">
        <f>AVERAGE(BI3719,BK3719)</f>
        <v>113.5</v>
      </c>
      <c r="BK3719" s="5">
        <v>116</v>
      </c>
      <c r="BL3719" s="5">
        <v>115</v>
      </c>
      <c r="BM3719" s="5">
        <v>106</v>
      </c>
      <c r="BN3719" s="5">
        <v>102</v>
      </c>
      <c r="BO3719" s="5">
        <v>106</v>
      </c>
      <c r="BP3719" s="5">
        <v>106</v>
      </c>
      <c r="BQ3719" s="5">
        <v>102</v>
      </c>
      <c r="BR3719" s="5">
        <v>103</v>
      </c>
      <c r="BS3719">
        <v>100</v>
      </c>
      <c r="BT3719">
        <v>105</v>
      </c>
      <c r="BU3719">
        <v>106</v>
      </c>
      <c r="BW3719">
        <v>105</v>
      </c>
      <c r="BX3719">
        <v>106</v>
      </c>
      <c r="BY3719">
        <v>111</v>
      </c>
      <c r="BZ3719">
        <v>108</v>
      </c>
      <c r="CA3719">
        <v>107</v>
      </c>
      <c r="CB3719">
        <v>107</v>
      </c>
      <c r="CC3719">
        <v>108</v>
      </c>
      <c r="CD3719">
        <v>103</v>
      </c>
      <c r="CE3719">
        <v>106</v>
      </c>
      <c r="CF3719">
        <v>101</v>
      </c>
      <c r="CG3719">
        <v>105</v>
      </c>
      <c r="CH3719">
        <v>103</v>
      </c>
      <c r="CI3719">
        <v>103</v>
      </c>
      <c r="CJ3719">
        <v>103</v>
      </c>
      <c r="CK3719">
        <v>108</v>
      </c>
      <c r="CL3719">
        <v>108</v>
      </c>
      <c r="CM3719">
        <v>110</v>
      </c>
      <c r="CN3719">
        <v>108</v>
      </c>
      <c r="CO3719">
        <v>105</v>
      </c>
      <c r="CP3719">
        <v>110</v>
      </c>
      <c r="CQ3719">
        <v>110</v>
      </c>
      <c r="CR3719">
        <v>106</v>
      </c>
      <c r="CS3719">
        <v>104</v>
      </c>
      <c r="CT3719">
        <v>106</v>
      </c>
      <c r="CU3719">
        <v>109</v>
      </c>
      <c r="CV3719">
        <v>109</v>
      </c>
      <c r="CW3719">
        <v>107</v>
      </c>
      <c r="CX3719" t="s">
        <v>2</v>
      </c>
      <c r="CY3719" t="s">
        <v>233</v>
      </c>
    </row>
    <row r="3720" spans="1:107" x14ac:dyDescent="0.25">
      <c r="A3720" t="s">
        <v>63</v>
      </c>
      <c r="B3720">
        <v>36.549999999999997</v>
      </c>
      <c r="C3720">
        <v>-114.45829999999999</v>
      </c>
      <c r="D3720">
        <v>1294</v>
      </c>
      <c r="E3720" t="s">
        <v>1</v>
      </c>
      <c r="F3720">
        <v>215.3</v>
      </c>
      <c r="G3720">
        <v>2006</v>
      </c>
      <c r="H3720">
        <v>8</v>
      </c>
      <c r="I3720" t="s">
        <v>260</v>
      </c>
      <c r="J3720">
        <v>108</v>
      </c>
      <c r="K3720">
        <v>111</v>
      </c>
      <c r="L3720">
        <v>111</v>
      </c>
      <c r="M3720">
        <v>113</v>
      </c>
      <c r="N3720">
        <v>112</v>
      </c>
      <c r="O3720">
        <v>111</v>
      </c>
      <c r="P3720">
        <v>82</v>
      </c>
      <c r="Q3720">
        <v>101</v>
      </c>
      <c r="R3720">
        <v>99</v>
      </c>
      <c r="S3720">
        <v>101</v>
      </c>
      <c r="T3720">
        <v>99</v>
      </c>
      <c r="U3720">
        <v>105</v>
      </c>
      <c r="V3720">
        <v>104</v>
      </c>
      <c r="W3720">
        <v>93</v>
      </c>
      <c r="X3720">
        <v>97</v>
      </c>
      <c r="Y3720">
        <v>102</v>
      </c>
      <c r="Z3720">
        <v>110</v>
      </c>
      <c r="AA3720">
        <v>112</v>
      </c>
      <c r="AB3720">
        <v>112</v>
      </c>
      <c r="AC3720">
        <v>107</v>
      </c>
      <c r="AD3720">
        <v>110</v>
      </c>
      <c r="AE3720">
        <v>112</v>
      </c>
      <c r="AF3720">
        <v>115</v>
      </c>
      <c r="AG3720">
        <v>115</v>
      </c>
      <c r="AH3720">
        <v>117</v>
      </c>
      <c r="AI3720">
        <v>111</v>
      </c>
      <c r="AJ3720">
        <v>109</v>
      </c>
      <c r="AK3720">
        <v>105</v>
      </c>
      <c r="AL3720">
        <v>110</v>
      </c>
      <c r="AM3720">
        <v>112</v>
      </c>
      <c r="AN3720" s="5">
        <v>112</v>
      </c>
      <c r="AO3720" s="5">
        <v>112</v>
      </c>
      <c r="AP3720" s="5">
        <v>101</v>
      </c>
      <c r="AQ3720" s="5">
        <v>100</v>
      </c>
      <c r="AR3720" s="5">
        <v>105</v>
      </c>
      <c r="AS3720" s="5">
        <v>105</v>
      </c>
      <c r="AT3720" s="5">
        <v>105</v>
      </c>
      <c r="AU3720" s="5">
        <v>108</v>
      </c>
      <c r="AV3720" s="5">
        <v>109</v>
      </c>
      <c r="AW3720" s="5">
        <v>108</v>
      </c>
      <c r="AX3720" s="5">
        <v>111</v>
      </c>
      <c r="AY3720" s="5">
        <v>110</v>
      </c>
      <c r="AZ3720" s="5">
        <v>112</v>
      </c>
      <c r="BA3720" s="5">
        <v>115</v>
      </c>
      <c r="BB3720" s="5">
        <v>115</v>
      </c>
      <c r="BC3720" s="5">
        <v>117</v>
      </c>
      <c r="BD3720" s="5">
        <v>118</v>
      </c>
      <c r="BE3720" s="5">
        <v>108</v>
      </c>
      <c r="BF3720" s="5">
        <v>108</v>
      </c>
      <c r="BG3720" s="5">
        <v>109</v>
      </c>
      <c r="BH3720" s="5">
        <v>116</v>
      </c>
      <c r="BI3720" s="5">
        <v>114</v>
      </c>
      <c r="BJ3720" s="5">
        <v>115</v>
      </c>
      <c r="BK3720" s="5">
        <v>117</v>
      </c>
      <c r="BL3720" s="5">
        <v>112</v>
      </c>
      <c r="BM3720" s="5">
        <v>110</v>
      </c>
      <c r="BN3720" s="5">
        <v>109</v>
      </c>
      <c r="BO3720" s="5">
        <v>110</v>
      </c>
      <c r="BP3720" s="5">
        <v>106</v>
      </c>
      <c r="BQ3720" s="5">
        <v>107</v>
      </c>
      <c r="BR3720" s="5">
        <v>108</v>
      </c>
      <c r="BS3720">
        <v>100</v>
      </c>
      <c r="BT3720">
        <v>104</v>
      </c>
      <c r="BU3720">
        <v>106</v>
      </c>
      <c r="BV3720">
        <v>103</v>
      </c>
      <c r="BW3720">
        <v>105</v>
      </c>
      <c r="BX3720">
        <v>106</v>
      </c>
      <c r="BY3720">
        <v>108</v>
      </c>
      <c r="BZ3720">
        <v>109</v>
      </c>
      <c r="CA3720">
        <v>107</v>
      </c>
      <c r="CB3720">
        <v>109</v>
      </c>
      <c r="CC3720">
        <v>108</v>
      </c>
      <c r="CD3720">
        <v>106</v>
      </c>
      <c r="CE3720">
        <v>109</v>
      </c>
      <c r="CF3720">
        <v>108</v>
      </c>
      <c r="CG3720">
        <v>105</v>
      </c>
      <c r="CH3720">
        <v>103</v>
      </c>
      <c r="CI3720">
        <v>104</v>
      </c>
      <c r="CJ3720">
        <v>105</v>
      </c>
      <c r="CK3720">
        <v>106</v>
      </c>
      <c r="CL3720">
        <v>108</v>
      </c>
      <c r="CM3720">
        <v>110</v>
      </c>
      <c r="CN3720">
        <v>109</v>
      </c>
      <c r="CO3720">
        <v>109</v>
      </c>
      <c r="CP3720">
        <v>109</v>
      </c>
      <c r="CQ3720">
        <v>103</v>
      </c>
      <c r="CR3720">
        <v>103</v>
      </c>
      <c r="CS3720">
        <v>105</v>
      </c>
      <c r="CT3720">
        <v>107</v>
      </c>
      <c r="CU3720">
        <v>109</v>
      </c>
      <c r="CV3720">
        <v>106</v>
      </c>
      <c r="CW3720">
        <v>107</v>
      </c>
      <c r="CX3720" t="s">
        <v>2</v>
      </c>
      <c r="CY3720" t="s">
        <v>64</v>
      </c>
    </row>
    <row r="3721" spans="1:107" x14ac:dyDescent="0.25">
      <c r="A3721" t="s">
        <v>185</v>
      </c>
      <c r="B3721">
        <v>36.03</v>
      </c>
      <c r="C3721">
        <v>-114.3289</v>
      </c>
      <c r="D3721">
        <v>1280</v>
      </c>
      <c r="E3721" t="s">
        <v>1</v>
      </c>
      <c r="F3721">
        <v>232.5</v>
      </c>
      <c r="G3721">
        <v>2006</v>
      </c>
      <c r="H3721">
        <v>8</v>
      </c>
      <c r="I3721" t="s">
        <v>260</v>
      </c>
      <c r="J3721">
        <v>107</v>
      </c>
      <c r="K3721">
        <v>111</v>
      </c>
      <c r="L3721">
        <v>111</v>
      </c>
      <c r="M3721">
        <v>112</v>
      </c>
      <c r="N3721">
        <v>112</v>
      </c>
      <c r="O3721">
        <v>110</v>
      </c>
      <c r="P3721">
        <v>93</v>
      </c>
      <c r="Q3721">
        <v>97</v>
      </c>
      <c r="R3721">
        <v>104</v>
      </c>
      <c r="S3721">
        <v>104</v>
      </c>
      <c r="T3721">
        <v>105</v>
      </c>
      <c r="U3721">
        <v>105</v>
      </c>
      <c r="V3721">
        <v>106</v>
      </c>
      <c r="W3721">
        <v>91</v>
      </c>
      <c r="X3721">
        <v>97</v>
      </c>
      <c r="Y3721">
        <v>97</v>
      </c>
      <c r="Z3721">
        <v>105</v>
      </c>
      <c r="AA3721">
        <v>112</v>
      </c>
      <c r="AB3721">
        <v>112</v>
      </c>
      <c r="AC3721">
        <v>110</v>
      </c>
      <c r="AD3721">
        <v>110</v>
      </c>
      <c r="AE3721">
        <v>111</v>
      </c>
      <c r="AF3721">
        <v>114</v>
      </c>
      <c r="AG3721">
        <v>114</v>
      </c>
      <c r="AH3721">
        <v>113</v>
      </c>
      <c r="AI3721">
        <v>112</v>
      </c>
      <c r="AJ3721">
        <v>110</v>
      </c>
      <c r="AK3721">
        <v>104</v>
      </c>
      <c r="AL3721">
        <v>109</v>
      </c>
      <c r="AM3721">
        <v>110</v>
      </c>
      <c r="AN3721" s="5">
        <v>112</v>
      </c>
      <c r="AO3721" s="5">
        <v>112</v>
      </c>
      <c r="AP3721" s="5">
        <v>100</v>
      </c>
      <c r="AQ3721" s="5">
        <v>100</v>
      </c>
      <c r="AR3721" s="5">
        <v>105</v>
      </c>
      <c r="AS3721" s="5">
        <v>102</v>
      </c>
      <c r="AT3721" s="5">
        <v>103</v>
      </c>
      <c r="AU3721" s="5">
        <v>106</v>
      </c>
      <c r="AV3721" s="5">
        <v>106</v>
      </c>
      <c r="AW3721" s="5">
        <v>109</v>
      </c>
      <c r="AX3721" s="5">
        <v>112</v>
      </c>
      <c r="AY3721" s="5">
        <v>111</v>
      </c>
      <c r="AZ3721" s="5">
        <v>113</v>
      </c>
      <c r="BA3721" s="5">
        <v>113</v>
      </c>
      <c r="BB3721" s="5">
        <v>115</v>
      </c>
      <c r="BC3721" s="5">
        <v>117</v>
      </c>
      <c r="BD3721" s="5">
        <v>117</v>
      </c>
      <c r="BE3721" s="5">
        <v>109</v>
      </c>
      <c r="BF3721" s="5">
        <v>104</v>
      </c>
      <c r="BG3721" s="5">
        <v>105</v>
      </c>
      <c r="BH3721" s="5">
        <v>114</v>
      </c>
      <c r="BI3721" s="5">
        <v>113</v>
      </c>
      <c r="BJ3721" s="5">
        <v>115</v>
      </c>
      <c r="BK3721" s="5">
        <v>115</v>
      </c>
      <c r="BL3721" s="5">
        <v>114</v>
      </c>
      <c r="BM3721" s="5">
        <v>110</v>
      </c>
      <c r="BN3721" s="5">
        <v>107</v>
      </c>
      <c r="BO3721" s="5">
        <v>109</v>
      </c>
      <c r="BP3721" s="5">
        <v>106</v>
      </c>
      <c r="BQ3721" s="8">
        <f>AVERAGE(BP3721,BR3721)</f>
        <v>105.5</v>
      </c>
      <c r="BR3721" s="5">
        <v>105</v>
      </c>
      <c r="BS3721">
        <v>103</v>
      </c>
      <c r="BT3721">
        <v>104</v>
      </c>
      <c r="BU3721">
        <v>104</v>
      </c>
      <c r="BV3721">
        <v>93</v>
      </c>
      <c r="BW3721">
        <v>104</v>
      </c>
      <c r="BX3721">
        <v>107</v>
      </c>
      <c r="BY3721">
        <v>110</v>
      </c>
      <c r="BZ3721">
        <v>110</v>
      </c>
      <c r="CB3721">
        <v>107</v>
      </c>
      <c r="CC3721">
        <v>106</v>
      </c>
      <c r="CD3721">
        <v>108</v>
      </c>
      <c r="CE3721">
        <v>108</v>
      </c>
      <c r="CF3721">
        <v>109</v>
      </c>
      <c r="CG3721">
        <v>107</v>
      </c>
      <c r="CH3721">
        <v>108</v>
      </c>
      <c r="CI3721">
        <v>104</v>
      </c>
      <c r="CJ3721">
        <v>104</v>
      </c>
      <c r="CL3721">
        <v>110</v>
      </c>
      <c r="CM3721">
        <v>109</v>
      </c>
      <c r="CP3721">
        <v>110</v>
      </c>
      <c r="CQ3721">
        <v>104</v>
      </c>
      <c r="CR3721">
        <v>102</v>
      </c>
      <c r="CS3721">
        <v>104</v>
      </c>
      <c r="CT3721">
        <v>106</v>
      </c>
      <c r="CU3721">
        <v>110</v>
      </c>
      <c r="CV3721">
        <v>109</v>
      </c>
      <c r="CW3721">
        <v>107</v>
      </c>
      <c r="CX3721" t="s">
        <v>122</v>
      </c>
      <c r="CY3721" t="s">
        <v>186</v>
      </c>
    </row>
    <row r="3722" spans="1:107" x14ac:dyDescent="0.25">
      <c r="A3722" t="s">
        <v>187</v>
      </c>
      <c r="B3722">
        <v>36.141399999999997</v>
      </c>
      <c r="C3722">
        <v>-114.72750000000001</v>
      </c>
      <c r="D3722">
        <v>1270</v>
      </c>
      <c r="E3722" t="s">
        <v>1</v>
      </c>
      <c r="F3722">
        <v>194.9</v>
      </c>
      <c r="G3722">
        <v>2006</v>
      </c>
      <c r="H3722">
        <v>8</v>
      </c>
      <c r="I3722" t="s">
        <v>260</v>
      </c>
      <c r="J3722">
        <v>110</v>
      </c>
      <c r="K3722">
        <v>109</v>
      </c>
      <c r="L3722">
        <v>112</v>
      </c>
      <c r="M3722">
        <v>114</v>
      </c>
      <c r="N3722">
        <v>114</v>
      </c>
      <c r="O3722">
        <v>110</v>
      </c>
      <c r="P3722">
        <v>110</v>
      </c>
      <c r="Q3722">
        <v>104</v>
      </c>
      <c r="R3722">
        <v>104</v>
      </c>
      <c r="S3722">
        <v>104</v>
      </c>
      <c r="T3722">
        <v>104</v>
      </c>
      <c r="U3722">
        <v>102</v>
      </c>
      <c r="V3722">
        <v>100</v>
      </c>
      <c r="W3722">
        <v>103</v>
      </c>
      <c r="X3722">
        <v>102</v>
      </c>
      <c r="Y3722">
        <v>105</v>
      </c>
      <c r="Z3722">
        <v>109</v>
      </c>
      <c r="AA3722">
        <v>112</v>
      </c>
      <c r="AB3722">
        <v>112</v>
      </c>
      <c r="AC3722">
        <v>111</v>
      </c>
      <c r="AD3722">
        <v>111</v>
      </c>
      <c r="AE3722">
        <v>111</v>
      </c>
      <c r="AF3722">
        <v>114</v>
      </c>
      <c r="AG3722">
        <v>112</v>
      </c>
      <c r="AH3722">
        <v>112</v>
      </c>
      <c r="AI3722">
        <v>112</v>
      </c>
      <c r="AJ3722">
        <v>112</v>
      </c>
      <c r="AK3722">
        <v>112</v>
      </c>
      <c r="AL3722">
        <v>112</v>
      </c>
      <c r="AM3722">
        <v>112</v>
      </c>
      <c r="AN3722" s="5">
        <v>112</v>
      </c>
      <c r="AO3722" s="5">
        <v>113</v>
      </c>
      <c r="AP3722" s="5">
        <v>102</v>
      </c>
      <c r="AQ3722" s="5">
        <v>106</v>
      </c>
      <c r="AR3722" s="5">
        <v>107</v>
      </c>
      <c r="AS3722" s="5">
        <v>110</v>
      </c>
      <c r="AT3722" s="5">
        <v>110</v>
      </c>
      <c r="AU3722" s="5">
        <v>110</v>
      </c>
      <c r="AV3722" s="5">
        <v>110</v>
      </c>
      <c r="AW3722" s="5">
        <v>110</v>
      </c>
      <c r="AX3722" s="5">
        <v>112</v>
      </c>
      <c r="AY3722" s="5">
        <v>112</v>
      </c>
      <c r="AZ3722" s="5">
        <v>112</v>
      </c>
      <c r="BA3722" s="5">
        <v>112</v>
      </c>
      <c r="BB3722" s="5">
        <v>112</v>
      </c>
      <c r="BC3722" s="5">
        <v>112</v>
      </c>
      <c r="BD3722" s="5">
        <v>111</v>
      </c>
      <c r="BE3722" s="5">
        <v>113</v>
      </c>
      <c r="BF3722" s="5">
        <v>110</v>
      </c>
      <c r="BG3722" s="5">
        <v>114</v>
      </c>
      <c r="BH3722" s="5">
        <v>115</v>
      </c>
      <c r="BI3722" s="5">
        <v>115</v>
      </c>
      <c r="BJ3722" s="5">
        <v>115</v>
      </c>
      <c r="BK3722" s="5">
        <v>117</v>
      </c>
      <c r="BL3722" s="5">
        <v>117</v>
      </c>
      <c r="BM3722" s="5">
        <v>110</v>
      </c>
      <c r="BN3722" s="5">
        <v>105</v>
      </c>
      <c r="BO3722" s="5">
        <v>109</v>
      </c>
      <c r="BP3722" s="5">
        <v>105</v>
      </c>
      <c r="BQ3722" s="5">
        <v>108</v>
      </c>
      <c r="BR3722" s="8">
        <f>AVERAGE(BQ3722,BS3722)</f>
        <v>106.5</v>
      </c>
      <c r="BS3722">
        <v>105</v>
      </c>
      <c r="BT3722">
        <v>106</v>
      </c>
      <c r="BU3722">
        <v>108</v>
      </c>
      <c r="BV3722">
        <v>105</v>
      </c>
      <c r="BW3722">
        <v>104</v>
      </c>
      <c r="BX3722">
        <v>108</v>
      </c>
      <c r="BY3722">
        <v>113</v>
      </c>
      <c r="BZ3722">
        <v>112</v>
      </c>
      <c r="CB3722">
        <v>111</v>
      </c>
      <c r="CC3722">
        <v>107</v>
      </c>
      <c r="CD3722">
        <v>108</v>
      </c>
      <c r="CE3722">
        <v>110</v>
      </c>
      <c r="CG3722">
        <v>108</v>
      </c>
      <c r="CH3722">
        <v>106</v>
      </c>
      <c r="CI3722">
        <v>105</v>
      </c>
      <c r="CJ3722">
        <v>108</v>
      </c>
      <c r="CK3722">
        <v>111</v>
      </c>
      <c r="CL3722">
        <v>111</v>
      </c>
      <c r="CN3722">
        <v>112</v>
      </c>
      <c r="CO3722">
        <v>108</v>
      </c>
      <c r="CP3722">
        <v>110</v>
      </c>
      <c r="CQ3722">
        <v>106</v>
      </c>
      <c r="CR3722">
        <v>108</v>
      </c>
      <c r="CS3722">
        <v>110</v>
      </c>
      <c r="CT3722">
        <v>110</v>
      </c>
      <c r="CV3722">
        <v>109</v>
      </c>
      <c r="CW3722">
        <v>109</v>
      </c>
      <c r="CX3722" t="s">
        <v>2</v>
      </c>
      <c r="CY3722" t="s">
        <v>188</v>
      </c>
    </row>
    <row r="3723" spans="1:107" x14ac:dyDescent="0.25">
      <c r="A3723" t="s">
        <v>195</v>
      </c>
      <c r="B3723">
        <v>36.309199999999997</v>
      </c>
      <c r="C3723">
        <v>-114.4256</v>
      </c>
      <c r="D3723">
        <v>1250</v>
      </c>
      <c r="E3723" t="s">
        <v>1</v>
      </c>
      <c r="F3723">
        <v>219</v>
      </c>
      <c r="G3723">
        <v>2006</v>
      </c>
      <c r="H3723">
        <v>8</v>
      </c>
      <c r="I3723" t="s">
        <v>260</v>
      </c>
      <c r="J3723">
        <v>101</v>
      </c>
      <c r="K3723">
        <v>107</v>
      </c>
      <c r="L3723">
        <v>109</v>
      </c>
      <c r="M3723">
        <v>110</v>
      </c>
      <c r="N3723">
        <v>111</v>
      </c>
      <c r="O3723">
        <v>111</v>
      </c>
      <c r="P3723">
        <v>109</v>
      </c>
      <c r="Q3723">
        <v>97</v>
      </c>
      <c r="R3723">
        <v>102</v>
      </c>
      <c r="S3723">
        <v>102</v>
      </c>
      <c r="T3723">
        <v>102</v>
      </c>
      <c r="U3723">
        <v>104</v>
      </c>
      <c r="V3723">
        <v>103</v>
      </c>
      <c r="W3723">
        <v>104</v>
      </c>
      <c r="X3723">
        <v>91</v>
      </c>
      <c r="Y3723">
        <v>100</v>
      </c>
      <c r="Z3723">
        <v>97</v>
      </c>
      <c r="AA3723">
        <v>104</v>
      </c>
      <c r="AB3723">
        <v>108</v>
      </c>
      <c r="AC3723">
        <v>108</v>
      </c>
      <c r="AD3723">
        <v>107</v>
      </c>
      <c r="AE3723">
        <v>107</v>
      </c>
      <c r="AF3723">
        <v>108</v>
      </c>
      <c r="AG3723">
        <v>113</v>
      </c>
      <c r="AH3723">
        <v>113</v>
      </c>
      <c r="AI3723">
        <v>112</v>
      </c>
      <c r="AJ3723">
        <v>109</v>
      </c>
      <c r="AK3723">
        <v>108</v>
      </c>
      <c r="AL3723">
        <v>103</v>
      </c>
      <c r="AM3723">
        <v>108</v>
      </c>
      <c r="AN3723" s="5">
        <v>108</v>
      </c>
      <c r="AO3723" s="5">
        <v>109</v>
      </c>
      <c r="AP3723" s="5">
        <v>110</v>
      </c>
      <c r="AQ3723" s="5">
        <v>110</v>
      </c>
      <c r="AR3723" s="5">
        <v>97</v>
      </c>
      <c r="AS3723" s="5">
        <v>100</v>
      </c>
      <c r="AT3723" s="5">
        <v>108</v>
      </c>
      <c r="AU3723" s="5">
        <v>105</v>
      </c>
      <c r="AV3723" s="5">
        <v>104</v>
      </c>
      <c r="AW3723" s="5">
        <v>104</v>
      </c>
      <c r="AX3723" s="5">
        <v>105</v>
      </c>
      <c r="AY3723" s="5">
        <v>111</v>
      </c>
      <c r="AZ3723" s="5">
        <v>111</v>
      </c>
      <c r="BA3723" s="5">
        <v>113</v>
      </c>
      <c r="BB3723" s="5">
        <v>115</v>
      </c>
      <c r="BC3723" s="5">
        <v>117</v>
      </c>
      <c r="BD3723" s="5">
        <v>114</v>
      </c>
      <c r="BE3723" s="5">
        <v>113</v>
      </c>
      <c r="BF3723" s="5">
        <v>107</v>
      </c>
      <c r="BG3723" s="5">
        <v>107</v>
      </c>
      <c r="BH3723" s="5">
        <v>107</v>
      </c>
      <c r="BI3723" s="5">
        <v>110</v>
      </c>
      <c r="BJ3723" s="5">
        <v>112</v>
      </c>
      <c r="BK3723" s="5">
        <v>111</v>
      </c>
      <c r="BL3723" s="5">
        <v>114</v>
      </c>
      <c r="BM3723" s="5">
        <v>114</v>
      </c>
      <c r="BN3723" s="5">
        <v>106</v>
      </c>
      <c r="BO3723" s="5">
        <v>107</v>
      </c>
      <c r="BP3723" s="5">
        <v>106</v>
      </c>
      <c r="BQ3723" s="5">
        <v>106</v>
      </c>
      <c r="BR3723" s="5">
        <v>106</v>
      </c>
      <c r="BS3723">
        <v>101</v>
      </c>
      <c r="BT3723">
        <v>101</v>
      </c>
      <c r="BU3723">
        <v>104</v>
      </c>
      <c r="BV3723">
        <v>105</v>
      </c>
      <c r="BW3723">
        <v>105</v>
      </c>
      <c r="BX3723">
        <v>102</v>
      </c>
      <c r="BY3723">
        <v>106</v>
      </c>
      <c r="BZ3723">
        <v>109</v>
      </c>
      <c r="CA3723">
        <v>109</v>
      </c>
      <c r="CB3723">
        <v>104</v>
      </c>
      <c r="CC3723">
        <v>106</v>
      </c>
      <c r="CD3723">
        <v>105</v>
      </c>
      <c r="CE3723">
        <v>102</v>
      </c>
      <c r="CF3723">
        <v>106</v>
      </c>
      <c r="CG3723">
        <v>107</v>
      </c>
      <c r="CH3723">
        <v>103</v>
      </c>
      <c r="CI3723">
        <v>104</v>
      </c>
      <c r="CJ3723">
        <v>103</v>
      </c>
      <c r="CK3723">
        <v>103</v>
      </c>
      <c r="CL3723">
        <v>105</v>
      </c>
      <c r="CM3723">
        <v>109</v>
      </c>
      <c r="CN3723">
        <v>109</v>
      </c>
      <c r="CO3723">
        <v>108</v>
      </c>
      <c r="CQ3723">
        <v>110</v>
      </c>
      <c r="CR3723">
        <v>109</v>
      </c>
      <c r="CS3723">
        <v>100</v>
      </c>
      <c r="CT3723">
        <v>104</v>
      </c>
      <c r="CU3723">
        <v>106</v>
      </c>
      <c r="CV3723">
        <v>108</v>
      </c>
      <c r="CW3723">
        <v>108</v>
      </c>
      <c r="CX3723" t="s">
        <v>2</v>
      </c>
      <c r="CY3723" t="s">
        <v>196</v>
      </c>
    </row>
    <row r="3724" spans="1:107" x14ac:dyDescent="0.25">
      <c r="A3724" t="s">
        <v>151</v>
      </c>
      <c r="B3724">
        <v>35.2761</v>
      </c>
      <c r="C3724">
        <v>-116.0628</v>
      </c>
      <c r="D3724">
        <v>962</v>
      </c>
      <c r="E3724" t="s">
        <v>1</v>
      </c>
      <c r="F3724">
        <v>150.4</v>
      </c>
      <c r="G3724">
        <v>2006</v>
      </c>
      <c r="H3724">
        <v>8</v>
      </c>
      <c r="I3724" t="s">
        <v>260</v>
      </c>
      <c r="J3724">
        <v>104</v>
      </c>
      <c r="K3724">
        <v>108</v>
      </c>
      <c r="L3724">
        <v>108</v>
      </c>
      <c r="M3724">
        <v>113</v>
      </c>
      <c r="N3724">
        <v>112</v>
      </c>
      <c r="O3724">
        <v>112</v>
      </c>
      <c r="P3724">
        <v>108</v>
      </c>
      <c r="S3724">
        <v>108</v>
      </c>
      <c r="T3724">
        <v>105</v>
      </c>
      <c r="U3724">
        <v>105</v>
      </c>
      <c r="V3724">
        <v>100</v>
      </c>
      <c r="W3724">
        <v>100</v>
      </c>
      <c r="X3724">
        <v>102</v>
      </c>
      <c r="Y3724">
        <v>103</v>
      </c>
      <c r="Z3724">
        <v>111</v>
      </c>
      <c r="AA3724">
        <v>113</v>
      </c>
      <c r="AB3724">
        <v>112</v>
      </c>
      <c r="AC3724">
        <v>109</v>
      </c>
      <c r="AD3724">
        <v>111</v>
      </c>
      <c r="AE3724">
        <v>114</v>
      </c>
      <c r="AF3724">
        <v>116</v>
      </c>
      <c r="AG3724">
        <v>115</v>
      </c>
      <c r="AH3724">
        <v>118</v>
      </c>
      <c r="AI3724">
        <v>112</v>
      </c>
      <c r="AJ3724">
        <v>112</v>
      </c>
      <c r="AK3724">
        <v>102</v>
      </c>
      <c r="AL3724">
        <v>113</v>
      </c>
      <c r="AM3724">
        <v>111</v>
      </c>
      <c r="AN3724" s="5">
        <v>115</v>
      </c>
      <c r="AO3724" s="5">
        <v>115</v>
      </c>
      <c r="AP3724" s="5">
        <v>115</v>
      </c>
      <c r="AQ3724" s="5">
        <v>110</v>
      </c>
      <c r="AR3724" s="5">
        <v>111</v>
      </c>
      <c r="AS3724" s="5">
        <v>108</v>
      </c>
      <c r="AT3724" s="5">
        <v>107</v>
      </c>
      <c r="AU3724" s="5">
        <v>109</v>
      </c>
      <c r="AV3724" s="5">
        <v>110</v>
      </c>
      <c r="AW3724" s="5">
        <v>110</v>
      </c>
      <c r="AX3724" s="5">
        <v>113</v>
      </c>
      <c r="AY3724" s="5">
        <v>115</v>
      </c>
      <c r="AZ3724" s="5">
        <v>113</v>
      </c>
      <c r="BA3724" s="5">
        <v>115</v>
      </c>
      <c r="BB3724" s="5">
        <v>116</v>
      </c>
      <c r="BC3724" s="5">
        <v>119</v>
      </c>
      <c r="BD3724" s="5">
        <v>120</v>
      </c>
      <c r="BE3724" s="5">
        <v>113</v>
      </c>
      <c r="BF3724" s="5">
        <v>113</v>
      </c>
      <c r="BG3724" s="5">
        <v>114</v>
      </c>
      <c r="BH3724" s="5">
        <v>119</v>
      </c>
      <c r="BI3724" s="5">
        <v>116</v>
      </c>
      <c r="BJ3724" s="5">
        <v>119</v>
      </c>
      <c r="BK3724" s="5">
        <v>119</v>
      </c>
      <c r="BL3724" s="5">
        <v>119</v>
      </c>
      <c r="BM3724" s="5">
        <v>119</v>
      </c>
      <c r="BN3724" s="5">
        <v>113</v>
      </c>
      <c r="BO3724" s="5">
        <v>115</v>
      </c>
      <c r="BP3724" s="5">
        <v>110</v>
      </c>
      <c r="BQ3724" s="5">
        <v>113</v>
      </c>
      <c r="BR3724" s="5">
        <v>113</v>
      </c>
      <c r="BS3724">
        <v>113</v>
      </c>
      <c r="BT3724">
        <v>103</v>
      </c>
      <c r="BU3724">
        <v>105</v>
      </c>
      <c r="BV3724">
        <v>107</v>
      </c>
      <c r="BW3724">
        <v>106</v>
      </c>
      <c r="BX3724">
        <v>108</v>
      </c>
      <c r="BY3724">
        <v>107</v>
      </c>
      <c r="BZ3724">
        <v>109</v>
      </c>
      <c r="CA3724">
        <v>108</v>
      </c>
      <c r="CB3724">
        <v>109</v>
      </c>
      <c r="CC3724">
        <v>113</v>
      </c>
      <c r="CD3724">
        <v>112</v>
      </c>
      <c r="CE3724">
        <v>110</v>
      </c>
      <c r="CF3724">
        <v>108</v>
      </c>
      <c r="CG3724">
        <v>108</v>
      </c>
      <c r="CH3724">
        <v>104</v>
      </c>
      <c r="CI3724">
        <v>104</v>
      </c>
      <c r="CJ3724">
        <v>104</v>
      </c>
      <c r="CK3724">
        <v>105</v>
      </c>
      <c r="CM3724">
        <v>109</v>
      </c>
      <c r="CN3724">
        <v>111</v>
      </c>
      <c r="CO3724">
        <v>110</v>
      </c>
      <c r="CP3724">
        <v>111</v>
      </c>
      <c r="CQ3724">
        <v>110</v>
      </c>
      <c r="CT3724">
        <v>108</v>
      </c>
      <c r="CU3724">
        <v>110</v>
      </c>
      <c r="CV3724">
        <v>111</v>
      </c>
      <c r="CX3724" t="s">
        <v>5</v>
      </c>
      <c r="CY3724" t="s">
        <v>152</v>
      </c>
    </row>
    <row r="3725" spans="1:107" x14ac:dyDescent="0.25">
      <c r="A3725" t="s">
        <v>183</v>
      </c>
      <c r="B3725">
        <v>35.053100000000001</v>
      </c>
      <c r="C3725">
        <v>-116.07940000000001</v>
      </c>
      <c r="D3725">
        <v>950</v>
      </c>
      <c r="E3725" t="s">
        <v>1</v>
      </c>
      <c r="F3725">
        <v>171.9</v>
      </c>
      <c r="G3725">
        <v>2006</v>
      </c>
      <c r="H3725">
        <v>8</v>
      </c>
      <c r="I3725" t="s">
        <v>260</v>
      </c>
      <c r="J3725">
        <v>108</v>
      </c>
      <c r="K3725">
        <v>108</v>
      </c>
      <c r="L3725">
        <v>111</v>
      </c>
      <c r="M3725">
        <v>115</v>
      </c>
      <c r="N3725">
        <v>113</v>
      </c>
      <c r="O3725">
        <v>109</v>
      </c>
      <c r="P3725">
        <v>107</v>
      </c>
      <c r="Q3725">
        <v>108</v>
      </c>
      <c r="R3725">
        <v>107</v>
      </c>
      <c r="S3725">
        <v>106</v>
      </c>
      <c r="T3725">
        <v>104</v>
      </c>
      <c r="U3725">
        <v>104</v>
      </c>
      <c r="V3725">
        <v>98</v>
      </c>
      <c r="W3725">
        <v>97</v>
      </c>
      <c r="X3725">
        <v>101</v>
      </c>
      <c r="Y3725">
        <v>103</v>
      </c>
      <c r="Z3725">
        <v>111</v>
      </c>
      <c r="AA3725">
        <v>115</v>
      </c>
      <c r="AB3725">
        <v>111</v>
      </c>
      <c r="AC3725">
        <v>111</v>
      </c>
      <c r="AD3725">
        <v>112</v>
      </c>
      <c r="AE3725">
        <v>114</v>
      </c>
      <c r="AF3725">
        <v>118</v>
      </c>
      <c r="AG3725">
        <v>118</v>
      </c>
      <c r="AH3725">
        <v>117</v>
      </c>
      <c r="AI3725">
        <v>112</v>
      </c>
      <c r="AJ3725">
        <v>112</v>
      </c>
      <c r="AK3725">
        <v>101</v>
      </c>
      <c r="AL3725">
        <v>112</v>
      </c>
      <c r="AM3725">
        <v>114</v>
      </c>
      <c r="AN3725" s="5">
        <v>116</v>
      </c>
      <c r="AO3725" s="5">
        <v>115</v>
      </c>
      <c r="AP3725" s="5">
        <v>108</v>
      </c>
      <c r="AQ3725" s="5">
        <v>108</v>
      </c>
      <c r="AR3725" s="5">
        <v>107</v>
      </c>
      <c r="AS3725" s="5">
        <v>110</v>
      </c>
      <c r="AT3725" s="5">
        <v>108</v>
      </c>
      <c r="AU3725" s="5">
        <v>110</v>
      </c>
      <c r="AV3725" s="5">
        <v>109</v>
      </c>
      <c r="AW3725" s="5">
        <v>112</v>
      </c>
      <c r="AX3725" s="5">
        <v>114</v>
      </c>
      <c r="AY3725" s="5">
        <v>111</v>
      </c>
      <c r="AZ3725" s="5">
        <v>116</v>
      </c>
      <c r="BA3725" s="5">
        <v>117</v>
      </c>
      <c r="BB3725" s="5">
        <v>120</v>
      </c>
      <c r="BC3725" s="5">
        <v>122</v>
      </c>
      <c r="BD3725" s="5">
        <v>114</v>
      </c>
      <c r="BE3725" s="5">
        <v>114</v>
      </c>
      <c r="BF3725" s="5">
        <v>113</v>
      </c>
      <c r="BG3725" s="5">
        <v>115</v>
      </c>
      <c r="BH3725" s="5">
        <v>118</v>
      </c>
      <c r="BI3725" s="5">
        <v>118</v>
      </c>
      <c r="BJ3725" s="5">
        <v>120</v>
      </c>
      <c r="BK3725" s="5">
        <v>119</v>
      </c>
      <c r="BL3725" s="5">
        <v>118</v>
      </c>
      <c r="BM3725" s="5">
        <v>114</v>
      </c>
      <c r="BN3725" s="5">
        <v>110</v>
      </c>
      <c r="BO3725" s="5">
        <v>113</v>
      </c>
      <c r="BP3725" s="5">
        <v>108</v>
      </c>
      <c r="BQ3725" s="5">
        <v>106</v>
      </c>
      <c r="BR3725" s="5">
        <v>106</v>
      </c>
      <c r="BS3725">
        <v>105</v>
      </c>
      <c r="BT3725">
        <v>106</v>
      </c>
      <c r="BU3725">
        <v>105</v>
      </c>
      <c r="BV3725">
        <v>103</v>
      </c>
      <c r="BW3725">
        <v>105</v>
      </c>
      <c r="BX3725">
        <v>112</v>
      </c>
      <c r="BY3725">
        <v>110</v>
      </c>
      <c r="BZ3725">
        <v>110</v>
      </c>
      <c r="CA3725">
        <v>113</v>
      </c>
      <c r="CB3725">
        <v>114</v>
      </c>
      <c r="CC3725">
        <v>114</v>
      </c>
      <c r="CD3725">
        <v>110</v>
      </c>
      <c r="CE3725">
        <v>110</v>
      </c>
      <c r="CF3725">
        <v>111</v>
      </c>
      <c r="CG3725">
        <v>109</v>
      </c>
      <c r="CH3725">
        <v>108</v>
      </c>
      <c r="CI3725">
        <v>106</v>
      </c>
      <c r="CJ3725">
        <v>107</v>
      </c>
      <c r="CK3725">
        <v>110</v>
      </c>
      <c r="CL3725">
        <v>113</v>
      </c>
      <c r="CM3725">
        <v>115</v>
      </c>
      <c r="CN3725">
        <v>114</v>
      </c>
      <c r="CO3725">
        <v>114</v>
      </c>
      <c r="CP3725">
        <v>110</v>
      </c>
      <c r="CQ3725">
        <v>109</v>
      </c>
      <c r="CR3725">
        <v>105</v>
      </c>
      <c r="CS3725">
        <v>112</v>
      </c>
      <c r="CT3725">
        <v>114</v>
      </c>
      <c r="CU3725">
        <v>113</v>
      </c>
      <c r="CV3725">
        <v>110</v>
      </c>
      <c r="CW3725">
        <v>112</v>
      </c>
      <c r="CX3725" t="s">
        <v>5</v>
      </c>
      <c r="CY3725" t="s">
        <v>184</v>
      </c>
    </row>
    <row r="3726" spans="1:107" x14ac:dyDescent="0.25">
      <c r="A3726" t="s">
        <v>236</v>
      </c>
      <c r="B3726">
        <v>36.601900000000001</v>
      </c>
      <c r="C3726">
        <v>-117.145</v>
      </c>
      <c r="D3726">
        <v>84</v>
      </c>
      <c r="E3726" t="s">
        <v>1</v>
      </c>
      <c r="F3726">
        <v>29.2</v>
      </c>
      <c r="G3726">
        <v>2006</v>
      </c>
      <c r="H3726">
        <v>8</v>
      </c>
      <c r="I3726" t="s">
        <v>260</v>
      </c>
      <c r="J3726">
        <v>111</v>
      </c>
      <c r="K3726">
        <v>112</v>
      </c>
      <c r="L3726">
        <v>111</v>
      </c>
      <c r="M3726">
        <v>117</v>
      </c>
      <c r="N3726">
        <v>115</v>
      </c>
      <c r="O3726">
        <v>114</v>
      </c>
      <c r="P3726">
        <v>110</v>
      </c>
      <c r="Q3726">
        <v>110</v>
      </c>
      <c r="R3726">
        <v>111</v>
      </c>
      <c r="S3726">
        <v>107</v>
      </c>
      <c r="T3726">
        <v>110</v>
      </c>
      <c r="U3726">
        <v>108</v>
      </c>
      <c r="V3726">
        <v>100</v>
      </c>
      <c r="W3726">
        <v>96</v>
      </c>
      <c r="X3726">
        <v>104</v>
      </c>
      <c r="Y3726">
        <v>108</v>
      </c>
      <c r="Z3726">
        <v>114</v>
      </c>
      <c r="AA3726">
        <v>117</v>
      </c>
      <c r="AB3726">
        <v>116</v>
      </c>
      <c r="AC3726">
        <v>112</v>
      </c>
      <c r="AD3726">
        <v>115</v>
      </c>
      <c r="AE3726">
        <v>118</v>
      </c>
      <c r="AF3726">
        <v>120</v>
      </c>
      <c r="AG3726">
        <v>121</v>
      </c>
      <c r="AH3726">
        <v>122</v>
      </c>
      <c r="AI3726">
        <v>120</v>
      </c>
      <c r="AJ3726">
        <v>117</v>
      </c>
      <c r="AK3726">
        <v>106</v>
      </c>
      <c r="AL3726">
        <v>113</v>
      </c>
      <c r="AM3726">
        <v>117</v>
      </c>
      <c r="AN3726" s="5">
        <v>119</v>
      </c>
      <c r="AO3726" s="5">
        <v>119</v>
      </c>
      <c r="AP3726" s="5">
        <v>117</v>
      </c>
      <c r="AQ3726" s="5">
        <v>113</v>
      </c>
      <c r="AR3726" s="5">
        <v>114</v>
      </c>
      <c r="AS3726" s="5">
        <v>115</v>
      </c>
      <c r="AT3726" s="5">
        <v>113</v>
      </c>
      <c r="AU3726" s="5">
        <v>115</v>
      </c>
      <c r="AV3726" s="5">
        <v>113</v>
      </c>
      <c r="AW3726" s="5">
        <v>115</v>
      </c>
      <c r="AX3726" s="5">
        <v>118</v>
      </c>
      <c r="AY3726" s="5">
        <v>114</v>
      </c>
      <c r="AZ3726" s="5">
        <v>116</v>
      </c>
      <c r="BA3726" s="5">
        <v>118</v>
      </c>
      <c r="BB3726" s="5">
        <v>122</v>
      </c>
      <c r="BC3726" s="5">
        <v>123</v>
      </c>
      <c r="BD3726" s="5">
        <v>124</v>
      </c>
      <c r="BE3726" s="5">
        <v>114</v>
      </c>
      <c r="BF3726" s="5">
        <v>120</v>
      </c>
      <c r="BG3726" s="5">
        <v>119</v>
      </c>
      <c r="BH3726" s="5">
        <v>118</v>
      </c>
      <c r="BI3726" s="5">
        <v>120</v>
      </c>
      <c r="BJ3726" s="5">
        <v>121</v>
      </c>
      <c r="BK3726" s="5">
        <v>122</v>
      </c>
      <c r="BL3726" s="5">
        <v>122</v>
      </c>
      <c r="BM3726" s="5">
        <v>119</v>
      </c>
      <c r="BN3726" s="5">
        <v>121</v>
      </c>
      <c r="BO3726" s="5">
        <v>119</v>
      </c>
      <c r="BP3726" s="5">
        <v>114</v>
      </c>
      <c r="BQ3726" s="5">
        <v>113</v>
      </c>
      <c r="BR3726" s="5">
        <v>111</v>
      </c>
      <c r="BS3726">
        <v>108</v>
      </c>
      <c r="BT3726">
        <v>110</v>
      </c>
      <c r="BU3726">
        <v>112</v>
      </c>
      <c r="BV3726">
        <v>111</v>
      </c>
      <c r="BW3726">
        <v>108</v>
      </c>
      <c r="BX3726">
        <v>111</v>
      </c>
      <c r="BY3726">
        <v>112</v>
      </c>
      <c r="BZ3726">
        <v>113</v>
      </c>
      <c r="CA3726">
        <v>114</v>
      </c>
      <c r="CB3726">
        <v>118</v>
      </c>
      <c r="CC3726">
        <v>115</v>
      </c>
      <c r="CD3726">
        <v>112</v>
      </c>
      <c r="CE3726">
        <v>111</v>
      </c>
      <c r="CF3726">
        <v>114</v>
      </c>
      <c r="CG3726">
        <v>109</v>
      </c>
      <c r="CH3726">
        <v>109</v>
      </c>
      <c r="CI3726">
        <v>106</v>
      </c>
      <c r="CJ3726">
        <v>109</v>
      </c>
      <c r="CK3726">
        <v>111</v>
      </c>
      <c r="CL3726">
        <v>113</v>
      </c>
      <c r="CM3726">
        <v>117</v>
      </c>
      <c r="CN3726">
        <v>118</v>
      </c>
      <c r="CO3726">
        <v>118</v>
      </c>
      <c r="CP3726">
        <v>114</v>
      </c>
      <c r="CQ3726">
        <v>109</v>
      </c>
      <c r="CR3726">
        <v>108</v>
      </c>
      <c r="CS3726">
        <v>112</v>
      </c>
      <c r="CT3726">
        <v>114</v>
      </c>
      <c r="CU3726">
        <v>116</v>
      </c>
      <c r="CV3726">
        <v>114</v>
      </c>
      <c r="CW3726">
        <v>110</v>
      </c>
      <c r="CX3726" t="s">
        <v>5</v>
      </c>
      <c r="CY3726" t="s">
        <v>237</v>
      </c>
      <c r="DA3726" s="4">
        <f t="shared" ref="DA3726:DA3727" si="4212">AVERAGE(AN3726:BR3726)</f>
        <v>117.45161290322581</v>
      </c>
    </row>
    <row r="3727" spans="1:107" x14ac:dyDescent="0.25">
      <c r="A3727" t="s">
        <v>117</v>
      </c>
      <c r="B3727">
        <v>36.462499999999999</v>
      </c>
      <c r="C3727">
        <v>-116.8672</v>
      </c>
      <c r="D3727">
        <v>-194</v>
      </c>
      <c r="E3727" t="s">
        <v>1</v>
      </c>
      <c r="F3727">
        <v>0</v>
      </c>
      <c r="G3727">
        <v>2006</v>
      </c>
      <c r="H3727">
        <v>8</v>
      </c>
      <c r="I3727" t="s">
        <v>260</v>
      </c>
      <c r="J3727">
        <v>114</v>
      </c>
      <c r="K3727">
        <v>114</v>
      </c>
      <c r="L3727">
        <v>114</v>
      </c>
      <c r="M3727">
        <v>119</v>
      </c>
      <c r="N3727">
        <v>118</v>
      </c>
      <c r="O3727">
        <v>117</v>
      </c>
      <c r="P3727">
        <v>113</v>
      </c>
      <c r="Q3727">
        <v>112</v>
      </c>
      <c r="R3727">
        <v>111</v>
      </c>
      <c r="S3727">
        <v>108</v>
      </c>
      <c r="T3727">
        <v>111</v>
      </c>
      <c r="U3727">
        <v>108</v>
      </c>
      <c r="V3727">
        <v>102</v>
      </c>
      <c r="W3727">
        <v>99</v>
      </c>
      <c r="X3727">
        <v>108</v>
      </c>
      <c r="Y3727">
        <v>110</v>
      </c>
      <c r="Z3727">
        <v>117</v>
      </c>
      <c r="AA3727">
        <v>119</v>
      </c>
      <c r="AB3727">
        <v>119</v>
      </c>
      <c r="AC3727">
        <v>114</v>
      </c>
      <c r="AD3727">
        <v>117</v>
      </c>
      <c r="AE3727">
        <v>121</v>
      </c>
      <c r="AF3727">
        <v>123</v>
      </c>
      <c r="AG3727">
        <v>125</v>
      </c>
      <c r="AH3727">
        <v>125</v>
      </c>
      <c r="AI3727">
        <v>122</v>
      </c>
      <c r="AJ3727">
        <v>121</v>
      </c>
      <c r="AK3727">
        <v>111</v>
      </c>
      <c r="AL3727">
        <v>117</v>
      </c>
      <c r="AM3727">
        <v>121</v>
      </c>
      <c r="AN3727" s="5">
        <v>122</v>
      </c>
      <c r="AO3727" s="5">
        <v>121</v>
      </c>
      <c r="AP3727" s="5">
        <v>118</v>
      </c>
      <c r="AQ3727" s="5">
        <v>115</v>
      </c>
      <c r="AR3727" s="5">
        <v>116</v>
      </c>
      <c r="AS3727" s="5">
        <v>115</v>
      </c>
      <c r="AT3727" s="5">
        <v>117</v>
      </c>
      <c r="AU3727" s="5">
        <v>121</v>
      </c>
      <c r="AV3727" s="5">
        <v>114</v>
      </c>
      <c r="AW3727" s="5">
        <v>118</v>
      </c>
      <c r="AX3727" s="5">
        <v>120</v>
      </c>
      <c r="AY3727" s="5">
        <v>118</v>
      </c>
      <c r="AZ3727" s="5">
        <v>119</v>
      </c>
      <c r="BA3727" s="5">
        <v>122</v>
      </c>
      <c r="BB3727" s="5">
        <v>126</v>
      </c>
      <c r="BC3727" s="5">
        <v>127</v>
      </c>
      <c r="BD3727" s="5">
        <v>125</v>
      </c>
      <c r="BE3727" s="5">
        <v>118</v>
      </c>
      <c r="BF3727" s="5">
        <v>122</v>
      </c>
      <c r="BG3727" s="5">
        <v>123</v>
      </c>
      <c r="BH3727" s="5">
        <v>123</v>
      </c>
      <c r="BI3727" s="5">
        <v>124</v>
      </c>
      <c r="BJ3727" s="5">
        <v>125</v>
      </c>
      <c r="BK3727" s="5">
        <v>126</v>
      </c>
      <c r="BL3727" s="5">
        <v>126</v>
      </c>
      <c r="BM3727" s="5">
        <v>123</v>
      </c>
      <c r="BN3727" s="5">
        <v>122</v>
      </c>
      <c r="BO3727" s="5">
        <v>121</v>
      </c>
      <c r="BP3727" s="5">
        <v>116</v>
      </c>
      <c r="BQ3727" s="5">
        <v>113</v>
      </c>
      <c r="BR3727" s="5">
        <v>112</v>
      </c>
      <c r="BS3727">
        <v>109</v>
      </c>
      <c r="BT3727">
        <v>113</v>
      </c>
      <c r="BU3727">
        <v>114</v>
      </c>
      <c r="BV3727">
        <v>112</v>
      </c>
      <c r="BW3727">
        <v>112</v>
      </c>
      <c r="BX3727">
        <v>114</v>
      </c>
      <c r="BY3727">
        <v>113</v>
      </c>
      <c r="BZ3727">
        <v>117</v>
      </c>
      <c r="CA3727">
        <v>117</v>
      </c>
      <c r="CB3727">
        <v>121</v>
      </c>
      <c r="CC3727">
        <v>120</v>
      </c>
      <c r="CD3727">
        <v>115</v>
      </c>
      <c r="CE3727">
        <v>115</v>
      </c>
      <c r="CF3727">
        <v>116</v>
      </c>
      <c r="CG3727">
        <v>113</v>
      </c>
      <c r="CH3727">
        <v>111</v>
      </c>
      <c r="CI3727">
        <v>110</v>
      </c>
      <c r="CJ3727">
        <v>112</v>
      </c>
      <c r="CK3727">
        <v>113</v>
      </c>
      <c r="CL3727">
        <v>116</v>
      </c>
      <c r="CM3727">
        <v>119</v>
      </c>
      <c r="CN3727">
        <v>121</v>
      </c>
      <c r="CO3727">
        <v>121</v>
      </c>
      <c r="CP3727">
        <v>118</v>
      </c>
      <c r="CQ3727">
        <v>113</v>
      </c>
      <c r="CR3727">
        <v>112</v>
      </c>
      <c r="CS3727">
        <v>116</v>
      </c>
      <c r="CT3727">
        <v>117</v>
      </c>
      <c r="CU3727">
        <v>120</v>
      </c>
      <c r="CV3727">
        <v>118</v>
      </c>
      <c r="CW3727">
        <v>114</v>
      </c>
      <c r="CX3727" t="s">
        <v>5</v>
      </c>
      <c r="CY3727" t="s">
        <v>118</v>
      </c>
      <c r="DA3727" s="4">
        <f t="shared" si="4212"/>
        <v>120.25806451612904</v>
      </c>
      <c r="DB3727" s="4">
        <f>DA3727-DA3726</f>
        <v>2.8064516129032313</v>
      </c>
      <c r="DC3727" s="4" t="s">
        <v>283</v>
      </c>
    </row>
    <row r="3728" spans="1:107" x14ac:dyDescent="0.25">
      <c r="BS3728" cm="1">
        <f t="array" ref="BS3728">SUMPRODUCT(--(MOD(AN3727:BR3727,5)=0))</f>
        <v>5</v>
      </c>
      <c r="BT3728">
        <f>AVERAGE(AN3727:BR3727)</f>
        <v>120.25806451612904</v>
      </c>
    </row>
    <row r="3729" spans="1:103" x14ac:dyDescent="0.25">
      <c r="D3729" s="5">
        <f>AVERAGE(D3672:D3725)</f>
        <v>3351.5</v>
      </c>
      <c r="AN3729" s="5">
        <f>AVERAGE(AN3672:AN3725)</f>
        <v>101.98765432098764</v>
      </c>
      <c r="AO3729" s="5">
        <f t="shared" ref="AO3729:BR3729" si="4213">AVERAGE(AO3672:AO3725)</f>
        <v>101.8724279835391</v>
      </c>
      <c r="AP3729" s="5">
        <f t="shared" si="4213"/>
        <v>97.583333333333329</v>
      </c>
      <c r="AQ3729" s="5">
        <f t="shared" si="4213"/>
        <v>95.740740740740748</v>
      </c>
      <c r="AR3729" s="5">
        <f t="shared" si="4213"/>
        <v>95.888888888888886</v>
      </c>
      <c r="AS3729" s="5">
        <f t="shared" si="4213"/>
        <v>95.972222222222229</v>
      </c>
      <c r="AT3729" s="5">
        <f t="shared" si="4213"/>
        <v>96.944444444444443</v>
      </c>
      <c r="AU3729" s="5">
        <f t="shared" si="4213"/>
        <v>98.18518518518519</v>
      </c>
      <c r="AV3729" s="5">
        <f t="shared" si="4213"/>
        <v>97.611111111111114</v>
      </c>
      <c r="AW3729" s="5">
        <f t="shared" si="4213"/>
        <v>99.81481481481481</v>
      </c>
      <c r="AX3729" s="5">
        <f t="shared" si="4213"/>
        <v>100.04629629629629</v>
      </c>
      <c r="AY3729" s="5">
        <f t="shared" si="4213"/>
        <v>100.12962962962963</v>
      </c>
      <c r="AZ3729" s="5">
        <f t="shared" si="4213"/>
        <v>102.33333333333333</v>
      </c>
      <c r="BA3729" s="5">
        <f t="shared" si="4213"/>
        <v>104.20370370370371</v>
      </c>
      <c r="BB3729" s="5">
        <f t="shared" si="4213"/>
        <v>106.87962962962963</v>
      </c>
      <c r="BC3729" s="5">
        <f t="shared" si="4213"/>
        <v>108.02777777777777</v>
      </c>
      <c r="BD3729" s="5">
        <f t="shared" si="4213"/>
        <v>106.54716981132076</v>
      </c>
      <c r="BE3729" s="5">
        <f t="shared" si="4213"/>
        <v>101.4074074074074</v>
      </c>
      <c r="BF3729" s="5">
        <f t="shared" si="4213"/>
        <v>100.96296296296296</v>
      </c>
      <c r="BG3729" s="5">
        <f t="shared" si="4213"/>
        <v>101.82716049382715</v>
      </c>
      <c r="BH3729" s="5">
        <f t="shared" si="4213"/>
        <v>104.02880658436214</v>
      </c>
      <c r="BI3729" s="5">
        <f t="shared" si="4213"/>
        <v>104.81481481481481</v>
      </c>
      <c r="BJ3729" s="5">
        <f t="shared" si="4213"/>
        <v>105.55555555555556</v>
      </c>
      <c r="BK3729" s="5">
        <f t="shared" si="4213"/>
        <v>106.05555555555556</v>
      </c>
      <c r="BL3729" s="5">
        <f t="shared" si="4213"/>
        <v>105.51851851851852</v>
      </c>
      <c r="BM3729" s="5">
        <f t="shared" si="4213"/>
        <v>104.24074074074075</v>
      </c>
      <c r="BN3729" s="5">
        <f t="shared" si="4213"/>
        <v>102.43518518518519</v>
      </c>
      <c r="BO3729" s="5">
        <f t="shared" si="4213"/>
        <v>101.68518518518519</v>
      </c>
      <c r="BP3729" s="5">
        <f t="shared" si="4213"/>
        <v>97.518518518518519</v>
      </c>
      <c r="BQ3729" s="5">
        <f t="shared" si="4213"/>
        <v>96.546296296296291</v>
      </c>
      <c r="BR3729" s="5">
        <f t="shared" si="4213"/>
        <v>94.719135802469154</v>
      </c>
    </row>
    <row r="3730" spans="1:103" x14ac:dyDescent="0.25">
      <c r="AI3730" s="13">
        <f>-AM3730/(AVERAGE(D3672:D3725)-D3727)</f>
        <v>-5.3763361385094398E-3</v>
      </c>
      <c r="AJ3730" t="s">
        <v>263</v>
      </c>
      <c r="AK3730">
        <f>AVERAGE(AN3727:BR3727)</f>
        <v>120.25806451612904</v>
      </c>
      <c r="AL3730">
        <f>AVERAGE(AN3729:BR3729)</f>
        <v>101.19626473704382</v>
      </c>
      <c r="AM3730">
        <f>AK3730-AL3730</f>
        <v>19.06179977908522</v>
      </c>
      <c r="AN3730" s="5">
        <f>AN3729+$AM3730</f>
        <v>121.04945410007286</v>
      </c>
      <c r="AO3730" s="5">
        <f t="shared" ref="AO3730:BR3730" si="4214">AO3729+$AM3730</f>
        <v>120.93422776262432</v>
      </c>
      <c r="AP3730" s="5">
        <f t="shared" si="4214"/>
        <v>116.64513311241855</v>
      </c>
      <c r="AQ3730" s="5">
        <f t="shared" si="4214"/>
        <v>114.80254051982597</v>
      </c>
      <c r="AR3730" s="5">
        <f t="shared" si="4214"/>
        <v>114.95068866797411</v>
      </c>
      <c r="AS3730" s="5">
        <f t="shared" si="4214"/>
        <v>115.03402200130745</v>
      </c>
      <c r="AT3730" s="5">
        <f t="shared" si="4214"/>
        <v>116.00624422352966</v>
      </c>
      <c r="AU3730" s="5">
        <f t="shared" si="4214"/>
        <v>117.24698496427041</v>
      </c>
      <c r="AV3730" s="5">
        <f t="shared" si="4214"/>
        <v>116.67291089019633</v>
      </c>
      <c r="AW3730" s="5">
        <f t="shared" si="4214"/>
        <v>118.87661459390003</v>
      </c>
      <c r="AX3730" s="5">
        <f t="shared" si="4214"/>
        <v>119.10809607538151</v>
      </c>
      <c r="AY3730" s="5">
        <f t="shared" si="4214"/>
        <v>119.19142940871485</v>
      </c>
      <c r="AZ3730" s="5">
        <f t="shared" si="4214"/>
        <v>121.39513311241855</v>
      </c>
      <c r="BA3730" s="5">
        <f t="shared" si="4214"/>
        <v>123.26550348278893</v>
      </c>
      <c r="BB3730" s="5">
        <f t="shared" si="4214"/>
        <v>125.94142940871485</v>
      </c>
      <c r="BC3730" s="5">
        <f t="shared" si="4214"/>
        <v>127.08957755686299</v>
      </c>
      <c r="BD3730" s="5">
        <f t="shared" si="4214"/>
        <v>125.60896959040598</v>
      </c>
      <c r="BE3730" s="5">
        <f t="shared" si="4214"/>
        <v>120.46920718649262</v>
      </c>
      <c r="BF3730" s="5">
        <f t="shared" si="4214"/>
        <v>120.02476274204818</v>
      </c>
      <c r="BG3730" s="5">
        <f t="shared" si="4214"/>
        <v>120.88896027291237</v>
      </c>
      <c r="BH3730" s="5">
        <f t="shared" si="4214"/>
        <v>123.09060636344736</v>
      </c>
      <c r="BI3730" s="5">
        <f t="shared" si="4214"/>
        <v>123.87661459390003</v>
      </c>
      <c r="BJ3730" s="5">
        <f t="shared" si="4214"/>
        <v>124.61735533464078</v>
      </c>
      <c r="BK3730" s="5">
        <f t="shared" si="4214"/>
        <v>125.11735533464078</v>
      </c>
      <c r="BL3730" s="5">
        <f t="shared" si="4214"/>
        <v>124.58031829760374</v>
      </c>
      <c r="BM3730" s="5">
        <f t="shared" si="4214"/>
        <v>123.30254051982597</v>
      </c>
      <c r="BN3730" s="5">
        <f t="shared" si="4214"/>
        <v>121.49698496427041</v>
      </c>
      <c r="BO3730" s="5">
        <f t="shared" si="4214"/>
        <v>120.74698496427041</v>
      </c>
      <c r="BP3730" s="5">
        <f t="shared" si="4214"/>
        <v>116.58031829760374</v>
      </c>
      <c r="BQ3730" s="5">
        <f t="shared" si="4214"/>
        <v>115.60809607538151</v>
      </c>
      <c r="BR3730" s="5">
        <f t="shared" si="4214"/>
        <v>113.78093558155437</v>
      </c>
    </row>
    <row r="3731" spans="1:103" x14ac:dyDescent="0.25">
      <c r="AI3731" s="11"/>
      <c r="AN3731" s="5">
        <f>AN3727-AN3730</f>
        <v>0.95054589992713545</v>
      </c>
      <c r="AO3731" s="5">
        <f t="shared" ref="AO3731:BR3731" si="4215">AO3727-AO3730</f>
        <v>6.5772237375682607E-2</v>
      </c>
      <c r="AP3731" s="5">
        <f t="shared" si="4215"/>
        <v>1.3548668875814514</v>
      </c>
      <c r="AQ3731" s="5">
        <f t="shared" si="4215"/>
        <v>0.19745948017403236</v>
      </c>
      <c r="AR3731" s="5">
        <f t="shared" si="4215"/>
        <v>1.0493113320258942</v>
      </c>
      <c r="AS3731" s="5">
        <f t="shared" si="4215"/>
        <v>-3.4022001307448591E-2</v>
      </c>
      <c r="AT3731" s="5">
        <f t="shared" si="4215"/>
        <v>0.99375577647033708</v>
      </c>
      <c r="AU3731" s="5">
        <f t="shared" si="4215"/>
        <v>3.7530150357295895</v>
      </c>
      <c r="AV3731" s="5">
        <f t="shared" si="4215"/>
        <v>-2.6729108901963343</v>
      </c>
      <c r="AW3731" s="5">
        <f t="shared" si="4215"/>
        <v>-0.8766145939000296</v>
      </c>
      <c r="AX3731" s="5">
        <f t="shared" si="4215"/>
        <v>0.89190392461848944</v>
      </c>
      <c r="AY3731" s="5">
        <f t="shared" si="4215"/>
        <v>-1.1914294087148534</v>
      </c>
      <c r="AZ3731" s="5">
        <f t="shared" si="4215"/>
        <v>-2.3951331124185486</v>
      </c>
      <c r="BA3731" s="5">
        <f t="shared" si="4215"/>
        <v>-1.2655034827889295</v>
      </c>
      <c r="BB3731" s="5">
        <f t="shared" si="4215"/>
        <v>5.8570591285146634E-2</v>
      </c>
      <c r="BC3731" s="5">
        <f t="shared" si="4215"/>
        <v>-8.9577556862991514E-2</v>
      </c>
      <c r="BD3731" s="5">
        <f t="shared" si="4215"/>
        <v>-0.60896959040597665</v>
      </c>
      <c r="BE3731" s="5">
        <f t="shared" si="4215"/>
        <v>-2.4692071864926248</v>
      </c>
      <c r="BF3731" s="5">
        <f t="shared" si="4215"/>
        <v>1.975237257951818</v>
      </c>
      <c r="BG3731" s="5">
        <f t="shared" si="4215"/>
        <v>2.1110397270876291</v>
      </c>
      <c r="BH3731" s="5">
        <f t="shared" si="4215"/>
        <v>-9.0606363447363947E-2</v>
      </c>
      <c r="BI3731" s="5">
        <f t="shared" si="4215"/>
        <v>0.1233854060999704</v>
      </c>
      <c r="BJ3731" s="5">
        <f t="shared" si="4215"/>
        <v>0.38264466535922281</v>
      </c>
      <c r="BK3731" s="5">
        <f t="shared" si="4215"/>
        <v>0.88264466535922281</v>
      </c>
      <c r="BL3731" s="5">
        <f t="shared" si="4215"/>
        <v>1.4196817023962609</v>
      </c>
      <c r="BM3731" s="5">
        <f t="shared" si="4215"/>
        <v>-0.30254051982596764</v>
      </c>
      <c r="BN3731" s="5">
        <f t="shared" si="4215"/>
        <v>0.5030150357295895</v>
      </c>
      <c r="BO3731" s="5">
        <f t="shared" si="4215"/>
        <v>0.2530150357295895</v>
      </c>
      <c r="BP3731" s="5">
        <f t="shared" si="4215"/>
        <v>-0.5803182976037391</v>
      </c>
      <c r="BQ3731" s="5">
        <f t="shared" si="4215"/>
        <v>-2.6080960753815106</v>
      </c>
      <c r="BR3731" s="5">
        <f t="shared" si="4215"/>
        <v>-1.7809355815543739</v>
      </c>
      <c r="BS3731" s="15">
        <f>STDEV(AN3731:BR3731)</f>
        <v>1.4713309809896191</v>
      </c>
    </row>
    <row r="3732" spans="1:103" x14ac:dyDescent="0.25">
      <c r="AN3732" s="5">
        <f>ABS(AN3731)</f>
        <v>0.95054589992713545</v>
      </c>
      <c r="AO3732" s="5">
        <f t="shared" ref="AO3732" si="4216">ABS(AO3731)</f>
        <v>6.5772237375682607E-2</v>
      </c>
      <c r="AP3732" s="5">
        <f t="shared" ref="AP3732" si="4217">ABS(AP3731)</f>
        <v>1.3548668875814514</v>
      </c>
      <c r="AQ3732" s="5">
        <f t="shared" ref="AQ3732" si="4218">ABS(AQ3731)</f>
        <v>0.19745948017403236</v>
      </c>
      <c r="AR3732" s="5">
        <f t="shared" ref="AR3732" si="4219">ABS(AR3731)</f>
        <v>1.0493113320258942</v>
      </c>
      <c r="AS3732" s="5">
        <f t="shared" ref="AS3732" si="4220">ABS(AS3731)</f>
        <v>3.4022001307448591E-2</v>
      </c>
      <c r="AT3732" s="5">
        <f t="shared" ref="AT3732" si="4221">ABS(AT3731)</f>
        <v>0.99375577647033708</v>
      </c>
      <c r="AU3732" s="5">
        <f t="shared" ref="AU3732" si="4222">ABS(AU3731)</f>
        <v>3.7530150357295895</v>
      </c>
      <c r="AV3732" s="5">
        <f t="shared" ref="AV3732" si="4223">ABS(AV3731)</f>
        <v>2.6729108901963343</v>
      </c>
      <c r="AW3732" s="5">
        <f t="shared" ref="AW3732" si="4224">ABS(AW3731)</f>
        <v>0.8766145939000296</v>
      </c>
      <c r="AX3732" s="5">
        <f t="shared" ref="AX3732" si="4225">ABS(AX3731)</f>
        <v>0.89190392461848944</v>
      </c>
      <c r="AY3732" s="5">
        <f t="shared" ref="AY3732" si="4226">ABS(AY3731)</f>
        <v>1.1914294087148534</v>
      </c>
      <c r="AZ3732" s="5">
        <f t="shared" ref="AZ3732" si="4227">ABS(AZ3731)</f>
        <v>2.3951331124185486</v>
      </c>
      <c r="BA3732" s="5">
        <f t="shared" ref="BA3732" si="4228">ABS(BA3731)</f>
        <v>1.2655034827889295</v>
      </c>
      <c r="BB3732" s="5">
        <f t="shared" ref="BB3732" si="4229">ABS(BB3731)</f>
        <v>5.8570591285146634E-2</v>
      </c>
      <c r="BC3732" s="5">
        <f t="shared" ref="BC3732" si="4230">ABS(BC3731)</f>
        <v>8.9577556862991514E-2</v>
      </c>
      <c r="BD3732" s="5">
        <f t="shared" ref="BD3732" si="4231">ABS(BD3731)</f>
        <v>0.60896959040597665</v>
      </c>
      <c r="BE3732" s="5">
        <f t="shared" ref="BE3732" si="4232">ABS(BE3731)</f>
        <v>2.4692071864926248</v>
      </c>
      <c r="BF3732" s="5">
        <f t="shared" ref="BF3732" si="4233">ABS(BF3731)</f>
        <v>1.975237257951818</v>
      </c>
      <c r="BG3732" s="5">
        <f t="shared" ref="BG3732" si="4234">ABS(BG3731)</f>
        <v>2.1110397270876291</v>
      </c>
      <c r="BH3732" s="5">
        <f t="shared" ref="BH3732" si="4235">ABS(BH3731)</f>
        <v>9.0606363447363947E-2</v>
      </c>
      <c r="BI3732" s="5">
        <f t="shared" ref="BI3732" si="4236">ABS(BI3731)</f>
        <v>0.1233854060999704</v>
      </c>
      <c r="BJ3732" s="5">
        <f t="shared" ref="BJ3732" si="4237">ABS(BJ3731)</f>
        <v>0.38264466535922281</v>
      </c>
      <c r="BK3732" s="5">
        <f t="shared" ref="BK3732" si="4238">ABS(BK3731)</f>
        <v>0.88264466535922281</v>
      </c>
      <c r="BL3732" s="5">
        <f t="shared" ref="BL3732" si="4239">ABS(BL3731)</f>
        <v>1.4196817023962609</v>
      </c>
      <c r="BM3732" s="5">
        <f t="shared" ref="BM3732" si="4240">ABS(BM3731)</f>
        <v>0.30254051982596764</v>
      </c>
      <c r="BN3732" s="5">
        <f t="shared" ref="BN3732" si="4241">ABS(BN3731)</f>
        <v>0.5030150357295895</v>
      </c>
      <c r="BO3732" s="5">
        <f t="shared" ref="BO3732" si="4242">ABS(BO3731)</f>
        <v>0.2530150357295895</v>
      </c>
      <c r="BP3732" s="5">
        <f t="shared" ref="BP3732" si="4243">ABS(BP3731)</f>
        <v>0.5803182976037391</v>
      </c>
      <c r="BQ3732" s="5">
        <f t="shared" ref="BQ3732" si="4244">ABS(BQ3731)</f>
        <v>2.6080960753815106</v>
      </c>
      <c r="BR3732" s="5">
        <f t="shared" ref="BR3732" si="4245">ABS(BR3731)</f>
        <v>1.7809355815543739</v>
      </c>
      <c r="BS3732" s="15">
        <f>AVERAGE(AN3732:BR3732)</f>
        <v>1.0945719136065082</v>
      </c>
    </row>
    <row r="3734" spans="1:103" x14ac:dyDescent="0.25">
      <c r="A3734" t="s">
        <v>243</v>
      </c>
      <c r="B3734">
        <v>37.617199999999997</v>
      </c>
      <c r="C3734">
        <v>-116.2642</v>
      </c>
      <c r="D3734">
        <v>5760</v>
      </c>
      <c r="E3734" t="s">
        <v>1</v>
      </c>
      <c r="F3734">
        <v>139</v>
      </c>
      <c r="G3734">
        <v>2007</v>
      </c>
      <c r="H3734">
        <v>8</v>
      </c>
      <c r="I3734" t="s">
        <v>260</v>
      </c>
      <c r="J3734">
        <v>86</v>
      </c>
      <c r="K3734">
        <v>85</v>
      </c>
      <c r="L3734">
        <v>87</v>
      </c>
      <c r="M3734">
        <v>87</v>
      </c>
      <c r="N3734">
        <v>78</v>
      </c>
      <c r="O3734">
        <v>57</v>
      </c>
      <c r="P3734">
        <v>63</v>
      </c>
      <c r="Q3734">
        <v>72</v>
      </c>
      <c r="R3734">
        <v>79</v>
      </c>
      <c r="S3734">
        <v>81</v>
      </c>
      <c r="T3734">
        <v>80</v>
      </c>
      <c r="U3734">
        <v>83</v>
      </c>
      <c r="V3734">
        <v>87</v>
      </c>
      <c r="W3734">
        <v>91</v>
      </c>
      <c r="X3734">
        <v>91</v>
      </c>
      <c r="Y3734">
        <v>89</v>
      </c>
      <c r="Z3734">
        <v>88</v>
      </c>
      <c r="AA3734">
        <v>89</v>
      </c>
      <c r="AB3734">
        <v>88</v>
      </c>
      <c r="AC3734">
        <v>87</v>
      </c>
      <c r="AD3734">
        <v>90</v>
      </c>
      <c r="AE3734">
        <v>94</v>
      </c>
      <c r="AF3734">
        <v>92</v>
      </c>
      <c r="AG3734">
        <v>88</v>
      </c>
      <c r="AH3734">
        <v>88</v>
      </c>
      <c r="AI3734">
        <v>88</v>
      </c>
      <c r="AJ3734">
        <v>89</v>
      </c>
      <c r="AK3734">
        <v>90</v>
      </c>
      <c r="AL3734">
        <v>90</v>
      </c>
      <c r="AM3734">
        <v>92</v>
      </c>
      <c r="AN3734" s="5">
        <v>95</v>
      </c>
      <c r="AO3734" s="5">
        <v>93</v>
      </c>
      <c r="AP3734" s="5">
        <v>96</v>
      </c>
      <c r="AQ3734" s="5">
        <v>99</v>
      </c>
      <c r="AR3734" s="5">
        <v>100</v>
      </c>
      <c r="AS3734" s="5">
        <v>98</v>
      </c>
      <c r="AT3734" s="5">
        <v>94</v>
      </c>
      <c r="AU3734" s="5">
        <v>93</v>
      </c>
      <c r="AV3734" s="5">
        <v>94</v>
      </c>
      <c r="AW3734" s="5">
        <v>95</v>
      </c>
      <c r="AX3734" s="5">
        <v>87</v>
      </c>
      <c r="AY3734" s="5">
        <v>91</v>
      </c>
      <c r="AZ3734" s="5">
        <v>93</v>
      </c>
      <c r="BA3734" s="5">
        <v>94</v>
      </c>
      <c r="BB3734" s="5">
        <v>89</v>
      </c>
      <c r="BC3734" s="5">
        <v>93</v>
      </c>
      <c r="BD3734" s="5">
        <v>91</v>
      </c>
      <c r="BE3734" s="5">
        <v>91</v>
      </c>
      <c r="BF3734" s="5">
        <v>90</v>
      </c>
      <c r="BG3734" s="5">
        <v>89</v>
      </c>
      <c r="BH3734" s="5">
        <v>90</v>
      </c>
      <c r="BI3734" s="5">
        <v>92</v>
      </c>
      <c r="BJ3734" s="5">
        <v>89</v>
      </c>
      <c r="BK3734" s="5">
        <v>82</v>
      </c>
      <c r="BL3734" s="5">
        <v>82</v>
      </c>
      <c r="BM3734" s="5">
        <v>87</v>
      </c>
      <c r="BN3734" s="5">
        <v>89</v>
      </c>
      <c r="BO3734" s="5">
        <v>90</v>
      </c>
      <c r="BP3734" s="5">
        <v>94</v>
      </c>
      <c r="BQ3734" s="5">
        <v>90</v>
      </c>
      <c r="BR3734" s="5">
        <v>86</v>
      </c>
      <c r="BS3734">
        <v>75</v>
      </c>
      <c r="BT3734">
        <v>83</v>
      </c>
      <c r="BU3734">
        <v>89</v>
      </c>
      <c r="BV3734">
        <v>91</v>
      </c>
      <c r="BW3734">
        <v>86</v>
      </c>
      <c r="BX3734">
        <v>82</v>
      </c>
      <c r="BY3734">
        <v>83</v>
      </c>
      <c r="BZ3734">
        <v>85</v>
      </c>
      <c r="CA3734">
        <v>86</v>
      </c>
      <c r="CB3734">
        <v>87</v>
      </c>
      <c r="CC3734">
        <v>88</v>
      </c>
      <c r="CD3734">
        <v>89</v>
      </c>
      <c r="CE3734">
        <v>91</v>
      </c>
      <c r="CF3734">
        <v>91</v>
      </c>
      <c r="CG3734">
        <v>90</v>
      </c>
      <c r="CH3734">
        <v>90</v>
      </c>
      <c r="CI3734">
        <v>90</v>
      </c>
      <c r="CJ3734">
        <v>88</v>
      </c>
      <c r="CK3734">
        <v>88</v>
      </c>
      <c r="CL3734">
        <v>88</v>
      </c>
      <c r="CM3734">
        <v>93</v>
      </c>
      <c r="CN3734">
        <v>92</v>
      </c>
      <c r="CO3734">
        <v>91</v>
      </c>
      <c r="CP3734">
        <v>92</v>
      </c>
      <c r="CQ3734">
        <v>91</v>
      </c>
      <c r="CR3734">
        <v>86</v>
      </c>
      <c r="CS3734">
        <v>79</v>
      </c>
      <c r="CT3734">
        <v>82</v>
      </c>
      <c r="CU3734">
        <v>88</v>
      </c>
      <c r="CV3734">
        <v>81</v>
      </c>
      <c r="CW3734">
        <v>87</v>
      </c>
      <c r="CX3734" t="s">
        <v>2</v>
      </c>
      <c r="CY3734" t="s">
        <v>244</v>
      </c>
    </row>
    <row r="3735" spans="1:103" x14ac:dyDescent="0.25">
      <c r="A3735" t="s">
        <v>224</v>
      </c>
      <c r="B3735">
        <v>36.0306</v>
      </c>
      <c r="C3735">
        <v>-115.5167</v>
      </c>
      <c r="D3735">
        <v>5600</v>
      </c>
      <c r="E3735" t="s">
        <v>1</v>
      </c>
      <c r="F3735">
        <v>130.19999999999999</v>
      </c>
      <c r="G3735">
        <v>2007</v>
      </c>
      <c r="H3735">
        <v>8</v>
      </c>
      <c r="I3735" t="s">
        <v>260</v>
      </c>
      <c r="J3735">
        <v>88</v>
      </c>
      <c r="K3735">
        <v>87</v>
      </c>
      <c r="L3735">
        <v>88</v>
      </c>
      <c r="M3735">
        <v>85</v>
      </c>
      <c r="N3735">
        <v>76</v>
      </c>
      <c r="O3735">
        <v>65</v>
      </c>
      <c r="P3735">
        <v>70</v>
      </c>
      <c r="Q3735">
        <v>76</v>
      </c>
      <c r="R3735">
        <v>82</v>
      </c>
      <c r="S3735">
        <v>85</v>
      </c>
      <c r="T3735">
        <v>82</v>
      </c>
      <c r="U3735">
        <v>86</v>
      </c>
      <c r="V3735">
        <v>89</v>
      </c>
      <c r="W3735">
        <v>92</v>
      </c>
      <c r="X3735">
        <v>91</v>
      </c>
      <c r="Y3735">
        <v>86</v>
      </c>
      <c r="Z3735">
        <v>87</v>
      </c>
      <c r="AA3735">
        <v>93</v>
      </c>
      <c r="AB3735">
        <v>89</v>
      </c>
      <c r="AC3735">
        <v>86</v>
      </c>
      <c r="AD3735">
        <v>92</v>
      </c>
      <c r="AE3735">
        <v>98</v>
      </c>
      <c r="AF3735">
        <v>93</v>
      </c>
      <c r="AG3735">
        <v>86</v>
      </c>
      <c r="AH3735">
        <v>86</v>
      </c>
      <c r="AI3735">
        <v>91</v>
      </c>
      <c r="AJ3735">
        <v>86</v>
      </c>
      <c r="AK3735">
        <v>89</v>
      </c>
      <c r="AL3735">
        <v>90</v>
      </c>
      <c r="AM3735">
        <v>91</v>
      </c>
      <c r="AN3735" s="5">
        <v>94</v>
      </c>
      <c r="AO3735" s="5">
        <v>93</v>
      </c>
      <c r="AP3735" s="5">
        <v>88</v>
      </c>
      <c r="AQ3735" s="5">
        <v>77</v>
      </c>
      <c r="AR3735" s="5">
        <v>69</v>
      </c>
      <c r="AS3735" s="8">
        <f>AVERAGE(AR3735,AT3735)</f>
        <v>76</v>
      </c>
      <c r="AT3735" s="5">
        <v>83</v>
      </c>
      <c r="AU3735" s="5">
        <v>71</v>
      </c>
      <c r="AV3735" s="5">
        <v>69</v>
      </c>
      <c r="AW3735" s="5">
        <v>78</v>
      </c>
      <c r="AX3735" s="5">
        <v>90</v>
      </c>
      <c r="AY3735" s="5">
        <v>96</v>
      </c>
      <c r="AZ3735" s="5">
        <v>93</v>
      </c>
      <c r="BA3735" s="5">
        <v>94</v>
      </c>
      <c r="BB3735" s="5">
        <v>93</v>
      </c>
      <c r="BC3735" s="5">
        <v>93</v>
      </c>
      <c r="BD3735" s="5">
        <v>93</v>
      </c>
      <c r="BE3735" s="5">
        <v>90</v>
      </c>
      <c r="BF3735" s="5">
        <v>91</v>
      </c>
      <c r="BG3735" s="5">
        <v>88</v>
      </c>
      <c r="BH3735" s="5">
        <v>90</v>
      </c>
      <c r="BI3735" s="5">
        <v>91</v>
      </c>
      <c r="BJ3735" s="5">
        <v>90</v>
      </c>
      <c r="BK3735" s="5">
        <v>82</v>
      </c>
      <c r="BL3735" s="5">
        <v>90</v>
      </c>
      <c r="BM3735" s="5">
        <v>84</v>
      </c>
      <c r="BN3735" s="5">
        <v>91</v>
      </c>
      <c r="BO3735" s="5">
        <v>93</v>
      </c>
      <c r="BP3735" s="5">
        <v>92</v>
      </c>
      <c r="BQ3735" s="5">
        <v>91</v>
      </c>
      <c r="BR3735" s="5">
        <v>85</v>
      </c>
      <c r="BS3735">
        <v>76</v>
      </c>
      <c r="BT3735">
        <v>82</v>
      </c>
      <c r="BU3735">
        <v>90</v>
      </c>
      <c r="BV3735">
        <v>92</v>
      </c>
      <c r="BW3735">
        <v>87</v>
      </c>
      <c r="BX3735">
        <v>80</v>
      </c>
      <c r="BY3735">
        <v>81</v>
      </c>
      <c r="BZ3735">
        <v>88</v>
      </c>
      <c r="CA3735">
        <v>88</v>
      </c>
      <c r="CB3735">
        <v>87</v>
      </c>
      <c r="CC3735">
        <v>90</v>
      </c>
      <c r="CD3735">
        <v>90</v>
      </c>
      <c r="CE3735">
        <v>92</v>
      </c>
      <c r="CF3735">
        <v>93</v>
      </c>
      <c r="CG3735">
        <v>91</v>
      </c>
      <c r="CH3735">
        <v>92</v>
      </c>
      <c r="CI3735">
        <v>89</v>
      </c>
      <c r="CJ3735">
        <v>88</v>
      </c>
      <c r="CK3735">
        <v>87</v>
      </c>
      <c r="CL3735">
        <v>88</v>
      </c>
      <c r="CM3735">
        <v>92</v>
      </c>
      <c r="CN3735">
        <v>89</v>
      </c>
      <c r="CO3735">
        <v>88</v>
      </c>
      <c r="CP3735">
        <v>94</v>
      </c>
      <c r="CQ3735">
        <v>89</v>
      </c>
      <c r="CR3735">
        <v>85</v>
      </c>
      <c r="CS3735">
        <v>83</v>
      </c>
      <c r="CT3735">
        <v>84</v>
      </c>
      <c r="CU3735">
        <v>93</v>
      </c>
      <c r="CV3735">
        <v>88</v>
      </c>
      <c r="CW3735">
        <v>93</v>
      </c>
      <c r="CX3735" t="s">
        <v>2</v>
      </c>
      <c r="CY3735" t="s">
        <v>225</v>
      </c>
    </row>
    <row r="3736" spans="1:103" x14ac:dyDescent="0.25">
      <c r="A3736" t="s">
        <v>211</v>
      </c>
      <c r="B3736">
        <v>37.8431</v>
      </c>
      <c r="C3736">
        <v>-118.4778</v>
      </c>
      <c r="D3736">
        <v>5450</v>
      </c>
      <c r="E3736" t="s">
        <v>1</v>
      </c>
      <c r="F3736">
        <v>209.4</v>
      </c>
      <c r="G3736">
        <v>2007</v>
      </c>
      <c r="H3736">
        <v>8</v>
      </c>
      <c r="I3736" t="s">
        <v>260</v>
      </c>
      <c r="J3736">
        <v>90</v>
      </c>
      <c r="K3736">
        <v>91</v>
      </c>
      <c r="L3736">
        <v>90</v>
      </c>
      <c r="M3736">
        <v>91</v>
      </c>
      <c r="N3736">
        <v>75</v>
      </c>
      <c r="O3736">
        <v>61</v>
      </c>
      <c r="P3736">
        <v>70</v>
      </c>
      <c r="Q3736">
        <v>79</v>
      </c>
      <c r="R3736">
        <v>84</v>
      </c>
      <c r="S3736">
        <v>87</v>
      </c>
      <c r="T3736">
        <v>87</v>
      </c>
      <c r="U3736">
        <v>90</v>
      </c>
      <c r="V3736">
        <v>95</v>
      </c>
      <c r="W3736">
        <v>96</v>
      </c>
      <c r="X3736">
        <v>97</v>
      </c>
      <c r="Y3736">
        <v>95</v>
      </c>
      <c r="Z3736">
        <v>91</v>
      </c>
      <c r="AA3736">
        <v>94</v>
      </c>
      <c r="AB3736">
        <v>95</v>
      </c>
      <c r="AC3736">
        <v>93</v>
      </c>
      <c r="AD3736">
        <v>98</v>
      </c>
      <c r="AE3736">
        <v>97</v>
      </c>
      <c r="AF3736">
        <v>95</v>
      </c>
      <c r="AG3736">
        <v>90</v>
      </c>
      <c r="AH3736">
        <v>91</v>
      </c>
      <c r="AI3736">
        <v>92</v>
      </c>
      <c r="AJ3736">
        <v>95</v>
      </c>
      <c r="AK3736">
        <v>95</v>
      </c>
      <c r="AL3736">
        <v>94</v>
      </c>
      <c r="AM3736">
        <v>96</v>
      </c>
      <c r="AN3736" s="5">
        <v>98</v>
      </c>
      <c r="AO3736" s="5">
        <v>96</v>
      </c>
      <c r="AP3736" s="5">
        <v>101</v>
      </c>
      <c r="AQ3736" s="5">
        <v>104</v>
      </c>
      <c r="AR3736" s="5">
        <v>104</v>
      </c>
      <c r="AS3736" s="5">
        <v>97</v>
      </c>
      <c r="AT3736" s="5">
        <v>99</v>
      </c>
      <c r="AU3736" s="5">
        <v>98</v>
      </c>
      <c r="AV3736" s="5">
        <v>97</v>
      </c>
      <c r="AW3736" s="5">
        <v>94</v>
      </c>
      <c r="AX3736" s="5">
        <v>93</v>
      </c>
      <c r="AY3736" s="5">
        <v>97</v>
      </c>
      <c r="AZ3736" s="5">
        <v>97</v>
      </c>
      <c r="BA3736" s="5">
        <v>96</v>
      </c>
      <c r="BB3736" s="5">
        <v>93</v>
      </c>
      <c r="BC3736" s="5">
        <v>97</v>
      </c>
      <c r="BD3736" s="5">
        <v>95</v>
      </c>
      <c r="BE3736" s="5">
        <v>93</v>
      </c>
      <c r="BF3736" s="5">
        <v>92</v>
      </c>
      <c r="BG3736" s="5">
        <v>94</v>
      </c>
      <c r="BH3736" s="5">
        <v>95</v>
      </c>
      <c r="BI3736" s="5">
        <v>99</v>
      </c>
      <c r="BJ3736" s="5">
        <v>96</v>
      </c>
      <c r="BK3736" s="5">
        <v>88</v>
      </c>
      <c r="BL3736" s="5">
        <v>87</v>
      </c>
      <c r="BM3736" s="5">
        <v>95</v>
      </c>
      <c r="BN3736" s="5">
        <v>95</v>
      </c>
      <c r="BO3736" s="5">
        <v>98</v>
      </c>
      <c r="BP3736" s="5">
        <v>99</v>
      </c>
      <c r="BQ3736" s="5">
        <v>97</v>
      </c>
      <c r="BR3736" s="5">
        <v>98</v>
      </c>
      <c r="BS3736">
        <v>92</v>
      </c>
      <c r="BT3736">
        <v>92</v>
      </c>
      <c r="BU3736">
        <v>95</v>
      </c>
      <c r="BV3736">
        <v>96</v>
      </c>
      <c r="BW3736">
        <v>90</v>
      </c>
      <c r="BX3736">
        <v>88</v>
      </c>
      <c r="BY3736">
        <v>90</v>
      </c>
      <c r="BZ3736">
        <v>89</v>
      </c>
      <c r="CA3736">
        <v>90</v>
      </c>
      <c r="CB3736">
        <v>92</v>
      </c>
      <c r="CC3736">
        <v>92</v>
      </c>
      <c r="CD3736">
        <v>95</v>
      </c>
      <c r="CE3736">
        <v>95</v>
      </c>
      <c r="CF3736">
        <v>95</v>
      </c>
      <c r="CG3736">
        <v>96</v>
      </c>
      <c r="CH3736">
        <v>95</v>
      </c>
      <c r="CI3736">
        <v>94</v>
      </c>
      <c r="CJ3736">
        <v>93</v>
      </c>
      <c r="CK3736">
        <v>92</v>
      </c>
      <c r="CL3736">
        <v>95</v>
      </c>
      <c r="CM3736">
        <v>100</v>
      </c>
      <c r="CN3736">
        <v>99</v>
      </c>
      <c r="CO3736">
        <v>97</v>
      </c>
      <c r="CP3736">
        <v>97</v>
      </c>
      <c r="CQ3736">
        <v>97</v>
      </c>
      <c r="CR3736">
        <v>90</v>
      </c>
      <c r="CS3736">
        <v>87</v>
      </c>
      <c r="CT3736">
        <v>89</v>
      </c>
      <c r="CU3736">
        <v>93</v>
      </c>
      <c r="CV3736">
        <v>75</v>
      </c>
      <c r="CW3736">
        <v>90</v>
      </c>
      <c r="CX3736" t="s">
        <v>5</v>
      </c>
      <c r="CY3736" t="s">
        <v>212</v>
      </c>
    </row>
    <row r="3737" spans="1:103" x14ac:dyDescent="0.25">
      <c r="A3737" t="s">
        <v>209</v>
      </c>
      <c r="B3737">
        <v>35.123100000000001</v>
      </c>
      <c r="C3737">
        <v>-115.4114</v>
      </c>
      <c r="D3737">
        <v>5413</v>
      </c>
      <c r="E3737" t="s">
        <v>1</v>
      </c>
      <c r="F3737">
        <v>198.4</v>
      </c>
      <c r="G3737">
        <v>2007</v>
      </c>
      <c r="H3737">
        <v>8</v>
      </c>
      <c r="I3737" t="s">
        <v>260</v>
      </c>
      <c r="J3737">
        <v>87</v>
      </c>
      <c r="K3737">
        <v>84</v>
      </c>
      <c r="L3737">
        <v>88</v>
      </c>
      <c r="M3737">
        <v>87</v>
      </c>
      <c r="N3737">
        <v>82</v>
      </c>
      <c r="O3737">
        <v>59</v>
      </c>
      <c r="P3737">
        <v>70</v>
      </c>
      <c r="Q3737">
        <v>74</v>
      </c>
      <c r="R3737">
        <v>79</v>
      </c>
      <c r="S3737">
        <v>79</v>
      </c>
      <c r="T3737">
        <v>77</v>
      </c>
      <c r="U3737">
        <v>81</v>
      </c>
      <c r="V3737">
        <v>86</v>
      </c>
      <c r="W3737">
        <v>90</v>
      </c>
      <c r="X3737">
        <v>89</v>
      </c>
      <c r="Y3737">
        <v>88</v>
      </c>
      <c r="Z3737">
        <v>86</v>
      </c>
      <c r="AA3737">
        <v>87</v>
      </c>
      <c r="AB3737">
        <v>85</v>
      </c>
      <c r="AC3737">
        <v>87</v>
      </c>
      <c r="AD3737">
        <v>90</v>
      </c>
      <c r="AE3737">
        <v>93</v>
      </c>
      <c r="AF3737">
        <v>87</v>
      </c>
      <c r="AG3737">
        <v>88</v>
      </c>
      <c r="AH3737">
        <v>88</v>
      </c>
      <c r="AI3737">
        <v>88</v>
      </c>
      <c r="AJ3737">
        <v>88</v>
      </c>
      <c r="AK3737">
        <v>87</v>
      </c>
      <c r="AL3737">
        <v>91</v>
      </c>
      <c r="AM3737">
        <v>91</v>
      </c>
      <c r="AN3737" s="5">
        <v>94</v>
      </c>
      <c r="AO3737" s="5">
        <v>93</v>
      </c>
      <c r="AP3737" s="5">
        <v>96</v>
      </c>
      <c r="AQ3737" s="5">
        <v>99</v>
      </c>
      <c r="AR3737" s="5">
        <v>101</v>
      </c>
      <c r="AS3737" s="5">
        <v>96</v>
      </c>
      <c r="AT3737" s="5">
        <v>96</v>
      </c>
      <c r="AU3737" s="5">
        <v>92</v>
      </c>
      <c r="AV3737" s="5">
        <v>93</v>
      </c>
      <c r="AW3737" s="5">
        <v>92</v>
      </c>
      <c r="AX3737" s="5">
        <v>87</v>
      </c>
      <c r="AY3737" s="5">
        <v>87</v>
      </c>
      <c r="AZ3737" s="5">
        <v>90</v>
      </c>
      <c r="BA3737" s="5">
        <v>91</v>
      </c>
      <c r="BB3737" s="5">
        <v>89</v>
      </c>
      <c r="BC3737" s="5">
        <v>91</v>
      </c>
      <c r="BD3737" s="5">
        <v>90</v>
      </c>
      <c r="BE3737" s="5">
        <v>90</v>
      </c>
      <c r="BF3737" s="5">
        <v>88</v>
      </c>
      <c r="BG3737" s="5">
        <v>86</v>
      </c>
      <c r="BH3737" s="5">
        <v>87</v>
      </c>
      <c r="BI3737" s="5">
        <v>87</v>
      </c>
      <c r="BJ3737" s="5">
        <v>85</v>
      </c>
      <c r="BK3737" s="5">
        <v>82</v>
      </c>
      <c r="BL3737" s="5">
        <v>81</v>
      </c>
      <c r="BM3737" s="5">
        <v>80</v>
      </c>
      <c r="BN3737" s="5">
        <v>81</v>
      </c>
      <c r="BO3737" s="5">
        <v>89</v>
      </c>
      <c r="BP3737" s="5">
        <v>91</v>
      </c>
      <c r="BQ3737" s="5">
        <v>91</v>
      </c>
      <c r="BR3737" s="5">
        <v>80</v>
      </c>
      <c r="BS3737">
        <v>78</v>
      </c>
      <c r="BT3737">
        <v>78</v>
      </c>
      <c r="BU3737">
        <v>92</v>
      </c>
      <c r="BV3737">
        <v>92</v>
      </c>
      <c r="BW3737">
        <v>87</v>
      </c>
      <c r="BX3737">
        <v>81</v>
      </c>
      <c r="BY3737">
        <v>81</v>
      </c>
      <c r="BZ3737">
        <v>83</v>
      </c>
      <c r="CA3737">
        <v>84</v>
      </c>
      <c r="CB3737">
        <v>85</v>
      </c>
      <c r="CC3737">
        <v>87</v>
      </c>
      <c r="CD3737">
        <v>89</v>
      </c>
      <c r="CE3737">
        <v>91</v>
      </c>
      <c r="CF3737">
        <v>90</v>
      </c>
      <c r="CG3737">
        <v>88</v>
      </c>
      <c r="CH3737">
        <v>90</v>
      </c>
      <c r="CI3737">
        <v>89</v>
      </c>
      <c r="CJ3737">
        <v>87</v>
      </c>
      <c r="CK3737">
        <v>87</v>
      </c>
      <c r="CL3737">
        <v>88</v>
      </c>
      <c r="CM3737">
        <v>91</v>
      </c>
      <c r="CN3737">
        <v>90</v>
      </c>
      <c r="CO3737">
        <v>89</v>
      </c>
      <c r="CP3737">
        <v>90</v>
      </c>
      <c r="CQ3737">
        <v>82</v>
      </c>
      <c r="CR3737">
        <v>83</v>
      </c>
      <c r="CS3737">
        <v>83</v>
      </c>
      <c r="CT3737">
        <v>89</v>
      </c>
      <c r="CU3737">
        <v>89</v>
      </c>
      <c r="CV3737">
        <v>87</v>
      </c>
      <c r="CW3737">
        <v>89</v>
      </c>
      <c r="CX3737" t="s">
        <v>5</v>
      </c>
      <c r="CY3737" t="s">
        <v>210</v>
      </c>
    </row>
    <row r="3738" spans="1:103" x14ac:dyDescent="0.25">
      <c r="A3738" t="s">
        <v>107</v>
      </c>
      <c r="B3738">
        <v>38.050600000000003</v>
      </c>
      <c r="C3738">
        <v>-117.09059999999999</v>
      </c>
      <c r="D3738">
        <v>5399</v>
      </c>
      <c r="E3738" t="s">
        <v>1</v>
      </c>
      <c r="F3738">
        <v>177.5</v>
      </c>
      <c r="G3738">
        <v>2007</v>
      </c>
      <c r="H3738">
        <v>8</v>
      </c>
      <c r="I3738" t="s">
        <v>260</v>
      </c>
      <c r="J3738">
        <v>89</v>
      </c>
      <c r="K3738">
        <v>86</v>
      </c>
      <c r="L3738">
        <v>89</v>
      </c>
      <c r="M3738">
        <v>91</v>
      </c>
      <c r="N3738">
        <v>81</v>
      </c>
      <c r="O3738">
        <v>58</v>
      </c>
      <c r="P3738">
        <v>67</v>
      </c>
      <c r="Q3738">
        <v>75</v>
      </c>
      <c r="R3738">
        <v>80</v>
      </c>
      <c r="S3738">
        <v>84</v>
      </c>
      <c r="T3738">
        <v>84</v>
      </c>
      <c r="U3738">
        <v>87</v>
      </c>
      <c r="V3738">
        <v>90</v>
      </c>
      <c r="W3738">
        <v>94</v>
      </c>
      <c r="X3738">
        <v>95</v>
      </c>
      <c r="Y3738">
        <v>93</v>
      </c>
      <c r="Z3738">
        <v>88</v>
      </c>
      <c r="AA3738">
        <v>92</v>
      </c>
      <c r="AB3738">
        <v>92</v>
      </c>
      <c r="AC3738">
        <v>90</v>
      </c>
      <c r="AD3738">
        <v>93</v>
      </c>
      <c r="AE3738">
        <v>97</v>
      </c>
      <c r="AF3738">
        <v>95</v>
      </c>
      <c r="AG3738">
        <v>92</v>
      </c>
      <c r="AH3738">
        <v>88</v>
      </c>
      <c r="AI3738">
        <v>91</v>
      </c>
      <c r="AJ3738">
        <v>91</v>
      </c>
      <c r="AK3738">
        <v>93</v>
      </c>
      <c r="AL3738">
        <v>94</v>
      </c>
      <c r="AM3738">
        <v>94</v>
      </c>
      <c r="AN3738" s="5">
        <v>97</v>
      </c>
      <c r="AO3738" s="5">
        <v>95</v>
      </c>
      <c r="AP3738" s="5">
        <v>97</v>
      </c>
      <c r="AQ3738" s="5">
        <v>100</v>
      </c>
      <c r="AR3738" s="5">
        <v>102</v>
      </c>
      <c r="AS3738" s="5">
        <v>99</v>
      </c>
      <c r="AT3738" s="5">
        <v>97</v>
      </c>
      <c r="AU3738" s="5">
        <v>96</v>
      </c>
      <c r="AV3738" s="5">
        <v>97</v>
      </c>
      <c r="AW3738" s="5">
        <v>97</v>
      </c>
      <c r="AX3738" s="5">
        <v>92</v>
      </c>
      <c r="AY3738" s="5">
        <v>93</v>
      </c>
      <c r="AZ3738" s="5">
        <v>95</v>
      </c>
      <c r="BA3738" s="5">
        <v>97</v>
      </c>
      <c r="BB3738" s="5">
        <v>88</v>
      </c>
      <c r="BC3738" s="5">
        <v>96</v>
      </c>
      <c r="BD3738" s="5">
        <v>94</v>
      </c>
      <c r="BE3738" s="5">
        <v>93</v>
      </c>
      <c r="BF3738" s="5">
        <v>91</v>
      </c>
      <c r="BG3738" s="5">
        <v>92</v>
      </c>
      <c r="BH3738" s="5">
        <v>95</v>
      </c>
      <c r="BI3738" s="5">
        <v>95</v>
      </c>
      <c r="BJ3738" s="5">
        <v>93</v>
      </c>
      <c r="BK3738" s="5">
        <v>89</v>
      </c>
      <c r="BL3738" s="5">
        <v>89</v>
      </c>
      <c r="BM3738" s="5">
        <v>93</v>
      </c>
      <c r="BN3738" s="5">
        <v>94</v>
      </c>
      <c r="BO3738" s="5">
        <v>96</v>
      </c>
      <c r="BP3738" s="5">
        <v>97</v>
      </c>
      <c r="BQ3738" s="5">
        <v>97</v>
      </c>
      <c r="BR3738" s="5">
        <v>94</v>
      </c>
      <c r="BS3738">
        <v>87</v>
      </c>
      <c r="BT3738">
        <v>90</v>
      </c>
      <c r="BU3738">
        <v>94</v>
      </c>
      <c r="BV3738">
        <v>94</v>
      </c>
      <c r="BW3738">
        <v>90</v>
      </c>
      <c r="BX3738">
        <v>86</v>
      </c>
      <c r="BY3738">
        <v>86</v>
      </c>
      <c r="BZ3738">
        <v>87</v>
      </c>
      <c r="CA3738">
        <v>88</v>
      </c>
      <c r="CB3738">
        <v>90</v>
      </c>
      <c r="CC3738">
        <v>91</v>
      </c>
      <c r="CD3738">
        <v>93</v>
      </c>
      <c r="CE3738">
        <v>96</v>
      </c>
      <c r="CF3738">
        <v>95</v>
      </c>
      <c r="CG3738">
        <v>95</v>
      </c>
      <c r="CH3738">
        <v>94</v>
      </c>
      <c r="CI3738">
        <v>94</v>
      </c>
      <c r="CJ3738">
        <v>92</v>
      </c>
      <c r="CK3738">
        <v>92</v>
      </c>
      <c r="CL3738">
        <v>91</v>
      </c>
      <c r="CM3738">
        <v>95</v>
      </c>
      <c r="CN3738">
        <v>94</v>
      </c>
      <c r="CO3738">
        <v>93</v>
      </c>
      <c r="CP3738">
        <v>94</v>
      </c>
      <c r="CQ3738">
        <v>95</v>
      </c>
      <c r="CR3738">
        <v>90</v>
      </c>
      <c r="CS3738">
        <v>88</v>
      </c>
      <c r="CT3738">
        <v>87</v>
      </c>
      <c r="CU3738">
        <v>92</v>
      </c>
      <c r="CV3738">
        <v>87</v>
      </c>
      <c r="CW3738">
        <v>91</v>
      </c>
      <c r="CX3738" t="s">
        <v>2</v>
      </c>
      <c r="CY3738" t="s">
        <v>108</v>
      </c>
    </row>
    <row r="3739" spans="1:103" x14ac:dyDescent="0.25">
      <c r="A3739" t="s">
        <v>177</v>
      </c>
      <c r="B3739">
        <v>38.303600000000003</v>
      </c>
      <c r="C3739">
        <v>-116.1925</v>
      </c>
      <c r="D3739">
        <v>5200</v>
      </c>
      <c r="E3739" t="s">
        <v>1</v>
      </c>
      <c r="F3739">
        <v>213</v>
      </c>
      <c r="G3739">
        <v>2007</v>
      </c>
      <c r="H3739">
        <v>8</v>
      </c>
      <c r="I3739" t="s">
        <v>260</v>
      </c>
      <c r="J3739">
        <v>91</v>
      </c>
      <c r="K3739">
        <v>90</v>
      </c>
      <c r="L3739">
        <v>94</v>
      </c>
      <c r="M3739">
        <v>93</v>
      </c>
      <c r="N3739">
        <v>83</v>
      </c>
      <c r="O3739">
        <v>60</v>
      </c>
      <c r="P3739">
        <v>65</v>
      </c>
      <c r="Q3739">
        <v>78</v>
      </c>
      <c r="R3739">
        <v>84</v>
      </c>
      <c r="S3739">
        <v>88</v>
      </c>
      <c r="T3739">
        <v>87</v>
      </c>
      <c r="U3739">
        <v>89</v>
      </c>
      <c r="V3739">
        <v>94</v>
      </c>
      <c r="W3739">
        <v>96</v>
      </c>
      <c r="X3739">
        <v>97</v>
      </c>
      <c r="Y3739">
        <v>96</v>
      </c>
      <c r="Z3739">
        <v>95</v>
      </c>
      <c r="AA3739">
        <v>96</v>
      </c>
      <c r="AB3739">
        <v>96</v>
      </c>
      <c r="AC3739">
        <v>95</v>
      </c>
      <c r="AD3739">
        <v>97</v>
      </c>
      <c r="AE3739">
        <v>101</v>
      </c>
      <c r="AF3739">
        <v>99</v>
      </c>
      <c r="AG3739">
        <v>94</v>
      </c>
      <c r="AH3739">
        <v>94</v>
      </c>
      <c r="AI3739">
        <v>94</v>
      </c>
      <c r="AJ3739">
        <v>95</v>
      </c>
      <c r="AK3739">
        <v>96</v>
      </c>
      <c r="AL3739">
        <v>97</v>
      </c>
      <c r="AM3739">
        <v>97</v>
      </c>
      <c r="AN3739" s="5">
        <v>100</v>
      </c>
      <c r="AO3739" s="5">
        <v>99</v>
      </c>
      <c r="AP3739" s="5">
        <v>101</v>
      </c>
      <c r="AQ3739" s="5">
        <v>105</v>
      </c>
      <c r="AR3739" s="5">
        <v>107</v>
      </c>
      <c r="AS3739" s="5">
        <v>102</v>
      </c>
      <c r="AT3739" s="5">
        <v>98</v>
      </c>
      <c r="AU3739" s="5">
        <v>100</v>
      </c>
      <c r="AV3739" s="5">
        <v>100</v>
      </c>
      <c r="AW3739" s="5">
        <v>103</v>
      </c>
      <c r="AX3739" s="5">
        <v>92</v>
      </c>
      <c r="AY3739" s="5">
        <v>96</v>
      </c>
      <c r="AZ3739" s="5">
        <v>100</v>
      </c>
      <c r="BA3739" s="5">
        <v>102</v>
      </c>
      <c r="BB3739" s="5">
        <v>94</v>
      </c>
      <c r="BC3739" s="5">
        <v>97</v>
      </c>
      <c r="BD3739" s="5">
        <v>97</v>
      </c>
      <c r="BE3739" s="5">
        <v>97</v>
      </c>
      <c r="BF3739" s="5">
        <v>95</v>
      </c>
      <c r="BG3739" s="5">
        <v>95</v>
      </c>
      <c r="BH3739" s="5">
        <v>98</v>
      </c>
      <c r="BI3739" s="5">
        <v>100</v>
      </c>
      <c r="BJ3739" s="5">
        <v>99</v>
      </c>
      <c r="BK3739" s="5">
        <v>88</v>
      </c>
      <c r="BL3739" s="5">
        <v>86</v>
      </c>
      <c r="BM3739" s="5">
        <v>95</v>
      </c>
      <c r="BN3739" s="5">
        <v>95</v>
      </c>
      <c r="BO3739" s="5">
        <v>97</v>
      </c>
      <c r="BP3739" s="5">
        <v>99</v>
      </c>
      <c r="BQ3739" s="5">
        <v>96</v>
      </c>
      <c r="BR3739" s="5">
        <v>92</v>
      </c>
      <c r="BS3739">
        <v>91</v>
      </c>
      <c r="BT3739">
        <v>87</v>
      </c>
      <c r="BU3739">
        <v>95</v>
      </c>
      <c r="BV3739">
        <v>95</v>
      </c>
      <c r="BW3739">
        <v>92</v>
      </c>
      <c r="BX3739">
        <v>90</v>
      </c>
      <c r="BY3739">
        <v>90</v>
      </c>
      <c r="BZ3739">
        <v>91</v>
      </c>
      <c r="CA3739">
        <v>92</v>
      </c>
      <c r="CB3739">
        <v>93</v>
      </c>
      <c r="CC3739">
        <v>93</v>
      </c>
      <c r="CD3739">
        <v>95</v>
      </c>
      <c r="CE3739">
        <v>97</v>
      </c>
      <c r="CF3739">
        <v>97</v>
      </c>
      <c r="CG3739">
        <v>97</v>
      </c>
      <c r="CH3739">
        <v>95</v>
      </c>
      <c r="CI3739">
        <v>95</v>
      </c>
      <c r="CJ3739">
        <v>93</v>
      </c>
      <c r="CK3739">
        <v>94</v>
      </c>
      <c r="CL3739">
        <v>94</v>
      </c>
      <c r="CM3739">
        <v>100</v>
      </c>
      <c r="CN3739">
        <v>97</v>
      </c>
      <c r="CO3739">
        <v>97</v>
      </c>
      <c r="CP3739">
        <v>98</v>
      </c>
      <c r="CQ3739">
        <v>98</v>
      </c>
      <c r="CR3739">
        <v>92</v>
      </c>
      <c r="CS3739">
        <v>87</v>
      </c>
      <c r="CT3739">
        <v>88</v>
      </c>
      <c r="CU3739">
        <v>93</v>
      </c>
      <c r="CV3739">
        <v>91</v>
      </c>
      <c r="CW3739">
        <v>93</v>
      </c>
      <c r="CX3739" t="s">
        <v>2</v>
      </c>
      <c r="CY3739" t="s">
        <v>178</v>
      </c>
    </row>
    <row r="3740" spans="1:103" x14ac:dyDescent="0.25">
      <c r="A3740" t="s">
        <v>201</v>
      </c>
      <c r="B3740">
        <v>35.770600000000002</v>
      </c>
      <c r="C3740">
        <v>-115.9092</v>
      </c>
      <c r="D3740">
        <v>5000</v>
      </c>
      <c r="E3740" t="s">
        <v>1</v>
      </c>
      <c r="F3740">
        <v>115.3</v>
      </c>
      <c r="G3740">
        <v>2007</v>
      </c>
      <c r="H3740">
        <v>8</v>
      </c>
      <c r="I3740" t="s">
        <v>260</v>
      </c>
      <c r="J3740">
        <v>93</v>
      </c>
      <c r="K3740">
        <v>90</v>
      </c>
      <c r="L3740">
        <v>91</v>
      </c>
      <c r="M3740">
        <v>91</v>
      </c>
      <c r="N3740">
        <v>79</v>
      </c>
      <c r="O3740">
        <v>65</v>
      </c>
      <c r="P3740">
        <v>73</v>
      </c>
      <c r="Q3740">
        <v>79</v>
      </c>
      <c r="R3740">
        <v>82</v>
      </c>
      <c r="S3740">
        <v>85</v>
      </c>
      <c r="T3740">
        <v>82</v>
      </c>
      <c r="U3740">
        <v>84</v>
      </c>
      <c r="V3740">
        <v>92</v>
      </c>
      <c r="W3740">
        <v>94</v>
      </c>
      <c r="X3740">
        <v>92</v>
      </c>
      <c r="Y3740">
        <v>92</v>
      </c>
      <c r="Z3740">
        <v>92</v>
      </c>
      <c r="AA3740">
        <v>94</v>
      </c>
      <c r="AB3740">
        <v>91</v>
      </c>
      <c r="AC3740">
        <v>87</v>
      </c>
      <c r="AD3740">
        <v>94</v>
      </c>
      <c r="AE3740">
        <v>96</v>
      </c>
      <c r="AF3740">
        <v>94</v>
      </c>
      <c r="AG3740">
        <v>88</v>
      </c>
      <c r="AH3740">
        <v>92</v>
      </c>
      <c r="AI3740">
        <v>90</v>
      </c>
      <c r="AJ3740">
        <v>87</v>
      </c>
      <c r="AK3740">
        <v>90</v>
      </c>
      <c r="AL3740">
        <v>93</v>
      </c>
      <c r="AM3740">
        <v>95</v>
      </c>
      <c r="AN3740" s="5">
        <v>96</v>
      </c>
      <c r="AO3740" s="5">
        <v>96</v>
      </c>
      <c r="AP3740" s="5">
        <v>100</v>
      </c>
      <c r="AQ3740" s="5">
        <v>104</v>
      </c>
      <c r="AR3740" s="5">
        <v>104</v>
      </c>
      <c r="AS3740" s="5">
        <v>103</v>
      </c>
      <c r="AT3740" s="5">
        <v>98</v>
      </c>
      <c r="AU3740" s="5">
        <v>95</v>
      </c>
      <c r="AV3740" s="5">
        <v>95</v>
      </c>
      <c r="AW3740" s="5">
        <v>94</v>
      </c>
      <c r="AX3740" s="5">
        <v>90</v>
      </c>
      <c r="AY3740" s="5">
        <v>92</v>
      </c>
      <c r="AZ3740" s="5">
        <v>93</v>
      </c>
      <c r="BA3740" s="5">
        <v>96</v>
      </c>
      <c r="BB3740" s="5">
        <v>95</v>
      </c>
      <c r="BC3740" s="5">
        <v>94</v>
      </c>
      <c r="BD3740" s="5">
        <v>92</v>
      </c>
      <c r="BE3740" s="5">
        <v>92</v>
      </c>
      <c r="BF3740" s="5">
        <v>93</v>
      </c>
      <c r="BG3740" s="5">
        <v>93</v>
      </c>
      <c r="BH3740" s="5">
        <v>93</v>
      </c>
      <c r="BI3740" s="5">
        <v>95</v>
      </c>
      <c r="BJ3740" s="5">
        <v>89</v>
      </c>
      <c r="BK3740" s="5">
        <v>86</v>
      </c>
      <c r="BL3740" s="5">
        <v>90</v>
      </c>
      <c r="BM3740" s="5">
        <v>90</v>
      </c>
      <c r="BN3740" s="5">
        <v>92</v>
      </c>
      <c r="BO3740" s="5">
        <v>96</v>
      </c>
      <c r="BP3740" s="5">
        <v>95</v>
      </c>
      <c r="BQ3740" s="5">
        <v>92</v>
      </c>
      <c r="BR3740" s="5">
        <v>87</v>
      </c>
      <c r="BS3740">
        <v>79</v>
      </c>
      <c r="BT3740">
        <v>88</v>
      </c>
      <c r="BU3740">
        <v>95</v>
      </c>
      <c r="BV3740">
        <v>95</v>
      </c>
      <c r="BW3740">
        <v>92</v>
      </c>
      <c r="BX3740">
        <v>83</v>
      </c>
      <c r="BY3740">
        <v>82</v>
      </c>
      <c r="BZ3740">
        <v>86</v>
      </c>
      <c r="CA3740">
        <v>88</v>
      </c>
      <c r="CB3740">
        <v>90</v>
      </c>
      <c r="CC3740">
        <v>92</v>
      </c>
      <c r="CD3740">
        <v>92</v>
      </c>
      <c r="CE3740">
        <v>95</v>
      </c>
      <c r="CF3740">
        <v>95</v>
      </c>
      <c r="CG3740">
        <v>94</v>
      </c>
      <c r="CH3740">
        <v>93</v>
      </c>
      <c r="CI3740">
        <v>94</v>
      </c>
      <c r="CJ3740">
        <v>92</v>
      </c>
      <c r="CK3740">
        <v>92</v>
      </c>
      <c r="CL3740">
        <v>90</v>
      </c>
      <c r="CM3740">
        <v>95</v>
      </c>
      <c r="CN3740">
        <v>91</v>
      </c>
      <c r="CO3740">
        <v>92</v>
      </c>
      <c r="CP3740">
        <v>95</v>
      </c>
      <c r="CQ3740">
        <v>89</v>
      </c>
      <c r="CR3740">
        <v>89</v>
      </c>
      <c r="CS3740">
        <v>90</v>
      </c>
      <c r="CT3740">
        <v>95</v>
      </c>
      <c r="CU3740">
        <v>98</v>
      </c>
      <c r="CV3740">
        <v>90</v>
      </c>
      <c r="CW3740">
        <v>96</v>
      </c>
      <c r="CX3740" t="s">
        <v>5</v>
      </c>
      <c r="CY3740" t="s">
        <v>202</v>
      </c>
    </row>
    <row r="3741" spans="1:103" x14ac:dyDescent="0.25">
      <c r="A3741" t="s">
        <v>15</v>
      </c>
      <c r="B3741">
        <v>37.606400000000001</v>
      </c>
      <c r="C3741">
        <v>-118</v>
      </c>
      <c r="D3741">
        <v>4900</v>
      </c>
      <c r="E3741" t="s">
        <v>1</v>
      </c>
      <c r="F3741">
        <v>162</v>
      </c>
      <c r="G3741">
        <v>2007</v>
      </c>
      <c r="H3741">
        <v>8</v>
      </c>
      <c r="I3741" t="s">
        <v>260</v>
      </c>
      <c r="J3741">
        <v>92</v>
      </c>
      <c r="K3741">
        <v>91</v>
      </c>
      <c r="L3741">
        <v>93</v>
      </c>
      <c r="M3741">
        <v>94</v>
      </c>
      <c r="N3741">
        <v>87</v>
      </c>
      <c r="O3741">
        <v>64</v>
      </c>
      <c r="P3741">
        <v>70</v>
      </c>
      <c r="Q3741">
        <v>78</v>
      </c>
      <c r="R3741">
        <v>84</v>
      </c>
      <c r="S3741">
        <v>87</v>
      </c>
      <c r="T3741">
        <v>87</v>
      </c>
      <c r="U3741">
        <v>90</v>
      </c>
      <c r="V3741">
        <v>93</v>
      </c>
      <c r="W3741">
        <v>97</v>
      </c>
      <c r="X3741">
        <v>98</v>
      </c>
      <c r="Y3741">
        <v>96</v>
      </c>
      <c r="Z3741">
        <v>92</v>
      </c>
      <c r="AA3741">
        <v>95</v>
      </c>
      <c r="AB3741">
        <v>94</v>
      </c>
      <c r="AC3741">
        <v>92</v>
      </c>
      <c r="AD3741">
        <v>96</v>
      </c>
      <c r="AE3741">
        <v>99</v>
      </c>
      <c r="AF3741">
        <v>98</v>
      </c>
      <c r="AG3741">
        <v>96</v>
      </c>
      <c r="AH3741">
        <v>90</v>
      </c>
      <c r="AI3741">
        <v>93</v>
      </c>
      <c r="AJ3741">
        <v>94</v>
      </c>
      <c r="AK3741">
        <v>96</v>
      </c>
      <c r="AL3741">
        <v>98</v>
      </c>
      <c r="AM3741">
        <v>97</v>
      </c>
      <c r="AN3741" s="5">
        <v>100</v>
      </c>
      <c r="AO3741" s="5">
        <v>99</v>
      </c>
      <c r="AP3741" s="5">
        <v>101</v>
      </c>
      <c r="AQ3741" s="5">
        <v>105</v>
      </c>
      <c r="AR3741" s="5">
        <v>106</v>
      </c>
      <c r="AS3741" s="5">
        <v>101</v>
      </c>
      <c r="AT3741" s="5">
        <v>100</v>
      </c>
      <c r="AU3741" s="5">
        <v>99</v>
      </c>
      <c r="AV3741" s="5">
        <v>99</v>
      </c>
      <c r="AW3741" s="5">
        <v>98</v>
      </c>
      <c r="AX3741" s="5">
        <v>95</v>
      </c>
      <c r="AY3741" s="5">
        <v>96</v>
      </c>
      <c r="AZ3741" s="8">
        <f>AVERAGE(AY3741,BA3741)</f>
        <v>89</v>
      </c>
      <c r="BA3741" s="5">
        <v>82</v>
      </c>
      <c r="BB3741" s="5">
        <v>95</v>
      </c>
      <c r="BC3741" s="5">
        <v>97</v>
      </c>
      <c r="BD3741" s="5">
        <v>96</v>
      </c>
      <c r="BE3741" s="5">
        <v>95</v>
      </c>
      <c r="BF3741" s="5">
        <v>92</v>
      </c>
      <c r="BG3741" s="5">
        <v>94</v>
      </c>
      <c r="BH3741" s="5">
        <v>97</v>
      </c>
      <c r="BI3741" s="5">
        <v>99</v>
      </c>
      <c r="BJ3741" s="5">
        <v>98</v>
      </c>
      <c r="BK3741" s="5">
        <v>93</v>
      </c>
      <c r="BL3741" s="5">
        <v>93</v>
      </c>
      <c r="BM3741" s="5">
        <v>97</v>
      </c>
      <c r="BN3741" s="5">
        <v>97</v>
      </c>
      <c r="BO3741" s="5">
        <v>98</v>
      </c>
      <c r="BP3741" s="5">
        <v>100</v>
      </c>
      <c r="BQ3741" s="5">
        <v>99</v>
      </c>
      <c r="BR3741" s="5">
        <v>97</v>
      </c>
      <c r="BS3741">
        <v>91</v>
      </c>
      <c r="BT3741">
        <v>90</v>
      </c>
      <c r="BU3741">
        <v>96</v>
      </c>
      <c r="BV3741">
        <v>97</v>
      </c>
      <c r="BW3741">
        <v>94</v>
      </c>
      <c r="BX3741">
        <v>89</v>
      </c>
      <c r="BY3741">
        <v>86</v>
      </c>
      <c r="BZ3741">
        <v>90</v>
      </c>
      <c r="CA3741">
        <v>91</v>
      </c>
      <c r="CB3741">
        <v>92</v>
      </c>
      <c r="CC3741">
        <v>94</v>
      </c>
      <c r="CD3741">
        <v>95</v>
      </c>
      <c r="CE3741">
        <v>98</v>
      </c>
      <c r="CF3741">
        <v>98</v>
      </c>
      <c r="CG3741">
        <v>97</v>
      </c>
      <c r="CH3741">
        <v>97</v>
      </c>
      <c r="CI3741">
        <v>94</v>
      </c>
      <c r="CJ3741">
        <v>93</v>
      </c>
      <c r="CK3741">
        <v>94</v>
      </c>
      <c r="CL3741">
        <v>94</v>
      </c>
      <c r="CM3741">
        <v>98</v>
      </c>
      <c r="CN3741">
        <v>98</v>
      </c>
      <c r="CO3741">
        <v>95</v>
      </c>
      <c r="CP3741">
        <v>97</v>
      </c>
      <c r="CQ3741">
        <v>99</v>
      </c>
      <c r="CR3741">
        <v>90</v>
      </c>
      <c r="CS3741">
        <v>90</v>
      </c>
      <c r="CT3741">
        <v>85</v>
      </c>
      <c r="CU3741">
        <v>94</v>
      </c>
      <c r="CV3741">
        <v>82</v>
      </c>
      <c r="CW3741">
        <v>93</v>
      </c>
      <c r="CX3741" t="s">
        <v>2</v>
      </c>
      <c r="CY3741" t="s">
        <v>16</v>
      </c>
    </row>
    <row r="3742" spans="1:103" x14ac:dyDescent="0.25">
      <c r="A3742" t="s">
        <v>245</v>
      </c>
      <c r="B3742">
        <v>35.459200000000003</v>
      </c>
      <c r="C3742">
        <v>-115.5311</v>
      </c>
      <c r="D3742">
        <v>4777</v>
      </c>
      <c r="E3742" t="s">
        <v>1</v>
      </c>
      <c r="F3742">
        <v>163.9</v>
      </c>
      <c r="G3742">
        <v>2007</v>
      </c>
      <c r="H3742">
        <v>8</v>
      </c>
      <c r="I3742" t="s">
        <v>260</v>
      </c>
      <c r="J3742">
        <v>89</v>
      </c>
      <c r="K3742">
        <v>87</v>
      </c>
      <c r="L3742">
        <v>89</v>
      </c>
      <c r="M3742">
        <v>88</v>
      </c>
      <c r="N3742">
        <v>83</v>
      </c>
      <c r="O3742">
        <v>64</v>
      </c>
      <c r="P3742">
        <v>77</v>
      </c>
      <c r="Q3742">
        <v>76</v>
      </c>
      <c r="R3742">
        <v>82</v>
      </c>
      <c r="S3742">
        <v>85</v>
      </c>
      <c r="T3742">
        <v>83</v>
      </c>
      <c r="U3742">
        <v>85</v>
      </c>
      <c r="V3742">
        <v>90</v>
      </c>
      <c r="W3742">
        <v>94</v>
      </c>
      <c r="X3742">
        <v>92</v>
      </c>
      <c r="Y3742">
        <v>89</v>
      </c>
      <c r="Z3742">
        <v>88</v>
      </c>
      <c r="AA3742">
        <v>93</v>
      </c>
      <c r="AB3742">
        <v>90</v>
      </c>
      <c r="AC3742">
        <v>87</v>
      </c>
      <c r="AD3742">
        <v>92</v>
      </c>
      <c r="AE3742">
        <v>95</v>
      </c>
      <c r="AF3742">
        <v>93</v>
      </c>
      <c r="AG3742">
        <v>89</v>
      </c>
      <c r="AH3742">
        <v>89</v>
      </c>
      <c r="AI3742">
        <v>91</v>
      </c>
      <c r="AJ3742">
        <v>89</v>
      </c>
      <c r="AK3742">
        <v>93</v>
      </c>
      <c r="AL3742">
        <v>93</v>
      </c>
      <c r="AM3742">
        <v>94</v>
      </c>
      <c r="AN3742" s="5">
        <v>97</v>
      </c>
      <c r="AO3742" s="5">
        <v>96</v>
      </c>
      <c r="AP3742" s="5">
        <v>98</v>
      </c>
      <c r="AQ3742" s="5">
        <v>101</v>
      </c>
      <c r="AR3742" s="5">
        <v>104</v>
      </c>
      <c r="AS3742" s="5">
        <v>101</v>
      </c>
      <c r="AT3742" s="5">
        <v>97</v>
      </c>
      <c r="AU3742" s="5">
        <v>96</v>
      </c>
      <c r="AV3742" s="5">
        <v>95</v>
      </c>
      <c r="AW3742" s="5">
        <v>93</v>
      </c>
      <c r="AX3742" s="5">
        <v>92</v>
      </c>
      <c r="AY3742" s="5">
        <v>94</v>
      </c>
      <c r="AZ3742" s="5">
        <v>96</v>
      </c>
      <c r="BA3742" s="5">
        <v>95</v>
      </c>
      <c r="BB3742" s="5">
        <v>93</v>
      </c>
      <c r="BC3742" s="5">
        <v>96</v>
      </c>
      <c r="BD3742" s="5">
        <v>96</v>
      </c>
      <c r="BE3742" s="5">
        <v>96</v>
      </c>
      <c r="BF3742" s="5">
        <v>94</v>
      </c>
      <c r="BG3742" s="5">
        <v>94</v>
      </c>
      <c r="BH3742" s="5">
        <v>92</v>
      </c>
      <c r="BI3742" s="5">
        <v>91</v>
      </c>
      <c r="BJ3742" s="5">
        <v>91</v>
      </c>
      <c r="BK3742" s="5">
        <v>80</v>
      </c>
      <c r="BL3742" s="5">
        <v>86</v>
      </c>
      <c r="BM3742" s="5">
        <v>85</v>
      </c>
      <c r="BN3742" s="5">
        <v>89</v>
      </c>
      <c r="BO3742" s="5">
        <v>92</v>
      </c>
      <c r="BP3742" s="5">
        <v>92</v>
      </c>
      <c r="BQ3742" s="5">
        <v>90</v>
      </c>
      <c r="BR3742" s="5">
        <v>84</v>
      </c>
      <c r="BS3742">
        <v>74</v>
      </c>
      <c r="BT3742">
        <v>82</v>
      </c>
      <c r="BU3742">
        <v>92</v>
      </c>
      <c r="BV3742">
        <v>93</v>
      </c>
      <c r="BW3742">
        <v>88</v>
      </c>
      <c r="BX3742">
        <v>81</v>
      </c>
      <c r="BY3742">
        <v>84</v>
      </c>
      <c r="BZ3742">
        <v>87</v>
      </c>
      <c r="CA3742">
        <v>89</v>
      </c>
      <c r="CB3742">
        <v>90</v>
      </c>
      <c r="CC3742">
        <v>90</v>
      </c>
      <c r="CD3742">
        <v>92</v>
      </c>
      <c r="CE3742">
        <v>95</v>
      </c>
      <c r="CF3742">
        <v>90</v>
      </c>
      <c r="CG3742">
        <v>93</v>
      </c>
      <c r="CH3742">
        <v>94</v>
      </c>
      <c r="CI3742">
        <v>93</v>
      </c>
      <c r="CJ3742">
        <v>93</v>
      </c>
      <c r="CK3742">
        <v>90</v>
      </c>
      <c r="CL3742">
        <v>88</v>
      </c>
      <c r="CM3742">
        <v>94</v>
      </c>
      <c r="CN3742">
        <v>92</v>
      </c>
      <c r="CO3742">
        <v>90</v>
      </c>
      <c r="CP3742">
        <v>95</v>
      </c>
      <c r="CQ3742">
        <v>90</v>
      </c>
      <c r="CR3742">
        <v>87</v>
      </c>
      <c r="CS3742">
        <v>87</v>
      </c>
      <c r="CU3742">
        <v>92</v>
      </c>
      <c r="CV3742">
        <v>92</v>
      </c>
      <c r="CW3742">
        <v>92</v>
      </c>
      <c r="CX3742" t="s">
        <v>5</v>
      </c>
      <c r="CY3742" t="s">
        <v>246</v>
      </c>
    </row>
    <row r="3743" spans="1:103" x14ac:dyDescent="0.25">
      <c r="A3743" t="s">
        <v>179</v>
      </c>
      <c r="B3743">
        <v>37.250599999999999</v>
      </c>
      <c r="C3743">
        <v>-114.7075</v>
      </c>
      <c r="D3743">
        <v>4590</v>
      </c>
      <c r="E3743" t="s">
        <v>1</v>
      </c>
      <c r="F3743">
        <v>211</v>
      </c>
      <c r="G3743">
        <v>2007</v>
      </c>
      <c r="H3743">
        <v>8</v>
      </c>
      <c r="I3743" t="s">
        <v>260</v>
      </c>
      <c r="J3743">
        <v>94</v>
      </c>
      <c r="K3743">
        <v>91</v>
      </c>
      <c r="L3743">
        <v>92</v>
      </c>
      <c r="M3743">
        <v>91</v>
      </c>
      <c r="N3743">
        <v>85</v>
      </c>
      <c r="O3743">
        <v>67</v>
      </c>
      <c r="P3743">
        <v>74</v>
      </c>
      <c r="Q3743">
        <v>78</v>
      </c>
      <c r="R3743">
        <v>85</v>
      </c>
      <c r="S3743">
        <v>87</v>
      </c>
      <c r="T3743">
        <v>85</v>
      </c>
      <c r="U3743">
        <v>87</v>
      </c>
      <c r="V3743">
        <v>93</v>
      </c>
      <c r="W3743">
        <v>96</v>
      </c>
      <c r="X3743">
        <v>96</v>
      </c>
      <c r="Y3743">
        <v>94</v>
      </c>
      <c r="Z3743">
        <v>93</v>
      </c>
      <c r="AA3743">
        <v>94</v>
      </c>
      <c r="AB3743">
        <v>92</v>
      </c>
      <c r="AC3743">
        <v>93</v>
      </c>
      <c r="AD3743">
        <v>96</v>
      </c>
      <c r="AE3743">
        <v>99</v>
      </c>
      <c r="AF3743">
        <v>95</v>
      </c>
      <c r="AG3743">
        <v>94</v>
      </c>
      <c r="AH3743">
        <v>94</v>
      </c>
      <c r="AI3743">
        <v>93</v>
      </c>
      <c r="AJ3743">
        <v>92</v>
      </c>
      <c r="AK3743">
        <v>93</v>
      </c>
      <c r="AL3743">
        <v>96</v>
      </c>
      <c r="AM3743">
        <v>97</v>
      </c>
      <c r="AN3743" s="5">
        <v>99</v>
      </c>
      <c r="AO3743" s="5">
        <v>99</v>
      </c>
      <c r="AP3743" s="5">
        <v>102</v>
      </c>
      <c r="AQ3743" s="5">
        <v>108</v>
      </c>
      <c r="AR3743" s="5">
        <v>106</v>
      </c>
      <c r="AS3743" s="5">
        <v>102</v>
      </c>
      <c r="AT3743" s="5">
        <v>100</v>
      </c>
      <c r="AU3743" s="5">
        <v>101</v>
      </c>
      <c r="AV3743" s="5">
        <v>99</v>
      </c>
      <c r="AW3743" s="5">
        <v>99</v>
      </c>
      <c r="AX3743" s="5">
        <v>88</v>
      </c>
      <c r="AY3743" s="5">
        <v>96</v>
      </c>
      <c r="AZ3743" s="5">
        <v>97</v>
      </c>
      <c r="BA3743" s="5">
        <v>99</v>
      </c>
      <c r="BB3743" s="5">
        <v>101</v>
      </c>
      <c r="BC3743" s="5">
        <v>98</v>
      </c>
      <c r="BD3743" s="5">
        <v>97</v>
      </c>
      <c r="BE3743" s="5">
        <v>97</v>
      </c>
      <c r="BF3743" s="5">
        <v>97</v>
      </c>
      <c r="BG3743" s="5">
        <v>95</v>
      </c>
      <c r="BH3743" s="5">
        <v>95</v>
      </c>
      <c r="BI3743" s="5">
        <v>93</v>
      </c>
      <c r="BJ3743" s="5">
        <v>91</v>
      </c>
      <c r="BK3743" s="5">
        <v>88</v>
      </c>
      <c r="BL3743" s="5">
        <v>92</v>
      </c>
      <c r="BM3743" s="5">
        <v>84</v>
      </c>
      <c r="BN3743" s="5">
        <v>91</v>
      </c>
      <c r="BO3743" s="5">
        <v>96</v>
      </c>
      <c r="BP3743" s="5">
        <v>96</v>
      </c>
      <c r="BQ3743" s="5">
        <v>96</v>
      </c>
      <c r="BR3743" s="5">
        <v>90</v>
      </c>
      <c r="BS3743">
        <v>87</v>
      </c>
      <c r="BT3743">
        <v>84</v>
      </c>
      <c r="BU3743">
        <v>94</v>
      </c>
      <c r="BV3743">
        <v>96</v>
      </c>
      <c r="BW3743">
        <v>94</v>
      </c>
      <c r="BX3743">
        <v>87</v>
      </c>
      <c r="BY3743">
        <v>87</v>
      </c>
      <c r="BZ3743">
        <v>89</v>
      </c>
      <c r="CA3743">
        <v>90</v>
      </c>
      <c r="CB3743">
        <v>92</v>
      </c>
      <c r="CC3743">
        <v>95</v>
      </c>
      <c r="CD3743">
        <v>95</v>
      </c>
      <c r="CE3743">
        <v>99</v>
      </c>
      <c r="CF3743">
        <v>96</v>
      </c>
      <c r="CG3743">
        <v>97</v>
      </c>
      <c r="CH3743">
        <v>96</v>
      </c>
      <c r="CI3743">
        <v>94</v>
      </c>
      <c r="CJ3743">
        <v>95</v>
      </c>
      <c r="CK3743">
        <v>94</v>
      </c>
      <c r="CL3743">
        <v>92</v>
      </c>
      <c r="CM3743">
        <v>96</v>
      </c>
      <c r="CN3743">
        <v>95</v>
      </c>
      <c r="CO3743">
        <v>93</v>
      </c>
      <c r="CP3743">
        <v>96</v>
      </c>
      <c r="CQ3743">
        <v>93</v>
      </c>
      <c r="CR3743">
        <v>90</v>
      </c>
      <c r="CS3743">
        <v>85</v>
      </c>
      <c r="CT3743">
        <v>93</v>
      </c>
      <c r="CU3743">
        <v>98</v>
      </c>
      <c r="CV3743">
        <v>95</v>
      </c>
      <c r="CW3743">
        <v>98</v>
      </c>
      <c r="CX3743" t="s">
        <v>2</v>
      </c>
      <c r="CY3743" t="s">
        <v>180</v>
      </c>
    </row>
    <row r="3744" spans="1:103" x14ac:dyDescent="0.25">
      <c r="A3744" t="s">
        <v>0</v>
      </c>
      <c r="B3744">
        <v>38.387799999999999</v>
      </c>
      <c r="C3744">
        <v>-118.1092</v>
      </c>
      <c r="D3744">
        <v>4580</v>
      </c>
      <c r="E3744" t="s">
        <v>1</v>
      </c>
      <c r="F3744">
        <v>240.3</v>
      </c>
      <c r="G3744">
        <v>2007</v>
      </c>
      <c r="H3744">
        <v>8</v>
      </c>
      <c r="I3744" t="s">
        <v>260</v>
      </c>
      <c r="J3744">
        <v>92</v>
      </c>
      <c r="K3744">
        <v>94</v>
      </c>
      <c r="L3744">
        <v>94</v>
      </c>
      <c r="M3744">
        <v>95</v>
      </c>
      <c r="N3744">
        <v>95</v>
      </c>
      <c r="O3744">
        <v>81</v>
      </c>
      <c r="P3744">
        <v>62</v>
      </c>
      <c r="Q3744">
        <v>69</v>
      </c>
      <c r="R3744">
        <v>79</v>
      </c>
      <c r="S3744">
        <v>85</v>
      </c>
      <c r="T3744">
        <v>92</v>
      </c>
      <c r="U3744">
        <v>86</v>
      </c>
      <c r="V3744">
        <v>91</v>
      </c>
      <c r="W3744">
        <v>95</v>
      </c>
      <c r="X3744">
        <v>97</v>
      </c>
      <c r="Y3744">
        <v>99</v>
      </c>
      <c r="Z3744">
        <v>98</v>
      </c>
      <c r="AA3744">
        <v>89</v>
      </c>
      <c r="AB3744">
        <v>96</v>
      </c>
      <c r="AC3744">
        <v>99</v>
      </c>
      <c r="AD3744">
        <v>95</v>
      </c>
      <c r="AE3744">
        <v>97</v>
      </c>
      <c r="AF3744">
        <v>102</v>
      </c>
      <c r="AG3744">
        <v>100</v>
      </c>
      <c r="AH3744">
        <v>95</v>
      </c>
      <c r="AI3744">
        <v>89</v>
      </c>
      <c r="AJ3744">
        <v>94</v>
      </c>
      <c r="AK3744">
        <v>95</v>
      </c>
      <c r="AL3744">
        <v>99</v>
      </c>
      <c r="AM3744">
        <v>99</v>
      </c>
      <c r="AN3744" s="5">
        <v>97</v>
      </c>
      <c r="AO3744" s="5">
        <v>99</v>
      </c>
      <c r="AP3744" s="5">
        <v>99</v>
      </c>
      <c r="AQ3744" s="5">
        <v>102</v>
      </c>
      <c r="AR3744" s="5">
        <v>107</v>
      </c>
      <c r="AS3744" s="5">
        <v>107</v>
      </c>
      <c r="AT3744" s="5">
        <v>101</v>
      </c>
      <c r="AU3744" s="5">
        <v>102</v>
      </c>
      <c r="AV3744" s="5">
        <v>102</v>
      </c>
      <c r="AW3744" s="5">
        <v>102</v>
      </c>
      <c r="AX3744" s="5">
        <v>101</v>
      </c>
      <c r="AY3744" s="5">
        <v>96</v>
      </c>
      <c r="AZ3744" s="5">
        <v>99</v>
      </c>
      <c r="BA3744" s="5">
        <v>100</v>
      </c>
      <c r="BB3744" s="5">
        <v>101</v>
      </c>
      <c r="BC3744" s="5">
        <v>101</v>
      </c>
      <c r="BD3744" s="5">
        <v>101</v>
      </c>
      <c r="BE3744" s="5">
        <v>101</v>
      </c>
      <c r="BF3744" s="5">
        <v>99</v>
      </c>
      <c r="BG3744" s="5">
        <v>96</v>
      </c>
      <c r="BH3744" s="5">
        <v>99</v>
      </c>
      <c r="BI3744" s="5">
        <v>99</v>
      </c>
      <c r="BJ3744" s="5">
        <v>101</v>
      </c>
      <c r="BK3744" s="5">
        <v>96</v>
      </c>
      <c r="BL3744" s="5">
        <v>95</v>
      </c>
      <c r="BM3744" s="5">
        <v>95</v>
      </c>
      <c r="BN3744" s="5">
        <v>99</v>
      </c>
      <c r="BO3744" s="5">
        <v>101</v>
      </c>
      <c r="BP3744" s="5">
        <v>101</v>
      </c>
      <c r="BQ3744" s="5">
        <v>101</v>
      </c>
      <c r="BR3744" s="5">
        <v>102</v>
      </c>
      <c r="BS3744">
        <v>101</v>
      </c>
      <c r="BT3744">
        <v>97</v>
      </c>
      <c r="BU3744">
        <v>92</v>
      </c>
      <c r="BV3744">
        <v>98</v>
      </c>
      <c r="BW3744">
        <v>95</v>
      </c>
      <c r="BX3744">
        <v>96</v>
      </c>
      <c r="BY3744">
        <v>91</v>
      </c>
      <c r="BZ3744">
        <v>90</v>
      </c>
      <c r="CA3744">
        <v>92</v>
      </c>
      <c r="CB3744">
        <v>93</v>
      </c>
      <c r="CC3744">
        <v>96</v>
      </c>
      <c r="CD3744">
        <v>96</v>
      </c>
      <c r="CG3744">
        <v>99</v>
      </c>
      <c r="CH3744">
        <v>99</v>
      </c>
      <c r="CI3744">
        <v>100</v>
      </c>
      <c r="CJ3744">
        <v>97</v>
      </c>
      <c r="CK3744">
        <v>96</v>
      </c>
      <c r="CN3744">
        <v>99</v>
      </c>
      <c r="CO3744">
        <v>97</v>
      </c>
      <c r="CP3744">
        <v>94</v>
      </c>
      <c r="CQ3744">
        <v>99</v>
      </c>
      <c r="CR3744">
        <v>100</v>
      </c>
      <c r="CS3744">
        <v>94</v>
      </c>
      <c r="CT3744">
        <v>93</v>
      </c>
      <c r="CU3744">
        <v>87</v>
      </c>
      <c r="CV3744">
        <v>96</v>
      </c>
      <c r="CW3744">
        <v>96</v>
      </c>
      <c r="CX3744" t="s">
        <v>2</v>
      </c>
      <c r="CY3744" t="s">
        <v>3</v>
      </c>
    </row>
    <row r="3745" spans="1:103" x14ac:dyDescent="0.25">
      <c r="A3745" t="s">
        <v>213</v>
      </c>
      <c r="B3745">
        <v>35.478299999999997</v>
      </c>
      <c r="C3745">
        <v>-117.69889999999999</v>
      </c>
      <c r="D3745">
        <v>4390</v>
      </c>
      <c r="E3745" t="s">
        <v>1</v>
      </c>
      <c r="F3745">
        <v>132.5</v>
      </c>
      <c r="G3745">
        <v>2007</v>
      </c>
      <c r="H3745">
        <v>8</v>
      </c>
      <c r="I3745" t="s">
        <v>260</v>
      </c>
      <c r="J3745">
        <v>90</v>
      </c>
      <c r="K3745">
        <v>94</v>
      </c>
      <c r="L3745">
        <v>93</v>
      </c>
      <c r="M3745">
        <v>89</v>
      </c>
      <c r="N3745">
        <v>77</v>
      </c>
      <c r="O3745">
        <v>61</v>
      </c>
      <c r="P3745">
        <v>73</v>
      </c>
      <c r="Q3745">
        <v>81</v>
      </c>
      <c r="R3745">
        <v>87</v>
      </c>
      <c r="S3745">
        <v>88</v>
      </c>
      <c r="T3745">
        <v>85</v>
      </c>
      <c r="U3745">
        <v>90</v>
      </c>
      <c r="V3745">
        <v>95</v>
      </c>
      <c r="W3745">
        <v>97</v>
      </c>
      <c r="X3745">
        <v>95</v>
      </c>
      <c r="Y3745">
        <v>92</v>
      </c>
      <c r="Z3745">
        <v>95</v>
      </c>
      <c r="AA3745">
        <v>92</v>
      </c>
      <c r="AB3745">
        <v>88</v>
      </c>
      <c r="AC3745">
        <v>89</v>
      </c>
      <c r="AD3745">
        <v>98</v>
      </c>
      <c r="AE3745">
        <v>97</v>
      </c>
      <c r="AF3745">
        <v>94</v>
      </c>
      <c r="AG3745">
        <v>87</v>
      </c>
      <c r="AH3745">
        <v>92</v>
      </c>
      <c r="AI3745">
        <v>90</v>
      </c>
      <c r="AJ3745">
        <v>92</v>
      </c>
      <c r="AK3745">
        <v>90</v>
      </c>
      <c r="AL3745">
        <v>93</v>
      </c>
      <c r="AM3745">
        <v>96</v>
      </c>
      <c r="AN3745" s="5">
        <v>98</v>
      </c>
      <c r="AO3745" s="5">
        <v>98</v>
      </c>
      <c r="AP3745" s="5">
        <v>104</v>
      </c>
      <c r="AQ3745" s="5">
        <v>107</v>
      </c>
      <c r="AR3745" s="5">
        <v>105</v>
      </c>
      <c r="AS3745" s="5">
        <v>103</v>
      </c>
      <c r="AT3745" s="5">
        <v>98</v>
      </c>
      <c r="AU3745" s="5">
        <v>95</v>
      </c>
      <c r="AV3745" s="5">
        <v>93</v>
      </c>
      <c r="AW3745" s="5">
        <v>85</v>
      </c>
      <c r="AX3745" s="5">
        <v>86</v>
      </c>
      <c r="AY3745" s="5">
        <v>86</v>
      </c>
      <c r="AZ3745" s="5">
        <v>90</v>
      </c>
      <c r="BA3745" s="5">
        <v>95</v>
      </c>
      <c r="BB3745" s="5">
        <v>96</v>
      </c>
      <c r="BC3745" s="5">
        <v>93</v>
      </c>
      <c r="BD3745" s="5">
        <v>91</v>
      </c>
      <c r="BE3745" s="5">
        <v>88</v>
      </c>
      <c r="BF3745" s="5">
        <v>88</v>
      </c>
      <c r="BG3745" s="5">
        <v>90</v>
      </c>
      <c r="BH3745" s="5">
        <v>93</v>
      </c>
      <c r="BI3745" s="5">
        <v>96</v>
      </c>
      <c r="BJ3745" s="5">
        <v>93</v>
      </c>
      <c r="BK3745" s="5">
        <v>91</v>
      </c>
      <c r="BL3745" s="5">
        <v>92</v>
      </c>
      <c r="BM3745" s="5">
        <v>96</v>
      </c>
      <c r="BN3745" s="5">
        <v>96</v>
      </c>
      <c r="BO3745" s="5">
        <v>97</v>
      </c>
      <c r="BP3745" s="5">
        <v>98</v>
      </c>
      <c r="BQ3745" s="5">
        <v>100</v>
      </c>
      <c r="BR3745" s="5">
        <v>96</v>
      </c>
      <c r="BS3745">
        <v>90</v>
      </c>
      <c r="BT3745">
        <v>97</v>
      </c>
      <c r="BU3745">
        <v>98</v>
      </c>
      <c r="BV3745">
        <v>96</v>
      </c>
      <c r="BW3745">
        <v>91</v>
      </c>
      <c r="BX3745">
        <v>84</v>
      </c>
      <c r="BY3745">
        <v>86</v>
      </c>
      <c r="BZ3745">
        <v>88</v>
      </c>
      <c r="CA3745">
        <v>88</v>
      </c>
      <c r="CB3745">
        <v>91</v>
      </c>
      <c r="CC3745">
        <v>90</v>
      </c>
      <c r="CD3745">
        <v>92</v>
      </c>
      <c r="CE3745">
        <v>96</v>
      </c>
      <c r="CF3745">
        <v>94</v>
      </c>
      <c r="CG3745">
        <v>96</v>
      </c>
      <c r="CH3745">
        <v>94</v>
      </c>
      <c r="CI3745">
        <v>95</v>
      </c>
      <c r="CJ3745">
        <v>92</v>
      </c>
      <c r="CK3745">
        <v>91</v>
      </c>
      <c r="CL3745">
        <v>93</v>
      </c>
      <c r="CM3745">
        <v>98</v>
      </c>
      <c r="CN3745">
        <v>95</v>
      </c>
      <c r="CO3745">
        <v>95</v>
      </c>
      <c r="CP3745">
        <v>97</v>
      </c>
      <c r="CQ3745">
        <v>95</v>
      </c>
      <c r="CR3745">
        <v>93</v>
      </c>
      <c r="CS3745">
        <v>91</v>
      </c>
      <c r="CT3745">
        <v>95</v>
      </c>
      <c r="CU3745">
        <v>99</v>
      </c>
      <c r="CV3745">
        <v>92</v>
      </c>
      <c r="CW3745">
        <v>98</v>
      </c>
      <c r="CX3745" t="s">
        <v>5</v>
      </c>
      <c r="CY3745" t="s">
        <v>214</v>
      </c>
    </row>
    <row r="3746" spans="1:103" x14ac:dyDescent="0.25">
      <c r="A3746" t="s">
        <v>17</v>
      </c>
      <c r="B3746">
        <v>37.6128</v>
      </c>
      <c r="C3746">
        <v>-114.5264</v>
      </c>
      <c r="D3746">
        <v>4379</v>
      </c>
      <c r="E3746" t="s">
        <v>1</v>
      </c>
      <c r="F3746">
        <v>243.8</v>
      </c>
      <c r="G3746">
        <v>2007</v>
      </c>
      <c r="H3746">
        <v>8</v>
      </c>
      <c r="I3746" t="s">
        <v>260</v>
      </c>
      <c r="J3746">
        <v>94</v>
      </c>
      <c r="K3746">
        <v>92</v>
      </c>
      <c r="L3746">
        <v>94</v>
      </c>
      <c r="M3746">
        <v>93</v>
      </c>
      <c r="N3746">
        <v>88</v>
      </c>
      <c r="O3746">
        <v>63</v>
      </c>
      <c r="P3746">
        <v>72</v>
      </c>
      <c r="Q3746">
        <v>80</v>
      </c>
      <c r="R3746">
        <v>88</v>
      </c>
      <c r="S3746">
        <v>87</v>
      </c>
      <c r="T3746">
        <v>86</v>
      </c>
      <c r="U3746">
        <v>89</v>
      </c>
      <c r="V3746">
        <v>95</v>
      </c>
      <c r="W3746">
        <v>98</v>
      </c>
      <c r="X3746">
        <v>97</v>
      </c>
      <c r="Y3746">
        <v>95</v>
      </c>
      <c r="Z3746">
        <v>96</v>
      </c>
      <c r="AA3746">
        <v>95</v>
      </c>
      <c r="AB3746">
        <v>93</v>
      </c>
      <c r="AC3746">
        <v>94</v>
      </c>
      <c r="AD3746">
        <v>98</v>
      </c>
      <c r="AE3746">
        <v>101</v>
      </c>
      <c r="AF3746">
        <v>98</v>
      </c>
      <c r="AG3746">
        <v>95</v>
      </c>
      <c r="AH3746">
        <v>96</v>
      </c>
      <c r="AI3746">
        <v>94</v>
      </c>
      <c r="AJ3746">
        <v>95</v>
      </c>
      <c r="AK3746">
        <v>95</v>
      </c>
      <c r="AL3746">
        <v>97</v>
      </c>
      <c r="AM3746">
        <v>98</v>
      </c>
      <c r="AN3746" s="5">
        <v>101</v>
      </c>
      <c r="AO3746" s="5">
        <v>101</v>
      </c>
      <c r="AP3746" s="5">
        <v>101</v>
      </c>
      <c r="AQ3746" s="5">
        <v>105</v>
      </c>
      <c r="AR3746" s="5">
        <v>107</v>
      </c>
      <c r="AS3746" s="5">
        <v>109</v>
      </c>
      <c r="AT3746" s="5">
        <v>105</v>
      </c>
      <c r="AU3746" s="5">
        <v>103</v>
      </c>
      <c r="AV3746" s="5">
        <v>103</v>
      </c>
      <c r="AW3746" s="5">
        <v>102</v>
      </c>
      <c r="AX3746" s="5">
        <v>89</v>
      </c>
      <c r="AY3746" s="5">
        <v>89</v>
      </c>
      <c r="AZ3746" s="5">
        <v>98</v>
      </c>
      <c r="BA3746" s="5">
        <v>100</v>
      </c>
      <c r="BB3746" s="5">
        <v>102</v>
      </c>
      <c r="BC3746" s="5">
        <v>103</v>
      </c>
      <c r="BD3746" s="5">
        <v>102</v>
      </c>
      <c r="BE3746" s="5">
        <v>97</v>
      </c>
      <c r="BF3746" s="5">
        <v>98</v>
      </c>
      <c r="BG3746" s="5">
        <v>98</v>
      </c>
      <c r="BH3746" s="5">
        <v>97</v>
      </c>
      <c r="BI3746" s="5">
        <v>99</v>
      </c>
      <c r="BJ3746" s="5">
        <v>98</v>
      </c>
      <c r="BK3746" s="5">
        <v>92</v>
      </c>
      <c r="BL3746" s="5">
        <v>90</v>
      </c>
      <c r="BM3746" s="5">
        <v>93</v>
      </c>
      <c r="BN3746" s="5">
        <v>85</v>
      </c>
      <c r="BO3746" s="5">
        <v>95</v>
      </c>
      <c r="BP3746" s="5">
        <v>98</v>
      </c>
      <c r="BQ3746" s="5">
        <v>99</v>
      </c>
      <c r="BR3746" s="5">
        <v>99</v>
      </c>
      <c r="BS3746">
        <v>94</v>
      </c>
      <c r="BT3746">
        <v>84</v>
      </c>
      <c r="BU3746">
        <v>81</v>
      </c>
      <c r="BV3746">
        <v>94</v>
      </c>
      <c r="BW3746">
        <v>98</v>
      </c>
      <c r="BX3746">
        <v>94</v>
      </c>
      <c r="BY3746">
        <v>88</v>
      </c>
      <c r="BZ3746">
        <v>88</v>
      </c>
      <c r="CA3746">
        <v>91</v>
      </c>
      <c r="CB3746">
        <v>92</v>
      </c>
      <c r="CC3746">
        <v>94</v>
      </c>
      <c r="CD3746">
        <v>94</v>
      </c>
      <c r="CE3746">
        <v>96</v>
      </c>
      <c r="CF3746">
        <v>100</v>
      </c>
      <c r="CG3746">
        <v>99</v>
      </c>
      <c r="CH3746">
        <v>98</v>
      </c>
      <c r="CI3746">
        <v>98</v>
      </c>
      <c r="CJ3746">
        <v>96</v>
      </c>
      <c r="CK3746">
        <v>94</v>
      </c>
      <c r="CL3746">
        <v>95</v>
      </c>
      <c r="CM3746">
        <v>95</v>
      </c>
      <c r="CN3746">
        <v>99</v>
      </c>
      <c r="CO3746">
        <v>98</v>
      </c>
      <c r="CP3746">
        <v>94</v>
      </c>
      <c r="CQ3746">
        <v>98</v>
      </c>
      <c r="CR3746">
        <v>98</v>
      </c>
      <c r="CS3746">
        <v>95</v>
      </c>
      <c r="CT3746">
        <v>87</v>
      </c>
      <c r="CU3746">
        <v>94</v>
      </c>
      <c r="CV3746">
        <v>99</v>
      </c>
      <c r="CW3746">
        <v>99</v>
      </c>
      <c r="CX3746" t="s">
        <v>2</v>
      </c>
      <c r="CY3746" t="s">
        <v>18</v>
      </c>
    </row>
    <row r="3747" spans="1:103" x14ac:dyDescent="0.25">
      <c r="A3747" t="s">
        <v>113</v>
      </c>
      <c r="B3747">
        <v>34.943600000000004</v>
      </c>
      <c r="C3747">
        <v>-115.54689999999999</v>
      </c>
      <c r="D3747">
        <v>4350</v>
      </c>
      <c r="E3747" t="s">
        <v>1</v>
      </c>
      <c r="F3747">
        <v>206.6</v>
      </c>
      <c r="G3747">
        <v>2007</v>
      </c>
      <c r="H3747">
        <v>8</v>
      </c>
      <c r="I3747" t="s">
        <v>260</v>
      </c>
      <c r="J3747">
        <v>85</v>
      </c>
      <c r="K3747">
        <v>91</v>
      </c>
      <c r="L3747">
        <v>89</v>
      </c>
      <c r="M3747">
        <v>92</v>
      </c>
      <c r="N3747">
        <v>92</v>
      </c>
      <c r="O3747">
        <v>87</v>
      </c>
      <c r="P3747">
        <v>67</v>
      </c>
      <c r="Q3747">
        <v>72</v>
      </c>
      <c r="R3747">
        <v>78</v>
      </c>
      <c r="S3747">
        <v>83</v>
      </c>
      <c r="T3747">
        <v>84</v>
      </c>
      <c r="U3747">
        <v>82</v>
      </c>
      <c r="V3747">
        <v>83</v>
      </c>
      <c r="W3747">
        <v>90</v>
      </c>
      <c r="X3747">
        <v>94</v>
      </c>
      <c r="Y3747">
        <v>93</v>
      </c>
      <c r="Z3747">
        <v>92</v>
      </c>
      <c r="AA3747">
        <v>88</v>
      </c>
      <c r="AB3747">
        <v>91</v>
      </c>
      <c r="AC3747">
        <v>89</v>
      </c>
      <c r="AD3747">
        <v>89</v>
      </c>
      <c r="AE3747">
        <v>93</v>
      </c>
      <c r="AF3747">
        <v>97</v>
      </c>
      <c r="AG3747">
        <v>97</v>
      </c>
      <c r="AH3747">
        <v>94</v>
      </c>
      <c r="AI3747">
        <v>91</v>
      </c>
      <c r="AJ3747">
        <v>93</v>
      </c>
      <c r="AK3747">
        <v>91</v>
      </c>
      <c r="AL3747">
        <v>91</v>
      </c>
      <c r="AM3747">
        <v>95</v>
      </c>
      <c r="AN3747" s="5">
        <v>95</v>
      </c>
      <c r="AO3747" s="5">
        <v>98</v>
      </c>
      <c r="AP3747" s="5">
        <v>98</v>
      </c>
      <c r="AQ3747" s="5">
        <v>99</v>
      </c>
      <c r="AR3747" s="5">
        <v>103</v>
      </c>
      <c r="AS3747" s="5">
        <v>105</v>
      </c>
      <c r="AT3747" s="5">
        <v>99</v>
      </c>
      <c r="AU3747" s="5">
        <v>99</v>
      </c>
      <c r="AV3747" s="5">
        <v>95</v>
      </c>
      <c r="AW3747" s="5">
        <v>95</v>
      </c>
      <c r="AX3747" s="5">
        <v>93</v>
      </c>
      <c r="AY3747" s="5">
        <v>90</v>
      </c>
      <c r="AZ3747" s="5">
        <v>91</v>
      </c>
      <c r="BA3747" s="5">
        <v>93</v>
      </c>
      <c r="BB3747" s="5">
        <v>93</v>
      </c>
      <c r="BC3747" s="5">
        <v>94</v>
      </c>
      <c r="BD3747" s="5">
        <v>96</v>
      </c>
      <c r="BE3747" s="5">
        <v>94</v>
      </c>
      <c r="BF3747" s="5">
        <v>94</v>
      </c>
      <c r="BG3747" s="5">
        <v>93</v>
      </c>
      <c r="BH3747" s="5">
        <v>90</v>
      </c>
      <c r="BI3747" s="5">
        <v>90</v>
      </c>
      <c r="BJ3747" s="8">
        <f>AVERAGE(BI3747,BK3747)</f>
        <v>90</v>
      </c>
      <c r="BK3747" s="5">
        <v>90</v>
      </c>
      <c r="BL3747" s="5">
        <v>87</v>
      </c>
      <c r="BM3747" s="5">
        <v>88</v>
      </c>
      <c r="BN3747" s="5">
        <v>86</v>
      </c>
      <c r="BO3747" s="5">
        <v>87</v>
      </c>
      <c r="BP3747" s="5">
        <v>91</v>
      </c>
      <c r="BQ3747" s="5">
        <v>92</v>
      </c>
      <c r="BR3747" s="5">
        <v>92</v>
      </c>
      <c r="BS3747">
        <v>86</v>
      </c>
      <c r="BT3747">
        <v>77</v>
      </c>
      <c r="BU3747">
        <v>84</v>
      </c>
      <c r="BV3747">
        <v>94</v>
      </c>
      <c r="BW3747">
        <v>96</v>
      </c>
      <c r="BX3747">
        <v>92</v>
      </c>
      <c r="BY3747">
        <v>86</v>
      </c>
      <c r="BZ3747">
        <v>85</v>
      </c>
      <c r="CA3747">
        <v>86</v>
      </c>
      <c r="CB3747">
        <v>89</v>
      </c>
      <c r="CC3747">
        <v>89</v>
      </c>
      <c r="CD3747">
        <v>90</v>
      </c>
      <c r="CE3747">
        <v>93</v>
      </c>
      <c r="CG3747">
        <v>96</v>
      </c>
      <c r="CI3747">
        <v>94</v>
      </c>
      <c r="CJ3747">
        <v>94</v>
      </c>
      <c r="CK3747">
        <v>94</v>
      </c>
      <c r="CL3747">
        <v>91</v>
      </c>
      <c r="CM3747">
        <v>93</v>
      </c>
      <c r="CN3747">
        <v>95</v>
      </c>
      <c r="CO3747">
        <v>95</v>
      </c>
      <c r="CP3747">
        <v>92</v>
      </c>
      <c r="CQ3747">
        <v>93</v>
      </c>
      <c r="CR3747">
        <v>86</v>
      </c>
      <c r="CS3747">
        <v>87</v>
      </c>
      <c r="CT3747">
        <v>90</v>
      </c>
      <c r="CU3747">
        <v>95</v>
      </c>
      <c r="CV3747">
        <v>99</v>
      </c>
      <c r="CW3747">
        <v>91</v>
      </c>
      <c r="CX3747" t="s">
        <v>5</v>
      </c>
      <c r="CY3747" t="s">
        <v>114</v>
      </c>
    </row>
    <row r="3748" spans="1:103" x14ac:dyDescent="0.25">
      <c r="A3748" t="s">
        <v>222</v>
      </c>
      <c r="B3748">
        <v>35.871699999999997</v>
      </c>
      <c r="C3748">
        <v>-117.9183</v>
      </c>
      <c r="D3748">
        <v>4150</v>
      </c>
      <c r="E3748" t="s">
        <v>1</v>
      </c>
      <c r="F3748">
        <v>114.9</v>
      </c>
      <c r="G3748">
        <v>2007</v>
      </c>
      <c r="H3748">
        <v>8</v>
      </c>
      <c r="I3748" t="s">
        <v>260</v>
      </c>
      <c r="J3748">
        <v>95</v>
      </c>
      <c r="K3748">
        <v>96</v>
      </c>
      <c r="L3748">
        <v>95</v>
      </c>
      <c r="M3748">
        <v>95</v>
      </c>
      <c r="N3748">
        <v>80</v>
      </c>
      <c r="O3748">
        <v>74</v>
      </c>
      <c r="P3748">
        <v>78</v>
      </c>
      <c r="Q3748">
        <v>83</v>
      </c>
      <c r="R3748">
        <v>87</v>
      </c>
      <c r="S3748">
        <v>89</v>
      </c>
      <c r="T3748">
        <v>90</v>
      </c>
      <c r="U3748">
        <v>93</v>
      </c>
      <c r="V3748">
        <v>96</v>
      </c>
      <c r="W3748">
        <v>98</v>
      </c>
      <c r="X3748">
        <v>101</v>
      </c>
      <c r="Y3748">
        <v>94</v>
      </c>
      <c r="Z3748">
        <v>98</v>
      </c>
      <c r="AA3748">
        <v>96</v>
      </c>
      <c r="AB3748">
        <v>93</v>
      </c>
      <c r="AC3748">
        <v>95</v>
      </c>
      <c r="AD3748">
        <v>97</v>
      </c>
      <c r="AE3748">
        <v>102</v>
      </c>
      <c r="AF3748">
        <v>100</v>
      </c>
      <c r="AG3748">
        <v>96</v>
      </c>
      <c r="AH3748">
        <v>95</v>
      </c>
      <c r="AI3748">
        <v>95</v>
      </c>
      <c r="AJ3748">
        <v>96</v>
      </c>
      <c r="AK3748">
        <v>96</v>
      </c>
      <c r="AL3748">
        <v>95</v>
      </c>
      <c r="AM3748">
        <v>99</v>
      </c>
      <c r="AN3748" s="5">
        <v>100</v>
      </c>
      <c r="AO3748" s="5">
        <v>99</v>
      </c>
      <c r="AP3748" s="5">
        <v>103</v>
      </c>
      <c r="AQ3748" s="5">
        <v>108</v>
      </c>
      <c r="AR3748" s="5">
        <v>109</v>
      </c>
      <c r="AS3748" s="5">
        <v>107</v>
      </c>
      <c r="AT3748" s="5">
        <v>104</v>
      </c>
      <c r="AU3748" s="5">
        <v>100</v>
      </c>
      <c r="AV3748" s="5">
        <v>99</v>
      </c>
      <c r="AW3748" s="5">
        <v>93</v>
      </c>
      <c r="AX3748" s="5">
        <v>94</v>
      </c>
      <c r="AY3748" s="5">
        <v>99</v>
      </c>
      <c r="AZ3748" s="5">
        <v>98</v>
      </c>
      <c r="BA3748" s="5">
        <v>98</v>
      </c>
      <c r="BB3748" s="5">
        <v>99</v>
      </c>
      <c r="BC3748" s="5">
        <v>99</v>
      </c>
      <c r="BD3748" s="5">
        <v>97</v>
      </c>
      <c r="BE3748" s="5">
        <v>93</v>
      </c>
      <c r="BF3748" s="5">
        <v>95</v>
      </c>
      <c r="BG3748" s="5">
        <v>96</v>
      </c>
      <c r="BH3748" s="5">
        <v>100</v>
      </c>
      <c r="BI3748" s="5">
        <v>100</v>
      </c>
      <c r="BJ3748" s="5">
        <v>91</v>
      </c>
      <c r="BK3748" s="5">
        <v>95</v>
      </c>
      <c r="BL3748" s="5">
        <v>95</v>
      </c>
      <c r="BM3748" s="5">
        <v>98</v>
      </c>
      <c r="BN3748" s="5">
        <v>101</v>
      </c>
      <c r="BO3748" s="5">
        <v>101</v>
      </c>
      <c r="BP3748" s="5">
        <v>102</v>
      </c>
      <c r="BQ3748" s="5">
        <v>102</v>
      </c>
      <c r="BR3748" s="5">
        <v>99</v>
      </c>
      <c r="BS3748">
        <v>97</v>
      </c>
      <c r="BT3748">
        <v>100</v>
      </c>
      <c r="BU3748">
        <v>99</v>
      </c>
      <c r="BV3748">
        <v>98</v>
      </c>
      <c r="BW3748">
        <v>96</v>
      </c>
      <c r="BX3748">
        <v>87</v>
      </c>
      <c r="BY3748">
        <v>91</v>
      </c>
      <c r="BZ3748">
        <v>92</v>
      </c>
      <c r="CA3748">
        <v>95</v>
      </c>
      <c r="CB3748">
        <v>95</v>
      </c>
      <c r="CC3748">
        <v>93</v>
      </c>
      <c r="CD3748">
        <v>98</v>
      </c>
      <c r="CE3748">
        <v>105</v>
      </c>
      <c r="CF3748">
        <v>97</v>
      </c>
      <c r="CG3748">
        <v>99</v>
      </c>
      <c r="CH3748">
        <v>99</v>
      </c>
      <c r="CI3748">
        <v>98</v>
      </c>
      <c r="CJ3748">
        <v>97</v>
      </c>
      <c r="CK3748">
        <v>96</v>
      </c>
      <c r="CL3748">
        <v>99</v>
      </c>
      <c r="CM3748">
        <v>101</v>
      </c>
      <c r="CN3748">
        <v>98</v>
      </c>
      <c r="CO3748">
        <v>97</v>
      </c>
      <c r="CP3748">
        <v>99</v>
      </c>
      <c r="CQ3748">
        <v>97</v>
      </c>
      <c r="CR3748">
        <v>99</v>
      </c>
      <c r="CS3748">
        <v>93</v>
      </c>
      <c r="CT3748">
        <v>97</v>
      </c>
      <c r="CU3748">
        <v>101</v>
      </c>
      <c r="CV3748">
        <v>97</v>
      </c>
      <c r="CW3748">
        <v>98</v>
      </c>
      <c r="CX3748" t="s">
        <v>5</v>
      </c>
      <c r="CY3748" t="s">
        <v>223</v>
      </c>
    </row>
    <row r="3749" spans="1:103" x14ac:dyDescent="0.25">
      <c r="A3749" t="s">
        <v>7</v>
      </c>
      <c r="B3749">
        <v>37.371099999999998</v>
      </c>
      <c r="C3749">
        <v>-118.35890000000001</v>
      </c>
      <c r="D3749">
        <v>4110</v>
      </c>
      <c r="E3749" t="s">
        <v>1</v>
      </c>
      <c r="F3749">
        <v>166.6</v>
      </c>
      <c r="G3749">
        <v>2007</v>
      </c>
      <c r="H3749">
        <v>8</v>
      </c>
      <c r="I3749" t="s">
        <v>260</v>
      </c>
      <c r="J3749">
        <v>96</v>
      </c>
      <c r="K3749">
        <v>95</v>
      </c>
      <c r="L3749">
        <v>97</v>
      </c>
      <c r="M3749">
        <v>98</v>
      </c>
      <c r="N3749">
        <v>85</v>
      </c>
      <c r="O3749">
        <v>71</v>
      </c>
      <c r="P3749">
        <v>74</v>
      </c>
      <c r="Q3749">
        <v>82</v>
      </c>
      <c r="R3749">
        <v>88</v>
      </c>
      <c r="S3749">
        <v>93</v>
      </c>
      <c r="T3749">
        <v>91</v>
      </c>
      <c r="U3749">
        <v>93</v>
      </c>
      <c r="V3749">
        <v>97</v>
      </c>
      <c r="W3749">
        <v>101</v>
      </c>
      <c r="X3749">
        <v>102</v>
      </c>
      <c r="Y3749">
        <v>99</v>
      </c>
      <c r="Z3749">
        <v>97</v>
      </c>
      <c r="AA3749">
        <v>99</v>
      </c>
      <c r="AB3749">
        <v>98</v>
      </c>
      <c r="AC3749">
        <v>96</v>
      </c>
      <c r="AD3749">
        <v>101</v>
      </c>
      <c r="AE3749">
        <v>103</v>
      </c>
      <c r="AF3749">
        <v>102</v>
      </c>
      <c r="AG3749">
        <v>98</v>
      </c>
      <c r="AH3749">
        <v>95</v>
      </c>
      <c r="AI3749">
        <v>97</v>
      </c>
      <c r="AJ3749">
        <v>98</v>
      </c>
      <c r="AK3749">
        <v>100</v>
      </c>
      <c r="AL3749">
        <v>101</v>
      </c>
      <c r="AM3749">
        <v>101</v>
      </c>
      <c r="AN3749" s="5">
        <v>103</v>
      </c>
      <c r="AO3749" s="5">
        <v>102</v>
      </c>
      <c r="AP3749" s="5">
        <v>104</v>
      </c>
      <c r="AQ3749" s="5">
        <v>107</v>
      </c>
      <c r="AR3749" s="5">
        <v>108</v>
      </c>
      <c r="AS3749" s="5">
        <v>102</v>
      </c>
      <c r="AT3749" s="5">
        <v>104</v>
      </c>
      <c r="AU3749" s="5">
        <v>102</v>
      </c>
      <c r="AV3749" s="5">
        <v>102</v>
      </c>
      <c r="AW3749" s="5">
        <v>102</v>
      </c>
      <c r="AX3749" s="5">
        <v>98</v>
      </c>
      <c r="AY3749" s="5">
        <v>100</v>
      </c>
      <c r="AZ3749" s="5">
        <v>101</v>
      </c>
      <c r="BA3749" s="5">
        <v>101</v>
      </c>
      <c r="BB3749" s="5">
        <v>97</v>
      </c>
      <c r="BC3749" s="5">
        <v>101</v>
      </c>
      <c r="BD3749" s="5">
        <v>100</v>
      </c>
      <c r="BE3749" s="5">
        <v>100</v>
      </c>
      <c r="BF3749" s="5">
        <v>96</v>
      </c>
      <c r="BG3749" s="5">
        <v>98</v>
      </c>
      <c r="BH3749" s="5">
        <v>99</v>
      </c>
      <c r="BI3749" s="5">
        <v>102</v>
      </c>
      <c r="BJ3749" s="5">
        <v>98</v>
      </c>
      <c r="BK3749" s="5">
        <v>97</v>
      </c>
      <c r="BL3749" s="5">
        <v>98</v>
      </c>
      <c r="BM3749" s="5">
        <v>98</v>
      </c>
      <c r="BN3749" s="5">
        <v>99</v>
      </c>
      <c r="BO3749" s="5">
        <v>102</v>
      </c>
      <c r="BP3749" s="5">
        <v>104</v>
      </c>
      <c r="BQ3749" s="5">
        <v>103</v>
      </c>
      <c r="BR3749" s="5">
        <v>101</v>
      </c>
      <c r="BS3749">
        <v>98</v>
      </c>
      <c r="BT3749">
        <v>96</v>
      </c>
      <c r="BU3749">
        <v>100</v>
      </c>
      <c r="BV3749">
        <v>101</v>
      </c>
      <c r="BW3749">
        <v>96</v>
      </c>
      <c r="BX3749">
        <v>94</v>
      </c>
      <c r="BY3749">
        <v>93</v>
      </c>
      <c r="BZ3749">
        <v>94</v>
      </c>
      <c r="CA3749">
        <v>94</v>
      </c>
      <c r="CB3749">
        <v>96</v>
      </c>
      <c r="CC3749">
        <v>98</v>
      </c>
      <c r="CD3749">
        <v>100</v>
      </c>
      <c r="CE3749">
        <v>101</v>
      </c>
      <c r="CF3749">
        <v>101</v>
      </c>
      <c r="CG3749">
        <v>100</v>
      </c>
      <c r="CH3749">
        <v>101</v>
      </c>
      <c r="CI3749">
        <v>98</v>
      </c>
      <c r="CJ3749">
        <v>99</v>
      </c>
      <c r="CK3749">
        <v>99</v>
      </c>
      <c r="CL3749">
        <v>98</v>
      </c>
      <c r="CM3749">
        <v>102</v>
      </c>
      <c r="CN3749">
        <v>102</v>
      </c>
      <c r="CO3749">
        <v>100</v>
      </c>
      <c r="CP3749">
        <v>101</v>
      </c>
      <c r="CQ3749">
        <v>101</v>
      </c>
      <c r="CR3749">
        <v>92</v>
      </c>
      <c r="CS3749">
        <v>90</v>
      </c>
      <c r="CT3749">
        <v>94</v>
      </c>
      <c r="CU3749">
        <v>98</v>
      </c>
      <c r="CV3749">
        <v>83</v>
      </c>
      <c r="CW3749">
        <v>95</v>
      </c>
      <c r="CX3749" t="s">
        <v>5</v>
      </c>
      <c r="CY3749" t="s">
        <v>8</v>
      </c>
    </row>
    <row r="3750" spans="1:103" x14ac:dyDescent="0.25">
      <c r="A3750" t="s">
        <v>175</v>
      </c>
      <c r="B3750">
        <v>37.235300000000002</v>
      </c>
      <c r="C3750">
        <v>-117.49639999999999</v>
      </c>
      <c r="D3750">
        <v>4100</v>
      </c>
      <c r="E3750" t="s">
        <v>1</v>
      </c>
      <c r="F3750">
        <v>102.5</v>
      </c>
      <c r="G3750">
        <v>2007</v>
      </c>
      <c r="H3750">
        <v>8</v>
      </c>
      <c r="I3750" t="s">
        <v>260</v>
      </c>
      <c r="J3750">
        <v>95</v>
      </c>
      <c r="K3750">
        <v>94</v>
      </c>
      <c r="L3750">
        <v>97</v>
      </c>
      <c r="M3750">
        <v>95</v>
      </c>
      <c r="N3750">
        <v>88</v>
      </c>
      <c r="O3750">
        <v>70</v>
      </c>
      <c r="P3750">
        <v>77</v>
      </c>
      <c r="Q3750">
        <v>83</v>
      </c>
      <c r="R3750">
        <v>89</v>
      </c>
      <c r="S3750">
        <v>90</v>
      </c>
      <c r="T3750">
        <v>89</v>
      </c>
      <c r="U3750">
        <v>93</v>
      </c>
      <c r="V3750">
        <v>96</v>
      </c>
      <c r="W3750">
        <v>100</v>
      </c>
      <c r="X3750">
        <v>100</v>
      </c>
      <c r="Y3750">
        <v>97</v>
      </c>
      <c r="Z3750">
        <v>100</v>
      </c>
      <c r="AA3750">
        <v>98</v>
      </c>
      <c r="AB3750">
        <v>95</v>
      </c>
      <c r="AC3750">
        <v>94</v>
      </c>
      <c r="AD3750">
        <v>99</v>
      </c>
      <c r="AE3750">
        <v>102</v>
      </c>
      <c r="AF3750">
        <v>99</v>
      </c>
      <c r="AG3750">
        <v>96</v>
      </c>
      <c r="AH3750">
        <v>96</v>
      </c>
      <c r="AI3750">
        <v>95</v>
      </c>
      <c r="AJ3750">
        <v>94</v>
      </c>
      <c r="AK3750">
        <v>97</v>
      </c>
      <c r="AL3750">
        <v>97</v>
      </c>
      <c r="AM3750">
        <v>98</v>
      </c>
      <c r="AN3750" s="5">
        <v>102</v>
      </c>
      <c r="AO3750" s="5">
        <v>101</v>
      </c>
      <c r="AP3750" s="5">
        <v>105</v>
      </c>
      <c r="AQ3750" s="5">
        <v>108</v>
      </c>
      <c r="AR3750" s="5">
        <v>109</v>
      </c>
      <c r="AS3750" s="5">
        <v>105</v>
      </c>
      <c r="AT3750" s="5">
        <v>104</v>
      </c>
      <c r="AU3750" s="5">
        <v>101</v>
      </c>
      <c r="AV3750" s="5">
        <v>102</v>
      </c>
      <c r="AW3750" s="5">
        <v>100</v>
      </c>
      <c r="AX3750" s="5">
        <v>97</v>
      </c>
      <c r="AY3750" s="5">
        <v>99</v>
      </c>
      <c r="AZ3750" s="5">
        <v>100</v>
      </c>
      <c r="BA3750" s="5">
        <v>101</v>
      </c>
      <c r="BB3750" s="5">
        <v>98</v>
      </c>
      <c r="BC3750" s="5">
        <v>100</v>
      </c>
      <c r="BD3750" s="5">
        <v>98</v>
      </c>
      <c r="BE3750" s="5">
        <v>97</v>
      </c>
      <c r="BF3750" s="5">
        <v>96</v>
      </c>
      <c r="BG3750" s="5">
        <v>95</v>
      </c>
      <c r="BH3750" s="5">
        <v>99</v>
      </c>
      <c r="BI3750" s="5">
        <v>102</v>
      </c>
      <c r="BJ3750" s="5">
        <v>95</v>
      </c>
      <c r="BK3750" s="5">
        <v>97</v>
      </c>
      <c r="BL3750" s="5">
        <v>97</v>
      </c>
      <c r="BM3750" s="5">
        <v>99</v>
      </c>
      <c r="BN3750" s="5">
        <v>101</v>
      </c>
      <c r="BO3750" s="5">
        <v>101</v>
      </c>
      <c r="BP3750" s="5">
        <v>103</v>
      </c>
      <c r="BQ3750" s="5">
        <v>101</v>
      </c>
      <c r="BR3750" s="5">
        <v>99</v>
      </c>
      <c r="BS3750">
        <v>92</v>
      </c>
      <c r="BT3750">
        <v>95</v>
      </c>
      <c r="BU3750">
        <v>100</v>
      </c>
      <c r="BV3750">
        <v>100</v>
      </c>
      <c r="BW3750">
        <v>97</v>
      </c>
      <c r="BX3750">
        <v>91</v>
      </c>
      <c r="BY3750">
        <v>89</v>
      </c>
      <c r="BZ3750">
        <v>92</v>
      </c>
      <c r="CA3750">
        <v>93</v>
      </c>
      <c r="CB3750">
        <v>95</v>
      </c>
      <c r="CC3750">
        <v>95</v>
      </c>
      <c r="CD3750">
        <v>96</v>
      </c>
      <c r="CE3750">
        <v>101</v>
      </c>
      <c r="CF3750">
        <v>99</v>
      </c>
      <c r="CG3750">
        <v>100</v>
      </c>
      <c r="CH3750">
        <v>100</v>
      </c>
      <c r="CI3750">
        <v>99</v>
      </c>
      <c r="CJ3750">
        <v>97</v>
      </c>
      <c r="CK3750">
        <v>98</v>
      </c>
      <c r="CL3750">
        <v>94</v>
      </c>
      <c r="CM3750">
        <v>99</v>
      </c>
      <c r="CN3750">
        <v>97</v>
      </c>
      <c r="CO3750">
        <v>98</v>
      </c>
      <c r="CP3750">
        <v>99</v>
      </c>
      <c r="CQ3750">
        <v>100</v>
      </c>
      <c r="CR3750">
        <v>95</v>
      </c>
      <c r="CS3750">
        <v>94</v>
      </c>
      <c r="CT3750">
        <v>94</v>
      </c>
      <c r="CU3750">
        <v>100</v>
      </c>
      <c r="CV3750">
        <v>94</v>
      </c>
      <c r="CW3750">
        <v>99</v>
      </c>
      <c r="CX3750" t="s">
        <v>2</v>
      </c>
      <c r="CY3750" t="s">
        <v>176</v>
      </c>
    </row>
    <row r="3751" spans="1:103" x14ac:dyDescent="0.25">
      <c r="A3751" t="s">
        <v>191</v>
      </c>
      <c r="B3751">
        <v>37.558100000000003</v>
      </c>
      <c r="C3751">
        <v>-115.2236</v>
      </c>
      <c r="D3751">
        <v>3900</v>
      </c>
      <c r="E3751" t="s">
        <v>1</v>
      </c>
      <c r="F3751">
        <v>189.9</v>
      </c>
      <c r="G3751">
        <v>2007</v>
      </c>
      <c r="H3751">
        <v>8</v>
      </c>
      <c r="I3751" t="s">
        <v>260</v>
      </c>
      <c r="J3751">
        <v>96</v>
      </c>
      <c r="K3751">
        <v>92</v>
      </c>
      <c r="L3751">
        <v>95</v>
      </c>
      <c r="M3751">
        <v>93</v>
      </c>
      <c r="N3751">
        <v>93</v>
      </c>
      <c r="O3751">
        <v>70</v>
      </c>
      <c r="P3751">
        <v>74</v>
      </c>
      <c r="Q3751">
        <v>80</v>
      </c>
      <c r="R3751">
        <v>87</v>
      </c>
      <c r="S3751">
        <v>87</v>
      </c>
      <c r="T3751">
        <v>85</v>
      </c>
      <c r="U3751">
        <v>89</v>
      </c>
      <c r="V3751">
        <v>97</v>
      </c>
      <c r="W3751">
        <v>97</v>
      </c>
      <c r="X3751">
        <v>95</v>
      </c>
      <c r="Y3751">
        <v>96</v>
      </c>
      <c r="Z3751">
        <v>93</v>
      </c>
      <c r="AA3751">
        <v>94</v>
      </c>
      <c r="AB3751">
        <v>92</v>
      </c>
      <c r="AC3751">
        <v>93</v>
      </c>
      <c r="AD3751">
        <v>98</v>
      </c>
      <c r="AE3751">
        <v>99</v>
      </c>
      <c r="AF3751">
        <v>97</v>
      </c>
      <c r="AG3751">
        <v>95</v>
      </c>
      <c r="AH3751">
        <v>93</v>
      </c>
      <c r="AI3751">
        <v>93</v>
      </c>
      <c r="AJ3751">
        <v>93</v>
      </c>
      <c r="AK3751">
        <v>94</v>
      </c>
      <c r="AL3751">
        <v>96</v>
      </c>
      <c r="AM3751">
        <v>100</v>
      </c>
      <c r="AN3751" s="5">
        <v>102</v>
      </c>
      <c r="AO3751" s="5">
        <v>102</v>
      </c>
      <c r="AP3751" s="5">
        <v>106</v>
      </c>
      <c r="AQ3751" s="5">
        <v>108</v>
      </c>
      <c r="AR3751" s="5">
        <v>109</v>
      </c>
      <c r="AS3751" s="5">
        <v>104</v>
      </c>
      <c r="AT3751" s="5">
        <v>104</v>
      </c>
      <c r="AU3751" s="5">
        <v>103</v>
      </c>
      <c r="AV3751" s="5">
        <v>103</v>
      </c>
      <c r="AW3751" s="5">
        <v>101</v>
      </c>
      <c r="AX3751" s="5">
        <v>92</v>
      </c>
      <c r="AY3751" s="5">
        <v>96</v>
      </c>
      <c r="AZ3751" s="5">
        <v>99</v>
      </c>
      <c r="BA3751" s="5">
        <v>99</v>
      </c>
      <c r="BB3751" s="5">
        <v>102</v>
      </c>
      <c r="BC3751" s="5">
        <v>98</v>
      </c>
      <c r="BD3751" s="5">
        <v>95</v>
      </c>
      <c r="BE3751" s="5">
        <v>98</v>
      </c>
      <c r="BF3751" s="5">
        <v>99</v>
      </c>
      <c r="BG3751" s="5">
        <v>101</v>
      </c>
      <c r="BH3751" s="5">
        <v>102</v>
      </c>
      <c r="BI3751" s="5">
        <v>93</v>
      </c>
      <c r="BJ3751" s="5">
        <v>102</v>
      </c>
      <c r="BK3751" s="5">
        <v>88</v>
      </c>
      <c r="BL3751" s="5">
        <v>92</v>
      </c>
      <c r="BM3751" s="5">
        <v>87</v>
      </c>
      <c r="BN3751" s="5">
        <v>98</v>
      </c>
      <c r="BO3751" s="5">
        <v>99</v>
      </c>
      <c r="BP3751" s="5">
        <v>100</v>
      </c>
      <c r="BQ3751" s="5">
        <v>97</v>
      </c>
      <c r="BR3751" s="5">
        <v>97</v>
      </c>
      <c r="BS3751">
        <v>93</v>
      </c>
      <c r="BT3751">
        <v>86</v>
      </c>
      <c r="BU3751">
        <v>97</v>
      </c>
      <c r="BV3751">
        <v>96</v>
      </c>
      <c r="BW3751">
        <v>94</v>
      </c>
      <c r="BX3751">
        <v>88</v>
      </c>
      <c r="BY3751">
        <v>91</v>
      </c>
      <c r="BZ3751">
        <v>91</v>
      </c>
      <c r="CA3751">
        <v>92</v>
      </c>
      <c r="CB3751">
        <v>93</v>
      </c>
      <c r="CC3751">
        <v>95</v>
      </c>
      <c r="CD3751">
        <v>98</v>
      </c>
      <c r="CE3751">
        <v>101</v>
      </c>
      <c r="CF3751">
        <v>96</v>
      </c>
      <c r="CG3751">
        <v>96</v>
      </c>
      <c r="CH3751">
        <v>95</v>
      </c>
      <c r="CI3751">
        <v>95</v>
      </c>
      <c r="CJ3751">
        <v>93</v>
      </c>
      <c r="CK3751">
        <v>96</v>
      </c>
      <c r="CL3751">
        <v>92</v>
      </c>
      <c r="CM3751">
        <v>97</v>
      </c>
      <c r="CN3751">
        <v>98</v>
      </c>
      <c r="CO3751">
        <v>92</v>
      </c>
      <c r="CP3751">
        <v>95</v>
      </c>
      <c r="CQ3751">
        <v>94</v>
      </c>
      <c r="CR3751">
        <v>92</v>
      </c>
      <c r="CS3751">
        <v>87</v>
      </c>
      <c r="CT3751">
        <v>98</v>
      </c>
      <c r="CU3751">
        <v>94</v>
      </c>
      <c r="CV3751">
        <v>98</v>
      </c>
      <c r="CW3751">
        <v>96</v>
      </c>
      <c r="CX3751" t="s">
        <v>2</v>
      </c>
      <c r="CY3751" t="s">
        <v>192</v>
      </c>
    </row>
    <row r="3752" spans="1:103" x14ac:dyDescent="0.25">
      <c r="A3752" t="s">
        <v>159</v>
      </c>
      <c r="B3752">
        <v>36.068600000000004</v>
      </c>
      <c r="C3752">
        <v>-115.4603</v>
      </c>
      <c r="D3752">
        <v>3780</v>
      </c>
      <c r="E3752" t="s">
        <v>1</v>
      </c>
      <c r="F3752">
        <v>133.4</v>
      </c>
      <c r="G3752">
        <v>2007</v>
      </c>
      <c r="H3752">
        <v>8</v>
      </c>
      <c r="I3752" t="s">
        <v>260</v>
      </c>
      <c r="J3752">
        <v>95</v>
      </c>
      <c r="K3752">
        <v>94</v>
      </c>
      <c r="L3752">
        <v>95</v>
      </c>
      <c r="M3752">
        <v>95</v>
      </c>
      <c r="N3752">
        <v>87</v>
      </c>
      <c r="O3752">
        <v>71</v>
      </c>
      <c r="P3752">
        <v>74</v>
      </c>
      <c r="Q3752">
        <v>95</v>
      </c>
      <c r="R3752">
        <v>90</v>
      </c>
      <c r="S3752">
        <v>91</v>
      </c>
      <c r="T3752">
        <v>88</v>
      </c>
      <c r="U3752">
        <v>91</v>
      </c>
      <c r="V3752">
        <v>95</v>
      </c>
      <c r="W3752">
        <v>99</v>
      </c>
      <c r="X3752">
        <v>99</v>
      </c>
      <c r="Y3752">
        <v>99</v>
      </c>
      <c r="Z3752">
        <v>95</v>
      </c>
      <c r="AA3752">
        <v>97</v>
      </c>
      <c r="AB3752">
        <v>97</v>
      </c>
      <c r="AC3752">
        <v>97</v>
      </c>
      <c r="AD3752">
        <v>98</v>
      </c>
      <c r="AE3752">
        <v>102</v>
      </c>
      <c r="AF3752">
        <v>99</v>
      </c>
      <c r="AG3752">
        <v>95</v>
      </c>
      <c r="AH3752">
        <v>96</v>
      </c>
      <c r="AI3752">
        <v>97</v>
      </c>
      <c r="AJ3752">
        <v>97</v>
      </c>
      <c r="AK3752">
        <v>98</v>
      </c>
      <c r="AL3752">
        <v>98</v>
      </c>
      <c r="AM3752">
        <v>98</v>
      </c>
      <c r="AN3752" s="5">
        <v>103</v>
      </c>
      <c r="AO3752" s="5">
        <v>102</v>
      </c>
      <c r="AP3752" s="5">
        <v>106</v>
      </c>
      <c r="AQ3752" s="5">
        <v>107</v>
      </c>
      <c r="AR3752" s="5">
        <v>109</v>
      </c>
      <c r="AS3752" s="5">
        <v>107</v>
      </c>
      <c r="AT3752" s="5">
        <v>103</v>
      </c>
      <c r="AU3752" s="5">
        <v>101</v>
      </c>
      <c r="AV3752" s="5">
        <v>101</v>
      </c>
      <c r="AW3752" s="5">
        <v>101</v>
      </c>
      <c r="AX3752" s="5">
        <v>96</v>
      </c>
      <c r="AY3752" s="5">
        <v>100</v>
      </c>
      <c r="AZ3752" s="5">
        <v>100</v>
      </c>
      <c r="BA3752" s="5">
        <v>101</v>
      </c>
      <c r="BB3752" s="5">
        <v>101</v>
      </c>
      <c r="BC3752" s="5">
        <v>101</v>
      </c>
      <c r="BD3752" s="5">
        <v>97</v>
      </c>
      <c r="BE3752" s="8">
        <f>(2*BD3752+BG3752)/3</f>
        <v>97</v>
      </c>
      <c r="BF3752" s="8">
        <f>(BE3752+2*BH3752)/3</f>
        <v>96.333333333333329</v>
      </c>
      <c r="BG3752" s="5">
        <v>97</v>
      </c>
      <c r="BH3752" s="5">
        <v>96</v>
      </c>
      <c r="BI3752" s="5">
        <v>97</v>
      </c>
      <c r="BJ3752" s="5">
        <v>97</v>
      </c>
      <c r="BK3752" s="5">
        <v>88</v>
      </c>
      <c r="BL3752" s="5">
        <v>91</v>
      </c>
      <c r="BM3752" s="5">
        <v>91</v>
      </c>
      <c r="BN3752" s="8">
        <f>AVERAGE(BM3752,BO3752)</f>
        <v>94</v>
      </c>
      <c r="BO3752" s="5">
        <v>97</v>
      </c>
      <c r="BP3752" s="5">
        <v>100</v>
      </c>
      <c r="BQ3752" s="5">
        <v>100</v>
      </c>
      <c r="BR3752" s="5">
        <v>91</v>
      </c>
      <c r="BS3752">
        <v>77</v>
      </c>
      <c r="BT3752">
        <v>87</v>
      </c>
      <c r="BU3752">
        <v>94</v>
      </c>
      <c r="BV3752">
        <v>98</v>
      </c>
      <c r="BW3752">
        <v>99</v>
      </c>
      <c r="BX3752">
        <v>88</v>
      </c>
      <c r="BY3752">
        <v>89</v>
      </c>
      <c r="BZ3752">
        <v>94</v>
      </c>
      <c r="CE3752">
        <v>100</v>
      </c>
      <c r="CF3752">
        <v>98</v>
      </c>
      <c r="CG3752">
        <v>99</v>
      </c>
      <c r="CH3752">
        <v>98</v>
      </c>
      <c r="CI3752">
        <v>98</v>
      </c>
      <c r="CJ3752">
        <v>99</v>
      </c>
      <c r="CK3752">
        <v>98</v>
      </c>
      <c r="CL3752">
        <v>96</v>
      </c>
      <c r="CM3752">
        <v>100</v>
      </c>
      <c r="CN3752">
        <v>95</v>
      </c>
      <c r="CO3752">
        <v>99</v>
      </c>
      <c r="CP3752">
        <v>97</v>
      </c>
      <c r="CQ3752">
        <v>97</v>
      </c>
      <c r="CR3752">
        <v>95</v>
      </c>
      <c r="CS3752">
        <v>85</v>
      </c>
      <c r="CT3752">
        <v>98</v>
      </c>
      <c r="CU3752">
        <v>88</v>
      </c>
      <c r="CV3752">
        <v>93</v>
      </c>
      <c r="CW3752">
        <v>95</v>
      </c>
      <c r="CX3752" t="s">
        <v>2</v>
      </c>
      <c r="CY3752" t="s">
        <v>160</v>
      </c>
    </row>
    <row r="3753" spans="1:103" x14ac:dyDescent="0.25">
      <c r="A3753" t="s">
        <v>197</v>
      </c>
      <c r="B3753">
        <v>36.135300000000001</v>
      </c>
      <c r="C3753">
        <v>-115.4272</v>
      </c>
      <c r="D3753">
        <v>3760</v>
      </c>
      <c r="E3753" t="s">
        <v>1</v>
      </c>
      <c r="F3753">
        <v>134</v>
      </c>
      <c r="G3753">
        <v>2007</v>
      </c>
      <c r="H3753">
        <v>8</v>
      </c>
      <c r="I3753" t="s">
        <v>260</v>
      </c>
      <c r="J3753">
        <v>97</v>
      </c>
      <c r="K3753">
        <v>94</v>
      </c>
      <c r="L3753">
        <v>97</v>
      </c>
      <c r="M3753">
        <v>95</v>
      </c>
      <c r="N3753">
        <v>88</v>
      </c>
      <c r="O3753">
        <v>72</v>
      </c>
      <c r="P3753">
        <v>77</v>
      </c>
      <c r="Q3753">
        <v>83</v>
      </c>
      <c r="R3753">
        <v>90</v>
      </c>
      <c r="S3753">
        <v>92</v>
      </c>
      <c r="T3753">
        <v>90</v>
      </c>
      <c r="U3753">
        <v>92</v>
      </c>
      <c r="V3753">
        <v>97</v>
      </c>
      <c r="W3753">
        <v>101</v>
      </c>
      <c r="X3753">
        <v>101</v>
      </c>
      <c r="Y3753">
        <v>96</v>
      </c>
      <c r="Z3753">
        <v>98</v>
      </c>
      <c r="AA3753">
        <v>98</v>
      </c>
      <c r="AB3753">
        <v>98</v>
      </c>
      <c r="AC3753">
        <v>96</v>
      </c>
      <c r="AD3753">
        <v>100</v>
      </c>
      <c r="AE3753">
        <v>103</v>
      </c>
      <c r="AF3753">
        <v>102</v>
      </c>
      <c r="AG3753">
        <v>96</v>
      </c>
      <c r="AH3753">
        <v>98</v>
      </c>
      <c r="AI3753">
        <v>99</v>
      </c>
      <c r="AJ3753">
        <v>96</v>
      </c>
      <c r="AK3753">
        <v>100</v>
      </c>
      <c r="AL3753">
        <v>100</v>
      </c>
      <c r="AM3753">
        <v>102</v>
      </c>
      <c r="AN3753" s="5">
        <v>105</v>
      </c>
      <c r="AO3753" s="5">
        <v>103</v>
      </c>
      <c r="AP3753" s="5">
        <v>104</v>
      </c>
      <c r="AQ3753" s="5">
        <v>109</v>
      </c>
      <c r="AR3753" s="5">
        <v>109</v>
      </c>
      <c r="AS3753" s="5">
        <v>109</v>
      </c>
      <c r="AT3753" s="5">
        <v>106</v>
      </c>
      <c r="AU3753" s="5">
        <v>104</v>
      </c>
      <c r="AV3753" s="5">
        <v>104</v>
      </c>
      <c r="AW3753" s="5">
        <v>102</v>
      </c>
      <c r="AX3753" s="5">
        <v>96</v>
      </c>
      <c r="AY3753" s="5">
        <v>101</v>
      </c>
      <c r="AZ3753" s="5">
        <v>103</v>
      </c>
      <c r="BA3753" s="5">
        <v>104</v>
      </c>
      <c r="BB3753" s="5">
        <v>104</v>
      </c>
      <c r="BC3753" s="5">
        <v>103</v>
      </c>
      <c r="BD3753" s="5">
        <v>101</v>
      </c>
      <c r="BE3753" s="5">
        <v>101</v>
      </c>
      <c r="BF3753" s="5">
        <v>100</v>
      </c>
      <c r="BG3753" s="5">
        <v>97</v>
      </c>
      <c r="BH3753" s="5">
        <v>99</v>
      </c>
      <c r="BI3753" s="5">
        <v>98</v>
      </c>
      <c r="BJ3753" s="5">
        <v>95</v>
      </c>
      <c r="BK3753" s="5">
        <v>88</v>
      </c>
      <c r="BL3753" s="5">
        <v>93</v>
      </c>
      <c r="BM3753" s="5">
        <v>92</v>
      </c>
      <c r="BN3753" s="5">
        <v>99</v>
      </c>
      <c r="BO3753" s="5">
        <v>101</v>
      </c>
      <c r="BP3753" s="5">
        <v>102</v>
      </c>
      <c r="BQ3753" s="5">
        <v>101</v>
      </c>
      <c r="BR3753" s="5">
        <v>95</v>
      </c>
      <c r="BS3753">
        <v>80</v>
      </c>
      <c r="BT3753">
        <v>89</v>
      </c>
      <c r="BU3753">
        <v>94</v>
      </c>
      <c r="BV3753">
        <v>99</v>
      </c>
      <c r="BW3753">
        <v>96</v>
      </c>
      <c r="BX3753">
        <v>90</v>
      </c>
      <c r="BY3753">
        <v>90</v>
      </c>
      <c r="BZ3753">
        <v>95</v>
      </c>
      <c r="CA3753">
        <v>96</v>
      </c>
      <c r="CB3753">
        <v>97</v>
      </c>
      <c r="CC3753">
        <v>99</v>
      </c>
      <c r="CD3753">
        <v>100</v>
      </c>
      <c r="CE3753">
        <v>101</v>
      </c>
      <c r="CF3753">
        <v>97</v>
      </c>
      <c r="CG3753">
        <v>102</v>
      </c>
      <c r="CH3753">
        <v>98</v>
      </c>
      <c r="CI3753">
        <v>98</v>
      </c>
      <c r="CJ3753">
        <v>97</v>
      </c>
      <c r="CK3753">
        <v>94</v>
      </c>
      <c r="CL3753">
        <v>97</v>
      </c>
      <c r="CM3753">
        <v>103</v>
      </c>
      <c r="CN3753">
        <v>99</v>
      </c>
      <c r="CO3753">
        <v>98</v>
      </c>
      <c r="CP3753">
        <v>100</v>
      </c>
      <c r="CQ3753">
        <v>99</v>
      </c>
      <c r="CR3753">
        <v>94</v>
      </c>
      <c r="CS3753">
        <v>88</v>
      </c>
      <c r="CT3753">
        <v>95</v>
      </c>
      <c r="CU3753">
        <v>102</v>
      </c>
      <c r="CV3753">
        <v>98</v>
      </c>
      <c r="CW3753">
        <v>97</v>
      </c>
      <c r="CX3753" t="s">
        <v>2</v>
      </c>
      <c r="CY3753" t="s">
        <v>198</v>
      </c>
    </row>
    <row r="3754" spans="1:103" x14ac:dyDescent="0.25">
      <c r="A3754" t="s">
        <v>207</v>
      </c>
      <c r="B3754">
        <v>35.369999999999997</v>
      </c>
      <c r="C3754">
        <v>-117.56829999999999</v>
      </c>
      <c r="D3754">
        <v>3620</v>
      </c>
      <c r="E3754" t="s">
        <v>1</v>
      </c>
      <c r="F3754">
        <v>136.80000000000001</v>
      </c>
      <c r="G3754">
        <v>2007</v>
      </c>
      <c r="H3754">
        <v>8</v>
      </c>
      <c r="I3754" t="s">
        <v>260</v>
      </c>
      <c r="J3754">
        <v>95</v>
      </c>
      <c r="K3754">
        <v>94</v>
      </c>
      <c r="L3754">
        <v>93</v>
      </c>
      <c r="M3754">
        <v>93</v>
      </c>
      <c r="N3754">
        <v>77</v>
      </c>
      <c r="O3754">
        <v>64</v>
      </c>
      <c r="P3754">
        <v>76</v>
      </c>
      <c r="Q3754">
        <v>84</v>
      </c>
      <c r="R3754">
        <v>88</v>
      </c>
      <c r="S3754">
        <v>91</v>
      </c>
      <c r="T3754">
        <v>88</v>
      </c>
      <c r="U3754">
        <v>90</v>
      </c>
      <c r="V3754">
        <v>94</v>
      </c>
      <c r="W3754">
        <v>97</v>
      </c>
      <c r="X3754">
        <v>95</v>
      </c>
      <c r="Y3754">
        <v>92</v>
      </c>
      <c r="Z3754">
        <v>96</v>
      </c>
      <c r="AA3754">
        <v>96</v>
      </c>
      <c r="AB3754">
        <v>91</v>
      </c>
      <c r="AC3754">
        <v>91</v>
      </c>
      <c r="AD3754">
        <v>98</v>
      </c>
      <c r="AE3754">
        <v>99</v>
      </c>
      <c r="AF3754">
        <v>97</v>
      </c>
      <c r="AG3754">
        <v>89</v>
      </c>
      <c r="AH3754">
        <v>95</v>
      </c>
      <c r="AI3754">
        <v>94</v>
      </c>
      <c r="AJ3754">
        <v>95</v>
      </c>
      <c r="AK3754">
        <v>95</v>
      </c>
      <c r="AL3754">
        <v>95</v>
      </c>
      <c r="AM3754">
        <v>99</v>
      </c>
      <c r="AN3754" s="5">
        <v>102</v>
      </c>
      <c r="AO3754" s="5">
        <v>99</v>
      </c>
      <c r="AP3754" s="5">
        <v>105</v>
      </c>
      <c r="AQ3754" s="5">
        <v>108</v>
      </c>
      <c r="AR3754" s="5">
        <v>109</v>
      </c>
      <c r="AS3754" s="5">
        <v>106</v>
      </c>
      <c r="AT3754" s="5">
        <v>103</v>
      </c>
      <c r="AU3754" s="5">
        <v>97</v>
      </c>
      <c r="AV3754" s="5">
        <v>97</v>
      </c>
      <c r="AW3754" s="5">
        <v>93</v>
      </c>
      <c r="AX3754" s="5">
        <v>92</v>
      </c>
      <c r="AY3754" s="5">
        <v>95</v>
      </c>
      <c r="AZ3754" s="5">
        <v>97</v>
      </c>
      <c r="BA3754" s="5">
        <v>98</v>
      </c>
      <c r="BB3754" s="5">
        <v>99</v>
      </c>
      <c r="BC3754" s="5">
        <v>97</v>
      </c>
      <c r="BD3754" s="5">
        <v>93</v>
      </c>
      <c r="BE3754" s="5">
        <v>93</v>
      </c>
      <c r="BF3754" s="5">
        <v>93</v>
      </c>
      <c r="BG3754" s="5">
        <v>96</v>
      </c>
      <c r="BH3754" s="5">
        <v>95</v>
      </c>
      <c r="BI3754" s="5">
        <v>98</v>
      </c>
      <c r="BJ3754" s="5">
        <v>93</v>
      </c>
      <c r="BK3754" s="5">
        <v>95</v>
      </c>
      <c r="BL3754" s="5">
        <v>95</v>
      </c>
      <c r="BM3754" s="5">
        <v>97</v>
      </c>
      <c r="BN3754" s="5">
        <v>99</v>
      </c>
      <c r="BO3754" s="5">
        <v>100</v>
      </c>
      <c r="BP3754" s="5">
        <v>101</v>
      </c>
      <c r="BQ3754" s="5">
        <v>101</v>
      </c>
      <c r="BR3754" s="5">
        <v>100</v>
      </c>
      <c r="BS3754">
        <v>92</v>
      </c>
      <c r="BT3754">
        <v>100</v>
      </c>
      <c r="BU3754">
        <v>101</v>
      </c>
      <c r="BV3754">
        <v>99</v>
      </c>
      <c r="BW3754">
        <v>92</v>
      </c>
      <c r="BX3754">
        <v>88</v>
      </c>
      <c r="BY3754">
        <v>88</v>
      </c>
      <c r="BZ3754">
        <v>91</v>
      </c>
      <c r="CA3754">
        <v>92</v>
      </c>
      <c r="CB3754">
        <v>94</v>
      </c>
      <c r="CC3754">
        <v>95</v>
      </c>
      <c r="CD3754">
        <v>97</v>
      </c>
      <c r="CE3754">
        <v>100</v>
      </c>
      <c r="CF3754">
        <v>96</v>
      </c>
      <c r="CG3754">
        <v>98</v>
      </c>
      <c r="CH3754">
        <v>98</v>
      </c>
      <c r="CI3754">
        <v>98</v>
      </c>
      <c r="CJ3754">
        <v>96</v>
      </c>
      <c r="CK3754">
        <v>94</v>
      </c>
      <c r="CL3754">
        <v>99</v>
      </c>
      <c r="CM3754">
        <v>100</v>
      </c>
      <c r="CN3754">
        <v>100</v>
      </c>
      <c r="CO3754">
        <v>97</v>
      </c>
      <c r="CP3754">
        <v>100</v>
      </c>
      <c r="CQ3754">
        <v>98</v>
      </c>
      <c r="CR3754">
        <v>93</v>
      </c>
      <c r="CS3754">
        <v>93</v>
      </c>
      <c r="CT3754">
        <v>98</v>
      </c>
      <c r="CU3754">
        <v>102</v>
      </c>
      <c r="CV3754">
        <v>95</v>
      </c>
      <c r="CW3754">
        <v>102</v>
      </c>
      <c r="CX3754" t="s">
        <v>5</v>
      </c>
      <c r="CY3754" t="s">
        <v>208</v>
      </c>
    </row>
    <row r="3755" spans="1:103" x14ac:dyDescent="0.25">
      <c r="A3755" t="s">
        <v>61</v>
      </c>
      <c r="B3755">
        <v>35.369199999999999</v>
      </c>
      <c r="C3755">
        <v>-117.6525</v>
      </c>
      <c r="D3755">
        <v>3570</v>
      </c>
      <c r="E3755" t="s">
        <v>1</v>
      </c>
      <c r="F3755">
        <v>140.5</v>
      </c>
      <c r="G3755">
        <v>2007</v>
      </c>
      <c r="H3755">
        <v>8</v>
      </c>
      <c r="I3755" t="s">
        <v>260</v>
      </c>
      <c r="J3755">
        <v>91</v>
      </c>
      <c r="K3755">
        <v>94</v>
      </c>
      <c r="L3755">
        <v>94</v>
      </c>
      <c r="M3755">
        <v>95</v>
      </c>
      <c r="N3755">
        <v>95</v>
      </c>
      <c r="O3755">
        <v>78</v>
      </c>
      <c r="P3755">
        <v>64</v>
      </c>
      <c r="Q3755">
        <v>77</v>
      </c>
      <c r="R3755">
        <v>83</v>
      </c>
      <c r="S3755">
        <v>89</v>
      </c>
      <c r="T3755">
        <v>92</v>
      </c>
      <c r="U3755">
        <v>92</v>
      </c>
      <c r="V3755">
        <v>95</v>
      </c>
      <c r="W3755">
        <v>96</v>
      </c>
      <c r="X3755">
        <v>99</v>
      </c>
      <c r="Y3755">
        <v>98</v>
      </c>
      <c r="Z3755">
        <v>98</v>
      </c>
      <c r="AA3755">
        <v>98</v>
      </c>
      <c r="AB3755">
        <v>96</v>
      </c>
      <c r="AC3755">
        <v>96</v>
      </c>
      <c r="AD3755">
        <v>92</v>
      </c>
      <c r="AE3755">
        <v>98</v>
      </c>
      <c r="AF3755">
        <v>100</v>
      </c>
      <c r="AH3755">
        <v>99</v>
      </c>
      <c r="AI3755">
        <v>94</v>
      </c>
      <c r="AJ3755">
        <v>94</v>
      </c>
      <c r="AL3755">
        <v>96</v>
      </c>
      <c r="AM3755">
        <v>99</v>
      </c>
      <c r="AN3755" s="5">
        <v>101</v>
      </c>
      <c r="AO3755" s="5">
        <v>101</v>
      </c>
      <c r="AP3755" s="5">
        <v>100</v>
      </c>
      <c r="AQ3755" s="5">
        <v>104</v>
      </c>
      <c r="AR3755" s="5">
        <v>107</v>
      </c>
      <c r="AS3755" s="5">
        <v>109</v>
      </c>
      <c r="AT3755" s="5">
        <v>106</v>
      </c>
      <c r="AU3755" s="5">
        <v>103</v>
      </c>
      <c r="AV3755" s="5">
        <v>98</v>
      </c>
      <c r="AW3755" s="5">
        <v>98</v>
      </c>
      <c r="AX3755" s="5">
        <v>98</v>
      </c>
      <c r="AY3755" s="5">
        <v>93</v>
      </c>
      <c r="AZ3755" s="5">
        <v>96</v>
      </c>
      <c r="BA3755" s="5">
        <v>97</v>
      </c>
      <c r="BB3755" s="5">
        <v>99</v>
      </c>
      <c r="BC3755" s="5">
        <v>100</v>
      </c>
      <c r="BD3755" s="5">
        <v>98</v>
      </c>
      <c r="BE3755" s="5">
        <v>97</v>
      </c>
      <c r="BF3755" s="5">
        <v>93</v>
      </c>
      <c r="BG3755" s="5">
        <v>94</v>
      </c>
      <c r="BH3755" s="5">
        <v>95</v>
      </c>
      <c r="BI3755" s="5">
        <v>98</v>
      </c>
      <c r="BJ3755" s="5">
        <v>99</v>
      </c>
      <c r="BK3755" s="5">
        <v>100</v>
      </c>
      <c r="BL3755" s="5">
        <v>96</v>
      </c>
      <c r="BM3755" s="5">
        <v>97</v>
      </c>
      <c r="BN3755" s="5">
        <v>98</v>
      </c>
      <c r="BO3755" s="5">
        <v>100</v>
      </c>
      <c r="BP3755" s="5">
        <v>100</v>
      </c>
      <c r="BQ3755" s="5">
        <v>101</v>
      </c>
      <c r="BR3755" s="5">
        <v>102</v>
      </c>
      <c r="BS3755">
        <v>102</v>
      </c>
      <c r="BT3755">
        <v>102</v>
      </c>
      <c r="BU3755">
        <v>100</v>
      </c>
      <c r="BV3755">
        <v>100</v>
      </c>
      <c r="BW3755">
        <v>101</v>
      </c>
      <c r="BX3755">
        <v>99</v>
      </c>
      <c r="BY3755">
        <v>89</v>
      </c>
      <c r="BZ3755">
        <v>90</v>
      </c>
      <c r="CA3755">
        <v>92</v>
      </c>
      <c r="CB3755">
        <v>93</v>
      </c>
      <c r="CC3755">
        <v>95</v>
      </c>
      <c r="CD3755">
        <v>96</v>
      </c>
      <c r="CE3755">
        <v>98</v>
      </c>
      <c r="CF3755">
        <v>100</v>
      </c>
      <c r="CG3755">
        <v>97</v>
      </c>
      <c r="CH3755">
        <v>99</v>
      </c>
      <c r="CI3755">
        <v>97</v>
      </c>
      <c r="CJ3755">
        <v>99</v>
      </c>
      <c r="CK3755">
        <v>97</v>
      </c>
      <c r="CL3755">
        <v>95</v>
      </c>
      <c r="CM3755">
        <v>98</v>
      </c>
      <c r="CN3755">
        <v>99</v>
      </c>
      <c r="CO3755">
        <v>100</v>
      </c>
      <c r="CP3755">
        <v>98</v>
      </c>
      <c r="CQ3755">
        <v>99</v>
      </c>
      <c r="CR3755">
        <v>98</v>
      </c>
      <c r="CS3755">
        <v>96</v>
      </c>
      <c r="CT3755">
        <v>94</v>
      </c>
      <c r="CU3755">
        <v>97</v>
      </c>
      <c r="CV3755">
        <v>102</v>
      </c>
      <c r="CW3755">
        <v>96</v>
      </c>
      <c r="CX3755" t="s">
        <v>5</v>
      </c>
      <c r="CY3755" t="s">
        <v>62</v>
      </c>
    </row>
    <row r="3756" spans="1:103" x14ac:dyDescent="0.25">
      <c r="A3756" t="s">
        <v>157</v>
      </c>
      <c r="B3756">
        <v>36.994999999999997</v>
      </c>
      <c r="C3756">
        <v>-116.7189</v>
      </c>
      <c r="D3756">
        <v>3550</v>
      </c>
      <c r="E3756" t="s">
        <v>1</v>
      </c>
      <c r="F3756">
        <v>60.6</v>
      </c>
      <c r="G3756">
        <v>2007</v>
      </c>
      <c r="H3756">
        <v>8</v>
      </c>
      <c r="I3756" t="s">
        <v>260</v>
      </c>
      <c r="J3756">
        <v>97</v>
      </c>
      <c r="K3756">
        <v>98</v>
      </c>
      <c r="L3756">
        <v>97</v>
      </c>
      <c r="M3756">
        <v>95</v>
      </c>
      <c r="N3756">
        <v>88</v>
      </c>
      <c r="O3756">
        <v>71</v>
      </c>
      <c r="P3756">
        <v>77</v>
      </c>
      <c r="Q3756">
        <v>79</v>
      </c>
      <c r="R3756">
        <v>85</v>
      </c>
      <c r="S3756">
        <v>99</v>
      </c>
      <c r="T3756">
        <v>99</v>
      </c>
      <c r="U3756">
        <v>100</v>
      </c>
      <c r="V3756">
        <v>99</v>
      </c>
      <c r="W3756">
        <v>100</v>
      </c>
      <c r="X3756">
        <v>100</v>
      </c>
      <c r="Y3756">
        <v>100</v>
      </c>
      <c r="Z3756">
        <v>100</v>
      </c>
      <c r="AA3756">
        <v>100</v>
      </c>
      <c r="AB3756">
        <v>99</v>
      </c>
      <c r="AC3756">
        <v>99</v>
      </c>
      <c r="AD3756">
        <v>100</v>
      </c>
      <c r="AE3756">
        <v>104</v>
      </c>
      <c r="AF3756">
        <v>101</v>
      </c>
      <c r="AG3756">
        <v>102</v>
      </c>
      <c r="AH3756">
        <v>97</v>
      </c>
      <c r="AI3756">
        <v>97</v>
      </c>
      <c r="AJ3756">
        <v>98</v>
      </c>
      <c r="AK3756">
        <v>100</v>
      </c>
      <c r="AL3756">
        <v>101</v>
      </c>
      <c r="AM3756">
        <v>102</v>
      </c>
      <c r="AN3756" s="5">
        <v>103</v>
      </c>
      <c r="AO3756" s="5">
        <v>106</v>
      </c>
      <c r="AP3756" s="5">
        <v>106</v>
      </c>
      <c r="AQ3756" s="5">
        <v>109</v>
      </c>
      <c r="AR3756" s="5">
        <v>110</v>
      </c>
      <c r="AS3756" s="5">
        <v>108</v>
      </c>
      <c r="AT3756" s="5">
        <v>107</v>
      </c>
      <c r="AU3756" s="5">
        <v>108</v>
      </c>
      <c r="AV3756" s="5">
        <v>107</v>
      </c>
      <c r="AW3756" s="5">
        <v>101</v>
      </c>
      <c r="AX3756" s="5">
        <v>101</v>
      </c>
      <c r="AY3756" s="5">
        <v>101</v>
      </c>
      <c r="AZ3756" s="5">
        <v>100</v>
      </c>
      <c r="BA3756" s="5">
        <v>101</v>
      </c>
      <c r="BB3756" s="5">
        <v>102</v>
      </c>
      <c r="BC3756" s="5">
        <v>102</v>
      </c>
      <c r="BD3756" s="5">
        <v>102</v>
      </c>
      <c r="BE3756" s="5">
        <v>99</v>
      </c>
      <c r="BF3756" s="5">
        <v>98</v>
      </c>
      <c r="BG3756" s="5">
        <v>102</v>
      </c>
      <c r="BH3756" s="5">
        <v>99</v>
      </c>
      <c r="BI3756" s="5">
        <v>96</v>
      </c>
      <c r="BJ3756" s="5">
        <v>98</v>
      </c>
      <c r="BK3756" s="5">
        <v>98</v>
      </c>
      <c r="BL3756" s="5">
        <v>100</v>
      </c>
      <c r="BM3756" s="5">
        <v>101</v>
      </c>
      <c r="BN3756" s="5">
        <v>102</v>
      </c>
      <c r="BO3756" s="5">
        <v>102</v>
      </c>
      <c r="BP3756" s="5">
        <v>104</v>
      </c>
      <c r="BQ3756" s="5">
        <v>101</v>
      </c>
      <c r="BR3756" s="5">
        <v>89</v>
      </c>
      <c r="BS3756">
        <v>82</v>
      </c>
      <c r="BT3756">
        <v>96</v>
      </c>
      <c r="BU3756">
        <v>99</v>
      </c>
      <c r="BV3756">
        <v>102</v>
      </c>
      <c r="BW3756">
        <v>101</v>
      </c>
      <c r="BX3756">
        <v>92</v>
      </c>
      <c r="BY3756">
        <v>90</v>
      </c>
      <c r="BZ3756">
        <v>94</v>
      </c>
      <c r="CA3756">
        <v>86</v>
      </c>
      <c r="CB3756">
        <v>98</v>
      </c>
      <c r="CC3756">
        <v>99</v>
      </c>
      <c r="CD3756">
        <v>99</v>
      </c>
      <c r="CE3756">
        <v>102</v>
      </c>
      <c r="CF3756">
        <v>99</v>
      </c>
      <c r="CG3756">
        <v>99</v>
      </c>
      <c r="CH3756">
        <v>98</v>
      </c>
      <c r="CI3756">
        <v>101</v>
      </c>
      <c r="CJ3756">
        <v>104</v>
      </c>
      <c r="CK3756">
        <v>102</v>
      </c>
      <c r="CL3756">
        <v>96</v>
      </c>
      <c r="CM3756">
        <v>100</v>
      </c>
      <c r="CN3756">
        <v>100</v>
      </c>
      <c r="CO3756">
        <v>101</v>
      </c>
      <c r="CP3756">
        <v>100</v>
      </c>
      <c r="CQ3756">
        <v>101</v>
      </c>
      <c r="CR3756">
        <v>95</v>
      </c>
      <c r="CS3756">
        <v>95</v>
      </c>
      <c r="CT3756">
        <v>99</v>
      </c>
      <c r="CU3756">
        <v>101</v>
      </c>
      <c r="CV3756">
        <v>100</v>
      </c>
      <c r="CW3756">
        <v>102</v>
      </c>
      <c r="CX3756" t="s">
        <v>2</v>
      </c>
      <c r="CY3756" t="s">
        <v>158</v>
      </c>
    </row>
    <row r="3757" spans="1:103" x14ac:dyDescent="0.25">
      <c r="A3757" t="s">
        <v>31</v>
      </c>
      <c r="B3757">
        <v>35.466099999999997</v>
      </c>
      <c r="C3757">
        <v>-114.9217</v>
      </c>
      <c r="D3757">
        <v>3540</v>
      </c>
      <c r="E3757" t="s">
        <v>1</v>
      </c>
      <c r="F3757">
        <v>207</v>
      </c>
      <c r="G3757">
        <v>2007</v>
      </c>
      <c r="H3757">
        <v>8</v>
      </c>
      <c r="I3757" t="s">
        <v>260</v>
      </c>
      <c r="J3757">
        <v>91</v>
      </c>
      <c r="K3757">
        <v>95</v>
      </c>
      <c r="L3757">
        <v>95</v>
      </c>
      <c r="M3757">
        <v>97</v>
      </c>
      <c r="N3757">
        <v>97</v>
      </c>
      <c r="O3757">
        <v>94</v>
      </c>
      <c r="P3757">
        <v>73</v>
      </c>
      <c r="Q3757">
        <v>75</v>
      </c>
      <c r="R3757">
        <v>82</v>
      </c>
      <c r="S3757">
        <v>88</v>
      </c>
      <c r="T3757">
        <v>89</v>
      </c>
      <c r="U3757">
        <v>86</v>
      </c>
      <c r="V3757">
        <v>88</v>
      </c>
      <c r="W3757">
        <v>96</v>
      </c>
      <c r="X3757">
        <v>100</v>
      </c>
      <c r="Y3757">
        <v>98</v>
      </c>
      <c r="Z3757">
        <v>97</v>
      </c>
      <c r="AA3757">
        <v>101</v>
      </c>
      <c r="AB3757">
        <v>96</v>
      </c>
      <c r="AC3757">
        <v>96</v>
      </c>
      <c r="AD3757">
        <v>97</v>
      </c>
      <c r="AE3757">
        <v>102</v>
      </c>
      <c r="AF3757">
        <v>101</v>
      </c>
      <c r="AG3757">
        <v>98</v>
      </c>
      <c r="AH3757">
        <v>102</v>
      </c>
      <c r="AI3757">
        <v>97</v>
      </c>
      <c r="AJ3757">
        <v>98</v>
      </c>
      <c r="AK3757">
        <v>97</v>
      </c>
      <c r="AL3757">
        <v>98</v>
      </c>
      <c r="AM3757">
        <v>99</v>
      </c>
      <c r="AN3757" s="5">
        <v>101</v>
      </c>
      <c r="AO3757" s="5">
        <v>103</v>
      </c>
      <c r="AP3757" s="5">
        <v>103</v>
      </c>
      <c r="AQ3757" s="5">
        <v>104</v>
      </c>
      <c r="AR3757" s="5">
        <v>108</v>
      </c>
      <c r="AS3757" s="5">
        <v>108</v>
      </c>
      <c r="AT3757" s="5">
        <v>104</v>
      </c>
      <c r="AU3757" s="5">
        <v>104</v>
      </c>
      <c r="AV3757" s="5">
        <v>109</v>
      </c>
      <c r="AW3757" s="5">
        <v>100</v>
      </c>
      <c r="AX3757" s="5">
        <v>100</v>
      </c>
      <c r="AY3757" s="5">
        <v>100</v>
      </c>
      <c r="AZ3757" s="5">
        <v>99</v>
      </c>
      <c r="BA3757" s="5">
        <v>100</v>
      </c>
      <c r="BB3757" s="5">
        <v>100</v>
      </c>
      <c r="BC3757" s="5">
        <v>101</v>
      </c>
      <c r="BD3757" s="5">
        <v>101</v>
      </c>
      <c r="BE3757" s="5">
        <v>101</v>
      </c>
      <c r="BF3757" s="5">
        <v>101</v>
      </c>
      <c r="BG3757" s="5">
        <v>99</v>
      </c>
      <c r="BH3757" s="8">
        <f>AVERAGE(BG3757,BI3757)</f>
        <v>97.5</v>
      </c>
      <c r="BI3757" s="5">
        <v>96</v>
      </c>
      <c r="BJ3757" s="5">
        <v>100</v>
      </c>
      <c r="BK3757" s="5">
        <v>95</v>
      </c>
      <c r="BL3757" s="5">
        <v>90</v>
      </c>
      <c r="BM3757" s="5">
        <v>90</v>
      </c>
      <c r="BN3757" s="5">
        <v>92</v>
      </c>
      <c r="BO3757" s="5">
        <v>92</v>
      </c>
      <c r="BP3757" s="5">
        <v>95</v>
      </c>
      <c r="BQ3757" s="5">
        <v>97</v>
      </c>
      <c r="BR3757" s="5">
        <v>97</v>
      </c>
      <c r="BS3757">
        <v>92</v>
      </c>
      <c r="BT3757">
        <v>80</v>
      </c>
      <c r="BU3757">
        <v>96</v>
      </c>
      <c r="BV3757">
        <v>100</v>
      </c>
      <c r="BW3757">
        <v>98</v>
      </c>
      <c r="BX3757">
        <v>100</v>
      </c>
      <c r="BY3757">
        <v>92</v>
      </c>
      <c r="BZ3757">
        <v>90</v>
      </c>
      <c r="CA3757">
        <v>94</v>
      </c>
      <c r="CB3757">
        <v>95</v>
      </c>
      <c r="CC3757">
        <v>95</v>
      </c>
      <c r="CD3757">
        <v>96</v>
      </c>
      <c r="CE3757">
        <v>99</v>
      </c>
      <c r="CF3757">
        <v>103</v>
      </c>
      <c r="CG3757">
        <v>97</v>
      </c>
      <c r="CH3757">
        <v>99</v>
      </c>
      <c r="CI3757">
        <v>100</v>
      </c>
      <c r="CJ3757">
        <v>98</v>
      </c>
      <c r="CK3757">
        <v>99</v>
      </c>
      <c r="CL3757">
        <v>100</v>
      </c>
      <c r="CM3757">
        <v>98</v>
      </c>
      <c r="CN3757">
        <v>101</v>
      </c>
      <c r="CO3757">
        <v>100</v>
      </c>
      <c r="CP3757">
        <v>100</v>
      </c>
      <c r="CQ3757">
        <v>99</v>
      </c>
      <c r="CR3757">
        <v>93</v>
      </c>
      <c r="CS3757">
        <v>100</v>
      </c>
      <c r="CT3757">
        <v>91</v>
      </c>
      <c r="CV3757">
        <v>102</v>
      </c>
      <c r="CW3757">
        <v>101</v>
      </c>
      <c r="CX3757" t="s">
        <v>2</v>
      </c>
      <c r="CY3757" t="s">
        <v>32</v>
      </c>
    </row>
    <row r="3758" spans="1:103" x14ac:dyDescent="0.25">
      <c r="A3758" t="s">
        <v>167</v>
      </c>
      <c r="B3758">
        <v>37.347499999999997</v>
      </c>
      <c r="C3758">
        <v>-114.5411</v>
      </c>
      <c r="D3758">
        <v>3422</v>
      </c>
      <c r="E3758" t="s">
        <v>1</v>
      </c>
      <c r="F3758">
        <v>228.8</v>
      </c>
      <c r="G3758">
        <v>2007</v>
      </c>
      <c r="H3758">
        <v>8</v>
      </c>
      <c r="I3758" t="s">
        <v>260</v>
      </c>
      <c r="J3758">
        <v>93</v>
      </c>
      <c r="K3758">
        <v>97</v>
      </c>
      <c r="L3758">
        <v>94</v>
      </c>
      <c r="M3758">
        <v>96</v>
      </c>
      <c r="N3758">
        <v>95</v>
      </c>
      <c r="P3758">
        <v>90</v>
      </c>
      <c r="Q3758">
        <v>76</v>
      </c>
      <c r="R3758">
        <v>81</v>
      </c>
      <c r="S3758">
        <v>89</v>
      </c>
      <c r="T3758">
        <v>91</v>
      </c>
      <c r="U3758">
        <v>88</v>
      </c>
      <c r="V3758">
        <v>91</v>
      </c>
      <c r="W3758">
        <v>96</v>
      </c>
      <c r="X3758">
        <v>101</v>
      </c>
      <c r="Y3758">
        <v>100</v>
      </c>
      <c r="Z3758">
        <v>97</v>
      </c>
      <c r="AA3758">
        <v>97</v>
      </c>
      <c r="AB3758">
        <v>97</v>
      </c>
      <c r="AC3758">
        <v>96</v>
      </c>
      <c r="AD3758">
        <v>96</v>
      </c>
      <c r="AE3758">
        <v>103</v>
      </c>
      <c r="AF3758">
        <v>100</v>
      </c>
      <c r="AG3758">
        <v>96</v>
      </c>
      <c r="AI3758">
        <v>97</v>
      </c>
      <c r="AJ3758">
        <v>97</v>
      </c>
      <c r="AL3758">
        <v>97</v>
      </c>
      <c r="AM3758">
        <v>99</v>
      </c>
      <c r="AN3758" s="5">
        <v>100</v>
      </c>
      <c r="AO3758" s="5">
        <v>103</v>
      </c>
      <c r="AP3758" s="5">
        <v>103</v>
      </c>
      <c r="AQ3758" s="5">
        <v>106</v>
      </c>
      <c r="AR3758" s="5">
        <v>109</v>
      </c>
      <c r="AS3758" s="5">
        <v>111</v>
      </c>
      <c r="AT3758" s="5">
        <v>107</v>
      </c>
      <c r="AU3758" s="5">
        <v>105</v>
      </c>
      <c r="AV3758" s="5">
        <v>103</v>
      </c>
      <c r="AW3758" s="5">
        <v>104</v>
      </c>
      <c r="AX3758" s="5">
        <v>103</v>
      </c>
      <c r="AY3758" s="5">
        <v>88</v>
      </c>
      <c r="AZ3758" s="5">
        <v>100</v>
      </c>
      <c r="BA3758" s="5">
        <v>103</v>
      </c>
      <c r="BB3758" s="8">
        <f>AVERAGE(BA3758,BC3758)</f>
        <v>103</v>
      </c>
      <c r="BC3758" s="5">
        <v>103</v>
      </c>
      <c r="BD3758" s="5">
        <v>103</v>
      </c>
      <c r="BE3758" s="5">
        <v>100</v>
      </c>
      <c r="BF3758" s="5">
        <v>102</v>
      </c>
      <c r="BG3758" s="5">
        <v>102</v>
      </c>
      <c r="BH3758" s="5">
        <v>98</v>
      </c>
      <c r="BI3758" s="5">
        <v>100</v>
      </c>
      <c r="BJ3758" s="5">
        <v>95</v>
      </c>
      <c r="BK3758" s="5">
        <v>91</v>
      </c>
      <c r="BL3758" s="5">
        <v>95</v>
      </c>
      <c r="BM3758" s="5">
        <v>83</v>
      </c>
      <c r="BN3758" s="5">
        <v>98</v>
      </c>
      <c r="BO3758" s="8">
        <f>AVERAGE(BN3758,BP3758)</f>
        <v>99</v>
      </c>
      <c r="BP3758" s="5">
        <v>100</v>
      </c>
      <c r="BQ3758" s="5">
        <v>100</v>
      </c>
      <c r="BR3758" s="5">
        <v>92</v>
      </c>
      <c r="BS3758">
        <v>89</v>
      </c>
      <c r="BT3758">
        <v>81</v>
      </c>
      <c r="BU3758">
        <v>93</v>
      </c>
      <c r="BW3758">
        <v>99</v>
      </c>
      <c r="BX3758">
        <v>90</v>
      </c>
      <c r="BY3758">
        <v>91</v>
      </c>
      <c r="BZ3758">
        <v>93</v>
      </c>
      <c r="CA3758">
        <v>95</v>
      </c>
      <c r="CB3758">
        <v>95</v>
      </c>
      <c r="CD3758">
        <v>99</v>
      </c>
      <c r="CE3758">
        <v>102</v>
      </c>
      <c r="CF3758">
        <v>99</v>
      </c>
      <c r="CG3758">
        <v>100</v>
      </c>
      <c r="CI3758">
        <v>100</v>
      </c>
      <c r="CK3758">
        <v>97</v>
      </c>
      <c r="CL3758">
        <v>95</v>
      </c>
      <c r="CM3758">
        <v>100</v>
      </c>
      <c r="CN3758">
        <v>99</v>
      </c>
      <c r="CO3758">
        <v>96</v>
      </c>
      <c r="CP3758">
        <v>99</v>
      </c>
      <c r="CR3758">
        <v>98</v>
      </c>
      <c r="CS3758">
        <v>95</v>
      </c>
      <c r="CT3758">
        <v>85</v>
      </c>
      <c r="CU3758">
        <v>90</v>
      </c>
      <c r="CV3758">
        <v>100</v>
      </c>
      <c r="CW3758">
        <v>100</v>
      </c>
      <c r="CX3758" t="s">
        <v>2</v>
      </c>
      <c r="CY3758" t="s">
        <v>168</v>
      </c>
    </row>
    <row r="3759" spans="1:103" x14ac:dyDescent="0.25">
      <c r="A3759" t="s">
        <v>126</v>
      </c>
      <c r="B3759">
        <v>37.268900000000002</v>
      </c>
      <c r="C3759">
        <v>-115.1217</v>
      </c>
      <c r="D3759">
        <v>3334</v>
      </c>
      <c r="E3759" t="s">
        <v>1</v>
      </c>
      <c r="F3759">
        <v>179.2</v>
      </c>
      <c r="G3759">
        <v>2007</v>
      </c>
      <c r="H3759">
        <v>8</v>
      </c>
      <c r="I3759" t="s">
        <v>260</v>
      </c>
      <c r="J3759">
        <v>100</v>
      </c>
      <c r="K3759">
        <v>98</v>
      </c>
      <c r="L3759">
        <v>99</v>
      </c>
      <c r="M3759">
        <v>98</v>
      </c>
      <c r="N3759">
        <v>95</v>
      </c>
      <c r="O3759">
        <v>75</v>
      </c>
      <c r="P3759">
        <v>78</v>
      </c>
      <c r="Q3759">
        <v>85</v>
      </c>
      <c r="R3759">
        <v>92</v>
      </c>
      <c r="S3759">
        <v>94</v>
      </c>
      <c r="T3759">
        <v>91</v>
      </c>
      <c r="U3759">
        <v>95</v>
      </c>
      <c r="V3759">
        <v>99</v>
      </c>
      <c r="W3759">
        <v>103</v>
      </c>
      <c r="X3759">
        <v>103</v>
      </c>
      <c r="Y3759">
        <v>100</v>
      </c>
      <c r="Z3759">
        <v>99</v>
      </c>
      <c r="AA3759">
        <v>100</v>
      </c>
      <c r="AB3759">
        <v>98</v>
      </c>
      <c r="AC3759">
        <v>99</v>
      </c>
      <c r="AD3759">
        <v>102</v>
      </c>
      <c r="AE3759">
        <v>105</v>
      </c>
      <c r="AF3759">
        <v>102</v>
      </c>
      <c r="AG3759">
        <v>102</v>
      </c>
      <c r="AH3759">
        <v>98</v>
      </c>
      <c r="AI3759">
        <v>99</v>
      </c>
      <c r="AJ3759">
        <v>99</v>
      </c>
      <c r="AK3759">
        <v>100</v>
      </c>
      <c r="AL3759">
        <v>101</v>
      </c>
      <c r="AM3759">
        <v>104</v>
      </c>
      <c r="AN3759" s="5">
        <v>105</v>
      </c>
      <c r="AO3759" s="5">
        <v>107</v>
      </c>
      <c r="AP3759" s="5">
        <v>108</v>
      </c>
      <c r="AQ3759" s="5">
        <v>112</v>
      </c>
      <c r="AR3759" s="5">
        <v>113</v>
      </c>
      <c r="AS3759" s="5">
        <v>108</v>
      </c>
      <c r="AT3759" s="5">
        <v>108</v>
      </c>
      <c r="AU3759" s="5">
        <v>108</v>
      </c>
      <c r="AV3759" s="5">
        <v>106</v>
      </c>
      <c r="AW3759" s="5">
        <v>105</v>
      </c>
      <c r="AX3759" s="5">
        <v>97</v>
      </c>
      <c r="AY3759" s="5">
        <v>102</v>
      </c>
      <c r="AZ3759" s="5">
        <v>105</v>
      </c>
      <c r="BA3759" s="5">
        <v>106</v>
      </c>
      <c r="BB3759" s="5">
        <v>106</v>
      </c>
      <c r="BC3759" s="5">
        <v>105</v>
      </c>
      <c r="BD3759" s="5">
        <v>103</v>
      </c>
      <c r="BE3759" s="5">
        <v>105</v>
      </c>
      <c r="BF3759" s="5">
        <v>104</v>
      </c>
      <c r="BG3759" s="5">
        <v>102</v>
      </c>
      <c r="BH3759" s="5">
        <v>102</v>
      </c>
      <c r="BI3759" s="5">
        <v>102</v>
      </c>
      <c r="BJ3759" s="5">
        <v>99</v>
      </c>
      <c r="BK3759" s="5">
        <v>92</v>
      </c>
      <c r="BL3759" s="5">
        <v>97</v>
      </c>
      <c r="BM3759" s="5">
        <v>92</v>
      </c>
      <c r="BN3759" s="8">
        <f>(2*BM3759+BP3759)/3</f>
        <v>95.666666666666671</v>
      </c>
      <c r="BO3759" s="8">
        <f>(BN3759+2*BQ3759)/3</f>
        <v>99.222222222222229</v>
      </c>
      <c r="BP3759" s="5">
        <v>103</v>
      </c>
      <c r="BQ3759" s="5">
        <v>101</v>
      </c>
      <c r="BR3759" s="5">
        <v>95</v>
      </c>
      <c r="BS3759">
        <v>92</v>
      </c>
      <c r="BT3759">
        <v>91</v>
      </c>
      <c r="BU3759">
        <v>100</v>
      </c>
      <c r="BV3759">
        <v>102</v>
      </c>
      <c r="BW3759">
        <v>100</v>
      </c>
      <c r="BX3759">
        <v>94</v>
      </c>
      <c r="BY3759">
        <v>94</v>
      </c>
      <c r="BZ3759">
        <v>96</v>
      </c>
      <c r="CA3759">
        <v>98</v>
      </c>
      <c r="CB3759">
        <v>98</v>
      </c>
      <c r="CC3759">
        <v>100</v>
      </c>
      <c r="CD3759">
        <v>101</v>
      </c>
      <c r="CE3759">
        <v>105</v>
      </c>
      <c r="CF3759">
        <v>102</v>
      </c>
      <c r="CG3759">
        <v>103</v>
      </c>
      <c r="CH3759">
        <v>103</v>
      </c>
      <c r="CI3759">
        <v>101</v>
      </c>
      <c r="CJ3759">
        <v>100</v>
      </c>
      <c r="CK3759">
        <v>102</v>
      </c>
      <c r="CL3759">
        <v>99</v>
      </c>
      <c r="CM3759">
        <v>103</v>
      </c>
      <c r="CN3759">
        <v>103</v>
      </c>
      <c r="CO3759">
        <v>100</v>
      </c>
      <c r="CP3759">
        <v>103</v>
      </c>
      <c r="CQ3759">
        <v>101</v>
      </c>
      <c r="CR3759">
        <v>99</v>
      </c>
      <c r="CS3759">
        <v>91</v>
      </c>
      <c r="CT3759">
        <v>96</v>
      </c>
      <c r="CU3759">
        <v>103</v>
      </c>
      <c r="CV3759">
        <v>101</v>
      </c>
      <c r="CW3759">
        <v>103</v>
      </c>
      <c r="CX3759" t="s">
        <v>2</v>
      </c>
      <c r="CY3759" t="s">
        <v>127</v>
      </c>
    </row>
    <row r="3760" spans="1:103" x14ac:dyDescent="0.25">
      <c r="A3760" t="s">
        <v>234</v>
      </c>
      <c r="B3760">
        <v>36.623899999999999</v>
      </c>
      <c r="C3760">
        <v>-116.02249999999999</v>
      </c>
      <c r="D3760">
        <v>3284</v>
      </c>
      <c r="E3760" t="s">
        <v>1</v>
      </c>
      <c r="F3760">
        <v>77.5</v>
      </c>
      <c r="G3760">
        <v>2007</v>
      </c>
      <c r="H3760">
        <v>8</v>
      </c>
      <c r="I3760" t="s">
        <v>260</v>
      </c>
      <c r="J3760">
        <v>97</v>
      </c>
      <c r="K3760">
        <v>96</v>
      </c>
      <c r="L3760">
        <v>98</v>
      </c>
      <c r="M3760">
        <v>97</v>
      </c>
      <c r="N3760">
        <v>89</v>
      </c>
      <c r="O3760">
        <v>74</v>
      </c>
      <c r="P3760">
        <v>78</v>
      </c>
      <c r="R3760">
        <v>91</v>
      </c>
      <c r="S3760">
        <v>93</v>
      </c>
      <c r="T3760">
        <v>91</v>
      </c>
      <c r="U3760">
        <v>93</v>
      </c>
      <c r="V3760">
        <v>97</v>
      </c>
      <c r="W3760">
        <v>101</v>
      </c>
      <c r="X3760">
        <v>101</v>
      </c>
      <c r="Y3760">
        <v>98</v>
      </c>
      <c r="Z3760">
        <v>98</v>
      </c>
      <c r="AA3760">
        <v>100</v>
      </c>
      <c r="AB3760">
        <v>99</v>
      </c>
      <c r="AC3760">
        <v>96</v>
      </c>
      <c r="AD3760">
        <v>99</v>
      </c>
      <c r="AE3760">
        <v>103</v>
      </c>
      <c r="AF3760">
        <v>103</v>
      </c>
      <c r="AG3760">
        <v>98</v>
      </c>
      <c r="AH3760">
        <v>97</v>
      </c>
      <c r="AI3760">
        <v>100</v>
      </c>
      <c r="AJ3760">
        <v>98</v>
      </c>
      <c r="AK3760">
        <v>100</v>
      </c>
      <c r="AL3760">
        <v>101</v>
      </c>
      <c r="AM3760">
        <v>102</v>
      </c>
      <c r="AN3760" s="5">
        <v>105</v>
      </c>
      <c r="AO3760" s="5">
        <v>103</v>
      </c>
      <c r="AP3760" s="5">
        <v>105</v>
      </c>
      <c r="AQ3760" s="5">
        <v>111</v>
      </c>
      <c r="AR3760" s="5">
        <v>110</v>
      </c>
      <c r="AS3760" s="5">
        <v>110</v>
      </c>
      <c r="AT3760" s="5">
        <v>107</v>
      </c>
      <c r="AU3760" s="5">
        <v>105</v>
      </c>
      <c r="AV3760" s="5">
        <v>104</v>
      </c>
      <c r="AW3760" s="5">
        <v>102</v>
      </c>
      <c r="AX3760" s="5">
        <v>98</v>
      </c>
      <c r="AY3760" s="5">
        <v>101</v>
      </c>
      <c r="AZ3760" s="5">
        <v>103</v>
      </c>
      <c r="BA3760" s="5">
        <v>103</v>
      </c>
      <c r="BB3760" s="5">
        <v>99</v>
      </c>
      <c r="BC3760" s="5">
        <v>103</v>
      </c>
      <c r="BD3760" s="5">
        <v>102</v>
      </c>
      <c r="BE3760" s="5">
        <v>101</v>
      </c>
      <c r="BF3760" s="5">
        <v>100</v>
      </c>
      <c r="BG3760" s="5">
        <v>100</v>
      </c>
      <c r="BH3760" s="5">
        <v>100</v>
      </c>
      <c r="BI3760" s="5">
        <v>101</v>
      </c>
      <c r="BJ3760" s="5">
        <v>97</v>
      </c>
      <c r="BK3760" s="5">
        <v>98</v>
      </c>
      <c r="BL3760" s="5">
        <v>98</v>
      </c>
      <c r="BM3760" s="5">
        <v>99</v>
      </c>
      <c r="BN3760" s="5">
        <v>101</v>
      </c>
      <c r="BO3760" s="5">
        <v>102</v>
      </c>
      <c r="BP3760" s="5">
        <v>103</v>
      </c>
      <c r="BQ3760" s="5">
        <v>103</v>
      </c>
      <c r="BR3760" s="5">
        <v>98</v>
      </c>
      <c r="BS3760">
        <v>85</v>
      </c>
      <c r="BT3760">
        <v>93</v>
      </c>
      <c r="BU3760">
        <v>99</v>
      </c>
      <c r="BV3760">
        <v>102</v>
      </c>
      <c r="BW3760">
        <v>100</v>
      </c>
      <c r="BX3760">
        <v>92</v>
      </c>
      <c r="BY3760">
        <v>92</v>
      </c>
      <c r="BZ3760">
        <v>97</v>
      </c>
      <c r="CA3760">
        <v>97</v>
      </c>
      <c r="CB3760">
        <v>98</v>
      </c>
      <c r="CC3760">
        <v>100</v>
      </c>
      <c r="CD3760">
        <v>100</v>
      </c>
      <c r="CE3760">
        <v>103</v>
      </c>
      <c r="CF3760">
        <v>102</v>
      </c>
      <c r="CG3760">
        <v>103</v>
      </c>
      <c r="CH3760">
        <v>102</v>
      </c>
      <c r="CI3760">
        <v>102</v>
      </c>
      <c r="CJ3760">
        <v>100</v>
      </c>
      <c r="CK3760">
        <v>98</v>
      </c>
      <c r="CL3760">
        <v>98</v>
      </c>
      <c r="CM3760">
        <v>101</v>
      </c>
      <c r="CN3760">
        <v>101</v>
      </c>
      <c r="CO3760">
        <v>99</v>
      </c>
      <c r="CP3760">
        <v>102</v>
      </c>
      <c r="CQ3760">
        <v>102</v>
      </c>
      <c r="CR3760">
        <v>99</v>
      </c>
      <c r="CS3760">
        <v>94</v>
      </c>
      <c r="CT3760">
        <v>99</v>
      </c>
      <c r="CU3760">
        <v>102</v>
      </c>
      <c r="CV3760">
        <v>91</v>
      </c>
      <c r="CW3760">
        <v>100</v>
      </c>
      <c r="CX3760" t="s">
        <v>2</v>
      </c>
      <c r="CY3760" t="s">
        <v>235</v>
      </c>
    </row>
    <row r="3761" spans="1:103" x14ac:dyDescent="0.25">
      <c r="A3761" t="s">
        <v>199</v>
      </c>
      <c r="B3761">
        <v>35.154200000000003</v>
      </c>
      <c r="C3761">
        <v>-117.1756</v>
      </c>
      <c r="D3761">
        <v>3240</v>
      </c>
      <c r="E3761" t="s">
        <v>1</v>
      </c>
      <c r="F3761">
        <v>148</v>
      </c>
      <c r="G3761">
        <v>2007</v>
      </c>
      <c r="H3761">
        <v>8</v>
      </c>
      <c r="I3761" t="s">
        <v>260</v>
      </c>
      <c r="J3761">
        <v>95</v>
      </c>
      <c r="K3761">
        <v>96</v>
      </c>
      <c r="L3761">
        <v>97</v>
      </c>
      <c r="M3761">
        <v>96</v>
      </c>
      <c r="N3761">
        <v>83</v>
      </c>
      <c r="O3761">
        <v>67</v>
      </c>
      <c r="P3761">
        <v>79</v>
      </c>
      <c r="Q3761">
        <v>87</v>
      </c>
      <c r="R3761">
        <v>91</v>
      </c>
      <c r="S3761">
        <v>93</v>
      </c>
      <c r="T3761">
        <v>90</v>
      </c>
      <c r="U3761">
        <v>94</v>
      </c>
      <c r="V3761">
        <v>97</v>
      </c>
      <c r="W3761">
        <v>101</v>
      </c>
      <c r="X3761">
        <v>98</v>
      </c>
      <c r="Y3761">
        <v>94</v>
      </c>
      <c r="Z3761">
        <v>96</v>
      </c>
      <c r="AA3761">
        <v>98</v>
      </c>
      <c r="AB3761">
        <v>96</v>
      </c>
      <c r="AC3761">
        <v>93</v>
      </c>
      <c r="AD3761">
        <v>99</v>
      </c>
      <c r="AE3761">
        <v>102</v>
      </c>
      <c r="AF3761">
        <v>99</v>
      </c>
      <c r="AG3761">
        <v>93</v>
      </c>
      <c r="AH3761">
        <v>96</v>
      </c>
      <c r="AI3761">
        <v>96</v>
      </c>
      <c r="AJ3761">
        <v>96</v>
      </c>
      <c r="AK3761">
        <v>96</v>
      </c>
      <c r="AL3761">
        <v>97</v>
      </c>
      <c r="AM3761">
        <v>100</v>
      </c>
      <c r="AN3761" s="5">
        <v>103</v>
      </c>
      <c r="AO3761" s="5">
        <v>100</v>
      </c>
      <c r="AP3761" s="5">
        <v>106</v>
      </c>
      <c r="AQ3761" s="5">
        <v>109</v>
      </c>
      <c r="AR3761" s="5">
        <v>110</v>
      </c>
      <c r="AS3761" s="5">
        <v>109</v>
      </c>
      <c r="AT3761" s="5">
        <v>104</v>
      </c>
      <c r="AU3761" s="5">
        <v>101</v>
      </c>
      <c r="AV3761" s="5">
        <v>101</v>
      </c>
      <c r="AW3761" s="5">
        <v>93</v>
      </c>
      <c r="AX3761" s="5">
        <v>96</v>
      </c>
      <c r="AY3761" s="5">
        <v>97</v>
      </c>
      <c r="AZ3761" s="5">
        <v>100</v>
      </c>
      <c r="BA3761" s="5">
        <v>101</v>
      </c>
      <c r="BB3761" s="5">
        <v>102</v>
      </c>
      <c r="BC3761" s="5">
        <v>100</v>
      </c>
      <c r="BD3761" s="5">
        <v>99</v>
      </c>
      <c r="BE3761" s="5">
        <v>95</v>
      </c>
      <c r="BF3761" s="5">
        <v>98</v>
      </c>
      <c r="BG3761" s="5">
        <v>98</v>
      </c>
      <c r="BH3761" s="5">
        <v>100</v>
      </c>
      <c r="BI3761" s="5">
        <v>100</v>
      </c>
      <c r="BJ3761" s="5">
        <v>98</v>
      </c>
      <c r="BK3761" s="5">
        <v>98</v>
      </c>
      <c r="BL3761" s="5">
        <v>99</v>
      </c>
      <c r="BM3761" s="5">
        <v>99</v>
      </c>
      <c r="BN3761" s="5">
        <v>101</v>
      </c>
      <c r="BO3761" s="5">
        <v>101</v>
      </c>
      <c r="BP3761" s="5">
        <v>102</v>
      </c>
      <c r="BQ3761" s="5">
        <v>103</v>
      </c>
      <c r="BR3761" s="5">
        <v>100</v>
      </c>
      <c r="BS3761">
        <v>92</v>
      </c>
      <c r="BT3761">
        <v>100</v>
      </c>
      <c r="BU3761">
        <v>103</v>
      </c>
      <c r="BV3761">
        <v>100</v>
      </c>
      <c r="BW3761">
        <v>96</v>
      </c>
      <c r="BX3761">
        <v>89</v>
      </c>
      <c r="BY3761">
        <v>91</v>
      </c>
      <c r="BZ3761">
        <v>93</v>
      </c>
      <c r="CA3761">
        <v>95</v>
      </c>
      <c r="CB3761">
        <v>97</v>
      </c>
      <c r="CC3761">
        <v>99</v>
      </c>
      <c r="CD3761">
        <v>99</v>
      </c>
      <c r="CE3761">
        <v>102</v>
      </c>
      <c r="CF3761">
        <v>100</v>
      </c>
      <c r="CG3761">
        <v>101</v>
      </c>
      <c r="CH3761">
        <v>102</v>
      </c>
      <c r="CI3761">
        <v>101</v>
      </c>
      <c r="CJ3761">
        <v>99</v>
      </c>
      <c r="CK3761">
        <v>97</v>
      </c>
      <c r="CL3761">
        <v>99</v>
      </c>
      <c r="CM3761">
        <v>100</v>
      </c>
      <c r="CN3761">
        <v>99</v>
      </c>
      <c r="CO3761">
        <v>100</v>
      </c>
      <c r="CP3761">
        <v>101</v>
      </c>
      <c r="CQ3761">
        <v>100</v>
      </c>
      <c r="CR3761">
        <v>95</v>
      </c>
      <c r="CS3761">
        <v>95</v>
      </c>
      <c r="CT3761">
        <v>101</v>
      </c>
      <c r="CU3761">
        <v>104</v>
      </c>
      <c r="CV3761">
        <v>97</v>
      </c>
      <c r="CW3761">
        <v>103</v>
      </c>
      <c r="CX3761" t="s">
        <v>5</v>
      </c>
      <c r="CY3761" t="s">
        <v>200</v>
      </c>
    </row>
    <row r="3762" spans="1:103" x14ac:dyDescent="0.25">
      <c r="A3762" t="s">
        <v>161</v>
      </c>
      <c r="B3762">
        <v>36.620600000000003</v>
      </c>
      <c r="C3762">
        <v>-116.0278</v>
      </c>
      <c r="D3762">
        <v>3230</v>
      </c>
      <c r="E3762" t="s">
        <v>1</v>
      </c>
      <c r="F3762">
        <v>77</v>
      </c>
      <c r="G3762">
        <v>2007</v>
      </c>
      <c r="H3762">
        <v>8</v>
      </c>
      <c r="I3762" t="s">
        <v>260</v>
      </c>
      <c r="J3762">
        <v>98</v>
      </c>
      <c r="K3762">
        <v>97</v>
      </c>
      <c r="L3762">
        <v>99</v>
      </c>
      <c r="M3762">
        <v>98</v>
      </c>
      <c r="N3762">
        <v>90</v>
      </c>
      <c r="O3762">
        <v>76</v>
      </c>
      <c r="P3762">
        <v>78</v>
      </c>
      <c r="Q3762">
        <v>85</v>
      </c>
      <c r="R3762">
        <v>93</v>
      </c>
      <c r="S3762">
        <v>94</v>
      </c>
      <c r="T3762">
        <v>92</v>
      </c>
      <c r="U3762">
        <v>94</v>
      </c>
      <c r="V3762">
        <v>98</v>
      </c>
      <c r="W3762">
        <v>102</v>
      </c>
      <c r="X3762">
        <v>102</v>
      </c>
      <c r="Y3762">
        <v>99</v>
      </c>
      <c r="Z3762">
        <v>99</v>
      </c>
      <c r="AA3762">
        <v>101</v>
      </c>
      <c r="AB3762">
        <v>100</v>
      </c>
      <c r="AC3762">
        <v>97</v>
      </c>
      <c r="AD3762">
        <v>100</v>
      </c>
      <c r="AE3762">
        <v>104</v>
      </c>
      <c r="AF3762">
        <v>103</v>
      </c>
      <c r="AG3762">
        <v>99</v>
      </c>
      <c r="AH3762">
        <v>97</v>
      </c>
      <c r="AI3762">
        <v>101</v>
      </c>
      <c r="AJ3762">
        <v>98</v>
      </c>
      <c r="AK3762">
        <v>101</v>
      </c>
      <c r="AL3762">
        <v>102</v>
      </c>
      <c r="AM3762">
        <v>103</v>
      </c>
      <c r="AN3762" s="5">
        <v>106</v>
      </c>
      <c r="AO3762" s="5">
        <v>104</v>
      </c>
      <c r="AP3762" s="5">
        <v>107</v>
      </c>
      <c r="AQ3762" s="5">
        <v>111</v>
      </c>
      <c r="AR3762" s="5">
        <v>112</v>
      </c>
      <c r="AS3762" s="5">
        <v>111</v>
      </c>
      <c r="AT3762" s="5">
        <v>108</v>
      </c>
      <c r="AU3762" s="5">
        <v>106</v>
      </c>
      <c r="AV3762" s="5">
        <v>106</v>
      </c>
      <c r="AW3762" s="5">
        <v>104</v>
      </c>
      <c r="AX3762" s="5">
        <v>99</v>
      </c>
      <c r="AY3762" s="5">
        <v>102</v>
      </c>
      <c r="AZ3762" s="5">
        <v>105</v>
      </c>
      <c r="BA3762" s="5">
        <v>105</v>
      </c>
      <c r="BB3762" s="5">
        <v>101</v>
      </c>
      <c r="BC3762" s="5">
        <v>105</v>
      </c>
      <c r="BD3762" s="5">
        <v>103</v>
      </c>
      <c r="BE3762" s="5">
        <v>101</v>
      </c>
      <c r="BF3762" s="5">
        <v>102</v>
      </c>
      <c r="BG3762" s="5">
        <v>101</v>
      </c>
      <c r="BH3762" s="5">
        <v>102</v>
      </c>
      <c r="BI3762" s="5">
        <v>102</v>
      </c>
      <c r="BJ3762" s="5">
        <v>98</v>
      </c>
      <c r="BK3762" s="5">
        <v>99</v>
      </c>
      <c r="BL3762" s="5">
        <v>99</v>
      </c>
      <c r="BM3762" s="5">
        <v>100</v>
      </c>
      <c r="BN3762" s="5">
        <v>101</v>
      </c>
      <c r="BO3762" s="5">
        <v>103</v>
      </c>
      <c r="BP3762" s="5">
        <v>104</v>
      </c>
      <c r="BQ3762" s="5">
        <v>102</v>
      </c>
      <c r="BR3762" s="5">
        <v>96</v>
      </c>
      <c r="BS3762">
        <v>83</v>
      </c>
      <c r="BT3762">
        <v>93</v>
      </c>
      <c r="BU3762">
        <v>98</v>
      </c>
      <c r="BV3762">
        <v>100</v>
      </c>
      <c r="BW3762">
        <v>97</v>
      </c>
      <c r="BX3762">
        <v>89</v>
      </c>
      <c r="BY3762">
        <v>89</v>
      </c>
      <c r="BZ3762">
        <v>93</v>
      </c>
      <c r="CA3762">
        <v>93</v>
      </c>
      <c r="CB3762">
        <v>94</v>
      </c>
      <c r="CC3762">
        <v>95</v>
      </c>
      <c r="CD3762">
        <v>97</v>
      </c>
      <c r="CE3762">
        <v>98</v>
      </c>
      <c r="CF3762">
        <v>98</v>
      </c>
      <c r="CG3762">
        <v>98</v>
      </c>
      <c r="CH3762">
        <v>99</v>
      </c>
      <c r="CI3762">
        <v>98</v>
      </c>
      <c r="CJ3762">
        <v>96</v>
      </c>
      <c r="CK3762">
        <v>94</v>
      </c>
      <c r="CL3762">
        <v>95</v>
      </c>
      <c r="CM3762">
        <v>97</v>
      </c>
      <c r="CN3762">
        <v>96</v>
      </c>
      <c r="CO3762">
        <v>95</v>
      </c>
      <c r="CP3762">
        <v>99</v>
      </c>
      <c r="CQ3762">
        <v>99</v>
      </c>
      <c r="CR3762">
        <v>95</v>
      </c>
      <c r="CS3762">
        <v>89</v>
      </c>
      <c r="CT3762">
        <v>95</v>
      </c>
      <c r="CU3762">
        <v>98</v>
      </c>
      <c r="CV3762">
        <v>89</v>
      </c>
      <c r="CW3762">
        <v>96</v>
      </c>
      <c r="CX3762" t="s">
        <v>2</v>
      </c>
      <c r="CY3762" t="s">
        <v>162</v>
      </c>
    </row>
    <row r="3763" spans="1:103" x14ac:dyDescent="0.25">
      <c r="A3763" t="s">
        <v>165</v>
      </c>
      <c r="B3763">
        <v>34.502499999999998</v>
      </c>
      <c r="C3763">
        <v>-117.8969</v>
      </c>
      <c r="D3763">
        <v>3101</v>
      </c>
      <c r="E3763" t="s">
        <v>1</v>
      </c>
      <c r="F3763">
        <v>236.8</v>
      </c>
      <c r="G3763">
        <v>2007</v>
      </c>
      <c r="H3763">
        <v>8</v>
      </c>
      <c r="I3763" t="s">
        <v>260</v>
      </c>
      <c r="J3763">
        <v>91</v>
      </c>
      <c r="K3763">
        <v>94</v>
      </c>
      <c r="L3763">
        <v>96</v>
      </c>
      <c r="M3763">
        <v>96</v>
      </c>
      <c r="N3763">
        <v>84</v>
      </c>
      <c r="O3763">
        <v>67</v>
      </c>
      <c r="P3763">
        <v>76</v>
      </c>
      <c r="Q3763">
        <v>83</v>
      </c>
      <c r="R3763">
        <v>88</v>
      </c>
      <c r="S3763">
        <v>92</v>
      </c>
      <c r="T3763">
        <v>91</v>
      </c>
      <c r="U3763">
        <v>80</v>
      </c>
      <c r="V3763">
        <v>96</v>
      </c>
      <c r="W3763">
        <v>100</v>
      </c>
      <c r="X3763">
        <v>98</v>
      </c>
      <c r="Y3763">
        <v>94</v>
      </c>
      <c r="Z3763">
        <v>93</v>
      </c>
      <c r="AA3763">
        <v>96</v>
      </c>
      <c r="AB3763">
        <v>95</v>
      </c>
      <c r="AC3763">
        <v>93</v>
      </c>
      <c r="AD3763">
        <v>99</v>
      </c>
      <c r="AE3763">
        <v>98</v>
      </c>
      <c r="AF3763">
        <v>100</v>
      </c>
      <c r="AG3763">
        <v>98</v>
      </c>
      <c r="AH3763">
        <v>93</v>
      </c>
      <c r="AI3763">
        <v>97</v>
      </c>
      <c r="AJ3763">
        <v>92</v>
      </c>
      <c r="AK3763">
        <v>93</v>
      </c>
      <c r="AL3763">
        <v>97</v>
      </c>
      <c r="AM3763">
        <v>97</v>
      </c>
      <c r="AN3763" s="5">
        <v>98</v>
      </c>
      <c r="AO3763" s="5">
        <v>100</v>
      </c>
      <c r="AP3763" s="5">
        <v>103</v>
      </c>
      <c r="AQ3763" s="5">
        <v>107</v>
      </c>
      <c r="AR3763" s="5">
        <v>109</v>
      </c>
      <c r="AS3763" s="5">
        <v>107</v>
      </c>
      <c r="AT3763" s="5">
        <v>109</v>
      </c>
      <c r="AU3763" s="5">
        <v>107</v>
      </c>
      <c r="AV3763" s="5">
        <v>97</v>
      </c>
      <c r="AW3763" s="5">
        <v>93</v>
      </c>
      <c r="AX3763" s="5">
        <v>92</v>
      </c>
      <c r="AY3763" s="5">
        <v>93</v>
      </c>
      <c r="AZ3763" s="5">
        <v>96</v>
      </c>
      <c r="BA3763" s="5">
        <v>98</v>
      </c>
      <c r="BB3763" s="5">
        <v>97</v>
      </c>
      <c r="BC3763" s="5">
        <v>109</v>
      </c>
      <c r="BD3763" s="5">
        <v>95</v>
      </c>
      <c r="BE3763" s="5">
        <v>95</v>
      </c>
      <c r="BF3763" s="5">
        <v>96</v>
      </c>
      <c r="BG3763" s="5">
        <v>109</v>
      </c>
      <c r="BH3763" s="5">
        <v>100</v>
      </c>
      <c r="BI3763" s="5">
        <v>94</v>
      </c>
      <c r="BJ3763" s="5">
        <v>89</v>
      </c>
      <c r="BK3763" s="5">
        <v>97</v>
      </c>
      <c r="BL3763" s="5">
        <v>98</v>
      </c>
      <c r="BM3763" s="5">
        <v>99</v>
      </c>
      <c r="BN3763" s="5">
        <v>96</v>
      </c>
      <c r="BO3763" s="5">
        <v>99</v>
      </c>
      <c r="BP3763" s="5">
        <v>100</v>
      </c>
      <c r="BQ3763" s="5">
        <v>109</v>
      </c>
      <c r="BR3763" s="5">
        <v>99</v>
      </c>
      <c r="BS3763">
        <v>104</v>
      </c>
      <c r="BT3763">
        <v>109</v>
      </c>
      <c r="BU3763">
        <v>102</v>
      </c>
      <c r="BV3763">
        <v>99</v>
      </c>
      <c r="BW3763">
        <v>93</v>
      </c>
      <c r="BX3763">
        <v>90</v>
      </c>
      <c r="BY3763">
        <v>91</v>
      </c>
      <c r="BZ3763">
        <v>91</v>
      </c>
      <c r="CA3763">
        <v>90</v>
      </c>
      <c r="CB3763">
        <v>96</v>
      </c>
      <c r="CC3763">
        <v>97</v>
      </c>
      <c r="CD3763">
        <v>97</v>
      </c>
      <c r="CE3763">
        <v>99</v>
      </c>
      <c r="CF3763">
        <v>99</v>
      </c>
      <c r="CG3763">
        <v>100</v>
      </c>
      <c r="CH3763">
        <v>100</v>
      </c>
      <c r="CI3763">
        <v>100</v>
      </c>
      <c r="CJ3763">
        <v>109</v>
      </c>
      <c r="CK3763">
        <v>96</v>
      </c>
      <c r="CL3763">
        <v>99</v>
      </c>
      <c r="CM3763">
        <v>98</v>
      </c>
      <c r="CN3763">
        <v>97</v>
      </c>
      <c r="CO3763">
        <v>100</v>
      </c>
      <c r="CP3763">
        <v>99</v>
      </c>
      <c r="CQ3763">
        <v>98</v>
      </c>
      <c r="CR3763">
        <v>94</v>
      </c>
      <c r="CS3763">
        <v>93</v>
      </c>
      <c r="CT3763">
        <v>98</v>
      </c>
      <c r="CU3763">
        <v>103</v>
      </c>
      <c r="CV3763">
        <v>97</v>
      </c>
      <c r="CW3763">
        <v>100</v>
      </c>
      <c r="CX3763" t="s">
        <v>5</v>
      </c>
      <c r="CY3763" t="s">
        <v>166</v>
      </c>
    </row>
    <row r="3764" spans="1:103" x14ac:dyDescent="0.25">
      <c r="A3764" t="s">
        <v>147</v>
      </c>
      <c r="B3764">
        <v>34.589199999999998</v>
      </c>
      <c r="C3764">
        <v>-117.63030000000001</v>
      </c>
      <c r="D3764">
        <v>2950</v>
      </c>
      <c r="E3764" t="s">
        <v>1</v>
      </c>
      <c r="F3764">
        <v>219.3</v>
      </c>
      <c r="G3764">
        <v>2007</v>
      </c>
      <c r="H3764">
        <v>8</v>
      </c>
      <c r="I3764" t="s">
        <v>260</v>
      </c>
      <c r="J3764">
        <v>92</v>
      </c>
      <c r="K3764">
        <v>93</v>
      </c>
      <c r="L3764">
        <v>95</v>
      </c>
      <c r="M3764">
        <v>96</v>
      </c>
      <c r="N3764">
        <v>95</v>
      </c>
      <c r="O3764">
        <v>84</v>
      </c>
      <c r="P3764">
        <v>66</v>
      </c>
      <c r="Q3764">
        <v>77</v>
      </c>
      <c r="R3764">
        <v>84</v>
      </c>
      <c r="S3764">
        <v>89</v>
      </c>
      <c r="T3764">
        <v>93</v>
      </c>
      <c r="U3764">
        <v>90</v>
      </c>
      <c r="V3764">
        <v>92</v>
      </c>
      <c r="W3764">
        <v>96</v>
      </c>
      <c r="X3764">
        <v>101</v>
      </c>
      <c r="Y3764">
        <v>101</v>
      </c>
      <c r="Z3764">
        <v>94</v>
      </c>
      <c r="AA3764">
        <v>89</v>
      </c>
      <c r="AB3764">
        <v>97</v>
      </c>
      <c r="AC3764">
        <v>97</v>
      </c>
      <c r="AD3764">
        <v>95</v>
      </c>
      <c r="AE3764">
        <v>97</v>
      </c>
      <c r="AF3764">
        <v>101</v>
      </c>
      <c r="AG3764">
        <v>101</v>
      </c>
      <c r="AH3764">
        <v>93</v>
      </c>
      <c r="AI3764">
        <v>95</v>
      </c>
      <c r="AJ3764">
        <v>96</v>
      </c>
      <c r="AK3764">
        <v>94</v>
      </c>
      <c r="AL3764">
        <v>95</v>
      </c>
      <c r="AM3764">
        <v>98</v>
      </c>
      <c r="AN3764" s="5">
        <v>99</v>
      </c>
      <c r="AO3764" s="5">
        <v>102</v>
      </c>
      <c r="AP3764" s="5">
        <v>101</v>
      </c>
      <c r="AQ3764" s="5">
        <v>104</v>
      </c>
      <c r="AR3764" s="5">
        <v>105</v>
      </c>
      <c r="AS3764" s="5">
        <v>109</v>
      </c>
      <c r="AT3764" s="5">
        <v>106</v>
      </c>
      <c r="AU3764" s="5">
        <v>106</v>
      </c>
      <c r="AV3764" s="5">
        <v>100</v>
      </c>
      <c r="AW3764" s="5">
        <v>102</v>
      </c>
      <c r="AX3764" s="5">
        <v>96</v>
      </c>
      <c r="AY3764" s="5">
        <v>94</v>
      </c>
      <c r="AZ3764" s="5">
        <v>95</v>
      </c>
      <c r="BA3764" s="5">
        <v>99</v>
      </c>
      <c r="BB3764" s="5">
        <v>100</v>
      </c>
      <c r="BC3764" s="5">
        <v>101</v>
      </c>
      <c r="BD3764" s="5">
        <v>99</v>
      </c>
      <c r="BE3764" s="5">
        <v>96</v>
      </c>
      <c r="BF3764" s="5">
        <v>95</v>
      </c>
      <c r="BG3764" s="5">
        <v>98</v>
      </c>
      <c r="BH3764" s="5">
        <v>98</v>
      </c>
      <c r="BI3764" s="5">
        <v>99</v>
      </c>
      <c r="BJ3764" s="5">
        <v>102</v>
      </c>
      <c r="BK3764" s="5">
        <v>92</v>
      </c>
      <c r="BL3764" s="5">
        <v>98</v>
      </c>
      <c r="BM3764" s="5">
        <v>97</v>
      </c>
      <c r="BN3764" s="5">
        <v>100</v>
      </c>
      <c r="BO3764" s="5">
        <v>99</v>
      </c>
      <c r="BP3764" s="5">
        <v>100</v>
      </c>
      <c r="BQ3764" s="5">
        <v>102</v>
      </c>
      <c r="BR3764" s="5">
        <v>103</v>
      </c>
      <c r="BS3764">
        <v>100</v>
      </c>
      <c r="BT3764">
        <v>98</v>
      </c>
      <c r="BU3764">
        <v>100</v>
      </c>
      <c r="BV3764">
        <v>102</v>
      </c>
      <c r="BW3764">
        <v>100</v>
      </c>
      <c r="BX3764">
        <v>93</v>
      </c>
      <c r="BY3764">
        <v>89</v>
      </c>
      <c r="BZ3764">
        <v>90</v>
      </c>
      <c r="CA3764">
        <v>94</v>
      </c>
      <c r="CB3764">
        <v>95</v>
      </c>
      <c r="CC3764">
        <v>99</v>
      </c>
      <c r="CD3764">
        <v>100</v>
      </c>
      <c r="CE3764">
        <v>96</v>
      </c>
      <c r="CF3764">
        <v>102</v>
      </c>
      <c r="CG3764">
        <v>101</v>
      </c>
      <c r="CH3764">
        <v>101</v>
      </c>
      <c r="CI3764">
        <v>102</v>
      </c>
      <c r="CJ3764">
        <v>101</v>
      </c>
      <c r="CK3764">
        <v>99</v>
      </c>
      <c r="CL3764">
        <v>98</v>
      </c>
      <c r="CM3764">
        <v>99</v>
      </c>
      <c r="CN3764">
        <v>101</v>
      </c>
      <c r="CO3764">
        <v>97</v>
      </c>
      <c r="CP3764">
        <v>99</v>
      </c>
      <c r="CQ3764">
        <v>103</v>
      </c>
      <c r="CR3764">
        <v>99</v>
      </c>
      <c r="CS3764">
        <v>93</v>
      </c>
      <c r="CT3764">
        <v>95</v>
      </c>
      <c r="CU3764">
        <v>98</v>
      </c>
      <c r="CV3764">
        <v>102</v>
      </c>
      <c r="CW3764">
        <v>97</v>
      </c>
      <c r="CX3764" t="s">
        <v>5</v>
      </c>
      <c r="CY3764" t="s">
        <v>148</v>
      </c>
    </row>
    <row r="3765" spans="1:103" x14ac:dyDescent="0.25">
      <c r="A3765" t="s">
        <v>65</v>
      </c>
      <c r="B3765">
        <v>36.438099999999999</v>
      </c>
      <c r="C3765">
        <v>-115.36</v>
      </c>
      <c r="D3765">
        <v>2914</v>
      </c>
      <c r="E3765" t="s">
        <v>1</v>
      </c>
      <c r="F3765">
        <v>134.69999999999999</v>
      </c>
      <c r="G3765">
        <v>2007</v>
      </c>
      <c r="H3765">
        <v>8</v>
      </c>
      <c r="I3765" t="s">
        <v>260</v>
      </c>
      <c r="J3765">
        <v>101</v>
      </c>
      <c r="K3765">
        <v>99</v>
      </c>
      <c r="L3765">
        <v>102</v>
      </c>
      <c r="M3765">
        <v>102</v>
      </c>
      <c r="N3765">
        <v>90</v>
      </c>
      <c r="O3765">
        <v>78</v>
      </c>
      <c r="P3765">
        <v>81</v>
      </c>
      <c r="Q3765">
        <v>86</v>
      </c>
      <c r="R3765">
        <v>92</v>
      </c>
      <c r="S3765">
        <v>97</v>
      </c>
      <c r="T3765">
        <v>96</v>
      </c>
      <c r="U3765">
        <v>95</v>
      </c>
      <c r="V3765">
        <v>100</v>
      </c>
      <c r="W3765">
        <v>105</v>
      </c>
      <c r="X3765">
        <v>106</v>
      </c>
      <c r="Y3765">
        <v>104</v>
      </c>
      <c r="Z3765">
        <v>100</v>
      </c>
      <c r="AA3765">
        <v>101</v>
      </c>
      <c r="AB3765">
        <v>102</v>
      </c>
      <c r="AC3765">
        <v>101</v>
      </c>
      <c r="AD3765">
        <v>104</v>
      </c>
      <c r="AE3765">
        <v>107</v>
      </c>
      <c r="AF3765">
        <v>105</v>
      </c>
      <c r="AG3765">
        <v>106</v>
      </c>
      <c r="AH3765">
        <v>101</v>
      </c>
      <c r="AI3765">
        <v>103</v>
      </c>
      <c r="AJ3765">
        <v>101</v>
      </c>
      <c r="AK3765">
        <v>103</v>
      </c>
      <c r="AL3765">
        <v>106</v>
      </c>
      <c r="AM3765">
        <v>106</v>
      </c>
      <c r="AN3765" s="5">
        <v>109</v>
      </c>
      <c r="AO3765" s="5">
        <v>110</v>
      </c>
      <c r="AP3765" s="5">
        <v>108</v>
      </c>
      <c r="AQ3765" s="5">
        <v>112</v>
      </c>
      <c r="AR3765" s="5">
        <v>116</v>
      </c>
      <c r="AS3765" s="5">
        <v>116</v>
      </c>
      <c r="AT3765" s="5">
        <v>111</v>
      </c>
      <c r="AU3765" s="5">
        <v>108</v>
      </c>
      <c r="AV3765" s="5">
        <v>108</v>
      </c>
      <c r="AW3765" s="5">
        <v>106</v>
      </c>
      <c r="AX3765" s="5">
        <v>101</v>
      </c>
      <c r="AY3765" s="5">
        <v>105</v>
      </c>
      <c r="AZ3765" s="5">
        <v>106</v>
      </c>
      <c r="BA3765" s="5">
        <v>106</v>
      </c>
      <c r="BB3765" s="5">
        <v>106</v>
      </c>
      <c r="BC3765" s="5">
        <v>109</v>
      </c>
      <c r="BD3765" s="5">
        <v>107</v>
      </c>
      <c r="BE3765" s="5">
        <v>107</v>
      </c>
      <c r="BF3765" s="5">
        <v>106</v>
      </c>
      <c r="BG3765" s="5">
        <v>105</v>
      </c>
      <c r="BH3765" s="5">
        <v>105</v>
      </c>
      <c r="BI3765" s="5">
        <v>101</v>
      </c>
      <c r="BJ3765" s="5">
        <v>97</v>
      </c>
      <c r="BK3765" s="5">
        <v>95</v>
      </c>
      <c r="BL3765" s="5">
        <v>97</v>
      </c>
      <c r="BM3765" s="5">
        <v>94</v>
      </c>
      <c r="BN3765" s="5">
        <v>101</v>
      </c>
      <c r="BO3765" s="5">
        <v>102</v>
      </c>
      <c r="BP3765" s="5">
        <v>104</v>
      </c>
      <c r="BQ3765" s="5">
        <v>104</v>
      </c>
      <c r="BR3765" s="5">
        <v>97</v>
      </c>
      <c r="BS3765">
        <v>84</v>
      </c>
      <c r="BT3765">
        <v>91</v>
      </c>
      <c r="BU3765">
        <v>100</v>
      </c>
      <c r="BV3765">
        <v>105</v>
      </c>
      <c r="BW3765">
        <v>102</v>
      </c>
      <c r="BX3765">
        <v>97</v>
      </c>
      <c r="BY3765">
        <v>97</v>
      </c>
      <c r="BZ3765">
        <v>99</v>
      </c>
      <c r="CA3765">
        <v>101</v>
      </c>
      <c r="CB3765">
        <v>101</v>
      </c>
      <c r="CC3765">
        <v>102</v>
      </c>
      <c r="CD3765">
        <v>104</v>
      </c>
      <c r="CE3765">
        <v>108</v>
      </c>
      <c r="CF3765">
        <v>103</v>
      </c>
      <c r="CG3765">
        <v>105</v>
      </c>
      <c r="CH3765">
        <v>104</v>
      </c>
      <c r="CI3765">
        <v>105</v>
      </c>
      <c r="CJ3765">
        <v>103</v>
      </c>
      <c r="CK3765">
        <v>103</v>
      </c>
      <c r="CL3765">
        <v>102</v>
      </c>
      <c r="CM3765">
        <v>104</v>
      </c>
      <c r="CN3765">
        <v>105</v>
      </c>
      <c r="CO3765">
        <v>103</v>
      </c>
      <c r="CP3765">
        <v>104</v>
      </c>
      <c r="CQ3765">
        <v>103</v>
      </c>
      <c r="CR3765">
        <v>98</v>
      </c>
      <c r="CS3765">
        <v>91</v>
      </c>
      <c r="CT3765">
        <v>100</v>
      </c>
      <c r="CU3765">
        <v>103</v>
      </c>
      <c r="CV3765">
        <v>102</v>
      </c>
      <c r="CW3765">
        <v>104</v>
      </c>
      <c r="CX3765" t="s">
        <v>2</v>
      </c>
      <c r="CY3765" t="s">
        <v>66</v>
      </c>
    </row>
    <row r="3766" spans="1:103" x14ac:dyDescent="0.25">
      <c r="A3766" t="s">
        <v>215</v>
      </c>
      <c r="B3766">
        <v>34.390599999999999</v>
      </c>
      <c r="C3766">
        <v>-116.51690000000001</v>
      </c>
      <c r="D3766">
        <v>2900</v>
      </c>
      <c r="E3766" t="s">
        <v>1</v>
      </c>
      <c r="F3766">
        <v>232.4</v>
      </c>
      <c r="G3766">
        <v>2007</v>
      </c>
      <c r="H3766">
        <v>8</v>
      </c>
      <c r="I3766" t="s">
        <v>260</v>
      </c>
      <c r="J3766">
        <v>97</v>
      </c>
      <c r="K3766">
        <v>97</v>
      </c>
      <c r="L3766">
        <v>104</v>
      </c>
      <c r="M3766">
        <v>103</v>
      </c>
      <c r="N3766">
        <v>98</v>
      </c>
      <c r="O3766">
        <v>74</v>
      </c>
      <c r="P3766">
        <v>80</v>
      </c>
      <c r="Q3766">
        <v>87</v>
      </c>
      <c r="R3766">
        <v>91</v>
      </c>
      <c r="S3766">
        <v>94</v>
      </c>
      <c r="T3766">
        <v>92</v>
      </c>
      <c r="U3766">
        <v>93</v>
      </c>
      <c r="V3766">
        <v>98</v>
      </c>
      <c r="W3766">
        <v>103</v>
      </c>
      <c r="X3766">
        <v>104</v>
      </c>
      <c r="Y3766">
        <v>100</v>
      </c>
      <c r="Z3766">
        <v>100</v>
      </c>
      <c r="AA3766">
        <v>101</v>
      </c>
      <c r="AB3766">
        <v>99</v>
      </c>
      <c r="AC3766">
        <v>100</v>
      </c>
      <c r="AD3766">
        <v>101</v>
      </c>
      <c r="AE3766">
        <v>106</v>
      </c>
      <c r="AF3766">
        <v>101</v>
      </c>
      <c r="AG3766">
        <v>104</v>
      </c>
      <c r="AH3766">
        <v>102</v>
      </c>
      <c r="AI3766">
        <v>103</v>
      </c>
      <c r="AJ3766">
        <v>102</v>
      </c>
      <c r="AK3766">
        <v>104</v>
      </c>
      <c r="AL3766">
        <v>106</v>
      </c>
      <c r="AM3766">
        <v>107</v>
      </c>
      <c r="AN3766" s="5">
        <v>109</v>
      </c>
      <c r="AO3766" s="5">
        <v>108</v>
      </c>
      <c r="AP3766" s="5">
        <v>110</v>
      </c>
      <c r="AQ3766" s="5">
        <v>114</v>
      </c>
      <c r="AR3766" s="5">
        <v>116</v>
      </c>
      <c r="AS3766" s="5">
        <v>111</v>
      </c>
      <c r="AT3766" s="5">
        <v>110</v>
      </c>
      <c r="AU3766" s="5">
        <v>107</v>
      </c>
      <c r="AV3766" s="5">
        <v>104</v>
      </c>
      <c r="AW3766" s="5">
        <v>90</v>
      </c>
      <c r="AX3766" s="5">
        <v>99</v>
      </c>
      <c r="AY3766" s="5">
        <v>104</v>
      </c>
      <c r="AZ3766" s="5">
        <v>102</v>
      </c>
      <c r="BA3766" s="5">
        <v>102</v>
      </c>
      <c r="BB3766" s="5">
        <v>104</v>
      </c>
      <c r="BC3766" s="5">
        <v>104</v>
      </c>
      <c r="BD3766" s="5">
        <v>104</v>
      </c>
      <c r="BE3766" s="5">
        <v>105</v>
      </c>
      <c r="BF3766" s="5">
        <v>106</v>
      </c>
      <c r="BG3766" s="5">
        <v>104</v>
      </c>
      <c r="BH3766" s="5">
        <v>99</v>
      </c>
      <c r="BI3766" s="5">
        <v>98</v>
      </c>
      <c r="BJ3766" s="5">
        <v>98</v>
      </c>
      <c r="BK3766" s="5">
        <v>99</v>
      </c>
      <c r="BL3766" s="5">
        <v>98</v>
      </c>
      <c r="BM3766" s="5">
        <v>98</v>
      </c>
      <c r="BN3766" s="5">
        <v>101</v>
      </c>
      <c r="BO3766" s="5">
        <v>102</v>
      </c>
      <c r="BP3766" s="5">
        <v>103</v>
      </c>
      <c r="BQ3766" s="5">
        <v>106</v>
      </c>
      <c r="BR3766" s="5">
        <v>93</v>
      </c>
      <c r="BS3766">
        <v>95</v>
      </c>
      <c r="BT3766">
        <v>102</v>
      </c>
      <c r="BU3766">
        <v>105</v>
      </c>
      <c r="BV3766">
        <v>106</v>
      </c>
      <c r="BW3766">
        <v>100</v>
      </c>
      <c r="BX3766">
        <v>99</v>
      </c>
      <c r="BY3766">
        <v>97</v>
      </c>
      <c r="BZ3766">
        <v>99</v>
      </c>
      <c r="CA3766">
        <v>97</v>
      </c>
      <c r="CB3766">
        <v>102</v>
      </c>
      <c r="CC3766">
        <v>100</v>
      </c>
      <c r="CD3766">
        <v>104</v>
      </c>
      <c r="CE3766">
        <v>106</v>
      </c>
      <c r="CF3766">
        <v>99</v>
      </c>
      <c r="CG3766">
        <v>103</v>
      </c>
      <c r="CH3766">
        <v>104</v>
      </c>
      <c r="CI3766">
        <v>102</v>
      </c>
      <c r="CJ3766">
        <v>103</v>
      </c>
      <c r="CK3766">
        <v>102</v>
      </c>
      <c r="CL3766">
        <v>103</v>
      </c>
      <c r="CM3766">
        <v>106</v>
      </c>
      <c r="CN3766">
        <v>105</v>
      </c>
      <c r="CO3766">
        <v>103</v>
      </c>
      <c r="CP3766">
        <v>104</v>
      </c>
      <c r="CQ3766">
        <v>95</v>
      </c>
      <c r="CR3766">
        <v>97</v>
      </c>
      <c r="CS3766">
        <v>99</v>
      </c>
      <c r="CT3766">
        <v>103</v>
      </c>
      <c r="CU3766">
        <v>106</v>
      </c>
      <c r="CV3766">
        <v>97</v>
      </c>
      <c r="CW3766">
        <v>104</v>
      </c>
      <c r="CX3766" t="s">
        <v>5</v>
      </c>
      <c r="CY3766" t="s">
        <v>216</v>
      </c>
    </row>
    <row r="3767" spans="1:103" x14ac:dyDescent="0.25">
      <c r="A3767" t="s">
        <v>220</v>
      </c>
      <c r="B3767">
        <v>34.634399999999999</v>
      </c>
      <c r="C3767">
        <v>-117.55029999999999</v>
      </c>
      <c r="D3767">
        <v>2880</v>
      </c>
      <c r="E3767" t="s">
        <v>1</v>
      </c>
      <c r="F3767">
        <v>212.3</v>
      </c>
      <c r="G3767">
        <v>2007</v>
      </c>
      <c r="H3767">
        <v>8</v>
      </c>
      <c r="I3767" t="s">
        <v>260</v>
      </c>
      <c r="J3767">
        <v>96</v>
      </c>
      <c r="K3767">
        <v>98</v>
      </c>
      <c r="L3767">
        <v>100</v>
      </c>
      <c r="M3767">
        <v>98</v>
      </c>
      <c r="N3767">
        <v>87</v>
      </c>
      <c r="O3767">
        <v>69</v>
      </c>
      <c r="P3767">
        <v>81</v>
      </c>
      <c r="Q3767">
        <v>87</v>
      </c>
      <c r="R3767">
        <v>92</v>
      </c>
      <c r="S3767">
        <v>97</v>
      </c>
      <c r="T3767">
        <v>91</v>
      </c>
      <c r="U3767">
        <v>96</v>
      </c>
      <c r="V3767">
        <v>100</v>
      </c>
      <c r="W3767">
        <v>104</v>
      </c>
      <c r="X3767">
        <v>100</v>
      </c>
      <c r="Y3767">
        <v>96</v>
      </c>
      <c r="Z3767">
        <v>98</v>
      </c>
      <c r="AA3767">
        <v>101</v>
      </c>
      <c r="AB3767">
        <v>99</v>
      </c>
      <c r="AC3767">
        <v>97</v>
      </c>
      <c r="AD3767">
        <v>100</v>
      </c>
      <c r="AE3767">
        <v>104</v>
      </c>
      <c r="AF3767">
        <v>101</v>
      </c>
      <c r="AG3767">
        <v>96</v>
      </c>
      <c r="AH3767">
        <v>98</v>
      </c>
      <c r="AI3767">
        <v>101</v>
      </c>
      <c r="AJ3767">
        <v>97</v>
      </c>
      <c r="AK3767">
        <v>98</v>
      </c>
      <c r="AL3767">
        <v>101</v>
      </c>
      <c r="AM3767">
        <v>101</v>
      </c>
      <c r="AN3767" s="5">
        <v>106</v>
      </c>
      <c r="AO3767" s="5">
        <v>102</v>
      </c>
      <c r="AP3767" s="5">
        <v>107</v>
      </c>
      <c r="AQ3767" s="5">
        <v>111</v>
      </c>
      <c r="AR3767" s="5">
        <v>114</v>
      </c>
      <c r="AS3767" s="5">
        <v>109</v>
      </c>
      <c r="AT3767" s="5">
        <v>109</v>
      </c>
      <c r="AU3767" s="5">
        <v>104</v>
      </c>
      <c r="AV3767" s="5">
        <v>105</v>
      </c>
      <c r="AW3767" s="5">
        <v>100</v>
      </c>
      <c r="AX3767" s="5">
        <v>97</v>
      </c>
      <c r="AY3767" s="5">
        <v>98</v>
      </c>
      <c r="AZ3767" s="5">
        <v>103</v>
      </c>
      <c r="BA3767" s="5">
        <v>104</v>
      </c>
      <c r="BB3767" s="5">
        <v>104</v>
      </c>
      <c r="BC3767" s="5">
        <v>103</v>
      </c>
      <c r="BD3767" s="5">
        <v>101</v>
      </c>
      <c r="BE3767" s="5">
        <v>98</v>
      </c>
      <c r="BF3767" s="5">
        <v>103</v>
      </c>
      <c r="BG3767" s="5">
        <v>101</v>
      </c>
      <c r="BH3767" s="5">
        <v>103</v>
      </c>
      <c r="BI3767" s="5">
        <v>103</v>
      </c>
      <c r="BJ3767" s="5">
        <v>96</v>
      </c>
      <c r="BK3767" s="5">
        <v>102</v>
      </c>
      <c r="BL3767" s="5">
        <v>101</v>
      </c>
      <c r="BM3767" s="5">
        <v>102</v>
      </c>
      <c r="BN3767" s="5">
        <v>103</v>
      </c>
      <c r="BO3767" s="5">
        <v>103</v>
      </c>
      <c r="BP3767" s="5">
        <v>106</v>
      </c>
      <c r="BQ3767" s="5">
        <v>107</v>
      </c>
      <c r="BR3767" s="5">
        <v>105</v>
      </c>
      <c r="BS3767">
        <v>101</v>
      </c>
      <c r="BT3767">
        <v>103</v>
      </c>
      <c r="BU3767">
        <v>104</v>
      </c>
      <c r="BV3767">
        <v>103</v>
      </c>
      <c r="BW3767">
        <v>97</v>
      </c>
      <c r="BX3767">
        <v>91</v>
      </c>
      <c r="BY3767">
        <v>93</v>
      </c>
      <c r="BZ3767">
        <v>99</v>
      </c>
      <c r="CA3767">
        <v>98</v>
      </c>
      <c r="CB3767">
        <v>98</v>
      </c>
      <c r="CC3767">
        <v>103</v>
      </c>
      <c r="CD3767">
        <v>103</v>
      </c>
      <c r="CE3767">
        <v>106</v>
      </c>
      <c r="CF3767">
        <v>105</v>
      </c>
      <c r="CG3767">
        <v>102</v>
      </c>
      <c r="CH3767">
        <v>104</v>
      </c>
      <c r="CI3767">
        <v>105</v>
      </c>
      <c r="CJ3767">
        <v>100</v>
      </c>
      <c r="CK3767">
        <v>101</v>
      </c>
      <c r="CL3767">
        <v>103</v>
      </c>
      <c r="CM3767">
        <v>104</v>
      </c>
      <c r="CN3767">
        <v>101</v>
      </c>
      <c r="CO3767">
        <v>104</v>
      </c>
      <c r="CP3767">
        <v>105</v>
      </c>
      <c r="CQ3767">
        <v>101</v>
      </c>
      <c r="CR3767">
        <v>95</v>
      </c>
      <c r="CS3767">
        <v>97</v>
      </c>
      <c r="CT3767">
        <v>103</v>
      </c>
      <c r="CU3767">
        <v>106</v>
      </c>
      <c r="CV3767">
        <v>102</v>
      </c>
      <c r="CW3767">
        <v>103</v>
      </c>
      <c r="CX3767" t="s">
        <v>5</v>
      </c>
      <c r="CY3767" t="s">
        <v>221</v>
      </c>
    </row>
    <row r="3768" spans="1:103" x14ac:dyDescent="0.25">
      <c r="A3768" t="s">
        <v>39</v>
      </c>
      <c r="B3768">
        <v>34.525300000000001</v>
      </c>
      <c r="C3768">
        <v>-117.29640000000001</v>
      </c>
      <c r="D3768">
        <v>2789</v>
      </c>
      <c r="E3768" t="s">
        <v>1</v>
      </c>
      <c r="F3768">
        <v>218.7</v>
      </c>
      <c r="G3768">
        <v>2007</v>
      </c>
      <c r="H3768">
        <v>8</v>
      </c>
      <c r="I3768" t="s">
        <v>260</v>
      </c>
      <c r="J3768">
        <v>97</v>
      </c>
      <c r="K3768">
        <v>98</v>
      </c>
      <c r="L3768">
        <v>101</v>
      </c>
      <c r="M3768">
        <v>106</v>
      </c>
      <c r="N3768">
        <v>97</v>
      </c>
      <c r="O3768">
        <v>89</v>
      </c>
      <c r="P3768">
        <v>74</v>
      </c>
      <c r="Q3768">
        <v>83</v>
      </c>
      <c r="R3768">
        <v>92</v>
      </c>
      <c r="S3768">
        <v>96</v>
      </c>
      <c r="T3768">
        <v>97</v>
      </c>
      <c r="U3768">
        <v>89</v>
      </c>
      <c r="V3768">
        <v>99</v>
      </c>
      <c r="W3768">
        <v>103</v>
      </c>
      <c r="X3768">
        <v>104</v>
      </c>
      <c r="Y3768">
        <v>97</v>
      </c>
      <c r="Z3768">
        <v>93</v>
      </c>
      <c r="AA3768">
        <v>97</v>
      </c>
      <c r="AB3768">
        <v>96</v>
      </c>
      <c r="AC3768">
        <v>96</v>
      </c>
      <c r="AD3768">
        <v>97</v>
      </c>
      <c r="AE3768">
        <v>102</v>
      </c>
      <c r="AF3768">
        <v>100</v>
      </c>
      <c r="AG3768">
        <v>100</v>
      </c>
      <c r="AH3768">
        <v>96</v>
      </c>
      <c r="AI3768">
        <v>100</v>
      </c>
      <c r="AJ3768">
        <v>96</v>
      </c>
      <c r="AK3768">
        <v>102</v>
      </c>
      <c r="AL3768">
        <v>99</v>
      </c>
      <c r="AM3768">
        <v>105</v>
      </c>
      <c r="AN3768" s="5">
        <v>106</v>
      </c>
      <c r="AO3768" s="5">
        <v>109</v>
      </c>
      <c r="AP3768" s="5">
        <v>107</v>
      </c>
      <c r="AQ3768" s="5">
        <v>113</v>
      </c>
      <c r="AR3768" s="5">
        <v>115</v>
      </c>
      <c r="AS3768" s="5">
        <v>113</v>
      </c>
      <c r="AT3768" s="5">
        <v>112</v>
      </c>
      <c r="AU3768" s="5">
        <v>105</v>
      </c>
      <c r="AV3768" s="5">
        <v>96</v>
      </c>
      <c r="AW3768" s="5">
        <v>94</v>
      </c>
      <c r="AX3768" s="5">
        <v>90</v>
      </c>
      <c r="AY3768" s="5">
        <v>90</v>
      </c>
      <c r="AZ3768" s="5">
        <v>92</v>
      </c>
      <c r="BA3768" s="5">
        <v>102</v>
      </c>
      <c r="BB3768" s="5">
        <v>104</v>
      </c>
      <c r="BC3768" s="5">
        <v>105</v>
      </c>
      <c r="BD3768" s="5">
        <v>99</v>
      </c>
      <c r="BE3768" s="5">
        <v>98</v>
      </c>
      <c r="BF3768" s="5">
        <v>98</v>
      </c>
      <c r="BG3768" s="5">
        <v>96</v>
      </c>
      <c r="BH3768" s="5">
        <v>97</v>
      </c>
      <c r="BI3768" s="5">
        <v>99</v>
      </c>
      <c r="BJ3768" s="5">
        <v>106</v>
      </c>
      <c r="BK3768" s="5">
        <v>101</v>
      </c>
      <c r="BL3768" s="5">
        <v>101</v>
      </c>
      <c r="BM3768" s="5">
        <v>102</v>
      </c>
      <c r="BN3768" s="5">
        <v>102</v>
      </c>
      <c r="BO3768" s="5">
        <v>103</v>
      </c>
      <c r="BP3768" s="5">
        <v>103</v>
      </c>
      <c r="BQ3768" s="5">
        <v>107</v>
      </c>
      <c r="BR3768" s="5">
        <v>108</v>
      </c>
      <c r="BS3768">
        <v>102</v>
      </c>
      <c r="BT3768">
        <v>101</v>
      </c>
      <c r="BU3768">
        <v>110</v>
      </c>
      <c r="BV3768">
        <v>107</v>
      </c>
      <c r="BW3768">
        <v>104</v>
      </c>
      <c r="BX3768">
        <v>101</v>
      </c>
      <c r="BY3768">
        <v>92</v>
      </c>
      <c r="BZ3768">
        <v>91</v>
      </c>
      <c r="CA3768">
        <v>96</v>
      </c>
      <c r="CB3768">
        <v>99</v>
      </c>
      <c r="CC3768">
        <v>99</v>
      </c>
      <c r="CD3768">
        <v>99</v>
      </c>
      <c r="CE3768">
        <v>99</v>
      </c>
      <c r="CF3768">
        <v>104</v>
      </c>
      <c r="CG3768">
        <v>108</v>
      </c>
      <c r="CH3768">
        <v>105</v>
      </c>
      <c r="CI3768">
        <v>104</v>
      </c>
      <c r="CJ3768">
        <v>101</v>
      </c>
      <c r="CK3768">
        <v>103</v>
      </c>
      <c r="CL3768">
        <v>96</v>
      </c>
      <c r="CM3768">
        <v>96</v>
      </c>
      <c r="CN3768">
        <v>105</v>
      </c>
      <c r="CO3768">
        <v>101</v>
      </c>
      <c r="CP3768">
        <v>101</v>
      </c>
      <c r="CQ3768">
        <v>106</v>
      </c>
      <c r="CR3768">
        <v>103</v>
      </c>
      <c r="CS3768">
        <v>99</v>
      </c>
      <c r="CT3768">
        <v>97</v>
      </c>
      <c r="CU3768">
        <v>104</v>
      </c>
      <c r="CV3768">
        <v>109</v>
      </c>
      <c r="CX3768" t="s">
        <v>5</v>
      </c>
      <c r="CY3768" t="s">
        <v>40</v>
      </c>
    </row>
    <row r="3769" spans="1:103" x14ac:dyDescent="0.25">
      <c r="A3769" t="s">
        <v>226</v>
      </c>
      <c r="B3769">
        <v>34.684699999999999</v>
      </c>
      <c r="C3769">
        <v>-117.82080000000001</v>
      </c>
      <c r="D3769">
        <v>2590</v>
      </c>
      <c r="E3769" t="s">
        <v>1</v>
      </c>
      <c r="F3769">
        <v>215.5</v>
      </c>
      <c r="G3769">
        <v>2007</v>
      </c>
      <c r="H3769">
        <v>8</v>
      </c>
      <c r="I3769" t="s">
        <v>260</v>
      </c>
      <c r="J3769">
        <v>95</v>
      </c>
      <c r="K3769">
        <v>96</v>
      </c>
      <c r="L3769">
        <v>98</v>
      </c>
      <c r="M3769">
        <v>97</v>
      </c>
      <c r="N3769">
        <v>84</v>
      </c>
      <c r="O3769">
        <v>69</v>
      </c>
      <c r="P3769">
        <v>81</v>
      </c>
      <c r="Q3769">
        <v>88</v>
      </c>
      <c r="R3769">
        <v>93</v>
      </c>
      <c r="S3769">
        <v>97</v>
      </c>
      <c r="T3769">
        <v>93</v>
      </c>
      <c r="U3769">
        <v>97</v>
      </c>
      <c r="V3769">
        <v>101</v>
      </c>
      <c r="W3769">
        <v>104</v>
      </c>
      <c r="X3769">
        <v>99</v>
      </c>
      <c r="Y3769">
        <v>95</v>
      </c>
      <c r="Z3769">
        <v>97</v>
      </c>
      <c r="AA3769">
        <v>99</v>
      </c>
      <c r="AB3769">
        <v>97</v>
      </c>
      <c r="AC3769">
        <v>93</v>
      </c>
      <c r="AD3769">
        <v>100</v>
      </c>
      <c r="AE3769">
        <v>104</v>
      </c>
      <c r="AF3769">
        <v>104</v>
      </c>
      <c r="AG3769">
        <v>95</v>
      </c>
      <c r="AH3769">
        <v>100</v>
      </c>
      <c r="AI3769">
        <v>97</v>
      </c>
      <c r="AJ3769">
        <v>98</v>
      </c>
      <c r="AK3769">
        <v>97</v>
      </c>
      <c r="AL3769">
        <v>102</v>
      </c>
      <c r="AM3769">
        <v>101</v>
      </c>
      <c r="AN3769" s="5">
        <v>106</v>
      </c>
      <c r="AO3769" s="5">
        <v>104</v>
      </c>
      <c r="AP3769" s="5">
        <v>109</v>
      </c>
      <c r="AQ3769" s="5">
        <v>112</v>
      </c>
      <c r="AR3769" s="5">
        <v>113</v>
      </c>
      <c r="AS3769" s="5">
        <v>109</v>
      </c>
      <c r="AT3769" s="5">
        <v>108</v>
      </c>
      <c r="AU3769" s="5">
        <v>103</v>
      </c>
      <c r="AV3769" s="5">
        <v>101</v>
      </c>
      <c r="AW3769" s="5">
        <v>100</v>
      </c>
      <c r="AX3769" s="5">
        <v>95</v>
      </c>
      <c r="AY3769" s="5">
        <v>99</v>
      </c>
      <c r="AZ3769" s="5">
        <v>102</v>
      </c>
      <c r="BA3769" s="5">
        <v>103</v>
      </c>
      <c r="BB3769" s="5">
        <v>103</v>
      </c>
      <c r="BC3769" s="5">
        <v>101</v>
      </c>
      <c r="BD3769" s="5">
        <v>99</v>
      </c>
      <c r="BE3769" s="5">
        <v>96</v>
      </c>
      <c r="BF3769" s="5">
        <v>100</v>
      </c>
      <c r="BG3769" s="5">
        <v>101</v>
      </c>
      <c r="BH3769" s="5">
        <v>103</v>
      </c>
      <c r="BI3769" s="5">
        <v>104</v>
      </c>
      <c r="BJ3769" s="5">
        <v>96</v>
      </c>
      <c r="BK3769" s="5">
        <v>100</v>
      </c>
      <c r="BL3769" s="5">
        <v>101</v>
      </c>
      <c r="BM3769" s="5">
        <v>102</v>
      </c>
      <c r="BN3769" s="5">
        <v>102</v>
      </c>
      <c r="BO3769" s="5">
        <v>103</v>
      </c>
      <c r="BP3769" s="5">
        <v>105</v>
      </c>
      <c r="BQ3769" s="5">
        <v>107</v>
      </c>
      <c r="BR3769" s="5">
        <v>105</v>
      </c>
      <c r="BS3769">
        <v>103</v>
      </c>
      <c r="BT3769">
        <v>105</v>
      </c>
      <c r="BU3769">
        <v>105</v>
      </c>
      <c r="BV3769">
        <v>102</v>
      </c>
      <c r="BW3769">
        <v>96</v>
      </c>
      <c r="BX3769">
        <v>90</v>
      </c>
      <c r="BY3769">
        <v>92</v>
      </c>
      <c r="BZ3769">
        <v>97</v>
      </c>
      <c r="CA3769">
        <v>97</v>
      </c>
      <c r="CB3769">
        <v>101</v>
      </c>
      <c r="CC3769">
        <v>101</v>
      </c>
      <c r="CD3769">
        <v>102</v>
      </c>
      <c r="CE3769">
        <v>105</v>
      </c>
      <c r="CF3769">
        <v>103</v>
      </c>
      <c r="CG3769">
        <v>107</v>
      </c>
      <c r="CH3769">
        <v>106</v>
      </c>
      <c r="CI3769">
        <v>103</v>
      </c>
      <c r="CJ3769">
        <v>104</v>
      </c>
      <c r="CK3769">
        <v>101</v>
      </c>
      <c r="CL3769">
        <v>101</v>
      </c>
      <c r="CM3769">
        <v>103</v>
      </c>
      <c r="CN3769">
        <v>100</v>
      </c>
      <c r="CO3769">
        <v>100</v>
      </c>
      <c r="CP3769">
        <v>105</v>
      </c>
      <c r="CQ3769">
        <v>102</v>
      </c>
      <c r="CR3769">
        <v>97</v>
      </c>
      <c r="CS3769">
        <v>101</v>
      </c>
      <c r="CT3769">
        <v>103</v>
      </c>
      <c r="CU3769">
        <v>107</v>
      </c>
      <c r="CV3769">
        <v>104</v>
      </c>
      <c r="CW3769">
        <v>103</v>
      </c>
      <c r="CX3769" t="s">
        <v>5</v>
      </c>
      <c r="CY3769" t="s">
        <v>227</v>
      </c>
    </row>
    <row r="3770" spans="1:103" x14ac:dyDescent="0.25">
      <c r="A3770" t="s">
        <v>87</v>
      </c>
      <c r="B3770">
        <v>35.651400000000002</v>
      </c>
      <c r="C3770">
        <v>-117.8214</v>
      </c>
      <c r="D3770">
        <v>2430</v>
      </c>
      <c r="E3770" t="s">
        <v>1</v>
      </c>
      <c r="F3770">
        <v>124.4</v>
      </c>
      <c r="G3770">
        <v>2007</v>
      </c>
      <c r="H3770">
        <v>8</v>
      </c>
      <c r="I3770" t="s">
        <v>260</v>
      </c>
      <c r="J3770">
        <v>100</v>
      </c>
      <c r="K3770">
        <v>100</v>
      </c>
      <c r="L3770">
        <v>101</v>
      </c>
      <c r="M3770">
        <v>101</v>
      </c>
      <c r="N3770">
        <v>86</v>
      </c>
      <c r="O3770">
        <v>74</v>
      </c>
      <c r="P3770">
        <v>81</v>
      </c>
      <c r="Q3770">
        <v>87</v>
      </c>
      <c r="R3770">
        <v>93</v>
      </c>
      <c r="S3770">
        <v>98</v>
      </c>
      <c r="T3770">
        <v>95</v>
      </c>
      <c r="U3770">
        <v>96</v>
      </c>
      <c r="V3770">
        <v>101</v>
      </c>
      <c r="W3770">
        <v>104</v>
      </c>
      <c r="X3770">
        <v>105</v>
      </c>
      <c r="Y3770">
        <v>101</v>
      </c>
      <c r="Z3770">
        <v>101</v>
      </c>
      <c r="AA3770">
        <v>103</v>
      </c>
      <c r="AB3770">
        <v>100</v>
      </c>
      <c r="AC3770">
        <v>100</v>
      </c>
      <c r="AD3770">
        <v>103</v>
      </c>
      <c r="AE3770">
        <v>105</v>
      </c>
      <c r="AF3770">
        <v>104</v>
      </c>
      <c r="AG3770">
        <v>101</v>
      </c>
      <c r="AH3770">
        <v>101</v>
      </c>
      <c r="AI3770">
        <v>101</v>
      </c>
      <c r="AJ3770">
        <v>101</v>
      </c>
      <c r="AK3770">
        <v>102</v>
      </c>
      <c r="AL3770">
        <v>104</v>
      </c>
      <c r="AM3770">
        <v>108</v>
      </c>
      <c r="AN3770" s="5">
        <v>106</v>
      </c>
      <c r="AO3770" s="5">
        <v>108</v>
      </c>
      <c r="AP3770" s="5">
        <v>109</v>
      </c>
      <c r="AQ3770" s="5">
        <v>112</v>
      </c>
      <c r="AR3770" s="5">
        <v>115</v>
      </c>
      <c r="AS3770" s="5">
        <v>112</v>
      </c>
      <c r="AT3770" s="5">
        <v>110</v>
      </c>
      <c r="AU3770" s="5">
        <v>109</v>
      </c>
      <c r="AV3770" s="5">
        <v>105</v>
      </c>
      <c r="AW3770" s="5">
        <v>98</v>
      </c>
      <c r="AX3770" s="5">
        <v>99</v>
      </c>
      <c r="AY3770" s="5">
        <v>102</v>
      </c>
      <c r="AZ3770" s="5">
        <v>103</v>
      </c>
      <c r="BA3770" s="5">
        <v>105</v>
      </c>
      <c r="BB3770" s="5">
        <v>105</v>
      </c>
      <c r="BC3770" s="5">
        <v>104</v>
      </c>
      <c r="BD3770" s="5">
        <v>103</v>
      </c>
      <c r="BE3770" s="5">
        <v>103</v>
      </c>
      <c r="BF3770" s="5">
        <v>100</v>
      </c>
      <c r="BG3770" s="5">
        <v>101</v>
      </c>
      <c r="BH3770" s="8">
        <f>AVERAGE(BG3770,BI3770)</f>
        <v>103</v>
      </c>
      <c r="BI3770" s="5">
        <v>105</v>
      </c>
      <c r="BJ3770" s="5">
        <v>98</v>
      </c>
      <c r="BK3770" s="5">
        <v>101</v>
      </c>
      <c r="BL3770" s="5">
        <v>101</v>
      </c>
      <c r="BM3770" s="5">
        <v>103</v>
      </c>
      <c r="BN3770" s="5">
        <v>105</v>
      </c>
      <c r="BO3770" s="8">
        <f>AVERAGE(BN3770,BP3770)</f>
        <v>105.5</v>
      </c>
      <c r="BP3770" s="5">
        <v>106</v>
      </c>
      <c r="BQ3770" s="5">
        <v>108</v>
      </c>
      <c r="BR3770" s="5">
        <v>108</v>
      </c>
      <c r="BU3770">
        <v>106</v>
      </c>
      <c r="BW3770">
        <v>105</v>
      </c>
      <c r="BX3770">
        <v>96</v>
      </c>
      <c r="BY3770">
        <v>97</v>
      </c>
      <c r="BZ3770">
        <v>99</v>
      </c>
      <c r="CA3770">
        <v>100</v>
      </c>
      <c r="CB3770">
        <v>100</v>
      </c>
      <c r="CC3770">
        <v>101</v>
      </c>
      <c r="CD3770">
        <v>103</v>
      </c>
      <c r="CE3770">
        <v>106</v>
      </c>
      <c r="CF3770">
        <v>103</v>
      </c>
      <c r="CG3770">
        <v>105</v>
      </c>
      <c r="CH3770">
        <v>103</v>
      </c>
      <c r="CI3770">
        <v>104</v>
      </c>
      <c r="CJ3770">
        <v>104</v>
      </c>
      <c r="CK3770">
        <v>102</v>
      </c>
      <c r="CL3770">
        <v>105</v>
      </c>
      <c r="CM3770">
        <v>105</v>
      </c>
      <c r="CN3770">
        <v>107</v>
      </c>
      <c r="CO3770">
        <v>104</v>
      </c>
      <c r="CP3770">
        <v>104</v>
      </c>
      <c r="CQ3770">
        <v>104</v>
      </c>
      <c r="CS3770">
        <v>99</v>
      </c>
      <c r="CT3770">
        <v>103</v>
      </c>
      <c r="CU3770">
        <v>105</v>
      </c>
      <c r="CV3770">
        <v>101</v>
      </c>
      <c r="CW3770">
        <v>103</v>
      </c>
      <c r="CX3770" t="s">
        <v>5</v>
      </c>
      <c r="CY3770" t="s">
        <v>88</v>
      </c>
    </row>
    <row r="3771" spans="1:103" x14ac:dyDescent="0.25">
      <c r="A3771" t="s">
        <v>241</v>
      </c>
      <c r="B3771">
        <v>34.988300000000002</v>
      </c>
      <c r="C3771">
        <v>-117.8647</v>
      </c>
      <c r="D3771">
        <v>2283</v>
      </c>
      <c r="E3771" t="s">
        <v>1</v>
      </c>
      <c r="F3771">
        <v>186.9</v>
      </c>
      <c r="G3771">
        <v>2007</v>
      </c>
      <c r="H3771">
        <v>8</v>
      </c>
      <c r="I3771" t="s">
        <v>260</v>
      </c>
      <c r="J3771">
        <v>97</v>
      </c>
      <c r="K3771">
        <v>100</v>
      </c>
      <c r="L3771">
        <v>101</v>
      </c>
      <c r="M3771">
        <v>99</v>
      </c>
      <c r="N3771">
        <v>86</v>
      </c>
      <c r="O3771">
        <v>68</v>
      </c>
      <c r="P3771">
        <v>79</v>
      </c>
      <c r="Q3771">
        <v>87</v>
      </c>
      <c r="R3771">
        <v>93</v>
      </c>
      <c r="S3771">
        <v>96</v>
      </c>
      <c r="T3771">
        <v>92</v>
      </c>
      <c r="U3771">
        <v>96</v>
      </c>
      <c r="V3771">
        <v>99</v>
      </c>
      <c r="W3771">
        <v>103</v>
      </c>
      <c r="X3771">
        <v>101</v>
      </c>
      <c r="Y3771">
        <v>97</v>
      </c>
      <c r="Z3771">
        <v>100</v>
      </c>
      <c r="AA3771">
        <v>100</v>
      </c>
      <c r="AB3771">
        <v>98</v>
      </c>
      <c r="AC3771">
        <v>96</v>
      </c>
      <c r="AD3771">
        <v>102</v>
      </c>
      <c r="AE3771">
        <v>105</v>
      </c>
      <c r="AF3771">
        <v>103</v>
      </c>
      <c r="AG3771">
        <v>95</v>
      </c>
      <c r="AH3771">
        <v>98</v>
      </c>
      <c r="AI3771">
        <v>99</v>
      </c>
      <c r="AJ3771">
        <v>99</v>
      </c>
      <c r="AK3771">
        <v>98</v>
      </c>
      <c r="AL3771">
        <v>101</v>
      </c>
      <c r="AM3771">
        <v>102</v>
      </c>
      <c r="AN3771" s="5">
        <v>106</v>
      </c>
      <c r="AO3771" s="5">
        <v>103</v>
      </c>
      <c r="AP3771" s="5">
        <v>107</v>
      </c>
      <c r="AQ3771" s="5">
        <v>110</v>
      </c>
      <c r="AR3771" s="5">
        <v>115</v>
      </c>
      <c r="AS3771" s="5">
        <v>111</v>
      </c>
      <c r="AT3771" s="5">
        <v>108</v>
      </c>
      <c r="AU3771" s="5">
        <v>102</v>
      </c>
      <c r="AV3771" s="5">
        <v>101</v>
      </c>
      <c r="AW3771" s="5">
        <v>97</v>
      </c>
      <c r="AX3771" s="5">
        <v>95</v>
      </c>
      <c r="AY3771" s="5">
        <v>100</v>
      </c>
      <c r="AZ3771" s="5">
        <v>102</v>
      </c>
      <c r="BA3771" s="5">
        <v>103</v>
      </c>
      <c r="BB3771" s="5">
        <v>103</v>
      </c>
      <c r="BC3771" s="5">
        <v>102</v>
      </c>
      <c r="BD3771" s="5">
        <v>100</v>
      </c>
      <c r="BE3771" s="5">
        <v>98</v>
      </c>
      <c r="BF3771" s="5">
        <v>99</v>
      </c>
      <c r="BG3771" s="5">
        <v>99</v>
      </c>
      <c r="BH3771" s="5">
        <v>102</v>
      </c>
      <c r="BI3771" s="5">
        <v>104</v>
      </c>
      <c r="BJ3771" s="5">
        <v>98</v>
      </c>
      <c r="BK3771" s="5">
        <v>101</v>
      </c>
      <c r="BL3771" s="5">
        <v>102</v>
      </c>
      <c r="BM3771" s="5">
        <v>103</v>
      </c>
      <c r="BN3771" s="5">
        <v>104</v>
      </c>
      <c r="BO3771" s="5">
        <v>106</v>
      </c>
      <c r="BP3771" s="5">
        <v>107</v>
      </c>
      <c r="BQ3771" s="5">
        <v>107</v>
      </c>
      <c r="BR3771" s="5">
        <v>104</v>
      </c>
      <c r="BS3771">
        <v>102</v>
      </c>
      <c r="BT3771">
        <v>105</v>
      </c>
      <c r="BU3771">
        <v>106</v>
      </c>
      <c r="BV3771">
        <v>105</v>
      </c>
      <c r="BW3771">
        <v>99</v>
      </c>
      <c r="BX3771">
        <v>90</v>
      </c>
      <c r="BY3771">
        <v>92</v>
      </c>
      <c r="BZ3771">
        <v>97</v>
      </c>
      <c r="CA3771">
        <v>98</v>
      </c>
      <c r="CB3771">
        <v>99</v>
      </c>
      <c r="CC3771">
        <v>100</v>
      </c>
      <c r="CD3771">
        <v>101</v>
      </c>
      <c r="CE3771">
        <v>105</v>
      </c>
      <c r="CF3771">
        <v>104</v>
      </c>
      <c r="CG3771">
        <v>105</v>
      </c>
      <c r="CH3771">
        <v>107</v>
      </c>
      <c r="CI3771">
        <v>104</v>
      </c>
      <c r="CJ3771">
        <v>101</v>
      </c>
      <c r="CK3771">
        <v>99</v>
      </c>
      <c r="CL3771">
        <v>107</v>
      </c>
      <c r="CM3771">
        <v>105</v>
      </c>
      <c r="CN3771">
        <v>102</v>
      </c>
      <c r="CP3771">
        <v>103</v>
      </c>
      <c r="CQ3771">
        <v>104</v>
      </c>
      <c r="CR3771">
        <v>98</v>
      </c>
      <c r="CS3771">
        <v>98</v>
      </c>
      <c r="CT3771">
        <v>101</v>
      </c>
      <c r="CU3771">
        <v>106</v>
      </c>
      <c r="CV3771">
        <v>105</v>
      </c>
      <c r="CW3771">
        <v>105</v>
      </c>
      <c r="CX3771" t="s">
        <v>5</v>
      </c>
      <c r="CY3771" t="s">
        <v>242</v>
      </c>
    </row>
    <row r="3772" spans="1:103" x14ac:dyDescent="0.25">
      <c r="A3772" t="s">
        <v>217</v>
      </c>
      <c r="B3772">
        <v>36.046900000000001</v>
      </c>
      <c r="C3772">
        <v>-115.18470000000001</v>
      </c>
      <c r="D3772">
        <v>2275</v>
      </c>
      <c r="E3772" t="s">
        <v>1</v>
      </c>
      <c r="F3772">
        <v>157.6</v>
      </c>
      <c r="G3772">
        <v>2007</v>
      </c>
      <c r="H3772">
        <v>8</v>
      </c>
      <c r="I3772" t="s">
        <v>260</v>
      </c>
      <c r="J3772">
        <v>104</v>
      </c>
      <c r="K3772">
        <v>101</v>
      </c>
      <c r="L3772">
        <v>104</v>
      </c>
      <c r="M3772">
        <v>102</v>
      </c>
      <c r="N3772">
        <v>95</v>
      </c>
      <c r="O3772">
        <v>80</v>
      </c>
      <c r="P3772">
        <v>81</v>
      </c>
      <c r="Q3772">
        <v>88</v>
      </c>
      <c r="R3772">
        <v>94</v>
      </c>
      <c r="S3772">
        <v>98</v>
      </c>
      <c r="T3772">
        <v>96</v>
      </c>
      <c r="U3772">
        <v>97</v>
      </c>
      <c r="V3772">
        <v>103</v>
      </c>
      <c r="W3772">
        <v>107</v>
      </c>
      <c r="X3772">
        <v>107</v>
      </c>
      <c r="Y3772">
        <v>103</v>
      </c>
      <c r="Z3772">
        <v>103</v>
      </c>
      <c r="AA3772">
        <v>105</v>
      </c>
      <c r="AB3772">
        <v>104</v>
      </c>
      <c r="AC3772">
        <v>102</v>
      </c>
      <c r="AD3772">
        <v>106</v>
      </c>
      <c r="AE3772">
        <v>109</v>
      </c>
      <c r="AF3772">
        <v>108</v>
      </c>
      <c r="AG3772">
        <v>103</v>
      </c>
      <c r="AH3772">
        <v>103</v>
      </c>
      <c r="AI3772">
        <v>106</v>
      </c>
      <c r="AJ3772">
        <v>103</v>
      </c>
      <c r="AK3772">
        <v>106</v>
      </c>
      <c r="AL3772">
        <v>107</v>
      </c>
      <c r="AM3772">
        <v>108</v>
      </c>
      <c r="AN3772" s="5">
        <v>111</v>
      </c>
      <c r="AO3772" s="5">
        <v>110</v>
      </c>
      <c r="AP3772" s="5">
        <v>111</v>
      </c>
      <c r="AQ3772" s="5">
        <v>114</v>
      </c>
      <c r="AR3772" s="5">
        <v>117</v>
      </c>
      <c r="AS3772" s="5">
        <v>115</v>
      </c>
      <c r="AT3772" s="5">
        <v>112</v>
      </c>
      <c r="AU3772" s="5">
        <v>111</v>
      </c>
      <c r="AV3772" s="5">
        <v>110</v>
      </c>
      <c r="AW3772" s="5">
        <v>108</v>
      </c>
      <c r="AX3772" s="5">
        <v>101</v>
      </c>
      <c r="AY3772" s="5">
        <v>108</v>
      </c>
      <c r="AZ3772" s="5">
        <v>109</v>
      </c>
      <c r="BA3772" s="5">
        <v>109</v>
      </c>
      <c r="BB3772" s="5">
        <v>108</v>
      </c>
      <c r="BC3772" s="5">
        <v>109</v>
      </c>
      <c r="BD3772" s="5">
        <v>109</v>
      </c>
      <c r="BE3772" s="5">
        <v>108</v>
      </c>
      <c r="BF3772" s="5">
        <v>108</v>
      </c>
      <c r="BG3772" s="5">
        <v>105</v>
      </c>
      <c r="BH3772" s="5">
        <v>106</v>
      </c>
      <c r="BI3772" s="5">
        <v>104</v>
      </c>
      <c r="BJ3772" s="5">
        <v>101</v>
      </c>
      <c r="BK3772" s="5">
        <v>95</v>
      </c>
      <c r="BL3772" s="5">
        <v>100</v>
      </c>
      <c r="BM3772" s="5">
        <v>96</v>
      </c>
      <c r="BN3772" s="5">
        <v>104</v>
      </c>
      <c r="BO3772" s="5">
        <v>105</v>
      </c>
      <c r="BP3772" s="5">
        <v>107</v>
      </c>
      <c r="BQ3772" s="5">
        <v>105</v>
      </c>
      <c r="BR3772" s="5">
        <v>98</v>
      </c>
      <c r="BS3772">
        <v>88</v>
      </c>
      <c r="BT3772">
        <v>94</v>
      </c>
      <c r="BU3772">
        <v>103</v>
      </c>
      <c r="BV3772">
        <v>108</v>
      </c>
      <c r="BW3772">
        <v>103</v>
      </c>
      <c r="BX3772">
        <v>97</v>
      </c>
      <c r="BY3772">
        <v>98</v>
      </c>
      <c r="BZ3772">
        <v>102</v>
      </c>
      <c r="CA3772">
        <v>103</v>
      </c>
      <c r="CB3772">
        <v>104</v>
      </c>
      <c r="CC3772">
        <v>106</v>
      </c>
      <c r="CD3772">
        <v>107</v>
      </c>
      <c r="CE3772">
        <v>109</v>
      </c>
      <c r="CF3772">
        <v>106</v>
      </c>
      <c r="CG3772">
        <v>108</v>
      </c>
      <c r="CH3772">
        <v>108</v>
      </c>
      <c r="CI3772">
        <v>105</v>
      </c>
      <c r="CJ3772">
        <v>106</v>
      </c>
      <c r="CK3772">
        <v>104</v>
      </c>
      <c r="CL3772">
        <v>104</v>
      </c>
      <c r="CM3772">
        <v>107</v>
      </c>
      <c r="CN3772">
        <v>106</v>
      </c>
      <c r="CO3772">
        <v>105</v>
      </c>
      <c r="CP3772">
        <v>108</v>
      </c>
      <c r="CQ3772">
        <v>105</v>
      </c>
      <c r="CR3772">
        <v>100</v>
      </c>
      <c r="CS3772">
        <v>93</v>
      </c>
      <c r="CT3772">
        <v>102</v>
      </c>
      <c r="CU3772">
        <v>106</v>
      </c>
      <c r="CV3772">
        <v>104</v>
      </c>
      <c r="CW3772">
        <v>104</v>
      </c>
      <c r="CX3772" t="s">
        <v>2</v>
      </c>
      <c r="CY3772" t="s">
        <v>218</v>
      </c>
    </row>
    <row r="3773" spans="1:103" x14ac:dyDescent="0.25">
      <c r="A3773" t="s">
        <v>79</v>
      </c>
      <c r="B3773">
        <v>35.686399999999999</v>
      </c>
      <c r="C3773">
        <v>-117.6908</v>
      </c>
      <c r="D3773">
        <v>2231</v>
      </c>
      <c r="E3773" t="s">
        <v>1</v>
      </c>
      <c r="F3773">
        <v>113.6</v>
      </c>
      <c r="G3773">
        <v>2007</v>
      </c>
      <c r="H3773">
        <v>8</v>
      </c>
      <c r="I3773" t="s">
        <v>260</v>
      </c>
      <c r="J3773">
        <v>102</v>
      </c>
      <c r="K3773">
        <v>102</v>
      </c>
      <c r="L3773">
        <v>103</v>
      </c>
      <c r="M3773">
        <v>103</v>
      </c>
      <c r="N3773">
        <v>89</v>
      </c>
      <c r="O3773">
        <v>77</v>
      </c>
      <c r="P3773">
        <v>82</v>
      </c>
      <c r="Q3773">
        <v>88</v>
      </c>
      <c r="R3773">
        <v>94</v>
      </c>
      <c r="S3773">
        <v>98</v>
      </c>
      <c r="T3773">
        <v>96</v>
      </c>
      <c r="U3773">
        <v>98</v>
      </c>
      <c r="V3773">
        <v>102</v>
      </c>
      <c r="W3773">
        <v>105</v>
      </c>
      <c r="X3773">
        <v>107</v>
      </c>
      <c r="Y3773">
        <v>104</v>
      </c>
      <c r="Z3773">
        <v>103</v>
      </c>
      <c r="AA3773">
        <v>104</v>
      </c>
      <c r="AB3773">
        <v>101</v>
      </c>
      <c r="AC3773">
        <v>102</v>
      </c>
      <c r="AD3773">
        <v>104</v>
      </c>
      <c r="AE3773">
        <v>107</v>
      </c>
      <c r="AF3773">
        <v>106</v>
      </c>
      <c r="AK3773">
        <v>104</v>
      </c>
      <c r="AL3773">
        <v>107</v>
      </c>
      <c r="AM3773">
        <v>108</v>
      </c>
      <c r="AN3773" s="5">
        <v>110</v>
      </c>
      <c r="AO3773" s="5">
        <v>110</v>
      </c>
      <c r="AP3773" s="5">
        <v>110</v>
      </c>
      <c r="AQ3773" s="5">
        <v>113</v>
      </c>
      <c r="AR3773" s="5">
        <v>116</v>
      </c>
      <c r="AS3773" s="5">
        <v>116</v>
      </c>
      <c r="AT3773" s="5">
        <v>112</v>
      </c>
      <c r="AU3773" s="5">
        <v>107</v>
      </c>
      <c r="AV3773" s="5">
        <v>107</v>
      </c>
      <c r="AW3773" s="5">
        <v>100</v>
      </c>
      <c r="AX3773" s="5">
        <v>101</v>
      </c>
      <c r="AY3773" s="5">
        <v>102</v>
      </c>
      <c r="AZ3773" s="5">
        <v>104</v>
      </c>
      <c r="BA3773" s="5">
        <v>107</v>
      </c>
      <c r="BB3773" s="5">
        <v>105</v>
      </c>
      <c r="BC3773" s="5">
        <v>106</v>
      </c>
      <c r="BD3773" s="5">
        <v>104</v>
      </c>
      <c r="BE3773" s="5">
        <v>103</v>
      </c>
      <c r="BF3773" s="5">
        <v>101</v>
      </c>
      <c r="BG3773" s="5">
        <v>102</v>
      </c>
      <c r="BH3773" s="5">
        <v>105</v>
      </c>
      <c r="BI3773" s="5">
        <v>107</v>
      </c>
      <c r="BJ3773" s="5">
        <v>99</v>
      </c>
      <c r="BK3773" s="5">
        <v>103</v>
      </c>
      <c r="BL3773" s="5">
        <v>103</v>
      </c>
      <c r="BM3773" s="5">
        <v>105</v>
      </c>
      <c r="BN3773" s="5">
        <v>107</v>
      </c>
      <c r="BO3773" s="5">
        <v>107</v>
      </c>
      <c r="BP3773" s="5">
        <v>108</v>
      </c>
      <c r="BQ3773" s="5">
        <v>110</v>
      </c>
      <c r="BR3773" s="5">
        <v>106</v>
      </c>
      <c r="BS3773">
        <v>102</v>
      </c>
      <c r="BT3773">
        <v>105</v>
      </c>
      <c r="BU3773">
        <v>108</v>
      </c>
      <c r="BV3773">
        <v>107</v>
      </c>
      <c r="BW3773">
        <v>102</v>
      </c>
      <c r="BX3773">
        <v>98</v>
      </c>
      <c r="BY3773">
        <v>98</v>
      </c>
      <c r="BZ3773">
        <v>99</v>
      </c>
      <c r="CA3773">
        <v>101</v>
      </c>
      <c r="CB3773">
        <v>102</v>
      </c>
      <c r="CC3773">
        <v>102</v>
      </c>
      <c r="CD3773">
        <v>104</v>
      </c>
      <c r="CE3773">
        <v>108</v>
      </c>
      <c r="CF3773">
        <v>105</v>
      </c>
      <c r="CG3773">
        <v>106</v>
      </c>
      <c r="CH3773">
        <v>106</v>
      </c>
      <c r="CI3773">
        <v>107</v>
      </c>
      <c r="CJ3773">
        <v>105</v>
      </c>
      <c r="CK3773">
        <v>104</v>
      </c>
      <c r="CL3773">
        <v>106</v>
      </c>
      <c r="CM3773">
        <v>106</v>
      </c>
      <c r="CN3773">
        <v>109</v>
      </c>
      <c r="CO3773">
        <v>106</v>
      </c>
      <c r="CP3773">
        <v>106</v>
      </c>
      <c r="CQ3773">
        <v>106</v>
      </c>
      <c r="CR3773">
        <v>104</v>
      </c>
      <c r="CS3773">
        <v>101</v>
      </c>
      <c r="CT3773">
        <v>104</v>
      </c>
      <c r="CU3773">
        <v>107</v>
      </c>
      <c r="CV3773">
        <v>102</v>
      </c>
      <c r="CW3773">
        <v>106</v>
      </c>
      <c r="CX3773" t="s">
        <v>5</v>
      </c>
      <c r="CY3773" t="s">
        <v>80</v>
      </c>
    </row>
    <row r="3774" spans="1:103" x14ac:dyDescent="0.25">
      <c r="A3774" t="s">
        <v>164</v>
      </c>
      <c r="B3774">
        <v>34.892800000000001</v>
      </c>
      <c r="C3774">
        <v>-117.0219</v>
      </c>
      <c r="D3774">
        <v>2220</v>
      </c>
      <c r="E3774" t="s">
        <v>1</v>
      </c>
      <c r="F3774">
        <v>175</v>
      </c>
      <c r="G3774">
        <v>2007</v>
      </c>
      <c r="H3774">
        <v>8</v>
      </c>
      <c r="I3774" t="s">
        <v>260</v>
      </c>
      <c r="J3774">
        <v>98</v>
      </c>
      <c r="K3774">
        <v>101</v>
      </c>
      <c r="L3774">
        <v>102</v>
      </c>
      <c r="M3774">
        <v>101</v>
      </c>
      <c r="N3774">
        <v>98</v>
      </c>
      <c r="O3774">
        <v>88</v>
      </c>
      <c r="P3774">
        <v>81</v>
      </c>
      <c r="Q3774">
        <v>87</v>
      </c>
      <c r="R3774">
        <v>93</v>
      </c>
      <c r="S3774">
        <v>97</v>
      </c>
      <c r="T3774">
        <v>94</v>
      </c>
      <c r="U3774">
        <v>96</v>
      </c>
      <c r="V3774">
        <v>100</v>
      </c>
      <c r="W3774">
        <v>105</v>
      </c>
      <c r="X3774">
        <v>104</v>
      </c>
      <c r="Y3774">
        <v>100</v>
      </c>
      <c r="Z3774">
        <v>101</v>
      </c>
      <c r="AA3774">
        <v>102</v>
      </c>
      <c r="AB3774">
        <v>100</v>
      </c>
      <c r="AC3774">
        <v>99</v>
      </c>
      <c r="AD3774">
        <v>101</v>
      </c>
      <c r="AE3774">
        <v>106</v>
      </c>
      <c r="AF3774">
        <v>105</v>
      </c>
      <c r="AG3774">
        <v>100</v>
      </c>
      <c r="AH3774">
        <v>99</v>
      </c>
      <c r="AI3774">
        <v>101</v>
      </c>
      <c r="AJ3774">
        <v>101</v>
      </c>
      <c r="AK3774">
        <v>102</v>
      </c>
      <c r="AL3774">
        <v>104</v>
      </c>
      <c r="AM3774">
        <v>105</v>
      </c>
      <c r="AN3774" s="5">
        <v>108</v>
      </c>
      <c r="AO3774" s="5">
        <v>107</v>
      </c>
      <c r="AP3774" s="5">
        <v>108</v>
      </c>
      <c r="AQ3774" s="5">
        <v>112</v>
      </c>
      <c r="AR3774" s="5">
        <v>114</v>
      </c>
      <c r="AS3774" s="5">
        <v>113</v>
      </c>
      <c r="AT3774" s="5">
        <v>112</v>
      </c>
      <c r="AU3774" s="5">
        <v>107</v>
      </c>
      <c r="AV3774" s="5">
        <v>105</v>
      </c>
      <c r="AW3774" s="5">
        <v>103</v>
      </c>
      <c r="AX3774" s="5">
        <v>97</v>
      </c>
      <c r="AY3774" s="5">
        <v>101</v>
      </c>
      <c r="AZ3774" s="5">
        <v>102</v>
      </c>
      <c r="BA3774" s="5">
        <v>103</v>
      </c>
      <c r="BB3774" s="5">
        <v>104</v>
      </c>
      <c r="BC3774" s="5">
        <v>105</v>
      </c>
      <c r="BD3774" s="5">
        <v>104</v>
      </c>
      <c r="BE3774" s="5">
        <v>101</v>
      </c>
      <c r="BF3774" s="5">
        <v>102</v>
      </c>
      <c r="BG3774" s="5">
        <v>102</v>
      </c>
      <c r="BH3774" s="5">
        <v>104</v>
      </c>
      <c r="BI3774" s="5">
        <v>103</v>
      </c>
      <c r="BJ3774" s="5">
        <v>100</v>
      </c>
      <c r="BK3774" s="5">
        <v>99</v>
      </c>
      <c r="BL3774" s="5">
        <v>102</v>
      </c>
      <c r="BM3774" s="5">
        <v>102</v>
      </c>
      <c r="BN3774" s="5">
        <v>105</v>
      </c>
      <c r="BO3774" s="5">
        <v>105</v>
      </c>
      <c r="BP3774" s="5">
        <v>106</v>
      </c>
      <c r="BQ3774" s="8">
        <f>AVERAGE(BP3774,BR3774)</f>
        <v>103.5</v>
      </c>
      <c r="BR3774" s="5">
        <v>101</v>
      </c>
      <c r="BS3774">
        <v>96</v>
      </c>
      <c r="BT3774">
        <v>104</v>
      </c>
      <c r="BU3774">
        <v>105</v>
      </c>
      <c r="BV3774">
        <v>106</v>
      </c>
      <c r="BW3774">
        <v>101</v>
      </c>
      <c r="BX3774">
        <v>96</v>
      </c>
      <c r="BY3774">
        <v>95</v>
      </c>
      <c r="BZ3774">
        <v>98</v>
      </c>
      <c r="CA3774">
        <v>100</v>
      </c>
      <c r="CB3774">
        <v>100</v>
      </c>
      <c r="CC3774">
        <v>103</v>
      </c>
      <c r="CD3774">
        <v>104</v>
      </c>
      <c r="CE3774">
        <v>107</v>
      </c>
      <c r="CF3774">
        <v>104</v>
      </c>
      <c r="CG3774">
        <v>106</v>
      </c>
      <c r="CH3774">
        <v>104</v>
      </c>
      <c r="CI3774">
        <v>103</v>
      </c>
      <c r="CJ3774">
        <v>103</v>
      </c>
      <c r="CL3774">
        <v>104</v>
      </c>
      <c r="CM3774">
        <v>104</v>
      </c>
      <c r="CN3774">
        <v>104</v>
      </c>
      <c r="CO3774">
        <v>103</v>
      </c>
      <c r="CP3774">
        <v>105</v>
      </c>
      <c r="CQ3774">
        <v>102</v>
      </c>
      <c r="CR3774">
        <v>99</v>
      </c>
      <c r="CS3774">
        <v>99</v>
      </c>
      <c r="CT3774">
        <v>103</v>
      </c>
      <c r="CU3774">
        <v>106</v>
      </c>
      <c r="CV3774">
        <v>101</v>
      </c>
      <c r="CW3774">
        <v>105</v>
      </c>
      <c r="CX3774" t="s">
        <v>5</v>
      </c>
      <c r="CY3774" t="s">
        <v>20</v>
      </c>
    </row>
    <row r="3775" spans="1:103" x14ac:dyDescent="0.25">
      <c r="A3775" t="s">
        <v>230</v>
      </c>
      <c r="B3775">
        <v>36.2119</v>
      </c>
      <c r="C3775">
        <v>-115.1939</v>
      </c>
      <c r="D3775">
        <v>2189</v>
      </c>
      <c r="E3775" t="s">
        <v>1</v>
      </c>
      <c r="F3775">
        <v>152.30000000000001</v>
      </c>
      <c r="G3775">
        <v>2007</v>
      </c>
      <c r="H3775">
        <v>8</v>
      </c>
      <c r="I3775" t="s">
        <v>260</v>
      </c>
      <c r="J3775">
        <v>102</v>
      </c>
      <c r="K3775">
        <v>101</v>
      </c>
      <c r="L3775">
        <v>103</v>
      </c>
      <c r="M3775">
        <v>102</v>
      </c>
      <c r="N3775">
        <v>94</v>
      </c>
      <c r="O3775">
        <v>80</v>
      </c>
      <c r="P3775">
        <v>80</v>
      </c>
      <c r="Q3775">
        <v>87</v>
      </c>
      <c r="R3775">
        <v>93</v>
      </c>
      <c r="S3775">
        <v>97</v>
      </c>
      <c r="T3775">
        <v>96</v>
      </c>
      <c r="U3775">
        <v>97</v>
      </c>
      <c r="V3775">
        <v>101</v>
      </c>
      <c r="W3775">
        <v>107</v>
      </c>
      <c r="X3775">
        <v>107</v>
      </c>
      <c r="Y3775">
        <v>103</v>
      </c>
      <c r="Z3775">
        <v>102</v>
      </c>
      <c r="AA3775">
        <v>104</v>
      </c>
      <c r="AB3775">
        <v>103</v>
      </c>
      <c r="AC3775">
        <v>102</v>
      </c>
      <c r="AD3775">
        <v>104</v>
      </c>
      <c r="AE3775">
        <v>108</v>
      </c>
      <c r="AF3775">
        <v>106</v>
      </c>
      <c r="AG3775">
        <v>104</v>
      </c>
      <c r="AH3775">
        <v>102</v>
      </c>
      <c r="AI3775">
        <v>105</v>
      </c>
      <c r="AJ3775">
        <v>102</v>
      </c>
      <c r="AK3775">
        <v>105</v>
      </c>
      <c r="AL3775">
        <v>107</v>
      </c>
      <c r="AM3775">
        <v>107</v>
      </c>
      <c r="AN3775" s="5">
        <v>110</v>
      </c>
      <c r="AO3775" s="5">
        <v>110</v>
      </c>
      <c r="AP3775" s="5">
        <v>110</v>
      </c>
      <c r="AQ3775" s="5">
        <v>112</v>
      </c>
      <c r="AR3775" s="5">
        <v>115</v>
      </c>
      <c r="AS3775" s="5">
        <v>114</v>
      </c>
      <c r="AT3775" s="5">
        <v>112</v>
      </c>
      <c r="AU3775" s="5">
        <v>110</v>
      </c>
      <c r="AV3775" s="5">
        <v>110</v>
      </c>
      <c r="AW3775" s="5">
        <v>107</v>
      </c>
      <c r="AX3775" s="5">
        <v>102</v>
      </c>
      <c r="AY3775" s="5">
        <v>107</v>
      </c>
      <c r="AZ3775" s="5">
        <v>107</v>
      </c>
      <c r="BA3775" s="5">
        <v>108</v>
      </c>
      <c r="BB3775" s="5">
        <v>108</v>
      </c>
      <c r="BC3775" s="5">
        <v>109</v>
      </c>
      <c r="BD3775" s="5">
        <v>108</v>
      </c>
      <c r="BE3775" s="5">
        <v>108</v>
      </c>
      <c r="BF3775" s="5">
        <v>107</v>
      </c>
      <c r="BG3775" s="5">
        <v>105</v>
      </c>
      <c r="BH3775" s="5">
        <v>106</v>
      </c>
      <c r="BI3775" s="5">
        <v>101</v>
      </c>
      <c r="BJ3775" s="5">
        <v>100</v>
      </c>
      <c r="BK3775" s="5">
        <v>94</v>
      </c>
      <c r="BL3775" s="5">
        <v>98</v>
      </c>
      <c r="BM3775" s="5">
        <v>97</v>
      </c>
      <c r="BN3775" s="5">
        <v>103</v>
      </c>
      <c r="BO3775" s="5">
        <v>104</v>
      </c>
      <c r="BP3775" s="5">
        <v>105</v>
      </c>
      <c r="BQ3775" s="5">
        <v>105</v>
      </c>
      <c r="BR3775" s="5">
        <v>97</v>
      </c>
      <c r="BS3775">
        <v>89</v>
      </c>
      <c r="BT3775">
        <v>92</v>
      </c>
      <c r="BU3775">
        <v>103</v>
      </c>
      <c r="BV3775">
        <v>107</v>
      </c>
      <c r="BW3775">
        <v>103</v>
      </c>
      <c r="BX3775">
        <v>97</v>
      </c>
      <c r="BY3775">
        <v>98</v>
      </c>
      <c r="BZ3775">
        <v>100</v>
      </c>
      <c r="CA3775">
        <v>102</v>
      </c>
      <c r="CB3775">
        <v>104</v>
      </c>
      <c r="CC3775">
        <v>105</v>
      </c>
      <c r="CD3775">
        <v>106</v>
      </c>
      <c r="CE3775">
        <v>109</v>
      </c>
      <c r="CF3775">
        <v>102</v>
      </c>
      <c r="CG3775">
        <v>105</v>
      </c>
      <c r="CH3775">
        <v>107</v>
      </c>
      <c r="CI3775">
        <v>105</v>
      </c>
      <c r="CJ3775">
        <v>106</v>
      </c>
      <c r="CK3775">
        <v>105</v>
      </c>
      <c r="CL3775">
        <v>104</v>
      </c>
      <c r="CM3775">
        <v>106</v>
      </c>
      <c r="CN3775">
        <v>106</v>
      </c>
      <c r="CO3775">
        <v>105</v>
      </c>
      <c r="CP3775">
        <v>106</v>
      </c>
      <c r="CQ3775">
        <v>104</v>
      </c>
      <c r="CR3775">
        <v>99</v>
      </c>
      <c r="CS3775">
        <v>92</v>
      </c>
      <c r="CT3775">
        <v>100</v>
      </c>
      <c r="CU3775">
        <v>105</v>
      </c>
      <c r="CV3775">
        <v>104</v>
      </c>
      <c r="CW3775">
        <v>103</v>
      </c>
      <c r="CX3775" t="s">
        <v>2</v>
      </c>
      <c r="CY3775" t="s">
        <v>231</v>
      </c>
    </row>
    <row r="3776" spans="1:103" x14ac:dyDescent="0.25">
      <c r="A3776" t="s">
        <v>91</v>
      </c>
      <c r="B3776">
        <v>36.071899999999999</v>
      </c>
      <c r="C3776">
        <v>-115.16330000000001</v>
      </c>
      <c r="D3776">
        <v>2175</v>
      </c>
      <c r="E3776" t="s">
        <v>1</v>
      </c>
      <c r="F3776">
        <v>158.69999999999999</v>
      </c>
      <c r="G3776">
        <v>2007</v>
      </c>
      <c r="H3776">
        <v>8</v>
      </c>
      <c r="I3776" t="s">
        <v>260</v>
      </c>
      <c r="J3776">
        <v>103</v>
      </c>
      <c r="K3776">
        <v>101</v>
      </c>
      <c r="L3776">
        <v>104</v>
      </c>
      <c r="M3776">
        <v>103</v>
      </c>
      <c r="N3776">
        <v>96</v>
      </c>
      <c r="O3776">
        <v>81</v>
      </c>
      <c r="P3776">
        <v>82</v>
      </c>
      <c r="Q3776">
        <v>88</v>
      </c>
      <c r="R3776">
        <v>95</v>
      </c>
      <c r="S3776">
        <v>99</v>
      </c>
      <c r="T3776">
        <v>96</v>
      </c>
      <c r="U3776">
        <v>97</v>
      </c>
      <c r="V3776">
        <v>102</v>
      </c>
      <c r="W3776">
        <v>108</v>
      </c>
      <c r="X3776">
        <v>108</v>
      </c>
      <c r="Y3776">
        <v>104</v>
      </c>
      <c r="Z3776">
        <v>104</v>
      </c>
      <c r="AA3776">
        <v>105</v>
      </c>
      <c r="AB3776">
        <v>105</v>
      </c>
      <c r="AC3776">
        <v>103</v>
      </c>
      <c r="AD3776">
        <v>105</v>
      </c>
      <c r="AE3776">
        <v>109</v>
      </c>
      <c r="AF3776">
        <v>107</v>
      </c>
      <c r="AG3776">
        <v>105</v>
      </c>
      <c r="AH3776">
        <v>104</v>
      </c>
      <c r="AI3776">
        <v>106</v>
      </c>
      <c r="AJ3776">
        <v>103</v>
      </c>
      <c r="AK3776">
        <v>107</v>
      </c>
      <c r="AL3776">
        <v>108</v>
      </c>
      <c r="AM3776">
        <v>108</v>
      </c>
      <c r="AN3776" s="5">
        <v>111</v>
      </c>
      <c r="AO3776" s="5">
        <v>110</v>
      </c>
      <c r="AP3776" s="5">
        <v>111</v>
      </c>
      <c r="AQ3776" s="5">
        <v>114</v>
      </c>
      <c r="AR3776" s="5">
        <v>116</v>
      </c>
      <c r="AS3776" s="5">
        <v>115</v>
      </c>
      <c r="AT3776" s="5">
        <v>112</v>
      </c>
      <c r="AU3776" s="5">
        <v>110</v>
      </c>
      <c r="AV3776" s="5">
        <v>110</v>
      </c>
      <c r="AW3776" s="5">
        <v>108</v>
      </c>
      <c r="AX3776" s="5">
        <v>103</v>
      </c>
      <c r="AY3776" s="5">
        <v>108</v>
      </c>
      <c r="AZ3776" s="5">
        <v>109</v>
      </c>
      <c r="BA3776" s="5">
        <v>109</v>
      </c>
      <c r="BB3776" s="5">
        <v>108</v>
      </c>
      <c r="BC3776" s="5">
        <v>110</v>
      </c>
      <c r="BD3776" s="5">
        <v>109</v>
      </c>
      <c r="BE3776" s="5">
        <v>109</v>
      </c>
      <c r="BF3776" s="5">
        <v>109</v>
      </c>
      <c r="BG3776" s="5">
        <v>106</v>
      </c>
      <c r="BH3776" s="5">
        <v>107</v>
      </c>
      <c r="BI3776" s="5">
        <v>103</v>
      </c>
      <c r="BJ3776" s="5">
        <v>101</v>
      </c>
      <c r="BK3776" s="5">
        <v>96</v>
      </c>
      <c r="BL3776" s="5">
        <v>101</v>
      </c>
      <c r="BM3776" s="5">
        <v>96</v>
      </c>
      <c r="BN3776" s="5">
        <v>104</v>
      </c>
      <c r="BO3776" s="5">
        <v>105</v>
      </c>
      <c r="BP3776" s="5">
        <v>107</v>
      </c>
      <c r="BQ3776" s="5">
        <v>105</v>
      </c>
      <c r="BR3776" s="5">
        <v>97</v>
      </c>
      <c r="BS3776">
        <v>90</v>
      </c>
      <c r="BT3776">
        <v>95</v>
      </c>
      <c r="BU3776">
        <v>104</v>
      </c>
      <c r="BV3776">
        <v>108</v>
      </c>
      <c r="BW3776">
        <v>104</v>
      </c>
      <c r="BX3776">
        <v>98</v>
      </c>
      <c r="BY3776">
        <v>99</v>
      </c>
      <c r="BZ3776">
        <v>102</v>
      </c>
      <c r="CA3776">
        <v>104</v>
      </c>
      <c r="CB3776">
        <v>105</v>
      </c>
      <c r="CC3776">
        <v>106</v>
      </c>
      <c r="CD3776">
        <v>106</v>
      </c>
      <c r="CE3776">
        <v>110</v>
      </c>
      <c r="CF3776">
        <v>103</v>
      </c>
      <c r="CG3776">
        <v>107</v>
      </c>
      <c r="CH3776">
        <v>108</v>
      </c>
      <c r="CI3776">
        <v>104</v>
      </c>
      <c r="CJ3776">
        <v>106</v>
      </c>
      <c r="CK3776">
        <v>105</v>
      </c>
      <c r="CL3776">
        <v>104</v>
      </c>
      <c r="CM3776">
        <v>107</v>
      </c>
      <c r="CN3776">
        <v>107</v>
      </c>
      <c r="CO3776">
        <v>106</v>
      </c>
      <c r="CP3776">
        <v>108</v>
      </c>
      <c r="CQ3776">
        <v>104</v>
      </c>
      <c r="CR3776">
        <v>99</v>
      </c>
      <c r="CS3776">
        <v>93</v>
      </c>
      <c r="CT3776">
        <v>103</v>
      </c>
      <c r="CU3776">
        <v>106</v>
      </c>
      <c r="CV3776">
        <v>104</v>
      </c>
      <c r="CW3776">
        <v>104</v>
      </c>
      <c r="CX3776" t="s">
        <v>2</v>
      </c>
      <c r="CY3776" t="s">
        <v>92</v>
      </c>
    </row>
    <row r="3777" spans="1:108" x14ac:dyDescent="0.25">
      <c r="A3777" t="s">
        <v>155</v>
      </c>
      <c r="B3777">
        <v>36.430300000000003</v>
      </c>
      <c r="C3777">
        <v>-114.51390000000001</v>
      </c>
      <c r="D3777">
        <v>2000</v>
      </c>
      <c r="E3777" t="s">
        <v>1</v>
      </c>
      <c r="F3777">
        <v>210.3</v>
      </c>
      <c r="G3777">
        <v>2007</v>
      </c>
      <c r="H3777">
        <v>8</v>
      </c>
      <c r="I3777" t="s">
        <v>260</v>
      </c>
      <c r="J3777">
        <v>100</v>
      </c>
      <c r="K3777">
        <v>104</v>
      </c>
      <c r="L3777">
        <v>103</v>
      </c>
      <c r="M3777">
        <v>105</v>
      </c>
      <c r="N3777">
        <v>105</v>
      </c>
      <c r="Q3777">
        <v>81</v>
      </c>
      <c r="R3777">
        <v>90</v>
      </c>
      <c r="S3777">
        <v>96</v>
      </c>
      <c r="T3777">
        <v>99</v>
      </c>
      <c r="V3777">
        <v>98</v>
      </c>
      <c r="W3777">
        <v>104</v>
      </c>
      <c r="X3777">
        <v>109</v>
      </c>
      <c r="Y3777">
        <v>109</v>
      </c>
      <c r="Z3777">
        <v>106</v>
      </c>
      <c r="AA3777">
        <v>104</v>
      </c>
      <c r="AB3777">
        <v>105</v>
      </c>
      <c r="AC3777">
        <v>104</v>
      </c>
      <c r="AD3777">
        <v>104</v>
      </c>
      <c r="AE3777">
        <v>106</v>
      </c>
      <c r="AF3777">
        <v>110</v>
      </c>
      <c r="AG3777">
        <v>108</v>
      </c>
      <c r="AH3777">
        <v>108</v>
      </c>
      <c r="AI3777">
        <v>104</v>
      </c>
      <c r="AJ3777">
        <v>106</v>
      </c>
      <c r="AK3777">
        <v>105</v>
      </c>
      <c r="AL3777">
        <v>106</v>
      </c>
      <c r="AM3777">
        <v>108</v>
      </c>
      <c r="AN3777" s="5">
        <v>109</v>
      </c>
      <c r="AO3777" s="5">
        <v>111</v>
      </c>
      <c r="AP3777" s="8">
        <f>AVERAGE(AO3777,AQ3777)</f>
        <v>111</v>
      </c>
      <c r="AQ3777" s="5">
        <v>111</v>
      </c>
      <c r="AR3777" s="5">
        <v>116</v>
      </c>
      <c r="AS3777" s="5">
        <v>117</v>
      </c>
      <c r="AT3777" s="5">
        <v>114</v>
      </c>
      <c r="AU3777" s="5">
        <v>113</v>
      </c>
      <c r="AV3777" s="5">
        <v>112</v>
      </c>
      <c r="AW3777" s="5">
        <v>110</v>
      </c>
      <c r="AX3777" s="5">
        <v>108</v>
      </c>
      <c r="AY3777" s="5">
        <v>101</v>
      </c>
      <c r="AZ3777" s="5">
        <v>108</v>
      </c>
      <c r="BA3777" s="5">
        <v>110</v>
      </c>
      <c r="BB3777" s="5">
        <v>110</v>
      </c>
      <c r="BC3777" s="5">
        <v>111</v>
      </c>
      <c r="BD3777" s="5">
        <v>111</v>
      </c>
      <c r="BE3777" s="5">
        <v>110</v>
      </c>
      <c r="BF3777" s="5">
        <v>110</v>
      </c>
      <c r="BG3777" s="5">
        <v>110</v>
      </c>
      <c r="BH3777" s="5">
        <v>106</v>
      </c>
      <c r="BI3777" s="5">
        <v>106</v>
      </c>
      <c r="BJ3777" s="5">
        <v>105</v>
      </c>
      <c r="BK3777" s="5">
        <v>102</v>
      </c>
      <c r="BL3777" s="5">
        <v>98</v>
      </c>
      <c r="BM3777" s="5">
        <v>102</v>
      </c>
      <c r="BN3777" s="5">
        <v>94</v>
      </c>
      <c r="BO3777" s="5">
        <v>103</v>
      </c>
      <c r="BP3777" s="5">
        <v>104</v>
      </c>
      <c r="BQ3777" s="5">
        <v>106</v>
      </c>
      <c r="BR3777" s="5">
        <v>107</v>
      </c>
      <c r="BS3777">
        <v>107</v>
      </c>
      <c r="BT3777">
        <v>92</v>
      </c>
      <c r="BU3777">
        <v>96</v>
      </c>
      <c r="BV3777">
        <v>104</v>
      </c>
      <c r="BW3777">
        <v>108</v>
      </c>
      <c r="BX3777">
        <v>106</v>
      </c>
      <c r="BY3777">
        <v>99</v>
      </c>
      <c r="BZ3777">
        <v>99</v>
      </c>
      <c r="CA3777">
        <v>103</v>
      </c>
      <c r="CB3777">
        <v>103</v>
      </c>
      <c r="CC3777">
        <v>104</v>
      </c>
      <c r="CD3777">
        <v>105</v>
      </c>
      <c r="CE3777">
        <v>108</v>
      </c>
      <c r="CF3777">
        <v>111</v>
      </c>
      <c r="CG3777">
        <v>103</v>
      </c>
      <c r="CH3777">
        <v>108</v>
      </c>
      <c r="CI3777">
        <v>109</v>
      </c>
      <c r="CJ3777">
        <v>104</v>
      </c>
      <c r="CK3777">
        <v>107</v>
      </c>
      <c r="CL3777">
        <v>107</v>
      </c>
      <c r="CM3777">
        <v>105</v>
      </c>
      <c r="CN3777">
        <v>106</v>
      </c>
      <c r="CO3777">
        <v>108</v>
      </c>
      <c r="CP3777">
        <v>105</v>
      </c>
      <c r="CQ3777">
        <v>108</v>
      </c>
      <c r="CR3777">
        <v>105</v>
      </c>
      <c r="CS3777">
        <v>103</v>
      </c>
      <c r="CT3777">
        <v>92</v>
      </c>
      <c r="CU3777">
        <v>103</v>
      </c>
      <c r="CV3777">
        <v>107</v>
      </c>
      <c r="CW3777">
        <v>109</v>
      </c>
      <c r="CX3777" t="s">
        <v>2</v>
      </c>
      <c r="CY3777" t="s">
        <v>156</v>
      </c>
    </row>
    <row r="3778" spans="1:108" x14ac:dyDescent="0.25">
      <c r="A3778" t="s">
        <v>77</v>
      </c>
      <c r="B3778">
        <v>34.8536</v>
      </c>
      <c r="C3778">
        <v>-116.7869</v>
      </c>
      <c r="D3778">
        <v>1919</v>
      </c>
      <c r="E3778" t="s">
        <v>1</v>
      </c>
      <c r="F3778">
        <v>178.9</v>
      </c>
      <c r="G3778">
        <v>2007</v>
      </c>
      <c r="H3778">
        <v>8</v>
      </c>
      <c r="I3778" t="s">
        <v>260</v>
      </c>
      <c r="J3778">
        <v>101</v>
      </c>
      <c r="K3778">
        <v>102</v>
      </c>
      <c r="L3778">
        <v>106</v>
      </c>
      <c r="M3778">
        <v>105</v>
      </c>
      <c r="N3778">
        <v>96</v>
      </c>
      <c r="O3778">
        <v>77</v>
      </c>
      <c r="P3778">
        <v>82</v>
      </c>
      <c r="Q3778">
        <v>90</v>
      </c>
      <c r="R3778">
        <v>94</v>
      </c>
      <c r="S3778">
        <v>100</v>
      </c>
      <c r="T3778">
        <v>97</v>
      </c>
      <c r="U3778">
        <v>98</v>
      </c>
      <c r="V3778">
        <v>103</v>
      </c>
      <c r="W3778">
        <v>108</v>
      </c>
      <c r="X3778">
        <v>107</v>
      </c>
      <c r="Y3778">
        <v>103</v>
      </c>
      <c r="Z3778">
        <v>103</v>
      </c>
      <c r="AA3778">
        <v>105</v>
      </c>
      <c r="AB3778">
        <v>104</v>
      </c>
      <c r="AC3778">
        <v>103</v>
      </c>
      <c r="AD3778">
        <v>104</v>
      </c>
      <c r="AE3778">
        <v>108</v>
      </c>
      <c r="AF3778">
        <v>108</v>
      </c>
      <c r="AG3778">
        <v>104</v>
      </c>
      <c r="AH3778">
        <v>102</v>
      </c>
      <c r="AI3778">
        <v>105</v>
      </c>
      <c r="AJ3778">
        <v>104</v>
      </c>
      <c r="AK3778">
        <v>105</v>
      </c>
      <c r="AL3778">
        <v>108</v>
      </c>
      <c r="AM3778">
        <v>108</v>
      </c>
      <c r="AN3778" s="5">
        <v>111</v>
      </c>
      <c r="AO3778" s="5">
        <v>110</v>
      </c>
      <c r="AP3778" s="5">
        <v>109</v>
      </c>
      <c r="AQ3778" s="5">
        <v>114</v>
      </c>
      <c r="AR3778" s="5">
        <v>118</v>
      </c>
      <c r="AS3778" s="5">
        <v>115</v>
      </c>
      <c r="AT3778" s="5">
        <v>114</v>
      </c>
      <c r="AU3778" s="5">
        <v>109</v>
      </c>
      <c r="AV3778" s="5">
        <v>108</v>
      </c>
      <c r="AW3778" s="5">
        <v>96</v>
      </c>
      <c r="AX3778" s="5">
        <v>102</v>
      </c>
      <c r="AY3778" s="5">
        <v>104</v>
      </c>
      <c r="AZ3778" s="5">
        <v>105</v>
      </c>
      <c r="BA3778" s="5">
        <v>105</v>
      </c>
      <c r="BB3778" s="5">
        <v>108</v>
      </c>
      <c r="BC3778" s="5">
        <v>107</v>
      </c>
      <c r="BD3778" s="5">
        <v>107</v>
      </c>
      <c r="BE3778" s="5">
        <v>106</v>
      </c>
      <c r="BF3778" s="5">
        <v>107</v>
      </c>
      <c r="BG3778" s="5">
        <v>106</v>
      </c>
      <c r="BH3778" s="5">
        <v>106</v>
      </c>
      <c r="BI3778" s="5">
        <v>106</v>
      </c>
      <c r="BJ3778" s="5">
        <v>101</v>
      </c>
      <c r="BK3778" s="5">
        <v>101</v>
      </c>
      <c r="BL3778" s="5">
        <v>101</v>
      </c>
      <c r="BM3778" s="5">
        <v>102</v>
      </c>
      <c r="BN3778" s="5">
        <v>105</v>
      </c>
      <c r="BO3778" s="5">
        <v>107</v>
      </c>
      <c r="BP3778" s="5">
        <v>107</v>
      </c>
      <c r="BQ3778" s="5">
        <v>108</v>
      </c>
      <c r="BR3778" s="5">
        <v>100</v>
      </c>
      <c r="BS3778">
        <v>95</v>
      </c>
      <c r="BT3778">
        <v>106</v>
      </c>
      <c r="BU3778">
        <v>108</v>
      </c>
      <c r="BV3778">
        <v>108</v>
      </c>
      <c r="BW3778">
        <v>105</v>
      </c>
      <c r="BX3778">
        <v>100</v>
      </c>
      <c r="BY3778">
        <v>99</v>
      </c>
      <c r="BZ3778">
        <v>100</v>
      </c>
      <c r="CA3778">
        <v>102</v>
      </c>
      <c r="CB3778">
        <v>104</v>
      </c>
      <c r="CC3778">
        <v>106</v>
      </c>
      <c r="CD3778">
        <v>107</v>
      </c>
      <c r="CE3778">
        <v>109</v>
      </c>
      <c r="CF3778">
        <v>106</v>
      </c>
      <c r="CG3778">
        <v>108</v>
      </c>
      <c r="CH3778">
        <v>107</v>
      </c>
      <c r="CI3778">
        <v>105</v>
      </c>
      <c r="CJ3778">
        <v>106</v>
      </c>
      <c r="CK3778">
        <v>104</v>
      </c>
      <c r="CL3778">
        <v>107</v>
      </c>
      <c r="CM3778">
        <v>107</v>
      </c>
      <c r="CN3778">
        <v>107</v>
      </c>
      <c r="CO3778">
        <v>108</v>
      </c>
      <c r="CP3778">
        <v>108</v>
      </c>
      <c r="CQ3778">
        <v>104</v>
      </c>
      <c r="CR3778">
        <v>100</v>
      </c>
      <c r="CS3778">
        <v>103</v>
      </c>
      <c r="CT3778">
        <v>105</v>
      </c>
      <c r="CU3778">
        <v>110</v>
      </c>
      <c r="CV3778">
        <v>102</v>
      </c>
      <c r="CW3778">
        <v>107</v>
      </c>
      <c r="CX3778" t="s">
        <v>5</v>
      </c>
      <c r="CY3778" t="s">
        <v>78</v>
      </c>
    </row>
    <row r="3779" spans="1:108" x14ac:dyDescent="0.25">
      <c r="A3779" t="s">
        <v>45</v>
      </c>
      <c r="B3779">
        <v>35.763599999999997</v>
      </c>
      <c r="C3779">
        <v>-117.3908</v>
      </c>
      <c r="D3779">
        <v>1695</v>
      </c>
      <c r="E3779" t="s">
        <v>1</v>
      </c>
      <c r="F3779">
        <v>90.8</v>
      </c>
      <c r="G3779">
        <v>2007</v>
      </c>
      <c r="H3779">
        <v>8</v>
      </c>
      <c r="I3779" t="s">
        <v>260</v>
      </c>
      <c r="J3779">
        <v>104</v>
      </c>
      <c r="K3779">
        <v>103</v>
      </c>
      <c r="L3779">
        <v>105</v>
      </c>
      <c r="M3779">
        <v>105</v>
      </c>
      <c r="N3779">
        <v>92</v>
      </c>
      <c r="O3779">
        <v>81</v>
      </c>
      <c r="P3779">
        <v>83</v>
      </c>
      <c r="Q3779">
        <v>91</v>
      </c>
      <c r="R3779">
        <v>96</v>
      </c>
      <c r="S3779">
        <v>100</v>
      </c>
      <c r="T3779">
        <v>98</v>
      </c>
      <c r="U3779">
        <v>99</v>
      </c>
      <c r="V3779">
        <v>105</v>
      </c>
      <c r="W3779">
        <v>108</v>
      </c>
      <c r="X3779">
        <v>108</v>
      </c>
      <c r="Y3779">
        <v>106</v>
      </c>
      <c r="Z3779">
        <v>105</v>
      </c>
      <c r="AA3779">
        <v>106</v>
      </c>
      <c r="AB3779">
        <v>106</v>
      </c>
      <c r="AC3779">
        <v>103</v>
      </c>
      <c r="AD3779">
        <v>106</v>
      </c>
      <c r="AE3779">
        <v>109</v>
      </c>
      <c r="AF3779">
        <v>108</v>
      </c>
      <c r="AG3779">
        <v>103</v>
      </c>
      <c r="AH3779">
        <v>102</v>
      </c>
      <c r="AI3779">
        <v>104</v>
      </c>
      <c r="AJ3779">
        <v>103</v>
      </c>
      <c r="AK3779">
        <v>106</v>
      </c>
      <c r="AL3779">
        <v>108</v>
      </c>
      <c r="AM3779">
        <v>110</v>
      </c>
      <c r="AN3779" s="5">
        <v>111</v>
      </c>
      <c r="AO3779" s="5">
        <v>111</v>
      </c>
      <c r="AP3779" s="5">
        <v>111</v>
      </c>
      <c r="AQ3779" s="5">
        <v>115</v>
      </c>
      <c r="AR3779" s="5">
        <v>118</v>
      </c>
      <c r="AS3779" s="5">
        <v>116</v>
      </c>
      <c r="AT3779" s="5">
        <v>114</v>
      </c>
      <c r="AU3779" s="5">
        <v>108</v>
      </c>
      <c r="AV3779" s="5">
        <v>110</v>
      </c>
      <c r="AW3779" s="5">
        <v>104</v>
      </c>
      <c r="AX3779" s="5">
        <v>105</v>
      </c>
      <c r="AY3779" s="5">
        <v>105</v>
      </c>
      <c r="AZ3779" s="5">
        <v>107</v>
      </c>
      <c r="BA3779" s="5">
        <v>108</v>
      </c>
      <c r="BB3779" s="5">
        <v>107</v>
      </c>
      <c r="BC3779" s="5">
        <v>107</v>
      </c>
      <c r="BD3779" s="5">
        <v>106</v>
      </c>
      <c r="BE3779" s="5">
        <v>105</v>
      </c>
      <c r="BF3779" s="5">
        <v>104</v>
      </c>
      <c r="BG3779" s="5">
        <v>104</v>
      </c>
      <c r="BH3779" s="5">
        <v>107</v>
      </c>
      <c r="BI3779" s="5">
        <v>109</v>
      </c>
      <c r="BJ3779" s="5">
        <v>108</v>
      </c>
      <c r="BK3779" s="5">
        <v>105</v>
      </c>
      <c r="BL3779" s="5">
        <v>106</v>
      </c>
      <c r="BM3779" s="5">
        <v>108</v>
      </c>
      <c r="BN3779" s="5">
        <v>109</v>
      </c>
      <c r="BO3779" s="5">
        <v>108</v>
      </c>
      <c r="BP3779" s="5">
        <v>110</v>
      </c>
      <c r="BQ3779" s="5">
        <v>110</v>
      </c>
      <c r="BR3779" s="5">
        <v>107</v>
      </c>
      <c r="BS3779">
        <v>101</v>
      </c>
      <c r="BT3779">
        <v>107</v>
      </c>
      <c r="BU3779">
        <v>109</v>
      </c>
      <c r="BV3779">
        <v>110</v>
      </c>
      <c r="BW3779">
        <v>105</v>
      </c>
      <c r="BX3779">
        <v>100</v>
      </c>
      <c r="BY3779">
        <v>100</v>
      </c>
      <c r="BZ3779">
        <v>101</v>
      </c>
      <c r="CA3779">
        <v>103</v>
      </c>
      <c r="CB3779">
        <v>104</v>
      </c>
      <c r="CC3779">
        <v>105</v>
      </c>
      <c r="CD3779">
        <v>106</v>
      </c>
      <c r="CE3779">
        <v>110</v>
      </c>
      <c r="CF3779">
        <v>106</v>
      </c>
      <c r="CG3779">
        <v>109</v>
      </c>
      <c r="CH3779">
        <v>108</v>
      </c>
      <c r="CI3779">
        <v>109</v>
      </c>
      <c r="CJ3779">
        <v>106</v>
      </c>
      <c r="CK3779">
        <v>106</v>
      </c>
      <c r="CL3779">
        <v>108</v>
      </c>
      <c r="CM3779">
        <v>107</v>
      </c>
      <c r="CN3779">
        <v>109</v>
      </c>
      <c r="CO3779">
        <v>107</v>
      </c>
      <c r="CP3779">
        <v>108</v>
      </c>
      <c r="CQ3779">
        <v>108</v>
      </c>
      <c r="CR3779">
        <v>106</v>
      </c>
      <c r="CS3779">
        <v>103</v>
      </c>
      <c r="CT3779">
        <v>106</v>
      </c>
      <c r="CU3779">
        <v>109</v>
      </c>
      <c r="CV3779">
        <v>104</v>
      </c>
      <c r="CX3779" t="s">
        <v>5</v>
      </c>
      <c r="CY3779" t="s">
        <v>46</v>
      </c>
    </row>
    <row r="3780" spans="1:108" x14ac:dyDescent="0.25">
      <c r="A3780" t="s">
        <v>232</v>
      </c>
      <c r="B3780">
        <v>36.01</v>
      </c>
      <c r="C3780">
        <v>-114.79640000000001</v>
      </c>
      <c r="D3780">
        <v>1641</v>
      </c>
      <c r="E3780" t="s">
        <v>1</v>
      </c>
      <c r="F3780">
        <v>192.3</v>
      </c>
      <c r="G3780">
        <v>2007</v>
      </c>
      <c r="H3780">
        <v>8</v>
      </c>
      <c r="I3780" t="s">
        <v>260</v>
      </c>
      <c r="J3780">
        <v>105</v>
      </c>
      <c r="K3780">
        <v>105</v>
      </c>
      <c r="L3780">
        <v>107</v>
      </c>
      <c r="M3780">
        <v>108</v>
      </c>
      <c r="N3780">
        <v>105</v>
      </c>
      <c r="O3780">
        <v>86</v>
      </c>
      <c r="P3780">
        <v>85</v>
      </c>
      <c r="Q3780">
        <v>92</v>
      </c>
      <c r="R3780">
        <v>98</v>
      </c>
      <c r="S3780">
        <v>101</v>
      </c>
      <c r="T3780">
        <v>97</v>
      </c>
      <c r="U3780">
        <v>100</v>
      </c>
      <c r="V3780">
        <v>104</v>
      </c>
      <c r="W3780">
        <v>112</v>
      </c>
      <c r="X3780">
        <v>111</v>
      </c>
      <c r="Y3780">
        <v>110</v>
      </c>
      <c r="Z3780">
        <v>106</v>
      </c>
      <c r="AA3780">
        <v>109</v>
      </c>
      <c r="AB3780">
        <v>105</v>
      </c>
      <c r="AC3780">
        <v>110</v>
      </c>
      <c r="AD3780">
        <v>107</v>
      </c>
      <c r="AE3780">
        <v>111</v>
      </c>
      <c r="AF3780">
        <v>112</v>
      </c>
      <c r="AG3780">
        <v>111</v>
      </c>
      <c r="AH3780">
        <v>107</v>
      </c>
      <c r="AI3780">
        <v>109</v>
      </c>
      <c r="AJ3780">
        <v>108</v>
      </c>
      <c r="AK3780">
        <v>109</v>
      </c>
      <c r="AL3780">
        <v>109</v>
      </c>
      <c r="AM3780">
        <v>104</v>
      </c>
      <c r="AN3780" s="5">
        <v>104</v>
      </c>
      <c r="AO3780" s="5">
        <v>112</v>
      </c>
      <c r="AP3780" s="5">
        <v>113</v>
      </c>
      <c r="AQ3780" s="5">
        <v>118</v>
      </c>
      <c r="AR3780" s="5">
        <v>119</v>
      </c>
      <c r="AS3780" s="5">
        <v>115</v>
      </c>
      <c r="AT3780" s="5">
        <v>115</v>
      </c>
      <c r="AU3780" s="5">
        <v>111</v>
      </c>
      <c r="AV3780" s="5">
        <v>110</v>
      </c>
      <c r="AW3780" s="5">
        <v>109</v>
      </c>
      <c r="AX3780" s="5">
        <v>107</v>
      </c>
      <c r="AY3780" s="5">
        <v>112</v>
      </c>
      <c r="AZ3780" s="5">
        <v>111</v>
      </c>
      <c r="BA3780" s="5">
        <v>111</v>
      </c>
      <c r="BB3780" s="5">
        <v>112</v>
      </c>
      <c r="BC3780" s="5">
        <v>115</v>
      </c>
      <c r="BD3780" s="5">
        <v>112</v>
      </c>
      <c r="BE3780" s="5">
        <v>112</v>
      </c>
      <c r="BF3780" s="5">
        <v>111</v>
      </c>
      <c r="BG3780" s="5">
        <v>107</v>
      </c>
      <c r="BH3780" s="5">
        <v>106</v>
      </c>
      <c r="BI3780" s="5">
        <v>108</v>
      </c>
      <c r="BJ3780" s="5">
        <v>107</v>
      </c>
      <c r="BK3780" s="5">
        <v>107</v>
      </c>
      <c r="BL3780" s="5">
        <v>101</v>
      </c>
      <c r="BM3780" s="5">
        <v>98</v>
      </c>
      <c r="BN3780" s="5">
        <v>104</v>
      </c>
      <c r="BO3780" s="5">
        <v>105</v>
      </c>
      <c r="BP3780" s="5">
        <v>107</v>
      </c>
      <c r="BQ3780" s="5">
        <v>109</v>
      </c>
      <c r="BR3780" s="5">
        <v>104</v>
      </c>
      <c r="BS3780">
        <v>89</v>
      </c>
      <c r="BT3780">
        <v>99</v>
      </c>
      <c r="BU3780">
        <v>105</v>
      </c>
      <c r="BV3780">
        <v>110</v>
      </c>
      <c r="BW3780">
        <v>109</v>
      </c>
      <c r="BX3780">
        <v>101</v>
      </c>
      <c r="BY3780">
        <v>100</v>
      </c>
      <c r="BZ3780">
        <v>104</v>
      </c>
      <c r="CA3780">
        <v>104</v>
      </c>
      <c r="CB3780">
        <v>104</v>
      </c>
      <c r="CC3780">
        <v>107</v>
      </c>
      <c r="CD3780">
        <v>110</v>
      </c>
      <c r="CE3780">
        <v>115</v>
      </c>
      <c r="CF3780">
        <v>105</v>
      </c>
      <c r="CG3780">
        <v>110</v>
      </c>
      <c r="CH3780">
        <v>112</v>
      </c>
      <c r="CI3780">
        <v>108</v>
      </c>
      <c r="CJ3780">
        <v>107</v>
      </c>
      <c r="CK3780">
        <v>109</v>
      </c>
      <c r="CL3780">
        <v>110</v>
      </c>
      <c r="CM3780">
        <v>110</v>
      </c>
      <c r="CN3780">
        <v>110</v>
      </c>
      <c r="CO3780">
        <v>105</v>
      </c>
      <c r="CP3780">
        <v>111</v>
      </c>
      <c r="CQ3780">
        <v>104</v>
      </c>
      <c r="CR3780">
        <v>103</v>
      </c>
      <c r="CS3780">
        <v>95</v>
      </c>
      <c r="CT3780">
        <v>104</v>
      </c>
      <c r="CU3780">
        <v>109</v>
      </c>
      <c r="CV3780">
        <v>109</v>
      </c>
      <c r="CW3780">
        <v>107</v>
      </c>
      <c r="CX3780" t="s">
        <v>2</v>
      </c>
      <c r="CY3780" t="s">
        <v>233</v>
      </c>
    </row>
    <row r="3781" spans="1:108" x14ac:dyDescent="0.25">
      <c r="A3781" t="s">
        <v>247</v>
      </c>
      <c r="B3781">
        <v>35.971699999999998</v>
      </c>
      <c r="C3781">
        <v>-116.27079999999999</v>
      </c>
      <c r="D3781">
        <v>1546</v>
      </c>
      <c r="E3781" t="s">
        <v>1</v>
      </c>
      <c r="F3781">
        <v>76.400000000000006</v>
      </c>
      <c r="G3781">
        <v>2007</v>
      </c>
      <c r="H3781">
        <v>8</v>
      </c>
      <c r="I3781" t="s">
        <v>260</v>
      </c>
      <c r="T3781">
        <v>100</v>
      </c>
      <c r="U3781">
        <v>101</v>
      </c>
      <c r="V3781">
        <v>99</v>
      </c>
      <c r="W3781">
        <v>104</v>
      </c>
      <c r="X3781">
        <v>108</v>
      </c>
      <c r="Y3781">
        <v>107</v>
      </c>
      <c r="Z3781">
        <v>103</v>
      </c>
      <c r="AA3781">
        <v>107</v>
      </c>
      <c r="AB3781">
        <v>105</v>
      </c>
      <c r="AC3781">
        <v>104</v>
      </c>
      <c r="AE3781">
        <v>111</v>
      </c>
      <c r="AF3781">
        <v>109</v>
      </c>
      <c r="AG3781">
        <v>105</v>
      </c>
      <c r="AH3781">
        <v>102</v>
      </c>
      <c r="AJ3781">
        <v>102</v>
      </c>
      <c r="AK3781">
        <v>107</v>
      </c>
      <c r="AL3781">
        <v>108</v>
      </c>
      <c r="AM3781">
        <v>108</v>
      </c>
      <c r="AN3781" s="5">
        <v>110</v>
      </c>
      <c r="AO3781" s="5">
        <v>110</v>
      </c>
      <c r="AP3781" s="5">
        <v>115</v>
      </c>
      <c r="AQ3781" s="5">
        <v>117</v>
      </c>
      <c r="AR3781" s="5">
        <v>120</v>
      </c>
      <c r="AS3781" s="5">
        <v>116</v>
      </c>
      <c r="AT3781" s="5">
        <v>114</v>
      </c>
      <c r="AU3781" s="5">
        <v>111</v>
      </c>
      <c r="AV3781" s="5">
        <v>110</v>
      </c>
      <c r="AW3781" s="5">
        <v>107</v>
      </c>
      <c r="AX3781" s="5">
        <v>107</v>
      </c>
      <c r="AY3781" s="5">
        <v>106</v>
      </c>
      <c r="AZ3781" s="5">
        <v>109</v>
      </c>
      <c r="BA3781" s="5">
        <v>109</v>
      </c>
      <c r="BB3781" s="5">
        <v>106</v>
      </c>
      <c r="BC3781" s="5">
        <v>110</v>
      </c>
      <c r="BD3781" s="5">
        <v>110</v>
      </c>
      <c r="BE3781" s="5">
        <v>107</v>
      </c>
      <c r="BF3781" s="5">
        <v>107</v>
      </c>
      <c r="BG3781" s="5">
        <v>106</v>
      </c>
      <c r="BH3781" s="5">
        <v>107</v>
      </c>
      <c r="BI3781" s="5">
        <v>107</v>
      </c>
      <c r="BJ3781" s="5">
        <v>105</v>
      </c>
      <c r="BK3781" s="5">
        <v>106</v>
      </c>
      <c r="BL3781" s="5">
        <v>106</v>
      </c>
      <c r="BM3781" s="5">
        <v>107</v>
      </c>
      <c r="BN3781" s="5">
        <v>108</v>
      </c>
      <c r="BO3781" s="5">
        <v>109</v>
      </c>
      <c r="BP3781" s="5">
        <v>110</v>
      </c>
      <c r="BQ3781" s="8">
        <f>AVERAGE(BP3781,BR3781)</f>
        <v>109.5</v>
      </c>
      <c r="BR3781" s="5">
        <v>109</v>
      </c>
      <c r="BS3781">
        <v>104</v>
      </c>
      <c r="BT3781">
        <v>103</v>
      </c>
      <c r="BU3781">
        <v>107</v>
      </c>
      <c r="BV3781">
        <v>110</v>
      </c>
      <c r="BW3781">
        <v>110</v>
      </c>
      <c r="BX3781">
        <v>106</v>
      </c>
      <c r="BY3781">
        <v>100</v>
      </c>
      <c r="BZ3781">
        <v>103</v>
      </c>
      <c r="CA3781">
        <v>103</v>
      </c>
      <c r="CB3781">
        <v>104</v>
      </c>
      <c r="CC3781">
        <v>106</v>
      </c>
      <c r="CD3781">
        <v>107</v>
      </c>
      <c r="CG3781">
        <v>106</v>
      </c>
      <c r="CH3781">
        <v>107</v>
      </c>
      <c r="CI3781">
        <v>108</v>
      </c>
      <c r="CJ3781">
        <v>107</v>
      </c>
      <c r="CK3781">
        <v>105</v>
      </c>
      <c r="CM3781">
        <v>106</v>
      </c>
      <c r="CN3781">
        <v>108</v>
      </c>
      <c r="CP3781">
        <v>109</v>
      </c>
      <c r="CQ3781">
        <v>108</v>
      </c>
      <c r="CR3781">
        <v>105</v>
      </c>
      <c r="CS3781">
        <v>103</v>
      </c>
      <c r="CT3781">
        <v>106</v>
      </c>
      <c r="CU3781">
        <v>110</v>
      </c>
      <c r="CV3781">
        <v>110</v>
      </c>
      <c r="CW3781">
        <v>109</v>
      </c>
      <c r="CX3781" t="s">
        <v>5</v>
      </c>
      <c r="CY3781" t="s">
        <v>248</v>
      </c>
    </row>
    <row r="3782" spans="1:108" x14ac:dyDescent="0.25">
      <c r="A3782" t="s">
        <v>63</v>
      </c>
      <c r="B3782">
        <v>36.549999999999997</v>
      </c>
      <c r="C3782">
        <v>-114.45829999999999</v>
      </c>
      <c r="D3782">
        <v>1294</v>
      </c>
      <c r="E3782" t="s">
        <v>1</v>
      </c>
      <c r="F3782">
        <v>215.3</v>
      </c>
      <c r="G3782">
        <v>2007</v>
      </c>
      <c r="H3782">
        <v>8</v>
      </c>
      <c r="I3782" t="s">
        <v>260</v>
      </c>
      <c r="J3782">
        <v>105</v>
      </c>
      <c r="K3782">
        <v>106</v>
      </c>
      <c r="L3782">
        <v>107</v>
      </c>
      <c r="M3782">
        <v>108</v>
      </c>
      <c r="N3782">
        <v>104</v>
      </c>
      <c r="O3782">
        <v>85</v>
      </c>
      <c r="P3782">
        <v>87</v>
      </c>
      <c r="Q3782">
        <v>95</v>
      </c>
      <c r="R3782">
        <v>100</v>
      </c>
      <c r="S3782">
        <v>102</v>
      </c>
      <c r="T3782">
        <v>100</v>
      </c>
      <c r="U3782">
        <v>101</v>
      </c>
      <c r="V3782">
        <v>109</v>
      </c>
      <c r="W3782">
        <v>111</v>
      </c>
      <c r="X3782">
        <v>112</v>
      </c>
      <c r="Y3782">
        <v>111</v>
      </c>
      <c r="Z3782">
        <v>107</v>
      </c>
      <c r="AA3782">
        <v>108</v>
      </c>
      <c r="AB3782">
        <v>108</v>
      </c>
      <c r="AC3782">
        <v>108</v>
      </c>
      <c r="AD3782">
        <v>111</v>
      </c>
      <c r="AE3782">
        <v>112</v>
      </c>
      <c r="AF3782">
        <v>113</v>
      </c>
      <c r="AG3782">
        <v>109</v>
      </c>
      <c r="AH3782">
        <v>108</v>
      </c>
      <c r="AI3782">
        <v>109</v>
      </c>
      <c r="AJ3782">
        <v>109</v>
      </c>
      <c r="AK3782">
        <v>110</v>
      </c>
      <c r="AL3782">
        <v>112</v>
      </c>
      <c r="AM3782">
        <v>114</v>
      </c>
      <c r="AN3782" s="5">
        <v>115</v>
      </c>
      <c r="AO3782" s="5">
        <v>115</v>
      </c>
      <c r="AP3782" s="5">
        <v>118</v>
      </c>
      <c r="AQ3782" s="5">
        <v>121</v>
      </c>
      <c r="AR3782" s="5">
        <v>121</v>
      </c>
      <c r="AS3782" s="5">
        <v>118</v>
      </c>
      <c r="AT3782" s="5">
        <v>116</v>
      </c>
      <c r="AU3782" s="5">
        <v>115</v>
      </c>
      <c r="AV3782" s="5">
        <v>113</v>
      </c>
      <c r="AW3782" s="5">
        <v>112</v>
      </c>
      <c r="AX3782" s="5">
        <v>105</v>
      </c>
      <c r="AY3782" s="5">
        <v>114</v>
      </c>
      <c r="AZ3782" s="5">
        <v>115</v>
      </c>
      <c r="BA3782" s="5">
        <v>115</v>
      </c>
      <c r="BB3782" s="5">
        <v>114</v>
      </c>
      <c r="BC3782" s="5">
        <v>115</v>
      </c>
      <c r="BD3782" s="5">
        <v>113</v>
      </c>
      <c r="BE3782" s="5">
        <v>114</v>
      </c>
      <c r="BF3782" s="5">
        <v>114</v>
      </c>
      <c r="BG3782" s="5">
        <v>110</v>
      </c>
      <c r="BH3782" s="5">
        <v>108</v>
      </c>
      <c r="BI3782" s="5">
        <v>103</v>
      </c>
      <c r="BJ3782" s="5">
        <v>105</v>
      </c>
      <c r="BK3782" s="5">
        <v>103</v>
      </c>
      <c r="BL3782" s="5">
        <v>106</v>
      </c>
      <c r="BM3782" s="5">
        <v>79</v>
      </c>
      <c r="BN3782" s="5">
        <v>104</v>
      </c>
      <c r="BO3782" s="5">
        <v>106</v>
      </c>
      <c r="BP3782" s="5">
        <v>110</v>
      </c>
      <c r="BQ3782" s="5">
        <v>111</v>
      </c>
      <c r="BR3782" s="5">
        <v>105</v>
      </c>
      <c r="BS3782">
        <v>96</v>
      </c>
      <c r="BT3782">
        <v>101</v>
      </c>
      <c r="BU3782">
        <v>108</v>
      </c>
      <c r="BV3782">
        <v>113</v>
      </c>
      <c r="BW3782">
        <v>108</v>
      </c>
      <c r="BX3782">
        <v>102</v>
      </c>
      <c r="BY3782">
        <v>102</v>
      </c>
      <c r="BZ3782">
        <v>105</v>
      </c>
      <c r="CA3782">
        <v>106</v>
      </c>
      <c r="CB3782">
        <v>108</v>
      </c>
      <c r="CC3782">
        <v>110</v>
      </c>
      <c r="CD3782">
        <v>111</v>
      </c>
      <c r="CE3782">
        <v>115</v>
      </c>
      <c r="CF3782">
        <v>107</v>
      </c>
      <c r="CG3782">
        <v>113</v>
      </c>
      <c r="CH3782">
        <v>113</v>
      </c>
      <c r="CI3782">
        <v>110</v>
      </c>
      <c r="CJ3782">
        <v>108</v>
      </c>
      <c r="CK3782">
        <v>105</v>
      </c>
      <c r="CL3782">
        <v>107</v>
      </c>
      <c r="CM3782">
        <v>110</v>
      </c>
      <c r="CN3782">
        <v>112</v>
      </c>
      <c r="CO3782">
        <v>108</v>
      </c>
      <c r="CP3782">
        <v>111</v>
      </c>
      <c r="CQ3782">
        <v>110</v>
      </c>
      <c r="CR3782">
        <v>107</v>
      </c>
      <c r="CS3782">
        <v>107</v>
      </c>
      <c r="CT3782">
        <v>106</v>
      </c>
      <c r="CU3782">
        <v>112</v>
      </c>
      <c r="CV3782">
        <v>113</v>
      </c>
      <c r="CW3782">
        <v>113</v>
      </c>
      <c r="CX3782" t="s">
        <v>2</v>
      </c>
      <c r="CY3782" t="s">
        <v>64</v>
      </c>
    </row>
    <row r="3783" spans="1:108" x14ac:dyDescent="0.25">
      <c r="A3783" t="s">
        <v>151</v>
      </c>
      <c r="B3783">
        <v>35.2761</v>
      </c>
      <c r="C3783">
        <v>-116.0628</v>
      </c>
      <c r="D3783">
        <v>962</v>
      </c>
      <c r="E3783" t="s">
        <v>1</v>
      </c>
      <c r="F3783">
        <v>150.4</v>
      </c>
      <c r="G3783">
        <v>2007</v>
      </c>
      <c r="H3783">
        <v>8</v>
      </c>
      <c r="I3783" t="s">
        <v>260</v>
      </c>
      <c r="J3783">
        <v>108</v>
      </c>
      <c r="K3783">
        <v>102</v>
      </c>
      <c r="L3783">
        <v>111</v>
      </c>
      <c r="M3783">
        <v>109</v>
      </c>
      <c r="N3783">
        <v>109</v>
      </c>
      <c r="O3783">
        <v>84</v>
      </c>
      <c r="P3783">
        <v>89</v>
      </c>
      <c r="Q3783">
        <v>95</v>
      </c>
      <c r="R3783">
        <v>101</v>
      </c>
      <c r="S3783">
        <v>103</v>
      </c>
      <c r="T3783">
        <v>101</v>
      </c>
      <c r="U3783">
        <v>102</v>
      </c>
      <c r="V3783">
        <v>107</v>
      </c>
      <c r="W3783">
        <v>112</v>
      </c>
      <c r="X3783">
        <v>111</v>
      </c>
      <c r="Y3783">
        <v>109</v>
      </c>
      <c r="Z3783">
        <v>105</v>
      </c>
      <c r="AA3783">
        <v>109</v>
      </c>
      <c r="AB3783">
        <v>109</v>
      </c>
      <c r="AC3783">
        <v>107</v>
      </c>
      <c r="AD3783">
        <v>109</v>
      </c>
      <c r="AE3783">
        <v>113</v>
      </c>
      <c r="AF3783">
        <v>111</v>
      </c>
      <c r="AG3783">
        <v>111</v>
      </c>
      <c r="AH3783">
        <v>105</v>
      </c>
      <c r="AI3783">
        <v>108</v>
      </c>
      <c r="AJ3783">
        <v>107</v>
      </c>
      <c r="AK3783">
        <v>109</v>
      </c>
      <c r="AL3783">
        <v>112</v>
      </c>
      <c r="AM3783">
        <v>113</v>
      </c>
      <c r="AN3783" s="5">
        <v>115</v>
      </c>
      <c r="AO3783" s="5">
        <v>115</v>
      </c>
      <c r="AP3783" s="5">
        <v>113</v>
      </c>
      <c r="AQ3783" s="5">
        <v>118</v>
      </c>
      <c r="AR3783" s="5">
        <v>122</v>
      </c>
      <c r="AS3783" s="5">
        <v>118</v>
      </c>
      <c r="AT3783" s="5">
        <v>117</v>
      </c>
      <c r="AU3783" s="5">
        <v>114</v>
      </c>
      <c r="AV3783" s="5">
        <v>112</v>
      </c>
      <c r="AW3783" s="5">
        <v>109</v>
      </c>
      <c r="AX3783" s="5">
        <v>109</v>
      </c>
      <c r="AY3783" s="5">
        <v>109</v>
      </c>
      <c r="AZ3783" s="5">
        <v>109</v>
      </c>
      <c r="BA3783" s="5">
        <v>112</v>
      </c>
      <c r="BB3783" s="5">
        <v>111</v>
      </c>
      <c r="BC3783" s="5">
        <v>113</v>
      </c>
      <c r="BD3783" s="5">
        <v>111</v>
      </c>
      <c r="BE3783" s="8">
        <f>AVERAGE(BD3783,BF3783)</f>
        <v>110.5</v>
      </c>
      <c r="BF3783" s="5">
        <v>110</v>
      </c>
      <c r="BG3783" s="5">
        <v>109</v>
      </c>
      <c r="BH3783" s="5">
        <v>109</v>
      </c>
      <c r="BI3783" s="5">
        <v>109</v>
      </c>
      <c r="BJ3783" s="5">
        <v>107</v>
      </c>
      <c r="BK3783" s="5">
        <v>107</v>
      </c>
      <c r="BL3783" s="5">
        <v>107</v>
      </c>
      <c r="BM3783" s="5">
        <v>107</v>
      </c>
      <c r="BN3783" s="5">
        <v>107</v>
      </c>
      <c r="BO3783" s="5">
        <v>110</v>
      </c>
      <c r="BP3783" s="5">
        <v>111</v>
      </c>
      <c r="BQ3783" s="5">
        <v>112</v>
      </c>
      <c r="BR3783" s="5">
        <v>105</v>
      </c>
      <c r="BS3783">
        <v>98</v>
      </c>
      <c r="BT3783">
        <v>108</v>
      </c>
      <c r="BU3783">
        <v>112</v>
      </c>
      <c r="BV3783">
        <v>114</v>
      </c>
      <c r="BW3783">
        <v>110</v>
      </c>
      <c r="BX3783">
        <v>104</v>
      </c>
      <c r="BY3783">
        <v>103</v>
      </c>
      <c r="BZ3783">
        <v>104</v>
      </c>
      <c r="CA3783">
        <v>107</v>
      </c>
      <c r="CB3783">
        <v>107</v>
      </c>
      <c r="CC3783">
        <v>110</v>
      </c>
      <c r="CD3783">
        <v>111</v>
      </c>
      <c r="CE3783">
        <v>113</v>
      </c>
      <c r="CF3783">
        <v>107</v>
      </c>
      <c r="CG3783">
        <v>111</v>
      </c>
      <c r="CH3783">
        <v>112</v>
      </c>
      <c r="CI3783">
        <v>111</v>
      </c>
      <c r="CJ3783">
        <v>111</v>
      </c>
      <c r="CK3783">
        <v>110</v>
      </c>
      <c r="CL3783">
        <v>110</v>
      </c>
      <c r="CM3783">
        <v>109</v>
      </c>
      <c r="CN3783">
        <v>110</v>
      </c>
      <c r="CO3783">
        <v>109</v>
      </c>
      <c r="CP3783">
        <v>111</v>
      </c>
      <c r="CQ3783">
        <v>106</v>
      </c>
      <c r="CR3783">
        <v>105</v>
      </c>
      <c r="CS3783">
        <v>107</v>
      </c>
      <c r="CT3783">
        <v>110</v>
      </c>
      <c r="CU3783">
        <v>114</v>
      </c>
      <c r="CV3783">
        <v>105</v>
      </c>
      <c r="CW3783">
        <v>113</v>
      </c>
      <c r="CX3783" t="s">
        <v>5</v>
      </c>
      <c r="CY3783" t="s">
        <v>152</v>
      </c>
    </row>
    <row r="3784" spans="1:108" x14ac:dyDescent="0.25">
      <c r="A3784" t="s">
        <v>183</v>
      </c>
      <c r="B3784">
        <v>35.053100000000001</v>
      </c>
      <c r="C3784">
        <v>-116.07940000000001</v>
      </c>
      <c r="D3784">
        <v>950</v>
      </c>
      <c r="E3784" t="s">
        <v>1</v>
      </c>
      <c r="F3784">
        <v>171.9</v>
      </c>
      <c r="G3784">
        <v>2007</v>
      </c>
      <c r="H3784">
        <v>8</v>
      </c>
      <c r="I3784" t="s">
        <v>260</v>
      </c>
      <c r="J3784">
        <v>111</v>
      </c>
      <c r="K3784">
        <v>105</v>
      </c>
      <c r="L3784">
        <v>110</v>
      </c>
      <c r="M3784">
        <v>109</v>
      </c>
      <c r="N3784">
        <v>103</v>
      </c>
      <c r="O3784">
        <v>83</v>
      </c>
      <c r="P3784">
        <v>89</v>
      </c>
      <c r="Q3784">
        <v>97</v>
      </c>
      <c r="R3784">
        <v>104</v>
      </c>
      <c r="S3784">
        <v>103</v>
      </c>
      <c r="T3784">
        <v>102</v>
      </c>
      <c r="U3784">
        <v>104</v>
      </c>
      <c r="V3784">
        <v>109</v>
      </c>
      <c r="W3784">
        <v>113</v>
      </c>
      <c r="X3784">
        <v>114</v>
      </c>
      <c r="Y3784">
        <v>109</v>
      </c>
      <c r="Z3784">
        <v>108</v>
      </c>
      <c r="AA3784">
        <v>112</v>
      </c>
      <c r="AB3784">
        <v>109</v>
      </c>
      <c r="AC3784">
        <v>110</v>
      </c>
      <c r="AD3784">
        <v>110</v>
      </c>
      <c r="AE3784">
        <v>114</v>
      </c>
      <c r="AF3784">
        <v>113</v>
      </c>
      <c r="AG3784">
        <v>112</v>
      </c>
      <c r="AH3784">
        <v>105</v>
      </c>
      <c r="AI3784">
        <v>111</v>
      </c>
      <c r="AJ3784">
        <v>110</v>
      </c>
      <c r="AK3784">
        <v>111</v>
      </c>
      <c r="AL3784">
        <v>114</v>
      </c>
      <c r="AM3784">
        <v>115</v>
      </c>
      <c r="AN3784" s="5">
        <v>117</v>
      </c>
      <c r="AO3784" s="5">
        <v>114</v>
      </c>
      <c r="AP3784" s="5">
        <v>117</v>
      </c>
      <c r="AQ3784" s="5">
        <v>122</v>
      </c>
      <c r="AR3784" s="5">
        <v>125</v>
      </c>
      <c r="AS3784" s="5">
        <v>119</v>
      </c>
      <c r="AT3784" s="5">
        <v>120</v>
      </c>
      <c r="AU3784" s="5">
        <v>115</v>
      </c>
      <c r="AV3784" s="5">
        <v>116</v>
      </c>
      <c r="AW3784" s="5">
        <v>110</v>
      </c>
      <c r="AX3784" s="5">
        <v>110</v>
      </c>
      <c r="AY3784" s="5">
        <v>110</v>
      </c>
      <c r="AZ3784" s="5">
        <v>113</v>
      </c>
      <c r="BA3784" s="5">
        <v>113</v>
      </c>
      <c r="BB3784" s="5">
        <v>113</v>
      </c>
      <c r="BC3784" s="5">
        <v>115</v>
      </c>
      <c r="BD3784" s="5">
        <v>114</v>
      </c>
      <c r="BE3784" s="5">
        <v>110</v>
      </c>
      <c r="BF3784" s="5">
        <v>113</v>
      </c>
      <c r="BG3784" s="5">
        <v>110</v>
      </c>
      <c r="BH3784" s="5">
        <v>110</v>
      </c>
      <c r="BI3784" s="5">
        <v>110</v>
      </c>
      <c r="BJ3784" s="5">
        <v>109</v>
      </c>
      <c r="BK3784" s="5">
        <v>105</v>
      </c>
      <c r="BL3784" s="5">
        <v>108</v>
      </c>
      <c r="BM3784" s="5">
        <v>109</v>
      </c>
      <c r="BN3784" s="5">
        <v>110</v>
      </c>
      <c r="BO3784" s="5">
        <v>111</v>
      </c>
      <c r="BP3784" s="5">
        <v>114</v>
      </c>
      <c r="BQ3784" s="5">
        <v>114</v>
      </c>
      <c r="BR3784" s="5">
        <v>108</v>
      </c>
      <c r="BS3784">
        <v>99</v>
      </c>
      <c r="BT3784">
        <v>111</v>
      </c>
      <c r="BU3784">
        <v>115</v>
      </c>
      <c r="BV3784">
        <v>116</v>
      </c>
      <c r="BW3784">
        <v>109</v>
      </c>
      <c r="BX3784">
        <v>106</v>
      </c>
      <c r="BY3784">
        <v>104</v>
      </c>
      <c r="BZ3784">
        <v>108</v>
      </c>
      <c r="CA3784">
        <v>109</v>
      </c>
      <c r="CB3784">
        <v>110</v>
      </c>
      <c r="CC3784">
        <v>111</v>
      </c>
      <c r="CD3784">
        <v>114</v>
      </c>
      <c r="CE3784">
        <v>113</v>
      </c>
      <c r="CF3784">
        <v>106</v>
      </c>
      <c r="CG3784">
        <v>113</v>
      </c>
      <c r="CH3784">
        <v>113</v>
      </c>
      <c r="CI3784">
        <v>113</v>
      </c>
      <c r="CJ3784">
        <v>113</v>
      </c>
      <c r="CK3784">
        <v>110</v>
      </c>
      <c r="CL3784">
        <v>111</v>
      </c>
      <c r="CM3784">
        <v>114</v>
      </c>
      <c r="CN3784">
        <v>114</v>
      </c>
      <c r="CO3784">
        <v>115</v>
      </c>
      <c r="CP3784">
        <v>114</v>
      </c>
      <c r="CQ3784">
        <v>105</v>
      </c>
      <c r="CR3784">
        <v>107</v>
      </c>
      <c r="CS3784">
        <v>109</v>
      </c>
      <c r="CT3784">
        <v>112</v>
      </c>
      <c r="CU3784">
        <v>117</v>
      </c>
      <c r="CV3784">
        <v>104</v>
      </c>
      <c r="CW3784">
        <v>113</v>
      </c>
      <c r="CX3784" t="s">
        <v>5</v>
      </c>
      <c r="CY3784" t="s">
        <v>184</v>
      </c>
    </row>
    <row r="3785" spans="1:108" x14ac:dyDescent="0.25">
      <c r="A3785" t="s">
        <v>236</v>
      </c>
      <c r="B3785">
        <v>36.601900000000001</v>
      </c>
      <c r="C3785">
        <v>-117.145</v>
      </c>
      <c r="D3785">
        <v>84</v>
      </c>
      <c r="E3785" t="s">
        <v>1</v>
      </c>
      <c r="F3785">
        <v>29.2</v>
      </c>
      <c r="G3785">
        <v>2007</v>
      </c>
      <c r="H3785">
        <v>8</v>
      </c>
      <c r="I3785" t="s">
        <v>260</v>
      </c>
      <c r="J3785">
        <v>113</v>
      </c>
      <c r="K3785">
        <v>107</v>
      </c>
      <c r="L3785">
        <v>113</v>
      </c>
      <c r="M3785">
        <v>111</v>
      </c>
      <c r="N3785">
        <v>106</v>
      </c>
      <c r="O3785">
        <v>90</v>
      </c>
      <c r="P3785">
        <v>91</v>
      </c>
      <c r="R3785">
        <v>105</v>
      </c>
      <c r="S3785">
        <v>109</v>
      </c>
      <c r="T3785">
        <v>108</v>
      </c>
      <c r="U3785">
        <v>109</v>
      </c>
      <c r="V3785">
        <v>113</v>
      </c>
      <c r="W3785">
        <v>117</v>
      </c>
      <c r="X3785">
        <v>117</v>
      </c>
      <c r="Y3785">
        <v>114</v>
      </c>
      <c r="Z3785">
        <v>113</v>
      </c>
      <c r="AA3785">
        <v>116</v>
      </c>
      <c r="AB3785">
        <v>114</v>
      </c>
      <c r="AC3785">
        <v>113</v>
      </c>
      <c r="AD3785">
        <v>114</v>
      </c>
      <c r="AE3785">
        <v>118</v>
      </c>
      <c r="AF3785">
        <v>118</v>
      </c>
      <c r="AG3785">
        <v>113</v>
      </c>
      <c r="AH3785">
        <v>111</v>
      </c>
      <c r="AI3785">
        <v>114</v>
      </c>
      <c r="AJ3785">
        <v>111</v>
      </c>
      <c r="AK3785">
        <v>114</v>
      </c>
      <c r="AL3785">
        <v>114</v>
      </c>
      <c r="AM3785">
        <v>114</v>
      </c>
      <c r="AN3785" s="5">
        <v>117</v>
      </c>
      <c r="AO3785" s="5">
        <v>118</v>
      </c>
      <c r="AP3785" s="5">
        <v>120</v>
      </c>
      <c r="AQ3785" s="5">
        <v>124</v>
      </c>
      <c r="AR3785" s="5">
        <v>126</v>
      </c>
      <c r="AS3785" s="5">
        <v>126</v>
      </c>
      <c r="AT3785" s="5">
        <v>124</v>
      </c>
      <c r="AU3785" s="5">
        <v>119</v>
      </c>
      <c r="AV3785" s="5">
        <v>120</v>
      </c>
      <c r="AW3785" s="5">
        <v>117</v>
      </c>
      <c r="AX3785" s="5">
        <v>116</v>
      </c>
      <c r="AY3785" s="5">
        <v>116</v>
      </c>
      <c r="AZ3785" s="5">
        <v>117</v>
      </c>
      <c r="BA3785" s="5">
        <v>116</v>
      </c>
      <c r="BB3785" s="5">
        <v>109</v>
      </c>
      <c r="BC3785" s="5">
        <v>119</v>
      </c>
      <c r="BD3785" s="5">
        <v>118</v>
      </c>
      <c r="BE3785" s="5">
        <v>117</v>
      </c>
      <c r="BF3785" s="5">
        <v>116</v>
      </c>
      <c r="BG3785" s="5">
        <v>116</v>
      </c>
      <c r="BH3785" s="5">
        <v>118</v>
      </c>
      <c r="BI3785" s="5">
        <v>118</v>
      </c>
      <c r="BJ3785" s="5">
        <v>110</v>
      </c>
      <c r="BK3785" s="5">
        <v>115</v>
      </c>
      <c r="BL3785" s="5">
        <v>114</v>
      </c>
      <c r="BM3785" s="5">
        <v>115</v>
      </c>
      <c r="BN3785" s="5">
        <v>117</v>
      </c>
      <c r="BO3785" s="5">
        <v>117</v>
      </c>
      <c r="BP3785" s="5">
        <v>119</v>
      </c>
      <c r="BQ3785" s="5">
        <v>118</v>
      </c>
      <c r="BR3785" s="5">
        <v>114</v>
      </c>
      <c r="BS3785">
        <v>106</v>
      </c>
      <c r="BT3785">
        <v>111</v>
      </c>
      <c r="BU3785">
        <v>116</v>
      </c>
      <c r="BV3785">
        <v>119</v>
      </c>
      <c r="BW3785">
        <v>116</v>
      </c>
      <c r="BX3785">
        <v>110</v>
      </c>
      <c r="BY3785">
        <v>105</v>
      </c>
      <c r="BZ3785">
        <v>110</v>
      </c>
      <c r="CA3785">
        <v>112</v>
      </c>
      <c r="CB3785">
        <v>112</v>
      </c>
      <c r="CC3785">
        <v>116</v>
      </c>
      <c r="CD3785">
        <v>116</v>
      </c>
      <c r="CE3785">
        <v>119</v>
      </c>
      <c r="CF3785">
        <v>116</v>
      </c>
      <c r="CG3785">
        <v>117</v>
      </c>
      <c r="CH3785">
        <v>118</v>
      </c>
      <c r="CI3785">
        <v>119</v>
      </c>
      <c r="CJ3785">
        <v>117</v>
      </c>
      <c r="CK3785">
        <v>117</v>
      </c>
      <c r="CL3785">
        <v>110</v>
      </c>
      <c r="CM3785">
        <v>112</v>
      </c>
      <c r="CN3785">
        <v>114</v>
      </c>
      <c r="CO3785">
        <v>114</v>
      </c>
      <c r="CP3785">
        <v>115</v>
      </c>
      <c r="CQ3785">
        <v>118</v>
      </c>
      <c r="CR3785">
        <v>114</v>
      </c>
      <c r="CS3785">
        <v>110</v>
      </c>
      <c r="CT3785">
        <v>107</v>
      </c>
      <c r="CU3785">
        <v>116</v>
      </c>
      <c r="CV3785">
        <v>108</v>
      </c>
      <c r="CW3785">
        <v>114</v>
      </c>
      <c r="CX3785" t="s">
        <v>5</v>
      </c>
      <c r="CY3785" t="s">
        <v>237</v>
      </c>
      <c r="DA3785" s="4">
        <f t="shared" ref="DA3785:DA3786" si="4246">AVERAGE(AN3785:BR3785)</f>
        <v>117.61290322580645</v>
      </c>
    </row>
    <row r="3786" spans="1:108" x14ac:dyDescent="0.25">
      <c r="A3786" t="s">
        <v>117</v>
      </c>
      <c r="B3786">
        <v>36.462499999999999</v>
      </c>
      <c r="C3786">
        <v>-116.8672</v>
      </c>
      <c r="D3786">
        <v>-194</v>
      </c>
      <c r="E3786" t="s">
        <v>1</v>
      </c>
      <c r="F3786">
        <v>0</v>
      </c>
      <c r="G3786">
        <v>2007</v>
      </c>
      <c r="H3786">
        <v>8</v>
      </c>
      <c r="I3786" t="s">
        <v>260</v>
      </c>
      <c r="J3786">
        <v>114</v>
      </c>
      <c r="K3786">
        <v>112</v>
      </c>
      <c r="L3786">
        <v>116</v>
      </c>
      <c r="M3786">
        <v>114</v>
      </c>
      <c r="N3786">
        <v>106</v>
      </c>
      <c r="O3786">
        <v>93</v>
      </c>
      <c r="P3786">
        <v>95</v>
      </c>
      <c r="Q3786">
        <v>102</v>
      </c>
      <c r="R3786">
        <v>108</v>
      </c>
      <c r="S3786">
        <v>112</v>
      </c>
      <c r="T3786">
        <v>110</v>
      </c>
      <c r="U3786">
        <v>112</v>
      </c>
      <c r="V3786">
        <v>115</v>
      </c>
      <c r="W3786">
        <v>120</v>
      </c>
      <c r="X3786">
        <v>120</v>
      </c>
      <c r="Y3786">
        <v>118</v>
      </c>
      <c r="Z3786">
        <v>114</v>
      </c>
      <c r="AA3786">
        <v>117</v>
      </c>
      <c r="AB3786">
        <v>116</v>
      </c>
      <c r="AC3786">
        <v>115</v>
      </c>
      <c r="AD3786">
        <v>116</v>
      </c>
      <c r="AE3786">
        <v>121</v>
      </c>
      <c r="AF3786">
        <v>120</v>
      </c>
      <c r="AG3786">
        <v>117</v>
      </c>
      <c r="AH3786">
        <v>113</v>
      </c>
      <c r="AI3786">
        <v>116</v>
      </c>
      <c r="AJ3786">
        <v>113</v>
      </c>
      <c r="AK3786">
        <v>115</v>
      </c>
      <c r="AL3786">
        <v>119</v>
      </c>
      <c r="AM3786">
        <v>116</v>
      </c>
      <c r="AN3786" s="5">
        <v>119</v>
      </c>
      <c r="AO3786" s="5">
        <v>119</v>
      </c>
      <c r="AP3786" s="5">
        <v>121</v>
      </c>
      <c r="AQ3786" s="5">
        <v>126</v>
      </c>
      <c r="AR3786" s="5">
        <v>127</v>
      </c>
      <c r="AS3786" s="5">
        <v>129</v>
      </c>
      <c r="AT3786" s="5">
        <v>126</v>
      </c>
      <c r="AU3786" s="5">
        <v>121</v>
      </c>
      <c r="AV3786" s="5">
        <v>121</v>
      </c>
      <c r="AW3786" s="5">
        <v>119</v>
      </c>
      <c r="AX3786" s="5">
        <v>118</v>
      </c>
      <c r="AY3786" s="5">
        <v>118</v>
      </c>
      <c r="AZ3786" s="5">
        <v>120</v>
      </c>
      <c r="BA3786" s="5">
        <v>121</v>
      </c>
      <c r="BB3786" s="5">
        <v>112</v>
      </c>
      <c r="BC3786" s="5">
        <v>121</v>
      </c>
      <c r="BD3786" s="5">
        <v>118</v>
      </c>
      <c r="BE3786" s="5">
        <v>117</v>
      </c>
      <c r="BF3786" s="5">
        <v>117</v>
      </c>
      <c r="BG3786" s="5">
        <v>117</v>
      </c>
      <c r="BH3786" s="5">
        <v>119</v>
      </c>
      <c r="BI3786" s="5">
        <v>120</v>
      </c>
      <c r="BJ3786" s="5">
        <v>114</v>
      </c>
      <c r="BK3786" s="5">
        <v>117</v>
      </c>
      <c r="BL3786" s="5">
        <v>118</v>
      </c>
      <c r="BM3786" s="5">
        <v>118</v>
      </c>
      <c r="BN3786" s="5">
        <v>120</v>
      </c>
      <c r="BO3786" s="5">
        <v>120</v>
      </c>
      <c r="BP3786" s="5">
        <v>122</v>
      </c>
      <c r="BQ3786" s="5">
        <v>121</v>
      </c>
      <c r="BR3786" s="5">
        <v>118</v>
      </c>
      <c r="BS3786">
        <v>108</v>
      </c>
      <c r="BT3786">
        <v>115</v>
      </c>
      <c r="BU3786">
        <v>119</v>
      </c>
      <c r="BV3786">
        <v>122</v>
      </c>
      <c r="BW3786">
        <v>118</v>
      </c>
      <c r="BX3786">
        <v>112</v>
      </c>
      <c r="BY3786">
        <v>110</v>
      </c>
      <c r="BZ3786">
        <v>112</v>
      </c>
      <c r="CA3786">
        <v>114</v>
      </c>
      <c r="CB3786">
        <v>115</v>
      </c>
      <c r="CC3786">
        <v>117</v>
      </c>
      <c r="CD3786">
        <v>118</v>
      </c>
      <c r="CE3786">
        <v>121</v>
      </c>
      <c r="CF3786">
        <v>119</v>
      </c>
      <c r="CG3786">
        <v>120</v>
      </c>
      <c r="CH3786">
        <v>121</v>
      </c>
      <c r="CI3786">
        <v>119</v>
      </c>
      <c r="CJ3786">
        <v>118</v>
      </c>
      <c r="CK3786">
        <v>117</v>
      </c>
      <c r="CL3786">
        <v>114</v>
      </c>
      <c r="CM3786">
        <v>114</v>
      </c>
      <c r="CN3786">
        <v>117</v>
      </c>
      <c r="CO3786">
        <v>116</v>
      </c>
      <c r="CP3786">
        <v>118</v>
      </c>
      <c r="CQ3786">
        <v>120</v>
      </c>
      <c r="CR3786">
        <v>118</v>
      </c>
      <c r="CS3786">
        <v>114</v>
      </c>
      <c r="CT3786">
        <v>115</v>
      </c>
      <c r="CU3786">
        <v>119</v>
      </c>
      <c r="CV3786">
        <v>112</v>
      </c>
      <c r="CW3786">
        <v>118</v>
      </c>
      <c r="CX3786" t="s">
        <v>5</v>
      </c>
      <c r="CY3786" t="s">
        <v>118</v>
      </c>
      <c r="DA3786" s="4">
        <f t="shared" si="4246"/>
        <v>119.80645161290323</v>
      </c>
      <c r="DB3786" s="4">
        <f>DA3786-DA3785</f>
        <v>2.1935483870967829</v>
      </c>
      <c r="DC3786" s="4" t="s">
        <v>283</v>
      </c>
    </row>
    <row r="3787" spans="1:108" x14ac:dyDescent="0.25">
      <c r="BS3787" cm="1">
        <f t="array" ref="BS3787">SUMPRODUCT(--(MOD(AN3786:BR3786,5)=0))</f>
        <v>4</v>
      </c>
      <c r="BT3787">
        <f>AVERAGE(AN3786:BR3786)</f>
        <v>119.80645161290323</v>
      </c>
    </row>
    <row r="3788" spans="1:108" x14ac:dyDescent="0.25">
      <c r="D3788" s="6">
        <f>AVERAGE(D3734:D3784)</f>
        <v>3378.6666666666665</v>
      </c>
      <c r="AN3788" s="6">
        <f>AVERAGE(AN3734:AN3784)</f>
        <v>103.70588235294117</v>
      </c>
      <c r="AO3788" s="6">
        <f t="shared" ref="AO3788:BR3788" si="4247">AVERAGE(AO3734:AO3784)</f>
        <v>103.54901960784314</v>
      </c>
      <c r="AP3788" s="6">
        <f t="shared" si="4247"/>
        <v>105.31372549019608</v>
      </c>
      <c r="AQ3788" s="6">
        <f t="shared" si="4247"/>
        <v>108.47058823529412</v>
      </c>
      <c r="AR3788" s="6">
        <f t="shared" si="4247"/>
        <v>110.21568627450981</v>
      </c>
      <c r="AS3788" s="6">
        <f t="shared" si="4247"/>
        <v>108.17647058823529</v>
      </c>
      <c r="AT3788" s="6">
        <f t="shared" si="4247"/>
        <v>106.09803921568627</v>
      </c>
      <c r="AU3788" s="6">
        <f t="shared" si="4247"/>
        <v>103.52941176470588</v>
      </c>
      <c r="AV3788" s="6">
        <f t="shared" si="4247"/>
        <v>102.41176470588235</v>
      </c>
      <c r="AW3788" s="6">
        <f t="shared" si="4247"/>
        <v>99.784313725490193</v>
      </c>
      <c r="AX3788" s="6">
        <f t="shared" si="4247"/>
        <v>97.117647058823536</v>
      </c>
      <c r="AY3788" s="6">
        <f t="shared" si="4247"/>
        <v>98.921568627450981</v>
      </c>
      <c r="AZ3788" s="6">
        <f t="shared" si="4247"/>
        <v>100.70588235294117</v>
      </c>
      <c r="BA3788" s="6">
        <f t="shared" si="4247"/>
        <v>101.82352941176471</v>
      </c>
      <c r="BB3788" s="6">
        <f t="shared" si="4247"/>
        <v>101.45098039215686</v>
      </c>
      <c r="BC3788" s="6">
        <f t="shared" si="4247"/>
        <v>102.56862745098039</v>
      </c>
      <c r="BD3788" s="6">
        <f t="shared" si="4247"/>
        <v>100.94117647058823</v>
      </c>
      <c r="BE3788" s="6">
        <f t="shared" si="4247"/>
        <v>99.833333333333329</v>
      </c>
      <c r="BF3788" s="6">
        <f t="shared" si="4247"/>
        <v>99.633986928104562</v>
      </c>
      <c r="BG3788" s="6">
        <f t="shared" si="4247"/>
        <v>99.431372549019613</v>
      </c>
      <c r="BH3788" s="6">
        <f t="shared" si="4247"/>
        <v>99.833333333333329</v>
      </c>
      <c r="BI3788" s="6">
        <f t="shared" si="4247"/>
        <v>99.882352941176464</v>
      </c>
      <c r="BJ3788" s="6">
        <f t="shared" si="4247"/>
        <v>97.764705882352942</v>
      </c>
      <c r="BK3788" s="6">
        <f t="shared" si="4247"/>
        <v>95.235294117647058</v>
      </c>
      <c r="BL3788" s="6">
        <f t="shared" si="4247"/>
        <v>96.254901960784309</v>
      </c>
      <c r="BM3788" s="6">
        <f t="shared" si="4247"/>
        <v>95.941176470588232</v>
      </c>
      <c r="BN3788" s="6">
        <f t="shared" si="4247"/>
        <v>98.777777777777771</v>
      </c>
      <c r="BO3788" s="6">
        <f t="shared" si="4247"/>
        <v>100.62200435729848</v>
      </c>
      <c r="BP3788" s="6">
        <f t="shared" si="4247"/>
        <v>102.07843137254902</v>
      </c>
      <c r="BQ3788" s="6">
        <f t="shared" si="4247"/>
        <v>102.13725490196079</v>
      </c>
      <c r="BR3788" s="6">
        <f t="shared" si="4247"/>
        <v>98.019607843137251</v>
      </c>
      <c r="CY3788" t="s">
        <v>261</v>
      </c>
      <c r="CZ3788" s="1">
        <f>CORREL(AN3786:BR3786,AN3788:BR3788)</f>
        <v>0.77853069322650381</v>
      </c>
      <c r="DA3788" t="s">
        <v>262</v>
      </c>
    </row>
    <row r="3789" spans="1:108" x14ac:dyDescent="0.25">
      <c r="AI3789" s="13">
        <f>-AM3789/(AVERAGE(D3734:D3784)-D3786)</f>
        <v>-5.1806441305140612E-3</v>
      </c>
      <c r="AK3789">
        <f>AVERAGE(AN3786:BR3786)</f>
        <v>119.80645161290323</v>
      </c>
      <c r="AL3789">
        <f>AVERAGE(AN3788:BR3788)</f>
        <v>101.29773701595333</v>
      </c>
      <c r="AM3789">
        <f>AK3789-AL3789</f>
        <v>18.508714596949901</v>
      </c>
      <c r="AN3789" s="5">
        <f>AN3788+$AM3789</f>
        <v>122.21459694989107</v>
      </c>
      <c r="AO3789" s="5">
        <f t="shared" ref="AO3789:BR3789" si="4248">AO3788+$AM3789</f>
        <v>122.05773420479304</v>
      </c>
      <c r="AP3789" s="5">
        <f t="shared" si="4248"/>
        <v>123.82244008714598</v>
      </c>
      <c r="AQ3789" s="5">
        <f t="shared" si="4248"/>
        <v>126.97930283224402</v>
      </c>
      <c r="AR3789" s="5">
        <f t="shared" si="4248"/>
        <v>128.72440087145969</v>
      </c>
      <c r="AS3789" s="5">
        <f t="shared" si="4248"/>
        <v>126.68518518518519</v>
      </c>
      <c r="AT3789" s="5">
        <f t="shared" si="4248"/>
        <v>124.60675381263617</v>
      </c>
      <c r="AU3789" s="5">
        <f t="shared" si="4248"/>
        <v>122.03812636165578</v>
      </c>
      <c r="AV3789" s="5">
        <f t="shared" si="4248"/>
        <v>120.92047930283225</v>
      </c>
      <c r="AW3789" s="5">
        <f t="shared" si="4248"/>
        <v>118.29302832244009</v>
      </c>
      <c r="AX3789" s="5">
        <f t="shared" si="4248"/>
        <v>115.62636165577344</v>
      </c>
      <c r="AY3789" s="5">
        <f t="shared" si="4248"/>
        <v>117.43028322440088</v>
      </c>
      <c r="AZ3789" s="5">
        <f t="shared" si="4248"/>
        <v>119.21459694989107</v>
      </c>
      <c r="BA3789" s="5">
        <f t="shared" si="4248"/>
        <v>120.33224400871461</v>
      </c>
      <c r="BB3789" s="5">
        <f t="shared" si="4248"/>
        <v>119.95969498910677</v>
      </c>
      <c r="BC3789" s="5">
        <f t="shared" si="4248"/>
        <v>121.07734204793029</v>
      </c>
      <c r="BD3789" s="5">
        <f t="shared" si="4248"/>
        <v>119.44989106753813</v>
      </c>
      <c r="BE3789" s="5">
        <f t="shared" si="4248"/>
        <v>118.34204793028323</v>
      </c>
      <c r="BF3789" s="5">
        <f t="shared" si="4248"/>
        <v>118.14270152505446</v>
      </c>
      <c r="BG3789" s="5">
        <f t="shared" si="4248"/>
        <v>117.94008714596951</v>
      </c>
      <c r="BH3789" s="5">
        <f t="shared" si="4248"/>
        <v>118.34204793028323</v>
      </c>
      <c r="BI3789" s="5">
        <f t="shared" si="4248"/>
        <v>118.39106753812636</v>
      </c>
      <c r="BJ3789" s="5">
        <f t="shared" si="4248"/>
        <v>116.27342047930284</v>
      </c>
      <c r="BK3789" s="5">
        <f t="shared" si="4248"/>
        <v>113.74400871459696</v>
      </c>
      <c r="BL3789" s="5">
        <f t="shared" si="4248"/>
        <v>114.76361655773421</v>
      </c>
      <c r="BM3789" s="5">
        <f t="shared" si="4248"/>
        <v>114.44989106753813</v>
      </c>
      <c r="BN3789" s="5">
        <f t="shared" si="4248"/>
        <v>117.28649237472767</v>
      </c>
      <c r="BO3789" s="5">
        <f t="shared" si="4248"/>
        <v>119.13071895424838</v>
      </c>
      <c r="BP3789" s="5">
        <f t="shared" si="4248"/>
        <v>120.58714596949892</v>
      </c>
      <c r="BQ3789" s="5">
        <f t="shared" si="4248"/>
        <v>120.64596949891069</v>
      </c>
      <c r="BR3789" s="5">
        <f t="shared" si="4248"/>
        <v>116.52832244008715</v>
      </c>
    </row>
    <row r="3790" spans="1:108" x14ac:dyDescent="0.25">
      <c r="AI3790" s="11"/>
      <c r="AN3790" s="5">
        <f>AN3786-AN3789</f>
        <v>-3.2145969498910745</v>
      </c>
      <c r="AO3790" s="5">
        <f t="shared" ref="AO3790" si="4249">AO3786-AO3789</f>
        <v>-3.0577342047930358</v>
      </c>
      <c r="AP3790" s="5">
        <f t="shared" ref="AP3790" si="4250">AP3786-AP3789</f>
        <v>-2.8224400871459778</v>
      </c>
      <c r="AQ3790" s="5">
        <f t="shared" ref="AQ3790" si="4251">AQ3786-AQ3789</f>
        <v>-0.97930283224401649</v>
      </c>
      <c r="AR3790" s="5">
        <f t="shared" ref="AR3790" si="4252">AR3786-AR3789</f>
        <v>-1.724400871459693</v>
      </c>
      <c r="AS3790" s="5">
        <f t="shared" ref="AS3790" si="4253">AS3786-AS3789</f>
        <v>2.3148148148148096</v>
      </c>
      <c r="AT3790" s="5">
        <f t="shared" ref="AT3790" si="4254">AT3786-AT3789</f>
        <v>1.3932461873638289</v>
      </c>
      <c r="AU3790" s="5">
        <f t="shared" ref="AU3790" si="4255">AU3786-AU3789</f>
        <v>-1.0381263616557845</v>
      </c>
      <c r="AV3790" s="5">
        <f t="shared" ref="AV3790" si="4256">AV3786-AV3789</f>
        <v>7.9520697167751564E-2</v>
      </c>
      <c r="AW3790" s="5">
        <f t="shared" ref="AW3790" si="4257">AW3786-AW3789</f>
        <v>0.7069716775599062</v>
      </c>
      <c r="AX3790" s="5">
        <f t="shared" ref="AX3790" si="4258">AX3786-AX3789</f>
        <v>2.3736383442265634</v>
      </c>
      <c r="AY3790" s="5">
        <f t="shared" ref="AY3790" si="4259">AY3786-AY3789</f>
        <v>0.56971677559911882</v>
      </c>
      <c r="AZ3790" s="5">
        <f t="shared" ref="AZ3790" si="4260">AZ3786-AZ3789</f>
        <v>0.78540305010892553</v>
      </c>
      <c r="BA3790" s="5">
        <f t="shared" ref="BA3790" si="4261">BA3786-BA3789</f>
        <v>0.66775599128538943</v>
      </c>
      <c r="BB3790" s="5">
        <f t="shared" ref="BB3790" si="4262">BB3786-BB3789</f>
        <v>-7.9596949891067652</v>
      </c>
      <c r="BC3790" s="5">
        <f t="shared" ref="BC3790" si="4263">BC3786-BC3789</f>
        <v>-7.7342047930287094E-2</v>
      </c>
      <c r="BD3790" s="5">
        <f t="shared" ref="BD3790" si="4264">BD3786-BD3789</f>
        <v>-1.4498910675381325</v>
      </c>
      <c r="BE3790" s="5">
        <f t="shared" ref="BE3790" si="4265">BE3786-BE3789</f>
        <v>-1.3420479302832291</v>
      </c>
      <c r="BF3790" s="5">
        <f t="shared" ref="BF3790" si="4266">BF3786-BF3789</f>
        <v>-1.1427015250544628</v>
      </c>
      <c r="BG3790" s="5">
        <f t="shared" ref="BG3790" si="4267">BG3786-BG3789</f>
        <v>-0.94008714596951393</v>
      </c>
      <c r="BH3790" s="5">
        <f t="shared" ref="BH3790" si="4268">BH3786-BH3789</f>
        <v>0.65795206971677089</v>
      </c>
      <c r="BI3790" s="5">
        <f t="shared" ref="BI3790" si="4269">BI3786-BI3789</f>
        <v>1.6089324618736356</v>
      </c>
      <c r="BJ3790" s="5">
        <f t="shared" ref="BJ3790" si="4270">BJ3786-BJ3789</f>
        <v>-2.2734204793028425</v>
      </c>
      <c r="BK3790" s="5">
        <f t="shared" ref="BK3790" si="4271">BK3786-BK3789</f>
        <v>3.2559912854030415</v>
      </c>
      <c r="BL3790" s="5">
        <f t="shared" ref="BL3790" si="4272">BL3786-BL3789</f>
        <v>3.2363834422657902</v>
      </c>
      <c r="BM3790" s="5">
        <f t="shared" ref="BM3790" si="4273">BM3786-BM3789</f>
        <v>3.5501089324618675</v>
      </c>
      <c r="BN3790" s="5">
        <f t="shared" ref="BN3790" si="4274">BN3786-BN3789</f>
        <v>2.713507625272328</v>
      </c>
      <c r="BO3790" s="5">
        <f t="shared" ref="BO3790" si="4275">BO3786-BO3789</f>
        <v>0.86928104575162024</v>
      </c>
      <c r="BP3790" s="5">
        <f t="shared" ref="BP3790" si="4276">BP3786-BP3789</f>
        <v>1.4128540305010802</v>
      </c>
      <c r="BQ3790" s="5">
        <f t="shared" ref="BQ3790" si="4277">BQ3786-BQ3789</f>
        <v>0.35403050108931211</v>
      </c>
      <c r="BR3790" s="5">
        <f t="shared" ref="BR3790" si="4278">BR3786-BR3789</f>
        <v>1.4716775599128482</v>
      </c>
      <c r="BS3790" s="15">
        <f>STDEV(AN3790:BR3790)</f>
        <v>2.3889854011998821</v>
      </c>
      <c r="BT3790" t="s">
        <v>264</v>
      </c>
    </row>
    <row r="3791" spans="1:108" x14ac:dyDescent="0.25">
      <c r="AN3791" s="5">
        <f>ABS(AN3790)</f>
        <v>3.2145969498910745</v>
      </c>
      <c r="AO3791" s="5">
        <f t="shared" ref="AO3791" si="4279">ABS(AO3790)</f>
        <v>3.0577342047930358</v>
      </c>
      <c r="AP3791" s="5">
        <f t="shared" ref="AP3791" si="4280">ABS(AP3790)</f>
        <v>2.8224400871459778</v>
      </c>
      <c r="AQ3791" s="5">
        <f t="shared" ref="AQ3791" si="4281">ABS(AQ3790)</f>
        <v>0.97930283224401649</v>
      </c>
      <c r="AR3791" s="5">
        <f t="shared" ref="AR3791" si="4282">ABS(AR3790)</f>
        <v>1.724400871459693</v>
      </c>
      <c r="AS3791" s="5">
        <f t="shared" ref="AS3791" si="4283">ABS(AS3790)</f>
        <v>2.3148148148148096</v>
      </c>
      <c r="AT3791" s="5">
        <f t="shared" ref="AT3791" si="4284">ABS(AT3790)</f>
        <v>1.3932461873638289</v>
      </c>
      <c r="AU3791" s="5">
        <f t="shared" ref="AU3791" si="4285">ABS(AU3790)</f>
        <v>1.0381263616557845</v>
      </c>
      <c r="AV3791" s="5">
        <f t="shared" ref="AV3791" si="4286">ABS(AV3790)</f>
        <v>7.9520697167751564E-2</v>
      </c>
      <c r="AW3791" s="5">
        <f t="shared" ref="AW3791" si="4287">ABS(AW3790)</f>
        <v>0.7069716775599062</v>
      </c>
      <c r="AX3791" s="5">
        <f t="shared" ref="AX3791" si="4288">ABS(AX3790)</f>
        <v>2.3736383442265634</v>
      </c>
      <c r="AY3791" s="5">
        <f t="shared" ref="AY3791" si="4289">ABS(AY3790)</f>
        <v>0.56971677559911882</v>
      </c>
      <c r="AZ3791" s="5">
        <f t="shared" ref="AZ3791" si="4290">ABS(AZ3790)</f>
        <v>0.78540305010892553</v>
      </c>
      <c r="BA3791" s="5">
        <f t="shared" ref="BA3791" si="4291">ABS(BA3790)</f>
        <v>0.66775599128538943</v>
      </c>
      <c r="BB3791" s="5">
        <f t="shared" ref="BB3791" si="4292">ABS(BB3790)</f>
        <v>7.9596949891067652</v>
      </c>
      <c r="BC3791" s="5">
        <f t="shared" ref="BC3791" si="4293">ABS(BC3790)</f>
        <v>7.7342047930287094E-2</v>
      </c>
      <c r="BD3791" s="5">
        <f t="shared" ref="BD3791" si="4294">ABS(BD3790)</f>
        <v>1.4498910675381325</v>
      </c>
      <c r="BE3791" s="5">
        <f t="shared" ref="BE3791" si="4295">ABS(BE3790)</f>
        <v>1.3420479302832291</v>
      </c>
      <c r="BF3791" s="5">
        <f t="shared" ref="BF3791" si="4296">ABS(BF3790)</f>
        <v>1.1427015250544628</v>
      </c>
      <c r="BG3791" s="5">
        <f t="shared" ref="BG3791" si="4297">ABS(BG3790)</f>
        <v>0.94008714596951393</v>
      </c>
      <c r="BH3791" s="5">
        <f t="shared" ref="BH3791" si="4298">ABS(BH3790)</f>
        <v>0.65795206971677089</v>
      </c>
      <c r="BI3791" s="5">
        <f t="shared" ref="BI3791" si="4299">ABS(BI3790)</f>
        <v>1.6089324618736356</v>
      </c>
      <c r="BJ3791" s="5">
        <f t="shared" ref="BJ3791" si="4300">ABS(BJ3790)</f>
        <v>2.2734204793028425</v>
      </c>
      <c r="BK3791" s="5">
        <f t="shared" ref="BK3791" si="4301">ABS(BK3790)</f>
        <v>3.2559912854030415</v>
      </c>
      <c r="BL3791" s="5">
        <f t="shared" ref="BL3791" si="4302">ABS(BL3790)</f>
        <v>3.2363834422657902</v>
      </c>
      <c r="BM3791" s="5">
        <f t="shared" ref="BM3791" si="4303">ABS(BM3790)</f>
        <v>3.5501089324618675</v>
      </c>
      <c r="BN3791" s="5">
        <f t="shared" ref="BN3791" si="4304">ABS(BN3790)</f>
        <v>2.713507625272328</v>
      </c>
      <c r="BO3791" s="5">
        <f t="shared" ref="BO3791" si="4305">ABS(BO3790)</f>
        <v>0.86928104575162024</v>
      </c>
      <c r="BP3791" s="5">
        <f t="shared" ref="BP3791" si="4306">ABS(BP3790)</f>
        <v>1.4128540305010802</v>
      </c>
      <c r="BQ3791" s="5">
        <f t="shared" ref="BQ3791" si="4307">ABS(BQ3790)</f>
        <v>0.35403050108931211</v>
      </c>
      <c r="BR3791" s="5">
        <f t="shared" ref="BR3791" si="4308">ABS(BR3790)</f>
        <v>1.4716775599128482</v>
      </c>
      <c r="BS3791" s="15">
        <f>AVERAGE(AN3791:BR3791)</f>
        <v>1.8078571930564324</v>
      </c>
      <c r="BT3791" t="s">
        <v>268</v>
      </c>
      <c r="CZ3791" s="9" t="s">
        <v>258</v>
      </c>
      <c r="DA3791" s="10" t="s">
        <v>259</v>
      </c>
      <c r="DB3791" s="10"/>
      <c r="DC3791" s="10"/>
      <c r="DD3791" s="10"/>
    </row>
    <row r="3793" spans="1:103" x14ac:dyDescent="0.25">
      <c r="A3793" t="s">
        <v>21</v>
      </c>
      <c r="B3793">
        <v>37.708100000000002</v>
      </c>
      <c r="C3793">
        <v>-117.23309999999999</v>
      </c>
      <c r="D3793">
        <v>5690</v>
      </c>
      <c r="E3793" t="s">
        <v>1</v>
      </c>
      <c r="F3793">
        <v>142.1</v>
      </c>
      <c r="G3793">
        <v>2008</v>
      </c>
      <c r="H3793">
        <v>8</v>
      </c>
      <c r="I3793" t="s">
        <v>260</v>
      </c>
      <c r="Q3793">
        <v>85</v>
      </c>
      <c r="R3793">
        <v>83</v>
      </c>
      <c r="S3793">
        <v>85</v>
      </c>
      <c r="T3793">
        <v>76</v>
      </c>
      <c r="U3793">
        <v>60</v>
      </c>
      <c r="V3793">
        <v>76</v>
      </c>
      <c r="W3793">
        <v>76</v>
      </c>
      <c r="X3793">
        <v>87</v>
      </c>
      <c r="Y3793">
        <v>89</v>
      </c>
      <c r="Z3793">
        <v>87</v>
      </c>
      <c r="AA3793">
        <v>88</v>
      </c>
      <c r="AB3793">
        <v>87</v>
      </c>
      <c r="AD3793">
        <v>89</v>
      </c>
      <c r="AE3793">
        <v>88</v>
      </c>
      <c r="AF3793">
        <v>73</v>
      </c>
      <c r="AG3793">
        <v>86</v>
      </c>
      <c r="AH3793">
        <v>89</v>
      </c>
      <c r="AJ3793">
        <v>89</v>
      </c>
      <c r="AK3793">
        <v>90</v>
      </c>
      <c r="AL3793">
        <v>92</v>
      </c>
      <c r="AM3793">
        <v>90</v>
      </c>
      <c r="AN3793" s="5">
        <v>91</v>
      </c>
      <c r="AO3793" s="5">
        <v>93</v>
      </c>
      <c r="AP3793" s="5">
        <v>93</v>
      </c>
      <c r="AQ3793" s="5">
        <v>87</v>
      </c>
      <c r="AR3793" s="5">
        <v>90</v>
      </c>
      <c r="AS3793" s="5">
        <v>91</v>
      </c>
      <c r="AT3793" s="5">
        <v>95</v>
      </c>
      <c r="AU3793" s="5">
        <v>95</v>
      </c>
      <c r="AV3793" s="5">
        <v>97</v>
      </c>
      <c r="AW3793" s="5">
        <v>97</v>
      </c>
      <c r="AX3793" s="8">
        <f>AVERAGE(AW3793,AY3793)</f>
        <v>83</v>
      </c>
      <c r="AY3793" s="5">
        <v>69</v>
      </c>
      <c r="AZ3793" s="5">
        <v>82</v>
      </c>
      <c r="BA3793" s="8">
        <f>AVERAGE(AZ3793,BB3793)</f>
        <v>84.5</v>
      </c>
      <c r="BB3793" s="5">
        <v>87</v>
      </c>
      <c r="BC3793" s="5">
        <v>92</v>
      </c>
      <c r="BD3793" s="5">
        <v>87</v>
      </c>
      <c r="BE3793" s="5">
        <v>95</v>
      </c>
      <c r="BF3793" s="8">
        <f>AVERAGE(BE3793,BG3793)</f>
        <v>94.5</v>
      </c>
      <c r="BG3793" s="5">
        <v>94</v>
      </c>
      <c r="BH3793" s="5">
        <v>85</v>
      </c>
      <c r="BI3793" s="5">
        <v>89</v>
      </c>
      <c r="BJ3793" s="5">
        <v>92</v>
      </c>
      <c r="BK3793" s="5">
        <v>94</v>
      </c>
      <c r="BL3793" s="5">
        <v>93</v>
      </c>
      <c r="BM3793" s="8">
        <f>AVERAGE(BL3793,BN3793)</f>
        <v>91.5</v>
      </c>
      <c r="BN3793" s="5">
        <v>90</v>
      </c>
      <c r="BO3793" s="5">
        <v>98</v>
      </c>
      <c r="BP3793" s="5">
        <v>92</v>
      </c>
      <c r="BQ3793" s="5">
        <v>92</v>
      </c>
      <c r="BR3793" s="5">
        <v>93</v>
      </c>
      <c r="CX3793" t="s">
        <v>2</v>
      </c>
      <c r="CY3793" t="s">
        <v>22</v>
      </c>
    </row>
    <row r="3794" spans="1:103" x14ac:dyDescent="0.25">
      <c r="A3794" t="s">
        <v>224</v>
      </c>
      <c r="B3794">
        <v>36.0306</v>
      </c>
      <c r="C3794">
        <v>-115.5167</v>
      </c>
      <c r="D3794">
        <v>5600</v>
      </c>
      <c r="E3794" t="s">
        <v>1</v>
      </c>
      <c r="F3794">
        <v>130.19999999999999</v>
      </c>
      <c r="G3794">
        <v>2008</v>
      </c>
      <c r="H3794">
        <v>8</v>
      </c>
      <c r="I3794" t="s">
        <v>260</v>
      </c>
      <c r="J3794">
        <v>79</v>
      </c>
      <c r="K3794">
        <v>76</v>
      </c>
      <c r="L3794">
        <v>79</v>
      </c>
      <c r="M3794">
        <v>72</v>
      </c>
      <c r="N3794">
        <v>69</v>
      </c>
      <c r="O3794">
        <v>78</v>
      </c>
      <c r="P3794">
        <v>78</v>
      </c>
      <c r="Q3794">
        <v>77</v>
      </c>
      <c r="R3794">
        <v>85</v>
      </c>
      <c r="S3794">
        <v>86</v>
      </c>
      <c r="T3794">
        <v>76</v>
      </c>
      <c r="U3794">
        <v>81</v>
      </c>
      <c r="V3794">
        <v>87</v>
      </c>
      <c r="W3794">
        <v>89</v>
      </c>
      <c r="X3794">
        <v>89</v>
      </c>
      <c r="Y3794">
        <v>88</v>
      </c>
      <c r="Z3794">
        <v>88</v>
      </c>
      <c r="AA3794">
        <v>89</v>
      </c>
      <c r="AB3794">
        <v>92</v>
      </c>
      <c r="AC3794">
        <v>94</v>
      </c>
      <c r="AD3794">
        <v>92</v>
      </c>
      <c r="AE3794">
        <v>91</v>
      </c>
      <c r="AF3794">
        <v>88</v>
      </c>
      <c r="AG3794">
        <v>92</v>
      </c>
      <c r="AH3794">
        <v>89</v>
      </c>
      <c r="AI3794">
        <v>90</v>
      </c>
      <c r="AJ3794">
        <v>90</v>
      </c>
      <c r="AK3794">
        <v>93</v>
      </c>
      <c r="AL3794">
        <v>93</v>
      </c>
      <c r="AM3794">
        <v>92</v>
      </c>
      <c r="AN3794" s="5">
        <v>91</v>
      </c>
      <c r="AO3794" s="5">
        <v>92</v>
      </c>
      <c r="AP3794" s="5">
        <v>93</v>
      </c>
      <c r="AQ3794" s="5">
        <v>90</v>
      </c>
      <c r="AR3794" s="5">
        <v>89</v>
      </c>
      <c r="AS3794" s="5">
        <v>88</v>
      </c>
      <c r="AT3794" s="5">
        <v>93</v>
      </c>
      <c r="AU3794" s="5">
        <v>97</v>
      </c>
      <c r="AV3794" s="5">
        <v>97</v>
      </c>
      <c r="AW3794" s="5">
        <v>95</v>
      </c>
      <c r="AX3794" s="5">
        <v>86</v>
      </c>
      <c r="AY3794" s="5">
        <v>85</v>
      </c>
      <c r="AZ3794" s="5">
        <v>83</v>
      </c>
      <c r="BA3794" s="5">
        <v>81</v>
      </c>
      <c r="BB3794" s="5">
        <v>85</v>
      </c>
      <c r="BC3794" s="5">
        <v>83</v>
      </c>
      <c r="BD3794" s="5">
        <v>87</v>
      </c>
      <c r="BE3794" s="5">
        <v>95</v>
      </c>
      <c r="BF3794" s="5">
        <v>94</v>
      </c>
      <c r="BG3794" s="5">
        <v>76</v>
      </c>
      <c r="BH3794" s="5">
        <v>83</v>
      </c>
      <c r="BI3794" s="5">
        <v>86</v>
      </c>
      <c r="BJ3794" s="5">
        <v>89</v>
      </c>
      <c r="BK3794" s="5">
        <v>92</v>
      </c>
      <c r="BL3794" s="5">
        <v>91</v>
      </c>
      <c r="BM3794" s="5">
        <v>88</v>
      </c>
      <c r="BN3794" s="5">
        <v>86</v>
      </c>
      <c r="BO3794" s="5">
        <v>91</v>
      </c>
      <c r="BP3794" s="5">
        <v>88</v>
      </c>
      <c r="BQ3794" s="5">
        <v>87</v>
      </c>
      <c r="BR3794" s="5">
        <v>91</v>
      </c>
      <c r="BS3794">
        <v>93</v>
      </c>
      <c r="BT3794">
        <v>92</v>
      </c>
      <c r="BU3794">
        <v>90</v>
      </c>
      <c r="BV3794">
        <v>87</v>
      </c>
      <c r="BW3794">
        <v>86</v>
      </c>
      <c r="BX3794">
        <v>90</v>
      </c>
      <c r="BY3794">
        <v>84</v>
      </c>
      <c r="BZ3794">
        <v>84</v>
      </c>
      <c r="CA3794">
        <v>86</v>
      </c>
      <c r="CB3794">
        <v>86</v>
      </c>
      <c r="CC3794">
        <v>90</v>
      </c>
      <c r="CD3794">
        <v>92</v>
      </c>
      <c r="CE3794">
        <v>94</v>
      </c>
      <c r="CF3794">
        <v>92</v>
      </c>
      <c r="CG3794">
        <v>93</v>
      </c>
      <c r="CH3794">
        <v>89</v>
      </c>
      <c r="CI3794">
        <v>87</v>
      </c>
      <c r="CJ3794">
        <v>86</v>
      </c>
      <c r="CK3794">
        <v>82</v>
      </c>
      <c r="CL3794">
        <v>85</v>
      </c>
      <c r="CM3794">
        <v>87</v>
      </c>
      <c r="CN3794">
        <v>89</v>
      </c>
      <c r="CO3794">
        <v>89</v>
      </c>
      <c r="CP3794">
        <v>92</v>
      </c>
      <c r="CQ3794">
        <v>89</v>
      </c>
      <c r="CR3794">
        <v>88</v>
      </c>
      <c r="CS3794">
        <v>88</v>
      </c>
      <c r="CT3794">
        <v>95</v>
      </c>
      <c r="CU3794">
        <v>91</v>
      </c>
      <c r="CV3794">
        <v>81</v>
      </c>
      <c r="CW3794">
        <v>79</v>
      </c>
      <c r="CX3794" t="s">
        <v>2</v>
      </c>
      <c r="CY3794" t="s">
        <v>225</v>
      </c>
    </row>
    <row r="3795" spans="1:103" x14ac:dyDescent="0.25">
      <c r="A3795" t="s">
        <v>211</v>
      </c>
      <c r="B3795">
        <v>37.8431</v>
      </c>
      <c r="C3795">
        <v>-118.4778</v>
      </c>
      <c r="D3795">
        <v>5450</v>
      </c>
      <c r="E3795" t="s">
        <v>1</v>
      </c>
      <c r="F3795">
        <v>209.4</v>
      </c>
      <c r="G3795">
        <v>2008</v>
      </c>
      <c r="H3795">
        <v>8</v>
      </c>
      <c r="I3795" t="s">
        <v>260</v>
      </c>
      <c r="J3795">
        <v>80</v>
      </c>
      <c r="K3795">
        <v>82</v>
      </c>
      <c r="L3795">
        <v>82</v>
      </c>
      <c r="M3795">
        <v>66</v>
      </c>
      <c r="N3795">
        <v>82</v>
      </c>
      <c r="O3795">
        <v>86</v>
      </c>
      <c r="P3795">
        <v>72</v>
      </c>
      <c r="Q3795">
        <v>81</v>
      </c>
      <c r="R3795">
        <v>90</v>
      </c>
      <c r="S3795">
        <v>85</v>
      </c>
      <c r="T3795">
        <v>78</v>
      </c>
      <c r="U3795">
        <v>81</v>
      </c>
      <c r="V3795">
        <v>89</v>
      </c>
      <c r="W3795">
        <v>90</v>
      </c>
      <c r="X3795">
        <v>92</v>
      </c>
      <c r="Y3795">
        <v>94</v>
      </c>
      <c r="Z3795">
        <v>93</v>
      </c>
      <c r="AA3795">
        <v>89</v>
      </c>
      <c r="AB3795">
        <v>91</v>
      </c>
      <c r="AC3795">
        <v>94</v>
      </c>
      <c r="AD3795">
        <v>92</v>
      </c>
      <c r="AE3795">
        <v>91</v>
      </c>
      <c r="AF3795">
        <v>93</v>
      </c>
      <c r="AG3795">
        <v>93</v>
      </c>
      <c r="AH3795">
        <v>94</v>
      </c>
      <c r="AI3795">
        <v>92</v>
      </c>
      <c r="AJ3795">
        <v>93</v>
      </c>
      <c r="AK3795">
        <v>93</v>
      </c>
      <c r="AL3795">
        <v>94</v>
      </c>
      <c r="AM3795">
        <v>92</v>
      </c>
      <c r="AN3795" s="5">
        <v>94</v>
      </c>
      <c r="AO3795" s="5">
        <v>97</v>
      </c>
      <c r="AP3795" s="5">
        <v>97</v>
      </c>
      <c r="AQ3795" s="5">
        <v>93</v>
      </c>
      <c r="AR3795" s="5">
        <v>95</v>
      </c>
      <c r="AS3795" s="5">
        <v>95</v>
      </c>
      <c r="AT3795" s="5">
        <v>99</v>
      </c>
      <c r="AU3795" s="5">
        <v>98</v>
      </c>
      <c r="AV3795" s="5">
        <v>101</v>
      </c>
      <c r="AW3795" s="5">
        <v>98</v>
      </c>
      <c r="AX3795" s="5">
        <v>97</v>
      </c>
      <c r="AY3795" s="5">
        <v>93</v>
      </c>
      <c r="AZ3795" s="5">
        <v>88</v>
      </c>
      <c r="BA3795" s="5">
        <v>90</v>
      </c>
      <c r="BB3795" s="5">
        <v>92</v>
      </c>
      <c r="BC3795" s="5">
        <v>95</v>
      </c>
      <c r="BD3795" s="5">
        <v>94</v>
      </c>
      <c r="BE3795" s="5">
        <v>99</v>
      </c>
      <c r="BF3795" s="5">
        <v>97</v>
      </c>
      <c r="BG3795" s="5">
        <v>91</v>
      </c>
      <c r="BH3795" s="5">
        <v>91</v>
      </c>
      <c r="BI3795" s="5">
        <v>93</v>
      </c>
      <c r="BJ3795" s="5">
        <v>96</v>
      </c>
      <c r="BK3795" s="5">
        <v>97</v>
      </c>
      <c r="BL3795" s="5">
        <v>98</v>
      </c>
      <c r="BM3795" s="5">
        <v>99</v>
      </c>
      <c r="BN3795" s="5">
        <v>95</v>
      </c>
      <c r="BO3795" s="5">
        <v>96</v>
      </c>
      <c r="BP3795" s="5">
        <v>95</v>
      </c>
      <c r="BQ3795" s="5">
        <v>97</v>
      </c>
      <c r="BR3795" s="5">
        <v>96</v>
      </c>
      <c r="BS3795">
        <v>98</v>
      </c>
      <c r="BT3795">
        <v>96</v>
      </c>
      <c r="BU3795">
        <v>94</v>
      </c>
      <c r="BV3795">
        <v>95</v>
      </c>
      <c r="BW3795">
        <v>94</v>
      </c>
      <c r="BX3795">
        <v>94</v>
      </c>
      <c r="BY3795">
        <v>94</v>
      </c>
      <c r="BZ3795">
        <v>93</v>
      </c>
      <c r="CA3795">
        <v>92</v>
      </c>
      <c r="CB3795">
        <v>95</v>
      </c>
      <c r="CC3795">
        <v>96</v>
      </c>
      <c r="CD3795">
        <v>97</v>
      </c>
      <c r="CE3795">
        <v>97</v>
      </c>
      <c r="CF3795">
        <v>99</v>
      </c>
      <c r="CG3795">
        <v>100</v>
      </c>
      <c r="CH3795">
        <v>98</v>
      </c>
      <c r="CI3795">
        <v>96</v>
      </c>
      <c r="CJ3795">
        <v>91</v>
      </c>
      <c r="CK3795">
        <v>86</v>
      </c>
      <c r="CL3795">
        <v>95</v>
      </c>
      <c r="CM3795">
        <v>95</v>
      </c>
      <c r="CN3795">
        <v>95</v>
      </c>
      <c r="CO3795">
        <v>92</v>
      </c>
      <c r="CP3795">
        <v>95</v>
      </c>
      <c r="CQ3795">
        <v>95</v>
      </c>
      <c r="CR3795">
        <v>94</v>
      </c>
      <c r="CS3795">
        <v>96</v>
      </c>
      <c r="CT3795">
        <v>95</v>
      </c>
      <c r="CU3795">
        <v>99</v>
      </c>
      <c r="CV3795">
        <v>93</v>
      </c>
      <c r="CW3795">
        <v>87</v>
      </c>
      <c r="CX3795" t="s">
        <v>5</v>
      </c>
      <c r="CY3795" t="s">
        <v>212</v>
      </c>
    </row>
    <row r="3796" spans="1:103" x14ac:dyDescent="0.25">
      <c r="A3796" t="s">
        <v>209</v>
      </c>
      <c r="B3796">
        <v>35.123100000000001</v>
      </c>
      <c r="C3796">
        <v>-115.4114</v>
      </c>
      <c r="D3796">
        <v>5413</v>
      </c>
      <c r="E3796" t="s">
        <v>1</v>
      </c>
      <c r="F3796">
        <v>198.4</v>
      </c>
      <c r="G3796">
        <v>2008</v>
      </c>
      <c r="H3796">
        <v>8</v>
      </c>
      <c r="I3796" t="s">
        <v>260</v>
      </c>
      <c r="J3796">
        <v>78</v>
      </c>
      <c r="K3796">
        <v>76</v>
      </c>
      <c r="L3796">
        <v>81</v>
      </c>
      <c r="M3796">
        <v>68</v>
      </c>
      <c r="N3796">
        <v>70</v>
      </c>
      <c r="O3796">
        <v>79</v>
      </c>
      <c r="P3796">
        <v>80</v>
      </c>
      <c r="Q3796">
        <v>78</v>
      </c>
      <c r="R3796">
        <v>86</v>
      </c>
      <c r="S3796">
        <v>88</v>
      </c>
      <c r="T3796">
        <v>78</v>
      </c>
      <c r="U3796">
        <v>82</v>
      </c>
      <c r="V3796">
        <v>86</v>
      </c>
      <c r="W3796">
        <v>89</v>
      </c>
      <c r="X3796">
        <v>88</v>
      </c>
      <c r="Y3796">
        <v>89</v>
      </c>
      <c r="Z3796">
        <v>90</v>
      </c>
      <c r="AA3796">
        <v>89</v>
      </c>
      <c r="AB3796">
        <v>92</v>
      </c>
      <c r="AC3796">
        <v>93</v>
      </c>
      <c r="AD3796">
        <v>93</v>
      </c>
      <c r="AE3796">
        <v>91</v>
      </c>
      <c r="AF3796">
        <v>87</v>
      </c>
      <c r="AG3796">
        <v>87</v>
      </c>
      <c r="AH3796">
        <v>84</v>
      </c>
      <c r="AI3796">
        <v>85</v>
      </c>
      <c r="AJ3796">
        <v>86</v>
      </c>
      <c r="AK3796">
        <v>89</v>
      </c>
      <c r="AL3796">
        <v>92</v>
      </c>
      <c r="AM3796">
        <v>93</v>
      </c>
      <c r="AN3796" s="5">
        <v>91</v>
      </c>
      <c r="AO3796" s="5">
        <v>93</v>
      </c>
      <c r="AP3796" s="5">
        <v>94</v>
      </c>
      <c r="AQ3796" s="5">
        <v>91</v>
      </c>
      <c r="AR3796" s="5">
        <v>88</v>
      </c>
      <c r="AS3796" s="5">
        <v>90</v>
      </c>
      <c r="AT3796" s="5">
        <v>89</v>
      </c>
      <c r="AU3796" s="5">
        <v>97</v>
      </c>
      <c r="AV3796" s="5">
        <v>93</v>
      </c>
      <c r="AW3796" s="5">
        <v>89</v>
      </c>
      <c r="AX3796" s="5">
        <v>77</v>
      </c>
      <c r="AY3796" s="5">
        <v>81</v>
      </c>
      <c r="AZ3796" s="5">
        <v>79</v>
      </c>
      <c r="BA3796" s="5">
        <v>81</v>
      </c>
      <c r="BB3796" s="5">
        <v>85</v>
      </c>
      <c r="BC3796" s="5">
        <v>86</v>
      </c>
      <c r="BD3796" s="5">
        <v>88</v>
      </c>
      <c r="BE3796" s="5">
        <v>91</v>
      </c>
      <c r="BF3796" s="5">
        <v>86</v>
      </c>
      <c r="BG3796" s="5">
        <v>73</v>
      </c>
      <c r="BH3796" s="5">
        <v>83</v>
      </c>
      <c r="BI3796" s="5">
        <v>88</v>
      </c>
      <c r="BJ3796" s="5">
        <v>89</v>
      </c>
      <c r="BK3796" s="5">
        <v>88</v>
      </c>
      <c r="BL3796" s="5">
        <v>90</v>
      </c>
      <c r="BM3796" s="5">
        <v>85</v>
      </c>
      <c r="BN3796" s="5">
        <v>86</v>
      </c>
      <c r="BO3796" s="5">
        <v>87</v>
      </c>
      <c r="BP3796" s="5">
        <v>88</v>
      </c>
      <c r="BQ3796" s="5">
        <v>90</v>
      </c>
      <c r="BR3796" s="5">
        <v>92</v>
      </c>
      <c r="BS3796">
        <v>93</v>
      </c>
      <c r="BT3796">
        <v>93</v>
      </c>
      <c r="BU3796">
        <v>86</v>
      </c>
      <c r="BV3796">
        <v>83</v>
      </c>
      <c r="BW3796">
        <v>86</v>
      </c>
      <c r="BX3796">
        <v>89</v>
      </c>
      <c r="BY3796">
        <v>85</v>
      </c>
      <c r="BZ3796">
        <v>85</v>
      </c>
      <c r="CA3796">
        <v>87</v>
      </c>
      <c r="CB3796">
        <v>87</v>
      </c>
      <c r="CC3796">
        <v>90</v>
      </c>
      <c r="CD3796">
        <v>88</v>
      </c>
      <c r="CE3796">
        <v>89</v>
      </c>
      <c r="CF3796">
        <v>92</v>
      </c>
      <c r="CG3796">
        <v>88</v>
      </c>
      <c r="CH3796">
        <v>88</v>
      </c>
      <c r="CI3796">
        <v>87</v>
      </c>
      <c r="CJ3796">
        <v>88</v>
      </c>
      <c r="CK3796">
        <v>85</v>
      </c>
      <c r="CL3796">
        <v>85</v>
      </c>
      <c r="CM3796">
        <v>86</v>
      </c>
      <c r="CN3796">
        <v>87</v>
      </c>
      <c r="CO3796">
        <v>86</v>
      </c>
      <c r="CP3796">
        <v>90</v>
      </c>
      <c r="CQ3796">
        <v>88</v>
      </c>
      <c r="CR3796">
        <v>85</v>
      </c>
      <c r="CS3796">
        <v>91</v>
      </c>
      <c r="CT3796">
        <v>96</v>
      </c>
      <c r="CU3796">
        <v>89</v>
      </c>
      <c r="CV3796">
        <v>80</v>
      </c>
      <c r="CW3796">
        <v>77</v>
      </c>
      <c r="CX3796" t="s">
        <v>5</v>
      </c>
      <c r="CY3796" t="s">
        <v>210</v>
      </c>
    </row>
    <row r="3797" spans="1:103" x14ac:dyDescent="0.25">
      <c r="A3797" t="s">
        <v>107</v>
      </c>
      <c r="B3797">
        <v>38.050600000000003</v>
      </c>
      <c r="C3797">
        <v>-117.09059999999999</v>
      </c>
      <c r="D3797">
        <v>5399</v>
      </c>
      <c r="E3797" t="s">
        <v>1</v>
      </c>
      <c r="F3797">
        <v>177.5</v>
      </c>
      <c r="G3797">
        <v>2008</v>
      </c>
      <c r="H3797">
        <v>8</v>
      </c>
      <c r="I3797" t="s">
        <v>260</v>
      </c>
      <c r="J3797">
        <v>79</v>
      </c>
      <c r="K3797">
        <v>78</v>
      </c>
      <c r="L3797">
        <v>82</v>
      </c>
      <c r="M3797">
        <v>62</v>
      </c>
      <c r="N3797">
        <v>74</v>
      </c>
      <c r="O3797">
        <v>84</v>
      </c>
      <c r="P3797">
        <v>70</v>
      </c>
      <c r="Q3797">
        <v>75</v>
      </c>
      <c r="R3797">
        <v>87</v>
      </c>
      <c r="S3797">
        <v>82</v>
      </c>
      <c r="T3797">
        <v>72</v>
      </c>
      <c r="U3797">
        <v>78</v>
      </c>
      <c r="V3797">
        <v>86</v>
      </c>
      <c r="W3797">
        <v>90</v>
      </c>
      <c r="X3797">
        <v>89</v>
      </c>
      <c r="Y3797">
        <v>91</v>
      </c>
      <c r="Z3797">
        <v>93</v>
      </c>
      <c r="AA3797">
        <v>88</v>
      </c>
      <c r="AB3797">
        <v>89</v>
      </c>
      <c r="AC3797">
        <v>93</v>
      </c>
      <c r="AD3797">
        <v>93</v>
      </c>
      <c r="AE3797">
        <v>92</v>
      </c>
      <c r="AF3797">
        <v>91</v>
      </c>
      <c r="AG3797">
        <v>91</v>
      </c>
      <c r="AH3797">
        <v>90</v>
      </c>
      <c r="AI3797">
        <v>89</v>
      </c>
      <c r="AJ3797">
        <v>92</v>
      </c>
      <c r="AK3797">
        <v>92</v>
      </c>
      <c r="AL3797">
        <v>94</v>
      </c>
      <c r="AM3797">
        <v>94</v>
      </c>
      <c r="AN3797" s="5">
        <v>92</v>
      </c>
      <c r="AO3797" s="5">
        <v>95</v>
      </c>
      <c r="AP3797" s="5">
        <v>97</v>
      </c>
      <c r="AQ3797" s="5">
        <v>92</v>
      </c>
      <c r="AR3797" s="5">
        <v>92</v>
      </c>
      <c r="AS3797" s="5">
        <v>94</v>
      </c>
      <c r="AT3797" s="5">
        <v>96</v>
      </c>
      <c r="AU3797" s="5">
        <v>98</v>
      </c>
      <c r="AV3797" s="5">
        <v>98</v>
      </c>
      <c r="AW3797" s="5">
        <v>98</v>
      </c>
      <c r="AX3797" s="5">
        <v>95</v>
      </c>
      <c r="AY3797" s="5">
        <v>91</v>
      </c>
      <c r="AZ3797" s="5">
        <v>86</v>
      </c>
      <c r="BA3797" s="5">
        <v>89</v>
      </c>
      <c r="BB3797" s="5">
        <v>88</v>
      </c>
      <c r="BC3797" s="5">
        <v>92</v>
      </c>
      <c r="BD3797" s="5">
        <v>92</v>
      </c>
      <c r="BE3797" s="5">
        <v>95</v>
      </c>
      <c r="BF3797" s="5">
        <v>97</v>
      </c>
      <c r="BG3797" s="5">
        <v>86</v>
      </c>
      <c r="BH3797" s="5">
        <v>89</v>
      </c>
      <c r="BI3797" s="5">
        <v>92</v>
      </c>
      <c r="BJ3797" s="5">
        <v>93</v>
      </c>
      <c r="BK3797" s="5">
        <v>95</v>
      </c>
      <c r="BL3797" s="5">
        <v>96</v>
      </c>
      <c r="BM3797" s="5">
        <v>96</v>
      </c>
      <c r="BN3797" s="5">
        <v>93</v>
      </c>
      <c r="BO3797" s="5">
        <v>94</v>
      </c>
      <c r="BP3797" s="5">
        <v>94</v>
      </c>
      <c r="BQ3797" s="5">
        <v>92</v>
      </c>
      <c r="BR3797" s="5">
        <v>94</v>
      </c>
      <c r="BS3797">
        <v>95</v>
      </c>
      <c r="BT3797">
        <v>93</v>
      </c>
      <c r="BU3797">
        <v>93</v>
      </c>
      <c r="BV3797">
        <v>93</v>
      </c>
      <c r="BW3797">
        <v>92</v>
      </c>
      <c r="BX3797">
        <v>92</v>
      </c>
      <c r="BY3797">
        <v>93</v>
      </c>
      <c r="BZ3797">
        <v>93</v>
      </c>
      <c r="CA3797">
        <v>91</v>
      </c>
      <c r="CB3797">
        <v>90</v>
      </c>
      <c r="CC3797">
        <v>92</v>
      </c>
      <c r="CD3797">
        <v>92</v>
      </c>
      <c r="CE3797">
        <v>94</v>
      </c>
      <c r="CF3797">
        <v>96</v>
      </c>
      <c r="CG3797">
        <v>98</v>
      </c>
      <c r="CH3797">
        <v>96</v>
      </c>
      <c r="CI3797">
        <v>94</v>
      </c>
      <c r="CJ3797">
        <v>91</v>
      </c>
      <c r="CK3797">
        <v>86</v>
      </c>
      <c r="CL3797">
        <v>88</v>
      </c>
      <c r="CM3797">
        <v>93</v>
      </c>
      <c r="CN3797">
        <v>92</v>
      </c>
      <c r="CO3797">
        <v>92</v>
      </c>
      <c r="CP3797">
        <v>94</v>
      </c>
      <c r="CQ3797">
        <v>93</v>
      </c>
      <c r="CR3797">
        <v>90</v>
      </c>
      <c r="CS3797">
        <v>93</v>
      </c>
      <c r="CT3797">
        <v>93</v>
      </c>
      <c r="CU3797">
        <v>94</v>
      </c>
      <c r="CV3797">
        <v>91</v>
      </c>
      <c r="CW3797">
        <v>86</v>
      </c>
      <c r="CX3797" t="s">
        <v>2</v>
      </c>
      <c r="CY3797" t="s">
        <v>108</v>
      </c>
    </row>
    <row r="3798" spans="1:103" x14ac:dyDescent="0.25">
      <c r="A3798" t="s">
        <v>177</v>
      </c>
      <c r="B3798">
        <v>38.303600000000003</v>
      </c>
      <c r="C3798">
        <v>-116.1925</v>
      </c>
      <c r="D3798">
        <v>5200</v>
      </c>
      <c r="E3798" t="s">
        <v>1</v>
      </c>
      <c r="F3798">
        <v>213</v>
      </c>
      <c r="G3798">
        <v>2008</v>
      </c>
      <c r="H3798">
        <v>8</v>
      </c>
      <c r="I3798" t="s">
        <v>260</v>
      </c>
      <c r="J3798">
        <v>83</v>
      </c>
      <c r="K3798">
        <v>83</v>
      </c>
      <c r="L3798">
        <v>83</v>
      </c>
      <c r="M3798">
        <v>64</v>
      </c>
      <c r="N3798">
        <v>76</v>
      </c>
      <c r="O3798">
        <v>86</v>
      </c>
      <c r="P3798">
        <v>75</v>
      </c>
      <c r="Q3798">
        <v>79</v>
      </c>
      <c r="R3798">
        <v>89</v>
      </c>
      <c r="S3798">
        <v>85</v>
      </c>
      <c r="T3798">
        <v>78</v>
      </c>
      <c r="U3798">
        <v>80</v>
      </c>
      <c r="V3798">
        <v>89</v>
      </c>
      <c r="W3798">
        <v>94</v>
      </c>
      <c r="X3798">
        <v>94</v>
      </c>
      <c r="Y3798">
        <v>96</v>
      </c>
      <c r="Z3798">
        <v>96</v>
      </c>
      <c r="AA3798">
        <v>91</v>
      </c>
      <c r="AB3798">
        <v>93</v>
      </c>
      <c r="AC3798">
        <v>97</v>
      </c>
      <c r="AD3798">
        <v>98</v>
      </c>
      <c r="AE3798">
        <v>95</v>
      </c>
      <c r="AF3798">
        <v>94</v>
      </c>
      <c r="AG3798">
        <v>96</v>
      </c>
      <c r="AH3798">
        <v>93</v>
      </c>
      <c r="AI3798">
        <v>94</v>
      </c>
      <c r="AJ3798">
        <v>95</v>
      </c>
      <c r="AK3798">
        <v>96</v>
      </c>
      <c r="AL3798">
        <v>99</v>
      </c>
      <c r="AM3798">
        <v>96</v>
      </c>
      <c r="AN3798" s="5">
        <v>96</v>
      </c>
      <c r="AO3798" s="5">
        <v>99</v>
      </c>
      <c r="AP3798" s="5">
        <v>100</v>
      </c>
      <c r="AQ3798" s="5">
        <v>95</v>
      </c>
      <c r="AR3798" s="5">
        <v>96</v>
      </c>
      <c r="AS3798" s="5">
        <v>97</v>
      </c>
      <c r="AT3798" s="5">
        <v>98</v>
      </c>
      <c r="AU3798" s="5">
        <v>101</v>
      </c>
      <c r="AV3798" s="5">
        <v>100</v>
      </c>
      <c r="AW3798" s="5">
        <v>99</v>
      </c>
      <c r="AX3798" s="5">
        <v>100</v>
      </c>
      <c r="AY3798" s="5">
        <v>90</v>
      </c>
      <c r="AZ3798" s="5">
        <v>89</v>
      </c>
      <c r="BA3798" s="5">
        <v>89</v>
      </c>
      <c r="BB3798" s="5">
        <v>87</v>
      </c>
      <c r="BC3798" s="5">
        <v>95</v>
      </c>
      <c r="BD3798" s="5">
        <v>96</v>
      </c>
      <c r="BE3798" s="5">
        <v>99</v>
      </c>
      <c r="BF3798" s="5">
        <v>99</v>
      </c>
      <c r="BG3798" s="5">
        <v>85</v>
      </c>
      <c r="BH3798" s="5">
        <v>90</v>
      </c>
      <c r="BI3798" s="5">
        <v>95</v>
      </c>
      <c r="BJ3798" s="5">
        <v>97</v>
      </c>
      <c r="BK3798" s="5">
        <v>99</v>
      </c>
      <c r="BL3798" s="5">
        <v>99</v>
      </c>
      <c r="BM3798" s="5">
        <v>98</v>
      </c>
      <c r="BN3798" s="5">
        <v>94</v>
      </c>
      <c r="BO3798" s="5">
        <v>97</v>
      </c>
      <c r="BP3798" s="5">
        <v>96</v>
      </c>
      <c r="BQ3798" s="5">
        <v>98</v>
      </c>
      <c r="BR3798" s="5">
        <v>99</v>
      </c>
      <c r="BS3798">
        <v>98</v>
      </c>
      <c r="BT3798">
        <v>98</v>
      </c>
      <c r="BU3798">
        <v>96</v>
      </c>
      <c r="BV3798">
        <v>97</v>
      </c>
      <c r="BW3798">
        <v>92</v>
      </c>
      <c r="BX3798">
        <v>97</v>
      </c>
      <c r="BY3798">
        <v>92</v>
      </c>
      <c r="BZ3798">
        <v>94</v>
      </c>
      <c r="CA3798">
        <v>94</v>
      </c>
      <c r="CB3798">
        <v>94</v>
      </c>
      <c r="CC3798">
        <v>96</v>
      </c>
      <c r="CD3798">
        <v>95</v>
      </c>
      <c r="CE3798">
        <v>99</v>
      </c>
      <c r="CF3798">
        <v>100</v>
      </c>
      <c r="CG3798">
        <v>100</v>
      </c>
      <c r="CH3798">
        <v>100</v>
      </c>
      <c r="CI3798">
        <v>97</v>
      </c>
      <c r="CJ3798">
        <v>94</v>
      </c>
      <c r="CK3798">
        <v>90</v>
      </c>
      <c r="CL3798">
        <v>94</v>
      </c>
      <c r="CM3798">
        <v>94</v>
      </c>
      <c r="CN3798">
        <v>96</v>
      </c>
      <c r="CO3798">
        <v>93</v>
      </c>
      <c r="CP3798">
        <v>97</v>
      </c>
      <c r="CQ3798">
        <v>95</v>
      </c>
      <c r="CR3798">
        <v>95</v>
      </c>
      <c r="CS3798">
        <v>99</v>
      </c>
      <c r="CT3798">
        <v>97</v>
      </c>
      <c r="CU3798">
        <v>99</v>
      </c>
      <c r="CV3798">
        <v>91</v>
      </c>
      <c r="CW3798">
        <v>88</v>
      </c>
      <c r="CX3798" t="s">
        <v>2</v>
      </c>
      <c r="CY3798" t="s">
        <v>178</v>
      </c>
    </row>
    <row r="3799" spans="1:103" x14ac:dyDescent="0.25">
      <c r="A3799" t="s">
        <v>201</v>
      </c>
      <c r="B3799">
        <v>35.770600000000002</v>
      </c>
      <c r="C3799">
        <v>-115.9092</v>
      </c>
      <c r="D3799">
        <v>5000</v>
      </c>
      <c r="E3799" t="s">
        <v>1</v>
      </c>
      <c r="F3799">
        <v>115.3</v>
      </c>
      <c r="G3799">
        <v>2008</v>
      </c>
      <c r="H3799">
        <v>8</v>
      </c>
      <c r="I3799" t="s">
        <v>260</v>
      </c>
      <c r="J3799">
        <v>81</v>
      </c>
      <c r="K3799">
        <v>82</v>
      </c>
      <c r="L3799">
        <v>86</v>
      </c>
      <c r="M3799">
        <v>75</v>
      </c>
      <c r="N3799">
        <v>75</v>
      </c>
      <c r="O3799">
        <v>80</v>
      </c>
      <c r="P3799">
        <v>81</v>
      </c>
      <c r="Q3799">
        <v>83</v>
      </c>
      <c r="R3799">
        <v>88</v>
      </c>
      <c r="S3799">
        <v>90</v>
      </c>
      <c r="T3799">
        <v>81</v>
      </c>
      <c r="U3799">
        <v>85</v>
      </c>
      <c r="V3799">
        <v>90</v>
      </c>
      <c r="W3799">
        <v>93</v>
      </c>
      <c r="X3799">
        <v>91</v>
      </c>
      <c r="Y3799">
        <v>94</v>
      </c>
      <c r="Z3799">
        <v>93</v>
      </c>
      <c r="AA3799">
        <v>94</v>
      </c>
      <c r="AB3799">
        <v>95</v>
      </c>
      <c r="AC3799">
        <v>95</v>
      </c>
      <c r="AD3799">
        <v>96</v>
      </c>
      <c r="AE3799">
        <v>95</v>
      </c>
      <c r="AF3799">
        <v>94</v>
      </c>
      <c r="AG3799">
        <v>89</v>
      </c>
      <c r="AH3799">
        <v>88</v>
      </c>
      <c r="AI3799">
        <v>88</v>
      </c>
      <c r="AJ3799">
        <v>89</v>
      </c>
      <c r="AK3799">
        <v>93</v>
      </c>
      <c r="AL3799">
        <v>94</v>
      </c>
      <c r="AM3799">
        <v>97</v>
      </c>
      <c r="AN3799" s="5">
        <v>95</v>
      </c>
      <c r="AO3799" s="5">
        <v>97</v>
      </c>
      <c r="AP3799" s="5">
        <v>97</v>
      </c>
      <c r="AQ3799" s="5">
        <v>96</v>
      </c>
      <c r="AR3799" s="5">
        <v>95</v>
      </c>
      <c r="AS3799" s="5">
        <v>92</v>
      </c>
      <c r="AT3799" s="5">
        <v>96</v>
      </c>
      <c r="AU3799" s="5">
        <v>98</v>
      </c>
      <c r="AV3799" s="5">
        <v>101</v>
      </c>
      <c r="AW3799" s="5">
        <v>100</v>
      </c>
      <c r="AX3799" s="5">
        <v>87</v>
      </c>
      <c r="AY3799" s="5">
        <v>87</v>
      </c>
      <c r="AZ3799" s="5">
        <v>86</v>
      </c>
      <c r="BA3799" s="5">
        <v>84</v>
      </c>
      <c r="BB3799" s="5">
        <v>89</v>
      </c>
      <c r="BC3799" s="5">
        <v>84</v>
      </c>
      <c r="BD3799" s="5">
        <v>92</v>
      </c>
      <c r="BE3799" s="5">
        <v>96</v>
      </c>
      <c r="BF3799" s="5">
        <v>93</v>
      </c>
      <c r="BG3799" s="5">
        <v>77</v>
      </c>
      <c r="BH3799" s="5">
        <v>86</v>
      </c>
      <c r="BI3799" s="5">
        <v>88</v>
      </c>
      <c r="BJ3799" s="5">
        <v>91</v>
      </c>
      <c r="BK3799" s="5">
        <v>95</v>
      </c>
      <c r="BL3799" s="5">
        <v>96</v>
      </c>
      <c r="BM3799" s="5">
        <v>89</v>
      </c>
      <c r="BN3799" s="5">
        <v>89</v>
      </c>
      <c r="BO3799" s="5">
        <v>92</v>
      </c>
      <c r="BP3799" s="5">
        <v>89</v>
      </c>
      <c r="BQ3799" s="5">
        <v>93</v>
      </c>
      <c r="BR3799" s="5">
        <v>93</v>
      </c>
      <c r="BS3799">
        <v>94</v>
      </c>
      <c r="BT3799">
        <v>93</v>
      </c>
      <c r="BU3799">
        <v>95</v>
      </c>
      <c r="BV3799">
        <v>91</v>
      </c>
      <c r="BW3799">
        <v>90</v>
      </c>
      <c r="BX3799">
        <v>91</v>
      </c>
      <c r="BY3799">
        <v>90</v>
      </c>
      <c r="BZ3799">
        <v>92</v>
      </c>
      <c r="CA3799">
        <v>92</v>
      </c>
      <c r="CB3799">
        <v>92</v>
      </c>
      <c r="CC3799">
        <v>94</v>
      </c>
      <c r="CD3799">
        <v>94</v>
      </c>
      <c r="CE3799">
        <v>96</v>
      </c>
      <c r="CF3799">
        <v>96</v>
      </c>
      <c r="CG3799">
        <v>96</v>
      </c>
      <c r="CH3799">
        <v>91</v>
      </c>
      <c r="CI3799">
        <v>91</v>
      </c>
      <c r="CJ3799">
        <v>91</v>
      </c>
      <c r="CK3799">
        <v>87</v>
      </c>
      <c r="CL3799">
        <v>89</v>
      </c>
      <c r="CM3799">
        <v>89</v>
      </c>
      <c r="CN3799">
        <v>91</v>
      </c>
      <c r="CO3799">
        <v>88</v>
      </c>
      <c r="CP3799">
        <v>94</v>
      </c>
      <c r="CQ3799">
        <v>94</v>
      </c>
      <c r="CR3799">
        <v>91</v>
      </c>
      <c r="CS3799">
        <v>94</v>
      </c>
      <c r="CT3799">
        <v>97</v>
      </c>
      <c r="CU3799">
        <v>96</v>
      </c>
      <c r="CV3799">
        <v>85</v>
      </c>
      <c r="CW3799">
        <v>84</v>
      </c>
      <c r="CX3799" t="s">
        <v>5</v>
      </c>
      <c r="CY3799" t="s">
        <v>202</v>
      </c>
    </row>
    <row r="3800" spans="1:103" x14ac:dyDescent="0.25">
      <c r="A3800" t="s">
        <v>15</v>
      </c>
      <c r="B3800">
        <v>37.606400000000001</v>
      </c>
      <c r="C3800">
        <v>-118</v>
      </c>
      <c r="D3800">
        <v>4900</v>
      </c>
      <c r="E3800" t="s">
        <v>1</v>
      </c>
      <c r="F3800">
        <v>162</v>
      </c>
      <c r="G3800">
        <v>2008</v>
      </c>
      <c r="H3800">
        <v>8</v>
      </c>
      <c r="I3800" t="s">
        <v>260</v>
      </c>
      <c r="K3800">
        <v>81</v>
      </c>
      <c r="L3800">
        <v>85</v>
      </c>
      <c r="M3800">
        <v>69</v>
      </c>
      <c r="N3800">
        <v>77</v>
      </c>
      <c r="O3800">
        <v>90</v>
      </c>
      <c r="P3800">
        <v>74</v>
      </c>
      <c r="Q3800">
        <v>78</v>
      </c>
      <c r="R3800">
        <v>90</v>
      </c>
      <c r="S3800">
        <v>90</v>
      </c>
      <c r="T3800">
        <v>76</v>
      </c>
      <c r="U3800">
        <v>81</v>
      </c>
      <c r="W3800">
        <v>93</v>
      </c>
      <c r="X3800">
        <v>93</v>
      </c>
      <c r="Y3800">
        <v>95</v>
      </c>
      <c r="Z3800">
        <v>96</v>
      </c>
      <c r="AA3800">
        <v>92</v>
      </c>
      <c r="AB3800">
        <v>94</v>
      </c>
      <c r="AC3800">
        <v>95</v>
      </c>
      <c r="AD3800">
        <v>96</v>
      </c>
      <c r="AE3800">
        <v>93</v>
      </c>
      <c r="AF3800">
        <v>93</v>
      </c>
      <c r="AG3800">
        <v>94</v>
      </c>
      <c r="AH3800">
        <v>93</v>
      </c>
      <c r="AI3800">
        <v>92</v>
      </c>
      <c r="AJ3800">
        <v>93</v>
      </c>
      <c r="AK3800">
        <v>94</v>
      </c>
      <c r="AL3800">
        <v>95</v>
      </c>
      <c r="AM3800">
        <v>95</v>
      </c>
      <c r="AN3800" s="5">
        <v>94</v>
      </c>
      <c r="AO3800" s="5">
        <v>97</v>
      </c>
      <c r="AP3800" s="5">
        <v>98</v>
      </c>
      <c r="AQ3800" s="5">
        <v>96</v>
      </c>
      <c r="AR3800" s="5">
        <v>94</v>
      </c>
      <c r="AS3800" s="5">
        <v>95</v>
      </c>
      <c r="AT3800" s="5">
        <v>99</v>
      </c>
      <c r="AU3800" s="5">
        <v>100</v>
      </c>
      <c r="AV3800" s="5">
        <v>100</v>
      </c>
      <c r="AW3800" s="5">
        <v>101</v>
      </c>
      <c r="AX3800" s="5">
        <v>97</v>
      </c>
      <c r="AY3800" s="5">
        <v>95</v>
      </c>
      <c r="AZ3800" s="5">
        <v>85</v>
      </c>
      <c r="BA3800" s="5">
        <v>92</v>
      </c>
      <c r="BB3800" s="5">
        <v>88</v>
      </c>
      <c r="BC3800" s="8">
        <f>AVERAGE(BB3800,BD3800)</f>
        <v>91.5</v>
      </c>
      <c r="BD3800" s="5">
        <v>95</v>
      </c>
      <c r="BE3800" s="5">
        <v>98</v>
      </c>
      <c r="BF3800" s="8">
        <f>AVERAGE(BE3800,BG3800)</f>
        <v>98</v>
      </c>
      <c r="BG3800" s="5">
        <v>98</v>
      </c>
      <c r="BH3800" s="5">
        <v>91</v>
      </c>
      <c r="BI3800" s="5">
        <v>94</v>
      </c>
      <c r="BJ3800" s="5">
        <v>95</v>
      </c>
      <c r="BK3800" s="5">
        <v>98</v>
      </c>
      <c r="BL3800" s="5">
        <v>99</v>
      </c>
      <c r="BM3800" s="5">
        <v>99</v>
      </c>
      <c r="BN3800" s="5">
        <v>94</v>
      </c>
      <c r="BO3800" s="5">
        <v>97</v>
      </c>
      <c r="BP3800" s="5">
        <v>96</v>
      </c>
      <c r="BQ3800" s="5">
        <v>96</v>
      </c>
      <c r="BR3800" s="5">
        <v>96</v>
      </c>
      <c r="BS3800">
        <v>99</v>
      </c>
      <c r="BT3800">
        <v>97</v>
      </c>
      <c r="BU3800">
        <v>97</v>
      </c>
      <c r="BV3800">
        <v>97</v>
      </c>
      <c r="BW3800">
        <v>96</v>
      </c>
      <c r="BX3800">
        <v>95</v>
      </c>
      <c r="BY3800">
        <v>96</v>
      </c>
      <c r="BZ3800">
        <v>96</v>
      </c>
      <c r="CA3800">
        <v>95</v>
      </c>
      <c r="CC3800">
        <v>96</v>
      </c>
      <c r="CD3800">
        <v>96</v>
      </c>
      <c r="CE3800">
        <v>97</v>
      </c>
      <c r="CF3800">
        <v>100</v>
      </c>
      <c r="CG3800">
        <v>100</v>
      </c>
      <c r="CH3800">
        <v>99</v>
      </c>
      <c r="CI3800">
        <v>96</v>
      </c>
      <c r="CJ3800">
        <v>92</v>
      </c>
      <c r="CK3800">
        <v>90</v>
      </c>
      <c r="CL3800">
        <v>92</v>
      </c>
      <c r="CM3800">
        <v>95</v>
      </c>
      <c r="CN3800">
        <v>94</v>
      </c>
      <c r="CO3800">
        <v>95</v>
      </c>
      <c r="CX3800" t="s">
        <v>2</v>
      </c>
      <c r="CY3800" t="s">
        <v>16</v>
      </c>
    </row>
    <row r="3801" spans="1:103" x14ac:dyDescent="0.25">
      <c r="A3801" t="s">
        <v>249</v>
      </c>
      <c r="B3801">
        <v>37.646700000000003</v>
      </c>
      <c r="C3801">
        <v>-115.7461</v>
      </c>
      <c r="D3801">
        <v>4820</v>
      </c>
      <c r="E3801" t="s">
        <v>1</v>
      </c>
      <c r="F3801">
        <v>164.9</v>
      </c>
      <c r="G3801">
        <v>2008</v>
      </c>
      <c r="H3801">
        <v>8</v>
      </c>
      <c r="I3801" t="s">
        <v>260</v>
      </c>
      <c r="J3801">
        <v>85</v>
      </c>
      <c r="K3801">
        <v>85</v>
      </c>
      <c r="L3801">
        <v>85</v>
      </c>
      <c r="M3801">
        <v>85</v>
      </c>
      <c r="N3801">
        <v>75</v>
      </c>
      <c r="O3801">
        <v>85</v>
      </c>
      <c r="P3801">
        <v>77</v>
      </c>
      <c r="Q3801">
        <v>77</v>
      </c>
      <c r="R3801">
        <v>89</v>
      </c>
      <c r="S3801">
        <v>91</v>
      </c>
      <c r="T3801">
        <v>76</v>
      </c>
      <c r="U3801">
        <v>80</v>
      </c>
      <c r="V3801">
        <v>88</v>
      </c>
      <c r="W3801">
        <v>92</v>
      </c>
      <c r="X3801">
        <v>93</v>
      </c>
      <c r="Y3801">
        <v>94</v>
      </c>
      <c r="Z3801">
        <v>93</v>
      </c>
      <c r="AA3801">
        <v>93</v>
      </c>
      <c r="AB3801">
        <v>92</v>
      </c>
      <c r="AC3801">
        <v>95</v>
      </c>
      <c r="AD3801">
        <v>97</v>
      </c>
      <c r="AE3801">
        <v>94</v>
      </c>
      <c r="AF3801">
        <v>85</v>
      </c>
      <c r="AG3801">
        <v>94</v>
      </c>
      <c r="AH3801">
        <v>92</v>
      </c>
      <c r="AI3801">
        <v>91</v>
      </c>
      <c r="AJ3801">
        <v>93</v>
      </c>
      <c r="AK3801">
        <v>94</v>
      </c>
      <c r="AL3801">
        <v>97</v>
      </c>
      <c r="AM3801">
        <v>96</v>
      </c>
      <c r="AN3801" s="5">
        <v>95</v>
      </c>
      <c r="AO3801" s="5">
        <v>96</v>
      </c>
      <c r="AP3801" s="5">
        <v>98</v>
      </c>
      <c r="AQ3801" s="5">
        <v>94</v>
      </c>
      <c r="AR3801" s="5">
        <v>95</v>
      </c>
      <c r="AS3801" s="5">
        <v>94</v>
      </c>
      <c r="AT3801" s="5">
        <v>97</v>
      </c>
      <c r="AU3801" s="5">
        <v>99</v>
      </c>
      <c r="AV3801" s="5">
        <v>100</v>
      </c>
      <c r="AW3801" s="5">
        <v>101</v>
      </c>
      <c r="AX3801" s="5">
        <v>94</v>
      </c>
      <c r="AY3801" s="5">
        <v>87</v>
      </c>
      <c r="AZ3801" s="5">
        <v>86</v>
      </c>
      <c r="BA3801" s="5">
        <v>89</v>
      </c>
      <c r="BB3801" s="5">
        <v>89</v>
      </c>
      <c r="BC3801" s="5">
        <v>89</v>
      </c>
      <c r="BD3801" s="5">
        <v>92</v>
      </c>
      <c r="BE3801" s="5">
        <v>96</v>
      </c>
      <c r="BF3801" s="5">
        <v>98</v>
      </c>
      <c r="BG3801" s="5">
        <v>84</v>
      </c>
      <c r="BH3801" s="5">
        <v>90</v>
      </c>
      <c r="BI3801" s="5">
        <v>92</v>
      </c>
      <c r="BJ3801" s="8">
        <f>AVERAGE(BI3801,BK3801)</f>
        <v>94.5</v>
      </c>
      <c r="BK3801" s="5">
        <v>97</v>
      </c>
      <c r="BL3801" s="5">
        <v>97</v>
      </c>
      <c r="BM3801" s="8">
        <f>AVERAGE(BL3801,BN3801)</f>
        <v>97</v>
      </c>
      <c r="BN3801" s="5">
        <v>97</v>
      </c>
      <c r="BO3801" s="5">
        <v>97</v>
      </c>
      <c r="BP3801" s="5">
        <v>96</v>
      </c>
      <c r="BQ3801" s="5">
        <v>94</v>
      </c>
      <c r="BR3801" s="5">
        <v>97</v>
      </c>
      <c r="BS3801">
        <v>98</v>
      </c>
      <c r="BT3801">
        <v>97</v>
      </c>
      <c r="BU3801">
        <v>97</v>
      </c>
      <c r="BV3801">
        <v>96</v>
      </c>
      <c r="BW3801">
        <v>90</v>
      </c>
      <c r="BX3801">
        <v>93</v>
      </c>
      <c r="BY3801">
        <v>93</v>
      </c>
      <c r="BZ3801">
        <v>93</v>
      </c>
      <c r="CA3801">
        <v>93</v>
      </c>
      <c r="CB3801">
        <v>93</v>
      </c>
      <c r="CC3801">
        <v>95</v>
      </c>
      <c r="CD3801">
        <v>96</v>
      </c>
      <c r="CE3801">
        <v>97</v>
      </c>
      <c r="CF3801">
        <v>99</v>
      </c>
      <c r="CG3801">
        <v>99</v>
      </c>
      <c r="CH3801">
        <v>81</v>
      </c>
      <c r="CI3801">
        <v>95</v>
      </c>
      <c r="CJ3801">
        <v>93</v>
      </c>
      <c r="CK3801">
        <v>93</v>
      </c>
      <c r="CL3801">
        <v>92</v>
      </c>
      <c r="CM3801">
        <v>94</v>
      </c>
      <c r="CN3801">
        <v>94</v>
      </c>
      <c r="CO3801">
        <v>94</v>
      </c>
      <c r="CP3801">
        <v>97</v>
      </c>
      <c r="CQ3801">
        <v>95</v>
      </c>
      <c r="CR3801">
        <v>92</v>
      </c>
      <c r="CS3801">
        <v>95</v>
      </c>
      <c r="CT3801">
        <v>96</v>
      </c>
      <c r="CU3801">
        <v>96</v>
      </c>
      <c r="CV3801">
        <v>89</v>
      </c>
      <c r="CW3801">
        <v>89</v>
      </c>
      <c r="CX3801" t="s">
        <v>2</v>
      </c>
      <c r="CY3801" t="s">
        <v>250</v>
      </c>
    </row>
    <row r="3802" spans="1:103" x14ac:dyDescent="0.25">
      <c r="A3802" t="s">
        <v>245</v>
      </c>
      <c r="B3802">
        <v>35.459200000000003</v>
      </c>
      <c r="C3802">
        <v>-115.5311</v>
      </c>
      <c r="D3802">
        <v>4777</v>
      </c>
      <c r="E3802" t="s">
        <v>1</v>
      </c>
      <c r="F3802">
        <v>163.9</v>
      </c>
      <c r="G3802">
        <v>2008</v>
      </c>
      <c r="H3802">
        <v>8</v>
      </c>
      <c r="I3802" t="s">
        <v>260</v>
      </c>
      <c r="J3802">
        <v>79</v>
      </c>
      <c r="K3802">
        <v>77</v>
      </c>
      <c r="L3802">
        <v>82</v>
      </c>
      <c r="M3802">
        <v>82</v>
      </c>
      <c r="N3802">
        <v>71</v>
      </c>
      <c r="O3802">
        <v>81</v>
      </c>
      <c r="P3802">
        <v>80</v>
      </c>
      <c r="Q3802">
        <v>78</v>
      </c>
      <c r="R3802">
        <v>87</v>
      </c>
      <c r="S3802">
        <v>88</v>
      </c>
      <c r="T3802">
        <v>77</v>
      </c>
      <c r="U3802">
        <v>81</v>
      </c>
      <c r="V3802">
        <v>86</v>
      </c>
      <c r="W3802">
        <v>92</v>
      </c>
      <c r="X3802">
        <v>91</v>
      </c>
      <c r="Y3802">
        <v>91</v>
      </c>
      <c r="Z3802">
        <v>90</v>
      </c>
      <c r="AA3802">
        <v>91</v>
      </c>
      <c r="AB3802">
        <v>93</v>
      </c>
      <c r="AC3802">
        <v>96</v>
      </c>
      <c r="AD3802">
        <v>96</v>
      </c>
      <c r="AE3802">
        <v>96</v>
      </c>
      <c r="AF3802">
        <v>91</v>
      </c>
      <c r="AG3802">
        <v>92</v>
      </c>
      <c r="AH3802">
        <v>89</v>
      </c>
      <c r="AI3802">
        <v>90</v>
      </c>
      <c r="AJ3802">
        <v>92</v>
      </c>
      <c r="AK3802">
        <v>93</v>
      </c>
      <c r="AL3802">
        <v>96</v>
      </c>
      <c r="AM3802">
        <v>97</v>
      </c>
      <c r="AN3802" s="5">
        <v>94</v>
      </c>
      <c r="AO3802" s="5">
        <v>96</v>
      </c>
      <c r="AP3802" s="5">
        <v>96</v>
      </c>
      <c r="AQ3802" s="5">
        <v>94</v>
      </c>
      <c r="AR3802" s="5">
        <v>93</v>
      </c>
      <c r="AS3802" s="5">
        <v>91</v>
      </c>
      <c r="AT3802" s="5">
        <v>94</v>
      </c>
      <c r="AU3802" s="5">
        <v>98</v>
      </c>
      <c r="AV3802" s="5">
        <v>97</v>
      </c>
      <c r="AW3802" s="5">
        <v>96</v>
      </c>
      <c r="AX3802" s="5">
        <v>86</v>
      </c>
      <c r="AY3802" s="5">
        <v>79</v>
      </c>
      <c r="AZ3802" s="5">
        <v>82</v>
      </c>
      <c r="BA3802" s="5">
        <v>81</v>
      </c>
      <c r="BB3802" s="5">
        <v>84</v>
      </c>
      <c r="BC3802" s="5">
        <v>86</v>
      </c>
      <c r="BD3802" s="5">
        <v>90</v>
      </c>
      <c r="BE3802" s="5">
        <v>94</v>
      </c>
      <c r="BF3802" s="5">
        <v>95</v>
      </c>
      <c r="BG3802" s="5">
        <v>78</v>
      </c>
      <c r="BH3802" s="5">
        <v>87</v>
      </c>
      <c r="BI3802" s="5">
        <v>89</v>
      </c>
      <c r="BJ3802" s="5">
        <v>93</v>
      </c>
      <c r="BK3802" s="5">
        <v>94</v>
      </c>
      <c r="BL3802" s="5">
        <v>95</v>
      </c>
      <c r="BM3802" s="5">
        <v>83</v>
      </c>
      <c r="BN3802" s="5">
        <v>90</v>
      </c>
      <c r="BO3802" s="5">
        <v>92</v>
      </c>
      <c r="BP3802" s="5">
        <v>92</v>
      </c>
      <c r="BQ3802" s="5">
        <v>92</v>
      </c>
      <c r="BR3802" s="5">
        <v>94</v>
      </c>
      <c r="BS3802">
        <v>97</v>
      </c>
      <c r="BT3802">
        <v>96</v>
      </c>
      <c r="BU3802">
        <v>94</v>
      </c>
      <c r="BV3802">
        <v>89</v>
      </c>
      <c r="BW3802">
        <v>90</v>
      </c>
      <c r="BX3802">
        <v>90</v>
      </c>
      <c r="BY3802">
        <v>88</v>
      </c>
      <c r="BZ3802">
        <v>87</v>
      </c>
      <c r="CA3802">
        <v>86</v>
      </c>
      <c r="CB3802">
        <v>88</v>
      </c>
      <c r="CC3802">
        <v>91</v>
      </c>
      <c r="CD3802">
        <v>93</v>
      </c>
      <c r="CE3802">
        <v>93</v>
      </c>
      <c r="CF3802">
        <v>92</v>
      </c>
      <c r="CG3802">
        <v>94</v>
      </c>
      <c r="CH3802">
        <v>92</v>
      </c>
      <c r="CI3802">
        <v>90</v>
      </c>
      <c r="CJ3802">
        <v>89</v>
      </c>
      <c r="CK3802">
        <v>86</v>
      </c>
      <c r="CL3802">
        <v>88</v>
      </c>
      <c r="CM3802">
        <v>90</v>
      </c>
      <c r="CN3802">
        <v>91</v>
      </c>
      <c r="CO3802">
        <v>91</v>
      </c>
      <c r="CP3802">
        <v>91</v>
      </c>
      <c r="CQ3802">
        <v>91</v>
      </c>
      <c r="CR3802">
        <v>86</v>
      </c>
      <c r="CS3802">
        <v>91</v>
      </c>
      <c r="CT3802">
        <v>93</v>
      </c>
      <c r="CU3802">
        <v>90</v>
      </c>
      <c r="CV3802">
        <v>82</v>
      </c>
      <c r="CW3802">
        <v>89</v>
      </c>
      <c r="CX3802" t="s">
        <v>5</v>
      </c>
      <c r="CY3802" t="s">
        <v>246</v>
      </c>
    </row>
    <row r="3803" spans="1:103" x14ac:dyDescent="0.25">
      <c r="A3803" t="s">
        <v>179</v>
      </c>
      <c r="B3803">
        <v>37.250599999999999</v>
      </c>
      <c r="C3803">
        <v>-114.7075</v>
      </c>
      <c r="D3803">
        <v>4590</v>
      </c>
      <c r="E3803" t="s">
        <v>1</v>
      </c>
      <c r="F3803">
        <v>211</v>
      </c>
      <c r="G3803">
        <v>2008</v>
      </c>
      <c r="H3803">
        <v>8</v>
      </c>
      <c r="I3803" t="s">
        <v>260</v>
      </c>
      <c r="J3803">
        <v>85</v>
      </c>
      <c r="K3803">
        <v>85</v>
      </c>
      <c r="L3803">
        <v>86</v>
      </c>
      <c r="M3803">
        <v>76</v>
      </c>
      <c r="N3803">
        <v>79</v>
      </c>
      <c r="O3803">
        <v>84</v>
      </c>
      <c r="P3803">
        <v>80</v>
      </c>
      <c r="Q3803">
        <v>82</v>
      </c>
      <c r="R3803">
        <v>88</v>
      </c>
      <c r="S3803">
        <v>93</v>
      </c>
      <c r="T3803">
        <v>79</v>
      </c>
      <c r="U3803">
        <v>81</v>
      </c>
      <c r="V3803">
        <v>88</v>
      </c>
      <c r="W3803">
        <v>92</v>
      </c>
      <c r="X3803">
        <v>95</v>
      </c>
      <c r="Y3803">
        <v>97</v>
      </c>
      <c r="Z3803">
        <v>95</v>
      </c>
      <c r="AA3803">
        <v>97</v>
      </c>
      <c r="AB3803">
        <v>97</v>
      </c>
      <c r="AC3803">
        <v>97</v>
      </c>
      <c r="AD3803">
        <v>99</v>
      </c>
      <c r="AE3803">
        <v>98</v>
      </c>
      <c r="AF3803">
        <v>96</v>
      </c>
      <c r="AG3803">
        <v>94</v>
      </c>
      <c r="AH3803">
        <v>91</v>
      </c>
      <c r="AI3803">
        <v>91</v>
      </c>
      <c r="AJ3803">
        <v>93</v>
      </c>
      <c r="AK3803">
        <v>96</v>
      </c>
      <c r="AL3803">
        <v>99</v>
      </c>
      <c r="AM3803">
        <v>98</v>
      </c>
      <c r="AN3803" s="5">
        <v>98</v>
      </c>
      <c r="AO3803" s="5">
        <v>99</v>
      </c>
      <c r="AP3803" s="5">
        <v>101</v>
      </c>
      <c r="AQ3803" s="5">
        <v>97</v>
      </c>
      <c r="AR3803" s="5">
        <v>94</v>
      </c>
      <c r="AS3803" s="5">
        <v>96</v>
      </c>
      <c r="AT3803" s="5">
        <v>97</v>
      </c>
      <c r="AU3803" s="5">
        <v>101</v>
      </c>
      <c r="AV3803" s="5">
        <v>102</v>
      </c>
      <c r="AW3803" s="5">
        <v>100</v>
      </c>
      <c r="AX3803" s="5">
        <v>90</v>
      </c>
      <c r="AY3803" s="5">
        <v>88</v>
      </c>
      <c r="AZ3803" s="5">
        <v>86</v>
      </c>
      <c r="BA3803" s="5">
        <v>91</v>
      </c>
      <c r="BB3803" s="5">
        <v>92</v>
      </c>
      <c r="BC3803" s="5">
        <v>88</v>
      </c>
      <c r="BD3803" s="5">
        <v>93</v>
      </c>
      <c r="BE3803" s="5">
        <v>97</v>
      </c>
      <c r="BF3803" s="5">
        <v>97</v>
      </c>
      <c r="BG3803" s="5">
        <v>86</v>
      </c>
      <c r="BH3803" s="5">
        <v>89</v>
      </c>
      <c r="BI3803" s="5">
        <v>92</v>
      </c>
      <c r="BJ3803" s="5">
        <v>95</v>
      </c>
      <c r="BK3803" s="5">
        <v>97</v>
      </c>
      <c r="BL3803" s="5">
        <v>99</v>
      </c>
      <c r="BM3803" s="5">
        <v>89</v>
      </c>
      <c r="BN3803" s="5">
        <v>88</v>
      </c>
      <c r="BO3803" s="5">
        <v>94</v>
      </c>
      <c r="BP3803" s="5">
        <v>95</v>
      </c>
      <c r="BQ3803" s="5">
        <v>96</v>
      </c>
      <c r="BR3803" s="5">
        <v>97</v>
      </c>
      <c r="BS3803">
        <v>99</v>
      </c>
      <c r="BT3803">
        <v>100</v>
      </c>
      <c r="BU3803">
        <v>96</v>
      </c>
      <c r="BV3803">
        <v>93</v>
      </c>
      <c r="BW3803">
        <v>94</v>
      </c>
      <c r="BX3803">
        <v>95</v>
      </c>
      <c r="BY3803">
        <v>89</v>
      </c>
      <c r="BZ3803">
        <v>92</v>
      </c>
      <c r="CA3803">
        <v>93</v>
      </c>
      <c r="CB3803">
        <v>95</v>
      </c>
      <c r="CC3803">
        <v>97</v>
      </c>
      <c r="CD3803">
        <v>96</v>
      </c>
      <c r="CE3803">
        <v>98</v>
      </c>
      <c r="CF3803">
        <v>100</v>
      </c>
      <c r="CG3803">
        <v>97</v>
      </c>
      <c r="CH3803">
        <v>96</v>
      </c>
      <c r="CI3803">
        <v>93</v>
      </c>
      <c r="CJ3803">
        <v>94</v>
      </c>
      <c r="CK3803">
        <v>92</v>
      </c>
      <c r="CL3803">
        <v>90</v>
      </c>
      <c r="CM3803">
        <v>93</v>
      </c>
      <c r="CN3803">
        <v>94</v>
      </c>
      <c r="CO3803">
        <v>94</v>
      </c>
      <c r="CP3803">
        <v>96</v>
      </c>
      <c r="CQ3803">
        <v>95</v>
      </c>
      <c r="CR3803">
        <v>88</v>
      </c>
      <c r="CS3803">
        <v>99</v>
      </c>
      <c r="CT3803">
        <v>101</v>
      </c>
      <c r="CU3803">
        <v>99</v>
      </c>
      <c r="CV3803">
        <v>90</v>
      </c>
      <c r="CW3803">
        <v>81</v>
      </c>
      <c r="CX3803" t="s">
        <v>2</v>
      </c>
      <c r="CY3803" t="s">
        <v>180</v>
      </c>
    </row>
    <row r="3804" spans="1:103" x14ac:dyDescent="0.25">
      <c r="A3804" t="s">
        <v>213</v>
      </c>
      <c r="B3804">
        <v>35.478299999999997</v>
      </c>
      <c r="C3804">
        <v>-117.69889999999999</v>
      </c>
      <c r="D3804">
        <v>4390</v>
      </c>
      <c r="E3804" t="s">
        <v>1</v>
      </c>
      <c r="F3804">
        <v>132.5</v>
      </c>
      <c r="G3804">
        <v>2008</v>
      </c>
      <c r="H3804">
        <v>8</v>
      </c>
      <c r="I3804" t="s">
        <v>260</v>
      </c>
      <c r="J3804">
        <v>81</v>
      </c>
      <c r="K3804">
        <v>80</v>
      </c>
      <c r="L3804">
        <v>83</v>
      </c>
      <c r="M3804">
        <v>66</v>
      </c>
      <c r="N3804">
        <v>76</v>
      </c>
      <c r="O3804">
        <v>85</v>
      </c>
      <c r="P3804">
        <v>83</v>
      </c>
      <c r="Q3804">
        <v>86</v>
      </c>
      <c r="R3804">
        <v>89</v>
      </c>
      <c r="S3804">
        <v>88</v>
      </c>
      <c r="T3804">
        <v>82</v>
      </c>
      <c r="U3804">
        <v>86</v>
      </c>
      <c r="V3804">
        <v>94</v>
      </c>
      <c r="W3804">
        <v>92</v>
      </c>
      <c r="X3804">
        <v>93</v>
      </c>
      <c r="Y3804">
        <v>92</v>
      </c>
      <c r="Z3804">
        <v>93</v>
      </c>
      <c r="AA3804">
        <v>96</v>
      </c>
      <c r="AB3804">
        <v>96</v>
      </c>
      <c r="AC3804">
        <v>98</v>
      </c>
      <c r="AD3804">
        <v>97</v>
      </c>
      <c r="AE3804">
        <v>94</v>
      </c>
      <c r="AF3804">
        <v>92</v>
      </c>
      <c r="AG3804">
        <v>91</v>
      </c>
      <c r="AH3804">
        <v>89</v>
      </c>
      <c r="AI3804">
        <v>93</v>
      </c>
      <c r="AJ3804">
        <v>94</v>
      </c>
      <c r="AK3804">
        <v>93</v>
      </c>
      <c r="AL3804">
        <v>93</v>
      </c>
      <c r="AM3804">
        <v>93</v>
      </c>
      <c r="AN3804" s="5">
        <v>94</v>
      </c>
      <c r="AO3804" s="5">
        <v>95</v>
      </c>
      <c r="AP3804" s="5">
        <v>94</v>
      </c>
      <c r="AQ3804" s="5">
        <v>89</v>
      </c>
      <c r="AR3804" s="5">
        <v>94</v>
      </c>
      <c r="AS3804" s="5">
        <v>94</v>
      </c>
      <c r="AT3804" s="5">
        <v>98</v>
      </c>
      <c r="AU3804" s="5">
        <v>102</v>
      </c>
      <c r="AV3804" s="5">
        <v>106</v>
      </c>
      <c r="AW3804" s="5">
        <v>106</v>
      </c>
      <c r="AX3804" s="5">
        <v>93</v>
      </c>
      <c r="AY3804" s="5">
        <v>94</v>
      </c>
      <c r="AZ3804" s="5">
        <v>84</v>
      </c>
      <c r="BA3804" s="5">
        <v>88</v>
      </c>
      <c r="BB3804" s="5">
        <v>90</v>
      </c>
      <c r="BC3804" s="5">
        <v>90</v>
      </c>
      <c r="BD3804" s="5">
        <v>94</v>
      </c>
      <c r="BE3804" s="5">
        <v>97</v>
      </c>
      <c r="BF3804" s="5">
        <v>97</v>
      </c>
      <c r="BG3804" s="5">
        <v>88</v>
      </c>
      <c r="BH3804" s="5">
        <v>90</v>
      </c>
      <c r="BI3804" s="5">
        <v>90</v>
      </c>
      <c r="BJ3804" s="5">
        <v>91</v>
      </c>
      <c r="BK3804" s="5">
        <v>96</v>
      </c>
      <c r="BL3804" s="5">
        <v>95</v>
      </c>
      <c r="BM3804" s="5">
        <v>96</v>
      </c>
      <c r="BN3804" s="5">
        <v>93</v>
      </c>
      <c r="BO3804" s="5">
        <v>93</v>
      </c>
      <c r="BP3804" s="5">
        <v>91</v>
      </c>
      <c r="BQ3804" s="5">
        <v>95</v>
      </c>
      <c r="BR3804" s="5">
        <v>94</v>
      </c>
      <c r="BS3804">
        <v>96</v>
      </c>
      <c r="BT3804">
        <v>97</v>
      </c>
      <c r="BU3804">
        <v>96</v>
      </c>
      <c r="BV3804">
        <v>91</v>
      </c>
      <c r="BW3804">
        <v>93</v>
      </c>
      <c r="BX3804">
        <v>94</v>
      </c>
      <c r="BY3804">
        <v>94</v>
      </c>
      <c r="BZ3804">
        <v>92</v>
      </c>
      <c r="CA3804">
        <v>92</v>
      </c>
      <c r="CB3804">
        <v>92</v>
      </c>
      <c r="CC3804">
        <v>94</v>
      </c>
      <c r="CD3804">
        <v>95</v>
      </c>
      <c r="CE3804">
        <v>95</v>
      </c>
      <c r="CF3804">
        <v>99</v>
      </c>
      <c r="CG3804">
        <v>96</v>
      </c>
      <c r="CH3804">
        <v>95</v>
      </c>
      <c r="CI3804">
        <v>93</v>
      </c>
      <c r="CJ3804">
        <v>89</v>
      </c>
      <c r="CK3804">
        <v>84</v>
      </c>
      <c r="CL3804">
        <v>92</v>
      </c>
      <c r="CM3804">
        <v>90</v>
      </c>
      <c r="CN3804">
        <v>92</v>
      </c>
      <c r="CO3804">
        <v>91</v>
      </c>
      <c r="CP3804">
        <v>95</v>
      </c>
      <c r="CQ3804">
        <v>95</v>
      </c>
      <c r="CR3804">
        <v>93</v>
      </c>
      <c r="CS3804">
        <v>95</v>
      </c>
      <c r="CT3804">
        <v>102</v>
      </c>
      <c r="CU3804">
        <v>101</v>
      </c>
      <c r="CV3804">
        <v>93</v>
      </c>
      <c r="CW3804">
        <v>87</v>
      </c>
      <c r="CX3804" t="s">
        <v>5</v>
      </c>
      <c r="CY3804" t="s">
        <v>214</v>
      </c>
    </row>
    <row r="3805" spans="1:103" x14ac:dyDescent="0.25">
      <c r="A3805" t="s">
        <v>17</v>
      </c>
      <c r="B3805">
        <v>37.6128</v>
      </c>
      <c r="C3805">
        <v>-114.5264</v>
      </c>
      <c r="D3805">
        <v>4379</v>
      </c>
      <c r="E3805" t="s">
        <v>1</v>
      </c>
      <c r="F3805">
        <v>243.8</v>
      </c>
      <c r="G3805">
        <v>2008</v>
      </c>
      <c r="H3805">
        <v>8</v>
      </c>
      <c r="I3805" t="s">
        <v>260</v>
      </c>
      <c r="J3805">
        <v>84</v>
      </c>
      <c r="K3805">
        <v>86</v>
      </c>
      <c r="L3805">
        <v>87</v>
      </c>
      <c r="M3805">
        <v>87</v>
      </c>
      <c r="N3805">
        <v>77</v>
      </c>
      <c r="O3805">
        <v>78</v>
      </c>
      <c r="P3805">
        <v>85</v>
      </c>
      <c r="Q3805">
        <v>81</v>
      </c>
      <c r="R3805">
        <v>80</v>
      </c>
      <c r="S3805">
        <v>90</v>
      </c>
      <c r="T3805">
        <v>93</v>
      </c>
      <c r="U3805">
        <v>77</v>
      </c>
      <c r="V3805">
        <v>81</v>
      </c>
      <c r="W3805">
        <v>91</v>
      </c>
      <c r="X3805">
        <v>94</v>
      </c>
      <c r="Y3805">
        <v>96</v>
      </c>
      <c r="Z3805">
        <v>97</v>
      </c>
      <c r="AA3805">
        <v>97</v>
      </c>
      <c r="AB3805">
        <v>96</v>
      </c>
      <c r="AC3805">
        <v>95</v>
      </c>
      <c r="AD3805">
        <v>98</v>
      </c>
      <c r="AE3805">
        <v>100</v>
      </c>
      <c r="AF3805">
        <v>97</v>
      </c>
      <c r="AG3805">
        <v>96</v>
      </c>
      <c r="AH3805">
        <v>95</v>
      </c>
      <c r="AI3805">
        <v>93</v>
      </c>
      <c r="AJ3805">
        <v>93</v>
      </c>
      <c r="AK3805">
        <v>93</v>
      </c>
      <c r="AL3805">
        <v>98</v>
      </c>
      <c r="AM3805">
        <v>101</v>
      </c>
      <c r="AN3805" s="5">
        <v>100</v>
      </c>
      <c r="AO3805" s="5">
        <v>100</v>
      </c>
      <c r="AP3805" s="5">
        <v>101</v>
      </c>
      <c r="AQ3805" s="5">
        <v>101</v>
      </c>
      <c r="AR3805" s="5">
        <v>100</v>
      </c>
      <c r="AS3805" s="5">
        <v>96</v>
      </c>
      <c r="AT3805" s="5">
        <v>98</v>
      </c>
      <c r="AU3805" s="5">
        <v>99</v>
      </c>
      <c r="AV3805" s="5">
        <v>101</v>
      </c>
      <c r="AW3805" s="5">
        <v>103</v>
      </c>
      <c r="AX3805" s="5">
        <v>103</v>
      </c>
      <c r="AY3805" s="5">
        <v>92</v>
      </c>
      <c r="AZ3805" s="5">
        <v>92</v>
      </c>
      <c r="BA3805" s="5">
        <v>81</v>
      </c>
      <c r="BB3805" s="5">
        <v>89</v>
      </c>
      <c r="BC3805" s="5">
        <v>93</v>
      </c>
      <c r="BD3805" s="5">
        <v>88</v>
      </c>
      <c r="BE3805" s="5">
        <v>94</v>
      </c>
      <c r="BF3805" s="5">
        <v>98</v>
      </c>
      <c r="BG3805" s="5">
        <v>99</v>
      </c>
      <c r="BH3805" s="5">
        <v>88</v>
      </c>
      <c r="BI3805" s="5">
        <v>91</v>
      </c>
      <c r="BJ3805" s="5">
        <v>93</v>
      </c>
      <c r="BK3805" s="5">
        <v>96</v>
      </c>
      <c r="BL3805" s="5">
        <v>99</v>
      </c>
      <c r="BM3805" s="5">
        <v>99</v>
      </c>
      <c r="BN3805" s="5">
        <v>94</v>
      </c>
      <c r="BO3805" s="5">
        <v>93</v>
      </c>
      <c r="BP3805" s="5">
        <v>95</v>
      </c>
      <c r="BQ3805" s="5">
        <v>95</v>
      </c>
      <c r="BR3805" s="5">
        <v>96</v>
      </c>
      <c r="BS3805">
        <v>97</v>
      </c>
      <c r="BT3805">
        <v>100</v>
      </c>
      <c r="BU3805">
        <v>99</v>
      </c>
      <c r="BV3805">
        <v>98</v>
      </c>
      <c r="BW3805">
        <v>95</v>
      </c>
      <c r="BX3805">
        <v>94</v>
      </c>
      <c r="BY3805">
        <v>95</v>
      </c>
      <c r="BZ3805">
        <v>91</v>
      </c>
      <c r="CA3805">
        <v>93</v>
      </c>
      <c r="CB3805">
        <v>94</v>
      </c>
      <c r="CC3805">
        <v>96</v>
      </c>
      <c r="CD3805">
        <v>98</v>
      </c>
      <c r="CE3805">
        <v>96</v>
      </c>
      <c r="CF3805">
        <v>99</v>
      </c>
      <c r="CG3805">
        <v>102</v>
      </c>
      <c r="CH3805">
        <v>101</v>
      </c>
      <c r="CI3805">
        <v>97</v>
      </c>
      <c r="CJ3805">
        <v>95</v>
      </c>
      <c r="CK3805">
        <v>94</v>
      </c>
      <c r="CL3805">
        <v>92</v>
      </c>
      <c r="CM3805">
        <v>92</v>
      </c>
      <c r="CN3805">
        <v>94</v>
      </c>
      <c r="CO3805">
        <v>94</v>
      </c>
      <c r="CP3805">
        <v>94</v>
      </c>
      <c r="CQ3805">
        <v>97</v>
      </c>
      <c r="CR3805">
        <v>96</v>
      </c>
      <c r="CS3805">
        <v>92</v>
      </c>
      <c r="CT3805">
        <v>98</v>
      </c>
      <c r="CU3805">
        <v>99</v>
      </c>
      <c r="CV3805">
        <v>99</v>
      </c>
      <c r="CW3805">
        <v>93</v>
      </c>
      <c r="CX3805" t="s">
        <v>2</v>
      </c>
      <c r="CY3805" t="s">
        <v>18</v>
      </c>
    </row>
    <row r="3806" spans="1:103" x14ac:dyDescent="0.25">
      <c r="A3806" t="s">
        <v>113</v>
      </c>
      <c r="B3806">
        <v>34.943600000000004</v>
      </c>
      <c r="C3806">
        <v>-115.54689999999999</v>
      </c>
      <c r="D3806">
        <v>4350</v>
      </c>
      <c r="E3806" t="s">
        <v>1</v>
      </c>
      <c r="F3806">
        <v>206.6</v>
      </c>
      <c r="G3806">
        <v>2008</v>
      </c>
      <c r="H3806">
        <v>8</v>
      </c>
      <c r="I3806" t="s">
        <v>260</v>
      </c>
      <c r="J3806">
        <v>81</v>
      </c>
      <c r="K3806">
        <v>82</v>
      </c>
      <c r="L3806">
        <v>82</v>
      </c>
      <c r="M3806">
        <v>84</v>
      </c>
      <c r="N3806">
        <v>84</v>
      </c>
      <c r="O3806">
        <v>75</v>
      </c>
      <c r="P3806">
        <v>83</v>
      </c>
      <c r="Q3806">
        <v>82</v>
      </c>
      <c r="R3806">
        <v>83</v>
      </c>
      <c r="S3806">
        <v>88</v>
      </c>
      <c r="T3806">
        <v>92</v>
      </c>
      <c r="U3806">
        <v>80</v>
      </c>
      <c r="V3806">
        <v>86</v>
      </c>
      <c r="W3806">
        <v>90</v>
      </c>
      <c r="X3806">
        <v>93</v>
      </c>
      <c r="Y3806">
        <v>95</v>
      </c>
      <c r="Z3806">
        <v>95</v>
      </c>
      <c r="AA3806">
        <v>95</v>
      </c>
      <c r="AB3806">
        <v>92</v>
      </c>
      <c r="AC3806">
        <v>95</v>
      </c>
      <c r="AD3806">
        <v>98</v>
      </c>
      <c r="AE3806">
        <v>96</v>
      </c>
      <c r="AF3806">
        <v>97</v>
      </c>
      <c r="AG3806">
        <v>92</v>
      </c>
      <c r="AH3806">
        <v>92</v>
      </c>
      <c r="AI3806">
        <v>89</v>
      </c>
      <c r="AJ3806">
        <v>89</v>
      </c>
      <c r="AK3806">
        <v>91</v>
      </c>
      <c r="AL3806">
        <v>94</v>
      </c>
      <c r="AM3806">
        <v>97</v>
      </c>
      <c r="AN3806" s="8">
        <f>AVERAGE(AM3806,AO3806)</f>
        <v>97</v>
      </c>
      <c r="AO3806" s="5">
        <v>97</v>
      </c>
      <c r="AP3806" s="5">
        <v>97</v>
      </c>
      <c r="AQ3806" s="5">
        <v>98</v>
      </c>
      <c r="AR3806" s="5">
        <v>94</v>
      </c>
      <c r="AS3806" s="5">
        <v>94</v>
      </c>
      <c r="AT3806" s="5">
        <v>94</v>
      </c>
      <c r="AU3806" s="5">
        <v>96</v>
      </c>
      <c r="AV3806" s="5">
        <v>98</v>
      </c>
      <c r="AW3806" s="5">
        <v>97</v>
      </c>
      <c r="AX3806" s="5">
        <v>94</v>
      </c>
      <c r="AY3806" s="5">
        <v>83</v>
      </c>
      <c r="AZ3806" s="5">
        <v>86</v>
      </c>
      <c r="BA3806" s="5">
        <v>86</v>
      </c>
      <c r="BB3806" s="5">
        <v>87</v>
      </c>
      <c r="BC3806" s="5">
        <v>90</v>
      </c>
      <c r="BD3806" s="5">
        <v>91</v>
      </c>
      <c r="BE3806" s="5">
        <v>94</v>
      </c>
      <c r="BF3806" s="5">
        <v>96</v>
      </c>
      <c r="BG3806" s="5">
        <v>91</v>
      </c>
      <c r="BH3806" s="5">
        <v>86</v>
      </c>
      <c r="BI3806" s="5">
        <v>87</v>
      </c>
      <c r="BJ3806" s="5">
        <v>90</v>
      </c>
      <c r="BK3806" s="5">
        <v>92</v>
      </c>
      <c r="BL3806" s="5">
        <v>93</v>
      </c>
      <c r="BM3806" s="5">
        <v>95</v>
      </c>
      <c r="BN3806" s="5">
        <v>91</v>
      </c>
      <c r="BO3806" s="5">
        <v>90</v>
      </c>
      <c r="BP3806" s="5">
        <v>91</v>
      </c>
      <c r="BQ3806" s="5">
        <v>91</v>
      </c>
      <c r="BR3806" s="5">
        <v>93</v>
      </c>
      <c r="BS3806">
        <v>95</v>
      </c>
      <c r="BU3806">
        <v>98</v>
      </c>
      <c r="BV3806">
        <v>90</v>
      </c>
      <c r="BW3806">
        <v>87</v>
      </c>
      <c r="BX3806">
        <v>92</v>
      </c>
      <c r="CA3806">
        <v>93</v>
      </c>
      <c r="CB3806">
        <v>93</v>
      </c>
      <c r="CC3806">
        <v>90</v>
      </c>
      <c r="CD3806">
        <v>94</v>
      </c>
      <c r="CH3806">
        <v>95</v>
      </c>
      <c r="CI3806">
        <v>91</v>
      </c>
      <c r="CJ3806">
        <v>91</v>
      </c>
      <c r="CK3806">
        <v>92</v>
      </c>
      <c r="CO3806">
        <v>91</v>
      </c>
      <c r="CP3806">
        <v>92</v>
      </c>
      <c r="CQ3806">
        <v>94</v>
      </c>
      <c r="CR3806">
        <v>92</v>
      </c>
      <c r="CV3806">
        <v>96</v>
      </c>
      <c r="CW3806">
        <v>90</v>
      </c>
      <c r="CX3806" t="s">
        <v>5</v>
      </c>
      <c r="CY3806" t="s">
        <v>114</v>
      </c>
    </row>
    <row r="3807" spans="1:103" x14ac:dyDescent="0.25">
      <c r="A3807" t="s">
        <v>138</v>
      </c>
      <c r="B3807">
        <v>37.761699999999998</v>
      </c>
      <c r="C3807">
        <v>-117.5658</v>
      </c>
      <c r="D3807">
        <v>4274</v>
      </c>
      <c r="E3807" t="s">
        <v>1</v>
      </c>
      <c r="F3807">
        <v>157.1</v>
      </c>
      <c r="G3807">
        <v>2008</v>
      </c>
      <c r="H3807">
        <v>8</v>
      </c>
      <c r="I3807" t="s">
        <v>260</v>
      </c>
      <c r="J3807">
        <v>81</v>
      </c>
      <c r="K3807">
        <v>85</v>
      </c>
      <c r="L3807">
        <v>90</v>
      </c>
      <c r="M3807">
        <v>70</v>
      </c>
      <c r="N3807">
        <v>79</v>
      </c>
      <c r="O3807">
        <v>92</v>
      </c>
      <c r="P3807">
        <v>71</v>
      </c>
      <c r="Q3807">
        <v>82</v>
      </c>
      <c r="R3807">
        <v>92</v>
      </c>
      <c r="S3807">
        <v>91</v>
      </c>
      <c r="T3807">
        <v>80</v>
      </c>
      <c r="U3807">
        <v>84</v>
      </c>
      <c r="V3807">
        <v>94</v>
      </c>
      <c r="W3807">
        <v>96</v>
      </c>
      <c r="X3807">
        <v>96</v>
      </c>
      <c r="Y3807">
        <v>98</v>
      </c>
      <c r="Z3807">
        <v>99</v>
      </c>
      <c r="AA3807">
        <v>95</v>
      </c>
      <c r="AB3807">
        <v>96</v>
      </c>
      <c r="AC3807">
        <v>99</v>
      </c>
      <c r="AD3807">
        <v>100</v>
      </c>
      <c r="AE3807">
        <v>97</v>
      </c>
      <c r="AF3807">
        <v>96</v>
      </c>
      <c r="AH3807">
        <v>97</v>
      </c>
      <c r="AI3807">
        <v>96</v>
      </c>
      <c r="AJ3807">
        <v>97</v>
      </c>
      <c r="AK3807">
        <v>98</v>
      </c>
      <c r="AL3807">
        <v>100</v>
      </c>
      <c r="AM3807">
        <v>98</v>
      </c>
      <c r="AN3807" s="5">
        <v>98</v>
      </c>
      <c r="AO3807" s="5">
        <v>101</v>
      </c>
      <c r="AP3807" s="5">
        <v>102</v>
      </c>
      <c r="AQ3807" s="5">
        <v>98</v>
      </c>
      <c r="AR3807" s="5">
        <v>99</v>
      </c>
      <c r="AS3807" s="5">
        <v>99</v>
      </c>
      <c r="AT3807" s="5">
        <v>102</v>
      </c>
      <c r="AU3807" s="5">
        <v>103</v>
      </c>
      <c r="AV3807" s="5">
        <v>103</v>
      </c>
      <c r="AW3807" s="5">
        <v>105</v>
      </c>
      <c r="AX3807" s="5">
        <v>101</v>
      </c>
      <c r="AY3807" s="5">
        <v>98</v>
      </c>
      <c r="AZ3807" s="5">
        <v>90</v>
      </c>
      <c r="BA3807" s="5">
        <v>96</v>
      </c>
      <c r="BB3807" s="5">
        <v>92</v>
      </c>
      <c r="BC3807" s="5">
        <v>99</v>
      </c>
      <c r="BD3807" s="5">
        <v>99</v>
      </c>
      <c r="BE3807" s="5">
        <v>101</v>
      </c>
      <c r="BF3807" s="5">
        <v>101</v>
      </c>
      <c r="BG3807" s="5">
        <v>93</v>
      </c>
      <c r="BH3807" s="5">
        <v>94</v>
      </c>
      <c r="BI3807" s="5">
        <v>99</v>
      </c>
      <c r="BJ3807" s="5">
        <v>100</v>
      </c>
      <c r="BK3807" s="5">
        <v>100</v>
      </c>
      <c r="BL3807" s="5">
        <v>103</v>
      </c>
      <c r="BM3807" s="5">
        <v>102</v>
      </c>
      <c r="BN3807" s="5">
        <v>99</v>
      </c>
      <c r="BO3807" s="5">
        <v>99</v>
      </c>
      <c r="BP3807" s="5">
        <v>100</v>
      </c>
      <c r="BQ3807" s="5">
        <v>98</v>
      </c>
      <c r="BR3807" s="5">
        <v>100</v>
      </c>
      <c r="BS3807">
        <v>101</v>
      </c>
      <c r="BT3807">
        <v>99</v>
      </c>
      <c r="BU3807">
        <v>100</v>
      </c>
      <c r="BV3807">
        <v>100</v>
      </c>
      <c r="BW3807">
        <v>99</v>
      </c>
      <c r="BY3807">
        <v>100</v>
      </c>
      <c r="BZ3807">
        <v>99</v>
      </c>
      <c r="CA3807">
        <v>98</v>
      </c>
      <c r="CB3807">
        <v>96</v>
      </c>
      <c r="CC3807">
        <v>98</v>
      </c>
      <c r="CD3807">
        <v>99</v>
      </c>
      <c r="CE3807">
        <v>100</v>
      </c>
      <c r="CF3807">
        <v>102</v>
      </c>
      <c r="CG3807">
        <v>103</v>
      </c>
      <c r="CH3807">
        <v>102</v>
      </c>
      <c r="CI3807">
        <v>100</v>
      </c>
      <c r="CJ3807">
        <v>97</v>
      </c>
      <c r="CL3807">
        <v>95</v>
      </c>
      <c r="CM3807">
        <v>100</v>
      </c>
      <c r="CN3807">
        <v>99</v>
      </c>
      <c r="CO3807">
        <v>99</v>
      </c>
      <c r="CP3807">
        <v>99</v>
      </c>
      <c r="CQ3807">
        <v>102</v>
      </c>
      <c r="CR3807">
        <v>96</v>
      </c>
      <c r="CT3807">
        <v>99</v>
      </c>
      <c r="CU3807">
        <v>100</v>
      </c>
      <c r="CV3807">
        <v>99</v>
      </c>
      <c r="CW3807">
        <v>95</v>
      </c>
      <c r="CX3807" t="s">
        <v>2</v>
      </c>
      <c r="CY3807" t="s">
        <v>139</v>
      </c>
    </row>
    <row r="3808" spans="1:103" x14ac:dyDescent="0.25">
      <c r="A3808" t="s">
        <v>222</v>
      </c>
      <c r="B3808">
        <v>35.871699999999997</v>
      </c>
      <c r="C3808">
        <v>-117.9183</v>
      </c>
      <c r="D3808">
        <v>4150</v>
      </c>
      <c r="E3808" t="s">
        <v>1</v>
      </c>
      <c r="F3808">
        <v>114.9</v>
      </c>
      <c r="G3808">
        <v>2008</v>
      </c>
      <c r="H3808">
        <v>8</v>
      </c>
      <c r="I3808" t="s">
        <v>260</v>
      </c>
      <c r="J3808">
        <v>87</v>
      </c>
      <c r="K3808">
        <v>88</v>
      </c>
      <c r="L3808">
        <v>86</v>
      </c>
      <c r="M3808">
        <v>73</v>
      </c>
      <c r="N3808">
        <v>82</v>
      </c>
      <c r="O3808">
        <v>92</v>
      </c>
      <c r="P3808">
        <v>86</v>
      </c>
      <c r="Q3808">
        <v>87</v>
      </c>
      <c r="R3808">
        <v>94</v>
      </c>
      <c r="S3808">
        <v>93</v>
      </c>
      <c r="T3808">
        <v>85</v>
      </c>
      <c r="U3808">
        <v>90</v>
      </c>
      <c r="V3808">
        <v>94</v>
      </c>
      <c r="W3808">
        <v>97</v>
      </c>
      <c r="X3808">
        <v>97</v>
      </c>
      <c r="Y3808">
        <v>97</v>
      </c>
      <c r="Z3808">
        <v>97</v>
      </c>
      <c r="AA3808">
        <v>100</v>
      </c>
      <c r="AB3808">
        <v>99</v>
      </c>
      <c r="AC3808">
        <v>100</v>
      </c>
      <c r="AD3808">
        <v>104</v>
      </c>
      <c r="AE3808">
        <v>96</v>
      </c>
      <c r="AF3808">
        <v>98</v>
      </c>
      <c r="AG3808">
        <v>97</v>
      </c>
      <c r="AH3808">
        <v>95</v>
      </c>
      <c r="AI3808">
        <v>95</v>
      </c>
      <c r="AJ3808">
        <v>98</v>
      </c>
      <c r="AK3808">
        <v>96</v>
      </c>
      <c r="AL3808">
        <v>99</v>
      </c>
      <c r="AM3808">
        <v>98</v>
      </c>
      <c r="AN3808" s="5">
        <v>95</v>
      </c>
      <c r="AO3808" s="5">
        <v>99</v>
      </c>
      <c r="AP3808" s="5">
        <v>100</v>
      </c>
      <c r="AQ3808" s="5">
        <v>97</v>
      </c>
      <c r="AR3808" s="5">
        <v>96</v>
      </c>
      <c r="AS3808" s="5">
        <v>99</v>
      </c>
      <c r="AT3808" s="5">
        <v>102</v>
      </c>
      <c r="AU3808" s="5">
        <v>106</v>
      </c>
      <c r="AV3808" s="5">
        <v>109</v>
      </c>
      <c r="AW3808" s="5">
        <v>106</v>
      </c>
      <c r="AX3808" s="5">
        <v>99</v>
      </c>
      <c r="AY3808" s="5">
        <v>94</v>
      </c>
      <c r="AZ3808" s="5">
        <v>88</v>
      </c>
      <c r="BA3808" s="5">
        <v>93</v>
      </c>
      <c r="BB3808" s="5">
        <v>95</v>
      </c>
      <c r="BC3808" s="5">
        <v>96</v>
      </c>
      <c r="BD3808" s="5">
        <v>98</v>
      </c>
      <c r="BE3808" s="5">
        <v>102</v>
      </c>
      <c r="BF3808" s="5">
        <v>97</v>
      </c>
      <c r="BG3808" s="5">
        <v>92</v>
      </c>
      <c r="BH3808" s="5">
        <v>91</v>
      </c>
      <c r="BI3808" s="5">
        <v>95</v>
      </c>
      <c r="BJ3808" s="5">
        <v>96</v>
      </c>
      <c r="BK3808" s="5">
        <v>101</v>
      </c>
      <c r="BL3808" s="5">
        <v>101</v>
      </c>
      <c r="BM3808" s="5">
        <v>101</v>
      </c>
      <c r="BN3808" s="5">
        <v>101</v>
      </c>
      <c r="BO3808" s="5">
        <v>98</v>
      </c>
      <c r="BP3808" s="5">
        <v>96</v>
      </c>
      <c r="BQ3808" s="5">
        <v>98</v>
      </c>
      <c r="BR3808" s="5">
        <v>99</v>
      </c>
      <c r="BS3808">
        <v>102</v>
      </c>
      <c r="BT3808">
        <v>102</v>
      </c>
      <c r="BU3808">
        <v>99</v>
      </c>
      <c r="BV3808">
        <v>98</v>
      </c>
      <c r="BW3808">
        <v>99</v>
      </c>
      <c r="BX3808">
        <v>98</v>
      </c>
      <c r="BY3808">
        <v>97</v>
      </c>
      <c r="BZ3808">
        <v>97</v>
      </c>
      <c r="CA3808">
        <v>95</v>
      </c>
      <c r="CB3808">
        <v>101</v>
      </c>
      <c r="CC3808">
        <v>99</v>
      </c>
      <c r="CD3808">
        <v>99</v>
      </c>
      <c r="CE3808">
        <v>100</v>
      </c>
      <c r="CF3808">
        <v>101</v>
      </c>
      <c r="CG3808">
        <v>103</v>
      </c>
      <c r="CH3808">
        <v>102</v>
      </c>
      <c r="CI3808">
        <v>96</v>
      </c>
      <c r="CJ3808">
        <v>94</v>
      </c>
      <c r="CK3808">
        <v>91</v>
      </c>
      <c r="CL3808">
        <v>95</v>
      </c>
      <c r="CM3808">
        <v>96</v>
      </c>
      <c r="CN3808">
        <v>95</v>
      </c>
      <c r="CO3808">
        <v>97</v>
      </c>
      <c r="CP3808">
        <v>97</v>
      </c>
      <c r="CQ3808">
        <v>99</v>
      </c>
      <c r="CR3808">
        <v>99</v>
      </c>
      <c r="CS3808">
        <v>101</v>
      </c>
      <c r="CT3808">
        <v>104</v>
      </c>
      <c r="CU3808">
        <v>101</v>
      </c>
      <c r="CV3808">
        <v>97</v>
      </c>
      <c r="CW3808">
        <v>91</v>
      </c>
      <c r="CX3808" t="s">
        <v>5</v>
      </c>
      <c r="CY3808" t="s">
        <v>223</v>
      </c>
    </row>
    <row r="3809" spans="1:103" x14ac:dyDescent="0.25">
      <c r="A3809" t="s">
        <v>7</v>
      </c>
      <c r="B3809">
        <v>37.371099999999998</v>
      </c>
      <c r="C3809">
        <v>-118.35890000000001</v>
      </c>
      <c r="D3809">
        <v>4110</v>
      </c>
      <c r="E3809" t="s">
        <v>1</v>
      </c>
      <c r="F3809">
        <v>166.6</v>
      </c>
      <c r="G3809">
        <v>2008</v>
      </c>
      <c r="H3809">
        <v>8</v>
      </c>
      <c r="I3809" t="s">
        <v>260</v>
      </c>
      <c r="J3809">
        <v>86</v>
      </c>
      <c r="K3809">
        <v>88</v>
      </c>
      <c r="L3809">
        <v>90</v>
      </c>
      <c r="M3809">
        <v>76</v>
      </c>
      <c r="N3809">
        <v>83</v>
      </c>
      <c r="O3809">
        <v>92</v>
      </c>
      <c r="P3809">
        <v>82</v>
      </c>
      <c r="Q3809">
        <v>84</v>
      </c>
      <c r="R3809">
        <v>93</v>
      </c>
      <c r="S3809">
        <v>94</v>
      </c>
      <c r="T3809">
        <v>83</v>
      </c>
      <c r="U3809">
        <v>86</v>
      </c>
      <c r="V3809">
        <v>93</v>
      </c>
      <c r="W3809">
        <v>96</v>
      </c>
      <c r="X3809">
        <v>96</v>
      </c>
      <c r="Y3809">
        <v>98</v>
      </c>
      <c r="Z3809">
        <v>99</v>
      </c>
      <c r="AA3809">
        <v>96</v>
      </c>
      <c r="AB3809">
        <v>97</v>
      </c>
      <c r="AC3809">
        <v>98</v>
      </c>
      <c r="AD3809">
        <v>97</v>
      </c>
      <c r="AE3809">
        <v>97</v>
      </c>
      <c r="AF3809">
        <v>97</v>
      </c>
      <c r="AG3809">
        <v>97</v>
      </c>
      <c r="AH3809">
        <v>96</v>
      </c>
      <c r="AI3809">
        <v>96</v>
      </c>
      <c r="AJ3809">
        <v>96</v>
      </c>
      <c r="AK3809">
        <v>97</v>
      </c>
      <c r="AL3809">
        <v>98</v>
      </c>
      <c r="AM3809">
        <v>99</v>
      </c>
      <c r="AN3809" s="5">
        <v>97</v>
      </c>
      <c r="AO3809" s="5">
        <v>100</v>
      </c>
      <c r="AP3809" s="5">
        <v>101</v>
      </c>
      <c r="AQ3809" s="5">
        <v>99</v>
      </c>
      <c r="AR3809" s="5">
        <v>99</v>
      </c>
      <c r="AS3809" s="5">
        <v>99</v>
      </c>
      <c r="AT3809" s="5">
        <v>101</v>
      </c>
      <c r="AU3809" s="5">
        <v>106</v>
      </c>
      <c r="AV3809" s="5">
        <v>105</v>
      </c>
      <c r="AW3809" s="5">
        <v>104</v>
      </c>
      <c r="AX3809" s="5">
        <v>101</v>
      </c>
      <c r="AY3809" s="5">
        <v>97</v>
      </c>
      <c r="AZ3809" s="5">
        <v>92</v>
      </c>
      <c r="BA3809" s="5">
        <v>95</v>
      </c>
      <c r="BB3809" s="5">
        <v>96</v>
      </c>
      <c r="BC3809" s="5">
        <v>96</v>
      </c>
      <c r="BD3809" s="5">
        <v>99</v>
      </c>
      <c r="BE3809" s="5">
        <v>102</v>
      </c>
      <c r="BF3809" s="5">
        <v>102</v>
      </c>
      <c r="BG3809" s="5">
        <v>95</v>
      </c>
      <c r="BH3809" s="5">
        <v>95</v>
      </c>
      <c r="BI3809" s="5">
        <v>98</v>
      </c>
      <c r="BJ3809" s="5">
        <v>99</v>
      </c>
      <c r="BK3809" s="5">
        <v>101</v>
      </c>
      <c r="BL3809" s="5">
        <v>103</v>
      </c>
      <c r="BM3809" s="5">
        <v>103</v>
      </c>
      <c r="BN3809" s="5">
        <v>101</v>
      </c>
      <c r="BO3809" s="5">
        <v>100</v>
      </c>
      <c r="BP3809" s="5">
        <v>100</v>
      </c>
      <c r="BQ3809" s="5">
        <v>100</v>
      </c>
      <c r="BR3809" s="5">
        <v>100</v>
      </c>
      <c r="BS3809">
        <v>101</v>
      </c>
      <c r="BT3809">
        <v>100</v>
      </c>
      <c r="BU3809">
        <v>100</v>
      </c>
      <c r="BV3809">
        <v>99</v>
      </c>
      <c r="BW3809">
        <v>98</v>
      </c>
      <c r="BX3809">
        <v>99</v>
      </c>
      <c r="BY3809">
        <v>99</v>
      </c>
      <c r="BZ3809">
        <v>99</v>
      </c>
      <c r="CA3809">
        <v>97</v>
      </c>
      <c r="CB3809">
        <v>98</v>
      </c>
      <c r="CC3809">
        <v>99</v>
      </c>
      <c r="CD3809">
        <v>99</v>
      </c>
      <c r="CE3809">
        <v>100</v>
      </c>
      <c r="CF3809">
        <v>103</v>
      </c>
      <c r="CG3809">
        <v>104</v>
      </c>
      <c r="CH3809">
        <v>104</v>
      </c>
      <c r="CI3809">
        <v>100</v>
      </c>
      <c r="CJ3809">
        <v>96</v>
      </c>
      <c r="CK3809">
        <v>93</v>
      </c>
      <c r="CL3809">
        <v>96</v>
      </c>
      <c r="CM3809">
        <v>99</v>
      </c>
      <c r="CN3809">
        <v>99</v>
      </c>
      <c r="CO3809">
        <v>99</v>
      </c>
      <c r="CP3809">
        <v>99</v>
      </c>
      <c r="CQ3809">
        <v>100</v>
      </c>
      <c r="CR3809">
        <v>97</v>
      </c>
      <c r="CS3809">
        <v>99</v>
      </c>
      <c r="CT3809">
        <v>100</v>
      </c>
      <c r="CU3809">
        <v>102</v>
      </c>
      <c r="CV3809">
        <v>96</v>
      </c>
      <c r="CW3809">
        <v>93</v>
      </c>
      <c r="CX3809" t="s">
        <v>5</v>
      </c>
      <c r="CY3809" t="s">
        <v>8</v>
      </c>
    </row>
    <row r="3810" spans="1:103" x14ac:dyDescent="0.25">
      <c r="A3810" t="s">
        <v>175</v>
      </c>
      <c r="B3810">
        <v>37.235300000000002</v>
      </c>
      <c r="C3810">
        <v>-117.49639999999999</v>
      </c>
      <c r="D3810">
        <v>4100</v>
      </c>
      <c r="E3810" t="s">
        <v>1</v>
      </c>
      <c r="F3810">
        <v>102.5</v>
      </c>
      <c r="G3810">
        <v>2008</v>
      </c>
      <c r="H3810">
        <v>8</v>
      </c>
      <c r="I3810" t="s">
        <v>260</v>
      </c>
      <c r="J3810">
        <v>85</v>
      </c>
      <c r="K3810">
        <v>88</v>
      </c>
      <c r="L3810">
        <v>89</v>
      </c>
      <c r="M3810">
        <v>78</v>
      </c>
      <c r="N3810">
        <v>81</v>
      </c>
      <c r="O3810">
        <v>86</v>
      </c>
      <c r="P3810">
        <v>82</v>
      </c>
      <c r="Q3810">
        <v>87</v>
      </c>
      <c r="R3810">
        <v>93</v>
      </c>
      <c r="S3810">
        <v>96</v>
      </c>
      <c r="T3810">
        <v>85</v>
      </c>
      <c r="U3810">
        <v>89</v>
      </c>
      <c r="V3810">
        <v>94</v>
      </c>
      <c r="W3810">
        <v>97</v>
      </c>
      <c r="X3810">
        <v>98</v>
      </c>
      <c r="Y3810">
        <v>98</v>
      </c>
      <c r="Z3810">
        <v>99</v>
      </c>
      <c r="AA3810">
        <v>98</v>
      </c>
      <c r="AB3810">
        <v>99</v>
      </c>
      <c r="AC3810">
        <v>101</v>
      </c>
      <c r="AD3810">
        <v>101</v>
      </c>
      <c r="AE3810">
        <v>100</v>
      </c>
      <c r="AF3810">
        <v>99</v>
      </c>
      <c r="AG3810">
        <v>97</v>
      </c>
      <c r="AH3810">
        <v>95</v>
      </c>
      <c r="AI3810">
        <v>95</v>
      </c>
      <c r="AJ3810">
        <v>96</v>
      </c>
      <c r="AK3810">
        <v>97</v>
      </c>
      <c r="AL3810">
        <v>99</v>
      </c>
      <c r="AM3810">
        <v>99</v>
      </c>
      <c r="AN3810" s="5">
        <v>99</v>
      </c>
      <c r="AO3810" s="5">
        <v>100</v>
      </c>
      <c r="AP3810" s="5">
        <v>100</v>
      </c>
      <c r="AQ3810" s="5">
        <v>97</v>
      </c>
      <c r="AR3810" s="5">
        <v>99</v>
      </c>
      <c r="AS3810" s="5">
        <v>97</v>
      </c>
      <c r="AT3810" s="5">
        <v>104</v>
      </c>
      <c r="AU3810" s="5">
        <v>104</v>
      </c>
      <c r="AV3810" s="5">
        <v>109</v>
      </c>
      <c r="AW3810" s="5">
        <v>108</v>
      </c>
      <c r="AX3810" s="5">
        <v>99</v>
      </c>
      <c r="AY3810" s="5">
        <v>97</v>
      </c>
      <c r="AZ3810" s="5">
        <v>93</v>
      </c>
      <c r="BA3810" s="5">
        <v>96</v>
      </c>
      <c r="BB3810" s="5">
        <v>96</v>
      </c>
      <c r="BC3810" s="5">
        <v>97</v>
      </c>
      <c r="BD3810" s="5">
        <v>101</v>
      </c>
      <c r="BE3810" s="5">
        <v>102</v>
      </c>
      <c r="BF3810" s="5">
        <v>100</v>
      </c>
      <c r="BG3810" s="5">
        <v>92</v>
      </c>
      <c r="BH3810" s="5">
        <v>94</v>
      </c>
      <c r="BI3810" s="5">
        <v>97</v>
      </c>
      <c r="BJ3810" s="5">
        <v>98</v>
      </c>
      <c r="BK3810" s="5">
        <v>100</v>
      </c>
      <c r="BL3810" s="5">
        <v>102</v>
      </c>
      <c r="BM3810" s="5">
        <v>102</v>
      </c>
      <c r="BN3810" s="5">
        <v>99</v>
      </c>
      <c r="BO3810" s="5">
        <v>100</v>
      </c>
      <c r="BP3810" s="5">
        <v>99</v>
      </c>
      <c r="BQ3810" s="5">
        <v>98</v>
      </c>
      <c r="BR3810" s="5">
        <v>97</v>
      </c>
      <c r="BS3810">
        <v>100</v>
      </c>
      <c r="BT3810">
        <v>102</v>
      </c>
      <c r="BU3810">
        <v>101</v>
      </c>
      <c r="BV3810">
        <v>97</v>
      </c>
      <c r="BW3810">
        <v>99</v>
      </c>
      <c r="BX3810">
        <v>99</v>
      </c>
      <c r="BY3810">
        <v>99</v>
      </c>
      <c r="BZ3810">
        <v>97</v>
      </c>
      <c r="CA3810">
        <v>97</v>
      </c>
      <c r="CB3810">
        <v>97</v>
      </c>
      <c r="CC3810">
        <v>99</v>
      </c>
      <c r="CD3810">
        <v>100</v>
      </c>
      <c r="CE3810">
        <v>102</v>
      </c>
      <c r="CF3810">
        <v>104</v>
      </c>
      <c r="CG3810">
        <v>106</v>
      </c>
      <c r="CH3810">
        <v>102</v>
      </c>
      <c r="CI3810">
        <v>97</v>
      </c>
      <c r="CJ3810">
        <v>97</v>
      </c>
      <c r="CK3810">
        <v>90</v>
      </c>
      <c r="CL3810">
        <v>93</v>
      </c>
      <c r="CM3810">
        <v>98</v>
      </c>
      <c r="CN3810">
        <v>97</v>
      </c>
      <c r="CO3810">
        <v>97</v>
      </c>
      <c r="CP3810">
        <v>99</v>
      </c>
      <c r="CQ3810">
        <v>101</v>
      </c>
      <c r="CR3810">
        <v>95</v>
      </c>
      <c r="CS3810">
        <v>101</v>
      </c>
      <c r="CT3810">
        <v>104</v>
      </c>
      <c r="CU3810">
        <v>103</v>
      </c>
      <c r="CV3810">
        <v>94</v>
      </c>
      <c r="CW3810">
        <v>95</v>
      </c>
      <c r="CX3810" t="s">
        <v>2</v>
      </c>
      <c r="CY3810" t="s">
        <v>176</v>
      </c>
    </row>
    <row r="3811" spans="1:103" x14ac:dyDescent="0.25">
      <c r="A3811" t="s">
        <v>191</v>
      </c>
      <c r="B3811">
        <v>37.558100000000003</v>
      </c>
      <c r="C3811">
        <v>-115.2236</v>
      </c>
      <c r="D3811">
        <v>3900</v>
      </c>
      <c r="E3811" t="s">
        <v>1</v>
      </c>
      <c r="F3811">
        <v>189.9</v>
      </c>
      <c r="G3811">
        <v>2008</v>
      </c>
      <c r="H3811">
        <v>8</v>
      </c>
      <c r="I3811" t="s">
        <v>260</v>
      </c>
      <c r="J3811">
        <v>88</v>
      </c>
      <c r="K3811">
        <v>86</v>
      </c>
      <c r="L3811">
        <v>89</v>
      </c>
      <c r="M3811">
        <v>80</v>
      </c>
      <c r="N3811">
        <v>80</v>
      </c>
      <c r="O3811">
        <v>82</v>
      </c>
      <c r="P3811">
        <v>85</v>
      </c>
      <c r="Q3811">
        <v>82</v>
      </c>
      <c r="R3811">
        <v>91</v>
      </c>
      <c r="S3811">
        <v>96</v>
      </c>
      <c r="T3811">
        <v>81</v>
      </c>
      <c r="U3811">
        <v>88</v>
      </c>
      <c r="V3811">
        <v>89</v>
      </c>
      <c r="W3811">
        <v>95</v>
      </c>
      <c r="X3811">
        <v>95</v>
      </c>
      <c r="Y3811">
        <v>97</v>
      </c>
      <c r="Z3811">
        <v>97</v>
      </c>
      <c r="AA3811">
        <v>97</v>
      </c>
      <c r="AB3811">
        <v>98</v>
      </c>
      <c r="AC3811">
        <v>99</v>
      </c>
      <c r="AD3811">
        <v>97</v>
      </c>
      <c r="AE3811">
        <v>99</v>
      </c>
      <c r="AF3811">
        <v>95</v>
      </c>
      <c r="AG3811">
        <v>93</v>
      </c>
      <c r="AH3811">
        <v>97</v>
      </c>
      <c r="AI3811">
        <v>93</v>
      </c>
      <c r="AJ3811">
        <v>96</v>
      </c>
      <c r="AK3811">
        <v>99</v>
      </c>
      <c r="AL3811">
        <v>99</v>
      </c>
      <c r="AM3811">
        <v>100</v>
      </c>
      <c r="AN3811" s="5">
        <v>102</v>
      </c>
      <c r="AO3811" s="5">
        <v>102</v>
      </c>
      <c r="AP3811" s="5">
        <v>104</v>
      </c>
      <c r="AQ3811" s="5">
        <v>102</v>
      </c>
      <c r="AR3811" s="5">
        <v>100</v>
      </c>
      <c r="AS3811" s="5">
        <v>100</v>
      </c>
      <c r="AT3811" s="5">
        <v>101</v>
      </c>
      <c r="AU3811" s="5">
        <v>104</v>
      </c>
      <c r="AV3811" s="5">
        <v>101</v>
      </c>
      <c r="AW3811" s="5">
        <v>90</v>
      </c>
      <c r="AX3811" s="5">
        <v>92</v>
      </c>
      <c r="AY3811" s="5">
        <v>90</v>
      </c>
      <c r="AZ3811" s="5">
        <v>93</v>
      </c>
      <c r="BA3811" s="5">
        <v>90</v>
      </c>
      <c r="BB3811" s="5">
        <v>94</v>
      </c>
      <c r="BC3811" s="5">
        <v>94</v>
      </c>
      <c r="BD3811" s="5">
        <v>104</v>
      </c>
      <c r="BE3811" s="5">
        <v>100</v>
      </c>
      <c r="BF3811" s="5">
        <v>95</v>
      </c>
      <c r="BG3811" s="5">
        <v>89</v>
      </c>
      <c r="BH3811" s="5">
        <v>91</v>
      </c>
      <c r="BI3811" s="5">
        <v>96</v>
      </c>
      <c r="BJ3811" s="5">
        <v>96</v>
      </c>
      <c r="BK3811" s="5">
        <v>98</v>
      </c>
      <c r="BL3811" s="5">
        <v>99</v>
      </c>
      <c r="BM3811" s="5">
        <v>90</v>
      </c>
      <c r="BN3811" s="5">
        <v>94</v>
      </c>
      <c r="BO3811" s="5">
        <v>95</v>
      </c>
      <c r="BP3811" s="5">
        <v>94</v>
      </c>
      <c r="BQ3811" s="5">
        <v>96</v>
      </c>
      <c r="BR3811" s="5">
        <v>99</v>
      </c>
      <c r="BS3811">
        <v>100</v>
      </c>
      <c r="BT3811">
        <v>100</v>
      </c>
      <c r="BU3811">
        <v>101</v>
      </c>
      <c r="BV3811">
        <v>96</v>
      </c>
      <c r="BW3811">
        <v>94</v>
      </c>
      <c r="BX3811">
        <v>98</v>
      </c>
      <c r="BY3811">
        <v>90</v>
      </c>
      <c r="BZ3811">
        <v>97</v>
      </c>
      <c r="CA3811">
        <v>97</v>
      </c>
      <c r="CB3811">
        <v>97</v>
      </c>
      <c r="CC3811">
        <v>98</v>
      </c>
      <c r="CD3811">
        <v>100</v>
      </c>
      <c r="CE3811">
        <v>100</v>
      </c>
      <c r="CF3811">
        <v>103</v>
      </c>
      <c r="CG3811">
        <v>102</v>
      </c>
      <c r="CH3811">
        <v>102</v>
      </c>
      <c r="CI3811">
        <v>94</v>
      </c>
      <c r="CJ3811">
        <v>99</v>
      </c>
      <c r="CK3811">
        <v>95</v>
      </c>
      <c r="CL3811">
        <v>91</v>
      </c>
      <c r="CM3811">
        <v>94</v>
      </c>
      <c r="CN3811">
        <v>95</v>
      </c>
      <c r="CO3811">
        <v>93</v>
      </c>
      <c r="CP3811">
        <v>99</v>
      </c>
      <c r="CQ3811">
        <v>92</v>
      </c>
      <c r="CR3811">
        <v>89</v>
      </c>
      <c r="CS3811">
        <v>101</v>
      </c>
      <c r="CT3811">
        <v>99</v>
      </c>
      <c r="CU3811">
        <v>100</v>
      </c>
      <c r="CV3811">
        <v>95</v>
      </c>
      <c r="CW3811">
        <v>91</v>
      </c>
      <c r="CX3811" t="s">
        <v>2</v>
      </c>
      <c r="CY3811" t="s">
        <v>192</v>
      </c>
    </row>
    <row r="3812" spans="1:103" x14ac:dyDescent="0.25">
      <c r="A3812" t="s">
        <v>159</v>
      </c>
      <c r="B3812">
        <v>36.068600000000004</v>
      </c>
      <c r="C3812">
        <v>-115.4603</v>
      </c>
      <c r="D3812">
        <v>3780</v>
      </c>
      <c r="E3812" t="s">
        <v>1</v>
      </c>
      <c r="F3812">
        <v>133.4</v>
      </c>
      <c r="G3812">
        <v>2008</v>
      </c>
      <c r="H3812">
        <v>8</v>
      </c>
      <c r="I3812" t="s">
        <v>260</v>
      </c>
      <c r="J3812">
        <v>86</v>
      </c>
      <c r="K3812">
        <v>84</v>
      </c>
      <c r="L3812">
        <v>87</v>
      </c>
      <c r="M3812">
        <v>81</v>
      </c>
      <c r="N3812">
        <v>81</v>
      </c>
      <c r="O3812">
        <v>85</v>
      </c>
      <c r="P3812">
        <v>85</v>
      </c>
      <c r="Q3812">
        <v>84</v>
      </c>
      <c r="R3812">
        <v>91</v>
      </c>
      <c r="S3812">
        <v>94</v>
      </c>
      <c r="V3812">
        <v>94</v>
      </c>
      <c r="W3812">
        <v>96</v>
      </c>
      <c r="X3812">
        <v>97</v>
      </c>
      <c r="Y3812">
        <v>97</v>
      </c>
      <c r="Z3812">
        <v>96</v>
      </c>
      <c r="AA3812">
        <v>98</v>
      </c>
      <c r="AB3812">
        <v>98</v>
      </c>
      <c r="AC3812">
        <v>100</v>
      </c>
      <c r="AD3812">
        <v>100</v>
      </c>
      <c r="AE3812">
        <v>98</v>
      </c>
      <c r="AF3812">
        <v>97</v>
      </c>
      <c r="AG3812">
        <v>97</v>
      </c>
      <c r="AH3812">
        <v>96</v>
      </c>
      <c r="AI3812">
        <v>96</v>
      </c>
      <c r="AJ3812">
        <v>96</v>
      </c>
      <c r="AK3812">
        <v>99</v>
      </c>
      <c r="AL3812">
        <v>101</v>
      </c>
      <c r="AM3812">
        <v>100</v>
      </c>
      <c r="AN3812" s="5">
        <v>98</v>
      </c>
      <c r="AO3812" s="5">
        <v>100</v>
      </c>
      <c r="AP3812" s="5">
        <v>100</v>
      </c>
      <c r="AQ3812" s="5">
        <v>98</v>
      </c>
      <c r="AR3812" s="5">
        <v>97</v>
      </c>
      <c r="AS3812" s="5">
        <v>99</v>
      </c>
      <c r="AT3812" s="5">
        <v>99</v>
      </c>
      <c r="AU3812" s="5">
        <v>103</v>
      </c>
      <c r="AV3812" s="5">
        <v>102</v>
      </c>
      <c r="AW3812" s="8">
        <f>AVERAGE(AV3812,AX3812)</f>
        <v>102</v>
      </c>
      <c r="AX3812" s="5">
        <v>102</v>
      </c>
      <c r="AY3812" s="5">
        <v>92</v>
      </c>
      <c r="AZ3812" s="5">
        <v>89</v>
      </c>
      <c r="BA3812" s="5">
        <v>89</v>
      </c>
      <c r="BB3812" s="5">
        <v>91</v>
      </c>
      <c r="BC3812" s="5">
        <v>91</v>
      </c>
      <c r="BD3812" s="5">
        <v>99</v>
      </c>
      <c r="BE3812" s="5">
        <v>99</v>
      </c>
      <c r="BF3812" s="5">
        <v>100</v>
      </c>
      <c r="BG3812" s="5">
        <v>100</v>
      </c>
      <c r="BH3812" s="5">
        <v>92</v>
      </c>
      <c r="BI3812" s="5">
        <v>95</v>
      </c>
      <c r="BJ3812" s="5">
        <v>98</v>
      </c>
      <c r="BK3812" s="5">
        <v>100</v>
      </c>
      <c r="BL3812" s="5">
        <v>100</v>
      </c>
      <c r="BM3812" s="5">
        <v>92</v>
      </c>
      <c r="BN3812" s="5">
        <v>95</v>
      </c>
      <c r="BO3812" s="5">
        <v>98</v>
      </c>
      <c r="BP3812" s="5">
        <v>97</v>
      </c>
      <c r="BQ3812" s="5">
        <v>97</v>
      </c>
      <c r="BR3812" s="5">
        <v>98</v>
      </c>
      <c r="BS3812">
        <v>101</v>
      </c>
      <c r="BT3812">
        <v>100</v>
      </c>
      <c r="BU3812">
        <v>101</v>
      </c>
      <c r="BV3812">
        <v>96</v>
      </c>
      <c r="BW3812">
        <v>93</v>
      </c>
      <c r="BX3812">
        <v>98</v>
      </c>
      <c r="BY3812">
        <v>98</v>
      </c>
      <c r="BZ3812">
        <v>97</v>
      </c>
      <c r="CA3812">
        <v>95</v>
      </c>
      <c r="CB3812">
        <v>96</v>
      </c>
      <c r="CC3812">
        <v>96</v>
      </c>
      <c r="CD3812">
        <v>100</v>
      </c>
      <c r="CE3812">
        <v>101</v>
      </c>
      <c r="CF3812">
        <v>103</v>
      </c>
      <c r="CG3812">
        <v>102</v>
      </c>
      <c r="CH3812">
        <v>101</v>
      </c>
      <c r="CI3812">
        <v>97</v>
      </c>
      <c r="CJ3812">
        <v>97</v>
      </c>
      <c r="CK3812">
        <v>93</v>
      </c>
      <c r="CL3812">
        <v>94</v>
      </c>
      <c r="CM3812">
        <v>97</v>
      </c>
      <c r="CN3812">
        <v>97</v>
      </c>
      <c r="CO3812">
        <v>97</v>
      </c>
      <c r="CP3812">
        <v>100</v>
      </c>
      <c r="CQ3812">
        <v>100</v>
      </c>
      <c r="CR3812">
        <v>92</v>
      </c>
      <c r="CS3812">
        <v>100</v>
      </c>
      <c r="CT3812">
        <v>101</v>
      </c>
      <c r="CU3812">
        <v>98</v>
      </c>
      <c r="CW3812">
        <v>91</v>
      </c>
      <c r="CX3812" t="s">
        <v>2</v>
      </c>
      <c r="CY3812" t="s">
        <v>160</v>
      </c>
    </row>
    <row r="3813" spans="1:103" x14ac:dyDescent="0.25">
      <c r="A3813" t="s">
        <v>197</v>
      </c>
      <c r="B3813">
        <v>36.135300000000001</v>
      </c>
      <c r="C3813">
        <v>-115.4272</v>
      </c>
      <c r="D3813">
        <v>3760</v>
      </c>
      <c r="E3813" t="s">
        <v>1</v>
      </c>
      <c r="F3813">
        <v>134</v>
      </c>
      <c r="G3813">
        <v>2008</v>
      </c>
      <c r="H3813">
        <v>8</v>
      </c>
      <c r="I3813" t="s">
        <v>260</v>
      </c>
      <c r="J3813">
        <v>88</v>
      </c>
      <c r="K3813">
        <v>88</v>
      </c>
      <c r="L3813">
        <v>89</v>
      </c>
      <c r="M3813">
        <v>80</v>
      </c>
      <c r="N3813">
        <v>79</v>
      </c>
      <c r="O3813">
        <v>87</v>
      </c>
      <c r="P3813">
        <v>89</v>
      </c>
      <c r="Q3813">
        <v>85</v>
      </c>
      <c r="R3813">
        <v>95</v>
      </c>
      <c r="S3813">
        <v>95</v>
      </c>
      <c r="T3813">
        <v>83</v>
      </c>
      <c r="U3813">
        <v>88</v>
      </c>
      <c r="V3813">
        <v>92</v>
      </c>
      <c r="W3813">
        <v>99</v>
      </c>
      <c r="X3813">
        <v>98</v>
      </c>
      <c r="Y3813">
        <v>97</v>
      </c>
      <c r="Z3813">
        <v>99</v>
      </c>
      <c r="AA3813">
        <v>101</v>
      </c>
      <c r="AB3813">
        <v>101</v>
      </c>
      <c r="AC3813">
        <v>103</v>
      </c>
      <c r="AD3813">
        <v>103</v>
      </c>
      <c r="AE3813">
        <v>100</v>
      </c>
      <c r="AF3813">
        <v>100</v>
      </c>
      <c r="AG3813">
        <v>100</v>
      </c>
      <c r="AH3813">
        <v>97</v>
      </c>
      <c r="AI3813">
        <v>97</v>
      </c>
      <c r="AJ3813">
        <v>98</v>
      </c>
      <c r="AK3813">
        <v>101</v>
      </c>
      <c r="AL3813">
        <v>104</v>
      </c>
      <c r="AM3813">
        <v>102</v>
      </c>
      <c r="AN3813" s="5">
        <v>102</v>
      </c>
      <c r="AO3813" s="5">
        <v>102</v>
      </c>
      <c r="AP3813" s="5">
        <v>103</v>
      </c>
      <c r="AQ3813" s="5">
        <v>100</v>
      </c>
      <c r="AR3813" s="5">
        <v>99</v>
      </c>
      <c r="AS3813" s="5">
        <v>99</v>
      </c>
      <c r="AT3813" s="5">
        <v>100</v>
      </c>
      <c r="AU3813" s="5">
        <v>105</v>
      </c>
      <c r="AV3813" s="5">
        <v>104</v>
      </c>
      <c r="AW3813" s="5">
        <v>99</v>
      </c>
      <c r="AX3813" s="5">
        <v>97</v>
      </c>
      <c r="AY3813" s="5">
        <v>91</v>
      </c>
      <c r="AZ3813" s="5">
        <v>93</v>
      </c>
      <c r="BA3813" s="5">
        <v>93</v>
      </c>
      <c r="BB3813" s="5">
        <v>94</v>
      </c>
      <c r="BC3813" s="5">
        <v>92</v>
      </c>
      <c r="BD3813" s="5">
        <v>99</v>
      </c>
      <c r="BE3813" s="5">
        <v>103</v>
      </c>
      <c r="BF3813" s="5">
        <v>103</v>
      </c>
      <c r="BG3813" s="5">
        <v>87</v>
      </c>
      <c r="BH3813" s="5">
        <v>95</v>
      </c>
      <c r="BI3813" s="5">
        <v>97</v>
      </c>
      <c r="BJ3813" s="5">
        <v>101</v>
      </c>
      <c r="BK3813" s="5">
        <v>102</v>
      </c>
      <c r="BL3813" s="5">
        <v>102</v>
      </c>
      <c r="BM3813" s="5">
        <v>95</v>
      </c>
      <c r="BN3813" s="5">
        <v>98</v>
      </c>
      <c r="BO3813" s="5">
        <v>101</v>
      </c>
      <c r="BP3813" s="5">
        <v>100</v>
      </c>
      <c r="BQ3813" s="5">
        <v>98</v>
      </c>
      <c r="BR3813" s="5">
        <v>102</v>
      </c>
      <c r="BS3813">
        <v>103</v>
      </c>
      <c r="BT3813">
        <v>103</v>
      </c>
      <c r="BU3813">
        <v>101</v>
      </c>
      <c r="BV3813">
        <v>99</v>
      </c>
      <c r="BW3813">
        <v>94</v>
      </c>
      <c r="BX3813">
        <v>100</v>
      </c>
      <c r="BY3813">
        <v>93</v>
      </c>
      <c r="BZ3813">
        <v>98</v>
      </c>
      <c r="CA3813">
        <v>97</v>
      </c>
      <c r="CB3813">
        <v>97</v>
      </c>
      <c r="CC3813">
        <v>100</v>
      </c>
      <c r="CD3813">
        <v>101</v>
      </c>
      <c r="CE3813">
        <v>102</v>
      </c>
      <c r="CF3813">
        <v>103</v>
      </c>
      <c r="CG3813">
        <v>101</v>
      </c>
      <c r="CH3813">
        <v>101</v>
      </c>
      <c r="CI3813">
        <v>99</v>
      </c>
      <c r="CJ3813">
        <v>97</v>
      </c>
      <c r="CK3813">
        <v>95</v>
      </c>
      <c r="CL3813">
        <v>95</v>
      </c>
      <c r="CM3813">
        <v>99</v>
      </c>
      <c r="CN3813">
        <v>99</v>
      </c>
      <c r="CO3813">
        <v>99</v>
      </c>
      <c r="CP3813">
        <v>100</v>
      </c>
      <c r="CQ3813">
        <v>95</v>
      </c>
      <c r="CR3813">
        <v>90</v>
      </c>
      <c r="CS3813">
        <v>101</v>
      </c>
      <c r="CT3813">
        <v>101</v>
      </c>
      <c r="CU3813">
        <v>99</v>
      </c>
      <c r="CV3813">
        <v>91</v>
      </c>
      <c r="CW3813">
        <v>91</v>
      </c>
      <c r="CX3813" t="s">
        <v>2</v>
      </c>
      <c r="CY3813" t="s">
        <v>198</v>
      </c>
    </row>
    <row r="3814" spans="1:103" x14ac:dyDescent="0.25">
      <c r="A3814" t="s">
        <v>228</v>
      </c>
      <c r="B3814">
        <v>35.8386</v>
      </c>
      <c r="C3814">
        <v>-115.4278</v>
      </c>
      <c r="D3814">
        <v>3716</v>
      </c>
      <c r="E3814" t="s">
        <v>1</v>
      </c>
      <c r="F3814">
        <v>146.6</v>
      </c>
      <c r="G3814">
        <v>2008</v>
      </c>
      <c r="H3814">
        <v>8</v>
      </c>
      <c r="I3814" t="s">
        <v>260</v>
      </c>
      <c r="AN3814" s="5">
        <v>106</v>
      </c>
      <c r="AO3814" s="5">
        <v>108</v>
      </c>
      <c r="AP3814" s="5">
        <v>109</v>
      </c>
      <c r="AQ3814" s="5">
        <v>105</v>
      </c>
      <c r="AR3814" s="5">
        <v>106</v>
      </c>
      <c r="AS3814" s="5">
        <v>105</v>
      </c>
      <c r="AT3814" s="5">
        <v>107</v>
      </c>
      <c r="AU3814" s="5">
        <v>106</v>
      </c>
      <c r="AV3814" s="5">
        <v>106</v>
      </c>
      <c r="AW3814" s="5">
        <v>110</v>
      </c>
      <c r="AX3814" s="5">
        <v>105</v>
      </c>
      <c r="AY3814" s="5">
        <v>96</v>
      </c>
      <c r="AZ3814" s="5">
        <v>92</v>
      </c>
      <c r="BA3814" s="5">
        <v>103</v>
      </c>
      <c r="BB3814" s="5">
        <v>99</v>
      </c>
      <c r="BC3814" s="5">
        <v>103</v>
      </c>
      <c r="BD3814" s="5">
        <v>105</v>
      </c>
      <c r="BE3814" s="5">
        <v>103</v>
      </c>
      <c r="BF3814" s="5">
        <v>106</v>
      </c>
      <c r="BG3814" s="5">
        <v>90</v>
      </c>
      <c r="BH3814" s="5">
        <v>98</v>
      </c>
      <c r="BI3814" s="5">
        <v>100</v>
      </c>
      <c r="BJ3814" s="5">
        <v>103</v>
      </c>
      <c r="BK3814" s="5">
        <v>103</v>
      </c>
      <c r="BL3814" s="5">
        <v>108</v>
      </c>
      <c r="BM3814" s="5">
        <v>96</v>
      </c>
      <c r="BN3814" s="5">
        <v>104</v>
      </c>
      <c r="BO3814" s="5">
        <v>105</v>
      </c>
      <c r="BP3814" s="5">
        <v>104</v>
      </c>
      <c r="BQ3814" s="5">
        <v>104</v>
      </c>
      <c r="BR3814" s="5">
        <v>105</v>
      </c>
      <c r="BS3814">
        <v>107</v>
      </c>
      <c r="BT3814">
        <v>109</v>
      </c>
      <c r="BU3814">
        <v>105</v>
      </c>
      <c r="BV3814">
        <v>102</v>
      </c>
      <c r="BW3814">
        <v>103</v>
      </c>
      <c r="BX3814">
        <v>103</v>
      </c>
      <c r="BY3814">
        <v>99</v>
      </c>
      <c r="BZ3814">
        <v>101</v>
      </c>
      <c r="CA3814">
        <v>103</v>
      </c>
      <c r="CB3814">
        <v>102</v>
      </c>
      <c r="CC3814">
        <v>104</v>
      </c>
      <c r="CD3814">
        <v>105</v>
      </c>
      <c r="CE3814">
        <v>105</v>
      </c>
      <c r="CF3814">
        <v>106</v>
      </c>
      <c r="CG3814">
        <v>106</v>
      </c>
      <c r="CH3814">
        <v>104</v>
      </c>
      <c r="CX3814" t="s">
        <v>2</v>
      </c>
      <c r="CY3814" t="s">
        <v>229</v>
      </c>
    </row>
    <row r="3815" spans="1:103" x14ac:dyDescent="0.25">
      <c r="A3815" t="s">
        <v>207</v>
      </c>
      <c r="B3815">
        <v>35.369999999999997</v>
      </c>
      <c r="C3815">
        <v>-117.56829999999999</v>
      </c>
      <c r="D3815">
        <v>3620</v>
      </c>
      <c r="E3815" t="s">
        <v>1</v>
      </c>
      <c r="F3815">
        <v>136.80000000000001</v>
      </c>
      <c r="G3815">
        <v>2008</v>
      </c>
      <c r="H3815">
        <v>8</v>
      </c>
      <c r="I3815" t="s">
        <v>260</v>
      </c>
      <c r="J3815">
        <v>83</v>
      </c>
      <c r="K3815">
        <v>84</v>
      </c>
      <c r="L3815">
        <v>86</v>
      </c>
      <c r="M3815">
        <v>66</v>
      </c>
      <c r="V3815">
        <v>94</v>
      </c>
      <c r="W3815">
        <v>96</v>
      </c>
      <c r="X3815">
        <v>96</v>
      </c>
      <c r="Y3815">
        <v>97</v>
      </c>
      <c r="Z3815">
        <v>95</v>
      </c>
      <c r="AA3815">
        <v>100</v>
      </c>
      <c r="AB3815">
        <v>100</v>
      </c>
      <c r="AC3815">
        <v>102</v>
      </c>
      <c r="AD3815">
        <v>99</v>
      </c>
      <c r="AE3815">
        <v>97</v>
      </c>
      <c r="AF3815">
        <v>96</v>
      </c>
      <c r="AG3815">
        <v>94</v>
      </c>
      <c r="AH3815">
        <v>92</v>
      </c>
      <c r="AI3815">
        <v>93</v>
      </c>
      <c r="AJ3815">
        <v>94</v>
      </c>
      <c r="AK3815">
        <v>96</v>
      </c>
      <c r="AL3815">
        <v>98</v>
      </c>
      <c r="AM3815">
        <v>97</v>
      </c>
      <c r="AN3815" s="5">
        <v>100</v>
      </c>
      <c r="AO3815" s="5">
        <v>100</v>
      </c>
      <c r="AP3815" s="5">
        <v>99</v>
      </c>
      <c r="AQ3815" s="5">
        <v>97</v>
      </c>
      <c r="AR3815" s="5">
        <v>99</v>
      </c>
      <c r="AS3815" s="5">
        <v>97</v>
      </c>
      <c r="AT3815" s="5">
        <v>101</v>
      </c>
      <c r="AU3815" s="5">
        <v>106</v>
      </c>
      <c r="AV3815" s="5">
        <v>106</v>
      </c>
      <c r="AW3815" s="5">
        <v>106</v>
      </c>
      <c r="AX3815" s="5">
        <v>96</v>
      </c>
      <c r="AY3815" s="5">
        <v>93</v>
      </c>
      <c r="AZ3815" s="5">
        <v>89</v>
      </c>
      <c r="BA3815" s="5">
        <v>90</v>
      </c>
      <c r="BB3815" s="5">
        <v>93</v>
      </c>
      <c r="BC3815" s="5">
        <v>94</v>
      </c>
      <c r="BD3815" s="5">
        <v>97</v>
      </c>
      <c r="BE3815" s="5">
        <v>100</v>
      </c>
      <c r="BF3815" s="5">
        <v>99</v>
      </c>
      <c r="BG3815" s="5">
        <v>89</v>
      </c>
      <c r="BH3815" s="5">
        <v>94</v>
      </c>
      <c r="BI3815" s="5">
        <v>94</v>
      </c>
      <c r="BJ3815" s="5">
        <v>96</v>
      </c>
      <c r="BK3815" s="5">
        <v>98</v>
      </c>
      <c r="BL3815" s="5">
        <v>99</v>
      </c>
      <c r="BM3815" s="5">
        <v>100</v>
      </c>
      <c r="BN3815" s="5">
        <v>96</v>
      </c>
      <c r="BO3815" s="5">
        <v>94</v>
      </c>
      <c r="BP3815" s="5">
        <v>95</v>
      </c>
      <c r="BQ3815" s="5">
        <v>97</v>
      </c>
      <c r="BR3815" s="5">
        <v>97</v>
      </c>
      <c r="BS3815">
        <v>100</v>
      </c>
      <c r="BT3815">
        <v>101</v>
      </c>
      <c r="BU3815">
        <v>99</v>
      </c>
      <c r="BV3815">
        <v>95</v>
      </c>
      <c r="BW3815">
        <v>96</v>
      </c>
      <c r="BX3815">
        <v>98</v>
      </c>
      <c r="BY3815">
        <v>96</v>
      </c>
      <c r="BZ3815">
        <v>95</v>
      </c>
      <c r="CA3815">
        <v>93</v>
      </c>
      <c r="CB3815">
        <v>97</v>
      </c>
      <c r="CC3815">
        <v>97</v>
      </c>
      <c r="CD3815">
        <v>99</v>
      </c>
      <c r="CE3815">
        <v>97</v>
      </c>
      <c r="CF3815">
        <v>101</v>
      </c>
      <c r="CG3815">
        <v>100</v>
      </c>
      <c r="CH3815">
        <v>97</v>
      </c>
      <c r="CI3815">
        <v>94</v>
      </c>
      <c r="CJ3815">
        <v>94</v>
      </c>
      <c r="CK3815">
        <v>87</v>
      </c>
      <c r="CL3815">
        <v>91</v>
      </c>
      <c r="CM3815">
        <v>95</v>
      </c>
      <c r="CN3815">
        <v>94</v>
      </c>
      <c r="CO3815">
        <v>94</v>
      </c>
      <c r="CP3815">
        <v>100</v>
      </c>
      <c r="CQ3815">
        <v>100</v>
      </c>
      <c r="CR3815">
        <v>95</v>
      </c>
      <c r="CS3815">
        <v>98</v>
      </c>
      <c r="CT3815">
        <v>104</v>
      </c>
      <c r="CU3815">
        <v>100</v>
      </c>
      <c r="CV3815">
        <v>94</v>
      </c>
      <c r="CW3815">
        <v>90</v>
      </c>
      <c r="CX3815" t="s">
        <v>5</v>
      </c>
      <c r="CY3815" t="s">
        <v>208</v>
      </c>
    </row>
    <row r="3816" spans="1:103" x14ac:dyDescent="0.25">
      <c r="A3816" t="s">
        <v>61</v>
      </c>
      <c r="B3816">
        <v>35.369199999999999</v>
      </c>
      <c r="C3816">
        <v>-117.6525</v>
      </c>
      <c r="D3816">
        <v>3570</v>
      </c>
      <c r="E3816" t="s">
        <v>1</v>
      </c>
      <c r="F3816">
        <v>140.5</v>
      </c>
      <c r="G3816">
        <v>2008</v>
      </c>
      <c r="H3816">
        <v>8</v>
      </c>
      <c r="I3816" t="s">
        <v>260</v>
      </c>
      <c r="J3816">
        <v>85</v>
      </c>
      <c r="K3816">
        <v>85</v>
      </c>
      <c r="L3816">
        <v>86</v>
      </c>
      <c r="M3816">
        <v>73</v>
      </c>
      <c r="N3816">
        <v>81</v>
      </c>
      <c r="O3816">
        <v>86</v>
      </c>
      <c r="P3816">
        <v>87</v>
      </c>
      <c r="Q3816">
        <v>88</v>
      </c>
      <c r="R3816">
        <v>95</v>
      </c>
      <c r="S3816">
        <v>91</v>
      </c>
      <c r="T3816">
        <v>87</v>
      </c>
      <c r="U3816">
        <v>90</v>
      </c>
      <c r="V3816">
        <v>95</v>
      </c>
      <c r="W3816">
        <v>98</v>
      </c>
      <c r="X3816">
        <v>97</v>
      </c>
      <c r="Y3816">
        <v>98</v>
      </c>
      <c r="AB3816">
        <v>100</v>
      </c>
      <c r="AC3816">
        <v>102</v>
      </c>
      <c r="AD3816">
        <v>101</v>
      </c>
      <c r="AE3816">
        <v>99</v>
      </c>
      <c r="AF3816">
        <v>97</v>
      </c>
      <c r="AG3816">
        <v>95</v>
      </c>
      <c r="AH3816">
        <v>94</v>
      </c>
      <c r="AI3816">
        <v>93</v>
      </c>
      <c r="AJ3816">
        <v>95</v>
      </c>
      <c r="AK3816">
        <v>98</v>
      </c>
      <c r="AL3816">
        <v>98</v>
      </c>
      <c r="AM3816">
        <v>98</v>
      </c>
      <c r="AN3816" s="5">
        <v>99</v>
      </c>
      <c r="AO3816" s="5">
        <v>101</v>
      </c>
      <c r="AP3816" s="5">
        <v>100</v>
      </c>
      <c r="AQ3816" s="5">
        <v>97</v>
      </c>
      <c r="AR3816" s="5">
        <v>98</v>
      </c>
      <c r="AS3816" s="5">
        <v>100</v>
      </c>
      <c r="AT3816" s="5">
        <v>101</v>
      </c>
      <c r="AU3816" s="5">
        <v>106</v>
      </c>
      <c r="AV3816" s="5">
        <v>107</v>
      </c>
      <c r="AW3816" s="5">
        <v>105</v>
      </c>
      <c r="AX3816" s="5">
        <v>96</v>
      </c>
      <c r="AY3816" s="5">
        <v>87</v>
      </c>
      <c r="AZ3816" s="5">
        <v>84</v>
      </c>
      <c r="BA3816" s="5">
        <v>92</v>
      </c>
      <c r="BB3816" s="5">
        <v>93</v>
      </c>
      <c r="BC3816" s="5">
        <v>96</v>
      </c>
      <c r="BD3816" s="5">
        <v>97</v>
      </c>
      <c r="BE3816" s="5">
        <v>99</v>
      </c>
      <c r="BF3816" s="5">
        <v>99</v>
      </c>
      <c r="BG3816" s="5">
        <v>89</v>
      </c>
      <c r="BH3816" s="5">
        <v>94</v>
      </c>
      <c r="BI3816" s="5">
        <v>95</v>
      </c>
      <c r="BJ3816" s="5">
        <v>96</v>
      </c>
      <c r="BK3816" s="5">
        <v>99</v>
      </c>
      <c r="BL3816" s="5">
        <v>101</v>
      </c>
      <c r="BM3816" s="5">
        <v>100</v>
      </c>
      <c r="BN3816" s="5">
        <v>99</v>
      </c>
      <c r="BO3816" s="5">
        <v>97</v>
      </c>
      <c r="BP3816" s="8">
        <f>AVERAGE(BO3816,BQ3816)</f>
        <v>98</v>
      </c>
      <c r="BQ3816" s="5">
        <v>99</v>
      </c>
      <c r="BR3816" s="5">
        <v>99</v>
      </c>
      <c r="BS3816">
        <v>101</v>
      </c>
      <c r="BT3816">
        <v>101</v>
      </c>
      <c r="BU3816">
        <v>100</v>
      </c>
      <c r="BV3816">
        <v>97</v>
      </c>
      <c r="BW3816">
        <v>98</v>
      </c>
      <c r="BX3816">
        <v>98</v>
      </c>
      <c r="BY3816">
        <v>98</v>
      </c>
      <c r="BZ3816">
        <v>98</v>
      </c>
      <c r="CA3816">
        <v>95</v>
      </c>
      <c r="CB3816">
        <v>98</v>
      </c>
      <c r="CC3816">
        <v>98</v>
      </c>
      <c r="CD3816">
        <v>98</v>
      </c>
      <c r="CE3816">
        <v>100</v>
      </c>
      <c r="CF3816">
        <v>101</v>
      </c>
      <c r="CG3816">
        <v>101</v>
      </c>
      <c r="CH3816">
        <v>101</v>
      </c>
      <c r="CI3816">
        <v>96</v>
      </c>
      <c r="CJ3816">
        <v>95</v>
      </c>
      <c r="CK3816">
        <v>90</v>
      </c>
      <c r="CL3816">
        <v>93</v>
      </c>
      <c r="CM3816">
        <v>95</v>
      </c>
      <c r="CN3816">
        <v>95</v>
      </c>
      <c r="CO3816">
        <v>97</v>
      </c>
      <c r="CP3816">
        <v>99</v>
      </c>
      <c r="CQ3816">
        <v>100</v>
      </c>
      <c r="CR3816">
        <v>97</v>
      </c>
      <c r="CS3816">
        <v>98</v>
      </c>
      <c r="CV3816">
        <v>103</v>
      </c>
      <c r="CW3816">
        <v>91</v>
      </c>
      <c r="CX3816" t="s">
        <v>5</v>
      </c>
      <c r="CY3816" t="s">
        <v>62</v>
      </c>
    </row>
    <row r="3817" spans="1:103" x14ac:dyDescent="0.25">
      <c r="A3817" t="s">
        <v>157</v>
      </c>
      <c r="B3817">
        <v>36.994999999999997</v>
      </c>
      <c r="C3817">
        <v>-116.7189</v>
      </c>
      <c r="D3817">
        <v>3550</v>
      </c>
      <c r="E3817" t="s">
        <v>1</v>
      </c>
      <c r="F3817">
        <v>60.6</v>
      </c>
      <c r="G3817">
        <v>2008</v>
      </c>
      <c r="H3817">
        <v>8</v>
      </c>
      <c r="I3817" t="s">
        <v>260</v>
      </c>
      <c r="J3817">
        <v>86</v>
      </c>
      <c r="K3817">
        <v>89</v>
      </c>
      <c r="L3817">
        <v>88</v>
      </c>
      <c r="M3817">
        <v>83</v>
      </c>
      <c r="N3817">
        <v>83</v>
      </c>
      <c r="O3817">
        <v>87</v>
      </c>
      <c r="P3817">
        <v>86</v>
      </c>
      <c r="Q3817">
        <v>89</v>
      </c>
      <c r="R3817">
        <v>93</v>
      </c>
      <c r="S3817">
        <v>96</v>
      </c>
      <c r="T3817">
        <v>97</v>
      </c>
      <c r="U3817">
        <v>88</v>
      </c>
      <c r="V3817">
        <v>98</v>
      </c>
      <c r="W3817">
        <v>97</v>
      </c>
      <c r="X3817">
        <v>98</v>
      </c>
      <c r="Y3817">
        <v>99</v>
      </c>
      <c r="Z3817">
        <v>98</v>
      </c>
      <c r="AA3817">
        <v>97</v>
      </c>
      <c r="AB3817">
        <v>100</v>
      </c>
      <c r="AC3817">
        <v>101</v>
      </c>
      <c r="AD3817">
        <v>102</v>
      </c>
      <c r="AE3817">
        <v>102</v>
      </c>
      <c r="AF3817">
        <v>99</v>
      </c>
      <c r="AG3817">
        <v>97</v>
      </c>
      <c r="AH3817">
        <v>95</v>
      </c>
      <c r="AI3817">
        <v>96</v>
      </c>
      <c r="AJ3817">
        <v>97</v>
      </c>
      <c r="AK3817">
        <v>101</v>
      </c>
      <c r="AL3817">
        <v>102</v>
      </c>
      <c r="AM3817">
        <v>101</v>
      </c>
      <c r="AN3817" s="5">
        <v>101</v>
      </c>
      <c r="AO3817" s="5">
        <v>101</v>
      </c>
      <c r="AP3817" s="5">
        <v>101</v>
      </c>
      <c r="AQ3817" s="5">
        <v>101</v>
      </c>
      <c r="AR3817" s="5">
        <v>101</v>
      </c>
      <c r="AS3817" s="5">
        <v>101</v>
      </c>
      <c r="AT3817" s="5">
        <v>103</v>
      </c>
      <c r="AU3817" s="5">
        <v>106</v>
      </c>
      <c r="AV3817" s="5">
        <v>107</v>
      </c>
      <c r="AW3817" s="5">
        <v>107</v>
      </c>
      <c r="AX3817" s="5">
        <v>99</v>
      </c>
      <c r="AY3817" s="5">
        <v>86</v>
      </c>
      <c r="AZ3817" s="5">
        <v>86</v>
      </c>
      <c r="BA3817" s="5">
        <v>95</v>
      </c>
      <c r="BB3817" s="5">
        <v>96</v>
      </c>
      <c r="BC3817" s="5">
        <v>101</v>
      </c>
      <c r="BD3817" s="5">
        <v>102</v>
      </c>
      <c r="BE3817" s="5">
        <v>101</v>
      </c>
      <c r="BF3817" s="5">
        <v>103</v>
      </c>
      <c r="BG3817" s="5">
        <v>102</v>
      </c>
      <c r="BH3817" s="5">
        <v>95</v>
      </c>
      <c r="BI3817" s="5">
        <v>98</v>
      </c>
      <c r="BJ3817" s="5">
        <v>99</v>
      </c>
      <c r="BK3817" s="5">
        <v>100</v>
      </c>
      <c r="BL3817" s="5">
        <v>102</v>
      </c>
      <c r="BM3817" s="5">
        <v>102</v>
      </c>
      <c r="BN3817" s="5">
        <v>102</v>
      </c>
      <c r="BO3817" s="5">
        <v>99</v>
      </c>
      <c r="BP3817" s="5">
        <v>99</v>
      </c>
      <c r="BQ3817" s="5">
        <v>100</v>
      </c>
      <c r="CX3817" t="s">
        <v>2</v>
      </c>
      <c r="CY3817" t="s">
        <v>158</v>
      </c>
    </row>
    <row r="3818" spans="1:103" x14ac:dyDescent="0.25">
      <c r="A3818" t="s">
        <v>31</v>
      </c>
      <c r="B3818">
        <v>35.466099999999997</v>
      </c>
      <c r="C3818">
        <v>-114.9217</v>
      </c>
      <c r="D3818">
        <v>3540</v>
      </c>
      <c r="E3818" t="s">
        <v>1</v>
      </c>
      <c r="F3818">
        <v>207</v>
      </c>
      <c r="G3818">
        <v>2008</v>
      </c>
      <c r="H3818">
        <v>8</v>
      </c>
      <c r="I3818" t="s">
        <v>260</v>
      </c>
      <c r="J3818">
        <v>88</v>
      </c>
      <c r="K3818">
        <v>90</v>
      </c>
      <c r="L3818">
        <v>87</v>
      </c>
      <c r="M3818">
        <v>92</v>
      </c>
      <c r="N3818">
        <v>81</v>
      </c>
      <c r="O3818">
        <v>79</v>
      </c>
      <c r="P3818">
        <v>88</v>
      </c>
      <c r="Q3818">
        <v>88</v>
      </c>
      <c r="R3818">
        <v>88</v>
      </c>
      <c r="S3818">
        <v>93</v>
      </c>
      <c r="T3818">
        <v>97</v>
      </c>
      <c r="V3818">
        <v>94</v>
      </c>
      <c r="W3818">
        <v>100</v>
      </c>
      <c r="X3818">
        <v>99</v>
      </c>
      <c r="Y3818">
        <v>100</v>
      </c>
      <c r="Z3818">
        <v>99</v>
      </c>
      <c r="AA3818">
        <v>98</v>
      </c>
      <c r="AB3818">
        <v>100</v>
      </c>
      <c r="AC3818">
        <v>101</v>
      </c>
      <c r="AD3818">
        <v>102</v>
      </c>
      <c r="AE3818">
        <v>103</v>
      </c>
      <c r="AF3818">
        <v>103</v>
      </c>
      <c r="AG3818">
        <v>99</v>
      </c>
      <c r="AH3818">
        <v>97</v>
      </c>
      <c r="AI3818">
        <v>94</v>
      </c>
      <c r="AJ3818">
        <v>96</v>
      </c>
      <c r="AK3818">
        <v>99</v>
      </c>
      <c r="AL3818">
        <v>103</v>
      </c>
      <c r="AM3818">
        <v>103</v>
      </c>
      <c r="AN3818" s="5">
        <v>104</v>
      </c>
      <c r="AO3818" s="5">
        <v>103</v>
      </c>
      <c r="AP3818" s="5">
        <v>105</v>
      </c>
      <c r="AQ3818" s="5">
        <v>104</v>
      </c>
      <c r="AR3818" s="5">
        <v>100</v>
      </c>
      <c r="AS3818" s="5">
        <v>100</v>
      </c>
      <c r="AT3818" s="5">
        <v>105</v>
      </c>
      <c r="AU3818" s="5">
        <v>101</v>
      </c>
      <c r="AV3818" s="5">
        <v>105</v>
      </c>
      <c r="AW3818" s="5">
        <v>103</v>
      </c>
      <c r="AX3818" s="5">
        <v>95</v>
      </c>
      <c r="AY3818" s="5">
        <v>89</v>
      </c>
      <c r="AZ3818" s="5">
        <v>93</v>
      </c>
      <c r="BA3818" s="5">
        <v>105</v>
      </c>
      <c r="BB3818" s="5">
        <v>90</v>
      </c>
      <c r="BC3818" s="5">
        <v>95</v>
      </c>
      <c r="BD3818" s="5">
        <v>94</v>
      </c>
      <c r="BE3818" s="5">
        <v>101</v>
      </c>
      <c r="BF3818" s="5">
        <v>100</v>
      </c>
      <c r="BG3818" s="5">
        <v>97</v>
      </c>
      <c r="BH3818" s="5">
        <v>101</v>
      </c>
      <c r="BI3818" s="5">
        <v>93</v>
      </c>
      <c r="BJ3818" s="5">
        <v>97</v>
      </c>
      <c r="BK3818" s="5">
        <v>99</v>
      </c>
      <c r="BL3818" s="5">
        <v>101</v>
      </c>
      <c r="BM3818" s="5">
        <v>101</v>
      </c>
      <c r="BN3818" s="5">
        <v>95</v>
      </c>
      <c r="BO3818" s="5">
        <v>101</v>
      </c>
      <c r="BP3818" s="5">
        <v>96</v>
      </c>
      <c r="BQ3818" s="5">
        <v>98</v>
      </c>
      <c r="BR3818" s="5">
        <v>100</v>
      </c>
      <c r="BS3818">
        <v>104</v>
      </c>
      <c r="BT3818">
        <v>103</v>
      </c>
      <c r="BU3818">
        <v>101</v>
      </c>
      <c r="BV3818">
        <v>92</v>
      </c>
      <c r="BW3818">
        <v>104</v>
      </c>
      <c r="BX3818">
        <v>95</v>
      </c>
      <c r="BY3818">
        <v>96</v>
      </c>
      <c r="BZ3818">
        <v>96</v>
      </c>
      <c r="CA3818">
        <v>94</v>
      </c>
      <c r="CB3818">
        <v>96</v>
      </c>
      <c r="CC3818">
        <v>96</v>
      </c>
      <c r="CD3818">
        <v>97</v>
      </c>
      <c r="CE3818">
        <v>98</v>
      </c>
      <c r="CF3818">
        <v>98</v>
      </c>
      <c r="CG3818">
        <v>98</v>
      </c>
      <c r="CH3818">
        <v>96</v>
      </c>
      <c r="CI3818">
        <v>98</v>
      </c>
      <c r="CJ3818">
        <v>100</v>
      </c>
      <c r="CK3818">
        <v>97</v>
      </c>
      <c r="CL3818">
        <v>96</v>
      </c>
      <c r="CM3818">
        <v>97</v>
      </c>
      <c r="CN3818">
        <v>95</v>
      </c>
      <c r="CO3818">
        <v>97</v>
      </c>
      <c r="CP3818">
        <v>97</v>
      </c>
      <c r="CQ3818">
        <v>98</v>
      </c>
      <c r="CR3818">
        <v>96</v>
      </c>
      <c r="CS3818">
        <v>87</v>
      </c>
      <c r="CT3818">
        <v>98</v>
      </c>
      <c r="CU3818">
        <v>99</v>
      </c>
      <c r="CV3818">
        <v>95</v>
      </c>
      <c r="CW3818">
        <v>86</v>
      </c>
      <c r="CX3818" t="s">
        <v>2</v>
      </c>
      <c r="CY3818" t="s">
        <v>32</v>
      </c>
    </row>
    <row r="3819" spans="1:103" x14ac:dyDescent="0.25">
      <c r="A3819" t="s">
        <v>167</v>
      </c>
      <c r="B3819">
        <v>37.347499999999997</v>
      </c>
      <c r="C3819">
        <v>-114.5411</v>
      </c>
      <c r="D3819">
        <v>3422</v>
      </c>
      <c r="E3819" t="s">
        <v>1</v>
      </c>
      <c r="F3819">
        <v>228.8</v>
      </c>
      <c r="G3819">
        <v>2008</v>
      </c>
      <c r="H3819">
        <v>8</v>
      </c>
      <c r="I3819" t="s">
        <v>260</v>
      </c>
      <c r="J3819">
        <v>88</v>
      </c>
      <c r="K3819">
        <v>91</v>
      </c>
      <c r="L3819">
        <v>92</v>
      </c>
      <c r="M3819">
        <v>93</v>
      </c>
      <c r="N3819">
        <v>82</v>
      </c>
      <c r="O3819">
        <v>83</v>
      </c>
      <c r="P3819">
        <v>90</v>
      </c>
      <c r="Q3819">
        <v>87</v>
      </c>
      <c r="R3819">
        <v>86</v>
      </c>
      <c r="S3819">
        <v>93</v>
      </c>
      <c r="T3819">
        <v>96</v>
      </c>
      <c r="U3819">
        <v>80</v>
      </c>
      <c r="V3819">
        <v>89</v>
      </c>
      <c r="W3819">
        <v>94</v>
      </c>
      <c r="Y3819">
        <v>95</v>
      </c>
      <c r="Z3819">
        <v>103</v>
      </c>
      <c r="AA3819">
        <v>101</v>
      </c>
      <c r="AB3819">
        <v>102</v>
      </c>
      <c r="AC3819">
        <v>102</v>
      </c>
      <c r="AD3819">
        <v>103</v>
      </c>
      <c r="AE3819">
        <v>105</v>
      </c>
      <c r="AF3819">
        <v>103</v>
      </c>
      <c r="AG3819">
        <v>100</v>
      </c>
      <c r="AH3819">
        <v>101</v>
      </c>
      <c r="AI3819">
        <v>100</v>
      </c>
      <c r="AJ3819">
        <v>98</v>
      </c>
      <c r="AK3819">
        <v>100</v>
      </c>
      <c r="AL3819">
        <v>102</v>
      </c>
      <c r="AM3819">
        <v>105</v>
      </c>
      <c r="AN3819" s="5">
        <v>105</v>
      </c>
      <c r="AO3819" s="5">
        <v>104</v>
      </c>
      <c r="AP3819" s="5">
        <v>105</v>
      </c>
      <c r="AQ3819" s="5">
        <v>107</v>
      </c>
      <c r="AR3819" s="5">
        <v>104</v>
      </c>
      <c r="AS3819" s="5">
        <v>102</v>
      </c>
      <c r="AT3819" s="5">
        <v>102</v>
      </c>
      <c r="AU3819" s="5">
        <v>104</v>
      </c>
      <c r="AV3819" s="5">
        <v>106</v>
      </c>
      <c r="AW3819" s="5">
        <v>108</v>
      </c>
      <c r="AX3819" s="5">
        <v>106</v>
      </c>
      <c r="AY3819" s="5">
        <v>78</v>
      </c>
      <c r="AZ3819" s="5">
        <v>95</v>
      </c>
      <c r="BA3819" s="5">
        <v>92</v>
      </c>
      <c r="BB3819" s="5">
        <v>95</v>
      </c>
      <c r="BC3819" s="5">
        <v>97</v>
      </c>
      <c r="BD3819" s="5">
        <v>93</v>
      </c>
      <c r="BE3819" s="5">
        <v>100</v>
      </c>
      <c r="BF3819" s="5">
        <v>103</v>
      </c>
      <c r="BG3819" s="5">
        <v>104</v>
      </c>
      <c r="BH3819" s="5">
        <v>94</v>
      </c>
      <c r="BI3819" s="5">
        <v>95</v>
      </c>
      <c r="BJ3819" s="5">
        <v>99</v>
      </c>
      <c r="BK3819" s="5">
        <v>101</v>
      </c>
      <c r="BL3819" s="5">
        <v>105</v>
      </c>
      <c r="BM3819" s="5">
        <v>104</v>
      </c>
      <c r="BN3819" s="5">
        <v>98</v>
      </c>
      <c r="BO3819" s="5">
        <v>99</v>
      </c>
      <c r="BP3819" s="5">
        <v>100</v>
      </c>
      <c r="BQ3819" s="5">
        <v>101</v>
      </c>
      <c r="BR3819" s="5">
        <v>101</v>
      </c>
      <c r="BS3819">
        <v>102</v>
      </c>
      <c r="BT3819">
        <v>104</v>
      </c>
      <c r="BU3819">
        <v>105</v>
      </c>
      <c r="BV3819">
        <v>102</v>
      </c>
      <c r="BW3819">
        <v>98</v>
      </c>
      <c r="BX3819">
        <v>102</v>
      </c>
      <c r="BY3819">
        <v>100</v>
      </c>
      <c r="BZ3819">
        <v>92</v>
      </c>
      <c r="CA3819">
        <v>98</v>
      </c>
      <c r="CB3819">
        <v>97</v>
      </c>
      <c r="CC3819">
        <v>99</v>
      </c>
      <c r="CD3819">
        <v>102</v>
      </c>
      <c r="CE3819">
        <v>101</v>
      </c>
      <c r="CF3819">
        <v>104</v>
      </c>
      <c r="CG3819">
        <v>104</v>
      </c>
      <c r="CH3819">
        <v>104</v>
      </c>
      <c r="CI3819">
        <v>100</v>
      </c>
      <c r="CJ3819">
        <v>97</v>
      </c>
      <c r="CK3819">
        <v>100</v>
      </c>
      <c r="CL3819">
        <v>98</v>
      </c>
      <c r="CM3819">
        <v>97</v>
      </c>
      <c r="CN3819">
        <v>97</v>
      </c>
      <c r="CO3819">
        <v>99</v>
      </c>
      <c r="CP3819">
        <v>100</v>
      </c>
      <c r="CQ3819">
        <v>101</v>
      </c>
      <c r="CR3819">
        <v>99</v>
      </c>
      <c r="CS3819">
        <v>96</v>
      </c>
      <c r="CT3819">
        <v>102</v>
      </c>
      <c r="CU3819">
        <v>102</v>
      </c>
      <c r="CV3819">
        <v>96</v>
      </c>
      <c r="CW3819">
        <v>102</v>
      </c>
      <c r="CX3819" t="s">
        <v>2</v>
      </c>
      <c r="CY3819" t="s">
        <v>168</v>
      </c>
    </row>
    <row r="3820" spans="1:103" x14ac:dyDescent="0.25">
      <c r="A3820" t="s">
        <v>126</v>
      </c>
      <c r="B3820">
        <v>37.268900000000002</v>
      </c>
      <c r="C3820">
        <v>-115.1217</v>
      </c>
      <c r="D3820">
        <v>3334</v>
      </c>
      <c r="E3820" t="s">
        <v>1</v>
      </c>
      <c r="F3820">
        <v>179.2</v>
      </c>
      <c r="G3820">
        <v>2008</v>
      </c>
      <c r="H3820">
        <v>8</v>
      </c>
      <c r="I3820" t="s">
        <v>260</v>
      </c>
      <c r="Y3820">
        <v>102</v>
      </c>
      <c r="Z3820">
        <v>102</v>
      </c>
      <c r="AA3820">
        <v>102</v>
      </c>
      <c r="AB3820">
        <v>101</v>
      </c>
      <c r="AC3820">
        <v>103</v>
      </c>
      <c r="AD3820">
        <v>105</v>
      </c>
      <c r="AE3820">
        <v>104</v>
      </c>
      <c r="AF3820">
        <v>102</v>
      </c>
      <c r="AG3820">
        <v>102</v>
      </c>
      <c r="AH3820">
        <v>99</v>
      </c>
      <c r="AI3820">
        <v>98</v>
      </c>
      <c r="AJ3820">
        <v>100</v>
      </c>
      <c r="AK3820">
        <v>103</v>
      </c>
      <c r="AL3820">
        <v>106</v>
      </c>
      <c r="AM3820">
        <v>105</v>
      </c>
      <c r="AN3820" s="5">
        <v>105</v>
      </c>
      <c r="AO3820" s="5">
        <v>106</v>
      </c>
      <c r="AP3820" s="5">
        <v>107</v>
      </c>
      <c r="AQ3820" s="5">
        <v>105</v>
      </c>
      <c r="AR3820" s="5">
        <v>105</v>
      </c>
      <c r="AS3820" s="5">
        <v>104</v>
      </c>
      <c r="AT3820" s="5">
        <v>106</v>
      </c>
      <c r="AU3820" s="5">
        <v>108</v>
      </c>
      <c r="AV3820" s="5">
        <v>108</v>
      </c>
      <c r="AW3820" s="5">
        <v>107</v>
      </c>
      <c r="AX3820" s="5">
        <v>98</v>
      </c>
      <c r="AY3820" s="5">
        <v>96</v>
      </c>
      <c r="AZ3820" s="5">
        <v>95</v>
      </c>
      <c r="BA3820" s="5">
        <v>96</v>
      </c>
      <c r="BB3820" s="5">
        <v>97</v>
      </c>
      <c r="BC3820" s="5">
        <v>97</v>
      </c>
      <c r="BD3820" s="5">
        <v>100</v>
      </c>
      <c r="BE3820" s="5">
        <v>105</v>
      </c>
      <c r="BF3820" s="5">
        <v>105</v>
      </c>
      <c r="BG3820" s="5">
        <v>97</v>
      </c>
      <c r="BH3820" s="5">
        <v>97</v>
      </c>
      <c r="BI3820" s="5">
        <v>100</v>
      </c>
      <c r="BJ3820" s="5">
        <v>102</v>
      </c>
      <c r="BK3820" s="5">
        <v>104</v>
      </c>
      <c r="BL3820" s="5">
        <v>105</v>
      </c>
      <c r="BM3820" s="5">
        <v>98</v>
      </c>
      <c r="BN3820" s="5">
        <v>97</v>
      </c>
      <c r="BO3820" s="5">
        <v>101</v>
      </c>
      <c r="BP3820" s="5">
        <v>101</v>
      </c>
      <c r="BQ3820" s="5">
        <v>101</v>
      </c>
      <c r="BR3820" s="5">
        <v>103</v>
      </c>
      <c r="BS3820">
        <v>105</v>
      </c>
      <c r="BT3820">
        <v>106</v>
      </c>
      <c r="BU3820">
        <v>105</v>
      </c>
      <c r="BV3820">
        <v>99</v>
      </c>
      <c r="BW3820">
        <v>99</v>
      </c>
      <c r="BX3820">
        <v>103</v>
      </c>
      <c r="BY3820">
        <v>94</v>
      </c>
      <c r="BZ3820">
        <v>98</v>
      </c>
      <c r="CA3820">
        <v>99</v>
      </c>
      <c r="CB3820">
        <v>101</v>
      </c>
      <c r="CC3820">
        <v>103</v>
      </c>
      <c r="CD3820">
        <v>103</v>
      </c>
      <c r="CE3820">
        <v>104</v>
      </c>
      <c r="CF3820">
        <v>107</v>
      </c>
      <c r="CG3820">
        <v>105</v>
      </c>
      <c r="CH3820">
        <v>100</v>
      </c>
      <c r="CI3820">
        <v>102</v>
      </c>
      <c r="CJ3820">
        <v>102</v>
      </c>
      <c r="CK3820">
        <v>99</v>
      </c>
      <c r="CL3820">
        <v>97</v>
      </c>
      <c r="CM3820">
        <v>100</v>
      </c>
      <c r="CN3820">
        <v>100</v>
      </c>
      <c r="CO3820">
        <v>100</v>
      </c>
      <c r="CP3820">
        <v>103</v>
      </c>
      <c r="CQ3820">
        <v>101</v>
      </c>
      <c r="CR3820">
        <v>96</v>
      </c>
      <c r="CS3820">
        <v>104</v>
      </c>
      <c r="CT3820">
        <v>105</v>
      </c>
      <c r="CU3820">
        <v>105</v>
      </c>
      <c r="CV3820">
        <v>98</v>
      </c>
      <c r="CW3820">
        <v>91</v>
      </c>
      <c r="CX3820" t="s">
        <v>2</v>
      </c>
      <c r="CY3820" t="s">
        <v>127</v>
      </c>
    </row>
    <row r="3821" spans="1:103" x14ac:dyDescent="0.25">
      <c r="A3821" t="s">
        <v>234</v>
      </c>
      <c r="B3821">
        <v>36.623899999999999</v>
      </c>
      <c r="C3821">
        <v>-116.02249999999999</v>
      </c>
      <c r="D3821">
        <v>3284</v>
      </c>
      <c r="E3821" t="s">
        <v>1</v>
      </c>
      <c r="F3821">
        <v>77.5</v>
      </c>
      <c r="G3821">
        <v>2008</v>
      </c>
      <c r="H3821">
        <v>8</v>
      </c>
      <c r="I3821" t="s">
        <v>260</v>
      </c>
      <c r="J3821">
        <v>89</v>
      </c>
      <c r="K3821">
        <v>88</v>
      </c>
      <c r="L3821">
        <v>91</v>
      </c>
      <c r="M3821">
        <v>81</v>
      </c>
      <c r="N3821">
        <v>81</v>
      </c>
      <c r="O3821">
        <v>89</v>
      </c>
      <c r="P3821">
        <v>87</v>
      </c>
      <c r="Q3821">
        <v>86</v>
      </c>
      <c r="R3821">
        <v>94</v>
      </c>
      <c r="S3821">
        <v>98</v>
      </c>
      <c r="T3821">
        <v>85</v>
      </c>
      <c r="U3821">
        <v>88</v>
      </c>
      <c r="V3821">
        <v>94</v>
      </c>
      <c r="W3821">
        <v>99</v>
      </c>
      <c r="X3821">
        <v>99</v>
      </c>
      <c r="Y3821">
        <v>100</v>
      </c>
      <c r="Z3821">
        <v>100</v>
      </c>
      <c r="AA3821">
        <v>100</v>
      </c>
      <c r="AB3821">
        <v>101</v>
      </c>
      <c r="AC3821">
        <v>103</v>
      </c>
      <c r="AD3821">
        <v>104</v>
      </c>
      <c r="AE3821">
        <v>102</v>
      </c>
      <c r="AF3821">
        <v>99</v>
      </c>
      <c r="AG3821">
        <v>99</v>
      </c>
      <c r="AH3821">
        <v>98</v>
      </c>
      <c r="AI3821">
        <v>98</v>
      </c>
      <c r="AJ3821">
        <v>99</v>
      </c>
      <c r="AK3821">
        <v>101</v>
      </c>
      <c r="AL3821">
        <v>104</v>
      </c>
      <c r="AM3821">
        <v>103</v>
      </c>
      <c r="AN3821" s="5">
        <v>103</v>
      </c>
      <c r="AO3821" s="5">
        <v>103</v>
      </c>
      <c r="AP3821" s="5">
        <v>104</v>
      </c>
      <c r="AQ3821" s="5">
        <v>101</v>
      </c>
      <c r="AR3821" s="5">
        <v>102</v>
      </c>
      <c r="AS3821" s="5">
        <v>100</v>
      </c>
      <c r="AT3821" s="5">
        <v>103</v>
      </c>
      <c r="AU3821" s="5">
        <v>108</v>
      </c>
      <c r="AV3821" s="5">
        <v>108</v>
      </c>
      <c r="AW3821" s="5">
        <v>108</v>
      </c>
      <c r="AX3821" s="5">
        <v>99</v>
      </c>
      <c r="AY3821" s="5">
        <v>95</v>
      </c>
      <c r="AZ3821" s="5">
        <v>89</v>
      </c>
      <c r="BA3821" s="5">
        <v>94</v>
      </c>
      <c r="BB3821" s="5">
        <v>96</v>
      </c>
      <c r="BC3821" s="5">
        <v>96</v>
      </c>
      <c r="BD3821" s="5">
        <v>101</v>
      </c>
      <c r="BE3821" s="5">
        <v>103</v>
      </c>
      <c r="BF3821" s="5">
        <v>103</v>
      </c>
      <c r="BG3821" s="5">
        <v>89</v>
      </c>
      <c r="BH3821" s="5">
        <v>96</v>
      </c>
      <c r="BI3821" s="5">
        <v>98</v>
      </c>
      <c r="BJ3821" s="5">
        <v>101</v>
      </c>
      <c r="BK3821" s="5">
        <v>103</v>
      </c>
      <c r="BL3821" s="5">
        <v>103</v>
      </c>
      <c r="BM3821" s="5">
        <v>102</v>
      </c>
      <c r="BN3821" s="5">
        <v>100</v>
      </c>
      <c r="BO3821" s="5">
        <v>100</v>
      </c>
      <c r="BP3821" s="5">
        <v>100</v>
      </c>
      <c r="BQ3821" s="5">
        <v>100</v>
      </c>
      <c r="BR3821" s="8">
        <f>AVERAGE(BQ3821,BS3821)</f>
        <v>102</v>
      </c>
      <c r="BS3821">
        <v>104</v>
      </c>
      <c r="BT3821">
        <v>103</v>
      </c>
      <c r="BU3821">
        <v>103</v>
      </c>
      <c r="BV3821">
        <v>101</v>
      </c>
      <c r="BW3821">
        <v>98</v>
      </c>
      <c r="BX3821">
        <v>101</v>
      </c>
      <c r="BY3821">
        <v>100</v>
      </c>
      <c r="BZ3821">
        <v>99</v>
      </c>
      <c r="CA3821">
        <v>100</v>
      </c>
      <c r="CB3821">
        <v>99</v>
      </c>
      <c r="CC3821">
        <v>100</v>
      </c>
      <c r="CD3821">
        <v>100</v>
      </c>
      <c r="CE3821">
        <v>102</v>
      </c>
      <c r="CF3821">
        <v>104</v>
      </c>
      <c r="CG3821">
        <v>104</v>
      </c>
      <c r="CH3821">
        <v>101</v>
      </c>
      <c r="CI3821">
        <v>100</v>
      </c>
      <c r="CJ3821">
        <v>98</v>
      </c>
      <c r="CK3821">
        <v>95</v>
      </c>
      <c r="CL3821">
        <v>95</v>
      </c>
      <c r="CM3821">
        <v>99</v>
      </c>
      <c r="CN3821">
        <v>99</v>
      </c>
      <c r="CO3821">
        <v>100</v>
      </c>
      <c r="CP3821">
        <v>102</v>
      </c>
      <c r="CQ3821">
        <v>102</v>
      </c>
      <c r="CR3821">
        <v>97</v>
      </c>
      <c r="CS3821">
        <v>100</v>
      </c>
      <c r="CT3821">
        <v>104</v>
      </c>
      <c r="CU3821">
        <v>103</v>
      </c>
      <c r="CV3821">
        <v>95</v>
      </c>
      <c r="CW3821">
        <v>95</v>
      </c>
      <c r="CX3821" t="s">
        <v>2</v>
      </c>
      <c r="CY3821" t="s">
        <v>235</v>
      </c>
    </row>
    <row r="3822" spans="1:103" x14ac:dyDescent="0.25">
      <c r="A3822" t="s">
        <v>199</v>
      </c>
      <c r="B3822">
        <v>35.154200000000003</v>
      </c>
      <c r="C3822">
        <v>-117.1756</v>
      </c>
      <c r="D3822">
        <v>3240</v>
      </c>
      <c r="E3822" t="s">
        <v>1</v>
      </c>
      <c r="F3822">
        <v>148</v>
      </c>
      <c r="G3822">
        <v>2008</v>
      </c>
      <c r="H3822">
        <v>8</v>
      </c>
      <c r="I3822" t="s">
        <v>260</v>
      </c>
      <c r="J3822">
        <v>85</v>
      </c>
      <c r="K3822">
        <v>84</v>
      </c>
      <c r="L3822">
        <v>89</v>
      </c>
      <c r="M3822">
        <v>74</v>
      </c>
      <c r="N3822">
        <v>83</v>
      </c>
      <c r="O3822">
        <v>87</v>
      </c>
      <c r="P3822">
        <v>88</v>
      </c>
      <c r="Q3822">
        <v>90</v>
      </c>
      <c r="R3822">
        <v>94</v>
      </c>
      <c r="S3822">
        <v>94</v>
      </c>
      <c r="T3822">
        <v>87</v>
      </c>
      <c r="U3822">
        <v>92</v>
      </c>
      <c r="V3822">
        <v>96</v>
      </c>
      <c r="W3822">
        <v>98</v>
      </c>
      <c r="X3822">
        <v>97</v>
      </c>
      <c r="Y3822">
        <v>99</v>
      </c>
      <c r="Z3822">
        <v>100</v>
      </c>
      <c r="AA3822">
        <v>103</v>
      </c>
      <c r="AB3822">
        <v>102</v>
      </c>
      <c r="AC3822">
        <v>103</v>
      </c>
      <c r="AD3822">
        <v>103</v>
      </c>
      <c r="AE3822">
        <v>101</v>
      </c>
      <c r="AF3822">
        <v>97</v>
      </c>
      <c r="AG3822">
        <v>94</v>
      </c>
      <c r="AH3822">
        <v>96</v>
      </c>
      <c r="AI3822">
        <v>94</v>
      </c>
      <c r="AJ3822">
        <v>97</v>
      </c>
      <c r="AK3822">
        <v>99</v>
      </c>
      <c r="AL3822">
        <v>100</v>
      </c>
      <c r="AM3822">
        <v>99</v>
      </c>
      <c r="AN3822" s="5">
        <v>98</v>
      </c>
      <c r="AO3822" s="5">
        <v>101</v>
      </c>
      <c r="AP3822" s="5">
        <v>101</v>
      </c>
      <c r="AQ3822" s="5">
        <v>100</v>
      </c>
      <c r="AR3822" s="5">
        <v>98</v>
      </c>
      <c r="AS3822" s="5">
        <v>98</v>
      </c>
      <c r="AT3822" s="5">
        <v>102</v>
      </c>
      <c r="AU3822" s="5">
        <v>106</v>
      </c>
      <c r="AV3822" s="5">
        <v>106</v>
      </c>
      <c r="AW3822" s="5">
        <v>106</v>
      </c>
      <c r="AX3822" s="5">
        <v>96</v>
      </c>
      <c r="AY3822" s="5">
        <v>95</v>
      </c>
      <c r="AZ3822" s="5">
        <v>90</v>
      </c>
      <c r="BA3822" s="5">
        <v>92</v>
      </c>
      <c r="BB3822" s="5">
        <v>96</v>
      </c>
      <c r="BC3822" s="5">
        <v>96</v>
      </c>
      <c r="BD3822" s="5">
        <v>100</v>
      </c>
      <c r="BE3822" s="5">
        <v>102</v>
      </c>
      <c r="BF3822" s="5">
        <v>101</v>
      </c>
      <c r="BG3822" s="5">
        <v>91</v>
      </c>
      <c r="BH3822" s="5">
        <v>97</v>
      </c>
      <c r="BI3822" s="5">
        <v>96</v>
      </c>
      <c r="BJ3822" s="5">
        <v>97</v>
      </c>
      <c r="BK3822" s="5">
        <v>100</v>
      </c>
      <c r="BL3822" s="5">
        <v>101</v>
      </c>
      <c r="BM3822" s="5">
        <v>100</v>
      </c>
      <c r="BN3822" s="5">
        <v>97</v>
      </c>
      <c r="BO3822" s="5">
        <v>97</v>
      </c>
      <c r="BP3822" s="5">
        <v>96</v>
      </c>
      <c r="BQ3822" s="5">
        <v>99</v>
      </c>
      <c r="BR3822" s="5">
        <v>100</v>
      </c>
      <c r="BS3822">
        <v>102</v>
      </c>
      <c r="BT3822">
        <v>101</v>
      </c>
      <c r="BU3822">
        <v>101</v>
      </c>
      <c r="BV3822">
        <v>97</v>
      </c>
      <c r="BW3822">
        <v>97</v>
      </c>
      <c r="BX3822">
        <v>100</v>
      </c>
      <c r="BY3822">
        <v>99</v>
      </c>
      <c r="BZ3822">
        <v>98</v>
      </c>
      <c r="CA3822">
        <v>97</v>
      </c>
      <c r="CB3822">
        <v>96</v>
      </c>
      <c r="CC3822">
        <v>100</v>
      </c>
      <c r="CD3822">
        <v>101</v>
      </c>
      <c r="CE3822">
        <v>100</v>
      </c>
      <c r="CF3822">
        <v>104</v>
      </c>
      <c r="CG3822">
        <v>102</v>
      </c>
      <c r="CH3822">
        <v>98</v>
      </c>
      <c r="CI3822">
        <v>97</v>
      </c>
      <c r="CJ3822">
        <v>95</v>
      </c>
      <c r="CK3822">
        <v>90</v>
      </c>
      <c r="CL3822">
        <v>93</v>
      </c>
      <c r="CM3822">
        <v>96</v>
      </c>
      <c r="CN3822">
        <v>97</v>
      </c>
      <c r="CO3822">
        <v>97</v>
      </c>
      <c r="CP3822">
        <v>102</v>
      </c>
      <c r="CQ3822">
        <v>101</v>
      </c>
      <c r="CR3822">
        <v>96</v>
      </c>
      <c r="CS3822">
        <v>99</v>
      </c>
      <c r="CT3822">
        <v>106</v>
      </c>
      <c r="CU3822">
        <v>101</v>
      </c>
      <c r="CV3822">
        <v>96</v>
      </c>
      <c r="CW3822">
        <v>90</v>
      </c>
      <c r="CX3822" t="s">
        <v>5</v>
      </c>
      <c r="CY3822" t="s">
        <v>200</v>
      </c>
    </row>
    <row r="3823" spans="1:103" x14ac:dyDescent="0.25">
      <c r="A3823" t="s">
        <v>161</v>
      </c>
      <c r="B3823">
        <v>36.620600000000003</v>
      </c>
      <c r="C3823">
        <v>-116.0278</v>
      </c>
      <c r="D3823">
        <v>3230</v>
      </c>
      <c r="E3823" t="s">
        <v>1</v>
      </c>
      <c r="F3823">
        <v>77</v>
      </c>
      <c r="G3823">
        <v>2008</v>
      </c>
      <c r="H3823">
        <v>8</v>
      </c>
      <c r="I3823" t="s">
        <v>260</v>
      </c>
      <c r="J3823">
        <v>89</v>
      </c>
      <c r="K3823">
        <v>88</v>
      </c>
      <c r="L3823">
        <v>91</v>
      </c>
      <c r="M3823">
        <v>82</v>
      </c>
      <c r="N3823">
        <v>81</v>
      </c>
      <c r="O3823">
        <v>90</v>
      </c>
      <c r="P3823">
        <v>87</v>
      </c>
      <c r="Q3823">
        <v>87</v>
      </c>
      <c r="R3823">
        <v>94</v>
      </c>
      <c r="S3823">
        <v>98</v>
      </c>
      <c r="T3823">
        <v>86</v>
      </c>
      <c r="U3823">
        <v>90</v>
      </c>
      <c r="V3823">
        <v>95</v>
      </c>
      <c r="W3823">
        <v>100</v>
      </c>
      <c r="X3823">
        <v>100</v>
      </c>
      <c r="Y3823">
        <v>101</v>
      </c>
      <c r="Z3823">
        <v>101</v>
      </c>
      <c r="AA3823">
        <v>100</v>
      </c>
      <c r="AB3823">
        <v>101</v>
      </c>
      <c r="AC3823">
        <v>104</v>
      </c>
      <c r="AD3823">
        <v>104</v>
      </c>
      <c r="AE3823">
        <v>103</v>
      </c>
      <c r="AF3823">
        <v>99</v>
      </c>
      <c r="AG3823">
        <v>100</v>
      </c>
      <c r="AH3823">
        <v>98</v>
      </c>
      <c r="AI3823">
        <v>98</v>
      </c>
      <c r="AJ3823">
        <v>100</v>
      </c>
      <c r="AK3823">
        <v>101</v>
      </c>
      <c r="AL3823">
        <v>104</v>
      </c>
      <c r="AM3823">
        <v>104</v>
      </c>
      <c r="AN3823" s="5">
        <v>103</v>
      </c>
      <c r="AO3823" s="5">
        <v>104</v>
      </c>
      <c r="AP3823" s="5">
        <v>104</v>
      </c>
      <c r="AQ3823" s="5">
        <v>102</v>
      </c>
      <c r="AR3823" s="5">
        <v>102</v>
      </c>
      <c r="AS3823" s="5">
        <v>101</v>
      </c>
      <c r="AT3823" s="5">
        <v>104</v>
      </c>
      <c r="AU3823" s="5">
        <v>109</v>
      </c>
      <c r="AV3823" s="5">
        <v>110</v>
      </c>
      <c r="AW3823" s="5">
        <v>108</v>
      </c>
      <c r="AX3823" s="5">
        <v>99</v>
      </c>
      <c r="AY3823" s="5">
        <v>95</v>
      </c>
      <c r="AZ3823" s="5">
        <v>90</v>
      </c>
      <c r="BA3823" s="5">
        <v>94</v>
      </c>
      <c r="BB3823" s="5">
        <v>97</v>
      </c>
      <c r="BC3823" s="5">
        <v>96</v>
      </c>
      <c r="BD3823" s="5">
        <v>101</v>
      </c>
      <c r="BE3823" s="5">
        <v>103</v>
      </c>
      <c r="BF3823" s="5">
        <v>105</v>
      </c>
      <c r="BG3823" s="5">
        <v>88</v>
      </c>
      <c r="BH3823" s="5">
        <v>96</v>
      </c>
      <c r="BI3823" s="5">
        <v>99</v>
      </c>
      <c r="BJ3823" s="5">
        <v>101</v>
      </c>
      <c r="BK3823" s="5">
        <v>104</v>
      </c>
      <c r="BL3823" s="5">
        <v>104</v>
      </c>
      <c r="BM3823" s="5">
        <v>103</v>
      </c>
      <c r="BN3823" s="5">
        <v>100</v>
      </c>
      <c r="BO3823" s="5">
        <v>101</v>
      </c>
      <c r="BP3823" s="5">
        <v>101</v>
      </c>
      <c r="BQ3823" s="5">
        <v>101</v>
      </c>
      <c r="BR3823" s="5">
        <v>103</v>
      </c>
      <c r="BS3823">
        <v>105</v>
      </c>
      <c r="BT3823">
        <v>104</v>
      </c>
      <c r="BU3823">
        <v>104</v>
      </c>
      <c r="BV3823">
        <v>102</v>
      </c>
      <c r="BW3823">
        <v>98</v>
      </c>
      <c r="BX3823">
        <v>102</v>
      </c>
      <c r="BY3823">
        <v>101</v>
      </c>
      <c r="BZ3823">
        <v>100</v>
      </c>
      <c r="CA3823">
        <v>100</v>
      </c>
      <c r="CB3823">
        <v>100</v>
      </c>
      <c r="CC3823">
        <v>100</v>
      </c>
      <c r="CD3823">
        <v>100</v>
      </c>
      <c r="CE3823">
        <v>102</v>
      </c>
      <c r="CF3823">
        <v>104</v>
      </c>
      <c r="CG3823">
        <v>104</v>
      </c>
      <c r="CH3823">
        <v>102</v>
      </c>
      <c r="CI3823">
        <v>100</v>
      </c>
      <c r="CJ3823">
        <v>99</v>
      </c>
      <c r="CK3823">
        <v>96</v>
      </c>
      <c r="CL3823">
        <v>95</v>
      </c>
      <c r="CM3823">
        <v>100</v>
      </c>
      <c r="CN3823">
        <v>100</v>
      </c>
      <c r="CO3823">
        <v>101</v>
      </c>
      <c r="CP3823">
        <v>102</v>
      </c>
      <c r="CQ3823">
        <v>103</v>
      </c>
      <c r="CR3823">
        <v>97</v>
      </c>
      <c r="CS3823">
        <v>101</v>
      </c>
      <c r="CT3823">
        <v>106</v>
      </c>
      <c r="CU3823">
        <v>104</v>
      </c>
      <c r="CV3823">
        <v>96</v>
      </c>
      <c r="CW3823">
        <v>96</v>
      </c>
      <c r="CX3823" t="s">
        <v>2</v>
      </c>
      <c r="CY3823" t="s">
        <v>162</v>
      </c>
    </row>
    <row r="3824" spans="1:103" x14ac:dyDescent="0.25">
      <c r="A3824" t="s">
        <v>165</v>
      </c>
      <c r="B3824">
        <v>34.502499999999998</v>
      </c>
      <c r="C3824">
        <v>-117.8969</v>
      </c>
      <c r="D3824">
        <v>3101</v>
      </c>
      <c r="E3824" t="s">
        <v>1</v>
      </c>
      <c r="F3824">
        <v>236.8</v>
      </c>
      <c r="G3824">
        <v>2008</v>
      </c>
      <c r="H3824">
        <v>8</v>
      </c>
      <c r="I3824" t="s">
        <v>260</v>
      </c>
      <c r="J3824">
        <v>86</v>
      </c>
      <c r="K3824">
        <v>80</v>
      </c>
      <c r="L3824">
        <v>84</v>
      </c>
      <c r="M3824">
        <v>75</v>
      </c>
      <c r="N3824">
        <v>81</v>
      </c>
      <c r="O3824">
        <v>88</v>
      </c>
      <c r="P3824">
        <v>85</v>
      </c>
      <c r="Q3824">
        <v>88</v>
      </c>
      <c r="R3824">
        <v>94</v>
      </c>
      <c r="S3824">
        <v>94</v>
      </c>
      <c r="T3824">
        <v>88</v>
      </c>
      <c r="U3824">
        <v>94</v>
      </c>
      <c r="V3824">
        <v>96</v>
      </c>
      <c r="W3824">
        <v>96</v>
      </c>
      <c r="X3824">
        <v>99</v>
      </c>
      <c r="Y3824">
        <v>98</v>
      </c>
      <c r="Z3824">
        <v>98</v>
      </c>
      <c r="AA3824">
        <v>97</v>
      </c>
      <c r="AB3824">
        <v>100</v>
      </c>
      <c r="AC3824">
        <v>100</v>
      </c>
      <c r="AD3824">
        <v>101</v>
      </c>
      <c r="AE3824">
        <v>101</v>
      </c>
      <c r="AF3824">
        <v>97</v>
      </c>
      <c r="AG3824">
        <v>92</v>
      </c>
      <c r="AH3824">
        <v>94</v>
      </c>
      <c r="AI3824">
        <v>92</v>
      </c>
      <c r="AJ3824">
        <v>96</v>
      </c>
      <c r="AK3824">
        <v>96</v>
      </c>
      <c r="AL3824">
        <v>99</v>
      </c>
      <c r="AM3824">
        <v>98</v>
      </c>
      <c r="AN3824" s="5">
        <v>97</v>
      </c>
      <c r="AO3824" s="5">
        <v>100</v>
      </c>
      <c r="AP3824" s="5">
        <v>102</v>
      </c>
      <c r="AQ3824" s="5">
        <v>100</v>
      </c>
      <c r="AR3824" s="5">
        <v>100</v>
      </c>
      <c r="AS3824" s="5">
        <v>101</v>
      </c>
      <c r="AT3824" s="5">
        <v>101</v>
      </c>
      <c r="AU3824" s="5">
        <v>105</v>
      </c>
      <c r="AV3824" s="5">
        <v>105</v>
      </c>
      <c r="AW3824" s="5">
        <v>101</v>
      </c>
      <c r="AX3824" s="5">
        <v>93</v>
      </c>
      <c r="AY3824" s="5">
        <v>74</v>
      </c>
      <c r="AZ3824" s="5">
        <v>91</v>
      </c>
      <c r="BA3824" s="5">
        <v>92</v>
      </c>
      <c r="BB3824" s="5">
        <v>93</v>
      </c>
      <c r="BC3824" s="5">
        <v>96</v>
      </c>
      <c r="BD3824" s="5">
        <v>97</v>
      </c>
      <c r="BE3824" s="5">
        <v>98</v>
      </c>
      <c r="BF3824" s="5">
        <v>105</v>
      </c>
      <c r="BG3824" s="5">
        <v>94</v>
      </c>
      <c r="BH3824" s="5">
        <v>94</v>
      </c>
      <c r="BI3824" s="5">
        <v>93</v>
      </c>
      <c r="BJ3824" s="5">
        <v>93</v>
      </c>
      <c r="BK3824" s="5">
        <v>98</v>
      </c>
      <c r="BL3824" s="5">
        <v>101</v>
      </c>
      <c r="BM3824" s="5">
        <v>101</v>
      </c>
      <c r="BN3824" s="5">
        <v>97</v>
      </c>
      <c r="BO3824" s="5">
        <v>96</v>
      </c>
      <c r="BP3824" s="5">
        <v>95</v>
      </c>
      <c r="BQ3824" s="5">
        <v>96</v>
      </c>
      <c r="BR3824" s="5">
        <v>98</v>
      </c>
      <c r="BS3824">
        <v>102</v>
      </c>
      <c r="BT3824">
        <v>101</v>
      </c>
      <c r="BU3824">
        <v>102</v>
      </c>
      <c r="BV3824">
        <v>99</v>
      </c>
      <c r="BW3824">
        <v>102</v>
      </c>
      <c r="BX3824">
        <v>89</v>
      </c>
      <c r="BY3824">
        <v>99</v>
      </c>
      <c r="BZ3824">
        <v>98</v>
      </c>
      <c r="CA3824">
        <v>96</v>
      </c>
      <c r="CB3824">
        <v>93</v>
      </c>
      <c r="CC3824">
        <v>97</v>
      </c>
      <c r="CD3824">
        <v>98</v>
      </c>
      <c r="CE3824">
        <v>99</v>
      </c>
      <c r="CF3824">
        <v>100</v>
      </c>
      <c r="CG3824">
        <v>97</v>
      </c>
      <c r="CH3824">
        <v>97</v>
      </c>
      <c r="CI3824">
        <v>95</v>
      </c>
      <c r="CJ3824">
        <v>99</v>
      </c>
      <c r="CK3824">
        <v>92</v>
      </c>
      <c r="CL3824">
        <v>90</v>
      </c>
      <c r="CM3824">
        <v>93</v>
      </c>
      <c r="CN3824">
        <v>93</v>
      </c>
      <c r="CO3824">
        <v>96</v>
      </c>
      <c r="CP3824">
        <v>101</v>
      </c>
      <c r="CQ3824">
        <v>99</v>
      </c>
      <c r="CR3824">
        <v>96</v>
      </c>
      <c r="CS3824">
        <v>96</v>
      </c>
      <c r="CT3824">
        <v>102</v>
      </c>
      <c r="CU3824">
        <v>101</v>
      </c>
      <c r="CV3824">
        <v>97</v>
      </c>
      <c r="CW3824">
        <v>101</v>
      </c>
      <c r="CX3824" t="s">
        <v>5</v>
      </c>
      <c r="CY3824" t="s">
        <v>166</v>
      </c>
    </row>
    <row r="3825" spans="1:103" x14ac:dyDescent="0.25">
      <c r="A3825" t="s">
        <v>147</v>
      </c>
      <c r="B3825">
        <v>34.589199999999998</v>
      </c>
      <c r="C3825">
        <v>-117.63030000000001</v>
      </c>
      <c r="D3825">
        <v>2950</v>
      </c>
      <c r="E3825" t="s">
        <v>1</v>
      </c>
      <c r="F3825">
        <v>219.3</v>
      </c>
      <c r="G3825">
        <v>2008</v>
      </c>
      <c r="H3825">
        <v>8</v>
      </c>
      <c r="I3825" t="s">
        <v>260</v>
      </c>
      <c r="J3825">
        <v>81</v>
      </c>
      <c r="K3825">
        <v>85</v>
      </c>
      <c r="L3825">
        <v>80</v>
      </c>
      <c r="M3825">
        <v>85</v>
      </c>
      <c r="N3825">
        <v>73</v>
      </c>
      <c r="O3825">
        <v>81</v>
      </c>
      <c r="P3825">
        <v>86</v>
      </c>
      <c r="Q3825">
        <v>86</v>
      </c>
      <c r="R3825">
        <v>89</v>
      </c>
      <c r="S3825">
        <v>96</v>
      </c>
      <c r="T3825">
        <v>91</v>
      </c>
      <c r="U3825">
        <v>88</v>
      </c>
      <c r="V3825">
        <v>92</v>
      </c>
      <c r="W3825">
        <v>97</v>
      </c>
      <c r="X3825">
        <v>97</v>
      </c>
      <c r="Y3825">
        <v>97</v>
      </c>
      <c r="Z3825">
        <v>98</v>
      </c>
      <c r="AA3825">
        <v>97</v>
      </c>
      <c r="AB3825">
        <v>99</v>
      </c>
      <c r="AC3825">
        <v>101</v>
      </c>
      <c r="AD3825">
        <v>101</v>
      </c>
      <c r="AE3825">
        <v>102</v>
      </c>
      <c r="AF3825">
        <v>101</v>
      </c>
      <c r="AG3825">
        <v>96</v>
      </c>
      <c r="AH3825">
        <v>94</v>
      </c>
      <c r="AI3825">
        <v>93</v>
      </c>
      <c r="AJ3825">
        <v>95</v>
      </c>
      <c r="AK3825">
        <v>97</v>
      </c>
      <c r="AL3825">
        <v>99</v>
      </c>
      <c r="AM3825">
        <v>100</v>
      </c>
      <c r="AN3825" s="5">
        <v>99</v>
      </c>
      <c r="AO3825" s="5">
        <v>100</v>
      </c>
      <c r="AP3825" s="5">
        <v>101</v>
      </c>
      <c r="AQ3825" s="5">
        <v>101</v>
      </c>
      <c r="AR3825" s="5">
        <v>100</v>
      </c>
      <c r="AS3825" s="5">
        <v>100</v>
      </c>
      <c r="AT3825" s="5">
        <v>98</v>
      </c>
      <c r="AU3825" s="5">
        <v>102</v>
      </c>
      <c r="AV3825" s="5">
        <v>107</v>
      </c>
      <c r="AW3825" s="5">
        <v>107</v>
      </c>
      <c r="AX3825" s="5">
        <v>103</v>
      </c>
      <c r="AY3825" s="5">
        <v>92</v>
      </c>
      <c r="AZ3825" s="5">
        <v>94</v>
      </c>
      <c r="BA3825" s="5">
        <v>91</v>
      </c>
      <c r="BB3825" s="5">
        <v>92</v>
      </c>
      <c r="BC3825" s="5">
        <v>94</v>
      </c>
      <c r="BD3825" s="5">
        <v>97</v>
      </c>
      <c r="BE3825" s="5">
        <v>99</v>
      </c>
      <c r="BF3825" s="5">
        <v>101</v>
      </c>
      <c r="BG3825" s="5">
        <v>100</v>
      </c>
      <c r="BH3825" s="5">
        <v>93</v>
      </c>
      <c r="BI3825" s="5">
        <v>97</v>
      </c>
      <c r="BJ3825" s="5">
        <v>96</v>
      </c>
      <c r="BK3825" s="5">
        <v>96</v>
      </c>
      <c r="BL3825" s="5">
        <v>101</v>
      </c>
      <c r="BM3825" s="5">
        <v>103</v>
      </c>
      <c r="BN3825" s="5">
        <v>100</v>
      </c>
      <c r="BO3825" s="5">
        <v>96</v>
      </c>
      <c r="BP3825" s="5">
        <v>94</v>
      </c>
      <c r="BQ3825" s="5">
        <v>95</v>
      </c>
      <c r="BR3825" s="5">
        <v>98</v>
      </c>
      <c r="BS3825">
        <v>99</v>
      </c>
      <c r="BT3825">
        <v>102</v>
      </c>
      <c r="BU3825">
        <v>102</v>
      </c>
      <c r="BV3825">
        <v>101</v>
      </c>
      <c r="BW3825">
        <v>98</v>
      </c>
      <c r="BX3825">
        <v>98</v>
      </c>
      <c r="BY3825">
        <v>99</v>
      </c>
      <c r="BZ3825">
        <v>100</v>
      </c>
      <c r="CA3825">
        <v>98</v>
      </c>
      <c r="CB3825">
        <v>95</v>
      </c>
      <c r="CC3825">
        <v>94</v>
      </c>
      <c r="CD3825">
        <v>99</v>
      </c>
      <c r="CE3825">
        <v>100</v>
      </c>
      <c r="CF3825">
        <v>100</v>
      </c>
      <c r="CG3825">
        <v>101</v>
      </c>
      <c r="CH3825">
        <v>102</v>
      </c>
      <c r="CI3825">
        <v>98</v>
      </c>
      <c r="CJ3825">
        <v>96</v>
      </c>
      <c r="CK3825">
        <v>92</v>
      </c>
      <c r="CL3825">
        <v>91</v>
      </c>
      <c r="CM3825">
        <v>92</v>
      </c>
      <c r="CN3825">
        <v>96</v>
      </c>
      <c r="CO3825">
        <v>98</v>
      </c>
      <c r="CP3825">
        <v>99</v>
      </c>
      <c r="CQ3825">
        <v>100</v>
      </c>
      <c r="CR3825">
        <v>99</v>
      </c>
      <c r="CS3825">
        <v>97</v>
      </c>
      <c r="CT3825">
        <v>98</v>
      </c>
      <c r="CU3825">
        <v>104</v>
      </c>
      <c r="CV3825">
        <v>103</v>
      </c>
      <c r="CW3825">
        <v>99</v>
      </c>
      <c r="CX3825" t="s">
        <v>5</v>
      </c>
      <c r="CY3825" t="s">
        <v>148</v>
      </c>
    </row>
    <row r="3826" spans="1:103" x14ac:dyDescent="0.25">
      <c r="A3826" t="s">
        <v>65</v>
      </c>
      <c r="B3826">
        <v>36.438099999999999</v>
      </c>
      <c r="C3826">
        <v>-115.36</v>
      </c>
      <c r="D3826">
        <v>2914</v>
      </c>
      <c r="E3826" t="s">
        <v>1</v>
      </c>
      <c r="F3826">
        <v>134.69999999999999</v>
      </c>
      <c r="G3826">
        <v>2008</v>
      </c>
      <c r="H3826">
        <v>8</v>
      </c>
      <c r="I3826" t="s">
        <v>260</v>
      </c>
      <c r="J3826">
        <v>95</v>
      </c>
      <c r="K3826">
        <v>92</v>
      </c>
      <c r="L3826">
        <v>95</v>
      </c>
      <c r="M3826">
        <v>88</v>
      </c>
      <c r="N3826">
        <v>85</v>
      </c>
      <c r="O3826">
        <v>95</v>
      </c>
      <c r="P3826">
        <v>90</v>
      </c>
      <c r="Q3826">
        <v>89</v>
      </c>
      <c r="R3826">
        <v>95</v>
      </c>
      <c r="S3826">
        <v>103</v>
      </c>
      <c r="T3826">
        <v>87</v>
      </c>
      <c r="U3826">
        <v>92</v>
      </c>
      <c r="V3826">
        <v>95</v>
      </c>
      <c r="W3826">
        <v>102</v>
      </c>
      <c r="X3826">
        <v>105</v>
      </c>
      <c r="Y3826">
        <v>105</v>
      </c>
      <c r="Z3826">
        <v>105</v>
      </c>
      <c r="AA3826">
        <v>103</v>
      </c>
      <c r="AB3826">
        <v>103</v>
      </c>
      <c r="AC3826">
        <v>106</v>
      </c>
      <c r="AD3826">
        <v>107</v>
      </c>
      <c r="AE3826">
        <v>105</v>
      </c>
      <c r="AF3826">
        <v>103</v>
      </c>
      <c r="AG3826">
        <v>103</v>
      </c>
      <c r="AH3826">
        <v>102</v>
      </c>
      <c r="AI3826">
        <v>100</v>
      </c>
      <c r="AJ3826">
        <v>103</v>
      </c>
      <c r="AK3826">
        <v>103</v>
      </c>
      <c r="AL3826">
        <v>107</v>
      </c>
      <c r="AM3826">
        <v>107</v>
      </c>
      <c r="AN3826" s="5">
        <v>106</v>
      </c>
      <c r="AO3826" s="5">
        <v>108</v>
      </c>
      <c r="AP3826" s="5">
        <v>109</v>
      </c>
      <c r="AQ3826" s="5">
        <v>107</v>
      </c>
      <c r="AR3826" s="5">
        <v>105</v>
      </c>
      <c r="AS3826" s="5">
        <v>104</v>
      </c>
      <c r="AT3826" s="5">
        <v>105</v>
      </c>
      <c r="AU3826" s="5">
        <v>109</v>
      </c>
      <c r="AV3826" s="5">
        <v>108</v>
      </c>
      <c r="AW3826" s="5">
        <v>106</v>
      </c>
      <c r="AX3826" s="5">
        <v>98</v>
      </c>
      <c r="AY3826" s="5">
        <v>95</v>
      </c>
      <c r="AZ3826" s="5">
        <v>95</v>
      </c>
      <c r="BA3826" s="5">
        <v>96</v>
      </c>
      <c r="BB3826" s="5">
        <v>99</v>
      </c>
      <c r="BC3826" s="5">
        <v>96</v>
      </c>
      <c r="BD3826" s="5">
        <v>102</v>
      </c>
      <c r="BE3826" s="5">
        <v>104</v>
      </c>
      <c r="BF3826" s="5">
        <v>105</v>
      </c>
      <c r="BG3826" s="5">
        <v>90</v>
      </c>
      <c r="BH3826" s="5">
        <v>97</v>
      </c>
      <c r="BI3826" s="5">
        <v>102</v>
      </c>
      <c r="BJ3826" s="5">
        <v>104</v>
      </c>
      <c r="BK3826" s="5">
        <v>106</v>
      </c>
      <c r="BL3826" s="5">
        <v>107</v>
      </c>
      <c r="BM3826" s="5">
        <v>97</v>
      </c>
      <c r="BN3826" s="5">
        <v>103</v>
      </c>
      <c r="BO3826" s="5">
        <v>102</v>
      </c>
      <c r="BP3826" s="5">
        <v>104</v>
      </c>
      <c r="BQ3826" s="5">
        <v>104</v>
      </c>
      <c r="BR3826" s="5">
        <v>106</v>
      </c>
      <c r="BS3826">
        <v>109</v>
      </c>
      <c r="BT3826">
        <v>109</v>
      </c>
      <c r="BU3826">
        <v>107</v>
      </c>
      <c r="BV3826">
        <v>101</v>
      </c>
      <c r="BW3826">
        <v>98</v>
      </c>
      <c r="BX3826">
        <v>102</v>
      </c>
      <c r="BY3826">
        <v>97</v>
      </c>
      <c r="BZ3826">
        <v>101</v>
      </c>
      <c r="CA3826">
        <v>102</v>
      </c>
      <c r="CB3826">
        <v>103</v>
      </c>
      <c r="CC3826">
        <v>104</v>
      </c>
      <c r="CD3826">
        <v>104</v>
      </c>
      <c r="CE3826">
        <v>104</v>
      </c>
      <c r="CF3826">
        <v>106</v>
      </c>
      <c r="CG3826">
        <v>103</v>
      </c>
      <c r="CH3826">
        <v>102</v>
      </c>
      <c r="CI3826">
        <v>102</v>
      </c>
      <c r="CJ3826">
        <v>104</v>
      </c>
      <c r="CK3826">
        <v>100</v>
      </c>
      <c r="CL3826">
        <v>98</v>
      </c>
      <c r="CM3826">
        <v>102</v>
      </c>
      <c r="CN3826">
        <v>101</v>
      </c>
      <c r="CO3826">
        <v>101</v>
      </c>
      <c r="CP3826">
        <v>104</v>
      </c>
      <c r="CQ3826">
        <v>98</v>
      </c>
      <c r="CR3826">
        <v>94</v>
      </c>
      <c r="CS3826">
        <v>104</v>
      </c>
      <c r="CT3826">
        <v>105</v>
      </c>
      <c r="CU3826">
        <v>103</v>
      </c>
      <c r="CV3826">
        <v>96</v>
      </c>
      <c r="CW3826">
        <v>98</v>
      </c>
      <c r="CX3826" t="s">
        <v>2</v>
      </c>
      <c r="CY3826" t="s">
        <v>66</v>
      </c>
    </row>
    <row r="3827" spans="1:103" x14ac:dyDescent="0.25">
      <c r="A3827" t="s">
        <v>215</v>
      </c>
      <c r="B3827">
        <v>34.390599999999999</v>
      </c>
      <c r="C3827">
        <v>-116.51690000000001</v>
      </c>
      <c r="D3827">
        <v>2900</v>
      </c>
      <c r="E3827" t="s">
        <v>1</v>
      </c>
      <c r="F3827">
        <v>232.4</v>
      </c>
      <c r="G3827">
        <v>2008</v>
      </c>
      <c r="H3827">
        <v>8</v>
      </c>
      <c r="I3827" t="s">
        <v>260</v>
      </c>
      <c r="J3827">
        <v>92</v>
      </c>
      <c r="K3827">
        <v>88</v>
      </c>
      <c r="L3827">
        <v>92</v>
      </c>
      <c r="M3827">
        <v>79</v>
      </c>
      <c r="N3827">
        <v>85</v>
      </c>
      <c r="O3827">
        <v>96</v>
      </c>
      <c r="P3827">
        <v>92</v>
      </c>
      <c r="Q3827">
        <v>92</v>
      </c>
      <c r="R3827">
        <v>98</v>
      </c>
      <c r="S3827">
        <v>97</v>
      </c>
      <c r="T3827">
        <v>94</v>
      </c>
      <c r="U3827">
        <v>95</v>
      </c>
      <c r="V3827">
        <v>98</v>
      </c>
      <c r="W3827">
        <v>103</v>
      </c>
      <c r="X3827">
        <v>104</v>
      </c>
      <c r="Y3827">
        <v>103</v>
      </c>
      <c r="Z3827">
        <v>104</v>
      </c>
      <c r="AA3827">
        <v>102</v>
      </c>
      <c r="AB3827">
        <v>107</v>
      </c>
      <c r="AC3827">
        <v>105</v>
      </c>
      <c r="AD3827">
        <v>105</v>
      </c>
      <c r="AE3827">
        <v>105</v>
      </c>
      <c r="AF3827">
        <v>102</v>
      </c>
      <c r="AG3827">
        <v>100</v>
      </c>
      <c r="AH3827">
        <v>97</v>
      </c>
      <c r="AI3827">
        <v>98</v>
      </c>
      <c r="AJ3827">
        <v>99</v>
      </c>
      <c r="AK3827">
        <v>102</v>
      </c>
      <c r="AL3827">
        <v>104</v>
      </c>
      <c r="AM3827">
        <v>106</v>
      </c>
      <c r="AN3827" s="5">
        <v>105</v>
      </c>
      <c r="AO3827" s="5">
        <v>106</v>
      </c>
      <c r="AP3827" s="5">
        <v>107</v>
      </c>
      <c r="AQ3827" s="5">
        <v>102</v>
      </c>
      <c r="AR3827" s="5">
        <v>104</v>
      </c>
      <c r="AS3827" s="5">
        <v>104</v>
      </c>
      <c r="AT3827" s="5">
        <v>104</v>
      </c>
      <c r="AU3827" s="5">
        <v>107</v>
      </c>
      <c r="AV3827" s="5">
        <v>106</v>
      </c>
      <c r="AW3827" s="5">
        <v>104</v>
      </c>
      <c r="AX3827" s="5">
        <v>89</v>
      </c>
      <c r="AY3827" s="5">
        <v>94</v>
      </c>
      <c r="AZ3827" s="5">
        <v>94</v>
      </c>
      <c r="BA3827" s="5">
        <v>95</v>
      </c>
      <c r="BB3827" s="5">
        <v>98</v>
      </c>
      <c r="BC3827" s="5">
        <v>103</v>
      </c>
      <c r="BD3827" s="5">
        <v>101</v>
      </c>
      <c r="BE3827" s="5">
        <v>105</v>
      </c>
      <c r="BF3827" s="5">
        <v>102</v>
      </c>
      <c r="BG3827" s="5">
        <v>88</v>
      </c>
      <c r="BH3827" s="5">
        <v>97</v>
      </c>
      <c r="BI3827" s="5">
        <v>100</v>
      </c>
      <c r="BJ3827" s="5">
        <v>103</v>
      </c>
      <c r="BK3827" s="5">
        <v>102</v>
      </c>
      <c r="BL3827" s="5">
        <v>102</v>
      </c>
      <c r="BM3827" s="5">
        <v>101</v>
      </c>
      <c r="BN3827" s="5">
        <v>98</v>
      </c>
      <c r="BO3827" s="5">
        <v>101</v>
      </c>
      <c r="BP3827" s="5">
        <v>101</v>
      </c>
      <c r="BQ3827" s="5">
        <v>103</v>
      </c>
      <c r="BR3827" s="5">
        <v>102</v>
      </c>
      <c r="BS3827">
        <v>105</v>
      </c>
      <c r="BT3827">
        <v>106</v>
      </c>
      <c r="BU3827">
        <v>101</v>
      </c>
      <c r="BV3827">
        <v>99</v>
      </c>
      <c r="BW3827">
        <v>103</v>
      </c>
      <c r="BX3827">
        <v>104</v>
      </c>
      <c r="BY3827">
        <v>97</v>
      </c>
      <c r="BZ3827">
        <v>100</v>
      </c>
      <c r="CA3827">
        <v>99</v>
      </c>
      <c r="CB3827">
        <v>101</v>
      </c>
      <c r="CC3827">
        <v>103</v>
      </c>
      <c r="CD3827">
        <v>103</v>
      </c>
      <c r="CE3827">
        <v>100</v>
      </c>
      <c r="CF3827">
        <v>105</v>
      </c>
      <c r="CG3827">
        <v>102</v>
      </c>
      <c r="CH3827">
        <v>101</v>
      </c>
      <c r="CI3827">
        <v>102</v>
      </c>
      <c r="CJ3827">
        <v>101</v>
      </c>
      <c r="CK3827">
        <v>101</v>
      </c>
      <c r="CL3827">
        <v>98</v>
      </c>
      <c r="CM3827">
        <v>99</v>
      </c>
      <c r="CN3827">
        <v>99</v>
      </c>
      <c r="CO3827">
        <v>97</v>
      </c>
      <c r="CP3827">
        <v>102</v>
      </c>
      <c r="CQ3827">
        <v>101</v>
      </c>
      <c r="CR3827">
        <v>95</v>
      </c>
      <c r="CS3827">
        <v>103</v>
      </c>
      <c r="CT3827">
        <v>106</v>
      </c>
      <c r="CU3827">
        <v>98</v>
      </c>
      <c r="CV3827">
        <v>91</v>
      </c>
      <c r="CW3827">
        <v>96</v>
      </c>
      <c r="CX3827" t="s">
        <v>5</v>
      </c>
      <c r="CY3827" t="s">
        <v>216</v>
      </c>
    </row>
    <row r="3828" spans="1:103" x14ac:dyDescent="0.25">
      <c r="A3828" t="s">
        <v>220</v>
      </c>
      <c r="B3828">
        <v>34.634399999999999</v>
      </c>
      <c r="C3828">
        <v>-117.55029999999999</v>
      </c>
      <c r="D3828">
        <v>2880</v>
      </c>
      <c r="E3828" t="s">
        <v>1</v>
      </c>
      <c r="F3828">
        <v>212.3</v>
      </c>
      <c r="G3828">
        <v>2008</v>
      </c>
      <c r="H3828">
        <v>8</v>
      </c>
      <c r="I3828" t="s">
        <v>260</v>
      </c>
      <c r="J3828">
        <v>87</v>
      </c>
      <c r="K3828">
        <v>84</v>
      </c>
      <c r="L3828">
        <v>87</v>
      </c>
      <c r="M3828">
        <v>74</v>
      </c>
      <c r="N3828">
        <v>86</v>
      </c>
      <c r="O3828">
        <v>88</v>
      </c>
      <c r="P3828">
        <v>89</v>
      </c>
      <c r="Q3828">
        <v>92</v>
      </c>
      <c r="R3828">
        <v>99</v>
      </c>
      <c r="S3828">
        <v>94</v>
      </c>
      <c r="T3828">
        <v>92</v>
      </c>
      <c r="U3828">
        <v>96</v>
      </c>
      <c r="V3828">
        <v>98</v>
      </c>
      <c r="W3828">
        <v>100</v>
      </c>
      <c r="X3828">
        <v>101</v>
      </c>
      <c r="Y3828">
        <v>100</v>
      </c>
      <c r="Z3828">
        <v>100</v>
      </c>
      <c r="AA3828">
        <v>101</v>
      </c>
      <c r="AB3828">
        <v>104</v>
      </c>
      <c r="AC3828">
        <v>104</v>
      </c>
      <c r="AD3828">
        <v>105</v>
      </c>
      <c r="AE3828">
        <v>102</v>
      </c>
      <c r="AF3828">
        <v>97</v>
      </c>
      <c r="AG3828">
        <v>97</v>
      </c>
      <c r="AH3828">
        <v>98</v>
      </c>
      <c r="AI3828">
        <v>96</v>
      </c>
      <c r="AJ3828">
        <v>98</v>
      </c>
      <c r="AK3828">
        <v>99</v>
      </c>
      <c r="AL3828">
        <v>104</v>
      </c>
      <c r="AM3828">
        <v>102</v>
      </c>
      <c r="AN3828" s="5">
        <v>102</v>
      </c>
      <c r="AO3828" s="5">
        <v>104</v>
      </c>
      <c r="AP3828" s="5">
        <v>104</v>
      </c>
      <c r="AQ3828" s="5">
        <v>101</v>
      </c>
      <c r="AR3828" s="5">
        <v>102</v>
      </c>
      <c r="AS3828" s="5">
        <v>101</v>
      </c>
      <c r="AT3828" s="5">
        <v>106</v>
      </c>
      <c r="AU3828" s="5">
        <v>110</v>
      </c>
      <c r="AV3828" s="5">
        <v>110</v>
      </c>
      <c r="AW3828" s="5">
        <v>108</v>
      </c>
      <c r="AX3828" s="5">
        <v>95</v>
      </c>
      <c r="AY3828" s="5">
        <v>95</v>
      </c>
      <c r="AZ3828" s="5">
        <v>94</v>
      </c>
      <c r="BA3828" s="5">
        <v>95</v>
      </c>
      <c r="BB3828" s="5">
        <v>97</v>
      </c>
      <c r="BC3828" s="5">
        <v>102</v>
      </c>
      <c r="BD3828" s="5">
        <v>102</v>
      </c>
      <c r="BE3828" s="5">
        <v>105</v>
      </c>
      <c r="BF3828" s="5">
        <v>101</v>
      </c>
      <c r="BG3828" s="5">
        <v>95</v>
      </c>
      <c r="BH3828" s="5">
        <v>98</v>
      </c>
      <c r="BI3828" s="5">
        <v>101</v>
      </c>
      <c r="BJ3828" s="5">
        <v>98</v>
      </c>
      <c r="BK3828" s="5">
        <v>104</v>
      </c>
      <c r="BL3828" s="5">
        <v>106</v>
      </c>
      <c r="BM3828" s="5">
        <v>102</v>
      </c>
      <c r="BN3828" s="5">
        <v>99</v>
      </c>
      <c r="BO3828" s="5">
        <v>97</v>
      </c>
      <c r="BP3828" s="5">
        <v>97</v>
      </c>
      <c r="BQ3828" s="5">
        <v>101</v>
      </c>
      <c r="BR3828" s="5">
        <v>102</v>
      </c>
      <c r="BS3828">
        <v>104</v>
      </c>
      <c r="BT3828">
        <v>105</v>
      </c>
      <c r="BU3828">
        <v>104</v>
      </c>
      <c r="BV3828">
        <v>100</v>
      </c>
      <c r="BW3828">
        <v>101</v>
      </c>
      <c r="BX3828">
        <v>102</v>
      </c>
      <c r="BY3828">
        <v>100</v>
      </c>
      <c r="BZ3828">
        <v>100</v>
      </c>
      <c r="CA3828">
        <v>96</v>
      </c>
      <c r="CB3828">
        <v>97</v>
      </c>
      <c r="CC3828">
        <v>102</v>
      </c>
      <c r="CD3828">
        <v>104</v>
      </c>
      <c r="CE3828">
        <v>100</v>
      </c>
      <c r="CF3828">
        <v>101</v>
      </c>
      <c r="CG3828">
        <v>104</v>
      </c>
      <c r="CH3828">
        <v>103</v>
      </c>
      <c r="CI3828">
        <v>99</v>
      </c>
      <c r="CJ3828">
        <v>95</v>
      </c>
      <c r="CK3828">
        <v>94</v>
      </c>
      <c r="CL3828">
        <v>96</v>
      </c>
      <c r="CM3828">
        <v>98</v>
      </c>
      <c r="CN3828">
        <v>98</v>
      </c>
      <c r="CO3828">
        <v>99</v>
      </c>
      <c r="CP3828">
        <v>103</v>
      </c>
      <c r="CQ3828">
        <v>101</v>
      </c>
      <c r="CR3828">
        <v>100</v>
      </c>
      <c r="CS3828">
        <v>101</v>
      </c>
      <c r="CT3828">
        <v>108</v>
      </c>
      <c r="CU3828">
        <v>106</v>
      </c>
      <c r="CV3828">
        <v>100</v>
      </c>
      <c r="CW3828">
        <v>95</v>
      </c>
      <c r="CX3828" t="s">
        <v>5</v>
      </c>
      <c r="CY3828" t="s">
        <v>221</v>
      </c>
    </row>
    <row r="3829" spans="1:103" x14ac:dyDescent="0.25">
      <c r="A3829" t="s">
        <v>39</v>
      </c>
      <c r="B3829">
        <v>34.525300000000001</v>
      </c>
      <c r="C3829">
        <v>-117.29640000000001</v>
      </c>
      <c r="D3829">
        <v>2789</v>
      </c>
      <c r="E3829" t="s">
        <v>1</v>
      </c>
      <c r="F3829">
        <v>218.7</v>
      </c>
      <c r="G3829">
        <v>2008</v>
      </c>
      <c r="H3829">
        <v>8</v>
      </c>
      <c r="I3829" t="s">
        <v>260</v>
      </c>
      <c r="J3829">
        <v>84</v>
      </c>
      <c r="K3829">
        <v>81</v>
      </c>
      <c r="L3829">
        <v>84</v>
      </c>
      <c r="M3829">
        <v>79</v>
      </c>
      <c r="N3829">
        <v>79</v>
      </c>
      <c r="O3829">
        <v>86</v>
      </c>
      <c r="P3829">
        <v>85</v>
      </c>
      <c r="Q3829">
        <v>87</v>
      </c>
      <c r="R3829">
        <v>93</v>
      </c>
      <c r="S3829">
        <v>91</v>
      </c>
      <c r="T3829">
        <v>86</v>
      </c>
      <c r="U3829">
        <v>90</v>
      </c>
      <c r="V3829">
        <v>93</v>
      </c>
      <c r="W3829">
        <v>93</v>
      </c>
      <c r="X3829">
        <v>93</v>
      </c>
      <c r="Y3829">
        <v>98</v>
      </c>
      <c r="Z3829">
        <v>99</v>
      </c>
      <c r="AA3829">
        <v>97</v>
      </c>
      <c r="AB3829">
        <v>98</v>
      </c>
      <c r="AC3829">
        <v>100</v>
      </c>
      <c r="AD3829">
        <v>101</v>
      </c>
      <c r="AE3829">
        <v>99</v>
      </c>
      <c r="AF3829">
        <v>97</v>
      </c>
      <c r="AG3829">
        <v>90</v>
      </c>
      <c r="AH3829">
        <v>89</v>
      </c>
      <c r="AI3829">
        <v>90</v>
      </c>
      <c r="AJ3829">
        <v>93</v>
      </c>
      <c r="AK3829">
        <v>94</v>
      </c>
      <c r="AL3829">
        <v>96</v>
      </c>
      <c r="AM3829">
        <v>97</v>
      </c>
      <c r="AN3829" s="5">
        <v>95</v>
      </c>
      <c r="AO3829" s="5">
        <v>99</v>
      </c>
      <c r="AP3829" s="5">
        <v>98</v>
      </c>
      <c r="AQ3829" s="5">
        <v>97</v>
      </c>
      <c r="AR3829" s="5">
        <v>96</v>
      </c>
      <c r="AS3829" s="5">
        <v>94</v>
      </c>
      <c r="AT3829" s="5">
        <v>99</v>
      </c>
      <c r="AU3829" s="5">
        <v>104</v>
      </c>
      <c r="AV3829" s="5">
        <v>104</v>
      </c>
      <c r="AW3829" s="5">
        <v>102</v>
      </c>
      <c r="AX3829" s="5">
        <v>92</v>
      </c>
      <c r="AY3829" s="5">
        <v>90</v>
      </c>
      <c r="AZ3829" s="5">
        <v>87</v>
      </c>
      <c r="BA3829" s="5">
        <v>89</v>
      </c>
      <c r="BB3829" s="5">
        <v>92</v>
      </c>
      <c r="BC3829" s="5">
        <v>94</v>
      </c>
      <c r="BD3829" s="5">
        <v>97</v>
      </c>
      <c r="BE3829" s="5">
        <v>98</v>
      </c>
      <c r="BF3829" s="5">
        <v>96</v>
      </c>
      <c r="BG3829" s="5">
        <v>93</v>
      </c>
      <c r="BH3829" s="5">
        <v>91</v>
      </c>
      <c r="BI3829" s="5">
        <v>91</v>
      </c>
      <c r="BJ3829" s="5">
        <v>93</v>
      </c>
      <c r="BK3829" s="5">
        <v>97</v>
      </c>
      <c r="BL3829" s="5">
        <v>97</v>
      </c>
      <c r="BM3829" s="5">
        <v>96</v>
      </c>
      <c r="BN3829" s="5">
        <v>92</v>
      </c>
      <c r="BO3829" s="5">
        <v>91</v>
      </c>
      <c r="BP3829" s="5">
        <v>93</v>
      </c>
      <c r="BQ3829" s="5">
        <v>95</v>
      </c>
      <c r="BR3829" s="5">
        <v>95</v>
      </c>
      <c r="BS3829">
        <v>98</v>
      </c>
      <c r="BT3829">
        <v>99</v>
      </c>
      <c r="BU3829">
        <v>96</v>
      </c>
      <c r="BV3829">
        <v>102</v>
      </c>
      <c r="BW3829">
        <v>96</v>
      </c>
      <c r="BX3829">
        <v>96</v>
      </c>
      <c r="BY3829">
        <v>95</v>
      </c>
      <c r="BZ3829">
        <v>93</v>
      </c>
      <c r="CA3829">
        <v>95</v>
      </c>
      <c r="CB3829">
        <v>93</v>
      </c>
      <c r="CC3829">
        <v>98</v>
      </c>
      <c r="CD3829">
        <v>98</v>
      </c>
      <c r="CE3829">
        <v>96</v>
      </c>
      <c r="CF3829">
        <v>97</v>
      </c>
      <c r="CG3829">
        <v>97</v>
      </c>
      <c r="CH3829">
        <v>93</v>
      </c>
      <c r="CI3829">
        <v>90</v>
      </c>
      <c r="CJ3829">
        <v>92</v>
      </c>
      <c r="CK3829">
        <v>87</v>
      </c>
      <c r="CL3829">
        <v>90</v>
      </c>
      <c r="CM3829">
        <v>92</v>
      </c>
      <c r="CN3829">
        <v>92</v>
      </c>
      <c r="CO3829">
        <v>95</v>
      </c>
      <c r="CP3829">
        <v>98</v>
      </c>
      <c r="CQ3829">
        <v>95</v>
      </c>
      <c r="CR3829">
        <v>95</v>
      </c>
      <c r="CS3829">
        <v>97</v>
      </c>
      <c r="CT3829">
        <v>102</v>
      </c>
      <c r="CU3829">
        <v>99</v>
      </c>
      <c r="CV3829">
        <v>97</v>
      </c>
      <c r="CW3829">
        <v>84</v>
      </c>
      <c r="CX3829" t="s">
        <v>5</v>
      </c>
      <c r="CY3829" t="s">
        <v>40</v>
      </c>
    </row>
    <row r="3830" spans="1:103" x14ac:dyDescent="0.25">
      <c r="A3830" t="s">
        <v>226</v>
      </c>
      <c r="B3830">
        <v>34.684699999999999</v>
      </c>
      <c r="C3830">
        <v>-117.82080000000001</v>
      </c>
      <c r="D3830">
        <v>2590</v>
      </c>
      <c r="E3830" t="s">
        <v>1</v>
      </c>
      <c r="F3830">
        <v>215.5</v>
      </c>
      <c r="G3830">
        <v>2008</v>
      </c>
      <c r="H3830">
        <v>8</v>
      </c>
      <c r="I3830" t="s">
        <v>260</v>
      </c>
      <c r="J3830">
        <v>88</v>
      </c>
      <c r="K3830">
        <v>82</v>
      </c>
      <c r="L3830">
        <v>88</v>
      </c>
      <c r="M3830">
        <v>74</v>
      </c>
      <c r="N3830">
        <v>86</v>
      </c>
      <c r="O3830">
        <v>88</v>
      </c>
      <c r="P3830">
        <v>90</v>
      </c>
      <c r="Q3830">
        <v>93</v>
      </c>
      <c r="R3830">
        <v>98</v>
      </c>
      <c r="S3830">
        <v>94</v>
      </c>
      <c r="T3830">
        <v>93</v>
      </c>
      <c r="U3830">
        <v>96</v>
      </c>
      <c r="V3830">
        <v>101</v>
      </c>
      <c r="W3830">
        <v>100</v>
      </c>
      <c r="X3830">
        <v>99</v>
      </c>
      <c r="Y3830">
        <v>101</v>
      </c>
      <c r="Z3830">
        <v>101</v>
      </c>
      <c r="AA3830">
        <v>102</v>
      </c>
      <c r="AB3830">
        <v>105</v>
      </c>
      <c r="AC3830">
        <v>105</v>
      </c>
      <c r="AD3830">
        <v>107</v>
      </c>
      <c r="AE3830">
        <v>104</v>
      </c>
      <c r="AF3830">
        <v>100</v>
      </c>
      <c r="AG3830">
        <v>97</v>
      </c>
      <c r="AH3830">
        <v>95</v>
      </c>
      <c r="AI3830">
        <v>98</v>
      </c>
      <c r="AJ3830">
        <v>100</v>
      </c>
      <c r="AK3830">
        <v>102</v>
      </c>
      <c r="AL3830">
        <v>103</v>
      </c>
      <c r="AM3830">
        <v>102</v>
      </c>
      <c r="AN3830" s="5">
        <v>103</v>
      </c>
      <c r="AO3830" s="5">
        <v>105</v>
      </c>
      <c r="AP3830" s="5">
        <v>105</v>
      </c>
      <c r="AQ3830" s="5">
        <v>102</v>
      </c>
      <c r="AR3830" s="5">
        <v>103</v>
      </c>
      <c r="AS3830" s="5">
        <v>100</v>
      </c>
      <c r="AT3830" s="5">
        <v>105</v>
      </c>
      <c r="AU3830" s="5">
        <v>110</v>
      </c>
      <c r="AV3830" s="5">
        <v>112</v>
      </c>
      <c r="AW3830" s="5">
        <v>108</v>
      </c>
      <c r="AX3830" s="5">
        <v>96</v>
      </c>
      <c r="AY3830" s="5">
        <v>100</v>
      </c>
      <c r="AZ3830" s="5">
        <v>95</v>
      </c>
      <c r="BA3830" s="5">
        <v>94</v>
      </c>
      <c r="BB3830" s="5">
        <v>99</v>
      </c>
      <c r="BC3830" s="5">
        <v>102</v>
      </c>
      <c r="BD3830" s="5">
        <v>103</v>
      </c>
      <c r="BE3830" s="5">
        <v>103</v>
      </c>
      <c r="BF3830" s="5">
        <v>103</v>
      </c>
      <c r="BG3830" s="5">
        <v>95</v>
      </c>
      <c r="BH3830" s="5">
        <v>100</v>
      </c>
      <c r="BI3830" s="5">
        <v>99</v>
      </c>
      <c r="BJ3830" s="5">
        <v>98</v>
      </c>
      <c r="BK3830" s="5">
        <v>102</v>
      </c>
      <c r="BL3830" s="5">
        <v>106</v>
      </c>
      <c r="BM3830" s="5">
        <v>104</v>
      </c>
      <c r="BN3830" s="5">
        <v>97</v>
      </c>
      <c r="BO3830" s="5">
        <v>97</v>
      </c>
      <c r="BP3830" s="5">
        <v>97</v>
      </c>
      <c r="BQ3830" s="5">
        <v>101</v>
      </c>
      <c r="BR3830" s="5">
        <v>102</v>
      </c>
      <c r="BS3830">
        <v>104</v>
      </c>
      <c r="BT3830">
        <v>106</v>
      </c>
      <c r="BU3830">
        <v>103</v>
      </c>
      <c r="BV3830">
        <v>99</v>
      </c>
      <c r="BW3830">
        <v>101</v>
      </c>
      <c r="BX3830">
        <v>104</v>
      </c>
      <c r="BY3830">
        <v>103</v>
      </c>
      <c r="BZ3830">
        <v>99</v>
      </c>
      <c r="CA3830">
        <v>96</v>
      </c>
      <c r="CB3830">
        <v>97</v>
      </c>
      <c r="CC3830">
        <v>103</v>
      </c>
      <c r="CD3830">
        <v>104</v>
      </c>
      <c r="CE3830">
        <v>104</v>
      </c>
      <c r="CF3830">
        <v>104</v>
      </c>
      <c r="CG3830">
        <v>104</v>
      </c>
      <c r="CH3830">
        <v>100</v>
      </c>
      <c r="CI3830">
        <v>97</v>
      </c>
      <c r="CJ3830">
        <v>95</v>
      </c>
      <c r="CK3830">
        <v>91</v>
      </c>
      <c r="CL3830">
        <v>96</v>
      </c>
      <c r="CM3830">
        <v>99</v>
      </c>
      <c r="CN3830">
        <v>99</v>
      </c>
      <c r="CO3830">
        <v>99</v>
      </c>
      <c r="CP3830">
        <v>104</v>
      </c>
      <c r="CQ3830">
        <v>102</v>
      </c>
      <c r="CR3830">
        <v>100</v>
      </c>
      <c r="CS3830">
        <v>101</v>
      </c>
      <c r="CT3830">
        <v>109</v>
      </c>
      <c r="CU3830">
        <v>106</v>
      </c>
      <c r="CV3830">
        <v>102</v>
      </c>
      <c r="CW3830">
        <v>93</v>
      </c>
      <c r="CX3830" t="s">
        <v>5</v>
      </c>
      <c r="CY3830" t="s">
        <v>227</v>
      </c>
    </row>
    <row r="3831" spans="1:103" x14ac:dyDescent="0.25">
      <c r="A3831" t="s">
        <v>134</v>
      </c>
      <c r="B3831">
        <v>36.5717</v>
      </c>
      <c r="C3831">
        <v>-116.4619</v>
      </c>
      <c r="D3831">
        <v>2450</v>
      </c>
      <c r="E3831" t="s">
        <v>1</v>
      </c>
      <c r="F3831">
        <v>38.200000000000003</v>
      </c>
      <c r="G3831">
        <v>2008</v>
      </c>
      <c r="H3831">
        <v>8</v>
      </c>
      <c r="I3831" t="s">
        <v>260</v>
      </c>
      <c r="J3831">
        <v>94</v>
      </c>
      <c r="K3831">
        <v>94</v>
      </c>
      <c r="L3831">
        <v>96</v>
      </c>
      <c r="M3831">
        <v>89</v>
      </c>
      <c r="N3831">
        <v>89</v>
      </c>
      <c r="O3831">
        <v>93</v>
      </c>
      <c r="P3831">
        <v>89</v>
      </c>
      <c r="Q3831">
        <v>91</v>
      </c>
      <c r="R3831">
        <v>99</v>
      </c>
      <c r="S3831">
        <v>104</v>
      </c>
      <c r="T3831">
        <v>104</v>
      </c>
      <c r="U3831">
        <v>104</v>
      </c>
      <c r="V3831">
        <v>104</v>
      </c>
      <c r="W3831">
        <v>104</v>
      </c>
      <c r="X3831">
        <v>104</v>
      </c>
      <c r="Y3831">
        <v>106</v>
      </c>
      <c r="Z3831">
        <v>106</v>
      </c>
      <c r="AA3831">
        <v>104</v>
      </c>
      <c r="AB3831">
        <v>105</v>
      </c>
      <c r="AC3831">
        <v>108</v>
      </c>
      <c r="AD3831">
        <v>109</v>
      </c>
      <c r="AE3831">
        <v>107</v>
      </c>
      <c r="AF3831">
        <v>104</v>
      </c>
      <c r="AG3831">
        <v>103</v>
      </c>
      <c r="AH3831">
        <v>101</v>
      </c>
      <c r="AI3831">
        <v>102</v>
      </c>
      <c r="AJ3831">
        <v>104</v>
      </c>
      <c r="AK3831">
        <v>106</v>
      </c>
      <c r="AL3831">
        <v>109</v>
      </c>
      <c r="AM3831">
        <v>109</v>
      </c>
      <c r="AN3831" s="5">
        <v>109</v>
      </c>
      <c r="AO3831" s="5">
        <v>108</v>
      </c>
      <c r="AP3831" s="5">
        <v>109</v>
      </c>
      <c r="AQ3831" s="5">
        <v>105</v>
      </c>
      <c r="AR3831" s="5">
        <v>107</v>
      </c>
      <c r="AS3831" s="5">
        <v>107</v>
      </c>
      <c r="AT3831" s="5">
        <v>109</v>
      </c>
      <c r="AU3831" s="5">
        <v>112</v>
      </c>
      <c r="AV3831" s="5">
        <v>112</v>
      </c>
      <c r="AW3831" s="5">
        <v>112</v>
      </c>
      <c r="AX3831" s="5">
        <v>103</v>
      </c>
      <c r="AY3831" s="5">
        <v>104</v>
      </c>
      <c r="AZ3831" s="5">
        <v>97</v>
      </c>
      <c r="BA3831" s="5">
        <v>100</v>
      </c>
      <c r="BB3831" s="5">
        <v>101</v>
      </c>
      <c r="BC3831" s="5">
        <v>103</v>
      </c>
      <c r="BD3831" s="5">
        <v>106</v>
      </c>
      <c r="BE3831" s="5">
        <v>108</v>
      </c>
      <c r="BF3831" s="5">
        <v>108</v>
      </c>
      <c r="BG3831" s="5">
        <v>108</v>
      </c>
      <c r="BH3831" s="5">
        <v>101</v>
      </c>
      <c r="BI3831" s="5">
        <v>104</v>
      </c>
      <c r="BJ3831" s="5">
        <v>104</v>
      </c>
      <c r="BK3831" s="5">
        <v>107</v>
      </c>
      <c r="BL3831" s="5">
        <v>109</v>
      </c>
      <c r="BM3831" s="5">
        <v>108</v>
      </c>
      <c r="BN3831" s="5">
        <v>108</v>
      </c>
      <c r="BO3831" s="5">
        <v>107</v>
      </c>
      <c r="BP3831" s="5">
        <v>107</v>
      </c>
      <c r="BQ3831" s="5">
        <v>107</v>
      </c>
      <c r="BR3831" s="5">
        <v>107</v>
      </c>
      <c r="BS3831">
        <v>108</v>
      </c>
      <c r="BT3831">
        <v>108</v>
      </c>
      <c r="BU3831">
        <v>108</v>
      </c>
      <c r="BV3831">
        <v>106</v>
      </c>
      <c r="BW3831">
        <v>106</v>
      </c>
      <c r="BX3831">
        <v>106</v>
      </c>
      <c r="BY3831">
        <v>106</v>
      </c>
      <c r="BZ3831">
        <v>106</v>
      </c>
      <c r="CA3831">
        <v>106</v>
      </c>
      <c r="CB3831">
        <v>104</v>
      </c>
      <c r="CC3831">
        <v>105</v>
      </c>
      <c r="CD3831">
        <v>106</v>
      </c>
      <c r="CE3831">
        <v>107</v>
      </c>
      <c r="CF3831">
        <v>107</v>
      </c>
      <c r="CG3831">
        <v>109</v>
      </c>
      <c r="CH3831">
        <v>106</v>
      </c>
      <c r="CI3831">
        <v>106</v>
      </c>
      <c r="CJ3831">
        <v>104</v>
      </c>
      <c r="CK3831">
        <v>99</v>
      </c>
      <c r="CL3831">
        <v>99</v>
      </c>
      <c r="CM3831">
        <v>103</v>
      </c>
      <c r="CN3831">
        <v>103</v>
      </c>
      <c r="CO3831">
        <v>104</v>
      </c>
      <c r="CP3831">
        <v>107</v>
      </c>
      <c r="CQ3831">
        <v>108</v>
      </c>
      <c r="CR3831">
        <v>108</v>
      </c>
      <c r="CS3831">
        <v>105</v>
      </c>
      <c r="CT3831">
        <v>109</v>
      </c>
      <c r="CU3831">
        <v>107</v>
      </c>
      <c r="CV3831">
        <v>101</v>
      </c>
      <c r="CW3831">
        <v>101</v>
      </c>
      <c r="CX3831" t="s">
        <v>2</v>
      </c>
      <c r="CY3831" t="s">
        <v>135</v>
      </c>
    </row>
    <row r="3832" spans="1:103" x14ac:dyDescent="0.25">
      <c r="A3832" t="s">
        <v>217</v>
      </c>
      <c r="B3832">
        <v>36.046900000000001</v>
      </c>
      <c r="C3832">
        <v>-115.18470000000001</v>
      </c>
      <c r="D3832">
        <v>2275</v>
      </c>
      <c r="E3832" t="s">
        <v>1</v>
      </c>
      <c r="F3832">
        <v>157.6</v>
      </c>
      <c r="G3832">
        <v>2008</v>
      </c>
      <c r="H3832">
        <v>8</v>
      </c>
      <c r="I3832" t="s">
        <v>260</v>
      </c>
      <c r="J3832">
        <v>95</v>
      </c>
      <c r="K3832">
        <v>94</v>
      </c>
      <c r="L3832">
        <v>97</v>
      </c>
      <c r="M3832">
        <v>90</v>
      </c>
      <c r="N3832">
        <v>86</v>
      </c>
      <c r="O3832">
        <v>95</v>
      </c>
      <c r="P3832">
        <v>94</v>
      </c>
      <c r="Q3832">
        <v>89</v>
      </c>
      <c r="R3832">
        <v>99</v>
      </c>
      <c r="S3832">
        <v>104</v>
      </c>
      <c r="T3832">
        <v>87</v>
      </c>
      <c r="U3832">
        <v>92</v>
      </c>
      <c r="V3832">
        <v>98</v>
      </c>
      <c r="W3832">
        <v>105</v>
      </c>
      <c r="X3832">
        <v>107</v>
      </c>
      <c r="Y3832">
        <v>106</v>
      </c>
      <c r="Z3832">
        <v>105</v>
      </c>
      <c r="AA3832">
        <v>107</v>
      </c>
      <c r="AB3832">
        <v>106</v>
      </c>
      <c r="AC3832">
        <v>107</v>
      </c>
      <c r="AD3832">
        <v>110</v>
      </c>
      <c r="AE3832">
        <v>108</v>
      </c>
      <c r="AF3832">
        <v>106</v>
      </c>
      <c r="AG3832">
        <v>106</v>
      </c>
      <c r="AH3832">
        <v>104</v>
      </c>
      <c r="AI3832">
        <v>103</v>
      </c>
      <c r="AJ3832">
        <v>104</v>
      </c>
      <c r="AK3832">
        <v>106</v>
      </c>
      <c r="AL3832">
        <v>110</v>
      </c>
      <c r="AM3832">
        <v>109</v>
      </c>
      <c r="AN3832" s="5">
        <v>108</v>
      </c>
      <c r="AO3832" s="5">
        <v>109</v>
      </c>
      <c r="AP3832" s="5">
        <v>110</v>
      </c>
      <c r="AQ3832" s="5">
        <v>109</v>
      </c>
      <c r="AR3832" s="5">
        <v>106</v>
      </c>
      <c r="AS3832" s="5">
        <v>106</v>
      </c>
      <c r="AT3832" s="5">
        <v>108</v>
      </c>
      <c r="AU3832" s="5">
        <v>111</v>
      </c>
      <c r="AV3832" s="5">
        <v>110</v>
      </c>
      <c r="AW3832" s="5">
        <v>109</v>
      </c>
      <c r="AX3832" s="5">
        <v>99</v>
      </c>
      <c r="AY3832" s="5">
        <v>94</v>
      </c>
      <c r="AZ3832" s="5">
        <v>97</v>
      </c>
      <c r="BA3832" s="5">
        <v>98</v>
      </c>
      <c r="BB3832" s="5">
        <v>100</v>
      </c>
      <c r="BC3832" s="5">
        <v>101</v>
      </c>
      <c r="BD3832" s="5">
        <v>103</v>
      </c>
      <c r="BE3832" s="5">
        <v>108</v>
      </c>
      <c r="BF3832" s="5">
        <v>109</v>
      </c>
      <c r="BG3832" s="5">
        <v>93</v>
      </c>
      <c r="BH3832" s="5">
        <v>101</v>
      </c>
      <c r="BI3832" s="5">
        <v>104</v>
      </c>
      <c r="BJ3832" s="5">
        <v>107</v>
      </c>
      <c r="BK3832" s="5">
        <v>109</v>
      </c>
      <c r="BL3832" s="5">
        <v>109</v>
      </c>
      <c r="BM3832" s="5">
        <v>97</v>
      </c>
      <c r="BN3832" s="5">
        <v>105</v>
      </c>
      <c r="BO3832" s="5">
        <v>106</v>
      </c>
      <c r="BP3832" s="5">
        <v>107</v>
      </c>
      <c r="BQ3832" s="5">
        <v>106</v>
      </c>
      <c r="BR3832" s="5">
        <v>109</v>
      </c>
      <c r="BS3832">
        <v>111</v>
      </c>
      <c r="BT3832">
        <v>109</v>
      </c>
      <c r="BU3832">
        <v>108</v>
      </c>
      <c r="BV3832">
        <v>99</v>
      </c>
      <c r="BW3832">
        <v>98</v>
      </c>
      <c r="BX3832">
        <v>105</v>
      </c>
      <c r="BY3832">
        <v>100</v>
      </c>
      <c r="BZ3832">
        <v>105</v>
      </c>
      <c r="CA3832">
        <v>104</v>
      </c>
      <c r="CB3832">
        <v>104</v>
      </c>
      <c r="CC3832">
        <v>106</v>
      </c>
      <c r="CD3832">
        <v>107</v>
      </c>
      <c r="CE3832">
        <v>107</v>
      </c>
      <c r="CF3832">
        <v>109</v>
      </c>
      <c r="CG3832">
        <v>107</v>
      </c>
      <c r="CH3832">
        <v>106</v>
      </c>
      <c r="CI3832">
        <v>105</v>
      </c>
      <c r="CJ3832">
        <v>104</v>
      </c>
      <c r="CK3832">
        <v>101</v>
      </c>
      <c r="CL3832">
        <v>102</v>
      </c>
      <c r="CM3832">
        <v>105</v>
      </c>
      <c r="CN3832">
        <v>105</v>
      </c>
      <c r="CO3832">
        <v>105</v>
      </c>
      <c r="CP3832">
        <v>107</v>
      </c>
      <c r="CQ3832">
        <v>105</v>
      </c>
      <c r="CR3832">
        <v>98</v>
      </c>
      <c r="CS3832">
        <v>105</v>
      </c>
      <c r="CT3832">
        <v>106</v>
      </c>
      <c r="CU3832">
        <v>105</v>
      </c>
      <c r="CV3832">
        <v>97</v>
      </c>
      <c r="CW3832">
        <v>99</v>
      </c>
      <c r="CX3832" t="s">
        <v>2</v>
      </c>
      <c r="CY3832" t="s">
        <v>218</v>
      </c>
    </row>
    <row r="3833" spans="1:103" x14ac:dyDescent="0.25">
      <c r="A3833" t="s">
        <v>79</v>
      </c>
      <c r="B3833">
        <v>35.686399999999999</v>
      </c>
      <c r="C3833">
        <v>-117.6908</v>
      </c>
      <c r="D3833">
        <v>2231</v>
      </c>
      <c r="E3833" t="s">
        <v>1</v>
      </c>
      <c r="F3833">
        <v>113.6</v>
      </c>
      <c r="G3833">
        <v>2008</v>
      </c>
      <c r="H3833">
        <v>8</v>
      </c>
      <c r="I3833" t="s">
        <v>260</v>
      </c>
      <c r="J3833">
        <v>94</v>
      </c>
      <c r="K3833">
        <v>93</v>
      </c>
      <c r="L3833">
        <v>95</v>
      </c>
      <c r="M3833">
        <v>85</v>
      </c>
      <c r="N3833">
        <v>87</v>
      </c>
      <c r="O3833">
        <v>99</v>
      </c>
      <c r="P3833">
        <v>91</v>
      </c>
      <c r="Q3833">
        <v>92</v>
      </c>
      <c r="R3833">
        <v>100</v>
      </c>
      <c r="S3833">
        <v>100</v>
      </c>
      <c r="T3833">
        <v>91</v>
      </c>
      <c r="U3833">
        <v>94</v>
      </c>
      <c r="V3833">
        <v>101</v>
      </c>
      <c r="W3833">
        <v>105</v>
      </c>
      <c r="X3833">
        <v>105</v>
      </c>
      <c r="Y3833">
        <v>106</v>
      </c>
      <c r="Z3833">
        <v>105</v>
      </c>
      <c r="AA3833">
        <v>105</v>
      </c>
      <c r="AB3833">
        <v>106</v>
      </c>
      <c r="AC3833">
        <v>108</v>
      </c>
      <c r="AD3833">
        <v>109</v>
      </c>
      <c r="AE3833">
        <v>106</v>
      </c>
      <c r="AF3833">
        <v>104</v>
      </c>
      <c r="AG3833">
        <v>101</v>
      </c>
      <c r="AH3833">
        <v>101</v>
      </c>
      <c r="AI3833">
        <v>100</v>
      </c>
      <c r="AJ3833">
        <v>103</v>
      </c>
      <c r="AK3833">
        <v>104</v>
      </c>
      <c r="AL3833">
        <v>106</v>
      </c>
      <c r="AM3833">
        <v>107</v>
      </c>
      <c r="AN3833" s="5">
        <v>106</v>
      </c>
      <c r="AO3833" s="5">
        <v>107</v>
      </c>
      <c r="AP3833" s="5">
        <v>107</v>
      </c>
      <c r="AQ3833" s="5">
        <v>105</v>
      </c>
      <c r="AR3833" s="5">
        <v>106</v>
      </c>
      <c r="AS3833" s="5">
        <v>104</v>
      </c>
      <c r="AT3833" s="5">
        <v>108</v>
      </c>
      <c r="AU3833" s="5">
        <v>112</v>
      </c>
      <c r="AV3833" s="5">
        <v>113</v>
      </c>
      <c r="AW3833" s="5">
        <v>112</v>
      </c>
      <c r="AX3833" s="5">
        <v>105</v>
      </c>
      <c r="AY3833" s="5">
        <v>101</v>
      </c>
      <c r="AZ3833" s="5">
        <v>96</v>
      </c>
      <c r="BA3833" s="5">
        <v>98</v>
      </c>
      <c r="BB3833" s="5">
        <v>102</v>
      </c>
      <c r="BC3833" s="5">
        <v>104</v>
      </c>
      <c r="BD3833" s="5">
        <v>106</v>
      </c>
      <c r="BE3833" s="5">
        <v>107</v>
      </c>
      <c r="BF3833" s="5">
        <v>106</v>
      </c>
      <c r="BG3833" s="5">
        <v>95</v>
      </c>
      <c r="BH3833" s="5">
        <v>99</v>
      </c>
      <c r="BI3833" s="5">
        <v>102</v>
      </c>
      <c r="BJ3833" s="5">
        <v>103</v>
      </c>
      <c r="BK3833" s="5">
        <v>105</v>
      </c>
      <c r="BL3833" s="5">
        <v>108</v>
      </c>
      <c r="BM3833" s="5">
        <v>108</v>
      </c>
      <c r="BN3833" s="5">
        <v>106</v>
      </c>
      <c r="BO3833" s="5">
        <v>104</v>
      </c>
      <c r="BP3833" s="5">
        <v>104</v>
      </c>
      <c r="BQ3833" s="5">
        <v>106</v>
      </c>
      <c r="BR3833" s="5">
        <v>107</v>
      </c>
      <c r="BS3833">
        <v>108</v>
      </c>
      <c r="BT3833">
        <v>109</v>
      </c>
      <c r="BU3833">
        <v>108</v>
      </c>
      <c r="BV3833">
        <v>103</v>
      </c>
      <c r="BW3833">
        <v>105</v>
      </c>
      <c r="BX3833">
        <v>105</v>
      </c>
      <c r="BY3833">
        <v>105</v>
      </c>
      <c r="BZ3833">
        <v>105</v>
      </c>
      <c r="CA3833">
        <v>103</v>
      </c>
      <c r="CB3833">
        <v>104</v>
      </c>
      <c r="CC3833">
        <v>104</v>
      </c>
      <c r="CD3833">
        <v>105</v>
      </c>
      <c r="CE3833">
        <v>106</v>
      </c>
      <c r="CF3833">
        <v>108</v>
      </c>
      <c r="CG3833">
        <v>109</v>
      </c>
      <c r="CH3833">
        <v>107</v>
      </c>
      <c r="CI3833">
        <v>104</v>
      </c>
      <c r="CJ3833">
        <v>102</v>
      </c>
      <c r="CK3833">
        <v>100</v>
      </c>
      <c r="CL3833">
        <v>99</v>
      </c>
      <c r="CM3833">
        <v>103</v>
      </c>
      <c r="CN3833">
        <v>102</v>
      </c>
      <c r="CO3833">
        <v>104</v>
      </c>
      <c r="CP3833">
        <v>106</v>
      </c>
      <c r="CQ3833">
        <v>108</v>
      </c>
      <c r="CR3833">
        <v>104</v>
      </c>
      <c r="CS3833">
        <v>105</v>
      </c>
      <c r="CT3833">
        <v>109</v>
      </c>
      <c r="CU3833">
        <v>108</v>
      </c>
      <c r="CV3833">
        <v>105</v>
      </c>
      <c r="CW3833">
        <v>99</v>
      </c>
      <c r="CX3833" t="s">
        <v>5</v>
      </c>
      <c r="CY3833" t="s">
        <v>80</v>
      </c>
    </row>
    <row r="3834" spans="1:103" x14ac:dyDescent="0.25">
      <c r="A3834" t="s">
        <v>164</v>
      </c>
      <c r="B3834">
        <v>34.892800000000001</v>
      </c>
      <c r="C3834">
        <v>-117.0219</v>
      </c>
      <c r="D3834">
        <v>2220</v>
      </c>
      <c r="E3834" t="s">
        <v>1</v>
      </c>
      <c r="F3834">
        <v>175</v>
      </c>
      <c r="G3834">
        <v>2008</v>
      </c>
      <c r="H3834">
        <v>8</v>
      </c>
      <c r="I3834" t="s">
        <v>260</v>
      </c>
      <c r="J3834">
        <v>91</v>
      </c>
      <c r="K3834">
        <v>88</v>
      </c>
      <c r="L3834">
        <v>92</v>
      </c>
      <c r="M3834">
        <v>83</v>
      </c>
      <c r="N3834">
        <v>85</v>
      </c>
      <c r="O3834">
        <v>94</v>
      </c>
      <c r="P3834">
        <v>91</v>
      </c>
      <c r="Q3834">
        <v>91</v>
      </c>
      <c r="R3834">
        <v>99</v>
      </c>
      <c r="S3834">
        <v>98</v>
      </c>
      <c r="T3834">
        <v>91</v>
      </c>
      <c r="U3834">
        <v>95</v>
      </c>
      <c r="V3834">
        <v>100</v>
      </c>
      <c r="W3834">
        <v>103</v>
      </c>
      <c r="X3834">
        <v>103</v>
      </c>
      <c r="Y3834">
        <v>104</v>
      </c>
      <c r="Z3834">
        <v>104</v>
      </c>
      <c r="AA3834">
        <v>103</v>
      </c>
      <c r="AB3834">
        <v>104</v>
      </c>
      <c r="AC3834">
        <v>106</v>
      </c>
      <c r="AD3834">
        <v>107</v>
      </c>
      <c r="AE3834">
        <v>106</v>
      </c>
      <c r="AF3834">
        <v>102</v>
      </c>
      <c r="AG3834">
        <v>100</v>
      </c>
      <c r="AH3834">
        <v>100</v>
      </c>
      <c r="AI3834">
        <v>99</v>
      </c>
      <c r="AJ3834">
        <v>101</v>
      </c>
      <c r="AK3834">
        <v>103</v>
      </c>
      <c r="AL3834">
        <v>105</v>
      </c>
      <c r="AM3834">
        <v>105</v>
      </c>
      <c r="AN3834" s="5">
        <v>105</v>
      </c>
      <c r="AO3834" s="5">
        <v>106</v>
      </c>
      <c r="AP3834" s="5">
        <v>107</v>
      </c>
      <c r="AQ3834" s="5">
        <v>105</v>
      </c>
      <c r="AR3834" s="5">
        <v>105</v>
      </c>
      <c r="AS3834" s="5">
        <v>104</v>
      </c>
      <c r="AT3834" s="5">
        <v>105</v>
      </c>
      <c r="AU3834" s="5">
        <v>110</v>
      </c>
      <c r="AV3834" s="5">
        <v>108</v>
      </c>
      <c r="AW3834" s="5">
        <v>109</v>
      </c>
      <c r="AX3834" s="5">
        <v>103</v>
      </c>
      <c r="AY3834" s="5">
        <v>98</v>
      </c>
      <c r="AZ3834" s="5">
        <v>95</v>
      </c>
      <c r="BA3834" s="5">
        <v>97</v>
      </c>
      <c r="BB3834" s="5">
        <v>101</v>
      </c>
      <c r="BC3834" s="5">
        <v>102</v>
      </c>
      <c r="BD3834" s="5">
        <v>104</v>
      </c>
      <c r="BE3834" s="5">
        <v>105</v>
      </c>
      <c r="BF3834" s="5">
        <v>105</v>
      </c>
      <c r="BG3834" s="5">
        <v>100</v>
      </c>
      <c r="BH3834" s="5">
        <v>99</v>
      </c>
      <c r="BI3834" s="5">
        <v>101</v>
      </c>
      <c r="BJ3834" s="5">
        <v>101</v>
      </c>
      <c r="BK3834" s="5">
        <v>104</v>
      </c>
      <c r="BL3834" s="5">
        <v>107</v>
      </c>
      <c r="BM3834" s="5">
        <v>106</v>
      </c>
      <c r="BN3834" s="5">
        <v>103</v>
      </c>
      <c r="BO3834" s="5">
        <v>103</v>
      </c>
      <c r="BP3834" s="5">
        <v>103</v>
      </c>
      <c r="BQ3834" s="5">
        <v>104</v>
      </c>
      <c r="BR3834" s="5">
        <v>105</v>
      </c>
      <c r="BS3834">
        <v>107</v>
      </c>
      <c r="BT3834">
        <v>107</v>
      </c>
      <c r="BU3834">
        <v>106</v>
      </c>
      <c r="BV3834">
        <v>102</v>
      </c>
      <c r="BW3834">
        <v>103</v>
      </c>
      <c r="BX3834">
        <v>104</v>
      </c>
      <c r="BY3834">
        <v>99</v>
      </c>
      <c r="BZ3834">
        <v>102</v>
      </c>
      <c r="CA3834">
        <v>101</v>
      </c>
      <c r="CB3834">
        <v>101</v>
      </c>
      <c r="CC3834">
        <v>103</v>
      </c>
      <c r="CD3834">
        <v>104</v>
      </c>
      <c r="CE3834">
        <v>103</v>
      </c>
      <c r="CF3834">
        <v>105</v>
      </c>
      <c r="CG3834">
        <v>106</v>
      </c>
      <c r="CH3834">
        <v>104</v>
      </c>
      <c r="CI3834">
        <v>101</v>
      </c>
      <c r="CJ3834">
        <v>100</v>
      </c>
      <c r="CK3834">
        <v>97</v>
      </c>
      <c r="CL3834">
        <v>97</v>
      </c>
      <c r="CM3834">
        <v>101</v>
      </c>
      <c r="CN3834">
        <v>101</v>
      </c>
      <c r="CO3834">
        <v>101</v>
      </c>
      <c r="CP3834">
        <v>105</v>
      </c>
      <c r="CQ3834">
        <v>103</v>
      </c>
      <c r="CR3834">
        <v>102</v>
      </c>
      <c r="CS3834">
        <v>102</v>
      </c>
      <c r="CT3834">
        <v>107</v>
      </c>
      <c r="CU3834">
        <v>105</v>
      </c>
      <c r="CV3834">
        <v>100</v>
      </c>
      <c r="CW3834">
        <v>96</v>
      </c>
      <c r="CX3834" t="s">
        <v>5</v>
      </c>
      <c r="CY3834" t="s">
        <v>20</v>
      </c>
    </row>
    <row r="3835" spans="1:103" x14ac:dyDescent="0.25">
      <c r="A3835" t="s">
        <v>230</v>
      </c>
      <c r="B3835">
        <v>36.2119</v>
      </c>
      <c r="C3835">
        <v>-115.1939</v>
      </c>
      <c r="D3835">
        <v>2189</v>
      </c>
      <c r="E3835" t="s">
        <v>1</v>
      </c>
      <c r="F3835">
        <v>152.30000000000001</v>
      </c>
      <c r="G3835">
        <v>2008</v>
      </c>
      <c r="H3835">
        <v>8</v>
      </c>
      <c r="I3835" t="s">
        <v>260</v>
      </c>
      <c r="J3835">
        <v>96</v>
      </c>
      <c r="K3835">
        <v>93</v>
      </c>
      <c r="L3835">
        <v>97</v>
      </c>
      <c r="M3835">
        <v>91</v>
      </c>
      <c r="N3835">
        <v>84</v>
      </c>
      <c r="O3835">
        <v>95</v>
      </c>
      <c r="P3835">
        <v>92</v>
      </c>
      <c r="Q3835">
        <v>90</v>
      </c>
      <c r="R3835">
        <v>97</v>
      </c>
      <c r="S3835">
        <v>103</v>
      </c>
      <c r="T3835">
        <v>86</v>
      </c>
      <c r="U3835">
        <v>93</v>
      </c>
      <c r="V3835">
        <v>97</v>
      </c>
      <c r="W3835">
        <v>104</v>
      </c>
      <c r="X3835">
        <v>106</v>
      </c>
      <c r="Y3835">
        <v>105</v>
      </c>
      <c r="Z3835">
        <v>105</v>
      </c>
      <c r="AA3835">
        <v>106</v>
      </c>
      <c r="AB3835">
        <v>105</v>
      </c>
      <c r="AC3835">
        <v>106</v>
      </c>
      <c r="AD3835">
        <v>109</v>
      </c>
      <c r="AE3835">
        <v>108</v>
      </c>
      <c r="AF3835">
        <v>106</v>
      </c>
      <c r="AG3835">
        <v>105</v>
      </c>
      <c r="AH3835">
        <v>103</v>
      </c>
      <c r="AI3835">
        <v>102</v>
      </c>
      <c r="AJ3835">
        <v>103</v>
      </c>
      <c r="AK3835">
        <v>106</v>
      </c>
      <c r="AL3835">
        <v>107</v>
      </c>
      <c r="AM3835">
        <v>109</v>
      </c>
      <c r="AN3835" s="5">
        <v>108</v>
      </c>
      <c r="AO3835" s="5">
        <v>109</v>
      </c>
      <c r="AP3835" s="5">
        <v>110</v>
      </c>
      <c r="AQ3835" s="5">
        <v>107</v>
      </c>
      <c r="AR3835" s="5">
        <v>107</v>
      </c>
      <c r="AS3835" s="5">
        <v>106</v>
      </c>
      <c r="AT3835" s="5">
        <v>106</v>
      </c>
      <c r="AU3835" s="5">
        <v>110</v>
      </c>
      <c r="AV3835" s="5">
        <v>110</v>
      </c>
      <c r="AW3835" s="5">
        <v>107</v>
      </c>
      <c r="AX3835" s="5">
        <v>99</v>
      </c>
      <c r="AY3835" s="5">
        <v>95</v>
      </c>
      <c r="AZ3835" s="5">
        <v>97</v>
      </c>
      <c r="BA3835" s="5">
        <v>98</v>
      </c>
      <c r="BB3835" s="5">
        <v>100</v>
      </c>
      <c r="BC3835" s="5">
        <v>100</v>
      </c>
      <c r="BD3835" s="5">
        <v>103</v>
      </c>
      <c r="BE3835" s="5">
        <v>107</v>
      </c>
      <c r="BF3835" s="5">
        <v>108</v>
      </c>
      <c r="BG3835" s="5">
        <v>94</v>
      </c>
      <c r="BH3835" s="5">
        <v>100</v>
      </c>
      <c r="BI3835" s="5">
        <v>103</v>
      </c>
      <c r="BJ3835" s="5">
        <v>106</v>
      </c>
      <c r="BK3835" s="5">
        <v>107</v>
      </c>
      <c r="BL3835" s="5">
        <v>108</v>
      </c>
      <c r="BM3835" s="5">
        <v>98</v>
      </c>
      <c r="BN3835" s="5">
        <v>105</v>
      </c>
      <c r="BO3835" s="5">
        <v>105</v>
      </c>
      <c r="BP3835" s="5">
        <v>107</v>
      </c>
      <c r="BQ3835" s="5">
        <v>106</v>
      </c>
      <c r="BR3835" s="5">
        <v>107</v>
      </c>
      <c r="BS3835">
        <v>110</v>
      </c>
      <c r="BT3835">
        <v>110</v>
      </c>
      <c r="BU3835">
        <v>108</v>
      </c>
      <c r="BV3835">
        <v>101</v>
      </c>
      <c r="BW3835">
        <v>97</v>
      </c>
      <c r="BX3835">
        <v>104</v>
      </c>
      <c r="BY3835">
        <v>98</v>
      </c>
      <c r="BZ3835">
        <v>104</v>
      </c>
      <c r="CA3835">
        <v>104</v>
      </c>
      <c r="CB3835">
        <v>104</v>
      </c>
      <c r="CC3835">
        <v>105</v>
      </c>
      <c r="CD3835">
        <v>106</v>
      </c>
      <c r="CE3835">
        <v>106</v>
      </c>
      <c r="CF3835">
        <v>108</v>
      </c>
      <c r="CG3835">
        <v>105</v>
      </c>
      <c r="CH3835">
        <v>106</v>
      </c>
      <c r="CI3835">
        <v>104</v>
      </c>
      <c r="CJ3835">
        <v>105</v>
      </c>
      <c r="CK3835">
        <v>101</v>
      </c>
      <c r="CL3835">
        <v>100</v>
      </c>
      <c r="CM3835">
        <v>104</v>
      </c>
      <c r="CN3835">
        <v>104</v>
      </c>
      <c r="CO3835">
        <v>103</v>
      </c>
      <c r="CP3835">
        <v>106</v>
      </c>
      <c r="CQ3835">
        <v>103</v>
      </c>
      <c r="CR3835">
        <v>95</v>
      </c>
      <c r="CS3835">
        <v>104</v>
      </c>
      <c r="CT3835">
        <v>106</v>
      </c>
      <c r="CU3835">
        <v>103</v>
      </c>
      <c r="CV3835">
        <v>99</v>
      </c>
      <c r="CW3835">
        <v>99</v>
      </c>
      <c r="CX3835" t="s">
        <v>2</v>
      </c>
      <c r="CY3835" t="s">
        <v>231</v>
      </c>
    </row>
    <row r="3836" spans="1:103" x14ac:dyDescent="0.25">
      <c r="A3836" t="s">
        <v>91</v>
      </c>
      <c r="B3836">
        <v>36.071899999999999</v>
      </c>
      <c r="C3836">
        <v>-115.16330000000001</v>
      </c>
      <c r="D3836">
        <v>2175</v>
      </c>
      <c r="E3836" t="s">
        <v>1</v>
      </c>
      <c r="F3836">
        <v>158.69999999999999</v>
      </c>
      <c r="G3836">
        <v>2008</v>
      </c>
      <c r="H3836">
        <v>8</v>
      </c>
      <c r="I3836" t="s">
        <v>260</v>
      </c>
      <c r="J3836">
        <v>96</v>
      </c>
      <c r="K3836">
        <v>95</v>
      </c>
      <c r="L3836">
        <v>97</v>
      </c>
      <c r="M3836">
        <v>91</v>
      </c>
      <c r="N3836">
        <v>85</v>
      </c>
      <c r="O3836">
        <v>96</v>
      </c>
      <c r="P3836">
        <v>94</v>
      </c>
      <c r="Q3836">
        <v>90</v>
      </c>
      <c r="R3836">
        <v>98</v>
      </c>
      <c r="S3836">
        <v>104</v>
      </c>
      <c r="T3836">
        <v>88</v>
      </c>
      <c r="U3836">
        <v>92</v>
      </c>
      <c r="V3836">
        <v>97</v>
      </c>
      <c r="W3836">
        <v>106</v>
      </c>
      <c r="X3836">
        <v>107</v>
      </c>
      <c r="Y3836">
        <v>107</v>
      </c>
      <c r="Z3836">
        <v>106</v>
      </c>
      <c r="AA3836">
        <v>106</v>
      </c>
      <c r="AB3836">
        <v>106</v>
      </c>
      <c r="AC3836">
        <v>107</v>
      </c>
      <c r="AD3836">
        <v>110</v>
      </c>
      <c r="AE3836">
        <v>108</v>
      </c>
      <c r="AF3836">
        <v>106</v>
      </c>
      <c r="AG3836">
        <v>106</v>
      </c>
      <c r="AH3836">
        <v>104</v>
      </c>
      <c r="AI3836">
        <v>103</v>
      </c>
      <c r="AJ3836">
        <v>104</v>
      </c>
      <c r="AK3836">
        <v>106</v>
      </c>
      <c r="AL3836">
        <v>111</v>
      </c>
      <c r="AM3836">
        <v>110</v>
      </c>
      <c r="AN3836" s="5">
        <v>109</v>
      </c>
      <c r="AO3836" s="5">
        <v>109</v>
      </c>
      <c r="AP3836" s="5">
        <v>110</v>
      </c>
      <c r="AQ3836" s="5">
        <v>108</v>
      </c>
      <c r="AR3836" s="5">
        <v>107</v>
      </c>
      <c r="AS3836" s="5">
        <v>106</v>
      </c>
      <c r="AT3836" s="5">
        <v>108</v>
      </c>
      <c r="AU3836" s="5">
        <v>111</v>
      </c>
      <c r="AV3836" s="5">
        <v>110</v>
      </c>
      <c r="AW3836" s="5">
        <v>109</v>
      </c>
      <c r="AX3836" s="5">
        <v>99</v>
      </c>
      <c r="AY3836" s="5">
        <v>94</v>
      </c>
      <c r="AZ3836" s="5">
        <v>97</v>
      </c>
      <c r="BA3836" s="5">
        <v>97</v>
      </c>
      <c r="BB3836" s="5">
        <v>99</v>
      </c>
      <c r="BC3836" s="5">
        <v>100</v>
      </c>
      <c r="BD3836" s="5">
        <v>106</v>
      </c>
      <c r="BE3836" s="5">
        <v>108</v>
      </c>
      <c r="BF3836" s="5">
        <v>109</v>
      </c>
      <c r="BG3836" s="5">
        <v>94</v>
      </c>
      <c r="BH3836" s="5">
        <v>100</v>
      </c>
      <c r="BI3836" s="5">
        <v>105</v>
      </c>
      <c r="BJ3836" s="5">
        <v>107</v>
      </c>
      <c r="BK3836" s="5">
        <v>108</v>
      </c>
      <c r="BL3836" s="5">
        <v>109</v>
      </c>
      <c r="BM3836" s="5">
        <v>96</v>
      </c>
      <c r="BN3836" s="5">
        <v>106</v>
      </c>
      <c r="BO3836" s="5">
        <v>106</v>
      </c>
      <c r="BP3836" s="5">
        <v>107</v>
      </c>
      <c r="BQ3836" s="5">
        <v>107</v>
      </c>
      <c r="BR3836" s="5">
        <v>108</v>
      </c>
      <c r="BS3836">
        <v>110</v>
      </c>
      <c r="BT3836">
        <v>109</v>
      </c>
      <c r="BU3836">
        <v>108</v>
      </c>
      <c r="BV3836">
        <v>100</v>
      </c>
      <c r="BW3836">
        <v>98</v>
      </c>
      <c r="BX3836">
        <v>104</v>
      </c>
      <c r="BY3836">
        <v>100</v>
      </c>
      <c r="BZ3836">
        <v>104</v>
      </c>
      <c r="CA3836">
        <v>104</v>
      </c>
      <c r="CB3836">
        <v>104</v>
      </c>
      <c r="CC3836">
        <v>106</v>
      </c>
      <c r="CD3836">
        <v>107</v>
      </c>
      <c r="CE3836">
        <v>107</v>
      </c>
      <c r="CF3836">
        <v>109</v>
      </c>
      <c r="CG3836">
        <v>107</v>
      </c>
      <c r="CH3836">
        <v>107</v>
      </c>
      <c r="CI3836">
        <v>104</v>
      </c>
      <c r="CJ3836">
        <v>105</v>
      </c>
      <c r="CK3836">
        <v>101</v>
      </c>
      <c r="CL3836">
        <v>101</v>
      </c>
      <c r="CM3836">
        <v>105</v>
      </c>
      <c r="CN3836">
        <v>104</v>
      </c>
      <c r="CO3836">
        <v>104</v>
      </c>
      <c r="CP3836">
        <v>107</v>
      </c>
      <c r="CQ3836">
        <v>104</v>
      </c>
      <c r="CR3836">
        <v>97</v>
      </c>
      <c r="CS3836">
        <v>105</v>
      </c>
      <c r="CT3836">
        <v>107</v>
      </c>
      <c r="CU3836">
        <v>105</v>
      </c>
      <c r="CV3836">
        <v>97</v>
      </c>
      <c r="CW3836">
        <v>99</v>
      </c>
      <c r="CX3836" t="s">
        <v>2</v>
      </c>
      <c r="CY3836" t="s">
        <v>92</v>
      </c>
    </row>
    <row r="3837" spans="1:103" x14ac:dyDescent="0.25">
      <c r="A3837" t="s">
        <v>155</v>
      </c>
      <c r="B3837">
        <v>36.430300000000003</v>
      </c>
      <c r="C3837">
        <v>-114.51390000000001</v>
      </c>
      <c r="D3837">
        <v>2000</v>
      </c>
      <c r="E3837" t="s">
        <v>1</v>
      </c>
      <c r="F3837">
        <v>210.3</v>
      </c>
      <c r="G3837">
        <v>2008</v>
      </c>
      <c r="H3837">
        <v>8</v>
      </c>
      <c r="I3837" t="s">
        <v>260</v>
      </c>
      <c r="J3837">
        <v>95</v>
      </c>
      <c r="K3837">
        <v>98</v>
      </c>
      <c r="L3837">
        <v>95</v>
      </c>
      <c r="M3837">
        <v>98</v>
      </c>
      <c r="N3837">
        <v>91</v>
      </c>
      <c r="O3837">
        <v>84</v>
      </c>
      <c r="P3837">
        <v>96</v>
      </c>
      <c r="Q3837">
        <v>92</v>
      </c>
      <c r="R3837">
        <v>91</v>
      </c>
      <c r="S3837">
        <v>97</v>
      </c>
      <c r="T3837">
        <v>105</v>
      </c>
      <c r="U3837">
        <v>105</v>
      </c>
      <c r="V3837">
        <v>93</v>
      </c>
      <c r="W3837">
        <v>97</v>
      </c>
      <c r="X3837">
        <v>105</v>
      </c>
      <c r="Y3837">
        <v>108</v>
      </c>
      <c r="Z3837">
        <v>109</v>
      </c>
      <c r="AA3837">
        <v>108</v>
      </c>
      <c r="AB3837">
        <v>108</v>
      </c>
      <c r="AC3837">
        <v>106</v>
      </c>
      <c r="AD3837">
        <v>110</v>
      </c>
      <c r="AE3837">
        <v>111</v>
      </c>
      <c r="AF3837">
        <v>109</v>
      </c>
      <c r="AG3837">
        <v>106</v>
      </c>
      <c r="AH3837">
        <v>107</v>
      </c>
      <c r="AI3837">
        <v>104</v>
      </c>
      <c r="AJ3837">
        <v>105</v>
      </c>
      <c r="AK3837">
        <v>105</v>
      </c>
      <c r="AL3837">
        <v>107</v>
      </c>
      <c r="AM3837">
        <v>111</v>
      </c>
      <c r="AN3837" s="5">
        <v>111</v>
      </c>
      <c r="AO3837" s="5">
        <v>111</v>
      </c>
      <c r="AP3837" s="5">
        <v>111</v>
      </c>
      <c r="AQ3837" s="5">
        <v>112</v>
      </c>
      <c r="AR3837" s="5">
        <v>109</v>
      </c>
      <c r="AS3837" s="5">
        <v>107</v>
      </c>
      <c r="AT3837" s="5">
        <v>109</v>
      </c>
      <c r="AU3837" s="5">
        <v>109</v>
      </c>
      <c r="AV3837" s="5">
        <v>111</v>
      </c>
      <c r="AW3837" s="5">
        <v>111</v>
      </c>
      <c r="AX3837" s="5">
        <v>109</v>
      </c>
      <c r="AY3837" s="5">
        <v>99</v>
      </c>
      <c r="AZ3837" s="5">
        <v>97</v>
      </c>
      <c r="BA3837" s="5">
        <v>98</v>
      </c>
      <c r="BB3837" s="5">
        <v>101</v>
      </c>
      <c r="BC3837" s="5">
        <v>101</v>
      </c>
      <c r="BD3837" s="5">
        <v>102</v>
      </c>
      <c r="BE3837" s="8">
        <f>AVERAGE(BD3837,BF3837)</f>
        <v>105.5</v>
      </c>
      <c r="BF3837" s="5">
        <v>109</v>
      </c>
      <c r="BG3837" s="5">
        <v>109</v>
      </c>
      <c r="BH3837" s="5">
        <v>93</v>
      </c>
      <c r="BI3837" s="5">
        <v>100</v>
      </c>
      <c r="BJ3837" s="5">
        <v>105</v>
      </c>
      <c r="BK3837" s="5">
        <v>107</v>
      </c>
      <c r="BL3837" s="5">
        <v>109</v>
      </c>
      <c r="BM3837" s="5">
        <v>110</v>
      </c>
      <c r="BN3837" s="5">
        <v>98</v>
      </c>
      <c r="BO3837" s="5">
        <v>106</v>
      </c>
      <c r="BP3837" s="5">
        <v>106</v>
      </c>
      <c r="BQ3837" s="5">
        <v>107</v>
      </c>
      <c r="BR3837" s="5">
        <v>108</v>
      </c>
      <c r="BS3837">
        <v>109</v>
      </c>
      <c r="BT3837">
        <v>112</v>
      </c>
      <c r="BU3837">
        <v>111</v>
      </c>
      <c r="BV3837">
        <v>108</v>
      </c>
      <c r="BW3837">
        <v>102</v>
      </c>
      <c r="BX3837">
        <v>103</v>
      </c>
      <c r="BY3837">
        <v>106</v>
      </c>
      <c r="BZ3837">
        <v>99</v>
      </c>
      <c r="CA3837">
        <v>104</v>
      </c>
      <c r="CB3837">
        <v>104</v>
      </c>
      <c r="CC3837">
        <v>106</v>
      </c>
      <c r="CD3837">
        <v>106</v>
      </c>
      <c r="CE3837">
        <v>108</v>
      </c>
      <c r="CF3837">
        <v>108</v>
      </c>
      <c r="CG3837">
        <v>109</v>
      </c>
      <c r="CH3837">
        <v>108</v>
      </c>
      <c r="CI3837">
        <v>106</v>
      </c>
      <c r="CJ3837">
        <v>103</v>
      </c>
      <c r="CK3837">
        <v>106</v>
      </c>
      <c r="CL3837">
        <v>104</v>
      </c>
      <c r="CM3837">
        <v>103</v>
      </c>
      <c r="CN3837">
        <v>104</v>
      </c>
      <c r="CO3837">
        <v>106</v>
      </c>
      <c r="CP3837">
        <v>107</v>
      </c>
      <c r="CQ3837">
        <v>108</v>
      </c>
      <c r="CR3837">
        <v>105</v>
      </c>
      <c r="CS3837">
        <v>104</v>
      </c>
      <c r="CT3837">
        <v>104</v>
      </c>
      <c r="CU3837">
        <v>107</v>
      </c>
      <c r="CV3837">
        <v>107</v>
      </c>
      <c r="CW3837">
        <v>99</v>
      </c>
      <c r="CX3837" t="s">
        <v>2</v>
      </c>
      <c r="CY3837" t="s">
        <v>156</v>
      </c>
    </row>
    <row r="3838" spans="1:103" x14ac:dyDescent="0.25">
      <c r="A3838" t="s">
        <v>77</v>
      </c>
      <c r="B3838">
        <v>34.8536</v>
      </c>
      <c r="C3838">
        <v>-116.7869</v>
      </c>
      <c r="D3838">
        <v>1919</v>
      </c>
      <c r="E3838" t="s">
        <v>1</v>
      </c>
      <c r="F3838">
        <v>178.9</v>
      </c>
      <c r="G3838">
        <v>2008</v>
      </c>
      <c r="H3838">
        <v>8</v>
      </c>
      <c r="I3838" t="s">
        <v>260</v>
      </c>
      <c r="J3838">
        <v>94</v>
      </c>
      <c r="K3838">
        <v>92</v>
      </c>
      <c r="L3838">
        <v>96</v>
      </c>
      <c r="M3838">
        <v>83</v>
      </c>
      <c r="N3838">
        <v>88</v>
      </c>
      <c r="O3838">
        <v>98</v>
      </c>
      <c r="P3838">
        <v>94</v>
      </c>
      <c r="Q3838">
        <v>93</v>
      </c>
      <c r="R3838">
        <v>101</v>
      </c>
      <c r="S3838">
        <v>103</v>
      </c>
      <c r="T3838">
        <v>93</v>
      </c>
      <c r="U3838">
        <v>98</v>
      </c>
      <c r="V3838">
        <v>103</v>
      </c>
      <c r="W3838">
        <v>107</v>
      </c>
      <c r="X3838">
        <v>108</v>
      </c>
      <c r="Y3838">
        <v>104</v>
      </c>
      <c r="Z3838">
        <v>107</v>
      </c>
      <c r="AA3838">
        <v>106</v>
      </c>
      <c r="AB3838">
        <v>108</v>
      </c>
      <c r="AC3838">
        <v>108</v>
      </c>
      <c r="AD3838">
        <v>110</v>
      </c>
      <c r="AE3838">
        <v>110</v>
      </c>
      <c r="AF3838">
        <v>106</v>
      </c>
      <c r="AG3838">
        <v>104</v>
      </c>
      <c r="AH3838">
        <v>103</v>
      </c>
      <c r="AI3838">
        <v>101</v>
      </c>
      <c r="AJ3838">
        <v>104</v>
      </c>
      <c r="AK3838">
        <v>105</v>
      </c>
      <c r="AL3838">
        <v>108</v>
      </c>
      <c r="AM3838">
        <v>109</v>
      </c>
      <c r="AN3838" s="5">
        <v>109</v>
      </c>
      <c r="AO3838" s="5">
        <v>110</v>
      </c>
      <c r="AP3838" s="5">
        <v>111</v>
      </c>
      <c r="AQ3838" s="5">
        <v>106</v>
      </c>
      <c r="AR3838" s="5">
        <v>109</v>
      </c>
      <c r="AS3838" s="5">
        <v>107</v>
      </c>
      <c r="AT3838" s="5">
        <v>109</v>
      </c>
      <c r="AU3838" s="5">
        <v>113</v>
      </c>
      <c r="AV3838" s="5">
        <v>110</v>
      </c>
      <c r="AW3838" s="5">
        <v>110</v>
      </c>
      <c r="AX3838" s="5">
        <v>97</v>
      </c>
      <c r="AY3838" s="5">
        <v>99</v>
      </c>
      <c r="AZ3838" s="5">
        <v>96</v>
      </c>
      <c r="BA3838" s="5">
        <v>101</v>
      </c>
      <c r="BB3838" s="5">
        <v>100</v>
      </c>
      <c r="BC3838" s="5">
        <v>105</v>
      </c>
      <c r="BD3838" s="5">
        <v>107</v>
      </c>
      <c r="BE3838" s="5">
        <v>108</v>
      </c>
      <c r="BF3838" s="5">
        <v>107</v>
      </c>
      <c r="BG3838" s="5">
        <v>95</v>
      </c>
      <c r="BH3838" s="5">
        <v>104</v>
      </c>
      <c r="BI3838" s="5">
        <v>104</v>
      </c>
      <c r="BJ3838" s="5">
        <v>105</v>
      </c>
      <c r="BK3838" s="5">
        <v>107</v>
      </c>
      <c r="BL3838" s="5">
        <v>109</v>
      </c>
      <c r="BM3838" s="5">
        <v>106</v>
      </c>
      <c r="BN3838" s="5">
        <v>106</v>
      </c>
      <c r="BO3838" s="5">
        <v>105</v>
      </c>
      <c r="BP3838" s="5">
        <v>106</v>
      </c>
      <c r="BQ3838" s="5">
        <v>107</v>
      </c>
      <c r="BR3838" s="5">
        <v>109</v>
      </c>
      <c r="BS3838">
        <v>109</v>
      </c>
      <c r="BT3838">
        <v>110</v>
      </c>
      <c r="BU3838">
        <v>108</v>
      </c>
      <c r="BV3838">
        <v>101</v>
      </c>
      <c r="BW3838">
        <v>106</v>
      </c>
      <c r="BX3838">
        <v>107</v>
      </c>
      <c r="BY3838">
        <v>102</v>
      </c>
      <c r="BZ3838">
        <v>106</v>
      </c>
      <c r="CA3838">
        <v>105</v>
      </c>
      <c r="CB3838">
        <v>104</v>
      </c>
      <c r="CC3838">
        <v>106</v>
      </c>
      <c r="CD3838">
        <v>106</v>
      </c>
      <c r="CE3838">
        <v>107</v>
      </c>
      <c r="CF3838">
        <v>108</v>
      </c>
      <c r="CG3838">
        <v>108</v>
      </c>
      <c r="CH3838">
        <v>107</v>
      </c>
      <c r="CI3838">
        <v>106</v>
      </c>
      <c r="CJ3838">
        <v>104</v>
      </c>
      <c r="CK3838">
        <v>101</v>
      </c>
      <c r="CL3838">
        <v>100</v>
      </c>
      <c r="CM3838">
        <v>104</v>
      </c>
      <c r="CN3838">
        <v>105</v>
      </c>
      <c r="CO3838">
        <v>105</v>
      </c>
      <c r="CP3838">
        <v>108</v>
      </c>
      <c r="CQ3838">
        <v>106</v>
      </c>
      <c r="CR3838">
        <v>106</v>
      </c>
      <c r="CS3838">
        <v>105</v>
      </c>
      <c r="CT3838">
        <v>109</v>
      </c>
      <c r="CU3838">
        <v>105</v>
      </c>
      <c r="CV3838">
        <v>101</v>
      </c>
      <c r="CW3838">
        <v>100</v>
      </c>
      <c r="CX3838" t="s">
        <v>5</v>
      </c>
      <c r="CY3838" t="s">
        <v>78</v>
      </c>
    </row>
    <row r="3839" spans="1:103" x14ac:dyDescent="0.25">
      <c r="A3839" t="s">
        <v>45</v>
      </c>
      <c r="B3839">
        <v>35.763599999999997</v>
      </c>
      <c r="C3839">
        <v>-117.3908</v>
      </c>
      <c r="D3839">
        <v>1695</v>
      </c>
      <c r="E3839" t="s">
        <v>1</v>
      </c>
      <c r="F3839">
        <v>90.8</v>
      </c>
      <c r="G3839">
        <v>2008</v>
      </c>
      <c r="H3839">
        <v>8</v>
      </c>
      <c r="I3839" t="s">
        <v>260</v>
      </c>
      <c r="J3839">
        <v>96</v>
      </c>
      <c r="K3839">
        <v>95</v>
      </c>
      <c r="L3839">
        <v>97</v>
      </c>
      <c r="M3839">
        <v>92</v>
      </c>
      <c r="N3839">
        <v>89</v>
      </c>
      <c r="O3839">
        <v>101</v>
      </c>
      <c r="P3839">
        <v>93</v>
      </c>
      <c r="Q3839">
        <v>94</v>
      </c>
      <c r="R3839">
        <v>103</v>
      </c>
      <c r="S3839">
        <v>104</v>
      </c>
      <c r="T3839">
        <v>92</v>
      </c>
      <c r="U3839">
        <v>97</v>
      </c>
      <c r="V3839">
        <v>103</v>
      </c>
      <c r="W3839">
        <v>106</v>
      </c>
      <c r="X3839">
        <v>108</v>
      </c>
      <c r="Y3839">
        <v>108</v>
      </c>
      <c r="Z3839">
        <v>108</v>
      </c>
      <c r="AA3839">
        <v>107</v>
      </c>
      <c r="AB3839">
        <v>108</v>
      </c>
      <c r="AC3839">
        <v>109</v>
      </c>
      <c r="AE3839">
        <v>109</v>
      </c>
      <c r="AF3839">
        <v>106</v>
      </c>
      <c r="AG3839">
        <v>104</v>
      </c>
      <c r="AH3839">
        <v>104</v>
      </c>
      <c r="AJ3839">
        <v>105</v>
      </c>
      <c r="AK3839">
        <v>106</v>
      </c>
      <c r="AL3839">
        <v>108</v>
      </c>
      <c r="AM3839">
        <v>109</v>
      </c>
      <c r="AN3839" s="5">
        <v>109</v>
      </c>
      <c r="AO3839" s="5">
        <v>109</v>
      </c>
      <c r="AP3839" s="5">
        <v>109</v>
      </c>
      <c r="AQ3839" s="5">
        <v>106</v>
      </c>
      <c r="AR3839" s="5">
        <v>107</v>
      </c>
      <c r="AS3839" s="5">
        <v>105</v>
      </c>
      <c r="AT3839" s="5">
        <v>110</v>
      </c>
      <c r="AU3839" s="5">
        <v>114</v>
      </c>
      <c r="AV3839" s="5">
        <v>115</v>
      </c>
      <c r="AW3839" s="5">
        <v>114</v>
      </c>
      <c r="AX3839" s="5">
        <v>105</v>
      </c>
      <c r="AY3839" s="5">
        <v>103</v>
      </c>
      <c r="AZ3839" s="5">
        <v>98</v>
      </c>
      <c r="BA3839" s="5">
        <v>101</v>
      </c>
      <c r="BB3839" s="5">
        <v>104</v>
      </c>
      <c r="BC3839" s="5">
        <v>106</v>
      </c>
      <c r="BD3839" s="5">
        <v>107</v>
      </c>
      <c r="BE3839" s="5">
        <v>109</v>
      </c>
      <c r="BF3839" s="5">
        <v>108</v>
      </c>
      <c r="BG3839" s="5">
        <v>97</v>
      </c>
      <c r="BH3839" s="5">
        <v>103</v>
      </c>
      <c r="BI3839" s="5">
        <v>104</v>
      </c>
      <c r="BJ3839" s="5">
        <v>105</v>
      </c>
      <c r="BK3839" s="5">
        <v>108</v>
      </c>
      <c r="BL3839" s="5">
        <v>110</v>
      </c>
      <c r="BM3839" s="5">
        <v>110</v>
      </c>
      <c r="BN3839" s="8">
        <f>AVERAGE(BM3839,BO3839)</f>
        <v>108</v>
      </c>
      <c r="BO3839" s="5">
        <v>106</v>
      </c>
      <c r="BP3839" s="5">
        <v>107</v>
      </c>
      <c r="BQ3839" s="5">
        <v>107</v>
      </c>
      <c r="BR3839" s="5">
        <v>108</v>
      </c>
      <c r="BS3839">
        <v>110</v>
      </c>
      <c r="BT3839">
        <v>110</v>
      </c>
      <c r="BU3839">
        <v>109</v>
      </c>
      <c r="BV3839">
        <v>105</v>
      </c>
      <c r="BX3839">
        <v>108</v>
      </c>
      <c r="BY3839">
        <v>108</v>
      </c>
      <c r="BZ3839">
        <v>107</v>
      </c>
      <c r="CA3839">
        <v>105</v>
      </c>
      <c r="CB3839">
        <v>106</v>
      </c>
      <c r="CE3839">
        <v>107</v>
      </c>
      <c r="CF3839">
        <v>110</v>
      </c>
      <c r="CG3839">
        <v>111</v>
      </c>
      <c r="CH3839">
        <v>108</v>
      </c>
      <c r="CI3839">
        <v>108</v>
      </c>
      <c r="CJ3839">
        <v>104</v>
      </c>
      <c r="CK3839">
        <v>101</v>
      </c>
      <c r="CL3839">
        <v>101</v>
      </c>
      <c r="CM3839">
        <v>106</v>
      </c>
      <c r="CN3839">
        <v>104</v>
      </c>
      <c r="CO3839">
        <v>106</v>
      </c>
      <c r="CP3839">
        <v>108</v>
      </c>
      <c r="CQ3839">
        <v>110</v>
      </c>
      <c r="CR3839">
        <v>106</v>
      </c>
      <c r="CS3839">
        <v>107</v>
      </c>
      <c r="CT3839">
        <v>111</v>
      </c>
      <c r="CU3839">
        <v>110</v>
      </c>
      <c r="CV3839">
        <v>106</v>
      </c>
      <c r="CW3839">
        <v>102</v>
      </c>
      <c r="CX3839" t="s">
        <v>5</v>
      </c>
      <c r="CY3839" t="s">
        <v>46</v>
      </c>
    </row>
    <row r="3840" spans="1:103" x14ac:dyDescent="0.25">
      <c r="A3840" t="s">
        <v>232</v>
      </c>
      <c r="B3840">
        <v>36.01</v>
      </c>
      <c r="C3840">
        <v>-114.79640000000001</v>
      </c>
      <c r="D3840">
        <v>1641</v>
      </c>
      <c r="E3840" t="s">
        <v>1</v>
      </c>
      <c r="F3840">
        <v>192.3</v>
      </c>
      <c r="G3840">
        <v>2008</v>
      </c>
      <c r="H3840">
        <v>8</v>
      </c>
      <c r="I3840" t="s">
        <v>260</v>
      </c>
      <c r="J3840">
        <v>103</v>
      </c>
      <c r="K3840">
        <v>102</v>
      </c>
      <c r="L3840">
        <v>102</v>
      </c>
      <c r="M3840">
        <v>99</v>
      </c>
      <c r="N3840">
        <v>89</v>
      </c>
      <c r="O3840">
        <v>98</v>
      </c>
      <c r="P3840">
        <v>98</v>
      </c>
      <c r="Q3840">
        <v>93</v>
      </c>
      <c r="R3840">
        <v>101</v>
      </c>
      <c r="S3840">
        <v>110</v>
      </c>
      <c r="T3840">
        <v>90</v>
      </c>
      <c r="U3840">
        <v>96</v>
      </c>
      <c r="V3840">
        <v>101</v>
      </c>
      <c r="W3840">
        <v>108</v>
      </c>
      <c r="X3840">
        <v>116</v>
      </c>
      <c r="Y3840">
        <v>112</v>
      </c>
      <c r="Z3840">
        <v>112</v>
      </c>
      <c r="AA3840">
        <v>111</v>
      </c>
      <c r="AB3840">
        <v>112</v>
      </c>
      <c r="AC3840">
        <v>112</v>
      </c>
      <c r="AD3840">
        <v>116</v>
      </c>
      <c r="AE3840">
        <v>116</v>
      </c>
      <c r="AF3840">
        <v>116</v>
      </c>
      <c r="AG3840">
        <v>108</v>
      </c>
      <c r="AH3840">
        <v>108</v>
      </c>
      <c r="AI3840">
        <v>106</v>
      </c>
      <c r="AJ3840">
        <v>107</v>
      </c>
      <c r="AK3840">
        <v>110</v>
      </c>
      <c r="AL3840">
        <v>115</v>
      </c>
      <c r="AM3840">
        <v>116</v>
      </c>
      <c r="AN3840" s="5">
        <v>116</v>
      </c>
      <c r="AO3840" s="5">
        <v>116</v>
      </c>
      <c r="AP3840" s="5">
        <v>115</v>
      </c>
      <c r="AQ3840" s="5">
        <v>113</v>
      </c>
      <c r="AR3840" s="5">
        <v>108</v>
      </c>
      <c r="AS3840" s="5">
        <v>114</v>
      </c>
      <c r="AT3840" s="5">
        <v>109</v>
      </c>
      <c r="AU3840" s="5">
        <v>114</v>
      </c>
      <c r="AV3840" s="5">
        <v>114</v>
      </c>
      <c r="AW3840" s="5">
        <v>112</v>
      </c>
      <c r="AX3840" s="5">
        <v>99</v>
      </c>
      <c r="AY3840" s="5">
        <v>98</v>
      </c>
      <c r="AZ3840" s="5">
        <v>103</v>
      </c>
      <c r="BA3840" s="5">
        <v>110</v>
      </c>
      <c r="BB3840" s="5">
        <v>116</v>
      </c>
      <c r="BC3840" s="5">
        <v>107</v>
      </c>
      <c r="BD3840" s="5">
        <v>109</v>
      </c>
      <c r="BE3840" s="5">
        <v>113</v>
      </c>
      <c r="BF3840" s="5">
        <v>109</v>
      </c>
      <c r="BG3840" s="5">
        <v>90</v>
      </c>
      <c r="BH3840" s="5">
        <v>104</v>
      </c>
      <c r="BI3840" s="5">
        <v>108</v>
      </c>
      <c r="BJ3840" s="5">
        <v>110</v>
      </c>
      <c r="BK3840" s="5">
        <v>112</v>
      </c>
      <c r="BL3840" s="5">
        <v>112</v>
      </c>
      <c r="BM3840" s="5">
        <v>112</v>
      </c>
      <c r="BN3840" s="5">
        <v>105</v>
      </c>
      <c r="BO3840" s="5">
        <v>108</v>
      </c>
      <c r="BP3840" s="5">
        <v>119</v>
      </c>
      <c r="BQ3840" s="5">
        <v>109</v>
      </c>
      <c r="BR3840" s="5">
        <v>111</v>
      </c>
      <c r="BS3840">
        <v>115</v>
      </c>
      <c r="BT3840">
        <v>115</v>
      </c>
      <c r="BU3840">
        <v>106</v>
      </c>
      <c r="BV3840">
        <v>104</v>
      </c>
      <c r="BW3840">
        <v>107</v>
      </c>
      <c r="BX3840">
        <v>111</v>
      </c>
      <c r="BY3840">
        <v>114</v>
      </c>
      <c r="BZ3840">
        <v>103</v>
      </c>
      <c r="CA3840">
        <v>102</v>
      </c>
      <c r="CB3840">
        <v>111</v>
      </c>
      <c r="CC3840">
        <v>110</v>
      </c>
      <c r="CD3840">
        <v>102</v>
      </c>
      <c r="CE3840">
        <v>111</v>
      </c>
      <c r="CF3840">
        <v>112</v>
      </c>
      <c r="CG3840">
        <v>109</v>
      </c>
      <c r="CH3840">
        <v>111</v>
      </c>
      <c r="CI3840">
        <v>107</v>
      </c>
      <c r="CJ3840">
        <v>108</v>
      </c>
      <c r="CK3840">
        <v>109</v>
      </c>
      <c r="CL3840">
        <v>106</v>
      </c>
      <c r="CM3840">
        <v>107</v>
      </c>
      <c r="CN3840">
        <v>107</v>
      </c>
      <c r="CO3840">
        <v>108</v>
      </c>
      <c r="CQ3840">
        <v>107</v>
      </c>
      <c r="CT3840">
        <v>110</v>
      </c>
      <c r="CU3840">
        <v>108</v>
      </c>
      <c r="CV3840">
        <v>95</v>
      </c>
      <c r="CW3840">
        <v>95</v>
      </c>
      <c r="CX3840" t="s">
        <v>2</v>
      </c>
      <c r="CY3840" t="s">
        <v>233</v>
      </c>
    </row>
    <row r="3841" spans="1:108" x14ac:dyDescent="0.25">
      <c r="A3841" t="s">
        <v>247</v>
      </c>
      <c r="B3841">
        <v>35.971699999999998</v>
      </c>
      <c r="C3841">
        <v>-116.27079999999999</v>
      </c>
      <c r="D3841">
        <v>1546</v>
      </c>
      <c r="E3841" t="s">
        <v>1</v>
      </c>
      <c r="F3841">
        <v>76.400000000000006</v>
      </c>
      <c r="G3841">
        <v>2008</v>
      </c>
      <c r="H3841">
        <v>8</v>
      </c>
      <c r="I3841" t="s">
        <v>260</v>
      </c>
      <c r="J3841">
        <v>96</v>
      </c>
      <c r="K3841">
        <v>96</v>
      </c>
      <c r="L3841">
        <v>97</v>
      </c>
      <c r="M3841">
        <v>97</v>
      </c>
      <c r="N3841">
        <v>89</v>
      </c>
      <c r="O3841">
        <v>96</v>
      </c>
      <c r="P3841">
        <v>99</v>
      </c>
      <c r="Q3841">
        <v>96</v>
      </c>
      <c r="R3841">
        <v>107</v>
      </c>
      <c r="S3841">
        <v>106</v>
      </c>
      <c r="T3841">
        <v>94</v>
      </c>
      <c r="U3841">
        <v>99</v>
      </c>
      <c r="V3841">
        <v>103</v>
      </c>
      <c r="W3841">
        <v>107</v>
      </c>
      <c r="X3841">
        <v>108</v>
      </c>
      <c r="Y3841">
        <v>108</v>
      </c>
      <c r="Z3841">
        <v>108</v>
      </c>
      <c r="AA3841">
        <v>109</v>
      </c>
      <c r="AB3841">
        <v>110</v>
      </c>
      <c r="AC3841">
        <v>110</v>
      </c>
      <c r="AD3841">
        <v>111</v>
      </c>
      <c r="AE3841">
        <v>109</v>
      </c>
      <c r="AF3841">
        <v>106</v>
      </c>
      <c r="AN3841" s="5">
        <v>110</v>
      </c>
      <c r="AO3841" s="5">
        <v>111</v>
      </c>
      <c r="AP3841" s="5">
        <v>111</v>
      </c>
      <c r="AQ3841" s="5">
        <v>109</v>
      </c>
      <c r="AR3841" s="5">
        <v>108</v>
      </c>
      <c r="AS3841" s="5">
        <v>110</v>
      </c>
      <c r="AT3841" s="5">
        <v>112</v>
      </c>
      <c r="AU3841" s="5">
        <v>116</v>
      </c>
      <c r="AV3841" s="5">
        <v>116</v>
      </c>
      <c r="AW3841" s="5">
        <v>112</v>
      </c>
      <c r="AX3841" s="5">
        <v>101</v>
      </c>
      <c r="AY3841" s="5">
        <v>99</v>
      </c>
      <c r="AZ3841" s="5">
        <v>101</v>
      </c>
      <c r="BA3841" s="5">
        <v>105</v>
      </c>
      <c r="BB3841" s="5">
        <v>105</v>
      </c>
      <c r="BC3841" s="5">
        <v>107</v>
      </c>
      <c r="BD3841" s="5">
        <v>110</v>
      </c>
      <c r="BE3841" s="5">
        <v>110</v>
      </c>
      <c r="BF3841" s="5">
        <v>109</v>
      </c>
      <c r="BG3841" s="5">
        <v>104</v>
      </c>
      <c r="BH3841" s="5">
        <v>103</v>
      </c>
      <c r="BI3841" s="5">
        <v>107</v>
      </c>
      <c r="BJ3841" s="5">
        <v>110</v>
      </c>
      <c r="BK3841" s="5">
        <v>110</v>
      </c>
      <c r="BL3841" s="5">
        <v>110</v>
      </c>
      <c r="BM3841" s="5">
        <v>108</v>
      </c>
      <c r="BN3841" s="5">
        <v>107</v>
      </c>
      <c r="BO3841" s="5">
        <v>107</v>
      </c>
      <c r="BP3841" s="5">
        <v>107</v>
      </c>
      <c r="BQ3841" s="5">
        <v>107</v>
      </c>
      <c r="BR3841" s="5">
        <v>109</v>
      </c>
      <c r="BS3841">
        <v>110</v>
      </c>
      <c r="BT3841">
        <v>110</v>
      </c>
      <c r="BU3841">
        <v>109</v>
      </c>
      <c r="BV3841">
        <v>107</v>
      </c>
      <c r="BW3841">
        <v>108</v>
      </c>
      <c r="BX3841">
        <v>108</v>
      </c>
      <c r="BY3841">
        <v>106</v>
      </c>
      <c r="BZ3841">
        <v>107</v>
      </c>
      <c r="CA3841">
        <v>106</v>
      </c>
      <c r="CB3841">
        <v>106</v>
      </c>
      <c r="CC3841">
        <v>108</v>
      </c>
      <c r="CD3841">
        <v>110</v>
      </c>
      <c r="CE3841">
        <v>110</v>
      </c>
      <c r="CF3841">
        <v>110</v>
      </c>
      <c r="CG3841">
        <v>111</v>
      </c>
      <c r="CH3841">
        <v>108</v>
      </c>
      <c r="CI3841">
        <v>106</v>
      </c>
      <c r="CJ3841">
        <v>105</v>
      </c>
      <c r="CK3841">
        <v>101</v>
      </c>
      <c r="CL3841">
        <v>100</v>
      </c>
      <c r="CM3841">
        <v>105</v>
      </c>
      <c r="CN3841">
        <v>106</v>
      </c>
      <c r="CO3841">
        <v>109</v>
      </c>
      <c r="CP3841">
        <v>109</v>
      </c>
      <c r="CQ3841">
        <v>109</v>
      </c>
      <c r="CR3841">
        <v>107</v>
      </c>
      <c r="CS3841">
        <v>111</v>
      </c>
      <c r="CT3841">
        <v>111</v>
      </c>
      <c r="CU3841">
        <v>108</v>
      </c>
      <c r="CV3841">
        <v>102</v>
      </c>
      <c r="CW3841">
        <v>101</v>
      </c>
      <c r="CX3841" t="s">
        <v>5</v>
      </c>
      <c r="CY3841" t="s">
        <v>248</v>
      </c>
    </row>
    <row r="3842" spans="1:108" x14ac:dyDescent="0.25">
      <c r="A3842" t="s">
        <v>163</v>
      </c>
      <c r="B3842">
        <v>36.769199999999998</v>
      </c>
      <c r="C3842">
        <v>-114.12690000000001</v>
      </c>
      <c r="D3842">
        <v>1532</v>
      </c>
      <c r="E3842" t="s">
        <v>1</v>
      </c>
      <c r="F3842">
        <v>246.7</v>
      </c>
      <c r="G3842">
        <v>2008</v>
      </c>
      <c r="H3842">
        <v>8</v>
      </c>
      <c r="I3842" t="s">
        <v>260</v>
      </c>
      <c r="J3842">
        <v>98</v>
      </c>
      <c r="K3842">
        <v>104</v>
      </c>
      <c r="L3842">
        <v>100</v>
      </c>
      <c r="M3842">
        <v>100</v>
      </c>
      <c r="N3842">
        <v>96</v>
      </c>
      <c r="O3842">
        <v>90</v>
      </c>
      <c r="P3842">
        <v>100</v>
      </c>
      <c r="Q3842">
        <v>98</v>
      </c>
      <c r="R3842">
        <v>100</v>
      </c>
      <c r="Y3842">
        <v>114</v>
      </c>
      <c r="Z3842">
        <v>108</v>
      </c>
      <c r="AA3842">
        <v>108</v>
      </c>
      <c r="AB3842">
        <v>109</v>
      </c>
      <c r="AC3842">
        <v>109</v>
      </c>
      <c r="AD3842">
        <v>112</v>
      </c>
      <c r="AE3842">
        <v>111</v>
      </c>
      <c r="AF3842">
        <v>109</v>
      </c>
      <c r="AG3842">
        <v>108</v>
      </c>
      <c r="AH3842">
        <v>107</v>
      </c>
      <c r="AI3842">
        <v>105</v>
      </c>
      <c r="AJ3842">
        <v>105</v>
      </c>
      <c r="AK3842">
        <v>105</v>
      </c>
      <c r="AN3842" s="5">
        <v>111</v>
      </c>
      <c r="AO3842" s="5">
        <v>110</v>
      </c>
      <c r="AP3842" s="5">
        <v>111</v>
      </c>
      <c r="AQ3842" s="5">
        <v>112</v>
      </c>
      <c r="AR3842" s="5">
        <v>108</v>
      </c>
      <c r="AS3842" s="5">
        <v>109</v>
      </c>
      <c r="AT3842" s="5">
        <v>110</v>
      </c>
      <c r="AU3842" s="5">
        <v>110</v>
      </c>
      <c r="AV3842" s="5">
        <v>113</v>
      </c>
      <c r="AW3842" s="5">
        <v>109</v>
      </c>
      <c r="AX3842" s="5">
        <v>101</v>
      </c>
      <c r="AY3842" s="5">
        <v>99</v>
      </c>
      <c r="AZ3842" s="5">
        <v>102</v>
      </c>
      <c r="BA3842" s="5">
        <v>103</v>
      </c>
      <c r="BB3842" s="5">
        <v>113</v>
      </c>
      <c r="BC3842" s="5">
        <v>103</v>
      </c>
      <c r="BD3842" s="5">
        <v>102</v>
      </c>
      <c r="BE3842" s="5">
        <v>106</v>
      </c>
      <c r="BF3842" s="5">
        <v>109</v>
      </c>
      <c r="BG3842" s="5">
        <v>98</v>
      </c>
      <c r="BH3842" s="5">
        <v>101</v>
      </c>
      <c r="BI3842" s="5">
        <v>109</v>
      </c>
      <c r="BJ3842" s="5">
        <v>110</v>
      </c>
      <c r="BK3842" s="5">
        <v>109</v>
      </c>
      <c r="BL3842" s="5">
        <v>109</v>
      </c>
      <c r="BM3842" s="5">
        <v>98</v>
      </c>
      <c r="BN3842" s="5">
        <v>106</v>
      </c>
      <c r="BO3842" s="5">
        <v>105</v>
      </c>
      <c r="BP3842" s="5">
        <v>108</v>
      </c>
      <c r="BQ3842" s="5">
        <v>108</v>
      </c>
      <c r="BR3842" s="5">
        <v>110</v>
      </c>
      <c r="BS3842">
        <v>112</v>
      </c>
      <c r="BT3842">
        <v>109</v>
      </c>
      <c r="BU3842">
        <v>104</v>
      </c>
      <c r="BV3842">
        <v>112</v>
      </c>
      <c r="BW3842">
        <v>104</v>
      </c>
      <c r="BX3842">
        <v>104</v>
      </c>
      <c r="BY3842">
        <v>107</v>
      </c>
      <c r="BZ3842">
        <v>104</v>
      </c>
      <c r="CA3842">
        <v>106</v>
      </c>
      <c r="CB3842">
        <v>106</v>
      </c>
      <c r="CC3842">
        <v>107</v>
      </c>
      <c r="CD3842">
        <v>107</v>
      </c>
      <c r="CE3842">
        <v>108</v>
      </c>
      <c r="CF3842">
        <v>108</v>
      </c>
      <c r="CG3842">
        <v>108</v>
      </c>
      <c r="CH3842">
        <v>106</v>
      </c>
      <c r="CI3842">
        <v>102</v>
      </c>
      <c r="CJ3842">
        <v>106</v>
      </c>
      <c r="CK3842">
        <v>109</v>
      </c>
      <c r="CL3842">
        <v>104</v>
      </c>
      <c r="CM3842">
        <v>103</v>
      </c>
      <c r="CN3842">
        <v>105</v>
      </c>
      <c r="CO3842">
        <v>106</v>
      </c>
      <c r="CP3842">
        <v>106</v>
      </c>
      <c r="CQ3842">
        <v>106</v>
      </c>
      <c r="CR3842">
        <v>98</v>
      </c>
      <c r="CS3842">
        <v>105</v>
      </c>
      <c r="CT3842">
        <v>110</v>
      </c>
      <c r="CU3842">
        <v>108</v>
      </c>
      <c r="CV3842">
        <v>100</v>
      </c>
      <c r="CW3842">
        <v>97</v>
      </c>
      <c r="CX3842" t="s">
        <v>2</v>
      </c>
      <c r="CY3842" t="s">
        <v>84</v>
      </c>
    </row>
    <row r="3843" spans="1:108" x14ac:dyDescent="0.25">
      <c r="A3843" t="s">
        <v>63</v>
      </c>
      <c r="B3843">
        <v>36.549999999999997</v>
      </c>
      <c r="C3843">
        <v>-114.45829999999999</v>
      </c>
      <c r="D3843">
        <v>1294</v>
      </c>
      <c r="E3843" t="s">
        <v>1</v>
      </c>
      <c r="F3843">
        <v>215.3</v>
      </c>
      <c r="G3843">
        <v>2008</v>
      </c>
      <c r="H3843">
        <v>8</v>
      </c>
      <c r="I3843" t="s">
        <v>260</v>
      </c>
      <c r="J3843">
        <v>98</v>
      </c>
      <c r="K3843">
        <v>102</v>
      </c>
      <c r="L3843">
        <v>100</v>
      </c>
      <c r="M3843">
        <v>102</v>
      </c>
      <c r="N3843">
        <v>95</v>
      </c>
      <c r="O3843">
        <v>90</v>
      </c>
      <c r="P3843">
        <v>95</v>
      </c>
      <c r="Q3843">
        <v>98</v>
      </c>
      <c r="R3843">
        <v>100</v>
      </c>
      <c r="S3843">
        <v>103</v>
      </c>
      <c r="T3843">
        <v>109</v>
      </c>
      <c r="U3843">
        <v>93</v>
      </c>
      <c r="V3843">
        <v>98</v>
      </c>
      <c r="W3843">
        <v>105</v>
      </c>
      <c r="X3843">
        <v>109</v>
      </c>
      <c r="Y3843">
        <v>112</v>
      </c>
      <c r="Z3843">
        <v>111</v>
      </c>
      <c r="AA3843">
        <v>111</v>
      </c>
      <c r="AB3843">
        <v>111</v>
      </c>
      <c r="AC3843">
        <v>111</v>
      </c>
      <c r="AD3843">
        <v>115</v>
      </c>
      <c r="AE3843">
        <v>114</v>
      </c>
      <c r="AF3843">
        <v>113</v>
      </c>
      <c r="AG3843">
        <v>110</v>
      </c>
      <c r="AH3843">
        <v>110</v>
      </c>
      <c r="AI3843">
        <v>107</v>
      </c>
      <c r="AJ3843">
        <v>108</v>
      </c>
      <c r="AK3843">
        <v>110</v>
      </c>
      <c r="AL3843">
        <v>112</v>
      </c>
      <c r="AM3843">
        <v>115</v>
      </c>
      <c r="AN3843" s="5">
        <v>115</v>
      </c>
      <c r="AO3843" s="5">
        <v>115</v>
      </c>
      <c r="AP3843" s="5">
        <v>115</v>
      </c>
      <c r="AQ3843" s="5">
        <v>116</v>
      </c>
      <c r="AR3843" s="5">
        <v>114</v>
      </c>
      <c r="AS3843" s="5">
        <v>111</v>
      </c>
      <c r="AT3843" s="5">
        <v>112</v>
      </c>
      <c r="AU3843" s="5">
        <v>114</v>
      </c>
      <c r="AV3843" s="5">
        <v>117</v>
      </c>
      <c r="AW3843" s="5">
        <v>117</v>
      </c>
      <c r="AX3843" s="5">
        <v>113</v>
      </c>
      <c r="AY3843" s="5">
        <v>94</v>
      </c>
      <c r="AZ3843" s="5">
        <v>95</v>
      </c>
      <c r="BA3843" s="5">
        <v>104</v>
      </c>
      <c r="BB3843" s="5">
        <v>105</v>
      </c>
      <c r="BC3843" s="5">
        <v>107</v>
      </c>
      <c r="BD3843" s="5">
        <v>109</v>
      </c>
      <c r="BE3843" s="5">
        <v>111</v>
      </c>
      <c r="BF3843" s="5">
        <v>112</v>
      </c>
      <c r="BG3843" s="5">
        <v>113</v>
      </c>
      <c r="BH3843" s="5">
        <v>105</v>
      </c>
      <c r="BI3843" s="5">
        <v>105</v>
      </c>
      <c r="BJ3843" s="5">
        <v>108</v>
      </c>
      <c r="BK3843" s="5">
        <v>111</v>
      </c>
      <c r="BL3843" s="5">
        <v>113</v>
      </c>
      <c r="BM3843" s="5">
        <v>114</v>
      </c>
      <c r="BN3843" s="5">
        <v>90</v>
      </c>
      <c r="BO3843" s="5">
        <v>105</v>
      </c>
      <c r="BP3843" s="5">
        <v>110</v>
      </c>
      <c r="BQ3843" s="5">
        <v>110</v>
      </c>
      <c r="BR3843" s="5">
        <v>110</v>
      </c>
      <c r="BS3843">
        <v>112</v>
      </c>
      <c r="BT3843">
        <v>114</v>
      </c>
      <c r="BU3843">
        <v>115</v>
      </c>
      <c r="BV3843">
        <v>107</v>
      </c>
      <c r="BW3843">
        <v>108</v>
      </c>
      <c r="BX3843">
        <v>108</v>
      </c>
      <c r="BY3843">
        <v>110</v>
      </c>
      <c r="BZ3843">
        <v>101</v>
      </c>
      <c r="CA3843">
        <v>106</v>
      </c>
      <c r="CB3843">
        <v>109</v>
      </c>
      <c r="CC3843">
        <v>105</v>
      </c>
      <c r="CD3843">
        <v>111</v>
      </c>
      <c r="CE3843">
        <v>111</v>
      </c>
      <c r="CF3843">
        <v>112</v>
      </c>
      <c r="CG3843">
        <v>113</v>
      </c>
      <c r="CH3843">
        <v>110</v>
      </c>
      <c r="CI3843">
        <v>109</v>
      </c>
      <c r="CJ3843">
        <v>107</v>
      </c>
      <c r="CK3843">
        <v>109</v>
      </c>
      <c r="CL3843">
        <v>106</v>
      </c>
      <c r="CM3843">
        <v>106</v>
      </c>
      <c r="CN3843">
        <v>108</v>
      </c>
      <c r="CO3843">
        <v>109</v>
      </c>
      <c r="CP3843">
        <v>110</v>
      </c>
      <c r="CQ3843">
        <v>111</v>
      </c>
      <c r="CR3843">
        <v>110</v>
      </c>
      <c r="CS3843">
        <v>102</v>
      </c>
      <c r="CT3843">
        <v>109</v>
      </c>
      <c r="CU3843">
        <v>114</v>
      </c>
      <c r="CV3843">
        <v>112</v>
      </c>
      <c r="CW3843">
        <v>98</v>
      </c>
      <c r="CX3843" t="s">
        <v>2</v>
      </c>
      <c r="CY3843" t="s">
        <v>64</v>
      </c>
    </row>
    <row r="3844" spans="1:108" x14ac:dyDescent="0.25">
      <c r="A3844" t="s">
        <v>195</v>
      </c>
      <c r="B3844">
        <v>36.309199999999997</v>
      </c>
      <c r="C3844">
        <v>-114.4256</v>
      </c>
      <c r="D3844">
        <v>1250</v>
      </c>
      <c r="E3844" t="s">
        <v>1</v>
      </c>
      <c r="F3844">
        <v>219</v>
      </c>
      <c r="G3844">
        <v>2008</v>
      </c>
      <c r="H3844">
        <v>8</v>
      </c>
      <c r="I3844" t="s">
        <v>260</v>
      </c>
      <c r="J3844">
        <v>96</v>
      </c>
      <c r="K3844">
        <v>101</v>
      </c>
      <c r="L3844">
        <v>99</v>
      </c>
      <c r="M3844">
        <v>98</v>
      </c>
      <c r="N3844">
        <v>94</v>
      </c>
      <c r="O3844">
        <v>84</v>
      </c>
      <c r="P3844">
        <v>97</v>
      </c>
      <c r="Q3844">
        <v>94</v>
      </c>
      <c r="R3844">
        <v>93</v>
      </c>
      <c r="S3844">
        <v>100</v>
      </c>
      <c r="T3844">
        <v>108</v>
      </c>
      <c r="U3844">
        <v>88</v>
      </c>
      <c r="V3844">
        <v>97</v>
      </c>
      <c r="W3844">
        <v>101</v>
      </c>
      <c r="X3844">
        <v>106</v>
      </c>
      <c r="Y3844">
        <v>112</v>
      </c>
      <c r="Z3844">
        <v>112</v>
      </c>
      <c r="AA3844">
        <v>111</v>
      </c>
      <c r="AB3844">
        <v>107</v>
      </c>
      <c r="AC3844">
        <v>109</v>
      </c>
      <c r="AD3844">
        <v>111</v>
      </c>
      <c r="AE3844">
        <v>115</v>
      </c>
      <c r="AF3844">
        <v>112</v>
      </c>
      <c r="AG3844">
        <v>109</v>
      </c>
      <c r="AH3844">
        <v>110</v>
      </c>
      <c r="AI3844">
        <v>107</v>
      </c>
      <c r="AJ3844">
        <v>107</v>
      </c>
      <c r="AK3844">
        <v>108</v>
      </c>
      <c r="AL3844">
        <v>108</v>
      </c>
      <c r="AM3844">
        <v>113</v>
      </c>
      <c r="AN3844" s="5">
        <v>113</v>
      </c>
      <c r="AO3844" s="5">
        <v>114</v>
      </c>
      <c r="AP3844" s="5">
        <v>114</v>
      </c>
      <c r="AQ3844" s="5">
        <v>115</v>
      </c>
      <c r="AR3844" s="5">
        <v>112</v>
      </c>
      <c r="AS3844" s="5">
        <v>109</v>
      </c>
      <c r="AT3844" s="5">
        <v>112</v>
      </c>
      <c r="AU3844" s="5">
        <v>110</v>
      </c>
      <c r="AV3844" s="5">
        <v>115</v>
      </c>
      <c r="AW3844" s="8">
        <f>(2*AV3844+AY3844)/3</f>
        <v>110</v>
      </c>
      <c r="AX3844" s="8">
        <f>(AW3844+2*AZ3844)/3</f>
        <v>102.66666666666667</v>
      </c>
      <c r="AY3844" s="5">
        <v>100</v>
      </c>
      <c r="AZ3844" s="5">
        <v>99</v>
      </c>
      <c r="BA3844" s="5">
        <v>101</v>
      </c>
      <c r="BB3844" s="5">
        <v>102</v>
      </c>
      <c r="BC3844" s="5">
        <v>102</v>
      </c>
      <c r="BD3844" s="5">
        <v>105</v>
      </c>
      <c r="BE3844" s="5">
        <v>109</v>
      </c>
      <c r="BF3844" s="5">
        <v>110</v>
      </c>
      <c r="BG3844" s="5">
        <v>109</v>
      </c>
      <c r="BH3844" s="5">
        <v>92</v>
      </c>
      <c r="BI3844" s="5">
        <v>103</v>
      </c>
      <c r="BJ3844" s="5">
        <v>107</v>
      </c>
      <c r="BK3844" s="5">
        <v>110</v>
      </c>
      <c r="BL3844" s="5">
        <v>112</v>
      </c>
      <c r="BM3844" s="5">
        <v>110</v>
      </c>
      <c r="BN3844" s="5">
        <v>97</v>
      </c>
      <c r="BO3844" s="5">
        <v>106</v>
      </c>
      <c r="BP3844" s="5">
        <v>106</v>
      </c>
      <c r="BQ3844" s="5">
        <v>109</v>
      </c>
      <c r="BR3844" s="5">
        <v>109</v>
      </c>
      <c r="BS3844">
        <v>111</v>
      </c>
      <c r="BT3844">
        <v>113</v>
      </c>
      <c r="BU3844">
        <v>111</v>
      </c>
      <c r="BV3844">
        <v>111</v>
      </c>
      <c r="BW3844">
        <v>105</v>
      </c>
      <c r="BX3844">
        <v>105</v>
      </c>
      <c r="BY3844">
        <v>110</v>
      </c>
      <c r="BZ3844">
        <v>100</v>
      </c>
      <c r="CA3844">
        <v>102</v>
      </c>
      <c r="CB3844">
        <v>105</v>
      </c>
      <c r="CC3844">
        <v>109</v>
      </c>
      <c r="CD3844">
        <v>108</v>
      </c>
      <c r="CE3844">
        <v>112</v>
      </c>
      <c r="CF3844">
        <v>110</v>
      </c>
      <c r="CG3844">
        <v>111</v>
      </c>
      <c r="CH3844">
        <v>109</v>
      </c>
      <c r="CI3844">
        <v>106</v>
      </c>
      <c r="CJ3844">
        <v>104</v>
      </c>
      <c r="CK3844">
        <v>105</v>
      </c>
      <c r="CL3844">
        <v>106</v>
      </c>
      <c r="CM3844">
        <v>105</v>
      </c>
      <c r="CN3844">
        <v>104</v>
      </c>
      <c r="CO3844">
        <v>109</v>
      </c>
      <c r="CS3844">
        <v>109</v>
      </c>
      <c r="CT3844">
        <v>104</v>
      </c>
      <c r="CW3844">
        <v>102</v>
      </c>
      <c r="CX3844" t="s">
        <v>2</v>
      </c>
      <c r="CY3844" t="s">
        <v>196</v>
      </c>
    </row>
    <row r="3845" spans="1:108" x14ac:dyDescent="0.25">
      <c r="A3845" t="s">
        <v>151</v>
      </c>
      <c r="B3845">
        <v>35.2761</v>
      </c>
      <c r="C3845">
        <v>-116.0628</v>
      </c>
      <c r="D3845">
        <v>962</v>
      </c>
      <c r="E3845" t="s">
        <v>1</v>
      </c>
      <c r="F3845">
        <v>150.4</v>
      </c>
      <c r="G3845">
        <v>2008</v>
      </c>
      <c r="H3845">
        <v>8</v>
      </c>
      <c r="I3845" t="s">
        <v>260</v>
      </c>
      <c r="J3845">
        <v>101</v>
      </c>
      <c r="K3845">
        <v>99</v>
      </c>
      <c r="L3845">
        <v>101</v>
      </c>
      <c r="M3845">
        <v>90</v>
      </c>
      <c r="N3845">
        <v>91</v>
      </c>
      <c r="O3845">
        <v>102</v>
      </c>
      <c r="P3845">
        <v>99</v>
      </c>
      <c r="Q3845">
        <v>98</v>
      </c>
      <c r="R3845">
        <v>105</v>
      </c>
      <c r="S3845">
        <v>110</v>
      </c>
      <c r="T3845">
        <v>97</v>
      </c>
      <c r="U3845">
        <v>102</v>
      </c>
      <c r="V3845">
        <v>107</v>
      </c>
      <c r="W3845">
        <v>112</v>
      </c>
      <c r="X3845">
        <v>113</v>
      </c>
      <c r="Y3845">
        <v>114</v>
      </c>
      <c r="Z3845">
        <v>113</v>
      </c>
      <c r="AA3845">
        <v>110</v>
      </c>
      <c r="AB3845">
        <v>113</v>
      </c>
      <c r="AC3845">
        <v>114</v>
      </c>
      <c r="AD3845">
        <v>115</v>
      </c>
      <c r="AE3845">
        <v>115</v>
      </c>
      <c r="AF3845">
        <v>110</v>
      </c>
      <c r="AG3845">
        <v>108</v>
      </c>
      <c r="AH3845">
        <v>108</v>
      </c>
      <c r="AI3845">
        <v>106</v>
      </c>
      <c r="AJ3845">
        <v>108</v>
      </c>
      <c r="AK3845">
        <v>111</v>
      </c>
      <c r="AL3845">
        <v>114</v>
      </c>
      <c r="AM3845">
        <v>114</v>
      </c>
      <c r="AN3845" s="5">
        <v>113</v>
      </c>
      <c r="AO3845" s="5">
        <v>114</v>
      </c>
      <c r="AP3845" s="5">
        <v>114</v>
      </c>
      <c r="AQ3845" s="5">
        <v>112</v>
      </c>
      <c r="AR3845" s="5">
        <v>112</v>
      </c>
      <c r="AS3845" s="5">
        <v>111</v>
      </c>
      <c r="AT3845" s="5">
        <v>113</v>
      </c>
      <c r="AU3845" s="5">
        <v>119</v>
      </c>
      <c r="AV3845" s="5">
        <v>115</v>
      </c>
      <c r="AW3845" s="5">
        <v>115</v>
      </c>
      <c r="AX3845" s="5">
        <v>100</v>
      </c>
      <c r="AY3845" s="5">
        <v>104</v>
      </c>
      <c r="AZ3845" s="5">
        <v>103</v>
      </c>
      <c r="BA3845" s="5">
        <v>106</v>
      </c>
      <c r="BB3845" s="5">
        <v>107</v>
      </c>
      <c r="BC3845" s="5">
        <v>109</v>
      </c>
      <c r="BD3845" s="5">
        <v>111</v>
      </c>
      <c r="BE3845" s="5">
        <v>113</v>
      </c>
      <c r="BF3845" s="5">
        <v>112</v>
      </c>
      <c r="BG3845" s="5">
        <v>112</v>
      </c>
      <c r="BH3845" s="5">
        <v>106</v>
      </c>
      <c r="BI3845" s="5">
        <v>109</v>
      </c>
      <c r="BJ3845" s="5">
        <v>109</v>
      </c>
      <c r="BK3845" s="5">
        <v>112</v>
      </c>
      <c r="BL3845" s="5">
        <v>113</v>
      </c>
      <c r="BM3845" s="5">
        <v>113</v>
      </c>
      <c r="BN3845" s="5">
        <v>110</v>
      </c>
      <c r="BO3845" s="5">
        <v>109</v>
      </c>
      <c r="BP3845" s="5">
        <v>109</v>
      </c>
      <c r="BQ3845" s="5">
        <v>110</v>
      </c>
      <c r="BR3845" s="5">
        <v>112</v>
      </c>
      <c r="BS3845">
        <v>112</v>
      </c>
      <c r="BT3845">
        <v>114</v>
      </c>
      <c r="BU3845">
        <v>111</v>
      </c>
      <c r="BV3845">
        <v>107</v>
      </c>
      <c r="BW3845">
        <v>110</v>
      </c>
      <c r="BX3845">
        <v>111</v>
      </c>
      <c r="BY3845">
        <v>105</v>
      </c>
      <c r="BZ3845">
        <v>108</v>
      </c>
      <c r="CA3845">
        <v>110</v>
      </c>
      <c r="CB3845">
        <v>110</v>
      </c>
      <c r="CC3845">
        <v>110</v>
      </c>
      <c r="CD3845">
        <v>110</v>
      </c>
      <c r="CE3845">
        <v>110</v>
      </c>
      <c r="CF3845">
        <v>112</v>
      </c>
      <c r="CG3845">
        <v>111</v>
      </c>
      <c r="CH3845">
        <v>110</v>
      </c>
      <c r="CI3845">
        <v>109</v>
      </c>
      <c r="CJ3845">
        <v>108</v>
      </c>
      <c r="CK3845">
        <v>106</v>
      </c>
      <c r="CL3845">
        <v>103</v>
      </c>
      <c r="CM3845">
        <v>107</v>
      </c>
      <c r="CN3845">
        <v>108</v>
      </c>
      <c r="CO3845">
        <v>109</v>
      </c>
      <c r="CP3845">
        <v>112</v>
      </c>
      <c r="CQ3845">
        <v>111</v>
      </c>
      <c r="CR3845">
        <v>105</v>
      </c>
      <c r="CS3845">
        <v>111</v>
      </c>
      <c r="CT3845">
        <v>115</v>
      </c>
      <c r="CU3845">
        <v>108</v>
      </c>
      <c r="CV3845">
        <v>108</v>
      </c>
      <c r="CW3845">
        <v>103</v>
      </c>
      <c r="CX3845" t="s">
        <v>5</v>
      </c>
      <c r="CY3845" t="s">
        <v>152</v>
      </c>
    </row>
    <row r="3846" spans="1:108" x14ac:dyDescent="0.25">
      <c r="A3846" t="s">
        <v>236</v>
      </c>
      <c r="B3846">
        <v>36.601900000000001</v>
      </c>
      <c r="C3846">
        <v>-117.145</v>
      </c>
      <c r="D3846">
        <v>84</v>
      </c>
      <c r="E3846" t="s">
        <v>1</v>
      </c>
      <c r="F3846">
        <v>29.2</v>
      </c>
      <c r="G3846">
        <v>2008</v>
      </c>
      <c r="H3846">
        <v>8</v>
      </c>
      <c r="I3846" t="s">
        <v>260</v>
      </c>
      <c r="J3846">
        <v>101</v>
      </c>
      <c r="K3846">
        <v>105</v>
      </c>
      <c r="L3846">
        <v>105</v>
      </c>
      <c r="M3846">
        <v>99</v>
      </c>
      <c r="N3846">
        <v>96</v>
      </c>
      <c r="O3846">
        <v>103</v>
      </c>
      <c r="P3846">
        <v>100</v>
      </c>
      <c r="Q3846">
        <v>100</v>
      </c>
      <c r="R3846">
        <v>109</v>
      </c>
      <c r="S3846">
        <v>112</v>
      </c>
      <c r="T3846">
        <v>99</v>
      </c>
      <c r="U3846">
        <v>104</v>
      </c>
      <c r="V3846">
        <v>109</v>
      </c>
      <c r="W3846">
        <v>114</v>
      </c>
      <c r="X3846">
        <v>114</v>
      </c>
      <c r="Y3846">
        <v>116</v>
      </c>
      <c r="Z3846">
        <v>116</v>
      </c>
      <c r="AA3846">
        <v>115</v>
      </c>
      <c r="AB3846">
        <v>116</v>
      </c>
      <c r="AC3846">
        <v>118</v>
      </c>
      <c r="AD3846">
        <v>119</v>
      </c>
      <c r="AE3846">
        <v>117</v>
      </c>
      <c r="AF3846">
        <v>115</v>
      </c>
      <c r="AG3846">
        <v>114</v>
      </c>
      <c r="AH3846">
        <v>112</v>
      </c>
      <c r="AI3846">
        <v>110</v>
      </c>
      <c r="AJ3846">
        <v>114</v>
      </c>
      <c r="AK3846">
        <v>115</v>
      </c>
      <c r="AL3846">
        <v>118</v>
      </c>
      <c r="AM3846">
        <v>120</v>
      </c>
      <c r="AN3846" s="5">
        <v>115</v>
      </c>
      <c r="AO3846" s="5">
        <v>116</v>
      </c>
      <c r="AP3846" s="5">
        <v>120</v>
      </c>
      <c r="AQ3846" s="5">
        <v>116</v>
      </c>
      <c r="AR3846" s="5">
        <v>115</v>
      </c>
      <c r="AS3846" s="5">
        <v>113</v>
      </c>
      <c r="AT3846" s="5">
        <v>119</v>
      </c>
      <c r="AU3846" s="5">
        <v>122</v>
      </c>
      <c r="AV3846" s="5">
        <v>123</v>
      </c>
      <c r="AW3846" s="5">
        <v>123</v>
      </c>
      <c r="AX3846" s="5">
        <v>115</v>
      </c>
      <c r="AY3846" s="5">
        <v>112</v>
      </c>
      <c r="AZ3846" s="5">
        <v>109</v>
      </c>
      <c r="BA3846" s="5">
        <v>111</v>
      </c>
      <c r="BB3846" s="5">
        <v>112</v>
      </c>
      <c r="BC3846" s="5">
        <v>114</v>
      </c>
      <c r="BD3846" s="5">
        <v>117</v>
      </c>
      <c r="BE3846" s="5">
        <v>118</v>
      </c>
      <c r="BF3846" s="5">
        <v>120</v>
      </c>
      <c r="BG3846" s="5">
        <v>109</v>
      </c>
      <c r="BH3846" s="5">
        <v>113</v>
      </c>
      <c r="BI3846" s="5">
        <v>115</v>
      </c>
      <c r="BJ3846" s="5">
        <v>114</v>
      </c>
      <c r="BK3846" s="5">
        <v>117</v>
      </c>
      <c r="BL3846" s="5">
        <v>120</v>
      </c>
      <c r="BM3846" s="5">
        <v>120</v>
      </c>
      <c r="BN3846" s="5">
        <v>116</v>
      </c>
      <c r="BO3846" s="5">
        <v>116</v>
      </c>
      <c r="BP3846" s="5">
        <v>117</v>
      </c>
      <c r="BQ3846" s="5">
        <v>114</v>
      </c>
      <c r="BR3846" s="5">
        <v>114</v>
      </c>
      <c r="BS3846">
        <v>117</v>
      </c>
      <c r="BT3846">
        <v>118</v>
      </c>
      <c r="BU3846">
        <v>119</v>
      </c>
      <c r="BV3846">
        <v>112</v>
      </c>
      <c r="BW3846">
        <v>115</v>
      </c>
      <c r="BX3846">
        <v>116</v>
      </c>
      <c r="BY3846">
        <v>118</v>
      </c>
      <c r="BZ3846">
        <v>117</v>
      </c>
      <c r="CA3846">
        <v>116</v>
      </c>
      <c r="CB3846">
        <v>113</v>
      </c>
      <c r="CC3846">
        <v>115</v>
      </c>
      <c r="CD3846">
        <v>116</v>
      </c>
      <c r="CE3846">
        <v>117</v>
      </c>
      <c r="CF3846">
        <v>119</v>
      </c>
      <c r="CG3846">
        <v>120</v>
      </c>
      <c r="CH3846">
        <v>117</v>
      </c>
      <c r="CI3846">
        <v>116</v>
      </c>
      <c r="CJ3846">
        <v>115</v>
      </c>
      <c r="CK3846">
        <v>109</v>
      </c>
      <c r="CL3846">
        <v>108</v>
      </c>
      <c r="CM3846">
        <v>113</v>
      </c>
      <c r="CN3846">
        <v>114</v>
      </c>
      <c r="CO3846">
        <v>114</v>
      </c>
      <c r="CP3846">
        <v>116</v>
      </c>
      <c r="CQ3846">
        <v>119</v>
      </c>
      <c r="CR3846">
        <v>111</v>
      </c>
      <c r="CS3846">
        <v>115</v>
      </c>
      <c r="CT3846">
        <v>119</v>
      </c>
      <c r="CU3846">
        <v>118</v>
      </c>
      <c r="CV3846">
        <v>113</v>
      </c>
      <c r="CW3846">
        <v>115</v>
      </c>
      <c r="CX3846" t="s">
        <v>5</v>
      </c>
      <c r="CY3846" t="s">
        <v>237</v>
      </c>
      <c r="DA3846" s="4">
        <f t="shared" ref="DA3846:DA3847" si="4309">AVERAGE(AN3846:BR3846)</f>
        <v>115.96774193548387</v>
      </c>
    </row>
    <row r="3847" spans="1:108" x14ac:dyDescent="0.25">
      <c r="A3847" t="s">
        <v>117</v>
      </c>
      <c r="B3847">
        <v>36.462499999999999</v>
      </c>
      <c r="C3847">
        <v>-116.8672</v>
      </c>
      <c r="D3847">
        <v>-194</v>
      </c>
      <c r="E3847" t="s">
        <v>1</v>
      </c>
      <c r="F3847">
        <v>0</v>
      </c>
      <c r="G3847">
        <v>2008</v>
      </c>
      <c r="H3847">
        <v>8</v>
      </c>
      <c r="I3847" t="s">
        <v>260</v>
      </c>
      <c r="J3847">
        <v>105</v>
      </c>
      <c r="K3847">
        <v>106</v>
      </c>
      <c r="L3847">
        <v>106</v>
      </c>
      <c r="M3847">
        <v>103</v>
      </c>
      <c r="N3847">
        <v>98</v>
      </c>
      <c r="O3847">
        <v>107</v>
      </c>
      <c r="P3847">
        <v>103</v>
      </c>
      <c r="Q3847">
        <v>103</v>
      </c>
      <c r="R3847">
        <v>112</v>
      </c>
      <c r="S3847">
        <v>117</v>
      </c>
      <c r="T3847">
        <v>102</v>
      </c>
      <c r="U3847">
        <v>107</v>
      </c>
      <c r="V3847">
        <v>112</v>
      </c>
      <c r="W3847">
        <v>117</v>
      </c>
      <c r="X3847">
        <v>116</v>
      </c>
      <c r="Y3847">
        <v>118</v>
      </c>
      <c r="Z3847">
        <v>119</v>
      </c>
      <c r="AA3847">
        <v>121</v>
      </c>
      <c r="AB3847">
        <v>120</v>
      </c>
      <c r="AC3847">
        <v>120</v>
      </c>
      <c r="AD3847">
        <v>121</v>
      </c>
      <c r="AE3847">
        <v>121</v>
      </c>
      <c r="AF3847">
        <v>116</v>
      </c>
      <c r="AG3847">
        <v>116</v>
      </c>
      <c r="AH3847">
        <v>114</v>
      </c>
      <c r="AI3847">
        <v>114</v>
      </c>
      <c r="AJ3847">
        <v>117</v>
      </c>
      <c r="AK3847">
        <v>118</v>
      </c>
      <c r="AL3847">
        <v>120</v>
      </c>
      <c r="AM3847">
        <v>121</v>
      </c>
      <c r="AN3847" s="5">
        <v>118</v>
      </c>
      <c r="AO3847" s="5">
        <v>120</v>
      </c>
      <c r="AP3847" s="5">
        <v>122</v>
      </c>
      <c r="AQ3847" s="5">
        <v>119</v>
      </c>
      <c r="AR3847" s="5">
        <v>120</v>
      </c>
      <c r="AS3847" s="5">
        <v>116</v>
      </c>
      <c r="AT3847" s="5">
        <v>122</v>
      </c>
      <c r="AU3847" s="5">
        <v>126</v>
      </c>
      <c r="AV3847" s="5">
        <v>127</v>
      </c>
      <c r="AW3847" s="5">
        <v>124</v>
      </c>
      <c r="AX3847" s="5">
        <v>116</v>
      </c>
      <c r="AY3847" s="5">
        <v>112</v>
      </c>
      <c r="AZ3847" s="5">
        <v>110</v>
      </c>
      <c r="BA3847" s="5">
        <v>114</v>
      </c>
      <c r="BB3847" s="5">
        <v>116</v>
      </c>
      <c r="BC3847" s="5">
        <v>116</v>
      </c>
      <c r="BD3847" s="5">
        <v>120</v>
      </c>
      <c r="BE3847" s="5">
        <v>121</v>
      </c>
      <c r="BF3847" s="5">
        <v>121</v>
      </c>
      <c r="BG3847" s="5">
        <v>111</v>
      </c>
      <c r="BH3847" s="5">
        <v>114</v>
      </c>
      <c r="BI3847" s="5">
        <v>117</v>
      </c>
      <c r="BJ3847" s="5">
        <v>118</v>
      </c>
      <c r="BK3847" s="5">
        <v>120</v>
      </c>
      <c r="BL3847" s="5">
        <v>121</v>
      </c>
      <c r="BM3847" s="5">
        <v>121</v>
      </c>
      <c r="BN3847" s="5">
        <v>119</v>
      </c>
      <c r="BO3847" s="5">
        <v>118</v>
      </c>
      <c r="BP3847" s="5">
        <v>118</v>
      </c>
      <c r="BQ3847" s="5">
        <v>115</v>
      </c>
      <c r="BR3847" s="5">
        <v>118</v>
      </c>
      <c r="BS3847">
        <v>119</v>
      </c>
      <c r="BT3847">
        <v>120</v>
      </c>
      <c r="BU3847">
        <v>121</v>
      </c>
      <c r="BV3847">
        <v>120</v>
      </c>
      <c r="BW3847">
        <v>119</v>
      </c>
      <c r="BX3847">
        <v>119</v>
      </c>
      <c r="BY3847">
        <v>119</v>
      </c>
      <c r="BZ3847">
        <v>119</v>
      </c>
      <c r="CA3847">
        <v>119</v>
      </c>
      <c r="CB3847">
        <v>115</v>
      </c>
      <c r="CC3847">
        <v>117</v>
      </c>
      <c r="CD3847">
        <v>119</v>
      </c>
      <c r="CE3847">
        <v>121</v>
      </c>
      <c r="CF3847">
        <v>122</v>
      </c>
      <c r="CG3847">
        <v>122</v>
      </c>
      <c r="CH3847">
        <v>120</v>
      </c>
      <c r="CI3847">
        <v>118</v>
      </c>
      <c r="CJ3847">
        <v>116</v>
      </c>
      <c r="CK3847">
        <v>113</v>
      </c>
      <c r="CL3847">
        <v>110</v>
      </c>
      <c r="CM3847">
        <v>116</v>
      </c>
      <c r="CN3847">
        <v>116</v>
      </c>
      <c r="CO3847">
        <v>117</v>
      </c>
      <c r="CP3847">
        <v>120</v>
      </c>
      <c r="CQ3847">
        <v>121</v>
      </c>
      <c r="CR3847">
        <v>114</v>
      </c>
      <c r="CS3847">
        <v>118</v>
      </c>
      <c r="CT3847">
        <v>122</v>
      </c>
      <c r="CU3847">
        <v>120</v>
      </c>
      <c r="CV3847">
        <v>116</v>
      </c>
      <c r="CW3847">
        <v>114</v>
      </c>
      <c r="CX3847" t="s">
        <v>5</v>
      </c>
      <c r="CY3847" t="s">
        <v>118</v>
      </c>
      <c r="DA3847" s="4">
        <f t="shared" si="4309"/>
        <v>118.38709677419355</v>
      </c>
      <c r="DB3847" s="4">
        <f>DA3847-DA3846</f>
        <v>2.4193548387096797</v>
      </c>
      <c r="DC3847" s="4" t="s">
        <v>283</v>
      </c>
    </row>
    <row r="3848" spans="1:108" x14ac:dyDescent="0.25">
      <c r="BS3848" cm="1">
        <f t="array" ref="BS3848">SUMPRODUCT(--(MOD(AN3847:BR3847,5)=0))</f>
        <v>6</v>
      </c>
      <c r="BT3848">
        <f>AVERAGE(AN3847:BR3847)</f>
        <v>118.38709677419355</v>
      </c>
    </row>
    <row r="3849" spans="1:108" x14ac:dyDescent="0.25">
      <c r="D3849" s="6">
        <f>AVERAGE(D3793:D3845)</f>
        <v>3397</v>
      </c>
      <c r="AN3849" s="6">
        <f>AVERAGE(AN3793:AN3845)</f>
        <v>101.81132075471699</v>
      </c>
      <c r="AO3849" s="6">
        <f t="shared" ref="AO3849:BR3849" si="4310">AVERAGE(AO3793:AO3845)</f>
        <v>103.0377358490566</v>
      </c>
      <c r="AP3849" s="6">
        <f t="shared" si="4310"/>
        <v>103.60377358490567</v>
      </c>
      <c r="AQ3849" s="6">
        <f t="shared" si="4310"/>
        <v>101.37735849056604</v>
      </c>
      <c r="AR3849" s="6">
        <f t="shared" si="4310"/>
        <v>100.90566037735849</v>
      </c>
      <c r="AS3849" s="6">
        <f t="shared" si="4310"/>
        <v>100.50943396226415</v>
      </c>
      <c r="AT3849" s="6">
        <f t="shared" si="4310"/>
        <v>102.71698113207547</v>
      </c>
      <c r="AU3849" s="6">
        <f t="shared" si="4310"/>
        <v>105.69811320754717</v>
      </c>
      <c r="AV3849" s="6">
        <f t="shared" si="4310"/>
        <v>106.30188679245283</v>
      </c>
      <c r="AW3849" s="6">
        <f t="shared" si="4310"/>
        <v>105.01886792452831</v>
      </c>
      <c r="AX3849" s="6">
        <f t="shared" si="4310"/>
        <v>97.427672955974842</v>
      </c>
      <c r="AY3849" s="6">
        <f t="shared" si="4310"/>
        <v>92.528301886792448</v>
      </c>
      <c r="AZ3849" s="6">
        <f t="shared" si="4310"/>
        <v>91.660377358490564</v>
      </c>
      <c r="BA3849" s="6">
        <f t="shared" si="4310"/>
        <v>93.971698113207552</v>
      </c>
      <c r="BB3849" s="6">
        <f t="shared" si="4310"/>
        <v>95.622641509433961</v>
      </c>
      <c r="BC3849" s="6">
        <f t="shared" si="4310"/>
        <v>96.877358490566039</v>
      </c>
      <c r="BD3849" s="6">
        <f t="shared" si="4310"/>
        <v>99.188679245283012</v>
      </c>
      <c r="BE3849" s="6">
        <f t="shared" si="4310"/>
        <v>101.99056603773585</v>
      </c>
      <c r="BF3849" s="6">
        <f t="shared" si="4310"/>
        <v>101.97169811320755</v>
      </c>
      <c r="BG3849" s="6">
        <f t="shared" si="4310"/>
        <v>93.509433962264154</v>
      </c>
      <c r="BH3849" s="6">
        <f t="shared" si="4310"/>
        <v>94.773584905660371</v>
      </c>
      <c r="BI3849" s="6">
        <f t="shared" si="4310"/>
        <v>97.396226415094333</v>
      </c>
      <c r="BJ3849" s="6">
        <f t="shared" si="4310"/>
        <v>99.235849056603769</v>
      </c>
      <c r="BK3849" s="6">
        <f t="shared" si="4310"/>
        <v>101.39622641509433</v>
      </c>
      <c r="BL3849" s="6">
        <f t="shared" si="4310"/>
        <v>102.75471698113208</v>
      </c>
      <c r="BM3849" s="6">
        <f t="shared" si="4310"/>
        <v>99.877358490566039</v>
      </c>
      <c r="BN3849" s="6">
        <f t="shared" si="4310"/>
        <v>98.132075471698116</v>
      </c>
      <c r="BO3849" s="6">
        <f t="shared" si="4310"/>
        <v>99.320754716981128</v>
      </c>
      <c r="BP3849" s="6">
        <f t="shared" si="4310"/>
        <v>99.396226415094333</v>
      </c>
      <c r="BQ3849" s="6">
        <f t="shared" si="4310"/>
        <v>99.962264150943398</v>
      </c>
      <c r="BR3849" s="6">
        <f t="shared" si="4310"/>
        <v>101.19230769230769</v>
      </c>
      <c r="CY3849" t="s">
        <v>261</v>
      </c>
      <c r="CZ3849" s="1">
        <f>CORREL(AN3847:BR3847,AN3849:BR3849)</f>
        <v>0.92464510455566462</v>
      </c>
      <c r="DA3849" t="s">
        <v>262</v>
      </c>
    </row>
    <row r="3850" spans="1:108" x14ac:dyDescent="0.25">
      <c r="AI3850" s="13">
        <f>-AM3850/(AVERAGE(D3793:D3845)-D3847)</f>
        <v>-5.2176395248012264E-3</v>
      </c>
      <c r="AK3850">
        <f>AVERAGE(AN3847:BR3847)</f>
        <v>118.38709677419355</v>
      </c>
      <c r="AL3850">
        <f>AVERAGE(AN3849:BR3849)</f>
        <v>99.650553240632348</v>
      </c>
      <c r="AM3850">
        <f>AK3850-AL3850</f>
        <v>18.736543533561203</v>
      </c>
      <c r="AN3850" s="5">
        <f>AN3849+$AM3850</f>
        <v>120.54786428827819</v>
      </c>
      <c r="AO3850" s="5">
        <f t="shared" ref="AO3850:BR3850" si="4311">AO3849+$AM3850</f>
        <v>121.77427938261781</v>
      </c>
      <c r="AP3850" s="5">
        <f t="shared" si="4311"/>
        <v>122.34031711846687</v>
      </c>
      <c r="AQ3850" s="5">
        <f t="shared" si="4311"/>
        <v>120.11390202412724</v>
      </c>
      <c r="AR3850" s="5">
        <f t="shared" si="4311"/>
        <v>119.64220391091969</v>
      </c>
      <c r="AS3850" s="5">
        <f t="shared" si="4311"/>
        <v>119.24597749582536</v>
      </c>
      <c r="AT3850" s="5">
        <f t="shared" si="4311"/>
        <v>121.45352466563668</v>
      </c>
      <c r="AU3850" s="5">
        <f t="shared" si="4311"/>
        <v>124.43465674110837</v>
      </c>
      <c r="AV3850" s="5">
        <f t="shared" si="4311"/>
        <v>125.03843032601404</v>
      </c>
      <c r="AW3850" s="5">
        <f t="shared" si="4311"/>
        <v>123.75541145808951</v>
      </c>
      <c r="AX3850" s="5">
        <f t="shared" si="4311"/>
        <v>116.16421648953605</v>
      </c>
      <c r="AY3850" s="5">
        <f t="shared" si="4311"/>
        <v>111.26484542035365</v>
      </c>
      <c r="AZ3850" s="5">
        <f t="shared" si="4311"/>
        <v>110.39692089205177</v>
      </c>
      <c r="BA3850" s="5">
        <f t="shared" si="4311"/>
        <v>112.70824164676876</v>
      </c>
      <c r="BB3850" s="5">
        <f t="shared" si="4311"/>
        <v>114.35918504299516</v>
      </c>
      <c r="BC3850" s="5">
        <f t="shared" si="4311"/>
        <v>115.61390202412724</v>
      </c>
      <c r="BD3850" s="5">
        <f t="shared" si="4311"/>
        <v>117.92522277884422</v>
      </c>
      <c r="BE3850" s="5">
        <f t="shared" si="4311"/>
        <v>120.72710957129705</v>
      </c>
      <c r="BF3850" s="5">
        <f t="shared" si="4311"/>
        <v>120.70824164676876</v>
      </c>
      <c r="BG3850" s="5">
        <f t="shared" si="4311"/>
        <v>112.24597749582536</v>
      </c>
      <c r="BH3850" s="5">
        <f t="shared" si="4311"/>
        <v>113.51012843922157</v>
      </c>
      <c r="BI3850" s="5">
        <f t="shared" si="4311"/>
        <v>116.13276994865554</v>
      </c>
      <c r="BJ3850" s="5">
        <f t="shared" si="4311"/>
        <v>117.97239259016497</v>
      </c>
      <c r="BK3850" s="5">
        <f t="shared" si="4311"/>
        <v>120.13276994865554</v>
      </c>
      <c r="BL3850" s="5">
        <f t="shared" si="4311"/>
        <v>121.49126051469328</v>
      </c>
      <c r="BM3850" s="5">
        <f t="shared" si="4311"/>
        <v>118.61390202412724</v>
      </c>
      <c r="BN3850" s="5">
        <f t="shared" si="4311"/>
        <v>116.86861900525932</v>
      </c>
      <c r="BO3850" s="5">
        <f t="shared" si="4311"/>
        <v>118.05729825054233</v>
      </c>
      <c r="BP3850" s="5">
        <f t="shared" si="4311"/>
        <v>118.13276994865554</v>
      </c>
      <c r="BQ3850" s="5">
        <f t="shared" si="4311"/>
        <v>118.6988076845046</v>
      </c>
      <c r="BR3850" s="5">
        <f t="shared" si="4311"/>
        <v>119.9288512258689</v>
      </c>
    </row>
    <row r="3851" spans="1:108" x14ac:dyDescent="0.25">
      <c r="AI3851" s="11"/>
      <c r="AN3851" s="5">
        <f>AN3847-AN3850</f>
        <v>-2.5478642882781912</v>
      </c>
      <c r="AO3851" s="5">
        <f t="shared" ref="AO3851" si="4312">AO3847-AO3850</f>
        <v>-1.7742793826178058</v>
      </c>
      <c r="AP3851" s="5">
        <f t="shared" ref="AP3851" si="4313">AP3847-AP3850</f>
        <v>-0.34031711846687074</v>
      </c>
      <c r="AQ3851" s="5">
        <f t="shared" ref="AQ3851" si="4314">AQ3847-AQ3850</f>
        <v>-1.1139020241272419</v>
      </c>
      <c r="AR3851" s="5">
        <f t="shared" ref="AR3851" si="4315">AR3847-AR3850</f>
        <v>0.3577960890803098</v>
      </c>
      <c r="AS3851" s="5">
        <f t="shared" ref="AS3851" si="4316">AS3847-AS3850</f>
        <v>-3.2459774958253576</v>
      </c>
      <c r="AT3851" s="5">
        <f t="shared" ref="AT3851" si="4317">AT3847-AT3850</f>
        <v>0.54647533436332196</v>
      </c>
      <c r="AU3851" s="5">
        <f t="shared" ref="AU3851" si="4318">AU3847-AU3850</f>
        <v>1.5653432588916303</v>
      </c>
      <c r="AV3851" s="5">
        <f t="shared" ref="AV3851" si="4319">AV3847-AV3850</f>
        <v>1.9615696739859629</v>
      </c>
      <c r="AW3851" s="5">
        <f t="shared" ref="AW3851" si="4320">AW3847-AW3850</f>
        <v>0.24458854191048829</v>
      </c>
      <c r="AX3851" s="5">
        <f t="shared" ref="AX3851" si="4321">AX3847-AX3850</f>
        <v>-0.16421648953604517</v>
      </c>
      <c r="AY3851" s="5">
        <f t="shared" ref="AY3851" si="4322">AY3847-AY3850</f>
        <v>0.73515457964634834</v>
      </c>
      <c r="AZ3851" s="5">
        <f t="shared" ref="AZ3851" si="4323">AZ3847-AZ3850</f>
        <v>-0.39692089205176728</v>
      </c>
      <c r="BA3851" s="5">
        <f t="shared" ref="BA3851" si="4324">BA3847-BA3850</f>
        <v>1.2917583532312449</v>
      </c>
      <c r="BB3851" s="5">
        <f t="shared" ref="BB3851" si="4325">BB3847-BB3850</f>
        <v>1.6408149570048352</v>
      </c>
      <c r="BC3851" s="5">
        <f t="shared" ref="BC3851" si="4326">BC3847-BC3850</f>
        <v>0.38609797587275807</v>
      </c>
      <c r="BD3851" s="5">
        <f t="shared" ref="BD3851" si="4327">BD3847-BD3850</f>
        <v>2.0747772211557844</v>
      </c>
      <c r="BE3851" s="5">
        <f t="shared" ref="BE3851" si="4328">BE3847-BE3850</f>
        <v>0.27289042870295077</v>
      </c>
      <c r="BF3851" s="5">
        <f t="shared" ref="BF3851" si="4329">BF3847-BF3850</f>
        <v>0.29175835323124488</v>
      </c>
      <c r="BG3851" s="5">
        <f t="shared" ref="BG3851" si="4330">BG3847-BG3850</f>
        <v>-1.2459774958253576</v>
      </c>
      <c r="BH3851" s="5">
        <f t="shared" ref="BH3851" si="4331">BH3847-BH3850</f>
        <v>0.48987156077842542</v>
      </c>
      <c r="BI3851" s="5">
        <f t="shared" ref="BI3851" si="4332">BI3847-BI3850</f>
        <v>0.86723005134446396</v>
      </c>
      <c r="BJ3851" s="5">
        <f t="shared" ref="BJ3851" si="4333">BJ3847-BJ3850</f>
        <v>2.7607409835027852E-2</v>
      </c>
      <c r="BK3851" s="5">
        <f t="shared" ref="BK3851" si="4334">BK3847-BK3850</f>
        <v>-0.13276994865553604</v>
      </c>
      <c r="BL3851" s="5">
        <f t="shared" ref="BL3851" si="4335">BL3847-BL3850</f>
        <v>-0.49126051469328047</v>
      </c>
      <c r="BM3851" s="5">
        <f t="shared" ref="BM3851" si="4336">BM3847-BM3850</f>
        <v>2.3860979758727581</v>
      </c>
      <c r="BN3851" s="5">
        <f t="shared" ref="BN3851" si="4337">BN3847-BN3850</f>
        <v>2.131380994740681</v>
      </c>
      <c r="BO3851" s="5">
        <f t="shared" ref="BO3851" si="4338">BO3847-BO3850</f>
        <v>-5.7298250542331175E-2</v>
      </c>
      <c r="BP3851" s="5">
        <f t="shared" ref="BP3851" si="4339">BP3847-BP3850</f>
        <v>-0.13276994865553604</v>
      </c>
      <c r="BQ3851" s="5">
        <f t="shared" ref="BQ3851" si="4340">BQ3847-BQ3850</f>
        <v>-3.698807684504601</v>
      </c>
      <c r="BR3851" s="5">
        <f t="shared" ref="BR3851" si="4341">BR3847-BR3850</f>
        <v>-1.9288512258688968</v>
      </c>
      <c r="BS3851" s="15">
        <f>STDEV(AN3851:BR3851)</f>
        <v>1.5108438260994952</v>
      </c>
      <c r="BT3851" t="s">
        <v>264</v>
      </c>
    </row>
    <row r="3852" spans="1:108" x14ac:dyDescent="0.25">
      <c r="AN3852" s="5">
        <f>ABS(AN3851)</f>
        <v>2.5478642882781912</v>
      </c>
      <c r="AO3852" s="5">
        <f t="shared" ref="AO3852" si="4342">ABS(AO3851)</f>
        <v>1.7742793826178058</v>
      </c>
      <c r="AP3852" s="5">
        <f t="shared" ref="AP3852" si="4343">ABS(AP3851)</f>
        <v>0.34031711846687074</v>
      </c>
      <c r="AQ3852" s="5">
        <f t="shared" ref="AQ3852" si="4344">ABS(AQ3851)</f>
        <v>1.1139020241272419</v>
      </c>
      <c r="AR3852" s="5">
        <f t="shared" ref="AR3852" si="4345">ABS(AR3851)</f>
        <v>0.3577960890803098</v>
      </c>
      <c r="AS3852" s="5">
        <f t="shared" ref="AS3852" si="4346">ABS(AS3851)</f>
        <v>3.2459774958253576</v>
      </c>
      <c r="AT3852" s="5">
        <f t="shared" ref="AT3852" si="4347">ABS(AT3851)</f>
        <v>0.54647533436332196</v>
      </c>
      <c r="AU3852" s="5">
        <f t="shared" ref="AU3852" si="4348">ABS(AU3851)</f>
        <v>1.5653432588916303</v>
      </c>
      <c r="AV3852" s="5">
        <f t="shared" ref="AV3852" si="4349">ABS(AV3851)</f>
        <v>1.9615696739859629</v>
      </c>
      <c r="AW3852" s="5">
        <f t="shared" ref="AW3852" si="4350">ABS(AW3851)</f>
        <v>0.24458854191048829</v>
      </c>
      <c r="AX3852" s="5">
        <f t="shared" ref="AX3852" si="4351">ABS(AX3851)</f>
        <v>0.16421648953604517</v>
      </c>
      <c r="AY3852" s="5">
        <f t="shared" ref="AY3852" si="4352">ABS(AY3851)</f>
        <v>0.73515457964634834</v>
      </c>
      <c r="AZ3852" s="5">
        <f t="shared" ref="AZ3852" si="4353">ABS(AZ3851)</f>
        <v>0.39692089205176728</v>
      </c>
      <c r="BA3852" s="5">
        <f t="shared" ref="BA3852" si="4354">ABS(BA3851)</f>
        <v>1.2917583532312449</v>
      </c>
      <c r="BB3852" s="5">
        <f t="shared" ref="BB3852" si="4355">ABS(BB3851)</f>
        <v>1.6408149570048352</v>
      </c>
      <c r="BC3852" s="5">
        <f t="shared" ref="BC3852" si="4356">ABS(BC3851)</f>
        <v>0.38609797587275807</v>
      </c>
      <c r="BD3852" s="5">
        <f t="shared" ref="BD3852" si="4357">ABS(BD3851)</f>
        <v>2.0747772211557844</v>
      </c>
      <c r="BE3852" s="5">
        <f t="shared" ref="BE3852" si="4358">ABS(BE3851)</f>
        <v>0.27289042870295077</v>
      </c>
      <c r="BF3852" s="5">
        <f t="shared" ref="BF3852" si="4359">ABS(BF3851)</f>
        <v>0.29175835323124488</v>
      </c>
      <c r="BG3852" s="5">
        <f t="shared" ref="BG3852" si="4360">ABS(BG3851)</f>
        <v>1.2459774958253576</v>
      </c>
      <c r="BH3852" s="5">
        <f t="shared" ref="BH3852" si="4361">ABS(BH3851)</f>
        <v>0.48987156077842542</v>
      </c>
      <c r="BI3852" s="5">
        <f t="shared" ref="BI3852" si="4362">ABS(BI3851)</f>
        <v>0.86723005134446396</v>
      </c>
      <c r="BJ3852" s="5">
        <f t="shared" ref="BJ3852" si="4363">ABS(BJ3851)</f>
        <v>2.7607409835027852E-2</v>
      </c>
      <c r="BK3852" s="5">
        <f t="shared" ref="BK3852" si="4364">ABS(BK3851)</f>
        <v>0.13276994865553604</v>
      </c>
      <c r="BL3852" s="5">
        <f t="shared" ref="BL3852" si="4365">ABS(BL3851)</f>
        <v>0.49126051469328047</v>
      </c>
      <c r="BM3852" s="5">
        <f t="shared" ref="BM3852" si="4366">ABS(BM3851)</f>
        <v>2.3860979758727581</v>
      </c>
      <c r="BN3852" s="5">
        <f t="shared" ref="BN3852" si="4367">ABS(BN3851)</f>
        <v>2.131380994740681</v>
      </c>
      <c r="BO3852" s="5">
        <f t="shared" ref="BO3852" si="4368">ABS(BO3851)</f>
        <v>5.7298250542331175E-2</v>
      </c>
      <c r="BP3852" s="5">
        <f t="shared" ref="BP3852" si="4369">ABS(BP3851)</f>
        <v>0.13276994865553604</v>
      </c>
      <c r="BQ3852" s="5">
        <f t="shared" ref="BQ3852" si="4370">ABS(BQ3851)</f>
        <v>3.698807684504601</v>
      </c>
      <c r="BR3852" s="5">
        <f t="shared" ref="BR3852" si="4371">ABS(BR3851)</f>
        <v>1.9288512258688968</v>
      </c>
      <c r="BS3852" s="15">
        <f>AVERAGE(AN3852:BR3852)</f>
        <v>1.1142717909450663</v>
      </c>
      <c r="BT3852" t="s">
        <v>268</v>
      </c>
      <c r="CZ3852" s="9" t="s">
        <v>258</v>
      </c>
      <c r="DA3852" s="10" t="s">
        <v>259</v>
      </c>
      <c r="DB3852" s="10"/>
      <c r="DC3852" s="10"/>
      <c r="DD3852" s="10"/>
    </row>
    <row r="3853" spans="1:108" x14ac:dyDescent="0.25">
      <c r="DA3853" s="10" t="s">
        <v>259</v>
      </c>
    </row>
    <row r="3854" spans="1:108" x14ac:dyDescent="0.25">
      <c r="A3854" t="s">
        <v>243</v>
      </c>
      <c r="B3854">
        <v>37.617199999999997</v>
      </c>
      <c r="C3854">
        <v>-116.2642</v>
      </c>
      <c r="D3854">
        <v>5760</v>
      </c>
      <c r="E3854" t="s">
        <v>1</v>
      </c>
      <c r="F3854">
        <v>139</v>
      </c>
      <c r="G3854">
        <v>2009</v>
      </c>
      <c r="H3854">
        <v>8</v>
      </c>
      <c r="I3854" t="s">
        <v>260</v>
      </c>
      <c r="J3854">
        <v>78</v>
      </c>
      <c r="N3854">
        <v>63</v>
      </c>
      <c r="O3854">
        <v>58</v>
      </c>
      <c r="P3854">
        <v>66</v>
      </c>
      <c r="Q3854">
        <v>72</v>
      </c>
      <c r="R3854">
        <v>68</v>
      </c>
      <c r="S3854">
        <v>66</v>
      </c>
      <c r="T3854">
        <v>69</v>
      </c>
      <c r="U3854">
        <v>71</v>
      </c>
      <c r="V3854">
        <v>67</v>
      </c>
      <c r="W3854">
        <v>71</v>
      </c>
      <c r="X3854">
        <v>71</v>
      </c>
      <c r="Y3854">
        <v>69</v>
      </c>
      <c r="Z3854">
        <v>72</v>
      </c>
      <c r="AA3854">
        <v>78</v>
      </c>
      <c r="AB3854">
        <v>84</v>
      </c>
      <c r="AC3854">
        <v>72</v>
      </c>
      <c r="AD3854">
        <v>74</v>
      </c>
      <c r="AE3854">
        <v>79</v>
      </c>
      <c r="AF3854">
        <v>84</v>
      </c>
      <c r="AG3854">
        <v>88</v>
      </c>
      <c r="AH3854">
        <v>86</v>
      </c>
      <c r="AJ3854">
        <v>88</v>
      </c>
      <c r="AK3854">
        <v>91</v>
      </c>
      <c r="AL3854">
        <v>91</v>
      </c>
      <c r="AM3854">
        <v>88</v>
      </c>
      <c r="AN3854" s="5">
        <v>85</v>
      </c>
      <c r="AO3854" s="5">
        <v>81</v>
      </c>
      <c r="AP3854" s="5">
        <v>87</v>
      </c>
      <c r="AQ3854" s="5">
        <v>87</v>
      </c>
      <c r="AR3854" s="5">
        <v>90</v>
      </c>
      <c r="AS3854" s="5">
        <v>90</v>
      </c>
      <c r="AT3854" s="5">
        <v>88</v>
      </c>
      <c r="AU3854" s="5">
        <v>86</v>
      </c>
      <c r="AV3854" s="5">
        <v>87</v>
      </c>
      <c r="AW3854" s="5">
        <v>89</v>
      </c>
      <c r="AX3854" s="5">
        <v>89</v>
      </c>
      <c r="AY3854" s="5">
        <v>91</v>
      </c>
      <c r="AZ3854" s="5">
        <v>89</v>
      </c>
      <c r="BA3854" s="5">
        <v>90</v>
      </c>
      <c r="BB3854" s="5">
        <v>92</v>
      </c>
      <c r="BC3854" s="5">
        <v>94</v>
      </c>
      <c r="BD3854" s="5">
        <v>95</v>
      </c>
      <c r="BE3854" s="5">
        <v>95</v>
      </c>
      <c r="BF3854" s="5">
        <v>94</v>
      </c>
      <c r="BG3854" s="5">
        <v>92</v>
      </c>
      <c r="BH3854" s="5">
        <v>90</v>
      </c>
      <c r="BI3854" s="5">
        <v>92</v>
      </c>
      <c r="BJ3854" s="5">
        <v>86</v>
      </c>
      <c r="BK3854" s="5">
        <v>86</v>
      </c>
      <c r="BL3854" s="5">
        <v>84</v>
      </c>
      <c r="BM3854" s="5">
        <v>90</v>
      </c>
      <c r="BN3854" s="5">
        <v>94</v>
      </c>
      <c r="BO3854" s="5">
        <v>93</v>
      </c>
      <c r="BP3854" s="5">
        <v>89</v>
      </c>
      <c r="BQ3854" s="5">
        <v>89</v>
      </c>
      <c r="BR3854" s="5">
        <v>89</v>
      </c>
      <c r="BS3854">
        <v>91</v>
      </c>
      <c r="BT3854">
        <v>89</v>
      </c>
      <c r="BU3854">
        <v>88</v>
      </c>
      <c r="BV3854">
        <v>88</v>
      </c>
      <c r="BW3854">
        <v>89</v>
      </c>
      <c r="BX3854">
        <v>79</v>
      </c>
      <c r="BY3854">
        <v>71</v>
      </c>
      <c r="BZ3854">
        <v>77</v>
      </c>
      <c r="CA3854">
        <v>81</v>
      </c>
      <c r="CC3854">
        <v>88</v>
      </c>
      <c r="CD3854">
        <v>90</v>
      </c>
      <c r="CE3854">
        <v>88</v>
      </c>
      <c r="CF3854">
        <v>85</v>
      </c>
      <c r="CG3854">
        <v>80</v>
      </c>
      <c r="CH3854">
        <v>84</v>
      </c>
      <c r="CI3854">
        <v>87</v>
      </c>
      <c r="CJ3854">
        <v>88</v>
      </c>
      <c r="CL3854">
        <v>93</v>
      </c>
      <c r="CM3854">
        <v>95</v>
      </c>
      <c r="CN3854">
        <v>83</v>
      </c>
      <c r="CO3854">
        <v>77</v>
      </c>
      <c r="CP3854">
        <v>78</v>
      </c>
      <c r="CQ3854">
        <v>83</v>
      </c>
      <c r="CR3854">
        <v>86</v>
      </c>
      <c r="CS3854">
        <v>89</v>
      </c>
      <c r="CT3854">
        <v>94</v>
      </c>
      <c r="CW3854">
        <v>86</v>
      </c>
      <c r="CX3854" t="s">
        <v>2</v>
      </c>
      <c r="CY3854" t="s">
        <v>244</v>
      </c>
      <c r="DA3854" s="4">
        <f>AVERAGE(AN3854:BR3854)</f>
        <v>89.451612903225808</v>
      </c>
    </row>
    <row r="3855" spans="1:108" x14ac:dyDescent="0.25">
      <c r="A3855" t="s">
        <v>224</v>
      </c>
      <c r="B3855">
        <v>36.0306</v>
      </c>
      <c r="C3855">
        <v>-115.5167</v>
      </c>
      <c r="D3855">
        <v>5600</v>
      </c>
      <c r="E3855" t="s">
        <v>1</v>
      </c>
      <c r="F3855">
        <v>130.19999999999999</v>
      </c>
      <c r="G3855">
        <v>2009</v>
      </c>
      <c r="H3855">
        <v>8</v>
      </c>
      <c r="I3855" t="s">
        <v>260</v>
      </c>
      <c r="J3855">
        <v>79</v>
      </c>
      <c r="K3855">
        <v>80</v>
      </c>
      <c r="L3855">
        <v>77</v>
      </c>
      <c r="M3855">
        <v>73</v>
      </c>
      <c r="N3855">
        <v>61</v>
      </c>
      <c r="O3855">
        <v>58</v>
      </c>
      <c r="P3855">
        <v>73</v>
      </c>
      <c r="Q3855">
        <v>74</v>
      </c>
      <c r="R3855">
        <v>70</v>
      </c>
      <c r="S3855">
        <v>69</v>
      </c>
      <c r="T3855">
        <v>72</v>
      </c>
      <c r="U3855">
        <v>74</v>
      </c>
      <c r="V3855">
        <v>69</v>
      </c>
      <c r="W3855">
        <v>72</v>
      </c>
      <c r="X3855">
        <v>77</v>
      </c>
      <c r="Y3855">
        <v>69</v>
      </c>
      <c r="Z3855">
        <v>75</v>
      </c>
      <c r="AA3855">
        <v>79</v>
      </c>
      <c r="AB3855">
        <v>84</v>
      </c>
      <c r="AC3855">
        <v>77</v>
      </c>
      <c r="AD3855">
        <v>74</v>
      </c>
      <c r="AE3855">
        <v>85</v>
      </c>
      <c r="AF3855">
        <v>90</v>
      </c>
      <c r="AG3855">
        <v>86</v>
      </c>
      <c r="AH3855">
        <v>86</v>
      </c>
      <c r="AI3855">
        <v>87</v>
      </c>
      <c r="AJ3855">
        <v>89</v>
      </c>
      <c r="AK3855">
        <v>94</v>
      </c>
      <c r="AL3855">
        <v>92</v>
      </c>
      <c r="AM3855">
        <v>91</v>
      </c>
      <c r="AN3855" s="5">
        <v>91</v>
      </c>
      <c r="AO3855" s="5">
        <v>84</v>
      </c>
      <c r="AP3855" s="5">
        <v>86</v>
      </c>
      <c r="AQ3855" s="5">
        <v>86</v>
      </c>
      <c r="AR3855" s="5">
        <v>88</v>
      </c>
      <c r="AS3855" s="5">
        <v>89</v>
      </c>
      <c r="AT3855" s="5">
        <v>86</v>
      </c>
      <c r="AU3855" s="5">
        <v>85</v>
      </c>
      <c r="AV3855" s="5">
        <v>87</v>
      </c>
      <c r="AW3855" s="5">
        <v>87</v>
      </c>
      <c r="AX3855" s="5">
        <v>91</v>
      </c>
      <c r="AY3855" s="5">
        <v>91</v>
      </c>
      <c r="AZ3855" s="5">
        <v>90</v>
      </c>
      <c r="BA3855" s="5">
        <v>93</v>
      </c>
      <c r="BB3855" s="5">
        <v>91</v>
      </c>
      <c r="BC3855" s="5">
        <v>97</v>
      </c>
      <c r="BD3855" s="5">
        <v>100</v>
      </c>
      <c r="BE3855" s="5">
        <v>96</v>
      </c>
      <c r="BF3855" s="5">
        <v>93</v>
      </c>
      <c r="BG3855" s="5">
        <v>90</v>
      </c>
      <c r="BH3855" s="5">
        <v>89</v>
      </c>
      <c r="BI3855" s="5">
        <v>92</v>
      </c>
      <c r="BJ3855" s="5">
        <v>89</v>
      </c>
      <c r="BK3855" s="5">
        <v>86</v>
      </c>
      <c r="BL3855" s="5">
        <v>86</v>
      </c>
      <c r="BM3855" s="5">
        <v>94</v>
      </c>
      <c r="BN3855" s="5">
        <v>98</v>
      </c>
      <c r="BO3855" s="5">
        <v>96</v>
      </c>
      <c r="BP3855" s="5">
        <v>90</v>
      </c>
      <c r="BQ3855" s="5">
        <v>93</v>
      </c>
      <c r="BR3855" s="5">
        <v>95</v>
      </c>
      <c r="BS3855">
        <v>93</v>
      </c>
      <c r="BT3855">
        <v>89</v>
      </c>
      <c r="BU3855">
        <v>85</v>
      </c>
      <c r="BV3855">
        <v>90</v>
      </c>
      <c r="BW3855">
        <v>89</v>
      </c>
      <c r="BX3855">
        <v>76</v>
      </c>
      <c r="BY3855">
        <v>74</v>
      </c>
      <c r="BZ3855">
        <v>79</v>
      </c>
      <c r="CA3855">
        <v>84</v>
      </c>
      <c r="CB3855">
        <v>89</v>
      </c>
      <c r="CC3855">
        <v>89</v>
      </c>
      <c r="CD3855">
        <v>91</v>
      </c>
      <c r="CE3855">
        <v>86</v>
      </c>
      <c r="CF3855">
        <v>83</v>
      </c>
      <c r="CG3855">
        <v>83</v>
      </c>
      <c r="CH3855">
        <v>87</v>
      </c>
      <c r="CI3855">
        <v>90</v>
      </c>
      <c r="CJ3855">
        <v>92</v>
      </c>
      <c r="CK3855">
        <v>92</v>
      </c>
      <c r="CL3855">
        <v>96</v>
      </c>
      <c r="CM3855">
        <v>97</v>
      </c>
      <c r="CN3855">
        <v>79</v>
      </c>
      <c r="CO3855">
        <v>79</v>
      </c>
      <c r="CP3855">
        <v>81</v>
      </c>
      <c r="CQ3855">
        <v>83</v>
      </c>
      <c r="CR3855">
        <v>88</v>
      </c>
      <c r="CS3855">
        <v>93</v>
      </c>
      <c r="CT3855">
        <v>97</v>
      </c>
      <c r="CU3855">
        <v>92</v>
      </c>
      <c r="CV3855">
        <v>88</v>
      </c>
      <c r="CW3855">
        <v>86</v>
      </c>
      <c r="CX3855" t="s">
        <v>2</v>
      </c>
      <c r="CY3855" t="s">
        <v>225</v>
      </c>
      <c r="DA3855" s="4">
        <f t="shared" ref="DA3855:DA3910" si="4372">AVERAGE(AN3855:BR3855)</f>
        <v>90.612903225806448</v>
      </c>
    </row>
    <row r="3856" spans="1:108" x14ac:dyDescent="0.25">
      <c r="A3856" t="s">
        <v>211</v>
      </c>
      <c r="B3856">
        <v>37.8431</v>
      </c>
      <c r="C3856">
        <v>-118.4778</v>
      </c>
      <c r="D3856">
        <v>5450</v>
      </c>
      <c r="E3856" t="s">
        <v>1</v>
      </c>
      <c r="F3856">
        <v>209.4</v>
      </c>
      <c r="G3856">
        <v>2009</v>
      </c>
      <c r="H3856">
        <v>8</v>
      </c>
      <c r="I3856" t="s">
        <v>260</v>
      </c>
      <c r="J3856">
        <v>78</v>
      </c>
      <c r="K3856">
        <v>77</v>
      </c>
      <c r="L3856">
        <v>66</v>
      </c>
      <c r="M3856">
        <v>73</v>
      </c>
      <c r="N3856">
        <v>66</v>
      </c>
      <c r="O3856">
        <v>66</v>
      </c>
      <c r="P3856">
        <v>74</v>
      </c>
      <c r="Q3856">
        <v>74</v>
      </c>
      <c r="R3856">
        <v>76</v>
      </c>
      <c r="S3856">
        <v>69</v>
      </c>
      <c r="T3856">
        <v>73</v>
      </c>
      <c r="U3856">
        <v>77</v>
      </c>
      <c r="V3856">
        <v>66</v>
      </c>
      <c r="W3856">
        <v>71</v>
      </c>
      <c r="X3856">
        <v>75</v>
      </c>
      <c r="Y3856">
        <v>73</v>
      </c>
      <c r="Z3856">
        <v>78</v>
      </c>
      <c r="AA3856">
        <v>84</v>
      </c>
      <c r="AB3856">
        <v>87</v>
      </c>
      <c r="AC3856">
        <v>81</v>
      </c>
      <c r="AD3856">
        <v>81</v>
      </c>
      <c r="AE3856">
        <v>83</v>
      </c>
      <c r="AF3856">
        <v>88</v>
      </c>
      <c r="AG3856">
        <v>91</v>
      </c>
      <c r="AH3856">
        <v>90</v>
      </c>
      <c r="AI3856">
        <v>90</v>
      </c>
      <c r="AJ3856">
        <v>93</v>
      </c>
      <c r="AK3856">
        <v>96</v>
      </c>
      <c r="AL3856">
        <v>97</v>
      </c>
      <c r="AM3856">
        <v>87</v>
      </c>
      <c r="AN3856" s="5">
        <v>92</v>
      </c>
      <c r="AO3856" s="5">
        <v>91</v>
      </c>
      <c r="AP3856" s="5">
        <v>91</v>
      </c>
      <c r="AQ3856" s="5">
        <v>93</v>
      </c>
      <c r="AR3856" s="5">
        <v>94</v>
      </c>
      <c r="AS3856" s="5">
        <v>93</v>
      </c>
      <c r="AT3856" s="5">
        <v>92</v>
      </c>
      <c r="AU3856" s="5">
        <v>91</v>
      </c>
      <c r="AV3856" s="5">
        <v>92</v>
      </c>
      <c r="AW3856" s="5">
        <v>94</v>
      </c>
      <c r="AX3856" s="5">
        <v>93</v>
      </c>
      <c r="AY3856" s="5">
        <v>93</v>
      </c>
      <c r="AZ3856" s="5">
        <v>94</v>
      </c>
      <c r="BA3856" s="5">
        <v>95</v>
      </c>
      <c r="BB3856" s="5">
        <v>97</v>
      </c>
      <c r="BC3856" s="5">
        <v>100</v>
      </c>
      <c r="BD3856" s="5">
        <v>99</v>
      </c>
      <c r="BE3856" s="5">
        <v>96</v>
      </c>
      <c r="BF3856" s="5">
        <v>95</v>
      </c>
      <c r="BG3856" s="5">
        <v>96</v>
      </c>
      <c r="BH3856" s="5">
        <v>99</v>
      </c>
      <c r="BI3856" s="5">
        <v>101</v>
      </c>
      <c r="BJ3856" s="5">
        <v>93</v>
      </c>
      <c r="BK3856" s="5">
        <v>97</v>
      </c>
      <c r="BL3856" s="5">
        <v>97</v>
      </c>
      <c r="BM3856" s="5">
        <v>97</v>
      </c>
      <c r="BN3856" s="5">
        <v>99</v>
      </c>
      <c r="BO3856" s="5">
        <v>93</v>
      </c>
      <c r="BP3856" s="5">
        <v>91</v>
      </c>
      <c r="BQ3856" s="5">
        <v>95</v>
      </c>
      <c r="BR3856" s="5">
        <v>96</v>
      </c>
      <c r="BS3856">
        <v>94</v>
      </c>
      <c r="BT3856">
        <v>93</v>
      </c>
      <c r="BU3856">
        <v>92</v>
      </c>
      <c r="BV3856">
        <v>92</v>
      </c>
      <c r="BW3856">
        <v>91</v>
      </c>
      <c r="BX3856">
        <v>75</v>
      </c>
      <c r="BY3856">
        <v>79</v>
      </c>
      <c r="BZ3856">
        <v>82</v>
      </c>
      <c r="CA3856">
        <v>89</v>
      </c>
      <c r="CB3856">
        <v>93</v>
      </c>
      <c r="CC3856">
        <v>93</v>
      </c>
      <c r="CD3856">
        <v>94</v>
      </c>
      <c r="CE3856">
        <v>93</v>
      </c>
      <c r="CF3856">
        <v>88</v>
      </c>
      <c r="CG3856">
        <v>84</v>
      </c>
      <c r="CH3856">
        <v>91</v>
      </c>
      <c r="CI3856">
        <v>93</v>
      </c>
      <c r="CJ3856">
        <v>95</v>
      </c>
      <c r="CK3856">
        <v>98</v>
      </c>
      <c r="CL3856">
        <v>97</v>
      </c>
      <c r="CM3856">
        <v>99</v>
      </c>
      <c r="CN3856">
        <v>87</v>
      </c>
      <c r="CO3856">
        <v>68</v>
      </c>
      <c r="CP3856">
        <v>86</v>
      </c>
      <c r="CQ3856">
        <v>89</v>
      </c>
      <c r="CR3856">
        <v>90</v>
      </c>
      <c r="CS3856">
        <v>94</v>
      </c>
      <c r="CT3856">
        <v>93</v>
      </c>
      <c r="CU3856">
        <v>96</v>
      </c>
      <c r="CV3856">
        <v>93</v>
      </c>
      <c r="CW3856">
        <v>87</v>
      </c>
      <c r="CX3856" t="s">
        <v>5</v>
      </c>
      <c r="CY3856" t="s">
        <v>212</v>
      </c>
      <c r="DA3856" s="4">
        <f t="shared" si="4372"/>
        <v>94.806451612903231</v>
      </c>
    </row>
    <row r="3857" spans="1:105" x14ac:dyDescent="0.25">
      <c r="A3857" t="s">
        <v>209</v>
      </c>
      <c r="B3857">
        <v>35.123100000000001</v>
      </c>
      <c r="C3857">
        <v>-115.4114</v>
      </c>
      <c r="D3857">
        <v>5413</v>
      </c>
      <c r="E3857" t="s">
        <v>1</v>
      </c>
      <c r="F3857">
        <v>198.4</v>
      </c>
      <c r="G3857">
        <v>2009</v>
      </c>
      <c r="H3857">
        <v>8</v>
      </c>
      <c r="I3857" t="s">
        <v>260</v>
      </c>
      <c r="J3857">
        <v>79</v>
      </c>
      <c r="K3857">
        <v>79</v>
      </c>
      <c r="L3857">
        <v>79</v>
      </c>
      <c r="M3857">
        <v>74</v>
      </c>
      <c r="N3857">
        <v>62</v>
      </c>
      <c r="O3857">
        <v>62</v>
      </c>
      <c r="P3857">
        <v>71</v>
      </c>
      <c r="Q3857">
        <v>69</v>
      </c>
      <c r="R3857">
        <v>70</v>
      </c>
      <c r="S3857">
        <v>68</v>
      </c>
      <c r="T3857">
        <v>71</v>
      </c>
      <c r="U3857">
        <v>71</v>
      </c>
      <c r="V3857">
        <v>71</v>
      </c>
      <c r="W3857">
        <v>71</v>
      </c>
      <c r="X3857">
        <v>75</v>
      </c>
      <c r="Y3857">
        <v>70</v>
      </c>
      <c r="Z3857">
        <v>73</v>
      </c>
      <c r="AA3857">
        <v>80</v>
      </c>
      <c r="AB3857">
        <v>82</v>
      </c>
      <c r="AC3857">
        <v>78</v>
      </c>
      <c r="AD3857">
        <v>77</v>
      </c>
      <c r="AE3857">
        <v>79</v>
      </c>
      <c r="AF3857">
        <v>85</v>
      </c>
      <c r="AG3857">
        <v>86</v>
      </c>
      <c r="AH3857">
        <v>85</v>
      </c>
      <c r="AI3857">
        <v>87</v>
      </c>
      <c r="AJ3857">
        <v>88</v>
      </c>
      <c r="AK3857">
        <v>91</v>
      </c>
      <c r="AL3857">
        <v>90</v>
      </c>
      <c r="AM3857">
        <v>91</v>
      </c>
      <c r="AN3857" s="5">
        <v>86</v>
      </c>
      <c r="AO3857" s="5">
        <v>82</v>
      </c>
      <c r="AP3857" s="5">
        <v>88</v>
      </c>
      <c r="AQ3857" s="5">
        <v>87</v>
      </c>
      <c r="AR3857" s="5">
        <v>90</v>
      </c>
      <c r="AS3857" s="5">
        <v>89</v>
      </c>
      <c r="AT3857" s="5">
        <v>88</v>
      </c>
      <c r="AU3857" s="5">
        <v>89</v>
      </c>
      <c r="AV3857" s="5">
        <v>88</v>
      </c>
      <c r="AW3857" s="5">
        <v>88</v>
      </c>
      <c r="AX3857" s="5">
        <v>88</v>
      </c>
      <c r="AY3857" s="5">
        <v>92</v>
      </c>
      <c r="AZ3857" s="5">
        <v>90</v>
      </c>
      <c r="BA3857" s="5">
        <v>91</v>
      </c>
      <c r="BB3857" s="5">
        <v>91</v>
      </c>
      <c r="BC3857" s="5">
        <v>95</v>
      </c>
      <c r="BD3857" s="5">
        <v>96</v>
      </c>
      <c r="BE3857" s="5">
        <v>96</v>
      </c>
      <c r="BF3857" s="5">
        <v>92</v>
      </c>
      <c r="BG3857" s="5">
        <v>92</v>
      </c>
      <c r="BH3857" s="5">
        <v>91</v>
      </c>
      <c r="BI3857" s="5">
        <v>88</v>
      </c>
      <c r="BJ3857" s="5">
        <v>86</v>
      </c>
      <c r="BK3857" s="5">
        <v>83</v>
      </c>
      <c r="BL3857" s="5">
        <v>85</v>
      </c>
      <c r="BM3857" s="5">
        <v>92</v>
      </c>
      <c r="BN3857" s="5">
        <v>96</v>
      </c>
      <c r="BO3857" s="5">
        <v>96</v>
      </c>
      <c r="BP3857" s="5">
        <v>92</v>
      </c>
      <c r="BQ3857" s="5">
        <v>90</v>
      </c>
      <c r="BR3857" s="5">
        <v>90</v>
      </c>
      <c r="BS3857">
        <v>89</v>
      </c>
      <c r="BT3857">
        <v>89</v>
      </c>
      <c r="BU3857">
        <v>90</v>
      </c>
      <c r="BV3857">
        <v>91</v>
      </c>
      <c r="BW3857">
        <v>91</v>
      </c>
      <c r="BX3857">
        <v>80</v>
      </c>
      <c r="BY3857">
        <v>74</v>
      </c>
      <c r="BZ3857">
        <v>82</v>
      </c>
      <c r="CA3857">
        <v>85</v>
      </c>
      <c r="CB3857">
        <v>85</v>
      </c>
      <c r="CC3857">
        <v>86</v>
      </c>
      <c r="CD3857">
        <v>88</v>
      </c>
      <c r="CE3857">
        <v>85</v>
      </c>
      <c r="CF3857">
        <v>84</v>
      </c>
      <c r="CG3857">
        <v>84</v>
      </c>
      <c r="CH3857">
        <v>86</v>
      </c>
      <c r="CI3857">
        <v>87</v>
      </c>
      <c r="CJ3857">
        <v>90</v>
      </c>
      <c r="CK3857">
        <v>92</v>
      </c>
      <c r="CL3857">
        <v>92</v>
      </c>
      <c r="CM3857">
        <v>94</v>
      </c>
      <c r="CN3857">
        <v>71</v>
      </c>
      <c r="CO3857">
        <v>79</v>
      </c>
      <c r="CP3857">
        <v>81</v>
      </c>
      <c r="CQ3857">
        <v>83</v>
      </c>
      <c r="CR3857">
        <v>87</v>
      </c>
      <c r="CS3857">
        <v>93</v>
      </c>
      <c r="CT3857">
        <v>95</v>
      </c>
      <c r="CU3857">
        <v>93</v>
      </c>
      <c r="CV3857">
        <v>91</v>
      </c>
      <c r="CW3857">
        <v>88</v>
      </c>
      <c r="CX3857" t="s">
        <v>5</v>
      </c>
      <c r="CY3857" t="s">
        <v>210</v>
      </c>
      <c r="DA3857" s="4">
        <f t="shared" si="4372"/>
        <v>89.903225806451616</v>
      </c>
    </row>
    <row r="3858" spans="1:105" x14ac:dyDescent="0.25">
      <c r="A3858" t="s">
        <v>107</v>
      </c>
      <c r="B3858">
        <v>38.050600000000003</v>
      </c>
      <c r="C3858">
        <v>-117.09059999999999</v>
      </c>
      <c r="D3858">
        <v>5399</v>
      </c>
      <c r="E3858" t="s">
        <v>1</v>
      </c>
      <c r="F3858">
        <v>177.5</v>
      </c>
      <c r="G3858">
        <v>2009</v>
      </c>
      <c r="H3858">
        <v>8</v>
      </c>
      <c r="I3858" t="s">
        <v>260</v>
      </c>
      <c r="J3858">
        <v>79</v>
      </c>
      <c r="K3858">
        <v>79</v>
      </c>
      <c r="L3858">
        <v>70</v>
      </c>
      <c r="M3858">
        <v>76</v>
      </c>
      <c r="N3858">
        <v>64</v>
      </c>
      <c r="O3858">
        <v>65</v>
      </c>
      <c r="P3858">
        <v>71</v>
      </c>
      <c r="Q3858">
        <v>74</v>
      </c>
      <c r="R3858">
        <v>71</v>
      </c>
      <c r="S3858">
        <v>65</v>
      </c>
      <c r="T3858">
        <v>72</v>
      </c>
      <c r="U3858">
        <v>75</v>
      </c>
      <c r="V3858">
        <v>60</v>
      </c>
      <c r="W3858">
        <v>68</v>
      </c>
      <c r="X3858">
        <v>74</v>
      </c>
      <c r="Y3858">
        <v>71</v>
      </c>
      <c r="Z3858">
        <v>73</v>
      </c>
      <c r="AA3858">
        <v>81</v>
      </c>
      <c r="AB3858">
        <v>88</v>
      </c>
      <c r="AC3858">
        <v>73</v>
      </c>
      <c r="AD3858">
        <v>76</v>
      </c>
      <c r="AE3858">
        <v>79</v>
      </c>
      <c r="AF3858">
        <v>86</v>
      </c>
      <c r="AG3858">
        <v>90</v>
      </c>
      <c r="AH3858">
        <v>88</v>
      </c>
      <c r="AI3858">
        <v>87</v>
      </c>
      <c r="AJ3858">
        <v>90</v>
      </c>
      <c r="AK3858">
        <v>93</v>
      </c>
      <c r="AL3858">
        <v>94</v>
      </c>
      <c r="AM3858">
        <v>89</v>
      </c>
      <c r="AN3858" s="5">
        <v>85</v>
      </c>
      <c r="AO3858" s="5">
        <v>89</v>
      </c>
      <c r="AP3858" s="5">
        <v>91</v>
      </c>
      <c r="AQ3858" s="5">
        <v>92</v>
      </c>
      <c r="AR3858" s="5">
        <v>93</v>
      </c>
      <c r="AS3858" s="5">
        <v>93</v>
      </c>
      <c r="AT3858" s="5">
        <v>91</v>
      </c>
      <c r="AU3858" s="5">
        <v>89</v>
      </c>
      <c r="AV3858" s="5">
        <v>90</v>
      </c>
      <c r="AW3858" s="5">
        <v>91</v>
      </c>
      <c r="AX3858" s="5">
        <v>93</v>
      </c>
      <c r="AY3858" s="5">
        <v>94</v>
      </c>
      <c r="AZ3858" s="5">
        <v>90</v>
      </c>
      <c r="BA3858" s="5">
        <v>91</v>
      </c>
      <c r="BB3858" s="5">
        <v>95</v>
      </c>
      <c r="BC3858" s="5">
        <v>96</v>
      </c>
      <c r="BD3858" s="5">
        <v>97</v>
      </c>
      <c r="BE3858" s="5">
        <v>96</v>
      </c>
      <c r="BF3858" s="5">
        <v>96</v>
      </c>
      <c r="BG3858" s="5">
        <v>97</v>
      </c>
      <c r="BH3858" s="5">
        <v>96</v>
      </c>
      <c r="BI3858" s="5">
        <v>97</v>
      </c>
      <c r="BJ3858" s="5">
        <v>92</v>
      </c>
      <c r="BK3858" s="5">
        <v>93</v>
      </c>
      <c r="BL3858" s="5">
        <v>94</v>
      </c>
      <c r="BM3858" s="5">
        <v>95</v>
      </c>
      <c r="BN3858" s="5">
        <v>97</v>
      </c>
      <c r="BO3858" s="5">
        <v>97</v>
      </c>
      <c r="BP3858" s="5">
        <v>94</v>
      </c>
      <c r="BQ3858" s="5">
        <v>93</v>
      </c>
      <c r="BR3858" s="5">
        <v>95</v>
      </c>
      <c r="BS3858">
        <v>95</v>
      </c>
      <c r="BT3858">
        <v>92</v>
      </c>
      <c r="BU3858">
        <v>91</v>
      </c>
      <c r="BV3858">
        <v>92</v>
      </c>
      <c r="BW3858">
        <v>91</v>
      </c>
      <c r="BX3858">
        <v>81</v>
      </c>
      <c r="BY3858">
        <v>73</v>
      </c>
      <c r="BZ3858">
        <v>79</v>
      </c>
      <c r="CA3858">
        <v>83</v>
      </c>
      <c r="CB3858">
        <v>89</v>
      </c>
      <c r="CC3858">
        <v>90</v>
      </c>
      <c r="CD3858">
        <v>92</v>
      </c>
      <c r="CE3858">
        <v>91</v>
      </c>
      <c r="CF3858">
        <v>88</v>
      </c>
      <c r="CG3858">
        <v>80</v>
      </c>
      <c r="CH3858">
        <v>85</v>
      </c>
      <c r="CI3858">
        <v>89</v>
      </c>
      <c r="CJ3858">
        <v>90</v>
      </c>
      <c r="CK3858">
        <v>93</v>
      </c>
      <c r="CL3858">
        <v>95</v>
      </c>
      <c r="CM3858">
        <v>96</v>
      </c>
      <c r="CN3858">
        <v>90</v>
      </c>
      <c r="CO3858">
        <v>72</v>
      </c>
      <c r="CP3858">
        <v>80</v>
      </c>
      <c r="CQ3858">
        <v>86</v>
      </c>
      <c r="CR3858">
        <v>87</v>
      </c>
      <c r="CS3858">
        <v>90</v>
      </c>
      <c r="CT3858">
        <v>94</v>
      </c>
      <c r="CU3858">
        <v>94</v>
      </c>
      <c r="CV3858">
        <v>91</v>
      </c>
      <c r="CW3858">
        <v>88</v>
      </c>
      <c r="CX3858" t="s">
        <v>2</v>
      </c>
      <c r="CY3858" t="s">
        <v>108</v>
      </c>
      <c r="DA3858" s="4">
        <f t="shared" si="4372"/>
        <v>93.290322580645167</v>
      </c>
    </row>
    <row r="3859" spans="1:105" x14ac:dyDescent="0.25">
      <c r="A3859" t="s">
        <v>177</v>
      </c>
      <c r="B3859">
        <v>38.303600000000003</v>
      </c>
      <c r="C3859">
        <v>-116.1925</v>
      </c>
      <c r="D3859">
        <v>5200</v>
      </c>
      <c r="E3859" t="s">
        <v>1</v>
      </c>
      <c r="F3859">
        <v>213</v>
      </c>
      <c r="G3859">
        <v>2009</v>
      </c>
      <c r="H3859">
        <v>8</v>
      </c>
      <c r="I3859" t="s">
        <v>260</v>
      </c>
      <c r="J3859">
        <v>81</v>
      </c>
      <c r="K3859">
        <v>83</v>
      </c>
      <c r="L3859">
        <v>76</v>
      </c>
      <c r="M3859">
        <v>79</v>
      </c>
      <c r="N3859">
        <v>68</v>
      </c>
      <c r="O3859">
        <v>68</v>
      </c>
      <c r="P3859">
        <v>73</v>
      </c>
      <c r="Q3859">
        <v>76</v>
      </c>
      <c r="R3859">
        <v>73</v>
      </c>
      <c r="S3859">
        <v>68</v>
      </c>
      <c r="T3859">
        <v>73</v>
      </c>
      <c r="U3859">
        <v>76</v>
      </c>
      <c r="V3859">
        <v>64</v>
      </c>
      <c r="W3859">
        <v>72</v>
      </c>
      <c r="X3859">
        <v>77</v>
      </c>
      <c r="Y3859">
        <v>76</v>
      </c>
      <c r="Z3859">
        <v>72</v>
      </c>
      <c r="AA3859">
        <v>81</v>
      </c>
      <c r="AB3859">
        <v>87</v>
      </c>
      <c r="AC3859">
        <v>74</v>
      </c>
      <c r="AD3859">
        <v>77</v>
      </c>
      <c r="AE3859">
        <v>83</v>
      </c>
      <c r="AF3859">
        <v>89</v>
      </c>
      <c r="AG3859">
        <v>93</v>
      </c>
      <c r="AH3859">
        <v>90</v>
      </c>
      <c r="AI3859">
        <v>87</v>
      </c>
      <c r="AJ3859">
        <v>93</v>
      </c>
      <c r="AK3859">
        <v>96</v>
      </c>
      <c r="AL3859">
        <v>96</v>
      </c>
      <c r="AM3859">
        <v>88</v>
      </c>
      <c r="AN3859" s="5">
        <v>90</v>
      </c>
      <c r="AO3859" s="5">
        <v>88</v>
      </c>
      <c r="AP3859" s="5">
        <v>91</v>
      </c>
      <c r="AQ3859" s="5">
        <v>92</v>
      </c>
      <c r="AR3859" s="5">
        <v>95</v>
      </c>
      <c r="AS3859" s="5">
        <v>93</v>
      </c>
      <c r="AT3859" s="5">
        <v>93</v>
      </c>
      <c r="AU3859" s="5">
        <v>90</v>
      </c>
      <c r="AV3859" s="5">
        <v>91</v>
      </c>
      <c r="AW3859" s="5">
        <v>93</v>
      </c>
      <c r="AX3859" s="5">
        <v>96</v>
      </c>
      <c r="AY3859" s="5">
        <v>96</v>
      </c>
      <c r="AZ3859" s="5">
        <v>92</v>
      </c>
      <c r="BA3859" s="5">
        <v>94</v>
      </c>
      <c r="BB3859" s="5">
        <v>98</v>
      </c>
      <c r="BC3859" s="5">
        <v>99</v>
      </c>
      <c r="BD3859" s="5">
        <v>101</v>
      </c>
      <c r="BE3859" s="5">
        <v>98</v>
      </c>
      <c r="BF3859" s="5">
        <v>97</v>
      </c>
      <c r="BG3859" s="5">
        <v>96</v>
      </c>
      <c r="BH3859" s="5">
        <v>94</v>
      </c>
      <c r="BI3859" s="5">
        <v>98</v>
      </c>
      <c r="BJ3859" s="5">
        <v>91</v>
      </c>
      <c r="BK3859" s="5">
        <v>93</v>
      </c>
      <c r="BL3859" s="5">
        <v>91</v>
      </c>
      <c r="BM3859" s="5">
        <v>95</v>
      </c>
      <c r="BN3859" s="5">
        <v>99</v>
      </c>
      <c r="BO3859" s="5">
        <v>97</v>
      </c>
      <c r="BP3859" s="5">
        <v>94</v>
      </c>
      <c r="BQ3859" s="5">
        <v>91</v>
      </c>
      <c r="BR3859" s="5">
        <v>92</v>
      </c>
      <c r="BS3859">
        <v>95</v>
      </c>
      <c r="BT3859">
        <v>95</v>
      </c>
      <c r="BU3859">
        <v>94</v>
      </c>
      <c r="BV3859">
        <v>93</v>
      </c>
      <c r="BW3859">
        <v>92</v>
      </c>
      <c r="BX3859">
        <v>82</v>
      </c>
      <c r="BY3859">
        <v>76</v>
      </c>
      <c r="BZ3859">
        <v>82</v>
      </c>
      <c r="CA3859">
        <v>86</v>
      </c>
      <c r="CB3859">
        <v>91</v>
      </c>
      <c r="CC3859">
        <v>93</v>
      </c>
      <c r="CD3859">
        <v>96</v>
      </c>
      <c r="CE3859">
        <v>93</v>
      </c>
      <c r="CF3859">
        <v>90</v>
      </c>
      <c r="CG3859">
        <v>85</v>
      </c>
      <c r="CH3859">
        <v>88</v>
      </c>
      <c r="CI3859">
        <v>91</v>
      </c>
      <c r="CJ3859">
        <v>95</v>
      </c>
      <c r="CK3859">
        <v>96</v>
      </c>
      <c r="CL3859">
        <v>100</v>
      </c>
      <c r="CM3859">
        <v>100</v>
      </c>
      <c r="CN3859">
        <v>91</v>
      </c>
      <c r="CO3859">
        <v>78</v>
      </c>
      <c r="CP3859">
        <v>82</v>
      </c>
      <c r="CQ3859">
        <v>89</v>
      </c>
      <c r="CR3859">
        <v>91</v>
      </c>
      <c r="CS3859">
        <v>93</v>
      </c>
      <c r="CT3859">
        <v>97</v>
      </c>
      <c r="CU3859">
        <v>96</v>
      </c>
      <c r="CV3859">
        <v>92</v>
      </c>
      <c r="CW3859">
        <v>90</v>
      </c>
      <c r="CX3859" t="s">
        <v>2</v>
      </c>
      <c r="CY3859" t="s">
        <v>178</v>
      </c>
      <c r="DA3859" s="4">
        <f t="shared" si="4372"/>
        <v>94.129032258064512</v>
      </c>
    </row>
    <row r="3860" spans="1:105" x14ac:dyDescent="0.25">
      <c r="A3860" t="s">
        <v>201</v>
      </c>
      <c r="B3860">
        <v>35.770600000000002</v>
      </c>
      <c r="C3860">
        <v>-115.9092</v>
      </c>
      <c r="D3860">
        <v>5000</v>
      </c>
      <c r="E3860" t="s">
        <v>1</v>
      </c>
      <c r="F3860">
        <v>115.3</v>
      </c>
      <c r="G3860">
        <v>2009</v>
      </c>
      <c r="H3860">
        <v>8</v>
      </c>
      <c r="I3860" t="s">
        <v>260</v>
      </c>
      <c r="J3860">
        <v>82</v>
      </c>
      <c r="K3860">
        <v>82</v>
      </c>
      <c r="L3860">
        <v>76</v>
      </c>
      <c r="M3860">
        <v>75</v>
      </c>
      <c r="N3860">
        <v>67</v>
      </c>
      <c r="O3860">
        <v>63</v>
      </c>
      <c r="P3860">
        <v>73</v>
      </c>
      <c r="Q3860">
        <v>72</v>
      </c>
      <c r="R3860">
        <v>75</v>
      </c>
      <c r="S3860">
        <v>69</v>
      </c>
      <c r="T3860">
        <v>72</v>
      </c>
      <c r="U3860">
        <v>73</v>
      </c>
      <c r="V3860">
        <v>73</v>
      </c>
      <c r="W3860">
        <v>73</v>
      </c>
      <c r="X3860">
        <v>77</v>
      </c>
      <c r="Y3860">
        <v>77</v>
      </c>
      <c r="Z3860">
        <v>79</v>
      </c>
      <c r="AA3860">
        <v>85</v>
      </c>
      <c r="AB3860">
        <v>88</v>
      </c>
      <c r="AC3860">
        <v>82</v>
      </c>
      <c r="AD3860">
        <v>76</v>
      </c>
      <c r="AE3860">
        <v>83</v>
      </c>
      <c r="AF3860">
        <v>90</v>
      </c>
      <c r="AG3860">
        <v>91</v>
      </c>
      <c r="AH3860">
        <v>90</v>
      </c>
      <c r="AI3860">
        <v>88</v>
      </c>
      <c r="AJ3860">
        <v>94</v>
      </c>
      <c r="AK3860">
        <v>97</v>
      </c>
      <c r="AL3860">
        <v>93</v>
      </c>
      <c r="AM3860">
        <v>96</v>
      </c>
      <c r="AN3860" s="5">
        <v>91</v>
      </c>
      <c r="AO3860" s="5">
        <v>84</v>
      </c>
      <c r="AP3860" s="5">
        <v>92</v>
      </c>
      <c r="AQ3860" s="5">
        <v>89</v>
      </c>
      <c r="AR3860" s="5">
        <v>91</v>
      </c>
      <c r="AS3860" s="5">
        <v>91</v>
      </c>
      <c r="AT3860" s="5">
        <v>91</v>
      </c>
      <c r="AU3860" s="5">
        <v>90</v>
      </c>
      <c r="AV3860" s="5">
        <v>91</v>
      </c>
      <c r="AW3860" s="5">
        <v>91</v>
      </c>
      <c r="AX3860" s="5">
        <v>91</v>
      </c>
      <c r="AY3860" s="5">
        <v>97</v>
      </c>
      <c r="AZ3860" s="5">
        <v>95</v>
      </c>
      <c r="BA3860" s="5">
        <v>97</v>
      </c>
      <c r="BB3860" s="5">
        <v>93</v>
      </c>
      <c r="BC3860" s="5">
        <v>98</v>
      </c>
      <c r="BD3860" s="5">
        <v>102</v>
      </c>
      <c r="BE3860" s="5">
        <v>103</v>
      </c>
      <c r="BF3860" s="5">
        <v>98</v>
      </c>
      <c r="BG3860" s="5">
        <v>95</v>
      </c>
      <c r="BH3860" s="5">
        <v>97</v>
      </c>
      <c r="BI3860" s="5">
        <v>96</v>
      </c>
      <c r="BJ3860" s="5">
        <v>93</v>
      </c>
      <c r="BK3860" s="5">
        <v>87</v>
      </c>
      <c r="BL3860" s="5">
        <v>88</v>
      </c>
      <c r="BM3860" s="5">
        <v>95</v>
      </c>
      <c r="BN3860" s="5">
        <v>99</v>
      </c>
      <c r="BO3860" s="5">
        <v>98</v>
      </c>
      <c r="BP3860" s="5">
        <v>93</v>
      </c>
      <c r="BQ3860" s="5">
        <v>95</v>
      </c>
      <c r="BR3860" s="5">
        <v>93</v>
      </c>
      <c r="BS3860">
        <v>92</v>
      </c>
      <c r="BT3860">
        <v>90</v>
      </c>
      <c r="BU3860">
        <v>91</v>
      </c>
      <c r="BV3860">
        <v>92</v>
      </c>
      <c r="BW3860">
        <v>91</v>
      </c>
      <c r="BX3860">
        <v>80</v>
      </c>
      <c r="BY3860">
        <v>77</v>
      </c>
      <c r="BZ3860">
        <v>81</v>
      </c>
      <c r="CA3860">
        <v>88</v>
      </c>
      <c r="CB3860">
        <v>94</v>
      </c>
      <c r="CC3860">
        <v>90</v>
      </c>
      <c r="CD3860">
        <v>92</v>
      </c>
      <c r="CE3860">
        <v>90</v>
      </c>
      <c r="CF3860">
        <v>85</v>
      </c>
      <c r="CG3860">
        <v>87</v>
      </c>
      <c r="CH3860">
        <v>90</v>
      </c>
      <c r="CI3860">
        <v>93</v>
      </c>
      <c r="CJ3860">
        <v>94</v>
      </c>
      <c r="CK3860">
        <v>93</v>
      </c>
      <c r="CL3860">
        <v>97</v>
      </c>
      <c r="CM3860">
        <v>97</v>
      </c>
      <c r="CN3860">
        <v>79</v>
      </c>
      <c r="CO3860">
        <v>84</v>
      </c>
      <c r="CP3860">
        <v>85</v>
      </c>
      <c r="CQ3860">
        <v>88</v>
      </c>
      <c r="CR3860">
        <v>91</v>
      </c>
      <c r="CS3860">
        <v>95</v>
      </c>
      <c r="CT3860">
        <v>98</v>
      </c>
      <c r="CU3860">
        <v>96</v>
      </c>
      <c r="CV3860">
        <v>91</v>
      </c>
      <c r="CW3860">
        <v>90</v>
      </c>
      <c r="CX3860" t="s">
        <v>5</v>
      </c>
      <c r="CY3860" t="s">
        <v>202</v>
      </c>
      <c r="DA3860" s="4">
        <f t="shared" si="4372"/>
        <v>93.677419354838705</v>
      </c>
    </row>
    <row r="3861" spans="1:105" x14ac:dyDescent="0.25">
      <c r="A3861" t="s">
        <v>15</v>
      </c>
      <c r="B3861">
        <v>37.606400000000001</v>
      </c>
      <c r="C3861">
        <v>-118</v>
      </c>
      <c r="D3861">
        <v>4900</v>
      </c>
      <c r="E3861" t="s">
        <v>1</v>
      </c>
      <c r="F3861">
        <v>162</v>
      </c>
      <c r="G3861">
        <v>2009</v>
      </c>
      <c r="H3861">
        <v>8</v>
      </c>
      <c r="I3861" t="s">
        <v>260</v>
      </c>
      <c r="J3861">
        <v>81</v>
      </c>
      <c r="L3861">
        <v>78</v>
      </c>
      <c r="M3861">
        <v>76</v>
      </c>
      <c r="N3861">
        <v>67</v>
      </c>
      <c r="O3861">
        <v>67</v>
      </c>
      <c r="P3861">
        <v>73</v>
      </c>
      <c r="Q3861">
        <v>80</v>
      </c>
      <c r="R3861">
        <v>77</v>
      </c>
      <c r="S3861">
        <v>69</v>
      </c>
      <c r="T3861">
        <v>74</v>
      </c>
      <c r="U3861">
        <v>76</v>
      </c>
      <c r="V3861">
        <v>65</v>
      </c>
      <c r="W3861">
        <v>72</v>
      </c>
      <c r="X3861">
        <v>77</v>
      </c>
      <c r="Y3861">
        <v>76</v>
      </c>
      <c r="Z3861">
        <v>77</v>
      </c>
      <c r="AA3861">
        <v>84</v>
      </c>
      <c r="AB3861">
        <v>90</v>
      </c>
      <c r="AC3861">
        <v>82</v>
      </c>
      <c r="AD3861">
        <v>82</v>
      </c>
      <c r="AE3861">
        <v>83</v>
      </c>
      <c r="AF3861">
        <v>87</v>
      </c>
      <c r="AG3861">
        <v>92</v>
      </c>
      <c r="AH3861">
        <v>91</v>
      </c>
      <c r="AI3861">
        <v>91</v>
      </c>
      <c r="AJ3861">
        <v>94</v>
      </c>
      <c r="AK3861">
        <v>97</v>
      </c>
      <c r="AL3861">
        <v>97</v>
      </c>
      <c r="AM3861">
        <v>90</v>
      </c>
      <c r="AN3861" s="5">
        <v>91</v>
      </c>
      <c r="AO3861" s="5">
        <v>91</v>
      </c>
      <c r="AP3861" s="8">
        <f>AVERAGE(AO3861,AQ3861)</f>
        <v>92</v>
      </c>
      <c r="AQ3861" s="5">
        <v>93</v>
      </c>
      <c r="AR3861" s="5">
        <v>95</v>
      </c>
      <c r="AS3861" s="5">
        <v>96</v>
      </c>
      <c r="AT3861" s="5">
        <v>95</v>
      </c>
      <c r="AU3861" s="5">
        <v>93</v>
      </c>
      <c r="AV3861" s="5">
        <v>93</v>
      </c>
      <c r="AW3861" s="5">
        <v>92</v>
      </c>
      <c r="AX3861" s="5">
        <v>95</v>
      </c>
      <c r="AY3861" s="5">
        <v>97</v>
      </c>
      <c r="AZ3861" s="5">
        <v>94</v>
      </c>
      <c r="BA3861" s="5">
        <v>94</v>
      </c>
      <c r="BB3861" s="5">
        <v>98</v>
      </c>
      <c r="BC3861" s="5">
        <v>99</v>
      </c>
      <c r="BD3861" s="5">
        <v>102</v>
      </c>
      <c r="BE3861" s="5">
        <v>101</v>
      </c>
      <c r="BF3861" s="5">
        <v>98</v>
      </c>
      <c r="BG3861" s="5">
        <v>100</v>
      </c>
      <c r="BH3861" s="5">
        <v>98</v>
      </c>
      <c r="BI3861" s="5">
        <v>100</v>
      </c>
      <c r="BJ3861" s="5">
        <v>96</v>
      </c>
      <c r="BK3861" s="5">
        <v>96</v>
      </c>
      <c r="BL3861" s="5">
        <v>95</v>
      </c>
      <c r="BM3861" s="5">
        <v>97</v>
      </c>
      <c r="BN3861" s="5">
        <v>99</v>
      </c>
      <c r="BO3861" s="5">
        <v>98</v>
      </c>
      <c r="BP3861" s="5">
        <v>96</v>
      </c>
      <c r="BQ3861" s="5">
        <v>96</v>
      </c>
      <c r="BR3861" s="5">
        <v>92</v>
      </c>
      <c r="BS3861">
        <v>96</v>
      </c>
      <c r="BT3861">
        <v>94</v>
      </c>
      <c r="BU3861">
        <v>93</v>
      </c>
      <c r="BV3861">
        <v>95</v>
      </c>
      <c r="BW3861">
        <v>93</v>
      </c>
      <c r="BX3861">
        <v>80</v>
      </c>
      <c r="BY3861">
        <v>78</v>
      </c>
      <c r="BZ3861">
        <v>81</v>
      </c>
      <c r="CA3861">
        <v>87</v>
      </c>
      <c r="CB3861">
        <v>92</v>
      </c>
      <c r="CC3861">
        <v>93</v>
      </c>
      <c r="CD3861">
        <v>94</v>
      </c>
      <c r="CE3861">
        <v>94</v>
      </c>
      <c r="CF3861">
        <v>93</v>
      </c>
      <c r="CG3861">
        <v>84</v>
      </c>
      <c r="CH3861">
        <v>89</v>
      </c>
      <c r="CI3861">
        <v>92</v>
      </c>
      <c r="CJ3861">
        <v>93</v>
      </c>
      <c r="CK3861">
        <v>96</v>
      </c>
      <c r="CL3861">
        <v>97</v>
      </c>
      <c r="CM3861">
        <v>99</v>
      </c>
      <c r="CN3861">
        <v>92</v>
      </c>
      <c r="CO3861">
        <v>72</v>
      </c>
      <c r="CP3861">
        <v>84</v>
      </c>
      <c r="CQ3861">
        <v>88</v>
      </c>
      <c r="CR3861">
        <v>94</v>
      </c>
      <c r="CS3861">
        <v>93</v>
      </c>
      <c r="CT3861">
        <v>95</v>
      </c>
      <c r="CU3861">
        <v>96</v>
      </c>
      <c r="CV3861">
        <v>94</v>
      </c>
      <c r="CW3861">
        <v>93</v>
      </c>
      <c r="CX3861" t="s">
        <v>2</v>
      </c>
      <c r="CY3861" t="s">
        <v>16</v>
      </c>
      <c r="DA3861" s="4">
        <f t="shared" si="4372"/>
        <v>95.870967741935488</v>
      </c>
    </row>
    <row r="3862" spans="1:105" x14ac:dyDescent="0.25">
      <c r="A3862" t="s">
        <v>245</v>
      </c>
      <c r="B3862">
        <v>35.459200000000003</v>
      </c>
      <c r="C3862">
        <v>-115.5311</v>
      </c>
      <c r="D3862">
        <v>4777</v>
      </c>
      <c r="E3862" t="s">
        <v>1</v>
      </c>
      <c r="F3862">
        <v>163.9</v>
      </c>
      <c r="G3862">
        <v>2009</v>
      </c>
      <c r="H3862">
        <v>8</v>
      </c>
      <c r="I3862" t="s">
        <v>260</v>
      </c>
      <c r="J3862">
        <v>83</v>
      </c>
      <c r="K3862">
        <v>83</v>
      </c>
      <c r="L3862">
        <v>81</v>
      </c>
      <c r="M3862">
        <v>78</v>
      </c>
      <c r="N3862">
        <v>65</v>
      </c>
      <c r="O3862">
        <v>65</v>
      </c>
      <c r="P3862">
        <v>74</v>
      </c>
      <c r="Q3862">
        <v>74</v>
      </c>
      <c r="R3862">
        <v>75</v>
      </c>
      <c r="S3862">
        <v>72</v>
      </c>
      <c r="T3862">
        <v>73</v>
      </c>
      <c r="U3862">
        <v>75</v>
      </c>
      <c r="V3862">
        <v>74</v>
      </c>
      <c r="W3862">
        <v>76</v>
      </c>
      <c r="Y3862">
        <v>73</v>
      </c>
      <c r="Z3862">
        <v>75</v>
      </c>
      <c r="AA3862">
        <v>84</v>
      </c>
      <c r="AB3862">
        <v>86</v>
      </c>
      <c r="AC3862">
        <v>81</v>
      </c>
      <c r="AD3862">
        <v>81</v>
      </c>
      <c r="AE3862">
        <v>84</v>
      </c>
      <c r="AF3862">
        <v>90</v>
      </c>
      <c r="AG3862">
        <v>92</v>
      </c>
      <c r="AH3862">
        <v>82</v>
      </c>
      <c r="AI3862">
        <v>86</v>
      </c>
      <c r="AJ3862">
        <v>90</v>
      </c>
      <c r="AK3862">
        <v>95</v>
      </c>
      <c r="AL3862">
        <v>93</v>
      </c>
      <c r="AM3862">
        <v>95</v>
      </c>
      <c r="AN3862" s="5">
        <v>94</v>
      </c>
      <c r="AO3862" s="5">
        <v>84</v>
      </c>
      <c r="AP3862" s="5">
        <v>88</v>
      </c>
      <c r="AQ3862" s="5">
        <v>87</v>
      </c>
      <c r="AR3862" s="5">
        <v>89</v>
      </c>
      <c r="AS3862" s="5">
        <v>90</v>
      </c>
      <c r="AT3862" s="5">
        <v>88</v>
      </c>
      <c r="AU3862" s="5">
        <v>88</v>
      </c>
      <c r="AV3862" s="5">
        <v>89</v>
      </c>
      <c r="AW3862" s="5">
        <v>90</v>
      </c>
      <c r="AX3862" s="5">
        <v>93</v>
      </c>
      <c r="AY3862" s="5">
        <v>94</v>
      </c>
      <c r="AZ3862" s="5">
        <v>93</v>
      </c>
      <c r="BA3862" s="5">
        <v>95</v>
      </c>
      <c r="BB3862" s="5">
        <v>95</v>
      </c>
      <c r="BC3862" s="5">
        <v>96</v>
      </c>
      <c r="BD3862" s="5">
        <v>97</v>
      </c>
      <c r="BE3862" s="5">
        <v>98</v>
      </c>
      <c r="BF3862" s="5">
        <v>94</v>
      </c>
      <c r="BG3862" s="5">
        <v>93</v>
      </c>
      <c r="BH3862" s="5">
        <v>90</v>
      </c>
      <c r="BI3862" s="5">
        <v>92</v>
      </c>
      <c r="BJ3862" s="5">
        <v>90</v>
      </c>
      <c r="BK3862" s="5">
        <v>84</v>
      </c>
      <c r="BL3862" s="5">
        <v>83</v>
      </c>
      <c r="BM3862" s="5">
        <v>91</v>
      </c>
      <c r="BN3862" s="5">
        <v>97</v>
      </c>
      <c r="BO3862" s="5">
        <v>97</v>
      </c>
      <c r="BP3862" s="5">
        <v>93</v>
      </c>
      <c r="BQ3862" s="5">
        <v>93</v>
      </c>
      <c r="BR3862" s="5">
        <v>94</v>
      </c>
      <c r="BS3862">
        <v>94</v>
      </c>
      <c r="BT3862">
        <v>92</v>
      </c>
      <c r="BU3862">
        <v>88</v>
      </c>
      <c r="BV3862">
        <v>91</v>
      </c>
      <c r="BW3862">
        <v>93</v>
      </c>
      <c r="BX3862">
        <v>80</v>
      </c>
      <c r="BY3862">
        <v>75</v>
      </c>
      <c r="BZ3862">
        <v>81</v>
      </c>
      <c r="CA3862">
        <v>88</v>
      </c>
      <c r="CB3862">
        <v>89</v>
      </c>
      <c r="CC3862">
        <v>91</v>
      </c>
      <c r="CD3862">
        <v>93</v>
      </c>
      <c r="CE3862">
        <v>90</v>
      </c>
      <c r="CF3862">
        <v>86</v>
      </c>
      <c r="CG3862">
        <v>85</v>
      </c>
      <c r="CH3862">
        <v>88</v>
      </c>
      <c r="CI3862">
        <v>90</v>
      </c>
      <c r="CJ3862">
        <v>92</v>
      </c>
      <c r="CK3862">
        <v>93</v>
      </c>
      <c r="CL3862">
        <v>95</v>
      </c>
      <c r="CM3862">
        <v>96</v>
      </c>
      <c r="CN3862">
        <v>73</v>
      </c>
      <c r="CO3862">
        <v>83</v>
      </c>
      <c r="CP3862">
        <v>84</v>
      </c>
      <c r="CQ3862">
        <v>87</v>
      </c>
      <c r="CR3862">
        <v>89</v>
      </c>
      <c r="CS3862">
        <v>93</v>
      </c>
      <c r="CT3862">
        <v>96</v>
      </c>
      <c r="CU3862">
        <v>94</v>
      </c>
      <c r="CV3862">
        <v>94</v>
      </c>
      <c r="CW3862">
        <v>94</v>
      </c>
      <c r="CX3862" t="s">
        <v>5</v>
      </c>
      <c r="CY3862" t="s">
        <v>246</v>
      </c>
      <c r="DA3862" s="4">
        <f t="shared" si="4372"/>
        <v>91.58064516129032</v>
      </c>
    </row>
    <row r="3863" spans="1:105" x14ac:dyDescent="0.25">
      <c r="A3863" t="s">
        <v>179</v>
      </c>
      <c r="B3863">
        <v>37.250599999999999</v>
      </c>
      <c r="C3863">
        <v>-114.7075</v>
      </c>
      <c r="D3863">
        <v>4590</v>
      </c>
      <c r="E3863" t="s">
        <v>1</v>
      </c>
      <c r="F3863">
        <v>211</v>
      </c>
      <c r="G3863">
        <v>2009</v>
      </c>
      <c r="H3863">
        <v>8</v>
      </c>
      <c r="I3863" t="s">
        <v>260</v>
      </c>
      <c r="J3863">
        <v>82</v>
      </c>
      <c r="K3863">
        <v>84</v>
      </c>
      <c r="L3863">
        <v>84</v>
      </c>
      <c r="M3863">
        <v>82</v>
      </c>
      <c r="N3863">
        <v>72</v>
      </c>
      <c r="O3863">
        <v>65</v>
      </c>
      <c r="P3863">
        <v>73</v>
      </c>
      <c r="Q3863">
        <v>77</v>
      </c>
      <c r="R3863">
        <v>72</v>
      </c>
      <c r="S3863">
        <v>77</v>
      </c>
      <c r="T3863">
        <v>78</v>
      </c>
      <c r="U3863">
        <v>78</v>
      </c>
      <c r="V3863">
        <v>76</v>
      </c>
      <c r="W3863">
        <v>78</v>
      </c>
      <c r="X3863">
        <v>81</v>
      </c>
      <c r="Y3863">
        <v>75</v>
      </c>
      <c r="Z3863">
        <v>78</v>
      </c>
      <c r="AA3863">
        <v>87</v>
      </c>
      <c r="AB3863">
        <v>88</v>
      </c>
      <c r="AC3863">
        <v>80</v>
      </c>
      <c r="AD3863">
        <v>83</v>
      </c>
      <c r="AE3863">
        <v>87</v>
      </c>
      <c r="AF3863">
        <v>92</v>
      </c>
      <c r="AG3863">
        <v>95</v>
      </c>
      <c r="AH3863">
        <v>88</v>
      </c>
      <c r="AI3863">
        <v>87</v>
      </c>
      <c r="AJ3863">
        <v>96</v>
      </c>
      <c r="AK3863">
        <v>97</v>
      </c>
      <c r="AL3863">
        <v>100</v>
      </c>
      <c r="AM3863">
        <v>97</v>
      </c>
      <c r="AN3863" s="5">
        <v>96</v>
      </c>
      <c r="AO3863" s="5">
        <v>85</v>
      </c>
      <c r="AP3863" s="5">
        <v>94</v>
      </c>
      <c r="AQ3863" s="5">
        <v>92</v>
      </c>
      <c r="AR3863" s="5">
        <v>95</v>
      </c>
      <c r="AS3863" s="5">
        <v>97</v>
      </c>
      <c r="AT3863" s="5">
        <v>93</v>
      </c>
      <c r="AU3863" s="5">
        <v>94</v>
      </c>
      <c r="AV3863" s="5">
        <v>95</v>
      </c>
      <c r="AW3863" s="5">
        <v>94</v>
      </c>
      <c r="AX3863" s="5">
        <v>94</v>
      </c>
      <c r="AY3863" s="5">
        <v>97</v>
      </c>
      <c r="AZ3863" s="5">
        <v>98</v>
      </c>
      <c r="BA3863" s="5">
        <v>97</v>
      </c>
      <c r="BB3863" s="5">
        <v>100</v>
      </c>
      <c r="BC3863" s="5">
        <v>103</v>
      </c>
      <c r="BD3863" s="5">
        <v>105</v>
      </c>
      <c r="BE3863" s="5">
        <v>104</v>
      </c>
      <c r="BF3863" s="5">
        <v>100</v>
      </c>
      <c r="BG3863" s="5">
        <v>94</v>
      </c>
      <c r="BH3863" s="5">
        <v>94</v>
      </c>
      <c r="BI3863" s="5">
        <v>100</v>
      </c>
      <c r="BJ3863" s="5">
        <v>97</v>
      </c>
      <c r="BK3863" s="5">
        <v>90</v>
      </c>
      <c r="BL3863" s="5">
        <v>92</v>
      </c>
      <c r="BM3863" s="5">
        <v>97</v>
      </c>
      <c r="BN3863" s="5">
        <v>103</v>
      </c>
      <c r="BO3863" s="5">
        <v>99</v>
      </c>
      <c r="BP3863" s="5">
        <v>96</v>
      </c>
      <c r="BQ3863" s="5">
        <v>95</v>
      </c>
      <c r="BR3863" s="5">
        <v>97</v>
      </c>
      <c r="BS3863">
        <v>97</v>
      </c>
      <c r="BT3863">
        <v>96</v>
      </c>
      <c r="BU3863">
        <v>93</v>
      </c>
      <c r="BV3863">
        <v>96</v>
      </c>
      <c r="BW3863">
        <v>96</v>
      </c>
      <c r="BX3863">
        <v>87</v>
      </c>
      <c r="BY3863">
        <v>81</v>
      </c>
      <c r="BZ3863">
        <v>85</v>
      </c>
      <c r="CA3863">
        <v>89</v>
      </c>
      <c r="CB3863">
        <v>92</v>
      </c>
      <c r="CC3863">
        <v>93</v>
      </c>
      <c r="CD3863">
        <v>96</v>
      </c>
      <c r="CE3863">
        <v>91</v>
      </c>
      <c r="CF3863">
        <v>90</v>
      </c>
      <c r="CG3863">
        <v>89</v>
      </c>
      <c r="CH3863">
        <v>90</v>
      </c>
      <c r="CI3863">
        <v>93</v>
      </c>
      <c r="CJ3863">
        <v>96</v>
      </c>
      <c r="CK3863">
        <v>98</v>
      </c>
      <c r="CL3863">
        <v>98</v>
      </c>
      <c r="CM3863">
        <v>103</v>
      </c>
      <c r="CN3863">
        <v>87</v>
      </c>
      <c r="CO3863">
        <v>81</v>
      </c>
      <c r="CP3863">
        <v>86</v>
      </c>
      <c r="CQ3863">
        <v>90</v>
      </c>
      <c r="CR3863">
        <v>94</v>
      </c>
      <c r="CS3863">
        <v>96</v>
      </c>
      <c r="CT3863">
        <v>100</v>
      </c>
      <c r="CU3863">
        <v>99</v>
      </c>
      <c r="CV3863">
        <v>96</v>
      </c>
      <c r="CW3863">
        <v>96</v>
      </c>
      <c r="CX3863" t="s">
        <v>2</v>
      </c>
      <c r="CY3863" t="s">
        <v>180</v>
      </c>
      <c r="DA3863" s="4">
        <f t="shared" si="4372"/>
        <v>96.354838709677423</v>
      </c>
    </row>
    <row r="3864" spans="1:105" x14ac:dyDescent="0.25">
      <c r="A3864" t="s">
        <v>0</v>
      </c>
      <c r="B3864">
        <v>38.387799999999999</v>
      </c>
      <c r="C3864">
        <v>-118.1092</v>
      </c>
      <c r="D3864">
        <v>4580</v>
      </c>
      <c r="E3864" t="s">
        <v>1</v>
      </c>
      <c r="F3864">
        <v>240.3</v>
      </c>
      <c r="G3864">
        <v>2009</v>
      </c>
      <c r="H3864">
        <v>8</v>
      </c>
      <c r="I3864" t="s">
        <v>260</v>
      </c>
      <c r="J3864">
        <v>82</v>
      </c>
      <c r="K3864">
        <v>79</v>
      </c>
      <c r="L3864">
        <v>73</v>
      </c>
      <c r="M3864">
        <v>81</v>
      </c>
      <c r="N3864">
        <v>69</v>
      </c>
      <c r="O3864">
        <v>66</v>
      </c>
      <c r="P3864">
        <v>75</v>
      </c>
      <c r="Q3864">
        <v>80</v>
      </c>
      <c r="R3864">
        <v>77</v>
      </c>
      <c r="S3864">
        <v>70</v>
      </c>
      <c r="T3864">
        <v>76</v>
      </c>
      <c r="U3864">
        <v>78</v>
      </c>
      <c r="V3864">
        <v>65</v>
      </c>
      <c r="W3864">
        <v>72</v>
      </c>
      <c r="X3864">
        <v>79</v>
      </c>
      <c r="Y3864">
        <v>77</v>
      </c>
      <c r="Z3864">
        <v>81</v>
      </c>
      <c r="AA3864">
        <v>85</v>
      </c>
      <c r="AB3864">
        <v>92</v>
      </c>
      <c r="AC3864">
        <v>81</v>
      </c>
      <c r="AD3864">
        <v>80</v>
      </c>
      <c r="AE3864">
        <v>83</v>
      </c>
      <c r="AF3864">
        <v>90</v>
      </c>
      <c r="AG3864">
        <v>96</v>
      </c>
      <c r="AH3864">
        <v>92</v>
      </c>
      <c r="AI3864">
        <v>91</v>
      </c>
      <c r="AJ3864">
        <v>95</v>
      </c>
      <c r="AK3864">
        <v>98</v>
      </c>
      <c r="AL3864">
        <v>99</v>
      </c>
      <c r="AM3864">
        <v>91</v>
      </c>
      <c r="AN3864" s="5">
        <v>89</v>
      </c>
      <c r="AO3864" s="5">
        <v>92</v>
      </c>
      <c r="AP3864" s="5">
        <v>90</v>
      </c>
      <c r="AQ3864" s="5">
        <v>95</v>
      </c>
      <c r="AR3864" s="5">
        <v>98</v>
      </c>
      <c r="AS3864" s="5">
        <v>94</v>
      </c>
      <c r="AT3864" s="5">
        <v>95</v>
      </c>
      <c r="AU3864" s="5">
        <v>89</v>
      </c>
      <c r="AV3864" s="5">
        <v>91</v>
      </c>
      <c r="AW3864" s="5">
        <v>96</v>
      </c>
      <c r="AX3864" s="5">
        <v>98</v>
      </c>
      <c r="AY3864" s="5">
        <v>99</v>
      </c>
      <c r="AZ3864" s="5">
        <v>90</v>
      </c>
      <c r="BA3864" s="5">
        <v>95</v>
      </c>
      <c r="BB3864" s="5">
        <v>99</v>
      </c>
      <c r="BC3864" s="5">
        <v>101</v>
      </c>
      <c r="BD3864" s="5">
        <v>103</v>
      </c>
      <c r="BE3864" s="5">
        <v>100</v>
      </c>
      <c r="BF3864" s="5">
        <v>99</v>
      </c>
      <c r="BG3864" s="5">
        <v>100</v>
      </c>
      <c r="BH3864" s="5">
        <v>101</v>
      </c>
      <c r="BI3864" s="5">
        <v>102</v>
      </c>
      <c r="BJ3864" s="5">
        <v>98</v>
      </c>
      <c r="BK3864" s="5">
        <v>99</v>
      </c>
      <c r="BL3864" s="5">
        <v>98</v>
      </c>
      <c r="BM3864" s="8">
        <f>AVERAGE(BL3864,BN3864)</f>
        <v>99.5</v>
      </c>
      <c r="BN3864" s="5">
        <v>101</v>
      </c>
      <c r="BO3864" s="5">
        <v>98</v>
      </c>
      <c r="BP3864" s="5">
        <v>96</v>
      </c>
      <c r="BQ3864" s="5">
        <v>97</v>
      </c>
      <c r="BR3864" s="5">
        <v>98</v>
      </c>
      <c r="BS3864">
        <v>99</v>
      </c>
      <c r="BT3864">
        <v>97</v>
      </c>
      <c r="BU3864">
        <v>95</v>
      </c>
      <c r="BV3864">
        <v>96</v>
      </c>
      <c r="BW3864">
        <v>96</v>
      </c>
      <c r="BX3864">
        <v>81</v>
      </c>
      <c r="BY3864">
        <v>75</v>
      </c>
      <c r="BZ3864">
        <v>84</v>
      </c>
      <c r="CA3864">
        <v>88</v>
      </c>
      <c r="CB3864">
        <v>93</v>
      </c>
      <c r="CC3864">
        <v>95</v>
      </c>
      <c r="CD3864">
        <v>95</v>
      </c>
      <c r="CE3864">
        <v>93</v>
      </c>
      <c r="CF3864">
        <v>92</v>
      </c>
      <c r="CG3864">
        <v>82</v>
      </c>
      <c r="CH3864">
        <v>89</v>
      </c>
      <c r="CI3864">
        <v>92</v>
      </c>
      <c r="CJ3864">
        <v>93</v>
      </c>
      <c r="CK3864">
        <v>98</v>
      </c>
      <c r="CL3864">
        <v>100</v>
      </c>
      <c r="CM3864">
        <v>100</v>
      </c>
      <c r="CN3864">
        <v>94</v>
      </c>
      <c r="CO3864">
        <v>81</v>
      </c>
      <c r="CP3864">
        <v>85</v>
      </c>
      <c r="CQ3864">
        <v>90</v>
      </c>
      <c r="CR3864">
        <v>92</v>
      </c>
      <c r="CS3864">
        <v>95</v>
      </c>
      <c r="CT3864">
        <v>95</v>
      </c>
      <c r="CU3864">
        <v>96</v>
      </c>
      <c r="CV3864">
        <v>96</v>
      </c>
      <c r="CW3864">
        <v>92</v>
      </c>
      <c r="CX3864" t="s">
        <v>2</v>
      </c>
      <c r="CY3864" t="s">
        <v>3</v>
      </c>
      <c r="DA3864" s="4">
        <f t="shared" si="4372"/>
        <v>96.790322580645167</v>
      </c>
    </row>
    <row r="3865" spans="1:105" x14ac:dyDescent="0.25">
      <c r="A3865" t="s">
        <v>213</v>
      </c>
      <c r="B3865">
        <v>35.478299999999997</v>
      </c>
      <c r="C3865">
        <v>-117.69889999999999</v>
      </c>
      <c r="D3865">
        <v>4390</v>
      </c>
      <c r="E3865" t="s">
        <v>1</v>
      </c>
      <c r="F3865">
        <v>132.5</v>
      </c>
      <c r="G3865">
        <v>2009</v>
      </c>
      <c r="H3865">
        <v>8</v>
      </c>
      <c r="I3865" t="s">
        <v>260</v>
      </c>
      <c r="J3865">
        <v>84</v>
      </c>
      <c r="K3865">
        <v>81</v>
      </c>
      <c r="L3865">
        <v>71</v>
      </c>
      <c r="M3865">
        <v>72</v>
      </c>
      <c r="N3865">
        <v>63</v>
      </c>
      <c r="O3865">
        <v>68</v>
      </c>
      <c r="P3865">
        <v>77</v>
      </c>
      <c r="Q3865">
        <v>73</v>
      </c>
      <c r="R3865">
        <v>74</v>
      </c>
      <c r="S3865">
        <v>72</v>
      </c>
      <c r="T3865">
        <v>75</v>
      </c>
      <c r="U3865">
        <v>75</v>
      </c>
      <c r="V3865">
        <v>73</v>
      </c>
      <c r="W3865">
        <v>75</v>
      </c>
      <c r="X3865">
        <v>75</v>
      </c>
      <c r="Y3865">
        <v>77</v>
      </c>
      <c r="Z3865">
        <v>83</v>
      </c>
      <c r="AA3865">
        <v>89</v>
      </c>
      <c r="AB3865">
        <v>90</v>
      </c>
      <c r="AC3865">
        <v>81</v>
      </c>
      <c r="AD3865">
        <v>77</v>
      </c>
      <c r="AE3865">
        <v>88</v>
      </c>
      <c r="AF3865">
        <v>91</v>
      </c>
      <c r="AG3865">
        <v>92</v>
      </c>
      <c r="AH3865">
        <v>90</v>
      </c>
      <c r="AI3865">
        <v>89</v>
      </c>
      <c r="AJ3865">
        <v>99</v>
      </c>
      <c r="AK3865">
        <v>100</v>
      </c>
      <c r="AL3865">
        <v>97</v>
      </c>
      <c r="AM3865">
        <v>97</v>
      </c>
      <c r="AN3865" s="5">
        <v>93</v>
      </c>
      <c r="AO3865" s="5">
        <v>93</v>
      </c>
      <c r="AP3865" s="5">
        <v>92</v>
      </c>
      <c r="AQ3865" s="5">
        <v>88</v>
      </c>
      <c r="AR3865" s="5">
        <v>92</v>
      </c>
      <c r="AS3865" s="5">
        <v>92</v>
      </c>
      <c r="AT3865" s="5">
        <v>93</v>
      </c>
      <c r="AU3865" s="5">
        <v>87</v>
      </c>
      <c r="AV3865" s="5">
        <v>90</v>
      </c>
      <c r="AW3865" s="5">
        <v>91</v>
      </c>
      <c r="AX3865" s="5">
        <v>95</v>
      </c>
      <c r="AY3865" s="5">
        <v>94</v>
      </c>
      <c r="AZ3865" s="5">
        <v>96</v>
      </c>
      <c r="BA3865" s="5">
        <v>96</v>
      </c>
      <c r="BB3865" s="5">
        <v>96</v>
      </c>
      <c r="BC3865" s="5">
        <v>100</v>
      </c>
      <c r="BD3865" s="5">
        <v>106</v>
      </c>
      <c r="BE3865" s="5">
        <v>105</v>
      </c>
      <c r="BF3865" s="5">
        <v>102</v>
      </c>
      <c r="BG3865" s="5">
        <v>103</v>
      </c>
      <c r="BH3865" s="5">
        <v>99</v>
      </c>
      <c r="BI3865" s="5">
        <v>100</v>
      </c>
      <c r="BJ3865" s="5">
        <v>100</v>
      </c>
      <c r="BK3865" s="5">
        <v>96</v>
      </c>
      <c r="BL3865" s="5">
        <v>97</v>
      </c>
      <c r="BM3865" s="5">
        <v>101</v>
      </c>
      <c r="BN3865" s="5">
        <v>101</v>
      </c>
      <c r="BO3865" s="5">
        <v>102</v>
      </c>
      <c r="BP3865" s="5">
        <v>97</v>
      </c>
      <c r="BQ3865" s="5">
        <v>99</v>
      </c>
      <c r="BR3865" s="5">
        <v>96</v>
      </c>
      <c r="BS3865">
        <v>93</v>
      </c>
      <c r="BT3865">
        <v>91</v>
      </c>
      <c r="BU3865">
        <v>88</v>
      </c>
      <c r="BV3865">
        <v>93</v>
      </c>
      <c r="BW3865">
        <v>90</v>
      </c>
      <c r="BX3865">
        <v>75</v>
      </c>
      <c r="BY3865">
        <v>78</v>
      </c>
      <c r="BZ3865">
        <v>85</v>
      </c>
      <c r="CA3865">
        <v>90</v>
      </c>
      <c r="CB3865">
        <v>96</v>
      </c>
      <c r="CC3865">
        <v>93</v>
      </c>
      <c r="CD3865">
        <v>95</v>
      </c>
      <c r="CE3865">
        <v>90</v>
      </c>
      <c r="CF3865">
        <v>90</v>
      </c>
      <c r="CG3865">
        <v>89</v>
      </c>
      <c r="CH3865">
        <v>90</v>
      </c>
      <c r="CI3865">
        <v>92</v>
      </c>
      <c r="CJ3865">
        <v>97</v>
      </c>
      <c r="CK3865">
        <v>97</v>
      </c>
      <c r="CL3865">
        <v>96</v>
      </c>
      <c r="CM3865">
        <v>100</v>
      </c>
      <c r="CN3865">
        <v>83</v>
      </c>
      <c r="CO3865">
        <v>84</v>
      </c>
      <c r="CP3865">
        <v>87</v>
      </c>
      <c r="CQ3865">
        <v>90</v>
      </c>
      <c r="CR3865">
        <v>92</v>
      </c>
      <c r="CS3865">
        <v>97</v>
      </c>
      <c r="CT3865">
        <v>98</v>
      </c>
      <c r="CU3865">
        <v>95</v>
      </c>
      <c r="CV3865">
        <v>93</v>
      </c>
      <c r="CW3865">
        <v>92</v>
      </c>
      <c r="CX3865" t="s">
        <v>5</v>
      </c>
      <c r="CY3865" t="s">
        <v>214</v>
      </c>
      <c r="DA3865" s="4">
        <f t="shared" si="4372"/>
        <v>96.516129032258064</v>
      </c>
    </row>
    <row r="3866" spans="1:105" x14ac:dyDescent="0.25">
      <c r="A3866" t="s">
        <v>17</v>
      </c>
      <c r="B3866">
        <v>37.6128</v>
      </c>
      <c r="C3866">
        <v>-114.5264</v>
      </c>
      <c r="D3866">
        <v>4379</v>
      </c>
      <c r="E3866" t="s">
        <v>1</v>
      </c>
      <c r="F3866">
        <v>243.8</v>
      </c>
      <c r="G3866">
        <v>2009</v>
      </c>
      <c r="H3866">
        <v>8</v>
      </c>
      <c r="I3866" t="s">
        <v>260</v>
      </c>
      <c r="J3866">
        <v>83</v>
      </c>
      <c r="K3866">
        <v>84</v>
      </c>
      <c r="L3866">
        <v>84</v>
      </c>
      <c r="M3866">
        <v>83</v>
      </c>
      <c r="N3866">
        <v>83</v>
      </c>
      <c r="O3866">
        <v>74</v>
      </c>
      <c r="P3866">
        <v>68</v>
      </c>
      <c r="Q3866">
        <v>76</v>
      </c>
      <c r="R3866">
        <v>78</v>
      </c>
      <c r="S3866">
        <v>75</v>
      </c>
      <c r="T3866">
        <v>78</v>
      </c>
      <c r="U3866">
        <v>75</v>
      </c>
      <c r="V3866">
        <v>79</v>
      </c>
      <c r="W3866">
        <v>71</v>
      </c>
      <c r="X3866">
        <v>79</v>
      </c>
      <c r="Y3866">
        <v>81</v>
      </c>
      <c r="Z3866">
        <v>74</v>
      </c>
      <c r="AA3866">
        <v>79</v>
      </c>
      <c r="AB3866">
        <v>85</v>
      </c>
      <c r="AC3866">
        <v>90</v>
      </c>
      <c r="AD3866">
        <v>79</v>
      </c>
      <c r="AE3866">
        <v>82</v>
      </c>
      <c r="AF3866">
        <v>87</v>
      </c>
      <c r="AG3866">
        <v>92</v>
      </c>
      <c r="AH3866">
        <v>95</v>
      </c>
      <c r="AI3866">
        <v>89</v>
      </c>
      <c r="AJ3866">
        <v>89</v>
      </c>
      <c r="AK3866">
        <v>95</v>
      </c>
      <c r="AL3866">
        <v>97</v>
      </c>
      <c r="AM3866">
        <v>100</v>
      </c>
      <c r="AN3866" s="5">
        <v>96</v>
      </c>
      <c r="AO3866" s="5">
        <v>97</v>
      </c>
      <c r="AP3866" s="5">
        <v>77</v>
      </c>
      <c r="AQ3866" s="5">
        <v>93</v>
      </c>
      <c r="AR3866" s="5">
        <v>93</v>
      </c>
      <c r="AS3866" s="5">
        <v>96</v>
      </c>
      <c r="AT3866" s="5">
        <v>96</v>
      </c>
      <c r="AU3866" s="5">
        <v>93</v>
      </c>
      <c r="AV3866" s="5">
        <v>93</v>
      </c>
      <c r="AW3866" s="5">
        <v>94</v>
      </c>
      <c r="AX3866" s="5">
        <v>95</v>
      </c>
      <c r="AY3866" s="5">
        <v>95</v>
      </c>
      <c r="AZ3866" s="5">
        <v>98</v>
      </c>
      <c r="BA3866" s="5">
        <v>98</v>
      </c>
      <c r="BB3866" s="5">
        <v>98</v>
      </c>
      <c r="BC3866" s="5">
        <v>100</v>
      </c>
      <c r="BD3866" s="5">
        <v>102</v>
      </c>
      <c r="BE3866" s="5">
        <v>107</v>
      </c>
      <c r="BF3866" s="5">
        <v>104</v>
      </c>
      <c r="BG3866" s="5">
        <v>101</v>
      </c>
      <c r="BH3866" s="5">
        <v>97</v>
      </c>
      <c r="BI3866" s="5">
        <v>95</v>
      </c>
      <c r="BJ3866" s="5">
        <v>100</v>
      </c>
      <c r="BK3866" s="5">
        <v>98</v>
      </c>
      <c r="BL3866" s="5">
        <v>94</v>
      </c>
      <c r="BM3866" s="5">
        <v>91</v>
      </c>
      <c r="BN3866" s="5">
        <v>98</v>
      </c>
      <c r="BO3866" s="5">
        <v>100</v>
      </c>
      <c r="BP3866" s="5">
        <v>99</v>
      </c>
      <c r="BQ3866" s="5">
        <v>96</v>
      </c>
      <c r="BR3866" s="5">
        <v>96</v>
      </c>
      <c r="BS3866">
        <v>97</v>
      </c>
      <c r="BT3866">
        <v>98</v>
      </c>
      <c r="BU3866">
        <v>96</v>
      </c>
      <c r="BV3866">
        <v>95</v>
      </c>
      <c r="BW3866">
        <v>96</v>
      </c>
      <c r="BX3866">
        <v>97</v>
      </c>
      <c r="BY3866">
        <v>88</v>
      </c>
      <c r="BZ3866">
        <v>81</v>
      </c>
      <c r="CA3866">
        <v>84</v>
      </c>
      <c r="CB3866">
        <v>90</v>
      </c>
      <c r="CC3866">
        <v>93</v>
      </c>
      <c r="CD3866">
        <v>94</v>
      </c>
      <c r="CE3866">
        <v>95</v>
      </c>
      <c r="CF3866">
        <v>93</v>
      </c>
      <c r="CG3866">
        <v>90</v>
      </c>
      <c r="CH3866">
        <v>89</v>
      </c>
      <c r="CI3866">
        <v>91</v>
      </c>
      <c r="CJ3866">
        <v>93</v>
      </c>
      <c r="CK3866">
        <v>95</v>
      </c>
      <c r="CL3866">
        <v>99</v>
      </c>
      <c r="CN3866">
        <v>103</v>
      </c>
      <c r="CO3866">
        <v>90</v>
      </c>
      <c r="CP3866">
        <v>83</v>
      </c>
      <c r="CQ3866">
        <v>86</v>
      </c>
      <c r="CR3866">
        <v>91</v>
      </c>
      <c r="CS3866">
        <v>93</v>
      </c>
      <c r="CT3866">
        <v>99</v>
      </c>
      <c r="CU3866">
        <v>101</v>
      </c>
      <c r="CV3866">
        <v>100</v>
      </c>
      <c r="CW3866">
        <v>96</v>
      </c>
      <c r="CX3866" t="s">
        <v>2</v>
      </c>
      <c r="CY3866" t="s">
        <v>18</v>
      </c>
      <c r="DA3866" s="4">
        <f t="shared" si="4372"/>
        <v>96.451612903225808</v>
      </c>
    </row>
    <row r="3867" spans="1:105" x14ac:dyDescent="0.25">
      <c r="A3867" t="s">
        <v>113</v>
      </c>
      <c r="B3867">
        <v>34.943600000000004</v>
      </c>
      <c r="C3867">
        <v>-115.54689999999999</v>
      </c>
      <c r="D3867">
        <v>4350</v>
      </c>
      <c r="E3867" t="s">
        <v>1</v>
      </c>
      <c r="F3867">
        <v>206.6</v>
      </c>
      <c r="G3867">
        <v>2009</v>
      </c>
      <c r="H3867">
        <v>8</v>
      </c>
      <c r="I3867" t="s">
        <v>260</v>
      </c>
      <c r="J3867">
        <v>81</v>
      </c>
      <c r="M3867">
        <v>84</v>
      </c>
      <c r="N3867">
        <v>80</v>
      </c>
      <c r="O3867">
        <v>68</v>
      </c>
      <c r="P3867">
        <v>69</v>
      </c>
      <c r="Q3867">
        <v>73</v>
      </c>
      <c r="R3867">
        <v>74</v>
      </c>
      <c r="S3867">
        <v>73</v>
      </c>
      <c r="T3867">
        <v>74</v>
      </c>
      <c r="U3867">
        <v>75</v>
      </c>
      <c r="V3867">
        <v>75</v>
      </c>
      <c r="W3867">
        <v>75</v>
      </c>
      <c r="X3867">
        <v>75</v>
      </c>
      <c r="Y3867">
        <v>78</v>
      </c>
      <c r="Z3867">
        <v>78</v>
      </c>
      <c r="AA3867">
        <v>78</v>
      </c>
      <c r="AB3867">
        <v>82</v>
      </c>
      <c r="AC3867">
        <v>87</v>
      </c>
      <c r="AD3867">
        <v>84</v>
      </c>
      <c r="AE3867">
        <v>81</v>
      </c>
      <c r="AG3867">
        <v>88</v>
      </c>
      <c r="AH3867">
        <v>91</v>
      </c>
      <c r="AI3867">
        <v>88</v>
      </c>
      <c r="AL3867">
        <v>99</v>
      </c>
      <c r="AM3867">
        <v>95</v>
      </c>
      <c r="AN3867" s="5">
        <v>96</v>
      </c>
      <c r="AO3867" s="5">
        <v>96</v>
      </c>
      <c r="AP3867" s="5">
        <v>90</v>
      </c>
      <c r="AQ3867" s="5">
        <v>91</v>
      </c>
      <c r="AR3867" s="5">
        <v>92</v>
      </c>
      <c r="AS3867" s="5">
        <v>94</v>
      </c>
      <c r="AT3867" s="5">
        <v>93</v>
      </c>
      <c r="AU3867" s="5">
        <v>91</v>
      </c>
      <c r="AV3867" s="5">
        <v>92</v>
      </c>
      <c r="AW3867" s="5">
        <v>91</v>
      </c>
      <c r="AX3867" s="5">
        <v>93</v>
      </c>
      <c r="AY3867" s="5">
        <v>95</v>
      </c>
      <c r="AZ3867" s="5">
        <v>97</v>
      </c>
      <c r="BA3867" s="5">
        <v>97</v>
      </c>
      <c r="BB3867" s="5">
        <v>97</v>
      </c>
      <c r="BC3867" s="5">
        <v>95</v>
      </c>
      <c r="BD3867" s="5">
        <v>100</v>
      </c>
      <c r="BE3867" s="8">
        <f>AVERAGE(BD3867,BF3867)</f>
        <v>100.5</v>
      </c>
      <c r="BF3867" s="5">
        <v>101</v>
      </c>
      <c r="BG3867" s="8">
        <f>AVERAGE(BF3867,BH3867)</f>
        <v>99.5</v>
      </c>
      <c r="BH3867" s="5">
        <v>98</v>
      </c>
      <c r="BI3867" s="5">
        <v>94</v>
      </c>
      <c r="BJ3867" s="5">
        <v>94</v>
      </c>
      <c r="BK3867" s="5">
        <v>93</v>
      </c>
      <c r="BL3867" s="5">
        <v>89</v>
      </c>
      <c r="BM3867" s="5">
        <v>92</v>
      </c>
      <c r="BN3867" s="5">
        <v>95</v>
      </c>
      <c r="BO3867" s="5">
        <v>100</v>
      </c>
      <c r="BP3867" s="5">
        <v>100</v>
      </c>
      <c r="BQ3867" s="5">
        <v>96</v>
      </c>
      <c r="BR3867" s="5">
        <v>92</v>
      </c>
      <c r="BS3867">
        <v>94</v>
      </c>
      <c r="BT3867">
        <v>93</v>
      </c>
      <c r="BU3867">
        <v>94</v>
      </c>
      <c r="BV3867">
        <v>94</v>
      </c>
      <c r="BW3867">
        <v>95</v>
      </c>
      <c r="BX3867">
        <v>95</v>
      </c>
      <c r="BY3867">
        <v>87</v>
      </c>
      <c r="BZ3867">
        <v>77</v>
      </c>
      <c r="CA3867">
        <v>85</v>
      </c>
      <c r="CB3867">
        <v>89</v>
      </c>
      <c r="CC3867">
        <v>90</v>
      </c>
      <c r="CD3867">
        <v>91</v>
      </c>
      <c r="CE3867">
        <v>93</v>
      </c>
      <c r="CF3867">
        <v>88</v>
      </c>
      <c r="CG3867">
        <v>89</v>
      </c>
      <c r="CH3867">
        <v>89</v>
      </c>
      <c r="CI3867">
        <v>89</v>
      </c>
      <c r="CJ3867">
        <v>91</v>
      </c>
      <c r="CK3867">
        <v>94</v>
      </c>
      <c r="CM3867">
        <v>96</v>
      </c>
      <c r="CN3867">
        <v>97</v>
      </c>
      <c r="CO3867">
        <v>73</v>
      </c>
      <c r="CP3867">
        <v>84</v>
      </c>
      <c r="CQ3867">
        <v>87</v>
      </c>
      <c r="CR3867">
        <v>88</v>
      </c>
      <c r="CS3867">
        <v>91</v>
      </c>
      <c r="CU3867">
        <v>99</v>
      </c>
      <c r="CV3867">
        <v>98</v>
      </c>
      <c r="CW3867">
        <v>95</v>
      </c>
      <c r="CX3867" t="s">
        <v>5</v>
      </c>
      <c r="CY3867" t="s">
        <v>114</v>
      </c>
      <c r="DA3867" s="4">
        <f t="shared" si="4372"/>
        <v>94.967741935483872</v>
      </c>
    </row>
    <row r="3868" spans="1:105" x14ac:dyDescent="0.25">
      <c r="A3868" t="s">
        <v>222</v>
      </c>
      <c r="B3868">
        <v>35.871699999999997</v>
      </c>
      <c r="C3868">
        <v>-117.9183</v>
      </c>
      <c r="D3868">
        <v>4150</v>
      </c>
      <c r="E3868" t="s">
        <v>1</v>
      </c>
      <c r="F3868">
        <v>114.9</v>
      </c>
      <c r="G3868">
        <v>2009</v>
      </c>
      <c r="H3868">
        <v>8</v>
      </c>
      <c r="I3868" t="s">
        <v>260</v>
      </c>
      <c r="J3868">
        <v>87</v>
      </c>
      <c r="K3868">
        <v>84</v>
      </c>
      <c r="L3868">
        <v>75</v>
      </c>
      <c r="M3868">
        <v>75</v>
      </c>
      <c r="N3868">
        <v>70</v>
      </c>
      <c r="O3868">
        <v>67</v>
      </c>
      <c r="P3868">
        <v>80</v>
      </c>
      <c r="Q3868">
        <v>79</v>
      </c>
      <c r="R3868">
        <v>78</v>
      </c>
      <c r="S3868">
        <v>78</v>
      </c>
      <c r="T3868">
        <v>79</v>
      </c>
      <c r="U3868">
        <v>79</v>
      </c>
      <c r="V3868">
        <v>78</v>
      </c>
      <c r="W3868">
        <v>79</v>
      </c>
      <c r="X3868">
        <v>83</v>
      </c>
      <c r="Y3868">
        <v>83</v>
      </c>
      <c r="Z3868">
        <v>85</v>
      </c>
      <c r="AA3868">
        <v>91</v>
      </c>
      <c r="AB3868">
        <v>92</v>
      </c>
      <c r="AC3868">
        <v>82</v>
      </c>
      <c r="AD3868">
        <v>89</v>
      </c>
      <c r="AE3868">
        <v>88</v>
      </c>
      <c r="AF3868">
        <v>92</v>
      </c>
      <c r="AG3868">
        <v>95</v>
      </c>
      <c r="AH3868">
        <v>92</v>
      </c>
      <c r="AI3868">
        <v>94</v>
      </c>
      <c r="AJ3868">
        <v>99</v>
      </c>
      <c r="AK3868">
        <v>102</v>
      </c>
      <c r="AL3868">
        <v>102</v>
      </c>
      <c r="AM3868">
        <v>101</v>
      </c>
      <c r="AN3868" s="5">
        <v>97</v>
      </c>
      <c r="AO3868" s="5">
        <v>95</v>
      </c>
      <c r="AP3868" s="5">
        <v>97</v>
      </c>
      <c r="AQ3868" s="5">
        <v>97</v>
      </c>
      <c r="AR3868" s="5">
        <v>98</v>
      </c>
      <c r="AS3868" s="5">
        <v>99</v>
      </c>
      <c r="AT3868" s="5">
        <v>96</v>
      </c>
      <c r="AU3868" s="5">
        <v>96</v>
      </c>
      <c r="AV3868" s="5">
        <v>98</v>
      </c>
      <c r="AW3868" s="5">
        <v>90</v>
      </c>
      <c r="AX3868" s="5">
        <v>97</v>
      </c>
      <c r="AY3868" s="5">
        <v>99</v>
      </c>
      <c r="AZ3868" s="5">
        <v>98</v>
      </c>
      <c r="BA3868" s="5">
        <v>101</v>
      </c>
      <c r="BB3868" s="5">
        <v>98</v>
      </c>
      <c r="BC3868" s="5">
        <v>104</v>
      </c>
      <c r="BD3868" s="5">
        <v>106</v>
      </c>
      <c r="BE3868" s="5">
        <v>106</v>
      </c>
      <c r="BF3868" s="5">
        <v>104</v>
      </c>
      <c r="BG3868" s="5">
        <v>102</v>
      </c>
      <c r="BH3868" s="5">
        <v>104</v>
      </c>
      <c r="BI3868" s="5">
        <v>102</v>
      </c>
      <c r="BJ3868" s="5">
        <v>100</v>
      </c>
      <c r="BK3868" s="5">
        <v>98</v>
      </c>
      <c r="BL3868" s="5">
        <v>99</v>
      </c>
      <c r="BM3868" s="5">
        <v>102</v>
      </c>
      <c r="BN3868" s="5">
        <v>105</v>
      </c>
      <c r="BO3868" s="5">
        <v>105</v>
      </c>
      <c r="BP3868" s="5">
        <v>102</v>
      </c>
      <c r="BQ3868" s="5">
        <v>100</v>
      </c>
      <c r="BR3868" s="5">
        <v>100</v>
      </c>
      <c r="BS3868">
        <v>97</v>
      </c>
      <c r="BT3868">
        <v>95</v>
      </c>
      <c r="BU3868">
        <v>94</v>
      </c>
      <c r="BV3868">
        <v>97</v>
      </c>
      <c r="BW3868">
        <v>93</v>
      </c>
      <c r="BX3868">
        <v>82</v>
      </c>
      <c r="BY3868">
        <v>83</v>
      </c>
      <c r="BZ3868">
        <v>88</v>
      </c>
      <c r="CA3868">
        <v>94</v>
      </c>
      <c r="CB3868">
        <v>97</v>
      </c>
      <c r="CC3868">
        <v>97</v>
      </c>
      <c r="CD3868">
        <v>98</v>
      </c>
      <c r="CE3868">
        <v>96</v>
      </c>
      <c r="CF3868">
        <v>95</v>
      </c>
      <c r="CG3868">
        <v>93</v>
      </c>
      <c r="CH3868">
        <v>95</v>
      </c>
      <c r="CI3868">
        <v>96</v>
      </c>
      <c r="CJ3868">
        <v>98</v>
      </c>
      <c r="CK3868">
        <v>101</v>
      </c>
      <c r="CL3868">
        <v>101</v>
      </c>
      <c r="CM3868">
        <v>102</v>
      </c>
      <c r="CN3868">
        <v>83</v>
      </c>
      <c r="CO3868">
        <v>90</v>
      </c>
      <c r="CP3868">
        <v>91</v>
      </c>
      <c r="CQ3868">
        <v>93</v>
      </c>
      <c r="CR3868">
        <v>96</v>
      </c>
      <c r="CS3868">
        <v>100</v>
      </c>
      <c r="CT3868">
        <v>102</v>
      </c>
      <c r="CU3868">
        <v>98</v>
      </c>
      <c r="CV3868">
        <v>96</v>
      </c>
      <c r="CW3868">
        <v>98</v>
      </c>
      <c r="CX3868" t="s">
        <v>5</v>
      </c>
      <c r="CY3868" t="s">
        <v>223</v>
      </c>
      <c r="DA3868" s="4">
        <f t="shared" si="4372"/>
        <v>99.838709677419359</v>
      </c>
    </row>
    <row r="3869" spans="1:105" x14ac:dyDescent="0.25">
      <c r="A3869" t="s">
        <v>7</v>
      </c>
      <c r="B3869">
        <v>37.371099999999998</v>
      </c>
      <c r="C3869">
        <v>-118.35890000000001</v>
      </c>
      <c r="D3869">
        <v>4110</v>
      </c>
      <c r="E3869" t="s">
        <v>1</v>
      </c>
      <c r="F3869">
        <v>166.6</v>
      </c>
      <c r="G3869">
        <v>2009</v>
      </c>
      <c r="H3869">
        <v>8</v>
      </c>
      <c r="I3869" t="s">
        <v>260</v>
      </c>
      <c r="J3869">
        <v>86</v>
      </c>
      <c r="K3869">
        <v>83</v>
      </c>
      <c r="L3869">
        <v>71</v>
      </c>
      <c r="M3869">
        <v>79</v>
      </c>
      <c r="N3869">
        <v>74</v>
      </c>
      <c r="O3869">
        <v>75</v>
      </c>
      <c r="P3869">
        <v>80</v>
      </c>
      <c r="Q3869">
        <v>84</v>
      </c>
      <c r="R3869">
        <v>80</v>
      </c>
      <c r="S3869">
        <v>78</v>
      </c>
      <c r="T3869">
        <v>82</v>
      </c>
      <c r="U3869">
        <v>82</v>
      </c>
      <c r="V3869">
        <v>77</v>
      </c>
      <c r="W3869">
        <v>80</v>
      </c>
      <c r="X3869">
        <v>81</v>
      </c>
      <c r="Y3869">
        <v>77</v>
      </c>
      <c r="Z3869">
        <v>85</v>
      </c>
      <c r="AA3869">
        <v>91</v>
      </c>
      <c r="AB3869">
        <v>95</v>
      </c>
      <c r="AC3869">
        <v>87</v>
      </c>
      <c r="AD3869">
        <v>85</v>
      </c>
      <c r="AE3869">
        <v>88</v>
      </c>
      <c r="AF3869">
        <v>92</v>
      </c>
      <c r="AG3869">
        <v>96</v>
      </c>
      <c r="AH3869">
        <v>95</v>
      </c>
      <c r="AI3869">
        <v>94</v>
      </c>
      <c r="AJ3869">
        <v>98</v>
      </c>
      <c r="AK3869">
        <v>101</v>
      </c>
      <c r="AL3869">
        <v>102</v>
      </c>
      <c r="AM3869">
        <v>95</v>
      </c>
      <c r="AN3869" s="5">
        <v>97</v>
      </c>
      <c r="AO3869" s="5">
        <v>97</v>
      </c>
      <c r="AP3869" s="5">
        <v>98</v>
      </c>
      <c r="AQ3869" s="5">
        <v>98</v>
      </c>
      <c r="AR3869" s="5">
        <v>99</v>
      </c>
      <c r="AS3869" s="5">
        <v>100</v>
      </c>
      <c r="AT3869" s="5">
        <v>99</v>
      </c>
      <c r="AU3869" s="5">
        <v>97</v>
      </c>
      <c r="AV3869" s="5">
        <v>97</v>
      </c>
      <c r="AW3869" s="5">
        <v>99</v>
      </c>
      <c r="AX3869" s="5">
        <v>100</v>
      </c>
      <c r="AY3869" s="5">
        <v>100</v>
      </c>
      <c r="AZ3869" s="5">
        <v>99</v>
      </c>
      <c r="BA3869" s="5">
        <v>99</v>
      </c>
      <c r="BB3869" s="5">
        <v>101</v>
      </c>
      <c r="BC3869" s="5">
        <v>103</v>
      </c>
      <c r="BD3869" s="5">
        <v>105</v>
      </c>
      <c r="BE3869" s="5">
        <v>104</v>
      </c>
      <c r="BF3869" s="5">
        <v>100</v>
      </c>
      <c r="BG3869" s="5">
        <v>102</v>
      </c>
      <c r="BH3869" s="5">
        <v>102</v>
      </c>
      <c r="BI3869" s="5">
        <v>105</v>
      </c>
      <c r="BJ3869" s="5">
        <v>101</v>
      </c>
      <c r="BK3869" s="5">
        <v>101</v>
      </c>
      <c r="BL3869" s="5">
        <v>102</v>
      </c>
      <c r="BM3869" s="5">
        <v>102</v>
      </c>
      <c r="BN3869" s="5">
        <v>105</v>
      </c>
      <c r="BO3869" s="5">
        <v>103</v>
      </c>
      <c r="BP3869" s="5">
        <v>99</v>
      </c>
      <c r="BQ3869" s="5">
        <v>100</v>
      </c>
      <c r="BR3869" s="5">
        <v>100</v>
      </c>
      <c r="BS3869">
        <v>100</v>
      </c>
      <c r="BT3869">
        <v>98</v>
      </c>
      <c r="BU3869">
        <v>96</v>
      </c>
      <c r="BV3869">
        <v>98</v>
      </c>
      <c r="BW3869">
        <v>97</v>
      </c>
      <c r="BX3869">
        <v>83</v>
      </c>
      <c r="BY3869">
        <v>83</v>
      </c>
      <c r="BZ3869">
        <v>88</v>
      </c>
      <c r="CA3869">
        <v>92</v>
      </c>
      <c r="CB3869">
        <v>96</v>
      </c>
      <c r="CC3869">
        <v>97</v>
      </c>
      <c r="CD3869">
        <v>98</v>
      </c>
      <c r="CE3869">
        <v>98</v>
      </c>
      <c r="CF3869">
        <v>96</v>
      </c>
      <c r="CG3869">
        <v>89</v>
      </c>
      <c r="CH3869">
        <v>93</v>
      </c>
      <c r="CI3869">
        <v>96</v>
      </c>
      <c r="CJ3869">
        <v>98</v>
      </c>
      <c r="CK3869">
        <v>100</v>
      </c>
      <c r="CL3869">
        <v>101</v>
      </c>
      <c r="CM3869">
        <v>103</v>
      </c>
      <c r="CN3869">
        <v>91</v>
      </c>
      <c r="CO3869">
        <v>81</v>
      </c>
      <c r="CP3869">
        <v>89</v>
      </c>
      <c r="CQ3869">
        <v>93</v>
      </c>
      <c r="CR3869">
        <v>94</v>
      </c>
      <c r="CS3869">
        <v>97</v>
      </c>
      <c r="CT3869">
        <v>99</v>
      </c>
      <c r="CU3869">
        <v>100</v>
      </c>
      <c r="CV3869">
        <v>98</v>
      </c>
      <c r="CW3869">
        <v>93</v>
      </c>
      <c r="CX3869" t="s">
        <v>5</v>
      </c>
      <c r="CY3869" t="s">
        <v>8</v>
      </c>
      <c r="DA3869" s="4">
        <f t="shared" si="4372"/>
        <v>100.45161290322581</v>
      </c>
    </row>
    <row r="3870" spans="1:105" x14ac:dyDescent="0.25">
      <c r="A3870" t="s">
        <v>175</v>
      </c>
      <c r="B3870">
        <v>37.235300000000002</v>
      </c>
      <c r="C3870">
        <v>-117.49639999999999</v>
      </c>
      <c r="D3870">
        <v>4100</v>
      </c>
      <c r="E3870" t="s">
        <v>1</v>
      </c>
      <c r="F3870">
        <v>102.5</v>
      </c>
      <c r="G3870">
        <v>2009</v>
      </c>
      <c r="H3870">
        <v>8</v>
      </c>
      <c r="I3870" t="s">
        <v>260</v>
      </c>
      <c r="J3870">
        <v>88</v>
      </c>
      <c r="K3870">
        <v>84</v>
      </c>
      <c r="L3870">
        <v>78</v>
      </c>
      <c r="M3870">
        <v>77</v>
      </c>
      <c r="N3870">
        <v>73</v>
      </c>
      <c r="O3870">
        <v>70</v>
      </c>
      <c r="P3870">
        <v>79</v>
      </c>
      <c r="Q3870">
        <v>82</v>
      </c>
      <c r="R3870">
        <v>79</v>
      </c>
      <c r="S3870">
        <v>70</v>
      </c>
      <c r="T3870">
        <v>79</v>
      </c>
      <c r="U3870">
        <v>81</v>
      </c>
      <c r="V3870">
        <v>76</v>
      </c>
      <c r="W3870">
        <v>80</v>
      </c>
      <c r="X3870">
        <v>80</v>
      </c>
      <c r="Y3870">
        <v>77</v>
      </c>
      <c r="Z3870">
        <v>85</v>
      </c>
      <c r="AA3870">
        <v>90</v>
      </c>
      <c r="AB3870">
        <v>93</v>
      </c>
      <c r="AC3870">
        <v>89</v>
      </c>
      <c r="AD3870">
        <v>83</v>
      </c>
      <c r="AE3870">
        <v>88</v>
      </c>
      <c r="AF3870">
        <v>93</v>
      </c>
      <c r="AG3870">
        <v>96</v>
      </c>
      <c r="AH3870">
        <v>95</v>
      </c>
      <c r="AI3870">
        <v>95</v>
      </c>
      <c r="AJ3870">
        <v>99</v>
      </c>
      <c r="AK3870">
        <v>101</v>
      </c>
      <c r="AL3870">
        <v>102</v>
      </c>
      <c r="AM3870">
        <v>98</v>
      </c>
      <c r="AN3870" s="5">
        <v>95</v>
      </c>
      <c r="AO3870" s="5">
        <v>97</v>
      </c>
      <c r="AP3870" s="5">
        <v>96</v>
      </c>
      <c r="AQ3870" s="5">
        <v>96</v>
      </c>
      <c r="AR3870" s="5">
        <v>97</v>
      </c>
      <c r="AS3870" s="5">
        <v>98</v>
      </c>
      <c r="AT3870" s="5">
        <v>95</v>
      </c>
      <c r="AU3870" s="5">
        <v>95</v>
      </c>
      <c r="AV3870" s="5">
        <v>96</v>
      </c>
      <c r="AW3870" s="5">
        <v>93</v>
      </c>
      <c r="AX3870" s="5">
        <v>98</v>
      </c>
      <c r="AY3870" s="5">
        <v>100</v>
      </c>
      <c r="AZ3870" s="5">
        <v>100</v>
      </c>
      <c r="BA3870" s="5">
        <v>99</v>
      </c>
      <c r="BB3870" s="5">
        <v>101</v>
      </c>
      <c r="BC3870" s="5">
        <v>105</v>
      </c>
      <c r="BD3870" s="5">
        <v>107</v>
      </c>
      <c r="BE3870" s="5">
        <v>106</v>
      </c>
      <c r="BF3870" s="5">
        <v>104</v>
      </c>
      <c r="BG3870" s="5">
        <v>104</v>
      </c>
      <c r="BH3870" s="5">
        <v>102</v>
      </c>
      <c r="BI3870" s="5">
        <v>103</v>
      </c>
      <c r="BJ3870" s="5">
        <v>101</v>
      </c>
      <c r="BK3870" s="5">
        <v>99</v>
      </c>
      <c r="BL3870" s="5">
        <v>100</v>
      </c>
      <c r="BM3870" s="5">
        <v>103</v>
      </c>
      <c r="BN3870" s="5">
        <v>105</v>
      </c>
      <c r="BO3870" s="5">
        <v>106</v>
      </c>
      <c r="BP3870" s="5">
        <v>101</v>
      </c>
      <c r="BQ3870" s="5">
        <v>103</v>
      </c>
      <c r="BR3870" s="5">
        <v>100</v>
      </c>
      <c r="BS3870">
        <v>98</v>
      </c>
      <c r="BT3870">
        <v>97</v>
      </c>
      <c r="BU3870">
        <v>94</v>
      </c>
      <c r="BV3870">
        <v>97</v>
      </c>
      <c r="BW3870">
        <v>97</v>
      </c>
      <c r="BX3870">
        <v>87</v>
      </c>
      <c r="BY3870">
        <v>85</v>
      </c>
      <c r="BZ3870">
        <v>88</v>
      </c>
      <c r="CA3870">
        <v>94</v>
      </c>
      <c r="CB3870">
        <v>96</v>
      </c>
      <c r="CC3870">
        <v>97</v>
      </c>
      <c r="CD3870">
        <v>98</v>
      </c>
      <c r="CE3870">
        <v>96</v>
      </c>
      <c r="CF3870">
        <v>93</v>
      </c>
      <c r="CG3870">
        <v>94</v>
      </c>
      <c r="CH3870">
        <v>94</v>
      </c>
      <c r="CI3870">
        <v>97</v>
      </c>
      <c r="CJ3870">
        <v>100</v>
      </c>
      <c r="CK3870">
        <v>101</v>
      </c>
      <c r="CL3870">
        <v>102</v>
      </c>
      <c r="CM3870">
        <v>103</v>
      </c>
      <c r="CN3870">
        <v>89</v>
      </c>
      <c r="CO3870">
        <v>85</v>
      </c>
      <c r="CP3870">
        <v>88</v>
      </c>
      <c r="CQ3870">
        <v>92</v>
      </c>
      <c r="CR3870">
        <v>95</v>
      </c>
      <c r="CS3870">
        <v>98</v>
      </c>
      <c r="CT3870">
        <v>100</v>
      </c>
      <c r="CU3870">
        <v>101</v>
      </c>
      <c r="CV3870">
        <v>97</v>
      </c>
      <c r="CW3870">
        <v>96</v>
      </c>
      <c r="CX3870" t="s">
        <v>2</v>
      </c>
      <c r="CY3870" t="s">
        <v>176</v>
      </c>
      <c r="DA3870" s="4">
        <f t="shared" si="4372"/>
        <v>100.16129032258064</v>
      </c>
    </row>
    <row r="3871" spans="1:105" x14ac:dyDescent="0.25">
      <c r="A3871" t="s">
        <v>4</v>
      </c>
      <c r="B3871">
        <v>36.798099999999998</v>
      </c>
      <c r="C3871">
        <v>-118.20359999999999</v>
      </c>
      <c r="D3871">
        <v>3950</v>
      </c>
      <c r="E3871" t="s">
        <v>1</v>
      </c>
      <c r="F3871">
        <v>124.8</v>
      </c>
      <c r="G3871">
        <v>2009</v>
      </c>
      <c r="H3871">
        <v>8</v>
      </c>
      <c r="I3871" t="s">
        <v>260</v>
      </c>
      <c r="J3871">
        <v>88</v>
      </c>
      <c r="K3871">
        <v>86</v>
      </c>
      <c r="L3871">
        <v>87</v>
      </c>
      <c r="M3871">
        <v>75</v>
      </c>
      <c r="N3871">
        <v>79</v>
      </c>
      <c r="O3871">
        <v>76</v>
      </c>
      <c r="P3871">
        <v>74</v>
      </c>
      <c r="Q3871">
        <v>82</v>
      </c>
      <c r="R3871">
        <v>85</v>
      </c>
      <c r="S3871">
        <v>83</v>
      </c>
      <c r="T3871">
        <v>77</v>
      </c>
      <c r="U3871">
        <v>82</v>
      </c>
      <c r="V3871">
        <v>83</v>
      </c>
      <c r="W3871">
        <v>81</v>
      </c>
      <c r="X3871">
        <v>83</v>
      </c>
      <c r="Y3871">
        <v>82</v>
      </c>
      <c r="Z3871">
        <v>80</v>
      </c>
      <c r="AA3871">
        <v>87</v>
      </c>
      <c r="AB3871">
        <v>93</v>
      </c>
      <c r="AC3871">
        <v>97</v>
      </c>
      <c r="AD3871">
        <v>94</v>
      </c>
      <c r="AE3871">
        <v>88</v>
      </c>
      <c r="AF3871">
        <v>91</v>
      </c>
      <c r="AG3871">
        <v>95</v>
      </c>
      <c r="AH3871">
        <v>97</v>
      </c>
      <c r="AI3871">
        <v>97</v>
      </c>
      <c r="AJ3871">
        <v>98</v>
      </c>
      <c r="AK3871">
        <v>102</v>
      </c>
      <c r="AL3871">
        <v>104</v>
      </c>
      <c r="AM3871">
        <v>103</v>
      </c>
      <c r="AN3871" s="5">
        <v>102</v>
      </c>
      <c r="AO3871" s="5">
        <v>100</v>
      </c>
      <c r="AP3871" s="5">
        <v>99</v>
      </c>
      <c r="AQ3871" s="5">
        <v>100</v>
      </c>
      <c r="AR3871" s="5">
        <v>100</v>
      </c>
      <c r="AS3871" s="5">
        <v>102</v>
      </c>
      <c r="AT3871" s="5">
        <v>103</v>
      </c>
      <c r="AU3871" s="5">
        <v>102</v>
      </c>
      <c r="AV3871" s="5">
        <v>103</v>
      </c>
      <c r="AW3871" s="5">
        <v>101</v>
      </c>
      <c r="AX3871" s="5">
        <v>99</v>
      </c>
      <c r="AY3871" s="5">
        <v>101</v>
      </c>
      <c r="AZ3871" s="5">
        <v>105</v>
      </c>
      <c r="BA3871" s="5">
        <v>102</v>
      </c>
      <c r="BB3871" s="5">
        <v>102</v>
      </c>
      <c r="BC3871" s="5">
        <v>104</v>
      </c>
      <c r="BD3871" s="5">
        <v>106</v>
      </c>
      <c r="BE3871" s="5">
        <v>107</v>
      </c>
      <c r="BF3871" s="5">
        <v>104</v>
      </c>
      <c r="BG3871" s="5">
        <v>103</v>
      </c>
      <c r="BH3871" s="5">
        <v>106</v>
      </c>
      <c r="BI3871" s="5">
        <v>104</v>
      </c>
      <c r="BJ3871" s="5">
        <v>108</v>
      </c>
      <c r="BK3871" s="5">
        <v>104</v>
      </c>
      <c r="BL3871" s="5">
        <v>104</v>
      </c>
      <c r="BM3871" s="5">
        <v>103</v>
      </c>
      <c r="BN3871" s="5">
        <v>105</v>
      </c>
      <c r="BO3871" s="5">
        <v>108</v>
      </c>
      <c r="BP3871" s="5">
        <v>107</v>
      </c>
      <c r="BQ3871" s="5">
        <v>104</v>
      </c>
      <c r="BR3871" s="8">
        <f>AVERAGE(BQ3871,BT3871)</f>
        <v>102.5</v>
      </c>
      <c r="BS3871">
        <v>104</v>
      </c>
      <c r="BT3871">
        <v>101</v>
      </c>
      <c r="BU3871">
        <v>100</v>
      </c>
      <c r="BV3871">
        <v>98</v>
      </c>
      <c r="BW3871">
        <v>103</v>
      </c>
      <c r="BX3871">
        <v>100</v>
      </c>
      <c r="BY3871">
        <v>87</v>
      </c>
      <c r="BZ3871">
        <v>87</v>
      </c>
      <c r="CA3871">
        <v>87</v>
      </c>
      <c r="CB3871">
        <v>87</v>
      </c>
      <c r="CC3871">
        <v>98</v>
      </c>
      <c r="CD3871">
        <v>100</v>
      </c>
      <c r="CE3871">
        <v>101</v>
      </c>
      <c r="CF3871">
        <v>100</v>
      </c>
      <c r="CG3871">
        <v>99</v>
      </c>
      <c r="CH3871">
        <v>94</v>
      </c>
      <c r="CI3871">
        <v>96</v>
      </c>
      <c r="CJ3871">
        <v>99</v>
      </c>
      <c r="CK3871">
        <v>101</v>
      </c>
      <c r="CL3871">
        <v>103</v>
      </c>
      <c r="CM3871">
        <v>103</v>
      </c>
      <c r="CN3871">
        <v>105</v>
      </c>
      <c r="CO3871">
        <v>91</v>
      </c>
      <c r="CP3871">
        <v>88</v>
      </c>
      <c r="CQ3871">
        <v>92</v>
      </c>
      <c r="CR3871">
        <v>98</v>
      </c>
      <c r="CS3871">
        <v>97</v>
      </c>
      <c r="CT3871">
        <v>100</v>
      </c>
      <c r="CU3871">
        <v>102</v>
      </c>
      <c r="CV3871">
        <v>103</v>
      </c>
      <c r="CW3871">
        <v>100</v>
      </c>
      <c r="CX3871" t="s">
        <v>5</v>
      </c>
      <c r="CY3871" t="s">
        <v>6</v>
      </c>
      <c r="DA3871" s="4">
        <f t="shared" si="4372"/>
        <v>103.24193548387096</v>
      </c>
    </row>
    <row r="3872" spans="1:105" x14ac:dyDescent="0.25">
      <c r="A3872" t="s">
        <v>191</v>
      </c>
      <c r="B3872">
        <v>37.558100000000003</v>
      </c>
      <c r="C3872">
        <v>-115.2236</v>
      </c>
      <c r="D3872">
        <v>3900</v>
      </c>
      <c r="E3872" t="s">
        <v>1</v>
      </c>
      <c r="F3872">
        <v>189.9</v>
      </c>
      <c r="G3872">
        <v>2009</v>
      </c>
      <c r="H3872">
        <v>8</v>
      </c>
      <c r="I3872" t="s">
        <v>260</v>
      </c>
      <c r="J3872">
        <v>87</v>
      </c>
      <c r="K3872">
        <v>88</v>
      </c>
      <c r="L3872">
        <v>85</v>
      </c>
      <c r="M3872">
        <v>83</v>
      </c>
      <c r="N3872">
        <v>77</v>
      </c>
      <c r="O3872">
        <v>76</v>
      </c>
      <c r="P3872">
        <v>78</v>
      </c>
      <c r="Q3872">
        <v>80</v>
      </c>
      <c r="R3872">
        <v>79</v>
      </c>
      <c r="S3872">
        <v>79</v>
      </c>
      <c r="T3872">
        <v>88</v>
      </c>
      <c r="U3872">
        <v>79</v>
      </c>
      <c r="V3872">
        <v>78</v>
      </c>
      <c r="W3872">
        <v>80</v>
      </c>
      <c r="X3872">
        <v>81</v>
      </c>
      <c r="Y3872">
        <v>81</v>
      </c>
      <c r="Z3872">
        <v>86</v>
      </c>
      <c r="AA3872">
        <v>87</v>
      </c>
      <c r="AB3872">
        <v>91</v>
      </c>
      <c r="AC3872">
        <v>85</v>
      </c>
      <c r="AD3872">
        <v>86</v>
      </c>
      <c r="AE3872">
        <v>89</v>
      </c>
      <c r="AF3872">
        <v>91</v>
      </c>
      <c r="AG3872">
        <v>93</v>
      </c>
      <c r="AH3872">
        <v>90</v>
      </c>
      <c r="AI3872">
        <v>93</v>
      </c>
      <c r="AJ3872">
        <v>97</v>
      </c>
      <c r="AK3872">
        <v>101</v>
      </c>
      <c r="AL3872">
        <v>101</v>
      </c>
      <c r="AM3872">
        <v>98</v>
      </c>
      <c r="AN3872" s="5">
        <v>97</v>
      </c>
      <c r="AO3872" s="5">
        <v>88</v>
      </c>
      <c r="AP3872" s="5">
        <v>92</v>
      </c>
      <c r="AQ3872" s="5">
        <v>96</v>
      </c>
      <c r="AR3872" s="5">
        <v>94</v>
      </c>
      <c r="AS3872" s="5">
        <v>92</v>
      </c>
      <c r="AT3872" s="5">
        <v>99</v>
      </c>
      <c r="AU3872" s="5">
        <v>97</v>
      </c>
      <c r="AV3872" s="5">
        <v>98</v>
      </c>
      <c r="AW3872" s="5">
        <v>100</v>
      </c>
      <c r="AX3872" s="5">
        <v>99</v>
      </c>
      <c r="AY3872" s="5">
        <v>101</v>
      </c>
      <c r="AZ3872" s="5">
        <v>100</v>
      </c>
      <c r="BA3872" s="5">
        <v>100</v>
      </c>
      <c r="BB3872" s="5">
        <v>105</v>
      </c>
      <c r="BC3872" s="5">
        <v>106</v>
      </c>
      <c r="BD3872" s="5">
        <v>107</v>
      </c>
      <c r="BE3872" s="5">
        <v>108</v>
      </c>
      <c r="BF3872" s="5">
        <v>102</v>
      </c>
      <c r="BG3872" s="5">
        <v>100</v>
      </c>
      <c r="BH3872" s="5">
        <v>103</v>
      </c>
      <c r="BI3872" s="5">
        <v>103</v>
      </c>
      <c r="BJ3872" s="5">
        <v>99</v>
      </c>
      <c r="BK3872" s="5">
        <v>92</v>
      </c>
      <c r="BL3872" s="5">
        <v>92</v>
      </c>
      <c r="BM3872" s="5">
        <v>100</v>
      </c>
      <c r="BN3872" s="5">
        <v>101</v>
      </c>
      <c r="BO3872" s="5">
        <v>101</v>
      </c>
      <c r="BP3872" s="5">
        <v>98</v>
      </c>
      <c r="BQ3872" s="5">
        <v>97</v>
      </c>
      <c r="BR3872" s="5">
        <v>95</v>
      </c>
      <c r="BS3872">
        <v>97</v>
      </c>
      <c r="BT3872">
        <v>97</v>
      </c>
      <c r="BU3872">
        <v>97</v>
      </c>
      <c r="BV3872">
        <v>99</v>
      </c>
      <c r="BW3872">
        <v>100</v>
      </c>
      <c r="BX3872">
        <v>91</v>
      </c>
      <c r="BY3872">
        <v>83</v>
      </c>
      <c r="BZ3872">
        <v>87</v>
      </c>
      <c r="CA3872">
        <v>91</v>
      </c>
      <c r="CB3872">
        <v>95</v>
      </c>
      <c r="CC3872">
        <v>94</v>
      </c>
      <c r="CD3872">
        <v>95</v>
      </c>
      <c r="CE3872">
        <v>97</v>
      </c>
      <c r="CF3872">
        <v>92</v>
      </c>
      <c r="CG3872">
        <v>92</v>
      </c>
      <c r="CH3872">
        <v>97</v>
      </c>
      <c r="CI3872">
        <v>95</v>
      </c>
      <c r="CJ3872">
        <v>97</v>
      </c>
      <c r="CK3872">
        <v>99</v>
      </c>
      <c r="CL3872">
        <v>105</v>
      </c>
      <c r="CM3872">
        <v>99</v>
      </c>
      <c r="CN3872">
        <v>89</v>
      </c>
      <c r="CO3872">
        <v>86</v>
      </c>
      <c r="CP3872">
        <v>87</v>
      </c>
      <c r="CQ3872">
        <v>91</v>
      </c>
      <c r="CR3872">
        <v>94</v>
      </c>
      <c r="CS3872">
        <v>98</v>
      </c>
      <c r="CT3872">
        <v>100</v>
      </c>
      <c r="CU3872">
        <v>103</v>
      </c>
      <c r="CV3872">
        <v>99</v>
      </c>
      <c r="CW3872">
        <v>97</v>
      </c>
      <c r="CX3872" t="s">
        <v>2</v>
      </c>
      <c r="CY3872" t="s">
        <v>192</v>
      </c>
      <c r="DA3872" s="4">
        <f t="shared" si="4372"/>
        <v>98.774193548387103</v>
      </c>
    </row>
    <row r="3873" spans="1:105" x14ac:dyDescent="0.25">
      <c r="A3873" t="s">
        <v>49</v>
      </c>
      <c r="B3873">
        <v>36.1389</v>
      </c>
      <c r="C3873">
        <v>-117.9528</v>
      </c>
      <c r="D3873">
        <v>3825</v>
      </c>
      <c r="E3873" t="s">
        <v>1</v>
      </c>
      <c r="F3873">
        <v>103.6</v>
      </c>
      <c r="G3873">
        <v>2009</v>
      </c>
      <c r="H3873">
        <v>8</v>
      </c>
      <c r="I3873" t="s">
        <v>260</v>
      </c>
      <c r="J3873">
        <v>90</v>
      </c>
      <c r="K3873">
        <v>87</v>
      </c>
      <c r="L3873">
        <v>79</v>
      </c>
      <c r="M3873">
        <v>78</v>
      </c>
      <c r="N3873">
        <v>74</v>
      </c>
      <c r="O3873">
        <v>77</v>
      </c>
      <c r="P3873">
        <v>83</v>
      </c>
      <c r="Q3873">
        <v>84</v>
      </c>
      <c r="R3873">
        <v>81</v>
      </c>
      <c r="S3873">
        <v>83</v>
      </c>
      <c r="T3873">
        <v>84</v>
      </c>
      <c r="U3873">
        <v>82</v>
      </c>
      <c r="V3873">
        <v>83</v>
      </c>
      <c r="W3873">
        <v>84</v>
      </c>
      <c r="X3873">
        <v>84</v>
      </c>
      <c r="Y3873">
        <v>93</v>
      </c>
      <c r="Z3873">
        <v>91</v>
      </c>
      <c r="AA3873">
        <v>99</v>
      </c>
      <c r="AB3873">
        <v>99</v>
      </c>
      <c r="AC3873">
        <v>95</v>
      </c>
      <c r="AD3873">
        <v>89</v>
      </c>
      <c r="AE3873">
        <v>92</v>
      </c>
      <c r="AF3873">
        <v>95</v>
      </c>
      <c r="AG3873">
        <v>97</v>
      </c>
      <c r="AH3873">
        <v>96</v>
      </c>
      <c r="AI3873">
        <v>99</v>
      </c>
      <c r="AJ3873">
        <v>104</v>
      </c>
      <c r="AK3873">
        <v>105</v>
      </c>
      <c r="AL3873">
        <v>104</v>
      </c>
      <c r="AM3873">
        <v>107</v>
      </c>
      <c r="AN3873" s="5">
        <v>100</v>
      </c>
      <c r="AO3873" s="5">
        <v>99</v>
      </c>
      <c r="AP3873" s="5">
        <v>102</v>
      </c>
      <c r="AQ3873" s="5">
        <v>100</v>
      </c>
      <c r="AR3873" s="5">
        <v>104</v>
      </c>
      <c r="AS3873" s="5">
        <v>104</v>
      </c>
      <c r="AT3873" s="5">
        <v>103</v>
      </c>
      <c r="AU3873" s="5">
        <v>105</v>
      </c>
      <c r="AV3873" s="5">
        <v>103</v>
      </c>
      <c r="AW3873" s="5">
        <v>101</v>
      </c>
      <c r="AX3873" s="5">
        <v>104</v>
      </c>
      <c r="AY3873" s="5">
        <v>104</v>
      </c>
      <c r="AZ3873" s="5">
        <v>102</v>
      </c>
      <c r="BA3873" s="5">
        <v>102</v>
      </c>
      <c r="BB3873" s="5">
        <v>102</v>
      </c>
      <c r="BC3873" s="5">
        <v>107</v>
      </c>
      <c r="BD3873" s="5">
        <v>109</v>
      </c>
      <c r="BE3873" s="5">
        <v>111</v>
      </c>
      <c r="BF3873" s="5">
        <v>108</v>
      </c>
      <c r="BG3873" s="5">
        <v>109</v>
      </c>
      <c r="BH3873" s="5">
        <v>107</v>
      </c>
      <c r="BI3873" s="5">
        <v>108</v>
      </c>
      <c r="BJ3873" s="5">
        <v>103</v>
      </c>
      <c r="BK3873" s="5">
        <v>102</v>
      </c>
      <c r="BL3873" s="5">
        <v>102</v>
      </c>
      <c r="BM3873" s="5">
        <v>106</v>
      </c>
      <c r="BN3873" s="5">
        <v>109</v>
      </c>
      <c r="BO3873" s="5">
        <v>109</v>
      </c>
      <c r="BP3873" s="5">
        <v>106</v>
      </c>
      <c r="BQ3873" s="8">
        <f>AVERAGE(BP3873,BS3873)</f>
        <v>103.5</v>
      </c>
      <c r="BR3873" s="5">
        <v>103</v>
      </c>
      <c r="BS3873">
        <v>101</v>
      </c>
      <c r="BT3873">
        <v>99</v>
      </c>
      <c r="BU3873">
        <v>96</v>
      </c>
      <c r="BV3873">
        <v>101</v>
      </c>
      <c r="BW3873">
        <v>101</v>
      </c>
      <c r="BX3873">
        <v>87</v>
      </c>
      <c r="BY3873">
        <v>89</v>
      </c>
      <c r="BZ3873">
        <v>92</v>
      </c>
      <c r="CA3873">
        <v>96</v>
      </c>
      <c r="CB3873">
        <v>100</v>
      </c>
      <c r="CC3873">
        <v>100</v>
      </c>
      <c r="CD3873">
        <v>103</v>
      </c>
      <c r="CE3873">
        <v>99</v>
      </c>
      <c r="CF3873">
        <v>100</v>
      </c>
      <c r="CG3873">
        <v>99</v>
      </c>
      <c r="CH3873">
        <v>97</v>
      </c>
      <c r="CI3873">
        <v>100</v>
      </c>
      <c r="CJ3873">
        <v>106</v>
      </c>
      <c r="CK3873">
        <v>105</v>
      </c>
      <c r="CL3873">
        <v>103</v>
      </c>
      <c r="CM3873">
        <v>107</v>
      </c>
      <c r="CN3873">
        <v>91</v>
      </c>
      <c r="CO3873">
        <v>94</v>
      </c>
      <c r="CP3873">
        <v>93</v>
      </c>
      <c r="CQ3873">
        <v>95</v>
      </c>
      <c r="CR3873">
        <v>97</v>
      </c>
      <c r="CS3873">
        <v>103</v>
      </c>
      <c r="CT3873">
        <v>105</v>
      </c>
      <c r="CU3873">
        <v>104</v>
      </c>
      <c r="CV3873">
        <v>103</v>
      </c>
      <c r="CW3873">
        <v>103</v>
      </c>
      <c r="CX3873" t="s">
        <v>5</v>
      </c>
      <c r="CY3873" t="s">
        <v>50</v>
      </c>
      <c r="DA3873" s="4">
        <f t="shared" si="4372"/>
        <v>104.43548387096774</v>
      </c>
    </row>
    <row r="3874" spans="1:105" x14ac:dyDescent="0.25">
      <c r="A3874" t="s">
        <v>159</v>
      </c>
      <c r="B3874">
        <v>36.068600000000004</v>
      </c>
      <c r="C3874">
        <v>-115.4603</v>
      </c>
      <c r="D3874">
        <v>3780</v>
      </c>
      <c r="E3874" t="s">
        <v>1</v>
      </c>
      <c r="F3874">
        <v>133.4</v>
      </c>
      <c r="G3874">
        <v>2009</v>
      </c>
      <c r="H3874">
        <v>8</v>
      </c>
      <c r="I3874" t="s">
        <v>260</v>
      </c>
      <c r="J3874">
        <v>89</v>
      </c>
      <c r="K3874">
        <v>90</v>
      </c>
      <c r="L3874">
        <v>90</v>
      </c>
      <c r="M3874">
        <v>83</v>
      </c>
      <c r="N3874">
        <v>83</v>
      </c>
      <c r="O3874">
        <v>70</v>
      </c>
      <c r="P3874">
        <v>79</v>
      </c>
      <c r="Q3874">
        <v>79</v>
      </c>
      <c r="R3874">
        <v>81</v>
      </c>
      <c r="S3874">
        <v>80</v>
      </c>
      <c r="T3874">
        <v>81</v>
      </c>
      <c r="U3874">
        <v>83</v>
      </c>
      <c r="V3874">
        <v>83</v>
      </c>
      <c r="W3874">
        <v>82</v>
      </c>
      <c r="X3874">
        <v>83</v>
      </c>
      <c r="Y3874">
        <v>83</v>
      </c>
      <c r="Z3874">
        <v>81</v>
      </c>
      <c r="AA3874">
        <v>86</v>
      </c>
      <c r="AB3874">
        <v>92</v>
      </c>
      <c r="AC3874">
        <v>87</v>
      </c>
      <c r="AD3874">
        <v>84</v>
      </c>
      <c r="AE3874">
        <v>89</v>
      </c>
      <c r="AF3874">
        <v>96</v>
      </c>
      <c r="AG3874">
        <v>99</v>
      </c>
      <c r="AH3874">
        <v>93</v>
      </c>
      <c r="AI3874">
        <v>93</v>
      </c>
      <c r="AJ3874">
        <v>95</v>
      </c>
      <c r="AK3874">
        <v>95</v>
      </c>
      <c r="AL3874">
        <v>100</v>
      </c>
      <c r="AM3874">
        <v>100</v>
      </c>
      <c r="AN3874" s="5">
        <v>100</v>
      </c>
      <c r="AO3874" s="5">
        <v>100</v>
      </c>
      <c r="AP3874" s="5">
        <v>95</v>
      </c>
      <c r="AQ3874" s="5">
        <v>94</v>
      </c>
      <c r="AR3874" s="8">
        <f>AVERAGE(AQ3874,AS3874)</f>
        <v>95</v>
      </c>
      <c r="AS3874" s="5">
        <v>96</v>
      </c>
      <c r="AT3874" s="5">
        <v>94</v>
      </c>
      <c r="AU3874" s="5">
        <v>95</v>
      </c>
      <c r="AV3874" s="5">
        <v>95</v>
      </c>
      <c r="AW3874" s="5">
        <v>97</v>
      </c>
      <c r="AX3874" s="5">
        <v>99</v>
      </c>
      <c r="AY3874" s="5">
        <v>100</v>
      </c>
      <c r="AZ3874" s="5">
        <v>98</v>
      </c>
      <c r="BA3874" s="5">
        <v>99</v>
      </c>
      <c r="BB3874" s="5">
        <v>101</v>
      </c>
      <c r="BC3874" s="5">
        <v>103</v>
      </c>
      <c r="BD3874" s="5">
        <v>105</v>
      </c>
      <c r="BE3874" s="5">
        <v>105</v>
      </c>
      <c r="BF3874" s="5">
        <v>101</v>
      </c>
      <c r="BG3874" s="5">
        <v>96</v>
      </c>
      <c r="BH3874" s="5">
        <v>95</v>
      </c>
      <c r="BI3874" s="5">
        <v>98</v>
      </c>
      <c r="BJ3874" s="5">
        <v>93</v>
      </c>
      <c r="BK3874" s="5">
        <v>93</v>
      </c>
      <c r="BL3874" s="5">
        <v>93</v>
      </c>
      <c r="BM3874" s="5">
        <v>97</v>
      </c>
      <c r="BN3874" s="5">
        <v>102</v>
      </c>
      <c r="BO3874" s="5">
        <v>103</v>
      </c>
      <c r="BP3874" s="5">
        <v>99</v>
      </c>
      <c r="BQ3874" s="5">
        <v>100</v>
      </c>
      <c r="BR3874" s="5">
        <v>100</v>
      </c>
      <c r="BS3874">
        <v>100</v>
      </c>
      <c r="BT3874">
        <v>100</v>
      </c>
      <c r="BU3874">
        <v>97</v>
      </c>
      <c r="BV3874">
        <v>99</v>
      </c>
      <c r="BW3874">
        <v>98</v>
      </c>
      <c r="BX3874">
        <v>98</v>
      </c>
      <c r="BY3874">
        <v>98</v>
      </c>
      <c r="BZ3874">
        <v>87</v>
      </c>
      <c r="CA3874">
        <v>91</v>
      </c>
      <c r="CB3874">
        <v>87</v>
      </c>
      <c r="CC3874">
        <v>91</v>
      </c>
      <c r="CD3874">
        <v>98</v>
      </c>
      <c r="CE3874">
        <v>94</v>
      </c>
      <c r="CF3874">
        <v>94</v>
      </c>
      <c r="CG3874">
        <v>92</v>
      </c>
      <c r="CH3874">
        <v>95</v>
      </c>
      <c r="CI3874">
        <v>97</v>
      </c>
      <c r="CJ3874">
        <v>97</v>
      </c>
      <c r="CK3874">
        <v>100</v>
      </c>
      <c r="CL3874">
        <v>100</v>
      </c>
      <c r="CM3874">
        <v>102</v>
      </c>
      <c r="CN3874">
        <v>102</v>
      </c>
      <c r="CO3874">
        <v>87</v>
      </c>
      <c r="CP3874">
        <v>89</v>
      </c>
      <c r="CQ3874">
        <v>92</v>
      </c>
      <c r="CR3874">
        <v>95</v>
      </c>
      <c r="CS3874">
        <v>98</v>
      </c>
      <c r="CT3874">
        <v>101</v>
      </c>
      <c r="CU3874">
        <v>101</v>
      </c>
      <c r="CV3874">
        <v>100</v>
      </c>
      <c r="CW3874">
        <v>95</v>
      </c>
      <c r="CX3874" t="s">
        <v>2</v>
      </c>
      <c r="CY3874" t="s">
        <v>160</v>
      </c>
      <c r="DA3874" s="4">
        <f t="shared" si="4372"/>
        <v>98.096774193548384</v>
      </c>
    </row>
    <row r="3875" spans="1:105" x14ac:dyDescent="0.25">
      <c r="A3875" t="s">
        <v>197</v>
      </c>
      <c r="B3875">
        <v>36.135300000000001</v>
      </c>
      <c r="C3875">
        <v>-115.4272</v>
      </c>
      <c r="D3875">
        <v>3760</v>
      </c>
      <c r="E3875" t="s">
        <v>1</v>
      </c>
      <c r="F3875">
        <v>134</v>
      </c>
      <c r="G3875">
        <v>2009</v>
      </c>
      <c r="H3875">
        <v>8</v>
      </c>
      <c r="I3875" t="s">
        <v>260</v>
      </c>
      <c r="J3875">
        <v>91</v>
      </c>
      <c r="K3875">
        <v>91</v>
      </c>
      <c r="L3875">
        <v>88</v>
      </c>
      <c r="M3875">
        <v>84</v>
      </c>
      <c r="N3875">
        <v>74</v>
      </c>
      <c r="O3875">
        <v>70</v>
      </c>
      <c r="P3875">
        <v>82</v>
      </c>
      <c r="Q3875">
        <v>83</v>
      </c>
      <c r="R3875">
        <v>76</v>
      </c>
      <c r="S3875">
        <v>81</v>
      </c>
      <c r="T3875">
        <v>83</v>
      </c>
      <c r="U3875">
        <v>82</v>
      </c>
      <c r="V3875">
        <v>81</v>
      </c>
      <c r="W3875">
        <v>83</v>
      </c>
      <c r="X3875">
        <v>83</v>
      </c>
      <c r="Y3875">
        <v>79</v>
      </c>
      <c r="Z3875">
        <v>84</v>
      </c>
      <c r="AA3875">
        <v>90</v>
      </c>
      <c r="AB3875">
        <v>95</v>
      </c>
      <c r="AC3875">
        <v>88</v>
      </c>
      <c r="AD3875">
        <v>84</v>
      </c>
      <c r="AE3875">
        <v>91</v>
      </c>
      <c r="AF3875">
        <v>97</v>
      </c>
      <c r="AG3875">
        <v>99</v>
      </c>
      <c r="AH3875">
        <v>93</v>
      </c>
      <c r="AI3875">
        <v>92</v>
      </c>
      <c r="AJ3875">
        <v>97</v>
      </c>
      <c r="AK3875">
        <v>102</v>
      </c>
      <c r="AL3875">
        <v>102</v>
      </c>
      <c r="AM3875">
        <v>103</v>
      </c>
      <c r="AN3875" s="5">
        <v>100</v>
      </c>
      <c r="AO3875" s="5">
        <v>91</v>
      </c>
      <c r="AP3875" s="5">
        <v>99</v>
      </c>
      <c r="AQ3875" s="5">
        <v>98</v>
      </c>
      <c r="AR3875" s="5">
        <v>100</v>
      </c>
      <c r="AS3875" s="5">
        <v>99</v>
      </c>
      <c r="AT3875" s="5">
        <v>97</v>
      </c>
      <c r="AU3875" s="5">
        <v>97</v>
      </c>
      <c r="AV3875" s="5">
        <v>99</v>
      </c>
      <c r="AW3875" s="5">
        <v>99</v>
      </c>
      <c r="AX3875" s="5">
        <v>102</v>
      </c>
      <c r="AY3875" s="5">
        <v>102</v>
      </c>
      <c r="AZ3875" s="5">
        <v>100</v>
      </c>
      <c r="BA3875" s="5">
        <v>103</v>
      </c>
      <c r="BB3875" s="5">
        <v>102</v>
      </c>
      <c r="BC3875" s="5">
        <v>103</v>
      </c>
      <c r="BD3875" s="5">
        <v>106</v>
      </c>
      <c r="BE3875" s="5">
        <v>106</v>
      </c>
      <c r="BF3875" s="5">
        <v>105</v>
      </c>
      <c r="BG3875" s="5">
        <v>98</v>
      </c>
      <c r="BH3875" s="5">
        <v>97</v>
      </c>
      <c r="BI3875" s="5">
        <v>103</v>
      </c>
      <c r="BJ3875" s="5">
        <v>96</v>
      </c>
      <c r="BK3875" s="5">
        <v>93</v>
      </c>
      <c r="BL3875" s="5">
        <v>92</v>
      </c>
      <c r="BM3875" s="5">
        <v>101</v>
      </c>
      <c r="BN3875" s="5">
        <v>107</v>
      </c>
      <c r="BO3875" s="5">
        <v>107</v>
      </c>
      <c r="BP3875" s="5">
        <v>101</v>
      </c>
      <c r="BQ3875" s="5">
        <v>103</v>
      </c>
      <c r="BR3875" s="5">
        <v>102</v>
      </c>
      <c r="BS3875">
        <v>101</v>
      </c>
      <c r="BT3875">
        <v>100</v>
      </c>
      <c r="BU3875">
        <v>95</v>
      </c>
      <c r="BV3875">
        <v>100</v>
      </c>
      <c r="BW3875">
        <v>100</v>
      </c>
      <c r="BX3875">
        <v>86</v>
      </c>
      <c r="BY3875">
        <v>86</v>
      </c>
      <c r="BZ3875">
        <v>89</v>
      </c>
      <c r="CA3875">
        <v>93</v>
      </c>
      <c r="CB3875">
        <v>97</v>
      </c>
      <c r="CC3875">
        <v>99</v>
      </c>
      <c r="CD3875">
        <v>101</v>
      </c>
      <c r="CE3875">
        <v>96</v>
      </c>
      <c r="CF3875">
        <v>94</v>
      </c>
      <c r="CG3875">
        <v>94</v>
      </c>
      <c r="CH3875">
        <v>98</v>
      </c>
      <c r="CI3875">
        <v>98</v>
      </c>
      <c r="CJ3875">
        <v>98</v>
      </c>
      <c r="CK3875">
        <v>101</v>
      </c>
      <c r="CL3875">
        <v>103</v>
      </c>
      <c r="CM3875">
        <v>106</v>
      </c>
      <c r="CN3875">
        <v>86</v>
      </c>
      <c r="CO3875">
        <v>87</v>
      </c>
      <c r="CP3875">
        <v>92</v>
      </c>
      <c r="CQ3875">
        <v>95</v>
      </c>
      <c r="CR3875">
        <v>96</v>
      </c>
      <c r="CS3875">
        <v>100</v>
      </c>
      <c r="CT3875">
        <v>103</v>
      </c>
      <c r="CU3875">
        <v>105</v>
      </c>
      <c r="CV3875">
        <v>99</v>
      </c>
      <c r="CW3875">
        <v>96</v>
      </c>
      <c r="CX3875" t="s">
        <v>2</v>
      </c>
      <c r="CY3875" t="s">
        <v>198</v>
      </c>
      <c r="DA3875" s="4">
        <f t="shared" si="4372"/>
        <v>100.25806451612904</v>
      </c>
    </row>
    <row r="3876" spans="1:105" x14ac:dyDescent="0.25">
      <c r="A3876" t="s">
        <v>228</v>
      </c>
      <c r="B3876">
        <v>35.8386</v>
      </c>
      <c r="C3876">
        <v>-115.4278</v>
      </c>
      <c r="D3876">
        <v>3716</v>
      </c>
      <c r="E3876" t="s">
        <v>1</v>
      </c>
      <c r="F3876">
        <v>146.6</v>
      </c>
      <c r="G3876">
        <v>2009</v>
      </c>
      <c r="H3876">
        <v>8</v>
      </c>
      <c r="I3876" t="s">
        <v>260</v>
      </c>
      <c r="J3876">
        <v>97</v>
      </c>
      <c r="K3876">
        <v>97</v>
      </c>
      <c r="L3876">
        <v>94</v>
      </c>
      <c r="M3876">
        <v>94</v>
      </c>
      <c r="N3876">
        <v>76</v>
      </c>
      <c r="O3876">
        <v>79</v>
      </c>
      <c r="P3876">
        <v>87</v>
      </c>
      <c r="Q3876">
        <v>88</v>
      </c>
      <c r="R3876">
        <v>88</v>
      </c>
      <c r="S3876">
        <v>87</v>
      </c>
      <c r="T3876">
        <v>87</v>
      </c>
      <c r="U3876">
        <v>89</v>
      </c>
      <c r="V3876">
        <v>88</v>
      </c>
      <c r="W3876">
        <v>90</v>
      </c>
      <c r="X3876">
        <v>91</v>
      </c>
      <c r="Y3876">
        <v>88</v>
      </c>
      <c r="Z3876">
        <v>92</v>
      </c>
      <c r="AA3876">
        <v>95</v>
      </c>
      <c r="AB3876">
        <v>101</v>
      </c>
      <c r="AC3876">
        <v>93</v>
      </c>
      <c r="AD3876">
        <v>90</v>
      </c>
      <c r="AE3876">
        <v>95</v>
      </c>
      <c r="AF3876">
        <v>101</v>
      </c>
      <c r="AG3876">
        <v>105</v>
      </c>
      <c r="AH3876">
        <v>105</v>
      </c>
      <c r="AI3876">
        <v>96</v>
      </c>
      <c r="AJ3876">
        <v>100</v>
      </c>
      <c r="AK3876">
        <v>106</v>
      </c>
      <c r="AL3876">
        <v>110</v>
      </c>
      <c r="AM3876">
        <v>107</v>
      </c>
      <c r="AN3876" s="5">
        <v>109</v>
      </c>
      <c r="AO3876" s="5">
        <v>97</v>
      </c>
      <c r="AP3876" s="5">
        <v>103</v>
      </c>
      <c r="AQ3876" s="5">
        <v>104</v>
      </c>
      <c r="AR3876" s="5">
        <v>104</v>
      </c>
      <c r="AS3876" s="5">
        <v>104</v>
      </c>
      <c r="AT3876" s="5">
        <v>101</v>
      </c>
      <c r="AU3876" s="5">
        <v>102</v>
      </c>
      <c r="AV3876" s="5">
        <v>103</v>
      </c>
      <c r="AW3876" s="5">
        <v>105</v>
      </c>
      <c r="AX3876" s="5">
        <v>106</v>
      </c>
      <c r="AY3876" s="5">
        <v>108</v>
      </c>
      <c r="AZ3876" s="5">
        <v>106</v>
      </c>
      <c r="BA3876" s="5">
        <v>109</v>
      </c>
      <c r="BB3876" s="5">
        <v>110</v>
      </c>
      <c r="BC3876" s="5">
        <v>111</v>
      </c>
      <c r="BD3876" s="5">
        <v>112</v>
      </c>
      <c r="BE3876" s="5">
        <v>113</v>
      </c>
      <c r="BF3876" s="5">
        <v>110</v>
      </c>
      <c r="BG3876" s="5">
        <v>106</v>
      </c>
      <c r="BH3876" s="5">
        <v>99</v>
      </c>
      <c r="BI3876" s="5">
        <v>106</v>
      </c>
      <c r="BJ3876" s="5">
        <v>104</v>
      </c>
      <c r="BK3876" s="5">
        <v>100</v>
      </c>
      <c r="BL3876" s="5">
        <v>97</v>
      </c>
      <c r="BM3876" s="5">
        <v>105</v>
      </c>
      <c r="BN3876" s="5">
        <v>110</v>
      </c>
      <c r="BO3876" s="5">
        <v>111</v>
      </c>
      <c r="BP3876" s="5">
        <v>105</v>
      </c>
      <c r="BQ3876" s="5">
        <v>106</v>
      </c>
      <c r="BR3876" s="5">
        <v>106</v>
      </c>
      <c r="BS3876">
        <v>105</v>
      </c>
      <c r="BT3876">
        <v>105</v>
      </c>
      <c r="BU3876">
        <v>102</v>
      </c>
      <c r="BV3876">
        <v>106</v>
      </c>
      <c r="BW3876">
        <v>105</v>
      </c>
      <c r="BX3876">
        <v>92</v>
      </c>
      <c r="BY3876">
        <v>85</v>
      </c>
      <c r="BZ3876">
        <v>93</v>
      </c>
      <c r="CA3876">
        <v>97</v>
      </c>
      <c r="CB3876">
        <v>101</v>
      </c>
      <c r="CC3876">
        <v>101</v>
      </c>
      <c r="CD3876">
        <v>107</v>
      </c>
      <c r="CE3876">
        <v>102</v>
      </c>
      <c r="CF3876">
        <v>98</v>
      </c>
      <c r="CG3876">
        <v>95</v>
      </c>
      <c r="CH3876">
        <v>98</v>
      </c>
      <c r="CI3876">
        <v>101</v>
      </c>
      <c r="CJ3876">
        <v>103</v>
      </c>
      <c r="CK3876">
        <v>100</v>
      </c>
      <c r="CL3876">
        <v>105</v>
      </c>
      <c r="CM3876">
        <v>108</v>
      </c>
      <c r="CN3876">
        <v>99</v>
      </c>
      <c r="CO3876">
        <v>93</v>
      </c>
      <c r="CP3876">
        <v>92</v>
      </c>
      <c r="CQ3876">
        <v>96</v>
      </c>
      <c r="CR3876">
        <v>98</v>
      </c>
      <c r="CS3876">
        <v>101</v>
      </c>
      <c r="CT3876">
        <v>105</v>
      </c>
      <c r="CU3876">
        <v>107</v>
      </c>
      <c r="CV3876">
        <v>102</v>
      </c>
      <c r="CW3876">
        <v>97</v>
      </c>
      <c r="CX3876" t="s">
        <v>2</v>
      </c>
      <c r="CY3876" t="s">
        <v>229</v>
      </c>
      <c r="DA3876" s="4">
        <f t="shared" si="4372"/>
        <v>105.54838709677419</v>
      </c>
    </row>
    <row r="3877" spans="1:105" x14ac:dyDescent="0.25">
      <c r="A3877" t="s">
        <v>207</v>
      </c>
      <c r="B3877">
        <v>35.369999999999997</v>
      </c>
      <c r="C3877">
        <v>-117.56829999999999</v>
      </c>
      <c r="D3877">
        <v>3620</v>
      </c>
      <c r="E3877" t="s">
        <v>1</v>
      </c>
      <c r="F3877">
        <v>136.80000000000001</v>
      </c>
      <c r="G3877">
        <v>2009</v>
      </c>
      <c r="H3877">
        <v>8</v>
      </c>
      <c r="I3877" t="s">
        <v>260</v>
      </c>
      <c r="J3877">
        <v>86</v>
      </c>
      <c r="K3877">
        <v>84</v>
      </c>
      <c r="L3877">
        <v>77</v>
      </c>
      <c r="M3877">
        <v>75</v>
      </c>
      <c r="N3877">
        <v>67</v>
      </c>
      <c r="O3877">
        <v>68</v>
      </c>
      <c r="P3877">
        <v>78</v>
      </c>
      <c r="Q3877">
        <v>79</v>
      </c>
      <c r="R3877">
        <v>77</v>
      </c>
      <c r="S3877">
        <v>77</v>
      </c>
      <c r="T3877">
        <v>79</v>
      </c>
      <c r="U3877">
        <v>75</v>
      </c>
      <c r="V3877">
        <v>78</v>
      </c>
      <c r="W3877">
        <v>79</v>
      </c>
      <c r="X3877">
        <v>78</v>
      </c>
      <c r="Y3877">
        <v>79</v>
      </c>
      <c r="Z3877">
        <v>85</v>
      </c>
      <c r="AA3877">
        <v>89</v>
      </c>
      <c r="AB3877">
        <v>93</v>
      </c>
      <c r="AC3877">
        <v>82</v>
      </c>
      <c r="AD3877">
        <v>80</v>
      </c>
      <c r="AE3877">
        <v>90</v>
      </c>
      <c r="AF3877">
        <v>92</v>
      </c>
      <c r="AG3877">
        <v>95</v>
      </c>
      <c r="AH3877">
        <v>93</v>
      </c>
      <c r="AI3877">
        <v>93</v>
      </c>
      <c r="AJ3877">
        <v>99</v>
      </c>
      <c r="AK3877">
        <v>103</v>
      </c>
      <c r="AL3877">
        <v>98</v>
      </c>
      <c r="AM3877">
        <v>100</v>
      </c>
      <c r="AN3877" s="5">
        <v>98</v>
      </c>
      <c r="AO3877" s="5">
        <v>96</v>
      </c>
      <c r="AP3877" s="5">
        <v>96</v>
      </c>
      <c r="AQ3877" s="5">
        <v>92</v>
      </c>
      <c r="AR3877" s="5">
        <v>96</v>
      </c>
      <c r="AS3877" s="5">
        <v>93</v>
      </c>
      <c r="AT3877" s="5">
        <v>95</v>
      </c>
      <c r="AU3877" s="5">
        <v>94</v>
      </c>
      <c r="AV3877" s="5">
        <v>94</v>
      </c>
      <c r="AW3877" s="5">
        <v>95</v>
      </c>
      <c r="AX3877" s="5">
        <v>97</v>
      </c>
      <c r="AY3877" s="5">
        <v>98</v>
      </c>
      <c r="AZ3877" s="5">
        <v>97</v>
      </c>
      <c r="BA3877" s="5">
        <v>99</v>
      </c>
      <c r="BB3877" s="5">
        <v>102</v>
      </c>
      <c r="BC3877" s="5">
        <v>103</v>
      </c>
      <c r="BD3877" s="5">
        <v>104</v>
      </c>
      <c r="BE3877" s="5">
        <v>105</v>
      </c>
      <c r="BF3877" s="5">
        <v>105</v>
      </c>
      <c r="BG3877" s="5">
        <v>103</v>
      </c>
      <c r="BH3877" s="5">
        <v>102</v>
      </c>
      <c r="BI3877" s="5">
        <v>102</v>
      </c>
      <c r="BJ3877" s="5">
        <v>101</v>
      </c>
      <c r="BK3877" s="5">
        <v>100</v>
      </c>
      <c r="BL3877" s="5">
        <v>101</v>
      </c>
      <c r="BM3877" s="5">
        <v>100</v>
      </c>
      <c r="BN3877" s="5">
        <v>103</v>
      </c>
      <c r="BO3877" s="5">
        <v>102</v>
      </c>
      <c r="BP3877" s="5">
        <v>101</v>
      </c>
      <c r="BQ3877" s="5">
        <v>102</v>
      </c>
      <c r="BR3877" s="5">
        <v>99</v>
      </c>
      <c r="BS3877">
        <v>96</v>
      </c>
      <c r="BT3877">
        <v>94</v>
      </c>
      <c r="BU3877">
        <v>93</v>
      </c>
      <c r="BV3877">
        <v>96</v>
      </c>
      <c r="BW3877">
        <v>92</v>
      </c>
      <c r="BX3877">
        <v>79</v>
      </c>
      <c r="BY3877">
        <v>83</v>
      </c>
      <c r="BZ3877">
        <v>90</v>
      </c>
      <c r="CA3877">
        <v>93</v>
      </c>
      <c r="CB3877">
        <v>97</v>
      </c>
      <c r="CC3877">
        <v>96</v>
      </c>
      <c r="CD3877">
        <v>97</v>
      </c>
      <c r="CE3877">
        <v>95</v>
      </c>
      <c r="CF3877">
        <v>92</v>
      </c>
      <c r="CG3877">
        <v>89</v>
      </c>
      <c r="CH3877">
        <v>93</v>
      </c>
      <c r="CI3877">
        <v>94</v>
      </c>
      <c r="CJ3877">
        <v>100</v>
      </c>
      <c r="CK3877">
        <v>98</v>
      </c>
      <c r="CL3877">
        <v>99</v>
      </c>
      <c r="CM3877">
        <v>102</v>
      </c>
      <c r="CN3877">
        <v>83</v>
      </c>
      <c r="CO3877">
        <v>88</v>
      </c>
      <c r="CP3877">
        <v>91</v>
      </c>
      <c r="CQ3877">
        <v>92</v>
      </c>
      <c r="CR3877">
        <v>94</v>
      </c>
      <c r="CS3877">
        <v>98</v>
      </c>
      <c r="CT3877">
        <v>99</v>
      </c>
      <c r="CU3877">
        <v>101</v>
      </c>
      <c r="CV3877">
        <v>94</v>
      </c>
      <c r="CW3877">
        <v>96</v>
      </c>
      <c r="CX3877" t="s">
        <v>5</v>
      </c>
      <c r="CY3877" t="s">
        <v>208</v>
      </c>
      <c r="DA3877" s="4">
        <f t="shared" si="4372"/>
        <v>99.193548387096769</v>
      </c>
    </row>
    <row r="3878" spans="1:105" x14ac:dyDescent="0.25">
      <c r="A3878" t="s">
        <v>61</v>
      </c>
      <c r="B3878">
        <v>35.369199999999999</v>
      </c>
      <c r="C3878">
        <v>-117.6525</v>
      </c>
      <c r="D3878">
        <v>3570</v>
      </c>
      <c r="E3878" t="s">
        <v>1</v>
      </c>
      <c r="F3878">
        <v>140.5</v>
      </c>
      <c r="G3878">
        <v>2009</v>
      </c>
      <c r="H3878">
        <v>8</v>
      </c>
      <c r="I3878" t="s">
        <v>260</v>
      </c>
      <c r="J3878">
        <v>88</v>
      </c>
      <c r="K3878">
        <v>87</v>
      </c>
      <c r="L3878">
        <v>77</v>
      </c>
      <c r="M3878">
        <v>78</v>
      </c>
      <c r="N3878">
        <v>72</v>
      </c>
      <c r="O3878">
        <v>72</v>
      </c>
      <c r="P3878">
        <v>78</v>
      </c>
      <c r="Q3878">
        <v>78</v>
      </c>
      <c r="R3878">
        <v>80</v>
      </c>
      <c r="S3878">
        <v>79</v>
      </c>
      <c r="T3878">
        <v>81</v>
      </c>
      <c r="U3878">
        <v>79</v>
      </c>
      <c r="V3878">
        <v>80</v>
      </c>
      <c r="W3878">
        <v>82</v>
      </c>
      <c r="X3878">
        <v>80</v>
      </c>
      <c r="Y3878">
        <v>81</v>
      </c>
      <c r="Z3878">
        <v>88</v>
      </c>
      <c r="AA3878">
        <v>94</v>
      </c>
      <c r="AB3878">
        <v>96</v>
      </c>
      <c r="AC3878">
        <v>81</v>
      </c>
      <c r="AD3878">
        <v>84</v>
      </c>
      <c r="AE3878">
        <v>90</v>
      </c>
      <c r="AF3878">
        <v>98</v>
      </c>
      <c r="AG3878">
        <v>98</v>
      </c>
      <c r="AH3878">
        <v>96</v>
      </c>
      <c r="AI3878">
        <v>94</v>
      </c>
      <c r="AJ3878">
        <v>101</v>
      </c>
      <c r="AK3878">
        <v>104</v>
      </c>
      <c r="AL3878">
        <v>102</v>
      </c>
      <c r="AM3878">
        <v>103</v>
      </c>
      <c r="AN3878" s="5">
        <v>98</v>
      </c>
      <c r="AO3878" s="5">
        <v>99</v>
      </c>
      <c r="AP3878" s="5">
        <v>99</v>
      </c>
      <c r="AQ3878" s="5">
        <v>96</v>
      </c>
      <c r="AR3878" s="5">
        <v>97</v>
      </c>
      <c r="AS3878" s="5">
        <v>95</v>
      </c>
      <c r="AT3878" s="5">
        <v>96</v>
      </c>
      <c r="AU3878" s="5">
        <v>94</v>
      </c>
      <c r="AV3878" s="5">
        <v>95</v>
      </c>
      <c r="AW3878" s="5">
        <v>97</v>
      </c>
      <c r="AX3878" s="5">
        <v>99</v>
      </c>
      <c r="AY3878" s="5">
        <v>100</v>
      </c>
      <c r="AZ3878" s="5">
        <v>99</v>
      </c>
      <c r="BA3878" s="5">
        <v>99</v>
      </c>
      <c r="BB3878" s="5">
        <v>100</v>
      </c>
      <c r="BC3878" s="5">
        <v>104</v>
      </c>
      <c r="BD3878" s="5">
        <v>105</v>
      </c>
      <c r="BE3878" s="5">
        <v>107</v>
      </c>
      <c r="BF3878" s="5">
        <v>106</v>
      </c>
      <c r="BG3878" s="5">
        <v>105</v>
      </c>
      <c r="BH3878" s="5">
        <v>103</v>
      </c>
      <c r="BI3878" s="5">
        <v>104</v>
      </c>
      <c r="BJ3878" s="5">
        <v>104</v>
      </c>
      <c r="BK3878" s="5">
        <v>101</v>
      </c>
      <c r="BL3878" s="5">
        <v>101</v>
      </c>
      <c r="BM3878" s="5">
        <v>104</v>
      </c>
      <c r="BN3878" s="5">
        <v>104</v>
      </c>
      <c r="BO3878" s="5">
        <v>104</v>
      </c>
      <c r="BP3878" s="5">
        <v>103</v>
      </c>
      <c r="BQ3878" s="5">
        <v>103</v>
      </c>
      <c r="BR3878" s="5">
        <v>103</v>
      </c>
      <c r="BS3878">
        <v>99</v>
      </c>
      <c r="BT3878">
        <v>96</v>
      </c>
      <c r="BU3878">
        <v>94</v>
      </c>
      <c r="BV3878">
        <v>98</v>
      </c>
      <c r="BW3878">
        <v>96</v>
      </c>
      <c r="BX3878">
        <v>82</v>
      </c>
      <c r="BY3878">
        <v>84</v>
      </c>
      <c r="BZ3878">
        <v>89</v>
      </c>
      <c r="CA3878">
        <v>95</v>
      </c>
      <c r="CB3878">
        <v>97</v>
      </c>
      <c r="CC3878">
        <v>98</v>
      </c>
      <c r="CD3878">
        <v>99</v>
      </c>
      <c r="CE3878">
        <v>96</v>
      </c>
      <c r="CF3878">
        <v>92</v>
      </c>
      <c r="CG3878">
        <v>95</v>
      </c>
      <c r="CH3878">
        <v>96</v>
      </c>
      <c r="CI3878">
        <v>100</v>
      </c>
      <c r="CJ3878">
        <v>99</v>
      </c>
      <c r="CK3878">
        <v>101</v>
      </c>
      <c r="CL3878">
        <v>100</v>
      </c>
      <c r="CM3878">
        <v>103</v>
      </c>
      <c r="CN3878">
        <v>89</v>
      </c>
      <c r="CO3878">
        <v>91</v>
      </c>
      <c r="CP3878">
        <v>92</v>
      </c>
      <c r="CQ3878">
        <v>94</v>
      </c>
      <c r="CR3878">
        <v>96</v>
      </c>
      <c r="CS3878">
        <v>99</v>
      </c>
      <c r="CT3878">
        <v>101</v>
      </c>
      <c r="CU3878">
        <v>100</v>
      </c>
      <c r="CV3878">
        <v>97</v>
      </c>
      <c r="CW3878">
        <v>98</v>
      </c>
      <c r="CX3878" t="s">
        <v>5</v>
      </c>
      <c r="CY3878" t="s">
        <v>62</v>
      </c>
      <c r="DA3878" s="4">
        <f t="shared" si="4372"/>
        <v>100.7741935483871</v>
      </c>
    </row>
    <row r="3879" spans="1:105" x14ac:dyDescent="0.25">
      <c r="A3879" t="s">
        <v>31</v>
      </c>
      <c r="B3879">
        <v>35.466099999999997</v>
      </c>
      <c r="C3879">
        <v>-114.9217</v>
      </c>
      <c r="D3879">
        <v>3540</v>
      </c>
      <c r="E3879" t="s">
        <v>1</v>
      </c>
      <c r="F3879">
        <v>207</v>
      </c>
      <c r="G3879">
        <v>2009</v>
      </c>
      <c r="H3879">
        <v>8</v>
      </c>
      <c r="I3879" t="s">
        <v>260</v>
      </c>
      <c r="J3879">
        <v>90</v>
      </c>
      <c r="K3879">
        <v>89</v>
      </c>
      <c r="L3879">
        <v>89</v>
      </c>
      <c r="M3879">
        <v>89</v>
      </c>
      <c r="N3879">
        <v>84</v>
      </c>
      <c r="O3879">
        <v>75</v>
      </c>
      <c r="P3879">
        <v>78</v>
      </c>
      <c r="Q3879">
        <v>86</v>
      </c>
      <c r="R3879">
        <v>81</v>
      </c>
      <c r="S3879">
        <v>80</v>
      </c>
      <c r="T3879">
        <v>81</v>
      </c>
      <c r="U3879">
        <v>80</v>
      </c>
      <c r="V3879">
        <v>81</v>
      </c>
      <c r="W3879">
        <v>81</v>
      </c>
      <c r="X3879">
        <v>81</v>
      </c>
      <c r="Y3879">
        <v>82</v>
      </c>
      <c r="Z3879">
        <v>81</v>
      </c>
      <c r="AA3879">
        <v>87</v>
      </c>
      <c r="AB3879">
        <v>92</v>
      </c>
      <c r="AC3879">
        <v>92</v>
      </c>
      <c r="AD3879">
        <v>88</v>
      </c>
      <c r="AE3879">
        <v>92</v>
      </c>
      <c r="AF3879">
        <v>90</v>
      </c>
      <c r="AG3879">
        <v>95</v>
      </c>
      <c r="AH3879">
        <v>97</v>
      </c>
      <c r="AI3879">
        <v>96</v>
      </c>
      <c r="AJ3879">
        <v>89</v>
      </c>
      <c r="AK3879">
        <v>97</v>
      </c>
      <c r="AL3879">
        <v>101</v>
      </c>
      <c r="AM3879">
        <v>102</v>
      </c>
      <c r="AN3879" s="5">
        <v>100</v>
      </c>
      <c r="AO3879" s="5">
        <v>94</v>
      </c>
      <c r="AP3879" s="5">
        <v>96</v>
      </c>
      <c r="AQ3879" s="5">
        <v>96</v>
      </c>
      <c r="AR3879" s="5">
        <v>100</v>
      </c>
      <c r="AS3879" s="5">
        <v>105</v>
      </c>
      <c r="AT3879" s="5">
        <v>99</v>
      </c>
      <c r="AU3879" s="5">
        <v>97</v>
      </c>
      <c r="AV3879" s="5">
        <v>96</v>
      </c>
      <c r="AW3879" s="5">
        <v>97</v>
      </c>
      <c r="AX3879" s="5">
        <v>99</v>
      </c>
      <c r="AY3879" s="5">
        <v>101</v>
      </c>
      <c r="AZ3879" s="5">
        <v>102</v>
      </c>
      <c r="BA3879" s="5">
        <v>100</v>
      </c>
      <c r="BB3879" s="5">
        <v>102</v>
      </c>
      <c r="BC3879" s="5">
        <v>101</v>
      </c>
      <c r="BD3879" s="5">
        <v>104</v>
      </c>
      <c r="BE3879" s="5">
        <v>105</v>
      </c>
      <c r="BF3879" s="5">
        <v>104</v>
      </c>
      <c r="BG3879" s="5">
        <v>105</v>
      </c>
      <c r="BH3879" s="5">
        <v>98</v>
      </c>
      <c r="BI3879" s="5">
        <v>95</v>
      </c>
      <c r="BJ3879" s="5">
        <v>97</v>
      </c>
      <c r="BK3879" s="5">
        <v>93</v>
      </c>
      <c r="BL3879" s="5">
        <v>92</v>
      </c>
      <c r="BM3879" s="5">
        <v>99</v>
      </c>
      <c r="BN3879" s="5">
        <v>100</v>
      </c>
      <c r="BO3879" s="5">
        <v>105</v>
      </c>
      <c r="BP3879" s="5">
        <v>104</v>
      </c>
      <c r="BQ3879" s="5">
        <v>105</v>
      </c>
      <c r="BR3879" s="5">
        <v>99</v>
      </c>
      <c r="BS3879">
        <v>98</v>
      </c>
      <c r="BT3879">
        <v>99</v>
      </c>
      <c r="BU3879">
        <v>100</v>
      </c>
      <c r="BW3879">
        <v>98</v>
      </c>
      <c r="BY3879">
        <v>95</v>
      </c>
      <c r="BZ3879">
        <v>96</v>
      </c>
      <c r="CA3879">
        <v>89</v>
      </c>
      <c r="CB3879">
        <v>92</v>
      </c>
      <c r="CC3879">
        <v>94</v>
      </c>
      <c r="CD3879">
        <v>96</v>
      </c>
      <c r="CE3879">
        <v>98</v>
      </c>
      <c r="CF3879">
        <v>94</v>
      </c>
      <c r="CG3879">
        <v>93</v>
      </c>
      <c r="CH3879">
        <v>93</v>
      </c>
      <c r="CI3879">
        <v>101</v>
      </c>
      <c r="CJ3879">
        <v>96</v>
      </c>
      <c r="CK3879">
        <v>98</v>
      </c>
      <c r="CM3879">
        <v>100</v>
      </c>
      <c r="CN3879">
        <v>102</v>
      </c>
      <c r="CO3879">
        <v>102</v>
      </c>
      <c r="CP3879">
        <v>102</v>
      </c>
      <c r="CQ3879">
        <v>91</v>
      </c>
      <c r="CR3879">
        <v>94</v>
      </c>
      <c r="CS3879">
        <v>95</v>
      </c>
      <c r="CT3879">
        <v>100</v>
      </c>
      <c r="CU3879">
        <v>101</v>
      </c>
      <c r="CV3879">
        <v>102</v>
      </c>
      <c r="CW3879">
        <v>102</v>
      </c>
      <c r="CX3879" t="s">
        <v>2</v>
      </c>
      <c r="CY3879" t="s">
        <v>32</v>
      </c>
      <c r="DA3879" s="4">
        <f t="shared" si="4372"/>
        <v>99.677419354838705</v>
      </c>
    </row>
    <row r="3880" spans="1:105" x14ac:dyDescent="0.25">
      <c r="A3880" t="s">
        <v>167</v>
      </c>
      <c r="B3880">
        <v>37.347499999999997</v>
      </c>
      <c r="C3880">
        <v>-114.5411</v>
      </c>
      <c r="D3880">
        <v>3422</v>
      </c>
      <c r="E3880" t="s">
        <v>1</v>
      </c>
      <c r="F3880">
        <v>228.8</v>
      </c>
      <c r="G3880">
        <v>2009</v>
      </c>
      <c r="H3880">
        <v>8</v>
      </c>
      <c r="I3880" t="s">
        <v>260</v>
      </c>
      <c r="J3880">
        <v>91</v>
      </c>
      <c r="K3880">
        <v>90</v>
      </c>
      <c r="L3880">
        <v>92</v>
      </c>
      <c r="M3880">
        <v>90</v>
      </c>
      <c r="N3880">
        <v>90</v>
      </c>
      <c r="O3880">
        <v>79</v>
      </c>
      <c r="Q3880">
        <v>82</v>
      </c>
      <c r="R3880">
        <v>84</v>
      </c>
      <c r="S3880">
        <v>89</v>
      </c>
      <c r="T3880">
        <v>84</v>
      </c>
      <c r="U3880">
        <v>83</v>
      </c>
      <c r="V3880">
        <v>84</v>
      </c>
      <c r="W3880">
        <v>84</v>
      </c>
      <c r="X3880">
        <v>86</v>
      </c>
      <c r="Y3880">
        <v>88</v>
      </c>
      <c r="Z3880">
        <v>81</v>
      </c>
      <c r="AA3880">
        <v>85</v>
      </c>
      <c r="AB3880">
        <v>91</v>
      </c>
      <c r="AC3880">
        <v>96</v>
      </c>
      <c r="AD3880">
        <v>88</v>
      </c>
      <c r="AE3880">
        <v>90</v>
      </c>
      <c r="AF3880">
        <v>93</v>
      </c>
      <c r="AG3880">
        <v>98</v>
      </c>
      <c r="AH3880">
        <v>101</v>
      </c>
      <c r="AI3880">
        <v>93</v>
      </c>
      <c r="AJ3880">
        <v>92</v>
      </c>
      <c r="AK3880">
        <v>100</v>
      </c>
      <c r="AL3880">
        <v>103</v>
      </c>
      <c r="AM3880">
        <v>105</v>
      </c>
      <c r="AN3880" s="5">
        <v>103</v>
      </c>
      <c r="AO3880" s="5">
        <v>103</v>
      </c>
      <c r="AP3880" s="5">
        <v>84</v>
      </c>
      <c r="AQ3880" s="5">
        <v>100</v>
      </c>
      <c r="AR3880" s="5">
        <v>99</v>
      </c>
      <c r="AS3880" s="5">
        <v>100</v>
      </c>
      <c r="AT3880" s="5">
        <v>102</v>
      </c>
      <c r="AU3880" s="5">
        <v>100</v>
      </c>
      <c r="AV3880" s="5">
        <v>99</v>
      </c>
      <c r="AW3880" s="5">
        <v>100</v>
      </c>
      <c r="AX3880" s="5">
        <v>101</v>
      </c>
      <c r="AY3880" s="5">
        <v>103</v>
      </c>
      <c r="AZ3880" s="5">
        <v>104</v>
      </c>
      <c r="BA3880" s="5">
        <v>105</v>
      </c>
      <c r="BB3880" s="5">
        <v>104</v>
      </c>
      <c r="BC3880" s="5">
        <v>106</v>
      </c>
      <c r="BD3880" s="5">
        <v>107</v>
      </c>
      <c r="BE3880" s="5">
        <v>111</v>
      </c>
      <c r="BF3880" s="5">
        <v>111</v>
      </c>
      <c r="BG3880" s="5">
        <v>108</v>
      </c>
      <c r="BH3880" s="5">
        <v>102</v>
      </c>
      <c r="BI3880" s="5">
        <v>98</v>
      </c>
      <c r="BJ3880" s="5">
        <v>105</v>
      </c>
      <c r="BK3880" s="5">
        <v>101</v>
      </c>
      <c r="BL3880" s="5">
        <v>99</v>
      </c>
      <c r="BM3880" s="5">
        <v>98</v>
      </c>
      <c r="BN3880" s="5">
        <v>103</v>
      </c>
      <c r="BO3880" s="5">
        <v>105</v>
      </c>
      <c r="BP3880" s="5">
        <v>100</v>
      </c>
      <c r="BQ3880" s="5">
        <v>104</v>
      </c>
      <c r="BR3880" s="5">
        <v>102</v>
      </c>
      <c r="BS3880">
        <v>104</v>
      </c>
      <c r="BT3880">
        <v>105</v>
      </c>
      <c r="BU3880">
        <v>102</v>
      </c>
      <c r="BV3880">
        <v>99</v>
      </c>
      <c r="BW3880">
        <v>101</v>
      </c>
      <c r="BX3880">
        <v>103</v>
      </c>
      <c r="BY3880">
        <v>93</v>
      </c>
      <c r="BZ3880">
        <v>88</v>
      </c>
      <c r="CA3880">
        <v>89</v>
      </c>
      <c r="CB3880">
        <v>95</v>
      </c>
      <c r="CC3880">
        <v>99</v>
      </c>
      <c r="CD3880">
        <v>101</v>
      </c>
      <c r="CE3880">
        <v>101</v>
      </c>
      <c r="CF3880">
        <v>97</v>
      </c>
      <c r="CG3880">
        <v>95</v>
      </c>
      <c r="CH3880">
        <v>94</v>
      </c>
      <c r="CI3880">
        <v>97</v>
      </c>
      <c r="CJ3880">
        <v>97</v>
      </c>
      <c r="CK3880">
        <v>100</v>
      </c>
      <c r="CL3880">
        <v>104</v>
      </c>
      <c r="CM3880">
        <v>106</v>
      </c>
      <c r="CN3880">
        <v>109</v>
      </c>
      <c r="CO3880">
        <v>93</v>
      </c>
      <c r="CP3880">
        <v>87</v>
      </c>
      <c r="CQ3880">
        <v>92</v>
      </c>
      <c r="CR3880">
        <v>95</v>
      </c>
      <c r="CS3880">
        <v>97</v>
      </c>
      <c r="CT3880">
        <v>101</v>
      </c>
      <c r="CU3880">
        <v>104</v>
      </c>
      <c r="CV3880">
        <v>105</v>
      </c>
      <c r="CW3880">
        <v>102</v>
      </c>
      <c r="CX3880" t="s">
        <v>2</v>
      </c>
      <c r="CY3880" t="s">
        <v>168</v>
      </c>
      <c r="DA3880" s="4">
        <f t="shared" si="4372"/>
        <v>102.16129032258064</v>
      </c>
    </row>
    <row r="3881" spans="1:105" x14ac:dyDescent="0.25">
      <c r="A3881" t="s">
        <v>126</v>
      </c>
      <c r="B3881">
        <v>37.268900000000002</v>
      </c>
      <c r="C3881">
        <v>-115.1217</v>
      </c>
      <c r="D3881">
        <v>3334</v>
      </c>
      <c r="E3881" t="s">
        <v>1</v>
      </c>
      <c r="F3881">
        <v>179.2</v>
      </c>
      <c r="G3881">
        <v>2009</v>
      </c>
      <c r="H3881">
        <v>8</v>
      </c>
      <c r="I3881" t="s">
        <v>260</v>
      </c>
      <c r="J3881">
        <v>90</v>
      </c>
      <c r="K3881">
        <v>92</v>
      </c>
      <c r="L3881">
        <v>89</v>
      </c>
      <c r="M3881">
        <v>86</v>
      </c>
      <c r="N3881">
        <v>81</v>
      </c>
      <c r="O3881">
        <v>74</v>
      </c>
      <c r="P3881">
        <v>82</v>
      </c>
      <c r="Q3881">
        <v>85</v>
      </c>
      <c r="R3881">
        <v>85</v>
      </c>
      <c r="S3881">
        <v>84</v>
      </c>
      <c r="T3881">
        <v>85</v>
      </c>
      <c r="U3881">
        <v>84</v>
      </c>
      <c r="V3881">
        <v>83</v>
      </c>
      <c r="W3881">
        <v>86</v>
      </c>
      <c r="X3881">
        <v>87</v>
      </c>
      <c r="Y3881">
        <v>84</v>
      </c>
      <c r="Z3881">
        <v>86</v>
      </c>
      <c r="AA3881">
        <v>91</v>
      </c>
      <c r="AB3881">
        <v>97</v>
      </c>
      <c r="AC3881">
        <v>86</v>
      </c>
      <c r="AD3881">
        <v>91</v>
      </c>
      <c r="AE3881">
        <v>92</v>
      </c>
      <c r="AF3881">
        <v>98</v>
      </c>
      <c r="AG3881">
        <v>101</v>
      </c>
      <c r="AH3881">
        <v>95</v>
      </c>
      <c r="AI3881">
        <v>95</v>
      </c>
      <c r="AJ3881">
        <v>101</v>
      </c>
      <c r="AL3881">
        <v>106</v>
      </c>
      <c r="AM3881">
        <v>100</v>
      </c>
      <c r="AN3881" s="5">
        <v>92</v>
      </c>
      <c r="AO3881" s="5">
        <v>100</v>
      </c>
      <c r="AP3881" s="5">
        <v>99</v>
      </c>
      <c r="AQ3881" s="5">
        <v>102</v>
      </c>
      <c r="AR3881" s="5">
        <v>103</v>
      </c>
      <c r="AS3881" s="5">
        <v>101</v>
      </c>
      <c r="AT3881" s="5">
        <v>100</v>
      </c>
      <c r="AU3881" s="5">
        <v>101</v>
      </c>
      <c r="AV3881" s="5">
        <v>101</v>
      </c>
      <c r="AW3881" s="5">
        <v>101</v>
      </c>
      <c r="AX3881" s="5">
        <v>105</v>
      </c>
      <c r="AY3881" s="5">
        <v>104</v>
      </c>
      <c r="AZ3881" s="5">
        <v>104</v>
      </c>
      <c r="BA3881" s="5">
        <v>105</v>
      </c>
      <c r="BB3881" s="5">
        <v>107</v>
      </c>
      <c r="BC3881" s="5">
        <v>110</v>
      </c>
      <c r="BD3881" s="5">
        <v>110</v>
      </c>
      <c r="BE3881" s="5">
        <v>107</v>
      </c>
      <c r="BF3881" s="5">
        <v>101</v>
      </c>
      <c r="BG3881" s="5">
        <v>99</v>
      </c>
      <c r="BH3881" s="5">
        <v>105</v>
      </c>
      <c r="BI3881" s="5">
        <v>102</v>
      </c>
      <c r="BJ3881" s="5">
        <v>98</v>
      </c>
      <c r="BK3881" s="5">
        <v>96</v>
      </c>
      <c r="BL3881" s="5">
        <v>104</v>
      </c>
      <c r="BM3881" s="5">
        <v>107</v>
      </c>
      <c r="BN3881" s="5">
        <v>106</v>
      </c>
      <c r="BO3881" s="5">
        <v>104</v>
      </c>
      <c r="BP3881" s="5">
        <v>102</v>
      </c>
      <c r="BQ3881" s="8">
        <f>AVERAGE(BP3881,BR3881)</f>
        <v>102.5</v>
      </c>
      <c r="BR3881" s="5">
        <v>103</v>
      </c>
      <c r="BS3881">
        <v>104</v>
      </c>
      <c r="BT3881">
        <v>103</v>
      </c>
      <c r="BU3881">
        <v>102</v>
      </c>
      <c r="BV3881">
        <v>103</v>
      </c>
      <c r="BW3881">
        <v>104</v>
      </c>
      <c r="BX3881">
        <v>96</v>
      </c>
      <c r="BY3881">
        <v>88</v>
      </c>
      <c r="BZ3881">
        <v>90</v>
      </c>
      <c r="CA3881">
        <v>95</v>
      </c>
      <c r="CB3881">
        <v>99</v>
      </c>
      <c r="CC3881">
        <v>100</v>
      </c>
      <c r="CD3881">
        <v>102</v>
      </c>
      <c r="CE3881">
        <v>100</v>
      </c>
      <c r="CF3881">
        <v>98</v>
      </c>
      <c r="CG3881">
        <v>96</v>
      </c>
      <c r="CH3881">
        <v>97</v>
      </c>
      <c r="CI3881">
        <v>100</v>
      </c>
      <c r="CJ3881">
        <v>101</v>
      </c>
      <c r="CK3881">
        <v>104</v>
      </c>
      <c r="CL3881">
        <v>106</v>
      </c>
      <c r="CM3881">
        <v>108</v>
      </c>
      <c r="CN3881">
        <v>95</v>
      </c>
      <c r="CO3881">
        <v>88</v>
      </c>
      <c r="CP3881">
        <v>92</v>
      </c>
      <c r="CQ3881">
        <v>96</v>
      </c>
      <c r="CR3881">
        <v>98</v>
      </c>
      <c r="CS3881">
        <v>102</v>
      </c>
      <c r="CT3881">
        <v>105</v>
      </c>
      <c r="CU3881">
        <v>105</v>
      </c>
      <c r="CV3881">
        <v>102</v>
      </c>
      <c r="CW3881">
        <v>100</v>
      </c>
      <c r="CX3881" t="s">
        <v>2</v>
      </c>
      <c r="CY3881" t="s">
        <v>127</v>
      </c>
      <c r="DA3881" s="4">
        <f t="shared" si="4372"/>
        <v>102.62903225806451</v>
      </c>
    </row>
    <row r="3882" spans="1:105" x14ac:dyDescent="0.25">
      <c r="A3882" t="s">
        <v>234</v>
      </c>
      <c r="B3882">
        <v>36.623899999999999</v>
      </c>
      <c r="C3882">
        <v>-116.02249999999999</v>
      </c>
      <c r="D3882">
        <v>3284</v>
      </c>
      <c r="E3882" t="s">
        <v>1</v>
      </c>
      <c r="F3882">
        <v>77.5</v>
      </c>
      <c r="G3882">
        <v>2009</v>
      </c>
      <c r="H3882">
        <v>8</v>
      </c>
      <c r="I3882" t="s">
        <v>260</v>
      </c>
      <c r="J3882">
        <v>91</v>
      </c>
      <c r="K3882">
        <v>90</v>
      </c>
      <c r="L3882">
        <v>84</v>
      </c>
      <c r="M3882">
        <v>82</v>
      </c>
      <c r="N3882">
        <v>76</v>
      </c>
      <c r="O3882">
        <v>72</v>
      </c>
      <c r="P3882">
        <v>79</v>
      </c>
      <c r="Q3882">
        <v>84</v>
      </c>
      <c r="R3882">
        <v>78</v>
      </c>
      <c r="S3882">
        <v>82</v>
      </c>
      <c r="T3882">
        <v>83</v>
      </c>
      <c r="U3882">
        <v>83</v>
      </c>
      <c r="V3882">
        <v>82</v>
      </c>
      <c r="W3882">
        <v>83</v>
      </c>
      <c r="X3882">
        <v>85</v>
      </c>
      <c r="Y3882">
        <v>82</v>
      </c>
      <c r="Z3882">
        <v>84</v>
      </c>
      <c r="AA3882">
        <v>90</v>
      </c>
      <c r="AB3882">
        <v>96</v>
      </c>
      <c r="AC3882">
        <v>90</v>
      </c>
      <c r="AD3882">
        <v>85</v>
      </c>
      <c r="AE3882">
        <v>91</v>
      </c>
      <c r="AF3882">
        <v>98</v>
      </c>
      <c r="AG3882">
        <v>101</v>
      </c>
      <c r="AH3882">
        <v>99</v>
      </c>
      <c r="AI3882">
        <v>95</v>
      </c>
      <c r="AJ3882">
        <v>100</v>
      </c>
      <c r="AK3882">
        <v>103</v>
      </c>
      <c r="AL3882">
        <v>104</v>
      </c>
      <c r="AM3882">
        <v>101</v>
      </c>
      <c r="AN3882" s="5">
        <v>101</v>
      </c>
      <c r="AO3882" s="5">
        <v>96</v>
      </c>
      <c r="AP3882" s="5">
        <v>99</v>
      </c>
      <c r="AQ3882" s="5">
        <v>98</v>
      </c>
      <c r="AR3882" s="5">
        <v>100</v>
      </c>
      <c r="AS3882" s="5">
        <v>100</v>
      </c>
      <c r="AT3882" s="5">
        <v>98</v>
      </c>
      <c r="AU3882" s="5">
        <v>98</v>
      </c>
      <c r="AV3882" s="5">
        <v>99</v>
      </c>
      <c r="AW3882" s="5">
        <v>101</v>
      </c>
      <c r="AX3882" s="5">
        <v>102</v>
      </c>
      <c r="AY3882" s="5">
        <v>103</v>
      </c>
      <c r="AZ3882" s="5">
        <v>101</v>
      </c>
      <c r="BA3882" s="5">
        <v>102</v>
      </c>
      <c r="BB3882" s="5">
        <v>104</v>
      </c>
      <c r="BC3882" s="5">
        <v>106</v>
      </c>
      <c r="BD3882" s="5">
        <v>106</v>
      </c>
      <c r="BE3882" s="5">
        <v>107</v>
      </c>
      <c r="BF3882" s="5">
        <v>106</v>
      </c>
      <c r="BG3882" s="5">
        <v>101</v>
      </c>
      <c r="BH3882" s="5">
        <v>99</v>
      </c>
      <c r="BI3882" s="5">
        <v>103</v>
      </c>
      <c r="BJ3882" s="5">
        <v>99</v>
      </c>
      <c r="BK3882" s="5">
        <v>100</v>
      </c>
      <c r="BL3882" s="5">
        <v>98</v>
      </c>
      <c r="BM3882" s="5">
        <v>104</v>
      </c>
      <c r="BN3882" s="5">
        <v>106</v>
      </c>
      <c r="BO3882" s="5">
        <v>106</v>
      </c>
      <c r="BP3882" s="5">
        <v>103</v>
      </c>
      <c r="BQ3882" s="5">
        <v>102</v>
      </c>
      <c r="BR3882" s="5">
        <v>103</v>
      </c>
      <c r="BS3882">
        <v>103</v>
      </c>
      <c r="BT3882">
        <v>100</v>
      </c>
      <c r="BU3882">
        <v>99</v>
      </c>
      <c r="BV3882">
        <v>101</v>
      </c>
      <c r="BW3882">
        <v>100</v>
      </c>
      <c r="BX3882">
        <v>89</v>
      </c>
      <c r="BY3882">
        <v>85</v>
      </c>
      <c r="BZ3882">
        <v>88</v>
      </c>
      <c r="CA3882">
        <v>94</v>
      </c>
      <c r="CB3882">
        <v>98</v>
      </c>
      <c r="CC3882">
        <v>100</v>
      </c>
      <c r="CD3882">
        <v>102</v>
      </c>
      <c r="CE3882">
        <v>98</v>
      </c>
      <c r="CF3882">
        <v>95</v>
      </c>
      <c r="CG3882">
        <v>94</v>
      </c>
      <c r="CH3882">
        <v>95</v>
      </c>
      <c r="CI3882">
        <v>97</v>
      </c>
      <c r="CJ3882">
        <v>100</v>
      </c>
      <c r="CK3882">
        <v>101</v>
      </c>
      <c r="CL3882">
        <v>102</v>
      </c>
      <c r="CM3882">
        <v>104</v>
      </c>
      <c r="CN3882">
        <v>90</v>
      </c>
      <c r="CO3882">
        <v>91</v>
      </c>
      <c r="CP3882">
        <v>91</v>
      </c>
      <c r="CQ3882">
        <v>95</v>
      </c>
      <c r="CR3882">
        <v>97</v>
      </c>
      <c r="CS3882">
        <v>101</v>
      </c>
      <c r="CT3882">
        <v>104</v>
      </c>
      <c r="CU3882">
        <v>103</v>
      </c>
      <c r="CV3882">
        <v>100</v>
      </c>
      <c r="CW3882">
        <v>99</v>
      </c>
      <c r="CX3882" t="s">
        <v>2</v>
      </c>
      <c r="CY3882" t="s">
        <v>235</v>
      </c>
      <c r="DA3882" s="4">
        <f t="shared" si="4372"/>
        <v>101.64516129032258</v>
      </c>
    </row>
    <row r="3883" spans="1:105" x14ac:dyDescent="0.25">
      <c r="A3883" t="s">
        <v>199</v>
      </c>
      <c r="B3883">
        <v>35.154200000000003</v>
      </c>
      <c r="C3883">
        <v>-117.1756</v>
      </c>
      <c r="D3883">
        <v>3240</v>
      </c>
      <c r="E3883" t="s">
        <v>1</v>
      </c>
      <c r="F3883">
        <v>148</v>
      </c>
      <c r="G3883">
        <v>2009</v>
      </c>
      <c r="H3883">
        <v>8</v>
      </c>
      <c r="I3883" t="s">
        <v>260</v>
      </c>
      <c r="J3883">
        <v>87</v>
      </c>
      <c r="K3883">
        <v>88</v>
      </c>
      <c r="L3883">
        <v>81</v>
      </c>
      <c r="M3883">
        <v>79</v>
      </c>
      <c r="N3883">
        <v>69</v>
      </c>
      <c r="O3883">
        <v>68</v>
      </c>
      <c r="P3883">
        <v>81</v>
      </c>
      <c r="Q3883">
        <v>81</v>
      </c>
      <c r="R3883">
        <v>79</v>
      </c>
      <c r="S3883">
        <v>75</v>
      </c>
      <c r="T3883">
        <v>79</v>
      </c>
      <c r="U3883">
        <v>79</v>
      </c>
      <c r="V3883">
        <v>76</v>
      </c>
      <c r="W3883">
        <v>81</v>
      </c>
      <c r="X3883">
        <v>79</v>
      </c>
      <c r="Y3883">
        <v>82</v>
      </c>
      <c r="Z3883">
        <v>88</v>
      </c>
      <c r="AA3883">
        <v>94</v>
      </c>
      <c r="AB3883">
        <v>96</v>
      </c>
      <c r="AC3883">
        <v>84</v>
      </c>
      <c r="AD3883">
        <v>79</v>
      </c>
      <c r="AE3883">
        <v>92</v>
      </c>
      <c r="AF3883">
        <v>96</v>
      </c>
      <c r="AG3883">
        <v>98</v>
      </c>
      <c r="AH3883">
        <v>97</v>
      </c>
      <c r="AI3883">
        <v>95</v>
      </c>
      <c r="AJ3883">
        <v>100</v>
      </c>
      <c r="AK3883">
        <v>106</v>
      </c>
      <c r="AL3883">
        <v>101</v>
      </c>
      <c r="AM3883">
        <v>101</v>
      </c>
      <c r="AN3883" s="5">
        <v>100</v>
      </c>
      <c r="AO3883" s="5">
        <v>97</v>
      </c>
      <c r="AP3883" s="5">
        <v>101</v>
      </c>
      <c r="AQ3883" s="5">
        <v>95</v>
      </c>
      <c r="AR3883" s="5">
        <v>97</v>
      </c>
      <c r="AS3883" s="5">
        <v>97</v>
      </c>
      <c r="AT3883" s="5">
        <v>95</v>
      </c>
      <c r="AU3883" s="5">
        <v>95</v>
      </c>
      <c r="AV3883" s="5">
        <v>95</v>
      </c>
      <c r="AW3883" s="5">
        <v>96</v>
      </c>
      <c r="AX3883" s="5">
        <v>101</v>
      </c>
      <c r="AY3883" s="5">
        <v>100</v>
      </c>
      <c r="AZ3883" s="5">
        <v>99</v>
      </c>
      <c r="BA3883" s="5">
        <v>100</v>
      </c>
      <c r="BB3883" s="5">
        <v>104</v>
      </c>
      <c r="BC3883" s="5">
        <v>105</v>
      </c>
      <c r="BD3883" s="5">
        <v>107</v>
      </c>
      <c r="BE3883" s="5">
        <v>110</v>
      </c>
      <c r="BF3883" s="5">
        <v>105</v>
      </c>
      <c r="BG3883" s="5">
        <v>104</v>
      </c>
      <c r="BH3883" s="5">
        <v>103</v>
      </c>
      <c r="BI3883" s="5">
        <v>105</v>
      </c>
      <c r="BJ3883" s="5">
        <v>101</v>
      </c>
      <c r="BK3883" s="5">
        <v>104</v>
      </c>
      <c r="BL3883" s="5">
        <v>101</v>
      </c>
      <c r="BM3883" s="5">
        <v>104</v>
      </c>
      <c r="BN3883" s="5">
        <v>105</v>
      </c>
      <c r="BO3883" s="5">
        <v>104</v>
      </c>
      <c r="BP3883" s="5">
        <v>102</v>
      </c>
      <c r="BQ3883" s="5">
        <v>103</v>
      </c>
      <c r="BR3883" s="5">
        <v>101</v>
      </c>
      <c r="BS3883">
        <v>99</v>
      </c>
      <c r="BT3883">
        <v>97</v>
      </c>
      <c r="BU3883">
        <v>95</v>
      </c>
      <c r="BV3883">
        <v>100</v>
      </c>
      <c r="BW3883">
        <v>96</v>
      </c>
      <c r="BX3883">
        <v>83</v>
      </c>
      <c r="BY3883">
        <v>83</v>
      </c>
      <c r="BZ3883">
        <v>92</v>
      </c>
      <c r="CA3883">
        <v>97</v>
      </c>
      <c r="CB3883">
        <v>99</v>
      </c>
      <c r="CC3883">
        <v>99</v>
      </c>
      <c r="CD3883">
        <v>101</v>
      </c>
      <c r="CE3883">
        <v>95</v>
      </c>
      <c r="CF3883">
        <v>92</v>
      </c>
      <c r="CG3883">
        <v>94</v>
      </c>
      <c r="CH3883">
        <v>95</v>
      </c>
      <c r="CI3883">
        <v>99</v>
      </c>
      <c r="CJ3883">
        <v>103</v>
      </c>
      <c r="CK3883">
        <v>103</v>
      </c>
      <c r="CL3883">
        <v>103</v>
      </c>
      <c r="CM3883">
        <v>102</v>
      </c>
      <c r="CN3883">
        <v>85</v>
      </c>
      <c r="CO3883">
        <v>91</v>
      </c>
      <c r="CP3883">
        <v>92</v>
      </c>
      <c r="CQ3883">
        <v>96</v>
      </c>
      <c r="CR3883">
        <v>96</v>
      </c>
      <c r="CS3883">
        <v>102</v>
      </c>
      <c r="CT3883">
        <v>103</v>
      </c>
      <c r="CU3883">
        <v>103</v>
      </c>
      <c r="CV3883">
        <v>97</v>
      </c>
      <c r="CW3883">
        <v>96</v>
      </c>
      <c r="CX3883" t="s">
        <v>5</v>
      </c>
      <c r="CY3883" t="s">
        <v>200</v>
      </c>
      <c r="DA3883" s="4">
        <f t="shared" si="4372"/>
        <v>101.16129032258064</v>
      </c>
    </row>
    <row r="3884" spans="1:105" x14ac:dyDescent="0.25">
      <c r="A3884" t="s">
        <v>161</v>
      </c>
      <c r="B3884">
        <v>36.620600000000003</v>
      </c>
      <c r="C3884">
        <v>-116.0278</v>
      </c>
      <c r="D3884">
        <v>3230</v>
      </c>
      <c r="E3884" t="s">
        <v>1</v>
      </c>
      <c r="F3884">
        <v>77</v>
      </c>
      <c r="G3884">
        <v>2009</v>
      </c>
      <c r="H3884">
        <v>8</v>
      </c>
      <c r="I3884" t="s">
        <v>260</v>
      </c>
      <c r="J3884">
        <v>92</v>
      </c>
      <c r="K3884">
        <v>91</v>
      </c>
      <c r="L3884">
        <v>85</v>
      </c>
      <c r="M3884">
        <v>82</v>
      </c>
      <c r="N3884">
        <v>76</v>
      </c>
      <c r="O3884">
        <v>73</v>
      </c>
      <c r="P3884">
        <v>80</v>
      </c>
      <c r="Q3884">
        <v>85</v>
      </c>
      <c r="R3884">
        <v>79</v>
      </c>
      <c r="S3884">
        <v>82</v>
      </c>
      <c r="T3884">
        <v>83</v>
      </c>
      <c r="U3884">
        <v>84</v>
      </c>
      <c r="V3884">
        <v>82</v>
      </c>
      <c r="W3884">
        <v>84</v>
      </c>
      <c r="X3884">
        <v>85</v>
      </c>
      <c r="Y3884">
        <v>83</v>
      </c>
      <c r="Z3884">
        <v>85</v>
      </c>
      <c r="AA3884">
        <v>91</v>
      </c>
      <c r="AB3884">
        <v>97</v>
      </c>
      <c r="AC3884">
        <v>91</v>
      </c>
      <c r="AD3884">
        <v>85</v>
      </c>
      <c r="AE3884">
        <v>92</v>
      </c>
      <c r="AF3884">
        <v>98</v>
      </c>
      <c r="AG3884">
        <v>101</v>
      </c>
      <c r="AH3884">
        <v>100</v>
      </c>
      <c r="AI3884">
        <v>97</v>
      </c>
      <c r="AJ3884">
        <v>101</v>
      </c>
      <c r="AK3884">
        <v>104</v>
      </c>
      <c r="AL3884">
        <v>104</v>
      </c>
      <c r="AM3884">
        <v>102</v>
      </c>
      <c r="AN3884" s="5">
        <v>102</v>
      </c>
      <c r="AO3884" s="5">
        <v>97</v>
      </c>
      <c r="AP3884" s="5">
        <v>100</v>
      </c>
      <c r="AQ3884" s="5">
        <v>99</v>
      </c>
      <c r="AR3884" s="5">
        <v>101</v>
      </c>
      <c r="AS3884" s="5">
        <v>100</v>
      </c>
      <c r="AT3884" s="5">
        <v>99</v>
      </c>
      <c r="AU3884" s="5">
        <v>99</v>
      </c>
      <c r="AV3884" s="5">
        <v>100</v>
      </c>
      <c r="AW3884" s="5">
        <v>102</v>
      </c>
      <c r="AX3884" s="5">
        <v>103</v>
      </c>
      <c r="AY3884" s="5">
        <v>104</v>
      </c>
      <c r="AZ3884" s="5">
        <v>102</v>
      </c>
      <c r="BA3884" s="5">
        <v>103</v>
      </c>
      <c r="BB3884" s="5">
        <v>105</v>
      </c>
      <c r="BC3884" s="5">
        <v>107</v>
      </c>
      <c r="BD3884" s="5">
        <v>107</v>
      </c>
      <c r="BE3884" s="5">
        <v>109</v>
      </c>
      <c r="BF3884" s="5">
        <v>107</v>
      </c>
      <c r="BG3884" s="5">
        <v>101</v>
      </c>
      <c r="BH3884" s="5">
        <v>100</v>
      </c>
      <c r="BI3884" s="5">
        <v>103</v>
      </c>
      <c r="BJ3884" s="5">
        <v>101</v>
      </c>
      <c r="BK3884" s="5">
        <v>101</v>
      </c>
      <c r="BL3884" s="5">
        <v>99</v>
      </c>
      <c r="BM3884" s="5">
        <v>104</v>
      </c>
      <c r="BN3884" s="5">
        <v>106</v>
      </c>
      <c r="BO3884" s="5">
        <v>107</v>
      </c>
      <c r="BP3884" s="5">
        <v>103</v>
      </c>
      <c r="BQ3884" s="5">
        <v>103</v>
      </c>
      <c r="BR3884" s="5">
        <v>105</v>
      </c>
      <c r="BS3884">
        <v>103</v>
      </c>
      <c r="BT3884">
        <v>101</v>
      </c>
      <c r="BU3884">
        <v>99</v>
      </c>
      <c r="BV3884">
        <v>102</v>
      </c>
      <c r="BW3884">
        <v>101</v>
      </c>
      <c r="BX3884">
        <v>89</v>
      </c>
      <c r="BY3884">
        <v>85</v>
      </c>
      <c r="BZ3884">
        <v>88</v>
      </c>
      <c r="CA3884">
        <v>94</v>
      </c>
      <c r="CB3884">
        <v>98</v>
      </c>
      <c r="CC3884">
        <v>100</v>
      </c>
      <c r="CD3884">
        <v>101</v>
      </c>
      <c r="CE3884">
        <v>98</v>
      </c>
      <c r="CF3884">
        <v>95</v>
      </c>
      <c r="CG3884">
        <v>95</v>
      </c>
      <c r="CH3884">
        <v>95</v>
      </c>
      <c r="CI3884">
        <v>98</v>
      </c>
      <c r="CJ3884">
        <v>100</v>
      </c>
      <c r="CK3884">
        <v>101</v>
      </c>
      <c r="CL3884">
        <v>103</v>
      </c>
      <c r="CM3884">
        <v>106</v>
      </c>
      <c r="CN3884">
        <v>90</v>
      </c>
      <c r="CO3884">
        <v>92</v>
      </c>
      <c r="CP3884">
        <v>92</v>
      </c>
      <c r="CQ3884">
        <v>96</v>
      </c>
      <c r="CR3884">
        <v>98</v>
      </c>
      <c r="CS3884">
        <v>102</v>
      </c>
      <c r="CT3884">
        <v>105</v>
      </c>
      <c r="CU3884">
        <v>105</v>
      </c>
      <c r="CV3884">
        <v>102</v>
      </c>
      <c r="CW3884">
        <v>99</v>
      </c>
      <c r="CX3884" t="s">
        <v>2</v>
      </c>
      <c r="CY3884" t="s">
        <v>162</v>
      </c>
      <c r="DA3884" s="4">
        <f t="shared" si="4372"/>
        <v>102.54838709677419</v>
      </c>
    </row>
    <row r="3885" spans="1:105" x14ac:dyDescent="0.25">
      <c r="A3885" t="s">
        <v>251</v>
      </c>
      <c r="B3885">
        <v>34.359200000000001</v>
      </c>
      <c r="C3885">
        <v>-116.5378</v>
      </c>
      <c r="D3885">
        <v>3167</v>
      </c>
      <c r="E3885" t="s">
        <v>1</v>
      </c>
      <c r="F3885">
        <v>235.6</v>
      </c>
      <c r="G3885">
        <v>2009</v>
      </c>
      <c r="H3885">
        <v>8</v>
      </c>
      <c r="I3885" t="s">
        <v>260</v>
      </c>
      <c r="J3885">
        <v>91</v>
      </c>
      <c r="K3885">
        <v>92</v>
      </c>
      <c r="L3885">
        <v>93</v>
      </c>
      <c r="M3885">
        <v>84</v>
      </c>
      <c r="N3885">
        <v>81</v>
      </c>
      <c r="O3885">
        <v>73</v>
      </c>
      <c r="P3885">
        <v>72</v>
      </c>
      <c r="Q3885">
        <v>80</v>
      </c>
      <c r="R3885">
        <v>83</v>
      </c>
      <c r="S3885">
        <v>82</v>
      </c>
      <c r="T3885">
        <v>78</v>
      </c>
      <c r="U3885">
        <v>82</v>
      </c>
      <c r="V3885">
        <v>83</v>
      </c>
      <c r="W3885">
        <v>79</v>
      </c>
      <c r="X3885">
        <v>81</v>
      </c>
      <c r="Y3885">
        <v>83</v>
      </c>
      <c r="Z3885">
        <v>83</v>
      </c>
      <c r="AA3885">
        <v>83</v>
      </c>
      <c r="AB3885">
        <v>86</v>
      </c>
      <c r="AC3885">
        <v>95</v>
      </c>
      <c r="AD3885">
        <v>91</v>
      </c>
      <c r="AE3885">
        <v>86</v>
      </c>
      <c r="AF3885">
        <v>90</v>
      </c>
      <c r="AG3885">
        <v>95</v>
      </c>
      <c r="AH3885">
        <v>95</v>
      </c>
      <c r="AI3885">
        <v>95</v>
      </c>
      <c r="AJ3885">
        <v>95</v>
      </c>
      <c r="AK3885">
        <v>99</v>
      </c>
      <c r="AL3885">
        <v>102</v>
      </c>
      <c r="AM3885">
        <v>101</v>
      </c>
      <c r="AN3885" s="5">
        <v>101</v>
      </c>
      <c r="AO3885" s="5">
        <v>96</v>
      </c>
      <c r="AP3885" s="5">
        <v>98</v>
      </c>
      <c r="AQ3885" s="5">
        <v>99</v>
      </c>
      <c r="AR3885" s="5">
        <v>99</v>
      </c>
      <c r="AS3885" s="5">
        <v>101</v>
      </c>
      <c r="AT3885" s="5">
        <v>101</v>
      </c>
      <c r="AU3885" s="5">
        <v>100</v>
      </c>
      <c r="AV3885" s="5">
        <v>98</v>
      </c>
      <c r="AW3885" s="5">
        <v>97</v>
      </c>
      <c r="AX3885" s="5">
        <v>99</v>
      </c>
      <c r="AY3885" s="5">
        <v>104</v>
      </c>
      <c r="AZ3885" s="5">
        <v>103</v>
      </c>
      <c r="BA3885" s="5">
        <v>102</v>
      </c>
      <c r="BB3885" s="5">
        <v>103</v>
      </c>
      <c r="BC3885" s="5">
        <v>101</v>
      </c>
      <c r="BD3885" s="5">
        <v>104</v>
      </c>
      <c r="BE3885" s="5">
        <v>107</v>
      </c>
      <c r="BF3885" s="5">
        <v>108</v>
      </c>
      <c r="BG3885" s="5">
        <v>102</v>
      </c>
      <c r="BH3885" s="5">
        <v>105</v>
      </c>
      <c r="BI3885" s="5">
        <v>103</v>
      </c>
      <c r="BJ3885" s="5">
        <v>103</v>
      </c>
      <c r="BK3885" s="5">
        <v>102</v>
      </c>
      <c r="BL3885" s="5">
        <v>95</v>
      </c>
      <c r="BM3885" s="5">
        <v>99</v>
      </c>
      <c r="BN3885" s="5">
        <v>101</v>
      </c>
      <c r="BO3885" s="5">
        <v>106</v>
      </c>
      <c r="BP3885" s="5">
        <v>106</v>
      </c>
      <c r="BQ3885" s="5">
        <v>104</v>
      </c>
      <c r="BR3885" s="5">
        <v>100</v>
      </c>
      <c r="BS3885">
        <v>100</v>
      </c>
      <c r="BT3885">
        <v>101</v>
      </c>
      <c r="BU3885">
        <v>100</v>
      </c>
      <c r="BV3885">
        <v>101</v>
      </c>
      <c r="BW3885">
        <v>100</v>
      </c>
      <c r="BX3885">
        <v>101</v>
      </c>
      <c r="BY3885">
        <v>94</v>
      </c>
      <c r="BZ3885">
        <v>85</v>
      </c>
      <c r="CA3885">
        <v>89</v>
      </c>
      <c r="CB3885">
        <v>94</v>
      </c>
      <c r="CC3885">
        <v>95</v>
      </c>
      <c r="CD3885">
        <v>97</v>
      </c>
      <c r="CE3885">
        <v>100</v>
      </c>
      <c r="CF3885">
        <v>97</v>
      </c>
      <c r="CG3885">
        <v>95</v>
      </c>
      <c r="CH3885">
        <v>93</v>
      </c>
      <c r="CI3885">
        <v>96</v>
      </c>
      <c r="CJ3885">
        <v>98</v>
      </c>
      <c r="CK3885">
        <v>99</v>
      </c>
      <c r="CL3885">
        <v>100</v>
      </c>
      <c r="CM3885">
        <v>101</v>
      </c>
      <c r="CN3885">
        <v>102</v>
      </c>
      <c r="CO3885">
        <v>85</v>
      </c>
      <c r="CP3885">
        <v>93</v>
      </c>
      <c r="CQ3885">
        <v>95</v>
      </c>
      <c r="CR3885">
        <v>95</v>
      </c>
      <c r="CS3885">
        <v>97</v>
      </c>
      <c r="CT3885">
        <v>99</v>
      </c>
      <c r="CU3885">
        <v>104</v>
      </c>
      <c r="CV3885">
        <v>105</v>
      </c>
      <c r="CW3885">
        <v>103</v>
      </c>
      <c r="CX3885" t="s">
        <v>5</v>
      </c>
      <c r="CY3885" t="s">
        <v>252</v>
      </c>
      <c r="DA3885" s="4">
        <f t="shared" si="4372"/>
        <v>101.51612903225806</v>
      </c>
    </row>
    <row r="3886" spans="1:105" x14ac:dyDescent="0.25">
      <c r="A3886" t="s">
        <v>165</v>
      </c>
      <c r="B3886">
        <v>34.502499999999998</v>
      </c>
      <c r="C3886">
        <v>-117.8969</v>
      </c>
      <c r="D3886">
        <v>3101</v>
      </c>
      <c r="E3886" t="s">
        <v>1</v>
      </c>
      <c r="F3886">
        <v>236.8</v>
      </c>
      <c r="G3886">
        <v>2009</v>
      </c>
      <c r="H3886">
        <v>8</v>
      </c>
      <c r="I3886" t="s">
        <v>260</v>
      </c>
      <c r="J3886">
        <v>88</v>
      </c>
      <c r="K3886">
        <v>87</v>
      </c>
      <c r="L3886">
        <v>75</v>
      </c>
      <c r="M3886">
        <v>89</v>
      </c>
      <c r="N3886">
        <v>67</v>
      </c>
      <c r="O3886">
        <v>75</v>
      </c>
      <c r="P3886">
        <v>76</v>
      </c>
      <c r="Q3886">
        <v>76</v>
      </c>
      <c r="R3886">
        <v>76</v>
      </c>
      <c r="S3886">
        <v>75</v>
      </c>
      <c r="T3886">
        <v>76</v>
      </c>
      <c r="U3886">
        <v>76</v>
      </c>
      <c r="V3886">
        <v>72</v>
      </c>
      <c r="W3886">
        <v>74</v>
      </c>
      <c r="X3886">
        <v>77</v>
      </c>
      <c r="Y3886">
        <v>80</v>
      </c>
      <c r="Z3886">
        <v>84</v>
      </c>
      <c r="AA3886">
        <v>92</v>
      </c>
      <c r="AB3886">
        <v>94</v>
      </c>
      <c r="AC3886">
        <v>86</v>
      </c>
      <c r="AD3886">
        <v>94</v>
      </c>
      <c r="AE3886">
        <v>85</v>
      </c>
      <c r="AF3886">
        <v>91</v>
      </c>
      <c r="AG3886">
        <v>96</v>
      </c>
      <c r="AH3886">
        <v>93</v>
      </c>
      <c r="AI3886">
        <v>92</v>
      </c>
      <c r="AJ3886">
        <v>99</v>
      </c>
      <c r="AK3886">
        <v>100</v>
      </c>
      <c r="AL3886">
        <v>100</v>
      </c>
      <c r="AM3886">
        <v>98</v>
      </c>
      <c r="AN3886" s="5">
        <v>98</v>
      </c>
      <c r="AO3886" s="5">
        <v>98</v>
      </c>
      <c r="AP3886" s="5">
        <v>98</v>
      </c>
      <c r="AQ3886" s="5">
        <v>94</v>
      </c>
      <c r="AR3886" s="5">
        <v>98</v>
      </c>
      <c r="AS3886" s="5">
        <v>94</v>
      </c>
      <c r="AT3886" s="5">
        <v>96</v>
      </c>
      <c r="AU3886" s="5">
        <v>96</v>
      </c>
      <c r="AV3886" s="5">
        <v>97</v>
      </c>
      <c r="AW3886" s="5">
        <v>98</v>
      </c>
      <c r="AX3886" s="5">
        <v>100</v>
      </c>
      <c r="AY3886" s="5">
        <v>100</v>
      </c>
      <c r="AZ3886" s="5">
        <v>100</v>
      </c>
      <c r="BA3886" s="5">
        <v>98</v>
      </c>
      <c r="BB3886" s="5">
        <v>101</v>
      </c>
      <c r="BC3886" s="5">
        <v>102</v>
      </c>
      <c r="BD3886" s="5">
        <v>104</v>
      </c>
      <c r="BE3886" s="5">
        <v>105</v>
      </c>
      <c r="BF3886" s="5">
        <v>103</v>
      </c>
      <c r="BG3886" s="5">
        <v>102</v>
      </c>
      <c r="BH3886" s="5">
        <v>101</v>
      </c>
      <c r="BI3886" s="5">
        <v>103</v>
      </c>
      <c r="BJ3886" s="5">
        <v>102</v>
      </c>
      <c r="BK3886" s="5">
        <v>102</v>
      </c>
      <c r="BL3886" s="5">
        <v>99</v>
      </c>
      <c r="BM3886" s="5">
        <v>100</v>
      </c>
      <c r="BN3886" s="5">
        <v>101</v>
      </c>
      <c r="BO3886" s="5">
        <v>101</v>
      </c>
      <c r="BP3886" s="5">
        <v>101</v>
      </c>
      <c r="BQ3886" s="5">
        <v>98</v>
      </c>
      <c r="BR3886" s="5">
        <v>98</v>
      </c>
      <c r="BS3886">
        <v>97</v>
      </c>
      <c r="BT3886">
        <v>98</v>
      </c>
      <c r="BU3886">
        <v>99</v>
      </c>
      <c r="BV3886">
        <v>98</v>
      </c>
      <c r="BW3886">
        <v>98</v>
      </c>
      <c r="BX3886">
        <v>84</v>
      </c>
      <c r="BY3886">
        <v>81</v>
      </c>
      <c r="BZ3886">
        <v>90</v>
      </c>
      <c r="CA3886">
        <v>94</v>
      </c>
      <c r="CB3886">
        <v>96</v>
      </c>
      <c r="CC3886">
        <v>97</v>
      </c>
      <c r="CD3886">
        <v>97</v>
      </c>
      <c r="CE3886">
        <v>94</v>
      </c>
      <c r="CF3886">
        <v>92</v>
      </c>
      <c r="CG3886">
        <v>97</v>
      </c>
      <c r="CH3886">
        <v>91</v>
      </c>
      <c r="CI3886">
        <v>95</v>
      </c>
      <c r="CJ3886">
        <v>98</v>
      </c>
      <c r="CK3886">
        <v>99</v>
      </c>
      <c r="CL3886">
        <v>99</v>
      </c>
      <c r="CM3886">
        <v>97</v>
      </c>
      <c r="CN3886">
        <v>88</v>
      </c>
      <c r="CO3886">
        <v>91</v>
      </c>
      <c r="CP3886">
        <v>91</v>
      </c>
      <c r="CQ3886">
        <v>95</v>
      </c>
      <c r="CR3886">
        <v>96</v>
      </c>
      <c r="CS3886">
        <v>98</v>
      </c>
      <c r="CT3886">
        <v>98</v>
      </c>
      <c r="CU3886">
        <v>103</v>
      </c>
      <c r="CV3886">
        <v>94</v>
      </c>
      <c r="CW3886">
        <v>94</v>
      </c>
      <c r="CX3886" t="s">
        <v>5</v>
      </c>
      <c r="CY3886" t="s">
        <v>166</v>
      </c>
      <c r="DA3886" s="4">
        <f t="shared" si="4372"/>
        <v>99.612903225806448</v>
      </c>
    </row>
    <row r="3887" spans="1:105" x14ac:dyDescent="0.25">
      <c r="A3887" t="s">
        <v>147</v>
      </c>
      <c r="B3887">
        <v>34.589199999999998</v>
      </c>
      <c r="C3887">
        <v>-117.63030000000001</v>
      </c>
      <c r="D3887">
        <v>2950</v>
      </c>
      <c r="E3887" t="s">
        <v>1</v>
      </c>
      <c r="F3887">
        <v>219.3</v>
      </c>
      <c r="G3887">
        <v>2009</v>
      </c>
      <c r="H3887">
        <v>8</v>
      </c>
      <c r="I3887" t="s">
        <v>260</v>
      </c>
      <c r="N3887">
        <v>80</v>
      </c>
      <c r="O3887">
        <v>69</v>
      </c>
      <c r="P3887">
        <v>68</v>
      </c>
      <c r="Q3887">
        <v>78</v>
      </c>
      <c r="R3887">
        <v>79</v>
      </c>
      <c r="S3887">
        <v>75</v>
      </c>
      <c r="T3887">
        <v>73</v>
      </c>
      <c r="U3887">
        <v>76</v>
      </c>
      <c r="V3887">
        <v>75</v>
      </c>
      <c r="W3887">
        <v>73</v>
      </c>
      <c r="X3887">
        <v>78</v>
      </c>
      <c r="Y3887">
        <v>76</v>
      </c>
      <c r="Z3887">
        <v>80</v>
      </c>
      <c r="AA3887">
        <v>85</v>
      </c>
      <c r="AB3887">
        <v>93</v>
      </c>
      <c r="AC3887">
        <v>95</v>
      </c>
      <c r="AD3887">
        <v>83</v>
      </c>
      <c r="AE3887">
        <v>78</v>
      </c>
      <c r="AF3887">
        <v>88</v>
      </c>
      <c r="AG3887">
        <v>94</v>
      </c>
      <c r="AH3887">
        <v>97</v>
      </c>
      <c r="AI3887">
        <v>98</v>
      </c>
      <c r="AJ3887">
        <v>94</v>
      </c>
      <c r="AK3887">
        <v>101</v>
      </c>
      <c r="AL3887">
        <v>101</v>
      </c>
      <c r="AM3887">
        <v>101</v>
      </c>
      <c r="AN3887" s="5">
        <v>100</v>
      </c>
      <c r="AO3887" s="5">
        <v>99</v>
      </c>
      <c r="AP3887" s="5">
        <v>98</v>
      </c>
      <c r="AQ3887" s="5">
        <v>99</v>
      </c>
      <c r="AR3887" s="5">
        <v>94</v>
      </c>
      <c r="AS3887" s="5">
        <v>101</v>
      </c>
      <c r="AT3887" s="5">
        <v>96</v>
      </c>
      <c r="AU3887" s="5">
        <v>95</v>
      </c>
      <c r="AV3887" s="5">
        <v>95</v>
      </c>
      <c r="AW3887" s="5">
        <v>95</v>
      </c>
      <c r="AX3887" s="5">
        <v>99</v>
      </c>
      <c r="AY3887" s="5">
        <v>101</v>
      </c>
      <c r="AZ3887" s="5">
        <v>100</v>
      </c>
      <c r="BA3887" s="5">
        <v>100</v>
      </c>
      <c r="BB3887" s="5">
        <v>103</v>
      </c>
      <c r="BC3887" s="5">
        <v>103</v>
      </c>
      <c r="BD3887" s="5">
        <v>105</v>
      </c>
      <c r="BE3887" s="5">
        <v>105</v>
      </c>
      <c r="BF3887" s="5">
        <v>107</v>
      </c>
      <c r="BG3887" s="5">
        <v>105</v>
      </c>
      <c r="BH3887" s="5">
        <v>103</v>
      </c>
      <c r="BI3887" s="5">
        <v>103</v>
      </c>
      <c r="BJ3887" s="5">
        <v>104</v>
      </c>
      <c r="BK3887" s="5">
        <v>103</v>
      </c>
      <c r="BL3887" s="5">
        <v>102</v>
      </c>
      <c r="BM3887" s="5">
        <v>102</v>
      </c>
      <c r="BN3887" s="5">
        <v>102</v>
      </c>
      <c r="BO3887" s="5">
        <v>104</v>
      </c>
      <c r="BP3887" s="5">
        <v>102</v>
      </c>
      <c r="BQ3887" s="5">
        <v>100</v>
      </c>
      <c r="BR3887" s="5">
        <v>101</v>
      </c>
      <c r="BS3887">
        <v>101</v>
      </c>
      <c r="BT3887">
        <v>100</v>
      </c>
      <c r="BU3887">
        <v>96</v>
      </c>
      <c r="BV3887">
        <v>96</v>
      </c>
      <c r="BW3887">
        <v>98</v>
      </c>
      <c r="BX3887">
        <v>98</v>
      </c>
      <c r="BY3887">
        <v>85</v>
      </c>
      <c r="BZ3887">
        <v>82</v>
      </c>
      <c r="CA3887">
        <v>90</v>
      </c>
      <c r="CB3887">
        <v>94</v>
      </c>
      <c r="CC3887">
        <v>98</v>
      </c>
      <c r="CD3887">
        <v>99</v>
      </c>
      <c r="CE3887">
        <v>100</v>
      </c>
      <c r="CF3887">
        <v>96</v>
      </c>
      <c r="CG3887">
        <v>92</v>
      </c>
      <c r="CH3887">
        <v>94</v>
      </c>
      <c r="CI3887">
        <v>94</v>
      </c>
      <c r="CJ3887">
        <v>98</v>
      </c>
      <c r="CK3887">
        <v>100</v>
      </c>
      <c r="CL3887">
        <v>101</v>
      </c>
      <c r="CM3887">
        <v>101</v>
      </c>
      <c r="CN3887">
        <v>100</v>
      </c>
      <c r="CO3887">
        <v>90</v>
      </c>
      <c r="CP3887">
        <v>93</v>
      </c>
      <c r="CQ3887">
        <v>92</v>
      </c>
      <c r="CR3887">
        <v>96</v>
      </c>
      <c r="CS3887">
        <v>97</v>
      </c>
      <c r="CT3887">
        <v>99</v>
      </c>
      <c r="CU3887">
        <v>103</v>
      </c>
      <c r="CV3887">
        <v>104</v>
      </c>
      <c r="CW3887">
        <v>96</v>
      </c>
      <c r="CX3887" t="s">
        <v>5</v>
      </c>
      <c r="CY3887" t="s">
        <v>148</v>
      </c>
      <c r="DA3887" s="4">
        <f t="shared" si="4372"/>
        <v>100.83870967741936</v>
      </c>
    </row>
    <row r="3888" spans="1:105" x14ac:dyDescent="0.25">
      <c r="A3888" t="s">
        <v>65</v>
      </c>
      <c r="B3888">
        <v>36.438099999999999</v>
      </c>
      <c r="C3888">
        <v>-115.36</v>
      </c>
      <c r="D3888">
        <v>2914</v>
      </c>
      <c r="E3888" t="s">
        <v>1</v>
      </c>
      <c r="F3888">
        <v>134.69999999999999</v>
      </c>
      <c r="G3888">
        <v>2009</v>
      </c>
      <c r="H3888">
        <v>8</v>
      </c>
      <c r="I3888" t="s">
        <v>260</v>
      </c>
      <c r="J3888">
        <v>94</v>
      </c>
      <c r="K3888">
        <v>95</v>
      </c>
      <c r="L3888">
        <v>92</v>
      </c>
      <c r="M3888">
        <v>90</v>
      </c>
      <c r="N3888">
        <v>80</v>
      </c>
      <c r="O3888">
        <v>77</v>
      </c>
      <c r="P3888">
        <v>83</v>
      </c>
      <c r="Q3888">
        <v>87</v>
      </c>
      <c r="R3888">
        <v>83</v>
      </c>
      <c r="S3888">
        <v>87</v>
      </c>
      <c r="T3888">
        <v>87</v>
      </c>
      <c r="U3888">
        <v>87</v>
      </c>
      <c r="V3888">
        <v>87</v>
      </c>
      <c r="W3888">
        <v>87</v>
      </c>
      <c r="X3888">
        <v>87</v>
      </c>
      <c r="Y3888">
        <v>85</v>
      </c>
      <c r="Z3888">
        <v>89</v>
      </c>
      <c r="AA3888">
        <v>94</v>
      </c>
      <c r="AB3888">
        <v>98</v>
      </c>
      <c r="AC3888">
        <v>93</v>
      </c>
      <c r="AD3888">
        <v>91</v>
      </c>
      <c r="AE3888">
        <v>94</v>
      </c>
      <c r="AF3888">
        <v>99</v>
      </c>
      <c r="AG3888">
        <v>102</v>
      </c>
      <c r="AH3888">
        <v>98</v>
      </c>
      <c r="AI3888">
        <v>98</v>
      </c>
      <c r="AJ3888">
        <v>101</v>
      </c>
      <c r="AK3888">
        <v>106</v>
      </c>
      <c r="AL3888">
        <v>106</v>
      </c>
      <c r="AM3888">
        <v>104</v>
      </c>
      <c r="AN3888" s="5">
        <v>104</v>
      </c>
      <c r="AO3888" s="5">
        <v>94</v>
      </c>
      <c r="AP3888" s="5">
        <v>101</v>
      </c>
      <c r="AQ3888" s="5">
        <v>102</v>
      </c>
      <c r="AR3888" s="5">
        <v>104</v>
      </c>
      <c r="AS3888" s="5">
        <v>105</v>
      </c>
      <c r="AT3888" s="5">
        <v>104</v>
      </c>
      <c r="AU3888" s="5">
        <v>104</v>
      </c>
      <c r="AV3888" s="5">
        <v>103</v>
      </c>
      <c r="AW3888" s="5">
        <v>103</v>
      </c>
      <c r="AX3888" s="5">
        <v>105</v>
      </c>
      <c r="AY3888" s="5">
        <v>106</v>
      </c>
      <c r="AZ3888" s="5">
        <v>107</v>
      </c>
      <c r="BA3888" s="5">
        <v>105</v>
      </c>
      <c r="BB3888" s="5">
        <v>108</v>
      </c>
      <c r="BC3888" s="5">
        <v>107</v>
      </c>
      <c r="BD3888" s="5">
        <v>110</v>
      </c>
      <c r="BE3888" s="5">
        <v>106</v>
      </c>
      <c r="BF3888" s="5">
        <v>104</v>
      </c>
      <c r="BG3888" s="5">
        <v>109</v>
      </c>
      <c r="BH3888" s="5">
        <v>97</v>
      </c>
      <c r="BI3888" s="5">
        <v>103</v>
      </c>
      <c r="BJ3888" s="5">
        <v>101</v>
      </c>
      <c r="BK3888" s="5">
        <v>96</v>
      </c>
      <c r="BL3888" s="5">
        <v>96</v>
      </c>
      <c r="BM3888" s="5">
        <v>101</v>
      </c>
      <c r="BN3888" s="5">
        <v>107</v>
      </c>
      <c r="BO3888" s="5">
        <v>109</v>
      </c>
      <c r="BP3888" s="5">
        <v>105</v>
      </c>
      <c r="BQ3888" s="5">
        <v>105</v>
      </c>
      <c r="BR3888" s="5">
        <v>105</v>
      </c>
      <c r="BS3888">
        <v>104</v>
      </c>
      <c r="BT3888">
        <v>104</v>
      </c>
      <c r="BU3888">
        <v>102</v>
      </c>
      <c r="BV3888">
        <v>103</v>
      </c>
      <c r="BW3888">
        <v>104</v>
      </c>
      <c r="BX3888">
        <v>104</v>
      </c>
      <c r="BY3888">
        <v>87</v>
      </c>
      <c r="BZ3888">
        <v>92</v>
      </c>
      <c r="CA3888">
        <v>96</v>
      </c>
      <c r="CB3888">
        <v>100</v>
      </c>
      <c r="CC3888">
        <v>101</v>
      </c>
      <c r="CD3888">
        <v>103</v>
      </c>
      <c r="CE3888">
        <v>102</v>
      </c>
      <c r="CF3888">
        <v>98</v>
      </c>
      <c r="CG3888">
        <v>96</v>
      </c>
      <c r="CH3888">
        <v>99</v>
      </c>
      <c r="CI3888">
        <v>99</v>
      </c>
      <c r="CJ3888">
        <v>101</v>
      </c>
      <c r="CK3888">
        <v>103</v>
      </c>
      <c r="CL3888">
        <v>105</v>
      </c>
      <c r="CM3888">
        <v>107</v>
      </c>
      <c r="CN3888">
        <v>107</v>
      </c>
      <c r="CO3888">
        <v>92</v>
      </c>
      <c r="CP3888">
        <v>94</v>
      </c>
      <c r="CQ3888">
        <v>99</v>
      </c>
      <c r="CR3888">
        <v>99</v>
      </c>
      <c r="CS3888">
        <v>103</v>
      </c>
      <c r="CT3888">
        <v>106</v>
      </c>
      <c r="CU3888">
        <v>105</v>
      </c>
      <c r="CV3888">
        <v>103</v>
      </c>
      <c r="CW3888">
        <v>101</v>
      </c>
      <c r="CX3888" t="s">
        <v>2</v>
      </c>
      <c r="CY3888" t="s">
        <v>66</v>
      </c>
      <c r="DA3888" s="4">
        <f t="shared" si="4372"/>
        <v>103.74193548387096</v>
      </c>
    </row>
    <row r="3889" spans="1:105" x14ac:dyDescent="0.25">
      <c r="A3889" t="s">
        <v>215</v>
      </c>
      <c r="B3889">
        <v>34.390599999999999</v>
      </c>
      <c r="C3889">
        <v>-116.51690000000001</v>
      </c>
      <c r="D3889">
        <v>2900</v>
      </c>
      <c r="E3889" t="s">
        <v>1</v>
      </c>
      <c r="F3889">
        <v>232.4</v>
      </c>
      <c r="G3889">
        <v>2009</v>
      </c>
      <c r="H3889">
        <v>8</v>
      </c>
      <c r="I3889" t="s">
        <v>260</v>
      </c>
      <c r="J3889">
        <v>94</v>
      </c>
      <c r="K3889">
        <v>96</v>
      </c>
      <c r="L3889">
        <v>85</v>
      </c>
      <c r="M3889">
        <v>86</v>
      </c>
      <c r="N3889">
        <v>75</v>
      </c>
      <c r="O3889">
        <v>74</v>
      </c>
      <c r="P3889">
        <v>84</v>
      </c>
      <c r="Q3889">
        <v>85</v>
      </c>
      <c r="R3889">
        <v>85</v>
      </c>
      <c r="S3889">
        <v>80</v>
      </c>
      <c r="T3889">
        <v>86</v>
      </c>
      <c r="U3889">
        <v>86</v>
      </c>
      <c r="V3889">
        <v>81</v>
      </c>
      <c r="W3889">
        <v>84</v>
      </c>
      <c r="X3889">
        <v>86</v>
      </c>
      <c r="Y3889">
        <v>84</v>
      </c>
      <c r="Z3889">
        <v>89</v>
      </c>
      <c r="AA3889">
        <v>96</v>
      </c>
      <c r="AB3889">
        <v>97</v>
      </c>
      <c r="AC3889">
        <v>93</v>
      </c>
      <c r="AD3889">
        <v>89</v>
      </c>
      <c r="AE3889">
        <v>92</v>
      </c>
      <c r="AF3889">
        <v>98</v>
      </c>
      <c r="AG3889">
        <v>99</v>
      </c>
      <c r="AH3889">
        <v>97</v>
      </c>
      <c r="AI3889">
        <v>98</v>
      </c>
      <c r="AJ3889">
        <v>102</v>
      </c>
      <c r="AK3889">
        <v>106</v>
      </c>
      <c r="AL3889">
        <v>103</v>
      </c>
      <c r="AM3889">
        <v>105</v>
      </c>
      <c r="AN3889" s="5">
        <v>98</v>
      </c>
      <c r="AO3889" s="5">
        <v>103</v>
      </c>
      <c r="AP3889" s="5">
        <v>101</v>
      </c>
      <c r="AQ3889" s="5">
        <v>101</v>
      </c>
      <c r="AR3889" s="5">
        <v>105</v>
      </c>
      <c r="AS3889" s="5">
        <v>104</v>
      </c>
      <c r="AT3889" s="5">
        <v>101</v>
      </c>
      <c r="AU3889" s="5">
        <v>100</v>
      </c>
      <c r="AV3889" s="5">
        <v>100</v>
      </c>
      <c r="AW3889" s="5">
        <v>103</v>
      </c>
      <c r="AX3889" s="5">
        <v>103</v>
      </c>
      <c r="AY3889" s="5">
        <v>107</v>
      </c>
      <c r="AZ3889" s="5">
        <v>106</v>
      </c>
      <c r="BA3889" s="5">
        <v>106</v>
      </c>
      <c r="BB3889" s="5">
        <v>102</v>
      </c>
      <c r="BC3889" s="5">
        <v>109</v>
      </c>
      <c r="BD3889" s="5">
        <v>110</v>
      </c>
      <c r="BE3889" s="5">
        <v>109</v>
      </c>
      <c r="BF3889" s="5">
        <v>105</v>
      </c>
      <c r="BG3889" s="5">
        <v>107</v>
      </c>
      <c r="BH3889" s="5">
        <v>107</v>
      </c>
      <c r="BI3889" s="5">
        <v>106</v>
      </c>
      <c r="BJ3889" s="5">
        <v>105</v>
      </c>
      <c r="BK3889" s="5">
        <v>97</v>
      </c>
      <c r="BL3889" s="5">
        <v>101</v>
      </c>
      <c r="BM3889" s="5">
        <v>104</v>
      </c>
      <c r="BN3889" s="5">
        <v>110</v>
      </c>
      <c r="BO3889" s="5">
        <v>109</v>
      </c>
      <c r="BP3889" s="5">
        <v>108</v>
      </c>
      <c r="BQ3889" s="5">
        <v>102</v>
      </c>
      <c r="BR3889" s="5">
        <v>103</v>
      </c>
      <c r="BS3889">
        <v>105</v>
      </c>
      <c r="BT3889">
        <v>102</v>
      </c>
      <c r="BU3889">
        <v>103</v>
      </c>
      <c r="BV3889">
        <v>103</v>
      </c>
      <c r="BW3889">
        <v>106</v>
      </c>
      <c r="BX3889">
        <v>96</v>
      </c>
      <c r="BY3889">
        <v>87</v>
      </c>
      <c r="BZ3889">
        <v>93</v>
      </c>
      <c r="CA3889">
        <v>97</v>
      </c>
      <c r="CB3889">
        <v>98</v>
      </c>
      <c r="CC3889">
        <v>100</v>
      </c>
      <c r="CD3889">
        <v>103</v>
      </c>
      <c r="CE3889">
        <v>101</v>
      </c>
      <c r="CF3889">
        <v>99</v>
      </c>
      <c r="CG3889">
        <v>98</v>
      </c>
      <c r="CH3889">
        <v>99</v>
      </c>
      <c r="CI3889">
        <v>101</v>
      </c>
      <c r="CJ3889">
        <v>102</v>
      </c>
      <c r="CK3889">
        <v>103</v>
      </c>
      <c r="CL3889">
        <v>105</v>
      </c>
      <c r="CM3889">
        <v>106</v>
      </c>
      <c r="CN3889">
        <v>87</v>
      </c>
      <c r="CO3889">
        <v>96</v>
      </c>
      <c r="CP3889">
        <v>97</v>
      </c>
      <c r="CQ3889">
        <v>98</v>
      </c>
      <c r="CR3889">
        <v>100</v>
      </c>
      <c r="CS3889">
        <v>103</v>
      </c>
      <c r="CT3889">
        <v>106</v>
      </c>
      <c r="CU3889">
        <v>108</v>
      </c>
      <c r="CV3889">
        <v>103</v>
      </c>
      <c r="CW3889">
        <v>104</v>
      </c>
      <c r="CX3889" t="s">
        <v>5</v>
      </c>
      <c r="CY3889" t="s">
        <v>216</v>
      </c>
      <c r="DA3889" s="4">
        <f t="shared" si="4372"/>
        <v>104.25806451612904</v>
      </c>
    </row>
    <row r="3890" spans="1:105" x14ac:dyDescent="0.25">
      <c r="A3890" t="s">
        <v>220</v>
      </c>
      <c r="B3890">
        <v>34.634399999999999</v>
      </c>
      <c r="C3890">
        <v>-117.55029999999999</v>
      </c>
      <c r="D3890">
        <v>2880</v>
      </c>
      <c r="E3890" t="s">
        <v>1</v>
      </c>
      <c r="F3890">
        <v>212.3</v>
      </c>
      <c r="G3890">
        <v>2009</v>
      </c>
      <c r="H3890">
        <v>8</v>
      </c>
      <c r="I3890" t="s">
        <v>260</v>
      </c>
      <c r="J3890">
        <v>91</v>
      </c>
      <c r="K3890">
        <v>89</v>
      </c>
      <c r="L3890">
        <v>81</v>
      </c>
      <c r="M3890">
        <v>82</v>
      </c>
      <c r="N3890">
        <v>71</v>
      </c>
      <c r="O3890">
        <v>70</v>
      </c>
      <c r="P3890">
        <v>82</v>
      </c>
      <c r="Q3890">
        <v>83</v>
      </c>
      <c r="R3890">
        <v>78</v>
      </c>
      <c r="S3890">
        <v>77</v>
      </c>
      <c r="T3890">
        <v>79</v>
      </c>
      <c r="U3890">
        <v>78</v>
      </c>
      <c r="V3890">
        <v>76</v>
      </c>
      <c r="W3890">
        <v>81</v>
      </c>
      <c r="X3890">
        <v>80</v>
      </c>
      <c r="Y3890">
        <v>86</v>
      </c>
      <c r="Z3890">
        <v>89</v>
      </c>
      <c r="AA3890">
        <v>96</v>
      </c>
      <c r="AB3890">
        <v>97</v>
      </c>
      <c r="AC3890">
        <v>85</v>
      </c>
      <c r="AD3890">
        <v>81</v>
      </c>
      <c r="AE3890">
        <v>92</v>
      </c>
      <c r="AF3890">
        <v>95</v>
      </c>
      <c r="AG3890">
        <v>98</v>
      </c>
      <c r="AH3890">
        <v>98</v>
      </c>
      <c r="AI3890">
        <v>96</v>
      </c>
      <c r="AJ3890">
        <v>103</v>
      </c>
      <c r="AK3890">
        <v>104</v>
      </c>
      <c r="AL3890">
        <v>102</v>
      </c>
      <c r="AM3890">
        <v>103</v>
      </c>
      <c r="AN3890" s="5">
        <v>104</v>
      </c>
      <c r="AO3890" s="5">
        <v>101</v>
      </c>
      <c r="AP3890" s="5">
        <v>100</v>
      </c>
      <c r="AQ3890" s="5">
        <v>97</v>
      </c>
      <c r="AR3890" s="5">
        <v>102</v>
      </c>
      <c r="AS3890" s="5">
        <v>99</v>
      </c>
      <c r="AT3890" s="5">
        <v>97</v>
      </c>
      <c r="AU3890" s="5">
        <v>97</v>
      </c>
      <c r="AV3890" s="5">
        <v>97</v>
      </c>
      <c r="AW3890" s="5">
        <v>101</v>
      </c>
      <c r="AX3890" s="5">
        <v>102</v>
      </c>
      <c r="AY3890" s="5">
        <v>102</v>
      </c>
      <c r="AZ3890" s="5">
        <v>103</v>
      </c>
      <c r="BA3890" s="5">
        <v>103</v>
      </c>
      <c r="BB3890" s="5">
        <v>106</v>
      </c>
      <c r="BC3890" s="5">
        <v>105</v>
      </c>
      <c r="BD3890" s="5">
        <v>107</v>
      </c>
      <c r="BE3890" s="5">
        <v>110</v>
      </c>
      <c r="BF3890" s="5">
        <v>108</v>
      </c>
      <c r="BG3890" s="5">
        <v>105</v>
      </c>
      <c r="BH3890" s="5">
        <v>107</v>
      </c>
      <c r="BI3890" s="5">
        <v>106</v>
      </c>
      <c r="BJ3890" s="5">
        <v>105</v>
      </c>
      <c r="BK3890" s="5">
        <v>104</v>
      </c>
      <c r="BL3890" s="5">
        <v>103</v>
      </c>
      <c r="BM3890" s="5">
        <v>105</v>
      </c>
      <c r="BN3890" s="5">
        <v>108</v>
      </c>
      <c r="BO3890" s="5">
        <v>105</v>
      </c>
      <c r="BP3890" s="5">
        <v>103</v>
      </c>
      <c r="BQ3890" s="5">
        <v>104</v>
      </c>
      <c r="BR3890" s="5">
        <v>104</v>
      </c>
      <c r="BS3890">
        <v>102</v>
      </c>
      <c r="BT3890">
        <v>98</v>
      </c>
      <c r="BU3890">
        <v>99</v>
      </c>
      <c r="BV3890">
        <v>102</v>
      </c>
      <c r="BW3890">
        <v>99</v>
      </c>
      <c r="BX3890">
        <v>86</v>
      </c>
      <c r="BY3890">
        <v>85</v>
      </c>
      <c r="BZ3890">
        <v>93</v>
      </c>
      <c r="CA3890">
        <v>98</v>
      </c>
      <c r="CB3890">
        <v>102</v>
      </c>
      <c r="CC3890">
        <v>101</v>
      </c>
      <c r="CD3890">
        <v>103</v>
      </c>
      <c r="CE3890">
        <v>98</v>
      </c>
      <c r="CF3890">
        <v>95</v>
      </c>
      <c r="CG3890">
        <v>96</v>
      </c>
      <c r="CH3890">
        <v>97</v>
      </c>
      <c r="CI3890">
        <v>102</v>
      </c>
      <c r="CJ3890">
        <v>101</v>
      </c>
      <c r="CK3890">
        <v>101</v>
      </c>
      <c r="CL3890">
        <v>105</v>
      </c>
      <c r="CM3890">
        <v>106</v>
      </c>
      <c r="CN3890">
        <v>92</v>
      </c>
      <c r="CO3890">
        <v>93</v>
      </c>
      <c r="CP3890">
        <v>96</v>
      </c>
      <c r="CQ3890">
        <v>99</v>
      </c>
      <c r="CR3890">
        <v>102</v>
      </c>
      <c r="CS3890">
        <v>102</v>
      </c>
      <c r="CT3890">
        <v>106</v>
      </c>
      <c r="CU3890">
        <v>104</v>
      </c>
      <c r="CV3890">
        <v>99</v>
      </c>
      <c r="CW3890">
        <v>99</v>
      </c>
      <c r="CX3890" t="s">
        <v>5</v>
      </c>
      <c r="CY3890" t="s">
        <v>221</v>
      </c>
      <c r="DA3890" s="4">
        <f t="shared" si="4372"/>
        <v>103.2258064516129</v>
      </c>
    </row>
    <row r="3891" spans="1:105" x14ac:dyDescent="0.25">
      <c r="A3891" t="s">
        <v>39</v>
      </c>
      <c r="B3891">
        <v>34.525300000000001</v>
      </c>
      <c r="C3891">
        <v>-117.29640000000001</v>
      </c>
      <c r="D3891">
        <v>2789</v>
      </c>
      <c r="E3891" t="s">
        <v>1</v>
      </c>
      <c r="F3891">
        <v>218.7</v>
      </c>
      <c r="G3891">
        <v>2009</v>
      </c>
      <c r="H3891">
        <v>8</v>
      </c>
      <c r="I3891" t="s">
        <v>260</v>
      </c>
      <c r="J3891">
        <v>92</v>
      </c>
      <c r="K3891">
        <v>92</v>
      </c>
      <c r="L3891">
        <v>87</v>
      </c>
      <c r="M3891">
        <v>82</v>
      </c>
      <c r="N3891">
        <v>74</v>
      </c>
      <c r="O3891">
        <v>70</v>
      </c>
      <c r="P3891">
        <v>70</v>
      </c>
      <c r="Q3891">
        <v>72</v>
      </c>
      <c r="R3891">
        <v>80</v>
      </c>
      <c r="S3891">
        <v>77</v>
      </c>
      <c r="T3891">
        <v>75</v>
      </c>
      <c r="U3891">
        <v>78</v>
      </c>
      <c r="V3891">
        <v>79</v>
      </c>
      <c r="W3891">
        <v>78</v>
      </c>
      <c r="X3891">
        <v>81</v>
      </c>
      <c r="Y3891">
        <v>79</v>
      </c>
      <c r="Z3891">
        <v>86</v>
      </c>
      <c r="AA3891">
        <v>90</v>
      </c>
      <c r="AB3891">
        <v>96</v>
      </c>
      <c r="AC3891">
        <v>97</v>
      </c>
      <c r="AD3891">
        <v>81</v>
      </c>
      <c r="AE3891">
        <v>84</v>
      </c>
      <c r="AF3891">
        <v>91</v>
      </c>
      <c r="AG3891">
        <v>99</v>
      </c>
      <c r="AH3891">
        <v>101</v>
      </c>
      <c r="AI3891">
        <v>102</v>
      </c>
      <c r="AJ3891">
        <v>101</v>
      </c>
      <c r="AK3891">
        <v>106</v>
      </c>
      <c r="AL3891">
        <v>107</v>
      </c>
      <c r="AM3891">
        <v>102</v>
      </c>
      <c r="AN3891" s="5">
        <v>105</v>
      </c>
      <c r="AO3891" s="5">
        <v>102</v>
      </c>
      <c r="AP3891" s="5">
        <v>102</v>
      </c>
      <c r="AQ3891" s="5">
        <v>103</v>
      </c>
      <c r="AR3891" s="5">
        <v>100</v>
      </c>
      <c r="AS3891" s="5">
        <v>102</v>
      </c>
      <c r="AT3891" s="5">
        <v>102</v>
      </c>
      <c r="AU3891" s="5">
        <v>98</v>
      </c>
      <c r="AV3891" s="5">
        <v>98</v>
      </c>
      <c r="AW3891" s="5">
        <v>101</v>
      </c>
      <c r="AX3891" s="5">
        <v>102</v>
      </c>
      <c r="AY3891" s="5">
        <v>104</v>
      </c>
      <c r="AZ3891" s="5">
        <v>105</v>
      </c>
      <c r="BA3891" s="5">
        <v>108</v>
      </c>
      <c r="BB3891" s="5">
        <v>102</v>
      </c>
      <c r="BC3891" s="5">
        <v>104</v>
      </c>
      <c r="BD3891" s="5">
        <v>107</v>
      </c>
      <c r="BE3891" s="5">
        <v>109</v>
      </c>
      <c r="BF3891" s="5">
        <v>109</v>
      </c>
      <c r="BG3891" s="5">
        <v>109</v>
      </c>
      <c r="BH3891" s="5">
        <v>107</v>
      </c>
      <c r="BI3891" s="5">
        <v>110</v>
      </c>
      <c r="BJ3891" s="5">
        <v>108</v>
      </c>
      <c r="BK3891" s="5">
        <v>110</v>
      </c>
      <c r="BL3891" s="5">
        <v>107</v>
      </c>
      <c r="BM3891" s="5">
        <v>107</v>
      </c>
      <c r="BN3891" s="5">
        <v>108</v>
      </c>
      <c r="BO3891" s="5">
        <v>108</v>
      </c>
      <c r="BP3891" s="5">
        <v>108</v>
      </c>
      <c r="BQ3891" s="5">
        <v>104</v>
      </c>
      <c r="BR3891" s="5">
        <v>97</v>
      </c>
      <c r="BS3891">
        <v>106</v>
      </c>
      <c r="BT3891">
        <v>104</v>
      </c>
      <c r="BU3891">
        <v>105</v>
      </c>
      <c r="BV3891">
        <v>102</v>
      </c>
      <c r="BW3891">
        <v>105</v>
      </c>
      <c r="BX3891">
        <v>103</v>
      </c>
      <c r="BY3891">
        <v>90</v>
      </c>
      <c r="BZ3891">
        <v>91</v>
      </c>
      <c r="CA3891">
        <v>96</v>
      </c>
      <c r="CB3891">
        <v>99</v>
      </c>
      <c r="CC3891">
        <v>95</v>
      </c>
      <c r="CD3891">
        <v>102</v>
      </c>
      <c r="CE3891">
        <v>99</v>
      </c>
      <c r="CF3891">
        <v>101</v>
      </c>
      <c r="CG3891">
        <v>99</v>
      </c>
      <c r="CH3891">
        <v>96</v>
      </c>
      <c r="CI3891">
        <v>96</v>
      </c>
      <c r="CJ3891">
        <v>100</v>
      </c>
      <c r="CK3891">
        <v>100</v>
      </c>
      <c r="CL3891">
        <v>101</v>
      </c>
      <c r="CM3891">
        <v>96</v>
      </c>
      <c r="CN3891">
        <v>91</v>
      </c>
      <c r="CO3891">
        <v>90</v>
      </c>
      <c r="CP3891">
        <v>95</v>
      </c>
      <c r="CQ3891">
        <v>100</v>
      </c>
      <c r="CR3891">
        <v>97</v>
      </c>
      <c r="CS3891">
        <v>95</v>
      </c>
      <c r="CT3891">
        <v>102</v>
      </c>
      <c r="CU3891">
        <v>103</v>
      </c>
      <c r="CV3891">
        <v>102</v>
      </c>
      <c r="CW3891">
        <v>100</v>
      </c>
      <c r="CX3891" t="s">
        <v>5</v>
      </c>
      <c r="CY3891" t="s">
        <v>40</v>
      </c>
      <c r="DA3891" s="4">
        <f t="shared" si="4372"/>
        <v>104.70967741935483</v>
      </c>
    </row>
    <row r="3892" spans="1:105" x14ac:dyDescent="0.25">
      <c r="A3892" t="s">
        <v>226</v>
      </c>
      <c r="B3892">
        <v>34.684699999999999</v>
      </c>
      <c r="C3892">
        <v>-117.82080000000001</v>
      </c>
      <c r="D3892">
        <v>2590</v>
      </c>
      <c r="E3892" t="s">
        <v>1</v>
      </c>
      <c r="F3892">
        <v>215.5</v>
      </c>
      <c r="G3892">
        <v>2009</v>
      </c>
      <c r="H3892">
        <v>8</v>
      </c>
      <c r="I3892" t="s">
        <v>260</v>
      </c>
      <c r="J3892">
        <v>88</v>
      </c>
      <c r="K3892">
        <v>93</v>
      </c>
      <c r="L3892">
        <v>79</v>
      </c>
      <c r="M3892">
        <v>82</v>
      </c>
      <c r="N3892">
        <v>71</v>
      </c>
      <c r="O3892">
        <v>70</v>
      </c>
      <c r="P3892">
        <v>82</v>
      </c>
      <c r="Q3892">
        <v>83</v>
      </c>
      <c r="R3892">
        <v>75</v>
      </c>
      <c r="S3892">
        <v>74</v>
      </c>
      <c r="T3892">
        <v>78</v>
      </c>
      <c r="U3892">
        <v>77</v>
      </c>
      <c r="V3892">
        <v>75</v>
      </c>
      <c r="W3892">
        <v>81</v>
      </c>
      <c r="X3892">
        <v>77</v>
      </c>
      <c r="Y3892">
        <v>86</v>
      </c>
      <c r="Z3892">
        <v>91</v>
      </c>
      <c r="AA3892">
        <v>97</v>
      </c>
      <c r="AB3892">
        <v>100</v>
      </c>
      <c r="AC3892">
        <v>79</v>
      </c>
      <c r="AD3892">
        <v>81</v>
      </c>
      <c r="AE3892">
        <v>93</v>
      </c>
      <c r="AF3892">
        <v>99</v>
      </c>
      <c r="AG3892">
        <v>102</v>
      </c>
      <c r="AH3892">
        <v>99</v>
      </c>
      <c r="AI3892">
        <v>98</v>
      </c>
      <c r="AJ3892">
        <v>106</v>
      </c>
      <c r="AK3892">
        <v>107</v>
      </c>
      <c r="AL3892">
        <v>105</v>
      </c>
      <c r="AM3892">
        <v>102</v>
      </c>
      <c r="AN3892" s="5">
        <v>104</v>
      </c>
      <c r="AO3892" s="5">
        <v>101</v>
      </c>
      <c r="AP3892" s="5">
        <v>101</v>
      </c>
      <c r="AQ3892" s="5">
        <v>96</v>
      </c>
      <c r="AR3892" s="5">
        <v>100</v>
      </c>
      <c r="AS3892" s="5">
        <v>99</v>
      </c>
      <c r="AT3892" s="5">
        <v>96</v>
      </c>
      <c r="AU3892" s="5">
        <v>97</v>
      </c>
      <c r="AV3892" s="5">
        <v>98</v>
      </c>
      <c r="AW3892" s="5">
        <v>101</v>
      </c>
      <c r="AX3892" s="5">
        <v>103</v>
      </c>
      <c r="AY3892" s="5">
        <v>102</v>
      </c>
      <c r="AZ3892" s="5">
        <v>103</v>
      </c>
      <c r="BA3892" s="5">
        <v>105</v>
      </c>
      <c r="BB3892" s="5">
        <v>106</v>
      </c>
      <c r="BC3892" s="5">
        <v>108</v>
      </c>
      <c r="BD3892" s="5">
        <v>112</v>
      </c>
      <c r="BE3892" s="5">
        <v>112</v>
      </c>
      <c r="BF3892" s="5">
        <v>109</v>
      </c>
      <c r="BG3892" s="5">
        <v>106</v>
      </c>
      <c r="BH3892" s="5">
        <v>108</v>
      </c>
      <c r="BI3892" s="5">
        <v>108</v>
      </c>
      <c r="BJ3892" s="5">
        <v>106</v>
      </c>
      <c r="BK3892" s="5">
        <v>106</v>
      </c>
      <c r="BL3892" s="5">
        <v>107</v>
      </c>
      <c r="BM3892" s="5">
        <v>109</v>
      </c>
      <c r="BN3892" s="5">
        <v>107</v>
      </c>
      <c r="BO3892" s="5">
        <v>105</v>
      </c>
      <c r="BP3892" s="5">
        <v>103</v>
      </c>
      <c r="BQ3892" s="5">
        <v>103</v>
      </c>
      <c r="BR3892" s="5">
        <v>104</v>
      </c>
      <c r="BS3892">
        <v>102</v>
      </c>
      <c r="BT3892">
        <v>98</v>
      </c>
      <c r="BU3892">
        <v>98</v>
      </c>
      <c r="BV3892">
        <v>104</v>
      </c>
      <c r="BW3892">
        <v>98</v>
      </c>
      <c r="BX3892">
        <v>86</v>
      </c>
      <c r="BY3892">
        <v>86</v>
      </c>
      <c r="BZ3892">
        <v>96</v>
      </c>
      <c r="CA3892">
        <v>100</v>
      </c>
      <c r="CB3892">
        <v>103</v>
      </c>
      <c r="CC3892">
        <v>103</v>
      </c>
      <c r="CD3892">
        <v>104</v>
      </c>
      <c r="CE3892">
        <v>99</v>
      </c>
      <c r="CF3892">
        <v>95</v>
      </c>
      <c r="CG3892">
        <v>97</v>
      </c>
      <c r="CH3892">
        <v>100</v>
      </c>
      <c r="CI3892">
        <v>102</v>
      </c>
      <c r="CJ3892">
        <v>107</v>
      </c>
      <c r="CK3892">
        <v>106</v>
      </c>
      <c r="CL3892">
        <v>108</v>
      </c>
      <c r="CM3892">
        <v>105</v>
      </c>
      <c r="CN3892">
        <v>96</v>
      </c>
      <c r="CO3892">
        <v>95</v>
      </c>
      <c r="CP3892">
        <v>98</v>
      </c>
      <c r="CQ3892">
        <v>100</v>
      </c>
      <c r="CR3892">
        <v>103</v>
      </c>
      <c r="CS3892">
        <v>104</v>
      </c>
      <c r="CT3892">
        <v>104</v>
      </c>
      <c r="CU3892">
        <v>107</v>
      </c>
      <c r="CV3892">
        <v>99</v>
      </c>
      <c r="CW3892">
        <v>100</v>
      </c>
      <c r="CX3892" t="s">
        <v>5</v>
      </c>
      <c r="CY3892" t="s">
        <v>227</v>
      </c>
      <c r="DA3892" s="4">
        <f t="shared" si="4372"/>
        <v>104.03225806451613</v>
      </c>
    </row>
    <row r="3893" spans="1:105" x14ac:dyDescent="0.25">
      <c r="A3893" t="s">
        <v>134</v>
      </c>
      <c r="B3893">
        <v>36.5717</v>
      </c>
      <c r="C3893">
        <v>-116.4619</v>
      </c>
      <c r="D3893">
        <v>2450</v>
      </c>
      <c r="E3893" t="s">
        <v>1</v>
      </c>
      <c r="F3893">
        <v>38.200000000000003</v>
      </c>
      <c r="G3893">
        <v>2009</v>
      </c>
      <c r="H3893">
        <v>8</v>
      </c>
      <c r="I3893" t="s">
        <v>260</v>
      </c>
      <c r="J3893">
        <v>95</v>
      </c>
      <c r="K3893">
        <v>94</v>
      </c>
      <c r="L3893">
        <v>96</v>
      </c>
      <c r="M3893">
        <v>86</v>
      </c>
      <c r="N3893">
        <v>81</v>
      </c>
      <c r="O3893">
        <v>81</v>
      </c>
      <c r="P3893">
        <v>85</v>
      </c>
      <c r="Q3893">
        <v>88</v>
      </c>
      <c r="R3893">
        <v>87</v>
      </c>
      <c r="S3893">
        <v>86</v>
      </c>
      <c r="T3893">
        <v>88</v>
      </c>
      <c r="U3893">
        <v>87</v>
      </c>
      <c r="V3893">
        <v>86</v>
      </c>
      <c r="W3893">
        <v>88</v>
      </c>
      <c r="X3893">
        <v>89</v>
      </c>
      <c r="Y3893">
        <v>87</v>
      </c>
      <c r="Z3893">
        <v>92</v>
      </c>
      <c r="AA3893">
        <v>96</v>
      </c>
      <c r="AB3893">
        <v>101</v>
      </c>
      <c r="AC3893">
        <v>101</v>
      </c>
      <c r="AD3893">
        <v>94</v>
      </c>
      <c r="AE3893">
        <v>95</v>
      </c>
      <c r="AF3893">
        <v>100</v>
      </c>
      <c r="AG3893">
        <v>104</v>
      </c>
      <c r="AH3893">
        <v>103</v>
      </c>
      <c r="AI3893">
        <v>101</v>
      </c>
      <c r="AJ3893">
        <v>105</v>
      </c>
      <c r="AK3893">
        <v>107</v>
      </c>
      <c r="AL3893">
        <v>108</v>
      </c>
      <c r="AM3893">
        <v>103</v>
      </c>
      <c r="AN3893" s="5">
        <v>104</v>
      </c>
      <c r="AO3893" s="5">
        <v>103</v>
      </c>
      <c r="AP3893" s="5">
        <v>104</v>
      </c>
      <c r="AQ3893" s="5">
        <v>102</v>
      </c>
      <c r="AR3893" s="5">
        <v>104</v>
      </c>
      <c r="AS3893" s="5">
        <v>104</v>
      </c>
      <c r="AT3893" s="5">
        <v>103</v>
      </c>
      <c r="AU3893" s="5">
        <v>103</v>
      </c>
      <c r="AV3893" s="5">
        <v>102</v>
      </c>
      <c r="AW3893" s="5">
        <v>103</v>
      </c>
      <c r="AX3893" s="5">
        <v>106</v>
      </c>
      <c r="AY3893" s="5">
        <v>108</v>
      </c>
      <c r="AZ3893" s="5">
        <v>105</v>
      </c>
      <c r="BA3893" s="5">
        <v>106</v>
      </c>
      <c r="BB3893" s="5">
        <v>109</v>
      </c>
      <c r="BC3893" s="5">
        <v>111</v>
      </c>
      <c r="BD3893" s="5">
        <v>113</v>
      </c>
      <c r="BE3893" s="5">
        <v>113</v>
      </c>
      <c r="BF3893" s="5">
        <v>113</v>
      </c>
      <c r="BG3893" s="5">
        <v>106</v>
      </c>
      <c r="BH3893" s="5">
        <v>106</v>
      </c>
      <c r="BI3893" s="5">
        <v>109</v>
      </c>
      <c r="BJ3893" s="5">
        <v>107</v>
      </c>
      <c r="BK3893" s="5">
        <v>105</v>
      </c>
      <c r="BL3893" s="5">
        <v>105</v>
      </c>
      <c r="BM3893" s="5">
        <v>108</v>
      </c>
      <c r="BN3893" s="5">
        <v>108</v>
      </c>
      <c r="BO3893" s="5">
        <v>105</v>
      </c>
      <c r="BP3893" s="5">
        <v>105</v>
      </c>
      <c r="BQ3893" s="5">
        <v>106</v>
      </c>
      <c r="BR3893" s="5">
        <v>110</v>
      </c>
      <c r="BS3893">
        <v>106</v>
      </c>
      <c r="BT3893">
        <v>105</v>
      </c>
      <c r="BU3893">
        <v>101</v>
      </c>
      <c r="BV3893">
        <v>104</v>
      </c>
      <c r="BW3893">
        <v>105</v>
      </c>
      <c r="BX3893">
        <v>105</v>
      </c>
      <c r="BY3893">
        <v>88</v>
      </c>
      <c r="BZ3893">
        <v>93</v>
      </c>
      <c r="CA3893">
        <v>98</v>
      </c>
      <c r="CB3893">
        <v>102</v>
      </c>
      <c r="CC3893">
        <v>103</v>
      </c>
      <c r="CD3893">
        <v>105</v>
      </c>
      <c r="CE3893">
        <v>101</v>
      </c>
      <c r="CF3893">
        <v>99</v>
      </c>
      <c r="CG3893">
        <v>97</v>
      </c>
      <c r="CH3893">
        <v>100</v>
      </c>
      <c r="CI3893">
        <v>102</v>
      </c>
      <c r="CJ3893">
        <v>103</v>
      </c>
      <c r="CK3893">
        <v>105</v>
      </c>
      <c r="CL3893">
        <v>107</v>
      </c>
      <c r="CM3893">
        <v>110</v>
      </c>
      <c r="CN3893">
        <v>92</v>
      </c>
      <c r="CO3893">
        <v>97</v>
      </c>
      <c r="CP3893">
        <v>94</v>
      </c>
      <c r="CQ3893">
        <v>99</v>
      </c>
      <c r="CR3893">
        <v>101</v>
      </c>
      <c r="CS3893">
        <v>105</v>
      </c>
      <c r="CT3893">
        <v>108</v>
      </c>
      <c r="CU3893">
        <v>107</v>
      </c>
      <c r="CV3893">
        <v>107</v>
      </c>
      <c r="CW3893">
        <v>101</v>
      </c>
      <c r="CX3893" t="s">
        <v>2</v>
      </c>
      <c r="CY3893" t="s">
        <v>135</v>
      </c>
      <c r="DA3893" s="4">
        <f t="shared" si="4372"/>
        <v>106.3225806451613</v>
      </c>
    </row>
    <row r="3894" spans="1:105" x14ac:dyDescent="0.25">
      <c r="A3894" t="s">
        <v>241</v>
      </c>
      <c r="B3894">
        <v>34.988300000000002</v>
      </c>
      <c r="C3894">
        <v>-117.8647</v>
      </c>
      <c r="D3894">
        <v>2283</v>
      </c>
      <c r="E3894" t="s">
        <v>1</v>
      </c>
      <c r="F3894">
        <v>186.9</v>
      </c>
      <c r="G3894">
        <v>2009</v>
      </c>
      <c r="H3894">
        <v>8</v>
      </c>
      <c r="I3894" t="s">
        <v>260</v>
      </c>
      <c r="J3894">
        <v>90</v>
      </c>
      <c r="K3894">
        <v>89</v>
      </c>
      <c r="L3894">
        <v>85</v>
      </c>
      <c r="N3894">
        <v>72</v>
      </c>
      <c r="O3894">
        <v>73</v>
      </c>
      <c r="P3894">
        <v>83</v>
      </c>
      <c r="Q3894">
        <v>81</v>
      </c>
      <c r="R3894">
        <v>79</v>
      </c>
      <c r="S3894">
        <v>75</v>
      </c>
      <c r="T3894">
        <v>81</v>
      </c>
      <c r="U3894">
        <v>80</v>
      </c>
      <c r="V3894">
        <v>80</v>
      </c>
      <c r="W3894">
        <v>83</v>
      </c>
      <c r="X3894">
        <v>82</v>
      </c>
      <c r="Y3894">
        <v>86</v>
      </c>
      <c r="Z3894">
        <v>91</v>
      </c>
      <c r="AA3894">
        <v>96</v>
      </c>
      <c r="AB3894">
        <v>101</v>
      </c>
      <c r="AC3894">
        <v>85</v>
      </c>
      <c r="AD3894">
        <v>84</v>
      </c>
      <c r="AE3894">
        <v>90</v>
      </c>
      <c r="AF3894">
        <v>97</v>
      </c>
      <c r="AG3894">
        <v>100</v>
      </c>
      <c r="AH3894">
        <v>99</v>
      </c>
      <c r="AJ3894">
        <v>104</v>
      </c>
      <c r="AK3894">
        <v>106</v>
      </c>
      <c r="AL3894">
        <v>105</v>
      </c>
      <c r="AM3894">
        <v>104</v>
      </c>
      <c r="AN3894" s="5">
        <v>102</v>
      </c>
      <c r="AO3894" s="5">
        <v>102</v>
      </c>
      <c r="AP3894" s="5">
        <v>101</v>
      </c>
      <c r="AQ3894" s="5">
        <v>97</v>
      </c>
      <c r="AR3894" s="5">
        <v>100</v>
      </c>
      <c r="AS3894" s="5">
        <v>101</v>
      </c>
      <c r="AT3894" s="5">
        <v>98</v>
      </c>
      <c r="AU3894" s="5">
        <v>98</v>
      </c>
      <c r="AV3894" s="5">
        <v>98</v>
      </c>
      <c r="AW3894" s="5">
        <v>99</v>
      </c>
      <c r="AX3894" s="5">
        <v>102</v>
      </c>
      <c r="AY3894" s="5">
        <v>103</v>
      </c>
      <c r="AZ3894" s="5">
        <v>102</v>
      </c>
      <c r="BA3894" s="5">
        <v>103</v>
      </c>
      <c r="BB3894" s="5">
        <v>105</v>
      </c>
      <c r="BC3894" s="5">
        <v>108</v>
      </c>
      <c r="BD3894" s="5">
        <v>110</v>
      </c>
      <c r="BE3894" s="5">
        <v>112</v>
      </c>
      <c r="BF3894" s="5">
        <v>112</v>
      </c>
      <c r="BG3894" s="5">
        <v>108</v>
      </c>
      <c r="BH3894" s="5">
        <v>108</v>
      </c>
      <c r="BI3894" s="5">
        <v>108</v>
      </c>
      <c r="BJ3894" s="5">
        <v>107</v>
      </c>
      <c r="BK3894" s="5">
        <v>106</v>
      </c>
      <c r="BL3894" s="5">
        <v>105</v>
      </c>
      <c r="BM3894" s="5">
        <v>107</v>
      </c>
      <c r="BN3894" s="5">
        <v>108</v>
      </c>
      <c r="BO3894" s="5">
        <v>109</v>
      </c>
      <c r="BP3894" s="5">
        <v>106</v>
      </c>
      <c r="BQ3894" s="5">
        <v>106</v>
      </c>
      <c r="BR3894" s="5">
        <v>105</v>
      </c>
      <c r="BS3894">
        <v>101</v>
      </c>
      <c r="BT3894">
        <v>99</v>
      </c>
      <c r="BU3894">
        <v>98</v>
      </c>
      <c r="BV3894">
        <v>103</v>
      </c>
      <c r="BW3894">
        <v>99</v>
      </c>
      <c r="BX3894">
        <v>88</v>
      </c>
      <c r="BY3894">
        <v>86</v>
      </c>
      <c r="BZ3894">
        <v>93</v>
      </c>
      <c r="CA3894">
        <v>97</v>
      </c>
      <c r="CB3894">
        <v>101</v>
      </c>
      <c r="CC3894">
        <v>101</v>
      </c>
      <c r="CD3894">
        <v>103</v>
      </c>
      <c r="CE3894">
        <v>99</v>
      </c>
      <c r="CF3894">
        <v>97</v>
      </c>
      <c r="CG3894">
        <v>98</v>
      </c>
      <c r="CH3894">
        <v>97</v>
      </c>
      <c r="CI3894">
        <v>100</v>
      </c>
      <c r="CJ3894">
        <v>104</v>
      </c>
      <c r="CK3894">
        <v>104</v>
      </c>
      <c r="CL3894">
        <v>104</v>
      </c>
      <c r="CM3894">
        <v>105</v>
      </c>
      <c r="CN3894">
        <v>94</v>
      </c>
      <c r="CO3894">
        <v>95</v>
      </c>
      <c r="CP3894">
        <v>96</v>
      </c>
      <c r="CQ3894">
        <v>98</v>
      </c>
      <c r="CR3894">
        <v>99</v>
      </c>
      <c r="CS3894">
        <v>102</v>
      </c>
      <c r="CT3894">
        <v>103</v>
      </c>
      <c r="CU3894">
        <v>104</v>
      </c>
      <c r="CV3894">
        <v>103</v>
      </c>
      <c r="CW3894">
        <v>104</v>
      </c>
      <c r="CX3894" t="s">
        <v>5</v>
      </c>
      <c r="CY3894" t="s">
        <v>242</v>
      </c>
      <c r="DA3894" s="4">
        <f t="shared" si="4372"/>
        <v>104.38709677419355</v>
      </c>
    </row>
    <row r="3895" spans="1:105" x14ac:dyDescent="0.25">
      <c r="A3895" t="s">
        <v>217</v>
      </c>
      <c r="B3895">
        <v>36.046900000000001</v>
      </c>
      <c r="C3895">
        <v>-115.18470000000001</v>
      </c>
      <c r="D3895">
        <v>2275</v>
      </c>
      <c r="E3895" t="s">
        <v>1</v>
      </c>
      <c r="F3895">
        <v>157.6</v>
      </c>
      <c r="G3895">
        <v>2009</v>
      </c>
      <c r="H3895">
        <v>8</v>
      </c>
      <c r="I3895" t="s">
        <v>260</v>
      </c>
      <c r="J3895">
        <v>96</v>
      </c>
      <c r="K3895">
        <v>96</v>
      </c>
      <c r="L3895">
        <v>95</v>
      </c>
      <c r="M3895">
        <v>94</v>
      </c>
      <c r="N3895">
        <v>79</v>
      </c>
      <c r="O3895">
        <v>79</v>
      </c>
      <c r="P3895">
        <v>87</v>
      </c>
      <c r="Q3895">
        <v>88</v>
      </c>
      <c r="R3895">
        <v>88</v>
      </c>
      <c r="S3895">
        <v>88</v>
      </c>
      <c r="T3895">
        <v>89</v>
      </c>
      <c r="U3895">
        <v>89</v>
      </c>
      <c r="V3895">
        <v>88</v>
      </c>
      <c r="W3895">
        <v>90</v>
      </c>
      <c r="X3895">
        <v>90</v>
      </c>
      <c r="Y3895">
        <v>85</v>
      </c>
      <c r="Z3895">
        <v>90</v>
      </c>
      <c r="AA3895">
        <v>95</v>
      </c>
      <c r="AB3895">
        <v>100</v>
      </c>
      <c r="AC3895">
        <v>94</v>
      </c>
      <c r="AD3895">
        <v>92</v>
      </c>
      <c r="AE3895">
        <v>96</v>
      </c>
      <c r="AF3895">
        <v>102</v>
      </c>
      <c r="AG3895">
        <v>103</v>
      </c>
      <c r="AH3895">
        <v>99</v>
      </c>
      <c r="AI3895">
        <v>98</v>
      </c>
      <c r="AJ3895">
        <v>103</v>
      </c>
      <c r="AK3895">
        <v>107</v>
      </c>
      <c r="AL3895">
        <v>108</v>
      </c>
      <c r="AM3895">
        <v>107</v>
      </c>
      <c r="AN3895" s="5">
        <v>105</v>
      </c>
      <c r="AO3895" s="5">
        <v>94</v>
      </c>
      <c r="AP3895" s="5">
        <v>104</v>
      </c>
      <c r="AQ3895" s="5">
        <v>104</v>
      </c>
      <c r="AR3895" s="5">
        <v>105</v>
      </c>
      <c r="AS3895" s="5">
        <v>106</v>
      </c>
      <c r="AT3895" s="5">
        <v>103</v>
      </c>
      <c r="AU3895" s="5">
        <v>103</v>
      </c>
      <c r="AV3895" s="5">
        <v>104</v>
      </c>
      <c r="AW3895" s="5">
        <v>105</v>
      </c>
      <c r="AX3895" s="5">
        <v>105</v>
      </c>
      <c r="AY3895" s="5">
        <v>109</v>
      </c>
      <c r="AZ3895" s="5">
        <v>107</v>
      </c>
      <c r="BA3895" s="5">
        <v>108</v>
      </c>
      <c r="BB3895" s="5">
        <v>109</v>
      </c>
      <c r="BC3895" s="5">
        <v>111</v>
      </c>
      <c r="BD3895" s="5">
        <v>113</v>
      </c>
      <c r="BE3895" s="5">
        <v>112</v>
      </c>
      <c r="BF3895" s="5">
        <v>108</v>
      </c>
      <c r="BG3895" s="5">
        <v>102</v>
      </c>
      <c r="BH3895" s="5">
        <v>100</v>
      </c>
      <c r="BI3895" s="5">
        <v>107</v>
      </c>
      <c r="BJ3895" s="5">
        <v>100</v>
      </c>
      <c r="BK3895" s="5">
        <v>96</v>
      </c>
      <c r="BL3895" s="5">
        <v>98</v>
      </c>
      <c r="BM3895" s="5">
        <v>106</v>
      </c>
      <c r="BN3895" s="5">
        <v>112</v>
      </c>
      <c r="BO3895" s="5">
        <v>113</v>
      </c>
      <c r="BP3895" s="5">
        <v>108</v>
      </c>
      <c r="BQ3895" s="5">
        <v>108</v>
      </c>
      <c r="BR3895" s="5">
        <v>108</v>
      </c>
      <c r="BS3895">
        <v>108</v>
      </c>
      <c r="BT3895">
        <v>107</v>
      </c>
      <c r="BU3895">
        <v>103</v>
      </c>
      <c r="BV3895">
        <v>107</v>
      </c>
      <c r="BW3895">
        <v>107</v>
      </c>
      <c r="BX3895">
        <v>94</v>
      </c>
      <c r="BY3895">
        <v>91</v>
      </c>
      <c r="BZ3895">
        <v>94</v>
      </c>
      <c r="CA3895">
        <v>94</v>
      </c>
      <c r="CB3895">
        <v>102</v>
      </c>
      <c r="CC3895">
        <v>104</v>
      </c>
      <c r="CD3895">
        <v>106</v>
      </c>
      <c r="CE3895">
        <v>104</v>
      </c>
      <c r="CF3895">
        <v>101</v>
      </c>
      <c r="CG3895">
        <v>99</v>
      </c>
      <c r="CH3895">
        <v>102</v>
      </c>
      <c r="CI3895">
        <v>103</v>
      </c>
      <c r="CJ3895">
        <v>104</v>
      </c>
      <c r="CK3895">
        <v>108</v>
      </c>
      <c r="CL3895">
        <v>108</v>
      </c>
      <c r="CM3895">
        <v>110</v>
      </c>
      <c r="CN3895">
        <v>91</v>
      </c>
      <c r="CO3895">
        <v>89</v>
      </c>
      <c r="CP3895">
        <v>97</v>
      </c>
      <c r="CQ3895">
        <v>101</v>
      </c>
      <c r="CR3895">
        <v>102</v>
      </c>
      <c r="CS3895">
        <v>106</v>
      </c>
      <c r="CT3895">
        <v>109</v>
      </c>
      <c r="CU3895">
        <v>109</v>
      </c>
      <c r="CV3895">
        <v>105</v>
      </c>
      <c r="CW3895">
        <v>103</v>
      </c>
      <c r="CX3895" t="s">
        <v>2</v>
      </c>
      <c r="CY3895" t="s">
        <v>218</v>
      </c>
      <c r="DA3895" s="4">
        <f t="shared" si="4372"/>
        <v>105.58064516129032</v>
      </c>
    </row>
    <row r="3896" spans="1:105" x14ac:dyDescent="0.25">
      <c r="A3896" t="s">
        <v>79</v>
      </c>
      <c r="B3896">
        <v>35.686399999999999</v>
      </c>
      <c r="C3896">
        <v>-117.6908</v>
      </c>
      <c r="D3896">
        <v>2231</v>
      </c>
      <c r="E3896" t="s">
        <v>1</v>
      </c>
      <c r="F3896">
        <v>113.6</v>
      </c>
      <c r="G3896">
        <v>2009</v>
      </c>
      <c r="H3896">
        <v>8</v>
      </c>
      <c r="I3896" t="s">
        <v>260</v>
      </c>
      <c r="J3896">
        <v>95</v>
      </c>
      <c r="K3896">
        <v>93</v>
      </c>
      <c r="L3896">
        <v>84</v>
      </c>
      <c r="M3896">
        <v>85</v>
      </c>
      <c r="N3896">
        <v>77</v>
      </c>
      <c r="O3896">
        <v>79</v>
      </c>
      <c r="P3896">
        <v>85</v>
      </c>
      <c r="Q3896">
        <v>86</v>
      </c>
      <c r="R3896">
        <v>85</v>
      </c>
      <c r="S3896">
        <v>86</v>
      </c>
      <c r="T3896">
        <v>87</v>
      </c>
      <c r="U3896">
        <v>85</v>
      </c>
      <c r="V3896">
        <v>86</v>
      </c>
      <c r="W3896">
        <v>87</v>
      </c>
      <c r="X3896">
        <v>87</v>
      </c>
      <c r="Y3896">
        <v>87</v>
      </c>
      <c r="Z3896">
        <v>93</v>
      </c>
      <c r="AA3896">
        <v>98</v>
      </c>
      <c r="AB3896">
        <v>103</v>
      </c>
      <c r="AC3896">
        <v>94</v>
      </c>
      <c r="AD3896">
        <v>91</v>
      </c>
      <c r="AE3896">
        <v>94</v>
      </c>
      <c r="AF3896">
        <v>100</v>
      </c>
      <c r="AG3896">
        <v>103</v>
      </c>
      <c r="AH3896">
        <v>101</v>
      </c>
      <c r="AI3896">
        <v>99</v>
      </c>
      <c r="AJ3896">
        <v>106</v>
      </c>
      <c r="AK3896">
        <v>109</v>
      </c>
      <c r="AL3896">
        <v>108</v>
      </c>
      <c r="AM3896">
        <v>108</v>
      </c>
      <c r="AN3896" s="5">
        <v>104</v>
      </c>
      <c r="AO3896" s="5">
        <v>105</v>
      </c>
      <c r="AP3896" s="5">
        <v>104</v>
      </c>
      <c r="AQ3896" s="5">
        <v>103</v>
      </c>
      <c r="AR3896" s="5">
        <v>105</v>
      </c>
      <c r="AS3896" s="5">
        <v>106</v>
      </c>
      <c r="AT3896" s="5">
        <v>106</v>
      </c>
      <c r="AU3896" s="5">
        <v>103</v>
      </c>
      <c r="AV3896" s="5">
        <v>103</v>
      </c>
      <c r="AW3896" s="5">
        <v>103</v>
      </c>
      <c r="AX3896" s="5">
        <v>106</v>
      </c>
      <c r="AY3896" s="5">
        <v>107</v>
      </c>
      <c r="AZ3896" s="5">
        <v>107</v>
      </c>
      <c r="BA3896" s="5">
        <v>106</v>
      </c>
      <c r="BB3896" s="5">
        <v>107</v>
      </c>
      <c r="BC3896" s="5">
        <v>111</v>
      </c>
      <c r="BD3896" s="5">
        <v>112</v>
      </c>
      <c r="BE3896" s="5">
        <v>114</v>
      </c>
      <c r="BF3896" s="5">
        <v>112</v>
      </c>
      <c r="BG3896" s="5">
        <v>111</v>
      </c>
      <c r="BH3896" s="5">
        <v>110</v>
      </c>
      <c r="BI3896" s="5">
        <v>110</v>
      </c>
      <c r="BJ3896" s="5">
        <v>109</v>
      </c>
      <c r="BK3896" s="5">
        <v>107</v>
      </c>
      <c r="BL3896" s="5">
        <v>107</v>
      </c>
      <c r="BM3896" s="5">
        <v>108</v>
      </c>
      <c r="BN3896" s="5">
        <v>110</v>
      </c>
      <c r="BO3896" s="5">
        <v>111</v>
      </c>
      <c r="BP3896" s="5">
        <v>109</v>
      </c>
      <c r="BQ3896" s="5">
        <v>108</v>
      </c>
      <c r="BR3896" s="5">
        <v>107</v>
      </c>
      <c r="BS3896">
        <v>105</v>
      </c>
      <c r="BT3896">
        <v>103</v>
      </c>
      <c r="BU3896">
        <v>101</v>
      </c>
      <c r="BV3896">
        <v>103</v>
      </c>
      <c r="BW3896">
        <v>103</v>
      </c>
      <c r="BX3896">
        <v>89</v>
      </c>
      <c r="BY3896">
        <v>90</v>
      </c>
      <c r="BZ3896">
        <v>94</v>
      </c>
      <c r="CA3896">
        <v>100</v>
      </c>
      <c r="CB3896">
        <v>103</v>
      </c>
      <c r="CC3896">
        <v>103</v>
      </c>
      <c r="CD3896">
        <v>105</v>
      </c>
      <c r="CE3896">
        <v>103</v>
      </c>
      <c r="CF3896">
        <v>102</v>
      </c>
      <c r="CG3896">
        <v>98</v>
      </c>
      <c r="CH3896">
        <v>99</v>
      </c>
      <c r="CI3896">
        <v>102</v>
      </c>
      <c r="CJ3896">
        <v>105</v>
      </c>
      <c r="CK3896">
        <v>107</v>
      </c>
      <c r="CL3896">
        <v>106</v>
      </c>
      <c r="CM3896">
        <v>108</v>
      </c>
      <c r="CN3896">
        <v>91</v>
      </c>
      <c r="CO3896">
        <v>97</v>
      </c>
      <c r="CP3896">
        <v>98</v>
      </c>
      <c r="CQ3896">
        <v>99</v>
      </c>
      <c r="CR3896">
        <v>101</v>
      </c>
      <c r="CS3896">
        <v>104</v>
      </c>
      <c r="CT3896">
        <v>108</v>
      </c>
      <c r="CU3896">
        <v>106</v>
      </c>
      <c r="CV3896">
        <v>104</v>
      </c>
      <c r="CW3896">
        <v>103</v>
      </c>
      <c r="CX3896" t="s">
        <v>5</v>
      </c>
      <c r="CY3896" t="s">
        <v>80</v>
      </c>
      <c r="DA3896" s="4">
        <f t="shared" si="4372"/>
        <v>107.45161290322581</v>
      </c>
    </row>
    <row r="3897" spans="1:105" x14ac:dyDescent="0.25">
      <c r="A3897" t="s">
        <v>164</v>
      </c>
      <c r="B3897">
        <v>34.892800000000001</v>
      </c>
      <c r="C3897">
        <v>-117.0219</v>
      </c>
      <c r="D3897">
        <v>2220</v>
      </c>
      <c r="E3897" t="s">
        <v>1</v>
      </c>
      <c r="F3897">
        <v>175</v>
      </c>
      <c r="G3897">
        <v>2009</v>
      </c>
      <c r="H3897">
        <v>8</v>
      </c>
      <c r="I3897" t="s">
        <v>260</v>
      </c>
      <c r="J3897">
        <v>93</v>
      </c>
      <c r="K3897">
        <v>93</v>
      </c>
      <c r="L3897">
        <v>85</v>
      </c>
      <c r="M3897">
        <v>80</v>
      </c>
      <c r="N3897">
        <v>76</v>
      </c>
      <c r="O3897">
        <v>72</v>
      </c>
      <c r="P3897">
        <v>83</v>
      </c>
      <c r="Q3897">
        <v>85</v>
      </c>
      <c r="R3897">
        <v>84</v>
      </c>
      <c r="S3897">
        <v>79</v>
      </c>
      <c r="T3897">
        <v>84</v>
      </c>
      <c r="U3897">
        <v>85</v>
      </c>
      <c r="V3897">
        <v>81</v>
      </c>
      <c r="W3897">
        <v>85</v>
      </c>
      <c r="X3897">
        <v>85</v>
      </c>
      <c r="Y3897">
        <v>86</v>
      </c>
      <c r="Z3897">
        <v>92</v>
      </c>
      <c r="AA3897">
        <v>96</v>
      </c>
      <c r="AB3897">
        <v>99</v>
      </c>
      <c r="AC3897">
        <v>92</v>
      </c>
      <c r="AD3897">
        <v>86</v>
      </c>
      <c r="AE3897">
        <v>93</v>
      </c>
      <c r="AF3897">
        <v>99</v>
      </c>
      <c r="AG3897">
        <v>102</v>
      </c>
      <c r="AH3897">
        <v>99</v>
      </c>
      <c r="AI3897">
        <v>98</v>
      </c>
      <c r="AJ3897">
        <v>103</v>
      </c>
      <c r="AK3897">
        <v>106</v>
      </c>
      <c r="AL3897">
        <v>104</v>
      </c>
      <c r="AM3897">
        <v>105</v>
      </c>
      <c r="AN3897" s="5">
        <v>104</v>
      </c>
      <c r="AO3897" s="5">
        <v>103</v>
      </c>
      <c r="AP3897" s="5">
        <v>103</v>
      </c>
      <c r="AQ3897" s="5">
        <v>100</v>
      </c>
      <c r="AR3897" s="5">
        <v>103</v>
      </c>
      <c r="AS3897" s="5">
        <v>102</v>
      </c>
      <c r="AT3897" s="5">
        <v>101</v>
      </c>
      <c r="AU3897" s="5">
        <v>100</v>
      </c>
      <c r="AV3897" s="5">
        <v>101</v>
      </c>
      <c r="AW3897" s="5">
        <v>103</v>
      </c>
      <c r="AX3897" s="5">
        <v>104</v>
      </c>
      <c r="AY3897" s="5">
        <v>105</v>
      </c>
      <c r="AZ3897" s="5">
        <v>104</v>
      </c>
      <c r="BA3897" s="5">
        <v>105</v>
      </c>
      <c r="BB3897" s="5">
        <v>106</v>
      </c>
      <c r="BC3897" s="5">
        <v>108</v>
      </c>
      <c r="BD3897" s="5">
        <v>110</v>
      </c>
      <c r="BE3897" s="5">
        <v>111</v>
      </c>
      <c r="BF3897" s="5">
        <v>108</v>
      </c>
      <c r="BG3897" s="5">
        <v>108</v>
      </c>
      <c r="BH3897" s="5">
        <v>106</v>
      </c>
      <c r="BI3897" s="5">
        <v>108</v>
      </c>
      <c r="BJ3897" s="5">
        <v>105</v>
      </c>
      <c r="BK3897" s="5">
        <v>103</v>
      </c>
      <c r="BL3897" s="5">
        <v>101</v>
      </c>
      <c r="BM3897" s="5">
        <v>105</v>
      </c>
      <c r="BN3897" s="5">
        <v>109</v>
      </c>
      <c r="BO3897" s="5">
        <v>108</v>
      </c>
      <c r="BP3897" s="5">
        <v>107</v>
      </c>
      <c r="BQ3897" s="5">
        <v>106</v>
      </c>
      <c r="BR3897" s="5">
        <v>104</v>
      </c>
      <c r="BS3897">
        <v>103</v>
      </c>
      <c r="BT3897">
        <v>102</v>
      </c>
      <c r="BU3897">
        <v>99</v>
      </c>
      <c r="BV3897">
        <v>104</v>
      </c>
      <c r="BW3897">
        <v>102</v>
      </c>
      <c r="BX3897">
        <v>95</v>
      </c>
      <c r="BY3897">
        <v>87</v>
      </c>
      <c r="BZ3897">
        <v>93</v>
      </c>
      <c r="CA3897">
        <v>98</v>
      </c>
      <c r="CB3897">
        <v>100</v>
      </c>
      <c r="CC3897">
        <v>100</v>
      </c>
      <c r="CD3897">
        <v>104</v>
      </c>
      <c r="CE3897">
        <v>101</v>
      </c>
      <c r="CF3897">
        <v>98</v>
      </c>
      <c r="CG3897">
        <v>95</v>
      </c>
      <c r="CH3897">
        <v>98</v>
      </c>
      <c r="CI3897">
        <v>100</v>
      </c>
      <c r="CJ3897">
        <v>104</v>
      </c>
      <c r="CK3897">
        <v>103</v>
      </c>
      <c r="CL3897">
        <v>104</v>
      </c>
      <c r="CM3897">
        <v>105</v>
      </c>
      <c r="CN3897">
        <v>91</v>
      </c>
      <c r="CO3897">
        <v>96</v>
      </c>
      <c r="CP3897">
        <v>96</v>
      </c>
      <c r="CQ3897">
        <v>99</v>
      </c>
      <c r="CR3897">
        <v>99</v>
      </c>
      <c r="CS3897">
        <v>103</v>
      </c>
      <c r="CT3897">
        <v>105</v>
      </c>
      <c r="CU3897">
        <v>106</v>
      </c>
      <c r="CV3897">
        <v>102</v>
      </c>
      <c r="CW3897">
        <v>101</v>
      </c>
      <c r="CX3897" t="s">
        <v>5</v>
      </c>
      <c r="CY3897" t="s">
        <v>20</v>
      </c>
      <c r="DA3897" s="4">
        <f t="shared" si="4372"/>
        <v>104.87096774193549</v>
      </c>
    </row>
    <row r="3898" spans="1:105" x14ac:dyDescent="0.25">
      <c r="A3898" t="s">
        <v>230</v>
      </c>
      <c r="B3898">
        <v>36.2119</v>
      </c>
      <c r="C3898">
        <v>-115.1939</v>
      </c>
      <c r="D3898">
        <v>2189</v>
      </c>
      <c r="E3898" t="s">
        <v>1</v>
      </c>
      <c r="F3898">
        <v>152.30000000000001</v>
      </c>
      <c r="G3898">
        <v>2009</v>
      </c>
      <c r="H3898">
        <v>8</v>
      </c>
      <c r="I3898" t="s">
        <v>260</v>
      </c>
      <c r="J3898">
        <v>95</v>
      </c>
      <c r="K3898">
        <v>97</v>
      </c>
      <c r="L3898">
        <v>94</v>
      </c>
      <c r="M3898">
        <v>94</v>
      </c>
      <c r="N3898">
        <v>80</v>
      </c>
      <c r="O3898">
        <v>79</v>
      </c>
      <c r="P3898">
        <v>86</v>
      </c>
      <c r="Q3898">
        <v>86</v>
      </c>
      <c r="R3898">
        <v>84</v>
      </c>
      <c r="S3898">
        <v>86</v>
      </c>
      <c r="T3898">
        <v>88</v>
      </c>
      <c r="U3898">
        <v>89</v>
      </c>
      <c r="V3898">
        <v>87</v>
      </c>
      <c r="W3898">
        <v>89</v>
      </c>
      <c r="X3898">
        <v>89</v>
      </c>
      <c r="Y3898">
        <v>85</v>
      </c>
      <c r="Z3898">
        <v>90</v>
      </c>
      <c r="AA3898">
        <v>96</v>
      </c>
      <c r="AB3898">
        <v>99</v>
      </c>
      <c r="AC3898">
        <v>95</v>
      </c>
      <c r="AD3898">
        <v>91</v>
      </c>
      <c r="AE3898">
        <v>95</v>
      </c>
      <c r="AF3898">
        <v>101</v>
      </c>
      <c r="AG3898">
        <v>101</v>
      </c>
      <c r="AH3898">
        <v>100</v>
      </c>
      <c r="AI3898">
        <v>98</v>
      </c>
      <c r="AJ3898">
        <v>103</v>
      </c>
      <c r="AK3898">
        <v>107</v>
      </c>
      <c r="AL3898">
        <v>108</v>
      </c>
      <c r="AM3898">
        <v>107</v>
      </c>
      <c r="AN3898" s="5">
        <v>105</v>
      </c>
      <c r="AO3898" s="5">
        <v>94</v>
      </c>
      <c r="AP3898" s="5">
        <v>103</v>
      </c>
      <c r="AQ3898" s="5">
        <v>104</v>
      </c>
      <c r="AR3898" s="5">
        <v>106</v>
      </c>
      <c r="AS3898" s="5">
        <v>106</v>
      </c>
      <c r="AT3898" s="5">
        <v>103</v>
      </c>
      <c r="AU3898" s="5">
        <v>104</v>
      </c>
      <c r="AV3898" s="5">
        <v>104</v>
      </c>
      <c r="AW3898" s="5">
        <v>104</v>
      </c>
      <c r="AX3898" s="5">
        <v>104</v>
      </c>
      <c r="AY3898" s="5">
        <v>109</v>
      </c>
      <c r="AZ3898" s="5">
        <v>108</v>
      </c>
      <c r="BA3898" s="5">
        <v>107</v>
      </c>
      <c r="BB3898" s="5">
        <v>109</v>
      </c>
      <c r="BC3898" s="5">
        <v>111</v>
      </c>
      <c r="BD3898" s="5">
        <v>112</v>
      </c>
      <c r="BE3898" s="5">
        <v>111</v>
      </c>
      <c r="BF3898" s="5">
        <v>109</v>
      </c>
      <c r="BG3898" s="5">
        <v>101</v>
      </c>
      <c r="BH3898" s="5">
        <v>100</v>
      </c>
      <c r="BI3898" s="5">
        <v>107</v>
      </c>
      <c r="BJ3898" s="5">
        <v>99</v>
      </c>
      <c r="BK3898" s="5">
        <v>96</v>
      </c>
      <c r="BL3898" s="5">
        <v>97</v>
      </c>
      <c r="BM3898" s="5">
        <v>104</v>
      </c>
      <c r="BN3898" s="5">
        <v>110</v>
      </c>
      <c r="BO3898" s="5">
        <v>112</v>
      </c>
      <c r="BP3898" s="5">
        <v>107</v>
      </c>
      <c r="BQ3898" s="5">
        <v>106</v>
      </c>
      <c r="BR3898" s="5">
        <v>106</v>
      </c>
      <c r="BS3898">
        <v>107</v>
      </c>
      <c r="BT3898">
        <v>106</v>
      </c>
      <c r="BU3898">
        <v>104</v>
      </c>
      <c r="BV3898">
        <v>106</v>
      </c>
      <c r="BW3898">
        <v>107</v>
      </c>
      <c r="BX3898">
        <v>95</v>
      </c>
      <c r="BY3898">
        <v>90</v>
      </c>
      <c r="BZ3898">
        <v>93</v>
      </c>
      <c r="CA3898">
        <v>98</v>
      </c>
      <c r="CB3898">
        <v>100</v>
      </c>
      <c r="CC3898">
        <v>102</v>
      </c>
      <c r="CD3898">
        <v>105</v>
      </c>
      <c r="CE3898">
        <v>103</v>
      </c>
      <c r="CF3898">
        <v>100</v>
      </c>
      <c r="CG3898">
        <v>97</v>
      </c>
      <c r="CH3898">
        <v>100</v>
      </c>
      <c r="CI3898">
        <v>101</v>
      </c>
      <c r="CJ3898">
        <v>103</v>
      </c>
      <c r="CK3898">
        <v>106</v>
      </c>
      <c r="CL3898">
        <v>107</v>
      </c>
      <c r="CM3898">
        <v>110</v>
      </c>
      <c r="CN3898">
        <v>92</v>
      </c>
      <c r="CO3898">
        <v>89</v>
      </c>
      <c r="CP3898">
        <v>97</v>
      </c>
      <c r="CQ3898">
        <v>100</v>
      </c>
      <c r="CR3898">
        <v>100</v>
      </c>
      <c r="CS3898">
        <v>105</v>
      </c>
      <c r="CT3898">
        <v>108</v>
      </c>
      <c r="CU3898">
        <v>108</v>
      </c>
      <c r="CV3898">
        <v>106</v>
      </c>
      <c r="CW3898">
        <v>104</v>
      </c>
      <c r="CX3898" t="s">
        <v>2</v>
      </c>
      <c r="CY3898" t="s">
        <v>231</v>
      </c>
      <c r="DA3898" s="4">
        <f t="shared" si="4372"/>
        <v>105.09677419354838</v>
      </c>
    </row>
    <row r="3899" spans="1:105" x14ac:dyDescent="0.25">
      <c r="A3899" t="s">
        <v>91</v>
      </c>
      <c r="B3899">
        <v>36.071899999999999</v>
      </c>
      <c r="C3899">
        <v>-115.16330000000001</v>
      </c>
      <c r="D3899">
        <v>2175</v>
      </c>
      <c r="E3899" t="s">
        <v>1</v>
      </c>
      <c r="F3899">
        <v>158.69999999999999</v>
      </c>
      <c r="G3899">
        <v>2009</v>
      </c>
      <c r="H3899">
        <v>8</v>
      </c>
      <c r="I3899" t="s">
        <v>260</v>
      </c>
      <c r="J3899">
        <v>96</v>
      </c>
      <c r="K3899">
        <v>97</v>
      </c>
      <c r="L3899">
        <v>95</v>
      </c>
      <c r="M3899">
        <v>94</v>
      </c>
      <c r="N3899">
        <v>80</v>
      </c>
      <c r="O3899">
        <v>80</v>
      </c>
      <c r="P3899">
        <v>86</v>
      </c>
      <c r="Q3899">
        <v>90</v>
      </c>
      <c r="R3899">
        <v>86</v>
      </c>
      <c r="S3899">
        <v>87</v>
      </c>
      <c r="T3899">
        <v>88</v>
      </c>
      <c r="U3899">
        <v>89</v>
      </c>
      <c r="V3899">
        <v>88</v>
      </c>
      <c r="W3899">
        <v>89</v>
      </c>
      <c r="X3899">
        <v>90</v>
      </c>
      <c r="Y3899">
        <v>85</v>
      </c>
      <c r="Z3899">
        <v>90</v>
      </c>
      <c r="AA3899">
        <v>96</v>
      </c>
      <c r="AB3899">
        <v>100</v>
      </c>
      <c r="AC3899">
        <v>95</v>
      </c>
      <c r="AD3899">
        <v>92</v>
      </c>
      <c r="AE3899">
        <v>97</v>
      </c>
      <c r="AF3899">
        <v>102</v>
      </c>
      <c r="AG3899">
        <v>103</v>
      </c>
      <c r="AH3899">
        <v>100</v>
      </c>
      <c r="AI3899">
        <v>98</v>
      </c>
      <c r="AJ3899">
        <v>103</v>
      </c>
      <c r="AK3899">
        <v>107</v>
      </c>
      <c r="AL3899">
        <v>108</v>
      </c>
      <c r="AM3899">
        <v>108</v>
      </c>
      <c r="AN3899" s="5">
        <v>106</v>
      </c>
      <c r="AO3899" s="5">
        <v>95</v>
      </c>
      <c r="AP3899" s="5">
        <v>105</v>
      </c>
      <c r="AQ3899" s="5">
        <v>105</v>
      </c>
      <c r="AR3899" s="5">
        <v>106</v>
      </c>
      <c r="AS3899" s="5">
        <v>106</v>
      </c>
      <c r="AT3899" s="5">
        <v>104</v>
      </c>
      <c r="AU3899" s="5">
        <v>103</v>
      </c>
      <c r="AV3899" s="5">
        <v>105</v>
      </c>
      <c r="AW3899" s="5">
        <v>106</v>
      </c>
      <c r="AX3899" s="5">
        <v>105</v>
      </c>
      <c r="AY3899" s="5">
        <v>109</v>
      </c>
      <c r="AZ3899" s="5">
        <v>108</v>
      </c>
      <c r="BA3899" s="5">
        <v>109</v>
      </c>
      <c r="BB3899" s="5">
        <v>110</v>
      </c>
      <c r="BC3899" s="5">
        <v>111</v>
      </c>
      <c r="BD3899" s="5">
        <v>112</v>
      </c>
      <c r="BE3899" s="5">
        <v>113</v>
      </c>
      <c r="BF3899" s="5">
        <v>109</v>
      </c>
      <c r="BG3899" s="5">
        <v>103</v>
      </c>
      <c r="BH3899" s="5">
        <v>101</v>
      </c>
      <c r="BI3899" s="5">
        <v>107</v>
      </c>
      <c r="BJ3899" s="5">
        <v>99</v>
      </c>
      <c r="BK3899" s="5">
        <v>97</v>
      </c>
      <c r="BL3899" s="5">
        <v>99</v>
      </c>
      <c r="BM3899" s="5">
        <v>106</v>
      </c>
      <c r="BN3899" s="5">
        <v>111</v>
      </c>
      <c r="BO3899" s="5">
        <v>112</v>
      </c>
      <c r="BP3899" s="5">
        <v>107</v>
      </c>
      <c r="BQ3899" s="5">
        <v>108</v>
      </c>
      <c r="BR3899" s="5">
        <v>108</v>
      </c>
      <c r="BS3899">
        <v>107</v>
      </c>
      <c r="BT3899">
        <v>106</v>
      </c>
      <c r="BU3899">
        <v>103</v>
      </c>
      <c r="BV3899">
        <v>107</v>
      </c>
      <c r="BW3899">
        <v>107</v>
      </c>
      <c r="BX3899">
        <v>95</v>
      </c>
      <c r="BY3899">
        <v>91</v>
      </c>
      <c r="BZ3899">
        <v>94</v>
      </c>
      <c r="CA3899">
        <v>98</v>
      </c>
      <c r="CB3899">
        <v>103</v>
      </c>
      <c r="CC3899">
        <v>104</v>
      </c>
      <c r="CD3899">
        <v>105</v>
      </c>
      <c r="CE3899">
        <v>104</v>
      </c>
      <c r="CF3899">
        <v>101</v>
      </c>
      <c r="CG3899">
        <v>99</v>
      </c>
      <c r="CH3899">
        <v>102</v>
      </c>
      <c r="CI3899">
        <v>103</v>
      </c>
      <c r="CJ3899">
        <v>105</v>
      </c>
      <c r="CK3899">
        <v>107</v>
      </c>
      <c r="CL3899">
        <v>108</v>
      </c>
      <c r="CM3899">
        <v>110</v>
      </c>
      <c r="CN3899">
        <v>92</v>
      </c>
      <c r="CO3899">
        <v>90</v>
      </c>
      <c r="CP3899">
        <v>97</v>
      </c>
      <c r="CQ3899">
        <v>100</v>
      </c>
      <c r="CR3899">
        <v>101</v>
      </c>
      <c r="CS3899">
        <v>106</v>
      </c>
      <c r="CT3899">
        <v>109</v>
      </c>
      <c r="CU3899">
        <v>109</v>
      </c>
      <c r="CV3899">
        <v>105</v>
      </c>
      <c r="CW3899">
        <v>103</v>
      </c>
      <c r="CX3899" t="s">
        <v>2</v>
      </c>
      <c r="CY3899" t="s">
        <v>92</v>
      </c>
      <c r="DA3899" s="4">
        <f t="shared" si="4372"/>
        <v>105.96774193548387</v>
      </c>
    </row>
    <row r="3900" spans="1:105" x14ac:dyDescent="0.25">
      <c r="A3900" t="s">
        <v>155</v>
      </c>
      <c r="B3900">
        <v>36.430300000000003</v>
      </c>
      <c r="C3900">
        <v>-114.51390000000001</v>
      </c>
      <c r="D3900">
        <v>2000</v>
      </c>
      <c r="E3900" t="s">
        <v>1</v>
      </c>
      <c r="F3900">
        <v>210.3</v>
      </c>
      <c r="G3900">
        <v>2009</v>
      </c>
      <c r="H3900">
        <v>8</v>
      </c>
      <c r="I3900" t="s">
        <v>260</v>
      </c>
      <c r="J3900">
        <v>96</v>
      </c>
      <c r="K3900">
        <v>97</v>
      </c>
      <c r="L3900">
        <v>98</v>
      </c>
      <c r="M3900">
        <v>98</v>
      </c>
      <c r="N3900">
        <v>96</v>
      </c>
      <c r="O3900">
        <v>84</v>
      </c>
      <c r="P3900">
        <v>82</v>
      </c>
      <c r="Q3900">
        <v>87</v>
      </c>
      <c r="R3900">
        <v>89</v>
      </c>
      <c r="S3900">
        <v>85</v>
      </c>
      <c r="T3900">
        <v>88</v>
      </c>
      <c r="U3900">
        <v>90</v>
      </c>
      <c r="V3900">
        <v>90</v>
      </c>
      <c r="W3900">
        <v>90</v>
      </c>
      <c r="X3900">
        <v>91</v>
      </c>
      <c r="Y3900">
        <v>92</v>
      </c>
      <c r="Z3900">
        <v>92</v>
      </c>
      <c r="AB3900">
        <v>97</v>
      </c>
      <c r="AC3900">
        <v>101</v>
      </c>
      <c r="AD3900">
        <v>95</v>
      </c>
      <c r="AE3900">
        <v>95</v>
      </c>
      <c r="AF3900">
        <v>99</v>
      </c>
      <c r="AG3900">
        <v>104</v>
      </c>
      <c r="AH3900">
        <v>108</v>
      </c>
      <c r="AI3900">
        <v>99</v>
      </c>
      <c r="AJ3900">
        <v>97</v>
      </c>
      <c r="AK3900">
        <v>105</v>
      </c>
      <c r="AL3900">
        <v>107</v>
      </c>
      <c r="AM3900">
        <v>111</v>
      </c>
      <c r="AN3900" s="5">
        <v>110</v>
      </c>
      <c r="AO3900" s="5">
        <v>110</v>
      </c>
      <c r="AP3900" s="8">
        <f>AVERAGE(AO3900,AQ3900)</f>
        <v>107.5</v>
      </c>
      <c r="AQ3900" s="5">
        <v>105</v>
      </c>
      <c r="AR3900" s="5">
        <v>105</v>
      </c>
      <c r="AS3900" s="5">
        <v>108</v>
      </c>
      <c r="AT3900" s="5">
        <v>109</v>
      </c>
      <c r="AU3900" s="5">
        <v>106</v>
      </c>
      <c r="AV3900" s="5">
        <v>105</v>
      </c>
      <c r="AW3900" s="5">
        <v>106</v>
      </c>
      <c r="AX3900" s="5">
        <v>106</v>
      </c>
      <c r="AY3900" s="5">
        <v>109</v>
      </c>
      <c r="AZ3900" s="5">
        <v>111</v>
      </c>
      <c r="BA3900" s="5">
        <v>111</v>
      </c>
      <c r="BB3900" s="5">
        <v>109</v>
      </c>
      <c r="BC3900" s="5">
        <v>111</v>
      </c>
      <c r="BD3900" s="5">
        <v>111</v>
      </c>
      <c r="BE3900" s="5">
        <v>114</v>
      </c>
      <c r="BF3900" s="5">
        <v>115</v>
      </c>
      <c r="BG3900" s="5">
        <v>112</v>
      </c>
      <c r="BH3900" s="5">
        <v>98</v>
      </c>
      <c r="BI3900" s="5">
        <v>102</v>
      </c>
      <c r="BJ3900" s="5">
        <v>109</v>
      </c>
      <c r="BK3900" s="5">
        <v>103</v>
      </c>
      <c r="BL3900" s="5">
        <v>104</v>
      </c>
      <c r="BM3900" s="5">
        <v>102</v>
      </c>
      <c r="BN3900" s="5">
        <v>107</v>
      </c>
      <c r="BO3900" s="5">
        <v>112</v>
      </c>
      <c r="BP3900" s="5">
        <v>113</v>
      </c>
      <c r="BQ3900" s="5">
        <v>109</v>
      </c>
      <c r="BR3900" s="5">
        <v>107</v>
      </c>
      <c r="BS3900">
        <v>109</v>
      </c>
      <c r="BT3900">
        <v>109</v>
      </c>
      <c r="BU3900">
        <v>108</v>
      </c>
      <c r="BV3900">
        <v>107</v>
      </c>
      <c r="BW3900">
        <v>109</v>
      </c>
      <c r="BX3900">
        <v>110</v>
      </c>
      <c r="BY3900">
        <v>100</v>
      </c>
      <c r="BZ3900">
        <v>90</v>
      </c>
      <c r="CA3900">
        <v>94</v>
      </c>
      <c r="CB3900">
        <v>99</v>
      </c>
      <c r="CC3900">
        <v>103</v>
      </c>
      <c r="CD3900">
        <v>104</v>
      </c>
      <c r="CE3900">
        <v>107</v>
      </c>
      <c r="CF3900">
        <v>104</v>
      </c>
      <c r="CG3900">
        <v>103</v>
      </c>
      <c r="CH3900">
        <v>99</v>
      </c>
      <c r="CI3900">
        <v>102</v>
      </c>
      <c r="CJ3900">
        <v>104</v>
      </c>
      <c r="CK3900">
        <v>104</v>
      </c>
      <c r="CL3900">
        <v>107</v>
      </c>
      <c r="CM3900">
        <v>108</v>
      </c>
      <c r="CN3900">
        <v>113</v>
      </c>
      <c r="CP3900">
        <v>95</v>
      </c>
      <c r="CQ3900">
        <v>98</v>
      </c>
      <c r="CR3900">
        <v>102</v>
      </c>
      <c r="CS3900">
        <v>103</v>
      </c>
      <c r="CT3900">
        <v>108</v>
      </c>
      <c r="CU3900">
        <v>111</v>
      </c>
      <c r="CV3900">
        <v>111</v>
      </c>
      <c r="CW3900">
        <v>109</v>
      </c>
      <c r="CX3900" t="s">
        <v>2</v>
      </c>
      <c r="CY3900" t="s">
        <v>156</v>
      </c>
      <c r="DA3900" s="4">
        <f t="shared" si="4372"/>
        <v>107.95161290322581</v>
      </c>
    </row>
    <row r="3901" spans="1:105" x14ac:dyDescent="0.25">
      <c r="A3901" t="s">
        <v>103</v>
      </c>
      <c r="B3901">
        <v>36.234699999999997</v>
      </c>
      <c r="C3901">
        <v>-115.1164</v>
      </c>
      <c r="D3901">
        <v>1898</v>
      </c>
      <c r="E3901" t="s">
        <v>1</v>
      </c>
      <c r="F3901">
        <v>158.69999999999999</v>
      </c>
      <c r="G3901">
        <v>2009</v>
      </c>
      <c r="H3901">
        <v>8</v>
      </c>
      <c r="I3901" t="s">
        <v>260</v>
      </c>
      <c r="J3901">
        <v>97</v>
      </c>
      <c r="M3901">
        <v>97</v>
      </c>
      <c r="N3901">
        <v>81</v>
      </c>
      <c r="O3901">
        <v>84</v>
      </c>
      <c r="P3901">
        <v>86</v>
      </c>
      <c r="R3901">
        <v>86</v>
      </c>
      <c r="S3901">
        <v>88</v>
      </c>
      <c r="T3901">
        <v>89</v>
      </c>
      <c r="U3901">
        <v>90</v>
      </c>
      <c r="V3901">
        <v>90</v>
      </c>
      <c r="W3901">
        <v>90</v>
      </c>
      <c r="X3901">
        <v>90</v>
      </c>
      <c r="Y3901">
        <v>87</v>
      </c>
      <c r="Z3901">
        <v>92</v>
      </c>
      <c r="AA3901">
        <v>96</v>
      </c>
      <c r="AB3901">
        <v>100</v>
      </c>
      <c r="AC3901">
        <v>95</v>
      </c>
      <c r="AD3901">
        <v>93</v>
      </c>
      <c r="AE3901">
        <v>97</v>
      </c>
      <c r="AF3901">
        <v>96</v>
      </c>
      <c r="AG3901">
        <v>104</v>
      </c>
      <c r="AH3901">
        <v>102</v>
      </c>
      <c r="AI3901">
        <v>104</v>
      </c>
      <c r="AJ3901">
        <v>105</v>
      </c>
      <c r="AK3901">
        <v>108</v>
      </c>
      <c r="AL3901">
        <v>109</v>
      </c>
      <c r="AM3901">
        <v>109</v>
      </c>
      <c r="AN3901" s="5">
        <v>107</v>
      </c>
      <c r="AO3901" s="8">
        <f>AVERAGE(AN3901,AP3901)</f>
        <v>106</v>
      </c>
      <c r="AP3901" s="5">
        <v>105</v>
      </c>
      <c r="AQ3901" s="5">
        <v>105</v>
      </c>
      <c r="AR3901" s="5">
        <v>107</v>
      </c>
      <c r="AS3901" s="5">
        <v>107</v>
      </c>
      <c r="AT3901" s="5">
        <v>105</v>
      </c>
      <c r="AU3901" s="5">
        <v>104</v>
      </c>
      <c r="AV3901" s="8">
        <f>AVERAGE(AU3901,AW3901)</f>
        <v>105</v>
      </c>
      <c r="AW3901" s="5">
        <v>106</v>
      </c>
      <c r="AX3901" s="5">
        <v>106</v>
      </c>
      <c r="AY3901" s="5">
        <v>109</v>
      </c>
      <c r="AZ3901" s="5">
        <v>108</v>
      </c>
      <c r="BA3901" s="5">
        <v>108</v>
      </c>
      <c r="BB3901" s="5">
        <v>110</v>
      </c>
      <c r="BC3901" s="5">
        <v>111</v>
      </c>
      <c r="BD3901" s="5">
        <v>113</v>
      </c>
      <c r="BE3901" s="5">
        <v>112</v>
      </c>
      <c r="BF3901" s="5">
        <v>110</v>
      </c>
      <c r="BG3901" s="5">
        <v>104</v>
      </c>
      <c r="BH3901" s="5">
        <v>101</v>
      </c>
      <c r="BI3901" s="5">
        <v>109</v>
      </c>
      <c r="BJ3901" s="5">
        <v>100</v>
      </c>
      <c r="BK3901" s="5">
        <v>97</v>
      </c>
      <c r="BL3901" s="5">
        <v>100</v>
      </c>
      <c r="BM3901" s="5">
        <v>106</v>
      </c>
      <c r="BN3901" s="5">
        <v>111</v>
      </c>
      <c r="BO3901" s="5">
        <v>113</v>
      </c>
      <c r="BP3901" s="5">
        <v>108</v>
      </c>
      <c r="BQ3901" s="5">
        <v>105</v>
      </c>
      <c r="BR3901" s="5">
        <v>108</v>
      </c>
      <c r="BS3901">
        <v>107</v>
      </c>
      <c r="BT3901">
        <v>107</v>
      </c>
      <c r="BU3901">
        <v>104</v>
      </c>
      <c r="BV3901">
        <v>107</v>
      </c>
      <c r="BW3901">
        <v>108</v>
      </c>
      <c r="BX3901">
        <v>95</v>
      </c>
      <c r="BY3901">
        <v>92</v>
      </c>
      <c r="BZ3901">
        <v>95</v>
      </c>
      <c r="CA3901">
        <v>99</v>
      </c>
      <c r="CB3901">
        <v>103</v>
      </c>
      <c r="CC3901">
        <v>103</v>
      </c>
      <c r="CD3901">
        <v>106</v>
      </c>
      <c r="CE3901">
        <v>104</v>
      </c>
      <c r="CG3901">
        <v>102</v>
      </c>
      <c r="CH3901">
        <v>102</v>
      </c>
      <c r="CI3901">
        <v>103</v>
      </c>
      <c r="CJ3901">
        <v>106</v>
      </c>
      <c r="CK3901">
        <v>107</v>
      </c>
      <c r="CL3901">
        <v>108</v>
      </c>
      <c r="CM3901">
        <v>110</v>
      </c>
      <c r="CO3901">
        <v>89</v>
      </c>
      <c r="CP3901">
        <v>98</v>
      </c>
      <c r="CQ3901">
        <v>101</v>
      </c>
      <c r="CR3901">
        <v>102</v>
      </c>
      <c r="CS3901">
        <v>107</v>
      </c>
      <c r="CT3901">
        <v>109</v>
      </c>
      <c r="CU3901">
        <v>103</v>
      </c>
      <c r="CV3901">
        <v>106</v>
      </c>
      <c r="CX3901" t="s">
        <v>2</v>
      </c>
      <c r="CY3901" t="s">
        <v>104</v>
      </c>
      <c r="DA3901" s="4">
        <f t="shared" si="4372"/>
        <v>106.64516129032258</v>
      </c>
    </row>
    <row r="3902" spans="1:105" x14ac:dyDescent="0.25">
      <c r="A3902" t="s">
        <v>45</v>
      </c>
      <c r="B3902">
        <v>35.763599999999997</v>
      </c>
      <c r="C3902">
        <v>-117.3908</v>
      </c>
      <c r="D3902">
        <v>1695</v>
      </c>
      <c r="E3902" t="s">
        <v>1</v>
      </c>
      <c r="F3902">
        <v>90.8</v>
      </c>
      <c r="G3902">
        <v>2009</v>
      </c>
      <c r="H3902">
        <v>8</v>
      </c>
      <c r="I3902" t="s">
        <v>260</v>
      </c>
      <c r="J3902">
        <v>98</v>
      </c>
      <c r="K3902">
        <v>97</v>
      </c>
      <c r="L3902">
        <v>87</v>
      </c>
      <c r="M3902">
        <v>87</v>
      </c>
      <c r="N3902">
        <v>87</v>
      </c>
      <c r="O3902">
        <v>87</v>
      </c>
      <c r="P3902">
        <v>87</v>
      </c>
      <c r="Q3902">
        <v>88</v>
      </c>
      <c r="R3902">
        <v>87</v>
      </c>
      <c r="S3902">
        <v>87</v>
      </c>
      <c r="T3902">
        <v>88</v>
      </c>
      <c r="U3902">
        <v>86</v>
      </c>
      <c r="V3902">
        <v>89</v>
      </c>
      <c r="W3902">
        <v>89</v>
      </c>
      <c r="X3902">
        <v>80</v>
      </c>
      <c r="Y3902">
        <v>90</v>
      </c>
      <c r="Z3902">
        <v>95</v>
      </c>
      <c r="AA3902">
        <v>98</v>
      </c>
      <c r="AB3902">
        <v>104</v>
      </c>
      <c r="AC3902">
        <v>104</v>
      </c>
      <c r="AD3902">
        <v>104</v>
      </c>
      <c r="AE3902">
        <v>97</v>
      </c>
      <c r="AF3902">
        <v>102</v>
      </c>
      <c r="AG3902">
        <v>105</v>
      </c>
      <c r="AH3902">
        <v>105</v>
      </c>
      <c r="AI3902">
        <v>106</v>
      </c>
      <c r="AJ3902">
        <v>108</v>
      </c>
      <c r="AK3902">
        <v>111</v>
      </c>
      <c r="AN3902" s="5">
        <v>111</v>
      </c>
      <c r="AO3902" s="5">
        <v>106</v>
      </c>
      <c r="AP3902" s="5">
        <v>106</v>
      </c>
      <c r="AQ3902" s="5">
        <v>106</v>
      </c>
      <c r="AR3902" s="5">
        <v>107</v>
      </c>
      <c r="AS3902" s="5">
        <v>108</v>
      </c>
      <c r="AT3902" s="5">
        <v>107</v>
      </c>
      <c r="AU3902" s="5">
        <v>105</v>
      </c>
      <c r="AV3902" s="5">
        <v>105</v>
      </c>
      <c r="AW3902" s="5">
        <v>106</v>
      </c>
      <c r="AX3902" s="5">
        <v>108</v>
      </c>
      <c r="AY3902" s="5">
        <v>108</v>
      </c>
      <c r="AZ3902" s="5">
        <v>109</v>
      </c>
      <c r="BA3902" s="5">
        <v>109</v>
      </c>
      <c r="BB3902" s="5">
        <v>111</v>
      </c>
      <c r="BC3902" s="5">
        <v>112</v>
      </c>
      <c r="BD3902" s="5">
        <v>114</v>
      </c>
      <c r="BE3902" s="5">
        <v>116</v>
      </c>
      <c r="BF3902" s="5">
        <v>113</v>
      </c>
      <c r="BG3902" s="5">
        <v>113</v>
      </c>
      <c r="BH3902" s="5">
        <v>110</v>
      </c>
      <c r="BI3902" s="5">
        <v>112</v>
      </c>
      <c r="BJ3902" s="8">
        <f>AVERAGE(BI3902,BK3902)</f>
        <v>111</v>
      </c>
      <c r="BK3902" s="5">
        <v>110</v>
      </c>
      <c r="BL3902" s="5">
        <v>110</v>
      </c>
      <c r="BM3902" s="5">
        <v>112</v>
      </c>
      <c r="BN3902" s="5">
        <v>113</v>
      </c>
      <c r="BO3902" s="5">
        <v>112</v>
      </c>
      <c r="BP3902" s="5">
        <v>110</v>
      </c>
      <c r="BQ3902" s="5">
        <v>109</v>
      </c>
      <c r="BR3902" s="5">
        <v>109</v>
      </c>
      <c r="BS3902">
        <v>109</v>
      </c>
      <c r="BU3902">
        <v>103</v>
      </c>
      <c r="BV3902">
        <v>106</v>
      </c>
      <c r="BW3902">
        <v>106</v>
      </c>
      <c r="BX3902">
        <v>91</v>
      </c>
      <c r="BY3902">
        <v>93</v>
      </c>
      <c r="BZ3902">
        <v>96</v>
      </c>
      <c r="CA3902">
        <v>101</v>
      </c>
      <c r="CB3902">
        <v>105</v>
      </c>
      <c r="CC3902">
        <v>108</v>
      </c>
      <c r="CD3902">
        <v>107</v>
      </c>
      <c r="CE3902">
        <v>104</v>
      </c>
      <c r="CF3902">
        <v>104</v>
      </c>
      <c r="CG3902">
        <v>104</v>
      </c>
      <c r="CH3902">
        <v>104</v>
      </c>
      <c r="CI3902">
        <v>105</v>
      </c>
      <c r="CJ3902">
        <v>108</v>
      </c>
      <c r="CK3902">
        <v>108</v>
      </c>
      <c r="CL3902">
        <v>109</v>
      </c>
      <c r="CN3902">
        <v>92</v>
      </c>
      <c r="CO3902">
        <v>99</v>
      </c>
      <c r="CP3902">
        <v>100</v>
      </c>
      <c r="CQ3902">
        <v>101</v>
      </c>
      <c r="CS3902">
        <v>107</v>
      </c>
      <c r="CT3902">
        <v>111</v>
      </c>
      <c r="CU3902">
        <v>111</v>
      </c>
      <c r="CV3902">
        <v>111</v>
      </c>
      <c r="CW3902">
        <v>110</v>
      </c>
      <c r="CX3902" t="s">
        <v>5</v>
      </c>
      <c r="CY3902" t="s">
        <v>46</v>
      </c>
      <c r="DA3902" s="4">
        <f t="shared" si="4372"/>
        <v>109.61290322580645</v>
      </c>
    </row>
    <row r="3903" spans="1:105" x14ac:dyDescent="0.25">
      <c r="A3903" t="s">
        <v>232</v>
      </c>
      <c r="B3903">
        <v>36.01</v>
      </c>
      <c r="C3903">
        <v>-114.79640000000001</v>
      </c>
      <c r="D3903">
        <v>1641</v>
      </c>
      <c r="E3903" t="s">
        <v>1</v>
      </c>
      <c r="F3903">
        <v>192.3</v>
      </c>
      <c r="G3903">
        <v>2009</v>
      </c>
      <c r="H3903">
        <v>8</v>
      </c>
      <c r="I3903" t="s">
        <v>260</v>
      </c>
      <c r="J3903">
        <v>101</v>
      </c>
      <c r="K3903">
        <v>100</v>
      </c>
      <c r="L3903">
        <v>99</v>
      </c>
      <c r="M3903">
        <v>99</v>
      </c>
      <c r="N3903">
        <v>88</v>
      </c>
      <c r="O3903">
        <v>88</v>
      </c>
      <c r="P3903">
        <v>90</v>
      </c>
      <c r="Q3903">
        <v>92</v>
      </c>
      <c r="R3903">
        <v>89</v>
      </c>
      <c r="S3903">
        <v>90</v>
      </c>
      <c r="T3903">
        <v>91</v>
      </c>
      <c r="U3903">
        <v>91</v>
      </c>
      <c r="V3903">
        <v>91</v>
      </c>
      <c r="W3903">
        <v>94</v>
      </c>
      <c r="X3903">
        <v>95</v>
      </c>
      <c r="Y3903">
        <v>90</v>
      </c>
      <c r="Z3903">
        <v>93</v>
      </c>
      <c r="AA3903">
        <v>98</v>
      </c>
      <c r="AB3903">
        <v>105</v>
      </c>
      <c r="AC3903">
        <v>102</v>
      </c>
      <c r="AD3903">
        <v>99</v>
      </c>
      <c r="AE3903">
        <v>101</v>
      </c>
      <c r="AF3903">
        <v>106</v>
      </c>
      <c r="AG3903">
        <v>109</v>
      </c>
      <c r="AH3903">
        <v>102</v>
      </c>
      <c r="AJ3903">
        <v>108</v>
      </c>
      <c r="AK3903">
        <v>112</v>
      </c>
      <c r="AL3903">
        <v>114</v>
      </c>
      <c r="AM3903">
        <v>112</v>
      </c>
      <c r="AN3903" s="5">
        <v>109</v>
      </c>
      <c r="AO3903" s="5">
        <v>98</v>
      </c>
      <c r="AP3903" s="5">
        <v>106</v>
      </c>
      <c r="AQ3903" s="5">
        <v>107</v>
      </c>
      <c r="AR3903" s="5">
        <v>113</v>
      </c>
      <c r="AS3903" s="5">
        <v>113</v>
      </c>
      <c r="AT3903" s="5">
        <v>110</v>
      </c>
      <c r="AU3903" s="5">
        <v>106</v>
      </c>
      <c r="AV3903" s="5">
        <v>107</v>
      </c>
      <c r="AW3903" s="5">
        <v>109</v>
      </c>
      <c r="AX3903" s="5">
        <v>114</v>
      </c>
      <c r="AY3903" s="5">
        <v>116</v>
      </c>
      <c r="AZ3903" s="5">
        <v>111</v>
      </c>
      <c r="BA3903" s="5">
        <v>112</v>
      </c>
      <c r="BB3903" s="5">
        <v>112</v>
      </c>
      <c r="BC3903" s="5">
        <v>114</v>
      </c>
      <c r="BD3903" s="5">
        <v>112</v>
      </c>
      <c r="BE3903" s="5">
        <v>116</v>
      </c>
      <c r="BF3903" s="5">
        <v>114</v>
      </c>
      <c r="BG3903" s="5">
        <v>107</v>
      </c>
      <c r="BH3903" s="5">
        <v>105</v>
      </c>
      <c r="BI3903" s="5">
        <v>112</v>
      </c>
      <c r="BJ3903" s="5">
        <v>108</v>
      </c>
      <c r="BK3903" s="5">
        <v>104</v>
      </c>
      <c r="BL3903" s="5">
        <v>105</v>
      </c>
      <c r="BM3903" s="5">
        <v>114</v>
      </c>
      <c r="BN3903" s="5">
        <v>115</v>
      </c>
      <c r="BO3903" s="5">
        <v>117</v>
      </c>
      <c r="BP3903" s="5">
        <v>114</v>
      </c>
      <c r="BQ3903" s="5">
        <v>109</v>
      </c>
      <c r="BR3903" s="5">
        <v>111</v>
      </c>
      <c r="BS3903">
        <v>112</v>
      </c>
      <c r="BT3903">
        <v>113</v>
      </c>
      <c r="BU3903">
        <v>112</v>
      </c>
      <c r="BV3903">
        <v>113</v>
      </c>
      <c r="BW3903">
        <v>115</v>
      </c>
      <c r="BX3903">
        <v>102</v>
      </c>
      <c r="BY3903">
        <v>97</v>
      </c>
      <c r="BZ3903">
        <v>97</v>
      </c>
      <c r="CA3903">
        <v>102</v>
      </c>
      <c r="CB3903">
        <v>107</v>
      </c>
      <c r="CC3903">
        <v>107</v>
      </c>
      <c r="CD3903">
        <v>109</v>
      </c>
      <c r="CE3903">
        <v>105</v>
      </c>
      <c r="CF3903">
        <v>107</v>
      </c>
      <c r="CG3903">
        <v>103</v>
      </c>
      <c r="CH3903">
        <v>105</v>
      </c>
      <c r="CI3903">
        <v>107</v>
      </c>
      <c r="CJ3903">
        <v>107</v>
      </c>
      <c r="CK3903">
        <v>112</v>
      </c>
      <c r="CL3903">
        <v>110</v>
      </c>
      <c r="CM3903">
        <v>104</v>
      </c>
      <c r="CN3903">
        <v>91</v>
      </c>
      <c r="CO3903">
        <v>92</v>
      </c>
      <c r="CP3903">
        <v>100</v>
      </c>
      <c r="CQ3903">
        <v>106</v>
      </c>
      <c r="CR3903">
        <v>105</v>
      </c>
      <c r="CS3903">
        <v>110</v>
      </c>
      <c r="CT3903">
        <v>113</v>
      </c>
      <c r="CU3903">
        <v>114</v>
      </c>
      <c r="CV3903">
        <v>112</v>
      </c>
      <c r="CW3903">
        <v>112</v>
      </c>
      <c r="CX3903" t="s">
        <v>2</v>
      </c>
      <c r="CY3903" t="s">
        <v>233</v>
      </c>
      <c r="DA3903" s="4">
        <f t="shared" si="4372"/>
        <v>110.3225806451613</v>
      </c>
    </row>
    <row r="3904" spans="1:105" x14ac:dyDescent="0.25">
      <c r="A3904" t="s">
        <v>247</v>
      </c>
      <c r="B3904">
        <v>35.971699999999998</v>
      </c>
      <c r="C3904">
        <v>-116.27079999999999</v>
      </c>
      <c r="D3904">
        <v>1546</v>
      </c>
      <c r="E3904" t="s">
        <v>1</v>
      </c>
      <c r="F3904">
        <v>76.400000000000006</v>
      </c>
      <c r="G3904">
        <v>2009</v>
      </c>
      <c r="H3904">
        <v>8</v>
      </c>
      <c r="I3904" t="s">
        <v>260</v>
      </c>
      <c r="J3904">
        <v>91</v>
      </c>
      <c r="K3904">
        <v>87</v>
      </c>
      <c r="L3904">
        <v>82</v>
      </c>
      <c r="M3904">
        <v>79</v>
      </c>
      <c r="N3904">
        <v>88</v>
      </c>
      <c r="O3904">
        <v>88</v>
      </c>
      <c r="P3904">
        <v>80</v>
      </c>
      <c r="Q3904">
        <v>90</v>
      </c>
      <c r="R3904">
        <v>87</v>
      </c>
      <c r="S3904">
        <v>89</v>
      </c>
      <c r="T3904">
        <v>90</v>
      </c>
      <c r="U3904">
        <v>89</v>
      </c>
      <c r="V3904">
        <v>89</v>
      </c>
      <c r="W3904">
        <v>90</v>
      </c>
      <c r="X3904">
        <v>92</v>
      </c>
      <c r="Y3904">
        <v>94</v>
      </c>
      <c r="Z3904">
        <v>99</v>
      </c>
      <c r="AA3904">
        <v>103</v>
      </c>
      <c r="AB3904">
        <v>97</v>
      </c>
      <c r="AC3904">
        <v>92</v>
      </c>
      <c r="AD3904">
        <v>86</v>
      </c>
      <c r="AE3904">
        <v>102</v>
      </c>
      <c r="AF3904">
        <v>107</v>
      </c>
      <c r="AG3904">
        <v>106</v>
      </c>
      <c r="AH3904">
        <v>103</v>
      </c>
      <c r="AI3904">
        <v>108</v>
      </c>
      <c r="AJ3904">
        <v>111</v>
      </c>
      <c r="AK3904">
        <v>111</v>
      </c>
      <c r="AL3904">
        <v>102</v>
      </c>
      <c r="AN3904" s="5">
        <v>106</v>
      </c>
      <c r="AO3904" s="5">
        <v>106</v>
      </c>
      <c r="AP3904" s="5">
        <v>105</v>
      </c>
      <c r="AQ3904" s="5">
        <v>107</v>
      </c>
      <c r="AR3904" s="5">
        <v>108</v>
      </c>
      <c r="AS3904" s="5">
        <v>99</v>
      </c>
      <c r="AT3904" s="5">
        <v>105</v>
      </c>
      <c r="AU3904" s="5">
        <v>105</v>
      </c>
      <c r="AV3904" s="5">
        <v>105</v>
      </c>
      <c r="AW3904" s="5">
        <v>108</v>
      </c>
      <c r="AX3904" s="5">
        <v>110</v>
      </c>
      <c r="AY3904" s="5">
        <v>108</v>
      </c>
      <c r="AZ3904" s="5">
        <v>109</v>
      </c>
      <c r="BA3904" s="5">
        <v>110</v>
      </c>
      <c r="BB3904" s="5">
        <v>113</v>
      </c>
      <c r="BC3904" s="5">
        <v>116</v>
      </c>
      <c r="BD3904" s="5">
        <v>116</v>
      </c>
      <c r="BE3904" s="5">
        <v>113</v>
      </c>
      <c r="BF3904" s="5">
        <v>112</v>
      </c>
      <c r="BG3904" s="5">
        <v>108</v>
      </c>
      <c r="BH3904" s="5">
        <v>111</v>
      </c>
      <c r="BI3904" s="5">
        <v>110</v>
      </c>
      <c r="BJ3904" s="5">
        <v>103</v>
      </c>
      <c r="BK3904" s="5">
        <v>106</v>
      </c>
      <c r="BL3904" s="5">
        <v>110</v>
      </c>
      <c r="BM3904" s="5">
        <v>113</v>
      </c>
      <c r="BN3904" s="5">
        <v>113</v>
      </c>
      <c r="BO3904" s="5">
        <v>111</v>
      </c>
      <c r="BP3904" s="5">
        <v>105</v>
      </c>
      <c r="BQ3904" s="5">
        <v>110</v>
      </c>
      <c r="BR3904" s="5">
        <v>108</v>
      </c>
      <c r="BS3904">
        <v>107</v>
      </c>
      <c r="BT3904">
        <v>100</v>
      </c>
      <c r="BU3904">
        <v>104</v>
      </c>
      <c r="BV3904">
        <v>108</v>
      </c>
      <c r="BW3904">
        <v>107</v>
      </c>
      <c r="BX3904">
        <v>98</v>
      </c>
      <c r="BY3904">
        <v>91</v>
      </c>
      <c r="BZ3904">
        <v>96</v>
      </c>
      <c r="CA3904">
        <v>102</v>
      </c>
      <c r="CB3904">
        <v>106</v>
      </c>
      <c r="CC3904">
        <v>105</v>
      </c>
      <c r="CD3904">
        <v>108</v>
      </c>
      <c r="CE3904">
        <v>108</v>
      </c>
      <c r="CF3904">
        <v>104</v>
      </c>
      <c r="CG3904">
        <v>103</v>
      </c>
      <c r="CH3904">
        <v>102</v>
      </c>
      <c r="CI3904">
        <v>102</v>
      </c>
      <c r="CJ3904">
        <v>105</v>
      </c>
      <c r="CK3904">
        <v>107</v>
      </c>
      <c r="CL3904">
        <v>108</v>
      </c>
      <c r="CM3904">
        <v>109</v>
      </c>
      <c r="CN3904">
        <v>112</v>
      </c>
      <c r="CO3904">
        <v>100</v>
      </c>
      <c r="CP3904">
        <v>99</v>
      </c>
      <c r="CQ3904">
        <v>102</v>
      </c>
      <c r="CR3904">
        <v>105</v>
      </c>
      <c r="CS3904">
        <v>108</v>
      </c>
      <c r="CT3904">
        <v>111</v>
      </c>
      <c r="CU3904">
        <v>110</v>
      </c>
      <c r="CV3904">
        <v>106</v>
      </c>
      <c r="CW3904">
        <v>105</v>
      </c>
      <c r="CX3904" t="s">
        <v>5</v>
      </c>
      <c r="CY3904" t="s">
        <v>248</v>
      </c>
      <c r="DA3904" s="4">
        <f t="shared" si="4372"/>
        <v>108.6774193548387</v>
      </c>
    </row>
    <row r="3905" spans="1:108" x14ac:dyDescent="0.25">
      <c r="A3905" t="s">
        <v>163</v>
      </c>
      <c r="B3905">
        <v>36.769199999999998</v>
      </c>
      <c r="C3905">
        <v>-114.12690000000001</v>
      </c>
      <c r="D3905">
        <v>1532</v>
      </c>
      <c r="E3905" t="s">
        <v>1</v>
      </c>
      <c r="F3905">
        <v>246.7</v>
      </c>
      <c r="G3905">
        <v>2009</v>
      </c>
      <c r="H3905">
        <v>8</v>
      </c>
      <c r="I3905" t="s">
        <v>260</v>
      </c>
      <c r="J3905">
        <v>96</v>
      </c>
      <c r="K3905">
        <v>97</v>
      </c>
      <c r="L3905">
        <v>98</v>
      </c>
      <c r="M3905">
        <v>97</v>
      </c>
      <c r="N3905">
        <v>97</v>
      </c>
      <c r="O3905">
        <v>85</v>
      </c>
      <c r="P3905">
        <v>84</v>
      </c>
      <c r="Q3905">
        <v>88</v>
      </c>
      <c r="R3905">
        <v>89</v>
      </c>
      <c r="S3905">
        <v>85</v>
      </c>
      <c r="T3905">
        <v>90</v>
      </c>
      <c r="U3905">
        <v>90</v>
      </c>
      <c r="V3905">
        <v>90</v>
      </c>
      <c r="W3905">
        <v>91</v>
      </c>
      <c r="X3905">
        <v>91</v>
      </c>
      <c r="Y3905">
        <v>92</v>
      </c>
      <c r="Z3905">
        <v>93</v>
      </c>
      <c r="AA3905">
        <v>97</v>
      </c>
      <c r="AB3905">
        <v>102</v>
      </c>
      <c r="AC3905">
        <v>97</v>
      </c>
      <c r="AD3905">
        <v>96</v>
      </c>
      <c r="AE3905">
        <v>99</v>
      </c>
      <c r="AF3905">
        <v>104</v>
      </c>
      <c r="AG3905">
        <v>105</v>
      </c>
      <c r="AH3905">
        <v>99</v>
      </c>
      <c r="AI3905">
        <v>99</v>
      </c>
      <c r="AJ3905">
        <v>106</v>
      </c>
      <c r="AK3905">
        <v>109</v>
      </c>
      <c r="AL3905">
        <v>111</v>
      </c>
      <c r="AM3905">
        <v>110</v>
      </c>
      <c r="AN3905" s="5">
        <v>107</v>
      </c>
      <c r="AO3905" s="5">
        <v>101</v>
      </c>
      <c r="AP3905" s="5">
        <v>105</v>
      </c>
      <c r="AQ3905" s="5">
        <v>105</v>
      </c>
      <c r="AR3905" s="5">
        <v>107</v>
      </c>
      <c r="AS3905" s="5">
        <v>109</v>
      </c>
      <c r="AT3905" s="5">
        <v>111</v>
      </c>
      <c r="AU3905" s="5">
        <v>105</v>
      </c>
      <c r="AV3905" s="5">
        <v>109</v>
      </c>
      <c r="AW3905" s="5">
        <v>107</v>
      </c>
      <c r="AX3905" s="5">
        <v>109</v>
      </c>
      <c r="AY3905" s="5">
        <v>111</v>
      </c>
      <c r="AZ3905" s="5">
        <v>110</v>
      </c>
      <c r="BA3905" s="5">
        <v>109</v>
      </c>
      <c r="BB3905" s="5">
        <v>110</v>
      </c>
      <c r="BC3905" s="5">
        <v>112</v>
      </c>
      <c r="BD3905" s="5">
        <v>113</v>
      </c>
      <c r="BE3905" s="5">
        <v>114</v>
      </c>
      <c r="BF3905" s="5">
        <v>112</v>
      </c>
      <c r="BG3905" s="5">
        <v>99</v>
      </c>
      <c r="BH3905" s="5">
        <v>103</v>
      </c>
      <c r="BI3905" s="5">
        <v>103</v>
      </c>
      <c r="BJ3905" s="5">
        <v>105</v>
      </c>
      <c r="BK3905" s="5">
        <v>103</v>
      </c>
      <c r="BL3905" s="5">
        <v>104</v>
      </c>
      <c r="BM3905" s="5">
        <v>108</v>
      </c>
      <c r="BN3905" s="5">
        <v>112</v>
      </c>
      <c r="BO3905" s="5">
        <v>113</v>
      </c>
      <c r="BP3905" s="5">
        <v>110</v>
      </c>
      <c r="BQ3905" s="5">
        <v>107</v>
      </c>
      <c r="BR3905" s="5">
        <v>113</v>
      </c>
      <c r="BS3905">
        <v>108</v>
      </c>
      <c r="BT3905">
        <v>108</v>
      </c>
      <c r="BU3905">
        <v>107</v>
      </c>
      <c r="BV3905">
        <v>108</v>
      </c>
      <c r="BW3905">
        <v>109</v>
      </c>
      <c r="BX3905">
        <v>103</v>
      </c>
      <c r="BY3905">
        <v>92</v>
      </c>
      <c r="BZ3905">
        <v>96</v>
      </c>
      <c r="CA3905">
        <v>100</v>
      </c>
      <c r="CB3905">
        <v>103</v>
      </c>
      <c r="CC3905">
        <v>109</v>
      </c>
      <c r="CD3905">
        <v>105</v>
      </c>
      <c r="CE3905">
        <v>104</v>
      </c>
      <c r="CF3905">
        <v>102</v>
      </c>
      <c r="CG3905">
        <v>100</v>
      </c>
      <c r="CH3905">
        <v>102</v>
      </c>
      <c r="CI3905">
        <v>103</v>
      </c>
      <c r="CJ3905">
        <v>105</v>
      </c>
      <c r="CK3905">
        <v>106</v>
      </c>
      <c r="CL3905">
        <v>109</v>
      </c>
      <c r="CM3905">
        <v>111</v>
      </c>
      <c r="CN3905">
        <v>98</v>
      </c>
      <c r="CO3905">
        <v>96</v>
      </c>
      <c r="CP3905">
        <v>98</v>
      </c>
      <c r="CQ3905">
        <v>101</v>
      </c>
      <c r="CR3905">
        <v>103</v>
      </c>
      <c r="CS3905">
        <v>109</v>
      </c>
      <c r="CT3905">
        <v>111</v>
      </c>
      <c r="CU3905">
        <v>111</v>
      </c>
      <c r="CX3905" t="s">
        <v>2</v>
      </c>
      <c r="CY3905" t="s">
        <v>84</v>
      </c>
      <c r="DA3905" s="4">
        <f t="shared" si="4372"/>
        <v>107.93548387096774</v>
      </c>
    </row>
    <row r="3906" spans="1:108" x14ac:dyDescent="0.25">
      <c r="A3906" t="s">
        <v>63</v>
      </c>
      <c r="B3906">
        <v>36.549999999999997</v>
      </c>
      <c r="C3906">
        <v>-114.45829999999999</v>
      </c>
      <c r="D3906">
        <v>1294</v>
      </c>
      <c r="E3906" t="s">
        <v>1</v>
      </c>
      <c r="F3906">
        <v>215.3</v>
      </c>
      <c r="G3906">
        <v>2009</v>
      </c>
      <c r="H3906">
        <v>8</v>
      </c>
      <c r="I3906" t="s">
        <v>260</v>
      </c>
      <c r="J3906">
        <v>99</v>
      </c>
      <c r="K3906">
        <v>100</v>
      </c>
      <c r="L3906">
        <v>102</v>
      </c>
      <c r="M3906">
        <v>100</v>
      </c>
      <c r="N3906">
        <v>101</v>
      </c>
      <c r="O3906">
        <v>79</v>
      </c>
      <c r="P3906">
        <v>76</v>
      </c>
      <c r="Q3906">
        <v>88</v>
      </c>
      <c r="R3906">
        <v>93</v>
      </c>
      <c r="S3906">
        <v>90</v>
      </c>
      <c r="T3906">
        <v>92</v>
      </c>
      <c r="U3906">
        <v>92</v>
      </c>
      <c r="V3906">
        <v>93</v>
      </c>
      <c r="W3906">
        <v>94</v>
      </c>
      <c r="X3906">
        <v>95</v>
      </c>
      <c r="Y3906">
        <v>96</v>
      </c>
      <c r="Z3906">
        <v>91</v>
      </c>
      <c r="AA3906">
        <v>95</v>
      </c>
      <c r="AB3906">
        <v>101</v>
      </c>
      <c r="AC3906">
        <v>102</v>
      </c>
      <c r="AD3906">
        <v>96</v>
      </c>
      <c r="AE3906">
        <v>96</v>
      </c>
      <c r="AF3906">
        <v>103</v>
      </c>
      <c r="AG3906">
        <v>107</v>
      </c>
      <c r="AH3906">
        <v>110</v>
      </c>
      <c r="AI3906">
        <v>101</v>
      </c>
      <c r="AJ3906">
        <v>100</v>
      </c>
      <c r="AK3906">
        <v>111</v>
      </c>
      <c r="AL3906">
        <v>114</v>
      </c>
      <c r="AM3906">
        <v>115</v>
      </c>
      <c r="AN3906" s="5">
        <v>114</v>
      </c>
      <c r="AO3906" s="5">
        <v>111</v>
      </c>
      <c r="AP3906" s="5">
        <v>101</v>
      </c>
      <c r="AQ3906" s="5">
        <v>108</v>
      </c>
      <c r="AR3906" s="5">
        <v>108</v>
      </c>
      <c r="AS3906" s="5">
        <v>110</v>
      </c>
      <c r="AT3906" s="5">
        <v>112</v>
      </c>
      <c r="AU3906" s="5">
        <v>110</v>
      </c>
      <c r="AV3906" s="5">
        <v>109</v>
      </c>
      <c r="AW3906" s="5">
        <v>109</v>
      </c>
      <c r="AX3906" s="5">
        <v>112</v>
      </c>
      <c r="AY3906" s="5">
        <v>114</v>
      </c>
      <c r="AZ3906" s="5">
        <v>115</v>
      </c>
      <c r="BA3906" s="5">
        <v>114</v>
      </c>
      <c r="BB3906" s="5">
        <v>113</v>
      </c>
      <c r="BC3906" s="5">
        <v>115</v>
      </c>
      <c r="BD3906" s="5">
        <v>117</v>
      </c>
      <c r="BE3906" s="5">
        <v>120</v>
      </c>
      <c r="BF3906" s="5">
        <v>116</v>
      </c>
      <c r="BG3906" s="5">
        <v>115</v>
      </c>
      <c r="BH3906" s="5">
        <v>100</v>
      </c>
      <c r="BI3906" s="5">
        <v>107</v>
      </c>
      <c r="BJ3906" s="5">
        <v>114</v>
      </c>
      <c r="BK3906" s="5">
        <v>106</v>
      </c>
      <c r="BL3906" s="5">
        <v>106</v>
      </c>
      <c r="BM3906" s="5">
        <v>106</v>
      </c>
      <c r="BN3906" s="5">
        <v>112</v>
      </c>
      <c r="BO3906" s="5">
        <v>118</v>
      </c>
      <c r="BP3906" s="5">
        <v>118</v>
      </c>
      <c r="BQ3906" s="5">
        <v>112</v>
      </c>
      <c r="BR3906" s="5">
        <v>110</v>
      </c>
      <c r="BS3906">
        <v>111</v>
      </c>
      <c r="BT3906">
        <v>112</v>
      </c>
      <c r="BU3906">
        <v>113</v>
      </c>
      <c r="BV3906">
        <v>111</v>
      </c>
      <c r="BW3906">
        <v>111</v>
      </c>
      <c r="BX3906">
        <v>115</v>
      </c>
      <c r="BY3906">
        <v>103</v>
      </c>
      <c r="BZ3906">
        <v>92</v>
      </c>
      <c r="CA3906">
        <v>99</v>
      </c>
      <c r="CB3906">
        <v>105</v>
      </c>
      <c r="CC3906">
        <v>107</v>
      </c>
      <c r="CD3906">
        <v>109</v>
      </c>
      <c r="CE3906">
        <v>110</v>
      </c>
      <c r="CF3906">
        <v>107</v>
      </c>
      <c r="CG3906">
        <v>101</v>
      </c>
      <c r="CH3906">
        <v>103</v>
      </c>
      <c r="CI3906">
        <v>105</v>
      </c>
      <c r="CJ3906">
        <v>107</v>
      </c>
      <c r="CK3906">
        <v>109</v>
      </c>
      <c r="CL3906">
        <v>110</v>
      </c>
      <c r="CM3906">
        <v>114</v>
      </c>
      <c r="CN3906">
        <v>117</v>
      </c>
      <c r="CO3906">
        <v>94</v>
      </c>
      <c r="CP3906">
        <v>97</v>
      </c>
      <c r="CQ3906">
        <v>102</v>
      </c>
      <c r="CR3906">
        <v>106</v>
      </c>
      <c r="CS3906">
        <v>108</v>
      </c>
      <c r="CT3906">
        <v>113</v>
      </c>
      <c r="CU3906">
        <v>116</v>
      </c>
      <c r="CV3906">
        <v>112</v>
      </c>
      <c r="CW3906">
        <v>110</v>
      </c>
      <c r="CX3906" t="s">
        <v>2</v>
      </c>
      <c r="CY3906" t="s">
        <v>64</v>
      </c>
      <c r="DA3906" s="4">
        <f t="shared" si="4372"/>
        <v>111.35483870967742</v>
      </c>
    </row>
    <row r="3907" spans="1:108" x14ac:dyDescent="0.25">
      <c r="A3907" t="s">
        <v>151</v>
      </c>
      <c r="B3907">
        <v>35.2761</v>
      </c>
      <c r="C3907">
        <v>-116.0628</v>
      </c>
      <c r="D3907">
        <v>962</v>
      </c>
      <c r="E3907" t="s">
        <v>1</v>
      </c>
      <c r="F3907">
        <v>150.4</v>
      </c>
      <c r="G3907">
        <v>2009</v>
      </c>
      <c r="H3907">
        <v>8</v>
      </c>
      <c r="I3907" t="s">
        <v>260</v>
      </c>
      <c r="J3907">
        <v>100</v>
      </c>
      <c r="K3907">
        <v>101</v>
      </c>
      <c r="L3907">
        <v>94</v>
      </c>
      <c r="M3907">
        <v>94</v>
      </c>
      <c r="N3907">
        <v>85</v>
      </c>
      <c r="O3907">
        <v>85</v>
      </c>
      <c r="P3907">
        <v>90</v>
      </c>
      <c r="Q3907">
        <v>91</v>
      </c>
      <c r="R3907">
        <v>92</v>
      </c>
      <c r="S3907">
        <v>90</v>
      </c>
      <c r="T3907">
        <v>91</v>
      </c>
      <c r="U3907">
        <v>92</v>
      </c>
      <c r="V3907">
        <v>91</v>
      </c>
      <c r="W3907">
        <v>92</v>
      </c>
      <c r="Y3907">
        <v>95</v>
      </c>
      <c r="Z3907">
        <v>97</v>
      </c>
      <c r="AA3907">
        <v>103</v>
      </c>
      <c r="AB3907">
        <v>107</v>
      </c>
      <c r="AC3907">
        <v>101</v>
      </c>
      <c r="AD3907">
        <v>97</v>
      </c>
      <c r="AE3907">
        <v>99</v>
      </c>
      <c r="AF3907">
        <v>107</v>
      </c>
      <c r="AG3907">
        <v>108</v>
      </c>
      <c r="AH3907">
        <v>105</v>
      </c>
      <c r="AI3907">
        <v>106</v>
      </c>
      <c r="AJ3907">
        <v>112</v>
      </c>
      <c r="AK3907">
        <v>115</v>
      </c>
      <c r="AL3907">
        <v>115</v>
      </c>
      <c r="AM3907">
        <v>112</v>
      </c>
      <c r="AN3907" s="5">
        <v>109</v>
      </c>
      <c r="AO3907" s="5">
        <v>108</v>
      </c>
      <c r="AP3907" s="5">
        <v>110</v>
      </c>
      <c r="AQ3907" s="5">
        <v>109</v>
      </c>
      <c r="AR3907" s="5">
        <v>110</v>
      </c>
      <c r="AS3907" s="5">
        <v>111</v>
      </c>
      <c r="AT3907" s="5">
        <v>109</v>
      </c>
      <c r="AU3907" s="5">
        <v>108</v>
      </c>
      <c r="AV3907" s="5">
        <v>107</v>
      </c>
      <c r="AW3907" s="5">
        <v>108</v>
      </c>
      <c r="AX3907" s="5">
        <v>111</v>
      </c>
      <c r="AY3907" s="5">
        <v>113</v>
      </c>
      <c r="AZ3907" s="5">
        <v>113</v>
      </c>
      <c r="BA3907" s="5">
        <v>112</v>
      </c>
      <c r="BB3907" s="8">
        <f>AVERAGE(BA3907,BC3907)</f>
        <v>114</v>
      </c>
      <c r="BC3907" s="5">
        <v>116</v>
      </c>
      <c r="BD3907" s="5">
        <v>119</v>
      </c>
      <c r="BE3907" s="5">
        <v>119</v>
      </c>
      <c r="BF3907" s="5">
        <v>115</v>
      </c>
      <c r="BG3907" s="5">
        <v>115</v>
      </c>
      <c r="BH3907" s="5">
        <v>111</v>
      </c>
      <c r="BI3907" s="5">
        <v>114</v>
      </c>
      <c r="BJ3907" s="5">
        <v>112</v>
      </c>
      <c r="BK3907" s="5">
        <v>112</v>
      </c>
      <c r="BL3907" s="5">
        <v>109</v>
      </c>
      <c r="BM3907" s="5">
        <v>113</v>
      </c>
      <c r="BN3907" s="5">
        <v>117</v>
      </c>
      <c r="BO3907" s="5">
        <v>116</v>
      </c>
      <c r="BP3907" s="5">
        <v>116</v>
      </c>
      <c r="BQ3907" s="5">
        <v>112</v>
      </c>
      <c r="BR3907" s="5">
        <v>112</v>
      </c>
      <c r="BS3907">
        <v>112</v>
      </c>
      <c r="BT3907">
        <v>110</v>
      </c>
      <c r="BU3907">
        <v>110</v>
      </c>
      <c r="BV3907">
        <v>110</v>
      </c>
      <c r="BW3907">
        <v>111</v>
      </c>
      <c r="BX3907">
        <v>111</v>
      </c>
      <c r="BY3907">
        <v>96</v>
      </c>
      <c r="BZ3907">
        <v>100</v>
      </c>
      <c r="CA3907">
        <v>106</v>
      </c>
      <c r="CB3907">
        <v>108</v>
      </c>
      <c r="CC3907">
        <v>108</v>
      </c>
      <c r="CL3907">
        <v>112</v>
      </c>
      <c r="CM3907">
        <v>116</v>
      </c>
      <c r="CN3907">
        <v>93</v>
      </c>
      <c r="CO3907">
        <v>102</v>
      </c>
      <c r="CP3907">
        <v>101</v>
      </c>
      <c r="CQ3907">
        <v>106</v>
      </c>
      <c r="CR3907">
        <v>107</v>
      </c>
      <c r="CS3907">
        <v>111</v>
      </c>
      <c r="CT3907">
        <v>115</v>
      </c>
      <c r="CU3907">
        <v>113</v>
      </c>
      <c r="CV3907">
        <v>111</v>
      </c>
      <c r="CW3907">
        <v>109</v>
      </c>
      <c r="CX3907" t="s">
        <v>5</v>
      </c>
      <c r="CY3907" t="s">
        <v>152</v>
      </c>
      <c r="DA3907" s="4">
        <f t="shared" si="4372"/>
        <v>112.25806451612904</v>
      </c>
    </row>
    <row r="3908" spans="1:108" x14ac:dyDescent="0.25">
      <c r="A3908" t="s">
        <v>183</v>
      </c>
      <c r="B3908">
        <v>35.053100000000001</v>
      </c>
      <c r="C3908">
        <v>-116.07940000000001</v>
      </c>
      <c r="D3908">
        <v>950</v>
      </c>
      <c r="E3908" t="s">
        <v>1</v>
      </c>
      <c r="F3908">
        <v>171.9</v>
      </c>
      <c r="G3908">
        <v>2009</v>
      </c>
      <c r="H3908">
        <v>8</v>
      </c>
      <c r="I3908" t="s">
        <v>260</v>
      </c>
      <c r="J3908">
        <v>104</v>
      </c>
      <c r="K3908">
        <v>103</v>
      </c>
      <c r="L3908">
        <v>97</v>
      </c>
      <c r="M3908">
        <v>91</v>
      </c>
      <c r="N3908">
        <v>84</v>
      </c>
      <c r="O3908">
        <v>84</v>
      </c>
      <c r="P3908">
        <v>91</v>
      </c>
      <c r="Q3908">
        <v>93</v>
      </c>
      <c r="R3908">
        <v>94</v>
      </c>
      <c r="S3908">
        <v>88</v>
      </c>
      <c r="T3908">
        <v>92</v>
      </c>
      <c r="U3908">
        <v>93</v>
      </c>
      <c r="V3908">
        <v>91</v>
      </c>
      <c r="W3908">
        <v>92</v>
      </c>
      <c r="X3908">
        <v>94</v>
      </c>
      <c r="Y3908">
        <v>93</v>
      </c>
      <c r="Z3908">
        <v>99</v>
      </c>
      <c r="AA3908">
        <v>104</v>
      </c>
      <c r="AB3908">
        <v>107</v>
      </c>
      <c r="AC3908">
        <v>101</v>
      </c>
      <c r="AD3908">
        <v>97</v>
      </c>
      <c r="AE3908">
        <v>101</v>
      </c>
      <c r="AF3908">
        <v>108</v>
      </c>
      <c r="AG3908">
        <v>109</v>
      </c>
      <c r="AH3908">
        <v>109</v>
      </c>
      <c r="AI3908">
        <v>106</v>
      </c>
      <c r="AJ3908">
        <v>113</v>
      </c>
      <c r="AK3908">
        <v>116</v>
      </c>
      <c r="AL3908">
        <v>113</v>
      </c>
      <c r="AM3908">
        <v>113</v>
      </c>
      <c r="AN3908" s="5">
        <v>109</v>
      </c>
      <c r="AO3908" s="5">
        <v>109</v>
      </c>
      <c r="AP3908" s="5">
        <v>111</v>
      </c>
      <c r="AQ3908" s="5">
        <v>108</v>
      </c>
      <c r="AR3908" s="5">
        <v>111</v>
      </c>
      <c r="AS3908" s="5">
        <v>112</v>
      </c>
      <c r="AT3908" s="5">
        <v>111</v>
      </c>
      <c r="AU3908" s="5">
        <v>111</v>
      </c>
      <c r="AV3908" s="5">
        <v>108</v>
      </c>
      <c r="AW3908" s="5">
        <v>112</v>
      </c>
      <c r="AX3908" s="5">
        <v>114</v>
      </c>
      <c r="AY3908" s="5">
        <v>114</v>
      </c>
      <c r="AZ3908" s="5">
        <v>113</v>
      </c>
      <c r="BA3908" s="5">
        <v>113</v>
      </c>
      <c r="BB3908" s="5">
        <v>114</v>
      </c>
      <c r="BC3908" s="5">
        <v>118</v>
      </c>
      <c r="BD3908" s="5">
        <v>120</v>
      </c>
      <c r="BE3908" s="5">
        <v>120</v>
      </c>
      <c r="BF3908" s="5">
        <v>114</v>
      </c>
      <c r="BG3908" s="5">
        <v>116</v>
      </c>
      <c r="BH3908" s="5">
        <v>115</v>
      </c>
      <c r="BI3908" s="5">
        <v>117</v>
      </c>
      <c r="BJ3908" s="5">
        <v>110</v>
      </c>
      <c r="BK3908" s="5">
        <v>106</v>
      </c>
      <c r="BL3908" s="5">
        <v>109</v>
      </c>
      <c r="BM3908" s="5">
        <v>115</v>
      </c>
      <c r="BN3908" s="5">
        <v>119</v>
      </c>
      <c r="BO3908" s="5">
        <v>117</v>
      </c>
      <c r="BP3908" s="5">
        <v>115</v>
      </c>
      <c r="BQ3908" s="5">
        <v>112</v>
      </c>
      <c r="BR3908" s="5">
        <v>112</v>
      </c>
      <c r="BS3908">
        <v>112</v>
      </c>
      <c r="BT3908">
        <v>110</v>
      </c>
      <c r="BU3908">
        <v>109</v>
      </c>
      <c r="BV3908">
        <v>110</v>
      </c>
      <c r="BW3908">
        <v>113</v>
      </c>
      <c r="BX3908">
        <v>100</v>
      </c>
      <c r="BY3908">
        <v>96</v>
      </c>
      <c r="BZ3908">
        <v>101</v>
      </c>
      <c r="CA3908">
        <v>108</v>
      </c>
      <c r="CB3908">
        <v>109</v>
      </c>
      <c r="CC3908">
        <v>110</v>
      </c>
      <c r="CD3908">
        <v>112</v>
      </c>
      <c r="CE3908">
        <v>109</v>
      </c>
      <c r="CF3908">
        <v>107</v>
      </c>
      <c r="CG3908">
        <v>105</v>
      </c>
      <c r="CH3908">
        <v>105</v>
      </c>
      <c r="CI3908">
        <v>110</v>
      </c>
      <c r="CJ3908">
        <v>112</v>
      </c>
      <c r="CK3908">
        <v>113</v>
      </c>
      <c r="CL3908">
        <v>115</v>
      </c>
      <c r="CM3908">
        <v>117</v>
      </c>
      <c r="CN3908">
        <v>92</v>
      </c>
      <c r="CO3908">
        <v>103</v>
      </c>
      <c r="CP3908">
        <v>103</v>
      </c>
      <c r="CQ3908">
        <v>106</v>
      </c>
      <c r="CR3908">
        <v>107</v>
      </c>
      <c r="CS3908">
        <v>112</v>
      </c>
      <c r="CT3908">
        <v>114</v>
      </c>
      <c r="CU3908">
        <v>117</v>
      </c>
      <c r="CV3908">
        <v>112</v>
      </c>
      <c r="CW3908">
        <v>111</v>
      </c>
      <c r="CX3908" t="s">
        <v>5</v>
      </c>
      <c r="CY3908" t="s">
        <v>184</v>
      </c>
      <c r="DA3908" s="4">
        <f t="shared" si="4372"/>
        <v>113.06451612903226</v>
      </c>
    </row>
    <row r="3909" spans="1:108" x14ac:dyDescent="0.25">
      <c r="A3909" t="s">
        <v>236</v>
      </c>
      <c r="B3909">
        <v>36.601900000000001</v>
      </c>
      <c r="C3909">
        <v>-117.145</v>
      </c>
      <c r="D3909">
        <v>84</v>
      </c>
      <c r="E3909" t="s">
        <v>1</v>
      </c>
      <c r="F3909">
        <v>29.2</v>
      </c>
      <c r="G3909">
        <v>2009</v>
      </c>
      <c r="H3909">
        <v>8</v>
      </c>
      <c r="I3909" t="s">
        <v>260</v>
      </c>
      <c r="J3909">
        <v>105</v>
      </c>
      <c r="K3909">
        <v>104</v>
      </c>
      <c r="L3909">
        <v>95</v>
      </c>
      <c r="M3909">
        <v>98</v>
      </c>
      <c r="N3909">
        <v>94</v>
      </c>
      <c r="O3909">
        <v>88</v>
      </c>
      <c r="P3909">
        <v>95</v>
      </c>
      <c r="Q3909">
        <v>98</v>
      </c>
      <c r="R3909">
        <v>98</v>
      </c>
      <c r="S3909">
        <v>94</v>
      </c>
      <c r="T3909">
        <v>97</v>
      </c>
      <c r="U3909">
        <v>98</v>
      </c>
      <c r="V3909">
        <v>95</v>
      </c>
      <c r="W3909">
        <v>98</v>
      </c>
      <c r="X3909">
        <v>100</v>
      </c>
      <c r="Y3909">
        <v>99</v>
      </c>
      <c r="Z3909">
        <v>103</v>
      </c>
      <c r="AA3909">
        <v>105</v>
      </c>
      <c r="AB3909">
        <v>114</v>
      </c>
      <c r="AC3909">
        <v>107</v>
      </c>
      <c r="AD3909">
        <v>99</v>
      </c>
      <c r="AE3909">
        <v>104</v>
      </c>
      <c r="AF3909">
        <v>109</v>
      </c>
      <c r="AG3909">
        <v>114</v>
      </c>
      <c r="AH3909">
        <v>115</v>
      </c>
      <c r="AI3909">
        <v>111</v>
      </c>
      <c r="AJ3909">
        <v>116</v>
      </c>
      <c r="AK3909">
        <v>118</v>
      </c>
      <c r="AL3909">
        <v>118</v>
      </c>
      <c r="AM3909">
        <v>117</v>
      </c>
      <c r="AN3909" s="5">
        <v>117</v>
      </c>
      <c r="AO3909" s="5">
        <v>114</v>
      </c>
      <c r="AP3909" s="5">
        <v>115</v>
      </c>
      <c r="AQ3909" s="5">
        <v>114</v>
      </c>
      <c r="AR3909" s="5">
        <v>115</v>
      </c>
      <c r="AS3909" s="5">
        <v>114</v>
      </c>
      <c r="AT3909" s="5">
        <v>112</v>
      </c>
      <c r="AU3909" s="5">
        <v>111</v>
      </c>
      <c r="AV3909" s="5">
        <v>114</v>
      </c>
      <c r="AW3909" s="5">
        <v>109</v>
      </c>
      <c r="AX3909" s="5">
        <v>118</v>
      </c>
      <c r="AY3909" s="5">
        <v>120</v>
      </c>
      <c r="AZ3909" s="5">
        <v>116</v>
      </c>
      <c r="BA3909" s="5">
        <v>116</v>
      </c>
      <c r="BB3909" s="5">
        <v>119</v>
      </c>
      <c r="BC3909" s="5">
        <v>121</v>
      </c>
      <c r="BD3909" s="5">
        <v>122</v>
      </c>
      <c r="BE3909" s="5">
        <v>124</v>
      </c>
      <c r="BF3909" s="5">
        <v>120</v>
      </c>
      <c r="BG3909" s="5">
        <v>119</v>
      </c>
      <c r="BH3909" s="5">
        <v>117</v>
      </c>
      <c r="BI3909" s="5">
        <v>120</v>
      </c>
      <c r="BJ3909" s="5">
        <v>117</v>
      </c>
      <c r="BK3909" s="5">
        <v>117</v>
      </c>
      <c r="BL3909" s="5">
        <v>115</v>
      </c>
      <c r="BM3909" s="5">
        <v>119</v>
      </c>
      <c r="BN3909" s="5">
        <v>121</v>
      </c>
      <c r="BO3909" s="5">
        <v>121</v>
      </c>
      <c r="BP3909" s="5">
        <v>118</v>
      </c>
      <c r="BQ3909" s="5">
        <v>118</v>
      </c>
      <c r="BR3909" s="5">
        <v>118</v>
      </c>
      <c r="BS3909">
        <v>118</v>
      </c>
      <c r="BT3909">
        <v>116</v>
      </c>
      <c r="BU3909">
        <v>110</v>
      </c>
      <c r="BV3909">
        <v>115</v>
      </c>
      <c r="BW3909">
        <v>115</v>
      </c>
      <c r="BX3909">
        <v>105</v>
      </c>
      <c r="BY3909">
        <v>99</v>
      </c>
      <c r="BZ3909">
        <v>102</v>
      </c>
      <c r="CA3909">
        <v>108</v>
      </c>
      <c r="CB3909">
        <v>112</v>
      </c>
      <c r="CC3909">
        <v>113</v>
      </c>
      <c r="CD3909">
        <v>115</v>
      </c>
      <c r="CE3909">
        <v>114</v>
      </c>
      <c r="CF3909">
        <v>110</v>
      </c>
      <c r="CG3909">
        <v>107</v>
      </c>
      <c r="CH3909">
        <v>110</v>
      </c>
      <c r="CI3909">
        <v>112</v>
      </c>
      <c r="CJ3909">
        <v>114</v>
      </c>
      <c r="CK3909">
        <v>116</v>
      </c>
      <c r="CL3909">
        <v>116</v>
      </c>
      <c r="CM3909">
        <v>118</v>
      </c>
      <c r="CN3909">
        <v>107</v>
      </c>
      <c r="CO3909">
        <v>109</v>
      </c>
      <c r="CP3909">
        <v>105</v>
      </c>
      <c r="CQ3909">
        <v>110</v>
      </c>
      <c r="CR3909">
        <v>111</v>
      </c>
      <c r="CS3909">
        <v>114</v>
      </c>
      <c r="CT3909">
        <v>117</v>
      </c>
      <c r="CU3909">
        <v>117</v>
      </c>
      <c r="CV3909">
        <v>114</v>
      </c>
      <c r="CW3909">
        <v>112</v>
      </c>
      <c r="CX3909" t="s">
        <v>5</v>
      </c>
      <c r="CY3909" t="s">
        <v>237</v>
      </c>
      <c r="DA3909" s="4">
        <f t="shared" si="4372"/>
        <v>117.12903225806451</v>
      </c>
    </row>
    <row r="3910" spans="1:108" x14ac:dyDescent="0.25">
      <c r="A3910" t="s">
        <v>117</v>
      </c>
      <c r="B3910">
        <v>36.462499999999999</v>
      </c>
      <c r="C3910">
        <v>-116.8672</v>
      </c>
      <c r="D3910">
        <v>-194</v>
      </c>
      <c r="E3910" t="s">
        <v>1</v>
      </c>
      <c r="F3910">
        <v>0</v>
      </c>
      <c r="G3910">
        <v>2009</v>
      </c>
      <c r="H3910">
        <v>8</v>
      </c>
      <c r="I3910" t="s">
        <v>260</v>
      </c>
      <c r="J3910">
        <v>108</v>
      </c>
      <c r="K3910">
        <v>107</v>
      </c>
      <c r="L3910">
        <v>98</v>
      </c>
      <c r="M3910">
        <v>99</v>
      </c>
      <c r="N3910">
        <v>94</v>
      </c>
      <c r="O3910">
        <v>91</v>
      </c>
      <c r="P3910">
        <v>98</v>
      </c>
      <c r="Q3910">
        <v>102</v>
      </c>
      <c r="R3910">
        <v>102</v>
      </c>
      <c r="S3910">
        <v>95</v>
      </c>
      <c r="T3910">
        <v>100</v>
      </c>
      <c r="U3910">
        <v>100</v>
      </c>
      <c r="V3910">
        <v>99</v>
      </c>
      <c r="W3910">
        <v>101</v>
      </c>
      <c r="X3910">
        <v>102</v>
      </c>
      <c r="Y3910">
        <v>105</v>
      </c>
      <c r="Z3910">
        <v>107</v>
      </c>
      <c r="AA3910">
        <v>111</v>
      </c>
      <c r="AB3910">
        <v>115</v>
      </c>
      <c r="AC3910">
        <v>108</v>
      </c>
      <c r="AD3910">
        <v>104</v>
      </c>
      <c r="AE3910">
        <v>109</v>
      </c>
      <c r="AF3910">
        <v>113</v>
      </c>
      <c r="AG3910">
        <v>117</v>
      </c>
      <c r="AH3910">
        <v>117</v>
      </c>
      <c r="AI3910">
        <v>117</v>
      </c>
      <c r="AJ3910">
        <v>120</v>
      </c>
      <c r="AK3910">
        <v>121</v>
      </c>
      <c r="AL3910">
        <v>121</v>
      </c>
      <c r="AM3910">
        <v>121</v>
      </c>
      <c r="AN3910" s="5">
        <v>119</v>
      </c>
      <c r="AO3910" s="5">
        <v>119</v>
      </c>
      <c r="AP3910" s="5">
        <v>118</v>
      </c>
      <c r="AQ3910" s="5">
        <v>116</v>
      </c>
      <c r="AR3910" s="5">
        <v>120</v>
      </c>
      <c r="AS3910" s="5">
        <v>120</v>
      </c>
      <c r="AT3910" s="5">
        <v>119</v>
      </c>
      <c r="AU3910" s="5">
        <v>117</v>
      </c>
      <c r="AV3910" s="5">
        <v>117</v>
      </c>
      <c r="AW3910" s="5">
        <v>116</v>
      </c>
      <c r="AX3910" s="5">
        <v>120</v>
      </c>
      <c r="AY3910" s="5">
        <v>122</v>
      </c>
      <c r="AZ3910" s="5">
        <v>120</v>
      </c>
      <c r="BA3910" s="5">
        <v>121</v>
      </c>
      <c r="BB3910" s="5">
        <v>123</v>
      </c>
      <c r="BC3910" s="5">
        <v>125</v>
      </c>
      <c r="BD3910" s="5">
        <v>126</v>
      </c>
      <c r="BE3910" s="5">
        <v>128</v>
      </c>
      <c r="BF3910" s="5">
        <v>126</v>
      </c>
      <c r="BG3910" s="5">
        <v>125</v>
      </c>
      <c r="BH3910" s="5">
        <v>120</v>
      </c>
      <c r="BI3910" s="5">
        <v>122</v>
      </c>
      <c r="BJ3910" s="5">
        <v>122</v>
      </c>
      <c r="BK3910" s="5">
        <v>120</v>
      </c>
      <c r="BL3910" s="5">
        <v>119</v>
      </c>
      <c r="BM3910" s="5">
        <v>123</v>
      </c>
      <c r="BN3910" s="5">
        <v>125</v>
      </c>
      <c r="BO3910" s="5">
        <v>125</v>
      </c>
      <c r="BP3910" s="5">
        <v>125</v>
      </c>
      <c r="BQ3910" s="5">
        <v>122</v>
      </c>
      <c r="BR3910" s="5">
        <v>122</v>
      </c>
      <c r="BS3910">
        <v>119</v>
      </c>
      <c r="BT3910">
        <v>118</v>
      </c>
      <c r="BU3910">
        <v>116</v>
      </c>
      <c r="BV3910">
        <v>117</v>
      </c>
      <c r="BW3910">
        <v>118</v>
      </c>
      <c r="BX3910">
        <v>106</v>
      </c>
      <c r="BY3910">
        <v>102</v>
      </c>
      <c r="BZ3910">
        <v>106</v>
      </c>
      <c r="CA3910">
        <v>112</v>
      </c>
      <c r="CB3910">
        <v>115</v>
      </c>
      <c r="CC3910">
        <v>117</v>
      </c>
      <c r="CD3910">
        <v>118</v>
      </c>
      <c r="CE3910">
        <v>116</v>
      </c>
      <c r="CF3910">
        <v>113</v>
      </c>
      <c r="CG3910">
        <v>111</v>
      </c>
      <c r="CH3910">
        <v>113</v>
      </c>
      <c r="CI3910">
        <v>114</v>
      </c>
      <c r="CJ3910">
        <v>118</v>
      </c>
      <c r="CK3910">
        <v>119</v>
      </c>
      <c r="CL3910">
        <v>120</v>
      </c>
      <c r="CM3910">
        <v>122</v>
      </c>
      <c r="CN3910">
        <v>105</v>
      </c>
      <c r="CO3910">
        <v>110</v>
      </c>
      <c r="CP3910">
        <v>109</v>
      </c>
      <c r="CQ3910">
        <v>113</v>
      </c>
      <c r="CR3910">
        <v>115</v>
      </c>
      <c r="CS3910">
        <v>118</v>
      </c>
      <c r="CT3910">
        <v>121</v>
      </c>
      <c r="CU3910">
        <v>121</v>
      </c>
      <c r="CV3910">
        <v>119</v>
      </c>
      <c r="CW3910">
        <v>117</v>
      </c>
      <c r="CX3910" t="s">
        <v>5</v>
      </c>
      <c r="CY3910" t="s">
        <v>118</v>
      </c>
      <c r="DA3910" s="4">
        <f t="shared" si="4372"/>
        <v>121.35483870967742</v>
      </c>
      <c r="DB3910" s="4">
        <f>DA3910-DA3909</f>
        <v>4.225806451612911</v>
      </c>
      <c r="DC3910" s="4" t="s">
        <v>283</v>
      </c>
    </row>
    <row r="3911" spans="1:108" x14ac:dyDescent="0.25">
      <c r="BS3911" cm="1">
        <f t="array" ref="BS3911">SUMPRODUCT(--(MOD(AN3910:BR3910,5)=0))</f>
        <v>11</v>
      </c>
      <c r="BT3911">
        <f>AVERAGE(AN3910:BR3910)</f>
        <v>121.35483870967742</v>
      </c>
    </row>
    <row r="3912" spans="1:108" x14ac:dyDescent="0.25">
      <c r="D3912" s="6">
        <f>AVERAGE(D3854:D3908)</f>
        <v>3362.7454545454543</v>
      </c>
      <c r="AN3912" s="6">
        <f>AVERAGE(AN3854:AN3908)</f>
        <v>99.854545454545459</v>
      </c>
      <c r="AO3912" s="6">
        <f t="shared" ref="AO3912:BR3912" si="4373">AVERAGE(AO3854:AO3908)</f>
        <v>96.872727272727275</v>
      </c>
      <c r="AP3912" s="6">
        <f t="shared" si="4373"/>
        <v>97.881818181818176</v>
      </c>
      <c r="AQ3912" s="6">
        <f t="shared" si="4373"/>
        <v>98.036363636363632</v>
      </c>
      <c r="AR3912" s="6">
        <f t="shared" si="4373"/>
        <v>99.74545454545455</v>
      </c>
      <c r="AS3912" s="6">
        <f t="shared" si="4373"/>
        <v>99.909090909090907</v>
      </c>
      <c r="AT3912" s="6">
        <f t="shared" si="4373"/>
        <v>98.963636363636368</v>
      </c>
      <c r="AU3912" s="6">
        <f t="shared" si="4373"/>
        <v>97.818181818181813</v>
      </c>
      <c r="AV3912" s="6">
        <f t="shared" si="4373"/>
        <v>98.236363636363635</v>
      </c>
      <c r="AW3912" s="6">
        <f t="shared" si="4373"/>
        <v>99.054545454545448</v>
      </c>
      <c r="AX3912" s="6">
        <f t="shared" si="4373"/>
        <v>100.90909090909091</v>
      </c>
      <c r="AY3912" s="6">
        <f t="shared" si="4373"/>
        <v>102.38181818181818</v>
      </c>
      <c r="AZ3912" s="6">
        <f t="shared" si="4373"/>
        <v>101.61818181818182</v>
      </c>
      <c r="BA3912" s="6">
        <f t="shared" si="4373"/>
        <v>102.16363636363636</v>
      </c>
      <c r="BB3912" s="6">
        <f t="shared" si="4373"/>
        <v>103.30909090909091</v>
      </c>
      <c r="BC3912" s="6">
        <f t="shared" si="4373"/>
        <v>105.38181818181818</v>
      </c>
      <c r="BD3912" s="6">
        <f t="shared" si="4373"/>
        <v>107.16363636363636</v>
      </c>
      <c r="BE3912" s="6">
        <f t="shared" si="4373"/>
        <v>107.55454545454545</v>
      </c>
      <c r="BF3912" s="6">
        <f t="shared" si="4373"/>
        <v>105.2909090909091</v>
      </c>
      <c r="BG3912" s="6">
        <f t="shared" si="4373"/>
        <v>103.04545454545455</v>
      </c>
      <c r="BH3912" s="6">
        <f t="shared" si="4373"/>
        <v>101.45454545454545</v>
      </c>
      <c r="BI3912" s="6">
        <f t="shared" si="4373"/>
        <v>103.18181818181819</v>
      </c>
      <c r="BJ3912" s="6">
        <f t="shared" si="4373"/>
        <v>100.87272727272727</v>
      </c>
      <c r="BK3912" s="6">
        <f t="shared" si="4373"/>
        <v>98.836363636363643</v>
      </c>
      <c r="BL3912" s="6">
        <f t="shared" si="4373"/>
        <v>98.690909090909088</v>
      </c>
      <c r="BM3912" s="6">
        <f t="shared" si="4373"/>
        <v>102.28181818181818</v>
      </c>
      <c r="BN3912" s="6">
        <f t="shared" si="4373"/>
        <v>105.25454545454545</v>
      </c>
      <c r="BO3912" s="6">
        <f t="shared" si="4373"/>
        <v>105.45454545454545</v>
      </c>
      <c r="BP3912" s="6">
        <f t="shared" si="4373"/>
        <v>102.72727272727273</v>
      </c>
      <c r="BQ3912" s="6">
        <f t="shared" si="4373"/>
        <v>102.03636363636363</v>
      </c>
      <c r="BR3912" s="6">
        <f t="shared" si="4373"/>
        <v>101.60909090909091</v>
      </c>
      <c r="CY3912" t="s">
        <v>261</v>
      </c>
      <c r="CZ3912" s="1">
        <f>CORREL(AN3910:BR3910,AN3912:BR3912)</f>
        <v>0.92530683447523976</v>
      </c>
      <c r="DA3912" t="s">
        <v>262</v>
      </c>
    </row>
    <row r="3913" spans="1:108" x14ac:dyDescent="0.25">
      <c r="D3913">
        <f>0.005*(D3909-D3910)</f>
        <v>1.3900000000000001</v>
      </c>
      <c r="AI3913" s="13">
        <f>-AM3913/(AVERAGE(D3854:D3908)-D3910)</f>
        <v>-5.5724111683371968E-3</v>
      </c>
      <c r="AK3913">
        <f>AVERAGE(AN3910:BR3910)</f>
        <v>121.35483870967742</v>
      </c>
      <c r="AL3913">
        <f>AVERAGE(AN3912:BR3912)</f>
        <v>101.53519061583577</v>
      </c>
      <c r="AM3913">
        <f>AK3913-AL3913</f>
        <v>19.81964809384165</v>
      </c>
      <c r="AN3913" s="5">
        <f>AN3912+$AM3913</f>
        <v>119.67419354838711</v>
      </c>
      <c r="AO3913" s="5">
        <f t="shared" ref="AO3913:BR3913" si="4374">AO3912+$AM3913</f>
        <v>116.69237536656892</v>
      </c>
      <c r="AP3913" s="5">
        <f t="shared" si="4374"/>
        <v>117.70146627565983</v>
      </c>
      <c r="AQ3913" s="5">
        <f t="shared" si="4374"/>
        <v>117.85601173020528</v>
      </c>
      <c r="AR3913" s="5">
        <f t="shared" si="4374"/>
        <v>119.5651026392962</v>
      </c>
      <c r="AS3913" s="5">
        <f t="shared" si="4374"/>
        <v>119.72873900293256</v>
      </c>
      <c r="AT3913" s="5">
        <f t="shared" si="4374"/>
        <v>118.78328445747802</v>
      </c>
      <c r="AU3913" s="5">
        <f t="shared" si="4374"/>
        <v>117.63782991202346</v>
      </c>
      <c r="AV3913" s="5">
        <f t="shared" si="4374"/>
        <v>118.05601173020528</v>
      </c>
      <c r="AW3913" s="5">
        <f t="shared" si="4374"/>
        <v>118.8741935483871</v>
      </c>
      <c r="AX3913" s="5">
        <f t="shared" si="4374"/>
        <v>120.72873900293256</v>
      </c>
      <c r="AY3913" s="5">
        <f t="shared" si="4374"/>
        <v>122.20146627565983</v>
      </c>
      <c r="AZ3913" s="5">
        <f t="shared" si="4374"/>
        <v>121.43782991202347</v>
      </c>
      <c r="BA3913" s="5">
        <f t="shared" si="4374"/>
        <v>121.98328445747801</v>
      </c>
      <c r="BB3913" s="5">
        <f t="shared" si="4374"/>
        <v>123.12873900293256</v>
      </c>
      <c r="BC3913" s="5">
        <f t="shared" si="4374"/>
        <v>125.20146627565983</v>
      </c>
      <c r="BD3913" s="5">
        <f t="shared" si="4374"/>
        <v>126.98328445747801</v>
      </c>
      <c r="BE3913" s="5">
        <f t="shared" si="4374"/>
        <v>127.3741935483871</v>
      </c>
      <c r="BF3913" s="5">
        <f t="shared" si="4374"/>
        <v>125.11055718475075</v>
      </c>
      <c r="BG3913" s="5">
        <f t="shared" si="4374"/>
        <v>122.8651026392962</v>
      </c>
      <c r="BH3913" s="5">
        <f t="shared" si="4374"/>
        <v>121.2741935483871</v>
      </c>
      <c r="BI3913" s="5">
        <f t="shared" si="4374"/>
        <v>123.00146627565984</v>
      </c>
      <c r="BJ3913" s="5">
        <f t="shared" si="4374"/>
        <v>120.69237536656892</v>
      </c>
      <c r="BK3913" s="5">
        <f t="shared" si="4374"/>
        <v>118.65601173020529</v>
      </c>
      <c r="BL3913" s="5">
        <f t="shared" si="4374"/>
        <v>118.51055718475074</v>
      </c>
      <c r="BM3913" s="5">
        <f t="shared" si="4374"/>
        <v>122.10146627565983</v>
      </c>
      <c r="BN3913" s="5">
        <f t="shared" si="4374"/>
        <v>125.0741935483871</v>
      </c>
      <c r="BO3913" s="5">
        <f t="shared" si="4374"/>
        <v>125.2741935483871</v>
      </c>
      <c r="BP3913" s="5">
        <f t="shared" si="4374"/>
        <v>122.54692082111438</v>
      </c>
      <c r="BQ3913" s="5">
        <f t="shared" si="4374"/>
        <v>121.85601173020528</v>
      </c>
      <c r="BR3913" s="5">
        <f t="shared" si="4374"/>
        <v>121.42873900293256</v>
      </c>
    </row>
    <row r="3914" spans="1:108" x14ac:dyDescent="0.25">
      <c r="AI3914" s="11"/>
      <c r="AN3914" s="5">
        <f>AN3910-AN3913</f>
        <v>-0.67419354838710888</v>
      </c>
      <c r="AO3914" s="5">
        <f t="shared" ref="AO3914" si="4375">AO3910-AO3913</f>
        <v>2.3076246334310753</v>
      </c>
      <c r="AP3914" s="5">
        <f t="shared" ref="AP3914" si="4376">AP3910-AP3913</f>
        <v>0.29853372434017444</v>
      </c>
      <c r="AQ3914" s="5">
        <f t="shared" ref="AQ3914" si="4377">AQ3910-AQ3913</f>
        <v>-1.8560117302052817</v>
      </c>
      <c r="AR3914" s="5">
        <f t="shared" ref="AR3914" si="4378">AR3910-AR3913</f>
        <v>0.43489736070380047</v>
      </c>
      <c r="AS3914" s="5">
        <f t="shared" ref="AS3914" si="4379">AS3910-AS3913</f>
        <v>0.27126099706744355</v>
      </c>
      <c r="AT3914" s="5">
        <f t="shared" ref="AT3914" si="4380">AT3910-AT3913</f>
        <v>0.21671554252198177</v>
      </c>
      <c r="AU3914" s="5">
        <f t="shared" ref="AU3914" si="4381">AU3910-AU3913</f>
        <v>-0.63782991202346295</v>
      </c>
      <c r="AV3914" s="5">
        <f t="shared" ref="AV3914" si="4382">AV3910-AV3913</f>
        <v>-1.0560117302052845</v>
      </c>
      <c r="AW3914" s="5">
        <f t="shared" ref="AW3914" si="4383">AW3910-AW3913</f>
        <v>-2.8741935483870975</v>
      </c>
      <c r="AX3914" s="5">
        <f t="shared" ref="AX3914" si="4384">AX3910-AX3913</f>
        <v>-0.72873900293255645</v>
      </c>
      <c r="AY3914" s="5">
        <f t="shared" ref="AY3914" si="4385">AY3910-AY3913</f>
        <v>-0.20146627565982556</v>
      </c>
      <c r="AZ3914" s="5">
        <f t="shared" ref="AZ3914" si="4386">AZ3910-AZ3913</f>
        <v>-1.4378299120234743</v>
      </c>
      <c r="BA3914" s="5">
        <f t="shared" ref="BA3914" si="4387">BA3910-BA3913</f>
        <v>-0.98328445747800686</v>
      </c>
      <c r="BB3914" s="5">
        <f t="shared" ref="BB3914" si="4388">BB3910-BB3913</f>
        <v>-0.12873900293256213</v>
      </c>
      <c r="BC3914" s="5">
        <f t="shared" ref="BC3914" si="4389">BC3910-BC3913</f>
        <v>-0.20146627565982556</v>
      </c>
      <c r="BD3914" s="5">
        <f t="shared" ref="BD3914" si="4390">BD3910-BD3913</f>
        <v>-0.98328445747800686</v>
      </c>
      <c r="BE3914" s="5">
        <f t="shared" ref="BE3914" si="4391">BE3910-BE3913</f>
        <v>0.62580645161290249</v>
      </c>
      <c r="BF3914" s="5">
        <f t="shared" ref="BF3914" si="4392">BF3910-BF3913</f>
        <v>0.88944281524925373</v>
      </c>
      <c r="BG3914" s="5">
        <f t="shared" ref="BG3914" si="4393">BG3910-BG3913</f>
        <v>2.1348973607038033</v>
      </c>
      <c r="BH3914" s="5">
        <f t="shared" ref="BH3914" si="4394">BH3910-BH3913</f>
        <v>-1.2741935483871032</v>
      </c>
      <c r="BI3914" s="5">
        <f t="shared" ref="BI3914" si="4395">BI3910-BI3913</f>
        <v>-1.0014662756598369</v>
      </c>
      <c r="BJ3914" s="5">
        <f t="shared" ref="BJ3914" si="4396">BJ3910-BJ3913</f>
        <v>1.3076246334310753</v>
      </c>
      <c r="BK3914" s="5">
        <f t="shared" ref="BK3914" si="4397">BK3910-BK3913</f>
        <v>1.343988269794707</v>
      </c>
      <c r="BL3914" s="5">
        <f t="shared" ref="BL3914" si="4398">BL3910-BL3913</f>
        <v>0.48944281524926225</v>
      </c>
      <c r="BM3914" s="5">
        <f t="shared" ref="BM3914" si="4399">BM3910-BM3913</f>
        <v>0.89853372434016876</v>
      </c>
      <c r="BN3914" s="5">
        <f t="shared" ref="BN3914" si="4400">BN3910-BN3913</f>
        <v>-7.419354838710035E-2</v>
      </c>
      <c r="BO3914" s="5">
        <f t="shared" ref="BO3914" si="4401">BO3910-BO3913</f>
        <v>-0.27419354838710319</v>
      </c>
      <c r="BP3914" s="5">
        <f t="shared" ref="BP3914" si="4402">BP3910-BP3913</f>
        <v>2.4530791788856163</v>
      </c>
      <c r="BQ3914" s="5">
        <f t="shared" ref="BQ3914" si="4403">BQ3910-BQ3913</f>
        <v>0.14398826979471835</v>
      </c>
      <c r="BR3914" s="5">
        <f t="shared" ref="BR3914" si="4404">BR3910-BR3913</f>
        <v>0.57126099706744071</v>
      </c>
      <c r="BS3914" s="15">
        <f>STDEV(AN3914:BR3914)</f>
        <v>1.2029351083034117</v>
      </c>
      <c r="BT3914" t="s">
        <v>264</v>
      </c>
    </row>
    <row r="3915" spans="1:108" x14ac:dyDescent="0.25">
      <c r="AN3915" s="5">
        <f>ABS(AN3914)</f>
        <v>0.67419354838710888</v>
      </c>
      <c r="AO3915" s="5">
        <f t="shared" ref="AO3915" si="4405">ABS(AO3914)</f>
        <v>2.3076246334310753</v>
      </c>
      <c r="AP3915" s="5">
        <f t="shared" ref="AP3915" si="4406">ABS(AP3914)</f>
        <v>0.29853372434017444</v>
      </c>
      <c r="AQ3915" s="5">
        <f t="shared" ref="AQ3915" si="4407">ABS(AQ3914)</f>
        <v>1.8560117302052817</v>
      </c>
      <c r="AR3915" s="5">
        <f t="shared" ref="AR3915" si="4408">ABS(AR3914)</f>
        <v>0.43489736070380047</v>
      </c>
      <c r="AS3915" s="5">
        <f t="shared" ref="AS3915" si="4409">ABS(AS3914)</f>
        <v>0.27126099706744355</v>
      </c>
      <c r="AT3915" s="5">
        <f t="shared" ref="AT3915" si="4410">ABS(AT3914)</f>
        <v>0.21671554252198177</v>
      </c>
      <c r="AU3915" s="5">
        <f t="shared" ref="AU3915" si="4411">ABS(AU3914)</f>
        <v>0.63782991202346295</v>
      </c>
      <c r="AV3915" s="5">
        <f t="shared" ref="AV3915" si="4412">ABS(AV3914)</f>
        <v>1.0560117302052845</v>
      </c>
      <c r="AW3915" s="5">
        <f t="shared" ref="AW3915" si="4413">ABS(AW3914)</f>
        <v>2.8741935483870975</v>
      </c>
      <c r="AX3915" s="5">
        <f t="shared" ref="AX3915" si="4414">ABS(AX3914)</f>
        <v>0.72873900293255645</v>
      </c>
      <c r="AY3915" s="5">
        <f t="shared" ref="AY3915" si="4415">ABS(AY3914)</f>
        <v>0.20146627565982556</v>
      </c>
      <c r="AZ3915" s="5">
        <f t="shared" ref="AZ3915" si="4416">ABS(AZ3914)</f>
        <v>1.4378299120234743</v>
      </c>
      <c r="BA3915" s="5">
        <f t="shared" ref="BA3915" si="4417">ABS(BA3914)</f>
        <v>0.98328445747800686</v>
      </c>
      <c r="BB3915" s="5">
        <f t="shared" ref="BB3915" si="4418">ABS(BB3914)</f>
        <v>0.12873900293256213</v>
      </c>
      <c r="BC3915" s="5">
        <f t="shared" ref="BC3915" si="4419">ABS(BC3914)</f>
        <v>0.20146627565982556</v>
      </c>
      <c r="BD3915" s="5">
        <f t="shared" ref="BD3915" si="4420">ABS(BD3914)</f>
        <v>0.98328445747800686</v>
      </c>
      <c r="BE3915" s="5">
        <f t="shared" ref="BE3915" si="4421">ABS(BE3914)</f>
        <v>0.62580645161290249</v>
      </c>
      <c r="BF3915" s="5">
        <f t="shared" ref="BF3915" si="4422">ABS(BF3914)</f>
        <v>0.88944281524925373</v>
      </c>
      <c r="BG3915" s="5">
        <f t="shared" ref="BG3915" si="4423">ABS(BG3914)</f>
        <v>2.1348973607038033</v>
      </c>
      <c r="BH3915" s="5">
        <f t="shared" ref="BH3915" si="4424">ABS(BH3914)</f>
        <v>1.2741935483871032</v>
      </c>
      <c r="BI3915" s="5">
        <f t="shared" ref="BI3915" si="4425">ABS(BI3914)</f>
        <v>1.0014662756598369</v>
      </c>
      <c r="BJ3915" s="5">
        <f t="shared" ref="BJ3915" si="4426">ABS(BJ3914)</f>
        <v>1.3076246334310753</v>
      </c>
      <c r="BK3915" s="5">
        <f t="shared" ref="BK3915" si="4427">ABS(BK3914)</f>
        <v>1.343988269794707</v>
      </c>
      <c r="BL3915" s="5">
        <f t="shared" ref="BL3915" si="4428">ABS(BL3914)</f>
        <v>0.48944281524926225</v>
      </c>
      <c r="BM3915" s="5">
        <f t="shared" ref="BM3915" si="4429">ABS(BM3914)</f>
        <v>0.89853372434016876</v>
      </c>
      <c r="BN3915" s="5">
        <f t="shared" ref="BN3915" si="4430">ABS(BN3914)</f>
        <v>7.419354838710035E-2</v>
      </c>
      <c r="BO3915" s="5">
        <f t="shared" ref="BO3915" si="4431">ABS(BO3914)</f>
        <v>0.27419354838710319</v>
      </c>
      <c r="BP3915" s="5">
        <f t="shared" ref="BP3915" si="4432">ABS(BP3914)</f>
        <v>2.4530791788856163</v>
      </c>
      <c r="BQ3915" s="5">
        <f t="shared" ref="BQ3915" si="4433">ABS(BQ3914)</f>
        <v>0.14398826979471835</v>
      </c>
      <c r="BR3915" s="5">
        <f t="shared" ref="BR3915" si="4434">ABS(BR3914)</f>
        <v>0.57126099706744071</v>
      </c>
      <c r="BS3915" s="15">
        <f>AVERAGE(AN3915:BR3915)</f>
        <v>0.92819979188345358</v>
      </c>
      <c r="BT3915" t="s">
        <v>268</v>
      </c>
      <c r="CZ3915" s="9" t="s">
        <v>258</v>
      </c>
      <c r="DA3915" s="10" t="s">
        <v>259</v>
      </c>
      <c r="DB3915" s="10"/>
      <c r="DC3915" s="10"/>
      <c r="DD3915" s="10"/>
    </row>
    <row r="3916" spans="1:108" x14ac:dyDescent="0.25">
      <c r="CZ3916" s="9" t="s">
        <v>258</v>
      </c>
      <c r="DA3916" s="10" t="s">
        <v>259</v>
      </c>
      <c r="DB3916" s="10"/>
      <c r="DC3916" s="10"/>
      <c r="DD3916" s="10"/>
    </row>
    <row r="3917" spans="1:108" x14ac:dyDescent="0.25">
      <c r="A3917" t="s">
        <v>224</v>
      </c>
      <c r="B3917">
        <v>36.0306</v>
      </c>
      <c r="C3917">
        <v>-115.5167</v>
      </c>
      <c r="D3917">
        <v>5600</v>
      </c>
      <c r="E3917" t="s">
        <v>1</v>
      </c>
      <c r="F3917">
        <v>130.19999999999999</v>
      </c>
      <c r="G3917">
        <v>2010</v>
      </c>
      <c r="H3917">
        <v>8</v>
      </c>
      <c r="I3917" t="s">
        <v>260</v>
      </c>
      <c r="J3917">
        <v>75</v>
      </c>
      <c r="K3917">
        <v>79</v>
      </c>
      <c r="L3917">
        <v>82</v>
      </c>
      <c r="M3917">
        <v>85</v>
      </c>
      <c r="N3917">
        <v>91</v>
      </c>
      <c r="O3917">
        <v>92</v>
      </c>
      <c r="P3917">
        <v>88</v>
      </c>
      <c r="Q3917">
        <v>86</v>
      </c>
      <c r="R3917">
        <v>81</v>
      </c>
      <c r="S3917">
        <v>76</v>
      </c>
      <c r="T3917">
        <v>71</v>
      </c>
      <c r="U3917">
        <v>64</v>
      </c>
      <c r="V3917">
        <v>73</v>
      </c>
      <c r="W3917">
        <v>81</v>
      </c>
      <c r="X3917">
        <v>82</v>
      </c>
      <c r="Y3917">
        <v>77</v>
      </c>
      <c r="Z3917">
        <v>81</v>
      </c>
      <c r="AA3917">
        <v>80</v>
      </c>
      <c r="AB3917">
        <v>78</v>
      </c>
      <c r="AC3917">
        <v>79</v>
      </c>
      <c r="AD3917">
        <v>79</v>
      </c>
      <c r="AE3917">
        <v>87</v>
      </c>
      <c r="AF3917">
        <v>90</v>
      </c>
      <c r="AG3917">
        <v>88</v>
      </c>
      <c r="AH3917">
        <v>85</v>
      </c>
      <c r="AI3917">
        <v>86</v>
      </c>
      <c r="AJ3917">
        <v>94</v>
      </c>
      <c r="AK3917">
        <v>95</v>
      </c>
      <c r="AL3917">
        <v>94</v>
      </c>
      <c r="AM3917">
        <v>91</v>
      </c>
      <c r="AN3917" s="5">
        <v>86</v>
      </c>
      <c r="AO3917" s="5">
        <v>85</v>
      </c>
      <c r="AP3917" s="5">
        <v>83</v>
      </c>
      <c r="AQ3917" s="5">
        <v>87</v>
      </c>
      <c r="AR3917" s="5">
        <v>93</v>
      </c>
      <c r="AS3917" s="5">
        <v>89</v>
      </c>
      <c r="AT3917" s="5">
        <v>90</v>
      </c>
      <c r="AU3917" s="5">
        <v>92</v>
      </c>
      <c r="AV3917" s="5">
        <v>91</v>
      </c>
      <c r="AW3917" s="5">
        <v>94</v>
      </c>
      <c r="AX3917" s="5">
        <v>92</v>
      </c>
      <c r="AY3917" s="5">
        <v>89</v>
      </c>
      <c r="AZ3917" s="5">
        <v>87</v>
      </c>
      <c r="BA3917" s="5">
        <v>93</v>
      </c>
      <c r="BB3917" s="5">
        <v>100</v>
      </c>
      <c r="BC3917" s="5">
        <v>97</v>
      </c>
      <c r="BD3917" s="5">
        <v>96</v>
      </c>
      <c r="BE3917" s="5">
        <v>96</v>
      </c>
      <c r="BF3917" s="5">
        <v>95</v>
      </c>
      <c r="BG3917" s="5">
        <v>91</v>
      </c>
      <c r="BH3917" s="5">
        <v>90</v>
      </c>
      <c r="BI3917" s="5">
        <v>89</v>
      </c>
      <c r="BJ3917" s="5">
        <v>92</v>
      </c>
      <c r="BK3917" s="5">
        <v>95</v>
      </c>
      <c r="BL3917" s="5">
        <v>97</v>
      </c>
      <c r="BM3917" s="5">
        <v>88</v>
      </c>
      <c r="BN3917" s="5">
        <v>91</v>
      </c>
      <c r="BO3917" s="5">
        <v>90</v>
      </c>
      <c r="BP3917" s="5">
        <v>90</v>
      </c>
      <c r="BQ3917" s="5">
        <v>90</v>
      </c>
      <c r="BR3917" s="5">
        <v>88</v>
      </c>
      <c r="BS3917">
        <v>86</v>
      </c>
      <c r="BT3917">
        <v>90</v>
      </c>
      <c r="BU3917">
        <v>92</v>
      </c>
      <c r="BV3917">
        <v>90</v>
      </c>
      <c r="BW3917">
        <v>94</v>
      </c>
      <c r="BX3917">
        <v>90</v>
      </c>
      <c r="BY3917">
        <v>85</v>
      </c>
      <c r="BZ3917">
        <v>80</v>
      </c>
      <c r="CA3917">
        <v>85</v>
      </c>
      <c r="CB3917">
        <v>87</v>
      </c>
      <c r="CC3917">
        <v>82</v>
      </c>
      <c r="CD3917">
        <v>86</v>
      </c>
      <c r="CE3917">
        <v>88</v>
      </c>
      <c r="CF3917">
        <v>90</v>
      </c>
      <c r="CG3917">
        <v>90</v>
      </c>
      <c r="CH3917">
        <v>91</v>
      </c>
      <c r="CI3917">
        <v>93</v>
      </c>
      <c r="CJ3917">
        <v>87</v>
      </c>
      <c r="CK3917">
        <v>88</v>
      </c>
      <c r="CL3917">
        <v>90</v>
      </c>
      <c r="CM3917">
        <v>88</v>
      </c>
      <c r="CN3917">
        <v>86</v>
      </c>
      <c r="CO3917">
        <v>91</v>
      </c>
      <c r="CP3917">
        <v>95</v>
      </c>
      <c r="CQ3917">
        <v>91</v>
      </c>
      <c r="CR3917">
        <v>91</v>
      </c>
      <c r="CS3917">
        <v>86</v>
      </c>
      <c r="CT3917">
        <v>76</v>
      </c>
      <c r="CU3917">
        <v>68</v>
      </c>
      <c r="CV3917">
        <v>73</v>
      </c>
      <c r="CW3917">
        <v>83</v>
      </c>
      <c r="CX3917" t="s">
        <v>2</v>
      </c>
      <c r="CY3917" t="s">
        <v>225</v>
      </c>
      <c r="CZ3917" s="1">
        <f>CORREL(AN3917:BR3917,AN$3975:BR$3975)</f>
        <v>0.90868385938993823</v>
      </c>
      <c r="DA3917" s="4">
        <f>AVERAGE(AN3917:BR3917)</f>
        <v>91.161290322580641</v>
      </c>
      <c r="DB3917" s="4"/>
      <c r="DC3917" s="4"/>
      <c r="DD3917" s="4"/>
    </row>
    <row r="3918" spans="1:108" x14ac:dyDescent="0.25">
      <c r="A3918" t="s">
        <v>211</v>
      </c>
      <c r="B3918">
        <v>37.8431</v>
      </c>
      <c r="C3918">
        <v>-118.4778</v>
      </c>
      <c r="D3918">
        <v>5450</v>
      </c>
      <c r="E3918" t="s">
        <v>1</v>
      </c>
      <c r="F3918">
        <v>209.4</v>
      </c>
      <c r="G3918">
        <v>2010</v>
      </c>
      <c r="H3918">
        <v>8</v>
      </c>
      <c r="I3918" t="s">
        <v>260</v>
      </c>
      <c r="J3918">
        <v>79</v>
      </c>
      <c r="K3918">
        <v>86</v>
      </c>
      <c r="L3918">
        <v>82</v>
      </c>
      <c r="M3918">
        <v>86</v>
      </c>
      <c r="N3918">
        <v>94</v>
      </c>
      <c r="O3918">
        <v>95</v>
      </c>
      <c r="P3918">
        <v>91</v>
      </c>
      <c r="Q3918">
        <v>92</v>
      </c>
      <c r="R3918">
        <v>85</v>
      </c>
      <c r="S3918">
        <v>77</v>
      </c>
      <c r="T3918">
        <v>64</v>
      </c>
      <c r="U3918">
        <v>72</v>
      </c>
      <c r="V3918">
        <v>80</v>
      </c>
      <c r="W3918">
        <v>90</v>
      </c>
      <c r="X3918">
        <v>87</v>
      </c>
      <c r="Y3918">
        <v>74</v>
      </c>
      <c r="Z3918">
        <v>83</v>
      </c>
      <c r="AA3918">
        <v>82</v>
      </c>
      <c r="AB3918">
        <v>83</v>
      </c>
      <c r="AC3918">
        <v>84</v>
      </c>
      <c r="AD3918">
        <v>81</v>
      </c>
      <c r="AE3918">
        <v>87</v>
      </c>
      <c r="AF3918">
        <v>90</v>
      </c>
      <c r="AG3918">
        <v>88</v>
      </c>
      <c r="AH3918">
        <v>84</v>
      </c>
      <c r="AI3918">
        <v>88</v>
      </c>
      <c r="AJ3918">
        <v>97</v>
      </c>
      <c r="AK3918">
        <v>99</v>
      </c>
      <c r="AL3918">
        <v>95</v>
      </c>
      <c r="AM3918">
        <v>91</v>
      </c>
      <c r="AN3918" s="5">
        <v>92</v>
      </c>
      <c r="AO3918" s="5">
        <v>91</v>
      </c>
      <c r="AP3918" s="5">
        <v>87</v>
      </c>
      <c r="AQ3918" s="5">
        <v>88</v>
      </c>
      <c r="AR3918" s="5">
        <v>93</v>
      </c>
      <c r="AS3918" s="5">
        <v>92</v>
      </c>
      <c r="AT3918" s="5">
        <v>93</v>
      </c>
      <c r="AU3918" s="5">
        <v>92</v>
      </c>
      <c r="AV3918" s="5">
        <v>95</v>
      </c>
      <c r="AW3918" s="5">
        <v>91</v>
      </c>
      <c r="AX3918" s="5">
        <v>92</v>
      </c>
      <c r="AY3918" s="5">
        <v>97</v>
      </c>
      <c r="AZ3918" s="5">
        <v>96</v>
      </c>
      <c r="BA3918" s="5">
        <v>99</v>
      </c>
      <c r="BB3918" s="5">
        <v>101</v>
      </c>
      <c r="BC3918" s="5">
        <v>87</v>
      </c>
      <c r="BD3918" s="5">
        <v>98</v>
      </c>
      <c r="BE3918" s="5">
        <v>101</v>
      </c>
      <c r="BF3918" s="5">
        <v>103</v>
      </c>
      <c r="BG3918" s="5">
        <v>101</v>
      </c>
      <c r="BH3918" s="5">
        <v>97</v>
      </c>
      <c r="BI3918" s="5">
        <v>97</v>
      </c>
      <c r="BJ3918" s="5">
        <v>100</v>
      </c>
      <c r="BK3918" s="5">
        <v>101</v>
      </c>
      <c r="BL3918" s="5">
        <v>97</v>
      </c>
      <c r="BM3918" s="5">
        <v>88</v>
      </c>
      <c r="BN3918" s="5">
        <v>94</v>
      </c>
      <c r="BO3918" s="5">
        <v>92</v>
      </c>
      <c r="BP3918" s="5">
        <v>95</v>
      </c>
      <c r="BQ3918" s="5">
        <v>97</v>
      </c>
      <c r="BR3918" s="5">
        <v>98</v>
      </c>
      <c r="BS3918">
        <v>96</v>
      </c>
      <c r="BT3918">
        <v>95</v>
      </c>
      <c r="BU3918">
        <v>95</v>
      </c>
      <c r="BV3918">
        <v>95</v>
      </c>
      <c r="BW3918">
        <v>94</v>
      </c>
      <c r="BX3918">
        <v>93</v>
      </c>
      <c r="BY3918">
        <v>90</v>
      </c>
      <c r="BZ3918">
        <v>87</v>
      </c>
      <c r="CA3918">
        <v>88</v>
      </c>
      <c r="CB3918">
        <v>88</v>
      </c>
      <c r="CC3918">
        <v>87</v>
      </c>
      <c r="CD3918">
        <v>91</v>
      </c>
      <c r="CE3918">
        <v>93</v>
      </c>
      <c r="CF3918">
        <v>95</v>
      </c>
      <c r="CG3918">
        <v>95</v>
      </c>
      <c r="CH3918">
        <v>97</v>
      </c>
      <c r="CI3918">
        <v>97</v>
      </c>
      <c r="CJ3918">
        <v>95</v>
      </c>
      <c r="CK3918">
        <v>93</v>
      </c>
      <c r="CL3918">
        <v>96</v>
      </c>
      <c r="CM3918">
        <v>93</v>
      </c>
      <c r="CN3918">
        <v>88</v>
      </c>
      <c r="CO3918">
        <v>91</v>
      </c>
      <c r="CP3918">
        <v>97</v>
      </c>
      <c r="CQ3918">
        <v>99</v>
      </c>
      <c r="CR3918">
        <v>95</v>
      </c>
      <c r="CS3918">
        <v>91</v>
      </c>
      <c r="CT3918">
        <v>78</v>
      </c>
      <c r="CU3918">
        <v>69</v>
      </c>
      <c r="CV3918">
        <v>77</v>
      </c>
      <c r="CW3918">
        <v>84</v>
      </c>
      <c r="CX3918" t="s">
        <v>5</v>
      </c>
      <c r="CY3918" t="s">
        <v>212</v>
      </c>
      <c r="CZ3918" s="1">
        <f t="shared" ref="CZ3918:CZ3975" si="4435">CORREL(AN3918:BR3918,AN$3975:BR$3975)</f>
        <v>0.55848340097299909</v>
      </c>
      <c r="DA3918" s="4">
        <f t="shared" ref="DA3918:DA3975" si="4436">AVERAGE(AN3918:BR3918)</f>
        <v>95</v>
      </c>
      <c r="DB3918" s="4"/>
      <c r="DC3918" s="4"/>
      <c r="DD3918" s="4"/>
    </row>
    <row r="3919" spans="1:108" x14ac:dyDescent="0.25">
      <c r="A3919" t="s">
        <v>209</v>
      </c>
      <c r="B3919">
        <v>35.123100000000001</v>
      </c>
      <c r="C3919">
        <v>-115.4114</v>
      </c>
      <c r="D3919">
        <v>5413</v>
      </c>
      <c r="E3919" t="s">
        <v>1</v>
      </c>
      <c r="F3919">
        <v>198.4</v>
      </c>
      <c r="G3919">
        <v>2010</v>
      </c>
      <c r="H3919">
        <v>8</v>
      </c>
      <c r="I3919" t="s">
        <v>260</v>
      </c>
      <c r="J3919">
        <v>76</v>
      </c>
      <c r="K3919">
        <v>78</v>
      </c>
      <c r="L3919">
        <v>81</v>
      </c>
      <c r="M3919">
        <v>86</v>
      </c>
      <c r="N3919">
        <v>90</v>
      </c>
      <c r="O3919">
        <v>91</v>
      </c>
      <c r="P3919">
        <v>90</v>
      </c>
      <c r="Q3919">
        <v>87</v>
      </c>
      <c r="R3919">
        <v>83</v>
      </c>
      <c r="S3919">
        <v>77</v>
      </c>
      <c r="T3919">
        <v>74</v>
      </c>
      <c r="U3919">
        <v>71</v>
      </c>
      <c r="V3919">
        <v>72</v>
      </c>
      <c r="W3919">
        <v>81</v>
      </c>
      <c r="X3919">
        <v>83</v>
      </c>
      <c r="Y3919">
        <v>78</v>
      </c>
      <c r="Z3919">
        <v>79</v>
      </c>
      <c r="AA3919">
        <v>82</v>
      </c>
      <c r="AB3919">
        <v>81</v>
      </c>
      <c r="AC3919">
        <v>80</v>
      </c>
      <c r="AD3919">
        <v>79</v>
      </c>
      <c r="AE3919">
        <v>83</v>
      </c>
      <c r="AF3919">
        <v>85</v>
      </c>
      <c r="AG3919">
        <v>86</v>
      </c>
      <c r="AH3919">
        <v>84</v>
      </c>
      <c r="AI3919">
        <v>83</v>
      </c>
      <c r="AJ3919">
        <v>91</v>
      </c>
      <c r="AK3919">
        <v>90</v>
      </c>
      <c r="AL3919">
        <v>87</v>
      </c>
      <c r="AM3919">
        <v>88</v>
      </c>
      <c r="AN3919" s="5">
        <v>88</v>
      </c>
      <c r="AO3919" s="5">
        <v>86</v>
      </c>
      <c r="AP3919" s="5">
        <v>84</v>
      </c>
      <c r="AQ3919" s="5">
        <v>84</v>
      </c>
      <c r="AR3919" s="5">
        <v>83</v>
      </c>
      <c r="AS3919" s="5">
        <v>84</v>
      </c>
      <c r="AT3919" s="5">
        <v>84</v>
      </c>
      <c r="AU3919" s="5">
        <v>89</v>
      </c>
      <c r="AV3919" s="5">
        <v>90</v>
      </c>
      <c r="AW3919" s="5">
        <v>90</v>
      </c>
      <c r="AX3919" s="5">
        <v>87</v>
      </c>
      <c r="AY3919" s="5">
        <v>90</v>
      </c>
      <c r="AZ3919" s="5">
        <v>88</v>
      </c>
      <c r="BA3919" s="5">
        <v>91</v>
      </c>
      <c r="BB3919" s="5">
        <v>96</v>
      </c>
      <c r="BC3919" s="5">
        <v>94</v>
      </c>
      <c r="BD3919" s="5">
        <v>95</v>
      </c>
      <c r="BE3919" s="5">
        <v>93</v>
      </c>
      <c r="BF3919" s="5">
        <v>92</v>
      </c>
      <c r="BG3919" s="5">
        <v>91</v>
      </c>
      <c r="BH3919" s="5">
        <v>88</v>
      </c>
      <c r="BI3919" s="5">
        <v>85</v>
      </c>
      <c r="BJ3919" s="5">
        <v>91</v>
      </c>
      <c r="BK3919" s="5">
        <v>93</v>
      </c>
      <c r="BL3919" s="5">
        <v>93</v>
      </c>
      <c r="BM3919" s="5">
        <v>90</v>
      </c>
      <c r="BN3919" s="5">
        <v>87</v>
      </c>
      <c r="BO3919" s="5">
        <v>86</v>
      </c>
      <c r="BP3919" s="5">
        <v>88</v>
      </c>
      <c r="BQ3919" s="5">
        <v>89</v>
      </c>
      <c r="BR3919" s="5">
        <v>85</v>
      </c>
      <c r="BS3919">
        <v>84</v>
      </c>
      <c r="BT3919">
        <v>84</v>
      </c>
      <c r="BU3919">
        <v>87</v>
      </c>
      <c r="BV3919">
        <v>89</v>
      </c>
      <c r="BW3919">
        <v>90</v>
      </c>
      <c r="BX3919">
        <v>88</v>
      </c>
      <c r="BY3919">
        <v>81</v>
      </c>
      <c r="BZ3919">
        <v>79</v>
      </c>
      <c r="CA3919">
        <v>82</v>
      </c>
      <c r="CB3919">
        <v>82</v>
      </c>
      <c r="CC3919">
        <v>86</v>
      </c>
      <c r="CD3919">
        <v>87</v>
      </c>
      <c r="CE3919">
        <v>89</v>
      </c>
      <c r="CF3919">
        <v>89</v>
      </c>
      <c r="CG3919">
        <v>90</v>
      </c>
      <c r="CH3919">
        <v>90</v>
      </c>
      <c r="CI3919">
        <v>89</v>
      </c>
      <c r="CJ3919">
        <v>89</v>
      </c>
      <c r="CK3919">
        <v>89</v>
      </c>
      <c r="CL3919">
        <v>91</v>
      </c>
      <c r="CM3919">
        <v>88</v>
      </c>
      <c r="CN3919">
        <v>87</v>
      </c>
      <c r="CO3919">
        <v>93</v>
      </c>
      <c r="CP3919">
        <v>93</v>
      </c>
      <c r="CQ3919">
        <v>89</v>
      </c>
      <c r="CR3919">
        <v>89</v>
      </c>
      <c r="CS3919">
        <v>84</v>
      </c>
      <c r="CT3919">
        <v>82</v>
      </c>
      <c r="CU3919">
        <v>72</v>
      </c>
      <c r="CV3919">
        <v>75</v>
      </c>
      <c r="CW3919">
        <v>78</v>
      </c>
      <c r="CX3919" t="s">
        <v>5</v>
      </c>
      <c r="CY3919" t="s">
        <v>210</v>
      </c>
      <c r="CZ3919" s="1">
        <f t="shared" si="4435"/>
        <v>0.85179205179350326</v>
      </c>
      <c r="DA3919" s="4">
        <f t="shared" si="4436"/>
        <v>88.838709677419359</v>
      </c>
      <c r="DB3919" s="4"/>
      <c r="DC3919" s="4"/>
      <c r="DD3919" s="4"/>
    </row>
    <row r="3920" spans="1:108" x14ac:dyDescent="0.25">
      <c r="A3920" t="s">
        <v>107</v>
      </c>
      <c r="B3920">
        <v>38.050600000000003</v>
      </c>
      <c r="C3920">
        <v>-117.09059999999999</v>
      </c>
      <c r="D3920">
        <v>5399</v>
      </c>
      <c r="E3920" t="s">
        <v>1</v>
      </c>
      <c r="F3920">
        <v>177.5</v>
      </c>
      <c r="G3920">
        <v>2010</v>
      </c>
      <c r="H3920">
        <v>8</v>
      </c>
      <c r="I3920" t="s">
        <v>260</v>
      </c>
      <c r="J3920">
        <v>78</v>
      </c>
      <c r="K3920">
        <v>83</v>
      </c>
      <c r="L3920">
        <v>86</v>
      </c>
      <c r="M3920">
        <v>89</v>
      </c>
      <c r="N3920">
        <v>92</v>
      </c>
      <c r="O3920">
        <v>97</v>
      </c>
      <c r="P3920">
        <v>92</v>
      </c>
      <c r="Q3920">
        <v>89</v>
      </c>
      <c r="R3920">
        <v>89</v>
      </c>
      <c r="S3920">
        <v>74</v>
      </c>
      <c r="T3920">
        <v>64</v>
      </c>
      <c r="U3920">
        <v>69</v>
      </c>
      <c r="V3920">
        <v>76</v>
      </c>
      <c r="W3920">
        <v>83</v>
      </c>
      <c r="X3920">
        <v>86</v>
      </c>
      <c r="Y3920">
        <v>74</v>
      </c>
      <c r="Z3920">
        <v>79</v>
      </c>
      <c r="AA3920">
        <v>84</v>
      </c>
      <c r="AB3920">
        <v>82</v>
      </c>
      <c r="AC3920">
        <v>82</v>
      </c>
      <c r="AD3920">
        <v>80</v>
      </c>
      <c r="AE3920">
        <v>84</v>
      </c>
      <c r="AF3920">
        <v>88</v>
      </c>
      <c r="AG3920">
        <v>90</v>
      </c>
      <c r="AH3920">
        <v>86</v>
      </c>
      <c r="AI3920">
        <v>88</v>
      </c>
      <c r="AJ3920">
        <v>92</v>
      </c>
      <c r="AK3920">
        <v>96</v>
      </c>
      <c r="AL3920">
        <v>94</v>
      </c>
      <c r="AM3920">
        <v>92</v>
      </c>
      <c r="AN3920" s="5">
        <v>90</v>
      </c>
      <c r="AO3920" s="5">
        <v>90</v>
      </c>
      <c r="AP3920" s="5">
        <v>83</v>
      </c>
      <c r="AQ3920" s="5">
        <v>85</v>
      </c>
      <c r="AR3920" s="5">
        <v>90</v>
      </c>
      <c r="AS3920" s="5">
        <v>90</v>
      </c>
      <c r="AT3920" s="5">
        <v>91</v>
      </c>
      <c r="AU3920" s="5">
        <v>91</v>
      </c>
      <c r="AV3920" s="5">
        <v>93</v>
      </c>
      <c r="AW3920" s="5">
        <v>90</v>
      </c>
      <c r="AX3920" s="5">
        <v>92</v>
      </c>
      <c r="AY3920" s="5">
        <v>96</v>
      </c>
      <c r="AZ3920" s="5">
        <v>95</v>
      </c>
      <c r="BA3920" s="5">
        <v>97</v>
      </c>
      <c r="BB3920" s="5">
        <v>99</v>
      </c>
      <c r="BC3920" s="5">
        <v>96</v>
      </c>
      <c r="BD3920" s="5">
        <v>97</v>
      </c>
      <c r="BE3920" s="5">
        <v>101</v>
      </c>
      <c r="BF3920" s="5">
        <v>99</v>
      </c>
      <c r="BG3920" s="5">
        <v>97</v>
      </c>
      <c r="BH3920" s="5">
        <v>95</v>
      </c>
      <c r="BI3920" s="5">
        <v>93</v>
      </c>
      <c r="BJ3920" s="5">
        <v>96</v>
      </c>
      <c r="BK3920" s="5">
        <v>98</v>
      </c>
      <c r="BL3920" s="5">
        <v>96</v>
      </c>
      <c r="BM3920" s="5">
        <v>83</v>
      </c>
      <c r="BN3920" s="5">
        <v>91</v>
      </c>
      <c r="BO3920" s="5">
        <v>93</v>
      </c>
      <c r="BP3920" s="5">
        <v>94</v>
      </c>
      <c r="BQ3920" s="5">
        <v>94</v>
      </c>
      <c r="BR3920" s="5">
        <v>94</v>
      </c>
      <c r="BS3920">
        <v>93</v>
      </c>
      <c r="BT3920">
        <v>93</v>
      </c>
      <c r="BU3920">
        <v>92</v>
      </c>
      <c r="BV3920">
        <v>93</v>
      </c>
      <c r="BW3920">
        <v>92</v>
      </c>
      <c r="BX3920">
        <v>91</v>
      </c>
      <c r="BY3920">
        <v>87</v>
      </c>
      <c r="BZ3920">
        <v>84</v>
      </c>
      <c r="CA3920">
        <v>84</v>
      </c>
      <c r="CB3920">
        <v>86</v>
      </c>
      <c r="CC3920">
        <v>85</v>
      </c>
      <c r="CD3920">
        <v>85</v>
      </c>
      <c r="CE3920">
        <v>91</v>
      </c>
      <c r="CF3920">
        <v>91</v>
      </c>
      <c r="CG3920">
        <v>92</v>
      </c>
      <c r="CH3920">
        <v>93</v>
      </c>
      <c r="CI3920">
        <v>96</v>
      </c>
      <c r="CJ3920">
        <v>93</v>
      </c>
      <c r="CK3920">
        <v>88</v>
      </c>
      <c r="CL3920">
        <v>93</v>
      </c>
      <c r="CM3920">
        <v>94</v>
      </c>
      <c r="CN3920">
        <v>89</v>
      </c>
      <c r="CO3920">
        <v>87</v>
      </c>
      <c r="CP3920">
        <v>92</v>
      </c>
      <c r="CQ3920">
        <v>96</v>
      </c>
      <c r="CR3920">
        <v>95</v>
      </c>
      <c r="CS3920">
        <v>91</v>
      </c>
      <c r="CT3920">
        <v>84</v>
      </c>
      <c r="CU3920">
        <v>70</v>
      </c>
      <c r="CV3920">
        <v>72</v>
      </c>
      <c r="CW3920">
        <v>78</v>
      </c>
      <c r="CX3920" t="s">
        <v>2</v>
      </c>
      <c r="CY3920" t="s">
        <v>108</v>
      </c>
      <c r="CZ3920" s="1">
        <f t="shared" si="4435"/>
        <v>0.76322694334919783</v>
      </c>
      <c r="DA3920" s="4">
        <f t="shared" si="4436"/>
        <v>93.193548387096769</v>
      </c>
      <c r="DB3920" s="4"/>
      <c r="DC3920" s="4"/>
      <c r="DD3920" s="4"/>
    </row>
    <row r="3921" spans="1:108" x14ac:dyDescent="0.25">
      <c r="A3921" t="s">
        <v>177</v>
      </c>
      <c r="B3921">
        <v>38.303600000000003</v>
      </c>
      <c r="C3921">
        <v>-116.1925</v>
      </c>
      <c r="D3921">
        <v>5200</v>
      </c>
      <c r="E3921" t="s">
        <v>1</v>
      </c>
      <c r="F3921">
        <v>213</v>
      </c>
      <c r="G3921">
        <v>2010</v>
      </c>
      <c r="H3921">
        <v>8</v>
      </c>
      <c r="I3921" t="s">
        <v>260</v>
      </c>
      <c r="J3921">
        <v>78</v>
      </c>
      <c r="K3921">
        <v>83</v>
      </c>
      <c r="L3921">
        <v>86</v>
      </c>
      <c r="M3921">
        <v>87</v>
      </c>
      <c r="N3921">
        <v>93</v>
      </c>
      <c r="O3921">
        <v>96</v>
      </c>
      <c r="P3921">
        <v>94</v>
      </c>
      <c r="Q3921">
        <v>90</v>
      </c>
      <c r="R3921">
        <v>90</v>
      </c>
      <c r="S3921">
        <v>78</v>
      </c>
      <c r="T3921">
        <v>62</v>
      </c>
      <c r="U3921">
        <v>58</v>
      </c>
      <c r="V3921">
        <v>75</v>
      </c>
      <c r="W3921">
        <v>86</v>
      </c>
      <c r="X3921">
        <v>87</v>
      </c>
      <c r="Y3921">
        <v>74</v>
      </c>
      <c r="Z3921">
        <v>83</v>
      </c>
      <c r="AA3921">
        <v>86</v>
      </c>
      <c r="AB3921">
        <v>85</v>
      </c>
      <c r="AC3921">
        <v>84</v>
      </c>
      <c r="AD3921">
        <v>86</v>
      </c>
      <c r="AE3921">
        <v>88</v>
      </c>
      <c r="AF3921">
        <v>92</v>
      </c>
      <c r="AG3921">
        <v>93</v>
      </c>
      <c r="AH3921">
        <v>90</v>
      </c>
      <c r="AI3921">
        <v>92</v>
      </c>
      <c r="AJ3921">
        <v>97</v>
      </c>
      <c r="AK3921">
        <v>100</v>
      </c>
      <c r="AL3921">
        <v>96</v>
      </c>
      <c r="AM3921">
        <v>95</v>
      </c>
      <c r="AN3921" s="5">
        <v>93</v>
      </c>
      <c r="AO3921" s="5">
        <v>92</v>
      </c>
      <c r="AP3921" s="5">
        <v>87</v>
      </c>
      <c r="AQ3921" s="5">
        <v>88</v>
      </c>
      <c r="AR3921" s="5">
        <v>93</v>
      </c>
      <c r="AS3921" s="5">
        <v>95</v>
      </c>
      <c r="AT3921" s="5">
        <v>94</v>
      </c>
      <c r="AU3921" s="5">
        <v>94</v>
      </c>
      <c r="AV3921" s="5">
        <v>96</v>
      </c>
      <c r="AW3921" s="5">
        <v>91</v>
      </c>
      <c r="AX3921" s="5">
        <v>97</v>
      </c>
      <c r="AY3921" s="5">
        <v>99</v>
      </c>
      <c r="AZ3921" s="5">
        <v>97</v>
      </c>
      <c r="BA3921" s="5">
        <v>100</v>
      </c>
      <c r="BB3921" s="5">
        <v>102</v>
      </c>
      <c r="BC3921" s="5">
        <v>103</v>
      </c>
      <c r="BD3921" s="5">
        <v>101</v>
      </c>
      <c r="BE3921" s="5">
        <v>102</v>
      </c>
      <c r="BF3921" s="5">
        <v>100</v>
      </c>
      <c r="BG3921" s="5">
        <v>101</v>
      </c>
      <c r="BH3921" s="5">
        <v>98</v>
      </c>
      <c r="BI3921" s="5">
        <v>98</v>
      </c>
      <c r="BJ3921" s="5">
        <v>101</v>
      </c>
      <c r="BK3921" s="5">
        <v>104</v>
      </c>
      <c r="BL3921" s="5">
        <v>100</v>
      </c>
      <c r="BM3921" s="5">
        <v>85</v>
      </c>
      <c r="BN3921" s="5">
        <v>93</v>
      </c>
      <c r="BO3921" s="5">
        <v>92</v>
      </c>
      <c r="BP3921" s="5">
        <v>96</v>
      </c>
      <c r="BQ3921" s="5">
        <v>98</v>
      </c>
      <c r="BR3921" s="5">
        <v>95</v>
      </c>
      <c r="BS3921">
        <v>97</v>
      </c>
      <c r="BT3921">
        <v>96</v>
      </c>
      <c r="BU3921">
        <v>97</v>
      </c>
      <c r="BV3921">
        <v>95</v>
      </c>
      <c r="BW3921">
        <v>95</v>
      </c>
      <c r="BX3921">
        <v>95</v>
      </c>
      <c r="BY3921">
        <v>90</v>
      </c>
      <c r="BZ3921">
        <v>84</v>
      </c>
      <c r="CA3921">
        <v>89</v>
      </c>
      <c r="CB3921">
        <v>89</v>
      </c>
      <c r="CC3921">
        <v>88</v>
      </c>
      <c r="CD3921">
        <v>90</v>
      </c>
      <c r="CE3921">
        <v>95</v>
      </c>
      <c r="CF3921">
        <v>97</v>
      </c>
      <c r="CG3921">
        <v>97</v>
      </c>
      <c r="CH3921">
        <v>96</v>
      </c>
      <c r="CI3921">
        <v>98</v>
      </c>
      <c r="CJ3921">
        <v>94</v>
      </c>
      <c r="CK3921">
        <v>93</v>
      </c>
      <c r="CL3921">
        <v>98</v>
      </c>
      <c r="CM3921">
        <v>96</v>
      </c>
      <c r="CN3921">
        <v>93</v>
      </c>
      <c r="CO3921">
        <v>91</v>
      </c>
      <c r="CP3921">
        <v>95</v>
      </c>
      <c r="CQ3921">
        <v>100</v>
      </c>
      <c r="CR3921">
        <v>96</v>
      </c>
      <c r="CS3921">
        <v>94</v>
      </c>
      <c r="CT3921">
        <v>85</v>
      </c>
      <c r="CU3921">
        <v>75</v>
      </c>
      <c r="CV3921">
        <v>75</v>
      </c>
      <c r="CW3921">
        <v>82</v>
      </c>
      <c r="CX3921" t="s">
        <v>2</v>
      </c>
      <c r="CY3921" t="s">
        <v>178</v>
      </c>
      <c r="CZ3921" s="1">
        <f t="shared" si="4435"/>
        <v>0.75062683057023771</v>
      </c>
      <c r="DA3921" s="4">
        <f t="shared" si="4436"/>
        <v>96.290322580645167</v>
      </c>
      <c r="DB3921" s="4"/>
      <c r="DC3921" s="4"/>
      <c r="DD3921" s="4"/>
    </row>
    <row r="3922" spans="1:108" x14ac:dyDescent="0.25">
      <c r="A3922" t="s">
        <v>201</v>
      </c>
      <c r="B3922">
        <v>35.770600000000002</v>
      </c>
      <c r="C3922">
        <v>-115.9092</v>
      </c>
      <c r="D3922">
        <v>5000</v>
      </c>
      <c r="E3922" t="s">
        <v>1</v>
      </c>
      <c r="F3922">
        <v>115.3</v>
      </c>
      <c r="G3922">
        <v>2010</v>
      </c>
      <c r="H3922">
        <v>8</v>
      </c>
      <c r="I3922" t="s">
        <v>260</v>
      </c>
      <c r="J3922">
        <v>78</v>
      </c>
      <c r="K3922">
        <v>81</v>
      </c>
      <c r="L3922">
        <v>82</v>
      </c>
      <c r="M3922">
        <v>90</v>
      </c>
      <c r="N3922">
        <v>96</v>
      </c>
      <c r="O3922">
        <v>93</v>
      </c>
      <c r="P3922">
        <v>92</v>
      </c>
      <c r="Q3922">
        <v>88</v>
      </c>
      <c r="R3922">
        <v>85</v>
      </c>
      <c r="S3922">
        <v>83</v>
      </c>
      <c r="T3922">
        <v>74</v>
      </c>
      <c r="U3922">
        <v>70</v>
      </c>
      <c r="V3922">
        <v>77</v>
      </c>
      <c r="W3922">
        <v>85</v>
      </c>
      <c r="X3922">
        <v>84</v>
      </c>
      <c r="Y3922">
        <v>78</v>
      </c>
      <c r="Z3922">
        <v>84</v>
      </c>
      <c r="AA3922">
        <v>83</v>
      </c>
      <c r="AB3922">
        <v>81</v>
      </c>
      <c r="AC3922">
        <v>79</v>
      </c>
      <c r="AD3922">
        <v>78</v>
      </c>
      <c r="AE3922">
        <v>87</v>
      </c>
      <c r="AF3922">
        <v>87</v>
      </c>
      <c r="AG3922">
        <v>88</v>
      </c>
      <c r="AH3922">
        <v>88</v>
      </c>
      <c r="AI3922">
        <v>90</v>
      </c>
      <c r="AJ3922">
        <v>94</v>
      </c>
      <c r="AK3922">
        <v>97</v>
      </c>
      <c r="AL3922">
        <v>92</v>
      </c>
      <c r="AM3922">
        <v>91</v>
      </c>
      <c r="AN3922" s="5">
        <v>88</v>
      </c>
      <c r="AO3922" s="5">
        <v>87</v>
      </c>
      <c r="AP3922" s="5">
        <v>89</v>
      </c>
      <c r="AQ3922" s="5">
        <v>91</v>
      </c>
      <c r="AR3922" s="5">
        <v>90</v>
      </c>
      <c r="AS3922" s="5">
        <v>88</v>
      </c>
      <c r="AT3922" s="5">
        <v>88</v>
      </c>
      <c r="AU3922" s="5">
        <v>92</v>
      </c>
      <c r="AV3922" s="5">
        <v>94</v>
      </c>
      <c r="AW3922" s="5">
        <v>95</v>
      </c>
      <c r="AX3922" s="5">
        <v>95</v>
      </c>
      <c r="AY3922" s="5">
        <v>93</v>
      </c>
      <c r="AZ3922" s="5">
        <v>91</v>
      </c>
      <c r="BA3922" s="5">
        <v>95</v>
      </c>
      <c r="BB3922" s="5">
        <v>101</v>
      </c>
      <c r="BC3922" s="5">
        <v>97</v>
      </c>
      <c r="BD3922" s="5">
        <v>97</v>
      </c>
      <c r="BE3922" s="5">
        <v>98</v>
      </c>
      <c r="BF3922" s="5">
        <v>96</v>
      </c>
      <c r="BG3922" s="5">
        <v>94</v>
      </c>
      <c r="BH3922" s="5">
        <v>94</v>
      </c>
      <c r="BI3922" s="5">
        <v>91</v>
      </c>
      <c r="BJ3922" s="5">
        <v>94</v>
      </c>
      <c r="BK3922" s="5">
        <v>97</v>
      </c>
      <c r="BL3922" s="5">
        <v>97</v>
      </c>
      <c r="BM3922" s="5">
        <v>91</v>
      </c>
      <c r="BN3922" s="5">
        <v>92</v>
      </c>
      <c r="BO3922" s="5">
        <v>90</v>
      </c>
      <c r="BP3922" s="5">
        <v>90</v>
      </c>
      <c r="BQ3922" s="5">
        <v>93</v>
      </c>
      <c r="BR3922" s="5">
        <v>89</v>
      </c>
      <c r="BS3922">
        <v>91</v>
      </c>
      <c r="BT3922">
        <v>89</v>
      </c>
      <c r="BU3922">
        <v>90</v>
      </c>
      <c r="BV3922">
        <v>93</v>
      </c>
      <c r="BW3922">
        <v>93</v>
      </c>
      <c r="BX3922">
        <v>90</v>
      </c>
      <c r="BY3922">
        <v>85</v>
      </c>
      <c r="BZ3922">
        <v>81</v>
      </c>
      <c r="CA3922">
        <v>86</v>
      </c>
      <c r="CB3922">
        <v>85</v>
      </c>
      <c r="CC3922">
        <v>85</v>
      </c>
      <c r="CD3922">
        <v>90</v>
      </c>
      <c r="CE3922">
        <v>90</v>
      </c>
      <c r="CF3922">
        <v>89</v>
      </c>
      <c r="CG3922">
        <v>92</v>
      </c>
      <c r="CH3922">
        <v>94</v>
      </c>
      <c r="CI3922">
        <v>95</v>
      </c>
      <c r="CJ3922">
        <v>90</v>
      </c>
      <c r="CK3922">
        <v>92</v>
      </c>
      <c r="CL3922">
        <v>90</v>
      </c>
      <c r="CM3922">
        <v>92</v>
      </c>
      <c r="CN3922">
        <v>89</v>
      </c>
      <c r="CO3922">
        <v>94</v>
      </c>
      <c r="CP3922">
        <v>95</v>
      </c>
      <c r="CQ3922">
        <v>96</v>
      </c>
      <c r="CR3922">
        <v>93</v>
      </c>
      <c r="CS3922">
        <v>90</v>
      </c>
      <c r="CT3922">
        <v>81</v>
      </c>
      <c r="CU3922">
        <v>72</v>
      </c>
      <c r="CV3922">
        <v>76</v>
      </c>
      <c r="CW3922">
        <v>84</v>
      </c>
      <c r="CX3922" t="s">
        <v>5</v>
      </c>
      <c r="CY3922" t="s">
        <v>202</v>
      </c>
      <c r="CZ3922" s="1">
        <f t="shared" si="4435"/>
        <v>0.89516206707787704</v>
      </c>
      <c r="DA3922" s="4">
        <f t="shared" si="4436"/>
        <v>92.806451612903231</v>
      </c>
      <c r="DB3922" s="4"/>
      <c r="DC3922" s="4"/>
      <c r="DD3922" s="4"/>
    </row>
    <row r="3923" spans="1:108" x14ac:dyDescent="0.25">
      <c r="A3923" t="s">
        <v>15</v>
      </c>
      <c r="B3923">
        <v>37.606400000000001</v>
      </c>
      <c r="C3923">
        <v>-118</v>
      </c>
      <c r="D3923">
        <v>4900</v>
      </c>
      <c r="E3923" t="s">
        <v>1</v>
      </c>
      <c r="F3923">
        <v>162</v>
      </c>
      <c r="G3923">
        <v>2010</v>
      </c>
      <c r="H3923">
        <v>8</v>
      </c>
      <c r="I3923" t="s">
        <v>260</v>
      </c>
      <c r="J3923">
        <v>81</v>
      </c>
      <c r="K3923">
        <v>87</v>
      </c>
      <c r="L3923">
        <v>90</v>
      </c>
      <c r="M3923">
        <v>92</v>
      </c>
      <c r="N3923">
        <v>96</v>
      </c>
      <c r="O3923">
        <v>99</v>
      </c>
      <c r="P3923">
        <v>97</v>
      </c>
      <c r="Q3923">
        <v>93</v>
      </c>
      <c r="R3923">
        <v>94</v>
      </c>
      <c r="S3923">
        <v>80</v>
      </c>
      <c r="U3923">
        <v>72</v>
      </c>
      <c r="V3923">
        <v>80</v>
      </c>
      <c r="W3923">
        <v>88</v>
      </c>
      <c r="X3923">
        <v>90</v>
      </c>
      <c r="Y3923">
        <v>79</v>
      </c>
      <c r="AA3923">
        <v>86</v>
      </c>
      <c r="AB3923">
        <v>85</v>
      </c>
      <c r="AC3923">
        <v>85</v>
      </c>
      <c r="AD3923">
        <v>83</v>
      </c>
      <c r="AE3923">
        <v>88</v>
      </c>
      <c r="AF3923">
        <v>91</v>
      </c>
      <c r="AG3923">
        <v>92</v>
      </c>
      <c r="AH3923">
        <v>88</v>
      </c>
      <c r="AI3923">
        <v>91</v>
      </c>
      <c r="AJ3923">
        <v>96</v>
      </c>
      <c r="AK3923">
        <v>99</v>
      </c>
      <c r="AL3923">
        <v>95</v>
      </c>
      <c r="AM3923">
        <v>93</v>
      </c>
      <c r="AN3923" s="5">
        <v>91</v>
      </c>
      <c r="AO3923" s="5">
        <v>92</v>
      </c>
      <c r="AP3923" s="5">
        <v>86</v>
      </c>
      <c r="AQ3923" s="5">
        <v>87</v>
      </c>
      <c r="AR3923" s="5">
        <v>93</v>
      </c>
      <c r="AS3923" s="8">
        <f>AVERAGE(AR3923,AT3923)</f>
        <v>93</v>
      </c>
      <c r="AT3923" s="5">
        <v>93</v>
      </c>
      <c r="AU3923" s="5">
        <v>92</v>
      </c>
      <c r="AV3923" s="5">
        <v>96</v>
      </c>
      <c r="AW3923" s="5">
        <v>91</v>
      </c>
      <c r="AX3923" s="5">
        <v>94</v>
      </c>
      <c r="AY3923" s="5">
        <v>99</v>
      </c>
      <c r="AZ3923" s="5">
        <v>96</v>
      </c>
      <c r="BA3923" s="5">
        <v>98</v>
      </c>
      <c r="BB3923" s="5">
        <v>100</v>
      </c>
      <c r="BC3923" s="5">
        <v>98</v>
      </c>
      <c r="BD3923" s="5">
        <v>98</v>
      </c>
      <c r="BE3923" s="5">
        <v>102</v>
      </c>
      <c r="BF3923" s="5">
        <v>101</v>
      </c>
      <c r="BG3923" s="5">
        <v>99</v>
      </c>
      <c r="BH3923" s="5">
        <v>96</v>
      </c>
      <c r="BI3923" s="5">
        <v>96</v>
      </c>
      <c r="BJ3923" s="5">
        <v>98</v>
      </c>
      <c r="BK3923" s="5">
        <v>100</v>
      </c>
      <c r="BL3923" s="5">
        <v>99</v>
      </c>
      <c r="BM3923" s="5">
        <v>86</v>
      </c>
      <c r="BN3923" s="5">
        <v>94</v>
      </c>
      <c r="BO3923" s="8">
        <f>AVERAGE(BN3923,BP3923)</f>
        <v>95</v>
      </c>
      <c r="BP3923" s="5">
        <v>96</v>
      </c>
      <c r="BQ3923" s="5">
        <v>96</v>
      </c>
      <c r="BR3923" s="5">
        <v>96</v>
      </c>
      <c r="BS3923">
        <v>95</v>
      </c>
      <c r="BT3923">
        <v>94</v>
      </c>
      <c r="BU3923">
        <v>94</v>
      </c>
      <c r="BV3923">
        <v>94</v>
      </c>
      <c r="BW3923">
        <v>94</v>
      </c>
      <c r="BX3923">
        <v>92</v>
      </c>
      <c r="BY3923">
        <v>88</v>
      </c>
      <c r="BZ3923">
        <v>86</v>
      </c>
      <c r="CA3923">
        <v>87</v>
      </c>
      <c r="CB3923">
        <v>87</v>
      </c>
      <c r="CC3923">
        <v>88</v>
      </c>
      <c r="CD3923">
        <v>88</v>
      </c>
      <c r="CE3923">
        <v>93</v>
      </c>
      <c r="CF3923">
        <v>94</v>
      </c>
      <c r="CG3923">
        <v>94</v>
      </c>
      <c r="CH3923">
        <v>95</v>
      </c>
      <c r="CI3923">
        <v>99</v>
      </c>
      <c r="CJ3923">
        <v>96</v>
      </c>
      <c r="CK3923">
        <v>93</v>
      </c>
      <c r="CL3923">
        <v>96</v>
      </c>
      <c r="CM3923">
        <v>94</v>
      </c>
      <c r="CN3923">
        <v>93</v>
      </c>
      <c r="CO3923">
        <v>88</v>
      </c>
      <c r="CP3923">
        <v>95</v>
      </c>
      <c r="CQ3923">
        <v>98</v>
      </c>
      <c r="CR3923">
        <v>95</v>
      </c>
      <c r="CS3923">
        <v>92</v>
      </c>
      <c r="CT3923">
        <v>84</v>
      </c>
      <c r="CU3923">
        <v>73</v>
      </c>
      <c r="CV3923">
        <v>75</v>
      </c>
      <c r="CW3923">
        <v>83</v>
      </c>
      <c r="CX3923" t="s">
        <v>2</v>
      </c>
      <c r="CY3923" t="s">
        <v>16</v>
      </c>
      <c r="CZ3923" s="1">
        <f t="shared" si="4435"/>
        <v>0.76784030459267627</v>
      </c>
      <c r="DA3923" s="4">
        <f t="shared" si="4436"/>
        <v>95.193548387096769</v>
      </c>
      <c r="DB3923" s="4"/>
      <c r="DC3923" s="4"/>
      <c r="DD3923" s="4"/>
    </row>
    <row r="3924" spans="1:108" x14ac:dyDescent="0.25">
      <c r="A3924" t="s">
        <v>249</v>
      </c>
      <c r="B3924">
        <v>37.646700000000003</v>
      </c>
      <c r="C3924">
        <v>-115.7461</v>
      </c>
      <c r="D3924">
        <v>4820</v>
      </c>
      <c r="E3924" t="s">
        <v>1</v>
      </c>
      <c r="F3924">
        <v>164.9</v>
      </c>
      <c r="G3924">
        <v>2010</v>
      </c>
      <c r="H3924">
        <v>8</v>
      </c>
      <c r="I3924" t="s">
        <v>260</v>
      </c>
      <c r="J3924">
        <v>82</v>
      </c>
      <c r="K3924">
        <v>85</v>
      </c>
      <c r="L3924">
        <v>82</v>
      </c>
      <c r="M3924">
        <v>93</v>
      </c>
      <c r="N3924">
        <v>98</v>
      </c>
      <c r="O3924">
        <v>98</v>
      </c>
      <c r="P3924">
        <v>97</v>
      </c>
      <c r="Q3924">
        <v>97</v>
      </c>
      <c r="R3924">
        <v>92</v>
      </c>
      <c r="S3924">
        <v>85</v>
      </c>
      <c r="T3924">
        <v>70</v>
      </c>
      <c r="U3924">
        <v>63</v>
      </c>
      <c r="V3924">
        <v>77</v>
      </c>
      <c r="W3924">
        <v>84</v>
      </c>
      <c r="X3924">
        <v>88</v>
      </c>
      <c r="Y3924">
        <v>81</v>
      </c>
      <c r="Z3924">
        <v>81</v>
      </c>
      <c r="AA3924">
        <v>88</v>
      </c>
      <c r="AB3924">
        <v>85</v>
      </c>
      <c r="AC3924">
        <v>86</v>
      </c>
      <c r="AD3924">
        <v>85</v>
      </c>
      <c r="AE3924">
        <v>89</v>
      </c>
      <c r="AF3924">
        <v>93</v>
      </c>
      <c r="AG3924">
        <v>93</v>
      </c>
      <c r="AH3924">
        <v>94</v>
      </c>
      <c r="AI3924">
        <v>93</v>
      </c>
      <c r="AJ3924">
        <v>96</v>
      </c>
      <c r="AK3924">
        <v>100</v>
      </c>
      <c r="AL3924">
        <v>97</v>
      </c>
      <c r="AM3924">
        <v>95</v>
      </c>
      <c r="AN3924" s="5">
        <v>95</v>
      </c>
      <c r="AO3924" s="5">
        <v>92</v>
      </c>
      <c r="AP3924" s="5">
        <v>90</v>
      </c>
      <c r="AQ3924" s="5">
        <v>87</v>
      </c>
      <c r="AR3924" s="5">
        <v>93</v>
      </c>
      <c r="AS3924" s="5">
        <v>94</v>
      </c>
      <c r="AT3924" s="5">
        <v>93</v>
      </c>
      <c r="AU3924" s="5">
        <v>95</v>
      </c>
      <c r="AV3924" s="5">
        <v>96</v>
      </c>
      <c r="AW3924" s="5">
        <v>97</v>
      </c>
      <c r="AX3924" s="5">
        <v>94</v>
      </c>
      <c r="AY3924" s="5">
        <v>99</v>
      </c>
      <c r="AZ3924" s="5">
        <v>96</v>
      </c>
      <c r="BA3924" s="5">
        <v>100</v>
      </c>
      <c r="BB3924" s="5">
        <v>100</v>
      </c>
      <c r="BC3924" s="5">
        <v>102</v>
      </c>
      <c r="BD3924" s="5">
        <v>98</v>
      </c>
      <c r="BE3924" s="5">
        <v>103</v>
      </c>
      <c r="BF3924" s="5">
        <v>103</v>
      </c>
      <c r="BG3924" s="5">
        <v>100</v>
      </c>
      <c r="BH3924" s="5">
        <v>96</v>
      </c>
      <c r="BI3924" s="5">
        <v>96</v>
      </c>
      <c r="BJ3924" s="5">
        <v>99</v>
      </c>
      <c r="BK3924" s="5">
        <v>102</v>
      </c>
      <c r="BL3924" s="5">
        <v>101</v>
      </c>
      <c r="BM3924" s="5">
        <v>87</v>
      </c>
      <c r="BN3924" s="5">
        <v>80</v>
      </c>
      <c r="BO3924" s="5">
        <v>94</v>
      </c>
      <c r="BP3924" s="5">
        <v>98</v>
      </c>
      <c r="BQ3924" s="5">
        <v>94</v>
      </c>
      <c r="BR3924" s="5">
        <v>96</v>
      </c>
      <c r="BS3924">
        <v>93</v>
      </c>
      <c r="BT3924">
        <v>95</v>
      </c>
      <c r="BU3924">
        <v>96</v>
      </c>
      <c r="BV3924">
        <v>97</v>
      </c>
      <c r="BW3924">
        <v>97</v>
      </c>
      <c r="BX3924">
        <v>95</v>
      </c>
      <c r="BY3924">
        <v>91</v>
      </c>
      <c r="BZ3924">
        <v>82</v>
      </c>
      <c r="CA3924">
        <v>86</v>
      </c>
      <c r="CB3924">
        <v>89</v>
      </c>
      <c r="CC3924">
        <v>87</v>
      </c>
      <c r="CD3924">
        <v>91</v>
      </c>
      <c r="CE3924">
        <v>93</v>
      </c>
      <c r="CF3924">
        <v>95</v>
      </c>
      <c r="CG3924">
        <v>96</v>
      </c>
      <c r="CH3924">
        <v>97</v>
      </c>
      <c r="CI3924">
        <v>98</v>
      </c>
      <c r="CJ3924">
        <v>96</v>
      </c>
      <c r="CK3924">
        <v>95</v>
      </c>
      <c r="CL3924">
        <v>96</v>
      </c>
      <c r="CM3924">
        <v>95</v>
      </c>
      <c r="CN3924">
        <v>95</v>
      </c>
      <c r="CO3924">
        <v>91</v>
      </c>
      <c r="CP3924">
        <v>95</v>
      </c>
      <c r="CR3924">
        <v>94</v>
      </c>
      <c r="CS3924">
        <v>92</v>
      </c>
      <c r="CT3924">
        <v>84</v>
      </c>
      <c r="CU3924">
        <v>78</v>
      </c>
      <c r="CV3924">
        <v>78</v>
      </c>
      <c r="CW3924">
        <v>83</v>
      </c>
      <c r="CX3924" t="s">
        <v>2</v>
      </c>
      <c r="CY3924" t="s">
        <v>250</v>
      </c>
      <c r="CZ3924" s="1">
        <f t="shared" si="4435"/>
        <v>0.66032538058774204</v>
      </c>
      <c r="DA3924" s="4">
        <f t="shared" si="4436"/>
        <v>95.806451612903231</v>
      </c>
      <c r="DB3924" s="4"/>
      <c r="DC3924" s="4"/>
      <c r="DD3924" s="4"/>
    </row>
    <row r="3925" spans="1:108" x14ac:dyDescent="0.25">
      <c r="A3925" t="s">
        <v>245</v>
      </c>
      <c r="B3925">
        <v>35.459200000000003</v>
      </c>
      <c r="C3925">
        <v>-115.5311</v>
      </c>
      <c r="D3925">
        <v>4777</v>
      </c>
      <c r="E3925" t="s">
        <v>1</v>
      </c>
      <c r="F3925">
        <v>163.9</v>
      </c>
      <c r="G3925">
        <v>2010</v>
      </c>
      <c r="H3925">
        <v>8</v>
      </c>
      <c r="I3925" t="s">
        <v>260</v>
      </c>
      <c r="J3925">
        <v>78</v>
      </c>
      <c r="K3925">
        <v>81</v>
      </c>
      <c r="L3925">
        <v>84</v>
      </c>
      <c r="M3925">
        <v>87</v>
      </c>
      <c r="N3925">
        <v>93</v>
      </c>
      <c r="O3925">
        <v>95</v>
      </c>
      <c r="P3925">
        <v>91</v>
      </c>
      <c r="Q3925">
        <v>88</v>
      </c>
      <c r="R3925">
        <v>85</v>
      </c>
      <c r="S3925">
        <v>79</v>
      </c>
      <c r="T3925">
        <v>72</v>
      </c>
      <c r="U3925">
        <v>68</v>
      </c>
      <c r="V3925">
        <v>74</v>
      </c>
      <c r="W3925">
        <v>82</v>
      </c>
      <c r="X3925">
        <v>86</v>
      </c>
      <c r="Y3925">
        <v>79</v>
      </c>
      <c r="Z3925">
        <v>86</v>
      </c>
      <c r="AA3925">
        <v>85</v>
      </c>
      <c r="AB3925">
        <v>82</v>
      </c>
      <c r="AC3925">
        <v>82</v>
      </c>
      <c r="AD3925">
        <v>81</v>
      </c>
      <c r="AE3925">
        <v>85</v>
      </c>
      <c r="AF3925">
        <v>89</v>
      </c>
      <c r="AG3925">
        <v>92</v>
      </c>
      <c r="AH3925">
        <v>89</v>
      </c>
      <c r="AI3925">
        <v>86</v>
      </c>
      <c r="AJ3925">
        <v>92</v>
      </c>
      <c r="AK3925">
        <v>95</v>
      </c>
      <c r="AL3925">
        <v>93</v>
      </c>
      <c r="AM3925">
        <v>93</v>
      </c>
      <c r="AN3925" s="5">
        <v>92</v>
      </c>
      <c r="AO3925" s="5">
        <v>87</v>
      </c>
      <c r="AP3925" s="5">
        <v>85</v>
      </c>
      <c r="AQ3925" s="5">
        <v>87</v>
      </c>
      <c r="AR3925" s="5">
        <v>91</v>
      </c>
      <c r="AS3925" s="5">
        <v>89</v>
      </c>
      <c r="AT3925" s="5">
        <v>89</v>
      </c>
      <c r="AU3925" s="5">
        <v>92</v>
      </c>
      <c r="AV3925" s="5">
        <v>93</v>
      </c>
      <c r="AW3925" s="5">
        <v>95</v>
      </c>
      <c r="AX3925" s="5">
        <v>93</v>
      </c>
      <c r="AY3925" s="5">
        <v>90</v>
      </c>
      <c r="AZ3925" s="5">
        <v>89</v>
      </c>
      <c r="BA3925" s="5">
        <v>93</v>
      </c>
      <c r="BB3925" s="5">
        <v>98</v>
      </c>
      <c r="BC3925" s="5">
        <v>99</v>
      </c>
      <c r="BD3925" s="5">
        <v>97</v>
      </c>
      <c r="BE3925" s="5">
        <v>98</v>
      </c>
      <c r="BF3925" s="5">
        <v>98</v>
      </c>
      <c r="BG3925" s="5">
        <v>96</v>
      </c>
      <c r="BH3925" s="5">
        <v>94</v>
      </c>
      <c r="BI3925" s="5">
        <v>94</v>
      </c>
      <c r="BJ3925" s="5">
        <v>94</v>
      </c>
      <c r="BK3925" s="5">
        <v>97</v>
      </c>
      <c r="BL3925" s="5">
        <v>98</v>
      </c>
      <c r="BM3925" s="5">
        <v>98</v>
      </c>
      <c r="BN3925" s="5">
        <v>94</v>
      </c>
      <c r="BO3925" s="5">
        <v>90</v>
      </c>
      <c r="BP3925" s="5">
        <v>91</v>
      </c>
      <c r="BQ3925" s="5">
        <v>91</v>
      </c>
      <c r="BR3925" s="5">
        <v>91</v>
      </c>
      <c r="BS3925">
        <v>86</v>
      </c>
      <c r="BT3925">
        <v>91</v>
      </c>
      <c r="BU3925">
        <v>92</v>
      </c>
      <c r="BV3925">
        <v>93</v>
      </c>
      <c r="BW3925">
        <v>94</v>
      </c>
      <c r="BX3925">
        <v>93</v>
      </c>
      <c r="BY3925">
        <v>86</v>
      </c>
      <c r="BZ3925">
        <v>83</v>
      </c>
      <c r="CA3925">
        <v>86</v>
      </c>
      <c r="CB3925">
        <v>88</v>
      </c>
      <c r="CC3925">
        <v>87</v>
      </c>
      <c r="CE3925">
        <v>92</v>
      </c>
      <c r="CF3925">
        <v>92</v>
      </c>
      <c r="CG3925">
        <v>94</v>
      </c>
      <c r="CH3925">
        <v>93</v>
      </c>
      <c r="CI3925">
        <v>95</v>
      </c>
      <c r="CJ3925">
        <v>90</v>
      </c>
      <c r="CK3925">
        <v>90</v>
      </c>
      <c r="CL3925">
        <v>93</v>
      </c>
      <c r="CM3925">
        <v>94</v>
      </c>
      <c r="CN3925">
        <v>90</v>
      </c>
      <c r="CO3925">
        <v>90</v>
      </c>
      <c r="CP3925">
        <v>92</v>
      </c>
      <c r="CQ3925">
        <v>93</v>
      </c>
      <c r="CR3925">
        <v>90</v>
      </c>
      <c r="CS3925">
        <v>89</v>
      </c>
      <c r="CT3925">
        <v>84</v>
      </c>
      <c r="CU3925">
        <v>71</v>
      </c>
      <c r="CV3925">
        <v>75</v>
      </c>
      <c r="CW3925">
        <v>81</v>
      </c>
      <c r="CX3925" t="s">
        <v>5</v>
      </c>
      <c r="CY3925" t="s">
        <v>246</v>
      </c>
      <c r="CZ3925" s="1">
        <f t="shared" si="4435"/>
        <v>0.88132848679127151</v>
      </c>
      <c r="DA3925" s="4">
        <f t="shared" si="4436"/>
        <v>93</v>
      </c>
      <c r="DB3925" s="4"/>
      <c r="DC3925" s="4"/>
      <c r="DD3925" s="4"/>
    </row>
    <row r="3926" spans="1:108" x14ac:dyDescent="0.25">
      <c r="A3926" t="s">
        <v>179</v>
      </c>
      <c r="B3926">
        <v>37.250599999999999</v>
      </c>
      <c r="C3926">
        <v>-114.7075</v>
      </c>
      <c r="D3926">
        <v>4590</v>
      </c>
      <c r="E3926" t="s">
        <v>1</v>
      </c>
      <c r="F3926">
        <v>211</v>
      </c>
      <c r="G3926">
        <v>2010</v>
      </c>
      <c r="H3926">
        <v>8</v>
      </c>
      <c r="I3926" t="s">
        <v>260</v>
      </c>
      <c r="J3926">
        <v>82</v>
      </c>
      <c r="K3926">
        <v>85</v>
      </c>
      <c r="L3926">
        <v>87</v>
      </c>
      <c r="M3926">
        <v>92</v>
      </c>
      <c r="N3926">
        <v>96</v>
      </c>
      <c r="O3926">
        <v>98</v>
      </c>
      <c r="P3926">
        <v>96</v>
      </c>
      <c r="Q3926">
        <v>92</v>
      </c>
      <c r="R3926">
        <v>87</v>
      </c>
      <c r="S3926">
        <v>86</v>
      </c>
      <c r="T3926">
        <v>76</v>
      </c>
      <c r="U3926">
        <v>65</v>
      </c>
      <c r="V3926">
        <v>75</v>
      </c>
      <c r="W3926">
        <v>87</v>
      </c>
      <c r="X3926">
        <v>87</v>
      </c>
      <c r="Y3926">
        <v>84</v>
      </c>
      <c r="Z3926">
        <v>85</v>
      </c>
      <c r="AA3926">
        <v>88</v>
      </c>
      <c r="AB3926">
        <v>86</v>
      </c>
      <c r="AC3926">
        <v>86</v>
      </c>
      <c r="AD3926">
        <v>85</v>
      </c>
      <c r="AE3926">
        <v>88</v>
      </c>
      <c r="AF3926">
        <v>92</v>
      </c>
      <c r="AG3926">
        <v>93</v>
      </c>
      <c r="AH3926">
        <v>92</v>
      </c>
      <c r="AI3926">
        <v>92</v>
      </c>
      <c r="AJ3926">
        <v>100</v>
      </c>
      <c r="AK3926">
        <v>100</v>
      </c>
      <c r="AL3926">
        <v>97</v>
      </c>
      <c r="AM3926">
        <v>95</v>
      </c>
      <c r="AN3926" s="5">
        <v>94</v>
      </c>
      <c r="AO3926" s="5">
        <v>93</v>
      </c>
      <c r="AP3926" s="5">
        <v>90</v>
      </c>
      <c r="AQ3926" s="5">
        <v>91</v>
      </c>
      <c r="AR3926" s="5">
        <v>94</v>
      </c>
      <c r="AS3926" s="5">
        <v>92</v>
      </c>
      <c r="AT3926" s="5">
        <v>92</v>
      </c>
      <c r="AU3926" s="5">
        <v>97</v>
      </c>
      <c r="AV3926" s="5">
        <v>96</v>
      </c>
      <c r="AW3926" s="5">
        <v>99</v>
      </c>
      <c r="AX3926" s="5">
        <v>99</v>
      </c>
      <c r="AY3926" s="5">
        <v>98</v>
      </c>
      <c r="AZ3926" s="5">
        <v>96</v>
      </c>
      <c r="BA3926" s="5">
        <v>100</v>
      </c>
      <c r="BB3926" s="5">
        <v>106</v>
      </c>
      <c r="BC3926" s="5">
        <v>101</v>
      </c>
      <c r="BD3926" s="5">
        <v>100</v>
      </c>
      <c r="BE3926" s="5">
        <v>101</v>
      </c>
      <c r="BF3926" s="5">
        <v>100</v>
      </c>
      <c r="BG3926" s="5">
        <v>100</v>
      </c>
      <c r="BH3926" s="5">
        <v>97</v>
      </c>
      <c r="BI3926" s="5">
        <v>95</v>
      </c>
      <c r="BJ3926" s="5">
        <v>97</v>
      </c>
      <c r="BK3926" s="5">
        <v>99</v>
      </c>
      <c r="BL3926" s="5">
        <v>101</v>
      </c>
      <c r="BM3926" s="5">
        <v>94</v>
      </c>
      <c r="BN3926" s="5">
        <v>95</v>
      </c>
      <c r="BO3926" s="5">
        <v>93</v>
      </c>
      <c r="BP3926" s="5">
        <v>97</v>
      </c>
      <c r="BQ3926" s="5">
        <v>97</v>
      </c>
      <c r="BR3926" s="5">
        <v>92</v>
      </c>
      <c r="BS3926">
        <v>91</v>
      </c>
      <c r="BT3926">
        <v>93</v>
      </c>
      <c r="BU3926">
        <v>94</v>
      </c>
      <c r="BV3926">
        <v>95</v>
      </c>
      <c r="BW3926">
        <v>96</v>
      </c>
      <c r="BX3926">
        <v>95</v>
      </c>
      <c r="BY3926">
        <v>89</v>
      </c>
      <c r="BZ3926">
        <v>82</v>
      </c>
      <c r="CA3926">
        <v>86</v>
      </c>
      <c r="CB3926">
        <v>88</v>
      </c>
      <c r="CC3926">
        <v>91</v>
      </c>
      <c r="CD3926">
        <v>91</v>
      </c>
      <c r="CE3926">
        <v>91</v>
      </c>
      <c r="CF3926">
        <v>95</v>
      </c>
      <c r="CG3926">
        <v>95</v>
      </c>
      <c r="CH3926">
        <v>97</v>
      </c>
      <c r="CI3926">
        <v>95</v>
      </c>
      <c r="CJ3926">
        <v>92</v>
      </c>
      <c r="CK3926">
        <v>92</v>
      </c>
      <c r="CL3926">
        <v>96</v>
      </c>
      <c r="CM3926">
        <v>95</v>
      </c>
      <c r="CN3926">
        <v>94</v>
      </c>
      <c r="CO3926">
        <v>93</v>
      </c>
      <c r="CP3926">
        <v>97</v>
      </c>
      <c r="CQ3926">
        <v>99</v>
      </c>
      <c r="CR3926">
        <v>97</v>
      </c>
      <c r="CS3926">
        <v>92</v>
      </c>
      <c r="CT3926">
        <v>86</v>
      </c>
      <c r="CU3926">
        <v>78</v>
      </c>
      <c r="CV3926">
        <v>78</v>
      </c>
      <c r="CW3926">
        <v>83</v>
      </c>
      <c r="CX3926" t="s">
        <v>2</v>
      </c>
      <c r="CY3926" t="s">
        <v>180</v>
      </c>
      <c r="CZ3926" s="1">
        <f t="shared" si="4435"/>
        <v>0.87506233165448721</v>
      </c>
      <c r="DA3926" s="4">
        <f t="shared" si="4436"/>
        <v>96.645161290322577</v>
      </c>
      <c r="DB3926" s="4"/>
      <c r="DC3926" s="4"/>
      <c r="DD3926" s="4"/>
    </row>
    <row r="3927" spans="1:108" x14ac:dyDescent="0.25">
      <c r="A3927" t="s">
        <v>0</v>
      </c>
      <c r="B3927">
        <v>38.387799999999999</v>
      </c>
      <c r="C3927">
        <v>-118.1092</v>
      </c>
      <c r="D3927">
        <v>4580</v>
      </c>
      <c r="E3927" t="s">
        <v>1</v>
      </c>
      <c r="F3927">
        <v>240.3</v>
      </c>
      <c r="G3927">
        <v>2010</v>
      </c>
      <c r="H3927">
        <v>8</v>
      </c>
      <c r="I3927" t="s">
        <v>260</v>
      </c>
      <c r="J3927">
        <v>78</v>
      </c>
      <c r="L3927">
        <v>86</v>
      </c>
      <c r="M3927">
        <v>91</v>
      </c>
      <c r="N3927">
        <v>93</v>
      </c>
      <c r="O3927">
        <v>97</v>
      </c>
      <c r="P3927">
        <v>89</v>
      </c>
      <c r="Q3927">
        <v>92</v>
      </c>
      <c r="R3927">
        <v>91</v>
      </c>
      <c r="S3927">
        <v>73</v>
      </c>
      <c r="T3927">
        <v>66</v>
      </c>
      <c r="U3927">
        <v>72</v>
      </c>
      <c r="V3927">
        <v>79</v>
      </c>
      <c r="W3927">
        <v>88</v>
      </c>
      <c r="X3927">
        <v>91</v>
      </c>
      <c r="Y3927">
        <v>75</v>
      </c>
      <c r="Z3927">
        <v>82</v>
      </c>
      <c r="AA3927">
        <v>86</v>
      </c>
      <c r="AB3927">
        <v>85</v>
      </c>
      <c r="AC3927">
        <v>84</v>
      </c>
      <c r="AD3927">
        <v>84</v>
      </c>
      <c r="AE3927">
        <v>88</v>
      </c>
      <c r="AF3927">
        <v>93</v>
      </c>
      <c r="AG3927">
        <v>90</v>
      </c>
      <c r="AH3927">
        <v>86</v>
      </c>
      <c r="AI3927">
        <v>91</v>
      </c>
      <c r="AJ3927">
        <v>97</v>
      </c>
      <c r="AK3927">
        <v>101</v>
      </c>
      <c r="AL3927">
        <v>99</v>
      </c>
      <c r="AM3927">
        <v>95</v>
      </c>
      <c r="AN3927" s="5">
        <v>94</v>
      </c>
      <c r="AO3927" s="5">
        <v>92</v>
      </c>
      <c r="AP3927" s="5">
        <v>82</v>
      </c>
      <c r="AQ3927" s="5">
        <v>87</v>
      </c>
      <c r="AR3927" s="5">
        <v>94</v>
      </c>
      <c r="AS3927" s="5">
        <v>95</v>
      </c>
      <c r="AT3927" s="5">
        <v>94</v>
      </c>
      <c r="AU3927" s="5">
        <v>95</v>
      </c>
      <c r="AV3927" s="5">
        <v>98</v>
      </c>
      <c r="AW3927" s="5">
        <v>95</v>
      </c>
      <c r="AX3927" s="5">
        <v>95</v>
      </c>
      <c r="AY3927" s="5">
        <v>98</v>
      </c>
      <c r="AZ3927" s="5">
        <v>96</v>
      </c>
      <c r="BA3927" s="5">
        <v>98</v>
      </c>
      <c r="BB3927" s="5">
        <v>103</v>
      </c>
      <c r="BC3927" s="5">
        <v>97</v>
      </c>
      <c r="BD3927" s="5">
        <v>99</v>
      </c>
      <c r="BE3927" s="5">
        <v>103</v>
      </c>
      <c r="BF3927" s="5">
        <v>101</v>
      </c>
      <c r="BG3927" s="5">
        <v>101</v>
      </c>
      <c r="BH3927" s="5">
        <v>99</v>
      </c>
      <c r="BI3927" s="5">
        <v>98</v>
      </c>
      <c r="BJ3927" s="5">
        <v>101</v>
      </c>
      <c r="BK3927" s="5">
        <v>103</v>
      </c>
      <c r="BL3927" s="5">
        <v>101</v>
      </c>
      <c r="BM3927" s="5">
        <v>87</v>
      </c>
      <c r="BN3927" s="5">
        <v>97</v>
      </c>
      <c r="BO3927" s="5">
        <v>96</v>
      </c>
      <c r="BP3927" s="5">
        <v>96</v>
      </c>
      <c r="BQ3927" s="5">
        <v>100</v>
      </c>
      <c r="BR3927" s="5">
        <v>97</v>
      </c>
      <c r="BS3927">
        <v>95</v>
      </c>
      <c r="BT3927">
        <v>98</v>
      </c>
      <c r="BU3927">
        <v>96</v>
      </c>
      <c r="BV3927">
        <v>97</v>
      </c>
      <c r="BW3927">
        <v>97</v>
      </c>
      <c r="BX3927">
        <v>94</v>
      </c>
      <c r="BY3927">
        <v>93</v>
      </c>
      <c r="BZ3927">
        <v>89</v>
      </c>
      <c r="CA3927">
        <v>90</v>
      </c>
      <c r="CB3927">
        <v>92</v>
      </c>
      <c r="CC3927">
        <v>91</v>
      </c>
      <c r="CD3927">
        <v>87</v>
      </c>
      <c r="CE3927">
        <v>96</v>
      </c>
      <c r="CF3927">
        <v>96</v>
      </c>
      <c r="CG3927">
        <v>95</v>
      </c>
      <c r="CH3927">
        <v>97</v>
      </c>
      <c r="CI3927">
        <v>102</v>
      </c>
      <c r="CJ3927">
        <v>98</v>
      </c>
      <c r="CK3927">
        <v>92</v>
      </c>
      <c r="CL3927">
        <v>97</v>
      </c>
      <c r="CM3927">
        <v>99</v>
      </c>
      <c r="CN3927">
        <v>87</v>
      </c>
      <c r="CO3927">
        <v>90</v>
      </c>
      <c r="CP3927">
        <v>96</v>
      </c>
      <c r="CQ3927">
        <v>100</v>
      </c>
      <c r="CR3927">
        <v>97</v>
      </c>
      <c r="CS3927">
        <v>96</v>
      </c>
      <c r="CT3927">
        <v>85</v>
      </c>
      <c r="CU3927">
        <v>69</v>
      </c>
      <c r="CV3927">
        <v>77</v>
      </c>
      <c r="CW3927">
        <v>82</v>
      </c>
      <c r="CX3927" t="s">
        <v>2</v>
      </c>
      <c r="CY3927" t="s">
        <v>3</v>
      </c>
      <c r="CZ3927" s="1">
        <f t="shared" si="4435"/>
        <v>0.77038509371042507</v>
      </c>
      <c r="DA3927" s="4">
        <f t="shared" si="4436"/>
        <v>96.516129032258064</v>
      </c>
      <c r="DB3927" s="4"/>
      <c r="DC3927" s="4"/>
      <c r="DD3927" s="4"/>
    </row>
    <row r="3928" spans="1:108" x14ac:dyDescent="0.25">
      <c r="A3928" t="s">
        <v>213</v>
      </c>
      <c r="B3928">
        <v>35.478299999999997</v>
      </c>
      <c r="C3928">
        <v>-117.69889999999999</v>
      </c>
      <c r="D3928">
        <v>4390</v>
      </c>
      <c r="E3928" t="s">
        <v>1</v>
      </c>
      <c r="F3928">
        <v>132.5</v>
      </c>
      <c r="G3928">
        <v>2010</v>
      </c>
      <c r="H3928">
        <v>8</v>
      </c>
      <c r="I3928" t="s">
        <v>260</v>
      </c>
      <c r="J3928">
        <v>79</v>
      </c>
      <c r="K3928">
        <v>86</v>
      </c>
      <c r="L3928">
        <v>85</v>
      </c>
      <c r="M3928">
        <v>92</v>
      </c>
      <c r="N3928">
        <v>94</v>
      </c>
      <c r="O3928">
        <v>93</v>
      </c>
      <c r="P3928">
        <v>95</v>
      </c>
      <c r="Q3928">
        <v>90</v>
      </c>
      <c r="R3928">
        <v>88</v>
      </c>
      <c r="S3928">
        <v>73</v>
      </c>
      <c r="T3928">
        <v>76</v>
      </c>
      <c r="U3928">
        <v>74</v>
      </c>
      <c r="V3928">
        <v>84</v>
      </c>
      <c r="W3928">
        <v>88</v>
      </c>
      <c r="X3928">
        <v>86</v>
      </c>
      <c r="Y3928">
        <v>79</v>
      </c>
      <c r="Z3928">
        <v>85</v>
      </c>
      <c r="AA3928">
        <v>82</v>
      </c>
      <c r="AB3928">
        <v>80</v>
      </c>
      <c r="AC3928">
        <v>82</v>
      </c>
      <c r="AD3928">
        <v>83</v>
      </c>
      <c r="AE3928">
        <v>92</v>
      </c>
      <c r="AF3928">
        <v>91</v>
      </c>
      <c r="AG3928">
        <v>89</v>
      </c>
      <c r="AH3928">
        <v>87</v>
      </c>
      <c r="AI3928">
        <v>92</v>
      </c>
      <c r="AJ3928">
        <v>97</v>
      </c>
      <c r="AK3928">
        <v>100</v>
      </c>
      <c r="AL3928">
        <v>95</v>
      </c>
      <c r="AM3928">
        <v>91</v>
      </c>
      <c r="AN3928" s="5">
        <v>90</v>
      </c>
      <c r="AO3928" s="5">
        <v>88</v>
      </c>
      <c r="AP3928" s="5">
        <v>89</v>
      </c>
      <c r="AQ3928" s="5">
        <v>95</v>
      </c>
      <c r="AR3928" s="5">
        <v>94</v>
      </c>
      <c r="AS3928" s="5">
        <v>92</v>
      </c>
      <c r="AT3928" s="5">
        <v>94</v>
      </c>
      <c r="AU3928" s="5">
        <v>95</v>
      </c>
      <c r="AV3928" s="5">
        <v>95</v>
      </c>
      <c r="AW3928" s="5">
        <v>97</v>
      </c>
      <c r="AX3928" s="5">
        <v>96</v>
      </c>
      <c r="AY3928" s="5">
        <v>94</v>
      </c>
      <c r="AZ3928" s="5">
        <v>90</v>
      </c>
      <c r="BA3928" s="5">
        <v>99</v>
      </c>
      <c r="BB3928" s="5">
        <v>102</v>
      </c>
      <c r="BC3928" s="5">
        <v>98</v>
      </c>
      <c r="BD3928" s="5">
        <v>101</v>
      </c>
      <c r="BE3928" s="5">
        <v>100</v>
      </c>
      <c r="BF3928" s="5">
        <v>99</v>
      </c>
      <c r="BG3928" s="5">
        <v>98</v>
      </c>
      <c r="BH3928" s="5">
        <v>94</v>
      </c>
      <c r="BI3928" s="5">
        <v>92</v>
      </c>
      <c r="BJ3928" s="5">
        <v>96</v>
      </c>
      <c r="BK3928" s="5">
        <v>97</v>
      </c>
      <c r="BL3928" s="5">
        <v>100</v>
      </c>
      <c r="BM3928" s="5">
        <v>94</v>
      </c>
      <c r="BN3928" s="5">
        <v>92</v>
      </c>
      <c r="BO3928" s="5">
        <v>92</v>
      </c>
      <c r="BP3928" s="5">
        <v>93</v>
      </c>
      <c r="BQ3928" s="5">
        <v>94</v>
      </c>
      <c r="BR3928" s="5">
        <v>94</v>
      </c>
      <c r="BS3928">
        <v>94</v>
      </c>
      <c r="BT3928">
        <v>93</v>
      </c>
      <c r="BU3928">
        <v>94</v>
      </c>
      <c r="BV3928">
        <v>93</v>
      </c>
      <c r="BW3928">
        <v>94</v>
      </c>
      <c r="BX3928">
        <v>90</v>
      </c>
      <c r="BY3928">
        <v>87</v>
      </c>
      <c r="BZ3928">
        <v>85</v>
      </c>
      <c r="CA3928">
        <v>88</v>
      </c>
      <c r="CB3928">
        <v>85</v>
      </c>
      <c r="CC3928">
        <v>86</v>
      </c>
      <c r="CD3928">
        <v>91</v>
      </c>
      <c r="CE3928">
        <v>91</v>
      </c>
      <c r="CF3928">
        <v>93</v>
      </c>
      <c r="CG3928">
        <v>95</v>
      </c>
      <c r="CH3928">
        <v>96</v>
      </c>
      <c r="CI3928">
        <v>96</v>
      </c>
      <c r="CJ3928">
        <v>93</v>
      </c>
      <c r="CK3928">
        <v>96</v>
      </c>
      <c r="CL3928">
        <v>97</v>
      </c>
      <c r="CM3928">
        <v>94</v>
      </c>
      <c r="CN3928">
        <v>89</v>
      </c>
      <c r="CO3928">
        <v>93</v>
      </c>
      <c r="CP3928">
        <v>98</v>
      </c>
      <c r="CQ3928">
        <v>102</v>
      </c>
      <c r="CR3928">
        <v>96</v>
      </c>
      <c r="CS3928">
        <v>93</v>
      </c>
      <c r="CT3928">
        <v>75</v>
      </c>
      <c r="CU3928">
        <v>71</v>
      </c>
      <c r="CV3928">
        <v>78</v>
      </c>
      <c r="CW3928">
        <v>86</v>
      </c>
      <c r="CX3928" t="s">
        <v>5</v>
      </c>
      <c r="CY3928" t="s">
        <v>214</v>
      </c>
      <c r="CZ3928" s="1">
        <f t="shared" si="4435"/>
        <v>0.85365311665898769</v>
      </c>
      <c r="DA3928" s="4">
        <f t="shared" si="4436"/>
        <v>94.967741935483872</v>
      </c>
      <c r="DB3928" s="4"/>
      <c r="DC3928" s="4"/>
      <c r="DD3928" s="4"/>
    </row>
    <row r="3929" spans="1:108" x14ac:dyDescent="0.25">
      <c r="A3929" t="s">
        <v>17</v>
      </c>
      <c r="B3929">
        <v>37.6128</v>
      </c>
      <c r="C3929">
        <v>-114.5264</v>
      </c>
      <c r="D3929">
        <v>4379</v>
      </c>
      <c r="E3929" t="s">
        <v>1</v>
      </c>
      <c r="F3929">
        <v>243.8</v>
      </c>
      <c r="G3929">
        <v>2010</v>
      </c>
      <c r="H3929">
        <v>8</v>
      </c>
      <c r="I3929" t="s">
        <v>260</v>
      </c>
      <c r="J3929">
        <v>84</v>
      </c>
      <c r="K3929">
        <v>86</v>
      </c>
      <c r="L3929">
        <v>88</v>
      </c>
      <c r="M3929">
        <v>93</v>
      </c>
      <c r="N3929">
        <v>98</v>
      </c>
      <c r="O3929">
        <v>98</v>
      </c>
      <c r="P3929">
        <v>96</v>
      </c>
      <c r="Q3929">
        <v>93</v>
      </c>
      <c r="R3929">
        <v>88</v>
      </c>
      <c r="S3929">
        <v>87</v>
      </c>
      <c r="T3929">
        <v>74</v>
      </c>
      <c r="U3929">
        <v>65</v>
      </c>
      <c r="V3929">
        <v>74</v>
      </c>
      <c r="W3929">
        <v>84</v>
      </c>
      <c r="X3929">
        <v>87</v>
      </c>
      <c r="Y3929">
        <v>84</v>
      </c>
      <c r="Z3929">
        <v>85</v>
      </c>
      <c r="AA3929">
        <v>87</v>
      </c>
      <c r="AC3929">
        <v>86</v>
      </c>
      <c r="AD3929">
        <v>86</v>
      </c>
      <c r="AE3929">
        <v>86</v>
      </c>
      <c r="AF3929">
        <v>90</v>
      </c>
      <c r="AG3929">
        <v>93</v>
      </c>
      <c r="AH3929">
        <v>93</v>
      </c>
      <c r="AI3929">
        <v>93</v>
      </c>
      <c r="AJ3929">
        <v>93</v>
      </c>
      <c r="AK3929">
        <v>98</v>
      </c>
      <c r="AL3929">
        <v>101</v>
      </c>
      <c r="AM3929">
        <v>97</v>
      </c>
      <c r="AN3929" s="5">
        <v>95</v>
      </c>
      <c r="AO3929" s="5">
        <v>94</v>
      </c>
      <c r="AP3929" s="5">
        <v>93</v>
      </c>
      <c r="AQ3929" s="5">
        <v>91</v>
      </c>
      <c r="AR3929" s="5">
        <v>89</v>
      </c>
      <c r="AS3929" s="5">
        <v>93</v>
      </c>
      <c r="AT3929" s="5">
        <v>92</v>
      </c>
      <c r="AU3929" s="5">
        <v>93</v>
      </c>
      <c r="AV3929" s="5">
        <v>95</v>
      </c>
      <c r="AW3929" s="5">
        <v>95</v>
      </c>
      <c r="AX3929" s="5">
        <v>97</v>
      </c>
      <c r="AY3929" s="5">
        <v>95</v>
      </c>
      <c r="AZ3929" s="5">
        <v>99</v>
      </c>
      <c r="BA3929" s="5">
        <v>96</v>
      </c>
      <c r="BB3929" s="5">
        <v>100</v>
      </c>
      <c r="BC3929" s="5">
        <v>104</v>
      </c>
      <c r="BD3929" s="5">
        <v>104</v>
      </c>
      <c r="BE3929" s="5">
        <v>101</v>
      </c>
      <c r="BF3929" s="5">
        <v>102</v>
      </c>
      <c r="BG3929" s="5">
        <v>101</v>
      </c>
      <c r="BH3929" s="5">
        <v>100</v>
      </c>
      <c r="BI3929" s="5">
        <v>97</v>
      </c>
      <c r="BJ3929" s="5">
        <v>96</v>
      </c>
      <c r="BK3929" s="5">
        <v>100</v>
      </c>
      <c r="BL3929" s="5">
        <v>103</v>
      </c>
      <c r="BM3929" s="5">
        <v>100</v>
      </c>
      <c r="BN3929" s="5">
        <v>92</v>
      </c>
      <c r="BO3929" s="5">
        <v>95</v>
      </c>
      <c r="BP3929" s="5">
        <v>93</v>
      </c>
      <c r="BQ3929" s="5">
        <v>98</v>
      </c>
      <c r="BR3929" s="5">
        <v>88</v>
      </c>
      <c r="BS3929">
        <v>93</v>
      </c>
      <c r="BT3929">
        <v>94</v>
      </c>
      <c r="BU3929">
        <v>94</v>
      </c>
      <c r="BV3929">
        <v>94</v>
      </c>
      <c r="BW3929">
        <v>95</v>
      </c>
      <c r="BX3929">
        <v>96</v>
      </c>
      <c r="BY3929">
        <v>95</v>
      </c>
      <c r="BZ3929">
        <v>89</v>
      </c>
      <c r="CA3929">
        <v>84</v>
      </c>
      <c r="CB3929">
        <v>86</v>
      </c>
      <c r="CC3929">
        <v>89</v>
      </c>
      <c r="CD3929">
        <v>89</v>
      </c>
      <c r="CE3929">
        <v>92</v>
      </c>
      <c r="CF3929">
        <v>93</v>
      </c>
      <c r="CG3929">
        <v>94</v>
      </c>
      <c r="CH3929">
        <v>96</v>
      </c>
      <c r="CI3929">
        <v>97</v>
      </c>
      <c r="CJ3929">
        <v>96</v>
      </c>
      <c r="CK3929">
        <v>94</v>
      </c>
      <c r="CL3929">
        <v>93</v>
      </c>
      <c r="CM3929">
        <v>95</v>
      </c>
      <c r="CN3929">
        <v>95</v>
      </c>
      <c r="CO3929">
        <v>93</v>
      </c>
      <c r="CP3929">
        <v>91</v>
      </c>
      <c r="CQ3929">
        <v>97</v>
      </c>
      <c r="CR3929">
        <v>100</v>
      </c>
      <c r="CS3929">
        <v>98</v>
      </c>
      <c r="CT3929">
        <v>92</v>
      </c>
      <c r="CU3929">
        <v>85</v>
      </c>
      <c r="CV3929">
        <v>77</v>
      </c>
      <c r="CW3929">
        <v>78</v>
      </c>
      <c r="CX3929" t="s">
        <v>2</v>
      </c>
      <c r="CY3929" t="s">
        <v>18</v>
      </c>
      <c r="CZ3929" s="1">
        <f t="shared" si="4435"/>
        <v>0.7146867743315537</v>
      </c>
      <c r="DA3929" s="4">
        <f t="shared" si="4436"/>
        <v>96.483870967741936</v>
      </c>
      <c r="DB3929" s="4"/>
      <c r="DC3929" s="4"/>
      <c r="DD3929" s="4"/>
    </row>
    <row r="3930" spans="1:108" x14ac:dyDescent="0.25">
      <c r="A3930" t="s">
        <v>113</v>
      </c>
      <c r="B3930">
        <v>34.943600000000004</v>
      </c>
      <c r="C3930">
        <v>-115.54689999999999</v>
      </c>
      <c r="D3930">
        <v>4350</v>
      </c>
      <c r="E3930" t="s">
        <v>1</v>
      </c>
      <c r="F3930">
        <v>206.6</v>
      </c>
      <c r="G3930">
        <v>2010</v>
      </c>
      <c r="H3930">
        <v>8</v>
      </c>
      <c r="I3930" t="s">
        <v>260</v>
      </c>
      <c r="J3930">
        <v>82</v>
      </c>
      <c r="K3930">
        <v>82</v>
      </c>
      <c r="L3930">
        <v>80</v>
      </c>
      <c r="M3930">
        <v>83</v>
      </c>
      <c r="N3930">
        <v>90</v>
      </c>
      <c r="O3930">
        <v>92</v>
      </c>
      <c r="P3930">
        <v>93</v>
      </c>
      <c r="Q3930">
        <v>94</v>
      </c>
      <c r="R3930">
        <v>94</v>
      </c>
      <c r="S3930">
        <v>89</v>
      </c>
      <c r="T3930">
        <v>83</v>
      </c>
      <c r="U3930">
        <v>74</v>
      </c>
      <c r="V3930">
        <v>73</v>
      </c>
      <c r="W3930">
        <v>80</v>
      </c>
      <c r="X3930">
        <v>84</v>
      </c>
      <c r="Y3930">
        <v>87</v>
      </c>
      <c r="Z3930">
        <v>87</v>
      </c>
      <c r="AA3930">
        <v>84</v>
      </c>
      <c r="AB3930">
        <v>86</v>
      </c>
      <c r="AC3930">
        <v>83</v>
      </c>
      <c r="AD3930">
        <v>84</v>
      </c>
      <c r="AE3930">
        <v>83</v>
      </c>
      <c r="AF3930">
        <v>87</v>
      </c>
      <c r="AG3930">
        <v>88</v>
      </c>
      <c r="AH3930">
        <v>90</v>
      </c>
      <c r="AI3930">
        <v>90</v>
      </c>
      <c r="AJ3930">
        <v>90</v>
      </c>
      <c r="AK3930">
        <v>95</v>
      </c>
      <c r="AL3930">
        <v>95</v>
      </c>
      <c r="AM3930">
        <v>93</v>
      </c>
      <c r="AN3930" s="5">
        <v>93</v>
      </c>
      <c r="AO3930" s="5">
        <v>92</v>
      </c>
      <c r="AP3930" s="5">
        <v>93</v>
      </c>
      <c r="AQ3930" s="5">
        <v>87</v>
      </c>
      <c r="AR3930" s="5">
        <v>86</v>
      </c>
      <c r="AS3930" s="5">
        <v>89</v>
      </c>
      <c r="AT3930" s="5">
        <v>88</v>
      </c>
      <c r="AU3930" s="5">
        <v>89</v>
      </c>
      <c r="AV3930" s="5">
        <v>93</v>
      </c>
      <c r="AW3930" s="5">
        <v>94</v>
      </c>
      <c r="AX3930" s="5">
        <v>95</v>
      </c>
      <c r="AY3930" s="5">
        <v>92</v>
      </c>
      <c r="AZ3930" s="5">
        <v>93</v>
      </c>
      <c r="BA3930" s="5">
        <v>92</v>
      </c>
      <c r="BB3930" s="5">
        <v>96</v>
      </c>
      <c r="BC3930" s="5">
        <v>100</v>
      </c>
      <c r="BD3930" s="5">
        <v>101</v>
      </c>
      <c r="BE3930" s="5">
        <v>98</v>
      </c>
      <c r="BF3930" s="5">
        <v>97</v>
      </c>
      <c r="BG3930" s="5">
        <v>96</v>
      </c>
      <c r="BH3930" s="5">
        <v>95</v>
      </c>
      <c r="BI3930" s="5">
        <v>94</v>
      </c>
      <c r="BJ3930" s="5">
        <v>89</v>
      </c>
      <c r="BK3930" s="5">
        <v>93</v>
      </c>
      <c r="BL3930" s="5">
        <v>96</v>
      </c>
      <c r="BM3930" s="5">
        <v>101</v>
      </c>
      <c r="BN3930" s="5">
        <v>94</v>
      </c>
      <c r="BO3930" s="5">
        <v>94</v>
      </c>
      <c r="BP3930" s="5">
        <v>90</v>
      </c>
      <c r="BQ3930" s="5">
        <v>91</v>
      </c>
      <c r="BR3930" s="5">
        <v>91</v>
      </c>
      <c r="BS3930">
        <v>91</v>
      </c>
      <c r="BT3930">
        <v>87</v>
      </c>
      <c r="BU3930">
        <v>87</v>
      </c>
      <c r="BW3930">
        <v>93</v>
      </c>
      <c r="BX3930">
        <v>94</v>
      </c>
      <c r="BY3930">
        <v>93</v>
      </c>
      <c r="BZ3930">
        <v>85</v>
      </c>
      <c r="CA3930">
        <v>85</v>
      </c>
      <c r="CB3930">
        <v>87</v>
      </c>
      <c r="CC3930">
        <v>87</v>
      </c>
      <c r="CD3930">
        <v>88</v>
      </c>
      <c r="CE3930">
        <v>90</v>
      </c>
      <c r="CF3930">
        <v>92</v>
      </c>
      <c r="CG3930">
        <v>93</v>
      </c>
      <c r="CH3930">
        <v>94</v>
      </c>
      <c r="CI3930">
        <v>92</v>
      </c>
      <c r="CJ3930">
        <v>92</v>
      </c>
      <c r="CK3930">
        <v>92</v>
      </c>
      <c r="CL3930">
        <v>93</v>
      </c>
      <c r="CM3930">
        <v>95</v>
      </c>
      <c r="CN3930">
        <v>92</v>
      </c>
      <c r="CO3930">
        <v>91</v>
      </c>
      <c r="CP3930">
        <v>95</v>
      </c>
      <c r="CQ3930">
        <v>99</v>
      </c>
      <c r="CR3930">
        <v>98</v>
      </c>
      <c r="CS3930">
        <v>95</v>
      </c>
      <c r="CT3930">
        <v>88</v>
      </c>
      <c r="CU3930">
        <v>86</v>
      </c>
      <c r="CV3930">
        <v>75</v>
      </c>
      <c r="CW3930">
        <v>77</v>
      </c>
      <c r="CX3930" t="s">
        <v>5</v>
      </c>
      <c r="CY3930" t="s">
        <v>114</v>
      </c>
      <c r="CZ3930" s="1">
        <f t="shared" si="4435"/>
        <v>0.57962791460522989</v>
      </c>
      <c r="DA3930" s="4">
        <f t="shared" si="4436"/>
        <v>93.290322580645167</v>
      </c>
      <c r="DB3930" s="4"/>
      <c r="DC3930" s="4"/>
      <c r="DD3930" s="4"/>
    </row>
    <row r="3931" spans="1:108" x14ac:dyDescent="0.25">
      <c r="A3931" t="s">
        <v>138</v>
      </c>
      <c r="B3931">
        <v>37.761699999999998</v>
      </c>
      <c r="C3931">
        <v>-117.5658</v>
      </c>
      <c r="D3931">
        <v>4274</v>
      </c>
      <c r="E3931" t="s">
        <v>1</v>
      </c>
      <c r="F3931">
        <v>157.1</v>
      </c>
      <c r="G3931">
        <v>2010</v>
      </c>
      <c r="H3931">
        <v>8</v>
      </c>
      <c r="I3931" t="s">
        <v>260</v>
      </c>
      <c r="J3931">
        <v>83</v>
      </c>
      <c r="K3931">
        <v>88</v>
      </c>
      <c r="L3931">
        <v>90</v>
      </c>
      <c r="M3931">
        <v>93</v>
      </c>
      <c r="N3931">
        <v>94</v>
      </c>
      <c r="O3931">
        <v>101</v>
      </c>
      <c r="P3931">
        <v>102</v>
      </c>
      <c r="Q3931">
        <v>97</v>
      </c>
      <c r="R3931">
        <v>95</v>
      </c>
      <c r="S3931">
        <v>81</v>
      </c>
      <c r="T3931">
        <v>68</v>
      </c>
      <c r="U3931">
        <v>75</v>
      </c>
      <c r="V3931">
        <v>82</v>
      </c>
      <c r="W3931">
        <v>89</v>
      </c>
      <c r="X3931">
        <v>91</v>
      </c>
      <c r="Y3931">
        <v>80</v>
      </c>
      <c r="Z3931">
        <v>87</v>
      </c>
      <c r="AA3931">
        <v>89</v>
      </c>
      <c r="AB3931">
        <v>87</v>
      </c>
      <c r="AC3931">
        <v>88</v>
      </c>
      <c r="AD3931">
        <v>84</v>
      </c>
      <c r="AE3931">
        <v>86</v>
      </c>
      <c r="AF3931">
        <v>92</v>
      </c>
      <c r="AG3931">
        <v>95</v>
      </c>
      <c r="AH3931">
        <v>92</v>
      </c>
      <c r="AI3931">
        <v>94</v>
      </c>
      <c r="AJ3931">
        <v>98</v>
      </c>
      <c r="AK3931">
        <v>102</v>
      </c>
      <c r="AL3931">
        <v>99</v>
      </c>
      <c r="AM3931">
        <v>96</v>
      </c>
      <c r="AN3931" s="5">
        <v>95</v>
      </c>
      <c r="AO3931" s="5">
        <v>96</v>
      </c>
      <c r="AP3931" s="5">
        <v>88</v>
      </c>
      <c r="AQ3931" s="5">
        <v>95</v>
      </c>
      <c r="AR3931" s="5">
        <v>96</v>
      </c>
      <c r="AS3931" s="5">
        <v>96</v>
      </c>
      <c r="AT3931" s="5">
        <v>95</v>
      </c>
      <c r="AU3931" s="5">
        <v>95</v>
      </c>
      <c r="AV3931" s="5">
        <v>98</v>
      </c>
      <c r="AW3931" s="5">
        <v>97</v>
      </c>
      <c r="AX3931" s="5">
        <v>95</v>
      </c>
      <c r="AY3931" s="5">
        <v>101</v>
      </c>
      <c r="AZ3931" s="5">
        <v>97</v>
      </c>
      <c r="BA3931" s="5">
        <v>102</v>
      </c>
      <c r="BB3931" s="5">
        <v>104</v>
      </c>
      <c r="BC3931" s="5">
        <v>97</v>
      </c>
      <c r="BD3931" s="5">
        <v>104</v>
      </c>
      <c r="BE3931" s="5">
        <v>105</v>
      </c>
      <c r="BF3931" s="5">
        <v>105</v>
      </c>
      <c r="BG3931" s="5">
        <v>102</v>
      </c>
      <c r="BH3931" s="5">
        <v>100</v>
      </c>
      <c r="BI3931" s="5">
        <v>99</v>
      </c>
      <c r="BJ3931" s="5">
        <v>100</v>
      </c>
      <c r="BK3931" s="5">
        <v>103</v>
      </c>
      <c r="BL3931" s="5">
        <v>101</v>
      </c>
      <c r="BM3931" s="5">
        <v>88</v>
      </c>
      <c r="BN3931" s="5">
        <v>97</v>
      </c>
      <c r="BO3931" s="5">
        <v>98</v>
      </c>
      <c r="BP3931" s="5">
        <v>100</v>
      </c>
      <c r="BQ3931" s="5">
        <v>100</v>
      </c>
      <c r="BR3931" s="5">
        <v>100</v>
      </c>
      <c r="BS3931">
        <v>99</v>
      </c>
      <c r="BT3931">
        <v>99</v>
      </c>
      <c r="BU3931">
        <v>98</v>
      </c>
      <c r="BV3931">
        <v>98</v>
      </c>
      <c r="BW3931">
        <v>97</v>
      </c>
      <c r="BX3931">
        <v>95</v>
      </c>
      <c r="BY3931">
        <v>93</v>
      </c>
      <c r="BZ3931">
        <v>88</v>
      </c>
      <c r="CA3931">
        <v>90</v>
      </c>
      <c r="CB3931">
        <v>90</v>
      </c>
      <c r="CC3931">
        <v>91</v>
      </c>
      <c r="CD3931">
        <v>90</v>
      </c>
      <c r="CE3931">
        <v>96</v>
      </c>
      <c r="CG3931">
        <v>98</v>
      </c>
      <c r="CH3931">
        <v>98</v>
      </c>
      <c r="CI3931">
        <v>102</v>
      </c>
      <c r="CJ3931">
        <v>99</v>
      </c>
      <c r="CK3931">
        <v>94</v>
      </c>
      <c r="CL3931">
        <v>99</v>
      </c>
      <c r="CM3931">
        <v>98</v>
      </c>
      <c r="CN3931">
        <v>95</v>
      </c>
      <c r="CO3931">
        <v>90</v>
      </c>
      <c r="CP3931">
        <v>96</v>
      </c>
      <c r="CQ3931">
        <v>102</v>
      </c>
      <c r="CR3931">
        <v>94</v>
      </c>
      <c r="CS3931">
        <v>96</v>
      </c>
      <c r="CT3931">
        <v>87</v>
      </c>
      <c r="CU3931">
        <v>72</v>
      </c>
      <c r="CV3931">
        <v>78</v>
      </c>
      <c r="CW3931">
        <v>82</v>
      </c>
      <c r="CX3931" t="s">
        <v>2</v>
      </c>
      <c r="CY3931" t="s">
        <v>139</v>
      </c>
      <c r="CZ3931" s="1">
        <f t="shared" si="4435"/>
        <v>0.71080579476535943</v>
      </c>
      <c r="DA3931" s="4">
        <f t="shared" si="4436"/>
        <v>98.354838709677423</v>
      </c>
      <c r="DB3931" s="4"/>
      <c r="DC3931" s="4"/>
      <c r="DD3931" s="4"/>
    </row>
    <row r="3932" spans="1:108" x14ac:dyDescent="0.25">
      <c r="A3932" t="s">
        <v>222</v>
      </c>
      <c r="B3932">
        <v>35.871699999999997</v>
      </c>
      <c r="C3932">
        <v>-117.9183</v>
      </c>
      <c r="D3932">
        <v>4150</v>
      </c>
      <c r="E3932" t="s">
        <v>1</v>
      </c>
      <c r="F3932">
        <v>114.9</v>
      </c>
      <c r="G3932">
        <v>2010</v>
      </c>
      <c r="H3932">
        <v>8</v>
      </c>
      <c r="I3932" t="s">
        <v>260</v>
      </c>
      <c r="J3932">
        <v>84</v>
      </c>
      <c r="K3932">
        <v>87</v>
      </c>
      <c r="L3932">
        <v>92</v>
      </c>
      <c r="M3932">
        <v>95</v>
      </c>
      <c r="N3932">
        <v>98</v>
      </c>
      <c r="O3932">
        <v>101</v>
      </c>
      <c r="P3932">
        <v>100</v>
      </c>
      <c r="Q3932">
        <v>94</v>
      </c>
      <c r="R3932">
        <v>95</v>
      </c>
      <c r="S3932">
        <v>92</v>
      </c>
      <c r="T3932">
        <v>73</v>
      </c>
      <c r="U3932">
        <v>78</v>
      </c>
      <c r="V3932">
        <v>88</v>
      </c>
      <c r="W3932">
        <v>91</v>
      </c>
      <c r="X3932">
        <v>89</v>
      </c>
      <c r="Y3932">
        <v>83</v>
      </c>
      <c r="Z3932">
        <v>86</v>
      </c>
      <c r="AA3932">
        <v>84</v>
      </c>
      <c r="AB3932">
        <v>84</v>
      </c>
      <c r="AC3932">
        <v>90</v>
      </c>
      <c r="AD3932">
        <v>85</v>
      </c>
      <c r="AE3932">
        <v>90</v>
      </c>
      <c r="AF3932">
        <v>93</v>
      </c>
      <c r="AG3932">
        <v>94</v>
      </c>
      <c r="AH3932">
        <v>92</v>
      </c>
      <c r="AI3932">
        <v>96</v>
      </c>
      <c r="AJ3932">
        <v>101</v>
      </c>
      <c r="AK3932">
        <v>105</v>
      </c>
      <c r="AL3932">
        <v>98</v>
      </c>
      <c r="AM3932">
        <v>95</v>
      </c>
      <c r="AN3932" s="5">
        <v>94</v>
      </c>
      <c r="AO3932" s="5">
        <v>93</v>
      </c>
      <c r="AP3932" s="5">
        <v>93</v>
      </c>
      <c r="AQ3932" s="5">
        <v>94</v>
      </c>
      <c r="AR3932" s="5">
        <v>95</v>
      </c>
      <c r="AS3932" s="5">
        <v>96</v>
      </c>
      <c r="AT3932" s="5">
        <v>96</v>
      </c>
      <c r="AU3932" s="5">
        <v>100</v>
      </c>
      <c r="AV3932" s="5">
        <v>98</v>
      </c>
      <c r="AW3932" s="5">
        <v>98</v>
      </c>
      <c r="AX3932" s="5">
        <v>97</v>
      </c>
      <c r="AY3932" s="5">
        <v>99</v>
      </c>
      <c r="AZ3932" s="5">
        <v>99</v>
      </c>
      <c r="BA3932" s="5">
        <v>100</v>
      </c>
      <c r="BB3932" s="5">
        <v>106</v>
      </c>
      <c r="BC3932" s="5">
        <v>104</v>
      </c>
      <c r="BD3932" s="5">
        <v>104</v>
      </c>
      <c r="BE3932" s="5">
        <v>103</v>
      </c>
      <c r="BF3932" s="5">
        <v>105</v>
      </c>
      <c r="BG3932" s="5">
        <v>101</v>
      </c>
      <c r="BH3932" s="5">
        <v>99</v>
      </c>
      <c r="BI3932" s="5">
        <v>97</v>
      </c>
      <c r="BJ3932" s="5">
        <v>101</v>
      </c>
      <c r="BK3932" s="5">
        <v>104</v>
      </c>
      <c r="BL3932" s="5">
        <v>103</v>
      </c>
      <c r="BM3932" s="5">
        <v>97</v>
      </c>
      <c r="BN3932" s="5">
        <v>96</v>
      </c>
      <c r="BO3932" s="5">
        <v>93</v>
      </c>
      <c r="BP3932" s="5">
        <v>98</v>
      </c>
      <c r="BQ3932" s="5">
        <v>98</v>
      </c>
      <c r="BR3932" s="5">
        <v>98</v>
      </c>
      <c r="BS3932">
        <v>96</v>
      </c>
      <c r="BT3932">
        <v>97</v>
      </c>
      <c r="BU3932">
        <v>97</v>
      </c>
      <c r="BV3932">
        <v>97</v>
      </c>
      <c r="BW3932">
        <v>96</v>
      </c>
      <c r="BX3932">
        <v>93</v>
      </c>
      <c r="BY3932">
        <v>90</v>
      </c>
      <c r="BZ3932">
        <v>88</v>
      </c>
      <c r="CA3932">
        <v>91</v>
      </c>
      <c r="CB3932">
        <v>88</v>
      </c>
      <c r="CC3932">
        <v>91</v>
      </c>
      <c r="CD3932">
        <v>94</v>
      </c>
      <c r="CE3932">
        <v>94</v>
      </c>
      <c r="CF3932">
        <v>96</v>
      </c>
      <c r="CG3932">
        <v>96</v>
      </c>
      <c r="CH3932">
        <v>101</v>
      </c>
      <c r="CI3932">
        <v>100</v>
      </c>
      <c r="CJ3932">
        <v>99</v>
      </c>
      <c r="CK3932">
        <v>99</v>
      </c>
      <c r="CL3932">
        <v>100</v>
      </c>
      <c r="CM3932">
        <v>95</v>
      </c>
      <c r="CN3932">
        <v>96</v>
      </c>
      <c r="CO3932">
        <v>97</v>
      </c>
      <c r="CP3932">
        <v>102</v>
      </c>
      <c r="CQ3932">
        <v>103</v>
      </c>
      <c r="CR3932">
        <v>97</v>
      </c>
      <c r="CS3932">
        <v>97</v>
      </c>
      <c r="CT3932">
        <v>82</v>
      </c>
      <c r="CU3932">
        <v>78</v>
      </c>
      <c r="CV3932">
        <v>80</v>
      </c>
      <c r="CW3932">
        <v>87</v>
      </c>
      <c r="CX3932" t="s">
        <v>5</v>
      </c>
      <c r="CY3932" t="s">
        <v>223</v>
      </c>
      <c r="CZ3932" s="1">
        <f t="shared" si="4435"/>
        <v>0.89680750635509932</v>
      </c>
      <c r="DA3932" s="4">
        <f t="shared" si="4436"/>
        <v>98.677419354838705</v>
      </c>
      <c r="DB3932" s="4"/>
      <c r="DC3932" s="4"/>
      <c r="DD3932" s="4"/>
    </row>
    <row r="3933" spans="1:108" x14ac:dyDescent="0.25">
      <c r="A3933" t="s">
        <v>7</v>
      </c>
      <c r="B3933">
        <v>37.371099999999998</v>
      </c>
      <c r="C3933">
        <v>-118.35890000000001</v>
      </c>
      <c r="D3933">
        <v>4110</v>
      </c>
      <c r="E3933" t="s">
        <v>1</v>
      </c>
      <c r="F3933">
        <v>166.6</v>
      </c>
      <c r="G3933">
        <v>2010</v>
      </c>
      <c r="H3933">
        <v>8</v>
      </c>
      <c r="I3933" t="s">
        <v>260</v>
      </c>
      <c r="J3933">
        <v>89</v>
      </c>
      <c r="K3933">
        <v>92</v>
      </c>
      <c r="L3933">
        <v>94</v>
      </c>
      <c r="M3933">
        <v>98</v>
      </c>
      <c r="N3933">
        <v>100</v>
      </c>
      <c r="O3933">
        <v>102</v>
      </c>
      <c r="P3933">
        <v>98</v>
      </c>
      <c r="Q3933">
        <v>97</v>
      </c>
      <c r="R3933">
        <v>97</v>
      </c>
      <c r="S3933">
        <v>89</v>
      </c>
      <c r="T3933">
        <v>73</v>
      </c>
      <c r="U3933">
        <v>81</v>
      </c>
      <c r="V3933">
        <v>85</v>
      </c>
      <c r="W3933">
        <v>92</v>
      </c>
      <c r="X3933">
        <v>94</v>
      </c>
      <c r="Y3933">
        <v>84</v>
      </c>
      <c r="Z3933">
        <v>88</v>
      </c>
      <c r="AA3933">
        <v>90</v>
      </c>
      <c r="AB3933">
        <v>89</v>
      </c>
      <c r="AC3933">
        <v>90</v>
      </c>
      <c r="AD3933">
        <v>87</v>
      </c>
      <c r="AE3933">
        <v>92</v>
      </c>
      <c r="AF3933">
        <v>95</v>
      </c>
      <c r="AG3933">
        <v>97</v>
      </c>
      <c r="AH3933">
        <v>93</v>
      </c>
      <c r="AI3933">
        <v>94</v>
      </c>
      <c r="AJ3933">
        <v>100</v>
      </c>
      <c r="AK3933">
        <v>104</v>
      </c>
      <c r="AL3933">
        <v>100</v>
      </c>
      <c r="AM3933">
        <v>97</v>
      </c>
      <c r="AN3933" s="5">
        <v>97</v>
      </c>
      <c r="AO3933" s="5">
        <v>96</v>
      </c>
      <c r="AP3933" s="5">
        <v>93</v>
      </c>
      <c r="AQ3933" s="5">
        <v>93</v>
      </c>
      <c r="AR3933" s="5">
        <v>97</v>
      </c>
      <c r="AS3933" s="5">
        <v>98</v>
      </c>
      <c r="AT3933" s="5">
        <v>97</v>
      </c>
      <c r="AU3933" s="5">
        <v>97</v>
      </c>
      <c r="AV3933" s="5">
        <v>100</v>
      </c>
      <c r="AW3933" s="5">
        <v>96</v>
      </c>
      <c r="AX3933" s="5">
        <v>97</v>
      </c>
      <c r="AY3933" s="5">
        <v>102</v>
      </c>
      <c r="AZ3933" s="5">
        <v>102</v>
      </c>
      <c r="BA3933" s="5">
        <v>103</v>
      </c>
      <c r="BB3933" s="5">
        <v>106</v>
      </c>
      <c r="BC3933" s="5">
        <v>99</v>
      </c>
      <c r="BD3933" s="5">
        <v>102</v>
      </c>
      <c r="BE3933" s="5">
        <v>107</v>
      </c>
      <c r="BF3933" s="5">
        <v>105</v>
      </c>
      <c r="BG3933" s="5">
        <v>105</v>
      </c>
      <c r="BH3933" s="5">
        <v>100</v>
      </c>
      <c r="BI3933" s="5">
        <v>100</v>
      </c>
      <c r="BJ3933" s="5">
        <v>103</v>
      </c>
      <c r="BK3933" s="5">
        <v>106</v>
      </c>
      <c r="BL3933" s="5">
        <v>100</v>
      </c>
      <c r="BM3933" s="5">
        <v>98</v>
      </c>
      <c r="BN3933" s="5">
        <v>100</v>
      </c>
      <c r="BO3933" s="5">
        <v>100</v>
      </c>
      <c r="BP3933" s="5">
        <v>101</v>
      </c>
      <c r="BQ3933" s="5">
        <v>102</v>
      </c>
      <c r="BR3933" s="5">
        <v>102</v>
      </c>
      <c r="BS3933">
        <v>100</v>
      </c>
      <c r="BT3933">
        <v>100</v>
      </c>
      <c r="BU3933">
        <v>99</v>
      </c>
      <c r="BV3933">
        <v>100</v>
      </c>
      <c r="BW3933">
        <v>98</v>
      </c>
      <c r="BX3933">
        <v>98</v>
      </c>
      <c r="BY3933">
        <v>94</v>
      </c>
      <c r="BZ3933">
        <v>90</v>
      </c>
      <c r="CA3933">
        <v>91</v>
      </c>
      <c r="CB3933">
        <v>93</v>
      </c>
      <c r="CC3933">
        <v>92</v>
      </c>
      <c r="CD3933">
        <v>94</v>
      </c>
      <c r="CE3933">
        <v>98</v>
      </c>
      <c r="CF3933">
        <v>99</v>
      </c>
      <c r="CG3933">
        <v>100</v>
      </c>
      <c r="CH3933">
        <v>100</v>
      </c>
      <c r="CI3933">
        <v>103</v>
      </c>
      <c r="CJ3933">
        <v>100</v>
      </c>
      <c r="CK3933">
        <v>98</v>
      </c>
      <c r="CL3933">
        <v>101</v>
      </c>
      <c r="CM3933">
        <v>99</v>
      </c>
      <c r="CN3933">
        <v>97</v>
      </c>
      <c r="CO3933">
        <v>95</v>
      </c>
      <c r="CP3933">
        <v>100</v>
      </c>
      <c r="CQ3933">
        <v>103</v>
      </c>
      <c r="CR3933">
        <v>100</v>
      </c>
      <c r="CS3933">
        <v>99</v>
      </c>
      <c r="CT3933">
        <v>88</v>
      </c>
      <c r="CU3933">
        <v>79</v>
      </c>
      <c r="CV3933">
        <v>81</v>
      </c>
      <c r="CW3933">
        <v>87</v>
      </c>
      <c r="CX3933" t="s">
        <v>5</v>
      </c>
      <c r="CY3933" t="s">
        <v>8</v>
      </c>
      <c r="CZ3933" s="1">
        <f t="shared" si="4435"/>
        <v>0.7013715015851677</v>
      </c>
      <c r="DA3933" s="4">
        <f t="shared" si="4436"/>
        <v>100.12903225806451</v>
      </c>
      <c r="DB3933" s="4"/>
      <c r="DC3933" s="4"/>
      <c r="DD3933" s="4"/>
    </row>
    <row r="3934" spans="1:108" x14ac:dyDescent="0.25">
      <c r="A3934" t="s">
        <v>175</v>
      </c>
      <c r="B3934">
        <v>37.235300000000002</v>
      </c>
      <c r="C3934">
        <v>-117.49639999999999</v>
      </c>
      <c r="D3934">
        <v>4100</v>
      </c>
      <c r="E3934" t="s">
        <v>1</v>
      </c>
      <c r="F3934">
        <v>102.5</v>
      </c>
      <c r="G3934">
        <v>2010</v>
      </c>
      <c r="H3934">
        <v>8</v>
      </c>
      <c r="I3934" t="s">
        <v>260</v>
      </c>
      <c r="J3934">
        <v>86</v>
      </c>
      <c r="K3934">
        <v>88</v>
      </c>
      <c r="L3934">
        <v>90</v>
      </c>
      <c r="M3934">
        <v>93</v>
      </c>
      <c r="N3934">
        <v>99</v>
      </c>
      <c r="O3934">
        <v>101</v>
      </c>
      <c r="P3934">
        <v>98</v>
      </c>
      <c r="Q3934">
        <v>96</v>
      </c>
      <c r="R3934">
        <v>92</v>
      </c>
      <c r="S3934">
        <v>89</v>
      </c>
      <c r="T3934">
        <v>72</v>
      </c>
      <c r="U3934">
        <v>80</v>
      </c>
      <c r="V3934">
        <v>85</v>
      </c>
      <c r="W3934">
        <v>92</v>
      </c>
      <c r="X3934">
        <v>92</v>
      </c>
      <c r="Y3934">
        <v>86</v>
      </c>
      <c r="Z3934">
        <v>86</v>
      </c>
      <c r="AA3934">
        <v>89</v>
      </c>
      <c r="AB3934">
        <v>87</v>
      </c>
      <c r="AC3934">
        <v>87</v>
      </c>
      <c r="AD3934">
        <v>88</v>
      </c>
      <c r="AE3934">
        <v>93</v>
      </c>
      <c r="AF3934">
        <v>94</v>
      </c>
      <c r="AG3934">
        <v>94</v>
      </c>
      <c r="AH3934">
        <v>92</v>
      </c>
      <c r="AI3934">
        <v>97</v>
      </c>
      <c r="AJ3934">
        <v>102</v>
      </c>
      <c r="AK3934">
        <v>103</v>
      </c>
      <c r="AL3934">
        <v>99</v>
      </c>
      <c r="AM3934">
        <v>96</v>
      </c>
      <c r="AN3934" s="5">
        <v>94</v>
      </c>
      <c r="AO3934" s="5">
        <v>94</v>
      </c>
      <c r="AP3934" s="5">
        <v>95</v>
      </c>
      <c r="AQ3934" s="5">
        <v>95</v>
      </c>
      <c r="AR3934" s="5">
        <v>98</v>
      </c>
      <c r="AS3934" s="5">
        <v>96</v>
      </c>
      <c r="AT3934" s="5">
        <v>95</v>
      </c>
      <c r="AU3934" s="5">
        <v>96</v>
      </c>
      <c r="AV3934" s="5">
        <v>99</v>
      </c>
      <c r="AW3934" s="5">
        <v>98</v>
      </c>
      <c r="AX3934" s="5">
        <v>98</v>
      </c>
      <c r="AY3934" s="5">
        <v>101</v>
      </c>
      <c r="AZ3934" s="5">
        <v>99</v>
      </c>
      <c r="BA3934" s="5">
        <v>101</v>
      </c>
      <c r="BB3934" s="5">
        <v>106</v>
      </c>
      <c r="BC3934" s="5">
        <v>105</v>
      </c>
      <c r="BD3934" s="5">
        <v>105</v>
      </c>
      <c r="BE3934" s="5">
        <v>105</v>
      </c>
      <c r="BF3934" s="5">
        <v>105</v>
      </c>
      <c r="BG3934" s="5">
        <v>101</v>
      </c>
      <c r="BH3934" s="5">
        <v>98</v>
      </c>
      <c r="BI3934" s="5">
        <v>98</v>
      </c>
      <c r="BJ3934" s="5">
        <v>101</v>
      </c>
      <c r="BK3934" s="5">
        <v>104</v>
      </c>
      <c r="BL3934" s="5">
        <v>101</v>
      </c>
      <c r="BM3934" s="5">
        <v>97</v>
      </c>
      <c r="BN3934" s="5">
        <v>99</v>
      </c>
      <c r="BO3934" s="5">
        <v>98</v>
      </c>
      <c r="BP3934" s="5">
        <v>99</v>
      </c>
      <c r="BQ3934" s="5">
        <v>100</v>
      </c>
      <c r="BR3934" s="5">
        <v>99</v>
      </c>
      <c r="BS3934">
        <v>97</v>
      </c>
      <c r="BT3934">
        <v>97</v>
      </c>
      <c r="BU3934">
        <v>97</v>
      </c>
      <c r="BV3934">
        <v>98</v>
      </c>
      <c r="BW3934">
        <v>97</v>
      </c>
      <c r="BX3934">
        <v>96</v>
      </c>
      <c r="BY3934">
        <v>92</v>
      </c>
      <c r="BZ3934">
        <v>89</v>
      </c>
      <c r="CA3934">
        <v>89</v>
      </c>
      <c r="CB3934">
        <v>91</v>
      </c>
      <c r="CC3934">
        <v>90</v>
      </c>
      <c r="CD3934">
        <v>94</v>
      </c>
      <c r="CE3934">
        <v>96</v>
      </c>
      <c r="CF3934">
        <v>95</v>
      </c>
      <c r="CG3934">
        <v>97</v>
      </c>
      <c r="CH3934">
        <v>99</v>
      </c>
      <c r="CI3934">
        <v>101</v>
      </c>
      <c r="CJ3934">
        <v>98</v>
      </c>
      <c r="CK3934">
        <v>98</v>
      </c>
      <c r="CL3934">
        <v>97</v>
      </c>
      <c r="CM3934">
        <v>98</v>
      </c>
      <c r="CN3934">
        <v>97</v>
      </c>
      <c r="CO3934">
        <v>97</v>
      </c>
      <c r="CP3934">
        <v>99</v>
      </c>
      <c r="CQ3934">
        <v>103</v>
      </c>
      <c r="CR3934">
        <v>100</v>
      </c>
      <c r="CS3934">
        <v>94</v>
      </c>
      <c r="CT3934">
        <v>87</v>
      </c>
      <c r="CU3934">
        <v>79</v>
      </c>
      <c r="CV3934">
        <v>80</v>
      </c>
      <c r="CW3934">
        <v>87</v>
      </c>
      <c r="CX3934" t="s">
        <v>2</v>
      </c>
      <c r="CY3934" t="s">
        <v>176</v>
      </c>
      <c r="CZ3934" s="1">
        <f t="shared" si="4435"/>
        <v>0.90051396728911359</v>
      </c>
      <c r="DA3934" s="4">
        <f t="shared" si="4436"/>
        <v>99.354838709677423</v>
      </c>
      <c r="DB3934" s="4"/>
      <c r="DC3934" s="4"/>
      <c r="DD3934" s="4"/>
    </row>
    <row r="3935" spans="1:108" x14ac:dyDescent="0.25">
      <c r="A3935" t="s">
        <v>4</v>
      </c>
      <c r="B3935">
        <v>36.798099999999998</v>
      </c>
      <c r="C3935">
        <v>-118.20359999999999</v>
      </c>
      <c r="D3935">
        <v>3950</v>
      </c>
      <c r="E3935" t="s">
        <v>1</v>
      </c>
      <c r="F3935">
        <v>124.8</v>
      </c>
      <c r="G3935">
        <v>2010</v>
      </c>
      <c r="H3935">
        <v>8</v>
      </c>
      <c r="I3935" t="s">
        <v>260</v>
      </c>
      <c r="J3935">
        <v>93</v>
      </c>
      <c r="K3935">
        <v>90</v>
      </c>
      <c r="L3935">
        <v>93</v>
      </c>
      <c r="M3935">
        <v>96</v>
      </c>
      <c r="N3935">
        <v>99</v>
      </c>
      <c r="O3935">
        <v>103</v>
      </c>
      <c r="P3935">
        <v>105</v>
      </c>
      <c r="Q3935">
        <v>104</v>
      </c>
      <c r="R3935">
        <v>99</v>
      </c>
      <c r="S3935">
        <v>99</v>
      </c>
      <c r="T3935">
        <v>93</v>
      </c>
      <c r="U3935">
        <v>75</v>
      </c>
      <c r="V3935">
        <v>84</v>
      </c>
      <c r="W3935">
        <v>90</v>
      </c>
      <c r="X3935">
        <v>94</v>
      </c>
      <c r="Y3935">
        <v>97</v>
      </c>
      <c r="Z3935">
        <v>86</v>
      </c>
      <c r="AA3935">
        <v>90</v>
      </c>
      <c r="AB3935">
        <v>94</v>
      </c>
      <c r="AC3935">
        <v>92</v>
      </c>
      <c r="AD3935">
        <v>91</v>
      </c>
      <c r="AE3935">
        <v>90</v>
      </c>
      <c r="AF3935">
        <v>95</v>
      </c>
      <c r="AG3935">
        <v>97</v>
      </c>
      <c r="AH3935">
        <v>97</v>
      </c>
      <c r="AI3935">
        <v>96</v>
      </c>
      <c r="AJ3935">
        <v>99</v>
      </c>
      <c r="AK3935">
        <v>105</v>
      </c>
      <c r="AL3935">
        <v>106</v>
      </c>
      <c r="AM3935">
        <v>101</v>
      </c>
      <c r="AN3935" s="5">
        <v>102</v>
      </c>
      <c r="AO3935" s="5">
        <v>98</v>
      </c>
      <c r="AP3935" s="5">
        <v>98</v>
      </c>
      <c r="AQ3935" s="5">
        <v>98</v>
      </c>
      <c r="AR3935" s="5">
        <v>98</v>
      </c>
      <c r="AS3935" s="5">
        <v>100</v>
      </c>
      <c r="AT3935" s="5">
        <v>100</v>
      </c>
      <c r="AU3935" s="5">
        <v>100</v>
      </c>
      <c r="AV3935" s="5">
        <v>99</v>
      </c>
      <c r="AW3935" s="5">
        <v>104</v>
      </c>
      <c r="AX3935" s="5">
        <v>100</v>
      </c>
      <c r="AY3935" s="5">
        <v>99</v>
      </c>
      <c r="AZ3935" s="5">
        <v>103</v>
      </c>
      <c r="BA3935" s="5">
        <v>102</v>
      </c>
      <c r="BB3935" s="5">
        <v>105</v>
      </c>
      <c r="BC3935" s="5">
        <v>108</v>
      </c>
      <c r="BD3935" s="5">
        <v>105</v>
      </c>
      <c r="BE3935" s="5">
        <v>107</v>
      </c>
      <c r="BF3935" s="5">
        <v>109</v>
      </c>
      <c r="BG3935" s="5">
        <v>108</v>
      </c>
      <c r="BH3935" s="5">
        <v>106</v>
      </c>
      <c r="BI3935" s="5">
        <v>103</v>
      </c>
      <c r="BJ3935" s="5">
        <v>101</v>
      </c>
      <c r="BK3935" s="5">
        <v>104</v>
      </c>
      <c r="BL3935" s="5">
        <v>107</v>
      </c>
      <c r="BM3935" s="5">
        <v>104</v>
      </c>
      <c r="BN3935" s="5">
        <v>100</v>
      </c>
      <c r="BO3935" s="5">
        <v>100</v>
      </c>
      <c r="BP3935" s="5">
        <v>101</v>
      </c>
      <c r="BQ3935" s="5">
        <v>103</v>
      </c>
      <c r="BR3935" s="5">
        <v>104</v>
      </c>
      <c r="BS3935">
        <v>104</v>
      </c>
      <c r="BT3935">
        <v>102</v>
      </c>
      <c r="BU3935">
        <v>101</v>
      </c>
      <c r="BV3935">
        <v>100</v>
      </c>
      <c r="BW3935">
        <v>101</v>
      </c>
      <c r="BX3935">
        <v>100</v>
      </c>
      <c r="BY3935">
        <v>99</v>
      </c>
      <c r="BZ3935">
        <v>94</v>
      </c>
      <c r="CA3935">
        <v>92</v>
      </c>
      <c r="CB3935">
        <v>93</v>
      </c>
      <c r="CC3935">
        <v>93</v>
      </c>
      <c r="CD3935">
        <v>94</v>
      </c>
      <c r="CE3935">
        <v>96</v>
      </c>
      <c r="CF3935">
        <v>100</v>
      </c>
      <c r="CG3935">
        <v>100</v>
      </c>
      <c r="CH3935">
        <v>102</v>
      </c>
      <c r="CI3935">
        <v>102</v>
      </c>
      <c r="CJ3935">
        <v>106</v>
      </c>
      <c r="CK3935">
        <v>104</v>
      </c>
      <c r="CL3935">
        <v>101</v>
      </c>
      <c r="CM3935">
        <v>103</v>
      </c>
      <c r="CN3935">
        <v>104</v>
      </c>
      <c r="CO3935">
        <v>102</v>
      </c>
      <c r="CP3935">
        <v>101</v>
      </c>
      <c r="CQ3935">
        <v>103</v>
      </c>
      <c r="CR3935">
        <v>106</v>
      </c>
      <c r="CS3935">
        <v>87</v>
      </c>
      <c r="CT3935">
        <v>87</v>
      </c>
      <c r="CU3935">
        <v>80</v>
      </c>
      <c r="CV3935">
        <v>82</v>
      </c>
      <c r="CW3935">
        <v>82</v>
      </c>
      <c r="CX3935" t="s">
        <v>5</v>
      </c>
      <c r="CY3935" t="s">
        <v>6</v>
      </c>
      <c r="CZ3935" s="1">
        <f t="shared" si="4435"/>
        <v>0.76023684937208336</v>
      </c>
      <c r="DA3935" s="4">
        <f t="shared" si="4436"/>
        <v>102.45161290322581</v>
      </c>
      <c r="DB3935" s="4"/>
      <c r="DC3935" s="4"/>
      <c r="DD3935" s="4"/>
    </row>
    <row r="3936" spans="1:108" x14ac:dyDescent="0.25">
      <c r="A3936" t="s">
        <v>191</v>
      </c>
      <c r="B3936">
        <v>37.558100000000003</v>
      </c>
      <c r="C3936">
        <v>-115.2236</v>
      </c>
      <c r="D3936">
        <v>3900</v>
      </c>
      <c r="E3936" t="s">
        <v>1</v>
      </c>
      <c r="F3936">
        <v>189.9</v>
      </c>
      <c r="G3936">
        <v>2010</v>
      </c>
      <c r="H3936">
        <v>8</v>
      </c>
      <c r="I3936" t="s">
        <v>260</v>
      </c>
      <c r="J3936">
        <v>83</v>
      </c>
      <c r="K3936">
        <v>86</v>
      </c>
      <c r="L3936">
        <v>91</v>
      </c>
      <c r="M3936">
        <v>94</v>
      </c>
      <c r="N3936">
        <v>100</v>
      </c>
      <c r="O3936">
        <v>101</v>
      </c>
      <c r="P3936">
        <v>100</v>
      </c>
      <c r="Q3936">
        <v>93</v>
      </c>
      <c r="R3936">
        <v>92</v>
      </c>
      <c r="S3936">
        <v>93</v>
      </c>
      <c r="T3936">
        <v>77</v>
      </c>
      <c r="U3936">
        <v>77</v>
      </c>
      <c r="V3936">
        <v>83</v>
      </c>
      <c r="W3936">
        <v>87</v>
      </c>
      <c r="X3936">
        <v>88</v>
      </c>
      <c r="Y3936">
        <v>85</v>
      </c>
      <c r="Z3936">
        <v>86</v>
      </c>
      <c r="AA3936">
        <v>90</v>
      </c>
      <c r="AB3936">
        <v>90</v>
      </c>
      <c r="AC3936">
        <v>88</v>
      </c>
      <c r="AD3936">
        <v>86</v>
      </c>
      <c r="AE3936">
        <v>91</v>
      </c>
      <c r="AF3936">
        <v>91</v>
      </c>
      <c r="AG3936">
        <v>93</v>
      </c>
      <c r="AH3936">
        <v>94</v>
      </c>
      <c r="AI3936">
        <v>93</v>
      </c>
      <c r="AJ3936">
        <v>102</v>
      </c>
      <c r="AK3936">
        <v>101</v>
      </c>
      <c r="AL3936">
        <v>95</v>
      </c>
      <c r="AM3936">
        <v>97</v>
      </c>
      <c r="AN3936" s="5">
        <v>97</v>
      </c>
      <c r="AO3936" s="5">
        <v>95</v>
      </c>
      <c r="AP3936" s="5">
        <v>94</v>
      </c>
      <c r="AQ3936" s="5">
        <v>92</v>
      </c>
      <c r="AR3936" s="5">
        <v>96</v>
      </c>
      <c r="AS3936" s="5">
        <v>90</v>
      </c>
      <c r="AT3936" s="5">
        <v>92</v>
      </c>
      <c r="AU3936" s="5">
        <v>94</v>
      </c>
      <c r="AV3936" s="5">
        <v>95</v>
      </c>
      <c r="AW3936" s="5">
        <v>99</v>
      </c>
      <c r="AX3936" s="5">
        <v>96</v>
      </c>
      <c r="AY3936" s="5">
        <v>101</v>
      </c>
      <c r="AZ3936" s="5">
        <v>98</v>
      </c>
      <c r="BA3936" s="5">
        <v>100</v>
      </c>
      <c r="BB3936" s="5">
        <v>104</v>
      </c>
      <c r="BC3936" s="5">
        <v>102</v>
      </c>
      <c r="BD3936" s="5">
        <v>100</v>
      </c>
      <c r="BE3936" s="5">
        <v>104</v>
      </c>
      <c r="BF3936" s="5">
        <v>104</v>
      </c>
      <c r="BG3936" s="5">
        <v>102</v>
      </c>
      <c r="BH3936" s="5">
        <v>101</v>
      </c>
      <c r="BI3936" s="5">
        <v>100</v>
      </c>
      <c r="BJ3936" s="5">
        <v>99</v>
      </c>
      <c r="BK3936" s="5">
        <v>102</v>
      </c>
      <c r="BL3936" s="5">
        <v>100</v>
      </c>
      <c r="BM3936" s="5">
        <v>92</v>
      </c>
      <c r="BN3936" s="5">
        <v>94</v>
      </c>
      <c r="BO3936" s="5">
        <v>97</v>
      </c>
      <c r="BP3936" s="5">
        <v>96</v>
      </c>
      <c r="BQ3936" s="5">
        <v>96</v>
      </c>
      <c r="BR3936" s="5">
        <v>92</v>
      </c>
      <c r="BS3936">
        <v>90</v>
      </c>
      <c r="BT3936">
        <v>91</v>
      </c>
      <c r="BU3936">
        <v>92</v>
      </c>
      <c r="BV3936">
        <v>93</v>
      </c>
      <c r="BW3936">
        <v>94</v>
      </c>
      <c r="BX3936">
        <v>95</v>
      </c>
      <c r="BY3936">
        <v>87</v>
      </c>
      <c r="BZ3936">
        <v>87</v>
      </c>
      <c r="CA3936">
        <v>86</v>
      </c>
      <c r="CB3936">
        <v>89</v>
      </c>
      <c r="CC3936">
        <v>92</v>
      </c>
      <c r="CD3936">
        <v>91</v>
      </c>
      <c r="CE3936">
        <v>93</v>
      </c>
      <c r="CF3936">
        <v>95</v>
      </c>
      <c r="CG3936">
        <v>98</v>
      </c>
      <c r="CH3936">
        <v>100</v>
      </c>
      <c r="CI3936">
        <v>100</v>
      </c>
      <c r="CJ3936">
        <v>92</v>
      </c>
      <c r="CK3936">
        <v>100</v>
      </c>
      <c r="CL3936">
        <v>95</v>
      </c>
      <c r="CM3936">
        <v>99</v>
      </c>
      <c r="CN3936">
        <v>97</v>
      </c>
      <c r="CO3936">
        <v>94</v>
      </c>
      <c r="CP3936">
        <v>97</v>
      </c>
      <c r="CQ3936">
        <v>103</v>
      </c>
      <c r="CR3936">
        <v>98</v>
      </c>
      <c r="CS3936">
        <v>96</v>
      </c>
      <c r="CT3936">
        <v>103</v>
      </c>
      <c r="CU3936">
        <v>103</v>
      </c>
      <c r="CV3936">
        <v>83</v>
      </c>
      <c r="CW3936">
        <v>85</v>
      </c>
      <c r="CX3936" t="s">
        <v>2</v>
      </c>
      <c r="CY3936" t="s">
        <v>192</v>
      </c>
      <c r="CZ3936" s="1">
        <f t="shared" si="4435"/>
        <v>0.74635546966624444</v>
      </c>
      <c r="DA3936" s="4">
        <f t="shared" si="4436"/>
        <v>97.548387096774192</v>
      </c>
      <c r="DB3936" s="4"/>
      <c r="DC3936" s="4"/>
      <c r="DD3936" s="4"/>
    </row>
    <row r="3937" spans="1:108" x14ac:dyDescent="0.25">
      <c r="A3937" t="s">
        <v>49</v>
      </c>
      <c r="B3937">
        <v>36.1389</v>
      </c>
      <c r="C3937">
        <v>-117.9528</v>
      </c>
      <c r="D3937">
        <v>3825</v>
      </c>
      <c r="E3937" t="s">
        <v>1</v>
      </c>
      <c r="F3937">
        <v>103.6</v>
      </c>
      <c r="G3937">
        <v>2010</v>
      </c>
      <c r="H3937">
        <v>8</v>
      </c>
      <c r="I3937" t="s">
        <v>260</v>
      </c>
      <c r="J3937">
        <v>93</v>
      </c>
      <c r="K3937">
        <v>92</v>
      </c>
      <c r="L3937">
        <v>96</v>
      </c>
      <c r="M3937">
        <v>100</v>
      </c>
      <c r="N3937">
        <v>103</v>
      </c>
      <c r="O3937">
        <v>104</v>
      </c>
      <c r="P3937">
        <v>103</v>
      </c>
      <c r="Q3937">
        <v>99</v>
      </c>
      <c r="R3937">
        <v>100</v>
      </c>
      <c r="S3937">
        <v>95</v>
      </c>
      <c r="T3937">
        <v>79</v>
      </c>
      <c r="U3937">
        <v>82</v>
      </c>
      <c r="V3937">
        <v>94</v>
      </c>
      <c r="W3937">
        <v>98</v>
      </c>
      <c r="X3937">
        <v>97</v>
      </c>
      <c r="Y3937">
        <v>93</v>
      </c>
      <c r="Z3937">
        <v>90</v>
      </c>
      <c r="AA3937">
        <v>95</v>
      </c>
      <c r="AB3937">
        <v>95</v>
      </c>
      <c r="AC3937">
        <v>91</v>
      </c>
      <c r="AD3937">
        <v>89</v>
      </c>
      <c r="AE3937">
        <v>96</v>
      </c>
      <c r="AF3937">
        <v>96</v>
      </c>
      <c r="AG3937">
        <v>97</v>
      </c>
      <c r="AH3937">
        <v>100</v>
      </c>
      <c r="AI3937">
        <v>102</v>
      </c>
      <c r="AJ3937">
        <v>106</v>
      </c>
      <c r="AK3937">
        <v>108</v>
      </c>
      <c r="AL3937">
        <v>100</v>
      </c>
      <c r="AM3937">
        <v>102</v>
      </c>
      <c r="AN3937" s="5">
        <v>97</v>
      </c>
      <c r="AO3937" s="5">
        <v>99</v>
      </c>
      <c r="AP3937" s="5">
        <v>100</v>
      </c>
      <c r="AQ3937" s="5">
        <v>104</v>
      </c>
      <c r="AR3937" s="5">
        <v>101</v>
      </c>
      <c r="AS3937" s="5">
        <v>101</v>
      </c>
      <c r="AT3937" s="5">
        <v>100</v>
      </c>
      <c r="AU3937" s="5">
        <v>100</v>
      </c>
      <c r="AV3937" s="5">
        <v>101</v>
      </c>
      <c r="AW3937" s="5">
        <v>107</v>
      </c>
      <c r="AX3937" s="5">
        <v>103</v>
      </c>
      <c r="AY3937" s="5">
        <v>105</v>
      </c>
      <c r="AZ3937" s="5">
        <v>102</v>
      </c>
      <c r="BA3937" s="5">
        <v>104</v>
      </c>
      <c r="BB3937" s="5">
        <v>109</v>
      </c>
      <c r="BC3937" s="5">
        <v>108</v>
      </c>
      <c r="BD3937" s="5">
        <v>109</v>
      </c>
      <c r="BE3937" s="5">
        <v>109</v>
      </c>
      <c r="BF3937" s="5">
        <v>108</v>
      </c>
      <c r="BG3937" s="5">
        <v>104</v>
      </c>
      <c r="BH3937" s="5">
        <v>101</v>
      </c>
      <c r="BI3937" s="5">
        <v>100</v>
      </c>
      <c r="BJ3937" s="5">
        <v>102</v>
      </c>
      <c r="BK3937" s="5">
        <v>108</v>
      </c>
      <c r="BL3937" s="5">
        <v>108</v>
      </c>
      <c r="BM3937" s="5">
        <v>100</v>
      </c>
      <c r="BN3937" s="5">
        <v>99</v>
      </c>
      <c r="BO3937" s="5">
        <v>99</v>
      </c>
      <c r="BP3937" s="5">
        <v>102</v>
      </c>
      <c r="BQ3937" s="5">
        <v>102</v>
      </c>
      <c r="BR3937" s="5">
        <v>105</v>
      </c>
      <c r="BS3937">
        <v>102</v>
      </c>
      <c r="BT3937">
        <v>99</v>
      </c>
      <c r="BU3937">
        <v>99</v>
      </c>
      <c r="BV3937">
        <v>100</v>
      </c>
      <c r="BW3937">
        <v>99</v>
      </c>
      <c r="BX3937">
        <v>96</v>
      </c>
      <c r="BY3937">
        <v>93</v>
      </c>
      <c r="BZ3937">
        <v>91</v>
      </c>
      <c r="CA3937">
        <v>92</v>
      </c>
      <c r="CB3937">
        <v>93</v>
      </c>
      <c r="CC3937">
        <v>94</v>
      </c>
      <c r="CD3937">
        <v>97</v>
      </c>
      <c r="CE3937">
        <v>100</v>
      </c>
      <c r="CF3937">
        <v>98</v>
      </c>
      <c r="CG3937">
        <v>100</v>
      </c>
      <c r="CH3937">
        <v>103</v>
      </c>
      <c r="CI3937">
        <v>105</v>
      </c>
      <c r="CJ3937">
        <v>105</v>
      </c>
      <c r="CK3937">
        <v>102</v>
      </c>
      <c r="CL3937">
        <v>102</v>
      </c>
      <c r="CM3937">
        <v>102</v>
      </c>
      <c r="CN3937">
        <v>101</v>
      </c>
      <c r="CO3937">
        <v>101</v>
      </c>
      <c r="CP3937">
        <v>110</v>
      </c>
      <c r="CQ3937">
        <v>106</v>
      </c>
      <c r="CU3937">
        <v>83</v>
      </c>
      <c r="CV3937">
        <v>82</v>
      </c>
      <c r="CW3937">
        <v>90</v>
      </c>
      <c r="CX3937" t="s">
        <v>5</v>
      </c>
      <c r="CY3937" t="s">
        <v>50</v>
      </c>
      <c r="CZ3937" s="1">
        <f t="shared" si="4435"/>
        <v>0.82506716033869543</v>
      </c>
      <c r="DA3937" s="4">
        <f t="shared" si="4436"/>
        <v>103.12903225806451</v>
      </c>
      <c r="DB3937" s="4"/>
      <c r="DC3937" s="4"/>
      <c r="DD3937" s="4"/>
    </row>
    <row r="3938" spans="1:108" x14ac:dyDescent="0.25">
      <c r="A3938" t="s">
        <v>159</v>
      </c>
      <c r="B3938">
        <v>36.068600000000004</v>
      </c>
      <c r="C3938">
        <v>-115.4603</v>
      </c>
      <c r="D3938">
        <v>3780</v>
      </c>
      <c r="E3938" t="s">
        <v>1</v>
      </c>
      <c r="F3938">
        <v>133.4</v>
      </c>
      <c r="G3938">
        <v>2010</v>
      </c>
      <c r="H3938">
        <v>8</v>
      </c>
      <c r="I3938" t="s">
        <v>260</v>
      </c>
      <c r="J3938">
        <v>85</v>
      </c>
      <c r="K3938">
        <v>88</v>
      </c>
      <c r="L3938">
        <v>91</v>
      </c>
      <c r="M3938">
        <v>95</v>
      </c>
      <c r="N3938">
        <v>99</v>
      </c>
      <c r="O3938">
        <v>100</v>
      </c>
      <c r="P3938">
        <v>100</v>
      </c>
      <c r="Q3938">
        <v>95</v>
      </c>
      <c r="R3938">
        <v>92</v>
      </c>
      <c r="S3938">
        <v>85</v>
      </c>
      <c r="T3938">
        <v>80</v>
      </c>
      <c r="U3938">
        <v>73</v>
      </c>
      <c r="V3938">
        <v>80</v>
      </c>
      <c r="W3938">
        <v>87</v>
      </c>
      <c r="X3938">
        <v>90</v>
      </c>
      <c r="Y3938">
        <v>89</v>
      </c>
      <c r="Z3938">
        <v>89</v>
      </c>
      <c r="AA3938">
        <v>87</v>
      </c>
      <c r="AB3938">
        <v>87</v>
      </c>
      <c r="AC3938">
        <v>89</v>
      </c>
      <c r="AD3938">
        <v>87</v>
      </c>
      <c r="AE3938">
        <v>91</v>
      </c>
      <c r="AF3938">
        <v>97</v>
      </c>
      <c r="AG3938">
        <v>98</v>
      </c>
      <c r="AH3938">
        <v>96</v>
      </c>
      <c r="AI3938">
        <v>92</v>
      </c>
      <c r="AJ3938">
        <v>98</v>
      </c>
      <c r="AK3938">
        <v>101</v>
      </c>
      <c r="AL3938">
        <v>100</v>
      </c>
      <c r="AM3938">
        <v>100</v>
      </c>
      <c r="AN3938" s="5">
        <v>95</v>
      </c>
      <c r="AO3938" s="5">
        <v>92</v>
      </c>
      <c r="AP3938" s="5">
        <v>92</v>
      </c>
      <c r="AQ3938" s="5">
        <v>96</v>
      </c>
      <c r="AR3938" s="5">
        <v>95</v>
      </c>
      <c r="AS3938" s="5">
        <v>96</v>
      </c>
      <c r="AT3938" s="5">
        <v>96</v>
      </c>
      <c r="AU3938" s="5">
        <v>97</v>
      </c>
      <c r="AV3938" s="5">
        <v>98</v>
      </c>
      <c r="AW3938" s="5">
        <v>99</v>
      </c>
      <c r="AX3938" s="5">
        <v>101</v>
      </c>
      <c r="AY3938" s="5">
        <v>100</v>
      </c>
      <c r="AZ3938" s="5">
        <v>95</v>
      </c>
      <c r="BA3938" s="5">
        <v>101</v>
      </c>
      <c r="BB3938" s="5">
        <v>104</v>
      </c>
      <c r="BC3938" s="5">
        <v>103</v>
      </c>
      <c r="BD3938" s="5">
        <v>104</v>
      </c>
      <c r="BE3938" s="5">
        <v>104</v>
      </c>
      <c r="BF3938" s="5">
        <v>103</v>
      </c>
      <c r="BG3938" s="5">
        <v>101</v>
      </c>
      <c r="BH3938" s="5">
        <v>99</v>
      </c>
      <c r="BI3938" s="5">
        <v>97</v>
      </c>
      <c r="BJ3938" s="5">
        <v>101</v>
      </c>
      <c r="BK3938" s="5">
        <v>102</v>
      </c>
      <c r="BL3938" s="5">
        <v>102</v>
      </c>
      <c r="BM3938" s="5">
        <v>96</v>
      </c>
      <c r="BN3938" s="5">
        <v>99</v>
      </c>
      <c r="BO3938" s="5">
        <v>96</v>
      </c>
      <c r="BP3938" s="5">
        <v>97</v>
      </c>
      <c r="BQ3938" s="5">
        <v>98</v>
      </c>
      <c r="BR3938" s="5">
        <v>97</v>
      </c>
      <c r="BS3938">
        <v>94</v>
      </c>
      <c r="BT3938">
        <v>98</v>
      </c>
      <c r="BU3938">
        <v>97</v>
      </c>
      <c r="BV3938">
        <v>99</v>
      </c>
      <c r="BW3938">
        <v>100</v>
      </c>
      <c r="BX3938">
        <v>92</v>
      </c>
      <c r="BY3938">
        <v>85</v>
      </c>
      <c r="BZ3938">
        <v>99</v>
      </c>
      <c r="CA3938">
        <v>91</v>
      </c>
      <c r="CB3938">
        <v>94</v>
      </c>
      <c r="CC3938">
        <v>91</v>
      </c>
      <c r="CD3938">
        <v>93</v>
      </c>
      <c r="CE3938">
        <v>96</v>
      </c>
      <c r="CF3938">
        <v>96</v>
      </c>
      <c r="CG3938">
        <v>98</v>
      </c>
      <c r="CH3938">
        <v>99</v>
      </c>
      <c r="CI3938">
        <v>100</v>
      </c>
      <c r="CJ3938">
        <v>97</v>
      </c>
      <c r="CK3938">
        <v>96</v>
      </c>
      <c r="CL3938">
        <v>98</v>
      </c>
      <c r="CM3938">
        <v>94</v>
      </c>
      <c r="CN3938">
        <v>98</v>
      </c>
      <c r="CO3938">
        <v>96</v>
      </c>
      <c r="CP3938">
        <v>98</v>
      </c>
      <c r="CQ3938">
        <v>98</v>
      </c>
      <c r="CR3938">
        <v>97</v>
      </c>
      <c r="CS3938">
        <v>95</v>
      </c>
      <c r="CT3938">
        <v>87</v>
      </c>
      <c r="CU3938">
        <v>95</v>
      </c>
      <c r="CV3938">
        <v>80</v>
      </c>
      <c r="CW3938">
        <v>86</v>
      </c>
      <c r="CX3938" t="s">
        <v>2</v>
      </c>
      <c r="CY3938" t="s">
        <v>160</v>
      </c>
      <c r="CZ3938" s="1">
        <f t="shared" si="4435"/>
        <v>0.92592939125017615</v>
      </c>
      <c r="DA3938" s="4">
        <f t="shared" si="4436"/>
        <v>98.58064516129032</v>
      </c>
      <c r="DB3938" s="4"/>
      <c r="DC3938" s="4"/>
      <c r="DD3938" s="4"/>
    </row>
    <row r="3939" spans="1:108" x14ac:dyDescent="0.25">
      <c r="A3939" t="s">
        <v>197</v>
      </c>
      <c r="B3939">
        <v>36.135300000000001</v>
      </c>
      <c r="C3939">
        <v>-115.4272</v>
      </c>
      <c r="D3939">
        <v>3760</v>
      </c>
      <c r="E3939" t="s">
        <v>1</v>
      </c>
      <c r="F3939">
        <v>134</v>
      </c>
      <c r="G3939">
        <v>2010</v>
      </c>
      <c r="H3939">
        <v>8</v>
      </c>
      <c r="I3939" t="s">
        <v>260</v>
      </c>
      <c r="J3939">
        <v>85</v>
      </c>
      <c r="K3939">
        <v>89</v>
      </c>
      <c r="L3939">
        <v>93</v>
      </c>
      <c r="M3939">
        <v>97</v>
      </c>
      <c r="N3939">
        <v>102</v>
      </c>
      <c r="O3939">
        <v>103</v>
      </c>
      <c r="P3939">
        <v>100</v>
      </c>
      <c r="Q3939">
        <v>97</v>
      </c>
      <c r="R3939">
        <v>94</v>
      </c>
      <c r="S3939">
        <v>88</v>
      </c>
      <c r="T3939">
        <v>82</v>
      </c>
      <c r="U3939">
        <v>73</v>
      </c>
      <c r="V3939">
        <v>81</v>
      </c>
      <c r="W3939">
        <v>87</v>
      </c>
      <c r="X3939">
        <v>92</v>
      </c>
      <c r="Y3939">
        <v>87</v>
      </c>
      <c r="Z3939">
        <v>90</v>
      </c>
      <c r="AA3939">
        <v>90</v>
      </c>
      <c r="AB3939">
        <v>88</v>
      </c>
      <c r="AC3939">
        <v>88</v>
      </c>
      <c r="AD3939">
        <v>88</v>
      </c>
      <c r="AE3939">
        <v>92</v>
      </c>
      <c r="AF3939">
        <v>96</v>
      </c>
      <c r="AG3939">
        <v>98</v>
      </c>
      <c r="AH3939">
        <v>95</v>
      </c>
      <c r="AI3939">
        <v>92</v>
      </c>
      <c r="AJ3939">
        <v>99</v>
      </c>
      <c r="AK3939">
        <v>102</v>
      </c>
      <c r="AL3939">
        <v>101</v>
      </c>
      <c r="AM3939">
        <v>100</v>
      </c>
      <c r="AN3939" s="5">
        <v>97</v>
      </c>
      <c r="AO3939" s="5">
        <v>95</v>
      </c>
      <c r="AP3939" s="5">
        <v>93</v>
      </c>
      <c r="AQ3939" s="5">
        <v>93</v>
      </c>
      <c r="AR3939" s="5">
        <v>97</v>
      </c>
      <c r="AS3939" s="5">
        <v>95</v>
      </c>
      <c r="AT3939" s="5">
        <v>97</v>
      </c>
      <c r="AU3939" s="5">
        <v>97</v>
      </c>
      <c r="AV3939" s="5">
        <v>103</v>
      </c>
      <c r="AW3939" s="5">
        <v>102</v>
      </c>
      <c r="AX3939" s="5">
        <v>101</v>
      </c>
      <c r="AY3939" s="5">
        <v>101</v>
      </c>
      <c r="AZ3939" s="5">
        <v>97</v>
      </c>
      <c r="BA3939" s="5">
        <v>102</v>
      </c>
      <c r="BB3939" s="5">
        <v>104</v>
      </c>
      <c r="BC3939" s="5">
        <v>107</v>
      </c>
      <c r="BD3939" s="5">
        <v>104</v>
      </c>
      <c r="BE3939" s="5">
        <v>106</v>
      </c>
      <c r="BF3939" s="5">
        <v>104</v>
      </c>
      <c r="BG3939" s="5">
        <v>102</v>
      </c>
      <c r="BH3939" s="5">
        <v>99</v>
      </c>
      <c r="BI3939" s="5">
        <v>97</v>
      </c>
      <c r="BJ3939" s="5">
        <v>102</v>
      </c>
      <c r="BK3939" s="5">
        <v>103</v>
      </c>
      <c r="BL3939" s="5">
        <v>102</v>
      </c>
      <c r="BM3939" s="5">
        <v>96</v>
      </c>
      <c r="BN3939" s="5">
        <v>99</v>
      </c>
      <c r="BO3939" s="5">
        <v>96</v>
      </c>
      <c r="BP3939" s="5">
        <v>99</v>
      </c>
      <c r="BQ3939" s="5">
        <v>100</v>
      </c>
      <c r="BR3939" s="5">
        <v>99</v>
      </c>
      <c r="BS3939">
        <v>96</v>
      </c>
      <c r="BT3939">
        <v>99</v>
      </c>
      <c r="BU3939">
        <v>99</v>
      </c>
      <c r="BV3939">
        <v>100</v>
      </c>
      <c r="BW3939">
        <v>102</v>
      </c>
      <c r="BX3939">
        <v>99</v>
      </c>
      <c r="BY3939">
        <v>93</v>
      </c>
      <c r="BZ3939">
        <v>86</v>
      </c>
      <c r="CA3939">
        <v>93</v>
      </c>
      <c r="CB3939">
        <v>95</v>
      </c>
      <c r="CC3939">
        <v>93</v>
      </c>
      <c r="CD3939">
        <v>96</v>
      </c>
      <c r="CE3939">
        <v>98</v>
      </c>
      <c r="CF3939">
        <v>99</v>
      </c>
      <c r="CG3939">
        <v>100</v>
      </c>
      <c r="CH3939">
        <v>99</v>
      </c>
      <c r="CI3939">
        <v>103</v>
      </c>
      <c r="CJ3939">
        <v>99</v>
      </c>
      <c r="CK3939">
        <v>97</v>
      </c>
      <c r="CL3939">
        <v>98</v>
      </c>
      <c r="CM3939">
        <v>98</v>
      </c>
      <c r="CN3939">
        <v>96</v>
      </c>
      <c r="CO3939">
        <v>96</v>
      </c>
      <c r="CP3939">
        <v>99</v>
      </c>
      <c r="CQ3939">
        <v>98</v>
      </c>
      <c r="CR3939">
        <v>96</v>
      </c>
      <c r="CS3939">
        <v>97</v>
      </c>
      <c r="CT3939">
        <v>87</v>
      </c>
      <c r="CU3939">
        <v>81</v>
      </c>
      <c r="CV3939">
        <v>83</v>
      </c>
      <c r="CW3939">
        <v>86</v>
      </c>
      <c r="CX3939" t="s">
        <v>2</v>
      </c>
      <c r="CY3939" t="s">
        <v>198</v>
      </c>
      <c r="CZ3939" s="1">
        <f t="shared" si="4435"/>
        <v>0.89723750529508728</v>
      </c>
      <c r="DA3939" s="4">
        <f t="shared" si="4436"/>
        <v>99.645161290322577</v>
      </c>
      <c r="DB3939" s="4"/>
      <c r="DC3939" s="4"/>
      <c r="DD3939" s="4"/>
    </row>
    <row r="3940" spans="1:108" x14ac:dyDescent="0.25">
      <c r="A3940" t="s">
        <v>228</v>
      </c>
      <c r="B3940">
        <v>35.8386</v>
      </c>
      <c r="C3940">
        <v>-115.4278</v>
      </c>
      <c r="D3940">
        <v>3716</v>
      </c>
      <c r="E3940" t="s">
        <v>1</v>
      </c>
      <c r="F3940">
        <v>146.6</v>
      </c>
      <c r="G3940">
        <v>2010</v>
      </c>
      <c r="H3940">
        <v>8</v>
      </c>
      <c r="I3940" t="s">
        <v>260</v>
      </c>
      <c r="J3940">
        <v>90</v>
      </c>
      <c r="K3940">
        <v>94</v>
      </c>
      <c r="L3940">
        <v>100</v>
      </c>
      <c r="M3940">
        <v>102</v>
      </c>
      <c r="N3940">
        <v>109</v>
      </c>
      <c r="O3940">
        <v>111</v>
      </c>
      <c r="P3940">
        <v>104</v>
      </c>
      <c r="Q3940">
        <v>103</v>
      </c>
      <c r="R3940">
        <v>98</v>
      </c>
      <c r="S3940">
        <v>91</v>
      </c>
      <c r="T3940">
        <v>89</v>
      </c>
      <c r="U3940">
        <v>87</v>
      </c>
      <c r="V3940">
        <v>86</v>
      </c>
      <c r="W3940">
        <v>94</v>
      </c>
      <c r="X3940">
        <v>100</v>
      </c>
      <c r="Y3940">
        <v>90</v>
      </c>
      <c r="Z3940">
        <v>95</v>
      </c>
      <c r="AA3940">
        <v>97</v>
      </c>
      <c r="AB3940">
        <v>95</v>
      </c>
      <c r="AC3940">
        <v>95</v>
      </c>
      <c r="AD3940">
        <v>96</v>
      </c>
      <c r="AE3940">
        <v>97</v>
      </c>
      <c r="AF3940">
        <v>101</v>
      </c>
      <c r="AG3940">
        <v>104</v>
      </c>
      <c r="AH3940">
        <v>101</v>
      </c>
      <c r="AI3940">
        <v>99</v>
      </c>
      <c r="AJ3940">
        <v>98</v>
      </c>
      <c r="AK3940">
        <v>104</v>
      </c>
      <c r="AL3940">
        <v>106</v>
      </c>
      <c r="AM3940">
        <v>106</v>
      </c>
      <c r="AN3940" s="5">
        <v>101</v>
      </c>
      <c r="AO3940" s="5">
        <v>96</v>
      </c>
      <c r="AP3940" s="5">
        <v>98</v>
      </c>
      <c r="AQ3940" s="5">
        <v>94</v>
      </c>
      <c r="AR3940" s="5">
        <v>98</v>
      </c>
      <c r="AS3940" s="5">
        <v>96</v>
      </c>
      <c r="AT3940" s="5">
        <v>97</v>
      </c>
      <c r="AU3940" s="5">
        <v>100</v>
      </c>
      <c r="AV3940" s="5">
        <v>101</v>
      </c>
      <c r="AW3940" s="5">
        <v>103</v>
      </c>
      <c r="AX3940" s="5">
        <v>100</v>
      </c>
      <c r="AY3940" s="5">
        <v>100</v>
      </c>
      <c r="AZ3940" s="5">
        <v>96</v>
      </c>
      <c r="BA3940" s="5">
        <v>101</v>
      </c>
      <c r="BB3940" s="5">
        <v>106</v>
      </c>
      <c r="BC3940" s="5">
        <v>105</v>
      </c>
      <c r="BD3940" s="5">
        <v>104</v>
      </c>
      <c r="BE3940" s="5">
        <v>108</v>
      </c>
      <c r="BF3940" s="5">
        <v>103</v>
      </c>
      <c r="BG3940" s="5">
        <v>104</v>
      </c>
      <c r="BH3940" s="5">
        <v>102</v>
      </c>
      <c r="BI3940" s="5">
        <v>99</v>
      </c>
      <c r="BJ3940" s="5">
        <v>100</v>
      </c>
      <c r="BK3940" s="5">
        <v>105</v>
      </c>
      <c r="BL3940" s="5">
        <v>105</v>
      </c>
      <c r="BM3940" s="5">
        <v>101</v>
      </c>
      <c r="BN3940" s="5">
        <v>98</v>
      </c>
      <c r="BO3940" s="5">
        <v>99</v>
      </c>
      <c r="BP3940" s="5">
        <v>98</v>
      </c>
      <c r="BQ3940" s="5">
        <v>98</v>
      </c>
      <c r="BR3940" s="5">
        <v>99</v>
      </c>
      <c r="BS3940">
        <v>96</v>
      </c>
      <c r="BT3940">
        <v>99</v>
      </c>
      <c r="BU3940">
        <v>98</v>
      </c>
      <c r="BV3940">
        <v>101</v>
      </c>
      <c r="BW3940">
        <v>102</v>
      </c>
      <c r="BX3940">
        <v>100</v>
      </c>
      <c r="BY3940">
        <v>98</v>
      </c>
      <c r="BZ3940">
        <v>92</v>
      </c>
      <c r="CA3940">
        <v>93</v>
      </c>
      <c r="CB3940">
        <v>95</v>
      </c>
      <c r="CC3940">
        <v>93</v>
      </c>
      <c r="CD3940">
        <v>95</v>
      </c>
      <c r="CE3940">
        <v>97</v>
      </c>
      <c r="CF3940">
        <v>98</v>
      </c>
      <c r="CG3940">
        <v>100</v>
      </c>
      <c r="CH3940">
        <v>98</v>
      </c>
      <c r="CI3940">
        <v>101</v>
      </c>
      <c r="CJ3940">
        <v>99</v>
      </c>
      <c r="CK3940">
        <v>97</v>
      </c>
      <c r="CL3940">
        <v>98</v>
      </c>
      <c r="CM3940">
        <v>99</v>
      </c>
      <c r="CN3940">
        <v>97</v>
      </c>
      <c r="CO3940">
        <v>96</v>
      </c>
      <c r="CP3940">
        <v>99</v>
      </c>
      <c r="CQ3940">
        <v>102</v>
      </c>
      <c r="CR3940">
        <v>100</v>
      </c>
      <c r="CS3940">
        <v>96</v>
      </c>
      <c r="CT3940">
        <v>95</v>
      </c>
      <c r="CU3940">
        <v>88</v>
      </c>
      <c r="CV3940">
        <v>81</v>
      </c>
      <c r="CW3940">
        <v>87</v>
      </c>
      <c r="CX3940" t="s">
        <v>2</v>
      </c>
      <c r="CY3940" t="s">
        <v>229</v>
      </c>
      <c r="CZ3940" s="1">
        <f t="shared" si="4435"/>
        <v>0.85442271361326372</v>
      </c>
      <c r="DA3940" s="4">
        <f t="shared" si="4436"/>
        <v>100.48387096774194</v>
      </c>
      <c r="DB3940" s="4"/>
      <c r="DC3940" s="4"/>
      <c r="DD3940" s="4"/>
    </row>
    <row r="3941" spans="1:108" x14ac:dyDescent="0.25">
      <c r="A3941" t="s">
        <v>207</v>
      </c>
      <c r="B3941">
        <v>35.369999999999997</v>
      </c>
      <c r="C3941">
        <v>-117.56829999999999</v>
      </c>
      <c r="D3941">
        <v>3620</v>
      </c>
      <c r="E3941" t="s">
        <v>1</v>
      </c>
      <c r="F3941">
        <v>136.80000000000001</v>
      </c>
      <c r="G3941">
        <v>2010</v>
      </c>
      <c r="H3941">
        <v>8</v>
      </c>
      <c r="I3941" t="s">
        <v>260</v>
      </c>
      <c r="J3941">
        <v>84</v>
      </c>
      <c r="K3941">
        <v>88</v>
      </c>
      <c r="L3941">
        <v>90</v>
      </c>
      <c r="M3941">
        <v>97</v>
      </c>
      <c r="N3941">
        <v>99</v>
      </c>
      <c r="O3941">
        <v>98</v>
      </c>
      <c r="P3941">
        <v>95</v>
      </c>
      <c r="Q3941">
        <v>93</v>
      </c>
      <c r="R3941">
        <v>88</v>
      </c>
      <c r="S3941">
        <v>80</v>
      </c>
      <c r="T3941">
        <v>78</v>
      </c>
      <c r="U3941">
        <v>79</v>
      </c>
      <c r="V3941">
        <v>86</v>
      </c>
      <c r="W3941">
        <v>92</v>
      </c>
      <c r="X3941">
        <v>91</v>
      </c>
      <c r="Y3941">
        <v>79</v>
      </c>
      <c r="Z3941">
        <v>86</v>
      </c>
      <c r="AA3941">
        <v>86</v>
      </c>
      <c r="AB3941">
        <v>87</v>
      </c>
      <c r="AC3941">
        <v>87</v>
      </c>
      <c r="AD3941">
        <v>83</v>
      </c>
      <c r="AE3941">
        <v>90</v>
      </c>
      <c r="AF3941">
        <v>93</v>
      </c>
      <c r="AG3941">
        <v>91</v>
      </c>
      <c r="AH3941">
        <v>88</v>
      </c>
      <c r="AI3941">
        <v>94</v>
      </c>
      <c r="AJ3941">
        <v>101</v>
      </c>
      <c r="AK3941">
        <v>102</v>
      </c>
      <c r="AL3941">
        <v>99</v>
      </c>
      <c r="AM3941">
        <v>95</v>
      </c>
      <c r="AN3941" s="5">
        <v>94</v>
      </c>
      <c r="AO3941" s="5">
        <v>93</v>
      </c>
      <c r="AP3941" s="5">
        <v>91</v>
      </c>
      <c r="AQ3941" s="5">
        <v>96</v>
      </c>
      <c r="AR3941" s="5">
        <v>97</v>
      </c>
      <c r="AS3941" s="5">
        <v>93</v>
      </c>
      <c r="AT3941" s="5">
        <v>94</v>
      </c>
      <c r="AU3941" s="5">
        <v>97</v>
      </c>
      <c r="AV3941" s="5">
        <v>98</v>
      </c>
      <c r="AW3941" s="5">
        <v>99</v>
      </c>
      <c r="AX3941" s="5">
        <v>97</v>
      </c>
      <c r="AY3941" s="5">
        <v>97</v>
      </c>
      <c r="AZ3941" s="5">
        <v>93</v>
      </c>
      <c r="BA3941" s="5">
        <v>101</v>
      </c>
      <c r="BB3941" s="5">
        <v>105</v>
      </c>
      <c r="BC3941" s="5">
        <v>101</v>
      </c>
      <c r="BD3941" s="5">
        <v>101</v>
      </c>
      <c r="BE3941" s="5">
        <v>102</v>
      </c>
      <c r="BF3941" s="5">
        <v>101</v>
      </c>
      <c r="BG3941" s="5">
        <v>101</v>
      </c>
      <c r="BH3941" s="5">
        <v>94</v>
      </c>
      <c r="BI3941" s="5">
        <v>95</v>
      </c>
      <c r="BJ3941" s="5">
        <v>97</v>
      </c>
      <c r="BK3941" s="5">
        <v>101</v>
      </c>
      <c r="BL3941" s="5">
        <v>101</v>
      </c>
      <c r="BM3941" s="5">
        <v>95</v>
      </c>
      <c r="BN3941" s="5">
        <v>96</v>
      </c>
      <c r="BO3941" s="5">
        <v>94</v>
      </c>
      <c r="BP3941" s="5">
        <v>98</v>
      </c>
      <c r="BQ3941" s="5">
        <v>96</v>
      </c>
      <c r="BR3941" s="5">
        <v>96</v>
      </c>
      <c r="BS3941">
        <v>94</v>
      </c>
      <c r="BT3941">
        <v>96</v>
      </c>
      <c r="BU3941">
        <v>96</v>
      </c>
      <c r="BV3941">
        <v>95</v>
      </c>
      <c r="BW3941">
        <v>95</v>
      </c>
      <c r="BX3941">
        <v>91</v>
      </c>
      <c r="BY3941">
        <v>89</v>
      </c>
      <c r="BZ3941">
        <v>87</v>
      </c>
      <c r="CA3941">
        <v>89</v>
      </c>
      <c r="CB3941">
        <v>89</v>
      </c>
      <c r="CC3941">
        <v>90</v>
      </c>
      <c r="CD3941">
        <v>93</v>
      </c>
      <c r="CE3941">
        <v>93</v>
      </c>
      <c r="CF3941">
        <v>95</v>
      </c>
      <c r="CG3941">
        <v>96</v>
      </c>
      <c r="CH3941">
        <v>99</v>
      </c>
      <c r="CI3941">
        <v>100</v>
      </c>
      <c r="CJ3941">
        <v>96</v>
      </c>
      <c r="CK3941">
        <v>96</v>
      </c>
      <c r="CL3941">
        <v>100</v>
      </c>
      <c r="CM3941">
        <v>96</v>
      </c>
      <c r="CN3941">
        <v>91</v>
      </c>
      <c r="CO3941">
        <v>95</v>
      </c>
      <c r="CP3941">
        <v>100</v>
      </c>
      <c r="CQ3941">
        <v>103</v>
      </c>
      <c r="CR3941">
        <v>99</v>
      </c>
      <c r="CS3941">
        <v>97</v>
      </c>
      <c r="CT3941">
        <v>82</v>
      </c>
      <c r="CU3941">
        <v>74</v>
      </c>
      <c r="CV3941">
        <v>82</v>
      </c>
      <c r="CW3941">
        <v>86</v>
      </c>
      <c r="CX3941" t="s">
        <v>5</v>
      </c>
      <c r="CY3941" t="s">
        <v>208</v>
      </c>
      <c r="CZ3941" s="1">
        <f t="shared" si="4435"/>
        <v>0.8723592198993928</v>
      </c>
      <c r="DA3941" s="4">
        <f t="shared" si="4436"/>
        <v>97.225806451612897</v>
      </c>
      <c r="DB3941" s="4"/>
      <c r="DC3941" s="4"/>
      <c r="DD3941" s="4"/>
    </row>
    <row r="3942" spans="1:108" x14ac:dyDescent="0.25">
      <c r="A3942" t="s">
        <v>31</v>
      </c>
      <c r="B3942">
        <v>35.466099999999997</v>
      </c>
      <c r="C3942">
        <v>-114.9217</v>
      </c>
      <c r="D3942">
        <v>3540</v>
      </c>
      <c r="E3942" t="s">
        <v>1</v>
      </c>
      <c r="F3942">
        <v>207</v>
      </c>
      <c r="G3942">
        <v>2010</v>
      </c>
      <c r="H3942">
        <v>8</v>
      </c>
      <c r="I3942" t="s">
        <v>260</v>
      </c>
      <c r="J3942">
        <v>89</v>
      </c>
      <c r="K3942">
        <v>85</v>
      </c>
      <c r="L3942">
        <v>86</v>
      </c>
      <c r="M3942">
        <v>89</v>
      </c>
      <c r="N3942">
        <v>93</v>
      </c>
      <c r="O3942">
        <v>97</v>
      </c>
      <c r="P3942">
        <v>100</v>
      </c>
      <c r="Q3942">
        <v>98</v>
      </c>
      <c r="R3942">
        <v>99</v>
      </c>
      <c r="S3942">
        <v>99</v>
      </c>
      <c r="T3942">
        <v>90</v>
      </c>
      <c r="U3942">
        <v>80</v>
      </c>
      <c r="V3942">
        <v>74</v>
      </c>
      <c r="W3942">
        <v>81</v>
      </c>
      <c r="X3942">
        <v>87</v>
      </c>
      <c r="Y3942">
        <v>92</v>
      </c>
      <c r="Z3942">
        <v>88</v>
      </c>
      <c r="AA3942">
        <v>88</v>
      </c>
      <c r="AB3942">
        <v>92</v>
      </c>
      <c r="AC3942">
        <v>90</v>
      </c>
      <c r="AD3942">
        <v>90</v>
      </c>
      <c r="AE3942">
        <v>92</v>
      </c>
      <c r="AF3942">
        <v>91</v>
      </c>
      <c r="AG3942">
        <v>94</v>
      </c>
      <c r="AH3942">
        <v>97</v>
      </c>
      <c r="AI3942">
        <v>96</v>
      </c>
      <c r="AJ3942">
        <v>91</v>
      </c>
      <c r="AK3942">
        <v>98</v>
      </c>
      <c r="AL3942">
        <v>100</v>
      </c>
      <c r="AM3942">
        <v>99</v>
      </c>
      <c r="AN3942" s="5">
        <v>99</v>
      </c>
      <c r="AO3942" s="5">
        <v>99</v>
      </c>
      <c r="AP3942" s="5">
        <v>96</v>
      </c>
      <c r="AQ3942" s="5">
        <v>93</v>
      </c>
      <c r="AR3942" s="5">
        <v>91</v>
      </c>
      <c r="AS3942" s="5">
        <v>95</v>
      </c>
      <c r="AT3942" s="5">
        <v>93</v>
      </c>
      <c r="AU3942" s="5">
        <v>95</v>
      </c>
      <c r="AV3942" s="5">
        <v>98</v>
      </c>
      <c r="AW3942" s="5">
        <v>99</v>
      </c>
      <c r="AX3942" s="5">
        <v>101</v>
      </c>
      <c r="AY3942" s="5">
        <v>99</v>
      </c>
      <c r="AZ3942" s="5">
        <v>98</v>
      </c>
      <c r="BA3942" s="5">
        <v>100</v>
      </c>
      <c r="BB3942" s="5">
        <v>101</v>
      </c>
      <c r="BC3942" s="5">
        <v>105</v>
      </c>
      <c r="BD3942" s="5">
        <v>104</v>
      </c>
      <c r="BE3942" s="5">
        <v>104</v>
      </c>
      <c r="BF3942" s="5">
        <v>103</v>
      </c>
      <c r="BG3942" s="5">
        <v>102</v>
      </c>
      <c r="BH3942" s="5">
        <v>103</v>
      </c>
      <c r="BI3942" s="5">
        <v>99</v>
      </c>
      <c r="BJ3942" s="5">
        <v>95</v>
      </c>
      <c r="BK3942" s="5">
        <v>99</v>
      </c>
      <c r="BL3942" s="5">
        <v>101</v>
      </c>
      <c r="BM3942" s="5">
        <v>103</v>
      </c>
      <c r="BN3942" s="5">
        <v>96</v>
      </c>
      <c r="BO3942" s="5">
        <v>96</v>
      </c>
      <c r="BP3942" s="5">
        <v>96</v>
      </c>
      <c r="BQ3942" s="5">
        <v>96</v>
      </c>
      <c r="BR3942" s="5">
        <v>96</v>
      </c>
      <c r="BS3942">
        <v>92</v>
      </c>
      <c r="BT3942">
        <v>90</v>
      </c>
      <c r="BU3942">
        <v>96</v>
      </c>
      <c r="BV3942">
        <v>95</v>
      </c>
      <c r="BW3942">
        <v>98</v>
      </c>
      <c r="BX3942">
        <v>99</v>
      </c>
      <c r="BY3942">
        <v>97</v>
      </c>
      <c r="BZ3942">
        <v>90</v>
      </c>
      <c r="CA3942">
        <v>87</v>
      </c>
      <c r="CB3942">
        <v>90</v>
      </c>
      <c r="CC3942">
        <v>93</v>
      </c>
      <c r="CD3942">
        <v>93</v>
      </c>
      <c r="CE3942">
        <v>95</v>
      </c>
      <c r="CF3942">
        <v>97</v>
      </c>
      <c r="CG3942">
        <v>98</v>
      </c>
      <c r="CH3942">
        <v>99</v>
      </c>
      <c r="CI3942">
        <v>99</v>
      </c>
      <c r="CJ3942">
        <v>98</v>
      </c>
      <c r="CK3942">
        <v>91</v>
      </c>
      <c r="CL3942">
        <v>97</v>
      </c>
      <c r="CM3942">
        <v>100</v>
      </c>
      <c r="CN3942">
        <v>96</v>
      </c>
      <c r="CO3942">
        <v>94</v>
      </c>
      <c r="CP3942">
        <v>97</v>
      </c>
      <c r="CQ3942">
        <v>100</v>
      </c>
      <c r="CR3942">
        <v>99</v>
      </c>
      <c r="CS3942">
        <v>99</v>
      </c>
      <c r="CT3942">
        <v>95</v>
      </c>
      <c r="CU3942">
        <v>91</v>
      </c>
      <c r="CV3942">
        <v>82</v>
      </c>
      <c r="CW3942">
        <v>82</v>
      </c>
      <c r="CX3942" t="s">
        <v>2</v>
      </c>
      <c r="CY3942" t="s">
        <v>32</v>
      </c>
      <c r="CZ3942" s="1">
        <f t="shared" si="4435"/>
        <v>0.61790177071431795</v>
      </c>
      <c r="DA3942" s="4">
        <f t="shared" si="4436"/>
        <v>98.548387096774192</v>
      </c>
      <c r="DB3942" s="4"/>
      <c r="DC3942" s="4"/>
      <c r="DD3942" s="4"/>
    </row>
    <row r="3943" spans="1:108" x14ac:dyDescent="0.25">
      <c r="A3943" t="s">
        <v>167</v>
      </c>
      <c r="B3943">
        <v>37.347499999999997</v>
      </c>
      <c r="C3943">
        <v>-114.5411</v>
      </c>
      <c r="D3943">
        <v>3422</v>
      </c>
      <c r="E3943" t="s">
        <v>1</v>
      </c>
      <c r="F3943">
        <v>228.8</v>
      </c>
      <c r="G3943">
        <v>2010</v>
      </c>
      <c r="H3943">
        <v>8</v>
      </c>
      <c r="I3943" t="s">
        <v>260</v>
      </c>
      <c r="J3943">
        <v>91</v>
      </c>
      <c r="K3943">
        <v>88</v>
      </c>
      <c r="L3943">
        <v>92</v>
      </c>
      <c r="M3943">
        <v>93</v>
      </c>
      <c r="N3943">
        <v>97</v>
      </c>
      <c r="O3943">
        <v>103</v>
      </c>
      <c r="P3943">
        <v>103</v>
      </c>
      <c r="Q3943">
        <v>103</v>
      </c>
      <c r="R3943">
        <v>99</v>
      </c>
      <c r="S3943">
        <v>95</v>
      </c>
      <c r="T3943">
        <v>93</v>
      </c>
      <c r="U3943">
        <v>81</v>
      </c>
      <c r="V3943">
        <v>69</v>
      </c>
      <c r="W3943">
        <v>79</v>
      </c>
      <c r="X3943">
        <v>90</v>
      </c>
      <c r="Y3943">
        <v>93</v>
      </c>
      <c r="Z3943">
        <v>92</v>
      </c>
      <c r="AA3943">
        <v>90</v>
      </c>
      <c r="AB3943">
        <v>95</v>
      </c>
      <c r="AC3943">
        <v>93</v>
      </c>
      <c r="AD3943">
        <v>92</v>
      </c>
      <c r="AE3943">
        <v>93</v>
      </c>
      <c r="AF3943">
        <v>95</v>
      </c>
      <c r="AG3943">
        <v>100</v>
      </c>
      <c r="AH3943">
        <v>100</v>
      </c>
      <c r="AI3943">
        <v>100</v>
      </c>
      <c r="AJ3943">
        <v>99</v>
      </c>
      <c r="AK3943">
        <v>104</v>
      </c>
      <c r="AL3943">
        <v>107</v>
      </c>
      <c r="AM3943">
        <v>104</v>
      </c>
      <c r="AN3943" s="5">
        <v>102</v>
      </c>
      <c r="AO3943" s="5">
        <v>101</v>
      </c>
      <c r="AP3943" s="5">
        <v>100</v>
      </c>
      <c r="AQ3943" s="5">
        <v>97</v>
      </c>
      <c r="AR3943" s="5">
        <v>95</v>
      </c>
      <c r="AS3943" s="5">
        <v>98</v>
      </c>
      <c r="AT3943" s="5">
        <v>98</v>
      </c>
      <c r="AU3943" s="5">
        <v>99</v>
      </c>
      <c r="AV3943" s="5">
        <v>102</v>
      </c>
      <c r="AW3943" s="5">
        <v>102</v>
      </c>
      <c r="AX3943" s="5">
        <v>105</v>
      </c>
      <c r="AY3943" s="5">
        <v>103</v>
      </c>
      <c r="AZ3943" s="5">
        <v>106</v>
      </c>
      <c r="BA3943" s="5">
        <v>104</v>
      </c>
      <c r="BB3943" s="5">
        <v>106</v>
      </c>
      <c r="BC3943" s="5">
        <v>109</v>
      </c>
      <c r="BD3943" s="5">
        <v>109</v>
      </c>
      <c r="BE3943" s="5">
        <v>105</v>
      </c>
      <c r="BF3943" s="5">
        <v>109</v>
      </c>
      <c r="BG3943" s="5">
        <v>108</v>
      </c>
      <c r="BH3943" s="5">
        <v>106</v>
      </c>
      <c r="BI3943" s="5">
        <v>103</v>
      </c>
      <c r="BJ3943" s="5">
        <v>101</v>
      </c>
      <c r="BK3943" s="5">
        <v>105</v>
      </c>
      <c r="BL3943" s="5">
        <v>106</v>
      </c>
      <c r="BM3943" s="5">
        <v>107</v>
      </c>
      <c r="BN3943" s="5">
        <v>97</v>
      </c>
      <c r="BO3943" s="5">
        <v>102</v>
      </c>
      <c r="BP3943" s="5">
        <v>106</v>
      </c>
      <c r="BQ3943" s="5">
        <v>103</v>
      </c>
      <c r="BR3943" s="5">
        <v>102</v>
      </c>
      <c r="BS3943">
        <v>101</v>
      </c>
      <c r="BT3943">
        <v>100</v>
      </c>
      <c r="BU3943">
        <v>101</v>
      </c>
      <c r="BV3943">
        <v>101</v>
      </c>
      <c r="BW3943">
        <v>102</v>
      </c>
      <c r="BX3943">
        <v>102</v>
      </c>
      <c r="BY3943">
        <v>101</v>
      </c>
      <c r="BZ3943">
        <v>98</v>
      </c>
      <c r="CA3943">
        <v>92</v>
      </c>
      <c r="CB3943">
        <v>91</v>
      </c>
      <c r="CC3943">
        <v>95</v>
      </c>
      <c r="CD3943">
        <v>95</v>
      </c>
      <c r="CE3943">
        <v>96</v>
      </c>
      <c r="CF3943">
        <v>99</v>
      </c>
      <c r="CG3943">
        <v>100</v>
      </c>
      <c r="CH3943">
        <v>101</v>
      </c>
      <c r="CI3943">
        <v>103</v>
      </c>
      <c r="CJ3943">
        <v>103</v>
      </c>
      <c r="CK3943">
        <v>99</v>
      </c>
      <c r="CL3943">
        <v>98</v>
      </c>
      <c r="CM3943">
        <v>100</v>
      </c>
      <c r="CN3943">
        <v>100</v>
      </c>
      <c r="CO3943">
        <v>100</v>
      </c>
      <c r="CP3943">
        <v>96</v>
      </c>
      <c r="CQ3943">
        <v>100</v>
      </c>
      <c r="CR3943">
        <v>102</v>
      </c>
      <c r="CS3943">
        <v>105</v>
      </c>
      <c r="CT3943">
        <v>101</v>
      </c>
      <c r="CU3943">
        <v>92</v>
      </c>
      <c r="CV3943">
        <v>85</v>
      </c>
      <c r="CW3943">
        <v>84</v>
      </c>
      <c r="CX3943" t="s">
        <v>2</v>
      </c>
      <c r="CY3943" t="s">
        <v>168</v>
      </c>
      <c r="CZ3943" s="1">
        <f t="shared" si="4435"/>
        <v>0.63731937129006078</v>
      </c>
      <c r="DA3943" s="4">
        <f t="shared" si="4436"/>
        <v>103.09677419354838</v>
      </c>
      <c r="DB3943" s="4"/>
      <c r="DC3943" s="4"/>
      <c r="DD3943" s="4"/>
    </row>
    <row r="3944" spans="1:108" x14ac:dyDescent="0.25">
      <c r="A3944" t="s">
        <v>126</v>
      </c>
      <c r="B3944">
        <v>37.268900000000002</v>
      </c>
      <c r="C3944">
        <v>-115.1217</v>
      </c>
      <c r="D3944">
        <v>3334</v>
      </c>
      <c r="E3944" t="s">
        <v>1</v>
      </c>
      <c r="F3944">
        <v>179.2</v>
      </c>
      <c r="G3944">
        <v>2010</v>
      </c>
      <c r="H3944">
        <v>8</v>
      </c>
      <c r="I3944" t="s">
        <v>260</v>
      </c>
      <c r="J3944">
        <v>90</v>
      </c>
      <c r="K3944">
        <v>91</v>
      </c>
      <c r="L3944">
        <v>94</v>
      </c>
      <c r="M3944">
        <v>97</v>
      </c>
      <c r="N3944">
        <v>102</v>
      </c>
      <c r="O3944">
        <v>103</v>
      </c>
      <c r="P3944">
        <v>103</v>
      </c>
      <c r="Q3944">
        <v>98</v>
      </c>
      <c r="R3944">
        <v>96</v>
      </c>
      <c r="S3944">
        <v>93</v>
      </c>
      <c r="T3944">
        <v>82</v>
      </c>
      <c r="U3944">
        <v>73</v>
      </c>
      <c r="V3944">
        <v>84</v>
      </c>
      <c r="W3944">
        <v>90</v>
      </c>
      <c r="X3944">
        <v>94</v>
      </c>
      <c r="Y3944">
        <v>89</v>
      </c>
      <c r="Z3944">
        <v>90</v>
      </c>
      <c r="AA3944">
        <v>95</v>
      </c>
      <c r="AB3944">
        <v>93</v>
      </c>
      <c r="AC3944">
        <v>92</v>
      </c>
      <c r="AD3944">
        <v>91</v>
      </c>
      <c r="AE3944">
        <v>94</v>
      </c>
      <c r="AF3944">
        <v>96</v>
      </c>
      <c r="AG3944">
        <v>99</v>
      </c>
      <c r="AH3944">
        <v>99</v>
      </c>
      <c r="AI3944">
        <v>97</v>
      </c>
      <c r="AJ3944">
        <v>103</v>
      </c>
      <c r="AK3944">
        <v>104</v>
      </c>
      <c r="AL3944">
        <v>102</v>
      </c>
      <c r="AM3944">
        <v>102</v>
      </c>
      <c r="AN3944" s="5">
        <v>101</v>
      </c>
      <c r="AO3944" s="5">
        <v>99</v>
      </c>
      <c r="AP3944" s="5">
        <v>97</v>
      </c>
      <c r="AQ3944" s="5">
        <v>95</v>
      </c>
      <c r="AR3944" s="5">
        <v>98</v>
      </c>
      <c r="AS3944" s="5">
        <v>97</v>
      </c>
      <c r="AT3944" s="5">
        <v>98</v>
      </c>
      <c r="AU3944" s="5">
        <v>100</v>
      </c>
      <c r="AV3944" s="5">
        <v>100</v>
      </c>
      <c r="AW3944" s="5">
        <v>105</v>
      </c>
      <c r="AX3944" s="5">
        <v>103</v>
      </c>
      <c r="AY3944" s="5">
        <v>105</v>
      </c>
      <c r="AZ3944" s="5">
        <v>102</v>
      </c>
      <c r="BA3944" s="5">
        <v>104</v>
      </c>
      <c r="BB3944" s="5">
        <v>108</v>
      </c>
      <c r="BC3944" s="5">
        <v>108</v>
      </c>
      <c r="BD3944" s="5">
        <v>106</v>
      </c>
      <c r="BE3944" s="5">
        <v>108</v>
      </c>
      <c r="BF3944" s="5">
        <v>106</v>
      </c>
      <c r="BG3944" s="5">
        <v>105</v>
      </c>
      <c r="BH3944" s="5">
        <v>103</v>
      </c>
      <c r="BI3944" s="5">
        <v>101</v>
      </c>
      <c r="BJ3944" s="5">
        <v>104</v>
      </c>
      <c r="BK3944" s="5">
        <v>106</v>
      </c>
      <c r="BL3944" s="5">
        <v>106</v>
      </c>
      <c r="BM3944" s="5">
        <v>96</v>
      </c>
      <c r="BN3944" s="5">
        <v>101</v>
      </c>
      <c r="BO3944" s="5">
        <v>98</v>
      </c>
      <c r="BP3944" s="5">
        <v>102</v>
      </c>
      <c r="BQ3944" s="5">
        <v>100</v>
      </c>
      <c r="BR3944" s="5">
        <v>99</v>
      </c>
      <c r="BS3944">
        <v>95</v>
      </c>
      <c r="BT3944">
        <v>99</v>
      </c>
      <c r="BU3944">
        <v>99</v>
      </c>
      <c r="BV3944">
        <v>101</v>
      </c>
      <c r="CX3944" t="s">
        <v>2</v>
      </c>
      <c r="CY3944" t="s">
        <v>127</v>
      </c>
      <c r="CZ3944" s="1">
        <f t="shared" si="4435"/>
        <v>0.85843519119692269</v>
      </c>
      <c r="DA3944" s="4">
        <f t="shared" si="4436"/>
        <v>101.96774193548387</v>
      </c>
      <c r="DB3944" s="4"/>
      <c r="DC3944" s="4"/>
      <c r="DD3944" s="4"/>
    </row>
    <row r="3945" spans="1:108" x14ac:dyDescent="0.25">
      <c r="A3945" t="s">
        <v>234</v>
      </c>
      <c r="B3945">
        <v>36.623899999999999</v>
      </c>
      <c r="C3945">
        <v>-116.02249999999999</v>
      </c>
      <c r="D3945">
        <v>3284</v>
      </c>
      <c r="E3945" t="s">
        <v>1</v>
      </c>
      <c r="F3945">
        <v>77.5</v>
      </c>
      <c r="G3945">
        <v>2010</v>
      </c>
      <c r="H3945">
        <v>8</v>
      </c>
      <c r="I3945" t="s">
        <v>260</v>
      </c>
      <c r="J3945">
        <v>87</v>
      </c>
      <c r="K3945">
        <v>91</v>
      </c>
      <c r="L3945">
        <v>93</v>
      </c>
      <c r="M3945">
        <v>96</v>
      </c>
      <c r="N3945">
        <v>101</v>
      </c>
      <c r="O3945">
        <v>103</v>
      </c>
      <c r="P3945">
        <v>100</v>
      </c>
      <c r="Q3945">
        <v>98</v>
      </c>
      <c r="R3945">
        <v>94</v>
      </c>
      <c r="S3945">
        <v>89</v>
      </c>
      <c r="T3945">
        <v>80</v>
      </c>
      <c r="U3945">
        <v>74</v>
      </c>
      <c r="V3945">
        <v>84</v>
      </c>
      <c r="W3945">
        <v>89</v>
      </c>
      <c r="X3945">
        <v>94</v>
      </c>
      <c r="Y3945">
        <v>90</v>
      </c>
      <c r="Z3945">
        <v>90</v>
      </c>
      <c r="AA3945">
        <v>93</v>
      </c>
      <c r="AB3945">
        <v>89</v>
      </c>
      <c r="AC3945">
        <v>89</v>
      </c>
      <c r="AD3945">
        <v>89</v>
      </c>
      <c r="AE3945">
        <v>92</v>
      </c>
      <c r="AF3945">
        <v>98</v>
      </c>
      <c r="AG3945">
        <v>98</v>
      </c>
      <c r="AH3945">
        <v>96</v>
      </c>
      <c r="AI3945">
        <v>97</v>
      </c>
      <c r="AJ3945">
        <v>102</v>
      </c>
      <c r="AK3945">
        <v>104</v>
      </c>
      <c r="AL3945">
        <v>102</v>
      </c>
      <c r="AM3945">
        <v>100</v>
      </c>
      <c r="AN3945" s="5">
        <v>98</v>
      </c>
      <c r="AO3945" s="5">
        <v>96</v>
      </c>
      <c r="AP3945" s="5">
        <v>95</v>
      </c>
      <c r="AQ3945" s="5">
        <v>95</v>
      </c>
      <c r="AR3945" s="5">
        <v>98</v>
      </c>
      <c r="AS3945" s="5">
        <v>98</v>
      </c>
      <c r="AT3945" s="5">
        <v>99</v>
      </c>
      <c r="AU3945" s="5">
        <v>102</v>
      </c>
      <c r="AV3945" s="5">
        <v>102</v>
      </c>
      <c r="AW3945" s="5">
        <v>104</v>
      </c>
      <c r="AX3945" s="5">
        <v>102</v>
      </c>
      <c r="AY3945" s="5">
        <v>102</v>
      </c>
      <c r="AZ3945" s="5">
        <v>99</v>
      </c>
      <c r="BA3945" s="5">
        <v>104</v>
      </c>
      <c r="BB3945" s="5">
        <v>107</v>
      </c>
      <c r="BC3945" s="5">
        <v>106</v>
      </c>
      <c r="BD3945" s="5">
        <v>105</v>
      </c>
      <c r="BE3945" s="5">
        <v>108</v>
      </c>
      <c r="BF3945" s="5">
        <v>107</v>
      </c>
      <c r="BG3945" s="5">
        <v>103</v>
      </c>
      <c r="BH3945" s="5">
        <v>101</v>
      </c>
      <c r="BI3945" s="5">
        <v>100</v>
      </c>
      <c r="BJ3945" s="5">
        <v>102</v>
      </c>
      <c r="BK3945" s="5">
        <v>106</v>
      </c>
      <c r="BL3945" s="5">
        <v>103</v>
      </c>
      <c r="BM3945" s="5">
        <v>99</v>
      </c>
      <c r="BN3945" s="5">
        <v>100</v>
      </c>
      <c r="BO3945" s="5">
        <v>100</v>
      </c>
      <c r="BP3945" s="5">
        <v>100</v>
      </c>
      <c r="BQ3945" s="5">
        <v>100</v>
      </c>
      <c r="BR3945" s="5">
        <v>101</v>
      </c>
      <c r="BS3945">
        <v>97</v>
      </c>
      <c r="BT3945">
        <v>100</v>
      </c>
      <c r="BU3945">
        <v>99</v>
      </c>
      <c r="BV3945">
        <v>100</v>
      </c>
      <c r="BW3945">
        <v>101</v>
      </c>
      <c r="BX3945">
        <v>100</v>
      </c>
      <c r="BY3945">
        <v>96</v>
      </c>
      <c r="BZ3945">
        <v>87</v>
      </c>
      <c r="CA3945">
        <v>93</v>
      </c>
      <c r="CB3945">
        <v>96</v>
      </c>
      <c r="CC3945">
        <v>92</v>
      </c>
      <c r="CD3945">
        <v>94</v>
      </c>
      <c r="CE3945">
        <v>98</v>
      </c>
      <c r="CF3945">
        <v>99</v>
      </c>
      <c r="CG3945">
        <v>101</v>
      </c>
      <c r="CH3945">
        <v>101</v>
      </c>
      <c r="CI3945">
        <v>102</v>
      </c>
      <c r="CJ3945">
        <v>101</v>
      </c>
      <c r="CK3945">
        <v>98</v>
      </c>
      <c r="CL3945">
        <v>101</v>
      </c>
      <c r="CM3945">
        <v>100</v>
      </c>
      <c r="CN3945">
        <v>98</v>
      </c>
      <c r="CO3945">
        <v>98</v>
      </c>
      <c r="CP3945">
        <v>101</v>
      </c>
      <c r="CQ3945">
        <v>103</v>
      </c>
      <c r="CR3945">
        <v>104</v>
      </c>
      <c r="CS3945">
        <v>98</v>
      </c>
      <c r="CT3945">
        <v>89</v>
      </c>
      <c r="CU3945">
        <v>80</v>
      </c>
      <c r="CV3945">
        <v>81</v>
      </c>
      <c r="CW3945">
        <v>87</v>
      </c>
      <c r="CX3945" t="s">
        <v>2</v>
      </c>
      <c r="CY3945" t="s">
        <v>235</v>
      </c>
      <c r="CZ3945" s="1">
        <f t="shared" si="4435"/>
        <v>0.91659734250735458</v>
      </c>
      <c r="DA3945" s="4">
        <f t="shared" si="4436"/>
        <v>101.35483870967742</v>
      </c>
      <c r="DB3945" s="4"/>
      <c r="DC3945" s="4"/>
      <c r="DD3945" s="4"/>
    </row>
    <row r="3946" spans="1:108" x14ac:dyDescent="0.25">
      <c r="A3946" t="s">
        <v>199</v>
      </c>
      <c r="B3946">
        <v>35.154200000000003</v>
      </c>
      <c r="C3946">
        <v>-117.1756</v>
      </c>
      <c r="D3946">
        <v>3240</v>
      </c>
      <c r="E3946" t="s">
        <v>1</v>
      </c>
      <c r="F3946">
        <v>148</v>
      </c>
      <c r="G3946">
        <v>2010</v>
      </c>
      <c r="H3946">
        <v>8</v>
      </c>
      <c r="I3946" t="s">
        <v>260</v>
      </c>
      <c r="J3946">
        <v>84</v>
      </c>
      <c r="K3946">
        <v>89</v>
      </c>
      <c r="L3946">
        <v>90</v>
      </c>
      <c r="M3946">
        <v>95</v>
      </c>
      <c r="N3946">
        <v>99</v>
      </c>
      <c r="O3946">
        <v>99</v>
      </c>
      <c r="P3946">
        <v>97</v>
      </c>
      <c r="Q3946">
        <v>93</v>
      </c>
      <c r="R3946">
        <v>92</v>
      </c>
      <c r="S3946">
        <v>81</v>
      </c>
      <c r="T3946">
        <v>80</v>
      </c>
      <c r="U3946">
        <v>80</v>
      </c>
      <c r="V3946">
        <v>86</v>
      </c>
      <c r="W3946">
        <v>94</v>
      </c>
      <c r="X3946">
        <v>92</v>
      </c>
      <c r="Y3946">
        <v>85</v>
      </c>
      <c r="Z3946">
        <v>88</v>
      </c>
      <c r="AA3946">
        <v>87</v>
      </c>
      <c r="AB3946">
        <v>86</v>
      </c>
      <c r="AC3946">
        <v>87</v>
      </c>
      <c r="AD3946">
        <v>85</v>
      </c>
      <c r="AE3946">
        <v>94</v>
      </c>
      <c r="AF3946">
        <v>95</v>
      </c>
      <c r="AG3946">
        <v>93</v>
      </c>
      <c r="AH3946">
        <v>92</v>
      </c>
      <c r="AI3946">
        <v>94</v>
      </c>
      <c r="AJ3946">
        <v>101</v>
      </c>
      <c r="AK3946">
        <v>103</v>
      </c>
      <c r="AL3946">
        <v>99</v>
      </c>
      <c r="AM3946">
        <v>97</v>
      </c>
      <c r="AN3946" s="5">
        <v>96</v>
      </c>
      <c r="AO3946" s="5">
        <v>92</v>
      </c>
      <c r="AP3946" s="5">
        <v>93</v>
      </c>
      <c r="AQ3946" s="5">
        <v>95</v>
      </c>
      <c r="AR3946" s="5">
        <v>98</v>
      </c>
      <c r="AS3946" s="5">
        <v>97</v>
      </c>
      <c r="AT3946" s="5">
        <v>95</v>
      </c>
      <c r="AU3946" s="5">
        <v>101</v>
      </c>
      <c r="AV3946" s="5">
        <v>101</v>
      </c>
      <c r="AW3946" s="5">
        <v>102</v>
      </c>
      <c r="AX3946" s="5">
        <v>99</v>
      </c>
      <c r="AY3946" s="5">
        <v>96</v>
      </c>
      <c r="AZ3946" s="5">
        <v>94</v>
      </c>
      <c r="BA3946" s="5">
        <v>101</v>
      </c>
      <c r="BB3946" s="5">
        <v>106</v>
      </c>
      <c r="BC3946" s="5">
        <v>101</v>
      </c>
      <c r="BD3946" s="5">
        <v>103</v>
      </c>
      <c r="BE3946" s="5">
        <v>104</v>
      </c>
      <c r="BF3946" s="5">
        <v>102</v>
      </c>
      <c r="BG3946" s="5">
        <v>101</v>
      </c>
      <c r="BH3946" s="5">
        <v>99</v>
      </c>
      <c r="BI3946" s="5">
        <v>99</v>
      </c>
      <c r="BJ3946" s="5">
        <v>101</v>
      </c>
      <c r="BK3946" s="5">
        <v>102</v>
      </c>
      <c r="BL3946" s="5">
        <v>102</v>
      </c>
      <c r="BM3946" s="5">
        <v>98</v>
      </c>
      <c r="BN3946" s="5">
        <v>97</v>
      </c>
      <c r="BO3946" s="5">
        <v>97</v>
      </c>
      <c r="BP3946" s="5">
        <v>97</v>
      </c>
      <c r="BQ3946" s="5">
        <v>98</v>
      </c>
      <c r="BR3946" s="5">
        <v>98</v>
      </c>
      <c r="BS3946">
        <v>95</v>
      </c>
      <c r="BT3946">
        <v>96</v>
      </c>
      <c r="BU3946">
        <v>98</v>
      </c>
      <c r="BV3946">
        <v>97</v>
      </c>
      <c r="BW3946">
        <v>97</v>
      </c>
      <c r="BX3946">
        <v>96</v>
      </c>
      <c r="BY3946">
        <v>92</v>
      </c>
      <c r="BZ3946">
        <v>91</v>
      </c>
      <c r="CA3946">
        <v>92</v>
      </c>
      <c r="CB3946">
        <v>92</v>
      </c>
      <c r="CC3946">
        <v>90</v>
      </c>
      <c r="CD3946">
        <v>92</v>
      </c>
      <c r="CE3946">
        <v>95</v>
      </c>
      <c r="CF3946">
        <v>96</v>
      </c>
      <c r="CG3946">
        <v>99</v>
      </c>
      <c r="CH3946">
        <v>100</v>
      </c>
      <c r="CI3946">
        <v>102</v>
      </c>
      <c r="CJ3946">
        <v>97</v>
      </c>
      <c r="CK3946">
        <v>97</v>
      </c>
      <c r="CL3946">
        <v>99</v>
      </c>
      <c r="CM3946">
        <v>97</v>
      </c>
      <c r="CN3946">
        <v>94</v>
      </c>
      <c r="CO3946">
        <v>98</v>
      </c>
      <c r="CP3946">
        <v>103</v>
      </c>
      <c r="CQ3946">
        <v>107</v>
      </c>
      <c r="CR3946">
        <v>102</v>
      </c>
      <c r="CS3946">
        <v>97</v>
      </c>
      <c r="CT3946">
        <v>82</v>
      </c>
      <c r="CU3946">
        <v>75</v>
      </c>
      <c r="CV3946">
        <v>80</v>
      </c>
      <c r="CW3946">
        <v>88</v>
      </c>
      <c r="CX3946" t="s">
        <v>5</v>
      </c>
      <c r="CY3946" t="s">
        <v>200</v>
      </c>
      <c r="CZ3946" s="1">
        <f t="shared" si="4435"/>
        <v>0.86447352768885544</v>
      </c>
      <c r="DA3946" s="4">
        <f t="shared" si="4436"/>
        <v>98.870967741935488</v>
      </c>
      <c r="DB3946" s="4"/>
      <c r="DC3946" s="4"/>
      <c r="DD3946" s="4"/>
    </row>
    <row r="3947" spans="1:108" x14ac:dyDescent="0.25">
      <c r="A3947" t="s">
        <v>161</v>
      </c>
      <c r="B3947">
        <v>36.620600000000003</v>
      </c>
      <c r="C3947">
        <v>-116.0278</v>
      </c>
      <c r="D3947">
        <v>3230</v>
      </c>
      <c r="E3947" t="s">
        <v>1</v>
      </c>
      <c r="F3947">
        <v>77</v>
      </c>
      <c r="G3947">
        <v>2010</v>
      </c>
      <c r="H3947">
        <v>8</v>
      </c>
      <c r="I3947" t="s">
        <v>260</v>
      </c>
      <c r="J3947">
        <v>88</v>
      </c>
      <c r="K3947">
        <v>91</v>
      </c>
      <c r="L3947">
        <v>94</v>
      </c>
      <c r="M3947">
        <v>98</v>
      </c>
      <c r="N3947">
        <v>102</v>
      </c>
      <c r="O3947">
        <v>104</v>
      </c>
      <c r="P3947">
        <v>101</v>
      </c>
      <c r="Q3947">
        <v>99</v>
      </c>
      <c r="R3947">
        <v>95</v>
      </c>
      <c r="S3947">
        <v>90</v>
      </c>
      <c r="T3947">
        <v>81</v>
      </c>
      <c r="U3947">
        <v>76</v>
      </c>
      <c r="V3947">
        <v>86</v>
      </c>
      <c r="W3947">
        <v>91</v>
      </c>
      <c r="X3947">
        <v>95</v>
      </c>
      <c r="Y3947">
        <v>90</v>
      </c>
      <c r="Z3947">
        <v>90</v>
      </c>
      <c r="AA3947">
        <v>94</v>
      </c>
      <c r="AB3947">
        <v>90</v>
      </c>
      <c r="AC3947">
        <v>91</v>
      </c>
      <c r="AD3947">
        <v>90</v>
      </c>
      <c r="AE3947">
        <v>94</v>
      </c>
      <c r="AF3947">
        <v>99</v>
      </c>
      <c r="AG3947">
        <v>99</v>
      </c>
      <c r="AH3947">
        <v>97</v>
      </c>
      <c r="AI3947">
        <v>98</v>
      </c>
      <c r="AJ3947">
        <v>104</v>
      </c>
      <c r="AK3947">
        <v>105</v>
      </c>
      <c r="AL3947">
        <v>103</v>
      </c>
      <c r="AM3947">
        <v>101</v>
      </c>
      <c r="AN3947" s="5">
        <v>98</v>
      </c>
      <c r="AO3947" s="5">
        <v>97</v>
      </c>
      <c r="AP3947" s="5">
        <v>95</v>
      </c>
      <c r="AQ3947" s="5">
        <v>96</v>
      </c>
      <c r="AR3947" s="5">
        <v>99</v>
      </c>
      <c r="AS3947" s="5">
        <v>99</v>
      </c>
      <c r="AT3947" s="5">
        <v>100</v>
      </c>
      <c r="AU3947" s="5">
        <v>102</v>
      </c>
      <c r="AV3947" s="5">
        <v>102</v>
      </c>
      <c r="AW3947" s="5">
        <v>105</v>
      </c>
      <c r="AX3947" s="5">
        <v>104</v>
      </c>
      <c r="AY3947" s="5">
        <v>104</v>
      </c>
      <c r="AZ3947" s="5">
        <v>99</v>
      </c>
      <c r="BA3947" s="5">
        <v>105</v>
      </c>
      <c r="BB3947" s="5">
        <v>108</v>
      </c>
      <c r="BC3947" s="5">
        <v>107</v>
      </c>
      <c r="BD3947" s="5">
        <v>106</v>
      </c>
      <c r="BE3947" s="5">
        <v>108</v>
      </c>
      <c r="BF3947" s="5">
        <v>108</v>
      </c>
      <c r="BG3947" s="5">
        <v>106</v>
      </c>
      <c r="BH3947" s="5">
        <v>102</v>
      </c>
      <c r="BI3947" s="5">
        <v>101</v>
      </c>
      <c r="BJ3947" s="5">
        <v>102</v>
      </c>
      <c r="BK3947" s="5">
        <v>107</v>
      </c>
      <c r="BL3947" s="5">
        <v>104</v>
      </c>
      <c r="BM3947" s="5">
        <v>99</v>
      </c>
      <c r="BN3947" s="5">
        <v>101</v>
      </c>
      <c r="BO3947" s="5">
        <v>101</v>
      </c>
      <c r="BP3947" s="5">
        <v>101</v>
      </c>
      <c r="BQ3947" s="5">
        <v>102</v>
      </c>
      <c r="BR3947" s="5">
        <v>102</v>
      </c>
      <c r="BS3947">
        <v>98</v>
      </c>
      <c r="BT3947">
        <v>100</v>
      </c>
      <c r="BU3947">
        <v>101</v>
      </c>
      <c r="BV3947">
        <v>101</v>
      </c>
      <c r="BW3947">
        <v>102</v>
      </c>
      <c r="BY3947">
        <v>97</v>
      </c>
      <c r="BZ3947">
        <v>89</v>
      </c>
      <c r="CA3947">
        <v>95</v>
      </c>
      <c r="CB3947">
        <v>96</v>
      </c>
      <c r="CC3947">
        <v>94</v>
      </c>
      <c r="CD3947">
        <v>95</v>
      </c>
      <c r="CE3947">
        <v>99</v>
      </c>
      <c r="CF3947">
        <v>100</v>
      </c>
      <c r="CG3947">
        <v>102</v>
      </c>
      <c r="CH3947">
        <v>102</v>
      </c>
      <c r="CI3947">
        <v>103</v>
      </c>
      <c r="CJ3947">
        <v>101</v>
      </c>
      <c r="CK3947">
        <v>99</v>
      </c>
      <c r="CL3947">
        <v>102</v>
      </c>
      <c r="CM3947">
        <v>101</v>
      </c>
      <c r="CN3947">
        <v>99</v>
      </c>
      <c r="CO3947">
        <v>101</v>
      </c>
      <c r="CP3947">
        <v>101</v>
      </c>
      <c r="CQ3947">
        <v>105</v>
      </c>
      <c r="CR3947">
        <v>105</v>
      </c>
      <c r="CS3947">
        <v>99</v>
      </c>
      <c r="CT3947">
        <v>90</v>
      </c>
      <c r="CU3947">
        <v>81</v>
      </c>
      <c r="CV3947">
        <v>82</v>
      </c>
      <c r="CW3947">
        <v>88</v>
      </c>
      <c r="CX3947" t="s">
        <v>2</v>
      </c>
      <c r="CY3947" t="s">
        <v>162</v>
      </c>
      <c r="CZ3947" s="1">
        <f t="shared" si="4435"/>
        <v>0.91352781541170247</v>
      </c>
      <c r="DA3947" s="4">
        <f t="shared" si="4436"/>
        <v>102.25806451612904</v>
      </c>
      <c r="DB3947" s="4"/>
      <c r="DC3947" s="4"/>
      <c r="DD3947" s="4"/>
    </row>
    <row r="3948" spans="1:108" x14ac:dyDescent="0.25">
      <c r="A3948" t="s">
        <v>251</v>
      </c>
      <c r="B3948">
        <v>34.359200000000001</v>
      </c>
      <c r="C3948">
        <v>-116.5378</v>
      </c>
      <c r="D3948">
        <v>3167</v>
      </c>
      <c r="E3948" t="s">
        <v>1</v>
      </c>
      <c r="F3948">
        <v>235.6</v>
      </c>
      <c r="G3948">
        <v>2010</v>
      </c>
      <c r="H3948">
        <v>8</v>
      </c>
      <c r="I3948" t="s">
        <v>260</v>
      </c>
      <c r="J3948">
        <v>91</v>
      </c>
      <c r="K3948">
        <v>87</v>
      </c>
      <c r="L3948">
        <v>88</v>
      </c>
      <c r="M3948">
        <v>92</v>
      </c>
      <c r="N3948">
        <v>97</v>
      </c>
      <c r="O3948">
        <v>100</v>
      </c>
      <c r="P3948">
        <v>100</v>
      </c>
      <c r="Q3948">
        <v>99</v>
      </c>
      <c r="R3948">
        <v>97</v>
      </c>
      <c r="S3948">
        <v>94</v>
      </c>
      <c r="T3948">
        <v>86</v>
      </c>
      <c r="U3948">
        <v>80</v>
      </c>
      <c r="V3948">
        <v>86</v>
      </c>
      <c r="W3948">
        <v>92</v>
      </c>
      <c r="X3948">
        <v>95</v>
      </c>
      <c r="Y3948">
        <v>88</v>
      </c>
      <c r="Z3948">
        <v>91</v>
      </c>
      <c r="AA3948">
        <v>92</v>
      </c>
      <c r="AB3948">
        <v>93</v>
      </c>
      <c r="AC3948">
        <v>91</v>
      </c>
      <c r="AD3948">
        <v>91</v>
      </c>
      <c r="AE3948">
        <v>89</v>
      </c>
      <c r="AF3948">
        <v>92</v>
      </c>
      <c r="AG3948">
        <v>96</v>
      </c>
      <c r="AH3948">
        <v>99</v>
      </c>
      <c r="AI3948">
        <v>95</v>
      </c>
      <c r="AJ3948">
        <v>93</v>
      </c>
      <c r="AK3948">
        <v>98</v>
      </c>
      <c r="AL3948">
        <v>100</v>
      </c>
      <c r="AM3948">
        <v>97</v>
      </c>
      <c r="AN3948" s="5">
        <v>99</v>
      </c>
      <c r="AO3948" s="5">
        <v>100</v>
      </c>
      <c r="AP3948" s="5">
        <v>96</v>
      </c>
      <c r="AQ3948" s="5">
        <v>95</v>
      </c>
      <c r="AR3948" s="5">
        <v>94</v>
      </c>
      <c r="AS3948" s="8">
        <f>AVERAGE(AR3948,AT3948)</f>
        <v>95</v>
      </c>
      <c r="AT3948" s="5">
        <v>96</v>
      </c>
      <c r="AU3948" s="5">
        <v>83</v>
      </c>
      <c r="AV3948" s="5">
        <v>98</v>
      </c>
      <c r="AW3948" s="5">
        <v>102</v>
      </c>
      <c r="AX3948" s="5">
        <v>102</v>
      </c>
      <c r="AY3948" s="5">
        <v>98</v>
      </c>
      <c r="AZ3948" s="5">
        <v>99</v>
      </c>
      <c r="BA3948" s="5">
        <v>100</v>
      </c>
      <c r="BB3948" s="5">
        <v>101</v>
      </c>
      <c r="BC3948" s="5">
        <v>103</v>
      </c>
      <c r="BD3948" s="5">
        <v>105</v>
      </c>
      <c r="BE3948" s="5">
        <v>104</v>
      </c>
      <c r="BF3948" s="5">
        <v>105</v>
      </c>
      <c r="BG3948" s="5">
        <v>104</v>
      </c>
      <c r="BH3948" s="5">
        <v>103</v>
      </c>
      <c r="BI3948" s="5">
        <v>103</v>
      </c>
      <c r="BJ3948" s="5">
        <v>99</v>
      </c>
      <c r="BK3948" s="5">
        <v>100</v>
      </c>
      <c r="BL3948" s="5">
        <v>100</v>
      </c>
      <c r="BM3948" s="5">
        <v>105</v>
      </c>
      <c r="BN3948" s="5">
        <v>101</v>
      </c>
      <c r="BO3948" s="5">
        <v>97</v>
      </c>
      <c r="BP3948" s="5">
        <v>96</v>
      </c>
      <c r="BQ3948" s="5">
        <v>100</v>
      </c>
      <c r="BR3948" s="5">
        <v>97</v>
      </c>
      <c r="BS3948">
        <v>97</v>
      </c>
      <c r="BT3948">
        <v>93</v>
      </c>
      <c r="BU3948">
        <v>96</v>
      </c>
      <c r="BV3948">
        <v>98</v>
      </c>
      <c r="BW3948">
        <v>101</v>
      </c>
      <c r="BX3948">
        <v>99</v>
      </c>
      <c r="BY3948">
        <v>98</v>
      </c>
      <c r="BZ3948">
        <v>92</v>
      </c>
      <c r="CA3948">
        <v>91</v>
      </c>
      <c r="CB3948">
        <v>92</v>
      </c>
      <c r="CC3948">
        <v>96</v>
      </c>
      <c r="CD3948">
        <v>95</v>
      </c>
      <c r="CE3948">
        <v>95</v>
      </c>
      <c r="CF3948">
        <v>98</v>
      </c>
      <c r="CG3948">
        <v>98</v>
      </c>
      <c r="CH3948">
        <v>102</v>
      </c>
      <c r="CI3948">
        <v>100</v>
      </c>
      <c r="CJ3948">
        <v>99</v>
      </c>
      <c r="CK3948">
        <v>99</v>
      </c>
      <c r="CL3948">
        <v>100</v>
      </c>
      <c r="CM3948">
        <v>101</v>
      </c>
      <c r="CN3948">
        <v>100</v>
      </c>
      <c r="CO3948">
        <v>99</v>
      </c>
      <c r="CP3948">
        <v>98</v>
      </c>
      <c r="CQ3948">
        <v>102</v>
      </c>
      <c r="CR3948">
        <v>103</v>
      </c>
      <c r="CS3948">
        <v>103</v>
      </c>
      <c r="CT3948">
        <v>99</v>
      </c>
      <c r="CU3948">
        <v>93</v>
      </c>
      <c r="CV3948">
        <v>92</v>
      </c>
      <c r="CW3948">
        <v>82</v>
      </c>
      <c r="CX3948" t="s">
        <v>5</v>
      </c>
      <c r="CY3948" t="s">
        <v>252</v>
      </c>
      <c r="CZ3948" s="1">
        <f t="shared" si="4435"/>
        <v>0.46079755171079034</v>
      </c>
      <c r="DA3948" s="4">
        <f t="shared" si="4436"/>
        <v>99.354838709677423</v>
      </c>
      <c r="DB3948" s="4"/>
      <c r="DC3948" s="4"/>
      <c r="DD3948" s="4"/>
    </row>
    <row r="3949" spans="1:108" x14ac:dyDescent="0.25">
      <c r="A3949" t="s">
        <v>240</v>
      </c>
      <c r="B3949">
        <v>36.583300000000001</v>
      </c>
      <c r="C3949">
        <v>-115.6833</v>
      </c>
      <c r="D3949">
        <v>3123</v>
      </c>
      <c r="E3949" t="s">
        <v>1</v>
      </c>
      <c r="F3949">
        <v>106.6</v>
      </c>
      <c r="G3949">
        <v>2010</v>
      </c>
      <c r="H3949">
        <v>8</v>
      </c>
      <c r="I3949" t="s">
        <v>260</v>
      </c>
      <c r="J3949">
        <v>90</v>
      </c>
      <c r="K3949">
        <v>91</v>
      </c>
      <c r="L3949">
        <v>95</v>
      </c>
      <c r="M3949">
        <v>98</v>
      </c>
      <c r="N3949">
        <v>103</v>
      </c>
      <c r="O3949">
        <v>105</v>
      </c>
      <c r="P3949">
        <v>104</v>
      </c>
      <c r="Q3949">
        <v>99</v>
      </c>
      <c r="R3949">
        <v>97</v>
      </c>
      <c r="S3949">
        <v>93</v>
      </c>
      <c r="T3949">
        <v>81</v>
      </c>
      <c r="U3949">
        <v>71</v>
      </c>
      <c r="V3949">
        <v>84</v>
      </c>
      <c r="W3949">
        <v>90</v>
      </c>
      <c r="X3949">
        <v>95</v>
      </c>
      <c r="Z3949">
        <v>89</v>
      </c>
      <c r="AA3949">
        <v>94</v>
      </c>
      <c r="AB3949">
        <v>91</v>
      </c>
      <c r="AC3949">
        <v>92</v>
      </c>
      <c r="AD3949">
        <v>92</v>
      </c>
      <c r="AE3949">
        <v>95</v>
      </c>
      <c r="AF3949">
        <v>98</v>
      </c>
      <c r="AG3949">
        <v>101</v>
      </c>
      <c r="AH3949">
        <v>99</v>
      </c>
      <c r="AI3949">
        <v>96</v>
      </c>
      <c r="AJ3949">
        <v>102</v>
      </c>
      <c r="AK3949">
        <v>105</v>
      </c>
      <c r="AL3949">
        <v>104</v>
      </c>
      <c r="AM3949">
        <v>102</v>
      </c>
      <c r="AN3949" s="5">
        <v>100</v>
      </c>
      <c r="AO3949" s="5">
        <v>98</v>
      </c>
      <c r="AP3949" s="5">
        <v>96</v>
      </c>
      <c r="AQ3949" s="5">
        <v>96</v>
      </c>
      <c r="AR3949" s="5">
        <v>99</v>
      </c>
      <c r="AS3949" s="5">
        <v>98</v>
      </c>
      <c r="AT3949" s="5">
        <v>98</v>
      </c>
      <c r="AU3949" s="5">
        <v>99</v>
      </c>
      <c r="AV3949" s="5">
        <v>100</v>
      </c>
      <c r="AW3949" s="5">
        <v>105</v>
      </c>
      <c r="AX3949" s="5">
        <v>101</v>
      </c>
      <c r="AY3949" s="5">
        <v>104</v>
      </c>
      <c r="AZ3949" s="5">
        <v>102</v>
      </c>
      <c r="BA3949" s="5">
        <v>105</v>
      </c>
      <c r="BB3949" s="5">
        <v>108</v>
      </c>
      <c r="BC3949" s="5">
        <v>105</v>
      </c>
      <c r="BD3949" s="5">
        <v>106</v>
      </c>
      <c r="BE3949" s="5">
        <v>109</v>
      </c>
      <c r="BF3949" s="5">
        <v>109</v>
      </c>
      <c r="BG3949" s="5">
        <v>106</v>
      </c>
      <c r="BH3949" s="5">
        <v>104</v>
      </c>
      <c r="BI3949" s="5">
        <v>102</v>
      </c>
      <c r="BJ3949" s="5">
        <v>103</v>
      </c>
      <c r="BK3949" s="5">
        <v>106</v>
      </c>
      <c r="BL3949" s="5">
        <v>104</v>
      </c>
      <c r="BM3949" s="5">
        <v>98</v>
      </c>
      <c r="BN3949" s="5">
        <v>102</v>
      </c>
      <c r="BO3949" s="5">
        <v>99</v>
      </c>
      <c r="BP3949" s="5">
        <v>100</v>
      </c>
      <c r="BQ3949" s="5">
        <v>100</v>
      </c>
      <c r="BR3949" s="5">
        <v>101</v>
      </c>
      <c r="BS3949">
        <v>95</v>
      </c>
      <c r="BT3949">
        <v>99</v>
      </c>
      <c r="BU3949">
        <v>100</v>
      </c>
      <c r="BV3949">
        <v>103</v>
      </c>
      <c r="BW3949">
        <v>103</v>
      </c>
      <c r="BX3949">
        <v>102</v>
      </c>
      <c r="BY3949">
        <v>94</v>
      </c>
      <c r="BZ3949">
        <v>88</v>
      </c>
      <c r="CA3949">
        <v>93</v>
      </c>
      <c r="CB3949">
        <v>98</v>
      </c>
      <c r="CC3949">
        <v>96</v>
      </c>
      <c r="CD3949">
        <v>96</v>
      </c>
      <c r="CF3949">
        <v>100</v>
      </c>
      <c r="CG3949">
        <v>103</v>
      </c>
      <c r="CH3949">
        <v>102</v>
      </c>
      <c r="CI3949">
        <v>104</v>
      </c>
      <c r="CJ3949">
        <v>101</v>
      </c>
      <c r="CK3949">
        <v>100</v>
      </c>
      <c r="CL3949">
        <v>103</v>
      </c>
      <c r="CM3949">
        <v>103</v>
      </c>
      <c r="CN3949">
        <v>100</v>
      </c>
      <c r="CO3949">
        <v>99</v>
      </c>
      <c r="CX3949" t="s">
        <v>2</v>
      </c>
      <c r="CY3949" t="s">
        <v>34</v>
      </c>
      <c r="CZ3949" s="1">
        <f t="shared" si="4435"/>
        <v>0.85407802885551931</v>
      </c>
      <c r="DA3949" s="4">
        <f t="shared" si="4436"/>
        <v>102.03225806451613</v>
      </c>
      <c r="DB3949" s="4"/>
      <c r="DC3949" s="4"/>
      <c r="DD3949" s="4"/>
    </row>
    <row r="3950" spans="1:108" x14ac:dyDescent="0.25">
      <c r="A3950" t="s">
        <v>165</v>
      </c>
      <c r="B3950">
        <v>34.502499999999998</v>
      </c>
      <c r="C3950">
        <v>-117.8969</v>
      </c>
      <c r="D3950">
        <v>3101</v>
      </c>
      <c r="E3950" t="s">
        <v>1</v>
      </c>
      <c r="F3950">
        <v>236.8</v>
      </c>
      <c r="G3950">
        <v>2010</v>
      </c>
      <c r="H3950">
        <v>8</v>
      </c>
      <c r="I3950" t="s">
        <v>260</v>
      </c>
      <c r="J3950">
        <v>79</v>
      </c>
      <c r="K3950">
        <v>86</v>
      </c>
      <c r="L3950">
        <v>85</v>
      </c>
      <c r="M3950">
        <v>93</v>
      </c>
      <c r="N3950">
        <v>96</v>
      </c>
      <c r="O3950">
        <v>95</v>
      </c>
      <c r="P3950">
        <v>93</v>
      </c>
      <c r="Q3950">
        <v>93</v>
      </c>
      <c r="R3950">
        <v>84</v>
      </c>
      <c r="S3950">
        <v>77</v>
      </c>
      <c r="T3950">
        <v>75</v>
      </c>
      <c r="U3950">
        <v>80</v>
      </c>
      <c r="V3950">
        <v>86</v>
      </c>
      <c r="W3950">
        <v>90</v>
      </c>
      <c r="X3950">
        <v>88</v>
      </c>
      <c r="Y3950">
        <v>88</v>
      </c>
      <c r="Z3950">
        <v>86</v>
      </c>
      <c r="AA3950">
        <v>86</v>
      </c>
      <c r="AB3950">
        <v>86</v>
      </c>
      <c r="AC3950">
        <v>86</v>
      </c>
      <c r="AD3950">
        <v>80</v>
      </c>
      <c r="AE3950">
        <v>90</v>
      </c>
      <c r="AF3950">
        <v>89</v>
      </c>
      <c r="AG3950">
        <v>90</v>
      </c>
      <c r="AH3950">
        <v>86</v>
      </c>
      <c r="AI3950">
        <v>90</v>
      </c>
      <c r="AJ3950">
        <v>98</v>
      </c>
      <c r="AL3950">
        <v>98</v>
      </c>
      <c r="AN3950" s="5">
        <v>92</v>
      </c>
      <c r="AO3950" s="5">
        <v>92</v>
      </c>
      <c r="AP3950" s="5">
        <v>85</v>
      </c>
      <c r="AQ3950" s="5">
        <v>90</v>
      </c>
      <c r="AR3950" s="5">
        <v>92</v>
      </c>
      <c r="AS3950" s="5">
        <v>89</v>
      </c>
      <c r="AT3950" s="5">
        <v>93</v>
      </c>
      <c r="AU3950" s="5">
        <v>94</v>
      </c>
      <c r="AV3950" s="5">
        <v>99</v>
      </c>
      <c r="AW3950" s="5">
        <v>100</v>
      </c>
      <c r="AX3950" s="5">
        <v>100</v>
      </c>
      <c r="AY3950" s="5">
        <v>94</v>
      </c>
      <c r="AZ3950" s="5">
        <v>91</v>
      </c>
      <c r="BA3950" s="5">
        <v>97</v>
      </c>
      <c r="BB3950" s="5">
        <v>102</v>
      </c>
      <c r="BC3950" s="5">
        <v>97</v>
      </c>
      <c r="BD3950" s="5">
        <v>101</v>
      </c>
      <c r="BE3950" s="5">
        <v>102</v>
      </c>
      <c r="BF3950" s="5">
        <v>98</v>
      </c>
      <c r="BG3950" s="5">
        <v>96</v>
      </c>
      <c r="BH3950" s="5">
        <v>98</v>
      </c>
      <c r="BI3950" s="5">
        <v>96</v>
      </c>
      <c r="BJ3950" s="5">
        <v>96</v>
      </c>
      <c r="BK3950" s="5">
        <v>97</v>
      </c>
      <c r="BL3950" s="5">
        <v>100</v>
      </c>
      <c r="BM3950" s="5">
        <v>97</v>
      </c>
      <c r="BN3950" s="5">
        <v>94</v>
      </c>
      <c r="BO3950" s="5">
        <v>91</v>
      </c>
      <c r="BP3950" s="5">
        <v>95</v>
      </c>
      <c r="BQ3950" s="5">
        <v>96</v>
      </c>
      <c r="BR3950" s="5">
        <v>91</v>
      </c>
      <c r="BS3950">
        <v>90</v>
      </c>
      <c r="BT3950">
        <v>96</v>
      </c>
      <c r="BU3950">
        <v>94</v>
      </c>
      <c r="BV3950">
        <v>96</v>
      </c>
      <c r="BW3950">
        <v>95</v>
      </c>
      <c r="BX3950">
        <v>95</v>
      </c>
      <c r="BY3950">
        <v>93</v>
      </c>
      <c r="BZ3950">
        <v>87</v>
      </c>
      <c r="CA3950">
        <v>90</v>
      </c>
      <c r="CB3950">
        <v>88</v>
      </c>
      <c r="CC3950">
        <v>86</v>
      </c>
      <c r="CD3950">
        <v>91</v>
      </c>
      <c r="CE3950">
        <v>96</v>
      </c>
      <c r="CF3950">
        <v>93</v>
      </c>
      <c r="CG3950">
        <v>99</v>
      </c>
      <c r="CH3950">
        <v>100</v>
      </c>
      <c r="CI3950">
        <v>95</v>
      </c>
      <c r="CJ3950">
        <v>93</v>
      </c>
      <c r="CK3950">
        <v>94</v>
      </c>
      <c r="CL3950">
        <v>93</v>
      </c>
      <c r="CM3950">
        <v>97</v>
      </c>
      <c r="CN3950">
        <v>96</v>
      </c>
      <c r="CO3950">
        <v>96</v>
      </c>
      <c r="CP3950">
        <v>101</v>
      </c>
      <c r="CQ3950">
        <v>100</v>
      </c>
      <c r="CR3950">
        <v>98</v>
      </c>
      <c r="CS3950">
        <v>93</v>
      </c>
      <c r="CT3950">
        <v>80</v>
      </c>
      <c r="CU3950">
        <v>80</v>
      </c>
      <c r="CV3950">
        <v>79</v>
      </c>
      <c r="CW3950">
        <v>86</v>
      </c>
      <c r="CX3950" t="s">
        <v>5</v>
      </c>
      <c r="CY3950" t="s">
        <v>166</v>
      </c>
      <c r="CZ3950" s="1">
        <f t="shared" si="4435"/>
        <v>0.81597495689285526</v>
      </c>
      <c r="DA3950" s="4">
        <f t="shared" si="4436"/>
        <v>95.322580645161295</v>
      </c>
      <c r="DB3950" s="4"/>
      <c r="DC3950" s="4"/>
      <c r="DD3950" s="4"/>
    </row>
    <row r="3951" spans="1:108" x14ac:dyDescent="0.25">
      <c r="A3951" t="s">
        <v>65</v>
      </c>
      <c r="B3951">
        <v>36.438099999999999</v>
      </c>
      <c r="C3951">
        <v>-115.36</v>
      </c>
      <c r="D3951">
        <v>2914</v>
      </c>
      <c r="E3951" t="s">
        <v>1</v>
      </c>
      <c r="F3951">
        <v>134.69999999999999</v>
      </c>
      <c r="G3951">
        <v>2010</v>
      </c>
      <c r="H3951">
        <v>8</v>
      </c>
      <c r="I3951" t="s">
        <v>260</v>
      </c>
      <c r="J3951">
        <v>91</v>
      </c>
      <c r="K3951">
        <v>93</v>
      </c>
      <c r="L3951">
        <v>96</v>
      </c>
      <c r="M3951">
        <v>99</v>
      </c>
      <c r="N3951">
        <v>102</v>
      </c>
      <c r="O3951">
        <v>106</v>
      </c>
      <c r="P3951">
        <v>104</v>
      </c>
      <c r="Q3951">
        <v>102</v>
      </c>
      <c r="R3951">
        <v>98</v>
      </c>
      <c r="S3951">
        <v>96</v>
      </c>
      <c r="T3951">
        <v>86</v>
      </c>
      <c r="U3951">
        <v>78</v>
      </c>
      <c r="V3951">
        <v>87</v>
      </c>
      <c r="W3951">
        <v>92</v>
      </c>
      <c r="X3951">
        <v>97</v>
      </c>
      <c r="Y3951">
        <v>94</v>
      </c>
      <c r="Z3951">
        <v>91</v>
      </c>
      <c r="AA3951">
        <v>97</v>
      </c>
      <c r="AB3951">
        <v>96</v>
      </c>
      <c r="AC3951">
        <v>96</v>
      </c>
      <c r="AD3951">
        <v>94</v>
      </c>
      <c r="AE3951">
        <v>96</v>
      </c>
      <c r="AF3951">
        <v>99</v>
      </c>
      <c r="AG3951">
        <v>103</v>
      </c>
      <c r="AH3951">
        <v>101</v>
      </c>
      <c r="AI3951">
        <v>97</v>
      </c>
      <c r="AJ3951">
        <v>104</v>
      </c>
      <c r="AK3951">
        <v>105</v>
      </c>
      <c r="AM3951">
        <v>105</v>
      </c>
      <c r="AN3951" s="5">
        <v>105</v>
      </c>
      <c r="AO3951" s="5">
        <v>100</v>
      </c>
      <c r="AP3951" s="5">
        <v>99</v>
      </c>
      <c r="AQ3951" s="5">
        <v>98</v>
      </c>
      <c r="AR3951" s="5">
        <v>100</v>
      </c>
      <c r="AS3951" s="5">
        <v>99</v>
      </c>
      <c r="AT3951" s="5">
        <v>99</v>
      </c>
      <c r="AU3951" s="5">
        <v>103</v>
      </c>
      <c r="AV3951" s="5">
        <v>103</v>
      </c>
      <c r="AW3951" s="5">
        <v>107</v>
      </c>
      <c r="AX3951" s="5">
        <v>104</v>
      </c>
      <c r="AY3951" s="5">
        <v>106</v>
      </c>
      <c r="AZ3951" s="8">
        <f>AVERAGE(AY3951,BA3951)</f>
        <v>106</v>
      </c>
      <c r="BA3951" s="5">
        <v>106</v>
      </c>
      <c r="BB3951" s="5">
        <v>110</v>
      </c>
      <c r="BC3951" s="5">
        <v>108</v>
      </c>
      <c r="BD3951" s="5">
        <v>108</v>
      </c>
      <c r="BE3951" s="5">
        <v>110</v>
      </c>
      <c r="BF3951" s="5">
        <v>110</v>
      </c>
      <c r="BG3951" s="5">
        <v>108</v>
      </c>
      <c r="BH3951" s="5">
        <v>105</v>
      </c>
      <c r="BI3951" s="5">
        <v>104</v>
      </c>
      <c r="BJ3951" s="5">
        <v>104</v>
      </c>
      <c r="BK3951" s="5">
        <v>107</v>
      </c>
      <c r="BL3951" s="5">
        <v>108</v>
      </c>
      <c r="BM3951" s="5">
        <v>103</v>
      </c>
      <c r="BN3951" s="5">
        <v>103</v>
      </c>
      <c r="BO3951" s="5">
        <v>101</v>
      </c>
      <c r="BP3951" s="5">
        <v>103</v>
      </c>
      <c r="BQ3951" s="5">
        <v>103</v>
      </c>
      <c r="BR3951" s="5">
        <v>101</v>
      </c>
      <c r="BS3951">
        <v>99</v>
      </c>
      <c r="BT3951">
        <v>101</v>
      </c>
      <c r="BU3951">
        <v>102</v>
      </c>
      <c r="BV3951">
        <v>104</v>
      </c>
      <c r="BW3951">
        <v>105</v>
      </c>
      <c r="BX3951">
        <v>104</v>
      </c>
      <c r="BY3951">
        <v>97</v>
      </c>
      <c r="BZ3951">
        <v>90</v>
      </c>
      <c r="CA3951">
        <v>94</v>
      </c>
      <c r="CB3951">
        <v>98</v>
      </c>
      <c r="CC3951">
        <v>98</v>
      </c>
      <c r="CD3951">
        <v>98</v>
      </c>
      <c r="CE3951">
        <v>101</v>
      </c>
      <c r="CF3951">
        <v>102</v>
      </c>
      <c r="CG3951">
        <v>104</v>
      </c>
      <c r="CH3951">
        <v>105</v>
      </c>
      <c r="CI3951">
        <v>104</v>
      </c>
      <c r="CJ3951">
        <v>101</v>
      </c>
      <c r="CK3951">
        <v>101</v>
      </c>
      <c r="CL3951">
        <v>104</v>
      </c>
      <c r="CM3951">
        <v>104</v>
      </c>
      <c r="CN3951">
        <v>102</v>
      </c>
      <c r="CO3951">
        <v>100</v>
      </c>
      <c r="CP3951">
        <v>103</v>
      </c>
      <c r="CQ3951">
        <v>104</v>
      </c>
      <c r="CR3951">
        <v>102</v>
      </c>
      <c r="CS3951">
        <v>101</v>
      </c>
      <c r="CT3951">
        <v>94</v>
      </c>
      <c r="CU3951">
        <v>87</v>
      </c>
      <c r="CV3951">
        <v>85</v>
      </c>
      <c r="CW3951">
        <v>90</v>
      </c>
      <c r="CX3951" t="s">
        <v>2</v>
      </c>
      <c r="CY3951" t="s">
        <v>66</v>
      </c>
      <c r="CZ3951" s="1">
        <f t="shared" si="4435"/>
        <v>0.8504021783450012</v>
      </c>
      <c r="DA3951" s="4">
        <f t="shared" si="4436"/>
        <v>104.2258064516129</v>
      </c>
      <c r="DB3951" s="4"/>
      <c r="DC3951" s="4"/>
      <c r="DD3951" s="4"/>
    </row>
    <row r="3952" spans="1:108" x14ac:dyDescent="0.25">
      <c r="A3952" t="s">
        <v>215</v>
      </c>
      <c r="B3952">
        <v>34.390599999999999</v>
      </c>
      <c r="C3952">
        <v>-116.51690000000001</v>
      </c>
      <c r="D3952">
        <v>2900</v>
      </c>
      <c r="E3952" t="s">
        <v>1</v>
      </c>
      <c r="F3952">
        <v>232.4</v>
      </c>
      <c r="G3952">
        <v>2010</v>
      </c>
      <c r="H3952">
        <v>8</v>
      </c>
      <c r="I3952" t="s">
        <v>260</v>
      </c>
      <c r="J3952">
        <v>92</v>
      </c>
      <c r="K3952">
        <v>91</v>
      </c>
      <c r="L3952">
        <v>96</v>
      </c>
      <c r="M3952">
        <v>101</v>
      </c>
      <c r="N3952">
        <v>105</v>
      </c>
      <c r="O3952">
        <v>104</v>
      </c>
      <c r="P3952">
        <v>102</v>
      </c>
      <c r="Q3952">
        <v>100</v>
      </c>
      <c r="R3952">
        <v>95</v>
      </c>
      <c r="S3952">
        <v>87</v>
      </c>
      <c r="T3952">
        <v>81</v>
      </c>
      <c r="U3952">
        <v>82</v>
      </c>
      <c r="V3952">
        <v>88</v>
      </c>
      <c r="W3952">
        <v>95</v>
      </c>
      <c r="X3952">
        <v>97</v>
      </c>
      <c r="Y3952">
        <v>88</v>
      </c>
      <c r="Z3952">
        <v>94</v>
      </c>
      <c r="AA3952">
        <v>97</v>
      </c>
      <c r="AB3952">
        <v>94</v>
      </c>
      <c r="AC3952">
        <v>94</v>
      </c>
      <c r="AD3952">
        <v>90</v>
      </c>
      <c r="AE3952">
        <v>95</v>
      </c>
      <c r="AF3952">
        <v>98</v>
      </c>
      <c r="AG3952">
        <v>101</v>
      </c>
      <c r="AH3952">
        <v>98</v>
      </c>
      <c r="AI3952">
        <v>97</v>
      </c>
      <c r="AJ3952">
        <v>101</v>
      </c>
      <c r="AK3952">
        <v>103</v>
      </c>
      <c r="AL3952">
        <v>100</v>
      </c>
      <c r="AM3952">
        <v>102</v>
      </c>
      <c r="AN3952" s="5">
        <v>102</v>
      </c>
      <c r="AO3952" s="5">
        <v>99</v>
      </c>
      <c r="AP3952" s="5">
        <v>98</v>
      </c>
      <c r="AQ3952" s="5">
        <v>98</v>
      </c>
      <c r="AR3952" s="5">
        <v>97</v>
      </c>
      <c r="AS3952" s="5">
        <v>97</v>
      </c>
      <c r="AT3952" s="5">
        <v>98</v>
      </c>
      <c r="AU3952" s="5">
        <v>100</v>
      </c>
      <c r="AV3952" s="5">
        <v>103</v>
      </c>
      <c r="AW3952" s="5">
        <v>106</v>
      </c>
      <c r="AX3952" s="5">
        <v>101</v>
      </c>
      <c r="AY3952" s="5">
        <v>103</v>
      </c>
      <c r="AZ3952" s="5">
        <v>102</v>
      </c>
      <c r="BA3952" s="5">
        <v>105</v>
      </c>
      <c r="BB3952" s="5">
        <v>106</v>
      </c>
      <c r="BC3952" s="5">
        <v>108</v>
      </c>
      <c r="BD3952" s="5">
        <v>107</v>
      </c>
      <c r="BE3952" s="5">
        <v>107</v>
      </c>
      <c r="BF3952" s="5">
        <v>106</v>
      </c>
      <c r="BG3952" s="5">
        <v>106</v>
      </c>
      <c r="BH3952" s="5">
        <v>107</v>
      </c>
      <c r="BI3952" s="5">
        <v>100</v>
      </c>
      <c r="BJ3952" s="5">
        <v>103</v>
      </c>
      <c r="BK3952" s="5">
        <v>104</v>
      </c>
      <c r="BL3952" s="5">
        <v>109</v>
      </c>
      <c r="BM3952" s="5">
        <v>103</v>
      </c>
      <c r="BN3952" s="5">
        <v>100</v>
      </c>
      <c r="BO3952" s="5">
        <v>99</v>
      </c>
      <c r="BP3952" s="5">
        <v>102</v>
      </c>
      <c r="BQ3952" s="5">
        <v>99</v>
      </c>
      <c r="BR3952" s="5">
        <v>101</v>
      </c>
      <c r="BS3952">
        <v>95</v>
      </c>
      <c r="BT3952">
        <v>98</v>
      </c>
      <c r="BU3952">
        <v>101</v>
      </c>
      <c r="BV3952">
        <v>104</v>
      </c>
      <c r="BW3952">
        <v>101</v>
      </c>
      <c r="BX3952">
        <v>101</v>
      </c>
      <c r="BY3952">
        <v>94</v>
      </c>
      <c r="BZ3952">
        <v>96</v>
      </c>
      <c r="CA3952">
        <v>95</v>
      </c>
      <c r="CB3952">
        <v>98</v>
      </c>
      <c r="CC3952">
        <v>100</v>
      </c>
      <c r="CD3952">
        <v>99</v>
      </c>
      <c r="CE3952">
        <v>101</v>
      </c>
      <c r="CF3952">
        <v>101</v>
      </c>
      <c r="CG3952">
        <v>107</v>
      </c>
      <c r="CH3952">
        <v>103</v>
      </c>
      <c r="CI3952">
        <v>103</v>
      </c>
      <c r="CJ3952">
        <v>102</v>
      </c>
      <c r="CK3952">
        <v>102</v>
      </c>
      <c r="CL3952">
        <v>105</v>
      </c>
      <c r="CM3952">
        <v>103</v>
      </c>
      <c r="CN3952">
        <v>101</v>
      </c>
      <c r="CO3952">
        <v>101</v>
      </c>
      <c r="CP3952">
        <v>105</v>
      </c>
      <c r="CQ3952">
        <v>105</v>
      </c>
      <c r="CR3952">
        <v>105</v>
      </c>
      <c r="CS3952">
        <v>102</v>
      </c>
      <c r="CT3952">
        <v>96</v>
      </c>
      <c r="CU3952">
        <v>84</v>
      </c>
      <c r="CV3952">
        <v>87</v>
      </c>
      <c r="CW3952">
        <v>90</v>
      </c>
      <c r="CX3952" t="s">
        <v>5</v>
      </c>
      <c r="CY3952" t="s">
        <v>216</v>
      </c>
      <c r="CZ3952" s="1">
        <f t="shared" si="4435"/>
        <v>0.81477826106586593</v>
      </c>
      <c r="DA3952" s="4">
        <f t="shared" si="4436"/>
        <v>102.45161290322581</v>
      </c>
      <c r="DB3952" s="4"/>
      <c r="DC3952" s="4"/>
      <c r="DD3952" s="4"/>
    </row>
    <row r="3953" spans="1:108" x14ac:dyDescent="0.25">
      <c r="A3953" t="s">
        <v>220</v>
      </c>
      <c r="B3953">
        <v>34.634399999999999</v>
      </c>
      <c r="C3953">
        <v>-117.55029999999999</v>
      </c>
      <c r="D3953">
        <v>2880</v>
      </c>
      <c r="E3953" t="s">
        <v>1</v>
      </c>
      <c r="F3953">
        <v>212.3</v>
      </c>
      <c r="G3953">
        <v>2010</v>
      </c>
      <c r="H3953">
        <v>8</v>
      </c>
      <c r="I3953" t="s">
        <v>260</v>
      </c>
      <c r="J3953">
        <v>86</v>
      </c>
      <c r="K3953">
        <v>92</v>
      </c>
      <c r="L3953">
        <v>93</v>
      </c>
      <c r="M3953">
        <v>97</v>
      </c>
      <c r="N3953">
        <v>101</v>
      </c>
      <c r="O3953">
        <v>100</v>
      </c>
      <c r="P3953">
        <v>97</v>
      </c>
      <c r="Q3953">
        <v>93</v>
      </c>
      <c r="R3953">
        <v>91</v>
      </c>
      <c r="S3953">
        <v>81</v>
      </c>
      <c r="T3953">
        <v>79</v>
      </c>
      <c r="U3953">
        <v>82</v>
      </c>
      <c r="V3953">
        <v>91</v>
      </c>
      <c r="W3953">
        <v>96</v>
      </c>
      <c r="X3953">
        <v>96</v>
      </c>
      <c r="Y3953">
        <v>85</v>
      </c>
      <c r="Z3953">
        <v>93</v>
      </c>
      <c r="AA3953">
        <v>90</v>
      </c>
      <c r="AB3953">
        <v>88</v>
      </c>
      <c r="AC3953">
        <v>90</v>
      </c>
      <c r="AD3953">
        <v>88</v>
      </c>
      <c r="AE3953">
        <v>97</v>
      </c>
      <c r="AF3953">
        <v>98</v>
      </c>
      <c r="AG3953">
        <v>99</v>
      </c>
      <c r="AH3953">
        <v>95</v>
      </c>
      <c r="AI3953">
        <v>98</v>
      </c>
      <c r="AJ3953">
        <v>104</v>
      </c>
      <c r="AK3953">
        <v>105</v>
      </c>
      <c r="AL3953">
        <v>101</v>
      </c>
      <c r="AM3953">
        <v>100</v>
      </c>
      <c r="AN3953" s="5">
        <v>100</v>
      </c>
      <c r="AO3953" s="5">
        <v>95</v>
      </c>
      <c r="AP3953" s="5">
        <v>94</v>
      </c>
      <c r="AQ3953" s="5">
        <v>101</v>
      </c>
      <c r="AR3953" s="5">
        <v>100</v>
      </c>
      <c r="AS3953" s="5">
        <v>99</v>
      </c>
      <c r="AT3953" s="5">
        <v>97</v>
      </c>
      <c r="AU3953" s="5">
        <v>100</v>
      </c>
      <c r="AV3953" s="5">
        <v>103</v>
      </c>
      <c r="AW3953" s="5">
        <v>104</v>
      </c>
      <c r="AX3953" s="5">
        <v>103</v>
      </c>
      <c r="AY3953" s="5">
        <v>97</v>
      </c>
      <c r="AZ3953" s="5">
        <v>96</v>
      </c>
      <c r="BA3953" s="5">
        <v>106</v>
      </c>
      <c r="BB3953" s="5">
        <v>108</v>
      </c>
      <c r="BC3953" s="5">
        <v>102</v>
      </c>
      <c r="BD3953" s="5">
        <v>106</v>
      </c>
      <c r="BE3953" s="5">
        <v>106</v>
      </c>
      <c r="BF3953" s="5">
        <v>104</v>
      </c>
      <c r="BG3953" s="5">
        <v>105</v>
      </c>
      <c r="BH3953" s="5">
        <v>101</v>
      </c>
      <c r="BI3953" s="5">
        <v>100</v>
      </c>
      <c r="BJ3953" s="5">
        <v>105</v>
      </c>
      <c r="BK3953" s="5">
        <v>106</v>
      </c>
      <c r="BL3953" s="5">
        <v>106</v>
      </c>
      <c r="BM3953" s="5">
        <v>102</v>
      </c>
      <c r="BN3953" s="5">
        <v>103</v>
      </c>
      <c r="BO3953" s="5">
        <v>99</v>
      </c>
      <c r="BP3953" s="5">
        <v>101</v>
      </c>
      <c r="BQ3953" s="5">
        <v>104</v>
      </c>
      <c r="BR3953" s="5">
        <v>100</v>
      </c>
      <c r="BS3953">
        <v>99</v>
      </c>
      <c r="BT3953">
        <v>99</v>
      </c>
      <c r="BU3953">
        <v>103</v>
      </c>
      <c r="BV3953">
        <v>103</v>
      </c>
      <c r="BW3953">
        <v>101</v>
      </c>
      <c r="BX3953">
        <v>100</v>
      </c>
      <c r="BY3953">
        <v>94</v>
      </c>
      <c r="BZ3953">
        <v>93</v>
      </c>
      <c r="CA3953">
        <v>95</v>
      </c>
      <c r="CB3953">
        <v>94</v>
      </c>
      <c r="CC3953">
        <v>95</v>
      </c>
      <c r="CD3953">
        <v>95</v>
      </c>
      <c r="CE3953">
        <v>99</v>
      </c>
      <c r="CF3953">
        <v>100</v>
      </c>
      <c r="CG3953">
        <v>106</v>
      </c>
      <c r="CH3953">
        <v>105</v>
      </c>
      <c r="CI3953">
        <v>103</v>
      </c>
      <c r="CJ3953">
        <v>103</v>
      </c>
      <c r="CK3953">
        <v>100</v>
      </c>
      <c r="CL3953">
        <v>102</v>
      </c>
      <c r="CM3953">
        <v>100</v>
      </c>
      <c r="CN3953">
        <v>99</v>
      </c>
      <c r="CO3953">
        <v>102</v>
      </c>
      <c r="CP3953">
        <v>106</v>
      </c>
      <c r="CQ3953">
        <v>105</v>
      </c>
      <c r="CR3953">
        <v>106</v>
      </c>
      <c r="CS3953">
        <v>102</v>
      </c>
      <c r="CT3953">
        <v>89</v>
      </c>
      <c r="CU3953">
        <v>77</v>
      </c>
      <c r="CV3953">
        <v>85</v>
      </c>
      <c r="CW3953">
        <v>93</v>
      </c>
      <c r="CX3953" t="s">
        <v>5</v>
      </c>
      <c r="CY3953" t="s">
        <v>221</v>
      </c>
      <c r="CZ3953" s="1">
        <f t="shared" si="4435"/>
        <v>0.78416525188626918</v>
      </c>
      <c r="DA3953" s="4">
        <f t="shared" si="4436"/>
        <v>101.70967741935483</v>
      </c>
      <c r="DB3953" s="4"/>
      <c r="DC3953" s="4"/>
      <c r="DD3953" s="4"/>
    </row>
    <row r="3954" spans="1:108" x14ac:dyDescent="0.25">
      <c r="A3954" t="s">
        <v>39</v>
      </c>
      <c r="B3954">
        <v>34.525300000000001</v>
      </c>
      <c r="C3954">
        <v>-117.29640000000001</v>
      </c>
      <c r="D3954">
        <v>2789</v>
      </c>
      <c r="E3954" t="s">
        <v>1</v>
      </c>
      <c r="F3954">
        <v>218.7</v>
      </c>
      <c r="G3954">
        <v>2010</v>
      </c>
      <c r="H3954">
        <v>8</v>
      </c>
      <c r="I3954" t="s">
        <v>260</v>
      </c>
      <c r="J3954">
        <v>85</v>
      </c>
      <c r="K3954">
        <v>89</v>
      </c>
      <c r="L3954">
        <v>87</v>
      </c>
      <c r="M3954">
        <v>89</v>
      </c>
      <c r="N3954">
        <v>94</v>
      </c>
      <c r="O3954">
        <v>102</v>
      </c>
      <c r="P3954">
        <v>98</v>
      </c>
      <c r="Q3954">
        <v>92</v>
      </c>
      <c r="R3954">
        <v>90</v>
      </c>
      <c r="S3954">
        <v>90</v>
      </c>
      <c r="T3954">
        <v>80</v>
      </c>
      <c r="U3954">
        <v>76</v>
      </c>
      <c r="V3954">
        <v>79</v>
      </c>
      <c r="W3954">
        <v>85</v>
      </c>
      <c r="X3954">
        <v>90</v>
      </c>
      <c r="Y3954">
        <v>92</v>
      </c>
      <c r="Z3954">
        <v>87</v>
      </c>
      <c r="AA3954">
        <v>87</v>
      </c>
      <c r="AB3954">
        <v>82</v>
      </c>
      <c r="AC3954">
        <v>82</v>
      </c>
      <c r="AD3954">
        <v>84</v>
      </c>
      <c r="AE3954">
        <v>80</v>
      </c>
      <c r="AF3954">
        <v>91</v>
      </c>
      <c r="AG3954">
        <v>92</v>
      </c>
      <c r="AH3954">
        <v>90</v>
      </c>
      <c r="AI3954">
        <v>89</v>
      </c>
      <c r="AJ3954">
        <v>91</v>
      </c>
      <c r="AK3954">
        <v>99</v>
      </c>
      <c r="AL3954">
        <v>98</v>
      </c>
      <c r="AM3954">
        <v>95</v>
      </c>
      <c r="AN3954" s="5">
        <v>95</v>
      </c>
      <c r="AO3954" s="5">
        <v>91</v>
      </c>
      <c r="AP3954" s="5">
        <v>89</v>
      </c>
      <c r="AQ3954" s="5">
        <v>86</v>
      </c>
      <c r="AR3954" s="5">
        <v>92</v>
      </c>
      <c r="AS3954" s="5">
        <v>94</v>
      </c>
      <c r="AT3954" s="5">
        <v>91</v>
      </c>
      <c r="AU3954" s="5">
        <v>92</v>
      </c>
      <c r="AV3954" s="5">
        <v>96</v>
      </c>
      <c r="AW3954" s="5">
        <v>99</v>
      </c>
      <c r="AX3954" s="5">
        <v>97</v>
      </c>
      <c r="AY3954" s="5">
        <v>95</v>
      </c>
      <c r="AZ3954" s="5">
        <v>95</v>
      </c>
      <c r="BA3954" s="5">
        <v>95</v>
      </c>
      <c r="BB3954" s="5">
        <v>101</v>
      </c>
      <c r="BC3954" s="5">
        <v>103</v>
      </c>
      <c r="BD3954" s="5">
        <v>99</v>
      </c>
      <c r="BE3954" s="5">
        <v>101</v>
      </c>
      <c r="BF3954" s="5">
        <v>99</v>
      </c>
      <c r="BG3954" s="5">
        <v>100</v>
      </c>
      <c r="BH3954" s="5">
        <v>97</v>
      </c>
      <c r="BI3954" s="5">
        <v>100</v>
      </c>
      <c r="BJ3954" s="5">
        <v>94</v>
      </c>
      <c r="BK3954" s="5">
        <v>97</v>
      </c>
      <c r="BL3954" s="5">
        <v>100</v>
      </c>
      <c r="BM3954" s="5">
        <v>99</v>
      </c>
      <c r="BN3954" s="5">
        <v>92</v>
      </c>
      <c r="BO3954" s="5">
        <v>95</v>
      </c>
      <c r="BP3954" s="5">
        <v>93</v>
      </c>
      <c r="BQ3954" s="5">
        <v>95</v>
      </c>
      <c r="BR3954" s="5">
        <v>97</v>
      </c>
      <c r="BS3954">
        <v>95</v>
      </c>
      <c r="BT3954">
        <v>92</v>
      </c>
      <c r="BU3954">
        <v>94</v>
      </c>
      <c r="BV3954">
        <v>95</v>
      </c>
      <c r="BW3954">
        <v>95</v>
      </c>
      <c r="BX3954">
        <v>95</v>
      </c>
      <c r="BY3954">
        <v>91</v>
      </c>
      <c r="BZ3954">
        <v>87</v>
      </c>
      <c r="CA3954">
        <v>87</v>
      </c>
      <c r="CB3954">
        <v>89</v>
      </c>
      <c r="CC3954">
        <v>88</v>
      </c>
      <c r="CD3954">
        <v>92</v>
      </c>
      <c r="CE3954">
        <v>92</v>
      </c>
      <c r="CF3954">
        <v>92</v>
      </c>
      <c r="CG3954">
        <v>92</v>
      </c>
      <c r="CH3954">
        <v>94</v>
      </c>
      <c r="CI3954">
        <v>98</v>
      </c>
      <c r="CJ3954">
        <v>94</v>
      </c>
      <c r="CK3954">
        <v>93</v>
      </c>
      <c r="CL3954">
        <v>95</v>
      </c>
      <c r="CM3954">
        <v>96</v>
      </c>
      <c r="CN3954">
        <v>95</v>
      </c>
      <c r="CO3954">
        <v>99</v>
      </c>
      <c r="CP3954">
        <v>97</v>
      </c>
      <c r="CQ3954">
        <v>101</v>
      </c>
      <c r="CR3954">
        <v>102</v>
      </c>
      <c r="CS3954">
        <v>100</v>
      </c>
      <c r="CT3954">
        <v>93</v>
      </c>
      <c r="CU3954">
        <v>78</v>
      </c>
      <c r="CV3954">
        <v>76</v>
      </c>
      <c r="CW3954">
        <v>89</v>
      </c>
      <c r="CX3954" t="s">
        <v>5</v>
      </c>
      <c r="CY3954" t="s">
        <v>40</v>
      </c>
      <c r="CZ3954" s="1">
        <f t="shared" si="4435"/>
        <v>0.79660585127440753</v>
      </c>
      <c r="DA3954" s="4">
        <f t="shared" si="4436"/>
        <v>95.774193548387103</v>
      </c>
      <c r="DB3954" s="4"/>
      <c r="DC3954" s="4"/>
      <c r="DD3954" s="4"/>
    </row>
    <row r="3955" spans="1:108" x14ac:dyDescent="0.25">
      <c r="A3955" t="s">
        <v>226</v>
      </c>
      <c r="B3955">
        <v>34.684699999999999</v>
      </c>
      <c r="C3955">
        <v>-117.82080000000001</v>
      </c>
      <c r="D3955">
        <v>2590</v>
      </c>
      <c r="E3955" t="s">
        <v>1</v>
      </c>
      <c r="F3955">
        <v>215.5</v>
      </c>
      <c r="G3955">
        <v>2010</v>
      </c>
      <c r="H3955">
        <v>8</v>
      </c>
      <c r="I3955" t="s">
        <v>260</v>
      </c>
      <c r="J3955">
        <v>84</v>
      </c>
      <c r="K3955">
        <v>94</v>
      </c>
      <c r="L3955">
        <v>94</v>
      </c>
      <c r="M3955">
        <v>98</v>
      </c>
      <c r="N3955">
        <v>102</v>
      </c>
      <c r="O3955">
        <v>101</v>
      </c>
      <c r="P3955">
        <v>97</v>
      </c>
      <c r="Q3955">
        <v>93</v>
      </c>
      <c r="R3955">
        <v>91</v>
      </c>
      <c r="S3955">
        <v>81</v>
      </c>
      <c r="T3955">
        <v>81</v>
      </c>
      <c r="U3955">
        <v>87</v>
      </c>
      <c r="V3955">
        <v>93</v>
      </c>
      <c r="W3955">
        <v>97</v>
      </c>
      <c r="X3955">
        <v>96</v>
      </c>
      <c r="Y3955">
        <v>86</v>
      </c>
      <c r="Z3955">
        <v>95</v>
      </c>
      <c r="AA3955">
        <v>89</v>
      </c>
      <c r="AB3955">
        <v>89</v>
      </c>
      <c r="AC3955">
        <v>89</v>
      </c>
      <c r="AD3955">
        <v>88</v>
      </c>
      <c r="AE3955">
        <v>99</v>
      </c>
      <c r="AF3955">
        <v>99</v>
      </c>
      <c r="AG3955">
        <v>98</v>
      </c>
      <c r="AH3955">
        <v>93</v>
      </c>
      <c r="AI3955">
        <v>98</v>
      </c>
      <c r="AJ3955">
        <v>106</v>
      </c>
      <c r="AK3955">
        <v>107</v>
      </c>
      <c r="AL3955">
        <v>104</v>
      </c>
      <c r="AM3955">
        <v>101</v>
      </c>
      <c r="AN3955" s="5">
        <v>100</v>
      </c>
      <c r="AO3955" s="5">
        <v>96</v>
      </c>
      <c r="AP3955" s="5">
        <v>92</v>
      </c>
      <c r="AQ3955" s="5">
        <v>99</v>
      </c>
      <c r="AR3955" s="5">
        <v>102</v>
      </c>
      <c r="AS3955" s="5">
        <v>95</v>
      </c>
      <c r="AT3955" s="5">
        <v>101</v>
      </c>
      <c r="AU3955" s="5">
        <v>103</v>
      </c>
      <c r="AV3955" s="5">
        <v>107</v>
      </c>
      <c r="AW3955" s="5">
        <v>106</v>
      </c>
      <c r="AX3955" s="5">
        <v>101</v>
      </c>
      <c r="AY3955" s="5">
        <v>97</v>
      </c>
      <c r="AZ3955" s="5">
        <v>98</v>
      </c>
      <c r="BA3955" s="5">
        <v>106</v>
      </c>
      <c r="BB3955" s="5">
        <v>111</v>
      </c>
      <c r="BC3955" s="5">
        <v>104</v>
      </c>
      <c r="BD3955" s="5">
        <v>108</v>
      </c>
      <c r="BE3955" s="5">
        <v>108</v>
      </c>
      <c r="BF3955" s="5">
        <v>104</v>
      </c>
      <c r="BG3955" s="5">
        <v>104</v>
      </c>
      <c r="BH3955" s="5">
        <v>100</v>
      </c>
      <c r="BI3955" s="5">
        <v>103</v>
      </c>
      <c r="BJ3955" s="5">
        <v>104</v>
      </c>
      <c r="BK3955" s="5">
        <v>106</v>
      </c>
      <c r="BL3955" s="5">
        <v>102</v>
      </c>
      <c r="BM3955" s="5">
        <v>100</v>
      </c>
      <c r="BN3955" s="5">
        <v>101</v>
      </c>
      <c r="BO3955" s="5">
        <v>100</v>
      </c>
      <c r="BP3955" s="5">
        <v>102</v>
      </c>
      <c r="BQ3955" s="5">
        <v>103</v>
      </c>
      <c r="BR3955" s="5">
        <v>99</v>
      </c>
      <c r="BS3955">
        <v>97</v>
      </c>
      <c r="BT3955">
        <v>104</v>
      </c>
      <c r="BU3955">
        <v>103</v>
      </c>
      <c r="BV3955">
        <v>103</v>
      </c>
      <c r="BW3955">
        <v>103</v>
      </c>
      <c r="BX3955">
        <v>98</v>
      </c>
      <c r="BY3955">
        <v>95</v>
      </c>
      <c r="BZ3955">
        <v>95</v>
      </c>
      <c r="CA3955">
        <v>98</v>
      </c>
      <c r="CB3955">
        <v>96</v>
      </c>
      <c r="CC3955">
        <v>95</v>
      </c>
      <c r="CD3955">
        <v>97</v>
      </c>
      <c r="CE3955">
        <v>98</v>
      </c>
      <c r="CF3955">
        <v>100</v>
      </c>
      <c r="CG3955">
        <v>105</v>
      </c>
      <c r="CH3955">
        <v>107</v>
      </c>
      <c r="CI3955">
        <v>104</v>
      </c>
      <c r="CJ3955">
        <v>100</v>
      </c>
      <c r="CK3955">
        <v>101</v>
      </c>
      <c r="CL3955">
        <v>101</v>
      </c>
      <c r="CM3955">
        <v>100</v>
      </c>
      <c r="CN3955">
        <v>99</v>
      </c>
      <c r="CO3955">
        <v>105</v>
      </c>
      <c r="CP3955">
        <v>109</v>
      </c>
      <c r="CQ3955">
        <v>109</v>
      </c>
      <c r="CR3955">
        <v>107</v>
      </c>
      <c r="CS3955">
        <v>101</v>
      </c>
      <c r="CT3955">
        <v>85</v>
      </c>
      <c r="CU3955">
        <v>76</v>
      </c>
      <c r="CV3955">
        <v>86</v>
      </c>
      <c r="CW3955">
        <v>94</v>
      </c>
      <c r="CX3955" t="s">
        <v>5</v>
      </c>
      <c r="CY3955" t="s">
        <v>227</v>
      </c>
      <c r="CZ3955" s="1">
        <f t="shared" si="4435"/>
        <v>0.75394765269077391</v>
      </c>
      <c r="DA3955" s="4">
        <f t="shared" si="4436"/>
        <v>102</v>
      </c>
      <c r="DB3955" s="4"/>
      <c r="DC3955" s="4"/>
      <c r="DD3955" s="4"/>
    </row>
    <row r="3956" spans="1:108" x14ac:dyDescent="0.25">
      <c r="A3956" t="s">
        <v>134</v>
      </c>
      <c r="B3956">
        <v>36.5717</v>
      </c>
      <c r="C3956">
        <v>-116.4619</v>
      </c>
      <c r="D3956">
        <v>2450</v>
      </c>
      <c r="E3956" t="s">
        <v>1</v>
      </c>
      <c r="F3956">
        <v>38.200000000000003</v>
      </c>
      <c r="G3956">
        <v>2010</v>
      </c>
      <c r="H3956">
        <v>8</v>
      </c>
      <c r="I3956" t="s">
        <v>260</v>
      </c>
      <c r="J3956">
        <v>91</v>
      </c>
      <c r="K3956">
        <v>94</v>
      </c>
      <c r="L3956">
        <v>96</v>
      </c>
      <c r="M3956">
        <v>101</v>
      </c>
      <c r="N3956">
        <v>105</v>
      </c>
      <c r="O3956">
        <v>107</v>
      </c>
      <c r="P3956">
        <v>105</v>
      </c>
      <c r="Q3956">
        <v>102</v>
      </c>
      <c r="R3956">
        <v>102</v>
      </c>
      <c r="S3956">
        <v>91</v>
      </c>
      <c r="T3956">
        <v>91</v>
      </c>
      <c r="U3956">
        <v>79</v>
      </c>
      <c r="V3956">
        <v>89</v>
      </c>
      <c r="W3956">
        <v>96</v>
      </c>
      <c r="X3956">
        <v>99</v>
      </c>
      <c r="Y3956">
        <v>95</v>
      </c>
      <c r="Z3956">
        <v>94</v>
      </c>
      <c r="AA3956">
        <v>97</v>
      </c>
      <c r="AB3956">
        <v>95</v>
      </c>
      <c r="AC3956">
        <v>94</v>
      </c>
      <c r="AD3956">
        <v>94</v>
      </c>
      <c r="AE3956">
        <v>97</v>
      </c>
      <c r="AF3956">
        <v>101</v>
      </c>
      <c r="AG3956">
        <v>101</v>
      </c>
      <c r="AH3956">
        <v>99</v>
      </c>
      <c r="AI3956">
        <v>101</v>
      </c>
      <c r="AJ3956">
        <v>107</v>
      </c>
      <c r="AK3956">
        <v>110</v>
      </c>
      <c r="AL3956">
        <v>106</v>
      </c>
      <c r="AM3956">
        <v>106</v>
      </c>
      <c r="AN3956" s="5">
        <v>102</v>
      </c>
      <c r="AO3956" s="5">
        <v>102</v>
      </c>
      <c r="AP3956" s="5">
        <v>100</v>
      </c>
      <c r="AQ3956" s="5">
        <v>99</v>
      </c>
      <c r="AR3956" s="5">
        <v>103</v>
      </c>
      <c r="AS3956" s="5">
        <v>102</v>
      </c>
      <c r="AT3956" s="5">
        <v>103</v>
      </c>
      <c r="AU3956" s="5">
        <v>108</v>
      </c>
      <c r="AV3956" s="5">
        <v>106</v>
      </c>
      <c r="AW3956" s="5">
        <v>109</v>
      </c>
      <c r="AX3956" s="5">
        <v>107</v>
      </c>
      <c r="AY3956" s="5">
        <v>108</v>
      </c>
      <c r="AZ3956" s="5">
        <v>104</v>
      </c>
      <c r="BA3956" s="5">
        <v>107</v>
      </c>
      <c r="BB3956" s="5">
        <v>112</v>
      </c>
      <c r="BC3956" s="5">
        <v>112</v>
      </c>
      <c r="BD3956" s="5">
        <v>110</v>
      </c>
      <c r="BE3956" s="5">
        <v>112</v>
      </c>
      <c r="BF3956" s="5">
        <v>111</v>
      </c>
      <c r="BG3956" s="5">
        <v>111</v>
      </c>
      <c r="BH3956" s="5">
        <v>111</v>
      </c>
      <c r="BI3956" s="5">
        <v>105</v>
      </c>
      <c r="BJ3956" s="5">
        <v>107</v>
      </c>
      <c r="BK3956" s="5">
        <v>110</v>
      </c>
      <c r="BL3956" s="5">
        <v>111</v>
      </c>
      <c r="BM3956" s="5">
        <v>105</v>
      </c>
      <c r="BN3956" s="5">
        <v>105</v>
      </c>
      <c r="BO3956" s="5">
        <v>104</v>
      </c>
      <c r="BP3956" s="5">
        <v>105</v>
      </c>
      <c r="BQ3956" s="5">
        <v>106</v>
      </c>
      <c r="BR3956" s="5">
        <v>106</v>
      </c>
      <c r="BS3956">
        <v>101</v>
      </c>
      <c r="BT3956">
        <v>103</v>
      </c>
      <c r="BU3956">
        <v>104</v>
      </c>
      <c r="BV3956">
        <v>105</v>
      </c>
      <c r="BW3956">
        <v>105</v>
      </c>
      <c r="BX3956">
        <v>103</v>
      </c>
      <c r="BY3956">
        <v>99</v>
      </c>
      <c r="BZ3956">
        <v>96</v>
      </c>
      <c r="CA3956">
        <v>97</v>
      </c>
      <c r="CB3956">
        <v>99</v>
      </c>
      <c r="CC3956">
        <v>99</v>
      </c>
      <c r="CD3956">
        <v>99</v>
      </c>
      <c r="CE3956">
        <v>102</v>
      </c>
      <c r="CF3956">
        <v>102</v>
      </c>
      <c r="CG3956">
        <v>104</v>
      </c>
      <c r="CH3956">
        <v>106</v>
      </c>
      <c r="CI3956">
        <v>108</v>
      </c>
      <c r="CJ3956">
        <v>104</v>
      </c>
      <c r="CK3956">
        <v>102</v>
      </c>
      <c r="CL3956">
        <v>103</v>
      </c>
      <c r="CM3956">
        <v>105</v>
      </c>
      <c r="CN3956">
        <v>105</v>
      </c>
      <c r="CO3956">
        <v>102</v>
      </c>
      <c r="CP3956">
        <v>104</v>
      </c>
      <c r="CQ3956">
        <v>108</v>
      </c>
      <c r="CR3956">
        <v>108</v>
      </c>
      <c r="CS3956">
        <v>103</v>
      </c>
      <c r="CT3956">
        <v>93</v>
      </c>
      <c r="CU3956">
        <v>85</v>
      </c>
      <c r="CV3956">
        <v>85</v>
      </c>
      <c r="CW3956">
        <v>92</v>
      </c>
      <c r="CX3956" t="s">
        <v>2</v>
      </c>
      <c r="CY3956" t="s">
        <v>135</v>
      </c>
      <c r="CZ3956" s="1">
        <f t="shared" si="4435"/>
        <v>0.91498969710535993</v>
      </c>
      <c r="DA3956" s="4">
        <f t="shared" si="4436"/>
        <v>106.54838709677419</v>
      </c>
      <c r="DB3956" s="4"/>
      <c r="DC3956" s="4"/>
      <c r="DD3956" s="4"/>
    </row>
    <row r="3957" spans="1:108" x14ac:dyDescent="0.25">
      <c r="A3957" t="s">
        <v>241</v>
      </c>
      <c r="B3957">
        <v>34.988300000000002</v>
      </c>
      <c r="C3957">
        <v>-117.8647</v>
      </c>
      <c r="D3957">
        <v>2283</v>
      </c>
      <c r="E3957" t="s">
        <v>1</v>
      </c>
      <c r="F3957">
        <v>186.9</v>
      </c>
      <c r="G3957">
        <v>2010</v>
      </c>
      <c r="H3957">
        <v>8</v>
      </c>
      <c r="I3957" t="s">
        <v>260</v>
      </c>
      <c r="J3957">
        <v>86</v>
      </c>
      <c r="K3957">
        <v>94</v>
      </c>
      <c r="L3957">
        <v>93</v>
      </c>
      <c r="M3957">
        <v>100</v>
      </c>
      <c r="N3957">
        <v>100</v>
      </c>
      <c r="O3957">
        <v>101</v>
      </c>
      <c r="P3957">
        <v>100</v>
      </c>
      <c r="Q3957">
        <v>97</v>
      </c>
      <c r="R3957">
        <v>94</v>
      </c>
      <c r="S3957">
        <v>81</v>
      </c>
      <c r="T3957">
        <v>82</v>
      </c>
      <c r="U3957">
        <v>86</v>
      </c>
      <c r="V3957">
        <v>91</v>
      </c>
      <c r="W3957">
        <v>96</v>
      </c>
      <c r="X3957">
        <v>95</v>
      </c>
      <c r="Y3957">
        <v>86</v>
      </c>
      <c r="Z3957">
        <v>92</v>
      </c>
      <c r="AA3957">
        <v>90</v>
      </c>
      <c r="AB3957">
        <v>89</v>
      </c>
      <c r="AC3957">
        <v>90</v>
      </c>
      <c r="AD3957">
        <v>88</v>
      </c>
      <c r="AE3957">
        <v>96</v>
      </c>
      <c r="AF3957">
        <v>97</v>
      </c>
      <c r="AG3957">
        <v>98</v>
      </c>
      <c r="AH3957">
        <v>94</v>
      </c>
      <c r="AI3957">
        <v>98</v>
      </c>
      <c r="AJ3957">
        <v>104</v>
      </c>
      <c r="AK3957">
        <v>106</v>
      </c>
      <c r="AL3957">
        <v>104</v>
      </c>
      <c r="AM3957">
        <v>100</v>
      </c>
      <c r="AN3957" s="5">
        <v>100</v>
      </c>
      <c r="AO3957" s="5">
        <v>95</v>
      </c>
      <c r="AP3957" s="5">
        <v>96</v>
      </c>
      <c r="AQ3957" s="5">
        <v>99</v>
      </c>
      <c r="AR3957" s="5">
        <v>100</v>
      </c>
      <c r="AS3957" s="5">
        <v>98</v>
      </c>
      <c r="AT3957" s="5">
        <v>98</v>
      </c>
      <c r="AU3957" s="5">
        <v>103</v>
      </c>
      <c r="AV3957" s="5">
        <v>104</v>
      </c>
      <c r="AW3957" s="5">
        <v>104</v>
      </c>
      <c r="AX3957" s="5">
        <v>103</v>
      </c>
      <c r="AY3957" s="5">
        <v>100</v>
      </c>
      <c r="AZ3957" s="5">
        <v>99</v>
      </c>
      <c r="BA3957" s="5">
        <v>106</v>
      </c>
      <c r="BB3957" s="5">
        <v>108</v>
      </c>
      <c r="BC3957" s="5">
        <v>105</v>
      </c>
      <c r="BD3957" s="5">
        <v>107</v>
      </c>
      <c r="BE3957" s="5">
        <v>107</v>
      </c>
      <c r="BF3957" s="5">
        <v>107</v>
      </c>
      <c r="BG3957" s="5">
        <v>105</v>
      </c>
      <c r="BH3957" s="5">
        <v>99</v>
      </c>
      <c r="BI3957" s="5">
        <v>100</v>
      </c>
      <c r="BJ3957" s="5">
        <v>103</v>
      </c>
      <c r="BK3957" s="5">
        <v>105</v>
      </c>
      <c r="BL3957" s="5">
        <v>105</v>
      </c>
      <c r="BM3957" s="5">
        <v>101</v>
      </c>
      <c r="BN3957" s="5">
        <v>100</v>
      </c>
      <c r="BO3957" s="5">
        <v>99</v>
      </c>
      <c r="BP3957" s="5">
        <v>101</v>
      </c>
      <c r="BQ3957" s="5">
        <v>102</v>
      </c>
      <c r="BR3957" s="5">
        <v>100</v>
      </c>
      <c r="BT3957">
        <v>101</v>
      </c>
      <c r="BU3957">
        <v>102</v>
      </c>
      <c r="BV3957">
        <v>101</v>
      </c>
      <c r="BW3957">
        <v>101</v>
      </c>
      <c r="BX3957">
        <v>110</v>
      </c>
      <c r="BY3957">
        <v>109</v>
      </c>
      <c r="BZ3957">
        <v>92</v>
      </c>
      <c r="CA3957">
        <v>95</v>
      </c>
      <c r="CB3957">
        <v>94</v>
      </c>
      <c r="CC3957">
        <v>93</v>
      </c>
      <c r="CD3957">
        <v>98</v>
      </c>
      <c r="CE3957">
        <v>98</v>
      </c>
      <c r="CF3957">
        <v>98</v>
      </c>
      <c r="CG3957">
        <v>104</v>
      </c>
      <c r="CH3957">
        <v>104</v>
      </c>
      <c r="CI3957">
        <v>105</v>
      </c>
      <c r="CJ3957">
        <v>101</v>
      </c>
      <c r="CK3957">
        <v>102</v>
      </c>
      <c r="CL3957">
        <v>103</v>
      </c>
      <c r="CM3957">
        <v>101</v>
      </c>
      <c r="CN3957">
        <v>99</v>
      </c>
      <c r="CO3957">
        <v>102</v>
      </c>
      <c r="CP3957">
        <v>107</v>
      </c>
      <c r="CQ3957">
        <v>109</v>
      </c>
      <c r="CR3957">
        <v>106</v>
      </c>
      <c r="CS3957">
        <v>102</v>
      </c>
      <c r="CT3957">
        <v>86</v>
      </c>
      <c r="CU3957">
        <v>80</v>
      </c>
      <c r="CV3957">
        <v>85</v>
      </c>
      <c r="CW3957">
        <v>90</v>
      </c>
      <c r="CX3957" t="s">
        <v>5</v>
      </c>
      <c r="CY3957" t="s">
        <v>242</v>
      </c>
      <c r="CZ3957" s="1">
        <f t="shared" si="4435"/>
        <v>0.86636626662369953</v>
      </c>
      <c r="DA3957" s="4">
        <f t="shared" si="4436"/>
        <v>101.90322580645162</v>
      </c>
      <c r="DB3957" s="4"/>
      <c r="DC3957" s="4"/>
      <c r="DD3957" s="4"/>
    </row>
    <row r="3958" spans="1:108" x14ac:dyDescent="0.25">
      <c r="A3958" t="s">
        <v>217</v>
      </c>
      <c r="B3958">
        <v>36.046900000000001</v>
      </c>
      <c r="C3958">
        <v>-115.18470000000001</v>
      </c>
      <c r="D3958">
        <v>2275</v>
      </c>
      <c r="E3958" t="s">
        <v>1</v>
      </c>
      <c r="F3958">
        <v>157.6</v>
      </c>
      <c r="G3958">
        <v>2010</v>
      </c>
      <c r="H3958">
        <v>8</v>
      </c>
      <c r="I3958" t="s">
        <v>260</v>
      </c>
      <c r="J3958">
        <v>91</v>
      </c>
      <c r="K3958">
        <v>95</v>
      </c>
      <c r="L3958">
        <v>99</v>
      </c>
      <c r="M3958">
        <v>102</v>
      </c>
      <c r="N3958">
        <v>106</v>
      </c>
      <c r="O3958">
        <v>108</v>
      </c>
      <c r="P3958">
        <v>105</v>
      </c>
      <c r="Q3958">
        <v>103</v>
      </c>
      <c r="R3958">
        <v>99</v>
      </c>
      <c r="S3958">
        <v>94</v>
      </c>
      <c r="T3958">
        <v>86</v>
      </c>
      <c r="U3958">
        <v>78</v>
      </c>
      <c r="V3958">
        <v>87</v>
      </c>
      <c r="W3958">
        <v>93</v>
      </c>
      <c r="X3958">
        <v>99</v>
      </c>
      <c r="Y3958">
        <v>93</v>
      </c>
      <c r="Z3958">
        <v>95</v>
      </c>
      <c r="AA3958">
        <v>97</v>
      </c>
      <c r="AB3958">
        <v>95</v>
      </c>
      <c r="AC3958">
        <v>96</v>
      </c>
      <c r="AD3958">
        <v>95</v>
      </c>
      <c r="AE3958">
        <v>97</v>
      </c>
      <c r="AF3958">
        <v>103</v>
      </c>
      <c r="AG3958">
        <v>104</v>
      </c>
      <c r="AH3958">
        <v>103</v>
      </c>
      <c r="AI3958">
        <v>99</v>
      </c>
      <c r="AJ3958">
        <v>104</v>
      </c>
      <c r="AK3958">
        <v>107</v>
      </c>
      <c r="AL3958">
        <v>106</v>
      </c>
      <c r="AM3958">
        <v>105</v>
      </c>
      <c r="AN3958" s="5">
        <v>104</v>
      </c>
      <c r="AO3958" s="5">
        <v>101</v>
      </c>
      <c r="AP3958" s="5">
        <v>100</v>
      </c>
      <c r="AQ3958" s="5">
        <v>98</v>
      </c>
      <c r="AR3958" s="5">
        <v>104</v>
      </c>
      <c r="AS3958" s="5">
        <v>103</v>
      </c>
      <c r="AT3958" s="5">
        <v>103</v>
      </c>
      <c r="AU3958" s="5">
        <v>105</v>
      </c>
      <c r="AV3958" s="5">
        <v>105</v>
      </c>
      <c r="AW3958" s="5">
        <v>107</v>
      </c>
      <c r="AX3958" s="5">
        <v>106</v>
      </c>
      <c r="AY3958" s="5">
        <v>106</v>
      </c>
      <c r="AZ3958" s="5">
        <v>103</v>
      </c>
      <c r="BA3958" s="5">
        <v>108</v>
      </c>
      <c r="BB3958" s="5">
        <v>112</v>
      </c>
      <c r="BC3958" s="5">
        <v>111</v>
      </c>
      <c r="BD3958" s="5">
        <v>110</v>
      </c>
      <c r="BE3958" s="5">
        <v>112</v>
      </c>
      <c r="BF3958" s="5">
        <v>111</v>
      </c>
      <c r="BG3958" s="5">
        <v>109</v>
      </c>
      <c r="BH3958" s="5">
        <v>106</v>
      </c>
      <c r="BI3958" s="5">
        <v>104</v>
      </c>
      <c r="BJ3958" s="5">
        <v>105</v>
      </c>
      <c r="BK3958" s="5">
        <v>107</v>
      </c>
      <c r="BL3958" s="5">
        <v>109</v>
      </c>
      <c r="BM3958" s="5">
        <v>105</v>
      </c>
      <c r="BN3958" s="5">
        <v>104</v>
      </c>
      <c r="BO3958" s="5">
        <v>103</v>
      </c>
      <c r="BP3958" s="5">
        <v>104</v>
      </c>
      <c r="BQ3958" s="5">
        <v>104</v>
      </c>
      <c r="BR3958" s="5">
        <v>104</v>
      </c>
      <c r="BS3958">
        <v>101</v>
      </c>
      <c r="BT3958">
        <v>104</v>
      </c>
      <c r="BU3958">
        <v>104</v>
      </c>
      <c r="BV3958">
        <v>105</v>
      </c>
      <c r="BW3958">
        <v>106</v>
      </c>
      <c r="BX3958">
        <v>105</v>
      </c>
      <c r="BY3958">
        <v>99</v>
      </c>
      <c r="BZ3958">
        <v>95</v>
      </c>
      <c r="CA3958">
        <v>98</v>
      </c>
      <c r="CB3958">
        <v>101</v>
      </c>
      <c r="CC3958">
        <v>101</v>
      </c>
      <c r="CD3958">
        <v>102</v>
      </c>
      <c r="CE3958">
        <v>104</v>
      </c>
      <c r="CF3958">
        <v>104</v>
      </c>
      <c r="CG3958">
        <v>107</v>
      </c>
      <c r="CH3958">
        <v>105</v>
      </c>
      <c r="CI3958">
        <v>106</v>
      </c>
      <c r="CJ3958">
        <v>104</v>
      </c>
      <c r="CK3958">
        <v>104</v>
      </c>
      <c r="CL3958">
        <v>105</v>
      </c>
      <c r="CM3958">
        <v>105</v>
      </c>
      <c r="CN3958">
        <v>104</v>
      </c>
      <c r="CO3958">
        <v>103</v>
      </c>
      <c r="CP3958">
        <v>104</v>
      </c>
      <c r="CQ3958">
        <v>104</v>
      </c>
      <c r="CR3958">
        <v>104</v>
      </c>
      <c r="CS3958">
        <v>103</v>
      </c>
      <c r="CT3958">
        <v>97</v>
      </c>
      <c r="CU3958">
        <v>86</v>
      </c>
      <c r="CV3958">
        <v>89</v>
      </c>
      <c r="CW3958">
        <v>92</v>
      </c>
      <c r="CX3958" t="s">
        <v>2</v>
      </c>
      <c r="CY3958" t="s">
        <v>218</v>
      </c>
      <c r="CZ3958" s="1">
        <f t="shared" si="4435"/>
        <v>0.90346709985056406</v>
      </c>
      <c r="DA3958" s="4">
        <f t="shared" si="4436"/>
        <v>105.58064516129032</v>
      </c>
      <c r="DB3958" s="4"/>
      <c r="DC3958" s="4"/>
      <c r="DD3958" s="4"/>
    </row>
    <row r="3959" spans="1:108" x14ac:dyDescent="0.25">
      <c r="A3959" t="s">
        <v>79</v>
      </c>
      <c r="B3959">
        <v>35.686399999999999</v>
      </c>
      <c r="C3959">
        <v>-117.6908</v>
      </c>
      <c r="D3959">
        <v>2231</v>
      </c>
      <c r="E3959" t="s">
        <v>1</v>
      </c>
      <c r="F3959">
        <v>113.6</v>
      </c>
      <c r="G3959">
        <v>2010</v>
      </c>
      <c r="H3959">
        <v>8</v>
      </c>
      <c r="I3959" t="s">
        <v>260</v>
      </c>
      <c r="J3959">
        <v>94</v>
      </c>
      <c r="K3959">
        <v>96</v>
      </c>
      <c r="L3959">
        <v>99</v>
      </c>
      <c r="M3959">
        <v>104</v>
      </c>
      <c r="N3959">
        <v>106</v>
      </c>
      <c r="O3959">
        <v>106</v>
      </c>
      <c r="P3959">
        <v>107</v>
      </c>
      <c r="Q3959">
        <v>102</v>
      </c>
      <c r="R3959">
        <v>100</v>
      </c>
      <c r="S3959">
        <v>93</v>
      </c>
      <c r="T3959">
        <v>85</v>
      </c>
      <c r="U3959">
        <v>86</v>
      </c>
      <c r="V3959">
        <v>92</v>
      </c>
      <c r="W3959">
        <v>98</v>
      </c>
      <c r="X3959">
        <v>99</v>
      </c>
      <c r="Y3959">
        <v>91</v>
      </c>
      <c r="Z3959">
        <v>95</v>
      </c>
      <c r="AA3959">
        <v>97</v>
      </c>
      <c r="AB3959">
        <v>95</v>
      </c>
      <c r="AC3959">
        <v>95</v>
      </c>
      <c r="AD3959">
        <v>93</v>
      </c>
      <c r="AE3959">
        <v>97</v>
      </c>
      <c r="AF3959">
        <v>101</v>
      </c>
      <c r="AG3959">
        <v>102</v>
      </c>
      <c r="AH3959">
        <v>99</v>
      </c>
      <c r="AI3959">
        <v>100</v>
      </c>
      <c r="AJ3959">
        <v>107</v>
      </c>
      <c r="AK3959">
        <v>110</v>
      </c>
      <c r="AL3959">
        <v>106</v>
      </c>
      <c r="AM3959">
        <v>103</v>
      </c>
      <c r="AN3959" s="5">
        <v>102</v>
      </c>
      <c r="AO3959" s="5">
        <v>102</v>
      </c>
      <c r="AP3959" s="5">
        <v>101</v>
      </c>
      <c r="AQ3959" s="5">
        <v>101</v>
      </c>
      <c r="AR3959" s="5">
        <v>103</v>
      </c>
      <c r="AS3959" s="5">
        <v>102</v>
      </c>
      <c r="AT3959" s="5">
        <v>101</v>
      </c>
      <c r="AU3959" s="5">
        <v>106</v>
      </c>
      <c r="AV3959" s="5">
        <v>106</v>
      </c>
      <c r="AW3959" s="5">
        <v>107</v>
      </c>
      <c r="AX3959" s="5">
        <v>105</v>
      </c>
      <c r="AY3959" s="5">
        <v>106</v>
      </c>
      <c r="AZ3959" s="5">
        <v>104</v>
      </c>
      <c r="BA3959" s="5">
        <v>108</v>
      </c>
      <c r="BB3959" s="5">
        <v>111</v>
      </c>
      <c r="BC3959" s="5">
        <v>109</v>
      </c>
      <c r="BD3959" s="5">
        <v>110</v>
      </c>
      <c r="BE3959" s="5">
        <v>111</v>
      </c>
      <c r="BF3959" s="5">
        <v>110</v>
      </c>
      <c r="BG3959" s="5">
        <v>110</v>
      </c>
      <c r="BH3959" s="5">
        <v>106</v>
      </c>
      <c r="BI3959" s="5">
        <v>104</v>
      </c>
      <c r="BJ3959" s="5">
        <v>107</v>
      </c>
      <c r="BK3959" s="5">
        <v>109</v>
      </c>
      <c r="BL3959" s="5">
        <v>110</v>
      </c>
      <c r="BM3959" s="5">
        <v>106</v>
      </c>
      <c r="BN3959" s="5">
        <v>105</v>
      </c>
      <c r="BO3959" s="5">
        <v>103</v>
      </c>
      <c r="BP3959" s="5">
        <v>105</v>
      </c>
      <c r="BQ3959" s="5">
        <v>107</v>
      </c>
      <c r="BR3959" s="5">
        <v>106</v>
      </c>
      <c r="BS3959">
        <v>103</v>
      </c>
      <c r="BT3959">
        <v>104</v>
      </c>
      <c r="BU3959">
        <v>106</v>
      </c>
      <c r="BV3959">
        <v>105</v>
      </c>
      <c r="BW3959">
        <v>104</v>
      </c>
      <c r="BX3959">
        <v>101</v>
      </c>
      <c r="BY3959">
        <v>98</v>
      </c>
      <c r="BZ3959">
        <v>95</v>
      </c>
      <c r="CA3959">
        <v>97</v>
      </c>
      <c r="CB3959">
        <v>97</v>
      </c>
      <c r="CC3959">
        <v>98</v>
      </c>
      <c r="CD3959">
        <v>100</v>
      </c>
      <c r="CE3959">
        <v>102</v>
      </c>
      <c r="CF3959">
        <v>102</v>
      </c>
      <c r="CG3959">
        <v>106</v>
      </c>
      <c r="CH3959">
        <v>108</v>
      </c>
      <c r="CI3959">
        <v>108</v>
      </c>
      <c r="CJ3959">
        <v>106</v>
      </c>
      <c r="CK3959">
        <v>107</v>
      </c>
      <c r="CL3959">
        <v>108</v>
      </c>
      <c r="CM3959">
        <v>104</v>
      </c>
      <c r="CN3959">
        <v>103</v>
      </c>
      <c r="CO3959">
        <v>102</v>
      </c>
      <c r="CP3959">
        <v>107</v>
      </c>
      <c r="CQ3959">
        <v>110</v>
      </c>
      <c r="CR3959">
        <v>107</v>
      </c>
      <c r="CS3959">
        <v>105</v>
      </c>
      <c r="CT3959">
        <v>90</v>
      </c>
      <c r="CU3959">
        <v>85</v>
      </c>
      <c r="CV3959">
        <v>88</v>
      </c>
      <c r="CW3959">
        <v>92</v>
      </c>
      <c r="CX3959" t="s">
        <v>5</v>
      </c>
      <c r="CY3959" t="s">
        <v>80</v>
      </c>
      <c r="CZ3959" s="1">
        <f t="shared" si="4435"/>
        <v>0.91668074045178138</v>
      </c>
      <c r="DA3959" s="4">
        <f t="shared" si="4436"/>
        <v>105.90322580645162</v>
      </c>
      <c r="DB3959" s="4"/>
      <c r="DC3959" s="4"/>
      <c r="DD3959" s="4"/>
    </row>
    <row r="3960" spans="1:108" x14ac:dyDescent="0.25">
      <c r="A3960" t="s">
        <v>164</v>
      </c>
      <c r="B3960">
        <v>34.892800000000001</v>
      </c>
      <c r="C3960">
        <v>-117.0219</v>
      </c>
      <c r="D3960">
        <v>2220</v>
      </c>
      <c r="E3960" t="s">
        <v>1</v>
      </c>
      <c r="F3960">
        <v>175</v>
      </c>
      <c r="G3960">
        <v>2010</v>
      </c>
      <c r="H3960">
        <v>8</v>
      </c>
      <c r="I3960" t="s">
        <v>260</v>
      </c>
      <c r="J3960">
        <v>93</v>
      </c>
      <c r="K3960">
        <v>89</v>
      </c>
      <c r="L3960">
        <v>93</v>
      </c>
      <c r="M3960">
        <v>95</v>
      </c>
      <c r="N3960">
        <v>100</v>
      </c>
      <c r="O3960">
        <v>104</v>
      </c>
      <c r="P3960">
        <v>104</v>
      </c>
      <c r="Q3960">
        <v>104</v>
      </c>
      <c r="R3960">
        <v>98</v>
      </c>
      <c r="S3960">
        <v>95</v>
      </c>
      <c r="T3960">
        <v>86</v>
      </c>
      <c r="U3960">
        <v>85</v>
      </c>
      <c r="V3960">
        <v>85</v>
      </c>
      <c r="W3960">
        <v>91</v>
      </c>
      <c r="X3960">
        <v>96</v>
      </c>
      <c r="Y3960">
        <v>96</v>
      </c>
      <c r="Z3960">
        <v>96</v>
      </c>
      <c r="AA3960">
        <v>94</v>
      </c>
      <c r="AB3960">
        <v>95</v>
      </c>
      <c r="AC3960">
        <v>93</v>
      </c>
      <c r="AD3960">
        <v>94</v>
      </c>
      <c r="AE3960">
        <v>91</v>
      </c>
      <c r="AF3960">
        <v>96</v>
      </c>
      <c r="AG3960">
        <v>100</v>
      </c>
      <c r="AH3960">
        <v>100</v>
      </c>
      <c r="AI3960">
        <v>97</v>
      </c>
      <c r="AJ3960">
        <v>97</v>
      </c>
      <c r="AK3960">
        <v>103</v>
      </c>
      <c r="AL3960">
        <v>106</v>
      </c>
      <c r="AM3960">
        <v>104</v>
      </c>
      <c r="AN3960" s="5">
        <v>103</v>
      </c>
      <c r="AO3960" s="5">
        <v>101</v>
      </c>
      <c r="AP3960" s="5">
        <v>99</v>
      </c>
      <c r="AQ3960" s="5">
        <v>97</v>
      </c>
      <c r="AR3960" s="5">
        <v>98</v>
      </c>
      <c r="AS3960" s="5">
        <v>101</v>
      </c>
      <c r="AT3960" s="5">
        <v>100</v>
      </c>
      <c r="AU3960" s="5">
        <v>100</v>
      </c>
      <c r="AV3960" s="5">
        <v>104</v>
      </c>
      <c r="AW3960" s="5">
        <v>104</v>
      </c>
      <c r="AX3960" s="5">
        <v>106</v>
      </c>
      <c r="AY3960" s="5">
        <v>104</v>
      </c>
      <c r="AZ3960" s="5">
        <v>103</v>
      </c>
      <c r="BA3960" s="5">
        <v>101</v>
      </c>
      <c r="BB3960" s="5">
        <v>106</v>
      </c>
      <c r="BC3960" s="5">
        <v>110</v>
      </c>
      <c r="BD3960" s="5">
        <v>107</v>
      </c>
      <c r="BE3960" s="5">
        <v>107</v>
      </c>
      <c r="BF3960" s="5">
        <v>109</v>
      </c>
      <c r="BG3960" s="5">
        <v>109</v>
      </c>
      <c r="BH3960" s="5">
        <v>108</v>
      </c>
      <c r="BI3960" s="5">
        <v>108</v>
      </c>
      <c r="BJ3960" s="5">
        <v>102</v>
      </c>
      <c r="BK3960" s="5">
        <v>104</v>
      </c>
      <c r="BL3960" s="5">
        <v>107</v>
      </c>
      <c r="BM3960" s="5">
        <v>108</v>
      </c>
      <c r="BN3960" s="5">
        <v>102</v>
      </c>
      <c r="BO3960" s="5">
        <v>102</v>
      </c>
      <c r="BP3960" s="5">
        <v>102</v>
      </c>
      <c r="BQ3960" s="5">
        <v>102</v>
      </c>
      <c r="BR3960" s="5">
        <v>104</v>
      </c>
      <c r="BS3960">
        <v>103</v>
      </c>
      <c r="BT3960">
        <v>100</v>
      </c>
      <c r="BU3960">
        <v>103</v>
      </c>
      <c r="BV3960">
        <v>103</v>
      </c>
      <c r="BW3960">
        <v>104</v>
      </c>
      <c r="BX3960">
        <v>103</v>
      </c>
      <c r="BY3960">
        <v>101</v>
      </c>
      <c r="BZ3960">
        <v>97</v>
      </c>
      <c r="CA3960">
        <v>95</v>
      </c>
      <c r="CB3960">
        <v>97</v>
      </c>
      <c r="CC3960">
        <v>97</v>
      </c>
      <c r="CD3960">
        <v>96</v>
      </c>
      <c r="CE3960">
        <v>97</v>
      </c>
      <c r="CF3960">
        <v>101</v>
      </c>
      <c r="CG3960">
        <v>101</v>
      </c>
      <c r="CH3960">
        <v>103</v>
      </c>
      <c r="CI3960">
        <v>105</v>
      </c>
      <c r="CJ3960">
        <v>105</v>
      </c>
      <c r="CK3960">
        <v>101</v>
      </c>
      <c r="CL3960">
        <v>103</v>
      </c>
      <c r="CM3960">
        <v>105</v>
      </c>
      <c r="CN3960">
        <v>104</v>
      </c>
      <c r="CO3960">
        <v>101</v>
      </c>
      <c r="CP3960">
        <v>101</v>
      </c>
      <c r="CQ3960">
        <v>105</v>
      </c>
      <c r="CR3960">
        <v>107</v>
      </c>
      <c r="CS3960">
        <v>104</v>
      </c>
      <c r="CT3960">
        <v>101</v>
      </c>
      <c r="CU3960">
        <v>89</v>
      </c>
      <c r="CV3960">
        <v>81</v>
      </c>
      <c r="CW3960">
        <v>86</v>
      </c>
      <c r="CX3960" t="s">
        <v>5</v>
      </c>
      <c r="CY3960" t="s">
        <v>20</v>
      </c>
      <c r="CZ3960" s="1">
        <f t="shared" si="4435"/>
        <v>0.69386413609329312</v>
      </c>
      <c r="DA3960" s="4">
        <f t="shared" si="4436"/>
        <v>103.80645161290323</v>
      </c>
      <c r="DB3960" s="4"/>
      <c r="DC3960" s="4"/>
      <c r="DD3960" s="4"/>
    </row>
    <row r="3961" spans="1:108" x14ac:dyDescent="0.25">
      <c r="A3961" t="s">
        <v>230</v>
      </c>
      <c r="B3961">
        <v>36.2119</v>
      </c>
      <c r="C3961">
        <v>-115.1939</v>
      </c>
      <c r="D3961">
        <v>2189</v>
      </c>
      <c r="E3961" t="s">
        <v>1</v>
      </c>
      <c r="F3961">
        <v>152.30000000000001</v>
      </c>
      <c r="G3961">
        <v>2010</v>
      </c>
      <c r="H3961">
        <v>8</v>
      </c>
      <c r="I3961" t="s">
        <v>260</v>
      </c>
      <c r="J3961">
        <v>92</v>
      </c>
      <c r="K3961">
        <v>94</v>
      </c>
      <c r="L3961">
        <v>98</v>
      </c>
      <c r="M3961">
        <v>102</v>
      </c>
      <c r="N3961">
        <v>105</v>
      </c>
      <c r="O3961">
        <v>108</v>
      </c>
      <c r="P3961">
        <v>106</v>
      </c>
      <c r="Q3961">
        <v>104</v>
      </c>
      <c r="R3961">
        <v>99</v>
      </c>
      <c r="S3961">
        <v>95</v>
      </c>
      <c r="T3961">
        <v>86</v>
      </c>
      <c r="U3961">
        <v>78</v>
      </c>
      <c r="V3961">
        <v>86</v>
      </c>
      <c r="W3961">
        <v>93</v>
      </c>
      <c r="X3961">
        <v>99</v>
      </c>
      <c r="Y3961">
        <v>95</v>
      </c>
      <c r="Z3961">
        <v>94</v>
      </c>
      <c r="AA3961">
        <v>98</v>
      </c>
      <c r="AB3961">
        <v>96</v>
      </c>
      <c r="AC3961">
        <v>96</v>
      </c>
      <c r="AD3961">
        <v>96</v>
      </c>
      <c r="AE3961">
        <v>97</v>
      </c>
      <c r="AF3961">
        <v>101</v>
      </c>
      <c r="AG3961">
        <v>105</v>
      </c>
      <c r="AH3961">
        <v>103</v>
      </c>
      <c r="AI3961">
        <v>99</v>
      </c>
      <c r="AJ3961">
        <v>105</v>
      </c>
      <c r="AK3961">
        <v>107</v>
      </c>
      <c r="AL3961">
        <v>107</v>
      </c>
      <c r="AM3961">
        <v>107</v>
      </c>
      <c r="AN3961" s="5">
        <v>105</v>
      </c>
      <c r="AO3961" s="5">
        <v>102</v>
      </c>
      <c r="AP3961" s="5">
        <v>100</v>
      </c>
      <c r="AQ3961" s="5">
        <v>99</v>
      </c>
      <c r="AR3961" s="5">
        <v>102</v>
      </c>
      <c r="AS3961" s="5">
        <v>101</v>
      </c>
      <c r="AT3961" s="5">
        <v>103</v>
      </c>
      <c r="AU3961" s="5">
        <v>105</v>
      </c>
      <c r="AV3961" s="5">
        <v>106</v>
      </c>
      <c r="AW3961" s="5">
        <v>108</v>
      </c>
      <c r="AX3961" s="5">
        <v>107</v>
      </c>
      <c r="AY3961" s="5">
        <v>108</v>
      </c>
      <c r="AZ3961" s="5">
        <v>105</v>
      </c>
      <c r="BA3961" s="5">
        <v>108</v>
      </c>
      <c r="BB3961" s="5">
        <v>112</v>
      </c>
      <c r="BC3961" s="5">
        <v>112</v>
      </c>
      <c r="BD3961" s="5">
        <v>111</v>
      </c>
      <c r="BE3961" s="5">
        <v>112</v>
      </c>
      <c r="BF3961" s="5">
        <v>111</v>
      </c>
      <c r="BG3961" s="5">
        <v>110</v>
      </c>
      <c r="BH3961" s="5">
        <v>108</v>
      </c>
      <c r="BI3961" s="5">
        <v>105</v>
      </c>
      <c r="BJ3961" s="5">
        <v>106</v>
      </c>
      <c r="BK3961" s="5">
        <v>108</v>
      </c>
      <c r="BL3961" s="5">
        <v>110</v>
      </c>
      <c r="BM3961" s="5">
        <v>105</v>
      </c>
      <c r="BN3961" s="5">
        <v>105</v>
      </c>
      <c r="BO3961" s="5">
        <v>102</v>
      </c>
      <c r="BP3961" s="5">
        <v>103</v>
      </c>
      <c r="BQ3961" s="5">
        <v>104</v>
      </c>
      <c r="BR3961" s="5">
        <v>104</v>
      </c>
      <c r="BS3961">
        <v>100</v>
      </c>
      <c r="BT3961">
        <v>103</v>
      </c>
      <c r="BU3961">
        <v>103</v>
      </c>
      <c r="BV3961">
        <v>106</v>
      </c>
      <c r="BW3961">
        <v>107</v>
      </c>
      <c r="BX3961">
        <v>106</v>
      </c>
      <c r="BY3961">
        <v>100</v>
      </c>
      <c r="BZ3961">
        <v>95</v>
      </c>
      <c r="CA3961">
        <v>98</v>
      </c>
      <c r="CB3961">
        <v>101</v>
      </c>
      <c r="CC3961">
        <v>100</v>
      </c>
      <c r="CD3961">
        <v>102</v>
      </c>
      <c r="CE3961">
        <v>103</v>
      </c>
      <c r="CF3961">
        <v>104</v>
      </c>
      <c r="CG3961">
        <v>106</v>
      </c>
      <c r="CH3961">
        <v>107</v>
      </c>
      <c r="CI3961">
        <v>106</v>
      </c>
      <c r="CJ3961">
        <v>104</v>
      </c>
      <c r="CK3961">
        <v>105</v>
      </c>
      <c r="CL3961">
        <v>107</v>
      </c>
      <c r="CM3961">
        <v>106</v>
      </c>
      <c r="CN3961">
        <v>103</v>
      </c>
      <c r="CO3961">
        <v>103</v>
      </c>
      <c r="CP3961">
        <v>105</v>
      </c>
      <c r="CQ3961">
        <v>106</v>
      </c>
      <c r="CR3961">
        <v>106</v>
      </c>
      <c r="CS3961">
        <v>104</v>
      </c>
      <c r="CT3961">
        <v>96</v>
      </c>
      <c r="CU3961">
        <v>87</v>
      </c>
      <c r="CV3961">
        <v>88</v>
      </c>
      <c r="CW3961">
        <v>92</v>
      </c>
      <c r="CX3961" t="s">
        <v>2</v>
      </c>
      <c r="CY3961" t="s">
        <v>231</v>
      </c>
      <c r="CZ3961" s="1">
        <f t="shared" si="4435"/>
        <v>0.88822919110073406</v>
      </c>
      <c r="DA3961" s="4">
        <f t="shared" si="4436"/>
        <v>106.03225806451613</v>
      </c>
      <c r="DB3961" s="4"/>
      <c r="DC3961" s="4"/>
      <c r="DD3961" s="4"/>
    </row>
    <row r="3962" spans="1:108" x14ac:dyDescent="0.25">
      <c r="A3962" t="s">
        <v>91</v>
      </c>
      <c r="B3962">
        <v>36.071899999999999</v>
      </c>
      <c r="C3962">
        <v>-115.16330000000001</v>
      </c>
      <c r="D3962">
        <v>2175</v>
      </c>
      <c r="E3962" t="s">
        <v>1</v>
      </c>
      <c r="F3962">
        <v>158.69999999999999</v>
      </c>
      <c r="G3962">
        <v>2010</v>
      </c>
      <c r="H3962">
        <v>8</v>
      </c>
      <c r="I3962" t="s">
        <v>260</v>
      </c>
      <c r="J3962">
        <v>92</v>
      </c>
      <c r="K3962">
        <v>96</v>
      </c>
      <c r="L3962">
        <v>100</v>
      </c>
      <c r="M3962">
        <v>103</v>
      </c>
      <c r="N3962">
        <v>107</v>
      </c>
      <c r="O3962">
        <v>110</v>
      </c>
      <c r="P3962">
        <v>106</v>
      </c>
      <c r="Q3962">
        <v>105</v>
      </c>
      <c r="R3962">
        <v>101</v>
      </c>
      <c r="S3962">
        <v>95</v>
      </c>
      <c r="T3962">
        <v>87</v>
      </c>
      <c r="U3962">
        <v>79</v>
      </c>
      <c r="V3962">
        <v>87</v>
      </c>
      <c r="W3962">
        <v>94</v>
      </c>
      <c r="X3962">
        <v>100</v>
      </c>
      <c r="Y3962">
        <v>94</v>
      </c>
      <c r="Z3962">
        <v>95</v>
      </c>
      <c r="AA3962">
        <v>98</v>
      </c>
      <c r="AB3962">
        <v>96</v>
      </c>
      <c r="AC3962">
        <v>96</v>
      </c>
      <c r="AD3962">
        <v>96</v>
      </c>
      <c r="AE3962">
        <v>98</v>
      </c>
      <c r="AF3962">
        <v>103</v>
      </c>
      <c r="AG3962">
        <v>106</v>
      </c>
      <c r="AH3962">
        <v>104</v>
      </c>
      <c r="AI3962">
        <v>101</v>
      </c>
      <c r="AJ3962">
        <v>105</v>
      </c>
      <c r="AK3962">
        <v>108</v>
      </c>
      <c r="AL3962">
        <v>107</v>
      </c>
      <c r="AM3962">
        <v>108</v>
      </c>
      <c r="AN3962" s="5">
        <v>105</v>
      </c>
      <c r="AO3962" s="5">
        <v>102</v>
      </c>
      <c r="AP3962" s="5">
        <v>101</v>
      </c>
      <c r="AQ3962" s="5">
        <v>100</v>
      </c>
      <c r="AR3962" s="5">
        <v>103</v>
      </c>
      <c r="AS3962" s="5">
        <v>103</v>
      </c>
      <c r="AT3962" s="5">
        <v>103</v>
      </c>
      <c r="AU3962" s="5">
        <v>106</v>
      </c>
      <c r="AV3962" s="5">
        <v>106</v>
      </c>
      <c r="AW3962" s="5">
        <v>108</v>
      </c>
      <c r="AX3962" s="5">
        <v>108</v>
      </c>
      <c r="AY3962" s="5">
        <v>107</v>
      </c>
      <c r="AZ3962" s="5">
        <v>104</v>
      </c>
      <c r="BA3962" s="5">
        <v>109</v>
      </c>
      <c r="BB3962" s="5">
        <v>113</v>
      </c>
      <c r="BC3962" s="5">
        <v>112</v>
      </c>
      <c r="BD3962" s="5">
        <v>112</v>
      </c>
      <c r="BE3962" s="5">
        <v>113</v>
      </c>
      <c r="BF3962" s="5">
        <v>112</v>
      </c>
      <c r="BG3962" s="5">
        <v>110</v>
      </c>
      <c r="BH3962" s="5">
        <v>109</v>
      </c>
      <c r="BI3962" s="5">
        <v>106</v>
      </c>
      <c r="BJ3962" s="5">
        <v>107</v>
      </c>
      <c r="BK3962" s="5">
        <v>109</v>
      </c>
      <c r="BL3962" s="5">
        <v>110</v>
      </c>
      <c r="BM3962" s="5">
        <v>107</v>
      </c>
      <c r="BN3962" s="5">
        <v>104</v>
      </c>
      <c r="BO3962" s="5">
        <v>103</v>
      </c>
      <c r="BP3962" s="5">
        <v>105</v>
      </c>
      <c r="BQ3962" s="5">
        <v>104</v>
      </c>
      <c r="BR3962" s="5">
        <v>105</v>
      </c>
      <c r="BS3962">
        <v>101</v>
      </c>
      <c r="BT3962">
        <v>104</v>
      </c>
      <c r="BU3962">
        <v>104</v>
      </c>
      <c r="BV3962">
        <v>107</v>
      </c>
      <c r="BW3962">
        <v>108</v>
      </c>
      <c r="BX3962">
        <v>107</v>
      </c>
      <c r="BY3962">
        <v>99</v>
      </c>
      <c r="BZ3962">
        <v>96</v>
      </c>
      <c r="CA3962">
        <v>99</v>
      </c>
      <c r="CB3962">
        <v>102</v>
      </c>
      <c r="CC3962">
        <v>101</v>
      </c>
      <c r="CD3962">
        <v>103</v>
      </c>
      <c r="CE3962">
        <v>105</v>
      </c>
      <c r="CF3962">
        <v>106</v>
      </c>
      <c r="CG3962">
        <v>108</v>
      </c>
      <c r="CH3962">
        <v>107</v>
      </c>
      <c r="CI3962">
        <v>107</v>
      </c>
      <c r="CJ3962">
        <v>104</v>
      </c>
      <c r="CK3962">
        <v>105</v>
      </c>
      <c r="CL3962">
        <v>107</v>
      </c>
      <c r="CM3962">
        <v>107</v>
      </c>
      <c r="CN3962">
        <v>104</v>
      </c>
      <c r="CO3962">
        <v>104</v>
      </c>
      <c r="CP3962">
        <v>106</v>
      </c>
      <c r="CQ3962">
        <v>107</v>
      </c>
      <c r="CR3962">
        <v>106</v>
      </c>
      <c r="CS3962">
        <v>104</v>
      </c>
      <c r="CT3962">
        <v>97</v>
      </c>
      <c r="CU3962">
        <v>87</v>
      </c>
      <c r="CV3962">
        <v>89</v>
      </c>
      <c r="CW3962">
        <v>93</v>
      </c>
      <c r="CX3962" t="s">
        <v>2</v>
      </c>
      <c r="CY3962" t="s">
        <v>92</v>
      </c>
      <c r="CZ3962" s="1">
        <f t="shared" si="4435"/>
        <v>0.89108776285213331</v>
      </c>
      <c r="DA3962" s="4">
        <f t="shared" si="4436"/>
        <v>106.64516129032258</v>
      </c>
      <c r="DB3962" s="4"/>
      <c r="DC3962" s="4"/>
      <c r="DD3962" s="4"/>
    </row>
    <row r="3963" spans="1:108" x14ac:dyDescent="0.25">
      <c r="A3963" t="s">
        <v>155</v>
      </c>
      <c r="B3963">
        <v>36.430300000000003</v>
      </c>
      <c r="C3963">
        <v>-114.51390000000001</v>
      </c>
      <c r="D3963">
        <v>2000</v>
      </c>
      <c r="E3963" t="s">
        <v>1</v>
      </c>
      <c r="F3963">
        <v>210.3</v>
      </c>
      <c r="G3963">
        <v>2010</v>
      </c>
      <c r="H3963">
        <v>8</v>
      </c>
      <c r="I3963" t="s">
        <v>260</v>
      </c>
      <c r="J3963">
        <v>97</v>
      </c>
      <c r="K3963">
        <v>93</v>
      </c>
      <c r="L3963">
        <v>95</v>
      </c>
      <c r="M3963">
        <v>98</v>
      </c>
      <c r="N3963">
        <v>102</v>
      </c>
      <c r="O3963">
        <v>107</v>
      </c>
      <c r="P3963">
        <v>110</v>
      </c>
      <c r="Q3963">
        <v>106</v>
      </c>
      <c r="R3963">
        <v>104</v>
      </c>
      <c r="S3963">
        <v>101</v>
      </c>
      <c r="T3963">
        <v>98</v>
      </c>
      <c r="U3963">
        <v>88</v>
      </c>
      <c r="V3963">
        <v>81</v>
      </c>
      <c r="W3963">
        <v>87</v>
      </c>
      <c r="X3963">
        <v>93</v>
      </c>
      <c r="Y3963">
        <v>100</v>
      </c>
      <c r="Z3963">
        <v>97</v>
      </c>
      <c r="AA3963">
        <v>96</v>
      </c>
      <c r="AB3963">
        <v>101</v>
      </c>
      <c r="AC3963">
        <v>99</v>
      </c>
      <c r="AD3963">
        <v>98</v>
      </c>
      <c r="AE3963">
        <v>98</v>
      </c>
      <c r="AF3963">
        <v>98</v>
      </c>
      <c r="AG3963">
        <v>103</v>
      </c>
      <c r="AH3963">
        <v>107</v>
      </c>
      <c r="AI3963">
        <v>105</v>
      </c>
      <c r="AJ3963">
        <v>103</v>
      </c>
      <c r="AK3963">
        <v>102</v>
      </c>
      <c r="AL3963">
        <v>109</v>
      </c>
      <c r="AM3963">
        <v>108</v>
      </c>
      <c r="AN3963" s="5">
        <v>108</v>
      </c>
      <c r="AO3963" s="5">
        <v>108</v>
      </c>
      <c r="AP3963" s="5">
        <v>106</v>
      </c>
      <c r="AQ3963" s="5">
        <v>102</v>
      </c>
      <c r="AR3963" s="5">
        <v>100</v>
      </c>
      <c r="AS3963" s="5">
        <v>104</v>
      </c>
      <c r="AT3963" s="5">
        <v>103</v>
      </c>
      <c r="AU3963" s="5">
        <v>105</v>
      </c>
      <c r="AV3963" s="5">
        <v>108</v>
      </c>
      <c r="AW3963" s="5">
        <v>109</v>
      </c>
      <c r="AX3963" s="5">
        <v>110</v>
      </c>
      <c r="AY3963" s="5">
        <v>110</v>
      </c>
      <c r="AZ3963" s="5">
        <v>110</v>
      </c>
      <c r="BA3963" s="5">
        <v>108</v>
      </c>
      <c r="BB3963" s="5">
        <v>111</v>
      </c>
      <c r="BC3963" s="5">
        <v>113</v>
      </c>
      <c r="BD3963" s="5">
        <v>113</v>
      </c>
      <c r="BE3963" s="5">
        <v>113</v>
      </c>
      <c r="BF3963" s="5">
        <v>112</v>
      </c>
      <c r="BG3963" s="5">
        <v>113</v>
      </c>
      <c r="BH3963" s="5">
        <v>110</v>
      </c>
      <c r="BI3963" s="5">
        <v>109</v>
      </c>
      <c r="BJ3963" s="5">
        <v>106</v>
      </c>
      <c r="BK3963" s="5">
        <v>108</v>
      </c>
      <c r="BL3963" s="5">
        <v>110</v>
      </c>
      <c r="BM3963" s="5">
        <v>111</v>
      </c>
      <c r="BN3963" s="5">
        <v>111</v>
      </c>
      <c r="BO3963" s="5">
        <v>106</v>
      </c>
      <c r="BP3963" s="5">
        <v>104</v>
      </c>
      <c r="BQ3963" s="5">
        <v>105</v>
      </c>
      <c r="BR3963" s="5">
        <v>107</v>
      </c>
      <c r="BS3963">
        <v>104</v>
      </c>
      <c r="BT3963">
        <v>101</v>
      </c>
      <c r="BU3963">
        <v>104</v>
      </c>
      <c r="BV3963">
        <v>105</v>
      </c>
      <c r="BW3963">
        <v>108</v>
      </c>
      <c r="BX3963">
        <v>109</v>
      </c>
      <c r="BY3963">
        <v>109</v>
      </c>
      <c r="BZ3963">
        <v>101</v>
      </c>
      <c r="CA3963">
        <v>94</v>
      </c>
      <c r="CB3963">
        <v>99</v>
      </c>
      <c r="CC3963">
        <v>102</v>
      </c>
      <c r="CD3963">
        <v>103</v>
      </c>
      <c r="CE3963">
        <v>102</v>
      </c>
      <c r="CF3963">
        <v>104</v>
      </c>
      <c r="CG3963">
        <v>106</v>
      </c>
      <c r="CH3963">
        <v>108</v>
      </c>
      <c r="CI3963">
        <v>108</v>
      </c>
      <c r="CJ3963">
        <v>108</v>
      </c>
      <c r="CK3963">
        <v>104</v>
      </c>
      <c r="CL3963">
        <v>105</v>
      </c>
      <c r="CM3963">
        <v>107</v>
      </c>
      <c r="CN3963">
        <v>100</v>
      </c>
      <c r="CO3963">
        <v>104</v>
      </c>
      <c r="CP3963">
        <v>104</v>
      </c>
      <c r="CQ3963">
        <v>106</v>
      </c>
      <c r="CR3963">
        <v>109</v>
      </c>
      <c r="CS3963">
        <v>108</v>
      </c>
      <c r="CT3963">
        <v>104</v>
      </c>
      <c r="CU3963">
        <v>98</v>
      </c>
      <c r="CV3963">
        <v>91</v>
      </c>
      <c r="CW3963">
        <v>91</v>
      </c>
      <c r="CX3963" t="s">
        <v>2</v>
      </c>
      <c r="CY3963" t="s">
        <v>156</v>
      </c>
      <c r="CZ3963" s="1">
        <f t="shared" si="4435"/>
        <v>0.61559907868539632</v>
      </c>
      <c r="DA3963" s="4">
        <f t="shared" si="4436"/>
        <v>108.16129032258064</v>
      </c>
      <c r="DB3963" s="4"/>
      <c r="DC3963" s="4"/>
      <c r="DD3963" s="4"/>
    </row>
    <row r="3964" spans="1:108" x14ac:dyDescent="0.25">
      <c r="A3964" t="s">
        <v>77</v>
      </c>
      <c r="B3964">
        <v>34.8536</v>
      </c>
      <c r="C3964">
        <v>-116.7869</v>
      </c>
      <c r="D3964">
        <v>1919</v>
      </c>
      <c r="E3964" t="s">
        <v>1</v>
      </c>
      <c r="F3964">
        <v>178.9</v>
      </c>
      <c r="G3964">
        <v>2010</v>
      </c>
      <c r="H3964">
        <v>8</v>
      </c>
      <c r="I3964" t="s">
        <v>260</v>
      </c>
      <c r="J3964">
        <v>93</v>
      </c>
      <c r="K3964">
        <v>96</v>
      </c>
      <c r="L3964">
        <v>99</v>
      </c>
      <c r="M3964">
        <v>103</v>
      </c>
      <c r="N3964">
        <v>107</v>
      </c>
      <c r="O3964">
        <v>108</v>
      </c>
      <c r="P3964">
        <v>106</v>
      </c>
      <c r="Q3964">
        <v>103</v>
      </c>
      <c r="R3964">
        <v>99</v>
      </c>
      <c r="S3964">
        <v>91</v>
      </c>
      <c r="T3964">
        <v>87</v>
      </c>
      <c r="U3964">
        <v>87</v>
      </c>
      <c r="V3964">
        <v>92</v>
      </c>
      <c r="W3964">
        <v>98</v>
      </c>
      <c r="X3964">
        <v>100</v>
      </c>
      <c r="Y3964">
        <v>93</v>
      </c>
      <c r="Z3964">
        <v>96</v>
      </c>
      <c r="AA3964">
        <v>98</v>
      </c>
      <c r="AB3964">
        <v>96</v>
      </c>
      <c r="AC3964">
        <v>97</v>
      </c>
      <c r="AD3964">
        <v>94</v>
      </c>
      <c r="AE3964">
        <v>98</v>
      </c>
      <c r="AF3964">
        <v>102</v>
      </c>
      <c r="AG3964">
        <v>104</v>
      </c>
      <c r="AH3964">
        <v>101</v>
      </c>
      <c r="AI3964">
        <v>99</v>
      </c>
      <c r="AJ3964">
        <v>106</v>
      </c>
      <c r="AK3964">
        <v>109</v>
      </c>
      <c r="AL3964">
        <v>107</v>
      </c>
      <c r="AM3964">
        <v>105</v>
      </c>
      <c r="AN3964" s="5">
        <v>105</v>
      </c>
      <c r="AO3964" s="5">
        <v>102</v>
      </c>
      <c r="AP3964" s="5">
        <v>101</v>
      </c>
      <c r="AQ3964" s="5">
        <v>99</v>
      </c>
      <c r="AR3964" s="5">
        <v>103</v>
      </c>
      <c r="AS3964" s="5">
        <v>104</v>
      </c>
      <c r="AT3964" s="5">
        <v>103</v>
      </c>
      <c r="AU3964" s="5">
        <v>107</v>
      </c>
      <c r="AV3964" s="5">
        <v>109</v>
      </c>
      <c r="AW3964" s="5">
        <v>108</v>
      </c>
      <c r="AX3964" s="5">
        <v>105</v>
      </c>
      <c r="AY3964" s="5">
        <v>107</v>
      </c>
      <c r="AZ3964" s="5">
        <v>105</v>
      </c>
      <c r="BA3964" s="5">
        <v>110</v>
      </c>
      <c r="BB3964" s="5">
        <v>112</v>
      </c>
      <c r="BC3964" s="5">
        <v>110</v>
      </c>
      <c r="BD3964" s="5">
        <v>111</v>
      </c>
      <c r="BE3964" s="5">
        <v>112</v>
      </c>
      <c r="BF3964" s="5">
        <v>112</v>
      </c>
      <c r="BG3964" s="5">
        <v>111</v>
      </c>
      <c r="BH3964" s="5">
        <v>109</v>
      </c>
      <c r="BI3964" s="5">
        <v>106</v>
      </c>
      <c r="BJ3964" s="5">
        <v>107</v>
      </c>
      <c r="BK3964" s="5">
        <v>109</v>
      </c>
      <c r="BL3964" s="5">
        <v>109</v>
      </c>
      <c r="BM3964" s="5">
        <v>107</v>
      </c>
      <c r="BN3964" s="5">
        <v>106</v>
      </c>
      <c r="BO3964" s="5">
        <v>105</v>
      </c>
      <c r="BP3964" s="5">
        <v>106</v>
      </c>
      <c r="BQ3964" s="5">
        <v>107</v>
      </c>
      <c r="BR3964" s="5">
        <v>106</v>
      </c>
      <c r="BS3964">
        <v>102</v>
      </c>
      <c r="BT3964">
        <v>104</v>
      </c>
      <c r="BU3964">
        <v>106</v>
      </c>
      <c r="BV3964">
        <v>107</v>
      </c>
      <c r="BW3964">
        <v>106</v>
      </c>
      <c r="BX3964">
        <v>104</v>
      </c>
      <c r="BY3964">
        <v>101</v>
      </c>
      <c r="BZ3964">
        <v>97</v>
      </c>
      <c r="CA3964">
        <v>100</v>
      </c>
      <c r="CB3964">
        <v>101</v>
      </c>
      <c r="CC3964">
        <v>99</v>
      </c>
      <c r="CD3964">
        <v>101</v>
      </c>
      <c r="CE3964">
        <v>105</v>
      </c>
      <c r="CF3964">
        <v>103</v>
      </c>
      <c r="CG3964">
        <v>106</v>
      </c>
      <c r="CH3964">
        <v>108</v>
      </c>
      <c r="CI3964">
        <v>108</v>
      </c>
      <c r="CJ3964">
        <v>104</v>
      </c>
      <c r="CK3964">
        <v>105</v>
      </c>
      <c r="CL3964">
        <v>109</v>
      </c>
      <c r="CM3964">
        <v>107</v>
      </c>
      <c r="CN3964">
        <v>105</v>
      </c>
      <c r="CO3964">
        <v>103</v>
      </c>
      <c r="CP3964">
        <v>110</v>
      </c>
      <c r="CQ3964">
        <v>109</v>
      </c>
      <c r="CR3964">
        <v>108</v>
      </c>
      <c r="CS3964">
        <v>106</v>
      </c>
      <c r="CT3964">
        <v>94</v>
      </c>
      <c r="CU3964">
        <v>87</v>
      </c>
      <c r="CV3964">
        <v>88</v>
      </c>
      <c r="CW3964">
        <v>93</v>
      </c>
      <c r="CX3964" t="s">
        <v>5</v>
      </c>
      <c r="CY3964" t="s">
        <v>78</v>
      </c>
      <c r="CZ3964" s="1">
        <f t="shared" si="4435"/>
        <v>0.85825050790585278</v>
      </c>
      <c r="DA3964" s="4">
        <f t="shared" si="4436"/>
        <v>106.87096774193549</v>
      </c>
      <c r="DB3964" s="4"/>
      <c r="DC3964" s="4"/>
      <c r="DD3964" s="4"/>
    </row>
    <row r="3965" spans="1:108" x14ac:dyDescent="0.25">
      <c r="A3965" t="s">
        <v>103</v>
      </c>
      <c r="B3965">
        <v>36.234699999999997</v>
      </c>
      <c r="C3965">
        <v>-115.1164</v>
      </c>
      <c r="D3965">
        <v>1898</v>
      </c>
      <c r="E3965" t="s">
        <v>1</v>
      </c>
      <c r="F3965">
        <v>158.69999999999999</v>
      </c>
      <c r="G3965">
        <v>2010</v>
      </c>
      <c r="H3965">
        <v>8</v>
      </c>
      <c r="I3965" t="s">
        <v>260</v>
      </c>
      <c r="J3965">
        <v>93</v>
      </c>
      <c r="K3965">
        <v>96</v>
      </c>
      <c r="M3965">
        <v>103</v>
      </c>
      <c r="N3965">
        <v>106</v>
      </c>
      <c r="O3965">
        <v>109</v>
      </c>
      <c r="P3965">
        <v>110</v>
      </c>
      <c r="R3965">
        <v>100</v>
      </c>
      <c r="S3965">
        <v>96</v>
      </c>
      <c r="T3965">
        <v>88</v>
      </c>
      <c r="V3965">
        <v>88</v>
      </c>
      <c r="W3965">
        <v>94</v>
      </c>
      <c r="X3965">
        <v>99</v>
      </c>
      <c r="Z3965">
        <v>95</v>
      </c>
      <c r="AA3965">
        <v>98</v>
      </c>
      <c r="AB3965">
        <v>98</v>
      </c>
      <c r="AC3965">
        <v>98</v>
      </c>
      <c r="AE3965">
        <v>99</v>
      </c>
      <c r="AF3965">
        <v>102</v>
      </c>
      <c r="AG3965">
        <v>106</v>
      </c>
      <c r="AI3965">
        <v>106</v>
      </c>
      <c r="AJ3965">
        <v>106</v>
      </c>
      <c r="AK3965">
        <v>108</v>
      </c>
      <c r="AL3965">
        <v>107</v>
      </c>
      <c r="AM3965">
        <v>107</v>
      </c>
      <c r="AN3965" s="5">
        <v>105</v>
      </c>
      <c r="AO3965" s="5">
        <v>105</v>
      </c>
      <c r="AP3965" s="5">
        <v>101</v>
      </c>
      <c r="AQ3965" s="5">
        <v>99</v>
      </c>
      <c r="AR3965" s="5">
        <v>103</v>
      </c>
      <c r="AS3965" s="5">
        <v>103</v>
      </c>
      <c r="AT3965" s="5">
        <v>103</v>
      </c>
      <c r="AU3965" s="5">
        <v>107</v>
      </c>
      <c r="AV3965" s="8">
        <f>AVERAGE(AU3965,AW3965)</f>
        <v>108</v>
      </c>
      <c r="AW3965" s="5">
        <v>109</v>
      </c>
      <c r="AX3965" s="5">
        <v>108</v>
      </c>
      <c r="AY3965" s="5">
        <v>109</v>
      </c>
      <c r="AZ3965" s="5">
        <v>105</v>
      </c>
      <c r="BA3965" s="5">
        <v>109</v>
      </c>
      <c r="BB3965" s="5">
        <v>112</v>
      </c>
      <c r="BC3965" s="5">
        <v>113</v>
      </c>
      <c r="BD3965" s="5">
        <v>112</v>
      </c>
      <c r="BE3965" s="5">
        <v>112</v>
      </c>
      <c r="BF3965" s="5">
        <v>112</v>
      </c>
      <c r="BG3965" s="5">
        <v>110</v>
      </c>
      <c r="BH3965" s="5">
        <v>108</v>
      </c>
      <c r="BI3965" s="5">
        <v>106</v>
      </c>
      <c r="BJ3965" s="8">
        <f>AVERAGE(BI3965,BK3965)</f>
        <v>107</v>
      </c>
      <c r="BK3965" s="5">
        <v>108</v>
      </c>
      <c r="BL3965" s="8">
        <f>(2*BK3965+BN3965)/3</f>
        <v>107</v>
      </c>
      <c r="BM3965" s="8">
        <f>(BL3965+2*BO3965)/3</f>
        <v>105</v>
      </c>
      <c r="BN3965" s="5">
        <v>105</v>
      </c>
      <c r="BO3965" s="5">
        <v>104</v>
      </c>
      <c r="BP3965" s="5">
        <v>105</v>
      </c>
      <c r="BQ3965" s="5">
        <v>106</v>
      </c>
      <c r="BR3965" s="5">
        <v>106</v>
      </c>
      <c r="BS3965">
        <v>100</v>
      </c>
      <c r="BT3965">
        <v>103</v>
      </c>
      <c r="BU3965">
        <v>103</v>
      </c>
      <c r="BV3965">
        <v>106</v>
      </c>
      <c r="BW3965">
        <v>107</v>
      </c>
      <c r="BX3965">
        <v>107</v>
      </c>
      <c r="BY3965">
        <v>100</v>
      </c>
      <c r="BZ3965">
        <v>100</v>
      </c>
      <c r="CA3965">
        <v>101</v>
      </c>
      <c r="CB3965">
        <v>102</v>
      </c>
      <c r="CC3965">
        <v>102</v>
      </c>
      <c r="CD3965">
        <v>103</v>
      </c>
      <c r="CE3965">
        <v>104</v>
      </c>
      <c r="CF3965">
        <v>105</v>
      </c>
      <c r="CG3965">
        <v>108</v>
      </c>
      <c r="CH3965">
        <v>107</v>
      </c>
      <c r="CI3965">
        <v>107</v>
      </c>
      <c r="CK3965">
        <v>107</v>
      </c>
      <c r="CL3965">
        <v>108</v>
      </c>
      <c r="CM3965">
        <v>107</v>
      </c>
      <c r="CN3965">
        <v>106</v>
      </c>
      <c r="CO3965">
        <v>106</v>
      </c>
      <c r="CP3965">
        <v>107</v>
      </c>
      <c r="CQ3965">
        <v>106</v>
      </c>
      <c r="CS3965">
        <v>106</v>
      </c>
      <c r="CT3965">
        <v>96</v>
      </c>
      <c r="CU3965">
        <v>88</v>
      </c>
      <c r="CV3965">
        <v>89</v>
      </c>
      <c r="CX3965" t="s">
        <v>2</v>
      </c>
      <c r="CY3965" t="s">
        <v>104</v>
      </c>
      <c r="CZ3965" s="1">
        <f t="shared" si="4435"/>
        <v>0.82898198323188688</v>
      </c>
      <c r="DA3965" s="4">
        <f t="shared" si="4436"/>
        <v>106.83870967741936</v>
      </c>
      <c r="DB3965" s="4"/>
      <c r="DC3965" s="4"/>
      <c r="DD3965" s="4"/>
    </row>
    <row r="3966" spans="1:108" x14ac:dyDescent="0.25">
      <c r="A3966" t="s">
        <v>45</v>
      </c>
      <c r="B3966">
        <v>35.763599999999997</v>
      </c>
      <c r="C3966">
        <v>-117.3908</v>
      </c>
      <c r="D3966">
        <v>1695</v>
      </c>
      <c r="E3966" t="s">
        <v>1</v>
      </c>
      <c r="F3966">
        <v>90.8</v>
      </c>
      <c r="G3966">
        <v>2010</v>
      </c>
      <c r="H3966">
        <v>8</v>
      </c>
      <c r="I3966" t="s">
        <v>260</v>
      </c>
      <c r="J3966">
        <v>95</v>
      </c>
      <c r="K3966">
        <v>98</v>
      </c>
      <c r="L3966">
        <v>100</v>
      </c>
      <c r="M3966">
        <v>104</v>
      </c>
      <c r="N3966">
        <v>107</v>
      </c>
      <c r="O3966">
        <v>108</v>
      </c>
      <c r="P3966">
        <v>110</v>
      </c>
      <c r="Q3966">
        <v>104</v>
      </c>
      <c r="R3966">
        <v>105</v>
      </c>
      <c r="S3966">
        <v>94</v>
      </c>
      <c r="T3966">
        <v>85</v>
      </c>
      <c r="U3966">
        <v>87</v>
      </c>
      <c r="V3966">
        <v>93</v>
      </c>
      <c r="W3966">
        <v>98</v>
      </c>
      <c r="X3966">
        <v>101</v>
      </c>
      <c r="Y3966">
        <v>95</v>
      </c>
      <c r="Z3966">
        <v>96</v>
      </c>
      <c r="AA3966">
        <v>97</v>
      </c>
      <c r="AB3966">
        <v>96</v>
      </c>
      <c r="AC3966">
        <v>97</v>
      </c>
      <c r="AD3966">
        <v>94</v>
      </c>
      <c r="AE3966">
        <v>98</v>
      </c>
      <c r="AF3966">
        <v>102</v>
      </c>
      <c r="AG3966">
        <v>104</v>
      </c>
      <c r="AH3966">
        <v>101</v>
      </c>
      <c r="AI3966">
        <v>103</v>
      </c>
      <c r="AJ3966">
        <v>108</v>
      </c>
      <c r="AK3966">
        <v>111</v>
      </c>
      <c r="AL3966">
        <v>108</v>
      </c>
      <c r="AM3966">
        <v>106</v>
      </c>
      <c r="AN3966" s="5">
        <v>104</v>
      </c>
      <c r="AO3966" s="5">
        <v>102</v>
      </c>
      <c r="AP3966" s="5">
        <v>102</v>
      </c>
      <c r="AQ3966" s="5">
        <v>102</v>
      </c>
      <c r="AR3966" s="5">
        <v>105</v>
      </c>
      <c r="AS3966" s="5">
        <v>104</v>
      </c>
      <c r="AT3966" s="5">
        <v>104</v>
      </c>
      <c r="AU3966" s="5">
        <v>106</v>
      </c>
      <c r="AV3966" s="5">
        <v>109</v>
      </c>
      <c r="AW3966" s="5">
        <v>108</v>
      </c>
      <c r="AX3966" s="5">
        <v>108</v>
      </c>
      <c r="AY3966" s="5">
        <v>108</v>
      </c>
      <c r="AZ3966" s="5">
        <v>105</v>
      </c>
      <c r="BA3966" s="5">
        <v>108</v>
      </c>
      <c r="BB3966" s="5">
        <v>112</v>
      </c>
      <c r="BC3966" s="5">
        <v>111</v>
      </c>
      <c r="BD3966" s="5">
        <v>111</v>
      </c>
      <c r="BE3966" s="5">
        <v>112</v>
      </c>
      <c r="BF3966" s="5">
        <v>112</v>
      </c>
      <c r="BG3966" s="5">
        <v>111</v>
      </c>
      <c r="BH3966" s="5">
        <v>107</v>
      </c>
      <c r="BI3966" s="5">
        <v>105</v>
      </c>
      <c r="BJ3966" s="5">
        <v>107</v>
      </c>
      <c r="BK3966" s="5">
        <v>111</v>
      </c>
      <c r="BL3966" s="5">
        <v>111</v>
      </c>
      <c r="BM3966" s="5">
        <v>107</v>
      </c>
      <c r="BN3966" s="5">
        <v>106</v>
      </c>
      <c r="BO3966" s="5">
        <v>106</v>
      </c>
      <c r="BP3966" s="5">
        <v>106</v>
      </c>
      <c r="BQ3966" s="5">
        <v>107</v>
      </c>
      <c r="BR3966" s="5">
        <v>107</v>
      </c>
      <c r="BS3966">
        <v>103</v>
      </c>
      <c r="BT3966">
        <v>106</v>
      </c>
      <c r="BU3966">
        <v>106</v>
      </c>
      <c r="BV3966">
        <v>107</v>
      </c>
      <c r="BW3966">
        <v>105</v>
      </c>
      <c r="BX3966">
        <v>102</v>
      </c>
      <c r="BY3966">
        <v>99</v>
      </c>
      <c r="BZ3966">
        <v>96</v>
      </c>
      <c r="CA3966">
        <v>100</v>
      </c>
      <c r="CB3966">
        <v>99</v>
      </c>
      <c r="CC3966">
        <v>100</v>
      </c>
      <c r="CD3966">
        <v>99</v>
      </c>
      <c r="CE3966">
        <v>104</v>
      </c>
      <c r="CF3966">
        <v>103</v>
      </c>
      <c r="CG3966">
        <v>106</v>
      </c>
      <c r="CH3966">
        <v>108</v>
      </c>
      <c r="CI3966">
        <v>109</v>
      </c>
      <c r="CJ3966">
        <v>108</v>
      </c>
      <c r="CK3966">
        <v>107</v>
      </c>
      <c r="CL3966">
        <v>109</v>
      </c>
      <c r="CM3966">
        <v>107</v>
      </c>
      <c r="CN3966">
        <v>105</v>
      </c>
      <c r="CO3966">
        <v>105</v>
      </c>
      <c r="CP3966">
        <v>109</v>
      </c>
      <c r="CQ3966">
        <v>112</v>
      </c>
      <c r="CR3966">
        <v>109</v>
      </c>
      <c r="CS3966">
        <v>107</v>
      </c>
      <c r="CT3966">
        <v>93</v>
      </c>
      <c r="CU3966">
        <v>87</v>
      </c>
      <c r="CV3966">
        <v>89</v>
      </c>
      <c r="CW3966">
        <v>99</v>
      </c>
      <c r="CX3966" t="s">
        <v>5</v>
      </c>
      <c r="CY3966" t="s">
        <v>46</v>
      </c>
      <c r="CZ3966" s="1">
        <f t="shared" si="4435"/>
        <v>0.94584514515700457</v>
      </c>
      <c r="DA3966" s="4">
        <f t="shared" si="4436"/>
        <v>107.2258064516129</v>
      </c>
      <c r="DB3966" s="4"/>
      <c r="DC3966" s="4"/>
      <c r="DD3966" s="4"/>
    </row>
    <row r="3967" spans="1:108" x14ac:dyDescent="0.25">
      <c r="A3967" t="s">
        <v>232</v>
      </c>
      <c r="B3967">
        <v>36.01</v>
      </c>
      <c r="C3967">
        <v>-114.79640000000001</v>
      </c>
      <c r="D3967">
        <v>1641</v>
      </c>
      <c r="E3967" t="s">
        <v>1</v>
      </c>
      <c r="F3967">
        <v>192.3</v>
      </c>
      <c r="G3967">
        <v>2010</v>
      </c>
      <c r="H3967">
        <v>8</v>
      </c>
      <c r="I3967" t="s">
        <v>260</v>
      </c>
      <c r="J3967">
        <v>95</v>
      </c>
      <c r="K3967">
        <v>97</v>
      </c>
      <c r="L3967">
        <v>100</v>
      </c>
      <c r="M3967">
        <v>104</v>
      </c>
      <c r="N3967">
        <v>109</v>
      </c>
      <c r="O3967">
        <v>110</v>
      </c>
      <c r="P3967">
        <v>109</v>
      </c>
      <c r="Q3967">
        <v>108</v>
      </c>
      <c r="R3967">
        <v>102</v>
      </c>
      <c r="S3967">
        <v>102</v>
      </c>
      <c r="T3967">
        <v>92</v>
      </c>
      <c r="U3967">
        <v>87</v>
      </c>
      <c r="V3967">
        <v>90</v>
      </c>
      <c r="W3967">
        <v>96</v>
      </c>
      <c r="X3967">
        <v>103</v>
      </c>
      <c r="Y3967">
        <v>101</v>
      </c>
      <c r="Z3967">
        <v>98</v>
      </c>
      <c r="AA3967">
        <v>102</v>
      </c>
      <c r="AB3967">
        <v>103</v>
      </c>
      <c r="AC3967">
        <v>103</v>
      </c>
      <c r="AD3967">
        <v>100</v>
      </c>
      <c r="AE3967">
        <v>101</v>
      </c>
      <c r="AF3967">
        <v>107</v>
      </c>
      <c r="AG3967">
        <v>107</v>
      </c>
      <c r="AH3967">
        <v>108</v>
      </c>
      <c r="AI3967">
        <v>105</v>
      </c>
      <c r="AJ3967">
        <v>109</v>
      </c>
      <c r="AK3967">
        <v>112</v>
      </c>
      <c r="AL3967">
        <v>111</v>
      </c>
      <c r="AM3967">
        <v>113</v>
      </c>
      <c r="AN3967" s="5">
        <v>111</v>
      </c>
      <c r="AO3967" s="5">
        <v>129</v>
      </c>
      <c r="AP3967" s="5">
        <v>104</v>
      </c>
      <c r="AQ3967" s="5">
        <v>103</v>
      </c>
      <c r="AR3967" s="5">
        <v>106</v>
      </c>
      <c r="AS3967" s="5">
        <v>104</v>
      </c>
      <c r="AT3967" s="8">
        <f>AVERAGE(AS3967,AU3967)</f>
        <v>108</v>
      </c>
      <c r="AU3967" s="5">
        <v>112</v>
      </c>
      <c r="AV3967" s="5">
        <v>114</v>
      </c>
      <c r="AW3967" s="5">
        <v>112</v>
      </c>
      <c r="AX3967" s="5">
        <v>112</v>
      </c>
      <c r="AY3967" s="5">
        <v>113</v>
      </c>
      <c r="AZ3967" s="5">
        <v>112</v>
      </c>
      <c r="BA3967" s="5">
        <v>114</v>
      </c>
      <c r="BB3967" s="5">
        <v>114</v>
      </c>
      <c r="BC3967" s="5">
        <v>115</v>
      </c>
      <c r="BD3967" s="5">
        <v>115</v>
      </c>
      <c r="BE3967" s="5">
        <v>114</v>
      </c>
      <c r="BF3967" s="5">
        <v>113</v>
      </c>
      <c r="BG3967" s="5">
        <v>111</v>
      </c>
      <c r="BH3967" s="5">
        <v>109</v>
      </c>
      <c r="BI3967" s="5">
        <v>105</v>
      </c>
      <c r="BJ3967" s="5">
        <v>111</v>
      </c>
      <c r="BK3967" s="5">
        <v>112</v>
      </c>
      <c r="BL3967" s="5">
        <v>113</v>
      </c>
      <c r="BM3967" s="5">
        <v>108</v>
      </c>
      <c r="BN3967" s="5">
        <v>107</v>
      </c>
      <c r="BO3967" s="5">
        <v>105</v>
      </c>
      <c r="BP3967" s="5">
        <v>108</v>
      </c>
      <c r="BQ3967" s="5">
        <v>107</v>
      </c>
      <c r="BR3967" s="5">
        <v>103</v>
      </c>
      <c r="BS3967">
        <v>101</v>
      </c>
      <c r="BT3967">
        <v>105</v>
      </c>
      <c r="BU3967">
        <v>107</v>
      </c>
      <c r="BV3967">
        <v>109</v>
      </c>
      <c r="BW3967">
        <v>110</v>
      </c>
      <c r="BX3967">
        <v>108</v>
      </c>
      <c r="BY3967">
        <v>101</v>
      </c>
      <c r="BZ3967">
        <v>98</v>
      </c>
      <c r="CA3967">
        <v>102</v>
      </c>
      <c r="CB3967">
        <v>104</v>
      </c>
      <c r="CC3967">
        <v>107</v>
      </c>
      <c r="CD3967">
        <v>104</v>
      </c>
      <c r="CE3967">
        <v>107</v>
      </c>
      <c r="CF3967">
        <v>108</v>
      </c>
      <c r="CG3967">
        <v>109</v>
      </c>
      <c r="CH3967">
        <v>108</v>
      </c>
      <c r="CI3967">
        <v>108</v>
      </c>
      <c r="CJ3967">
        <v>103</v>
      </c>
      <c r="CK3967">
        <v>110</v>
      </c>
      <c r="CL3967">
        <v>111</v>
      </c>
      <c r="CM3967">
        <v>106</v>
      </c>
      <c r="CN3967">
        <v>105</v>
      </c>
      <c r="CO3967">
        <v>106</v>
      </c>
      <c r="CP3967">
        <v>108</v>
      </c>
      <c r="CQ3967">
        <v>109</v>
      </c>
      <c r="CR3967">
        <v>110</v>
      </c>
      <c r="CS3967">
        <v>104</v>
      </c>
      <c r="CT3967">
        <v>100</v>
      </c>
      <c r="CU3967">
        <v>94</v>
      </c>
      <c r="CV3967">
        <v>92</v>
      </c>
      <c r="CW3967">
        <v>96</v>
      </c>
      <c r="CX3967" t="s">
        <v>2</v>
      </c>
      <c r="CY3967" t="s">
        <v>233</v>
      </c>
      <c r="CZ3967" s="1">
        <f t="shared" si="4435"/>
        <v>0.26069068699091097</v>
      </c>
      <c r="DA3967" s="4">
        <f t="shared" si="4436"/>
        <v>110.45161290322581</v>
      </c>
      <c r="DB3967" s="4"/>
      <c r="DC3967" s="4"/>
      <c r="DD3967" s="4"/>
    </row>
    <row r="3968" spans="1:108" x14ac:dyDescent="0.25">
      <c r="A3968" t="s">
        <v>247</v>
      </c>
      <c r="B3968">
        <v>35.971699999999998</v>
      </c>
      <c r="C3968">
        <v>-116.27079999999999</v>
      </c>
      <c r="D3968">
        <v>1546</v>
      </c>
      <c r="E3968" t="s">
        <v>1</v>
      </c>
      <c r="F3968">
        <v>76.400000000000006</v>
      </c>
      <c r="G3968">
        <v>2010</v>
      </c>
      <c r="H3968">
        <v>8</v>
      </c>
      <c r="I3968" t="s">
        <v>260</v>
      </c>
      <c r="J3968">
        <v>98</v>
      </c>
      <c r="K3968">
        <v>95</v>
      </c>
      <c r="L3968">
        <v>96</v>
      </c>
      <c r="M3968">
        <v>99</v>
      </c>
      <c r="N3968">
        <v>102</v>
      </c>
      <c r="O3968">
        <v>107</v>
      </c>
      <c r="P3968">
        <v>109</v>
      </c>
      <c r="Q3968">
        <v>109</v>
      </c>
      <c r="R3968">
        <v>104</v>
      </c>
      <c r="S3968">
        <v>102</v>
      </c>
      <c r="T3968">
        <v>95</v>
      </c>
      <c r="U3968">
        <v>90</v>
      </c>
      <c r="V3968">
        <v>88</v>
      </c>
      <c r="W3968">
        <v>95</v>
      </c>
      <c r="X3968">
        <v>99</v>
      </c>
      <c r="Y3968">
        <v>101</v>
      </c>
      <c r="Z3968">
        <v>97</v>
      </c>
      <c r="AB3968">
        <v>99</v>
      </c>
      <c r="AC3968">
        <v>98</v>
      </c>
      <c r="AD3968">
        <v>97</v>
      </c>
      <c r="AE3968">
        <v>95</v>
      </c>
      <c r="AF3968">
        <v>99</v>
      </c>
      <c r="AG3968">
        <v>104</v>
      </c>
      <c r="AH3968">
        <v>105</v>
      </c>
      <c r="AI3968">
        <v>102</v>
      </c>
      <c r="AJ3968">
        <v>103</v>
      </c>
      <c r="AK3968">
        <v>111</v>
      </c>
      <c r="AL3968">
        <v>111</v>
      </c>
      <c r="AM3968">
        <v>109</v>
      </c>
      <c r="AN3968" s="5">
        <v>106</v>
      </c>
      <c r="AO3968" s="5">
        <v>105</v>
      </c>
      <c r="AP3968" s="5">
        <v>103</v>
      </c>
      <c r="AQ3968" s="5">
        <v>102</v>
      </c>
      <c r="AR3968" s="5">
        <v>105</v>
      </c>
      <c r="AS3968" s="5">
        <v>106</v>
      </c>
      <c r="AT3968" s="5">
        <v>105</v>
      </c>
      <c r="AU3968" s="5">
        <v>105</v>
      </c>
      <c r="AV3968" s="5">
        <v>109</v>
      </c>
      <c r="AW3968" s="5">
        <v>107</v>
      </c>
      <c r="AX3968" s="5">
        <v>111</v>
      </c>
      <c r="AY3968" s="5">
        <v>109</v>
      </c>
      <c r="AZ3968" s="5">
        <v>109</v>
      </c>
      <c r="BA3968" s="5">
        <v>107</v>
      </c>
      <c r="BB3968" s="5">
        <v>110</v>
      </c>
      <c r="BC3968" s="5">
        <v>114</v>
      </c>
      <c r="BD3968" s="5">
        <v>114</v>
      </c>
      <c r="BE3968" s="5">
        <v>113</v>
      </c>
      <c r="BF3968" s="5">
        <v>114</v>
      </c>
      <c r="BG3968" s="5">
        <v>114</v>
      </c>
      <c r="BH3968" s="5">
        <v>111</v>
      </c>
      <c r="BI3968" s="5">
        <v>109</v>
      </c>
      <c r="BJ3968" s="5">
        <v>106</v>
      </c>
      <c r="BK3968" s="5">
        <v>109</v>
      </c>
      <c r="BL3968" s="5">
        <v>112</v>
      </c>
      <c r="BM3968" s="5">
        <v>113</v>
      </c>
      <c r="BN3968" s="5">
        <v>109</v>
      </c>
      <c r="BO3968" s="5">
        <v>107</v>
      </c>
      <c r="BP3968" s="5">
        <v>106</v>
      </c>
      <c r="BQ3968" s="5">
        <v>108</v>
      </c>
      <c r="BR3968" s="5">
        <v>107</v>
      </c>
      <c r="BS3968">
        <v>108</v>
      </c>
      <c r="BT3968">
        <v>102</v>
      </c>
      <c r="BU3968">
        <v>105</v>
      </c>
      <c r="BV3968">
        <v>106</v>
      </c>
      <c r="BW3968">
        <v>108</v>
      </c>
      <c r="BX3968">
        <v>108</v>
      </c>
      <c r="BY3968">
        <v>107</v>
      </c>
      <c r="BZ3968">
        <v>102</v>
      </c>
      <c r="CA3968">
        <v>100</v>
      </c>
      <c r="CB3968">
        <v>100</v>
      </c>
      <c r="CC3968">
        <v>102</v>
      </c>
      <c r="CD3968">
        <v>100</v>
      </c>
      <c r="CE3968">
        <v>100</v>
      </c>
      <c r="CF3968">
        <v>105</v>
      </c>
      <c r="CG3968">
        <v>104</v>
      </c>
      <c r="CH3968">
        <v>108</v>
      </c>
      <c r="CJ3968">
        <v>109</v>
      </c>
      <c r="CK3968">
        <v>107</v>
      </c>
      <c r="CL3968">
        <v>106</v>
      </c>
      <c r="CM3968">
        <v>107</v>
      </c>
      <c r="CN3968">
        <v>108</v>
      </c>
      <c r="CO3968">
        <v>105</v>
      </c>
      <c r="CP3968">
        <v>108</v>
      </c>
      <c r="CQ3968">
        <v>111</v>
      </c>
      <c r="CR3968">
        <v>113</v>
      </c>
      <c r="CS3968">
        <v>112</v>
      </c>
      <c r="CT3968">
        <v>106</v>
      </c>
      <c r="CU3968">
        <v>95</v>
      </c>
      <c r="CV3968">
        <v>89</v>
      </c>
      <c r="CW3968">
        <v>89</v>
      </c>
      <c r="CX3968" t="s">
        <v>5</v>
      </c>
      <c r="CY3968" t="s">
        <v>248</v>
      </c>
      <c r="CZ3968" s="1">
        <f t="shared" si="4435"/>
        <v>0.75951905467831127</v>
      </c>
      <c r="DA3968" s="4">
        <f t="shared" si="4436"/>
        <v>108.54838709677419</v>
      </c>
      <c r="DB3968" s="4"/>
      <c r="DC3968" s="4"/>
      <c r="DD3968" s="4"/>
    </row>
    <row r="3969" spans="1:108" x14ac:dyDescent="0.25">
      <c r="A3969" t="s">
        <v>163</v>
      </c>
      <c r="B3969">
        <v>36.769199999999998</v>
      </c>
      <c r="C3969">
        <v>-114.12690000000001</v>
      </c>
      <c r="D3969">
        <v>1532</v>
      </c>
      <c r="E3969" t="s">
        <v>1</v>
      </c>
      <c r="F3969">
        <v>246.7</v>
      </c>
      <c r="G3969">
        <v>2010</v>
      </c>
      <c r="H3969">
        <v>8</v>
      </c>
      <c r="I3969" t="s">
        <v>260</v>
      </c>
      <c r="J3969">
        <v>97</v>
      </c>
      <c r="K3969">
        <v>95</v>
      </c>
      <c r="L3969">
        <v>108</v>
      </c>
      <c r="M3969">
        <v>103</v>
      </c>
      <c r="N3969">
        <v>106</v>
      </c>
      <c r="O3969">
        <v>109</v>
      </c>
      <c r="P3969">
        <v>108</v>
      </c>
      <c r="Q3969">
        <v>104</v>
      </c>
      <c r="R3969">
        <v>102</v>
      </c>
      <c r="S3969">
        <v>109</v>
      </c>
      <c r="T3969">
        <v>94</v>
      </c>
      <c r="U3969">
        <v>92</v>
      </c>
      <c r="V3969">
        <v>82</v>
      </c>
      <c r="W3969">
        <v>90</v>
      </c>
      <c r="X3969">
        <v>92</v>
      </c>
      <c r="Y3969">
        <v>82</v>
      </c>
      <c r="Z3969">
        <v>88</v>
      </c>
      <c r="AA3969">
        <v>94</v>
      </c>
      <c r="AB3969">
        <v>101</v>
      </c>
      <c r="AC3969">
        <v>98</v>
      </c>
      <c r="AD3969">
        <v>96</v>
      </c>
      <c r="AE3969">
        <v>100</v>
      </c>
      <c r="AF3969">
        <v>99</v>
      </c>
      <c r="AG3969">
        <v>103</v>
      </c>
      <c r="AH3969">
        <v>107</v>
      </c>
      <c r="AI3969">
        <v>106</v>
      </c>
      <c r="AJ3969">
        <v>102</v>
      </c>
      <c r="AK3969">
        <v>109</v>
      </c>
      <c r="AN3969" s="5">
        <v>104</v>
      </c>
      <c r="AO3969" s="5">
        <v>107</v>
      </c>
      <c r="AP3969" s="5">
        <v>106</v>
      </c>
      <c r="AQ3969" s="5">
        <v>102</v>
      </c>
      <c r="AR3969" s="5">
        <v>101</v>
      </c>
      <c r="AS3969" s="5">
        <v>103</v>
      </c>
      <c r="AT3969" s="5">
        <v>103</v>
      </c>
      <c r="AU3969" s="5">
        <v>104</v>
      </c>
      <c r="AV3969" s="5">
        <v>110</v>
      </c>
      <c r="AW3969" s="5">
        <v>110</v>
      </c>
      <c r="AX3969" s="5">
        <v>110</v>
      </c>
      <c r="AY3969" s="5">
        <v>108</v>
      </c>
      <c r="AZ3969" s="5">
        <v>109</v>
      </c>
      <c r="BA3969" s="5">
        <v>110</v>
      </c>
      <c r="BB3969" s="5">
        <v>113</v>
      </c>
      <c r="BC3969" s="5">
        <v>112</v>
      </c>
      <c r="BD3969" s="5">
        <v>112</v>
      </c>
      <c r="BE3969" s="5">
        <v>112</v>
      </c>
      <c r="BF3969" s="5">
        <v>112</v>
      </c>
      <c r="BG3969" s="5">
        <v>110</v>
      </c>
      <c r="BH3969" s="5">
        <v>113</v>
      </c>
      <c r="BI3969" s="5">
        <v>108</v>
      </c>
      <c r="BJ3969" s="5">
        <v>108</v>
      </c>
      <c r="BK3969" s="5">
        <v>110</v>
      </c>
      <c r="BL3969" s="5">
        <v>111</v>
      </c>
      <c r="BM3969" s="5">
        <v>108</v>
      </c>
      <c r="BN3969" s="5">
        <v>107</v>
      </c>
      <c r="BO3969" s="5">
        <v>105</v>
      </c>
      <c r="BP3969" s="5">
        <v>111</v>
      </c>
      <c r="BQ3969" s="5">
        <v>106</v>
      </c>
      <c r="BR3969" s="5">
        <v>107</v>
      </c>
      <c r="BS3969">
        <v>105</v>
      </c>
      <c r="BT3969">
        <v>102</v>
      </c>
      <c r="BU3969">
        <v>103</v>
      </c>
      <c r="BV3969">
        <v>105</v>
      </c>
      <c r="BW3969">
        <v>108</v>
      </c>
      <c r="BX3969">
        <v>109</v>
      </c>
      <c r="BY3969">
        <v>108</v>
      </c>
      <c r="BZ3969">
        <v>102</v>
      </c>
      <c r="CA3969">
        <v>96</v>
      </c>
      <c r="CB3969">
        <v>98</v>
      </c>
      <c r="CC3969">
        <v>103</v>
      </c>
      <c r="CD3969">
        <v>103</v>
      </c>
      <c r="CE3969">
        <v>102</v>
      </c>
      <c r="CF3969">
        <v>104</v>
      </c>
      <c r="CG3969">
        <v>106</v>
      </c>
      <c r="CH3969">
        <v>108</v>
      </c>
      <c r="CI3969">
        <v>108</v>
      </c>
      <c r="CJ3969">
        <v>108</v>
      </c>
      <c r="CK3969">
        <v>106</v>
      </c>
      <c r="CL3969">
        <v>103</v>
      </c>
      <c r="CM3969">
        <v>108</v>
      </c>
      <c r="CN3969">
        <v>107</v>
      </c>
      <c r="CO3969">
        <v>104</v>
      </c>
      <c r="CP3969">
        <v>104</v>
      </c>
      <c r="CQ3969">
        <v>108</v>
      </c>
      <c r="CR3969">
        <v>109</v>
      </c>
      <c r="CS3969">
        <v>108</v>
      </c>
      <c r="CT3969">
        <v>104</v>
      </c>
      <c r="CU3969">
        <v>98</v>
      </c>
      <c r="CV3969">
        <v>93</v>
      </c>
      <c r="CW3969">
        <v>90</v>
      </c>
      <c r="CX3969" t="s">
        <v>2</v>
      </c>
      <c r="CY3969" t="s">
        <v>84</v>
      </c>
      <c r="CZ3969" s="1">
        <f t="shared" si="4435"/>
        <v>0.72473628474908924</v>
      </c>
      <c r="DA3969" s="4">
        <f t="shared" si="4436"/>
        <v>108.12903225806451</v>
      </c>
      <c r="DB3969" s="4"/>
      <c r="DC3969" s="4"/>
      <c r="DD3969" s="4"/>
    </row>
    <row r="3970" spans="1:108" x14ac:dyDescent="0.25">
      <c r="A3970" t="s">
        <v>63</v>
      </c>
      <c r="B3970">
        <v>36.549999999999997</v>
      </c>
      <c r="C3970">
        <v>-114.45829999999999</v>
      </c>
      <c r="D3970">
        <v>1294</v>
      </c>
      <c r="E3970" t="s">
        <v>1</v>
      </c>
      <c r="F3970">
        <v>215.3</v>
      </c>
      <c r="G3970">
        <v>2010</v>
      </c>
      <c r="H3970">
        <v>8</v>
      </c>
      <c r="I3970" t="s">
        <v>260</v>
      </c>
      <c r="J3970">
        <v>100</v>
      </c>
      <c r="K3970">
        <v>97</v>
      </c>
      <c r="L3970">
        <v>99</v>
      </c>
      <c r="M3970">
        <v>102</v>
      </c>
      <c r="N3970">
        <v>106</v>
      </c>
      <c r="O3970">
        <v>108</v>
      </c>
      <c r="P3970">
        <v>110</v>
      </c>
      <c r="Q3970">
        <v>110</v>
      </c>
      <c r="R3970">
        <v>107</v>
      </c>
      <c r="S3970">
        <v>104</v>
      </c>
      <c r="T3970">
        <v>102</v>
      </c>
      <c r="U3970">
        <v>93</v>
      </c>
      <c r="V3970">
        <v>84</v>
      </c>
      <c r="W3970">
        <v>89</v>
      </c>
      <c r="X3970">
        <v>99</v>
      </c>
      <c r="Y3970">
        <v>104</v>
      </c>
      <c r="Z3970">
        <v>100</v>
      </c>
      <c r="AA3970">
        <v>100</v>
      </c>
      <c r="AB3970">
        <v>103</v>
      </c>
      <c r="AC3970">
        <v>98</v>
      </c>
      <c r="AD3970">
        <v>99</v>
      </c>
      <c r="AE3970">
        <v>101</v>
      </c>
      <c r="AF3970">
        <v>104</v>
      </c>
      <c r="AG3970">
        <v>107</v>
      </c>
      <c r="AH3970">
        <v>109</v>
      </c>
      <c r="AI3970">
        <v>109</v>
      </c>
      <c r="AJ3970">
        <v>110</v>
      </c>
      <c r="AK3970">
        <v>114</v>
      </c>
      <c r="AL3970">
        <v>115</v>
      </c>
      <c r="AM3970">
        <v>113</v>
      </c>
      <c r="AN3970" s="5">
        <v>111</v>
      </c>
      <c r="AO3970" s="5">
        <v>111</v>
      </c>
      <c r="AP3970" s="5">
        <v>109</v>
      </c>
      <c r="AQ3970" s="5">
        <v>106</v>
      </c>
      <c r="AR3970" s="5">
        <v>107</v>
      </c>
      <c r="AS3970" s="5">
        <v>108</v>
      </c>
      <c r="AT3970" s="5">
        <v>106</v>
      </c>
      <c r="AU3970" s="5">
        <v>110</v>
      </c>
      <c r="AV3970" s="5">
        <v>112</v>
      </c>
      <c r="AW3970" s="5">
        <v>115</v>
      </c>
      <c r="AX3970" s="5">
        <v>113</v>
      </c>
      <c r="AY3970" s="5">
        <v>113</v>
      </c>
      <c r="AZ3970" s="5">
        <v>113</v>
      </c>
      <c r="BA3970" s="5">
        <v>111</v>
      </c>
      <c r="BB3970" s="5">
        <v>114</v>
      </c>
      <c r="BC3970" s="5">
        <v>119</v>
      </c>
      <c r="BD3970" s="5">
        <v>117</v>
      </c>
      <c r="BE3970" s="5">
        <v>117</v>
      </c>
      <c r="BF3970" s="5">
        <v>116</v>
      </c>
      <c r="BG3970" s="5">
        <v>116</v>
      </c>
      <c r="BH3970" s="5">
        <v>114</v>
      </c>
      <c r="BI3970" s="5">
        <v>112</v>
      </c>
      <c r="BJ3970" s="5">
        <v>109</v>
      </c>
      <c r="BK3970" s="5">
        <v>110</v>
      </c>
      <c r="BL3970" s="5">
        <v>112</v>
      </c>
      <c r="BM3970" s="5">
        <v>116</v>
      </c>
      <c r="BN3970" s="5">
        <v>111</v>
      </c>
      <c r="BO3970" s="5">
        <v>110</v>
      </c>
      <c r="BP3970" s="5">
        <v>109</v>
      </c>
      <c r="BQ3970" s="5">
        <v>110</v>
      </c>
      <c r="BR3970" s="5">
        <v>111</v>
      </c>
      <c r="BS3970">
        <v>109</v>
      </c>
      <c r="BT3970">
        <v>108</v>
      </c>
      <c r="BU3970">
        <v>107</v>
      </c>
      <c r="BV3970">
        <v>109</v>
      </c>
      <c r="BW3970">
        <v>111</v>
      </c>
      <c r="BX3970">
        <v>113</v>
      </c>
      <c r="BY3970">
        <v>111</v>
      </c>
      <c r="BZ3970">
        <v>102</v>
      </c>
      <c r="CA3970">
        <v>96</v>
      </c>
      <c r="CB3970">
        <v>101</v>
      </c>
      <c r="CC3970">
        <v>105</v>
      </c>
      <c r="CD3970">
        <v>106</v>
      </c>
      <c r="CE3970">
        <v>106</v>
      </c>
      <c r="CF3970">
        <v>108</v>
      </c>
      <c r="CG3970">
        <v>110</v>
      </c>
      <c r="CH3970">
        <v>112</v>
      </c>
      <c r="CI3970">
        <v>111</v>
      </c>
      <c r="CJ3970">
        <v>111</v>
      </c>
      <c r="CK3970">
        <v>108</v>
      </c>
      <c r="CL3970">
        <v>110</v>
      </c>
      <c r="CM3970">
        <v>111</v>
      </c>
      <c r="CN3970">
        <v>109</v>
      </c>
      <c r="CO3970">
        <v>108</v>
      </c>
      <c r="CP3970">
        <v>110</v>
      </c>
      <c r="CQ3970">
        <v>112</v>
      </c>
      <c r="CR3970">
        <v>113</v>
      </c>
      <c r="CS3970">
        <v>113</v>
      </c>
      <c r="CT3970">
        <v>107</v>
      </c>
      <c r="CU3970">
        <v>100</v>
      </c>
      <c r="CV3970">
        <v>95</v>
      </c>
      <c r="CW3970">
        <v>93</v>
      </c>
      <c r="CX3970" t="s">
        <v>2</v>
      </c>
      <c r="CY3970" t="s">
        <v>64</v>
      </c>
      <c r="CZ3970" s="1">
        <f t="shared" si="4435"/>
        <v>0.64859353033639822</v>
      </c>
      <c r="DA3970" s="4">
        <f t="shared" si="4436"/>
        <v>111.87096774193549</v>
      </c>
      <c r="DB3970" s="4"/>
      <c r="DC3970" s="4"/>
      <c r="DD3970" s="4"/>
    </row>
    <row r="3971" spans="1:108" x14ac:dyDescent="0.25">
      <c r="A3971" t="s">
        <v>151</v>
      </c>
      <c r="B3971">
        <v>35.2761</v>
      </c>
      <c r="C3971">
        <v>-116.0628</v>
      </c>
      <c r="D3971">
        <v>962</v>
      </c>
      <c r="E3971" t="s">
        <v>1</v>
      </c>
      <c r="F3971">
        <v>150.4</v>
      </c>
      <c r="G3971">
        <v>2010</v>
      </c>
      <c r="H3971">
        <v>8</v>
      </c>
      <c r="I3971" t="s">
        <v>260</v>
      </c>
      <c r="J3971">
        <v>99</v>
      </c>
      <c r="K3971">
        <v>98</v>
      </c>
      <c r="L3971">
        <v>102</v>
      </c>
      <c r="M3971">
        <v>107</v>
      </c>
      <c r="N3971">
        <v>110</v>
      </c>
      <c r="O3971">
        <v>112</v>
      </c>
      <c r="P3971">
        <v>112</v>
      </c>
      <c r="Q3971">
        <v>109</v>
      </c>
      <c r="R3971">
        <v>105</v>
      </c>
      <c r="S3971">
        <v>97</v>
      </c>
      <c r="T3971">
        <v>97</v>
      </c>
      <c r="U3971">
        <v>97</v>
      </c>
      <c r="V3971">
        <v>96</v>
      </c>
      <c r="W3971">
        <v>98</v>
      </c>
      <c r="X3971">
        <v>106</v>
      </c>
      <c r="Y3971">
        <v>99</v>
      </c>
      <c r="Z3971">
        <v>100</v>
      </c>
      <c r="AA3971">
        <v>104</v>
      </c>
      <c r="AB3971">
        <v>107</v>
      </c>
      <c r="AC3971">
        <v>99</v>
      </c>
      <c r="AD3971">
        <v>98</v>
      </c>
      <c r="AE3971">
        <v>102</v>
      </c>
      <c r="AF3971">
        <v>106</v>
      </c>
      <c r="AG3971">
        <v>107</v>
      </c>
      <c r="AH3971">
        <v>107</v>
      </c>
      <c r="AI3971">
        <v>103</v>
      </c>
      <c r="AJ3971">
        <v>110</v>
      </c>
      <c r="AK3971">
        <v>113</v>
      </c>
      <c r="AL3971">
        <v>110</v>
      </c>
      <c r="AM3971">
        <v>110</v>
      </c>
      <c r="AN3971" s="5">
        <v>108</v>
      </c>
      <c r="AO3971" s="5">
        <v>108</v>
      </c>
      <c r="AP3971" s="5">
        <v>105</v>
      </c>
      <c r="AQ3971" s="5">
        <v>104</v>
      </c>
      <c r="AR3971" s="5">
        <v>108</v>
      </c>
      <c r="AS3971" s="5">
        <v>106</v>
      </c>
      <c r="AT3971" s="5">
        <v>106</v>
      </c>
      <c r="AU3971" s="5">
        <v>111</v>
      </c>
      <c r="AV3971" s="5">
        <v>112</v>
      </c>
      <c r="AW3971" s="5">
        <v>113</v>
      </c>
      <c r="AX3971" s="5">
        <v>114</v>
      </c>
      <c r="AY3971" s="5">
        <v>111</v>
      </c>
      <c r="AZ3971" s="5">
        <v>110</v>
      </c>
      <c r="BA3971" s="5">
        <v>113</v>
      </c>
      <c r="BB3971" s="5">
        <v>117</v>
      </c>
      <c r="BC3971" s="5">
        <v>115</v>
      </c>
      <c r="BD3971" s="5">
        <v>116</v>
      </c>
      <c r="BE3971" s="5">
        <v>116</v>
      </c>
      <c r="BF3971" s="5">
        <v>115</v>
      </c>
      <c r="BG3971" s="5">
        <v>113</v>
      </c>
      <c r="BH3971" s="5">
        <v>114</v>
      </c>
      <c r="BI3971" s="5">
        <v>114</v>
      </c>
      <c r="BJ3971" s="5">
        <v>111</v>
      </c>
      <c r="BK3971" s="5">
        <v>114</v>
      </c>
      <c r="BL3971" s="5">
        <v>117</v>
      </c>
      <c r="BM3971" s="5">
        <v>110</v>
      </c>
      <c r="BN3971" s="5">
        <v>110</v>
      </c>
      <c r="BO3971" s="5">
        <v>108</v>
      </c>
      <c r="BP3971" s="5">
        <v>109</v>
      </c>
      <c r="BQ3971" s="5">
        <v>110</v>
      </c>
      <c r="BR3971" s="5">
        <v>108</v>
      </c>
      <c r="BS3971">
        <v>101</v>
      </c>
      <c r="BT3971">
        <v>107</v>
      </c>
      <c r="BU3971">
        <v>108</v>
      </c>
      <c r="BV3971">
        <v>111</v>
      </c>
      <c r="BW3971">
        <v>112</v>
      </c>
      <c r="BX3971">
        <v>110</v>
      </c>
      <c r="BY3971">
        <v>111</v>
      </c>
      <c r="BZ3971">
        <v>102</v>
      </c>
      <c r="CA3971">
        <v>104</v>
      </c>
      <c r="CB3971">
        <v>105</v>
      </c>
      <c r="CC3971">
        <v>102</v>
      </c>
      <c r="CD3971">
        <v>104</v>
      </c>
      <c r="CE3971">
        <v>108</v>
      </c>
      <c r="CF3971">
        <v>107</v>
      </c>
      <c r="CG3971">
        <v>110</v>
      </c>
      <c r="CH3971">
        <v>111</v>
      </c>
      <c r="CI3971">
        <v>111</v>
      </c>
      <c r="CJ3971">
        <v>108</v>
      </c>
      <c r="CK3971">
        <v>111</v>
      </c>
      <c r="CL3971">
        <v>109</v>
      </c>
      <c r="CM3971">
        <v>110</v>
      </c>
      <c r="CN3971">
        <v>110</v>
      </c>
      <c r="CO3971">
        <v>109</v>
      </c>
      <c r="CP3971">
        <v>113</v>
      </c>
      <c r="CQ3971">
        <v>114</v>
      </c>
      <c r="CR3971">
        <v>113</v>
      </c>
      <c r="CS3971">
        <v>107</v>
      </c>
      <c r="CU3971">
        <v>91</v>
      </c>
      <c r="CV3971">
        <v>91</v>
      </c>
      <c r="CW3971">
        <v>98</v>
      </c>
      <c r="CX3971" t="s">
        <v>5</v>
      </c>
      <c r="CY3971" t="s">
        <v>152</v>
      </c>
      <c r="CZ3971" s="1">
        <f t="shared" si="4435"/>
        <v>0.86890580910080906</v>
      </c>
      <c r="DA3971" s="4">
        <f t="shared" si="4436"/>
        <v>111.16129032258064</v>
      </c>
      <c r="DB3971" s="4"/>
      <c r="DC3971" s="4"/>
      <c r="DD3971" s="4"/>
    </row>
    <row r="3972" spans="1:108" x14ac:dyDescent="0.25">
      <c r="A3972" t="s">
        <v>183</v>
      </c>
      <c r="B3972">
        <v>35.053100000000001</v>
      </c>
      <c r="C3972">
        <v>-116.07940000000001</v>
      </c>
      <c r="D3972">
        <v>950</v>
      </c>
      <c r="E3972" t="s">
        <v>1</v>
      </c>
      <c r="F3972">
        <v>171.9</v>
      </c>
      <c r="G3972">
        <v>2010</v>
      </c>
      <c r="H3972">
        <v>8</v>
      </c>
      <c r="I3972" t="s">
        <v>260</v>
      </c>
      <c r="J3972">
        <v>101</v>
      </c>
      <c r="K3972">
        <v>101</v>
      </c>
      <c r="L3972">
        <v>104</v>
      </c>
      <c r="M3972">
        <v>108</v>
      </c>
      <c r="N3972">
        <v>113</v>
      </c>
      <c r="O3972">
        <v>114</v>
      </c>
      <c r="P3972">
        <v>112</v>
      </c>
      <c r="Q3972">
        <v>108</v>
      </c>
      <c r="R3972">
        <v>105</v>
      </c>
      <c r="S3972">
        <v>98</v>
      </c>
      <c r="T3972">
        <v>93</v>
      </c>
      <c r="U3972">
        <v>90</v>
      </c>
      <c r="V3972">
        <v>96</v>
      </c>
      <c r="W3972">
        <v>102</v>
      </c>
      <c r="X3972">
        <v>106</v>
      </c>
      <c r="Y3972">
        <v>98</v>
      </c>
      <c r="Z3972">
        <v>102</v>
      </c>
      <c r="AA3972">
        <v>105</v>
      </c>
      <c r="AB3972">
        <v>103</v>
      </c>
      <c r="AC3972">
        <v>104</v>
      </c>
      <c r="AD3972">
        <v>100</v>
      </c>
      <c r="AE3972">
        <v>104</v>
      </c>
      <c r="AF3972">
        <v>109</v>
      </c>
      <c r="AG3972">
        <v>110</v>
      </c>
      <c r="AH3972">
        <v>107</v>
      </c>
      <c r="AI3972">
        <v>105</v>
      </c>
      <c r="AJ3972">
        <v>113</v>
      </c>
      <c r="AK3972">
        <v>113</v>
      </c>
      <c r="AL3972">
        <v>111</v>
      </c>
      <c r="AM3972">
        <v>112</v>
      </c>
      <c r="AN3972" s="5">
        <v>110</v>
      </c>
      <c r="AO3972" s="5">
        <v>108</v>
      </c>
      <c r="AP3972" s="5">
        <v>108</v>
      </c>
      <c r="AQ3972" s="5">
        <v>106</v>
      </c>
      <c r="AR3972" s="5">
        <v>108</v>
      </c>
      <c r="AS3972" s="5">
        <v>107</v>
      </c>
      <c r="AT3972" s="5">
        <v>108</v>
      </c>
      <c r="AU3972" s="5">
        <v>111</v>
      </c>
      <c r="AV3972" s="5">
        <v>115</v>
      </c>
      <c r="AW3972" s="5">
        <v>114</v>
      </c>
      <c r="AX3972" s="5">
        <v>113</v>
      </c>
      <c r="AY3972" s="5">
        <v>112</v>
      </c>
      <c r="AZ3972" s="5">
        <v>112</v>
      </c>
      <c r="BA3972" s="5">
        <v>116</v>
      </c>
      <c r="BB3972" s="5">
        <v>121</v>
      </c>
      <c r="BC3972" s="5">
        <v>117</v>
      </c>
      <c r="BD3972" s="5">
        <v>119</v>
      </c>
      <c r="BE3972" s="5">
        <v>117</v>
      </c>
      <c r="BF3972" s="5">
        <v>117</v>
      </c>
      <c r="BG3972" s="5">
        <v>115</v>
      </c>
      <c r="BH3972" s="5">
        <v>114</v>
      </c>
      <c r="BI3972" s="5">
        <v>110</v>
      </c>
      <c r="BJ3972" s="5">
        <v>112</v>
      </c>
      <c r="BK3972" s="5">
        <v>118</v>
      </c>
      <c r="BL3972" s="5">
        <v>116</v>
      </c>
      <c r="BM3972" s="5">
        <v>113</v>
      </c>
      <c r="BN3972" s="5">
        <v>110</v>
      </c>
      <c r="BO3972" s="5">
        <v>109</v>
      </c>
      <c r="BP3972" s="5">
        <v>113</v>
      </c>
      <c r="BQ3972" s="5">
        <v>111</v>
      </c>
      <c r="BR3972" s="5">
        <v>109</v>
      </c>
      <c r="BS3972">
        <v>108</v>
      </c>
      <c r="BT3972">
        <v>107</v>
      </c>
      <c r="BU3972">
        <v>112</v>
      </c>
      <c r="BV3972">
        <v>115</v>
      </c>
      <c r="BW3972">
        <v>112</v>
      </c>
      <c r="BX3972">
        <v>112</v>
      </c>
      <c r="BY3972">
        <v>103</v>
      </c>
      <c r="BZ3972">
        <v>103</v>
      </c>
      <c r="CA3972">
        <v>105</v>
      </c>
      <c r="CB3972">
        <v>108</v>
      </c>
      <c r="CC3972">
        <v>106</v>
      </c>
      <c r="CD3972">
        <v>106</v>
      </c>
      <c r="CE3972">
        <v>110</v>
      </c>
      <c r="CF3972">
        <v>111</v>
      </c>
      <c r="CG3972">
        <v>112</v>
      </c>
      <c r="CH3972">
        <v>112</v>
      </c>
      <c r="CI3972">
        <v>112</v>
      </c>
      <c r="CJ3972">
        <v>109</v>
      </c>
      <c r="CK3972">
        <v>110</v>
      </c>
      <c r="CL3972">
        <v>112</v>
      </c>
      <c r="CM3972">
        <v>113</v>
      </c>
      <c r="CN3972">
        <v>111</v>
      </c>
      <c r="CO3972">
        <v>112</v>
      </c>
      <c r="CP3972">
        <v>115</v>
      </c>
      <c r="CQ3972">
        <v>115</v>
      </c>
      <c r="CR3972">
        <v>114</v>
      </c>
      <c r="CS3972">
        <v>110</v>
      </c>
      <c r="CT3972">
        <v>101</v>
      </c>
      <c r="CU3972">
        <v>94</v>
      </c>
      <c r="CV3972">
        <v>94</v>
      </c>
      <c r="CW3972">
        <v>100</v>
      </c>
      <c r="CX3972" t="s">
        <v>5</v>
      </c>
      <c r="CY3972" t="s">
        <v>184</v>
      </c>
      <c r="CZ3972" s="1">
        <f t="shared" si="4435"/>
        <v>0.85744015244784155</v>
      </c>
      <c r="DA3972" s="4">
        <f t="shared" si="4436"/>
        <v>112.54838709677419</v>
      </c>
      <c r="DB3972" s="4"/>
      <c r="DC3972" s="4"/>
      <c r="DD3972" s="4"/>
    </row>
    <row r="3973" spans="1:108" x14ac:dyDescent="0.25">
      <c r="A3973" t="s">
        <v>253</v>
      </c>
      <c r="B3973">
        <v>34.559399999999997</v>
      </c>
      <c r="C3973">
        <v>-115.74420000000001</v>
      </c>
      <c r="D3973">
        <v>658</v>
      </c>
      <c r="E3973" t="s">
        <v>1</v>
      </c>
      <c r="F3973">
        <v>234.6</v>
      </c>
      <c r="G3973">
        <v>2010</v>
      </c>
      <c r="H3973">
        <v>8</v>
      </c>
      <c r="I3973" t="s">
        <v>260</v>
      </c>
      <c r="J3973">
        <v>102</v>
      </c>
      <c r="K3973">
        <v>102</v>
      </c>
      <c r="L3973">
        <v>98</v>
      </c>
      <c r="M3973">
        <v>102</v>
      </c>
      <c r="N3973">
        <v>105</v>
      </c>
      <c r="O3973">
        <v>110</v>
      </c>
      <c r="P3973">
        <v>111</v>
      </c>
      <c r="Q3973">
        <v>111</v>
      </c>
      <c r="R3973">
        <v>110</v>
      </c>
      <c r="S3973">
        <v>105</v>
      </c>
      <c r="T3973">
        <v>104</v>
      </c>
      <c r="U3973">
        <v>96</v>
      </c>
      <c r="V3973">
        <v>96</v>
      </c>
      <c r="W3973">
        <v>99</v>
      </c>
      <c r="X3973">
        <v>106</v>
      </c>
      <c r="Y3973">
        <v>107</v>
      </c>
      <c r="Z3973">
        <v>105</v>
      </c>
      <c r="AA3973">
        <v>101</v>
      </c>
      <c r="AB3973">
        <v>105</v>
      </c>
      <c r="AC3973">
        <v>105</v>
      </c>
      <c r="AD3973">
        <v>104</v>
      </c>
      <c r="AE3973">
        <v>104</v>
      </c>
      <c r="AF3973">
        <v>104</v>
      </c>
      <c r="AG3973">
        <v>107</v>
      </c>
      <c r="AH3973">
        <v>110</v>
      </c>
      <c r="AI3973">
        <v>110</v>
      </c>
      <c r="AJ3973">
        <v>105</v>
      </c>
      <c r="AK3973">
        <v>109</v>
      </c>
      <c r="AL3973">
        <v>113</v>
      </c>
      <c r="AM3973">
        <v>111</v>
      </c>
      <c r="AN3973" s="5">
        <v>113</v>
      </c>
      <c r="AO3973" s="5">
        <v>113</v>
      </c>
      <c r="AP3973" s="5">
        <v>113</v>
      </c>
      <c r="AQ3973" s="5">
        <v>113</v>
      </c>
      <c r="AR3973" s="5">
        <v>112</v>
      </c>
      <c r="AS3973" s="8">
        <f>AVERAGE(AR3973,AT3973)</f>
        <v>109.5</v>
      </c>
      <c r="AT3973" s="5">
        <v>107</v>
      </c>
      <c r="AU3973" s="5">
        <v>108</v>
      </c>
      <c r="AV3973" s="5">
        <v>111</v>
      </c>
      <c r="AW3973" s="5">
        <v>113</v>
      </c>
      <c r="AX3973" s="5">
        <v>115</v>
      </c>
      <c r="AY3973" s="5">
        <v>110</v>
      </c>
      <c r="AZ3973" s="5">
        <v>113</v>
      </c>
      <c r="BA3973" s="5">
        <v>114</v>
      </c>
      <c r="BB3973" s="5">
        <v>115</v>
      </c>
      <c r="BC3973" s="5">
        <v>112</v>
      </c>
      <c r="BD3973" s="5">
        <v>117</v>
      </c>
      <c r="BE3973" s="8">
        <f>AVERAGE(BD3973,BF3973)</f>
        <v>116.5</v>
      </c>
      <c r="BF3973" s="5">
        <v>116</v>
      </c>
      <c r="BG3973" s="8">
        <f>AVERAGE(BF3973,BH3973)</f>
        <v>116.5</v>
      </c>
      <c r="BH3973" s="5">
        <v>117</v>
      </c>
      <c r="BI3973" s="5">
        <v>113</v>
      </c>
      <c r="BJ3973" s="5">
        <v>113</v>
      </c>
      <c r="BK3973" s="5">
        <v>114</v>
      </c>
      <c r="BL3973" s="5">
        <v>114</v>
      </c>
      <c r="BM3973" s="5">
        <v>116</v>
      </c>
      <c r="BN3973" s="5">
        <v>109</v>
      </c>
      <c r="BO3973" s="5">
        <v>109</v>
      </c>
      <c r="BP3973" s="5">
        <v>108</v>
      </c>
      <c r="BQ3973" s="5">
        <v>109</v>
      </c>
      <c r="BR3973" s="5">
        <v>109</v>
      </c>
      <c r="BS3973">
        <v>105</v>
      </c>
      <c r="BT3973">
        <v>105</v>
      </c>
      <c r="BU3973">
        <v>105</v>
      </c>
      <c r="BV3973">
        <v>109</v>
      </c>
      <c r="BW3973">
        <v>112</v>
      </c>
      <c r="BX3973">
        <v>111</v>
      </c>
      <c r="BY3973">
        <v>112</v>
      </c>
      <c r="BZ3973">
        <v>104</v>
      </c>
      <c r="CA3973">
        <v>102</v>
      </c>
      <c r="CB3973">
        <v>104</v>
      </c>
      <c r="CC3973">
        <v>107</v>
      </c>
      <c r="CD3973">
        <v>107</v>
      </c>
      <c r="CE3973">
        <v>107</v>
      </c>
      <c r="CF3973">
        <v>110</v>
      </c>
      <c r="CG3973">
        <v>109</v>
      </c>
      <c r="CH3973">
        <v>113</v>
      </c>
      <c r="CI3973">
        <v>110</v>
      </c>
      <c r="CJ3973">
        <v>111</v>
      </c>
      <c r="CK3973">
        <v>109</v>
      </c>
      <c r="CL3973">
        <v>113</v>
      </c>
      <c r="CM3973">
        <v>111</v>
      </c>
      <c r="CN3973">
        <v>111</v>
      </c>
      <c r="CO3973">
        <v>107</v>
      </c>
      <c r="CP3973">
        <v>112</v>
      </c>
      <c r="CQ3973">
        <v>115</v>
      </c>
      <c r="CR3973">
        <v>112</v>
      </c>
      <c r="CS3973">
        <v>112</v>
      </c>
      <c r="CT3973">
        <v>107</v>
      </c>
      <c r="CU3973">
        <v>106</v>
      </c>
      <c r="CV3973">
        <v>95</v>
      </c>
      <c r="CW3973">
        <v>95</v>
      </c>
      <c r="CX3973" t="s">
        <v>5</v>
      </c>
      <c r="CY3973" t="s">
        <v>254</v>
      </c>
      <c r="CZ3973" s="1">
        <f t="shared" si="4435"/>
        <v>0.37020712445992887</v>
      </c>
      <c r="DA3973" s="4">
        <f t="shared" si="4436"/>
        <v>112.53225806451613</v>
      </c>
      <c r="DB3973" s="4"/>
      <c r="DC3973" s="4"/>
      <c r="DD3973" s="4"/>
    </row>
    <row r="3974" spans="1:108" x14ac:dyDescent="0.25">
      <c r="A3974" t="s">
        <v>236</v>
      </c>
      <c r="B3974">
        <v>36.601900000000001</v>
      </c>
      <c r="C3974">
        <v>-117.145</v>
      </c>
      <c r="D3974">
        <v>84</v>
      </c>
      <c r="E3974" t="s">
        <v>1</v>
      </c>
      <c r="F3974">
        <v>29.2</v>
      </c>
      <c r="G3974">
        <v>2010</v>
      </c>
      <c r="H3974">
        <v>8</v>
      </c>
      <c r="I3974" t="s">
        <v>260</v>
      </c>
      <c r="J3974">
        <v>102</v>
      </c>
      <c r="K3974">
        <v>105</v>
      </c>
      <c r="L3974">
        <v>107</v>
      </c>
      <c r="M3974">
        <v>110</v>
      </c>
      <c r="N3974">
        <v>115</v>
      </c>
      <c r="O3974">
        <v>117</v>
      </c>
      <c r="P3974">
        <v>115</v>
      </c>
      <c r="Q3974">
        <v>112</v>
      </c>
      <c r="R3974">
        <v>109</v>
      </c>
      <c r="S3974">
        <v>105</v>
      </c>
      <c r="T3974">
        <v>94</v>
      </c>
      <c r="U3974">
        <v>93</v>
      </c>
      <c r="V3974">
        <v>101</v>
      </c>
      <c r="W3974">
        <v>108</v>
      </c>
      <c r="X3974">
        <v>112</v>
      </c>
      <c r="Y3974">
        <v>105</v>
      </c>
      <c r="Z3974">
        <v>103</v>
      </c>
      <c r="AA3974">
        <v>110</v>
      </c>
      <c r="AB3974">
        <v>105</v>
      </c>
      <c r="AC3974">
        <v>103</v>
      </c>
      <c r="AD3974">
        <v>104</v>
      </c>
      <c r="AE3974">
        <v>108</v>
      </c>
      <c r="AF3974">
        <v>111</v>
      </c>
      <c r="AG3974">
        <v>114</v>
      </c>
      <c r="AH3974">
        <v>111</v>
      </c>
      <c r="AI3974">
        <v>114</v>
      </c>
      <c r="AJ3974">
        <v>117</v>
      </c>
      <c r="AK3974">
        <v>121</v>
      </c>
      <c r="AL3974">
        <v>118</v>
      </c>
      <c r="AM3974">
        <v>118</v>
      </c>
      <c r="AN3974" s="5">
        <v>113</v>
      </c>
      <c r="AO3974" s="5">
        <v>110</v>
      </c>
      <c r="AP3974" s="5">
        <v>110</v>
      </c>
      <c r="AQ3974" s="5">
        <v>110</v>
      </c>
      <c r="AR3974" s="5">
        <v>114</v>
      </c>
      <c r="AS3974" s="5">
        <v>112</v>
      </c>
      <c r="AT3974" s="5">
        <v>113</v>
      </c>
      <c r="AU3974" s="5">
        <v>116</v>
      </c>
      <c r="AV3974" s="5">
        <v>116</v>
      </c>
      <c r="AW3974" s="5">
        <v>118</v>
      </c>
      <c r="AX3974" s="5">
        <v>115</v>
      </c>
      <c r="AY3974" s="5">
        <v>118</v>
      </c>
      <c r="AZ3974" s="5">
        <v>115</v>
      </c>
      <c r="BA3974" s="5">
        <v>117</v>
      </c>
      <c r="BB3974" s="5">
        <v>121</v>
      </c>
      <c r="BC3974" s="5">
        <v>121</v>
      </c>
      <c r="BD3974" s="5">
        <v>119</v>
      </c>
      <c r="BE3974" s="5">
        <v>123</v>
      </c>
      <c r="BF3974" s="5">
        <v>122</v>
      </c>
      <c r="BG3974" s="5">
        <v>120</v>
      </c>
      <c r="BH3974" s="5">
        <v>118</v>
      </c>
      <c r="BI3974" s="5">
        <v>114</v>
      </c>
      <c r="BJ3974" s="5">
        <v>117</v>
      </c>
      <c r="BK3974" s="5">
        <v>121</v>
      </c>
      <c r="BL3974" s="5">
        <v>120</v>
      </c>
      <c r="BM3974" s="5">
        <v>116</v>
      </c>
      <c r="BN3974" s="5">
        <v>117</v>
      </c>
      <c r="BO3974" s="5">
        <v>117</v>
      </c>
      <c r="BP3974" s="5">
        <v>116</v>
      </c>
      <c r="BQ3974" s="5">
        <v>117</v>
      </c>
      <c r="BR3974" s="5">
        <v>117</v>
      </c>
      <c r="BS3974">
        <v>111</v>
      </c>
      <c r="BT3974">
        <v>113</v>
      </c>
      <c r="BU3974">
        <v>115</v>
      </c>
      <c r="BV3974">
        <v>117</v>
      </c>
      <c r="BW3974">
        <v>116</v>
      </c>
      <c r="BX3974">
        <v>116</v>
      </c>
      <c r="BY3974">
        <v>111</v>
      </c>
      <c r="BZ3974">
        <v>107</v>
      </c>
      <c r="CA3974">
        <v>108</v>
      </c>
      <c r="CB3974">
        <v>110</v>
      </c>
      <c r="CC3974">
        <v>108</v>
      </c>
      <c r="CD3974">
        <v>108</v>
      </c>
      <c r="CE3974">
        <v>112</v>
      </c>
      <c r="CF3974">
        <v>111</v>
      </c>
      <c r="CG3974">
        <v>116</v>
      </c>
      <c r="CH3974">
        <v>114</v>
      </c>
      <c r="CI3974">
        <v>119</v>
      </c>
      <c r="CJ3974">
        <v>116</v>
      </c>
      <c r="CK3974">
        <v>113</v>
      </c>
      <c r="CL3974">
        <v>114</v>
      </c>
      <c r="CM3974">
        <v>118</v>
      </c>
      <c r="CN3974">
        <v>117</v>
      </c>
      <c r="CO3974">
        <v>111</v>
      </c>
      <c r="CP3974">
        <v>115</v>
      </c>
      <c r="CQ3974">
        <v>119</v>
      </c>
      <c r="CR3974">
        <v>116</v>
      </c>
      <c r="CS3974">
        <v>114</v>
      </c>
      <c r="CT3974">
        <v>106</v>
      </c>
      <c r="CU3974">
        <v>95</v>
      </c>
      <c r="CV3974">
        <v>95</v>
      </c>
      <c r="CW3974">
        <v>101</v>
      </c>
      <c r="CX3974" t="s">
        <v>5</v>
      </c>
      <c r="CY3974" t="s">
        <v>237</v>
      </c>
      <c r="CZ3974" s="1">
        <f t="shared" si="4435"/>
        <v>0.93921955470760665</v>
      </c>
      <c r="DA3974" s="4">
        <f t="shared" si="4436"/>
        <v>116.54838709677419</v>
      </c>
      <c r="DB3974" s="4"/>
      <c r="DC3974" s="4"/>
      <c r="DD3974" s="4"/>
    </row>
    <row r="3975" spans="1:108" x14ac:dyDescent="0.25">
      <c r="A3975" t="s">
        <v>117</v>
      </c>
      <c r="B3975">
        <v>36.462499999999999</v>
      </c>
      <c r="C3975">
        <v>-116.8672</v>
      </c>
      <c r="D3975">
        <v>-194</v>
      </c>
      <c r="E3975" t="s">
        <v>1</v>
      </c>
      <c r="F3975">
        <v>0</v>
      </c>
      <c r="G3975">
        <v>2010</v>
      </c>
      <c r="H3975">
        <v>8</v>
      </c>
      <c r="I3975" t="s">
        <v>260</v>
      </c>
      <c r="J3975">
        <v>105</v>
      </c>
      <c r="K3975">
        <v>106</v>
      </c>
      <c r="L3975">
        <v>109</v>
      </c>
      <c r="M3975">
        <v>112</v>
      </c>
      <c r="N3975">
        <v>111</v>
      </c>
      <c r="O3975">
        <v>119</v>
      </c>
      <c r="P3975">
        <v>119</v>
      </c>
      <c r="Q3975">
        <v>115</v>
      </c>
      <c r="R3975">
        <v>110</v>
      </c>
      <c r="S3975">
        <v>106</v>
      </c>
      <c r="T3975">
        <v>97</v>
      </c>
      <c r="U3975">
        <v>97</v>
      </c>
      <c r="V3975">
        <v>104</v>
      </c>
      <c r="W3975">
        <v>110</v>
      </c>
      <c r="X3975">
        <v>113</v>
      </c>
      <c r="Y3975">
        <v>109</v>
      </c>
      <c r="Z3975">
        <v>105</v>
      </c>
      <c r="AA3975">
        <v>111</v>
      </c>
      <c r="AB3975">
        <v>108</v>
      </c>
      <c r="AC3975">
        <v>105</v>
      </c>
      <c r="AD3975">
        <v>105</v>
      </c>
      <c r="AE3975">
        <v>111</v>
      </c>
      <c r="AF3975">
        <v>115</v>
      </c>
      <c r="AG3975">
        <v>115</v>
      </c>
      <c r="AH3975">
        <v>113</v>
      </c>
      <c r="AI3975">
        <v>114</v>
      </c>
      <c r="AJ3975">
        <v>120</v>
      </c>
      <c r="AK3975">
        <v>123</v>
      </c>
      <c r="AL3975">
        <v>120</v>
      </c>
      <c r="AM3975">
        <v>117</v>
      </c>
      <c r="AN3975" s="5">
        <v>115</v>
      </c>
      <c r="AO3975" s="5">
        <v>113</v>
      </c>
      <c r="AP3975" s="5">
        <v>112</v>
      </c>
      <c r="AQ3975" s="5">
        <v>115</v>
      </c>
      <c r="AR3975" s="5">
        <v>117</v>
      </c>
      <c r="AS3975" s="5">
        <v>116</v>
      </c>
      <c r="AT3975" s="5">
        <v>116</v>
      </c>
      <c r="AU3975" s="5">
        <v>118</v>
      </c>
      <c r="AV3975" s="5">
        <v>119</v>
      </c>
      <c r="AW3975" s="5">
        <v>121</v>
      </c>
      <c r="AX3975" s="5">
        <v>119</v>
      </c>
      <c r="AY3975" s="5">
        <v>120</v>
      </c>
      <c r="AZ3975" s="5">
        <v>117</v>
      </c>
      <c r="BA3975" s="5">
        <v>118</v>
      </c>
      <c r="BB3975" s="5">
        <v>125</v>
      </c>
      <c r="BC3975" s="5">
        <v>125</v>
      </c>
      <c r="BD3975" s="5">
        <v>123</v>
      </c>
      <c r="BE3975" s="5">
        <v>125</v>
      </c>
      <c r="BF3975" s="5">
        <v>123</v>
      </c>
      <c r="BG3975" s="5">
        <v>121</v>
      </c>
      <c r="BH3975" s="5">
        <v>119</v>
      </c>
      <c r="BI3975" s="5">
        <v>118</v>
      </c>
      <c r="BJ3975" s="5">
        <v>120</v>
      </c>
      <c r="BK3975" s="5">
        <v>123</v>
      </c>
      <c r="BL3975" s="5">
        <v>125</v>
      </c>
      <c r="BM3975" s="5">
        <v>118</v>
      </c>
      <c r="BN3975" s="5">
        <v>119</v>
      </c>
      <c r="BO3975" s="5">
        <v>118</v>
      </c>
      <c r="BP3975" s="5">
        <v>119</v>
      </c>
      <c r="BQ3975" s="5">
        <v>119</v>
      </c>
      <c r="BR3975" s="5">
        <v>118</v>
      </c>
      <c r="BS3975">
        <v>113</v>
      </c>
      <c r="BT3975">
        <v>115</v>
      </c>
      <c r="BU3975">
        <v>118</v>
      </c>
      <c r="BV3975">
        <v>118</v>
      </c>
      <c r="BW3975">
        <v>118</v>
      </c>
      <c r="BX3975">
        <v>116</v>
      </c>
      <c r="BY3975">
        <v>112</v>
      </c>
      <c r="BZ3975">
        <v>110</v>
      </c>
      <c r="CA3975">
        <v>110</v>
      </c>
      <c r="CB3975">
        <v>114</v>
      </c>
      <c r="CC3975">
        <v>111</v>
      </c>
      <c r="CD3975">
        <v>110</v>
      </c>
      <c r="CE3975">
        <v>115</v>
      </c>
      <c r="CF3975">
        <v>114</v>
      </c>
      <c r="CG3975">
        <v>118</v>
      </c>
      <c r="CH3975">
        <v>118</v>
      </c>
      <c r="CI3975">
        <v>121</v>
      </c>
      <c r="CJ3975">
        <v>120</v>
      </c>
      <c r="CK3975">
        <v>115</v>
      </c>
      <c r="CL3975">
        <v>115</v>
      </c>
      <c r="CM3975">
        <v>118</v>
      </c>
      <c r="CN3975">
        <v>116</v>
      </c>
      <c r="CO3975">
        <v>116</v>
      </c>
      <c r="CP3975">
        <v>119</v>
      </c>
      <c r="CQ3975">
        <v>122</v>
      </c>
      <c r="CR3975">
        <v>121</v>
      </c>
      <c r="CS3975">
        <v>118</v>
      </c>
      <c r="CT3975">
        <v>106</v>
      </c>
      <c r="CU3975">
        <v>98</v>
      </c>
      <c r="CV3975">
        <v>99</v>
      </c>
      <c r="CW3975">
        <v>104</v>
      </c>
      <c r="CX3975" t="s">
        <v>5</v>
      </c>
      <c r="CY3975" t="s">
        <v>118</v>
      </c>
      <c r="CZ3975" s="1">
        <f t="shared" si="4435"/>
        <v>0.99999999999999989</v>
      </c>
      <c r="DA3975" s="4">
        <f t="shared" si="4436"/>
        <v>119.16129032258064</v>
      </c>
      <c r="DB3975" s="4">
        <f>DA3975-DA3974</f>
        <v>2.6129032258064484</v>
      </c>
      <c r="DC3975" s="4" t="s">
        <v>283</v>
      </c>
      <c r="DD3975" s="4"/>
    </row>
    <row r="3976" spans="1:108" x14ac:dyDescent="0.25">
      <c r="BS3976" cm="1">
        <f t="array" ref="BS3976">SUMPRODUCT(--(MOD(AN3975:BR3975,5)=0))</f>
        <v>8</v>
      </c>
      <c r="BT3976">
        <f>AVERAGE(AN3975:BR3975)</f>
        <v>119.16129032258064</v>
      </c>
      <c r="CZ3976" s="1">
        <f>AVERAGE(CZ3917:CZ3973)</f>
        <v>0.78376229190995605</v>
      </c>
    </row>
    <row r="3977" spans="1:108" x14ac:dyDescent="0.25">
      <c r="D3977" s="6">
        <f>AVERAGE(D3917:D3973)</f>
        <v>3288.8596491228072</v>
      </c>
      <c r="AN3977" s="6">
        <f>AVERAGE(AN3917:AN3973)</f>
        <v>98.89473684210526</v>
      </c>
      <c r="AO3977" s="6">
        <f t="shared" ref="AO3977:BR3977" si="4437">AVERAGE(AO3917:AO3973)</f>
        <v>97.649122807017548</v>
      </c>
      <c r="AP3977" s="6">
        <f t="shared" si="4437"/>
        <v>95.368421052631575</v>
      </c>
      <c r="AQ3977" s="6">
        <f t="shared" si="4437"/>
        <v>95.614035087719301</v>
      </c>
      <c r="AR3977" s="6">
        <f t="shared" si="4437"/>
        <v>97.719298245614041</v>
      </c>
      <c r="AS3977" s="6">
        <f t="shared" si="4437"/>
        <v>97.377192982456137</v>
      </c>
      <c r="AT3977" s="6">
        <f t="shared" si="4437"/>
        <v>97.491228070175438</v>
      </c>
      <c r="AU3977" s="6">
        <f t="shared" si="4437"/>
        <v>99.350877192982452</v>
      </c>
      <c r="AV3977" s="6">
        <f t="shared" si="4437"/>
        <v>101.3859649122807</v>
      </c>
      <c r="AW3977" s="6">
        <f t="shared" si="4437"/>
        <v>102.2280701754386</v>
      </c>
      <c r="AX3977" s="6">
        <f t="shared" si="4437"/>
        <v>101.52631578947368</v>
      </c>
      <c r="AY3977" s="6">
        <f t="shared" si="4437"/>
        <v>101.52631578947368</v>
      </c>
      <c r="AZ3977" s="6">
        <f t="shared" si="4437"/>
        <v>100.03508771929825</v>
      </c>
      <c r="BA3977" s="6">
        <f t="shared" si="4437"/>
        <v>103.03508771929825</v>
      </c>
      <c r="BB3977" s="6">
        <f t="shared" si="4437"/>
        <v>106.50877192982456</v>
      </c>
      <c r="BC3977" s="6">
        <f t="shared" si="4437"/>
        <v>105.26315789473684</v>
      </c>
      <c r="BD3977" s="6">
        <f t="shared" si="4437"/>
        <v>105.63157894736842</v>
      </c>
      <c r="BE3977" s="6">
        <f t="shared" si="4437"/>
        <v>106.48245614035088</v>
      </c>
      <c r="BF3977" s="6">
        <f t="shared" si="4437"/>
        <v>105.78947368421052</v>
      </c>
      <c r="BG3977" s="6">
        <f t="shared" si="4437"/>
        <v>104.48245614035088</v>
      </c>
      <c r="BH3977" s="6">
        <f t="shared" si="4437"/>
        <v>102.35087719298245</v>
      </c>
      <c r="BI3977" s="6">
        <f t="shared" si="4437"/>
        <v>100.70175438596492</v>
      </c>
      <c r="BJ3977" s="6">
        <f t="shared" si="4437"/>
        <v>101.71929824561404</v>
      </c>
      <c r="BK3977" s="6">
        <f t="shared" si="4437"/>
        <v>104.28070175438596</v>
      </c>
      <c r="BL3977" s="6">
        <f t="shared" si="4437"/>
        <v>104.45614035087719</v>
      </c>
      <c r="BM3977" s="6">
        <f t="shared" si="4437"/>
        <v>99.929824561403507</v>
      </c>
      <c r="BN3977" s="6">
        <f t="shared" si="4437"/>
        <v>99.421052631578945</v>
      </c>
      <c r="BO3977" s="6">
        <f t="shared" si="4437"/>
        <v>98.719298245614041</v>
      </c>
      <c r="BP3977" s="6">
        <f t="shared" si="4437"/>
        <v>100</v>
      </c>
      <c r="BQ3977" s="6">
        <f t="shared" si="4437"/>
        <v>100.50877192982456</v>
      </c>
      <c r="BR3977" s="6">
        <f t="shared" si="4437"/>
        <v>99.631578947368425</v>
      </c>
      <c r="CY3977" t="s">
        <v>261</v>
      </c>
      <c r="CZ3977" s="1">
        <f>CORREL(AN3975:BR3975,AN3977:BR3977)</f>
        <v>0.92550847570460004</v>
      </c>
      <c r="DA3977" t="s">
        <v>262</v>
      </c>
    </row>
    <row r="3978" spans="1:108" x14ac:dyDescent="0.25">
      <c r="AI3978" s="13">
        <f>-AM3978/(AVERAGE(D3917:D3973)-D3975)</f>
        <v>-5.1766976541110961E-3</v>
      </c>
      <c r="AK3978">
        <f>AVERAGE(AN3975:BR3975)</f>
        <v>119.16129032258064</v>
      </c>
      <c r="AL3978">
        <f>AVERAGE(AN3977:BR3977)</f>
        <v>101.13157894736841</v>
      </c>
      <c r="AM3978">
        <f>AK3978-AL3978</f>
        <v>18.02971137521223</v>
      </c>
      <c r="AN3978" s="5">
        <f>AN3977+$AM3978</f>
        <v>116.92444821731749</v>
      </c>
      <c r="AO3978" s="5">
        <f t="shared" ref="AO3978:BR3978" si="4438">AO3977+$AM3978</f>
        <v>115.67883418222978</v>
      </c>
      <c r="AP3978" s="5">
        <f t="shared" si="4438"/>
        <v>113.39813242784381</v>
      </c>
      <c r="AQ3978" s="5">
        <f t="shared" si="4438"/>
        <v>113.64374646293153</v>
      </c>
      <c r="AR3978" s="5">
        <f t="shared" si="4438"/>
        <v>115.74900962082627</v>
      </c>
      <c r="AS3978" s="5">
        <f t="shared" si="4438"/>
        <v>115.40690435766837</v>
      </c>
      <c r="AT3978" s="5">
        <f t="shared" si="4438"/>
        <v>115.52093944538767</v>
      </c>
      <c r="AU3978" s="5">
        <f t="shared" si="4438"/>
        <v>117.38058856819468</v>
      </c>
      <c r="AV3978" s="5">
        <f t="shared" si="4438"/>
        <v>119.41567628749293</v>
      </c>
      <c r="AW3978" s="5">
        <f t="shared" si="4438"/>
        <v>120.25778155065083</v>
      </c>
      <c r="AX3978" s="5">
        <f t="shared" si="4438"/>
        <v>119.55602716468591</v>
      </c>
      <c r="AY3978" s="5">
        <f t="shared" si="4438"/>
        <v>119.55602716468591</v>
      </c>
      <c r="AZ3978" s="5">
        <f t="shared" si="4438"/>
        <v>118.06479909451048</v>
      </c>
      <c r="BA3978" s="5">
        <f t="shared" si="4438"/>
        <v>121.06479909451048</v>
      </c>
      <c r="BB3978" s="5">
        <f t="shared" si="4438"/>
        <v>124.53848330503679</v>
      </c>
      <c r="BC3978" s="5">
        <f t="shared" si="4438"/>
        <v>123.29286926994907</v>
      </c>
      <c r="BD3978" s="5">
        <f t="shared" si="4438"/>
        <v>123.66129032258065</v>
      </c>
      <c r="BE3978" s="5">
        <f t="shared" si="4438"/>
        <v>124.51216751556311</v>
      </c>
      <c r="BF3978" s="5">
        <f t="shared" si="4438"/>
        <v>123.81918505942275</v>
      </c>
      <c r="BG3978" s="5">
        <f t="shared" si="4438"/>
        <v>122.51216751556311</v>
      </c>
      <c r="BH3978" s="5">
        <f t="shared" si="4438"/>
        <v>120.38058856819468</v>
      </c>
      <c r="BI3978" s="5">
        <f t="shared" si="4438"/>
        <v>118.73146576117715</v>
      </c>
      <c r="BJ3978" s="5">
        <f t="shared" si="4438"/>
        <v>119.74900962082627</v>
      </c>
      <c r="BK3978" s="5">
        <f t="shared" si="4438"/>
        <v>122.31041312959819</v>
      </c>
      <c r="BL3978" s="5">
        <f t="shared" si="4438"/>
        <v>122.48585172608942</v>
      </c>
      <c r="BM3978" s="5">
        <f t="shared" si="4438"/>
        <v>117.95953593661574</v>
      </c>
      <c r="BN3978" s="5">
        <f t="shared" si="4438"/>
        <v>117.45076400679118</v>
      </c>
      <c r="BO3978" s="5">
        <f t="shared" si="4438"/>
        <v>116.74900962082627</v>
      </c>
      <c r="BP3978" s="5">
        <f t="shared" si="4438"/>
        <v>118.02971137521223</v>
      </c>
      <c r="BQ3978" s="5">
        <f t="shared" si="4438"/>
        <v>118.53848330503679</v>
      </c>
      <c r="BR3978" s="5">
        <f t="shared" si="4438"/>
        <v>117.66129032258065</v>
      </c>
    </row>
    <row r="3979" spans="1:108" x14ac:dyDescent="0.25">
      <c r="AI3979" s="11"/>
      <c r="AN3979" s="5">
        <f>AN3975-AN3978</f>
        <v>-1.9244482173174902</v>
      </c>
      <c r="AO3979" s="5">
        <f t="shared" ref="AO3979" si="4439">AO3975-AO3978</f>
        <v>-2.6788341822297781</v>
      </c>
      <c r="AP3979" s="5">
        <f t="shared" ref="AP3979" si="4440">AP3975-AP3978</f>
        <v>-1.3981324278438052</v>
      </c>
      <c r="AQ3979" s="5">
        <f t="shared" ref="AQ3979" si="4441">AQ3975-AQ3978</f>
        <v>1.3562535370684685</v>
      </c>
      <c r="AR3979" s="5">
        <f t="shared" ref="AR3979" si="4442">AR3975-AR3978</f>
        <v>1.2509903791737287</v>
      </c>
      <c r="AS3979" s="5">
        <f t="shared" ref="AS3979" si="4443">AS3975-AS3978</f>
        <v>0.59309564233163314</v>
      </c>
      <c r="AT3979" s="5">
        <f t="shared" ref="AT3979" si="4444">AT3975-AT3978</f>
        <v>0.47906055461233166</v>
      </c>
      <c r="AU3979" s="5">
        <f t="shared" ref="AU3979" si="4445">AU3975-AU3978</f>
        <v>0.6194114318053181</v>
      </c>
      <c r="AV3979" s="5">
        <f t="shared" ref="AV3979" si="4446">AV3975-AV3978</f>
        <v>-0.41567628749292851</v>
      </c>
      <c r="AW3979" s="5">
        <f t="shared" ref="AW3979" si="4447">AW3975-AW3978</f>
        <v>0.74221844934916703</v>
      </c>
      <c r="AX3979" s="5">
        <f t="shared" ref="AX3979" si="4448">AX3975-AX3978</f>
        <v>-0.55602716468591495</v>
      </c>
      <c r="AY3979" s="5">
        <f t="shared" ref="AY3979" si="4449">AY3975-AY3978</f>
        <v>0.44397283531408505</v>
      </c>
      <c r="AZ3979" s="5">
        <f t="shared" ref="AZ3979" si="4450">AZ3975-AZ3978</f>
        <v>-1.0647990945104766</v>
      </c>
      <c r="BA3979" s="5">
        <f t="shared" ref="BA3979" si="4451">BA3975-BA3978</f>
        <v>-3.0647990945104766</v>
      </c>
      <c r="BB3979" s="5">
        <f t="shared" ref="BB3979" si="4452">BB3975-BB3978</f>
        <v>0.46151669496320835</v>
      </c>
      <c r="BC3979" s="5">
        <f t="shared" ref="BC3979" si="4453">BC3975-BC3978</f>
        <v>1.7071307300509346</v>
      </c>
      <c r="BD3979" s="5">
        <f t="shared" ref="BD3979" si="4454">BD3975-BD3978</f>
        <v>-0.66129032258065479</v>
      </c>
      <c r="BE3979" s="5">
        <f t="shared" ref="BE3979" si="4455">BE3975-BE3978</f>
        <v>0.48783248443689331</v>
      </c>
      <c r="BF3979" s="5">
        <f t="shared" ref="BF3979" si="4456">BF3975-BF3978</f>
        <v>-0.81918505942275033</v>
      </c>
      <c r="BG3979" s="5">
        <f t="shared" ref="BG3979" si="4457">BG3975-BG3978</f>
        <v>-1.5121675155631067</v>
      </c>
      <c r="BH3979" s="5">
        <f t="shared" ref="BH3979" si="4458">BH3975-BH3978</f>
        <v>-1.3805885681946819</v>
      </c>
      <c r="BI3979" s="5">
        <f t="shared" ref="BI3979" si="4459">BI3975-BI3978</f>
        <v>-0.73146576117714801</v>
      </c>
      <c r="BJ3979" s="5">
        <f t="shared" ref="BJ3979" si="4460">BJ3975-BJ3978</f>
        <v>0.25099037917372868</v>
      </c>
      <c r="BK3979" s="5">
        <f t="shared" ref="BK3979" si="4461">BK3975-BK3978</f>
        <v>0.68958687040181132</v>
      </c>
      <c r="BL3979" s="5">
        <f t="shared" ref="BL3979" si="4462">BL3975-BL3978</f>
        <v>2.5141482739105783</v>
      </c>
      <c r="BM3979" s="5">
        <f t="shared" ref="BM3979" si="4463">BM3975-BM3978</f>
        <v>4.0464063384263227E-2</v>
      </c>
      <c r="BN3979" s="5">
        <f t="shared" ref="BN3979" si="4464">BN3975-BN3978</f>
        <v>1.5492359932088249</v>
      </c>
      <c r="BO3979" s="5">
        <f t="shared" ref="BO3979" si="4465">BO3975-BO3978</f>
        <v>1.2509903791737287</v>
      </c>
      <c r="BP3979" s="5">
        <f t="shared" ref="BP3979" si="4466">BP3975-BP3978</f>
        <v>0.97028862478777</v>
      </c>
      <c r="BQ3979" s="5">
        <f t="shared" ref="BQ3979" si="4467">BQ3975-BQ3978</f>
        <v>0.46151669496320835</v>
      </c>
      <c r="BR3979" s="5">
        <f t="shared" ref="BR3979" si="4468">BR3975-BR3978</f>
        <v>0.33870967741934521</v>
      </c>
      <c r="BS3979" s="15">
        <f>STDEV(AN3979:BR3979)</f>
        <v>1.2943114037774954</v>
      </c>
      <c r="BT3979" t="s">
        <v>264</v>
      </c>
    </row>
    <row r="3980" spans="1:108" x14ac:dyDescent="0.25">
      <c r="AN3980" s="5">
        <f>ABS(AN3979)</f>
        <v>1.9244482173174902</v>
      </c>
      <c r="AO3980" s="5">
        <f t="shared" ref="AO3980" si="4469">ABS(AO3979)</f>
        <v>2.6788341822297781</v>
      </c>
      <c r="AP3980" s="5">
        <f t="shared" ref="AP3980" si="4470">ABS(AP3979)</f>
        <v>1.3981324278438052</v>
      </c>
      <c r="AQ3980" s="5">
        <f t="shared" ref="AQ3980" si="4471">ABS(AQ3979)</f>
        <v>1.3562535370684685</v>
      </c>
      <c r="AR3980" s="5">
        <f t="shared" ref="AR3980" si="4472">ABS(AR3979)</f>
        <v>1.2509903791737287</v>
      </c>
      <c r="AS3980" s="5">
        <f t="shared" ref="AS3980" si="4473">ABS(AS3979)</f>
        <v>0.59309564233163314</v>
      </c>
      <c r="AT3980" s="5">
        <f t="shared" ref="AT3980" si="4474">ABS(AT3979)</f>
        <v>0.47906055461233166</v>
      </c>
      <c r="AU3980" s="5">
        <f t="shared" ref="AU3980" si="4475">ABS(AU3979)</f>
        <v>0.6194114318053181</v>
      </c>
      <c r="AV3980" s="5">
        <f t="shared" ref="AV3980" si="4476">ABS(AV3979)</f>
        <v>0.41567628749292851</v>
      </c>
      <c r="AW3980" s="5">
        <f t="shared" ref="AW3980" si="4477">ABS(AW3979)</f>
        <v>0.74221844934916703</v>
      </c>
      <c r="AX3980" s="5">
        <f t="shared" ref="AX3980" si="4478">ABS(AX3979)</f>
        <v>0.55602716468591495</v>
      </c>
      <c r="AY3980" s="5">
        <f t="shared" ref="AY3980" si="4479">ABS(AY3979)</f>
        <v>0.44397283531408505</v>
      </c>
      <c r="AZ3980" s="5">
        <f t="shared" ref="AZ3980" si="4480">ABS(AZ3979)</f>
        <v>1.0647990945104766</v>
      </c>
      <c r="BA3980" s="5">
        <f t="shared" ref="BA3980" si="4481">ABS(BA3979)</f>
        <v>3.0647990945104766</v>
      </c>
      <c r="BB3980" s="5">
        <f t="shared" ref="BB3980" si="4482">ABS(BB3979)</f>
        <v>0.46151669496320835</v>
      </c>
      <c r="BC3980" s="5">
        <f t="shared" ref="BC3980" si="4483">ABS(BC3979)</f>
        <v>1.7071307300509346</v>
      </c>
      <c r="BD3980" s="5">
        <f t="shared" ref="BD3980" si="4484">ABS(BD3979)</f>
        <v>0.66129032258065479</v>
      </c>
      <c r="BE3980" s="5">
        <f t="shared" ref="BE3980" si="4485">ABS(BE3979)</f>
        <v>0.48783248443689331</v>
      </c>
      <c r="BF3980" s="5">
        <f t="shared" ref="BF3980" si="4486">ABS(BF3979)</f>
        <v>0.81918505942275033</v>
      </c>
      <c r="BG3980" s="5">
        <f t="shared" ref="BG3980" si="4487">ABS(BG3979)</f>
        <v>1.5121675155631067</v>
      </c>
      <c r="BH3980" s="5">
        <f t="shared" ref="BH3980" si="4488">ABS(BH3979)</f>
        <v>1.3805885681946819</v>
      </c>
      <c r="BI3980" s="5">
        <f t="shared" ref="BI3980" si="4489">ABS(BI3979)</f>
        <v>0.73146576117714801</v>
      </c>
      <c r="BJ3980" s="5">
        <f t="shared" ref="BJ3980" si="4490">ABS(BJ3979)</f>
        <v>0.25099037917372868</v>
      </c>
      <c r="BK3980" s="5">
        <f t="shared" ref="BK3980" si="4491">ABS(BK3979)</f>
        <v>0.68958687040181132</v>
      </c>
      <c r="BL3980" s="5">
        <f t="shared" ref="BL3980" si="4492">ABS(BL3979)</f>
        <v>2.5141482739105783</v>
      </c>
      <c r="BM3980" s="5">
        <f t="shared" ref="BM3980" si="4493">ABS(BM3979)</f>
        <v>4.0464063384263227E-2</v>
      </c>
      <c r="BN3980" s="5">
        <f t="shared" ref="BN3980" si="4494">ABS(BN3979)</f>
        <v>1.5492359932088249</v>
      </c>
      <c r="BO3980" s="5">
        <f t="shared" ref="BO3980" si="4495">ABS(BO3979)</f>
        <v>1.2509903791737287</v>
      </c>
      <c r="BP3980" s="5">
        <f t="shared" ref="BP3980" si="4496">ABS(BP3979)</f>
        <v>0.97028862478777</v>
      </c>
      <c r="BQ3980" s="5">
        <f t="shared" ref="BQ3980" si="4497">ABS(BQ3979)</f>
        <v>0.46151669496320835</v>
      </c>
      <c r="BR3980" s="5">
        <f t="shared" ref="BR3980" si="4498">ABS(BR3979)</f>
        <v>0.33870967741934521</v>
      </c>
      <c r="BS3980" s="15">
        <f>AVERAGE(AN3980:BR3980)</f>
        <v>1.0456395932599432</v>
      </c>
      <c r="BT3980" t="s">
        <v>268</v>
      </c>
      <c r="CZ3980" s="9" t="s">
        <v>258</v>
      </c>
      <c r="DA3980" s="10" t="s">
        <v>259</v>
      </c>
      <c r="DB3980" s="10"/>
      <c r="DC3980" s="10"/>
      <c r="DD3980" s="10"/>
    </row>
    <row r="3981" spans="1:108" x14ac:dyDescent="0.25">
      <c r="CZ3981" s="9" t="s">
        <v>258</v>
      </c>
      <c r="DA3981" s="10" t="s">
        <v>259</v>
      </c>
      <c r="DB3981" s="10"/>
      <c r="DC3981" s="10"/>
      <c r="DD3981" s="10"/>
    </row>
    <row r="3982" spans="1:108" x14ac:dyDescent="0.25">
      <c r="A3982" t="s">
        <v>224</v>
      </c>
      <c r="B3982">
        <v>36.0306</v>
      </c>
      <c r="C3982">
        <v>-115.5167</v>
      </c>
      <c r="D3982">
        <v>5600</v>
      </c>
      <c r="E3982" t="s">
        <v>1</v>
      </c>
      <c r="F3982">
        <v>130.19999999999999</v>
      </c>
      <c r="G3982">
        <v>2011</v>
      </c>
      <c r="H3982">
        <v>8</v>
      </c>
      <c r="I3982" t="s">
        <v>260</v>
      </c>
      <c r="J3982">
        <v>66</v>
      </c>
      <c r="K3982">
        <v>64</v>
      </c>
      <c r="L3982">
        <v>74</v>
      </c>
      <c r="M3982">
        <v>78</v>
      </c>
      <c r="N3982">
        <v>77</v>
      </c>
      <c r="O3982">
        <v>65</v>
      </c>
      <c r="P3982">
        <v>75</v>
      </c>
      <c r="Q3982">
        <v>74</v>
      </c>
      <c r="R3982">
        <v>80</v>
      </c>
      <c r="S3982">
        <v>83</v>
      </c>
      <c r="T3982">
        <v>79</v>
      </c>
      <c r="U3982">
        <v>78</v>
      </c>
      <c r="V3982">
        <v>82</v>
      </c>
      <c r="W3982">
        <v>89</v>
      </c>
      <c r="X3982">
        <v>88</v>
      </c>
      <c r="Y3982">
        <v>83</v>
      </c>
      <c r="Z3982">
        <v>82</v>
      </c>
      <c r="AA3982">
        <v>83</v>
      </c>
      <c r="AB3982">
        <v>81</v>
      </c>
      <c r="AC3982">
        <v>84</v>
      </c>
      <c r="AD3982">
        <v>91</v>
      </c>
      <c r="AE3982">
        <v>93</v>
      </c>
      <c r="AF3982">
        <v>91</v>
      </c>
      <c r="AG3982">
        <v>86</v>
      </c>
      <c r="AH3982">
        <v>85</v>
      </c>
      <c r="AI3982">
        <v>86</v>
      </c>
      <c r="AJ3982">
        <v>88</v>
      </c>
      <c r="AK3982">
        <v>89</v>
      </c>
      <c r="AL3982">
        <v>77</v>
      </c>
      <c r="AM3982">
        <v>84</v>
      </c>
      <c r="AN3982" s="5">
        <v>94</v>
      </c>
      <c r="AO3982" s="5">
        <v>97</v>
      </c>
      <c r="AP3982" s="5">
        <v>94</v>
      </c>
      <c r="AQ3982" s="5">
        <v>85</v>
      </c>
      <c r="AR3982" s="5">
        <v>83</v>
      </c>
      <c r="AS3982" s="5">
        <v>84</v>
      </c>
      <c r="AT3982" s="5">
        <v>86</v>
      </c>
      <c r="AU3982" s="5">
        <v>88</v>
      </c>
      <c r="AV3982" s="5">
        <v>87</v>
      </c>
      <c r="AW3982" s="5">
        <v>86</v>
      </c>
      <c r="AX3982" s="5">
        <v>85</v>
      </c>
      <c r="AY3982" s="5">
        <v>83</v>
      </c>
      <c r="AZ3982" s="5">
        <v>81</v>
      </c>
      <c r="BA3982" s="5">
        <v>80</v>
      </c>
      <c r="BB3982" s="5">
        <v>82</v>
      </c>
      <c r="BC3982" s="5">
        <v>83</v>
      </c>
      <c r="BD3982" s="5">
        <v>88</v>
      </c>
      <c r="BE3982" s="5">
        <v>92</v>
      </c>
      <c r="BF3982" s="5">
        <v>89</v>
      </c>
      <c r="BG3982" s="5">
        <v>88</v>
      </c>
      <c r="BH3982" s="5">
        <v>86</v>
      </c>
      <c r="BI3982" s="5">
        <v>87</v>
      </c>
      <c r="BJ3982" s="5">
        <v>88</v>
      </c>
      <c r="BK3982" s="5">
        <v>88</v>
      </c>
      <c r="BL3982" s="5">
        <v>87</v>
      </c>
      <c r="BM3982" s="5">
        <v>83</v>
      </c>
      <c r="BN3982" s="5">
        <v>88</v>
      </c>
      <c r="BO3982" s="5">
        <v>93</v>
      </c>
      <c r="BP3982" s="5">
        <v>91</v>
      </c>
      <c r="BQ3982" s="5">
        <v>88</v>
      </c>
      <c r="BR3982" s="5">
        <v>72</v>
      </c>
      <c r="BS3982">
        <v>84</v>
      </c>
      <c r="BT3982">
        <v>87</v>
      </c>
      <c r="BU3982">
        <v>90</v>
      </c>
      <c r="BV3982">
        <v>86</v>
      </c>
      <c r="BW3982">
        <v>84</v>
      </c>
      <c r="BX3982">
        <v>87</v>
      </c>
      <c r="BY3982">
        <v>88</v>
      </c>
      <c r="BZ3982">
        <v>90</v>
      </c>
      <c r="CA3982">
        <v>88</v>
      </c>
      <c r="CB3982">
        <v>88</v>
      </c>
      <c r="CC3982">
        <v>88</v>
      </c>
      <c r="CD3982">
        <v>91</v>
      </c>
      <c r="CE3982">
        <v>85</v>
      </c>
      <c r="CF3982">
        <v>88</v>
      </c>
      <c r="CG3982">
        <v>88</v>
      </c>
      <c r="CH3982">
        <v>88</v>
      </c>
      <c r="CI3982">
        <v>96</v>
      </c>
      <c r="CJ3982">
        <v>93</v>
      </c>
      <c r="CK3982">
        <v>87</v>
      </c>
      <c r="CL3982">
        <v>89</v>
      </c>
      <c r="CM3982">
        <v>90</v>
      </c>
      <c r="CN3982">
        <v>90</v>
      </c>
      <c r="CO3982">
        <v>94</v>
      </c>
      <c r="CP3982">
        <v>96</v>
      </c>
      <c r="CQ3982">
        <v>94</v>
      </c>
      <c r="CR3982">
        <v>93</v>
      </c>
      <c r="CS3982">
        <v>93</v>
      </c>
      <c r="CT3982">
        <v>94</v>
      </c>
      <c r="CU3982">
        <v>91</v>
      </c>
      <c r="CV3982">
        <v>91</v>
      </c>
      <c r="CW3982">
        <v>85</v>
      </c>
      <c r="CX3982" t="s">
        <v>2</v>
      </c>
      <c r="CY3982" t="s">
        <v>225</v>
      </c>
      <c r="CZ3982" s="1">
        <f>CORREL(AN3982:BR3982,AN$4036:BR$4036)</f>
        <v>0.80279548912893139</v>
      </c>
      <c r="DA3982" s="4">
        <f>AVERAGE(AN3982:BR3982)</f>
        <v>86.645161290322577</v>
      </c>
      <c r="DB3982" s="4"/>
      <c r="DC3982" s="4"/>
      <c r="DD3982" s="4"/>
    </row>
    <row r="3983" spans="1:108" x14ac:dyDescent="0.25">
      <c r="A3983" t="s">
        <v>211</v>
      </c>
      <c r="B3983">
        <v>37.8431</v>
      </c>
      <c r="C3983">
        <v>-118.4778</v>
      </c>
      <c r="D3983">
        <v>5450</v>
      </c>
      <c r="E3983" t="s">
        <v>1</v>
      </c>
      <c r="F3983">
        <v>209.4</v>
      </c>
      <c r="G3983">
        <v>2011</v>
      </c>
      <c r="H3983">
        <v>8</v>
      </c>
      <c r="I3983" t="s">
        <v>260</v>
      </c>
      <c r="J3983">
        <v>68</v>
      </c>
      <c r="K3983">
        <v>64</v>
      </c>
      <c r="L3983">
        <v>71</v>
      </c>
      <c r="M3983">
        <v>73</v>
      </c>
      <c r="N3983">
        <v>74</v>
      </c>
      <c r="O3983">
        <v>69</v>
      </c>
      <c r="P3983">
        <v>78</v>
      </c>
      <c r="Q3983">
        <v>81</v>
      </c>
      <c r="R3983">
        <v>88</v>
      </c>
      <c r="S3983">
        <v>84</v>
      </c>
      <c r="T3983">
        <v>82</v>
      </c>
      <c r="U3983">
        <v>86</v>
      </c>
      <c r="V3983">
        <v>90</v>
      </c>
      <c r="W3983">
        <v>94</v>
      </c>
      <c r="X3983">
        <v>92</v>
      </c>
      <c r="Y3983">
        <v>84</v>
      </c>
      <c r="Z3983">
        <v>85</v>
      </c>
      <c r="AA3983">
        <v>88</v>
      </c>
      <c r="AB3983">
        <v>78</v>
      </c>
      <c r="AC3983">
        <v>93</v>
      </c>
      <c r="AD3983">
        <v>96</v>
      </c>
      <c r="AE3983">
        <v>96</v>
      </c>
      <c r="AF3983">
        <v>93</v>
      </c>
      <c r="AG3983">
        <v>93</v>
      </c>
      <c r="AH3983">
        <v>89</v>
      </c>
      <c r="AI3983">
        <v>93</v>
      </c>
      <c r="AJ3983">
        <v>93</v>
      </c>
      <c r="AK3983">
        <v>88</v>
      </c>
      <c r="AL3983">
        <v>76</v>
      </c>
      <c r="AM3983">
        <v>91</v>
      </c>
      <c r="AN3983" s="5">
        <v>96</v>
      </c>
      <c r="AO3983" s="5">
        <v>100</v>
      </c>
      <c r="AP3983" s="5">
        <v>97</v>
      </c>
      <c r="AQ3983" s="5">
        <v>95</v>
      </c>
      <c r="AR3983" s="5">
        <v>89</v>
      </c>
      <c r="AS3983" s="5">
        <v>97</v>
      </c>
      <c r="AT3983" s="5">
        <v>91</v>
      </c>
      <c r="AU3983" s="5">
        <v>94</v>
      </c>
      <c r="AV3983" s="5">
        <v>92</v>
      </c>
      <c r="AW3983" s="5">
        <v>92</v>
      </c>
      <c r="AX3983" s="5">
        <v>92</v>
      </c>
      <c r="AY3983" s="5">
        <v>89</v>
      </c>
      <c r="AZ3983" s="5">
        <v>86</v>
      </c>
      <c r="BA3983" s="5">
        <v>85</v>
      </c>
      <c r="BB3983" s="5">
        <v>85</v>
      </c>
      <c r="BC3983" s="5">
        <v>86</v>
      </c>
      <c r="BD3983" s="5">
        <v>90</v>
      </c>
      <c r="BE3983" s="5">
        <v>93</v>
      </c>
      <c r="BF3983" s="5">
        <v>94</v>
      </c>
      <c r="BG3983" s="5">
        <v>95</v>
      </c>
      <c r="BH3983" s="5">
        <v>97</v>
      </c>
      <c r="BI3983" s="5">
        <v>96</v>
      </c>
      <c r="BJ3983" s="5">
        <v>95</v>
      </c>
      <c r="BK3983" s="5">
        <v>95</v>
      </c>
      <c r="BL3983" s="5">
        <v>95</v>
      </c>
      <c r="BM3983" s="5">
        <v>96</v>
      </c>
      <c r="BN3983" s="5">
        <v>94</v>
      </c>
      <c r="BO3983" s="5">
        <v>99</v>
      </c>
      <c r="BP3983" s="5">
        <v>97</v>
      </c>
      <c r="BQ3983" s="5">
        <v>91</v>
      </c>
      <c r="BR3983" s="5">
        <v>88</v>
      </c>
      <c r="BS3983">
        <v>90</v>
      </c>
      <c r="BT3983">
        <v>91</v>
      </c>
      <c r="BU3983">
        <v>94</v>
      </c>
      <c r="BV3983">
        <v>93</v>
      </c>
      <c r="BW3983">
        <v>94</v>
      </c>
      <c r="BX3983">
        <v>93</v>
      </c>
      <c r="BY3983">
        <v>95</v>
      </c>
      <c r="BZ3983">
        <v>96</v>
      </c>
      <c r="CA3983">
        <v>97</v>
      </c>
      <c r="CB3983">
        <v>96</v>
      </c>
      <c r="CC3983">
        <v>97</v>
      </c>
      <c r="CD3983">
        <v>96</v>
      </c>
      <c r="CE3983">
        <v>95</v>
      </c>
      <c r="CF3983">
        <v>95</v>
      </c>
      <c r="CG3983">
        <v>92</v>
      </c>
      <c r="CH3983">
        <v>94</v>
      </c>
      <c r="CI3983">
        <v>94</v>
      </c>
      <c r="CJ3983">
        <v>97</v>
      </c>
      <c r="CK3983">
        <v>95</v>
      </c>
      <c r="CL3983">
        <v>92</v>
      </c>
      <c r="CM3983">
        <v>92</v>
      </c>
      <c r="CN3983">
        <v>91</v>
      </c>
      <c r="CO3983">
        <v>96</v>
      </c>
      <c r="CP3983">
        <v>96</v>
      </c>
      <c r="CQ3983">
        <v>97</v>
      </c>
      <c r="CR3983">
        <v>96</v>
      </c>
      <c r="CS3983">
        <v>96</v>
      </c>
      <c r="CT3983">
        <v>94</v>
      </c>
      <c r="CU3983">
        <v>96</v>
      </c>
      <c r="CV3983">
        <v>94</v>
      </c>
      <c r="CW3983">
        <v>91</v>
      </c>
      <c r="CX3983" t="s">
        <v>5</v>
      </c>
      <c r="CY3983" t="s">
        <v>212</v>
      </c>
      <c r="CZ3983" s="1">
        <f t="shared" ref="CZ3983:CZ4036" si="4499">CORREL(AN3983:BR3983,AN$4036:BR$4036)</f>
        <v>0.83166669407748717</v>
      </c>
      <c r="DA3983" s="4">
        <f t="shared" ref="DA3983:DA4036" si="4500">AVERAGE(AN3983:BR3983)</f>
        <v>92.935483870967744</v>
      </c>
      <c r="DB3983" s="4"/>
      <c r="DC3983" s="4"/>
      <c r="DD3983" s="4"/>
    </row>
    <row r="3984" spans="1:108" x14ac:dyDescent="0.25">
      <c r="A3984" t="s">
        <v>209</v>
      </c>
      <c r="B3984">
        <v>35.123100000000001</v>
      </c>
      <c r="C3984">
        <v>-115.4114</v>
      </c>
      <c r="D3984">
        <v>5413</v>
      </c>
      <c r="E3984" t="s">
        <v>1</v>
      </c>
      <c r="F3984">
        <v>198.4</v>
      </c>
      <c r="G3984">
        <v>2011</v>
      </c>
      <c r="H3984">
        <v>8</v>
      </c>
      <c r="I3984" t="s">
        <v>260</v>
      </c>
      <c r="J3984">
        <v>68</v>
      </c>
      <c r="K3984">
        <v>67</v>
      </c>
      <c r="L3984">
        <v>70</v>
      </c>
      <c r="M3984">
        <v>73</v>
      </c>
      <c r="N3984">
        <v>76</v>
      </c>
      <c r="O3984">
        <v>65</v>
      </c>
      <c r="P3984">
        <v>73</v>
      </c>
      <c r="Q3984">
        <v>74</v>
      </c>
      <c r="R3984">
        <v>80</v>
      </c>
      <c r="S3984">
        <v>78</v>
      </c>
      <c r="T3984">
        <v>76</v>
      </c>
      <c r="U3984">
        <v>76</v>
      </c>
      <c r="V3984">
        <v>80</v>
      </c>
      <c r="W3984">
        <v>89</v>
      </c>
      <c r="X3984">
        <v>88</v>
      </c>
      <c r="Y3984">
        <v>85</v>
      </c>
      <c r="Z3984">
        <v>81</v>
      </c>
      <c r="AA3984">
        <v>81</v>
      </c>
      <c r="AB3984">
        <v>81</v>
      </c>
      <c r="AC3984">
        <v>84</v>
      </c>
      <c r="AD3984">
        <v>91</v>
      </c>
      <c r="AE3984">
        <v>93</v>
      </c>
      <c r="AF3984">
        <v>92</v>
      </c>
      <c r="AG3984">
        <v>88</v>
      </c>
      <c r="AH3984">
        <v>86</v>
      </c>
      <c r="AI3984">
        <v>86</v>
      </c>
      <c r="AJ3984">
        <v>90</v>
      </c>
      <c r="AK3984">
        <v>89</v>
      </c>
      <c r="AL3984">
        <v>82</v>
      </c>
      <c r="AM3984">
        <v>83</v>
      </c>
      <c r="AN3984" s="5">
        <v>92</v>
      </c>
      <c r="AO3984" s="5">
        <v>94</v>
      </c>
      <c r="AP3984" s="5">
        <v>90</v>
      </c>
      <c r="AQ3984" s="5">
        <v>81</v>
      </c>
      <c r="AR3984" s="5">
        <v>85</v>
      </c>
      <c r="AS3984" s="5">
        <v>79</v>
      </c>
      <c r="AT3984" s="5">
        <v>87</v>
      </c>
      <c r="AU3984" s="5">
        <v>86</v>
      </c>
      <c r="AV3984" s="5">
        <v>88</v>
      </c>
      <c r="AW3984" s="5">
        <v>85</v>
      </c>
      <c r="AX3984" s="5">
        <v>82</v>
      </c>
      <c r="AY3984" s="5">
        <v>81</v>
      </c>
      <c r="AZ3984" s="5">
        <v>79</v>
      </c>
      <c r="BA3984" s="5">
        <v>78</v>
      </c>
      <c r="BB3984" s="5">
        <v>78</v>
      </c>
      <c r="BC3984" s="5">
        <v>81</v>
      </c>
      <c r="BD3984" s="5">
        <v>86</v>
      </c>
      <c r="BE3984" s="5">
        <v>88</v>
      </c>
      <c r="BF3984" s="5">
        <v>91</v>
      </c>
      <c r="BG3984" s="5">
        <v>91</v>
      </c>
      <c r="BH3984" s="5">
        <v>88</v>
      </c>
      <c r="BI3984" s="5">
        <v>89</v>
      </c>
      <c r="BJ3984" s="5">
        <v>86</v>
      </c>
      <c r="BK3984" s="5">
        <v>90</v>
      </c>
      <c r="BL3984" s="5">
        <v>85</v>
      </c>
      <c r="BM3984" s="5">
        <v>86</v>
      </c>
      <c r="BN3984" s="5">
        <v>86</v>
      </c>
      <c r="BO3984" s="5">
        <v>88</v>
      </c>
      <c r="BP3984" s="5">
        <v>89</v>
      </c>
      <c r="BQ3984" s="5">
        <v>88</v>
      </c>
      <c r="BR3984" s="5">
        <v>77</v>
      </c>
      <c r="BS3984">
        <v>87</v>
      </c>
      <c r="BT3984">
        <v>91</v>
      </c>
      <c r="BU3984">
        <v>91</v>
      </c>
      <c r="BV3984">
        <v>90</v>
      </c>
      <c r="BW3984">
        <v>88</v>
      </c>
      <c r="BX3984">
        <v>87</v>
      </c>
      <c r="BY3984">
        <v>89</v>
      </c>
      <c r="BZ3984">
        <v>91</v>
      </c>
      <c r="CA3984">
        <v>89</v>
      </c>
      <c r="CB3984">
        <v>87</v>
      </c>
      <c r="CC3984">
        <v>85</v>
      </c>
      <c r="CD3984">
        <v>87</v>
      </c>
      <c r="CE3984">
        <v>85</v>
      </c>
      <c r="CF3984">
        <v>89</v>
      </c>
      <c r="CG3984">
        <v>89</v>
      </c>
      <c r="CH3984">
        <v>89</v>
      </c>
      <c r="CI3984">
        <v>88</v>
      </c>
      <c r="CJ3984">
        <v>91</v>
      </c>
      <c r="CK3984">
        <v>85</v>
      </c>
      <c r="CL3984">
        <v>86</v>
      </c>
      <c r="CM3984">
        <v>87</v>
      </c>
      <c r="CN3984">
        <v>90</v>
      </c>
      <c r="CO3984">
        <v>94</v>
      </c>
      <c r="CP3984">
        <v>97</v>
      </c>
      <c r="CQ3984">
        <v>97</v>
      </c>
      <c r="CR3984">
        <v>92</v>
      </c>
      <c r="CS3984">
        <v>91</v>
      </c>
      <c r="CT3984">
        <v>90</v>
      </c>
      <c r="CU3984">
        <v>93</v>
      </c>
      <c r="CV3984">
        <v>89</v>
      </c>
      <c r="CW3984">
        <v>88</v>
      </c>
      <c r="CX3984" t="s">
        <v>5</v>
      </c>
      <c r="CY3984" t="s">
        <v>210</v>
      </c>
      <c r="CZ3984" s="1">
        <f t="shared" si="4499"/>
        <v>0.80416156125275395</v>
      </c>
      <c r="DA3984" s="4">
        <f t="shared" si="4500"/>
        <v>85.612903225806448</v>
      </c>
      <c r="DB3984" s="4"/>
      <c r="DC3984" s="4"/>
      <c r="DD3984" s="4"/>
    </row>
    <row r="3985" spans="1:108" x14ac:dyDescent="0.25">
      <c r="A3985" t="s">
        <v>107</v>
      </c>
      <c r="B3985">
        <v>38.050600000000003</v>
      </c>
      <c r="C3985">
        <v>-117.09059999999999</v>
      </c>
      <c r="D3985">
        <v>5399</v>
      </c>
      <c r="E3985" t="s">
        <v>1</v>
      </c>
      <c r="F3985">
        <v>177.5</v>
      </c>
      <c r="G3985">
        <v>2011</v>
      </c>
      <c r="H3985">
        <v>8</v>
      </c>
      <c r="I3985" t="s">
        <v>260</v>
      </c>
      <c r="J3985">
        <v>72</v>
      </c>
      <c r="K3985">
        <v>63</v>
      </c>
      <c r="L3985">
        <v>67</v>
      </c>
      <c r="M3985">
        <v>76</v>
      </c>
      <c r="N3985">
        <v>75</v>
      </c>
      <c r="O3985">
        <v>65</v>
      </c>
      <c r="P3985">
        <v>74</v>
      </c>
      <c r="Q3985">
        <v>77</v>
      </c>
      <c r="R3985">
        <v>79</v>
      </c>
      <c r="S3985">
        <v>83</v>
      </c>
      <c r="T3985">
        <v>81</v>
      </c>
      <c r="U3985">
        <v>79</v>
      </c>
      <c r="V3985">
        <v>85</v>
      </c>
      <c r="W3985">
        <v>88</v>
      </c>
      <c r="X3985">
        <v>92</v>
      </c>
      <c r="Y3985">
        <v>84</v>
      </c>
      <c r="Z3985">
        <v>80</v>
      </c>
      <c r="AA3985">
        <v>84</v>
      </c>
      <c r="AB3985">
        <v>75</v>
      </c>
      <c r="AC3985">
        <v>87</v>
      </c>
      <c r="AD3985">
        <v>92</v>
      </c>
      <c r="AE3985">
        <v>95</v>
      </c>
      <c r="AF3985">
        <v>95</v>
      </c>
      <c r="AG3985">
        <v>90</v>
      </c>
      <c r="AH3985">
        <v>89</v>
      </c>
      <c r="AI3985">
        <v>88</v>
      </c>
      <c r="AJ3985">
        <v>92</v>
      </c>
      <c r="AK3985">
        <v>90</v>
      </c>
      <c r="AL3985">
        <v>80</v>
      </c>
      <c r="AM3985">
        <v>85</v>
      </c>
      <c r="AN3985" s="5">
        <v>93</v>
      </c>
      <c r="AO3985" s="5">
        <v>97</v>
      </c>
      <c r="AP3985" s="5">
        <v>99</v>
      </c>
      <c r="AQ3985" s="5">
        <v>92</v>
      </c>
      <c r="AR3985" s="5">
        <v>87</v>
      </c>
      <c r="AS3985" s="5">
        <v>89</v>
      </c>
      <c r="AT3985" s="5">
        <v>87</v>
      </c>
      <c r="AU3985" s="5">
        <v>91</v>
      </c>
      <c r="AV3985" s="5">
        <v>92</v>
      </c>
      <c r="AW3985" s="5">
        <v>92</v>
      </c>
      <c r="AX3985" s="5">
        <v>88</v>
      </c>
      <c r="AY3985" s="5">
        <v>86</v>
      </c>
      <c r="AZ3985" s="5">
        <v>85</v>
      </c>
      <c r="BA3985" s="5">
        <v>82</v>
      </c>
      <c r="BB3985" s="5">
        <v>82</v>
      </c>
      <c r="BC3985" s="5">
        <v>83</v>
      </c>
      <c r="BD3985" s="5">
        <v>88</v>
      </c>
      <c r="BE3985" s="5">
        <v>92</v>
      </c>
      <c r="BF3985" s="5">
        <v>93</v>
      </c>
      <c r="BG3985" s="5">
        <v>92</v>
      </c>
      <c r="BH3985" s="5">
        <v>92</v>
      </c>
      <c r="BI3985" s="5">
        <v>93</v>
      </c>
      <c r="BJ3985" s="5">
        <v>92</v>
      </c>
      <c r="BK3985" s="5">
        <v>93</v>
      </c>
      <c r="BL3985" s="5">
        <v>95</v>
      </c>
      <c r="BM3985" s="5">
        <v>93</v>
      </c>
      <c r="BN3985" s="5">
        <v>91</v>
      </c>
      <c r="BO3985" s="5">
        <v>94</v>
      </c>
      <c r="BP3985" s="5">
        <v>91</v>
      </c>
      <c r="BQ3985" s="5">
        <v>91</v>
      </c>
      <c r="BR3985" s="5">
        <v>84</v>
      </c>
      <c r="BS3985">
        <v>86</v>
      </c>
      <c r="BT3985">
        <v>90</v>
      </c>
      <c r="BU3985">
        <v>93</v>
      </c>
      <c r="BV3985">
        <v>90</v>
      </c>
      <c r="BW3985">
        <v>89</v>
      </c>
      <c r="BX3985">
        <v>90</v>
      </c>
      <c r="BY3985">
        <v>91</v>
      </c>
      <c r="BZ3985">
        <v>92</v>
      </c>
      <c r="CA3985">
        <v>93</v>
      </c>
      <c r="CB3985">
        <v>93</v>
      </c>
      <c r="CC3985">
        <v>92</v>
      </c>
      <c r="CD3985">
        <v>92</v>
      </c>
      <c r="CE3985">
        <v>93</v>
      </c>
      <c r="CF3985">
        <v>93</v>
      </c>
      <c r="CG3985">
        <v>89</v>
      </c>
      <c r="CH3985">
        <v>91</v>
      </c>
      <c r="CI3985">
        <v>94</v>
      </c>
      <c r="CJ3985">
        <v>94</v>
      </c>
      <c r="CK3985">
        <v>92</v>
      </c>
      <c r="CL3985">
        <v>90</v>
      </c>
      <c r="CM3985">
        <v>90</v>
      </c>
      <c r="CN3985">
        <v>92</v>
      </c>
      <c r="CO3985">
        <v>94</v>
      </c>
      <c r="CP3985">
        <v>96</v>
      </c>
      <c r="CQ3985">
        <v>97</v>
      </c>
      <c r="CR3985">
        <v>96</v>
      </c>
      <c r="CS3985">
        <v>96</v>
      </c>
      <c r="CT3985">
        <v>93</v>
      </c>
      <c r="CU3985">
        <v>94</v>
      </c>
      <c r="CV3985">
        <v>92</v>
      </c>
      <c r="CW3985">
        <v>89</v>
      </c>
      <c r="CX3985" t="s">
        <v>2</v>
      </c>
      <c r="CY3985" t="s">
        <v>108</v>
      </c>
      <c r="CZ3985" s="1">
        <f t="shared" si="4499"/>
        <v>0.88280468307335602</v>
      </c>
      <c r="DA3985" s="4">
        <f t="shared" si="4500"/>
        <v>90.290322580645167</v>
      </c>
      <c r="DB3985" s="4"/>
      <c r="DC3985" s="4"/>
      <c r="DD3985" s="4"/>
    </row>
    <row r="3986" spans="1:108" x14ac:dyDescent="0.25">
      <c r="A3986" t="s">
        <v>177</v>
      </c>
      <c r="B3986">
        <v>38.303600000000003</v>
      </c>
      <c r="C3986">
        <v>-116.1925</v>
      </c>
      <c r="D3986">
        <v>5200</v>
      </c>
      <c r="E3986" t="s">
        <v>1</v>
      </c>
      <c r="F3986">
        <v>213</v>
      </c>
      <c r="G3986">
        <v>2011</v>
      </c>
      <c r="H3986">
        <v>8</v>
      </c>
      <c r="I3986" t="s">
        <v>260</v>
      </c>
      <c r="J3986">
        <v>73</v>
      </c>
      <c r="K3986">
        <v>63</v>
      </c>
      <c r="L3986">
        <v>70</v>
      </c>
      <c r="M3986">
        <v>79</v>
      </c>
      <c r="N3986">
        <v>79</v>
      </c>
      <c r="O3986">
        <v>66</v>
      </c>
      <c r="P3986">
        <v>79</v>
      </c>
      <c r="Q3986">
        <v>81</v>
      </c>
      <c r="R3986">
        <v>83</v>
      </c>
      <c r="S3986">
        <v>86</v>
      </c>
      <c r="T3986">
        <v>85</v>
      </c>
      <c r="U3986">
        <v>85</v>
      </c>
      <c r="V3986">
        <v>86</v>
      </c>
      <c r="W3986">
        <v>91</v>
      </c>
      <c r="X3986">
        <v>93</v>
      </c>
      <c r="Y3986">
        <v>85</v>
      </c>
      <c r="Z3986">
        <v>85</v>
      </c>
      <c r="AA3986">
        <v>86</v>
      </c>
      <c r="AB3986">
        <v>74</v>
      </c>
      <c r="AC3986">
        <v>87</v>
      </c>
      <c r="AD3986">
        <v>95</v>
      </c>
      <c r="AE3986">
        <v>98</v>
      </c>
      <c r="AF3986">
        <v>96</v>
      </c>
      <c r="AG3986">
        <v>92</v>
      </c>
      <c r="AH3986">
        <v>91</v>
      </c>
      <c r="AI3986">
        <v>92</v>
      </c>
      <c r="AJ3986">
        <v>96</v>
      </c>
      <c r="AK3986">
        <v>93</v>
      </c>
      <c r="AL3986">
        <v>84</v>
      </c>
      <c r="AM3986">
        <v>89</v>
      </c>
      <c r="AN3986" s="5">
        <v>97</v>
      </c>
      <c r="AO3986" s="5">
        <v>102</v>
      </c>
      <c r="AP3986" s="5">
        <v>99</v>
      </c>
      <c r="AQ3986" s="5">
        <v>91</v>
      </c>
      <c r="AR3986" s="5">
        <v>90</v>
      </c>
      <c r="AS3986" s="5">
        <v>91</v>
      </c>
      <c r="AT3986" s="5">
        <v>89</v>
      </c>
      <c r="AU3986" s="5">
        <v>92</v>
      </c>
      <c r="AV3986" s="5">
        <v>95</v>
      </c>
      <c r="AW3986" s="5">
        <v>94</v>
      </c>
      <c r="AX3986" s="5">
        <v>91</v>
      </c>
      <c r="AY3986" s="5">
        <v>89</v>
      </c>
      <c r="AZ3986" s="5">
        <v>88</v>
      </c>
      <c r="BA3986" s="5">
        <v>88</v>
      </c>
      <c r="BB3986" s="5">
        <v>87</v>
      </c>
      <c r="BC3986" s="5">
        <v>88</v>
      </c>
      <c r="BD3986" s="5">
        <v>93</v>
      </c>
      <c r="BE3986" s="5">
        <v>95</v>
      </c>
      <c r="BF3986" s="5">
        <v>95</v>
      </c>
      <c r="BG3986" s="5">
        <v>96</v>
      </c>
      <c r="BH3986" s="5">
        <v>97</v>
      </c>
      <c r="BI3986" s="5">
        <v>94</v>
      </c>
      <c r="BJ3986" s="5">
        <v>96</v>
      </c>
      <c r="BK3986" s="5">
        <v>97</v>
      </c>
      <c r="BL3986" s="5">
        <v>94</v>
      </c>
      <c r="BM3986" s="5">
        <v>95</v>
      </c>
      <c r="BN3986" s="5">
        <v>93</v>
      </c>
      <c r="BO3986" s="5">
        <v>98</v>
      </c>
      <c r="BP3986" s="5">
        <v>95</v>
      </c>
      <c r="BQ3986" s="5">
        <v>91</v>
      </c>
      <c r="BR3986" s="5">
        <v>77</v>
      </c>
      <c r="BS3986">
        <v>90</v>
      </c>
      <c r="BT3986">
        <v>93</v>
      </c>
      <c r="BU3986">
        <v>95</v>
      </c>
      <c r="BV3986">
        <v>93</v>
      </c>
      <c r="BW3986">
        <v>94</v>
      </c>
      <c r="BX3986">
        <v>95</v>
      </c>
      <c r="BY3986">
        <v>93</v>
      </c>
      <c r="BZ3986">
        <v>95</v>
      </c>
      <c r="CA3986">
        <v>95</v>
      </c>
      <c r="CB3986">
        <v>96</v>
      </c>
      <c r="CC3986">
        <v>96</v>
      </c>
      <c r="CD3986">
        <v>97</v>
      </c>
      <c r="CE3986">
        <v>95</v>
      </c>
      <c r="CF3986">
        <v>94</v>
      </c>
      <c r="CG3986">
        <v>93</v>
      </c>
      <c r="CH3986">
        <v>95</v>
      </c>
      <c r="CI3986">
        <v>99</v>
      </c>
      <c r="CJ3986">
        <v>97</v>
      </c>
      <c r="CK3986">
        <v>95</v>
      </c>
      <c r="CL3986">
        <v>93</v>
      </c>
      <c r="CM3986">
        <v>95</v>
      </c>
      <c r="CN3986">
        <v>95</v>
      </c>
      <c r="CO3986">
        <v>97</v>
      </c>
      <c r="CP3986">
        <v>99</v>
      </c>
      <c r="CQ3986">
        <v>98</v>
      </c>
      <c r="CR3986">
        <v>97</v>
      </c>
      <c r="CS3986">
        <v>93</v>
      </c>
      <c r="CT3986">
        <v>95</v>
      </c>
      <c r="CU3986">
        <v>97</v>
      </c>
      <c r="CV3986">
        <v>93</v>
      </c>
      <c r="CW3986">
        <v>91</v>
      </c>
      <c r="CX3986" t="s">
        <v>2</v>
      </c>
      <c r="CY3986" t="s">
        <v>178</v>
      </c>
      <c r="CZ3986" s="1">
        <f t="shared" si="4499"/>
        <v>0.83259629696662973</v>
      </c>
      <c r="DA3986" s="4">
        <f t="shared" si="4500"/>
        <v>92.806451612903231</v>
      </c>
      <c r="DB3986" s="4"/>
      <c r="DC3986" s="4"/>
      <c r="DD3986" s="4"/>
    </row>
    <row r="3987" spans="1:108" x14ac:dyDescent="0.25">
      <c r="A3987" t="s">
        <v>201</v>
      </c>
      <c r="B3987">
        <v>35.770600000000002</v>
      </c>
      <c r="C3987">
        <v>-115.9092</v>
      </c>
      <c r="D3987">
        <v>5000</v>
      </c>
      <c r="E3987" t="s">
        <v>1</v>
      </c>
      <c r="F3987">
        <v>115.3</v>
      </c>
      <c r="G3987">
        <v>2011</v>
      </c>
      <c r="H3987">
        <v>8</v>
      </c>
      <c r="I3987" t="s">
        <v>260</v>
      </c>
      <c r="J3987">
        <v>71</v>
      </c>
      <c r="K3987">
        <v>70</v>
      </c>
      <c r="L3987">
        <v>71</v>
      </c>
      <c r="M3987">
        <v>75</v>
      </c>
      <c r="N3987">
        <v>77</v>
      </c>
      <c r="O3987">
        <v>66</v>
      </c>
      <c r="P3987">
        <v>76</v>
      </c>
      <c r="Q3987">
        <v>78</v>
      </c>
      <c r="R3987">
        <v>84</v>
      </c>
      <c r="S3987">
        <v>83</v>
      </c>
      <c r="T3987">
        <v>77</v>
      </c>
      <c r="U3987">
        <v>79</v>
      </c>
      <c r="V3987">
        <v>84</v>
      </c>
      <c r="W3987">
        <v>92</v>
      </c>
      <c r="X3987">
        <v>92</v>
      </c>
      <c r="Y3987">
        <v>88</v>
      </c>
      <c r="Z3987">
        <v>83</v>
      </c>
      <c r="AA3987">
        <v>83</v>
      </c>
      <c r="AB3987">
        <v>83</v>
      </c>
      <c r="AC3987">
        <v>87</v>
      </c>
      <c r="AD3987">
        <v>94</v>
      </c>
      <c r="AE3987">
        <v>96</v>
      </c>
      <c r="AF3987">
        <v>95</v>
      </c>
      <c r="AG3987">
        <v>91</v>
      </c>
      <c r="AH3987">
        <v>88</v>
      </c>
      <c r="AI3987">
        <v>91</v>
      </c>
      <c r="AJ3987">
        <v>91</v>
      </c>
      <c r="AK3987">
        <v>91</v>
      </c>
      <c r="AL3987">
        <v>80</v>
      </c>
      <c r="AM3987">
        <v>85</v>
      </c>
      <c r="AN3987" s="5">
        <v>95</v>
      </c>
      <c r="AO3987" s="5">
        <v>99</v>
      </c>
      <c r="AP3987" s="5">
        <v>98</v>
      </c>
      <c r="AQ3987" s="5">
        <v>86</v>
      </c>
      <c r="AR3987" s="5">
        <v>88</v>
      </c>
      <c r="AS3987" s="5">
        <v>90</v>
      </c>
      <c r="AT3987" s="5">
        <v>90</v>
      </c>
      <c r="AU3987" s="5">
        <v>92</v>
      </c>
      <c r="AV3987" s="5">
        <v>92</v>
      </c>
      <c r="AW3987" s="5">
        <v>91</v>
      </c>
      <c r="AX3987" s="5">
        <v>88</v>
      </c>
      <c r="AY3987" s="5">
        <v>84</v>
      </c>
      <c r="AZ3987" s="5">
        <v>82</v>
      </c>
      <c r="BA3987" s="5">
        <v>80</v>
      </c>
      <c r="BB3987" s="5">
        <v>81</v>
      </c>
      <c r="BC3987" s="5">
        <v>85</v>
      </c>
      <c r="BD3987" s="5">
        <v>87</v>
      </c>
      <c r="BE3987" s="5">
        <v>94</v>
      </c>
      <c r="BF3987" s="5">
        <v>94</v>
      </c>
      <c r="BG3987" s="5">
        <v>93</v>
      </c>
      <c r="BH3987" s="5">
        <v>89</v>
      </c>
      <c r="BI3987" s="5">
        <v>91</v>
      </c>
      <c r="BJ3987" s="5">
        <v>92</v>
      </c>
      <c r="BK3987" s="5">
        <v>90</v>
      </c>
      <c r="BL3987" s="5">
        <v>89</v>
      </c>
      <c r="BM3987" s="5">
        <v>89</v>
      </c>
      <c r="BN3987" s="5">
        <v>90</v>
      </c>
      <c r="BO3987" s="5">
        <v>95</v>
      </c>
      <c r="BP3987" s="5">
        <v>96</v>
      </c>
      <c r="BQ3987" s="5">
        <v>87</v>
      </c>
      <c r="BR3987" s="5">
        <v>77</v>
      </c>
      <c r="BS3987">
        <v>88</v>
      </c>
      <c r="BT3987">
        <v>89</v>
      </c>
      <c r="BU3987">
        <v>93</v>
      </c>
      <c r="BV3987">
        <v>90</v>
      </c>
      <c r="BW3987">
        <v>88</v>
      </c>
      <c r="BX3987">
        <v>90</v>
      </c>
      <c r="BY3987">
        <v>89</v>
      </c>
      <c r="BZ3987">
        <v>94</v>
      </c>
      <c r="CA3987">
        <v>92</v>
      </c>
      <c r="CB3987">
        <v>90</v>
      </c>
      <c r="CC3987">
        <v>91</v>
      </c>
      <c r="CD3987">
        <v>91</v>
      </c>
      <c r="CE3987">
        <v>87</v>
      </c>
      <c r="CF3987">
        <v>91</v>
      </c>
      <c r="CG3987">
        <v>90</v>
      </c>
      <c r="CH3987">
        <v>91</v>
      </c>
      <c r="CI3987">
        <v>95</v>
      </c>
      <c r="CJ3987">
        <v>94</v>
      </c>
      <c r="CK3987">
        <v>90</v>
      </c>
      <c r="CL3987">
        <v>88</v>
      </c>
      <c r="CM3987">
        <v>89</v>
      </c>
      <c r="CN3987">
        <v>94</v>
      </c>
      <c r="CO3987">
        <v>95</v>
      </c>
      <c r="CP3987">
        <v>99</v>
      </c>
      <c r="CQ3987">
        <v>97</v>
      </c>
      <c r="CR3987">
        <v>95</v>
      </c>
      <c r="CS3987">
        <v>97</v>
      </c>
      <c r="CT3987">
        <v>96</v>
      </c>
      <c r="CU3987">
        <v>97</v>
      </c>
      <c r="CV3987">
        <v>93</v>
      </c>
      <c r="CW3987">
        <v>88</v>
      </c>
      <c r="CX3987" t="s">
        <v>5</v>
      </c>
      <c r="CY3987" t="s">
        <v>202</v>
      </c>
      <c r="CZ3987" s="1">
        <f t="shared" si="4499"/>
        <v>0.85485270505556155</v>
      </c>
      <c r="DA3987" s="4">
        <f t="shared" si="4500"/>
        <v>89.483870967741936</v>
      </c>
      <c r="DB3987" s="4"/>
      <c r="DC3987" s="4"/>
      <c r="DD3987" s="4"/>
    </row>
    <row r="3988" spans="1:108" x14ac:dyDescent="0.25">
      <c r="A3988" t="s">
        <v>15</v>
      </c>
      <c r="B3988">
        <v>37.606400000000001</v>
      </c>
      <c r="C3988">
        <v>-118</v>
      </c>
      <c r="D3988">
        <v>4900</v>
      </c>
      <c r="E3988" t="s">
        <v>1</v>
      </c>
      <c r="F3988">
        <v>162</v>
      </c>
      <c r="G3988">
        <v>2011</v>
      </c>
      <c r="H3988">
        <v>8</v>
      </c>
      <c r="I3988" t="s">
        <v>260</v>
      </c>
      <c r="J3988">
        <v>74</v>
      </c>
      <c r="K3988">
        <v>67</v>
      </c>
      <c r="L3988">
        <v>70</v>
      </c>
      <c r="M3988">
        <v>76</v>
      </c>
      <c r="N3988">
        <v>75</v>
      </c>
      <c r="O3988">
        <v>74</v>
      </c>
      <c r="P3988">
        <v>76</v>
      </c>
      <c r="Q3988">
        <v>82</v>
      </c>
      <c r="R3988">
        <v>84</v>
      </c>
      <c r="S3988">
        <v>87</v>
      </c>
      <c r="T3988">
        <v>86</v>
      </c>
      <c r="U3988">
        <v>85</v>
      </c>
      <c r="W3988">
        <v>93</v>
      </c>
      <c r="X3988">
        <v>96</v>
      </c>
      <c r="Z3988">
        <v>87</v>
      </c>
      <c r="AA3988">
        <v>88</v>
      </c>
      <c r="AB3988">
        <v>78</v>
      </c>
      <c r="AC3988">
        <v>89</v>
      </c>
      <c r="AD3988">
        <v>97</v>
      </c>
      <c r="AE3988">
        <v>97</v>
      </c>
      <c r="AF3988">
        <v>97</v>
      </c>
      <c r="AG3988">
        <v>93</v>
      </c>
      <c r="AH3988">
        <v>94</v>
      </c>
      <c r="AI3988">
        <v>91</v>
      </c>
      <c r="AJ3988">
        <v>94</v>
      </c>
      <c r="AK3988">
        <v>93</v>
      </c>
      <c r="AM3988">
        <v>88</v>
      </c>
      <c r="AN3988" s="5">
        <v>95</v>
      </c>
      <c r="AO3988" s="5">
        <v>99</v>
      </c>
      <c r="AP3988" s="5">
        <v>99</v>
      </c>
      <c r="AQ3988" s="5">
        <v>94</v>
      </c>
      <c r="AR3988" s="5">
        <v>94</v>
      </c>
      <c r="AS3988" s="5">
        <v>91</v>
      </c>
      <c r="AT3988" s="5">
        <v>92</v>
      </c>
      <c r="AU3988" s="5">
        <v>95</v>
      </c>
      <c r="AV3988" s="5">
        <v>96</v>
      </c>
      <c r="AW3988" s="5">
        <v>96</v>
      </c>
      <c r="AX3988" s="5">
        <v>91</v>
      </c>
      <c r="AY3988" s="5">
        <v>88</v>
      </c>
      <c r="AZ3988" s="5">
        <v>86</v>
      </c>
      <c r="BA3988" s="8">
        <f>(2*AZ3988+BC3988)/3</f>
        <v>85.666666666666671</v>
      </c>
      <c r="BB3988" s="8">
        <f>(BA3988+2*BD3988)/3</f>
        <v>87.222222222222229</v>
      </c>
      <c r="BC3988" s="5">
        <v>85</v>
      </c>
      <c r="BD3988" s="5">
        <v>88</v>
      </c>
      <c r="BE3988" s="5">
        <v>84</v>
      </c>
      <c r="BF3988" s="5">
        <v>98</v>
      </c>
      <c r="BG3988" s="5">
        <v>94</v>
      </c>
      <c r="BH3988" s="5">
        <v>95</v>
      </c>
      <c r="BI3988" s="5">
        <v>94</v>
      </c>
      <c r="BJ3988" s="5">
        <v>94</v>
      </c>
      <c r="BK3988" s="5">
        <v>95</v>
      </c>
      <c r="BL3988" s="5">
        <v>98</v>
      </c>
      <c r="BM3988" s="5">
        <v>96</v>
      </c>
      <c r="BN3988" s="5">
        <v>94</v>
      </c>
      <c r="BO3988" s="5">
        <v>100</v>
      </c>
      <c r="BP3988" s="5">
        <v>96</v>
      </c>
      <c r="BQ3988" s="5">
        <v>94</v>
      </c>
      <c r="BR3988" s="5">
        <v>87</v>
      </c>
      <c r="BS3988">
        <v>87</v>
      </c>
      <c r="BT3988">
        <v>91</v>
      </c>
      <c r="BU3988">
        <v>93</v>
      </c>
      <c r="BV3988">
        <v>93</v>
      </c>
      <c r="BW3988">
        <v>93</v>
      </c>
      <c r="BX3988">
        <v>92</v>
      </c>
      <c r="BY3988">
        <v>94</v>
      </c>
      <c r="BZ3988">
        <v>95</v>
      </c>
      <c r="CA3988">
        <v>95</v>
      </c>
      <c r="CB3988">
        <v>94</v>
      </c>
      <c r="CC3988">
        <v>94</v>
      </c>
      <c r="CD3988">
        <v>94</v>
      </c>
      <c r="CE3988">
        <v>95</v>
      </c>
      <c r="CF3988">
        <v>94</v>
      </c>
      <c r="CG3988">
        <v>92</v>
      </c>
      <c r="CH3988">
        <v>93</v>
      </c>
      <c r="CI3988">
        <v>95</v>
      </c>
      <c r="CJ3988">
        <v>97</v>
      </c>
      <c r="CK3988">
        <v>93</v>
      </c>
      <c r="CL3988">
        <v>90</v>
      </c>
      <c r="CM3988">
        <v>91</v>
      </c>
      <c r="CN3988">
        <v>94</v>
      </c>
      <c r="CO3988">
        <v>96</v>
      </c>
      <c r="CP3988">
        <v>98</v>
      </c>
      <c r="CQ3988">
        <v>97</v>
      </c>
      <c r="CR3988">
        <v>97</v>
      </c>
      <c r="CS3988">
        <v>97</v>
      </c>
      <c r="CT3988">
        <v>96</v>
      </c>
      <c r="CV3988">
        <v>94</v>
      </c>
      <c r="CW3988">
        <v>91</v>
      </c>
      <c r="CX3988" t="s">
        <v>2</v>
      </c>
      <c r="CY3988" t="s">
        <v>16</v>
      </c>
      <c r="CZ3988" s="1">
        <f t="shared" si="4499"/>
        <v>0.73277888361096311</v>
      </c>
      <c r="DA3988" s="4">
        <f t="shared" si="4500"/>
        <v>92.931899641577061</v>
      </c>
      <c r="DB3988" s="4"/>
      <c r="DC3988" s="4"/>
      <c r="DD3988" s="4"/>
    </row>
    <row r="3989" spans="1:108" x14ac:dyDescent="0.25">
      <c r="A3989" t="s">
        <v>249</v>
      </c>
      <c r="B3989">
        <v>37.646700000000003</v>
      </c>
      <c r="C3989">
        <v>-115.7461</v>
      </c>
      <c r="D3989">
        <v>4820</v>
      </c>
      <c r="E3989" t="s">
        <v>1</v>
      </c>
      <c r="F3989">
        <v>164.9</v>
      </c>
      <c r="G3989">
        <v>2011</v>
      </c>
      <c r="H3989">
        <v>8</v>
      </c>
      <c r="I3989" t="s">
        <v>260</v>
      </c>
      <c r="J3989">
        <v>74</v>
      </c>
      <c r="K3989">
        <v>66</v>
      </c>
      <c r="L3989">
        <v>73</v>
      </c>
      <c r="M3989">
        <v>80</v>
      </c>
      <c r="N3989">
        <v>82</v>
      </c>
      <c r="O3989">
        <v>71</v>
      </c>
      <c r="P3989">
        <v>78</v>
      </c>
      <c r="Q3989">
        <v>80</v>
      </c>
      <c r="R3989">
        <v>83</v>
      </c>
      <c r="S3989">
        <v>86</v>
      </c>
      <c r="T3989">
        <v>88</v>
      </c>
      <c r="U3989">
        <v>83</v>
      </c>
      <c r="V3989">
        <v>88</v>
      </c>
      <c r="W3989">
        <v>92</v>
      </c>
      <c r="X3989">
        <v>95</v>
      </c>
      <c r="Y3989">
        <v>91</v>
      </c>
      <c r="Z3989">
        <v>84</v>
      </c>
      <c r="AA3989">
        <v>88</v>
      </c>
      <c r="AB3989">
        <v>76</v>
      </c>
      <c r="AC3989">
        <v>86</v>
      </c>
      <c r="AD3989">
        <v>93</v>
      </c>
      <c r="AE3989">
        <v>98</v>
      </c>
      <c r="AF3989">
        <v>98</v>
      </c>
      <c r="AG3989">
        <v>93</v>
      </c>
      <c r="AH3989">
        <v>93</v>
      </c>
      <c r="AI3989">
        <v>94</v>
      </c>
      <c r="AJ3989">
        <v>95</v>
      </c>
      <c r="AK3989">
        <v>93</v>
      </c>
      <c r="AL3989">
        <v>84</v>
      </c>
      <c r="AM3989">
        <v>88</v>
      </c>
      <c r="AN3989" s="5">
        <v>96</v>
      </c>
      <c r="AO3989" s="5">
        <v>100</v>
      </c>
      <c r="AP3989" s="5">
        <v>100</v>
      </c>
      <c r="AQ3989" s="5">
        <v>92</v>
      </c>
      <c r="AR3989" s="5">
        <v>86</v>
      </c>
      <c r="AS3989" s="5">
        <v>86</v>
      </c>
      <c r="AT3989" s="5">
        <v>87</v>
      </c>
      <c r="AU3989" s="5">
        <v>92</v>
      </c>
      <c r="AV3989" s="5">
        <v>95</v>
      </c>
      <c r="AW3989" s="5">
        <v>92</v>
      </c>
      <c r="AX3989" s="5">
        <v>94</v>
      </c>
      <c r="AY3989" s="5">
        <v>90</v>
      </c>
      <c r="AZ3989" s="5">
        <v>87</v>
      </c>
      <c r="BA3989" s="5">
        <v>88</v>
      </c>
      <c r="BB3989" s="5">
        <v>87</v>
      </c>
      <c r="BC3989" s="5">
        <v>87</v>
      </c>
      <c r="BD3989" s="5">
        <v>94</v>
      </c>
      <c r="BE3989" s="5">
        <v>96</v>
      </c>
      <c r="BF3989" s="5">
        <v>96</v>
      </c>
      <c r="BG3989" s="5">
        <v>95</v>
      </c>
      <c r="BH3989" s="5">
        <v>96</v>
      </c>
      <c r="BI3989" s="5">
        <v>96</v>
      </c>
      <c r="BJ3989" s="5">
        <v>96</v>
      </c>
      <c r="BK3989" s="5">
        <v>97</v>
      </c>
      <c r="BL3989" s="5">
        <v>97</v>
      </c>
      <c r="BM3989" s="5">
        <v>92</v>
      </c>
      <c r="BN3989" s="5">
        <v>93</v>
      </c>
      <c r="BO3989" s="5">
        <v>97</v>
      </c>
      <c r="BP3989" s="5">
        <v>76</v>
      </c>
      <c r="BQ3989" s="5">
        <v>89</v>
      </c>
      <c r="BR3989" s="5">
        <v>70</v>
      </c>
      <c r="BS3989">
        <v>88</v>
      </c>
      <c r="BT3989">
        <v>93</v>
      </c>
      <c r="BU3989">
        <v>95</v>
      </c>
      <c r="BV3989">
        <v>93</v>
      </c>
      <c r="BW3989">
        <v>91</v>
      </c>
      <c r="BX3989">
        <v>88</v>
      </c>
      <c r="BY3989">
        <v>93</v>
      </c>
      <c r="BZ3989">
        <v>95</v>
      </c>
      <c r="CA3989">
        <v>96</v>
      </c>
      <c r="CB3989">
        <v>95</v>
      </c>
      <c r="CC3989">
        <v>93</v>
      </c>
      <c r="CD3989">
        <v>95</v>
      </c>
      <c r="CE3989">
        <v>95</v>
      </c>
      <c r="CF3989">
        <v>94</v>
      </c>
      <c r="CG3989">
        <v>95</v>
      </c>
      <c r="CH3989">
        <v>95</v>
      </c>
      <c r="CI3989">
        <v>97</v>
      </c>
      <c r="CJ3989">
        <v>98</v>
      </c>
      <c r="CK3989">
        <v>97</v>
      </c>
      <c r="CL3989">
        <v>98</v>
      </c>
      <c r="CM3989">
        <v>95</v>
      </c>
      <c r="CN3989">
        <v>95</v>
      </c>
      <c r="CO3989">
        <v>98</v>
      </c>
      <c r="CP3989">
        <v>99</v>
      </c>
      <c r="CQ3989">
        <v>99</v>
      </c>
      <c r="CR3989">
        <v>98</v>
      </c>
      <c r="CS3989">
        <v>99</v>
      </c>
      <c r="CT3989">
        <v>96</v>
      </c>
      <c r="CU3989">
        <v>98</v>
      </c>
      <c r="CV3989">
        <v>94</v>
      </c>
      <c r="CW3989">
        <v>95</v>
      </c>
      <c r="CX3989" t="s">
        <v>2</v>
      </c>
      <c r="CY3989" t="s">
        <v>250</v>
      </c>
      <c r="CZ3989" s="1">
        <f t="shared" si="4499"/>
        <v>0.59535061325561578</v>
      </c>
      <c r="DA3989" s="4">
        <f t="shared" si="4500"/>
        <v>91.58064516129032</v>
      </c>
      <c r="DB3989" s="4"/>
      <c r="DC3989" s="4"/>
      <c r="DD3989" s="4"/>
    </row>
    <row r="3990" spans="1:108" x14ac:dyDescent="0.25">
      <c r="A3990" t="s">
        <v>245</v>
      </c>
      <c r="B3990">
        <v>35.459200000000003</v>
      </c>
      <c r="C3990">
        <v>-115.5311</v>
      </c>
      <c r="D3990">
        <v>4777</v>
      </c>
      <c r="E3990" t="s">
        <v>1</v>
      </c>
      <c r="F3990">
        <v>163.9</v>
      </c>
      <c r="G3990">
        <v>2011</v>
      </c>
      <c r="H3990">
        <v>8</v>
      </c>
      <c r="I3990" t="s">
        <v>260</v>
      </c>
      <c r="J3990">
        <v>74</v>
      </c>
      <c r="K3990">
        <v>66</v>
      </c>
      <c r="L3990">
        <v>75</v>
      </c>
      <c r="M3990">
        <v>77</v>
      </c>
      <c r="N3990">
        <v>80</v>
      </c>
      <c r="O3990">
        <v>64</v>
      </c>
      <c r="P3990">
        <v>73</v>
      </c>
      <c r="Q3990">
        <v>74</v>
      </c>
      <c r="R3990">
        <v>84</v>
      </c>
      <c r="S3990">
        <v>84</v>
      </c>
      <c r="T3990">
        <v>81</v>
      </c>
      <c r="U3990">
        <v>81</v>
      </c>
      <c r="V3990">
        <v>84</v>
      </c>
      <c r="W3990">
        <v>89</v>
      </c>
      <c r="X3990">
        <v>92</v>
      </c>
      <c r="Y3990">
        <v>85</v>
      </c>
      <c r="Z3990">
        <v>84</v>
      </c>
      <c r="AA3990">
        <v>85</v>
      </c>
      <c r="AB3990">
        <v>82</v>
      </c>
      <c r="AC3990">
        <v>84</v>
      </c>
      <c r="AD3990">
        <v>90</v>
      </c>
      <c r="AE3990">
        <v>96</v>
      </c>
      <c r="AF3990">
        <v>94</v>
      </c>
      <c r="AG3990">
        <v>88</v>
      </c>
      <c r="AH3990">
        <v>87</v>
      </c>
      <c r="AI3990">
        <v>89</v>
      </c>
      <c r="AJ3990">
        <v>94</v>
      </c>
      <c r="AK3990">
        <v>93</v>
      </c>
      <c r="AL3990">
        <v>83</v>
      </c>
      <c r="AM3990">
        <v>85</v>
      </c>
      <c r="AN3990" s="5">
        <v>92</v>
      </c>
      <c r="AO3990" s="5">
        <v>100</v>
      </c>
      <c r="AP3990" s="5">
        <v>95</v>
      </c>
      <c r="AQ3990" s="5">
        <v>84</v>
      </c>
      <c r="AR3990" s="5">
        <v>84</v>
      </c>
      <c r="AS3990" s="5">
        <v>84</v>
      </c>
      <c r="AT3990" s="5">
        <v>87</v>
      </c>
      <c r="AU3990" s="5">
        <v>88</v>
      </c>
      <c r="AV3990" s="5">
        <v>91</v>
      </c>
      <c r="AW3990" s="5">
        <v>91</v>
      </c>
      <c r="AX3990" s="5">
        <v>88</v>
      </c>
      <c r="AY3990" s="5">
        <v>86</v>
      </c>
      <c r="AZ3990" s="5">
        <v>84</v>
      </c>
      <c r="BA3990" s="5">
        <v>82</v>
      </c>
      <c r="BB3990" s="5">
        <v>84</v>
      </c>
      <c r="BC3990" s="5">
        <v>85</v>
      </c>
      <c r="BD3990" s="5">
        <v>90</v>
      </c>
      <c r="BE3990" s="5">
        <v>93</v>
      </c>
      <c r="BF3990" s="5">
        <v>93</v>
      </c>
      <c r="BG3990" s="5">
        <v>92</v>
      </c>
      <c r="BH3990" s="5">
        <v>88</v>
      </c>
      <c r="BI3990" s="5">
        <v>89</v>
      </c>
      <c r="BJ3990" s="5">
        <v>91</v>
      </c>
      <c r="BK3990" s="5">
        <v>88</v>
      </c>
      <c r="BL3990" s="5">
        <v>92</v>
      </c>
      <c r="BM3990" s="5">
        <v>90</v>
      </c>
      <c r="BN3990" s="5">
        <v>92</v>
      </c>
      <c r="BO3990" s="5">
        <v>92</v>
      </c>
      <c r="BP3990" s="5">
        <v>93</v>
      </c>
      <c r="BQ3990" s="5">
        <v>87</v>
      </c>
      <c r="BR3990" s="5">
        <v>74</v>
      </c>
      <c r="BS3990">
        <v>85</v>
      </c>
      <c r="BT3990">
        <v>90</v>
      </c>
      <c r="BU3990">
        <v>92</v>
      </c>
      <c r="BV3990">
        <v>91</v>
      </c>
      <c r="BW3990">
        <v>88</v>
      </c>
      <c r="BX3990">
        <v>89</v>
      </c>
      <c r="BY3990">
        <v>91</v>
      </c>
      <c r="BZ3990">
        <v>92</v>
      </c>
      <c r="CA3990">
        <v>92</v>
      </c>
      <c r="CB3990">
        <v>91</v>
      </c>
      <c r="CC3990">
        <v>90</v>
      </c>
      <c r="CD3990">
        <v>91</v>
      </c>
      <c r="CE3990">
        <v>87</v>
      </c>
      <c r="CF3990">
        <v>89</v>
      </c>
      <c r="CG3990">
        <v>89</v>
      </c>
      <c r="CH3990">
        <v>90</v>
      </c>
      <c r="CI3990">
        <v>93</v>
      </c>
      <c r="CJ3990">
        <v>94</v>
      </c>
      <c r="CK3990">
        <v>90</v>
      </c>
      <c r="CL3990">
        <v>89</v>
      </c>
      <c r="CM3990">
        <v>91</v>
      </c>
      <c r="CN3990">
        <v>94</v>
      </c>
      <c r="CO3990">
        <v>95</v>
      </c>
      <c r="CP3990">
        <v>95</v>
      </c>
      <c r="CQ3990">
        <v>96</v>
      </c>
      <c r="CR3990">
        <v>94</v>
      </c>
      <c r="CS3990">
        <v>96</v>
      </c>
      <c r="CT3990">
        <v>92</v>
      </c>
      <c r="CU3990">
        <v>94</v>
      </c>
      <c r="CV3990">
        <v>93</v>
      </c>
      <c r="CW3990">
        <v>87</v>
      </c>
      <c r="CX3990" t="s">
        <v>5</v>
      </c>
      <c r="CY3990" t="s">
        <v>246</v>
      </c>
      <c r="CZ3990" s="1">
        <f t="shared" si="4499"/>
        <v>0.83324191166725203</v>
      </c>
      <c r="DA3990" s="4">
        <f t="shared" si="4500"/>
        <v>88.677419354838705</v>
      </c>
      <c r="DB3990" s="4"/>
      <c r="DC3990" s="4"/>
      <c r="DD3990" s="4"/>
    </row>
    <row r="3991" spans="1:108" x14ac:dyDescent="0.25">
      <c r="A3991" t="s">
        <v>179</v>
      </c>
      <c r="B3991">
        <v>37.250599999999999</v>
      </c>
      <c r="C3991">
        <v>-114.7075</v>
      </c>
      <c r="D3991">
        <v>4590</v>
      </c>
      <c r="E3991" t="s">
        <v>1</v>
      </c>
      <c r="F3991">
        <v>211</v>
      </c>
      <c r="G3991">
        <v>2011</v>
      </c>
      <c r="H3991">
        <v>8</v>
      </c>
      <c r="I3991" t="s">
        <v>260</v>
      </c>
      <c r="J3991">
        <v>75</v>
      </c>
      <c r="K3991">
        <v>71</v>
      </c>
      <c r="L3991">
        <v>74</v>
      </c>
      <c r="M3991">
        <v>81</v>
      </c>
      <c r="N3991">
        <v>82</v>
      </c>
      <c r="O3991">
        <v>74</v>
      </c>
      <c r="P3991">
        <v>79</v>
      </c>
      <c r="Q3991">
        <v>80</v>
      </c>
      <c r="R3991">
        <v>86</v>
      </c>
      <c r="S3991">
        <v>86</v>
      </c>
      <c r="T3991">
        <v>84</v>
      </c>
      <c r="U3991">
        <v>83</v>
      </c>
      <c r="V3991">
        <v>86</v>
      </c>
      <c r="W3991">
        <v>93</v>
      </c>
      <c r="X3991">
        <v>95</v>
      </c>
      <c r="Y3991">
        <v>90</v>
      </c>
      <c r="Z3991">
        <v>85</v>
      </c>
      <c r="AA3991">
        <v>87</v>
      </c>
      <c r="AB3991">
        <v>76</v>
      </c>
      <c r="AC3991">
        <v>88</v>
      </c>
      <c r="AD3991">
        <v>95</v>
      </c>
      <c r="AE3991">
        <v>97</v>
      </c>
      <c r="AF3991">
        <v>97</v>
      </c>
      <c r="AG3991">
        <v>94</v>
      </c>
      <c r="AH3991">
        <v>92</v>
      </c>
      <c r="AI3991">
        <v>93</v>
      </c>
      <c r="AJ3991">
        <v>93</v>
      </c>
      <c r="AK3991">
        <v>96</v>
      </c>
      <c r="AL3991">
        <v>89</v>
      </c>
      <c r="AM3991">
        <v>87</v>
      </c>
      <c r="AN3991" s="5">
        <v>97</v>
      </c>
      <c r="AO3991" s="5">
        <v>100</v>
      </c>
      <c r="AP3991" s="5">
        <v>97</v>
      </c>
      <c r="AQ3991" s="5">
        <v>87</v>
      </c>
      <c r="AR3991" s="5">
        <v>94</v>
      </c>
      <c r="AS3991" s="5">
        <v>93</v>
      </c>
      <c r="AT3991" s="5">
        <v>87</v>
      </c>
      <c r="AU3991" s="5">
        <v>96</v>
      </c>
      <c r="AV3991" s="5">
        <v>92</v>
      </c>
      <c r="AW3991" s="5">
        <v>92</v>
      </c>
      <c r="AX3991" s="5">
        <v>88</v>
      </c>
      <c r="AY3991" s="5">
        <v>89</v>
      </c>
      <c r="AZ3991" s="5">
        <v>87</v>
      </c>
      <c r="BA3991" s="5">
        <v>86</v>
      </c>
      <c r="BB3991" s="5">
        <v>85</v>
      </c>
      <c r="BC3991" s="5">
        <v>86</v>
      </c>
      <c r="BD3991" s="5">
        <v>93</v>
      </c>
      <c r="BE3991" s="5">
        <v>93</v>
      </c>
      <c r="BF3991" s="5">
        <v>96</v>
      </c>
      <c r="BG3991" s="5">
        <v>97</v>
      </c>
      <c r="BH3991" s="5">
        <v>93</v>
      </c>
      <c r="BI3991" s="5">
        <v>93</v>
      </c>
      <c r="BJ3991" s="5">
        <v>94</v>
      </c>
      <c r="BK3991" s="5">
        <v>96</v>
      </c>
      <c r="BL3991" s="5">
        <v>96</v>
      </c>
      <c r="BM3991" s="5">
        <v>83</v>
      </c>
      <c r="BN3991" s="5">
        <v>93</v>
      </c>
      <c r="BO3991" s="5">
        <v>96</v>
      </c>
      <c r="BP3991" s="5">
        <v>99</v>
      </c>
      <c r="BQ3991" s="5">
        <v>97</v>
      </c>
      <c r="BR3991" s="5">
        <v>81</v>
      </c>
      <c r="BS3991">
        <v>88</v>
      </c>
      <c r="BT3991">
        <v>93</v>
      </c>
      <c r="BU3991">
        <v>95</v>
      </c>
      <c r="BV3991">
        <v>95</v>
      </c>
      <c r="BW3991">
        <v>94</v>
      </c>
      <c r="BX3991">
        <v>92</v>
      </c>
      <c r="BY3991">
        <v>92</v>
      </c>
      <c r="BZ3991">
        <v>94</v>
      </c>
      <c r="CA3991">
        <v>95</v>
      </c>
      <c r="CB3991">
        <v>95</v>
      </c>
      <c r="CC3991">
        <v>92</v>
      </c>
      <c r="CD3991">
        <v>95</v>
      </c>
      <c r="CE3991">
        <v>88</v>
      </c>
      <c r="CF3991">
        <v>93</v>
      </c>
      <c r="CG3991">
        <v>95</v>
      </c>
      <c r="CH3991">
        <v>94</v>
      </c>
      <c r="CI3991">
        <v>97</v>
      </c>
      <c r="CJ3991">
        <v>97</v>
      </c>
      <c r="CK3991">
        <v>91</v>
      </c>
      <c r="CL3991">
        <v>92</v>
      </c>
      <c r="CM3991">
        <v>94</v>
      </c>
      <c r="CN3991">
        <v>95</v>
      </c>
      <c r="CO3991">
        <v>100</v>
      </c>
      <c r="CP3991">
        <v>101</v>
      </c>
      <c r="CQ3991">
        <v>101</v>
      </c>
      <c r="CR3991">
        <v>97</v>
      </c>
      <c r="CS3991">
        <v>99</v>
      </c>
      <c r="CT3991">
        <v>97</v>
      </c>
      <c r="CU3991">
        <v>96</v>
      </c>
      <c r="CV3991">
        <v>96</v>
      </c>
      <c r="CW3991">
        <v>93</v>
      </c>
      <c r="CX3991" t="s">
        <v>2</v>
      </c>
      <c r="CY3991" t="s">
        <v>180</v>
      </c>
      <c r="CZ3991" s="1">
        <f t="shared" si="4499"/>
        <v>0.69906319002417039</v>
      </c>
      <c r="DA3991" s="4">
        <f t="shared" si="4500"/>
        <v>92.129032258064512</v>
      </c>
      <c r="DB3991" s="4"/>
      <c r="DC3991" s="4"/>
      <c r="DD3991" s="4"/>
    </row>
    <row r="3992" spans="1:108" x14ac:dyDescent="0.25">
      <c r="A3992" t="s">
        <v>0</v>
      </c>
      <c r="B3992">
        <v>38.387799999999999</v>
      </c>
      <c r="C3992">
        <v>-118.1092</v>
      </c>
      <c r="D3992">
        <v>4580</v>
      </c>
      <c r="E3992" t="s">
        <v>1</v>
      </c>
      <c r="F3992">
        <v>240.3</v>
      </c>
      <c r="G3992">
        <v>2011</v>
      </c>
      <c r="H3992">
        <v>8</v>
      </c>
      <c r="I3992" t="s">
        <v>260</v>
      </c>
      <c r="J3992">
        <v>74</v>
      </c>
      <c r="K3992">
        <v>60</v>
      </c>
      <c r="L3992">
        <v>71</v>
      </c>
      <c r="M3992">
        <v>78</v>
      </c>
      <c r="N3992">
        <v>78</v>
      </c>
      <c r="O3992">
        <v>68</v>
      </c>
      <c r="P3992">
        <v>77</v>
      </c>
      <c r="Q3992">
        <v>79</v>
      </c>
      <c r="R3992">
        <v>81</v>
      </c>
      <c r="S3992">
        <v>86</v>
      </c>
      <c r="T3992">
        <v>85</v>
      </c>
      <c r="V3992">
        <v>86</v>
      </c>
      <c r="W3992">
        <v>93</v>
      </c>
      <c r="X3992">
        <v>92</v>
      </c>
      <c r="Y3992">
        <v>82</v>
      </c>
      <c r="Z3992">
        <v>83</v>
      </c>
      <c r="AA3992">
        <v>87</v>
      </c>
      <c r="AB3992">
        <v>79</v>
      </c>
      <c r="AC3992">
        <v>90</v>
      </c>
      <c r="AD3992">
        <v>96</v>
      </c>
      <c r="AE3992">
        <v>98</v>
      </c>
      <c r="AF3992">
        <v>97</v>
      </c>
      <c r="AG3992">
        <v>92</v>
      </c>
      <c r="AH3992">
        <v>91</v>
      </c>
      <c r="AI3992">
        <v>90</v>
      </c>
      <c r="AJ3992">
        <v>96</v>
      </c>
      <c r="AK3992">
        <v>96</v>
      </c>
      <c r="AL3992">
        <v>80</v>
      </c>
      <c r="AM3992">
        <v>89</v>
      </c>
      <c r="AN3992" s="5">
        <v>97</v>
      </c>
      <c r="AO3992" s="5">
        <v>101</v>
      </c>
      <c r="AP3992" s="5">
        <v>102</v>
      </c>
      <c r="AQ3992" s="5">
        <v>99</v>
      </c>
      <c r="AR3992" s="5">
        <v>92</v>
      </c>
      <c r="AS3992" s="5">
        <v>96</v>
      </c>
      <c r="AT3992" s="5">
        <v>91</v>
      </c>
      <c r="AU3992" s="5">
        <v>95</v>
      </c>
      <c r="AV3992" s="8">
        <f>AVERAGE(AU3992,AW3992)</f>
        <v>96</v>
      </c>
      <c r="AW3992" s="5">
        <v>97</v>
      </c>
      <c r="AX3992" s="5">
        <v>94</v>
      </c>
      <c r="AY3992" s="5">
        <v>92</v>
      </c>
      <c r="AZ3992" s="5">
        <v>91</v>
      </c>
      <c r="BA3992" s="5">
        <v>88</v>
      </c>
      <c r="BB3992" s="5">
        <v>88</v>
      </c>
      <c r="BC3992" s="5">
        <v>88</v>
      </c>
      <c r="BD3992" s="5">
        <v>93</v>
      </c>
      <c r="BE3992" s="5">
        <v>97</v>
      </c>
      <c r="BF3992" s="5">
        <v>97</v>
      </c>
      <c r="BG3992" s="5">
        <v>96</v>
      </c>
      <c r="BH3992" s="5">
        <v>95</v>
      </c>
      <c r="BI3992" s="8">
        <f>(2*BH3992+BK3992)/3</f>
        <v>96</v>
      </c>
      <c r="BJ3992" s="8">
        <f>(BI3992+2*BL3992)/3</f>
        <v>98</v>
      </c>
      <c r="BK3992" s="5">
        <v>98</v>
      </c>
      <c r="BL3992" s="5">
        <v>99</v>
      </c>
      <c r="BM3992" s="5">
        <v>96</v>
      </c>
      <c r="BN3992" s="5">
        <v>96</v>
      </c>
      <c r="BO3992" s="5">
        <v>99</v>
      </c>
      <c r="BP3992" s="5">
        <v>100</v>
      </c>
      <c r="BQ3992" s="5">
        <v>94</v>
      </c>
      <c r="BR3992" s="5">
        <v>90</v>
      </c>
      <c r="BS3992">
        <v>91</v>
      </c>
      <c r="BT3992">
        <v>91</v>
      </c>
      <c r="BU3992">
        <v>95</v>
      </c>
      <c r="BW3992">
        <v>97</v>
      </c>
      <c r="BX3992">
        <v>94</v>
      </c>
      <c r="BY3992">
        <v>94</v>
      </c>
      <c r="BZ3992">
        <v>96</v>
      </c>
      <c r="CA3992">
        <v>94</v>
      </c>
      <c r="CB3992">
        <v>96</v>
      </c>
      <c r="CC3992">
        <v>96</v>
      </c>
      <c r="CD3992">
        <v>97</v>
      </c>
      <c r="CE3992">
        <v>94</v>
      </c>
      <c r="CF3992">
        <v>98</v>
      </c>
      <c r="CG3992">
        <v>92</v>
      </c>
      <c r="CH3992">
        <v>95</v>
      </c>
      <c r="CI3992">
        <v>94</v>
      </c>
      <c r="CJ3992">
        <v>98</v>
      </c>
      <c r="CK3992">
        <v>96</v>
      </c>
      <c r="CL3992">
        <v>95</v>
      </c>
      <c r="CM3992">
        <v>95</v>
      </c>
      <c r="CN3992">
        <v>92</v>
      </c>
      <c r="CO3992">
        <v>97</v>
      </c>
      <c r="CP3992">
        <v>99</v>
      </c>
      <c r="CQ3992">
        <v>98</v>
      </c>
      <c r="CR3992">
        <v>99</v>
      </c>
      <c r="CS3992">
        <v>97</v>
      </c>
      <c r="CT3992">
        <v>96</v>
      </c>
      <c r="CU3992">
        <v>97</v>
      </c>
      <c r="CV3992">
        <v>95</v>
      </c>
      <c r="CW3992">
        <v>93</v>
      </c>
      <c r="CX3992" t="s">
        <v>2</v>
      </c>
      <c r="CY3992" t="s">
        <v>3</v>
      </c>
      <c r="CZ3992" s="1">
        <f t="shared" si="4499"/>
        <v>0.88527854090074054</v>
      </c>
      <c r="DA3992" s="4">
        <f t="shared" si="4500"/>
        <v>95.193548387096769</v>
      </c>
      <c r="DB3992" s="4"/>
      <c r="DC3992" s="4"/>
      <c r="DD3992" s="4"/>
    </row>
    <row r="3993" spans="1:108" x14ac:dyDescent="0.25">
      <c r="A3993" t="s">
        <v>213</v>
      </c>
      <c r="B3993">
        <v>35.478299999999997</v>
      </c>
      <c r="C3993">
        <v>-117.69889999999999</v>
      </c>
      <c r="D3993">
        <v>4390</v>
      </c>
      <c r="E3993" t="s">
        <v>1</v>
      </c>
      <c r="F3993">
        <v>132.5</v>
      </c>
      <c r="G3993">
        <v>2011</v>
      </c>
      <c r="H3993">
        <v>8</v>
      </c>
      <c r="I3993" t="s">
        <v>260</v>
      </c>
      <c r="J3993">
        <v>64</v>
      </c>
      <c r="K3993">
        <v>65</v>
      </c>
      <c r="L3993">
        <v>73</v>
      </c>
      <c r="M3993">
        <v>71</v>
      </c>
      <c r="N3993">
        <v>71</v>
      </c>
      <c r="O3993">
        <v>65</v>
      </c>
      <c r="P3993">
        <v>79</v>
      </c>
      <c r="Q3993">
        <v>78</v>
      </c>
      <c r="R3993">
        <v>85</v>
      </c>
      <c r="S3993">
        <v>84</v>
      </c>
      <c r="T3993">
        <v>83</v>
      </c>
      <c r="U3993">
        <v>84</v>
      </c>
      <c r="V3993">
        <v>83</v>
      </c>
      <c r="W3993">
        <v>95</v>
      </c>
      <c r="X3993">
        <v>91</v>
      </c>
      <c r="Y3993">
        <v>86</v>
      </c>
      <c r="Z3993">
        <v>83</v>
      </c>
      <c r="AA3993">
        <v>87</v>
      </c>
      <c r="AB3993">
        <v>87</v>
      </c>
      <c r="AC3993">
        <v>92</v>
      </c>
      <c r="AD3993">
        <v>98</v>
      </c>
      <c r="AE3993">
        <v>96</v>
      </c>
      <c r="AF3993">
        <v>94</v>
      </c>
      <c r="AG3993">
        <v>87</v>
      </c>
      <c r="AH3993">
        <v>88</v>
      </c>
      <c r="AI3993">
        <v>91</v>
      </c>
      <c r="AJ3993">
        <v>92</v>
      </c>
      <c r="AK3993">
        <v>86</v>
      </c>
      <c r="AL3993">
        <v>72</v>
      </c>
      <c r="AM3993">
        <v>89</v>
      </c>
      <c r="AN3993" s="5">
        <v>96</v>
      </c>
      <c r="AO3993" s="5">
        <v>100</v>
      </c>
      <c r="AP3993" s="5">
        <v>97</v>
      </c>
      <c r="AQ3993" s="5">
        <v>96</v>
      </c>
      <c r="AR3993" s="5">
        <v>94</v>
      </c>
      <c r="AS3993" s="5">
        <v>91</v>
      </c>
      <c r="AT3993" s="5">
        <v>92</v>
      </c>
      <c r="AU3993" s="5">
        <v>95</v>
      </c>
      <c r="AV3993" s="5">
        <v>93</v>
      </c>
      <c r="AW3993" s="5">
        <v>93</v>
      </c>
      <c r="AX3993" s="5">
        <v>87</v>
      </c>
      <c r="AY3993" s="5">
        <v>86</v>
      </c>
      <c r="AZ3993" s="5">
        <v>80</v>
      </c>
      <c r="BA3993" s="5">
        <v>80</v>
      </c>
      <c r="BB3993" s="5">
        <v>81</v>
      </c>
      <c r="BC3993" s="5">
        <v>82</v>
      </c>
      <c r="BD3993" s="5">
        <v>86</v>
      </c>
      <c r="BE3993" s="5">
        <v>91</v>
      </c>
      <c r="BF3993" s="5">
        <v>93</v>
      </c>
      <c r="BG3993" s="5">
        <v>91</v>
      </c>
      <c r="BH3993" s="5">
        <v>92</v>
      </c>
      <c r="BI3993" s="5">
        <v>91</v>
      </c>
      <c r="BJ3993" s="5">
        <v>92</v>
      </c>
      <c r="BK3993" s="5">
        <v>94</v>
      </c>
      <c r="BL3993" s="5">
        <v>94</v>
      </c>
      <c r="BM3993" s="5">
        <v>92</v>
      </c>
      <c r="BN3993" s="5">
        <v>91</v>
      </c>
      <c r="BO3993" s="5">
        <v>98</v>
      </c>
      <c r="BP3993" s="5">
        <v>96</v>
      </c>
      <c r="BQ3993" s="5">
        <v>95</v>
      </c>
      <c r="BR3993" s="5">
        <v>83</v>
      </c>
      <c r="BS3993">
        <v>91</v>
      </c>
      <c r="BT3993">
        <v>91</v>
      </c>
      <c r="BU3993">
        <v>91</v>
      </c>
      <c r="BV3993">
        <v>89</v>
      </c>
      <c r="BW3993">
        <v>90</v>
      </c>
      <c r="BX3993">
        <v>91</v>
      </c>
      <c r="BY3993">
        <v>91</v>
      </c>
      <c r="BZ3993">
        <v>94</v>
      </c>
      <c r="CA3993">
        <v>92</v>
      </c>
      <c r="CB3993">
        <v>92</v>
      </c>
      <c r="CC3993">
        <v>91</v>
      </c>
      <c r="CD3993">
        <v>92</v>
      </c>
      <c r="CE3993">
        <v>93</v>
      </c>
      <c r="CF3993">
        <v>93</v>
      </c>
      <c r="CG3993">
        <v>93</v>
      </c>
      <c r="CH3993">
        <v>93</v>
      </c>
      <c r="CI3993">
        <v>94</v>
      </c>
      <c r="CJ3993">
        <v>94</v>
      </c>
      <c r="CK3993">
        <v>89</v>
      </c>
      <c r="CL3993">
        <v>88</v>
      </c>
      <c r="CM3993">
        <v>91</v>
      </c>
      <c r="CN3993">
        <v>91</v>
      </c>
      <c r="CO3993">
        <v>97</v>
      </c>
      <c r="CP3993">
        <v>97</v>
      </c>
      <c r="CQ3993">
        <v>97</v>
      </c>
      <c r="CR3993">
        <v>97</v>
      </c>
      <c r="CS3993">
        <v>97</v>
      </c>
      <c r="CT3993">
        <v>97</v>
      </c>
      <c r="CU3993">
        <v>97</v>
      </c>
      <c r="CV3993">
        <v>94</v>
      </c>
      <c r="CW3993">
        <v>88</v>
      </c>
      <c r="CX3993" t="s">
        <v>5</v>
      </c>
      <c r="CY3993" t="s">
        <v>214</v>
      </c>
      <c r="CZ3993" s="1">
        <f t="shared" si="4499"/>
        <v>0.83487031096178455</v>
      </c>
      <c r="DA3993" s="4">
        <f t="shared" si="4500"/>
        <v>91.032258064516128</v>
      </c>
      <c r="DB3993" s="4"/>
      <c r="DC3993" s="4"/>
      <c r="DD3993" s="4"/>
    </row>
    <row r="3994" spans="1:108" x14ac:dyDescent="0.25">
      <c r="A3994" t="s">
        <v>17</v>
      </c>
      <c r="B3994">
        <v>37.6128</v>
      </c>
      <c r="C3994">
        <v>-114.5264</v>
      </c>
      <c r="D3994">
        <v>4379</v>
      </c>
      <c r="E3994" t="s">
        <v>1</v>
      </c>
      <c r="F3994">
        <v>243.8</v>
      </c>
      <c r="G3994">
        <v>2011</v>
      </c>
      <c r="H3994">
        <v>8</v>
      </c>
      <c r="I3994" t="s">
        <v>260</v>
      </c>
      <c r="J3994">
        <v>78</v>
      </c>
      <c r="K3994">
        <v>79</v>
      </c>
      <c r="L3994">
        <v>79</v>
      </c>
      <c r="M3994">
        <v>79</v>
      </c>
      <c r="N3994">
        <v>83</v>
      </c>
      <c r="O3994">
        <v>86</v>
      </c>
      <c r="P3994">
        <v>75</v>
      </c>
      <c r="Q3994">
        <v>82</v>
      </c>
      <c r="R3994">
        <v>83</v>
      </c>
      <c r="S3994">
        <v>85</v>
      </c>
      <c r="T3994">
        <v>88</v>
      </c>
      <c r="U3994">
        <v>87</v>
      </c>
      <c r="V3994">
        <v>85</v>
      </c>
      <c r="W3994">
        <v>90</v>
      </c>
      <c r="X3994">
        <v>93</v>
      </c>
      <c r="Y3994">
        <v>97</v>
      </c>
      <c r="Z3994">
        <v>93</v>
      </c>
      <c r="AA3994">
        <v>88</v>
      </c>
      <c r="AB3994">
        <v>91</v>
      </c>
      <c r="AC3994">
        <v>77</v>
      </c>
      <c r="AD3994">
        <v>87</v>
      </c>
      <c r="AE3994">
        <v>95</v>
      </c>
      <c r="AF3994">
        <v>100</v>
      </c>
      <c r="AG3994">
        <v>100</v>
      </c>
      <c r="AH3994">
        <v>95</v>
      </c>
      <c r="AI3994">
        <v>93</v>
      </c>
      <c r="AJ3994">
        <v>95</v>
      </c>
      <c r="AK3994">
        <v>97</v>
      </c>
      <c r="AL3994">
        <v>97</v>
      </c>
      <c r="AM3994">
        <v>92</v>
      </c>
      <c r="AN3994" s="5">
        <v>91</v>
      </c>
      <c r="AO3994" s="5">
        <v>99</v>
      </c>
      <c r="AP3994" s="5">
        <v>103</v>
      </c>
      <c r="AQ3994" s="5">
        <v>97</v>
      </c>
      <c r="AR3994" s="5">
        <v>93</v>
      </c>
      <c r="AS3994" s="5">
        <v>97</v>
      </c>
      <c r="AT3994" s="5">
        <v>93</v>
      </c>
      <c r="AU3994" s="5">
        <v>89</v>
      </c>
      <c r="AV3994" s="5">
        <v>97</v>
      </c>
      <c r="AW3994" s="5">
        <v>97</v>
      </c>
      <c r="AX3994" s="5">
        <v>93</v>
      </c>
      <c r="AY3994" s="5">
        <v>92</v>
      </c>
      <c r="AZ3994" s="5">
        <v>92</v>
      </c>
      <c r="BA3994" s="5">
        <v>92</v>
      </c>
      <c r="BB3994" s="5">
        <v>90</v>
      </c>
      <c r="BC3994" s="5">
        <v>90</v>
      </c>
      <c r="BD3994" s="5">
        <v>90</v>
      </c>
      <c r="BE3994" s="5">
        <v>97</v>
      </c>
      <c r="BF3994" s="5">
        <v>93</v>
      </c>
      <c r="BG3994" s="5">
        <v>98</v>
      </c>
      <c r="BH3994" s="5">
        <v>99</v>
      </c>
      <c r="BI3994" s="5">
        <v>99</v>
      </c>
      <c r="BJ3994" s="5">
        <v>96</v>
      </c>
      <c r="BK3994" s="5">
        <v>98</v>
      </c>
      <c r="BL3994" s="5">
        <v>100</v>
      </c>
      <c r="BM3994" s="5">
        <v>102</v>
      </c>
      <c r="BN3994" s="5">
        <v>87</v>
      </c>
      <c r="BO3994" s="5">
        <v>96</v>
      </c>
      <c r="BP3994" s="5">
        <v>100</v>
      </c>
      <c r="BQ3994" s="5">
        <v>104</v>
      </c>
      <c r="BR3994" s="5">
        <v>93</v>
      </c>
      <c r="BS3994">
        <v>76</v>
      </c>
      <c r="BT3994">
        <v>92</v>
      </c>
      <c r="BU3994">
        <v>96</v>
      </c>
      <c r="BV3994">
        <v>98</v>
      </c>
      <c r="BW3994">
        <v>97</v>
      </c>
      <c r="BX3994">
        <v>96</v>
      </c>
      <c r="BY3994">
        <v>96</v>
      </c>
      <c r="CA3994">
        <v>97</v>
      </c>
      <c r="CB3994">
        <v>98</v>
      </c>
      <c r="CC3994">
        <v>97</v>
      </c>
      <c r="CD3994">
        <v>96</v>
      </c>
      <c r="CE3994">
        <v>99</v>
      </c>
      <c r="CF3994">
        <v>83</v>
      </c>
      <c r="CG3994">
        <v>97</v>
      </c>
      <c r="CH3994">
        <v>97</v>
      </c>
      <c r="CI3994">
        <v>97</v>
      </c>
      <c r="CJ3994">
        <v>100</v>
      </c>
      <c r="CK3994">
        <v>99</v>
      </c>
      <c r="CM3994">
        <v>95</v>
      </c>
      <c r="CN3994">
        <v>95</v>
      </c>
      <c r="CO3994">
        <v>98</v>
      </c>
      <c r="CP3994">
        <v>102</v>
      </c>
      <c r="CQ3994">
        <v>104</v>
      </c>
      <c r="CR3994">
        <v>103</v>
      </c>
      <c r="CS3994">
        <v>102</v>
      </c>
      <c r="CT3994">
        <v>99</v>
      </c>
      <c r="CU3994">
        <v>99</v>
      </c>
      <c r="CV3994">
        <v>100</v>
      </c>
      <c r="CW3994">
        <v>98</v>
      </c>
      <c r="CX3994" t="s">
        <v>2</v>
      </c>
      <c r="CY3994" t="s">
        <v>18</v>
      </c>
      <c r="CZ3994" s="1">
        <f t="shared" si="4499"/>
        <v>0.50472599096425586</v>
      </c>
      <c r="DA3994" s="4">
        <f t="shared" si="4500"/>
        <v>95.387096774193552</v>
      </c>
      <c r="DB3994" s="4"/>
      <c r="DC3994" s="4"/>
      <c r="DD3994" s="4"/>
    </row>
    <row r="3995" spans="1:108" x14ac:dyDescent="0.25">
      <c r="A3995" t="s">
        <v>138</v>
      </c>
      <c r="B3995">
        <v>37.761699999999998</v>
      </c>
      <c r="C3995">
        <v>-117.5658</v>
      </c>
      <c r="D3995">
        <v>4274</v>
      </c>
      <c r="E3995" t="s">
        <v>1</v>
      </c>
      <c r="F3995">
        <v>157.1</v>
      </c>
      <c r="G3995">
        <v>2011</v>
      </c>
      <c r="H3995">
        <v>8</v>
      </c>
      <c r="I3995" t="s">
        <v>260</v>
      </c>
      <c r="J3995">
        <v>76</v>
      </c>
      <c r="K3995">
        <v>70</v>
      </c>
      <c r="L3995">
        <v>73</v>
      </c>
      <c r="M3995">
        <v>78</v>
      </c>
      <c r="N3995">
        <v>79</v>
      </c>
      <c r="O3995">
        <v>73</v>
      </c>
      <c r="P3995">
        <v>79</v>
      </c>
      <c r="Q3995">
        <v>83</v>
      </c>
      <c r="R3995">
        <v>87</v>
      </c>
      <c r="S3995">
        <v>88</v>
      </c>
      <c r="T3995">
        <v>86</v>
      </c>
      <c r="U3995">
        <v>85</v>
      </c>
      <c r="V3995">
        <v>90</v>
      </c>
      <c r="W3995">
        <v>93</v>
      </c>
      <c r="X3995">
        <v>90</v>
      </c>
      <c r="Y3995">
        <v>90</v>
      </c>
      <c r="Z3995">
        <v>85</v>
      </c>
      <c r="AA3995">
        <v>89</v>
      </c>
      <c r="AB3995">
        <v>91</v>
      </c>
      <c r="AC3995">
        <v>97</v>
      </c>
      <c r="AD3995">
        <v>100</v>
      </c>
      <c r="AE3995">
        <v>99</v>
      </c>
      <c r="AF3995">
        <v>99</v>
      </c>
      <c r="AH3995">
        <v>95</v>
      </c>
      <c r="AI3995">
        <v>93</v>
      </c>
      <c r="AJ3995">
        <v>97</v>
      </c>
      <c r="AK3995">
        <v>95</v>
      </c>
      <c r="AL3995">
        <v>80</v>
      </c>
      <c r="AM3995">
        <v>96</v>
      </c>
      <c r="AN3995" s="5">
        <v>100</v>
      </c>
      <c r="AO3995" s="5">
        <v>102</v>
      </c>
      <c r="AP3995" s="5">
        <v>103</v>
      </c>
      <c r="AQ3995" s="5">
        <v>91</v>
      </c>
      <c r="AR3995" s="5">
        <v>95</v>
      </c>
      <c r="AS3995" s="5">
        <v>93</v>
      </c>
      <c r="AT3995" s="5">
        <v>96</v>
      </c>
      <c r="AU3995" s="5">
        <v>94</v>
      </c>
      <c r="AV3995" s="5">
        <v>99</v>
      </c>
      <c r="AW3995" s="5">
        <v>97</v>
      </c>
      <c r="AX3995" s="5">
        <v>94</v>
      </c>
      <c r="AY3995" s="5">
        <v>91</v>
      </c>
      <c r="AZ3995" s="5">
        <v>89</v>
      </c>
      <c r="BA3995" s="5">
        <v>87</v>
      </c>
      <c r="BB3995" s="5">
        <v>87</v>
      </c>
      <c r="BC3995" s="5">
        <v>87</v>
      </c>
      <c r="BD3995" s="5">
        <v>92</v>
      </c>
      <c r="BE3995" s="5">
        <v>97</v>
      </c>
      <c r="BF3995" s="5">
        <v>98</v>
      </c>
      <c r="BG3995" s="5">
        <v>87</v>
      </c>
      <c r="BH3995" s="5">
        <v>100</v>
      </c>
      <c r="BI3995" s="5">
        <v>98</v>
      </c>
      <c r="BJ3995" s="5">
        <v>97</v>
      </c>
      <c r="BK3995" s="5">
        <v>98</v>
      </c>
      <c r="BL3995" s="5">
        <v>100</v>
      </c>
      <c r="BM3995" s="5">
        <v>98</v>
      </c>
      <c r="BN3995" s="5">
        <v>98</v>
      </c>
      <c r="BO3995" s="5">
        <v>95</v>
      </c>
      <c r="BP3995" s="5">
        <v>88</v>
      </c>
      <c r="BQ3995" s="5">
        <v>96</v>
      </c>
      <c r="BR3995" s="5">
        <v>91</v>
      </c>
      <c r="BS3995">
        <v>90</v>
      </c>
      <c r="BT3995">
        <v>93</v>
      </c>
      <c r="BW3995">
        <v>96</v>
      </c>
      <c r="BX3995">
        <v>97</v>
      </c>
      <c r="BY3995">
        <v>96</v>
      </c>
      <c r="BZ3995">
        <v>98</v>
      </c>
      <c r="CA3995">
        <v>97</v>
      </c>
      <c r="CB3995">
        <v>98</v>
      </c>
      <c r="CC3995">
        <v>96</v>
      </c>
      <c r="CD3995">
        <v>98</v>
      </c>
      <c r="CE3995">
        <v>98</v>
      </c>
      <c r="CF3995">
        <v>97</v>
      </c>
      <c r="CG3995">
        <v>94</v>
      </c>
      <c r="CH3995">
        <v>96</v>
      </c>
      <c r="CI3995">
        <v>100</v>
      </c>
      <c r="CJ3995">
        <v>99</v>
      </c>
      <c r="CK3995">
        <v>97</v>
      </c>
      <c r="CL3995">
        <v>95</v>
      </c>
      <c r="CM3995">
        <v>95</v>
      </c>
      <c r="CN3995">
        <v>97</v>
      </c>
      <c r="CO3995">
        <v>100</v>
      </c>
      <c r="CP3995">
        <v>100</v>
      </c>
      <c r="CQ3995">
        <v>100</v>
      </c>
      <c r="CR3995">
        <v>100</v>
      </c>
      <c r="CS3995">
        <v>101</v>
      </c>
      <c r="CT3995">
        <v>100</v>
      </c>
      <c r="CU3995">
        <v>96</v>
      </c>
      <c r="CV3995">
        <v>98</v>
      </c>
      <c r="CW3995">
        <v>95</v>
      </c>
      <c r="CX3995" t="s">
        <v>2</v>
      </c>
      <c r="CY3995" t="s">
        <v>139</v>
      </c>
      <c r="CZ3995" s="1">
        <f t="shared" si="4499"/>
        <v>0.63534640997041425</v>
      </c>
      <c r="DA3995" s="4">
        <f t="shared" si="4500"/>
        <v>94.774193548387103</v>
      </c>
      <c r="DB3995" s="4"/>
      <c r="DC3995" s="4"/>
      <c r="DD3995" s="4"/>
    </row>
    <row r="3996" spans="1:108" x14ac:dyDescent="0.25">
      <c r="A3996" t="s">
        <v>222</v>
      </c>
      <c r="B3996">
        <v>35.871699999999997</v>
      </c>
      <c r="C3996">
        <v>-117.9183</v>
      </c>
      <c r="D3996">
        <v>4150</v>
      </c>
      <c r="E3996" t="s">
        <v>1</v>
      </c>
      <c r="F3996">
        <v>114.9</v>
      </c>
      <c r="G3996">
        <v>2011</v>
      </c>
      <c r="H3996">
        <v>8</v>
      </c>
      <c r="I3996" t="s">
        <v>260</v>
      </c>
      <c r="J3996">
        <v>73</v>
      </c>
      <c r="K3996">
        <v>75</v>
      </c>
      <c r="L3996">
        <v>74</v>
      </c>
      <c r="M3996">
        <v>73</v>
      </c>
      <c r="N3996">
        <v>72</v>
      </c>
      <c r="O3996">
        <v>78</v>
      </c>
      <c r="P3996">
        <v>80</v>
      </c>
      <c r="Q3996">
        <v>86</v>
      </c>
      <c r="R3996">
        <v>86</v>
      </c>
      <c r="S3996">
        <v>88</v>
      </c>
      <c r="T3996">
        <v>89</v>
      </c>
      <c r="U3996">
        <v>87</v>
      </c>
      <c r="V3996">
        <v>92</v>
      </c>
      <c r="W3996">
        <v>96</v>
      </c>
      <c r="X3996">
        <v>98</v>
      </c>
      <c r="Y3996">
        <v>87</v>
      </c>
      <c r="Z3996">
        <v>87</v>
      </c>
      <c r="AA3996">
        <v>90</v>
      </c>
      <c r="AB3996">
        <v>93</v>
      </c>
      <c r="AC3996">
        <v>94</v>
      </c>
      <c r="AD3996">
        <v>99</v>
      </c>
      <c r="AE3996">
        <v>101</v>
      </c>
      <c r="AF3996">
        <v>99</v>
      </c>
      <c r="AG3996">
        <v>97</v>
      </c>
      <c r="AH3996">
        <v>92</v>
      </c>
      <c r="AI3996">
        <v>94</v>
      </c>
      <c r="AJ3996">
        <v>100</v>
      </c>
      <c r="AK3996">
        <v>91</v>
      </c>
      <c r="AL3996">
        <v>77</v>
      </c>
      <c r="AM3996">
        <v>91</v>
      </c>
      <c r="AN3996" s="5">
        <v>101</v>
      </c>
      <c r="AO3996" s="5">
        <v>103</v>
      </c>
      <c r="AP3996" s="5">
        <v>100</v>
      </c>
      <c r="AQ3996" s="5">
        <v>94</v>
      </c>
      <c r="AR3996" s="5">
        <v>97</v>
      </c>
      <c r="AS3996" s="5">
        <v>94</v>
      </c>
      <c r="AT3996" s="5">
        <v>95</v>
      </c>
      <c r="AU3996" s="5">
        <v>96</v>
      </c>
      <c r="AV3996" s="5">
        <v>99</v>
      </c>
      <c r="AW3996" s="5">
        <v>99</v>
      </c>
      <c r="AX3996" s="5">
        <v>94</v>
      </c>
      <c r="AY3996" s="5">
        <v>90</v>
      </c>
      <c r="AZ3996" s="5">
        <v>94</v>
      </c>
      <c r="BA3996" s="5">
        <v>87</v>
      </c>
      <c r="BB3996" s="5">
        <v>85</v>
      </c>
      <c r="BC3996" s="5">
        <v>88</v>
      </c>
      <c r="BD3996" s="5">
        <v>92</v>
      </c>
      <c r="BE3996" s="5">
        <v>94</v>
      </c>
      <c r="BF3996" s="5">
        <v>97</v>
      </c>
      <c r="BG3996" s="5">
        <v>97</v>
      </c>
      <c r="BH3996" s="5">
        <v>96</v>
      </c>
      <c r="BI3996" s="5">
        <v>97</v>
      </c>
      <c r="BJ3996" s="5">
        <v>95</v>
      </c>
      <c r="BK3996" s="5">
        <v>96</v>
      </c>
      <c r="BL3996" s="5">
        <v>98</v>
      </c>
      <c r="BM3996" s="5">
        <v>97</v>
      </c>
      <c r="BN3996" s="5">
        <v>96</v>
      </c>
      <c r="BO3996" s="5">
        <v>101</v>
      </c>
      <c r="BP3996" s="5">
        <v>100</v>
      </c>
      <c r="BQ3996" s="5">
        <v>99</v>
      </c>
      <c r="BR3996" s="5">
        <v>83</v>
      </c>
      <c r="BS3996">
        <v>90</v>
      </c>
      <c r="BT3996">
        <v>97</v>
      </c>
      <c r="BU3996">
        <v>98</v>
      </c>
      <c r="BV3996">
        <v>95</v>
      </c>
      <c r="BW3996">
        <v>94</v>
      </c>
      <c r="BX3996">
        <v>97</v>
      </c>
      <c r="BY3996">
        <v>97</v>
      </c>
      <c r="BZ3996">
        <v>97</v>
      </c>
      <c r="CA3996">
        <v>99</v>
      </c>
      <c r="CB3996">
        <v>97</v>
      </c>
      <c r="CC3996">
        <v>96</v>
      </c>
      <c r="CD3996">
        <v>97</v>
      </c>
      <c r="CE3996">
        <v>99</v>
      </c>
      <c r="CF3996">
        <v>99</v>
      </c>
      <c r="CG3996">
        <v>96</v>
      </c>
      <c r="CH3996">
        <v>96</v>
      </c>
      <c r="CI3996">
        <v>97</v>
      </c>
      <c r="CJ3996">
        <v>99</v>
      </c>
      <c r="CK3996">
        <v>97</v>
      </c>
      <c r="CL3996">
        <v>94</v>
      </c>
      <c r="CM3996">
        <v>93</v>
      </c>
      <c r="CN3996">
        <v>97</v>
      </c>
      <c r="CO3996">
        <v>102</v>
      </c>
      <c r="CP3996">
        <v>101</v>
      </c>
      <c r="CQ3996">
        <v>99</v>
      </c>
      <c r="CR3996">
        <v>101</v>
      </c>
      <c r="CS3996">
        <v>101</v>
      </c>
      <c r="CT3996">
        <v>103</v>
      </c>
      <c r="CU3996">
        <v>99</v>
      </c>
      <c r="CV3996">
        <v>102</v>
      </c>
      <c r="CW3996">
        <v>95</v>
      </c>
      <c r="CX3996" t="s">
        <v>5</v>
      </c>
      <c r="CY3996" t="s">
        <v>223</v>
      </c>
      <c r="CZ3996" s="1">
        <f t="shared" si="4499"/>
        <v>0.84129603831666144</v>
      </c>
      <c r="DA3996" s="4">
        <f t="shared" si="4500"/>
        <v>95.290322580645167</v>
      </c>
      <c r="DB3996" s="4"/>
      <c r="DC3996" s="4"/>
      <c r="DD3996" s="4"/>
    </row>
    <row r="3997" spans="1:108" x14ac:dyDescent="0.25">
      <c r="A3997" t="s">
        <v>7</v>
      </c>
      <c r="B3997">
        <v>37.371099999999998</v>
      </c>
      <c r="C3997">
        <v>-118.35890000000001</v>
      </c>
      <c r="D3997">
        <v>4110</v>
      </c>
      <c r="E3997" t="s">
        <v>1</v>
      </c>
      <c r="F3997">
        <v>166.6</v>
      </c>
      <c r="G3997">
        <v>2011</v>
      </c>
      <c r="H3997">
        <v>8</v>
      </c>
      <c r="I3997" t="s">
        <v>260</v>
      </c>
      <c r="J3997">
        <v>75</v>
      </c>
      <c r="K3997">
        <v>72</v>
      </c>
      <c r="L3997">
        <v>76</v>
      </c>
      <c r="M3997">
        <v>78</v>
      </c>
      <c r="N3997">
        <v>79</v>
      </c>
      <c r="O3997">
        <v>75</v>
      </c>
      <c r="P3997">
        <v>82</v>
      </c>
      <c r="Q3997">
        <v>86</v>
      </c>
      <c r="R3997">
        <v>88</v>
      </c>
      <c r="S3997">
        <v>89</v>
      </c>
      <c r="T3997">
        <v>88</v>
      </c>
      <c r="U3997">
        <v>88</v>
      </c>
      <c r="V3997">
        <v>91</v>
      </c>
      <c r="W3997">
        <v>95</v>
      </c>
      <c r="X3997">
        <v>98</v>
      </c>
      <c r="Y3997">
        <v>91</v>
      </c>
      <c r="Z3997">
        <v>87</v>
      </c>
      <c r="AA3997">
        <v>90</v>
      </c>
      <c r="AB3997">
        <v>86</v>
      </c>
      <c r="AC3997">
        <v>93</v>
      </c>
      <c r="AD3997">
        <v>99</v>
      </c>
      <c r="AE3997">
        <v>101</v>
      </c>
      <c r="AF3997">
        <v>99</v>
      </c>
      <c r="AG3997">
        <v>95</v>
      </c>
      <c r="AH3997">
        <v>96</v>
      </c>
      <c r="AI3997">
        <v>95</v>
      </c>
      <c r="AJ3997">
        <v>98</v>
      </c>
      <c r="AK3997">
        <v>95</v>
      </c>
      <c r="AL3997">
        <v>84</v>
      </c>
      <c r="AM3997">
        <v>92</v>
      </c>
      <c r="AN3997" s="5">
        <v>99</v>
      </c>
      <c r="AO3997" s="5">
        <v>104</v>
      </c>
      <c r="AP3997" s="5">
        <v>104</v>
      </c>
      <c r="AQ3997" s="5">
        <v>100</v>
      </c>
      <c r="AR3997" s="5">
        <v>96</v>
      </c>
      <c r="AS3997" s="5">
        <v>96</v>
      </c>
      <c r="AT3997" s="5">
        <v>95</v>
      </c>
      <c r="AU3997" s="5">
        <v>99</v>
      </c>
      <c r="AV3997" s="5">
        <v>99</v>
      </c>
      <c r="AW3997" s="5">
        <v>98</v>
      </c>
      <c r="AX3997" s="5">
        <v>96</v>
      </c>
      <c r="AY3997" s="5">
        <v>93</v>
      </c>
      <c r="AZ3997" s="5">
        <v>92</v>
      </c>
      <c r="BA3997" s="5">
        <v>89</v>
      </c>
      <c r="BB3997" s="5">
        <v>88</v>
      </c>
      <c r="BC3997" s="5">
        <v>89</v>
      </c>
      <c r="BD3997" s="5">
        <v>93</v>
      </c>
      <c r="BE3997" s="5">
        <v>99</v>
      </c>
      <c r="BF3997" s="5">
        <v>99</v>
      </c>
      <c r="BG3997" s="5">
        <v>98</v>
      </c>
      <c r="BH3997" s="5">
        <v>99</v>
      </c>
      <c r="BI3997" s="5">
        <v>97</v>
      </c>
      <c r="BJ3997" s="5">
        <v>98</v>
      </c>
      <c r="BK3997" s="5">
        <v>99</v>
      </c>
      <c r="BL3997" s="5">
        <v>100</v>
      </c>
      <c r="BM3997" s="5">
        <v>99</v>
      </c>
      <c r="BN3997" s="5">
        <v>97</v>
      </c>
      <c r="BO3997" s="5">
        <v>100</v>
      </c>
      <c r="BP3997" s="5">
        <v>101</v>
      </c>
      <c r="BQ3997" s="5">
        <v>97</v>
      </c>
      <c r="BR3997" s="5">
        <v>86</v>
      </c>
      <c r="BS3997">
        <v>95</v>
      </c>
      <c r="BT3997">
        <v>96</v>
      </c>
      <c r="BU3997">
        <v>98</v>
      </c>
      <c r="BV3997">
        <v>96</v>
      </c>
      <c r="BW3997">
        <v>97</v>
      </c>
      <c r="BX3997">
        <v>97</v>
      </c>
      <c r="BY3997">
        <v>98</v>
      </c>
      <c r="BZ3997">
        <v>99</v>
      </c>
      <c r="CA3997">
        <v>98</v>
      </c>
      <c r="CB3997">
        <v>98</v>
      </c>
      <c r="CC3997">
        <v>98</v>
      </c>
      <c r="CD3997">
        <v>99</v>
      </c>
      <c r="CE3997">
        <v>98</v>
      </c>
      <c r="CF3997">
        <v>100</v>
      </c>
      <c r="CG3997">
        <v>96</v>
      </c>
      <c r="CH3997">
        <v>97</v>
      </c>
      <c r="CI3997">
        <v>99</v>
      </c>
      <c r="CJ3997">
        <v>100</v>
      </c>
      <c r="CK3997">
        <v>97</v>
      </c>
      <c r="CL3997">
        <v>95</v>
      </c>
      <c r="CM3997">
        <v>94</v>
      </c>
      <c r="CN3997">
        <v>97</v>
      </c>
      <c r="CO3997">
        <v>99</v>
      </c>
      <c r="CP3997">
        <v>102</v>
      </c>
      <c r="CQ3997">
        <v>101</v>
      </c>
      <c r="CR3997">
        <v>99</v>
      </c>
      <c r="CS3997">
        <v>100</v>
      </c>
      <c r="CT3997">
        <v>100</v>
      </c>
      <c r="CU3997">
        <v>101</v>
      </c>
      <c r="CV3997">
        <v>98</v>
      </c>
      <c r="CW3997">
        <v>94</v>
      </c>
      <c r="CX3997" t="s">
        <v>5</v>
      </c>
      <c r="CY3997" t="s">
        <v>8</v>
      </c>
      <c r="CZ3997" s="1">
        <f t="shared" si="4499"/>
        <v>0.9171593019865274</v>
      </c>
      <c r="DA3997" s="4">
        <f t="shared" si="4500"/>
        <v>96.741935483870961</v>
      </c>
      <c r="DB3997" s="4"/>
      <c r="DC3997" s="4"/>
      <c r="DD3997" s="4"/>
    </row>
    <row r="3998" spans="1:108" x14ac:dyDescent="0.25">
      <c r="A3998" t="s">
        <v>175</v>
      </c>
      <c r="B3998">
        <v>37.235300000000002</v>
      </c>
      <c r="C3998">
        <v>-117.49639999999999</v>
      </c>
      <c r="D3998">
        <v>4100</v>
      </c>
      <c r="E3998" t="s">
        <v>1</v>
      </c>
      <c r="F3998">
        <v>102.5</v>
      </c>
      <c r="G3998">
        <v>2011</v>
      </c>
      <c r="H3998">
        <v>8</v>
      </c>
      <c r="I3998" t="s">
        <v>260</v>
      </c>
      <c r="J3998">
        <v>77</v>
      </c>
      <c r="K3998">
        <v>72</v>
      </c>
      <c r="L3998">
        <v>72</v>
      </c>
      <c r="M3998">
        <v>79</v>
      </c>
      <c r="N3998">
        <v>78</v>
      </c>
      <c r="O3998">
        <v>76</v>
      </c>
      <c r="P3998">
        <v>81</v>
      </c>
      <c r="Q3998">
        <v>87</v>
      </c>
      <c r="R3998">
        <v>89</v>
      </c>
      <c r="S3998">
        <v>90</v>
      </c>
      <c r="T3998">
        <v>86</v>
      </c>
      <c r="U3998">
        <v>87</v>
      </c>
      <c r="V3998">
        <v>92</v>
      </c>
      <c r="W3998">
        <v>97</v>
      </c>
      <c r="X3998">
        <v>98</v>
      </c>
      <c r="Y3998">
        <v>96</v>
      </c>
      <c r="Z3998">
        <v>89</v>
      </c>
      <c r="AA3998">
        <v>92</v>
      </c>
      <c r="AB3998">
        <v>84</v>
      </c>
      <c r="AC3998">
        <v>96</v>
      </c>
      <c r="AD3998">
        <v>100</v>
      </c>
      <c r="AE3998">
        <v>101</v>
      </c>
      <c r="AF3998">
        <v>102</v>
      </c>
      <c r="AG3998">
        <v>96</v>
      </c>
      <c r="AH3998">
        <v>94</v>
      </c>
      <c r="AI3998">
        <v>97</v>
      </c>
      <c r="AJ3998">
        <v>97</v>
      </c>
      <c r="AK3998">
        <v>95</v>
      </c>
      <c r="AL3998">
        <v>84</v>
      </c>
      <c r="AM3998">
        <v>91</v>
      </c>
      <c r="AN3998" s="5">
        <v>100</v>
      </c>
      <c r="AO3998" s="5">
        <v>104</v>
      </c>
      <c r="AP3998" s="5">
        <v>102</v>
      </c>
      <c r="AQ3998" s="5">
        <v>97</v>
      </c>
      <c r="AR3998" s="5">
        <v>95</v>
      </c>
      <c r="AS3998" s="5">
        <v>96</v>
      </c>
      <c r="AT3998" s="5">
        <v>96</v>
      </c>
      <c r="AU3998" s="5">
        <v>98</v>
      </c>
      <c r="AV3998" s="5">
        <v>98</v>
      </c>
      <c r="AW3998" s="5">
        <v>97</v>
      </c>
      <c r="AX3998" s="5">
        <v>94</v>
      </c>
      <c r="AY3998" s="5">
        <v>92</v>
      </c>
      <c r="AZ3998" s="5">
        <v>89</v>
      </c>
      <c r="BA3998" s="5">
        <v>87</v>
      </c>
      <c r="BB3998" s="5">
        <v>87</v>
      </c>
      <c r="BC3998" s="5">
        <v>88</v>
      </c>
      <c r="BD3998" s="5">
        <v>93</v>
      </c>
      <c r="BE3998" s="5">
        <v>97</v>
      </c>
      <c r="BF3998" s="5">
        <v>99</v>
      </c>
      <c r="BG3998" s="5">
        <v>97</v>
      </c>
      <c r="BH3998" s="5">
        <v>97</v>
      </c>
      <c r="BI3998" s="5">
        <v>95</v>
      </c>
      <c r="BJ3998" s="5">
        <v>97</v>
      </c>
      <c r="BK3998" s="5">
        <v>99</v>
      </c>
      <c r="BL3998" s="5">
        <v>100</v>
      </c>
      <c r="BM3998" s="5">
        <v>98</v>
      </c>
      <c r="BN3998" s="5">
        <v>97</v>
      </c>
      <c r="BO3998" s="5">
        <v>102</v>
      </c>
      <c r="BP3998" s="5">
        <v>98</v>
      </c>
      <c r="BQ3998" s="5">
        <v>98</v>
      </c>
      <c r="BR3998" s="5">
        <v>91</v>
      </c>
      <c r="BS3998">
        <v>93</v>
      </c>
      <c r="BT3998">
        <v>96</v>
      </c>
      <c r="BU3998">
        <v>98</v>
      </c>
      <c r="BV3998">
        <v>94</v>
      </c>
      <c r="BW3998">
        <v>95</v>
      </c>
      <c r="BX3998">
        <v>95</v>
      </c>
      <c r="BY3998">
        <v>96</v>
      </c>
      <c r="BZ3998">
        <v>96</v>
      </c>
      <c r="CA3998">
        <v>97</v>
      </c>
      <c r="CB3998">
        <v>96</v>
      </c>
      <c r="CC3998">
        <v>96</v>
      </c>
      <c r="CD3998">
        <v>98</v>
      </c>
      <c r="CE3998">
        <v>97</v>
      </c>
      <c r="CF3998">
        <v>97</v>
      </c>
      <c r="CG3998">
        <v>98</v>
      </c>
      <c r="CH3998">
        <v>96</v>
      </c>
      <c r="CI3998">
        <v>98</v>
      </c>
      <c r="CJ3998">
        <v>101</v>
      </c>
      <c r="CK3998">
        <v>96</v>
      </c>
      <c r="CL3998">
        <v>94</v>
      </c>
      <c r="CM3998">
        <v>95</v>
      </c>
      <c r="CN3998">
        <v>95</v>
      </c>
      <c r="CO3998">
        <v>100</v>
      </c>
      <c r="CP3998">
        <v>102</v>
      </c>
      <c r="CQ3998">
        <v>101</v>
      </c>
      <c r="CR3998">
        <v>101</v>
      </c>
      <c r="CS3998">
        <v>103</v>
      </c>
      <c r="CT3998">
        <v>101</v>
      </c>
      <c r="CU3998">
        <v>102</v>
      </c>
      <c r="CV3998">
        <v>98</v>
      </c>
      <c r="CW3998">
        <v>94</v>
      </c>
      <c r="CX3998" t="s">
        <v>2</v>
      </c>
      <c r="CY3998" t="s">
        <v>176</v>
      </c>
      <c r="CZ3998" s="1">
        <f t="shared" si="4499"/>
        <v>0.87405012942822924</v>
      </c>
      <c r="DA3998" s="4">
        <f t="shared" si="4500"/>
        <v>96.064516129032256</v>
      </c>
      <c r="DB3998" s="4"/>
      <c r="DC3998" s="4"/>
      <c r="DD3998" s="4"/>
    </row>
    <row r="3999" spans="1:108" x14ac:dyDescent="0.25">
      <c r="A3999" t="s">
        <v>4</v>
      </c>
      <c r="B3999">
        <v>36.798099999999998</v>
      </c>
      <c r="C3999">
        <v>-118.20359999999999</v>
      </c>
      <c r="D3999">
        <v>3950</v>
      </c>
      <c r="E3999" t="s">
        <v>1</v>
      </c>
      <c r="F3999">
        <v>124.8</v>
      </c>
      <c r="G3999">
        <v>2011</v>
      </c>
      <c r="H3999">
        <v>8</v>
      </c>
      <c r="I3999" t="s">
        <v>260</v>
      </c>
      <c r="J3999">
        <v>86</v>
      </c>
      <c r="K3999">
        <v>81</v>
      </c>
      <c r="L3999">
        <v>75</v>
      </c>
      <c r="M3999">
        <v>77</v>
      </c>
      <c r="N3999">
        <v>78</v>
      </c>
      <c r="O3999">
        <v>78</v>
      </c>
      <c r="P3999">
        <v>78</v>
      </c>
      <c r="Q3999">
        <v>82</v>
      </c>
      <c r="R3999">
        <v>89</v>
      </c>
      <c r="S3999">
        <v>82</v>
      </c>
      <c r="T3999">
        <v>82</v>
      </c>
      <c r="U3999">
        <v>82</v>
      </c>
      <c r="V3999">
        <v>82</v>
      </c>
      <c r="W3999">
        <v>93</v>
      </c>
      <c r="X3999">
        <v>98</v>
      </c>
      <c r="Y3999">
        <v>102</v>
      </c>
      <c r="Z3999">
        <v>92</v>
      </c>
      <c r="AA3999">
        <v>89</v>
      </c>
      <c r="AB3999">
        <v>95</v>
      </c>
      <c r="AC3999">
        <v>90</v>
      </c>
      <c r="AD3999">
        <v>97</v>
      </c>
      <c r="AE3999">
        <v>101</v>
      </c>
      <c r="AF3999">
        <v>101</v>
      </c>
      <c r="AG3999">
        <v>102</v>
      </c>
      <c r="AH3999">
        <v>100</v>
      </c>
      <c r="AI3999">
        <v>100</v>
      </c>
      <c r="AJ3999">
        <v>98</v>
      </c>
      <c r="AK3999">
        <v>98</v>
      </c>
      <c r="AL3999">
        <v>98</v>
      </c>
      <c r="AM3999">
        <v>88</v>
      </c>
      <c r="AN3999" s="5">
        <v>93</v>
      </c>
      <c r="AO3999" s="5">
        <v>100</v>
      </c>
      <c r="AP3999" s="5">
        <v>104</v>
      </c>
      <c r="AQ3999" s="5">
        <v>105</v>
      </c>
      <c r="AR3999" s="5">
        <v>101</v>
      </c>
      <c r="AS3999" s="5">
        <v>102</v>
      </c>
      <c r="AT3999" s="5">
        <v>98</v>
      </c>
      <c r="AU3999" s="5">
        <v>100</v>
      </c>
      <c r="AV3999" s="5">
        <v>101</v>
      </c>
      <c r="AW3999" s="5">
        <v>106</v>
      </c>
      <c r="AX3999" s="5">
        <v>102</v>
      </c>
      <c r="AY3999" s="5">
        <v>99</v>
      </c>
      <c r="AZ3999" s="5">
        <v>95</v>
      </c>
      <c r="BA3999" s="5">
        <v>92</v>
      </c>
      <c r="BB3999" s="5">
        <v>92</v>
      </c>
      <c r="BC3999" s="5">
        <v>89</v>
      </c>
      <c r="BD3999" s="5">
        <v>91</v>
      </c>
      <c r="BE3999" s="5">
        <v>95</v>
      </c>
      <c r="BF3999" s="5">
        <v>99</v>
      </c>
      <c r="BG3999" s="5">
        <v>103</v>
      </c>
      <c r="BH3999" s="5">
        <v>101</v>
      </c>
      <c r="BI3999" s="5">
        <v>101</v>
      </c>
      <c r="BJ3999" s="5">
        <v>100</v>
      </c>
      <c r="BK3999" s="5">
        <v>100</v>
      </c>
      <c r="BL3999" s="5">
        <v>101</v>
      </c>
      <c r="BM3999" s="5">
        <v>105</v>
      </c>
      <c r="BN3999" s="5">
        <v>101</v>
      </c>
      <c r="BO3999" s="5">
        <v>100</v>
      </c>
      <c r="BP3999" s="5">
        <v>104</v>
      </c>
      <c r="BQ3999" s="5">
        <v>101</v>
      </c>
      <c r="BR3999" s="5">
        <v>99</v>
      </c>
      <c r="BS3999">
        <v>87</v>
      </c>
      <c r="BT3999">
        <v>96</v>
      </c>
      <c r="BU3999">
        <v>98</v>
      </c>
      <c r="BV3999">
        <v>101</v>
      </c>
      <c r="BW3999">
        <v>99</v>
      </c>
      <c r="BX3999">
        <v>99</v>
      </c>
      <c r="BY3999">
        <v>99</v>
      </c>
      <c r="BZ3999">
        <v>100</v>
      </c>
      <c r="CA3999">
        <v>101</v>
      </c>
      <c r="CB3999">
        <v>102</v>
      </c>
      <c r="CC3999">
        <v>100</v>
      </c>
      <c r="CD3999">
        <v>101</v>
      </c>
      <c r="CE3999">
        <v>103</v>
      </c>
      <c r="CF3999">
        <v>102</v>
      </c>
      <c r="CG3999">
        <v>102</v>
      </c>
      <c r="CH3999">
        <v>101</v>
      </c>
      <c r="CI3999">
        <v>100</v>
      </c>
      <c r="CJ3999">
        <v>102</v>
      </c>
      <c r="CK3999">
        <v>104</v>
      </c>
      <c r="CL3999">
        <v>100</v>
      </c>
      <c r="CM3999">
        <v>97</v>
      </c>
      <c r="CN3999">
        <v>98</v>
      </c>
      <c r="CO3999">
        <v>101</v>
      </c>
      <c r="CP3999">
        <v>103</v>
      </c>
      <c r="CQ3999">
        <v>106</v>
      </c>
      <c r="CR3999">
        <v>105</v>
      </c>
      <c r="CS3999">
        <v>100</v>
      </c>
      <c r="CT3999">
        <v>102</v>
      </c>
      <c r="CU3999">
        <v>103</v>
      </c>
      <c r="CV3999">
        <v>106</v>
      </c>
      <c r="CW3999">
        <v>102</v>
      </c>
      <c r="CX3999" t="s">
        <v>5</v>
      </c>
      <c r="CY3999" t="s">
        <v>6</v>
      </c>
      <c r="CZ3999" s="1">
        <f t="shared" si="4499"/>
        <v>0.56429705900671923</v>
      </c>
      <c r="DA3999" s="4">
        <f t="shared" si="4500"/>
        <v>99.354838709677423</v>
      </c>
      <c r="DB3999" s="4"/>
      <c r="DC3999" s="4"/>
      <c r="DD3999" s="4"/>
    </row>
    <row r="4000" spans="1:108" x14ac:dyDescent="0.25">
      <c r="A4000" t="s">
        <v>191</v>
      </c>
      <c r="B4000">
        <v>37.558100000000003</v>
      </c>
      <c r="C4000">
        <v>-115.2236</v>
      </c>
      <c r="D4000">
        <v>3900</v>
      </c>
      <c r="E4000" t="s">
        <v>1</v>
      </c>
      <c r="F4000">
        <v>189.9</v>
      </c>
      <c r="G4000">
        <v>2011</v>
      </c>
      <c r="H4000">
        <v>8</v>
      </c>
      <c r="I4000" t="s">
        <v>260</v>
      </c>
      <c r="J4000">
        <v>79</v>
      </c>
      <c r="K4000">
        <v>74</v>
      </c>
      <c r="L4000">
        <v>81</v>
      </c>
      <c r="M4000">
        <v>81</v>
      </c>
      <c r="N4000">
        <v>85</v>
      </c>
      <c r="O4000">
        <v>74</v>
      </c>
      <c r="P4000">
        <v>81</v>
      </c>
      <c r="Q4000">
        <v>82</v>
      </c>
      <c r="R4000">
        <v>86</v>
      </c>
      <c r="S4000">
        <v>89</v>
      </c>
      <c r="T4000">
        <v>86</v>
      </c>
      <c r="U4000">
        <v>88</v>
      </c>
      <c r="V4000">
        <v>88</v>
      </c>
      <c r="W4000">
        <v>93</v>
      </c>
      <c r="X4000">
        <v>96</v>
      </c>
      <c r="Y4000">
        <v>96</v>
      </c>
      <c r="Z4000">
        <v>87</v>
      </c>
      <c r="AA4000">
        <v>90</v>
      </c>
      <c r="AB4000">
        <v>77</v>
      </c>
      <c r="AC4000">
        <v>91</v>
      </c>
      <c r="AD4000">
        <v>100</v>
      </c>
      <c r="AE4000">
        <v>98</v>
      </c>
      <c r="AF4000">
        <v>98</v>
      </c>
      <c r="AG4000">
        <v>93</v>
      </c>
      <c r="AH4000">
        <v>95</v>
      </c>
      <c r="AI4000">
        <v>100</v>
      </c>
      <c r="AJ4000">
        <v>94</v>
      </c>
      <c r="AK4000">
        <v>95</v>
      </c>
      <c r="AL4000">
        <v>90</v>
      </c>
      <c r="AM4000">
        <v>96</v>
      </c>
      <c r="AN4000" s="5">
        <v>99</v>
      </c>
      <c r="AO4000" s="5">
        <v>100</v>
      </c>
      <c r="AP4000" s="5">
        <v>97</v>
      </c>
      <c r="AQ4000" s="5">
        <v>91</v>
      </c>
      <c r="AR4000" s="5">
        <v>91</v>
      </c>
      <c r="AS4000" s="5">
        <v>93</v>
      </c>
      <c r="AT4000" s="5">
        <v>88</v>
      </c>
      <c r="AU4000" s="5">
        <v>93</v>
      </c>
      <c r="AV4000" s="5">
        <v>94</v>
      </c>
      <c r="AW4000" s="5">
        <v>89</v>
      </c>
      <c r="AX4000" s="5">
        <v>88</v>
      </c>
      <c r="AY4000" s="5">
        <v>91</v>
      </c>
      <c r="AZ4000" s="5">
        <v>88</v>
      </c>
      <c r="BA4000" s="5">
        <v>90</v>
      </c>
      <c r="BB4000" s="5">
        <v>88</v>
      </c>
      <c r="BC4000" s="5">
        <v>88</v>
      </c>
      <c r="BD4000" s="5">
        <v>93</v>
      </c>
      <c r="BE4000" s="5">
        <v>96</v>
      </c>
      <c r="BF4000" s="5">
        <v>100</v>
      </c>
      <c r="BG4000" s="5">
        <v>97</v>
      </c>
      <c r="BH4000" s="5">
        <v>94</v>
      </c>
      <c r="BI4000" s="5">
        <v>96</v>
      </c>
      <c r="BJ4000" s="8">
        <f>AVERAGE(BI4000,BK4000)</f>
        <v>96.5</v>
      </c>
      <c r="BK4000" s="5">
        <v>97</v>
      </c>
      <c r="BL4000" s="5">
        <v>98</v>
      </c>
      <c r="BM4000" s="5">
        <v>87</v>
      </c>
      <c r="BN4000" s="5">
        <v>93</v>
      </c>
      <c r="BO4000" s="5">
        <v>98</v>
      </c>
      <c r="BP4000" s="5">
        <v>100</v>
      </c>
      <c r="BQ4000" s="5">
        <v>95</v>
      </c>
      <c r="BR4000" s="5">
        <v>91</v>
      </c>
      <c r="BS4000">
        <v>93</v>
      </c>
      <c r="BT4000">
        <v>95</v>
      </c>
      <c r="BU4000">
        <v>98</v>
      </c>
      <c r="BV4000">
        <v>99</v>
      </c>
      <c r="BW4000">
        <v>91</v>
      </c>
      <c r="BX4000">
        <v>92</v>
      </c>
      <c r="BY4000">
        <v>96</v>
      </c>
      <c r="BZ4000">
        <v>99</v>
      </c>
      <c r="CA4000">
        <v>99</v>
      </c>
      <c r="CB4000">
        <v>98</v>
      </c>
      <c r="CC4000">
        <v>100</v>
      </c>
      <c r="CD4000">
        <v>95</v>
      </c>
      <c r="CE4000">
        <v>95</v>
      </c>
      <c r="CF4000">
        <v>100</v>
      </c>
      <c r="CG4000">
        <v>100</v>
      </c>
      <c r="CH4000">
        <v>95</v>
      </c>
      <c r="CI4000">
        <v>96</v>
      </c>
      <c r="CJ4000">
        <v>100</v>
      </c>
      <c r="CK4000">
        <v>94</v>
      </c>
      <c r="CL4000">
        <v>95</v>
      </c>
      <c r="CM4000">
        <v>95</v>
      </c>
      <c r="CN4000">
        <v>99</v>
      </c>
      <c r="CO4000">
        <v>102</v>
      </c>
      <c r="CP4000">
        <v>104</v>
      </c>
      <c r="CQ4000">
        <v>103</v>
      </c>
      <c r="CR4000">
        <v>101</v>
      </c>
      <c r="CS4000">
        <v>105</v>
      </c>
      <c r="CT4000">
        <v>100</v>
      </c>
      <c r="CU4000">
        <v>101</v>
      </c>
      <c r="CV4000">
        <v>98</v>
      </c>
      <c r="CW4000">
        <v>101</v>
      </c>
      <c r="CX4000" t="s">
        <v>2</v>
      </c>
      <c r="CY4000" t="s">
        <v>192</v>
      </c>
      <c r="CZ4000" s="1">
        <f t="shared" si="4499"/>
        <v>0.62872429271985897</v>
      </c>
      <c r="DA4000" s="4">
        <f t="shared" si="4500"/>
        <v>93.532258064516128</v>
      </c>
      <c r="DB4000" s="4"/>
      <c r="DC4000" s="4"/>
      <c r="DD4000" s="4"/>
    </row>
    <row r="4001" spans="1:108" x14ac:dyDescent="0.25">
      <c r="A4001" t="s">
        <v>49</v>
      </c>
      <c r="B4001">
        <v>36.1389</v>
      </c>
      <c r="C4001">
        <v>-117.9528</v>
      </c>
      <c r="D4001">
        <v>3825</v>
      </c>
      <c r="E4001" t="s">
        <v>1</v>
      </c>
      <c r="F4001">
        <v>103.6</v>
      </c>
      <c r="G4001">
        <v>2011</v>
      </c>
      <c r="H4001">
        <v>8</v>
      </c>
      <c r="I4001" t="s">
        <v>260</v>
      </c>
      <c r="J4001">
        <v>80</v>
      </c>
      <c r="K4001">
        <v>79</v>
      </c>
      <c r="L4001">
        <v>79</v>
      </c>
      <c r="M4001">
        <v>77</v>
      </c>
      <c r="N4001">
        <v>76</v>
      </c>
      <c r="O4001">
        <v>80</v>
      </c>
      <c r="P4001">
        <v>84</v>
      </c>
      <c r="Q4001">
        <v>89</v>
      </c>
      <c r="R4001">
        <v>90</v>
      </c>
      <c r="S4001">
        <v>91</v>
      </c>
      <c r="T4001">
        <v>92</v>
      </c>
      <c r="U4001">
        <v>89</v>
      </c>
      <c r="V4001">
        <v>93</v>
      </c>
      <c r="W4001">
        <v>98</v>
      </c>
      <c r="X4001">
        <v>101</v>
      </c>
      <c r="Y4001">
        <v>96</v>
      </c>
      <c r="Z4001">
        <v>91</v>
      </c>
      <c r="AA4001">
        <v>94</v>
      </c>
      <c r="AB4001">
        <v>96</v>
      </c>
      <c r="AC4001">
        <v>99</v>
      </c>
      <c r="AD4001">
        <v>103</v>
      </c>
      <c r="AE4001">
        <v>105</v>
      </c>
      <c r="AF4001">
        <v>105</v>
      </c>
      <c r="AG4001">
        <v>102</v>
      </c>
      <c r="AH4001">
        <v>101</v>
      </c>
      <c r="AI4001">
        <v>98</v>
      </c>
      <c r="AJ4001">
        <v>99</v>
      </c>
      <c r="AK4001">
        <v>98</v>
      </c>
      <c r="AL4001">
        <v>87</v>
      </c>
      <c r="AM4001">
        <v>93</v>
      </c>
      <c r="AN4001" s="5">
        <v>102</v>
      </c>
      <c r="AO4001" s="5">
        <v>106</v>
      </c>
      <c r="AP4001" s="5">
        <v>103</v>
      </c>
      <c r="AQ4001" s="5">
        <v>99</v>
      </c>
      <c r="AR4001" s="5">
        <v>100</v>
      </c>
      <c r="AS4001" s="5">
        <v>97</v>
      </c>
      <c r="AT4001" s="5">
        <v>101</v>
      </c>
      <c r="AU4001" s="5">
        <v>102</v>
      </c>
      <c r="AV4001" s="5">
        <v>102</v>
      </c>
      <c r="AW4001" s="5">
        <v>99</v>
      </c>
      <c r="AX4001" s="5">
        <v>99</v>
      </c>
      <c r="AY4001" s="5">
        <v>92</v>
      </c>
      <c r="AZ4001" s="5">
        <v>91</v>
      </c>
      <c r="BA4001" s="5">
        <v>89</v>
      </c>
      <c r="BB4001" s="5">
        <v>89</v>
      </c>
      <c r="BC4001" s="5">
        <v>89</v>
      </c>
      <c r="BD4001" s="5">
        <v>93</v>
      </c>
      <c r="BE4001" s="5">
        <v>97</v>
      </c>
      <c r="BF4001" s="5">
        <v>103</v>
      </c>
      <c r="BG4001" s="5">
        <v>104</v>
      </c>
      <c r="BH4001" s="5">
        <v>100</v>
      </c>
      <c r="BI4001" s="5">
        <v>98</v>
      </c>
      <c r="BJ4001" s="5">
        <v>98</v>
      </c>
      <c r="BK4001" s="5">
        <v>99</v>
      </c>
      <c r="BL4001" s="5">
        <v>107</v>
      </c>
      <c r="BM4001" s="5">
        <v>100</v>
      </c>
      <c r="BN4001" s="5">
        <v>99</v>
      </c>
      <c r="BO4001" s="5">
        <v>105</v>
      </c>
      <c r="BP4001" s="5">
        <v>102</v>
      </c>
      <c r="BQ4001" s="5">
        <v>102</v>
      </c>
      <c r="BR4001" s="5">
        <v>87</v>
      </c>
      <c r="BS4001">
        <v>97</v>
      </c>
      <c r="BT4001">
        <v>99</v>
      </c>
      <c r="BU4001">
        <v>102</v>
      </c>
      <c r="BV4001">
        <v>98</v>
      </c>
      <c r="BW4001">
        <v>98</v>
      </c>
      <c r="BX4001">
        <v>97</v>
      </c>
      <c r="BY4001">
        <v>99</v>
      </c>
      <c r="BZ4001">
        <v>99</v>
      </c>
      <c r="CA4001">
        <v>100</v>
      </c>
      <c r="CB4001">
        <v>98</v>
      </c>
      <c r="CC4001">
        <v>98</v>
      </c>
      <c r="CD4001">
        <v>102</v>
      </c>
      <c r="CE4001">
        <v>101</v>
      </c>
      <c r="CF4001">
        <v>101</v>
      </c>
      <c r="CG4001">
        <v>102</v>
      </c>
      <c r="CH4001">
        <v>102</v>
      </c>
      <c r="CI4001">
        <v>102</v>
      </c>
      <c r="CJ4001">
        <v>102</v>
      </c>
      <c r="CK4001">
        <v>102</v>
      </c>
      <c r="CL4001">
        <v>94</v>
      </c>
      <c r="CM4001">
        <v>95</v>
      </c>
      <c r="CN4001">
        <v>99</v>
      </c>
      <c r="CO4001">
        <v>103</v>
      </c>
      <c r="CP4001">
        <v>105</v>
      </c>
      <c r="CQ4001">
        <v>107</v>
      </c>
      <c r="CR4001">
        <v>107</v>
      </c>
      <c r="CS4001">
        <v>107</v>
      </c>
      <c r="CT4001">
        <v>103</v>
      </c>
      <c r="CU4001">
        <v>106</v>
      </c>
      <c r="CV4001">
        <v>99</v>
      </c>
      <c r="CW4001">
        <v>96</v>
      </c>
      <c r="CX4001" t="s">
        <v>5</v>
      </c>
      <c r="CY4001" t="s">
        <v>50</v>
      </c>
      <c r="CZ4001" s="1">
        <f t="shared" si="4499"/>
        <v>0.82894437971756962</v>
      </c>
      <c r="DA4001" s="4">
        <f t="shared" si="4500"/>
        <v>98.516129032258064</v>
      </c>
      <c r="DB4001" s="4"/>
      <c r="DC4001" s="4"/>
      <c r="DD4001" s="4"/>
    </row>
    <row r="4002" spans="1:108" x14ac:dyDescent="0.25">
      <c r="A4002" t="s">
        <v>197</v>
      </c>
      <c r="B4002">
        <v>36.135300000000001</v>
      </c>
      <c r="C4002">
        <v>-115.4272</v>
      </c>
      <c r="D4002">
        <v>3760</v>
      </c>
      <c r="E4002" t="s">
        <v>1</v>
      </c>
      <c r="F4002">
        <v>134</v>
      </c>
      <c r="G4002">
        <v>2011</v>
      </c>
      <c r="H4002">
        <v>8</v>
      </c>
      <c r="I4002" t="s">
        <v>260</v>
      </c>
      <c r="J4002">
        <v>78</v>
      </c>
      <c r="K4002">
        <v>75</v>
      </c>
      <c r="L4002">
        <v>78</v>
      </c>
      <c r="M4002">
        <v>84</v>
      </c>
      <c r="N4002">
        <v>87</v>
      </c>
      <c r="O4002">
        <v>75</v>
      </c>
      <c r="P4002">
        <v>84</v>
      </c>
      <c r="Q4002">
        <v>82</v>
      </c>
      <c r="R4002">
        <v>89</v>
      </c>
      <c r="S4002">
        <v>91</v>
      </c>
      <c r="T4002">
        <v>88</v>
      </c>
      <c r="U4002">
        <v>89</v>
      </c>
      <c r="V4002">
        <v>91</v>
      </c>
      <c r="W4002">
        <v>96</v>
      </c>
      <c r="X4002">
        <v>99</v>
      </c>
      <c r="Y4002">
        <v>94</v>
      </c>
      <c r="Z4002">
        <v>90</v>
      </c>
      <c r="AA4002">
        <v>92</v>
      </c>
      <c r="AB4002">
        <v>88</v>
      </c>
      <c r="AC4002">
        <v>90</v>
      </c>
      <c r="AD4002">
        <v>96</v>
      </c>
      <c r="AE4002">
        <v>102</v>
      </c>
      <c r="AF4002">
        <v>101</v>
      </c>
      <c r="AG4002">
        <v>96</v>
      </c>
      <c r="AH4002">
        <v>94</v>
      </c>
      <c r="AI4002">
        <v>96</v>
      </c>
      <c r="AJ4002">
        <v>98</v>
      </c>
      <c r="AK4002">
        <v>98</v>
      </c>
      <c r="AL4002">
        <v>88</v>
      </c>
      <c r="AM4002">
        <v>92</v>
      </c>
      <c r="AN4002" s="5">
        <v>99</v>
      </c>
      <c r="AO4002" s="5">
        <v>105</v>
      </c>
      <c r="AP4002" s="5">
        <v>103</v>
      </c>
      <c r="AQ4002" s="5">
        <v>90</v>
      </c>
      <c r="AR4002" s="5">
        <v>93</v>
      </c>
      <c r="AS4002" s="5">
        <v>93</v>
      </c>
      <c r="AT4002" s="5">
        <v>95</v>
      </c>
      <c r="AU4002" s="5">
        <v>93</v>
      </c>
      <c r="AV4002" s="5">
        <v>96</v>
      </c>
      <c r="AW4002" s="5">
        <v>93</v>
      </c>
      <c r="AX4002" s="5">
        <v>94</v>
      </c>
      <c r="AY4002" s="5">
        <v>94</v>
      </c>
      <c r="AZ4002" s="5">
        <v>89</v>
      </c>
      <c r="BA4002" s="5">
        <v>91</v>
      </c>
      <c r="BB4002" s="5">
        <v>92</v>
      </c>
      <c r="BC4002" s="5">
        <v>93</v>
      </c>
      <c r="BD4002" s="5">
        <v>98</v>
      </c>
      <c r="BE4002" s="5">
        <v>100</v>
      </c>
      <c r="BF4002" s="5">
        <v>99</v>
      </c>
      <c r="BG4002" s="5">
        <v>100</v>
      </c>
      <c r="BH4002" s="5">
        <v>96</v>
      </c>
      <c r="BI4002" s="5">
        <v>96</v>
      </c>
      <c r="BJ4002" s="5">
        <v>99</v>
      </c>
      <c r="BK4002" s="5">
        <v>99</v>
      </c>
      <c r="BL4002" s="5">
        <v>98</v>
      </c>
      <c r="BM4002" s="5">
        <v>94</v>
      </c>
      <c r="BN4002" s="5">
        <v>99</v>
      </c>
      <c r="BO4002" s="5">
        <v>99</v>
      </c>
      <c r="BP4002" s="5">
        <v>101</v>
      </c>
      <c r="BQ4002" s="5">
        <v>98</v>
      </c>
      <c r="BR4002" s="5">
        <v>81</v>
      </c>
      <c r="BS4002">
        <v>94</v>
      </c>
      <c r="BT4002">
        <v>97</v>
      </c>
      <c r="BU4002">
        <v>99</v>
      </c>
      <c r="BV4002">
        <v>96</v>
      </c>
      <c r="BW4002">
        <v>97</v>
      </c>
      <c r="BX4002">
        <v>97</v>
      </c>
      <c r="BY4002">
        <v>99</v>
      </c>
      <c r="BZ4002">
        <v>99</v>
      </c>
      <c r="CA4002">
        <v>99</v>
      </c>
      <c r="CB4002">
        <v>97</v>
      </c>
      <c r="CC4002">
        <v>98</v>
      </c>
      <c r="CD4002">
        <v>98</v>
      </c>
      <c r="CE4002">
        <v>90</v>
      </c>
      <c r="CF4002">
        <v>98</v>
      </c>
      <c r="CG4002">
        <v>98</v>
      </c>
      <c r="CH4002">
        <v>98</v>
      </c>
      <c r="CI4002">
        <v>101</v>
      </c>
      <c r="CJ4002">
        <v>101</v>
      </c>
      <c r="CK4002">
        <v>96</v>
      </c>
      <c r="CL4002">
        <v>97</v>
      </c>
      <c r="CM4002">
        <v>99</v>
      </c>
      <c r="CN4002">
        <v>101</v>
      </c>
      <c r="CO4002">
        <v>103</v>
      </c>
      <c r="CP4002">
        <v>103</v>
      </c>
      <c r="CQ4002">
        <v>103</v>
      </c>
      <c r="CR4002">
        <v>100</v>
      </c>
      <c r="CS4002">
        <v>99</v>
      </c>
      <c r="CT4002">
        <v>100</v>
      </c>
      <c r="CU4002">
        <v>101</v>
      </c>
      <c r="CV4002">
        <v>99</v>
      </c>
      <c r="CW4002">
        <v>95</v>
      </c>
      <c r="CX4002" t="s">
        <v>2</v>
      </c>
      <c r="CY4002" t="s">
        <v>198</v>
      </c>
      <c r="CZ4002" s="1">
        <f t="shared" si="4499"/>
        <v>0.75477386746136088</v>
      </c>
      <c r="DA4002" s="4">
        <f t="shared" si="4500"/>
        <v>95.806451612903231</v>
      </c>
      <c r="DB4002" s="4"/>
      <c r="DC4002" s="4"/>
      <c r="DD4002" s="4"/>
    </row>
    <row r="4003" spans="1:108" x14ac:dyDescent="0.25">
      <c r="A4003" t="s">
        <v>228</v>
      </c>
      <c r="B4003">
        <v>35.8386</v>
      </c>
      <c r="C4003">
        <v>-115.4278</v>
      </c>
      <c r="D4003">
        <v>3716</v>
      </c>
      <c r="E4003" t="s">
        <v>1</v>
      </c>
      <c r="F4003">
        <v>146.6</v>
      </c>
      <c r="G4003">
        <v>2011</v>
      </c>
      <c r="H4003">
        <v>8</v>
      </c>
      <c r="I4003" t="s">
        <v>260</v>
      </c>
      <c r="J4003">
        <v>83</v>
      </c>
      <c r="K4003">
        <v>76</v>
      </c>
      <c r="L4003">
        <v>80</v>
      </c>
      <c r="M4003">
        <v>85</v>
      </c>
      <c r="N4003">
        <v>87</v>
      </c>
      <c r="O4003">
        <v>86</v>
      </c>
      <c r="P4003">
        <v>84</v>
      </c>
      <c r="Q4003">
        <v>83</v>
      </c>
      <c r="R4003">
        <v>88</v>
      </c>
      <c r="S4003">
        <v>91</v>
      </c>
      <c r="T4003">
        <v>91</v>
      </c>
      <c r="U4003">
        <v>87</v>
      </c>
      <c r="V4003">
        <v>90</v>
      </c>
      <c r="W4003">
        <v>96</v>
      </c>
      <c r="X4003">
        <v>99</v>
      </c>
      <c r="Y4003">
        <v>97</v>
      </c>
      <c r="Z4003">
        <v>93</v>
      </c>
      <c r="AA4003">
        <v>92</v>
      </c>
      <c r="AB4003">
        <v>90</v>
      </c>
      <c r="AC4003">
        <v>90</v>
      </c>
      <c r="AD4003">
        <v>97</v>
      </c>
      <c r="AE4003">
        <v>102</v>
      </c>
      <c r="AF4003">
        <v>102</v>
      </c>
      <c r="AG4003">
        <v>100</v>
      </c>
      <c r="AH4003">
        <v>95</v>
      </c>
      <c r="AI4003">
        <v>96</v>
      </c>
      <c r="AJ4003">
        <v>99</v>
      </c>
      <c r="AK4003">
        <v>99</v>
      </c>
      <c r="AL4003">
        <v>98</v>
      </c>
      <c r="AM4003">
        <v>98</v>
      </c>
      <c r="AN4003" s="5">
        <v>105</v>
      </c>
      <c r="AO4003" s="5">
        <v>106</v>
      </c>
      <c r="AP4003" s="5">
        <v>106</v>
      </c>
      <c r="AQ4003" s="5">
        <v>100</v>
      </c>
      <c r="AR4003" s="5">
        <v>99</v>
      </c>
      <c r="AS4003" s="5">
        <v>94</v>
      </c>
      <c r="AT4003" s="5">
        <v>95</v>
      </c>
      <c r="AU4003" s="5">
        <v>96</v>
      </c>
      <c r="AV4003" s="5">
        <v>98</v>
      </c>
      <c r="AW4003" s="5">
        <v>96</v>
      </c>
      <c r="AX4003" s="5">
        <v>95</v>
      </c>
      <c r="AY4003" s="5">
        <v>94</v>
      </c>
      <c r="AZ4003" s="5">
        <v>94</v>
      </c>
      <c r="BA4003" s="5">
        <v>93</v>
      </c>
      <c r="BB4003" s="5">
        <v>91</v>
      </c>
      <c r="BC4003" s="5">
        <v>92</v>
      </c>
      <c r="BD4003" s="5">
        <v>98</v>
      </c>
      <c r="BE4003" s="5">
        <v>100</v>
      </c>
      <c r="BF4003" s="5">
        <v>100</v>
      </c>
      <c r="BG4003" s="5">
        <v>98</v>
      </c>
      <c r="BH4003" s="5">
        <v>97</v>
      </c>
      <c r="BI4003" s="5">
        <v>95</v>
      </c>
      <c r="BJ4003" s="5">
        <v>99</v>
      </c>
      <c r="BK4003" s="5">
        <v>96</v>
      </c>
      <c r="BL4003" s="5">
        <v>97</v>
      </c>
      <c r="BM4003" s="5">
        <v>97</v>
      </c>
      <c r="BN4003" s="5">
        <v>97</v>
      </c>
      <c r="BO4003" s="5">
        <v>99</v>
      </c>
      <c r="BP4003" s="5">
        <v>100</v>
      </c>
      <c r="BQ4003" s="5">
        <v>95</v>
      </c>
      <c r="BR4003" s="5">
        <v>94</v>
      </c>
      <c r="BS4003">
        <v>93</v>
      </c>
      <c r="BT4003">
        <v>98</v>
      </c>
      <c r="BU4003">
        <v>99</v>
      </c>
      <c r="BV4003">
        <v>98</v>
      </c>
      <c r="BW4003">
        <v>95</v>
      </c>
      <c r="BX4003">
        <v>95</v>
      </c>
      <c r="BY4003">
        <v>97</v>
      </c>
      <c r="BZ4003">
        <v>99</v>
      </c>
      <c r="CA4003">
        <v>99</v>
      </c>
      <c r="CB4003">
        <v>97</v>
      </c>
      <c r="CC4003">
        <v>96</v>
      </c>
      <c r="CD4003">
        <v>97</v>
      </c>
      <c r="CE4003">
        <v>97</v>
      </c>
      <c r="CF4003">
        <v>94</v>
      </c>
      <c r="CG4003">
        <v>98</v>
      </c>
      <c r="CH4003">
        <v>96</v>
      </c>
      <c r="CI4003">
        <v>101</v>
      </c>
      <c r="CJ4003">
        <v>102</v>
      </c>
      <c r="CK4003">
        <v>97</v>
      </c>
      <c r="CL4003">
        <v>97</v>
      </c>
      <c r="CM4003">
        <v>99</v>
      </c>
      <c r="CN4003">
        <v>100</v>
      </c>
      <c r="CO4003">
        <v>102</v>
      </c>
      <c r="CP4003">
        <v>104</v>
      </c>
      <c r="CQ4003">
        <v>103</v>
      </c>
      <c r="CR4003">
        <v>103</v>
      </c>
      <c r="CS4003">
        <v>100</v>
      </c>
      <c r="CT4003">
        <v>101</v>
      </c>
      <c r="CU4003">
        <v>102</v>
      </c>
      <c r="CV4003">
        <v>95</v>
      </c>
      <c r="CW4003">
        <v>94</v>
      </c>
      <c r="CX4003" t="s">
        <v>2</v>
      </c>
      <c r="CY4003" t="s">
        <v>229</v>
      </c>
      <c r="CZ4003" s="1">
        <f t="shared" si="4499"/>
        <v>0.67840135868357798</v>
      </c>
      <c r="DA4003" s="4">
        <f t="shared" si="4500"/>
        <v>97.290322580645167</v>
      </c>
      <c r="DB4003" s="4"/>
      <c r="DC4003" s="4"/>
      <c r="DD4003" s="4"/>
    </row>
    <row r="4004" spans="1:108" x14ac:dyDescent="0.25">
      <c r="A4004" t="s">
        <v>207</v>
      </c>
      <c r="B4004">
        <v>35.369999999999997</v>
      </c>
      <c r="C4004">
        <v>-117.56829999999999</v>
      </c>
      <c r="D4004">
        <v>3620</v>
      </c>
      <c r="E4004" t="s">
        <v>1</v>
      </c>
      <c r="F4004">
        <v>136.80000000000001</v>
      </c>
      <c r="G4004">
        <v>2011</v>
      </c>
      <c r="H4004">
        <v>8</v>
      </c>
      <c r="I4004" t="s">
        <v>260</v>
      </c>
      <c r="J4004">
        <v>69</v>
      </c>
      <c r="K4004">
        <v>71</v>
      </c>
      <c r="L4004">
        <v>75</v>
      </c>
      <c r="M4004">
        <v>75</v>
      </c>
      <c r="N4004">
        <v>75</v>
      </c>
      <c r="O4004">
        <v>70</v>
      </c>
      <c r="P4004">
        <v>78</v>
      </c>
      <c r="Q4004">
        <v>83</v>
      </c>
      <c r="R4004">
        <v>87</v>
      </c>
      <c r="S4004">
        <v>84</v>
      </c>
      <c r="T4004">
        <v>87</v>
      </c>
      <c r="U4004">
        <v>82</v>
      </c>
      <c r="V4004">
        <v>88</v>
      </c>
      <c r="W4004">
        <v>96</v>
      </c>
      <c r="X4004">
        <v>96</v>
      </c>
      <c r="Y4004">
        <v>88</v>
      </c>
      <c r="Z4004">
        <v>86</v>
      </c>
      <c r="AA4004">
        <v>91</v>
      </c>
      <c r="AB4004">
        <v>92</v>
      </c>
      <c r="AC4004">
        <v>93</v>
      </c>
      <c r="AD4004">
        <v>99</v>
      </c>
      <c r="AE4004">
        <v>99</v>
      </c>
      <c r="AF4004">
        <v>97</v>
      </c>
      <c r="AG4004">
        <v>94</v>
      </c>
      <c r="AH4004">
        <v>92</v>
      </c>
      <c r="AI4004">
        <v>96</v>
      </c>
      <c r="AJ4004">
        <v>94</v>
      </c>
      <c r="AK4004">
        <v>89</v>
      </c>
      <c r="AL4004">
        <v>77</v>
      </c>
      <c r="AM4004">
        <v>89</v>
      </c>
      <c r="AN4004" s="5">
        <v>101</v>
      </c>
      <c r="AO4004" s="5">
        <v>104</v>
      </c>
      <c r="AP4004" s="5">
        <v>99</v>
      </c>
      <c r="AQ4004" s="5">
        <v>95</v>
      </c>
      <c r="AR4004" s="5">
        <v>92</v>
      </c>
      <c r="AS4004" s="5">
        <v>92</v>
      </c>
      <c r="AT4004" s="5">
        <v>94</v>
      </c>
      <c r="AU4004" s="5">
        <v>96</v>
      </c>
      <c r="AV4004" s="5">
        <v>98</v>
      </c>
      <c r="AW4004" s="5">
        <v>95</v>
      </c>
      <c r="AX4004" s="5">
        <v>92</v>
      </c>
      <c r="AY4004" s="5">
        <v>88</v>
      </c>
      <c r="AZ4004" s="5">
        <v>86</v>
      </c>
      <c r="BA4004" s="5">
        <v>81</v>
      </c>
      <c r="BB4004" s="5">
        <v>82</v>
      </c>
      <c r="BC4004" s="5">
        <v>84</v>
      </c>
      <c r="BD4004" s="5">
        <v>90</v>
      </c>
      <c r="BE4004" s="5">
        <v>95</v>
      </c>
      <c r="BF4004" s="5">
        <v>97</v>
      </c>
      <c r="BG4004" s="5">
        <v>96</v>
      </c>
      <c r="BH4004" s="5">
        <v>96</v>
      </c>
      <c r="BI4004" s="5">
        <v>92</v>
      </c>
      <c r="BJ4004" s="5">
        <v>94</v>
      </c>
      <c r="BK4004" s="5">
        <v>97</v>
      </c>
      <c r="BL4004" s="5">
        <v>97</v>
      </c>
      <c r="BM4004" s="5">
        <v>94</v>
      </c>
      <c r="BN4004" s="5">
        <v>94</v>
      </c>
      <c r="BO4004" s="5">
        <v>98</v>
      </c>
      <c r="BP4004" s="5">
        <v>100</v>
      </c>
      <c r="BQ4004" s="5">
        <v>96</v>
      </c>
      <c r="BR4004" s="5">
        <v>82</v>
      </c>
      <c r="BS4004">
        <v>95</v>
      </c>
      <c r="BT4004">
        <v>94</v>
      </c>
      <c r="BU4004">
        <v>95</v>
      </c>
      <c r="BV4004">
        <v>94</v>
      </c>
      <c r="BW4004">
        <v>95</v>
      </c>
      <c r="BX4004">
        <v>97</v>
      </c>
      <c r="BY4004">
        <v>97</v>
      </c>
      <c r="BZ4004">
        <v>97</v>
      </c>
      <c r="CA4004">
        <v>96</v>
      </c>
      <c r="CB4004">
        <v>94</v>
      </c>
      <c r="CC4004">
        <v>94</v>
      </c>
      <c r="CD4004">
        <v>94</v>
      </c>
      <c r="CE4004">
        <v>96</v>
      </c>
      <c r="CF4004">
        <v>96</v>
      </c>
      <c r="CG4004">
        <v>93</v>
      </c>
      <c r="CH4004">
        <v>96</v>
      </c>
      <c r="CI4004">
        <v>96</v>
      </c>
      <c r="CJ4004">
        <v>96</v>
      </c>
      <c r="CK4004">
        <v>94</v>
      </c>
      <c r="CL4004">
        <v>91</v>
      </c>
      <c r="CM4004">
        <v>93</v>
      </c>
      <c r="CN4004">
        <v>95</v>
      </c>
      <c r="CO4004">
        <v>100</v>
      </c>
      <c r="CP4004">
        <v>100</v>
      </c>
      <c r="CQ4004">
        <v>100</v>
      </c>
      <c r="CR4004">
        <v>101</v>
      </c>
      <c r="CS4004">
        <v>102</v>
      </c>
      <c r="CT4004">
        <v>102</v>
      </c>
      <c r="CU4004">
        <v>101</v>
      </c>
      <c r="CV4004">
        <v>96</v>
      </c>
      <c r="CW4004">
        <v>90</v>
      </c>
      <c r="CX4004" t="s">
        <v>5</v>
      </c>
      <c r="CY4004" t="s">
        <v>208</v>
      </c>
      <c r="CZ4004" s="1">
        <f t="shared" si="4499"/>
        <v>0.91736665410328744</v>
      </c>
      <c r="DA4004" s="4">
        <f t="shared" si="4500"/>
        <v>93.451612903225808</v>
      </c>
      <c r="DB4004" s="4"/>
      <c r="DC4004" s="4"/>
      <c r="DD4004" s="4"/>
    </row>
    <row r="4005" spans="1:108" x14ac:dyDescent="0.25">
      <c r="A4005" t="s">
        <v>61</v>
      </c>
      <c r="B4005">
        <v>35.369199999999999</v>
      </c>
      <c r="C4005">
        <v>-117.6525</v>
      </c>
      <c r="D4005">
        <v>3570</v>
      </c>
      <c r="E4005" t="s">
        <v>1</v>
      </c>
      <c r="F4005">
        <v>140.5</v>
      </c>
      <c r="G4005">
        <v>2011</v>
      </c>
      <c r="H4005">
        <v>8</v>
      </c>
      <c r="I4005" t="s">
        <v>260</v>
      </c>
      <c r="J4005">
        <v>72</v>
      </c>
      <c r="K4005">
        <v>74</v>
      </c>
      <c r="L4005">
        <v>77</v>
      </c>
      <c r="M4005">
        <v>79</v>
      </c>
      <c r="N4005">
        <v>79</v>
      </c>
      <c r="O4005">
        <v>79</v>
      </c>
      <c r="P4005">
        <v>81</v>
      </c>
      <c r="Q4005">
        <v>80</v>
      </c>
      <c r="R4005">
        <v>89</v>
      </c>
      <c r="T4005">
        <v>89</v>
      </c>
      <c r="U4005">
        <v>86</v>
      </c>
      <c r="V4005">
        <v>93</v>
      </c>
      <c r="W4005">
        <v>98</v>
      </c>
      <c r="X4005">
        <v>100</v>
      </c>
      <c r="Y4005">
        <v>93</v>
      </c>
      <c r="Z4005">
        <v>90</v>
      </c>
      <c r="AA4005">
        <v>94</v>
      </c>
      <c r="AB4005">
        <v>94</v>
      </c>
      <c r="AC4005">
        <v>96</v>
      </c>
      <c r="AD4005">
        <v>104</v>
      </c>
      <c r="AE4005">
        <v>104</v>
      </c>
      <c r="AF4005">
        <v>103</v>
      </c>
      <c r="AG4005">
        <v>98</v>
      </c>
      <c r="AH4005">
        <v>96</v>
      </c>
      <c r="AI4005">
        <v>100</v>
      </c>
      <c r="AJ4005">
        <v>100</v>
      </c>
      <c r="AK4005">
        <v>100</v>
      </c>
      <c r="AL4005">
        <v>88</v>
      </c>
      <c r="AM4005">
        <v>93</v>
      </c>
      <c r="AN4005" s="5">
        <v>103</v>
      </c>
      <c r="AO4005" s="5">
        <v>108</v>
      </c>
      <c r="AP4005" s="5">
        <v>104</v>
      </c>
      <c r="AQ4005" s="5">
        <v>99</v>
      </c>
      <c r="AR4005" s="5">
        <v>95</v>
      </c>
      <c r="AS4005" s="5">
        <v>97</v>
      </c>
      <c r="AT4005" s="5">
        <v>98</v>
      </c>
      <c r="AU4005" s="5">
        <v>102</v>
      </c>
      <c r="AV4005" s="5">
        <v>102</v>
      </c>
      <c r="AW4005" s="5">
        <v>100</v>
      </c>
      <c r="AX4005" s="5">
        <v>96</v>
      </c>
      <c r="AY4005" s="5">
        <v>88</v>
      </c>
      <c r="AZ4005" s="5">
        <v>89</v>
      </c>
      <c r="BA4005" s="5">
        <v>90</v>
      </c>
      <c r="BB4005" s="5">
        <v>87</v>
      </c>
      <c r="BC4005" s="5">
        <v>89</v>
      </c>
      <c r="BD4005" s="5">
        <v>94</v>
      </c>
      <c r="BE4005" s="5">
        <v>99</v>
      </c>
      <c r="BF4005" s="5">
        <v>101</v>
      </c>
      <c r="BG4005" s="5">
        <v>101</v>
      </c>
      <c r="BH4005" s="5">
        <v>100</v>
      </c>
      <c r="BI4005" s="5">
        <v>98</v>
      </c>
      <c r="BJ4005" s="5">
        <v>98</v>
      </c>
      <c r="BK4005" s="5">
        <v>98</v>
      </c>
      <c r="BL4005" s="8">
        <f>AVERAGE(BK4005,BM4005)</f>
        <v>97</v>
      </c>
      <c r="BM4005" s="5">
        <v>96</v>
      </c>
      <c r="BN4005" s="5">
        <v>99</v>
      </c>
      <c r="BO4005" s="5">
        <v>103</v>
      </c>
      <c r="BP4005" s="5">
        <v>105</v>
      </c>
      <c r="BQ4005" s="5">
        <v>100</v>
      </c>
      <c r="BR4005" s="5">
        <v>81</v>
      </c>
      <c r="BS4005">
        <v>98</v>
      </c>
      <c r="BT4005">
        <v>101</v>
      </c>
      <c r="BU4005">
        <v>99</v>
      </c>
      <c r="BV4005">
        <v>98</v>
      </c>
      <c r="BW4005">
        <v>98</v>
      </c>
      <c r="BX4005">
        <v>100</v>
      </c>
      <c r="BY4005">
        <v>102</v>
      </c>
      <c r="BZ4005">
        <v>103</v>
      </c>
      <c r="CA4005">
        <v>98</v>
      </c>
      <c r="CB4005">
        <v>100</v>
      </c>
      <c r="CC4005">
        <v>99</v>
      </c>
      <c r="CD4005">
        <v>99</v>
      </c>
      <c r="CE4005">
        <v>100</v>
      </c>
      <c r="CF4005">
        <v>101</v>
      </c>
      <c r="CG4005">
        <v>99</v>
      </c>
      <c r="CH4005">
        <v>100</v>
      </c>
      <c r="CI4005">
        <v>102</v>
      </c>
      <c r="CJ4005">
        <v>102</v>
      </c>
      <c r="CK4005">
        <v>96</v>
      </c>
      <c r="CL4005">
        <v>95</v>
      </c>
      <c r="CM4005">
        <v>97</v>
      </c>
      <c r="CN4005">
        <v>99</v>
      </c>
      <c r="CO4005">
        <v>103</v>
      </c>
      <c r="CP4005">
        <v>106</v>
      </c>
      <c r="CQ4005">
        <v>105</v>
      </c>
      <c r="CR4005">
        <v>106</v>
      </c>
      <c r="CS4005">
        <v>107</v>
      </c>
      <c r="CT4005">
        <v>106</v>
      </c>
      <c r="CU4005">
        <v>106</v>
      </c>
      <c r="CV4005">
        <v>101</v>
      </c>
      <c r="CX4005" t="s">
        <v>5</v>
      </c>
      <c r="CY4005" t="s">
        <v>62</v>
      </c>
      <c r="CZ4005" s="1">
        <f t="shared" si="4499"/>
        <v>0.89266456230741908</v>
      </c>
      <c r="DA4005" s="4">
        <f t="shared" si="4500"/>
        <v>97.322580645161295</v>
      </c>
      <c r="DB4005" s="4"/>
      <c r="DC4005" s="4"/>
      <c r="DD4005" s="4"/>
    </row>
    <row r="4006" spans="1:108" x14ac:dyDescent="0.25">
      <c r="A4006" t="s">
        <v>31</v>
      </c>
      <c r="B4006">
        <v>35.466099999999997</v>
      </c>
      <c r="C4006">
        <v>-114.9217</v>
      </c>
      <c r="D4006">
        <v>3540</v>
      </c>
      <c r="E4006" t="s">
        <v>1</v>
      </c>
      <c r="F4006">
        <v>207</v>
      </c>
      <c r="G4006">
        <v>2011</v>
      </c>
      <c r="H4006">
        <v>8</v>
      </c>
      <c r="I4006" t="s">
        <v>260</v>
      </c>
      <c r="J4006">
        <v>82</v>
      </c>
      <c r="K4006">
        <v>79</v>
      </c>
      <c r="L4006">
        <v>78</v>
      </c>
      <c r="M4006">
        <v>80</v>
      </c>
      <c r="N4006">
        <v>83</v>
      </c>
      <c r="O4006">
        <v>86</v>
      </c>
      <c r="P4006">
        <v>76</v>
      </c>
      <c r="Q4006">
        <v>82</v>
      </c>
      <c r="R4006">
        <v>82</v>
      </c>
      <c r="S4006">
        <v>89</v>
      </c>
      <c r="T4006">
        <v>90</v>
      </c>
      <c r="U4006">
        <v>87</v>
      </c>
      <c r="V4006">
        <v>87</v>
      </c>
      <c r="W4006">
        <v>89</v>
      </c>
      <c r="X4006">
        <v>96</v>
      </c>
      <c r="Y4006">
        <v>102</v>
      </c>
      <c r="Z4006">
        <v>95</v>
      </c>
      <c r="AA4006">
        <v>90</v>
      </c>
      <c r="AB4006">
        <v>90</v>
      </c>
      <c r="AC4006">
        <v>88</v>
      </c>
      <c r="AD4006">
        <v>89</v>
      </c>
      <c r="AE4006">
        <v>97</v>
      </c>
      <c r="AF4006">
        <v>103</v>
      </c>
      <c r="AG4006">
        <v>103</v>
      </c>
      <c r="AH4006">
        <v>101</v>
      </c>
      <c r="AI4006">
        <v>98</v>
      </c>
      <c r="AJ4006">
        <v>97</v>
      </c>
      <c r="AK4006">
        <v>101</v>
      </c>
      <c r="AL4006">
        <v>101</v>
      </c>
      <c r="AM4006">
        <v>94</v>
      </c>
      <c r="AN4006" s="8">
        <f>AVERAGE(AM4006,AO4006)</f>
        <v>96.5</v>
      </c>
      <c r="AO4006" s="5">
        <v>99</v>
      </c>
      <c r="AP4006" s="5">
        <v>104</v>
      </c>
      <c r="AQ4006" s="5">
        <v>104</v>
      </c>
      <c r="AR4006" s="5">
        <v>99</v>
      </c>
      <c r="AS4006" s="5">
        <v>95</v>
      </c>
      <c r="AT4006" s="5">
        <v>90</v>
      </c>
      <c r="AU4006" s="5">
        <v>96</v>
      </c>
      <c r="AV4006" s="5">
        <v>93</v>
      </c>
      <c r="AW4006" s="5">
        <v>97</v>
      </c>
      <c r="AX4006" s="5">
        <v>96</v>
      </c>
      <c r="AY4006" s="5">
        <v>97</v>
      </c>
      <c r="AZ4006" s="5">
        <v>93</v>
      </c>
      <c r="BA4006" s="5">
        <v>91</v>
      </c>
      <c r="BB4006" s="5">
        <v>91</v>
      </c>
      <c r="BC4006" s="5">
        <v>88</v>
      </c>
      <c r="BD4006" s="5">
        <v>91</v>
      </c>
      <c r="BE4006" s="5">
        <v>96</v>
      </c>
      <c r="BF4006" s="5">
        <v>99</v>
      </c>
      <c r="BG4006" s="5">
        <v>99</v>
      </c>
      <c r="BH4006" s="5">
        <v>100</v>
      </c>
      <c r="BI4006" s="5">
        <v>100</v>
      </c>
      <c r="BJ4006" s="5">
        <v>97</v>
      </c>
      <c r="BK4006" s="5">
        <v>97</v>
      </c>
      <c r="BL4006" s="5">
        <v>95</v>
      </c>
      <c r="BM4006" s="5">
        <v>94</v>
      </c>
      <c r="BN4006" s="5">
        <v>96</v>
      </c>
      <c r="BO4006" s="5">
        <v>95</v>
      </c>
      <c r="BP4006" s="5">
        <v>99</v>
      </c>
      <c r="BQ4006" s="5">
        <v>99</v>
      </c>
      <c r="BR4006" s="5">
        <v>100</v>
      </c>
      <c r="BS4006">
        <v>97</v>
      </c>
      <c r="BT4006">
        <v>93</v>
      </c>
      <c r="BU4006">
        <v>97</v>
      </c>
      <c r="BV4006">
        <v>101</v>
      </c>
      <c r="BW4006">
        <v>100</v>
      </c>
      <c r="BX4006">
        <v>99</v>
      </c>
      <c r="BY4006">
        <v>96</v>
      </c>
      <c r="BZ4006">
        <v>98</v>
      </c>
      <c r="CA4006">
        <v>100</v>
      </c>
      <c r="CB4006">
        <v>99</v>
      </c>
      <c r="CC4006">
        <v>99</v>
      </c>
      <c r="CD4006">
        <v>97</v>
      </c>
      <c r="CE4006">
        <v>97</v>
      </c>
      <c r="CF4006">
        <v>96</v>
      </c>
      <c r="CG4006">
        <v>99</v>
      </c>
      <c r="CH4006">
        <v>99</v>
      </c>
      <c r="CI4006">
        <v>98</v>
      </c>
      <c r="CJ4006">
        <v>100</v>
      </c>
      <c r="CK4006">
        <v>100</v>
      </c>
      <c r="CL4006">
        <v>101</v>
      </c>
      <c r="CM4006">
        <v>96</v>
      </c>
      <c r="CN4006">
        <v>97</v>
      </c>
      <c r="CO4006">
        <v>100</v>
      </c>
      <c r="CP4006">
        <v>102</v>
      </c>
      <c r="CQ4006">
        <v>106</v>
      </c>
      <c r="CR4006">
        <v>104</v>
      </c>
      <c r="CS4006">
        <v>103</v>
      </c>
      <c r="CT4006">
        <v>103</v>
      </c>
      <c r="CU4006">
        <v>98</v>
      </c>
      <c r="CV4006">
        <v>100</v>
      </c>
      <c r="CW4006">
        <v>99</v>
      </c>
      <c r="CX4006" t="s">
        <v>2</v>
      </c>
      <c r="CY4006" t="s">
        <v>32</v>
      </c>
      <c r="CZ4006" s="1">
        <f t="shared" si="4499"/>
        <v>0.44817353684881617</v>
      </c>
      <c r="DA4006" s="4">
        <f t="shared" si="4500"/>
        <v>96.338709677419359</v>
      </c>
      <c r="DB4006" s="4"/>
      <c r="DC4006" s="4"/>
      <c r="DD4006" s="4"/>
    </row>
    <row r="4007" spans="1:108" x14ac:dyDescent="0.25">
      <c r="A4007" t="s">
        <v>167</v>
      </c>
      <c r="B4007">
        <v>37.347499999999997</v>
      </c>
      <c r="C4007">
        <v>-114.5411</v>
      </c>
      <c r="D4007">
        <v>3422</v>
      </c>
      <c r="E4007" t="s">
        <v>1</v>
      </c>
      <c r="F4007">
        <v>228.8</v>
      </c>
      <c r="G4007">
        <v>2011</v>
      </c>
      <c r="H4007">
        <v>8</v>
      </c>
      <c r="I4007" t="s">
        <v>260</v>
      </c>
      <c r="J4007">
        <v>82</v>
      </c>
      <c r="K4007">
        <v>82</v>
      </c>
      <c r="L4007">
        <v>79</v>
      </c>
      <c r="M4007">
        <v>83</v>
      </c>
      <c r="N4007">
        <v>85</v>
      </c>
      <c r="O4007">
        <v>91</v>
      </c>
      <c r="P4007">
        <v>81</v>
      </c>
      <c r="Q4007">
        <v>86</v>
      </c>
      <c r="R4007">
        <v>88</v>
      </c>
      <c r="S4007">
        <v>91</v>
      </c>
      <c r="T4007">
        <v>92</v>
      </c>
      <c r="U4007">
        <v>91</v>
      </c>
      <c r="V4007">
        <v>91</v>
      </c>
      <c r="W4007">
        <v>93</v>
      </c>
      <c r="X4007">
        <v>94</v>
      </c>
      <c r="Y4007">
        <v>101</v>
      </c>
      <c r="Z4007">
        <v>97</v>
      </c>
      <c r="AA4007">
        <v>95</v>
      </c>
      <c r="AB4007">
        <v>95</v>
      </c>
      <c r="AC4007">
        <v>91</v>
      </c>
      <c r="AD4007">
        <v>92</v>
      </c>
      <c r="AE4007">
        <v>100</v>
      </c>
      <c r="AF4007">
        <v>105</v>
      </c>
      <c r="AG4007">
        <v>103</v>
      </c>
      <c r="AH4007">
        <v>102</v>
      </c>
      <c r="AI4007">
        <v>97</v>
      </c>
      <c r="AJ4007">
        <v>100</v>
      </c>
      <c r="AK4007">
        <v>103</v>
      </c>
      <c r="AL4007">
        <v>100</v>
      </c>
      <c r="AM4007">
        <v>101</v>
      </c>
      <c r="AN4007" s="5">
        <v>95</v>
      </c>
      <c r="AO4007" s="5">
        <v>104</v>
      </c>
      <c r="AP4007" s="5">
        <v>106</v>
      </c>
      <c r="AQ4007" s="5">
        <v>104</v>
      </c>
      <c r="AR4007" s="5">
        <v>103</v>
      </c>
      <c r="AS4007" s="5">
        <v>102</v>
      </c>
      <c r="AT4007" s="5">
        <v>102</v>
      </c>
      <c r="AU4007" s="5">
        <v>97</v>
      </c>
      <c r="AV4007" s="5">
        <v>96</v>
      </c>
      <c r="AW4007" s="5">
        <v>97</v>
      </c>
      <c r="AX4007" s="5">
        <v>96</v>
      </c>
      <c r="AY4007" s="5">
        <v>95</v>
      </c>
      <c r="AZ4007" s="5">
        <v>95</v>
      </c>
      <c r="BA4007" s="5">
        <v>95</v>
      </c>
      <c r="BB4007" s="5">
        <v>94</v>
      </c>
      <c r="BC4007" s="5">
        <v>93</v>
      </c>
      <c r="BD4007" s="5">
        <v>94</v>
      </c>
      <c r="BE4007" s="5">
        <v>101</v>
      </c>
      <c r="BF4007" s="5">
        <v>99</v>
      </c>
      <c r="BG4007" s="5">
        <v>100</v>
      </c>
      <c r="BH4007" s="5">
        <v>102</v>
      </c>
      <c r="BI4007" s="5">
        <v>100</v>
      </c>
      <c r="BJ4007" s="5">
        <v>100</v>
      </c>
      <c r="BK4007" s="5">
        <v>101</v>
      </c>
      <c r="BL4007" s="5">
        <v>103</v>
      </c>
      <c r="BM4007" s="5">
        <v>102</v>
      </c>
      <c r="BN4007" s="5">
        <v>88</v>
      </c>
      <c r="BO4007" s="5">
        <v>99</v>
      </c>
      <c r="BP4007" s="5">
        <v>102</v>
      </c>
      <c r="BQ4007" s="5">
        <v>105</v>
      </c>
      <c r="BR4007" s="5">
        <v>101</v>
      </c>
      <c r="BS4007">
        <v>80</v>
      </c>
      <c r="BT4007">
        <v>94</v>
      </c>
      <c r="BU4007">
        <v>98</v>
      </c>
      <c r="BV4007">
        <v>102</v>
      </c>
      <c r="BW4007">
        <v>100</v>
      </c>
      <c r="BX4007">
        <v>100</v>
      </c>
      <c r="BY4007">
        <v>99</v>
      </c>
      <c r="BZ4007">
        <v>100</v>
      </c>
      <c r="CA4007">
        <v>100</v>
      </c>
      <c r="CB4007">
        <v>100</v>
      </c>
      <c r="CC4007">
        <v>100</v>
      </c>
      <c r="CD4007">
        <v>98</v>
      </c>
      <c r="CE4007">
        <v>101</v>
      </c>
      <c r="CF4007">
        <v>93</v>
      </c>
      <c r="CG4007">
        <v>100</v>
      </c>
      <c r="CH4007">
        <v>102</v>
      </c>
      <c r="CI4007">
        <v>102</v>
      </c>
      <c r="CJ4007">
        <v>103</v>
      </c>
      <c r="CK4007">
        <v>104</v>
      </c>
      <c r="CL4007">
        <v>99</v>
      </c>
      <c r="CM4007">
        <v>99</v>
      </c>
      <c r="CN4007">
        <v>99</v>
      </c>
      <c r="CO4007">
        <v>102</v>
      </c>
      <c r="CP4007">
        <v>104</v>
      </c>
      <c r="CQ4007">
        <v>106</v>
      </c>
      <c r="CR4007">
        <v>107</v>
      </c>
      <c r="CS4007">
        <v>103</v>
      </c>
      <c r="CT4007">
        <v>104</v>
      </c>
      <c r="CU4007">
        <v>102</v>
      </c>
      <c r="CV4007">
        <v>103</v>
      </c>
      <c r="CW4007">
        <v>102</v>
      </c>
      <c r="CX4007" t="s">
        <v>2</v>
      </c>
      <c r="CY4007" t="s">
        <v>168</v>
      </c>
      <c r="CZ4007" s="1">
        <f t="shared" si="4499"/>
        <v>0.35190467533563119</v>
      </c>
      <c r="DA4007" s="4">
        <f t="shared" si="4500"/>
        <v>99.064516129032256</v>
      </c>
      <c r="DB4007" s="4"/>
      <c r="DC4007" s="4"/>
      <c r="DD4007" s="4"/>
    </row>
    <row r="4008" spans="1:108" x14ac:dyDescent="0.25">
      <c r="A4008" t="s">
        <v>126</v>
      </c>
      <c r="B4008">
        <v>37.268900000000002</v>
      </c>
      <c r="C4008">
        <v>-115.1217</v>
      </c>
      <c r="D4008">
        <v>3334</v>
      </c>
      <c r="E4008" t="s">
        <v>1</v>
      </c>
      <c r="F4008">
        <v>179.2</v>
      </c>
      <c r="G4008">
        <v>2011</v>
      </c>
      <c r="H4008">
        <v>8</v>
      </c>
      <c r="I4008" t="s">
        <v>260</v>
      </c>
      <c r="J4008">
        <v>83</v>
      </c>
      <c r="K4008">
        <v>75</v>
      </c>
      <c r="L4008">
        <v>79</v>
      </c>
      <c r="M4008">
        <v>85</v>
      </c>
      <c r="N4008">
        <v>87</v>
      </c>
      <c r="O4008">
        <v>77</v>
      </c>
      <c r="P4008">
        <v>83</v>
      </c>
      <c r="Q4008">
        <v>85</v>
      </c>
      <c r="R4008">
        <v>90</v>
      </c>
      <c r="S4008">
        <v>92</v>
      </c>
      <c r="T4008">
        <v>89</v>
      </c>
      <c r="U4008">
        <v>89</v>
      </c>
      <c r="V4008">
        <v>92</v>
      </c>
      <c r="W4008">
        <v>97</v>
      </c>
      <c r="X4008">
        <v>100</v>
      </c>
      <c r="Y4008">
        <v>97</v>
      </c>
      <c r="Z4008">
        <v>90</v>
      </c>
      <c r="AA4008">
        <v>93</v>
      </c>
      <c r="AB4008">
        <v>82</v>
      </c>
      <c r="AC4008">
        <v>91</v>
      </c>
      <c r="AD4008">
        <v>99</v>
      </c>
      <c r="AE4008">
        <v>102</v>
      </c>
      <c r="AF4008">
        <v>103</v>
      </c>
      <c r="AG4008">
        <v>99</v>
      </c>
      <c r="AH4008">
        <v>97</v>
      </c>
      <c r="AI4008">
        <v>98</v>
      </c>
      <c r="AJ4008">
        <v>99</v>
      </c>
      <c r="AK4008">
        <v>101</v>
      </c>
      <c r="AL4008">
        <v>95</v>
      </c>
      <c r="AN4008" s="5">
        <v>100</v>
      </c>
      <c r="AO4008" s="5">
        <v>104</v>
      </c>
      <c r="AP4008" s="5">
        <v>102</v>
      </c>
      <c r="AQ4008" s="5">
        <v>92</v>
      </c>
      <c r="AR4008" s="5">
        <v>99</v>
      </c>
      <c r="AS4008" s="5">
        <v>97</v>
      </c>
      <c r="AT4008" s="5">
        <v>90</v>
      </c>
      <c r="AU4008" s="5">
        <v>98</v>
      </c>
      <c r="AV4008" s="5">
        <v>97</v>
      </c>
      <c r="AW4008" s="5">
        <v>95</v>
      </c>
      <c r="AX4008" s="5">
        <v>95</v>
      </c>
      <c r="AY4008" s="5">
        <v>95</v>
      </c>
      <c r="AZ4008" s="5">
        <v>93</v>
      </c>
      <c r="BA4008" s="5">
        <v>91</v>
      </c>
      <c r="BB4008" s="5">
        <v>91</v>
      </c>
      <c r="BC4008" s="5">
        <v>93</v>
      </c>
      <c r="BD4008" s="5">
        <v>97</v>
      </c>
      <c r="BE4008" s="5">
        <v>99</v>
      </c>
      <c r="BF4008" s="5">
        <v>102</v>
      </c>
      <c r="BG4008" s="5">
        <v>102</v>
      </c>
      <c r="BH4008" s="5">
        <v>99</v>
      </c>
      <c r="BI4008" s="5">
        <v>97</v>
      </c>
      <c r="BJ4008" s="5">
        <v>99</v>
      </c>
      <c r="BK4008" s="5">
        <v>101</v>
      </c>
      <c r="BL4008" s="5">
        <v>101</v>
      </c>
      <c r="BM4008" s="5">
        <v>90</v>
      </c>
      <c r="BN4008" s="5">
        <v>98</v>
      </c>
      <c r="BO4008" s="5">
        <v>101</v>
      </c>
      <c r="BP4008" s="5">
        <v>103</v>
      </c>
      <c r="BQ4008" s="5">
        <v>98</v>
      </c>
      <c r="BR4008" s="5">
        <v>86</v>
      </c>
      <c r="BS4008">
        <v>93</v>
      </c>
      <c r="BT4008">
        <v>98</v>
      </c>
      <c r="BU4008">
        <v>100</v>
      </c>
      <c r="BV4008">
        <v>101</v>
      </c>
      <c r="BW4008">
        <v>98</v>
      </c>
      <c r="BX4008">
        <v>96</v>
      </c>
      <c r="BY4008">
        <v>97</v>
      </c>
      <c r="BZ4008">
        <v>100</v>
      </c>
      <c r="CA4008">
        <v>102</v>
      </c>
      <c r="CB4008">
        <v>100</v>
      </c>
      <c r="CC4008">
        <v>98</v>
      </c>
      <c r="CD4008">
        <v>99</v>
      </c>
      <c r="CE4008">
        <v>93</v>
      </c>
      <c r="CF4008">
        <v>98</v>
      </c>
      <c r="CG4008">
        <v>102</v>
      </c>
      <c r="CH4008">
        <v>99</v>
      </c>
      <c r="CI4008">
        <v>102</v>
      </c>
      <c r="CJ4008">
        <v>102</v>
      </c>
      <c r="CK4008">
        <v>97</v>
      </c>
      <c r="CL4008">
        <v>98</v>
      </c>
      <c r="CM4008">
        <v>99</v>
      </c>
      <c r="CN4008">
        <v>101</v>
      </c>
      <c r="CO4008">
        <v>104</v>
      </c>
      <c r="CP4008">
        <v>106</v>
      </c>
      <c r="CQ4008">
        <v>105</v>
      </c>
      <c r="CR4008">
        <v>102</v>
      </c>
      <c r="CS4008">
        <v>102</v>
      </c>
      <c r="CT4008">
        <v>102</v>
      </c>
      <c r="CU4008">
        <v>102</v>
      </c>
      <c r="CV4008">
        <v>102</v>
      </c>
      <c r="CW4008">
        <v>100</v>
      </c>
      <c r="CX4008" t="s">
        <v>2</v>
      </c>
      <c r="CY4008" t="s">
        <v>127</v>
      </c>
      <c r="CZ4008" s="1">
        <f t="shared" si="4499"/>
        <v>0.69206821916111549</v>
      </c>
      <c r="DA4008" s="4">
        <f t="shared" si="4500"/>
        <v>96.935483870967744</v>
      </c>
      <c r="DB4008" s="4"/>
      <c r="DC4008" s="4"/>
      <c r="DD4008" s="4"/>
    </row>
    <row r="4009" spans="1:108" x14ac:dyDescent="0.25">
      <c r="A4009" t="s">
        <v>234</v>
      </c>
      <c r="B4009">
        <v>36.623899999999999</v>
      </c>
      <c r="C4009">
        <v>-116.02249999999999</v>
      </c>
      <c r="D4009">
        <v>3284</v>
      </c>
      <c r="E4009" t="s">
        <v>1</v>
      </c>
      <c r="F4009">
        <v>77.5</v>
      </c>
      <c r="G4009">
        <v>2011</v>
      </c>
      <c r="H4009">
        <v>8</v>
      </c>
      <c r="I4009" t="s">
        <v>260</v>
      </c>
      <c r="J4009">
        <v>79</v>
      </c>
      <c r="K4009">
        <v>74</v>
      </c>
      <c r="L4009">
        <v>80</v>
      </c>
      <c r="M4009">
        <v>87</v>
      </c>
      <c r="N4009">
        <v>85</v>
      </c>
      <c r="O4009">
        <v>75</v>
      </c>
      <c r="P4009">
        <v>83</v>
      </c>
      <c r="Q4009">
        <v>84</v>
      </c>
      <c r="R4009">
        <v>89</v>
      </c>
      <c r="S4009">
        <v>92</v>
      </c>
      <c r="T4009">
        <v>89</v>
      </c>
      <c r="U4009">
        <v>88</v>
      </c>
      <c r="V4009">
        <v>92</v>
      </c>
      <c r="W4009">
        <v>97</v>
      </c>
      <c r="X4009">
        <v>99</v>
      </c>
      <c r="Y4009">
        <v>96</v>
      </c>
      <c r="Z4009">
        <v>90</v>
      </c>
      <c r="AA4009">
        <v>92</v>
      </c>
      <c r="AB4009">
        <v>87</v>
      </c>
      <c r="AC4009">
        <v>91</v>
      </c>
      <c r="AD4009">
        <v>99</v>
      </c>
      <c r="AE4009">
        <v>104</v>
      </c>
      <c r="AF4009">
        <v>103</v>
      </c>
      <c r="AG4009">
        <v>97</v>
      </c>
      <c r="AH4009">
        <v>96</v>
      </c>
      <c r="AI4009">
        <v>97</v>
      </c>
      <c r="AJ4009">
        <v>100</v>
      </c>
      <c r="AK4009">
        <v>98</v>
      </c>
      <c r="AL4009">
        <v>89</v>
      </c>
      <c r="AM4009">
        <v>91</v>
      </c>
      <c r="AN4009" s="5">
        <v>101</v>
      </c>
      <c r="AO4009" s="5">
        <v>107</v>
      </c>
      <c r="AP4009" s="5">
        <v>103</v>
      </c>
      <c r="AQ4009" s="5">
        <v>94</v>
      </c>
      <c r="AR4009" s="5">
        <v>98</v>
      </c>
      <c r="AS4009" s="5">
        <v>92</v>
      </c>
      <c r="AT4009" s="5">
        <v>91</v>
      </c>
      <c r="AU4009" s="5">
        <v>98</v>
      </c>
      <c r="AV4009" s="5">
        <v>100</v>
      </c>
      <c r="AW4009" s="5">
        <v>99</v>
      </c>
      <c r="AX4009" s="5">
        <v>96</v>
      </c>
      <c r="AY4009" s="5">
        <v>94</v>
      </c>
      <c r="AZ4009" s="5">
        <v>91</v>
      </c>
      <c r="BA4009" s="5">
        <v>90</v>
      </c>
      <c r="BB4009" s="5">
        <v>91</v>
      </c>
      <c r="BC4009" s="5">
        <v>92</v>
      </c>
      <c r="BD4009" s="5">
        <v>98</v>
      </c>
      <c r="BE4009" s="5">
        <v>101</v>
      </c>
      <c r="BF4009" s="5">
        <v>101</v>
      </c>
      <c r="BG4009" s="5">
        <v>99</v>
      </c>
      <c r="BH4009" s="5">
        <v>98</v>
      </c>
      <c r="BI4009" s="5">
        <v>97</v>
      </c>
      <c r="BJ4009" s="5">
        <v>99</v>
      </c>
      <c r="BK4009" s="5">
        <v>101</v>
      </c>
      <c r="BL4009" s="5">
        <v>99</v>
      </c>
      <c r="BM4009" s="5">
        <v>98</v>
      </c>
      <c r="BN4009" s="5">
        <v>98</v>
      </c>
      <c r="BO4009" s="5">
        <v>102</v>
      </c>
      <c r="BP4009" s="5">
        <v>101</v>
      </c>
      <c r="BQ4009" s="5">
        <v>97</v>
      </c>
      <c r="BR4009" s="5">
        <v>86</v>
      </c>
      <c r="BS4009">
        <v>92</v>
      </c>
      <c r="BT4009">
        <v>98</v>
      </c>
      <c r="BU4009">
        <v>101</v>
      </c>
      <c r="BV4009">
        <v>97</v>
      </c>
      <c r="BW4009">
        <v>97</v>
      </c>
      <c r="BX4009">
        <v>98</v>
      </c>
      <c r="BY4009">
        <v>98</v>
      </c>
      <c r="BZ4009">
        <v>100</v>
      </c>
      <c r="CA4009">
        <v>100</v>
      </c>
      <c r="CB4009">
        <v>99</v>
      </c>
      <c r="CC4009">
        <v>98</v>
      </c>
      <c r="CD4009">
        <v>98</v>
      </c>
      <c r="CE4009">
        <v>96</v>
      </c>
      <c r="CF4009">
        <v>99</v>
      </c>
      <c r="CG4009">
        <v>99</v>
      </c>
      <c r="CH4009">
        <v>99</v>
      </c>
      <c r="CI4009">
        <v>102</v>
      </c>
      <c r="CJ4009">
        <v>103</v>
      </c>
      <c r="CK4009">
        <v>98</v>
      </c>
      <c r="CL4009">
        <v>98</v>
      </c>
      <c r="CM4009">
        <v>98</v>
      </c>
      <c r="CN4009">
        <v>101</v>
      </c>
      <c r="CO4009">
        <v>103</v>
      </c>
      <c r="CP4009">
        <v>105</v>
      </c>
      <c r="CQ4009">
        <v>104</v>
      </c>
      <c r="CR4009">
        <v>104</v>
      </c>
      <c r="CS4009">
        <v>105</v>
      </c>
      <c r="CT4009">
        <v>102</v>
      </c>
      <c r="CU4009">
        <v>104</v>
      </c>
      <c r="CV4009">
        <v>101</v>
      </c>
      <c r="CW4009">
        <v>96</v>
      </c>
      <c r="CX4009" t="s">
        <v>2</v>
      </c>
      <c r="CY4009" t="s">
        <v>235</v>
      </c>
      <c r="CZ4009" s="1">
        <f t="shared" si="4499"/>
        <v>0.83898978229251031</v>
      </c>
      <c r="DA4009" s="4">
        <f t="shared" si="4500"/>
        <v>97.161290322580641</v>
      </c>
      <c r="DB4009" s="4"/>
      <c r="DC4009" s="4"/>
      <c r="DD4009" s="4"/>
    </row>
    <row r="4010" spans="1:108" x14ac:dyDescent="0.25">
      <c r="A4010" t="s">
        <v>199</v>
      </c>
      <c r="B4010">
        <v>35.154200000000003</v>
      </c>
      <c r="C4010">
        <v>-117.1756</v>
      </c>
      <c r="D4010">
        <v>3240</v>
      </c>
      <c r="E4010" t="s">
        <v>1</v>
      </c>
      <c r="F4010">
        <v>148</v>
      </c>
      <c r="G4010">
        <v>2011</v>
      </c>
      <c r="H4010">
        <v>8</v>
      </c>
      <c r="I4010" t="s">
        <v>260</v>
      </c>
      <c r="J4010">
        <v>70</v>
      </c>
      <c r="K4010">
        <v>72</v>
      </c>
      <c r="L4010">
        <v>78</v>
      </c>
      <c r="M4010">
        <v>78</v>
      </c>
      <c r="N4010">
        <v>75</v>
      </c>
      <c r="O4010">
        <v>70</v>
      </c>
      <c r="P4010">
        <v>78</v>
      </c>
      <c r="Q4010">
        <v>83</v>
      </c>
      <c r="R4010">
        <v>89</v>
      </c>
      <c r="S4010">
        <v>86</v>
      </c>
      <c r="T4010">
        <v>87</v>
      </c>
      <c r="U4010">
        <v>84</v>
      </c>
      <c r="V4010">
        <v>90</v>
      </c>
      <c r="W4010">
        <v>97</v>
      </c>
      <c r="X4010">
        <v>95</v>
      </c>
      <c r="Y4010">
        <v>91</v>
      </c>
      <c r="Z4010">
        <v>88</v>
      </c>
      <c r="AA4010">
        <v>90</v>
      </c>
      <c r="AB4010">
        <v>93</v>
      </c>
      <c r="AC4010">
        <v>96</v>
      </c>
      <c r="AD4010">
        <v>102</v>
      </c>
      <c r="AE4010">
        <v>101</v>
      </c>
      <c r="AF4010">
        <v>98</v>
      </c>
      <c r="AG4010">
        <v>93</v>
      </c>
      <c r="AH4010">
        <v>94</v>
      </c>
      <c r="AI4010">
        <v>95</v>
      </c>
      <c r="AJ4010">
        <v>98</v>
      </c>
      <c r="AK4010">
        <v>95</v>
      </c>
      <c r="AL4010">
        <v>79</v>
      </c>
      <c r="AM4010">
        <v>92</v>
      </c>
      <c r="AN4010" s="5">
        <v>101</v>
      </c>
      <c r="AO4010" s="5">
        <v>108</v>
      </c>
      <c r="AP4010" s="5">
        <v>99</v>
      </c>
      <c r="AQ4010" s="5">
        <v>96</v>
      </c>
      <c r="AR4010" s="5">
        <v>97</v>
      </c>
      <c r="AS4010" s="5">
        <v>94</v>
      </c>
      <c r="AT4010" s="5">
        <v>97</v>
      </c>
      <c r="AU4010" s="5">
        <v>97</v>
      </c>
      <c r="AV4010" s="5">
        <v>98</v>
      </c>
      <c r="AW4010" s="5">
        <v>97</v>
      </c>
      <c r="AX4010" s="5">
        <v>94</v>
      </c>
      <c r="AY4010" s="5">
        <v>90</v>
      </c>
      <c r="AZ4010" s="5">
        <v>86</v>
      </c>
      <c r="BA4010" s="5">
        <v>85</v>
      </c>
      <c r="BB4010" s="5">
        <v>86</v>
      </c>
      <c r="BC4010" s="5">
        <v>87</v>
      </c>
      <c r="BD4010" s="5">
        <v>93</v>
      </c>
      <c r="BE4010" s="5">
        <v>99</v>
      </c>
      <c r="BF4010" s="5">
        <v>97</v>
      </c>
      <c r="BG4010" s="5">
        <v>96</v>
      </c>
      <c r="BH4010" s="5">
        <v>93</v>
      </c>
      <c r="BI4010" s="5">
        <v>97</v>
      </c>
      <c r="BJ4010" s="5">
        <v>97</v>
      </c>
      <c r="BK4010" s="5">
        <v>98</v>
      </c>
      <c r="BL4010" s="5">
        <v>97</v>
      </c>
      <c r="BM4010" s="5">
        <v>94</v>
      </c>
      <c r="BN4010" s="5">
        <v>97</v>
      </c>
      <c r="BO4010" s="5">
        <v>101</v>
      </c>
      <c r="BP4010" s="5">
        <v>101</v>
      </c>
      <c r="BQ4010" s="5">
        <v>97</v>
      </c>
      <c r="BR4010" s="5">
        <v>87</v>
      </c>
      <c r="BS4010">
        <v>96</v>
      </c>
      <c r="BT4010">
        <v>98</v>
      </c>
      <c r="BU4010">
        <v>98</v>
      </c>
      <c r="BV4010">
        <v>95</v>
      </c>
      <c r="BW4010">
        <v>94</v>
      </c>
      <c r="BX4010">
        <v>96</v>
      </c>
      <c r="BY4010">
        <v>97</v>
      </c>
      <c r="BZ4010">
        <v>98</v>
      </c>
      <c r="CA4010">
        <v>97</v>
      </c>
      <c r="CB4010">
        <v>95</v>
      </c>
      <c r="CC4010">
        <v>94</v>
      </c>
      <c r="CD4010">
        <v>97</v>
      </c>
      <c r="CE4010">
        <v>101</v>
      </c>
      <c r="CF4010">
        <v>99</v>
      </c>
      <c r="CG4010">
        <v>95</v>
      </c>
      <c r="CH4010">
        <v>96</v>
      </c>
      <c r="CI4010">
        <v>100</v>
      </c>
      <c r="CJ4010">
        <v>97</v>
      </c>
      <c r="CK4010">
        <v>95</v>
      </c>
      <c r="CL4010">
        <v>94</v>
      </c>
      <c r="CM4010">
        <v>95</v>
      </c>
      <c r="CN4010">
        <v>96</v>
      </c>
      <c r="CO4010">
        <v>101</v>
      </c>
      <c r="CP4010">
        <v>101</v>
      </c>
      <c r="CQ4010">
        <v>103</v>
      </c>
      <c r="CR4010">
        <v>104</v>
      </c>
      <c r="CS4010">
        <v>102</v>
      </c>
      <c r="CT4010">
        <v>103</v>
      </c>
      <c r="CU4010">
        <v>103</v>
      </c>
      <c r="CV4010">
        <v>98</v>
      </c>
      <c r="CW4010">
        <v>95</v>
      </c>
      <c r="CX4010" t="s">
        <v>5</v>
      </c>
      <c r="CY4010" t="s">
        <v>200</v>
      </c>
      <c r="CZ4010" s="1">
        <f t="shared" si="4499"/>
        <v>0.87115241107944996</v>
      </c>
      <c r="DA4010" s="4">
        <f t="shared" si="4500"/>
        <v>95.354838709677423</v>
      </c>
      <c r="DB4010" s="4"/>
      <c r="DC4010" s="4"/>
      <c r="DD4010" s="4"/>
    </row>
    <row r="4011" spans="1:108" x14ac:dyDescent="0.25">
      <c r="A4011" t="s">
        <v>161</v>
      </c>
      <c r="B4011">
        <v>36.620600000000003</v>
      </c>
      <c r="C4011">
        <v>-116.0278</v>
      </c>
      <c r="D4011">
        <v>3230</v>
      </c>
      <c r="E4011" t="s">
        <v>1</v>
      </c>
      <c r="F4011">
        <v>77</v>
      </c>
      <c r="G4011">
        <v>2011</v>
      </c>
      <c r="H4011">
        <v>8</v>
      </c>
      <c r="I4011" t="s">
        <v>260</v>
      </c>
      <c r="J4011">
        <v>80</v>
      </c>
      <c r="K4011">
        <v>75</v>
      </c>
      <c r="L4011">
        <v>81</v>
      </c>
      <c r="M4011">
        <v>87</v>
      </c>
      <c r="N4011">
        <v>86</v>
      </c>
      <c r="O4011">
        <v>76</v>
      </c>
      <c r="P4011">
        <v>84</v>
      </c>
      <c r="Q4011">
        <v>85</v>
      </c>
      <c r="R4011">
        <v>90</v>
      </c>
      <c r="S4011">
        <v>93</v>
      </c>
      <c r="T4011">
        <v>89</v>
      </c>
      <c r="U4011">
        <v>89</v>
      </c>
      <c r="V4011">
        <v>93</v>
      </c>
      <c r="W4011">
        <v>97</v>
      </c>
      <c r="X4011">
        <v>101</v>
      </c>
      <c r="Y4011">
        <v>97</v>
      </c>
      <c r="Z4011">
        <v>91</v>
      </c>
      <c r="AA4011">
        <v>93</v>
      </c>
      <c r="AB4011">
        <v>89</v>
      </c>
      <c r="AC4011">
        <v>93</v>
      </c>
      <c r="AD4011">
        <v>100</v>
      </c>
      <c r="AE4011">
        <v>105</v>
      </c>
      <c r="AF4011">
        <v>104</v>
      </c>
      <c r="AG4011">
        <v>99</v>
      </c>
      <c r="AH4011">
        <v>96</v>
      </c>
      <c r="AI4011">
        <v>98</v>
      </c>
      <c r="AJ4011">
        <v>101</v>
      </c>
      <c r="AK4011">
        <v>99</v>
      </c>
      <c r="AL4011">
        <v>90</v>
      </c>
      <c r="AM4011">
        <v>91</v>
      </c>
      <c r="AN4011" s="5">
        <v>102</v>
      </c>
      <c r="AO4011" s="5">
        <v>107</v>
      </c>
      <c r="AP4011" s="5">
        <v>104</v>
      </c>
      <c r="AQ4011" s="5">
        <v>95</v>
      </c>
      <c r="AR4011" s="5">
        <v>98</v>
      </c>
      <c r="AS4011" s="5">
        <v>94</v>
      </c>
      <c r="AT4011" s="5">
        <v>93</v>
      </c>
      <c r="AU4011" s="5">
        <v>99</v>
      </c>
      <c r="AV4011" s="5">
        <v>100</v>
      </c>
      <c r="AW4011" s="5">
        <v>100</v>
      </c>
      <c r="AX4011" s="5">
        <v>97</v>
      </c>
      <c r="AY4011" s="5">
        <v>95</v>
      </c>
      <c r="AZ4011" s="5">
        <v>93</v>
      </c>
      <c r="BA4011" s="5">
        <v>92</v>
      </c>
      <c r="BB4011" s="5">
        <v>91</v>
      </c>
      <c r="BC4011" s="5">
        <v>93</v>
      </c>
      <c r="BD4011" s="5">
        <v>100</v>
      </c>
      <c r="BE4011" s="5">
        <v>102</v>
      </c>
      <c r="BF4011" s="5">
        <v>101</v>
      </c>
      <c r="BG4011" s="5">
        <v>100</v>
      </c>
      <c r="BH4011" s="5">
        <v>98</v>
      </c>
      <c r="BI4011" s="5">
        <v>98</v>
      </c>
      <c r="BJ4011" s="5">
        <v>100</v>
      </c>
      <c r="BK4011" s="5">
        <v>102</v>
      </c>
      <c r="BL4011" s="5">
        <v>99</v>
      </c>
      <c r="BM4011" s="5">
        <v>99</v>
      </c>
      <c r="BN4011" s="5">
        <v>100</v>
      </c>
      <c r="BO4011" s="5">
        <v>102</v>
      </c>
      <c r="BP4011" s="5">
        <v>102</v>
      </c>
      <c r="BQ4011" s="5">
        <v>97</v>
      </c>
      <c r="BR4011" s="5">
        <v>86</v>
      </c>
      <c r="BS4011">
        <v>93</v>
      </c>
      <c r="BT4011">
        <v>100</v>
      </c>
      <c r="BU4011">
        <v>102</v>
      </c>
      <c r="BV4011">
        <v>98</v>
      </c>
      <c r="BW4011">
        <v>98</v>
      </c>
      <c r="BX4011">
        <v>99</v>
      </c>
      <c r="BY4011">
        <v>99</v>
      </c>
      <c r="BZ4011">
        <v>101</v>
      </c>
      <c r="CA4011">
        <v>102</v>
      </c>
      <c r="CB4011">
        <v>100</v>
      </c>
      <c r="CC4011">
        <v>99</v>
      </c>
      <c r="CD4011">
        <v>100</v>
      </c>
      <c r="CE4011">
        <v>97</v>
      </c>
      <c r="CF4011">
        <v>100</v>
      </c>
      <c r="CG4011">
        <v>100</v>
      </c>
      <c r="CH4011">
        <v>100</v>
      </c>
      <c r="CI4011">
        <v>103</v>
      </c>
      <c r="CJ4011">
        <v>104</v>
      </c>
      <c r="CK4011">
        <v>99</v>
      </c>
      <c r="CL4011">
        <v>98</v>
      </c>
      <c r="CM4011">
        <v>99</v>
      </c>
      <c r="CN4011">
        <v>101</v>
      </c>
      <c r="CO4011">
        <v>103</v>
      </c>
      <c r="CP4011">
        <v>106</v>
      </c>
      <c r="CQ4011">
        <v>105</v>
      </c>
      <c r="CR4011">
        <v>104</v>
      </c>
      <c r="CS4011">
        <v>106</v>
      </c>
      <c r="CT4011">
        <v>102</v>
      </c>
      <c r="CU4011">
        <v>105</v>
      </c>
      <c r="CV4011">
        <v>101</v>
      </c>
      <c r="CW4011">
        <v>97</v>
      </c>
      <c r="CX4011" t="s">
        <v>2</v>
      </c>
      <c r="CY4011" t="s">
        <v>162</v>
      </c>
      <c r="CZ4011" s="1">
        <f t="shared" si="4499"/>
        <v>0.85530340621225664</v>
      </c>
      <c r="DA4011" s="4">
        <f t="shared" si="4500"/>
        <v>98.032258064516128</v>
      </c>
      <c r="DB4011" s="4"/>
      <c r="DC4011" s="4"/>
      <c r="DD4011" s="4"/>
    </row>
    <row r="4012" spans="1:108" x14ac:dyDescent="0.25">
      <c r="A4012" t="s">
        <v>251</v>
      </c>
      <c r="B4012">
        <v>34.359200000000001</v>
      </c>
      <c r="C4012">
        <v>-116.5378</v>
      </c>
      <c r="D4012">
        <v>3167</v>
      </c>
      <c r="E4012" t="s">
        <v>1</v>
      </c>
      <c r="F4012">
        <v>235.6</v>
      </c>
      <c r="G4012">
        <v>2011</v>
      </c>
      <c r="H4012">
        <v>8</v>
      </c>
      <c r="I4012" t="s">
        <v>260</v>
      </c>
      <c r="J4012">
        <v>86</v>
      </c>
      <c r="K4012">
        <v>82</v>
      </c>
      <c r="L4012">
        <v>82</v>
      </c>
      <c r="M4012">
        <v>68</v>
      </c>
      <c r="N4012">
        <v>86</v>
      </c>
      <c r="O4012">
        <v>87</v>
      </c>
      <c r="P4012">
        <v>74</v>
      </c>
      <c r="Q4012">
        <v>81</v>
      </c>
      <c r="R4012">
        <v>84</v>
      </c>
      <c r="S4012">
        <v>89</v>
      </c>
      <c r="T4012">
        <v>90</v>
      </c>
      <c r="U4012">
        <v>89</v>
      </c>
      <c r="V4012">
        <v>87</v>
      </c>
      <c r="W4012">
        <v>92</v>
      </c>
      <c r="X4012">
        <v>96</v>
      </c>
      <c r="Y4012">
        <v>99</v>
      </c>
      <c r="Z4012">
        <v>94</v>
      </c>
      <c r="AA4012">
        <v>91</v>
      </c>
      <c r="AB4012">
        <v>92</v>
      </c>
      <c r="AC4012">
        <v>92</v>
      </c>
      <c r="AD4012">
        <v>94</v>
      </c>
      <c r="AE4012">
        <v>99</v>
      </c>
      <c r="AF4012">
        <v>104</v>
      </c>
      <c r="AG4012">
        <v>104</v>
      </c>
      <c r="AH4012">
        <v>100</v>
      </c>
      <c r="AI4012">
        <v>97</v>
      </c>
      <c r="AJ4012">
        <v>98</v>
      </c>
      <c r="AK4012">
        <v>101</v>
      </c>
      <c r="AL4012">
        <v>102</v>
      </c>
      <c r="AM4012">
        <v>94</v>
      </c>
      <c r="AN4012" s="5">
        <v>92</v>
      </c>
      <c r="AO4012" s="5">
        <v>100</v>
      </c>
      <c r="AP4012" s="5">
        <v>105</v>
      </c>
      <c r="AQ4012" s="5">
        <v>99</v>
      </c>
      <c r="AR4012" s="5">
        <v>95</v>
      </c>
      <c r="AS4012" s="5">
        <v>96</v>
      </c>
      <c r="AT4012" s="5">
        <v>94</v>
      </c>
      <c r="AU4012" s="5">
        <v>94</v>
      </c>
      <c r="AV4012" s="5">
        <v>99</v>
      </c>
      <c r="AW4012" s="5">
        <v>99</v>
      </c>
      <c r="AX4012" s="5">
        <v>101</v>
      </c>
      <c r="AY4012" s="5">
        <v>96</v>
      </c>
      <c r="AZ4012" s="5">
        <v>94</v>
      </c>
      <c r="BA4012" s="5">
        <v>92</v>
      </c>
      <c r="BB4012" s="5">
        <v>89</v>
      </c>
      <c r="BC4012" s="5">
        <v>91</v>
      </c>
      <c r="BD4012" s="5">
        <v>91</v>
      </c>
      <c r="BE4012" s="5">
        <v>97</v>
      </c>
      <c r="BF4012" s="5">
        <v>100</v>
      </c>
      <c r="BG4012" s="5">
        <v>101</v>
      </c>
      <c r="BH4012" s="5">
        <v>100</v>
      </c>
      <c r="BI4012" s="5">
        <v>99</v>
      </c>
      <c r="BJ4012" s="5">
        <v>99</v>
      </c>
      <c r="BK4012" s="5">
        <v>95</v>
      </c>
      <c r="BL4012" s="5">
        <v>97</v>
      </c>
      <c r="BM4012" s="5">
        <v>99</v>
      </c>
      <c r="BN4012" s="5">
        <v>100</v>
      </c>
      <c r="BO4012" s="8">
        <f>(2*BN4012+BQ4012)/3</f>
        <v>100.33333333333333</v>
      </c>
      <c r="BP4012" s="8">
        <f>(BO4012+2*BR4012)/3</f>
        <v>97.444444444444443</v>
      </c>
      <c r="BQ4012" s="5">
        <v>101</v>
      </c>
      <c r="BR4012" s="5">
        <v>96</v>
      </c>
      <c r="BS4012">
        <v>96</v>
      </c>
      <c r="BT4012">
        <v>93</v>
      </c>
      <c r="BU4012">
        <v>95</v>
      </c>
      <c r="BV4012">
        <v>98</v>
      </c>
      <c r="BW4012">
        <v>99</v>
      </c>
      <c r="BX4012">
        <v>97</v>
      </c>
      <c r="BY4012">
        <v>96</v>
      </c>
      <c r="BZ4012">
        <v>98</v>
      </c>
      <c r="CA4012">
        <v>100</v>
      </c>
      <c r="CB4012">
        <v>100</v>
      </c>
      <c r="CC4012">
        <v>98</v>
      </c>
      <c r="CD4012">
        <v>97</v>
      </c>
      <c r="CE4012">
        <v>96</v>
      </c>
      <c r="CF4012">
        <v>100</v>
      </c>
      <c r="CG4012">
        <v>101</v>
      </c>
      <c r="CH4012">
        <v>99</v>
      </c>
      <c r="CI4012">
        <v>98</v>
      </c>
      <c r="CJ4012">
        <v>102</v>
      </c>
      <c r="CK4012">
        <v>102</v>
      </c>
      <c r="CL4012">
        <v>98</v>
      </c>
      <c r="CM4012">
        <v>96</v>
      </c>
      <c r="CN4012">
        <v>98</v>
      </c>
      <c r="CO4012">
        <v>100</v>
      </c>
      <c r="CP4012">
        <v>103</v>
      </c>
      <c r="CQ4012">
        <v>103</v>
      </c>
      <c r="CR4012">
        <v>106</v>
      </c>
      <c r="CS4012">
        <v>106</v>
      </c>
      <c r="CU4012">
        <v>101</v>
      </c>
      <c r="CV4012">
        <v>104</v>
      </c>
      <c r="CW4012">
        <v>103</v>
      </c>
      <c r="CX4012" t="s">
        <v>5</v>
      </c>
      <c r="CY4012" t="s">
        <v>252</v>
      </c>
      <c r="CZ4012" s="1">
        <f t="shared" si="4499"/>
        <v>0.62588798301836035</v>
      </c>
      <c r="DA4012" s="4">
        <f t="shared" si="4500"/>
        <v>97.057347670250891</v>
      </c>
      <c r="DB4012" s="4"/>
      <c r="DC4012" s="4"/>
      <c r="DD4012" s="4"/>
    </row>
    <row r="4013" spans="1:108" x14ac:dyDescent="0.25">
      <c r="A4013" t="s">
        <v>240</v>
      </c>
      <c r="B4013">
        <v>36.583300000000001</v>
      </c>
      <c r="C4013">
        <v>-115.6833</v>
      </c>
      <c r="D4013">
        <v>3123</v>
      </c>
      <c r="E4013" t="s">
        <v>1</v>
      </c>
      <c r="F4013">
        <v>106.6</v>
      </c>
      <c r="G4013">
        <v>2011</v>
      </c>
      <c r="H4013">
        <v>8</v>
      </c>
      <c r="I4013" t="s">
        <v>260</v>
      </c>
      <c r="J4013">
        <v>83</v>
      </c>
      <c r="K4013">
        <v>76</v>
      </c>
      <c r="L4013">
        <v>81</v>
      </c>
      <c r="M4013">
        <v>89</v>
      </c>
      <c r="N4013">
        <v>92</v>
      </c>
      <c r="O4013">
        <v>81</v>
      </c>
      <c r="P4013">
        <v>85</v>
      </c>
      <c r="AK4013">
        <v>101</v>
      </c>
      <c r="AL4013">
        <v>93</v>
      </c>
      <c r="AM4013">
        <v>94</v>
      </c>
      <c r="AN4013" s="5">
        <v>102</v>
      </c>
      <c r="AO4013" s="5">
        <v>107</v>
      </c>
      <c r="AP4013" s="5">
        <v>102</v>
      </c>
      <c r="AQ4013" s="5">
        <v>93</v>
      </c>
      <c r="AR4013" s="5">
        <v>95</v>
      </c>
      <c r="AS4013" s="5">
        <v>96</v>
      </c>
      <c r="AT4013" s="5">
        <v>91</v>
      </c>
      <c r="AU4013" s="5">
        <v>101</v>
      </c>
      <c r="AV4013" s="5">
        <v>99</v>
      </c>
      <c r="AW4013" s="5">
        <v>101</v>
      </c>
      <c r="AX4013" s="5">
        <v>98</v>
      </c>
      <c r="AY4013" s="5">
        <v>97</v>
      </c>
      <c r="AZ4013" s="5">
        <v>95</v>
      </c>
      <c r="BA4013" s="5">
        <v>95</v>
      </c>
      <c r="BB4013" s="5">
        <v>94</v>
      </c>
      <c r="BC4013" s="5">
        <v>95</v>
      </c>
      <c r="BD4013" s="5">
        <v>100</v>
      </c>
      <c r="BE4013" s="5">
        <v>103</v>
      </c>
      <c r="BF4013" s="5">
        <v>102</v>
      </c>
      <c r="BG4013" s="5">
        <v>102</v>
      </c>
      <c r="BH4013" s="5">
        <v>101</v>
      </c>
      <c r="BI4013" s="8">
        <f>AVERAGE(BH4013,BJ4013)</f>
        <v>101</v>
      </c>
      <c r="BJ4013" s="5">
        <v>101</v>
      </c>
      <c r="BK4013" s="5">
        <v>101</v>
      </c>
      <c r="BL4013" s="5">
        <v>101</v>
      </c>
      <c r="BM4013" s="5">
        <v>94</v>
      </c>
      <c r="BN4013" s="5">
        <v>100</v>
      </c>
      <c r="BO4013" s="5">
        <v>102</v>
      </c>
      <c r="BP4013" s="5">
        <v>101</v>
      </c>
      <c r="BQ4013" s="5">
        <v>93</v>
      </c>
      <c r="BR4013" s="5">
        <v>84</v>
      </c>
      <c r="BS4013">
        <v>94</v>
      </c>
      <c r="BT4013">
        <v>98</v>
      </c>
      <c r="BU4013">
        <v>102</v>
      </c>
      <c r="BV4013">
        <v>101</v>
      </c>
      <c r="BW4013">
        <v>99</v>
      </c>
      <c r="BX4013">
        <v>99</v>
      </c>
      <c r="BY4013">
        <v>101</v>
      </c>
      <c r="BZ4013">
        <v>103</v>
      </c>
      <c r="CA4013">
        <v>103</v>
      </c>
      <c r="CB4013">
        <v>103</v>
      </c>
      <c r="CC4013">
        <v>100</v>
      </c>
      <c r="CD4013">
        <v>100</v>
      </c>
      <c r="CE4013">
        <v>92</v>
      </c>
      <c r="CF4013">
        <v>100</v>
      </c>
      <c r="CG4013">
        <v>103</v>
      </c>
      <c r="CH4013">
        <v>101</v>
      </c>
      <c r="CI4013">
        <v>104</v>
      </c>
      <c r="CJ4013">
        <v>104</v>
      </c>
      <c r="CK4013">
        <v>100</v>
      </c>
      <c r="CL4013">
        <v>101</v>
      </c>
      <c r="CM4013">
        <v>101</v>
      </c>
      <c r="CN4013">
        <v>103</v>
      </c>
      <c r="CO4013">
        <v>104</v>
      </c>
      <c r="CP4013">
        <v>106</v>
      </c>
      <c r="CQ4013">
        <v>107</v>
      </c>
      <c r="CR4013">
        <v>102</v>
      </c>
      <c r="CS4013">
        <v>105</v>
      </c>
      <c r="CT4013">
        <v>103</v>
      </c>
      <c r="CU4013">
        <v>105</v>
      </c>
      <c r="CV4013">
        <v>103</v>
      </c>
      <c r="CW4013">
        <v>99</v>
      </c>
      <c r="CX4013" t="s">
        <v>2</v>
      </c>
      <c r="CY4013" t="s">
        <v>34</v>
      </c>
      <c r="CZ4013" s="1">
        <f t="shared" si="4499"/>
        <v>0.70506634778859567</v>
      </c>
      <c r="DA4013" s="4">
        <f t="shared" si="4500"/>
        <v>98.290322580645167</v>
      </c>
      <c r="DB4013" s="4"/>
      <c r="DC4013" s="4"/>
      <c r="DD4013" s="4"/>
    </row>
    <row r="4014" spans="1:108" x14ac:dyDescent="0.25">
      <c r="A4014" t="s">
        <v>165</v>
      </c>
      <c r="B4014">
        <v>34.502499999999998</v>
      </c>
      <c r="C4014">
        <v>-117.8969</v>
      </c>
      <c r="D4014">
        <v>3101</v>
      </c>
      <c r="E4014" t="s">
        <v>1</v>
      </c>
      <c r="F4014">
        <v>236.8</v>
      </c>
      <c r="G4014">
        <v>2011</v>
      </c>
      <c r="H4014">
        <v>8</v>
      </c>
      <c r="I4014" t="s">
        <v>260</v>
      </c>
      <c r="J4014">
        <v>82</v>
      </c>
      <c r="K4014">
        <v>75</v>
      </c>
      <c r="L4014">
        <v>76</v>
      </c>
      <c r="M4014">
        <v>76</v>
      </c>
      <c r="N4014">
        <v>75</v>
      </c>
      <c r="O4014">
        <v>68</v>
      </c>
      <c r="P4014">
        <v>77</v>
      </c>
      <c r="Q4014">
        <v>81</v>
      </c>
      <c r="R4014">
        <v>85</v>
      </c>
      <c r="S4014">
        <v>85</v>
      </c>
      <c r="T4014">
        <v>86</v>
      </c>
      <c r="U4014">
        <v>86</v>
      </c>
      <c r="V4014">
        <v>87</v>
      </c>
      <c r="W4014">
        <v>87</v>
      </c>
      <c r="X4014">
        <v>86</v>
      </c>
      <c r="Y4014">
        <v>95</v>
      </c>
      <c r="Z4014">
        <v>89</v>
      </c>
      <c r="AA4014">
        <v>86</v>
      </c>
      <c r="AB4014">
        <v>86</v>
      </c>
      <c r="AC4014">
        <v>94</v>
      </c>
      <c r="AD4014">
        <v>100</v>
      </c>
      <c r="AE4014">
        <v>100</v>
      </c>
      <c r="AF4014">
        <v>102</v>
      </c>
      <c r="AG4014">
        <v>99</v>
      </c>
      <c r="AH4014">
        <v>95</v>
      </c>
      <c r="AI4014">
        <v>95</v>
      </c>
      <c r="AJ4014">
        <v>99</v>
      </c>
      <c r="AK4014">
        <v>95</v>
      </c>
      <c r="AL4014">
        <v>81</v>
      </c>
      <c r="AM4014">
        <v>90</v>
      </c>
      <c r="AN4014" s="5">
        <v>101</v>
      </c>
      <c r="AO4014" s="5">
        <v>104</v>
      </c>
      <c r="AP4014" s="5">
        <v>106</v>
      </c>
      <c r="AQ4014" s="5">
        <v>97</v>
      </c>
      <c r="AR4014" s="5">
        <v>94</v>
      </c>
      <c r="AS4014" s="5">
        <v>92</v>
      </c>
      <c r="AT4014" s="5">
        <v>94</v>
      </c>
      <c r="AU4014" s="5">
        <v>97</v>
      </c>
      <c r="AV4014" s="5">
        <v>97</v>
      </c>
      <c r="AW4014" s="5">
        <v>98</v>
      </c>
      <c r="AX4014" s="5">
        <v>90</v>
      </c>
      <c r="AY4014" s="5">
        <v>93</v>
      </c>
      <c r="AZ4014" s="5">
        <v>91</v>
      </c>
      <c r="BA4014" s="5">
        <v>87</v>
      </c>
      <c r="BB4014" s="5">
        <v>84</v>
      </c>
      <c r="BC4014" s="5">
        <v>84</v>
      </c>
      <c r="BD4014" s="5">
        <v>92</v>
      </c>
      <c r="BE4014" s="5">
        <v>98</v>
      </c>
      <c r="BF4014" s="5">
        <v>98</v>
      </c>
      <c r="BG4014" s="5">
        <v>98</v>
      </c>
      <c r="BH4014" s="5">
        <v>95</v>
      </c>
      <c r="BI4014" s="5">
        <v>94</v>
      </c>
      <c r="BJ4014" s="5">
        <v>95</v>
      </c>
      <c r="BK4014" s="5">
        <v>97</v>
      </c>
      <c r="BL4014" s="5">
        <v>97</v>
      </c>
      <c r="BM4014" s="5">
        <v>93</v>
      </c>
      <c r="BN4014" s="5">
        <v>94</v>
      </c>
      <c r="BO4014" s="5">
        <v>98</v>
      </c>
      <c r="BP4014" s="5">
        <v>99</v>
      </c>
      <c r="BQ4014" s="5">
        <v>96</v>
      </c>
      <c r="BR4014" s="5">
        <v>92</v>
      </c>
      <c r="BS4014">
        <v>97</v>
      </c>
      <c r="BT4014">
        <v>94</v>
      </c>
      <c r="BU4014">
        <v>94</v>
      </c>
      <c r="BV4014">
        <v>97</v>
      </c>
      <c r="BW4014">
        <v>94</v>
      </c>
      <c r="BX4014">
        <v>97</v>
      </c>
      <c r="BY4014">
        <v>98</v>
      </c>
      <c r="BZ4014">
        <v>98</v>
      </c>
      <c r="CA4014">
        <v>95</v>
      </c>
      <c r="CB4014">
        <v>92</v>
      </c>
      <c r="CC4014">
        <v>92</v>
      </c>
      <c r="CD4014">
        <v>97</v>
      </c>
      <c r="CE4014">
        <v>98</v>
      </c>
      <c r="CF4014">
        <v>99</v>
      </c>
      <c r="CG4014">
        <v>95</v>
      </c>
      <c r="CH4014">
        <v>96</v>
      </c>
      <c r="CI4014">
        <v>97</v>
      </c>
      <c r="CJ4014">
        <v>96</v>
      </c>
      <c r="CK4014">
        <v>93</v>
      </c>
      <c r="CL4014">
        <v>90</v>
      </c>
      <c r="CM4014">
        <v>92</v>
      </c>
      <c r="CN4014">
        <v>94</v>
      </c>
      <c r="CO4014">
        <v>100</v>
      </c>
      <c r="CP4014">
        <v>102</v>
      </c>
      <c r="CQ4014">
        <v>102</v>
      </c>
      <c r="CR4014">
        <v>102</v>
      </c>
      <c r="CS4014">
        <v>102</v>
      </c>
      <c r="CT4014">
        <v>105</v>
      </c>
      <c r="CU4014">
        <v>102</v>
      </c>
      <c r="CV4014">
        <v>97</v>
      </c>
      <c r="CW4014">
        <v>93</v>
      </c>
      <c r="CX4014" t="s">
        <v>5</v>
      </c>
      <c r="CY4014" t="s">
        <v>166</v>
      </c>
      <c r="CZ4014" s="1">
        <f t="shared" si="4499"/>
        <v>0.7832262892719446</v>
      </c>
      <c r="DA4014" s="4">
        <f t="shared" si="4500"/>
        <v>95</v>
      </c>
      <c r="DB4014" s="4"/>
      <c r="DC4014" s="4"/>
      <c r="DD4014" s="4"/>
    </row>
    <row r="4015" spans="1:108" x14ac:dyDescent="0.25">
      <c r="A4015" t="s">
        <v>65</v>
      </c>
      <c r="B4015">
        <v>36.438099999999999</v>
      </c>
      <c r="C4015">
        <v>-115.36</v>
      </c>
      <c r="D4015">
        <v>2914</v>
      </c>
      <c r="E4015" t="s">
        <v>1</v>
      </c>
      <c r="F4015">
        <v>134.69999999999999</v>
      </c>
      <c r="G4015">
        <v>2011</v>
      </c>
      <c r="H4015">
        <v>8</v>
      </c>
      <c r="I4015" t="s">
        <v>260</v>
      </c>
      <c r="J4015">
        <v>84</v>
      </c>
      <c r="K4015">
        <v>80</v>
      </c>
      <c r="L4015">
        <v>83</v>
      </c>
      <c r="M4015">
        <v>89</v>
      </c>
      <c r="N4015">
        <v>92</v>
      </c>
      <c r="O4015">
        <v>82</v>
      </c>
      <c r="P4015">
        <v>86</v>
      </c>
      <c r="Q4015">
        <v>87</v>
      </c>
      <c r="R4015">
        <v>94</v>
      </c>
      <c r="S4015">
        <v>95</v>
      </c>
      <c r="T4015">
        <v>95</v>
      </c>
      <c r="U4015">
        <v>92</v>
      </c>
      <c r="V4015">
        <v>94</v>
      </c>
      <c r="W4015">
        <v>101</v>
      </c>
      <c r="X4015">
        <v>103</v>
      </c>
      <c r="Y4015">
        <v>101</v>
      </c>
      <c r="Z4015">
        <v>93</v>
      </c>
      <c r="AA4015">
        <v>97</v>
      </c>
      <c r="AB4015">
        <v>93</v>
      </c>
      <c r="AC4015">
        <v>94</v>
      </c>
      <c r="AD4015">
        <v>100</v>
      </c>
      <c r="AE4015">
        <v>106</v>
      </c>
      <c r="AF4015">
        <v>106</v>
      </c>
      <c r="AG4015">
        <v>102</v>
      </c>
      <c r="AH4015">
        <v>101</v>
      </c>
      <c r="AI4015">
        <v>101</v>
      </c>
      <c r="AJ4015">
        <v>105</v>
      </c>
      <c r="AK4015">
        <v>101</v>
      </c>
      <c r="AL4015">
        <v>95</v>
      </c>
      <c r="AM4015">
        <v>95</v>
      </c>
      <c r="AN4015" s="5">
        <v>102</v>
      </c>
      <c r="AO4015" s="5">
        <v>108</v>
      </c>
      <c r="AP4015" s="5">
        <v>105</v>
      </c>
      <c r="AQ4015" s="5">
        <v>99</v>
      </c>
      <c r="AR4015" s="5">
        <v>99</v>
      </c>
      <c r="AS4015" s="5">
        <v>96</v>
      </c>
      <c r="AT4015" s="5">
        <v>92</v>
      </c>
      <c r="AU4015" s="5">
        <v>99</v>
      </c>
      <c r="AV4015" s="5">
        <v>99</v>
      </c>
      <c r="AW4015" s="5">
        <v>99</v>
      </c>
      <c r="AX4015" s="5">
        <v>100</v>
      </c>
      <c r="AY4015" s="5">
        <v>98</v>
      </c>
      <c r="AZ4015" s="5">
        <v>96</v>
      </c>
      <c r="BA4015" s="5">
        <v>95</v>
      </c>
      <c r="BB4015" s="8">
        <f>AVERAGE(BA4015,BC4015)</f>
        <v>95.5</v>
      </c>
      <c r="BC4015" s="5">
        <v>96</v>
      </c>
      <c r="BD4015" s="5">
        <v>101</v>
      </c>
      <c r="BE4015" s="5">
        <v>103</v>
      </c>
      <c r="BF4015" s="5">
        <v>105</v>
      </c>
      <c r="BG4015" s="5">
        <v>106</v>
      </c>
      <c r="BH4015" s="5">
        <v>101</v>
      </c>
      <c r="BI4015" s="5">
        <v>101</v>
      </c>
      <c r="BJ4015" s="5">
        <v>102</v>
      </c>
      <c r="BK4015" s="5">
        <v>103</v>
      </c>
      <c r="BL4015" s="5">
        <v>104</v>
      </c>
      <c r="BM4015" s="5">
        <v>98</v>
      </c>
      <c r="BN4015" s="5">
        <v>101</v>
      </c>
      <c r="BO4015" s="5">
        <v>102</v>
      </c>
      <c r="BP4015" s="5">
        <v>103</v>
      </c>
      <c r="BQ4015" s="5">
        <v>100</v>
      </c>
      <c r="BR4015" s="5">
        <v>100</v>
      </c>
      <c r="BS4015">
        <v>97</v>
      </c>
      <c r="BT4015">
        <v>101</v>
      </c>
      <c r="BU4015">
        <v>105</v>
      </c>
      <c r="BV4015">
        <v>104</v>
      </c>
      <c r="BW4015">
        <v>101</v>
      </c>
      <c r="BX4015">
        <v>98</v>
      </c>
      <c r="BY4015">
        <v>102</v>
      </c>
      <c r="BZ4015">
        <v>104</v>
      </c>
      <c r="CA4015">
        <v>104</v>
      </c>
      <c r="CB4015">
        <v>104</v>
      </c>
      <c r="CC4015">
        <v>101</v>
      </c>
      <c r="CD4015">
        <v>101</v>
      </c>
      <c r="CE4015">
        <v>90</v>
      </c>
      <c r="CF4015">
        <v>103</v>
      </c>
      <c r="CG4015">
        <v>104</v>
      </c>
      <c r="CH4015">
        <v>102</v>
      </c>
      <c r="CI4015">
        <v>105</v>
      </c>
      <c r="CJ4015">
        <v>106</v>
      </c>
      <c r="CK4015">
        <v>101</v>
      </c>
      <c r="CL4015">
        <v>100</v>
      </c>
      <c r="CM4015">
        <v>102</v>
      </c>
      <c r="CN4015">
        <v>105</v>
      </c>
      <c r="CO4015">
        <v>106</v>
      </c>
      <c r="CP4015">
        <v>108</v>
      </c>
      <c r="CQ4015">
        <v>107</v>
      </c>
      <c r="CR4015">
        <v>106</v>
      </c>
      <c r="CS4015">
        <v>105</v>
      </c>
      <c r="CT4015">
        <v>103</v>
      </c>
      <c r="CU4015">
        <v>107</v>
      </c>
      <c r="CV4015">
        <v>105</v>
      </c>
      <c r="CW4015">
        <v>102</v>
      </c>
      <c r="CX4015" t="s">
        <v>2</v>
      </c>
      <c r="CY4015" t="s">
        <v>66</v>
      </c>
      <c r="CZ4015" s="1">
        <f t="shared" si="4499"/>
        <v>0.66303726868812907</v>
      </c>
      <c r="DA4015" s="4">
        <f t="shared" si="4500"/>
        <v>100.2741935483871</v>
      </c>
      <c r="DB4015" s="4"/>
      <c r="DC4015" s="4"/>
      <c r="DD4015" s="4"/>
    </row>
    <row r="4016" spans="1:108" x14ac:dyDescent="0.25">
      <c r="A4016" t="s">
        <v>215</v>
      </c>
      <c r="B4016">
        <v>34.390599999999999</v>
      </c>
      <c r="C4016">
        <v>-116.51690000000001</v>
      </c>
      <c r="D4016">
        <v>2900</v>
      </c>
      <c r="E4016" t="s">
        <v>1</v>
      </c>
      <c r="F4016">
        <v>232.4</v>
      </c>
      <c r="G4016">
        <v>2011</v>
      </c>
      <c r="H4016">
        <v>8</v>
      </c>
      <c r="I4016" t="s">
        <v>260</v>
      </c>
      <c r="J4016">
        <v>84</v>
      </c>
      <c r="K4016">
        <v>78</v>
      </c>
      <c r="L4016">
        <v>83</v>
      </c>
      <c r="M4016">
        <v>88</v>
      </c>
      <c r="N4016">
        <v>89</v>
      </c>
      <c r="O4016">
        <v>77</v>
      </c>
      <c r="P4016">
        <v>84</v>
      </c>
      <c r="Q4016">
        <v>85</v>
      </c>
      <c r="R4016">
        <v>92</v>
      </c>
      <c r="S4016">
        <v>94</v>
      </c>
      <c r="T4016">
        <v>91</v>
      </c>
      <c r="U4016">
        <v>90</v>
      </c>
      <c r="V4016">
        <v>95</v>
      </c>
      <c r="W4016">
        <v>99</v>
      </c>
      <c r="X4016">
        <v>103</v>
      </c>
      <c r="Y4016">
        <v>95</v>
      </c>
      <c r="Z4016">
        <v>94</v>
      </c>
      <c r="AA4016">
        <v>97</v>
      </c>
      <c r="AB4016">
        <v>93</v>
      </c>
      <c r="AC4016">
        <v>97</v>
      </c>
      <c r="AD4016">
        <v>103</v>
      </c>
      <c r="AE4016">
        <v>106</v>
      </c>
      <c r="AF4016">
        <v>105</v>
      </c>
      <c r="AG4016">
        <v>102</v>
      </c>
      <c r="AH4016">
        <v>98</v>
      </c>
      <c r="AI4016">
        <v>101</v>
      </c>
      <c r="AJ4016">
        <v>105</v>
      </c>
      <c r="AK4016">
        <v>103</v>
      </c>
      <c r="AL4016">
        <v>95</v>
      </c>
      <c r="AM4016">
        <v>97</v>
      </c>
      <c r="AN4016" s="5">
        <v>104</v>
      </c>
      <c r="AO4016" s="5">
        <v>107</v>
      </c>
      <c r="AP4016" s="5">
        <v>100</v>
      </c>
      <c r="AQ4016" s="5">
        <v>96</v>
      </c>
      <c r="AR4016" s="5">
        <v>99</v>
      </c>
      <c r="AS4016" s="5">
        <v>99</v>
      </c>
      <c r="AT4016" s="5">
        <v>98</v>
      </c>
      <c r="AU4016" s="5">
        <v>101</v>
      </c>
      <c r="AV4016" s="5">
        <v>99</v>
      </c>
      <c r="AW4016" s="5">
        <v>102</v>
      </c>
      <c r="AX4016" s="5">
        <v>97</v>
      </c>
      <c r="AY4016" s="5">
        <v>95</v>
      </c>
      <c r="AZ4016" s="5">
        <v>93</v>
      </c>
      <c r="BA4016" s="5">
        <v>93</v>
      </c>
      <c r="BB4016" s="5">
        <v>94</v>
      </c>
      <c r="BC4016" s="5">
        <v>95</v>
      </c>
      <c r="BD4016" s="5">
        <v>99</v>
      </c>
      <c r="BE4016" s="5">
        <v>102</v>
      </c>
      <c r="BF4016" s="5">
        <v>104</v>
      </c>
      <c r="BG4016" s="5">
        <v>105</v>
      </c>
      <c r="BH4016" s="5">
        <v>102</v>
      </c>
      <c r="BI4016" s="5">
        <v>102</v>
      </c>
      <c r="BJ4016" s="5">
        <v>98</v>
      </c>
      <c r="BK4016" s="5">
        <v>99</v>
      </c>
      <c r="BL4016" s="5">
        <v>100</v>
      </c>
      <c r="BM4016" s="5">
        <v>101</v>
      </c>
      <c r="BN4016" s="5">
        <v>99</v>
      </c>
      <c r="BO4016" s="5">
        <v>100</v>
      </c>
      <c r="BP4016" s="5">
        <v>106</v>
      </c>
      <c r="BQ4016" s="5">
        <v>98</v>
      </c>
      <c r="BR4016" s="5">
        <v>82</v>
      </c>
      <c r="BS4016">
        <v>96</v>
      </c>
      <c r="BT4016">
        <v>101</v>
      </c>
      <c r="BU4016">
        <v>102</v>
      </c>
      <c r="BV4016">
        <v>101</v>
      </c>
      <c r="BW4016">
        <v>101</v>
      </c>
      <c r="BX4016">
        <v>102</v>
      </c>
      <c r="BY4016">
        <v>104</v>
      </c>
      <c r="BZ4016">
        <v>103</v>
      </c>
      <c r="CA4016">
        <v>104</v>
      </c>
      <c r="CB4016">
        <v>99</v>
      </c>
      <c r="CC4016">
        <v>100</v>
      </c>
      <c r="CD4016">
        <v>97</v>
      </c>
      <c r="CE4016">
        <v>99</v>
      </c>
      <c r="CF4016">
        <v>103</v>
      </c>
      <c r="CG4016">
        <v>101</v>
      </c>
      <c r="CH4016">
        <v>102</v>
      </c>
      <c r="CI4016">
        <v>104</v>
      </c>
      <c r="CJ4016">
        <v>105</v>
      </c>
      <c r="CK4016">
        <v>100</v>
      </c>
      <c r="CL4016">
        <v>99</v>
      </c>
      <c r="CM4016">
        <v>100</v>
      </c>
      <c r="CN4016">
        <v>103</v>
      </c>
      <c r="CO4016">
        <v>106</v>
      </c>
      <c r="CP4016">
        <v>106</v>
      </c>
      <c r="CQ4016">
        <v>108</v>
      </c>
      <c r="CR4016">
        <v>106</v>
      </c>
      <c r="CS4016">
        <v>108</v>
      </c>
      <c r="CT4016">
        <v>104</v>
      </c>
      <c r="CU4016">
        <v>106</v>
      </c>
      <c r="CV4016">
        <v>104</v>
      </c>
      <c r="CW4016">
        <v>101</v>
      </c>
      <c r="CX4016" t="s">
        <v>5</v>
      </c>
      <c r="CY4016" t="s">
        <v>216</v>
      </c>
      <c r="CZ4016" s="1">
        <f t="shared" si="4499"/>
        <v>0.8155118656887963</v>
      </c>
      <c r="DA4016" s="4">
        <f t="shared" si="4500"/>
        <v>99</v>
      </c>
      <c r="DB4016" s="4"/>
      <c r="DC4016" s="4"/>
      <c r="DD4016" s="4"/>
    </row>
    <row r="4017" spans="1:108" x14ac:dyDescent="0.25">
      <c r="A4017" t="s">
        <v>220</v>
      </c>
      <c r="B4017">
        <v>34.634399999999999</v>
      </c>
      <c r="C4017">
        <v>-117.55029999999999</v>
      </c>
      <c r="D4017">
        <v>2880</v>
      </c>
      <c r="E4017" t="s">
        <v>1</v>
      </c>
      <c r="F4017">
        <v>212.3</v>
      </c>
      <c r="G4017">
        <v>2011</v>
      </c>
      <c r="H4017">
        <v>8</v>
      </c>
      <c r="I4017" t="s">
        <v>260</v>
      </c>
      <c r="J4017">
        <v>78</v>
      </c>
      <c r="K4017">
        <v>75</v>
      </c>
      <c r="L4017">
        <v>82</v>
      </c>
      <c r="M4017">
        <v>79</v>
      </c>
      <c r="N4017">
        <v>77</v>
      </c>
      <c r="O4017">
        <v>70</v>
      </c>
      <c r="P4017">
        <v>81</v>
      </c>
      <c r="Q4017">
        <v>82</v>
      </c>
      <c r="R4017">
        <v>92</v>
      </c>
      <c r="S4017">
        <v>90</v>
      </c>
      <c r="T4017">
        <v>88</v>
      </c>
      <c r="U4017">
        <v>87</v>
      </c>
      <c r="V4017">
        <v>91</v>
      </c>
      <c r="W4017">
        <v>100</v>
      </c>
      <c r="X4017">
        <v>99</v>
      </c>
      <c r="Y4017">
        <v>91</v>
      </c>
      <c r="Z4017">
        <v>90</v>
      </c>
      <c r="AA4017">
        <v>92</v>
      </c>
      <c r="AB4017">
        <v>94</v>
      </c>
      <c r="AC4017">
        <v>99</v>
      </c>
      <c r="AD4017">
        <v>106</v>
      </c>
      <c r="AE4017">
        <v>105</v>
      </c>
      <c r="AF4017">
        <v>102</v>
      </c>
      <c r="AG4017">
        <v>96</v>
      </c>
      <c r="AH4017">
        <v>97</v>
      </c>
      <c r="AI4017">
        <v>98</v>
      </c>
      <c r="AJ4017">
        <v>101</v>
      </c>
      <c r="AK4017">
        <v>96</v>
      </c>
      <c r="AL4017">
        <v>84</v>
      </c>
      <c r="AM4017">
        <v>97</v>
      </c>
      <c r="AN4017" s="5">
        <v>104</v>
      </c>
      <c r="AO4017" s="5">
        <v>108</v>
      </c>
      <c r="AP4017" s="5">
        <v>104</v>
      </c>
      <c r="AQ4017" s="5">
        <v>101</v>
      </c>
      <c r="AR4017" s="5">
        <v>97</v>
      </c>
      <c r="AS4017" s="5">
        <v>94</v>
      </c>
      <c r="AT4017" s="5">
        <v>97</v>
      </c>
      <c r="AU4017" s="5">
        <v>100</v>
      </c>
      <c r="AV4017" s="5">
        <v>101</v>
      </c>
      <c r="AW4017" s="5">
        <v>100</v>
      </c>
      <c r="AX4017" s="5">
        <v>97</v>
      </c>
      <c r="AY4017" s="5">
        <v>94</v>
      </c>
      <c r="AZ4017" s="5">
        <v>87</v>
      </c>
      <c r="BA4017" s="5">
        <v>87</v>
      </c>
      <c r="BB4017" s="5">
        <v>87</v>
      </c>
      <c r="BC4017" s="5">
        <v>92</v>
      </c>
      <c r="BD4017" s="5">
        <v>97</v>
      </c>
      <c r="BE4017" s="5">
        <v>102</v>
      </c>
      <c r="BF4017" s="5">
        <v>103</v>
      </c>
      <c r="BG4017" s="5">
        <v>101</v>
      </c>
      <c r="BH4017" s="5">
        <v>97</v>
      </c>
      <c r="BI4017" s="5">
        <v>99</v>
      </c>
      <c r="BJ4017" s="5">
        <v>98</v>
      </c>
      <c r="BK4017" s="5">
        <v>101</v>
      </c>
      <c r="BL4017" s="5">
        <v>103</v>
      </c>
      <c r="BM4017" s="5">
        <v>98</v>
      </c>
      <c r="BN4017" s="5">
        <v>102</v>
      </c>
      <c r="BO4017" s="5">
        <v>101</v>
      </c>
      <c r="BP4017" s="5">
        <v>102</v>
      </c>
      <c r="BQ4017" s="5">
        <v>103</v>
      </c>
      <c r="BR4017" s="5">
        <v>86</v>
      </c>
      <c r="BS4017">
        <v>95</v>
      </c>
      <c r="BT4017">
        <v>103</v>
      </c>
      <c r="BU4017">
        <v>102</v>
      </c>
      <c r="BV4017">
        <v>99</v>
      </c>
      <c r="BW4017">
        <v>97</v>
      </c>
      <c r="BX4017">
        <v>100</v>
      </c>
      <c r="BY4017">
        <v>102</v>
      </c>
      <c r="BZ4017">
        <v>103</v>
      </c>
      <c r="CA4017">
        <v>99</v>
      </c>
      <c r="CB4017">
        <v>98</v>
      </c>
      <c r="CC4017">
        <v>96</v>
      </c>
      <c r="CD4017">
        <v>102</v>
      </c>
      <c r="CE4017">
        <v>103</v>
      </c>
      <c r="CF4017">
        <v>103</v>
      </c>
      <c r="CG4017">
        <v>99</v>
      </c>
      <c r="CH4017">
        <v>101</v>
      </c>
      <c r="CI4017">
        <v>105</v>
      </c>
      <c r="CJ4017">
        <v>102</v>
      </c>
      <c r="CK4017">
        <v>98</v>
      </c>
      <c r="CL4017">
        <v>97</v>
      </c>
      <c r="CM4017">
        <v>99</v>
      </c>
      <c r="CN4017">
        <v>102</v>
      </c>
      <c r="CO4017">
        <v>105</v>
      </c>
      <c r="CP4017">
        <v>105</v>
      </c>
      <c r="CQ4017">
        <v>106</v>
      </c>
      <c r="CR4017">
        <v>105</v>
      </c>
      <c r="CS4017">
        <v>105</v>
      </c>
      <c r="CT4017">
        <v>106</v>
      </c>
      <c r="CU4017">
        <v>106</v>
      </c>
      <c r="CV4017">
        <v>103</v>
      </c>
      <c r="CW4017">
        <v>99</v>
      </c>
      <c r="CX4017" t="s">
        <v>5</v>
      </c>
      <c r="CY4017" t="s">
        <v>221</v>
      </c>
      <c r="CZ4017" s="1">
        <f t="shared" si="4499"/>
        <v>0.92914035648023086</v>
      </c>
      <c r="DA4017" s="4">
        <f t="shared" si="4500"/>
        <v>98.161290322580641</v>
      </c>
      <c r="DB4017" s="4"/>
      <c r="DC4017" s="4"/>
      <c r="DD4017" s="4"/>
    </row>
    <row r="4018" spans="1:108" x14ac:dyDescent="0.25">
      <c r="A4018" t="s">
        <v>39</v>
      </c>
      <c r="B4018">
        <v>34.525300000000001</v>
      </c>
      <c r="C4018">
        <v>-117.29640000000001</v>
      </c>
      <c r="D4018">
        <v>2789</v>
      </c>
      <c r="E4018" t="s">
        <v>1</v>
      </c>
      <c r="F4018">
        <v>218.7</v>
      </c>
      <c r="G4018">
        <v>2011</v>
      </c>
      <c r="H4018">
        <v>8</v>
      </c>
      <c r="I4018" t="s">
        <v>260</v>
      </c>
      <c r="J4018">
        <v>79</v>
      </c>
      <c r="K4018">
        <v>75</v>
      </c>
      <c r="L4018">
        <v>77</v>
      </c>
      <c r="M4018">
        <v>79</v>
      </c>
      <c r="N4018">
        <v>78</v>
      </c>
      <c r="O4018">
        <v>79</v>
      </c>
      <c r="P4018">
        <v>75</v>
      </c>
      <c r="Q4018">
        <v>75</v>
      </c>
      <c r="R4018">
        <v>78</v>
      </c>
      <c r="S4018">
        <v>87</v>
      </c>
      <c r="T4018">
        <v>88</v>
      </c>
      <c r="U4018">
        <v>86</v>
      </c>
      <c r="V4018">
        <v>86</v>
      </c>
      <c r="W4018">
        <v>88</v>
      </c>
      <c r="X4018">
        <v>97</v>
      </c>
      <c r="Y4018">
        <v>94</v>
      </c>
      <c r="Z4018">
        <v>91</v>
      </c>
      <c r="AA4018">
        <v>94</v>
      </c>
      <c r="AB4018">
        <v>96</v>
      </c>
      <c r="AC4018">
        <v>97</v>
      </c>
      <c r="AD4018">
        <v>93</v>
      </c>
      <c r="AE4018">
        <v>98</v>
      </c>
      <c r="AF4018">
        <v>97</v>
      </c>
      <c r="AG4018">
        <v>105</v>
      </c>
      <c r="AH4018">
        <v>101</v>
      </c>
      <c r="AI4018">
        <v>95</v>
      </c>
      <c r="AJ4018">
        <v>97</v>
      </c>
      <c r="AK4018">
        <v>91</v>
      </c>
      <c r="AL4018">
        <v>93</v>
      </c>
      <c r="AM4018">
        <v>93</v>
      </c>
      <c r="AN4018" s="5">
        <v>101</v>
      </c>
      <c r="AO4018" s="5">
        <v>100</v>
      </c>
      <c r="AP4018" s="5">
        <v>104</v>
      </c>
      <c r="AQ4018" s="5">
        <v>105</v>
      </c>
      <c r="AR4018" s="5">
        <v>104</v>
      </c>
      <c r="AS4018" s="5">
        <v>96</v>
      </c>
      <c r="AT4018" s="5">
        <v>96</v>
      </c>
      <c r="AU4018" s="5">
        <v>97</v>
      </c>
      <c r="AV4018" s="5">
        <v>98</v>
      </c>
      <c r="AW4018" s="5">
        <v>96</v>
      </c>
      <c r="AX4018" s="5">
        <v>96</v>
      </c>
      <c r="AY4018" s="5">
        <v>93</v>
      </c>
      <c r="AZ4018" s="5">
        <v>94</v>
      </c>
      <c r="BA4018" s="5">
        <v>86</v>
      </c>
      <c r="BB4018" s="5">
        <v>81</v>
      </c>
      <c r="BC4018" s="5">
        <v>82</v>
      </c>
      <c r="BD4018" s="5">
        <v>87</v>
      </c>
      <c r="BE4018" s="5">
        <v>91</v>
      </c>
      <c r="BF4018" s="5">
        <v>97</v>
      </c>
      <c r="BG4018" s="5">
        <v>97</v>
      </c>
      <c r="BH4018" s="5">
        <v>97</v>
      </c>
      <c r="BI4018" s="5">
        <v>93</v>
      </c>
      <c r="BJ4018" s="5">
        <v>92</v>
      </c>
      <c r="BK4018" s="5">
        <v>96</v>
      </c>
      <c r="BL4018" s="5">
        <v>98</v>
      </c>
      <c r="BM4018" s="5">
        <v>97</v>
      </c>
      <c r="BN4018" s="5">
        <v>96</v>
      </c>
      <c r="BO4018" s="5">
        <v>99</v>
      </c>
      <c r="BP4018" s="5">
        <v>96</v>
      </c>
      <c r="BQ4018" s="5">
        <v>97</v>
      </c>
      <c r="BR4018" s="5">
        <v>94</v>
      </c>
      <c r="BS4018">
        <v>94</v>
      </c>
      <c r="BT4018">
        <v>93</v>
      </c>
      <c r="BU4018">
        <v>99</v>
      </c>
      <c r="BV4018">
        <v>96</v>
      </c>
      <c r="BW4018">
        <v>94</v>
      </c>
      <c r="BX4018">
        <v>94</v>
      </c>
      <c r="BY4018">
        <v>93</v>
      </c>
      <c r="BZ4018">
        <v>96</v>
      </c>
      <c r="CA4018">
        <v>97</v>
      </c>
      <c r="CB4018">
        <v>94</v>
      </c>
      <c r="CC4018">
        <v>91</v>
      </c>
      <c r="CD4018">
        <v>93</v>
      </c>
      <c r="CE4018">
        <v>99</v>
      </c>
      <c r="CF4018">
        <v>97</v>
      </c>
      <c r="CG4018">
        <v>97</v>
      </c>
      <c r="CH4018">
        <v>99</v>
      </c>
      <c r="CI4018">
        <v>96</v>
      </c>
      <c r="CJ4018">
        <v>99</v>
      </c>
      <c r="CK4018">
        <v>96</v>
      </c>
      <c r="CL4018">
        <v>98</v>
      </c>
      <c r="CM4018">
        <v>90</v>
      </c>
      <c r="CN4018">
        <v>94</v>
      </c>
      <c r="CO4018">
        <v>96</v>
      </c>
      <c r="CP4018">
        <v>101</v>
      </c>
      <c r="CQ4018">
        <v>103</v>
      </c>
      <c r="CR4018">
        <v>103</v>
      </c>
      <c r="CS4018">
        <v>104</v>
      </c>
      <c r="CT4018">
        <v>103</v>
      </c>
      <c r="CU4018">
        <v>103</v>
      </c>
      <c r="CV4018">
        <v>103</v>
      </c>
      <c r="CW4018">
        <v>95</v>
      </c>
      <c r="CX4018" t="s">
        <v>5</v>
      </c>
      <c r="CY4018" t="s">
        <v>40</v>
      </c>
      <c r="CZ4018" s="1">
        <f t="shared" si="4499"/>
        <v>0.56767788128387719</v>
      </c>
      <c r="DA4018" s="4">
        <f t="shared" si="4500"/>
        <v>95.354838709677423</v>
      </c>
      <c r="DB4018" s="4"/>
      <c r="DC4018" s="4"/>
      <c r="DD4018" s="4"/>
    </row>
    <row r="4019" spans="1:108" x14ac:dyDescent="0.25">
      <c r="A4019" t="s">
        <v>226</v>
      </c>
      <c r="B4019">
        <v>34.684699999999999</v>
      </c>
      <c r="C4019">
        <v>-117.82080000000001</v>
      </c>
      <c r="D4019">
        <v>2590</v>
      </c>
      <c r="E4019" t="s">
        <v>1</v>
      </c>
      <c r="F4019">
        <v>215.5</v>
      </c>
      <c r="G4019">
        <v>2011</v>
      </c>
      <c r="H4019">
        <v>8</v>
      </c>
      <c r="I4019" t="s">
        <v>260</v>
      </c>
      <c r="J4019">
        <v>77</v>
      </c>
      <c r="K4019">
        <v>76</v>
      </c>
      <c r="L4019">
        <v>81</v>
      </c>
      <c r="M4019">
        <v>81</v>
      </c>
      <c r="N4019">
        <v>80</v>
      </c>
      <c r="O4019">
        <v>71</v>
      </c>
      <c r="P4019">
        <v>83</v>
      </c>
      <c r="Q4019">
        <v>82</v>
      </c>
      <c r="R4019">
        <v>93</v>
      </c>
      <c r="S4019">
        <v>89</v>
      </c>
      <c r="T4019">
        <v>86</v>
      </c>
      <c r="U4019">
        <v>84</v>
      </c>
      <c r="V4019">
        <v>92</v>
      </c>
      <c r="W4019">
        <v>102</v>
      </c>
      <c r="X4019">
        <v>98</v>
      </c>
      <c r="Y4019">
        <v>91</v>
      </c>
      <c r="Z4019">
        <v>88</v>
      </c>
      <c r="AA4019">
        <v>91</v>
      </c>
      <c r="AB4019">
        <v>92</v>
      </c>
      <c r="AC4019">
        <v>100</v>
      </c>
      <c r="AD4019">
        <v>106</v>
      </c>
      <c r="AE4019">
        <v>104</v>
      </c>
      <c r="AF4019">
        <v>101</v>
      </c>
      <c r="AG4019">
        <v>95</v>
      </c>
      <c r="AH4019">
        <v>95</v>
      </c>
      <c r="AI4019">
        <v>98</v>
      </c>
      <c r="AJ4019">
        <v>101</v>
      </c>
      <c r="AK4019">
        <v>97</v>
      </c>
      <c r="AL4019">
        <v>81</v>
      </c>
      <c r="AM4019">
        <v>96</v>
      </c>
      <c r="AN4019" s="5">
        <v>106</v>
      </c>
      <c r="AO4019" s="5">
        <v>109</v>
      </c>
      <c r="AP4019" s="5">
        <v>108</v>
      </c>
      <c r="AQ4019" s="5">
        <v>103</v>
      </c>
      <c r="AR4019" s="5">
        <v>97</v>
      </c>
      <c r="AS4019" s="5">
        <v>95</v>
      </c>
      <c r="AT4019" s="5">
        <v>98</v>
      </c>
      <c r="AU4019" s="5">
        <v>100</v>
      </c>
      <c r="AV4019" s="5">
        <v>101</v>
      </c>
      <c r="AW4019" s="5">
        <v>100</v>
      </c>
      <c r="AX4019" s="5">
        <v>96</v>
      </c>
      <c r="AY4019" s="5">
        <v>91</v>
      </c>
      <c r="AZ4019" s="5">
        <v>86</v>
      </c>
      <c r="BA4019" s="5">
        <v>84</v>
      </c>
      <c r="BB4019" s="5">
        <v>87</v>
      </c>
      <c r="BC4019" s="5">
        <v>88</v>
      </c>
      <c r="BD4019" s="5">
        <v>99</v>
      </c>
      <c r="BE4019" s="5">
        <v>102</v>
      </c>
      <c r="BF4019" s="5">
        <v>102</v>
      </c>
      <c r="BG4019" s="5">
        <v>100</v>
      </c>
      <c r="BH4019" s="5">
        <v>97</v>
      </c>
      <c r="BI4019" s="5">
        <v>95</v>
      </c>
      <c r="BJ4019" s="5">
        <v>102</v>
      </c>
      <c r="BK4019" s="5">
        <v>103</v>
      </c>
      <c r="BL4019" s="5">
        <v>101</v>
      </c>
      <c r="BM4019" s="5">
        <v>96</v>
      </c>
      <c r="BN4019" s="5">
        <v>100</v>
      </c>
      <c r="BO4019" s="5">
        <v>104</v>
      </c>
      <c r="BP4019" s="5">
        <v>103</v>
      </c>
      <c r="BQ4019" s="5">
        <v>103</v>
      </c>
      <c r="BR4019" s="5">
        <v>90</v>
      </c>
      <c r="BS4019">
        <v>101</v>
      </c>
      <c r="BT4019">
        <v>100</v>
      </c>
      <c r="BU4019">
        <v>101</v>
      </c>
      <c r="BV4019">
        <v>99</v>
      </c>
      <c r="BW4019">
        <v>96</v>
      </c>
      <c r="BX4019">
        <v>98</v>
      </c>
      <c r="BY4019">
        <v>102</v>
      </c>
      <c r="BZ4019">
        <v>101</v>
      </c>
      <c r="CA4019">
        <v>100</v>
      </c>
      <c r="CB4019">
        <v>97</v>
      </c>
      <c r="CC4019">
        <v>97</v>
      </c>
      <c r="CD4019">
        <v>104</v>
      </c>
      <c r="CE4019">
        <v>105</v>
      </c>
      <c r="CF4019">
        <v>104</v>
      </c>
      <c r="CG4019">
        <v>100</v>
      </c>
      <c r="CH4019">
        <v>102</v>
      </c>
      <c r="CI4019">
        <v>104</v>
      </c>
      <c r="CJ4019">
        <v>104</v>
      </c>
      <c r="CK4019">
        <v>100</v>
      </c>
      <c r="CL4019">
        <v>98</v>
      </c>
      <c r="CM4019">
        <v>101</v>
      </c>
      <c r="CN4019">
        <v>103</v>
      </c>
      <c r="CO4019">
        <v>109</v>
      </c>
      <c r="CP4019">
        <v>106</v>
      </c>
      <c r="CQ4019">
        <v>107</v>
      </c>
      <c r="CR4019">
        <v>106</v>
      </c>
      <c r="CS4019">
        <v>110</v>
      </c>
      <c r="CT4019">
        <v>108</v>
      </c>
      <c r="CU4019">
        <v>106</v>
      </c>
      <c r="CV4019">
        <v>105</v>
      </c>
      <c r="CW4019">
        <v>99</v>
      </c>
      <c r="CX4019" t="s">
        <v>5</v>
      </c>
      <c r="CY4019" t="s">
        <v>227</v>
      </c>
      <c r="CZ4019" s="1">
        <f t="shared" si="4499"/>
        <v>0.87248669591300076</v>
      </c>
      <c r="DA4019" s="4">
        <f t="shared" si="4500"/>
        <v>98.258064516129039</v>
      </c>
      <c r="DB4019" s="4"/>
      <c r="DC4019" s="4"/>
      <c r="DD4019" s="4"/>
    </row>
    <row r="4020" spans="1:108" x14ac:dyDescent="0.25">
      <c r="A4020" t="s">
        <v>134</v>
      </c>
      <c r="B4020">
        <v>36.5717</v>
      </c>
      <c r="C4020">
        <v>-116.4619</v>
      </c>
      <c r="D4020">
        <v>2450</v>
      </c>
      <c r="E4020" t="s">
        <v>1</v>
      </c>
      <c r="F4020">
        <v>38.200000000000003</v>
      </c>
      <c r="G4020">
        <v>2011</v>
      </c>
      <c r="H4020">
        <v>8</v>
      </c>
      <c r="I4020" t="s">
        <v>260</v>
      </c>
      <c r="J4020">
        <v>86</v>
      </c>
      <c r="K4020">
        <v>79</v>
      </c>
      <c r="L4020">
        <v>84</v>
      </c>
      <c r="M4020">
        <v>88</v>
      </c>
      <c r="N4020">
        <v>88</v>
      </c>
      <c r="O4020">
        <v>79</v>
      </c>
      <c r="Q4020">
        <v>90</v>
      </c>
      <c r="R4020">
        <v>94</v>
      </c>
      <c r="S4020">
        <v>95</v>
      </c>
      <c r="T4020">
        <v>92</v>
      </c>
      <c r="U4020">
        <v>92</v>
      </c>
      <c r="V4020">
        <v>96</v>
      </c>
      <c r="W4020">
        <v>101</v>
      </c>
      <c r="X4020">
        <v>105</v>
      </c>
      <c r="Y4020">
        <v>101</v>
      </c>
      <c r="Z4020">
        <v>94</v>
      </c>
      <c r="AA4020">
        <v>97</v>
      </c>
      <c r="AB4020">
        <v>92</v>
      </c>
      <c r="AC4020">
        <v>97</v>
      </c>
      <c r="AD4020">
        <v>104</v>
      </c>
      <c r="AE4020">
        <v>108</v>
      </c>
      <c r="AF4020">
        <v>108</v>
      </c>
      <c r="AG4020">
        <v>108</v>
      </c>
      <c r="AH4020">
        <v>101</v>
      </c>
      <c r="AI4020">
        <v>101</v>
      </c>
      <c r="AJ4020">
        <v>104</v>
      </c>
      <c r="AK4020">
        <v>102</v>
      </c>
      <c r="AL4020">
        <v>92</v>
      </c>
      <c r="AM4020">
        <v>96</v>
      </c>
      <c r="AN4020" s="5">
        <v>105</v>
      </c>
      <c r="AO4020" s="5">
        <v>110</v>
      </c>
      <c r="AP4020" s="5">
        <v>102</v>
      </c>
      <c r="AQ4020" s="5">
        <v>101</v>
      </c>
      <c r="AR4020" s="5">
        <v>100</v>
      </c>
      <c r="AS4020" s="5">
        <v>101</v>
      </c>
      <c r="AT4020" s="5">
        <v>99</v>
      </c>
      <c r="AU4020" s="5">
        <v>105</v>
      </c>
      <c r="AV4020" s="5">
        <v>105</v>
      </c>
      <c r="AW4020" s="5">
        <v>104</v>
      </c>
      <c r="AX4020" s="5">
        <v>104</v>
      </c>
      <c r="AY4020" s="5">
        <v>104</v>
      </c>
      <c r="AZ4020" s="5">
        <v>95</v>
      </c>
      <c r="BA4020" s="5">
        <v>93</v>
      </c>
      <c r="BB4020" s="5">
        <v>93</v>
      </c>
      <c r="BC4020" s="5">
        <v>95</v>
      </c>
      <c r="BD4020" s="5">
        <v>99</v>
      </c>
      <c r="BE4020" s="5">
        <v>104</v>
      </c>
      <c r="BF4020" s="5">
        <v>106</v>
      </c>
      <c r="BG4020" s="5">
        <v>106</v>
      </c>
      <c r="BH4020" s="5">
        <v>101</v>
      </c>
      <c r="BI4020" s="5">
        <v>102</v>
      </c>
      <c r="BJ4020" s="5">
        <v>103</v>
      </c>
      <c r="BK4020" s="5">
        <v>105</v>
      </c>
      <c r="BL4020" s="5">
        <v>106</v>
      </c>
      <c r="BM4020" s="5">
        <v>102</v>
      </c>
      <c r="BN4020" s="5">
        <v>103</v>
      </c>
      <c r="BO4020" s="5">
        <v>104</v>
      </c>
      <c r="BP4020" s="5">
        <v>106</v>
      </c>
      <c r="BQ4020" s="5">
        <v>102</v>
      </c>
      <c r="BR4020" s="5">
        <v>102</v>
      </c>
      <c r="BS4020">
        <v>97</v>
      </c>
      <c r="BT4020">
        <v>102</v>
      </c>
      <c r="BU4020">
        <v>106</v>
      </c>
      <c r="BV4020">
        <v>101</v>
      </c>
      <c r="BW4020">
        <v>101</v>
      </c>
      <c r="BX4020">
        <v>100</v>
      </c>
      <c r="BY4020">
        <v>102</v>
      </c>
      <c r="BZ4020">
        <v>103</v>
      </c>
      <c r="CA4020">
        <v>104</v>
      </c>
      <c r="CB4020">
        <v>104</v>
      </c>
      <c r="CC4020">
        <v>100</v>
      </c>
      <c r="CD4020">
        <v>103</v>
      </c>
      <c r="CE4020">
        <v>98</v>
      </c>
      <c r="CF4020">
        <v>104</v>
      </c>
      <c r="CG4020">
        <v>104</v>
      </c>
      <c r="CH4020">
        <v>104</v>
      </c>
      <c r="CI4020">
        <v>105</v>
      </c>
      <c r="CJ4020">
        <v>106</v>
      </c>
      <c r="CK4020">
        <v>103</v>
      </c>
      <c r="CL4020">
        <v>100</v>
      </c>
      <c r="CM4020">
        <v>101</v>
      </c>
      <c r="CN4020">
        <v>105</v>
      </c>
      <c r="CO4020">
        <v>106</v>
      </c>
      <c r="CP4020">
        <v>109</v>
      </c>
      <c r="CQ4020">
        <v>108</v>
      </c>
      <c r="CR4020">
        <v>110</v>
      </c>
      <c r="CS4020">
        <v>109</v>
      </c>
      <c r="CT4020">
        <v>106</v>
      </c>
      <c r="CU4020">
        <v>108</v>
      </c>
      <c r="CV4020">
        <v>107</v>
      </c>
      <c r="CW4020">
        <v>100</v>
      </c>
      <c r="CX4020" t="s">
        <v>2</v>
      </c>
      <c r="CY4020" t="s">
        <v>135</v>
      </c>
      <c r="CZ4020" s="1">
        <f t="shared" si="4499"/>
        <v>0.79219826211719513</v>
      </c>
      <c r="DA4020" s="4">
        <f t="shared" si="4500"/>
        <v>102.16129032258064</v>
      </c>
      <c r="DB4020" s="4"/>
      <c r="DC4020" s="4"/>
      <c r="DD4020" s="4"/>
    </row>
    <row r="4021" spans="1:108" x14ac:dyDescent="0.25">
      <c r="A4021" t="s">
        <v>241</v>
      </c>
      <c r="B4021">
        <v>34.988300000000002</v>
      </c>
      <c r="C4021">
        <v>-117.8647</v>
      </c>
      <c r="D4021">
        <v>2283</v>
      </c>
      <c r="E4021" t="s">
        <v>1</v>
      </c>
      <c r="F4021">
        <v>186.9</v>
      </c>
      <c r="G4021">
        <v>2011</v>
      </c>
      <c r="H4021">
        <v>8</v>
      </c>
      <c r="I4021" t="s">
        <v>260</v>
      </c>
      <c r="J4021">
        <v>75</v>
      </c>
      <c r="K4021">
        <v>74</v>
      </c>
      <c r="L4021">
        <v>79</v>
      </c>
      <c r="M4021">
        <v>79</v>
      </c>
      <c r="N4021">
        <v>79</v>
      </c>
      <c r="O4021">
        <v>73</v>
      </c>
      <c r="P4021">
        <v>82</v>
      </c>
      <c r="Q4021">
        <v>86</v>
      </c>
      <c r="R4021">
        <v>91</v>
      </c>
      <c r="S4021">
        <v>91</v>
      </c>
      <c r="T4021">
        <v>90</v>
      </c>
      <c r="V4021">
        <v>93</v>
      </c>
      <c r="W4021">
        <v>98</v>
      </c>
      <c r="X4021">
        <v>100</v>
      </c>
      <c r="Y4021">
        <v>95</v>
      </c>
      <c r="AA4021">
        <v>95</v>
      </c>
      <c r="AB4021">
        <v>93</v>
      </c>
      <c r="AC4021">
        <v>96</v>
      </c>
      <c r="AD4021">
        <v>103</v>
      </c>
      <c r="AE4021">
        <v>104</v>
      </c>
      <c r="AF4021">
        <v>100</v>
      </c>
      <c r="AG4021">
        <v>97</v>
      </c>
      <c r="AH4021">
        <v>99</v>
      </c>
      <c r="AI4021">
        <v>98</v>
      </c>
      <c r="AJ4021">
        <v>99</v>
      </c>
      <c r="AK4021">
        <v>94</v>
      </c>
      <c r="AL4021">
        <v>83</v>
      </c>
      <c r="AM4021">
        <v>93</v>
      </c>
      <c r="AN4021" s="5">
        <v>101</v>
      </c>
      <c r="AO4021" s="5">
        <v>108</v>
      </c>
      <c r="AP4021" s="5">
        <v>108</v>
      </c>
      <c r="AQ4021" s="5">
        <v>101</v>
      </c>
      <c r="AR4021" s="5">
        <v>99</v>
      </c>
      <c r="AS4021" s="5">
        <v>99</v>
      </c>
      <c r="AT4021" s="5">
        <v>101</v>
      </c>
      <c r="AU4021" s="5">
        <v>102</v>
      </c>
      <c r="AV4021" s="5">
        <v>103</v>
      </c>
      <c r="AW4021" s="5">
        <v>102</v>
      </c>
      <c r="AX4021" s="8">
        <f>AVERAGE(AW4021,AY4021)</f>
        <v>98</v>
      </c>
      <c r="AY4021" s="5">
        <v>94</v>
      </c>
      <c r="AZ4021" s="5">
        <v>89</v>
      </c>
      <c r="BA4021" s="5">
        <v>85</v>
      </c>
      <c r="BB4021" s="5">
        <v>88</v>
      </c>
      <c r="BC4021" s="5">
        <v>90</v>
      </c>
      <c r="BD4021" s="5">
        <v>95</v>
      </c>
      <c r="BE4021" s="5">
        <v>100</v>
      </c>
      <c r="BF4021" s="5">
        <v>101</v>
      </c>
      <c r="BG4021" s="5">
        <v>101</v>
      </c>
      <c r="BH4021" s="5">
        <v>97</v>
      </c>
      <c r="BI4021" s="5">
        <v>97</v>
      </c>
      <c r="BJ4021" s="8">
        <f>AVERAGE(BI4021,BK4021)</f>
        <v>99.5</v>
      </c>
      <c r="BK4021" s="5">
        <v>102</v>
      </c>
      <c r="BL4021" s="5">
        <v>102</v>
      </c>
      <c r="BM4021" s="5">
        <v>97</v>
      </c>
      <c r="BN4021" s="5">
        <v>100</v>
      </c>
      <c r="BO4021" s="5">
        <v>103</v>
      </c>
      <c r="BP4021" s="5">
        <v>104</v>
      </c>
      <c r="BQ4021" s="5">
        <v>102</v>
      </c>
      <c r="BR4021" s="5">
        <v>87</v>
      </c>
      <c r="BS4021">
        <v>99</v>
      </c>
      <c r="BT4021">
        <v>100</v>
      </c>
      <c r="BV4021">
        <v>99</v>
      </c>
      <c r="BW4021">
        <v>97</v>
      </c>
      <c r="BX4021">
        <v>99</v>
      </c>
      <c r="BY4021">
        <v>102</v>
      </c>
      <c r="BZ4021">
        <v>102</v>
      </c>
      <c r="CA4021">
        <v>100</v>
      </c>
      <c r="CB4021">
        <v>97</v>
      </c>
      <c r="CC4021">
        <v>98</v>
      </c>
      <c r="CD4021">
        <v>100</v>
      </c>
      <c r="CE4021">
        <v>102</v>
      </c>
      <c r="CF4021">
        <v>102</v>
      </c>
      <c r="CG4021">
        <v>100</v>
      </c>
      <c r="CH4021">
        <v>100</v>
      </c>
      <c r="CI4021">
        <v>101</v>
      </c>
      <c r="CJ4021">
        <v>101</v>
      </c>
      <c r="CK4021">
        <v>98</v>
      </c>
      <c r="CL4021">
        <v>95</v>
      </c>
      <c r="CM4021">
        <v>97</v>
      </c>
      <c r="CN4021">
        <v>99</v>
      </c>
      <c r="CO4021">
        <v>104</v>
      </c>
      <c r="CP4021">
        <v>106</v>
      </c>
      <c r="CQ4021">
        <v>106</v>
      </c>
      <c r="CR4021">
        <v>105</v>
      </c>
      <c r="CS4021">
        <v>109</v>
      </c>
      <c r="CT4021">
        <v>107</v>
      </c>
      <c r="CU4021">
        <v>107</v>
      </c>
      <c r="CV4021">
        <v>102</v>
      </c>
      <c r="CW4021">
        <v>96</v>
      </c>
      <c r="CX4021" t="s">
        <v>5</v>
      </c>
      <c r="CY4021" t="s">
        <v>242</v>
      </c>
      <c r="CZ4021" s="1">
        <f t="shared" si="4499"/>
        <v>0.88472029114270601</v>
      </c>
      <c r="DA4021" s="4">
        <f t="shared" si="4500"/>
        <v>98.564516129032256</v>
      </c>
      <c r="DB4021" s="4"/>
      <c r="DC4021" s="4"/>
      <c r="DD4021" s="4"/>
    </row>
    <row r="4022" spans="1:108" x14ac:dyDescent="0.25">
      <c r="A4022" t="s">
        <v>217</v>
      </c>
      <c r="B4022">
        <v>36.046900000000001</v>
      </c>
      <c r="C4022">
        <v>-115.18470000000001</v>
      </c>
      <c r="D4022">
        <v>2275</v>
      </c>
      <c r="E4022" t="s">
        <v>1</v>
      </c>
      <c r="F4022">
        <v>157.6</v>
      </c>
      <c r="G4022">
        <v>2011</v>
      </c>
      <c r="H4022">
        <v>8</v>
      </c>
      <c r="I4022" t="s">
        <v>260</v>
      </c>
      <c r="J4022">
        <v>87</v>
      </c>
      <c r="K4022">
        <v>83</v>
      </c>
      <c r="L4022">
        <v>85</v>
      </c>
      <c r="M4022">
        <v>92</v>
      </c>
      <c r="N4022">
        <v>95</v>
      </c>
      <c r="O4022">
        <v>83</v>
      </c>
      <c r="P4022">
        <v>91</v>
      </c>
      <c r="Q4022">
        <v>89</v>
      </c>
      <c r="R4022">
        <v>96</v>
      </c>
      <c r="S4022">
        <v>99</v>
      </c>
      <c r="T4022">
        <v>96</v>
      </c>
      <c r="U4022">
        <v>95</v>
      </c>
      <c r="V4022">
        <v>99</v>
      </c>
      <c r="W4022">
        <v>104</v>
      </c>
      <c r="X4022">
        <v>107</v>
      </c>
      <c r="Y4022">
        <v>101</v>
      </c>
      <c r="Z4022">
        <v>97</v>
      </c>
      <c r="AA4022">
        <v>100</v>
      </c>
      <c r="AB4022">
        <v>94</v>
      </c>
      <c r="AC4022">
        <v>95</v>
      </c>
      <c r="AD4022">
        <v>103</v>
      </c>
      <c r="AE4022">
        <v>110</v>
      </c>
      <c r="AF4022">
        <v>109</v>
      </c>
      <c r="AG4022">
        <v>104</v>
      </c>
      <c r="AH4022">
        <v>103</v>
      </c>
      <c r="AI4022">
        <v>104</v>
      </c>
      <c r="AJ4022">
        <v>107</v>
      </c>
      <c r="AK4022">
        <v>108</v>
      </c>
      <c r="AL4022">
        <v>97</v>
      </c>
      <c r="AM4022">
        <v>98</v>
      </c>
      <c r="AN4022" s="5">
        <v>105</v>
      </c>
      <c r="AO4022" s="5">
        <v>111</v>
      </c>
      <c r="AP4022" s="5">
        <v>109</v>
      </c>
      <c r="AQ4022" s="5">
        <v>94</v>
      </c>
      <c r="AR4022" s="5">
        <v>98</v>
      </c>
      <c r="AS4022" s="5">
        <v>101</v>
      </c>
      <c r="AT4022" s="5">
        <v>100</v>
      </c>
      <c r="AU4022" s="5">
        <v>101</v>
      </c>
      <c r="AV4022" s="5">
        <v>105</v>
      </c>
      <c r="AW4022" s="5">
        <v>98</v>
      </c>
      <c r="AX4022" s="5">
        <v>103</v>
      </c>
      <c r="AY4022" s="5">
        <v>101</v>
      </c>
      <c r="AZ4022" s="5">
        <v>99</v>
      </c>
      <c r="BA4022" s="5">
        <v>99</v>
      </c>
      <c r="BB4022" s="5">
        <v>98</v>
      </c>
      <c r="BC4022" s="5">
        <v>100</v>
      </c>
      <c r="BD4022" s="5">
        <v>106</v>
      </c>
      <c r="BE4022" s="5">
        <v>107</v>
      </c>
      <c r="BF4022" s="5">
        <v>108</v>
      </c>
      <c r="BG4022" s="5">
        <v>107</v>
      </c>
      <c r="BH4022" s="5">
        <v>104</v>
      </c>
      <c r="BI4022" s="5">
        <v>104</v>
      </c>
      <c r="BJ4022" s="5">
        <v>105</v>
      </c>
      <c r="BK4022" s="5">
        <v>103</v>
      </c>
      <c r="BL4022" s="5">
        <v>107</v>
      </c>
      <c r="BM4022" s="5">
        <v>101</v>
      </c>
      <c r="BN4022" s="5">
        <v>106</v>
      </c>
      <c r="BO4022" s="5">
        <v>106</v>
      </c>
      <c r="BP4022" s="5">
        <v>107</v>
      </c>
      <c r="BQ4022" s="5">
        <v>103</v>
      </c>
      <c r="BR4022" s="5">
        <v>91</v>
      </c>
      <c r="BS4022">
        <v>101</v>
      </c>
      <c r="BT4022">
        <v>107</v>
      </c>
      <c r="BU4022">
        <v>107</v>
      </c>
      <c r="BV4022">
        <v>106</v>
      </c>
      <c r="BW4022">
        <v>105</v>
      </c>
      <c r="BX4022">
        <v>104</v>
      </c>
      <c r="BY4022">
        <v>106</v>
      </c>
      <c r="BZ4022">
        <v>108</v>
      </c>
      <c r="CA4022">
        <v>107</v>
      </c>
      <c r="CB4022">
        <v>107</v>
      </c>
      <c r="CC4022">
        <v>105</v>
      </c>
      <c r="CD4022">
        <v>105</v>
      </c>
      <c r="CE4022">
        <v>95</v>
      </c>
      <c r="CF4022">
        <v>105</v>
      </c>
      <c r="CG4022">
        <v>106</v>
      </c>
      <c r="CH4022">
        <v>105</v>
      </c>
      <c r="CI4022">
        <v>108</v>
      </c>
      <c r="CJ4022">
        <v>109</v>
      </c>
      <c r="CK4022">
        <v>105</v>
      </c>
      <c r="CL4022">
        <v>105</v>
      </c>
      <c r="CM4022">
        <v>106</v>
      </c>
      <c r="CN4022">
        <v>109</v>
      </c>
      <c r="CO4022">
        <v>110</v>
      </c>
      <c r="CP4022">
        <v>112</v>
      </c>
      <c r="CQ4022">
        <v>111</v>
      </c>
      <c r="CR4022">
        <v>108</v>
      </c>
      <c r="CS4022">
        <v>105</v>
      </c>
      <c r="CT4022">
        <v>108</v>
      </c>
      <c r="CU4022">
        <v>110</v>
      </c>
      <c r="CV4022">
        <v>109</v>
      </c>
      <c r="CW4022">
        <v>103</v>
      </c>
      <c r="CX4022" t="s">
        <v>2</v>
      </c>
      <c r="CY4022" t="s">
        <v>218</v>
      </c>
      <c r="CZ4022" s="1">
        <f t="shared" si="4499"/>
        <v>0.67340638087339688</v>
      </c>
      <c r="DA4022" s="4">
        <f t="shared" si="4500"/>
        <v>102.80645161290323</v>
      </c>
      <c r="DB4022" s="4"/>
      <c r="DC4022" s="4"/>
      <c r="DD4022" s="4"/>
    </row>
    <row r="4023" spans="1:108" x14ac:dyDescent="0.25">
      <c r="A4023" t="s">
        <v>79</v>
      </c>
      <c r="B4023">
        <v>35.686399999999999</v>
      </c>
      <c r="C4023">
        <v>-117.6908</v>
      </c>
      <c r="D4023">
        <v>2231</v>
      </c>
      <c r="E4023" t="s">
        <v>1</v>
      </c>
      <c r="F4023">
        <v>113.6</v>
      </c>
      <c r="G4023">
        <v>2011</v>
      </c>
      <c r="H4023">
        <v>8</v>
      </c>
      <c r="I4023" t="s">
        <v>260</v>
      </c>
      <c r="J4023">
        <v>79</v>
      </c>
      <c r="K4023">
        <v>80</v>
      </c>
      <c r="L4023">
        <v>82</v>
      </c>
      <c r="M4023">
        <v>83</v>
      </c>
      <c r="N4023">
        <v>82</v>
      </c>
      <c r="O4023">
        <v>82</v>
      </c>
      <c r="P4023">
        <v>85</v>
      </c>
      <c r="Q4023">
        <v>90</v>
      </c>
      <c r="R4023">
        <v>94</v>
      </c>
      <c r="S4023">
        <v>94</v>
      </c>
      <c r="T4023">
        <v>94</v>
      </c>
      <c r="X4023">
        <v>103</v>
      </c>
      <c r="Y4023">
        <v>98</v>
      </c>
      <c r="Z4023">
        <v>94</v>
      </c>
      <c r="AA4023">
        <v>98</v>
      </c>
      <c r="AB4023">
        <v>97</v>
      </c>
      <c r="AC4023">
        <v>98</v>
      </c>
      <c r="AD4023">
        <v>106</v>
      </c>
      <c r="AE4023">
        <v>108</v>
      </c>
      <c r="AF4023">
        <v>108</v>
      </c>
      <c r="AG4023">
        <v>103</v>
      </c>
      <c r="AH4023">
        <v>102</v>
      </c>
      <c r="AI4023">
        <v>102</v>
      </c>
      <c r="AJ4023">
        <v>104</v>
      </c>
      <c r="AK4023">
        <v>100</v>
      </c>
      <c r="AL4023">
        <v>86</v>
      </c>
      <c r="AM4023">
        <v>96</v>
      </c>
      <c r="AN4023" s="5">
        <v>104</v>
      </c>
      <c r="AO4023" s="5">
        <v>109</v>
      </c>
      <c r="AP4023" s="5">
        <v>108</v>
      </c>
      <c r="AQ4023" s="5">
        <v>103</v>
      </c>
      <c r="AR4023" s="5">
        <v>102</v>
      </c>
      <c r="AS4023" s="5">
        <v>101</v>
      </c>
      <c r="AT4023" s="5">
        <v>103</v>
      </c>
      <c r="AU4023" s="5">
        <v>104</v>
      </c>
      <c r="AV4023" s="5">
        <v>106</v>
      </c>
      <c r="AW4023" s="5">
        <v>104</v>
      </c>
      <c r="AX4023" s="5">
        <v>101</v>
      </c>
      <c r="AY4023" s="5">
        <v>97</v>
      </c>
      <c r="AZ4023" s="5">
        <v>95</v>
      </c>
      <c r="BA4023" s="5">
        <v>92</v>
      </c>
      <c r="BB4023" s="5">
        <v>92</v>
      </c>
      <c r="BC4023" s="5">
        <v>93</v>
      </c>
      <c r="BD4023" s="5">
        <v>98</v>
      </c>
      <c r="BE4023" s="5">
        <v>102</v>
      </c>
      <c r="BF4023" s="5">
        <v>105</v>
      </c>
      <c r="BG4023" s="5">
        <v>105</v>
      </c>
      <c r="BH4023" s="5">
        <v>103</v>
      </c>
      <c r="BI4023" s="5">
        <v>103</v>
      </c>
      <c r="BJ4023" s="5">
        <v>101</v>
      </c>
      <c r="BK4023" s="5">
        <v>104</v>
      </c>
      <c r="BL4023" s="5">
        <v>105</v>
      </c>
      <c r="BM4023" s="5">
        <v>104</v>
      </c>
      <c r="BN4023" s="5">
        <v>103</v>
      </c>
      <c r="BO4023" s="5">
        <v>107</v>
      </c>
      <c r="BP4023" s="5">
        <v>107</v>
      </c>
      <c r="BQ4023" s="5">
        <v>102</v>
      </c>
      <c r="BR4023" s="5">
        <v>89</v>
      </c>
      <c r="BS4023">
        <v>101</v>
      </c>
      <c r="BT4023">
        <v>105</v>
      </c>
      <c r="BU4023">
        <v>104</v>
      </c>
      <c r="BV4023">
        <v>103</v>
      </c>
      <c r="BW4023">
        <v>101</v>
      </c>
      <c r="BX4023">
        <v>104</v>
      </c>
      <c r="BY4023">
        <v>105</v>
      </c>
      <c r="BZ4023">
        <v>105</v>
      </c>
      <c r="CA4023">
        <v>104</v>
      </c>
      <c r="CB4023">
        <v>104</v>
      </c>
      <c r="CC4023">
        <v>101</v>
      </c>
      <c r="CD4023">
        <v>101</v>
      </c>
      <c r="CE4023">
        <v>103</v>
      </c>
      <c r="CF4023">
        <v>105</v>
      </c>
      <c r="CG4023">
        <v>104</v>
      </c>
      <c r="CH4023">
        <v>102</v>
      </c>
      <c r="CI4023">
        <v>104</v>
      </c>
      <c r="CJ4023">
        <v>104</v>
      </c>
      <c r="CK4023">
        <v>99</v>
      </c>
      <c r="CL4023">
        <v>98</v>
      </c>
      <c r="CM4023">
        <v>100</v>
      </c>
      <c r="CN4023">
        <v>102</v>
      </c>
      <c r="CO4023">
        <v>106</v>
      </c>
      <c r="CP4023">
        <v>109</v>
      </c>
      <c r="CQ4023">
        <v>108</v>
      </c>
      <c r="CR4023">
        <v>108</v>
      </c>
      <c r="CS4023">
        <v>109</v>
      </c>
      <c r="CT4023">
        <v>107</v>
      </c>
      <c r="CU4023">
        <v>108</v>
      </c>
      <c r="CV4023">
        <v>105</v>
      </c>
      <c r="CW4023">
        <v>101</v>
      </c>
      <c r="CX4023" t="s">
        <v>5</v>
      </c>
      <c r="CY4023" t="s">
        <v>80</v>
      </c>
      <c r="CZ4023" s="1">
        <f t="shared" si="4499"/>
        <v>0.90266696279438641</v>
      </c>
      <c r="DA4023" s="4">
        <f t="shared" si="4500"/>
        <v>101.6774193548387</v>
      </c>
      <c r="DB4023" s="4"/>
      <c r="DC4023" s="4"/>
      <c r="DD4023" s="4"/>
    </row>
    <row r="4024" spans="1:108" x14ac:dyDescent="0.25">
      <c r="A4024" t="s">
        <v>164</v>
      </c>
      <c r="B4024">
        <v>34.892800000000001</v>
      </c>
      <c r="C4024">
        <v>-117.0219</v>
      </c>
      <c r="D4024">
        <v>2220</v>
      </c>
      <c r="E4024" t="s">
        <v>1</v>
      </c>
      <c r="F4024">
        <v>175</v>
      </c>
      <c r="G4024">
        <v>2011</v>
      </c>
      <c r="H4024">
        <v>8</v>
      </c>
      <c r="I4024" t="s">
        <v>260</v>
      </c>
      <c r="J4024">
        <v>80</v>
      </c>
      <c r="K4024">
        <v>78</v>
      </c>
      <c r="L4024">
        <v>81</v>
      </c>
      <c r="M4024">
        <v>84</v>
      </c>
      <c r="N4024">
        <v>83</v>
      </c>
      <c r="O4024">
        <v>75</v>
      </c>
      <c r="P4024">
        <v>84</v>
      </c>
      <c r="Q4024">
        <v>88</v>
      </c>
      <c r="R4024">
        <v>92</v>
      </c>
      <c r="S4024">
        <v>93</v>
      </c>
      <c r="T4024">
        <v>92</v>
      </c>
      <c r="U4024">
        <v>89</v>
      </c>
      <c r="V4024">
        <v>95</v>
      </c>
      <c r="W4024">
        <v>100</v>
      </c>
      <c r="X4024">
        <v>102</v>
      </c>
      <c r="Y4024">
        <v>95</v>
      </c>
      <c r="Z4024">
        <v>93</v>
      </c>
      <c r="AA4024">
        <v>97</v>
      </c>
      <c r="AB4024">
        <v>95</v>
      </c>
      <c r="AC4024">
        <v>97</v>
      </c>
      <c r="AD4024">
        <v>104</v>
      </c>
      <c r="AE4024">
        <v>106</v>
      </c>
      <c r="AF4024">
        <v>104</v>
      </c>
      <c r="AG4024">
        <v>100</v>
      </c>
      <c r="AH4024">
        <v>100</v>
      </c>
      <c r="AI4024">
        <v>101</v>
      </c>
      <c r="AJ4024">
        <v>102</v>
      </c>
      <c r="AK4024">
        <v>98</v>
      </c>
      <c r="AL4024">
        <v>88</v>
      </c>
      <c r="AM4024">
        <v>95</v>
      </c>
      <c r="AN4024" s="5">
        <v>104</v>
      </c>
      <c r="AO4024" s="5">
        <v>109</v>
      </c>
      <c r="AP4024" s="5">
        <v>101</v>
      </c>
      <c r="AQ4024" s="5">
        <v>99</v>
      </c>
      <c r="AR4024" s="5">
        <v>98</v>
      </c>
      <c r="AS4024" s="5">
        <v>98</v>
      </c>
      <c r="AT4024" s="5">
        <v>99</v>
      </c>
      <c r="AU4024" s="5">
        <v>103</v>
      </c>
      <c r="AV4024" s="5">
        <v>103</v>
      </c>
      <c r="AW4024" s="5">
        <v>102</v>
      </c>
      <c r="AX4024" s="5">
        <v>99</v>
      </c>
      <c r="AY4024" s="5">
        <v>95</v>
      </c>
      <c r="AZ4024" s="5">
        <v>92</v>
      </c>
      <c r="BA4024" s="5">
        <v>90</v>
      </c>
      <c r="BB4024" s="5">
        <v>91</v>
      </c>
      <c r="BC4024" s="5">
        <v>93</v>
      </c>
      <c r="BD4024" s="5">
        <v>98</v>
      </c>
      <c r="BE4024" s="5">
        <v>103</v>
      </c>
      <c r="BF4024" s="5">
        <v>105</v>
      </c>
      <c r="BG4024" s="5">
        <v>103</v>
      </c>
      <c r="BH4024" s="5">
        <v>101</v>
      </c>
      <c r="BI4024" s="5">
        <v>101</v>
      </c>
      <c r="BJ4024" s="5">
        <v>101</v>
      </c>
      <c r="BK4024" s="5">
        <v>102</v>
      </c>
      <c r="BL4024" s="5">
        <v>103</v>
      </c>
      <c r="BM4024" s="5">
        <v>100</v>
      </c>
      <c r="BN4024" s="5">
        <v>101</v>
      </c>
      <c r="BO4024" s="5">
        <v>104</v>
      </c>
      <c r="BP4024" s="5">
        <v>105</v>
      </c>
      <c r="BQ4024" s="5">
        <v>99</v>
      </c>
      <c r="BR4024" s="5">
        <v>86</v>
      </c>
      <c r="BS4024">
        <v>99</v>
      </c>
      <c r="BT4024">
        <v>101</v>
      </c>
      <c r="BU4024">
        <v>103</v>
      </c>
      <c r="BV4024">
        <v>100</v>
      </c>
      <c r="BW4024">
        <v>99</v>
      </c>
      <c r="BX4024">
        <v>101</v>
      </c>
      <c r="BY4024">
        <v>102</v>
      </c>
      <c r="BZ4024">
        <v>104</v>
      </c>
      <c r="CA4024">
        <v>102</v>
      </c>
      <c r="CB4024">
        <v>100</v>
      </c>
      <c r="CC4024">
        <v>100</v>
      </c>
      <c r="CD4024">
        <v>101</v>
      </c>
      <c r="CE4024">
        <v>102</v>
      </c>
      <c r="CF4024">
        <v>104</v>
      </c>
      <c r="CG4024">
        <v>101</v>
      </c>
      <c r="CH4024">
        <v>101</v>
      </c>
      <c r="CI4024">
        <v>102</v>
      </c>
      <c r="CJ4024">
        <v>103</v>
      </c>
      <c r="CK4024">
        <v>101</v>
      </c>
      <c r="CL4024">
        <v>99</v>
      </c>
      <c r="CM4024">
        <v>99</v>
      </c>
      <c r="CN4024">
        <v>98</v>
      </c>
      <c r="CO4024">
        <v>103</v>
      </c>
      <c r="CP4024">
        <v>107</v>
      </c>
      <c r="CQ4024">
        <v>105</v>
      </c>
      <c r="CR4024">
        <v>107</v>
      </c>
      <c r="CS4024">
        <v>105</v>
      </c>
      <c r="CT4024">
        <v>105</v>
      </c>
      <c r="CU4024">
        <v>107</v>
      </c>
      <c r="CV4024">
        <v>102</v>
      </c>
      <c r="CW4024">
        <v>98</v>
      </c>
      <c r="CX4024" t="s">
        <v>5</v>
      </c>
      <c r="CY4024" t="s">
        <v>20</v>
      </c>
      <c r="CZ4024" s="1">
        <f t="shared" si="4499"/>
        <v>0.92913951758750069</v>
      </c>
      <c r="DA4024" s="4">
        <f t="shared" si="4500"/>
        <v>99.612903225806448</v>
      </c>
      <c r="DB4024" s="4"/>
      <c r="DC4024" s="4"/>
      <c r="DD4024" s="4"/>
    </row>
    <row r="4025" spans="1:108" x14ac:dyDescent="0.25">
      <c r="A4025" t="s">
        <v>230</v>
      </c>
      <c r="B4025">
        <v>36.2119</v>
      </c>
      <c r="C4025">
        <v>-115.1939</v>
      </c>
      <c r="D4025">
        <v>2189</v>
      </c>
      <c r="E4025" t="s">
        <v>1</v>
      </c>
      <c r="F4025">
        <v>152.30000000000001</v>
      </c>
      <c r="G4025">
        <v>2011</v>
      </c>
      <c r="H4025">
        <v>8</v>
      </c>
      <c r="I4025" t="s">
        <v>260</v>
      </c>
      <c r="J4025">
        <v>87</v>
      </c>
      <c r="K4025">
        <v>82</v>
      </c>
      <c r="L4025">
        <v>84</v>
      </c>
      <c r="M4025">
        <v>91</v>
      </c>
      <c r="N4025">
        <v>95</v>
      </c>
      <c r="O4025">
        <v>83</v>
      </c>
      <c r="P4025">
        <v>88</v>
      </c>
      <c r="Q4025">
        <v>88</v>
      </c>
      <c r="R4025">
        <v>94</v>
      </c>
      <c r="S4025">
        <v>97</v>
      </c>
      <c r="T4025">
        <v>95</v>
      </c>
      <c r="U4025">
        <v>94</v>
      </c>
      <c r="V4025">
        <v>97</v>
      </c>
      <c r="W4025">
        <v>101</v>
      </c>
      <c r="X4025">
        <v>106</v>
      </c>
      <c r="Y4025">
        <v>101</v>
      </c>
      <c r="Z4025">
        <v>96</v>
      </c>
      <c r="AA4025">
        <v>98</v>
      </c>
      <c r="AB4025">
        <v>93</v>
      </c>
      <c r="AC4025">
        <v>95</v>
      </c>
      <c r="AD4025">
        <v>101</v>
      </c>
      <c r="AE4025">
        <v>108</v>
      </c>
      <c r="AF4025">
        <v>109</v>
      </c>
      <c r="AG4025">
        <v>104</v>
      </c>
      <c r="AH4025">
        <v>102</v>
      </c>
      <c r="AI4025">
        <v>104</v>
      </c>
      <c r="AJ4025">
        <v>106</v>
      </c>
      <c r="AK4025">
        <v>107</v>
      </c>
      <c r="AL4025">
        <v>98</v>
      </c>
      <c r="AM4025">
        <v>96</v>
      </c>
      <c r="AN4025" s="5">
        <v>103</v>
      </c>
      <c r="AO4025" s="5">
        <v>110</v>
      </c>
      <c r="AP4025" s="5">
        <v>108</v>
      </c>
      <c r="AQ4025" s="5">
        <v>93</v>
      </c>
      <c r="AR4025" s="5">
        <v>98</v>
      </c>
      <c r="AS4025" s="5">
        <v>98</v>
      </c>
      <c r="AT4025" s="5">
        <v>98</v>
      </c>
      <c r="AU4025" s="5">
        <v>100</v>
      </c>
      <c r="AV4025" s="5">
        <v>102</v>
      </c>
      <c r="AW4025" s="5">
        <v>98</v>
      </c>
      <c r="AX4025" s="5">
        <v>100</v>
      </c>
      <c r="AY4025" s="5">
        <v>100</v>
      </c>
      <c r="AZ4025" s="5">
        <v>98</v>
      </c>
      <c r="BA4025" s="5">
        <v>97</v>
      </c>
      <c r="BB4025" s="5">
        <v>98</v>
      </c>
      <c r="BC4025" s="5">
        <v>98</v>
      </c>
      <c r="BD4025" s="5">
        <v>104</v>
      </c>
      <c r="BE4025" s="5">
        <v>106</v>
      </c>
      <c r="BF4025" s="5">
        <v>107</v>
      </c>
      <c r="BG4025" s="5">
        <v>106</v>
      </c>
      <c r="BH4025" s="5">
        <v>103</v>
      </c>
      <c r="BI4025" s="5">
        <v>104</v>
      </c>
      <c r="BJ4025" s="5">
        <v>104</v>
      </c>
      <c r="BK4025" s="5">
        <v>102</v>
      </c>
      <c r="BL4025" s="5">
        <v>106</v>
      </c>
      <c r="BM4025" s="5">
        <v>98</v>
      </c>
      <c r="BN4025" s="5">
        <v>104</v>
      </c>
      <c r="BO4025" s="5">
        <v>104</v>
      </c>
      <c r="BP4025" s="5">
        <v>106</v>
      </c>
      <c r="BQ4025" s="5">
        <v>102</v>
      </c>
      <c r="BR4025" s="5">
        <v>92</v>
      </c>
      <c r="BS4025">
        <v>98</v>
      </c>
      <c r="BT4025">
        <v>105</v>
      </c>
      <c r="BU4025">
        <v>107</v>
      </c>
      <c r="BV4025">
        <v>105</v>
      </c>
      <c r="BW4025">
        <v>103</v>
      </c>
      <c r="BX4025">
        <v>103</v>
      </c>
      <c r="BY4025">
        <v>105</v>
      </c>
      <c r="BZ4025">
        <v>106</v>
      </c>
      <c r="CC4025">
        <v>103</v>
      </c>
      <c r="CD4025">
        <v>102</v>
      </c>
      <c r="CE4025">
        <v>94</v>
      </c>
      <c r="CF4025">
        <v>104</v>
      </c>
      <c r="CG4025">
        <v>105</v>
      </c>
      <c r="CH4025">
        <v>104</v>
      </c>
      <c r="CI4025">
        <v>106</v>
      </c>
      <c r="CJ4025">
        <v>108</v>
      </c>
      <c r="CK4025">
        <v>103</v>
      </c>
      <c r="CL4025">
        <v>103</v>
      </c>
      <c r="CM4025">
        <v>104</v>
      </c>
      <c r="CN4025">
        <v>106</v>
      </c>
      <c r="CO4025">
        <v>108</v>
      </c>
      <c r="CP4025">
        <v>111</v>
      </c>
      <c r="CQ4025">
        <v>110</v>
      </c>
      <c r="CR4025">
        <v>106</v>
      </c>
      <c r="CS4025">
        <v>104</v>
      </c>
      <c r="CT4025">
        <v>105</v>
      </c>
      <c r="CU4025">
        <v>109</v>
      </c>
      <c r="CV4025">
        <v>106</v>
      </c>
      <c r="CW4025">
        <v>102</v>
      </c>
      <c r="CX4025" t="s">
        <v>2</v>
      </c>
      <c r="CY4025" t="s">
        <v>231</v>
      </c>
      <c r="CZ4025" s="1">
        <f t="shared" si="4499"/>
        <v>0.65540042622019234</v>
      </c>
      <c r="DA4025" s="4">
        <f t="shared" si="4500"/>
        <v>101.51612903225806</v>
      </c>
      <c r="DB4025" s="4"/>
      <c r="DC4025" s="4"/>
      <c r="DD4025" s="4"/>
    </row>
    <row r="4026" spans="1:108" x14ac:dyDescent="0.25">
      <c r="A4026" t="s">
        <v>91</v>
      </c>
      <c r="B4026">
        <v>36.071899999999999</v>
      </c>
      <c r="C4026">
        <v>-115.16330000000001</v>
      </c>
      <c r="D4026">
        <v>2175</v>
      </c>
      <c r="E4026" t="s">
        <v>1</v>
      </c>
      <c r="F4026">
        <v>158.69999999999999</v>
      </c>
      <c r="G4026">
        <v>2011</v>
      </c>
      <c r="H4026">
        <v>8</v>
      </c>
      <c r="I4026" t="s">
        <v>260</v>
      </c>
      <c r="J4026">
        <v>87</v>
      </c>
      <c r="K4026">
        <v>83</v>
      </c>
      <c r="L4026">
        <v>85</v>
      </c>
      <c r="M4026">
        <v>92</v>
      </c>
      <c r="N4026">
        <v>95</v>
      </c>
      <c r="O4026">
        <v>83</v>
      </c>
      <c r="P4026">
        <v>91</v>
      </c>
      <c r="Q4026">
        <v>89</v>
      </c>
      <c r="R4026">
        <v>95</v>
      </c>
      <c r="S4026">
        <v>98</v>
      </c>
      <c r="T4026">
        <v>96</v>
      </c>
      <c r="U4026">
        <v>95</v>
      </c>
      <c r="V4026">
        <v>98</v>
      </c>
      <c r="W4026">
        <v>103</v>
      </c>
      <c r="X4026">
        <v>107</v>
      </c>
      <c r="Y4026">
        <v>101</v>
      </c>
      <c r="Z4026">
        <v>96</v>
      </c>
      <c r="AA4026">
        <v>100</v>
      </c>
      <c r="AB4026">
        <v>94</v>
      </c>
      <c r="AC4026">
        <v>95</v>
      </c>
      <c r="AD4026">
        <v>102</v>
      </c>
      <c r="AE4026">
        <v>110</v>
      </c>
      <c r="AF4026">
        <v>109</v>
      </c>
      <c r="AG4026">
        <v>104</v>
      </c>
      <c r="AH4026">
        <v>102</v>
      </c>
      <c r="AI4026">
        <v>104</v>
      </c>
      <c r="AJ4026">
        <v>107</v>
      </c>
      <c r="AK4026">
        <v>108</v>
      </c>
      <c r="AL4026">
        <v>97</v>
      </c>
      <c r="AM4026">
        <v>97</v>
      </c>
      <c r="AN4026" s="5">
        <v>104</v>
      </c>
      <c r="AO4026" s="5">
        <v>111</v>
      </c>
      <c r="AP4026" s="5">
        <v>108</v>
      </c>
      <c r="AQ4026" s="5">
        <v>94</v>
      </c>
      <c r="AR4026" s="5">
        <v>97</v>
      </c>
      <c r="AS4026" s="5">
        <v>101</v>
      </c>
      <c r="AT4026" s="5">
        <v>100</v>
      </c>
      <c r="AU4026" s="5">
        <v>101</v>
      </c>
      <c r="AV4026" s="5">
        <v>103</v>
      </c>
      <c r="AW4026" s="5">
        <v>99</v>
      </c>
      <c r="AX4026" s="5">
        <v>102</v>
      </c>
      <c r="AY4026" s="5">
        <v>101</v>
      </c>
      <c r="AZ4026" s="5">
        <v>99</v>
      </c>
      <c r="BA4026" s="5">
        <v>98</v>
      </c>
      <c r="BB4026" s="5">
        <v>98</v>
      </c>
      <c r="BC4026" s="5">
        <v>100</v>
      </c>
      <c r="BD4026" s="5">
        <v>105</v>
      </c>
      <c r="BE4026" s="5">
        <v>106</v>
      </c>
      <c r="BF4026" s="5">
        <v>107</v>
      </c>
      <c r="BG4026" s="5">
        <v>107</v>
      </c>
      <c r="BH4026" s="5">
        <v>104</v>
      </c>
      <c r="BI4026" s="5">
        <v>104</v>
      </c>
      <c r="BJ4026" s="5">
        <v>105</v>
      </c>
      <c r="BK4026" s="5">
        <v>104</v>
      </c>
      <c r="BL4026" s="5">
        <v>106</v>
      </c>
      <c r="BM4026" s="5">
        <v>100</v>
      </c>
      <c r="BN4026" s="5">
        <v>104</v>
      </c>
      <c r="BO4026" s="5">
        <v>105</v>
      </c>
      <c r="BP4026" s="5">
        <v>108</v>
      </c>
      <c r="BQ4026" s="5">
        <v>103</v>
      </c>
      <c r="BR4026" s="5">
        <v>93</v>
      </c>
      <c r="BS4026">
        <v>100</v>
      </c>
      <c r="BT4026">
        <v>106</v>
      </c>
      <c r="BU4026">
        <v>107</v>
      </c>
      <c r="BV4026">
        <v>106</v>
      </c>
      <c r="BW4026">
        <v>104</v>
      </c>
      <c r="BX4026">
        <v>104</v>
      </c>
      <c r="BY4026">
        <v>105</v>
      </c>
      <c r="BZ4026">
        <v>107</v>
      </c>
      <c r="CA4026">
        <v>107</v>
      </c>
      <c r="CB4026">
        <v>106</v>
      </c>
      <c r="CC4026">
        <v>104</v>
      </c>
      <c r="CD4026">
        <v>104</v>
      </c>
      <c r="CE4026">
        <v>96</v>
      </c>
      <c r="CF4026">
        <v>105</v>
      </c>
      <c r="CG4026">
        <v>106</v>
      </c>
      <c r="CH4026">
        <v>105</v>
      </c>
      <c r="CI4026">
        <v>107</v>
      </c>
      <c r="CJ4026">
        <v>109</v>
      </c>
      <c r="CK4026">
        <v>104</v>
      </c>
      <c r="CL4026">
        <v>104</v>
      </c>
      <c r="CM4026">
        <v>104</v>
      </c>
      <c r="CN4026">
        <v>108</v>
      </c>
      <c r="CO4026">
        <v>110</v>
      </c>
      <c r="CP4026">
        <v>112</v>
      </c>
      <c r="CQ4026">
        <v>111</v>
      </c>
      <c r="CR4026">
        <v>108</v>
      </c>
      <c r="CS4026">
        <v>104</v>
      </c>
      <c r="CT4026">
        <v>107</v>
      </c>
      <c r="CU4026">
        <v>109</v>
      </c>
      <c r="CV4026">
        <v>109</v>
      </c>
      <c r="CW4026">
        <v>103</v>
      </c>
      <c r="CX4026" t="s">
        <v>2</v>
      </c>
      <c r="CY4026" t="s">
        <v>92</v>
      </c>
      <c r="CZ4026" s="1">
        <f t="shared" si="4499"/>
        <v>0.69056703389966856</v>
      </c>
      <c r="DA4026" s="4">
        <f t="shared" si="4500"/>
        <v>102.48387096774194</v>
      </c>
      <c r="DB4026" s="4"/>
      <c r="DC4026" s="4"/>
      <c r="DD4026" s="4"/>
    </row>
    <row r="4027" spans="1:108" x14ac:dyDescent="0.25">
      <c r="A4027" t="s">
        <v>155</v>
      </c>
      <c r="B4027">
        <v>36.430300000000003</v>
      </c>
      <c r="C4027">
        <v>-114.51390000000001</v>
      </c>
      <c r="D4027">
        <v>2000</v>
      </c>
      <c r="E4027" t="s">
        <v>1</v>
      </c>
      <c r="F4027">
        <v>210.3</v>
      </c>
      <c r="G4027">
        <v>2011</v>
      </c>
      <c r="H4027">
        <v>8</v>
      </c>
      <c r="I4027" t="s">
        <v>260</v>
      </c>
      <c r="J4027">
        <v>89</v>
      </c>
      <c r="K4027">
        <v>90</v>
      </c>
      <c r="L4027">
        <v>83</v>
      </c>
      <c r="M4027">
        <v>88</v>
      </c>
      <c r="N4027">
        <v>93</v>
      </c>
      <c r="O4027">
        <v>95</v>
      </c>
      <c r="P4027">
        <v>84</v>
      </c>
      <c r="Q4027">
        <v>91</v>
      </c>
      <c r="R4027">
        <v>91</v>
      </c>
      <c r="S4027">
        <v>96</v>
      </c>
      <c r="T4027">
        <v>99</v>
      </c>
      <c r="U4027">
        <v>96</v>
      </c>
      <c r="V4027">
        <v>95</v>
      </c>
      <c r="W4027">
        <v>98</v>
      </c>
      <c r="X4027">
        <v>103</v>
      </c>
      <c r="Y4027">
        <v>106</v>
      </c>
      <c r="Z4027">
        <v>103</v>
      </c>
      <c r="AA4027">
        <v>95</v>
      </c>
      <c r="AB4027">
        <v>100</v>
      </c>
      <c r="AC4027">
        <v>100</v>
      </c>
      <c r="AD4027">
        <v>95</v>
      </c>
      <c r="AE4027">
        <v>103</v>
      </c>
      <c r="AF4027">
        <v>110</v>
      </c>
      <c r="AG4027">
        <v>110</v>
      </c>
      <c r="AH4027">
        <v>106</v>
      </c>
      <c r="AI4027">
        <v>105</v>
      </c>
      <c r="AJ4027">
        <v>105</v>
      </c>
      <c r="AK4027">
        <v>108</v>
      </c>
      <c r="AL4027">
        <v>108</v>
      </c>
      <c r="AM4027">
        <v>103</v>
      </c>
      <c r="AN4027" s="5">
        <v>98</v>
      </c>
      <c r="AO4027" s="5">
        <v>109</v>
      </c>
      <c r="AP4027" s="5">
        <v>113</v>
      </c>
      <c r="AQ4027" s="5">
        <v>109</v>
      </c>
      <c r="AR4027" s="5">
        <v>96</v>
      </c>
      <c r="AS4027" s="5">
        <v>105</v>
      </c>
      <c r="AT4027" s="5">
        <v>103</v>
      </c>
      <c r="AU4027" s="5">
        <v>102</v>
      </c>
      <c r="AV4027" s="5">
        <v>102</v>
      </c>
      <c r="AW4027" s="5">
        <v>105</v>
      </c>
      <c r="AX4027" s="5">
        <v>103</v>
      </c>
      <c r="AY4027" s="5">
        <v>103</v>
      </c>
      <c r="AZ4027" s="5">
        <v>101</v>
      </c>
      <c r="BA4027" s="5">
        <v>99</v>
      </c>
      <c r="BB4027" s="5">
        <v>98</v>
      </c>
      <c r="BC4027" s="5">
        <v>98</v>
      </c>
      <c r="BD4027" s="5">
        <v>101</v>
      </c>
      <c r="BE4027" s="5">
        <v>106</v>
      </c>
      <c r="BF4027" s="5">
        <v>105</v>
      </c>
      <c r="BG4027" s="5">
        <v>108</v>
      </c>
      <c r="BH4027" s="5">
        <v>109</v>
      </c>
      <c r="BI4027" s="5">
        <v>106</v>
      </c>
      <c r="BJ4027" s="5">
        <v>106</v>
      </c>
      <c r="BK4027" s="5">
        <v>105</v>
      </c>
      <c r="BL4027" s="5">
        <v>106</v>
      </c>
      <c r="BM4027" s="5">
        <v>106</v>
      </c>
      <c r="BN4027" s="5">
        <v>96</v>
      </c>
      <c r="BO4027" s="5">
        <v>105</v>
      </c>
      <c r="BP4027" s="5">
        <v>105</v>
      </c>
      <c r="BQ4027" s="5">
        <v>110</v>
      </c>
      <c r="BR4027" s="5">
        <v>92</v>
      </c>
      <c r="BS4027">
        <v>89</v>
      </c>
      <c r="BT4027">
        <v>101</v>
      </c>
      <c r="BU4027">
        <v>108</v>
      </c>
      <c r="BV4027">
        <v>108</v>
      </c>
      <c r="BW4027">
        <v>109</v>
      </c>
      <c r="BX4027">
        <v>106</v>
      </c>
      <c r="BY4027">
        <v>105</v>
      </c>
      <c r="BZ4027">
        <v>106</v>
      </c>
      <c r="CA4027">
        <v>107</v>
      </c>
      <c r="CB4027">
        <v>108</v>
      </c>
      <c r="CC4027">
        <v>107</v>
      </c>
      <c r="CD4027">
        <v>107</v>
      </c>
      <c r="CE4027">
        <v>106</v>
      </c>
      <c r="CF4027">
        <v>98</v>
      </c>
      <c r="CG4027">
        <v>106</v>
      </c>
      <c r="CH4027">
        <v>108</v>
      </c>
      <c r="CI4027">
        <v>106</v>
      </c>
      <c r="CJ4027">
        <v>108</v>
      </c>
      <c r="CK4027">
        <v>110</v>
      </c>
      <c r="CL4027">
        <v>110</v>
      </c>
      <c r="CM4027">
        <v>105</v>
      </c>
      <c r="CN4027">
        <v>106</v>
      </c>
      <c r="CO4027">
        <v>109</v>
      </c>
      <c r="CP4027">
        <v>112</v>
      </c>
      <c r="CQ4027">
        <v>112</v>
      </c>
      <c r="CR4027">
        <v>113</v>
      </c>
      <c r="CS4027">
        <v>110</v>
      </c>
      <c r="CT4027">
        <v>111</v>
      </c>
      <c r="CU4027">
        <v>109</v>
      </c>
      <c r="CV4027">
        <v>110</v>
      </c>
      <c r="CW4027">
        <v>109</v>
      </c>
      <c r="CX4027" t="s">
        <v>2</v>
      </c>
      <c r="CY4027" t="s">
        <v>156</v>
      </c>
      <c r="CZ4027" s="1">
        <f t="shared" si="4499"/>
        <v>0.66951625455734531</v>
      </c>
      <c r="DA4027" s="4">
        <f t="shared" si="4500"/>
        <v>103.54838709677419</v>
      </c>
      <c r="DB4027" s="4"/>
      <c r="DC4027" s="4"/>
      <c r="DD4027" s="4"/>
    </row>
    <row r="4028" spans="1:108" x14ac:dyDescent="0.25">
      <c r="A4028" t="s">
        <v>77</v>
      </c>
      <c r="B4028">
        <v>34.8536</v>
      </c>
      <c r="C4028">
        <v>-116.7869</v>
      </c>
      <c r="D4028">
        <v>1919</v>
      </c>
      <c r="E4028" t="s">
        <v>1</v>
      </c>
      <c r="F4028">
        <v>178.9</v>
      </c>
      <c r="G4028">
        <v>2011</v>
      </c>
      <c r="H4028">
        <v>8</v>
      </c>
      <c r="I4028" t="s">
        <v>260</v>
      </c>
      <c r="J4028">
        <v>83</v>
      </c>
      <c r="K4028">
        <v>81</v>
      </c>
      <c r="L4028">
        <v>85</v>
      </c>
      <c r="M4028">
        <v>89</v>
      </c>
      <c r="N4028">
        <v>89</v>
      </c>
      <c r="O4028">
        <v>80</v>
      </c>
      <c r="P4028">
        <v>87</v>
      </c>
      <c r="Q4028">
        <v>91</v>
      </c>
      <c r="R4028">
        <v>95</v>
      </c>
      <c r="S4028">
        <v>98</v>
      </c>
      <c r="T4028">
        <v>96</v>
      </c>
      <c r="U4028">
        <v>92</v>
      </c>
      <c r="V4028">
        <v>98</v>
      </c>
      <c r="W4028">
        <v>103</v>
      </c>
      <c r="X4028">
        <v>106</v>
      </c>
      <c r="Y4028">
        <v>100</v>
      </c>
      <c r="Z4028">
        <v>97</v>
      </c>
      <c r="AA4028">
        <v>99</v>
      </c>
      <c r="AB4028">
        <v>97</v>
      </c>
      <c r="AC4028">
        <v>99</v>
      </c>
      <c r="AD4028">
        <v>107</v>
      </c>
      <c r="AE4028">
        <v>110</v>
      </c>
      <c r="AF4028">
        <v>109</v>
      </c>
      <c r="AG4028">
        <v>104</v>
      </c>
      <c r="AH4028">
        <v>104</v>
      </c>
      <c r="AI4028">
        <v>104</v>
      </c>
      <c r="AJ4028">
        <v>108</v>
      </c>
      <c r="AK4028">
        <v>106</v>
      </c>
      <c r="AL4028">
        <v>94</v>
      </c>
      <c r="AM4028">
        <v>97</v>
      </c>
      <c r="AN4028" s="5">
        <v>106</v>
      </c>
      <c r="AO4028" s="5">
        <v>113</v>
      </c>
      <c r="AP4028" s="5">
        <v>106</v>
      </c>
      <c r="AQ4028" s="5">
        <v>101</v>
      </c>
      <c r="AR4028" s="5">
        <v>101</v>
      </c>
      <c r="AS4028" s="5">
        <v>94</v>
      </c>
      <c r="AT4028" s="5">
        <v>103</v>
      </c>
      <c r="AU4028" s="5">
        <v>106</v>
      </c>
      <c r="AV4028" s="5">
        <v>107</v>
      </c>
      <c r="AW4028" s="5">
        <v>107</v>
      </c>
      <c r="AX4028" s="5">
        <v>103</v>
      </c>
      <c r="AY4028" s="5">
        <v>99</v>
      </c>
      <c r="AZ4028" s="5">
        <v>97</v>
      </c>
      <c r="BA4028" s="5">
        <v>96</v>
      </c>
      <c r="BB4028" s="5">
        <v>95</v>
      </c>
      <c r="BC4028" s="5">
        <v>95</v>
      </c>
      <c r="BD4028" s="5">
        <v>100</v>
      </c>
      <c r="BE4028" s="5">
        <v>106</v>
      </c>
      <c r="BF4028" s="5">
        <v>108</v>
      </c>
      <c r="BG4028" s="5">
        <v>107</v>
      </c>
      <c r="BH4028" s="5">
        <v>105</v>
      </c>
      <c r="BI4028" s="5">
        <v>105</v>
      </c>
      <c r="BJ4028" s="5">
        <v>106</v>
      </c>
      <c r="BK4028" s="5">
        <v>105</v>
      </c>
      <c r="BL4028" s="5">
        <v>104</v>
      </c>
      <c r="BM4028" s="5">
        <v>104</v>
      </c>
      <c r="BN4028" s="5">
        <v>105</v>
      </c>
      <c r="BO4028" s="5">
        <v>107</v>
      </c>
      <c r="BP4028" s="5">
        <v>108</v>
      </c>
      <c r="BQ4028" s="5">
        <v>99</v>
      </c>
      <c r="BR4028" s="5">
        <v>87</v>
      </c>
      <c r="BS4028">
        <v>102</v>
      </c>
      <c r="BT4028">
        <v>102</v>
      </c>
      <c r="BU4028">
        <v>107</v>
      </c>
      <c r="BV4028">
        <v>105</v>
      </c>
      <c r="BW4028">
        <v>103</v>
      </c>
      <c r="BX4028">
        <v>105</v>
      </c>
      <c r="BY4028">
        <v>106</v>
      </c>
      <c r="BZ4028">
        <v>107</v>
      </c>
      <c r="CA4028">
        <v>107</v>
      </c>
      <c r="CB4028">
        <v>104</v>
      </c>
      <c r="CC4028">
        <v>103</v>
      </c>
      <c r="CD4028">
        <v>106</v>
      </c>
      <c r="CE4028">
        <v>105</v>
      </c>
      <c r="CF4028">
        <v>106</v>
      </c>
      <c r="CG4028">
        <v>105</v>
      </c>
      <c r="CH4028">
        <v>105</v>
      </c>
      <c r="CI4028">
        <v>106</v>
      </c>
      <c r="CJ4028">
        <v>108</v>
      </c>
      <c r="CK4028">
        <v>103</v>
      </c>
      <c r="CL4028">
        <v>101</v>
      </c>
      <c r="CM4028">
        <v>103</v>
      </c>
      <c r="CN4028">
        <v>104</v>
      </c>
      <c r="CO4028">
        <v>108</v>
      </c>
      <c r="CP4028">
        <v>109</v>
      </c>
      <c r="CQ4028">
        <v>109</v>
      </c>
      <c r="CR4028">
        <v>111</v>
      </c>
      <c r="CS4028">
        <v>108</v>
      </c>
      <c r="CT4028">
        <v>109</v>
      </c>
      <c r="CU4028">
        <v>111</v>
      </c>
      <c r="CV4028">
        <v>108</v>
      </c>
      <c r="CW4028">
        <v>103</v>
      </c>
      <c r="CX4028" t="s">
        <v>5</v>
      </c>
      <c r="CY4028" t="s">
        <v>78</v>
      </c>
      <c r="CZ4028" s="1">
        <f t="shared" si="4499"/>
        <v>0.86671483210198419</v>
      </c>
      <c r="DA4028" s="4">
        <f t="shared" si="4500"/>
        <v>102.74193548387096</v>
      </c>
      <c r="DB4028" s="4"/>
      <c r="DC4028" s="4"/>
      <c r="DD4028" s="4"/>
    </row>
    <row r="4029" spans="1:108" x14ac:dyDescent="0.25">
      <c r="A4029" t="s">
        <v>45</v>
      </c>
      <c r="B4029">
        <v>35.763599999999997</v>
      </c>
      <c r="C4029">
        <v>-117.3908</v>
      </c>
      <c r="D4029">
        <v>1695</v>
      </c>
      <c r="E4029" t="s">
        <v>1</v>
      </c>
      <c r="F4029">
        <v>90.8</v>
      </c>
      <c r="G4029">
        <v>2011</v>
      </c>
      <c r="H4029">
        <v>8</v>
      </c>
      <c r="I4029" t="s">
        <v>260</v>
      </c>
      <c r="J4029">
        <v>82</v>
      </c>
      <c r="K4029">
        <v>81</v>
      </c>
      <c r="L4029">
        <v>85</v>
      </c>
      <c r="M4029">
        <v>87</v>
      </c>
      <c r="N4029">
        <v>87</v>
      </c>
      <c r="O4029">
        <v>82</v>
      </c>
      <c r="P4029">
        <v>86</v>
      </c>
      <c r="Q4029">
        <v>91</v>
      </c>
      <c r="R4029">
        <v>96</v>
      </c>
      <c r="S4029">
        <v>96</v>
      </c>
      <c r="T4029">
        <v>96</v>
      </c>
      <c r="U4029">
        <v>93</v>
      </c>
      <c r="V4029">
        <v>99</v>
      </c>
      <c r="W4029">
        <v>104</v>
      </c>
      <c r="X4029">
        <v>105</v>
      </c>
      <c r="Y4029">
        <v>101</v>
      </c>
      <c r="Z4029">
        <v>96</v>
      </c>
      <c r="AA4029">
        <v>100</v>
      </c>
      <c r="AB4029">
        <v>99</v>
      </c>
      <c r="AC4029">
        <v>99</v>
      </c>
      <c r="AD4029">
        <v>106</v>
      </c>
      <c r="AE4029">
        <v>110</v>
      </c>
      <c r="AF4029">
        <v>109</v>
      </c>
      <c r="AG4029">
        <v>105</v>
      </c>
      <c r="AI4029">
        <v>104</v>
      </c>
      <c r="AJ4029">
        <v>105</v>
      </c>
      <c r="AK4029">
        <v>100</v>
      </c>
      <c r="AL4029">
        <v>88</v>
      </c>
      <c r="AM4029">
        <v>97</v>
      </c>
      <c r="AN4029" s="5">
        <v>107</v>
      </c>
      <c r="AO4029" s="5">
        <v>112</v>
      </c>
      <c r="AP4029" s="5">
        <v>108</v>
      </c>
      <c r="AQ4029" s="5">
        <v>103</v>
      </c>
      <c r="AR4029" s="5">
        <v>103</v>
      </c>
      <c r="AS4029" s="5">
        <v>101</v>
      </c>
      <c r="AT4029" s="5">
        <v>104</v>
      </c>
      <c r="AU4029" s="5">
        <v>106</v>
      </c>
      <c r="AV4029" s="5">
        <v>107</v>
      </c>
      <c r="AW4029" s="5">
        <v>106</v>
      </c>
      <c r="AX4029" s="5">
        <v>106</v>
      </c>
      <c r="AY4029" s="5">
        <v>98</v>
      </c>
      <c r="AZ4029" s="5">
        <v>96</v>
      </c>
      <c r="BA4029" s="5">
        <v>94</v>
      </c>
      <c r="BB4029" s="8">
        <f>AVERAGE(BA4029,BC4029)</f>
        <v>94.5</v>
      </c>
      <c r="BC4029" s="5">
        <v>95</v>
      </c>
      <c r="BD4029" s="5">
        <v>101</v>
      </c>
      <c r="BE4029" s="5">
        <v>104</v>
      </c>
      <c r="BF4029" s="5">
        <v>106</v>
      </c>
      <c r="BG4029" s="5">
        <v>105</v>
      </c>
      <c r="BH4029" s="5">
        <v>104</v>
      </c>
      <c r="BI4029" s="5">
        <v>105</v>
      </c>
      <c r="BJ4029" s="5">
        <v>105</v>
      </c>
      <c r="BK4029" s="5">
        <v>106</v>
      </c>
      <c r="BL4029" s="5">
        <v>106</v>
      </c>
      <c r="BM4029" s="5">
        <v>104</v>
      </c>
      <c r="BN4029" s="5">
        <v>104</v>
      </c>
      <c r="BO4029" s="5">
        <v>108</v>
      </c>
      <c r="BP4029" s="5">
        <v>108</v>
      </c>
      <c r="BQ4029" s="5">
        <v>108</v>
      </c>
      <c r="BR4029" s="5">
        <v>91</v>
      </c>
      <c r="BS4029">
        <v>101</v>
      </c>
      <c r="BT4029">
        <v>105</v>
      </c>
      <c r="BU4029">
        <v>106</v>
      </c>
      <c r="BV4029">
        <v>103</v>
      </c>
      <c r="BW4029">
        <v>103</v>
      </c>
      <c r="BX4029">
        <v>104</v>
      </c>
      <c r="BY4029">
        <v>106</v>
      </c>
      <c r="BZ4029">
        <v>106</v>
      </c>
      <c r="CA4029">
        <v>105</v>
      </c>
      <c r="CB4029">
        <v>105</v>
      </c>
      <c r="CC4029">
        <v>102</v>
      </c>
      <c r="CE4029">
        <v>105</v>
      </c>
      <c r="CF4029">
        <v>106</v>
      </c>
      <c r="CG4029">
        <v>105</v>
      </c>
      <c r="CH4029">
        <v>103</v>
      </c>
      <c r="CI4029">
        <v>105</v>
      </c>
      <c r="CJ4029">
        <v>106</v>
      </c>
      <c r="CK4029">
        <v>103</v>
      </c>
      <c r="CL4029">
        <v>101</v>
      </c>
      <c r="CM4029">
        <v>102</v>
      </c>
      <c r="CN4029">
        <v>103</v>
      </c>
      <c r="CO4029">
        <v>109</v>
      </c>
      <c r="CP4029">
        <v>110</v>
      </c>
      <c r="CQ4029">
        <v>109</v>
      </c>
      <c r="CR4029">
        <v>111</v>
      </c>
      <c r="CT4029">
        <v>110</v>
      </c>
      <c r="CV4029">
        <v>103</v>
      </c>
      <c r="CW4029">
        <v>106</v>
      </c>
      <c r="CX4029" t="s">
        <v>5</v>
      </c>
      <c r="CY4029" t="s">
        <v>46</v>
      </c>
      <c r="CZ4029" s="1">
        <f t="shared" si="4499"/>
        <v>0.91522957623899648</v>
      </c>
      <c r="DA4029" s="4">
        <f t="shared" si="4500"/>
        <v>103.40322580645162</v>
      </c>
      <c r="DB4029" s="4"/>
      <c r="DC4029" s="4"/>
      <c r="DD4029" s="4"/>
    </row>
    <row r="4030" spans="1:108" x14ac:dyDescent="0.25">
      <c r="A4030" t="s">
        <v>163</v>
      </c>
      <c r="B4030">
        <v>36.769199999999998</v>
      </c>
      <c r="C4030">
        <v>-114.12690000000001</v>
      </c>
      <c r="D4030">
        <v>1532</v>
      </c>
      <c r="E4030" t="s">
        <v>1</v>
      </c>
      <c r="F4030">
        <v>246.7</v>
      </c>
      <c r="G4030">
        <v>2011</v>
      </c>
      <c r="H4030">
        <v>8</v>
      </c>
      <c r="I4030" t="s">
        <v>260</v>
      </c>
      <c r="J4030">
        <v>94</v>
      </c>
      <c r="K4030">
        <v>91</v>
      </c>
      <c r="L4030">
        <v>83</v>
      </c>
      <c r="M4030">
        <v>98</v>
      </c>
      <c r="N4030">
        <v>96</v>
      </c>
      <c r="O4030">
        <v>98</v>
      </c>
      <c r="P4030">
        <v>98</v>
      </c>
      <c r="Q4030">
        <v>91</v>
      </c>
      <c r="R4030">
        <v>91</v>
      </c>
      <c r="S4030">
        <v>91</v>
      </c>
      <c r="T4030">
        <v>95</v>
      </c>
      <c r="U4030">
        <v>99</v>
      </c>
      <c r="V4030">
        <v>96</v>
      </c>
      <c r="W4030">
        <v>95</v>
      </c>
      <c r="X4030">
        <v>98</v>
      </c>
      <c r="Y4030">
        <v>102</v>
      </c>
      <c r="Z4030">
        <v>106</v>
      </c>
      <c r="AA4030">
        <v>103</v>
      </c>
      <c r="AB4030">
        <v>96</v>
      </c>
      <c r="AC4030">
        <v>106</v>
      </c>
      <c r="AD4030">
        <v>95</v>
      </c>
      <c r="AE4030">
        <v>103</v>
      </c>
      <c r="AF4030">
        <v>109</v>
      </c>
      <c r="AG4030">
        <v>110</v>
      </c>
      <c r="AH4030">
        <v>107</v>
      </c>
      <c r="AI4030">
        <v>109</v>
      </c>
      <c r="AJ4030">
        <v>104</v>
      </c>
      <c r="AK4030">
        <v>102</v>
      </c>
      <c r="AL4030">
        <v>109</v>
      </c>
      <c r="AM4030">
        <v>104</v>
      </c>
      <c r="AN4030" s="5">
        <v>98</v>
      </c>
      <c r="AO4030" s="5">
        <v>107</v>
      </c>
      <c r="AP4030" s="5">
        <v>112</v>
      </c>
      <c r="AQ4030" s="5">
        <v>109</v>
      </c>
      <c r="AR4030" s="5">
        <v>97</v>
      </c>
      <c r="AS4030" s="5">
        <v>112</v>
      </c>
      <c r="AT4030" s="5">
        <v>111</v>
      </c>
      <c r="AU4030" s="5">
        <v>103</v>
      </c>
      <c r="AV4030" s="5">
        <v>103</v>
      </c>
      <c r="AW4030" s="5">
        <v>104</v>
      </c>
      <c r="AX4030" s="5">
        <v>104</v>
      </c>
      <c r="AY4030" s="5">
        <v>100</v>
      </c>
      <c r="AZ4030" s="5">
        <v>103</v>
      </c>
      <c r="BA4030" s="5">
        <v>101</v>
      </c>
      <c r="BB4030" s="5">
        <v>98</v>
      </c>
      <c r="BC4030" s="5">
        <v>98</v>
      </c>
      <c r="BD4030" s="5">
        <v>99</v>
      </c>
      <c r="BE4030" s="5">
        <v>104</v>
      </c>
      <c r="BF4030" s="5">
        <v>103</v>
      </c>
      <c r="BG4030" s="5">
        <v>107</v>
      </c>
      <c r="BH4030" s="5">
        <v>108</v>
      </c>
      <c r="BI4030" s="5">
        <v>107</v>
      </c>
      <c r="BJ4030" s="5">
        <v>107</v>
      </c>
      <c r="BK4030" s="5">
        <v>108</v>
      </c>
      <c r="BL4030" s="8">
        <f>(2*BK4030+BN4030)/3</f>
        <v>103.66666666666667</v>
      </c>
      <c r="BM4030" s="8">
        <f>(BL4030+2*BO4030)/3</f>
        <v>104.55555555555556</v>
      </c>
      <c r="BN4030" s="5">
        <v>95</v>
      </c>
      <c r="BO4030" s="5">
        <v>105</v>
      </c>
      <c r="BP4030" s="5">
        <v>106</v>
      </c>
      <c r="BQ4030" s="5">
        <v>108</v>
      </c>
      <c r="BR4030" s="5">
        <v>108</v>
      </c>
      <c r="BS4030">
        <v>102</v>
      </c>
      <c r="BT4030">
        <v>114</v>
      </c>
      <c r="BU4030">
        <v>100</v>
      </c>
      <c r="BV4030">
        <v>114</v>
      </c>
      <c r="BW4030">
        <v>117</v>
      </c>
      <c r="BX4030">
        <v>108</v>
      </c>
      <c r="BY4030">
        <v>106</v>
      </c>
      <c r="BZ4030">
        <v>106</v>
      </c>
      <c r="CA4030">
        <v>107</v>
      </c>
      <c r="CB4030">
        <v>107</v>
      </c>
      <c r="CC4030">
        <v>106</v>
      </c>
      <c r="CD4030">
        <v>104</v>
      </c>
      <c r="CE4030">
        <v>105</v>
      </c>
      <c r="CF4030">
        <v>102</v>
      </c>
      <c r="CG4030">
        <v>105</v>
      </c>
      <c r="CH4030">
        <v>108</v>
      </c>
      <c r="CI4030">
        <v>106</v>
      </c>
      <c r="CJ4030">
        <v>107</v>
      </c>
      <c r="CK4030">
        <v>109</v>
      </c>
      <c r="CL4030">
        <v>105</v>
      </c>
      <c r="CM4030">
        <v>109</v>
      </c>
      <c r="CN4030">
        <v>105</v>
      </c>
      <c r="CO4030">
        <v>107</v>
      </c>
      <c r="CP4030">
        <v>109</v>
      </c>
      <c r="CQ4030">
        <v>111</v>
      </c>
      <c r="CR4030">
        <v>110</v>
      </c>
      <c r="CS4030">
        <v>110</v>
      </c>
      <c r="CT4030">
        <v>109</v>
      </c>
      <c r="CU4030">
        <v>106</v>
      </c>
      <c r="CV4030">
        <v>110</v>
      </c>
      <c r="CW4030">
        <v>108</v>
      </c>
      <c r="CX4030" t="s">
        <v>2</v>
      </c>
      <c r="CY4030" t="s">
        <v>84</v>
      </c>
      <c r="CZ4030" s="1">
        <f t="shared" si="4499"/>
        <v>0.31590776639836055</v>
      </c>
      <c r="DA4030" s="4">
        <f t="shared" si="4500"/>
        <v>104.29749103942652</v>
      </c>
      <c r="DB4030" s="4"/>
      <c r="DC4030" s="4"/>
      <c r="DD4030" s="4"/>
    </row>
    <row r="4031" spans="1:108" x14ac:dyDescent="0.25">
      <c r="A4031" t="s">
        <v>63</v>
      </c>
      <c r="B4031">
        <v>36.549999999999997</v>
      </c>
      <c r="C4031">
        <v>-114.45829999999999</v>
      </c>
      <c r="D4031">
        <v>1294</v>
      </c>
      <c r="E4031" t="s">
        <v>1</v>
      </c>
      <c r="F4031">
        <v>215.3</v>
      </c>
      <c r="G4031">
        <v>2011</v>
      </c>
      <c r="H4031">
        <v>8</v>
      </c>
      <c r="I4031" t="s">
        <v>260</v>
      </c>
      <c r="J4031">
        <v>94</v>
      </c>
      <c r="K4031">
        <v>95</v>
      </c>
      <c r="L4031">
        <v>87</v>
      </c>
      <c r="M4031">
        <v>91</v>
      </c>
      <c r="N4031">
        <v>97</v>
      </c>
      <c r="O4031">
        <v>100</v>
      </c>
      <c r="P4031">
        <v>89</v>
      </c>
      <c r="Q4031">
        <v>95</v>
      </c>
      <c r="R4031">
        <v>95</v>
      </c>
      <c r="S4031">
        <v>100</v>
      </c>
      <c r="T4031">
        <v>102</v>
      </c>
      <c r="U4031">
        <v>101</v>
      </c>
      <c r="V4031">
        <v>101</v>
      </c>
      <c r="W4031">
        <v>102</v>
      </c>
      <c r="X4031">
        <v>107</v>
      </c>
      <c r="Y4031">
        <v>110</v>
      </c>
      <c r="Z4031">
        <v>107</v>
      </c>
      <c r="AA4031">
        <v>98</v>
      </c>
      <c r="AB4031">
        <v>103</v>
      </c>
      <c r="AC4031">
        <v>95</v>
      </c>
      <c r="AD4031">
        <v>100</v>
      </c>
      <c r="AE4031">
        <v>108</v>
      </c>
      <c r="AF4031">
        <v>113</v>
      </c>
      <c r="AG4031">
        <v>114</v>
      </c>
      <c r="AH4031">
        <v>109</v>
      </c>
      <c r="AI4031">
        <v>107</v>
      </c>
      <c r="AJ4031">
        <v>108</v>
      </c>
      <c r="AK4031">
        <v>115</v>
      </c>
      <c r="AL4031">
        <v>113</v>
      </c>
      <c r="AM4031">
        <v>107</v>
      </c>
      <c r="AN4031" s="5">
        <v>103</v>
      </c>
      <c r="AO4031" s="5">
        <v>114</v>
      </c>
      <c r="AP4031" s="5">
        <v>115</v>
      </c>
      <c r="AQ4031" s="5">
        <v>113</v>
      </c>
      <c r="AR4031" s="5">
        <v>104</v>
      </c>
      <c r="AS4031" s="5">
        <v>109</v>
      </c>
      <c r="AT4031" s="5">
        <v>108</v>
      </c>
      <c r="AU4031" s="5">
        <v>109</v>
      </c>
      <c r="AV4031" s="5">
        <v>107</v>
      </c>
      <c r="AW4031" s="5">
        <v>108</v>
      </c>
      <c r="AX4031" s="5">
        <v>104</v>
      </c>
      <c r="AY4031" s="5">
        <v>105</v>
      </c>
      <c r="AZ4031" s="5">
        <v>105</v>
      </c>
      <c r="BA4031" s="5">
        <v>102</v>
      </c>
      <c r="BB4031" s="5">
        <v>102</v>
      </c>
      <c r="BC4031" s="5">
        <v>103</v>
      </c>
      <c r="BD4031" s="5">
        <v>105</v>
      </c>
      <c r="BE4031" s="5">
        <v>110</v>
      </c>
      <c r="BF4031" s="5">
        <v>110</v>
      </c>
      <c r="BG4031" s="5">
        <v>111</v>
      </c>
      <c r="BH4031" s="5">
        <v>112</v>
      </c>
      <c r="BI4031" s="5">
        <v>109</v>
      </c>
      <c r="BJ4031" s="5">
        <v>109</v>
      </c>
      <c r="BK4031" s="5">
        <v>110</v>
      </c>
      <c r="BL4031" s="5">
        <v>110</v>
      </c>
      <c r="BM4031" s="5">
        <v>110</v>
      </c>
      <c r="BN4031" s="5">
        <v>99</v>
      </c>
      <c r="BO4031" s="5">
        <v>109</v>
      </c>
      <c r="BP4031" s="5">
        <v>113</v>
      </c>
      <c r="BQ4031" s="5">
        <v>114</v>
      </c>
      <c r="BR4031" s="5">
        <v>113</v>
      </c>
      <c r="BS4031">
        <v>97</v>
      </c>
      <c r="BT4031">
        <v>104</v>
      </c>
      <c r="BU4031">
        <v>110</v>
      </c>
      <c r="BV4031">
        <v>112</v>
      </c>
      <c r="BW4031">
        <v>111</v>
      </c>
      <c r="BX4031">
        <v>108</v>
      </c>
      <c r="BY4031">
        <v>108</v>
      </c>
      <c r="BZ4031">
        <v>109</v>
      </c>
      <c r="CA4031">
        <v>106</v>
      </c>
      <c r="CB4031">
        <v>110</v>
      </c>
      <c r="CC4031">
        <v>108</v>
      </c>
      <c r="CD4031">
        <v>107</v>
      </c>
      <c r="CE4031">
        <v>109</v>
      </c>
      <c r="CF4031">
        <v>101</v>
      </c>
      <c r="CG4031">
        <v>109</v>
      </c>
      <c r="CH4031">
        <v>111</v>
      </c>
      <c r="CI4031">
        <v>109</v>
      </c>
      <c r="CJ4031">
        <v>108</v>
      </c>
      <c r="CK4031">
        <v>113</v>
      </c>
      <c r="CL4031">
        <v>108</v>
      </c>
      <c r="CM4031">
        <v>109</v>
      </c>
      <c r="CN4031">
        <v>110</v>
      </c>
      <c r="CO4031">
        <v>112</v>
      </c>
      <c r="CP4031">
        <v>114</v>
      </c>
      <c r="CQ4031">
        <v>116</v>
      </c>
      <c r="CR4031">
        <v>116</v>
      </c>
      <c r="CS4031">
        <v>116</v>
      </c>
      <c r="CT4031">
        <v>115</v>
      </c>
      <c r="CU4031">
        <v>113</v>
      </c>
      <c r="CV4031">
        <v>112</v>
      </c>
      <c r="CW4031">
        <v>112</v>
      </c>
      <c r="CX4031" t="s">
        <v>2</v>
      </c>
      <c r="CY4031" t="s">
        <v>64</v>
      </c>
      <c r="CZ4031" s="1">
        <f t="shared" si="4499"/>
        <v>0.46812137858425967</v>
      </c>
      <c r="DA4031" s="4">
        <f t="shared" si="4500"/>
        <v>108.2258064516129</v>
      </c>
      <c r="DB4031" s="4"/>
      <c r="DC4031" s="4"/>
      <c r="DD4031" s="4"/>
    </row>
    <row r="4032" spans="1:108" x14ac:dyDescent="0.25">
      <c r="A4032" t="s">
        <v>151</v>
      </c>
      <c r="B4032">
        <v>35.2761</v>
      </c>
      <c r="C4032">
        <v>-116.0628</v>
      </c>
      <c r="D4032">
        <v>962</v>
      </c>
      <c r="E4032" t="s">
        <v>1</v>
      </c>
      <c r="F4032">
        <v>150.4</v>
      </c>
      <c r="G4032">
        <v>2011</v>
      </c>
      <c r="H4032">
        <v>8</v>
      </c>
      <c r="I4032" t="s">
        <v>260</v>
      </c>
      <c r="J4032">
        <v>90</v>
      </c>
      <c r="K4032">
        <v>86</v>
      </c>
      <c r="L4032">
        <v>90</v>
      </c>
      <c r="M4032">
        <v>95</v>
      </c>
      <c r="N4032">
        <v>97</v>
      </c>
      <c r="O4032">
        <v>86</v>
      </c>
      <c r="P4032">
        <v>92</v>
      </c>
      <c r="Q4032">
        <v>94</v>
      </c>
      <c r="R4032">
        <v>100</v>
      </c>
      <c r="S4032">
        <v>101</v>
      </c>
      <c r="T4032">
        <v>99</v>
      </c>
      <c r="U4032">
        <v>96</v>
      </c>
      <c r="V4032">
        <v>102</v>
      </c>
      <c r="W4032">
        <v>109</v>
      </c>
      <c r="X4032">
        <v>110</v>
      </c>
      <c r="Y4032">
        <v>106</v>
      </c>
      <c r="Z4032">
        <v>101</v>
      </c>
      <c r="AA4032">
        <v>102</v>
      </c>
      <c r="AB4032">
        <v>102</v>
      </c>
      <c r="AC4032">
        <v>103</v>
      </c>
      <c r="AD4032">
        <v>110</v>
      </c>
      <c r="AE4032">
        <v>114</v>
      </c>
      <c r="AF4032">
        <v>114</v>
      </c>
      <c r="AG4032">
        <v>110</v>
      </c>
      <c r="AH4032">
        <v>108</v>
      </c>
      <c r="AI4032">
        <v>110</v>
      </c>
      <c r="AJ4032">
        <v>110</v>
      </c>
      <c r="AK4032">
        <v>112</v>
      </c>
      <c r="AL4032">
        <v>101</v>
      </c>
      <c r="AM4032">
        <v>101</v>
      </c>
      <c r="AN4032" s="5">
        <v>109</v>
      </c>
      <c r="AO4032" s="5">
        <v>116</v>
      </c>
      <c r="AP4032" s="5">
        <v>112</v>
      </c>
      <c r="AQ4032" s="5">
        <v>105</v>
      </c>
      <c r="AR4032" s="5">
        <v>108</v>
      </c>
      <c r="AS4032" s="5">
        <v>95</v>
      </c>
      <c r="AT4032" s="5">
        <v>107</v>
      </c>
      <c r="AU4032" s="5">
        <v>110</v>
      </c>
      <c r="AV4032" s="5">
        <v>109</v>
      </c>
      <c r="AW4032" s="5">
        <v>111</v>
      </c>
      <c r="AX4032" s="5">
        <v>107</v>
      </c>
      <c r="AY4032" s="5">
        <v>104</v>
      </c>
      <c r="AZ4032" s="5">
        <v>102</v>
      </c>
      <c r="BA4032" s="5">
        <v>98</v>
      </c>
      <c r="BB4032" s="5">
        <v>99</v>
      </c>
      <c r="BC4032" s="5">
        <v>100</v>
      </c>
      <c r="BD4032" s="5">
        <v>104</v>
      </c>
      <c r="BE4032" s="5">
        <v>111</v>
      </c>
      <c r="BF4032" s="5">
        <v>111</v>
      </c>
      <c r="BG4032" s="5">
        <v>111</v>
      </c>
      <c r="BH4032" s="5">
        <v>109</v>
      </c>
      <c r="BI4032" s="5">
        <v>108</v>
      </c>
      <c r="BJ4032" s="5">
        <v>108</v>
      </c>
      <c r="BK4032" s="5">
        <v>103</v>
      </c>
      <c r="BL4032" s="5">
        <v>108</v>
      </c>
      <c r="BM4032" s="5">
        <v>109</v>
      </c>
      <c r="BN4032" s="5">
        <v>108</v>
      </c>
      <c r="BO4032" s="5">
        <v>110</v>
      </c>
      <c r="BP4032" s="5">
        <v>112</v>
      </c>
      <c r="BQ4032" s="5">
        <v>103</v>
      </c>
      <c r="BR4032" s="5">
        <v>93</v>
      </c>
      <c r="BS4032">
        <v>105</v>
      </c>
      <c r="BT4032">
        <v>109</v>
      </c>
      <c r="BU4032">
        <v>112</v>
      </c>
      <c r="BV4032">
        <v>108</v>
      </c>
      <c r="BW4032">
        <v>107</v>
      </c>
      <c r="BX4032">
        <v>106</v>
      </c>
      <c r="BY4032">
        <v>107</v>
      </c>
      <c r="BZ4032">
        <v>109</v>
      </c>
      <c r="CA4032">
        <v>112</v>
      </c>
      <c r="CB4032">
        <v>107</v>
      </c>
      <c r="CC4032">
        <v>105</v>
      </c>
      <c r="CD4032">
        <v>107</v>
      </c>
      <c r="CE4032">
        <v>108</v>
      </c>
      <c r="CF4032">
        <v>110</v>
      </c>
      <c r="CG4032">
        <v>109</v>
      </c>
      <c r="CH4032">
        <v>109</v>
      </c>
      <c r="CI4032">
        <v>110</v>
      </c>
      <c r="CJ4032">
        <v>111</v>
      </c>
      <c r="CK4032">
        <v>108</v>
      </c>
      <c r="CL4032">
        <v>107</v>
      </c>
      <c r="CM4032">
        <v>107</v>
      </c>
      <c r="CN4032">
        <v>111</v>
      </c>
      <c r="CO4032">
        <v>113</v>
      </c>
      <c r="CP4032">
        <v>115</v>
      </c>
      <c r="CQ4032">
        <v>114</v>
      </c>
      <c r="CR4032">
        <v>116</v>
      </c>
      <c r="CS4032">
        <v>115</v>
      </c>
      <c r="CT4032">
        <v>112</v>
      </c>
      <c r="CU4032">
        <v>114</v>
      </c>
      <c r="CV4032">
        <v>114</v>
      </c>
      <c r="CW4032">
        <v>107</v>
      </c>
      <c r="CX4032" t="s">
        <v>5</v>
      </c>
      <c r="CY4032" t="s">
        <v>152</v>
      </c>
      <c r="CZ4032" s="1">
        <f t="shared" si="4499"/>
        <v>0.78585439175997407</v>
      </c>
      <c r="DA4032" s="4">
        <f t="shared" si="4500"/>
        <v>106.45161290322581</v>
      </c>
      <c r="DB4032" s="4"/>
      <c r="DC4032" s="4"/>
      <c r="DD4032" s="4"/>
    </row>
    <row r="4033" spans="1:108" x14ac:dyDescent="0.25">
      <c r="A4033" t="s">
        <v>183</v>
      </c>
      <c r="B4033">
        <v>35.053100000000001</v>
      </c>
      <c r="C4033">
        <v>-116.07940000000001</v>
      </c>
      <c r="D4033">
        <v>950</v>
      </c>
      <c r="E4033" t="s">
        <v>1</v>
      </c>
      <c r="F4033">
        <v>171.9</v>
      </c>
      <c r="G4033">
        <v>2011</v>
      </c>
      <c r="H4033">
        <v>8</v>
      </c>
      <c r="I4033" t="s">
        <v>260</v>
      </c>
      <c r="J4033">
        <v>91</v>
      </c>
      <c r="K4033">
        <v>88</v>
      </c>
      <c r="L4033">
        <v>94</v>
      </c>
      <c r="M4033">
        <v>95</v>
      </c>
      <c r="N4033">
        <v>98</v>
      </c>
      <c r="O4033">
        <v>86</v>
      </c>
      <c r="P4033">
        <v>93</v>
      </c>
      <c r="Q4033">
        <v>97</v>
      </c>
      <c r="R4033">
        <v>104</v>
      </c>
      <c r="S4033">
        <v>104</v>
      </c>
      <c r="T4033">
        <v>101</v>
      </c>
      <c r="U4033">
        <v>99</v>
      </c>
      <c r="V4033">
        <v>106</v>
      </c>
      <c r="W4033">
        <v>112</v>
      </c>
      <c r="X4033">
        <v>113</v>
      </c>
      <c r="Y4033">
        <v>105</v>
      </c>
      <c r="Z4033">
        <v>105</v>
      </c>
      <c r="AA4033">
        <v>107</v>
      </c>
      <c r="AB4033">
        <v>102</v>
      </c>
      <c r="AC4033">
        <v>107</v>
      </c>
      <c r="AD4033">
        <v>114</v>
      </c>
      <c r="AE4033">
        <v>117</v>
      </c>
      <c r="AF4033">
        <v>117</v>
      </c>
      <c r="AG4033">
        <v>111</v>
      </c>
      <c r="AH4033">
        <v>110</v>
      </c>
      <c r="AI4033">
        <v>110</v>
      </c>
      <c r="AJ4033">
        <v>114</v>
      </c>
      <c r="AK4033">
        <v>114</v>
      </c>
      <c r="AL4033">
        <v>101</v>
      </c>
      <c r="AM4033">
        <v>105</v>
      </c>
      <c r="AN4033" s="5">
        <v>113</v>
      </c>
      <c r="AO4033" s="5">
        <v>118</v>
      </c>
      <c r="AP4033" s="5">
        <v>116</v>
      </c>
      <c r="AQ4033" s="5">
        <v>106</v>
      </c>
      <c r="AR4033" s="5">
        <v>109</v>
      </c>
      <c r="AS4033" s="5">
        <v>93</v>
      </c>
      <c r="AT4033" s="5">
        <v>107</v>
      </c>
      <c r="AU4033" s="5">
        <v>111</v>
      </c>
      <c r="AV4033" s="5">
        <v>114</v>
      </c>
      <c r="AW4033" s="5">
        <v>111</v>
      </c>
      <c r="AX4033" s="5">
        <v>109</v>
      </c>
      <c r="AY4033" s="5">
        <v>107</v>
      </c>
      <c r="AZ4033" s="5">
        <v>105</v>
      </c>
      <c r="BA4033" s="5">
        <v>104</v>
      </c>
      <c r="BB4033" s="5">
        <v>104</v>
      </c>
      <c r="BC4033" s="5">
        <v>104</v>
      </c>
      <c r="BD4033" s="5">
        <v>107</v>
      </c>
      <c r="BE4033" s="5">
        <v>113</v>
      </c>
      <c r="BF4033" s="5">
        <v>114</v>
      </c>
      <c r="BG4033" s="5">
        <v>114</v>
      </c>
      <c r="BH4033" s="5">
        <v>113</v>
      </c>
      <c r="BI4033" s="5">
        <v>113</v>
      </c>
      <c r="BJ4033" s="5">
        <v>109</v>
      </c>
      <c r="BK4033" s="5">
        <v>105</v>
      </c>
      <c r="BL4033" s="5">
        <v>115</v>
      </c>
      <c r="BM4033" s="5">
        <v>114</v>
      </c>
      <c r="BN4033" s="5">
        <v>109</v>
      </c>
      <c r="BO4033" s="5">
        <v>113</v>
      </c>
      <c r="BP4033" s="5">
        <v>114</v>
      </c>
      <c r="BQ4033" s="5">
        <v>110</v>
      </c>
      <c r="BR4033" s="5">
        <v>96</v>
      </c>
      <c r="BS4033">
        <v>109</v>
      </c>
      <c r="BT4033">
        <v>112</v>
      </c>
      <c r="BU4033">
        <v>113</v>
      </c>
      <c r="BV4033">
        <v>111</v>
      </c>
      <c r="BW4033">
        <v>112</v>
      </c>
      <c r="BX4033">
        <v>111</v>
      </c>
      <c r="BY4033">
        <v>114</v>
      </c>
      <c r="BZ4033">
        <v>114</v>
      </c>
      <c r="CA4033">
        <v>113</v>
      </c>
      <c r="CB4033">
        <v>112</v>
      </c>
      <c r="CC4033">
        <v>109</v>
      </c>
      <c r="CD4033">
        <v>110</v>
      </c>
      <c r="CE4033">
        <v>109</v>
      </c>
      <c r="CF4033">
        <v>114</v>
      </c>
      <c r="CG4033">
        <v>111</v>
      </c>
      <c r="CH4033">
        <v>113</v>
      </c>
      <c r="CI4033">
        <v>113</v>
      </c>
      <c r="CJ4033">
        <v>115</v>
      </c>
      <c r="CK4033">
        <v>111</v>
      </c>
      <c r="CL4033">
        <v>110</v>
      </c>
      <c r="CM4033">
        <v>112</v>
      </c>
      <c r="CN4033">
        <v>110</v>
      </c>
      <c r="CO4033">
        <v>117</v>
      </c>
      <c r="CP4033">
        <v>118</v>
      </c>
      <c r="CQ4033">
        <v>118</v>
      </c>
      <c r="CR4033">
        <v>119</v>
      </c>
      <c r="CS4033">
        <v>118</v>
      </c>
      <c r="CT4033">
        <v>116</v>
      </c>
      <c r="CU4033">
        <v>120</v>
      </c>
      <c r="CV4033">
        <v>116</v>
      </c>
      <c r="CW4033">
        <v>113</v>
      </c>
      <c r="CX4033" t="s">
        <v>5</v>
      </c>
      <c r="CY4033" t="s">
        <v>184</v>
      </c>
      <c r="CZ4033" s="1">
        <f t="shared" si="4499"/>
        <v>0.68033774927797042</v>
      </c>
      <c r="DA4033" s="4">
        <f t="shared" si="4500"/>
        <v>109.35483870967742</v>
      </c>
      <c r="DB4033" s="4"/>
      <c r="DC4033" s="4"/>
      <c r="DD4033" s="4"/>
    </row>
    <row r="4034" spans="1:108" x14ac:dyDescent="0.25">
      <c r="A4034" t="s">
        <v>253</v>
      </c>
      <c r="B4034">
        <v>34.559399999999997</v>
      </c>
      <c r="C4034">
        <v>-115.74420000000001</v>
      </c>
      <c r="D4034">
        <v>658</v>
      </c>
      <c r="E4034" t="s">
        <v>1</v>
      </c>
      <c r="F4034">
        <v>234.6</v>
      </c>
      <c r="G4034">
        <v>2011</v>
      </c>
      <c r="H4034">
        <v>8</v>
      </c>
      <c r="I4034" t="s">
        <v>260</v>
      </c>
      <c r="J4034">
        <v>98</v>
      </c>
      <c r="K4034">
        <v>95</v>
      </c>
      <c r="L4034">
        <v>90</v>
      </c>
      <c r="M4034">
        <v>93</v>
      </c>
      <c r="N4034">
        <v>97</v>
      </c>
      <c r="O4034">
        <v>100</v>
      </c>
      <c r="P4034">
        <v>90</v>
      </c>
      <c r="Q4034">
        <v>94</v>
      </c>
      <c r="R4034">
        <v>98</v>
      </c>
      <c r="S4034">
        <v>102</v>
      </c>
      <c r="V4034">
        <v>100</v>
      </c>
      <c r="W4034">
        <v>103</v>
      </c>
      <c r="X4034">
        <v>108</v>
      </c>
      <c r="Y4034">
        <v>112</v>
      </c>
      <c r="Z4034">
        <v>111</v>
      </c>
      <c r="AA4034">
        <v>102</v>
      </c>
      <c r="AB4034">
        <v>104</v>
      </c>
      <c r="AC4034">
        <v>106</v>
      </c>
      <c r="AD4034">
        <v>107</v>
      </c>
      <c r="AE4034">
        <v>113</v>
      </c>
      <c r="AF4034">
        <v>117</v>
      </c>
      <c r="AG4034">
        <v>117</v>
      </c>
      <c r="AH4034">
        <v>117</v>
      </c>
      <c r="AI4034">
        <v>109</v>
      </c>
      <c r="AJ4034">
        <v>110</v>
      </c>
      <c r="AK4034">
        <v>114</v>
      </c>
      <c r="AL4034">
        <v>114</v>
      </c>
      <c r="AM4034">
        <v>114</v>
      </c>
      <c r="AN4034" s="5">
        <v>114</v>
      </c>
      <c r="AO4034" s="5">
        <v>112</v>
      </c>
      <c r="AP4034" s="5">
        <v>117</v>
      </c>
      <c r="AQ4034" s="5">
        <v>112</v>
      </c>
      <c r="AR4034" s="5">
        <v>111</v>
      </c>
      <c r="AS4034" s="5">
        <v>111</v>
      </c>
      <c r="AT4034" s="5">
        <v>101</v>
      </c>
      <c r="AU4034" s="5">
        <v>109</v>
      </c>
      <c r="AV4034" s="5">
        <v>113</v>
      </c>
      <c r="AW4034" s="8">
        <f>AVERAGE(AV4034,AX4034)</f>
        <v>112.5</v>
      </c>
      <c r="AX4034" s="5">
        <v>112</v>
      </c>
      <c r="AY4034" s="5">
        <v>108</v>
      </c>
      <c r="AZ4034" s="5">
        <v>108</v>
      </c>
      <c r="BA4034" s="8">
        <f>AVERAGE(AZ4034,BB4034)</f>
        <v>105.5</v>
      </c>
      <c r="BB4034" s="5">
        <v>103</v>
      </c>
      <c r="BC4034" s="5">
        <v>97</v>
      </c>
      <c r="BD4034" s="5">
        <v>103</v>
      </c>
      <c r="BE4034" s="5">
        <v>108</v>
      </c>
      <c r="BF4034" s="5">
        <v>113</v>
      </c>
      <c r="BG4034" s="5">
        <v>115</v>
      </c>
      <c r="BH4034" s="5">
        <v>113</v>
      </c>
      <c r="BI4034" s="5">
        <v>114</v>
      </c>
      <c r="BJ4034" s="5">
        <v>110</v>
      </c>
      <c r="BK4034" s="5">
        <v>110</v>
      </c>
      <c r="BL4034" s="5">
        <v>107</v>
      </c>
      <c r="BM4034" s="5">
        <v>108</v>
      </c>
      <c r="BN4034" s="5">
        <v>112</v>
      </c>
      <c r="BO4034" s="5">
        <v>109</v>
      </c>
      <c r="BP4034" s="5">
        <v>112</v>
      </c>
      <c r="BQ4034" s="5">
        <v>115</v>
      </c>
      <c r="BR4034" s="5">
        <v>109</v>
      </c>
      <c r="BS4034">
        <v>99</v>
      </c>
      <c r="BT4034">
        <v>109</v>
      </c>
      <c r="BV4034">
        <v>114</v>
      </c>
      <c r="BW4034">
        <v>114</v>
      </c>
      <c r="BY4034">
        <v>108</v>
      </c>
      <c r="BZ4034">
        <v>109</v>
      </c>
      <c r="CA4034">
        <v>112</v>
      </c>
      <c r="CB4034">
        <v>113</v>
      </c>
      <c r="CC4034">
        <v>110</v>
      </c>
      <c r="CD4034">
        <v>106</v>
      </c>
      <c r="CE4034">
        <v>108</v>
      </c>
      <c r="CF4034">
        <v>111</v>
      </c>
      <c r="CG4034">
        <v>113</v>
      </c>
      <c r="CH4034">
        <v>113</v>
      </c>
      <c r="CI4034">
        <v>113</v>
      </c>
      <c r="CJ4034">
        <v>112</v>
      </c>
      <c r="CK4034">
        <v>114</v>
      </c>
      <c r="CL4034">
        <v>109</v>
      </c>
      <c r="CM4034">
        <v>110</v>
      </c>
      <c r="CN4034">
        <v>110</v>
      </c>
      <c r="CO4034">
        <v>113</v>
      </c>
      <c r="CP4034">
        <v>115</v>
      </c>
      <c r="CQ4034">
        <v>118</v>
      </c>
      <c r="CR4034">
        <v>118</v>
      </c>
      <c r="CS4034">
        <v>117</v>
      </c>
      <c r="CU4034">
        <v>113</v>
      </c>
      <c r="CV4034">
        <v>116</v>
      </c>
      <c r="CW4034">
        <v>115</v>
      </c>
      <c r="CX4034" t="s">
        <v>5</v>
      </c>
      <c r="CY4034" t="s">
        <v>254</v>
      </c>
      <c r="CZ4034" s="1">
        <f t="shared" si="4499"/>
        <v>0.56621123864470135</v>
      </c>
      <c r="DA4034" s="4">
        <f t="shared" si="4500"/>
        <v>109.80645161290323</v>
      </c>
      <c r="DB4034" s="4"/>
      <c r="DC4034" s="4"/>
      <c r="DD4034" s="4"/>
    </row>
    <row r="4035" spans="1:108" x14ac:dyDescent="0.25">
      <c r="A4035" t="s">
        <v>236</v>
      </c>
      <c r="B4035">
        <v>36.601900000000001</v>
      </c>
      <c r="C4035">
        <v>-117.145</v>
      </c>
      <c r="D4035">
        <v>84</v>
      </c>
      <c r="E4035" t="s">
        <v>1</v>
      </c>
      <c r="F4035">
        <v>29.2</v>
      </c>
      <c r="G4035">
        <v>2011</v>
      </c>
      <c r="H4035">
        <v>8</v>
      </c>
      <c r="I4035" t="s">
        <v>260</v>
      </c>
      <c r="J4035">
        <v>96</v>
      </c>
      <c r="K4035">
        <v>89</v>
      </c>
      <c r="L4035">
        <v>92</v>
      </c>
      <c r="M4035">
        <v>99</v>
      </c>
      <c r="N4035">
        <v>99</v>
      </c>
      <c r="O4035">
        <v>92</v>
      </c>
      <c r="P4035">
        <v>96</v>
      </c>
      <c r="Q4035">
        <v>101</v>
      </c>
      <c r="R4035">
        <v>105</v>
      </c>
      <c r="S4035">
        <v>108</v>
      </c>
      <c r="T4035">
        <v>103</v>
      </c>
      <c r="U4035">
        <v>102</v>
      </c>
      <c r="V4035">
        <v>107</v>
      </c>
      <c r="W4035">
        <v>113</v>
      </c>
      <c r="X4035">
        <v>115</v>
      </c>
      <c r="Y4035">
        <v>112</v>
      </c>
      <c r="Z4035">
        <v>105</v>
      </c>
      <c r="AA4035">
        <v>108</v>
      </c>
      <c r="AB4035">
        <v>105</v>
      </c>
      <c r="AC4035">
        <v>107</v>
      </c>
      <c r="AD4035">
        <v>116</v>
      </c>
      <c r="AE4035">
        <v>119</v>
      </c>
      <c r="AF4035">
        <v>120</v>
      </c>
      <c r="AG4035">
        <v>114</v>
      </c>
      <c r="AH4035">
        <v>111</v>
      </c>
      <c r="AI4035">
        <v>112</v>
      </c>
      <c r="AJ4035">
        <v>116</v>
      </c>
      <c r="AK4035">
        <v>114</v>
      </c>
      <c r="AL4035">
        <v>103</v>
      </c>
      <c r="AM4035">
        <v>105</v>
      </c>
      <c r="AN4035" s="5">
        <v>114</v>
      </c>
      <c r="AO4035" s="5">
        <v>120</v>
      </c>
      <c r="AP4035" s="5">
        <v>119</v>
      </c>
      <c r="AQ4035" s="5">
        <v>113</v>
      </c>
      <c r="AR4035" s="5">
        <v>109</v>
      </c>
      <c r="AS4035" s="5">
        <v>110</v>
      </c>
      <c r="AT4035" s="5">
        <v>110</v>
      </c>
      <c r="AU4035" s="5">
        <v>112</v>
      </c>
      <c r="AV4035" s="5">
        <v>115</v>
      </c>
      <c r="AW4035" s="5">
        <v>116</v>
      </c>
      <c r="AX4035" s="5">
        <v>114</v>
      </c>
      <c r="AY4035" s="5">
        <v>110</v>
      </c>
      <c r="AZ4035" s="5">
        <v>108</v>
      </c>
      <c r="BA4035" s="5">
        <v>105</v>
      </c>
      <c r="BB4035" s="5">
        <v>105</v>
      </c>
      <c r="BC4035" s="5">
        <v>106</v>
      </c>
      <c r="BD4035" s="5">
        <v>111</v>
      </c>
      <c r="BE4035" s="5">
        <v>117</v>
      </c>
      <c r="BF4035" s="5">
        <v>118</v>
      </c>
      <c r="BG4035" s="5">
        <v>112</v>
      </c>
      <c r="BH4035" s="5">
        <v>113</v>
      </c>
      <c r="BI4035" s="5">
        <v>111</v>
      </c>
      <c r="BJ4035" s="5">
        <v>113</v>
      </c>
      <c r="BK4035" s="5">
        <v>118</v>
      </c>
      <c r="BL4035" s="5">
        <v>114</v>
      </c>
      <c r="BM4035" s="5">
        <v>116</v>
      </c>
      <c r="BN4035" s="5">
        <v>115</v>
      </c>
      <c r="BO4035" s="5">
        <v>117</v>
      </c>
      <c r="BP4035" s="5">
        <v>114</v>
      </c>
      <c r="BQ4035" s="5">
        <v>113</v>
      </c>
      <c r="BR4035" s="5">
        <v>104</v>
      </c>
      <c r="BS4035">
        <v>106</v>
      </c>
      <c r="BT4035">
        <v>112</v>
      </c>
      <c r="BU4035">
        <v>118</v>
      </c>
      <c r="BV4035">
        <v>111</v>
      </c>
      <c r="BW4035">
        <v>110</v>
      </c>
      <c r="BX4035">
        <v>111</v>
      </c>
      <c r="BY4035">
        <v>111</v>
      </c>
      <c r="BZ4035">
        <v>111</v>
      </c>
      <c r="CA4035">
        <v>112</v>
      </c>
      <c r="CB4035">
        <v>112</v>
      </c>
      <c r="CC4035">
        <v>111</v>
      </c>
      <c r="CD4035">
        <v>113</v>
      </c>
      <c r="CE4035">
        <v>114</v>
      </c>
      <c r="CF4035">
        <v>117</v>
      </c>
      <c r="CG4035">
        <v>113</v>
      </c>
      <c r="CH4035">
        <v>112</v>
      </c>
      <c r="CI4035">
        <v>114</v>
      </c>
      <c r="CJ4035">
        <v>117</v>
      </c>
      <c r="CK4035">
        <v>113</v>
      </c>
      <c r="CL4035">
        <v>112</v>
      </c>
      <c r="CM4035">
        <v>112</v>
      </c>
      <c r="CN4035">
        <v>111</v>
      </c>
      <c r="CO4035">
        <v>116</v>
      </c>
      <c r="CP4035">
        <v>119</v>
      </c>
      <c r="CQ4035">
        <v>119</v>
      </c>
      <c r="CR4035">
        <v>119</v>
      </c>
      <c r="CS4035">
        <v>120</v>
      </c>
      <c r="CT4035">
        <v>116</v>
      </c>
      <c r="CU4035">
        <v>118</v>
      </c>
      <c r="CV4035">
        <v>116</v>
      </c>
      <c r="CW4035">
        <v>112</v>
      </c>
      <c r="CX4035" t="s">
        <v>5</v>
      </c>
      <c r="CY4035" t="s">
        <v>237</v>
      </c>
      <c r="CZ4035" s="1">
        <f t="shared" si="4499"/>
        <v>0.92051834398906562</v>
      </c>
      <c r="DA4035" s="4">
        <f t="shared" si="4500"/>
        <v>112.64516129032258</v>
      </c>
      <c r="DB4035" s="4"/>
      <c r="DC4035" s="4"/>
      <c r="DD4035" s="4"/>
    </row>
    <row r="4036" spans="1:108" x14ac:dyDescent="0.25">
      <c r="A4036" t="s">
        <v>117</v>
      </c>
      <c r="B4036">
        <v>36.462499999999999</v>
      </c>
      <c r="C4036">
        <v>-116.8672</v>
      </c>
      <c r="D4036">
        <v>-194</v>
      </c>
      <c r="E4036" t="s">
        <v>1</v>
      </c>
      <c r="F4036">
        <v>0</v>
      </c>
      <c r="G4036">
        <v>2011</v>
      </c>
      <c r="H4036">
        <v>8</v>
      </c>
      <c r="I4036" t="s">
        <v>260</v>
      </c>
      <c r="J4036">
        <v>99</v>
      </c>
      <c r="K4036">
        <v>91</v>
      </c>
      <c r="L4036">
        <v>97</v>
      </c>
      <c r="M4036">
        <v>101</v>
      </c>
      <c r="N4036">
        <v>100</v>
      </c>
      <c r="O4036">
        <v>95</v>
      </c>
      <c r="P4036">
        <v>99</v>
      </c>
      <c r="Q4036">
        <v>104</v>
      </c>
      <c r="R4036">
        <v>108</v>
      </c>
      <c r="S4036">
        <v>110</v>
      </c>
      <c r="T4036">
        <v>107</v>
      </c>
      <c r="U4036">
        <v>104</v>
      </c>
      <c r="V4036">
        <v>110</v>
      </c>
      <c r="W4036">
        <v>116</v>
      </c>
      <c r="X4036">
        <v>119</v>
      </c>
      <c r="Y4036">
        <v>116</v>
      </c>
      <c r="Z4036">
        <v>108</v>
      </c>
      <c r="AA4036">
        <v>110</v>
      </c>
      <c r="AB4036">
        <v>111</v>
      </c>
      <c r="AC4036">
        <v>112</v>
      </c>
      <c r="AD4036">
        <v>118</v>
      </c>
      <c r="AE4036">
        <v>122</v>
      </c>
      <c r="AF4036">
        <v>124</v>
      </c>
      <c r="AG4036">
        <v>119</v>
      </c>
      <c r="AH4036">
        <v>115</v>
      </c>
      <c r="AI4036">
        <v>114</v>
      </c>
      <c r="AJ4036">
        <v>118</v>
      </c>
      <c r="AK4036">
        <v>115</v>
      </c>
      <c r="AL4036">
        <v>104</v>
      </c>
      <c r="AM4036">
        <v>108</v>
      </c>
      <c r="AN4036" s="5">
        <v>118</v>
      </c>
      <c r="AO4036" s="5">
        <v>123</v>
      </c>
      <c r="AP4036" s="5">
        <v>118</v>
      </c>
      <c r="AQ4036" s="5">
        <v>118</v>
      </c>
      <c r="AR4036" s="5">
        <v>110</v>
      </c>
      <c r="AS4036" s="5">
        <v>114</v>
      </c>
      <c r="AT4036" s="5">
        <v>114</v>
      </c>
      <c r="AU4036" s="5">
        <v>116</v>
      </c>
      <c r="AV4036" s="5">
        <v>116</v>
      </c>
      <c r="AW4036" s="5">
        <v>119</v>
      </c>
      <c r="AX4036" s="5">
        <v>116</v>
      </c>
      <c r="AY4036" s="5">
        <v>111</v>
      </c>
      <c r="AZ4036" s="5">
        <v>109</v>
      </c>
      <c r="BA4036" s="5">
        <v>107</v>
      </c>
      <c r="BB4036" s="5">
        <v>106</v>
      </c>
      <c r="BC4036" s="5">
        <v>109</v>
      </c>
      <c r="BD4036" s="5">
        <v>113</v>
      </c>
      <c r="BE4036" s="5">
        <v>118</v>
      </c>
      <c r="BF4036" s="5">
        <v>120</v>
      </c>
      <c r="BG4036" s="5">
        <v>117</v>
      </c>
      <c r="BH4036" s="5">
        <v>115</v>
      </c>
      <c r="BI4036" s="5">
        <v>116</v>
      </c>
      <c r="BJ4036" s="5">
        <v>117</v>
      </c>
      <c r="BK4036" s="5">
        <v>119</v>
      </c>
      <c r="BL4036" s="5">
        <v>117</v>
      </c>
      <c r="BM4036" s="5">
        <v>118</v>
      </c>
      <c r="BN4036" s="5">
        <v>118</v>
      </c>
      <c r="BO4036" s="5">
        <v>116</v>
      </c>
      <c r="BP4036" s="5">
        <v>120</v>
      </c>
      <c r="BQ4036" s="5">
        <v>117</v>
      </c>
      <c r="BR4036" s="5">
        <v>105</v>
      </c>
      <c r="BS4036">
        <v>109</v>
      </c>
      <c r="BT4036">
        <v>116</v>
      </c>
      <c r="BU4036">
        <v>120</v>
      </c>
      <c r="BV4036">
        <v>116</v>
      </c>
      <c r="BW4036">
        <v>117</v>
      </c>
      <c r="BX4036">
        <v>114</v>
      </c>
      <c r="BY4036">
        <v>114</v>
      </c>
      <c r="BZ4036">
        <v>116</v>
      </c>
      <c r="CA4036">
        <v>117</v>
      </c>
      <c r="CB4036">
        <v>116</v>
      </c>
      <c r="CC4036">
        <v>114</v>
      </c>
      <c r="CD4036">
        <v>116</v>
      </c>
      <c r="CE4036">
        <v>116</v>
      </c>
      <c r="CF4036">
        <v>119</v>
      </c>
      <c r="CG4036">
        <v>115</v>
      </c>
      <c r="CH4036">
        <v>113</v>
      </c>
      <c r="CI4036">
        <v>118</v>
      </c>
      <c r="CJ4036">
        <v>120</v>
      </c>
      <c r="CK4036">
        <v>112</v>
      </c>
      <c r="CL4036">
        <v>114</v>
      </c>
      <c r="CM4036">
        <v>115</v>
      </c>
      <c r="CN4036">
        <v>117</v>
      </c>
      <c r="CO4036">
        <v>119</v>
      </c>
      <c r="CP4036">
        <v>123</v>
      </c>
      <c r="CQ4036">
        <v>122</v>
      </c>
      <c r="CR4036">
        <v>122</v>
      </c>
      <c r="CS4036">
        <v>124</v>
      </c>
      <c r="CT4036">
        <v>119</v>
      </c>
      <c r="CU4036">
        <v>121</v>
      </c>
      <c r="CV4036">
        <v>119</v>
      </c>
      <c r="CW4036">
        <v>115</v>
      </c>
      <c r="CX4036" t="s">
        <v>5</v>
      </c>
      <c r="CY4036" t="s">
        <v>118</v>
      </c>
      <c r="CZ4036" s="1">
        <f t="shared" si="4499"/>
        <v>0.99999999999999978</v>
      </c>
      <c r="DA4036" s="4">
        <f t="shared" si="4500"/>
        <v>115.16129032258064</v>
      </c>
      <c r="DB4036" s="4">
        <f>DA4036-DA4035</f>
        <v>2.5161290322580641</v>
      </c>
      <c r="DC4036" s="4" t="s">
        <v>283</v>
      </c>
      <c r="DD4036" s="4"/>
    </row>
    <row r="4037" spans="1:108" x14ac:dyDescent="0.25">
      <c r="BS4037" cm="1">
        <f t="array" ref="BS4037">SUMPRODUCT(--(MOD(AN4036:BR4036,5)=0))</f>
        <v>5</v>
      </c>
      <c r="BT4037">
        <f>AVERAGE(AN4036:BR4036)</f>
        <v>115.16129032258064</v>
      </c>
      <c r="CZ4037" s="1">
        <f>AVERAGE(CZ3982:CZ4034)</f>
        <v>0.74420433407363173</v>
      </c>
    </row>
    <row r="4038" spans="1:108" x14ac:dyDescent="0.25">
      <c r="D4038" s="6">
        <f>AVERAGE(D3982:D4034)</f>
        <v>3355.0943396226417</v>
      </c>
      <c r="AN4038" s="6">
        <f>AVERAGE(AN3982:AN4034)</f>
        <v>100.27358490566037</v>
      </c>
      <c r="AO4038" s="6">
        <f t="shared" ref="AO4038:BR4038" si="4501">AVERAGE(AO3982:AO4034)</f>
        <v>105.11320754716981</v>
      </c>
      <c r="AP4038" s="6">
        <f t="shared" si="4501"/>
        <v>103.58490566037736</v>
      </c>
      <c r="AQ4038" s="6">
        <f t="shared" si="4501"/>
        <v>97.377358490566039</v>
      </c>
      <c r="AR4038" s="6">
        <f t="shared" si="4501"/>
        <v>96.377358490566039</v>
      </c>
      <c r="AS4038" s="6">
        <f t="shared" si="4501"/>
        <v>95.698113207547166</v>
      </c>
      <c r="AT4038" s="6">
        <f t="shared" si="4501"/>
        <v>95.79245283018868</v>
      </c>
      <c r="AU4038" s="6">
        <f t="shared" si="4501"/>
        <v>98.264150943396231</v>
      </c>
      <c r="AV4038" s="6">
        <f t="shared" si="4501"/>
        <v>99.20754716981132</v>
      </c>
      <c r="AW4038" s="6">
        <f t="shared" si="4501"/>
        <v>98.462264150943398</v>
      </c>
      <c r="AX4038" s="6">
        <f t="shared" si="4501"/>
        <v>96.396226415094333</v>
      </c>
      <c r="AY4038" s="6">
        <f t="shared" si="4501"/>
        <v>94.075471698113205</v>
      </c>
      <c r="AZ4038" s="6">
        <f t="shared" si="4501"/>
        <v>91.981132075471692</v>
      </c>
      <c r="BA4038" s="6">
        <f t="shared" si="4501"/>
        <v>90.323899371069174</v>
      </c>
      <c r="BB4038" s="6">
        <f t="shared" si="4501"/>
        <v>90.041928721174017</v>
      </c>
      <c r="BC4038" s="6">
        <f t="shared" si="4501"/>
        <v>90.811320754716988</v>
      </c>
      <c r="BD4038" s="6">
        <f t="shared" si="4501"/>
        <v>95.415094339622641</v>
      </c>
      <c r="BE4038" s="6">
        <f t="shared" si="4501"/>
        <v>99.245283018867923</v>
      </c>
      <c r="BF4038" s="6">
        <f t="shared" si="4501"/>
        <v>100.62264150943396</v>
      </c>
      <c r="BG4038" s="6">
        <f t="shared" si="4501"/>
        <v>100.28301886792453</v>
      </c>
      <c r="BH4038" s="6">
        <f t="shared" si="4501"/>
        <v>99.037735849056602</v>
      </c>
      <c r="BI4038" s="6">
        <f t="shared" si="4501"/>
        <v>98.603773584905667</v>
      </c>
      <c r="BJ4038" s="6">
        <f t="shared" si="4501"/>
        <v>98.84905660377359</v>
      </c>
      <c r="BK4038" s="6">
        <f t="shared" si="4501"/>
        <v>99.35849056603773</v>
      </c>
      <c r="BL4038" s="6">
        <f t="shared" si="4501"/>
        <v>100.06918238993711</v>
      </c>
      <c r="BM4038" s="6">
        <f t="shared" si="4501"/>
        <v>97.595387840670867</v>
      </c>
      <c r="BN4038" s="6">
        <f t="shared" si="4501"/>
        <v>97.660377358490564</v>
      </c>
      <c r="BO4038" s="6">
        <f t="shared" si="4501"/>
        <v>100.94968553459121</v>
      </c>
      <c r="BP4038" s="6">
        <f t="shared" si="4501"/>
        <v>101.02725366876309</v>
      </c>
      <c r="BQ4038" s="6">
        <f t="shared" si="4501"/>
        <v>98.811320754716988</v>
      </c>
      <c r="BR4038" s="6">
        <f t="shared" si="4501"/>
        <v>89.018867924528308</v>
      </c>
      <c r="CY4038" t="s">
        <v>261</v>
      </c>
      <c r="CZ4038" s="1">
        <f>CORREL(AN4036:BR4036,AN4038:BR4038)</f>
        <v>0.91775913482454119</v>
      </c>
      <c r="DA4038" t="s">
        <v>262</v>
      </c>
    </row>
    <row r="4039" spans="1:108" x14ac:dyDescent="0.25">
      <c r="AI4039" s="13">
        <f>-AM4039/(AVERAGE(D3982:D4034)-D4036)</f>
        <v>-4.9960215667325149E-3</v>
      </c>
      <c r="AK4039">
        <f>AVERAGE(AN4036:BR4036)</f>
        <v>115.16129032258064</v>
      </c>
      <c r="AL4039">
        <f>AVERAGE(AN4038:BR4038)</f>
        <v>97.429938459457631</v>
      </c>
      <c r="AM4039">
        <f>AK4039-AL4039</f>
        <v>17.73135186312301</v>
      </c>
      <c r="AN4039" s="5">
        <f>AN4038+$AM4039</f>
        <v>118.00493676878338</v>
      </c>
      <c r="AO4039" s="5">
        <f t="shared" ref="AO4039:BR4039" si="4502">AO4038+$AM4039</f>
        <v>122.84455941029282</v>
      </c>
      <c r="AP4039" s="5">
        <f t="shared" si="4502"/>
        <v>121.31625752350037</v>
      </c>
      <c r="AQ4039" s="5">
        <f t="shared" si="4502"/>
        <v>115.10871035368905</v>
      </c>
      <c r="AR4039" s="5">
        <f t="shared" si="4502"/>
        <v>114.10871035368905</v>
      </c>
      <c r="AS4039" s="5">
        <f t="shared" si="4502"/>
        <v>113.42946507067018</v>
      </c>
      <c r="AT4039" s="5">
        <f t="shared" si="4502"/>
        <v>113.52380469331169</v>
      </c>
      <c r="AU4039" s="5">
        <f t="shared" si="4502"/>
        <v>115.99550280651924</v>
      </c>
      <c r="AV4039" s="5">
        <f t="shared" si="4502"/>
        <v>116.93889903293433</v>
      </c>
      <c r="AW4039" s="5">
        <f t="shared" si="4502"/>
        <v>116.19361601406641</v>
      </c>
      <c r="AX4039" s="5">
        <f t="shared" si="4502"/>
        <v>114.12757827821734</v>
      </c>
      <c r="AY4039" s="5">
        <f t="shared" si="4502"/>
        <v>111.80682356123621</v>
      </c>
      <c r="AZ4039" s="5">
        <f t="shared" si="4502"/>
        <v>109.7124839385947</v>
      </c>
      <c r="BA4039" s="5">
        <f t="shared" si="4502"/>
        <v>108.05525123419218</v>
      </c>
      <c r="BB4039" s="5">
        <f t="shared" si="4502"/>
        <v>107.77328058429703</v>
      </c>
      <c r="BC4039" s="5">
        <f t="shared" si="4502"/>
        <v>108.54267261784</v>
      </c>
      <c r="BD4039" s="5">
        <f t="shared" si="4502"/>
        <v>113.14644620274565</v>
      </c>
      <c r="BE4039" s="5">
        <f t="shared" si="4502"/>
        <v>116.97663488199093</v>
      </c>
      <c r="BF4039" s="5">
        <f t="shared" si="4502"/>
        <v>118.35399337255697</v>
      </c>
      <c r="BG4039" s="5">
        <f t="shared" si="4502"/>
        <v>118.01437073104753</v>
      </c>
      <c r="BH4039" s="5">
        <f t="shared" si="4502"/>
        <v>116.76908771217961</v>
      </c>
      <c r="BI4039" s="5">
        <f t="shared" si="4502"/>
        <v>116.33512544802868</v>
      </c>
      <c r="BJ4039" s="5">
        <f t="shared" si="4502"/>
        <v>116.5804084668966</v>
      </c>
      <c r="BK4039" s="5">
        <f t="shared" si="4502"/>
        <v>117.08984242916074</v>
      </c>
      <c r="BL4039" s="5">
        <f t="shared" si="4502"/>
        <v>117.80053425306012</v>
      </c>
      <c r="BM4039" s="5">
        <f t="shared" si="4502"/>
        <v>115.32673970379388</v>
      </c>
      <c r="BN4039" s="5">
        <f t="shared" si="4502"/>
        <v>115.39172922161357</v>
      </c>
      <c r="BO4039" s="5">
        <f t="shared" si="4502"/>
        <v>118.68103739771422</v>
      </c>
      <c r="BP4039" s="5">
        <f t="shared" si="4502"/>
        <v>118.7586055318861</v>
      </c>
      <c r="BQ4039" s="5">
        <f t="shared" si="4502"/>
        <v>116.54267261784</v>
      </c>
      <c r="BR4039" s="5">
        <f t="shared" si="4502"/>
        <v>106.75021978765132</v>
      </c>
    </row>
    <row r="4040" spans="1:108" x14ac:dyDescent="0.25">
      <c r="AI4040" s="11"/>
      <c r="AN4040" s="5">
        <f>AN4036-AN4039</f>
        <v>-4.936768783380785E-3</v>
      </c>
      <c r="AO4040" s="5">
        <f t="shared" ref="AO4040" si="4503">AO4036-AO4039</f>
        <v>0.15544058970718311</v>
      </c>
      <c r="AP4040" s="5">
        <f t="shared" ref="AP4040" si="4504">AP4036-AP4039</f>
        <v>-3.3162575235003686</v>
      </c>
      <c r="AQ4040" s="5">
        <f t="shared" ref="AQ4040" si="4505">AQ4036-AQ4039</f>
        <v>2.8912896463109519</v>
      </c>
      <c r="AR4040" s="5">
        <f t="shared" ref="AR4040" si="4506">AR4036-AR4039</f>
        <v>-4.1087103536890481</v>
      </c>
      <c r="AS4040" s="5">
        <f t="shared" ref="AS4040" si="4507">AS4036-AS4039</f>
        <v>0.57053492932982408</v>
      </c>
      <c r="AT4040" s="5">
        <f t="shared" ref="AT4040" si="4508">AT4036-AT4039</f>
        <v>0.47619530668831089</v>
      </c>
      <c r="AU4040" s="5">
        <f t="shared" ref="AU4040" si="4509">AU4036-AU4039</f>
        <v>4.4971934807591651E-3</v>
      </c>
      <c r="AV4040" s="5">
        <f t="shared" ref="AV4040" si="4510">AV4036-AV4039</f>
        <v>-0.93889903293433008</v>
      </c>
      <c r="AW4040" s="5">
        <f t="shared" ref="AW4040" si="4511">AW4036-AW4039</f>
        <v>2.8063839859335928</v>
      </c>
      <c r="AX4040" s="5">
        <f t="shared" ref="AX4040" si="4512">AX4036-AX4039</f>
        <v>1.8724217217826578</v>
      </c>
      <c r="AY4040" s="5">
        <f t="shared" ref="AY4040" si="4513">AY4036-AY4039</f>
        <v>-0.80682356123621446</v>
      </c>
      <c r="AZ4040" s="5">
        <f t="shared" ref="AZ4040" si="4514">AZ4036-AZ4039</f>
        <v>-0.71248393859470127</v>
      </c>
      <c r="BA4040" s="5">
        <f t="shared" ref="BA4040" si="4515">BA4036-BA4039</f>
        <v>-1.055251234192184</v>
      </c>
      <c r="BB4040" s="5">
        <f t="shared" ref="BB4040" si="4516">BB4036-BB4039</f>
        <v>-1.7732805842970265</v>
      </c>
      <c r="BC4040" s="5">
        <f t="shared" ref="BC4040" si="4517">BC4036-BC4039</f>
        <v>0.45732738216000257</v>
      </c>
      <c r="BD4040" s="5">
        <f t="shared" ref="BD4040" si="4518">BD4036-BD4039</f>
        <v>-0.14644620274565057</v>
      </c>
      <c r="BE4040" s="5">
        <f t="shared" ref="BE4040" si="4519">BE4036-BE4039</f>
        <v>1.0233651180090675</v>
      </c>
      <c r="BF4040" s="5">
        <f t="shared" ref="BF4040" si="4520">BF4036-BF4039</f>
        <v>1.6460066274430289</v>
      </c>
      <c r="BG4040" s="5">
        <f t="shared" ref="BG4040" si="4521">BG4036-BG4039</f>
        <v>-1.0143707310475349</v>
      </c>
      <c r="BH4040" s="5">
        <f t="shared" ref="BH4040" si="4522">BH4036-BH4039</f>
        <v>-1.769087712179612</v>
      </c>
      <c r="BI4040" s="5">
        <f t="shared" ref="BI4040" si="4523">BI4036-BI4039</f>
        <v>-0.33512544802867694</v>
      </c>
      <c r="BJ4040" s="5">
        <f t="shared" ref="BJ4040" si="4524">BJ4036-BJ4039</f>
        <v>0.41959153310340014</v>
      </c>
      <c r="BK4040" s="5">
        <f t="shared" ref="BK4040" si="4525">BK4036-BK4039</f>
        <v>1.9101575708392602</v>
      </c>
      <c r="BL4040" s="5">
        <f t="shared" ref="BL4040" si="4526">BL4036-BL4039</f>
        <v>-0.80053425306012116</v>
      </c>
      <c r="BM4040" s="5">
        <f t="shared" ref="BM4040" si="4527">BM4036-BM4039</f>
        <v>2.6732602962061236</v>
      </c>
      <c r="BN4040" s="5">
        <f t="shared" ref="BN4040" si="4528">BN4036-BN4039</f>
        <v>2.6082707783864265</v>
      </c>
      <c r="BO4040" s="5">
        <f t="shared" ref="BO4040" si="4529">BO4036-BO4039</f>
        <v>-2.6810373977142206</v>
      </c>
      <c r="BP4040" s="5">
        <f t="shared" ref="BP4040" si="4530">BP4036-BP4039</f>
        <v>1.2413944681138958</v>
      </c>
      <c r="BQ4040" s="5">
        <f t="shared" ref="BQ4040" si="4531">BQ4036-BQ4039</f>
        <v>0.45732738216000257</v>
      </c>
      <c r="BR4040" s="5">
        <f t="shared" ref="BR4040" si="4532">BR4036-BR4039</f>
        <v>-1.7502197876513179</v>
      </c>
      <c r="BS4040" s="15">
        <f>STDEV(AN4040:BR4040)</f>
        <v>1.7622868583126892</v>
      </c>
      <c r="BT4040" t="s">
        <v>264</v>
      </c>
    </row>
    <row r="4041" spans="1:108" x14ac:dyDescent="0.25">
      <c r="AN4041" s="5">
        <f>ABS(AN4040)</f>
        <v>4.936768783380785E-3</v>
      </c>
      <c r="AO4041" s="5">
        <f t="shared" ref="AO4041" si="4533">ABS(AO4040)</f>
        <v>0.15544058970718311</v>
      </c>
      <c r="AP4041" s="5">
        <f t="shared" ref="AP4041" si="4534">ABS(AP4040)</f>
        <v>3.3162575235003686</v>
      </c>
      <c r="AQ4041" s="5">
        <f t="shared" ref="AQ4041" si="4535">ABS(AQ4040)</f>
        <v>2.8912896463109519</v>
      </c>
      <c r="AR4041" s="5">
        <f t="shared" ref="AR4041" si="4536">ABS(AR4040)</f>
        <v>4.1087103536890481</v>
      </c>
      <c r="AS4041" s="5">
        <f t="shared" ref="AS4041" si="4537">ABS(AS4040)</f>
        <v>0.57053492932982408</v>
      </c>
      <c r="AT4041" s="5">
        <f t="shared" ref="AT4041" si="4538">ABS(AT4040)</f>
        <v>0.47619530668831089</v>
      </c>
      <c r="AU4041" s="5">
        <f t="shared" ref="AU4041" si="4539">ABS(AU4040)</f>
        <v>4.4971934807591651E-3</v>
      </c>
      <c r="AV4041" s="5">
        <f t="shared" ref="AV4041" si="4540">ABS(AV4040)</f>
        <v>0.93889903293433008</v>
      </c>
      <c r="AW4041" s="5">
        <f t="shared" ref="AW4041" si="4541">ABS(AW4040)</f>
        <v>2.8063839859335928</v>
      </c>
      <c r="AX4041" s="5">
        <f t="shared" ref="AX4041" si="4542">ABS(AX4040)</f>
        <v>1.8724217217826578</v>
      </c>
      <c r="AY4041" s="5">
        <f t="shared" ref="AY4041" si="4543">ABS(AY4040)</f>
        <v>0.80682356123621446</v>
      </c>
      <c r="AZ4041" s="5">
        <f t="shared" ref="AZ4041" si="4544">ABS(AZ4040)</f>
        <v>0.71248393859470127</v>
      </c>
      <c r="BA4041" s="5">
        <f t="shared" ref="BA4041" si="4545">ABS(BA4040)</f>
        <v>1.055251234192184</v>
      </c>
      <c r="BB4041" s="5">
        <f t="shared" ref="BB4041" si="4546">ABS(BB4040)</f>
        <v>1.7732805842970265</v>
      </c>
      <c r="BC4041" s="5">
        <f t="shared" ref="BC4041" si="4547">ABS(BC4040)</f>
        <v>0.45732738216000257</v>
      </c>
      <c r="BD4041" s="5">
        <f t="shared" ref="BD4041" si="4548">ABS(BD4040)</f>
        <v>0.14644620274565057</v>
      </c>
      <c r="BE4041" s="5">
        <f t="shared" ref="BE4041" si="4549">ABS(BE4040)</f>
        <v>1.0233651180090675</v>
      </c>
      <c r="BF4041" s="5">
        <f t="shared" ref="BF4041" si="4550">ABS(BF4040)</f>
        <v>1.6460066274430289</v>
      </c>
      <c r="BG4041" s="5">
        <f t="shared" ref="BG4041" si="4551">ABS(BG4040)</f>
        <v>1.0143707310475349</v>
      </c>
      <c r="BH4041" s="5">
        <f t="shared" ref="BH4041" si="4552">ABS(BH4040)</f>
        <v>1.769087712179612</v>
      </c>
      <c r="BI4041" s="5">
        <f t="shared" ref="BI4041" si="4553">ABS(BI4040)</f>
        <v>0.33512544802867694</v>
      </c>
      <c r="BJ4041" s="5">
        <f t="shared" ref="BJ4041" si="4554">ABS(BJ4040)</f>
        <v>0.41959153310340014</v>
      </c>
      <c r="BK4041" s="5">
        <f t="shared" ref="BK4041" si="4555">ABS(BK4040)</f>
        <v>1.9101575708392602</v>
      </c>
      <c r="BL4041" s="5">
        <f t="shared" ref="BL4041" si="4556">ABS(BL4040)</f>
        <v>0.80053425306012116</v>
      </c>
      <c r="BM4041" s="5">
        <f t="shared" ref="BM4041" si="4557">ABS(BM4040)</f>
        <v>2.6732602962061236</v>
      </c>
      <c r="BN4041" s="5">
        <f t="shared" ref="BN4041" si="4558">ABS(BN4040)</f>
        <v>2.6082707783864265</v>
      </c>
      <c r="BO4041" s="5">
        <f t="shared" ref="BO4041" si="4559">ABS(BO4040)</f>
        <v>2.6810373977142206</v>
      </c>
      <c r="BP4041" s="5">
        <f t="shared" ref="BP4041" si="4560">ABS(BP4040)</f>
        <v>1.2413944681138958</v>
      </c>
      <c r="BQ4041" s="5">
        <f t="shared" ref="BQ4041" si="4561">ABS(BQ4040)</f>
        <v>0.45732738216000257</v>
      </c>
      <c r="BR4041" s="5">
        <f t="shared" ref="BR4041" si="4562">ABS(BR4040)</f>
        <v>1.7502197876513179</v>
      </c>
      <c r="BS4041" s="15">
        <f>AVERAGE(AN4041:BR4041)</f>
        <v>1.3686106148164154</v>
      </c>
      <c r="BT4041" t="s">
        <v>268</v>
      </c>
      <c r="CZ4041" s="9" t="s">
        <v>258</v>
      </c>
      <c r="DA4041" s="10" t="s">
        <v>259</v>
      </c>
      <c r="DB4041" s="10"/>
      <c r="DC4041" s="10"/>
      <c r="DD4041" s="10"/>
    </row>
    <row r="4042" spans="1:108" x14ac:dyDescent="0.25">
      <c r="CZ4042" s="9" t="s">
        <v>258</v>
      </c>
      <c r="DA4042" s="10" t="s">
        <v>259</v>
      </c>
      <c r="DB4042" s="10"/>
      <c r="DC4042" s="10"/>
      <c r="DD4042" s="10"/>
    </row>
    <row r="4043" spans="1:108" x14ac:dyDescent="0.25">
      <c r="A4043" t="s">
        <v>13</v>
      </c>
      <c r="B4043">
        <v>38.069400000000002</v>
      </c>
      <c r="C4043">
        <v>-117.2355</v>
      </c>
      <c r="D4043">
        <v>6010</v>
      </c>
      <c r="E4043" t="s">
        <v>1</v>
      </c>
      <c r="F4043">
        <v>181.5</v>
      </c>
      <c r="G4043">
        <v>2012</v>
      </c>
      <c r="H4043">
        <v>8</v>
      </c>
      <c r="I4043" t="s">
        <v>260</v>
      </c>
      <c r="J4043">
        <v>87</v>
      </c>
      <c r="K4043">
        <v>86</v>
      </c>
      <c r="L4043">
        <v>86</v>
      </c>
      <c r="M4043">
        <v>84</v>
      </c>
      <c r="N4043">
        <v>78</v>
      </c>
      <c r="O4043">
        <v>66</v>
      </c>
      <c r="P4043">
        <v>79</v>
      </c>
      <c r="Q4043">
        <v>83</v>
      </c>
      <c r="R4043">
        <v>81</v>
      </c>
      <c r="S4043">
        <v>71</v>
      </c>
      <c r="T4043">
        <v>80</v>
      </c>
      <c r="U4043">
        <v>84</v>
      </c>
      <c r="V4043">
        <v>84</v>
      </c>
      <c r="W4043">
        <v>84</v>
      </c>
      <c r="X4043">
        <v>84</v>
      </c>
      <c r="Y4043">
        <v>88</v>
      </c>
      <c r="Z4043">
        <v>87</v>
      </c>
      <c r="AA4043">
        <v>88</v>
      </c>
      <c r="AB4043">
        <v>86</v>
      </c>
      <c r="AC4043">
        <v>86</v>
      </c>
      <c r="AD4043">
        <v>86</v>
      </c>
      <c r="AE4043">
        <v>84</v>
      </c>
      <c r="AF4043">
        <v>79</v>
      </c>
      <c r="AG4043">
        <v>79</v>
      </c>
      <c r="AH4043">
        <v>79</v>
      </c>
      <c r="AI4043">
        <v>79</v>
      </c>
      <c r="AJ4043">
        <v>82</v>
      </c>
      <c r="AK4043">
        <v>84</v>
      </c>
      <c r="AL4043">
        <v>85</v>
      </c>
      <c r="AM4043">
        <v>87</v>
      </c>
      <c r="AN4043" s="5">
        <v>86</v>
      </c>
      <c r="AO4043" s="5">
        <v>85</v>
      </c>
      <c r="AP4043" s="5">
        <v>86</v>
      </c>
      <c r="AQ4043" s="5">
        <v>84</v>
      </c>
      <c r="AR4043" s="5">
        <v>81</v>
      </c>
      <c r="AS4043" s="5">
        <v>85</v>
      </c>
      <c r="AT4043" s="5">
        <v>88</v>
      </c>
      <c r="AU4043" s="5">
        <v>90</v>
      </c>
      <c r="AV4043" s="5">
        <v>92</v>
      </c>
      <c r="AW4043" s="5">
        <v>93</v>
      </c>
      <c r="AX4043" s="5">
        <v>94</v>
      </c>
      <c r="AY4043" s="5">
        <v>91</v>
      </c>
      <c r="AZ4043" s="5">
        <v>87</v>
      </c>
      <c r="BA4043" s="5">
        <v>82</v>
      </c>
      <c r="BB4043" s="5">
        <v>82</v>
      </c>
      <c r="BC4043" s="5">
        <v>80</v>
      </c>
      <c r="BD4043" s="5">
        <v>78</v>
      </c>
      <c r="BE4043" s="5">
        <v>79</v>
      </c>
      <c r="BF4043" s="5">
        <v>85</v>
      </c>
      <c r="BG4043" s="5">
        <v>86</v>
      </c>
      <c r="BH4043" s="5">
        <v>90</v>
      </c>
      <c r="BI4043" s="5">
        <v>89</v>
      </c>
      <c r="BJ4043" s="5">
        <v>81</v>
      </c>
      <c r="BK4043" s="5">
        <v>84</v>
      </c>
      <c r="BL4043" s="5">
        <v>86</v>
      </c>
      <c r="BM4043" s="5">
        <v>86</v>
      </c>
      <c r="BN4043" s="5">
        <v>87</v>
      </c>
      <c r="BO4043" s="5">
        <v>86</v>
      </c>
      <c r="BP4043" s="5">
        <v>88</v>
      </c>
      <c r="BQ4043" s="5">
        <v>90</v>
      </c>
      <c r="BR4043" s="5">
        <v>88</v>
      </c>
      <c r="BS4043">
        <v>91</v>
      </c>
      <c r="BT4043">
        <v>91</v>
      </c>
      <c r="BU4043">
        <v>90</v>
      </c>
      <c r="BV4043">
        <v>90</v>
      </c>
      <c r="BW4043">
        <v>87</v>
      </c>
      <c r="BX4043">
        <v>88</v>
      </c>
      <c r="BY4043">
        <v>90</v>
      </c>
      <c r="BZ4043">
        <v>92</v>
      </c>
      <c r="CA4043">
        <v>92</v>
      </c>
      <c r="CB4043">
        <v>90</v>
      </c>
      <c r="CC4043">
        <v>91</v>
      </c>
      <c r="CD4043">
        <v>87</v>
      </c>
      <c r="CE4043">
        <v>86</v>
      </c>
      <c r="CF4043">
        <v>85</v>
      </c>
      <c r="CG4043">
        <v>87</v>
      </c>
      <c r="CH4043">
        <v>90</v>
      </c>
      <c r="CI4043">
        <v>88</v>
      </c>
      <c r="CJ4043">
        <v>86</v>
      </c>
      <c r="CK4043">
        <v>85</v>
      </c>
      <c r="CL4043">
        <v>87</v>
      </c>
      <c r="CM4043">
        <v>87</v>
      </c>
      <c r="CN4043">
        <v>86</v>
      </c>
      <c r="CO4043">
        <v>81</v>
      </c>
      <c r="CP4043">
        <v>84</v>
      </c>
      <c r="CQ4043">
        <v>85</v>
      </c>
      <c r="CR4043">
        <v>83</v>
      </c>
      <c r="CS4043">
        <v>82</v>
      </c>
      <c r="CT4043">
        <v>87</v>
      </c>
      <c r="CU4043">
        <v>87</v>
      </c>
      <c r="CV4043">
        <v>86</v>
      </c>
      <c r="CW4043">
        <v>81</v>
      </c>
      <c r="CX4043" t="s">
        <v>2</v>
      </c>
      <c r="CY4043" t="s">
        <v>14</v>
      </c>
      <c r="CZ4043" s="1">
        <f>CORREL(AN4043:BR4043,AN$4093:BR$4093)</f>
        <v>0.6744035394755562</v>
      </c>
      <c r="DA4043" s="4">
        <f>AVERAGE(AN4043:BR4043)</f>
        <v>86.096774193548384</v>
      </c>
      <c r="DB4043" s="4"/>
      <c r="DC4043" s="4"/>
      <c r="DD4043" s="4"/>
    </row>
    <row r="4044" spans="1:108" x14ac:dyDescent="0.25">
      <c r="A4044" t="s">
        <v>224</v>
      </c>
      <c r="B4044">
        <v>36.0306</v>
      </c>
      <c r="C4044">
        <v>-115.5167</v>
      </c>
      <c r="D4044">
        <v>5600</v>
      </c>
      <c r="E4044" t="s">
        <v>1</v>
      </c>
      <c r="F4044">
        <v>130.19999999999999</v>
      </c>
      <c r="G4044">
        <v>2012</v>
      </c>
      <c r="H4044">
        <v>8</v>
      </c>
      <c r="I4044" t="s">
        <v>260</v>
      </c>
      <c r="J4044">
        <v>93</v>
      </c>
      <c r="K4044">
        <v>87</v>
      </c>
      <c r="L4044">
        <v>91</v>
      </c>
      <c r="M4044">
        <v>82</v>
      </c>
      <c r="N4044">
        <v>70</v>
      </c>
      <c r="O4044">
        <v>75</v>
      </c>
      <c r="P4044">
        <v>84</v>
      </c>
      <c r="Q4044">
        <v>81</v>
      </c>
      <c r="R4044">
        <v>81</v>
      </c>
      <c r="S4044">
        <v>80</v>
      </c>
      <c r="T4044">
        <v>86</v>
      </c>
      <c r="U4044">
        <v>88</v>
      </c>
      <c r="V4044">
        <v>87</v>
      </c>
      <c r="W4044">
        <v>88</v>
      </c>
      <c r="X4044">
        <v>88</v>
      </c>
      <c r="Y4044">
        <v>91</v>
      </c>
      <c r="Z4044">
        <v>89</v>
      </c>
      <c r="AA4044">
        <v>88</v>
      </c>
      <c r="AB4044">
        <v>89</v>
      </c>
      <c r="AC4044">
        <v>93</v>
      </c>
      <c r="AD4044">
        <v>94</v>
      </c>
      <c r="AE4044">
        <v>80</v>
      </c>
      <c r="AF4044">
        <v>82</v>
      </c>
      <c r="AG4044">
        <v>88</v>
      </c>
      <c r="AH4044">
        <v>84</v>
      </c>
      <c r="AI4044">
        <v>84</v>
      </c>
      <c r="AJ4044">
        <v>88</v>
      </c>
      <c r="AK4044">
        <v>88</v>
      </c>
      <c r="AL4044">
        <v>87</v>
      </c>
      <c r="AM4044">
        <v>88</v>
      </c>
      <c r="AN4044" s="5">
        <v>89</v>
      </c>
      <c r="AO4044" s="5">
        <v>90</v>
      </c>
      <c r="AP4044" s="5">
        <v>87</v>
      </c>
      <c r="AQ4044" s="5">
        <v>77</v>
      </c>
      <c r="AR4044" s="5">
        <v>85</v>
      </c>
      <c r="AS4044" s="5">
        <v>90</v>
      </c>
      <c r="AT4044" s="5">
        <v>94</v>
      </c>
      <c r="AU4044" s="5">
        <v>95</v>
      </c>
      <c r="AV4044" s="5">
        <v>98</v>
      </c>
      <c r="AW4044" s="5">
        <v>100</v>
      </c>
      <c r="AX4044" s="5">
        <v>101</v>
      </c>
      <c r="AY4044" s="5">
        <v>93</v>
      </c>
      <c r="AZ4044" s="5">
        <v>76</v>
      </c>
      <c r="BA4044" s="5">
        <v>81</v>
      </c>
      <c r="BB4044" s="5">
        <v>81</v>
      </c>
      <c r="BC4044" s="5">
        <v>83</v>
      </c>
      <c r="BD4044" s="5">
        <v>85</v>
      </c>
      <c r="BE4044" s="5">
        <v>85</v>
      </c>
      <c r="BF4044" s="5">
        <v>89</v>
      </c>
      <c r="BG4044" s="5">
        <v>94</v>
      </c>
      <c r="BH4044" s="5">
        <v>94</v>
      </c>
      <c r="BI4044" s="5">
        <v>92</v>
      </c>
      <c r="BJ4044" s="5">
        <v>85</v>
      </c>
      <c r="BK4044" s="5">
        <v>87</v>
      </c>
      <c r="BL4044" s="5">
        <v>89</v>
      </c>
      <c r="BM4044" s="5">
        <v>90</v>
      </c>
      <c r="BN4044" s="5">
        <v>88</v>
      </c>
      <c r="BO4044" s="5">
        <v>92</v>
      </c>
      <c r="BP4044" s="5">
        <v>93</v>
      </c>
      <c r="BQ4044" s="5">
        <v>85</v>
      </c>
      <c r="BR4044" s="5">
        <v>72</v>
      </c>
      <c r="BS4044">
        <v>84</v>
      </c>
      <c r="BT4044">
        <v>92</v>
      </c>
      <c r="BU4044">
        <v>92</v>
      </c>
      <c r="BV4044">
        <v>89</v>
      </c>
      <c r="BW4044">
        <v>92</v>
      </c>
      <c r="BX4044">
        <v>90</v>
      </c>
      <c r="BY4044">
        <v>93</v>
      </c>
      <c r="BZ4044">
        <v>94</v>
      </c>
      <c r="CA4044">
        <v>97</v>
      </c>
      <c r="CB4044">
        <v>95</v>
      </c>
      <c r="CC4044">
        <v>96</v>
      </c>
      <c r="CD4044">
        <v>92</v>
      </c>
      <c r="CE4044">
        <v>94</v>
      </c>
      <c r="CF4044">
        <v>94</v>
      </c>
      <c r="CG4044">
        <v>90</v>
      </c>
      <c r="CH4044">
        <v>91</v>
      </c>
      <c r="CI4044">
        <v>90</v>
      </c>
      <c r="CJ4044">
        <v>84</v>
      </c>
      <c r="CK4044">
        <v>88</v>
      </c>
      <c r="CL4044">
        <v>88</v>
      </c>
      <c r="CM4044">
        <v>88</v>
      </c>
      <c r="CN4044">
        <v>70</v>
      </c>
      <c r="CO4044">
        <v>77</v>
      </c>
      <c r="CP4044">
        <v>88</v>
      </c>
      <c r="CQ4044">
        <v>85</v>
      </c>
      <c r="CR4044">
        <v>86</v>
      </c>
      <c r="CS4044">
        <v>88</v>
      </c>
      <c r="CT4044">
        <v>91</v>
      </c>
      <c r="CU4044">
        <v>91</v>
      </c>
      <c r="CV4044">
        <v>85</v>
      </c>
      <c r="CW4044">
        <v>81</v>
      </c>
      <c r="CX4044" t="s">
        <v>2</v>
      </c>
      <c r="CY4044" t="s">
        <v>225</v>
      </c>
      <c r="CZ4044" s="1">
        <f t="shared" ref="CZ4044:CZ4093" si="4563">CORREL(AN4044:BR4044,AN$4093:BR$4093)</f>
        <v>0.80145504362824749</v>
      </c>
      <c r="DA4044" s="4">
        <f t="shared" ref="DA4044:DA4093" si="4564">AVERAGE(AN4044:BR4044)</f>
        <v>88.387096774193552</v>
      </c>
      <c r="DB4044" s="4"/>
      <c r="DC4044" s="4"/>
      <c r="DD4044" s="4"/>
    </row>
    <row r="4045" spans="1:108" x14ac:dyDescent="0.25">
      <c r="A4045" t="s">
        <v>211</v>
      </c>
      <c r="B4045">
        <v>37.8431</v>
      </c>
      <c r="C4045">
        <v>-118.4778</v>
      </c>
      <c r="D4045">
        <v>5450</v>
      </c>
      <c r="E4045" t="s">
        <v>1</v>
      </c>
      <c r="F4045">
        <v>209.4</v>
      </c>
      <c r="G4045">
        <v>2012</v>
      </c>
      <c r="H4045">
        <v>8</v>
      </c>
      <c r="I4045" t="s">
        <v>260</v>
      </c>
      <c r="J4045">
        <v>96</v>
      </c>
      <c r="K4045">
        <v>95</v>
      </c>
      <c r="L4045">
        <v>94</v>
      </c>
      <c r="M4045">
        <v>87</v>
      </c>
      <c r="N4045">
        <v>67</v>
      </c>
      <c r="O4045">
        <v>73</v>
      </c>
      <c r="P4045">
        <v>85</v>
      </c>
      <c r="Q4045">
        <v>88</v>
      </c>
      <c r="R4045">
        <v>82</v>
      </c>
      <c r="S4045">
        <v>79</v>
      </c>
      <c r="T4045">
        <v>90</v>
      </c>
      <c r="U4045">
        <v>93</v>
      </c>
      <c r="V4045">
        <v>94</v>
      </c>
      <c r="W4045">
        <v>92</v>
      </c>
      <c r="X4045">
        <v>91</v>
      </c>
      <c r="Y4045">
        <v>96</v>
      </c>
      <c r="Z4045">
        <v>96</v>
      </c>
      <c r="AA4045">
        <v>93</v>
      </c>
      <c r="AB4045">
        <v>94</v>
      </c>
      <c r="AC4045">
        <v>98</v>
      </c>
      <c r="AD4045">
        <v>96</v>
      </c>
      <c r="AE4045">
        <v>88</v>
      </c>
      <c r="AF4045">
        <v>90</v>
      </c>
      <c r="AG4045">
        <v>89</v>
      </c>
      <c r="AH4045">
        <v>87</v>
      </c>
      <c r="AI4045">
        <v>87</v>
      </c>
      <c r="AJ4045">
        <v>90</v>
      </c>
      <c r="AK4045">
        <v>92</v>
      </c>
      <c r="AL4045">
        <v>93</v>
      </c>
      <c r="AM4045">
        <v>95</v>
      </c>
      <c r="AN4045" s="5">
        <v>96</v>
      </c>
      <c r="AO4045" s="5">
        <v>94</v>
      </c>
      <c r="AP4045" s="5">
        <v>94</v>
      </c>
      <c r="AQ4045" s="5">
        <v>86</v>
      </c>
      <c r="AR4045" s="5">
        <v>88</v>
      </c>
      <c r="AS4045" s="5">
        <v>93</v>
      </c>
      <c r="AT4045" s="5">
        <v>96</v>
      </c>
      <c r="AU4045" s="5">
        <v>97</v>
      </c>
      <c r="AV4045" s="5">
        <v>101</v>
      </c>
      <c r="AW4045" s="5">
        <v>102</v>
      </c>
      <c r="AX4045" s="5">
        <v>104</v>
      </c>
      <c r="AY4045" s="5">
        <v>98</v>
      </c>
      <c r="AZ4045" s="5">
        <v>92</v>
      </c>
      <c r="BA4045" s="5">
        <v>92</v>
      </c>
      <c r="BB4045" s="5">
        <v>91</v>
      </c>
      <c r="BC4045" s="5">
        <v>89</v>
      </c>
      <c r="BD4045" s="5">
        <v>87</v>
      </c>
      <c r="BE4045" s="5">
        <v>84</v>
      </c>
      <c r="BF4045" s="5">
        <v>86</v>
      </c>
      <c r="BG4045" s="5">
        <v>95</v>
      </c>
      <c r="BH4045" s="5">
        <v>98</v>
      </c>
      <c r="BI4045" s="5">
        <v>95</v>
      </c>
      <c r="BJ4045" s="5">
        <v>88</v>
      </c>
      <c r="BK4045" s="5">
        <v>94</v>
      </c>
      <c r="BL4045" s="5">
        <v>95</v>
      </c>
      <c r="BM4045" s="5">
        <v>94</v>
      </c>
      <c r="BN4045" s="5">
        <v>93</v>
      </c>
      <c r="BO4045" s="5">
        <v>93</v>
      </c>
      <c r="BP4045" s="5">
        <v>96</v>
      </c>
      <c r="BQ4045" s="5">
        <v>99</v>
      </c>
      <c r="BR4045" s="5">
        <v>99</v>
      </c>
      <c r="BS4045">
        <v>100</v>
      </c>
      <c r="BT4045">
        <v>101</v>
      </c>
      <c r="BU4045">
        <v>101</v>
      </c>
      <c r="BV4045">
        <v>93</v>
      </c>
      <c r="BW4045">
        <v>90</v>
      </c>
      <c r="BX4045">
        <v>97</v>
      </c>
      <c r="BY4045">
        <v>100</v>
      </c>
      <c r="BZ4045">
        <v>99</v>
      </c>
      <c r="CA4045">
        <v>99</v>
      </c>
      <c r="CB4045">
        <v>96</v>
      </c>
      <c r="CC4045">
        <v>98</v>
      </c>
      <c r="CD4045">
        <v>96</v>
      </c>
      <c r="CE4045">
        <v>95</v>
      </c>
      <c r="CF4045">
        <v>98</v>
      </c>
      <c r="CG4045">
        <v>96</v>
      </c>
      <c r="CH4045">
        <v>96</v>
      </c>
      <c r="CI4045">
        <v>96</v>
      </c>
      <c r="CJ4045">
        <v>91</v>
      </c>
      <c r="CK4045">
        <v>92</v>
      </c>
      <c r="CL4045">
        <v>96</v>
      </c>
      <c r="CM4045">
        <v>91</v>
      </c>
      <c r="CN4045">
        <v>83</v>
      </c>
      <c r="CO4045">
        <v>93</v>
      </c>
      <c r="CP4045">
        <v>94</v>
      </c>
      <c r="CQ4045">
        <v>92</v>
      </c>
      <c r="CR4045">
        <v>91</v>
      </c>
      <c r="CS4045">
        <v>91</v>
      </c>
      <c r="CT4045">
        <v>93</v>
      </c>
      <c r="CU4045">
        <v>94</v>
      </c>
      <c r="CV4045">
        <v>94</v>
      </c>
      <c r="CW4045">
        <v>86</v>
      </c>
      <c r="CX4045" t="s">
        <v>5</v>
      </c>
      <c r="CY4045" t="s">
        <v>212</v>
      </c>
      <c r="CZ4045" s="1">
        <f t="shared" si="4563"/>
        <v>0.72619936663195261</v>
      </c>
      <c r="DA4045" s="4">
        <f t="shared" si="4564"/>
        <v>93.838709677419359</v>
      </c>
      <c r="DB4045" s="4"/>
      <c r="DC4045" s="4"/>
      <c r="DD4045" s="4"/>
    </row>
    <row r="4046" spans="1:108" x14ac:dyDescent="0.25">
      <c r="A4046" t="s">
        <v>209</v>
      </c>
      <c r="B4046">
        <v>35.123100000000001</v>
      </c>
      <c r="C4046">
        <v>-115.4114</v>
      </c>
      <c r="D4046">
        <v>5413</v>
      </c>
      <c r="E4046" t="s">
        <v>1</v>
      </c>
      <c r="F4046">
        <v>198.4</v>
      </c>
      <c r="G4046">
        <v>2012</v>
      </c>
      <c r="H4046">
        <v>8</v>
      </c>
      <c r="I4046" t="s">
        <v>260</v>
      </c>
      <c r="J4046">
        <v>92</v>
      </c>
      <c r="K4046">
        <v>87</v>
      </c>
      <c r="L4046">
        <v>84</v>
      </c>
      <c r="M4046">
        <v>81</v>
      </c>
      <c r="N4046">
        <v>67</v>
      </c>
      <c r="O4046">
        <v>77</v>
      </c>
      <c r="P4046">
        <v>84</v>
      </c>
      <c r="Q4046">
        <v>82</v>
      </c>
      <c r="R4046">
        <v>79</v>
      </c>
      <c r="S4046">
        <v>81</v>
      </c>
      <c r="T4046">
        <v>87</v>
      </c>
      <c r="U4046">
        <v>88</v>
      </c>
      <c r="V4046">
        <v>88</v>
      </c>
      <c r="W4046">
        <v>82</v>
      </c>
      <c r="X4046">
        <v>82</v>
      </c>
      <c r="Y4046">
        <v>84</v>
      </c>
      <c r="Z4046">
        <v>90</v>
      </c>
      <c r="AA4046">
        <v>89</v>
      </c>
      <c r="AB4046">
        <v>87</v>
      </c>
      <c r="AC4046">
        <v>91</v>
      </c>
      <c r="AD4046">
        <v>87</v>
      </c>
      <c r="AE4046">
        <v>83</v>
      </c>
      <c r="AF4046">
        <v>82</v>
      </c>
      <c r="AG4046">
        <v>84</v>
      </c>
      <c r="AH4046">
        <v>85</v>
      </c>
      <c r="AI4046">
        <v>85</v>
      </c>
      <c r="AJ4046">
        <v>87</v>
      </c>
      <c r="AK4046">
        <v>88</v>
      </c>
      <c r="AL4046">
        <v>89</v>
      </c>
      <c r="AM4046">
        <v>88</v>
      </c>
      <c r="AN4046" s="5">
        <v>88</v>
      </c>
      <c r="AO4046" s="5">
        <v>86</v>
      </c>
      <c r="AP4046" s="5">
        <v>84</v>
      </c>
      <c r="AQ4046" s="5">
        <v>75</v>
      </c>
      <c r="AR4046" s="5">
        <v>81</v>
      </c>
      <c r="AS4046" s="5">
        <v>85</v>
      </c>
      <c r="AT4046" s="5">
        <v>90</v>
      </c>
      <c r="AU4046" s="5">
        <v>93</v>
      </c>
      <c r="AV4046" s="5">
        <v>96</v>
      </c>
      <c r="AW4046" s="5">
        <v>99</v>
      </c>
      <c r="AX4046" s="5">
        <v>95</v>
      </c>
      <c r="AY4046" s="5">
        <v>82</v>
      </c>
      <c r="AZ4046" s="5">
        <v>74</v>
      </c>
      <c r="BA4046" s="5">
        <v>78</v>
      </c>
      <c r="BB4046" s="5">
        <v>78</v>
      </c>
      <c r="BC4046" s="5">
        <v>81</v>
      </c>
      <c r="BD4046" s="5">
        <v>79</v>
      </c>
      <c r="BE4046" s="5">
        <v>84</v>
      </c>
      <c r="BF4046" s="5">
        <v>86</v>
      </c>
      <c r="BG4046" s="5">
        <v>89</v>
      </c>
      <c r="BH4046" s="5">
        <v>93</v>
      </c>
      <c r="BI4046" s="5">
        <v>85</v>
      </c>
      <c r="BJ4046" s="5">
        <v>84</v>
      </c>
      <c r="BK4046" s="5">
        <v>89</v>
      </c>
      <c r="BL4046" s="5">
        <v>88</v>
      </c>
      <c r="BM4046" s="5">
        <v>87</v>
      </c>
      <c r="BN4046" s="5">
        <v>88</v>
      </c>
      <c r="BO4046" s="5">
        <v>92</v>
      </c>
      <c r="BP4046" s="5">
        <v>88</v>
      </c>
      <c r="BQ4046" s="5">
        <v>75</v>
      </c>
      <c r="BR4046" s="5">
        <v>68</v>
      </c>
      <c r="BS4046">
        <v>77</v>
      </c>
      <c r="BT4046">
        <v>85</v>
      </c>
      <c r="BU4046">
        <v>85</v>
      </c>
      <c r="BV4046">
        <v>87</v>
      </c>
      <c r="BW4046">
        <v>88</v>
      </c>
      <c r="BX4046">
        <v>92</v>
      </c>
      <c r="BY4046">
        <v>94</v>
      </c>
      <c r="BZ4046">
        <v>94</v>
      </c>
      <c r="CA4046">
        <v>94</v>
      </c>
      <c r="CB4046">
        <v>95</v>
      </c>
      <c r="CC4046">
        <v>90</v>
      </c>
      <c r="CD4046">
        <v>92</v>
      </c>
      <c r="CE4046">
        <v>92</v>
      </c>
      <c r="CF4046">
        <v>91</v>
      </c>
      <c r="CG4046">
        <v>90</v>
      </c>
      <c r="CH4046">
        <v>85</v>
      </c>
      <c r="CI4046">
        <v>82</v>
      </c>
      <c r="CJ4046">
        <v>87</v>
      </c>
      <c r="CK4046">
        <v>88</v>
      </c>
      <c r="CL4046">
        <v>88</v>
      </c>
      <c r="CM4046">
        <v>86</v>
      </c>
      <c r="CN4046">
        <v>70</v>
      </c>
      <c r="CO4046">
        <v>78</v>
      </c>
      <c r="CP4046">
        <v>84</v>
      </c>
      <c r="CQ4046">
        <v>83</v>
      </c>
      <c r="CR4046">
        <v>84</v>
      </c>
      <c r="CS4046">
        <v>88</v>
      </c>
      <c r="CT4046">
        <v>91</v>
      </c>
      <c r="CU4046">
        <v>89</v>
      </c>
      <c r="CV4046">
        <v>82</v>
      </c>
      <c r="CW4046">
        <v>80</v>
      </c>
      <c r="CX4046" t="s">
        <v>5</v>
      </c>
      <c r="CY4046" t="s">
        <v>210</v>
      </c>
      <c r="CZ4046" s="1">
        <f t="shared" si="4563"/>
        <v>0.69734118595576111</v>
      </c>
      <c r="DA4046" s="4">
        <f t="shared" si="4564"/>
        <v>85.161290322580641</v>
      </c>
      <c r="DB4046" s="4"/>
      <c r="DC4046" s="4"/>
      <c r="DD4046" s="4"/>
    </row>
    <row r="4047" spans="1:108" x14ac:dyDescent="0.25">
      <c r="A4047" t="s">
        <v>107</v>
      </c>
      <c r="B4047">
        <v>38.050600000000003</v>
      </c>
      <c r="C4047">
        <v>-117.09059999999999</v>
      </c>
      <c r="D4047">
        <v>5399</v>
      </c>
      <c r="E4047" t="s">
        <v>1</v>
      </c>
      <c r="F4047">
        <v>177.5</v>
      </c>
      <c r="G4047">
        <v>2012</v>
      </c>
      <c r="H4047">
        <v>8</v>
      </c>
      <c r="I4047" t="s">
        <v>260</v>
      </c>
      <c r="J4047">
        <v>92</v>
      </c>
      <c r="K4047">
        <v>91</v>
      </c>
      <c r="L4047">
        <v>93</v>
      </c>
      <c r="M4047">
        <v>87</v>
      </c>
      <c r="N4047">
        <v>60</v>
      </c>
      <c r="O4047">
        <v>72</v>
      </c>
      <c r="P4047">
        <v>83</v>
      </c>
      <c r="Q4047">
        <v>88</v>
      </c>
      <c r="R4047">
        <v>74</v>
      </c>
      <c r="S4047">
        <v>76</v>
      </c>
      <c r="T4047">
        <v>84</v>
      </c>
      <c r="U4047">
        <v>91</v>
      </c>
      <c r="V4047">
        <v>89</v>
      </c>
      <c r="W4047">
        <v>90</v>
      </c>
      <c r="X4047">
        <v>90</v>
      </c>
      <c r="Y4047">
        <v>92</v>
      </c>
      <c r="Z4047">
        <v>93</v>
      </c>
      <c r="AA4047">
        <v>95</v>
      </c>
      <c r="AB4047">
        <v>88</v>
      </c>
      <c r="AC4047">
        <v>90</v>
      </c>
      <c r="AD4047">
        <v>94</v>
      </c>
      <c r="AE4047">
        <v>88</v>
      </c>
      <c r="AF4047">
        <v>85</v>
      </c>
      <c r="AG4047">
        <v>87</v>
      </c>
      <c r="AH4047">
        <v>87</v>
      </c>
      <c r="AI4047">
        <v>85</v>
      </c>
      <c r="AJ4047">
        <v>88</v>
      </c>
      <c r="AK4047">
        <v>91</v>
      </c>
      <c r="AL4047">
        <v>91</v>
      </c>
      <c r="AM4047">
        <v>92</v>
      </c>
      <c r="AN4047" s="5">
        <v>90</v>
      </c>
      <c r="AO4047" s="5">
        <v>92</v>
      </c>
      <c r="AP4047" s="5">
        <v>92</v>
      </c>
      <c r="AQ4047" s="5">
        <v>86</v>
      </c>
      <c r="AR4047" s="5">
        <v>86</v>
      </c>
      <c r="AS4047" s="5">
        <v>90</v>
      </c>
      <c r="AT4047" s="5">
        <v>94</v>
      </c>
      <c r="AU4047" s="5">
        <v>96</v>
      </c>
      <c r="AV4047" s="5">
        <v>99</v>
      </c>
      <c r="AW4047" s="5">
        <v>100</v>
      </c>
      <c r="AX4047" s="5">
        <v>101</v>
      </c>
      <c r="AY4047" s="5">
        <v>96</v>
      </c>
      <c r="AZ4047" s="5">
        <v>82</v>
      </c>
      <c r="BA4047" s="5">
        <v>87</v>
      </c>
      <c r="BB4047" s="5">
        <v>87</v>
      </c>
      <c r="BC4047" s="5">
        <v>86</v>
      </c>
      <c r="BD4047" s="5">
        <v>85</v>
      </c>
      <c r="BE4047" s="5">
        <v>85</v>
      </c>
      <c r="BF4047" s="5">
        <v>90</v>
      </c>
      <c r="BG4047" s="5">
        <v>92</v>
      </c>
      <c r="BH4047" s="5">
        <v>95</v>
      </c>
      <c r="BI4047" s="5">
        <v>95</v>
      </c>
      <c r="BJ4047" s="5">
        <v>82</v>
      </c>
      <c r="BK4047" s="5">
        <v>88</v>
      </c>
      <c r="BL4047" s="5">
        <v>91</v>
      </c>
      <c r="BM4047" s="5">
        <v>90</v>
      </c>
      <c r="BN4047" s="5">
        <v>91</v>
      </c>
      <c r="BO4047" s="5">
        <v>91</v>
      </c>
      <c r="BP4047" s="5">
        <v>92</v>
      </c>
      <c r="BQ4047" s="5">
        <v>93</v>
      </c>
      <c r="BR4047" s="5">
        <v>91</v>
      </c>
      <c r="BS4047">
        <v>93</v>
      </c>
      <c r="BT4047">
        <v>96</v>
      </c>
      <c r="BU4047">
        <v>96</v>
      </c>
      <c r="BV4047">
        <v>91</v>
      </c>
      <c r="BW4047">
        <v>91</v>
      </c>
      <c r="BX4047">
        <v>94</v>
      </c>
      <c r="BY4047">
        <v>96</v>
      </c>
      <c r="BZ4047">
        <v>97</v>
      </c>
      <c r="CA4047">
        <v>99</v>
      </c>
      <c r="CB4047">
        <v>98</v>
      </c>
      <c r="CC4047">
        <v>95</v>
      </c>
      <c r="CD4047">
        <v>93</v>
      </c>
      <c r="CE4047">
        <v>92</v>
      </c>
      <c r="CF4047">
        <v>92</v>
      </c>
      <c r="CG4047">
        <v>91</v>
      </c>
      <c r="CH4047">
        <v>95</v>
      </c>
      <c r="CI4047">
        <v>94</v>
      </c>
      <c r="CJ4047">
        <v>92</v>
      </c>
      <c r="CK4047">
        <v>90</v>
      </c>
      <c r="CL4047">
        <v>92</v>
      </c>
      <c r="CM4047">
        <v>91</v>
      </c>
      <c r="CN4047">
        <v>71</v>
      </c>
      <c r="CO4047">
        <v>84</v>
      </c>
      <c r="CP4047">
        <v>88</v>
      </c>
      <c r="CQ4047">
        <v>90</v>
      </c>
      <c r="CR4047">
        <v>86</v>
      </c>
      <c r="CS4047">
        <v>88</v>
      </c>
      <c r="CT4047">
        <v>92</v>
      </c>
      <c r="CU4047">
        <v>90</v>
      </c>
      <c r="CV4047">
        <v>89</v>
      </c>
      <c r="CW4047">
        <v>85</v>
      </c>
      <c r="CX4047" t="s">
        <v>2</v>
      </c>
      <c r="CY4047" t="s">
        <v>108</v>
      </c>
      <c r="CZ4047" s="1">
        <f t="shared" si="4563"/>
        <v>0.80700298259686243</v>
      </c>
      <c r="DA4047" s="4">
        <f t="shared" si="4564"/>
        <v>90.806451612903231</v>
      </c>
      <c r="DB4047" s="4"/>
      <c r="DC4047" s="4"/>
      <c r="DD4047" s="4"/>
    </row>
    <row r="4048" spans="1:108" x14ac:dyDescent="0.25">
      <c r="A4048" t="s">
        <v>177</v>
      </c>
      <c r="B4048">
        <v>38.303600000000003</v>
      </c>
      <c r="C4048">
        <v>-116.1925</v>
      </c>
      <c r="D4048">
        <v>5200</v>
      </c>
      <c r="E4048" t="s">
        <v>1</v>
      </c>
      <c r="F4048">
        <v>213</v>
      </c>
      <c r="G4048">
        <v>2012</v>
      </c>
      <c r="H4048">
        <v>8</v>
      </c>
      <c r="I4048" t="s">
        <v>260</v>
      </c>
      <c r="J4048">
        <v>96</v>
      </c>
      <c r="K4048">
        <v>94</v>
      </c>
      <c r="L4048">
        <v>97</v>
      </c>
      <c r="M4048">
        <v>90</v>
      </c>
      <c r="N4048">
        <v>65</v>
      </c>
      <c r="O4048">
        <v>77</v>
      </c>
      <c r="P4048">
        <v>86</v>
      </c>
      <c r="Q4048">
        <v>90</v>
      </c>
      <c r="R4048">
        <v>80</v>
      </c>
      <c r="S4048">
        <v>80</v>
      </c>
      <c r="T4048">
        <v>88</v>
      </c>
      <c r="U4048">
        <v>94</v>
      </c>
      <c r="V4048">
        <v>96</v>
      </c>
      <c r="W4048">
        <v>94</v>
      </c>
      <c r="X4048">
        <v>93</v>
      </c>
      <c r="Y4048">
        <v>96</v>
      </c>
      <c r="Z4048">
        <v>95</v>
      </c>
      <c r="AA4048">
        <v>96</v>
      </c>
      <c r="AB4048">
        <v>90</v>
      </c>
      <c r="AC4048">
        <v>94</v>
      </c>
      <c r="AD4048">
        <v>96</v>
      </c>
      <c r="AE4048">
        <v>91</v>
      </c>
      <c r="AF4048">
        <v>88</v>
      </c>
      <c r="AG4048">
        <v>91</v>
      </c>
      <c r="AH4048">
        <v>90</v>
      </c>
      <c r="AI4048">
        <v>90</v>
      </c>
      <c r="AJ4048">
        <v>93</v>
      </c>
      <c r="AK4048">
        <v>94</v>
      </c>
      <c r="AL4048">
        <v>94</v>
      </c>
      <c r="AM4048">
        <v>97</v>
      </c>
      <c r="AN4048" s="5">
        <v>96</v>
      </c>
      <c r="AO4048" s="5">
        <v>97</v>
      </c>
      <c r="AP4048" s="5">
        <v>96</v>
      </c>
      <c r="AQ4048" s="5">
        <v>89</v>
      </c>
      <c r="AR4048" s="5">
        <v>88</v>
      </c>
      <c r="AS4048" s="5">
        <v>93</v>
      </c>
      <c r="AT4048" s="5">
        <v>97</v>
      </c>
      <c r="AU4048" s="5">
        <v>100</v>
      </c>
      <c r="AV4048" s="5">
        <v>103</v>
      </c>
      <c r="AW4048" s="5">
        <v>102</v>
      </c>
      <c r="AX4048" s="5">
        <v>105</v>
      </c>
      <c r="AY4048" s="5">
        <v>97</v>
      </c>
      <c r="AZ4048" s="5">
        <v>82</v>
      </c>
      <c r="BA4048" s="5">
        <v>87</v>
      </c>
      <c r="BB4048" s="5">
        <v>77</v>
      </c>
      <c r="BC4048" s="5">
        <v>87</v>
      </c>
      <c r="BD4048" s="5">
        <v>87</v>
      </c>
      <c r="BE4048" s="5">
        <v>89</v>
      </c>
      <c r="BF4048" s="5">
        <v>93</v>
      </c>
      <c r="BG4048" s="5">
        <v>93</v>
      </c>
      <c r="BH4048" s="5">
        <v>97</v>
      </c>
      <c r="BI4048" s="5">
        <v>92</v>
      </c>
      <c r="BJ4048" s="5">
        <v>79</v>
      </c>
      <c r="BK4048" s="5">
        <v>88</v>
      </c>
      <c r="BL4048" s="5">
        <v>93</v>
      </c>
      <c r="BM4048" s="5">
        <v>94</v>
      </c>
      <c r="BN4048" s="5">
        <v>96</v>
      </c>
      <c r="BO4048" s="5">
        <v>94</v>
      </c>
      <c r="BP4048" s="5">
        <v>97</v>
      </c>
      <c r="BQ4048" s="5">
        <v>98</v>
      </c>
      <c r="BR4048" s="5">
        <v>89</v>
      </c>
      <c r="BS4048">
        <v>94</v>
      </c>
      <c r="BT4048">
        <v>97</v>
      </c>
      <c r="BU4048">
        <v>100</v>
      </c>
      <c r="BV4048">
        <v>94</v>
      </c>
      <c r="BW4048">
        <v>94</v>
      </c>
      <c r="BX4048">
        <v>97</v>
      </c>
      <c r="BY4048">
        <v>99</v>
      </c>
      <c r="BZ4048">
        <v>96</v>
      </c>
      <c r="CA4048">
        <v>100</v>
      </c>
      <c r="CB4048">
        <v>94</v>
      </c>
      <c r="CC4048">
        <v>95</v>
      </c>
      <c r="CD4048">
        <v>95</v>
      </c>
      <c r="CE4048">
        <v>95</v>
      </c>
      <c r="CF4048">
        <v>96</v>
      </c>
      <c r="CG4048">
        <v>93</v>
      </c>
      <c r="CH4048">
        <v>98</v>
      </c>
      <c r="CI4048">
        <v>100</v>
      </c>
      <c r="CJ4048">
        <v>96</v>
      </c>
      <c r="CK4048">
        <v>92</v>
      </c>
      <c r="CL4048">
        <v>93</v>
      </c>
      <c r="CM4048">
        <v>86</v>
      </c>
      <c r="CN4048">
        <v>74</v>
      </c>
      <c r="CO4048">
        <v>89</v>
      </c>
      <c r="CP4048">
        <v>92</v>
      </c>
      <c r="CQ4048">
        <v>92</v>
      </c>
      <c r="CR4048">
        <v>89</v>
      </c>
      <c r="CS4048">
        <v>91</v>
      </c>
      <c r="CT4048">
        <v>94</v>
      </c>
      <c r="CU4048">
        <v>92</v>
      </c>
      <c r="CV4048">
        <v>90</v>
      </c>
      <c r="CW4048">
        <v>83</v>
      </c>
      <c r="CX4048" t="s">
        <v>2</v>
      </c>
      <c r="CY4048" t="s">
        <v>178</v>
      </c>
      <c r="CZ4048" s="1">
        <f t="shared" si="4563"/>
        <v>0.64435647565693532</v>
      </c>
      <c r="DA4048" s="4">
        <f t="shared" si="4564"/>
        <v>92.741935483870961</v>
      </c>
      <c r="DB4048" s="4"/>
      <c r="DC4048" s="4"/>
      <c r="DD4048" s="4"/>
    </row>
    <row r="4049" spans="1:108" x14ac:dyDescent="0.25">
      <c r="A4049" t="s">
        <v>201</v>
      </c>
      <c r="B4049">
        <v>35.770600000000002</v>
      </c>
      <c r="C4049">
        <v>-115.9092</v>
      </c>
      <c r="D4049">
        <v>5000</v>
      </c>
      <c r="E4049" t="s">
        <v>1</v>
      </c>
      <c r="F4049">
        <v>115.3</v>
      </c>
      <c r="G4049">
        <v>2012</v>
      </c>
      <c r="H4049">
        <v>8</v>
      </c>
      <c r="I4049" t="s">
        <v>260</v>
      </c>
      <c r="J4049">
        <v>95</v>
      </c>
      <c r="K4049">
        <v>91</v>
      </c>
      <c r="L4049">
        <v>89</v>
      </c>
      <c r="M4049">
        <v>86</v>
      </c>
      <c r="N4049">
        <v>74</v>
      </c>
      <c r="O4049">
        <v>78</v>
      </c>
      <c r="P4049">
        <v>88</v>
      </c>
      <c r="Q4049">
        <v>87</v>
      </c>
      <c r="R4049">
        <v>86</v>
      </c>
      <c r="S4049">
        <v>83</v>
      </c>
      <c r="T4049">
        <v>88</v>
      </c>
      <c r="U4049">
        <v>90</v>
      </c>
      <c r="V4049">
        <v>90</v>
      </c>
      <c r="W4049">
        <v>88</v>
      </c>
      <c r="X4049">
        <v>87</v>
      </c>
      <c r="Y4049">
        <v>91</v>
      </c>
      <c r="Z4049">
        <v>92</v>
      </c>
      <c r="AA4049">
        <v>92</v>
      </c>
      <c r="AB4049">
        <v>94</v>
      </c>
      <c r="AC4049">
        <v>95</v>
      </c>
      <c r="AD4049">
        <v>91</v>
      </c>
      <c r="AE4049">
        <v>84</v>
      </c>
      <c r="AF4049">
        <v>84</v>
      </c>
      <c r="AG4049">
        <v>86</v>
      </c>
      <c r="AH4049">
        <v>86</v>
      </c>
      <c r="AI4049">
        <v>87</v>
      </c>
      <c r="AJ4049">
        <v>91</v>
      </c>
      <c r="AK4049">
        <v>92</v>
      </c>
      <c r="AL4049">
        <v>91</v>
      </c>
      <c r="AM4049">
        <v>90</v>
      </c>
      <c r="AN4049" s="5">
        <v>91</v>
      </c>
      <c r="AO4049" s="5">
        <v>88</v>
      </c>
      <c r="AP4049" s="5">
        <v>88</v>
      </c>
      <c r="AQ4049" s="5">
        <v>79</v>
      </c>
      <c r="AR4049" s="5">
        <v>86</v>
      </c>
      <c r="AS4049" s="5">
        <v>91</v>
      </c>
      <c r="AT4049" s="5">
        <v>94</v>
      </c>
      <c r="AU4049" s="5">
        <v>97</v>
      </c>
      <c r="AV4049" s="5">
        <v>98</v>
      </c>
      <c r="AW4049" s="5">
        <v>102</v>
      </c>
      <c r="AX4049" s="5">
        <v>104</v>
      </c>
      <c r="AY4049" s="5">
        <v>96</v>
      </c>
      <c r="AZ4049" s="5">
        <v>78</v>
      </c>
      <c r="BA4049" s="5">
        <v>83</v>
      </c>
      <c r="BB4049" s="5">
        <v>84</v>
      </c>
      <c r="BC4049" s="5">
        <v>86</v>
      </c>
      <c r="BD4049" s="5">
        <v>83</v>
      </c>
      <c r="BE4049" s="5">
        <v>86</v>
      </c>
      <c r="BF4049" s="5">
        <v>91</v>
      </c>
      <c r="BG4049" s="5">
        <v>98</v>
      </c>
      <c r="BH4049" s="5">
        <v>97</v>
      </c>
      <c r="BI4049" s="5">
        <v>90</v>
      </c>
      <c r="BJ4049" s="5">
        <v>87</v>
      </c>
      <c r="BK4049" s="5">
        <v>94</v>
      </c>
      <c r="BL4049" s="5">
        <v>93</v>
      </c>
      <c r="BM4049" s="5">
        <v>90</v>
      </c>
      <c r="BN4049" s="5">
        <v>90</v>
      </c>
      <c r="BO4049" s="5">
        <v>94</v>
      </c>
      <c r="BP4049" s="5">
        <v>95</v>
      </c>
      <c r="BQ4049" s="5">
        <v>90</v>
      </c>
      <c r="BR4049" s="5">
        <v>78</v>
      </c>
      <c r="BS4049">
        <v>87</v>
      </c>
      <c r="BT4049">
        <v>95</v>
      </c>
      <c r="BU4049">
        <v>92</v>
      </c>
      <c r="BV4049">
        <v>91</v>
      </c>
      <c r="BW4049">
        <v>93</v>
      </c>
      <c r="BX4049">
        <v>90</v>
      </c>
      <c r="BY4049">
        <v>95</v>
      </c>
      <c r="BZ4049">
        <v>100</v>
      </c>
      <c r="CA4049">
        <v>99</v>
      </c>
      <c r="CB4049">
        <v>100</v>
      </c>
      <c r="CC4049">
        <v>95</v>
      </c>
      <c r="CD4049">
        <v>99</v>
      </c>
      <c r="CE4049">
        <v>97</v>
      </c>
      <c r="CF4049">
        <v>96</v>
      </c>
      <c r="CG4049">
        <v>95</v>
      </c>
      <c r="CH4049">
        <v>94</v>
      </c>
      <c r="CI4049">
        <v>92</v>
      </c>
      <c r="CJ4049">
        <v>91</v>
      </c>
      <c r="CK4049">
        <v>94</v>
      </c>
      <c r="CL4049">
        <v>96</v>
      </c>
      <c r="CM4049">
        <v>92</v>
      </c>
      <c r="CN4049">
        <v>75</v>
      </c>
      <c r="CO4049">
        <v>85</v>
      </c>
      <c r="CP4049">
        <v>91</v>
      </c>
      <c r="CQ4049">
        <v>89</v>
      </c>
      <c r="CR4049">
        <v>86</v>
      </c>
      <c r="CS4049">
        <v>91</v>
      </c>
      <c r="CT4049">
        <v>94</v>
      </c>
      <c r="CU4049">
        <v>95</v>
      </c>
      <c r="CV4049">
        <v>88</v>
      </c>
      <c r="CW4049">
        <v>82</v>
      </c>
      <c r="CX4049" t="s">
        <v>5</v>
      </c>
      <c r="CY4049" t="s">
        <v>202</v>
      </c>
      <c r="CZ4049" s="1">
        <f t="shared" si="4563"/>
        <v>0.85541752752319622</v>
      </c>
      <c r="DA4049" s="4">
        <f t="shared" si="4564"/>
        <v>90.354838709677423</v>
      </c>
      <c r="DB4049" s="4"/>
      <c r="DC4049" s="4"/>
      <c r="DD4049" s="4"/>
    </row>
    <row r="4050" spans="1:108" x14ac:dyDescent="0.25">
      <c r="A4050" t="s">
        <v>15</v>
      </c>
      <c r="B4050">
        <v>37.606400000000001</v>
      </c>
      <c r="C4050">
        <v>-118</v>
      </c>
      <c r="D4050">
        <v>4900</v>
      </c>
      <c r="E4050" t="s">
        <v>1</v>
      </c>
      <c r="F4050">
        <v>162</v>
      </c>
      <c r="G4050">
        <v>2012</v>
      </c>
      <c r="H4050">
        <v>8</v>
      </c>
      <c r="I4050" t="s">
        <v>260</v>
      </c>
      <c r="J4050">
        <v>95</v>
      </c>
      <c r="K4050">
        <v>94</v>
      </c>
      <c r="L4050">
        <v>94</v>
      </c>
      <c r="M4050">
        <v>89</v>
      </c>
      <c r="N4050">
        <v>67</v>
      </c>
      <c r="O4050">
        <v>73</v>
      </c>
      <c r="P4050">
        <v>85</v>
      </c>
      <c r="Q4050">
        <v>92</v>
      </c>
      <c r="R4050">
        <v>78</v>
      </c>
      <c r="S4050">
        <v>77</v>
      </c>
      <c r="T4050">
        <v>87</v>
      </c>
      <c r="U4050">
        <v>93</v>
      </c>
      <c r="V4050">
        <v>93</v>
      </c>
      <c r="W4050">
        <v>91</v>
      </c>
      <c r="X4050">
        <v>92</v>
      </c>
      <c r="Y4050">
        <v>94</v>
      </c>
      <c r="Z4050">
        <v>95</v>
      </c>
      <c r="AA4050">
        <v>96</v>
      </c>
      <c r="AB4050">
        <v>93</v>
      </c>
      <c r="AC4050">
        <v>93</v>
      </c>
      <c r="AD4050">
        <v>94</v>
      </c>
      <c r="AE4050">
        <v>88</v>
      </c>
      <c r="AF4050">
        <v>86</v>
      </c>
      <c r="AG4050">
        <v>87</v>
      </c>
      <c r="AH4050">
        <v>87</v>
      </c>
      <c r="AI4050">
        <v>86</v>
      </c>
      <c r="AK4050">
        <v>93</v>
      </c>
      <c r="AL4050">
        <v>92</v>
      </c>
      <c r="AM4050">
        <v>93</v>
      </c>
      <c r="AN4050" s="5">
        <v>93</v>
      </c>
      <c r="AO4050" s="5">
        <v>93</v>
      </c>
      <c r="AP4050" s="5">
        <v>93</v>
      </c>
      <c r="AQ4050" s="5">
        <v>85</v>
      </c>
      <c r="AR4050" s="5">
        <v>87</v>
      </c>
      <c r="AS4050" s="5">
        <v>91</v>
      </c>
      <c r="AT4050" s="5">
        <v>95</v>
      </c>
      <c r="AU4050" s="5">
        <v>97</v>
      </c>
      <c r="AV4050" s="5">
        <v>99</v>
      </c>
      <c r="AW4050" s="5">
        <v>102</v>
      </c>
      <c r="AX4050" s="5">
        <v>102</v>
      </c>
      <c r="AY4050" s="5">
        <v>93</v>
      </c>
      <c r="AZ4050" s="5">
        <v>88</v>
      </c>
      <c r="BA4050" s="5">
        <v>88</v>
      </c>
      <c r="BB4050" s="5">
        <v>88</v>
      </c>
      <c r="BC4050" s="5">
        <v>86</v>
      </c>
      <c r="BD4050" s="5">
        <v>85</v>
      </c>
      <c r="BE4050" s="5">
        <v>85</v>
      </c>
      <c r="BF4050" s="5">
        <v>89</v>
      </c>
      <c r="BG4050" s="5">
        <v>93</v>
      </c>
      <c r="BH4050" s="5">
        <v>96</v>
      </c>
      <c r="BI4050" s="5">
        <v>97</v>
      </c>
      <c r="BJ4050" s="5">
        <v>89</v>
      </c>
      <c r="BK4050" s="5">
        <v>92</v>
      </c>
      <c r="BL4050" s="5">
        <v>92</v>
      </c>
      <c r="BM4050" s="5">
        <v>92</v>
      </c>
      <c r="BN4050" s="5">
        <v>91</v>
      </c>
      <c r="BO4050" s="5">
        <v>92</v>
      </c>
      <c r="BP4050" s="5">
        <v>94</v>
      </c>
      <c r="BQ4050" s="5">
        <v>97</v>
      </c>
      <c r="BR4050" s="5">
        <v>96</v>
      </c>
      <c r="BS4050">
        <v>97</v>
      </c>
      <c r="BT4050">
        <v>99</v>
      </c>
      <c r="BU4050">
        <v>99</v>
      </c>
      <c r="BV4050">
        <v>94</v>
      </c>
      <c r="BW4050">
        <v>94</v>
      </c>
      <c r="BX4050">
        <v>95</v>
      </c>
      <c r="BY4050">
        <v>98</v>
      </c>
      <c r="BZ4050">
        <v>99</v>
      </c>
      <c r="CA4050">
        <v>101</v>
      </c>
      <c r="CB4050">
        <v>97</v>
      </c>
      <c r="CC4050">
        <v>95</v>
      </c>
      <c r="CD4050">
        <v>93</v>
      </c>
      <c r="CE4050">
        <v>92</v>
      </c>
      <c r="CF4050">
        <v>95</v>
      </c>
      <c r="CG4050">
        <v>96</v>
      </c>
      <c r="CH4050">
        <v>96</v>
      </c>
      <c r="CI4050">
        <v>95</v>
      </c>
      <c r="CJ4050">
        <v>93</v>
      </c>
      <c r="CK4050">
        <v>87</v>
      </c>
      <c r="CL4050">
        <v>91</v>
      </c>
      <c r="CM4050">
        <v>91</v>
      </c>
      <c r="CN4050">
        <v>78</v>
      </c>
      <c r="CO4050">
        <v>90</v>
      </c>
      <c r="CP4050">
        <v>91</v>
      </c>
      <c r="CQ4050">
        <v>91</v>
      </c>
      <c r="CR4050">
        <v>88</v>
      </c>
      <c r="CS4050">
        <v>90</v>
      </c>
      <c r="CT4050">
        <v>93</v>
      </c>
      <c r="CU4050">
        <v>94</v>
      </c>
      <c r="CV4050">
        <v>91</v>
      </c>
      <c r="CW4050">
        <v>83</v>
      </c>
      <c r="CX4050" t="s">
        <v>2</v>
      </c>
      <c r="CY4050" t="s">
        <v>16</v>
      </c>
      <c r="CZ4050" s="1">
        <f t="shared" si="4563"/>
        <v>0.84491099933049285</v>
      </c>
      <c r="DA4050" s="4">
        <f t="shared" si="4564"/>
        <v>92.258064516129039</v>
      </c>
      <c r="DB4050" s="4"/>
      <c r="DC4050" s="4"/>
      <c r="DD4050" s="4"/>
    </row>
    <row r="4051" spans="1:108" x14ac:dyDescent="0.25">
      <c r="A4051" t="s">
        <v>249</v>
      </c>
      <c r="B4051">
        <v>37.646700000000003</v>
      </c>
      <c r="C4051">
        <v>-115.7461</v>
      </c>
      <c r="D4051">
        <v>4820</v>
      </c>
      <c r="E4051" t="s">
        <v>1</v>
      </c>
      <c r="F4051">
        <v>164.9</v>
      </c>
      <c r="G4051">
        <v>2012</v>
      </c>
      <c r="H4051">
        <v>8</v>
      </c>
      <c r="I4051" t="s">
        <v>260</v>
      </c>
      <c r="J4051">
        <v>97</v>
      </c>
      <c r="K4051">
        <v>95</v>
      </c>
      <c r="L4051">
        <v>95</v>
      </c>
      <c r="M4051">
        <v>89</v>
      </c>
      <c r="N4051">
        <v>68</v>
      </c>
      <c r="O4051">
        <v>75</v>
      </c>
      <c r="P4051">
        <v>85</v>
      </c>
      <c r="Q4051">
        <v>89</v>
      </c>
      <c r="R4051">
        <v>89</v>
      </c>
      <c r="S4051">
        <v>89</v>
      </c>
      <c r="T4051">
        <v>89</v>
      </c>
      <c r="U4051">
        <v>92</v>
      </c>
      <c r="V4051">
        <v>93</v>
      </c>
      <c r="W4051">
        <v>94</v>
      </c>
      <c r="X4051">
        <v>94</v>
      </c>
      <c r="Y4051">
        <v>95</v>
      </c>
      <c r="Z4051">
        <v>95</v>
      </c>
      <c r="AA4051">
        <v>96</v>
      </c>
      <c r="AB4051">
        <v>93</v>
      </c>
      <c r="AC4051">
        <v>94</v>
      </c>
      <c r="AD4051">
        <v>98</v>
      </c>
      <c r="AE4051">
        <v>90</v>
      </c>
      <c r="AF4051">
        <v>89</v>
      </c>
      <c r="AG4051">
        <v>92</v>
      </c>
      <c r="AH4051">
        <v>90</v>
      </c>
      <c r="AI4051">
        <v>89</v>
      </c>
      <c r="AJ4051">
        <v>92</v>
      </c>
      <c r="AK4051">
        <v>94</v>
      </c>
      <c r="AL4051">
        <v>95</v>
      </c>
      <c r="AM4051">
        <v>95</v>
      </c>
      <c r="AN4051" s="5">
        <v>96</v>
      </c>
      <c r="AO4051" s="5">
        <v>94</v>
      </c>
      <c r="AP4051" s="5">
        <v>95</v>
      </c>
      <c r="AQ4051" s="5">
        <v>94</v>
      </c>
      <c r="AR4051" s="5">
        <v>95</v>
      </c>
      <c r="AS4051" s="5">
        <v>93</v>
      </c>
      <c r="AT4051" s="5">
        <v>97</v>
      </c>
      <c r="AU4051" s="5">
        <v>100</v>
      </c>
      <c r="AV4051" s="5">
        <v>102</v>
      </c>
      <c r="AW4051" s="5">
        <v>104</v>
      </c>
      <c r="AX4051" s="5">
        <v>104</v>
      </c>
      <c r="AY4051" s="5">
        <v>105</v>
      </c>
      <c r="AZ4051" s="5">
        <v>78</v>
      </c>
      <c r="BA4051" s="8">
        <f>AVERAGE(AZ4051,BB4051)</f>
        <v>82.5</v>
      </c>
      <c r="BB4051" s="5">
        <v>87</v>
      </c>
      <c r="BC4051" s="5">
        <v>86</v>
      </c>
      <c r="BD4051" s="5">
        <v>88</v>
      </c>
      <c r="BE4051" s="5">
        <v>89</v>
      </c>
      <c r="BF4051" s="5">
        <v>92</v>
      </c>
      <c r="BG4051" s="5">
        <v>95</v>
      </c>
      <c r="BH4051" s="5">
        <v>97</v>
      </c>
      <c r="BI4051" s="5">
        <v>94</v>
      </c>
      <c r="BJ4051" s="5">
        <v>95</v>
      </c>
      <c r="BK4051" s="5">
        <v>95</v>
      </c>
      <c r="BL4051" s="5">
        <v>92</v>
      </c>
      <c r="BM4051" s="5">
        <v>94</v>
      </c>
      <c r="BN4051" s="5">
        <v>92</v>
      </c>
      <c r="BO4051" s="5">
        <v>94</v>
      </c>
      <c r="BP4051" s="5">
        <v>95</v>
      </c>
      <c r="BQ4051" s="5">
        <v>95</v>
      </c>
      <c r="BR4051" s="5">
        <v>97</v>
      </c>
      <c r="BS4051">
        <v>96</v>
      </c>
      <c r="BT4051">
        <v>98</v>
      </c>
      <c r="BU4051">
        <v>98</v>
      </c>
      <c r="BV4051">
        <v>98</v>
      </c>
      <c r="BW4051">
        <v>98</v>
      </c>
      <c r="BX4051">
        <v>98</v>
      </c>
      <c r="BY4051">
        <v>99</v>
      </c>
      <c r="BZ4051">
        <v>97</v>
      </c>
      <c r="CA4051">
        <v>101</v>
      </c>
      <c r="CB4051">
        <v>98</v>
      </c>
      <c r="CC4051">
        <v>91</v>
      </c>
      <c r="CD4051">
        <v>97</v>
      </c>
      <c r="CE4051">
        <v>97</v>
      </c>
      <c r="CF4051">
        <v>93</v>
      </c>
      <c r="CG4051">
        <v>96</v>
      </c>
      <c r="CH4051">
        <v>98</v>
      </c>
      <c r="CI4051">
        <v>95</v>
      </c>
      <c r="CJ4051">
        <v>95</v>
      </c>
      <c r="CK4051">
        <v>95</v>
      </c>
      <c r="CL4051">
        <v>96</v>
      </c>
      <c r="CM4051">
        <v>92</v>
      </c>
      <c r="CN4051">
        <v>72</v>
      </c>
      <c r="CO4051">
        <v>85</v>
      </c>
      <c r="CP4051">
        <v>90</v>
      </c>
      <c r="CQ4051">
        <v>90</v>
      </c>
      <c r="CR4051">
        <v>90</v>
      </c>
      <c r="CS4051">
        <v>92</v>
      </c>
      <c r="CT4051">
        <v>94</v>
      </c>
      <c r="CU4051">
        <v>94</v>
      </c>
      <c r="CV4051">
        <v>94</v>
      </c>
      <c r="CW4051">
        <v>94</v>
      </c>
      <c r="CX4051" t="s">
        <v>2</v>
      </c>
      <c r="CY4051" t="s">
        <v>250</v>
      </c>
      <c r="CZ4051" s="1">
        <f t="shared" si="4563"/>
        <v>0.74862404574668262</v>
      </c>
      <c r="DA4051" s="4">
        <f t="shared" si="4564"/>
        <v>94.08064516129032</v>
      </c>
      <c r="DB4051" s="4"/>
      <c r="DC4051" s="4"/>
      <c r="DD4051" s="4"/>
    </row>
    <row r="4052" spans="1:108" x14ac:dyDescent="0.25">
      <c r="A4052" t="s">
        <v>245</v>
      </c>
      <c r="B4052">
        <v>35.459200000000003</v>
      </c>
      <c r="C4052">
        <v>-115.5311</v>
      </c>
      <c r="D4052">
        <v>4777</v>
      </c>
      <c r="E4052" t="s">
        <v>1</v>
      </c>
      <c r="F4052">
        <v>163.9</v>
      </c>
      <c r="G4052">
        <v>2012</v>
      </c>
      <c r="H4052">
        <v>8</v>
      </c>
      <c r="I4052" t="s">
        <v>260</v>
      </c>
      <c r="J4052">
        <v>95</v>
      </c>
      <c r="K4052">
        <v>89</v>
      </c>
      <c r="L4052">
        <v>90</v>
      </c>
      <c r="M4052">
        <v>86</v>
      </c>
      <c r="N4052">
        <v>69</v>
      </c>
      <c r="O4052">
        <v>75</v>
      </c>
      <c r="P4052">
        <v>84</v>
      </c>
      <c r="Q4052">
        <v>86</v>
      </c>
      <c r="R4052">
        <v>81</v>
      </c>
      <c r="S4052">
        <v>76</v>
      </c>
      <c r="T4052">
        <v>86</v>
      </c>
      <c r="U4052">
        <v>91</v>
      </c>
      <c r="V4052">
        <v>88</v>
      </c>
      <c r="W4052">
        <v>88</v>
      </c>
      <c r="X4052">
        <v>87</v>
      </c>
      <c r="Y4052">
        <v>89</v>
      </c>
      <c r="Z4052">
        <v>98</v>
      </c>
      <c r="AA4052">
        <v>88</v>
      </c>
      <c r="AB4052">
        <v>90</v>
      </c>
      <c r="AC4052">
        <v>93</v>
      </c>
      <c r="AD4052">
        <v>93</v>
      </c>
      <c r="AE4052">
        <v>93</v>
      </c>
      <c r="AF4052">
        <v>87</v>
      </c>
      <c r="AG4052">
        <v>90</v>
      </c>
      <c r="AH4052">
        <v>89</v>
      </c>
      <c r="AI4052">
        <v>88</v>
      </c>
      <c r="AJ4052">
        <v>91</v>
      </c>
      <c r="AK4052">
        <v>93</v>
      </c>
      <c r="AL4052">
        <v>92</v>
      </c>
      <c r="AM4052">
        <v>90</v>
      </c>
      <c r="AN4052" s="5">
        <v>90</v>
      </c>
      <c r="AO4052" s="5">
        <v>92</v>
      </c>
      <c r="AP4052" s="5">
        <v>90</v>
      </c>
      <c r="AQ4052" s="5">
        <v>76</v>
      </c>
      <c r="AR4052" s="5">
        <v>86</v>
      </c>
      <c r="AS4052" s="5">
        <v>89</v>
      </c>
      <c r="AT4052" s="5">
        <v>94</v>
      </c>
      <c r="AU4052" s="5">
        <v>95</v>
      </c>
      <c r="AV4052" s="5">
        <v>98</v>
      </c>
      <c r="AW4052" s="5">
        <v>100</v>
      </c>
      <c r="AX4052" s="5">
        <v>100</v>
      </c>
      <c r="AY4052" s="5">
        <v>87</v>
      </c>
      <c r="AZ4052" s="5">
        <v>71</v>
      </c>
      <c r="BA4052" s="5">
        <v>77</v>
      </c>
      <c r="BB4052" s="5">
        <v>80</v>
      </c>
      <c r="BC4052" s="5">
        <v>83</v>
      </c>
      <c r="BD4052" s="5">
        <v>83</v>
      </c>
      <c r="BE4052" s="5">
        <v>86</v>
      </c>
      <c r="BF4052" s="5">
        <v>91</v>
      </c>
      <c r="BG4052" s="5">
        <v>88</v>
      </c>
      <c r="BH4052" s="5">
        <v>92</v>
      </c>
      <c r="BI4052" s="5">
        <v>90</v>
      </c>
      <c r="BJ4052" s="5">
        <v>90</v>
      </c>
      <c r="BK4052" s="5">
        <v>89</v>
      </c>
      <c r="BL4052" s="5">
        <v>90</v>
      </c>
      <c r="BM4052" s="5">
        <v>90</v>
      </c>
      <c r="BN4052" s="5">
        <v>90</v>
      </c>
      <c r="BO4052" s="5">
        <v>92</v>
      </c>
      <c r="BP4052" s="5">
        <v>92</v>
      </c>
      <c r="BQ4052" s="5">
        <v>86</v>
      </c>
      <c r="BR4052" s="5">
        <v>72</v>
      </c>
      <c r="BS4052">
        <v>79</v>
      </c>
      <c r="BT4052">
        <v>88</v>
      </c>
      <c r="BU4052">
        <v>90</v>
      </c>
      <c r="BV4052">
        <v>90</v>
      </c>
      <c r="BW4052">
        <v>92</v>
      </c>
      <c r="BX4052">
        <v>90</v>
      </c>
      <c r="BY4052">
        <v>92</v>
      </c>
      <c r="BZ4052">
        <v>98</v>
      </c>
      <c r="CA4052">
        <v>99</v>
      </c>
      <c r="CB4052">
        <v>99</v>
      </c>
      <c r="CC4052">
        <v>95</v>
      </c>
      <c r="CD4052">
        <v>95</v>
      </c>
      <c r="CE4052">
        <v>95</v>
      </c>
      <c r="CF4052">
        <v>95</v>
      </c>
      <c r="CG4052">
        <v>92</v>
      </c>
      <c r="CH4052">
        <v>92</v>
      </c>
      <c r="CI4052">
        <v>85</v>
      </c>
      <c r="CJ4052">
        <v>84</v>
      </c>
      <c r="CK4052">
        <v>89</v>
      </c>
      <c r="CL4052">
        <v>89</v>
      </c>
      <c r="CM4052">
        <v>88</v>
      </c>
      <c r="CN4052">
        <v>65</v>
      </c>
      <c r="CO4052">
        <v>80</v>
      </c>
      <c r="CP4052">
        <v>85</v>
      </c>
      <c r="CQ4052">
        <v>86</v>
      </c>
      <c r="CR4052">
        <v>87</v>
      </c>
      <c r="CS4052">
        <v>88</v>
      </c>
      <c r="CT4052">
        <v>91</v>
      </c>
      <c r="CU4052">
        <v>92</v>
      </c>
      <c r="CV4052">
        <v>87</v>
      </c>
      <c r="CW4052">
        <v>83</v>
      </c>
      <c r="CX4052" t="s">
        <v>5</v>
      </c>
      <c r="CY4052" t="s">
        <v>246</v>
      </c>
      <c r="CZ4052" s="1">
        <f t="shared" si="4563"/>
        <v>0.79971149643063411</v>
      </c>
      <c r="DA4052" s="4">
        <f t="shared" si="4564"/>
        <v>88.032258064516128</v>
      </c>
      <c r="DB4052" s="4"/>
      <c r="DC4052" s="4"/>
      <c r="DD4052" s="4"/>
    </row>
    <row r="4053" spans="1:108" x14ac:dyDescent="0.25">
      <c r="A4053" t="s">
        <v>179</v>
      </c>
      <c r="B4053">
        <v>37.250599999999999</v>
      </c>
      <c r="C4053">
        <v>-114.7075</v>
      </c>
      <c r="D4053">
        <v>4590</v>
      </c>
      <c r="E4053" t="s">
        <v>1</v>
      </c>
      <c r="F4053">
        <v>211</v>
      </c>
      <c r="G4053">
        <v>2012</v>
      </c>
      <c r="H4053">
        <v>8</v>
      </c>
      <c r="I4053" t="s">
        <v>260</v>
      </c>
      <c r="J4053">
        <v>98</v>
      </c>
      <c r="K4053">
        <v>94</v>
      </c>
      <c r="L4053">
        <v>91</v>
      </c>
      <c r="M4053">
        <v>86</v>
      </c>
      <c r="N4053">
        <v>76</v>
      </c>
      <c r="O4053">
        <v>81</v>
      </c>
      <c r="P4053">
        <v>86</v>
      </c>
      <c r="Q4053">
        <v>89</v>
      </c>
      <c r="R4053">
        <v>88</v>
      </c>
      <c r="S4053">
        <v>83</v>
      </c>
      <c r="T4053">
        <v>88</v>
      </c>
      <c r="U4053">
        <v>92</v>
      </c>
      <c r="V4053">
        <v>92</v>
      </c>
      <c r="W4053">
        <v>91</v>
      </c>
      <c r="X4053">
        <v>90</v>
      </c>
      <c r="Y4053">
        <v>95</v>
      </c>
      <c r="Z4053">
        <v>95</v>
      </c>
      <c r="AA4053">
        <v>95</v>
      </c>
      <c r="AB4053">
        <v>95</v>
      </c>
      <c r="AC4053">
        <v>95</v>
      </c>
      <c r="AD4053">
        <v>95</v>
      </c>
      <c r="AE4053">
        <v>89</v>
      </c>
      <c r="AF4053">
        <v>90</v>
      </c>
      <c r="AG4053">
        <v>92</v>
      </c>
      <c r="AH4053">
        <v>92</v>
      </c>
      <c r="AI4053">
        <v>91</v>
      </c>
      <c r="AJ4053">
        <v>93</v>
      </c>
      <c r="AK4053">
        <v>94</v>
      </c>
      <c r="AL4053">
        <v>95</v>
      </c>
      <c r="AM4053">
        <v>94</v>
      </c>
      <c r="AN4053" s="5">
        <v>94</v>
      </c>
      <c r="AO4053" s="5">
        <v>95</v>
      </c>
      <c r="AP4053" s="5">
        <v>92</v>
      </c>
      <c r="AQ4053" s="5">
        <v>86</v>
      </c>
      <c r="AR4053" s="5">
        <v>86</v>
      </c>
      <c r="AS4053" s="5">
        <v>93</v>
      </c>
      <c r="AT4053" s="5">
        <v>97</v>
      </c>
      <c r="AU4053" s="5">
        <v>101</v>
      </c>
      <c r="AV4053" s="5">
        <v>104</v>
      </c>
      <c r="AW4053" s="5">
        <v>105</v>
      </c>
      <c r="AX4053" s="5">
        <v>103</v>
      </c>
      <c r="AY4053" s="5">
        <v>96</v>
      </c>
      <c r="AZ4053" s="5">
        <v>82</v>
      </c>
      <c r="BA4053" s="5">
        <v>85</v>
      </c>
      <c r="BB4053" s="5">
        <v>83</v>
      </c>
      <c r="BC4053" s="5">
        <v>85</v>
      </c>
      <c r="BD4053" s="5">
        <v>86</v>
      </c>
      <c r="BE4053" s="5">
        <v>87</v>
      </c>
      <c r="BF4053" s="5">
        <v>92</v>
      </c>
      <c r="BG4053" s="5">
        <v>95</v>
      </c>
      <c r="BH4053" s="5">
        <v>97</v>
      </c>
      <c r="BI4053" s="5">
        <v>94</v>
      </c>
      <c r="BJ4053" s="5">
        <v>92</v>
      </c>
      <c r="BK4053" s="5">
        <v>90</v>
      </c>
      <c r="BL4053" s="5">
        <v>93</v>
      </c>
      <c r="BM4053" s="5">
        <v>94</v>
      </c>
      <c r="BN4053" s="5">
        <v>94</v>
      </c>
      <c r="BO4053" s="5">
        <v>97</v>
      </c>
      <c r="BP4053" s="5">
        <v>92</v>
      </c>
      <c r="BQ4053" s="5">
        <v>88</v>
      </c>
      <c r="BR4053" s="5">
        <v>79</v>
      </c>
      <c r="BS4053">
        <v>85</v>
      </c>
      <c r="BT4053">
        <v>93</v>
      </c>
      <c r="BU4053">
        <v>95</v>
      </c>
      <c r="BV4053">
        <v>94</v>
      </c>
      <c r="BW4053">
        <v>95</v>
      </c>
      <c r="BX4053">
        <v>94</v>
      </c>
      <c r="BY4053">
        <v>100</v>
      </c>
      <c r="BZ4053">
        <v>100</v>
      </c>
      <c r="CA4053">
        <v>102</v>
      </c>
      <c r="CB4053">
        <v>99</v>
      </c>
      <c r="CC4053">
        <v>100</v>
      </c>
      <c r="CD4053">
        <v>99</v>
      </c>
      <c r="CE4053">
        <v>97</v>
      </c>
      <c r="CF4053">
        <v>94</v>
      </c>
      <c r="CG4053">
        <v>96</v>
      </c>
      <c r="CH4053">
        <v>96</v>
      </c>
      <c r="CI4053">
        <v>92</v>
      </c>
      <c r="CJ4053">
        <v>94</v>
      </c>
      <c r="CK4053">
        <v>95</v>
      </c>
      <c r="CL4053">
        <v>93</v>
      </c>
      <c r="CM4053">
        <v>88</v>
      </c>
      <c r="CN4053">
        <v>70</v>
      </c>
      <c r="CO4053">
        <v>79</v>
      </c>
      <c r="CP4053">
        <v>87</v>
      </c>
      <c r="CQ4053">
        <v>90</v>
      </c>
      <c r="CR4053">
        <v>89</v>
      </c>
      <c r="CS4053">
        <v>92</v>
      </c>
      <c r="CT4053">
        <v>95</v>
      </c>
      <c r="CU4053">
        <v>94</v>
      </c>
      <c r="CV4053">
        <v>88</v>
      </c>
      <c r="CW4053">
        <v>83</v>
      </c>
      <c r="CX4053" t="s">
        <v>2</v>
      </c>
      <c r="CY4053" t="s">
        <v>180</v>
      </c>
      <c r="CZ4053" s="1">
        <f t="shared" si="4563"/>
        <v>0.77117948889077126</v>
      </c>
      <c r="DA4053" s="4">
        <f t="shared" si="4564"/>
        <v>92.161290322580641</v>
      </c>
      <c r="DB4053" s="4"/>
      <c r="DC4053" s="4"/>
      <c r="DD4053" s="4"/>
    </row>
    <row r="4054" spans="1:108" x14ac:dyDescent="0.25">
      <c r="A4054" t="s">
        <v>0</v>
      </c>
      <c r="B4054">
        <v>38.387799999999999</v>
      </c>
      <c r="C4054">
        <v>-118.1092</v>
      </c>
      <c r="D4054">
        <v>4580</v>
      </c>
      <c r="E4054" t="s">
        <v>1</v>
      </c>
      <c r="F4054">
        <v>240.3</v>
      </c>
      <c r="G4054">
        <v>2012</v>
      </c>
      <c r="H4054">
        <v>8</v>
      </c>
      <c r="I4054" t="s">
        <v>260</v>
      </c>
      <c r="J4054">
        <v>97</v>
      </c>
      <c r="K4054">
        <v>94</v>
      </c>
      <c r="L4054">
        <v>95</v>
      </c>
      <c r="M4054">
        <v>92</v>
      </c>
      <c r="N4054">
        <v>61</v>
      </c>
      <c r="O4054">
        <v>72</v>
      </c>
      <c r="P4054">
        <v>86</v>
      </c>
      <c r="Q4054">
        <v>89</v>
      </c>
      <c r="R4054">
        <v>80</v>
      </c>
      <c r="S4054">
        <v>78</v>
      </c>
      <c r="T4054">
        <v>87</v>
      </c>
      <c r="U4054">
        <v>94</v>
      </c>
      <c r="V4054">
        <v>91</v>
      </c>
      <c r="W4054">
        <v>94</v>
      </c>
      <c r="X4054">
        <v>91</v>
      </c>
      <c r="Y4054">
        <v>95</v>
      </c>
      <c r="Z4054">
        <v>99</v>
      </c>
      <c r="AA4054">
        <v>97</v>
      </c>
      <c r="AB4054">
        <v>87</v>
      </c>
      <c r="AC4054">
        <v>93</v>
      </c>
      <c r="AD4054">
        <v>99</v>
      </c>
      <c r="AE4054">
        <v>93</v>
      </c>
      <c r="AF4054">
        <v>91</v>
      </c>
      <c r="AG4054">
        <v>92</v>
      </c>
      <c r="AH4054">
        <v>92</v>
      </c>
      <c r="AI4054">
        <v>84</v>
      </c>
      <c r="AJ4054">
        <v>91</v>
      </c>
      <c r="AK4054">
        <v>95</v>
      </c>
      <c r="AL4054">
        <v>93</v>
      </c>
      <c r="AM4054">
        <v>96</v>
      </c>
      <c r="AN4054" s="5">
        <v>92</v>
      </c>
      <c r="AO4054" s="5">
        <v>95</v>
      </c>
      <c r="AP4054" s="5">
        <v>97</v>
      </c>
      <c r="AQ4054" s="5">
        <v>92</v>
      </c>
      <c r="AR4054" s="5">
        <v>90</v>
      </c>
      <c r="AS4054" s="5">
        <v>94</v>
      </c>
      <c r="AT4054" s="5">
        <v>97</v>
      </c>
      <c r="AU4054" s="5">
        <v>100</v>
      </c>
      <c r="AV4054" s="5">
        <v>101</v>
      </c>
      <c r="AW4054" s="5">
        <v>102</v>
      </c>
      <c r="AX4054" s="5">
        <v>104</v>
      </c>
      <c r="AY4054" s="5">
        <v>100</v>
      </c>
      <c r="AZ4054" s="5">
        <v>94</v>
      </c>
      <c r="BA4054" s="5">
        <v>92</v>
      </c>
      <c r="BB4054" s="5">
        <v>90</v>
      </c>
      <c r="BC4054" s="5">
        <v>91</v>
      </c>
      <c r="BD4054" s="5">
        <v>91</v>
      </c>
      <c r="BE4054" s="5">
        <v>89</v>
      </c>
      <c r="BF4054" s="5">
        <v>91</v>
      </c>
      <c r="BG4054" s="5">
        <v>95</v>
      </c>
      <c r="BH4054" s="5">
        <v>97</v>
      </c>
      <c r="BI4054" s="5">
        <v>99</v>
      </c>
      <c r="BJ4054" s="5">
        <v>82</v>
      </c>
      <c r="BK4054" s="5">
        <v>89</v>
      </c>
      <c r="BL4054" s="5">
        <v>95</v>
      </c>
      <c r="BM4054" s="5">
        <v>94</v>
      </c>
      <c r="BN4054" s="5">
        <v>96</v>
      </c>
      <c r="BO4054" s="5">
        <v>94</v>
      </c>
      <c r="BP4054" s="5">
        <v>96</v>
      </c>
      <c r="BQ4054" s="5">
        <v>99</v>
      </c>
      <c r="BR4054" s="5">
        <v>99</v>
      </c>
      <c r="BS4054">
        <v>98</v>
      </c>
      <c r="BT4054">
        <v>101</v>
      </c>
      <c r="BU4054">
        <v>100</v>
      </c>
      <c r="BV4054">
        <v>97</v>
      </c>
      <c r="BW4054">
        <v>90</v>
      </c>
      <c r="BX4054">
        <v>97</v>
      </c>
      <c r="BY4054">
        <v>100</v>
      </c>
      <c r="BZ4054">
        <v>100</v>
      </c>
      <c r="CA4054">
        <v>101</v>
      </c>
      <c r="CB4054">
        <v>98</v>
      </c>
      <c r="CC4054">
        <v>99</v>
      </c>
      <c r="CD4054">
        <v>98</v>
      </c>
      <c r="CE4054">
        <v>97</v>
      </c>
      <c r="CF4054">
        <v>97</v>
      </c>
      <c r="CG4054">
        <v>94</v>
      </c>
      <c r="CH4054">
        <v>97</v>
      </c>
      <c r="CI4054">
        <v>97</v>
      </c>
      <c r="CJ4054">
        <v>93</v>
      </c>
      <c r="CK4054">
        <v>89</v>
      </c>
      <c r="CL4054">
        <v>95</v>
      </c>
      <c r="CM4054">
        <v>90</v>
      </c>
      <c r="CN4054">
        <v>78</v>
      </c>
      <c r="CO4054">
        <v>92</v>
      </c>
      <c r="CP4054">
        <v>94</v>
      </c>
      <c r="CQ4054">
        <v>95</v>
      </c>
      <c r="CR4054">
        <v>92</v>
      </c>
      <c r="CS4054">
        <v>91</v>
      </c>
      <c r="CT4054">
        <v>95</v>
      </c>
      <c r="CU4054">
        <v>95</v>
      </c>
      <c r="CV4054">
        <v>92</v>
      </c>
      <c r="CW4054">
        <v>86</v>
      </c>
      <c r="CX4054" t="s">
        <v>2</v>
      </c>
      <c r="CY4054" t="s">
        <v>3</v>
      </c>
      <c r="CZ4054" s="1">
        <f t="shared" si="4563"/>
        <v>0.55130545744216575</v>
      </c>
      <c r="DA4054" s="4">
        <f t="shared" si="4564"/>
        <v>94.741935483870961</v>
      </c>
      <c r="DB4054" s="4"/>
      <c r="DC4054" s="4"/>
      <c r="DD4054" s="4"/>
    </row>
    <row r="4055" spans="1:108" x14ac:dyDescent="0.25">
      <c r="A4055" t="s">
        <v>213</v>
      </c>
      <c r="B4055">
        <v>35.478299999999997</v>
      </c>
      <c r="C4055">
        <v>-117.69889999999999</v>
      </c>
      <c r="D4055">
        <v>4390</v>
      </c>
      <c r="E4055" t="s">
        <v>1</v>
      </c>
      <c r="F4055">
        <v>132.5</v>
      </c>
      <c r="G4055">
        <v>2012</v>
      </c>
      <c r="H4055">
        <v>8</v>
      </c>
      <c r="I4055" t="s">
        <v>260</v>
      </c>
      <c r="J4055">
        <v>97</v>
      </c>
      <c r="K4055">
        <v>94</v>
      </c>
      <c r="L4055">
        <v>94</v>
      </c>
      <c r="M4055">
        <v>84</v>
      </c>
      <c r="N4055">
        <v>64</v>
      </c>
      <c r="O4055">
        <v>79</v>
      </c>
      <c r="P4055">
        <v>86</v>
      </c>
      <c r="Q4055">
        <v>85</v>
      </c>
      <c r="R4055">
        <v>83</v>
      </c>
      <c r="S4055">
        <v>85</v>
      </c>
      <c r="T4055">
        <v>89</v>
      </c>
      <c r="U4055">
        <v>93</v>
      </c>
      <c r="V4055">
        <v>91</v>
      </c>
      <c r="W4055">
        <v>92</v>
      </c>
      <c r="X4055">
        <v>93</v>
      </c>
      <c r="Y4055">
        <v>96</v>
      </c>
      <c r="Z4055">
        <v>94</v>
      </c>
      <c r="AA4055">
        <v>92</v>
      </c>
      <c r="AB4055">
        <v>93</v>
      </c>
      <c r="AC4055">
        <v>101</v>
      </c>
      <c r="AD4055">
        <v>91</v>
      </c>
      <c r="AE4055">
        <v>85</v>
      </c>
      <c r="AF4055">
        <v>81</v>
      </c>
      <c r="AG4055">
        <v>83</v>
      </c>
      <c r="AH4055">
        <v>83</v>
      </c>
      <c r="AI4055">
        <v>83</v>
      </c>
      <c r="AJ4055">
        <v>88</v>
      </c>
      <c r="AK4055">
        <v>89</v>
      </c>
      <c r="AL4055">
        <v>89</v>
      </c>
      <c r="AM4055">
        <v>88</v>
      </c>
      <c r="AN4055" s="5">
        <v>88</v>
      </c>
      <c r="AO4055" s="5">
        <v>89</v>
      </c>
      <c r="AP4055" s="5">
        <v>91</v>
      </c>
      <c r="AQ4055" s="5">
        <v>87</v>
      </c>
      <c r="AR4055" s="5">
        <v>88</v>
      </c>
      <c r="AS4055" s="5">
        <v>91</v>
      </c>
      <c r="AT4055" s="5">
        <v>94</v>
      </c>
      <c r="AU4055" s="5">
        <v>96</v>
      </c>
      <c r="AV4055" s="5">
        <v>98</v>
      </c>
      <c r="AW4055" s="5">
        <v>102</v>
      </c>
      <c r="AX4055" s="5">
        <v>103</v>
      </c>
      <c r="AY4055" s="5">
        <v>97</v>
      </c>
      <c r="AZ4055" s="5">
        <v>82</v>
      </c>
      <c r="BA4055" s="5">
        <v>91</v>
      </c>
      <c r="BB4055" s="5">
        <v>89</v>
      </c>
      <c r="BC4055" s="5">
        <v>85</v>
      </c>
      <c r="BD4055" s="5">
        <v>82</v>
      </c>
      <c r="BE4055" s="5">
        <v>83</v>
      </c>
      <c r="BF4055" s="5">
        <v>90</v>
      </c>
      <c r="BG4055" s="5">
        <v>93</v>
      </c>
      <c r="BH4055" s="5">
        <v>97</v>
      </c>
      <c r="BI4055" s="5">
        <v>96</v>
      </c>
      <c r="BJ4055" s="5">
        <v>94</v>
      </c>
      <c r="BK4055" s="5">
        <v>90</v>
      </c>
      <c r="BL4055" s="5">
        <v>89</v>
      </c>
      <c r="BM4055" s="5">
        <v>89</v>
      </c>
      <c r="BN4055" s="5">
        <v>91</v>
      </c>
      <c r="BO4055" s="5">
        <v>90</v>
      </c>
      <c r="BP4055" s="5">
        <v>93</v>
      </c>
      <c r="BQ4055" s="5">
        <v>97</v>
      </c>
      <c r="BR4055" s="5">
        <v>94</v>
      </c>
      <c r="BS4055">
        <v>96</v>
      </c>
      <c r="BT4055">
        <v>97</v>
      </c>
      <c r="BU4055">
        <v>99</v>
      </c>
      <c r="BV4055">
        <v>92</v>
      </c>
      <c r="BW4055">
        <v>97</v>
      </c>
      <c r="BX4055">
        <v>99</v>
      </c>
      <c r="BY4055">
        <v>99</v>
      </c>
      <c r="BZ4055">
        <v>100</v>
      </c>
      <c r="CA4055">
        <v>101</v>
      </c>
      <c r="CB4055">
        <v>104</v>
      </c>
      <c r="CC4055">
        <v>104</v>
      </c>
      <c r="CD4055">
        <v>101</v>
      </c>
      <c r="CE4055">
        <v>99</v>
      </c>
      <c r="CF4055">
        <v>98</v>
      </c>
      <c r="CG4055">
        <v>98</v>
      </c>
      <c r="CH4055">
        <v>99</v>
      </c>
      <c r="CI4055">
        <v>99</v>
      </c>
      <c r="CJ4055">
        <v>96</v>
      </c>
      <c r="CK4055">
        <v>96</v>
      </c>
      <c r="CL4055">
        <v>97</v>
      </c>
      <c r="CM4055">
        <v>94</v>
      </c>
      <c r="CN4055">
        <v>88</v>
      </c>
      <c r="CO4055">
        <v>91</v>
      </c>
      <c r="CP4055">
        <v>93</v>
      </c>
      <c r="CQ4055">
        <v>92</v>
      </c>
      <c r="CR4055">
        <v>88</v>
      </c>
      <c r="CS4055">
        <v>92</v>
      </c>
      <c r="CT4055">
        <v>95</v>
      </c>
      <c r="CU4055">
        <v>96</v>
      </c>
      <c r="CV4055">
        <v>92</v>
      </c>
      <c r="CW4055">
        <v>87</v>
      </c>
      <c r="CX4055" t="s">
        <v>5</v>
      </c>
      <c r="CY4055" t="s">
        <v>214</v>
      </c>
      <c r="CZ4055" s="1">
        <f t="shared" si="4563"/>
        <v>0.87528526894533298</v>
      </c>
      <c r="DA4055" s="4">
        <f t="shared" si="4564"/>
        <v>91.58064516129032</v>
      </c>
      <c r="DB4055" s="4"/>
      <c r="DC4055" s="4"/>
      <c r="DD4055" s="4"/>
    </row>
    <row r="4056" spans="1:108" x14ac:dyDescent="0.25">
      <c r="A4056" t="s">
        <v>17</v>
      </c>
      <c r="B4056">
        <v>37.6128</v>
      </c>
      <c r="C4056">
        <v>-114.5264</v>
      </c>
      <c r="D4056">
        <v>4379</v>
      </c>
      <c r="E4056" t="s">
        <v>1</v>
      </c>
      <c r="F4056">
        <v>243.8</v>
      </c>
      <c r="G4056">
        <v>2012</v>
      </c>
      <c r="H4056">
        <v>8</v>
      </c>
      <c r="I4056" t="s">
        <v>260</v>
      </c>
      <c r="J4056">
        <v>93</v>
      </c>
      <c r="K4056">
        <v>100</v>
      </c>
      <c r="L4056">
        <v>97</v>
      </c>
      <c r="M4056">
        <v>96</v>
      </c>
      <c r="N4056">
        <v>90</v>
      </c>
      <c r="O4056">
        <v>80</v>
      </c>
      <c r="P4056">
        <v>82</v>
      </c>
      <c r="S4056">
        <v>92</v>
      </c>
      <c r="T4056">
        <v>82</v>
      </c>
      <c r="U4056">
        <v>90</v>
      </c>
      <c r="V4056">
        <v>95</v>
      </c>
      <c r="W4056">
        <v>96</v>
      </c>
      <c r="X4056">
        <v>95</v>
      </c>
      <c r="Y4056">
        <v>94</v>
      </c>
      <c r="Z4056">
        <v>98</v>
      </c>
      <c r="AA4056">
        <v>99</v>
      </c>
      <c r="AB4056">
        <v>99</v>
      </c>
      <c r="AC4056">
        <v>98</v>
      </c>
      <c r="AD4056">
        <v>94</v>
      </c>
      <c r="AE4056">
        <v>100</v>
      </c>
      <c r="AF4056">
        <v>95</v>
      </c>
      <c r="AG4056">
        <v>94</v>
      </c>
      <c r="AH4056">
        <v>96</v>
      </c>
      <c r="AI4056">
        <v>96</v>
      </c>
      <c r="AJ4056">
        <v>94</v>
      </c>
      <c r="AK4056">
        <v>96</v>
      </c>
      <c r="AN4056" s="5">
        <v>100</v>
      </c>
      <c r="AO4056" s="5">
        <v>98</v>
      </c>
      <c r="AP4056" s="5">
        <v>98</v>
      </c>
      <c r="AQ4056" s="5">
        <v>97</v>
      </c>
      <c r="AR4056" s="5">
        <v>93</v>
      </c>
      <c r="AS4056" s="5">
        <v>89</v>
      </c>
      <c r="AT4056" s="5">
        <v>97</v>
      </c>
      <c r="AU4056" s="5">
        <v>102</v>
      </c>
      <c r="AV4056" s="5">
        <v>102</v>
      </c>
      <c r="AW4056" s="5">
        <v>107</v>
      </c>
      <c r="AX4056" s="5">
        <v>110</v>
      </c>
      <c r="AY4056" s="5">
        <v>108</v>
      </c>
      <c r="AZ4056" s="5">
        <v>105</v>
      </c>
      <c r="BA4056" s="5">
        <v>83</v>
      </c>
      <c r="BB4056" s="5">
        <v>88</v>
      </c>
      <c r="BC4056" s="5">
        <v>81</v>
      </c>
      <c r="BD4056" s="5">
        <v>88</v>
      </c>
      <c r="BE4056" s="5">
        <v>88</v>
      </c>
      <c r="BF4056" s="5">
        <v>91</v>
      </c>
      <c r="BG4056" s="5">
        <v>91</v>
      </c>
      <c r="BH4056" s="5">
        <v>96</v>
      </c>
      <c r="BI4056" s="5">
        <v>94</v>
      </c>
      <c r="BJ4056" s="8">
        <f>(2*BI4056+BL4056)/3</f>
        <v>95.333333333333329</v>
      </c>
      <c r="BK4056" s="8">
        <f>(BJ4056+2*BM4056)/3</f>
        <v>95.777777777777771</v>
      </c>
      <c r="BL4056" s="5">
        <v>98</v>
      </c>
      <c r="BM4056" s="5">
        <v>96</v>
      </c>
      <c r="BN4056" s="5">
        <v>96</v>
      </c>
      <c r="BO4056" s="5">
        <v>95</v>
      </c>
      <c r="BP4056" s="8">
        <f>AVERAGE(BO4056,BQ4056)</f>
        <v>96.5</v>
      </c>
      <c r="BQ4056" s="5">
        <v>98</v>
      </c>
      <c r="BR4056" s="5">
        <v>97</v>
      </c>
      <c r="BS4056">
        <v>88</v>
      </c>
      <c r="BT4056">
        <v>91</v>
      </c>
      <c r="BU4056">
        <v>99</v>
      </c>
      <c r="BV4056">
        <v>97</v>
      </c>
      <c r="BX4056">
        <v>97</v>
      </c>
      <c r="BY4056">
        <v>95</v>
      </c>
      <c r="BZ4056">
        <v>99</v>
      </c>
      <c r="CA4056">
        <v>98</v>
      </c>
      <c r="CB4056">
        <v>103</v>
      </c>
      <c r="CC4056">
        <v>100</v>
      </c>
      <c r="CD4056">
        <v>97</v>
      </c>
      <c r="CE4056">
        <v>100</v>
      </c>
      <c r="CF4056">
        <v>98</v>
      </c>
      <c r="CG4056">
        <v>96</v>
      </c>
      <c r="CH4056">
        <v>98</v>
      </c>
      <c r="CI4056">
        <v>96</v>
      </c>
      <c r="CJ4056">
        <v>98</v>
      </c>
      <c r="CK4056">
        <v>96</v>
      </c>
      <c r="CL4056">
        <v>93</v>
      </c>
      <c r="CM4056">
        <v>92</v>
      </c>
      <c r="CN4056">
        <v>93</v>
      </c>
      <c r="CO4056">
        <v>70</v>
      </c>
      <c r="CP4056">
        <v>85</v>
      </c>
      <c r="CQ4056">
        <v>91</v>
      </c>
      <c r="CR4056">
        <v>92</v>
      </c>
      <c r="CS4056">
        <v>91</v>
      </c>
      <c r="CT4056">
        <v>92</v>
      </c>
      <c r="CU4056">
        <v>94</v>
      </c>
      <c r="CV4056">
        <v>96</v>
      </c>
      <c r="CW4056">
        <v>89</v>
      </c>
      <c r="CX4056" t="s">
        <v>2</v>
      </c>
      <c r="CY4056" t="s">
        <v>18</v>
      </c>
      <c r="CZ4056" s="1">
        <f t="shared" si="4563"/>
        <v>0.42519063620504771</v>
      </c>
      <c r="DA4056" s="4">
        <f t="shared" si="4564"/>
        <v>95.922939068100362</v>
      </c>
      <c r="DB4056" s="4"/>
      <c r="DC4056" s="4"/>
      <c r="DD4056" s="4"/>
    </row>
    <row r="4057" spans="1:108" x14ac:dyDescent="0.25">
      <c r="A4057" t="s">
        <v>138</v>
      </c>
      <c r="B4057">
        <v>37.761699999999998</v>
      </c>
      <c r="C4057">
        <v>-117.5658</v>
      </c>
      <c r="D4057">
        <v>4274</v>
      </c>
      <c r="E4057" t="s">
        <v>1</v>
      </c>
      <c r="F4057">
        <v>157.1</v>
      </c>
      <c r="G4057">
        <v>2012</v>
      </c>
      <c r="H4057">
        <v>8</v>
      </c>
      <c r="I4057" t="s">
        <v>260</v>
      </c>
      <c r="J4057">
        <v>98</v>
      </c>
      <c r="K4057">
        <v>95</v>
      </c>
      <c r="L4057">
        <v>97</v>
      </c>
      <c r="M4057">
        <v>91</v>
      </c>
      <c r="N4057">
        <v>67</v>
      </c>
      <c r="O4057">
        <v>75</v>
      </c>
      <c r="P4057">
        <v>88</v>
      </c>
      <c r="Q4057">
        <v>93</v>
      </c>
      <c r="R4057">
        <v>81</v>
      </c>
      <c r="S4057">
        <v>78</v>
      </c>
      <c r="T4057">
        <v>90</v>
      </c>
      <c r="U4057">
        <v>95</v>
      </c>
      <c r="V4057">
        <v>94</v>
      </c>
      <c r="W4057">
        <v>95</v>
      </c>
      <c r="Y4057">
        <v>96</v>
      </c>
      <c r="Z4057">
        <v>99</v>
      </c>
      <c r="AA4057">
        <v>99</v>
      </c>
      <c r="AC4057">
        <v>95</v>
      </c>
      <c r="AD4057">
        <v>98</v>
      </c>
      <c r="AE4057">
        <v>93</v>
      </c>
      <c r="AF4057">
        <v>90</v>
      </c>
      <c r="AG4057">
        <v>90</v>
      </c>
      <c r="AH4057">
        <v>90</v>
      </c>
      <c r="AI4057">
        <v>90</v>
      </c>
      <c r="AJ4057">
        <v>93</v>
      </c>
      <c r="AK4057">
        <v>96</v>
      </c>
      <c r="AL4057">
        <v>96</v>
      </c>
      <c r="AM4057">
        <v>98</v>
      </c>
      <c r="AN4057" s="5">
        <v>96</v>
      </c>
      <c r="AO4057" s="5">
        <v>97</v>
      </c>
      <c r="AP4057" s="5">
        <v>96</v>
      </c>
      <c r="AQ4057" s="5">
        <v>89</v>
      </c>
      <c r="AR4057" s="5">
        <v>91</v>
      </c>
      <c r="AS4057" s="5">
        <v>94</v>
      </c>
      <c r="AT4057" s="5">
        <v>98</v>
      </c>
      <c r="AU4057" s="5">
        <v>100</v>
      </c>
      <c r="AV4057" s="5">
        <v>102</v>
      </c>
      <c r="AW4057" s="5">
        <v>105</v>
      </c>
      <c r="AX4057" s="5">
        <v>107</v>
      </c>
      <c r="AY4057" s="8">
        <f>AVERAGE(AX4057,AZ4057)</f>
        <v>101</v>
      </c>
      <c r="AZ4057" s="5">
        <v>95</v>
      </c>
      <c r="BA4057" s="5">
        <v>92</v>
      </c>
      <c r="BB4057" s="5">
        <v>92</v>
      </c>
      <c r="BC4057" s="5">
        <v>90</v>
      </c>
      <c r="BD4057" s="5">
        <v>88</v>
      </c>
      <c r="BE4057" s="5">
        <v>91</v>
      </c>
      <c r="BF4057" s="5">
        <v>93</v>
      </c>
      <c r="BG4057" s="5">
        <v>97</v>
      </c>
      <c r="BH4057" s="5">
        <v>100</v>
      </c>
      <c r="BI4057" s="5">
        <v>100</v>
      </c>
      <c r="BJ4057" s="5">
        <v>92</v>
      </c>
      <c r="BK4057" s="5">
        <v>95</v>
      </c>
      <c r="BL4057" s="5">
        <v>97</v>
      </c>
      <c r="BM4057" s="5">
        <v>95</v>
      </c>
      <c r="BN4057" s="5">
        <v>98</v>
      </c>
      <c r="BO4057" s="5">
        <v>97</v>
      </c>
      <c r="BP4057" s="5">
        <v>98</v>
      </c>
      <c r="BQ4057" s="5">
        <v>100</v>
      </c>
      <c r="BR4057" s="5">
        <v>99</v>
      </c>
      <c r="BS4057">
        <v>99</v>
      </c>
      <c r="BT4057">
        <v>100</v>
      </c>
      <c r="BU4057">
        <v>100</v>
      </c>
      <c r="BV4057">
        <v>99</v>
      </c>
      <c r="BW4057">
        <v>96</v>
      </c>
      <c r="BX4057">
        <v>98</v>
      </c>
      <c r="BY4057">
        <v>102</v>
      </c>
      <c r="BZ4057">
        <v>102</v>
      </c>
      <c r="CA4057">
        <v>103</v>
      </c>
      <c r="CB4057">
        <v>102</v>
      </c>
      <c r="CC4057">
        <v>100</v>
      </c>
      <c r="CD4057">
        <v>93</v>
      </c>
      <c r="CE4057">
        <v>97</v>
      </c>
      <c r="CF4057">
        <v>99</v>
      </c>
      <c r="CG4057">
        <v>98</v>
      </c>
      <c r="CI4057">
        <v>99</v>
      </c>
      <c r="CJ4057">
        <v>97</v>
      </c>
      <c r="CK4057">
        <v>93</v>
      </c>
      <c r="CL4057">
        <v>98</v>
      </c>
      <c r="CM4057">
        <v>97</v>
      </c>
      <c r="CN4057">
        <v>77</v>
      </c>
      <c r="CO4057">
        <v>94</v>
      </c>
      <c r="CP4057">
        <v>95</v>
      </c>
      <c r="CQ4057">
        <v>94</v>
      </c>
      <c r="CR4057">
        <v>93</v>
      </c>
      <c r="CS4057">
        <v>93</v>
      </c>
      <c r="CT4057">
        <v>97</v>
      </c>
      <c r="CU4057">
        <v>96</v>
      </c>
      <c r="CV4057">
        <v>95</v>
      </c>
      <c r="CX4057" t="s">
        <v>2</v>
      </c>
      <c r="CY4057" t="s">
        <v>139</v>
      </c>
      <c r="CZ4057" s="1">
        <f t="shared" si="4563"/>
        <v>0.80169763112617176</v>
      </c>
      <c r="DA4057" s="4">
        <f t="shared" si="4564"/>
        <v>96.290322580645167</v>
      </c>
      <c r="DB4057" s="4"/>
      <c r="DC4057" s="4"/>
      <c r="DD4057" s="4"/>
    </row>
    <row r="4058" spans="1:108" x14ac:dyDescent="0.25">
      <c r="A4058" t="s">
        <v>222</v>
      </c>
      <c r="B4058">
        <v>35.871699999999997</v>
      </c>
      <c r="C4058">
        <v>-117.9183</v>
      </c>
      <c r="D4058">
        <v>4150</v>
      </c>
      <c r="E4058" t="s">
        <v>1</v>
      </c>
      <c r="F4058">
        <v>114.9</v>
      </c>
      <c r="G4058">
        <v>2012</v>
      </c>
      <c r="H4058">
        <v>8</v>
      </c>
      <c r="I4058" t="s">
        <v>260</v>
      </c>
      <c r="J4058">
        <v>99</v>
      </c>
      <c r="K4058">
        <v>98</v>
      </c>
      <c r="L4058">
        <v>96</v>
      </c>
      <c r="M4058">
        <v>87</v>
      </c>
      <c r="N4058">
        <v>83</v>
      </c>
      <c r="O4058">
        <v>81</v>
      </c>
      <c r="P4058">
        <v>90</v>
      </c>
      <c r="Q4058">
        <v>91</v>
      </c>
      <c r="R4058">
        <v>92</v>
      </c>
      <c r="S4058">
        <v>86</v>
      </c>
      <c r="T4058">
        <v>92</v>
      </c>
      <c r="U4058">
        <v>96</v>
      </c>
      <c r="V4058">
        <v>95</v>
      </c>
      <c r="W4058">
        <v>93</v>
      </c>
      <c r="X4058">
        <v>95</v>
      </c>
      <c r="Y4058">
        <v>100</v>
      </c>
      <c r="Z4058">
        <v>96</v>
      </c>
      <c r="AA4058">
        <v>94</v>
      </c>
      <c r="AB4058">
        <v>101</v>
      </c>
      <c r="AC4058">
        <v>99</v>
      </c>
      <c r="AD4058">
        <v>96</v>
      </c>
      <c r="AE4058">
        <v>88</v>
      </c>
      <c r="AF4058">
        <v>83</v>
      </c>
      <c r="AG4058">
        <v>88</v>
      </c>
      <c r="AH4058">
        <v>89</v>
      </c>
      <c r="AI4058">
        <v>90</v>
      </c>
      <c r="AJ4058">
        <v>91</v>
      </c>
      <c r="AK4058">
        <v>97</v>
      </c>
      <c r="AL4058">
        <v>94</v>
      </c>
      <c r="AM4058">
        <v>94</v>
      </c>
      <c r="AN4058" s="5">
        <v>96</v>
      </c>
      <c r="AO4058" s="5">
        <v>94</v>
      </c>
      <c r="AP4058" s="5">
        <v>94</v>
      </c>
      <c r="AQ4058" s="5">
        <v>89</v>
      </c>
      <c r="AR4058" s="5">
        <v>91</v>
      </c>
      <c r="AS4058" s="5">
        <v>96</v>
      </c>
      <c r="AT4058" s="5">
        <v>98</v>
      </c>
      <c r="AU4058" s="5">
        <v>101</v>
      </c>
      <c r="AV4058" s="5">
        <v>103</v>
      </c>
      <c r="AW4058" s="5">
        <v>105</v>
      </c>
      <c r="AX4058" s="5">
        <v>106</v>
      </c>
      <c r="AY4058" s="5">
        <v>100</v>
      </c>
      <c r="AZ4058" s="5">
        <v>86</v>
      </c>
      <c r="BA4058" s="5">
        <v>93</v>
      </c>
      <c r="BB4058" s="5">
        <v>91</v>
      </c>
      <c r="BC4058" s="5">
        <v>88</v>
      </c>
      <c r="BD4058" s="5">
        <v>86</v>
      </c>
      <c r="BE4058" s="5">
        <v>84</v>
      </c>
      <c r="BF4058" s="5">
        <v>92</v>
      </c>
      <c r="BG4058" s="5">
        <v>96</v>
      </c>
      <c r="BH4058" s="5">
        <v>99</v>
      </c>
      <c r="BI4058" s="5">
        <v>100</v>
      </c>
      <c r="BJ4058" s="5">
        <v>97</v>
      </c>
      <c r="BK4058" s="5">
        <v>97</v>
      </c>
      <c r="BL4058" s="5">
        <v>95</v>
      </c>
      <c r="BM4058" s="5">
        <v>94</v>
      </c>
      <c r="BN4058" s="5">
        <v>96</v>
      </c>
      <c r="BO4058" s="5">
        <v>96</v>
      </c>
      <c r="BP4058" s="5">
        <v>96</v>
      </c>
      <c r="BQ4058" s="5">
        <v>99</v>
      </c>
      <c r="BR4058" s="5">
        <v>97</v>
      </c>
      <c r="BS4058">
        <v>99</v>
      </c>
      <c r="BT4058">
        <v>101</v>
      </c>
      <c r="BU4058">
        <v>100</v>
      </c>
      <c r="BV4058">
        <v>96</v>
      </c>
      <c r="BW4058">
        <v>99</v>
      </c>
      <c r="BX4058">
        <v>100</v>
      </c>
      <c r="BY4058">
        <v>103</v>
      </c>
      <c r="BZ4058">
        <v>103</v>
      </c>
      <c r="CA4058">
        <v>104</v>
      </c>
      <c r="CB4058">
        <v>102</v>
      </c>
      <c r="CC4058">
        <v>102</v>
      </c>
      <c r="CD4058">
        <v>101</v>
      </c>
      <c r="CE4058">
        <v>100</v>
      </c>
      <c r="CF4058">
        <v>100</v>
      </c>
      <c r="CG4058">
        <v>101</v>
      </c>
      <c r="CH4058">
        <v>102</v>
      </c>
      <c r="CI4058">
        <v>98</v>
      </c>
      <c r="CJ4058">
        <v>99</v>
      </c>
      <c r="CK4058">
        <v>99</v>
      </c>
      <c r="CL4058">
        <v>99</v>
      </c>
      <c r="CM4058">
        <v>98</v>
      </c>
      <c r="CN4058">
        <v>91</v>
      </c>
      <c r="CO4058">
        <v>96</v>
      </c>
      <c r="CP4058">
        <v>95</v>
      </c>
      <c r="CQ4058">
        <v>95</v>
      </c>
      <c r="CR4058">
        <v>94</v>
      </c>
      <c r="CS4058">
        <v>95</v>
      </c>
      <c r="CT4058">
        <v>101</v>
      </c>
      <c r="CU4058">
        <v>99</v>
      </c>
      <c r="CV4058">
        <v>96</v>
      </c>
      <c r="CW4058">
        <v>91</v>
      </c>
      <c r="CX4058" t="s">
        <v>5</v>
      </c>
      <c r="CY4058" t="s">
        <v>223</v>
      </c>
      <c r="CZ4058" s="1">
        <f t="shared" si="4563"/>
        <v>0.88646960909100769</v>
      </c>
      <c r="DA4058" s="4">
        <f t="shared" si="4564"/>
        <v>95.322580645161295</v>
      </c>
      <c r="DB4058" s="4"/>
      <c r="DC4058" s="4"/>
      <c r="DD4058" s="4"/>
    </row>
    <row r="4059" spans="1:108" x14ac:dyDescent="0.25">
      <c r="A4059" t="s">
        <v>7</v>
      </c>
      <c r="B4059">
        <v>37.371099999999998</v>
      </c>
      <c r="C4059">
        <v>-118.35890000000001</v>
      </c>
      <c r="D4059">
        <v>4110</v>
      </c>
      <c r="E4059" t="s">
        <v>1</v>
      </c>
      <c r="F4059">
        <v>166.6</v>
      </c>
      <c r="G4059">
        <v>2012</v>
      </c>
      <c r="H4059">
        <v>8</v>
      </c>
      <c r="I4059" t="s">
        <v>260</v>
      </c>
      <c r="J4059">
        <v>98</v>
      </c>
      <c r="K4059">
        <v>98</v>
      </c>
      <c r="L4059">
        <v>99</v>
      </c>
      <c r="M4059">
        <v>93</v>
      </c>
      <c r="N4059">
        <v>73</v>
      </c>
      <c r="O4059">
        <v>78</v>
      </c>
      <c r="P4059">
        <v>88</v>
      </c>
      <c r="Q4059">
        <v>92</v>
      </c>
      <c r="R4059">
        <v>92</v>
      </c>
      <c r="S4059">
        <v>82</v>
      </c>
      <c r="T4059">
        <v>90</v>
      </c>
      <c r="U4059">
        <v>95</v>
      </c>
      <c r="V4059">
        <v>96</v>
      </c>
      <c r="W4059">
        <v>96</v>
      </c>
      <c r="X4059">
        <v>94</v>
      </c>
      <c r="Y4059">
        <v>97</v>
      </c>
      <c r="Z4059">
        <v>99</v>
      </c>
      <c r="AA4059">
        <v>98</v>
      </c>
      <c r="AB4059">
        <v>99</v>
      </c>
      <c r="AC4059">
        <v>98</v>
      </c>
      <c r="AD4059">
        <v>99</v>
      </c>
      <c r="AE4059">
        <v>93</v>
      </c>
      <c r="AF4059">
        <v>93</v>
      </c>
      <c r="AG4059">
        <v>92</v>
      </c>
      <c r="AH4059">
        <v>93</v>
      </c>
      <c r="AI4059">
        <v>89</v>
      </c>
      <c r="AJ4059">
        <v>92</v>
      </c>
      <c r="AK4059">
        <v>95</v>
      </c>
      <c r="AL4059">
        <v>95</v>
      </c>
      <c r="AM4059">
        <v>96</v>
      </c>
      <c r="AN4059" s="5">
        <v>96</v>
      </c>
      <c r="AO4059" s="5">
        <v>96</v>
      </c>
      <c r="AP4059" s="5">
        <v>96</v>
      </c>
      <c r="AQ4059" s="5">
        <v>89</v>
      </c>
      <c r="AR4059" s="5">
        <v>93</v>
      </c>
      <c r="AS4059" s="5">
        <v>95</v>
      </c>
      <c r="AT4059" s="5">
        <v>98</v>
      </c>
      <c r="AU4059" s="5">
        <v>99</v>
      </c>
      <c r="AV4059" s="5">
        <v>103</v>
      </c>
      <c r="AW4059" s="5">
        <v>105</v>
      </c>
      <c r="AX4059" s="5">
        <v>106</v>
      </c>
      <c r="AY4059" s="5">
        <v>97</v>
      </c>
      <c r="AZ4059" s="5">
        <v>92</v>
      </c>
      <c r="BA4059" s="5">
        <v>95</v>
      </c>
      <c r="BB4059" s="5">
        <v>93</v>
      </c>
      <c r="BC4059" s="5">
        <v>91</v>
      </c>
      <c r="BD4059" s="5">
        <v>88</v>
      </c>
      <c r="BE4059" s="5">
        <v>88</v>
      </c>
      <c r="BF4059" s="5">
        <v>92</v>
      </c>
      <c r="BG4059" s="5">
        <v>97</v>
      </c>
      <c r="BH4059" s="5">
        <v>99</v>
      </c>
      <c r="BI4059" s="5">
        <v>99</v>
      </c>
      <c r="BJ4059" s="5">
        <v>94</v>
      </c>
      <c r="BK4059" s="5">
        <v>97</v>
      </c>
      <c r="BL4059" s="5">
        <v>97</v>
      </c>
      <c r="BM4059" s="5">
        <v>97</v>
      </c>
      <c r="BN4059" s="5">
        <v>95</v>
      </c>
      <c r="BO4059" s="5">
        <v>96</v>
      </c>
      <c r="BP4059" s="5">
        <v>98</v>
      </c>
      <c r="BQ4059" s="5">
        <v>101</v>
      </c>
      <c r="BR4059" s="5">
        <v>100</v>
      </c>
      <c r="BS4059">
        <v>100</v>
      </c>
      <c r="BT4059">
        <v>103</v>
      </c>
      <c r="BU4059">
        <v>103</v>
      </c>
      <c r="BV4059">
        <v>97</v>
      </c>
      <c r="BW4059">
        <v>98</v>
      </c>
      <c r="BX4059">
        <v>100</v>
      </c>
      <c r="BY4059">
        <v>102</v>
      </c>
      <c r="BZ4059">
        <v>103</v>
      </c>
      <c r="CA4059">
        <v>103</v>
      </c>
      <c r="CB4059">
        <v>100</v>
      </c>
      <c r="CC4059">
        <v>102</v>
      </c>
      <c r="CD4059">
        <v>99</v>
      </c>
      <c r="CE4059">
        <v>95</v>
      </c>
      <c r="CF4059">
        <v>98</v>
      </c>
      <c r="CG4059">
        <v>98</v>
      </c>
      <c r="CH4059">
        <v>101</v>
      </c>
      <c r="CI4059">
        <v>99</v>
      </c>
      <c r="CJ4059">
        <v>98</v>
      </c>
      <c r="CK4059">
        <v>94</v>
      </c>
      <c r="CL4059">
        <v>98</v>
      </c>
      <c r="CM4059">
        <v>95</v>
      </c>
      <c r="CN4059">
        <v>86</v>
      </c>
      <c r="CO4059">
        <v>93</v>
      </c>
      <c r="CP4059">
        <v>97</v>
      </c>
      <c r="CQ4059">
        <v>96</v>
      </c>
      <c r="CR4059">
        <v>93</v>
      </c>
      <c r="CS4059">
        <v>93</v>
      </c>
      <c r="CT4059">
        <v>97</v>
      </c>
      <c r="CU4059">
        <v>95</v>
      </c>
      <c r="CV4059">
        <v>95</v>
      </c>
      <c r="CW4059">
        <v>91</v>
      </c>
      <c r="CX4059" t="s">
        <v>5</v>
      </c>
      <c r="CY4059" t="s">
        <v>8</v>
      </c>
      <c r="CZ4059" s="1">
        <f t="shared" si="4563"/>
        <v>0.84088343414969957</v>
      </c>
      <c r="DA4059" s="4">
        <f t="shared" si="4564"/>
        <v>96.193548387096769</v>
      </c>
      <c r="DB4059" s="4"/>
      <c r="DC4059" s="4"/>
      <c r="DD4059" s="4"/>
    </row>
    <row r="4060" spans="1:108" x14ac:dyDescent="0.25">
      <c r="A4060" t="s">
        <v>175</v>
      </c>
      <c r="B4060">
        <v>37.235300000000002</v>
      </c>
      <c r="C4060">
        <v>-117.49639999999999</v>
      </c>
      <c r="D4060">
        <v>4100</v>
      </c>
      <c r="E4060" t="s">
        <v>1</v>
      </c>
      <c r="F4060">
        <v>102.5</v>
      </c>
      <c r="G4060">
        <v>2012</v>
      </c>
      <c r="H4060">
        <v>8</v>
      </c>
      <c r="I4060" t="s">
        <v>260</v>
      </c>
      <c r="J4060">
        <v>100</v>
      </c>
      <c r="K4060">
        <v>99</v>
      </c>
      <c r="L4060">
        <v>97</v>
      </c>
      <c r="M4060">
        <v>91</v>
      </c>
      <c r="N4060">
        <v>75</v>
      </c>
      <c r="O4060">
        <v>81</v>
      </c>
      <c r="P4060">
        <v>89</v>
      </c>
      <c r="Q4060">
        <v>92</v>
      </c>
      <c r="R4060">
        <v>90</v>
      </c>
      <c r="S4060">
        <v>85</v>
      </c>
      <c r="T4060">
        <v>91</v>
      </c>
      <c r="U4060">
        <v>95</v>
      </c>
      <c r="V4060">
        <v>95</v>
      </c>
      <c r="W4060">
        <v>94</v>
      </c>
      <c r="X4060">
        <v>95</v>
      </c>
      <c r="Y4060">
        <v>101</v>
      </c>
      <c r="Z4060">
        <v>98</v>
      </c>
      <c r="AA4060">
        <v>100</v>
      </c>
      <c r="AB4060">
        <v>98</v>
      </c>
      <c r="AC4060">
        <v>99</v>
      </c>
      <c r="AD4060">
        <v>99</v>
      </c>
      <c r="AE4060">
        <v>90</v>
      </c>
      <c r="AF4060">
        <v>89</v>
      </c>
      <c r="AG4060">
        <v>91</v>
      </c>
      <c r="AH4060">
        <v>90</v>
      </c>
      <c r="AI4060">
        <v>89</v>
      </c>
      <c r="AJ4060">
        <v>92</v>
      </c>
      <c r="AK4060">
        <v>95</v>
      </c>
      <c r="AL4060">
        <v>95</v>
      </c>
      <c r="AM4060">
        <v>94</v>
      </c>
      <c r="AN4060" s="5">
        <v>94</v>
      </c>
      <c r="AO4060" s="5">
        <v>97</v>
      </c>
      <c r="AP4060" s="5">
        <v>96</v>
      </c>
      <c r="AQ4060" s="5">
        <v>84</v>
      </c>
      <c r="AR4060" s="5">
        <v>91</v>
      </c>
      <c r="AS4060" s="5">
        <v>94</v>
      </c>
      <c r="AT4060" s="5">
        <v>99</v>
      </c>
      <c r="AU4060" s="5">
        <v>101</v>
      </c>
      <c r="AV4060" s="5">
        <v>102</v>
      </c>
      <c r="AW4060" s="5">
        <v>106</v>
      </c>
      <c r="AX4060" s="5">
        <v>108</v>
      </c>
      <c r="AY4060" s="5">
        <v>103</v>
      </c>
      <c r="AZ4060" s="5">
        <v>91</v>
      </c>
      <c r="BA4060" s="5">
        <v>90</v>
      </c>
      <c r="BB4060" s="5">
        <v>93</v>
      </c>
      <c r="BC4060" s="5">
        <v>90</v>
      </c>
      <c r="BD4060" s="5">
        <v>88</v>
      </c>
      <c r="BE4060" s="5">
        <v>88</v>
      </c>
      <c r="BF4060" s="5">
        <v>94</v>
      </c>
      <c r="BG4060" s="5">
        <v>98</v>
      </c>
      <c r="BH4060" s="5">
        <v>102</v>
      </c>
      <c r="BI4060" s="5">
        <v>101</v>
      </c>
      <c r="BJ4060" s="5">
        <v>95</v>
      </c>
      <c r="BK4060" s="5">
        <v>97</v>
      </c>
      <c r="BL4060" s="5">
        <v>96</v>
      </c>
      <c r="BM4060" s="5">
        <v>96</v>
      </c>
      <c r="BN4060" s="5">
        <v>94</v>
      </c>
      <c r="BO4060" s="5">
        <v>96</v>
      </c>
      <c r="BP4060" s="5">
        <v>97</v>
      </c>
      <c r="BQ4060" s="5">
        <v>100</v>
      </c>
      <c r="BR4060" s="5">
        <v>95</v>
      </c>
      <c r="BS4060">
        <v>91</v>
      </c>
      <c r="BT4060">
        <v>101</v>
      </c>
      <c r="BU4060">
        <v>102</v>
      </c>
      <c r="BV4060">
        <v>97</v>
      </c>
      <c r="BW4060">
        <v>99</v>
      </c>
      <c r="BX4060">
        <v>101</v>
      </c>
      <c r="BY4060">
        <v>102</v>
      </c>
      <c r="BZ4060">
        <v>103</v>
      </c>
      <c r="CA4060">
        <v>105</v>
      </c>
      <c r="CB4060">
        <v>102</v>
      </c>
      <c r="CC4060">
        <v>101</v>
      </c>
      <c r="CD4060">
        <v>101</v>
      </c>
      <c r="CE4060">
        <v>99</v>
      </c>
      <c r="CF4060">
        <v>100</v>
      </c>
      <c r="CG4060">
        <v>101</v>
      </c>
      <c r="CH4060">
        <v>102</v>
      </c>
      <c r="CI4060">
        <v>99</v>
      </c>
      <c r="CJ4060">
        <v>97</v>
      </c>
      <c r="CK4060">
        <v>95</v>
      </c>
      <c r="CL4060">
        <v>99</v>
      </c>
      <c r="CM4060">
        <v>97</v>
      </c>
      <c r="CN4060">
        <v>80</v>
      </c>
      <c r="CO4060">
        <v>90</v>
      </c>
      <c r="CP4060">
        <v>96</v>
      </c>
      <c r="CQ4060">
        <v>95</v>
      </c>
      <c r="CR4060">
        <v>93</v>
      </c>
      <c r="CS4060">
        <v>94</v>
      </c>
      <c r="CT4060">
        <v>97</v>
      </c>
      <c r="CU4060">
        <v>99</v>
      </c>
      <c r="CV4060">
        <v>96</v>
      </c>
      <c r="CW4060">
        <v>91</v>
      </c>
      <c r="CX4060" t="s">
        <v>2</v>
      </c>
      <c r="CY4060" t="s">
        <v>176</v>
      </c>
      <c r="CZ4060" s="1">
        <f t="shared" si="4563"/>
        <v>0.92069881883222882</v>
      </c>
      <c r="DA4060" s="4">
        <f t="shared" si="4564"/>
        <v>96</v>
      </c>
      <c r="DB4060" s="4"/>
      <c r="DC4060" s="4"/>
      <c r="DD4060" s="4"/>
    </row>
    <row r="4061" spans="1:108" x14ac:dyDescent="0.25">
      <c r="A4061" t="s">
        <v>4</v>
      </c>
      <c r="B4061">
        <v>36.798099999999998</v>
      </c>
      <c r="C4061">
        <v>-118.20359999999999</v>
      </c>
      <c r="D4061">
        <v>3950</v>
      </c>
      <c r="E4061" t="s">
        <v>1</v>
      </c>
      <c r="F4061">
        <v>124.8</v>
      </c>
      <c r="G4061">
        <v>2012</v>
      </c>
      <c r="H4061">
        <v>8</v>
      </c>
      <c r="I4061" t="s">
        <v>260</v>
      </c>
      <c r="J4061">
        <v>104</v>
      </c>
      <c r="K4061">
        <v>103</v>
      </c>
      <c r="L4061">
        <v>104</v>
      </c>
      <c r="M4061">
        <v>102</v>
      </c>
      <c r="N4061">
        <v>100</v>
      </c>
      <c r="O4061">
        <v>82</v>
      </c>
      <c r="P4061">
        <v>85</v>
      </c>
      <c r="Q4061">
        <v>93</v>
      </c>
      <c r="R4061">
        <v>99</v>
      </c>
      <c r="S4061">
        <v>98</v>
      </c>
      <c r="T4061">
        <v>99</v>
      </c>
      <c r="U4061">
        <v>95</v>
      </c>
      <c r="V4061">
        <v>100</v>
      </c>
      <c r="W4061">
        <v>101</v>
      </c>
      <c r="X4061">
        <v>100</v>
      </c>
      <c r="Y4061">
        <v>100</v>
      </c>
      <c r="Z4061">
        <v>105</v>
      </c>
      <c r="AA4061">
        <v>103</v>
      </c>
      <c r="AB4061">
        <v>102</v>
      </c>
      <c r="AC4061">
        <v>105</v>
      </c>
      <c r="AD4061">
        <v>104</v>
      </c>
      <c r="AE4061">
        <v>102</v>
      </c>
      <c r="AF4061">
        <v>98</v>
      </c>
      <c r="AG4061">
        <v>96</v>
      </c>
      <c r="AH4061">
        <v>94</v>
      </c>
      <c r="AI4061">
        <v>94</v>
      </c>
      <c r="AJ4061">
        <v>93</v>
      </c>
      <c r="AK4061">
        <v>97</v>
      </c>
      <c r="AL4061">
        <v>101</v>
      </c>
      <c r="AM4061">
        <v>101</v>
      </c>
      <c r="AN4061" s="5">
        <v>100</v>
      </c>
      <c r="AO4061" s="5">
        <v>100</v>
      </c>
      <c r="AP4061" s="5">
        <v>100</v>
      </c>
      <c r="AQ4061" s="5">
        <v>100</v>
      </c>
      <c r="AR4061" s="5">
        <v>93</v>
      </c>
      <c r="AS4061" s="5">
        <v>97</v>
      </c>
      <c r="AT4061" s="5">
        <v>100</v>
      </c>
      <c r="AU4061" s="5">
        <v>102</v>
      </c>
      <c r="AV4061" s="5">
        <v>104</v>
      </c>
      <c r="AW4061" s="5">
        <v>108</v>
      </c>
      <c r="AX4061" s="5">
        <v>110</v>
      </c>
      <c r="AY4061" s="5">
        <v>111</v>
      </c>
      <c r="AZ4061" s="5">
        <v>105</v>
      </c>
      <c r="BA4061" s="5">
        <v>94</v>
      </c>
      <c r="BB4061" s="5">
        <v>99</v>
      </c>
      <c r="BC4061" s="5">
        <v>97</v>
      </c>
      <c r="BD4061" s="5">
        <v>94</v>
      </c>
      <c r="BE4061" s="5">
        <v>93</v>
      </c>
      <c r="BF4061" s="5">
        <v>95</v>
      </c>
      <c r="BG4061" s="5">
        <v>97</v>
      </c>
      <c r="BH4061" s="5">
        <v>100</v>
      </c>
      <c r="BI4061" s="5">
        <v>105</v>
      </c>
      <c r="BJ4061" s="5">
        <v>102</v>
      </c>
      <c r="BK4061" s="5">
        <v>98</v>
      </c>
      <c r="BL4061" s="5">
        <v>102</v>
      </c>
      <c r="BM4061" s="5">
        <v>101</v>
      </c>
      <c r="BN4061" s="5">
        <v>100</v>
      </c>
      <c r="BO4061" s="5">
        <v>101</v>
      </c>
      <c r="BP4061" s="5">
        <v>100</v>
      </c>
      <c r="BQ4061" s="5">
        <v>103</v>
      </c>
      <c r="BR4061" s="5">
        <v>106</v>
      </c>
      <c r="BS4061">
        <v>103</v>
      </c>
      <c r="BT4061">
        <v>102</v>
      </c>
      <c r="BU4061">
        <v>108</v>
      </c>
      <c r="BV4061">
        <v>108</v>
      </c>
      <c r="BW4061">
        <v>108</v>
      </c>
      <c r="BX4061">
        <v>102</v>
      </c>
      <c r="BY4061">
        <v>105</v>
      </c>
      <c r="BZ4061">
        <v>107</v>
      </c>
      <c r="CA4061">
        <v>108</v>
      </c>
      <c r="CB4061">
        <v>110</v>
      </c>
      <c r="CC4061">
        <v>105</v>
      </c>
      <c r="CD4061">
        <v>107</v>
      </c>
      <c r="CE4061">
        <v>104</v>
      </c>
      <c r="CF4061">
        <v>103</v>
      </c>
      <c r="CG4061">
        <v>106</v>
      </c>
      <c r="CH4061">
        <v>105</v>
      </c>
      <c r="CI4061">
        <v>107</v>
      </c>
      <c r="CJ4061">
        <v>103</v>
      </c>
      <c r="CK4061">
        <v>104</v>
      </c>
      <c r="CL4061">
        <v>99</v>
      </c>
      <c r="CM4061">
        <v>103</v>
      </c>
      <c r="CN4061">
        <v>99</v>
      </c>
      <c r="CO4061">
        <v>93</v>
      </c>
      <c r="CP4061">
        <v>99</v>
      </c>
      <c r="CQ4061">
        <v>101</v>
      </c>
      <c r="CR4061">
        <v>100</v>
      </c>
      <c r="CS4061">
        <v>98</v>
      </c>
      <c r="CT4061">
        <v>99</v>
      </c>
      <c r="CU4061">
        <v>104</v>
      </c>
      <c r="CV4061">
        <v>100</v>
      </c>
      <c r="CW4061">
        <v>102</v>
      </c>
      <c r="CX4061" t="s">
        <v>5</v>
      </c>
      <c r="CY4061" t="s">
        <v>6</v>
      </c>
      <c r="CZ4061" s="1">
        <f t="shared" si="4563"/>
        <v>0.50009767887942325</v>
      </c>
      <c r="DA4061" s="4">
        <f t="shared" si="4564"/>
        <v>100.54838709677419</v>
      </c>
      <c r="DB4061" s="4"/>
      <c r="DC4061" s="4"/>
      <c r="DD4061" s="4"/>
    </row>
    <row r="4062" spans="1:108" x14ac:dyDescent="0.25">
      <c r="A4062" t="s">
        <v>191</v>
      </c>
      <c r="B4062">
        <v>37.558100000000003</v>
      </c>
      <c r="C4062">
        <v>-115.2236</v>
      </c>
      <c r="D4062">
        <v>3900</v>
      </c>
      <c r="E4062" t="s">
        <v>1</v>
      </c>
      <c r="F4062">
        <v>189.9</v>
      </c>
      <c r="G4062">
        <v>2012</v>
      </c>
      <c r="H4062">
        <v>8</v>
      </c>
      <c r="I4062" t="s">
        <v>260</v>
      </c>
      <c r="J4062">
        <v>95</v>
      </c>
      <c r="K4062">
        <v>96</v>
      </c>
      <c r="L4062">
        <v>91</v>
      </c>
      <c r="M4062">
        <v>88</v>
      </c>
      <c r="N4062">
        <v>74</v>
      </c>
      <c r="O4062">
        <v>80</v>
      </c>
      <c r="P4062">
        <v>86</v>
      </c>
      <c r="Q4062">
        <v>91</v>
      </c>
      <c r="R4062">
        <v>90</v>
      </c>
      <c r="S4062">
        <v>83</v>
      </c>
      <c r="T4062">
        <v>93</v>
      </c>
      <c r="U4062">
        <v>93</v>
      </c>
      <c r="V4062">
        <v>91</v>
      </c>
      <c r="W4062">
        <v>91</v>
      </c>
      <c r="X4062">
        <v>89</v>
      </c>
      <c r="Y4062">
        <v>94</v>
      </c>
      <c r="Z4062">
        <v>95</v>
      </c>
      <c r="AA4062">
        <v>94</v>
      </c>
      <c r="AB4062">
        <v>97</v>
      </c>
      <c r="AC4062">
        <v>96</v>
      </c>
      <c r="AD4062">
        <v>92</v>
      </c>
      <c r="AE4062">
        <v>92</v>
      </c>
      <c r="AF4062">
        <v>90</v>
      </c>
      <c r="AG4062">
        <v>92</v>
      </c>
      <c r="AH4062">
        <v>90</v>
      </c>
      <c r="AI4062">
        <v>92</v>
      </c>
      <c r="AJ4062">
        <v>93</v>
      </c>
      <c r="AK4062">
        <v>94</v>
      </c>
      <c r="AL4062">
        <v>95</v>
      </c>
      <c r="AM4062">
        <v>91</v>
      </c>
      <c r="AN4062" s="5">
        <v>92</v>
      </c>
      <c r="AO4062" s="5">
        <v>94</v>
      </c>
      <c r="AP4062" s="5">
        <v>93</v>
      </c>
      <c r="AQ4062" s="5">
        <v>90</v>
      </c>
      <c r="AR4062" s="5">
        <v>91</v>
      </c>
      <c r="AS4062" s="5">
        <v>93</v>
      </c>
      <c r="AT4062" s="5">
        <v>97</v>
      </c>
      <c r="AU4062" s="5">
        <v>99</v>
      </c>
      <c r="AV4062" s="5">
        <v>101</v>
      </c>
      <c r="AW4062" s="5">
        <v>103</v>
      </c>
      <c r="AX4062" s="5">
        <v>98</v>
      </c>
      <c r="AY4062" s="5">
        <v>83</v>
      </c>
      <c r="AZ4062" s="5">
        <v>101</v>
      </c>
      <c r="BA4062" s="5">
        <v>85</v>
      </c>
      <c r="BB4062" s="5">
        <v>85</v>
      </c>
      <c r="BC4062" s="5">
        <v>83</v>
      </c>
      <c r="BD4062" s="5">
        <v>85</v>
      </c>
      <c r="BE4062" s="5">
        <v>86</v>
      </c>
      <c r="BF4062" s="5">
        <v>91</v>
      </c>
      <c r="BG4062" s="5">
        <v>94</v>
      </c>
      <c r="BH4062" s="5">
        <v>96</v>
      </c>
      <c r="BI4062" s="5">
        <v>93</v>
      </c>
      <c r="BJ4062" s="5">
        <v>93</v>
      </c>
      <c r="BK4062" s="5">
        <v>93</v>
      </c>
      <c r="BL4062" s="5">
        <v>94</v>
      </c>
      <c r="BM4062" s="5">
        <v>94</v>
      </c>
      <c r="BN4062" s="5">
        <v>91</v>
      </c>
      <c r="BO4062" s="5">
        <v>93</v>
      </c>
      <c r="BP4062" s="5">
        <v>95</v>
      </c>
      <c r="BQ4062" s="5">
        <v>91</v>
      </c>
      <c r="BR4062" s="8">
        <f>AVERAGE(BQ4062,BS4062)</f>
        <v>93.5</v>
      </c>
      <c r="BS4062">
        <v>96</v>
      </c>
      <c r="BT4062">
        <v>96</v>
      </c>
      <c r="BU4062">
        <v>96</v>
      </c>
      <c r="BV4062">
        <v>99</v>
      </c>
      <c r="BW4062">
        <v>93</v>
      </c>
      <c r="BX4062">
        <v>99</v>
      </c>
      <c r="BY4062">
        <v>100</v>
      </c>
      <c r="BZ4062">
        <v>103</v>
      </c>
      <c r="CA4062">
        <v>100</v>
      </c>
      <c r="CB4062">
        <v>103</v>
      </c>
      <c r="CC4062">
        <v>97</v>
      </c>
      <c r="CD4062">
        <v>99</v>
      </c>
      <c r="CE4062">
        <v>96</v>
      </c>
      <c r="CF4062">
        <v>95</v>
      </c>
      <c r="CG4062">
        <v>98</v>
      </c>
      <c r="CH4062">
        <v>98</v>
      </c>
      <c r="CI4062">
        <v>95</v>
      </c>
      <c r="CJ4062">
        <v>93</v>
      </c>
      <c r="CK4062">
        <v>95</v>
      </c>
      <c r="CL4062">
        <v>93</v>
      </c>
      <c r="CM4062">
        <v>91</v>
      </c>
      <c r="CN4062">
        <v>93</v>
      </c>
      <c r="CO4062">
        <v>86</v>
      </c>
      <c r="CP4062">
        <v>89</v>
      </c>
      <c r="CQ4062">
        <v>89</v>
      </c>
      <c r="CR4062">
        <v>88</v>
      </c>
      <c r="CS4062">
        <v>90</v>
      </c>
      <c r="CT4062">
        <v>94</v>
      </c>
      <c r="CU4062">
        <v>95</v>
      </c>
      <c r="CV4062">
        <v>91</v>
      </c>
      <c r="CW4062">
        <v>83</v>
      </c>
      <c r="CX4062" t="s">
        <v>2</v>
      </c>
      <c r="CY4062" t="s">
        <v>192</v>
      </c>
      <c r="CZ4062" s="1">
        <f t="shared" si="4563"/>
        <v>0.4338651224489653</v>
      </c>
      <c r="DA4062" s="4">
        <f t="shared" si="4564"/>
        <v>92.596774193548384</v>
      </c>
      <c r="DB4062" s="4"/>
      <c r="DC4062" s="4"/>
      <c r="DD4062" s="4"/>
    </row>
    <row r="4063" spans="1:108" x14ac:dyDescent="0.25">
      <c r="A4063" t="s">
        <v>49</v>
      </c>
      <c r="B4063">
        <v>36.1389</v>
      </c>
      <c r="C4063">
        <v>-117.9528</v>
      </c>
      <c r="D4063">
        <v>3825</v>
      </c>
      <c r="E4063" t="s">
        <v>1</v>
      </c>
      <c r="F4063">
        <v>103.6</v>
      </c>
      <c r="G4063">
        <v>2012</v>
      </c>
      <c r="H4063">
        <v>8</v>
      </c>
      <c r="I4063" t="s">
        <v>260</v>
      </c>
      <c r="J4063">
        <v>103</v>
      </c>
      <c r="K4063">
        <v>103</v>
      </c>
      <c r="L4063">
        <v>103</v>
      </c>
      <c r="M4063">
        <v>96</v>
      </c>
      <c r="N4063">
        <v>85</v>
      </c>
      <c r="O4063">
        <v>86</v>
      </c>
      <c r="P4063">
        <v>90</v>
      </c>
      <c r="Q4063">
        <v>98</v>
      </c>
      <c r="R4063">
        <v>92</v>
      </c>
      <c r="S4063">
        <v>90</v>
      </c>
      <c r="T4063">
        <v>92</v>
      </c>
      <c r="U4063">
        <v>103</v>
      </c>
      <c r="V4063">
        <v>99</v>
      </c>
      <c r="W4063">
        <v>101</v>
      </c>
      <c r="X4063">
        <v>97</v>
      </c>
      <c r="Y4063">
        <v>102</v>
      </c>
      <c r="Z4063">
        <v>101</v>
      </c>
      <c r="AA4063">
        <v>100</v>
      </c>
      <c r="AB4063">
        <v>103</v>
      </c>
      <c r="AC4063">
        <v>99</v>
      </c>
      <c r="AD4063">
        <v>98</v>
      </c>
      <c r="AE4063">
        <v>95</v>
      </c>
      <c r="AF4063">
        <v>93</v>
      </c>
      <c r="AG4063">
        <v>90</v>
      </c>
      <c r="AH4063">
        <v>90</v>
      </c>
      <c r="AI4063">
        <v>93</v>
      </c>
      <c r="AJ4063">
        <v>92</v>
      </c>
      <c r="AK4063">
        <v>99</v>
      </c>
      <c r="AL4063">
        <v>99</v>
      </c>
      <c r="AM4063">
        <v>99</v>
      </c>
      <c r="AN4063" s="5">
        <v>98</v>
      </c>
      <c r="AO4063" s="5">
        <v>96</v>
      </c>
      <c r="AP4063" s="5">
        <v>94</v>
      </c>
      <c r="AQ4063" s="5">
        <v>90</v>
      </c>
      <c r="AR4063" s="5">
        <v>93</v>
      </c>
      <c r="AS4063" s="5">
        <v>95</v>
      </c>
      <c r="AT4063" s="5">
        <v>102</v>
      </c>
      <c r="AU4063" s="5">
        <v>99</v>
      </c>
      <c r="AV4063" s="5">
        <v>103</v>
      </c>
      <c r="AW4063" s="5">
        <v>107</v>
      </c>
      <c r="AX4063" s="5">
        <v>113</v>
      </c>
      <c r="AY4063" s="5">
        <v>103</v>
      </c>
      <c r="AZ4063" s="5">
        <v>87</v>
      </c>
      <c r="BA4063" s="5">
        <v>95</v>
      </c>
      <c r="BB4063" s="5">
        <v>93</v>
      </c>
      <c r="BC4063" s="5">
        <v>90</v>
      </c>
      <c r="BD4063" s="5">
        <v>87</v>
      </c>
      <c r="BE4063" s="5">
        <v>88</v>
      </c>
      <c r="BF4063" s="5">
        <v>97</v>
      </c>
      <c r="BG4063" s="5">
        <v>95</v>
      </c>
      <c r="BH4063" s="5">
        <v>104</v>
      </c>
      <c r="BI4063" s="5">
        <v>101</v>
      </c>
      <c r="BJ4063" s="5">
        <v>99</v>
      </c>
      <c r="BK4063" s="5">
        <v>97</v>
      </c>
      <c r="BL4063" s="5">
        <v>96</v>
      </c>
      <c r="BM4063" s="5">
        <v>95</v>
      </c>
      <c r="BN4063" s="5">
        <v>96</v>
      </c>
      <c r="BO4063" s="5">
        <v>96</v>
      </c>
      <c r="BP4063" s="5">
        <v>98</v>
      </c>
      <c r="BQ4063" s="5">
        <v>102</v>
      </c>
      <c r="BR4063" s="5">
        <v>98</v>
      </c>
      <c r="BS4063">
        <v>98</v>
      </c>
      <c r="BT4063">
        <v>106</v>
      </c>
      <c r="BU4063">
        <v>106</v>
      </c>
      <c r="BV4063">
        <v>102</v>
      </c>
      <c r="BW4063">
        <v>104</v>
      </c>
      <c r="BX4063">
        <v>106</v>
      </c>
      <c r="BY4063">
        <v>107</v>
      </c>
      <c r="BZ4063">
        <v>104</v>
      </c>
      <c r="CA4063">
        <v>108</v>
      </c>
      <c r="CB4063">
        <v>106</v>
      </c>
      <c r="CC4063">
        <v>106</v>
      </c>
      <c r="CD4063">
        <v>104</v>
      </c>
      <c r="CE4063">
        <v>103</v>
      </c>
      <c r="CF4063">
        <v>106</v>
      </c>
      <c r="CG4063">
        <v>102</v>
      </c>
      <c r="CH4063">
        <v>103</v>
      </c>
      <c r="CI4063">
        <v>104</v>
      </c>
      <c r="CJ4063">
        <v>101</v>
      </c>
      <c r="CK4063">
        <v>101</v>
      </c>
      <c r="CL4063">
        <v>101</v>
      </c>
      <c r="CM4063">
        <v>100</v>
      </c>
      <c r="CN4063">
        <v>82</v>
      </c>
      <c r="CO4063">
        <v>97</v>
      </c>
      <c r="CP4063">
        <v>99</v>
      </c>
      <c r="CQ4063">
        <v>99</v>
      </c>
      <c r="CR4063">
        <v>96</v>
      </c>
      <c r="CS4063">
        <v>101</v>
      </c>
      <c r="CT4063">
        <v>102</v>
      </c>
      <c r="CU4063">
        <v>105</v>
      </c>
      <c r="CV4063">
        <v>102</v>
      </c>
      <c r="CW4063">
        <v>96</v>
      </c>
      <c r="CX4063" t="s">
        <v>5</v>
      </c>
      <c r="CY4063" t="s">
        <v>50</v>
      </c>
      <c r="CZ4063" s="1">
        <f t="shared" si="4563"/>
        <v>0.88769735129048066</v>
      </c>
      <c r="DA4063" s="4">
        <f t="shared" si="4564"/>
        <v>97</v>
      </c>
      <c r="DB4063" s="4"/>
      <c r="DC4063" s="4"/>
      <c r="DD4063" s="4"/>
    </row>
    <row r="4064" spans="1:108" x14ac:dyDescent="0.25">
      <c r="A4064" t="s">
        <v>159</v>
      </c>
      <c r="B4064">
        <v>36.068600000000004</v>
      </c>
      <c r="C4064">
        <v>-115.4603</v>
      </c>
      <c r="D4064">
        <v>3780</v>
      </c>
      <c r="E4064" t="s">
        <v>1</v>
      </c>
      <c r="F4064">
        <v>133.4</v>
      </c>
      <c r="G4064">
        <v>2012</v>
      </c>
      <c r="H4064">
        <v>8</v>
      </c>
      <c r="I4064" t="s">
        <v>260</v>
      </c>
      <c r="J4064">
        <v>94</v>
      </c>
      <c r="K4064">
        <v>94</v>
      </c>
      <c r="L4064">
        <v>90</v>
      </c>
      <c r="M4064">
        <v>75</v>
      </c>
      <c r="N4064">
        <v>79</v>
      </c>
      <c r="O4064">
        <v>85</v>
      </c>
      <c r="P4064">
        <v>85</v>
      </c>
      <c r="Q4064">
        <v>87</v>
      </c>
      <c r="R4064">
        <v>80</v>
      </c>
      <c r="S4064">
        <v>87</v>
      </c>
      <c r="T4064">
        <v>90</v>
      </c>
      <c r="U4064">
        <v>93</v>
      </c>
      <c r="V4064">
        <v>94</v>
      </c>
      <c r="W4064">
        <v>99</v>
      </c>
      <c r="X4064">
        <v>92</v>
      </c>
      <c r="Y4064">
        <v>96</v>
      </c>
      <c r="Z4064">
        <v>95</v>
      </c>
      <c r="AA4064">
        <v>95</v>
      </c>
      <c r="AB4064">
        <v>94</v>
      </c>
      <c r="AC4064">
        <v>99</v>
      </c>
      <c r="AD4064">
        <v>88</v>
      </c>
      <c r="AE4064">
        <v>89</v>
      </c>
      <c r="AF4064">
        <v>96</v>
      </c>
      <c r="AG4064">
        <v>91</v>
      </c>
      <c r="AH4064">
        <v>90</v>
      </c>
      <c r="AI4064">
        <v>96</v>
      </c>
      <c r="AJ4064">
        <v>96</v>
      </c>
      <c r="AK4064">
        <v>87</v>
      </c>
      <c r="AL4064">
        <v>94</v>
      </c>
      <c r="AM4064">
        <v>94</v>
      </c>
      <c r="AN4064" s="5">
        <v>97</v>
      </c>
      <c r="AO4064" s="5">
        <v>93</v>
      </c>
      <c r="AP4064" s="5">
        <v>84</v>
      </c>
      <c r="AQ4064" s="5">
        <v>80</v>
      </c>
      <c r="AR4064" s="5">
        <v>95</v>
      </c>
      <c r="AS4064" s="5">
        <v>96</v>
      </c>
      <c r="AT4064" s="5">
        <v>99</v>
      </c>
      <c r="AU4064" s="5">
        <v>97</v>
      </c>
      <c r="AV4064" s="5">
        <v>104</v>
      </c>
      <c r="AW4064" s="5">
        <v>103</v>
      </c>
      <c r="AX4064" s="5">
        <v>94</v>
      </c>
      <c r="AY4064" s="5">
        <v>77</v>
      </c>
      <c r="AZ4064" s="5">
        <v>79</v>
      </c>
      <c r="BA4064" s="5">
        <v>81</v>
      </c>
      <c r="BB4064" s="5">
        <v>73</v>
      </c>
      <c r="BC4064" s="5">
        <v>91</v>
      </c>
      <c r="BD4064" s="5">
        <v>94</v>
      </c>
      <c r="BE4064" s="5">
        <v>96</v>
      </c>
      <c r="BF4064" s="5">
        <v>86</v>
      </c>
      <c r="BG4064" s="5">
        <v>97</v>
      </c>
      <c r="BH4064" s="5">
        <v>92</v>
      </c>
      <c r="BI4064" s="5">
        <v>88</v>
      </c>
      <c r="BJ4064" s="5">
        <v>82</v>
      </c>
      <c r="BK4064" s="5">
        <v>84</v>
      </c>
      <c r="BL4064" s="5">
        <v>96</v>
      </c>
      <c r="BM4064" s="5">
        <v>97</v>
      </c>
      <c r="BN4064" s="5">
        <v>96</v>
      </c>
      <c r="BO4064" s="5">
        <v>97</v>
      </c>
      <c r="BP4064" s="5">
        <v>96</v>
      </c>
      <c r="BQ4064" s="5">
        <v>89</v>
      </c>
      <c r="BR4064" s="5">
        <v>85</v>
      </c>
      <c r="BS4064">
        <v>92</v>
      </c>
      <c r="BT4064">
        <v>92</v>
      </c>
      <c r="BU4064">
        <v>94</v>
      </c>
      <c r="BV4064">
        <v>97</v>
      </c>
      <c r="BW4064">
        <v>96</v>
      </c>
      <c r="BX4064">
        <v>93</v>
      </c>
      <c r="BY4064">
        <v>96</v>
      </c>
      <c r="BZ4064">
        <v>98</v>
      </c>
      <c r="CA4064">
        <v>101</v>
      </c>
      <c r="CB4064">
        <v>101</v>
      </c>
      <c r="CC4064">
        <v>99</v>
      </c>
      <c r="CD4064">
        <v>98</v>
      </c>
      <c r="CE4064">
        <v>98</v>
      </c>
      <c r="CF4064">
        <v>95</v>
      </c>
      <c r="CG4064">
        <v>98</v>
      </c>
      <c r="CH4064">
        <v>93</v>
      </c>
      <c r="CI4064">
        <v>92</v>
      </c>
      <c r="CJ4064">
        <v>90</v>
      </c>
      <c r="CK4064">
        <v>94</v>
      </c>
      <c r="CL4064">
        <v>91</v>
      </c>
      <c r="CM4064">
        <v>94</v>
      </c>
      <c r="CN4064">
        <v>79</v>
      </c>
      <c r="CO4064">
        <v>80</v>
      </c>
      <c r="CP4064">
        <v>89</v>
      </c>
      <c r="CQ4064">
        <v>91</v>
      </c>
      <c r="CR4064">
        <v>93</v>
      </c>
      <c r="CS4064">
        <v>94</v>
      </c>
      <c r="CT4064">
        <v>94</v>
      </c>
      <c r="CU4064">
        <v>95</v>
      </c>
      <c r="CV4064">
        <v>87</v>
      </c>
      <c r="CW4064">
        <v>87</v>
      </c>
      <c r="CX4064" t="s">
        <v>2</v>
      </c>
      <c r="CY4064" t="s">
        <v>160</v>
      </c>
      <c r="CZ4064" s="1">
        <f t="shared" si="4563"/>
        <v>0.41360814567240339</v>
      </c>
      <c r="DA4064" s="4">
        <f t="shared" si="4564"/>
        <v>90.903225806451616</v>
      </c>
      <c r="DB4064" s="4"/>
      <c r="DC4064" s="4"/>
      <c r="DD4064" s="4"/>
    </row>
    <row r="4065" spans="1:108" x14ac:dyDescent="0.25">
      <c r="A4065" t="s">
        <v>197</v>
      </c>
      <c r="B4065">
        <v>36.135300000000001</v>
      </c>
      <c r="C4065">
        <v>-115.4272</v>
      </c>
      <c r="D4065">
        <v>3760</v>
      </c>
      <c r="E4065" t="s">
        <v>1</v>
      </c>
      <c r="F4065">
        <v>134</v>
      </c>
      <c r="G4065">
        <v>2012</v>
      </c>
      <c r="H4065">
        <v>8</v>
      </c>
      <c r="I4065" t="s">
        <v>260</v>
      </c>
      <c r="J4065">
        <v>101</v>
      </c>
      <c r="K4065">
        <v>97</v>
      </c>
      <c r="L4065">
        <v>97</v>
      </c>
      <c r="M4065">
        <v>92</v>
      </c>
      <c r="N4065">
        <v>81</v>
      </c>
      <c r="O4065">
        <v>84</v>
      </c>
      <c r="P4065">
        <v>91</v>
      </c>
      <c r="Q4065">
        <v>92</v>
      </c>
      <c r="R4065">
        <v>93</v>
      </c>
      <c r="S4065">
        <v>86</v>
      </c>
      <c r="T4065">
        <v>91</v>
      </c>
      <c r="U4065">
        <v>98</v>
      </c>
      <c r="V4065">
        <v>97</v>
      </c>
      <c r="W4065">
        <v>97</v>
      </c>
      <c r="X4065">
        <v>94</v>
      </c>
      <c r="Y4065">
        <v>97</v>
      </c>
      <c r="Z4065">
        <v>99</v>
      </c>
      <c r="AA4065">
        <v>98</v>
      </c>
      <c r="AB4065">
        <v>98</v>
      </c>
      <c r="AC4065">
        <v>98</v>
      </c>
      <c r="AD4065">
        <v>101</v>
      </c>
      <c r="AE4065">
        <v>91</v>
      </c>
      <c r="AF4065">
        <v>92</v>
      </c>
      <c r="AG4065">
        <v>98</v>
      </c>
      <c r="AH4065">
        <v>94</v>
      </c>
      <c r="AI4065">
        <v>94</v>
      </c>
      <c r="AJ4065">
        <v>97</v>
      </c>
      <c r="AK4065">
        <v>98</v>
      </c>
      <c r="AL4065">
        <v>97</v>
      </c>
      <c r="AM4065">
        <v>99</v>
      </c>
      <c r="AN4065" s="5">
        <v>99</v>
      </c>
      <c r="AO4065" s="5">
        <v>101</v>
      </c>
      <c r="AP4065" s="5">
        <v>98</v>
      </c>
      <c r="AQ4065" s="5">
        <v>90</v>
      </c>
      <c r="AR4065" s="5">
        <v>94</v>
      </c>
      <c r="AS4065" s="5">
        <v>97</v>
      </c>
      <c r="AT4065" s="5">
        <v>101</v>
      </c>
      <c r="AU4065" s="5">
        <v>105</v>
      </c>
      <c r="AV4065" s="5">
        <v>107</v>
      </c>
      <c r="AW4065" s="5">
        <v>109</v>
      </c>
      <c r="AX4065" s="5">
        <v>108</v>
      </c>
      <c r="AY4065" s="5">
        <v>99</v>
      </c>
      <c r="AZ4065" s="5">
        <v>84</v>
      </c>
      <c r="BA4065" s="5">
        <v>83</v>
      </c>
      <c r="BB4065" s="5">
        <v>87</v>
      </c>
      <c r="BC4065" s="5">
        <v>91</v>
      </c>
      <c r="BD4065" s="5">
        <v>92</v>
      </c>
      <c r="BE4065" s="5">
        <v>95</v>
      </c>
      <c r="BF4065" s="5">
        <v>96</v>
      </c>
      <c r="BG4065" s="5">
        <v>100</v>
      </c>
      <c r="BH4065" s="5">
        <v>100</v>
      </c>
      <c r="BI4065" s="5">
        <v>97</v>
      </c>
      <c r="BJ4065" s="5">
        <v>93</v>
      </c>
      <c r="BK4065" s="5">
        <v>98</v>
      </c>
      <c r="BL4065" s="5">
        <v>100</v>
      </c>
      <c r="BM4065" s="5">
        <v>100</v>
      </c>
      <c r="BN4065" s="5">
        <v>99</v>
      </c>
      <c r="BO4065" s="5">
        <v>102</v>
      </c>
      <c r="BP4065" s="5">
        <v>99</v>
      </c>
      <c r="BQ4065" s="5">
        <v>92</v>
      </c>
      <c r="BR4065" s="5">
        <v>80</v>
      </c>
      <c r="BS4065">
        <v>89</v>
      </c>
      <c r="BT4065">
        <v>97</v>
      </c>
      <c r="BU4065">
        <v>100</v>
      </c>
      <c r="BV4065">
        <v>97</v>
      </c>
      <c r="BW4065">
        <v>100</v>
      </c>
      <c r="BX4065">
        <v>98</v>
      </c>
      <c r="BY4065">
        <v>98</v>
      </c>
      <c r="BZ4065">
        <v>104</v>
      </c>
      <c r="CA4065">
        <v>108</v>
      </c>
      <c r="CB4065">
        <v>105</v>
      </c>
      <c r="CC4065">
        <v>104</v>
      </c>
      <c r="CD4065">
        <v>103</v>
      </c>
      <c r="CE4065">
        <v>102</v>
      </c>
      <c r="CF4065">
        <v>98</v>
      </c>
      <c r="CG4065">
        <v>102</v>
      </c>
      <c r="CH4065">
        <v>99</v>
      </c>
      <c r="CI4065">
        <v>95</v>
      </c>
      <c r="CJ4065">
        <v>93</v>
      </c>
      <c r="CK4065">
        <v>99</v>
      </c>
      <c r="CL4065">
        <v>96</v>
      </c>
      <c r="CM4065">
        <v>99</v>
      </c>
      <c r="CN4065">
        <v>76</v>
      </c>
      <c r="CO4065">
        <v>84</v>
      </c>
      <c r="CP4065">
        <v>94</v>
      </c>
      <c r="CQ4065">
        <v>93</v>
      </c>
      <c r="CR4065">
        <v>96</v>
      </c>
      <c r="CS4065">
        <v>97</v>
      </c>
      <c r="CT4065">
        <v>101</v>
      </c>
      <c r="CU4065">
        <v>99</v>
      </c>
      <c r="CV4065">
        <v>91</v>
      </c>
      <c r="CW4065">
        <v>92</v>
      </c>
      <c r="CX4065" t="s">
        <v>2</v>
      </c>
      <c r="CY4065" t="s">
        <v>198</v>
      </c>
      <c r="CZ4065" s="1">
        <f t="shared" si="4563"/>
        <v>0.70176393857805053</v>
      </c>
      <c r="DA4065" s="4">
        <f t="shared" si="4564"/>
        <v>96.645161290322577</v>
      </c>
      <c r="DB4065" s="4"/>
      <c r="DC4065" s="4"/>
      <c r="DD4065" s="4"/>
    </row>
    <row r="4066" spans="1:108" x14ac:dyDescent="0.25">
      <c r="A4066" t="s">
        <v>228</v>
      </c>
      <c r="B4066">
        <v>35.8386</v>
      </c>
      <c r="C4066">
        <v>-115.4278</v>
      </c>
      <c r="D4066">
        <v>3716</v>
      </c>
      <c r="E4066" t="s">
        <v>1</v>
      </c>
      <c r="F4066">
        <v>146.6</v>
      </c>
      <c r="G4066">
        <v>2012</v>
      </c>
      <c r="H4066">
        <v>8</v>
      </c>
      <c r="I4066" t="s">
        <v>260</v>
      </c>
      <c r="J4066">
        <v>100</v>
      </c>
      <c r="K4066">
        <v>100</v>
      </c>
      <c r="L4066">
        <v>100</v>
      </c>
      <c r="M4066">
        <v>99</v>
      </c>
      <c r="N4066">
        <v>91</v>
      </c>
      <c r="O4066">
        <v>81</v>
      </c>
      <c r="P4066">
        <v>89</v>
      </c>
      <c r="Q4066">
        <v>91</v>
      </c>
      <c r="R4066">
        <v>89</v>
      </c>
      <c r="S4066">
        <v>85</v>
      </c>
      <c r="T4066">
        <v>91</v>
      </c>
      <c r="U4066">
        <v>96</v>
      </c>
      <c r="V4066">
        <v>95</v>
      </c>
      <c r="W4066">
        <v>95</v>
      </c>
      <c r="X4066">
        <v>95</v>
      </c>
      <c r="Y4066">
        <v>97</v>
      </c>
      <c r="Z4066">
        <v>99</v>
      </c>
      <c r="AA4066">
        <v>97</v>
      </c>
      <c r="AC4066">
        <v>98</v>
      </c>
      <c r="AD4066">
        <v>100</v>
      </c>
      <c r="AE4066">
        <v>100</v>
      </c>
      <c r="AF4066">
        <v>92</v>
      </c>
      <c r="AG4066">
        <v>97</v>
      </c>
      <c r="AH4066">
        <v>97</v>
      </c>
      <c r="AI4066">
        <v>93</v>
      </c>
      <c r="AJ4066">
        <v>97</v>
      </c>
      <c r="AK4066">
        <v>98</v>
      </c>
      <c r="AL4066">
        <v>97</v>
      </c>
      <c r="AM4066">
        <v>96</v>
      </c>
      <c r="AN4066" s="5">
        <v>99</v>
      </c>
      <c r="AO4066" s="5">
        <v>97</v>
      </c>
      <c r="AP4066" s="5">
        <v>95</v>
      </c>
      <c r="AQ4066" s="5">
        <v>92</v>
      </c>
      <c r="AR4066" s="5">
        <v>96</v>
      </c>
      <c r="AS4066" s="5">
        <v>101</v>
      </c>
      <c r="AT4066" s="5">
        <v>102</v>
      </c>
      <c r="AU4066" s="5">
        <v>103</v>
      </c>
      <c r="AV4066" s="5">
        <v>104</v>
      </c>
      <c r="AW4066" s="5">
        <v>108</v>
      </c>
      <c r="AX4066" s="5">
        <v>107</v>
      </c>
      <c r="AY4066" s="5">
        <v>103</v>
      </c>
      <c r="AZ4066" s="5">
        <v>88</v>
      </c>
      <c r="BA4066" s="5">
        <v>83</v>
      </c>
      <c r="BB4066" s="5">
        <v>81</v>
      </c>
      <c r="BC4066" s="5">
        <v>91</v>
      </c>
      <c r="BD4066" s="5">
        <v>90</v>
      </c>
      <c r="BE4066" s="5">
        <v>92</v>
      </c>
      <c r="BF4066" s="5">
        <v>99</v>
      </c>
      <c r="BG4066" s="5">
        <v>98</v>
      </c>
      <c r="BH4066" s="5">
        <v>100</v>
      </c>
      <c r="BI4066" s="5">
        <v>98</v>
      </c>
      <c r="BJ4066" s="5">
        <v>92</v>
      </c>
      <c r="BK4066" s="5">
        <v>97</v>
      </c>
      <c r="BL4066" s="5">
        <v>98</v>
      </c>
      <c r="BM4066" s="5">
        <v>100</v>
      </c>
      <c r="BN4066" s="5">
        <v>97</v>
      </c>
      <c r="BO4066" s="5">
        <v>100</v>
      </c>
      <c r="BP4066" s="5">
        <v>98</v>
      </c>
      <c r="BQ4066" s="5">
        <v>98</v>
      </c>
      <c r="BR4066" s="5">
        <v>92</v>
      </c>
      <c r="BS4066">
        <v>89</v>
      </c>
      <c r="BT4066">
        <v>97</v>
      </c>
      <c r="BU4066">
        <v>99</v>
      </c>
      <c r="BV4066">
        <v>99</v>
      </c>
      <c r="BW4066">
        <v>100</v>
      </c>
      <c r="BX4066">
        <v>99</v>
      </c>
      <c r="BY4066">
        <v>100</v>
      </c>
      <c r="BZ4066">
        <v>103</v>
      </c>
      <c r="CA4066">
        <v>105</v>
      </c>
      <c r="CB4066">
        <v>103</v>
      </c>
      <c r="CC4066">
        <v>101</v>
      </c>
      <c r="CD4066">
        <v>102</v>
      </c>
      <c r="CE4066">
        <v>103</v>
      </c>
      <c r="CF4066">
        <v>102</v>
      </c>
      <c r="CG4066">
        <v>100</v>
      </c>
      <c r="CH4066">
        <v>100</v>
      </c>
      <c r="CI4066">
        <v>96</v>
      </c>
      <c r="CJ4066">
        <v>94</v>
      </c>
      <c r="CK4066">
        <v>96</v>
      </c>
      <c r="CL4066">
        <v>97</v>
      </c>
      <c r="CM4066">
        <v>97</v>
      </c>
      <c r="CN4066">
        <v>94</v>
      </c>
      <c r="CO4066">
        <v>84</v>
      </c>
      <c r="CP4066">
        <v>92</v>
      </c>
      <c r="CQ4066">
        <v>94</v>
      </c>
      <c r="CR4066">
        <v>96</v>
      </c>
      <c r="CS4066">
        <v>94</v>
      </c>
      <c r="CT4066">
        <v>98</v>
      </c>
      <c r="CU4066">
        <v>98</v>
      </c>
      <c r="CV4066">
        <v>96</v>
      </c>
      <c r="CW4066">
        <v>96</v>
      </c>
      <c r="CX4066" t="s">
        <v>2</v>
      </c>
      <c r="CY4066" t="s">
        <v>229</v>
      </c>
      <c r="CZ4066" s="1">
        <f t="shared" si="4563"/>
        <v>0.72752592652134263</v>
      </c>
      <c r="DA4066" s="4">
        <f t="shared" si="4564"/>
        <v>96.741935483870961</v>
      </c>
      <c r="DB4066" s="4"/>
      <c r="DC4066" s="4"/>
      <c r="DD4066" s="4"/>
    </row>
    <row r="4067" spans="1:108" x14ac:dyDescent="0.25">
      <c r="A4067" t="s">
        <v>207</v>
      </c>
      <c r="B4067">
        <v>35.369999999999997</v>
      </c>
      <c r="C4067">
        <v>-117.56829999999999</v>
      </c>
      <c r="D4067">
        <v>3620</v>
      </c>
      <c r="E4067" t="s">
        <v>1</v>
      </c>
      <c r="F4067">
        <v>136.80000000000001</v>
      </c>
      <c r="G4067">
        <v>2012</v>
      </c>
      <c r="H4067">
        <v>8</v>
      </c>
      <c r="I4067" t="s">
        <v>260</v>
      </c>
      <c r="J4067">
        <v>98</v>
      </c>
      <c r="K4067">
        <v>94</v>
      </c>
      <c r="L4067">
        <v>93</v>
      </c>
      <c r="M4067">
        <v>87</v>
      </c>
      <c r="N4067">
        <v>70</v>
      </c>
      <c r="O4067">
        <v>82</v>
      </c>
      <c r="P4067">
        <v>88</v>
      </c>
      <c r="Q4067">
        <v>88</v>
      </c>
      <c r="R4067">
        <v>88</v>
      </c>
      <c r="S4067">
        <v>85</v>
      </c>
      <c r="T4067">
        <v>92</v>
      </c>
      <c r="U4067">
        <v>96</v>
      </c>
      <c r="V4067">
        <v>95</v>
      </c>
      <c r="W4067">
        <v>93</v>
      </c>
      <c r="X4067">
        <v>92</v>
      </c>
      <c r="Y4067">
        <v>97</v>
      </c>
      <c r="Z4067">
        <v>98</v>
      </c>
      <c r="AA4067">
        <v>92</v>
      </c>
      <c r="AB4067">
        <v>92</v>
      </c>
      <c r="AC4067">
        <v>100</v>
      </c>
      <c r="AD4067">
        <v>95</v>
      </c>
      <c r="AE4067">
        <v>86</v>
      </c>
      <c r="AF4067">
        <v>86</v>
      </c>
      <c r="AG4067">
        <v>88</v>
      </c>
      <c r="AH4067">
        <v>84</v>
      </c>
      <c r="AI4067">
        <v>88</v>
      </c>
      <c r="AJ4067">
        <v>92</v>
      </c>
      <c r="AK4067">
        <v>93</v>
      </c>
      <c r="AL4067">
        <v>95</v>
      </c>
      <c r="AM4067">
        <v>95</v>
      </c>
      <c r="AN4067" s="5">
        <v>91</v>
      </c>
      <c r="AO4067" s="5">
        <v>91</v>
      </c>
      <c r="AP4067" s="5">
        <v>95</v>
      </c>
      <c r="AQ4067" s="5">
        <v>90</v>
      </c>
      <c r="AR4067" s="5">
        <v>91</v>
      </c>
      <c r="AS4067" s="5">
        <v>95</v>
      </c>
      <c r="AT4067" s="5">
        <v>97</v>
      </c>
      <c r="AU4067" s="5">
        <v>99</v>
      </c>
      <c r="AV4067" s="5">
        <v>103</v>
      </c>
      <c r="AW4067" s="5">
        <v>104</v>
      </c>
      <c r="AX4067" s="5">
        <v>107</v>
      </c>
      <c r="AY4067" s="5">
        <v>98</v>
      </c>
      <c r="AZ4067" s="5">
        <v>84</v>
      </c>
      <c r="BA4067" s="5">
        <v>96</v>
      </c>
      <c r="BB4067" s="5">
        <v>93</v>
      </c>
      <c r="BC4067" s="5">
        <v>88</v>
      </c>
      <c r="BD4067" s="5">
        <v>84</v>
      </c>
      <c r="BE4067" s="5">
        <v>85</v>
      </c>
      <c r="BF4067" s="5">
        <v>95</v>
      </c>
      <c r="BG4067" s="5">
        <v>96</v>
      </c>
      <c r="BH4067" s="5">
        <v>100</v>
      </c>
      <c r="BI4067" s="5">
        <v>98</v>
      </c>
      <c r="BJ4067" s="5">
        <v>95</v>
      </c>
      <c r="BK4067" s="5">
        <v>93</v>
      </c>
      <c r="BL4067" s="5">
        <v>94</v>
      </c>
      <c r="BM4067" s="5">
        <v>91</v>
      </c>
      <c r="BN4067" s="5">
        <v>94</v>
      </c>
      <c r="BO4067" s="5">
        <v>93</v>
      </c>
      <c r="BP4067" s="5">
        <v>98</v>
      </c>
      <c r="BQ4067" s="5">
        <v>99</v>
      </c>
      <c r="BR4067" s="5">
        <v>94</v>
      </c>
      <c r="BS4067">
        <v>96</v>
      </c>
      <c r="BT4067">
        <v>97</v>
      </c>
      <c r="BU4067">
        <v>99</v>
      </c>
      <c r="BV4067">
        <v>96</v>
      </c>
      <c r="BW4067">
        <v>99</v>
      </c>
      <c r="BX4067">
        <v>101</v>
      </c>
      <c r="BY4067">
        <v>102</v>
      </c>
      <c r="BZ4067">
        <v>102</v>
      </c>
      <c r="CA4067">
        <v>105</v>
      </c>
      <c r="CB4067">
        <v>104</v>
      </c>
      <c r="CC4067">
        <v>103</v>
      </c>
      <c r="CD4067">
        <v>104</v>
      </c>
      <c r="CE4067">
        <v>101</v>
      </c>
      <c r="CF4067">
        <v>99</v>
      </c>
      <c r="CG4067">
        <v>101</v>
      </c>
      <c r="CH4067">
        <v>99</v>
      </c>
      <c r="CI4067">
        <v>98</v>
      </c>
      <c r="CJ4067">
        <v>97</v>
      </c>
      <c r="CK4067">
        <v>99</v>
      </c>
      <c r="CL4067">
        <v>100</v>
      </c>
      <c r="CM4067">
        <v>96</v>
      </c>
      <c r="CN4067">
        <v>89</v>
      </c>
      <c r="CO4067">
        <v>91</v>
      </c>
      <c r="CP4067">
        <v>97</v>
      </c>
      <c r="CQ4067">
        <v>95</v>
      </c>
      <c r="CR4067">
        <v>91</v>
      </c>
      <c r="CS4067">
        <v>95</v>
      </c>
      <c r="CT4067">
        <v>98</v>
      </c>
      <c r="CU4067">
        <v>97</v>
      </c>
      <c r="CV4067">
        <v>94</v>
      </c>
      <c r="CW4067">
        <v>90</v>
      </c>
      <c r="CX4067" t="s">
        <v>5</v>
      </c>
      <c r="CY4067" t="s">
        <v>208</v>
      </c>
      <c r="CZ4067" s="1">
        <f t="shared" si="4563"/>
        <v>0.85653136950548459</v>
      </c>
      <c r="DA4067" s="4">
        <f t="shared" si="4564"/>
        <v>94.548387096774192</v>
      </c>
      <c r="DB4067" s="4"/>
      <c r="DC4067" s="4"/>
      <c r="DD4067" s="4"/>
    </row>
    <row r="4068" spans="1:108" x14ac:dyDescent="0.25">
      <c r="A4068" t="s">
        <v>31</v>
      </c>
      <c r="B4068">
        <v>35.466099999999997</v>
      </c>
      <c r="C4068">
        <v>-114.9217</v>
      </c>
      <c r="D4068">
        <v>3540</v>
      </c>
      <c r="E4068" t="s">
        <v>1</v>
      </c>
      <c r="F4068">
        <v>207</v>
      </c>
      <c r="G4068">
        <v>2012</v>
      </c>
      <c r="H4068">
        <v>8</v>
      </c>
      <c r="I4068" t="s">
        <v>260</v>
      </c>
      <c r="J4068">
        <v>96</v>
      </c>
      <c r="K4068">
        <v>100</v>
      </c>
      <c r="L4068">
        <v>100</v>
      </c>
      <c r="M4068">
        <v>97</v>
      </c>
      <c r="N4068">
        <v>90</v>
      </c>
      <c r="O4068">
        <v>79</v>
      </c>
      <c r="P4068">
        <v>82</v>
      </c>
      <c r="Q4068">
        <v>89</v>
      </c>
      <c r="R4068">
        <v>92</v>
      </c>
      <c r="S4068">
        <v>92</v>
      </c>
      <c r="T4068">
        <v>91</v>
      </c>
      <c r="U4068">
        <v>92</v>
      </c>
      <c r="W4068">
        <v>96</v>
      </c>
      <c r="X4068">
        <v>96</v>
      </c>
      <c r="Y4068">
        <v>92</v>
      </c>
      <c r="Z4068">
        <v>95</v>
      </c>
      <c r="AA4068">
        <v>99</v>
      </c>
      <c r="AC4068">
        <v>99</v>
      </c>
      <c r="AE4068">
        <v>99</v>
      </c>
      <c r="AF4068">
        <v>97</v>
      </c>
      <c r="AG4068">
        <v>93</v>
      </c>
      <c r="AH4068">
        <v>95</v>
      </c>
      <c r="AI4068">
        <v>99</v>
      </c>
      <c r="AJ4068">
        <v>96</v>
      </c>
      <c r="AK4068">
        <v>98</v>
      </c>
      <c r="AL4068">
        <v>100</v>
      </c>
      <c r="AM4068">
        <v>99</v>
      </c>
      <c r="AN4068" s="5">
        <v>99</v>
      </c>
      <c r="AO4068" s="5">
        <v>97</v>
      </c>
      <c r="AP4068" s="5">
        <v>97</v>
      </c>
      <c r="AQ4068" s="5">
        <v>96</v>
      </c>
      <c r="AR4068" s="5">
        <v>94</v>
      </c>
      <c r="AS4068" s="5">
        <v>88</v>
      </c>
      <c r="AT4068" s="5">
        <v>95</v>
      </c>
      <c r="AU4068" s="5">
        <v>99</v>
      </c>
      <c r="AV4068" s="5">
        <v>103</v>
      </c>
      <c r="AW4068" s="5">
        <v>105</v>
      </c>
      <c r="AX4068" s="5">
        <v>108</v>
      </c>
      <c r="AY4068" s="5">
        <v>103</v>
      </c>
      <c r="AZ4068" s="5">
        <v>103</v>
      </c>
      <c r="BA4068" s="5">
        <v>89</v>
      </c>
      <c r="BB4068" s="5">
        <v>86</v>
      </c>
      <c r="BC4068" s="5">
        <v>85</v>
      </c>
      <c r="BD4068" s="5">
        <v>91</v>
      </c>
      <c r="BE4068" s="5">
        <v>89</v>
      </c>
      <c r="BF4068" s="5">
        <v>92</v>
      </c>
      <c r="BG4068" s="5">
        <v>96</v>
      </c>
      <c r="BH4068" s="5">
        <v>98</v>
      </c>
      <c r="BI4068" s="5">
        <v>98</v>
      </c>
      <c r="BJ4068" s="5">
        <v>99</v>
      </c>
      <c r="BK4068" s="5">
        <v>95</v>
      </c>
      <c r="BL4068" s="5">
        <v>98</v>
      </c>
      <c r="BM4068" s="5">
        <v>98</v>
      </c>
      <c r="BN4068" s="5">
        <v>98</v>
      </c>
      <c r="BO4068" s="5">
        <v>98</v>
      </c>
      <c r="BP4068" s="5">
        <v>99</v>
      </c>
      <c r="BQ4068" s="5">
        <v>94</v>
      </c>
      <c r="BR4068" s="5">
        <v>82</v>
      </c>
      <c r="BS4068">
        <v>81</v>
      </c>
      <c r="BT4068">
        <v>85</v>
      </c>
      <c r="BU4068">
        <v>95</v>
      </c>
      <c r="BV4068">
        <v>96</v>
      </c>
      <c r="BW4068">
        <v>98</v>
      </c>
      <c r="BX4068">
        <v>98</v>
      </c>
      <c r="BY4068">
        <v>98</v>
      </c>
      <c r="BZ4068">
        <v>101</v>
      </c>
      <c r="CA4068">
        <v>105</v>
      </c>
      <c r="CB4068">
        <v>103</v>
      </c>
      <c r="CC4068">
        <v>104</v>
      </c>
      <c r="CD4068">
        <v>101</v>
      </c>
      <c r="CE4068">
        <v>101</v>
      </c>
      <c r="CF4068">
        <v>102</v>
      </c>
      <c r="CG4068">
        <v>102</v>
      </c>
      <c r="CH4068">
        <v>99</v>
      </c>
      <c r="CI4068">
        <v>93</v>
      </c>
      <c r="CJ4068">
        <v>90</v>
      </c>
      <c r="CK4068">
        <v>93</v>
      </c>
      <c r="CL4068">
        <v>97</v>
      </c>
      <c r="CM4068">
        <v>96</v>
      </c>
      <c r="CN4068">
        <v>95</v>
      </c>
      <c r="CO4068">
        <v>79</v>
      </c>
      <c r="CP4068">
        <v>83</v>
      </c>
      <c r="CQ4068">
        <v>91</v>
      </c>
      <c r="CR4068">
        <v>94</v>
      </c>
      <c r="CS4068">
        <v>93</v>
      </c>
      <c r="CT4068">
        <v>96</v>
      </c>
      <c r="CU4068">
        <v>98</v>
      </c>
      <c r="CV4068">
        <v>98</v>
      </c>
      <c r="CW4068">
        <v>93</v>
      </c>
      <c r="CX4068" t="s">
        <v>2</v>
      </c>
      <c r="CY4068" t="s">
        <v>32</v>
      </c>
      <c r="CZ4068" s="1">
        <f t="shared" si="4563"/>
        <v>0.44919640852766807</v>
      </c>
      <c r="DA4068" s="4">
        <f t="shared" si="4564"/>
        <v>95.870967741935488</v>
      </c>
      <c r="DB4068" s="4"/>
      <c r="DC4068" s="4"/>
      <c r="DD4068" s="4"/>
    </row>
    <row r="4069" spans="1:108" x14ac:dyDescent="0.25">
      <c r="A4069" t="s">
        <v>126</v>
      </c>
      <c r="B4069">
        <v>37.268900000000002</v>
      </c>
      <c r="C4069">
        <v>-115.1217</v>
      </c>
      <c r="D4069">
        <v>3334</v>
      </c>
      <c r="E4069" t="s">
        <v>1</v>
      </c>
      <c r="F4069">
        <v>179.2</v>
      </c>
      <c r="G4069">
        <v>2012</v>
      </c>
      <c r="H4069">
        <v>8</v>
      </c>
      <c r="I4069" t="s">
        <v>260</v>
      </c>
      <c r="J4069">
        <v>101</v>
      </c>
      <c r="K4069">
        <v>100</v>
      </c>
      <c r="L4069">
        <v>98</v>
      </c>
      <c r="M4069">
        <v>93</v>
      </c>
      <c r="N4069">
        <v>83</v>
      </c>
      <c r="O4069">
        <v>82</v>
      </c>
      <c r="P4069">
        <v>90</v>
      </c>
      <c r="Q4069">
        <v>96</v>
      </c>
      <c r="R4069">
        <v>95</v>
      </c>
      <c r="S4069">
        <v>86</v>
      </c>
      <c r="T4069">
        <v>92</v>
      </c>
      <c r="U4069">
        <v>97</v>
      </c>
      <c r="V4069">
        <v>98</v>
      </c>
      <c r="W4069">
        <v>95</v>
      </c>
      <c r="X4069">
        <v>100</v>
      </c>
      <c r="Y4069">
        <v>101</v>
      </c>
      <c r="Z4069">
        <v>101</v>
      </c>
      <c r="AA4069">
        <v>102</v>
      </c>
      <c r="AB4069">
        <v>102</v>
      </c>
      <c r="AC4069">
        <v>99</v>
      </c>
      <c r="AD4069">
        <v>100</v>
      </c>
      <c r="AE4069">
        <v>98</v>
      </c>
      <c r="AF4069">
        <v>94</v>
      </c>
      <c r="AG4069">
        <v>97</v>
      </c>
      <c r="AH4069">
        <v>98</v>
      </c>
      <c r="AI4069">
        <v>98</v>
      </c>
      <c r="AJ4069">
        <v>94</v>
      </c>
      <c r="AK4069">
        <v>102</v>
      </c>
      <c r="AL4069">
        <v>100</v>
      </c>
      <c r="AM4069">
        <v>100</v>
      </c>
      <c r="AN4069" s="5">
        <v>100</v>
      </c>
      <c r="AO4069" s="5">
        <v>81</v>
      </c>
      <c r="AP4069" s="5">
        <v>93</v>
      </c>
      <c r="AQ4069" s="5">
        <v>73</v>
      </c>
      <c r="AR4069" s="5">
        <v>98</v>
      </c>
      <c r="AS4069" s="5">
        <v>103</v>
      </c>
      <c r="AT4069" s="5">
        <v>105</v>
      </c>
      <c r="AU4069" s="5">
        <v>88</v>
      </c>
      <c r="AV4069" s="5">
        <v>90</v>
      </c>
      <c r="AW4069" s="5">
        <v>108</v>
      </c>
      <c r="AX4069" s="5">
        <v>92</v>
      </c>
      <c r="AY4069" s="5">
        <v>87</v>
      </c>
      <c r="AZ4069" s="5">
        <v>89</v>
      </c>
      <c r="BA4069" s="5">
        <v>88</v>
      </c>
      <c r="BB4069" s="5">
        <v>73</v>
      </c>
      <c r="BC4069" s="5">
        <v>79</v>
      </c>
      <c r="BD4069" s="5">
        <v>78</v>
      </c>
      <c r="BE4069" s="5">
        <v>73</v>
      </c>
      <c r="BF4069" s="5">
        <v>99</v>
      </c>
      <c r="BG4069" s="5">
        <v>101</v>
      </c>
      <c r="BH4069" s="5">
        <v>99</v>
      </c>
      <c r="BI4069" s="5">
        <v>82</v>
      </c>
      <c r="BJ4069" s="5">
        <v>97</v>
      </c>
      <c r="BK4069" s="5">
        <v>96</v>
      </c>
      <c r="BL4069" s="5">
        <v>99</v>
      </c>
      <c r="BM4069" s="5">
        <v>100</v>
      </c>
      <c r="BN4069" s="5">
        <v>102</v>
      </c>
      <c r="BO4069" s="5">
        <v>100</v>
      </c>
      <c r="BP4069" s="5">
        <v>83</v>
      </c>
      <c r="BQ4069" s="5">
        <v>97</v>
      </c>
      <c r="BR4069" s="5">
        <v>80</v>
      </c>
      <c r="BS4069">
        <v>93</v>
      </c>
      <c r="BT4069">
        <v>101</v>
      </c>
      <c r="BU4069">
        <v>100</v>
      </c>
      <c r="BV4069">
        <v>101</v>
      </c>
      <c r="BW4069">
        <v>84</v>
      </c>
      <c r="BX4069">
        <v>99</v>
      </c>
      <c r="BY4069">
        <v>87</v>
      </c>
      <c r="BZ4069">
        <v>108</v>
      </c>
      <c r="CA4069">
        <v>105</v>
      </c>
      <c r="CB4069">
        <v>105</v>
      </c>
      <c r="CC4069">
        <v>103</v>
      </c>
      <c r="CD4069">
        <v>90</v>
      </c>
      <c r="CE4069">
        <v>100</v>
      </c>
      <c r="CF4069">
        <v>100</v>
      </c>
      <c r="CG4069">
        <v>102</v>
      </c>
      <c r="CH4069">
        <v>103</v>
      </c>
      <c r="CI4069">
        <v>98</v>
      </c>
      <c r="CJ4069">
        <v>98</v>
      </c>
      <c r="CK4069">
        <v>100</v>
      </c>
      <c r="CL4069">
        <v>97</v>
      </c>
      <c r="CM4069">
        <v>98</v>
      </c>
      <c r="CN4069">
        <v>75</v>
      </c>
      <c r="CO4069">
        <v>86</v>
      </c>
      <c r="CP4069">
        <v>92</v>
      </c>
      <c r="CQ4069">
        <v>95</v>
      </c>
      <c r="CR4069">
        <v>95</v>
      </c>
      <c r="CS4069">
        <v>97</v>
      </c>
      <c r="CT4069">
        <v>99</v>
      </c>
      <c r="CU4069">
        <v>100</v>
      </c>
      <c r="CV4069">
        <v>94</v>
      </c>
      <c r="CW4069">
        <v>89</v>
      </c>
      <c r="CX4069" t="s">
        <v>2</v>
      </c>
      <c r="CY4069" t="s">
        <v>127</v>
      </c>
      <c r="CZ4069" s="1">
        <f t="shared" si="4563"/>
        <v>0.4477642367485461</v>
      </c>
      <c r="DA4069" s="4">
        <f t="shared" si="4564"/>
        <v>91.387096774193552</v>
      </c>
      <c r="DB4069" s="4"/>
      <c r="DC4069" s="4"/>
      <c r="DD4069" s="4"/>
    </row>
    <row r="4070" spans="1:108" x14ac:dyDescent="0.25">
      <c r="A4070" t="s">
        <v>234</v>
      </c>
      <c r="B4070">
        <v>36.623899999999999</v>
      </c>
      <c r="C4070">
        <v>-116.02249999999999</v>
      </c>
      <c r="D4070">
        <v>3284</v>
      </c>
      <c r="E4070" t="s">
        <v>1</v>
      </c>
      <c r="F4070">
        <v>77.5</v>
      </c>
      <c r="G4070">
        <v>2012</v>
      </c>
      <c r="H4070">
        <v>8</v>
      </c>
      <c r="I4070" t="s">
        <v>260</v>
      </c>
      <c r="J4070">
        <v>101</v>
      </c>
      <c r="K4070">
        <v>98</v>
      </c>
      <c r="L4070">
        <v>98</v>
      </c>
      <c r="M4070">
        <v>94</v>
      </c>
      <c r="N4070">
        <v>78</v>
      </c>
      <c r="O4070">
        <v>82</v>
      </c>
      <c r="P4070">
        <v>91</v>
      </c>
      <c r="Q4070">
        <v>94</v>
      </c>
      <c r="R4070">
        <v>90</v>
      </c>
      <c r="S4070">
        <v>85</v>
      </c>
      <c r="T4070">
        <v>92</v>
      </c>
      <c r="U4070">
        <v>98</v>
      </c>
      <c r="V4070">
        <v>98</v>
      </c>
      <c r="W4070">
        <v>97</v>
      </c>
      <c r="X4070">
        <v>96</v>
      </c>
      <c r="Y4070">
        <v>101</v>
      </c>
      <c r="Z4070">
        <v>100</v>
      </c>
      <c r="AA4070">
        <v>102</v>
      </c>
      <c r="AB4070">
        <v>98</v>
      </c>
      <c r="AC4070">
        <v>100</v>
      </c>
      <c r="AD4070">
        <v>102</v>
      </c>
      <c r="AE4070">
        <v>93</v>
      </c>
      <c r="AF4070">
        <v>92</v>
      </c>
      <c r="AG4070">
        <v>96</v>
      </c>
      <c r="AH4070">
        <v>94</v>
      </c>
      <c r="AI4070">
        <v>93</v>
      </c>
      <c r="AJ4070">
        <v>98</v>
      </c>
      <c r="AK4070">
        <v>99</v>
      </c>
      <c r="AL4070">
        <v>99</v>
      </c>
      <c r="AM4070">
        <v>100</v>
      </c>
      <c r="AN4070" s="5">
        <v>99</v>
      </c>
      <c r="AO4070" s="5">
        <v>100</v>
      </c>
      <c r="AP4070" s="5">
        <v>98</v>
      </c>
      <c r="AQ4070" s="5">
        <v>87</v>
      </c>
      <c r="AR4070" s="5">
        <v>93</v>
      </c>
      <c r="AS4070" s="5">
        <v>98</v>
      </c>
      <c r="AT4070" s="5">
        <v>101</v>
      </c>
      <c r="AU4070" s="5">
        <v>103</v>
      </c>
      <c r="AV4070" s="5">
        <v>105</v>
      </c>
      <c r="AW4070" s="5">
        <v>107</v>
      </c>
      <c r="AX4070" s="5">
        <v>109</v>
      </c>
      <c r="AY4070" s="5">
        <v>101</v>
      </c>
      <c r="AZ4070" s="5">
        <v>85</v>
      </c>
      <c r="BA4070" s="5">
        <v>94</v>
      </c>
      <c r="BB4070" s="5">
        <v>90</v>
      </c>
      <c r="BC4070" s="5">
        <v>94</v>
      </c>
      <c r="BD4070" s="5">
        <v>93</v>
      </c>
      <c r="BE4070" s="5">
        <v>92</v>
      </c>
      <c r="BF4070" s="5">
        <v>99</v>
      </c>
      <c r="BG4070" s="5">
        <v>100</v>
      </c>
      <c r="BH4070" s="5">
        <v>103</v>
      </c>
      <c r="BI4070" s="5">
        <v>101</v>
      </c>
      <c r="BJ4070" s="5">
        <v>94</v>
      </c>
      <c r="BK4070" s="5">
        <v>98</v>
      </c>
      <c r="BL4070" s="5">
        <v>99</v>
      </c>
      <c r="BM4070" s="5">
        <v>99</v>
      </c>
      <c r="BN4070" s="5">
        <v>99</v>
      </c>
      <c r="BO4070" s="5">
        <v>101</v>
      </c>
      <c r="BP4070" s="5">
        <v>100</v>
      </c>
      <c r="BQ4070" s="5">
        <v>101</v>
      </c>
      <c r="BR4070" s="5">
        <v>88</v>
      </c>
      <c r="BS4070">
        <v>96</v>
      </c>
      <c r="BT4070">
        <v>101</v>
      </c>
      <c r="BU4070">
        <v>102</v>
      </c>
      <c r="BV4070">
        <v>99</v>
      </c>
      <c r="BW4070">
        <v>101</v>
      </c>
      <c r="BX4070">
        <v>101</v>
      </c>
      <c r="BY4070">
        <v>105</v>
      </c>
      <c r="BZ4070">
        <v>106</v>
      </c>
      <c r="CA4070">
        <v>108</v>
      </c>
      <c r="CB4070">
        <v>106</v>
      </c>
      <c r="CC4070">
        <v>105</v>
      </c>
      <c r="CD4070">
        <v>103</v>
      </c>
      <c r="CE4070">
        <v>102</v>
      </c>
      <c r="CF4070">
        <v>102</v>
      </c>
      <c r="CG4070">
        <v>102</v>
      </c>
      <c r="CH4070">
        <v>101</v>
      </c>
      <c r="CI4070">
        <v>98</v>
      </c>
      <c r="CJ4070">
        <v>96</v>
      </c>
      <c r="CK4070">
        <v>100</v>
      </c>
      <c r="CL4070">
        <v>99</v>
      </c>
      <c r="CM4070">
        <v>100</v>
      </c>
      <c r="CN4070">
        <v>79</v>
      </c>
      <c r="CO4070">
        <v>89</v>
      </c>
      <c r="CP4070">
        <v>95</v>
      </c>
      <c r="CQ4070">
        <v>98</v>
      </c>
      <c r="CR4070">
        <v>96</v>
      </c>
      <c r="CS4070">
        <v>98</v>
      </c>
      <c r="CT4070">
        <v>101</v>
      </c>
      <c r="CU4070">
        <v>101</v>
      </c>
      <c r="CV4070">
        <v>97</v>
      </c>
      <c r="CW4070">
        <v>93</v>
      </c>
      <c r="CX4070" t="s">
        <v>2</v>
      </c>
      <c r="CY4070" t="s">
        <v>235</v>
      </c>
      <c r="CZ4070" s="1">
        <f t="shared" si="4563"/>
        <v>0.87806405609823934</v>
      </c>
      <c r="DA4070" s="4">
        <f t="shared" si="4564"/>
        <v>97.774193548387103</v>
      </c>
      <c r="DB4070" s="4"/>
      <c r="DC4070" s="4"/>
      <c r="DD4070" s="4"/>
    </row>
    <row r="4071" spans="1:108" x14ac:dyDescent="0.25">
      <c r="A4071" t="s">
        <v>199</v>
      </c>
      <c r="B4071">
        <v>35.154200000000003</v>
      </c>
      <c r="C4071">
        <v>-117.1756</v>
      </c>
      <c r="D4071">
        <v>3240</v>
      </c>
      <c r="E4071" t="s">
        <v>1</v>
      </c>
      <c r="F4071">
        <v>148</v>
      </c>
      <c r="G4071">
        <v>2012</v>
      </c>
      <c r="H4071">
        <v>8</v>
      </c>
      <c r="I4071" t="s">
        <v>260</v>
      </c>
      <c r="J4071">
        <v>100</v>
      </c>
      <c r="K4071">
        <v>96</v>
      </c>
      <c r="L4071">
        <v>97</v>
      </c>
      <c r="M4071">
        <v>87</v>
      </c>
      <c r="N4071">
        <v>70</v>
      </c>
      <c r="O4071">
        <v>87</v>
      </c>
      <c r="P4071">
        <v>90</v>
      </c>
      <c r="Q4071">
        <v>90</v>
      </c>
      <c r="R4071">
        <v>87</v>
      </c>
      <c r="S4071">
        <v>88</v>
      </c>
      <c r="T4071">
        <v>96</v>
      </c>
      <c r="U4071">
        <v>97</v>
      </c>
      <c r="V4071">
        <v>95</v>
      </c>
      <c r="W4071">
        <v>95</v>
      </c>
      <c r="X4071">
        <v>95</v>
      </c>
      <c r="Y4071">
        <v>97</v>
      </c>
      <c r="Z4071">
        <v>99</v>
      </c>
      <c r="AA4071">
        <v>96</v>
      </c>
      <c r="AB4071">
        <v>95</v>
      </c>
      <c r="AC4071">
        <v>102</v>
      </c>
      <c r="AD4071">
        <v>96</v>
      </c>
      <c r="AE4071">
        <v>87</v>
      </c>
      <c r="AF4071">
        <v>87</v>
      </c>
      <c r="AG4071">
        <v>92</v>
      </c>
      <c r="AH4071">
        <v>88</v>
      </c>
      <c r="AI4071">
        <v>91</v>
      </c>
      <c r="AJ4071">
        <v>95</v>
      </c>
      <c r="AK4071">
        <v>96</v>
      </c>
      <c r="AL4071">
        <v>93</v>
      </c>
      <c r="AM4071">
        <v>93</v>
      </c>
      <c r="AN4071" s="5">
        <v>92</v>
      </c>
      <c r="AO4071" s="5">
        <v>97</v>
      </c>
      <c r="AP4071" s="5">
        <v>97</v>
      </c>
      <c r="AQ4071" s="5">
        <v>90</v>
      </c>
      <c r="AR4071" s="5">
        <v>95</v>
      </c>
      <c r="AS4071" s="5">
        <v>99</v>
      </c>
      <c r="AT4071" s="5">
        <v>99</v>
      </c>
      <c r="AU4071" s="5">
        <v>100</v>
      </c>
      <c r="AV4071" s="5">
        <v>105</v>
      </c>
      <c r="AW4071" s="5">
        <v>105</v>
      </c>
      <c r="AX4071" s="5">
        <v>110</v>
      </c>
      <c r="AY4071" s="5">
        <v>95</v>
      </c>
      <c r="AZ4071" s="5">
        <v>89</v>
      </c>
      <c r="BA4071" s="5">
        <v>96</v>
      </c>
      <c r="BB4071" s="5">
        <v>94</v>
      </c>
      <c r="BC4071" s="5">
        <v>91</v>
      </c>
      <c r="BD4071" s="5">
        <v>87</v>
      </c>
      <c r="BE4071" s="5">
        <v>92</v>
      </c>
      <c r="BF4071" s="5">
        <v>97</v>
      </c>
      <c r="BG4071" s="5">
        <v>101</v>
      </c>
      <c r="BH4071" s="5">
        <v>103</v>
      </c>
      <c r="BI4071" s="5">
        <v>103</v>
      </c>
      <c r="BJ4071" s="5">
        <v>100</v>
      </c>
      <c r="BK4071" s="5">
        <v>97</v>
      </c>
      <c r="BL4071" s="5">
        <v>98</v>
      </c>
      <c r="BM4071" s="5">
        <v>95</v>
      </c>
      <c r="BN4071" s="5">
        <v>97</v>
      </c>
      <c r="BO4071" s="5">
        <v>96</v>
      </c>
      <c r="BP4071" s="5">
        <v>100</v>
      </c>
      <c r="BQ4071" s="5">
        <v>99</v>
      </c>
      <c r="BR4071" s="5">
        <v>91</v>
      </c>
      <c r="BS4071">
        <v>96</v>
      </c>
      <c r="BT4071">
        <v>101</v>
      </c>
      <c r="BU4071">
        <v>101</v>
      </c>
      <c r="BV4071">
        <v>98</v>
      </c>
      <c r="BW4071">
        <v>103</v>
      </c>
      <c r="BX4071">
        <v>104</v>
      </c>
      <c r="BY4071">
        <v>104</v>
      </c>
      <c r="BZ4071">
        <v>105</v>
      </c>
      <c r="CA4071">
        <v>108</v>
      </c>
      <c r="CB4071">
        <v>107</v>
      </c>
      <c r="CC4071">
        <v>104</v>
      </c>
      <c r="CD4071">
        <v>104</v>
      </c>
      <c r="CE4071">
        <v>104</v>
      </c>
      <c r="CF4071">
        <v>104</v>
      </c>
      <c r="CG4071">
        <v>100</v>
      </c>
      <c r="CH4071">
        <v>102</v>
      </c>
      <c r="CI4071">
        <v>99</v>
      </c>
      <c r="CJ4071">
        <v>99</v>
      </c>
      <c r="CK4071">
        <v>100</v>
      </c>
      <c r="CL4071">
        <v>102</v>
      </c>
      <c r="CM4071">
        <v>98</v>
      </c>
      <c r="CN4071">
        <v>93</v>
      </c>
      <c r="CO4071">
        <v>95</v>
      </c>
      <c r="CP4071">
        <v>101</v>
      </c>
      <c r="CQ4071">
        <v>97</v>
      </c>
      <c r="CR4071">
        <v>94</v>
      </c>
      <c r="CS4071">
        <v>97</v>
      </c>
      <c r="CT4071">
        <v>101</v>
      </c>
      <c r="CU4071">
        <v>101</v>
      </c>
      <c r="CV4071">
        <v>97</v>
      </c>
      <c r="CW4071">
        <v>93</v>
      </c>
      <c r="CX4071" t="s">
        <v>5</v>
      </c>
      <c r="CY4071" t="s">
        <v>200</v>
      </c>
      <c r="CZ4071" s="1">
        <f t="shared" si="4563"/>
        <v>0.87856973120717963</v>
      </c>
      <c r="DA4071" s="4">
        <f t="shared" si="4564"/>
        <v>97.096774193548384</v>
      </c>
      <c r="DB4071" s="4"/>
      <c r="DC4071" s="4"/>
      <c r="DD4071" s="4"/>
    </row>
    <row r="4072" spans="1:108" x14ac:dyDescent="0.25">
      <c r="A4072" t="s">
        <v>161</v>
      </c>
      <c r="B4072">
        <v>36.620600000000003</v>
      </c>
      <c r="C4072">
        <v>-116.0278</v>
      </c>
      <c r="D4072">
        <v>3230</v>
      </c>
      <c r="E4072" t="s">
        <v>1</v>
      </c>
      <c r="F4072">
        <v>77</v>
      </c>
      <c r="G4072">
        <v>2012</v>
      </c>
      <c r="H4072">
        <v>8</v>
      </c>
      <c r="I4072" t="s">
        <v>260</v>
      </c>
      <c r="J4072">
        <v>102</v>
      </c>
      <c r="K4072">
        <v>99</v>
      </c>
      <c r="L4072">
        <v>99</v>
      </c>
      <c r="M4072">
        <v>95</v>
      </c>
      <c r="N4072">
        <v>78</v>
      </c>
      <c r="O4072">
        <v>84</v>
      </c>
      <c r="P4072">
        <v>92</v>
      </c>
      <c r="Q4072">
        <v>95</v>
      </c>
      <c r="R4072">
        <v>91</v>
      </c>
      <c r="S4072">
        <v>87</v>
      </c>
      <c r="T4072">
        <v>93</v>
      </c>
      <c r="U4072">
        <v>98</v>
      </c>
      <c r="V4072">
        <v>98</v>
      </c>
      <c r="W4072">
        <v>98</v>
      </c>
      <c r="X4072">
        <v>96</v>
      </c>
      <c r="Y4072">
        <v>101</v>
      </c>
      <c r="Z4072">
        <v>100</v>
      </c>
      <c r="AA4072">
        <v>102</v>
      </c>
      <c r="AB4072">
        <v>98</v>
      </c>
      <c r="AC4072">
        <v>101</v>
      </c>
      <c r="AD4072">
        <v>102</v>
      </c>
      <c r="AE4072">
        <v>94</v>
      </c>
      <c r="AF4072">
        <v>93</v>
      </c>
      <c r="AG4072">
        <v>96</v>
      </c>
      <c r="AH4072">
        <v>94</v>
      </c>
      <c r="AI4072">
        <v>94</v>
      </c>
      <c r="AJ4072">
        <v>98</v>
      </c>
      <c r="AK4072">
        <v>99</v>
      </c>
      <c r="AL4072">
        <v>99</v>
      </c>
      <c r="AM4072">
        <v>100</v>
      </c>
      <c r="AN4072" s="5">
        <v>99</v>
      </c>
      <c r="AO4072" s="5">
        <v>100</v>
      </c>
      <c r="AP4072" s="5">
        <v>99</v>
      </c>
      <c r="AQ4072" s="5">
        <v>88</v>
      </c>
      <c r="AR4072" s="5">
        <v>94</v>
      </c>
      <c r="AS4072" s="5">
        <v>98</v>
      </c>
      <c r="AT4072" s="5">
        <v>102</v>
      </c>
      <c r="AU4072" s="5">
        <v>103</v>
      </c>
      <c r="AV4072" s="5">
        <v>106</v>
      </c>
      <c r="AW4072" s="5">
        <v>108</v>
      </c>
      <c r="AX4072" s="5">
        <v>110</v>
      </c>
      <c r="AY4072" s="5">
        <v>101</v>
      </c>
      <c r="AZ4072" s="5">
        <v>86</v>
      </c>
      <c r="BA4072" s="5">
        <v>94</v>
      </c>
      <c r="BB4072" s="5">
        <v>91</v>
      </c>
      <c r="BC4072" s="5">
        <v>95</v>
      </c>
      <c r="BD4072" s="5">
        <v>93</v>
      </c>
      <c r="BE4072" s="5">
        <v>92</v>
      </c>
      <c r="BF4072" s="5">
        <v>100</v>
      </c>
      <c r="BG4072" s="5">
        <v>99</v>
      </c>
      <c r="BH4072" s="5">
        <v>103</v>
      </c>
      <c r="BI4072" s="5">
        <v>100</v>
      </c>
      <c r="BJ4072" s="5">
        <v>95</v>
      </c>
      <c r="BK4072" s="5">
        <v>99</v>
      </c>
      <c r="BL4072" s="5">
        <v>100</v>
      </c>
      <c r="BM4072" s="5">
        <v>100</v>
      </c>
      <c r="BN4072" s="5">
        <v>99</v>
      </c>
      <c r="BO4072" s="5">
        <v>102</v>
      </c>
      <c r="BP4072" s="5">
        <v>101</v>
      </c>
      <c r="BQ4072" s="5">
        <v>100</v>
      </c>
      <c r="BR4072" s="5">
        <v>88</v>
      </c>
      <c r="BS4072">
        <v>96</v>
      </c>
      <c r="BT4072">
        <v>102</v>
      </c>
      <c r="BU4072">
        <v>102</v>
      </c>
      <c r="BV4072">
        <v>99</v>
      </c>
      <c r="BW4072">
        <v>102</v>
      </c>
      <c r="BX4072">
        <v>101</v>
      </c>
      <c r="BY4072">
        <v>105</v>
      </c>
      <c r="BZ4072">
        <v>107</v>
      </c>
      <c r="CA4072">
        <v>109</v>
      </c>
      <c r="CB4072">
        <v>108</v>
      </c>
      <c r="CC4072">
        <v>106</v>
      </c>
      <c r="CD4072">
        <v>103</v>
      </c>
      <c r="CE4072">
        <v>103</v>
      </c>
      <c r="CF4072">
        <v>102</v>
      </c>
      <c r="CG4072">
        <v>104</v>
      </c>
      <c r="CH4072">
        <v>102</v>
      </c>
      <c r="CI4072">
        <v>98</v>
      </c>
      <c r="CJ4072">
        <v>97</v>
      </c>
      <c r="CK4072">
        <v>100</v>
      </c>
      <c r="CL4072">
        <v>100</v>
      </c>
      <c r="CM4072">
        <v>101</v>
      </c>
      <c r="CN4072">
        <v>80</v>
      </c>
      <c r="CO4072">
        <v>90</v>
      </c>
      <c r="CP4072">
        <v>96</v>
      </c>
      <c r="CQ4072">
        <v>99</v>
      </c>
      <c r="CR4072">
        <v>96</v>
      </c>
      <c r="CS4072">
        <v>99</v>
      </c>
      <c r="CT4072">
        <v>102</v>
      </c>
      <c r="CU4072">
        <v>102</v>
      </c>
      <c r="CV4072">
        <v>97</v>
      </c>
      <c r="CW4072">
        <v>95</v>
      </c>
      <c r="CX4072" t="s">
        <v>2</v>
      </c>
      <c r="CY4072" t="s">
        <v>162</v>
      </c>
      <c r="CZ4072" s="1">
        <f t="shared" si="4563"/>
        <v>0.86855154613920871</v>
      </c>
      <c r="DA4072" s="4">
        <f t="shared" si="4564"/>
        <v>98.225806451612897</v>
      </c>
      <c r="DB4072" s="4"/>
      <c r="DC4072" s="4"/>
      <c r="DD4072" s="4"/>
    </row>
    <row r="4073" spans="1:108" x14ac:dyDescent="0.25">
      <c r="A4073" t="s">
        <v>251</v>
      </c>
      <c r="B4073">
        <v>34.359200000000001</v>
      </c>
      <c r="C4073">
        <v>-116.5378</v>
      </c>
      <c r="D4073">
        <v>3167</v>
      </c>
      <c r="E4073" t="s">
        <v>1</v>
      </c>
      <c r="F4073">
        <v>235.6</v>
      </c>
      <c r="G4073">
        <v>2012</v>
      </c>
      <c r="H4073">
        <v>8</v>
      </c>
      <c r="I4073" t="s">
        <v>260</v>
      </c>
      <c r="J4073">
        <v>96</v>
      </c>
      <c r="K4073">
        <v>100</v>
      </c>
      <c r="L4073">
        <v>95</v>
      </c>
      <c r="M4073">
        <v>92</v>
      </c>
      <c r="N4073">
        <v>93</v>
      </c>
      <c r="O4073">
        <v>76</v>
      </c>
      <c r="P4073">
        <v>80</v>
      </c>
      <c r="Q4073">
        <v>90</v>
      </c>
      <c r="R4073">
        <v>92</v>
      </c>
      <c r="S4073">
        <v>89</v>
      </c>
      <c r="T4073">
        <v>85</v>
      </c>
      <c r="U4073">
        <v>92</v>
      </c>
      <c r="V4073">
        <v>95</v>
      </c>
      <c r="W4073">
        <v>95</v>
      </c>
      <c r="X4073">
        <v>91</v>
      </c>
      <c r="Y4073">
        <v>90</v>
      </c>
      <c r="Z4073">
        <v>91</v>
      </c>
      <c r="AA4073">
        <v>99</v>
      </c>
      <c r="AB4073">
        <v>96</v>
      </c>
      <c r="AC4073">
        <v>95</v>
      </c>
      <c r="AD4073">
        <v>98</v>
      </c>
      <c r="AE4073">
        <v>98</v>
      </c>
      <c r="AF4073">
        <v>90</v>
      </c>
      <c r="AG4073">
        <v>91</v>
      </c>
      <c r="AH4073">
        <v>95</v>
      </c>
      <c r="AI4073">
        <v>94</v>
      </c>
      <c r="AJ4073">
        <v>92</v>
      </c>
      <c r="AK4073">
        <v>98</v>
      </c>
      <c r="AL4073">
        <v>99</v>
      </c>
      <c r="AM4073">
        <v>98</v>
      </c>
      <c r="AN4073" s="5">
        <v>96</v>
      </c>
      <c r="AO4073" s="5">
        <v>96</v>
      </c>
      <c r="AP4073" s="5">
        <v>96</v>
      </c>
      <c r="AQ4073" s="5">
        <v>92</v>
      </c>
      <c r="AR4073" s="5">
        <v>85</v>
      </c>
      <c r="AS4073" s="5">
        <v>90</v>
      </c>
      <c r="AT4073" s="5">
        <v>95</v>
      </c>
      <c r="AU4073" s="5">
        <v>97</v>
      </c>
      <c r="AV4073" s="5">
        <v>100</v>
      </c>
      <c r="AW4073" s="5">
        <v>103</v>
      </c>
      <c r="AX4073" s="5">
        <v>106</v>
      </c>
      <c r="AY4073" s="5">
        <v>103</v>
      </c>
      <c r="AZ4073" s="5">
        <v>91</v>
      </c>
      <c r="BA4073" s="8">
        <f>AVERAGE(AZ4073,BB4073)</f>
        <v>91</v>
      </c>
      <c r="BB4073" s="5">
        <v>91</v>
      </c>
      <c r="BC4073" s="5">
        <v>93</v>
      </c>
      <c r="BD4073" s="5">
        <v>94</v>
      </c>
      <c r="BE4073" s="5">
        <v>90</v>
      </c>
      <c r="BF4073" s="5">
        <v>89</v>
      </c>
      <c r="BG4073" s="5">
        <v>98</v>
      </c>
      <c r="BH4073" s="5">
        <v>98</v>
      </c>
      <c r="BI4073" s="5">
        <v>100</v>
      </c>
      <c r="BJ4073" s="5">
        <v>97</v>
      </c>
      <c r="BK4073" s="5">
        <v>98</v>
      </c>
      <c r="BL4073" s="5">
        <v>99</v>
      </c>
      <c r="BM4073" s="5">
        <v>99</v>
      </c>
      <c r="BN4073" s="5">
        <v>98</v>
      </c>
      <c r="BO4073" s="5">
        <v>96</v>
      </c>
      <c r="BP4073" s="5">
        <v>97</v>
      </c>
      <c r="BQ4073" s="5">
        <v>97</v>
      </c>
      <c r="BR4073" s="5">
        <v>92</v>
      </c>
      <c r="BS4073">
        <v>81</v>
      </c>
      <c r="BT4073">
        <v>88</v>
      </c>
      <c r="BU4073">
        <v>93</v>
      </c>
      <c r="BV4073">
        <v>96</v>
      </c>
      <c r="BW4073">
        <v>98</v>
      </c>
      <c r="BX4073">
        <v>98</v>
      </c>
      <c r="BY4073">
        <v>100</v>
      </c>
      <c r="BZ4073">
        <v>102</v>
      </c>
      <c r="CA4073">
        <v>103</v>
      </c>
      <c r="CB4073">
        <v>104</v>
      </c>
      <c r="CC4073">
        <v>103</v>
      </c>
      <c r="CD4073">
        <v>101</v>
      </c>
      <c r="CE4073">
        <v>102</v>
      </c>
      <c r="CF4073">
        <v>99</v>
      </c>
      <c r="CG4073">
        <v>99</v>
      </c>
      <c r="CH4073">
        <v>98</v>
      </c>
      <c r="CI4073">
        <v>95</v>
      </c>
      <c r="CJ4073">
        <v>92</v>
      </c>
      <c r="CK4073">
        <v>93</v>
      </c>
      <c r="CL4073">
        <v>96</v>
      </c>
      <c r="CM4073">
        <v>97</v>
      </c>
      <c r="CN4073">
        <v>96</v>
      </c>
      <c r="CO4073">
        <v>83</v>
      </c>
      <c r="CP4073">
        <v>88</v>
      </c>
      <c r="CQ4073">
        <v>94</v>
      </c>
      <c r="CR4073">
        <v>94</v>
      </c>
      <c r="CS4073">
        <v>96</v>
      </c>
      <c r="CT4073">
        <v>96</v>
      </c>
      <c r="CU4073">
        <v>100</v>
      </c>
      <c r="CV4073">
        <v>96</v>
      </c>
      <c r="CW4073">
        <v>89</v>
      </c>
      <c r="CX4073" t="s">
        <v>5</v>
      </c>
      <c r="CY4073" t="s">
        <v>252</v>
      </c>
      <c r="CZ4073" s="1">
        <f t="shared" si="4563"/>
        <v>0.74514393722229377</v>
      </c>
      <c r="DA4073" s="4">
        <f t="shared" si="4564"/>
        <v>95.709677419354833</v>
      </c>
      <c r="DB4073" s="4"/>
      <c r="DC4073" s="4"/>
      <c r="DD4073" s="4"/>
    </row>
    <row r="4074" spans="1:108" x14ac:dyDescent="0.25">
      <c r="A4074" t="s">
        <v>165</v>
      </c>
      <c r="B4074">
        <v>34.502499999999998</v>
      </c>
      <c r="C4074">
        <v>-117.8969</v>
      </c>
      <c r="D4074">
        <v>3101</v>
      </c>
      <c r="E4074" t="s">
        <v>1</v>
      </c>
      <c r="F4074">
        <v>236.8</v>
      </c>
      <c r="G4074">
        <v>2012</v>
      </c>
      <c r="H4074">
        <v>8</v>
      </c>
      <c r="I4074" t="s">
        <v>260</v>
      </c>
      <c r="J4074">
        <v>98</v>
      </c>
      <c r="K4074">
        <v>90</v>
      </c>
      <c r="L4074">
        <v>92</v>
      </c>
      <c r="M4074">
        <v>89</v>
      </c>
      <c r="N4074">
        <v>76</v>
      </c>
      <c r="O4074">
        <v>80</v>
      </c>
      <c r="P4074">
        <v>88</v>
      </c>
      <c r="Q4074">
        <v>89</v>
      </c>
      <c r="R4074">
        <v>84</v>
      </c>
      <c r="S4074">
        <v>85</v>
      </c>
      <c r="T4074">
        <v>92</v>
      </c>
      <c r="U4074">
        <v>96</v>
      </c>
      <c r="V4074">
        <v>92</v>
      </c>
      <c r="W4074">
        <v>90</v>
      </c>
      <c r="X4074">
        <v>91</v>
      </c>
      <c r="Y4074">
        <v>96</v>
      </c>
      <c r="Z4074">
        <v>96</v>
      </c>
      <c r="AA4074">
        <v>94</v>
      </c>
      <c r="AB4074">
        <v>92</v>
      </c>
      <c r="AC4074">
        <v>92</v>
      </c>
      <c r="AD4074">
        <v>94</v>
      </c>
      <c r="AE4074">
        <v>86</v>
      </c>
      <c r="AF4074">
        <v>88</v>
      </c>
      <c r="AG4074">
        <v>88</v>
      </c>
      <c r="AH4074">
        <v>89</v>
      </c>
      <c r="AI4074">
        <v>88</v>
      </c>
      <c r="AJ4074">
        <v>93</v>
      </c>
      <c r="AK4074">
        <v>96</v>
      </c>
      <c r="AL4074">
        <v>95</v>
      </c>
      <c r="AM4074">
        <v>91</v>
      </c>
      <c r="AN4074" s="5">
        <v>88</v>
      </c>
      <c r="AO4074" s="5">
        <v>90</v>
      </c>
      <c r="AP4074" s="5">
        <v>93</v>
      </c>
      <c r="AQ4074" s="5">
        <v>91</v>
      </c>
      <c r="AR4074" s="5">
        <v>92</v>
      </c>
      <c r="AS4074" s="5">
        <v>91</v>
      </c>
      <c r="AT4074" s="5">
        <v>94</v>
      </c>
      <c r="AU4074" s="5">
        <v>96</v>
      </c>
      <c r="AV4074" s="5">
        <v>101</v>
      </c>
      <c r="AW4074" s="5">
        <v>102</v>
      </c>
      <c r="AX4074" s="5">
        <v>104</v>
      </c>
      <c r="AY4074" s="5">
        <v>95</v>
      </c>
      <c r="AZ4074" s="5">
        <v>92</v>
      </c>
      <c r="BA4074" s="5">
        <v>95</v>
      </c>
      <c r="BB4074" s="5">
        <v>94</v>
      </c>
      <c r="BC4074" s="5">
        <v>89</v>
      </c>
      <c r="BD4074" s="5">
        <v>88</v>
      </c>
      <c r="BE4074" s="5">
        <v>89</v>
      </c>
      <c r="BF4074" s="5">
        <v>95</v>
      </c>
      <c r="BG4074" s="5">
        <v>96</v>
      </c>
      <c r="BH4074" s="5">
        <v>99</v>
      </c>
      <c r="BI4074" s="5">
        <v>103</v>
      </c>
      <c r="BJ4074" s="5">
        <v>96</v>
      </c>
      <c r="BK4074" s="5">
        <v>98</v>
      </c>
      <c r="BL4074" s="5">
        <v>93</v>
      </c>
      <c r="BM4074" s="5">
        <v>95</v>
      </c>
      <c r="BN4074" s="5">
        <v>96</v>
      </c>
      <c r="BO4074" s="5">
        <v>93</v>
      </c>
      <c r="BP4074" s="5">
        <v>96</v>
      </c>
      <c r="BQ4074" s="5">
        <v>98</v>
      </c>
      <c r="BR4074" s="5">
        <v>97</v>
      </c>
      <c r="BS4074">
        <v>95</v>
      </c>
      <c r="BT4074">
        <v>97</v>
      </c>
      <c r="BU4074">
        <v>97</v>
      </c>
      <c r="BV4074">
        <v>95</v>
      </c>
      <c r="BW4074">
        <v>99</v>
      </c>
      <c r="BX4074">
        <v>100</v>
      </c>
      <c r="BY4074">
        <v>100</v>
      </c>
      <c r="BZ4074">
        <v>101</v>
      </c>
      <c r="CA4074">
        <v>102</v>
      </c>
      <c r="CB4074">
        <v>105</v>
      </c>
      <c r="CC4074">
        <v>102</v>
      </c>
      <c r="CD4074">
        <v>105</v>
      </c>
      <c r="CE4074">
        <v>96</v>
      </c>
      <c r="CF4074">
        <v>100</v>
      </c>
      <c r="CG4074">
        <v>99</v>
      </c>
      <c r="CH4074">
        <v>97</v>
      </c>
      <c r="CI4074">
        <v>98</v>
      </c>
      <c r="CJ4074">
        <v>99</v>
      </c>
      <c r="CK4074">
        <v>97</v>
      </c>
      <c r="CL4074">
        <v>97</v>
      </c>
      <c r="CM4074">
        <v>97</v>
      </c>
      <c r="CN4074">
        <v>94</v>
      </c>
      <c r="CO4074">
        <v>94</v>
      </c>
      <c r="CP4074">
        <v>93</v>
      </c>
      <c r="CQ4074">
        <v>93</v>
      </c>
      <c r="CR4074">
        <v>93</v>
      </c>
      <c r="CS4074">
        <v>94</v>
      </c>
      <c r="CT4074">
        <v>98</v>
      </c>
      <c r="CU4074">
        <v>94</v>
      </c>
      <c r="CV4074">
        <v>93</v>
      </c>
      <c r="CW4074">
        <v>94</v>
      </c>
      <c r="CX4074" t="s">
        <v>5</v>
      </c>
      <c r="CY4074" t="s">
        <v>166</v>
      </c>
      <c r="CZ4074" s="1">
        <f t="shared" si="4563"/>
        <v>0.77363842568591856</v>
      </c>
      <c r="DA4074" s="4">
        <f t="shared" si="4564"/>
        <v>94.806451612903231</v>
      </c>
      <c r="DB4074" s="4"/>
      <c r="DC4074" s="4"/>
      <c r="DD4074" s="4"/>
    </row>
    <row r="4075" spans="1:108" x14ac:dyDescent="0.25">
      <c r="A4075" t="s">
        <v>65</v>
      </c>
      <c r="B4075">
        <v>36.438099999999999</v>
      </c>
      <c r="C4075">
        <v>-115.36</v>
      </c>
      <c r="D4075">
        <v>2914</v>
      </c>
      <c r="E4075" t="s">
        <v>1</v>
      </c>
      <c r="F4075">
        <v>134.69999999999999</v>
      </c>
      <c r="G4075">
        <v>2012</v>
      </c>
      <c r="H4075">
        <v>8</v>
      </c>
      <c r="I4075" t="s">
        <v>260</v>
      </c>
      <c r="J4075">
        <v>103</v>
      </c>
      <c r="K4075">
        <v>102</v>
      </c>
      <c r="L4075">
        <v>99</v>
      </c>
      <c r="M4075">
        <v>97</v>
      </c>
      <c r="N4075">
        <v>83</v>
      </c>
      <c r="O4075">
        <v>86</v>
      </c>
      <c r="P4075">
        <v>92</v>
      </c>
      <c r="Q4075">
        <v>97</v>
      </c>
      <c r="R4075">
        <v>96</v>
      </c>
      <c r="S4075">
        <v>87</v>
      </c>
      <c r="T4075">
        <v>94</v>
      </c>
      <c r="U4075">
        <v>100</v>
      </c>
      <c r="V4075">
        <v>100</v>
      </c>
      <c r="W4075">
        <v>101</v>
      </c>
      <c r="X4075">
        <v>96</v>
      </c>
      <c r="Y4075">
        <v>100</v>
      </c>
      <c r="Z4075">
        <v>104</v>
      </c>
      <c r="AA4075">
        <v>104</v>
      </c>
      <c r="AB4075">
        <v>101</v>
      </c>
      <c r="AC4075">
        <v>101</v>
      </c>
      <c r="AD4075">
        <v>103</v>
      </c>
      <c r="AE4075">
        <v>98</v>
      </c>
      <c r="AF4075">
        <v>96</v>
      </c>
      <c r="AG4075">
        <v>102</v>
      </c>
      <c r="AH4075">
        <v>100</v>
      </c>
      <c r="AI4075">
        <v>99</v>
      </c>
      <c r="AJ4075">
        <v>101</v>
      </c>
      <c r="AK4075">
        <v>104</v>
      </c>
      <c r="AL4075">
        <v>103</v>
      </c>
      <c r="AM4075">
        <v>103</v>
      </c>
      <c r="AN4075" s="5">
        <v>102</v>
      </c>
      <c r="AO4075" s="5">
        <v>103</v>
      </c>
      <c r="AP4075" s="5">
        <v>101</v>
      </c>
      <c r="AQ4075" s="5">
        <v>102</v>
      </c>
      <c r="AR4075" s="5">
        <v>94</v>
      </c>
      <c r="AS4075" s="5">
        <v>101</v>
      </c>
      <c r="AT4075" s="5">
        <v>100</v>
      </c>
      <c r="AU4075" s="5">
        <v>106</v>
      </c>
      <c r="AV4075" s="5">
        <v>109</v>
      </c>
      <c r="AW4075" s="5">
        <v>111</v>
      </c>
      <c r="AX4075" s="5">
        <v>110</v>
      </c>
      <c r="AY4075" s="5">
        <v>100</v>
      </c>
      <c r="AZ4075" s="5">
        <v>87</v>
      </c>
      <c r="BA4075" s="5">
        <v>89</v>
      </c>
      <c r="BB4075" s="5">
        <v>89</v>
      </c>
      <c r="BC4075" s="5">
        <v>96</v>
      </c>
      <c r="BD4075" s="5">
        <v>96</v>
      </c>
      <c r="BE4075" s="5">
        <v>96</v>
      </c>
      <c r="BF4075" s="5">
        <v>101</v>
      </c>
      <c r="BG4075" s="5">
        <v>102</v>
      </c>
      <c r="BH4075" s="5">
        <v>103</v>
      </c>
      <c r="BI4075" s="5">
        <v>103</v>
      </c>
      <c r="BJ4075" s="5">
        <v>94</v>
      </c>
      <c r="BK4075" s="5">
        <v>103</v>
      </c>
      <c r="BL4075" s="5">
        <v>102</v>
      </c>
      <c r="BM4075" s="5">
        <v>103</v>
      </c>
      <c r="BN4075" s="5">
        <v>102</v>
      </c>
      <c r="BO4075" s="5">
        <v>105</v>
      </c>
      <c r="BP4075" s="5">
        <v>101</v>
      </c>
      <c r="BQ4075" s="5">
        <v>95</v>
      </c>
      <c r="BR4075" s="5">
        <v>89</v>
      </c>
      <c r="BS4075">
        <v>96</v>
      </c>
      <c r="BT4075">
        <v>101</v>
      </c>
      <c r="BU4075">
        <v>101</v>
      </c>
      <c r="BV4075">
        <v>103</v>
      </c>
      <c r="BW4075">
        <v>101</v>
      </c>
      <c r="BX4075">
        <v>105</v>
      </c>
      <c r="BY4075">
        <v>107</v>
      </c>
      <c r="BZ4075">
        <v>109</v>
      </c>
      <c r="CA4075">
        <v>108</v>
      </c>
      <c r="CB4075">
        <v>108</v>
      </c>
      <c r="CD4075">
        <v>104</v>
      </c>
      <c r="CE4075">
        <v>103</v>
      </c>
      <c r="CF4075">
        <v>102</v>
      </c>
      <c r="CG4075">
        <v>105</v>
      </c>
      <c r="CH4075">
        <v>102</v>
      </c>
      <c r="CI4075">
        <v>102</v>
      </c>
      <c r="CJ4075">
        <v>97</v>
      </c>
      <c r="CK4075">
        <v>96</v>
      </c>
      <c r="CL4075">
        <v>101</v>
      </c>
      <c r="CN4075">
        <v>84</v>
      </c>
      <c r="CO4075">
        <v>92</v>
      </c>
      <c r="CQ4075">
        <v>98</v>
      </c>
      <c r="CR4075">
        <v>99</v>
      </c>
      <c r="CS4075">
        <v>102</v>
      </c>
      <c r="CT4075">
        <v>102</v>
      </c>
      <c r="CU4075">
        <v>96</v>
      </c>
      <c r="CV4075">
        <v>93</v>
      </c>
      <c r="CW4075">
        <v>97</v>
      </c>
      <c r="CX4075" t="s">
        <v>2</v>
      </c>
      <c r="CY4075" t="s">
        <v>66</v>
      </c>
      <c r="CZ4075" s="1">
        <f t="shared" si="4563"/>
        <v>0.62530463734099184</v>
      </c>
      <c r="DA4075" s="4">
        <f t="shared" si="4564"/>
        <v>99.838709677419359</v>
      </c>
      <c r="DB4075" s="4"/>
      <c r="DC4075" s="4"/>
      <c r="DD4075" s="4"/>
    </row>
    <row r="4076" spans="1:108" x14ac:dyDescent="0.25">
      <c r="A4076" t="s">
        <v>215</v>
      </c>
      <c r="B4076">
        <v>34.390599999999999</v>
      </c>
      <c r="C4076">
        <v>-116.51690000000001</v>
      </c>
      <c r="D4076">
        <v>2900</v>
      </c>
      <c r="E4076" t="s">
        <v>1</v>
      </c>
      <c r="F4076">
        <v>232.4</v>
      </c>
      <c r="G4076">
        <v>2012</v>
      </c>
      <c r="H4076">
        <v>8</v>
      </c>
      <c r="I4076" t="s">
        <v>260</v>
      </c>
      <c r="J4076">
        <v>105</v>
      </c>
      <c r="K4076">
        <v>101</v>
      </c>
      <c r="L4076">
        <v>96</v>
      </c>
      <c r="M4076">
        <v>96</v>
      </c>
      <c r="N4076">
        <v>80</v>
      </c>
      <c r="O4076">
        <v>87</v>
      </c>
      <c r="P4076">
        <v>94</v>
      </c>
      <c r="Q4076">
        <v>98</v>
      </c>
      <c r="R4076">
        <v>94</v>
      </c>
      <c r="S4076">
        <v>91</v>
      </c>
      <c r="T4076">
        <v>97</v>
      </c>
      <c r="U4076">
        <v>101</v>
      </c>
      <c r="V4076">
        <v>101</v>
      </c>
      <c r="W4076">
        <v>96</v>
      </c>
      <c r="X4076">
        <v>94</v>
      </c>
      <c r="Y4076">
        <v>94</v>
      </c>
      <c r="Z4076">
        <v>102</v>
      </c>
      <c r="AA4076">
        <v>100</v>
      </c>
      <c r="AB4076">
        <v>99</v>
      </c>
      <c r="AC4076">
        <v>102</v>
      </c>
      <c r="AD4076">
        <v>102</v>
      </c>
      <c r="AE4076">
        <v>96</v>
      </c>
      <c r="AF4076">
        <v>97</v>
      </c>
      <c r="AG4076">
        <v>101</v>
      </c>
      <c r="AH4076">
        <v>99</v>
      </c>
      <c r="AI4076">
        <v>98</v>
      </c>
      <c r="AJ4076">
        <v>101</v>
      </c>
      <c r="AK4076">
        <v>104</v>
      </c>
      <c r="AL4076">
        <v>104</v>
      </c>
      <c r="AM4076">
        <v>103</v>
      </c>
      <c r="AN4076" s="5">
        <v>100</v>
      </c>
      <c r="AO4076" s="5">
        <v>98</v>
      </c>
      <c r="AP4076" s="5">
        <v>96</v>
      </c>
      <c r="AQ4076" s="5">
        <v>88</v>
      </c>
      <c r="AR4076" s="5">
        <v>94</v>
      </c>
      <c r="AS4076" s="5">
        <v>99</v>
      </c>
      <c r="AT4076" s="5">
        <v>102</v>
      </c>
      <c r="AU4076" s="5">
        <v>105</v>
      </c>
      <c r="AV4076" s="5">
        <v>108</v>
      </c>
      <c r="AW4076" s="5">
        <v>112</v>
      </c>
      <c r="AX4076" s="5">
        <v>108</v>
      </c>
      <c r="AY4076" s="5">
        <v>94</v>
      </c>
      <c r="AZ4076" s="5">
        <v>88</v>
      </c>
      <c r="BA4076" s="5">
        <v>96</v>
      </c>
      <c r="BB4076" s="5">
        <v>95</v>
      </c>
      <c r="BC4076" s="5">
        <v>99</v>
      </c>
      <c r="BD4076" s="5">
        <v>95</v>
      </c>
      <c r="BE4076" s="5">
        <v>94</v>
      </c>
      <c r="BF4076" s="5">
        <v>102</v>
      </c>
      <c r="BG4076" s="5">
        <v>102</v>
      </c>
      <c r="BH4076" s="5">
        <v>104</v>
      </c>
      <c r="BI4076" s="5">
        <v>100</v>
      </c>
      <c r="BJ4076" s="5">
        <v>101</v>
      </c>
      <c r="BK4076" s="5">
        <v>102</v>
      </c>
      <c r="BL4076" s="5">
        <v>103</v>
      </c>
      <c r="BM4076" s="5">
        <v>101</v>
      </c>
      <c r="BN4076" s="5">
        <v>103</v>
      </c>
      <c r="BO4076" s="5">
        <v>104</v>
      </c>
      <c r="BP4076" s="5">
        <v>101</v>
      </c>
      <c r="BQ4076" s="5">
        <v>96</v>
      </c>
      <c r="BR4076" s="5">
        <v>85</v>
      </c>
      <c r="BS4076">
        <v>93</v>
      </c>
      <c r="BT4076">
        <v>99</v>
      </c>
      <c r="BU4076">
        <v>100</v>
      </c>
      <c r="BV4076">
        <v>101</v>
      </c>
      <c r="BW4076">
        <v>103</v>
      </c>
      <c r="BX4076">
        <v>103</v>
      </c>
      <c r="BY4076">
        <v>106</v>
      </c>
      <c r="BZ4076">
        <v>108</v>
      </c>
      <c r="CA4076">
        <v>107</v>
      </c>
      <c r="CB4076">
        <v>106</v>
      </c>
      <c r="CC4076">
        <v>106</v>
      </c>
      <c r="CD4076">
        <v>106</v>
      </c>
      <c r="CE4076">
        <v>104</v>
      </c>
      <c r="CF4076">
        <v>104</v>
      </c>
      <c r="CG4076">
        <v>102</v>
      </c>
      <c r="CH4076">
        <v>99</v>
      </c>
      <c r="CI4076">
        <v>95</v>
      </c>
      <c r="CJ4076">
        <v>101</v>
      </c>
      <c r="CK4076">
        <v>101</v>
      </c>
      <c r="CL4076">
        <v>102</v>
      </c>
      <c r="CM4076">
        <v>100</v>
      </c>
      <c r="CN4076">
        <v>88</v>
      </c>
      <c r="CO4076">
        <v>93</v>
      </c>
      <c r="CP4076">
        <v>97</v>
      </c>
      <c r="CQ4076">
        <v>97</v>
      </c>
      <c r="CR4076">
        <v>102</v>
      </c>
      <c r="CS4076">
        <v>102</v>
      </c>
      <c r="CT4076">
        <v>103</v>
      </c>
      <c r="CU4076">
        <v>102</v>
      </c>
      <c r="CV4076">
        <v>93</v>
      </c>
      <c r="CW4076">
        <v>92</v>
      </c>
      <c r="CX4076" t="s">
        <v>5</v>
      </c>
      <c r="CY4076" t="s">
        <v>216</v>
      </c>
      <c r="CZ4076" s="1">
        <f t="shared" si="4563"/>
        <v>0.76597734994482503</v>
      </c>
      <c r="DA4076" s="4">
        <f t="shared" si="4564"/>
        <v>99.193548387096769</v>
      </c>
      <c r="DB4076" s="4"/>
      <c r="DC4076" s="4"/>
      <c r="DD4076" s="4"/>
    </row>
    <row r="4077" spans="1:108" x14ac:dyDescent="0.25">
      <c r="A4077" t="s">
        <v>220</v>
      </c>
      <c r="B4077">
        <v>34.634399999999999</v>
      </c>
      <c r="C4077">
        <v>-117.55029999999999</v>
      </c>
      <c r="D4077">
        <v>2880</v>
      </c>
      <c r="E4077" t="s">
        <v>1</v>
      </c>
      <c r="F4077">
        <v>212.3</v>
      </c>
      <c r="G4077">
        <v>2012</v>
      </c>
      <c r="H4077">
        <v>8</v>
      </c>
      <c r="I4077" t="s">
        <v>260</v>
      </c>
      <c r="J4077">
        <v>103</v>
      </c>
      <c r="K4077">
        <v>95</v>
      </c>
      <c r="L4077">
        <v>99</v>
      </c>
      <c r="M4077">
        <v>91</v>
      </c>
      <c r="N4077">
        <v>70</v>
      </c>
      <c r="O4077">
        <v>86</v>
      </c>
      <c r="P4077">
        <v>95</v>
      </c>
      <c r="Q4077">
        <v>93</v>
      </c>
      <c r="R4077">
        <v>87</v>
      </c>
      <c r="S4077">
        <v>92</v>
      </c>
      <c r="T4077">
        <v>98</v>
      </c>
      <c r="U4077">
        <v>101</v>
      </c>
      <c r="V4077">
        <v>97</v>
      </c>
      <c r="W4077">
        <v>94</v>
      </c>
      <c r="X4077">
        <v>98</v>
      </c>
      <c r="Y4077">
        <v>99</v>
      </c>
      <c r="Z4077">
        <v>101</v>
      </c>
      <c r="AA4077">
        <v>95</v>
      </c>
      <c r="AB4077">
        <v>93</v>
      </c>
      <c r="AC4077">
        <v>105</v>
      </c>
      <c r="AD4077">
        <v>97</v>
      </c>
      <c r="AE4077">
        <v>88</v>
      </c>
      <c r="AF4077">
        <v>90</v>
      </c>
      <c r="AG4077">
        <v>96</v>
      </c>
      <c r="AH4077">
        <v>93</v>
      </c>
      <c r="AI4077">
        <v>94</v>
      </c>
      <c r="AJ4077">
        <v>99</v>
      </c>
      <c r="AK4077">
        <v>100</v>
      </c>
      <c r="AL4077">
        <v>99</v>
      </c>
      <c r="AM4077">
        <v>97</v>
      </c>
      <c r="AN4077" s="5">
        <v>94</v>
      </c>
      <c r="AO4077" s="5">
        <v>98</v>
      </c>
      <c r="AP4077" s="5">
        <v>97</v>
      </c>
      <c r="AQ4077" s="5">
        <v>94</v>
      </c>
      <c r="AR4077" s="5">
        <v>96</v>
      </c>
      <c r="AS4077" s="5">
        <v>100</v>
      </c>
      <c r="AT4077" s="5">
        <v>99</v>
      </c>
      <c r="AU4077" s="5">
        <v>105</v>
      </c>
      <c r="AV4077" s="5">
        <v>107</v>
      </c>
      <c r="AW4077" s="5">
        <v>109</v>
      </c>
      <c r="AX4077" s="5">
        <v>112</v>
      </c>
      <c r="AY4077" s="5">
        <v>99</v>
      </c>
      <c r="AZ4077" s="5">
        <v>91</v>
      </c>
      <c r="BA4077" s="5">
        <v>99</v>
      </c>
      <c r="BB4077" s="5">
        <v>96</v>
      </c>
      <c r="BC4077" s="5">
        <v>92</v>
      </c>
      <c r="BD4077" s="5">
        <v>91</v>
      </c>
      <c r="BE4077" s="5">
        <v>95</v>
      </c>
      <c r="BF4077" s="5">
        <v>99</v>
      </c>
      <c r="BG4077" s="5">
        <v>99</v>
      </c>
      <c r="BH4077" s="5">
        <v>103</v>
      </c>
      <c r="BI4077" s="5">
        <v>104</v>
      </c>
      <c r="BJ4077" s="5">
        <v>102</v>
      </c>
      <c r="BK4077" s="5">
        <v>100</v>
      </c>
      <c r="BL4077" s="5">
        <v>102</v>
      </c>
      <c r="BM4077" s="5">
        <v>98</v>
      </c>
      <c r="BN4077" s="5">
        <v>100</v>
      </c>
      <c r="BO4077" s="5">
        <v>99</v>
      </c>
      <c r="BP4077" s="5">
        <v>103</v>
      </c>
      <c r="BQ4077" s="5">
        <v>104</v>
      </c>
      <c r="BR4077" s="5">
        <v>98</v>
      </c>
      <c r="BS4077">
        <v>97</v>
      </c>
      <c r="BT4077">
        <v>104</v>
      </c>
      <c r="BU4077">
        <v>104</v>
      </c>
      <c r="BV4077">
        <v>101</v>
      </c>
      <c r="BW4077">
        <v>105</v>
      </c>
      <c r="BX4077">
        <v>106</v>
      </c>
      <c r="BY4077">
        <v>107</v>
      </c>
      <c r="BZ4077">
        <v>108</v>
      </c>
      <c r="CA4077">
        <v>108</v>
      </c>
      <c r="CB4077">
        <v>106</v>
      </c>
      <c r="CC4077">
        <v>104</v>
      </c>
      <c r="CD4077">
        <v>105</v>
      </c>
      <c r="CE4077">
        <v>102</v>
      </c>
      <c r="CF4077">
        <v>102</v>
      </c>
      <c r="CG4077">
        <v>105</v>
      </c>
      <c r="CH4077">
        <v>106</v>
      </c>
      <c r="CI4077">
        <v>102</v>
      </c>
      <c r="CJ4077">
        <v>101</v>
      </c>
      <c r="CK4077">
        <v>103</v>
      </c>
      <c r="CL4077">
        <v>104</v>
      </c>
      <c r="CM4077">
        <v>100</v>
      </c>
      <c r="CN4077">
        <v>96</v>
      </c>
      <c r="CO4077">
        <v>100</v>
      </c>
      <c r="CP4077">
        <v>98</v>
      </c>
      <c r="CQ4077">
        <v>99</v>
      </c>
      <c r="CR4077">
        <v>97</v>
      </c>
      <c r="CS4077">
        <v>101</v>
      </c>
      <c r="CT4077">
        <v>107</v>
      </c>
      <c r="CU4077">
        <v>102</v>
      </c>
      <c r="CV4077">
        <v>95</v>
      </c>
      <c r="CW4077">
        <v>97</v>
      </c>
      <c r="CX4077" t="s">
        <v>5</v>
      </c>
      <c r="CY4077" t="s">
        <v>221</v>
      </c>
      <c r="CZ4077" s="1">
        <f t="shared" si="4563"/>
        <v>0.88581873885459494</v>
      </c>
      <c r="DA4077" s="4">
        <f t="shared" si="4564"/>
        <v>99.516129032258064</v>
      </c>
      <c r="DB4077" s="4"/>
      <c r="DC4077" s="4"/>
      <c r="DD4077" s="4"/>
    </row>
    <row r="4078" spans="1:108" x14ac:dyDescent="0.25">
      <c r="A4078" t="s">
        <v>39</v>
      </c>
      <c r="B4078">
        <v>34.525300000000001</v>
      </c>
      <c r="C4078">
        <v>-117.29640000000001</v>
      </c>
      <c r="D4078">
        <v>2789</v>
      </c>
      <c r="E4078" t="s">
        <v>1</v>
      </c>
      <c r="F4078">
        <v>218.7</v>
      </c>
      <c r="G4078">
        <v>2012</v>
      </c>
      <c r="H4078">
        <v>8</v>
      </c>
      <c r="I4078" t="s">
        <v>260</v>
      </c>
      <c r="J4078">
        <v>104</v>
      </c>
      <c r="K4078">
        <v>106</v>
      </c>
      <c r="L4078">
        <v>95</v>
      </c>
      <c r="M4078">
        <v>98</v>
      </c>
      <c r="N4078">
        <v>88</v>
      </c>
      <c r="O4078">
        <v>75</v>
      </c>
      <c r="P4078">
        <v>85</v>
      </c>
      <c r="Q4078">
        <v>88</v>
      </c>
      <c r="R4078">
        <v>91</v>
      </c>
      <c r="S4078">
        <v>88</v>
      </c>
      <c r="T4078">
        <v>96</v>
      </c>
      <c r="U4078">
        <v>98</v>
      </c>
      <c r="V4078">
        <v>97</v>
      </c>
      <c r="W4078">
        <v>95</v>
      </c>
      <c r="X4078">
        <v>95</v>
      </c>
      <c r="Y4078">
        <v>97</v>
      </c>
      <c r="Z4078">
        <v>99</v>
      </c>
      <c r="AA4078">
        <v>102</v>
      </c>
      <c r="AB4078">
        <v>99</v>
      </c>
      <c r="AC4078">
        <v>93</v>
      </c>
      <c r="AD4078">
        <v>104</v>
      </c>
      <c r="AE4078">
        <v>97</v>
      </c>
      <c r="AF4078">
        <v>90</v>
      </c>
      <c r="AG4078">
        <v>91</v>
      </c>
      <c r="AH4078">
        <v>90</v>
      </c>
      <c r="AI4078">
        <v>90</v>
      </c>
      <c r="AJ4078">
        <v>91</v>
      </c>
      <c r="AK4078">
        <v>95</v>
      </c>
      <c r="AL4078">
        <v>97</v>
      </c>
      <c r="AM4078">
        <v>95</v>
      </c>
      <c r="AN4078" s="5">
        <v>95</v>
      </c>
      <c r="AO4078" s="5">
        <v>93</v>
      </c>
      <c r="AP4078" s="5">
        <v>97</v>
      </c>
      <c r="AQ4078" s="5">
        <v>97</v>
      </c>
      <c r="AR4078" s="5">
        <v>94</v>
      </c>
      <c r="AS4078" s="5">
        <v>97</v>
      </c>
      <c r="AT4078" s="5">
        <v>97</v>
      </c>
      <c r="AU4078" s="5">
        <v>97</v>
      </c>
      <c r="AV4078" s="5">
        <v>100</v>
      </c>
      <c r="AW4078" s="5">
        <v>106</v>
      </c>
      <c r="AX4078" s="5">
        <v>109</v>
      </c>
      <c r="AY4078" s="5">
        <v>112</v>
      </c>
      <c r="AZ4078" s="5">
        <v>93</v>
      </c>
      <c r="BA4078" s="5">
        <v>86</v>
      </c>
      <c r="BB4078" s="5">
        <v>95</v>
      </c>
      <c r="BC4078" s="5">
        <v>93</v>
      </c>
      <c r="BD4078" s="5">
        <v>97</v>
      </c>
      <c r="BE4078" s="5">
        <v>86</v>
      </c>
      <c r="BF4078" s="5">
        <v>93</v>
      </c>
      <c r="BG4078" s="5">
        <v>97</v>
      </c>
      <c r="BH4078" s="5">
        <v>101</v>
      </c>
      <c r="BI4078" s="5">
        <v>102</v>
      </c>
      <c r="BJ4078" s="5">
        <v>105</v>
      </c>
      <c r="BK4078" s="5">
        <v>100</v>
      </c>
      <c r="BL4078" s="5">
        <v>99</v>
      </c>
      <c r="BM4078" s="5">
        <v>97</v>
      </c>
      <c r="BN4078" s="5">
        <v>97</v>
      </c>
      <c r="BO4078" s="5">
        <v>97</v>
      </c>
      <c r="BP4078" s="5">
        <v>98</v>
      </c>
      <c r="BQ4078" s="5">
        <v>101</v>
      </c>
      <c r="BR4078" s="5">
        <v>100</v>
      </c>
      <c r="BS4078">
        <v>101</v>
      </c>
      <c r="BT4078">
        <v>101</v>
      </c>
      <c r="BU4078">
        <v>100</v>
      </c>
      <c r="BV4078">
        <v>100</v>
      </c>
      <c r="BW4078">
        <v>100</v>
      </c>
      <c r="BX4078">
        <v>102</v>
      </c>
      <c r="BY4078">
        <v>102</v>
      </c>
      <c r="BZ4078">
        <v>104</v>
      </c>
      <c r="CA4078">
        <v>106</v>
      </c>
      <c r="CB4078">
        <v>106</v>
      </c>
      <c r="CC4078">
        <v>106</v>
      </c>
      <c r="CD4078">
        <v>104</v>
      </c>
      <c r="CE4078">
        <v>104</v>
      </c>
      <c r="CF4078">
        <v>103</v>
      </c>
      <c r="CG4078">
        <v>102</v>
      </c>
      <c r="CH4078">
        <v>100</v>
      </c>
      <c r="CI4078">
        <v>100</v>
      </c>
      <c r="CJ4078">
        <v>101</v>
      </c>
      <c r="CK4078">
        <v>100</v>
      </c>
      <c r="CL4078">
        <v>102</v>
      </c>
      <c r="CM4078">
        <v>104</v>
      </c>
      <c r="CN4078">
        <v>99</v>
      </c>
      <c r="CO4078">
        <v>93</v>
      </c>
      <c r="CP4078">
        <v>95</v>
      </c>
      <c r="CQ4078">
        <v>97</v>
      </c>
      <c r="CR4078">
        <v>97</v>
      </c>
      <c r="CS4078">
        <v>96</v>
      </c>
      <c r="CT4078">
        <v>97</v>
      </c>
      <c r="CU4078">
        <v>102</v>
      </c>
      <c r="CV4078">
        <v>101</v>
      </c>
      <c r="CW4078">
        <v>97</v>
      </c>
      <c r="CX4078" t="s">
        <v>5</v>
      </c>
      <c r="CY4078" t="s">
        <v>40</v>
      </c>
      <c r="CZ4078" s="1">
        <f t="shared" si="4563"/>
        <v>0.64178327897811094</v>
      </c>
      <c r="DA4078" s="4">
        <f t="shared" si="4564"/>
        <v>97.774193548387103</v>
      </c>
      <c r="DB4078" s="4"/>
      <c r="DC4078" s="4"/>
      <c r="DD4078" s="4"/>
    </row>
    <row r="4079" spans="1:108" x14ac:dyDescent="0.25">
      <c r="A4079" t="s">
        <v>37</v>
      </c>
      <c r="B4079">
        <v>36.261400000000002</v>
      </c>
      <c r="C4079">
        <v>-116.0564</v>
      </c>
      <c r="D4079">
        <v>2573</v>
      </c>
      <c r="E4079" t="s">
        <v>1</v>
      </c>
      <c r="F4079">
        <v>75.900000000000006</v>
      </c>
      <c r="G4079">
        <v>2012</v>
      </c>
      <c r="H4079">
        <v>8</v>
      </c>
      <c r="I4079" t="s">
        <v>260</v>
      </c>
      <c r="J4079">
        <v>103</v>
      </c>
      <c r="K4079">
        <v>100</v>
      </c>
      <c r="L4079">
        <v>100</v>
      </c>
      <c r="M4079">
        <v>95</v>
      </c>
      <c r="N4079">
        <v>81</v>
      </c>
      <c r="O4079">
        <v>85</v>
      </c>
      <c r="P4079">
        <v>93</v>
      </c>
      <c r="Q4079">
        <v>95</v>
      </c>
      <c r="R4079">
        <v>92</v>
      </c>
      <c r="S4079">
        <v>90</v>
      </c>
      <c r="T4079">
        <v>95</v>
      </c>
      <c r="U4079">
        <v>99</v>
      </c>
      <c r="V4079">
        <v>98</v>
      </c>
      <c r="W4079">
        <v>98</v>
      </c>
      <c r="X4079">
        <v>97</v>
      </c>
      <c r="Y4079">
        <v>101</v>
      </c>
      <c r="Z4079">
        <v>101</v>
      </c>
      <c r="AA4079">
        <v>103</v>
      </c>
      <c r="AB4079">
        <v>100</v>
      </c>
      <c r="AC4079">
        <v>103</v>
      </c>
      <c r="AD4079">
        <v>102</v>
      </c>
      <c r="AE4079">
        <v>94</v>
      </c>
      <c r="AG4079">
        <v>97</v>
      </c>
      <c r="AH4079">
        <v>95</v>
      </c>
      <c r="AI4079">
        <v>94</v>
      </c>
      <c r="AJ4079">
        <v>99</v>
      </c>
      <c r="AK4079">
        <v>100</v>
      </c>
      <c r="AL4079">
        <v>100</v>
      </c>
      <c r="AM4079">
        <v>99</v>
      </c>
      <c r="AN4079" s="5">
        <v>98</v>
      </c>
      <c r="AO4079" s="5">
        <v>101</v>
      </c>
      <c r="AP4079" s="5">
        <v>101</v>
      </c>
      <c r="AQ4079" s="5">
        <v>86</v>
      </c>
      <c r="AR4079" s="5">
        <v>95</v>
      </c>
      <c r="AS4079" s="5">
        <v>99</v>
      </c>
      <c r="AT4079" s="5">
        <v>103</v>
      </c>
      <c r="AU4079" s="5">
        <v>105</v>
      </c>
      <c r="AV4079" s="5">
        <v>107</v>
      </c>
      <c r="AW4079" s="5">
        <v>110</v>
      </c>
      <c r="AX4079" s="5">
        <v>111</v>
      </c>
      <c r="AY4079" s="5">
        <v>100</v>
      </c>
      <c r="AZ4079" s="5">
        <v>84</v>
      </c>
      <c r="BA4079" s="5">
        <v>94</v>
      </c>
      <c r="BB4079" s="5">
        <v>92</v>
      </c>
      <c r="BC4079" s="5">
        <v>94</v>
      </c>
      <c r="BD4079" s="5">
        <v>93</v>
      </c>
      <c r="BE4079" s="5">
        <v>94</v>
      </c>
      <c r="BF4079" s="5">
        <v>100</v>
      </c>
      <c r="BG4079" s="5">
        <v>102</v>
      </c>
      <c r="BH4079" s="5">
        <v>104</v>
      </c>
      <c r="BI4079" s="5">
        <v>104</v>
      </c>
      <c r="BJ4079" s="5">
        <v>99</v>
      </c>
      <c r="BK4079" s="5">
        <v>100</v>
      </c>
      <c r="BL4079" s="5">
        <v>100</v>
      </c>
      <c r="BM4079" s="5">
        <v>101</v>
      </c>
      <c r="BN4079" s="5">
        <v>99</v>
      </c>
      <c r="BO4079" s="5">
        <v>102</v>
      </c>
      <c r="BP4079" s="5">
        <v>102</v>
      </c>
      <c r="BQ4079" s="5">
        <v>100</v>
      </c>
      <c r="BR4079" s="5">
        <v>90</v>
      </c>
      <c r="BS4079">
        <v>93</v>
      </c>
      <c r="BT4079">
        <v>102</v>
      </c>
      <c r="BU4079">
        <v>104</v>
      </c>
      <c r="BV4079">
        <v>103</v>
      </c>
      <c r="BW4079">
        <v>104</v>
      </c>
      <c r="BX4079">
        <v>104</v>
      </c>
      <c r="BY4079">
        <v>106</v>
      </c>
      <c r="BZ4079">
        <v>108</v>
      </c>
      <c r="CA4079">
        <v>109</v>
      </c>
      <c r="CB4079">
        <v>107</v>
      </c>
      <c r="CC4079">
        <v>106</v>
      </c>
      <c r="CD4079">
        <v>107</v>
      </c>
      <c r="CE4079">
        <v>105</v>
      </c>
      <c r="CF4079">
        <v>104</v>
      </c>
      <c r="CG4079">
        <v>103</v>
      </c>
      <c r="CH4079">
        <v>103</v>
      </c>
      <c r="CI4079">
        <v>98</v>
      </c>
      <c r="CJ4079">
        <v>103</v>
      </c>
      <c r="CK4079">
        <v>103</v>
      </c>
      <c r="CL4079">
        <v>103</v>
      </c>
      <c r="CM4079">
        <v>102</v>
      </c>
      <c r="CN4079">
        <v>79</v>
      </c>
      <c r="CO4079">
        <v>92</v>
      </c>
      <c r="CP4079">
        <v>98</v>
      </c>
      <c r="CQ4079">
        <v>100</v>
      </c>
      <c r="CR4079">
        <v>97</v>
      </c>
      <c r="CS4079">
        <v>99</v>
      </c>
      <c r="CT4079">
        <v>103</v>
      </c>
      <c r="CU4079">
        <v>103</v>
      </c>
      <c r="CV4079">
        <v>100</v>
      </c>
      <c r="CW4079">
        <v>94</v>
      </c>
      <c r="CX4079" t="s">
        <v>2</v>
      </c>
      <c r="CY4079" t="s">
        <v>38</v>
      </c>
      <c r="CZ4079" s="1">
        <f t="shared" si="4563"/>
        <v>0.92660028847168052</v>
      </c>
      <c r="DA4079" s="4">
        <f t="shared" si="4564"/>
        <v>99.032258064516128</v>
      </c>
      <c r="DB4079" s="4"/>
      <c r="DC4079" s="4"/>
      <c r="DD4079" s="4"/>
    </row>
    <row r="4080" spans="1:108" x14ac:dyDescent="0.25">
      <c r="A4080" t="s">
        <v>134</v>
      </c>
      <c r="B4080">
        <v>36.5717</v>
      </c>
      <c r="C4080">
        <v>-116.4619</v>
      </c>
      <c r="D4080">
        <v>2450</v>
      </c>
      <c r="E4080" t="s">
        <v>1</v>
      </c>
      <c r="F4080">
        <v>38.200000000000003</v>
      </c>
      <c r="G4080">
        <v>2012</v>
      </c>
      <c r="H4080">
        <v>8</v>
      </c>
      <c r="I4080" t="s">
        <v>260</v>
      </c>
      <c r="J4080">
        <v>106</v>
      </c>
      <c r="K4080">
        <v>105</v>
      </c>
      <c r="L4080">
        <v>102</v>
      </c>
      <c r="M4080">
        <v>101</v>
      </c>
      <c r="N4080">
        <v>83</v>
      </c>
      <c r="O4080">
        <v>86</v>
      </c>
      <c r="P4080">
        <v>95</v>
      </c>
      <c r="Q4080">
        <v>98</v>
      </c>
      <c r="R4080">
        <v>96</v>
      </c>
      <c r="S4080">
        <v>96</v>
      </c>
      <c r="T4080">
        <v>97</v>
      </c>
      <c r="U4080">
        <v>103</v>
      </c>
      <c r="V4080">
        <v>101</v>
      </c>
      <c r="W4080">
        <v>101</v>
      </c>
      <c r="X4080">
        <v>101</v>
      </c>
      <c r="Y4080">
        <v>106</v>
      </c>
      <c r="Z4080">
        <v>105</v>
      </c>
      <c r="AA4080">
        <v>106</v>
      </c>
      <c r="AB4080">
        <v>104</v>
      </c>
      <c r="AC4080">
        <v>106</v>
      </c>
      <c r="AD4080">
        <v>105</v>
      </c>
      <c r="AE4080">
        <v>96</v>
      </c>
      <c r="AF4080">
        <v>96</v>
      </c>
      <c r="AG4080">
        <v>98</v>
      </c>
      <c r="AH4080">
        <v>98</v>
      </c>
      <c r="AI4080">
        <v>98</v>
      </c>
      <c r="AJ4080">
        <v>101</v>
      </c>
      <c r="AK4080">
        <v>103</v>
      </c>
      <c r="AL4080">
        <v>103</v>
      </c>
      <c r="AM4080">
        <v>100</v>
      </c>
      <c r="AN4080" s="5">
        <v>101</v>
      </c>
      <c r="AO4080" s="5">
        <v>102</v>
      </c>
      <c r="AP4080" s="5">
        <v>102</v>
      </c>
      <c r="AQ4080" s="5">
        <v>102</v>
      </c>
      <c r="AR4080" s="5">
        <v>98</v>
      </c>
      <c r="AS4080" s="5">
        <v>102</v>
      </c>
      <c r="AT4080" s="5">
        <v>106</v>
      </c>
      <c r="AU4080" s="5">
        <v>108</v>
      </c>
      <c r="AV4080" s="5">
        <v>111</v>
      </c>
      <c r="AW4080" s="5">
        <v>113</v>
      </c>
      <c r="AX4080" s="5">
        <v>114</v>
      </c>
      <c r="AY4080" s="5">
        <v>106</v>
      </c>
      <c r="AZ4080" s="5">
        <v>88</v>
      </c>
      <c r="BA4080" s="5">
        <v>99</v>
      </c>
      <c r="BB4080" s="5">
        <v>98</v>
      </c>
      <c r="BC4080" s="5">
        <v>99</v>
      </c>
      <c r="BD4080" s="5">
        <v>95</v>
      </c>
      <c r="BE4080" s="5">
        <v>98</v>
      </c>
      <c r="BF4080" s="5">
        <v>104</v>
      </c>
      <c r="BG4080" s="5">
        <v>105</v>
      </c>
      <c r="BH4080" s="5">
        <v>108</v>
      </c>
      <c r="BI4080" s="5">
        <v>107</v>
      </c>
      <c r="BJ4080" s="5">
        <v>102</v>
      </c>
      <c r="BK4080" s="5">
        <v>104</v>
      </c>
      <c r="BL4080" s="5">
        <v>105</v>
      </c>
      <c r="BM4080" s="5">
        <v>104</v>
      </c>
      <c r="BN4080" s="5">
        <v>102</v>
      </c>
      <c r="BO4080" s="5">
        <v>103</v>
      </c>
      <c r="BP4080" s="5">
        <v>105</v>
      </c>
      <c r="BQ4080" s="5">
        <v>105</v>
      </c>
      <c r="BR4080" s="5">
        <v>99</v>
      </c>
      <c r="BS4080">
        <v>98</v>
      </c>
      <c r="BT4080">
        <v>105</v>
      </c>
      <c r="BU4080">
        <v>107</v>
      </c>
      <c r="BV4080">
        <v>107</v>
      </c>
      <c r="BW4080">
        <v>105</v>
      </c>
      <c r="BX4080">
        <v>106</v>
      </c>
      <c r="BY4080">
        <v>108</v>
      </c>
      <c r="BZ4080">
        <v>111</v>
      </c>
      <c r="CA4080">
        <v>111</v>
      </c>
      <c r="CB4080">
        <v>115</v>
      </c>
      <c r="CC4080">
        <v>109</v>
      </c>
      <c r="CD4080">
        <v>107</v>
      </c>
      <c r="CE4080">
        <v>106</v>
      </c>
      <c r="CF4080">
        <v>104</v>
      </c>
      <c r="CG4080">
        <v>106</v>
      </c>
      <c r="CH4080">
        <v>107</v>
      </c>
      <c r="CI4080">
        <v>103</v>
      </c>
      <c r="CJ4080">
        <v>102</v>
      </c>
      <c r="CK4080">
        <v>110</v>
      </c>
      <c r="CL4080">
        <v>105</v>
      </c>
      <c r="CM4080">
        <v>105</v>
      </c>
      <c r="CN4080">
        <v>84</v>
      </c>
      <c r="CO4080">
        <v>94</v>
      </c>
      <c r="CP4080">
        <v>100</v>
      </c>
      <c r="CQ4080">
        <v>102</v>
      </c>
      <c r="CR4080">
        <v>102</v>
      </c>
      <c r="CS4080">
        <v>102</v>
      </c>
      <c r="CT4080">
        <v>105</v>
      </c>
      <c r="CU4080">
        <v>106</v>
      </c>
      <c r="CV4080">
        <v>103</v>
      </c>
      <c r="CW4080">
        <v>98</v>
      </c>
      <c r="CX4080" t="s">
        <v>2</v>
      </c>
      <c r="CY4080" t="s">
        <v>135</v>
      </c>
      <c r="CZ4080" s="1">
        <f t="shared" si="4563"/>
        <v>0.87633594684385507</v>
      </c>
      <c r="DA4080" s="4">
        <f t="shared" si="4564"/>
        <v>103.06451612903226</v>
      </c>
      <c r="DB4080" s="4"/>
      <c r="DC4080" s="4"/>
      <c r="DD4080" s="4"/>
    </row>
    <row r="4081" spans="1:108" x14ac:dyDescent="0.25">
      <c r="A4081" t="s">
        <v>217</v>
      </c>
      <c r="B4081">
        <v>36.046900000000001</v>
      </c>
      <c r="C4081">
        <v>-115.18470000000001</v>
      </c>
      <c r="D4081">
        <v>2275</v>
      </c>
      <c r="E4081" t="s">
        <v>1</v>
      </c>
      <c r="F4081">
        <v>157.6</v>
      </c>
      <c r="G4081">
        <v>2012</v>
      </c>
      <c r="H4081">
        <v>8</v>
      </c>
      <c r="I4081" t="s">
        <v>260</v>
      </c>
      <c r="J4081">
        <v>109</v>
      </c>
      <c r="K4081">
        <v>106</v>
      </c>
      <c r="L4081">
        <v>106</v>
      </c>
      <c r="M4081">
        <v>102</v>
      </c>
      <c r="N4081">
        <v>87</v>
      </c>
      <c r="O4081">
        <v>90</v>
      </c>
      <c r="P4081">
        <v>98</v>
      </c>
      <c r="Q4081">
        <v>101</v>
      </c>
      <c r="R4081">
        <v>100</v>
      </c>
      <c r="S4081">
        <v>92</v>
      </c>
      <c r="T4081">
        <v>99</v>
      </c>
      <c r="U4081">
        <v>106</v>
      </c>
      <c r="V4081">
        <v>106</v>
      </c>
      <c r="W4081">
        <v>104</v>
      </c>
      <c r="X4081">
        <v>101</v>
      </c>
      <c r="Y4081">
        <v>105</v>
      </c>
      <c r="Z4081">
        <v>109</v>
      </c>
      <c r="AA4081">
        <v>108</v>
      </c>
      <c r="AB4081">
        <v>108</v>
      </c>
      <c r="AC4081">
        <v>106</v>
      </c>
      <c r="AD4081">
        <v>109</v>
      </c>
      <c r="AE4081">
        <v>101</v>
      </c>
      <c r="AF4081">
        <v>102</v>
      </c>
      <c r="AG4081">
        <v>107</v>
      </c>
      <c r="AH4081">
        <v>105</v>
      </c>
      <c r="AI4081">
        <v>103</v>
      </c>
      <c r="AJ4081">
        <v>107</v>
      </c>
      <c r="AK4081">
        <v>109</v>
      </c>
      <c r="AL4081">
        <v>107</v>
      </c>
      <c r="AM4081">
        <v>107</v>
      </c>
      <c r="AN4081" s="5">
        <v>108</v>
      </c>
      <c r="AO4081" s="5">
        <v>106</v>
      </c>
      <c r="AP4081" s="5">
        <v>105</v>
      </c>
      <c r="AQ4081" s="5">
        <v>93</v>
      </c>
      <c r="AR4081" s="5">
        <v>99</v>
      </c>
      <c r="AS4081" s="5">
        <v>103</v>
      </c>
      <c r="AT4081" s="5">
        <v>106</v>
      </c>
      <c r="AU4081" s="5">
        <v>110</v>
      </c>
      <c r="AV4081" s="5">
        <v>113</v>
      </c>
      <c r="AW4081" s="5">
        <v>115</v>
      </c>
      <c r="AX4081" s="5">
        <v>114</v>
      </c>
      <c r="AY4081" s="5">
        <v>104</v>
      </c>
      <c r="AZ4081" s="5">
        <v>89</v>
      </c>
      <c r="BA4081" s="5">
        <v>94</v>
      </c>
      <c r="BB4081" s="5">
        <v>94</v>
      </c>
      <c r="BC4081" s="5">
        <v>99</v>
      </c>
      <c r="BD4081" s="5">
        <v>99</v>
      </c>
      <c r="BE4081" s="5">
        <v>102</v>
      </c>
      <c r="BF4081" s="5">
        <v>103</v>
      </c>
      <c r="BG4081" s="5">
        <v>106</v>
      </c>
      <c r="BH4081" s="5">
        <v>107</v>
      </c>
      <c r="BI4081" s="5">
        <v>105</v>
      </c>
      <c r="BJ4081" s="5">
        <v>100</v>
      </c>
      <c r="BK4081" s="5">
        <v>105</v>
      </c>
      <c r="BL4081" s="5">
        <v>106</v>
      </c>
      <c r="BM4081" s="5">
        <v>107</v>
      </c>
      <c r="BN4081" s="5">
        <v>106</v>
      </c>
      <c r="BO4081" s="5">
        <v>108</v>
      </c>
      <c r="BP4081" s="5">
        <v>105</v>
      </c>
      <c r="BQ4081" s="5">
        <v>98</v>
      </c>
      <c r="BR4081" s="5">
        <v>86</v>
      </c>
      <c r="BS4081">
        <v>95</v>
      </c>
      <c r="BT4081">
        <v>105</v>
      </c>
      <c r="BU4081">
        <v>109</v>
      </c>
      <c r="BV4081">
        <v>106</v>
      </c>
      <c r="BW4081">
        <v>110</v>
      </c>
      <c r="BX4081">
        <v>107</v>
      </c>
      <c r="BY4081">
        <v>110</v>
      </c>
      <c r="BZ4081">
        <v>112</v>
      </c>
      <c r="CA4081">
        <v>114</v>
      </c>
      <c r="CB4081">
        <v>112</v>
      </c>
      <c r="CC4081">
        <v>110</v>
      </c>
      <c r="CD4081">
        <v>110</v>
      </c>
      <c r="CE4081">
        <v>110</v>
      </c>
      <c r="CF4081">
        <v>107</v>
      </c>
      <c r="CG4081">
        <v>108</v>
      </c>
      <c r="CH4081">
        <v>105</v>
      </c>
      <c r="CI4081">
        <v>103</v>
      </c>
      <c r="CJ4081">
        <v>103</v>
      </c>
      <c r="CK4081">
        <v>107</v>
      </c>
      <c r="CL4081">
        <v>103</v>
      </c>
      <c r="CM4081">
        <v>103</v>
      </c>
      <c r="CN4081">
        <v>85</v>
      </c>
      <c r="CO4081">
        <v>90</v>
      </c>
      <c r="CP4081">
        <v>100</v>
      </c>
      <c r="CQ4081">
        <v>100</v>
      </c>
      <c r="CR4081">
        <v>103</v>
      </c>
      <c r="CS4081">
        <v>104</v>
      </c>
      <c r="CT4081">
        <v>107</v>
      </c>
      <c r="CU4081">
        <v>106</v>
      </c>
      <c r="CV4081">
        <v>102</v>
      </c>
      <c r="CW4081">
        <v>98</v>
      </c>
      <c r="CX4081" t="s">
        <v>2</v>
      </c>
      <c r="CY4081" t="s">
        <v>218</v>
      </c>
      <c r="CZ4081" s="1">
        <f t="shared" si="4563"/>
        <v>0.73196083995364369</v>
      </c>
      <c r="DA4081" s="4">
        <f t="shared" si="4564"/>
        <v>103.06451612903226</v>
      </c>
      <c r="DB4081" s="4"/>
      <c r="DC4081" s="4"/>
      <c r="DD4081" s="4"/>
    </row>
    <row r="4082" spans="1:108" x14ac:dyDescent="0.25">
      <c r="A4082" t="s">
        <v>79</v>
      </c>
      <c r="B4082">
        <v>35.686399999999999</v>
      </c>
      <c r="C4082">
        <v>-117.6908</v>
      </c>
      <c r="D4082">
        <v>2231</v>
      </c>
      <c r="E4082" t="s">
        <v>1</v>
      </c>
      <c r="F4082">
        <v>113.6</v>
      </c>
      <c r="G4082">
        <v>2012</v>
      </c>
      <c r="H4082">
        <v>8</v>
      </c>
      <c r="I4082" t="s">
        <v>260</v>
      </c>
      <c r="J4082">
        <v>105</v>
      </c>
      <c r="K4082">
        <v>104</v>
      </c>
      <c r="L4082">
        <v>102</v>
      </c>
      <c r="M4082">
        <v>97</v>
      </c>
      <c r="N4082">
        <v>83</v>
      </c>
      <c r="O4082">
        <v>86</v>
      </c>
      <c r="P4082">
        <v>95</v>
      </c>
      <c r="Q4082">
        <v>98</v>
      </c>
      <c r="R4082">
        <v>96</v>
      </c>
      <c r="S4082">
        <v>90</v>
      </c>
      <c r="T4082">
        <v>98</v>
      </c>
      <c r="U4082">
        <v>102</v>
      </c>
      <c r="V4082">
        <v>102</v>
      </c>
      <c r="W4082">
        <v>100</v>
      </c>
      <c r="X4082">
        <v>99</v>
      </c>
      <c r="Y4082">
        <v>104</v>
      </c>
      <c r="Z4082">
        <v>105</v>
      </c>
      <c r="AA4082">
        <v>104</v>
      </c>
      <c r="AB4082">
        <v>104</v>
      </c>
      <c r="AC4082">
        <v>106</v>
      </c>
      <c r="AD4082">
        <v>103</v>
      </c>
      <c r="AE4082">
        <v>97</v>
      </c>
      <c r="AF4082">
        <v>93</v>
      </c>
      <c r="AG4082">
        <v>95</v>
      </c>
      <c r="AH4082">
        <v>95</v>
      </c>
      <c r="AI4082">
        <v>96</v>
      </c>
      <c r="AJ4082">
        <v>99</v>
      </c>
      <c r="AK4082">
        <v>102</v>
      </c>
      <c r="AL4082">
        <v>102</v>
      </c>
      <c r="AM4082">
        <v>101</v>
      </c>
      <c r="AN4082" s="5">
        <v>99</v>
      </c>
      <c r="AO4082" s="5">
        <v>99</v>
      </c>
      <c r="AP4082" s="5">
        <v>100</v>
      </c>
      <c r="AQ4082" s="5">
        <v>95</v>
      </c>
      <c r="AR4082" s="5">
        <v>98</v>
      </c>
      <c r="AS4082" s="5">
        <v>100</v>
      </c>
      <c r="AT4082" s="5">
        <v>102</v>
      </c>
      <c r="AU4082" s="5">
        <v>105</v>
      </c>
      <c r="AV4082" s="5">
        <v>109</v>
      </c>
      <c r="AW4082" s="5">
        <v>111</v>
      </c>
      <c r="AX4082" s="5">
        <v>113</v>
      </c>
      <c r="AY4082" s="5">
        <v>107</v>
      </c>
      <c r="AZ4082" s="5">
        <v>94</v>
      </c>
      <c r="BA4082" s="5">
        <v>101</v>
      </c>
      <c r="BB4082" s="5">
        <v>100</v>
      </c>
      <c r="BC4082" s="5">
        <v>96</v>
      </c>
      <c r="BD4082" s="5">
        <v>93</v>
      </c>
      <c r="BE4082" s="5">
        <v>95</v>
      </c>
      <c r="BF4082" s="5">
        <v>101</v>
      </c>
      <c r="BG4082" s="5">
        <v>103</v>
      </c>
      <c r="BH4082" s="5">
        <v>106</v>
      </c>
      <c r="BI4082" s="5">
        <v>108</v>
      </c>
      <c r="BJ4082" s="5">
        <v>105</v>
      </c>
      <c r="BK4082" s="5">
        <v>103</v>
      </c>
      <c r="BL4082" s="5">
        <v>103</v>
      </c>
      <c r="BM4082" s="5">
        <v>101</v>
      </c>
      <c r="BN4082" s="8">
        <f>(2*BM4082+BP4082)/3</f>
        <v>102</v>
      </c>
      <c r="BO4082" s="8">
        <f>(BN4082+2*BQ4082)/3</f>
        <v>104.66666666666667</v>
      </c>
      <c r="BP4082" s="5">
        <v>104</v>
      </c>
      <c r="BQ4082" s="5">
        <v>106</v>
      </c>
      <c r="BR4082" s="5">
        <v>101</v>
      </c>
      <c r="BS4082">
        <v>100</v>
      </c>
      <c r="BT4082">
        <v>106</v>
      </c>
      <c r="BU4082">
        <v>106</v>
      </c>
      <c r="BV4082">
        <v>103</v>
      </c>
      <c r="BW4082">
        <v>106</v>
      </c>
      <c r="BX4082">
        <v>107</v>
      </c>
      <c r="BY4082">
        <v>108</v>
      </c>
      <c r="BZ4082">
        <v>110</v>
      </c>
      <c r="CA4082">
        <v>112</v>
      </c>
      <c r="CB4082">
        <v>111</v>
      </c>
      <c r="CC4082">
        <v>109</v>
      </c>
      <c r="CD4082">
        <v>108</v>
      </c>
      <c r="CE4082">
        <v>107</v>
      </c>
      <c r="CF4082">
        <v>107</v>
      </c>
      <c r="CG4082">
        <v>107</v>
      </c>
      <c r="CH4082">
        <v>106</v>
      </c>
      <c r="CI4082">
        <v>106</v>
      </c>
      <c r="CJ4082">
        <v>104</v>
      </c>
      <c r="CK4082">
        <v>106</v>
      </c>
      <c r="CL4082">
        <v>106</v>
      </c>
      <c r="CM4082">
        <v>105</v>
      </c>
      <c r="CN4082">
        <v>95</v>
      </c>
      <c r="CO4082">
        <v>98</v>
      </c>
      <c r="CP4082">
        <v>102</v>
      </c>
      <c r="CQ4082">
        <v>102</v>
      </c>
      <c r="CR4082">
        <v>100</v>
      </c>
      <c r="CS4082">
        <v>101</v>
      </c>
      <c r="CT4082">
        <v>105</v>
      </c>
      <c r="CU4082">
        <v>106</v>
      </c>
      <c r="CV4082">
        <v>103</v>
      </c>
      <c r="CW4082">
        <v>100</v>
      </c>
      <c r="CX4082" t="s">
        <v>5</v>
      </c>
      <c r="CY4082" t="s">
        <v>80</v>
      </c>
      <c r="CZ4082" s="1">
        <f t="shared" si="4563"/>
        <v>0.91989619863364325</v>
      </c>
      <c r="DA4082" s="4">
        <f t="shared" si="4564"/>
        <v>102.08602150537634</v>
      </c>
      <c r="DB4082" s="4"/>
      <c r="DC4082" s="4"/>
      <c r="DD4082" s="4"/>
    </row>
    <row r="4083" spans="1:108" x14ac:dyDescent="0.25">
      <c r="A4083" t="s">
        <v>164</v>
      </c>
      <c r="B4083">
        <v>34.892800000000001</v>
      </c>
      <c r="C4083">
        <v>-117.0219</v>
      </c>
      <c r="D4083">
        <v>2220</v>
      </c>
      <c r="E4083" t="s">
        <v>1</v>
      </c>
      <c r="F4083">
        <v>175</v>
      </c>
      <c r="G4083">
        <v>2012</v>
      </c>
      <c r="H4083">
        <v>8</v>
      </c>
      <c r="I4083" t="s">
        <v>260</v>
      </c>
      <c r="J4083">
        <v>104</v>
      </c>
      <c r="K4083">
        <v>104</v>
      </c>
      <c r="L4083">
        <v>101</v>
      </c>
      <c r="M4083">
        <v>101</v>
      </c>
      <c r="N4083">
        <v>77</v>
      </c>
      <c r="O4083">
        <v>86</v>
      </c>
      <c r="P4083">
        <v>94</v>
      </c>
      <c r="Q4083">
        <v>96</v>
      </c>
      <c r="R4083">
        <v>96</v>
      </c>
      <c r="S4083">
        <v>96</v>
      </c>
      <c r="T4083">
        <v>97</v>
      </c>
      <c r="U4083">
        <v>102</v>
      </c>
      <c r="V4083">
        <v>100</v>
      </c>
      <c r="W4083">
        <v>98</v>
      </c>
      <c r="X4083">
        <v>97</v>
      </c>
      <c r="Y4083">
        <v>98</v>
      </c>
      <c r="Z4083">
        <v>103</v>
      </c>
      <c r="AA4083">
        <v>100</v>
      </c>
      <c r="AB4083">
        <v>99</v>
      </c>
      <c r="AC4083">
        <v>103</v>
      </c>
      <c r="AD4083">
        <v>101</v>
      </c>
      <c r="AE4083">
        <v>93</v>
      </c>
      <c r="AF4083">
        <v>94</v>
      </c>
      <c r="AG4083">
        <v>96</v>
      </c>
      <c r="AH4083">
        <v>93</v>
      </c>
      <c r="AI4083">
        <v>95</v>
      </c>
      <c r="AJ4083">
        <v>99</v>
      </c>
      <c r="AK4083">
        <v>101</v>
      </c>
      <c r="AL4083">
        <v>101</v>
      </c>
      <c r="AM4083">
        <v>101</v>
      </c>
      <c r="AN4083" s="5">
        <v>101</v>
      </c>
      <c r="AO4083" s="5">
        <v>99</v>
      </c>
      <c r="AP4083" s="5">
        <v>101</v>
      </c>
      <c r="AQ4083" s="5">
        <v>91</v>
      </c>
      <c r="AR4083" s="5">
        <v>98</v>
      </c>
      <c r="AS4083" s="5">
        <v>100</v>
      </c>
      <c r="AT4083" s="5">
        <v>100</v>
      </c>
      <c r="AU4083" s="5">
        <v>105</v>
      </c>
      <c r="AV4083" s="5">
        <v>107</v>
      </c>
      <c r="AW4083" s="5">
        <v>109</v>
      </c>
      <c r="AX4083" s="5">
        <v>111</v>
      </c>
      <c r="AY4083" s="5">
        <v>98</v>
      </c>
      <c r="AZ4083" s="5">
        <v>90</v>
      </c>
      <c r="BA4083" s="5">
        <v>96</v>
      </c>
      <c r="BB4083" s="5">
        <v>95</v>
      </c>
      <c r="BC4083" s="5">
        <v>94</v>
      </c>
      <c r="BD4083" s="5">
        <v>94</v>
      </c>
      <c r="BE4083" s="5">
        <v>96</v>
      </c>
      <c r="BF4083" s="5">
        <v>101</v>
      </c>
      <c r="BG4083" s="5">
        <v>102</v>
      </c>
      <c r="BH4083" s="5">
        <v>105</v>
      </c>
      <c r="BI4083" s="5">
        <v>105</v>
      </c>
      <c r="BJ4083" s="5">
        <v>102</v>
      </c>
      <c r="BK4083" s="5">
        <v>102</v>
      </c>
      <c r="BL4083" s="5">
        <v>102</v>
      </c>
      <c r="BM4083" s="5">
        <v>100</v>
      </c>
      <c r="BN4083" s="5">
        <v>102</v>
      </c>
      <c r="BO4083" s="5">
        <v>101</v>
      </c>
      <c r="BP4083" s="5">
        <v>102</v>
      </c>
      <c r="BQ4083" s="5">
        <v>102</v>
      </c>
      <c r="BR4083" s="5">
        <v>92</v>
      </c>
      <c r="BS4083">
        <v>94</v>
      </c>
      <c r="BT4083">
        <v>102</v>
      </c>
      <c r="BU4083">
        <v>102</v>
      </c>
      <c r="BV4083">
        <v>98</v>
      </c>
      <c r="BW4083">
        <v>104</v>
      </c>
      <c r="BX4083">
        <v>105</v>
      </c>
      <c r="BY4083">
        <v>107</v>
      </c>
      <c r="BZ4083">
        <v>108</v>
      </c>
      <c r="CA4083">
        <v>109</v>
      </c>
      <c r="CB4083">
        <v>109</v>
      </c>
      <c r="CC4083">
        <v>104</v>
      </c>
      <c r="CD4083">
        <v>107</v>
      </c>
      <c r="CE4083">
        <v>106</v>
      </c>
      <c r="CF4083">
        <v>106</v>
      </c>
      <c r="CG4083">
        <v>105</v>
      </c>
      <c r="CH4083">
        <v>105</v>
      </c>
      <c r="CI4083">
        <v>100</v>
      </c>
      <c r="CJ4083">
        <v>101</v>
      </c>
      <c r="CK4083">
        <v>103</v>
      </c>
      <c r="CL4083">
        <v>104</v>
      </c>
      <c r="CM4083">
        <v>103</v>
      </c>
      <c r="CN4083">
        <v>94</v>
      </c>
      <c r="CO4083">
        <v>96</v>
      </c>
      <c r="CP4083">
        <v>100</v>
      </c>
      <c r="CQ4083">
        <v>100</v>
      </c>
      <c r="CR4083">
        <v>98</v>
      </c>
      <c r="CS4083">
        <v>100</v>
      </c>
      <c r="CT4083">
        <v>103</v>
      </c>
      <c r="CU4083">
        <v>100</v>
      </c>
      <c r="CV4083">
        <v>98</v>
      </c>
      <c r="CW4083">
        <v>97</v>
      </c>
      <c r="CX4083" t="s">
        <v>5</v>
      </c>
      <c r="CY4083" t="s">
        <v>20</v>
      </c>
      <c r="CZ4083" s="1">
        <f t="shared" si="4563"/>
        <v>0.89492689484368837</v>
      </c>
      <c r="DA4083" s="4">
        <f t="shared" si="4564"/>
        <v>100.09677419354838</v>
      </c>
      <c r="DB4083" s="4"/>
      <c r="DC4083" s="4"/>
      <c r="DD4083" s="4"/>
    </row>
    <row r="4084" spans="1:108" x14ac:dyDescent="0.25">
      <c r="A4084" t="s">
        <v>230</v>
      </c>
      <c r="B4084">
        <v>36.2119</v>
      </c>
      <c r="C4084">
        <v>-115.1939</v>
      </c>
      <c r="D4084">
        <v>2189</v>
      </c>
      <c r="E4084" t="s">
        <v>1</v>
      </c>
      <c r="F4084">
        <v>152.30000000000001</v>
      </c>
      <c r="G4084">
        <v>2012</v>
      </c>
      <c r="H4084">
        <v>8</v>
      </c>
      <c r="I4084" t="s">
        <v>260</v>
      </c>
      <c r="J4084">
        <v>106</v>
      </c>
      <c r="K4084">
        <v>104</v>
      </c>
      <c r="L4084">
        <v>102</v>
      </c>
      <c r="M4084">
        <v>100</v>
      </c>
      <c r="N4084">
        <v>86</v>
      </c>
      <c r="O4084">
        <v>87</v>
      </c>
      <c r="P4084">
        <v>94</v>
      </c>
      <c r="Q4084">
        <v>99</v>
      </c>
      <c r="R4084">
        <v>98</v>
      </c>
      <c r="S4084">
        <v>89</v>
      </c>
      <c r="T4084">
        <v>96</v>
      </c>
      <c r="U4084">
        <v>103</v>
      </c>
      <c r="V4084">
        <v>102</v>
      </c>
      <c r="W4084">
        <v>101</v>
      </c>
      <c r="X4084">
        <v>98</v>
      </c>
      <c r="Y4084">
        <v>102</v>
      </c>
      <c r="Z4084">
        <v>106</v>
      </c>
      <c r="AA4084">
        <v>105</v>
      </c>
      <c r="AB4084">
        <v>105</v>
      </c>
      <c r="AC4084">
        <v>103</v>
      </c>
      <c r="AD4084">
        <v>106</v>
      </c>
      <c r="AE4084">
        <v>98</v>
      </c>
      <c r="AF4084">
        <v>99</v>
      </c>
      <c r="AG4084">
        <v>104</v>
      </c>
      <c r="AH4084">
        <v>102</v>
      </c>
      <c r="AI4084">
        <v>100</v>
      </c>
      <c r="AJ4084">
        <v>105</v>
      </c>
      <c r="AK4084">
        <v>106</v>
      </c>
      <c r="AL4084">
        <v>105</v>
      </c>
      <c r="AM4084">
        <v>105</v>
      </c>
      <c r="AN4084" s="5">
        <v>105</v>
      </c>
      <c r="AO4084" s="5">
        <v>105</v>
      </c>
      <c r="AP4084" s="5">
        <v>103</v>
      </c>
      <c r="AQ4084" s="5">
        <v>94</v>
      </c>
      <c r="AR4084" s="5">
        <v>97</v>
      </c>
      <c r="AS4084" s="5">
        <v>102</v>
      </c>
      <c r="AT4084" s="5">
        <v>106</v>
      </c>
      <c r="AU4084" s="5">
        <v>109</v>
      </c>
      <c r="AV4084" s="5">
        <v>111</v>
      </c>
      <c r="AW4084" s="5">
        <v>113</v>
      </c>
      <c r="AX4084" s="5">
        <v>112</v>
      </c>
      <c r="AY4084" s="5">
        <v>102</v>
      </c>
      <c r="AZ4084" s="5">
        <v>89</v>
      </c>
      <c r="BA4084" s="5">
        <v>91</v>
      </c>
      <c r="BB4084" s="5">
        <v>89</v>
      </c>
      <c r="BC4084" s="5">
        <v>98</v>
      </c>
      <c r="BD4084" s="5">
        <v>97</v>
      </c>
      <c r="BE4084" s="5">
        <v>98</v>
      </c>
      <c r="BF4084" s="5">
        <v>101</v>
      </c>
      <c r="BG4084" s="5">
        <v>104</v>
      </c>
      <c r="BH4084" s="5">
        <v>106</v>
      </c>
      <c r="BI4084" s="5">
        <v>103</v>
      </c>
      <c r="BJ4084" s="5">
        <v>98</v>
      </c>
      <c r="BK4084" s="5">
        <v>104</v>
      </c>
      <c r="BL4084" s="5">
        <v>104</v>
      </c>
      <c r="BM4084" s="5">
        <v>106</v>
      </c>
      <c r="BN4084" s="5">
        <v>104</v>
      </c>
      <c r="BO4084" s="5">
        <v>106</v>
      </c>
      <c r="BP4084" s="5">
        <v>101</v>
      </c>
      <c r="BQ4084" s="5">
        <v>96</v>
      </c>
      <c r="BR4084" s="5">
        <v>85</v>
      </c>
      <c r="BS4084">
        <v>93</v>
      </c>
      <c r="BT4084">
        <v>101</v>
      </c>
      <c r="BU4084">
        <v>104</v>
      </c>
      <c r="BV4084">
        <v>103</v>
      </c>
      <c r="BW4084">
        <v>107</v>
      </c>
      <c r="BX4084">
        <v>104</v>
      </c>
      <c r="BY4084">
        <v>107</v>
      </c>
      <c r="BZ4084">
        <v>109</v>
      </c>
      <c r="CA4084">
        <v>111</v>
      </c>
      <c r="CB4084">
        <v>110</v>
      </c>
      <c r="CC4084">
        <v>108</v>
      </c>
      <c r="CD4084">
        <v>107</v>
      </c>
      <c r="CE4084">
        <v>108</v>
      </c>
      <c r="CF4084">
        <v>106</v>
      </c>
      <c r="CG4084">
        <v>107</v>
      </c>
      <c r="CH4084">
        <v>103</v>
      </c>
      <c r="CI4084">
        <v>99</v>
      </c>
      <c r="CJ4084">
        <v>99</v>
      </c>
      <c r="CK4084">
        <v>103</v>
      </c>
      <c r="CL4084">
        <v>99</v>
      </c>
      <c r="CM4084">
        <v>102</v>
      </c>
      <c r="CN4084">
        <v>85</v>
      </c>
      <c r="CO4084">
        <v>87</v>
      </c>
      <c r="CP4084">
        <v>97</v>
      </c>
      <c r="CQ4084">
        <v>99</v>
      </c>
      <c r="CR4084">
        <v>101</v>
      </c>
      <c r="CS4084">
        <v>102</v>
      </c>
      <c r="CT4084">
        <v>105</v>
      </c>
      <c r="CU4084">
        <v>105</v>
      </c>
      <c r="CV4084">
        <v>100</v>
      </c>
      <c r="CW4084">
        <v>95</v>
      </c>
      <c r="CX4084" t="s">
        <v>2</v>
      </c>
      <c r="CY4084" t="s">
        <v>231</v>
      </c>
      <c r="CZ4084" s="1">
        <f t="shared" si="4563"/>
        <v>0.70644837035087871</v>
      </c>
      <c r="DA4084" s="4">
        <f t="shared" si="4564"/>
        <v>101.25806451612904</v>
      </c>
      <c r="DB4084" s="4"/>
      <c r="DC4084" s="4"/>
      <c r="DD4084" s="4"/>
    </row>
    <row r="4085" spans="1:108" x14ac:dyDescent="0.25">
      <c r="A4085" t="s">
        <v>91</v>
      </c>
      <c r="B4085">
        <v>36.071899999999999</v>
      </c>
      <c r="C4085">
        <v>-115.16330000000001</v>
      </c>
      <c r="D4085">
        <v>2175</v>
      </c>
      <c r="E4085" t="s">
        <v>1</v>
      </c>
      <c r="F4085">
        <v>158.69999999999999</v>
      </c>
      <c r="G4085">
        <v>2012</v>
      </c>
      <c r="H4085">
        <v>8</v>
      </c>
      <c r="I4085" t="s">
        <v>260</v>
      </c>
      <c r="J4085">
        <v>107</v>
      </c>
      <c r="K4085">
        <v>104</v>
      </c>
      <c r="L4085">
        <v>103</v>
      </c>
      <c r="M4085">
        <v>100</v>
      </c>
      <c r="N4085">
        <v>86</v>
      </c>
      <c r="O4085">
        <v>88</v>
      </c>
      <c r="P4085">
        <v>95</v>
      </c>
      <c r="Q4085">
        <v>100</v>
      </c>
      <c r="R4085">
        <v>98</v>
      </c>
      <c r="S4085">
        <v>90</v>
      </c>
      <c r="T4085">
        <v>97</v>
      </c>
      <c r="U4085">
        <v>104</v>
      </c>
      <c r="V4085">
        <v>103</v>
      </c>
      <c r="W4085">
        <v>101</v>
      </c>
      <c r="X4085">
        <v>99</v>
      </c>
      <c r="Y4085">
        <v>103</v>
      </c>
      <c r="Z4085">
        <v>107</v>
      </c>
      <c r="AA4085">
        <v>106</v>
      </c>
      <c r="AB4085">
        <v>106</v>
      </c>
      <c r="AC4085">
        <v>104</v>
      </c>
      <c r="AD4085">
        <v>106</v>
      </c>
      <c r="AE4085">
        <v>99</v>
      </c>
      <c r="AF4085">
        <v>100</v>
      </c>
      <c r="AG4085">
        <v>104</v>
      </c>
      <c r="AH4085">
        <v>103</v>
      </c>
      <c r="AI4085">
        <v>101</v>
      </c>
      <c r="AJ4085">
        <v>105</v>
      </c>
      <c r="AK4085">
        <v>108</v>
      </c>
      <c r="AL4085">
        <v>105</v>
      </c>
      <c r="AM4085">
        <v>106</v>
      </c>
      <c r="AN4085" s="5">
        <v>106</v>
      </c>
      <c r="AO4085" s="5">
        <v>106</v>
      </c>
      <c r="AP4085" s="5">
        <v>104</v>
      </c>
      <c r="AQ4085" s="5">
        <v>93</v>
      </c>
      <c r="AR4085" s="5">
        <v>98</v>
      </c>
      <c r="AS4085" s="5">
        <v>104</v>
      </c>
      <c r="AT4085" s="5">
        <v>107</v>
      </c>
      <c r="AU4085" s="5">
        <v>110</v>
      </c>
      <c r="AV4085" s="5">
        <v>113</v>
      </c>
      <c r="AW4085" s="5">
        <v>114</v>
      </c>
      <c r="AX4085" s="5">
        <v>114</v>
      </c>
      <c r="AY4085" s="5">
        <v>104</v>
      </c>
      <c r="AZ4085" s="5">
        <v>89</v>
      </c>
      <c r="BA4085" s="5">
        <v>93</v>
      </c>
      <c r="BB4085" s="5">
        <v>91</v>
      </c>
      <c r="BC4085" s="5">
        <v>99</v>
      </c>
      <c r="BD4085" s="5">
        <v>98</v>
      </c>
      <c r="BE4085" s="5">
        <v>100</v>
      </c>
      <c r="BF4085" s="5">
        <v>103</v>
      </c>
      <c r="BG4085" s="5">
        <v>105</v>
      </c>
      <c r="BH4085" s="5">
        <v>107</v>
      </c>
      <c r="BI4085" s="5">
        <v>104</v>
      </c>
      <c r="BJ4085" s="5">
        <v>99</v>
      </c>
      <c r="BK4085" s="5">
        <v>106</v>
      </c>
      <c r="BL4085" s="5">
        <v>106</v>
      </c>
      <c r="BM4085" s="5">
        <v>106</v>
      </c>
      <c r="BN4085" s="5">
        <v>106</v>
      </c>
      <c r="BO4085" s="5">
        <v>108</v>
      </c>
      <c r="BP4085" s="5">
        <v>103</v>
      </c>
      <c r="BQ4085" s="5">
        <v>98</v>
      </c>
      <c r="BR4085" s="5">
        <v>86</v>
      </c>
      <c r="BS4085">
        <v>92</v>
      </c>
      <c r="BT4085">
        <v>103</v>
      </c>
      <c r="BU4085">
        <v>105</v>
      </c>
      <c r="BV4085">
        <v>104</v>
      </c>
      <c r="BW4085">
        <v>107</v>
      </c>
      <c r="BX4085">
        <v>104</v>
      </c>
      <c r="BY4085">
        <v>108</v>
      </c>
      <c r="BZ4085">
        <v>110</v>
      </c>
      <c r="CA4085">
        <v>112</v>
      </c>
      <c r="CB4085">
        <v>110</v>
      </c>
      <c r="CC4085">
        <v>110</v>
      </c>
      <c r="CD4085">
        <v>109</v>
      </c>
      <c r="CE4085">
        <v>109</v>
      </c>
      <c r="CF4085">
        <v>106</v>
      </c>
      <c r="CG4085">
        <v>108</v>
      </c>
      <c r="CH4085">
        <v>103</v>
      </c>
      <c r="CI4085">
        <v>101</v>
      </c>
      <c r="CJ4085">
        <v>100</v>
      </c>
      <c r="CK4085">
        <v>104</v>
      </c>
      <c r="CL4085">
        <v>101</v>
      </c>
      <c r="CM4085">
        <v>101</v>
      </c>
      <c r="CN4085">
        <v>84</v>
      </c>
      <c r="CO4085">
        <v>88</v>
      </c>
      <c r="CP4085">
        <v>99</v>
      </c>
      <c r="CQ4085">
        <v>100</v>
      </c>
      <c r="CR4085">
        <v>101</v>
      </c>
      <c r="CS4085">
        <v>104</v>
      </c>
      <c r="CT4085">
        <v>105</v>
      </c>
      <c r="CU4085">
        <v>105</v>
      </c>
      <c r="CV4085">
        <v>100</v>
      </c>
      <c r="CW4085">
        <v>97</v>
      </c>
      <c r="CX4085" t="s">
        <v>2</v>
      </c>
      <c r="CY4085" t="s">
        <v>92</v>
      </c>
      <c r="CZ4085" s="1">
        <f t="shared" si="4563"/>
        <v>0.73706590471221323</v>
      </c>
      <c r="DA4085" s="4">
        <f t="shared" si="4564"/>
        <v>102.58064516129032</v>
      </c>
      <c r="DB4085" s="4"/>
      <c r="DC4085" s="4"/>
      <c r="DD4085" s="4"/>
    </row>
    <row r="4086" spans="1:108" x14ac:dyDescent="0.25">
      <c r="A4086" t="s">
        <v>155</v>
      </c>
      <c r="B4086">
        <v>36.430300000000003</v>
      </c>
      <c r="C4086">
        <v>-114.51390000000001</v>
      </c>
      <c r="D4086">
        <v>2000</v>
      </c>
      <c r="E4086" t="s">
        <v>1</v>
      </c>
      <c r="F4086">
        <v>210.3</v>
      </c>
      <c r="G4086">
        <v>2012</v>
      </c>
      <c r="H4086">
        <v>8</v>
      </c>
      <c r="I4086" t="s">
        <v>260</v>
      </c>
      <c r="J4086">
        <v>105</v>
      </c>
      <c r="K4086">
        <v>108</v>
      </c>
      <c r="L4086">
        <v>106</v>
      </c>
      <c r="M4086">
        <v>103</v>
      </c>
      <c r="N4086">
        <v>99</v>
      </c>
      <c r="O4086">
        <v>88</v>
      </c>
      <c r="P4086">
        <v>91</v>
      </c>
      <c r="Q4086">
        <v>97</v>
      </c>
      <c r="R4086">
        <v>101</v>
      </c>
      <c r="S4086">
        <v>100</v>
      </c>
      <c r="T4086">
        <v>99</v>
      </c>
      <c r="U4086">
        <v>100</v>
      </c>
      <c r="V4086">
        <v>103</v>
      </c>
      <c r="W4086">
        <v>104</v>
      </c>
      <c r="X4086">
        <v>103</v>
      </c>
      <c r="Y4086">
        <v>101</v>
      </c>
      <c r="Z4086">
        <v>106</v>
      </c>
      <c r="AA4086">
        <v>107</v>
      </c>
      <c r="AB4086">
        <v>106</v>
      </c>
      <c r="AC4086">
        <v>106</v>
      </c>
      <c r="AD4086">
        <v>106</v>
      </c>
      <c r="AE4086">
        <v>107</v>
      </c>
      <c r="AF4086">
        <v>102</v>
      </c>
      <c r="AG4086">
        <v>101</v>
      </c>
      <c r="AH4086">
        <v>104</v>
      </c>
      <c r="AI4086">
        <v>104</v>
      </c>
      <c r="AJ4086">
        <v>104</v>
      </c>
      <c r="AK4086">
        <v>106</v>
      </c>
      <c r="AL4086">
        <v>108</v>
      </c>
      <c r="AM4086">
        <v>108</v>
      </c>
      <c r="AN4086" s="5">
        <v>107</v>
      </c>
      <c r="AO4086" s="5">
        <v>105</v>
      </c>
      <c r="AP4086" s="5">
        <v>106</v>
      </c>
      <c r="AQ4086" s="5">
        <v>103</v>
      </c>
      <c r="AR4086" s="5">
        <v>103</v>
      </c>
      <c r="AS4086" s="5">
        <v>99</v>
      </c>
      <c r="AT4086" s="5">
        <v>105</v>
      </c>
      <c r="AU4086" s="5">
        <v>109</v>
      </c>
      <c r="AV4086" s="5">
        <v>111</v>
      </c>
      <c r="AW4086" s="5">
        <v>114</v>
      </c>
      <c r="AX4086" s="5">
        <v>116</v>
      </c>
      <c r="AY4086" s="5">
        <v>113</v>
      </c>
      <c r="AZ4086" s="5">
        <v>104</v>
      </c>
      <c r="BA4086" s="5">
        <v>93</v>
      </c>
      <c r="BB4086" s="8">
        <f>AVERAGE(BA4086,BC4086)</f>
        <v>94.5</v>
      </c>
      <c r="BC4086" s="5">
        <v>96</v>
      </c>
      <c r="BD4086" s="5">
        <v>99</v>
      </c>
      <c r="BE4086" s="5">
        <v>99</v>
      </c>
      <c r="BF4086" s="5">
        <v>102</v>
      </c>
      <c r="BG4086" s="5">
        <v>99</v>
      </c>
      <c r="BH4086" s="5">
        <v>107</v>
      </c>
      <c r="BI4086" s="5">
        <v>108</v>
      </c>
      <c r="BJ4086" s="5">
        <v>106</v>
      </c>
      <c r="BK4086" s="5">
        <v>103</v>
      </c>
      <c r="BL4086" s="5">
        <v>105</v>
      </c>
      <c r="BM4086" s="5">
        <v>106</v>
      </c>
      <c r="BN4086" s="5">
        <v>108</v>
      </c>
      <c r="BO4086" s="5">
        <v>107</v>
      </c>
      <c r="BP4086" s="5">
        <v>109</v>
      </c>
      <c r="BQ4086" s="5">
        <v>104</v>
      </c>
      <c r="BR4086" s="5">
        <v>95</v>
      </c>
      <c r="BS4086">
        <v>89</v>
      </c>
      <c r="BT4086">
        <v>96</v>
      </c>
      <c r="BU4086">
        <v>104</v>
      </c>
      <c r="BV4086">
        <v>106</v>
      </c>
      <c r="BW4086">
        <v>107</v>
      </c>
      <c r="BX4086">
        <v>108</v>
      </c>
      <c r="BY4086">
        <v>105</v>
      </c>
      <c r="BZ4086">
        <v>110</v>
      </c>
      <c r="CA4086">
        <v>113</v>
      </c>
      <c r="CB4086">
        <v>114</v>
      </c>
      <c r="CC4086">
        <v>112</v>
      </c>
      <c r="CD4086">
        <v>111</v>
      </c>
      <c r="CE4086">
        <v>110</v>
      </c>
      <c r="CF4086">
        <v>110</v>
      </c>
      <c r="CG4086">
        <v>107</v>
      </c>
      <c r="CH4086">
        <v>108</v>
      </c>
      <c r="CI4086">
        <v>107</v>
      </c>
      <c r="CJ4086">
        <v>102</v>
      </c>
      <c r="CK4086">
        <v>104</v>
      </c>
      <c r="CL4086">
        <v>107</v>
      </c>
      <c r="CM4086">
        <v>101</v>
      </c>
      <c r="CP4086">
        <v>88</v>
      </c>
      <c r="CQ4086">
        <v>99</v>
      </c>
      <c r="CR4086">
        <v>102</v>
      </c>
      <c r="CS4086">
        <v>103</v>
      </c>
      <c r="CT4086">
        <v>104</v>
      </c>
      <c r="CU4086">
        <v>107</v>
      </c>
      <c r="CV4086">
        <v>107</v>
      </c>
      <c r="CW4086">
        <v>103</v>
      </c>
      <c r="CX4086" t="s">
        <v>2</v>
      </c>
      <c r="CY4086" t="s">
        <v>156</v>
      </c>
      <c r="CZ4086" s="1">
        <f t="shared" si="4563"/>
        <v>0.60144898715286754</v>
      </c>
      <c r="DA4086" s="4">
        <f t="shared" si="4564"/>
        <v>104.37096774193549</v>
      </c>
      <c r="DB4086" s="4"/>
      <c r="DC4086" s="4"/>
      <c r="DD4086" s="4"/>
    </row>
    <row r="4087" spans="1:108" x14ac:dyDescent="0.25">
      <c r="A4087" t="s">
        <v>77</v>
      </c>
      <c r="B4087">
        <v>34.8536</v>
      </c>
      <c r="C4087">
        <v>-116.7869</v>
      </c>
      <c r="D4087">
        <v>1919</v>
      </c>
      <c r="E4087" t="s">
        <v>1</v>
      </c>
      <c r="F4087">
        <v>178.9</v>
      </c>
      <c r="G4087">
        <v>2012</v>
      </c>
      <c r="H4087">
        <v>8</v>
      </c>
      <c r="I4087" t="s">
        <v>260</v>
      </c>
      <c r="J4087">
        <v>108</v>
      </c>
      <c r="K4087">
        <v>103</v>
      </c>
      <c r="L4087">
        <v>103</v>
      </c>
      <c r="M4087">
        <v>100</v>
      </c>
      <c r="N4087">
        <v>82</v>
      </c>
      <c r="O4087">
        <v>88</v>
      </c>
      <c r="P4087">
        <v>97</v>
      </c>
      <c r="Q4087">
        <v>100</v>
      </c>
      <c r="R4087">
        <v>97</v>
      </c>
      <c r="S4087">
        <v>92</v>
      </c>
      <c r="T4087">
        <v>101</v>
      </c>
      <c r="U4087">
        <v>104</v>
      </c>
      <c r="V4087">
        <v>103</v>
      </c>
      <c r="W4087">
        <v>102</v>
      </c>
      <c r="X4087">
        <v>100</v>
      </c>
      <c r="Y4087">
        <v>102</v>
      </c>
      <c r="Z4087">
        <v>107</v>
      </c>
      <c r="AA4087">
        <v>105</v>
      </c>
      <c r="AB4087">
        <v>104</v>
      </c>
      <c r="AC4087">
        <v>106</v>
      </c>
      <c r="AD4087">
        <v>105</v>
      </c>
      <c r="AE4087">
        <v>98</v>
      </c>
      <c r="AF4087">
        <v>99</v>
      </c>
      <c r="AG4087">
        <v>99</v>
      </c>
      <c r="AH4087">
        <v>100</v>
      </c>
      <c r="AI4087">
        <v>99</v>
      </c>
      <c r="AJ4087">
        <v>103</v>
      </c>
      <c r="AK4087">
        <v>105</v>
      </c>
      <c r="AL4087">
        <v>104</v>
      </c>
      <c r="AM4087">
        <v>104</v>
      </c>
      <c r="AN4087" s="5">
        <v>102</v>
      </c>
      <c r="AO4087" s="5">
        <v>102</v>
      </c>
      <c r="AP4087" s="5">
        <v>104</v>
      </c>
      <c r="AQ4087" s="5">
        <v>94</v>
      </c>
      <c r="AR4087" s="5">
        <v>99</v>
      </c>
      <c r="AS4087" s="5">
        <v>104</v>
      </c>
      <c r="AT4087" s="5">
        <v>105</v>
      </c>
      <c r="AU4087" s="5">
        <v>107</v>
      </c>
      <c r="AV4087" s="5">
        <v>110</v>
      </c>
      <c r="AW4087" s="5">
        <v>112</v>
      </c>
      <c r="AX4087" s="5">
        <v>114</v>
      </c>
      <c r="AY4087" s="5">
        <v>100</v>
      </c>
      <c r="AZ4087" s="5">
        <v>89</v>
      </c>
      <c r="BA4087" s="5">
        <v>99</v>
      </c>
      <c r="BB4087" s="5">
        <v>96</v>
      </c>
      <c r="BC4087" s="5">
        <v>99</v>
      </c>
      <c r="BD4087" s="5">
        <v>97</v>
      </c>
      <c r="BE4087" s="5">
        <v>95</v>
      </c>
      <c r="BF4087" s="5">
        <v>104</v>
      </c>
      <c r="BG4087" s="5">
        <v>105</v>
      </c>
      <c r="BH4087" s="5">
        <v>108</v>
      </c>
      <c r="BI4087" s="5">
        <v>107</v>
      </c>
      <c r="BJ4087" s="5">
        <v>101</v>
      </c>
      <c r="BK4087" s="5">
        <v>107</v>
      </c>
      <c r="BL4087" s="5">
        <v>105</v>
      </c>
      <c r="BM4087" s="5">
        <v>104</v>
      </c>
      <c r="BN4087" s="5">
        <v>104</v>
      </c>
      <c r="BO4087" s="5">
        <v>103</v>
      </c>
      <c r="BP4087" s="5">
        <v>106</v>
      </c>
      <c r="BQ4087" s="5">
        <v>103</v>
      </c>
      <c r="BR4087" s="5">
        <v>92</v>
      </c>
      <c r="BS4087">
        <v>97</v>
      </c>
      <c r="BT4087">
        <v>105</v>
      </c>
      <c r="BU4087">
        <v>106</v>
      </c>
      <c r="BV4087">
        <v>104</v>
      </c>
      <c r="BW4087">
        <v>107</v>
      </c>
      <c r="BX4087">
        <v>109</v>
      </c>
      <c r="BY4087">
        <v>109</v>
      </c>
      <c r="BZ4087">
        <v>112</v>
      </c>
      <c r="CA4087">
        <v>111</v>
      </c>
      <c r="CB4087">
        <v>112</v>
      </c>
      <c r="CC4087">
        <v>108</v>
      </c>
      <c r="CD4087">
        <v>110</v>
      </c>
      <c r="CE4087">
        <v>107</v>
      </c>
      <c r="CF4087">
        <v>107</v>
      </c>
      <c r="CG4087">
        <v>108</v>
      </c>
      <c r="CH4087">
        <v>107</v>
      </c>
      <c r="CI4087">
        <v>103</v>
      </c>
      <c r="CJ4087">
        <v>102</v>
      </c>
      <c r="CK4087">
        <v>106</v>
      </c>
      <c r="CL4087">
        <v>107</v>
      </c>
      <c r="CM4087">
        <v>105</v>
      </c>
      <c r="CN4087">
        <v>93</v>
      </c>
      <c r="CO4087">
        <v>98</v>
      </c>
      <c r="CP4087">
        <v>103</v>
      </c>
      <c r="CQ4087">
        <v>103</v>
      </c>
      <c r="CR4087">
        <v>101</v>
      </c>
      <c r="CS4087">
        <v>103</v>
      </c>
      <c r="CT4087">
        <v>107</v>
      </c>
      <c r="CU4087">
        <v>104</v>
      </c>
      <c r="CV4087">
        <v>101</v>
      </c>
      <c r="CW4087">
        <v>101</v>
      </c>
      <c r="CX4087" t="s">
        <v>5</v>
      </c>
      <c r="CY4087" t="s">
        <v>78</v>
      </c>
      <c r="CZ4087" s="1">
        <f t="shared" si="4563"/>
        <v>0.8618093246923989</v>
      </c>
      <c r="DA4087" s="4">
        <f t="shared" si="4564"/>
        <v>102.48387096774194</v>
      </c>
      <c r="DB4087" s="4"/>
      <c r="DC4087" s="4"/>
      <c r="DD4087" s="4"/>
    </row>
    <row r="4088" spans="1:108" x14ac:dyDescent="0.25">
      <c r="A4088" t="s">
        <v>45</v>
      </c>
      <c r="B4088">
        <v>35.763599999999997</v>
      </c>
      <c r="C4088">
        <v>-117.3908</v>
      </c>
      <c r="D4088">
        <v>1695</v>
      </c>
      <c r="E4088" t="s">
        <v>1</v>
      </c>
      <c r="F4088">
        <v>90.8</v>
      </c>
      <c r="G4088">
        <v>2012</v>
      </c>
      <c r="H4088">
        <v>8</v>
      </c>
      <c r="I4088" t="s">
        <v>260</v>
      </c>
      <c r="J4088">
        <v>106</v>
      </c>
      <c r="K4088">
        <v>105</v>
      </c>
      <c r="L4088">
        <v>103</v>
      </c>
      <c r="M4088">
        <v>98</v>
      </c>
      <c r="N4088">
        <v>82</v>
      </c>
      <c r="O4088">
        <v>87</v>
      </c>
      <c r="P4088">
        <v>96</v>
      </c>
      <c r="Q4088">
        <v>100</v>
      </c>
      <c r="R4088">
        <v>97</v>
      </c>
      <c r="S4088">
        <v>97</v>
      </c>
      <c r="T4088">
        <v>99</v>
      </c>
      <c r="U4088">
        <v>103</v>
      </c>
      <c r="V4088">
        <v>102</v>
      </c>
      <c r="W4088">
        <v>101</v>
      </c>
      <c r="X4088">
        <v>101</v>
      </c>
      <c r="Y4088">
        <v>105</v>
      </c>
      <c r="Z4088">
        <v>106</v>
      </c>
      <c r="AA4088">
        <v>106</v>
      </c>
      <c r="AB4088">
        <v>106</v>
      </c>
      <c r="AC4088">
        <v>107</v>
      </c>
      <c r="AD4088">
        <v>105</v>
      </c>
      <c r="AE4088">
        <v>101</v>
      </c>
      <c r="AF4088">
        <v>95</v>
      </c>
      <c r="AH4088">
        <v>97</v>
      </c>
      <c r="AI4088">
        <v>98</v>
      </c>
      <c r="AJ4088">
        <v>100</v>
      </c>
      <c r="AK4088">
        <v>103</v>
      </c>
      <c r="AL4088">
        <v>103</v>
      </c>
      <c r="AM4088">
        <v>102</v>
      </c>
      <c r="AN4088" s="5">
        <v>102</v>
      </c>
      <c r="AO4088" s="5">
        <v>102</v>
      </c>
      <c r="AP4088" s="5">
        <v>103</v>
      </c>
      <c r="AQ4088" s="5">
        <v>95</v>
      </c>
      <c r="AR4088" s="5">
        <v>100</v>
      </c>
      <c r="AS4088" s="8">
        <f>AVERAGE(AR4088,AT4088)</f>
        <v>102</v>
      </c>
      <c r="AT4088" s="5">
        <v>104</v>
      </c>
      <c r="AU4088" s="5">
        <v>107</v>
      </c>
      <c r="AV4088" s="5">
        <v>109</v>
      </c>
      <c r="AW4088" s="5">
        <v>113</v>
      </c>
      <c r="AX4088" s="5">
        <v>114</v>
      </c>
      <c r="AY4088" s="5">
        <v>108</v>
      </c>
      <c r="AZ4088" s="5">
        <v>95</v>
      </c>
      <c r="BA4088" s="5">
        <v>103</v>
      </c>
      <c r="BB4088" s="5">
        <v>101</v>
      </c>
      <c r="BC4088" s="5">
        <v>98</v>
      </c>
      <c r="BD4088" s="5">
        <v>95</v>
      </c>
      <c r="BE4088" s="5">
        <v>97</v>
      </c>
      <c r="BF4088" s="5">
        <v>103</v>
      </c>
      <c r="BG4088" s="5">
        <v>105</v>
      </c>
      <c r="BH4088" s="5">
        <v>107</v>
      </c>
      <c r="BI4088" s="5">
        <v>109</v>
      </c>
      <c r="BJ4088" s="5">
        <v>106</v>
      </c>
      <c r="BK4088" s="5">
        <v>106</v>
      </c>
      <c r="BL4088" s="5">
        <v>104</v>
      </c>
      <c r="BM4088" s="5">
        <v>102</v>
      </c>
      <c r="BN4088" s="5">
        <v>104</v>
      </c>
      <c r="BO4088" s="5">
        <v>103</v>
      </c>
      <c r="BP4088" s="5">
        <v>106</v>
      </c>
      <c r="BQ4088" s="5">
        <v>107</v>
      </c>
      <c r="BR4088" s="5">
        <v>102</v>
      </c>
      <c r="BS4088">
        <v>100</v>
      </c>
      <c r="BT4088">
        <v>106</v>
      </c>
      <c r="BU4088">
        <v>107</v>
      </c>
      <c r="BV4088">
        <v>104</v>
      </c>
      <c r="BW4088">
        <v>107</v>
      </c>
      <c r="BX4088">
        <v>108</v>
      </c>
      <c r="BY4088">
        <v>110</v>
      </c>
      <c r="BZ4088">
        <v>111</v>
      </c>
      <c r="CA4088">
        <v>113</v>
      </c>
      <c r="CB4088">
        <v>112</v>
      </c>
      <c r="CC4088">
        <v>111</v>
      </c>
      <c r="CD4088">
        <v>109</v>
      </c>
      <c r="CE4088">
        <v>109</v>
      </c>
      <c r="CF4088">
        <v>108</v>
      </c>
      <c r="CG4088">
        <v>108</v>
      </c>
      <c r="CH4088">
        <v>108</v>
      </c>
      <c r="CI4088">
        <v>107</v>
      </c>
      <c r="CJ4088">
        <v>105</v>
      </c>
      <c r="CK4088">
        <v>106</v>
      </c>
      <c r="CL4088">
        <v>107</v>
      </c>
      <c r="CM4088">
        <v>106</v>
      </c>
      <c r="CN4088">
        <v>94</v>
      </c>
      <c r="CO4088">
        <v>99</v>
      </c>
      <c r="CP4088">
        <v>104</v>
      </c>
      <c r="CQ4088">
        <v>103</v>
      </c>
      <c r="CR4088">
        <v>101</v>
      </c>
      <c r="CS4088">
        <v>103</v>
      </c>
      <c r="CT4088">
        <v>107</v>
      </c>
      <c r="CU4088">
        <v>107</v>
      </c>
      <c r="CV4088">
        <v>104</v>
      </c>
      <c r="CW4088">
        <v>104</v>
      </c>
      <c r="CX4088" t="s">
        <v>5</v>
      </c>
      <c r="CY4088" t="s">
        <v>46</v>
      </c>
      <c r="CZ4088" s="1">
        <f t="shared" si="4563"/>
        <v>0.94712881024031026</v>
      </c>
      <c r="DA4088" s="4">
        <f t="shared" si="4564"/>
        <v>103.61290322580645</v>
      </c>
      <c r="DB4088" s="4"/>
      <c r="DC4088" s="4"/>
      <c r="DD4088" s="4"/>
    </row>
    <row r="4089" spans="1:108" x14ac:dyDescent="0.25">
      <c r="A4089" t="s">
        <v>163</v>
      </c>
      <c r="B4089">
        <v>36.769199999999998</v>
      </c>
      <c r="C4089">
        <v>-114.12690000000001</v>
      </c>
      <c r="D4089">
        <v>1532</v>
      </c>
      <c r="E4089" t="s">
        <v>1</v>
      </c>
      <c r="F4089">
        <v>246.7</v>
      </c>
      <c r="G4089">
        <v>2012</v>
      </c>
      <c r="H4089">
        <v>8</v>
      </c>
      <c r="I4089" t="s">
        <v>260</v>
      </c>
      <c r="J4089">
        <v>104</v>
      </c>
      <c r="K4089">
        <v>107</v>
      </c>
      <c r="L4089">
        <v>106</v>
      </c>
      <c r="M4089">
        <v>107</v>
      </c>
      <c r="N4089">
        <v>100</v>
      </c>
      <c r="O4089">
        <v>89</v>
      </c>
      <c r="P4089">
        <v>91</v>
      </c>
      <c r="Q4089">
        <v>97</v>
      </c>
      <c r="R4089">
        <v>101</v>
      </c>
      <c r="S4089">
        <v>99</v>
      </c>
      <c r="T4089">
        <v>99</v>
      </c>
      <c r="U4089">
        <v>99</v>
      </c>
      <c r="V4089">
        <v>98</v>
      </c>
      <c r="W4089">
        <v>103</v>
      </c>
      <c r="X4089">
        <v>103</v>
      </c>
      <c r="Y4089">
        <v>103</v>
      </c>
      <c r="Z4089">
        <v>100</v>
      </c>
      <c r="AA4089">
        <v>106</v>
      </c>
      <c r="AB4089">
        <v>107</v>
      </c>
      <c r="AC4089">
        <v>105</v>
      </c>
      <c r="AD4089">
        <v>106</v>
      </c>
      <c r="AE4089">
        <v>107</v>
      </c>
      <c r="AF4089">
        <v>105</v>
      </c>
      <c r="AG4089">
        <v>103</v>
      </c>
      <c r="AH4089">
        <v>107</v>
      </c>
      <c r="AI4089">
        <v>104</v>
      </c>
      <c r="AJ4089">
        <v>105</v>
      </c>
      <c r="AK4089">
        <v>106</v>
      </c>
      <c r="AL4089">
        <v>108</v>
      </c>
      <c r="AM4089">
        <v>107</v>
      </c>
      <c r="AN4089" s="5">
        <v>107</v>
      </c>
      <c r="AO4089" s="5">
        <v>106</v>
      </c>
      <c r="AP4089" s="5">
        <v>106</v>
      </c>
      <c r="AQ4089" s="5">
        <v>104</v>
      </c>
      <c r="AR4089" s="5">
        <v>103</v>
      </c>
      <c r="AS4089" s="5">
        <v>99</v>
      </c>
      <c r="AT4089" s="5">
        <v>104</v>
      </c>
      <c r="AU4089" s="5">
        <v>108</v>
      </c>
      <c r="AV4089" s="5">
        <v>111</v>
      </c>
      <c r="AW4089" s="5">
        <v>113</v>
      </c>
      <c r="AX4089" s="5">
        <v>113</v>
      </c>
      <c r="AY4089" s="5">
        <v>115</v>
      </c>
      <c r="AZ4089" s="5">
        <v>113</v>
      </c>
      <c r="BA4089" s="5">
        <v>110</v>
      </c>
      <c r="BB4089" s="5">
        <v>97</v>
      </c>
      <c r="BC4089" s="5">
        <v>92</v>
      </c>
      <c r="BD4089" s="5">
        <v>95</v>
      </c>
      <c r="BE4089" s="5">
        <v>101</v>
      </c>
      <c r="BF4089" s="5">
        <v>99</v>
      </c>
      <c r="BG4089" s="5">
        <v>106</v>
      </c>
      <c r="BH4089" s="5">
        <v>108</v>
      </c>
      <c r="BI4089" s="5">
        <v>106</v>
      </c>
      <c r="BJ4089" s="5">
        <v>104</v>
      </c>
      <c r="BK4089" s="5">
        <v>101</v>
      </c>
      <c r="BL4089" s="5">
        <v>99</v>
      </c>
      <c r="BM4089" s="5">
        <v>107</v>
      </c>
      <c r="BN4089" s="5">
        <v>106</v>
      </c>
      <c r="BO4089" s="5">
        <v>107</v>
      </c>
      <c r="BP4089" s="5">
        <v>103</v>
      </c>
      <c r="BQ4089" s="5">
        <v>92</v>
      </c>
      <c r="BR4089" s="5">
        <v>95</v>
      </c>
      <c r="BS4089">
        <v>94</v>
      </c>
      <c r="BT4089">
        <v>103</v>
      </c>
      <c r="BU4089">
        <v>105</v>
      </c>
      <c r="BV4089">
        <v>105</v>
      </c>
      <c r="BW4089">
        <v>107</v>
      </c>
      <c r="BX4089">
        <v>107</v>
      </c>
      <c r="BY4089">
        <v>105</v>
      </c>
      <c r="BZ4089">
        <v>109</v>
      </c>
      <c r="CA4089">
        <v>112</v>
      </c>
      <c r="CB4089">
        <v>113</v>
      </c>
      <c r="CC4089">
        <v>110</v>
      </c>
      <c r="CD4089">
        <v>110</v>
      </c>
      <c r="CE4089">
        <v>109</v>
      </c>
      <c r="CF4089">
        <v>108</v>
      </c>
      <c r="CG4089">
        <v>108</v>
      </c>
      <c r="CH4089">
        <v>108</v>
      </c>
      <c r="CI4089">
        <v>106</v>
      </c>
      <c r="CJ4089">
        <v>104</v>
      </c>
      <c r="CK4089">
        <v>103</v>
      </c>
      <c r="CL4089">
        <v>105</v>
      </c>
      <c r="CM4089">
        <v>99</v>
      </c>
      <c r="CN4089">
        <v>102</v>
      </c>
      <c r="CO4089">
        <v>94</v>
      </c>
      <c r="CP4089">
        <v>89</v>
      </c>
      <c r="CQ4089">
        <v>97</v>
      </c>
      <c r="CR4089">
        <v>101</v>
      </c>
      <c r="CS4089">
        <v>102</v>
      </c>
      <c r="CT4089">
        <v>103</v>
      </c>
      <c r="CU4089">
        <v>105</v>
      </c>
      <c r="CV4089">
        <v>106</v>
      </c>
      <c r="CW4089">
        <v>106</v>
      </c>
      <c r="CX4089" t="s">
        <v>2</v>
      </c>
      <c r="CY4089" t="s">
        <v>84</v>
      </c>
      <c r="CZ4089" s="1">
        <f t="shared" si="4563"/>
        <v>0.28639240855974724</v>
      </c>
      <c r="DA4089" s="4">
        <f t="shared" si="4564"/>
        <v>104.19354838709677</v>
      </c>
      <c r="DB4089" s="4"/>
      <c r="DC4089" s="4"/>
      <c r="DD4089" s="4"/>
    </row>
    <row r="4090" spans="1:108" x14ac:dyDescent="0.25">
      <c r="A4090" t="s">
        <v>63</v>
      </c>
      <c r="B4090">
        <v>36.549999999999997</v>
      </c>
      <c r="C4090">
        <v>-114.45829999999999</v>
      </c>
      <c r="D4090">
        <v>1294</v>
      </c>
      <c r="E4090" t="s">
        <v>1</v>
      </c>
      <c r="F4090">
        <v>215.3</v>
      </c>
      <c r="G4090">
        <v>2012</v>
      </c>
      <c r="H4090">
        <v>8</v>
      </c>
      <c r="I4090" t="s">
        <v>260</v>
      </c>
      <c r="J4090">
        <v>108</v>
      </c>
      <c r="K4090">
        <v>110</v>
      </c>
      <c r="L4090">
        <v>108</v>
      </c>
      <c r="M4090">
        <v>106</v>
      </c>
      <c r="N4090">
        <v>100</v>
      </c>
      <c r="O4090">
        <v>94</v>
      </c>
      <c r="P4090">
        <v>93</v>
      </c>
      <c r="Q4090">
        <v>99</v>
      </c>
      <c r="R4090">
        <v>103</v>
      </c>
      <c r="S4090">
        <v>101</v>
      </c>
      <c r="T4090">
        <v>95</v>
      </c>
      <c r="U4090">
        <v>101</v>
      </c>
      <c r="V4090">
        <v>106</v>
      </c>
      <c r="W4090">
        <v>108</v>
      </c>
      <c r="X4090">
        <v>107</v>
      </c>
      <c r="Y4090">
        <v>106</v>
      </c>
      <c r="Z4090">
        <v>110</v>
      </c>
      <c r="AA4090">
        <v>111</v>
      </c>
      <c r="AB4090">
        <v>110</v>
      </c>
      <c r="AC4090">
        <v>109</v>
      </c>
      <c r="AD4090">
        <v>110</v>
      </c>
      <c r="AE4090">
        <v>112</v>
      </c>
      <c r="AF4090">
        <v>106</v>
      </c>
      <c r="AG4090">
        <v>107</v>
      </c>
      <c r="AH4090">
        <v>109</v>
      </c>
      <c r="AI4090">
        <v>108</v>
      </c>
      <c r="AJ4090">
        <v>108</v>
      </c>
      <c r="AK4090">
        <v>110</v>
      </c>
      <c r="AL4090">
        <v>110</v>
      </c>
      <c r="AM4090">
        <v>110</v>
      </c>
      <c r="AN4090" s="5">
        <v>109</v>
      </c>
      <c r="AO4090" s="5">
        <v>108</v>
      </c>
      <c r="AP4090" s="5">
        <v>110</v>
      </c>
      <c r="AQ4090" s="5">
        <v>108</v>
      </c>
      <c r="AR4090" s="5">
        <v>97</v>
      </c>
      <c r="AS4090" s="5">
        <v>102</v>
      </c>
      <c r="AT4090" s="5">
        <v>109</v>
      </c>
      <c r="AU4090" s="5">
        <v>113</v>
      </c>
      <c r="AV4090" s="5">
        <v>115</v>
      </c>
      <c r="AW4090" s="5">
        <v>117</v>
      </c>
      <c r="AX4090" s="5">
        <v>121</v>
      </c>
      <c r="AY4090" s="5">
        <v>116</v>
      </c>
      <c r="AZ4090" s="5">
        <v>110</v>
      </c>
      <c r="BA4090" s="5">
        <v>96</v>
      </c>
      <c r="BB4090" s="5">
        <v>100</v>
      </c>
      <c r="BC4090" s="5">
        <v>99</v>
      </c>
      <c r="BD4090" s="5">
        <v>100</v>
      </c>
      <c r="BE4090" s="5">
        <v>103</v>
      </c>
      <c r="BF4090" s="5">
        <v>105</v>
      </c>
      <c r="BG4090" s="5">
        <v>103</v>
      </c>
      <c r="BH4090" s="5">
        <v>110</v>
      </c>
      <c r="BI4090" s="5">
        <v>112</v>
      </c>
      <c r="BJ4090" s="5">
        <v>110</v>
      </c>
      <c r="BK4090" s="5">
        <v>108</v>
      </c>
      <c r="BL4090" s="5">
        <v>107</v>
      </c>
      <c r="BM4090" s="5">
        <v>110</v>
      </c>
      <c r="BN4090" s="5">
        <v>110</v>
      </c>
      <c r="BO4090" s="5">
        <v>111</v>
      </c>
      <c r="BP4090" s="5">
        <v>112</v>
      </c>
      <c r="BQ4090" s="5">
        <v>108</v>
      </c>
      <c r="BR4090" s="5">
        <v>103</v>
      </c>
      <c r="BS4090">
        <v>96</v>
      </c>
      <c r="BT4090">
        <v>100</v>
      </c>
      <c r="BU4090">
        <v>107</v>
      </c>
      <c r="BV4090">
        <v>109</v>
      </c>
      <c r="BW4090">
        <v>110</v>
      </c>
      <c r="BX4090">
        <v>112</v>
      </c>
      <c r="BY4090">
        <v>110</v>
      </c>
      <c r="BZ4090">
        <v>115</v>
      </c>
      <c r="CA4090">
        <v>116</v>
      </c>
      <c r="CB4090">
        <v>117</v>
      </c>
      <c r="CC4090">
        <v>115</v>
      </c>
      <c r="CD4090">
        <v>114</v>
      </c>
      <c r="CE4090">
        <v>115</v>
      </c>
      <c r="CF4090">
        <v>114</v>
      </c>
      <c r="CG4090">
        <v>110</v>
      </c>
      <c r="CH4090">
        <v>111</v>
      </c>
      <c r="CI4090">
        <v>110</v>
      </c>
      <c r="CJ4090">
        <v>104</v>
      </c>
      <c r="CK4090">
        <v>106</v>
      </c>
      <c r="CL4090">
        <v>110</v>
      </c>
      <c r="CM4090">
        <v>106</v>
      </c>
      <c r="CN4090">
        <v>107</v>
      </c>
      <c r="CO4090">
        <v>81</v>
      </c>
      <c r="CP4090">
        <v>92</v>
      </c>
      <c r="CQ4090">
        <v>100</v>
      </c>
      <c r="CR4090">
        <v>105</v>
      </c>
      <c r="CS4090">
        <v>106</v>
      </c>
      <c r="CT4090">
        <v>108</v>
      </c>
      <c r="CU4090">
        <v>110</v>
      </c>
      <c r="CV4090">
        <v>111</v>
      </c>
      <c r="CW4090">
        <v>106</v>
      </c>
      <c r="CX4090" t="s">
        <v>2</v>
      </c>
      <c r="CY4090" t="s">
        <v>64</v>
      </c>
      <c r="CZ4090" s="1">
        <f t="shared" si="4563"/>
        <v>0.60950580728964698</v>
      </c>
      <c r="DA4090" s="4">
        <f t="shared" si="4564"/>
        <v>107.80645161290323</v>
      </c>
      <c r="DB4090" s="4"/>
      <c r="DC4090" s="4"/>
      <c r="DD4090" s="4"/>
    </row>
    <row r="4091" spans="1:108" x14ac:dyDescent="0.25">
      <c r="A4091" t="s">
        <v>151</v>
      </c>
      <c r="B4091">
        <v>35.2761</v>
      </c>
      <c r="C4091">
        <v>-116.0628</v>
      </c>
      <c r="D4091">
        <v>962</v>
      </c>
      <c r="E4091" t="s">
        <v>1</v>
      </c>
      <c r="F4091">
        <v>150.4</v>
      </c>
      <c r="G4091">
        <v>2012</v>
      </c>
      <c r="H4091">
        <v>8</v>
      </c>
      <c r="I4091" t="s">
        <v>260</v>
      </c>
      <c r="J4091">
        <v>113</v>
      </c>
      <c r="K4091">
        <v>109</v>
      </c>
      <c r="L4091">
        <v>109</v>
      </c>
      <c r="M4091">
        <v>105</v>
      </c>
      <c r="N4091">
        <v>87</v>
      </c>
      <c r="O4091">
        <v>93</v>
      </c>
      <c r="P4091">
        <v>102</v>
      </c>
      <c r="Q4091">
        <v>103</v>
      </c>
      <c r="R4091">
        <v>104</v>
      </c>
      <c r="S4091">
        <v>97</v>
      </c>
      <c r="T4091">
        <v>105</v>
      </c>
      <c r="U4091">
        <v>108</v>
      </c>
      <c r="V4091">
        <v>107</v>
      </c>
      <c r="W4091">
        <v>105</v>
      </c>
      <c r="Y4091">
        <v>107</v>
      </c>
      <c r="Z4091">
        <v>111</v>
      </c>
      <c r="AA4091">
        <v>109</v>
      </c>
      <c r="AB4091">
        <v>111</v>
      </c>
      <c r="AC4091">
        <v>111</v>
      </c>
      <c r="AD4091">
        <v>110</v>
      </c>
      <c r="AE4091">
        <v>104</v>
      </c>
      <c r="AF4091">
        <v>102</v>
      </c>
      <c r="AG4091">
        <v>104</v>
      </c>
      <c r="AH4091">
        <v>105</v>
      </c>
      <c r="AI4091">
        <v>101</v>
      </c>
      <c r="AJ4091">
        <v>108</v>
      </c>
      <c r="AK4091">
        <v>109</v>
      </c>
      <c r="AL4091">
        <v>108</v>
      </c>
      <c r="AM4091">
        <v>109</v>
      </c>
      <c r="AN4091" s="5">
        <v>107</v>
      </c>
      <c r="AO4091" s="5">
        <v>107</v>
      </c>
      <c r="AP4091" s="5">
        <v>106</v>
      </c>
      <c r="AQ4091" s="5">
        <v>93</v>
      </c>
      <c r="AR4091" s="5">
        <v>102</v>
      </c>
      <c r="AS4091" s="5">
        <v>108</v>
      </c>
      <c r="AT4091" s="5">
        <v>110</v>
      </c>
      <c r="AU4091" s="5">
        <v>113</v>
      </c>
      <c r="AV4091" s="5">
        <v>116</v>
      </c>
      <c r="AW4091" s="5">
        <v>119</v>
      </c>
      <c r="AX4091" s="5">
        <v>118</v>
      </c>
      <c r="AY4091" s="5">
        <v>99</v>
      </c>
      <c r="AZ4091" s="5">
        <v>95</v>
      </c>
      <c r="BA4091" s="5">
        <v>103</v>
      </c>
      <c r="BB4091" s="5">
        <v>103</v>
      </c>
      <c r="BC4091" s="5">
        <v>103</v>
      </c>
      <c r="BD4091" s="5">
        <v>103</v>
      </c>
      <c r="BE4091" s="5">
        <v>102</v>
      </c>
      <c r="BF4091" s="5">
        <v>107</v>
      </c>
      <c r="BG4091" s="5">
        <v>110</v>
      </c>
      <c r="BH4091" s="5">
        <v>112</v>
      </c>
      <c r="BI4091" s="5">
        <v>109</v>
      </c>
      <c r="BJ4091" s="5">
        <v>104</v>
      </c>
      <c r="BK4091" s="5">
        <v>110</v>
      </c>
      <c r="BL4091" s="5">
        <v>109</v>
      </c>
      <c r="BM4091" s="5">
        <v>109</v>
      </c>
      <c r="BN4091" s="5">
        <v>108</v>
      </c>
      <c r="BO4091" s="5">
        <v>109</v>
      </c>
      <c r="BP4091" s="5">
        <v>107</v>
      </c>
      <c r="BQ4091" s="5">
        <v>103</v>
      </c>
      <c r="BR4091" s="5">
        <v>88</v>
      </c>
      <c r="BS4091">
        <v>99</v>
      </c>
      <c r="BT4091">
        <v>107</v>
      </c>
      <c r="BU4091">
        <v>110</v>
      </c>
      <c r="BV4091">
        <v>110</v>
      </c>
      <c r="BW4091">
        <v>111</v>
      </c>
      <c r="BX4091">
        <v>111</v>
      </c>
      <c r="BY4091">
        <v>114</v>
      </c>
      <c r="BZ4091">
        <v>116</v>
      </c>
      <c r="CA4091">
        <v>116</v>
      </c>
      <c r="CB4091">
        <v>117</v>
      </c>
      <c r="CC4091">
        <v>112</v>
      </c>
      <c r="CD4091">
        <v>114</v>
      </c>
      <c r="CE4091">
        <v>115</v>
      </c>
      <c r="CF4091">
        <v>112</v>
      </c>
      <c r="CG4091">
        <v>111</v>
      </c>
      <c r="CH4091">
        <v>110</v>
      </c>
      <c r="CI4091">
        <v>104</v>
      </c>
      <c r="CJ4091">
        <v>106</v>
      </c>
      <c r="CK4091">
        <v>111</v>
      </c>
      <c r="CL4091">
        <v>110</v>
      </c>
      <c r="CM4091">
        <v>109</v>
      </c>
      <c r="CN4091">
        <v>89</v>
      </c>
      <c r="CO4091">
        <v>99</v>
      </c>
      <c r="CP4091">
        <v>105</v>
      </c>
      <c r="CQ4091">
        <v>106</v>
      </c>
      <c r="CR4091">
        <v>106</v>
      </c>
      <c r="CS4091">
        <v>104</v>
      </c>
      <c r="CT4091">
        <v>111</v>
      </c>
      <c r="CU4091">
        <v>111</v>
      </c>
      <c r="CV4091">
        <v>105</v>
      </c>
      <c r="CW4091">
        <v>102</v>
      </c>
      <c r="CX4091" t="s">
        <v>5</v>
      </c>
      <c r="CY4091" t="s">
        <v>152</v>
      </c>
      <c r="CZ4091" s="1">
        <f t="shared" si="4563"/>
        <v>0.74489990704383913</v>
      </c>
      <c r="DA4091" s="4">
        <f t="shared" si="4564"/>
        <v>106.19354838709677</v>
      </c>
      <c r="DB4091" s="4"/>
      <c r="DC4091" s="4"/>
      <c r="DD4091" s="4"/>
    </row>
    <row r="4092" spans="1:108" x14ac:dyDescent="0.25">
      <c r="A4092" t="s">
        <v>236</v>
      </c>
      <c r="B4092">
        <v>36.601900000000001</v>
      </c>
      <c r="C4092">
        <v>-117.145</v>
      </c>
      <c r="D4092">
        <v>84</v>
      </c>
      <c r="E4092" t="s">
        <v>1</v>
      </c>
      <c r="F4092">
        <v>29.2</v>
      </c>
      <c r="G4092">
        <v>2012</v>
      </c>
      <c r="H4092">
        <v>8</v>
      </c>
      <c r="I4092" t="s">
        <v>260</v>
      </c>
      <c r="J4092">
        <v>116</v>
      </c>
      <c r="K4092">
        <v>115</v>
      </c>
      <c r="L4092">
        <v>114</v>
      </c>
      <c r="M4092">
        <v>111</v>
      </c>
      <c r="N4092">
        <v>93</v>
      </c>
      <c r="O4092">
        <v>96</v>
      </c>
      <c r="P4092">
        <v>106</v>
      </c>
      <c r="Q4092">
        <v>109</v>
      </c>
      <c r="R4092">
        <v>105</v>
      </c>
      <c r="S4092">
        <v>99</v>
      </c>
      <c r="T4092">
        <v>108</v>
      </c>
      <c r="V4092">
        <v>111</v>
      </c>
      <c r="W4092">
        <v>113</v>
      </c>
      <c r="X4092">
        <v>111</v>
      </c>
      <c r="Y4092">
        <v>115</v>
      </c>
      <c r="Z4092">
        <v>117</v>
      </c>
      <c r="AA4092">
        <v>117</v>
      </c>
      <c r="AB4092">
        <v>114</v>
      </c>
      <c r="AC4092">
        <v>114</v>
      </c>
      <c r="AD4092">
        <v>117</v>
      </c>
      <c r="AE4092">
        <v>110</v>
      </c>
      <c r="AF4092">
        <v>109</v>
      </c>
      <c r="AG4092">
        <v>109</v>
      </c>
      <c r="AH4092">
        <v>109</v>
      </c>
      <c r="AI4092">
        <v>106</v>
      </c>
      <c r="AJ4092">
        <v>111</v>
      </c>
      <c r="AK4092">
        <v>116</v>
      </c>
      <c r="AL4092">
        <v>114</v>
      </c>
      <c r="AM4092">
        <v>111</v>
      </c>
      <c r="AN4092" s="5">
        <v>110</v>
      </c>
      <c r="AO4092" s="5">
        <v>113</v>
      </c>
      <c r="AP4092" s="5">
        <v>115</v>
      </c>
      <c r="AQ4092" s="5">
        <v>99</v>
      </c>
      <c r="AR4092" s="5">
        <v>109</v>
      </c>
      <c r="AS4092" s="5">
        <v>112</v>
      </c>
      <c r="AT4092" s="5">
        <v>116</v>
      </c>
      <c r="AU4092" s="5">
        <v>117</v>
      </c>
      <c r="AV4092" s="5">
        <v>120</v>
      </c>
      <c r="AW4092" s="5">
        <v>122</v>
      </c>
      <c r="AX4092" s="5">
        <v>124</v>
      </c>
      <c r="AY4092" s="5">
        <v>118</v>
      </c>
      <c r="AZ4092" s="5">
        <v>103</v>
      </c>
      <c r="BA4092" s="5">
        <v>105</v>
      </c>
      <c r="BB4092" s="5">
        <v>111</v>
      </c>
      <c r="BC4092" s="5">
        <v>110</v>
      </c>
      <c r="BD4092" s="5">
        <v>107</v>
      </c>
      <c r="BE4092" s="5">
        <v>105</v>
      </c>
      <c r="BF4092" s="5">
        <v>115</v>
      </c>
      <c r="BG4092" s="5">
        <v>114</v>
      </c>
      <c r="BH4092" s="5">
        <v>118</v>
      </c>
      <c r="BI4092" s="5">
        <v>118</v>
      </c>
      <c r="BJ4092" s="5">
        <v>116</v>
      </c>
      <c r="BK4092" s="5">
        <v>116</v>
      </c>
      <c r="BL4092" s="5">
        <v>114</v>
      </c>
      <c r="BM4092" s="5">
        <v>115</v>
      </c>
      <c r="BN4092" s="5">
        <v>113</v>
      </c>
      <c r="BO4092" s="5">
        <v>113</v>
      </c>
      <c r="BP4092" s="5">
        <v>114</v>
      </c>
      <c r="BQ4092" s="5">
        <v>117</v>
      </c>
      <c r="BR4092" s="5">
        <v>111</v>
      </c>
      <c r="BS4092">
        <v>107</v>
      </c>
      <c r="BT4092">
        <v>116</v>
      </c>
      <c r="BU4092">
        <v>118</v>
      </c>
      <c r="BV4092">
        <v>116</v>
      </c>
      <c r="BW4092">
        <v>116</v>
      </c>
      <c r="BX4092">
        <v>117</v>
      </c>
      <c r="BY4092">
        <v>119</v>
      </c>
      <c r="BZ4092">
        <v>121</v>
      </c>
      <c r="CA4092">
        <v>122</v>
      </c>
      <c r="CB4092">
        <v>121</v>
      </c>
      <c r="CC4092">
        <v>119</v>
      </c>
      <c r="CD4092">
        <v>116</v>
      </c>
      <c r="CE4092">
        <v>117</v>
      </c>
      <c r="CF4092">
        <v>116</v>
      </c>
      <c r="CG4092">
        <v>116</v>
      </c>
      <c r="CH4092">
        <v>118</v>
      </c>
      <c r="CI4092">
        <v>115</v>
      </c>
      <c r="CJ4092">
        <v>114</v>
      </c>
      <c r="CK4092">
        <v>114</v>
      </c>
      <c r="CL4092">
        <v>116</v>
      </c>
      <c r="CM4092">
        <v>116</v>
      </c>
      <c r="CN4092">
        <v>103</v>
      </c>
      <c r="CO4092">
        <v>104</v>
      </c>
      <c r="CP4092">
        <v>111</v>
      </c>
      <c r="CQ4092">
        <v>113</v>
      </c>
      <c r="CR4092">
        <v>112</v>
      </c>
      <c r="CS4092">
        <v>111</v>
      </c>
      <c r="CT4092">
        <v>115</v>
      </c>
      <c r="CU4092">
        <v>117</v>
      </c>
      <c r="CV4092">
        <v>114</v>
      </c>
      <c r="CW4092">
        <v>110</v>
      </c>
      <c r="CX4092" t="s">
        <v>5</v>
      </c>
      <c r="CY4092" t="s">
        <v>237</v>
      </c>
      <c r="CZ4092" s="1">
        <f t="shared" si="4563"/>
        <v>0.96001033879771913</v>
      </c>
      <c r="DA4092" s="4">
        <f t="shared" si="4564"/>
        <v>113.2258064516129</v>
      </c>
      <c r="DB4092" s="4"/>
      <c r="DC4092" s="4"/>
      <c r="DD4092" s="4"/>
    </row>
    <row r="4093" spans="1:108" x14ac:dyDescent="0.25">
      <c r="A4093" t="s">
        <v>117</v>
      </c>
      <c r="B4093">
        <v>36.462499999999999</v>
      </c>
      <c r="C4093">
        <v>-116.8672</v>
      </c>
      <c r="D4093">
        <v>-194</v>
      </c>
      <c r="E4093" t="s">
        <v>1</v>
      </c>
      <c r="F4093">
        <v>0</v>
      </c>
      <c r="G4093">
        <v>2012</v>
      </c>
      <c r="H4093">
        <v>8</v>
      </c>
      <c r="I4093" t="s">
        <v>260</v>
      </c>
      <c r="J4093">
        <v>120</v>
      </c>
      <c r="K4093">
        <v>116</v>
      </c>
      <c r="L4093">
        <v>116</v>
      </c>
      <c r="M4093">
        <v>112</v>
      </c>
      <c r="N4093">
        <v>98</v>
      </c>
      <c r="O4093">
        <v>99</v>
      </c>
      <c r="P4093">
        <v>108</v>
      </c>
      <c r="Q4093">
        <v>113</v>
      </c>
      <c r="R4093">
        <v>107</v>
      </c>
      <c r="S4093">
        <v>102</v>
      </c>
      <c r="T4093">
        <v>111</v>
      </c>
      <c r="U4093">
        <v>116</v>
      </c>
      <c r="V4093">
        <v>113</v>
      </c>
      <c r="W4093">
        <v>115</v>
      </c>
      <c r="X4093">
        <v>114</v>
      </c>
      <c r="Y4093">
        <v>118</v>
      </c>
      <c r="Z4093">
        <v>119</v>
      </c>
      <c r="AA4093">
        <v>120</v>
      </c>
      <c r="AB4093">
        <v>116</v>
      </c>
      <c r="AC4093">
        <v>118</v>
      </c>
      <c r="AD4093">
        <v>118</v>
      </c>
      <c r="AE4093">
        <v>112</v>
      </c>
      <c r="AF4093">
        <v>110</v>
      </c>
      <c r="AG4093">
        <v>112</v>
      </c>
      <c r="AH4093">
        <v>110</v>
      </c>
      <c r="AI4093">
        <v>110</v>
      </c>
      <c r="AJ4093">
        <v>114</v>
      </c>
      <c r="AK4093">
        <v>117</v>
      </c>
      <c r="AL4093">
        <v>116</v>
      </c>
      <c r="AM4093">
        <v>113</v>
      </c>
      <c r="AN4093" s="5">
        <v>113</v>
      </c>
      <c r="AO4093" s="5">
        <v>115</v>
      </c>
      <c r="AP4093" s="5">
        <v>115</v>
      </c>
      <c r="AQ4093" s="5">
        <v>102</v>
      </c>
      <c r="AR4093" s="5">
        <v>111</v>
      </c>
      <c r="AS4093" s="5">
        <v>115</v>
      </c>
      <c r="AT4093" s="5">
        <v>120</v>
      </c>
      <c r="AU4093" s="5">
        <v>121</v>
      </c>
      <c r="AV4093" s="5">
        <v>123</v>
      </c>
      <c r="AW4093" s="5">
        <v>126</v>
      </c>
      <c r="AX4093" s="5">
        <v>128</v>
      </c>
      <c r="AY4093" s="5">
        <v>120</v>
      </c>
      <c r="AZ4093" s="5">
        <v>103</v>
      </c>
      <c r="BA4093" s="5">
        <v>112</v>
      </c>
      <c r="BB4093" s="5">
        <v>112</v>
      </c>
      <c r="BC4093" s="5">
        <v>112</v>
      </c>
      <c r="BD4093" s="5">
        <v>109</v>
      </c>
      <c r="BE4093" s="5">
        <v>112</v>
      </c>
      <c r="BF4093" s="5">
        <v>116</v>
      </c>
      <c r="BG4093" s="5">
        <v>119</v>
      </c>
      <c r="BH4093" s="5">
        <v>121</v>
      </c>
      <c r="BI4093" s="5">
        <v>122</v>
      </c>
      <c r="BJ4093" s="5">
        <v>120</v>
      </c>
      <c r="BK4093" s="5">
        <v>119</v>
      </c>
      <c r="BL4093" s="5">
        <v>117</v>
      </c>
      <c r="BM4093" s="5">
        <v>117</v>
      </c>
      <c r="BN4093" s="5">
        <v>115</v>
      </c>
      <c r="BO4093" s="5">
        <v>116</v>
      </c>
      <c r="BP4093" s="5">
        <v>118</v>
      </c>
      <c r="BQ4093" s="5">
        <v>120</v>
      </c>
      <c r="BR4093" s="5">
        <v>115</v>
      </c>
      <c r="BS4093">
        <v>115</v>
      </c>
      <c r="BT4093">
        <v>118</v>
      </c>
      <c r="BU4093">
        <v>120</v>
      </c>
      <c r="BV4093">
        <v>118</v>
      </c>
      <c r="BW4093">
        <v>120</v>
      </c>
      <c r="BX4093">
        <v>121</v>
      </c>
      <c r="BY4093">
        <v>123</v>
      </c>
      <c r="BZ4093">
        <v>125</v>
      </c>
      <c r="CA4093">
        <v>126</v>
      </c>
      <c r="CB4093">
        <v>124</v>
      </c>
      <c r="CC4093">
        <v>122</v>
      </c>
      <c r="CD4093">
        <v>121</v>
      </c>
      <c r="CE4093">
        <v>121</v>
      </c>
      <c r="CF4093">
        <v>120</v>
      </c>
      <c r="CG4093">
        <v>121</v>
      </c>
      <c r="CH4093">
        <v>120</v>
      </c>
      <c r="CI4093">
        <v>118</v>
      </c>
      <c r="CJ4093">
        <v>117</v>
      </c>
      <c r="CK4093">
        <v>118</v>
      </c>
      <c r="CL4093">
        <v>119</v>
      </c>
      <c r="CM4093">
        <v>119</v>
      </c>
      <c r="CN4093">
        <v>104</v>
      </c>
      <c r="CO4093">
        <v>108</v>
      </c>
      <c r="CP4093">
        <v>112</v>
      </c>
      <c r="CQ4093">
        <v>115</v>
      </c>
      <c r="CR4093">
        <v>113</v>
      </c>
      <c r="CS4093">
        <v>115</v>
      </c>
      <c r="CT4093">
        <v>119</v>
      </c>
      <c r="CU4093">
        <v>119</v>
      </c>
      <c r="CV4093">
        <v>118</v>
      </c>
      <c r="CW4093">
        <v>112</v>
      </c>
      <c r="CX4093" t="s">
        <v>5</v>
      </c>
      <c r="CY4093" t="s">
        <v>118</v>
      </c>
      <c r="CZ4093" s="1">
        <f t="shared" si="4563"/>
        <v>1.0000000000000002</v>
      </c>
      <c r="DA4093" s="4">
        <f t="shared" si="4564"/>
        <v>116.25806451612904</v>
      </c>
      <c r="DB4093" s="4">
        <f>DA4093-DA4092</f>
        <v>3.0322580645161423</v>
      </c>
      <c r="DC4093" s="4" t="s">
        <v>283</v>
      </c>
      <c r="DD4093" s="4"/>
    </row>
    <row r="4094" spans="1:108" x14ac:dyDescent="0.25">
      <c r="BS4094" cm="1">
        <f t="array" ref="BS4094">SUMPRODUCT(--(MOD(AN4093:BR4093,5)=0))</f>
        <v>9</v>
      </c>
      <c r="BT4094">
        <f>AVERAGE(AN4093:BR4093)</f>
        <v>116.25806451612904</v>
      </c>
      <c r="CZ4094" s="1">
        <f>AVERAGE(CZ4043:CZ4091)</f>
        <v>0.73464193012430379</v>
      </c>
    </row>
    <row r="4095" spans="1:108" x14ac:dyDescent="0.25">
      <c r="D4095" s="6">
        <f>AVERAGE(D4043:D4091)</f>
        <v>3542.591836734694</v>
      </c>
      <c r="AN4095" s="6">
        <f>AVERAGE(AN4043:AN4091)</f>
        <v>97.204081632653057</v>
      </c>
      <c r="AO4095" s="6">
        <f t="shared" ref="AO4095:BR4095" si="4565">AVERAGE(AO4043:AO4091)</f>
        <v>96.836734693877546</v>
      </c>
      <c r="AP4095" s="6">
        <f t="shared" si="4565"/>
        <v>96.714285714285708</v>
      </c>
      <c r="AQ4095" s="6">
        <f t="shared" si="4565"/>
        <v>90.306122448979593</v>
      </c>
      <c r="AR4095" s="6">
        <f t="shared" si="4565"/>
        <v>92.959183673469383</v>
      </c>
      <c r="AS4095" s="6">
        <f t="shared" si="4565"/>
        <v>96.08163265306122</v>
      </c>
      <c r="AT4095" s="6">
        <f t="shared" si="4565"/>
        <v>99.408163265306129</v>
      </c>
      <c r="AU4095" s="6">
        <f t="shared" si="4565"/>
        <v>101.46938775510205</v>
      </c>
      <c r="AV4095" s="6">
        <f t="shared" si="4565"/>
        <v>104.16326530612245</v>
      </c>
      <c r="AW4095" s="6">
        <f t="shared" si="4565"/>
        <v>106.77551020408163</v>
      </c>
      <c r="AX4095" s="6">
        <f t="shared" si="4565"/>
        <v>107.28571428571429</v>
      </c>
      <c r="AY4095" s="6">
        <f t="shared" si="4565"/>
        <v>99.510204081632651</v>
      </c>
      <c r="AZ4095" s="6">
        <f t="shared" si="4565"/>
        <v>89.510204081632651</v>
      </c>
      <c r="BA4095" s="6">
        <f t="shared" si="4565"/>
        <v>91.112244897959187</v>
      </c>
      <c r="BB4095" s="6">
        <f t="shared" si="4565"/>
        <v>89.989795918367349</v>
      </c>
      <c r="BC4095" s="6">
        <f t="shared" si="4565"/>
        <v>90.836734693877546</v>
      </c>
      <c r="BD4095" s="6">
        <f t="shared" si="4565"/>
        <v>90.285714285714292</v>
      </c>
      <c r="BE4095" s="6">
        <f t="shared" si="4565"/>
        <v>90.877551020408163</v>
      </c>
      <c r="BF4095" s="6">
        <f t="shared" si="4565"/>
        <v>95.612244897959187</v>
      </c>
      <c r="BG4095" s="6">
        <f t="shared" si="4565"/>
        <v>98.122448979591837</v>
      </c>
      <c r="BH4095" s="6">
        <f t="shared" si="4565"/>
        <v>100.75510204081633</v>
      </c>
      <c r="BI4095" s="6">
        <f t="shared" si="4565"/>
        <v>99.285714285714292</v>
      </c>
      <c r="BJ4095" s="6">
        <f t="shared" si="4565"/>
        <v>95.374149659863946</v>
      </c>
      <c r="BK4095" s="6">
        <f t="shared" si="4565"/>
        <v>97.056689342403615</v>
      </c>
      <c r="BL4095" s="6">
        <f t="shared" si="4565"/>
        <v>97.877551020408163</v>
      </c>
      <c r="BM4095" s="6">
        <f t="shared" si="4565"/>
        <v>97.714285714285708</v>
      </c>
      <c r="BN4095" s="6">
        <f t="shared" si="4565"/>
        <v>97.775510204081627</v>
      </c>
      <c r="BO4095" s="6">
        <f t="shared" si="4565"/>
        <v>98.503401360544203</v>
      </c>
      <c r="BP4095" s="6">
        <f t="shared" si="4565"/>
        <v>98.459183673469383</v>
      </c>
      <c r="BQ4095" s="6">
        <f t="shared" si="4565"/>
        <v>97.306122448979593</v>
      </c>
      <c r="BR4095" s="6">
        <f t="shared" si="4565"/>
        <v>91.071428571428569</v>
      </c>
      <c r="CY4095" t="s">
        <v>261</v>
      </c>
      <c r="CZ4095" s="1">
        <f>CORREL(AN4093:BR4093,AN4095:BR4095)</f>
        <v>0.88294940183648685</v>
      </c>
      <c r="DA4095" t="s">
        <v>262</v>
      </c>
    </row>
    <row r="4096" spans="1:108" x14ac:dyDescent="0.25">
      <c r="AI4096" s="13">
        <f>-AM4096/(AVERAGE(D4043:D4091)-D4093)</f>
        <v>-5.2467998762874817E-3</v>
      </c>
      <c r="AK4096">
        <f>AVERAGE(AN4093:BR4093)</f>
        <v>116.25806451612904</v>
      </c>
      <c r="AL4096">
        <f>AVERAGE(AN4095:BR4095)</f>
        <v>96.652914929412631</v>
      </c>
      <c r="AM4096">
        <f>AK4096-AL4096</f>
        <v>19.605149586716408</v>
      </c>
      <c r="AN4096" s="5">
        <f>AN4095+$AM4096</f>
        <v>116.80923121936947</v>
      </c>
      <c r="AO4096" s="5">
        <f t="shared" ref="AO4096" si="4566">AO4095+$AM4096</f>
        <v>116.44188428059395</v>
      </c>
      <c r="AP4096" s="5">
        <f t="shared" ref="AP4096" si="4567">AP4095+$AM4096</f>
        <v>116.31943530100212</v>
      </c>
      <c r="AQ4096" s="5">
        <f t="shared" ref="AQ4096" si="4568">AQ4095+$AM4096</f>
        <v>109.911272035696</v>
      </c>
      <c r="AR4096" s="5">
        <f t="shared" ref="AR4096" si="4569">AR4095+$AM4096</f>
        <v>112.56433326018579</v>
      </c>
      <c r="AS4096" s="5">
        <f t="shared" ref="AS4096" si="4570">AS4095+$AM4096</f>
        <v>115.68678223977763</v>
      </c>
      <c r="AT4096" s="5">
        <f t="shared" ref="AT4096" si="4571">AT4095+$AM4096</f>
        <v>119.01331285202254</v>
      </c>
      <c r="AU4096" s="5">
        <f t="shared" ref="AU4096" si="4572">AU4095+$AM4096</f>
        <v>121.07453734181846</v>
      </c>
      <c r="AV4096" s="5">
        <f t="shared" ref="AV4096" si="4573">AV4095+$AM4096</f>
        <v>123.76841489283886</v>
      </c>
      <c r="AW4096" s="5">
        <f t="shared" ref="AW4096" si="4574">AW4095+$AM4096</f>
        <v>126.38065979079803</v>
      </c>
      <c r="AX4096" s="5">
        <f t="shared" ref="AX4096" si="4575">AX4095+$AM4096</f>
        <v>126.8908638724307</v>
      </c>
      <c r="AY4096" s="5">
        <f t="shared" ref="AY4096" si="4576">AY4095+$AM4096</f>
        <v>119.11535366834906</v>
      </c>
      <c r="AZ4096" s="5">
        <f t="shared" ref="AZ4096" si="4577">AZ4095+$AM4096</f>
        <v>109.11535366834906</v>
      </c>
      <c r="BA4096" s="5">
        <f t="shared" ref="BA4096" si="4578">BA4095+$AM4096</f>
        <v>110.71739448467559</v>
      </c>
      <c r="BB4096" s="5">
        <f t="shared" ref="BB4096" si="4579">BB4095+$AM4096</f>
        <v>109.59494550508376</v>
      </c>
      <c r="BC4096" s="5">
        <f t="shared" ref="BC4096" si="4580">BC4095+$AM4096</f>
        <v>110.44188428059395</v>
      </c>
      <c r="BD4096" s="5">
        <f t="shared" ref="BD4096" si="4581">BD4095+$AM4096</f>
        <v>109.8908638724307</v>
      </c>
      <c r="BE4096" s="5">
        <f t="shared" ref="BE4096" si="4582">BE4095+$AM4096</f>
        <v>110.48270060712457</v>
      </c>
      <c r="BF4096" s="5">
        <f t="shared" ref="BF4096" si="4583">BF4095+$AM4096</f>
        <v>115.21739448467559</v>
      </c>
      <c r="BG4096" s="5">
        <f t="shared" ref="BG4096" si="4584">BG4095+$AM4096</f>
        <v>117.72759856630825</v>
      </c>
      <c r="BH4096" s="5">
        <f t="shared" ref="BH4096" si="4585">BH4095+$AM4096</f>
        <v>120.36025162753273</v>
      </c>
      <c r="BI4096" s="5">
        <f t="shared" ref="BI4096" si="4586">BI4095+$AM4096</f>
        <v>118.8908638724307</v>
      </c>
      <c r="BJ4096" s="5">
        <f t="shared" ref="BJ4096" si="4587">BJ4095+$AM4096</f>
        <v>114.97929924658035</v>
      </c>
      <c r="BK4096" s="5">
        <f t="shared" ref="BK4096" si="4588">BK4095+$AM4096</f>
        <v>116.66183892912002</v>
      </c>
      <c r="BL4096" s="5">
        <f t="shared" ref="BL4096" si="4589">BL4095+$AM4096</f>
        <v>117.48270060712457</v>
      </c>
      <c r="BM4096" s="5">
        <f t="shared" ref="BM4096" si="4590">BM4095+$AM4096</f>
        <v>117.31943530100212</v>
      </c>
      <c r="BN4096" s="5">
        <f t="shared" ref="BN4096" si="4591">BN4095+$AM4096</f>
        <v>117.38065979079803</v>
      </c>
      <c r="BO4096" s="5">
        <f t="shared" ref="BO4096" si="4592">BO4095+$AM4096</f>
        <v>118.10855094726061</v>
      </c>
      <c r="BP4096" s="5">
        <f t="shared" ref="BP4096" si="4593">BP4095+$AM4096</f>
        <v>118.06433326018579</v>
      </c>
      <c r="BQ4096" s="5">
        <f t="shared" ref="BQ4096" si="4594">BQ4095+$AM4096</f>
        <v>116.911272035696</v>
      </c>
      <c r="BR4096" s="5">
        <f t="shared" ref="BR4096" si="4595">BR4095+$AM4096</f>
        <v>110.67657815814498</v>
      </c>
    </row>
    <row r="4097" spans="1:108" x14ac:dyDescent="0.25">
      <c r="AI4097" s="11"/>
      <c r="AN4097" s="5">
        <f>AN4093-AN4096</f>
        <v>-3.8092312193694653</v>
      </c>
      <c r="AO4097" s="5">
        <f t="shared" ref="AO4097" si="4596">AO4093-AO4096</f>
        <v>-1.4418842805939533</v>
      </c>
      <c r="AP4097" s="5">
        <f t="shared" ref="AP4097" si="4597">AP4093-AP4096</f>
        <v>-1.319435301002116</v>
      </c>
      <c r="AQ4097" s="5">
        <f t="shared" ref="AQ4097" si="4598">AQ4093-AQ4096</f>
        <v>-7.9112720356960011</v>
      </c>
      <c r="AR4097" s="5">
        <f t="shared" ref="AR4097" si="4599">AR4093-AR4096</f>
        <v>-1.5643332601857907</v>
      </c>
      <c r="AS4097" s="5">
        <f t="shared" ref="AS4097" si="4600">AS4093-AS4096</f>
        <v>-0.68678223977762798</v>
      </c>
      <c r="AT4097" s="5">
        <f t="shared" ref="AT4097" si="4601">AT4093-AT4096</f>
        <v>0.98668714797746304</v>
      </c>
      <c r="AU4097" s="5">
        <f t="shared" ref="AU4097" si="4602">AU4093-AU4096</f>
        <v>-7.4537341818455616E-2</v>
      </c>
      <c r="AV4097" s="5">
        <f t="shared" ref="AV4097" si="4603">AV4093-AV4096</f>
        <v>-0.76841489283886233</v>
      </c>
      <c r="AW4097" s="5">
        <f t="shared" ref="AW4097" si="4604">AW4093-AW4096</f>
        <v>-0.38065979079803469</v>
      </c>
      <c r="AX4097" s="5">
        <f t="shared" ref="AX4097" si="4605">AX4093-AX4096</f>
        <v>1.1091361275693004</v>
      </c>
      <c r="AY4097" s="5">
        <f t="shared" ref="AY4097" si="4606">AY4093-AY4096</f>
        <v>0.88464633165094142</v>
      </c>
      <c r="AZ4097" s="5">
        <f t="shared" ref="AZ4097" si="4607">AZ4093-AZ4096</f>
        <v>-6.1153536683490586</v>
      </c>
      <c r="BA4097" s="5">
        <f t="shared" ref="BA4097" si="4608">BA4093-BA4096</f>
        <v>1.2826055153244056</v>
      </c>
      <c r="BB4097" s="5">
        <f t="shared" ref="BB4097" si="4609">BB4093-BB4096</f>
        <v>2.4050544949162429</v>
      </c>
      <c r="BC4097" s="5">
        <f t="shared" ref="BC4097" si="4610">BC4093-BC4096</f>
        <v>1.5581157194060467</v>
      </c>
      <c r="BD4097" s="5">
        <f t="shared" ref="BD4097" si="4611">BD4093-BD4096</f>
        <v>-0.89086387243069964</v>
      </c>
      <c r="BE4097" s="5">
        <f t="shared" ref="BE4097" si="4612">BE4093-BE4096</f>
        <v>1.5172993928754295</v>
      </c>
      <c r="BF4097" s="5">
        <f t="shared" ref="BF4097" si="4613">BF4093-BF4096</f>
        <v>0.78260551532440559</v>
      </c>
      <c r="BG4097" s="5">
        <f t="shared" ref="BG4097" si="4614">BG4093-BG4096</f>
        <v>1.2724014336917548</v>
      </c>
      <c r="BH4097" s="5">
        <f t="shared" ref="BH4097" si="4615">BH4093-BH4096</f>
        <v>0.63974837246726679</v>
      </c>
      <c r="BI4097" s="5">
        <f t="shared" ref="BI4097" si="4616">BI4093-BI4096</f>
        <v>3.1091361275693004</v>
      </c>
      <c r="BJ4097" s="5">
        <f t="shared" ref="BJ4097" si="4617">BJ4093-BJ4096</f>
        <v>5.0207007534196464</v>
      </c>
      <c r="BK4097" s="5">
        <f t="shared" ref="BK4097" si="4618">BK4093-BK4096</f>
        <v>2.3381610708799769</v>
      </c>
      <c r="BL4097" s="5">
        <f t="shared" ref="BL4097" si="4619">BL4093-BL4096</f>
        <v>-0.48270060712457052</v>
      </c>
      <c r="BM4097" s="5">
        <f t="shared" ref="BM4097" si="4620">BM4093-BM4096</f>
        <v>-0.31943530100211603</v>
      </c>
      <c r="BN4097" s="5">
        <f t="shared" ref="BN4097" si="4621">BN4093-BN4096</f>
        <v>-2.3806597907980347</v>
      </c>
      <c r="BO4097" s="5">
        <f t="shared" ref="BO4097" si="4622">BO4093-BO4096</f>
        <v>-2.1085509472606105</v>
      </c>
      <c r="BP4097" s="5">
        <f t="shared" ref="BP4097" si="4623">BP4093-BP4096</f>
        <v>-6.4333260185790664E-2</v>
      </c>
      <c r="BQ4097" s="5">
        <f t="shared" ref="BQ4097" si="4624">BQ4093-BQ4096</f>
        <v>3.0887279643039989</v>
      </c>
      <c r="BR4097" s="5">
        <f t="shared" ref="BR4097" si="4625">BR4093-BR4096</f>
        <v>4.3234218418550228</v>
      </c>
      <c r="BS4097" s="15">
        <f>STDEV(AN4097:BR4097)</f>
        <v>2.7054376213159483</v>
      </c>
      <c r="BT4097" t="s">
        <v>264</v>
      </c>
    </row>
    <row r="4098" spans="1:108" x14ac:dyDescent="0.25">
      <c r="AN4098" s="5">
        <f>ABS(AN4097)</f>
        <v>3.8092312193694653</v>
      </c>
      <c r="AO4098" s="5">
        <f t="shared" ref="AO4098" si="4626">ABS(AO4097)</f>
        <v>1.4418842805939533</v>
      </c>
      <c r="AP4098" s="5">
        <f t="shared" ref="AP4098" si="4627">ABS(AP4097)</f>
        <v>1.319435301002116</v>
      </c>
      <c r="AQ4098" s="5">
        <f t="shared" ref="AQ4098" si="4628">ABS(AQ4097)</f>
        <v>7.9112720356960011</v>
      </c>
      <c r="AR4098" s="5">
        <f t="shared" ref="AR4098" si="4629">ABS(AR4097)</f>
        <v>1.5643332601857907</v>
      </c>
      <c r="AS4098" s="5">
        <f t="shared" ref="AS4098" si="4630">ABS(AS4097)</f>
        <v>0.68678223977762798</v>
      </c>
      <c r="AT4098" s="5">
        <f t="shared" ref="AT4098" si="4631">ABS(AT4097)</f>
        <v>0.98668714797746304</v>
      </c>
      <c r="AU4098" s="5">
        <f t="shared" ref="AU4098" si="4632">ABS(AU4097)</f>
        <v>7.4537341818455616E-2</v>
      </c>
      <c r="AV4098" s="5">
        <f t="shared" ref="AV4098" si="4633">ABS(AV4097)</f>
        <v>0.76841489283886233</v>
      </c>
      <c r="AW4098" s="5">
        <f t="shared" ref="AW4098" si="4634">ABS(AW4097)</f>
        <v>0.38065979079803469</v>
      </c>
      <c r="AX4098" s="5">
        <f t="shared" ref="AX4098" si="4635">ABS(AX4097)</f>
        <v>1.1091361275693004</v>
      </c>
      <c r="AY4098" s="5">
        <f t="shared" ref="AY4098" si="4636">ABS(AY4097)</f>
        <v>0.88464633165094142</v>
      </c>
      <c r="AZ4098" s="5">
        <f t="shared" ref="AZ4098" si="4637">ABS(AZ4097)</f>
        <v>6.1153536683490586</v>
      </c>
      <c r="BA4098" s="5">
        <f t="shared" ref="BA4098" si="4638">ABS(BA4097)</f>
        <v>1.2826055153244056</v>
      </c>
      <c r="BB4098" s="5">
        <f t="shared" ref="BB4098" si="4639">ABS(BB4097)</f>
        <v>2.4050544949162429</v>
      </c>
      <c r="BC4098" s="5">
        <f t="shared" ref="BC4098" si="4640">ABS(BC4097)</f>
        <v>1.5581157194060467</v>
      </c>
      <c r="BD4098" s="5">
        <f t="shared" ref="BD4098" si="4641">ABS(BD4097)</f>
        <v>0.89086387243069964</v>
      </c>
      <c r="BE4098" s="5">
        <f t="shared" ref="BE4098" si="4642">ABS(BE4097)</f>
        <v>1.5172993928754295</v>
      </c>
      <c r="BF4098" s="5">
        <f t="shared" ref="BF4098" si="4643">ABS(BF4097)</f>
        <v>0.78260551532440559</v>
      </c>
      <c r="BG4098" s="5">
        <f t="shared" ref="BG4098" si="4644">ABS(BG4097)</f>
        <v>1.2724014336917548</v>
      </c>
      <c r="BH4098" s="5">
        <f t="shared" ref="BH4098" si="4645">ABS(BH4097)</f>
        <v>0.63974837246726679</v>
      </c>
      <c r="BI4098" s="5">
        <f t="shared" ref="BI4098" si="4646">ABS(BI4097)</f>
        <v>3.1091361275693004</v>
      </c>
      <c r="BJ4098" s="5">
        <f t="shared" ref="BJ4098" si="4647">ABS(BJ4097)</f>
        <v>5.0207007534196464</v>
      </c>
      <c r="BK4098" s="5">
        <f t="shared" ref="BK4098" si="4648">ABS(BK4097)</f>
        <v>2.3381610708799769</v>
      </c>
      <c r="BL4098" s="5">
        <f t="shared" ref="BL4098" si="4649">ABS(BL4097)</f>
        <v>0.48270060712457052</v>
      </c>
      <c r="BM4098" s="5">
        <f t="shared" ref="BM4098" si="4650">ABS(BM4097)</f>
        <v>0.31943530100211603</v>
      </c>
      <c r="BN4098" s="5">
        <f t="shared" ref="BN4098" si="4651">ABS(BN4097)</f>
        <v>2.3806597907980347</v>
      </c>
      <c r="BO4098" s="5">
        <f t="shared" ref="BO4098" si="4652">ABS(BO4097)</f>
        <v>2.1085509472606105</v>
      </c>
      <c r="BP4098" s="5">
        <f t="shared" ref="BP4098" si="4653">ABS(BP4097)</f>
        <v>6.4333260185790664E-2</v>
      </c>
      <c r="BQ4098" s="5">
        <f t="shared" ref="BQ4098" si="4654">ABS(BQ4097)</f>
        <v>3.0887279643039989</v>
      </c>
      <c r="BR4098" s="5">
        <f t="shared" ref="BR4098" si="4655">ABS(BR4097)</f>
        <v>4.3234218418550228</v>
      </c>
      <c r="BS4098" s="15">
        <f>AVERAGE(AN4098:BR4098)</f>
        <v>1.9560288909181416</v>
      </c>
      <c r="BT4098" t="s">
        <v>268</v>
      </c>
      <c r="CZ4098" s="9" t="s">
        <v>258</v>
      </c>
      <c r="DA4098" s="10" t="s">
        <v>259</v>
      </c>
      <c r="DB4098" s="10"/>
      <c r="DC4098" s="10"/>
      <c r="DD4098" s="10"/>
    </row>
    <row r="4099" spans="1:108" x14ac:dyDescent="0.25">
      <c r="CZ4099" s="9" t="s">
        <v>258</v>
      </c>
      <c r="DA4099" s="10" t="s">
        <v>259</v>
      </c>
      <c r="DB4099" s="10"/>
      <c r="DC4099" s="10"/>
      <c r="DD4099" s="10"/>
    </row>
    <row r="4100" spans="1:108" x14ac:dyDescent="0.25">
      <c r="A4100" t="s">
        <v>13</v>
      </c>
      <c r="B4100">
        <v>38.069400000000002</v>
      </c>
      <c r="C4100">
        <v>-117.2355</v>
      </c>
      <c r="D4100">
        <v>6010</v>
      </c>
      <c r="E4100" t="s">
        <v>1</v>
      </c>
      <c r="F4100">
        <v>181.5</v>
      </c>
      <c r="G4100">
        <v>2013</v>
      </c>
      <c r="H4100">
        <v>8</v>
      </c>
      <c r="I4100" t="s">
        <v>260</v>
      </c>
      <c r="J4100">
        <v>82</v>
      </c>
      <c r="K4100">
        <v>86</v>
      </c>
      <c r="L4100">
        <v>84</v>
      </c>
      <c r="M4100">
        <v>85</v>
      </c>
      <c r="N4100">
        <v>85</v>
      </c>
      <c r="O4100">
        <v>87</v>
      </c>
      <c r="P4100">
        <v>90</v>
      </c>
      <c r="Q4100">
        <v>91</v>
      </c>
      <c r="R4100">
        <v>91</v>
      </c>
      <c r="S4100">
        <v>85</v>
      </c>
      <c r="T4100">
        <v>81</v>
      </c>
      <c r="U4100">
        <v>83</v>
      </c>
      <c r="V4100">
        <v>78</v>
      </c>
      <c r="W4100">
        <v>78</v>
      </c>
      <c r="X4100">
        <v>81</v>
      </c>
      <c r="Y4100">
        <v>81</v>
      </c>
      <c r="Z4100">
        <v>84</v>
      </c>
      <c r="AA4100">
        <v>83</v>
      </c>
      <c r="AB4100">
        <v>79</v>
      </c>
      <c r="AC4100">
        <v>73</v>
      </c>
      <c r="AD4100">
        <v>74</v>
      </c>
      <c r="AE4100">
        <v>77</v>
      </c>
      <c r="AF4100">
        <v>79</v>
      </c>
      <c r="AG4100">
        <v>76</v>
      </c>
      <c r="AH4100">
        <v>84</v>
      </c>
      <c r="AI4100">
        <v>88</v>
      </c>
      <c r="AJ4100">
        <v>93</v>
      </c>
      <c r="AK4100">
        <v>95</v>
      </c>
      <c r="AL4100">
        <v>94</v>
      </c>
      <c r="AM4100">
        <v>97</v>
      </c>
      <c r="AN4100" s="5">
        <v>97</v>
      </c>
      <c r="AO4100" s="5">
        <v>97</v>
      </c>
      <c r="AP4100" s="5">
        <v>93</v>
      </c>
      <c r="AQ4100" s="5">
        <v>91</v>
      </c>
      <c r="AR4100" s="5">
        <v>90</v>
      </c>
      <c r="AS4100" s="5">
        <v>87</v>
      </c>
      <c r="AT4100" s="5">
        <v>87</v>
      </c>
      <c r="AU4100" s="5">
        <v>89</v>
      </c>
      <c r="AV4100" s="5">
        <v>90</v>
      </c>
      <c r="AW4100" s="5">
        <v>89</v>
      </c>
      <c r="AX4100" s="5">
        <v>83</v>
      </c>
      <c r="AY4100" s="5">
        <v>82</v>
      </c>
      <c r="AZ4100" s="5">
        <v>86</v>
      </c>
      <c r="BA4100" s="5">
        <v>87</v>
      </c>
      <c r="BB4100" s="5">
        <v>89</v>
      </c>
      <c r="BC4100" s="5">
        <v>86</v>
      </c>
      <c r="BD4100" s="5">
        <v>87</v>
      </c>
      <c r="BE4100" s="5">
        <v>91</v>
      </c>
      <c r="BF4100" s="5">
        <v>95</v>
      </c>
      <c r="BG4100" s="5">
        <v>95</v>
      </c>
      <c r="BH4100" s="5">
        <v>92</v>
      </c>
      <c r="BI4100" s="5">
        <v>84</v>
      </c>
      <c r="BJ4100" s="5">
        <v>83</v>
      </c>
      <c r="BK4100" s="5">
        <v>84</v>
      </c>
      <c r="BL4100" s="5">
        <v>89</v>
      </c>
      <c r="BM4100" s="5">
        <v>87</v>
      </c>
      <c r="BN4100" s="5">
        <v>80</v>
      </c>
      <c r="BO4100" s="5">
        <v>81</v>
      </c>
      <c r="BP4100" s="5">
        <v>82</v>
      </c>
      <c r="BQ4100" s="5">
        <v>83</v>
      </c>
      <c r="BR4100" s="5">
        <v>85</v>
      </c>
      <c r="BS4100">
        <v>84</v>
      </c>
      <c r="BT4100">
        <v>83</v>
      </c>
      <c r="BU4100">
        <v>81</v>
      </c>
      <c r="BV4100">
        <v>89</v>
      </c>
      <c r="BW4100">
        <v>87</v>
      </c>
      <c r="BX4100">
        <v>86</v>
      </c>
      <c r="BY4100">
        <v>84</v>
      </c>
      <c r="BZ4100">
        <v>80</v>
      </c>
      <c r="CA4100">
        <v>78</v>
      </c>
      <c r="CB4100">
        <v>79</v>
      </c>
      <c r="CC4100">
        <v>81</v>
      </c>
      <c r="CD4100">
        <v>83</v>
      </c>
      <c r="CE4100">
        <v>86</v>
      </c>
      <c r="CF4100">
        <v>86</v>
      </c>
      <c r="CG4100">
        <v>88</v>
      </c>
      <c r="CH4100">
        <v>89</v>
      </c>
      <c r="CI4100">
        <v>88</v>
      </c>
      <c r="CJ4100">
        <v>88</v>
      </c>
      <c r="CK4100">
        <v>85</v>
      </c>
      <c r="CL4100">
        <v>85</v>
      </c>
      <c r="CM4100">
        <v>85</v>
      </c>
      <c r="CN4100">
        <v>84</v>
      </c>
      <c r="CO4100">
        <v>82</v>
      </c>
      <c r="CP4100">
        <v>81</v>
      </c>
      <c r="CQ4100">
        <v>79</v>
      </c>
      <c r="CR4100">
        <v>79</v>
      </c>
      <c r="CS4100">
        <v>78</v>
      </c>
      <c r="CT4100">
        <v>82</v>
      </c>
      <c r="CU4100">
        <v>86</v>
      </c>
      <c r="CV4100">
        <v>85</v>
      </c>
      <c r="CW4100">
        <v>83</v>
      </c>
      <c r="CX4100" t="s">
        <v>2</v>
      </c>
      <c r="CY4100" t="s">
        <v>14</v>
      </c>
      <c r="CZ4100" s="1">
        <f>CORREL(AN4100:BR4100,AN$4149:BR$4149)</f>
        <v>0.80383829348819191</v>
      </c>
      <c r="DA4100" s="4">
        <f>AVERAGE(AN4100:BR4100)</f>
        <v>87.774193548387103</v>
      </c>
      <c r="DB4100" s="4"/>
      <c r="DC4100" s="4"/>
      <c r="DD4100" s="4"/>
    </row>
    <row r="4101" spans="1:108" x14ac:dyDescent="0.25">
      <c r="A4101" t="s">
        <v>224</v>
      </c>
      <c r="B4101">
        <v>36.0306</v>
      </c>
      <c r="C4101">
        <v>-115.5167</v>
      </c>
      <c r="D4101">
        <v>5600</v>
      </c>
      <c r="E4101" t="s">
        <v>1</v>
      </c>
      <c r="F4101">
        <v>130.19999999999999</v>
      </c>
      <c r="G4101">
        <v>2013</v>
      </c>
      <c r="H4101">
        <v>8</v>
      </c>
      <c r="I4101" t="s">
        <v>260</v>
      </c>
      <c r="J4101">
        <v>86</v>
      </c>
      <c r="K4101">
        <v>87</v>
      </c>
      <c r="L4101">
        <v>88</v>
      </c>
      <c r="M4101">
        <v>87</v>
      </c>
      <c r="N4101">
        <v>90</v>
      </c>
      <c r="O4101">
        <v>93</v>
      </c>
      <c r="P4101">
        <v>97</v>
      </c>
      <c r="Q4101">
        <v>100</v>
      </c>
      <c r="R4101">
        <v>97</v>
      </c>
      <c r="S4101">
        <v>83</v>
      </c>
      <c r="T4101">
        <v>86</v>
      </c>
      <c r="U4101">
        <v>88</v>
      </c>
      <c r="V4101">
        <v>84</v>
      </c>
      <c r="W4101">
        <v>85</v>
      </c>
      <c r="X4101">
        <v>82</v>
      </c>
      <c r="Y4101">
        <v>85</v>
      </c>
      <c r="Z4101">
        <v>87</v>
      </c>
      <c r="AA4101">
        <v>83</v>
      </c>
      <c r="AB4101">
        <v>80</v>
      </c>
      <c r="AC4101">
        <v>81</v>
      </c>
      <c r="AD4101">
        <v>82</v>
      </c>
      <c r="AE4101">
        <v>86</v>
      </c>
      <c r="AF4101">
        <v>83</v>
      </c>
      <c r="AG4101">
        <v>74</v>
      </c>
      <c r="AH4101">
        <v>82</v>
      </c>
      <c r="AI4101">
        <v>88</v>
      </c>
      <c r="AJ4101">
        <v>97</v>
      </c>
      <c r="AK4101">
        <v>100</v>
      </c>
      <c r="AL4101">
        <v>100</v>
      </c>
      <c r="AM4101">
        <v>103</v>
      </c>
      <c r="AN4101" s="5">
        <v>103</v>
      </c>
      <c r="AO4101" s="5">
        <v>96</v>
      </c>
      <c r="AP4101" s="5">
        <v>101</v>
      </c>
      <c r="AQ4101" s="5">
        <v>98</v>
      </c>
      <c r="AR4101" s="5">
        <v>93</v>
      </c>
      <c r="AS4101" s="5">
        <v>92</v>
      </c>
      <c r="AT4101" s="5">
        <v>91</v>
      </c>
      <c r="AU4101" s="5">
        <v>91</v>
      </c>
      <c r="AV4101" s="5">
        <v>93</v>
      </c>
      <c r="AW4101" s="5">
        <v>95</v>
      </c>
      <c r="AX4101" s="5">
        <v>81</v>
      </c>
      <c r="AY4101" s="5">
        <v>83</v>
      </c>
      <c r="AZ4101" s="5">
        <v>89</v>
      </c>
      <c r="BA4101" s="5">
        <v>94</v>
      </c>
      <c r="BB4101" s="5">
        <v>91</v>
      </c>
      <c r="BC4101" s="5">
        <v>88</v>
      </c>
      <c r="BD4101" s="5">
        <v>92</v>
      </c>
      <c r="BE4101" s="5">
        <v>94</v>
      </c>
      <c r="BF4101" s="5">
        <v>97</v>
      </c>
      <c r="BG4101" s="5">
        <v>90</v>
      </c>
      <c r="BH4101" s="5">
        <v>85</v>
      </c>
      <c r="BI4101" s="5">
        <v>82</v>
      </c>
      <c r="BJ4101" s="5">
        <v>83</v>
      </c>
      <c r="BK4101" s="5">
        <v>90</v>
      </c>
      <c r="BL4101" s="5">
        <v>96</v>
      </c>
      <c r="BM4101" s="5">
        <v>89</v>
      </c>
      <c r="BN4101" s="5">
        <v>79</v>
      </c>
      <c r="BO4101" s="5">
        <v>85</v>
      </c>
      <c r="BP4101" s="5">
        <v>84</v>
      </c>
      <c r="BQ4101" s="5">
        <v>91</v>
      </c>
      <c r="BR4101" s="5">
        <v>92</v>
      </c>
      <c r="BS4101">
        <v>86</v>
      </c>
      <c r="BT4101">
        <v>87</v>
      </c>
      <c r="BU4101">
        <v>88</v>
      </c>
      <c r="BV4101">
        <v>90</v>
      </c>
      <c r="BW4101">
        <v>88</v>
      </c>
      <c r="BX4101">
        <v>88</v>
      </c>
      <c r="BY4101">
        <v>82</v>
      </c>
      <c r="BZ4101">
        <v>81</v>
      </c>
      <c r="CA4101">
        <v>86</v>
      </c>
      <c r="CB4101">
        <v>88</v>
      </c>
      <c r="CC4101">
        <v>88</v>
      </c>
      <c r="CD4101">
        <v>89</v>
      </c>
      <c r="CE4101">
        <v>93</v>
      </c>
      <c r="CF4101">
        <v>90</v>
      </c>
      <c r="CG4101">
        <v>91</v>
      </c>
      <c r="CH4101">
        <v>93</v>
      </c>
      <c r="CI4101">
        <v>92</v>
      </c>
      <c r="CJ4101">
        <v>88</v>
      </c>
      <c r="CK4101">
        <v>86</v>
      </c>
      <c r="CL4101">
        <v>90</v>
      </c>
      <c r="CM4101">
        <v>91</v>
      </c>
      <c r="CN4101">
        <v>91</v>
      </c>
      <c r="CO4101">
        <v>80</v>
      </c>
      <c r="CP4101">
        <v>83</v>
      </c>
      <c r="CQ4101">
        <v>79</v>
      </c>
      <c r="CR4101">
        <v>64</v>
      </c>
      <c r="CS4101">
        <v>79</v>
      </c>
      <c r="CT4101">
        <v>83</v>
      </c>
      <c r="CU4101">
        <v>84</v>
      </c>
      <c r="CV4101">
        <v>84</v>
      </c>
      <c r="CW4101">
        <v>81</v>
      </c>
      <c r="CX4101" t="s">
        <v>2</v>
      </c>
      <c r="CY4101" t="s">
        <v>225</v>
      </c>
      <c r="CZ4101" s="1">
        <f t="shared" ref="CZ4101:CZ4149" si="4656">CORREL(AN4101:BR4101,AN$4149:BR$4149)</f>
        <v>0.88441146907490675</v>
      </c>
      <c r="DA4101" s="4">
        <f t="shared" ref="DA4101:DA4149" si="4657">AVERAGE(AN4101:BR4101)</f>
        <v>90.58064516129032</v>
      </c>
      <c r="DB4101" s="4"/>
      <c r="DC4101" s="4"/>
      <c r="DD4101" s="4"/>
    </row>
    <row r="4102" spans="1:108" x14ac:dyDescent="0.25">
      <c r="A4102" t="s">
        <v>211</v>
      </c>
      <c r="B4102">
        <v>37.8431</v>
      </c>
      <c r="C4102">
        <v>-118.4778</v>
      </c>
      <c r="D4102">
        <v>5450</v>
      </c>
      <c r="E4102" t="s">
        <v>1</v>
      </c>
      <c r="F4102">
        <v>209.4</v>
      </c>
      <c r="G4102">
        <v>2013</v>
      </c>
      <c r="H4102">
        <v>8</v>
      </c>
      <c r="I4102" t="s">
        <v>260</v>
      </c>
      <c r="J4102">
        <v>94</v>
      </c>
      <c r="K4102">
        <v>94</v>
      </c>
      <c r="L4102">
        <v>94</v>
      </c>
      <c r="M4102">
        <v>94</v>
      </c>
      <c r="N4102">
        <v>96</v>
      </c>
      <c r="O4102">
        <v>97</v>
      </c>
      <c r="P4102">
        <v>99</v>
      </c>
      <c r="Q4102">
        <v>101</v>
      </c>
      <c r="R4102">
        <v>98</v>
      </c>
      <c r="S4102">
        <v>87</v>
      </c>
      <c r="T4102">
        <v>88</v>
      </c>
      <c r="U4102">
        <v>88</v>
      </c>
      <c r="V4102">
        <v>86</v>
      </c>
      <c r="W4102">
        <v>88</v>
      </c>
      <c r="X4102">
        <v>88</v>
      </c>
      <c r="Y4102">
        <v>91</v>
      </c>
      <c r="Z4102">
        <v>91</v>
      </c>
      <c r="AA4102">
        <v>90</v>
      </c>
      <c r="AB4102">
        <v>82</v>
      </c>
      <c r="AC4102">
        <v>86</v>
      </c>
      <c r="AD4102">
        <v>88</v>
      </c>
      <c r="AE4102">
        <v>91</v>
      </c>
      <c r="AF4102">
        <v>86</v>
      </c>
      <c r="AG4102">
        <v>78</v>
      </c>
      <c r="AH4102">
        <v>89</v>
      </c>
      <c r="AI4102">
        <v>97</v>
      </c>
      <c r="AJ4102">
        <v>103</v>
      </c>
      <c r="AK4102">
        <v>103</v>
      </c>
      <c r="AL4102">
        <v>105</v>
      </c>
      <c r="AM4102">
        <v>104</v>
      </c>
      <c r="AN4102" s="5">
        <v>102</v>
      </c>
      <c r="AO4102" s="5">
        <v>97</v>
      </c>
      <c r="AP4102" s="5">
        <v>100</v>
      </c>
      <c r="AQ4102" s="5">
        <v>98</v>
      </c>
      <c r="AR4102" s="5">
        <v>97</v>
      </c>
      <c r="AS4102" s="5">
        <v>96</v>
      </c>
      <c r="AT4102" s="5">
        <v>95</v>
      </c>
      <c r="AU4102" s="5">
        <v>97</v>
      </c>
      <c r="AV4102" s="5">
        <v>99</v>
      </c>
      <c r="AW4102" s="5">
        <v>95</v>
      </c>
      <c r="AX4102" s="5">
        <v>85</v>
      </c>
      <c r="AY4102" s="5">
        <v>92</v>
      </c>
      <c r="AZ4102" s="5">
        <v>92</v>
      </c>
      <c r="BA4102" s="5">
        <v>96</v>
      </c>
      <c r="BB4102" s="5">
        <v>97</v>
      </c>
      <c r="BC4102" s="5">
        <v>96</v>
      </c>
      <c r="BD4102" s="5">
        <v>98</v>
      </c>
      <c r="BE4102" s="5">
        <v>101</v>
      </c>
      <c r="BF4102" s="5">
        <v>105</v>
      </c>
      <c r="BG4102" s="5">
        <v>103</v>
      </c>
      <c r="BH4102" s="5">
        <v>101</v>
      </c>
      <c r="BI4102" s="5">
        <v>89</v>
      </c>
      <c r="BJ4102" s="5">
        <v>88</v>
      </c>
      <c r="BK4102" s="5">
        <v>98</v>
      </c>
      <c r="BL4102" s="5">
        <v>96</v>
      </c>
      <c r="BM4102" s="5">
        <v>95</v>
      </c>
      <c r="BN4102" s="5">
        <v>85</v>
      </c>
      <c r="BO4102" s="5">
        <v>89</v>
      </c>
      <c r="BP4102" s="5">
        <v>87</v>
      </c>
      <c r="BQ4102" s="5">
        <v>93</v>
      </c>
      <c r="BR4102" s="5">
        <v>94</v>
      </c>
      <c r="BS4102">
        <v>91</v>
      </c>
      <c r="BT4102">
        <v>92</v>
      </c>
      <c r="BU4102">
        <v>91</v>
      </c>
      <c r="BV4102">
        <v>94</v>
      </c>
      <c r="BW4102">
        <v>95</v>
      </c>
      <c r="BX4102">
        <v>95</v>
      </c>
      <c r="BY4102">
        <v>92</v>
      </c>
      <c r="BZ4102">
        <v>89</v>
      </c>
      <c r="CA4102">
        <v>87</v>
      </c>
      <c r="CB4102">
        <v>87</v>
      </c>
      <c r="CC4102">
        <v>89</v>
      </c>
      <c r="CD4102">
        <v>92</v>
      </c>
      <c r="CE4102">
        <v>94</v>
      </c>
      <c r="CF4102">
        <v>97</v>
      </c>
      <c r="CG4102">
        <v>94</v>
      </c>
      <c r="CH4102">
        <v>97</v>
      </c>
      <c r="CI4102">
        <v>95</v>
      </c>
      <c r="CJ4102">
        <v>97</v>
      </c>
      <c r="CK4102">
        <v>91</v>
      </c>
      <c r="CL4102">
        <v>95</v>
      </c>
      <c r="CM4102">
        <v>88</v>
      </c>
      <c r="CN4102">
        <v>93</v>
      </c>
      <c r="CO4102">
        <v>91</v>
      </c>
      <c r="CP4102">
        <v>88</v>
      </c>
      <c r="CQ4102">
        <v>88</v>
      </c>
      <c r="CR4102">
        <v>88</v>
      </c>
      <c r="CS4102">
        <v>85</v>
      </c>
      <c r="CT4102">
        <v>92</v>
      </c>
      <c r="CU4102">
        <v>93</v>
      </c>
      <c r="CV4102">
        <v>98</v>
      </c>
      <c r="CW4102">
        <v>94</v>
      </c>
      <c r="CX4102" t="s">
        <v>5</v>
      </c>
      <c r="CY4102" t="s">
        <v>212</v>
      </c>
      <c r="CZ4102" s="1">
        <f t="shared" si="4656"/>
        <v>0.80141730286893753</v>
      </c>
      <c r="DA4102" s="4">
        <f t="shared" si="4657"/>
        <v>95.354838709677423</v>
      </c>
      <c r="DB4102" s="4"/>
      <c r="DC4102" s="4"/>
      <c r="DD4102" s="4"/>
    </row>
    <row r="4103" spans="1:108" x14ac:dyDescent="0.25">
      <c r="A4103" t="s">
        <v>209</v>
      </c>
      <c r="B4103">
        <v>35.123100000000001</v>
      </c>
      <c r="C4103">
        <v>-115.4114</v>
      </c>
      <c r="D4103">
        <v>5413</v>
      </c>
      <c r="E4103" t="s">
        <v>1</v>
      </c>
      <c r="F4103">
        <v>198.4</v>
      </c>
      <c r="G4103">
        <v>2013</v>
      </c>
      <c r="H4103">
        <v>8</v>
      </c>
      <c r="I4103" t="s">
        <v>260</v>
      </c>
      <c r="J4103">
        <v>86</v>
      </c>
      <c r="K4103">
        <v>87</v>
      </c>
      <c r="L4103">
        <v>85</v>
      </c>
      <c r="M4103">
        <v>85</v>
      </c>
      <c r="N4103">
        <v>88</v>
      </c>
      <c r="O4103">
        <v>91</v>
      </c>
      <c r="P4103">
        <v>97</v>
      </c>
      <c r="Q4103">
        <v>97</v>
      </c>
      <c r="R4103">
        <v>88</v>
      </c>
      <c r="S4103">
        <v>82</v>
      </c>
      <c r="T4103">
        <v>87</v>
      </c>
      <c r="U4103">
        <v>88</v>
      </c>
      <c r="V4103">
        <v>85</v>
      </c>
      <c r="W4103">
        <v>85</v>
      </c>
      <c r="X4103">
        <v>84</v>
      </c>
      <c r="Y4103">
        <v>86</v>
      </c>
      <c r="Z4103">
        <v>86</v>
      </c>
      <c r="AA4103">
        <v>86</v>
      </c>
      <c r="AB4103">
        <v>79</v>
      </c>
      <c r="AC4103">
        <v>82</v>
      </c>
      <c r="AD4103">
        <v>83</v>
      </c>
      <c r="AE4103">
        <v>83</v>
      </c>
      <c r="AF4103">
        <v>82</v>
      </c>
      <c r="AG4103">
        <v>77</v>
      </c>
      <c r="AH4103">
        <v>83</v>
      </c>
      <c r="AI4103">
        <v>88</v>
      </c>
      <c r="AJ4103">
        <v>94</v>
      </c>
      <c r="AK4103">
        <v>99</v>
      </c>
      <c r="AL4103">
        <v>99</v>
      </c>
      <c r="AM4103">
        <v>101</v>
      </c>
      <c r="AN4103" s="5">
        <v>97</v>
      </c>
      <c r="AO4103" s="5">
        <v>96</v>
      </c>
      <c r="AP4103" s="5">
        <v>97</v>
      </c>
      <c r="AQ4103" s="5">
        <v>97</v>
      </c>
      <c r="AR4103" s="5">
        <v>90</v>
      </c>
      <c r="AS4103" s="5">
        <v>89</v>
      </c>
      <c r="AT4103" s="5">
        <v>92</v>
      </c>
      <c r="AU4103" s="5">
        <v>93</v>
      </c>
      <c r="AV4103" s="5">
        <v>94</v>
      </c>
      <c r="AW4103" s="5">
        <v>91</v>
      </c>
      <c r="AX4103" s="5">
        <v>76</v>
      </c>
      <c r="AY4103" s="5">
        <v>81</v>
      </c>
      <c r="AZ4103" s="5">
        <v>90</v>
      </c>
      <c r="BA4103" s="5">
        <v>89</v>
      </c>
      <c r="BB4103" s="5">
        <v>90</v>
      </c>
      <c r="BC4103" s="5">
        <v>87</v>
      </c>
      <c r="BD4103" s="5">
        <v>88</v>
      </c>
      <c r="BE4103" s="5">
        <v>94</v>
      </c>
      <c r="BF4103" s="5">
        <v>92</v>
      </c>
      <c r="BG4103" s="5">
        <v>84</v>
      </c>
      <c r="BH4103" s="5">
        <v>74</v>
      </c>
      <c r="BI4103" s="5">
        <v>81</v>
      </c>
      <c r="BJ4103" s="5">
        <v>85</v>
      </c>
      <c r="BK4103" s="5">
        <v>92</v>
      </c>
      <c r="BL4103" s="5">
        <v>94</v>
      </c>
      <c r="BM4103" s="5">
        <v>84</v>
      </c>
      <c r="BN4103" s="5">
        <v>80</v>
      </c>
      <c r="BO4103" s="5">
        <v>81</v>
      </c>
      <c r="BP4103" s="5">
        <v>84</v>
      </c>
      <c r="BQ4103" s="5">
        <v>85</v>
      </c>
      <c r="BR4103" s="5">
        <v>88</v>
      </c>
      <c r="BS4103">
        <v>87</v>
      </c>
      <c r="BT4103">
        <v>85</v>
      </c>
      <c r="BU4103">
        <v>85</v>
      </c>
      <c r="BV4103">
        <v>86</v>
      </c>
      <c r="BW4103">
        <v>85</v>
      </c>
      <c r="BX4103">
        <v>85</v>
      </c>
      <c r="BY4103">
        <v>83</v>
      </c>
      <c r="BZ4103">
        <v>85</v>
      </c>
      <c r="CA4103">
        <v>82</v>
      </c>
      <c r="CB4103">
        <v>81</v>
      </c>
      <c r="CC4103">
        <v>83</v>
      </c>
      <c r="CD4103">
        <v>86</v>
      </c>
      <c r="CE4103">
        <v>87</v>
      </c>
      <c r="CF4103">
        <v>89</v>
      </c>
      <c r="CG4103">
        <v>89</v>
      </c>
      <c r="CH4103">
        <v>92</v>
      </c>
      <c r="CI4103">
        <v>93</v>
      </c>
      <c r="CJ4103">
        <v>90</v>
      </c>
      <c r="CK4103">
        <v>87</v>
      </c>
      <c r="CL4103">
        <v>91</v>
      </c>
      <c r="CM4103">
        <v>89</v>
      </c>
      <c r="CN4103">
        <v>88</v>
      </c>
      <c r="CO4103">
        <v>81</v>
      </c>
      <c r="CP4103">
        <v>75</v>
      </c>
      <c r="CQ4103">
        <v>69</v>
      </c>
      <c r="CR4103">
        <v>71</v>
      </c>
      <c r="CS4103">
        <v>81</v>
      </c>
      <c r="CT4103">
        <v>85</v>
      </c>
      <c r="CU4103">
        <v>81</v>
      </c>
      <c r="CV4103">
        <v>80</v>
      </c>
      <c r="CW4103">
        <v>83</v>
      </c>
      <c r="CX4103" t="s">
        <v>5</v>
      </c>
      <c r="CY4103" t="s">
        <v>210</v>
      </c>
      <c r="CZ4103" s="1">
        <f t="shared" si="4656"/>
        <v>0.80394719848767404</v>
      </c>
      <c r="DA4103" s="4">
        <f t="shared" si="4657"/>
        <v>88.225806451612897</v>
      </c>
      <c r="DB4103" s="4"/>
      <c r="DC4103" s="4"/>
      <c r="DD4103" s="4"/>
    </row>
    <row r="4104" spans="1:108" x14ac:dyDescent="0.25">
      <c r="A4104" t="s">
        <v>107</v>
      </c>
      <c r="B4104">
        <v>38.050600000000003</v>
      </c>
      <c r="C4104">
        <v>-117.09059999999999</v>
      </c>
      <c r="D4104">
        <v>5399</v>
      </c>
      <c r="E4104" t="s">
        <v>1</v>
      </c>
      <c r="F4104">
        <v>177.5</v>
      </c>
      <c r="G4104">
        <v>2013</v>
      </c>
      <c r="H4104">
        <v>8</v>
      </c>
      <c r="I4104" t="s">
        <v>260</v>
      </c>
      <c r="J4104">
        <v>88</v>
      </c>
      <c r="K4104">
        <v>91</v>
      </c>
      <c r="L4104">
        <v>89</v>
      </c>
      <c r="M4104">
        <v>91</v>
      </c>
      <c r="N4104">
        <v>91</v>
      </c>
      <c r="O4104">
        <v>93</v>
      </c>
      <c r="P4104">
        <v>97</v>
      </c>
      <c r="Q4104">
        <v>98</v>
      </c>
      <c r="R4104">
        <v>98</v>
      </c>
      <c r="S4104">
        <v>85</v>
      </c>
      <c r="T4104">
        <v>88</v>
      </c>
      <c r="U4104">
        <v>92</v>
      </c>
      <c r="V4104">
        <v>83</v>
      </c>
      <c r="W4104">
        <v>82</v>
      </c>
      <c r="X4104">
        <v>87</v>
      </c>
      <c r="Y4104">
        <v>86</v>
      </c>
      <c r="Z4104">
        <v>89</v>
      </c>
      <c r="AA4104">
        <v>89</v>
      </c>
      <c r="AB4104">
        <v>77</v>
      </c>
      <c r="AC4104">
        <v>79</v>
      </c>
      <c r="AD4104">
        <v>81</v>
      </c>
      <c r="AE4104">
        <v>83</v>
      </c>
      <c r="AF4104">
        <v>87</v>
      </c>
      <c r="AG4104">
        <v>77</v>
      </c>
      <c r="AH4104">
        <v>88</v>
      </c>
      <c r="AI4104">
        <v>93</v>
      </c>
      <c r="AJ4104">
        <v>99</v>
      </c>
      <c r="AK4104">
        <v>101</v>
      </c>
      <c r="AL4104">
        <v>102</v>
      </c>
      <c r="AM4104">
        <v>103</v>
      </c>
      <c r="AN4104" s="5">
        <v>102</v>
      </c>
      <c r="AO4104" s="5">
        <v>102</v>
      </c>
      <c r="AP4104" s="5">
        <v>102</v>
      </c>
      <c r="AQ4104" s="5">
        <v>98</v>
      </c>
      <c r="AR4104" s="5">
        <v>98</v>
      </c>
      <c r="AS4104" s="5">
        <v>96</v>
      </c>
      <c r="AT4104" s="5">
        <v>94</v>
      </c>
      <c r="AU4104" s="5">
        <v>93</v>
      </c>
      <c r="AV4104" s="5">
        <v>95</v>
      </c>
      <c r="AW4104" s="5">
        <v>93</v>
      </c>
      <c r="AX4104" s="5">
        <v>79</v>
      </c>
      <c r="AY4104" s="5">
        <v>88</v>
      </c>
      <c r="AZ4104" s="5">
        <v>92</v>
      </c>
      <c r="BA4104" s="5">
        <v>94</v>
      </c>
      <c r="BB4104" s="5">
        <v>95</v>
      </c>
      <c r="BC4104" s="5">
        <v>92</v>
      </c>
      <c r="BD4104" s="5">
        <v>92</v>
      </c>
      <c r="BE4104" s="5">
        <v>96</v>
      </c>
      <c r="BF4104" s="5">
        <v>100</v>
      </c>
      <c r="BG4104" s="5">
        <v>102</v>
      </c>
      <c r="BH4104" s="5">
        <v>98</v>
      </c>
      <c r="BI4104" s="5">
        <v>91</v>
      </c>
      <c r="BJ4104" s="5">
        <v>89</v>
      </c>
      <c r="BK4104" s="5">
        <v>91</v>
      </c>
      <c r="BL4104" s="5">
        <v>97</v>
      </c>
      <c r="BM4104" s="5">
        <v>94</v>
      </c>
      <c r="BN4104" s="5">
        <v>75</v>
      </c>
      <c r="BO4104" s="5">
        <v>88</v>
      </c>
      <c r="BP4104" s="5">
        <v>88</v>
      </c>
      <c r="BQ4104" s="5">
        <v>92</v>
      </c>
      <c r="BR4104" s="5">
        <v>92</v>
      </c>
      <c r="BS4104">
        <v>91</v>
      </c>
      <c r="BT4104">
        <v>89</v>
      </c>
      <c r="BU4104">
        <v>88</v>
      </c>
      <c r="BV4104">
        <v>92</v>
      </c>
      <c r="BW4104">
        <v>92</v>
      </c>
      <c r="BX4104">
        <v>93</v>
      </c>
      <c r="BY4104">
        <v>87</v>
      </c>
      <c r="BZ4104">
        <v>84</v>
      </c>
      <c r="CA4104">
        <v>84</v>
      </c>
      <c r="CB4104">
        <v>85</v>
      </c>
      <c r="CC4104">
        <v>87</v>
      </c>
      <c r="CD4104">
        <v>89</v>
      </c>
      <c r="CE4104">
        <v>91</v>
      </c>
      <c r="CF4104">
        <v>92</v>
      </c>
      <c r="CG4104">
        <v>94</v>
      </c>
      <c r="CH4104">
        <v>94</v>
      </c>
      <c r="CI4104">
        <v>95</v>
      </c>
      <c r="CJ4104">
        <v>94</v>
      </c>
      <c r="CK4104">
        <v>90</v>
      </c>
      <c r="CL4104">
        <v>93</v>
      </c>
      <c r="CM4104">
        <v>90</v>
      </c>
      <c r="CN4104">
        <v>92</v>
      </c>
      <c r="CO4104">
        <v>89</v>
      </c>
      <c r="CP4104">
        <v>88</v>
      </c>
      <c r="CQ4104">
        <v>85</v>
      </c>
      <c r="CR4104">
        <v>82</v>
      </c>
      <c r="CS4104">
        <v>85</v>
      </c>
      <c r="CT4104">
        <v>89</v>
      </c>
      <c r="CU4104">
        <v>91</v>
      </c>
      <c r="CV4104">
        <v>90</v>
      </c>
      <c r="CW4104">
        <v>85</v>
      </c>
      <c r="CX4104" t="s">
        <v>2</v>
      </c>
      <c r="CY4104" t="s">
        <v>108</v>
      </c>
      <c r="CZ4104" s="1">
        <f t="shared" si="4656"/>
        <v>0.90867485498245804</v>
      </c>
      <c r="DA4104" s="4">
        <f t="shared" si="4657"/>
        <v>93.483870967741936</v>
      </c>
      <c r="DB4104" s="4"/>
      <c r="DC4104" s="4"/>
      <c r="DD4104" s="4"/>
    </row>
    <row r="4105" spans="1:108" x14ac:dyDescent="0.25">
      <c r="A4105" t="s">
        <v>177</v>
      </c>
      <c r="B4105">
        <v>38.303600000000003</v>
      </c>
      <c r="C4105">
        <v>-116.1925</v>
      </c>
      <c r="D4105">
        <v>5200</v>
      </c>
      <c r="E4105" t="s">
        <v>1</v>
      </c>
      <c r="F4105">
        <v>213</v>
      </c>
      <c r="G4105">
        <v>2013</v>
      </c>
      <c r="H4105">
        <v>8</v>
      </c>
      <c r="I4105" t="s">
        <v>260</v>
      </c>
      <c r="J4105">
        <v>91</v>
      </c>
      <c r="K4105">
        <v>93</v>
      </c>
      <c r="L4105">
        <v>92</v>
      </c>
      <c r="M4105">
        <v>93</v>
      </c>
      <c r="N4105">
        <v>94</v>
      </c>
      <c r="O4105">
        <v>96</v>
      </c>
      <c r="P4105">
        <v>100</v>
      </c>
      <c r="Q4105">
        <v>100</v>
      </c>
      <c r="R4105">
        <v>102</v>
      </c>
      <c r="S4105">
        <v>88</v>
      </c>
      <c r="T4105">
        <v>90</v>
      </c>
      <c r="U4105">
        <v>91</v>
      </c>
      <c r="V4105">
        <v>88</v>
      </c>
      <c r="W4105">
        <v>87</v>
      </c>
      <c r="X4105">
        <v>89</v>
      </c>
      <c r="Y4105">
        <v>88</v>
      </c>
      <c r="Z4105">
        <v>93</v>
      </c>
      <c r="AA4105">
        <v>91</v>
      </c>
      <c r="AB4105">
        <v>79</v>
      </c>
      <c r="AC4105">
        <v>82</v>
      </c>
      <c r="AD4105">
        <v>84</v>
      </c>
      <c r="AE4105">
        <v>87</v>
      </c>
      <c r="AF4105">
        <v>90</v>
      </c>
      <c r="AG4105">
        <v>79</v>
      </c>
      <c r="AH4105">
        <v>90</v>
      </c>
      <c r="AI4105">
        <v>97</v>
      </c>
      <c r="AJ4105">
        <v>103</v>
      </c>
      <c r="AK4105">
        <v>105</v>
      </c>
      <c r="AL4105">
        <v>102</v>
      </c>
      <c r="AM4105">
        <v>104</v>
      </c>
      <c r="AN4105" s="5">
        <v>105</v>
      </c>
      <c r="AO4105" s="5">
        <v>106</v>
      </c>
      <c r="AP4105" s="5">
        <v>102</v>
      </c>
      <c r="AQ4105" s="5">
        <v>101</v>
      </c>
      <c r="AR4105" s="5">
        <v>99</v>
      </c>
      <c r="AS4105" s="5">
        <v>97</v>
      </c>
      <c r="AT4105" s="5">
        <v>87</v>
      </c>
      <c r="AU4105" s="5">
        <v>95</v>
      </c>
      <c r="AV4105" s="5">
        <v>100</v>
      </c>
      <c r="AW4105" s="5">
        <v>97</v>
      </c>
      <c r="AX4105" s="5">
        <v>78</v>
      </c>
      <c r="AY4105" s="5">
        <v>90</v>
      </c>
      <c r="AZ4105" s="5">
        <v>95</v>
      </c>
      <c r="BA4105" s="5">
        <v>96</v>
      </c>
      <c r="BB4105" s="5">
        <v>95</v>
      </c>
      <c r="BC4105" s="5">
        <v>95</v>
      </c>
      <c r="BD4105" s="5">
        <v>97</v>
      </c>
      <c r="BE4105" s="5">
        <v>101</v>
      </c>
      <c r="BF4105" s="5">
        <v>105</v>
      </c>
      <c r="BG4105" s="5">
        <v>101</v>
      </c>
      <c r="BH4105" s="5">
        <v>101</v>
      </c>
      <c r="BI4105" s="5">
        <v>96</v>
      </c>
      <c r="BJ4105" s="5">
        <v>90</v>
      </c>
      <c r="BK4105" s="5">
        <v>94</v>
      </c>
      <c r="BL4105" s="5">
        <v>99</v>
      </c>
      <c r="BM4105" s="5">
        <v>99</v>
      </c>
      <c r="BN4105" s="5">
        <v>78</v>
      </c>
      <c r="BO4105" s="5">
        <v>91</v>
      </c>
      <c r="BP4105" s="5">
        <v>89</v>
      </c>
      <c r="BQ4105" s="5">
        <v>94</v>
      </c>
      <c r="BR4105" s="5">
        <v>94</v>
      </c>
      <c r="BS4105">
        <v>93</v>
      </c>
      <c r="BT4105">
        <v>93</v>
      </c>
      <c r="BU4105">
        <v>92</v>
      </c>
      <c r="BV4105">
        <v>94</v>
      </c>
      <c r="BW4105">
        <v>97</v>
      </c>
      <c r="BX4105">
        <v>96</v>
      </c>
      <c r="BY4105">
        <v>92</v>
      </c>
      <c r="BZ4105">
        <v>89</v>
      </c>
      <c r="CA4105">
        <v>87</v>
      </c>
      <c r="CB4105">
        <v>89</v>
      </c>
      <c r="CC4105">
        <v>90</v>
      </c>
      <c r="CD4105">
        <v>92</v>
      </c>
      <c r="CE4105">
        <v>94</v>
      </c>
      <c r="CF4105">
        <v>96</v>
      </c>
      <c r="CG4105">
        <v>95</v>
      </c>
      <c r="CH4105">
        <v>97</v>
      </c>
      <c r="CI4105">
        <v>97</v>
      </c>
      <c r="CJ4105">
        <v>94</v>
      </c>
      <c r="CK4105">
        <v>92</v>
      </c>
      <c r="CL4105">
        <v>90</v>
      </c>
      <c r="CM4105">
        <v>92</v>
      </c>
      <c r="CN4105">
        <v>92</v>
      </c>
      <c r="CO4105">
        <v>90</v>
      </c>
      <c r="CP4105">
        <v>89</v>
      </c>
      <c r="CQ4105">
        <v>88</v>
      </c>
      <c r="CR4105">
        <v>79</v>
      </c>
      <c r="CS4105">
        <v>81</v>
      </c>
      <c r="CT4105">
        <v>87</v>
      </c>
      <c r="CU4105">
        <v>93</v>
      </c>
      <c r="CV4105">
        <v>91</v>
      </c>
      <c r="CW4105">
        <v>92</v>
      </c>
      <c r="CX4105" t="s">
        <v>2</v>
      </c>
      <c r="CY4105" t="s">
        <v>178</v>
      </c>
      <c r="CZ4105" s="1">
        <f t="shared" si="4656"/>
        <v>0.84010842880863557</v>
      </c>
      <c r="DA4105" s="4">
        <f t="shared" si="4657"/>
        <v>95.709677419354833</v>
      </c>
      <c r="DB4105" s="4"/>
      <c r="DC4105" s="4"/>
      <c r="DD4105" s="4"/>
    </row>
    <row r="4106" spans="1:108" x14ac:dyDescent="0.25">
      <c r="A4106" t="s">
        <v>201</v>
      </c>
      <c r="B4106">
        <v>35.770600000000002</v>
      </c>
      <c r="C4106">
        <v>-115.9092</v>
      </c>
      <c r="D4106">
        <v>5000</v>
      </c>
      <c r="E4106" t="s">
        <v>1</v>
      </c>
      <c r="F4106">
        <v>115.3</v>
      </c>
      <c r="G4106">
        <v>2013</v>
      </c>
      <c r="H4106">
        <v>8</v>
      </c>
      <c r="I4106" t="s">
        <v>260</v>
      </c>
      <c r="J4106">
        <v>89</v>
      </c>
      <c r="K4106">
        <v>91</v>
      </c>
      <c r="L4106">
        <v>88</v>
      </c>
      <c r="M4106">
        <v>87</v>
      </c>
      <c r="N4106">
        <v>94</v>
      </c>
      <c r="O4106">
        <v>97</v>
      </c>
      <c r="P4106">
        <v>97</v>
      </c>
      <c r="Q4106">
        <v>102</v>
      </c>
      <c r="R4106">
        <v>95</v>
      </c>
      <c r="S4106">
        <v>83</v>
      </c>
      <c r="T4106">
        <v>91</v>
      </c>
      <c r="U4106">
        <v>91</v>
      </c>
      <c r="V4106">
        <v>88</v>
      </c>
      <c r="W4106">
        <v>88</v>
      </c>
      <c r="X4106">
        <v>88</v>
      </c>
      <c r="Y4106">
        <v>86</v>
      </c>
      <c r="Z4106">
        <v>88</v>
      </c>
      <c r="AA4106">
        <v>87</v>
      </c>
      <c r="AB4106">
        <v>84</v>
      </c>
      <c r="AC4106">
        <v>84</v>
      </c>
      <c r="AD4106">
        <v>86</v>
      </c>
      <c r="AE4106">
        <v>88</v>
      </c>
      <c r="AF4106">
        <v>86</v>
      </c>
      <c r="AG4106">
        <v>77</v>
      </c>
      <c r="AH4106">
        <v>87</v>
      </c>
      <c r="AI4106">
        <v>89</v>
      </c>
      <c r="AJ4106">
        <v>97</v>
      </c>
      <c r="AK4106">
        <v>102</v>
      </c>
      <c r="AL4106">
        <v>104</v>
      </c>
      <c r="AM4106">
        <v>105</v>
      </c>
      <c r="AN4106" s="5">
        <v>102</v>
      </c>
      <c r="AO4106" s="5">
        <v>100</v>
      </c>
      <c r="AP4106" s="5">
        <v>101</v>
      </c>
      <c r="AQ4106" s="5">
        <v>101</v>
      </c>
      <c r="AR4106" s="5">
        <v>95</v>
      </c>
      <c r="AS4106" s="5">
        <v>93</v>
      </c>
      <c r="AT4106" s="5">
        <v>96</v>
      </c>
      <c r="AU4106" s="5">
        <v>96</v>
      </c>
      <c r="AV4106" s="5">
        <v>96</v>
      </c>
      <c r="AW4106" s="5">
        <v>98</v>
      </c>
      <c r="AX4106" s="5">
        <v>84</v>
      </c>
      <c r="AY4106" s="5">
        <v>87</v>
      </c>
      <c r="AZ4106" s="5">
        <v>92</v>
      </c>
      <c r="BA4106" s="5">
        <v>95</v>
      </c>
      <c r="BB4106" s="5">
        <v>93</v>
      </c>
      <c r="BC4106" s="5">
        <v>92</v>
      </c>
      <c r="BD4106" s="5">
        <v>90</v>
      </c>
      <c r="BE4106" s="5">
        <v>98</v>
      </c>
      <c r="BF4106" s="5">
        <v>99</v>
      </c>
      <c r="BG4106" s="5">
        <v>94</v>
      </c>
      <c r="BH4106" s="5">
        <v>82</v>
      </c>
      <c r="BI4106" s="5">
        <v>86</v>
      </c>
      <c r="BJ4106" s="5">
        <v>87</v>
      </c>
      <c r="BK4106" s="5">
        <v>94</v>
      </c>
      <c r="BL4106" s="5">
        <v>96</v>
      </c>
      <c r="BM4106" s="5">
        <v>89</v>
      </c>
      <c r="BN4106" s="5">
        <v>84</v>
      </c>
      <c r="BO4106" s="5">
        <v>86</v>
      </c>
      <c r="BP4106" s="5">
        <v>90</v>
      </c>
      <c r="BQ4106" s="5">
        <v>90</v>
      </c>
      <c r="BR4106" s="5">
        <v>94</v>
      </c>
      <c r="BS4106">
        <v>89</v>
      </c>
      <c r="BT4106">
        <v>89</v>
      </c>
      <c r="BU4106">
        <v>90</v>
      </c>
      <c r="BV4106">
        <v>90</v>
      </c>
      <c r="BW4106">
        <v>91</v>
      </c>
      <c r="BX4106">
        <v>88</v>
      </c>
      <c r="BY4106">
        <v>86</v>
      </c>
      <c r="BZ4106">
        <v>86</v>
      </c>
      <c r="CA4106">
        <v>85</v>
      </c>
      <c r="CB4106">
        <v>86</v>
      </c>
      <c r="CC4106">
        <v>89</v>
      </c>
      <c r="CD4106">
        <v>93</v>
      </c>
      <c r="CE4106">
        <v>92</v>
      </c>
      <c r="CF4106">
        <v>94</v>
      </c>
      <c r="CG4106">
        <v>93</v>
      </c>
      <c r="CH4106">
        <v>95</v>
      </c>
      <c r="CI4106">
        <v>95</v>
      </c>
      <c r="CJ4106">
        <v>90</v>
      </c>
      <c r="CK4106">
        <v>86</v>
      </c>
      <c r="CL4106">
        <v>93</v>
      </c>
      <c r="CM4106">
        <v>94</v>
      </c>
      <c r="CN4106">
        <v>94</v>
      </c>
      <c r="CO4106">
        <v>85</v>
      </c>
      <c r="CP4106">
        <v>81</v>
      </c>
      <c r="CQ4106">
        <v>82</v>
      </c>
      <c r="CR4106">
        <v>67</v>
      </c>
      <c r="CS4106">
        <v>81</v>
      </c>
      <c r="CT4106">
        <v>84</v>
      </c>
      <c r="CU4106">
        <v>87</v>
      </c>
      <c r="CV4106">
        <v>84</v>
      </c>
      <c r="CW4106">
        <v>86</v>
      </c>
      <c r="CX4106" t="s">
        <v>5</v>
      </c>
      <c r="CY4106" t="s">
        <v>202</v>
      </c>
      <c r="CZ4106" s="1">
        <f t="shared" si="4656"/>
        <v>0.85857681501869654</v>
      </c>
      <c r="DA4106" s="4">
        <f t="shared" si="4657"/>
        <v>92.903225806451616</v>
      </c>
      <c r="DB4106" s="4"/>
      <c r="DC4106" s="4"/>
      <c r="DD4106" s="4"/>
    </row>
    <row r="4107" spans="1:108" x14ac:dyDescent="0.25">
      <c r="A4107" t="s">
        <v>15</v>
      </c>
      <c r="B4107">
        <v>37.606400000000001</v>
      </c>
      <c r="C4107">
        <v>-118</v>
      </c>
      <c r="D4107">
        <v>4900</v>
      </c>
      <c r="E4107" t="s">
        <v>1</v>
      </c>
      <c r="F4107">
        <v>162</v>
      </c>
      <c r="G4107">
        <v>2013</v>
      </c>
      <c r="H4107">
        <v>8</v>
      </c>
      <c r="I4107" t="s">
        <v>260</v>
      </c>
      <c r="J4107">
        <v>90</v>
      </c>
      <c r="K4107">
        <v>95</v>
      </c>
      <c r="L4107">
        <v>91</v>
      </c>
      <c r="M4107">
        <v>93</v>
      </c>
      <c r="N4107">
        <v>93</v>
      </c>
      <c r="O4107">
        <v>96</v>
      </c>
      <c r="P4107">
        <v>98</v>
      </c>
      <c r="Q4107">
        <v>99</v>
      </c>
      <c r="R4107">
        <v>97</v>
      </c>
      <c r="S4107">
        <v>84</v>
      </c>
      <c r="T4107">
        <v>89</v>
      </c>
      <c r="U4107">
        <v>93</v>
      </c>
      <c r="V4107">
        <v>86</v>
      </c>
      <c r="W4107">
        <v>85</v>
      </c>
      <c r="X4107">
        <v>88</v>
      </c>
      <c r="Y4107">
        <v>87</v>
      </c>
      <c r="Z4107">
        <v>91</v>
      </c>
      <c r="AA4107">
        <v>92</v>
      </c>
      <c r="AB4107">
        <v>83</v>
      </c>
      <c r="AC4107">
        <v>83</v>
      </c>
      <c r="AD4107">
        <v>83</v>
      </c>
      <c r="AE4107">
        <v>87</v>
      </c>
      <c r="AF4107">
        <v>87</v>
      </c>
      <c r="AG4107">
        <v>82</v>
      </c>
      <c r="AH4107">
        <v>89</v>
      </c>
      <c r="AI4107">
        <v>94</v>
      </c>
      <c r="AJ4107">
        <v>99</v>
      </c>
      <c r="AK4107">
        <v>101</v>
      </c>
      <c r="AL4107">
        <v>102</v>
      </c>
      <c r="AM4107">
        <v>104</v>
      </c>
      <c r="AN4107" s="5">
        <v>105</v>
      </c>
      <c r="AO4107" s="5">
        <v>103</v>
      </c>
      <c r="AP4107" s="5">
        <v>102</v>
      </c>
      <c r="AQ4107" s="5">
        <v>96</v>
      </c>
      <c r="AR4107" s="5">
        <v>99</v>
      </c>
      <c r="AS4107" s="5">
        <v>96</v>
      </c>
      <c r="AT4107" s="5">
        <v>95</v>
      </c>
      <c r="AU4107" s="5">
        <v>95</v>
      </c>
      <c r="AV4107" s="5">
        <v>97</v>
      </c>
      <c r="AW4107" s="5">
        <v>93</v>
      </c>
      <c r="AX4107" s="5">
        <v>83</v>
      </c>
      <c r="AY4107" s="5">
        <v>89</v>
      </c>
      <c r="AZ4107" s="5">
        <v>93</v>
      </c>
      <c r="BA4107" s="5">
        <v>96</v>
      </c>
      <c r="BB4107" s="5">
        <v>95</v>
      </c>
      <c r="BC4107" s="5">
        <v>93</v>
      </c>
      <c r="BD4107" s="5">
        <v>94</v>
      </c>
      <c r="BE4107" s="5">
        <v>98</v>
      </c>
      <c r="BF4107" s="5">
        <v>101</v>
      </c>
      <c r="BG4107" s="5">
        <v>103</v>
      </c>
      <c r="BH4107" s="5">
        <v>101</v>
      </c>
      <c r="BI4107" s="5">
        <v>94</v>
      </c>
      <c r="BJ4107" s="5">
        <v>88</v>
      </c>
      <c r="BK4107" s="5">
        <v>95</v>
      </c>
      <c r="BL4107" s="5">
        <v>99</v>
      </c>
      <c r="BM4107" s="5">
        <v>93</v>
      </c>
      <c r="BN4107" s="5">
        <v>78</v>
      </c>
      <c r="BO4107" s="5">
        <v>89</v>
      </c>
      <c r="BP4107" s="8">
        <f>AVERAGE(BO4107,BQ4107)</f>
        <v>90</v>
      </c>
      <c r="BQ4107" s="5">
        <v>91</v>
      </c>
      <c r="BR4107" s="5">
        <v>92</v>
      </c>
      <c r="BS4107">
        <v>91</v>
      </c>
      <c r="BT4107">
        <v>90</v>
      </c>
      <c r="BU4107">
        <v>88</v>
      </c>
      <c r="BV4107">
        <v>92</v>
      </c>
      <c r="BW4107">
        <v>93</v>
      </c>
      <c r="BX4107">
        <v>93</v>
      </c>
      <c r="BY4107">
        <v>89</v>
      </c>
      <c r="BZ4107">
        <v>85</v>
      </c>
      <c r="CA4107">
        <v>84</v>
      </c>
      <c r="CB4107">
        <v>86</v>
      </c>
      <c r="CC4107">
        <v>88</v>
      </c>
      <c r="CD4107">
        <v>90</v>
      </c>
      <c r="CE4107">
        <v>91</v>
      </c>
      <c r="CF4107">
        <v>94</v>
      </c>
      <c r="CG4107">
        <v>95</v>
      </c>
      <c r="CH4107">
        <v>96</v>
      </c>
      <c r="CI4107">
        <v>94</v>
      </c>
      <c r="CJ4107">
        <v>94</v>
      </c>
      <c r="CK4107">
        <v>93</v>
      </c>
      <c r="CL4107">
        <v>93</v>
      </c>
      <c r="CM4107">
        <v>91</v>
      </c>
      <c r="CN4107">
        <v>94</v>
      </c>
      <c r="CO4107">
        <v>89</v>
      </c>
      <c r="CP4107">
        <v>89</v>
      </c>
      <c r="CQ4107">
        <v>86</v>
      </c>
      <c r="CR4107">
        <v>84</v>
      </c>
      <c r="CS4107">
        <v>81</v>
      </c>
      <c r="CT4107">
        <v>91</v>
      </c>
      <c r="CU4107">
        <v>92</v>
      </c>
      <c r="CV4107">
        <v>93</v>
      </c>
      <c r="CW4107">
        <v>87</v>
      </c>
      <c r="CX4107" t="s">
        <v>2</v>
      </c>
      <c r="CY4107" t="s">
        <v>16</v>
      </c>
      <c r="CZ4107" s="1">
        <f t="shared" si="4656"/>
        <v>0.87025360434585119</v>
      </c>
      <c r="DA4107" s="4">
        <f t="shared" si="4657"/>
        <v>94.709677419354833</v>
      </c>
      <c r="DB4107" s="4"/>
      <c r="DC4107" s="4"/>
      <c r="DD4107" s="4"/>
    </row>
    <row r="4108" spans="1:108" x14ac:dyDescent="0.25">
      <c r="A4108" t="s">
        <v>249</v>
      </c>
      <c r="B4108">
        <v>37.646700000000003</v>
      </c>
      <c r="C4108">
        <v>-115.7461</v>
      </c>
      <c r="D4108">
        <v>4820</v>
      </c>
      <c r="E4108" t="s">
        <v>1</v>
      </c>
      <c r="F4108">
        <v>164.9</v>
      </c>
      <c r="G4108">
        <v>2013</v>
      </c>
      <c r="H4108">
        <v>8</v>
      </c>
      <c r="I4108" t="s">
        <v>260</v>
      </c>
      <c r="J4108">
        <v>89</v>
      </c>
      <c r="K4108">
        <v>93</v>
      </c>
      <c r="L4108">
        <v>92</v>
      </c>
      <c r="M4108">
        <v>93</v>
      </c>
      <c r="N4108">
        <v>94</v>
      </c>
      <c r="O4108">
        <v>96</v>
      </c>
      <c r="P4108">
        <v>99</v>
      </c>
      <c r="Q4108">
        <v>99</v>
      </c>
      <c r="R4108">
        <v>101</v>
      </c>
      <c r="S4108">
        <v>90</v>
      </c>
      <c r="T4108">
        <v>90</v>
      </c>
      <c r="U4108">
        <v>93</v>
      </c>
      <c r="V4108">
        <v>93</v>
      </c>
      <c r="W4108">
        <v>90</v>
      </c>
      <c r="X4108">
        <v>89</v>
      </c>
      <c r="Y4108">
        <v>89</v>
      </c>
      <c r="Z4108">
        <v>92</v>
      </c>
      <c r="AA4108">
        <v>92</v>
      </c>
      <c r="AC4108">
        <v>86</v>
      </c>
      <c r="AD4108">
        <v>85</v>
      </c>
      <c r="AE4108">
        <v>88</v>
      </c>
      <c r="AF4108">
        <v>92</v>
      </c>
      <c r="AG4108">
        <v>80</v>
      </c>
      <c r="AH4108">
        <v>89</v>
      </c>
      <c r="AI4108">
        <v>95</v>
      </c>
      <c r="AJ4108">
        <v>101</v>
      </c>
      <c r="AK4108">
        <v>106</v>
      </c>
      <c r="AL4108">
        <v>106</v>
      </c>
      <c r="AM4108">
        <v>107</v>
      </c>
      <c r="AN4108" s="5">
        <v>107</v>
      </c>
      <c r="AO4108" s="5">
        <v>106</v>
      </c>
      <c r="AP4108" s="5">
        <v>106</v>
      </c>
      <c r="AQ4108" s="5">
        <v>106</v>
      </c>
      <c r="AR4108" s="5">
        <v>100</v>
      </c>
      <c r="AS4108" s="5">
        <v>98</v>
      </c>
      <c r="AT4108" s="5">
        <v>90</v>
      </c>
      <c r="AU4108" s="5">
        <v>95</v>
      </c>
      <c r="AV4108" s="5">
        <v>99</v>
      </c>
      <c r="AW4108" s="5">
        <v>99</v>
      </c>
      <c r="AX4108" s="5">
        <v>83</v>
      </c>
      <c r="AY4108" s="5">
        <v>85</v>
      </c>
      <c r="AZ4108" s="5">
        <v>94</v>
      </c>
      <c r="BA4108" s="5">
        <v>94</v>
      </c>
      <c r="BB4108" s="5">
        <v>90</v>
      </c>
      <c r="BC4108" s="5">
        <v>94</v>
      </c>
      <c r="BD4108" s="5">
        <v>96</v>
      </c>
      <c r="BE4108" s="5">
        <v>100</v>
      </c>
      <c r="BF4108" s="5">
        <v>103</v>
      </c>
      <c r="BG4108" s="5">
        <v>101</v>
      </c>
      <c r="BH4108" s="5">
        <v>99</v>
      </c>
      <c r="BI4108" s="5">
        <v>94</v>
      </c>
      <c r="BJ4108" s="5">
        <v>87</v>
      </c>
      <c r="BK4108" s="5">
        <v>94</v>
      </c>
      <c r="BL4108" s="5">
        <v>99</v>
      </c>
      <c r="BM4108" s="5">
        <v>97</v>
      </c>
      <c r="BN4108" s="5">
        <v>82</v>
      </c>
      <c r="BO4108" s="5">
        <v>87</v>
      </c>
      <c r="BP4108" s="5">
        <v>89</v>
      </c>
      <c r="BQ4108" s="5">
        <v>94</v>
      </c>
      <c r="BR4108" s="5">
        <v>94</v>
      </c>
      <c r="BS4108">
        <v>94</v>
      </c>
      <c r="BT4108">
        <v>92</v>
      </c>
      <c r="BU4108">
        <v>93</v>
      </c>
      <c r="BV4108">
        <v>95</v>
      </c>
      <c r="BW4108">
        <v>94</v>
      </c>
      <c r="BX4108">
        <v>94</v>
      </c>
      <c r="BY4108">
        <v>92</v>
      </c>
      <c r="BZ4108">
        <v>92</v>
      </c>
      <c r="CA4108">
        <v>88</v>
      </c>
      <c r="CB4108">
        <v>89</v>
      </c>
      <c r="CC4108">
        <v>90</v>
      </c>
      <c r="CD4108">
        <v>92</v>
      </c>
      <c r="CE4108">
        <v>94</v>
      </c>
      <c r="CF4108">
        <v>94</v>
      </c>
      <c r="CG4108">
        <v>96</v>
      </c>
      <c r="CH4108">
        <v>98</v>
      </c>
      <c r="CI4108">
        <v>98</v>
      </c>
      <c r="CJ4108">
        <v>95</v>
      </c>
      <c r="CK4108">
        <v>95</v>
      </c>
      <c r="CL4108">
        <v>91</v>
      </c>
      <c r="CM4108">
        <v>93</v>
      </c>
      <c r="CN4108">
        <v>94</v>
      </c>
      <c r="CO4108">
        <v>90</v>
      </c>
      <c r="CP4108">
        <v>87</v>
      </c>
      <c r="CQ4108">
        <v>88</v>
      </c>
      <c r="CR4108">
        <v>78</v>
      </c>
      <c r="CT4108">
        <v>89</v>
      </c>
      <c r="CV4108">
        <v>91</v>
      </c>
      <c r="CW4108">
        <v>87</v>
      </c>
      <c r="CX4108" t="s">
        <v>2</v>
      </c>
      <c r="CY4108" t="s">
        <v>250</v>
      </c>
      <c r="CZ4108" s="1">
        <f t="shared" si="4656"/>
        <v>0.86065408307028091</v>
      </c>
      <c r="DA4108" s="4">
        <f t="shared" si="4657"/>
        <v>95.548387096774192</v>
      </c>
      <c r="DB4108" s="4"/>
      <c r="DC4108" s="4"/>
      <c r="DD4108" s="4"/>
    </row>
    <row r="4109" spans="1:108" x14ac:dyDescent="0.25">
      <c r="A4109" t="s">
        <v>179</v>
      </c>
      <c r="B4109">
        <v>37.250599999999999</v>
      </c>
      <c r="C4109">
        <v>-114.7075</v>
      </c>
      <c r="D4109">
        <v>4590</v>
      </c>
      <c r="E4109" t="s">
        <v>1</v>
      </c>
      <c r="F4109">
        <v>211</v>
      </c>
      <c r="G4109">
        <v>2013</v>
      </c>
      <c r="H4109">
        <v>8</v>
      </c>
      <c r="I4109" t="s">
        <v>260</v>
      </c>
      <c r="J4109">
        <v>90</v>
      </c>
      <c r="K4109">
        <v>92</v>
      </c>
      <c r="L4109">
        <v>91</v>
      </c>
      <c r="M4109">
        <v>91</v>
      </c>
      <c r="N4109">
        <v>95</v>
      </c>
      <c r="O4109">
        <v>97</v>
      </c>
      <c r="P4109">
        <v>102</v>
      </c>
      <c r="Q4109">
        <v>103</v>
      </c>
      <c r="R4109">
        <v>99</v>
      </c>
      <c r="S4109">
        <v>91</v>
      </c>
      <c r="T4109">
        <v>91</v>
      </c>
      <c r="U4109">
        <v>93</v>
      </c>
      <c r="V4109">
        <v>92</v>
      </c>
      <c r="W4109">
        <v>90</v>
      </c>
      <c r="X4109">
        <v>91</v>
      </c>
      <c r="Y4109">
        <v>90</v>
      </c>
      <c r="Z4109">
        <v>92</v>
      </c>
      <c r="AA4109">
        <v>91</v>
      </c>
      <c r="AB4109">
        <v>87</v>
      </c>
      <c r="AC4109">
        <v>86</v>
      </c>
      <c r="AD4109">
        <v>88</v>
      </c>
      <c r="AE4109">
        <v>89</v>
      </c>
      <c r="AF4109">
        <v>89</v>
      </c>
      <c r="AG4109">
        <v>81</v>
      </c>
      <c r="AH4109">
        <v>87</v>
      </c>
      <c r="AI4109">
        <v>93</v>
      </c>
      <c r="AJ4109">
        <v>99</v>
      </c>
      <c r="AK4109">
        <v>105</v>
      </c>
      <c r="AL4109">
        <v>106</v>
      </c>
      <c r="AM4109">
        <v>107</v>
      </c>
      <c r="AN4109" s="5">
        <v>106</v>
      </c>
      <c r="AO4109" s="5">
        <v>105</v>
      </c>
      <c r="AP4109" s="5">
        <v>104</v>
      </c>
      <c r="AQ4109" s="5">
        <v>102</v>
      </c>
      <c r="AR4109" s="5">
        <v>95</v>
      </c>
      <c r="AS4109" s="5">
        <v>93</v>
      </c>
      <c r="AT4109" s="5">
        <v>94</v>
      </c>
      <c r="AU4109" s="5">
        <v>97</v>
      </c>
      <c r="AV4109" s="5">
        <v>98</v>
      </c>
      <c r="AW4109" s="5">
        <v>101</v>
      </c>
      <c r="AX4109" s="5">
        <v>82</v>
      </c>
      <c r="AY4109" s="5">
        <v>82</v>
      </c>
      <c r="AZ4109" s="5">
        <v>89</v>
      </c>
      <c r="BA4109" s="5">
        <v>96</v>
      </c>
      <c r="BB4109" s="5">
        <v>96</v>
      </c>
      <c r="BC4109" s="5">
        <v>94</v>
      </c>
      <c r="BD4109" s="5">
        <v>94</v>
      </c>
      <c r="BE4109" s="5">
        <v>98</v>
      </c>
      <c r="BF4109" s="5">
        <v>99</v>
      </c>
      <c r="BG4109" s="5">
        <v>98</v>
      </c>
      <c r="BH4109" s="5">
        <v>88</v>
      </c>
      <c r="BI4109" s="5">
        <v>87</v>
      </c>
      <c r="BJ4109" s="5">
        <v>89</v>
      </c>
      <c r="BK4109" s="5">
        <v>95</v>
      </c>
      <c r="BL4109" s="5">
        <v>99</v>
      </c>
      <c r="BM4109" s="5">
        <v>96</v>
      </c>
      <c r="BN4109" s="5">
        <v>80</v>
      </c>
      <c r="BO4109" s="5">
        <v>86</v>
      </c>
      <c r="BP4109" s="5">
        <v>90</v>
      </c>
      <c r="BQ4109" s="5">
        <v>91</v>
      </c>
      <c r="BR4109" s="5">
        <v>95</v>
      </c>
      <c r="BS4109">
        <v>95</v>
      </c>
      <c r="BT4109">
        <v>92</v>
      </c>
      <c r="BU4109">
        <v>92</v>
      </c>
      <c r="BV4109">
        <v>94</v>
      </c>
      <c r="BW4109">
        <v>94</v>
      </c>
      <c r="BX4109">
        <v>92</v>
      </c>
      <c r="BY4109">
        <v>89</v>
      </c>
      <c r="BZ4109">
        <v>89</v>
      </c>
      <c r="CA4109">
        <v>88</v>
      </c>
      <c r="CB4109">
        <v>89</v>
      </c>
      <c r="CC4109">
        <v>90</v>
      </c>
      <c r="CD4109">
        <v>91</v>
      </c>
      <c r="CE4109">
        <v>92</v>
      </c>
      <c r="CF4109">
        <v>94</v>
      </c>
      <c r="CG4109">
        <v>96</v>
      </c>
      <c r="CH4109">
        <v>97</v>
      </c>
      <c r="CI4109">
        <v>98</v>
      </c>
      <c r="CJ4109">
        <v>95</v>
      </c>
      <c r="CK4109">
        <v>92</v>
      </c>
      <c r="CL4109">
        <v>94</v>
      </c>
      <c r="CM4109">
        <v>96</v>
      </c>
      <c r="CN4109">
        <v>93</v>
      </c>
      <c r="CO4109">
        <v>83</v>
      </c>
      <c r="CP4109">
        <v>83</v>
      </c>
      <c r="CQ4109">
        <v>80</v>
      </c>
      <c r="CR4109">
        <v>71</v>
      </c>
      <c r="CS4109">
        <v>83</v>
      </c>
      <c r="CT4109">
        <v>90</v>
      </c>
      <c r="CU4109">
        <v>93</v>
      </c>
      <c r="CV4109">
        <v>88</v>
      </c>
      <c r="CW4109">
        <v>86</v>
      </c>
      <c r="CX4109" t="s">
        <v>2</v>
      </c>
      <c r="CY4109" t="s">
        <v>180</v>
      </c>
      <c r="CZ4109" s="1">
        <f t="shared" si="4656"/>
        <v>0.87978091860243313</v>
      </c>
      <c r="DA4109" s="4">
        <f t="shared" si="4657"/>
        <v>94.161290322580641</v>
      </c>
      <c r="DB4109" s="4"/>
      <c r="DC4109" s="4"/>
      <c r="DD4109" s="4"/>
    </row>
    <row r="4110" spans="1:108" x14ac:dyDescent="0.25">
      <c r="A4110" t="s">
        <v>0</v>
      </c>
      <c r="B4110">
        <v>38.387799999999999</v>
      </c>
      <c r="C4110">
        <v>-118.1092</v>
      </c>
      <c r="D4110">
        <v>4580</v>
      </c>
      <c r="E4110" t="s">
        <v>1</v>
      </c>
      <c r="F4110">
        <v>240.3</v>
      </c>
      <c r="G4110">
        <v>2013</v>
      </c>
      <c r="H4110">
        <v>8</v>
      </c>
      <c r="I4110" t="s">
        <v>260</v>
      </c>
      <c r="J4110">
        <v>92</v>
      </c>
      <c r="K4110">
        <v>96</v>
      </c>
      <c r="L4110">
        <v>91</v>
      </c>
      <c r="M4110">
        <v>93</v>
      </c>
      <c r="N4110">
        <v>94</v>
      </c>
      <c r="O4110">
        <v>96</v>
      </c>
      <c r="P4110">
        <v>98</v>
      </c>
      <c r="Q4110">
        <v>99</v>
      </c>
      <c r="R4110">
        <v>102</v>
      </c>
      <c r="S4110">
        <v>89</v>
      </c>
      <c r="T4110">
        <v>90</v>
      </c>
      <c r="V4110">
        <v>83</v>
      </c>
      <c r="W4110">
        <v>82</v>
      </c>
      <c r="Y4110">
        <v>88</v>
      </c>
      <c r="AA4110">
        <v>92</v>
      </c>
      <c r="AB4110">
        <v>78</v>
      </c>
      <c r="AC4110">
        <v>81</v>
      </c>
      <c r="AD4110">
        <v>81</v>
      </c>
      <c r="AE4110">
        <v>85</v>
      </c>
      <c r="AF4110">
        <v>86</v>
      </c>
      <c r="AG4110">
        <v>77</v>
      </c>
      <c r="AH4110">
        <v>91</v>
      </c>
      <c r="AI4110">
        <v>97</v>
      </c>
      <c r="AJ4110">
        <v>101</v>
      </c>
      <c r="AK4110">
        <v>103</v>
      </c>
      <c r="AL4110">
        <v>103</v>
      </c>
      <c r="AM4110">
        <v>106</v>
      </c>
      <c r="AN4110" s="5">
        <v>106</v>
      </c>
      <c r="AO4110" s="5">
        <v>105</v>
      </c>
      <c r="AP4110" s="5">
        <v>100</v>
      </c>
      <c r="AQ4110" s="5">
        <v>97</v>
      </c>
      <c r="AR4110" s="5">
        <v>95</v>
      </c>
      <c r="AS4110" s="5">
        <v>96</v>
      </c>
      <c r="AT4110" s="5">
        <v>97</v>
      </c>
      <c r="AU4110" s="5">
        <v>96</v>
      </c>
      <c r="AV4110" s="5">
        <v>97</v>
      </c>
      <c r="AW4110" s="5">
        <v>94</v>
      </c>
      <c r="AX4110" s="5">
        <v>86</v>
      </c>
      <c r="AY4110" s="5">
        <v>90</v>
      </c>
      <c r="AZ4110" s="5">
        <v>93</v>
      </c>
      <c r="BA4110" s="5">
        <v>94</v>
      </c>
      <c r="BB4110" s="5">
        <v>98</v>
      </c>
      <c r="BC4110" s="5">
        <v>97</v>
      </c>
      <c r="BD4110" s="5">
        <v>96</v>
      </c>
      <c r="BE4110" s="5">
        <v>100</v>
      </c>
      <c r="BF4110" s="5">
        <v>104</v>
      </c>
      <c r="BG4110" s="5">
        <v>105</v>
      </c>
      <c r="BH4110" s="5">
        <v>105</v>
      </c>
      <c r="BI4110" s="5">
        <v>97</v>
      </c>
      <c r="BJ4110" s="5">
        <v>92</v>
      </c>
      <c r="BK4110" s="5">
        <v>95</v>
      </c>
      <c r="BL4110" s="5">
        <v>98</v>
      </c>
      <c r="BM4110" s="5">
        <v>95</v>
      </c>
      <c r="BN4110" s="5">
        <v>89</v>
      </c>
      <c r="BO4110" s="5">
        <v>90</v>
      </c>
      <c r="BP4110" s="5">
        <v>89</v>
      </c>
      <c r="BQ4110" s="5">
        <v>92</v>
      </c>
      <c r="BR4110" s="5">
        <v>96</v>
      </c>
      <c r="BS4110">
        <v>91</v>
      </c>
      <c r="BT4110">
        <v>92</v>
      </c>
      <c r="BU4110">
        <v>92</v>
      </c>
      <c r="BV4110">
        <v>94</v>
      </c>
      <c r="BW4110">
        <v>97</v>
      </c>
      <c r="BX4110">
        <v>96</v>
      </c>
      <c r="BY4110">
        <v>91</v>
      </c>
      <c r="BZ4110">
        <v>89</v>
      </c>
      <c r="CA4110">
        <v>88</v>
      </c>
      <c r="CB4110">
        <v>90</v>
      </c>
      <c r="CC4110">
        <v>90</v>
      </c>
      <c r="CE4110">
        <v>93</v>
      </c>
      <c r="CF4110">
        <v>95</v>
      </c>
      <c r="CG4110">
        <v>97</v>
      </c>
      <c r="CH4110">
        <v>95</v>
      </c>
      <c r="CI4110">
        <v>96</v>
      </c>
      <c r="CJ4110">
        <v>98</v>
      </c>
      <c r="CK4110">
        <v>95</v>
      </c>
      <c r="CL4110">
        <v>95</v>
      </c>
      <c r="CM4110">
        <v>91</v>
      </c>
      <c r="CO4110">
        <v>89</v>
      </c>
      <c r="CP4110">
        <v>92</v>
      </c>
      <c r="CQ4110">
        <v>89</v>
      </c>
      <c r="CR4110">
        <v>88</v>
      </c>
      <c r="CS4110">
        <v>87</v>
      </c>
      <c r="CT4110">
        <v>83</v>
      </c>
      <c r="CU4110">
        <v>95</v>
      </c>
      <c r="CV4110">
        <v>96</v>
      </c>
      <c r="CW4110">
        <v>96</v>
      </c>
      <c r="CX4110" t="s">
        <v>2</v>
      </c>
      <c r="CY4110" t="s">
        <v>3</v>
      </c>
      <c r="CZ4110" s="1">
        <f t="shared" si="4656"/>
        <v>0.70123661588534625</v>
      </c>
      <c r="DA4110" s="4">
        <f t="shared" si="4657"/>
        <v>96.258064516129039</v>
      </c>
      <c r="DB4110" s="4"/>
      <c r="DC4110" s="4"/>
      <c r="DD4110" s="4"/>
    </row>
    <row r="4111" spans="1:108" x14ac:dyDescent="0.25">
      <c r="A4111" t="s">
        <v>213</v>
      </c>
      <c r="B4111">
        <v>35.478299999999997</v>
      </c>
      <c r="C4111">
        <v>-117.69889999999999</v>
      </c>
      <c r="D4111">
        <v>4390</v>
      </c>
      <c r="E4111" t="s">
        <v>1</v>
      </c>
      <c r="F4111">
        <v>132.5</v>
      </c>
      <c r="G4111">
        <v>2013</v>
      </c>
      <c r="H4111">
        <v>8</v>
      </c>
      <c r="I4111" t="s">
        <v>260</v>
      </c>
      <c r="J4111">
        <v>95</v>
      </c>
      <c r="K4111">
        <v>91</v>
      </c>
      <c r="L4111">
        <v>90</v>
      </c>
      <c r="M4111">
        <v>91</v>
      </c>
      <c r="N4111">
        <v>97</v>
      </c>
      <c r="O4111">
        <v>97</v>
      </c>
      <c r="P4111">
        <v>102</v>
      </c>
      <c r="Q4111">
        <v>104</v>
      </c>
      <c r="R4111">
        <v>94</v>
      </c>
      <c r="S4111">
        <v>79</v>
      </c>
      <c r="T4111">
        <v>90</v>
      </c>
      <c r="U4111">
        <v>88</v>
      </c>
      <c r="V4111">
        <v>83</v>
      </c>
      <c r="W4111">
        <v>88</v>
      </c>
      <c r="X4111">
        <v>86</v>
      </c>
      <c r="Y4111">
        <v>88</v>
      </c>
      <c r="Z4111">
        <v>90</v>
      </c>
      <c r="AA4111">
        <v>88</v>
      </c>
      <c r="AB4111">
        <v>83</v>
      </c>
      <c r="AC4111">
        <v>82</v>
      </c>
      <c r="AD4111">
        <v>83</v>
      </c>
      <c r="AE4111">
        <v>90</v>
      </c>
      <c r="AF4111">
        <v>85</v>
      </c>
      <c r="AG4111">
        <v>75</v>
      </c>
      <c r="AH4111">
        <v>87</v>
      </c>
      <c r="AI4111">
        <v>92</v>
      </c>
      <c r="AJ4111">
        <v>96</v>
      </c>
      <c r="AK4111">
        <v>100</v>
      </c>
      <c r="AL4111">
        <v>103</v>
      </c>
      <c r="AM4111">
        <v>104</v>
      </c>
      <c r="AN4111" s="5">
        <v>102</v>
      </c>
      <c r="AO4111" s="5">
        <v>100</v>
      </c>
      <c r="AP4111" s="5">
        <v>100</v>
      </c>
      <c r="AQ4111" s="5">
        <v>102</v>
      </c>
      <c r="AR4111" s="5">
        <v>98</v>
      </c>
      <c r="AS4111" s="5">
        <v>96</v>
      </c>
      <c r="AT4111" s="5">
        <v>95</v>
      </c>
      <c r="AU4111" s="5">
        <v>96</v>
      </c>
      <c r="AV4111" s="5">
        <v>97</v>
      </c>
      <c r="AW4111" s="5">
        <v>97</v>
      </c>
      <c r="AX4111" s="5">
        <v>79</v>
      </c>
      <c r="AY4111" s="5">
        <v>90</v>
      </c>
      <c r="AZ4111" s="5">
        <v>96</v>
      </c>
      <c r="BA4111" s="5">
        <v>95</v>
      </c>
      <c r="BB4111" s="5">
        <v>91</v>
      </c>
      <c r="BC4111" s="5">
        <v>89</v>
      </c>
      <c r="BD4111" s="5">
        <v>91</v>
      </c>
      <c r="BE4111" s="5">
        <v>96</v>
      </c>
      <c r="BF4111" s="5">
        <v>99</v>
      </c>
      <c r="BG4111" s="5">
        <v>97</v>
      </c>
      <c r="BH4111" s="5">
        <v>90</v>
      </c>
      <c r="BI4111" s="5">
        <v>89</v>
      </c>
      <c r="BJ4111" s="5">
        <v>89</v>
      </c>
      <c r="BK4111" s="5">
        <v>96</v>
      </c>
      <c r="BL4111" s="5">
        <v>98</v>
      </c>
      <c r="BM4111" s="5">
        <v>89</v>
      </c>
      <c r="BN4111" s="5">
        <v>90</v>
      </c>
      <c r="BO4111" s="5">
        <v>90</v>
      </c>
      <c r="BP4111" s="5">
        <v>90</v>
      </c>
      <c r="BQ4111" s="5">
        <v>91</v>
      </c>
      <c r="BR4111" s="5">
        <v>90</v>
      </c>
      <c r="BS4111">
        <v>89</v>
      </c>
      <c r="BT4111">
        <v>86</v>
      </c>
      <c r="BU4111">
        <v>89</v>
      </c>
      <c r="BV4111">
        <v>91</v>
      </c>
      <c r="BW4111">
        <v>91</v>
      </c>
      <c r="BX4111">
        <v>90</v>
      </c>
      <c r="BY4111">
        <v>86</v>
      </c>
      <c r="BZ4111">
        <v>83</v>
      </c>
      <c r="CA4111">
        <v>84</v>
      </c>
      <c r="CB4111">
        <v>84</v>
      </c>
      <c r="CC4111">
        <v>86</v>
      </c>
      <c r="CD4111">
        <v>89</v>
      </c>
      <c r="CE4111">
        <v>93</v>
      </c>
      <c r="CF4111">
        <v>94</v>
      </c>
      <c r="CG4111">
        <v>95</v>
      </c>
      <c r="CH4111">
        <v>95</v>
      </c>
      <c r="CI4111">
        <v>95</v>
      </c>
      <c r="CJ4111">
        <v>98</v>
      </c>
      <c r="CK4111">
        <v>88</v>
      </c>
      <c r="CL4111">
        <v>93</v>
      </c>
      <c r="CM4111">
        <v>92</v>
      </c>
      <c r="CN4111">
        <v>91</v>
      </c>
      <c r="CO4111">
        <v>88</v>
      </c>
      <c r="CP4111">
        <v>88</v>
      </c>
      <c r="CQ4111">
        <v>86</v>
      </c>
      <c r="CR4111">
        <v>84</v>
      </c>
      <c r="CS4111">
        <v>87</v>
      </c>
      <c r="CT4111">
        <v>89</v>
      </c>
      <c r="CU4111">
        <v>91</v>
      </c>
      <c r="CV4111">
        <v>91</v>
      </c>
      <c r="CW4111">
        <v>88</v>
      </c>
      <c r="CX4111" t="s">
        <v>5</v>
      </c>
      <c r="CY4111" t="s">
        <v>214</v>
      </c>
      <c r="CZ4111" s="1">
        <f t="shared" si="4656"/>
        <v>0.85121140397043704</v>
      </c>
      <c r="DA4111" s="4">
        <f t="shared" si="4657"/>
        <v>93.806451612903231</v>
      </c>
      <c r="DB4111" s="4"/>
      <c r="DC4111" s="4"/>
      <c r="DD4111" s="4"/>
    </row>
    <row r="4112" spans="1:108" x14ac:dyDescent="0.25">
      <c r="A4112" t="s">
        <v>17</v>
      </c>
      <c r="B4112">
        <v>37.6128</v>
      </c>
      <c r="C4112">
        <v>-114.5264</v>
      </c>
      <c r="D4112">
        <v>4379</v>
      </c>
      <c r="E4112" t="s">
        <v>1</v>
      </c>
      <c r="F4112">
        <v>243.8</v>
      </c>
      <c r="G4112">
        <v>2013</v>
      </c>
      <c r="H4112">
        <v>8</v>
      </c>
      <c r="I4112" t="s">
        <v>260</v>
      </c>
      <c r="J4112">
        <v>86</v>
      </c>
      <c r="K4112">
        <v>91</v>
      </c>
      <c r="L4112">
        <v>95</v>
      </c>
      <c r="M4112">
        <v>95</v>
      </c>
      <c r="N4112">
        <v>95</v>
      </c>
      <c r="O4112">
        <v>95</v>
      </c>
      <c r="P4112">
        <v>97</v>
      </c>
      <c r="Q4112">
        <v>100</v>
      </c>
      <c r="R4112">
        <v>102</v>
      </c>
      <c r="S4112">
        <v>103</v>
      </c>
      <c r="T4112">
        <v>93</v>
      </c>
      <c r="U4112">
        <v>94</v>
      </c>
      <c r="V4112">
        <v>94</v>
      </c>
      <c r="W4112">
        <v>94</v>
      </c>
      <c r="X4112">
        <v>93</v>
      </c>
      <c r="Y4112">
        <v>93</v>
      </c>
      <c r="Z4112">
        <v>93</v>
      </c>
      <c r="AA4112">
        <v>94</v>
      </c>
      <c r="AB4112">
        <v>94</v>
      </c>
      <c r="AC4112">
        <v>87</v>
      </c>
      <c r="AD4112">
        <v>90</v>
      </c>
      <c r="AE4112">
        <v>90</v>
      </c>
      <c r="AF4112">
        <v>93</v>
      </c>
      <c r="AG4112">
        <v>91</v>
      </c>
      <c r="AH4112">
        <v>82</v>
      </c>
      <c r="AI4112">
        <v>90</v>
      </c>
      <c r="AJ4112">
        <v>96</v>
      </c>
      <c r="AK4112">
        <v>103</v>
      </c>
      <c r="AL4112">
        <v>108</v>
      </c>
      <c r="AM4112">
        <v>107</v>
      </c>
      <c r="AN4112" s="5">
        <v>109</v>
      </c>
      <c r="AO4112" s="5">
        <v>108</v>
      </c>
      <c r="AP4112" s="5">
        <v>107</v>
      </c>
      <c r="AQ4112" s="5">
        <v>107</v>
      </c>
      <c r="AR4112" s="5">
        <v>104</v>
      </c>
      <c r="AS4112" s="5">
        <v>100</v>
      </c>
      <c r="AT4112" s="5">
        <v>96</v>
      </c>
      <c r="AU4112" s="5">
        <v>90</v>
      </c>
      <c r="AV4112" s="5">
        <v>100</v>
      </c>
      <c r="AW4112" s="5">
        <v>101</v>
      </c>
      <c r="AX4112" s="5">
        <v>103</v>
      </c>
      <c r="AY4112" s="5">
        <v>84</v>
      </c>
      <c r="AZ4112" s="5">
        <v>81</v>
      </c>
      <c r="BA4112" s="5">
        <v>97</v>
      </c>
      <c r="BB4112" s="5">
        <v>98</v>
      </c>
      <c r="BC4112" s="5">
        <v>95</v>
      </c>
      <c r="BD4112" s="5">
        <v>98</v>
      </c>
      <c r="BE4112" s="5">
        <v>97</v>
      </c>
      <c r="BF4112" s="5">
        <v>103</v>
      </c>
      <c r="BG4112" s="5">
        <v>101</v>
      </c>
      <c r="BH4112" s="5">
        <v>103</v>
      </c>
      <c r="BI4112" s="5">
        <v>98</v>
      </c>
      <c r="BJ4112" s="5">
        <v>95</v>
      </c>
      <c r="BK4112" s="5">
        <v>91</v>
      </c>
      <c r="BL4112" s="5">
        <v>99</v>
      </c>
      <c r="BM4112" s="5">
        <v>103</v>
      </c>
      <c r="BN4112" s="5">
        <v>102</v>
      </c>
      <c r="BO4112" s="5">
        <v>87</v>
      </c>
      <c r="BP4112" s="5">
        <v>91</v>
      </c>
      <c r="BQ4112" s="5">
        <v>92</v>
      </c>
      <c r="BR4112" s="5">
        <v>94</v>
      </c>
      <c r="BS4112">
        <v>96</v>
      </c>
      <c r="BT4112">
        <v>95</v>
      </c>
      <c r="BU4112">
        <v>93</v>
      </c>
      <c r="BV4112">
        <v>93</v>
      </c>
      <c r="BW4112">
        <v>96</v>
      </c>
      <c r="BX4112">
        <v>96</v>
      </c>
      <c r="BY4112">
        <v>95</v>
      </c>
      <c r="BZ4112">
        <v>93</v>
      </c>
      <c r="CA4112">
        <v>91</v>
      </c>
      <c r="CB4112">
        <v>91</v>
      </c>
      <c r="CC4112">
        <v>92</v>
      </c>
      <c r="CD4112">
        <v>92</v>
      </c>
      <c r="CE4112">
        <v>93</v>
      </c>
      <c r="CF4112">
        <v>96</v>
      </c>
      <c r="CG4112">
        <v>95</v>
      </c>
      <c r="CH4112">
        <v>98</v>
      </c>
      <c r="CI4112">
        <v>99</v>
      </c>
      <c r="CJ4112">
        <v>100</v>
      </c>
      <c r="CK4112">
        <v>99</v>
      </c>
      <c r="CL4112">
        <v>95</v>
      </c>
      <c r="CM4112">
        <v>96</v>
      </c>
      <c r="CN4112">
        <v>95</v>
      </c>
      <c r="CO4112">
        <v>93</v>
      </c>
      <c r="CP4112">
        <v>88</v>
      </c>
      <c r="CQ4112">
        <v>87</v>
      </c>
      <c r="CR4112">
        <v>86</v>
      </c>
      <c r="CS4112">
        <v>74</v>
      </c>
      <c r="CT4112">
        <v>87</v>
      </c>
      <c r="CU4112">
        <v>94</v>
      </c>
      <c r="CV4112">
        <v>96</v>
      </c>
      <c r="CW4112">
        <v>95</v>
      </c>
      <c r="CX4112" t="s">
        <v>2</v>
      </c>
      <c r="CY4112" t="s">
        <v>18</v>
      </c>
      <c r="CZ4112" s="1">
        <f t="shared" si="4656"/>
        <v>0.36687225672834456</v>
      </c>
      <c r="DA4112" s="4">
        <f t="shared" si="4657"/>
        <v>97.870967741935488</v>
      </c>
      <c r="DB4112" s="4"/>
      <c r="DC4112" s="4"/>
      <c r="DD4112" s="4"/>
    </row>
    <row r="4113" spans="1:108" x14ac:dyDescent="0.25">
      <c r="A4113" t="s">
        <v>222</v>
      </c>
      <c r="B4113">
        <v>35.871699999999997</v>
      </c>
      <c r="C4113">
        <v>-117.9183</v>
      </c>
      <c r="D4113">
        <v>4150</v>
      </c>
      <c r="E4113" t="s">
        <v>1</v>
      </c>
      <c r="F4113">
        <v>114.9</v>
      </c>
      <c r="G4113">
        <v>2013</v>
      </c>
      <c r="H4113">
        <v>8</v>
      </c>
      <c r="I4113" t="s">
        <v>260</v>
      </c>
      <c r="J4113">
        <v>94</v>
      </c>
      <c r="K4113">
        <v>94</v>
      </c>
      <c r="L4113">
        <v>92</v>
      </c>
      <c r="M4113">
        <v>96</v>
      </c>
      <c r="N4113">
        <v>97</v>
      </c>
      <c r="O4113">
        <v>102</v>
      </c>
      <c r="P4113">
        <v>102</v>
      </c>
      <c r="Q4113">
        <v>105</v>
      </c>
      <c r="R4113">
        <v>95</v>
      </c>
      <c r="S4113">
        <v>82</v>
      </c>
      <c r="T4113">
        <v>95</v>
      </c>
      <c r="U4113">
        <v>94</v>
      </c>
      <c r="V4113">
        <v>95</v>
      </c>
      <c r="W4113">
        <v>90</v>
      </c>
      <c r="X4113">
        <v>91</v>
      </c>
      <c r="Y4113">
        <v>91</v>
      </c>
      <c r="Z4113">
        <v>93</v>
      </c>
      <c r="AA4113">
        <v>88</v>
      </c>
      <c r="AB4113">
        <v>86</v>
      </c>
      <c r="AC4113">
        <v>88</v>
      </c>
      <c r="AD4113">
        <v>89</v>
      </c>
      <c r="AE4113">
        <v>91</v>
      </c>
      <c r="AF4113">
        <v>86</v>
      </c>
      <c r="AG4113">
        <v>86</v>
      </c>
      <c r="AH4113">
        <v>90</v>
      </c>
      <c r="AI4113">
        <v>100</v>
      </c>
      <c r="AJ4113">
        <v>101</v>
      </c>
      <c r="AK4113">
        <v>104</v>
      </c>
      <c r="AL4113">
        <v>107</v>
      </c>
      <c r="AM4113">
        <v>107</v>
      </c>
      <c r="AN4113" s="5">
        <v>107</v>
      </c>
      <c r="AO4113" s="5">
        <v>106</v>
      </c>
      <c r="AP4113" s="5">
        <v>105</v>
      </c>
      <c r="AQ4113" s="5">
        <v>106</v>
      </c>
      <c r="AR4113" s="5">
        <v>102</v>
      </c>
      <c r="AS4113" s="5">
        <v>100</v>
      </c>
      <c r="AT4113" s="5">
        <v>99</v>
      </c>
      <c r="AU4113" s="5">
        <v>97</v>
      </c>
      <c r="AV4113" s="5">
        <v>101</v>
      </c>
      <c r="AW4113" s="5">
        <v>98</v>
      </c>
      <c r="AX4113" s="5">
        <v>83</v>
      </c>
      <c r="AY4113" s="5">
        <v>93</v>
      </c>
      <c r="AZ4113" s="5">
        <v>97</v>
      </c>
      <c r="BA4113" s="5">
        <v>98</v>
      </c>
      <c r="BB4113" s="5">
        <v>96</v>
      </c>
      <c r="BC4113" s="5">
        <v>94</v>
      </c>
      <c r="BD4113" s="5">
        <v>97</v>
      </c>
      <c r="BE4113" s="5">
        <v>101</v>
      </c>
      <c r="BF4113" s="5">
        <v>104</v>
      </c>
      <c r="BG4113" s="5">
        <v>100</v>
      </c>
      <c r="BH4113" s="5">
        <v>96</v>
      </c>
      <c r="BI4113" s="5">
        <v>91</v>
      </c>
      <c r="BJ4113" s="5">
        <v>93</v>
      </c>
      <c r="BK4113" s="5">
        <v>97</v>
      </c>
      <c r="BL4113" s="5">
        <v>101</v>
      </c>
      <c r="BM4113" s="5">
        <v>88</v>
      </c>
      <c r="BN4113" s="5">
        <v>92</v>
      </c>
      <c r="BO4113" s="5">
        <v>90</v>
      </c>
      <c r="BP4113" s="5">
        <v>93</v>
      </c>
      <c r="BQ4113" s="5">
        <v>94</v>
      </c>
      <c r="BR4113" s="5">
        <v>92</v>
      </c>
      <c r="BS4113">
        <v>91</v>
      </c>
      <c r="BT4113">
        <v>90</v>
      </c>
      <c r="BU4113">
        <v>93</v>
      </c>
      <c r="BV4113">
        <v>95</v>
      </c>
      <c r="BW4113">
        <v>94</v>
      </c>
      <c r="BX4113">
        <v>95</v>
      </c>
      <c r="BY4113">
        <v>89</v>
      </c>
      <c r="BZ4113">
        <v>88</v>
      </c>
      <c r="CA4113">
        <v>88</v>
      </c>
      <c r="CB4113">
        <v>88</v>
      </c>
      <c r="CC4113">
        <v>91</v>
      </c>
      <c r="CD4113">
        <v>93</v>
      </c>
      <c r="CE4113">
        <v>97</v>
      </c>
      <c r="CF4113">
        <v>98</v>
      </c>
      <c r="CG4113">
        <v>97</v>
      </c>
      <c r="CH4113">
        <v>97</v>
      </c>
      <c r="CI4113">
        <v>99</v>
      </c>
      <c r="CJ4113">
        <v>97</v>
      </c>
      <c r="CK4113">
        <v>95</v>
      </c>
      <c r="CL4113">
        <v>97</v>
      </c>
      <c r="CM4113">
        <v>95</v>
      </c>
      <c r="CN4113">
        <v>99</v>
      </c>
      <c r="CO4113">
        <v>94</v>
      </c>
      <c r="CP4113">
        <v>92</v>
      </c>
      <c r="CQ4113">
        <v>92</v>
      </c>
      <c r="CR4113">
        <v>88</v>
      </c>
      <c r="CS4113">
        <v>87</v>
      </c>
      <c r="CT4113">
        <v>92</v>
      </c>
      <c r="CU4113">
        <v>97</v>
      </c>
      <c r="CV4113">
        <v>96</v>
      </c>
      <c r="CW4113">
        <v>94</v>
      </c>
      <c r="CX4113" t="s">
        <v>5</v>
      </c>
      <c r="CY4113" t="s">
        <v>223</v>
      </c>
      <c r="CZ4113" s="1">
        <f t="shared" si="4656"/>
        <v>0.83256175422058487</v>
      </c>
      <c r="DA4113" s="4">
        <f t="shared" si="4657"/>
        <v>97.129032258064512</v>
      </c>
      <c r="DB4113" s="4"/>
      <c r="DC4113" s="4"/>
      <c r="DD4113" s="4"/>
    </row>
    <row r="4114" spans="1:108" x14ac:dyDescent="0.25">
      <c r="A4114" t="s">
        <v>7</v>
      </c>
      <c r="B4114">
        <v>37.371099999999998</v>
      </c>
      <c r="C4114">
        <v>-118.35890000000001</v>
      </c>
      <c r="D4114">
        <v>4110</v>
      </c>
      <c r="E4114" t="s">
        <v>1</v>
      </c>
      <c r="F4114">
        <v>166.6</v>
      </c>
      <c r="G4114">
        <v>2013</v>
      </c>
      <c r="H4114">
        <v>8</v>
      </c>
      <c r="I4114" t="s">
        <v>260</v>
      </c>
      <c r="J4114">
        <v>95</v>
      </c>
      <c r="K4114">
        <v>98</v>
      </c>
      <c r="L4114">
        <v>96</v>
      </c>
      <c r="M4114">
        <v>98</v>
      </c>
      <c r="N4114">
        <v>99</v>
      </c>
      <c r="O4114">
        <v>101</v>
      </c>
      <c r="P4114">
        <v>103</v>
      </c>
      <c r="Q4114">
        <v>105</v>
      </c>
      <c r="R4114">
        <v>104</v>
      </c>
      <c r="S4114">
        <v>89</v>
      </c>
      <c r="T4114">
        <v>96</v>
      </c>
      <c r="U4114">
        <v>96</v>
      </c>
      <c r="V4114">
        <v>94</v>
      </c>
      <c r="W4114">
        <v>90</v>
      </c>
      <c r="X4114">
        <v>93</v>
      </c>
      <c r="Y4114">
        <v>94</v>
      </c>
      <c r="Z4114">
        <v>95</v>
      </c>
      <c r="AA4114">
        <v>95</v>
      </c>
      <c r="AB4114">
        <v>89</v>
      </c>
      <c r="AC4114">
        <v>87</v>
      </c>
      <c r="AD4114">
        <v>89</v>
      </c>
      <c r="AE4114">
        <v>91</v>
      </c>
      <c r="AF4114">
        <v>93</v>
      </c>
      <c r="AG4114">
        <v>87</v>
      </c>
      <c r="AH4114">
        <v>94</v>
      </c>
      <c r="AI4114">
        <v>100</v>
      </c>
      <c r="AJ4114">
        <v>105</v>
      </c>
      <c r="AK4114">
        <v>107</v>
      </c>
      <c r="AL4114">
        <v>108</v>
      </c>
      <c r="AM4114">
        <v>109</v>
      </c>
      <c r="AN4114" s="5">
        <v>109</v>
      </c>
      <c r="AO4114" s="5">
        <v>105</v>
      </c>
      <c r="AP4114" s="5">
        <v>104</v>
      </c>
      <c r="AQ4114" s="5">
        <v>102</v>
      </c>
      <c r="AR4114" s="5">
        <v>101</v>
      </c>
      <c r="AS4114" s="5">
        <v>101</v>
      </c>
      <c r="AT4114" s="5">
        <v>102</v>
      </c>
      <c r="AU4114" s="5">
        <v>99</v>
      </c>
      <c r="AV4114" s="5">
        <v>101</v>
      </c>
      <c r="AW4114" s="5">
        <v>97</v>
      </c>
      <c r="AX4114" s="5">
        <v>87</v>
      </c>
      <c r="AY4114" s="5">
        <v>96</v>
      </c>
      <c r="AZ4114" s="5">
        <v>97</v>
      </c>
      <c r="BA4114" s="5">
        <v>100</v>
      </c>
      <c r="BB4114" s="5">
        <v>101</v>
      </c>
      <c r="BC4114" s="5">
        <v>97</v>
      </c>
      <c r="BD4114" s="5">
        <v>99</v>
      </c>
      <c r="BE4114" s="5">
        <v>102</v>
      </c>
      <c r="BF4114" s="5">
        <v>106</v>
      </c>
      <c r="BG4114" s="5">
        <v>107</v>
      </c>
      <c r="BH4114" s="5">
        <v>102</v>
      </c>
      <c r="BI4114" s="5">
        <v>96</v>
      </c>
      <c r="BJ4114" s="5">
        <v>89</v>
      </c>
      <c r="BK4114" s="5">
        <v>98</v>
      </c>
      <c r="BL4114" s="5">
        <v>100</v>
      </c>
      <c r="BM4114" s="5">
        <v>94</v>
      </c>
      <c r="BN4114" s="5">
        <v>85</v>
      </c>
      <c r="BO4114" s="5">
        <v>90</v>
      </c>
      <c r="BP4114" s="5">
        <v>95</v>
      </c>
      <c r="BQ4114" s="5">
        <v>96</v>
      </c>
      <c r="BR4114" s="5">
        <v>98</v>
      </c>
      <c r="BS4114">
        <v>95</v>
      </c>
      <c r="BT4114">
        <v>95</v>
      </c>
      <c r="BU4114">
        <v>95</v>
      </c>
      <c r="BV4114">
        <v>97</v>
      </c>
      <c r="BW4114">
        <v>98</v>
      </c>
      <c r="BX4114">
        <v>98</v>
      </c>
      <c r="BY4114">
        <v>95</v>
      </c>
      <c r="BZ4114">
        <v>91</v>
      </c>
      <c r="CA4114">
        <v>89</v>
      </c>
      <c r="CB4114">
        <v>91</v>
      </c>
      <c r="CC4114">
        <v>93</v>
      </c>
      <c r="CD4114">
        <v>95</v>
      </c>
      <c r="CE4114">
        <v>97</v>
      </c>
      <c r="CF4114">
        <v>98</v>
      </c>
      <c r="CG4114">
        <v>99</v>
      </c>
      <c r="CH4114">
        <v>100</v>
      </c>
      <c r="CI4114">
        <v>100</v>
      </c>
      <c r="CJ4114">
        <v>100</v>
      </c>
      <c r="CK4114">
        <v>93</v>
      </c>
      <c r="CL4114">
        <v>97</v>
      </c>
      <c r="CM4114">
        <v>94</v>
      </c>
      <c r="CN4114">
        <v>97</v>
      </c>
      <c r="CO4114">
        <v>95</v>
      </c>
      <c r="CP4114">
        <v>93</v>
      </c>
      <c r="CQ4114">
        <v>92</v>
      </c>
      <c r="CR4114">
        <v>90</v>
      </c>
      <c r="CS4114">
        <v>87</v>
      </c>
      <c r="CT4114">
        <v>95</v>
      </c>
      <c r="CU4114">
        <v>98</v>
      </c>
      <c r="CV4114">
        <v>98</v>
      </c>
      <c r="CW4114">
        <v>95</v>
      </c>
      <c r="CX4114" t="s">
        <v>5</v>
      </c>
      <c r="CY4114" t="s">
        <v>8</v>
      </c>
      <c r="CZ4114" s="1">
        <f t="shared" si="4656"/>
        <v>0.88765784298795647</v>
      </c>
      <c r="DA4114" s="4">
        <f t="shared" si="4657"/>
        <v>98.58064516129032</v>
      </c>
      <c r="DB4114" s="4"/>
      <c r="DC4114" s="4"/>
      <c r="DD4114" s="4"/>
    </row>
    <row r="4115" spans="1:108" x14ac:dyDescent="0.25">
      <c r="A4115" t="s">
        <v>175</v>
      </c>
      <c r="B4115">
        <v>37.235300000000002</v>
      </c>
      <c r="C4115">
        <v>-117.49639999999999</v>
      </c>
      <c r="D4115">
        <v>4100</v>
      </c>
      <c r="E4115" t="s">
        <v>1</v>
      </c>
      <c r="F4115">
        <v>102.5</v>
      </c>
      <c r="G4115">
        <v>2013</v>
      </c>
      <c r="H4115">
        <v>8</v>
      </c>
      <c r="I4115" t="s">
        <v>260</v>
      </c>
      <c r="J4115">
        <v>94</v>
      </c>
      <c r="K4115">
        <v>96</v>
      </c>
      <c r="L4115">
        <v>96</v>
      </c>
      <c r="M4115">
        <v>96</v>
      </c>
      <c r="N4115">
        <v>99</v>
      </c>
      <c r="O4115">
        <v>103</v>
      </c>
      <c r="P4115">
        <v>104</v>
      </c>
      <c r="Q4115">
        <v>106</v>
      </c>
      <c r="R4115">
        <v>100</v>
      </c>
      <c r="S4115">
        <v>87</v>
      </c>
      <c r="T4115">
        <v>93</v>
      </c>
      <c r="U4115">
        <v>96</v>
      </c>
      <c r="V4115">
        <v>94</v>
      </c>
      <c r="W4115">
        <v>90</v>
      </c>
      <c r="X4115">
        <v>91</v>
      </c>
      <c r="Y4115">
        <v>92</v>
      </c>
      <c r="Z4115">
        <v>95</v>
      </c>
      <c r="AA4115">
        <v>92</v>
      </c>
      <c r="AB4115">
        <v>88</v>
      </c>
      <c r="AC4115">
        <v>89</v>
      </c>
      <c r="AD4115">
        <v>90</v>
      </c>
      <c r="AE4115">
        <v>92</v>
      </c>
      <c r="AF4115">
        <v>89</v>
      </c>
      <c r="AG4115">
        <v>82</v>
      </c>
      <c r="AH4115">
        <v>90</v>
      </c>
      <c r="AI4115">
        <v>95</v>
      </c>
      <c r="AJ4115">
        <v>102</v>
      </c>
      <c r="AK4115">
        <v>106</v>
      </c>
      <c r="AL4115">
        <v>108</v>
      </c>
      <c r="AM4115">
        <v>109</v>
      </c>
      <c r="AN4115" s="5">
        <v>109</v>
      </c>
      <c r="AO4115" s="5">
        <v>108</v>
      </c>
      <c r="AP4115" s="5">
        <v>107</v>
      </c>
      <c r="AQ4115" s="5">
        <v>104</v>
      </c>
      <c r="AR4115" s="5">
        <v>102</v>
      </c>
      <c r="AS4115" s="5">
        <v>100</v>
      </c>
      <c r="AT4115" s="5">
        <v>98</v>
      </c>
      <c r="AU4115" s="5">
        <v>99</v>
      </c>
      <c r="AV4115" s="5">
        <v>101</v>
      </c>
      <c r="AW4115" s="5">
        <v>99</v>
      </c>
      <c r="AX4115" s="5">
        <v>86</v>
      </c>
      <c r="AY4115" s="5">
        <v>94</v>
      </c>
      <c r="AZ4115" s="5">
        <v>98</v>
      </c>
      <c r="BA4115" s="5">
        <v>100</v>
      </c>
      <c r="BB4115" s="5">
        <v>99</v>
      </c>
      <c r="BC4115" s="5">
        <v>95</v>
      </c>
      <c r="BD4115" s="5">
        <v>96</v>
      </c>
      <c r="BE4115" s="5">
        <v>102</v>
      </c>
      <c r="BF4115" s="5">
        <v>105</v>
      </c>
      <c r="BG4115" s="5">
        <v>103</v>
      </c>
      <c r="BH4115" s="5">
        <v>99</v>
      </c>
      <c r="BI4115" s="5">
        <v>93</v>
      </c>
      <c r="BJ4115" s="5">
        <v>92</v>
      </c>
      <c r="BK4115" s="5">
        <v>99</v>
      </c>
      <c r="BL4115" s="5">
        <v>102</v>
      </c>
      <c r="BM4115" s="5">
        <v>97</v>
      </c>
      <c r="BN4115" s="5">
        <v>83</v>
      </c>
      <c r="BO4115" s="5">
        <v>90</v>
      </c>
      <c r="BP4115" s="5">
        <v>92</v>
      </c>
      <c r="BQ4115" s="5">
        <v>96</v>
      </c>
      <c r="BR4115" s="5">
        <v>96</v>
      </c>
      <c r="BS4115">
        <v>95</v>
      </c>
      <c r="BT4115">
        <v>91</v>
      </c>
      <c r="BU4115">
        <v>91</v>
      </c>
      <c r="BV4115">
        <v>96</v>
      </c>
      <c r="BW4115">
        <v>96</v>
      </c>
      <c r="BX4115">
        <v>96</v>
      </c>
      <c r="BY4115">
        <v>92</v>
      </c>
      <c r="BZ4115">
        <v>87</v>
      </c>
      <c r="CA4115">
        <v>88</v>
      </c>
      <c r="CB4115">
        <v>89</v>
      </c>
      <c r="CC4115">
        <v>92</v>
      </c>
      <c r="CD4115">
        <v>94</v>
      </c>
      <c r="CE4115">
        <v>98</v>
      </c>
      <c r="CF4115">
        <v>98</v>
      </c>
      <c r="CG4115">
        <v>99</v>
      </c>
      <c r="CH4115">
        <v>100</v>
      </c>
      <c r="CI4115">
        <v>100</v>
      </c>
      <c r="CJ4115">
        <v>97</v>
      </c>
      <c r="CK4115">
        <v>95</v>
      </c>
      <c r="CL4115">
        <v>99</v>
      </c>
      <c r="CM4115">
        <v>97</v>
      </c>
      <c r="CN4115">
        <v>96</v>
      </c>
      <c r="CO4115">
        <v>94</v>
      </c>
      <c r="CP4115">
        <v>92</v>
      </c>
      <c r="CQ4115">
        <v>90</v>
      </c>
      <c r="CR4115">
        <v>85</v>
      </c>
      <c r="CS4115">
        <v>89</v>
      </c>
      <c r="CT4115">
        <v>95</v>
      </c>
      <c r="CU4115">
        <v>98</v>
      </c>
      <c r="CV4115">
        <v>95</v>
      </c>
      <c r="CW4115">
        <v>93</v>
      </c>
      <c r="CX4115" t="s">
        <v>2</v>
      </c>
      <c r="CY4115" t="s">
        <v>176</v>
      </c>
      <c r="CZ4115" s="1">
        <f t="shared" si="4656"/>
        <v>0.95183466884659285</v>
      </c>
      <c r="DA4115" s="4">
        <f t="shared" si="4657"/>
        <v>98.193548387096769</v>
      </c>
      <c r="DB4115" s="4"/>
      <c r="DC4115" s="4"/>
      <c r="DD4115" s="4"/>
    </row>
    <row r="4116" spans="1:108" x14ac:dyDescent="0.25">
      <c r="A4116" t="s">
        <v>4</v>
      </c>
      <c r="B4116">
        <v>36.798099999999998</v>
      </c>
      <c r="C4116">
        <v>-118.20359999999999</v>
      </c>
      <c r="D4116">
        <v>3950</v>
      </c>
      <c r="E4116" t="s">
        <v>1</v>
      </c>
      <c r="F4116">
        <v>124.8</v>
      </c>
      <c r="G4116">
        <v>2013</v>
      </c>
      <c r="H4116">
        <v>8</v>
      </c>
      <c r="I4116" t="s">
        <v>260</v>
      </c>
      <c r="J4116">
        <v>97</v>
      </c>
      <c r="K4116">
        <v>98</v>
      </c>
      <c r="L4116">
        <v>102</v>
      </c>
      <c r="M4116">
        <v>101</v>
      </c>
      <c r="N4116">
        <v>102</v>
      </c>
      <c r="O4116">
        <v>104</v>
      </c>
      <c r="P4116">
        <v>107</v>
      </c>
      <c r="Q4116">
        <v>108</v>
      </c>
      <c r="R4116">
        <v>111</v>
      </c>
      <c r="S4116">
        <v>106</v>
      </c>
      <c r="T4116">
        <v>90</v>
      </c>
      <c r="U4116">
        <v>98</v>
      </c>
      <c r="V4116">
        <v>101</v>
      </c>
      <c r="W4116">
        <v>98</v>
      </c>
      <c r="X4116">
        <v>96</v>
      </c>
      <c r="Y4116">
        <v>96</v>
      </c>
      <c r="Z4116">
        <v>97</v>
      </c>
      <c r="AA4116">
        <v>99</v>
      </c>
      <c r="AB4116">
        <v>100</v>
      </c>
      <c r="AC4116">
        <v>93</v>
      </c>
      <c r="AD4116">
        <v>92</v>
      </c>
      <c r="AE4116">
        <v>94</v>
      </c>
      <c r="AF4116">
        <v>96</v>
      </c>
      <c r="AG4116">
        <v>97</v>
      </c>
      <c r="AH4116">
        <v>90</v>
      </c>
      <c r="AI4116">
        <v>97</v>
      </c>
      <c r="AJ4116">
        <v>102</v>
      </c>
      <c r="AK4116">
        <v>107</v>
      </c>
      <c r="AL4116">
        <v>109</v>
      </c>
      <c r="AM4116">
        <v>113</v>
      </c>
      <c r="AN4116" s="5">
        <v>113</v>
      </c>
      <c r="AO4116" s="5">
        <v>111</v>
      </c>
      <c r="AP4116" s="5">
        <v>110</v>
      </c>
      <c r="AQ4116" s="5">
        <v>112</v>
      </c>
      <c r="AR4116" s="5">
        <v>101</v>
      </c>
      <c r="AS4116" s="5">
        <v>107</v>
      </c>
      <c r="AT4116" s="5">
        <v>105</v>
      </c>
      <c r="AU4116" s="5">
        <v>105</v>
      </c>
      <c r="AV4116" s="5">
        <v>103</v>
      </c>
      <c r="AW4116" s="5">
        <v>106</v>
      </c>
      <c r="AX4116" s="5">
        <v>100</v>
      </c>
      <c r="AY4116" s="5">
        <v>91</v>
      </c>
      <c r="AZ4116" s="5">
        <v>98</v>
      </c>
      <c r="BA4116" s="5">
        <v>102</v>
      </c>
      <c r="BB4116" s="5">
        <v>103</v>
      </c>
      <c r="BC4116" s="5">
        <v>104</v>
      </c>
      <c r="BD4116" s="5">
        <v>100</v>
      </c>
      <c r="BE4116" s="5">
        <v>102</v>
      </c>
      <c r="BF4116" s="5">
        <v>106</v>
      </c>
      <c r="BG4116" s="5">
        <v>109</v>
      </c>
      <c r="BH4116" s="8">
        <f>AVERAGE(BG4116,BI4116)</f>
        <v>107.5</v>
      </c>
      <c r="BI4116" s="5">
        <v>106</v>
      </c>
      <c r="BJ4116" s="5">
        <v>95</v>
      </c>
      <c r="BK4116" s="5">
        <v>90</v>
      </c>
      <c r="BL4116" s="5">
        <v>101</v>
      </c>
      <c r="BM4116" s="5">
        <v>106</v>
      </c>
      <c r="BN4116" s="5">
        <v>92</v>
      </c>
      <c r="BO4116" s="5">
        <v>86</v>
      </c>
      <c r="BP4116" s="5">
        <v>91</v>
      </c>
      <c r="BQ4116" s="5">
        <v>98</v>
      </c>
      <c r="BR4116" s="5">
        <v>99</v>
      </c>
      <c r="BS4116">
        <v>101</v>
      </c>
      <c r="BT4116">
        <v>106</v>
      </c>
      <c r="BU4116">
        <v>99</v>
      </c>
      <c r="BV4116">
        <v>101</v>
      </c>
      <c r="BW4116">
        <v>102</v>
      </c>
      <c r="BX4116">
        <v>102</v>
      </c>
      <c r="BY4116">
        <v>103</v>
      </c>
      <c r="BZ4116">
        <v>100</v>
      </c>
      <c r="CA4116">
        <v>95</v>
      </c>
      <c r="CB4116">
        <v>94</v>
      </c>
      <c r="CC4116">
        <v>96</v>
      </c>
      <c r="CD4116">
        <v>98</v>
      </c>
      <c r="CE4116">
        <v>100</v>
      </c>
      <c r="CF4116">
        <v>103</v>
      </c>
      <c r="CG4116">
        <v>104</v>
      </c>
      <c r="CH4116">
        <v>104</v>
      </c>
      <c r="CI4116">
        <v>104</v>
      </c>
      <c r="CJ4116">
        <v>105</v>
      </c>
      <c r="CK4116">
        <v>102</v>
      </c>
      <c r="CL4116">
        <v>92</v>
      </c>
      <c r="CM4116">
        <v>96</v>
      </c>
      <c r="CN4116">
        <v>95</v>
      </c>
      <c r="CO4116">
        <v>100</v>
      </c>
      <c r="CP4116">
        <v>98</v>
      </c>
      <c r="CQ4116">
        <v>96</v>
      </c>
      <c r="CR4116">
        <v>96</v>
      </c>
      <c r="CS4116">
        <v>93</v>
      </c>
      <c r="CT4116">
        <v>84</v>
      </c>
      <c r="CU4116">
        <v>95</v>
      </c>
      <c r="CV4116">
        <v>101</v>
      </c>
      <c r="CW4116">
        <v>100</v>
      </c>
      <c r="CX4116" t="s">
        <v>5</v>
      </c>
      <c r="CY4116" t="s">
        <v>6</v>
      </c>
      <c r="CZ4116" s="1">
        <f t="shared" si="4656"/>
        <v>0.68201553231277612</v>
      </c>
      <c r="DA4116" s="4">
        <f t="shared" si="4657"/>
        <v>101.91935483870968</v>
      </c>
      <c r="DB4116" s="4"/>
      <c r="DC4116" s="4"/>
      <c r="DD4116" s="4"/>
    </row>
    <row r="4117" spans="1:108" x14ac:dyDescent="0.25">
      <c r="A4117" t="s">
        <v>191</v>
      </c>
      <c r="B4117">
        <v>37.558100000000003</v>
      </c>
      <c r="C4117">
        <v>-115.2236</v>
      </c>
      <c r="D4117">
        <v>3900</v>
      </c>
      <c r="E4117" t="s">
        <v>1</v>
      </c>
      <c r="F4117">
        <v>189.9</v>
      </c>
      <c r="G4117">
        <v>2013</v>
      </c>
      <c r="H4117">
        <v>8</v>
      </c>
      <c r="I4117" t="s">
        <v>260</v>
      </c>
      <c r="J4117">
        <v>90</v>
      </c>
      <c r="K4117">
        <v>92</v>
      </c>
      <c r="L4117">
        <v>90</v>
      </c>
      <c r="M4117">
        <v>91</v>
      </c>
      <c r="N4117">
        <v>96</v>
      </c>
      <c r="O4117">
        <v>97</v>
      </c>
      <c r="P4117">
        <v>99</v>
      </c>
      <c r="Q4117">
        <v>102</v>
      </c>
      <c r="R4117">
        <v>94</v>
      </c>
      <c r="S4117">
        <v>94</v>
      </c>
      <c r="T4117">
        <v>94</v>
      </c>
      <c r="U4117">
        <v>91</v>
      </c>
      <c r="V4117">
        <v>91</v>
      </c>
      <c r="W4117">
        <v>90</v>
      </c>
      <c r="X4117">
        <v>90</v>
      </c>
      <c r="Y4117">
        <v>91</v>
      </c>
      <c r="Z4117">
        <v>92</v>
      </c>
      <c r="AA4117">
        <v>91</v>
      </c>
      <c r="AB4117">
        <v>86</v>
      </c>
      <c r="AC4117">
        <v>88</v>
      </c>
      <c r="AD4117">
        <v>90</v>
      </c>
      <c r="AE4117">
        <v>89</v>
      </c>
      <c r="AF4117">
        <v>88</v>
      </c>
      <c r="AG4117">
        <v>82</v>
      </c>
      <c r="AH4117">
        <v>89</v>
      </c>
      <c r="AI4117">
        <v>95</v>
      </c>
      <c r="AJ4117">
        <v>99</v>
      </c>
      <c r="AK4117">
        <v>104</v>
      </c>
      <c r="AL4117">
        <v>105</v>
      </c>
      <c r="AM4117">
        <v>106</v>
      </c>
      <c r="AN4117" s="5">
        <v>105</v>
      </c>
      <c r="AO4117" s="5">
        <v>106</v>
      </c>
      <c r="AP4117" s="5">
        <v>106</v>
      </c>
      <c r="AQ4117" s="5">
        <v>104</v>
      </c>
      <c r="AR4117" s="5">
        <v>94</v>
      </c>
      <c r="AS4117" s="5">
        <v>91</v>
      </c>
      <c r="AT4117" s="5">
        <v>93</v>
      </c>
      <c r="AU4117" s="5">
        <v>97</v>
      </c>
      <c r="AV4117" s="5">
        <v>100</v>
      </c>
      <c r="AW4117" s="5">
        <v>97</v>
      </c>
      <c r="AX4117" s="5">
        <v>97</v>
      </c>
      <c r="AY4117" s="5">
        <v>86</v>
      </c>
      <c r="AZ4117" s="5">
        <v>91</v>
      </c>
      <c r="BA4117" s="5">
        <v>94</v>
      </c>
      <c r="BB4117" s="5">
        <v>93</v>
      </c>
      <c r="BC4117" s="5">
        <v>96</v>
      </c>
      <c r="BD4117" s="5">
        <v>93</v>
      </c>
      <c r="BE4117" s="5">
        <v>99</v>
      </c>
      <c r="BF4117" s="5">
        <v>99</v>
      </c>
      <c r="BG4117" s="5">
        <v>101</v>
      </c>
      <c r="BH4117" s="5">
        <v>91</v>
      </c>
      <c r="BI4117" s="5">
        <v>87</v>
      </c>
      <c r="BJ4117" s="5">
        <v>90</v>
      </c>
      <c r="BK4117" s="5">
        <v>95</v>
      </c>
      <c r="BL4117" s="5">
        <v>98</v>
      </c>
      <c r="BM4117" s="5">
        <v>96</v>
      </c>
      <c r="BN4117" s="5">
        <v>85</v>
      </c>
      <c r="BO4117" s="5">
        <v>91</v>
      </c>
      <c r="BP4117" s="5">
        <v>89</v>
      </c>
      <c r="BQ4117" s="5">
        <v>90</v>
      </c>
      <c r="BR4117" s="5">
        <v>96</v>
      </c>
      <c r="BS4117">
        <v>97</v>
      </c>
      <c r="BT4117">
        <v>94</v>
      </c>
      <c r="BU4117">
        <v>93</v>
      </c>
      <c r="BV4117">
        <v>94</v>
      </c>
      <c r="BW4117">
        <v>94</v>
      </c>
      <c r="BX4117">
        <v>94</v>
      </c>
      <c r="BY4117">
        <v>90</v>
      </c>
      <c r="BZ4117">
        <v>91</v>
      </c>
      <c r="CA4117">
        <v>90</v>
      </c>
      <c r="CB4117">
        <v>89</v>
      </c>
      <c r="CC4117">
        <v>90</v>
      </c>
      <c r="CD4117">
        <v>91</v>
      </c>
      <c r="CE4117">
        <v>93</v>
      </c>
      <c r="CF4117">
        <v>94</v>
      </c>
      <c r="CG4117">
        <v>94</v>
      </c>
      <c r="CH4117">
        <v>99</v>
      </c>
      <c r="CI4117">
        <v>99</v>
      </c>
      <c r="CJ4117">
        <v>95</v>
      </c>
      <c r="CK4117">
        <v>91</v>
      </c>
      <c r="CL4117">
        <v>91</v>
      </c>
      <c r="CM4117">
        <v>95</v>
      </c>
      <c r="CN4117">
        <v>99</v>
      </c>
      <c r="CO4117">
        <v>84</v>
      </c>
      <c r="CP4117">
        <v>84</v>
      </c>
      <c r="CQ4117">
        <v>83</v>
      </c>
      <c r="CR4117">
        <v>78</v>
      </c>
      <c r="CS4117">
        <v>84</v>
      </c>
      <c r="CT4117">
        <v>89</v>
      </c>
      <c r="CU4117">
        <v>92</v>
      </c>
      <c r="CV4117">
        <v>89</v>
      </c>
      <c r="CW4117">
        <v>89</v>
      </c>
      <c r="CX4117" t="s">
        <v>2</v>
      </c>
      <c r="CY4117" t="s">
        <v>192</v>
      </c>
      <c r="CZ4117" s="1">
        <f t="shared" si="4656"/>
        <v>0.69953555492226149</v>
      </c>
      <c r="DA4117" s="4">
        <f t="shared" si="4657"/>
        <v>95.161290322580641</v>
      </c>
      <c r="DB4117" s="4"/>
      <c r="DC4117" s="4"/>
      <c r="DD4117" s="4"/>
    </row>
    <row r="4118" spans="1:108" x14ac:dyDescent="0.25">
      <c r="A4118" t="s">
        <v>49</v>
      </c>
      <c r="B4118">
        <v>36.1389</v>
      </c>
      <c r="C4118">
        <v>-117.9528</v>
      </c>
      <c r="D4118">
        <v>3825</v>
      </c>
      <c r="E4118" t="s">
        <v>1</v>
      </c>
      <c r="F4118">
        <v>103.6</v>
      </c>
      <c r="G4118">
        <v>2013</v>
      </c>
      <c r="H4118">
        <v>8</v>
      </c>
      <c r="I4118" t="s">
        <v>260</v>
      </c>
      <c r="J4118">
        <v>104</v>
      </c>
      <c r="K4118">
        <v>99</v>
      </c>
      <c r="L4118">
        <v>103</v>
      </c>
      <c r="M4118">
        <v>102</v>
      </c>
      <c r="N4118">
        <v>106</v>
      </c>
      <c r="O4118">
        <v>108</v>
      </c>
      <c r="P4118">
        <v>108</v>
      </c>
      <c r="Q4118">
        <v>108</v>
      </c>
      <c r="R4118">
        <v>108</v>
      </c>
      <c r="S4118">
        <v>92</v>
      </c>
      <c r="T4118">
        <v>101</v>
      </c>
      <c r="U4118">
        <v>101</v>
      </c>
      <c r="V4118">
        <v>105</v>
      </c>
      <c r="W4118">
        <v>99</v>
      </c>
      <c r="X4118">
        <v>99</v>
      </c>
      <c r="Y4118">
        <v>108</v>
      </c>
      <c r="Z4118">
        <v>107</v>
      </c>
      <c r="AA4118">
        <v>100</v>
      </c>
      <c r="AB4118">
        <v>103</v>
      </c>
      <c r="AC4118">
        <v>103</v>
      </c>
      <c r="AD4118">
        <v>99</v>
      </c>
      <c r="AE4118">
        <v>104</v>
      </c>
      <c r="AF4118">
        <v>99</v>
      </c>
      <c r="AG4118">
        <v>94</v>
      </c>
      <c r="AH4118">
        <v>100</v>
      </c>
      <c r="AI4118">
        <v>102</v>
      </c>
      <c r="AJ4118">
        <v>102</v>
      </c>
      <c r="AK4118">
        <v>118</v>
      </c>
      <c r="AL4118">
        <v>118</v>
      </c>
      <c r="AM4118">
        <v>119</v>
      </c>
      <c r="AN4118" s="5">
        <v>118</v>
      </c>
      <c r="AO4118" s="5">
        <v>112</v>
      </c>
      <c r="AP4118" s="5">
        <v>117</v>
      </c>
      <c r="AQ4118" s="5">
        <v>117</v>
      </c>
      <c r="AR4118" s="5">
        <v>117</v>
      </c>
      <c r="AS4118" s="5">
        <v>108</v>
      </c>
      <c r="AT4118" s="5">
        <v>108</v>
      </c>
      <c r="AU4118" s="5">
        <v>110</v>
      </c>
      <c r="AV4118" s="5">
        <v>118</v>
      </c>
      <c r="AW4118" s="5">
        <v>109</v>
      </c>
      <c r="AX4118" s="5">
        <v>90</v>
      </c>
      <c r="AY4118" s="5">
        <v>100</v>
      </c>
      <c r="AZ4118" s="5">
        <v>106</v>
      </c>
      <c r="BA4118" s="5">
        <v>112</v>
      </c>
      <c r="BB4118" s="5">
        <v>105</v>
      </c>
      <c r="BC4118" s="5">
        <v>97</v>
      </c>
      <c r="BD4118" s="5">
        <v>104</v>
      </c>
      <c r="BE4118" s="5">
        <v>108</v>
      </c>
      <c r="BF4118" s="5">
        <v>113</v>
      </c>
      <c r="BG4118" s="8">
        <f>AVERAGE(BF4118,BH4118)</f>
        <v>108</v>
      </c>
      <c r="BH4118" s="5">
        <v>103</v>
      </c>
      <c r="BI4118" s="5">
        <v>98</v>
      </c>
      <c r="BJ4118" s="5">
        <v>93</v>
      </c>
      <c r="BK4118" s="5">
        <v>108</v>
      </c>
      <c r="BL4118" s="5">
        <v>116</v>
      </c>
      <c r="BM4118" s="5">
        <v>96</v>
      </c>
      <c r="BN4118" s="5">
        <v>96</v>
      </c>
      <c r="BO4118" s="5">
        <v>97</v>
      </c>
      <c r="BP4118" s="5">
        <v>97</v>
      </c>
      <c r="BQ4118" s="5">
        <v>104</v>
      </c>
      <c r="BR4118" s="5">
        <v>100</v>
      </c>
      <c r="BS4118">
        <v>103</v>
      </c>
      <c r="BT4118">
        <v>106</v>
      </c>
      <c r="BU4118">
        <v>96</v>
      </c>
      <c r="BV4118">
        <v>102</v>
      </c>
      <c r="BW4118">
        <v>103</v>
      </c>
      <c r="BX4118">
        <v>103</v>
      </c>
      <c r="BY4118">
        <v>99</v>
      </c>
      <c r="BZ4118">
        <v>93</v>
      </c>
      <c r="CA4118">
        <v>93</v>
      </c>
      <c r="CB4118">
        <v>93</v>
      </c>
      <c r="CC4118">
        <v>97</v>
      </c>
      <c r="CD4118">
        <v>102</v>
      </c>
      <c r="CE4118">
        <v>108</v>
      </c>
      <c r="CF4118">
        <v>107</v>
      </c>
      <c r="CG4118">
        <v>106</v>
      </c>
      <c r="CH4118">
        <v>105</v>
      </c>
      <c r="CI4118">
        <v>107</v>
      </c>
      <c r="CJ4118">
        <v>106</v>
      </c>
      <c r="CK4118">
        <v>101</v>
      </c>
      <c r="CL4118">
        <v>103</v>
      </c>
      <c r="CM4118">
        <v>102</v>
      </c>
      <c r="CN4118">
        <v>103</v>
      </c>
      <c r="CO4118">
        <v>98</v>
      </c>
      <c r="CP4118">
        <v>96</v>
      </c>
      <c r="CQ4118">
        <v>94</v>
      </c>
      <c r="CR4118">
        <v>91</v>
      </c>
      <c r="CS4118">
        <v>93</v>
      </c>
      <c r="CT4118">
        <v>99</v>
      </c>
      <c r="CU4118">
        <v>101</v>
      </c>
      <c r="CV4118">
        <v>102</v>
      </c>
      <c r="CW4118">
        <v>99</v>
      </c>
      <c r="CX4118" t="s">
        <v>5</v>
      </c>
      <c r="CY4118" t="s">
        <v>50</v>
      </c>
      <c r="CZ4118" s="1">
        <f t="shared" si="4656"/>
        <v>0.86904694906487623</v>
      </c>
      <c r="DA4118" s="4">
        <f t="shared" si="4657"/>
        <v>105.96774193548387</v>
      </c>
      <c r="DB4118" s="4"/>
      <c r="DC4118" s="4"/>
      <c r="DD4118" s="4"/>
    </row>
    <row r="4119" spans="1:108" x14ac:dyDescent="0.25">
      <c r="A4119" t="s">
        <v>159</v>
      </c>
      <c r="B4119">
        <v>36.068600000000004</v>
      </c>
      <c r="C4119">
        <v>-115.4603</v>
      </c>
      <c r="D4119">
        <v>3780</v>
      </c>
      <c r="E4119" t="s">
        <v>1</v>
      </c>
      <c r="F4119">
        <v>133.4</v>
      </c>
      <c r="G4119">
        <v>2013</v>
      </c>
      <c r="H4119">
        <v>8</v>
      </c>
      <c r="I4119" t="s">
        <v>260</v>
      </c>
      <c r="J4119">
        <v>95</v>
      </c>
      <c r="K4119">
        <v>94</v>
      </c>
      <c r="L4119">
        <v>93</v>
      </c>
      <c r="M4119">
        <v>94</v>
      </c>
      <c r="N4119">
        <v>94</v>
      </c>
      <c r="O4119">
        <v>97</v>
      </c>
      <c r="P4119">
        <v>100</v>
      </c>
      <c r="Q4119">
        <v>101</v>
      </c>
      <c r="R4119">
        <v>100</v>
      </c>
      <c r="S4119">
        <v>88</v>
      </c>
      <c r="T4119">
        <v>92</v>
      </c>
      <c r="U4119">
        <v>92</v>
      </c>
      <c r="V4119">
        <v>92</v>
      </c>
      <c r="W4119">
        <v>90</v>
      </c>
      <c r="X4119">
        <v>90</v>
      </c>
      <c r="Y4119">
        <v>89</v>
      </c>
      <c r="Z4119">
        <v>91</v>
      </c>
      <c r="AA4119">
        <v>89</v>
      </c>
      <c r="AB4119">
        <v>88</v>
      </c>
      <c r="AC4119">
        <v>87</v>
      </c>
      <c r="AD4119">
        <v>89</v>
      </c>
      <c r="AE4119">
        <v>91</v>
      </c>
      <c r="AF4119">
        <v>88</v>
      </c>
      <c r="AG4119">
        <v>88</v>
      </c>
      <c r="AH4119">
        <v>93</v>
      </c>
      <c r="AI4119">
        <v>98</v>
      </c>
      <c r="AJ4119">
        <v>99</v>
      </c>
      <c r="AK4119">
        <v>105</v>
      </c>
      <c r="AL4119">
        <v>105</v>
      </c>
      <c r="AM4119">
        <v>104</v>
      </c>
      <c r="AN4119" s="5">
        <v>103</v>
      </c>
      <c r="AO4119" s="5">
        <v>102</v>
      </c>
      <c r="AP4119" s="5">
        <v>103</v>
      </c>
      <c r="AQ4119" s="5">
        <v>102</v>
      </c>
      <c r="AR4119" s="5">
        <v>98</v>
      </c>
      <c r="AS4119" s="5">
        <v>97</v>
      </c>
      <c r="AT4119" s="5">
        <v>92</v>
      </c>
      <c r="AU4119" s="5">
        <v>98</v>
      </c>
      <c r="AV4119" s="5">
        <v>100</v>
      </c>
      <c r="AW4119" s="5">
        <v>100</v>
      </c>
      <c r="AX4119" s="5">
        <v>86</v>
      </c>
      <c r="AY4119" s="5">
        <v>92</v>
      </c>
      <c r="AZ4119" s="5">
        <v>95</v>
      </c>
      <c r="BA4119" s="5">
        <v>95</v>
      </c>
      <c r="BB4119" s="5">
        <v>97</v>
      </c>
      <c r="BC4119" s="5">
        <v>100</v>
      </c>
      <c r="BD4119" s="5">
        <v>99</v>
      </c>
      <c r="BE4119" s="5">
        <v>98</v>
      </c>
      <c r="BF4119" s="5">
        <v>97</v>
      </c>
      <c r="BG4119" s="5">
        <v>89</v>
      </c>
      <c r="BH4119" s="5">
        <v>88</v>
      </c>
      <c r="BI4119" s="5">
        <v>97</v>
      </c>
      <c r="BJ4119" s="5">
        <v>99</v>
      </c>
      <c r="BK4119" s="5">
        <v>99</v>
      </c>
      <c r="BL4119" s="5">
        <v>90</v>
      </c>
      <c r="BM4119" s="5">
        <v>88</v>
      </c>
      <c r="BN4119" s="5">
        <v>88</v>
      </c>
      <c r="BO4119" s="5">
        <v>84</v>
      </c>
      <c r="BP4119" s="8">
        <f>(2*BO4119+BR4119)/3</f>
        <v>88</v>
      </c>
      <c r="BQ4119" s="8">
        <f>(BP4119+2*BS4119)/3</f>
        <v>92</v>
      </c>
      <c r="BR4119" s="5">
        <v>96</v>
      </c>
      <c r="BS4119">
        <v>94</v>
      </c>
      <c r="BT4119">
        <v>96</v>
      </c>
      <c r="BU4119">
        <v>96</v>
      </c>
      <c r="BV4119">
        <v>94</v>
      </c>
      <c r="BW4119">
        <v>93</v>
      </c>
      <c r="BX4119">
        <v>91</v>
      </c>
      <c r="BY4119">
        <v>89</v>
      </c>
      <c r="BZ4119">
        <v>91</v>
      </c>
      <c r="CA4119">
        <v>92</v>
      </c>
      <c r="CB4119">
        <v>90</v>
      </c>
      <c r="CC4119">
        <v>90</v>
      </c>
      <c r="CD4119">
        <v>94</v>
      </c>
      <c r="CE4119">
        <v>92</v>
      </c>
      <c r="CF4119">
        <v>95</v>
      </c>
      <c r="CG4119">
        <v>94</v>
      </c>
      <c r="CH4119">
        <v>99</v>
      </c>
      <c r="CI4119">
        <v>95</v>
      </c>
      <c r="CJ4119">
        <v>81</v>
      </c>
      <c r="CK4119">
        <v>86</v>
      </c>
      <c r="CL4119">
        <v>96</v>
      </c>
      <c r="CM4119">
        <v>94</v>
      </c>
      <c r="CN4119">
        <v>88</v>
      </c>
      <c r="CP4119">
        <v>83</v>
      </c>
      <c r="CQ4119">
        <v>72</v>
      </c>
      <c r="CR4119">
        <v>71</v>
      </c>
      <c r="CS4119">
        <v>88</v>
      </c>
      <c r="CT4119">
        <v>80</v>
      </c>
      <c r="CU4119">
        <v>85</v>
      </c>
      <c r="CV4119">
        <v>84</v>
      </c>
      <c r="CW4119">
        <v>83</v>
      </c>
      <c r="CX4119" t="s">
        <v>2</v>
      </c>
      <c r="CY4119" t="s">
        <v>160</v>
      </c>
      <c r="CZ4119" s="1">
        <f t="shared" si="4656"/>
        <v>0.59744666773360644</v>
      </c>
      <c r="DA4119" s="4">
        <f t="shared" si="4657"/>
        <v>95.225806451612897</v>
      </c>
      <c r="DB4119" s="4"/>
      <c r="DC4119" s="4"/>
      <c r="DD4119" s="4"/>
    </row>
    <row r="4120" spans="1:108" x14ac:dyDescent="0.25">
      <c r="A4120" t="s">
        <v>197</v>
      </c>
      <c r="B4120">
        <v>36.135300000000001</v>
      </c>
      <c r="C4120">
        <v>-115.4272</v>
      </c>
      <c r="D4120">
        <v>3760</v>
      </c>
      <c r="E4120" t="s">
        <v>1</v>
      </c>
      <c r="F4120">
        <v>134</v>
      </c>
      <c r="G4120">
        <v>2013</v>
      </c>
      <c r="H4120">
        <v>8</v>
      </c>
      <c r="I4120" t="s">
        <v>260</v>
      </c>
      <c r="J4120">
        <v>92</v>
      </c>
      <c r="K4120">
        <v>97</v>
      </c>
      <c r="L4120">
        <v>96</v>
      </c>
      <c r="M4120">
        <v>97</v>
      </c>
      <c r="N4120">
        <v>96</v>
      </c>
      <c r="O4120">
        <v>100</v>
      </c>
      <c r="P4120">
        <v>103</v>
      </c>
      <c r="Q4120">
        <v>104</v>
      </c>
      <c r="R4120">
        <v>103</v>
      </c>
      <c r="S4120">
        <v>92</v>
      </c>
      <c r="T4120">
        <v>96</v>
      </c>
      <c r="U4120">
        <v>97</v>
      </c>
      <c r="V4120">
        <v>94</v>
      </c>
      <c r="W4120">
        <v>93</v>
      </c>
      <c r="X4120">
        <v>94</v>
      </c>
      <c r="Y4120">
        <v>93</v>
      </c>
      <c r="Z4120">
        <v>96</v>
      </c>
      <c r="AA4120">
        <v>93</v>
      </c>
      <c r="AB4120">
        <v>91</v>
      </c>
      <c r="AC4120">
        <v>92</v>
      </c>
      <c r="AD4120">
        <v>92</v>
      </c>
      <c r="AE4120">
        <v>94</v>
      </c>
      <c r="AF4120">
        <v>94</v>
      </c>
      <c r="AG4120">
        <v>84</v>
      </c>
      <c r="AH4120">
        <v>92</v>
      </c>
      <c r="AI4120">
        <v>97</v>
      </c>
      <c r="AJ4120">
        <v>102</v>
      </c>
      <c r="AK4120">
        <v>107</v>
      </c>
      <c r="AL4120">
        <v>110</v>
      </c>
      <c r="AM4120">
        <v>110</v>
      </c>
      <c r="AN4120" s="5">
        <v>108</v>
      </c>
      <c r="AO4120" s="5">
        <v>106</v>
      </c>
      <c r="AP4120" s="5">
        <v>106</v>
      </c>
      <c r="AQ4120" s="5">
        <v>108</v>
      </c>
      <c r="AR4120" s="5">
        <v>103</v>
      </c>
      <c r="AS4120" s="5">
        <v>98</v>
      </c>
      <c r="AT4120" s="5">
        <v>99</v>
      </c>
      <c r="AU4120" s="5">
        <v>101</v>
      </c>
      <c r="AV4120" s="5">
        <v>102</v>
      </c>
      <c r="AW4120" s="5">
        <v>103</v>
      </c>
      <c r="AX4120" s="5">
        <v>88</v>
      </c>
      <c r="AY4120" s="5">
        <v>87</v>
      </c>
      <c r="AZ4120" s="5">
        <v>97</v>
      </c>
      <c r="BA4120" s="5">
        <v>96</v>
      </c>
      <c r="BB4120" s="5">
        <v>100</v>
      </c>
      <c r="BC4120" s="5">
        <v>98</v>
      </c>
      <c r="BD4120" s="5">
        <v>100</v>
      </c>
      <c r="BE4120" s="5">
        <v>104</v>
      </c>
      <c r="BF4120" s="5">
        <v>103</v>
      </c>
      <c r="BG4120" s="5">
        <v>101</v>
      </c>
      <c r="BH4120" s="5">
        <v>88</v>
      </c>
      <c r="BI4120" s="5">
        <v>88</v>
      </c>
      <c r="BJ4120" s="5">
        <v>93</v>
      </c>
      <c r="BK4120" s="5">
        <v>100</v>
      </c>
      <c r="BL4120" s="5">
        <v>103</v>
      </c>
      <c r="BM4120" s="5">
        <v>99</v>
      </c>
      <c r="BN4120" s="5">
        <v>87</v>
      </c>
      <c r="BO4120" s="5">
        <v>91</v>
      </c>
      <c r="BP4120" s="5">
        <v>96</v>
      </c>
      <c r="BQ4120" s="5">
        <v>97</v>
      </c>
      <c r="BR4120" s="5">
        <v>101</v>
      </c>
      <c r="BS4120">
        <v>97</v>
      </c>
      <c r="BT4120">
        <v>97</v>
      </c>
      <c r="BU4120">
        <v>99</v>
      </c>
      <c r="BV4120">
        <v>97</v>
      </c>
      <c r="BW4120">
        <v>97</v>
      </c>
      <c r="BX4120">
        <v>97</v>
      </c>
      <c r="BY4120">
        <v>92</v>
      </c>
      <c r="BZ4120">
        <v>92</v>
      </c>
      <c r="CA4120">
        <v>94</v>
      </c>
      <c r="CB4120">
        <v>92</v>
      </c>
      <c r="CC4120">
        <v>93</v>
      </c>
      <c r="CD4120">
        <v>97</v>
      </c>
      <c r="CE4120">
        <v>97</v>
      </c>
      <c r="CF4120">
        <v>98</v>
      </c>
      <c r="CG4120">
        <v>99</v>
      </c>
      <c r="CH4120">
        <v>102</v>
      </c>
      <c r="CI4120">
        <v>102</v>
      </c>
      <c r="CJ4120">
        <v>93</v>
      </c>
      <c r="CK4120">
        <v>90</v>
      </c>
      <c r="CL4120">
        <v>98</v>
      </c>
      <c r="CM4120">
        <v>99</v>
      </c>
      <c r="CN4120">
        <v>95</v>
      </c>
      <c r="CO4120">
        <v>87</v>
      </c>
      <c r="CP4120">
        <v>85</v>
      </c>
      <c r="CQ4120">
        <v>83</v>
      </c>
      <c r="CR4120">
        <v>70</v>
      </c>
      <c r="CS4120">
        <v>87</v>
      </c>
      <c r="CT4120">
        <v>89</v>
      </c>
      <c r="CU4120">
        <v>91</v>
      </c>
      <c r="CV4120">
        <v>87</v>
      </c>
      <c r="CW4120">
        <v>90</v>
      </c>
      <c r="CX4120" t="s">
        <v>2</v>
      </c>
      <c r="CY4120" t="s">
        <v>198</v>
      </c>
      <c r="CZ4120" s="1">
        <f t="shared" si="4656"/>
        <v>0.84591287360046685</v>
      </c>
      <c r="DA4120" s="4">
        <f t="shared" si="4657"/>
        <v>98.41935483870968</v>
      </c>
      <c r="DB4120" s="4"/>
      <c r="DC4120" s="4"/>
      <c r="DD4120" s="4"/>
    </row>
    <row r="4121" spans="1:108" x14ac:dyDescent="0.25">
      <c r="A4121" t="s">
        <v>228</v>
      </c>
      <c r="B4121">
        <v>35.8386</v>
      </c>
      <c r="C4121">
        <v>-115.4278</v>
      </c>
      <c r="D4121">
        <v>3716</v>
      </c>
      <c r="E4121" t="s">
        <v>1</v>
      </c>
      <c r="F4121">
        <v>146.6</v>
      </c>
      <c r="G4121">
        <v>2013</v>
      </c>
      <c r="H4121">
        <v>8</v>
      </c>
      <c r="I4121" t="s">
        <v>260</v>
      </c>
      <c r="J4121">
        <v>93</v>
      </c>
      <c r="K4121">
        <v>98</v>
      </c>
      <c r="L4121">
        <v>96</v>
      </c>
      <c r="M4121">
        <v>97</v>
      </c>
      <c r="N4121">
        <v>100</v>
      </c>
      <c r="O4121">
        <v>101</v>
      </c>
      <c r="P4121">
        <v>102</v>
      </c>
      <c r="Q4121">
        <v>106</v>
      </c>
      <c r="R4121">
        <v>106</v>
      </c>
      <c r="S4121">
        <v>99</v>
      </c>
      <c r="T4121">
        <v>96</v>
      </c>
      <c r="U4121">
        <v>99</v>
      </c>
      <c r="V4121">
        <v>93</v>
      </c>
      <c r="W4121">
        <v>94</v>
      </c>
      <c r="X4121">
        <v>93</v>
      </c>
      <c r="Y4121">
        <v>94</v>
      </c>
      <c r="Z4121">
        <v>95</v>
      </c>
      <c r="AA4121">
        <v>93</v>
      </c>
      <c r="AB4121">
        <v>89</v>
      </c>
      <c r="AC4121">
        <v>89</v>
      </c>
      <c r="AD4121">
        <v>91</v>
      </c>
      <c r="AE4121">
        <v>94</v>
      </c>
      <c r="AF4121">
        <v>93</v>
      </c>
      <c r="AG4121">
        <v>90</v>
      </c>
      <c r="AH4121">
        <v>90</v>
      </c>
      <c r="AI4121">
        <v>97</v>
      </c>
      <c r="AJ4121">
        <v>102</v>
      </c>
      <c r="AK4121">
        <v>108</v>
      </c>
      <c r="AL4121">
        <v>112</v>
      </c>
      <c r="AM4121">
        <v>114</v>
      </c>
      <c r="AN4121" s="5">
        <v>114</v>
      </c>
      <c r="AO4121" s="5">
        <v>110</v>
      </c>
      <c r="AP4121" s="5">
        <v>111</v>
      </c>
      <c r="AQ4121" s="5">
        <v>108</v>
      </c>
      <c r="AR4121" s="5">
        <v>107</v>
      </c>
      <c r="AS4121" s="5">
        <v>108</v>
      </c>
      <c r="AT4121" s="5">
        <v>103</v>
      </c>
      <c r="AU4121" s="5">
        <v>103</v>
      </c>
      <c r="AV4121" s="5">
        <v>103</v>
      </c>
      <c r="AW4121" s="5">
        <v>105</v>
      </c>
      <c r="AX4121" s="5">
        <v>103</v>
      </c>
      <c r="AY4121" s="5">
        <v>97</v>
      </c>
      <c r="AZ4121" s="5">
        <v>102</v>
      </c>
      <c r="BA4121" s="5">
        <v>101</v>
      </c>
      <c r="BB4121" s="5">
        <v>105</v>
      </c>
      <c r="BC4121" s="5">
        <v>102</v>
      </c>
      <c r="BD4121" s="5">
        <v>100</v>
      </c>
      <c r="BE4121" s="5">
        <v>104</v>
      </c>
      <c r="BF4121" s="5">
        <v>107</v>
      </c>
      <c r="BG4121" s="5">
        <v>102</v>
      </c>
      <c r="BH4121" s="5">
        <v>98</v>
      </c>
      <c r="BI4121" s="5">
        <v>96</v>
      </c>
      <c r="BJ4121" s="5">
        <v>99</v>
      </c>
      <c r="BK4121" s="5">
        <v>105</v>
      </c>
      <c r="BL4121" s="5">
        <v>104</v>
      </c>
      <c r="BM4121" s="5">
        <v>99</v>
      </c>
      <c r="BN4121" s="5">
        <v>92</v>
      </c>
      <c r="BO4121" s="5">
        <v>94</v>
      </c>
      <c r="BP4121" s="5">
        <v>95</v>
      </c>
      <c r="BQ4121" s="5">
        <v>98</v>
      </c>
      <c r="BR4121" s="5">
        <v>102</v>
      </c>
      <c r="BS4121">
        <v>100</v>
      </c>
      <c r="BT4121">
        <v>98</v>
      </c>
      <c r="BU4121">
        <v>99</v>
      </c>
      <c r="BV4121">
        <v>101</v>
      </c>
      <c r="BW4121">
        <v>103</v>
      </c>
      <c r="BX4121">
        <v>97</v>
      </c>
      <c r="BY4121">
        <v>94</v>
      </c>
      <c r="BZ4121">
        <v>95</v>
      </c>
      <c r="CA4121">
        <v>97</v>
      </c>
      <c r="CB4121">
        <v>96</v>
      </c>
      <c r="CC4121">
        <v>97</v>
      </c>
      <c r="CD4121">
        <v>96</v>
      </c>
      <c r="CE4121">
        <v>96</v>
      </c>
      <c r="CF4121">
        <v>98</v>
      </c>
      <c r="CG4121">
        <v>102</v>
      </c>
      <c r="CH4121">
        <v>103</v>
      </c>
      <c r="CI4121">
        <v>101</v>
      </c>
      <c r="CJ4121">
        <v>102</v>
      </c>
      <c r="CK4121">
        <v>92</v>
      </c>
      <c r="CL4121">
        <v>100</v>
      </c>
      <c r="CM4121">
        <v>102</v>
      </c>
      <c r="CN4121">
        <v>100</v>
      </c>
      <c r="CO4121">
        <v>92</v>
      </c>
      <c r="CP4121">
        <v>90</v>
      </c>
      <c r="CQ4121">
        <v>87</v>
      </c>
      <c r="CR4121">
        <v>83</v>
      </c>
      <c r="CS4121">
        <v>89</v>
      </c>
      <c r="CT4121">
        <v>94</v>
      </c>
      <c r="CU4121">
        <v>93</v>
      </c>
      <c r="CV4121">
        <v>91</v>
      </c>
      <c r="CW4121">
        <v>89</v>
      </c>
      <c r="CX4121" t="s">
        <v>2</v>
      </c>
      <c r="CY4121" t="s">
        <v>229</v>
      </c>
      <c r="CZ4121" s="1">
        <f t="shared" si="4656"/>
        <v>0.77620903169232791</v>
      </c>
      <c r="DA4121" s="4">
        <f t="shared" si="4657"/>
        <v>102.48387096774194</v>
      </c>
      <c r="DB4121" s="4"/>
      <c r="DC4121" s="4"/>
      <c r="DD4121" s="4"/>
    </row>
    <row r="4122" spans="1:108" x14ac:dyDescent="0.25">
      <c r="A4122" t="s">
        <v>207</v>
      </c>
      <c r="B4122">
        <v>35.369999999999997</v>
      </c>
      <c r="C4122">
        <v>-117.56829999999999</v>
      </c>
      <c r="D4122">
        <v>3620</v>
      </c>
      <c r="E4122" t="s">
        <v>1</v>
      </c>
      <c r="F4122">
        <v>136.80000000000001</v>
      </c>
      <c r="G4122">
        <v>2013</v>
      </c>
      <c r="H4122">
        <v>8</v>
      </c>
      <c r="I4122" t="s">
        <v>260</v>
      </c>
      <c r="J4122">
        <v>99</v>
      </c>
      <c r="K4122">
        <v>94</v>
      </c>
      <c r="L4122">
        <v>92</v>
      </c>
      <c r="M4122">
        <v>94</v>
      </c>
      <c r="N4122">
        <v>99</v>
      </c>
      <c r="O4122">
        <v>100</v>
      </c>
      <c r="P4122">
        <v>103</v>
      </c>
      <c r="Q4122">
        <v>106</v>
      </c>
      <c r="R4122">
        <v>95</v>
      </c>
      <c r="S4122">
        <v>84</v>
      </c>
      <c r="T4122">
        <v>95</v>
      </c>
      <c r="U4122">
        <v>92</v>
      </c>
      <c r="V4122">
        <v>89</v>
      </c>
      <c r="W4122">
        <v>92</v>
      </c>
      <c r="X4122">
        <v>88</v>
      </c>
      <c r="Y4122">
        <v>93</v>
      </c>
      <c r="Z4122">
        <v>94</v>
      </c>
      <c r="AA4122">
        <v>90</v>
      </c>
      <c r="AB4122">
        <v>87</v>
      </c>
      <c r="AC4122">
        <v>88</v>
      </c>
      <c r="AD4122">
        <v>88</v>
      </c>
      <c r="AE4122">
        <v>92</v>
      </c>
      <c r="AF4122">
        <v>87</v>
      </c>
      <c r="AG4122">
        <v>77</v>
      </c>
      <c r="AH4122">
        <v>88</v>
      </c>
      <c r="AI4122">
        <v>98</v>
      </c>
      <c r="AJ4122">
        <v>100</v>
      </c>
      <c r="AK4122">
        <v>104</v>
      </c>
      <c r="AL4122">
        <v>106</v>
      </c>
      <c r="AM4122">
        <v>107</v>
      </c>
      <c r="AN4122" s="5">
        <v>106</v>
      </c>
      <c r="AO4122" s="5">
        <v>104</v>
      </c>
      <c r="AP4122" s="5">
        <v>104</v>
      </c>
      <c r="AQ4122" s="5">
        <v>105</v>
      </c>
      <c r="AR4122" s="5">
        <v>100</v>
      </c>
      <c r="AS4122" s="5">
        <v>100</v>
      </c>
      <c r="AT4122" s="5">
        <v>100</v>
      </c>
      <c r="AU4122" s="5">
        <v>98</v>
      </c>
      <c r="AV4122" s="5">
        <v>99</v>
      </c>
      <c r="AW4122" s="5">
        <v>96</v>
      </c>
      <c r="AX4122" s="5">
        <v>86</v>
      </c>
      <c r="AY4122" s="5">
        <v>92</v>
      </c>
      <c r="AZ4122" s="5">
        <v>96</v>
      </c>
      <c r="BA4122" s="5">
        <v>100</v>
      </c>
      <c r="BB4122" s="5">
        <v>95</v>
      </c>
      <c r="BC4122" s="5">
        <v>93</v>
      </c>
      <c r="BD4122" s="5">
        <v>96</v>
      </c>
      <c r="BE4122" s="5">
        <v>100</v>
      </c>
      <c r="BF4122" s="5">
        <v>102</v>
      </c>
      <c r="BG4122" s="5">
        <v>101</v>
      </c>
      <c r="BH4122" s="5">
        <v>91</v>
      </c>
      <c r="BI4122" s="5">
        <v>94</v>
      </c>
      <c r="BJ4122" s="5">
        <v>92</v>
      </c>
      <c r="BK4122" s="5">
        <v>99</v>
      </c>
      <c r="BL4122" s="5">
        <v>101</v>
      </c>
      <c r="BM4122" s="5">
        <v>93</v>
      </c>
      <c r="BN4122" s="5">
        <v>93</v>
      </c>
      <c r="BO4122" s="5">
        <v>96</v>
      </c>
      <c r="BP4122" s="5">
        <v>92</v>
      </c>
      <c r="BQ4122" s="5">
        <v>96</v>
      </c>
      <c r="BR4122" s="5">
        <v>96</v>
      </c>
      <c r="BS4122">
        <v>92</v>
      </c>
      <c r="BT4122">
        <v>91</v>
      </c>
      <c r="BU4122">
        <v>93</v>
      </c>
      <c r="BV4122">
        <v>96</v>
      </c>
      <c r="BW4122">
        <v>96</v>
      </c>
      <c r="BX4122">
        <v>94</v>
      </c>
      <c r="BY4122">
        <v>87</v>
      </c>
      <c r="BZ4122">
        <v>88</v>
      </c>
      <c r="CA4122">
        <v>88</v>
      </c>
      <c r="CB4122">
        <v>89</v>
      </c>
      <c r="CC4122">
        <v>91</v>
      </c>
      <c r="CD4122">
        <v>95</v>
      </c>
      <c r="CE4122">
        <v>95</v>
      </c>
      <c r="CF4122">
        <v>98</v>
      </c>
      <c r="CG4122">
        <v>99</v>
      </c>
      <c r="CH4122">
        <v>98</v>
      </c>
      <c r="CI4122">
        <v>99</v>
      </c>
      <c r="CJ4122">
        <v>99</v>
      </c>
      <c r="CK4122">
        <v>92</v>
      </c>
      <c r="CL4122">
        <v>96</v>
      </c>
      <c r="CM4122">
        <v>97</v>
      </c>
      <c r="CN4122">
        <v>96</v>
      </c>
      <c r="CO4122">
        <v>94</v>
      </c>
      <c r="CP4122">
        <v>93</v>
      </c>
      <c r="CQ4122">
        <v>91</v>
      </c>
      <c r="CR4122">
        <v>84</v>
      </c>
      <c r="CS4122">
        <v>89</v>
      </c>
      <c r="CT4122">
        <v>95</v>
      </c>
      <c r="CU4122">
        <v>96</v>
      </c>
      <c r="CV4122">
        <v>92</v>
      </c>
      <c r="CW4122">
        <v>94</v>
      </c>
      <c r="CX4122" t="s">
        <v>5</v>
      </c>
      <c r="CY4122" t="s">
        <v>208</v>
      </c>
      <c r="CZ4122" s="1">
        <f t="shared" si="4656"/>
        <v>0.83948978639796823</v>
      </c>
      <c r="DA4122" s="4">
        <f t="shared" si="4657"/>
        <v>97.290322580645167</v>
      </c>
      <c r="DB4122" s="4"/>
      <c r="DC4122" s="4"/>
      <c r="DD4122" s="4"/>
    </row>
    <row r="4123" spans="1:108" x14ac:dyDescent="0.25">
      <c r="A4123" t="s">
        <v>61</v>
      </c>
      <c r="B4123">
        <v>35.369199999999999</v>
      </c>
      <c r="C4123">
        <v>-117.6525</v>
      </c>
      <c r="D4123">
        <v>3570</v>
      </c>
      <c r="E4123" t="s">
        <v>1</v>
      </c>
      <c r="F4123">
        <v>140.5</v>
      </c>
      <c r="G4123">
        <v>2013</v>
      </c>
      <c r="H4123">
        <v>8</v>
      </c>
      <c r="I4123" t="s">
        <v>260</v>
      </c>
      <c r="J4123">
        <v>99</v>
      </c>
      <c r="K4123">
        <v>96</v>
      </c>
      <c r="L4123">
        <v>94</v>
      </c>
      <c r="M4123">
        <v>94</v>
      </c>
      <c r="N4123">
        <v>99</v>
      </c>
      <c r="O4123">
        <v>101</v>
      </c>
      <c r="P4123">
        <v>103</v>
      </c>
      <c r="Q4123">
        <v>106</v>
      </c>
      <c r="R4123">
        <v>97</v>
      </c>
      <c r="S4123">
        <v>85</v>
      </c>
      <c r="T4123">
        <v>97</v>
      </c>
      <c r="U4123">
        <v>97</v>
      </c>
      <c r="V4123">
        <v>90</v>
      </c>
      <c r="W4123">
        <v>93</v>
      </c>
      <c r="X4123">
        <v>91</v>
      </c>
      <c r="Y4123">
        <v>95</v>
      </c>
      <c r="Z4123">
        <v>95</v>
      </c>
      <c r="AA4123">
        <v>90</v>
      </c>
      <c r="AB4123">
        <v>83</v>
      </c>
      <c r="AC4123">
        <v>89</v>
      </c>
      <c r="AD4123">
        <v>91</v>
      </c>
      <c r="AE4123">
        <v>93</v>
      </c>
      <c r="AF4123">
        <v>88</v>
      </c>
      <c r="AG4123">
        <v>80</v>
      </c>
      <c r="AH4123">
        <v>92</v>
      </c>
      <c r="AI4123">
        <v>100</v>
      </c>
      <c r="AJ4123">
        <v>102</v>
      </c>
      <c r="AK4123">
        <v>105</v>
      </c>
      <c r="AL4123">
        <v>107</v>
      </c>
      <c r="AM4123">
        <v>107</v>
      </c>
      <c r="AN4123" s="5">
        <v>109</v>
      </c>
      <c r="AO4123" s="5">
        <v>106</v>
      </c>
      <c r="AP4123" s="5">
        <v>106</v>
      </c>
      <c r="AQ4123" s="5">
        <v>106</v>
      </c>
      <c r="AR4123" s="5">
        <v>103</v>
      </c>
      <c r="AS4123" s="5">
        <v>101</v>
      </c>
      <c r="AT4123" s="5">
        <v>102</v>
      </c>
      <c r="AU4123" s="5">
        <v>101</v>
      </c>
      <c r="AV4123" s="5">
        <v>102</v>
      </c>
      <c r="AW4123" s="5">
        <v>102</v>
      </c>
      <c r="AX4123" s="5">
        <v>88</v>
      </c>
      <c r="AY4123" s="5">
        <v>94</v>
      </c>
      <c r="AZ4123" s="5">
        <v>99</v>
      </c>
      <c r="BA4123" s="5">
        <v>99</v>
      </c>
      <c r="BB4123" s="5">
        <v>98</v>
      </c>
      <c r="BC4123" s="5">
        <v>94</v>
      </c>
      <c r="BD4123" s="5">
        <v>98</v>
      </c>
      <c r="BE4123" s="5">
        <v>101</v>
      </c>
      <c r="BF4123" s="5">
        <v>103</v>
      </c>
      <c r="BG4123" s="5">
        <v>102</v>
      </c>
      <c r="BH4123" s="5">
        <v>92</v>
      </c>
      <c r="BI4123" s="5">
        <v>93</v>
      </c>
      <c r="BJ4123" s="5">
        <v>96</v>
      </c>
      <c r="BK4123" s="5">
        <v>99</v>
      </c>
      <c r="BL4123" s="5">
        <v>103</v>
      </c>
      <c r="BM4123" s="5">
        <v>93</v>
      </c>
      <c r="BN4123" s="5">
        <v>94</v>
      </c>
      <c r="BO4123" s="5">
        <v>96</v>
      </c>
      <c r="BP4123" s="5">
        <v>95</v>
      </c>
      <c r="BQ4123" s="5">
        <v>96</v>
      </c>
      <c r="BR4123" s="5">
        <v>97</v>
      </c>
      <c r="BS4123">
        <v>94</v>
      </c>
      <c r="BT4123">
        <v>94</v>
      </c>
      <c r="BU4123">
        <v>95</v>
      </c>
      <c r="BV4123">
        <v>97</v>
      </c>
      <c r="BW4123">
        <v>97</v>
      </c>
      <c r="BX4123">
        <v>96</v>
      </c>
      <c r="BY4123">
        <v>91</v>
      </c>
      <c r="BZ4123">
        <v>90</v>
      </c>
      <c r="CA4123">
        <v>89</v>
      </c>
      <c r="CB4123">
        <v>90</v>
      </c>
      <c r="CC4123">
        <v>92</v>
      </c>
      <c r="CD4123">
        <v>96</v>
      </c>
      <c r="CE4123">
        <v>97</v>
      </c>
      <c r="CF4123">
        <v>98</v>
      </c>
      <c r="CG4123">
        <v>99</v>
      </c>
      <c r="CH4123">
        <v>100</v>
      </c>
      <c r="CI4123">
        <v>101</v>
      </c>
      <c r="CJ4123">
        <v>101</v>
      </c>
      <c r="CK4123">
        <v>92</v>
      </c>
      <c r="CL4123">
        <v>97</v>
      </c>
      <c r="CM4123">
        <v>97</v>
      </c>
      <c r="CN4123">
        <v>98</v>
      </c>
      <c r="CO4123">
        <v>95</v>
      </c>
      <c r="CP4123">
        <v>94</v>
      </c>
      <c r="CQ4123">
        <v>93</v>
      </c>
      <c r="CR4123">
        <v>87</v>
      </c>
      <c r="CS4123">
        <v>89</v>
      </c>
      <c r="CT4123">
        <v>97</v>
      </c>
      <c r="CU4123">
        <v>98</v>
      </c>
      <c r="CV4123">
        <v>98</v>
      </c>
      <c r="CW4123">
        <v>96</v>
      </c>
      <c r="CX4123" t="s">
        <v>5</v>
      </c>
      <c r="CY4123" t="s">
        <v>62</v>
      </c>
      <c r="CZ4123" s="1">
        <f t="shared" si="4656"/>
        <v>0.84118449976994014</v>
      </c>
      <c r="DA4123" s="4">
        <f t="shared" si="4657"/>
        <v>98.967741935483872</v>
      </c>
      <c r="DB4123" s="4"/>
      <c r="DC4123" s="4"/>
      <c r="DD4123" s="4"/>
    </row>
    <row r="4124" spans="1:108" x14ac:dyDescent="0.25">
      <c r="A4124" t="s">
        <v>31</v>
      </c>
      <c r="B4124">
        <v>35.466099999999997</v>
      </c>
      <c r="C4124">
        <v>-114.9217</v>
      </c>
      <c r="D4124">
        <v>3540</v>
      </c>
      <c r="E4124" t="s">
        <v>1</v>
      </c>
      <c r="F4124">
        <v>207</v>
      </c>
      <c r="G4124">
        <v>2013</v>
      </c>
      <c r="H4124">
        <v>8</v>
      </c>
      <c r="I4124" t="s">
        <v>260</v>
      </c>
      <c r="J4124">
        <v>90</v>
      </c>
      <c r="K4124">
        <v>92</v>
      </c>
      <c r="L4124">
        <v>97</v>
      </c>
      <c r="M4124">
        <v>94</v>
      </c>
      <c r="N4124">
        <v>93</v>
      </c>
      <c r="O4124">
        <v>97</v>
      </c>
      <c r="P4124">
        <v>100</v>
      </c>
      <c r="Q4124">
        <v>104</v>
      </c>
      <c r="R4124">
        <v>104</v>
      </c>
      <c r="S4124">
        <v>98</v>
      </c>
      <c r="T4124">
        <v>94</v>
      </c>
      <c r="U4124">
        <v>95</v>
      </c>
      <c r="V4124">
        <v>97</v>
      </c>
      <c r="W4124">
        <v>95</v>
      </c>
      <c r="X4124">
        <v>95</v>
      </c>
      <c r="Y4124">
        <v>95</v>
      </c>
      <c r="Z4124">
        <v>94</v>
      </c>
      <c r="AA4124">
        <v>95</v>
      </c>
      <c r="AB4124">
        <v>95</v>
      </c>
      <c r="AC4124">
        <v>91</v>
      </c>
      <c r="AD4124">
        <v>91</v>
      </c>
      <c r="AE4124">
        <v>91</v>
      </c>
      <c r="AF4124">
        <v>92</v>
      </c>
      <c r="AG4124">
        <v>92</v>
      </c>
      <c r="AH4124">
        <v>87</v>
      </c>
      <c r="AI4124">
        <v>92</v>
      </c>
      <c r="AK4124">
        <v>100</v>
      </c>
      <c r="AL4124">
        <v>108</v>
      </c>
      <c r="AM4124">
        <v>109</v>
      </c>
      <c r="AN4124" s="5">
        <v>108</v>
      </c>
      <c r="AO4124" s="5">
        <v>104</v>
      </c>
      <c r="AP4124" s="5">
        <v>105</v>
      </c>
      <c r="AQ4124" s="5">
        <v>102</v>
      </c>
      <c r="AR4124" s="5">
        <v>102</v>
      </c>
      <c r="AS4124" s="5">
        <v>96</v>
      </c>
      <c r="AT4124" s="5">
        <v>102</v>
      </c>
      <c r="AU4124" s="5">
        <v>105</v>
      </c>
      <c r="AV4124" s="5">
        <v>102</v>
      </c>
      <c r="AW4124" s="5">
        <v>92</v>
      </c>
      <c r="AX4124" s="5">
        <v>102</v>
      </c>
      <c r="AY4124" s="5">
        <v>82</v>
      </c>
      <c r="AZ4124" s="5">
        <v>84</v>
      </c>
      <c r="BA4124" s="5">
        <v>94</v>
      </c>
      <c r="BB4124" s="5">
        <v>94</v>
      </c>
      <c r="BC4124" s="5">
        <v>100</v>
      </c>
      <c r="BD4124" s="5">
        <v>96</v>
      </c>
      <c r="BE4124" s="5">
        <v>96</v>
      </c>
      <c r="BF4124" s="5">
        <v>101</v>
      </c>
      <c r="BG4124" s="5">
        <v>99</v>
      </c>
      <c r="BH4124" s="5">
        <v>91</v>
      </c>
      <c r="BI4124" s="5">
        <v>84</v>
      </c>
      <c r="BJ4124" s="5">
        <v>90</v>
      </c>
      <c r="BK4124" s="5">
        <v>95</v>
      </c>
      <c r="BL4124" s="5">
        <v>98</v>
      </c>
      <c r="BM4124" s="5">
        <v>100</v>
      </c>
      <c r="BN4124" s="5">
        <v>94</v>
      </c>
      <c r="BO4124" s="5">
        <v>89</v>
      </c>
      <c r="BP4124" s="5">
        <v>90</v>
      </c>
      <c r="BQ4124" s="5">
        <v>95</v>
      </c>
      <c r="BR4124" s="5">
        <v>95</v>
      </c>
      <c r="BS4124">
        <v>98</v>
      </c>
      <c r="BT4124">
        <v>98</v>
      </c>
      <c r="BU4124">
        <v>95</v>
      </c>
      <c r="BV4124">
        <v>95</v>
      </c>
      <c r="BW4124">
        <v>98</v>
      </c>
      <c r="BX4124">
        <v>97</v>
      </c>
      <c r="BY4124">
        <v>92</v>
      </c>
      <c r="BZ4124">
        <v>94</v>
      </c>
      <c r="CA4124">
        <v>93</v>
      </c>
      <c r="CB4124">
        <v>91</v>
      </c>
      <c r="CC4124">
        <v>92</v>
      </c>
      <c r="CD4124">
        <v>95</v>
      </c>
      <c r="CE4124">
        <v>96</v>
      </c>
      <c r="CF4124">
        <v>96</v>
      </c>
      <c r="CG4124">
        <v>98</v>
      </c>
      <c r="CH4124">
        <v>99</v>
      </c>
      <c r="CI4124">
        <v>101</v>
      </c>
      <c r="CJ4124">
        <v>102</v>
      </c>
      <c r="CK4124">
        <v>99</v>
      </c>
      <c r="CL4124">
        <v>92</v>
      </c>
      <c r="CM4124">
        <v>98</v>
      </c>
      <c r="CN4124">
        <v>98</v>
      </c>
      <c r="CO4124">
        <v>96</v>
      </c>
      <c r="CP4124">
        <v>90</v>
      </c>
      <c r="CQ4124">
        <v>82</v>
      </c>
      <c r="CR4124">
        <v>76</v>
      </c>
      <c r="CS4124">
        <v>73</v>
      </c>
      <c r="CT4124">
        <v>88</v>
      </c>
      <c r="CU4124">
        <v>95</v>
      </c>
      <c r="CV4124">
        <v>91</v>
      </c>
      <c r="CW4124">
        <v>85</v>
      </c>
      <c r="CX4124" t="s">
        <v>2</v>
      </c>
      <c r="CY4124" t="s">
        <v>32</v>
      </c>
      <c r="CZ4124" s="1">
        <f t="shared" si="4656"/>
        <v>0.52454605884784977</v>
      </c>
      <c r="DA4124" s="4">
        <f t="shared" si="4657"/>
        <v>96.354838709677423</v>
      </c>
      <c r="DB4124" s="4"/>
      <c r="DC4124" s="4"/>
      <c r="DD4124" s="4"/>
    </row>
    <row r="4125" spans="1:108" x14ac:dyDescent="0.25">
      <c r="A4125" t="s">
        <v>234</v>
      </c>
      <c r="B4125">
        <v>36.623899999999999</v>
      </c>
      <c r="C4125">
        <v>-116.02249999999999</v>
      </c>
      <c r="D4125">
        <v>3284</v>
      </c>
      <c r="E4125" t="s">
        <v>1</v>
      </c>
      <c r="F4125">
        <v>77.5</v>
      </c>
      <c r="G4125">
        <v>2013</v>
      </c>
      <c r="H4125">
        <v>8</v>
      </c>
      <c r="I4125" t="s">
        <v>260</v>
      </c>
      <c r="J4125">
        <v>94</v>
      </c>
      <c r="K4125">
        <v>99</v>
      </c>
      <c r="L4125">
        <v>97</v>
      </c>
      <c r="M4125">
        <v>97</v>
      </c>
      <c r="N4125">
        <v>99</v>
      </c>
      <c r="O4125">
        <v>103</v>
      </c>
      <c r="P4125">
        <v>105</v>
      </c>
      <c r="Q4125">
        <v>107</v>
      </c>
      <c r="R4125">
        <v>105</v>
      </c>
      <c r="S4125">
        <v>92</v>
      </c>
      <c r="T4125">
        <v>97</v>
      </c>
      <c r="U4125">
        <v>98</v>
      </c>
      <c r="V4125">
        <v>96</v>
      </c>
      <c r="W4125">
        <v>94</v>
      </c>
      <c r="X4125">
        <v>94</v>
      </c>
      <c r="Y4125">
        <v>95</v>
      </c>
      <c r="Z4125">
        <v>97</v>
      </c>
      <c r="AA4125">
        <v>96</v>
      </c>
      <c r="AB4125">
        <v>90</v>
      </c>
      <c r="AC4125">
        <v>91</v>
      </c>
      <c r="AD4125">
        <v>92</v>
      </c>
      <c r="AE4125">
        <v>94</v>
      </c>
      <c r="AF4125">
        <v>94</v>
      </c>
      <c r="AG4125">
        <v>86</v>
      </c>
      <c r="AH4125">
        <v>92</v>
      </c>
      <c r="AI4125">
        <v>100</v>
      </c>
      <c r="AJ4125">
        <v>104</v>
      </c>
      <c r="AK4125">
        <v>107</v>
      </c>
      <c r="AL4125">
        <v>110</v>
      </c>
      <c r="AM4125">
        <v>111</v>
      </c>
      <c r="AN4125" s="5">
        <v>110</v>
      </c>
      <c r="AO4125" s="5">
        <v>109</v>
      </c>
      <c r="AP4125" s="5">
        <v>111</v>
      </c>
      <c r="AQ4125" s="5">
        <v>109</v>
      </c>
      <c r="AR4125" s="5">
        <v>105</v>
      </c>
      <c r="AS4125" s="5">
        <v>101</v>
      </c>
      <c r="AT4125" s="5">
        <v>104</v>
      </c>
      <c r="AU4125" s="5">
        <v>102</v>
      </c>
      <c r="AV4125" s="5">
        <v>103</v>
      </c>
      <c r="AW4125" s="5">
        <v>104</v>
      </c>
      <c r="AX4125" s="5">
        <v>93</v>
      </c>
      <c r="AY4125" s="5">
        <v>96</v>
      </c>
      <c r="AZ4125" s="5">
        <v>99</v>
      </c>
      <c r="BA4125" s="5">
        <v>102</v>
      </c>
      <c r="BB4125" s="5">
        <v>101</v>
      </c>
      <c r="BC4125" s="5">
        <v>99</v>
      </c>
      <c r="BD4125" s="5">
        <v>100</v>
      </c>
      <c r="BE4125" s="5">
        <v>102</v>
      </c>
      <c r="BF4125" s="5">
        <v>106</v>
      </c>
      <c r="BG4125" s="5">
        <v>103</v>
      </c>
      <c r="BH4125" s="5">
        <v>97</v>
      </c>
      <c r="BI4125" s="5">
        <v>89</v>
      </c>
      <c r="BJ4125" s="5">
        <v>94</v>
      </c>
      <c r="BK4125" s="5">
        <v>100</v>
      </c>
      <c r="BL4125" s="5">
        <v>104</v>
      </c>
      <c r="BM4125" s="5">
        <v>102</v>
      </c>
      <c r="BN4125" s="5">
        <v>86</v>
      </c>
      <c r="BO4125" s="5">
        <v>96</v>
      </c>
      <c r="BP4125" s="5">
        <v>94</v>
      </c>
      <c r="BQ4125" s="5">
        <v>99</v>
      </c>
      <c r="BR4125" s="5">
        <v>101</v>
      </c>
      <c r="BS4125">
        <v>98</v>
      </c>
      <c r="BT4125">
        <v>97</v>
      </c>
      <c r="BU4125">
        <v>98</v>
      </c>
      <c r="BV4125">
        <v>100</v>
      </c>
      <c r="BW4125">
        <v>99</v>
      </c>
      <c r="BX4125">
        <v>98</v>
      </c>
      <c r="BY4125">
        <v>95</v>
      </c>
      <c r="BZ4125">
        <v>92</v>
      </c>
      <c r="CA4125">
        <v>93</v>
      </c>
      <c r="CB4125">
        <v>94</v>
      </c>
      <c r="CC4125">
        <v>97</v>
      </c>
      <c r="CD4125">
        <v>97</v>
      </c>
      <c r="CE4125">
        <v>98</v>
      </c>
      <c r="CF4125">
        <v>99</v>
      </c>
      <c r="CG4125">
        <v>102</v>
      </c>
      <c r="CH4125">
        <v>103</v>
      </c>
      <c r="CI4125">
        <v>103</v>
      </c>
      <c r="CJ4125">
        <v>98</v>
      </c>
      <c r="CK4125">
        <v>95</v>
      </c>
      <c r="CL4125">
        <v>100</v>
      </c>
      <c r="CM4125">
        <v>101</v>
      </c>
      <c r="CN4125">
        <v>100</v>
      </c>
      <c r="CO4125">
        <v>96</v>
      </c>
      <c r="CP4125">
        <v>94</v>
      </c>
      <c r="CQ4125">
        <v>92</v>
      </c>
      <c r="CR4125">
        <v>82</v>
      </c>
      <c r="CS4125">
        <v>91</v>
      </c>
      <c r="CT4125">
        <v>94</v>
      </c>
      <c r="CU4125">
        <v>94</v>
      </c>
      <c r="CV4125">
        <v>91</v>
      </c>
      <c r="CW4125">
        <v>93</v>
      </c>
      <c r="CX4125" t="s">
        <v>2</v>
      </c>
      <c r="CY4125" t="s">
        <v>235</v>
      </c>
      <c r="CZ4125" s="1">
        <f t="shared" si="4656"/>
        <v>0.92096025973972706</v>
      </c>
      <c r="DA4125" s="4">
        <f t="shared" si="4657"/>
        <v>100.6774193548387</v>
      </c>
      <c r="DB4125" s="4"/>
      <c r="DC4125" s="4"/>
      <c r="DD4125" s="4"/>
    </row>
    <row r="4126" spans="1:108" x14ac:dyDescent="0.25">
      <c r="A4126" t="s">
        <v>199</v>
      </c>
      <c r="B4126">
        <v>35.154200000000003</v>
      </c>
      <c r="C4126">
        <v>-117.1756</v>
      </c>
      <c r="D4126">
        <v>3240</v>
      </c>
      <c r="E4126" t="s">
        <v>1</v>
      </c>
      <c r="F4126">
        <v>148</v>
      </c>
      <c r="G4126">
        <v>2013</v>
      </c>
      <c r="H4126">
        <v>8</v>
      </c>
      <c r="I4126" t="s">
        <v>260</v>
      </c>
      <c r="J4126">
        <v>99</v>
      </c>
      <c r="K4126">
        <v>98</v>
      </c>
      <c r="L4126">
        <v>96</v>
      </c>
      <c r="M4126">
        <v>96</v>
      </c>
      <c r="N4126">
        <v>100</v>
      </c>
      <c r="O4126">
        <v>104</v>
      </c>
      <c r="P4126">
        <v>105</v>
      </c>
      <c r="Q4126">
        <v>109</v>
      </c>
      <c r="R4126">
        <v>97</v>
      </c>
      <c r="S4126">
        <v>85</v>
      </c>
      <c r="T4126">
        <v>99</v>
      </c>
      <c r="U4126">
        <v>96</v>
      </c>
      <c r="V4126">
        <v>91</v>
      </c>
      <c r="W4126">
        <v>93</v>
      </c>
      <c r="X4126">
        <v>93</v>
      </c>
      <c r="Y4126">
        <v>92</v>
      </c>
      <c r="Z4126">
        <v>95</v>
      </c>
      <c r="AA4126">
        <v>90</v>
      </c>
      <c r="AB4126">
        <v>88</v>
      </c>
      <c r="AC4126">
        <v>88</v>
      </c>
      <c r="AD4126">
        <v>90</v>
      </c>
      <c r="AE4126">
        <v>95</v>
      </c>
      <c r="AF4126">
        <v>90</v>
      </c>
      <c r="AG4126">
        <v>79</v>
      </c>
      <c r="AH4126">
        <v>93</v>
      </c>
      <c r="AI4126">
        <v>98</v>
      </c>
      <c r="AJ4126">
        <v>103</v>
      </c>
      <c r="AK4126">
        <v>107</v>
      </c>
      <c r="AL4126">
        <v>108</v>
      </c>
      <c r="AM4126">
        <v>111</v>
      </c>
      <c r="AN4126" s="5">
        <v>107</v>
      </c>
      <c r="AO4126" s="5">
        <v>104</v>
      </c>
      <c r="AP4126" s="5">
        <v>107</v>
      </c>
      <c r="AQ4126" s="5">
        <v>107</v>
      </c>
      <c r="AR4126" s="5">
        <v>102</v>
      </c>
      <c r="AS4126" s="5">
        <v>101</v>
      </c>
      <c r="AT4126" s="5">
        <v>102</v>
      </c>
      <c r="AU4126" s="5">
        <v>101</v>
      </c>
      <c r="AV4126" s="5">
        <v>103</v>
      </c>
      <c r="AW4126" s="5">
        <v>102</v>
      </c>
      <c r="AX4126" s="5">
        <v>86</v>
      </c>
      <c r="AY4126" s="5">
        <v>96</v>
      </c>
      <c r="AZ4126" s="5">
        <v>99</v>
      </c>
      <c r="BA4126" s="5">
        <v>101</v>
      </c>
      <c r="BB4126" s="5">
        <v>97</v>
      </c>
      <c r="BC4126" s="5">
        <v>95</v>
      </c>
      <c r="BD4126" s="5">
        <v>97</v>
      </c>
      <c r="BE4126" s="5">
        <v>101</v>
      </c>
      <c r="BF4126" s="5">
        <v>106</v>
      </c>
      <c r="BG4126" s="5">
        <v>99</v>
      </c>
      <c r="BH4126" s="5">
        <v>93</v>
      </c>
      <c r="BI4126" s="5">
        <v>93</v>
      </c>
      <c r="BJ4126" s="5">
        <v>97</v>
      </c>
      <c r="BK4126" s="5">
        <v>101</v>
      </c>
      <c r="BL4126" s="5">
        <v>103</v>
      </c>
      <c r="BM4126" s="5">
        <v>92</v>
      </c>
      <c r="BN4126" s="5">
        <v>99</v>
      </c>
      <c r="BO4126" s="5">
        <v>96</v>
      </c>
      <c r="BP4126" s="5">
        <v>96</v>
      </c>
      <c r="BQ4126" s="5">
        <v>99</v>
      </c>
      <c r="BR4126" s="5">
        <v>98</v>
      </c>
      <c r="BS4126">
        <v>94</v>
      </c>
      <c r="BT4126">
        <v>95</v>
      </c>
      <c r="BU4126">
        <v>96</v>
      </c>
      <c r="BV4126">
        <v>99</v>
      </c>
      <c r="BW4126">
        <v>98</v>
      </c>
      <c r="BX4126">
        <v>97</v>
      </c>
      <c r="BY4126">
        <v>91</v>
      </c>
      <c r="BZ4126">
        <v>90</v>
      </c>
      <c r="CA4126">
        <v>91</v>
      </c>
      <c r="CB4126">
        <v>92</v>
      </c>
      <c r="CC4126">
        <v>93</v>
      </c>
      <c r="CD4126">
        <v>96</v>
      </c>
      <c r="CE4126">
        <v>100</v>
      </c>
      <c r="CF4126">
        <v>100</v>
      </c>
      <c r="CG4126">
        <v>101</v>
      </c>
      <c r="CH4126">
        <v>101</v>
      </c>
      <c r="CI4126">
        <v>102</v>
      </c>
      <c r="CJ4126">
        <v>101</v>
      </c>
      <c r="CK4126">
        <v>96</v>
      </c>
      <c r="CL4126">
        <v>102</v>
      </c>
      <c r="CM4126">
        <v>99</v>
      </c>
      <c r="CN4126">
        <v>99</v>
      </c>
      <c r="CO4126">
        <v>97</v>
      </c>
      <c r="CP4126">
        <v>97</v>
      </c>
      <c r="CQ4126">
        <v>94</v>
      </c>
      <c r="CR4126">
        <v>81</v>
      </c>
      <c r="CS4126">
        <v>92</v>
      </c>
      <c r="CT4126">
        <v>99</v>
      </c>
      <c r="CU4126">
        <v>99</v>
      </c>
      <c r="CV4126">
        <v>93</v>
      </c>
      <c r="CW4126">
        <v>93</v>
      </c>
      <c r="CX4126" t="s">
        <v>5</v>
      </c>
      <c r="CY4126" t="s">
        <v>200</v>
      </c>
      <c r="CZ4126" s="1">
        <f t="shared" si="4656"/>
        <v>0.74299266671753905</v>
      </c>
      <c r="DA4126" s="4">
        <f t="shared" si="4657"/>
        <v>99.354838709677423</v>
      </c>
      <c r="DB4126" s="4"/>
      <c r="DC4126" s="4"/>
      <c r="DD4126" s="4"/>
    </row>
    <row r="4127" spans="1:108" x14ac:dyDescent="0.25">
      <c r="A4127" t="s">
        <v>161</v>
      </c>
      <c r="B4127">
        <v>36.620600000000003</v>
      </c>
      <c r="C4127">
        <v>-116.0278</v>
      </c>
      <c r="D4127">
        <v>3230</v>
      </c>
      <c r="E4127" t="s">
        <v>1</v>
      </c>
      <c r="F4127">
        <v>77</v>
      </c>
      <c r="G4127">
        <v>2013</v>
      </c>
      <c r="H4127">
        <v>8</v>
      </c>
      <c r="I4127" t="s">
        <v>260</v>
      </c>
      <c r="J4127">
        <v>95</v>
      </c>
      <c r="K4127">
        <v>99</v>
      </c>
      <c r="L4127">
        <v>98</v>
      </c>
      <c r="M4127">
        <v>98</v>
      </c>
      <c r="N4127">
        <v>100</v>
      </c>
      <c r="O4127">
        <v>103</v>
      </c>
      <c r="P4127">
        <v>106</v>
      </c>
      <c r="Q4127">
        <v>108</v>
      </c>
      <c r="R4127">
        <v>105</v>
      </c>
      <c r="S4127">
        <v>92</v>
      </c>
      <c r="T4127">
        <v>97</v>
      </c>
      <c r="U4127">
        <v>100</v>
      </c>
      <c r="V4127">
        <v>97</v>
      </c>
      <c r="W4127">
        <v>95</v>
      </c>
      <c r="X4127">
        <v>95</v>
      </c>
      <c r="Y4127">
        <v>95</v>
      </c>
      <c r="Z4127">
        <v>98</v>
      </c>
      <c r="AA4127">
        <v>96</v>
      </c>
      <c r="AB4127">
        <v>91</v>
      </c>
      <c r="AC4127">
        <v>91</v>
      </c>
      <c r="AD4127">
        <v>93</v>
      </c>
      <c r="AE4127">
        <v>95</v>
      </c>
      <c r="AF4127">
        <v>95</v>
      </c>
      <c r="AG4127">
        <v>87</v>
      </c>
      <c r="AH4127">
        <v>94</v>
      </c>
      <c r="AI4127">
        <v>100</v>
      </c>
      <c r="AJ4127">
        <v>105</v>
      </c>
      <c r="AK4127">
        <v>108</v>
      </c>
      <c r="AL4127">
        <v>111</v>
      </c>
      <c r="AM4127">
        <v>113</v>
      </c>
      <c r="AN4127" s="5">
        <v>112</v>
      </c>
      <c r="AO4127" s="5">
        <v>110</v>
      </c>
      <c r="AP4127" s="5">
        <v>113</v>
      </c>
      <c r="AQ4127" s="5">
        <v>110</v>
      </c>
      <c r="AR4127" s="5">
        <v>107</v>
      </c>
      <c r="AS4127" s="5">
        <v>102</v>
      </c>
      <c r="AT4127" s="5">
        <v>105</v>
      </c>
      <c r="AU4127" s="5">
        <v>103</v>
      </c>
      <c r="AV4127" s="5">
        <v>105</v>
      </c>
      <c r="AW4127" s="5">
        <v>105</v>
      </c>
      <c r="AX4127" s="5">
        <v>95</v>
      </c>
      <c r="AY4127" s="5">
        <v>97</v>
      </c>
      <c r="AZ4127" s="5">
        <v>100</v>
      </c>
      <c r="BA4127" s="5">
        <v>104</v>
      </c>
      <c r="BB4127" s="5">
        <v>103</v>
      </c>
      <c r="BC4127" s="5">
        <v>99</v>
      </c>
      <c r="BD4127" s="5">
        <v>101</v>
      </c>
      <c r="BE4127" s="5">
        <v>103</v>
      </c>
      <c r="BF4127" s="5">
        <v>107</v>
      </c>
      <c r="BG4127" s="5">
        <v>105</v>
      </c>
      <c r="BH4127" s="5">
        <v>98</v>
      </c>
      <c r="BI4127" s="5">
        <v>90</v>
      </c>
      <c r="BJ4127" s="5">
        <v>94</v>
      </c>
      <c r="BK4127" s="5">
        <v>102</v>
      </c>
      <c r="BL4127" s="5">
        <v>106</v>
      </c>
      <c r="BM4127" s="5">
        <v>104</v>
      </c>
      <c r="BN4127" s="5">
        <v>87</v>
      </c>
      <c r="BO4127" s="5">
        <v>97</v>
      </c>
      <c r="BP4127" s="5">
        <v>95</v>
      </c>
      <c r="BQ4127" s="5">
        <v>99</v>
      </c>
      <c r="BR4127" s="5">
        <v>101</v>
      </c>
      <c r="BS4127">
        <v>99</v>
      </c>
      <c r="BT4127">
        <v>99</v>
      </c>
      <c r="BU4127">
        <v>99</v>
      </c>
      <c r="BV4127">
        <v>101</v>
      </c>
      <c r="BW4127">
        <v>100</v>
      </c>
      <c r="BX4127">
        <v>99</v>
      </c>
      <c r="BY4127">
        <v>96</v>
      </c>
      <c r="BZ4127">
        <v>94</v>
      </c>
      <c r="CA4127">
        <v>94</v>
      </c>
      <c r="CB4127">
        <v>95</v>
      </c>
      <c r="CC4127">
        <v>97</v>
      </c>
      <c r="CD4127">
        <v>98</v>
      </c>
      <c r="CE4127">
        <v>99</v>
      </c>
      <c r="CF4127">
        <v>100</v>
      </c>
      <c r="CG4127">
        <v>103</v>
      </c>
      <c r="CH4127">
        <v>103</v>
      </c>
      <c r="CI4127">
        <v>104</v>
      </c>
      <c r="CJ4127">
        <v>99</v>
      </c>
      <c r="CK4127">
        <v>97</v>
      </c>
      <c r="CL4127">
        <v>102</v>
      </c>
      <c r="CM4127">
        <v>102</v>
      </c>
      <c r="CN4127">
        <v>101</v>
      </c>
      <c r="CO4127">
        <v>97</v>
      </c>
      <c r="CP4127">
        <v>95</v>
      </c>
      <c r="CQ4127">
        <v>93</v>
      </c>
      <c r="CR4127">
        <v>83</v>
      </c>
      <c r="CS4127">
        <v>92</v>
      </c>
      <c r="CT4127">
        <v>94</v>
      </c>
      <c r="CU4127">
        <v>95</v>
      </c>
      <c r="CV4127">
        <v>92</v>
      </c>
      <c r="CW4127">
        <v>95</v>
      </c>
      <c r="CX4127" t="s">
        <v>2</v>
      </c>
      <c r="CY4127" t="s">
        <v>162</v>
      </c>
      <c r="CZ4127" s="1">
        <f t="shared" si="4656"/>
        <v>0.92212380653626558</v>
      </c>
      <c r="DA4127" s="4">
        <f t="shared" si="4657"/>
        <v>101.90322580645162</v>
      </c>
      <c r="DB4127" s="4"/>
      <c r="DC4127" s="4"/>
      <c r="DD4127" s="4"/>
    </row>
    <row r="4128" spans="1:108" x14ac:dyDescent="0.25">
      <c r="A4128" t="s">
        <v>251</v>
      </c>
      <c r="B4128">
        <v>34.359200000000001</v>
      </c>
      <c r="C4128">
        <v>-116.5378</v>
      </c>
      <c r="D4128">
        <v>3167</v>
      </c>
      <c r="E4128" t="s">
        <v>1</v>
      </c>
      <c r="F4128">
        <v>235.6</v>
      </c>
      <c r="G4128">
        <v>2013</v>
      </c>
      <c r="H4128">
        <v>8</v>
      </c>
      <c r="I4128" t="s">
        <v>260</v>
      </c>
      <c r="J4128">
        <v>92</v>
      </c>
      <c r="K4128">
        <v>95</v>
      </c>
      <c r="L4128">
        <v>99</v>
      </c>
      <c r="M4128">
        <v>93</v>
      </c>
      <c r="N4128">
        <v>93</v>
      </c>
      <c r="O4128">
        <v>97</v>
      </c>
      <c r="P4128">
        <v>101</v>
      </c>
      <c r="Q4128">
        <v>102</v>
      </c>
      <c r="R4128">
        <v>102</v>
      </c>
      <c r="S4128">
        <v>95</v>
      </c>
      <c r="T4128">
        <v>92</v>
      </c>
      <c r="U4128">
        <v>97</v>
      </c>
      <c r="V4128">
        <v>99</v>
      </c>
      <c r="W4128">
        <v>96</v>
      </c>
      <c r="X4128">
        <v>94</v>
      </c>
      <c r="Y4128">
        <v>96</v>
      </c>
      <c r="Z4128">
        <v>93</v>
      </c>
      <c r="AA4128">
        <v>93</v>
      </c>
      <c r="AB4128">
        <v>94</v>
      </c>
      <c r="AC4128">
        <v>90</v>
      </c>
      <c r="AD4128">
        <v>89</v>
      </c>
      <c r="AE4128">
        <v>91</v>
      </c>
      <c r="AF4128">
        <v>92</v>
      </c>
      <c r="AG4128">
        <v>90</v>
      </c>
      <c r="AH4128">
        <v>84</v>
      </c>
      <c r="AI4128">
        <v>93</v>
      </c>
      <c r="AJ4128">
        <v>96</v>
      </c>
      <c r="AK4128">
        <v>101</v>
      </c>
      <c r="AL4128">
        <v>104</v>
      </c>
      <c r="AM4128">
        <v>106</v>
      </c>
      <c r="AN4128" s="5">
        <v>109</v>
      </c>
      <c r="AO4128" s="5">
        <v>105</v>
      </c>
      <c r="AP4128" s="5">
        <v>103</v>
      </c>
      <c r="AQ4128" s="5">
        <v>104</v>
      </c>
      <c r="AR4128" s="5">
        <v>106</v>
      </c>
      <c r="AS4128" s="5">
        <v>101</v>
      </c>
      <c r="AT4128" s="5">
        <v>100</v>
      </c>
      <c r="AU4128" s="5">
        <v>101</v>
      </c>
      <c r="AV4128" s="5">
        <v>101</v>
      </c>
      <c r="AW4128" s="5">
        <v>101</v>
      </c>
      <c r="AX4128" s="5">
        <v>100</v>
      </c>
      <c r="AY4128" s="5">
        <v>85</v>
      </c>
      <c r="AZ4128" s="5">
        <v>91</v>
      </c>
      <c r="BA4128" s="5">
        <v>95</v>
      </c>
      <c r="BB4128" s="5">
        <v>97</v>
      </c>
      <c r="BC4128" s="5">
        <v>101</v>
      </c>
      <c r="BD4128" s="5">
        <v>98</v>
      </c>
      <c r="BE4128" s="5">
        <v>97</v>
      </c>
      <c r="BF4128" s="5">
        <v>101</v>
      </c>
      <c r="BG4128" s="5">
        <v>99</v>
      </c>
      <c r="BH4128" s="5">
        <v>93</v>
      </c>
      <c r="BI4128" s="5">
        <v>85</v>
      </c>
      <c r="BJ4128" s="5">
        <v>89</v>
      </c>
      <c r="BK4128" s="5">
        <v>93</v>
      </c>
      <c r="BL4128" s="5">
        <v>97</v>
      </c>
      <c r="BM4128" s="5">
        <v>100</v>
      </c>
      <c r="BN4128" s="5">
        <v>89</v>
      </c>
      <c r="BO4128" s="5">
        <v>93</v>
      </c>
      <c r="BP4128" s="5">
        <v>97</v>
      </c>
      <c r="BQ4128" s="5">
        <v>97</v>
      </c>
      <c r="BR4128" s="5">
        <v>95</v>
      </c>
      <c r="BS4128">
        <v>99</v>
      </c>
      <c r="BT4128">
        <v>96</v>
      </c>
      <c r="BU4128">
        <v>96</v>
      </c>
      <c r="BV4128">
        <v>96</v>
      </c>
      <c r="BW4128">
        <v>97</v>
      </c>
      <c r="BX4128">
        <v>96</v>
      </c>
      <c r="BY4128">
        <v>94</v>
      </c>
      <c r="BZ4128">
        <v>94</v>
      </c>
      <c r="CA4128">
        <v>94</v>
      </c>
      <c r="CB4128">
        <v>91</v>
      </c>
      <c r="CC4128">
        <v>89</v>
      </c>
      <c r="CD4128">
        <v>91</v>
      </c>
      <c r="CE4128">
        <v>93</v>
      </c>
      <c r="CF4128">
        <v>94</v>
      </c>
      <c r="CG4128">
        <v>97</v>
      </c>
      <c r="CH4128">
        <v>98</v>
      </c>
      <c r="CI4128">
        <v>100</v>
      </c>
      <c r="CJ4128">
        <v>102</v>
      </c>
      <c r="CK4128">
        <v>102</v>
      </c>
      <c r="CL4128">
        <v>95</v>
      </c>
      <c r="CM4128">
        <v>98</v>
      </c>
      <c r="CN4128">
        <v>99</v>
      </c>
      <c r="CO4128">
        <v>98</v>
      </c>
      <c r="CP4128">
        <v>92</v>
      </c>
      <c r="CQ4128">
        <v>88</v>
      </c>
      <c r="CR4128">
        <v>88</v>
      </c>
      <c r="CS4128">
        <v>69</v>
      </c>
      <c r="CT4128">
        <v>88</v>
      </c>
      <c r="CU4128">
        <v>95</v>
      </c>
      <c r="CV4128">
        <v>90</v>
      </c>
      <c r="CW4128">
        <v>90</v>
      </c>
      <c r="CX4128" t="s">
        <v>5</v>
      </c>
      <c r="CY4128" t="s">
        <v>252</v>
      </c>
      <c r="CZ4128" s="1">
        <f t="shared" si="4656"/>
        <v>0.64809003637200169</v>
      </c>
      <c r="DA4128" s="4">
        <f t="shared" si="4657"/>
        <v>97.516129032258064</v>
      </c>
      <c r="DB4128" s="4"/>
      <c r="DC4128" s="4"/>
      <c r="DD4128" s="4"/>
    </row>
    <row r="4129" spans="1:108" x14ac:dyDescent="0.25">
      <c r="A4129" t="s">
        <v>165</v>
      </c>
      <c r="B4129">
        <v>34.502499999999998</v>
      </c>
      <c r="C4129">
        <v>-117.8969</v>
      </c>
      <c r="D4129">
        <v>3101</v>
      </c>
      <c r="E4129" t="s">
        <v>1</v>
      </c>
      <c r="F4129">
        <v>236.8</v>
      </c>
      <c r="G4129">
        <v>2013</v>
      </c>
      <c r="H4129">
        <v>8</v>
      </c>
      <c r="I4129" t="s">
        <v>260</v>
      </c>
      <c r="J4129">
        <v>94</v>
      </c>
      <c r="K4129">
        <v>96</v>
      </c>
      <c r="L4129">
        <v>94</v>
      </c>
      <c r="M4129">
        <v>92</v>
      </c>
      <c r="N4129">
        <v>97</v>
      </c>
      <c r="O4129">
        <v>98</v>
      </c>
      <c r="P4129">
        <v>102</v>
      </c>
      <c r="Q4129">
        <v>104</v>
      </c>
      <c r="R4129">
        <v>101</v>
      </c>
      <c r="S4129">
        <v>89</v>
      </c>
      <c r="T4129">
        <v>96</v>
      </c>
      <c r="U4129">
        <v>92</v>
      </c>
      <c r="V4129">
        <v>91</v>
      </c>
      <c r="W4129">
        <v>92</v>
      </c>
      <c r="X4129">
        <v>91</v>
      </c>
      <c r="Y4129">
        <v>90</v>
      </c>
      <c r="Z4129">
        <v>91</v>
      </c>
      <c r="AA4129">
        <v>91</v>
      </c>
      <c r="AB4129">
        <v>86</v>
      </c>
      <c r="AC4129">
        <v>88</v>
      </c>
      <c r="AD4129">
        <v>88</v>
      </c>
      <c r="AE4129">
        <v>91</v>
      </c>
      <c r="AF4129">
        <v>89</v>
      </c>
      <c r="AG4129">
        <v>89</v>
      </c>
      <c r="AH4129">
        <v>90</v>
      </c>
      <c r="AI4129">
        <v>95</v>
      </c>
      <c r="AJ4129">
        <v>96</v>
      </c>
      <c r="AK4129">
        <v>103</v>
      </c>
      <c r="AL4129">
        <v>106</v>
      </c>
      <c r="AM4129">
        <v>107</v>
      </c>
      <c r="AN4129" s="5">
        <v>107</v>
      </c>
      <c r="AO4129" s="5">
        <v>103</v>
      </c>
      <c r="AP4129" s="5">
        <v>102</v>
      </c>
      <c r="AQ4129" s="5">
        <v>104</v>
      </c>
      <c r="AR4129" s="5">
        <v>100</v>
      </c>
      <c r="AS4129" s="5">
        <v>100</v>
      </c>
      <c r="AT4129" s="5">
        <v>99</v>
      </c>
      <c r="AU4129" s="5">
        <v>103</v>
      </c>
      <c r="AV4129" s="5">
        <v>102</v>
      </c>
      <c r="AW4129" s="5">
        <v>99</v>
      </c>
      <c r="AX4129" s="5">
        <v>99</v>
      </c>
      <c r="AY4129" s="5">
        <v>96</v>
      </c>
      <c r="AZ4129" s="5">
        <v>98</v>
      </c>
      <c r="BA4129" s="5">
        <v>97</v>
      </c>
      <c r="BB4129" s="5">
        <v>97</v>
      </c>
      <c r="BC4129" s="5">
        <v>95</v>
      </c>
      <c r="BD4129" s="5">
        <v>96</v>
      </c>
      <c r="BE4129" s="5">
        <v>96</v>
      </c>
      <c r="BF4129" s="5">
        <v>102</v>
      </c>
      <c r="BG4129" s="5">
        <v>100</v>
      </c>
      <c r="BH4129" s="5">
        <v>91</v>
      </c>
      <c r="BI4129" s="5">
        <v>90</v>
      </c>
      <c r="BJ4129" s="5">
        <v>92</v>
      </c>
      <c r="BK4129" s="5">
        <v>96</v>
      </c>
      <c r="BL4129" s="5">
        <v>96</v>
      </c>
      <c r="BM4129" s="5">
        <v>98</v>
      </c>
      <c r="BN4129" s="5">
        <v>96</v>
      </c>
      <c r="BO4129" s="5">
        <v>96</v>
      </c>
      <c r="BP4129" s="5">
        <v>96</v>
      </c>
      <c r="BQ4129" s="5">
        <v>96</v>
      </c>
      <c r="BR4129" s="5">
        <v>94</v>
      </c>
      <c r="BS4129">
        <v>96</v>
      </c>
      <c r="BT4129">
        <v>96</v>
      </c>
      <c r="BU4129">
        <v>94</v>
      </c>
      <c r="BV4129">
        <v>94</v>
      </c>
      <c r="BW4129">
        <v>96</v>
      </c>
      <c r="BX4129">
        <v>96</v>
      </c>
      <c r="BY4129">
        <v>95</v>
      </c>
      <c r="BZ4129">
        <v>89</v>
      </c>
      <c r="CA4129">
        <v>88</v>
      </c>
      <c r="CB4129">
        <v>87</v>
      </c>
      <c r="CC4129">
        <v>90</v>
      </c>
      <c r="CD4129">
        <v>94</v>
      </c>
      <c r="CE4129">
        <v>96</v>
      </c>
      <c r="CF4129">
        <v>98</v>
      </c>
      <c r="CG4129">
        <v>99</v>
      </c>
      <c r="CH4129">
        <v>99</v>
      </c>
      <c r="CI4129">
        <v>100</v>
      </c>
      <c r="CJ4129">
        <v>98</v>
      </c>
      <c r="CK4129">
        <v>95</v>
      </c>
      <c r="CL4129">
        <v>94</v>
      </c>
      <c r="CM4129">
        <v>98</v>
      </c>
      <c r="CN4129">
        <v>100</v>
      </c>
      <c r="CO4129">
        <v>97</v>
      </c>
      <c r="CP4129">
        <v>95</v>
      </c>
      <c r="CQ4129">
        <v>93</v>
      </c>
      <c r="CR4129">
        <v>100</v>
      </c>
      <c r="CS4129">
        <v>89</v>
      </c>
      <c r="CT4129">
        <v>96</v>
      </c>
      <c r="CU4129">
        <v>95</v>
      </c>
      <c r="CV4129">
        <v>94</v>
      </c>
      <c r="CW4129">
        <v>95</v>
      </c>
      <c r="CX4129" t="s">
        <v>5</v>
      </c>
      <c r="CY4129" t="s">
        <v>166</v>
      </c>
      <c r="CZ4129" s="1">
        <f t="shared" si="4656"/>
        <v>0.64249450186345591</v>
      </c>
      <c r="DA4129" s="4">
        <f t="shared" si="4657"/>
        <v>97.935483870967744</v>
      </c>
      <c r="DB4129" s="4"/>
      <c r="DC4129" s="4"/>
      <c r="DD4129" s="4"/>
    </row>
    <row r="4130" spans="1:108" x14ac:dyDescent="0.25">
      <c r="A4130" t="s">
        <v>65</v>
      </c>
      <c r="B4130">
        <v>36.438099999999999</v>
      </c>
      <c r="C4130">
        <v>-115.36</v>
      </c>
      <c r="D4130">
        <v>2914</v>
      </c>
      <c r="E4130" t="s">
        <v>1</v>
      </c>
      <c r="F4130">
        <v>134.69999999999999</v>
      </c>
      <c r="G4130">
        <v>2013</v>
      </c>
      <c r="H4130">
        <v>8</v>
      </c>
      <c r="I4130" t="s">
        <v>260</v>
      </c>
      <c r="J4130">
        <v>95</v>
      </c>
      <c r="K4130">
        <v>101</v>
      </c>
      <c r="L4130">
        <v>99</v>
      </c>
      <c r="M4130">
        <v>98</v>
      </c>
      <c r="N4130">
        <v>101</v>
      </c>
      <c r="O4130">
        <v>103</v>
      </c>
      <c r="P4130">
        <v>106</v>
      </c>
      <c r="Q4130">
        <v>109</v>
      </c>
      <c r="R4130">
        <v>108</v>
      </c>
      <c r="S4130">
        <v>98</v>
      </c>
      <c r="T4130">
        <v>99</v>
      </c>
      <c r="U4130">
        <v>102</v>
      </c>
      <c r="V4130">
        <v>101</v>
      </c>
      <c r="W4130">
        <v>98</v>
      </c>
      <c r="X4130">
        <v>97</v>
      </c>
      <c r="Y4130">
        <v>98</v>
      </c>
      <c r="Z4130">
        <v>99</v>
      </c>
      <c r="AA4130">
        <v>99</v>
      </c>
      <c r="AB4130">
        <v>93</v>
      </c>
      <c r="AC4130">
        <v>94</v>
      </c>
      <c r="AD4130">
        <v>95</v>
      </c>
      <c r="AE4130">
        <v>96</v>
      </c>
      <c r="AF4130">
        <v>97</v>
      </c>
      <c r="AG4130">
        <v>97</v>
      </c>
      <c r="AH4130">
        <v>96</v>
      </c>
      <c r="AI4130">
        <v>102</v>
      </c>
      <c r="AJ4130">
        <v>105</v>
      </c>
      <c r="AK4130">
        <v>112</v>
      </c>
      <c r="AL4130">
        <v>109</v>
      </c>
      <c r="AM4130">
        <v>112</v>
      </c>
      <c r="AN4130" s="5">
        <v>111</v>
      </c>
      <c r="AO4130" s="5">
        <v>112</v>
      </c>
      <c r="AP4130" s="5">
        <v>110</v>
      </c>
      <c r="AQ4130" s="5">
        <v>109</v>
      </c>
      <c r="AR4130" s="5">
        <v>103</v>
      </c>
      <c r="AS4130" s="5">
        <v>99</v>
      </c>
      <c r="AT4130" s="5">
        <v>101</v>
      </c>
      <c r="AU4130" s="5">
        <v>101</v>
      </c>
      <c r="AV4130" s="5">
        <v>106</v>
      </c>
      <c r="AW4130" s="5">
        <v>103</v>
      </c>
      <c r="AX4130" s="5">
        <v>103</v>
      </c>
      <c r="AY4130" s="5">
        <v>95</v>
      </c>
      <c r="AZ4130" s="5">
        <v>101</v>
      </c>
      <c r="BA4130" s="5">
        <v>100</v>
      </c>
      <c r="BB4130" s="5">
        <v>104</v>
      </c>
      <c r="BC4130" s="5">
        <v>103</v>
      </c>
      <c r="BD4130" s="5">
        <v>101</v>
      </c>
      <c r="BE4130" s="5">
        <v>105</v>
      </c>
      <c r="BF4130" s="5">
        <v>105</v>
      </c>
      <c r="BG4130" s="5">
        <v>102</v>
      </c>
      <c r="BH4130" s="5">
        <v>84</v>
      </c>
      <c r="BI4130" s="5">
        <v>91</v>
      </c>
      <c r="BJ4130" s="5">
        <v>92</v>
      </c>
      <c r="BK4130" s="5">
        <v>102</v>
      </c>
      <c r="BL4130" s="5">
        <v>105</v>
      </c>
      <c r="BM4130" s="5">
        <v>103</v>
      </c>
      <c r="BN4130" s="5">
        <v>84</v>
      </c>
      <c r="BO4130" s="5">
        <v>92</v>
      </c>
      <c r="BP4130" s="5">
        <v>98</v>
      </c>
      <c r="BQ4130" s="5">
        <v>100</v>
      </c>
      <c r="BR4130" s="5">
        <v>103</v>
      </c>
      <c r="BS4130">
        <v>102</v>
      </c>
      <c r="BT4130">
        <v>100</v>
      </c>
      <c r="BU4130">
        <v>100</v>
      </c>
      <c r="BV4130">
        <v>101</v>
      </c>
      <c r="BW4130">
        <v>102</v>
      </c>
      <c r="BX4130">
        <v>100</v>
      </c>
      <c r="BY4130">
        <v>97</v>
      </c>
      <c r="BZ4130">
        <v>97</v>
      </c>
      <c r="CA4130">
        <v>97</v>
      </c>
      <c r="CB4130">
        <v>97</v>
      </c>
      <c r="CC4130">
        <v>97</v>
      </c>
      <c r="CD4130">
        <v>99</v>
      </c>
      <c r="CE4130">
        <v>99</v>
      </c>
      <c r="CF4130">
        <v>100</v>
      </c>
      <c r="CG4130">
        <v>100</v>
      </c>
      <c r="CH4130">
        <v>104</v>
      </c>
      <c r="CI4130">
        <v>106</v>
      </c>
      <c r="CJ4130">
        <v>95</v>
      </c>
      <c r="CK4130">
        <v>94</v>
      </c>
      <c r="CL4130">
        <v>101</v>
      </c>
      <c r="CM4130">
        <v>102</v>
      </c>
      <c r="CN4130">
        <v>100</v>
      </c>
      <c r="CO4130">
        <v>93</v>
      </c>
      <c r="CP4130">
        <v>89</v>
      </c>
      <c r="CQ4130">
        <v>69</v>
      </c>
      <c r="CR4130">
        <v>73</v>
      </c>
      <c r="CS4130">
        <v>90</v>
      </c>
      <c r="CT4130">
        <v>94</v>
      </c>
      <c r="CU4130">
        <v>95</v>
      </c>
      <c r="CV4130">
        <v>89</v>
      </c>
      <c r="CW4130">
        <v>76</v>
      </c>
      <c r="CX4130" t="s">
        <v>2</v>
      </c>
      <c r="CY4130" t="s">
        <v>66</v>
      </c>
      <c r="CZ4130" s="1">
        <f t="shared" si="4656"/>
        <v>0.73846893172275863</v>
      </c>
      <c r="DA4130" s="4">
        <f t="shared" si="4657"/>
        <v>100.90322580645162</v>
      </c>
      <c r="DB4130" s="4"/>
      <c r="DC4130" s="4"/>
      <c r="DD4130" s="4"/>
    </row>
    <row r="4131" spans="1:108" x14ac:dyDescent="0.25">
      <c r="A4131" t="s">
        <v>215</v>
      </c>
      <c r="B4131">
        <v>34.390599999999999</v>
      </c>
      <c r="C4131">
        <v>-116.51690000000001</v>
      </c>
      <c r="D4131">
        <v>2900</v>
      </c>
      <c r="E4131" t="s">
        <v>1</v>
      </c>
      <c r="F4131">
        <v>232.4</v>
      </c>
      <c r="G4131">
        <v>2013</v>
      </c>
      <c r="H4131">
        <v>8</v>
      </c>
      <c r="I4131" t="s">
        <v>260</v>
      </c>
      <c r="J4131">
        <v>99</v>
      </c>
      <c r="K4131">
        <v>101</v>
      </c>
      <c r="L4131">
        <v>97</v>
      </c>
      <c r="M4131">
        <v>99</v>
      </c>
      <c r="N4131">
        <v>101</v>
      </c>
      <c r="O4131">
        <v>105</v>
      </c>
      <c r="P4131">
        <v>106</v>
      </c>
      <c r="Q4131">
        <v>106</v>
      </c>
      <c r="R4131">
        <v>99</v>
      </c>
      <c r="S4131">
        <v>95</v>
      </c>
      <c r="T4131">
        <v>100</v>
      </c>
      <c r="U4131">
        <v>100</v>
      </c>
      <c r="V4131">
        <v>100</v>
      </c>
      <c r="W4131">
        <v>97</v>
      </c>
      <c r="X4131">
        <v>97</v>
      </c>
      <c r="Y4131">
        <v>98</v>
      </c>
      <c r="Z4131">
        <v>100</v>
      </c>
      <c r="AA4131">
        <v>99</v>
      </c>
      <c r="AB4131">
        <v>94</v>
      </c>
      <c r="AC4131">
        <v>95</v>
      </c>
      <c r="AD4131">
        <v>97</v>
      </c>
      <c r="AE4131">
        <v>97</v>
      </c>
      <c r="AF4131">
        <v>94</v>
      </c>
      <c r="AG4131">
        <v>87</v>
      </c>
      <c r="AH4131">
        <v>96</v>
      </c>
      <c r="AI4131">
        <v>101</v>
      </c>
      <c r="AJ4131">
        <v>106</v>
      </c>
      <c r="AK4131">
        <v>110</v>
      </c>
      <c r="AL4131">
        <v>112</v>
      </c>
      <c r="AM4131">
        <v>113</v>
      </c>
      <c r="AN4131" s="5">
        <v>109</v>
      </c>
      <c r="AO4131" s="5">
        <v>108</v>
      </c>
      <c r="AP4131" s="5">
        <v>110</v>
      </c>
      <c r="AQ4131" s="5">
        <v>110</v>
      </c>
      <c r="AR4131" s="5">
        <v>106</v>
      </c>
      <c r="AS4131" s="5">
        <v>103</v>
      </c>
      <c r="AT4131" s="5">
        <v>106</v>
      </c>
      <c r="AU4131" s="5">
        <v>106</v>
      </c>
      <c r="AV4131" s="5">
        <v>107</v>
      </c>
      <c r="AW4131" s="5">
        <v>104</v>
      </c>
      <c r="AX4131" s="5">
        <v>87</v>
      </c>
      <c r="AY4131" s="5">
        <v>97</v>
      </c>
      <c r="AZ4131" s="5">
        <v>101</v>
      </c>
      <c r="BA4131" s="5">
        <v>102</v>
      </c>
      <c r="BB4131" s="5">
        <v>104</v>
      </c>
      <c r="BC4131" s="5">
        <v>101</v>
      </c>
      <c r="BD4131" s="5">
        <v>99</v>
      </c>
      <c r="BE4131" s="5">
        <v>105</v>
      </c>
      <c r="BF4131" s="5">
        <v>103</v>
      </c>
      <c r="BG4131" s="5">
        <v>96</v>
      </c>
      <c r="BH4131" s="5">
        <v>87</v>
      </c>
      <c r="BI4131" s="5">
        <v>92</v>
      </c>
      <c r="BJ4131" s="5">
        <v>98</v>
      </c>
      <c r="BK4131" s="5">
        <v>102</v>
      </c>
      <c r="BL4131" s="5">
        <v>103</v>
      </c>
      <c r="BM4131" s="5">
        <v>94</v>
      </c>
      <c r="BN4131" s="5">
        <v>98</v>
      </c>
      <c r="BO4131" s="5">
        <v>101</v>
      </c>
      <c r="BP4131" s="5">
        <v>99</v>
      </c>
      <c r="BQ4131" s="5">
        <v>99</v>
      </c>
      <c r="BR4131" s="5">
        <v>102</v>
      </c>
      <c r="BS4131">
        <v>102</v>
      </c>
      <c r="BT4131">
        <v>101</v>
      </c>
      <c r="BU4131">
        <v>99</v>
      </c>
      <c r="BV4131">
        <v>101</v>
      </c>
      <c r="BW4131">
        <v>102</v>
      </c>
      <c r="BX4131">
        <v>100</v>
      </c>
      <c r="BY4131">
        <v>99</v>
      </c>
      <c r="BZ4131">
        <v>97</v>
      </c>
      <c r="CA4131">
        <v>96</v>
      </c>
      <c r="CB4131">
        <v>96</v>
      </c>
      <c r="CC4131">
        <v>97</v>
      </c>
      <c r="CD4131">
        <v>100</v>
      </c>
      <c r="CE4131">
        <v>99</v>
      </c>
      <c r="CF4131">
        <v>102</v>
      </c>
      <c r="CG4131">
        <v>102</v>
      </c>
      <c r="CH4131">
        <v>105</v>
      </c>
      <c r="CI4131">
        <v>104</v>
      </c>
      <c r="CJ4131">
        <v>102</v>
      </c>
      <c r="CK4131">
        <v>99</v>
      </c>
      <c r="CL4131">
        <v>103</v>
      </c>
      <c r="CM4131">
        <v>103</v>
      </c>
      <c r="CN4131">
        <v>102</v>
      </c>
      <c r="CO4131">
        <v>94</v>
      </c>
      <c r="CP4131">
        <v>92</v>
      </c>
      <c r="CQ4131">
        <v>88</v>
      </c>
      <c r="CR4131">
        <v>73</v>
      </c>
      <c r="CS4131">
        <v>92</v>
      </c>
      <c r="CT4131">
        <v>99</v>
      </c>
      <c r="CU4131">
        <v>93</v>
      </c>
      <c r="CV4131">
        <v>94</v>
      </c>
      <c r="CW4131">
        <v>93</v>
      </c>
      <c r="CX4131" t="s">
        <v>5</v>
      </c>
      <c r="CY4131" t="s">
        <v>216</v>
      </c>
      <c r="CZ4131" s="1">
        <f t="shared" si="4656"/>
        <v>0.70648265538397037</v>
      </c>
      <c r="DA4131" s="4">
        <f t="shared" si="4657"/>
        <v>101.25806451612904</v>
      </c>
      <c r="DB4131" s="4"/>
      <c r="DC4131" s="4"/>
      <c r="DD4131" s="4"/>
    </row>
    <row r="4132" spans="1:108" x14ac:dyDescent="0.25">
      <c r="A4132" t="s">
        <v>220</v>
      </c>
      <c r="B4132">
        <v>34.634399999999999</v>
      </c>
      <c r="C4132">
        <v>-117.55029999999999</v>
      </c>
      <c r="D4132">
        <v>2880</v>
      </c>
      <c r="E4132" t="s">
        <v>1</v>
      </c>
      <c r="F4132">
        <v>212.3</v>
      </c>
      <c r="G4132">
        <v>2013</v>
      </c>
      <c r="H4132">
        <v>8</v>
      </c>
      <c r="I4132" t="s">
        <v>260</v>
      </c>
      <c r="J4132">
        <v>101</v>
      </c>
      <c r="K4132">
        <v>100</v>
      </c>
      <c r="L4132">
        <v>96</v>
      </c>
      <c r="M4132">
        <v>97</v>
      </c>
      <c r="N4132">
        <v>103</v>
      </c>
      <c r="O4132">
        <v>103</v>
      </c>
      <c r="P4132">
        <v>107</v>
      </c>
      <c r="Q4132">
        <v>110</v>
      </c>
      <c r="R4132">
        <v>96</v>
      </c>
      <c r="S4132">
        <v>89</v>
      </c>
      <c r="T4132">
        <v>100</v>
      </c>
      <c r="U4132">
        <v>97</v>
      </c>
      <c r="V4132">
        <v>95</v>
      </c>
      <c r="W4132">
        <v>98</v>
      </c>
      <c r="X4132">
        <v>96</v>
      </c>
      <c r="Y4132">
        <v>93</v>
      </c>
      <c r="Z4132">
        <v>95</v>
      </c>
      <c r="AA4132">
        <v>93</v>
      </c>
      <c r="AB4132">
        <v>88</v>
      </c>
      <c r="AC4132">
        <v>92</v>
      </c>
      <c r="AD4132">
        <v>91</v>
      </c>
      <c r="AE4132">
        <v>96</v>
      </c>
      <c r="AF4132">
        <v>87</v>
      </c>
      <c r="AG4132">
        <v>79</v>
      </c>
      <c r="AH4132">
        <v>92</v>
      </c>
      <c r="AI4132">
        <v>102</v>
      </c>
      <c r="AJ4132">
        <v>104</v>
      </c>
      <c r="AK4132">
        <v>110</v>
      </c>
      <c r="AL4132">
        <v>114</v>
      </c>
      <c r="AM4132">
        <v>113</v>
      </c>
      <c r="AN4132" s="5">
        <v>110</v>
      </c>
      <c r="AO4132" s="5">
        <v>105</v>
      </c>
      <c r="AP4132" s="5">
        <v>106</v>
      </c>
      <c r="AQ4132" s="5">
        <v>108</v>
      </c>
      <c r="AR4132" s="5">
        <v>103</v>
      </c>
      <c r="AS4132" s="5">
        <v>106</v>
      </c>
      <c r="AT4132" s="5">
        <v>103</v>
      </c>
      <c r="AU4132" s="5">
        <v>105</v>
      </c>
      <c r="AV4132" s="5">
        <v>105</v>
      </c>
      <c r="AW4132" s="5">
        <v>100</v>
      </c>
      <c r="AX4132" s="5">
        <v>91</v>
      </c>
      <c r="AY4132" s="5">
        <v>97</v>
      </c>
      <c r="AZ4132" s="5">
        <v>103</v>
      </c>
      <c r="BA4132" s="5">
        <v>104</v>
      </c>
      <c r="BB4132" s="5">
        <v>99</v>
      </c>
      <c r="BC4132" s="5">
        <v>96</v>
      </c>
      <c r="BD4132" s="5">
        <v>103</v>
      </c>
      <c r="BE4132" s="5">
        <v>106</v>
      </c>
      <c r="BF4132" s="5">
        <v>108</v>
      </c>
      <c r="BG4132" s="5">
        <v>103</v>
      </c>
      <c r="BH4132" s="5">
        <v>93</v>
      </c>
      <c r="BI4132" s="5">
        <v>95</v>
      </c>
      <c r="BJ4132" s="5">
        <v>102</v>
      </c>
      <c r="BK4132" s="5">
        <v>110</v>
      </c>
      <c r="BL4132" s="5">
        <v>111</v>
      </c>
      <c r="BM4132" s="5">
        <v>101</v>
      </c>
      <c r="BN4132" s="5">
        <v>107</v>
      </c>
      <c r="BO4132" s="5">
        <v>107</v>
      </c>
      <c r="BP4132" s="5">
        <v>107</v>
      </c>
      <c r="BQ4132" s="5">
        <v>106</v>
      </c>
      <c r="BR4132" s="5">
        <v>104</v>
      </c>
      <c r="BS4132">
        <v>105</v>
      </c>
      <c r="BT4132">
        <v>105</v>
      </c>
      <c r="BU4132">
        <v>104</v>
      </c>
      <c r="BV4132">
        <v>107</v>
      </c>
      <c r="BW4132">
        <v>107</v>
      </c>
      <c r="BX4132">
        <v>105</v>
      </c>
      <c r="BY4132">
        <v>100</v>
      </c>
      <c r="BZ4132">
        <v>103</v>
      </c>
      <c r="CA4132">
        <v>101</v>
      </c>
      <c r="CB4132">
        <v>101</v>
      </c>
      <c r="CC4132">
        <v>103</v>
      </c>
      <c r="CD4132">
        <v>107</v>
      </c>
      <c r="CE4132">
        <v>109</v>
      </c>
      <c r="CF4132">
        <v>112</v>
      </c>
      <c r="CG4132">
        <v>111</v>
      </c>
      <c r="CH4132">
        <v>113</v>
      </c>
      <c r="CI4132">
        <v>113</v>
      </c>
      <c r="CJ4132">
        <v>109</v>
      </c>
      <c r="CK4132">
        <v>104</v>
      </c>
      <c r="CL4132">
        <v>109</v>
      </c>
      <c r="CM4132">
        <v>108</v>
      </c>
      <c r="CN4132">
        <v>110</v>
      </c>
      <c r="CO4132">
        <v>108</v>
      </c>
      <c r="CP4132">
        <v>106</v>
      </c>
      <c r="CQ4132">
        <v>104</v>
      </c>
      <c r="CR4132">
        <v>93</v>
      </c>
      <c r="CS4132">
        <v>104</v>
      </c>
      <c r="CT4132">
        <v>110</v>
      </c>
      <c r="CU4132">
        <v>106</v>
      </c>
      <c r="CV4132">
        <v>106</v>
      </c>
      <c r="CW4132">
        <v>108</v>
      </c>
      <c r="CX4132" t="s">
        <v>5</v>
      </c>
      <c r="CY4132" t="s">
        <v>221</v>
      </c>
      <c r="CZ4132" s="1">
        <f t="shared" si="4656"/>
        <v>0.39880686939141397</v>
      </c>
      <c r="DA4132" s="4">
        <f t="shared" si="4657"/>
        <v>103.35483870967742</v>
      </c>
      <c r="DB4132" s="4"/>
      <c r="DC4132" s="4"/>
      <c r="DD4132" s="4"/>
    </row>
    <row r="4133" spans="1:108" x14ac:dyDescent="0.25">
      <c r="A4133" t="s">
        <v>39</v>
      </c>
      <c r="B4133">
        <v>34.525300000000001</v>
      </c>
      <c r="C4133">
        <v>-117.29640000000001</v>
      </c>
      <c r="D4133">
        <v>2789</v>
      </c>
      <c r="E4133" t="s">
        <v>1</v>
      </c>
      <c r="F4133">
        <v>218.7</v>
      </c>
      <c r="G4133">
        <v>2013</v>
      </c>
      <c r="H4133">
        <v>8</v>
      </c>
      <c r="I4133" t="s">
        <v>260</v>
      </c>
      <c r="J4133">
        <v>97</v>
      </c>
      <c r="K4133">
        <v>103</v>
      </c>
      <c r="L4133">
        <v>101</v>
      </c>
      <c r="M4133">
        <v>96</v>
      </c>
      <c r="N4133">
        <v>96</v>
      </c>
      <c r="O4133">
        <v>103</v>
      </c>
      <c r="P4133">
        <v>104</v>
      </c>
      <c r="Q4133">
        <v>105</v>
      </c>
      <c r="R4133">
        <v>109</v>
      </c>
      <c r="S4133">
        <v>96</v>
      </c>
      <c r="T4133">
        <v>85</v>
      </c>
      <c r="U4133">
        <v>99</v>
      </c>
      <c r="V4133">
        <v>94</v>
      </c>
      <c r="W4133">
        <v>99</v>
      </c>
      <c r="X4133">
        <v>97</v>
      </c>
      <c r="Y4133">
        <v>91</v>
      </c>
      <c r="Z4133">
        <v>97</v>
      </c>
      <c r="AA4133">
        <v>99</v>
      </c>
      <c r="AB4133">
        <v>95</v>
      </c>
      <c r="AC4133">
        <v>93</v>
      </c>
      <c r="AD4133">
        <v>95</v>
      </c>
      <c r="AE4133">
        <v>95</v>
      </c>
      <c r="AF4133">
        <v>95</v>
      </c>
      <c r="AG4133">
        <v>91</v>
      </c>
      <c r="AH4133">
        <v>84</v>
      </c>
      <c r="AI4133">
        <v>95</v>
      </c>
      <c r="AJ4133">
        <v>102</v>
      </c>
      <c r="AK4133">
        <v>105</v>
      </c>
      <c r="AL4133">
        <v>109</v>
      </c>
      <c r="AM4133">
        <v>111</v>
      </c>
      <c r="AN4133" s="5">
        <v>115</v>
      </c>
      <c r="AO4133" s="5">
        <v>110</v>
      </c>
      <c r="AP4133" s="5">
        <v>106</v>
      </c>
      <c r="AQ4133" s="5">
        <v>107</v>
      </c>
      <c r="AR4133" s="5">
        <v>103</v>
      </c>
      <c r="AS4133" s="5">
        <v>110</v>
      </c>
      <c r="AT4133" s="5">
        <v>102</v>
      </c>
      <c r="AU4133" s="5">
        <v>106</v>
      </c>
      <c r="AV4133" s="5">
        <v>105</v>
      </c>
      <c r="AW4133" s="5">
        <v>108</v>
      </c>
      <c r="AX4133" s="5">
        <v>104</v>
      </c>
      <c r="AY4133" s="5">
        <v>91</v>
      </c>
      <c r="AZ4133" s="5">
        <v>100</v>
      </c>
      <c r="BA4133" s="5">
        <v>103</v>
      </c>
      <c r="BB4133" s="5">
        <v>105</v>
      </c>
      <c r="BC4133" s="5">
        <v>102</v>
      </c>
      <c r="BD4133" s="5">
        <v>100</v>
      </c>
      <c r="BE4133" s="5">
        <v>102</v>
      </c>
      <c r="BF4133" s="5">
        <v>106</v>
      </c>
      <c r="BG4133" s="5">
        <v>110</v>
      </c>
      <c r="BH4133" s="5">
        <v>102</v>
      </c>
      <c r="BI4133" s="5">
        <v>96</v>
      </c>
      <c r="BJ4133" s="5">
        <v>95</v>
      </c>
      <c r="BK4133" s="5">
        <v>99</v>
      </c>
      <c r="BL4133" s="5">
        <v>104</v>
      </c>
      <c r="BM4133" s="5">
        <v>105</v>
      </c>
      <c r="BN4133" s="5">
        <v>98</v>
      </c>
      <c r="BO4133" s="5">
        <v>99</v>
      </c>
      <c r="BP4133" s="5">
        <v>97</v>
      </c>
      <c r="BQ4133" s="5">
        <v>96</v>
      </c>
      <c r="BR4133" s="5">
        <v>99</v>
      </c>
      <c r="BS4133">
        <v>98</v>
      </c>
      <c r="BT4133">
        <v>99</v>
      </c>
      <c r="BU4133">
        <v>99</v>
      </c>
      <c r="BV4133">
        <v>98</v>
      </c>
      <c r="BW4133">
        <v>99</v>
      </c>
      <c r="BX4133">
        <v>99</v>
      </c>
      <c r="BY4133">
        <v>97</v>
      </c>
      <c r="BZ4133">
        <v>97</v>
      </c>
      <c r="CA4133">
        <v>93</v>
      </c>
      <c r="CB4133">
        <v>89</v>
      </c>
      <c r="CC4133">
        <v>94</v>
      </c>
      <c r="CD4133">
        <v>99</v>
      </c>
      <c r="CE4133">
        <v>99</v>
      </c>
      <c r="CF4133">
        <v>102</v>
      </c>
      <c r="CG4133">
        <v>104</v>
      </c>
      <c r="CH4133">
        <v>104</v>
      </c>
      <c r="CI4133">
        <v>103</v>
      </c>
      <c r="CJ4133">
        <v>103</v>
      </c>
      <c r="CK4133">
        <v>104</v>
      </c>
      <c r="CL4133">
        <v>104</v>
      </c>
      <c r="CM4133">
        <v>101</v>
      </c>
      <c r="CN4133">
        <v>101</v>
      </c>
      <c r="CO4133">
        <v>101</v>
      </c>
      <c r="CP4133">
        <v>98</v>
      </c>
      <c r="CQ4133">
        <v>98</v>
      </c>
      <c r="CR4133">
        <v>96</v>
      </c>
      <c r="CS4133">
        <v>87</v>
      </c>
      <c r="CT4133">
        <v>96</v>
      </c>
      <c r="CU4133">
        <v>99</v>
      </c>
      <c r="CV4133">
        <v>102</v>
      </c>
      <c r="CW4133">
        <v>99</v>
      </c>
      <c r="CX4133" t="s">
        <v>5</v>
      </c>
      <c r="CY4133" t="s">
        <v>40</v>
      </c>
      <c r="CZ4133" s="1">
        <f t="shared" si="4656"/>
        <v>0.64166960279705954</v>
      </c>
      <c r="DA4133" s="4">
        <f t="shared" si="4657"/>
        <v>102.74193548387096</v>
      </c>
      <c r="DB4133" s="4"/>
      <c r="DC4133" s="4"/>
      <c r="DD4133" s="4"/>
    </row>
    <row r="4134" spans="1:108" x14ac:dyDescent="0.25">
      <c r="A4134" t="s">
        <v>226</v>
      </c>
      <c r="B4134">
        <v>34.684699999999999</v>
      </c>
      <c r="C4134">
        <v>-117.82080000000001</v>
      </c>
      <c r="D4134">
        <v>2590</v>
      </c>
      <c r="E4134" t="s">
        <v>1</v>
      </c>
      <c r="F4134">
        <v>215.5</v>
      </c>
      <c r="G4134">
        <v>2013</v>
      </c>
      <c r="H4134">
        <v>8</v>
      </c>
      <c r="I4134" t="s">
        <v>260</v>
      </c>
      <c r="J4134">
        <v>102</v>
      </c>
      <c r="K4134">
        <v>99</v>
      </c>
      <c r="L4134">
        <v>96</v>
      </c>
      <c r="M4134">
        <v>96</v>
      </c>
      <c r="N4134">
        <v>101</v>
      </c>
      <c r="O4134">
        <v>105</v>
      </c>
      <c r="P4134">
        <v>106</v>
      </c>
      <c r="Q4134">
        <v>108</v>
      </c>
      <c r="R4134">
        <v>100</v>
      </c>
      <c r="S4134">
        <v>86</v>
      </c>
      <c r="T4134">
        <v>98</v>
      </c>
      <c r="U4134">
        <v>98</v>
      </c>
      <c r="V4134">
        <v>94</v>
      </c>
      <c r="W4134">
        <v>97</v>
      </c>
      <c r="X4134">
        <v>92</v>
      </c>
      <c r="Y4134">
        <v>94</v>
      </c>
      <c r="Z4134">
        <v>96</v>
      </c>
      <c r="AA4134">
        <v>92</v>
      </c>
      <c r="AB4134">
        <v>88</v>
      </c>
      <c r="AC4134">
        <v>93</v>
      </c>
      <c r="AD4134">
        <v>93</v>
      </c>
      <c r="AE4134">
        <v>97</v>
      </c>
      <c r="AF4134">
        <v>87</v>
      </c>
      <c r="AG4134">
        <v>79</v>
      </c>
      <c r="AH4134">
        <v>94</v>
      </c>
      <c r="AI4134">
        <v>102</v>
      </c>
      <c r="AJ4134">
        <v>105</v>
      </c>
      <c r="AK4134">
        <v>110</v>
      </c>
      <c r="AL4134">
        <v>112</v>
      </c>
      <c r="AM4134">
        <v>114</v>
      </c>
      <c r="AN4134" s="5">
        <v>109</v>
      </c>
      <c r="AO4134" s="5">
        <v>105</v>
      </c>
      <c r="AP4134" s="5">
        <v>106</v>
      </c>
      <c r="AQ4134" s="5">
        <v>107</v>
      </c>
      <c r="AR4134" s="5">
        <v>102</v>
      </c>
      <c r="AS4134" s="5">
        <v>103</v>
      </c>
      <c r="AT4134" s="5">
        <v>104</v>
      </c>
      <c r="AU4134" s="5">
        <v>104</v>
      </c>
      <c r="AV4134" s="5">
        <v>107</v>
      </c>
      <c r="AW4134" s="5">
        <v>104</v>
      </c>
      <c r="AX4134" s="5">
        <v>90</v>
      </c>
      <c r="AY4134" s="5">
        <v>97</v>
      </c>
      <c r="AZ4134" s="5">
        <v>103</v>
      </c>
      <c r="BA4134" s="5">
        <v>102</v>
      </c>
      <c r="BB4134" s="5">
        <v>98</v>
      </c>
      <c r="BC4134" s="5">
        <v>95</v>
      </c>
      <c r="BD4134" s="5">
        <v>101</v>
      </c>
      <c r="BE4134" s="5">
        <v>105</v>
      </c>
      <c r="BF4134" s="5">
        <v>109</v>
      </c>
      <c r="BG4134" s="5">
        <v>104</v>
      </c>
      <c r="BH4134" s="5">
        <v>94</v>
      </c>
      <c r="BI4134" s="5">
        <v>96</v>
      </c>
      <c r="BJ4134" s="5">
        <v>98</v>
      </c>
      <c r="BK4134" s="5">
        <v>103</v>
      </c>
      <c r="BL4134" s="5">
        <v>105</v>
      </c>
      <c r="BM4134" s="5">
        <v>95</v>
      </c>
      <c r="BN4134" s="5">
        <v>100</v>
      </c>
      <c r="BO4134" s="5">
        <v>99</v>
      </c>
      <c r="BP4134" s="5">
        <v>98</v>
      </c>
      <c r="BQ4134" s="5">
        <v>100</v>
      </c>
      <c r="BR4134" s="5">
        <v>101</v>
      </c>
      <c r="BS4134">
        <v>96</v>
      </c>
      <c r="BT4134">
        <v>97</v>
      </c>
      <c r="BU4134">
        <v>98</v>
      </c>
      <c r="BV4134">
        <v>100</v>
      </c>
      <c r="BW4134">
        <v>100</v>
      </c>
      <c r="BX4134">
        <v>97</v>
      </c>
      <c r="BY4134">
        <v>92</v>
      </c>
      <c r="BZ4134">
        <v>92</v>
      </c>
      <c r="CA4134">
        <v>93</v>
      </c>
      <c r="CB4134">
        <v>94</v>
      </c>
      <c r="CC4134">
        <v>97</v>
      </c>
      <c r="CD4134">
        <v>101</v>
      </c>
      <c r="CE4134">
        <v>103</v>
      </c>
      <c r="CF4134">
        <v>104</v>
      </c>
      <c r="CG4134">
        <v>104</v>
      </c>
      <c r="CH4134">
        <v>103</v>
      </c>
      <c r="CI4134">
        <v>104</v>
      </c>
      <c r="CJ4134">
        <v>106</v>
      </c>
      <c r="CK4134">
        <v>99</v>
      </c>
      <c r="CL4134">
        <v>101</v>
      </c>
      <c r="CM4134">
        <v>102</v>
      </c>
      <c r="CN4134">
        <v>102</v>
      </c>
      <c r="CO4134">
        <v>101</v>
      </c>
      <c r="CP4134">
        <v>99</v>
      </c>
      <c r="CQ4134">
        <v>96</v>
      </c>
      <c r="CR4134">
        <v>88</v>
      </c>
      <c r="CS4134">
        <v>95</v>
      </c>
      <c r="CT4134">
        <v>101</v>
      </c>
      <c r="CU4134">
        <v>102</v>
      </c>
      <c r="CV4134">
        <v>99</v>
      </c>
      <c r="CW4134">
        <v>96</v>
      </c>
      <c r="CX4134" t="s">
        <v>5</v>
      </c>
      <c r="CY4134" t="s">
        <v>227</v>
      </c>
      <c r="CZ4134" s="1">
        <f t="shared" si="4656"/>
        <v>0.72818302765168852</v>
      </c>
      <c r="DA4134" s="4">
        <f t="shared" si="4657"/>
        <v>101.41935483870968</v>
      </c>
      <c r="DB4134" s="4"/>
      <c r="DC4134" s="4"/>
      <c r="DD4134" s="4"/>
    </row>
    <row r="4135" spans="1:108" x14ac:dyDescent="0.25">
      <c r="A4135" t="s">
        <v>37</v>
      </c>
      <c r="B4135">
        <v>36.261400000000002</v>
      </c>
      <c r="C4135">
        <v>-116.0564</v>
      </c>
      <c r="D4135">
        <v>2573</v>
      </c>
      <c r="E4135" t="s">
        <v>1</v>
      </c>
      <c r="F4135">
        <v>75.900000000000006</v>
      </c>
      <c r="G4135">
        <v>2013</v>
      </c>
      <c r="H4135">
        <v>8</v>
      </c>
      <c r="I4135" t="s">
        <v>260</v>
      </c>
      <c r="J4135">
        <v>97</v>
      </c>
      <c r="K4135">
        <v>100</v>
      </c>
      <c r="L4135">
        <v>99</v>
      </c>
      <c r="M4135">
        <v>99</v>
      </c>
      <c r="N4135">
        <v>102</v>
      </c>
      <c r="O4135">
        <v>105</v>
      </c>
      <c r="P4135">
        <v>107</v>
      </c>
      <c r="Q4135">
        <v>109</v>
      </c>
      <c r="R4135">
        <v>105</v>
      </c>
      <c r="S4135">
        <v>94</v>
      </c>
      <c r="T4135">
        <v>99</v>
      </c>
      <c r="U4135">
        <v>100</v>
      </c>
      <c r="V4135">
        <v>98</v>
      </c>
      <c r="W4135">
        <v>96</v>
      </c>
      <c r="X4135">
        <v>96</v>
      </c>
      <c r="Y4135">
        <v>97</v>
      </c>
      <c r="Z4135">
        <v>99</v>
      </c>
      <c r="AA4135">
        <v>97</v>
      </c>
      <c r="AB4135">
        <v>93</v>
      </c>
      <c r="AC4135">
        <v>93</v>
      </c>
      <c r="AD4135">
        <v>94</v>
      </c>
      <c r="AE4135">
        <v>97</v>
      </c>
      <c r="AF4135">
        <v>94</v>
      </c>
      <c r="AG4135">
        <v>89</v>
      </c>
      <c r="AH4135">
        <v>94</v>
      </c>
      <c r="AI4135">
        <v>100</v>
      </c>
      <c r="AJ4135">
        <v>106</v>
      </c>
      <c r="AK4135">
        <v>110</v>
      </c>
      <c r="AL4135">
        <v>112</v>
      </c>
      <c r="AM4135">
        <v>113</v>
      </c>
      <c r="AN4135" s="5">
        <v>109</v>
      </c>
      <c r="AO4135" s="5">
        <v>110</v>
      </c>
      <c r="AP4135" s="5">
        <v>111</v>
      </c>
      <c r="AQ4135" s="5">
        <v>110</v>
      </c>
      <c r="AR4135" s="5">
        <v>107</v>
      </c>
      <c r="AS4135" s="5">
        <v>103</v>
      </c>
      <c r="AT4135" s="5">
        <v>105</v>
      </c>
      <c r="AU4135" s="5">
        <v>104</v>
      </c>
      <c r="AV4135" s="5">
        <v>106</v>
      </c>
      <c r="AW4135" s="5">
        <v>107</v>
      </c>
      <c r="AX4135" s="5">
        <v>95</v>
      </c>
      <c r="AY4135" s="5">
        <v>97</v>
      </c>
      <c r="AZ4135" s="5">
        <v>101</v>
      </c>
      <c r="BA4135" s="5">
        <v>104</v>
      </c>
      <c r="BB4135" s="5">
        <v>104</v>
      </c>
      <c r="BC4135" s="5">
        <v>100</v>
      </c>
      <c r="BD4135" s="5">
        <v>101</v>
      </c>
      <c r="BE4135" s="5">
        <v>104</v>
      </c>
      <c r="BF4135" s="5">
        <v>108</v>
      </c>
      <c r="BG4135" s="5">
        <v>104</v>
      </c>
      <c r="BH4135" s="5">
        <v>94</v>
      </c>
      <c r="BI4135" s="5">
        <v>92</v>
      </c>
      <c r="BJ4135" s="5">
        <v>98</v>
      </c>
      <c r="BK4135" s="5">
        <v>103</v>
      </c>
      <c r="BL4135" s="5">
        <v>107</v>
      </c>
      <c r="BM4135" s="5">
        <v>104</v>
      </c>
      <c r="BN4135" s="5">
        <v>89</v>
      </c>
      <c r="BO4135" s="5">
        <v>100</v>
      </c>
      <c r="BP4135" s="5">
        <v>96</v>
      </c>
      <c r="BQ4135" s="5">
        <v>101</v>
      </c>
      <c r="BR4135" s="5">
        <v>102</v>
      </c>
      <c r="BS4135">
        <v>99</v>
      </c>
      <c r="BT4135">
        <v>96</v>
      </c>
      <c r="BU4135">
        <v>99</v>
      </c>
      <c r="BV4135">
        <v>101</v>
      </c>
      <c r="BW4135">
        <v>100</v>
      </c>
      <c r="BX4135">
        <v>99</v>
      </c>
      <c r="BY4135">
        <v>96</v>
      </c>
      <c r="BZ4135">
        <v>94</v>
      </c>
      <c r="CA4135">
        <v>95</v>
      </c>
      <c r="CB4135">
        <v>96</v>
      </c>
      <c r="CC4135">
        <v>98</v>
      </c>
      <c r="CD4135">
        <v>99</v>
      </c>
      <c r="CE4135">
        <v>102</v>
      </c>
      <c r="CF4135">
        <v>101</v>
      </c>
      <c r="CG4135">
        <v>104</v>
      </c>
      <c r="CH4135">
        <v>105</v>
      </c>
      <c r="CI4135">
        <v>104</v>
      </c>
      <c r="CJ4135">
        <v>103</v>
      </c>
      <c r="CK4135">
        <v>98</v>
      </c>
      <c r="CL4135">
        <v>103</v>
      </c>
      <c r="CM4135">
        <v>102</v>
      </c>
      <c r="CN4135">
        <v>102</v>
      </c>
      <c r="CO4135">
        <v>96</v>
      </c>
      <c r="CP4135">
        <v>94</v>
      </c>
      <c r="CQ4135">
        <v>94</v>
      </c>
      <c r="CR4135">
        <v>82</v>
      </c>
      <c r="CS4135">
        <v>95</v>
      </c>
      <c r="CT4135">
        <v>96</v>
      </c>
      <c r="CU4135">
        <v>99</v>
      </c>
      <c r="CV4135">
        <v>91</v>
      </c>
      <c r="CW4135">
        <v>94</v>
      </c>
      <c r="CX4135" t="s">
        <v>2</v>
      </c>
      <c r="CY4135" t="s">
        <v>38</v>
      </c>
      <c r="CZ4135" s="1">
        <f t="shared" si="4656"/>
        <v>0.89585617764227354</v>
      </c>
      <c r="DA4135" s="4">
        <f t="shared" si="4657"/>
        <v>102.45161290322581</v>
      </c>
      <c r="DB4135" s="4"/>
      <c r="DC4135" s="4"/>
      <c r="DD4135" s="4"/>
    </row>
    <row r="4136" spans="1:108" x14ac:dyDescent="0.25">
      <c r="A4136" t="s">
        <v>134</v>
      </c>
      <c r="B4136">
        <v>36.5717</v>
      </c>
      <c r="C4136">
        <v>-116.4619</v>
      </c>
      <c r="D4136">
        <v>2450</v>
      </c>
      <c r="E4136" t="s">
        <v>1</v>
      </c>
      <c r="F4136">
        <v>38.200000000000003</v>
      </c>
      <c r="G4136">
        <v>2013</v>
      </c>
      <c r="H4136">
        <v>8</v>
      </c>
      <c r="I4136" t="s">
        <v>260</v>
      </c>
      <c r="J4136">
        <v>98</v>
      </c>
      <c r="K4136">
        <v>102</v>
      </c>
      <c r="L4136">
        <v>100</v>
      </c>
      <c r="M4136">
        <v>102</v>
      </c>
      <c r="N4136">
        <v>104</v>
      </c>
      <c r="O4136">
        <v>108</v>
      </c>
      <c r="P4136">
        <v>109</v>
      </c>
      <c r="Q4136">
        <v>112</v>
      </c>
      <c r="R4136">
        <v>108</v>
      </c>
      <c r="S4136">
        <v>95</v>
      </c>
      <c r="T4136">
        <v>101</v>
      </c>
      <c r="U4136">
        <v>103</v>
      </c>
      <c r="V4136">
        <v>103</v>
      </c>
      <c r="W4136">
        <v>98</v>
      </c>
      <c r="X4136">
        <v>98</v>
      </c>
      <c r="Y4136">
        <v>98</v>
      </c>
      <c r="Z4136">
        <v>101</v>
      </c>
      <c r="AA4136">
        <v>99</v>
      </c>
      <c r="AB4136">
        <v>95</v>
      </c>
      <c r="AC4136">
        <v>95</v>
      </c>
      <c r="AD4136">
        <v>96</v>
      </c>
      <c r="AE4136">
        <v>98</v>
      </c>
      <c r="AF4136">
        <v>97</v>
      </c>
      <c r="AG4136">
        <v>90</v>
      </c>
      <c r="AH4136">
        <v>96</v>
      </c>
      <c r="AI4136">
        <v>103</v>
      </c>
      <c r="AJ4136">
        <v>109</v>
      </c>
      <c r="AK4136">
        <v>112</v>
      </c>
      <c r="AL4136">
        <v>114</v>
      </c>
      <c r="AM4136">
        <v>115</v>
      </c>
      <c r="AN4136" s="5">
        <v>114</v>
      </c>
      <c r="AO4136" s="5">
        <v>113</v>
      </c>
      <c r="AP4136" s="5">
        <v>114</v>
      </c>
      <c r="AQ4136" s="5">
        <v>113</v>
      </c>
      <c r="AR4136" s="5">
        <v>110</v>
      </c>
      <c r="AS4136" s="5">
        <v>106</v>
      </c>
      <c r="AT4136" s="5">
        <v>107</v>
      </c>
      <c r="AU4136" s="5">
        <v>107</v>
      </c>
      <c r="AV4136" s="5">
        <v>108</v>
      </c>
      <c r="AW4136" s="5">
        <v>104</v>
      </c>
      <c r="AX4136" s="5">
        <v>94</v>
      </c>
      <c r="AY4136" s="5">
        <v>100</v>
      </c>
      <c r="AZ4136" s="5">
        <v>104</v>
      </c>
      <c r="BA4136" s="5">
        <v>106</v>
      </c>
      <c r="BB4136" s="5">
        <v>106</v>
      </c>
      <c r="BC4136" s="5">
        <v>99</v>
      </c>
      <c r="BD4136" s="5">
        <v>103</v>
      </c>
      <c r="BE4136" s="5">
        <v>107</v>
      </c>
      <c r="BF4136" s="5">
        <v>110</v>
      </c>
      <c r="BG4136" s="5">
        <v>108</v>
      </c>
      <c r="BH4136" s="5">
        <v>102</v>
      </c>
      <c r="BI4136" s="5">
        <v>98</v>
      </c>
      <c r="BJ4136" s="5">
        <v>101</v>
      </c>
      <c r="BK4136" s="5">
        <v>104</v>
      </c>
      <c r="BL4136" s="5">
        <v>108</v>
      </c>
      <c r="BM4136" s="5">
        <v>108</v>
      </c>
      <c r="BN4136" s="5">
        <v>90</v>
      </c>
      <c r="BO4136" s="5">
        <v>100</v>
      </c>
      <c r="BP4136" s="5">
        <v>100</v>
      </c>
      <c r="BQ4136" s="5">
        <v>102</v>
      </c>
      <c r="BR4136" s="5">
        <v>104</v>
      </c>
      <c r="BS4136">
        <v>101</v>
      </c>
      <c r="BT4136">
        <v>100</v>
      </c>
      <c r="BU4136">
        <v>100</v>
      </c>
      <c r="BV4136">
        <v>103</v>
      </c>
      <c r="BW4136">
        <v>103</v>
      </c>
      <c r="BX4136">
        <v>102</v>
      </c>
      <c r="BY4136">
        <v>102</v>
      </c>
      <c r="BZ4136">
        <v>97</v>
      </c>
      <c r="CA4136">
        <v>96</v>
      </c>
      <c r="CB4136">
        <v>97</v>
      </c>
      <c r="CC4136">
        <v>99</v>
      </c>
      <c r="CD4136">
        <v>100</v>
      </c>
      <c r="CE4136">
        <v>102</v>
      </c>
      <c r="CF4136">
        <v>103</v>
      </c>
      <c r="CG4136">
        <v>106</v>
      </c>
      <c r="CH4136">
        <v>107</v>
      </c>
      <c r="CI4136">
        <v>107</v>
      </c>
      <c r="CJ4136">
        <v>105</v>
      </c>
      <c r="CK4136">
        <v>100</v>
      </c>
      <c r="CL4136">
        <v>103</v>
      </c>
      <c r="CM4136">
        <v>104</v>
      </c>
      <c r="CN4136">
        <v>104</v>
      </c>
      <c r="CO4136">
        <v>99</v>
      </c>
      <c r="CP4136">
        <v>98</v>
      </c>
      <c r="CQ4136">
        <v>96</v>
      </c>
      <c r="CR4136">
        <v>96</v>
      </c>
      <c r="CS4136">
        <v>96</v>
      </c>
      <c r="CT4136">
        <v>101</v>
      </c>
      <c r="CU4136">
        <v>102</v>
      </c>
      <c r="CV4136">
        <v>100</v>
      </c>
      <c r="CW4136">
        <v>100</v>
      </c>
      <c r="CX4136" t="s">
        <v>2</v>
      </c>
      <c r="CY4136" t="s">
        <v>135</v>
      </c>
      <c r="CZ4136" s="1">
        <f t="shared" si="4656"/>
        <v>0.95652452080128714</v>
      </c>
      <c r="DA4136" s="4">
        <f t="shared" si="4657"/>
        <v>104.83870967741936</v>
      </c>
      <c r="DB4136" s="4"/>
      <c r="DC4136" s="4"/>
      <c r="DD4136" s="4"/>
    </row>
    <row r="4137" spans="1:108" x14ac:dyDescent="0.25">
      <c r="A4137" t="s">
        <v>241</v>
      </c>
      <c r="B4137">
        <v>34.988300000000002</v>
      </c>
      <c r="C4137">
        <v>-117.8647</v>
      </c>
      <c r="D4137">
        <v>2283</v>
      </c>
      <c r="E4137" t="s">
        <v>1</v>
      </c>
      <c r="F4137">
        <v>186.9</v>
      </c>
      <c r="G4137">
        <v>2013</v>
      </c>
      <c r="H4137">
        <v>8</v>
      </c>
      <c r="I4137" t="s">
        <v>260</v>
      </c>
      <c r="J4137">
        <v>101</v>
      </c>
      <c r="K4137">
        <v>98</v>
      </c>
      <c r="L4137">
        <v>95</v>
      </c>
      <c r="M4137">
        <v>97</v>
      </c>
      <c r="N4137">
        <v>102</v>
      </c>
      <c r="O4137">
        <v>105</v>
      </c>
      <c r="P4137">
        <v>108</v>
      </c>
      <c r="Q4137">
        <v>110</v>
      </c>
      <c r="R4137">
        <v>100</v>
      </c>
      <c r="S4137">
        <v>87</v>
      </c>
      <c r="T4137">
        <v>100</v>
      </c>
      <c r="U4137">
        <v>96</v>
      </c>
      <c r="V4137">
        <v>92</v>
      </c>
      <c r="W4137">
        <v>95</v>
      </c>
      <c r="X4137">
        <v>94</v>
      </c>
      <c r="Y4137">
        <v>95</v>
      </c>
      <c r="Z4137">
        <v>97</v>
      </c>
      <c r="AA4137">
        <v>92</v>
      </c>
      <c r="AB4137">
        <v>88</v>
      </c>
      <c r="AC4137">
        <v>90</v>
      </c>
      <c r="AD4137">
        <v>91</v>
      </c>
      <c r="AE4137">
        <v>96</v>
      </c>
      <c r="AF4137">
        <v>91</v>
      </c>
      <c r="AH4137">
        <v>94</v>
      </c>
      <c r="AI4137">
        <v>102</v>
      </c>
      <c r="AJ4137">
        <v>105</v>
      </c>
      <c r="AK4137">
        <v>108</v>
      </c>
      <c r="AL4137">
        <v>110</v>
      </c>
      <c r="AM4137">
        <v>113</v>
      </c>
      <c r="AN4137" s="5">
        <v>108</v>
      </c>
      <c r="AO4137" s="5">
        <v>107</v>
      </c>
      <c r="AP4137" s="5">
        <v>109</v>
      </c>
      <c r="AQ4137" s="5">
        <v>109</v>
      </c>
      <c r="AR4137" s="5">
        <v>104</v>
      </c>
      <c r="AS4137" s="5">
        <v>103</v>
      </c>
      <c r="AT4137" s="5">
        <v>105</v>
      </c>
      <c r="AU4137" s="5">
        <v>105</v>
      </c>
      <c r="AV4137" s="5">
        <v>106</v>
      </c>
      <c r="AW4137" s="5">
        <v>104</v>
      </c>
      <c r="AX4137" s="5">
        <v>90</v>
      </c>
      <c r="AY4137" s="5">
        <v>98</v>
      </c>
      <c r="AZ4137" s="5">
        <v>101</v>
      </c>
      <c r="BA4137" s="5">
        <v>104</v>
      </c>
      <c r="BB4137" s="5">
        <v>100</v>
      </c>
      <c r="BC4137" s="5">
        <v>97</v>
      </c>
      <c r="BD4137" s="5">
        <v>100</v>
      </c>
      <c r="BE4137" s="5">
        <v>103</v>
      </c>
      <c r="BF4137" s="5">
        <v>107</v>
      </c>
      <c r="BG4137" s="5">
        <v>104</v>
      </c>
      <c r="BH4137" s="5">
        <v>95</v>
      </c>
      <c r="BI4137" s="5">
        <v>97</v>
      </c>
      <c r="BJ4137" s="5">
        <v>98</v>
      </c>
      <c r="BK4137" s="5">
        <v>103</v>
      </c>
      <c r="BL4137" s="5">
        <v>105</v>
      </c>
      <c r="BM4137" s="5">
        <v>93</v>
      </c>
      <c r="BN4137" s="5">
        <v>98</v>
      </c>
      <c r="BO4137" s="5">
        <v>99</v>
      </c>
      <c r="BP4137" s="5">
        <v>99</v>
      </c>
      <c r="BQ4137" s="5">
        <v>99</v>
      </c>
      <c r="BR4137" s="5">
        <v>100</v>
      </c>
      <c r="BS4137">
        <v>96</v>
      </c>
      <c r="BT4137">
        <v>96</v>
      </c>
      <c r="BU4137">
        <v>98</v>
      </c>
      <c r="BV4137">
        <v>99</v>
      </c>
      <c r="BW4137">
        <v>100</v>
      </c>
      <c r="BX4137">
        <v>99</v>
      </c>
      <c r="BZ4137">
        <v>91</v>
      </c>
      <c r="CA4137">
        <v>92</v>
      </c>
      <c r="CC4137">
        <v>95</v>
      </c>
      <c r="CD4137">
        <v>98</v>
      </c>
      <c r="CE4137">
        <v>100</v>
      </c>
      <c r="CF4137">
        <v>102</v>
      </c>
      <c r="CG4137">
        <v>103</v>
      </c>
      <c r="CH4137">
        <v>102</v>
      </c>
      <c r="CI4137">
        <v>103</v>
      </c>
      <c r="CJ4137">
        <v>103</v>
      </c>
      <c r="CK4137">
        <v>96</v>
      </c>
      <c r="CL4137">
        <v>100</v>
      </c>
      <c r="CM4137">
        <v>101</v>
      </c>
      <c r="CN4137">
        <v>101</v>
      </c>
      <c r="CO4137">
        <v>100</v>
      </c>
      <c r="CP4137">
        <v>97</v>
      </c>
      <c r="CQ4137">
        <v>96</v>
      </c>
      <c r="CR4137">
        <v>90</v>
      </c>
      <c r="CS4137">
        <v>94</v>
      </c>
      <c r="CT4137">
        <v>99</v>
      </c>
      <c r="CU4137">
        <v>99</v>
      </c>
      <c r="CV4137">
        <v>98</v>
      </c>
      <c r="CW4137">
        <v>96</v>
      </c>
      <c r="CX4137" t="s">
        <v>5</v>
      </c>
      <c r="CY4137" t="s">
        <v>242</v>
      </c>
      <c r="CZ4137" s="1">
        <f t="shared" si="4656"/>
        <v>0.79451270133459528</v>
      </c>
      <c r="DA4137" s="4">
        <f t="shared" si="4657"/>
        <v>101.61290322580645</v>
      </c>
      <c r="DB4137" s="4"/>
      <c r="DC4137" s="4"/>
      <c r="DD4137" s="4"/>
    </row>
    <row r="4138" spans="1:108" x14ac:dyDescent="0.25">
      <c r="A4138" t="s">
        <v>217</v>
      </c>
      <c r="B4138">
        <v>36.046900000000001</v>
      </c>
      <c r="C4138">
        <v>-115.18470000000001</v>
      </c>
      <c r="D4138">
        <v>2275</v>
      </c>
      <c r="E4138" t="s">
        <v>1</v>
      </c>
      <c r="F4138">
        <v>157.6</v>
      </c>
      <c r="G4138">
        <v>2013</v>
      </c>
      <c r="H4138">
        <v>8</v>
      </c>
      <c r="I4138" t="s">
        <v>260</v>
      </c>
      <c r="J4138">
        <v>99</v>
      </c>
      <c r="K4138">
        <v>107</v>
      </c>
      <c r="L4138">
        <v>104</v>
      </c>
      <c r="M4138">
        <v>104</v>
      </c>
      <c r="N4138">
        <v>106</v>
      </c>
      <c r="O4138">
        <v>108</v>
      </c>
      <c r="P4138">
        <v>111</v>
      </c>
      <c r="Q4138">
        <v>114</v>
      </c>
      <c r="R4138">
        <v>112</v>
      </c>
      <c r="S4138">
        <v>102</v>
      </c>
      <c r="T4138">
        <v>105</v>
      </c>
      <c r="U4138">
        <v>108</v>
      </c>
      <c r="V4138">
        <v>104</v>
      </c>
      <c r="W4138">
        <v>105</v>
      </c>
      <c r="X4138">
        <v>104</v>
      </c>
      <c r="Y4138">
        <v>102</v>
      </c>
      <c r="Z4138">
        <v>105</v>
      </c>
      <c r="AA4138">
        <v>103</v>
      </c>
      <c r="AB4138">
        <v>98</v>
      </c>
      <c r="AC4138">
        <v>99</v>
      </c>
      <c r="AD4138">
        <v>101</v>
      </c>
      <c r="AE4138">
        <v>102</v>
      </c>
      <c r="AF4138">
        <v>102</v>
      </c>
      <c r="AG4138">
        <v>92</v>
      </c>
      <c r="AH4138">
        <v>101</v>
      </c>
      <c r="AI4138">
        <v>107</v>
      </c>
      <c r="AJ4138">
        <v>111</v>
      </c>
      <c r="AK4138">
        <v>117</v>
      </c>
      <c r="AL4138">
        <v>118</v>
      </c>
      <c r="AM4138">
        <v>119</v>
      </c>
      <c r="AN4138" s="5">
        <v>116</v>
      </c>
      <c r="AO4138" s="5">
        <v>116</v>
      </c>
      <c r="AP4138" s="5">
        <v>115</v>
      </c>
      <c r="AQ4138" s="5">
        <v>115</v>
      </c>
      <c r="AR4138" s="5">
        <v>113</v>
      </c>
      <c r="AS4138" s="5">
        <v>107</v>
      </c>
      <c r="AT4138" s="5">
        <v>107</v>
      </c>
      <c r="AU4138" s="5">
        <v>110</v>
      </c>
      <c r="AV4138" s="5">
        <v>112</v>
      </c>
      <c r="AW4138" s="5">
        <v>112</v>
      </c>
      <c r="AX4138" s="5">
        <v>95</v>
      </c>
      <c r="AY4138" s="5">
        <v>96</v>
      </c>
      <c r="AZ4138" s="5">
        <v>105</v>
      </c>
      <c r="BA4138" s="5">
        <v>107</v>
      </c>
      <c r="BB4138" s="5">
        <v>110</v>
      </c>
      <c r="BC4138" s="5">
        <v>109</v>
      </c>
      <c r="BD4138" s="5">
        <v>108</v>
      </c>
      <c r="BE4138" s="5">
        <v>112</v>
      </c>
      <c r="BF4138" s="5">
        <v>110</v>
      </c>
      <c r="BG4138" s="5">
        <v>108</v>
      </c>
      <c r="BH4138" s="5">
        <v>92</v>
      </c>
      <c r="BI4138" s="5">
        <v>99</v>
      </c>
      <c r="BJ4138" s="5">
        <v>98</v>
      </c>
      <c r="BK4138" s="5">
        <v>108</v>
      </c>
      <c r="BL4138" s="5">
        <v>112</v>
      </c>
      <c r="BM4138" s="5">
        <v>107</v>
      </c>
      <c r="BN4138" s="5">
        <v>94</v>
      </c>
      <c r="BO4138" s="5">
        <v>97</v>
      </c>
      <c r="BP4138" s="5">
        <v>104</v>
      </c>
      <c r="BQ4138" s="5">
        <v>106</v>
      </c>
      <c r="BR4138" s="5">
        <v>109</v>
      </c>
      <c r="BS4138">
        <v>108</v>
      </c>
      <c r="BT4138">
        <v>106</v>
      </c>
      <c r="BU4138">
        <v>106</v>
      </c>
      <c r="BV4138">
        <v>108</v>
      </c>
      <c r="BW4138">
        <v>106</v>
      </c>
      <c r="BX4138">
        <v>105</v>
      </c>
      <c r="BY4138">
        <v>101</v>
      </c>
      <c r="BZ4138">
        <v>100</v>
      </c>
      <c r="CA4138">
        <v>103</v>
      </c>
      <c r="CB4138">
        <v>102</v>
      </c>
      <c r="CC4138">
        <v>103</v>
      </c>
      <c r="CD4138">
        <v>104</v>
      </c>
      <c r="CE4138">
        <v>105</v>
      </c>
      <c r="CF4138">
        <v>107</v>
      </c>
      <c r="CG4138">
        <v>108</v>
      </c>
      <c r="CH4138">
        <v>110</v>
      </c>
      <c r="CI4138">
        <v>111</v>
      </c>
      <c r="CJ4138">
        <v>102</v>
      </c>
      <c r="CK4138">
        <v>100</v>
      </c>
      <c r="CL4138">
        <v>107</v>
      </c>
      <c r="CM4138">
        <v>108</v>
      </c>
      <c r="CN4138">
        <v>104</v>
      </c>
      <c r="CO4138">
        <v>97</v>
      </c>
      <c r="CP4138">
        <v>92</v>
      </c>
      <c r="CQ4138">
        <v>93</v>
      </c>
      <c r="CR4138">
        <v>77</v>
      </c>
      <c r="CS4138">
        <v>95</v>
      </c>
      <c r="CT4138">
        <v>101</v>
      </c>
      <c r="CU4138">
        <v>100</v>
      </c>
      <c r="CV4138">
        <v>93</v>
      </c>
      <c r="CW4138">
        <v>92</v>
      </c>
      <c r="CX4138" t="s">
        <v>2</v>
      </c>
      <c r="CY4138" t="s">
        <v>218</v>
      </c>
      <c r="CZ4138" s="1">
        <f t="shared" si="4656"/>
        <v>0.85845977577402743</v>
      </c>
      <c r="DA4138" s="4">
        <f t="shared" si="4657"/>
        <v>106.74193548387096</v>
      </c>
      <c r="DB4138" s="4"/>
      <c r="DC4138" s="4"/>
      <c r="DD4138" s="4"/>
    </row>
    <row r="4139" spans="1:108" x14ac:dyDescent="0.25">
      <c r="A4139" t="s">
        <v>164</v>
      </c>
      <c r="B4139">
        <v>34.892800000000001</v>
      </c>
      <c r="C4139">
        <v>-117.0219</v>
      </c>
      <c r="D4139">
        <v>2220</v>
      </c>
      <c r="E4139" t="s">
        <v>1</v>
      </c>
      <c r="F4139">
        <v>175</v>
      </c>
      <c r="G4139">
        <v>2013</v>
      </c>
      <c r="H4139">
        <v>8</v>
      </c>
      <c r="I4139" t="s">
        <v>260</v>
      </c>
      <c r="J4139">
        <v>100</v>
      </c>
      <c r="K4139">
        <v>101</v>
      </c>
      <c r="L4139">
        <v>99</v>
      </c>
      <c r="M4139">
        <v>99</v>
      </c>
      <c r="N4139">
        <v>103</v>
      </c>
      <c r="O4139">
        <v>105</v>
      </c>
      <c r="P4139">
        <v>107</v>
      </c>
      <c r="Q4139">
        <v>110</v>
      </c>
      <c r="R4139">
        <v>102</v>
      </c>
      <c r="S4139">
        <v>91</v>
      </c>
      <c r="T4139">
        <v>101</v>
      </c>
      <c r="U4139">
        <v>99</v>
      </c>
      <c r="V4139">
        <v>96</v>
      </c>
      <c r="W4139">
        <v>98</v>
      </c>
      <c r="X4139">
        <v>95</v>
      </c>
      <c r="Y4139">
        <v>97</v>
      </c>
      <c r="Z4139">
        <v>99</v>
      </c>
      <c r="AA4139">
        <v>96</v>
      </c>
      <c r="AB4139">
        <v>91</v>
      </c>
      <c r="AC4139">
        <v>94</v>
      </c>
      <c r="AD4139">
        <v>95</v>
      </c>
      <c r="AE4139">
        <v>97</v>
      </c>
      <c r="AF4139">
        <v>93</v>
      </c>
      <c r="AG4139">
        <v>86</v>
      </c>
      <c r="AH4139">
        <v>97</v>
      </c>
      <c r="AI4139">
        <v>104</v>
      </c>
      <c r="AJ4139">
        <v>106</v>
      </c>
      <c r="AK4139">
        <v>109</v>
      </c>
      <c r="AL4139">
        <v>111</v>
      </c>
      <c r="AM4139">
        <v>113</v>
      </c>
      <c r="AN4139" s="5">
        <v>110</v>
      </c>
      <c r="AO4139" s="5">
        <v>108</v>
      </c>
      <c r="AP4139" s="5">
        <v>111</v>
      </c>
      <c r="AQ4139" s="5">
        <v>111</v>
      </c>
      <c r="AR4139" s="5">
        <v>107</v>
      </c>
      <c r="AS4139" s="5">
        <v>104</v>
      </c>
      <c r="AT4139" s="5">
        <v>106</v>
      </c>
      <c r="AU4139" s="5">
        <v>106</v>
      </c>
      <c r="AV4139" s="5">
        <v>106</v>
      </c>
      <c r="AW4139" s="5">
        <v>104</v>
      </c>
      <c r="AX4139" s="5">
        <v>92</v>
      </c>
      <c r="AY4139" s="5">
        <v>100</v>
      </c>
      <c r="AZ4139" s="5">
        <v>102</v>
      </c>
      <c r="BA4139" s="5">
        <v>104</v>
      </c>
      <c r="BB4139" s="5">
        <v>104</v>
      </c>
      <c r="BC4139" s="5">
        <v>99</v>
      </c>
      <c r="BD4139" s="5">
        <v>101</v>
      </c>
      <c r="BE4139" s="5">
        <v>104</v>
      </c>
      <c r="BF4139" s="5">
        <v>107</v>
      </c>
      <c r="BG4139" s="5">
        <v>99</v>
      </c>
      <c r="BH4139" s="5">
        <v>94</v>
      </c>
      <c r="BI4139" s="5">
        <v>93</v>
      </c>
      <c r="BJ4139" s="5">
        <v>98</v>
      </c>
      <c r="BK4139" s="5">
        <v>103</v>
      </c>
      <c r="BL4139" s="5">
        <v>106</v>
      </c>
      <c r="BM4139" s="5">
        <v>97</v>
      </c>
      <c r="BN4139" s="5">
        <v>100</v>
      </c>
      <c r="BO4139" s="5">
        <v>101</v>
      </c>
      <c r="BP4139" s="5">
        <v>100</v>
      </c>
      <c r="BQ4139" s="5">
        <v>102</v>
      </c>
      <c r="BR4139" s="5">
        <v>103</v>
      </c>
      <c r="BS4139">
        <v>99</v>
      </c>
      <c r="BT4139">
        <v>100</v>
      </c>
      <c r="BU4139">
        <v>100</v>
      </c>
      <c r="BV4139">
        <v>101</v>
      </c>
      <c r="BW4139">
        <v>102</v>
      </c>
      <c r="BX4139">
        <v>101</v>
      </c>
      <c r="BY4139">
        <v>95</v>
      </c>
      <c r="BZ4139">
        <v>97</v>
      </c>
      <c r="CA4139">
        <v>95</v>
      </c>
      <c r="CB4139">
        <v>97</v>
      </c>
      <c r="CC4139">
        <v>97</v>
      </c>
      <c r="CD4139">
        <v>99</v>
      </c>
      <c r="CE4139">
        <v>101</v>
      </c>
      <c r="CF4139">
        <v>103</v>
      </c>
      <c r="CG4139">
        <v>105</v>
      </c>
      <c r="CH4139">
        <v>105</v>
      </c>
      <c r="CI4139">
        <v>106</v>
      </c>
      <c r="CJ4139">
        <v>101</v>
      </c>
      <c r="CK4139">
        <v>95</v>
      </c>
      <c r="CL4139">
        <v>103</v>
      </c>
      <c r="CM4139">
        <v>103</v>
      </c>
      <c r="CN4139">
        <v>102</v>
      </c>
      <c r="CO4139">
        <v>101</v>
      </c>
      <c r="CP4139">
        <v>100</v>
      </c>
      <c r="CQ4139">
        <v>99</v>
      </c>
      <c r="CR4139">
        <v>81</v>
      </c>
      <c r="CS4139">
        <v>95</v>
      </c>
      <c r="CT4139">
        <v>101</v>
      </c>
      <c r="CU4139">
        <v>95</v>
      </c>
      <c r="CV4139">
        <v>92</v>
      </c>
      <c r="CW4139">
        <v>96</v>
      </c>
      <c r="CX4139" t="s">
        <v>5</v>
      </c>
      <c r="CY4139" t="s">
        <v>20</v>
      </c>
      <c r="CZ4139" s="1">
        <f t="shared" si="4656"/>
        <v>0.77074473353596296</v>
      </c>
      <c r="DA4139" s="4">
        <f t="shared" si="4657"/>
        <v>102.64516129032258</v>
      </c>
      <c r="DB4139" s="4"/>
      <c r="DC4139" s="4"/>
      <c r="DD4139" s="4"/>
    </row>
    <row r="4140" spans="1:108" x14ac:dyDescent="0.25">
      <c r="A4140" t="s">
        <v>230</v>
      </c>
      <c r="B4140">
        <v>36.2119</v>
      </c>
      <c r="C4140">
        <v>-115.1939</v>
      </c>
      <c r="D4140">
        <v>2189</v>
      </c>
      <c r="E4140" t="s">
        <v>1</v>
      </c>
      <c r="F4140">
        <v>152.30000000000001</v>
      </c>
      <c r="G4140">
        <v>2013</v>
      </c>
      <c r="H4140">
        <v>8</v>
      </c>
      <c r="I4140" t="s">
        <v>260</v>
      </c>
      <c r="J4140">
        <v>97</v>
      </c>
      <c r="K4140">
        <v>104</v>
      </c>
      <c r="L4140">
        <v>102</v>
      </c>
      <c r="M4140">
        <v>100</v>
      </c>
      <c r="N4140">
        <v>103</v>
      </c>
      <c r="O4140">
        <v>106</v>
      </c>
      <c r="P4140">
        <v>109</v>
      </c>
      <c r="Q4140">
        <v>111</v>
      </c>
      <c r="R4140">
        <v>109</v>
      </c>
      <c r="S4140">
        <v>101</v>
      </c>
      <c r="T4140">
        <v>101</v>
      </c>
      <c r="U4140">
        <v>106</v>
      </c>
      <c r="V4140">
        <v>102</v>
      </c>
      <c r="W4140">
        <v>101</v>
      </c>
      <c r="X4140">
        <v>101</v>
      </c>
      <c r="Y4140">
        <v>100</v>
      </c>
      <c r="Z4140">
        <v>102</v>
      </c>
      <c r="AA4140">
        <v>101</v>
      </c>
      <c r="AB4140">
        <v>95</v>
      </c>
      <c r="AC4140">
        <v>97</v>
      </c>
      <c r="AD4140">
        <v>99</v>
      </c>
      <c r="AE4140">
        <v>98</v>
      </c>
      <c r="AF4140">
        <v>100</v>
      </c>
      <c r="AG4140">
        <v>92</v>
      </c>
      <c r="AH4140">
        <v>98</v>
      </c>
      <c r="AI4140">
        <v>104</v>
      </c>
      <c r="AJ4140">
        <v>107</v>
      </c>
      <c r="AK4140">
        <v>113</v>
      </c>
      <c r="AL4140">
        <v>115</v>
      </c>
      <c r="AM4140">
        <v>115</v>
      </c>
      <c r="AN4140" s="5">
        <v>112</v>
      </c>
      <c r="AO4140" s="5">
        <v>113</v>
      </c>
      <c r="AP4140" s="5">
        <v>111</v>
      </c>
      <c r="AQ4140" s="5">
        <v>111</v>
      </c>
      <c r="AR4140" s="5">
        <v>110</v>
      </c>
      <c r="AS4140" s="5">
        <v>103</v>
      </c>
      <c r="AT4140" s="5">
        <v>105</v>
      </c>
      <c r="AU4140" s="5">
        <v>107</v>
      </c>
      <c r="AV4140" s="5">
        <v>109</v>
      </c>
      <c r="AW4140" s="5">
        <v>108</v>
      </c>
      <c r="AX4140" s="5">
        <v>93</v>
      </c>
      <c r="AY4140" s="5">
        <v>94</v>
      </c>
      <c r="AZ4140" s="5">
        <v>101</v>
      </c>
      <c r="BA4140" s="5">
        <v>103</v>
      </c>
      <c r="BB4140" s="5">
        <v>106</v>
      </c>
      <c r="BC4140" s="5">
        <v>106</v>
      </c>
      <c r="BD4140" s="5">
        <v>104</v>
      </c>
      <c r="BE4140" s="5">
        <v>108</v>
      </c>
      <c r="BF4140" s="5">
        <v>108</v>
      </c>
      <c r="BG4140" s="5">
        <v>105</v>
      </c>
      <c r="BH4140" s="5">
        <v>90</v>
      </c>
      <c r="BI4140" s="5">
        <v>96</v>
      </c>
      <c r="BJ4140" s="5">
        <v>97</v>
      </c>
      <c r="BK4140" s="5">
        <v>105</v>
      </c>
      <c r="BL4140" s="5">
        <v>109</v>
      </c>
      <c r="BM4140" s="5">
        <v>105</v>
      </c>
      <c r="BN4140" s="5">
        <v>91</v>
      </c>
      <c r="BO4140" s="5">
        <v>96</v>
      </c>
      <c r="BP4140" s="5">
        <v>101</v>
      </c>
      <c r="BQ4140" s="5">
        <v>104</v>
      </c>
      <c r="BR4140" s="5">
        <v>107</v>
      </c>
      <c r="BS4140">
        <v>106</v>
      </c>
      <c r="BT4140">
        <v>104</v>
      </c>
      <c r="BU4140">
        <v>105</v>
      </c>
      <c r="BV4140">
        <v>105</v>
      </c>
      <c r="BW4140">
        <v>104</v>
      </c>
      <c r="BX4140">
        <v>103</v>
      </c>
      <c r="BY4140">
        <v>100</v>
      </c>
      <c r="BZ4140">
        <v>99</v>
      </c>
      <c r="CA4140">
        <v>101</v>
      </c>
      <c r="CB4140">
        <v>100</v>
      </c>
      <c r="CC4140">
        <v>100</v>
      </c>
      <c r="CD4140">
        <v>101</v>
      </c>
      <c r="CE4140">
        <v>102</v>
      </c>
      <c r="CF4140">
        <v>103</v>
      </c>
      <c r="CG4140">
        <v>104</v>
      </c>
      <c r="CH4140">
        <v>107</v>
      </c>
      <c r="CI4140">
        <v>109</v>
      </c>
      <c r="CJ4140">
        <v>101</v>
      </c>
      <c r="CK4140">
        <v>96</v>
      </c>
      <c r="CL4140">
        <v>104</v>
      </c>
      <c r="CM4140">
        <v>105</v>
      </c>
      <c r="CN4140">
        <v>101</v>
      </c>
      <c r="CO4140">
        <v>94</v>
      </c>
      <c r="CP4140">
        <v>92</v>
      </c>
      <c r="CQ4140">
        <v>90</v>
      </c>
      <c r="CR4140">
        <v>76</v>
      </c>
      <c r="CS4140">
        <v>93</v>
      </c>
      <c r="CT4140">
        <v>97</v>
      </c>
      <c r="CU4140">
        <v>98</v>
      </c>
      <c r="CV4140">
        <v>90</v>
      </c>
      <c r="CW4140">
        <v>90</v>
      </c>
      <c r="CX4140" t="s">
        <v>2</v>
      </c>
      <c r="CY4140" t="s">
        <v>231</v>
      </c>
      <c r="CZ4140" s="1">
        <f t="shared" si="4656"/>
        <v>0.85495917028234647</v>
      </c>
      <c r="DA4140" s="4">
        <f t="shared" si="4657"/>
        <v>103.80645161290323</v>
      </c>
      <c r="DB4140" s="4"/>
      <c r="DC4140" s="4"/>
      <c r="DD4140" s="4"/>
    </row>
    <row r="4141" spans="1:108" x14ac:dyDescent="0.25">
      <c r="A4141" t="s">
        <v>91</v>
      </c>
      <c r="B4141">
        <v>36.071899999999999</v>
      </c>
      <c r="C4141">
        <v>-115.16330000000001</v>
      </c>
      <c r="D4141">
        <v>2175</v>
      </c>
      <c r="E4141" t="s">
        <v>1</v>
      </c>
      <c r="F4141">
        <v>158.69999999999999</v>
      </c>
      <c r="G4141">
        <v>2013</v>
      </c>
      <c r="H4141">
        <v>8</v>
      </c>
      <c r="I4141" t="s">
        <v>260</v>
      </c>
      <c r="J4141">
        <v>99</v>
      </c>
      <c r="K4141">
        <v>105</v>
      </c>
      <c r="L4141">
        <v>103</v>
      </c>
      <c r="M4141">
        <v>102</v>
      </c>
      <c r="N4141">
        <v>104</v>
      </c>
      <c r="O4141">
        <v>108</v>
      </c>
      <c r="P4141">
        <v>109</v>
      </c>
      <c r="Q4141">
        <v>112</v>
      </c>
      <c r="R4141">
        <v>110</v>
      </c>
      <c r="S4141">
        <v>101</v>
      </c>
      <c r="T4141">
        <v>103</v>
      </c>
      <c r="U4141">
        <v>106</v>
      </c>
      <c r="V4141">
        <v>101</v>
      </c>
      <c r="W4141">
        <v>102</v>
      </c>
      <c r="X4141">
        <v>102</v>
      </c>
      <c r="Y4141">
        <v>100</v>
      </c>
      <c r="Z4141">
        <v>103</v>
      </c>
      <c r="AA4141">
        <v>102</v>
      </c>
      <c r="AB4141">
        <v>96</v>
      </c>
      <c r="AC4141">
        <v>98</v>
      </c>
      <c r="AD4141">
        <v>99</v>
      </c>
      <c r="AE4141">
        <v>100</v>
      </c>
      <c r="AF4141">
        <v>100</v>
      </c>
      <c r="AG4141">
        <v>91</v>
      </c>
      <c r="AH4141">
        <v>99</v>
      </c>
      <c r="AI4141">
        <v>105</v>
      </c>
      <c r="AJ4141">
        <v>109</v>
      </c>
      <c r="AK4141">
        <v>115</v>
      </c>
      <c r="AL4141">
        <v>115</v>
      </c>
      <c r="AM4141">
        <v>117</v>
      </c>
      <c r="AN4141" s="5">
        <v>114</v>
      </c>
      <c r="AO4141" s="5">
        <v>115</v>
      </c>
      <c r="AP4141" s="5">
        <v>113</v>
      </c>
      <c r="AQ4141" s="5">
        <v>113</v>
      </c>
      <c r="AR4141" s="5">
        <v>111</v>
      </c>
      <c r="AS4141" s="5">
        <v>105</v>
      </c>
      <c r="AT4141" s="5">
        <v>105</v>
      </c>
      <c r="AU4141" s="5">
        <v>108</v>
      </c>
      <c r="AV4141" s="5">
        <v>109</v>
      </c>
      <c r="AW4141" s="5">
        <v>109</v>
      </c>
      <c r="AX4141" s="5">
        <v>93</v>
      </c>
      <c r="AY4141" s="5">
        <v>94</v>
      </c>
      <c r="AZ4141" s="5">
        <v>103</v>
      </c>
      <c r="BA4141" s="5">
        <v>105</v>
      </c>
      <c r="BB4141" s="5">
        <v>108</v>
      </c>
      <c r="BC4141" s="5">
        <v>107</v>
      </c>
      <c r="BD4141" s="5">
        <v>105</v>
      </c>
      <c r="BE4141" s="5">
        <v>109</v>
      </c>
      <c r="BF4141" s="5">
        <v>109</v>
      </c>
      <c r="BG4141" s="5">
        <v>105</v>
      </c>
      <c r="BH4141" s="5">
        <v>91</v>
      </c>
      <c r="BI4141" s="5">
        <v>98</v>
      </c>
      <c r="BJ4141" s="5">
        <v>98</v>
      </c>
      <c r="BK4141" s="5">
        <v>106</v>
      </c>
      <c r="BL4141" s="5">
        <v>110</v>
      </c>
      <c r="BM4141" s="5">
        <v>106</v>
      </c>
      <c r="BN4141" s="5">
        <v>93</v>
      </c>
      <c r="BO4141" s="5">
        <v>95</v>
      </c>
      <c r="BP4141" s="5">
        <v>102</v>
      </c>
      <c r="BQ4141" s="5">
        <v>104</v>
      </c>
      <c r="BR4141" s="5">
        <v>107</v>
      </c>
      <c r="BS4141">
        <v>106</v>
      </c>
      <c r="BT4141">
        <v>104</v>
      </c>
      <c r="BU4141">
        <v>104</v>
      </c>
      <c r="BV4141">
        <v>106</v>
      </c>
      <c r="BW4141">
        <v>105</v>
      </c>
      <c r="BX4141">
        <v>104</v>
      </c>
      <c r="BY4141">
        <v>100</v>
      </c>
      <c r="BZ4141">
        <v>99</v>
      </c>
      <c r="CA4141">
        <v>101</v>
      </c>
      <c r="CB4141">
        <v>100</v>
      </c>
      <c r="CC4141">
        <v>101</v>
      </c>
      <c r="CD4141">
        <v>102</v>
      </c>
      <c r="CE4141">
        <v>103</v>
      </c>
      <c r="CF4141">
        <v>104</v>
      </c>
      <c r="CG4141">
        <v>106</v>
      </c>
      <c r="CH4141">
        <v>108</v>
      </c>
      <c r="CI4141">
        <v>109</v>
      </c>
      <c r="CJ4141">
        <v>102</v>
      </c>
      <c r="CK4141">
        <v>97</v>
      </c>
      <c r="CL4141">
        <v>105</v>
      </c>
      <c r="CM4141">
        <v>106</v>
      </c>
      <c r="CN4141">
        <v>102</v>
      </c>
      <c r="CO4141">
        <v>96</v>
      </c>
      <c r="CP4141">
        <v>91</v>
      </c>
      <c r="CQ4141">
        <v>90</v>
      </c>
      <c r="CR4141">
        <v>76</v>
      </c>
      <c r="CS4141">
        <v>95</v>
      </c>
      <c r="CT4141">
        <v>100</v>
      </c>
      <c r="CU4141">
        <v>98</v>
      </c>
      <c r="CV4141">
        <v>92</v>
      </c>
      <c r="CW4141">
        <v>92</v>
      </c>
      <c r="CX4141" t="s">
        <v>2</v>
      </c>
      <c r="CY4141" t="s">
        <v>92</v>
      </c>
      <c r="CZ4141" s="1">
        <f t="shared" si="4656"/>
        <v>0.86270046413411561</v>
      </c>
      <c r="DA4141" s="4">
        <f t="shared" si="4657"/>
        <v>104.83870967741936</v>
      </c>
      <c r="DB4141" s="4"/>
      <c r="DC4141" s="4"/>
      <c r="DD4141" s="4"/>
    </row>
    <row r="4142" spans="1:108" x14ac:dyDescent="0.25">
      <c r="A4142" t="s">
        <v>155</v>
      </c>
      <c r="B4142">
        <v>36.430300000000003</v>
      </c>
      <c r="C4142">
        <v>-114.51390000000001</v>
      </c>
      <c r="D4142">
        <v>2000</v>
      </c>
      <c r="E4142" t="s">
        <v>1</v>
      </c>
      <c r="F4142">
        <v>210.3</v>
      </c>
      <c r="G4142">
        <v>2013</v>
      </c>
      <c r="H4142">
        <v>8</v>
      </c>
      <c r="I4142" t="s">
        <v>260</v>
      </c>
      <c r="J4142">
        <v>99</v>
      </c>
      <c r="K4142">
        <v>100</v>
      </c>
      <c r="L4142">
        <v>105</v>
      </c>
      <c r="M4142">
        <v>103</v>
      </c>
      <c r="N4142">
        <v>102</v>
      </c>
      <c r="O4142">
        <v>105</v>
      </c>
      <c r="P4142">
        <v>109</v>
      </c>
      <c r="Q4142">
        <v>113</v>
      </c>
      <c r="R4142">
        <v>113</v>
      </c>
      <c r="S4142">
        <v>110</v>
      </c>
      <c r="V4142">
        <v>108</v>
      </c>
      <c r="W4142">
        <v>104</v>
      </c>
      <c r="X4142">
        <v>104</v>
      </c>
      <c r="Y4142">
        <v>104</v>
      </c>
      <c r="Z4142">
        <v>103</v>
      </c>
      <c r="AA4142">
        <v>104</v>
      </c>
      <c r="AB4142">
        <v>104</v>
      </c>
      <c r="AC4142">
        <v>97</v>
      </c>
      <c r="AD4142">
        <v>100</v>
      </c>
      <c r="AE4142">
        <v>100</v>
      </c>
      <c r="AF4142">
        <v>99</v>
      </c>
      <c r="AG4142">
        <v>100</v>
      </c>
      <c r="AH4142">
        <v>93</v>
      </c>
      <c r="AI4142">
        <v>99</v>
      </c>
      <c r="AJ4142">
        <v>105</v>
      </c>
      <c r="AK4142">
        <v>111</v>
      </c>
      <c r="AL4142">
        <v>115</v>
      </c>
      <c r="AN4142" s="5">
        <v>119</v>
      </c>
      <c r="AO4142" s="5">
        <v>119</v>
      </c>
      <c r="AP4142" s="5">
        <v>114</v>
      </c>
      <c r="AQ4142" s="5">
        <v>113</v>
      </c>
      <c r="AR4142" s="5">
        <v>112</v>
      </c>
      <c r="AS4142" s="5">
        <v>109</v>
      </c>
      <c r="AT4142" s="5">
        <v>109</v>
      </c>
      <c r="AU4142" s="5">
        <v>108</v>
      </c>
      <c r="AV4142" s="5">
        <v>108</v>
      </c>
      <c r="AW4142" s="5">
        <v>108</v>
      </c>
      <c r="AX4142" s="5">
        <v>109</v>
      </c>
      <c r="AY4142" s="5">
        <v>89</v>
      </c>
      <c r="AZ4142" s="5">
        <v>93</v>
      </c>
      <c r="BA4142" s="5">
        <v>103</v>
      </c>
      <c r="BB4142" s="5">
        <v>103</v>
      </c>
      <c r="BC4142" s="5">
        <v>108</v>
      </c>
      <c r="BD4142" s="5">
        <v>104</v>
      </c>
      <c r="BE4142" s="5">
        <v>105</v>
      </c>
      <c r="BF4142" s="5">
        <v>110</v>
      </c>
      <c r="BG4142" s="5">
        <v>109</v>
      </c>
      <c r="BH4142" s="5">
        <v>105</v>
      </c>
      <c r="BI4142" s="8">
        <f>(2*BH4142+BK4142)/3</f>
        <v>104</v>
      </c>
      <c r="BJ4142" s="8">
        <f>(BI4142+2*BL4142)/3</f>
        <v>106</v>
      </c>
      <c r="BK4142" s="5">
        <v>102</v>
      </c>
      <c r="BL4142" s="5">
        <v>107</v>
      </c>
      <c r="BM4142" s="5">
        <v>110</v>
      </c>
      <c r="BN4142" s="5">
        <v>106</v>
      </c>
      <c r="BO4142" s="5">
        <v>95</v>
      </c>
      <c r="BP4142" s="5">
        <v>94</v>
      </c>
      <c r="BQ4142" s="5">
        <v>103</v>
      </c>
      <c r="BR4142" s="5">
        <v>104</v>
      </c>
      <c r="BS4142">
        <v>107</v>
      </c>
      <c r="BT4142">
        <v>105</v>
      </c>
      <c r="BU4142">
        <v>102</v>
      </c>
      <c r="BX4142">
        <v>106</v>
      </c>
      <c r="BY4142">
        <v>101</v>
      </c>
      <c r="BZ4142">
        <v>101</v>
      </c>
      <c r="CA4142">
        <v>101</v>
      </c>
      <c r="CB4142">
        <v>102</v>
      </c>
      <c r="CC4142">
        <v>100</v>
      </c>
      <c r="CD4142">
        <v>102</v>
      </c>
      <c r="CE4142">
        <v>103</v>
      </c>
      <c r="CF4142">
        <v>104</v>
      </c>
      <c r="CG4142">
        <v>105</v>
      </c>
      <c r="CH4142">
        <v>106</v>
      </c>
      <c r="CI4142">
        <v>109</v>
      </c>
      <c r="CJ4142">
        <v>109</v>
      </c>
      <c r="CL4142">
        <v>99</v>
      </c>
      <c r="CM4142">
        <v>105</v>
      </c>
      <c r="CN4142">
        <v>107</v>
      </c>
      <c r="CO4142">
        <v>103</v>
      </c>
      <c r="CP4142">
        <v>94</v>
      </c>
      <c r="CQ4142">
        <v>92</v>
      </c>
      <c r="CR4142">
        <v>88</v>
      </c>
      <c r="CS4142">
        <v>80</v>
      </c>
      <c r="CT4142">
        <v>95</v>
      </c>
      <c r="CU4142">
        <v>102</v>
      </c>
      <c r="CV4142">
        <v>101</v>
      </c>
      <c r="CW4142">
        <v>94</v>
      </c>
      <c r="CX4142" t="s">
        <v>2</v>
      </c>
      <c r="CY4142" t="s">
        <v>156</v>
      </c>
      <c r="CZ4142" s="1">
        <f t="shared" si="4656"/>
        <v>0.50354907325729636</v>
      </c>
      <c r="DA4142" s="4">
        <f t="shared" si="4657"/>
        <v>106.06451612903226</v>
      </c>
      <c r="DB4142" s="4"/>
      <c r="DC4142" s="4"/>
      <c r="DD4142" s="4"/>
    </row>
    <row r="4143" spans="1:108" x14ac:dyDescent="0.25">
      <c r="A4143" t="s">
        <v>77</v>
      </c>
      <c r="B4143">
        <v>34.8536</v>
      </c>
      <c r="C4143">
        <v>-116.7869</v>
      </c>
      <c r="D4143">
        <v>1919</v>
      </c>
      <c r="E4143" t="s">
        <v>1</v>
      </c>
      <c r="F4143">
        <v>178.9</v>
      </c>
      <c r="G4143">
        <v>2013</v>
      </c>
      <c r="H4143">
        <v>8</v>
      </c>
      <c r="I4143" t="s">
        <v>260</v>
      </c>
      <c r="J4143">
        <v>102</v>
      </c>
      <c r="K4143">
        <v>106</v>
      </c>
      <c r="L4143">
        <v>102</v>
      </c>
      <c r="M4143">
        <v>101</v>
      </c>
      <c r="N4143">
        <v>105</v>
      </c>
      <c r="O4143">
        <v>108</v>
      </c>
      <c r="P4143">
        <v>111</v>
      </c>
      <c r="Q4143">
        <v>113</v>
      </c>
      <c r="R4143">
        <v>106</v>
      </c>
      <c r="S4143">
        <v>97</v>
      </c>
      <c r="T4143">
        <v>104</v>
      </c>
      <c r="U4143">
        <v>105</v>
      </c>
      <c r="V4143">
        <v>102</v>
      </c>
      <c r="W4143">
        <v>100</v>
      </c>
      <c r="X4143">
        <v>100</v>
      </c>
      <c r="Y4143">
        <v>100</v>
      </c>
      <c r="Z4143">
        <v>102</v>
      </c>
      <c r="AA4143">
        <v>102</v>
      </c>
      <c r="AB4143">
        <v>95</v>
      </c>
      <c r="AC4143">
        <v>97</v>
      </c>
      <c r="AD4143">
        <v>98</v>
      </c>
      <c r="AE4143">
        <v>99</v>
      </c>
      <c r="AF4143">
        <v>98</v>
      </c>
      <c r="AG4143">
        <v>90</v>
      </c>
      <c r="AH4143">
        <v>100</v>
      </c>
      <c r="AI4143">
        <v>105</v>
      </c>
      <c r="AJ4143">
        <v>109</v>
      </c>
      <c r="AK4143">
        <v>113</v>
      </c>
      <c r="AL4143">
        <v>114</v>
      </c>
      <c r="AM4143">
        <v>116</v>
      </c>
      <c r="AN4143" s="5">
        <v>114</v>
      </c>
      <c r="AO4143" s="5">
        <v>113</v>
      </c>
      <c r="AP4143" s="5">
        <v>113</v>
      </c>
      <c r="AQ4143" s="5">
        <v>114</v>
      </c>
      <c r="AR4143" s="5">
        <v>112</v>
      </c>
      <c r="AS4143" s="5">
        <v>108</v>
      </c>
      <c r="AT4143" s="5">
        <v>110</v>
      </c>
      <c r="AU4143" s="5">
        <v>110</v>
      </c>
      <c r="AV4143" s="5">
        <v>110</v>
      </c>
      <c r="AW4143" s="5">
        <v>108</v>
      </c>
      <c r="AX4143" s="5">
        <v>93</v>
      </c>
      <c r="AY4143" s="5">
        <v>101</v>
      </c>
      <c r="AZ4143" s="5">
        <v>105</v>
      </c>
      <c r="BA4143" s="5">
        <v>107</v>
      </c>
      <c r="BB4143" s="5">
        <v>108</v>
      </c>
      <c r="BC4143" s="5">
        <v>103</v>
      </c>
      <c r="BD4143" s="5">
        <v>104</v>
      </c>
      <c r="BE4143" s="5">
        <v>107</v>
      </c>
      <c r="BF4143" s="5">
        <v>111</v>
      </c>
      <c r="BG4143" s="5">
        <v>102</v>
      </c>
      <c r="BH4143" s="5">
        <v>97</v>
      </c>
      <c r="BI4143" s="5">
        <v>95</v>
      </c>
      <c r="BJ4143" s="5">
        <v>101</v>
      </c>
      <c r="BK4143" s="5">
        <v>107</v>
      </c>
      <c r="BL4143" s="5">
        <v>109</v>
      </c>
      <c r="BM4143" s="5">
        <v>99</v>
      </c>
      <c r="BN4143" s="5">
        <v>102</v>
      </c>
      <c r="BO4143" s="5">
        <v>105</v>
      </c>
      <c r="BP4143" s="5">
        <v>104</v>
      </c>
      <c r="BQ4143" s="5">
        <v>105</v>
      </c>
      <c r="BR4143" s="5">
        <v>106</v>
      </c>
      <c r="BS4143">
        <v>104</v>
      </c>
      <c r="BT4143">
        <v>101</v>
      </c>
      <c r="BU4143">
        <v>101</v>
      </c>
      <c r="BV4143">
        <v>105</v>
      </c>
      <c r="BW4143">
        <v>105</v>
      </c>
      <c r="BX4143">
        <v>104</v>
      </c>
      <c r="BY4143">
        <v>101</v>
      </c>
      <c r="BZ4143">
        <v>100</v>
      </c>
      <c r="CA4143">
        <v>99</v>
      </c>
      <c r="CB4143">
        <v>98</v>
      </c>
      <c r="CC4143">
        <v>100</v>
      </c>
      <c r="CD4143">
        <v>102</v>
      </c>
      <c r="CE4143">
        <v>104</v>
      </c>
      <c r="CF4143">
        <v>106</v>
      </c>
      <c r="CG4143">
        <v>108</v>
      </c>
      <c r="CH4143">
        <v>108</v>
      </c>
      <c r="CI4143">
        <v>108</v>
      </c>
      <c r="CJ4143">
        <v>105</v>
      </c>
      <c r="CK4143">
        <v>100</v>
      </c>
      <c r="CL4143">
        <v>106</v>
      </c>
      <c r="CM4143">
        <v>105</v>
      </c>
      <c r="CN4143">
        <v>106</v>
      </c>
      <c r="CO4143">
        <v>102</v>
      </c>
      <c r="CP4143">
        <v>102</v>
      </c>
      <c r="CQ4143">
        <v>99</v>
      </c>
      <c r="CR4143">
        <v>81</v>
      </c>
      <c r="CS4143">
        <v>98</v>
      </c>
      <c r="CT4143">
        <v>97</v>
      </c>
      <c r="CU4143">
        <v>98</v>
      </c>
      <c r="CV4143">
        <v>93</v>
      </c>
      <c r="CW4143">
        <v>100</v>
      </c>
      <c r="CX4143" t="s">
        <v>5</v>
      </c>
      <c r="CY4143" t="s">
        <v>78</v>
      </c>
      <c r="CZ4143" s="1">
        <f t="shared" si="4656"/>
        <v>0.77444688370561043</v>
      </c>
      <c r="DA4143" s="4">
        <f t="shared" si="4657"/>
        <v>105.90322580645162</v>
      </c>
      <c r="DB4143" s="4"/>
      <c r="DC4143" s="4"/>
      <c r="DD4143" s="4"/>
    </row>
    <row r="4144" spans="1:108" x14ac:dyDescent="0.25">
      <c r="A4144" t="s">
        <v>45</v>
      </c>
      <c r="B4144">
        <v>35.763599999999997</v>
      </c>
      <c r="C4144">
        <v>-117.3908</v>
      </c>
      <c r="D4144">
        <v>1695</v>
      </c>
      <c r="E4144" t="s">
        <v>1</v>
      </c>
      <c r="F4144">
        <v>90.8</v>
      </c>
      <c r="G4144">
        <v>2013</v>
      </c>
      <c r="H4144">
        <v>8</v>
      </c>
      <c r="I4144" t="s">
        <v>260</v>
      </c>
      <c r="J4144">
        <v>100</v>
      </c>
      <c r="K4144">
        <v>102</v>
      </c>
      <c r="L4144">
        <v>100</v>
      </c>
      <c r="M4144">
        <v>100</v>
      </c>
      <c r="N4144">
        <v>103</v>
      </c>
      <c r="O4144">
        <v>103</v>
      </c>
      <c r="P4144">
        <v>109</v>
      </c>
      <c r="Q4144">
        <v>111</v>
      </c>
      <c r="R4144">
        <v>105</v>
      </c>
      <c r="S4144">
        <v>92</v>
      </c>
      <c r="T4144">
        <v>104</v>
      </c>
      <c r="U4144">
        <v>101</v>
      </c>
      <c r="V4144">
        <v>98</v>
      </c>
      <c r="W4144">
        <v>98</v>
      </c>
      <c r="X4144">
        <v>98</v>
      </c>
      <c r="Y4144">
        <v>97</v>
      </c>
      <c r="Z4144">
        <v>99</v>
      </c>
      <c r="AA4144">
        <v>99</v>
      </c>
      <c r="AB4144">
        <v>95</v>
      </c>
      <c r="AC4144">
        <v>96</v>
      </c>
      <c r="AD4144">
        <v>98</v>
      </c>
      <c r="AE4144">
        <v>99</v>
      </c>
      <c r="AF4144">
        <v>98</v>
      </c>
      <c r="AG4144">
        <v>91</v>
      </c>
      <c r="AH4144">
        <v>100</v>
      </c>
      <c r="AI4144">
        <v>106</v>
      </c>
      <c r="AJ4144">
        <v>109</v>
      </c>
      <c r="AK4144">
        <v>112</v>
      </c>
      <c r="AL4144">
        <v>114</v>
      </c>
      <c r="AM4144">
        <v>115</v>
      </c>
      <c r="AN4144" s="5">
        <v>114</v>
      </c>
      <c r="AO4144" s="5">
        <v>114</v>
      </c>
      <c r="AP4144" s="5">
        <v>114</v>
      </c>
      <c r="AQ4144" s="5">
        <v>114</v>
      </c>
      <c r="AR4144" s="5">
        <v>110</v>
      </c>
      <c r="AS4144" s="5">
        <v>108</v>
      </c>
      <c r="AT4144" s="5">
        <v>108</v>
      </c>
      <c r="AU4144" s="5">
        <v>107</v>
      </c>
      <c r="AV4144" s="5">
        <v>109</v>
      </c>
      <c r="AW4144" s="5">
        <v>109</v>
      </c>
      <c r="AX4144" s="5">
        <v>92</v>
      </c>
      <c r="AY4144" s="5">
        <v>102</v>
      </c>
      <c r="AZ4144" s="5">
        <v>105</v>
      </c>
      <c r="BA4144" s="8">
        <f>AVERAGE(AZ4144,BB4144)</f>
        <v>106</v>
      </c>
      <c r="BB4144" s="5">
        <v>107</v>
      </c>
      <c r="BC4144" s="5">
        <v>102</v>
      </c>
      <c r="BD4144" s="5">
        <v>103</v>
      </c>
      <c r="BE4144" s="5">
        <v>108</v>
      </c>
      <c r="BF4144" s="8">
        <f>(2*BE4144+BH4144)/3</f>
        <v>109</v>
      </c>
      <c r="BG4144" s="8">
        <f>(BF4144+2*BI4144)/3</f>
        <v>101</v>
      </c>
      <c r="BH4144" s="5">
        <v>111</v>
      </c>
      <c r="BI4144" s="5">
        <v>97</v>
      </c>
      <c r="BJ4144" s="5">
        <v>100</v>
      </c>
      <c r="BK4144" s="5">
        <v>106</v>
      </c>
      <c r="BL4144" s="5">
        <v>108</v>
      </c>
      <c r="BM4144" s="5">
        <v>103</v>
      </c>
      <c r="BN4144" s="5">
        <v>103</v>
      </c>
      <c r="BO4144" s="5">
        <v>102</v>
      </c>
      <c r="BP4144" s="5">
        <v>103</v>
      </c>
      <c r="BQ4144" s="5">
        <v>105</v>
      </c>
      <c r="BR4144" s="5">
        <v>104</v>
      </c>
      <c r="BS4144">
        <v>103</v>
      </c>
      <c r="BT4144">
        <v>101</v>
      </c>
      <c r="BU4144">
        <v>101</v>
      </c>
      <c r="BV4144">
        <v>104</v>
      </c>
      <c r="BW4144">
        <v>104</v>
      </c>
      <c r="BX4144">
        <v>104</v>
      </c>
      <c r="BY4144">
        <v>99</v>
      </c>
      <c r="BZ4144">
        <v>97</v>
      </c>
      <c r="CA4144">
        <v>97</v>
      </c>
      <c r="CB4144">
        <v>98</v>
      </c>
      <c r="CC4144">
        <v>99</v>
      </c>
      <c r="CD4144">
        <v>102</v>
      </c>
      <c r="CE4144">
        <v>104</v>
      </c>
      <c r="CF4144">
        <v>105</v>
      </c>
      <c r="CG4144">
        <v>106</v>
      </c>
      <c r="CH4144">
        <v>107</v>
      </c>
      <c r="CI4144">
        <v>107</v>
      </c>
      <c r="CJ4144">
        <v>108</v>
      </c>
      <c r="CK4144">
        <v>100</v>
      </c>
      <c r="CL4144">
        <v>105</v>
      </c>
      <c r="CM4144">
        <v>106</v>
      </c>
      <c r="CN4144">
        <v>105</v>
      </c>
      <c r="CO4144">
        <v>105</v>
      </c>
      <c r="CP4144">
        <v>101</v>
      </c>
      <c r="CQ4144">
        <v>100</v>
      </c>
      <c r="CR4144">
        <v>92</v>
      </c>
      <c r="CS4144">
        <v>96</v>
      </c>
      <c r="CT4144">
        <v>102</v>
      </c>
      <c r="CU4144">
        <v>104</v>
      </c>
      <c r="CV4144">
        <v>101</v>
      </c>
      <c r="CW4144">
        <v>102</v>
      </c>
      <c r="CX4144" t="s">
        <v>5</v>
      </c>
      <c r="CY4144" t="s">
        <v>46</v>
      </c>
      <c r="CZ4144" s="1">
        <f t="shared" si="4656"/>
        <v>0.79145444820712918</v>
      </c>
      <c r="DA4144" s="4">
        <f t="shared" si="4657"/>
        <v>105.93548387096774</v>
      </c>
      <c r="DB4144" s="4"/>
      <c r="DC4144" s="4"/>
      <c r="DD4144" s="4"/>
    </row>
    <row r="4145" spans="1:108" x14ac:dyDescent="0.25">
      <c r="A4145" t="s">
        <v>63</v>
      </c>
      <c r="B4145">
        <v>36.549999999999997</v>
      </c>
      <c r="C4145">
        <v>-114.45829999999999</v>
      </c>
      <c r="D4145">
        <v>1294</v>
      </c>
      <c r="E4145" t="s">
        <v>1</v>
      </c>
      <c r="F4145">
        <v>215.3</v>
      </c>
      <c r="G4145">
        <v>2013</v>
      </c>
      <c r="H4145">
        <v>8</v>
      </c>
      <c r="I4145" t="s">
        <v>260</v>
      </c>
      <c r="J4145">
        <v>100</v>
      </c>
      <c r="K4145">
        <v>104</v>
      </c>
      <c r="L4145">
        <v>107</v>
      </c>
      <c r="M4145">
        <v>105</v>
      </c>
      <c r="N4145">
        <v>104</v>
      </c>
      <c r="O4145">
        <v>107</v>
      </c>
      <c r="P4145">
        <v>112</v>
      </c>
      <c r="Q4145">
        <v>113</v>
      </c>
      <c r="R4145">
        <v>115</v>
      </c>
      <c r="S4145">
        <v>112</v>
      </c>
      <c r="T4145">
        <v>105</v>
      </c>
      <c r="U4145">
        <v>104</v>
      </c>
      <c r="V4145">
        <v>110</v>
      </c>
      <c r="W4145">
        <v>106</v>
      </c>
      <c r="X4145">
        <v>105</v>
      </c>
      <c r="Y4145">
        <v>105</v>
      </c>
      <c r="Z4145">
        <v>105</v>
      </c>
      <c r="AA4145">
        <v>106</v>
      </c>
      <c r="AB4145">
        <v>106</v>
      </c>
      <c r="AC4145">
        <v>99</v>
      </c>
      <c r="AD4145">
        <v>101</v>
      </c>
      <c r="AE4145">
        <v>102</v>
      </c>
      <c r="AF4145">
        <v>103</v>
      </c>
      <c r="AG4145">
        <v>103</v>
      </c>
      <c r="AH4145">
        <v>96</v>
      </c>
      <c r="AI4145">
        <v>101</v>
      </c>
      <c r="AJ4145">
        <v>107</v>
      </c>
      <c r="AK4145">
        <v>112</v>
      </c>
      <c r="AL4145">
        <v>119</v>
      </c>
      <c r="AM4145">
        <v>119</v>
      </c>
      <c r="AN4145" s="5">
        <v>122</v>
      </c>
      <c r="AO4145" s="5">
        <v>117</v>
      </c>
      <c r="AP4145" s="5">
        <v>117</v>
      </c>
      <c r="AQ4145" s="5">
        <v>117</v>
      </c>
      <c r="AR4145" s="5">
        <v>114</v>
      </c>
      <c r="AS4145" s="5">
        <v>111</v>
      </c>
      <c r="AT4145" s="5">
        <v>105</v>
      </c>
      <c r="AU4145" s="5">
        <v>110</v>
      </c>
      <c r="AV4145" s="5">
        <v>112</v>
      </c>
      <c r="AW4145" s="5">
        <v>112</v>
      </c>
      <c r="AX4145" s="5">
        <v>111</v>
      </c>
      <c r="AY4145" s="5">
        <v>95</v>
      </c>
      <c r="AZ4145" s="5">
        <v>96</v>
      </c>
      <c r="BA4145" s="5">
        <v>106</v>
      </c>
      <c r="BB4145" s="5">
        <v>108</v>
      </c>
      <c r="BC4145" s="5">
        <v>110</v>
      </c>
      <c r="BD4145" s="5">
        <v>107</v>
      </c>
      <c r="BE4145" s="5">
        <v>107</v>
      </c>
      <c r="BF4145" s="5">
        <v>112</v>
      </c>
      <c r="BG4145" s="5">
        <v>112</v>
      </c>
      <c r="BH4145" s="5">
        <v>107</v>
      </c>
      <c r="BI4145" s="5">
        <v>95</v>
      </c>
      <c r="BJ4145" s="5">
        <v>98</v>
      </c>
      <c r="BK4145" s="5">
        <v>105</v>
      </c>
      <c r="BL4145" s="5">
        <v>110</v>
      </c>
      <c r="BM4145" s="5">
        <v>113</v>
      </c>
      <c r="BN4145" s="5">
        <v>109</v>
      </c>
      <c r="BO4145" s="5">
        <v>98</v>
      </c>
      <c r="BP4145" s="5">
        <v>99</v>
      </c>
      <c r="BQ4145" s="5">
        <v>105</v>
      </c>
      <c r="BR4145" s="5">
        <v>107</v>
      </c>
      <c r="BS4145">
        <v>110</v>
      </c>
      <c r="BT4145">
        <v>109</v>
      </c>
      <c r="BU4145">
        <v>106</v>
      </c>
      <c r="BV4145">
        <v>107</v>
      </c>
      <c r="BW4145">
        <v>109</v>
      </c>
      <c r="BX4145">
        <v>109</v>
      </c>
      <c r="BY4145">
        <v>104</v>
      </c>
      <c r="BZ4145">
        <v>103</v>
      </c>
      <c r="CA4145">
        <v>104</v>
      </c>
      <c r="CB4145">
        <v>104</v>
      </c>
      <c r="CC4145">
        <v>103</v>
      </c>
      <c r="CD4145">
        <v>104</v>
      </c>
      <c r="CE4145">
        <v>106</v>
      </c>
      <c r="CF4145">
        <v>107</v>
      </c>
      <c r="CG4145">
        <v>107</v>
      </c>
      <c r="CH4145">
        <v>108</v>
      </c>
      <c r="CI4145">
        <v>112</v>
      </c>
      <c r="CJ4145">
        <v>112</v>
      </c>
      <c r="CK4145">
        <v>108</v>
      </c>
      <c r="CL4145">
        <v>102</v>
      </c>
      <c r="CM4145">
        <v>108</v>
      </c>
      <c r="CN4145">
        <v>109</v>
      </c>
      <c r="CO4145">
        <v>107</v>
      </c>
      <c r="CP4145">
        <v>97</v>
      </c>
      <c r="CQ4145">
        <v>97</v>
      </c>
      <c r="CR4145">
        <v>93</v>
      </c>
      <c r="CS4145">
        <v>83</v>
      </c>
      <c r="CT4145">
        <v>99</v>
      </c>
      <c r="CU4145">
        <v>104</v>
      </c>
      <c r="CV4145">
        <v>104</v>
      </c>
      <c r="CW4145">
        <v>97</v>
      </c>
      <c r="CX4145" t="s">
        <v>2</v>
      </c>
      <c r="CY4145" t="s">
        <v>64</v>
      </c>
      <c r="CZ4145" s="1">
        <f t="shared" si="4656"/>
        <v>0.57151661210549176</v>
      </c>
      <c r="DA4145" s="4">
        <f t="shared" si="4657"/>
        <v>107.96774193548387</v>
      </c>
      <c r="DB4145" s="4"/>
      <c r="DC4145" s="4"/>
      <c r="DD4145" s="4"/>
    </row>
    <row r="4146" spans="1:108" x14ac:dyDescent="0.25">
      <c r="A4146" t="s">
        <v>151</v>
      </c>
      <c r="B4146">
        <v>35.2761</v>
      </c>
      <c r="C4146">
        <v>-116.0628</v>
      </c>
      <c r="D4146">
        <v>962</v>
      </c>
      <c r="E4146" t="s">
        <v>1</v>
      </c>
      <c r="F4146">
        <v>150.4</v>
      </c>
      <c r="G4146">
        <v>2013</v>
      </c>
      <c r="H4146">
        <v>8</v>
      </c>
      <c r="I4146" t="s">
        <v>260</v>
      </c>
      <c r="J4146">
        <v>107</v>
      </c>
      <c r="K4146">
        <v>109</v>
      </c>
      <c r="L4146">
        <v>106</v>
      </c>
      <c r="M4146">
        <v>105</v>
      </c>
      <c r="N4146">
        <v>107</v>
      </c>
      <c r="O4146">
        <v>112</v>
      </c>
      <c r="P4146">
        <v>115</v>
      </c>
      <c r="Q4146">
        <v>117</v>
      </c>
      <c r="R4146">
        <v>109</v>
      </c>
      <c r="S4146">
        <v>103</v>
      </c>
      <c r="T4146">
        <v>105</v>
      </c>
      <c r="U4146">
        <v>111</v>
      </c>
      <c r="V4146">
        <v>106</v>
      </c>
      <c r="W4146">
        <v>103</v>
      </c>
      <c r="X4146">
        <v>103</v>
      </c>
      <c r="Y4146">
        <v>103</v>
      </c>
      <c r="Z4146">
        <v>105</v>
      </c>
      <c r="AA4146">
        <v>106</v>
      </c>
      <c r="AB4146">
        <v>100</v>
      </c>
      <c r="AC4146">
        <v>99</v>
      </c>
      <c r="AD4146">
        <v>100</v>
      </c>
      <c r="AE4146">
        <v>102</v>
      </c>
      <c r="AF4146">
        <v>103</v>
      </c>
      <c r="AG4146">
        <v>96</v>
      </c>
      <c r="AH4146">
        <v>104</v>
      </c>
      <c r="AI4146">
        <v>107</v>
      </c>
      <c r="AJ4146">
        <v>113</v>
      </c>
      <c r="AK4146">
        <v>117</v>
      </c>
      <c r="AL4146">
        <v>120</v>
      </c>
      <c r="AM4146">
        <v>122</v>
      </c>
      <c r="AN4146" s="5">
        <v>117</v>
      </c>
      <c r="AO4146" s="5">
        <v>118</v>
      </c>
      <c r="AP4146" s="5">
        <v>118</v>
      </c>
      <c r="AQ4146" s="5">
        <v>118</v>
      </c>
      <c r="AR4146" s="5">
        <v>113</v>
      </c>
      <c r="AS4146" s="5">
        <v>111</v>
      </c>
      <c r="AT4146" s="5">
        <v>113</v>
      </c>
      <c r="AU4146" s="5">
        <v>113</v>
      </c>
      <c r="AV4146" s="5">
        <v>114</v>
      </c>
      <c r="AW4146" s="5">
        <v>111</v>
      </c>
      <c r="AX4146" s="5">
        <v>96</v>
      </c>
      <c r="AY4146" s="5">
        <v>104</v>
      </c>
      <c r="AZ4146" s="5">
        <v>108</v>
      </c>
      <c r="BA4146" s="5">
        <v>111</v>
      </c>
      <c r="BB4146" s="5">
        <v>112</v>
      </c>
      <c r="BC4146" s="5">
        <v>107</v>
      </c>
      <c r="BD4146" s="5">
        <v>108</v>
      </c>
      <c r="BE4146" s="5">
        <v>112</v>
      </c>
      <c r="BF4146" s="5">
        <v>114</v>
      </c>
      <c r="BG4146" s="5">
        <v>101</v>
      </c>
      <c r="BH4146" s="5">
        <v>94</v>
      </c>
      <c r="BI4146" s="5">
        <v>103</v>
      </c>
      <c r="BJ4146" s="5">
        <v>105</v>
      </c>
      <c r="BK4146" s="5">
        <v>110</v>
      </c>
      <c r="BL4146" s="5">
        <v>113</v>
      </c>
      <c r="BM4146" s="5">
        <v>103</v>
      </c>
      <c r="BN4146" s="5">
        <v>104</v>
      </c>
      <c r="BO4146" s="5">
        <v>108</v>
      </c>
      <c r="BP4146" s="5">
        <v>107</v>
      </c>
      <c r="BQ4146" s="5">
        <v>108</v>
      </c>
      <c r="BR4146" s="5">
        <v>109</v>
      </c>
      <c r="BS4146">
        <v>108</v>
      </c>
      <c r="BT4146">
        <v>105</v>
      </c>
      <c r="BU4146">
        <v>106</v>
      </c>
      <c r="BV4146">
        <v>109</v>
      </c>
      <c r="BW4146">
        <v>108</v>
      </c>
      <c r="BX4146">
        <v>107</v>
      </c>
      <c r="BY4146">
        <v>105</v>
      </c>
      <c r="BZ4146">
        <v>104</v>
      </c>
      <c r="CA4146">
        <v>104</v>
      </c>
      <c r="CB4146">
        <v>103</v>
      </c>
      <c r="CC4146">
        <v>103</v>
      </c>
      <c r="CD4146">
        <v>105</v>
      </c>
      <c r="CE4146">
        <v>108</v>
      </c>
      <c r="CF4146">
        <v>109</v>
      </c>
      <c r="CG4146">
        <v>110</v>
      </c>
      <c r="CH4146">
        <v>112</v>
      </c>
      <c r="CI4146">
        <v>112</v>
      </c>
      <c r="CJ4146">
        <v>112</v>
      </c>
      <c r="CK4146">
        <v>106</v>
      </c>
      <c r="CL4146">
        <v>111</v>
      </c>
      <c r="CM4146">
        <v>110</v>
      </c>
      <c r="CN4146">
        <v>110</v>
      </c>
      <c r="CO4146">
        <v>103</v>
      </c>
      <c r="CP4146">
        <v>98</v>
      </c>
      <c r="CQ4146">
        <v>98</v>
      </c>
      <c r="CR4146">
        <v>82</v>
      </c>
      <c r="CS4146">
        <v>101</v>
      </c>
      <c r="CT4146">
        <v>108</v>
      </c>
      <c r="CU4146">
        <v>102</v>
      </c>
      <c r="CV4146">
        <v>102</v>
      </c>
      <c r="CX4146" t="s">
        <v>5</v>
      </c>
      <c r="CY4146" t="s">
        <v>152</v>
      </c>
      <c r="CZ4146" s="1">
        <f t="shared" si="4656"/>
        <v>0.73462330987423829</v>
      </c>
      <c r="DA4146" s="4">
        <f t="shared" si="4657"/>
        <v>109.12903225806451</v>
      </c>
      <c r="DB4146" s="4"/>
      <c r="DC4146" s="4"/>
      <c r="DD4146" s="4"/>
    </row>
    <row r="4147" spans="1:108" x14ac:dyDescent="0.25">
      <c r="A4147" t="s">
        <v>253</v>
      </c>
      <c r="B4147">
        <v>34.559399999999997</v>
      </c>
      <c r="C4147">
        <v>-115.74420000000001</v>
      </c>
      <c r="D4147">
        <v>658</v>
      </c>
      <c r="E4147" t="s">
        <v>1</v>
      </c>
      <c r="F4147">
        <v>234.6</v>
      </c>
      <c r="G4147">
        <v>2013</v>
      </c>
      <c r="H4147">
        <v>8</v>
      </c>
      <c r="I4147" t="s">
        <v>260</v>
      </c>
      <c r="K4147">
        <v>111</v>
      </c>
      <c r="L4147">
        <v>112</v>
      </c>
      <c r="M4147">
        <v>112</v>
      </c>
      <c r="N4147">
        <v>106</v>
      </c>
      <c r="O4147">
        <v>110</v>
      </c>
      <c r="Q4147">
        <v>117</v>
      </c>
      <c r="R4147">
        <v>117</v>
      </c>
      <c r="S4147">
        <v>111</v>
      </c>
      <c r="T4147">
        <v>108</v>
      </c>
      <c r="U4147">
        <v>107</v>
      </c>
      <c r="V4147">
        <v>113</v>
      </c>
      <c r="W4147">
        <v>109</v>
      </c>
      <c r="Y4147">
        <v>107</v>
      </c>
      <c r="Z4147">
        <v>107</v>
      </c>
      <c r="AA4147">
        <v>108</v>
      </c>
      <c r="AB4147">
        <v>109</v>
      </c>
      <c r="AC4147">
        <v>103</v>
      </c>
      <c r="AD4147">
        <v>102</v>
      </c>
      <c r="AE4147">
        <v>104</v>
      </c>
      <c r="AF4147">
        <v>106</v>
      </c>
      <c r="AG4147">
        <v>106</v>
      </c>
      <c r="AH4147">
        <v>102</v>
      </c>
      <c r="AI4147">
        <v>104</v>
      </c>
      <c r="AJ4147">
        <v>110</v>
      </c>
      <c r="AK4147">
        <v>113</v>
      </c>
      <c r="AL4147">
        <v>120</v>
      </c>
      <c r="AM4147">
        <v>122</v>
      </c>
      <c r="AN4147" s="5">
        <v>123</v>
      </c>
      <c r="AO4147" s="5">
        <v>123</v>
      </c>
      <c r="AP4147" s="5">
        <v>117</v>
      </c>
      <c r="AQ4147" s="5">
        <v>120</v>
      </c>
      <c r="AR4147" s="5">
        <v>116</v>
      </c>
      <c r="AS4147" s="5">
        <v>110</v>
      </c>
      <c r="AT4147" s="5">
        <v>110</v>
      </c>
      <c r="AU4147" s="5">
        <v>116</v>
      </c>
      <c r="AV4147" s="5">
        <v>115</v>
      </c>
      <c r="AW4147" s="5">
        <v>115</v>
      </c>
      <c r="AX4147" s="5">
        <v>110</v>
      </c>
      <c r="AY4147" s="5">
        <v>95</v>
      </c>
      <c r="AZ4147" s="5">
        <v>105</v>
      </c>
      <c r="BA4147" s="5">
        <v>111</v>
      </c>
      <c r="BB4147" s="5">
        <v>114</v>
      </c>
      <c r="BC4147" s="8">
        <f>(2*BB4147+BE4147)/3</f>
        <v>112.66666666666667</v>
      </c>
      <c r="BD4147" s="8">
        <f>(BC4147+2*BF4147)/3</f>
        <v>113.55555555555556</v>
      </c>
      <c r="BE4147" s="5">
        <v>110</v>
      </c>
      <c r="BF4147" s="5">
        <v>114</v>
      </c>
      <c r="BG4147" s="5">
        <v>111</v>
      </c>
      <c r="BH4147" s="5">
        <v>101</v>
      </c>
      <c r="BI4147" s="8">
        <f>AVERAGE(BH4147,BJ4147)</f>
        <v>102</v>
      </c>
      <c r="BJ4147" s="5">
        <v>103</v>
      </c>
      <c r="BK4147" s="5">
        <v>106</v>
      </c>
      <c r="BL4147" s="5">
        <v>112</v>
      </c>
      <c r="BM4147" s="5">
        <v>113</v>
      </c>
      <c r="BN4147" s="8">
        <f>AVERAGE(BM4147,BO4147)</f>
        <v>109.5</v>
      </c>
      <c r="BO4147" s="5">
        <v>106</v>
      </c>
      <c r="BP4147" s="5">
        <v>111</v>
      </c>
      <c r="BQ4147" s="5">
        <v>109</v>
      </c>
      <c r="BR4147" s="5">
        <v>110</v>
      </c>
      <c r="BS4147">
        <v>111</v>
      </c>
      <c r="BT4147">
        <v>112</v>
      </c>
      <c r="BU4147">
        <v>107</v>
      </c>
      <c r="BV4147">
        <v>109</v>
      </c>
      <c r="BW4147">
        <v>111</v>
      </c>
      <c r="BX4147">
        <v>109</v>
      </c>
      <c r="BY4147">
        <v>107</v>
      </c>
      <c r="BZ4147">
        <v>107</v>
      </c>
      <c r="CB4147">
        <v>106</v>
      </c>
      <c r="CC4147">
        <v>104</v>
      </c>
      <c r="CD4147">
        <v>106</v>
      </c>
      <c r="CE4147">
        <v>108</v>
      </c>
      <c r="CF4147">
        <v>108</v>
      </c>
      <c r="CG4147">
        <v>110</v>
      </c>
      <c r="CH4147">
        <v>112</v>
      </c>
      <c r="CI4147">
        <v>114</v>
      </c>
      <c r="CJ4147">
        <v>115</v>
      </c>
      <c r="CK4147">
        <v>112</v>
      </c>
      <c r="CL4147">
        <v>108</v>
      </c>
      <c r="CM4147">
        <v>113</v>
      </c>
      <c r="CN4147">
        <v>111</v>
      </c>
      <c r="CO4147">
        <v>111</v>
      </c>
      <c r="CP4147">
        <v>105</v>
      </c>
      <c r="CQ4147">
        <v>99</v>
      </c>
      <c r="CR4147">
        <v>89</v>
      </c>
      <c r="CS4147">
        <v>83</v>
      </c>
      <c r="CT4147">
        <v>100</v>
      </c>
      <c r="CU4147">
        <v>108</v>
      </c>
      <c r="CV4147">
        <v>102</v>
      </c>
      <c r="CW4147">
        <v>102</v>
      </c>
      <c r="CX4147" t="s">
        <v>5</v>
      </c>
      <c r="CY4147" t="s">
        <v>254</v>
      </c>
      <c r="CZ4147" s="1">
        <f t="shared" si="4656"/>
        <v>0.60479622345204964</v>
      </c>
      <c r="DA4147" s="4">
        <f t="shared" si="4657"/>
        <v>111.0878136200717</v>
      </c>
      <c r="DB4147" s="4"/>
      <c r="DC4147" s="4"/>
      <c r="DD4147" s="4"/>
    </row>
    <row r="4148" spans="1:108" x14ac:dyDescent="0.25">
      <c r="A4148" t="s">
        <v>236</v>
      </c>
      <c r="B4148">
        <v>36.601900000000001</v>
      </c>
      <c r="C4148">
        <v>-117.145</v>
      </c>
      <c r="D4148">
        <v>84</v>
      </c>
      <c r="E4148" t="s">
        <v>1</v>
      </c>
      <c r="F4148">
        <v>29.2</v>
      </c>
      <c r="G4148">
        <v>2013</v>
      </c>
      <c r="H4148">
        <v>8</v>
      </c>
      <c r="I4148" t="s">
        <v>260</v>
      </c>
      <c r="J4148">
        <v>109</v>
      </c>
      <c r="K4148">
        <v>113</v>
      </c>
      <c r="L4148">
        <v>110</v>
      </c>
      <c r="M4148">
        <v>112</v>
      </c>
      <c r="N4148">
        <v>115</v>
      </c>
      <c r="O4148">
        <v>117</v>
      </c>
      <c r="P4148">
        <v>120</v>
      </c>
      <c r="Q4148">
        <v>122</v>
      </c>
      <c r="R4148">
        <v>119</v>
      </c>
      <c r="S4148">
        <v>105</v>
      </c>
      <c r="T4148">
        <v>111</v>
      </c>
      <c r="U4148">
        <v>115</v>
      </c>
      <c r="V4148">
        <v>112</v>
      </c>
      <c r="W4148">
        <v>109</v>
      </c>
      <c r="X4148">
        <v>111</v>
      </c>
      <c r="Y4148">
        <v>109</v>
      </c>
      <c r="Z4148">
        <v>112</v>
      </c>
      <c r="AA4148">
        <v>112</v>
      </c>
      <c r="AB4148">
        <v>105</v>
      </c>
      <c r="AC4148">
        <v>104</v>
      </c>
      <c r="AD4148">
        <v>106</v>
      </c>
      <c r="AE4148">
        <v>109</v>
      </c>
      <c r="AF4148">
        <v>109</v>
      </c>
      <c r="AG4148">
        <v>100</v>
      </c>
      <c r="AH4148">
        <v>106</v>
      </c>
      <c r="AI4148">
        <v>112</v>
      </c>
      <c r="AJ4148">
        <v>119</v>
      </c>
      <c r="AK4148">
        <v>122</v>
      </c>
      <c r="AL4148">
        <v>124</v>
      </c>
      <c r="AM4148">
        <v>126</v>
      </c>
      <c r="AN4148" s="5">
        <v>125</v>
      </c>
      <c r="AO4148" s="5">
        <v>125</v>
      </c>
      <c r="AP4148" s="5">
        <v>125</v>
      </c>
      <c r="AQ4148" s="5">
        <v>123</v>
      </c>
      <c r="AR4148" s="5">
        <v>120</v>
      </c>
      <c r="AS4148" s="5">
        <v>119</v>
      </c>
      <c r="AT4148" s="5">
        <v>118</v>
      </c>
      <c r="AU4148" s="5">
        <v>118</v>
      </c>
      <c r="AV4148" s="5">
        <v>119</v>
      </c>
      <c r="AW4148" s="5">
        <v>118</v>
      </c>
      <c r="AX4148" s="5">
        <v>106</v>
      </c>
      <c r="AY4148" s="5">
        <v>111</v>
      </c>
      <c r="AZ4148" s="5">
        <v>114</v>
      </c>
      <c r="BA4148" s="5">
        <v>117</v>
      </c>
      <c r="BB4148" s="5">
        <v>118</v>
      </c>
      <c r="BC4148" s="5">
        <v>114</v>
      </c>
      <c r="BD4148" s="5">
        <v>112</v>
      </c>
      <c r="BE4148" s="5">
        <v>117</v>
      </c>
      <c r="BF4148" s="5">
        <v>121</v>
      </c>
      <c r="BG4148" s="5">
        <v>120</v>
      </c>
      <c r="BH4148" s="5">
        <v>116</v>
      </c>
      <c r="BI4148" s="5">
        <v>109</v>
      </c>
      <c r="BJ4148" s="5">
        <v>103</v>
      </c>
      <c r="BK4148" s="5">
        <v>113</v>
      </c>
      <c r="BL4148" s="5">
        <v>118</v>
      </c>
      <c r="BM4148" s="5">
        <v>114</v>
      </c>
      <c r="BN4148" s="5">
        <v>101</v>
      </c>
      <c r="BO4148" s="5">
        <v>105</v>
      </c>
      <c r="BP4148" s="5">
        <v>110</v>
      </c>
      <c r="BQ4148" s="5">
        <v>113</v>
      </c>
      <c r="BR4148" s="5">
        <v>116</v>
      </c>
      <c r="BS4148">
        <v>113</v>
      </c>
      <c r="BT4148">
        <v>108</v>
      </c>
      <c r="BU4148">
        <v>110</v>
      </c>
      <c r="BV4148">
        <v>114</v>
      </c>
      <c r="BW4148">
        <v>114</v>
      </c>
      <c r="BX4148">
        <v>112</v>
      </c>
      <c r="BY4148">
        <v>109</v>
      </c>
      <c r="BZ4148">
        <v>107</v>
      </c>
      <c r="CA4148">
        <v>107</v>
      </c>
      <c r="CB4148">
        <v>108</v>
      </c>
      <c r="CC4148">
        <v>110</v>
      </c>
      <c r="CD4148">
        <v>111</v>
      </c>
      <c r="CE4148">
        <v>113</v>
      </c>
      <c r="CF4148">
        <v>114</v>
      </c>
      <c r="CG4148">
        <v>116</v>
      </c>
      <c r="CH4148">
        <v>118</v>
      </c>
      <c r="CI4148">
        <v>118</v>
      </c>
      <c r="CJ4148">
        <v>113</v>
      </c>
      <c r="CK4148">
        <v>110</v>
      </c>
      <c r="CL4148">
        <v>115</v>
      </c>
      <c r="CM4148">
        <v>115</v>
      </c>
      <c r="CN4148">
        <v>115</v>
      </c>
      <c r="CO4148">
        <v>113</v>
      </c>
      <c r="CP4148">
        <v>112</v>
      </c>
      <c r="CQ4148">
        <v>110</v>
      </c>
      <c r="CR4148">
        <v>101</v>
      </c>
      <c r="CS4148">
        <v>106</v>
      </c>
      <c r="CT4148">
        <v>113</v>
      </c>
      <c r="CU4148">
        <v>114</v>
      </c>
      <c r="CV4148">
        <v>110</v>
      </c>
      <c r="CW4148">
        <v>110</v>
      </c>
      <c r="CX4148" t="s">
        <v>5</v>
      </c>
      <c r="CY4148" t="s">
        <v>237</v>
      </c>
      <c r="CZ4148" s="1">
        <f t="shared" si="4656"/>
        <v>0.95314502686276126</v>
      </c>
      <c r="DA4148" s="4">
        <f t="shared" si="4657"/>
        <v>115.41935483870968</v>
      </c>
      <c r="DB4148" s="4"/>
      <c r="DC4148" s="4"/>
      <c r="DD4148" s="4"/>
    </row>
    <row r="4149" spans="1:108" x14ac:dyDescent="0.25">
      <c r="A4149" t="s">
        <v>117</v>
      </c>
      <c r="B4149">
        <v>36.462499999999999</v>
      </c>
      <c r="C4149">
        <v>-116.8672</v>
      </c>
      <c r="D4149">
        <v>-194</v>
      </c>
      <c r="E4149" t="s">
        <v>1</v>
      </c>
      <c r="F4149">
        <v>0</v>
      </c>
      <c r="G4149">
        <v>2013</v>
      </c>
      <c r="H4149">
        <v>8</v>
      </c>
      <c r="I4149" t="s">
        <v>260</v>
      </c>
      <c r="J4149">
        <v>113</v>
      </c>
      <c r="K4149">
        <v>114</v>
      </c>
      <c r="L4149">
        <v>113</v>
      </c>
      <c r="M4149">
        <v>115</v>
      </c>
      <c r="N4149">
        <v>117</v>
      </c>
      <c r="O4149">
        <v>120</v>
      </c>
      <c r="P4149">
        <v>123</v>
      </c>
      <c r="Q4149">
        <v>126</v>
      </c>
      <c r="R4149">
        <v>125</v>
      </c>
      <c r="S4149">
        <v>107</v>
      </c>
      <c r="T4149">
        <v>115</v>
      </c>
      <c r="U4149">
        <v>116</v>
      </c>
      <c r="V4149">
        <v>116</v>
      </c>
      <c r="W4149">
        <v>110</v>
      </c>
      <c r="X4149">
        <v>110</v>
      </c>
      <c r="Y4149">
        <v>112</v>
      </c>
      <c r="Z4149">
        <v>113</v>
      </c>
      <c r="AA4149">
        <v>114</v>
      </c>
      <c r="AB4149">
        <v>107</v>
      </c>
      <c r="AC4149">
        <v>107</v>
      </c>
      <c r="AD4149">
        <v>109</v>
      </c>
      <c r="AE4149">
        <v>112</v>
      </c>
      <c r="AF4149">
        <v>111</v>
      </c>
      <c r="AG4149">
        <v>112</v>
      </c>
      <c r="AH4149">
        <v>109</v>
      </c>
      <c r="AI4149">
        <v>116</v>
      </c>
      <c r="AJ4149">
        <v>122</v>
      </c>
      <c r="AK4149">
        <v>125</v>
      </c>
      <c r="AL4149">
        <v>128</v>
      </c>
      <c r="AM4149">
        <v>129</v>
      </c>
      <c r="AN4149" s="5">
        <v>127</v>
      </c>
      <c r="AO4149" s="5">
        <v>127</v>
      </c>
      <c r="AP4149" s="5">
        <v>128</v>
      </c>
      <c r="AQ4149" s="5">
        <v>126</v>
      </c>
      <c r="AR4149" s="5">
        <v>125</v>
      </c>
      <c r="AS4149" s="5">
        <v>121</v>
      </c>
      <c r="AT4149" s="5">
        <v>122</v>
      </c>
      <c r="AU4149" s="5">
        <v>122</v>
      </c>
      <c r="AV4149" s="5">
        <v>123</v>
      </c>
      <c r="AW4149" s="5">
        <v>120</v>
      </c>
      <c r="AX4149" s="5">
        <v>103</v>
      </c>
      <c r="AY4149" s="5">
        <v>115</v>
      </c>
      <c r="AZ4149" s="5">
        <v>119</v>
      </c>
      <c r="BA4149" s="5">
        <v>120</v>
      </c>
      <c r="BB4149" s="5">
        <v>121</v>
      </c>
      <c r="BC4149" s="5">
        <v>115</v>
      </c>
      <c r="BD4149" s="5">
        <v>116</v>
      </c>
      <c r="BE4149" s="5">
        <v>120</v>
      </c>
      <c r="BF4149" s="5">
        <v>124</v>
      </c>
      <c r="BG4149" s="5">
        <v>122</v>
      </c>
      <c r="BH4149" s="5">
        <v>115</v>
      </c>
      <c r="BI4149" s="5">
        <v>114</v>
      </c>
      <c r="BJ4149" s="5">
        <v>108</v>
      </c>
      <c r="BK4149" s="5">
        <v>118</v>
      </c>
      <c r="BL4149" s="5">
        <v>122</v>
      </c>
      <c r="BM4149" s="5">
        <v>121</v>
      </c>
      <c r="BN4149" s="5">
        <v>102</v>
      </c>
      <c r="BO4149" s="5">
        <v>110</v>
      </c>
      <c r="BP4149" s="5">
        <v>112</v>
      </c>
      <c r="BQ4149" s="5">
        <v>116</v>
      </c>
      <c r="BR4149" s="5">
        <v>117</v>
      </c>
      <c r="BS4149">
        <v>115</v>
      </c>
      <c r="BT4149">
        <v>111</v>
      </c>
      <c r="BU4149">
        <v>115</v>
      </c>
      <c r="BV4149">
        <v>117</v>
      </c>
      <c r="BW4149">
        <v>117</v>
      </c>
      <c r="BX4149">
        <v>114</v>
      </c>
      <c r="BY4149">
        <v>112</v>
      </c>
      <c r="BZ4149">
        <v>110</v>
      </c>
      <c r="CA4149">
        <v>110</v>
      </c>
      <c r="CB4149">
        <v>111</v>
      </c>
      <c r="CC4149">
        <v>112</v>
      </c>
      <c r="CD4149">
        <v>114</v>
      </c>
      <c r="CE4149">
        <v>117</v>
      </c>
      <c r="CF4149">
        <v>117</v>
      </c>
      <c r="CG4149">
        <v>119</v>
      </c>
      <c r="CH4149">
        <v>121</v>
      </c>
      <c r="CI4149">
        <v>120</v>
      </c>
      <c r="CJ4149">
        <v>119</v>
      </c>
      <c r="CK4149">
        <v>113</v>
      </c>
      <c r="CL4149">
        <v>117</v>
      </c>
      <c r="CM4149">
        <v>117</v>
      </c>
      <c r="CN4149">
        <v>117</v>
      </c>
      <c r="CO4149">
        <v>117</v>
      </c>
      <c r="CP4149">
        <v>114</v>
      </c>
      <c r="CQ4149">
        <v>110</v>
      </c>
      <c r="CR4149">
        <v>102</v>
      </c>
      <c r="CS4149">
        <v>109</v>
      </c>
      <c r="CT4149">
        <v>110</v>
      </c>
      <c r="CU4149">
        <v>117</v>
      </c>
      <c r="CV4149">
        <v>115</v>
      </c>
      <c r="CW4149">
        <v>115</v>
      </c>
      <c r="CX4149" t="s">
        <v>5</v>
      </c>
      <c r="CY4149" t="s">
        <v>118</v>
      </c>
      <c r="CZ4149" s="1">
        <f t="shared" si="4656"/>
        <v>1</v>
      </c>
      <c r="DA4149" s="4">
        <f t="shared" si="4657"/>
        <v>118.41935483870968</v>
      </c>
      <c r="DB4149" s="4">
        <f>DA4149-DA4148</f>
        <v>3</v>
      </c>
      <c r="DC4149" s="4" t="s">
        <v>283</v>
      </c>
      <c r="DD4149" s="4"/>
    </row>
    <row r="4150" spans="1:108" x14ac:dyDescent="0.25">
      <c r="BS4150" cm="1">
        <f t="array" ref="BS4150">SUMPRODUCT(--(MOD(AN4149:BR4149,5)=0))</f>
        <v>8</v>
      </c>
      <c r="BT4150">
        <f>AVERAGE(AN4149:BR4149)</f>
        <v>118.41935483870968</v>
      </c>
      <c r="CZ4150" s="1">
        <f>AVERAGE(CZ4100:CZ4147)</f>
        <v>0.76755918579191051</v>
      </c>
    </row>
    <row r="4151" spans="1:108" x14ac:dyDescent="0.25">
      <c r="D4151" s="6">
        <f>AVERAGE(D4100:D4147)</f>
        <v>3469.5833333333335</v>
      </c>
      <c r="AN4151" s="6">
        <f>AVERAGE(AN4100:AN4147)</f>
        <v>109.22916666666667</v>
      </c>
      <c r="AO4151" s="6">
        <f t="shared" ref="AO4151:BR4151" si="4658">AVERAGE(AO4100:AO4147)</f>
        <v>107.45833333333333</v>
      </c>
      <c r="AP4151" s="6">
        <f t="shared" si="4658"/>
        <v>107.29166666666667</v>
      </c>
      <c r="AQ4151" s="6">
        <f t="shared" si="4658"/>
        <v>106.72916666666667</v>
      </c>
      <c r="AR4151" s="6">
        <f t="shared" si="4658"/>
        <v>103.3125</v>
      </c>
      <c r="AS4151" s="6">
        <f t="shared" si="4658"/>
        <v>101.04166666666667</v>
      </c>
      <c r="AT4151" s="6">
        <f t="shared" si="4658"/>
        <v>100.6875</v>
      </c>
      <c r="AU4151" s="6">
        <f t="shared" si="4658"/>
        <v>101.64583333333333</v>
      </c>
      <c r="AV4151" s="6">
        <f t="shared" si="4658"/>
        <v>103.22916666666667</v>
      </c>
      <c r="AW4151" s="6">
        <f t="shared" si="4658"/>
        <v>101.83333333333333</v>
      </c>
      <c r="AX4151" s="6">
        <f t="shared" si="4658"/>
        <v>91.4375</v>
      </c>
      <c r="AY4151" s="6">
        <f t="shared" si="4658"/>
        <v>92.479166666666671</v>
      </c>
      <c r="AZ4151" s="6">
        <f t="shared" si="4658"/>
        <v>97.208333333333329</v>
      </c>
      <c r="BA4151" s="6">
        <f t="shared" si="4658"/>
        <v>100.02083333333333</v>
      </c>
      <c r="BB4151" s="6">
        <f t="shared" si="4658"/>
        <v>99.979166666666671</v>
      </c>
      <c r="BC4151" s="6">
        <f t="shared" si="4658"/>
        <v>98.2013888888889</v>
      </c>
      <c r="BD4151" s="6">
        <f t="shared" si="4658"/>
        <v>98.928240740740748</v>
      </c>
      <c r="BE4151" s="6">
        <f t="shared" si="4658"/>
        <v>102.0625</v>
      </c>
      <c r="BF4151" s="6">
        <f t="shared" si="4658"/>
        <v>104.79166666666667</v>
      </c>
      <c r="BG4151" s="6">
        <f t="shared" si="4658"/>
        <v>101.79166666666667</v>
      </c>
      <c r="BH4151" s="6">
        <f t="shared" si="4658"/>
        <v>95.21875</v>
      </c>
      <c r="BI4151" s="6">
        <f t="shared" si="4658"/>
        <v>93.270833333333329</v>
      </c>
      <c r="BJ4151" s="6">
        <f t="shared" si="4658"/>
        <v>94.125</v>
      </c>
      <c r="BK4151" s="6">
        <f t="shared" si="4658"/>
        <v>99.354166666666671</v>
      </c>
      <c r="BL4151" s="6">
        <f t="shared" si="4658"/>
        <v>102.625</v>
      </c>
      <c r="BM4151" s="6">
        <f t="shared" si="4658"/>
        <v>98.208333333333329</v>
      </c>
      <c r="BN4151" s="6">
        <f t="shared" si="4658"/>
        <v>91.572916666666671</v>
      </c>
      <c r="BO4151" s="6">
        <f t="shared" si="4658"/>
        <v>93.791666666666671</v>
      </c>
      <c r="BP4151" s="6">
        <f t="shared" si="4658"/>
        <v>94.854166666666671</v>
      </c>
      <c r="BQ4151" s="6">
        <f t="shared" si="4658"/>
        <v>97.395833333333329</v>
      </c>
      <c r="BR4151" s="6">
        <f t="shared" si="4658"/>
        <v>98.708333333333329</v>
      </c>
      <c r="CY4151" t="s">
        <v>261</v>
      </c>
      <c r="CZ4151" s="1">
        <f>CORREL(AN4149:BR4149,AN4151:BR4151)</f>
        <v>0.91683617990126953</v>
      </c>
      <c r="DA4151" t="s">
        <v>262</v>
      </c>
    </row>
    <row r="4152" spans="1:108" x14ac:dyDescent="0.25">
      <c r="AI4152" s="13">
        <f>-AM4152/(AVERAGE(D4100:D4147)-D4149)</f>
        <v>-5.129089083301311E-3</v>
      </c>
      <c r="AK4152">
        <f>AVERAGE(AN4149:BR4149)</f>
        <v>118.41935483870968</v>
      </c>
      <c r="AL4152">
        <f>AVERAGE(AN4151:BR4151)</f>
        <v>99.628509557945051</v>
      </c>
      <c r="AM4152">
        <f>AK4152-AL4152</f>
        <v>18.790845280764628</v>
      </c>
      <c r="AN4152" s="5">
        <f>AN4151+$AM4152</f>
        <v>128.0200119474313</v>
      </c>
      <c r="AO4152" s="5">
        <f t="shared" ref="AO4152" si="4659">AO4151+$AM4152</f>
        <v>126.24917861409796</v>
      </c>
      <c r="AP4152" s="5">
        <f t="shared" ref="AP4152" si="4660">AP4151+$AM4152</f>
        <v>126.0825119474313</v>
      </c>
      <c r="AQ4152" s="5">
        <f t="shared" ref="AQ4152" si="4661">AQ4151+$AM4152</f>
        <v>125.5200119474313</v>
      </c>
      <c r="AR4152" s="5">
        <f t="shared" ref="AR4152" si="4662">AR4151+$AM4152</f>
        <v>122.10334528076463</v>
      </c>
      <c r="AS4152" s="5">
        <f t="shared" ref="AS4152" si="4663">AS4151+$AM4152</f>
        <v>119.8325119474313</v>
      </c>
      <c r="AT4152" s="5">
        <f t="shared" ref="AT4152" si="4664">AT4151+$AM4152</f>
        <v>119.47834528076463</v>
      </c>
      <c r="AU4152" s="5">
        <f t="shared" ref="AU4152" si="4665">AU4151+$AM4152</f>
        <v>120.43667861409796</v>
      </c>
      <c r="AV4152" s="5">
        <f t="shared" ref="AV4152" si="4666">AV4151+$AM4152</f>
        <v>122.0200119474313</v>
      </c>
      <c r="AW4152" s="5">
        <f t="shared" ref="AW4152" si="4667">AW4151+$AM4152</f>
        <v>120.62417861409796</v>
      </c>
      <c r="AX4152" s="5">
        <f t="shared" ref="AX4152" si="4668">AX4151+$AM4152</f>
        <v>110.22834528076463</v>
      </c>
      <c r="AY4152" s="5">
        <f t="shared" ref="AY4152" si="4669">AY4151+$AM4152</f>
        <v>111.2700119474313</v>
      </c>
      <c r="AZ4152" s="5">
        <f t="shared" ref="AZ4152" si="4670">AZ4151+$AM4152</f>
        <v>115.99917861409796</v>
      </c>
      <c r="BA4152" s="5">
        <f t="shared" ref="BA4152" si="4671">BA4151+$AM4152</f>
        <v>118.81167861409796</v>
      </c>
      <c r="BB4152" s="5">
        <f t="shared" ref="BB4152" si="4672">BB4151+$AM4152</f>
        <v>118.7700119474313</v>
      </c>
      <c r="BC4152" s="5">
        <f t="shared" ref="BC4152" si="4673">BC4151+$AM4152</f>
        <v>116.99223416965353</v>
      </c>
      <c r="BD4152" s="5">
        <f t="shared" ref="BD4152" si="4674">BD4151+$AM4152</f>
        <v>117.71908602150538</v>
      </c>
      <c r="BE4152" s="5">
        <f t="shared" ref="BE4152" si="4675">BE4151+$AM4152</f>
        <v>120.85334528076463</v>
      </c>
      <c r="BF4152" s="5">
        <f t="shared" ref="BF4152" si="4676">BF4151+$AM4152</f>
        <v>123.5825119474313</v>
      </c>
      <c r="BG4152" s="5">
        <f t="shared" ref="BG4152" si="4677">BG4151+$AM4152</f>
        <v>120.5825119474313</v>
      </c>
      <c r="BH4152" s="5">
        <f t="shared" ref="BH4152" si="4678">BH4151+$AM4152</f>
        <v>114.00959528076463</v>
      </c>
      <c r="BI4152" s="5">
        <f t="shared" ref="BI4152" si="4679">BI4151+$AM4152</f>
        <v>112.06167861409796</v>
      </c>
      <c r="BJ4152" s="5">
        <f t="shared" ref="BJ4152" si="4680">BJ4151+$AM4152</f>
        <v>112.91584528076463</v>
      </c>
      <c r="BK4152" s="5">
        <f t="shared" ref="BK4152" si="4681">BK4151+$AM4152</f>
        <v>118.1450119474313</v>
      </c>
      <c r="BL4152" s="5">
        <f t="shared" ref="BL4152" si="4682">BL4151+$AM4152</f>
        <v>121.41584528076463</v>
      </c>
      <c r="BM4152" s="5">
        <f t="shared" ref="BM4152" si="4683">BM4151+$AM4152</f>
        <v>116.99917861409796</v>
      </c>
      <c r="BN4152" s="5">
        <f t="shared" ref="BN4152" si="4684">BN4151+$AM4152</f>
        <v>110.3637619474313</v>
      </c>
      <c r="BO4152" s="5">
        <f t="shared" ref="BO4152" si="4685">BO4151+$AM4152</f>
        <v>112.5825119474313</v>
      </c>
      <c r="BP4152" s="5">
        <f t="shared" ref="BP4152" si="4686">BP4151+$AM4152</f>
        <v>113.6450119474313</v>
      </c>
      <c r="BQ4152" s="5">
        <f t="shared" ref="BQ4152" si="4687">BQ4151+$AM4152</f>
        <v>116.18667861409796</v>
      </c>
      <c r="BR4152" s="5">
        <f t="shared" ref="BR4152" si="4688">BR4151+$AM4152</f>
        <v>117.49917861409796</v>
      </c>
    </row>
    <row r="4153" spans="1:108" x14ac:dyDescent="0.25">
      <c r="AI4153" s="11"/>
      <c r="AN4153" s="5">
        <f>AN4149-AN4152</f>
        <v>-1.0200119474312999</v>
      </c>
      <c r="AO4153" s="5">
        <f t="shared" ref="AO4153" si="4689">AO4149-AO4152</f>
        <v>0.75082138590204295</v>
      </c>
      <c r="AP4153" s="5">
        <f t="shared" ref="AP4153" si="4690">AP4149-AP4152</f>
        <v>1.9174880525687001</v>
      </c>
      <c r="AQ4153" s="5">
        <f t="shared" ref="AQ4153" si="4691">AQ4149-AQ4152</f>
        <v>0.47998805256870014</v>
      </c>
      <c r="AR4153" s="5">
        <f t="shared" ref="AR4153" si="4692">AR4149-AR4152</f>
        <v>2.8966547192353715</v>
      </c>
      <c r="AS4153" s="5">
        <f t="shared" ref="AS4153" si="4693">AS4149-AS4152</f>
        <v>1.1674880525687001</v>
      </c>
      <c r="AT4153" s="5">
        <f t="shared" ref="AT4153" si="4694">AT4149-AT4152</f>
        <v>2.5216547192353715</v>
      </c>
      <c r="AU4153" s="5">
        <f t="shared" ref="AU4153" si="4695">AU4149-AU4152</f>
        <v>1.5633213859020429</v>
      </c>
      <c r="AV4153" s="5">
        <f t="shared" ref="AV4153" si="4696">AV4149-AV4152</f>
        <v>0.97998805256870014</v>
      </c>
      <c r="AW4153" s="5">
        <f t="shared" ref="AW4153" si="4697">AW4149-AW4152</f>
        <v>-0.62417861409795705</v>
      </c>
      <c r="AX4153" s="5">
        <f t="shared" ref="AX4153" si="4698">AX4149-AX4152</f>
        <v>-7.2283452807646285</v>
      </c>
      <c r="AY4153" s="5">
        <f t="shared" ref="AY4153" si="4699">AY4149-AY4152</f>
        <v>3.7299880525687001</v>
      </c>
      <c r="AZ4153" s="5">
        <f t="shared" ref="AZ4153" si="4700">AZ4149-AZ4152</f>
        <v>3.0008213859020429</v>
      </c>
      <c r="BA4153" s="5">
        <f t="shared" ref="BA4153" si="4701">BA4149-BA4152</f>
        <v>1.1883213859020429</v>
      </c>
      <c r="BB4153" s="5">
        <f t="shared" ref="BB4153" si="4702">BB4149-BB4152</f>
        <v>2.2299880525687001</v>
      </c>
      <c r="BC4153" s="5">
        <f t="shared" ref="BC4153" si="4703">BC4149-BC4152</f>
        <v>-1.9922341696535284</v>
      </c>
      <c r="BD4153" s="5">
        <f t="shared" ref="BD4153" si="4704">BD4149-BD4152</f>
        <v>-1.719086021505376</v>
      </c>
      <c r="BE4153" s="5">
        <f t="shared" ref="BE4153" si="4705">BE4149-BE4152</f>
        <v>-0.85334528076462846</v>
      </c>
      <c r="BF4153" s="5">
        <f t="shared" ref="BF4153" si="4706">BF4149-BF4152</f>
        <v>0.41748805256870014</v>
      </c>
      <c r="BG4153" s="5">
        <f t="shared" ref="BG4153" si="4707">BG4149-BG4152</f>
        <v>1.4174880525687001</v>
      </c>
      <c r="BH4153" s="5">
        <f t="shared" ref="BH4153" si="4708">BH4149-BH4152</f>
        <v>0.99040471923537154</v>
      </c>
      <c r="BI4153" s="5">
        <f t="shared" ref="BI4153" si="4709">BI4149-BI4152</f>
        <v>1.9383213859020429</v>
      </c>
      <c r="BJ4153" s="5">
        <f t="shared" ref="BJ4153" si="4710">BJ4149-BJ4152</f>
        <v>-4.9158452807646285</v>
      </c>
      <c r="BK4153" s="5">
        <f t="shared" ref="BK4153" si="4711">BK4149-BK4152</f>
        <v>-0.14501194743129986</v>
      </c>
      <c r="BL4153" s="5">
        <f t="shared" ref="BL4153" si="4712">BL4149-BL4152</f>
        <v>0.58415471923537154</v>
      </c>
      <c r="BM4153" s="5">
        <f t="shared" ref="BM4153" si="4713">BM4149-BM4152</f>
        <v>4.0008213859020429</v>
      </c>
      <c r="BN4153" s="5">
        <f t="shared" ref="BN4153" si="4714">BN4149-BN4152</f>
        <v>-8.3637619474312999</v>
      </c>
      <c r="BO4153" s="5">
        <f t="shared" ref="BO4153" si="4715">BO4149-BO4152</f>
        <v>-2.5825119474312999</v>
      </c>
      <c r="BP4153" s="5">
        <f t="shared" ref="BP4153" si="4716">BP4149-BP4152</f>
        <v>-1.6450119474312999</v>
      </c>
      <c r="BQ4153" s="5">
        <f t="shared" ref="BQ4153" si="4717">BQ4149-BQ4152</f>
        <v>-0.18667861409795705</v>
      </c>
      <c r="BR4153" s="5">
        <f t="shared" ref="BR4153" si="4718">BR4149-BR4152</f>
        <v>-0.49917861409795705</v>
      </c>
      <c r="BS4153" s="15">
        <f>STDEV(AN4153:BR4153)</f>
        <v>2.8383660946624985</v>
      </c>
      <c r="BT4153" t="s">
        <v>264</v>
      </c>
    </row>
    <row r="4154" spans="1:108" x14ac:dyDescent="0.25">
      <c r="AN4154" s="5">
        <f>ABS(AN4153)</f>
        <v>1.0200119474312999</v>
      </c>
      <c r="AO4154" s="5">
        <f t="shared" ref="AO4154" si="4719">ABS(AO4153)</f>
        <v>0.75082138590204295</v>
      </c>
      <c r="AP4154" s="5">
        <f t="shared" ref="AP4154" si="4720">ABS(AP4153)</f>
        <v>1.9174880525687001</v>
      </c>
      <c r="AQ4154" s="5">
        <f t="shared" ref="AQ4154" si="4721">ABS(AQ4153)</f>
        <v>0.47998805256870014</v>
      </c>
      <c r="AR4154" s="5">
        <f t="shared" ref="AR4154" si="4722">ABS(AR4153)</f>
        <v>2.8966547192353715</v>
      </c>
      <c r="AS4154" s="5">
        <f t="shared" ref="AS4154" si="4723">ABS(AS4153)</f>
        <v>1.1674880525687001</v>
      </c>
      <c r="AT4154" s="5">
        <f t="shared" ref="AT4154" si="4724">ABS(AT4153)</f>
        <v>2.5216547192353715</v>
      </c>
      <c r="AU4154" s="5">
        <f t="shared" ref="AU4154" si="4725">ABS(AU4153)</f>
        <v>1.5633213859020429</v>
      </c>
      <c r="AV4154" s="5">
        <f t="shared" ref="AV4154" si="4726">ABS(AV4153)</f>
        <v>0.97998805256870014</v>
      </c>
      <c r="AW4154" s="5">
        <f t="shared" ref="AW4154" si="4727">ABS(AW4153)</f>
        <v>0.62417861409795705</v>
      </c>
      <c r="AX4154" s="5">
        <f t="shared" ref="AX4154" si="4728">ABS(AX4153)</f>
        <v>7.2283452807646285</v>
      </c>
      <c r="AY4154" s="5">
        <f t="shared" ref="AY4154" si="4729">ABS(AY4153)</f>
        <v>3.7299880525687001</v>
      </c>
      <c r="AZ4154" s="5">
        <f t="shared" ref="AZ4154" si="4730">ABS(AZ4153)</f>
        <v>3.0008213859020429</v>
      </c>
      <c r="BA4154" s="5">
        <f t="shared" ref="BA4154" si="4731">ABS(BA4153)</f>
        <v>1.1883213859020429</v>
      </c>
      <c r="BB4154" s="5">
        <f t="shared" ref="BB4154" si="4732">ABS(BB4153)</f>
        <v>2.2299880525687001</v>
      </c>
      <c r="BC4154" s="5">
        <f t="shared" ref="BC4154" si="4733">ABS(BC4153)</f>
        <v>1.9922341696535284</v>
      </c>
      <c r="BD4154" s="5">
        <f t="shared" ref="BD4154" si="4734">ABS(BD4153)</f>
        <v>1.719086021505376</v>
      </c>
      <c r="BE4154" s="5">
        <f t="shared" ref="BE4154" si="4735">ABS(BE4153)</f>
        <v>0.85334528076462846</v>
      </c>
      <c r="BF4154" s="5">
        <f t="shared" ref="BF4154" si="4736">ABS(BF4153)</f>
        <v>0.41748805256870014</v>
      </c>
      <c r="BG4154" s="5">
        <f t="shared" ref="BG4154" si="4737">ABS(BG4153)</f>
        <v>1.4174880525687001</v>
      </c>
      <c r="BH4154" s="5">
        <f t="shared" ref="BH4154" si="4738">ABS(BH4153)</f>
        <v>0.99040471923537154</v>
      </c>
      <c r="BI4154" s="5">
        <f t="shared" ref="BI4154" si="4739">ABS(BI4153)</f>
        <v>1.9383213859020429</v>
      </c>
      <c r="BJ4154" s="5">
        <f t="shared" ref="BJ4154" si="4740">ABS(BJ4153)</f>
        <v>4.9158452807646285</v>
      </c>
      <c r="BK4154" s="5">
        <f t="shared" ref="BK4154" si="4741">ABS(BK4153)</f>
        <v>0.14501194743129986</v>
      </c>
      <c r="BL4154" s="5">
        <f t="shared" ref="BL4154" si="4742">ABS(BL4153)</f>
        <v>0.58415471923537154</v>
      </c>
      <c r="BM4154" s="5">
        <f t="shared" ref="BM4154" si="4743">ABS(BM4153)</f>
        <v>4.0008213859020429</v>
      </c>
      <c r="BN4154" s="5">
        <f t="shared" ref="BN4154" si="4744">ABS(BN4153)</f>
        <v>8.3637619474312999</v>
      </c>
      <c r="BO4154" s="5">
        <f t="shared" ref="BO4154" si="4745">ABS(BO4153)</f>
        <v>2.5825119474312999</v>
      </c>
      <c r="BP4154" s="5">
        <f t="shared" ref="BP4154" si="4746">ABS(BP4153)</f>
        <v>1.6450119474312999</v>
      </c>
      <c r="BQ4154" s="5">
        <f t="shared" ref="BQ4154" si="4747">ABS(BQ4153)</f>
        <v>0.18667861409795705</v>
      </c>
      <c r="BR4154" s="5">
        <f t="shared" ref="BR4154" si="4748">ABS(BR4153)</f>
        <v>0.49917861409795705</v>
      </c>
      <c r="BS4154" s="15">
        <f>AVERAGE(AN4154:BR4154)</f>
        <v>2.0500130072840808</v>
      </c>
      <c r="BT4154" t="s">
        <v>268</v>
      </c>
      <c r="CZ4154" s="9" t="s">
        <v>258</v>
      </c>
      <c r="DA4154" s="10" t="s">
        <v>259</v>
      </c>
      <c r="DB4154" s="10"/>
      <c r="DC4154" s="10"/>
      <c r="DD4154" s="10"/>
    </row>
    <row r="4155" spans="1:108" x14ac:dyDescent="0.25">
      <c r="CZ4155" s="9" t="s">
        <v>258</v>
      </c>
      <c r="DA4155" s="10" t="s">
        <v>259</v>
      </c>
      <c r="DB4155" s="10"/>
      <c r="DC4155" s="10"/>
      <c r="DD4155" s="10"/>
    </row>
    <row r="4156" spans="1:108" x14ac:dyDescent="0.25">
      <c r="A4156" t="s">
        <v>13</v>
      </c>
      <c r="B4156">
        <v>38.069400000000002</v>
      </c>
      <c r="C4156">
        <v>-117.2355</v>
      </c>
      <c r="D4156">
        <v>6010</v>
      </c>
      <c r="E4156" t="s">
        <v>1</v>
      </c>
      <c r="F4156">
        <v>181.5</v>
      </c>
      <c r="G4156">
        <v>2014</v>
      </c>
      <c r="H4156">
        <v>8</v>
      </c>
      <c r="I4156" t="s">
        <v>260</v>
      </c>
      <c r="J4156">
        <v>80</v>
      </c>
      <c r="K4156">
        <v>80</v>
      </c>
      <c r="L4156">
        <v>79</v>
      </c>
      <c r="M4156">
        <v>81</v>
      </c>
      <c r="N4156">
        <v>83</v>
      </c>
      <c r="O4156">
        <v>84</v>
      </c>
      <c r="P4156">
        <v>85</v>
      </c>
      <c r="Q4156">
        <v>83</v>
      </c>
      <c r="R4156">
        <v>87</v>
      </c>
      <c r="S4156">
        <v>85</v>
      </c>
      <c r="T4156">
        <v>85</v>
      </c>
      <c r="U4156">
        <v>85</v>
      </c>
      <c r="V4156">
        <v>83</v>
      </c>
      <c r="W4156">
        <v>74</v>
      </c>
      <c r="X4156">
        <v>78</v>
      </c>
      <c r="Y4156">
        <v>77</v>
      </c>
      <c r="Z4156">
        <v>74</v>
      </c>
      <c r="AA4156">
        <v>71</v>
      </c>
      <c r="AB4156">
        <v>82</v>
      </c>
      <c r="AC4156">
        <v>85</v>
      </c>
      <c r="AD4156">
        <v>83</v>
      </c>
      <c r="AE4156">
        <v>84</v>
      </c>
      <c r="AF4156">
        <v>88</v>
      </c>
      <c r="AG4156">
        <v>86</v>
      </c>
      <c r="AH4156">
        <v>87</v>
      </c>
      <c r="AI4156">
        <v>84</v>
      </c>
      <c r="AJ4156">
        <v>77</v>
      </c>
      <c r="AK4156">
        <v>86</v>
      </c>
      <c r="AL4156">
        <v>91</v>
      </c>
      <c r="AM4156">
        <v>91</v>
      </c>
      <c r="AN4156" s="5">
        <v>94</v>
      </c>
      <c r="AO4156" s="5">
        <v>94</v>
      </c>
      <c r="AP4156" s="5">
        <v>91</v>
      </c>
      <c r="AQ4156" s="5">
        <v>88</v>
      </c>
      <c r="AR4156" s="5">
        <v>90</v>
      </c>
      <c r="AS4156" s="5">
        <v>88</v>
      </c>
      <c r="AT4156" s="5">
        <v>87</v>
      </c>
      <c r="AU4156" s="5">
        <v>83</v>
      </c>
      <c r="AV4156" s="5">
        <v>86</v>
      </c>
      <c r="AW4156" s="5">
        <v>86</v>
      </c>
      <c r="AX4156" s="5">
        <v>85</v>
      </c>
      <c r="AY4156" s="5">
        <v>89</v>
      </c>
      <c r="AZ4156" s="5">
        <v>96</v>
      </c>
      <c r="BA4156" s="5">
        <v>93</v>
      </c>
      <c r="BB4156" s="5">
        <v>88</v>
      </c>
      <c r="BC4156" s="5">
        <v>85</v>
      </c>
      <c r="BD4156" s="5">
        <v>87</v>
      </c>
      <c r="BE4156" s="5">
        <v>89</v>
      </c>
      <c r="BF4156" s="5">
        <v>88</v>
      </c>
      <c r="BG4156" s="5">
        <v>84</v>
      </c>
      <c r="BH4156" s="5">
        <v>84</v>
      </c>
      <c r="BI4156" s="5">
        <v>87</v>
      </c>
      <c r="BJ4156" s="5">
        <v>91</v>
      </c>
      <c r="BK4156" s="5">
        <v>90</v>
      </c>
      <c r="BL4156" s="5">
        <v>92</v>
      </c>
      <c r="BM4156" s="5">
        <v>90</v>
      </c>
      <c r="BN4156" s="5">
        <v>88</v>
      </c>
      <c r="BO4156" s="5">
        <v>79</v>
      </c>
      <c r="BP4156" s="5">
        <v>79</v>
      </c>
      <c r="BQ4156" s="5">
        <v>89</v>
      </c>
      <c r="BR4156" s="5">
        <v>87</v>
      </c>
      <c r="BS4156">
        <v>88</v>
      </c>
      <c r="BT4156">
        <v>87</v>
      </c>
      <c r="BU4156">
        <v>84</v>
      </c>
      <c r="BV4156">
        <v>67</v>
      </c>
      <c r="BW4156">
        <v>76</v>
      </c>
      <c r="BX4156">
        <v>78</v>
      </c>
      <c r="BY4156">
        <v>79</v>
      </c>
      <c r="BZ4156">
        <v>83</v>
      </c>
      <c r="CA4156">
        <v>83</v>
      </c>
      <c r="CB4156">
        <v>83</v>
      </c>
      <c r="CC4156">
        <v>81</v>
      </c>
      <c r="CD4156">
        <v>79</v>
      </c>
      <c r="CE4156">
        <v>80</v>
      </c>
      <c r="CF4156">
        <v>80</v>
      </c>
      <c r="CG4156">
        <v>84</v>
      </c>
      <c r="CH4156">
        <v>85</v>
      </c>
      <c r="CI4156">
        <v>87</v>
      </c>
      <c r="CJ4156">
        <v>86</v>
      </c>
      <c r="CK4156">
        <v>82</v>
      </c>
      <c r="CL4156">
        <v>77</v>
      </c>
      <c r="CM4156">
        <v>79</v>
      </c>
      <c r="CN4156">
        <v>79</v>
      </c>
      <c r="CO4156">
        <v>77</v>
      </c>
      <c r="CP4156">
        <v>80</v>
      </c>
      <c r="CQ4156">
        <v>77</v>
      </c>
      <c r="CR4156">
        <v>76</v>
      </c>
      <c r="CS4156">
        <v>80</v>
      </c>
      <c r="CT4156">
        <v>84</v>
      </c>
      <c r="CU4156">
        <v>87</v>
      </c>
      <c r="CV4156">
        <v>86</v>
      </c>
      <c r="CW4156">
        <v>86</v>
      </c>
      <c r="CX4156" t="s">
        <v>2</v>
      </c>
      <c r="CY4156" t="s">
        <v>14</v>
      </c>
      <c r="CZ4156" s="1">
        <f>CORREL(AN4156:BR4156,AN$4202:BR$4202)</f>
        <v>0.76142905239945069</v>
      </c>
      <c r="DA4156" s="4">
        <f>AVERAGE(AN4156:BR4156)</f>
        <v>87.967741935483872</v>
      </c>
      <c r="DB4156" s="4"/>
      <c r="DC4156" s="4"/>
      <c r="DD4156" s="4"/>
    </row>
    <row r="4157" spans="1:108" x14ac:dyDescent="0.25">
      <c r="A4157" t="s">
        <v>224</v>
      </c>
      <c r="B4157">
        <v>36.0306</v>
      </c>
      <c r="C4157">
        <v>-115.5167</v>
      </c>
      <c r="D4157">
        <v>5600</v>
      </c>
      <c r="E4157" t="s">
        <v>1</v>
      </c>
      <c r="F4157">
        <v>130.19999999999999</v>
      </c>
      <c r="G4157">
        <v>2014</v>
      </c>
      <c r="H4157">
        <v>8</v>
      </c>
      <c r="I4157" t="s">
        <v>260</v>
      </c>
      <c r="J4157">
        <v>83</v>
      </c>
      <c r="K4157">
        <v>82</v>
      </c>
      <c r="L4157">
        <v>83</v>
      </c>
      <c r="M4157">
        <v>84</v>
      </c>
      <c r="N4157">
        <v>89</v>
      </c>
      <c r="O4157">
        <v>88</v>
      </c>
      <c r="P4157">
        <v>90</v>
      </c>
      <c r="Q4157">
        <v>91</v>
      </c>
      <c r="R4157">
        <v>92</v>
      </c>
      <c r="S4157">
        <v>93</v>
      </c>
      <c r="T4157">
        <v>86</v>
      </c>
      <c r="U4157">
        <v>85</v>
      </c>
      <c r="V4157">
        <v>82</v>
      </c>
      <c r="W4157">
        <v>77</v>
      </c>
      <c r="X4157">
        <v>79</v>
      </c>
      <c r="Y4157">
        <v>75</v>
      </c>
      <c r="Z4157">
        <v>75</v>
      </c>
      <c r="AA4157">
        <v>75</v>
      </c>
      <c r="AB4157">
        <v>84</v>
      </c>
      <c r="AC4157">
        <v>87</v>
      </c>
      <c r="AD4157">
        <v>87</v>
      </c>
      <c r="AE4157">
        <v>85</v>
      </c>
      <c r="AF4157">
        <v>90</v>
      </c>
      <c r="AG4157">
        <v>86</v>
      </c>
      <c r="AH4157">
        <v>87</v>
      </c>
      <c r="AI4157">
        <v>76</v>
      </c>
      <c r="AJ4157">
        <v>85</v>
      </c>
      <c r="AK4157">
        <v>90</v>
      </c>
      <c r="AL4157">
        <v>94</v>
      </c>
      <c r="AM4157">
        <v>96</v>
      </c>
      <c r="AN4157" s="5">
        <v>97</v>
      </c>
      <c r="AO4157" s="5">
        <v>95</v>
      </c>
      <c r="AP4157" s="5">
        <v>90</v>
      </c>
      <c r="AQ4157" s="5">
        <v>86</v>
      </c>
      <c r="AR4157" s="5">
        <v>88</v>
      </c>
      <c r="AS4157" s="5">
        <v>92</v>
      </c>
      <c r="AT4157" s="5">
        <v>89</v>
      </c>
      <c r="AU4157" s="5">
        <v>87</v>
      </c>
      <c r="AV4157" s="5">
        <v>86</v>
      </c>
      <c r="AW4157" s="5">
        <v>84</v>
      </c>
      <c r="AX4157" s="5">
        <v>88</v>
      </c>
      <c r="AY4157" s="5">
        <v>93</v>
      </c>
      <c r="AZ4157" s="5">
        <v>98</v>
      </c>
      <c r="BA4157" s="5">
        <v>88</v>
      </c>
      <c r="BB4157" s="5">
        <v>88</v>
      </c>
      <c r="BC4157" s="5">
        <v>93</v>
      </c>
      <c r="BD4157" s="5">
        <v>92</v>
      </c>
      <c r="BE4157" s="5">
        <v>93</v>
      </c>
      <c r="BF4157" s="5">
        <v>86</v>
      </c>
      <c r="BG4157" s="5">
        <v>89</v>
      </c>
      <c r="BH4157" s="5">
        <v>88</v>
      </c>
      <c r="BI4157" s="5">
        <v>92</v>
      </c>
      <c r="BJ4157" s="5">
        <v>94</v>
      </c>
      <c r="BK4157" s="5">
        <v>94</v>
      </c>
      <c r="BL4157" s="5">
        <v>87</v>
      </c>
      <c r="BM4157" s="5">
        <v>94</v>
      </c>
      <c r="BN4157" s="5">
        <v>88</v>
      </c>
      <c r="BO4157" s="5">
        <v>82</v>
      </c>
      <c r="BP4157" s="5">
        <v>82</v>
      </c>
      <c r="BQ4157" s="5">
        <v>89</v>
      </c>
      <c r="BR4157" s="5">
        <v>90</v>
      </c>
      <c r="BS4157">
        <v>90</v>
      </c>
      <c r="BT4157">
        <v>86</v>
      </c>
      <c r="BU4157">
        <v>71</v>
      </c>
      <c r="BV4157">
        <v>71</v>
      </c>
      <c r="BW4157">
        <v>83</v>
      </c>
      <c r="BX4157">
        <v>87</v>
      </c>
      <c r="BY4157">
        <v>88</v>
      </c>
      <c r="BZ4157">
        <v>88</v>
      </c>
      <c r="CA4157">
        <v>87</v>
      </c>
      <c r="CB4157">
        <v>85</v>
      </c>
      <c r="CC4157">
        <v>82</v>
      </c>
      <c r="CD4157">
        <v>82</v>
      </c>
      <c r="CE4157">
        <v>81</v>
      </c>
      <c r="CF4157">
        <v>83</v>
      </c>
      <c r="CG4157">
        <v>86</v>
      </c>
      <c r="CH4157">
        <v>87</v>
      </c>
      <c r="CI4157">
        <v>91</v>
      </c>
      <c r="CJ4157">
        <v>86</v>
      </c>
      <c r="CK4157">
        <v>83</v>
      </c>
      <c r="CL4157">
        <v>78</v>
      </c>
      <c r="CM4157">
        <v>81</v>
      </c>
      <c r="CN4157">
        <v>79</v>
      </c>
      <c r="CO4157">
        <v>82</v>
      </c>
      <c r="CP4157">
        <v>84</v>
      </c>
      <c r="CQ4157">
        <v>80</v>
      </c>
      <c r="CR4157">
        <v>78</v>
      </c>
      <c r="CS4157">
        <v>84</v>
      </c>
      <c r="CT4157">
        <v>87</v>
      </c>
      <c r="CU4157">
        <v>94</v>
      </c>
      <c r="CV4157">
        <v>88</v>
      </c>
      <c r="CW4157">
        <v>89</v>
      </c>
      <c r="CX4157" t="s">
        <v>2</v>
      </c>
      <c r="CY4157" t="s">
        <v>225</v>
      </c>
      <c r="CZ4157" s="1">
        <f t="shared" ref="CZ4157:CZ4202" si="4749">CORREL(AN4157:BR4157,AN$4202:BR$4202)</f>
        <v>0.6761404729953252</v>
      </c>
      <c r="DA4157" s="4">
        <f t="shared" ref="DA4157:DA4202" si="4750">AVERAGE(AN4157:BR4157)</f>
        <v>89.741935483870961</v>
      </c>
      <c r="DB4157" s="4"/>
      <c r="DC4157" s="4"/>
      <c r="DD4157" s="4"/>
    </row>
    <row r="4158" spans="1:108" x14ac:dyDescent="0.25">
      <c r="A4158" t="s">
        <v>211</v>
      </c>
      <c r="B4158">
        <v>37.8431</v>
      </c>
      <c r="C4158">
        <v>-118.4778</v>
      </c>
      <c r="D4158">
        <v>5450</v>
      </c>
      <c r="E4158" t="s">
        <v>1</v>
      </c>
      <c r="F4158">
        <v>209.4</v>
      </c>
      <c r="G4158">
        <v>2014</v>
      </c>
      <c r="H4158">
        <v>8</v>
      </c>
      <c r="I4158" t="s">
        <v>260</v>
      </c>
      <c r="J4158">
        <v>86</v>
      </c>
      <c r="K4158">
        <v>85</v>
      </c>
      <c r="L4158">
        <v>86</v>
      </c>
      <c r="M4158">
        <v>86</v>
      </c>
      <c r="N4158">
        <v>93</v>
      </c>
      <c r="O4158">
        <v>91</v>
      </c>
      <c r="P4158">
        <v>94</v>
      </c>
      <c r="Q4158">
        <v>92</v>
      </c>
      <c r="R4158">
        <v>94</v>
      </c>
      <c r="S4158">
        <v>94</v>
      </c>
      <c r="T4158">
        <v>91</v>
      </c>
      <c r="U4158">
        <v>90</v>
      </c>
      <c r="V4158">
        <v>84</v>
      </c>
      <c r="W4158">
        <v>82</v>
      </c>
      <c r="X4158">
        <v>82</v>
      </c>
      <c r="Y4158">
        <v>81</v>
      </c>
      <c r="Z4158">
        <v>74</v>
      </c>
      <c r="AA4158">
        <v>83</v>
      </c>
      <c r="AB4158">
        <v>90</v>
      </c>
      <c r="AC4158">
        <v>91</v>
      </c>
      <c r="AD4158">
        <v>90</v>
      </c>
      <c r="AE4158">
        <v>92</v>
      </c>
      <c r="AF4158">
        <v>94</v>
      </c>
      <c r="AG4158">
        <v>94</v>
      </c>
      <c r="AH4158">
        <v>94</v>
      </c>
      <c r="AI4158">
        <v>81</v>
      </c>
      <c r="AJ4158">
        <v>90</v>
      </c>
      <c r="AK4158">
        <v>96</v>
      </c>
      <c r="AL4158">
        <v>101</v>
      </c>
      <c r="AM4158">
        <v>100</v>
      </c>
      <c r="AN4158" s="5">
        <v>100</v>
      </c>
      <c r="AO4158" s="5">
        <v>99</v>
      </c>
      <c r="AP4158" s="5">
        <v>97</v>
      </c>
      <c r="AQ4158" s="5">
        <v>96</v>
      </c>
      <c r="AR4158" s="5">
        <v>100</v>
      </c>
      <c r="AS4158" s="5">
        <v>90</v>
      </c>
      <c r="AT4158" s="5">
        <v>90</v>
      </c>
      <c r="AU4158" s="5">
        <v>89</v>
      </c>
      <c r="AV4158" s="5">
        <v>96</v>
      </c>
      <c r="AW4158" s="5">
        <v>92</v>
      </c>
      <c r="AX4158" s="5">
        <v>93</v>
      </c>
      <c r="AY4158" s="5">
        <v>98</v>
      </c>
      <c r="AZ4158" s="5">
        <v>103</v>
      </c>
      <c r="BA4158" s="5">
        <v>99</v>
      </c>
      <c r="BB4158" s="5">
        <v>92</v>
      </c>
      <c r="BC4158" s="5">
        <v>90</v>
      </c>
      <c r="BD4158" s="5">
        <v>100</v>
      </c>
      <c r="BE4158" s="5">
        <v>96</v>
      </c>
      <c r="BF4158" s="5">
        <v>96</v>
      </c>
      <c r="BG4158" s="5">
        <v>81</v>
      </c>
      <c r="BH4158" s="5">
        <v>90</v>
      </c>
      <c r="BI4158" s="5">
        <v>94</v>
      </c>
      <c r="BJ4158" s="5">
        <v>97</v>
      </c>
      <c r="BK4158" s="5">
        <v>97</v>
      </c>
      <c r="BL4158" s="5">
        <v>97</v>
      </c>
      <c r="BM4158" s="5">
        <v>99</v>
      </c>
      <c r="BN4158" s="5">
        <v>96</v>
      </c>
      <c r="BO4158" s="5">
        <v>80</v>
      </c>
      <c r="BP4158" s="5">
        <v>89</v>
      </c>
      <c r="BQ4158" s="5">
        <v>79</v>
      </c>
      <c r="BR4158" s="5">
        <v>92</v>
      </c>
      <c r="BS4158">
        <v>94</v>
      </c>
      <c r="BT4158">
        <v>94</v>
      </c>
      <c r="BU4158">
        <v>70</v>
      </c>
      <c r="BV4158">
        <v>72</v>
      </c>
      <c r="BW4158">
        <v>81</v>
      </c>
      <c r="BX4158">
        <v>86</v>
      </c>
      <c r="BY4158">
        <v>89</v>
      </c>
      <c r="BZ4158">
        <v>92</v>
      </c>
      <c r="CA4158">
        <v>90</v>
      </c>
      <c r="CB4158">
        <v>92</v>
      </c>
      <c r="CC4158">
        <v>82</v>
      </c>
      <c r="CD4158">
        <v>87</v>
      </c>
      <c r="CE4158">
        <v>91</v>
      </c>
      <c r="CF4158">
        <v>89</v>
      </c>
      <c r="CG4158">
        <v>92</v>
      </c>
      <c r="CH4158">
        <v>95</v>
      </c>
      <c r="CI4158">
        <v>97</v>
      </c>
      <c r="CJ4158">
        <v>94</v>
      </c>
      <c r="CK4158">
        <v>90</v>
      </c>
      <c r="CL4158">
        <v>86</v>
      </c>
      <c r="CM4158">
        <v>89</v>
      </c>
      <c r="CN4158">
        <v>88</v>
      </c>
      <c r="CO4158">
        <v>87</v>
      </c>
      <c r="CP4158">
        <v>89</v>
      </c>
      <c r="CQ4158">
        <v>82</v>
      </c>
      <c r="CR4158">
        <v>84</v>
      </c>
      <c r="CS4158">
        <v>90</v>
      </c>
      <c r="CT4158">
        <v>95</v>
      </c>
      <c r="CU4158">
        <v>96</v>
      </c>
      <c r="CV4158">
        <v>94</v>
      </c>
      <c r="CW4158">
        <v>95</v>
      </c>
      <c r="CX4158" t="s">
        <v>5</v>
      </c>
      <c r="CY4158" t="s">
        <v>212</v>
      </c>
      <c r="CZ4158" s="1">
        <f t="shared" si="4749"/>
        <v>0.52813213849923579</v>
      </c>
      <c r="DA4158" s="4">
        <f t="shared" si="4750"/>
        <v>93.774193548387103</v>
      </c>
      <c r="DB4158" s="4"/>
      <c r="DC4158" s="4"/>
      <c r="DD4158" s="4"/>
    </row>
    <row r="4159" spans="1:108" x14ac:dyDescent="0.25">
      <c r="A4159" t="s">
        <v>209</v>
      </c>
      <c r="B4159">
        <v>35.123100000000001</v>
      </c>
      <c r="C4159">
        <v>-115.4114</v>
      </c>
      <c r="D4159">
        <v>5413</v>
      </c>
      <c r="E4159" t="s">
        <v>1</v>
      </c>
      <c r="F4159">
        <v>198.4</v>
      </c>
      <c r="G4159">
        <v>2014</v>
      </c>
      <c r="H4159">
        <v>8</v>
      </c>
      <c r="I4159" t="s">
        <v>260</v>
      </c>
      <c r="J4159">
        <v>84</v>
      </c>
      <c r="K4159">
        <v>84</v>
      </c>
      <c r="L4159">
        <v>84</v>
      </c>
      <c r="M4159">
        <v>84</v>
      </c>
      <c r="N4159">
        <v>90</v>
      </c>
      <c r="O4159">
        <v>88</v>
      </c>
      <c r="P4159">
        <v>88</v>
      </c>
      <c r="Q4159">
        <v>92</v>
      </c>
      <c r="R4159">
        <v>89</v>
      </c>
      <c r="S4159">
        <v>85</v>
      </c>
      <c r="T4159">
        <v>85</v>
      </c>
      <c r="U4159">
        <v>87</v>
      </c>
      <c r="V4159">
        <v>83</v>
      </c>
      <c r="W4159">
        <v>80</v>
      </c>
      <c r="X4159">
        <v>80</v>
      </c>
      <c r="Y4159">
        <v>80</v>
      </c>
      <c r="Z4159">
        <v>77</v>
      </c>
      <c r="AA4159">
        <v>77</v>
      </c>
      <c r="AB4159">
        <v>85</v>
      </c>
      <c r="AC4159">
        <v>88</v>
      </c>
      <c r="AD4159">
        <v>87</v>
      </c>
      <c r="AE4159">
        <v>87</v>
      </c>
      <c r="AF4159">
        <v>86</v>
      </c>
      <c r="AG4159">
        <v>85</v>
      </c>
      <c r="AH4159">
        <v>86</v>
      </c>
      <c r="AI4159">
        <v>77</v>
      </c>
      <c r="AJ4159">
        <v>85</v>
      </c>
      <c r="AK4159">
        <v>87</v>
      </c>
      <c r="AL4159">
        <v>90</v>
      </c>
      <c r="AM4159">
        <v>92</v>
      </c>
      <c r="AN4159" s="5">
        <v>93</v>
      </c>
      <c r="AO4159" s="5">
        <v>90</v>
      </c>
      <c r="AP4159" s="5">
        <v>88</v>
      </c>
      <c r="AQ4159" s="5">
        <v>85</v>
      </c>
      <c r="AR4159" s="5">
        <v>81</v>
      </c>
      <c r="AS4159" s="5">
        <v>91</v>
      </c>
      <c r="AT4159" s="5">
        <v>88</v>
      </c>
      <c r="AU4159" s="5">
        <v>89</v>
      </c>
      <c r="AV4159" s="5">
        <v>79</v>
      </c>
      <c r="AW4159" s="5">
        <v>83</v>
      </c>
      <c r="AX4159" s="5">
        <v>83</v>
      </c>
      <c r="AY4159" s="5">
        <v>87</v>
      </c>
      <c r="AZ4159" s="5">
        <v>94</v>
      </c>
      <c r="BA4159" s="5">
        <v>79</v>
      </c>
      <c r="BB4159" s="5">
        <v>84</v>
      </c>
      <c r="BC4159" s="5">
        <v>90</v>
      </c>
      <c r="BD4159" s="5">
        <v>91</v>
      </c>
      <c r="BE4159" s="5">
        <v>87</v>
      </c>
      <c r="BF4159" s="5">
        <v>80</v>
      </c>
      <c r="BG4159" s="5">
        <v>82</v>
      </c>
      <c r="BH4159" s="5">
        <v>86</v>
      </c>
      <c r="BI4159" s="5">
        <v>90</v>
      </c>
      <c r="BJ4159" s="5">
        <v>95</v>
      </c>
      <c r="BK4159" s="5">
        <v>95</v>
      </c>
      <c r="BL4159" s="5">
        <v>89</v>
      </c>
      <c r="BM4159" s="5">
        <v>91</v>
      </c>
      <c r="BN4159" s="5">
        <v>83</v>
      </c>
      <c r="BO4159" s="5">
        <v>83</v>
      </c>
      <c r="BP4159" s="5">
        <v>87</v>
      </c>
      <c r="BQ4159" s="5">
        <v>94</v>
      </c>
      <c r="BR4159" s="5">
        <v>92</v>
      </c>
      <c r="BS4159">
        <v>88</v>
      </c>
      <c r="BT4159">
        <v>76</v>
      </c>
      <c r="BU4159">
        <v>70</v>
      </c>
      <c r="BV4159">
        <v>73</v>
      </c>
      <c r="BW4159">
        <v>81</v>
      </c>
      <c r="BX4159">
        <v>82</v>
      </c>
      <c r="BY4159">
        <v>82</v>
      </c>
      <c r="BZ4159">
        <v>84</v>
      </c>
      <c r="CA4159">
        <v>84</v>
      </c>
      <c r="CB4159">
        <v>86</v>
      </c>
      <c r="CC4159">
        <v>84</v>
      </c>
      <c r="CD4159">
        <v>81</v>
      </c>
      <c r="CE4159">
        <v>77</v>
      </c>
      <c r="CF4159">
        <v>82</v>
      </c>
      <c r="CG4159">
        <v>87</v>
      </c>
      <c r="CH4159">
        <v>89</v>
      </c>
      <c r="CI4159">
        <v>91</v>
      </c>
      <c r="CJ4159">
        <v>78</v>
      </c>
      <c r="CK4159">
        <v>80</v>
      </c>
      <c r="CL4159">
        <v>77</v>
      </c>
      <c r="CM4159">
        <v>75</v>
      </c>
      <c r="CN4159">
        <v>74</v>
      </c>
      <c r="CO4159">
        <v>81</v>
      </c>
      <c r="CP4159">
        <v>80</v>
      </c>
      <c r="CQ4159">
        <v>79</v>
      </c>
      <c r="CR4159">
        <v>80</v>
      </c>
      <c r="CS4159">
        <v>84</v>
      </c>
      <c r="CT4159">
        <v>88</v>
      </c>
      <c r="CU4159">
        <v>90</v>
      </c>
      <c r="CV4159">
        <v>89</v>
      </c>
      <c r="CW4159">
        <v>88</v>
      </c>
      <c r="CX4159" t="s">
        <v>5</v>
      </c>
      <c r="CY4159" t="s">
        <v>210</v>
      </c>
      <c r="CZ4159" s="1">
        <f t="shared" si="4749"/>
        <v>0.5785917626642163</v>
      </c>
      <c r="DA4159" s="4">
        <f t="shared" si="4750"/>
        <v>87.387096774193552</v>
      </c>
      <c r="DB4159" s="4"/>
      <c r="DC4159" s="4"/>
      <c r="DD4159" s="4"/>
    </row>
    <row r="4160" spans="1:108" x14ac:dyDescent="0.25">
      <c r="A4160" t="s">
        <v>107</v>
      </c>
      <c r="B4160">
        <v>38.050600000000003</v>
      </c>
      <c r="C4160">
        <v>-117.09059999999999</v>
      </c>
      <c r="D4160">
        <v>5399</v>
      </c>
      <c r="E4160" t="s">
        <v>1</v>
      </c>
      <c r="F4160">
        <v>177.5</v>
      </c>
      <c r="G4160">
        <v>2014</v>
      </c>
      <c r="H4160">
        <v>8</v>
      </c>
      <c r="I4160" t="s">
        <v>260</v>
      </c>
      <c r="J4160">
        <v>85</v>
      </c>
      <c r="K4160">
        <v>86</v>
      </c>
      <c r="L4160">
        <v>85</v>
      </c>
      <c r="M4160">
        <v>87</v>
      </c>
      <c r="N4160">
        <v>88</v>
      </c>
      <c r="O4160">
        <v>90</v>
      </c>
      <c r="P4160">
        <v>91</v>
      </c>
      <c r="Q4160">
        <v>89</v>
      </c>
      <c r="R4160">
        <v>94</v>
      </c>
      <c r="S4160">
        <v>91</v>
      </c>
      <c r="T4160">
        <v>92</v>
      </c>
      <c r="U4160">
        <v>92</v>
      </c>
      <c r="V4160">
        <v>87</v>
      </c>
      <c r="W4160">
        <v>76</v>
      </c>
      <c r="X4160">
        <v>84</v>
      </c>
      <c r="Y4160">
        <v>81</v>
      </c>
      <c r="Z4160">
        <v>69</v>
      </c>
      <c r="AA4160">
        <v>77</v>
      </c>
      <c r="AB4160">
        <v>87</v>
      </c>
      <c r="AC4160">
        <v>90</v>
      </c>
      <c r="AD4160">
        <v>87</v>
      </c>
      <c r="AE4160">
        <v>90</v>
      </c>
      <c r="AF4160">
        <v>93</v>
      </c>
      <c r="AG4160">
        <v>92</v>
      </c>
      <c r="AH4160">
        <v>94</v>
      </c>
      <c r="AI4160">
        <v>84</v>
      </c>
      <c r="AJ4160">
        <v>84</v>
      </c>
      <c r="AK4160">
        <v>92</v>
      </c>
      <c r="AL4160">
        <v>97</v>
      </c>
      <c r="AM4160">
        <v>98</v>
      </c>
      <c r="AN4160" s="5">
        <v>101</v>
      </c>
      <c r="AO4160" s="5">
        <v>99</v>
      </c>
      <c r="AP4160" s="5">
        <v>96</v>
      </c>
      <c r="AQ4160" s="5">
        <v>94</v>
      </c>
      <c r="AR4160" s="5">
        <v>95</v>
      </c>
      <c r="AS4160" s="5">
        <v>93</v>
      </c>
      <c r="AT4160" s="5">
        <v>89</v>
      </c>
      <c r="AU4160" s="5">
        <v>85</v>
      </c>
      <c r="AV4160" s="5">
        <v>88</v>
      </c>
      <c r="AW4160" s="5">
        <v>92</v>
      </c>
      <c r="AX4160" s="5">
        <v>90</v>
      </c>
      <c r="AY4160" s="5">
        <v>94</v>
      </c>
      <c r="AZ4160" s="5">
        <v>101</v>
      </c>
      <c r="BA4160" s="5">
        <v>99</v>
      </c>
      <c r="BB4160" s="5">
        <v>95</v>
      </c>
      <c r="BC4160" s="5">
        <v>91</v>
      </c>
      <c r="BD4160" s="5">
        <v>93</v>
      </c>
      <c r="BE4160" s="5">
        <v>96</v>
      </c>
      <c r="BF4160" s="5">
        <v>94</v>
      </c>
      <c r="BG4160" s="5">
        <v>89</v>
      </c>
      <c r="BH4160" s="5">
        <v>89</v>
      </c>
      <c r="BI4160" s="5">
        <v>93</v>
      </c>
      <c r="BJ4160" s="5">
        <v>97</v>
      </c>
      <c r="BK4160" s="5">
        <v>96</v>
      </c>
      <c r="BL4160" s="5">
        <v>98</v>
      </c>
      <c r="BM4160" s="5">
        <v>96</v>
      </c>
      <c r="BN4160" s="5">
        <v>91</v>
      </c>
      <c r="BO4160" s="5">
        <v>80</v>
      </c>
      <c r="BP4160" s="5">
        <v>86</v>
      </c>
      <c r="BQ4160" s="5">
        <v>90</v>
      </c>
      <c r="BR4160" s="5">
        <v>91</v>
      </c>
      <c r="BS4160">
        <v>93</v>
      </c>
      <c r="BT4160">
        <v>91</v>
      </c>
      <c r="BU4160">
        <v>75</v>
      </c>
      <c r="BV4160">
        <v>72</v>
      </c>
      <c r="BW4160">
        <v>82</v>
      </c>
      <c r="BX4160">
        <v>85</v>
      </c>
      <c r="BY4160">
        <v>85</v>
      </c>
      <c r="BZ4160">
        <v>89</v>
      </c>
      <c r="CA4160">
        <v>91</v>
      </c>
      <c r="CB4160">
        <v>91</v>
      </c>
      <c r="CC4160">
        <v>73</v>
      </c>
      <c r="CD4160">
        <v>87</v>
      </c>
      <c r="CE4160">
        <v>87</v>
      </c>
      <c r="CF4160">
        <v>87</v>
      </c>
      <c r="CG4160">
        <v>89</v>
      </c>
      <c r="CH4160">
        <v>91</v>
      </c>
      <c r="CI4160">
        <v>92</v>
      </c>
      <c r="CJ4160">
        <v>91</v>
      </c>
      <c r="CK4160">
        <v>86</v>
      </c>
      <c r="CL4160">
        <v>83</v>
      </c>
      <c r="CM4160">
        <v>85</v>
      </c>
      <c r="CN4160">
        <v>86</v>
      </c>
      <c r="CO4160">
        <v>82</v>
      </c>
      <c r="CP4160">
        <v>85</v>
      </c>
      <c r="CQ4160">
        <v>81</v>
      </c>
      <c r="CR4160">
        <v>82</v>
      </c>
      <c r="CS4160">
        <v>86</v>
      </c>
      <c r="CT4160">
        <v>90</v>
      </c>
      <c r="CU4160">
        <v>92</v>
      </c>
      <c r="CV4160">
        <v>91</v>
      </c>
      <c r="CW4160">
        <v>88</v>
      </c>
      <c r="CX4160" t="s">
        <v>2</v>
      </c>
      <c r="CY4160" t="s">
        <v>108</v>
      </c>
      <c r="CZ4160" s="1">
        <f t="shared" si="4749"/>
        <v>0.65487822217448233</v>
      </c>
      <c r="DA4160" s="4">
        <f t="shared" si="4750"/>
        <v>92.935483870967744</v>
      </c>
      <c r="DB4160" s="4"/>
      <c r="DC4160" s="4"/>
      <c r="DD4160" s="4"/>
    </row>
    <row r="4161" spans="1:108" x14ac:dyDescent="0.25">
      <c r="A4161" t="s">
        <v>177</v>
      </c>
      <c r="B4161">
        <v>38.303600000000003</v>
      </c>
      <c r="C4161">
        <v>-116.1925</v>
      </c>
      <c r="D4161">
        <v>5200</v>
      </c>
      <c r="E4161" t="s">
        <v>1</v>
      </c>
      <c r="F4161">
        <v>213</v>
      </c>
      <c r="G4161">
        <v>2014</v>
      </c>
      <c r="H4161">
        <v>8</v>
      </c>
      <c r="I4161" t="s">
        <v>260</v>
      </c>
      <c r="J4161">
        <v>88</v>
      </c>
      <c r="K4161">
        <v>87</v>
      </c>
      <c r="L4161">
        <v>88</v>
      </c>
      <c r="M4161">
        <v>89</v>
      </c>
      <c r="N4161">
        <v>94</v>
      </c>
      <c r="O4161">
        <v>93</v>
      </c>
      <c r="P4161">
        <v>90</v>
      </c>
      <c r="Q4161">
        <v>92</v>
      </c>
      <c r="R4161">
        <v>95</v>
      </c>
      <c r="S4161">
        <v>94</v>
      </c>
      <c r="T4161">
        <v>93</v>
      </c>
      <c r="U4161">
        <v>93</v>
      </c>
      <c r="V4161">
        <v>86</v>
      </c>
      <c r="W4161">
        <v>79</v>
      </c>
      <c r="X4161">
        <v>82</v>
      </c>
      <c r="Y4161">
        <v>81</v>
      </c>
      <c r="Z4161">
        <v>74</v>
      </c>
      <c r="AA4161">
        <v>80</v>
      </c>
      <c r="AB4161">
        <v>89</v>
      </c>
      <c r="AC4161">
        <v>92</v>
      </c>
      <c r="AD4161">
        <v>87</v>
      </c>
      <c r="AE4161">
        <v>94</v>
      </c>
      <c r="AF4161">
        <v>96</v>
      </c>
      <c r="AG4161">
        <v>94</v>
      </c>
      <c r="AH4161">
        <v>94</v>
      </c>
      <c r="AI4161">
        <v>83</v>
      </c>
      <c r="AJ4161">
        <v>88</v>
      </c>
      <c r="AK4161">
        <v>92</v>
      </c>
      <c r="AL4161">
        <v>100</v>
      </c>
      <c r="AM4161">
        <v>102</v>
      </c>
      <c r="AN4161" s="5">
        <v>102</v>
      </c>
      <c r="AO4161" s="5">
        <v>99</v>
      </c>
      <c r="AP4161" s="5">
        <v>98</v>
      </c>
      <c r="AQ4161" s="5">
        <v>95</v>
      </c>
      <c r="AR4161" s="5">
        <v>98</v>
      </c>
      <c r="AS4161" s="5">
        <v>101</v>
      </c>
      <c r="AT4161" s="5">
        <v>94</v>
      </c>
      <c r="AU4161" s="5">
        <v>91</v>
      </c>
      <c r="AV4161" s="5">
        <v>91</v>
      </c>
      <c r="AW4161" s="5">
        <v>92</v>
      </c>
      <c r="AX4161" s="5">
        <v>90</v>
      </c>
      <c r="AY4161" s="5">
        <v>98</v>
      </c>
      <c r="AZ4161" s="5">
        <v>103</v>
      </c>
      <c r="BA4161" s="5">
        <v>103</v>
      </c>
      <c r="BB4161" s="5">
        <v>97</v>
      </c>
      <c r="BC4161" s="5">
        <v>91</v>
      </c>
      <c r="BD4161" s="5">
        <v>93</v>
      </c>
      <c r="BE4161" s="5">
        <v>98</v>
      </c>
      <c r="BF4161" s="5">
        <v>98</v>
      </c>
      <c r="BG4161" s="5">
        <v>92</v>
      </c>
      <c r="BH4161" s="5">
        <v>93</v>
      </c>
      <c r="BI4161" s="5">
        <v>97</v>
      </c>
      <c r="BJ4161" s="5">
        <v>100</v>
      </c>
      <c r="BK4161" s="5">
        <v>99</v>
      </c>
      <c r="BL4161" s="5">
        <v>99</v>
      </c>
      <c r="BM4161" s="5">
        <v>99</v>
      </c>
      <c r="BN4161" s="5">
        <v>92</v>
      </c>
      <c r="BO4161" s="5">
        <v>83</v>
      </c>
      <c r="BP4161" s="5">
        <v>88</v>
      </c>
      <c r="BQ4161" s="5">
        <v>92</v>
      </c>
      <c r="BR4161" s="5">
        <v>93</v>
      </c>
      <c r="BS4161">
        <v>95</v>
      </c>
      <c r="BT4161">
        <v>92</v>
      </c>
      <c r="BU4161">
        <v>77</v>
      </c>
      <c r="BV4161">
        <v>71</v>
      </c>
      <c r="BW4161">
        <v>84</v>
      </c>
      <c r="BX4161">
        <v>89</v>
      </c>
      <c r="BY4161">
        <v>89</v>
      </c>
      <c r="BZ4161">
        <v>93</v>
      </c>
      <c r="CA4161">
        <v>92</v>
      </c>
      <c r="CB4161">
        <v>91</v>
      </c>
      <c r="CC4161">
        <v>71</v>
      </c>
      <c r="CD4161">
        <v>84</v>
      </c>
      <c r="CE4161">
        <v>89</v>
      </c>
      <c r="CF4161">
        <v>90</v>
      </c>
      <c r="CG4161">
        <v>93</v>
      </c>
      <c r="CH4161">
        <v>95</v>
      </c>
      <c r="CI4161">
        <v>96</v>
      </c>
      <c r="CJ4161">
        <v>93</v>
      </c>
      <c r="CK4161">
        <v>85</v>
      </c>
      <c r="CL4161">
        <v>86</v>
      </c>
      <c r="CM4161">
        <v>87</v>
      </c>
      <c r="CN4161">
        <v>86</v>
      </c>
      <c r="CO4161">
        <v>85</v>
      </c>
      <c r="CP4161">
        <v>88</v>
      </c>
      <c r="CQ4161">
        <v>87</v>
      </c>
      <c r="CR4161">
        <v>80</v>
      </c>
      <c r="CS4161">
        <v>87</v>
      </c>
      <c r="CT4161">
        <v>94</v>
      </c>
      <c r="CU4161">
        <v>93</v>
      </c>
      <c r="CV4161">
        <v>92</v>
      </c>
      <c r="CW4161">
        <v>90</v>
      </c>
      <c r="CX4161" t="s">
        <v>2</v>
      </c>
      <c r="CY4161" t="s">
        <v>178</v>
      </c>
      <c r="CZ4161" s="1">
        <f t="shared" si="4749"/>
        <v>0.61136706244233485</v>
      </c>
      <c r="DA4161" s="4">
        <f t="shared" si="4750"/>
        <v>95.451612903225808</v>
      </c>
      <c r="DB4161" s="4"/>
      <c r="DC4161" s="4"/>
      <c r="DD4161" s="4"/>
    </row>
    <row r="4162" spans="1:108" x14ac:dyDescent="0.25">
      <c r="A4162" t="s">
        <v>201</v>
      </c>
      <c r="B4162">
        <v>35.770600000000002</v>
      </c>
      <c r="C4162">
        <v>-115.9092</v>
      </c>
      <c r="D4162">
        <v>5000</v>
      </c>
      <c r="E4162" t="s">
        <v>1</v>
      </c>
      <c r="F4162">
        <v>115.3</v>
      </c>
      <c r="G4162">
        <v>2014</v>
      </c>
      <c r="H4162">
        <v>8</v>
      </c>
      <c r="I4162" t="s">
        <v>260</v>
      </c>
      <c r="J4162">
        <v>87</v>
      </c>
      <c r="K4162">
        <v>86</v>
      </c>
      <c r="L4162">
        <v>88</v>
      </c>
      <c r="M4162">
        <v>88</v>
      </c>
      <c r="N4162">
        <v>93</v>
      </c>
      <c r="O4162">
        <v>90</v>
      </c>
      <c r="P4162">
        <v>94</v>
      </c>
      <c r="Q4162">
        <v>95</v>
      </c>
      <c r="R4162">
        <v>93</v>
      </c>
      <c r="S4162">
        <v>90</v>
      </c>
      <c r="T4162">
        <v>89</v>
      </c>
      <c r="U4162">
        <v>90</v>
      </c>
      <c r="V4162">
        <v>87</v>
      </c>
      <c r="W4162">
        <v>82</v>
      </c>
      <c r="X4162">
        <v>83</v>
      </c>
      <c r="Y4162">
        <v>80</v>
      </c>
      <c r="Z4162">
        <v>78</v>
      </c>
      <c r="AA4162">
        <v>79</v>
      </c>
      <c r="AB4162">
        <v>88</v>
      </c>
      <c r="AC4162">
        <v>88</v>
      </c>
      <c r="AD4162">
        <v>90</v>
      </c>
      <c r="AE4162">
        <v>88</v>
      </c>
      <c r="AF4162">
        <v>89</v>
      </c>
      <c r="AG4162">
        <v>87</v>
      </c>
      <c r="AH4162">
        <v>87</v>
      </c>
      <c r="AI4162">
        <v>78</v>
      </c>
      <c r="AJ4162">
        <v>90</v>
      </c>
      <c r="AK4162">
        <v>90</v>
      </c>
      <c r="AL4162">
        <v>93</v>
      </c>
      <c r="AM4162">
        <v>98</v>
      </c>
      <c r="AN4162" s="5">
        <v>100</v>
      </c>
      <c r="AO4162" s="5">
        <v>95</v>
      </c>
      <c r="AP4162" s="5">
        <v>94</v>
      </c>
      <c r="AQ4162" s="5">
        <v>94</v>
      </c>
      <c r="AR4162" s="5">
        <v>85</v>
      </c>
      <c r="AS4162" s="5">
        <v>94</v>
      </c>
      <c r="AT4162" s="5">
        <v>92</v>
      </c>
      <c r="AU4162" s="5">
        <v>95</v>
      </c>
      <c r="AV4162" s="5">
        <v>89</v>
      </c>
      <c r="AW4162" s="5">
        <v>88</v>
      </c>
      <c r="AX4162" s="5">
        <v>86</v>
      </c>
      <c r="AY4162" s="5">
        <v>95</v>
      </c>
      <c r="AZ4162" s="5">
        <v>101</v>
      </c>
      <c r="BA4162" s="5">
        <v>90</v>
      </c>
      <c r="BB4162" s="5">
        <v>90</v>
      </c>
      <c r="BC4162" s="5">
        <v>94</v>
      </c>
      <c r="BD4162" s="5">
        <v>94</v>
      </c>
      <c r="BE4162" s="5">
        <v>92</v>
      </c>
      <c r="BF4162" s="5">
        <v>87</v>
      </c>
      <c r="BG4162" s="5">
        <v>89</v>
      </c>
      <c r="BH4162" s="5">
        <v>87</v>
      </c>
      <c r="BI4162" s="5">
        <v>94</v>
      </c>
      <c r="BJ4162" s="5">
        <v>97</v>
      </c>
      <c r="BK4162" s="5">
        <v>96</v>
      </c>
      <c r="BL4162" s="5">
        <v>88</v>
      </c>
      <c r="BM4162" s="5">
        <v>94</v>
      </c>
      <c r="BN4162" s="5">
        <v>92</v>
      </c>
      <c r="BO4162" s="5">
        <v>82</v>
      </c>
      <c r="BP4162" s="5">
        <v>88</v>
      </c>
      <c r="BQ4162" s="5">
        <v>95</v>
      </c>
      <c r="BR4162" s="5">
        <v>96</v>
      </c>
      <c r="BS4162">
        <v>95</v>
      </c>
      <c r="BT4162">
        <v>85</v>
      </c>
      <c r="BU4162">
        <v>73</v>
      </c>
      <c r="BV4162">
        <v>77</v>
      </c>
      <c r="BW4162">
        <v>83</v>
      </c>
      <c r="BX4162">
        <v>88</v>
      </c>
      <c r="BY4162">
        <v>90</v>
      </c>
      <c r="BZ4162">
        <v>89</v>
      </c>
      <c r="CA4162">
        <v>90</v>
      </c>
      <c r="CB4162">
        <v>88</v>
      </c>
      <c r="CC4162">
        <v>83</v>
      </c>
      <c r="CD4162">
        <v>85</v>
      </c>
      <c r="CE4162">
        <v>83</v>
      </c>
      <c r="CF4162">
        <v>89</v>
      </c>
      <c r="CG4162">
        <v>89</v>
      </c>
      <c r="CH4162">
        <v>90</v>
      </c>
      <c r="CI4162">
        <v>97</v>
      </c>
      <c r="CJ4162">
        <v>87</v>
      </c>
      <c r="CK4162">
        <v>87</v>
      </c>
      <c r="CL4162">
        <v>80</v>
      </c>
      <c r="CM4162">
        <v>83</v>
      </c>
      <c r="CN4162">
        <v>87</v>
      </c>
      <c r="CO4162">
        <v>85</v>
      </c>
      <c r="CP4162">
        <v>87</v>
      </c>
      <c r="CQ4162">
        <v>81</v>
      </c>
      <c r="CR4162">
        <v>84</v>
      </c>
      <c r="CS4162">
        <v>88</v>
      </c>
      <c r="CT4162">
        <v>91</v>
      </c>
      <c r="CU4162">
        <v>93</v>
      </c>
      <c r="CV4162">
        <v>90</v>
      </c>
      <c r="CW4162">
        <v>94</v>
      </c>
      <c r="CX4162" t="s">
        <v>5</v>
      </c>
      <c r="CY4162" t="s">
        <v>202</v>
      </c>
      <c r="CZ4162" s="1">
        <f t="shared" si="4749"/>
        <v>0.65944533248022896</v>
      </c>
      <c r="DA4162" s="4">
        <f t="shared" si="4750"/>
        <v>92.032258064516128</v>
      </c>
      <c r="DB4162" s="4"/>
      <c r="DC4162" s="4"/>
      <c r="DD4162" s="4"/>
    </row>
    <row r="4163" spans="1:108" x14ac:dyDescent="0.25">
      <c r="A4163" t="s">
        <v>15</v>
      </c>
      <c r="B4163">
        <v>37.606400000000001</v>
      </c>
      <c r="C4163">
        <v>-118</v>
      </c>
      <c r="D4163">
        <v>4900</v>
      </c>
      <c r="E4163" t="s">
        <v>1</v>
      </c>
      <c r="F4163">
        <v>162</v>
      </c>
      <c r="G4163">
        <v>2014</v>
      </c>
      <c r="H4163">
        <v>8</v>
      </c>
      <c r="I4163" t="s">
        <v>260</v>
      </c>
      <c r="J4163">
        <v>86</v>
      </c>
      <c r="K4163">
        <v>88</v>
      </c>
      <c r="L4163">
        <v>87</v>
      </c>
      <c r="M4163">
        <v>88</v>
      </c>
      <c r="N4163">
        <v>92</v>
      </c>
      <c r="O4163">
        <v>92</v>
      </c>
      <c r="P4163">
        <v>93</v>
      </c>
      <c r="Q4163">
        <v>91</v>
      </c>
      <c r="R4163">
        <v>95</v>
      </c>
      <c r="S4163">
        <v>94</v>
      </c>
      <c r="T4163">
        <v>93</v>
      </c>
      <c r="U4163">
        <v>95</v>
      </c>
      <c r="V4163">
        <v>89</v>
      </c>
      <c r="W4163">
        <v>89</v>
      </c>
      <c r="X4163">
        <v>87</v>
      </c>
      <c r="Y4163">
        <v>85</v>
      </c>
      <c r="Z4163">
        <v>72</v>
      </c>
      <c r="AA4163">
        <v>80</v>
      </c>
      <c r="AB4163">
        <v>88</v>
      </c>
      <c r="AC4163">
        <v>92</v>
      </c>
      <c r="AD4163">
        <v>90</v>
      </c>
      <c r="AE4163">
        <v>92</v>
      </c>
      <c r="AF4163">
        <v>93</v>
      </c>
      <c r="AG4163">
        <v>95</v>
      </c>
      <c r="AH4163">
        <v>95</v>
      </c>
      <c r="AI4163">
        <v>90</v>
      </c>
      <c r="AJ4163">
        <v>88</v>
      </c>
      <c r="AK4163">
        <v>95</v>
      </c>
      <c r="AL4163">
        <v>100</v>
      </c>
      <c r="AM4163">
        <v>100</v>
      </c>
      <c r="AN4163" s="5">
        <v>101</v>
      </c>
      <c r="AO4163" s="5">
        <v>99</v>
      </c>
      <c r="AP4163" s="5">
        <v>97</v>
      </c>
      <c r="AQ4163" s="5">
        <v>95</v>
      </c>
      <c r="AR4163" s="5">
        <v>97</v>
      </c>
      <c r="AS4163" s="5">
        <v>95</v>
      </c>
      <c r="AT4163" s="5">
        <v>93</v>
      </c>
      <c r="AU4163" s="5">
        <v>93</v>
      </c>
      <c r="AV4163" s="5">
        <v>94</v>
      </c>
      <c r="AW4163" s="5">
        <v>94</v>
      </c>
      <c r="AX4163" s="5">
        <v>92</v>
      </c>
      <c r="AY4163" s="5">
        <v>96</v>
      </c>
      <c r="AZ4163" s="5">
        <v>101</v>
      </c>
      <c r="BA4163" s="5">
        <v>101</v>
      </c>
      <c r="BB4163" s="5">
        <v>96</v>
      </c>
      <c r="BC4163" s="5">
        <v>93</v>
      </c>
      <c r="BD4163" s="5">
        <v>98</v>
      </c>
      <c r="BE4163" s="5">
        <v>97</v>
      </c>
      <c r="BF4163" s="5">
        <v>96</v>
      </c>
      <c r="BG4163" s="5">
        <v>89</v>
      </c>
      <c r="BH4163" s="5">
        <v>90</v>
      </c>
      <c r="BI4163" s="5">
        <v>93</v>
      </c>
      <c r="BJ4163" s="5">
        <v>97</v>
      </c>
      <c r="BK4163" s="5">
        <v>97</v>
      </c>
      <c r="BL4163" s="5">
        <v>100</v>
      </c>
      <c r="BM4163" s="5">
        <v>97</v>
      </c>
      <c r="BN4163" s="5">
        <v>98</v>
      </c>
      <c r="BO4163" s="5">
        <v>87</v>
      </c>
      <c r="BP4163" s="5">
        <v>86</v>
      </c>
      <c r="BQ4163" s="5">
        <v>86</v>
      </c>
      <c r="BR4163" s="5">
        <v>86</v>
      </c>
      <c r="BS4163">
        <v>95</v>
      </c>
      <c r="BT4163">
        <v>92</v>
      </c>
      <c r="BU4163">
        <v>66</v>
      </c>
      <c r="BV4163">
        <v>72</v>
      </c>
      <c r="BW4163">
        <v>82</v>
      </c>
      <c r="BX4163">
        <v>87</v>
      </c>
      <c r="BY4163">
        <v>87</v>
      </c>
      <c r="BZ4163">
        <v>90</v>
      </c>
      <c r="CA4163">
        <v>90</v>
      </c>
      <c r="CB4163">
        <v>91</v>
      </c>
      <c r="CC4163">
        <v>71</v>
      </c>
      <c r="CD4163">
        <v>87</v>
      </c>
      <c r="CE4163">
        <v>89</v>
      </c>
      <c r="CF4163">
        <v>88</v>
      </c>
      <c r="CG4163">
        <v>87</v>
      </c>
      <c r="CH4163">
        <v>93</v>
      </c>
      <c r="CI4163">
        <v>94</v>
      </c>
      <c r="CJ4163">
        <v>92</v>
      </c>
      <c r="CK4163">
        <v>88</v>
      </c>
      <c r="CL4163">
        <v>86</v>
      </c>
      <c r="CM4163">
        <v>78</v>
      </c>
      <c r="CN4163">
        <v>90</v>
      </c>
      <c r="CO4163">
        <v>85</v>
      </c>
      <c r="CQ4163">
        <v>83</v>
      </c>
      <c r="CR4163">
        <v>84</v>
      </c>
      <c r="CS4163">
        <v>87</v>
      </c>
      <c r="CT4163">
        <v>93</v>
      </c>
      <c r="CU4163">
        <v>93</v>
      </c>
      <c r="CV4163">
        <v>95</v>
      </c>
      <c r="CW4163">
        <v>91</v>
      </c>
      <c r="CX4163" t="s">
        <v>2</v>
      </c>
      <c r="CY4163" t="s">
        <v>16</v>
      </c>
      <c r="CZ4163" s="1">
        <f t="shared" si="4749"/>
        <v>0.65888003182401922</v>
      </c>
      <c r="DA4163" s="4">
        <f t="shared" si="4750"/>
        <v>94.645161290322577</v>
      </c>
      <c r="DB4163" s="4"/>
      <c r="DC4163" s="4"/>
      <c r="DD4163" s="4"/>
    </row>
    <row r="4164" spans="1:108" x14ac:dyDescent="0.25">
      <c r="A4164" t="s">
        <v>179</v>
      </c>
      <c r="B4164">
        <v>37.250599999999999</v>
      </c>
      <c r="C4164">
        <v>-114.7075</v>
      </c>
      <c r="D4164">
        <v>4590</v>
      </c>
      <c r="E4164" t="s">
        <v>1</v>
      </c>
      <c r="F4164">
        <v>211</v>
      </c>
      <c r="G4164">
        <v>2014</v>
      </c>
      <c r="H4164">
        <v>8</v>
      </c>
      <c r="I4164" t="s">
        <v>260</v>
      </c>
      <c r="J4164">
        <v>87</v>
      </c>
      <c r="K4164">
        <v>89</v>
      </c>
      <c r="L4164">
        <v>87</v>
      </c>
      <c r="M4164">
        <v>90</v>
      </c>
      <c r="N4164">
        <v>92</v>
      </c>
      <c r="O4164">
        <v>93</v>
      </c>
      <c r="P4164">
        <v>93</v>
      </c>
      <c r="Q4164">
        <v>92</v>
      </c>
      <c r="R4164">
        <v>94</v>
      </c>
      <c r="S4164">
        <v>95</v>
      </c>
      <c r="T4164">
        <v>91</v>
      </c>
      <c r="U4164">
        <v>91</v>
      </c>
      <c r="V4164">
        <v>89</v>
      </c>
      <c r="W4164">
        <v>83</v>
      </c>
      <c r="X4164">
        <v>86</v>
      </c>
      <c r="Y4164">
        <v>83</v>
      </c>
      <c r="Z4164">
        <v>82</v>
      </c>
      <c r="AA4164">
        <v>80</v>
      </c>
      <c r="AB4164">
        <v>87</v>
      </c>
      <c r="AC4164">
        <v>91</v>
      </c>
      <c r="AD4164">
        <v>92</v>
      </c>
      <c r="AE4164">
        <v>92</v>
      </c>
      <c r="AF4164">
        <v>93</v>
      </c>
      <c r="AG4164">
        <v>92</v>
      </c>
      <c r="AH4164">
        <v>92</v>
      </c>
      <c r="AI4164">
        <v>84</v>
      </c>
      <c r="AJ4164">
        <v>90</v>
      </c>
      <c r="AK4164">
        <v>95</v>
      </c>
      <c r="AL4164">
        <v>97</v>
      </c>
      <c r="AM4164">
        <v>101</v>
      </c>
      <c r="AN4164" s="5">
        <v>101</v>
      </c>
      <c r="AO4164" s="5">
        <v>99</v>
      </c>
      <c r="AP4164" s="5">
        <v>97</v>
      </c>
      <c r="AQ4164" s="5">
        <v>93</v>
      </c>
      <c r="AR4164" s="5">
        <v>93</v>
      </c>
      <c r="AS4164" s="5">
        <v>97</v>
      </c>
      <c r="AT4164" s="5">
        <v>96</v>
      </c>
      <c r="AU4164" s="5">
        <v>92</v>
      </c>
      <c r="AV4164" s="5">
        <v>88</v>
      </c>
      <c r="AW4164" s="5">
        <v>82</v>
      </c>
      <c r="AX4164" s="5">
        <v>90</v>
      </c>
      <c r="AY4164" s="5">
        <v>96</v>
      </c>
      <c r="AZ4164" s="5">
        <v>102</v>
      </c>
      <c r="BA4164" s="5">
        <v>93</v>
      </c>
      <c r="BB4164" s="5">
        <v>90</v>
      </c>
      <c r="BC4164" s="5">
        <v>95</v>
      </c>
      <c r="BD4164" s="5">
        <v>96</v>
      </c>
      <c r="BE4164" s="5">
        <v>96</v>
      </c>
      <c r="BF4164" s="5">
        <v>94</v>
      </c>
      <c r="BG4164" s="5">
        <v>91</v>
      </c>
      <c r="BH4164" s="5">
        <v>91</v>
      </c>
      <c r="BI4164" s="5">
        <v>96</v>
      </c>
      <c r="BJ4164" s="5">
        <v>99</v>
      </c>
      <c r="BK4164" s="5">
        <v>100</v>
      </c>
      <c r="BL4164" s="5">
        <v>92</v>
      </c>
      <c r="BM4164" s="5">
        <v>95</v>
      </c>
      <c r="BN4164" s="5">
        <v>96</v>
      </c>
      <c r="BO4164" s="5">
        <v>87</v>
      </c>
      <c r="BP4164" s="5">
        <v>88</v>
      </c>
      <c r="BQ4164" s="5">
        <v>95</v>
      </c>
      <c r="BR4164" s="5">
        <v>96</v>
      </c>
      <c r="BS4164">
        <v>93</v>
      </c>
      <c r="BT4164">
        <v>91</v>
      </c>
      <c r="BU4164">
        <v>75</v>
      </c>
      <c r="BV4164">
        <v>71</v>
      </c>
      <c r="BW4164">
        <v>84</v>
      </c>
      <c r="BX4164">
        <v>89</v>
      </c>
      <c r="BY4164">
        <v>90</v>
      </c>
      <c r="BZ4164">
        <v>90</v>
      </c>
      <c r="CA4164">
        <v>92</v>
      </c>
      <c r="CB4164">
        <v>91</v>
      </c>
      <c r="CC4164">
        <v>93</v>
      </c>
      <c r="CD4164">
        <v>87</v>
      </c>
      <c r="CE4164">
        <v>86</v>
      </c>
      <c r="CF4164">
        <v>89</v>
      </c>
      <c r="CG4164">
        <v>91</v>
      </c>
      <c r="CH4164">
        <v>94</v>
      </c>
      <c r="CI4164">
        <v>96</v>
      </c>
      <c r="CJ4164">
        <v>89</v>
      </c>
      <c r="CK4164">
        <v>78</v>
      </c>
      <c r="CL4164">
        <v>81</v>
      </c>
      <c r="CM4164">
        <v>85</v>
      </c>
      <c r="CN4164">
        <v>81</v>
      </c>
      <c r="CO4164">
        <v>84</v>
      </c>
      <c r="CP4164">
        <v>86</v>
      </c>
      <c r="CQ4164">
        <v>85</v>
      </c>
      <c r="CR4164">
        <v>83</v>
      </c>
      <c r="CS4164">
        <v>88</v>
      </c>
      <c r="CT4164">
        <v>92</v>
      </c>
      <c r="CU4164">
        <v>94</v>
      </c>
      <c r="CV4164">
        <v>93</v>
      </c>
      <c r="CW4164">
        <v>93</v>
      </c>
      <c r="CX4164" t="s">
        <v>2</v>
      </c>
      <c r="CY4164" t="s">
        <v>180</v>
      </c>
      <c r="CZ4164" s="1">
        <f t="shared" si="4749"/>
        <v>0.7018190787679206</v>
      </c>
      <c r="DA4164" s="4">
        <f t="shared" si="4750"/>
        <v>94.064516129032256</v>
      </c>
      <c r="DB4164" s="4"/>
      <c r="DC4164" s="4"/>
      <c r="DD4164" s="4"/>
    </row>
    <row r="4165" spans="1:108" x14ac:dyDescent="0.25">
      <c r="A4165" t="s">
        <v>0</v>
      </c>
      <c r="B4165">
        <v>38.387799999999999</v>
      </c>
      <c r="C4165">
        <v>-118.1092</v>
      </c>
      <c r="D4165">
        <v>4580</v>
      </c>
      <c r="E4165" t="s">
        <v>1</v>
      </c>
      <c r="F4165">
        <v>240.3</v>
      </c>
      <c r="G4165">
        <v>2014</v>
      </c>
      <c r="H4165">
        <v>8</v>
      </c>
      <c r="I4165" t="s">
        <v>260</v>
      </c>
      <c r="J4165">
        <v>87</v>
      </c>
      <c r="K4165">
        <v>89</v>
      </c>
      <c r="M4165">
        <v>88</v>
      </c>
      <c r="N4165">
        <v>92</v>
      </c>
      <c r="O4165">
        <v>92</v>
      </c>
      <c r="P4165">
        <v>93</v>
      </c>
      <c r="Q4165">
        <v>90</v>
      </c>
      <c r="R4165">
        <v>94</v>
      </c>
      <c r="S4165">
        <v>95</v>
      </c>
      <c r="T4165">
        <v>94</v>
      </c>
      <c r="U4165">
        <v>95</v>
      </c>
      <c r="V4165">
        <v>86</v>
      </c>
      <c r="W4165">
        <v>77</v>
      </c>
      <c r="X4165">
        <v>83</v>
      </c>
      <c r="Y4165">
        <v>86</v>
      </c>
      <c r="Z4165">
        <v>69</v>
      </c>
      <c r="AA4165">
        <v>80</v>
      </c>
      <c r="AB4165">
        <v>90</v>
      </c>
      <c r="AC4165">
        <v>94</v>
      </c>
      <c r="AD4165">
        <v>88</v>
      </c>
      <c r="AE4165">
        <v>93</v>
      </c>
      <c r="AF4165">
        <v>95</v>
      </c>
      <c r="AG4165">
        <v>94</v>
      </c>
      <c r="AH4165">
        <v>95</v>
      </c>
      <c r="AI4165">
        <v>85</v>
      </c>
      <c r="AJ4165">
        <v>88</v>
      </c>
      <c r="AK4165">
        <v>94</v>
      </c>
      <c r="AL4165">
        <v>100</v>
      </c>
      <c r="AN4165" s="5">
        <v>102</v>
      </c>
      <c r="AO4165" s="5">
        <v>100</v>
      </c>
      <c r="AP4165" s="5">
        <v>97</v>
      </c>
      <c r="AQ4165" s="5">
        <v>99</v>
      </c>
      <c r="AR4165" s="5">
        <v>99</v>
      </c>
      <c r="AS4165" s="5">
        <v>96</v>
      </c>
      <c r="AT4165" s="5">
        <v>93</v>
      </c>
      <c r="AU4165" s="5">
        <v>95</v>
      </c>
      <c r="AV4165" s="5">
        <v>93</v>
      </c>
      <c r="AW4165" s="5">
        <v>94</v>
      </c>
      <c r="AX4165" s="5">
        <v>94</v>
      </c>
      <c r="AY4165" s="5">
        <v>97</v>
      </c>
      <c r="AZ4165" s="5">
        <v>103</v>
      </c>
      <c r="BA4165" s="5">
        <v>105</v>
      </c>
      <c r="BB4165" s="5">
        <v>97</v>
      </c>
      <c r="BC4165" s="5">
        <v>92</v>
      </c>
      <c r="BD4165" s="5">
        <v>91</v>
      </c>
      <c r="BE4165" s="5">
        <v>97</v>
      </c>
      <c r="BF4165" s="5">
        <v>100</v>
      </c>
      <c r="BG4165" s="5">
        <v>87</v>
      </c>
      <c r="BH4165" s="5">
        <v>91</v>
      </c>
      <c r="BI4165" s="5">
        <v>97</v>
      </c>
      <c r="BJ4165" s="5">
        <v>100</v>
      </c>
      <c r="BK4165" s="5">
        <v>96</v>
      </c>
      <c r="BL4165" s="5">
        <v>97</v>
      </c>
      <c r="BM4165" s="5">
        <v>99</v>
      </c>
      <c r="BN4165" s="5">
        <v>98</v>
      </c>
      <c r="BO4165" s="5">
        <v>92</v>
      </c>
      <c r="BP4165" s="5">
        <v>93</v>
      </c>
      <c r="BQ4165" s="5">
        <v>91</v>
      </c>
      <c r="BW4165">
        <v>81</v>
      </c>
      <c r="BX4165">
        <v>87</v>
      </c>
      <c r="BY4165">
        <v>89</v>
      </c>
      <c r="BZ4165">
        <v>91</v>
      </c>
      <c r="CA4165">
        <v>94</v>
      </c>
      <c r="CB4165">
        <v>94</v>
      </c>
      <c r="CC4165">
        <v>79</v>
      </c>
      <c r="CD4165">
        <v>90</v>
      </c>
      <c r="CE4165">
        <v>93</v>
      </c>
      <c r="CF4165">
        <v>91</v>
      </c>
      <c r="CG4165">
        <v>94</v>
      </c>
      <c r="CH4165">
        <v>96</v>
      </c>
      <c r="CI4165">
        <v>96</v>
      </c>
      <c r="CJ4165">
        <v>93</v>
      </c>
      <c r="CK4165">
        <v>91</v>
      </c>
      <c r="CL4165">
        <v>89</v>
      </c>
      <c r="CM4165">
        <v>91</v>
      </c>
      <c r="CN4165">
        <v>92</v>
      </c>
      <c r="CO4165">
        <v>84</v>
      </c>
      <c r="CP4165">
        <v>89</v>
      </c>
      <c r="CQ4165">
        <v>83</v>
      </c>
      <c r="CR4165">
        <v>83</v>
      </c>
      <c r="CS4165">
        <v>89</v>
      </c>
      <c r="CT4165">
        <v>95</v>
      </c>
      <c r="CW4165">
        <v>89</v>
      </c>
      <c r="CX4165" t="s">
        <v>2</v>
      </c>
      <c r="CY4165" t="s">
        <v>3</v>
      </c>
      <c r="CZ4165" s="1">
        <f t="shared" si="4749"/>
        <v>0.54021352404349576</v>
      </c>
      <c r="DA4165" s="4">
        <f t="shared" si="4750"/>
        <v>96.166666666666671</v>
      </c>
      <c r="DB4165" s="4"/>
      <c r="DC4165" s="4"/>
      <c r="DD4165" s="4"/>
    </row>
    <row r="4166" spans="1:108" x14ac:dyDescent="0.25">
      <c r="A4166" t="s">
        <v>213</v>
      </c>
      <c r="B4166">
        <v>35.478299999999997</v>
      </c>
      <c r="C4166">
        <v>-117.69889999999999</v>
      </c>
      <c r="D4166">
        <v>4390</v>
      </c>
      <c r="E4166" t="s">
        <v>1</v>
      </c>
      <c r="F4166">
        <v>132.5</v>
      </c>
      <c r="G4166">
        <v>2014</v>
      </c>
      <c r="H4166">
        <v>8</v>
      </c>
      <c r="I4166" t="s">
        <v>260</v>
      </c>
      <c r="J4166">
        <v>88</v>
      </c>
      <c r="K4166">
        <v>83</v>
      </c>
      <c r="L4166">
        <v>85</v>
      </c>
      <c r="M4166">
        <v>90</v>
      </c>
      <c r="N4166">
        <v>92</v>
      </c>
      <c r="O4166">
        <v>93</v>
      </c>
      <c r="P4166">
        <v>98</v>
      </c>
      <c r="Q4166">
        <v>97</v>
      </c>
      <c r="R4166">
        <v>97</v>
      </c>
      <c r="S4166">
        <v>96</v>
      </c>
      <c r="T4166">
        <v>91</v>
      </c>
      <c r="U4166">
        <v>88</v>
      </c>
      <c r="V4166">
        <v>86</v>
      </c>
      <c r="W4166">
        <v>85</v>
      </c>
      <c r="X4166">
        <v>82</v>
      </c>
      <c r="Y4166">
        <v>78</v>
      </c>
      <c r="Z4166">
        <v>78</v>
      </c>
      <c r="AA4166">
        <v>82</v>
      </c>
      <c r="AB4166">
        <v>91</v>
      </c>
      <c r="AC4166">
        <v>90</v>
      </c>
      <c r="AD4166">
        <v>92</v>
      </c>
      <c r="AE4166">
        <v>93</v>
      </c>
      <c r="AF4166">
        <v>92</v>
      </c>
      <c r="AG4166">
        <v>93</v>
      </c>
      <c r="AH4166">
        <v>94</v>
      </c>
      <c r="AI4166">
        <v>81</v>
      </c>
      <c r="AJ4166">
        <v>87</v>
      </c>
      <c r="AK4166">
        <v>94</v>
      </c>
      <c r="AL4166">
        <v>97</v>
      </c>
      <c r="AM4166">
        <v>100</v>
      </c>
      <c r="AN4166" s="5">
        <v>100</v>
      </c>
      <c r="AO4166" s="5">
        <v>98</v>
      </c>
      <c r="AP4166" s="5">
        <v>95</v>
      </c>
      <c r="AQ4166" s="5">
        <v>93</v>
      </c>
      <c r="AR4166" s="5">
        <v>95</v>
      </c>
      <c r="AS4166" s="5">
        <v>97</v>
      </c>
      <c r="AT4166" s="5">
        <v>95</v>
      </c>
      <c r="AU4166" s="5">
        <v>96</v>
      </c>
      <c r="AV4166" s="5">
        <v>95</v>
      </c>
      <c r="AW4166" s="5">
        <v>90</v>
      </c>
      <c r="AX4166" s="5">
        <v>87</v>
      </c>
      <c r="AY4166" s="5">
        <v>96</v>
      </c>
      <c r="AZ4166" s="5">
        <v>103</v>
      </c>
      <c r="BA4166" s="5">
        <v>95</v>
      </c>
      <c r="BB4166" s="5">
        <v>94</v>
      </c>
      <c r="BC4166" s="5">
        <v>92</v>
      </c>
      <c r="BD4166" s="5">
        <v>91</v>
      </c>
      <c r="BE4166" s="5">
        <v>90</v>
      </c>
      <c r="BF4166" s="5">
        <v>86</v>
      </c>
      <c r="BG4166" s="5">
        <v>90</v>
      </c>
      <c r="BH4166" s="5">
        <v>88</v>
      </c>
      <c r="BI4166" s="5">
        <v>91</v>
      </c>
      <c r="BJ4166" s="5">
        <v>94</v>
      </c>
      <c r="BK4166" s="5">
        <v>97</v>
      </c>
      <c r="BL4166" s="5">
        <v>97</v>
      </c>
      <c r="BM4166" s="5">
        <v>96</v>
      </c>
      <c r="BN4166" s="5">
        <v>97</v>
      </c>
      <c r="BO4166" s="5">
        <v>85</v>
      </c>
      <c r="BP4166" s="5">
        <v>93</v>
      </c>
      <c r="BQ4166" s="5">
        <v>97</v>
      </c>
      <c r="BR4166" s="5">
        <v>96</v>
      </c>
      <c r="BS4166">
        <v>97</v>
      </c>
      <c r="BT4166">
        <v>87</v>
      </c>
      <c r="BU4166">
        <v>74</v>
      </c>
      <c r="BV4166">
        <v>87</v>
      </c>
      <c r="BW4166">
        <v>87</v>
      </c>
      <c r="BX4166">
        <v>88</v>
      </c>
      <c r="BY4166">
        <v>91</v>
      </c>
      <c r="BZ4166">
        <v>93</v>
      </c>
      <c r="CA4166">
        <v>94</v>
      </c>
      <c r="CB4166">
        <v>91</v>
      </c>
      <c r="CC4166">
        <v>90</v>
      </c>
      <c r="CD4166">
        <v>91</v>
      </c>
      <c r="CE4166">
        <v>87</v>
      </c>
      <c r="CF4166">
        <v>86</v>
      </c>
      <c r="CG4166">
        <v>90</v>
      </c>
      <c r="CH4166">
        <v>95</v>
      </c>
      <c r="CI4166">
        <v>95</v>
      </c>
      <c r="CJ4166">
        <v>92</v>
      </c>
      <c r="CK4166">
        <v>83</v>
      </c>
      <c r="CL4166">
        <v>84</v>
      </c>
      <c r="CM4166">
        <v>85</v>
      </c>
      <c r="CN4166">
        <v>86</v>
      </c>
      <c r="CO4166">
        <v>88</v>
      </c>
      <c r="CP4166">
        <v>86</v>
      </c>
      <c r="CQ4166">
        <v>83</v>
      </c>
      <c r="CR4166">
        <v>86</v>
      </c>
      <c r="CS4166">
        <v>92</v>
      </c>
      <c r="CT4166">
        <v>94</v>
      </c>
      <c r="CU4166">
        <v>95</v>
      </c>
      <c r="CV4166">
        <v>96</v>
      </c>
      <c r="CW4166">
        <v>93</v>
      </c>
      <c r="CX4166" t="s">
        <v>5</v>
      </c>
      <c r="CY4166" t="s">
        <v>214</v>
      </c>
      <c r="CZ4166" s="1">
        <f t="shared" si="4749"/>
        <v>0.73217056591032836</v>
      </c>
      <c r="DA4166" s="4">
        <f t="shared" si="4750"/>
        <v>93.838709677419359</v>
      </c>
      <c r="DB4166" s="4"/>
      <c r="DC4166" s="4"/>
      <c r="DD4166" s="4"/>
    </row>
    <row r="4167" spans="1:108" x14ac:dyDescent="0.25">
      <c r="A4167" t="s">
        <v>17</v>
      </c>
      <c r="B4167">
        <v>37.6128</v>
      </c>
      <c r="C4167">
        <v>-114.5264</v>
      </c>
      <c r="D4167">
        <v>4379</v>
      </c>
      <c r="E4167" t="s">
        <v>1</v>
      </c>
      <c r="F4167">
        <v>243.8</v>
      </c>
      <c r="G4167">
        <v>2014</v>
      </c>
      <c r="H4167">
        <v>8</v>
      </c>
      <c r="I4167" t="s">
        <v>260</v>
      </c>
      <c r="J4167">
        <v>91</v>
      </c>
      <c r="K4167">
        <v>92</v>
      </c>
      <c r="L4167">
        <v>92</v>
      </c>
      <c r="M4167">
        <v>92</v>
      </c>
      <c r="N4167">
        <v>95</v>
      </c>
      <c r="O4167">
        <v>95</v>
      </c>
      <c r="P4167">
        <v>98</v>
      </c>
      <c r="Q4167">
        <v>97</v>
      </c>
      <c r="R4167">
        <v>93</v>
      </c>
      <c r="S4167">
        <v>97</v>
      </c>
      <c r="T4167">
        <v>98</v>
      </c>
      <c r="U4167">
        <v>95</v>
      </c>
      <c r="V4167">
        <v>95</v>
      </c>
      <c r="W4167">
        <v>92</v>
      </c>
      <c r="X4167">
        <v>85</v>
      </c>
      <c r="Y4167">
        <v>90</v>
      </c>
      <c r="Z4167">
        <v>85</v>
      </c>
      <c r="AA4167">
        <v>85</v>
      </c>
      <c r="AB4167">
        <v>81</v>
      </c>
      <c r="AC4167">
        <v>93</v>
      </c>
      <c r="AD4167">
        <v>93</v>
      </c>
      <c r="AF4167">
        <v>97</v>
      </c>
      <c r="AG4167">
        <v>98</v>
      </c>
      <c r="AH4167">
        <v>97</v>
      </c>
      <c r="AI4167">
        <v>96</v>
      </c>
      <c r="AJ4167">
        <v>90</v>
      </c>
      <c r="AK4167">
        <v>92</v>
      </c>
      <c r="AL4167">
        <v>99</v>
      </c>
      <c r="AM4167">
        <v>102</v>
      </c>
      <c r="AN4167" s="5">
        <v>104</v>
      </c>
      <c r="AO4167" s="5">
        <v>105</v>
      </c>
      <c r="AP4167" s="5">
        <v>105</v>
      </c>
      <c r="AQ4167" s="5">
        <v>101</v>
      </c>
      <c r="AR4167" s="5">
        <v>99</v>
      </c>
      <c r="AS4167" s="5">
        <v>102</v>
      </c>
      <c r="AT4167" s="5">
        <v>98</v>
      </c>
      <c r="AU4167" s="5">
        <v>100</v>
      </c>
      <c r="AV4167" s="5">
        <v>93</v>
      </c>
      <c r="AW4167" s="5">
        <v>94</v>
      </c>
      <c r="AX4167" s="5">
        <v>93</v>
      </c>
      <c r="AY4167" s="5">
        <v>93</v>
      </c>
      <c r="AZ4167" s="5">
        <v>101</v>
      </c>
      <c r="BA4167" s="5">
        <v>105</v>
      </c>
      <c r="BB4167" s="5">
        <v>100</v>
      </c>
      <c r="BC4167" s="5">
        <v>98</v>
      </c>
      <c r="BD4167" s="5">
        <v>99</v>
      </c>
      <c r="BE4167" s="5">
        <v>101</v>
      </c>
      <c r="BF4167" s="5">
        <v>104</v>
      </c>
      <c r="BG4167" s="5">
        <v>98</v>
      </c>
      <c r="BH4167" s="5">
        <v>96</v>
      </c>
      <c r="BI4167" s="5">
        <v>95</v>
      </c>
      <c r="BJ4167" s="5">
        <v>99</v>
      </c>
      <c r="BK4167" s="5">
        <v>104</v>
      </c>
      <c r="BL4167" s="8">
        <f>(2*BK4167+BN4167)/3</f>
        <v>103.66666666666667</v>
      </c>
      <c r="BM4167" s="8">
        <f>(BL4167+2*BO4167)/3</f>
        <v>101.22222222222223</v>
      </c>
      <c r="BN4167" s="5">
        <v>103</v>
      </c>
      <c r="BO4167" s="5">
        <v>100</v>
      </c>
      <c r="BP4167" s="5">
        <v>86</v>
      </c>
      <c r="BQ4167" s="5">
        <v>86</v>
      </c>
      <c r="BR4167" s="5">
        <v>96</v>
      </c>
      <c r="BS4167">
        <v>98</v>
      </c>
      <c r="BT4167">
        <v>97</v>
      </c>
      <c r="BU4167">
        <v>94</v>
      </c>
      <c r="BV4167">
        <v>75</v>
      </c>
      <c r="BW4167">
        <v>82</v>
      </c>
      <c r="BX4167">
        <v>88</v>
      </c>
      <c r="BY4167">
        <v>91</v>
      </c>
      <c r="BZ4167">
        <v>93</v>
      </c>
      <c r="CA4167">
        <v>94</v>
      </c>
      <c r="CB4167">
        <v>94</v>
      </c>
      <c r="CC4167">
        <v>91</v>
      </c>
      <c r="CF4167">
        <v>89</v>
      </c>
      <c r="CG4167">
        <v>91</v>
      </c>
      <c r="CH4167">
        <v>93</v>
      </c>
      <c r="CJ4167">
        <v>97</v>
      </c>
      <c r="CK4167">
        <v>95</v>
      </c>
      <c r="CL4167">
        <v>80</v>
      </c>
      <c r="CM4167">
        <v>85</v>
      </c>
      <c r="CN4167">
        <v>88</v>
      </c>
      <c r="CO4167">
        <v>84</v>
      </c>
      <c r="CP4167">
        <v>87</v>
      </c>
      <c r="CQ4167">
        <v>87</v>
      </c>
      <c r="CR4167">
        <v>87</v>
      </c>
      <c r="CS4167">
        <v>85</v>
      </c>
      <c r="CT4167">
        <v>86</v>
      </c>
      <c r="CU4167">
        <v>91</v>
      </c>
      <c r="CV4167">
        <v>96</v>
      </c>
      <c r="CW4167">
        <v>94</v>
      </c>
      <c r="CX4167" t="s">
        <v>2</v>
      </c>
      <c r="CY4167" t="s">
        <v>18</v>
      </c>
      <c r="CZ4167" s="1">
        <f t="shared" si="4749"/>
        <v>0.54965250661091591</v>
      </c>
      <c r="DA4167" s="4">
        <f t="shared" si="4750"/>
        <v>98.802867383512535</v>
      </c>
      <c r="DB4167" s="4"/>
      <c r="DC4167" s="4"/>
      <c r="DD4167" s="4"/>
    </row>
    <row r="4168" spans="1:108" x14ac:dyDescent="0.25">
      <c r="A4168" t="s">
        <v>222</v>
      </c>
      <c r="B4168">
        <v>35.871699999999997</v>
      </c>
      <c r="C4168">
        <v>-117.9183</v>
      </c>
      <c r="D4168">
        <v>4150</v>
      </c>
      <c r="E4168" t="s">
        <v>1</v>
      </c>
      <c r="F4168">
        <v>114.9</v>
      </c>
      <c r="G4168">
        <v>2014</v>
      </c>
      <c r="H4168">
        <v>8</v>
      </c>
      <c r="I4168" t="s">
        <v>260</v>
      </c>
      <c r="J4168">
        <v>89</v>
      </c>
      <c r="K4168">
        <v>88</v>
      </c>
      <c r="L4168">
        <v>89</v>
      </c>
      <c r="M4168">
        <v>93</v>
      </c>
      <c r="N4168">
        <v>95</v>
      </c>
      <c r="O4168">
        <v>95</v>
      </c>
      <c r="P4168">
        <v>99</v>
      </c>
      <c r="Q4168">
        <v>100</v>
      </c>
      <c r="R4168">
        <v>98</v>
      </c>
      <c r="S4168">
        <v>100</v>
      </c>
      <c r="T4168">
        <v>95</v>
      </c>
      <c r="U4168">
        <v>93</v>
      </c>
      <c r="V4168">
        <v>90</v>
      </c>
      <c r="W4168">
        <v>86</v>
      </c>
      <c r="X4168">
        <v>87</v>
      </c>
      <c r="Y4168">
        <v>82</v>
      </c>
      <c r="Z4168">
        <v>83</v>
      </c>
      <c r="AA4168">
        <v>84</v>
      </c>
      <c r="AB4168">
        <v>93</v>
      </c>
      <c r="AC4168">
        <v>95</v>
      </c>
      <c r="AD4168">
        <v>95</v>
      </c>
      <c r="AE4168">
        <v>96</v>
      </c>
      <c r="AF4168">
        <v>97</v>
      </c>
      <c r="AG4168">
        <v>95</v>
      </c>
      <c r="AH4168">
        <v>95</v>
      </c>
      <c r="AI4168">
        <v>87</v>
      </c>
      <c r="AJ4168">
        <v>95</v>
      </c>
      <c r="AK4168">
        <v>98</v>
      </c>
      <c r="AL4168">
        <v>100</v>
      </c>
      <c r="AM4168">
        <v>102</v>
      </c>
      <c r="AN4168" s="5">
        <v>103</v>
      </c>
      <c r="AO4168" s="5">
        <v>101</v>
      </c>
      <c r="AP4168" s="5">
        <v>100</v>
      </c>
      <c r="AQ4168" s="5">
        <v>97</v>
      </c>
      <c r="AR4168" s="5">
        <v>100</v>
      </c>
      <c r="AS4168" s="5">
        <v>100</v>
      </c>
      <c r="AT4168" s="5">
        <v>101</v>
      </c>
      <c r="AU4168" s="5">
        <v>100</v>
      </c>
      <c r="AV4168" s="5">
        <v>99</v>
      </c>
      <c r="AW4168" s="5">
        <v>96</v>
      </c>
      <c r="AX4168" s="5">
        <v>95</v>
      </c>
      <c r="AY4168" s="5">
        <v>97</v>
      </c>
      <c r="AZ4168" s="5">
        <v>104</v>
      </c>
      <c r="BA4168" s="5">
        <v>99</v>
      </c>
      <c r="BB4168" s="5">
        <v>96</v>
      </c>
      <c r="BC4168" s="5">
        <v>97</v>
      </c>
      <c r="BD4168" s="5">
        <v>97</v>
      </c>
      <c r="BE4168" s="5">
        <v>97</v>
      </c>
      <c r="BF4168" s="5">
        <v>94</v>
      </c>
      <c r="BG4168" s="5">
        <v>94</v>
      </c>
      <c r="BH4168" s="5">
        <v>93</v>
      </c>
      <c r="BI4168" s="5">
        <v>98</v>
      </c>
      <c r="BJ4168" s="5">
        <v>98</v>
      </c>
      <c r="BK4168" s="5">
        <v>102</v>
      </c>
      <c r="BL4168" s="5">
        <v>103</v>
      </c>
      <c r="BM4168" s="5">
        <v>100</v>
      </c>
      <c r="BN4168" s="5">
        <v>99</v>
      </c>
      <c r="BO4168" s="5">
        <v>89</v>
      </c>
      <c r="BP4168" s="5">
        <v>97</v>
      </c>
      <c r="BQ4168" s="5">
        <v>98</v>
      </c>
      <c r="BR4168" s="5">
        <v>100</v>
      </c>
      <c r="BS4168">
        <v>100</v>
      </c>
      <c r="BT4168">
        <v>94</v>
      </c>
      <c r="BU4168">
        <v>76</v>
      </c>
      <c r="BV4168">
        <v>89</v>
      </c>
      <c r="BW4168">
        <v>92</v>
      </c>
      <c r="BX4168">
        <v>93</v>
      </c>
      <c r="BY4168">
        <v>94</v>
      </c>
      <c r="BZ4168">
        <v>96</v>
      </c>
      <c r="CA4168">
        <v>96</v>
      </c>
      <c r="CB4168">
        <v>95</v>
      </c>
      <c r="CC4168">
        <v>91</v>
      </c>
      <c r="CD4168">
        <v>94</v>
      </c>
      <c r="CE4168">
        <v>94</v>
      </c>
      <c r="CF4168">
        <v>92</v>
      </c>
      <c r="CG4168">
        <v>95</v>
      </c>
      <c r="CH4168">
        <v>96</v>
      </c>
      <c r="CI4168">
        <v>100</v>
      </c>
      <c r="CJ4168">
        <v>97</v>
      </c>
      <c r="CK4168">
        <v>93</v>
      </c>
      <c r="CL4168">
        <v>88</v>
      </c>
      <c r="CM4168">
        <v>88</v>
      </c>
      <c r="CN4168">
        <v>91</v>
      </c>
      <c r="CO4168">
        <v>92</v>
      </c>
      <c r="CP4168">
        <v>91</v>
      </c>
      <c r="CQ4168">
        <v>90</v>
      </c>
      <c r="CR4168">
        <v>89</v>
      </c>
      <c r="CS4168">
        <v>93</v>
      </c>
      <c r="CT4168">
        <v>97</v>
      </c>
      <c r="CU4168">
        <v>98</v>
      </c>
      <c r="CV4168">
        <v>99</v>
      </c>
      <c r="CW4168">
        <v>99</v>
      </c>
      <c r="CX4168" t="s">
        <v>5</v>
      </c>
      <c r="CY4168" t="s">
        <v>223</v>
      </c>
      <c r="CZ4168" s="1">
        <f t="shared" si="4749"/>
        <v>0.74928016864935287</v>
      </c>
      <c r="DA4168" s="4">
        <f t="shared" si="4750"/>
        <v>98.193548387096769</v>
      </c>
      <c r="DB4168" s="4"/>
      <c r="DC4168" s="4"/>
      <c r="DD4168" s="4"/>
    </row>
    <row r="4169" spans="1:108" x14ac:dyDescent="0.25">
      <c r="A4169" t="s">
        <v>7</v>
      </c>
      <c r="B4169">
        <v>37.371099999999998</v>
      </c>
      <c r="C4169">
        <v>-118.35890000000001</v>
      </c>
      <c r="D4169">
        <v>4110</v>
      </c>
      <c r="E4169" t="s">
        <v>1</v>
      </c>
      <c r="F4169">
        <v>166.6</v>
      </c>
      <c r="G4169">
        <v>2014</v>
      </c>
      <c r="H4169">
        <v>8</v>
      </c>
      <c r="I4169" t="s">
        <v>260</v>
      </c>
      <c r="J4169">
        <v>92</v>
      </c>
      <c r="K4169">
        <v>91</v>
      </c>
      <c r="L4169">
        <v>92</v>
      </c>
      <c r="M4169">
        <v>93</v>
      </c>
      <c r="N4169">
        <v>97</v>
      </c>
      <c r="O4169">
        <v>98</v>
      </c>
      <c r="P4169">
        <v>98</v>
      </c>
      <c r="Q4169">
        <v>97</v>
      </c>
      <c r="R4169">
        <v>100</v>
      </c>
      <c r="S4169">
        <v>100</v>
      </c>
      <c r="T4169">
        <v>98</v>
      </c>
      <c r="U4169">
        <v>98</v>
      </c>
      <c r="V4169">
        <v>93</v>
      </c>
      <c r="W4169">
        <v>86</v>
      </c>
      <c r="X4169">
        <v>90</v>
      </c>
      <c r="Y4169">
        <v>89</v>
      </c>
      <c r="Z4169">
        <v>85</v>
      </c>
      <c r="AA4169">
        <v>86</v>
      </c>
      <c r="AB4169">
        <v>94</v>
      </c>
      <c r="AC4169">
        <v>97</v>
      </c>
      <c r="AD4169">
        <v>97</v>
      </c>
      <c r="AE4169">
        <v>97</v>
      </c>
      <c r="AF4169">
        <v>99</v>
      </c>
      <c r="AG4169">
        <v>100</v>
      </c>
      <c r="AH4169">
        <v>100</v>
      </c>
      <c r="AI4169">
        <v>90</v>
      </c>
      <c r="AJ4169">
        <v>98</v>
      </c>
      <c r="AK4169">
        <v>100</v>
      </c>
      <c r="AL4169">
        <v>106</v>
      </c>
      <c r="AM4169">
        <v>106</v>
      </c>
      <c r="AN4169" s="5">
        <v>106</v>
      </c>
      <c r="AO4169" s="5">
        <v>105</v>
      </c>
      <c r="AP4169" s="5">
        <v>102</v>
      </c>
      <c r="AQ4169" s="5">
        <v>101</v>
      </c>
      <c r="AR4169" s="5">
        <v>103</v>
      </c>
      <c r="AS4169" s="5">
        <v>100</v>
      </c>
      <c r="AT4169" s="5">
        <v>96</v>
      </c>
      <c r="AU4169" s="5">
        <v>98</v>
      </c>
      <c r="AV4169" s="5">
        <v>100</v>
      </c>
      <c r="AW4169" s="5">
        <v>99</v>
      </c>
      <c r="AX4169" s="5">
        <v>97</v>
      </c>
      <c r="AY4169" s="5">
        <v>101</v>
      </c>
      <c r="AZ4169" s="5">
        <v>107</v>
      </c>
      <c r="BA4169" s="5">
        <v>105</v>
      </c>
      <c r="BB4169" s="5">
        <v>100</v>
      </c>
      <c r="BC4169" s="5">
        <v>97</v>
      </c>
      <c r="BD4169" s="5">
        <v>103</v>
      </c>
      <c r="BE4169" s="5">
        <v>103</v>
      </c>
      <c r="BF4169" s="5">
        <v>101</v>
      </c>
      <c r="BG4169" s="5">
        <v>89</v>
      </c>
      <c r="BH4169" s="5">
        <v>96</v>
      </c>
      <c r="BI4169" s="5">
        <v>100</v>
      </c>
      <c r="BJ4169" s="5">
        <v>104</v>
      </c>
      <c r="BK4169" s="5">
        <v>104</v>
      </c>
      <c r="BL4169" s="5">
        <v>104</v>
      </c>
      <c r="BM4169" s="5">
        <v>103</v>
      </c>
      <c r="BN4169" s="5">
        <v>101</v>
      </c>
      <c r="BO4169" s="5">
        <v>87</v>
      </c>
      <c r="BP4169" s="5">
        <v>97</v>
      </c>
      <c r="BQ4169" s="5">
        <v>88</v>
      </c>
      <c r="BR4169" s="5">
        <v>96</v>
      </c>
      <c r="BS4169">
        <v>101</v>
      </c>
      <c r="BT4169">
        <v>99</v>
      </c>
      <c r="BU4169">
        <v>80</v>
      </c>
      <c r="BV4169">
        <v>82</v>
      </c>
      <c r="BW4169">
        <v>91</v>
      </c>
      <c r="BX4169">
        <v>93</v>
      </c>
      <c r="BY4169">
        <v>94</v>
      </c>
      <c r="BZ4169">
        <v>97</v>
      </c>
      <c r="CA4169">
        <v>98</v>
      </c>
      <c r="CB4169">
        <v>97</v>
      </c>
      <c r="CC4169">
        <v>88</v>
      </c>
      <c r="CD4169">
        <v>95</v>
      </c>
      <c r="CE4169">
        <v>96</v>
      </c>
      <c r="CF4169">
        <v>95</v>
      </c>
      <c r="CG4169">
        <v>97</v>
      </c>
      <c r="CH4169">
        <v>99</v>
      </c>
      <c r="CI4169">
        <v>100</v>
      </c>
      <c r="CJ4169">
        <v>98</v>
      </c>
      <c r="CK4169">
        <v>94</v>
      </c>
      <c r="CL4169">
        <v>91</v>
      </c>
      <c r="CM4169">
        <v>92</v>
      </c>
      <c r="CN4169">
        <v>95</v>
      </c>
      <c r="CO4169">
        <v>92</v>
      </c>
      <c r="CP4169">
        <v>93</v>
      </c>
      <c r="CQ4169">
        <v>89</v>
      </c>
      <c r="CR4169">
        <v>91</v>
      </c>
      <c r="CS4169">
        <v>94</v>
      </c>
      <c r="CT4169">
        <v>98</v>
      </c>
      <c r="CU4169">
        <v>100</v>
      </c>
      <c r="CV4169">
        <v>100</v>
      </c>
      <c r="CW4169">
        <v>99</v>
      </c>
      <c r="CX4169" t="s">
        <v>5</v>
      </c>
      <c r="CY4169" t="s">
        <v>8</v>
      </c>
      <c r="CZ4169" s="1">
        <f t="shared" si="4749"/>
        <v>0.59299948490885945</v>
      </c>
      <c r="DA4169" s="4">
        <f t="shared" si="4750"/>
        <v>99.774193548387103</v>
      </c>
      <c r="DB4169" s="4"/>
      <c r="DC4169" s="4"/>
      <c r="DD4169" s="4"/>
    </row>
    <row r="4170" spans="1:108" x14ac:dyDescent="0.25">
      <c r="A4170" t="s">
        <v>4</v>
      </c>
      <c r="B4170">
        <v>36.798099999999998</v>
      </c>
      <c r="C4170">
        <v>-118.20359999999999</v>
      </c>
      <c r="D4170">
        <v>3950</v>
      </c>
      <c r="E4170" t="s">
        <v>1</v>
      </c>
      <c r="F4170">
        <v>124.8</v>
      </c>
      <c r="G4170">
        <v>2014</v>
      </c>
      <c r="H4170">
        <v>8</v>
      </c>
      <c r="I4170" t="s">
        <v>260</v>
      </c>
      <c r="J4170">
        <v>95</v>
      </c>
      <c r="K4170">
        <v>95</v>
      </c>
      <c r="L4170">
        <v>96</v>
      </c>
      <c r="M4170">
        <v>94</v>
      </c>
      <c r="N4170">
        <v>99</v>
      </c>
      <c r="O4170">
        <v>100</v>
      </c>
      <c r="P4170">
        <v>102</v>
      </c>
      <c r="Q4170">
        <v>104</v>
      </c>
      <c r="R4170">
        <v>103</v>
      </c>
      <c r="S4170">
        <v>104</v>
      </c>
      <c r="T4170">
        <v>102</v>
      </c>
      <c r="U4170">
        <v>102</v>
      </c>
      <c r="V4170">
        <v>102</v>
      </c>
      <c r="W4170">
        <v>97</v>
      </c>
      <c r="X4170">
        <v>90</v>
      </c>
      <c r="Y4170">
        <v>95</v>
      </c>
      <c r="Z4170">
        <v>91</v>
      </c>
      <c r="AA4170">
        <v>91</v>
      </c>
      <c r="AB4170">
        <v>89</v>
      </c>
      <c r="AC4170">
        <v>96</v>
      </c>
      <c r="AD4170">
        <v>100</v>
      </c>
      <c r="AE4170">
        <v>103</v>
      </c>
      <c r="AF4170">
        <v>101</v>
      </c>
      <c r="AG4170">
        <v>102</v>
      </c>
      <c r="AH4170">
        <v>104</v>
      </c>
      <c r="AI4170">
        <v>102</v>
      </c>
      <c r="AJ4170">
        <v>94</v>
      </c>
      <c r="AK4170">
        <v>98</v>
      </c>
      <c r="AL4170">
        <v>103</v>
      </c>
      <c r="AM4170">
        <v>108</v>
      </c>
      <c r="AN4170" s="5">
        <v>109</v>
      </c>
      <c r="AO4170" s="5">
        <v>109</v>
      </c>
      <c r="AP4170" s="5">
        <v>108</v>
      </c>
      <c r="AQ4170" s="5">
        <v>106</v>
      </c>
      <c r="AR4170" s="5">
        <v>104</v>
      </c>
      <c r="AS4170" s="5">
        <v>105</v>
      </c>
      <c r="AT4170" s="5">
        <v>104</v>
      </c>
      <c r="AU4170" s="5">
        <v>98</v>
      </c>
      <c r="AV4170" s="5">
        <v>102</v>
      </c>
      <c r="AW4170" s="5">
        <v>102</v>
      </c>
      <c r="AX4170" s="5">
        <v>101</v>
      </c>
      <c r="AY4170" s="5">
        <v>99</v>
      </c>
      <c r="AZ4170" s="5">
        <v>104</v>
      </c>
      <c r="BA4170" s="5">
        <v>111</v>
      </c>
      <c r="BB4170" s="5">
        <v>104</v>
      </c>
      <c r="BC4170" s="5">
        <v>100</v>
      </c>
      <c r="BD4170" s="5">
        <v>105</v>
      </c>
      <c r="BE4170" s="5">
        <v>106</v>
      </c>
      <c r="BF4170" s="5">
        <v>106</v>
      </c>
      <c r="BG4170" s="5">
        <v>102</v>
      </c>
      <c r="BH4170" s="5">
        <v>97</v>
      </c>
      <c r="BI4170" s="5">
        <v>97</v>
      </c>
      <c r="BJ4170" s="5">
        <v>101</v>
      </c>
      <c r="BK4170" s="5">
        <v>108</v>
      </c>
      <c r="BL4170" s="5">
        <v>107</v>
      </c>
      <c r="BM4170" s="5">
        <v>108</v>
      </c>
      <c r="BN4170" s="5">
        <v>106</v>
      </c>
      <c r="BO4170" s="5">
        <v>104</v>
      </c>
      <c r="BP4170" s="5">
        <v>92</v>
      </c>
      <c r="BQ4170" s="5">
        <v>99</v>
      </c>
      <c r="BR4170" s="5">
        <v>92</v>
      </c>
      <c r="BS4170">
        <v>99</v>
      </c>
      <c r="BT4170">
        <v>103</v>
      </c>
      <c r="BU4170">
        <v>100</v>
      </c>
      <c r="BV4170">
        <v>78</v>
      </c>
      <c r="BW4170">
        <v>85</v>
      </c>
      <c r="BX4170">
        <v>93</v>
      </c>
      <c r="BY4170">
        <v>95</v>
      </c>
      <c r="BZ4170">
        <v>98</v>
      </c>
      <c r="CA4170">
        <v>98</v>
      </c>
      <c r="CB4170">
        <v>100</v>
      </c>
      <c r="CC4170">
        <v>100</v>
      </c>
      <c r="CD4170">
        <v>90</v>
      </c>
      <c r="CE4170">
        <v>97</v>
      </c>
      <c r="CF4170">
        <v>98</v>
      </c>
      <c r="CG4170">
        <v>98</v>
      </c>
      <c r="CH4170">
        <v>98</v>
      </c>
      <c r="CI4170">
        <v>101</v>
      </c>
      <c r="CJ4170">
        <v>103</v>
      </c>
      <c r="CK4170">
        <v>100</v>
      </c>
      <c r="CL4170">
        <v>96</v>
      </c>
      <c r="CM4170">
        <v>92</v>
      </c>
      <c r="CN4170">
        <v>94</v>
      </c>
      <c r="CO4170">
        <v>98</v>
      </c>
      <c r="CP4170">
        <v>95</v>
      </c>
      <c r="CQ4170">
        <v>95</v>
      </c>
      <c r="CR4170">
        <v>97</v>
      </c>
      <c r="CS4170">
        <v>93</v>
      </c>
      <c r="CT4170">
        <v>97</v>
      </c>
      <c r="CU4170">
        <v>100</v>
      </c>
      <c r="CV4170">
        <v>102</v>
      </c>
      <c r="CW4170">
        <v>101</v>
      </c>
      <c r="CX4170" t="s">
        <v>5</v>
      </c>
      <c r="CY4170" t="s">
        <v>6</v>
      </c>
      <c r="CZ4170" s="1">
        <f t="shared" si="4749"/>
        <v>0.53009749586871491</v>
      </c>
      <c r="DA4170" s="4">
        <f t="shared" si="4750"/>
        <v>103.09677419354838</v>
      </c>
      <c r="DB4170" s="4"/>
      <c r="DC4170" s="4"/>
      <c r="DD4170" s="4"/>
    </row>
    <row r="4171" spans="1:108" x14ac:dyDescent="0.25">
      <c r="A4171" t="s">
        <v>191</v>
      </c>
      <c r="B4171">
        <v>37.558100000000003</v>
      </c>
      <c r="C4171">
        <v>-115.2236</v>
      </c>
      <c r="D4171">
        <v>3900</v>
      </c>
      <c r="E4171" t="s">
        <v>1</v>
      </c>
      <c r="F4171">
        <v>189.9</v>
      </c>
      <c r="G4171">
        <v>2014</v>
      </c>
      <c r="H4171">
        <v>8</v>
      </c>
      <c r="I4171" t="s">
        <v>260</v>
      </c>
      <c r="J4171">
        <v>89</v>
      </c>
      <c r="K4171">
        <v>90</v>
      </c>
      <c r="L4171">
        <v>87</v>
      </c>
      <c r="M4171">
        <v>90</v>
      </c>
      <c r="N4171">
        <v>93</v>
      </c>
      <c r="O4171">
        <v>93</v>
      </c>
      <c r="P4171">
        <v>95</v>
      </c>
      <c r="Q4171">
        <v>90</v>
      </c>
      <c r="R4171">
        <v>95</v>
      </c>
      <c r="S4171">
        <v>95</v>
      </c>
      <c r="T4171">
        <v>90</v>
      </c>
      <c r="U4171">
        <v>91</v>
      </c>
      <c r="V4171">
        <v>89</v>
      </c>
      <c r="W4171">
        <v>82</v>
      </c>
      <c r="X4171">
        <v>84</v>
      </c>
      <c r="Y4171">
        <v>83</v>
      </c>
      <c r="Z4171">
        <v>82</v>
      </c>
      <c r="AA4171">
        <v>83</v>
      </c>
      <c r="AB4171">
        <v>89</v>
      </c>
      <c r="AC4171">
        <v>91</v>
      </c>
      <c r="AD4171">
        <v>91</v>
      </c>
      <c r="AE4171">
        <v>90</v>
      </c>
      <c r="AF4171">
        <v>92</v>
      </c>
      <c r="AG4171">
        <v>93</v>
      </c>
      <c r="AH4171">
        <v>95</v>
      </c>
      <c r="AI4171">
        <v>86</v>
      </c>
      <c r="AJ4171">
        <v>92</v>
      </c>
      <c r="AK4171">
        <v>97</v>
      </c>
      <c r="AL4171">
        <v>100</v>
      </c>
      <c r="AM4171">
        <v>101</v>
      </c>
      <c r="AN4171" s="5">
        <v>101</v>
      </c>
      <c r="AO4171" s="5">
        <v>97</v>
      </c>
      <c r="AP4171" s="5">
        <v>97</v>
      </c>
      <c r="AQ4171" s="5">
        <v>96</v>
      </c>
      <c r="AR4171" s="5">
        <v>96</v>
      </c>
      <c r="AS4171" s="5">
        <v>97</v>
      </c>
      <c r="AT4171" s="5">
        <v>97</v>
      </c>
      <c r="AU4171" s="5">
        <v>93</v>
      </c>
      <c r="AV4171" s="5">
        <v>91</v>
      </c>
      <c r="AW4171" s="5">
        <v>88</v>
      </c>
      <c r="AX4171" s="5">
        <v>90</v>
      </c>
      <c r="AY4171" s="5">
        <v>97</v>
      </c>
      <c r="AZ4171" s="5">
        <v>102</v>
      </c>
      <c r="BA4171" s="5">
        <v>93</v>
      </c>
      <c r="BB4171" s="5">
        <v>91</v>
      </c>
      <c r="BC4171" s="5">
        <v>93</v>
      </c>
      <c r="BD4171" s="5">
        <v>95</v>
      </c>
      <c r="BE4171" s="5">
        <v>95</v>
      </c>
      <c r="BF4171" s="5">
        <v>92</v>
      </c>
      <c r="BG4171" s="5">
        <v>90</v>
      </c>
      <c r="BH4171" s="5">
        <v>90</v>
      </c>
      <c r="BI4171" s="5">
        <v>92</v>
      </c>
      <c r="BJ4171" s="5">
        <v>100</v>
      </c>
      <c r="BK4171" s="5">
        <v>100</v>
      </c>
      <c r="BL4171" s="5">
        <v>92</v>
      </c>
      <c r="BM4171" s="5">
        <v>100</v>
      </c>
      <c r="BN4171" s="5">
        <v>97</v>
      </c>
      <c r="BO4171" s="5">
        <v>85</v>
      </c>
      <c r="BP4171" s="5">
        <v>87</v>
      </c>
      <c r="BQ4171" s="5">
        <v>94</v>
      </c>
      <c r="BR4171" s="5">
        <v>96</v>
      </c>
      <c r="BS4171">
        <v>96</v>
      </c>
      <c r="BT4171">
        <v>91</v>
      </c>
      <c r="BU4171">
        <v>77</v>
      </c>
      <c r="BV4171">
        <v>72</v>
      </c>
      <c r="BW4171">
        <v>86</v>
      </c>
      <c r="BX4171">
        <v>89</v>
      </c>
      <c r="BY4171">
        <v>92</v>
      </c>
      <c r="BZ4171">
        <v>92</v>
      </c>
      <c r="CA4171">
        <v>92</v>
      </c>
      <c r="CB4171">
        <v>90</v>
      </c>
      <c r="CC4171">
        <v>88</v>
      </c>
      <c r="CD4171">
        <v>87</v>
      </c>
      <c r="CE4171">
        <v>85</v>
      </c>
      <c r="CF4171">
        <v>92</v>
      </c>
      <c r="CG4171">
        <v>93</v>
      </c>
      <c r="CH4171">
        <v>94</v>
      </c>
      <c r="CI4171">
        <v>98</v>
      </c>
      <c r="CJ4171">
        <v>98</v>
      </c>
      <c r="CK4171">
        <v>89</v>
      </c>
      <c r="CL4171">
        <v>84</v>
      </c>
      <c r="CM4171">
        <v>86</v>
      </c>
      <c r="CN4171">
        <v>83</v>
      </c>
      <c r="CO4171">
        <v>85</v>
      </c>
      <c r="CP4171">
        <v>86</v>
      </c>
      <c r="CQ4171">
        <v>85</v>
      </c>
      <c r="CR4171">
        <v>84</v>
      </c>
      <c r="CS4171">
        <v>90</v>
      </c>
      <c r="CT4171">
        <v>95</v>
      </c>
      <c r="CU4171">
        <v>94</v>
      </c>
      <c r="CV4171">
        <v>93</v>
      </c>
      <c r="CW4171">
        <v>93</v>
      </c>
      <c r="CX4171" t="s">
        <v>2</v>
      </c>
      <c r="CY4171" t="s">
        <v>192</v>
      </c>
      <c r="CZ4171" s="1">
        <f t="shared" si="4749"/>
        <v>0.72026127221606084</v>
      </c>
      <c r="DA4171" s="4">
        <f t="shared" si="4750"/>
        <v>94.322580645161295</v>
      </c>
      <c r="DB4171" s="4"/>
      <c r="DC4171" s="4"/>
      <c r="DD4171" s="4"/>
    </row>
    <row r="4172" spans="1:108" x14ac:dyDescent="0.25">
      <c r="A4172" t="s">
        <v>49</v>
      </c>
      <c r="B4172">
        <v>36.1389</v>
      </c>
      <c r="C4172">
        <v>-117.9528</v>
      </c>
      <c r="D4172">
        <v>3825</v>
      </c>
      <c r="E4172" t="s">
        <v>1</v>
      </c>
      <c r="F4172">
        <v>103.6</v>
      </c>
      <c r="G4172">
        <v>2014</v>
      </c>
      <c r="H4172">
        <v>8</v>
      </c>
      <c r="I4172" t="s">
        <v>260</v>
      </c>
      <c r="J4172">
        <v>91</v>
      </c>
      <c r="K4172">
        <v>91</v>
      </c>
      <c r="L4172">
        <v>90</v>
      </c>
      <c r="M4172">
        <v>94</v>
      </c>
      <c r="N4172">
        <v>96</v>
      </c>
      <c r="O4172">
        <v>97</v>
      </c>
      <c r="P4172">
        <v>100</v>
      </c>
      <c r="Q4172">
        <v>101</v>
      </c>
      <c r="R4172">
        <v>99</v>
      </c>
      <c r="S4172">
        <v>98</v>
      </c>
      <c r="T4172">
        <v>97</v>
      </c>
      <c r="U4172">
        <v>99</v>
      </c>
      <c r="V4172">
        <v>95</v>
      </c>
      <c r="W4172">
        <v>89</v>
      </c>
      <c r="X4172">
        <v>89</v>
      </c>
      <c r="Y4172">
        <v>90</v>
      </c>
      <c r="Z4172">
        <v>88</v>
      </c>
      <c r="AA4172">
        <v>86</v>
      </c>
      <c r="AB4172">
        <v>91</v>
      </c>
      <c r="AC4172">
        <v>98</v>
      </c>
      <c r="AD4172">
        <v>100</v>
      </c>
      <c r="AE4172">
        <v>97</v>
      </c>
      <c r="AF4172">
        <v>97</v>
      </c>
      <c r="AG4172">
        <v>99</v>
      </c>
      <c r="AH4172">
        <v>100</v>
      </c>
      <c r="AI4172">
        <v>91</v>
      </c>
      <c r="AJ4172">
        <v>95</v>
      </c>
      <c r="AK4172">
        <v>99</v>
      </c>
      <c r="AL4172">
        <v>101</v>
      </c>
      <c r="AM4172">
        <v>104</v>
      </c>
      <c r="AN4172" s="5">
        <v>104</v>
      </c>
      <c r="AO4172" s="5">
        <v>102</v>
      </c>
      <c r="AP4172" s="5">
        <v>103</v>
      </c>
      <c r="AQ4172" s="5">
        <v>103</v>
      </c>
      <c r="AR4172" s="5">
        <v>101</v>
      </c>
      <c r="AS4172" s="5">
        <v>99</v>
      </c>
      <c r="AT4172" s="5">
        <v>100</v>
      </c>
      <c r="AU4172" s="5">
        <v>99</v>
      </c>
      <c r="AV4172" s="5">
        <v>100</v>
      </c>
      <c r="AW4172" s="5">
        <v>96</v>
      </c>
      <c r="AX4172" s="5">
        <v>95</v>
      </c>
      <c r="AY4172" s="5">
        <v>100</v>
      </c>
      <c r="AZ4172" s="5">
        <v>108</v>
      </c>
      <c r="BA4172" s="5">
        <v>103</v>
      </c>
      <c r="BB4172" s="5">
        <v>98</v>
      </c>
      <c r="BC4172" s="5">
        <v>100</v>
      </c>
      <c r="BD4172" s="5">
        <v>99</v>
      </c>
      <c r="BE4172" s="5">
        <v>99</v>
      </c>
      <c r="BF4172" s="5">
        <v>96</v>
      </c>
      <c r="BG4172" s="5">
        <v>92</v>
      </c>
      <c r="BH4172" s="5">
        <v>90</v>
      </c>
      <c r="BI4172" s="5">
        <v>94</v>
      </c>
      <c r="BJ4172" s="5">
        <v>103</v>
      </c>
      <c r="BK4172" s="5">
        <v>99</v>
      </c>
      <c r="BL4172" s="5">
        <v>104</v>
      </c>
      <c r="BM4172" s="5">
        <v>98</v>
      </c>
      <c r="BN4172" s="5">
        <v>100</v>
      </c>
      <c r="BO4172" s="5">
        <v>87</v>
      </c>
      <c r="BP4172" s="5">
        <v>94</v>
      </c>
      <c r="BQ4172" s="5">
        <v>93</v>
      </c>
      <c r="BR4172" s="5">
        <v>98</v>
      </c>
      <c r="BS4172">
        <v>99</v>
      </c>
      <c r="BT4172">
        <v>92</v>
      </c>
      <c r="BU4172">
        <v>76</v>
      </c>
      <c r="BV4172">
        <v>85</v>
      </c>
      <c r="BW4172">
        <v>88</v>
      </c>
      <c r="BX4172">
        <v>88</v>
      </c>
      <c r="BY4172">
        <v>93</v>
      </c>
      <c r="BZ4172">
        <v>93</v>
      </c>
      <c r="CA4172">
        <v>93</v>
      </c>
      <c r="CB4172">
        <v>93</v>
      </c>
      <c r="CC4172">
        <v>90</v>
      </c>
      <c r="CD4172">
        <v>90</v>
      </c>
      <c r="CE4172">
        <v>91</v>
      </c>
      <c r="CF4172">
        <v>91</v>
      </c>
      <c r="CG4172">
        <v>93</v>
      </c>
      <c r="CH4172">
        <v>96</v>
      </c>
      <c r="CI4172">
        <v>98</v>
      </c>
      <c r="CJ4172">
        <v>93</v>
      </c>
      <c r="CK4172">
        <v>91</v>
      </c>
      <c r="CL4172">
        <v>85</v>
      </c>
      <c r="CM4172">
        <v>87</v>
      </c>
      <c r="CN4172">
        <v>94</v>
      </c>
      <c r="CO4172">
        <v>89</v>
      </c>
      <c r="CP4172">
        <v>87</v>
      </c>
      <c r="CQ4172">
        <v>92</v>
      </c>
      <c r="CR4172">
        <v>86</v>
      </c>
      <c r="CS4172">
        <v>91</v>
      </c>
      <c r="CT4172">
        <v>94</v>
      </c>
      <c r="CU4172">
        <v>95</v>
      </c>
      <c r="CV4172">
        <v>97</v>
      </c>
      <c r="CW4172">
        <v>95</v>
      </c>
      <c r="CX4172" t="s">
        <v>5</v>
      </c>
      <c r="CY4172" t="s">
        <v>50</v>
      </c>
      <c r="CZ4172" s="1">
        <f t="shared" si="4749"/>
        <v>0.72904931291244313</v>
      </c>
      <c r="DA4172" s="4">
        <f t="shared" si="4750"/>
        <v>98.612903225806448</v>
      </c>
      <c r="DB4172" s="4"/>
      <c r="DC4172" s="4"/>
      <c r="DD4172" s="4"/>
    </row>
    <row r="4173" spans="1:108" x14ac:dyDescent="0.25">
      <c r="A4173" t="s">
        <v>159</v>
      </c>
      <c r="B4173">
        <v>36.068600000000004</v>
      </c>
      <c r="C4173">
        <v>-115.4603</v>
      </c>
      <c r="D4173">
        <v>3780</v>
      </c>
      <c r="E4173" t="s">
        <v>1</v>
      </c>
      <c r="F4173">
        <v>133.4</v>
      </c>
      <c r="G4173">
        <v>2014</v>
      </c>
      <c r="H4173">
        <v>8</v>
      </c>
      <c r="I4173" t="s">
        <v>260</v>
      </c>
      <c r="J4173">
        <v>89</v>
      </c>
      <c r="K4173">
        <v>91</v>
      </c>
      <c r="L4173">
        <v>91</v>
      </c>
      <c r="M4173">
        <v>91</v>
      </c>
      <c r="N4173">
        <v>95</v>
      </c>
      <c r="O4173">
        <v>94</v>
      </c>
      <c r="P4173">
        <v>95</v>
      </c>
      <c r="Q4173">
        <v>94</v>
      </c>
      <c r="R4173">
        <v>96</v>
      </c>
      <c r="S4173">
        <v>95</v>
      </c>
      <c r="T4173">
        <v>91</v>
      </c>
      <c r="U4173">
        <v>89</v>
      </c>
      <c r="V4173">
        <v>85</v>
      </c>
      <c r="W4173">
        <v>93</v>
      </c>
      <c r="X4173">
        <v>87</v>
      </c>
      <c r="Y4173">
        <v>84</v>
      </c>
      <c r="Z4173">
        <v>83</v>
      </c>
      <c r="AA4173">
        <v>82</v>
      </c>
      <c r="AB4173">
        <v>87</v>
      </c>
      <c r="AC4173">
        <v>94</v>
      </c>
      <c r="AD4173">
        <v>93</v>
      </c>
      <c r="AE4173">
        <v>94</v>
      </c>
      <c r="AF4173">
        <v>96</v>
      </c>
      <c r="AG4173">
        <v>95</v>
      </c>
      <c r="AH4173">
        <v>96</v>
      </c>
      <c r="AI4173">
        <v>84</v>
      </c>
      <c r="AJ4173">
        <v>92</v>
      </c>
      <c r="AK4173">
        <v>98</v>
      </c>
      <c r="AL4173">
        <v>100</v>
      </c>
      <c r="AM4173">
        <v>102</v>
      </c>
      <c r="AN4173" s="5">
        <v>103</v>
      </c>
      <c r="AO4173" s="5">
        <v>102</v>
      </c>
      <c r="AP4173" s="5">
        <v>99</v>
      </c>
      <c r="AQ4173" s="5">
        <v>95</v>
      </c>
      <c r="AR4173" s="5">
        <v>92</v>
      </c>
      <c r="AS4173" s="5">
        <v>99</v>
      </c>
      <c r="AT4173" s="5">
        <v>91</v>
      </c>
      <c r="AU4173" s="5">
        <v>91</v>
      </c>
      <c r="AV4173" s="5">
        <v>87</v>
      </c>
      <c r="AW4173" s="5">
        <v>91</v>
      </c>
      <c r="AX4173" s="5">
        <v>94</v>
      </c>
      <c r="AY4173" s="5">
        <v>94</v>
      </c>
      <c r="AZ4173" s="5">
        <v>101</v>
      </c>
      <c r="BA4173" s="5">
        <v>92</v>
      </c>
      <c r="BB4173" s="5">
        <v>94</v>
      </c>
      <c r="BC4173" s="5">
        <v>96</v>
      </c>
      <c r="BD4173" s="5">
        <v>98</v>
      </c>
      <c r="BE4173" s="5">
        <v>94</v>
      </c>
      <c r="BF4173" s="5">
        <v>94</v>
      </c>
      <c r="BG4173" s="5">
        <v>99</v>
      </c>
      <c r="BH4173" s="5">
        <v>94</v>
      </c>
      <c r="BI4173" s="5">
        <v>100</v>
      </c>
      <c r="BJ4173" s="5">
        <v>99</v>
      </c>
      <c r="BK4173" s="5">
        <v>93</v>
      </c>
      <c r="BL4173" s="5">
        <v>98</v>
      </c>
      <c r="BM4173" s="5">
        <v>101</v>
      </c>
      <c r="BN4173" s="5">
        <v>96</v>
      </c>
      <c r="BO4173" s="5">
        <v>86</v>
      </c>
      <c r="BP4173" s="5">
        <v>90</v>
      </c>
      <c r="BQ4173" s="5">
        <v>94</v>
      </c>
      <c r="BR4173" s="5">
        <v>96</v>
      </c>
      <c r="BS4173">
        <v>86</v>
      </c>
      <c r="BT4173">
        <v>97</v>
      </c>
      <c r="BU4173">
        <v>76</v>
      </c>
      <c r="BV4173">
        <v>73</v>
      </c>
      <c r="BW4173">
        <v>88</v>
      </c>
      <c r="BX4173">
        <v>91</v>
      </c>
      <c r="BY4173">
        <v>92</v>
      </c>
      <c r="BZ4173">
        <v>92</v>
      </c>
      <c r="CA4173">
        <v>101</v>
      </c>
      <c r="CB4173">
        <v>93</v>
      </c>
      <c r="CC4173">
        <v>90</v>
      </c>
      <c r="CD4173">
        <v>87</v>
      </c>
      <c r="CE4173">
        <v>87</v>
      </c>
      <c r="CF4173">
        <v>92</v>
      </c>
      <c r="CG4173">
        <v>95</v>
      </c>
      <c r="CH4173">
        <v>95</v>
      </c>
      <c r="CI4173">
        <v>98</v>
      </c>
      <c r="CJ4173">
        <v>92</v>
      </c>
      <c r="CK4173">
        <v>84</v>
      </c>
      <c r="CL4173">
        <v>86</v>
      </c>
      <c r="CM4173">
        <v>87</v>
      </c>
      <c r="CN4173">
        <v>87</v>
      </c>
      <c r="CO4173">
        <v>87</v>
      </c>
      <c r="CP4173">
        <v>91</v>
      </c>
      <c r="CQ4173">
        <v>86</v>
      </c>
      <c r="CR4173">
        <v>86</v>
      </c>
      <c r="CS4173">
        <v>87</v>
      </c>
      <c r="CT4173">
        <v>96</v>
      </c>
      <c r="CU4173">
        <v>95</v>
      </c>
      <c r="CV4173">
        <v>96</v>
      </c>
      <c r="CW4173">
        <v>94</v>
      </c>
      <c r="CX4173" t="s">
        <v>2</v>
      </c>
      <c r="CY4173" t="s">
        <v>160</v>
      </c>
      <c r="CZ4173" s="1">
        <f t="shared" si="4749"/>
        <v>0.50029023569393849</v>
      </c>
      <c r="DA4173" s="4">
        <f t="shared" si="4750"/>
        <v>95.258064516129039</v>
      </c>
      <c r="DB4173" s="4"/>
      <c r="DC4173" s="4"/>
      <c r="DD4173" s="4"/>
    </row>
    <row r="4174" spans="1:108" x14ac:dyDescent="0.25">
      <c r="A4174" t="s">
        <v>197</v>
      </c>
      <c r="B4174">
        <v>36.135300000000001</v>
      </c>
      <c r="C4174">
        <v>-115.4272</v>
      </c>
      <c r="D4174">
        <v>3760</v>
      </c>
      <c r="E4174" t="s">
        <v>1</v>
      </c>
      <c r="F4174">
        <v>134</v>
      </c>
      <c r="G4174">
        <v>2014</v>
      </c>
      <c r="H4174">
        <v>8</v>
      </c>
      <c r="I4174" t="s">
        <v>260</v>
      </c>
      <c r="J4174">
        <v>90</v>
      </c>
      <c r="K4174">
        <v>93</v>
      </c>
      <c r="L4174">
        <v>92</v>
      </c>
      <c r="M4174">
        <v>93</v>
      </c>
      <c r="N4174">
        <v>94</v>
      </c>
      <c r="O4174">
        <v>97</v>
      </c>
      <c r="P4174">
        <v>96</v>
      </c>
      <c r="Q4174">
        <v>98</v>
      </c>
      <c r="R4174">
        <v>99</v>
      </c>
      <c r="S4174">
        <v>96</v>
      </c>
      <c r="T4174">
        <v>94</v>
      </c>
      <c r="U4174">
        <v>94</v>
      </c>
      <c r="V4174">
        <v>92</v>
      </c>
      <c r="W4174">
        <v>87</v>
      </c>
      <c r="X4174">
        <v>89</v>
      </c>
      <c r="Y4174">
        <v>86</v>
      </c>
      <c r="Z4174">
        <v>85</v>
      </c>
      <c r="AA4174">
        <v>83</v>
      </c>
      <c r="AB4174">
        <v>89</v>
      </c>
      <c r="AC4174">
        <v>96</v>
      </c>
      <c r="AD4174">
        <v>97</v>
      </c>
      <c r="AE4174">
        <v>96</v>
      </c>
      <c r="AF4174">
        <v>97</v>
      </c>
      <c r="AG4174">
        <v>96</v>
      </c>
      <c r="AH4174">
        <v>97</v>
      </c>
      <c r="AI4174">
        <v>86</v>
      </c>
      <c r="AJ4174">
        <v>95</v>
      </c>
      <c r="AK4174">
        <v>99</v>
      </c>
      <c r="AL4174">
        <v>102</v>
      </c>
      <c r="AM4174">
        <v>104</v>
      </c>
      <c r="AN4174" s="5">
        <v>105</v>
      </c>
      <c r="AO4174" s="5">
        <v>105</v>
      </c>
      <c r="AP4174" s="5">
        <v>99</v>
      </c>
      <c r="AQ4174" s="5">
        <v>97</v>
      </c>
      <c r="AR4174" s="5">
        <v>93</v>
      </c>
      <c r="AS4174" s="5">
        <v>97</v>
      </c>
      <c r="AT4174" s="5">
        <v>97</v>
      </c>
      <c r="AU4174" s="5">
        <v>93</v>
      </c>
      <c r="AV4174" s="5">
        <v>88</v>
      </c>
      <c r="AW4174" s="5">
        <v>87</v>
      </c>
      <c r="AX4174" s="5">
        <v>94</v>
      </c>
      <c r="AY4174" s="5">
        <v>98</v>
      </c>
      <c r="AZ4174" s="5">
        <v>104</v>
      </c>
      <c r="BA4174" s="5">
        <v>94</v>
      </c>
      <c r="BB4174" s="5">
        <v>96</v>
      </c>
      <c r="BC4174" s="5">
        <v>97</v>
      </c>
      <c r="BD4174" s="5">
        <v>101</v>
      </c>
      <c r="BE4174" s="5">
        <v>101</v>
      </c>
      <c r="BF4174" s="5">
        <v>96</v>
      </c>
      <c r="BG4174" s="5">
        <v>95</v>
      </c>
      <c r="BH4174" s="5">
        <v>96</v>
      </c>
      <c r="BI4174" s="5">
        <v>100</v>
      </c>
      <c r="BJ4174" s="5">
        <v>102</v>
      </c>
      <c r="BK4174" s="5">
        <v>104</v>
      </c>
      <c r="BL4174" s="5">
        <v>95</v>
      </c>
      <c r="BM4174" s="5">
        <v>101</v>
      </c>
      <c r="BN4174" s="5">
        <v>98</v>
      </c>
      <c r="BO4174" s="5">
        <v>88</v>
      </c>
      <c r="BP4174" s="5">
        <v>92</v>
      </c>
      <c r="BQ4174" s="5">
        <v>97</v>
      </c>
      <c r="BR4174" s="5">
        <v>100</v>
      </c>
      <c r="BS4174">
        <v>99</v>
      </c>
      <c r="BT4174">
        <v>92</v>
      </c>
      <c r="BU4174">
        <v>78</v>
      </c>
      <c r="BV4174">
        <v>74</v>
      </c>
      <c r="BW4174">
        <v>91</v>
      </c>
      <c r="BX4174">
        <v>92</v>
      </c>
      <c r="BY4174">
        <v>93</v>
      </c>
      <c r="BZ4174">
        <v>94</v>
      </c>
      <c r="CA4174">
        <v>95</v>
      </c>
      <c r="CB4174">
        <v>93</v>
      </c>
      <c r="CC4174">
        <v>92</v>
      </c>
      <c r="CD4174">
        <v>89</v>
      </c>
      <c r="CE4174">
        <v>90</v>
      </c>
      <c r="CF4174">
        <v>92</v>
      </c>
      <c r="CG4174">
        <v>95</v>
      </c>
      <c r="CH4174">
        <v>97</v>
      </c>
      <c r="CI4174">
        <v>100</v>
      </c>
      <c r="CJ4174">
        <v>95</v>
      </c>
      <c r="CK4174">
        <v>83</v>
      </c>
      <c r="CL4174">
        <v>87</v>
      </c>
      <c r="CM4174">
        <v>87</v>
      </c>
      <c r="CN4174">
        <v>87</v>
      </c>
      <c r="CO4174">
        <v>88</v>
      </c>
      <c r="CP4174">
        <v>92</v>
      </c>
      <c r="CQ4174">
        <v>90</v>
      </c>
      <c r="CR4174">
        <v>87</v>
      </c>
      <c r="CS4174">
        <v>89</v>
      </c>
      <c r="CT4174">
        <v>94</v>
      </c>
      <c r="CU4174">
        <v>98</v>
      </c>
      <c r="CV4174">
        <v>97</v>
      </c>
      <c r="CW4174">
        <v>97</v>
      </c>
      <c r="CX4174" t="s">
        <v>2</v>
      </c>
      <c r="CY4174" t="s">
        <v>198</v>
      </c>
      <c r="CZ4174" s="1">
        <f t="shared" si="4749"/>
        <v>0.61298020158846755</v>
      </c>
      <c r="DA4174" s="4">
        <f t="shared" si="4750"/>
        <v>97.096774193548384</v>
      </c>
      <c r="DB4174" s="4"/>
      <c r="DC4174" s="4"/>
      <c r="DD4174" s="4"/>
    </row>
    <row r="4175" spans="1:108" x14ac:dyDescent="0.25">
      <c r="A4175" t="s">
        <v>207</v>
      </c>
      <c r="B4175">
        <v>35.369999999999997</v>
      </c>
      <c r="C4175">
        <v>-117.56829999999999</v>
      </c>
      <c r="D4175">
        <v>3620</v>
      </c>
      <c r="E4175" t="s">
        <v>1</v>
      </c>
      <c r="F4175">
        <v>136.80000000000001</v>
      </c>
      <c r="G4175">
        <v>2014</v>
      </c>
      <c r="H4175">
        <v>8</v>
      </c>
      <c r="I4175" t="s">
        <v>260</v>
      </c>
      <c r="J4175">
        <v>91</v>
      </c>
      <c r="K4175">
        <v>86</v>
      </c>
      <c r="L4175">
        <v>87</v>
      </c>
      <c r="M4175">
        <v>92</v>
      </c>
      <c r="N4175">
        <v>94</v>
      </c>
      <c r="O4175">
        <v>94</v>
      </c>
      <c r="P4175">
        <v>97</v>
      </c>
      <c r="Q4175">
        <v>100</v>
      </c>
      <c r="R4175">
        <v>101</v>
      </c>
      <c r="S4175">
        <v>96</v>
      </c>
      <c r="T4175">
        <v>93</v>
      </c>
      <c r="U4175">
        <v>92</v>
      </c>
      <c r="V4175">
        <v>86</v>
      </c>
      <c r="W4175">
        <v>87</v>
      </c>
      <c r="X4175">
        <v>85</v>
      </c>
      <c r="Y4175">
        <v>82</v>
      </c>
      <c r="Z4175">
        <v>78</v>
      </c>
      <c r="AA4175">
        <v>84</v>
      </c>
      <c r="AB4175">
        <v>91</v>
      </c>
      <c r="AC4175">
        <v>93</v>
      </c>
      <c r="AD4175">
        <v>96</v>
      </c>
      <c r="AE4175">
        <v>95</v>
      </c>
      <c r="AF4175">
        <v>94</v>
      </c>
      <c r="AG4175">
        <v>96</v>
      </c>
      <c r="AH4175">
        <v>95</v>
      </c>
      <c r="AI4175">
        <v>81</v>
      </c>
      <c r="AJ4175">
        <v>91</v>
      </c>
      <c r="AK4175">
        <v>97</v>
      </c>
      <c r="AL4175">
        <v>99</v>
      </c>
      <c r="AM4175">
        <v>102</v>
      </c>
      <c r="AN4175" s="5">
        <v>101</v>
      </c>
      <c r="AO4175" s="5">
        <v>99</v>
      </c>
      <c r="AP4175" s="5">
        <v>98</v>
      </c>
      <c r="AQ4175" s="5">
        <v>97</v>
      </c>
      <c r="AR4175" s="5">
        <v>96</v>
      </c>
      <c r="AS4175" s="5">
        <v>100</v>
      </c>
      <c r="AT4175" s="5">
        <v>101</v>
      </c>
      <c r="AU4175" s="5">
        <v>100</v>
      </c>
      <c r="AV4175" s="5">
        <v>96</v>
      </c>
      <c r="AW4175" s="5">
        <v>94</v>
      </c>
      <c r="AX4175" s="5">
        <v>92</v>
      </c>
      <c r="AY4175" s="5">
        <v>96</v>
      </c>
      <c r="AZ4175" s="5">
        <v>105</v>
      </c>
      <c r="BA4175" s="5">
        <v>94</v>
      </c>
      <c r="BB4175" s="5">
        <v>94</v>
      </c>
      <c r="BC4175" s="5">
        <v>96</v>
      </c>
      <c r="BD4175" s="5">
        <v>95</v>
      </c>
      <c r="BE4175" s="5">
        <v>94</v>
      </c>
      <c r="BF4175" s="5">
        <v>87</v>
      </c>
      <c r="BG4175" s="5">
        <v>94</v>
      </c>
      <c r="BH4175" s="5">
        <v>90</v>
      </c>
      <c r="BI4175" s="5">
        <v>94</v>
      </c>
      <c r="BJ4175" s="5">
        <v>99</v>
      </c>
      <c r="BK4175" s="5">
        <v>102</v>
      </c>
      <c r="BL4175" s="5">
        <v>99</v>
      </c>
      <c r="BM4175" s="5">
        <v>97</v>
      </c>
      <c r="BN4175" s="5">
        <v>98</v>
      </c>
      <c r="BO4175" s="5">
        <v>88</v>
      </c>
      <c r="BP4175" s="5">
        <v>95</v>
      </c>
      <c r="BQ4175" s="5">
        <v>100</v>
      </c>
      <c r="BR4175" s="5">
        <v>99</v>
      </c>
      <c r="BS4175">
        <v>99</v>
      </c>
      <c r="BT4175">
        <v>89</v>
      </c>
      <c r="BU4175">
        <v>76</v>
      </c>
      <c r="BV4175">
        <v>87</v>
      </c>
      <c r="BW4175">
        <v>91</v>
      </c>
      <c r="BX4175">
        <v>90</v>
      </c>
      <c r="BY4175">
        <v>93</v>
      </c>
      <c r="BZ4175">
        <v>95</v>
      </c>
      <c r="CA4175">
        <v>96</v>
      </c>
      <c r="CB4175">
        <v>96</v>
      </c>
      <c r="CC4175">
        <v>92</v>
      </c>
      <c r="CD4175">
        <v>92</v>
      </c>
      <c r="CE4175">
        <v>89</v>
      </c>
      <c r="CF4175">
        <v>89</v>
      </c>
      <c r="CG4175">
        <v>92</v>
      </c>
      <c r="CH4175">
        <v>99</v>
      </c>
      <c r="CI4175">
        <v>100</v>
      </c>
      <c r="CJ4175">
        <v>96</v>
      </c>
      <c r="CK4175">
        <v>87</v>
      </c>
      <c r="CL4175">
        <v>84</v>
      </c>
      <c r="CM4175">
        <v>89</v>
      </c>
      <c r="CN4175">
        <v>88</v>
      </c>
      <c r="CO4175">
        <v>90</v>
      </c>
      <c r="CP4175">
        <v>88</v>
      </c>
      <c r="CQ4175">
        <v>84</v>
      </c>
      <c r="CR4175">
        <v>90</v>
      </c>
      <c r="CS4175">
        <v>94</v>
      </c>
      <c r="CT4175">
        <v>96</v>
      </c>
      <c r="CU4175">
        <v>98</v>
      </c>
      <c r="CV4175">
        <v>100</v>
      </c>
      <c r="CW4175">
        <v>99</v>
      </c>
      <c r="CX4175" t="s">
        <v>5</v>
      </c>
      <c r="CY4175" t="s">
        <v>208</v>
      </c>
      <c r="CZ4175" s="1">
        <f t="shared" si="4749"/>
        <v>0.70347354273216911</v>
      </c>
      <c r="DA4175" s="4">
        <f t="shared" si="4750"/>
        <v>96.451612903225808</v>
      </c>
      <c r="DB4175" s="4"/>
      <c r="DC4175" s="4"/>
      <c r="DD4175" s="4"/>
    </row>
    <row r="4176" spans="1:108" x14ac:dyDescent="0.25">
      <c r="A4176" t="s">
        <v>61</v>
      </c>
      <c r="B4176">
        <v>35.369199999999999</v>
      </c>
      <c r="C4176">
        <v>-117.6525</v>
      </c>
      <c r="D4176">
        <v>3570</v>
      </c>
      <c r="E4176" t="s">
        <v>1</v>
      </c>
      <c r="F4176">
        <v>140.5</v>
      </c>
      <c r="G4176">
        <v>2014</v>
      </c>
      <c r="H4176">
        <v>8</v>
      </c>
      <c r="I4176" t="s">
        <v>260</v>
      </c>
      <c r="J4176">
        <v>96</v>
      </c>
      <c r="K4176">
        <v>88</v>
      </c>
      <c r="L4176">
        <v>89</v>
      </c>
      <c r="M4176">
        <v>94</v>
      </c>
      <c r="N4176">
        <v>96</v>
      </c>
      <c r="O4176">
        <v>96</v>
      </c>
      <c r="P4176">
        <v>99</v>
      </c>
      <c r="Q4176">
        <v>101</v>
      </c>
      <c r="R4176">
        <v>102</v>
      </c>
      <c r="S4176">
        <v>98</v>
      </c>
      <c r="T4176">
        <v>93</v>
      </c>
      <c r="U4176">
        <v>95</v>
      </c>
      <c r="V4176">
        <v>96</v>
      </c>
      <c r="X4176">
        <v>88</v>
      </c>
      <c r="Y4176">
        <v>83</v>
      </c>
      <c r="Z4176">
        <v>80</v>
      </c>
      <c r="AA4176">
        <v>86</v>
      </c>
      <c r="AB4176">
        <v>92</v>
      </c>
      <c r="AC4176">
        <v>97</v>
      </c>
      <c r="AD4176">
        <v>100</v>
      </c>
      <c r="AE4176">
        <v>100</v>
      </c>
      <c r="AF4176">
        <v>97</v>
      </c>
      <c r="AG4176">
        <v>97</v>
      </c>
      <c r="AH4176">
        <v>97</v>
      </c>
      <c r="AI4176">
        <v>97</v>
      </c>
      <c r="AJ4176">
        <v>94</v>
      </c>
      <c r="AK4176">
        <v>98</v>
      </c>
      <c r="AL4176">
        <v>102</v>
      </c>
      <c r="AM4176">
        <v>103</v>
      </c>
      <c r="AN4176" s="5">
        <v>104</v>
      </c>
      <c r="AO4176" s="5">
        <v>104</v>
      </c>
      <c r="AP4176" s="5">
        <v>101</v>
      </c>
      <c r="AQ4176" s="5">
        <v>99</v>
      </c>
      <c r="AR4176" s="5">
        <v>100</v>
      </c>
      <c r="AS4176" s="5">
        <v>100</v>
      </c>
      <c r="AT4176" s="5">
        <v>102</v>
      </c>
      <c r="AU4176" s="5">
        <v>102</v>
      </c>
      <c r="AV4176" s="5">
        <v>101</v>
      </c>
      <c r="AW4176" s="5">
        <v>100</v>
      </c>
      <c r="AX4176" s="5">
        <v>101</v>
      </c>
      <c r="AY4176" s="5">
        <v>96</v>
      </c>
      <c r="AZ4176" s="5">
        <v>105</v>
      </c>
      <c r="BA4176" s="5">
        <v>97</v>
      </c>
      <c r="BB4176" s="5">
        <v>97</v>
      </c>
      <c r="BC4176" s="8">
        <f>AVERAGE(BB4176,BD4176)</f>
        <v>96.5</v>
      </c>
      <c r="BD4176" s="5">
        <v>96</v>
      </c>
      <c r="BE4176" s="5">
        <v>96</v>
      </c>
      <c r="BF4176" s="5">
        <v>97</v>
      </c>
      <c r="BG4176" s="5">
        <v>95</v>
      </c>
      <c r="BH4176" s="5">
        <v>91</v>
      </c>
      <c r="BI4176" s="5">
        <v>96</v>
      </c>
      <c r="BJ4176" s="5">
        <v>100</v>
      </c>
      <c r="BK4176" s="5">
        <v>102</v>
      </c>
      <c r="BL4176" s="5">
        <v>102</v>
      </c>
      <c r="BM4176" s="5">
        <v>97</v>
      </c>
      <c r="BN4176" s="5">
        <v>99</v>
      </c>
      <c r="BO4176" s="5">
        <v>98</v>
      </c>
      <c r="BP4176" s="5">
        <v>96</v>
      </c>
      <c r="BQ4176" s="5">
        <v>99</v>
      </c>
      <c r="BR4176" s="5">
        <v>101</v>
      </c>
      <c r="BS4176">
        <v>101</v>
      </c>
      <c r="BT4176">
        <v>91</v>
      </c>
      <c r="BU4176">
        <v>72</v>
      </c>
      <c r="BV4176">
        <v>90</v>
      </c>
      <c r="BW4176">
        <v>91</v>
      </c>
      <c r="BX4176">
        <v>92</v>
      </c>
      <c r="BY4176">
        <v>94</v>
      </c>
      <c r="BZ4176">
        <v>95</v>
      </c>
      <c r="CA4176">
        <v>96</v>
      </c>
      <c r="CB4176">
        <v>96</v>
      </c>
      <c r="CC4176">
        <v>96</v>
      </c>
      <c r="CE4176">
        <v>92</v>
      </c>
      <c r="CG4176">
        <v>94</v>
      </c>
      <c r="CH4176">
        <v>99</v>
      </c>
      <c r="CI4176">
        <v>100</v>
      </c>
      <c r="CJ4176">
        <v>100</v>
      </c>
      <c r="CK4176">
        <v>99</v>
      </c>
      <c r="CL4176">
        <v>87</v>
      </c>
      <c r="CM4176">
        <v>89</v>
      </c>
      <c r="CN4176">
        <v>91</v>
      </c>
      <c r="CO4176">
        <v>91</v>
      </c>
      <c r="CP4176">
        <v>90</v>
      </c>
      <c r="CR4176">
        <v>90</v>
      </c>
      <c r="CS4176">
        <v>94</v>
      </c>
      <c r="CU4176">
        <v>98</v>
      </c>
      <c r="CV4176">
        <v>98</v>
      </c>
      <c r="CW4176">
        <v>99</v>
      </c>
      <c r="CX4176" t="s">
        <v>5</v>
      </c>
      <c r="CY4176" t="s">
        <v>62</v>
      </c>
      <c r="CZ4176" s="1">
        <f t="shared" si="4749"/>
        <v>0.68426928552251975</v>
      </c>
      <c r="DA4176" s="4">
        <f t="shared" si="4750"/>
        <v>99.048387096774192</v>
      </c>
      <c r="DB4176" s="4"/>
      <c r="DC4176" s="4"/>
      <c r="DD4176" s="4"/>
    </row>
    <row r="4177" spans="1:108" x14ac:dyDescent="0.25">
      <c r="A4177" t="s">
        <v>31</v>
      </c>
      <c r="B4177">
        <v>35.466099999999997</v>
      </c>
      <c r="C4177">
        <v>-114.9217</v>
      </c>
      <c r="D4177">
        <v>3540</v>
      </c>
      <c r="E4177" t="s">
        <v>1</v>
      </c>
      <c r="F4177">
        <v>207</v>
      </c>
      <c r="G4177">
        <v>2014</v>
      </c>
      <c r="H4177">
        <v>8</v>
      </c>
      <c r="I4177" t="s">
        <v>260</v>
      </c>
      <c r="J4177">
        <v>92</v>
      </c>
      <c r="K4177">
        <v>91</v>
      </c>
      <c r="L4177">
        <v>95</v>
      </c>
      <c r="M4177">
        <v>93</v>
      </c>
      <c r="N4177">
        <v>93</v>
      </c>
      <c r="O4177">
        <v>95</v>
      </c>
      <c r="P4177">
        <v>95</v>
      </c>
      <c r="Q4177">
        <v>94</v>
      </c>
      <c r="R4177">
        <v>98</v>
      </c>
      <c r="S4177">
        <v>98</v>
      </c>
      <c r="T4177">
        <v>95</v>
      </c>
      <c r="U4177">
        <v>94</v>
      </c>
      <c r="V4177">
        <v>95</v>
      </c>
      <c r="W4177">
        <v>93</v>
      </c>
      <c r="X4177">
        <v>88</v>
      </c>
      <c r="Y4177">
        <v>90</v>
      </c>
      <c r="Z4177">
        <v>90</v>
      </c>
      <c r="AA4177">
        <v>88</v>
      </c>
      <c r="AB4177">
        <v>85</v>
      </c>
      <c r="AC4177">
        <v>92</v>
      </c>
      <c r="AD4177">
        <v>95</v>
      </c>
      <c r="AE4177">
        <v>97</v>
      </c>
      <c r="AF4177">
        <v>96</v>
      </c>
      <c r="AG4177">
        <v>95</v>
      </c>
      <c r="AH4177">
        <v>95</v>
      </c>
      <c r="AI4177">
        <v>95</v>
      </c>
      <c r="AJ4177">
        <v>89</v>
      </c>
      <c r="AK4177">
        <v>94</v>
      </c>
      <c r="AL4177">
        <v>97</v>
      </c>
      <c r="AM4177">
        <v>98</v>
      </c>
      <c r="AN4177" s="5">
        <v>101</v>
      </c>
      <c r="AO4177" s="5">
        <v>103</v>
      </c>
      <c r="AP4177" s="5">
        <v>101</v>
      </c>
      <c r="AQ4177" s="5">
        <v>99</v>
      </c>
      <c r="AR4177" s="5">
        <v>93</v>
      </c>
      <c r="AS4177" s="5">
        <v>89</v>
      </c>
      <c r="AT4177" s="5">
        <v>95</v>
      </c>
      <c r="AU4177" s="5">
        <v>95</v>
      </c>
      <c r="AV4177" s="5">
        <v>96</v>
      </c>
      <c r="AW4177" s="5">
        <v>91</v>
      </c>
      <c r="AX4177" s="5">
        <v>89</v>
      </c>
      <c r="AY4177" s="5">
        <v>93</v>
      </c>
      <c r="AZ4177" s="5">
        <v>97</v>
      </c>
      <c r="BA4177" s="5">
        <v>102</v>
      </c>
      <c r="BB4177" s="5">
        <v>92</v>
      </c>
      <c r="BC4177" s="5">
        <v>95</v>
      </c>
      <c r="BD4177" s="5">
        <v>99</v>
      </c>
      <c r="BE4177" s="5">
        <v>96</v>
      </c>
      <c r="BF4177" s="5">
        <v>89</v>
      </c>
      <c r="BG4177" s="5">
        <v>93</v>
      </c>
      <c r="BH4177" s="5">
        <v>99</v>
      </c>
      <c r="BI4177" s="5">
        <v>96</v>
      </c>
      <c r="BJ4177" s="5">
        <v>100</v>
      </c>
      <c r="BK4177" s="5">
        <v>104</v>
      </c>
      <c r="BL4177" s="5">
        <v>104</v>
      </c>
      <c r="BM4177" s="5">
        <v>98</v>
      </c>
      <c r="BN4177" s="5">
        <v>97</v>
      </c>
      <c r="BO4177" s="5">
        <v>94</v>
      </c>
      <c r="BP4177" s="5">
        <v>94</v>
      </c>
      <c r="BQ4177" s="5">
        <v>94</v>
      </c>
      <c r="BR4177" s="5">
        <v>99</v>
      </c>
      <c r="BS4177">
        <v>96</v>
      </c>
      <c r="BT4177">
        <v>86</v>
      </c>
      <c r="BU4177">
        <v>80</v>
      </c>
      <c r="BV4177">
        <v>99</v>
      </c>
      <c r="BW4177">
        <v>81</v>
      </c>
      <c r="BX4177">
        <v>90</v>
      </c>
      <c r="BY4177">
        <v>92</v>
      </c>
      <c r="BZ4177">
        <v>93</v>
      </c>
      <c r="CA4177">
        <v>94</v>
      </c>
      <c r="CB4177">
        <v>94</v>
      </c>
      <c r="CC4177">
        <v>95</v>
      </c>
      <c r="CD4177">
        <v>94</v>
      </c>
      <c r="CE4177">
        <v>92</v>
      </c>
      <c r="CF4177">
        <v>92</v>
      </c>
      <c r="CG4177">
        <v>90</v>
      </c>
      <c r="CH4177">
        <v>95</v>
      </c>
      <c r="CI4177">
        <v>97</v>
      </c>
      <c r="CJ4177">
        <v>99</v>
      </c>
      <c r="CK4177">
        <v>89</v>
      </c>
      <c r="CL4177">
        <v>81</v>
      </c>
      <c r="CM4177">
        <v>86</v>
      </c>
      <c r="CN4177">
        <v>81</v>
      </c>
      <c r="CO4177">
        <v>84</v>
      </c>
      <c r="CP4177">
        <v>88</v>
      </c>
      <c r="CQ4177">
        <v>90</v>
      </c>
      <c r="CR4177">
        <v>86</v>
      </c>
      <c r="CS4177">
        <v>89</v>
      </c>
      <c r="CT4177">
        <v>91</v>
      </c>
      <c r="CU4177">
        <v>96</v>
      </c>
      <c r="CV4177">
        <v>98</v>
      </c>
      <c r="CW4177">
        <v>99</v>
      </c>
      <c r="CX4177" t="s">
        <v>2</v>
      </c>
      <c r="CY4177" t="s">
        <v>32</v>
      </c>
      <c r="CZ4177" s="1">
        <f t="shared" si="4749"/>
        <v>0.59854383045950144</v>
      </c>
      <c r="DA4177" s="4">
        <f t="shared" si="4750"/>
        <v>96.354838709677423</v>
      </c>
      <c r="DB4177" s="4"/>
      <c r="DC4177" s="4"/>
      <c r="DD4177" s="4"/>
    </row>
    <row r="4178" spans="1:108" x14ac:dyDescent="0.25">
      <c r="A4178" t="s">
        <v>234</v>
      </c>
      <c r="B4178">
        <v>36.623899999999999</v>
      </c>
      <c r="C4178">
        <v>-116.02249999999999</v>
      </c>
      <c r="D4178">
        <v>3284</v>
      </c>
      <c r="E4178" t="s">
        <v>1</v>
      </c>
      <c r="F4178">
        <v>77.5</v>
      </c>
      <c r="G4178">
        <v>2014</v>
      </c>
      <c r="H4178">
        <v>8</v>
      </c>
      <c r="I4178" t="s">
        <v>260</v>
      </c>
      <c r="J4178">
        <v>92</v>
      </c>
      <c r="K4178">
        <v>93</v>
      </c>
      <c r="L4178">
        <v>93</v>
      </c>
      <c r="M4178">
        <v>93</v>
      </c>
      <c r="N4178">
        <v>97</v>
      </c>
      <c r="O4178">
        <v>98</v>
      </c>
      <c r="P4178">
        <v>101</v>
      </c>
      <c r="Q4178">
        <v>99</v>
      </c>
      <c r="R4178">
        <v>102</v>
      </c>
      <c r="S4178">
        <v>100</v>
      </c>
      <c r="T4178">
        <v>96</v>
      </c>
      <c r="U4178">
        <v>97</v>
      </c>
      <c r="V4178">
        <v>94</v>
      </c>
      <c r="W4178">
        <v>88</v>
      </c>
      <c r="X4178">
        <v>91</v>
      </c>
      <c r="Y4178">
        <v>89</v>
      </c>
      <c r="Z4178">
        <v>87</v>
      </c>
      <c r="AA4178">
        <v>83</v>
      </c>
      <c r="AB4178">
        <v>93</v>
      </c>
      <c r="AC4178">
        <v>96</v>
      </c>
      <c r="AD4178">
        <v>99</v>
      </c>
      <c r="AE4178">
        <v>97</v>
      </c>
      <c r="AF4178">
        <v>98</v>
      </c>
      <c r="AG4178">
        <v>100</v>
      </c>
      <c r="AH4178">
        <v>98</v>
      </c>
      <c r="AI4178">
        <v>89</v>
      </c>
      <c r="AJ4178">
        <v>96</v>
      </c>
      <c r="AK4178">
        <v>100</v>
      </c>
      <c r="AL4178">
        <v>103</v>
      </c>
      <c r="AM4178">
        <v>106</v>
      </c>
      <c r="AN4178" s="5">
        <v>108</v>
      </c>
      <c r="AO4178" s="5">
        <v>106</v>
      </c>
      <c r="AP4178" s="5">
        <v>102</v>
      </c>
      <c r="AQ4178" s="5">
        <v>100</v>
      </c>
      <c r="AR4178" s="5">
        <v>100</v>
      </c>
      <c r="AS4178" s="5">
        <v>100</v>
      </c>
      <c r="AT4178" s="5">
        <v>100</v>
      </c>
      <c r="AU4178" s="5">
        <v>98</v>
      </c>
      <c r="AV4178" s="5">
        <v>99</v>
      </c>
      <c r="AW4178" s="5">
        <v>94</v>
      </c>
      <c r="AX4178" s="5">
        <v>98</v>
      </c>
      <c r="AY4178" s="5">
        <v>101</v>
      </c>
      <c r="AZ4178" s="5">
        <v>109</v>
      </c>
      <c r="BA4178" s="5">
        <v>101</v>
      </c>
      <c r="BB4178" s="5">
        <v>97</v>
      </c>
      <c r="BC4178" s="5">
        <v>101</v>
      </c>
      <c r="BD4178" s="5">
        <v>103</v>
      </c>
      <c r="BE4178" s="5">
        <v>102</v>
      </c>
      <c r="BF4178" s="5">
        <v>99</v>
      </c>
      <c r="BG4178" s="5">
        <v>98</v>
      </c>
      <c r="BH4178" s="5">
        <v>97</v>
      </c>
      <c r="BI4178" s="5">
        <v>101</v>
      </c>
      <c r="BJ4178" s="5">
        <v>104</v>
      </c>
      <c r="BK4178" s="5">
        <v>105</v>
      </c>
      <c r="BL4178" s="5">
        <v>104</v>
      </c>
      <c r="BM4178" s="5">
        <v>102</v>
      </c>
      <c r="BN4178" s="5">
        <v>99</v>
      </c>
      <c r="BO4178" s="5">
        <v>90</v>
      </c>
      <c r="BP4178" s="5">
        <v>93</v>
      </c>
      <c r="BQ4178" s="5">
        <v>100</v>
      </c>
      <c r="BR4178" s="5">
        <v>101</v>
      </c>
      <c r="BS4178">
        <v>103</v>
      </c>
      <c r="BT4178">
        <v>94</v>
      </c>
      <c r="BU4178">
        <v>81</v>
      </c>
      <c r="BV4178">
        <v>78</v>
      </c>
      <c r="BW4178">
        <v>91</v>
      </c>
      <c r="BX4178">
        <v>93</v>
      </c>
      <c r="BY4178">
        <v>95</v>
      </c>
      <c r="BZ4178">
        <v>97</v>
      </c>
      <c r="CA4178">
        <v>98</v>
      </c>
      <c r="CB4178">
        <v>94</v>
      </c>
      <c r="CC4178">
        <v>87</v>
      </c>
      <c r="CD4178">
        <v>94</v>
      </c>
      <c r="CE4178">
        <v>92</v>
      </c>
      <c r="CF4178">
        <v>95</v>
      </c>
      <c r="CG4178">
        <v>96</v>
      </c>
      <c r="CH4178">
        <v>98</v>
      </c>
      <c r="CI4178">
        <v>101</v>
      </c>
      <c r="CJ4178">
        <v>96</v>
      </c>
      <c r="CK4178">
        <v>93</v>
      </c>
      <c r="CL4178">
        <v>90</v>
      </c>
      <c r="CM4178">
        <v>92</v>
      </c>
      <c r="CN4178">
        <v>92</v>
      </c>
      <c r="CO4178">
        <v>91</v>
      </c>
      <c r="CP4178">
        <v>94</v>
      </c>
      <c r="CQ4178">
        <v>92</v>
      </c>
      <c r="CR4178">
        <v>89</v>
      </c>
      <c r="CS4178">
        <v>92</v>
      </c>
      <c r="CT4178">
        <v>98</v>
      </c>
      <c r="CU4178">
        <v>101</v>
      </c>
      <c r="CV4178">
        <v>101</v>
      </c>
      <c r="CW4178">
        <v>98</v>
      </c>
      <c r="CX4178" t="s">
        <v>2</v>
      </c>
      <c r="CY4178" t="s">
        <v>235</v>
      </c>
      <c r="CZ4178" s="1">
        <f t="shared" si="4749"/>
        <v>0.81813577919339131</v>
      </c>
      <c r="DA4178" s="4">
        <f t="shared" si="4750"/>
        <v>100.38709677419355</v>
      </c>
      <c r="DB4178" s="4"/>
      <c r="DC4178" s="4"/>
      <c r="DD4178" s="4"/>
    </row>
    <row r="4179" spans="1:108" x14ac:dyDescent="0.25">
      <c r="A4179" t="s">
        <v>199</v>
      </c>
      <c r="B4179">
        <v>35.154200000000003</v>
      </c>
      <c r="C4179">
        <v>-117.1756</v>
      </c>
      <c r="D4179">
        <v>3240</v>
      </c>
      <c r="E4179" t="s">
        <v>1</v>
      </c>
      <c r="F4179">
        <v>148</v>
      </c>
      <c r="G4179">
        <v>2014</v>
      </c>
      <c r="H4179">
        <v>8</v>
      </c>
      <c r="I4179" t="s">
        <v>260</v>
      </c>
      <c r="J4179">
        <v>92</v>
      </c>
      <c r="K4179">
        <v>88</v>
      </c>
      <c r="L4179">
        <v>90</v>
      </c>
      <c r="M4179">
        <v>93</v>
      </c>
      <c r="N4179">
        <v>96</v>
      </c>
      <c r="O4179">
        <v>93</v>
      </c>
      <c r="P4179">
        <v>100</v>
      </c>
      <c r="Q4179">
        <v>103</v>
      </c>
      <c r="R4179">
        <v>102</v>
      </c>
      <c r="S4179">
        <v>100</v>
      </c>
      <c r="T4179">
        <v>94</v>
      </c>
      <c r="U4179">
        <v>93</v>
      </c>
      <c r="V4179">
        <v>88</v>
      </c>
      <c r="W4179">
        <v>89</v>
      </c>
      <c r="X4179">
        <v>86</v>
      </c>
      <c r="Y4179">
        <v>83</v>
      </c>
      <c r="Z4179">
        <v>81</v>
      </c>
      <c r="AA4179">
        <v>88</v>
      </c>
      <c r="AB4179">
        <v>95</v>
      </c>
      <c r="AC4179">
        <v>96</v>
      </c>
      <c r="AD4179">
        <v>98</v>
      </c>
      <c r="AE4179">
        <v>95</v>
      </c>
      <c r="AF4179">
        <v>96</v>
      </c>
      <c r="AG4179">
        <v>96</v>
      </c>
      <c r="AH4179">
        <v>96</v>
      </c>
      <c r="AI4179">
        <v>84</v>
      </c>
      <c r="AJ4179">
        <v>93</v>
      </c>
      <c r="AK4179">
        <v>98</v>
      </c>
      <c r="AL4179">
        <v>102</v>
      </c>
      <c r="AM4179">
        <v>105</v>
      </c>
      <c r="AN4179" s="5">
        <v>104</v>
      </c>
      <c r="AO4179" s="5">
        <v>104</v>
      </c>
      <c r="AP4179" s="5">
        <v>100</v>
      </c>
      <c r="AQ4179" s="5">
        <v>100</v>
      </c>
      <c r="AR4179" s="5">
        <v>97</v>
      </c>
      <c r="AS4179" s="5">
        <v>100</v>
      </c>
      <c r="AT4179" s="5">
        <v>102</v>
      </c>
      <c r="AU4179" s="5">
        <v>101</v>
      </c>
      <c r="AV4179" s="5">
        <v>100</v>
      </c>
      <c r="AW4179" s="5">
        <v>97</v>
      </c>
      <c r="AX4179" s="5">
        <v>92</v>
      </c>
      <c r="AY4179" s="5">
        <v>100</v>
      </c>
      <c r="AZ4179" s="5">
        <v>108</v>
      </c>
      <c r="BA4179" s="5">
        <v>93</v>
      </c>
      <c r="BB4179" s="5">
        <v>97</v>
      </c>
      <c r="BC4179" s="5">
        <v>97</v>
      </c>
      <c r="BD4179" s="5">
        <v>96</v>
      </c>
      <c r="BE4179" s="5">
        <v>97</v>
      </c>
      <c r="BF4179" s="5">
        <v>90</v>
      </c>
      <c r="BG4179" s="5">
        <v>95</v>
      </c>
      <c r="BH4179" s="5">
        <v>93</v>
      </c>
      <c r="BI4179" s="5">
        <v>97</v>
      </c>
      <c r="BJ4179" s="5">
        <v>100</v>
      </c>
      <c r="BK4179" s="5">
        <v>102</v>
      </c>
      <c r="BL4179" s="5">
        <v>103</v>
      </c>
      <c r="BM4179" s="5">
        <v>101</v>
      </c>
      <c r="BN4179" s="5">
        <v>98</v>
      </c>
      <c r="BO4179" s="5">
        <v>92</v>
      </c>
      <c r="BP4179" s="5">
        <v>97</v>
      </c>
      <c r="BQ4179" s="5">
        <v>100</v>
      </c>
      <c r="BR4179" s="5">
        <v>100</v>
      </c>
      <c r="BS4179">
        <v>104</v>
      </c>
      <c r="BT4179">
        <v>89</v>
      </c>
      <c r="BU4179">
        <v>77</v>
      </c>
      <c r="BV4179">
        <v>88</v>
      </c>
      <c r="BW4179">
        <v>93</v>
      </c>
      <c r="BX4179">
        <v>92</v>
      </c>
      <c r="BY4179">
        <v>95</v>
      </c>
      <c r="BZ4179">
        <v>96</v>
      </c>
      <c r="CA4179">
        <v>99</v>
      </c>
      <c r="CB4179">
        <v>98</v>
      </c>
      <c r="CC4179">
        <v>96</v>
      </c>
      <c r="CD4179">
        <v>96</v>
      </c>
      <c r="CE4179">
        <v>93</v>
      </c>
      <c r="CF4179">
        <v>93</v>
      </c>
      <c r="CG4179">
        <v>96</v>
      </c>
      <c r="CH4179">
        <v>99</v>
      </c>
      <c r="CI4179">
        <v>101</v>
      </c>
      <c r="CJ4179">
        <v>99</v>
      </c>
      <c r="CK4179">
        <v>90</v>
      </c>
      <c r="CL4179">
        <v>87</v>
      </c>
      <c r="CM4179">
        <v>92</v>
      </c>
      <c r="CN4179">
        <v>91</v>
      </c>
      <c r="CO4179">
        <v>92</v>
      </c>
      <c r="CP4179">
        <v>92</v>
      </c>
      <c r="CQ4179">
        <v>90</v>
      </c>
      <c r="CR4179">
        <v>89</v>
      </c>
      <c r="CS4179">
        <v>95</v>
      </c>
      <c r="CT4179">
        <v>99</v>
      </c>
      <c r="CU4179">
        <v>99</v>
      </c>
      <c r="CV4179">
        <v>100</v>
      </c>
      <c r="CW4179">
        <v>98</v>
      </c>
      <c r="CX4179" t="s">
        <v>5</v>
      </c>
      <c r="CY4179" t="s">
        <v>200</v>
      </c>
      <c r="CZ4179" s="1">
        <f t="shared" si="4749"/>
        <v>0.76633406117392933</v>
      </c>
      <c r="DA4179" s="4">
        <f t="shared" si="4750"/>
        <v>98.483870967741936</v>
      </c>
      <c r="DB4179" s="4"/>
      <c r="DC4179" s="4"/>
      <c r="DD4179" s="4"/>
    </row>
    <row r="4180" spans="1:108" x14ac:dyDescent="0.25">
      <c r="A4180" t="s">
        <v>161</v>
      </c>
      <c r="B4180">
        <v>36.620600000000003</v>
      </c>
      <c r="C4180">
        <v>-116.0278</v>
      </c>
      <c r="D4180">
        <v>3230</v>
      </c>
      <c r="E4180" t="s">
        <v>1</v>
      </c>
      <c r="F4180">
        <v>77</v>
      </c>
      <c r="G4180">
        <v>2014</v>
      </c>
      <c r="H4180">
        <v>8</v>
      </c>
      <c r="I4180" t="s">
        <v>260</v>
      </c>
      <c r="J4180">
        <v>94</v>
      </c>
      <c r="K4180">
        <v>94</v>
      </c>
      <c r="L4180">
        <v>94</v>
      </c>
      <c r="M4180">
        <v>94</v>
      </c>
      <c r="N4180">
        <v>99</v>
      </c>
      <c r="O4180">
        <v>99</v>
      </c>
      <c r="P4180">
        <v>102</v>
      </c>
      <c r="Q4180">
        <v>101</v>
      </c>
      <c r="R4180">
        <v>103</v>
      </c>
      <c r="S4180">
        <v>102</v>
      </c>
      <c r="T4180">
        <v>98</v>
      </c>
      <c r="U4180">
        <v>99</v>
      </c>
      <c r="V4180">
        <v>94</v>
      </c>
      <c r="W4180">
        <v>89</v>
      </c>
      <c r="X4180">
        <v>92</v>
      </c>
      <c r="Y4180">
        <v>90</v>
      </c>
      <c r="Z4180">
        <v>88</v>
      </c>
      <c r="AA4180">
        <v>85</v>
      </c>
      <c r="AB4180">
        <v>94</v>
      </c>
      <c r="AC4180">
        <v>97</v>
      </c>
      <c r="AD4180">
        <v>99</v>
      </c>
      <c r="AE4180">
        <v>98</v>
      </c>
      <c r="AF4180">
        <v>99</v>
      </c>
      <c r="AG4180">
        <v>100</v>
      </c>
      <c r="AH4180">
        <v>99</v>
      </c>
      <c r="AI4180">
        <v>90</v>
      </c>
      <c r="AJ4180">
        <v>97</v>
      </c>
      <c r="AK4180">
        <v>101</v>
      </c>
      <c r="AL4180">
        <v>105</v>
      </c>
      <c r="AM4180">
        <v>107</v>
      </c>
      <c r="AN4180" s="5">
        <v>108</v>
      </c>
      <c r="AO4180" s="5">
        <v>107</v>
      </c>
      <c r="AP4180" s="5">
        <v>103</v>
      </c>
      <c r="AQ4180" s="5">
        <v>101</v>
      </c>
      <c r="AR4180" s="5">
        <v>101</v>
      </c>
      <c r="AS4180" s="5">
        <v>101</v>
      </c>
      <c r="AT4180" s="5">
        <v>101</v>
      </c>
      <c r="AU4180" s="5">
        <v>98</v>
      </c>
      <c r="AV4180" s="5">
        <v>100</v>
      </c>
      <c r="AW4180" s="5">
        <v>94</v>
      </c>
      <c r="AX4180" s="5">
        <v>100</v>
      </c>
      <c r="AY4180" s="5">
        <v>102</v>
      </c>
      <c r="AZ4180" s="5">
        <v>111</v>
      </c>
      <c r="BA4180" s="5">
        <v>103</v>
      </c>
      <c r="BB4180" s="5">
        <v>98</v>
      </c>
      <c r="BC4180" s="5">
        <v>103</v>
      </c>
      <c r="BD4180" s="5">
        <v>105</v>
      </c>
      <c r="BE4180" s="5">
        <v>103</v>
      </c>
      <c r="BF4180" s="5">
        <v>100</v>
      </c>
      <c r="BG4180" s="5">
        <v>100</v>
      </c>
      <c r="BH4180" s="5">
        <v>98</v>
      </c>
      <c r="BI4180" s="5">
        <v>103</v>
      </c>
      <c r="BJ4180" s="5">
        <v>105</v>
      </c>
      <c r="BK4180" s="5">
        <v>106</v>
      </c>
      <c r="BL4180" s="5">
        <v>105</v>
      </c>
      <c r="BM4180" s="5">
        <v>103</v>
      </c>
      <c r="BN4180" s="5">
        <v>100</v>
      </c>
      <c r="BO4180" s="5">
        <v>91</v>
      </c>
      <c r="BP4180" s="5">
        <v>94</v>
      </c>
      <c r="BQ4180" s="5">
        <v>103</v>
      </c>
      <c r="BR4180" s="5">
        <v>101</v>
      </c>
      <c r="BS4180">
        <v>104</v>
      </c>
      <c r="BT4180">
        <v>95</v>
      </c>
      <c r="BU4180">
        <v>82</v>
      </c>
      <c r="BV4180">
        <v>78</v>
      </c>
      <c r="BW4180">
        <v>91</v>
      </c>
      <c r="BX4180">
        <v>94</v>
      </c>
      <c r="BY4180">
        <v>97</v>
      </c>
      <c r="BZ4180">
        <v>98</v>
      </c>
      <c r="CA4180">
        <v>98</v>
      </c>
      <c r="CB4180">
        <v>96</v>
      </c>
      <c r="CC4180">
        <v>90</v>
      </c>
      <c r="CD4180">
        <v>95</v>
      </c>
      <c r="CE4180">
        <v>94</v>
      </c>
      <c r="CF4180">
        <v>96</v>
      </c>
      <c r="CG4180">
        <v>97</v>
      </c>
      <c r="CH4180">
        <v>99</v>
      </c>
      <c r="CI4180">
        <v>102</v>
      </c>
      <c r="CJ4180">
        <v>96</v>
      </c>
      <c r="CK4180">
        <v>94</v>
      </c>
      <c r="CL4180">
        <v>91</v>
      </c>
      <c r="CM4180">
        <v>94</v>
      </c>
      <c r="CN4180">
        <v>92</v>
      </c>
      <c r="CO4180">
        <v>91</v>
      </c>
      <c r="CP4180">
        <v>95</v>
      </c>
      <c r="CQ4180">
        <v>93</v>
      </c>
      <c r="CR4180">
        <v>90</v>
      </c>
      <c r="CS4180">
        <v>93</v>
      </c>
      <c r="CT4180">
        <v>97</v>
      </c>
      <c r="CU4180">
        <v>101</v>
      </c>
      <c r="CV4180">
        <v>102</v>
      </c>
      <c r="CW4180">
        <v>98</v>
      </c>
      <c r="CX4180" t="s">
        <v>2</v>
      </c>
      <c r="CY4180" t="s">
        <v>162</v>
      </c>
      <c r="CZ4180" s="1">
        <f t="shared" si="4749"/>
        <v>0.78500519224133214</v>
      </c>
      <c r="DA4180" s="4">
        <f t="shared" si="4750"/>
        <v>101.54838709677419</v>
      </c>
      <c r="DB4180" s="4"/>
      <c r="DC4180" s="4"/>
      <c r="DD4180" s="4"/>
    </row>
    <row r="4181" spans="1:108" x14ac:dyDescent="0.25">
      <c r="A4181" t="s">
        <v>251</v>
      </c>
      <c r="B4181">
        <v>34.359200000000001</v>
      </c>
      <c r="C4181">
        <v>-116.5378</v>
      </c>
      <c r="D4181">
        <v>3167</v>
      </c>
      <c r="E4181" t="s">
        <v>1</v>
      </c>
      <c r="F4181">
        <v>235.6</v>
      </c>
      <c r="G4181">
        <v>2014</v>
      </c>
      <c r="H4181">
        <v>8</v>
      </c>
      <c r="I4181" t="s">
        <v>260</v>
      </c>
      <c r="J4181">
        <v>92</v>
      </c>
      <c r="K4181">
        <v>92</v>
      </c>
      <c r="L4181">
        <v>95</v>
      </c>
      <c r="M4181">
        <v>91</v>
      </c>
      <c r="N4181">
        <v>91</v>
      </c>
      <c r="O4181">
        <v>95</v>
      </c>
      <c r="P4181">
        <v>94</v>
      </c>
      <c r="Q4181">
        <v>95</v>
      </c>
      <c r="R4181">
        <v>98</v>
      </c>
      <c r="S4181">
        <v>99</v>
      </c>
      <c r="T4181">
        <v>96</v>
      </c>
      <c r="U4181">
        <v>94</v>
      </c>
      <c r="V4181">
        <v>96</v>
      </c>
      <c r="W4181">
        <v>92</v>
      </c>
      <c r="X4181">
        <v>89</v>
      </c>
      <c r="Y4181">
        <v>91</v>
      </c>
      <c r="Z4181">
        <v>90</v>
      </c>
      <c r="AA4181">
        <v>89</v>
      </c>
      <c r="AB4181">
        <v>85</v>
      </c>
      <c r="AC4181">
        <v>91</v>
      </c>
      <c r="AD4181">
        <v>96</v>
      </c>
      <c r="AE4181">
        <v>98</v>
      </c>
      <c r="AF4181">
        <v>95</v>
      </c>
      <c r="AG4181">
        <v>95</v>
      </c>
      <c r="AH4181">
        <v>98</v>
      </c>
      <c r="AI4181">
        <v>96</v>
      </c>
      <c r="AJ4181">
        <v>91</v>
      </c>
      <c r="AK4181">
        <v>93</v>
      </c>
      <c r="AL4181">
        <v>97</v>
      </c>
      <c r="AM4181">
        <v>97</v>
      </c>
      <c r="AN4181" s="5">
        <v>101</v>
      </c>
      <c r="AO4181" s="5">
        <v>102</v>
      </c>
      <c r="AP4181" s="5">
        <v>100</v>
      </c>
      <c r="AQ4181" s="5">
        <v>102</v>
      </c>
      <c r="AR4181" s="5">
        <v>95</v>
      </c>
      <c r="AS4181" s="5">
        <v>88</v>
      </c>
      <c r="AT4181" s="5">
        <v>98</v>
      </c>
      <c r="AU4181" s="5">
        <v>101</v>
      </c>
      <c r="AV4181" s="5">
        <v>101</v>
      </c>
      <c r="AW4181" s="5">
        <v>95</v>
      </c>
      <c r="AX4181" s="5">
        <v>96</v>
      </c>
      <c r="AY4181" s="5">
        <v>93</v>
      </c>
      <c r="AZ4181" s="5">
        <v>97</v>
      </c>
      <c r="BA4181" s="5">
        <v>103</v>
      </c>
      <c r="BB4181" s="5">
        <v>90</v>
      </c>
      <c r="BC4181" s="5">
        <v>95</v>
      </c>
      <c r="BD4181" s="5">
        <v>97</v>
      </c>
      <c r="BE4181" s="5">
        <v>97</v>
      </c>
      <c r="BF4181" s="5">
        <v>97</v>
      </c>
      <c r="BG4181" s="5">
        <v>92</v>
      </c>
      <c r="BH4181" s="5">
        <v>93</v>
      </c>
      <c r="BI4181" s="5">
        <v>96</v>
      </c>
      <c r="BJ4181" s="5">
        <v>99</v>
      </c>
      <c r="BK4181" s="5">
        <v>101</v>
      </c>
      <c r="BL4181" s="5">
        <v>104</v>
      </c>
      <c r="BM4181" s="8">
        <f>AVERAGE(BL4181,BN4181)</f>
        <v>101</v>
      </c>
      <c r="BN4181" s="5">
        <v>98</v>
      </c>
      <c r="BO4181" s="5">
        <v>96</v>
      </c>
      <c r="BP4181" s="5">
        <v>90</v>
      </c>
      <c r="BQ4181" s="5">
        <v>94</v>
      </c>
      <c r="BR4181" s="5">
        <v>100</v>
      </c>
      <c r="BS4181">
        <v>101</v>
      </c>
      <c r="BT4181">
        <v>96</v>
      </c>
      <c r="BV4181">
        <v>75</v>
      </c>
      <c r="BW4181">
        <v>87</v>
      </c>
      <c r="BX4181">
        <v>93</v>
      </c>
      <c r="BY4181">
        <v>93</v>
      </c>
      <c r="BZ4181">
        <v>92</v>
      </c>
      <c r="CA4181">
        <v>93</v>
      </c>
      <c r="CB4181">
        <v>94</v>
      </c>
      <c r="CC4181">
        <v>97</v>
      </c>
      <c r="CD4181">
        <v>95</v>
      </c>
      <c r="CE4181">
        <v>92</v>
      </c>
      <c r="CF4181">
        <v>92</v>
      </c>
      <c r="CG4181">
        <v>95</v>
      </c>
      <c r="CH4181">
        <v>95</v>
      </c>
      <c r="CI4181">
        <v>97</v>
      </c>
      <c r="CJ4181">
        <v>99</v>
      </c>
      <c r="CK4181">
        <v>94</v>
      </c>
      <c r="CL4181">
        <v>92</v>
      </c>
      <c r="CM4181">
        <v>85</v>
      </c>
      <c r="CN4181">
        <v>89</v>
      </c>
      <c r="CO4181">
        <v>88</v>
      </c>
      <c r="CP4181">
        <v>91</v>
      </c>
      <c r="CQ4181">
        <v>92</v>
      </c>
      <c r="CR4181">
        <v>91</v>
      </c>
      <c r="CS4181">
        <v>92</v>
      </c>
      <c r="CT4181">
        <v>93</v>
      </c>
      <c r="CU4181">
        <v>96</v>
      </c>
      <c r="CV4181">
        <v>100</v>
      </c>
      <c r="CW4181">
        <v>100</v>
      </c>
      <c r="CX4181" t="s">
        <v>5</v>
      </c>
      <c r="CY4181" t="s">
        <v>252</v>
      </c>
      <c r="CZ4181" s="1">
        <f t="shared" si="4749"/>
        <v>0.53202809731737488</v>
      </c>
      <c r="DA4181" s="4">
        <f t="shared" si="4750"/>
        <v>97.161290322580641</v>
      </c>
      <c r="DB4181" s="4"/>
      <c r="DC4181" s="4"/>
      <c r="DD4181" s="4"/>
    </row>
    <row r="4182" spans="1:108" x14ac:dyDescent="0.25">
      <c r="A4182" t="s">
        <v>165</v>
      </c>
      <c r="B4182">
        <v>34.502499999999998</v>
      </c>
      <c r="C4182">
        <v>-117.8969</v>
      </c>
      <c r="D4182">
        <v>3101</v>
      </c>
      <c r="E4182" t="s">
        <v>1</v>
      </c>
      <c r="F4182">
        <v>236.8</v>
      </c>
      <c r="G4182">
        <v>2014</v>
      </c>
      <c r="H4182">
        <v>8</v>
      </c>
      <c r="I4182" t="s">
        <v>260</v>
      </c>
      <c r="J4182">
        <v>95</v>
      </c>
      <c r="K4182">
        <v>88</v>
      </c>
      <c r="L4182">
        <v>91</v>
      </c>
      <c r="M4182">
        <v>92</v>
      </c>
      <c r="N4182">
        <v>94</v>
      </c>
      <c r="O4182">
        <v>91</v>
      </c>
      <c r="P4182">
        <v>100</v>
      </c>
      <c r="Q4182">
        <v>100</v>
      </c>
      <c r="R4182">
        <v>101</v>
      </c>
      <c r="S4182">
        <v>101</v>
      </c>
      <c r="T4182">
        <v>93</v>
      </c>
      <c r="U4182">
        <v>94</v>
      </c>
      <c r="V4182">
        <v>91</v>
      </c>
      <c r="W4182">
        <v>88</v>
      </c>
      <c r="X4182">
        <v>90</v>
      </c>
      <c r="Y4182">
        <v>84</v>
      </c>
      <c r="Z4182">
        <v>83</v>
      </c>
      <c r="AA4182">
        <v>85</v>
      </c>
      <c r="AB4182">
        <v>92</v>
      </c>
      <c r="AC4182">
        <v>96</v>
      </c>
      <c r="AD4182">
        <v>99</v>
      </c>
      <c r="AE4182">
        <v>99</v>
      </c>
      <c r="AF4182">
        <v>99</v>
      </c>
      <c r="AG4182">
        <v>99</v>
      </c>
      <c r="AH4182">
        <v>93</v>
      </c>
      <c r="AI4182">
        <v>90</v>
      </c>
      <c r="AJ4182">
        <v>92</v>
      </c>
      <c r="AK4182">
        <v>96</v>
      </c>
      <c r="AL4182">
        <v>101</v>
      </c>
      <c r="AM4182">
        <v>101</v>
      </c>
      <c r="AN4182" s="5">
        <v>100</v>
      </c>
      <c r="AO4182" s="5">
        <v>101</v>
      </c>
      <c r="AP4182" s="5">
        <v>101</v>
      </c>
      <c r="AQ4182" s="5">
        <v>98</v>
      </c>
      <c r="AR4182" s="5">
        <v>93</v>
      </c>
      <c r="AS4182" s="5">
        <v>98</v>
      </c>
      <c r="AT4182" s="5">
        <v>98</v>
      </c>
      <c r="AU4182" s="5">
        <v>99</v>
      </c>
      <c r="AV4182" s="5">
        <v>98</v>
      </c>
      <c r="AW4182" s="5">
        <v>93</v>
      </c>
      <c r="AX4182" s="5">
        <v>89</v>
      </c>
      <c r="AY4182" s="5">
        <v>96</v>
      </c>
      <c r="AZ4182" s="5">
        <v>101</v>
      </c>
      <c r="BA4182" s="5">
        <v>99</v>
      </c>
      <c r="BB4182" s="5">
        <v>100</v>
      </c>
      <c r="BC4182" s="5">
        <v>95</v>
      </c>
      <c r="BD4182" s="5">
        <v>95</v>
      </c>
      <c r="BE4182" s="5">
        <v>92</v>
      </c>
      <c r="BF4182" s="5">
        <v>92</v>
      </c>
      <c r="BG4182" s="5">
        <v>92</v>
      </c>
      <c r="BH4182" s="5">
        <v>91</v>
      </c>
      <c r="BI4182" s="5">
        <v>94</v>
      </c>
      <c r="BJ4182" s="5">
        <v>101</v>
      </c>
      <c r="BK4182" s="5">
        <v>104</v>
      </c>
      <c r="BL4182" s="5">
        <v>102</v>
      </c>
      <c r="BM4182" s="5">
        <v>99</v>
      </c>
      <c r="BN4182" s="5">
        <v>98</v>
      </c>
      <c r="BO4182" s="5">
        <v>97</v>
      </c>
      <c r="BP4182" s="5">
        <v>95</v>
      </c>
      <c r="BQ4182" s="5">
        <v>99</v>
      </c>
      <c r="BR4182" s="5">
        <v>100</v>
      </c>
      <c r="BS4182">
        <v>101</v>
      </c>
      <c r="BT4182">
        <v>101</v>
      </c>
      <c r="BU4182">
        <v>85</v>
      </c>
      <c r="BV4182">
        <v>89</v>
      </c>
      <c r="BW4182">
        <v>92</v>
      </c>
      <c r="BX4182">
        <v>92</v>
      </c>
      <c r="BY4182">
        <v>92</v>
      </c>
      <c r="BZ4182">
        <v>95</v>
      </c>
      <c r="CA4182">
        <v>96</v>
      </c>
      <c r="CB4182">
        <v>96</v>
      </c>
      <c r="CC4182">
        <v>92</v>
      </c>
      <c r="CD4182">
        <v>95</v>
      </c>
      <c r="CE4182">
        <v>95</v>
      </c>
      <c r="CF4182">
        <v>93</v>
      </c>
      <c r="CG4182">
        <v>94</v>
      </c>
      <c r="CH4182">
        <v>97</v>
      </c>
      <c r="CI4182">
        <v>99</v>
      </c>
      <c r="CJ4182">
        <v>98</v>
      </c>
      <c r="CK4182">
        <v>95</v>
      </c>
      <c r="CL4182">
        <v>91</v>
      </c>
      <c r="CM4182">
        <v>89</v>
      </c>
      <c r="CN4182">
        <v>90</v>
      </c>
      <c r="CO4182">
        <v>91</v>
      </c>
      <c r="CP4182">
        <v>92</v>
      </c>
      <c r="CQ4182">
        <v>92</v>
      </c>
      <c r="CR4182">
        <v>91</v>
      </c>
      <c r="CS4182">
        <v>93</v>
      </c>
      <c r="CT4182">
        <v>97</v>
      </c>
      <c r="CU4182">
        <v>98</v>
      </c>
      <c r="CV4182">
        <v>97</v>
      </c>
      <c r="CW4182">
        <v>97</v>
      </c>
      <c r="CX4182" t="s">
        <v>5</v>
      </c>
      <c r="CY4182" t="s">
        <v>166</v>
      </c>
      <c r="CZ4182" s="1">
        <f t="shared" si="4749"/>
        <v>0.75806227700467799</v>
      </c>
      <c r="DA4182" s="4">
        <f t="shared" si="4750"/>
        <v>97.096774193548384</v>
      </c>
      <c r="DB4182" s="4"/>
      <c r="DC4182" s="4"/>
      <c r="DD4182" s="4"/>
    </row>
    <row r="4183" spans="1:108" x14ac:dyDescent="0.25">
      <c r="A4183" t="s">
        <v>65</v>
      </c>
      <c r="B4183">
        <v>36.438099999999999</v>
      </c>
      <c r="C4183">
        <v>-115.36</v>
      </c>
      <c r="D4183">
        <v>2914</v>
      </c>
      <c r="E4183" t="s">
        <v>1</v>
      </c>
      <c r="F4183">
        <v>134.69999999999999</v>
      </c>
      <c r="G4183">
        <v>2014</v>
      </c>
      <c r="H4183">
        <v>8</v>
      </c>
      <c r="I4183" t="s">
        <v>260</v>
      </c>
      <c r="J4183">
        <v>93</v>
      </c>
      <c r="K4183">
        <v>98</v>
      </c>
      <c r="L4183">
        <v>94</v>
      </c>
      <c r="M4183">
        <v>97</v>
      </c>
      <c r="N4183">
        <v>97</v>
      </c>
      <c r="O4183">
        <v>100</v>
      </c>
      <c r="P4183">
        <v>99</v>
      </c>
      <c r="Q4183">
        <v>101</v>
      </c>
      <c r="R4183">
        <v>101</v>
      </c>
      <c r="S4183">
        <v>101</v>
      </c>
      <c r="T4183">
        <v>100</v>
      </c>
      <c r="U4183">
        <v>99</v>
      </c>
      <c r="V4183">
        <v>98</v>
      </c>
      <c r="W4183">
        <v>90</v>
      </c>
      <c r="X4183">
        <v>94</v>
      </c>
      <c r="Y4183">
        <v>95</v>
      </c>
      <c r="Z4183">
        <v>90</v>
      </c>
      <c r="AA4183">
        <v>84</v>
      </c>
      <c r="AB4183">
        <v>84</v>
      </c>
      <c r="AC4183">
        <v>99</v>
      </c>
      <c r="AD4183">
        <v>101</v>
      </c>
      <c r="AE4183">
        <v>101</v>
      </c>
      <c r="AF4183">
        <v>100</v>
      </c>
      <c r="AG4183">
        <v>101</v>
      </c>
      <c r="AH4183">
        <v>100</v>
      </c>
      <c r="AI4183">
        <v>92</v>
      </c>
      <c r="AJ4183">
        <v>96</v>
      </c>
      <c r="AK4183">
        <v>102</v>
      </c>
      <c r="AL4183">
        <v>104</v>
      </c>
      <c r="AM4183">
        <v>105</v>
      </c>
      <c r="AN4183" s="5">
        <v>106</v>
      </c>
      <c r="AO4183" s="5">
        <v>106</v>
      </c>
      <c r="AP4183" s="5">
        <v>104</v>
      </c>
      <c r="AQ4183" s="5">
        <v>104</v>
      </c>
      <c r="AR4183" s="5">
        <v>95</v>
      </c>
      <c r="AS4183" s="5">
        <v>100</v>
      </c>
      <c r="AT4183" s="5">
        <v>92</v>
      </c>
      <c r="AU4183" s="5">
        <v>96</v>
      </c>
      <c r="AV4183" s="5">
        <v>91</v>
      </c>
      <c r="AW4183" s="5">
        <v>88</v>
      </c>
      <c r="AX4183" s="5">
        <v>97</v>
      </c>
      <c r="AY4183" s="5">
        <v>101</v>
      </c>
      <c r="AZ4183" s="5">
        <v>108</v>
      </c>
      <c r="BA4183" s="5">
        <v>98</v>
      </c>
      <c r="BB4183" s="5">
        <v>98</v>
      </c>
      <c r="BC4183" s="5">
        <v>103</v>
      </c>
      <c r="BD4183" s="5">
        <v>101</v>
      </c>
      <c r="BE4183" s="5">
        <v>98</v>
      </c>
      <c r="BF4183" s="5">
        <v>105</v>
      </c>
      <c r="BG4183" s="5">
        <v>99</v>
      </c>
      <c r="BH4183" s="5">
        <v>100</v>
      </c>
      <c r="BI4183" s="5">
        <v>103</v>
      </c>
      <c r="BJ4183" s="5">
        <v>103</v>
      </c>
      <c r="BK4183" s="5">
        <v>104</v>
      </c>
      <c r="BL4183" s="5">
        <v>108</v>
      </c>
      <c r="BM4183" s="5">
        <v>103</v>
      </c>
      <c r="BN4183" s="5">
        <v>101</v>
      </c>
      <c r="BO4183" s="5">
        <v>91</v>
      </c>
      <c r="BP4183" s="5">
        <v>93</v>
      </c>
      <c r="BQ4183" s="5">
        <v>96</v>
      </c>
      <c r="BR4183" s="5">
        <v>100</v>
      </c>
      <c r="BS4183">
        <v>101</v>
      </c>
      <c r="BT4183">
        <v>94</v>
      </c>
      <c r="BU4183">
        <v>81</v>
      </c>
      <c r="BV4183">
        <v>80</v>
      </c>
      <c r="BW4183">
        <v>93</v>
      </c>
      <c r="BX4183">
        <v>95</v>
      </c>
      <c r="BY4183">
        <v>97</v>
      </c>
      <c r="BZ4183">
        <v>99</v>
      </c>
      <c r="CA4183">
        <v>96</v>
      </c>
      <c r="CB4183">
        <v>99</v>
      </c>
      <c r="CC4183">
        <v>96</v>
      </c>
      <c r="CD4183">
        <v>94</v>
      </c>
      <c r="CE4183">
        <v>92</v>
      </c>
      <c r="CF4183">
        <v>98</v>
      </c>
      <c r="CG4183">
        <v>98</v>
      </c>
      <c r="CH4183">
        <v>99</v>
      </c>
      <c r="CI4183">
        <v>103</v>
      </c>
      <c r="CJ4183">
        <v>97</v>
      </c>
      <c r="CK4183">
        <v>89</v>
      </c>
      <c r="CL4183">
        <v>93</v>
      </c>
      <c r="CM4183">
        <v>92</v>
      </c>
      <c r="CN4183">
        <v>90</v>
      </c>
      <c r="CO4183">
        <v>91</v>
      </c>
      <c r="CP4183">
        <v>96</v>
      </c>
      <c r="CQ4183">
        <v>96</v>
      </c>
      <c r="CR4183">
        <v>94</v>
      </c>
      <c r="CS4183">
        <v>93</v>
      </c>
      <c r="CT4183">
        <v>96</v>
      </c>
      <c r="CU4183">
        <v>101</v>
      </c>
      <c r="CV4183">
        <v>102</v>
      </c>
      <c r="CW4183">
        <v>99</v>
      </c>
      <c r="CX4183" t="s">
        <v>2</v>
      </c>
      <c r="CY4183" t="s">
        <v>66</v>
      </c>
      <c r="CZ4183" s="1">
        <f t="shared" si="4749"/>
        <v>0.59148530058330007</v>
      </c>
      <c r="DA4183" s="4">
        <f t="shared" si="4750"/>
        <v>99.741935483870961</v>
      </c>
      <c r="DB4183" s="4"/>
      <c r="DC4183" s="4"/>
      <c r="DD4183" s="4"/>
    </row>
    <row r="4184" spans="1:108" x14ac:dyDescent="0.25">
      <c r="A4184" t="s">
        <v>215</v>
      </c>
      <c r="B4184">
        <v>34.390599999999999</v>
      </c>
      <c r="C4184">
        <v>-116.51690000000001</v>
      </c>
      <c r="D4184">
        <v>2900</v>
      </c>
      <c r="E4184" t="s">
        <v>1</v>
      </c>
      <c r="F4184">
        <v>232.4</v>
      </c>
      <c r="G4184">
        <v>2014</v>
      </c>
      <c r="H4184">
        <v>8</v>
      </c>
      <c r="I4184" t="s">
        <v>260</v>
      </c>
      <c r="J4184">
        <v>97</v>
      </c>
      <c r="K4184">
        <v>99</v>
      </c>
      <c r="L4184">
        <v>97</v>
      </c>
      <c r="M4184">
        <v>97</v>
      </c>
      <c r="N4184">
        <v>103</v>
      </c>
      <c r="O4184">
        <v>101</v>
      </c>
      <c r="P4184">
        <v>100</v>
      </c>
      <c r="Q4184">
        <v>104</v>
      </c>
      <c r="R4184">
        <v>103</v>
      </c>
      <c r="S4184">
        <v>101</v>
      </c>
      <c r="T4184">
        <v>100</v>
      </c>
      <c r="U4184">
        <v>100</v>
      </c>
      <c r="V4184">
        <v>95</v>
      </c>
      <c r="W4184">
        <v>94</v>
      </c>
      <c r="X4184">
        <v>92</v>
      </c>
      <c r="Y4184">
        <v>93</v>
      </c>
      <c r="Z4184">
        <v>92</v>
      </c>
      <c r="AA4184">
        <v>91</v>
      </c>
      <c r="AB4184">
        <v>95</v>
      </c>
      <c r="AC4184">
        <v>101</v>
      </c>
      <c r="AD4184">
        <v>104</v>
      </c>
      <c r="AE4184">
        <v>100</v>
      </c>
      <c r="AF4184">
        <v>99</v>
      </c>
      <c r="AG4184">
        <v>102</v>
      </c>
      <c r="AH4184">
        <v>101</v>
      </c>
      <c r="AI4184">
        <v>94</v>
      </c>
      <c r="AJ4184">
        <v>97</v>
      </c>
      <c r="AK4184">
        <v>102</v>
      </c>
      <c r="AL4184">
        <v>102</v>
      </c>
      <c r="AM4184">
        <v>106</v>
      </c>
      <c r="AN4184" s="5">
        <v>106</v>
      </c>
      <c r="AO4184" s="5">
        <v>104</v>
      </c>
      <c r="AP4184" s="5">
        <v>107</v>
      </c>
      <c r="AQ4184" s="5">
        <v>97</v>
      </c>
      <c r="AR4184" s="5">
        <v>92</v>
      </c>
      <c r="AS4184" s="5">
        <v>104</v>
      </c>
      <c r="AT4184" s="5">
        <v>106</v>
      </c>
      <c r="AU4184" s="5">
        <v>105</v>
      </c>
      <c r="AV4184" s="5">
        <v>98</v>
      </c>
      <c r="AW4184" s="5">
        <v>99</v>
      </c>
      <c r="AX4184" s="5">
        <v>99</v>
      </c>
      <c r="AY4184" s="5">
        <v>101</v>
      </c>
      <c r="AZ4184" s="5">
        <v>108</v>
      </c>
      <c r="BA4184" s="5">
        <v>96</v>
      </c>
      <c r="BB4184" s="5">
        <v>99</v>
      </c>
      <c r="BC4184" s="5">
        <v>104</v>
      </c>
      <c r="BD4184" s="5">
        <v>104</v>
      </c>
      <c r="BE4184" s="5">
        <v>99</v>
      </c>
      <c r="BF4184" s="5">
        <v>95</v>
      </c>
      <c r="BG4184" s="5">
        <v>98</v>
      </c>
      <c r="BH4184" s="5">
        <v>101</v>
      </c>
      <c r="BI4184" s="5">
        <v>104</v>
      </c>
      <c r="BJ4184" s="5">
        <v>108</v>
      </c>
      <c r="BK4184" s="5">
        <v>109</v>
      </c>
      <c r="BL4184" s="5">
        <v>100</v>
      </c>
      <c r="BM4184" s="5">
        <v>103</v>
      </c>
      <c r="BN4184" s="5">
        <v>97</v>
      </c>
      <c r="BO4184" s="5">
        <v>97</v>
      </c>
      <c r="BP4184" s="5">
        <v>99</v>
      </c>
      <c r="BQ4184" s="5">
        <v>107</v>
      </c>
      <c r="BR4184" s="5">
        <v>106</v>
      </c>
      <c r="BS4184">
        <v>100</v>
      </c>
      <c r="BT4184">
        <v>84</v>
      </c>
      <c r="BU4184">
        <v>79</v>
      </c>
      <c r="BV4184">
        <v>91</v>
      </c>
      <c r="BW4184">
        <v>98</v>
      </c>
      <c r="BX4184">
        <v>99</v>
      </c>
      <c r="BY4184">
        <v>95</v>
      </c>
      <c r="BZ4184">
        <v>98</v>
      </c>
      <c r="CA4184">
        <v>98</v>
      </c>
      <c r="CB4184">
        <v>102</v>
      </c>
      <c r="CC4184">
        <v>96</v>
      </c>
      <c r="CD4184">
        <v>97</v>
      </c>
      <c r="CE4184">
        <v>96</v>
      </c>
      <c r="CF4184">
        <v>100</v>
      </c>
      <c r="CG4184">
        <v>100</v>
      </c>
      <c r="CH4184">
        <v>103</v>
      </c>
      <c r="CI4184">
        <v>106</v>
      </c>
      <c r="CJ4184">
        <v>97</v>
      </c>
      <c r="CK4184">
        <v>98</v>
      </c>
      <c r="CL4184">
        <v>87</v>
      </c>
      <c r="CM4184">
        <v>92</v>
      </c>
      <c r="CN4184">
        <v>92</v>
      </c>
      <c r="CO4184">
        <v>99</v>
      </c>
      <c r="CP4184">
        <v>95</v>
      </c>
      <c r="CQ4184">
        <v>96</v>
      </c>
      <c r="CR4184">
        <v>97</v>
      </c>
      <c r="CS4184">
        <v>97</v>
      </c>
      <c r="CT4184">
        <v>104</v>
      </c>
      <c r="CU4184">
        <v>104</v>
      </c>
      <c r="CV4184">
        <v>105</v>
      </c>
      <c r="CW4184">
        <v>102</v>
      </c>
      <c r="CX4184" t="s">
        <v>5</v>
      </c>
      <c r="CY4184" t="s">
        <v>216</v>
      </c>
      <c r="CZ4184" s="1">
        <f t="shared" si="4749"/>
        <v>0.54348565987433606</v>
      </c>
      <c r="DA4184" s="4">
        <f t="shared" si="4750"/>
        <v>101.6774193548387</v>
      </c>
      <c r="DB4184" s="4"/>
      <c r="DC4184" s="4"/>
      <c r="DD4184" s="4"/>
    </row>
    <row r="4185" spans="1:108" x14ac:dyDescent="0.25">
      <c r="A4185" t="s">
        <v>220</v>
      </c>
      <c r="B4185">
        <v>34.634399999999999</v>
      </c>
      <c r="C4185">
        <v>-117.55029999999999</v>
      </c>
      <c r="D4185">
        <v>2880</v>
      </c>
      <c r="E4185" t="s">
        <v>1</v>
      </c>
      <c r="F4185">
        <v>212.3</v>
      </c>
      <c r="G4185">
        <v>2014</v>
      </c>
      <c r="H4185">
        <v>8</v>
      </c>
      <c r="I4185" t="s">
        <v>260</v>
      </c>
      <c r="J4185">
        <v>104</v>
      </c>
      <c r="K4185">
        <v>98</v>
      </c>
      <c r="L4185">
        <v>101</v>
      </c>
      <c r="M4185">
        <v>101</v>
      </c>
      <c r="N4185">
        <v>107</v>
      </c>
      <c r="O4185">
        <v>100</v>
      </c>
      <c r="P4185">
        <v>109</v>
      </c>
      <c r="Q4185">
        <v>112</v>
      </c>
      <c r="R4185">
        <v>110</v>
      </c>
      <c r="S4185">
        <v>106</v>
      </c>
      <c r="T4185">
        <v>101</v>
      </c>
      <c r="U4185">
        <v>103</v>
      </c>
      <c r="V4185">
        <v>97</v>
      </c>
      <c r="W4185">
        <v>100</v>
      </c>
      <c r="X4185">
        <v>97</v>
      </c>
      <c r="Y4185">
        <v>94</v>
      </c>
      <c r="Z4185">
        <v>92</v>
      </c>
      <c r="AA4185">
        <v>98</v>
      </c>
      <c r="AB4185">
        <v>105</v>
      </c>
      <c r="AC4185">
        <v>107</v>
      </c>
      <c r="AD4185">
        <v>106</v>
      </c>
      <c r="AE4185">
        <v>103</v>
      </c>
      <c r="AF4185">
        <v>105</v>
      </c>
      <c r="AG4185">
        <v>105</v>
      </c>
      <c r="AH4185">
        <v>102</v>
      </c>
      <c r="AI4185">
        <v>96</v>
      </c>
      <c r="AJ4185">
        <v>100</v>
      </c>
      <c r="AK4185">
        <v>107</v>
      </c>
      <c r="AL4185">
        <v>114</v>
      </c>
      <c r="AM4185">
        <v>113</v>
      </c>
      <c r="AN4185" s="5">
        <v>114</v>
      </c>
      <c r="AO4185" s="5">
        <v>114</v>
      </c>
      <c r="AP4185" s="5">
        <v>111</v>
      </c>
      <c r="AQ4185" s="5">
        <v>110</v>
      </c>
      <c r="AR4185" s="5">
        <v>105</v>
      </c>
      <c r="AS4185" s="5">
        <v>109</v>
      </c>
      <c r="AT4185" s="5">
        <v>112</v>
      </c>
      <c r="AU4185" s="5">
        <v>111</v>
      </c>
      <c r="AV4185" s="5">
        <v>109</v>
      </c>
      <c r="AW4185" s="5">
        <v>105</v>
      </c>
      <c r="AX4185" s="5">
        <v>102</v>
      </c>
      <c r="AY4185" s="5">
        <v>110</v>
      </c>
      <c r="AZ4185" s="5">
        <v>113</v>
      </c>
      <c r="BA4185" s="5">
        <v>102</v>
      </c>
      <c r="BB4185" s="5">
        <v>103</v>
      </c>
      <c r="BC4185" s="5">
        <v>104</v>
      </c>
      <c r="BD4185" s="5">
        <v>104</v>
      </c>
      <c r="BE4185" s="5">
        <v>106</v>
      </c>
      <c r="BF4185" s="5">
        <v>96</v>
      </c>
      <c r="BG4185" s="5">
        <v>103</v>
      </c>
      <c r="BH4185" s="5">
        <v>102</v>
      </c>
      <c r="BI4185" s="5">
        <v>106</v>
      </c>
      <c r="BJ4185" s="5">
        <v>110</v>
      </c>
      <c r="BK4185" s="5">
        <v>115</v>
      </c>
      <c r="BL4185" s="5">
        <v>111</v>
      </c>
      <c r="BM4185" s="5">
        <v>110</v>
      </c>
      <c r="BN4185" s="5">
        <v>107</v>
      </c>
      <c r="BO4185" s="5">
        <v>103</v>
      </c>
      <c r="BP4185" s="5">
        <v>105</v>
      </c>
      <c r="BQ4185" s="5">
        <v>109</v>
      </c>
      <c r="BR4185" s="5">
        <v>113</v>
      </c>
      <c r="BS4185">
        <v>111</v>
      </c>
      <c r="BT4185">
        <v>101</v>
      </c>
      <c r="BU4185">
        <v>95</v>
      </c>
      <c r="BV4185">
        <v>100</v>
      </c>
      <c r="BW4185">
        <v>105</v>
      </c>
      <c r="BX4185">
        <v>105</v>
      </c>
      <c r="BY4185">
        <v>105</v>
      </c>
      <c r="BZ4185">
        <v>106</v>
      </c>
      <c r="CA4185">
        <v>107</v>
      </c>
      <c r="CB4185">
        <v>105</v>
      </c>
      <c r="CC4185">
        <v>104</v>
      </c>
      <c r="CD4185">
        <v>106</v>
      </c>
      <c r="CE4185">
        <v>104</v>
      </c>
      <c r="CF4185">
        <v>105</v>
      </c>
      <c r="CG4185">
        <v>108</v>
      </c>
      <c r="CH4185">
        <v>108</v>
      </c>
      <c r="CI4185">
        <v>112</v>
      </c>
      <c r="CJ4185">
        <v>107</v>
      </c>
      <c r="CK4185">
        <v>100</v>
      </c>
      <c r="CL4185">
        <v>96</v>
      </c>
      <c r="CM4185">
        <v>99</v>
      </c>
      <c r="CN4185">
        <v>101</v>
      </c>
      <c r="CO4185">
        <v>101</v>
      </c>
      <c r="CP4185">
        <v>103</v>
      </c>
      <c r="CQ4185">
        <v>101</v>
      </c>
      <c r="CR4185">
        <v>94</v>
      </c>
      <c r="CS4185">
        <v>104</v>
      </c>
      <c r="CT4185">
        <v>107</v>
      </c>
      <c r="CU4185">
        <v>111</v>
      </c>
      <c r="CV4185">
        <v>108</v>
      </c>
      <c r="CW4185">
        <v>107</v>
      </c>
      <c r="CX4185" t="s">
        <v>5</v>
      </c>
      <c r="CY4185" t="s">
        <v>221</v>
      </c>
      <c r="CZ4185" s="1">
        <f t="shared" si="4749"/>
        <v>0.68432139433348704</v>
      </c>
      <c r="DA4185" s="4">
        <f t="shared" si="4750"/>
        <v>107.54838709677419</v>
      </c>
      <c r="DB4185" s="4"/>
      <c r="DC4185" s="4"/>
      <c r="DD4185" s="4"/>
    </row>
    <row r="4186" spans="1:108" x14ac:dyDescent="0.25">
      <c r="A4186" t="s">
        <v>39</v>
      </c>
      <c r="B4186">
        <v>34.525300000000001</v>
      </c>
      <c r="C4186">
        <v>-117.29640000000001</v>
      </c>
      <c r="D4186">
        <v>2789</v>
      </c>
      <c r="E4186" t="s">
        <v>1</v>
      </c>
      <c r="F4186">
        <v>218.7</v>
      </c>
      <c r="G4186">
        <v>2014</v>
      </c>
      <c r="H4186">
        <v>8</v>
      </c>
      <c r="I4186" t="s">
        <v>260</v>
      </c>
      <c r="J4186">
        <v>91</v>
      </c>
      <c r="K4186">
        <v>91</v>
      </c>
      <c r="L4186">
        <v>91</v>
      </c>
      <c r="M4186">
        <v>91</v>
      </c>
      <c r="N4186">
        <v>91</v>
      </c>
      <c r="O4186">
        <v>97</v>
      </c>
      <c r="P4186">
        <v>93</v>
      </c>
      <c r="Q4186">
        <v>99</v>
      </c>
      <c r="R4186">
        <v>102</v>
      </c>
      <c r="S4186">
        <v>102</v>
      </c>
      <c r="T4186">
        <v>97</v>
      </c>
      <c r="U4186">
        <v>91</v>
      </c>
      <c r="V4186">
        <v>95</v>
      </c>
      <c r="W4186">
        <v>92</v>
      </c>
      <c r="X4186">
        <v>90</v>
      </c>
      <c r="Y4186">
        <v>90</v>
      </c>
      <c r="Z4186">
        <v>88</v>
      </c>
      <c r="AA4186">
        <v>83</v>
      </c>
      <c r="AB4186">
        <v>86</v>
      </c>
      <c r="AC4186">
        <v>93</v>
      </c>
      <c r="AD4186">
        <v>99</v>
      </c>
      <c r="AE4186">
        <v>97</v>
      </c>
      <c r="AF4186">
        <v>95</v>
      </c>
      <c r="AG4186">
        <v>95</v>
      </c>
      <c r="AH4186">
        <v>99</v>
      </c>
      <c r="AI4186">
        <v>97</v>
      </c>
      <c r="AJ4186">
        <v>91</v>
      </c>
      <c r="AK4186">
        <v>93</v>
      </c>
      <c r="AL4186">
        <v>101</v>
      </c>
      <c r="AM4186">
        <v>103</v>
      </c>
      <c r="AN4186" s="5">
        <v>104</v>
      </c>
      <c r="AO4186" s="5">
        <v>106</v>
      </c>
      <c r="AP4186" s="5">
        <v>103</v>
      </c>
      <c r="AQ4186" s="5">
        <v>102</v>
      </c>
      <c r="AR4186" s="5">
        <v>101</v>
      </c>
      <c r="AS4186" s="5">
        <v>97</v>
      </c>
      <c r="AT4186" s="5">
        <v>101</v>
      </c>
      <c r="AU4186" s="5">
        <v>103</v>
      </c>
      <c r="AV4186" s="5">
        <v>103</v>
      </c>
      <c r="AW4186" s="5">
        <v>101</v>
      </c>
      <c r="AX4186" s="5">
        <v>97</v>
      </c>
      <c r="AY4186" s="5">
        <v>93</v>
      </c>
      <c r="AZ4186" s="5">
        <v>99</v>
      </c>
      <c r="BA4186" s="5">
        <v>108</v>
      </c>
      <c r="BB4186" s="5">
        <v>93</v>
      </c>
      <c r="BC4186" s="5">
        <v>99</v>
      </c>
      <c r="BD4186" s="5">
        <v>93</v>
      </c>
      <c r="BE4186" s="5">
        <v>90</v>
      </c>
      <c r="BF4186" s="5">
        <v>95</v>
      </c>
      <c r="BG4186" s="5">
        <v>90</v>
      </c>
      <c r="BH4186" s="5">
        <v>94</v>
      </c>
      <c r="BI4186" s="5">
        <v>93</v>
      </c>
      <c r="BJ4186" s="5">
        <v>98</v>
      </c>
      <c r="BK4186" s="5">
        <v>105</v>
      </c>
      <c r="BL4186" s="5">
        <v>106</v>
      </c>
      <c r="BM4186" s="5">
        <v>101</v>
      </c>
      <c r="BN4186" s="5">
        <v>101</v>
      </c>
      <c r="BO4186" s="5">
        <v>97</v>
      </c>
      <c r="BP4186" s="5">
        <v>97</v>
      </c>
      <c r="BQ4186" s="5">
        <v>98</v>
      </c>
      <c r="BR4186" s="5">
        <v>104</v>
      </c>
      <c r="BS4186">
        <v>104</v>
      </c>
      <c r="BT4186">
        <v>102</v>
      </c>
      <c r="BU4186">
        <v>94</v>
      </c>
      <c r="BV4186">
        <v>84</v>
      </c>
      <c r="BW4186">
        <v>88</v>
      </c>
      <c r="BX4186">
        <v>92</v>
      </c>
      <c r="BY4186">
        <v>92</v>
      </c>
      <c r="BZ4186">
        <v>94</v>
      </c>
      <c r="CA4186">
        <v>98</v>
      </c>
      <c r="CB4186">
        <v>98</v>
      </c>
      <c r="CC4186">
        <v>98</v>
      </c>
      <c r="CD4186">
        <v>96</v>
      </c>
      <c r="CE4186">
        <v>97</v>
      </c>
      <c r="CF4186">
        <v>93</v>
      </c>
      <c r="CG4186">
        <v>94</v>
      </c>
      <c r="CH4186">
        <v>96</v>
      </c>
      <c r="CI4186">
        <v>99</v>
      </c>
      <c r="CJ4186">
        <v>102</v>
      </c>
      <c r="CK4186">
        <v>99</v>
      </c>
      <c r="CL4186">
        <v>91</v>
      </c>
      <c r="CM4186">
        <v>87</v>
      </c>
      <c r="CN4186">
        <v>90</v>
      </c>
      <c r="CO4186">
        <v>91</v>
      </c>
      <c r="CP4186">
        <v>92</v>
      </c>
      <c r="CQ4186">
        <v>92</v>
      </c>
      <c r="CR4186">
        <v>86</v>
      </c>
      <c r="CS4186">
        <v>91</v>
      </c>
      <c r="CT4186">
        <v>96</v>
      </c>
      <c r="CU4186">
        <v>100</v>
      </c>
      <c r="CV4186">
        <v>101</v>
      </c>
      <c r="CW4186">
        <v>102</v>
      </c>
      <c r="CX4186" t="s">
        <v>5</v>
      </c>
      <c r="CY4186" t="s">
        <v>40</v>
      </c>
      <c r="CZ4186" s="1">
        <f t="shared" si="4749"/>
        <v>0.50312195755302891</v>
      </c>
      <c r="DA4186" s="4">
        <f t="shared" si="4750"/>
        <v>99.096774193548384</v>
      </c>
      <c r="DB4186" s="4"/>
      <c r="DC4186" s="4"/>
      <c r="DD4186" s="4"/>
    </row>
    <row r="4187" spans="1:108" x14ac:dyDescent="0.25">
      <c r="A4187" t="s">
        <v>226</v>
      </c>
      <c r="B4187">
        <v>34.684699999999999</v>
      </c>
      <c r="C4187">
        <v>-117.82080000000001</v>
      </c>
      <c r="D4187">
        <v>2590</v>
      </c>
      <c r="E4187" t="s">
        <v>1</v>
      </c>
      <c r="F4187">
        <v>215.5</v>
      </c>
      <c r="G4187">
        <v>2014</v>
      </c>
      <c r="H4187">
        <v>8</v>
      </c>
      <c r="I4187" t="s">
        <v>260</v>
      </c>
      <c r="J4187">
        <v>96</v>
      </c>
      <c r="K4187">
        <v>90</v>
      </c>
      <c r="L4187">
        <v>95</v>
      </c>
      <c r="M4187">
        <v>97</v>
      </c>
      <c r="N4187">
        <v>100</v>
      </c>
      <c r="O4187">
        <v>92</v>
      </c>
      <c r="P4187">
        <v>104</v>
      </c>
      <c r="Q4187">
        <v>106</v>
      </c>
      <c r="R4187">
        <v>108</v>
      </c>
      <c r="S4187">
        <v>101</v>
      </c>
      <c r="T4187">
        <v>94</v>
      </c>
      <c r="U4187">
        <v>96</v>
      </c>
      <c r="V4187">
        <v>90</v>
      </c>
      <c r="W4187">
        <v>93</v>
      </c>
      <c r="X4187">
        <v>87</v>
      </c>
      <c r="Y4187">
        <v>84</v>
      </c>
      <c r="Z4187">
        <v>83</v>
      </c>
      <c r="AA4187">
        <v>92</v>
      </c>
      <c r="AB4187">
        <v>100</v>
      </c>
      <c r="AC4187">
        <v>101</v>
      </c>
      <c r="AD4187">
        <v>99</v>
      </c>
      <c r="AE4187">
        <v>96</v>
      </c>
      <c r="AF4187">
        <v>97</v>
      </c>
      <c r="AG4187">
        <v>99</v>
      </c>
      <c r="AH4187">
        <v>96</v>
      </c>
      <c r="AI4187">
        <v>91</v>
      </c>
      <c r="AJ4187">
        <v>95</v>
      </c>
      <c r="AK4187">
        <v>102</v>
      </c>
      <c r="AL4187">
        <v>108</v>
      </c>
      <c r="AM4187">
        <v>108</v>
      </c>
      <c r="AN4187" s="5">
        <v>106</v>
      </c>
      <c r="AO4187" s="5">
        <v>106</v>
      </c>
      <c r="AP4187" s="5">
        <v>105</v>
      </c>
      <c r="AQ4187" s="5">
        <v>102</v>
      </c>
      <c r="AR4187" s="5">
        <v>101</v>
      </c>
      <c r="AS4187" s="5">
        <v>104</v>
      </c>
      <c r="AT4187" s="5">
        <v>105</v>
      </c>
      <c r="AU4187" s="5">
        <v>105</v>
      </c>
      <c r="AV4187" s="5">
        <v>103</v>
      </c>
      <c r="AW4187" s="5">
        <v>96</v>
      </c>
      <c r="AX4187" s="5">
        <v>94</v>
      </c>
      <c r="AY4187" s="5">
        <v>103</v>
      </c>
      <c r="AZ4187" s="5">
        <v>110</v>
      </c>
      <c r="BA4187" s="5">
        <v>99</v>
      </c>
      <c r="BB4187" s="5">
        <v>99</v>
      </c>
      <c r="BC4187" s="5">
        <v>95</v>
      </c>
      <c r="BD4187" s="5">
        <v>91</v>
      </c>
      <c r="BE4187" s="5">
        <v>96</v>
      </c>
      <c r="BF4187" s="5">
        <v>90</v>
      </c>
      <c r="BG4187" s="5">
        <v>97</v>
      </c>
      <c r="BH4187" s="5">
        <v>95</v>
      </c>
      <c r="BI4187" s="5">
        <v>99</v>
      </c>
      <c r="BJ4187" s="5">
        <v>103</v>
      </c>
      <c r="BK4187" s="5">
        <v>110</v>
      </c>
      <c r="BL4187" s="5">
        <v>107</v>
      </c>
      <c r="BM4187" s="5">
        <v>105</v>
      </c>
      <c r="BN4187" s="5">
        <v>102</v>
      </c>
      <c r="BO4187" s="5">
        <v>94</v>
      </c>
      <c r="BP4187" s="5">
        <v>103</v>
      </c>
      <c r="BQ4187" s="5">
        <v>106</v>
      </c>
      <c r="BR4187" s="5">
        <v>105</v>
      </c>
      <c r="BS4187">
        <v>108</v>
      </c>
      <c r="BT4187">
        <v>98</v>
      </c>
      <c r="BU4187">
        <v>82</v>
      </c>
      <c r="BV4187">
        <v>93</v>
      </c>
      <c r="BW4187">
        <v>97</v>
      </c>
      <c r="BX4187">
        <v>96</v>
      </c>
      <c r="BY4187">
        <v>99</v>
      </c>
      <c r="BZ4187">
        <v>102</v>
      </c>
      <c r="CA4187">
        <v>102</v>
      </c>
      <c r="CB4187">
        <v>101</v>
      </c>
      <c r="CC4187">
        <v>99</v>
      </c>
      <c r="CD4187">
        <v>101</v>
      </c>
      <c r="CE4187">
        <v>98</v>
      </c>
      <c r="CF4187">
        <v>98</v>
      </c>
      <c r="CG4187">
        <v>99</v>
      </c>
      <c r="CH4187">
        <v>103</v>
      </c>
      <c r="CI4187">
        <v>106</v>
      </c>
      <c r="CJ4187">
        <v>100</v>
      </c>
      <c r="CK4187">
        <v>91</v>
      </c>
      <c r="CL4187">
        <v>91</v>
      </c>
      <c r="CM4187">
        <v>97</v>
      </c>
      <c r="CN4187">
        <v>93</v>
      </c>
      <c r="CO4187">
        <v>94</v>
      </c>
      <c r="CP4187">
        <v>95</v>
      </c>
      <c r="CQ4187">
        <v>92</v>
      </c>
      <c r="CR4187">
        <v>94</v>
      </c>
      <c r="CS4187">
        <v>100</v>
      </c>
      <c r="CT4187">
        <v>104</v>
      </c>
      <c r="CU4187">
        <v>105</v>
      </c>
      <c r="CV4187">
        <v>102</v>
      </c>
      <c r="CW4187">
        <v>100</v>
      </c>
      <c r="CX4187" t="s">
        <v>5</v>
      </c>
      <c r="CY4187" t="s">
        <v>227</v>
      </c>
      <c r="CZ4187" s="1">
        <f t="shared" si="4749"/>
        <v>0.62019802330340768</v>
      </c>
      <c r="DA4187" s="4">
        <f t="shared" si="4750"/>
        <v>101.16129032258064</v>
      </c>
      <c r="DB4187" s="4"/>
      <c r="DC4187" s="4"/>
      <c r="DD4187" s="4"/>
    </row>
    <row r="4188" spans="1:108" x14ac:dyDescent="0.25">
      <c r="A4188" t="s">
        <v>37</v>
      </c>
      <c r="B4188">
        <v>36.261400000000002</v>
      </c>
      <c r="C4188">
        <v>-116.0564</v>
      </c>
      <c r="D4188">
        <v>2573</v>
      </c>
      <c r="E4188" t="s">
        <v>1</v>
      </c>
      <c r="F4188">
        <v>75.900000000000006</v>
      </c>
      <c r="G4188">
        <v>2014</v>
      </c>
      <c r="H4188">
        <v>8</v>
      </c>
      <c r="I4188" t="s">
        <v>260</v>
      </c>
      <c r="J4188">
        <v>95</v>
      </c>
      <c r="K4188">
        <v>95</v>
      </c>
      <c r="L4188">
        <v>95</v>
      </c>
      <c r="M4188">
        <v>95</v>
      </c>
      <c r="N4188">
        <v>100</v>
      </c>
      <c r="O4188">
        <v>100</v>
      </c>
      <c r="P4188">
        <v>102</v>
      </c>
      <c r="Q4188">
        <v>102</v>
      </c>
      <c r="R4188">
        <v>104</v>
      </c>
      <c r="S4188">
        <v>101</v>
      </c>
      <c r="T4188">
        <v>99</v>
      </c>
      <c r="U4188">
        <v>99</v>
      </c>
      <c r="V4188">
        <v>97</v>
      </c>
      <c r="W4188">
        <v>91</v>
      </c>
      <c r="X4188">
        <v>95</v>
      </c>
      <c r="Y4188">
        <v>91</v>
      </c>
      <c r="Z4188">
        <v>90</v>
      </c>
      <c r="AA4188">
        <v>85</v>
      </c>
      <c r="AB4188">
        <v>96</v>
      </c>
      <c r="AC4188">
        <v>98</v>
      </c>
      <c r="AD4188">
        <v>101</v>
      </c>
      <c r="AE4188">
        <v>99</v>
      </c>
      <c r="AF4188">
        <v>100</v>
      </c>
      <c r="AG4188">
        <v>100</v>
      </c>
      <c r="AH4188">
        <v>99</v>
      </c>
      <c r="AI4188">
        <v>92</v>
      </c>
      <c r="AJ4188">
        <v>96</v>
      </c>
      <c r="AK4188">
        <v>102</v>
      </c>
      <c r="AL4188">
        <v>105</v>
      </c>
      <c r="AM4188">
        <v>107</v>
      </c>
      <c r="AN4188" s="5">
        <v>109</v>
      </c>
      <c r="AO4188" s="5">
        <v>106</v>
      </c>
      <c r="AP4188" s="5">
        <v>104</v>
      </c>
      <c r="AQ4188" s="5">
        <v>101</v>
      </c>
      <c r="AR4188" s="5">
        <v>100</v>
      </c>
      <c r="AS4188" s="5">
        <v>103</v>
      </c>
      <c r="AT4188" s="5">
        <v>102</v>
      </c>
      <c r="AU4188" s="5">
        <v>103</v>
      </c>
      <c r="AV4188" s="5">
        <v>101</v>
      </c>
      <c r="AW4188" s="5">
        <v>95</v>
      </c>
      <c r="AX4188" s="5">
        <v>99</v>
      </c>
      <c r="AY4188" s="5">
        <v>103</v>
      </c>
      <c r="AZ4188" s="5">
        <v>110</v>
      </c>
      <c r="BA4188" s="5">
        <v>103</v>
      </c>
      <c r="BB4188" s="5">
        <v>99</v>
      </c>
      <c r="BC4188" s="5">
        <v>103</v>
      </c>
      <c r="BD4188" s="5">
        <v>103</v>
      </c>
      <c r="BE4188" s="5">
        <v>103</v>
      </c>
      <c r="BF4188" s="5">
        <v>99</v>
      </c>
      <c r="BG4188" s="5">
        <v>100</v>
      </c>
      <c r="BH4188" s="5">
        <v>98</v>
      </c>
      <c r="BI4188" s="5">
        <v>102</v>
      </c>
      <c r="BJ4188" s="5">
        <v>105</v>
      </c>
      <c r="BK4188" s="5">
        <v>107</v>
      </c>
      <c r="BL4188" s="5">
        <v>104</v>
      </c>
      <c r="BM4188" s="5">
        <v>104</v>
      </c>
      <c r="BN4188" s="5">
        <v>103</v>
      </c>
      <c r="BO4188" s="5">
        <v>93</v>
      </c>
      <c r="BP4188" s="5">
        <v>96</v>
      </c>
      <c r="BQ4188" s="5">
        <v>103</v>
      </c>
      <c r="BR4188" s="5">
        <v>103</v>
      </c>
      <c r="BS4188">
        <v>105</v>
      </c>
      <c r="BT4188">
        <v>96</v>
      </c>
      <c r="BU4188">
        <v>79</v>
      </c>
      <c r="BV4188">
        <v>82</v>
      </c>
      <c r="BW4188">
        <v>94</v>
      </c>
      <c r="BX4188">
        <v>97</v>
      </c>
      <c r="BY4188">
        <v>98</v>
      </c>
      <c r="BZ4188">
        <v>99</v>
      </c>
      <c r="CA4188">
        <v>100</v>
      </c>
      <c r="CB4188">
        <v>99</v>
      </c>
      <c r="CC4188">
        <v>84</v>
      </c>
      <c r="CD4188">
        <v>97</v>
      </c>
      <c r="CE4188">
        <v>95</v>
      </c>
      <c r="CF4188">
        <v>97</v>
      </c>
      <c r="CG4188">
        <v>98</v>
      </c>
      <c r="CH4188">
        <v>100</v>
      </c>
      <c r="CI4188">
        <v>104</v>
      </c>
      <c r="CJ4188">
        <v>100</v>
      </c>
      <c r="CK4188">
        <v>96</v>
      </c>
      <c r="CL4188">
        <v>91</v>
      </c>
      <c r="CM4188">
        <v>96</v>
      </c>
      <c r="CN4188">
        <v>94</v>
      </c>
      <c r="CO4188">
        <v>93</v>
      </c>
      <c r="CP4188">
        <v>95</v>
      </c>
      <c r="CQ4188">
        <v>94</v>
      </c>
      <c r="CR4188">
        <v>92</v>
      </c>
      <c r="CS4188">
        <v>96</v>
      </c>
      <c r="CT4188">
        <v>100</v>
      </c>
      <c r="CU4188">
        <v>103</v>
      </c>
      <c r="CV4188">
        <v>101</v>
      </c>
      <c r="CW4188">
        <v>101</v>
      </c>
      <c r="CX4188" t="s">
        <v>2</v>
      </c>
      <c r="CY4188" t="s">
        <v>38</v>
      </c>
      <c r="CZ4188" s="1">
        <f t="shared" si="4749"/>
        <v>0.82414679444739891</v>
      </c>
      <c r="DA4188" s="4">
        <f t="shared" si="4750"/>
        <v>102.06451612903226</v>
      </c>
      <c r="DB4188" s="4"/>
      <c r="DC4188" s="4"/>
      <c r="DD4188" s="4"/>
    </row>
    <row r="4189" spans="1:108" x14ac:dyDescent="0.25">
      <c r="A4189" t="s">
        <v>241</v>
      </c>
      <c r="B4189">
        <v>34.988300000000002</v>
      </c>
      <c r="C4189">
        <v>-117.8647</v>
      </c>
      <c r="D4189">
        <v>2283</v>
      </c>
      <c r="E4189" t="s">
        <v>1</v>
      </c>
      <c r="F4189">
        <v>186.9</v>
      </c>
      <c r="G4189">
        <v>2014</v>
      </c>
      <c r="H4189">
        <v>8</v>
      </c>
      <c r="I4189" t="s">
        <v>260</v>
      </c>
      <c r="J4189">
        <v>94</v>
      </c>
      <c r="K4189">
        <v>91</v>
      </c>
      <c r="L4189">
        <v>93</v>
      </c>
      <c r="M4189">
        <v>96</v>
      </c>
      <c r="N4189">
        <v>98</v>
      </c>
      <c r="O4189">
        <v>97</v>
      </c>
      <c r="P4189">
        <v>101</v>
      </c>
      <c r="Q4189">
        <v>105</v>
      </c>
      <c r="R4189">
        <v>107</v>
      </c>
      <c r="S4189">
        <v>101</v>
      </c>
      <c r="T4189">
        <v>96</v>
      </c>
      <c r="U4189">
        <v>97</v>
      </c>
      <c r="V4189">
        <v>91</v>
      </c>
      <c r="W4189">
        <v>91</v>
      </c>
      <c r="X4189">
        <v>89</v>
      </c>
      <c r="Y4189">
        <v>84</v>
      </c>
      <c r="Z4189">
        <v>84</v>
      </c>
      <c r="AA4189">
        <v>87</v>
      </c>
      <c r="AB4189">
        <v>95</v>
      </c>
      <c r="AC4189">
        <v>100</v>
      </c>
      <c r="AD4189">
        <v>101</v>
      </c>
      <c r="AE4189">
        <v>99</v>
      </c>
      <c r="AF4189">
        <v>97</v>
      </c>
      <c r="AG4189">
        <v>99</v>
      </c>
      <c r="AH4189">
        <v>98</v>
      </c>
      <c r="AI4189">
        <v>87</v>
      </c>
      <c r="AJ4189">
        <v>94</v>
      </c>
      <c r="AK4189">
        <v>101</v>
      </c>
      <c r="AL4189">
        <v>105</v>
      </c>
      <c r="AM4189">
        <v>106</v>
      </c>
      <c r="AN4189" s="5">
        <v>106</v>
      </c>
      <c r="AO4189" s="5">
        <v>105</v>
      </c>
      <c r="AP4189" s="5">
        <v>103</v>
      </c>
      <c r="AQ4189" s="5">
        <v>101</v>
      </c>
      <c r="AR4189" s="5">
        <v>101</v>
      </c>
      <c r="AS4189" s="5">
        <v>104</v>
      </c>
      <c r="AT4189" s="5">
        <v>105</v>
      </c>
      <c r="AU4189" s="5">
        <v>105</v>
      </c>
      <c r="AV4189" s="5">
        <v>104</v>
      </c>
      <c r="AW4189" s="5">
        <v>97</v>
      </c>
      <c r="AX4189" s="5">
        <v>95</v>
      </c>
      <c r="AY4189" s="8">
        <f>AVERAGE(AX4189,AZ4189)</f>
        <v>102</v>
      </c>
      <c r="AZ4189" s="5">
        <v>109</v>
      </c>
      <c r="BA4189" s="5">
        <v>100</v>
      </c>
      <c r="BB4189" s="5">
        <v>99</v>
      </c>
      <c r="BC4189" s="5">
        <v>98</v>
      </c>
      <c r="BD4189" s="5">
        <v>95</v>
      </c>
      <c r="BE4189" s="5">
        <v>96</v>
      </c>
      <c r="BF4189" s="5">
        <v>89</v>
      </c>
      <c r="BG4189" s="5">
        <v>97</v>
      </c>
      <c r="BH4189" s="5">
        <v>96</v>
      </c>
      <c r="BI4189" s="5">
        <v>100</v>
      </c>
      <c r="BJ4189" s="8">
        <f>(2*BI4189+BL4189)/3</f>
        <v>101.66666666666667</v>
      </c>
      <c r="BK4189" s="8">
        <f>(BJ4189+2*BM4189)/3</f>
        <v>102.55555555555556</v>
      </c>
      <c r="BL4189" s="5">
        <v>105</v>
      </c>
      <c r="BM4189" s="5">
        <v>103</v>
      </c>
      <c r="BN4189" s="5">
        <v>103</v>
      </c>
      <c r="BO4189" s="5">
        <v>94</v>
      </c>
      <c r="BP4189" s="5">
        <v>102</v>
      </c>
      <c r="BQ4189" s="5">
        <v>104</v>
      </c>
      <c r="BR4189" s="5">
        <v>105</v>
      </c>
      <c r="BS4189">
        <v>106</v>
      </c>
      <c r="BT4189">
        <v>97</v>
      </c>
      <c r="BU4189">
        <v>82</v>
      </c>
      <c r="BV4189">
        <v>93</v>
      </c>
      <c r="BW4189">
        <v>96</v>
      </c>
      <c r="BX4189">
        <v>95</v>
      </c>
      <c r="BY4189">
        <v>98</v>
      </c>
      <c r="BZ4189">
        <v>98</v>
      </c>
      <c r="CA4189">
        <v>100</v>
      </c>
      <c r="CB4189">
        <v>100</v>
      </c>
      <c r="CC4189">
        <v>98</v>
      </c>
      <c r="CD4189">
        <v>99</v>
      </c>
      <c r="CF4189">
        <v>96</v>
      </c>
      <c r="CG4189">
        <v>98</v>
      </c>
      <c r="CH4189">
        <v>102</v>
      </c>
      <c r="CI4189">
        <v>104</v>
      </c>
      <c r="CJ4189">
        <v>101</v>
      </c>
      <c r="CK4189">
        <v>91</v>
      </c>
      <c r="CL4189">
        <v>91</v>
      </c>
      <c r="CM4189">
        <v>93</v>
      </c>
      <c r="CN4189">
        <v>93</v>
      </c>
      <c r="CO4189">
        <v>94</v>
      </c>
      <c r="CP4189">
        <v>94</v>
      </c>
      <c r="CQ4189">
        <v>90</v>
      </c>
      <c r="CR4189">
        <v>93</v>
      </c>
      <c r="CS4189">
        <v>99</v>
      </c>
      <c r="CT4189">
        <v>101</v>
      </c>
      <c r="CU4189">
        <v>102</v>
      </c>
      <c r="CV4189">
        <v>104</v>
      </c>
      <c r="CW4189">
        <v>100</v>
      </c>
      <c r="CX4189" t="s">
        <v>5</v>
      </c>
      <c r="CY4189" t="s">
        <v>242</v>
      </c>
      <c r="CZ4189" s="1">
        <f t="shared" si="4749"/>
        <v>0.60645429384252947</v>
      </c>
      <c r="DA4189" s="4">
        <f t="shared" si="4750"/>
        <v>100.87813620071684</v>
      </c>
      <c r="DB4189" s="4"/>
      <c r="DC4189" s="4"/>
      <c r="DD4189" s="4"/>
    </row>
    <row r="4190" spans="1:108" x14ac:dyDescent="0.25">
      <c r="A4190" t="s">
        <v>217</v>
      </c>
      <c r="B4190">
        <v>36.046900000000001</v>
      </c>
      <c r="C4190">
        <v>-115.18470000000001</v>
      </c>
      <c r="D4190">
        <v>2275</v>
      </c>
      <c r="E4190" t="s">
        <v>1</v>
      </c>
      <c r="F4190">
        <v>157.6</v>
      </c>
      <c r="G4190">
        <v>2014</v>
      </c>
      <c r="H4190">
        <v>8</v>
      </c>
      <c r="I4190" t="s">
        <v>260</v>
      </c>
      <c r="J4190">
        <v>98</v>
      </c>
      <c r="K4190">
        <v>104</v>
      </c>
      <c r="L4190">
        <v>101</v>
      </c>
      <c r="M4190">
        <v>102</v>
      </c>
      <c r="N4190">
        <v>104</v>
      </c>
      <c r="O4190">
        <v>106</v>
      </c>
      <c r="P4190">
        <v>105</v>
      </c>
      <c r="Q4190">
        <v>106</v>
      </c>
      <c r="R4190">
        <v>109</v>
      </c>
      <c r="S4190">
        <v>108</v>
      </c>
      <c r="T4190">
        <v>104</v>
      </c>
      <c r="U4190">
        <v>104</v>
      </c>
      <c r="V4190">
        <v>101</v>
      </c>
      <c r="W4190">
        <v>96</v>
      </c>
      <c r="X4190">
        <v>99</v>
      </c>
      <c r="Y4190">
        <v>96</v>
      </c>
      <c r="Z4190">
        <v>93</v>
      </c>
      <c r="AA4190">
        <v>92</v>
      </c>
      <c r="AB4190">
        <v>99</v>
      </c>
      <c r="AC4190">
        <v>105</v>
      </c>
      <c r="AD4190">
        <v>107</v>
      </c>
      <c r="AE4190">
        <v>104</v>
      </c>
      <c r="AF4190">
        <v>106</v>
      </c>
      <c r="AG4190">
        <v>106</v>
      </c>
      <c r="AH4190">
        <v>106</v>
      </c>
      <c r="AI4190">
        <v>95</v>
      </c>
      <c r="AJ4190">
        <v>103</v>
      </c>
      <c r="AK4190">
        <v>109</v>
      </c>
      <c r="AL4190">
        <v>111</v>
      </c>
      <c r="AM4190">
        <v>113</v>
      </c>
      <c r="AN4190" s="5">
        <v>114</v>
      </c>
      <c r="AO4190" s="5">
        <v>114</v>
      </c>
      <c r="AP4190" s="5">
        <v>110</v>
      </c>
      <c r="AQ4190" s="5">
        <v>106</v>
      </c>
      <c r="AR4190" s="5">
        <v>101</v>
      </c>
      <c r="AS4190" s="5">
        <v>106</v>
      </c>
      <c r="AT4190" s="5">
        <v>105</v>
      </c>
      <c r="AU4190" s="5">
        <v>103</v>
      </c>
      <c r="AV4190" s="5">
        <v>99</v>
      </c>
      <c r="AW4190" s="5">
        <v>97</v>
      </c>
      <c r="AX4190" s="5">
        <v>104</v>
      </c>
      <c r="AY4190" s="5">
        <v>106</v>
      </c>
      <c r="AZ4190" s="5">
        <v>113</v>
      </c>
      <c r="BA4190" s="5">
        <v>103</v>
      </c>
      <c r="BB4190" s="5">
        <v>104</v>
      </c>
      <c r="BC4190" s="5">
        <v>109</v>
      </c>
      <c r="BD4190" s="5">
        <v>111</v>
      </c>
      <c r="BE4190" s="5">
        <v>111</v>
      </c>
      <c r="BF4190" s="5">
        <v>101</v>
      </c>
      <c r="BG4190" s="5">
        <v>105</v>
      </c>
      <c r="BH4190" s="5">
        <v>106</v>
      </c>
      <c r="BI4190" s="5">
        <v>110</v>
      </c>
      <c r="BJ4190" s="5">
        <v>113</v>
      </c>
      <c r="BK4190" s="5">
        <v>113</v>
      </c>
      <c r="BL4190" s="5">
        <v>107</v>
      </c>
      <c r="BM4190" s="5">
        <v>107</v>
      </c>
      <c r="BN4190" s="5">
        <v>106</v>
      </c>
      <c r="BO4190" s="5">
        <v>97</v>
      </c>
      <c r="BP4190" s="5">
        <v>103</v>
      </c>
      <c r="BQ4190" s="5">
        <v>106</v>
      </c>
      <c r="BR4190" s="5">
        <v>110</v>
      </c>
      <c r="BS4190">
        <v>109</v>
      </c>
      <c r="BT4190">
        <v>100</v>
      </c>
      <c r="BU4190">
        <v>86</v>
      </c>
      <c r="BV4190">
        <v>85</v>
      </c>
      <c r="BW4190">
        <v>100</v>
      </c>
      <c r="BX4190">
        <v>102</v>
      </c>
      <c r="BY4190">
        <v>102</v>
      </c>
      <c r="BZ4190">
        <v>105</v>
      </c>
      <c r="CA4190">
        <v>105</v>
      </c>
      <c r="CB4190">
        <v>101</v>
      </c>
      <c r="CC4190">
        <v>101</v>
      </c>
      <c r="CD4190">
        <v>97</v>
      </c>
      <c r="CE4190">
        <v>99</v>
      </c>
      <c r="CF4190">
        <v>103</v>
      </c>
      <c r="CG4190">
        <v>105</v>
      </c>
      <c r="CH4190">
        <v>106</v>
      </c>
      <c r="CI4190">
        <v>109</v>
      </c>
      <c r="CJ4190">
        <v>101</v>
      </c>
      <c r="CK4190">
        <v>92</v>
      </c>
      <c r="CL4190">
        <v>96</v>
      </c>
      <c r="CM4190">
        <v>94</v>
      </c>
      <c r="CN4190">
        <v>97</v>
      </c>
      <c r="CO4190">
        <v>98</v>
      </c>
      <c r="CP4190">
        <v>102</v>
      </c>
      <c r="CQ4190">
        <v>100</v>
      </c>
      <c r="CR4190">
        <v>98</v>
      </c>
      <c r="CS4190">
        <v>98</v>
      </c>
      <c r="CT4190">
        <v>103</v>
      </c>
      <c r="CU4190">
        <v>107</v>
      </c>
      <c r="CV4190">
        <v>108</v>
      </c>
      <c r="CW4190">
        <v>106</v>
      </c>
      <c r="CX4190" t="s">
        <v>2</v>
      </c>
      <c r="CY4190" t="s">
        <v>218</v>
      </c>
      <c r="CZ4190" s="1">
        <f t="shared" si="4749"/>
        <v>0.61553149573980726</v>
      </c>
      <c r="DA4190" s="4">
        <f t="shared" si="4750"/>
        <v>106.45161290322581</v>
      </c>
      <c r="DB4190" s="4"/>
      <c r="DC4190" s="4"/>
      <c r="DD4190" s="4"/>
    </row>
    <row r="4191" spans="1:108" x14ac:dyDescent="0.25">
      <c r="A4191" t="s">
        <v>79</v>
      </c>
      <c r="B4191">
        <v>35.686399999999999</v>
      </c>
      <c r="C4191">
        <v>-117.6908</v>
      </c>
      <c r="D4191">
        <v>2231</v>
      </c>
      <c r="E4191" t="s">
        <v>1</v>
      </c>
      <c r="F4191">
        <v>113.6</v>
      </c>
      <c r="G4191">
        <v>2014</v>
      </c>
      <c r="H4191">
        <v>8</v>
      </c>
      <c r="I4191" t="s">
        <v>260</v>
      </c>
      <c r="J4191">
        <v>97</v>
      </c>
      <c r="K4191">
        <v>97</v>
      </c>
      <c r="L4191">
        <v>96</v>
      </c>
      <c r="M4191">
        <v>104</v>
      </c>
      <c r="N4191">
        <v>101</v>
      </c>
      <c r="O4191">
        <v>102</v>
      </c>
      <c r="P4191">
        <v>103</v>
      </c>
      <c r="Q4191">
        <v>106</v>
      </c>
      <c r="R4191">
        <v>108</v>
      </c>
      <c r="S4191">
        <v>104</v>
      </c>
      <c r="T4191">
        <v>103</v>
      </c>
      <c r="U4191">
        <v>102</v>
      </c>
      <c r="V4191">
        <v>98</v>
      </c>
      <c r="W4191">
        <v>93</v>
      </c>
      <c r="X4191">
        <v>95</v>
      </c>
      <c r="Y4191">
        <v>90</v>
      </c>
      <c r="Z4191">
        <v>91</v>
      </c>
      <c r="AA4191">
        <v>90</v>
      </c>
      <c r="AB4191">
        <v>97</v>
      </c>
      <c r="AC4191">
        <v>103</v>
      </c>
      <c r="AD4191">
        <v>106</v>
      </c>
      <c r="AE4191">
        <v>102</v>
      </c>
      <c r="AF4191">
        <v>103</v>
      </c>
      <c r="AG4191">
        <v>105</v>
      </c>
      <c r="AH4191">
        <v>104</v>
      </c>
      <c r="AI4191">
        <v>92</v>
      </c>
      <c r="AJ4191">
        <v>100</v>
      </c>
      <c r="AK4191">
        <v>105</v>
      </c>
      <c r="AL4191">
        <v>108</v>
      </c>
      <c r="AM4191">
        <v>109</v>
      </c>
      <c r="AN4191" s="5">
        <v>110</v>
      </c>
      <c r="AO4191" s="5">
        <v>109</v>
      </c>
      <c r="AP4191" s="5">
        <v>108</v>
      </c>
      <c r="AQ4191" s="5">
        <v>105</v>
      </c>
      <c r="AR4191" s="5">
        <v>105</v>
      </c>
      <c r="AS4191" s="5">
        <v>105</v>
      </c>
      <c r="AT4191" s="5">
        <v>106</v>
      </c>
      <c r="AU4191" s="5">
        <v>107</v>
      </c>
      <c r="AV4191" s="5">
        <v>106</v>
      </c>
      <c r="AW4191" s="5">
        <v>102</v>
      </c>
      <c r="AX4191" s="5">
        <v>98</v>
      </c>
      <c r="AY4191" s="5">
        <v>104</v>
      </c>
      <c r="AZ4191" s="5">
        <v>111</v>
      </c>
      <c r="BA4191" s="5">
        <v>104</v>
      </c>
      <c r="BB4191" s="5">
        <v>103</v>
      </c>
      <c r="BC4191" s="5">
        <v>104</v>
      </c>
      <c r="BD4191" s="5">
        <v>104</v>
      </c>
      <c r="BE4191" s="5">
        <v>103</v>
      </c>
      <c r="BF4191" s="5">
        <v>100</v>
      </c>
      <c r="BG4191" s="5">
        <v>101</v>
      </c>
      <c r="BH4191" s="5">
        <v>99</v>
      </c>
      <c r="BI4191" s="5">
        <v>103</v>
      </c>
      <c r="BJ4191" s="5">
        <v>108</v>
      </c>
      <c r="BK4191" s="5">
        <v>110</v>
      </c>
      <c r="BL4191" s="5">
        <v>110</v>
      </c>
      <c r="BM4191" s="5">
        <v>106</v>
      </c>
      <c r="BN4191" s="5">
        <v>107</v>
      </c>
      <c r="BO4191" s="5">
        <v>94</v>
      </c>
      <c r="BP4191" s="5">
        <v>102</v>
      </c>
      <c r="BQ4191" s="5">
        <v>106</v>
      </c>
      <c r="BR4191" s="5">
        <v>106</v>
      </c>
      <c r="BS4191">
        <v>108</v>
      </c>
      <c r="BT4191">
        <v>99</v>
      </c>
      <c r="BU4191">
        <v>85</v>
      </c>
      <c r="BV4191">
        <v>96</v>
      </c>
      <c r="BW4191">
        <v>98</v>
      </c>
      <c r="BX4191">
        <v>98</v>
      </c>
      <c r="BY4191">
        <v>99</v>
      </c>
      <c r="BZ4191">
        <v>101</v>
      </c>
      <c r="CA4191">
        <v>102</v>
      </c>
      <c r="CB4191">
        <v>102</v>
      </c>
      <c r="CC4191">
        <v>99</v>
      </c>
      <c r="CD4191">
        <v>101</v>
      </c>
      <c r="CE4191">
        <v>100</v>
      </c>
      <c r="CF4191">
        <v>100</v>
      </c>
      <c r="CG4191">
        <v>102</v>
      </c>
      <c r="CH4191">
        <v>104</v>
      </c>
      <c r="CI4191">
        <v>106</v>
      </c>
      <c r="CJ4191">
        <v>103</v>
      </c>
      <c r="CK4191">
        <v>98</v>
      </c>
      <c r="CL4191">
        <v>92</v>
      </c>
      <c r="CM4191">
        <v>96</v>
      </c>
      <c r="CN4191">
        <v>100</v>
      </c>
      <c r="CO4191">
        <v>97</v>
      </c>
      <c r="CP4191">
        <v>96</v>
      </c>
      <c r="CQ4191">
        <v>97</v>
      </c>
      <c r="CR4191">
        <v>97</v>
      </c>
      <c r="CS4191">
        <v>99</v>
      </c>
      <c r="CT4191">
        <v>103</v>
      </c>
      <c r="CU4191">
        <v>105</v>
      </c>
      <c r="CV4191">
        <v>105</v>
      </c>
      <c r="CW4191">
        <v>105</v>
      </c>
      <c r="CX4191" t="s">
        <v>5</v>
      </c>
      <c r="CY4191" t="s">
        <v>80</v>
      </c>
      <c r="CZ4191" s="1">
        <f t="shared" si="4749"/>
        <v>0.80481552792243494</v>
      </c>
      <c r="DA4191" s="4">
        <f t="shared" si="4750"/>
        <v>104.70967741935483</v>
      </c>
      <c r="DB4191" s="4"/>
      <c r="DC4191" s="4"/>
      <c r="DD4191" s="4"/>
    </row>
    <row r="4192" spans="1:108" x14ac:dyDescent="0.25">
      <c r="A4192" t="s">
        <v>164</v>
      </c>
      <c r="B4192">
        <v>34.892800000000001</v>
      </c>
      <c r="C4192">
        <v>-117.0219</v>
      </c>
      <c r="D4192">
        <v>2220</v>
      </c>
      <c r="E4192" t="s">
        <v>1</v>
      </c>
      <c r="F4192">
        <v>175</v>
      </c>
      <c r="G4192">
        <v>2014</v>
      </c>
      <c r="H4192">
        <v>8</v>
      </c>
      <c r="I4192" t="s">
        <v>260</v>
      </c>
      <c r="J4192">
        <v>96</v>
      </c>
      <c r="K4192">
        <v>94</v>
      </c>
      <c r="L4192">
        <v>96</v>
      </c>
      <c r="M4192">
        <v>96</v>
      </c>
      <c r="N4192">
        <v>96</v>
      </c>
      <c r="O4192">
        <v>98</v>
      </c>
      <c r="P4192">
        <v>102</v>
      </c>
      <c r="Q4192">
        <v>104</v>
      </c>
      <c r="R4192">
        <v>107</v>
      </c>
      <c r="S4192">
        <v>103</v>
      </c>
      <c r="T4192">
        <v>98</v>
      </c>
      <c r="U4192">
        <v>99</v>
      </c>
      <c r="V4192">
        <v>94</v>
      </c>
      <c r="W4192">
        <v>93</v>
      </c>
      <c r="X4192">
        <v>93</v>
      </c>
      <c r="Y4192">
        <v>91</v>
      </c>
      <c r="Z4192">
        <v>87</v>
      </c>
      <c r="AA4192">
        <v>90</v>
      </c>
      <c r="AB4192">
        <v>96</v>
      </c>
      <c r="AC4192">
        <v>102</v>
      </c>
      <c r="AD4192">
        <v>102</v>
      </c>
      <c r="AE4192">
        <v>100</v>
      </c>
      <c r="AF4192">
        <v>101</v>
      </c>
      <c r="AG4192">
        <v>102</v>
      </c>
      <c r="AH4192">
        <v>101</v>
      </c>
      <c r="AI4192">
        <v>92</v>
      </c>
      <c r="AJ4192">
        <v>98</v>
      </c>
      <c r="AK4192">
        <v>103</v>
      </c>
      <c r="AL4192">
        <v>106</v>
      </c>
      <c r="AM4192">
        <v>107</v>
      </c>
      <c r="AN4192" s="5">
        <v>110</v>
      </c>
      <c r="AO4192" s="5">
        <v>107</v>
      </c>
      <c r="AP4192" s="5">
        <v>107</v>
      </c>
      <c r="AQ4192" s="5">
        <v>103</v>
      </c>
      <c r="AR4192" s="5">
        <v>97</v>
      </c>
      <c r="AS4192" s="5">
        <v>104</v>
      </c>
      <c r="AT4192" s="5">
        <v>106</v>
      </c>
      <c r="AU4192" s="5">
        <v>106</v>
      </c>
      <c r="AV4192" s="5">
        <v>105</v>
      </c>
      <c r="AW4192" s="5">
        <v>101</v>
      </c>
      <c r="AX4192" s="5">
        <v>98</v>
      </c>
      <c r="AY4192" s="5">
        <v>102</v>
      </c>
      <c r="AZ4192" s="5">
        <v>110</v>
      </c>
      <c r="BA4192" s="5">
        <v>98</v>
      </c>
      <c r="BB4192" s="5">
        <v>101</v>
      </c>
      <c r="BC4192" s="5">
        <v>100</v>
      </c>
      <c r="BD4192" s="5">
        <v>101</v>
      </c>
      <c r="BE4192" s="5">
        <v>101</v>
      </c>
      <c r="BF4192" s="5">
        <v>94</v>
      </c>
      <c r="BG4192" s="5">
        <v>101</v>
      </c>
      <c r="BH4192" s="5">
        <v>99</v>
      </c>
      <c r="BI4192" s="5">
        <v>103</v>
      </c>
      <c r="BJ4192" s="5">
        <v>105</v>
      </c>
      <c r="BK4192" s="5">
        <v>108</v>
      </c>
      <c r="BL4192" s="5">
        <v>107</v>
      </c>
      <c r="BM4192" s="5">
        <v>106</v>
      </c>
      <c r="BN4192" s="5">
        <v>102</v>
      </c>
      <c r="BO4192" s="5">
        <v>94</v>
      </c>
      <c r="BP4192" s="5">
        <v>100</v>
      </c>
      <c r="BQ4192" s="5">
        <v>107</v>
      </c>
      <c r="BR4192" s="5">
        <v>105</v>
      </c>
      <c r="BS4192">
        <v>105</v>
      </c>
      <c r="BT4192">
        <v>93</v>
      </c>
      <c r="BU4192">
        <v>83</v>
      </c>
      <c r="BV4192">
        <v>93</v>
      </c>
      <c r="BW4192">
        <v>97</v>
      </c>
      <c r="BX4192">
        <v>97</v>
      </c>
      <c r="BY4192">
        <v>96</v>
      </c>
      <c r="BZ4192">
        <v>99</v>
      </c>
      <c r="CA4192">
        <v>100</v>
      </c>
      <c r="CB4192">
        <v>101</v>
      </c>
      <c r="CC4192">
        <v>97</v>
      </c>
      <c r="CD4192">
        <v>98</v>
      </c>
      <c r="CE4192">
        <v>99</v>
      </c>
      <c r="CF4192">
        <v>99</v>
      </c>
      <c r="CG4192">
        <v>99</v>
      </c>
      <c r="CH4192">
        <v>102</v>
      </c>
      <c r="CI4192">
        <v>105</v>
      </c>
      <c r="CJ4192">
        <v>103</v>
      </c>
      <c r="CK4192">
        <v>97</v>
      </c>
      <c r="CL4192">
        <v>90</v>
      </c>
      <c r="CM4192">
        <v>94</v>
      </c>
      <c r="CN4192">
        <v>95</v>
      </c>
      <c r="CO4192">
        <v>97</v>
      </c>
      <c r="CP4192">
        <v>97</v>
      </c>
      <c r="CQ4192">
        <v>97</v>
      </c>
      <c r="CR4192">
        <v>95</v>
      </c>
      <c r="CS4192">
        <v>97</v>
      </c>
      <c r="CT4192">
        <v>101</v>
      </c>
      <c r="CU4192">
        <v>103</v>
      </c>
      <c r="CV4192">
        <v>104</v>
      </c>
      <c r="CW4192">
        <v>102</v>
      </c>
      <c r="CX4192" t="s">
        <v>5</v>
      </c>
      <c r="CY4192" t="s">
        <v>20</v>
      </c>
      <c r="CZ4192" s="1">
        <f t="shared" si="4749"/>
        <v>0.70029738385455642</v>
      </c>
      <c r="DA4192" s="4">
        <f t="shared" si="4750"/>
        <v>102.83870967741936</v>
      </c>
      <c r="DB4192" s="4"/>
      <c r="DC4192" s="4"/>
      <c r="DD4192" s="4"/>
    </row>
    <row r="4193" spans="1:108" x14ac:dyDescent="0.25">
      <c r="A4193" t="s">
        <v>230</v>
      </c>
      <c r="B4193">
        <v>36.2119</v>
      </c>
      <c r="C4193">
        <v>-115.1939</v>
      </c>
      <c r="D4193">
        <v>2189</v>
      </c>
      <c r="E4193" t="s">
        <v>1</v>
      </c>
      <c r="F4193">
        <v>152.30000000000001</v>
      </c>
      <c r="G4193">
        <v>2014</v>
      </c>
      <c r="H4193">
        <v>8</v>
      </c>
      <c r="I4193" t="s">
        <v>260</v>
      </c>
      <c r="J4193">
        <v>96</v>
      </c>
      <c r="K4193">
        <v>102</v>
      </c>
      <c r="L4193">
        <v>99</v>
      </c>
      <c r="M4193">
        <v>100</v>
      </c>
      <c r="N4193">
        <v>101</v>
      </c>
      <c r="O4193">
        <v>104</v>
      </c>
      <c r="P4193">
        <v>103</v>
      </c>
      <c r="Q4193">
        <v>104</v>
      </c>
      <c r="R4193">
        <v>105</v>
      </c>
      <c r="S4193">
        <v>106</v>
      </c>
      <c r="T4193">
        <v>101</v>
      </c>
      <c r="U4193">
        <v>102</v>
      </c>
      <c r="V4193">
        <v>100</v>
      </c>
      <c r="W4193">
        <v>93</v>
      </c>
      <c r="X4193">
        <v>97</v>
      </c>
      <c r="Y4193">
        <v>94</v>
      </c>
      <c r="Z4193">
        <v>93</v>
      </c>
      <c r="AA4193">
        <v>89</v>
      </c>
      <c r="AB4193">
        <v>96</v>
      </c>
      <c r="AC4193">
        <v>102</v>
      </c>
      <c r="AD4193">
        <v>105</v>
      </c>
      <c r="AE4193">
        <v>103</v>
      </c>
      <c r="AF4193">
        <v>103</v>
      </c>
      <c r="AG4193">
        <v>104</v>
      </c>
      <c r="AH4193">
        <v>104</v>
      </c>
      <c r="AI4193">
        <v>94</v>
      </c>
      <c r="AJ4193">
        <v>102</v>
      </c>
      <c r="AK4193">
        <v>106</v>
      </c>
      <c r="AL4193">
        <v>107</v>
      </c>
      <c r="AM4193">
        <v>109</v>
      </c>
      <c r="AN4193" s="5">
        <v>111</v>
      </c>
      <c r="AO4193" s="5">
        <v>112</v>
      </c>
      <c r="AP4193" s="5">
        <v>108</v>
      </c>
      <c r="AQ4193" s="5">
        <v>102</v>
      </c>
      <c r="AR4193" s="5">
        <v>98</v>
      </c>
      <c r="AS4193" s="5">
        <v>104</v>
      </c>
      <c r="AT4193" s="5">
        <v>102</v>
      </c>
      <c r="AU4193" s="5">
        <v>103</v>
      </c>
      <c r="AV4193" s="5">
        <v>94</v>
      </c>
      <c r="AW4193" s="5">
        <v>94</v>
      </c>
      <c r="AX4193" s="5">
        <v>101</v>
      </c>
      <c r="AY4193" s="5">
        <v>104</v>
      </c>
      <c r="AZ4193" s="5">
        <v>110</v>
      </c>
      <c r="BA4193" s="5">
        <v>99</v>
      </c>
      <c r="BB4193" s="5">
        <v>100</v>
      </c>
      <c r="BC4193" s="5">
        <v>105</v>
      </c>
      <c r="BD4193" s="5">
        <v>109</v>
      </c>
      <c r="BE4193" s="5">
        <v>107</v>
      </c>
      <c r="BF4193" s="5">
        <v>102</v>
      </c>
      <c r="BG4193" s="5">
        <v>102</v>
      </c>
      <c r="BH4193" s="5">
        <v>103</v>
      </c>
      <c r="BI4193" s="5">
        <v>106</v>
      </c>
      <c r="BJ4193" s="5">
        <v>111</v>
      </c>
      <c r="BK4193" s="5">
        <v>110</v>
      </c>
      <c r="BL4193" s="5">
        <v>104</v>
      </c>
      <c r="BM4193" s="5">
        <v>105</v>
      </c>
      <c r="BN4193" s="5">
        <v>105</v>
      </c>
      <c r="BO4193" s="5">
        <v>98</v>
      </c>
      <c r="BP4193" s="5">
        <v>100</v>
      </c>
      <c r="BQ4193" s="5">
        <v>103</v>
      </c>
      <c r="BR4193" s="5">
        <v>108</v>
      </c>
      <c r="BS4193">
        <v>105</v>
      </c>
      <c r="BT4193">
        <v>97</v>
      </c>
      <c r="BU4193">
        <v>86</v>
      </c>
      <c r="BV4193">
        <v>81</v>
      </c>
      <c r="BW4193">
        <v>97</v>
      </c>
      <c r="BX4193">
        <v>98</v>
      </c>
      <c r="BY4193">
        <v>100</v>
      </c>
      <c r="BZ4193">
        <v>100</v>
      </c>
      <c r="CA4193">
        <v>102</v>
      </c>
      <c r="CB4193">
        <v>99</v>
      </c>
      <c r="CC4193">
        <v>98</v>
      </c>
      <c r="CD4193">
        <v>95</v>
      </c>
      <c r="CE4193">
        <v>95</v>
      </c>
      <c r="CF4193">
        <v>101</v>
      </c>
      <c r="CG4193">
        <v>101</v>
      </c>
      <c r="CH4193">
        <v>104</v>
      </c>
      <c r="CI4193">
        <v>107</v>
      </c>
      <c r="CJ4193">
        <v>99</v>
      </c>
      <c r="CK4193">
        <v>91</v>
      </c>
      <c r="CL4193">
        <v>95</v>
      </c>
      <c r="CM4193">
        <v>93</v>
      </c>
      <c r="CN4193">
        <v>94</v>
      </c>
      <c r="CO4193">
        <v>95</v>
      </c>
      <c r="CP4193">
        <v>98</v>
      </c>
      <c r="CQ4193">
        <v>98</v>
      </c>
      <c r="CR4193">
        <v>96</v>
      </c>
      <c r="CS4193">
        <v>96</v>
      </c>
      <c r="CT4193">
        <v>100</v>
      </c>
      <c r="CU4193">
        <v>103</v>
      </c>
      <c r="CV4193">
        <v>105</v>
      </c>
      <c r="CW4193">
        <v>102</v>
      </c>
      <c r="CX4193" t="s">
        <v>2</v>
      </c>
      <c r="CY4193" t="s">
        <v>231</v>
      </c>
      <c r="CZ4193" s="1">
        <f t="shared" si="4749"/>
        <v>0.6138826421038871</v>
      </c>
      <c r="DA4193" s="4">
        <f t="shared" si="4750"/>
        <v>103.87096774193549</v>
      </c>
      <c r="DB4193" s="4"/>
      <c r="DC4193" s="4"/>
      <c r="DD4193" s="4"/>
    </row>
    <row r="4194" spans="1:108" x14ac:dyDescent="0.25">
      <c r="A4194" t="s">
        <v>91</v>
      </c>
      <c r="B4194">
        <v>36.071899999999999</v>
      </c>
      <c r="C4194">
        <v>-115.16330000000001</v>
      </c>
      <c r="D4194">
        <v>2175</v>
      </c>
      <c r="E4194" t="s">
        <v>1</v>
      </c>
      <c r="F4194">
        <v>158.69999999999999</v>
      </c>
      <c r="G4194">
        <v>2014</v>
      </c>
      <c r="H4194">
        <v>8</v>
      </c>
      <c r="I4194" t="s">
        <v>260</v>
      </c>
      <c r="J4194">
        <v>97</v>
      </c>
      <c r="K4194">
        <v>102</v>
      </c>
      <c r="L4194">
        <v>100</v>
      </c>
      <c r="M4194">
        <v>100</v>
      </c>
      <c r="N4194">
        <v>102</v>
      </c>
      <c r="O4194">
        <v>104</v>
      </c>
      <c r="P4194">
        <v>104</v>
      </c>
      <c r="Q4194">
        <v>104</v>
      </c>
      <c r="R4194">
        <v>106</v>
      </c>
      <c r="S4194">
        <v>106</v>
      </c>
      <c r="T4194">
        <v>101</v>
      </c>
      <c r="U4194">
        <v>103</v>
      </c>
      <c r="V4194">
        <v>99</v>
      </c>
      <c r="W4194">
        <v>95</v>
      </c>
      <c r="X4194">
        <v>97</v>
      </c>
      <c r="Y4194">
        <v>96</v>
      </c>
      <c r="Z4194">
        <v>93</v>
      </c>
      <c r="AA4194">
        <v>91</v>
      </c>
      <c r="AB4194">
        <v>97</v>
      </c>
      <c r="AC4194">
        <v>103</v>
      </c>
      <c r="AD4194">
        <v>105</v>
      </c>
      <c r="AE4194">
        <v>103</v>
      </c>
      <c r="AF4194">
        <v>104</v>
      </c>
      <c r="AG4194">
        <v>105</v>
      </c>
      <c r="AH4194">
        <v>104</v>
      </c>
      <c r="AI4194">
        <v>94</v>
      </c>
      <c r="AJ4194">
        <v>101</v>
      </c>
      <c r="AK4194">
        <v>107</v>
      </c>
      <c r="AL4194">
        <v>108</v>
      </c>
      <c r="AM4194">
        <v>111</v>
      </c>
      <c r="AN4194" s="5">
        <v>112</v>
      </c>
      <c r="AO4194" s="5">
        <v>111</v>
      </c>
      <c r="AP4194" s="5">
        <v>108</v>
      </c>
      <c r="AQ4194" s="5">
        <v>103</v>
      </c>
      <c r="AR4194" s="5">
        <v>99</v>
      </c>
      <c r="AS4194" s="5">
        <v>104</v>
      </c>
      <c r="AT4194" s="5">
        <v>103</v>
      </c>
      <c r="AU4194" s="5">
        <v>102</v>
      </c>
      <c r="AV4194" s="5">
        <v>96</v>
      </c>
      <c r="AW4194" s="5">
        <v>94</v>
      </c>
      <c r="AX4194" s="5">
        <v>102</v>
      </c>
      <c r="AY4194" s="5">
        <v>105</v>
      </c>
      <c r="AZ4194" s="5">
        <v>112</v>
      </c>
      <c r="BA4194" s="5">
        <v>101</v>
      </c>
      <c r="BB4194" s="5">
        <v>101</v>
      </c>
      <c r="BC4194" s="5">
        <v>107</v>
      </c>
      <c r="BD4194" s="5">
        <v>109</v>
      </c>
      <c r="BE4194" s="5">
        <v>108</v>
      </c>
      <c r="BF4194" s="5">
        <v>100</v>
      </c>
      <c r="BG4194" s="5">
        <v>102</v>
      </c>
      <c r="BH4194" s="5">
        <v>104</v>
      </c>
      <c r="BI4194" s="5">
        <v>108</v>
      </c>
      <c r="BJ4194" s="5">
        <v>112</v>
      </c>
      <c r="BK4194" s="5">
        <v>111</v>
      </c>
      <c r="BL4194" s="5">
        <v>105</v>
      </c>
      <c r="BM4194" s="5">
        <v>106</v>
      </c>
      <c r="BN4194" s="5">
        <v>104</v>
      </c>
      <c r="BO4194" s="5">
        <v>96</v>
      </c>
      <c r="BP4194" s="5">
        <v>101</v>
      </c>
      <c r="BQ4194" s="5">
        <v>106</v>
      </c>
      <c r="BR4194" s="5">
        <v>109</v>
      </c>
      <c r="BS4194">
        <v>107</v>
      </c>
      <c r="BT4194">
        <v>98</v>
      </c>
      <c r="BU4194">
        <v>86</v>
      </c>
      <c r="BV4194">
        <v>84</v>
      </c>
      <c r="BW4194">
        <v>98</v>
      </c>
      <c r="BX4194">
        <v>101</v>
      </c>
      <c r="BY4194">
        <v>101</v>
      </c>
      <c r="BZ4194">
        <v>102</v>
      </c>
      <c r="CA4194">
        <v>103</v>
      </c>
      <c r="CB4194">
        <v>100</v>
      </c>
      <c r="CC4194">
        <v>99</v>
      </c>
      <c r="CD4194">
        <v>96</v>
      </c>
      <c r="CE4194">
        <v>96</v>
      </c>
      <c r="CF4194">
        <v>101</v>
      </c>
      <c r="CG4194">
        <v>102</v>
      </c>
      <c r="CH4194">
        <v>104</v>
      </c>
      <c r="CI4194">
        <v>107</v>
      </c>
      <c r="CJ4194">
        <v>99</v>
      </c>
      <c r="CK4194">
        <v>92</v>
      </c>
      <c r="CL4194">
        <v>96</v>
      </c>
      <c r="CM4194">
        <v>92</v>
      </c>
      <c r="CN4194">
        <v>95</v>
      </c>
      <c r="CO4194">
        <v>96</v>
      </c>
      <c r="CP4194">
        <v>100</v>
      </c>
      <c r="CQ4194">
        <v>98</v>
      </c>
      <c r="CR4194">
        <v>96</v>
      </c>
      <c r="CS4194">
        <v>96</v>
      </c>
      <c r="CT4194">
        <v>102</v>
      </c>
      <c r="CU4194">
        <v>105</v>
      </c>
      <c r="CV4194">
        <v>106</v>
      </c>
      <c r="CW4194">
        <v>104</v>
      </c>
      <c r="CX4194" t="s">
        <v>2</v>
      </c>
      <c r="CY4194" t="s">
        <v>92</v>
      </c>
      <c r="CZ4194" s="1">
        <f t="shared" si="4749"/>
        <v>0.62729757630369076</v>
      </c>
      <c r="DA4194" s="4">
        <f t="shared" si="4750"/>
        <v>104.54838709677419</v>
      </c>
      <c r="DB4194" s="4"/>
      <c r="DC4194" s="4"/>
      <c r="DD4194" s="4"/>
    </row>
    <row r="4195" spans="1:108" x14ac:dyDescent="0.25">
      <c r="A4195" t="s">
        <v>155</v>
      </c>
      <c r="B4195">
        <v>36.430300000000003</v>
      </c>
      <c r="C4195">
        <v>-114.51390000000001</v>
      </c>
      <c r="D4195">
        <v>2000</v>
      </c>
      <c r="E4195" t="s">
        <v>1</v>
      </c>
      <c r="F4195">
        <v>210.3</v>
      </c>
      <c r="G4195">
        <v>2014</v>
      </c>
      <c r="H4195">
        <v>8</v>
      </c>
      <c r="I4195" t="s">
        <v>260</v>
      </c>
      <c r="J4195">
        <v>101</v>
      </c>
      <c r="K4195">
        <v>99</v>
      </c>
      <c r="L4195">
        <v>103</v>
      </c>
      <c r="M4195">
        <v>99</v>
      </c>
      <c r="N4195">
        <v>102</v>
      </c>
      <c r="O4195">
        <v>104</v>
      </c>
      <c r="P4195">
        <v>105</v>
      </c>
      <c r="Q4195">
        <v>106</v>
      </c>
      <c r="R4195">
        <v>106</v>
      </c>
      <c r="S4195">
        <v>106</v>
      </c>
      <c r="T4195">
        <v>106</v>
      </c>
      <c r="U4195">
        <v>106</v>
      </c>
      <c r="V4195">
        <v>103</v>
      </c>
      <c r="W4195">
        <v>101</v>
      </c>
      <c r="X4195">
        <v>95</v>
      </c>
      <c r="Y4195">
        <v>98</v>
      </c>
      <c r="Z4195">
        <v>96</v>
      </c>
      <c r="AC4195">
        <v>99</v>
      </c>
      <c r="AD4195">
        <v>103</v>
      </c>
      <c r="AE4195">
        <v>105</v>
      </c>
      <c r="AF4195">
        <v>104</v>
      </c>
      <c r="AG4195">
        <v>103</v>
      </c>
      <c r="AH4195">
        <v>104</v>
      </c>
      <c r="AL4195">
        <v>106</v>
      </c>
      <c r="AM4195">
        <v>108</v>
      </c>
      <c r="AN4195" s="5">
        <v>111</v>
      </c>
      <c r="AO4195" s="5">
        <v>112</v>
      </c>
      <c r="AP4195" s="5">
        <v>110</v>
      </c>
      <c r="AQ4195" s="5">
        <v>104</v>
      </c>
      <c r="AR4195" s="5">
        <v>103</v>
      </c>
      <c r="AS4195" s="5">
        <v>107</v>
      </c>
      <c r="AT4195" s="5">
        <v>105</v>
      </c>
      <c r="AU4195" s="5">
        <v>103</v>
      </c>
      <c r="AV4195" s="5">
        <v>105</v>
      </c>
      <c r="AW4195" s="5">
        <v>100</v>
      </c>
      <c r="AX4195" s="5">
        <v>89</v>
      </c>
      <c r="AY4195" s="5">
        <v>101</v>
      </c>
      <c r="AZ4195" s="5">
        <v>107</v>
      </c>
      <c r="BA4195" s="5">
        <v>113</v>
      </c>
      <c r="BB4195" s="5">
        <v>101</v>
      </c>
      <c r="BC4195" s="5">
        <v>100</v>
      </c>
      <c r="BD4195" s="5">
        <v>105</v>
      </c>
      <c r="BE4195" s="5">
        <v>108</v>
      </c>
      <c r="BF4195" s="5">
        <v>107</v>
      </c>
      <c r="BG4195" s="5">
        <v>102</v>
      </c>
      <c r="BH4195" s="5">
        <v>104</v>
      </c>
      <c r="BI4195" s="5">
        <v>104</v>
      </c>
      <c r="BJ4195" s="5">
        <v>109</v>
      </c>
      <c r="BK4195" s="5">
        <v>112</v>
      </c>
      <c r="BL4195" s="5">
        <v>111</v>
      </c>
      <c r="BM4195" s="5">
        <v>104</v>
      </c>
      <c r="BN4195" s="5">
        <v>106</v>
      </c>
      <c r="BO4195" s="5">
        <v>105</v>
      </c>
      <c r="BP4195" s="5">
        <v>96</v>
      </c>
      <c r="BQ4195" s="5">
        <v>101</v>
      </c>
      <c r="BR4195" s="5">
        <v>107</v>
      </c>
      <c r="BS4195">
        <v>108</v>
      </c>
      <c r="BT4195">
        <v>107</v>
      </c>
      <c r="BU4195">
        <v>100</v>
      </c>
      <c r="BV4195">
        <v>101</v>
      </c>
      <c r="BW4195">
        <v>89</v>
      </c>
      <c r="BX4195">
        <v>97</v>
      </c>
      <c r="BY4195">
        <v>94</v>
      </c>
      <c r="BZ4195">
        <v>101</v>
      </c>
      <c r="CA4195">
        <v>102</v>
      </c>
      <c r="CB4195">
        <v>103</v>
      </c>
      <c r="CC4195">
        <v>96</v>
      </c>
      <c r="CD4195">
        <v>101</v>
      </c>
      <c r="CE4195">
        <v>98</v>
      </c>
      <c r="CF4195">
        <v>96</v>
      </c>
      <c r="CG4195">
        <v>98</v>
      </c>
      <c r="CH4195">
        <v>103</v>
      </c>
      <c r="CI4195">
        <v>105</v>
      </c>
      <c r="CJ4195">
        <v>107</v>
      </c>
      <c r="CK4195">
        <v>100</v>
      </c>
      <c r="CL4195">
        <v>86</v>
      </c>
      <c r="CM4195">
        <v>94</v>
      </c>
      <c r="CN4195">
        <v>93</v>
      </c>
      <c r="CO4195">
        <v>94</v>
      </c>
      <c r="CP4195">
        <v>96</v>
      </c>
      <c r="CQ4195">
        <v>100</v>
      </c>
      <c r="CR4195">
        <v>96</v>
      </c>
      <c r="CS4195">
        <v>96</v>
      </c>
      <c r="CT4195">
        <v>98</v>
      </c>
      <c r="CU4195">
        <v>103</v>
      </c>
      <c r="CV4195">
        <v>106</v>
      </c>
      <c r="CW4195">
        <v>106</v>
      </c>
      <c r="CX4195" t="s">
        <v>2</v>
      </c>
      <c r="CY4195" t="s">
        <v>156</v>
      </c>
      <c r="CZ4195" s="1">
        <f t="shared" si="4749"/>
        <v>0.67933902190449424</v>
      </c>
      <c r="DA4195" s="4">
        <f t="shared" si="4750"/>
        <v>104.90322580645162</v>
      </c>
      <c r="DB4195" s="4"/>
      <c r="DC4195" s="4"/>
      <c r="DD4195" s="4"/>
    </row>
    <row r="4196" spans="1:108" x14ac:dyDescent="0.25">
      <c r="A4196" t="s">
        <v>77</v>
      </c>
      <c r="B4196">
        <v>34.8536</v>
      </c>
      <c r="C4196">
        <v>-116.7869</v>
      </c>
      <c r="D4196">
        <v>1919</v>
      </c>
      <c r="E4196" t="s">
        <v>1</v>
      </c>
      <c r="F4196">
        <v>178.9</v>
      </c>
      <c r="G4196">
        <v>2014</v>
      </c>
      <c r="H4196">
        <v>8</v>
      </c>
      <c r="I4196" t="s">
        <v>260</v>
      </c>
      <c r="J4196">
        <v>98</v>
      </c>
      <c r="K4196">
        <v>100</v>
      </c>
      <c r="L4196">
        <v>100</v>
      </c>
      <c r="M4196">
        <v>98</v>
      </c>
      <c r="N4196">
        <v>103</v>
      </c>
      <c r="O4196">
        <v>102</v>
      </c>
      <c r="P4196">
        <v>104</v>
      </c>
      <c r="Q4196">
        <v>107</v>
      </c>
      <c r="R4196">
        <v>109</v>
      </c>
      <c r="S4196">
        <v>106</v>
      </c>
      <c r="T4196">
        <v>101</v>
      </c>
      <c r="U4196">
        <v>103</v>
      </c>
      <c r="V4196">
        <v>99</v>
      </c>
      <c r="W4196">
        <v>95</v>
      </c>
      <c r="X4196">
        <v>98</v>
      </c>
      <c r="Y4196">
        <v>94</v>
      </c>
      <c r="Z4196">
        <v>90</v>
      </c>
      <c r="AA4196">
        <v>91</v>
      </c>
      <c r="AB4196">
        <v>100</v>
      </c>
      <c r="AC4196">
        <v>105</v>
      </c>
      <c r="AD4196">
        <v>107</v>
      </c>
      <c r="AE4196">
        <v>103</v>
      </c>
      <c r="AF4196">
        <v>103</v>
      </c>
      <c r="AG4196">
        <v>106</v>
      </c>
      <c r="AH4196">
        <v>104</v>
      </c>
      <c r="AI4196">
        <v>98</v>
      </c>
      <c r="AJ4196">
        <v>100</v>
      </c>
      <c r="AK4196">
        <v>106</v>
      </c>
      <c r="AL4196">
        <v>109</v>
      </c>
      <c r="AM4196">
        <v>110</v>
      </c>
      <c r="AN4196" s="5">
        <v>112</v>
      </c>
      <c r="AO4196" s="5">
        <v>111</v>
      </c>
      <c r="AP4196" s="5">
        <v>109</v>
      </c>
      <c r="AQ4196" s="5">
        <v>105</v>
      </c>
      <c r="AR4196" s="5">
        <v>97</v>
      </c>
      <c r="AS4196" s="5">
        <v>107</v>
      </c>
      <c r="AT4196" s="5">
        <v>110</v>
      </c>
      <c r="AU4196" s="5">
        <v>109</v>
      </c>
      <c r="AV4196" s="5">
        <v>103</v>
      </c>
      <c r="AW4196" s="5">
        <v>101</v>
      </c>
      <c r="AX4196" s="5">
        <v>101</v>
      </c>
      <c r="AY4196" s="5">
        <v>105</v>
      </c>
      <c r="AZ4196" s="5">
        <v>112</v>
      </c>
      <c r="BA4196" s="5">
        <v>100</v>
      </c>
      <c r="BB4196" s="5">
        <v>106</v>
      </c>
      <c r="BC4196" s="5">
        <v>104</v>
      </c>
      <c r="BD4196" s="5">
        <v>104</v>
      </c>
      <c r="BE4196" s="5">
        <v>103</v>
      </c>
      <c r="BF4196" s="5">
        <v>97</v>
      </c>
      <c r="BG4196" s="5">
        <v>102</v>
      </c>
      <c r="BH4196" s="5">
        <v>101</v>
      </c>
      <c r="BI4196" s="5">
        <v>105</v>
      </c>
      <c r="BJ4196" s="5">
        <v>109</v>
      </c>
      <c r="BK4196" s="5">
        <v>110</v>
      </c>
      <c r="BL4196" s="5">
        <v>109</v>
      </c>
      <c r="BM4196" s="5">
        <v>107</v>
      </c>
      <c r="BN4196" s="5">
        <v>105</v>
      </c>
      <c r="BO4196" s="5">
        <v>98</v>
      </c>
      <c r="BP4196" s="5">
        <v>102</v>
      </c>
      <c r="BQ4196" s="5">
        <v>109</v>
      </c>
      <c r="BR4196" s="5">
        <v>109</v>
      </c>
      <c r="BS4196">
        <v>108</v>
      </c>
      <c r="BT4196">
        <v>95</v>
      </c>
      <c r="BU4196">
        <v>87</v>
      </c>
      <c r="BV4196">
        <v>95</v>
      </c>
      <c r="BW4196">
        <v>100</v>
      </c>
      <c r="BX4196">
        <v>99</v>
      </c>
      <c r="BY4196">
        <v>100</v>
      </c>
      <c r="BZ4196">
        <v>104</v>
      </c>
      <c r="CA4196">
        <v>105</v>
      </c>
      <c r="CB4196">
        <v>106</v>
      </c>
      <c r="CC4196">
        <v>99</v>
      </c>
      <c r="CD4196">
        <v>99</v>
      </c>
      <c r="CE4196">
        <v>102</v>
      </c>
      <c r="CF4196">
        <v>103</v>
      </c>
      <c r="CG4196">
        <v>103</v>
      </c>
      <c r="CH4196">
        <v>105</v>
      </c>
      <c r="CI4196">
        <v>108</v>
      </c>
      <c r="CJ4196">
        <v>104</v>
      </c>
      <c r="CK4196">
        <v>99</v>
      </c>
      <c r="CL4196">
        <v>95</v>
      </c>
      <c r="CM4196">
        <v>96</v>
      </c>
      <c r="CN4196">
        <v>98</v>
      </c>
      <c r="CO4196">
        <v>98</v>
      </c>
      <c r="CP4196">
        <v>99</v>
      </c>
      <c r="CQ4196">
        <v>96</v>
      </c>
      <c r="CR4196">
        <v>98</v>
      </c>
      <c r="CS4196">
        <v>100</v>
      </c>
      <c r="CT4196">
        <v>104</v>
      </c>
      <c r="CU4196">
        <v>106</v>
      </c>
      <c r="CV4196">
        <v>107</v>
      </c>
      <c r="CW4196">
        <v>105</v>
      </c>
      <c r="CX4196" t="s">
        <v>5</v>
      </c>
      <c r="CY4196" t="s">
        <v>78</v>
      </c>
      <c r="CZ4196" s="1">
        <f t="shared" si="4749"/>
        <v>0.69915958935694811</v>
      </c>
      <c r="DA4196" s="4">
        <f t="shared" si="4750"/>
        <v>105.2258064516129</v>
      </c>
      <c r="DB4196" s="4"/>
      <c r="DC4196" s="4"/>
      <c r="DD4196" s="4"/>
    </row>
    <row r="4197" spans="1:108" x14ac:dyDescent="0.25">
      <c r="A4197" t="s">
        <v>45</v>
      </c>
      <c r="B4197">
        <v>35.763599999999997</v>
      </c>
      <c r="C4197">
        <v>-117.3908</v>
      </c>
      <c r="D4197">
        <v>1695</v>
      </c>
      <c r="E4197" t="s">
        <v>1</v>
      </c>
      <c r="F4197">
        <v>90.8</v>
      </c>
      <c r="G4197">
        <v>2014</v>
      </c>
      <c r="H4197">
        <v>8</v>
      </c>
      <c r="I4197" t="s">
        <v>260</v>
      </c>
      <c r="J4197">
        <v>98</v>
      </c>
      <c r="K4197">
        <v>98</v>
      </c>
      <c r="L4197">
        <v>99</v>
      </c>
      <c r="M4197">
        <v>99</v>
      </c>
      <c r="N4197">
        <v>103</v>
      </c>
      <c r="O4197">
        <v>103</v>
      </c>
      <c r="P4197">
        <v>105</v>
      </c>
      <c r="Q4197">
        <v>107</v>
      </c>
      <c r="R4197">
        <v>109</v>
      </c>
      <c r="S4197">
        <v>105</v>
      </c>
      <c r="T4197">
        <v>104</v>
      </c>
      <c r="U4197">
        <v>104</v>
      </c>
      <c r="V4197">
        <v>100</v>
      </c>
      <c r="W4197">
        <v>95</v>
      </c>
      <c r="X4197">
        <v>97</v>
      </c>
      <c r="Y4197">
        <v>92</v>
      </c>
      <c r="Z4197">
        <v>91</v>
      </c>
      <c r="AA4197">
        <v>90</v>
      </c>
      <c r="AB4197">
        <v>100</v>
      </c>
      <c r="AC4197">
        <v>104</v>
      </c>
      <c r="AD4197">
        <v>107</v>
      </c>
      <c r="AE4197">
        <v>103</v>
      </c>
      <c r="AF4197">
        <v>103</v>
      </c>
      <c r="AG4197">
        <v>106</v>
      </c>
      <c r="AH4197">
        <v>106</v>
      </c>
      <c r="AI4197">
        <v>94</v>
      </c>
      <c r="AK4197">
        <v>107</v>
      </c>
      <c r="AL4197">
        <v>109</v>
      </c>
      <c r="AM4197">
        <v>111</v>
      </c>
      <c r="AN4197" s="5">
        <v>112</v>
      </c>
      <c r="AO4197" s="5">
        <v>111</v>
      </c>
      <c r="AP4197" s="5">
        <v>109</v>
      </c>
      <c r="AQ4197" s="5">
        <v>107</v>
      </c>
      <c r="AR4197" s="5">
        <v>106</v>
      </c>
      <c r="AS4197" s="5">
        <v>106</v>
      </c>
      <c r="AT4197" s="5">
        <v>108</v>
      </c>
      <c r="AU4197" s="5">
        <v>109</v>
      </c>
      <c r="AV4197" s="5">
        <v>108</v>
      </c>
      <c r="AW4197" s="5">
        <v>104</v>
      </c>
      <c r="AX4197" s="5">
        <v>100</v>
      </c>
      <c r="AY4197" s="5">
        <v>107</v>
      </c>
      <c r="AZ4197" s="5">
        <v>113</v>
      </c>
      <c r="BA4197" s="5">
        <v>105</v>
      </c>
      <c r="BB4197" s="5">
        <v>106</v>
      </c>
      <c r="BC4197" s="5">
        <v>106</v>
      </c>
      <c r="BD4197" s="5">
        <v>107</v>
      </c>
      <c r="BE4197" s="5">
        <v>106</v>
      </c>
      <c r="BF4197" s="5">
        <v>100</v>
      </c>
      <c r="BG4197" s="5">
        <v>103</v>
      </c>
      <c r="BH4197" s="5">
        <v>101</v>
      </c>
      <c r="BI4197" s="5">
        <v>105</v>
      </c>
      <c r="BJ4197" s="5">
        <v>109</v>
      </c>
      <c r="BK4197" s="5">
        <v>111</v>
      </c>
      <c r="BL4197" s="5">
        <v>110</v>
      </c>
      <c r="BM4197" s="5">
        <v>107</v>
      </c>
      <c r="BN4197" s="5">
        <v>106</v>
      </c>
      <c r="BO4197" s="5">
        <v>95</v>
      </c>
      <c r="BP4197" s="5">
        <v>103</v>
      </c>
      <c r="BQ4197" s="5">
        <v>107</v>
      </c>
      <c r="BR4197" s="5">
        <v>107</v>
      </c>
      <c r="BS4197">
        <v>109</v>
      </c>
      <c r="BT4197">
        <v>100</v>
      </c>
      <c r="BU4197">
        <v>80</v>
      </c>
      <c r="BV4197">
        <v>97</v>
      </c>
      <c r="BW4197">
        <v>100</v>
      </c>
      <c r="BX4197">
        <v>100</v>
      </c>
      <c r="BY4197">
        <v>102</v>
      </c>
      <c r="BZ4197">
        <v>104</v>
      </c>
      <c r="CA4197">
        <v>104</v>
      </c>
      <c r="CB4197">
        <v>104</v>
      </c>
      <c r="CC4197">
        <v>101</v>
      </c>
      <c r="CD4197">
        <v>104</v>
      </c>
      <c r="CE4197">
        <v>102</v>
      </c>
      <c r="CF4197">
        <v>102</v>
      </c>
      <c r="CG4197">
        <v>103</v>
      </c>
      <c r="CH4197">
        <v>104</v>
      </c>
      <c r="CI4197">
        <v>108</v>
      </c>
      <c r="CJ4197">
        <v>105</v>
      </c>
      <c r="CK4197">
        <v>99</v>
      </c>
      <c r="CL4197">
        <v>95</v>
      </c>
      <c r="CM4197">
        <v>98</v>
      </c>
      <c r="CN4197">
        <v>101</v>
      </c>
      <c r="CO4197">
        <v>98</v>
      </c>
      <c r="CP4197">
        <v>98</v>
      </c>
      <c r="CQ4197">
        <v>99</v>
      </c>
      <c r="CR4197">
        <v>97</v>
      </c>
      <c r="CS4197">
        <v>100</v>
      </c>
      <c r="CT4197">
        <v>104</v>
      </c>
      <c r="CU4197">
        <v>106</v>
      </c>
      <c r="CV4197">
        <v>106</v>
      </c>
      <c r="CW4197">
        <v>106</v>
      </c>
      <c r="CX4197" t="s">
        <v>5</v>
      </c>
      <c r="CY4197" t="s">
        <v>46</v>
      </c>
      <c r="CZ4197" s="1">
        <f t="shared" si="4749"/>
        <v>0.79391590519762534</v>
      </c>
      <c r="DA4197" s="4">
        <f t="shared" si="4750"/>
        <v>106.25806451612904</v>
      </c>
      <c r="DB4197" s="4"/>
      <c r="DC4197" s="4"/>
      <c r="DD4197" s="4"/>
    </row>
    <row r="4198" spans="1:108" x14ac:dyDescent="0.25">
      <c r="A4198" t="s">
        <v>232</v>
      </c>
      <c r="B4198">
        <v>36.01</v>
      </c>
      <c r="C4198">
        <v>-114.79640000000001</v>
      </c>
      <c r="D4198">
        <v>1641</v>
      </c>
      <c r="E4198" t="s">
        <v>1</v>
      </c>
      <c r="F4198">
        <v>192.3</v>
      </c>
      <c r="G4198">
        <v>2014</v>
      </c>
      <c r="H4198">
        <v>8</v>
      </c>
      <c r="I4198" t="s">
        <v>260</v>
      </c>
      <c r="J4198">
        <v>100</v>
      </c>
      <c r="K4198">
        <v>106</v>
      </c>
      <c r="L4198">
        <v>103</v>
      </c>
      <c r="M4198">
        <v>106</v>
      </c>
      <c r="N4198">
        <v>108</v>
      </c>
      <c r="O4198">
        <v>110</v>
      </c>
      <c r="P4198">
        <v>109</v>
      </c>
      <c r="Q4198">
        <v>108</v>
      </c>
      <c r="R4198">
        <v>112</v>
      </c>
      <c r="S4198">
        <v>108</v>
      </c>
      <c r="U4198">
        <v>105</v>
      </c>
      <c r="V4198">
        <v>106</v>
      </c>
      <c r="W4198">
        <v>105</v>
      </c>
      <c r="X4198">
        <v>103</v>
      </c>
      <c r="Y4198">
        <v>104</v>
      </c>
      <c r="Z4198">
        <v>103</v>
      </c>
      <c r="AA4198">
        <v>94</v>
      </c>
      <c r="AB4198">
        <v>103</v>
      </c>
      <c r="AC4198">
        <v>107</v>
      </c>
      <c r="AD4198">
        <v>109</v>
      </c>
      <c r="AE4198">
        <v>108</v>
      </c>
      <c r="AF4198">
        <v>108</v>
      </c>
      <c r="AG4198">
        <v>107</v>
      </c>
      <c r="AH4198">
        <v>107</v>
      </c>
      <c r="AI4198">
        <v>99</v>
      </c>
      <c r="AJ4198">
        <v>107</v>
      </c>
      <c r="AK4198">
        <v>109</v>
      </c>
      <c r="AL4198">
        <v>109</v>
      </c>
      <c r="AM4198">
        <v>110</v>
      </c>
      <c r="AN4198" s="5">
        <v>113</v>
      </c>
      <c r="AO4198" s="5">
        <v>110</v>
      </c>
      <c r="AP4198" s="5">
        <v>108</v>
      </c>
      <c r="AQ4198" s="5">
        <v>105</v>
      </c>
      <c r="AR4198" s="5">
        <v>105</v>
      </c>
      <c r="AS4198" s="5">
        <v>108</v>
      </c>
      <c r="AT4198" s="5">
        <v>108</v>
      </c>
      <c r="AU4198" s="5">
        <v>108</v>
      </c>
      <c r="AV4198" s="5">
        <v>101</v>
      </c>
      <c r="AW4198" s="5">
        <v>99</v>
      </c>
      <c r="AX4198" s="5">
        <v>105</v>
      </c>
      <c r="AY4198" s="5">
        <v>109</v>
      </c>
      <c r="AZ4198" s="5">
        <v>115</v>
      </c>
      <c r="BA4198" s="5">
        <v>103</v>
      </c>
      <c r="BB4198" s="5">
        <v>103</v>
      </c>
      <c r="BC4198" s="5">
        <v>109</v>
      </c>
      <c r="BD4198" s="5">
        <v>110</v>
      </c>
      <c r="BE4198" s="5">
        <v>110</v>
      </c>
      <c r="BF4198" s="5">
        <v>103</v>
      </c>
      <c r="BG4198" s="5">
        <v>105</v>
      </c>
      <c r="BH4198" s="5">
        <v>106</v>
      </c>
      <c r="BI4198" s="5">
        <v>106</v>
      </c>
      <c r="BJ4198" s="5">
        <v>110</v>
      </c>
      <c r="BK4198" s="5">
        <v>108</v>
      </c>
      <c r="BL4198" s="5">
        <v>110</v>
      </c>
      <c r="BM4198" s="5">
        <v>110</v>
      </c>
      <c r="BN4198" s="5">
        <v>106</v>
      </c>
      <c r="BO4198" s="5">
        <v>101</v>
      </c>
      <c r="BP4198" s="5">
        <v>105</v>
      </c>
      <c r="BQ4198" s="5">
        <v>107</v>
      </c>
      <c r="BR4198" s="5">
        <v>111</v>
      </c>
      <c r="BS4198">
        <v>108</v>
      </c>
      <c r="BT4198">
        <v>106</v>
      </c>
      <c r="BU4198">
        <v>82</v>
      </c>
      <c r="BV4198">
        <v>90</v>
      </c>
      <c r="BW4198">
        <v>100</v>
      </c>
      <c r="BY4198">
        <v>105</v>
      </c>
      <c r="BZ4198">
        <v>105</v>
      </c>
      <c r="CA4198">
        <v>106</v>
      </c>
      <c r="CB4198">
        <v>102</v>
      </c>
      <c r="CC4198">
        <v>106</v>
      </c>
      <c r="CD4198">
        <v>105</v>
      </c>
      <c r="CE4198">
        <v>99</v>
      </c>
      <c r="CF4198">
        <v>97</v>
      </c>
      <c r="CG4198">
        <v>104</v>
      </c>
      <c r="CH4198">
        <v>105</v>
      </c>
      <c r="CI4198">
        <v>112</v>
      </c>
      <c r="CJ4198">
        <v>99</v>
      </c>
      <c r="CK4198">
        <v>90</v>
      </c>
      <c r="CL4198">
        <v>94</v>
      </c>
      <c r="CM4198">
        <v>95</v>
      </c>
      <c r="CN4198">
        <v>96</v>
      </c>
      <c r="CO4198">
        <v>101</v>
      </c>
      <c r="CP4198">
        <v>101</v>
      </c>
      <c r="CQ4198">
        <v>96</v>
      </c>
      <c r="CR4198">
        <v>97</v>
      </c>
      <c r="CS4198">
        <v>98</v>
      </c>
      <c r="CT4198">
        <v>104</v>
      </c>
      <c r="CU4198">
        <v>105</v>
      </c>
      <c r="CV4198">
        <v>109</v>
      </c>
      <c r="CW4198">
        <v>106</v>
      </c>
      <c r="CX4198" t="s">
        <v>2</v>
      </c>
      <c r="CY4198" t="s">
        <v>233</v>
      </c>
      <c r="CZ4198" s="1">
        <f t="shared" si="4749"/>
        <v>0.65195096756011039</v>
      </c>
      <c r="DA4198" s="4">
        <f t="shared" si="4750"/>
        <v>107</v>
      </c>
      <c r="DB4198" s="4"/>
      <c r="DC4198" s="4"/>
      <c r="DD4198" s="4"/>
    </row>
    <row r="4199" spans="1:108" x14ac:dyDescent="0.25">
      <c r="A4199" t="s">
        <v>163</v>
      </c>
      <c r="B4199">
        <v>36.769199999999998</v>
      </c>
      <c r="C4199">
        <v>-114.12690000000001</v>
      </c>
      <c r="D4199">
        <v>1532</v>
      </c>
      <c r="E4199" t="s">
        <v>1</v>
      </c>
      <c r="F4199">
        <v>246.7</v>
      </c>
      <c r="G4199">
        <v>2014</v>
      </c>
      <c r="H4199">
        <v>8</v>
      </c>
      <c r="I4199" t="s">
        <v>260</v>
      </c>
      <c r="T4199">
        <v>107</v>
      </c>
      <c r="U4199">
        <v>107</v>
      </c>
      <c r="V4199">
        <v>102</v>
      </c>
      <c r="W4199">
        <v>104</v>
      </c>
      <c r="X4199">
        <v>102</v>
      </c>
      <c r="Y4199">
        <v>95</v>
      </c>
      <c r="Z4199">
        <v>106</v>
      </c>
      <c r="AA4199">
        <v>97</v>
      </c>
      <c r="AB4199">
        <v>95</v>
      </c>
      <c r="AC4199">
        <v>107</v>
      </c>
      <c r="AD4199">
        <v>99</v>
      </c>
      <c r="AE4199">
        <v>104</v>
      </c>
      <c r="AF4199">
        <v>105</v>
      </c>
      <c r="AG4199">
        <v>104</v>
      </c>
      <c r="AH4199">
        <v>105</v>
      </c>
      <c r="AI4199">
        <v>102</v>
      </c>
      <c r="AJ4199">
        <v>95</v>
      </c>
      <c r="AK4199">
        <v>106</v>
      </c>
      <c r="AL4199">
        <v>97</v>
      </c>
      <c r="AM4199">
        <v>96</v>
      </c>
      <c r="AN4199" s="5">
        <v>110</v>
      </c>
      <c r="AO4199" s="5">
        <v>110</v>
      </c>
      <c r="AP4199" s="5">
        <v>111</v>
      </c>
      <c r="AQ4199" s="5">
        <v>112</v>
      </c>
      <c r="AR4199" s="5">
        <v>109</v>
      </c>
      <c r="AS4199" s="5">
        <v>104</v>
      </c>
      <c r="AT4199" s="5">
        <v>112</v>
      </c>
      <c r="AU4199" s="5">
        <v>106</v>
      </c>
      <c r="AV4199" s="5">
        <v>104</v>
      </c>
      <c r="AW4199" s="5">
        <v>112</v>
      </c>
      <c r="AX4199" s="5">
        <v>101</v>
      </c>
      <c r="AY4199" s="5">
        <v>90</v>
      </c>
      <c r="AZ4199" s="5">
        <v>102</v>
      </c>
      <c r="BA4199" s="5">
        <v>107</v>
      </c>
      <c r="BB4199" s="5">
        <v>113</v>
      </c>
      <c r="BC4199" s="5">
        <v>101</v>
      </c>
      <c r="BD4199" s="5">
        <v>102</v>
      </c>
      <c r="BE4199" s="5">
        <v>106</v>
      </c>
      <c r="BF4199" s="5">
        <v>107</v>
      </c>
      <c r="BG4199" s="5">
        <v>108</v>
      </c>
      <c r="BH4199" s="5">
        <v>103</v>
      </c>
      <c r="BI4199" s="5">
        <v>106</v>
      </c>
      <c r="BJ4199" s="5">
        <v>104</v>
      </c>
      <c r="BK4199" s="5">
        <v>108</v>
      </c>
      <c r="BL4199" s="5">
        <v>111</v>
      </c>
      <c r="BM4199" s="5">
        <v>112</v>
      </c>
      <c r="BN4199" s="5">
        <v>106</v>
      </c>
      <c r="BO4199" s="5">
        <v>105</v>
      </c>
      <c r="BP4199" s="5">
        <v>106</v>
      </c>
      <c r="BQ4199" s="5">
        <v>101</v>
      </c>
      <c r="BR4199" s="5">
        <v>101</v>
      </c>
      <c r="BS4199">
        <v>106</v>
      </c>
      <c r="BT4199">
        <v>108</v>
      </c>
      <c r="BU4199">
        <v>113</v>
      </c>
      <c r="BW4199">
        <v>87</v>
      </c>
      <c r="BY4199">
        <v>101</v>
      </c>
      <c r="BZ4199">
        <v>102</v>
      </c>
      <c r="CA4199">
        <v>102</v>
      </c>
      <c r="CB4199">
        <v>102</v>
      </c>
      <c r="CC4199">
        <v>101</v>
      </c>
      <c r="CD4199">
        <v>104</v>
      </c>
      <c r="CE4199">
        <v>98</v>
      </c>
      <c r="CF4199">
        <v>98</v>
      </c>
      <c r="CG4199">
        <v>100</v>
      </c>
      <c r="CH4199">
        <v>102</v>
      </c>
      <c r="CI4199">
        <v>104</v>
      </c>
      <c r="CJ4199">
        <v>106</v>
      </c>
      <c r="CK4199">
        <v>101</v>
      </c>
      <c r="CL4199">
        <v>88</v>
      </c>
      <c r="CM4199">
        <v>94</v>
      </c>
      <c r="CN4199">
        <v>93</v>
      </c>
      <c r="CO4199">
        <v>94</v>
      </c>
      <c r="CP4199">
        <v>96</v>
      </c>
      <c r="CQ4199">
        <v>99</v>
      </c>
      <c r="CR4199">
        <v>97</v>
      </c>
      <c r="CS4199">
        <v>96</v>
      </c>
      <c r="CT4199">
        <v>97</v>
      </c>
      <c r="CU4199">
        <v>101</v>
      </c>
      <c r="CV4199">
        <v>104</v>
      </c>
      <c r="CW4199">
        <v>105</v>
      </c>
      <c r="CX4199" t="s">
        <v>2</v>
      </c>
      <c r="CY4199" t="s">
        <v>84</v>
      </c>
      <c r="CZ4199" s="1">
        <f t="shared" si="4749"/>
        <v>0.15081096503685834</v>
      </c>
      <c r="DA4199" s="4">
        <f t="shared" si="4750"/>
        <v>106.12903225806451</v>
      </c>
      <c r="DB4199" s="4"/>
      <c r="DC4199" s="4"/>
      <c r="DD4199" s="4"/>
    </row>
    <row r="4200" spans="1:108" x14ac:dyDescent="0.25">
      <c r="A4200" t="s">
        <v>63</v>
      </c>
      <c r="B4200">
        <v>36.549999999999997</v>
      </c>
      <c r="C4200">
        <v>-114.45829999999999</v>
      </c>
      <c r="D4200">
        <v>1294</v>
      </c>
      <c r="E4200" t="s">
        <v>1</v>
      </c>
      <c r="F4200">
        <v>215.3</v>
      </c>
      <c r="G4200">
        <v>2014</v>
      </c>
      <c r="H4200">
        <v>8</v>
      </c>
      <c r="I4200" t="s">
        <v>260</v>
      </c>
      <c r="J4200">
        <v>103</v>
      </c>
      <c r="K4200">
        <v>100</v>
      </c>
      <c r="L4200">
        <v>105</v>
      </c>
      <c r="M4200">
        <v>101</v>
      </c>
      <c r="N4200">
        <v>104</v>
      </c>
      <c r="O4200">
        <v>105</v>
      </c>
      <c r="P4200">
        <v>107</v>
      </c>
      <c r="Q4200">
        <v>110</v>
      </c>
      <c r="R4200">
        <v>108</v>
      </c>
      <c r="S4200">
        <v>109</v>
      </c>
      <c r="T4200">
        <v>108</v>
      </c>
      <c r="U4200">
        <v>104</v>
      </c>
      <c r="V4200">
        <v>106</v>
      </c>
      <c r="W4200">
        <v>103</v>
      </c>
      <c r="X4200">
        <v>98</v>
      </c>
      <c r="Y4200">
        <v>101</v>
      </c>
      <c r="Z4200">
        <v>99</v>
      </c>
      <c r="AA4200">
        <v>97</v>
      </c>
      <c r="AB4200">
        <v>93</v>
      </c>
      <c r="AC4200">
        <v>102</v>
      </c>
      <c r="AD4200">
        <v>105</v>
      </c>
      <c r="AE4200">
        <v>107</v>
      </c>
      <c r="AF4200">
        <v>106</v>
      </c>
      <c r="AG4200">
        <v>107</v>
      </c>
      <c r="AH4200">
        <v>106</v>
      </c>
      <c r="AI4200">
        <v>106</v>
      </c>
      <c r="AJ4200">
        <v>97</v>
      </c>
      <c r="AK4200">
        <v>103</v>
      </c>
      <c r="AL4200">
        <v>109</v>
      </c>
      <c r="AM4200">
        <v>110</v>
      </c>
      <c r="AN4200" s="5">
        <v>113</v>
      </c>
      <c r="AO4200" s="5">
        <v>115</v>
      </c>
      <c r="AP4200" s="5">
        <v>113</v>
      </c>
      <c r="AQ4200" s="5">
        <v>110</v>
      </c>
      <c r="AR4200" s="5">
        <v>105</v>
      </c>
      <c r="AS4200" s="5">
        <v>106</v>
      </c>
      <c r="AT4200" s="5">
        <v>108</v>
      </c>
      <c r="AU4200" s="5">
        <v>107</v>
      </c>
      <c r="AV4200" s="5">
        <v>108</v>
      </c>
      <c r="AW4200" s="5">
        <v>103</v>
      </c>
      <c r="AX4200" s="5">
        <v>93</v>
      </c>
      <c r="AY4200" s="5">
        <v>103</v>
      </c>
      <c r="AZ4200" s="5">
        <v>110</v>
      </c>
      <c r="BA4200" s="5">
        <v>115</v>
      </c>
      <c r="BB4200" s="5">
        <v>103</v>
      </c>
      <c r="BC4200" s="5">
        <v>102</v>
      </c>
      <c r="BD4200" s="5">
        <v>108</v>
      </c>
      <c r="BE4200" s="5">
        <v>112</v>
      </c>
      <c r="BF4200" s="5">
        <v>109</v>
      </c>
      <c r="BG4200" s="5">
        <v>104</v>
      </c>
      <c r="BH4200" s="5">
        <v>106</v>
      </c>
      <c r="BI4200" s="5">
        <v>106</v>
      </c>
      <c r="BJ4200" s="5">
        <v>111</v>
      </c>
      <c r="BK4200" s="5">
        <v>115</v>
      </c>
      <c r="BL4200" s="5">
        <v>114</v>
      </c>
      <c r="BM4200" s="5">
        <v>108</v>
      </c>
      <c r="BN4200" s="5">
        <v>109</v>
      </c>
      <c r="BO4200" s="5">
        <v>106</v>
      </c>
      <c r="BP4200" s="5">
        <v>99</v>
      </c>
      <c r="BQ4200" s="5">
        <v>104</v>
      </c>
      <c r="BR4200" s="5">
        <v>109</v>
      </c>
      <c r="BS4200">
        <v>111</v>
      </c>
      <c r="BT4200">
        <v>109</v>
      </c>
      <c r="BU4200">
        <v>103</v>
      </c>
      <c r="BV4200">
        <v>90</v>
      </c>
      <c r="BW4200">
        <v>91</v>
      </c>
      <c r="BX4200">
        <v>100</v>
      </c>
      <c r="BY4200">
        <v>103</v>
      </c>
      <c r="BZ4200">
        <v>104</v>
      </c>
      <c r="CA4200">
        <v>105</v>
      </c>
      <c r="CB4200">
        <v>106</v>
      </c>
      <c r="CC4200">
        <v>101</v>
      </c>
      <c r="CD4200">
        <v>105</v>
      </c>
      <c r="CE4200">
        <v>101</v>
      </c>
      <c r="CF4200">
        <v>98</v>
      </c>
      <c r="CG4200">
        <v>101</v>
      </c>
      <c r="CH4200">
        <v>105</v>
      </c>
      <c r="CI4200">
        <v>107</v>
      </c>
      <c r="CJ4200">
        <v>110</v>
      </c>
      <c r="CK4200">
        <v>103</v>
      </c>
      <c r="CL4200">
        <v>89</v>
      </c>
      <c r="CM4200">
        <v>95</v>
      </c>
      <c r="CN4200">
        <v>96</v>
      </c>
      <c r="CO4200">
        <v>96</v>
      </c>
      <c r="CP4200">
        <v>98</v>
      </c>
      <c r="CQ4200">
        <v>101</v>
      </c>
      <c r="CR4200">
        <v>98</v>
      </c>
      <c r="CS4200">
        <v>98</v>
      </c>
      <c r="CT4200">
        <v>99</v>
      </c>
      <c r="CU4200">
        <v>104</v>
      </c>
      <c r="CV4200">
        <v>107</v>
      </c>
      <c r="CW4200">
        <v>108</v>
      </c>
      <c r="CX4200" t="s">
        <v>2</v>
      </c>
      <c r="CY4200" t="s">
        <v>64</v>
      </c>
      <c r="CZ4200" s="1">
        <f t="shared" si="4749"/>
        <v>0.68804677062590924</v>
      </c>
      <c r="DA4200" s="4">
        <f t="shared" si="4750"/>
        <v>107.54838709677419</v>
      </c>
      <c r="DB4200" s="4"/>
      <c r="DC4200" s="4"/>
      <c r="DD4200" s="4"/>
    </row>
    <row r="4201" spans="1:108" x14ac:dyDescent="0.25">
      <c r="A4201" t="s">
        <v>236</v>
      </c>
      <c r="B4201">
        <v>36.601900000000001</v>
      </c>
      <c r="C4201">
        <v>-117.145</v>
      </c>
      <c r="D4201">
        <v>84</v>
      </c>
      <c r="E4201" t="s">
        <v>1</v>
      </c>
      <c r="F4201">
        <v>29.2</v>
      </c>
      <c r="G4201">
        <v>2014</v>
      </c>
      <c r="H4201">
        <v>8</v>
      </c>
      <c r="I4201" t="s">
        <v>260</v>
      </c>
      <c r="J4201">
        <v>107</v>
      </c>
      <c r="K4201">
        <v>109</v>
      </c>
      <c r="L4201">
        <v>108</v>
      </c>
      <c r="M4201">
        <v>108</v>
      </c>
      <c r="N4201">
        <v>112</v>
      </c>
      <c r="O4201">
        <v>114</v>
      </c>
      <c r="P4201">
        <v>116</v>
      </c>
      <c r="Q4201">
        <v>115</v>
      </c>
      <c r="R4201">
        <v>118</v>
      </c>
      <c r="S4201">
        <v>117</v>
      </c>
      <c r="T4201">
        <v>114</v>
      </c>
      <c r="U4201">
        <v>115</v>
      </c>
      <c r="V4201">
        <v>111</v>
      </c>
      <c r="W4201">
        <v>103</v>
      </c>
      <c r="X4201">
        <v>106</v>
      </c>
      <c r="Y4201">
        <v>106</v>
      </c>
      <c r="Z4201">
        <v>100</v>
      </c>
      <c r="AA4201">
        <v>98</v>
      </c>
      <c r="AB4201">
        <v>108</v>
      </c>
      <c r="AC4201">
        <v>112</v>
      </c>
      <c r="AD4201">
        <v>113</v>
      </c>
      <c r="AE4201">
        <v>113</v>
      </c>
      <c r="AF4201">
        <v>114</v>
      </c>
      <c r="AG4201">
        <v>114</v>
      </c>
      <c r="AH4201">
        <v>113</v>
      </c>
      <c r="AI4201">
        <v>107</v>
      </c>
      <c r="AJ4201">
        <v>109</v>
      </c>
      <c r="AK4201">
        <v>115</v>
      </c>
      <c r="AL4201">
        <v>118</v>
      </c>
      <c r="AM4201">
        <v>120</v>
      </c>
      <c r="AN4201" s="5">
        <v>124</v>
      </c>
      <c r="AO4201" s="5">
        <v>122</v>
      </c>
      <c r="AP4201" s="5">
        <v>119</v>
      </c>
      <c r="AQ4201" s="5">
        <v>116</v>
      </c>
      <c r="AR4201" s="5">
        <v>116</v>
      </c>
      <c r="AS4201" s="5">
        <v>115</v>
      </c>
      <c r="AT4201" s="5">
        <v>114</v>
      </c>
      <c r="AU4201" s="5">
        <v>114</v>
      </c>
      <c r="AV4201" s="5">
        <v>116</v>
      </c>
      <c r="AW4201" s="5">
        <v>114</v>
      </c>
      <c r="AX4201" s="5">
        <v>112</v>
      </c>
      <c r="AY4201" s="5">
        <v>115</v>
      </c>
      <c r="AZ4201" s="5">
        <v>122</v>
      </c>
      <c r="BA4201" s="5">
        <v>118</v>
      </c>
      <c r="BB4201" s="5">
        <v>114</v>
      </c>
      <c r="BC4201" s="5">
        <v>117</v>
      </c>
      <c r="BD4201" s="5">
        <v>118</v>
      </c>
      <c r="BE4201" s="5">
        <v>116</v>
      </c>
      <c r="BF4201" s="5">
        <v>114</v>
      </c>
      <c r="BG4201" s="5">
        <v>113</v>
      </c>
      <c r="BH4201" s="5">
        <v>112</v>
      </c>
      <c r="BI4201" s="5">
        <v>117</v>
      </c>
      <c r="BJ4201" s="5">
        <v>119</v>
      </c>
      <c r="BK4201" s="5">
        <v>119</v>
      </c>
      <c r="BL4201" s="5">
        <v>123</v>
      </c>
      <c r="BM4201" s="5">
        <v>117</v>
      </c>
      <c r="BN4201" s="5">
        <v>115</v>
      </c>
      <c r="BO4201" s="5">
        <v>104</v>
      </c>
      <c r="BP4201" s="5">
        <v>110</v>
      </c>
      <c r="BQ4201" s="5">
        <v>113</v>
      </c>
      <c r="BR4201" s="5">
        <v>115</v>
      </c>
      <c r="BS4201">
        <v>118</v>
      </c>
      <c r="BT4201">
        <v>112</v>
      </c>
      <c r="BU4201">
        <v>98</v>
      </c>
      <c r="BV4201">
        <v>98</v>
      </c>
      <c r="BW4201">
        <v>107</v>
      </c>
      <c r="BX4201">
        <v>109</v>
      </c>
      <c r="BY4201">
        <v>111</v>
      </c>
      <c r="BZ4201">
        <v>112</v>
      </c>
      <c r="CA4201">
        <v>113</v>
      </c>
      <c r="CB4201">
        <v>113</v>
      </c>
      <c r="CC4201">
        <v>102</v>
      </c>
      <c r="CD4201">
        <v>110</v>
      </c>
      <c r="CE4201">
        <v>112</v>
      </c>
      <c r="CF4201">
        <v>112</v>
      </c>
      <c r="CG4201">
        <v>110</v>
      </c>
      <c r="CH4201">
        <v>113</v>
      </c>
      <c r="CI4201">
        <v>115</v>
      </c>
      <c r="CJ4201">
        <v>116</v>
      </c>
      <c r="CK4201">
        <v>108</v>
      </c>
      <c r="CL4201">
        <v>105</v>
      </c>
      <c r="CM4201">
        <v>108</v>
      </c>
      <c r="CN4201">
        <v>110</v>
      </c>
      <c r="CO4201">
        <v>107</v>
      </c>
      <c r="CP4201">
        <v>107</v>
      </c>
      <c r="CQ4201">
        <v>107</v>
      </c>
      <c r="CR4201">
        <v>105</v>
      </c>
      <c r="CS4201">
        <v>108</v>
      </c>
      <c r="CT4201">
        <v>112</v>
      </c>
      <c r="CU4201">
        <v>114</v>
      </c>
      <c r="CV4201">
        <v>111</v>
      </c>
      <c r="CW4201">
        <v>112</v>
      </c>
      <c r="CX4201" t="s">
        <v>5</v>
      </c>
      <c r="CY4201" t="s">
        <v>237</v>
      </c>
      <c r="CZ4201" s="1">
        <f t="shared" si="4749"/>
        <v>0.79578881193316398</v>
      </c>
      <c r="DA4201" s="4">
        <f t="shared" si="4750"/>
        <v>115.90322580645162</v>
      </c>
      <c r="DB4201" s="4"/>
      <c r="DC4201" s="4"/>
      <c r="DD4201" s="4"/>
    </row>
    <row r="4202" spans="1:108" x14ac:dyDescent="0.25">
      <c r="A4202" t="s">
        <v>117</v>
      </c>
      <c r="B4202">
        <v>36.462499999999999</v>
      </c>
      <c r="C4202">
        <v>-116.8672</v>
      </c>
      <c r="D4202">
        <v>-194</v>
      </c>
      <c r="E4202" t="s">
        <v>1</v>
      </c>
      <c r="F4202">
        <v>0</v>
      </c>
      <c r="G4202">
        <v>2014</v>
      </c>
      <c r="H4202">
        <v>8</v>
      </c>
      <c r="I4202" t="s">
        <v>260</v>
      </c>
      <c r="J4202">
        <v>109</v>
      </c>
      <c r="K4202">
        <v>111</v>
      </c>
      <c r="L4202">
        <v>109</v>
      </c>
      <c r="M4202">
        <v>112</v>
      </c>
      <c r="N4202">
        <v>115</v>
      </c>
      <c r="O4202">
        <v>116</v>
      </c>
      <c r="P4202">
        <v>118</v>
      </c>
      <c r="Q4202">
        <v>120</v>
      </c>
      <c r="R4202">
        <v>120</v>
      </c>
      <c r="S4202">
        <v>119</v>
      </c>
      <c r="T4202">
        <v>115</v>
      </c>
      <c r="U4202">
        <v>117</v>
      </c>
      <c r="V4202">
        <v>114</v>
      </c>
      <c r="W4202">
        <v>106</v>
      </c>
      <c r="X4202">
        <v>109</v>
      </c>
      <c r="Y4202">
        <v>108</v>
      </c>
      <c r="Z4202">
        <v>104</v>
      </c>
      <c r="AA4202">
        <v>103</v>
      </c>
      <c r="AB4202">
        <v>112</v>
      </c>
      <c r="AC4202">
        <v>115</v>
      </c>
      <c r="AD4202">
        <v>115</v>
      </c>
      <c r="AE4202">
        <v>115</v>
      </c>
      <c r="AF4202">
        <v>116</v>
      </c>
      <c r="AG4202">
        <v>117</v>
      </c>
      <c r="AH4202">
        <v>115</v>
      </c>
      <c r="AI4202">
        <v>109</v>
      </c>
      <c r="AJ4202">
        <v>112</v>
      </c>
      <c r="AK4202">
        <v>116</v>
      </c>
      <c r="AL4202">
        <v>120</v>
      </c>
      <c r="AM4202">
        <v>123</v>
      </c>
      <c r="AN4202" s="5">
        <v>125</v>
      </c>
      <c r="AO4202" s="5">
        <v>123</v>
      </c>
      <c r="AP4202" s="5">
        <v>121</v>
      </c>
      <c r="AQ4202" s="5">
        <v>118</v>
      </c>
      <c r="AR4202" s="5">
        <v>119</v>
      </c>
      <c r="AS4202" s="5">
        <v>119</v>
      </c>
      <c r="AT4202" s="5">
        <v>119</v>
      </c>
      <c r="AU4202" s="5">
        <v>119</v>
      </c>
      <c r="AV4202" s="5">
        <v>119</v>
      </c>
      <c r="AW4202" s="5">
        <v>116</v>
      </c>
      <c r="AX4202" s="5">
        <v>114</v>
      </c>
      <c r="AY4202" s="5">
        <v>118</v>
      </c>
      <c r="AZ4202" s="5">
        <v>126</v>
      </c>
      <c r="BA4202" s="5">
        <v>119</v>
      </c>
      <c r="BB4202" s="5">
        <v>118</v>
      </c>
      <c r="BC4202" s="5">
        <v>120</v>
      </c>
      <c r="BD4202" s="5">
        <v>120</v>
      </c>
      <c r="BE4202" s="5">
        <v>118</v>
      </c>
      <c r="BF4202" s="5">
        <v>117</v>
      </c>
      <c r="BG4202" s="5">
        <v>115</v>
      </c>
      <c r="BH4202" s="5">
        <v>114</v>
      </c>
      <c r="BI4202" s="5">
        <v>118</v>
      </c>
      <c r="BJ4202" s="5">
        <v>121</v>
      </c>
      <c r="BK4202" s="5">
        <v>123</v>
      </c>
      <c r="BL4202" s="5">
        <v>123</v>
      </c>
      <c r="BM4202" s="5">
        <v>120</v>
      </c>
      <c r="BN4202" s="5">
        <v>118</v>
      </c>
      <c r="BO4202" s="5">
        <v>118</v>
      </c>
      <c r="BP4202" s="5">
        <v>114</v>
      </c>
      <c r="BQ4202" s="5">
        <v>119</v>
      </c>
      <c r="BR4202" s="5">
        <v>118</v>
      </c>
      <c r="BS4202">
        <v>122</v>
      </c>
      <c r="BT4202">
        <v>114</v>
      </c>
      <c r="BU4202">
        <v>89</v>
      </c>
      <c r="BV4202">
        <v>103</v>
      </c>
      <c r="BW4202">
        <v>111</v>
      </c>
      <c r="BX4202">
        <v>114</v>
      </c>
      <c r="BY4202">
        <v>115</v>
      </c>
      <c r="BZ4202">
        <v>115</v>
      </c>
      <c r="CA4202">
        <v>116</v>
      </c>
      <c r="CB4202">
        <v>119</v>
      </c>
      <c r="CC4202">
        <v>102</v>
      </c>
      <c r="CD4202">
        <v>113</v>
      </c>
      <c r="CE4202">
        <v>114</v>
      </c>
      <c r="CF4202">
        <v>114</v>
      </c>
      <c r="CG4202">
        <v>116</v>
      </c>
      <c r="CH4202">
        <v>117</v>
      </c>
      <c r="CI4202">
        <v>118</v>
      </c>
      <c r="CJ4202">
        <v>117</v>
      </c>
      <c r="CK4202">
        <v>114</v>
      </c>
      <c r="CL4202">
        <v>108</v>
      </c>
      <c r="CM4202">
        <v>111</v>
      </c>
      <c r="CN4202">
        <v>112</v>
      </c>
      <c r="CO4202">
        <v>110</v>
      </c>
      <c r="CP4202">
        <v>111</v>
      </c>
      <c r="CQ4202">
        <v>112</v>
      </c>
      <c r="CR4202">
        <v>109</v>
      </c>
      <c r="CS4202">
        <v>112</v>
      </c>
      <c r="CT4202">
        <v>115</v>
      </c>
      <c r="CU4202">
        <v>118</v>
      </c>
      <c r="CV4202">
        <v>115</v>
      </c>
      <c r="CW4202">
        <v>115</v>
      </c>
      <c r="CX4202" t="s">
        <v>5</v>
      </c>
      <c r="CY4202" t="s">
        <v>118</v>
      </c>
      <c r="CZ4202" s="1">
        <f t="shared" si="4749"/>
        <v>0.99999999999999978</v>
      </c>
      <c r="DA4202" s="4">
        <f t="shared" si="4750"/>
        <v>119</v>
      </c>
      <c r="DB4202" s="4">
        <f>DA4202-DA4201</f>
        <v>3.0967741935483843</v>
      </c>
      <c r="DC4202" s="4" t="s">
        <v>283</v>
      </c>
      <c r="DD4202" s="4"/>
    </row>
    <row r="4203" spans="1:108" x14ac:dyDescent="0.25">
      <c r="BS4203" cm="1">
        <f t="array" ref="BS4203">SUMPRODUCT(--(MOD(AN4202:BR4202,5)=0))</f>
        <v>5</v>
      </c>
      <c r="BT4203">
        <f>AVERAGE(AN4202:BR4202)</f>
        <v>119</v>
      </c>
      <c r="CZ4203" s="1">
        <f>AVERAGE(CZ4156:CZ4200)</f>
        <v>0.6473731390630777</v>
      </c>
    </row>
    <row r="4204" spans="1:108" x14ac:dyDescent="0.25">
      <c r="D4204" s="6">
        <f>AVERAGE(D4156:D4200)</f>
        <v>3449.7333333333331</v>
      </c>
      <c r="AN4204" s="6">
        <f>AVERAGE(AN4156:AN4200)</f>
        <v>105.15555555555555</v>
      </c>
      <c r="AO4204" s="6">
        <f t="shared" ref="AO4204:BR4204" si="4751">AVERAGE(AO4156:AO4200)</f>
        <v>104.17777777777778</v>
      </c>
      <c r="AP4204" s="6">
        <f t="shared" si="4751"/>
        <v>102.15555555555555</v>
      </c>
      <c r="AQ4204" s="6">
        <f t="shared" si="4751"/>
        <v>99.75555555555556</v>
      </c>
      <c r="AR4204" s="6">
        <f t="shared" si="4751"/>
        <v>97.86666666666666</v>
      </c>
      <c r="AS4204" s="6">
        <f t="shared" si="4751"/>
        <v>99.8</v>
      </c>
      <c r="AT4204" s="6">
        <f t="shared" si="4751"/>
        <v>99.62222222222222</v>
      </c>
      <c r="AU4204" s="6">
        <f t="shared" si="4751"/>
        <v>98.933333333333337</v>
      </c>
      <c r="AV4204" s="6">
        <f t="shared" si="4751"/>
        <v>97.2</v>
      </c>
      <c r="AW4204" s="6">
        <f t="shared" si="4751"/>
        <v>95.022222222222226</v>
      </c>
      <c r="AX4204" s="6">
        <f t="shared" si="4751"/>
        <v>94.86666666666666</v>
      </c>
      <c r="AY4204" s="6">
        <f t="shared" si="4751"/>
        <v>98.75555555555556</v>
      </c>
      <c r="AZ4204" s="6">
        <f t="shared" si="4751"/>
        <v>105.35555555555555</v>
      </c>
      <c r="BA4204" s="6">
        <f t="shared" si="4751"/>
        <v>99.844444444444449</v>
      </c>
      <c r="BB4204" s="6">
        <f t="shared" si="4751"/>
        <v>97.466666666666669</v>
      </c>
      <c r="BC4204" s="6">
        <f t="shared" si="4751"/>
        <v>98.12222222222222</v>
      </c>
      <c r="BD4204" s="6">
        <f t="shared" si="4751"/>
        <v>99.333333333333329</v>
      </c>
      <c r="BE4204" s="6">
        <f t="shared" si="4751"/>
        <v>99.266666666666666</v>
      </c>
      <c r="BF4204" s="6">
        <f t="shared" si="4751"/>
        <v>96.177777777777777</v>
      </c>
      <c r="BG4204" s="6">
        <f t="shared" si="4751"/>
        <v>95.555555555555557</v>
      </c>
      <c r="BH4204" s="6">
        <f t="shared" si="4751"/>
        <v>95.533333333333331</v>
      </c>
      <c r="BI4204" s="6">
        <f t="shared" si="4751"/>
        <v>98.8</v>
      </c>
      <c r="BJ4204" s="6">
        <f t="shared" si="4751"/>
        <v>102.32592592592592</v>
      </c>
      <c r="BK4204" s="6">
        <f t="shared" si="4751"/>
        <v>103.67901234567901</v>
      </c>
      <c r="BL4204" s="6">
        <f t="shared" si="4751"/>
        <v>102.32592592592593</v>
      </c>
      <c r="BM4204" s="6">
        <f t="shared" si="4751"/>
        <v>101.49382716049384</v>
      </c>
      <c r="BN4204" s="6">
        <f t="shared" si="4751"/>
        <v>99.6</v>
      </c>
      <c r="BO4204" s="6">
        <f t="shared" si="4751"/>
        <v>92.222222222222229</v>
      </c>
      <c r="BP4204" s="6">
        <f t="shared" si="4751"/>
        <v>94.666666666666671</v>
      </c>
      <c r="BQ4204" s="6">
        <f t="shared" si="4751"/>
        <v>98.111111111111114</v>
      </c>
      <c r="BR4204" s="6">
        <f t="shared" si="4751"/>
        <v>100.27272727272727</v>
      </c>
      <c r="CY4204" t="s">
        <v>261</v>
      </c>
      <c r="CZ4204" s="1">
        <f>CORREL(AN4202:BR4202,AN4204:BR4204)</f>
        <v>0.87713080102662944</v>
      </c>
      <c r="DA4204" t="s">
        <v>262</v>
      </c>
    </row>
    <row r="4205" spans="1:108" x14ac:dyDescent="0.25">
      <c r="AI4205" s="13">
        <f>-AM4205/(AVERAGE(D4156:D4200)-D4202)</f>
        <v>-5.4493552167567258E-3</v>
      </c>
      <c r="AK4205">
        <f>AVERAGE(AN4202:BR4202)</f>
        <v>119</v>
      </c>
      <c r="AL4205">
        <f>AVERAGE(AN4204:BR4204)</f>
        <v>99.144002751529626</v>
      </c>
      <c r="AM4205">
        <f>AK4205-AL4205</f>
        <v>19.855997248470374</v>
      </c>
      <c r="AN4205" s="5">
        <f>AN4204+$AM4205</f>
        <v>125.01155280402592</v>
      </c>
      <c r="AO4205" s="5">
        <f t="shared" ref="AO4205" si="4752">AO4204+$AM4205</f>
        <v>124.03377502624815</v>
      </c>
      <c r="AP4205" s="5">
        <f t="shared" ref="AP4205" si="4753">AP4204+$AM4205</f>
        <v>122.01155280402592</v>
      </c>
      <c r="AQ4205" s="5">
        <f t="shared" ref="AQ4205" si="4754">AQ4204+$AM4205</f>
        <v>119.61155280402593</v>
      </c>
      <c r="AR4205" s="5">
        <f t="shared" ref="AR4205" si="4755">AR4204+$AM4205</f>
        <v>117.72266391513703</v>
      </c>
      <c r="AS4205" s="5">
        <f t="shared" ref="AS4205" si="4756">AS4204+$AM4205</f>
        <v>119.65599724847037</v>
      </c>
      <c r="AT4205" s="5">
        <f t="shared" ref="AT4205" si="4757">AT4204+$AM4205</f>
        <v>119.47821947069259</v>
      </c>
      <c r="AU4205" s="5">
        <f t="shared" ref="AU4205" si="4758">AU4204+$AM4205</f>
        <v>118.78933058180371</v>
      </c>
      <c r="AV4205" s="5">
        <f t="shared" ref="AV4205" si="4759">AV4204+$AM4205</f>
        <v>117.05599724847038</v>
      </c>
      <c r="AW4205" s="5">
        <f t="shared" ref="AW4205" si="4760">AW4204+$AM4205</f>
        <v>114.8782194706926</v>
      </c>
      <c r="AX4205" s="5">
        <f t="shared" ref="AX4205" si="4761">AX4204+$AM4205</f>
        <v>114.72266391513703</v>
      </c>
      <c r="AY4205" s="5">
        <f t="shared" ref="AY4205" si="4762">AY4204+$AM4205</f>
        <v>118.61155280402593</v>
      </c>
      <c r="AZ4205" s="5">
        <f t="shared" ref="AZ4205" si="4763">AZ4204+$AM4205</f>
        <v>125.21155280402593</v>
      </c>
      <c r="BA4205" s="5">
        <f t="shared" ref="BA4205" si="4764">BA4204+$AM4205</f>
        <v>119.70044169291482</v>
      </c>
      <c r="BB4205" s="5">
        <f t="shared" ref="BB4205" si="4765">BB4204+$AM4205</f>
        <v>117.32266391513704</v>
      </c>
      <c r="BC4205" s="5">
        <f t="shared" ref="BC4205" si="4766">BC4204+$AM4205</f>
        <v>117.97821947069259</v>
      </c>
      <c r="BD4205" s="5">
        <f t="shared" ref="BD4205" si="4767">BD4204+$AM4205</f>
        <v>119.1893305818037</v>
      </c>
      <c r="BE4205" s="5">
        <f t="shared" ref="BE4205" si="4768">BE4204+$AM4205</f>
        <v>119.12266391513704</v>
      </c>
      <c r="BF4205" s="5">
        <f t="shared" ref="BF4205" si="4769">BF4204+$AM4205</f>
        <v>116.03377502624815</v>
      </c>
      <c r="BG4205" s="5">
        <f t="shared" ref="BG4205" si="4770">BG4204+$AM4205</f>
        <v>115.41155280402593</v>
      </c>
      <c r="BH4205" s="5">
        <f t="shared" ref="BH4205" si="4771">BH4204+$AM4205</f>
        <v>115.3893305818037</v>
      </c>
      <c r="BI4205" s="5">
        <f t="shared" ref="BI4205" si="4772">BI4204+$AM4205</f>
        <v>118.65599724847037</v>
      </c>
      <c r="BJ4205" s="5">
        <f t="shared" ref="BJ4205" si="4773">BJ4204+$AM4205</f>
        <v>122.18192317439629</v>
      </c>
      <c r="BK4205" s="5">
        <f t="shared" ref="BK4205" si="4774">BK4204+$AM4205</f>
        <v>123.53500959414939</v>
      </c>
      <c r="BL4205" s="5">
        <f t="shared" ref="BL4205" si="4775">BL4204+$AM4205</f>
        <v>122.1819231743963</v>
      </c>
      <c r="BM4205" s="5">
        <f t="shared" ref="BM4205" si="4776">BM4204+$AM4205</f>
        <v>121.34982440896421</v>
      </c>
      <c r="BN4205" s="5">
        <f t="shared" ref="BN4205" si="4777">BN4204+$AM4205</f>
        <v>119.45599724847037</v>
      </c>
      <c r="BO4205" s="5">
        <f t="shared" ref="BO4205" si="4778">BO4204+$AM4205</f>
        <v>112.0782194706926</v>
      </c>
      <c r="BP4205" s="5">
        <f t="shared" ref="BP4205" si="4779">BP4204+$AM4205</f>
        <v>114.52266391513704</v>
      </c>
      <c r="BQ4205" s="5">
        <f t="shared" ref="BQ4205" si="4780">BQ4204+$AM4205</f>
        <v>117.96710835958149</v>
      </c>
      <c r="BR4205" s="5">
        <f t="shared" ref="BR4205" si="4781">BR4204+$AM4205</f>
        <v>120.12872452119764</v>
      </c>
    </row>
    <row r="4206" spans="1:108" x14ac:dyDescent="0.25">
      <c r="AI4206" s="11"/>
      <c r="AN4206" s="5">
        <f>AN4202-AN4205</f>
        <v>-1.1552804025924956E-2</v>
      </c>
      <c r="AO4206" s="5">
        <f t="shared" ref="AO4206" si="4782">AO4202-AO4205</f>
        <v>-1.0337750262481507</v>
      </c>
      <c r="AP4206" s="5">
        <f t="shared" ref="AP4206" si="4783">AP4202-AP4205</f>
        <v>-1.011552804025925</v>
      </c>
      <c r="AQ4206" s="5">
        <f t="shared" ref="AQ4206" si="4784">AQ4202-AQ4205</f>
        <v>-1.6115528040259335</v>
      </c>
      <c r="AR4206" s="5">
        <f t="shared" ref="AR4206" si="4785">AR4202-AR4205</f>
        <v>1.2773360848629665</v>
      </c>
      <c r="AS4206" s="5">
        <f t="shared" ref="AS4206" si="4786">AS4202-AS4205</f>
        <v>-0.65599724847037066</v>
      </c>
      <c r="AT4206" s="5">
        <f t="shared" ref="AT4206" si="4787">AT4202-AT4205</f>
        <v>-0.47821947069259352</v>
      </c>
      <c r="AU4206" s="5">
        <f t="shared" ref="AU4206" si="4788">AU4202-AU4205</f>
        <v>0.21066941819628937</v>
      </c>
      <c r="AV4206" s="5">
        <f t="shared" ref="AV4206" si="4789">AV4202-AV4205</f>
        <v>1.9440027515296237</v>
      </c>
      <c r="AW4206" s="5">
        <f t="shared" ref="AW4206" si="4790">AW4202-AW4205</f>
        <v>1.1217805293074008</v>
      </c>
      <c r="AX4206" s="5">
        <f t="shared" ref="AX4206" si="4791">AX4202-AX4205</f>
        <v>-0.72266391513703354</v>
      </c>
      <c r="AY4206" s="5">
        <f t="shared" ref="AY4206" si="4792">AY4202-AY4205</f>
        <v>-0.61155280402593348</v>
      </c>
      <c r="AZ4206" s="5">
        <f t="shared" ref="AZ4206" si="4793">AZ4202-AZ4205</f>
        <v>0.7884471959740722</v>
      </c>
      <c r="BA4206" s="5">
        <f t="shared" ref="BA4206" si="4794">BA4202-BA4205</f>
        <v>-0.70044169291482206</v>
      </c>
      <c r="BB4206" s="5">
        <f t="shared" ref="BB4206" si="4795">BB4202-BB4205</f>
        <v>0.67733608486295793</v>
      </c>
      <c r="BC4206" s="5">
        <f t="shared" ref="BC4206" si="4796">BC4202-BC4205</f>
        <v>2.0217805293074065</v>
      </c>
      <c r="BD4206" s="5">
        <f t="shared" ref="BD4206" si="4797">BD4202-BD4205</f>
        <v>0.8106694181962979</v>
      </c>
      <c r="BE4206" s="5">
        <f t="shared" ref="BE4206" si="4798">BE4202-BE4205</f>
        <v>-1.1226639151370392</v>
      </c>
      <c r="BF4206" s="5">
        <f t="shared" ref="BF4206" si="4799">BF4202-BF4205</f>
        <v>0.96622497375184935</v>
      </c>
      <c r="BG4206" s="5">
        <f t="shared" ref="BG4206" si="4800">BG4202-BG4205</f>
        <v>-0.41155280402593064</v>
      </c>
      <c r="BH4206" s="5">
        <f t="shared" ref="BH4206" si="4801">BH4202-BH4205</f>
        <v>-1.3893305818037049</v>
      </c>
      <c r="BI4206" s="5">
        <f t="shared" ref="BI4206" si="4802">BI4202-BI4205</f>
        <v>-0.65599724847037066</v>
      </c>
      <c r="BJ4206" s="5">
        <f t="shared" ref="BJ4206" si="4803">BJ4202-BJ4205</f>
        <v>-1.1819231743962888</v>
      </c>
      <c r="BK4206" s="5">
        <f t="shared" ref="BK4206" si="4804">BK4202-BK4205</f>
        <v>-0.5350095941493862</v>
      </c>
      <c r="BL4206" s="5">
        <f t="shared" ref="BL4206" si="4805">BL4202-BL4205</f>
        <v>0.81807682560369699</v>
      </c>
      <c r="BM4206" s="5">
        <f t="shared" ref="BM4206" si="4806">BM4202-BM4205</f>
        <v>-1.34982440896421</v>
      </c>
      <c r="BN4206" s="5">
        <f t="shared" ref="BN4206" si="4807">BN4202-BN4205</f>
        <v>-1.4559972484703678</v>
      </c>
      <c r="BO4206" s="5">
        <f t="shared" ref="BO4206" si="4808">BO4202-BO4205</f>
        <v>5.921780529307398</v>
      </c>
      <c r="BP4206" s="5">
        <f t="shared" ref="BP4206" si="4809">BP4202-BP4205</f>
        <v>-0.52266391513704491</v>
      </c>
      <c r="BQ4206" s="5">
        <f t="shared" ref="BQ4206" si="4810">BQ4202-BQ4205</f>
        <v>1.0328916404185122</v>
      </c>
      <c r="BR4206" s="5">
        <f t="shared" ref="BR4206" si="4811">BR4202-BR4205</f>
        <v>-2.1287245211976398</v>
      </c>
      <c r="BS4206" s="15">
        <f>STDEV(AN4206:BR4206)</f>
        <v>1.5408986740061297</v>
      </c>
      <c r="BT4206" t="s">
        <v>264</v>
      </c>
    </row>
    <row r="4207" spans="1:108" x14ac:dyDescent="0.25">
      <c r="AN4207" s="5">
        <f>ABS(AN4206)</f>
        <v>1.1552804025924956E-2</v>
      </c>
      <c r="AO4207" s="5">
        <f t="shared" ref="AO4207" si="4812">ABS(AO4206)</f>
        <v>1.0337750262481507</v>
      </c>
      <c r="AP4207" s="5">
        <f t="shared" ref="AP4207" si="4813">ABS(AP4206)</f>
        <v>1.011552804025925</v>
      </c>
      <c r="AQ4207" s="5">
        <f t="shared" ref="AQ4207" si="4814">ABS(AQ4206)</f>
        <v>1.6115528040259335</v>
      </c>
      <c r="AR4207" s="5">
        <f t="shared" ref="AR4207" si="4815">ABS(AR4206)</f>
        <v>1.2773360848629665</v>
      </c>
      <c r="AS4207" s="5">
        <f t="shared" ref="AS4207" si="4816">ABS(AS4206)</f>
        <v>0.65599724847037066</v>
      </c>
      <c r="AT4207" s="5">
        <f t="shared" ref="AT4207" si="4817">ABS(AT4206)</f>
        <v>0.47821947069259352</v>
      </c>
      <c r="AU4207" s="5">
        <f t="shared" ref="AU4207" si="4818">ABS(AU4206)</f>
        <v>0.21066941819628937</v>
      </c>
      <c r="AV4207" s="5">
        <f t="shared" ref="AV4207" si="4819">ABS(AV4206)</f>
        <v>1.9440027515296237</v>
      </c>
      <c r="AW4207" s="5">
        <f t="shared" ref="AW4207" si="4820">ABS(AW4206)</f>
        <v>1.1217805293074008</v>
      </c>
      <c r="AX4207" s="5">
        <f t="shared" ref="AX4207" si="4821">ABS(AX4206)</f>
        <v>0.72266391513703354</v>
      </c>
      <c r="AY4207" s="5">
        <f t="shared" ref="AY4207" si="4822">ABS(AY4206)</f>
        <v>0.61155280402593348</v>
      </c>
      <c r="AZ4207" s="5">
        <f t="shared" ref="AZ4207" si="4823">ABS(AZ4206)</f>
        <v>0.7884471959740722</v>
      </c>
      <c r="BA4207" s="5">
        <f t="shared" ref="BA4207" si="4824">ABS(BA4206)</f>
        <v>0.70044169291482206</v>
      </c>
      <c r="BB4207" s="5">
        <f t="shared" ref="BB4207" si="4825">ABS(BB4206)</f>
        <v>0.67733608486295793</v>
      </c>
      <c r="BC4207" s="5">
        <f t="shared" ref="BC4207" si="4826">ABS(BC4206)</f>
        <v>2.0217805293074065</v>
      </c>
      <c r="BD4207" s="5">
        <f t="shared" ref="BD4207" si="4827">ABS(BD4206)</f>
        <v>0.8106694181962979</v>
      </c>
      <c r="BE4207" s="5">
        <f t="shared" ref="BE4207" si="4828">ABS(BE4206)</f>
        <v>1.1226639151370392</v>
      </c>
      <c r="BF4207" s="5">
        <f t="shared" ref="BF4207" si="4829">ABS(BF4206)</f>
        <v>0.96622497375184935</v>
      </c>
      <c r="BG4207" s="5">
        <f t="shared" ref="BG4207" si="4830">ABS(BG4206)</f>
        <v>0.41155280402593064</v>
      </c>
      <c r="BH4207" s="5">
        <f t="shared" ref="BH4207" si="4831">ABS(BH4206)</f>
        <v>1.3893305818037049</v>
      </c>
      <c r="BI4207" s="5">
        <f t="shared" ref="BI4207" si="4832">ABS(BI4206)</f>
        <v>0.65599724847037066</v>
      </c>
      <c r="BJ4207" s="5">
        <f t="shared" ref="BJ4207" si="4833">ABS(BJ4206)</f>
        <v>1.1819231743962888</v>
      </c>
      <c r="BK4207" s="5">
        <f t="shared" ref="BK4207" si="4834">ABS(BK4206)</f>
        <v>0.5350095941493862</v>
      </c>
      <c r="BL4207" s="5">
        <f t="shared" ref="BL4207" si="4835">ABS(BL4206)</f>
        <v>0.81807682560369699</v>
      </c>
      <c r="BM4207" s="5">
        <f t="shared" ref="BM4207" si="4836">ABS(BM4206)</f>
        <v>1.34982440896421</v>
      </c>
      <c r="BN4207" s="5">
        <f t="shared" ref="BN4207" si="4837">ABS(BN4206)</f>
        <v>1.4559972484703678</v>
      </c>
      <c r="BO4207" s="5">
        <f t="shared" ref="BO4207" si="4838">ABS(BO4206)</f>
        <v>5.921780529307398</v>
      </c>
      <c r="BP4207" s="5">
        <f t="shared" ref="BP4207" si="4839">ABS(BP4206)</f>
        <v>0.52266391513704491</v>
      </c>
      <c r="BQ4207" s="5">
        <f t="shared" ref="BQ4207" si="4840">ABS(BQ4206)</f>
        <v>1.0328916404185122</v>
      </c>
      <c r="BR4207" s="5">
        <f t="shared" ref="BR4207" si="4841">ABS(BR4206)</f>
        <v>2.1287245211976398</v>
      </c>
      <c r="BS4207" s="15">
        <f>AVERAGE(AN4207:BR4207)</f>
        <v>1.1349029665366819</v>
      </c>
      <c r="BT4207" t="s">
        <v>268</v>
      </c>
      <c r="CZ4207" s="9" t="s">
        <v>258</v>
      </c>
      <c r="DA4207" s="10" t="s">
        <v>259</v>
      </c>
      <c r="DB4207" s="10"/>
      <c r="DC4207" s="10"/>
      <c r="DD4207" s="10"/>
    </row>
    <row r="4208" spans="1:108" x14ac:dyDescent="0.25">
      <c r="CZ4208" s="9" t="s">
        <v>258</v>
      </c>
      <c r="DA4208" s="10" t="s">
        <v>259</v>
      </c>
      <c r="DB4208" s="10"/>
      <c r="DC4208" s="10"/>
      <c r="DD4208" s="10"/>
    </row>
    <row r="4209" spans="1:108" x14ac:dyDescent="0.25">
      <c r="A4209" t="s">
        <v>13</v>
      </c>
      <c r="B4209">
        <v>38.069400000000002</v>
      </c>
      <c r="C4209">
        <v>-117.2355</v>
      </c>
      <c r="D4209">
        <v>6010</v>
      </c>
      <c r="E4209" t="s">
        <v>1</v>
      </c>
      <c r="F4209">
        <v>181.5</v>
      </c>
      <c r="G4209">
        <v>2015</v>
      </c>
      <c r="H4209">
        <v>8</v>
      </c>
      <c r="I4209" t="s">
        <v>260</v>
      </c>
      <c r="J4209">
        <v>80</v>
      </c>
      <c r="K4209">
        <v>76</v>
      </c>
      <c r="L4209">
        <v>76</v>
      </c>
      <c r="M4209">
        <v>69</v>
      </c>
      <c r="N4209">
        <v>74</v>
      </c>
      <c r="O4209">
        <v>66</v>
      </c>
      <c r="P4209">
        <v>73</v>
      </c>
      <c r="Q4209">
        <v>80</v>
      </c>
      <c r="R4209">
        <v>85</v>
      </c>
      <c r="S4209">
        <v>76</v>
      </c>
      <c r="T4209">
        <v>74</v>
      </c>
      <c r="U4209">
        <v>83</v>
      </c>
      <c r="V4209">
        <v>86</v>
      </c>
      <c r="W4209">
        <v>89</v>
      </c>
      <c r="X4209">
        <v>88</v>
      </c>
      <c r="Y4209">
        <v>86</v>
      </c>
      <c r="Z4209">
        <v>87</v>
      </c>
      <c r="AA4209">
        <v>92</v>
      </c>
      <c r="AB4209">
        <v>91</v>
      </c>
      <c r="AC4209">
        <v>96</v>
      </c>
      <c r="AD4209">
        <v>91</v>
      </c>
      <c r="AE4209">
        <v>88</v>
      </c>
      <c r="AF4209">
        <v>89</v>
      </c>
      <c r="AG4209">
        <v>90</v>
      </c>
      <c r="AH4209">
        <v>91</v>
      </c>
      <c r="AI4209">
        <v>92</v>
      </c>
      <c r="AJ4209">
        <v>97</v>
      </c>
      <c r="AK4209">
        <v>93</v>
      </c>
      <c r="AL4209">
        <v>90</v>
      </c>
      <c r="AM4209">
        <v>92</v>
      </c>
      <c r="AN4209" s="5">
        <v>92</v>
      </c>
      <c r="AO4209" s="5">
        <v>87</v>
      </c>
      <c r="AP4209" s="5">
        <v>90</v>
      </c>
      <c r="AQ4209" s="5">
        <v>74</v>
      </c>
      <c r="AR4209" s="5">
        <v>84</v>
      </c>
      <c r="AS4209" s="5">
        <v>86</v>
      </c>
      <c r="AT4209" s="5">
        <v>81</v>
      </c>
      <c r="AU4209" s="5">
        <v>79</v>
      </c>
      <c r="AV4209" s="5">
        <v>73</v>
      </c>
      <c r="AW4209" s="5">
        <v>73</v>
      </c>
      <c r="AX4209" s="5">
        <v>78</v>
      </c>
      <c r="AY4209" s="5">
        <v>79</v>
      </c>
      <c r="AZ4209" s="5">
        <v>83</v>
      </c>
      <c r="BA4209" s="5">
        <v>83</v>
      </c>
      <c r="BB4209" s="5">
        <v>84</v>
      </c>
      <c r="BC4209" s="5">
        <v>85</v>
      </c>
      <c r="BD4209" s="5">
        <v>87</v>
      </c>
      <c r="BE4209" s="5">
        <v>82</v>
      </c>
      <c r="BF4209" s="5">
        <v>79</v>
      </c>
      <c r="BG4209" s="5">
        <v>76</v>
      </c>
      <c r="BH4209" s="5">
        <v>77</v>
      </c>
      <c r="BI4209" s="5">
        <v>78</v>
      </c>
      <c r="BJ4209" s="5">
        <v>79</v>
      </c>
      <c r="BK4209" s="5">
        <v>81</v>
      </c>
      <c r="BL4209" s="5">
        <v>85</v>
      </c>
      <c r="BM4209" s="5">
        <v>86</v>
      </c>
      <c r="BN4209" s="5">
        <v>83</v>
      </c>
      <c r="BO4209" s="5">
        <v>83</v>
      </c>
      <c r="BP4209" s="5">
        <v>87</v>
      </c>
      <c r="BQ4209" s="5">
        <v>86</v>
      </c>
      <c r="BR4209" s="5">
        <v>87</v>
      </c>
      <c r="BS4209">
        <v>87</v>
      </c>
      <c r="BT4209">
        <v>80</v>
      </c>
      <c r="BU4209">
        <v>86</v>
      </c>
      <c r="BV4209">
        <v>84</v>
      </c>
      <c r="BW4209">
        <v>84</v>
      </c>
      <c r="BX4209">
        <v>82</v>
      </c>
      <c r="BY4209">
        <v>73</v>
      </c>
      <c r="BZ4209">
        <v>76</v>
      </c>
      <c r="CA4209">
        <v>83</v>
      </c>
      <c r="CB4209">
        <v>84</v>
      </c>
      <c r="CC4209">
        <v>84</v>
      </c>
      <c r="CD4209">
        <v>83</v>
      </c>
      <c r="CE4209">
        <v>87</v>
      </c>
      <c r="CF4209">
        <v>88</v>
      </c>
      <c r="CG4209">
        <v>90</v>
      </c>
      <c r="CH4209">
        <v>90</v>
      </c>
      <c r="CI4209">
        <v>91</v>
      </c>
      <c r="CJ4209">
        <v>89</v>
      </c>
      <c r="CK4209">
        <v>89</v>
      </c>
      <c r="CL4209">
        <v>90</v>
      </c>
      <c r="CM4209">
        <v>88</v>
      </c>
      <c r="CN4209">
        <v>88</v>
      </c>
      <c r="CO4209">
        <v>87</v>
      </c>
      <c r="CP4209">
        <v>88</v>
      </c>
      <c r="CQ4209">
        <v>88</v>
      </c>
      <c r="CR4209">
        <v>84</v>
      </c>
      <c r="CS4209">
        <v>84</v>
      </c>
      <c r="CT4209">
        <v>86</v>
      </c>
      <c r="CU4209">
        <v>88</v>
      </c>
      <c r="CV4209">
        <v>81</v>
      </c>
      <c r="CW4209">
        <v>83</v>
      </c>
      <c r="CX4209" t="s">
        <v>2</v>
      </c>
      <c r="CY4209" t="s">
        <v>14</v>
      </c>
      <c r="CZ4209" s="1">
        <f t="shared" ref="CZ4209:CZ4255" si="4842">CORREL(AN4209:BR4209,AN$4255:BR$4255)</f>
        <v>0.67913804712937009</v>
      </c>
      <c r="DA4209" s="4">
        <f>AVERAGE(AN4209:BR4209)</f>
        <v>82.161290322580641</v>
      </c>
      <c r="DB4209" s="4"/>
      <c r="DC4209" s="4"/>
      <c r="DD4209" s="4"/>
    </row>
    <row r="4210" spans="1:108" x14ac:dyDescent="0.25">
      <c r="A4210" t="s">
        <v>224</v>
      </c>
      <c r="B4210">
        <v>36.0306</v>
      </c>
      <c r="C4210">
        <v>-115.5167</v>
      </c>
      <c r="D4210">
        <v>5600</v>
      </c>
      <c r="E4210" t="s">
        <v>1</v>
      </c>
      <c r="F4210">
        <v>130.19999999999999</v>
      </c>
      <c r="G4210">
        <v>2015</v>
      </c>
      <c r="H4210">
        <v>8</v>
      </c>
      <c r="I4210" t="s">
        <v>260</v>
      </c>
      <c r="J4210">
        <v>78</v>
      </c>
      <c r="K4210">
        <v>78</v>
      </c>
      <c r="L4210">
        <v>75</v>
      </c>
      <c r="M4210">
        <v>73</v>
      </c>
      <c r="N4210">
        <v>75</v>
      </c>
      <c r="O4210">
        <v>76</v>
      </c>
      <c r="P4210">
        <v>79</v>
      </c>
      <c r="Q4210">
        <v>86</v>
      </c>
      <c r="R4210">
        <v>77</v>
      </c>
      <c r="S4210">
        <v>78</v>
      </c>
      <c r="T4210">
        <v>80</v>
      </c>
      <c r="U4210">
        <v>83</v>
      </c>
      <c r="V4210">
        <v>89</v>
      </c>
      <c r="W4210">
        <v>90</v>
      </c>
      <c r="X4210">
        <v>90</v>
      </c>
      <c r="Y4210">
        <v>88</v>
      </c>
      <c r="Z4210">
        <v>90</v>
      </c>
      <c r="AA4210">
        <v>89</v>
      </c>
      <c r="AB4210">
        <v>94</v>
      </c>
      <c r="AC4210">
        <v>99</v>
      </c>
      <c r="AD4210">
        <v>92</v>
      </c>
      <c r="AE4210">
        <v>90</v>
      </c>
      <c r="AF4210">
        <v>90</v>
      </c>
      <c r="AG4210">
        <v>93</v>
      </c>
      <c r="AH4210">
        <v>96</v>
      </c>
      <c r="AI4210">
        <v>98</v>
      </c>
      <c r="AJ4210">
        <v>96</v>
      </c>
      <c r="AK4210">
        <v>91</v>
      </c>
      <c r="AL4210">
        <v>93</v>
      </c>
      <c r="AM4210">
        <v>98</v>
      </c>
      <c r="AN4210" s="5">
        <v>85</v>
      </c>
      <c r="AO4210" s="5">
        <v>90</v>
      </c>
      <c r="AP4210" s="5">
        <v>91</v>
      </c>
      <c r="AQ4210" s="5">
        <v>89</v>
      </c>
      <c r="AR4210" s="5">
        <v>84</v>
      </c>
      <c r="AS4210" s="5">
        <v>86</v>
      </c>
      <c r="AT4210" s="5">
        <v>85</v>
      </c>
      <c r="AU4210" s="5">
        <v>84</v>
      </c>
      <c r="AV4210" s="5">
        <v>76</v>
      </c>
      <c r="AW4210" s="5">
        <v>79</v>
      </c>
      <c r="AX4210" s="5">
        <v>81</v>
      </c>
      <c r="AY4210" s="5">
        <v>83</v>
      </c>
      <c r="AZ4210" s="5">
        <v>86</v>
      </c>
      <c r="BA4210" s="5">
        <v>86</v>
      </c>
      <c r="BB4210" s="5">
        <v>86</v>
      </c>
      <c r="BC4210" s="5">
        <v>87</v>
      </c>
      <c r="BD4210" s="5">
        <v>86</v>
      </c>
      <c r="BE4210" s="5">
        <v>75</v>
      </c>
      <c r="BF4210" s="5">
        <v>82</v>
      </c>
      <c r="BG4210" s="5">
        <v>70</v>
      </c>
      <c r="BH4210" s="5">
        <v>81</v>
      </c>
      <c r="BI4210" s="5">
        <v>85</v>
      </c>
      <c r="BJ4210" s="5">
        <v>82</v>
      </c>
      <c r="BK4210" s="5">
        <v>82</v>
      </c>
      <c r="BL4210" s="5">
        <v>86</v>
      </c>
      <c r="BM4210" s="5">
        <v>86</v>
      </c>
      <c r="BN4210" s="5">
        <v>85</v>
      </c>
      <c r="BO4210" s="5">
        <v>89</v>
      </c>
      <c r="BP4210" s="5">
        <v>89</v>
      </c>
      <c r="BQ4210" s="5">
        <v>91</v>
      </c>
      <c r="BR4210" s="5">
        <v>89</v>
      </c>
      <c r="BS4210">
        <v>79</v>
      </c>
      <c r="BT4210">
        <v>87</v>
      </c>
      <c r="BU4210">
        <v>89</v>
      </c>
      <c r="BV4210">
        <v>88</v>
      </c>
      <c r="BW4210">
        <v>88</v>
      </c>
      <c r="BX4210">
        <v>89</v>
      </c>
      <c r="BY4210">
        <v>81</v>
      </c>
      <c r="BZ4210">
        <v>84</v>
      </c>
      <c r="CA4210">
        <v>87</v>
      </c>
      <c r="CB4210">
        <v>90</v>
      </c>
      <c r="CC4210">
        <v>88</v>
      </c>
      <c r="CD4210">
        <v>84</v>
      </c>
      <c r="CE4210">
        <v>87</v>
      </c>
      <c r="CF4210">
        <v>90</v>
      </c>
      <c r="CG4210">
        <v>92</v>
      </c>
      <c r="CH4210">
        <v>94</v>
      </c>
      <c r="CI4210">
        <v>93</v>
      </c>
      <c r="CJ4210">
        <v>93</v>
      </c>
      <c r="CK4210">
        <v>95</v>
      </c>
      <c r="CL4210">
        <v>90</v>
      </c>
      <c r="CM4210">
        <v>89</v>
      </c>
      <c r="CN4210">
        <v>89</v>
      </c>
      <c r="CO4210">
        <v>90</v>
      </c>
      <c r="CP4210">
        <v>92</v>
      </c>
      <c r="CQ4210">
        <v>85</v>
      </c>
      <c r="CR4210">
        <v>85</v>
      </c>
      <c r="CS4210">
        <v>86</v>
      </c>
      <c r="CT4210">
        <v>90</v>
      </c>
      <c r="CU4210">
        <v>89</v>
      </c>
      <c r="CV4210">
        <v>83</v>
      </c>
      <c r="CW4210">
        <v>87</v>
      </c>
      <c r="CX4210" t="s">
        <v>2</v>
      </c>
      <c r="CY4210" t="s">
        <v>225</v>
      </c>
      <c r="CZ4210" s="1">
        <f t="shared" si="4842"/>
        <v>0.90884520107797362</v>
      </c>
      <c r="DA4210" s="4">
        <f t="shared" ref="DA4210:DA4255" si="4843">AVERAGE(AN4210:BR4210)</f>
        <v>84.387096774193552</v>
      </c>
      <c r="DB4210" s="4"/>
      <c r="DC4210" s="4"/>
      <c r="DD4210" s="4"/>
    </row>
    <row r="4211" spans="1:108" x14ac:dyDescent="0.25">
      <c r="A4211" t="s">
        <v>211</v>
      </c>
      <c r="B4211">
        <v>37.8431</v>
      </c>
      <c r="C4211">
        <v>-118.4778</v>
      </c>
      <c r="D4211">
        <v>5450</v>
      </c>
      <c r="E4211" t="s">
        <v>1</v>
      </c>
      <c r="F4211">
        <v>209.4</v>
      </c>
      <c r="G4211">
        <v>2015</v>
      </c>
      <c r="H4211">
        <v>8</v>
      </c>
      <c r="I4211" t="s">
        <v>260</v>
      </c>
      <c r="J4211">
        <v>82</v>
      </c>
      <c r="K4211">
        <v>82</v>
      </c>
      <c r="L4211">
        <v>81</v>
      </c>
      <c r="M4211">
        <v>67</v>
      </c>
      <c r="N4211">
        <v>70</v>
      </c>
      <c r="O4211">
        <v>70</v>
      </c>
      <c r="P4211">
        <v>78</v>
      </c>
      <c r="Q4211">
        <v>85</v>
      </c>
      <c r="R4211">
        <v>87</v>
      </c>
      <c r="S4211">
        <v>69</v>
      </c>
      <c r="T4211">
        <v>81</v>
      </c>
      <c r="U4211">
        <v>85</v>
      </c>
      <c r="V4211">
        <v>89</v>
      </c>
      <c r="W4211">
        <v>91</v>
      </c>
      <c r="X4211">
        <v>91</v>
      </c>
      <c r="Y4211">
        <v>92</v>
      </c>
      <c r="Z4211">
        <v>95</v>
      </c>
      <c r="AA4211">
        <v>94</v>
      </c>
      <c r="AB4211">
        <v>95</v>
      </c>
      <c r="AC4211">
        <v>96</v>
      </c>
      <c r="AD4211">
        <v>87</v>
      </c>
      <c r="AE4211">
        <v>92</v>
      </c>
      <c r="AF4211">
        <v>92</v>
      </c>
      <c r="AG4211">
        <v>93</v>
      </c>
      <c r="AH4211">
        <v>92</v>
      </c>
      <c r="AI4211">
        <v>91</v>
      </c>
      <c r="AJ4211">
        <v>94</v>
      </c>
      <c r="AK4211">
        <v>87</v>
      </c>
      <c r="AL4211">
        <v>91</v>
      </c>
      <c r="AM4211">
        <v>99</v>
      </c>
      <c r="AN4211" s="5">
        <v>90</v>
      </c>
      <c r="AO4211" s="5">
        <v>92</v>
      </c>
      <c r="AP4211" s="5">
        <v>95</v>
      </c>
      <c r="AQ4211" s="5">
        <v>79</v>
      </c>
      <c r="AR4211" s="5">
        <v>88</v>
      </c>
      <c r="AS4211" s="5">
        <v>89</v>
      </c>
      <c r="AT4211" s="5">
        <v>86</v>
      </c>
      <c r="AU4211" s="5">
        <v>83</v>
      </c>
      <c r="AV4211" s="5">
        <v>64</v>
      </c>
      <c r="AW4211" s="5">
        <v>72</v>
      </c>
      <c r="AX4211" s="5">
        <v>80</v>
      </c>
      <c r="AY4211" s="5">
        <v>82</v>
      </c>
      <c r="AZ4211" s="5">
        <v>86</v>
      </c>
      <c r="BA4211" s="5">
        <v>88</v>
      </c>
      <c r="BB4211" s="5">
        <v>88</v>
      </c>
      <c r="BC4211" s="5">
        <v>89</v>
      </c>
      <c r="BD4211" s="5">
        <v>87</v>
      </c>
      <c r="BE4211" s="5">
        <v>91</v>
      </c>
      <c r="BF4211" s="5">
        <v>84</v>
      </c>
      <c r="BG4211" s="5">
        <v>80</v>
      </c>
      <c r="BH4211" s="5">
        <v>79</v>
      </c>
      <c r="BI4211" s="5">
        <v>82</v>
      </c>
      <c r="BJ4211" s="5">
        <v>85</v>
      </c>
      <c r="BK4211" s="5">
        <v>88</v>
      </c>
      <c r="BL4211" s="5">
        <v>90</v>
      </c>
      <c r="BM4211" s="5">
        <v>90</v>
      </c>
      <c r="BN4211" s="5">
        <v>82</v>
      </c>
      <c r="BO4211" s="5">
        <v>89</v>
      </c>
      <c r="BP4211" s="5">
        <v>93</v>
      </c>
      <c r="BQ4211" s="5">
        <v>89</v>
      </c>
      <c r="BR4211" s="5">
        <v>86</v>
      </c>
      <c r="BS4211">
        <v>95</v>
      </c>
      <c r="BT4211">
        <v>88</v>
      </c>
      <c r="BU4211">
        <v>88</v>
      </c>
      <c r="BV4211">
        <v>87</v>
      </c>
      <c r="BW4211">
        <v>88</v>
      </c>
      <c r="BX4211">
        <v>88</v>
      </c>
      <c r="BY4211">
        <v>74</v>
      </c>
      <c r="BZ4211">
        <v>83</v>
      </c>
      <c r="CA4211">
        <v>84</v>
      </c>
      <c r="CB4211">
        <v>86</v>
      </c>
      <c r="CC4211">
        <v>89</v>
      </c>
      <c r="CD4211">
        <v>83</v>
      </c>
      <c r="CE4211">
        <v>84</v>
      </c>
      <c r="CF4211">
        <v>84</v>
      </c>
      <c r="CG4211">
        <v>90</v>
      </c>
      <c r="CH4211">
        <v>91</v>
      </c>
      <c r="CI4211">
        <v>90</v>
      </c>
      <c r="CJ4211">
        <v>90</v>
      </c>
      <c r="CK4211">
        <v>92</v>
      </c>
      <c r="CL4211">
        <v>92</v>
      </c>
      <c r="CM4211">
        <v>89</v>
      </c>
      <c r="CN4211">
        <v>86</v>
      </c>
      <c r="CO4211">
        <v>88</v>
      </c>
      <c r="CP4211">
        <v>87</v>
      </c>
      <c r="CQ4211">
        <v>89</v>
      </c>
      <c r="CR4211">
        <v>85</v>
      </c>
      <c r="CS4211">
        <v>84</v>
      </c>
      <c r="CT4211">
        <v>84</v>
      </c>
      <c r="CU4211">
        <v>90</v>
      </c>
      <c r="CV4211">
        <v>90</v>
      </c>
      <c r="CW4211">
        <v>88</v>
      </c>
      <c r="CX4211" t="s">
        <v>5</v>
      </c>
      <c r="CY4211" t="s">
        <v>212</v>
      </c>
      <c r="CZ4211" s="1">
        <f t="shared" si="4842"/>
        <v>0.60745570692369688</v>
      </c>
      <c r="DA4211" s="4">
        <f t="shared" si="4843"/>
        <v>85.354838709677423</v>
      </c>
      <c r="DB4211" s="4"/>
      <c r="DC4211" s="4"/>
      <c r="DD4211" s="4"/>
    </row>
    <row r="4212" spans="1:108" x14ac:dyDescent="0.25">
      <c r="A4212" t="s">
        <v>209</v>
      </c>
      <c r="B4212">
        <v>35.123100000000001</v>
      </c>
      <c r="C4212">
        <v>-115.4114</v>
      </c>
      <c r="D4212">
        <v>5413</v>
      </c>
      <c r="E4212" t="s">
        <v>1</v>
      </c>
      <c r="F4212">
        <v>198.4</v>
      </c>
      <c r="G4212">
        <v>2015</v>
      </c>
      <c r="H4212">
        <v>8</v>
      </c>
      <c r="I4212" t="s">
        <v>260</v>
      </c>
      <c r="J4212">
        <v>81</v>
      </c>
      <c r="K4212">
        <v>77</v>
      </c>
      <c r="L4212">
        <v>76</v>
      </c>
      <c r="M4212">
        <v>73</v>
      </c>
      <c r="N4212">
        <v>71</v>
      </c>
      <c r="O4212">
        <v>76</v>
      </c>
      <c r="P4212">
        <v>80</v>
      </c>
      <c r="Q4212">
        <v>87</v>
      </c>
      <c r="R4212">
        <v>77</v>
      </c>
      <c r="S4212">
        <v>79</v>
      </c>
      <c r="T4212">
        <v>80</v>
      </c>
      <c r="U4212">
        <v>85</v>
      </c>
      <c r="V4212">
        <v>87</v>
      </c>
      <c r="W4212">
        <v>91</v>
      </c>
      <c r="X4212">
        <v>90</v>
      </c>
      <c r="Y4212">
        <v>90</v>
      </c>
      <c r="Z4212">
        <v>92</v>
      </c>
      <c r="AA4212">
        <v>91</v>
      </c>
      <c r="AB4212">
        <v>94</v>
      </c>
      <c r="AC4212">
        <v>94</v>
      </c>
      <c r="AD4212">
        <v>92</v>
      </c>
      <c r="AE4212">
        <v>92</v>
      </c>
      <c r="AF4212">
        <v>91</v>
      </c>
      <c r="AG4212">
        <v>92</v>
      </c>
      <c r="AH4212">
        <v>93</v>
      </c>
      <c r="AI4212">
        <v>94</v>
      </c>
      <c r="AJ4212">
        <v>93</v>
      </c>
      <c r="AK4212">
        <v>90</v>
      </c>
      <c r="AL4212">
        <v>94</v>
      </c>
      <c r="AM4212">
        <v>94</v>
      </c>
      <c r="AN4212" s="5">
        <v>84</v>
      </c>
      <c r="AO4212" s="5">
        <v>87</v>
      </c>
      <c r="AP4212" s="5">
        <v>88</v>
      </c>
      <c r="AQ4212" s="5">
        <v>87</v>
      </c>
      <c r="AR4212" s="5">
        <v>87</v>
      </c>
      <c r="AS4212" s="5">
        <v>82</v>
      </c>
      <c r="AT4212" s="5">
        <v>85</v>
      </c>
      <c r="AU4212" s="5">
        <v>82</v>
      </c>
      <c r="AV4212" s="5">
        <v>76</v>
      </c>
      <c r="AW4212" s="5">
        <v>73</v>
      </c>
      <c r="AX4212" s="5">
        <v>77</v>
      </c>
      <c r="AY4212" s="5">
        <v>83</v>
      </c>
      <c r="AZ4212" s="5">
        <v>86</v>
      </c>
      <c r="BA4212" s="5">
        <v>84</v>
      </c>
      <c r="BB4212" s="5">
        <v>84</v>
      </c>
      <c r="BC4212" s="5">
        <v>86</v>
      </c>
      <c r="BD4212" s="5">
        <v>85</v>
      </c>
      <c r="BE4212" s="5">
        <v>74</v>
      </c>
      <c r="BF4212" s="5">
        <v>79</v>
      </c>
      <c r="BG4212" s="5">
        <v>75</v>
      </c>
      <c r="BH4212" s="5">
        <v>81</v>
      </c>
      <c r="BI4212" s="5">
        <v>81</v>
      </c>
      <c r="BJ4212" s="5">
        <v>81</v>
      </c>
      <c r="BK4212" s="5">
        <v>85</v>
      </c>
      <c r="BL4212" s="5">
        <v>85</v>
      </c>
      <c r="BM4212" s="5">
        <v>86</v>
      </c>
      <c r="BN4212" s="5">
        <v>86</v>
      </c>
      <c r="BO4212" s="5">
        <v>87</v>
      </c>
      <c r="BP4212" s="5">
        <v>88</v>
      </c>
      <c r="BQ4212" s="5">
        <v>87</v>
      </c>
      <c r="BR4212" s="5">
        <v>87</v>
      </c>
      <c r="BS4212">
        <v>84</v>
      </c>
      <c r="BT4212">
        <v>88</v>
      </c>
      <c r="BU4212">
        <v>89</v>
      </c>
      <c r="BV4212">
        <v>90</v>
      </c>
      <c r="BW4212">
        <v>89</v>
      </c>
      <c r="BX4212">
        <v>89</v>
      </c>
      <c r="BY4212">
        <v>84</v>
      </c>
      <c r="BZ4212">
        <v>82</v>
      </c>
      <c r="CA4212">
        <v>86</v>
      </c>
      <c r="CB4212">
        <v>86</v>
      </c>
      <c r="CC4212">
        <v>85</v>
      </c>
      <c r="CD4212">
        <v>86</v>
      </c>
      <c r="CE4212">
        <v>91</v>
      </c>
      <c r="CF4212">
        <v>93</v>
      </c>
      <c r="CG4212">
        <v>94</v>
      </c>
      <c r="CH4212">
        <v>95</v>
      </c>
      <c r="CI4212">
        <v>95</v>
      </c>
      <c r="CJ4212">
        <v>92</v>
      </c>
      <c r="CK4212">
        <v>92</v>
      </c>
      <c r="CL4212">
        <v>88</v>
      </c>
      <c r="CM4212">
        <v>84</v>
      </c>
      <c r="CN4212">
        <v>87</v>
      </c>
      <c r="CO4212">
        <v>92</v>
      </c>
      <c r="CP4212">
        <v>91</v>
      </c>
      <c r="CQ4212">
        <v>82</v>
      </c>
      <c r="CR4212">
        <v>84</v>
      </c>
      <c r="CS4212">
        <v>87</v>
      </c>
      <c r="CT4212">
        <v>87</v>
      </c>
      <c r="CU4212">
        <v>89</v>
      </c>
      <c r="CV4212">
        <v>85</v>
      </c>
      <c r="CW4212">
        <v>84</v>
      </c>
      <c r="CX4212" t="s">
        <v>5</v>
      </c>
      <c r="CY4212" t="s">
        <v>210</v>
      </c>
      <c r="CZ4212" s="1">
        <f t="shared" si="4842"/>
        <v>0.8630313328168403</v>
      </c>
      <c r="DA4212" s="4">
        <f t="shared" si="4843"/>
        <v>83.161290322580641</v>
      </c>
      <c r="DB4212" s="4"/>
      <c r="DC4212" s="4"/>
      <c r="DD4212" s="4"/>
    </row>
    <row r="4213" spans="1:108" x14ac:dyDescent="0.25">
      <c r="A4213" t="s">
        <v>107</v>
      </c>
      <c r="B4213">
        <v>38.050600000000003</v>
      </c>
      <c r="C4213">
        <v>-117.09059999999999</v>
      </c>
      <c r="D4213">
        <v>5399</v>
      </c>
      <c r="E4213" t="s">
        <v>1</v>
      </c>
      <c r="F4213">
        <v>177.5</v>
      </c>
      <c r="G4213">
        <v>2015</v>
      </c>
      <c r="H4213">
        <v>8</v>
      </c>
      <c r="I4213" t="s">
        <v>260</v>
      </c>
      <c r="J4213">
        <v>85</v>
      </c>
      <c r="K4213">
        <v>81</v>
      </c>
      <c r="L4213">
        <v>82</v>
      </c>
      <c r="M4213">
        <v>75</v>
      </c>
      <c r="N4213">
        <v>78</v>
      </c>
      <c r="O4213">
        <v>67</v>
      </c>
      <c r="P4213">
        <v>80</v>
      </c>
      <c r="Q4213">
        <v>86</v>
      </c>
      <c r="R4213">
        <v>90</v>
      </c>
      <c r="S4213">
        <v>79</v>
      </c>
      <c r="T4213">
        <v>80</v>
      </c>
      <c r="U4213">
        <v>89</v>
      </c>
      <c r="V4213">
        <v>92</v>
      </c>
      <c r="W4213">
        <v>93</v>
      </c>
      <c r="X4213">
        <v>95</v>
      </c>
      <c r="Y4213">
        <v>92</v>
      </c>
      <c r="Z4213">
        <v>93</v>
      </c>
      <c r="AA4213">
        <v>96</v>
      </c>
      <c r="AB4213">
        <v>96</v>
      </c>
      <c r="AC4213">
        <v>101</v>
      </c>
      <c r="AD4213">
        <v>98</v>
      </c>
      <c r="AE4213">
        <v>93</v>
      </c>
      <c r="AF4213">
        <v>95</v>
      </c>
      <c r="AG4213">
        <v>95</v>
      </c>
      <c r="AH4213">
        <v>97</v>
      </c>
      <c r="AI4213">
        <v>96</v>
      </c>
      <c r="AJ4213">
        <v>100</v>
      </c>
      <c r="AK4213">
        <v>98</v>
      </c>
      <c r="AL4213">
        <v>98</v>
      </c>
      <c r="AM4213">
        <v>96</v>
      </c>
      <c r="AN4213" s="5">
        <v>98</v>
      </c>
      <c r="AO4213" s="5">
        <v>92</v>
      </c>
      <c r="AP4213" s="5">
        <v>96</v>
      </c>
      <c r="AQ4213" s="5">
        <v>80</v>
      </c>
      <c r="AR4213" s="5">
        <v>91</v>
      </c>
      <c r="AS4213" s="5">
        <v>92</v>
      </c>
      <c r="AT4213" s="5">
        <v>88</v>
      </c>
      <c r="AU4213" s="5">
        <v>87</v>
      </c>
      <c r="AV4213" s="5">
        <v>80</v>
      </c>
      <c r="AW4213" s="5">
        <v>80</v>
      </c>
      <c r="AX4213" s="5">
        <v>83</v>
      </c>
      <c r="AY4213" s="5">
        <v>88</v>
      </c>
      <c r="AZ4213" s="5">
        <v>89</v>
      </c>
      <c r="BA4213" s="5">
        <v>89</v>
      </c>
      <c r="BB4213" s="5">
        <v>89</v>
      </c>
      <c r="BC4213" s="5">
        <v>91</v>
      </c>
      <c r="BD4213" s="5">
        <v>93</v>
      </c>
      <c r="BE4213" s="5">
        <v>89</v>
      </c>
      <c r="BF4213" s="5">
        <v>85</v>
      </c>
      <c r="BG4213" s="5">
        <v>81</v>
      </c>
      <c r="BH4213" s="5">
        <v>86</v>
      </c>
      <c r="BI4213" s="5">
        <v>87</v>
      </c>
      <c r="BJ4213" s="5">
        <v>86</v>
      </c>
      <c r="BK4213" s="5">
        <v>88</v>
      </c>
      <c r="BL4213" s="5">
        <v>91</v>
      </c>
      <c r="BM4213" s="5">
        <v>93</v>
      </c>
      <c r="BN4213" s="5">
        <v>84</v>
      </c>
      <c r="BO4213" s="5">
        <v>88</v>
      </c>
      <c r="BP4213" s="5">
        <v>93</v>
      </c>
      <c r="BQ4213" s="5">
        <v>92</v>
      </c>
      <c r="BR4213" s="5">
        <v>92</v>
      </c>
      <c r="BS4213">
        <v>92</v>
      </c>
      <c r="BT4213">
        <v>87</v>
      </c>
      <c r="BU4213">
        <v>92</v>
      </c>
      <c r="BV4213">
        <v>90</v>
      </c>
      <c r="BW4213">
        <v>89</v>
      </c>
      <c r="BX4213">
        <v>87</v>
      </c>
      <c r="BY4213">
        <v>84</v>
      </c>
      <c r="BZ4213">
        <v>82</v>
      </c>
      <c r="CA4213">
        <v>89</v>
      </c>
      <c r="CB4213">
        <v>90</v>
      </c>
      <c r="CC4213">
        <v>90</v>
      </c>
      <c r="CD4213">
        <v>90</v>
      </c>
      <c r="CE4213">
        <v>93</v>
      </c>
      <c r="CF4213">
        <v>95</v>
      </c>
      <c r="CG4213">
        <v>96</v>
      </c>
      <c r="CH4213">
        <v>95</v>
      </c>
      <c r="CI4213">
        <v>96</v>
      </c>
      <c r="CJ4213">
        <v>96</v>
      </c>
      <c r="CK4213">
        <v>96</v>
      </c>
      <c r="CL4213">
        <v>96</v>
      </c>
      <c r="CM4213">
        <v>93</v>
      </c>
      <c r="CN4213">
        <v>94</v>
      </c>
      <c r="CO4213">
        <v>93</v>
      </c>
      <c r="CP4213">
        <v>94</v>
      </c>
      <c r="CQ4213">
        <v>94</v>
      </c>
      <c r="CR4213">
        <v>88</v>
      </c>
      <c r="CS4213">
        <v>91</v>
      </c>
      <c r="CT4213">
        <v>93</v>
      </c>
      <c r="CU4213">
        <v>95</v>
      </c>
      <c r="CV4213">
        <v>88</v>
      </c>
      <c r="CW4213">
        <v>89</v>
      </c>
      <c r="CX4213" t="s">
        <v>2</v>
      </c>
      <c r="CY4213" t="s">
        <v>108</v>
      </c>
      <c r="CZ4213" s="1">
        <f t="shared" si="4842"/>
        <v>0.66642122128236081</v>
      </c>
      <c r="DA4213" s="4">
        <f t="shared" si="4843"/>
        <v>88.41935483870968</v>
      </c>
      <c r="DB4213" s="4"/>
      <c r="DC4213" s="4"/>
      <c r="DD4213" s="4"/>
    </row>
    <row r="4214" spans="1:108" x14ac:dyDescent="0.25">
      <c r="A4214" t="s">
        <v>177</v>
      </c>
      <c r="B4214">
        <v>38.303600000000003</v>
      </c>
      <c r="C4214">
        <v>-116.1925</v>
      </c>
      <c r="D4214">
        <v>5200</v>
      </c>
      <c r="E4214" t="s">
        <v>1</v>
      </c>
      <c r="F4214">
        <v>213</v>
      </c>
      <c r="G4214">
        <v>2015</v>
      </c>
      <c r="H4214">
        <v>8</v>
      </c>
      <c r="I4214" t="s">
        <v>260</v>
      </c>
      <c r="J4214">
        <v>87</v>
      </c>
      <c r="K4214">
        <v>84</v>
      </c>
      <c r="L4214">
        <v>85</v>
      </c>
      <c r="M4214">
        <v>78</v>
      </c>
      <c r="N4214">
        <v>79</v>
      </c>
      <c r="O4214">
        <v>66</v>
      </c>
      <c r="P4214">
        <v>79</v>
      </c>
      <c r="Q4214">
        <v>87</v>
      </c>
      <c r="R4214">
        <v>90</v>
      </c>
      <c r="S4214">
        <v>81</v>
      </c>
      <c r="T4214">
        <v>82</v>
      </c>
      <c r="U4214">
        <v>89</v>
      </c>
      <c r="V4214">
        <v>94</v>
      </c>
      <c r="W4214">
        <v>94</v>
      </c>
      <c r="X4214">
        <v>96</v>
      </c>
      <c r="Y4214">
        <v>94</v>
      </c>
      <c r="Z4214">
        <v>96</v>
      </c>
      <c r="AA4214">
        <v>98</v>
      </c>
      <c r="AB4214">
        <v>98</v>
      </c>
      <c r="AC4214">
        <v>101</v>
      </c>
      <c r="AD4214">
        <v>97</v>
      </c>
      <c r="AE4214">
        <v>97</v>
      </c>
      <c r="AF4214">
        <v>97</v>
      </c>
      <c r="AG4214">
        <v>98</v>
      </c>
      <c r="AH4214">
        <v>99</v>
      </c>
      <c r="AI4214">
        <v>100</v>
      </c>
      <c r="AJ4214">
        <v>104</v>
      </c>
      <c r="AK4214">
        <v>100</v>
      </c>
      <c r="AL4214">
        <v>99</v>
      </c>
      <c r="AM4214">
        <v>98</v>
      </c>
      <c r="AN4214" s="5">
        <v>101</v>
      </c>
      <c r="AO4214" s="5">
        <v>94</v>
      </c>
      <c r="AP4214" s="5">
        <v>96</v>
      </c>
      <c r="AQ4214" s="5">
        <v>83</v>
      </c>
      <c r="AR4214" s="5">
        <v>94</v>
      </c>
      <c r="AS4214" s="5">
        <v>89</v>
      </c>
      <c r="AT4214" s="5">
        <v>86</v>
      </c>
      <c r="AU4214" s="5">
        <v>82</v>
      </c>
      <c r="AV4214" s="5">
        <v>81</v>
      </c>
      <c r="AW4214" s="5">
        <v>80</v>
      </c>
      <c r="AX4214" s="5">
        <v>85</v>
      </c>
      <c r="AY4214" s="5">
        <v>89</v>
      </c>
      <c r="AZ4214" s="5">
        <v>91</v>
      </c>
      <c r="BA4214" s="5">
        <v>92</v>
      </c>
      <c r="BB4214" s="5">
        <v>91</v>
      </c>
      <c r="BC4214" s="5">
        <v>93</v>
      </c>
      <c r="BD4214" s="5">
        <v>93</v>
      </c>
      <c r="BE4214" s="5">
        <v>88</v>
      </c>
      <c r="BF4214" s="5">
        <v>84</v>
      </c>
      <c r="BG4214" s="5">
        <v>78</v>
      </c>
      <c r="BH4214" s="5">
        <v>87</v>
      </c>
      <c r="BI4214" s="5">
        <v>87</v>
      </c>
      <c r="BJ4214" s="5">
        <v>88</v>
      </c>
      <c r="BK4214" s="5">
        <v>88</v>
      </c>
      <c r="BL4214" s="5">
        <v>92</v>
      </c>
      <c r="BM4214" s="5">
        <v>94</v>
      </c>
      <c r="BN4214" s="5">
        <v>87</v>
      </c>
      <c r="BO4214" s="5">
        <v>89</v>
      </c>
      <c r="BP4214" s="5">
        <v>93</v>
      </c>
      <c r="BQ4214" s="5">
        <v>94</v>
      </c>
      <c r="BR4214" s="5">
        <v>91</v>
      </c>
      <c r="BS4214">
        <v>92</v>
      </c>
      <c r="BT4214">
        <v>87</v>
      </c>
      <c r="BU4214">
        <v>93</v>
      </c>
      <c r="BV4214">
        <v>94</v>
      </c>
      <c r="BW4214">
        <v>88</v>
      </c>
      <c r="BX4214">
        <v>93</v>
      </c>
      <c r="BY4214">
        <v>86</v>
      </c>
      <c r="BZ4214">
        <v>84</v>
      </c>
      <c r="CA4214">
        <v>90</v>
      </c>
      <c r="CB4214">
        <v>91</v>
      </c>
      <c r="CC4214">
        <v>92</v>
      </c>
      <c r="CD4214">
        <v>90</v>
      </c>
      <c r="CE4214">
        <v>92</v>
      </c>
      <c r="CF4214">
        <v>96</v>
      </c>
      <c r="CG4214">
        <v>97</v>
      </c>
      <c r="CH4214">
        <v>98</v>
      </c>
      <c r="CI4214">
        <v>99</v>
      </c>
      <c r="CJ4214">
        <v>98</v>
      </c>
      <c r="CK4214">
        <v>97</v>
      </c>
      <c r="CL4214">
        <v>97</v>
      </c>
      <c r="CM4214">
        <v>95</v>
      </c>
      <c r="CN4214">
        <v>96</v>
      </c>
      <c r="CO4214">
        <v>95</v>
      </c>
      <c r="CP4214">
        <v>96</v>
      </c>
      <c r="CQ4214">
        <v>94</v>
      </c>
      <c r="CR4214">
        <v>88</v>
      </c>
      <c r="CS4214">
        <v>90</v>
      </c>
      <c r="CT4214">
        <v>93</v>
      </c>
      <c r="CU4214">
        <v>95</v>
      </c>
      <c r="CV4214">
        <v>90</v>
      </c>
      <c r="CW4214">
        <v>90</v>
      </c>
      <c r="CX4214" t="s">
        <v>2</v>
      </c>
      <c r="CY4214" t="s">
        <v>178</v>
      </c>
      <c r="CZ4214" s="1">
        <f t="shared" si="4842"/>
        <v>0.70388950275852213</v>
      </c>
      <c r="DA4214" s="4">
        <f t="shared" si="4843"/>
        <v>89.032258064516128</v>
      </c>
      <c r="DB4214" s="4"/>
      <c r="DC4214" s="4"/>
      <c r="DD4214" s="4"/>
    </row>
    <row r="4215" spans="1:108" x14ac:dyDescent="0.25">
      <c r="A4215" t="s">
        <v>201</v>
      </c>
      <c r="B4215">
        <v>35.770600000000002</v>
      </c>
      <c r="C4215">
        <v>-115.9092</v>
      </c>
      <c r="D4215">
        <v>5000</v>
      </c>
      <c r="E4215" t="s">
        <v>1</v>
      </c>
      <c r="F4215">
        <v>115.3</v>
      </c>
      <c r="G4215">
        <v>2015</v>
      </c>
      <c r="H4215">
        <v>8</v>
      </c>
      <c r="I4215" t="s">
        <v>260</v>
      </c>
      <c r="J4215">
        <v>84</v>
      </c>
      <c r="K4215">
        <v>81</v>
      </c>
      <c r="L4215">
        <v>77</v>
      </c>
      <c r="M4215">
        <v>76</v>
      </c>
      <c r="N4215">
        <v>74</v>
      </c>
      <c r="O4215">
        <v>79</v>
      </c>
      <c r="P4215">
        <v>86</v>
      </c>
      <c r="Q4215">
        <v>88</v>
      </c>
      <c r="R4215">
        <v>82</v>
      </c>
      <c r="S4215">
        <v>82</v>
      </c>
      <c r="T4215">
        <v>84</v>
      </c>
      <c r="U4215">
        <v>86</v>
      </c>
      <c r="V4215">
        <v>89</v>
      </c>
      <c r="W4215">
        <v>93</v>
      </c>
      <c r="X4215">
        <v>94</v>
      </c>
      <c r="Y4215">
        <v>93</v>
      </c>
      <c r="Z4215">
        <v>95</v>
      </c>
      <c r="AA4215">
        <v>95</v>
      </c>
      <c r="AB4215">
        <v>101</v>
      </c>
      <c r="AC4215">
        <v>97</v>
      </c>
      <c r="AD4215">
        <v>96</v>
      </c>
      <c r="AE4215">
        <v>95</v>
      </c>
      <c r="AF4215">
        <v>92</v>
      </c>
      <c r="AG4215">
        <v>94</v>
      </c>
      <c r="AH4215">
        <v>96</v>
      </c>
      <c r="AI4215">
        <v>101</v>
      </c>
      <c r="AJ4215">
        <v>98</v>
      </c>
      <c r="AK4215">
        <v>96</v>
      </c>
      <c r="AL4215">
        <v>97</v>
      </c>
      <c r="AM4215">
        <v>99</v>
      </c>
      <c r="AN4215" s="5">
        <v>88</v>
      </c>
      <c r="AO4215" s="5">
        <v>91</v>
      </c>
      <c r="AP4215" s="5">
        <v>92</v>
      </c>
      <c r="AQ4215" s="5">
        <v>93</v>
      </c>
      <c r="AR4215" s="5">
        <v>91</v>
      </c>
      <c r="AS4215" s="5">
        <v>93</v>
      </c>
      <c r="AT4215" s="5">
        <v>92</v>
      </c>
      <c r="AU4215" s="5">
        <v>84</v>
      </c>
      <c r="AV4215" s="5">
        <v>79</v>
      </c>
      <c r="AW4215" s="5">
        <v>77</v>
      </c>
      <c r="AX4215" s="5">
        <v>81</v>
      </c>
      <c r="AY4215" s="5">
        <v>86</v>
      </c>
      <c r="AZ4215" s="5">
        <v>90</v>
      </c>
      <c r="BA4215" s="5">
        <v>88</v>
      </c>
      <c r="BB4215" s="5">
        <v>86</v>
      </c>
      <c r="BC4215" s="5">
        <v>90</v>
      </c>
      <c r="BD4215" s="5">
        <v>88</v>
      </c>
      <c r="BE4215" s="5">
        <v>82</v>
      </c>
      <c r="BF4215" s="5">
        <v>83</v>
      </c>
      <c r="BG4215" s="5">
        <v>74</v>
      </c>
      <c r="BH4215" s="5">
        <v>84</v>
      </c>
      <c r="BI4215" s="5">
        <v>85</v>
      </c>
      <c r="BJ4215" s="5">
        <v>83</v>
      </c>
      <c r="BK4215" s="5">
        <v>87</v>
      </c>
      <c r="BL4215" s="5">
        <v>92</v>
      </c>
      <c r="BM4215" s="5">
        <v>85</v>
      </c>
      <c r="BN4215" s="5">
        <v>89</v>
      </c>
      <c r="BO4215" s="5">
        <v>94</v>
      </c>
      <c r="BP4215" s="5">
        <v>91</v>
      </c>
      <c r="BQ4215" s="5">
        <v>95</v>
      </c>
      <c r="BR4215" s="5">
        <v>94</v>
      </c>
      <c r="BS4215">
        <v>89</v>
      </c>
      <c r="BT4215">
        <v>93</v>
      </c>
      <c r="BU4215">
        <v>93</v>
      </c>
      <c r="BV4215">
        <v>91</v>
      </c>
      <c r="BW4215">
        <v>93</v>
      </c>
      <c r="BX4215">
        <v>92</v>
      </c>
      <c r="BY4215">
        <v>86</v>
      </c>
      <c r="BZ4215">
        <v>86</v>
      </c>
      <c r="CA4215">
        <v>89</v>
      </c>
      <c r="CB4215">
        <v>90</v>
      </c>
      <c r="CC4215">
        <v>89</v>
      </c>
      <c r="CD4215">
        <v>87</v>
      </c>
      <c r="CE4215">
        <v>89</v>
      </c>
      <c r="CF4215">
        <v>97</v>
      </c>
      <c r="CG4215">
        <v>97</v>
      </c>
      <c r="CH4215">
        <v>97</v>
      </c>
      <c r="CI4215">
        <v>98</v>
      </c>
      <c r="CJ4215">
        <v>99</v>
      </c>
      <c r="CK4215">
        <v>97</v>
      </c>
      <c r="CL4215">
        <v>93</v>
      </c>
      <c r="CM4215">
        <v>88</v>
      </c>
      <c r="CN4215">
        <v>88</v>
      </c>
      <c r="CO4215">
        <v>92</v>
      </c>
      <c r="CP4215">
        <v>93</v>
      </c>
      <c r="CQ4215">
        <v>90</v>
      </c>
      <c r="CR4215">
        <v>86</v>
      </c>
      <c r="CS4215">
        <v>90</v>
      </c>
      <c r="CT4215">
        <v>92</v>
      </c>
      <c r="CU4215">
        <v>93</v>
      </c>
      <c r="CV4215">
        <v>88</v>
      </c>
      <c r="CW4215">
        <v>87</v>
      </c>
      <c r="CX4215" t="s">
        <v>5</v>
      </c>
      <c r="CY4215" t="s">
        <v>202</v>
      </c>
      <c r="CZ4215" s="1">
        <f t="shared" si="4842"/>
        <v>0.91764654716536931</v>
      </c>
      <c r="DA4215" s="4">
        <f t="shared" si="4843"/>
        <v>87.322580645161295</v>
      </c>
      <c r="DB4215" s="4"/>
      <c r="DC4215" s="4"/>
      <c r="DD4215" s="4"/>
    </row>
    <row r="4216" spans="1:108" x14ac:dyDescent="0.25">
      <c r="A4216" t="s">
        <v>15</v>
      </c>
      <c r="B4216">
        <v>37.606400000000001</v>
      </c>
      <c r="C4216">
        <v>-118</v>
      </c>
      <c r="D4216">
        <v>4900</v>
      </c>
      <c r="E4216" t="s">
        <v>1</v>
      </c>
      <c r="F4216">
        <v>162</v>
      </c>
      <c r="G4216">
        <v>2015</v>
      </c>
      <c r="H4216">
        <v>8</v>
      </c>
      <c r="I4216" t="s">
        <v>260</v>
      </c>
      <c r="J4216">
        <v>88</v>
      </c>
      <c r="K4216">
        <v>81</v>
      </c>
      <c r="L4216">
        <v>83</v>
      </c>
      <c r="M4216">
        <v>71</v>
      </c>
      <c r="N4216">
        <v>75</v>
      </c>
      <c r="O4216">
        <v>77</v>
      </c>
      <c r="P4216">
        <v>82</v>
      </c>
      <c r="Q4216">
        <v>89</v>
      </c>
      <c r="R4216">
        <v>90</v>
      </c>
      <c r="S4216">
        <v>78</v>
      </c>
      <c r="T4216">
        <v>85</v>
      </c>
      <c r="U4216">
        <v>85</v>
      </c>
      <c r="V4216">
        <v>92</v>
      </c>
      <c r="W4216">
        <v>94</v>
      </c>
      <c r="X4216">
        <v>94</v>
      </c>
      <c r="Y4216">
        <v>92</v>
      </c>
      <c r="Z4216">
        <v>94</v>
      </c>
      <c r="AA4216">
        <v>96</v>
      </c>
      <c r="AB4216">
        <v>98</v>
      </c>
      <c r="AC4216">
        <v>101</v>
      </c>
      <c r="AD4216">
        <v>96</v>
      </c>
      <c r="AE4216">
        <v>94</v>
      </c>
      <c r="AF4216">
        <v>94</v>
      </c>
      <c r="AG4216">
        <v>95</v>
      </c>
      <c r="AH4216">
        <v>97</v>
      </c>
      <c r="AI4216">
        <v>93</v>
      </c>
      <c r="AJ4216">
        <v>100</v>
      </c>
      <c r="AK4216">
        <v>96</v>
      </c>
      <c r="AL4216">
        <v>98</v>
      </c>
      <c r="AM4216">
        <v>100</v>
      </c>
      <c r="AN4216" s="5">
        <v>97</v>
      </c>
      <c r="AO4216" s="5">
        <v>93</v>
      </c>
      <c r="AP4216" s="5">
        <v>94</v>
      </c>
      <c r="AQ4216" s="5">
        <v>84</v>
      </c>
      <c r="AR4216" s="5">
        <v>88</v>
      </c>
      <c r="AS4216" s="5">
        <v>92</v>
      </c>
      <c r="AT4216" s="5">
        <v>92</v>
      </c>
      <c r="AU4216" s="5">
        <v>88</v>
      </c>
      <c r="AV4216" s="5">
        <v>78</v>
      </c>
      <c r="AW4216" s="5">
        <v>76</v>
      </c>
      <c r="AX4216" s="5">
        <v>84</v>
      </c>
      <c r="AY4216" s="5">
        <v>87</v>
      </c>
      <c r="AZ4216" s="5">
        <v>90</v>
      </c>
      <c r="BA4216" s="5">
        <v>91</v>
      </c>
      <c r="BB4216" s="5">
        <v>92</v>
      </c>
      <c r="BC4216" s="5">
        <v>94</v>
      </c>
      <c r="BD4216" s="5">
        <v>94</v>
      </c>
      <c r="BE4216" s="5">
        <v>91</v>
      </c>
      <c r="BF4216" s="8">
        <f>AVERAGE(BE4216,BG4216)</f>
        <v>86</v>
      </c>
      <c r="BG4216" s="5">
        <v>81</v>
      </c>
      <c r="BH4216" s="5">
        <v>91</v>
      </c>
      <c r="BI4216" s="5">
        <v>90</v>
      </c>
      <c r="BJ4216" s="5">
        <v>86</v>
      </c>
      <c r="BK4216" s="5">
        <v>89</v>
      </c>
      <c r="BL4216" s="5">
        <v>92</v>
      </c>
      <c r="BM4216" s="5">
        <v>94</v>
      </c>
      <c r="BN4216" s="5">
        <v>87</v>
      </c>
      <c r="BO4216" s="5">
        <v>90</v>
      </c>
      <c r="BP4216" s="5">
        <v>95</v>
      </c>
      <c r="BQ4216" s="5">
        <v>95</v>
      </c>
      <c r="BR4216" s="5">
        <v>94</v>
      </c>
      <c r="BS4216">
        <v>96</v>
      </c>
      <c r="BT4216">
        <v>88</v>
      </c>
      <c r="BU4216">
        <v>91</v>
      </c>
      <c r="BV4216">
        <v>90</v>
      </c>
      <c r="BW4216">
        <v>91</v>
      </c>
      <c r="BX4216">
        <v>90</v>
      </c>
      <c r="BZ4216">
        <v>83</v>
      </c>
      <c r="CA4216">
        <v>87</v>
      </c>
      <c r="CB4216">
        <v>88</v>
      </c>
      <c r="CC4216">
        <v>89</v>
      </c>
      <c r="CD4216">
        <v>88</v>
      </c>
      <c r="CE4216">
        <v>93</v>
      </c>
      <c r="CF4216">
        <v>94</v>
      </c>
      <c r="CG4216">
        <v>94</v>
      </c>
      <c r="CH4216">
        <v>96</v>
      </c>
      <c r="CI4216">
        <v>95</v>
      </c>
      <c r="CJ4216">
        <v>95</v>
      </c>
      <c r="CK4216">
        <v>97</v>
      </c>
      <c r="CL4216">
        <v>96</v>
      </c>
      <c r="CM4216">
        <v>94</v>
      </c>
      <c r="CN4216">
        <v>94</v>
      </c>
      <c r="CO4216">
        <v>92</v>
      </c>
      <c r="CP4216">
        <v>93</v>
      </c>
      <c r="CQ4216">
        <v>94</v>
      </c>
      <c r="CR4216">
        <v>90</v>
      </c>
      <c r="CS4216">
        <v>93</v>
      </c>
      <c r="CT4216">
        <v>95</v>
      </c>
      <c r="CU4216">
        <v>94</v>
      </c>
      <c r="CV4216">
        <v>89</v>
      </c>
      <c r="CW4216">
        <v>90</v>
      </c>
      <c r="CX4216" t="s">
        <v>2</v>
      </c>
      <c r="CY4216" t="s">
        <v>16</v>
      </c>
      <c r="CZ4216" s="1">
        <f t="shared" si="4842"/>
        <v>0.69760660627555993</v>
      </c>
      <c r="DA4216" s="4">
        <f t="shared" si="4843"/>
        <v>89.516129032258064</v>
      </c>
      <c r="DB4216" s="4"/>
      <c r="DC4216" s="4"/>
      <c r="DD4216" s="4"/>
    </row>
    <row r="4217" spans="1:108" x14ac:dyDescent="0.25">
      <c r="A4217" t="s">
        <v>249</v>
      </c>
      <c r="B4217">
        <v>37.646700000000003</v>
      </c>
      <c r="C4217">
        <v>-115.7461</v>
      </c>
      <c r="D4217">
        <v>4820</v>
      </c>
      <c r="E4217" t="s">
        <v>1</v>
      </c>
      <c r="F4217">
        <v>164.9</v>
      </c>
      <c r="G4217">
        <v>2015</v>
      </c>
      <c r="H4217">
        <v>8</v>
      </c>
      <c r="I4217" t="s">
        <v>260</v>
      </c>
      <c r="J4217">
        <v>85</v>
      </c>
      <c r="K4217">
        <v>86</v>
      </c>
      <c r="L4217">
        <v>85</v>
      </c>
      <c r="M4217">
        <v>79</v>
      </c>
      <c r="N4217">
        <v>81</v>
      </c>
      <c r="O4217">
        <v>74</v>
      </c>
      <c r="P4217">
        <v>80</v>
      </c>
      <c r="Q4217">
        <v>89</v>
      </c>
      <c r="R4217">
        <v>90</v>
      </c>
      <c r="S4217">
        <v>81</v>
      </c>
      <c r="T4217">
        <v>82</v>
      </c>
      <c r="U4217">
        <v>90</v>
      </c>
      <c r="V4217">
        <v>94</v>
      </c>
      <c r="W4217">
        <v>95</v>
      </c>
      <c r="X4217">
        <v>96</v>
      </c>
      <c r="Y4217">
        <v>96</v>
      </c>
      <c r="Z4217">
        <v>96</v>
      </c>
      <c r="AA4217">
        <v>99</v>
      </c>
      <c r="AB4217">
        <v>101</v>
      </c>
      <c r="AC4217">
        <v>102</v>
      </c>
      <c r="AD4217">
        <v>98</v>
      </c>
      <c r="AE4217">
        <v>97</v>
      </c>
      <c r="AF4217">
        <v>98</v>
      </c>
      <c r="AG4217">
        <v>98</v>
      </c>
      <c r="AH4217">
        <v>100</v>
      </c>
      <c r="AI4217">
        <v>101</v>
      </c>
      <c r="AJ4217">
        <v>104</v>
      </c>
      <c r="AK4217">
        <v>101</v>
      </c>
      <c r="AL4217">
        <v>99</v>
      </c>
      <c r="AM4217">
        <v>100</v>
      </c>
      <c r="AN4217" s="5">
        <v>101</v>
      </c>
      <c r="AO4217" s="5">
        <v>96</v>
      </c>
      <c r="AP4217" s="5">
        <v>97</v>
      </c>
      <c r="AQ4217" s="5">
        <v>86</v>
      </c>
      <c r="AR4217" s="5">
        <v>91</v>
      </c>
      <c r="AS4217" s="5">
        <v>89</v>
      </c>
      <c r="AT4217" s="5">
        <v>88</v>
      </c>
      <c r="AU4217" s="5">
        <v>88</v>
      </c>
      <c r="AV4217" s="5">
        <v>83</v>
      </c>
      <c r="AW4217" s="5">
        <v>82</v>
      </c>
      <c r="AX4217" s="5">
        <v>86</v>
      </c>
      <c r="AY4217" s="5">
        <v>90</v>
      </c>
      <c r="AZ4217" s="5">
        <v>90</v>
      </c>
      <c r="BA4217" s="5">
        <v>92</v>
      </c>
      <c r="BB4217" s="5">
        <v>92</v>
      </c>
      <c r="BC4217" s="5">
        <v>93</v>
      </c>
      <c r="BD4217" s="5">
        <v>93</v>
      </c>
      <c r="BE4217" s="5">
        <v>89</v>
      </c>
      <c r="BF4217" s="5">
        <v>86</v>
      </c>
      <c r="BG4217" s="5">
        <v>68</v>
      </c>
      <c r="BH4217" s="5">
        <v>85</v>
      </c>
      <c r="BI4217" s="5">
        <v>87</v>
      </c>
      <c r="BJ4217" s="8">
        <f>AVERAGE(BI4217,BK4217)</f>
        <v>88</v>
      </c>
      <c r="BK4217" s="5">
        <v>89</v>
      </c>
      <c r="BL4217" s="5">
        <v>92</v>
      </c>
      <c r="BM4217" s="5">
        <v>93</v>
      </c>
      <c r="BN4217" s="5">
        <v>90</v>
      </c>
      <c r="BO4217" s="5">
        <v>91</v>
      </c>
      <c r="BP4217" s="5">
        <v>95</v>
      </c>
      <c r="BQ4217" s="5">
        <v>95</v>
      </c>
      <c r="BR4217" s="5">
        <v>93</v>
      </c>
      <c r="BS4217">
        <v>88</v>
      </c>
      <c r="BT4217">
        <v>90</v>
      </c>
      <c r="BU4217">
        <v>94</v>
      </c>
      <c r="BV4217">
        <v>95</v>
      </c>
      <c r="BW4217">
        <v>92</v>
      </c>
      <c r="BX4217">
        <v>92</v>
      </c>
      <c r="BY4217">
        <v>86</v>
      </c>
      <c r="CB4217">
        <v>93</v>
      </c>
      <c r="CD4217">
        <v>92</v>
      </c>
      <c r="CE4217">
        <v>91</v>
      </c>
      <c r="CF4217">
        <v>96</v>
      </c>
      <c r="CG4217">
        <v>97</v>
      </c>
      <c r="CH4217">
        <v>99</v>
      </c>
      <c r="CI4217">
        <v>99</v>
      </c>
      <c r="CJ4217">
        <v>99</v>
      </c>
      <c r="CK4217">
        <v>99</v>
      </c>
      <c r="CL4217">
        <v>98</v>
      </c>
      <c r="CM4217">
        <v>95</v>
      </c>
      <c r="CN4217">
        <v>95</v>
      </c>
      <c r="CO4217">
        <v>94</v>
      </c>
      <c r="CP4217">
        <v>95</v>
      </c>
      <c r="CQ4217">
        <v>94</v>
      </c>
      <c r="CS4217">
        <v>92</v>
      </c>
      <c r="CT4217">
        <v>93</v>
      </c>
      <c r="CU4217">
        <v>95</v>
      </c>
      <c r="CV4217">
        <v>95</v>
      </c>
      <c r="CW4217">
        <v>92</v>
      </c>
      <c r="CX4217" t="s">
        <v>2</v>
      </c>
      <c r="CY4217" t="s">
        <v>250</v>
      </c>
      <c r="CZ4217" s="1">
        <f t="shared" si="4842"/>
        <v>0.81906573114545023</v>
      </c>
      <c r="DA4217" s="4">
        <f t="shared" si="4843"/>
        <v>89.612903225806448</v>
      </c>
      <c r="DB4217" s="4"/>
      <c r="DC4217" s="4"/>
      <c r="DD4217" s="4"/>
    </row>
    <row r="4218" spans="1:108" x14ac:dyDescent="0.25">
      <c r="A4218" t="s">
        <v>179</v>
      </c>
      <c r="B4218">
        <v>37.250599999999999</v>
      </c>
      <c r="C4218">
        <v>-114.7075</v>
      </c>
      <c r="D4218">
        <v>4590</v>
      </c>
      <c r="E4218" t="s">
        <v>1</v>
      </c>
      <c r="F4218">
        <v>211</v>
      </c>
      <c r="G4218">
        <v>2015</v>
      </c>
      <c r="H4218">
        <v>8</v>
      </c>
      <c r="I4218" t="s">
        <v>260</v>
      </c>
      <c r="J4218">
        <v>88</v>
      </c>
      <c r="K4218">
        <v>84</v>
      </c>
      <c r="L4218">
        <v>82</v>
      </c>
      <c r="M4218">
        <v>80</v>
      </c>
      <c r="N4218">
        <v>80</v>
      </c>
      <c r="O4218">
        <v>75</v>
      </c>
      <c r="P4218">
        <v>81</v>
      </c>
      <c r="Q4218">
        <v>90</v>
      </c>
      <c r="R4218">
        <v>88</v>
      </c>
      <c r="S4218">
        <v>81</v>
      </c>
      <c r="T4218">
        <v>82</v>
      </c>
      <c r="U4218">
        <v>87</v>
      </c>
      <c r="V4218">
        <v>93</v>
      </c>
      <c r="W4218">
        <v>93</v>
      </c>
      <c r="X4218">
        <v>96</v>
      </c>
      <c r="Y4218">
        <v>96</v>
      </c>
      <c r="Z4218">
        <v>96</v>
      </c>
      <c r="AA4218">
        <v>95</v>
      </c>
      <c r="AB4218">
        <v>98</v>
      </c>
      <c r="AC4218">
        <v>100</v>
      </c>
      <c r="AD4218">
        <v>98</v>
      </c>
      <c r="AE4218">
        <v>97</v>
      </c>
      <c r="AF4218">
        <v>95</v>
      </c>
      <c r="AG4218">
        <v>97</v>
      </c>
      <c r="AH4218">
        <v>100</v>
      </c>
      <c r="AI4218">
        <v>105</v>
      </c>
      <c r="AJ4218">
        <v>102</v>
      </c>
      <c r="AK4218">
        <v>97</v>
      </c>
      <c r="AL4218">
        <v>100</v>
      </c>
      <c r="AM4218">
        <v>102</v>
      </c>
      <c r="AN4218" s="5">
        <v>99</v>
      </c>
      <c r="AO4218" s="5">
        <v>96</v>
      </c>
      <c r="AP4218" s="5">
        <v>98</v>
      </c>
      <c r="AQ4218" s="5">
        <v>88</v>
      </c>
      <c r="AR4218" s="5">
        <v>91</v>
      </c>
      <c r="AS4218" s="5">
        <v>88</v>
      </c>
      <c r="AT4218" s="5">
        <v>90</v>
      </c>
      <c r="AU4218" s="5">
        <v>88</v>
      </c>
      <c r="AV4218" s="5">
        <v>83</v>
      </c>
      <c r="AW4218" s="5">
        <v>82</v>
      </c>
      <c r="AX4218" s="5">
        <v>85</v>
      </c>
      <c r="AY4218" s="5">
        <v>86</v>
      </c>
      <c r="AZ4218" s="5">
        <v>92</v>
      </c>
      <c r="BA4218" s="5">
        <v>91</v>
      </c>
      <c r="BB4218" s="5">
        <v>91</v>
      </c>
      <c r="BC4218" s="5">
        <v>92</v>
      </c>
      <c r="BD4218" s="5">
        <v>95</v>
      </c>
      <c r="BE4218" s="5">
        <v>84</v>
      </c>
      <c r="BF4218" s="5">
        <v>84</v>
      </c>
      <c r="BG4218" s="5">
        <v>73</v>
      </c>
      <c r="BH4218" s="5">
        <v>83</v>
      </c>
      <c r="BI4218" s="5">
        <v>88</v>
      </c>
      <c r="BJ4218" s="5">
        <v>87</v>
      </c>
      <c r="BK4218" s="5">
        <v>89</v>
      </c>
      <c r="BL4218" s="5">
        <v>91</v>
      </c>
      <c r="BM4218" s="5">
        <v>92</v>
      </c>
      <c r="BN4218" s="5">
        <v>90</v>
      </c>
      <c r="BO4218" s="5">
        <v>92</v>
      </c>
      <c r="BP4218" s="5">
        <v>97</v>
      </c>
      <c r="BQ4218" s="5">
        <v>98</v>
      </c>
      <c r="BR4218" s="5">
        <v>94</v>
      </c>
      <c r="BS4218">
        <v>85</v>
      </c>
      <c r="BT4218">
        <v>91</v>
      </c>
      <c r="BU4218">
        <v>94</v>
      </c>
      <c r="BV4218">
        <v>93</v>
      </c>
      <c r="BW4218">
        <v>93</v>
      </c>
      <c r="BX4218">
        <v>95</v>
      </c>
      <c r="BY4218">
        <v>81</v>
      </c>
      <c r="BZ4218">
        <v>86</v>
      </c>
      <c r="CA4218">
        <v>90</v>
      </c>
      <c r="CB4218">
        <v>91</v>
      </c>
      <c r="CC4218">
        <v>88</v>
      </c>
      <c r="CD4218">
        <v>88</v>
      </c>
      <c r="CE4218">
        <v>93</v>
      </c>
      <c r="CF4218">
        <v>96</v>
      </c>
      <c r="CG4218">
        <v>97</v>
      </c>
      <c r="CH4218">
        <v>99</v>
      </c>
      <c r="CI4218">
        <v>100</v>
      </c>
      <c r="CJ4218">
        <v>100</v>
      </c>
      <c r="CK4218">
        <v>99</v>
      </c>
      <c r="CL4218">
        <v>95</v>
      </c>
      <c r="CM4218">
        <v>91</v>
      </c>
      <c r="CN4218">
        <v>93</v>
      </c>
      <c r="CO4218">
        <v>94</v>
      </c>
      <c r="CP4218">
        <v>96</v>
      </c>
      <c r="CQ4218">
        <v>87</v>
      </c>
      <c r="CR4218">
        <v>86</v>
      </c>
      <c r="CS4218">
        <v>92</v>
      </c>
      <c r="CT4218">
        <v>95</v>
      </c>
      <c r="CU4218">
        <v>95</v>
      </c>
      <c r="CV4218">
        <v>91</v>
      </c>
      <c r="CW4218">
        <v>90</v>
      </c>
      <c r="CX4218" t="s">
        <v>2</v>
      </c>
      <c r="CY4218" t="s">
        <v>180</v>
      </c>
      <c r="CZ4218" s="1">
        <f t="shared" si="4842"/>
        <v>0.87234665945977607</v>
      </c>
      <c r="DA4218" s="4">
        <f t="shared" si="4843"/>
        <v>89.58064516129032</v>
      </c>
      <c r="DB4218" s="4"/>
      <c r="DC4218" s="4"/>
      <c r="DD4218" s="4"/>
    </row>
    <row r="4219" spans="1:108" x14ac:dyDescent="0.25">
      <c r="A4219" t="s">
        <v>0</v>
      </c>
      <c r="B4219">
        <v>38.387799999999999</v>
      </c>
      <c r="C4219">
        <v>-118.1092</v>
      </c>
      <c r="D4219">
        <v>4580</v>
      </c>
      <c r="E4219" t="s">
        <v>1</v>
      </c>
      <c r="F4219">
        <v>240.3</v>
      </c>
      <c r="G4219">
        <v>2015</v>
      </c>
      <c r="H4219">
        <v>8</v>
      </c>
      <c r="I4219" t="s">
        <v>260</v>
      </c>
      <c r="J4219">
        <v>88</v>
      </c>
      <c r="K4219">
        <v>84</v>
      </c>
      <c r="L4219">
        <v>81</v>
      </c>
      <c r="M4219">
        <v>68</v>
      </c>
      <c r="N4219">
        <v>70</v>
      </c>
      <c r="O4219">
        <v>71</v>
      </c>
      <c r="P4219">
        <v>84</v>
      </c>
      <c r="Q4219">
        <v>90</v>
      </c>
      <c r="R4219">
        <v>92</v>
      </c>
      <c r="S4219">
        <v>75</v>
      </c>
      <c r="T4219">
        <v>84</v>
      </c>
      <c r="U4219">
        <v>90</v>
      </c>
      <c r="V4219">
        <v>93</v>
      </c>
      <c r="W4219">
        <v>95</v>
      </c>
      <c r="X4219">
        <v>96</v>
      </c>
      <c r="Y4219">
        <v>91</v>
      </c>
      <c r="Z4219">
        <v>95</v>
      </c>
      <c r="AA4219">
        <v>99</v>
      </c>
      <c r="AB4219">
        <v>97</v>
      </c>
      <c r="AC4219">
        <v>100</v>
      </c>
      <c r="AD4219">
        <v>98</v>
      </c>
      <c r="AE4219">
        <v>95</v>
      </c>
      <c r="AF4219">
        <v>97</v>
      </c>
      <c r="AG4219">
        <v>98</v>
      </c>
      <c r="AH4219">
        <v>100</v>
      </c>
      <c r="AI4219">
        <v>94</v>
      </c>
      <c r="AJ4219">
        <v>103</v>
      </c>
      <c r="AK4219">
        <v>99</v>
      </c>
      <c r="AL4219">
        <v>99</v>
      </c>
      <c r="AM4219">
        <v>98</v>
      </c>
      <c r="AN4219" s="5">
        <v>101</v>
      </c>
      <c r="AO4219" s="5">
        <v>96</v>
      </c>
      <c r="AP4219" s="5">
        <v>97</v>
      </c>
      <c r="AQ4219" s="5">
        <v>81</v>
      </c>
      <c r="AR4219" s="5">
        <v>86</v>
      </c>
      <c r="AS4219" s="5">
        <v>86</v>
      </c>
      <c r="AT4219" s="5">
        <v>86</v>
      </c>
      <c r="AU4219" s="5">
        <v>87</v>
      </c>
      <c r="AV4219" s="5">
        <v>76</v>
      </c>
      <c r="AW4219" s="5">
        <v>76</v>
      </c>
      <c r="AX4219" s="5">
        <v>84</v>
      </c>
      <c r="AY4219" s="5">
        <v>86</v>
      </c>
      <c r="AZ4219" s="5">
        <v>89</v>
      </c>
      <c r="BA4219" s="5">
        <v>91</v>
      </c>
      <c r="BB4219" s="5">
        <v>93</v>
      </c>
      <c r="BC4219" s="5">
        <v>95</v>
      </c>
      <c r="BD4219" s="5">
        <v>95</v>
      </c>
      <c r="BE4219" s="5">
        <v>90</v>
      </c>
      <c r="BF4219" s="5">
        <v>88</v>
      </c>
      <c r="BG4219" s="5">
        <v>84</v>
      </c>
      <c r="BH4219" s="5">
        <v>92</v>
      </c>
      <c r="BI4219" s="5">
        <v>84</v>
      </c>
      <c r="BJ4219" s="5">
        <v>89</v>
      </c>
      <c r="BK4219" s="5">
        <v>88</v>
      </c>
      <c r="BL4219" s="5">
        <v>92</v>
      </c>
      <c r="BM4219" s="5">
        <v>94</v>
      </c>
      <c r="BN4219" s="5">
        <v>84</v>
      </c>
      <c r="BO4219" s="5">
        <v>91</v>
      </c>
      <c r="BP4219" s="5">
        <v>95</v>
      </c>
      <c r="BQ4219" s="5">
        <v>96</v>
      </c>
      <c r="BR4219" s="5">
        <v>96</v>
      </c>
      <c r="BS4219">
        <v>97</v>
      </c>
      <c r="BT4219">
        <v>86</v>
      </c>
      <c r="BU4219">
        <v>93</v>
      </c>
      <c r="BV4219">
        <v>91</v>
      </c>
      <c r="BW4219">
        <v>92</v>
      </c>
      <c r="BX4219">
        <v>91</v>
      </c>
      <c r="BY4219">
        <v>76</v>
      </c>
      <c r="BZ4219">
        <v>86</v>
      </c>
      <c r="CA4219">
        <v>91</v>
      </c>
      <c r="CB4219">
        <v>93</v>
      </c>
      <c r="CC4219">
        <v>94</v>
      </c>
      <c r="CD4219">
        <v>94</v>
      </c>
      <c r="CE4219">
        <v>98</v>
      </c>
      <c r="CF4219">
        <v>99</v>
      </c>
      <c r="CG4219">
        <v>98</v>
      </c>
      <c r="CH4219">
        <v>98</v>
      </c>
      <c r="CI4219">
        <v>98</v>
      </c>
      <c r="CJ4219">
        <v>98</v>
      </c>
      <c r="CK4219">
        <v>99</v>
      </c>
      <c r="CL4219">
        <v>98</v>
      </c>
      <c r="CM4219">
        <v>95</v>
      </c>
      <c r="CN4219">
        <v>96</v>
      </c>
      <c r="CO4219">
        <v>96</v>
      </c>
      <c r="CP4219">
        <v>96</v>
      </c>
      <c r="CQ4219">
        <v>96</v>
      </c>
      <c r="CR4219">
        <v>94</v>
      </c>
      <c r="CS4219">
        <v>95</v>
      </c>
      <c r="CT4219">
        <v>95</v>
      </c>
      <c r="CU4219">
        <v>96</v>
      </c>
      <c r="CV4219">
        <v>91</v>
      </c>
      <c r="CW4219">
        <v>92</v>
      </c>
      <c r="CX4219" t="s">
        <v>2</v>
      </c>
      <c r="CY4219" t="s">
        <v>3</v>
      </c>
      <c r="CZ4219" s="1">
        <f t="shared" si="4842"/>
        <v>0.51403691587412359</v>
      </c>
      <c r="DA4219" s="4">
        <f t="shared" si="4843"/>
        <v>89.290322580645167</v>
      </c>
      <c r="DB4219" s="4"/>
      <c r="DC4219" s="4"/>
      <c r="DD4219" s="4"/>
    </row>
    <row r="4220" spans="1:108" x14ac:dyDescent="0.25">
      <c r="A4220" t="s">
        <v>213</v>
      </c>
      <c r="B4220">
        <v>35.478299999999997</v>
      </c>
      <c r="C4220">
        <v>-117.69889999999999</v>
      </c>
      <c r="D4220">
        <v>4390</v>
      </c>
      <c r="E4220" t="s">
        <v>1</v>
      </c>
      <c r="F4220">
        <v>132.5</v>
      </c>
      <c r="G4220">
        <v>2015</v>
      </c>
      <c r="H4220">
        <v>8</v>
      </c>
      <c r="I4220" t="s">
        <v>260</v>
      </c>
      <c r="J4220">
        <v>79</v>
      </c>
      <c r="K4220">
        <v>83</v>
      </c>
      <c r="L4220">
        <v>80</v>
      </c>
      <c r="M4220">
        <v>78</v>
      </c>
      <c r="N4220">
        <v>81</v>
      </c>
      <c r="O4220">
        <v>80</v>
      </c>
      <c r="P4220">
        <v>87</v>
      </c>
      <c r="Q4220">
        <v>95</v>
      </c>
      <c r="R4220">
        <v>78</v>
      </c>
      <c r="S4220">
        <v>81</v>
      </c>
      <c r="T4220">
        <v>89</v>
      </c>
      <c r="U4220">
        <v>87</v>
      </c>
      <c r="V4220">
        <v>98</v>
      </c>
      <c r="W4220">
        <v>96</v>
      </c>
      <c r="X4220">
        <v>94</v>
      </c>
      <c r="Y4220">
        <v>94</v>
      </c>
      <c r="Z4220">
        <v>95</v>
      </c>
      <c r="AA4220">
        <v>99</v>
      </c>
      <c r="AB4220">
        <v>100</v>
      </c>
      <c r="AC4220">
        <v>100</v>
      </c>
      <c r="AD4220">
        <v>90</v>
      </c>
      <c r="AE4220">
        <v>96</v>
      </c>
      <c r="AF4220">
        <v>94</v>
      </c>
      <c r="AG4220">
        <v>94</v>
      </c>
      <c r="AH4220">
        <v>99</v>
      </c>
      <c r="AI4220">
        <v>98</v>
      </c>
      <c r="AJ4220">
        <v>96</v>
      </c>
      <c r="AK4220">
        <v>87</v>
      </c>
      <c r="AL4220">
        <v>98</v>
      </c>
      <c r="AM4220">
        <v>101</v>
      </c>
      <c r="AN4220" s="5">
        <v>91</v>
      </c>
      <c r="AO4220" s="5">
        <v>95</v>
      </c>
      <c r="AP4220" s="5">
        <v>96</v>
      </c>
      <c r="AQ4220" s="5">
        <v>97</v>
      </c>
      <c r="AR4220" s="5">
        <v>95</v>
      </c>
      <c r="AS4220" s="5">
        <v>92</v>
      </c>
      <c r="AT4220" s="5">
        <v>90</v>
      </c>
      <c r="AU4220" s="5">
        <v>83</v>
      </c>
      <c r="AV4220" s="5">
        <v>76</v>
      </c>
      <c r="AW4220" s="5">
        <v>80</v>
      </c>
      <c r="AX4220" s="5">
        <v>83</v>
      </c>
      <c r="AY4220" s="5">
        <v>87</v>
      </c>
      <c r="AZ4220" s="5">
        <v>89</v>
      </c>
      <c r="BA4220" s="5">
        <v>87</v>
      </c>
      <c r="BB4220" s="5">
        <v>89</v>
      </c>
      <c r="BC4220" s="5">
        <v>90</v>
      </c>
      <c r="BD4220" s="5">
        <v>91</v>
      </c>
      <c r="BE4220" s="5">
        <v>78</v>
      </c>
      <c r="BF4220" s="5">
        <v>82</v>
      </c>
      <c r="BG4220" s="5">
        <v>79</v>
      </c>
      <c r="BH4220" s="5">
        <v>86</v>
      </c>
      <c r="BI4220" s="5">
        <v>83</v>
      </c>
      <c r="BJ4220" s="5">
        <v>86</v>
      </c>
      <c r="BK4220" s="5">
        <v>86</v>
      </c>
      <c r="BL4220" s="5">
        <v>90</v>
      </c>
      <c r="BM4220" s="5">
        <v>88</v>
      </c>
      <c r="BN4220" s="5">
        <v>92</v>
      </c>
      <c r="BO4220" s="5">
        <v>96</v>
      </c>
      <c r="BP4220" s="5">
        <v>97</v>
      </c>
      <c r="BQ4220" s="5">
        <v>90</v>
      </c>
      <c r="BR4220" s="5">
        <v>97</v>
      </c>
      <c r="BS4220">
        <v>94</v>
      </c>
      <c r="BT4220">
        <v>92</v>
      </c>
      <c r="BU4220">
        <v>92</v>
      </c>
      <c r="BV4220">
        <v>93</v>
      </c>
      <c r="BW4220">
        <v>93</v>
      </c>
      <c r="BX4220">
        <v>90</v>
      </c>
      <c r="BY4220">
        <v>86</v>
      </c>
      <c r="BZ4220">
        <v>89</v>
      </c>
      <c r="CA4220">
        <v>93</v>
      </c>
      <c r="CB4220">
        <v>88</v>
      </c>
      <c r="CC4220">
        <v>90</v>
      </c>
      <c r="CD4220">
        <v>91</v>
      </c>
      <c r="CE4220">
        <v>94</v>
      </c>
      <c r="CF4220">
        <v>95</v>
      </c>
      <c r="CG4220">
        <v>97</v>
      </c>
      <c r="CH4220">
        <v>101</v>
      </c>
      <c r="CI4220">
        <v>102</v>
      </c>
      <c r="CJ4220">
        <v>101</v>
      </c>
      <c r="CK4220">
        <v>101</v>
      </c>
      <c r="CL4220">
        <v>97</v>
      </c>
      <c r="CM4220">
        <v>94</v>
      </c>
      <c r="CN4220">
        <v>95</v>
      </c>
      <c r="CO4220">
        <v>96</v>
      </c>
      <c r="CP4220">
        <v>96</v>
      </c>
      <c r="CQ4220">
        <v>93</v>
      </c>
      <c r="CR4220">
        <v>96</v>
      </c>
      <c r="CS4220">
        <v>96</v>
      </c>
      <c r="CT4220">
        <v>97</v>
      </c>
      <c r="CU4220">
        <v>90</v>
      </c>
      <c r="CV4220">
        <v>87</v>
      </c>
      <c r="CW4220">
        <v>88</v>
      </c>
      <c r="CX4220" t="s">
        <v>5</v>
      </c>
      <c r="CY4220" t="s">
        <v>214</v>
      </c>
      <c r="CZ4220" s="1">
        <f t="shared" si="4842"/>
        <v>0.86352845691982105</v>
      </c>
      <c r="DA4220" s="4">
        <f t="shared" si="4843"/>
        <v>88.41935483870968</v>
      </c>
      <c r="DB4220" s="4"/>
      <c r="DC4220" s="4"/>
      <c r="DD4220" s="4"/>
    </row>
    <row r="4221" spans="1:108" x14ac:dyDescent="0.25">
      <c r="A4221" t="s">
        <v>17</v>
      </c>
      <c r="B4221">
        <v>37.6128</v>
      </c>
      <c r="C4221">
        <v>-114.5264</v>
      </c>
      <c r="D4221">
        <v>4379</v>
      </c>
      <c r="E4221" t="s">
        <v>1</v>
      </c>
      <c r="F4221">
        <v>243.8</v>
      </c>
      <c r="G4221">
        <v>2015</v>
      </c>
      <c r="H4221">
        <v>8</v>
      </c>
      <c r="I4221" t="s">
        <v>260</v>
      </c>
      <c r="J4221">
        <v>93</v>
      </c>
      <c r="K4221">
        <v>89</v>
      </c>
      <c r="L4221">
        <v>88</v>
      </c>
      <c r="M4221">
        <v>86</v>
      </c>
      <c r="N4221">
        <v>84</v>
      </c>
      <c r="O4221">
        <v>84</v>
      </c>
      <c r="P4221">
        <v>74</v>
      </c>
      <c r="Q4221">
        <v>83</v>
      </c>
      <c r="R4221">
        <v>90</v>
      </c>
      <c r="S4221">
        <v>92</v>
      </c>
      <c r="T4221">
        <v>87</v>
      </c>
      <c r="U4221">
        <v>84</v>
      </c>
      <c r="V4221">
        <v>88</v>
      </c>
      <c r="W4221">
        <v>92</v>
      </c>
      <c r="X4221">
        <v>95</v>
      </c>
      <c r="Y4221">
        <v>96</v>
      </c>
      <c r="Z4221">
        <v>96</v>
      </c>
      <c r="AA4221">
        <v>97</v>
      </c>
      <c r="AB4221">
        <v>98</v>
      </c>
      <c r="AC4221">
        <v>101</v>
      </c>
      <c r="AD4221">
        <v>103</v>
      </c>
      <c r="AE4221">
        <v>100</v>
      </c>
      <c r="AF4221">
        <v>98</v>
      </c>
      <c r="AG4221">
        <v>99</v>
      </c>
      <c r="AH4221">
        <v>100</v>
      </c>
      <c r="AI4221">
        <v>104</v>
      </c>
      <c r="AJ4221">
        <v>104</v>
      </c>
      <c r="AK4221">
        <v>106</v>
      </c>
      <c r="AL4221">
        <v>104</v>
      </c>
      <c r="AM4221">
        <v>104</v>
      </c>
      <c r="AN4221" s="5">
        <v>106</v>
      </c>
      <c r="AO4221" s="5">
        <v>104</v>
      </c>
      <c r="AP4221" s="5">
        <v>95</v>
      </c>
      <c r="AQ4221" s="5">
        <v>95</v>
      </c>
      <c r="AR4221" s="5">
        <v>85</v>
      </c>
      <c r="AS4221" s="5">
        <v>94</v>
      </c>
      <c r="AT4221" s="5">
        <v>86</v>
      </c>
      <c r="AU4221" s="5">
        <v>94</v>
      </c>
      <c r="AV4221" s="8">
        <f>(2*AU4221+AX4221)/3</f>
        <v>92.333333333333329</v>
      </c>
      <c r="AW4221" s="8">
        <f>(AV4221+2*AY4221)/3</f>
        <v>89.444444444444443</v>
      </c>
      <c r="AX4221" s="5">
        <v>89</v>
      </c>
      <c r="AY4221" s="5">
        <v>88</v>
      </c>
      <c r="AZ4221" s="5">
        <v>92</v>
      </c>
      <c r="BA4221" s="5">
        <v>95</v>
      </c>
      <c r="BB4221" s="5">
        <v>93</v>
      </c>
      <c r="BC4221" s="5">
        <v>93</v>
      </c>
      <c r="BD4221" s="5">
        <v>95</v>
      </c>
      <c r="BE4221" s="5">
        <v>97</v>
      </c>
      <c r="BF4221" s="5">
        <v>93</v>
      </c>
      <c r="BG4221" s="5">
        <v>87</v>
      </c>
      <c r="BH4221" s="5">
        <v>71</v>
      </c>
      <c r="BI4221" s="5">
        <v>85</v>
      </c>
      <c r="BJ4221" s="5">
        <v>90</v>
      </c>
      <c r="BK4221" s="5">
        <v>90</v>
      </c>
      <c r="BL4221" s="5">
        <v>90</v>
      </c>
      <c r="BM4221" s="5">
        <v>93</v>
      </c>
      <c r="BN4221" s="5">
        <v>94</v>
      </c>
      <c r="BO4221" s="5">
        <v>94</v>
      </c>
      <c r="BP4221" s="5">
        <v>92</v>
      </c>
      <c r="BQ4221" s="5">
        <v>96</v>
      </c>
      <c r="BR4221" s="5">
        <v>96</v>
      </c>
      <c r="BS4221">
        <v>90</v>
      </c>
      <c r="BT4221">
        <v>91</v>
      </c>
      <c r="BU4221">
        <v>89</v>
      </c>
      <c r="BV4221">
        <v>96</v>
      </c>
      <c r="BW4221">
        <v>95</v>
      </c>
      <c r="BX4221">
        <v>95</v>
      </c>
      <c r="BY4221">
        <v>95</v>
      </c>
      <c r="BZ4221">
        <v>86</v>
      </c>
      <c r="CA4221">
        <v>90</v>
      </c>
      <c r="CB4221">
        <v>92</v>
      </c>
      <c r="CC4221">
        <v>94</v>
      </c>
      <c r="CD4221">
        <v>93</v>
      </c>
      <c r="CE4221">
        <v>93</v>
      </c>
      <c r="CG4221">
        <v>99</v>
      </c>
      <c r="CH4221">
        <v>99</v>
      </c>
      <c r="CI4221">
        <v>102</v>
      </c>
      <c r="CJ4221">
        <v>103</v>
      </c>
      <c r="CK4221">
        <v>98</v>
      </c>
      <c r="CL4221">
        <v>96</v>
      </c>
      <c r="CM4221">
        <v>98</v>
      </c>
      <c r="CN4221">
        <v>93</v>
      </c>
      <c r="CO4221">
        <v>96</v>
      </c>
      <c r="CP4221">
        <v>97</v>
      </c>
      <c r="CQ4221">
        <v>98</v>
      </c>
      <c r="CR4221">
        <v>85</v>
      </c>
      <c r="CS4221">
        <v>89</v>
      </c>
      <c r="CT4221">
        <v>90</v>
      </c>
      <c r="CU4221">
        <v>94</v>
      </c>
      <c r="CV4221">
        <v>95</v>
      </c>
      <c r="CW4221">
        <v>88</v>
      </c>
      <c r="CX4221" t="s">
        <v>2</v>
      </c>
      <c r="CY4221" t="s">
        <v>18</v>
      </c>
      <c r="CZ4221" s="1">
        <f t="shared" si="4842"/>
        <v>0.33582596224626848</v>
      </c>
      <c r="DA4221" s="4">
        <f t="shared" si="4843"/>
        <v>92.057347670250891</v>
      </c>
      <c r="DB4221" s="4"/>
      <c r="DC4221" s="4"/>
      <c r="DD4221" s="4"/>
    </row>
    <row r="4222" spans="1:108" x14ac:dyDescent="0.25">
      <c r="A4222" t="s">
        <v>138</v>
      </c>
      <c r="B4222">
        <v>37.761699999999998</v>
      </c>
      <c r="C4222">
        <v>-117.5658</v>
      </c>
      <c r="D4222">
        <v>4274</v>
      </c>
      <c r="E4222" t="s">
        <v>1</v>
      </c>
      <c r="F4222">
        <v>157.1</v>
      </c>
      <c r="G4222">
        <v>2015</v>
      </c>
      <c r="H4222">
        <v>8</v>
      </c>
      <c r="I4222" t="s">
        <v>260</v>
      </c>
      <c r="J4222">
        <v>94</v>
      </c>
      <c r="K4222">
        <v>85</v>
      </c>
      <c r="L4222">
        <v>86</v>
      </c>
      <c r="M4222">
        <v>77</v>
      </c>
      <c r="N4222">
        <v>80</v>
      </c>
      <c r="O4222">
        <v>77</v>
      </c>
      <c r="P4222">
        <v>84</v>
      </c>
      <c r="Q4222">
        <v>92</v>
      </c>
      <c r="R4222">
        <v>93</v>
      </c>
      <c r="S4222">
        <v>93</v>
      </c>
      <c r="T4222">
        <v>86</v>
      </c>
      <c r="U4222">
        <v>92</v>
      </c>
      <c r="V4222">
        <v>95</v>
      </c>
      <c r="W4222">
        <v>97</v>
      </c>
      <c r="X4222">
        <v>99</v>
      </c>
      <c r="Y4222">
        <v>95</v>
      </c>
      <c r="Z4222">
        <v>97</v>
      </c>
      <c r="AA4222">
        <v>100</v>
      </c>
      <c r="AB4222">
        <v>101</v>
      </c>
      <c r="AC4222">
        <v>105</v>
      </c>
      <c r="AD4222">
        <v>101</v>
      </c>
      <c r="AE4222">
        <v>97</v>
      </c>
      <c r="AG4222">
        <v>100</v>
      </c>
      <c r="AJ4222">
        <v>104</v>
      </c>
      <c r="AK4222">
        <v>101</v>
      </c>
      <c r="AM4222">
        <v>100</v>
      </c>
      <c r="AN4222" s="5">
        <v>101</v>
      </c>
      <c r="AO4222" s="5">
        <v>96</v>
      </c>
      <c r="AP4222" s="8">
        <f>AVERAGE(AO4222,AQ4222)</f>
        <v>98</v>
      </c>
      <c r="AQ4222" s="5">
        <v>100</v>
      </c>
      <c r="AR4222" s="5">
        <v>94</v>
      </c>
      <c r="AS4222" s="5">
        <v>95</v>
      </c>
      <c r="AT4222" s="5">
        <v>93</v>
      </c>
      <c r="AU4222" s="5">
        <v>90</v>
      </c>
      <c r="AV4222" s="5">
        <v>78</v>
      </c>
      <c r="AW4222" s="5">
        <v>83</v>
      </c>
      <c r="AX4222" s="5">
        <v>87</v>
      </c>
      <c r="AY4222" s="5">
        <v>87</v>
      </c>
      <c r="AZ4222" s="8">
        <f>AVERAGE(AY4222,BA4222)</f>
        <v>90.5</v>
      </c>
      <c r="BA4222" s="5">
        <v>94</v>
      </c>
      <c r="BB4222" s="5">
        <v>94</v>
      </c>
      <c r="BC4222" s="5">
        <v>95</v>
      </c>
      <c r="BD4222" s="5">
        <v>95</v>
      </c>
      <c r="BE4222" s="5">
        <v>92</v>
      </c>
      <c r="BF4222" s="5">
        <v>89</v>
      </c>
      <c r="BG4222" s="5">
        <v>86</v>
      </c>
      <c r="BH4222" s="5">
        <v>91</v>
      </c>
      <c r="BI4222" s="5">
        <v>91</v>
      </c>
      <c r="BJ4222" s="8">
        <f>AVERAGE(BI4222,BK4222)</f>
        <v>91</v>
      </c>
      <c r="BK4222" s="5">
        <v>91</v>
      </c>
      <c r="BL4222" s="5">
        <v>95</v>
      </c>
      <c r="BM4222" s="5">
        <v>96</v>
      </c>
      <c r="BN4222" s="5">
        <v>88</v>
      </c>
      <c r="BO4222" s="5">
        <v>91</v>
      </c>
      <c r="BP4222" s="5">
        <v>96</v>
      </c>
      <c r="BQ4222" s="5">
        <v>94</v>
      </c>
      <c r="BR4222" s="5">
        <v>95</v>
      </c>
      <c r="BS4222">
        <v>95</v>
      </c>
      <c r="BT4222">
        <v>89</v>
      </c>
      <c r="BU4222">
        <v>95</v>
      </c>
      <c r="BV4222">
        <v>93</v>
      </c>
      <c r="BW4222">
        <v>92</v>
      </c>
      <c r="BX4222">
        <v>91</v>
      </c>
      <c r="BZ4222">
        <v>84</v>
      </c>
      <c r="CA4222">
        <v>92</v>
      </c>
      <c r="CB4222">
        <v>93</v>
      </c>
      <c r="CD4222">
        <v>80</v>
      </c>
      <c r="CJ4222">
        <v>98</v>
      </c>
      <c r="CK4222">
        <v>98</v>
      </c>
      <c r="CL4222">
        <v>99</v>
      </c>
      <c r="CN4222">
        <v>97</v>
      </c>
      <c r="CO4222">
        <v>97</v>
      </c>
      <c r="CP4222">
        <v>97</v>
      </c>
      <c r="CQ4222">
        <v>98</v>
      </c>
      <c r="CR4222">
        <v>92</v>
      </c>
      <c r="CS4222">
        <v>95</v>
      </c>
      <c r="CT4222">
        <v>97</v>
      </c>
      <c r="CU4222">
        <v>97</v>
      </c>
      <c r="CX4222" t="s">
        <v>2</v>
      </c>
      <c r="CY4222" t="s">
        <v>139</v>
      </c>
      <c r="CZ4222" s="1">
        <f t="shared" si="4842"/>
        <v>0.72211746292279166</v>
      </c>
      <c r="DA4222" s="4">
        <f t="shared" si="4843"/>
        <v>92.145161290322577</v>
      </c>
      <c r="DB4222" s="4"/>
      <c r="DC4222" s="4"/>
      <c r="DD4222" s="4"/>
    </row>
    <row r="4223" spans="1:108" x14ac:dyDescent="0.25">
      <c r="A4223" t="s">
        <v>222</v>
      </c>
      <c r="B4223">
        <v>35.871699999999997</v>
      </c>
      <c r="C4223">
        <v>-117.9183</v>
      </c>
      <c r="D4223">
        <v>4150</v>
      </c>
      <c r="E4223" t="s">
        <v>1</v>
      </c>
      <c r="F4223">
        <v>114.9</v>
      </c>
      <c r="G4223">
        <v>2015</v>
      </c>
      <c r="H4223">
        <v>8</v>
      </c>
      <c r="I4223" t="s">
        <v>260</v>
      </c>
      <c r="J4223">
        <v>84</v>
      </c>
      <c r="K4223">
        <v>87</v>
      </c>
      <c r="L4223">
        <v>85</v>
      </c>
      <c r="M4223">
        <v>82</v>
      </c>
      <c r="N4223">
        <v>82</v>
      </c>
      <c r="O4223">
        <v>83</v>
      </c>
      <c r="P4223">
        <v>90</v>
      </c>
      <c r="Q4223">
        <v>94</v>
      </c>
      <c r="R4223">
        <v>80</v>
      </c>
      <c r="S4223">
        <v>85</v>
      </c>
      <c r="T4223">
        <v>93</v>
      </c>
      <c r="U4223">
        <v>91</v>
      </c>
      <c r="V4223">
        <v>98</v>
      </c>
      <c r="W4223">
        <v>99</v>
      </c>
      <c r="X4223">
        <v>96</v>
      </c>
      <c r="Y4223">
        <v>99</v>
      </c>
      <c r="Z4223">
        <v>99</v>
      </c>
      <c r="AA4223">
        <v>99</v>
      </c>
      <c r="AB4223">
        <v>106</v>
      </c>
      <c r="AC4223">
        <v>104</v>
      </c>
      <c r="AD4223">
        <v>97</v>
      </c>
      <c r="AE4223">
        <v>98</v>
      </c>
      <c r="AF4223">
        <v>100</v>
      </c>
      <c r="AG4223">
        <v>98</v>
      </c>
      <c r="AH4223">
        <v>100</v>
      </c>
      <c r="AI4223">
        <v>101</v>
      </c>
      <c r="AJ4223">
        <v>99</v>
      </c>
      <c r="AK4223">
        <v>95</v>
      </c>
      <c r="AL4223">
        <v>99</v>
      </c>
      <c r="AM4223">
        <v>103</v>
      </c>
      <c r="AN4223" s="5">
        <v>92</v>
      </c>
      <c r="AO4223" s="5">
        <v>97</v>
      </c>
      <c r="AP4223" s="5">
        <v>97</v>
      </c>
      <c r="AQ4223" s="5">
        <v>97</v>
      </c>
      <c r="AR4223" s="5">
        <v>96</v>
      </c>
      <c r="AS4223" s="5">
        <v>95</v>
      </c>
      <c r="AT4223" s="5">
        <v>92</v>
      </c>
      <c r="AU4223" s="5">
        <v>87</v>
      </c>
      <c r="AV4223" s="5">
        <v>80</v>
      </c>
      <c r="AW4223" s="5">
        <v>84</v>
      </c>
      <c r="AX4223" s="5">
        <v>87</v>
      </c>
      <c r="AY4223" s="5">
        <v>92</v>
      </c>
      <c r="AZ4223" s="5">
        <v>94</v>
      </c>
      <c r="BA4223" s="5">
        <v>92</v>
      </c>
      <c r="BB4223" s="5">
        <v>95</v>
      </c>
      <c r="BC4223" s="5">
        <v>94</v>
      </c>
      <c r="BD4223" s="5">
        <v>93</v>
      </c>
      <c r="BE4223" s="5">
        <v>87</v>
      </c>
      <c r="BF4223" s="5">
        <v>89</v>
      </c>
      <c r="BG4223" s="5">
        <v>84</v>
      </c>
      <c r="BH4223" s="5">
        <v>91</v>
      </c>
      <c r="BI4223" s="5">
        <v>88</v>
      </c>
      <c r="BJ4223" s="5">
        <v>87</v>
      </c>
      <c r="BK4223" s="5">
        <v>91</v>
      </c>
      <c r="BL4223" s="5">
        <v>93</v>
      </c>
      <c r="BM4223" s="5">
        <v>94</v>
      </c>
      <c r="BN4223" s="5">
        <v>96</v>
      </c>
      <c r="BO4223" s="5">
        <v>95</v>
      </c>
      <c r="BP4223" s="5">
        <v>98</v>
      </c>
      <c r="BQ4223" s="5">
        <v>89</v>
      </c>
      <c r="BR4223" s="5">
        <v>100</v>
      </c>
      <c r="BS4223">
        <v>97</v>
      </c>
      <c r="BT4223">
        <v>97</v>
      </c>
      <c r="BU4223">
        <v>98</v>
      </c>
      <c r="BV4223">
        <v>94</v>
      </c>
      <c r="BW4223">
        <v>100</v>
      </c>
      <c r="BX4223">
        <v>93</v>
      </c>
      <c r="BY4223">
        <v>89</v>
      </c>
      <c r="BZ4223">
        <v>92</v>
      </c>
      <c r="CA4223">
        <v>94</v>
      </c>
      <c r="CB4223">
        <v>92</v>
      </c>
      <c r="CC4223">
        <v>90</v>
      </c>
      <c r="CD4223">
        <v>94</v>
      </c>
      <c r="CE4223">
        <v>98</v>
      </c>
      <c r="CF4223">
        <v>99</v>
      </c>
      <c r="CG4223">
        <v>102</v>
      </c>
      <c r="CH4223">
        <v>103</v>
      </c>
      <c r="CI4223">
        <v>103</v>
      </c>
      <c r="CJ4223">
        <v>103</v>
      </c>
      <c r="CK4223">
        <v>102</v>
      </c>
      <c r="CL4223">
        <v>101</v>
      </c>
      <c r="CM4223">
        <v>96</v>
      </c>
      <c r="CN4223">
        <v>96</v>
      </c>
      <c r="CO4223">
        <v>96</v>
      </c>
      <c r="CP4223">
        <v>99</v>
      </c>
      <c r="CQ4223">
        <v>97</v>
      </c>
      <c r="CR4223">
        <v>98</v>
      </c>
      <c r="CS4223">
        <v>97</v>
      </c>
      <c r="CT4223">
        <v>98</v>
      </c>
      <c r="CU4223">
        <v>97</v>
      </c>
      <c r="CV4223">
        <v>95</v>
      </c>
      <c r="CW4223">
        <v>92</v>
      </c>
      <c r="CX4223" t="s">
        <v>5</v>
      </c>
      <c r="CY4223" t="s">
        <v>223</v>
      </c>
      <c r="CZ4223" s="1">
        <f t="shared" si="4842"/>
        <v>0.82073568315167034</v>
      </c>
      <c r="DA4223" s="4">
        <f t="shared" si="4843"/>
        <v>91.806451612903231</v>
      </c>
      <c r="DB4223" s="4"/>
      <c r="DC4223" s="4"/>
      <c r="DD4223" s="4"/>
    </row>
    <row r="4224" spans="1:108" x14ac:dyDescent="0.25">
      <c r="A4224" t="s">
        <v>7</v>
      </c>
      <c r="B4224">
        <v>37.371099999999998</v>
      </c>
      <c r="C4224">
        <v>-118.35890000000001</v>
      </c>
      <c r="D4224">
        <v>4110</v>
      </c>
      <c r="E4224" t="s">
        <v>1</v>
      </c>
      <c r="F4224">
        <v>166.6</v>
      </c>
      <c r="G4224">
        <v>2015</v>
      </c>
      <c r="H4224">
        <v>8</v>
      </c>
      <c r="I4224" t="s">
        <v>260</v>
      </c>
      <c r="J4224">
        <v>92</v>
      </c>
      <c r="K4224">
        <v>90</v>
      </c>
      <c r="L4224">
        <v>91</v>
      </c>
      <c r="M4224">
        <v>77</v>
      </c>
      <c r="N4224">
        <v>82</v>
      </c>
      <c r="O4224">
        <v>82</v>
      </c>
      <c r="P4224">
        <v>87</v>
      </c>
      <c r="Q4224">
        <v>94</v>
      </c>
      <c r="R4224">
        <v>94</v>
      </c>
      <c r="S4224">
        <v>85</v>
      </c>
      <c r="T4224">
        <v>89</v>
      </c>
      <c r="U4224">
        <v>91</v>
      </c>
      <c r="V4224">
        <v>100</v>
      </c>
      <c r="W4224">
        <v>100</v>
      </c>
      <c r="X4224">
        <v>102</v>
      </c>
      <c r="Y4224">
        <v>100</v>
      </c>
      <c r="Z4224">
        <v>102</v>
      </c>
      <c r="AA4224">
        <v>103</v>
      </c>
      <c r="AB4224">
        <v>107</v>
      </c>
      <c r="AC4224">
        <v>108</v>
      </c>
      <c r="AD4224">
        <v>99</v>
      </c>
      <c r="AE4224">
        <v>101</v>
      </c>
      <c r="AF4224">
        <v>102</v>
      </c>
      <c r="AG4224">
        <v>102</v>
      </c>
      <c r="AH4224">
        <v>102</v>
      </c>
      <c r="AI4224">
        <v>102</v>
      </c>
      <c r="AJ4224">
        <v>106</v>
      </c>
      <c r="AK4224">
        <v>101</v>
      </c>
      <c r="AL4224">
        <v>102</v>
      </c>
      <c r="AM4224">
        <v>103</v>
      </c>
      <c r="AN4224" s="5">
        <v>96</v>
      </c>
      <c r="AO4224" s="5">
        <v>97</v>
      </c>
      <c r="AP4224" s="5">
        <v>100</v>
      </c>
      <c r="AQ4224" s="5">
        <v>93</v>
      </c>
      <c r="AR4224" s="5">
        <v>98</v>
      </c>
      <c r="AS4224" s="5">
        <v>99</v>
      </c>
      <c r="AT4224" s="5">
        <v>96</v>
      </c>
      <c r="AU4224" s="5">
        <v>92</v>
      </c>
      <c r="AV4224" s="5">
        <v>78</v>
      </c>
      <c r="AW4224" s="5">
        <v>84</v>
      </c>
      <c r="AX4224" s="5">
        <v>88</v>
      </c>
      <c r="AY4224" s="5">
        <v>92</v>
      </c>
      <c r="AZ4224" s="5">
        <v>96</v>
      </c>
      <c r="BA4224" s="5">
        <v>97</v>
      </c>
      <c r="BB4224" s="5">
        <v>97</v>
      </c>
      <c r="BC4224" s="5">
        <v>98</v>
      </c>
      <c r="BD4224" s="5">
        <v>99</v>
      </c>
      <c r="BE4224" s="5">
        <v>96</v>
      </c>
      <c r="BF4224" s="5">
        <v>92</v>
      </c>
      <c r="BG4224" s="5">
        <v>87</v>
      </c>
      <c r="BH4224" s="5">
        <v>94</v>
      </c>
      <c r="BI4224" s="5">
        <v>93</v>
      </c>
      <c r="BJ4224" s="5">
        <v>92</v>
      </c>
      <c r="BK4224" s="5">
        <v>93</v>
      </c>
      <c r="BL4224" s="5">
        <v>97</v>
      </c>
      <c r="BM4224" s="5">
        <v>99</v>
      </c>
      <c r="BN4224" s="5">
        <v>94</v>
      </c>
      <c r="BO4224" s="5">
        <v>96</v>
      </c>
      <c r="BP4224" s="5">
        <v>101</v>
      </c>
      <c r="BQ4224" s="5">
        <v>97</v>
      </c>
      <c r="BR4224" s="5">
        <v>95</v>
      </c>
      <c r="BS4224">
        <v>102</v>
      </c>
      <c r="BT4224">
        <v>96</v>
      </c>
      <c r="BU4224">
        <v>99</v>
      </c>
      <c r="BV4224">
        <v>97</v>
      </c>
      <c r="BW4224">
        <v>97</v>
      </c>
      <c r="BX4224">
        <v>97</v>
      </c>
      <c r="BY4224">
        <v>89</v>
      </c>
      <c r="BZ4224">
        <v>92</v>
      </c>
      <c r="CA4224">
        <v>96</v>
      </c>
      <c r="CB4224">
        <v>95</v>
      </c>
      <c r="CC4224">
        <v>96</v>
      </c>
      <c r="CD4224">
        <v>96</v>
      </c>
      <c r="CE4224">
        <v>100</v>
      </c>
      <c r="CF4224">
        <v>100</v>
      </c>
      <c r="CG4224">
        <v>103</v>
      </c>
      <c r="CH4224">
        <v>103</v>
      </c>
      <c r="CI4224">
        <v>106</v>
      </c>
      <c r="CJ4224">
        <v>104</v>
      </c>
      <c r="CK4224">
        <v>104</v>
      </c>
      <c r="CL4224">
        <v>105</v>
      </c>
      <c r="CM4224">
        <v>100</v>
      </c>
      <c r="CN4224">
        <v>100</v>
      </c>
      <c r="CO4224">
        <v>98</v>
      </c>
      <c r="CP4224">
        <v>100</v>
      </c>
      <c r="CQ4224">
        <v>100</v>
      </c>
      <c r="CR4224">
        <v>99</v>
      </c>
      <c r="CS4224">
        <v>99</v>
      </c>
      <c r="CT4224">
        <v>99</v>
      </c>
      <c r="CU4224">
        <v>97</v>
      </c>
      <c r="CV4224">
        <v>95</v>
      </c>
      <c r="CW4224">
        <v>96</v>
      </c>
      <c r="CX4224" t="s">
        <v>5</v>
      </c>
      <c r="CY4224" t="s">
        <v>8</v>
      </c>
      <c r="CZ4224" s="1">
        <f t="shared" si="4842"/>
        <v>0.76033710920002229</v>
      </c>
      <c r="DA4224" s="4">
        <f t="shared" si="4843"/>
        <v>94.387096774193552</v>
      </c>
      <c r="DB4224" s="4"/>
      <c r="DC4224" s="4"/>
      <c r="DD4224" s="4"/>
    </row>
    <row r="4225" spans="1:108" x14ac:dyDescent="0.25">
      <c r="A4225" t="s">
        <v>4</v>
      </c>
      <c r="B4225">
        <v>36.798099999999998</v>
      </c>
      <c r="C4225">
        <v>-118.20359999999999</v>
      </c>
      <c r="D4225">
        <v>3950</v>
      </c>
      <c r="E4225" t="s">
        <v>1</v>
      </c>
      <c r="F4225">
        <v>124.8</v>
      </c>
      <c r="G4225">
        <v>2015</v>
      </c>
      <c r="H4225">
        <v>8</v>
      </c>
      <c r="I4225" t="s">
        <v>260</v>
      </c>
      <c r="J4225">
        <v>98</v>
      </c>
      <c r="K4225">
        <v>96</v>
      </c>
      <c r="L4225">
        <v>93</v>
      </c>
      <c r="M4225">
        <v>92</v>
      </c>
      <c r="N4225">
        <v>81</v>
      </c>
      <c r="O4225">
        <v>88</v>
      </c>
      <c r="P4225">
        <v>88</v>
      </c>
      <c r="Q4225">
        <v>91</v>
      </c>
      <c r="R4225">
        <v>97</v>
      </c>
      <c r="S4225">
        <v>95</v>
      </c>
      <c r="T4225">
        <v>91</v>
      </c>
      <c r="U4225">
        <v>95</v>
      </c>
      <c r="V4225">
        <v>92</v>
      </c>
      <c r="W4225">
        <v>103</v>
      </c>
      <c r="X4225">
        <v>104</v>
      </c>
      <c r="Y4225">
        <v>104</v>
      </c>
      <c r="Z4225">
        <v>103</v>
      </c>
      <c r="AA4225">
        <v>104</v>
      </c>
      <c r="AB4225">
        <v>105</v>
      </c>
      <c r="AC4225">
        <v>109</v>
      </c>
      <c r="AD4225">
        <v>111</v>
      </c>
      <c r="AE4225">
        <v>104</v>
      </c>
      <c r="AF4225">
        <v>104</v>
      </c>
      <c r="AG4225">
        <v>104</v>
      </c>
      <c r="AH4225">
        <v>104</v>
      </c>
      <c r="AI4225">
        <v>105</v>
      </c>
      <c r="AJ4225">
        <v>104</v>
      </c>
      <c r="AK4225">
        <v>109</v>
      </c>
      <c r="AL4225">
        <v>102</v>
      </c>
      <c r="AM4225">
        <v>106</v>
      </c>
      <c r="AN4225" s="5">
        <v>109</v>
      </c>
      <c r="AO4225" s="5">
        <v>95</v>
      </c>
      <c r="AP4225" s="5">
        <v>98</v>
      </c>
      <c r="AQ4225" s="5">
        <v>99</v>
      </c>
      <c r="AR4225" s="5">
        <v>101</v>
      </c>
      <c r="AS4225" s="5">
        <v>99</v>
      </c>
      <c r="AT4225" s="5">
        <v>99</v>
      </c>
      <c r="AU4225" s="5">
        <v>99</v>
      </c>
      <c r="AV4225" s="5">
        <v>94</v>
      </c>
      <c r="AW4225" s="5">
        <v>80</v>
      </c>
      <c r="AX4225" s="5">
        <v>87</v>
      </c>
      <c r="AY4225" s="5">
        <v>91</v>
      </c>
      <c r="AZ4225" s="5">
        <v>95</v>
      </c>
      <c r="BA4225" s="5">
        <v>98</v>
      </c>
      <c r="BB4225" s="5">
        <v>98</v>
      </c>
      <c r="BC4225" s="5">
        <v>99</v>
      </c>
      <c r="BD4225" s="5">
        <v>100</v>
      </c>
      <c r="BE4225" s="5">
        <v>101</v>
      </c>
      <c r="BF4225" s="5">
        <v>97</v>
      </c>
      <c r="BG4225" s="5">
        <v>94</v>
      </c>
      <c r="BH4225" s="5">
        <v>86</v>
      </c>
      <c r="BI4225" s="5">
        <v>96</v>
      </c>
      <c r="BJ4225" s="5">
        <v>96</v>
      </c>
      <c r="BK4225" s="5">
        <v>94</v>
      </c>
      <c r="BL4225" s="5">
        <v>96</v>
      </c>
      <c r="BM4225" s="5">
        <v>99</v>
      </c>
      <c r="BN4225" s="5">
        <v>100</v>
      </c>
      <c r="BO4225" s="5">
        <v>100</v>
      </c>
      <c r="BP4225" s="5">
        <v>100</v>
      </c>
      <c r="BQ4225" s="5">
        <v>103</v>
      </c>
      <c r="BR4225" s="5">
        <v>99</v>
      </c>
      <c r="BS4225">
        <v>99</v>
      </c>
      <c r="BT4225">
        <v>103</v>
      </c>
      <c r="BU4225">
        <v>100</v>
      </c>
      <c r="BV4225">
        <v>102</v>
      </c>
      <c r="BW4225">
        <v>102</v>
      </c>
      <c r="BX4225">
        <v>100</v>
      </c>
      <c r="BY4225">
        <v>97</v>
      </c>
      <c r="BZ4225">
        <v>98</v>
      </c>
      <c r="CA4225">
        <v>96</v>
      </c>
      <c r="CB4225">
        <v>99</v>
      </c>
      <c r="CC4225">
        <v>98</v>
      </c>
      <c r="CD4225">
        <v>97</v>
      </c>
      <c r="CE4225">
        <v>98</v>
      </c>
      <c r="CF4225">
        <v>103</v>
      </c>
      <c r="CG4225">
        <v>103</v>
      </c>
      <c r="CH4225">
        <v>105</v>
      </c>
      <c r="CI4225">
        <v>107</v>
      </c>
      <c r="CJ4225">
        <v>108</v>
      </c>
      <c r="CK4225">
        <v>107</v>
      </c>
      <c r="CL4225">
        <v>107</v>
      </c>
      <c r="CM4225">
        <v>106</v>
      </c>
      <c r="CN4225">
        <v>101</v>
      </c>
      <c r="CO4225">
        <v>103</v>
      </c>
      <c r="CP4225">
        <v>101</v>
      </c>
      <c r="CQ4225">
        <v>102</v>
      </c>
      <c r="CR4225">
        <v>102</v>
      </c>
      <c r="CS4225">
        <v>101</v>
      </c>
      <c r="CT4225">
        <v>102</v>
      </c>
      <c r="CU4225">
        <v>103</v>
      </c>
      <c r="CV4225">
        <v>104</v>
      </c>
      <c r="CW4225">
        <v>97</v>
      </c>
      <c r="CX4225" t="s">
        <v>5</v>
      </c>
      <c r="CY4225" t="s">
        <v>6</v>
      </c>
      <c r="CZ4225" s="1">
        <f t="shared" si="4842"/>
        <v>0.52973895670166282</v>
      </c>
      <c r="DA4225" s="4">
        <f t="shared" si="4843"/>
        <v>96.838709677419359</v>
      </c>
      <c r="DB4225" s="4"/>
      <c r="DC4225" s="4"/>
      <c r="DD4225" s="4"/>
    </row>
    <row r="4226" spans="1:108" x14ac:dyDescent="0.25">
      <c r="A4226" t="s">
        <v>191</v>
      </c>
      <c r="B4226">
        <v>37.558100000000003</v>
      </c>
      <c r="C4226">
        <v>-115.2236</v>
      </c>
      <c r="D4226">
        <v>3900</v>
      </c>
      <c r="E4226" t="s">
        <v>1</v>
      </c>
      <c r="F4226">
        <v>189.9</v>
      </c>
      <c r="G4226">
        <v>2015</v>
      </c>
      <c r="H4226">
        <v>8</v>
      </c>
      <c r="I4226" t="s">
        <v>260</v>
      </c>
      <c r="J4226">
        <v>90</v>
      </c>
      <c r="K4226">
        <v>86</v>
      </c>
      <c r="L4226">
        <v>85</v>
      </c>
      <c r="M4226">
        <v>81</v>
      </c>
      <c r="N4226">
        <v>81</v>
      </c>
      <c r="O4226">
        <v>81</v>
      </c>
      <c r="P4226">
        <v>84</v>
      </c>
      <c r="Q4226">
        <v>91</v>
      </c>
      <c r="R4226">
        <v>92</v>
      </c>
      <c r="S4226">
        <v>84</v>
      </c>
      <c r="T4226">
        <v>85</v>
      </c>
      <c r="U4226">
        <v>91</v>
      </c>
      <c r="V4226">
        <v>95</v>
      </c>
      <c r="W4226">
        <v>91</v>
      </c>
      <c r="X4226">
        <v>96</v>
      </c>
      <c r="Y4226">
        <v>95</v>
      </c>
      <c r="Z4226">
        <v>95</v>
      </c>
      <c r="AA4226">
        <v>94</v>
      </c>
      <c r="AB4226">
        <v>98</v>
      </c>
      <c r="AC4226">
        <v>99</v>
      </c>
      <c r="AD4226">
        <v>99</v>
      </c>
      <c r="AE4226">
        <v>96</v>
      </c>
      <c r="AF4226">
        <v>96</v>
      </c>
      <c r="AG4226">
        <v>97</v>
      </c>
      <c r="AH4226">
        <v>100</v>
      </c>
      <c r="AI4226">
        <v>103</v>
      </c>
      <c r="AJ4226">
        <v>103</v>
      </c>
      <c r="AK4226">
        <v>98</v>
      </c>
      <c r="AL4226">
        <v>99</v>
      </c>
      <c r="AM4226">
        <v>101</v>
      </c>
      <c r="AN4226" s="5">
        <v>102</v>
      </c>
      <c r="AO4226" s="5">
        <v>99</v>
      </c>
      <c r="AP4226" s="5">
        <v>100</v>
      </c>
      <c r="AQ4226" s="5">
        <v>89</v>
      </c>
      <c r="AR4226" s="5">
        <v>93</v>
      </c>
      <c r="AS4226" s="5">
        <v>84</v>
      </c>
      <c r="AT4226" s="5">
        <v>89</v>
      </c>
      <c r="AU4226" s="5">
        <v>86</v>
      </c>
      <c r="AV4226" s="5">
        <v>84</v>
      </c>
      <c r="AW4226" s="5">
        <v>83</v>
      </c>
      <c r="AX4226" s="5">
        <v>86</v>
      </c>
      <c r="AY4226" s="5">
        <v>89</v>
      </c>
      <c r="AZ4226" s="5">
        <v>93</v>
      </c>
      <c r="BA4226" s="5">
        <v>92</v>
      </c>
      <c r="BB4226" s="5">
        <v>92</v>
      </c>
      <c r="BC4226" s="5">
        <v>94</v>
      </c>
      <c r="BD4226" s="5">
        <v>96</v>
      </c>
      <c r="BE4226" s="5">
        <v>89</v>
      </c>
      <c r="BF4226" s="5">
        <v>87</v>
      </c>
      <c r="BG4226" s="5">
        <v>74</v>
      </c>
      <c r="BH4226" s="5">
        <v>86</v>
      </c>
      <c r="BI4226" s="5">
        <v>88</v>
      </c>
      <c r="BJ4226" s="8">
        <f>AVERAGE(BI4226,BK4226)</f>
        <v>89</v>
      </c>
      <c r="BK4226" s="5">
        <v>90</v>
      </c>
      <c r="BL4226" s="5">
        <v>91</v>
      </c>
      <c r="BM4226" s="5">
        <v>92</v>
      </c>
      <c r="BN4226" s="5">
        <v>92</v>
      </c>
      <c r="BO4226" s="5">
        <v>95</v>
      </c>
      <c r="BP4226" s="5">
        <v>98</v>
      </c>
      <c r="BQ4226" s="5">
        <v>97</v>
      </c>
      <c r="BR4226" s="5">
        <v>97</v>
      </c>
      <c r="BS4226">
        <v>85</v>
      </c>
      <c r="BT4226">
        <v>89</v>
      </c>
      <c r="BU4226">
        <v>94</v>
      </c>
      <c r="BV4226">
        <v>93</v>
      </c>
      <c r="BW4226">
        <v>94</v>
      </c>
      <c r="BX4226">
        <v>91</v>
      </c>
      <c r="BY4226">
        <v>82</v>
      </c>
      <c r="BZ4226">
        <v>89</v>
      </c>
      <c r="CA4226">
        <v>90</v>
      </c>
      <c r="CB4226">
        <v>90</v>
      </c>
      <c r="CC4226">
        <v>90</v>
      </c>
      <c r="CD4226">
        <v>89</v>
      </c>
      <c r="CE4226">
        <v>92</v>
      </c>
      <c r="CF4226">
        <v>97</v>
      </c>
      <c r="CG4226">
        <v>98</v>
      </c>
      <c r="CH4226">
        <v>101</v>
      </c>
      <c r="CI4226">
        <v>100</v>
      </c>
      <c r="CJ4226">
        <v>100</v>
      </c>
      <c r="CK4226">
        <v>99</v>
      </c>
      <c r="CL4226">
        <v>98</v>
      </c>
      <c r="CM4226">
        <v>98</v>
      </c>
      <c r="CN4226">
        <v>95</v>
      </c>
      <c r="CO4226">
        <v>96</v>
      </c>
      <c r="CP4226">
        <v>97</v>
      </c>
      <c r="CQ4226">
        <v>94</v>
      </c>
      <c r="CR4226">
        <v>90</v>
      </c>
      <c r="CS4226">
        <v>92</v>
      </c>
      <c r="CT4226">
        <v>94</v>
      </c>
      <c r="CU4226">
        <v>95</v>
      </c>
      <c r="CV4226">
        <v>92</v>
      </c>
      <c r="CW4226">
        <v>92</v>
      </c>
      <c r="CX4226" t="s">
        <v>2</v>
      </c>
      <c r="CY4226" t="s">
        <v>192</v>
      </c>
      <c r="CZ4226" s="1">
        <f t="shared" si="4842"/>
        <v>0.79667666760629408</v>
      </c>
      <c r="DA4226" s="4">
        <f t="shared" si="4843"/>
        <v>90.838709677419359</v>
      </c>
      <c r="DB4226" s="4"/>
      <c r="DC4226" s="4"/>
      <c r="DD4226" s="4"/>
    </row>
    <row r="4227" spans="1:108" x14ac:dyDescent="0.25">
      <c r="A4227" t="s">
        <v>49</v>
      </c>
      <c r="B4227">
        <v>36.1389</v>
      </c>
      <c r="C4227">
        <v>-117.9528</v>
      </c>
      <c r="D4227">
        <v>3825</v>
      </c>
      <c r="E4227" t="s">
        <v>1</v>
      </c>
      <c r="F4227">
        <v>103.6</v>
      </c>
      <c r="G4227">
        <v>2015</v>
      </c>
      <c r="H4227">
        <v>8</v>
      </c>
      <c r="I4227" t="s">
        <v>260</v>
      </c>
      <c r="J4227">
        <v>91</v>
      </c>
      <c r="K4227">
        <v>85</v>
      </c>
      <c r="L4227">
        <v>83</v>
      </c>
      <c r="M4227">
        <v>80</v>
      </c>
      <c r="N4227">
        <v>79</v>
      </c>
      <c r="O4227">
        <v>85</v>
      </c>
      <c r="P4227">
        <v>88</v>
      </c>
      <c r="Q4227">
        <v>92</v>
      </c>
      <c r="R4227">
        <v>81</v>
      </c>
      <c r="S4227">
        <v>84</v>
      </c>
      <c r="T4227">
        <v>90</v>
      </c>
      <c r="U4227">
        <v>91</v>
      </c>
      <c r="V4227">
        <v>106</v>
      </c>
      <c r="W4227">
        <v>97</v>
      </c>
      <c r="X4227">
        <v>100</v>
      </c>
      <c r="Y4227">
        <v>95</v>
      </c>
      <c r="Z4227">
        <v>95</v>
      </c>
      <c r="AA4227">
        <v>100</v>
      </c>
      <c r="AB4227">
        <v>102</v>
      </c>
      <c r="AC4227">
        <v>102</v>
      </c>
      <c r="AD4227">
        <v>94</v>
      </c>
      <c r="AE4227">
        <v>96</v>
      </c>
      <c r="AF4227">
        <v>94</v>
      </c>
      <c r="AG4227">
        <v>97</v>
      </c>
      <c r="AI4227">
        <v>98</v>
      </c>
      <c r="AJ4227">
        <v>100</v>
      </c>
      <c r="AK4227">
        <v>96</v>
      </c>
      <c r="AL4227">
        <v>98</v>
      </c>
      <c r="AM4227">
        <v>102</v>
      </c>
      <c r="AN4227" s="5">
        <v>88</v>
      </c>
      <c r="AO4227" s="5">
        <v>90</v>
      </c>
      <c r="AP4227" s="5">
        <v>95</v>
      </c>
      <c r="AQ4227" s="5">
        <v>97</v>
      </c>
      <c r="AR4227" s="5">
        <v>94</v>
      </c>
      <c r="AS4227" s="5">
        <v>93</v>
      </c>
      <c r="AT4227" s="5">
        <v>90</v>
      </c>
      <c r="AU4227" s="5">
        <v>87</v>
      </c>
      <c r="AV4227" s="5">
        <v>74</v>
      </c>
      <c r="AW4227" s="5">
        <v>82</v>
      </c>
      <c r="AX4227" s="5">
        <v>84</v>
      </c>
      <c r="AY4227" s="5">
        <v>89</v>
      </c>
      <c r="AZ4227" s="5">
        <v>91</v>
      </c>
      <c r="BA4227" s="5">
        <v>91</v>
      </c>
      <c r="BB4227" s="5">
        <v>90</v>
      </c>
      <c r="BC4227" s="5">
        <v>92</v>
      </c>
      <c r="BD4227" s="5">
        <v>92</v>
      </c>
      <c r="BE4227" s="5">
        <v>86</v>
      </c>
      <c r="BF4227" s="5">
        <v>85</v>
      </c>
      <c r="BG4227" s="5">
        <v>80</v>
      </c>
      <c r="BH4227" s="5">
        <v>89</v>
      </c>
      <c r="BI4227" s="5">
        <v>87</v>
      </c>
      <c r="BJ4227" s="5">
        <v>85</v>
      </c>
      <c r="BK4227" s="5">
        <v>89</v>
      </c>
      <c r="BL4227" s="5">
        <v>91</v>
      </c>
      <c r="BM4227" s="5">
        <v>91</v>
      </c>
      <c r="BN4227" s="5">
        <v>92</v>
      </c>
      <c r="BO4227" s="5">
        <v>94</v>
      </c>
      <c r="BP4227" s="5">
        <v>96</v>
      </c>
      <c r="BQ4227" s="5">
        <v>87</v>
      </c>
      <c r="BR4227" s="5">
        <v>95</v>
      </c>
      <c r="BS4227">
        <v>96</v>
      </c>
      <c r="BT4227">
        <v>94</v>
      </c>
      <c r="BU4227">
        <v>95</v>
      </c>
      <c r="BV4227">
        <v>96</v>
      </c>
      <c r="BW4227">
        <v>100</v>
      </c>
      <c r="BX4227">
        <v>93</v>
      </c>
      <c r="BY4227">
        <v>91</v>
      </c>
      <c r="BZ4227">
        <v>88</v>
      </c>
      <c r="CA4227">
        <v>92</v>
      </c>
      <c r="CB4227">
        <v>89</v>
      </c>
      <c r="CC4227">
        <v>88</v>
      </c>
      <c r="CD4227">
        <v>90</v>
      </c>
      <c r="CE4227">
        <v>93</v>
      </c>
      <c r="CF4227">
        <v>98</v>
      </c>
      <c r="CG4227">
        <v>98</v>
      </c>
      <c r="CH4227">
        <v>101</v>
      </c>
      <c r="CI4227">
        <v>101</v>
      </c>
      <c r="CJ4227">
        <v>101</v>
      </c>
      <c r="CK4227">
        <v>99</v>
      </c>
      <c r="CL4227">
        <v>97</v>
      </c>
      <c r="CM4227">
        <v>93</v>
      </c>
      <c r="CN4227">
        <v>93</v>
      </c>
      <c r="CO4227">
        <v>96</v>
      </c>
      <c r="CP4227">
        <v>95</v>
      </c>
      <c r="CQ4227">
        <v>92</v>
      </c>
      <c r="CR4227">
        <v>94</v>
      </c>
      <c r="CS4227">
        <v>95</v>
      </c>
      <c r="CT4227">
        <v>95</v>
      </c>
      <c r="CU4227">
        <v>97</v>
      </c>
      <c r="CV4227">
        <v>92</v>
      </c>
      <c r="CW4227">
        <v>89</v>
      </c>
      <c r="CX4227" t="s">
        <v>5</v>
      </c>
      <c r="CY4227" t="s">
        <v>50</v>
      </c>
      <c r="CZ4227" s="1">
        <f t="shared" si="4842"/>
        <v>0.84420944549314136</v>
      </c>
      <c r="DA4227" s="4">
        <f t="shared" si="4843"/>
        <v>89.225806451612897</v>
      </c>
      <c r="DB4227" s="4"/>
      <c r="DC4227" s="4"/>
      <c r="DD4227" s="4"/>
    </row>
    <row r="4228" spans="1:108" x14ac:dyDescent="0.25">
      <c r="A4228" t="s">
        <v>159</v>
      </c>
      <c r="B4228">
        <v>36.068600000000004</v>
      </c>
      <c r="C4228">
        <v>-115.4603</v>
      </c>
      <c r="D4228">
        <v>3780</v>
      </c>
      <c r="E4228" t="s">
        <v>1</v>
      </c>
      <c r="F4228">
        <v>133.4</v>
      </c>
      <c r="G4228">
        <v>2015</v>
      </c>
      <c r="H4228">
        <v>8</v>
      </c>
      <c r="I4228" t="s">
        <v>260</v>
      </c>
      <c r="J4228">
        <v>86</v>
      </c>
      <c r="K4228">
        <v>85</v>
      </c>
      <c r="L4228">
        <v>84</v>
      </c>
      <c r="M4228">
        <v>82</v>
      </c>
      <c r="N4228">
        <v>80</v>
      </c>
      <c r="O4228">
        <v>82</v>
      </c>
      <c r="P4228">
        <v>89</v>
      </c>
      <c r="Q4228">
        <v>89</v>
      </c>
      <c r="R4228">
        <v>84</v>
      </c>
      <c r="S4228">
        <v>85</v>
      </c>
      <c r="T4228">
        <v>88</v>
      </c>
      <c r="U4228">
        <v>94</v>
      </c>
      <c r="V4228">
        <v>94</v>
      </c>
      <c r="W4228">
        <v>96</v>
      </c>
      <c r="X4228">
        <v>98</v>
      </c>
      <c r="Y4228">
        <v>96</v>
      </c>
      <c r="Z4228">
        <v>97</v>
      </c>
      <c r="AA4228">
        <v>99</v>
      </c>
      <c r="AB4228">
        <v>103</v>
      </c>
      <c r="AC4228">
        <v>103</v>
      </c>
      <c r="AD4228">
        <v>99</v>
      </c>
      <c r="AE4228">
        <v>97</v>
      </c>
      <c r="AF4228">
        <v>99</v>
      </c>
      <c r="AG4228">
        <v>100</v>
      </c>
      <c r="AH4228">
        <v>101</v>
      </c>
      <c r="AI4228">
        <v>102</v>
      </c>
      <c r="AJ4228">
        <v>103</v>
      </c>
      <c r="AK4228">
        <v>98</v>
      </c>
      <c r="AL4228">
        <v>100</v>
      </c>
      <c r="AM4228">
        <v>101</v>
      </c>
      <c r="AN4228" s="5">
        <v>94</v>
      </c>
      <c r="AO4228" s="5">
        <v>98</v>
      </c>
      <c r="AP4228" s="5">
        <v>92</v>
      </c>
      <c r="AQ4228" s="5">
        <v>90</v>
      </c>
      <c r="AR4228" s="5">
        <v>91</v>
      </c>
      <c r="AS4228" s="5">
        <v>88</v>
      </c>
      <c r="AT4228" s="5">
        <v>92</v>
      </c>
      <c r="AU4228" s="5">
        <v>83</v>
      </c>
      <c r="AV4228" s="5">
        <v>85</v>
      </c>
      <c r="AW4228" s="5">
        <v>89</v>
      </c>
      <c r="AX4228" s="5">
        <v>103</v>
      </c>
      <c r="AY4228" s="5">
        <v>91</v>
      </c>
      <c r="AZ4228" s="5">
        <v>93</v>
      </c>
      <c r="BA4228" s="5">
        <v>92</v>
      </c>
      <c r="BB4228" s="5">
        <v>96</v>
      </c>
      <c r="BC4228" s="5">
        <v>93</v>
      </c>
      <c r="BD4228" s="5">
        <v>83</v>
      </c>
      <c r="BE4228" s="5">
        <v>95</v>
      </c>
      <c r="BF4228" s="5">
        <v>86</v>
      </c>
      <c r="BG4228" s="5">
        <v>76</v>
      </c>
      <c r="BH4228" s="5">
        <v>90</v>
      </c>
      <c r="BI4228" s="5">
        <v>91</v>
      </c>
      <c r="BJ4228" s="5">
        <v>89</v>
      </c>
      <c r="BK4228" s="5">
        <v>94</v>
      </c>
      <c r="BL4228" s="5">
        <v>94</v>
      </c>
      <c r="BM4228" s="5">
        <v>93</v>
      </c>
      <c r="BN4228" s="5">
        <v>92</v>
      </c>
      <c r="BO4228" s="5">
        <v>93</v>
      </c>
      <c r="BP4228" s="5">
        <v>95</v>
      </c>
      <c r="BQ4228" s="5">
        <v>82</v>
      </c>
      <c r="BR4228" s="5">
        <v>82</v>
      </c>
      <c r="BS4228">
        <v>94</v>
      </c>
      <c r="BT4228">
        <v>94</v>
      </c>
      <c r="BU4228">
        <v>96</v>
      </c>
      <c r="BV4228">
        <v>95</v>
      </c>
      <c r="BW4228">
        <v>94</v>
      </c>
      <c r="BX4228">
        <v>88</v>
      </c>
      <c r="BY4228">
        <v>90</v>
      </c>
      <c r="BZ4228">
        <v>92</v>
      </c>
      <c r="CA4228">
        <v>96</v>
      </c>
      <c r="CB4228">
        <v>95</v>
      </c>
      <c r="CC4228">
        <v>95</v>
      </c>
      <c r="CD4228">
        <v>90</v>
      </c>
      <c r="CE4228">
        <v>97</v>
      </c>
      <c r="CF4228">
        <v>95</v>
      </c>
      <c r="CG4228">
        <v>99</v>
      </c>
      <c r="CH4228">
        <v>100</v>
      </c>
      <c r="CI4228">
        <v>100</v>
      </c>
      <c r="CJ4228">
        <v>100</v>
      </c>
      <c r="CK4228">
        <v>98</v>
      </c>
      <c r="CL4228">
        <v>97</v>
      </c>
      <c r="CM4228">
        <v>96</v>
      </c>
      <c r="CN4228">
        <v>98</v>
      </c>
      <c r="CO4228">
        <v>96</v>
      </c>
      <c r="CP4228">
        <v>99</v>
      </c>
      <c r="CQ4228">
        <v>90</v>
      </c>
      <c r="CR4228">
        <v>87</v>
      </c>
      <c r="CS4228">
        <v>94</v>
      </c>
      <c r="CT4228">
        <v>97</v>
      </c>
      <c r="CU4228">
        <v>97</v>
      </c>
      <c r="CV4228">
        <v>94</v>
      </c>
      <c r="CW4228">
        <v>94</v>
      </c>
      <c r="CX4228" t="s">
        <v>2</v>
      </c>
      <c r="CY4228" t="s">
        <v>160</v>
      </c>
      <c r="CZ4228" s="1">
        <f t="shared" si="4842"/>
        <v>0.29799030400395182</v>
      </c>
      <c r="DA4228" s="4">
        <f t="shared" si="4843"/>
        <v>90.483870967741936</v>
      </c>
      <c r="DB4228" s="4"/>
      <c r="DC4228" s="4"/>
      <c r="DD4228" s="4"/>
    </row>
    <row r="4229" spans="1:108" x14ac:dyDescent="0.25">
      <c r="A4229" t="s">
        <v>197</v>
      </c>
      <c r="B4229">
        <v>36.135300000000001</v>
      </c>
      <c r="C4229">
        <v>-115.4272</v>
      </c>
      <c r="D4229">
        <v>3760</v>
      </c>
      <c r="E4229" t="s">
        <v>1</v>
      </c>
      <c r="F4229">
        <v>134</v>
      </c>
      <c r="G4229">
        <v>2015</v>
      </c>
      <c r="H4229">
        <v>8</v>
      </c>
      <c r="I4229" t="s">
        <v>260</v>
      </c>
      <c r="J4229">
        <v>88</v>
      </c>
      <c r="K4229">
        <v>88</v>
      </c>
      <c r="L4229">
        <v>87</v>
      </c>
      <c r="M4229">
        <v>83</v>
      </c>
      <c r="N4229">
        <v>82</v>
      </c>
      <c r="O4229">
        <v>83</v>
      </c>
      <c r="P4229">
        <v>87</v>
      </c>
      <c r="Q4229">
        <v>92</v>
      </c>
      <c r="R4229">
        <v>87</v>
      </c>
      <c r="S4229">
        <v>88</v>
      </c>
      <c r="T4229">
        <v>88</v>
      </c>
      <c r="U4229">
        <v>92</v>
      </c>
      <c r="V4229">
        <v>97</v>
      </c>
      <c r="W4229">
        <v>98</v>
      </c>
      <c r="X4229">
        <v>99</v>
      </c>
      <c r="Y4229">
        <v>98</v>
      </c>
      <c r="Z4229">
        <v>100</v>
      </c>
      <c r="AA4229">
        <v>99</v>
      </c>
      <c r="AB4229">
        <v>103</v>
      </c>
      <c r="AC4229">
        <v>106</v>
      </c>
      <c r="AD4229">
        <v>102</v>
      </c>
      <c r="AE4229">
        <v>100</v>
      </c>
      <c r="AF4229">
        <v>100</v>
      </c>
      <c r="AG4229">
        <v>102</v>
      </c>
      <c r="AH4229">
        <v>104</v>
      </c>
      <c r="AI4229">
        <v>104</v>
      </c>
      <c r="AJ4229">
        <v>106</v>
      </c>
      <c r="AK4229">
        <v>102</v>
      </c>
      <c r="AL4229">
        <v>103</v>
      </c>
      <c r="AM4229">
        <v>105</v>
      </c>
      <c r="AN4229" s="5">
        <v>97</v>
      </c>
      <c r="AO4229" s="5">
        <v>98</v>
      </c>
      <c r="AP4229" s="5">
        <v>101</v>
      </c>
      <c r="AQ4229" s="5">
        <v>95</v>
      </c>
      <c r="AR4229" s="5">
        <v>94</v>
      </c>
      <c r="AS4229" s="5">
        <v>93</v>
      </c>
      <c r="AT4229" s="5">
        <v>91</v>
      </c>
      <c r="AU4229" s="5">
        <v>93</v>
      </c>
      <c r="AV4229" s="5">
        <v>87</v>
      </c>
      <c r="AW4229" s="5">
        <v>86</v>
      </c>
      <c r="AX4229" s="5">
        <v>90</v>
      </c>
      <c r="AY4229" s="5">
        <v>93</v>
      </c>
      <c r="AZ4229" s="5">
        <v>96</v>
      </c>
      <c r="BA4229" s="5">
        <v>96</v>
      </c>
      <c r="BB4229" s="5">
        <v>96</v>
      </c>
      <c r="BC4229" s="5">
        <v>97</v>
      </c>
      <c r="BD4229" s="5">
        <v>96</v>
      </c>
      <c r="BE4229" s="5">
        <v>87</v>
      </c>
      <c r="BF4229" s="5">
        <v>87</v>
      </c>
      <c r="BG4229" s="5">
        <v>76</v>
      </c>
      <c r="BH4229" s="5">
        <v>90</v>
      </c>
      <c r="BI4229" s="5">
        <v>93</v>
      </c>
      <c r="BJ4229" s="5">
        <v>92</v>
      </c>
      <c r="BK4229" s="5">
        <v>92</v>
      </c>
      <c r="BL4229" s="5">
        <v>96</v>
      </c>
      <c r="BM4229" s="5">
        <v>95</v>
      </c>
      <c r="BN4229" s="5">
        <v>95</v>
      </c>
      <c r="BO4229" s="5">
        <v>95</v>
      </c>
      <c r="BP4229" s="5">
        <v>96</v>
      </c>
      <c r="BQ4229" s="5">
        <v>98</v>
      </c>
      <c r="BR4229" s="5">
        <v>97</v>
      </c>
      <c r="BS4229">
        <v>83</v>
      </c>
      <c r="BT4229">
        <v>96</v>
      </c>
      <c r="BU4229">
        <v>98</v>
      </c>
      <c r="BV4229">
        <v>98</v>
      </c>
      <c r="BW4229">
        <v>99</v>
      </c>
      <c r="BX4229">
        <v>99</v>
      </c>
      <c r="BY4229">
        <v>91</v>
      </c>
      <c r="BZ4229">
        <v>94</v>
      </c>
      <c r="CA4229">
        <v>94</v>
      </c>
      <c r="CB4229">
        <v>97</v>
      </c>
      <c r="CC4229">
        <v>98</v>
      </c>
      <c r="CD4229">
        <v>92</v>
      </c>
      <c r="CE4229">
        <v>94</v>
      </c>
      <c r="CF4229">
        <v>96</v>
      </c>
      <c r="CG4229">
        <v>102</v>
      </c>
      <c r="CH4229">
        <v>104</v>
      </c>
      <c r="CI4229">
        <v>104</v>
      </c>
      <c r="CJ4229">
        <v>103</v>
      </c>
      <c r="CK4229">
        <v>100</v>
      </c>
      <c r="CL4229">
        <v>99</v>
      </c>
      <c r="CM4229">
        <v>99</v>
      </c>
      <c r="CN4229">
        <v>98</v>
      </c>
      <c r="CO4229">
        <v>99</v>
      </c>
      <c r="CP4229">
        <v>100</v>
      </c>
      <c r="CQ4229">
        <v>92</v>
      </c>
      <c r="CR4229">
        <v>91</v>
      </c>
      <c r="CS4229">
        <v>94</v>
      </c>
      <c r="CT4229">
        <v>96</v>
      </c>
      <c r="CU4229">
        <v>98</v>
      </c>
      <c r="CV4229">
        <v>91</v>
      </c>
      <c r="CW4229">
        <v>96</v>
      </c>
      <c r="CX4229" t="s">
        <v>2</v>
      </c>
      <c r="CY4229" t="s">
        <v>198</v>
      </c>
      <c r="CZ4229" s="1">
        <f t="shared" si="4842"/>
        <v>0.89700491580645647</v>
      </c>
      <c r="DA4229" s="4">
        <f t="shared" si="4843"/>
        <v>93.161290322580641</v>
      </c>
      <c r="DB4229" s="4"/>
      <c r="DC4229" s="4"/>
      <c r="DD4229" s="4"/>
    </row>
    <row r="4230" spans="1:108" x14ac:dyDescent="0.25">
      <c r="A4230" t="s">
        <v>207</v>
      </c>
      <c r="B4230">
        <v>35.369999999999997</v>
      </c>
      <c r="C4230">
        <v>-117.56829999999999</v>
      </c>
      <c r="D4230">
        <v>3620</v>
      </c>
      <c r="E4230" t="s">
        <v>1</v>
      </c>
      <c r="F4230">
        <v>136.80000000000001</v>
      </c>
      <c r="G4230">
        <v>2015</v>
      </c>
      <c r="H4230">
        <v>8</v>
      </c>
      <c r="I4230" t="s">
        <v>260</v>
      </c>
      <c r="J4230">
        <v>84</v>
      </c>
      <c r="K4230">
        <v>87</v>
      </c>
      <c r="L4230">
        <v>85</v>
      </c>
      <c r="M4230">
        <v>81</v>
      </c>
      <c r="N4230">
        <v>81</v>
      </c>
      <c r="O4230">
        <v>83</v>
      </c>
      <c r="P4230">
        <v>92</v>
      </c>
      <c r="Q4230">
        <v>96</v>
      </c>
      <c r="R4230">
        <v>84</v>
      </c>
      <c r="S4230">
        <v>85</v>
      </c>
      <c r="T4230">
        <v>90</v>
      </c>
      <c r="U4230">
        <v>91</v>
      </c>
      <c r="V4230">
        <v>98</v>
      </c>
      <c r="W4230">
        <v>100</v>
      </c>
      <c r="X4230">
        <v>99</v>
      </c>
      <c r="Y4230">
        <v>98</v>
      </c>
      <c r="Z4230">
        <v>100</v>
      </c>
      <c r="AA4230">
        <v>99</v>
      </c>
      <c r="AB4230">
        <v>104</v>
      </c>
      <c r="AC4230">
        <v>106</v>
      </c>
      <c r="AD4230">
        <v>95</v>
      </c>
      <c r="AE4230">
        <v>99</v>
      </c>
      <c r="AF4230">
        <v>97</v>
      </c>
      <c r="AG4230">
        <v>97</v>
      </c>
      <c r="AH4230">
        <v>99</v>
      </c>
      <c r="AI4230">
        <v>98</v>
      </c>
      <c r="AJ4230">
        <v>98</v>
      </c>
      <c r="AK4230">
        <v>94</v>
      </c>
      <c r="AL4230">
        <v>100</v>
      </c>
      <c r="AM4230">
        <v>103</v>
      </c>
      <c r="AN4230" s="5">
        <v>91</v>
      </c>
      <c r="AO4230" s="5">
        <v>95</v>
      </c>
      <c r="AP4230" s="5">
        <v>99</v>
      </c>
      <c r="AQ4230" s="5">
        <v>100</v>
      </c>
      <c r="AR4230" s="5">
        <v>97</v>
      </c>
      <c r="AS4230" s="5">
        <v>96</v>
      </c>
      <c r="AT4230" s="5">
        <v>93</v>
      </c>
      <c r="AU4230" s="5">
        <v>86</v>
      </c>
      <c r="AV4230" s="5">
        <v>78</v>
      </c>
      <c r="AW4230" s="5">
        <v>82</v>
      </c>
      <c r="AX4230" s="5">
        <v>88</v>
      </c>
      <c r="AY4230" s="5">
        <v>90</v>
      </c>
      <c r="AZ4230" s="5">
        <v>93</v>
      </c>
      <c r="BA4230" s="5">
        <v>91</v>
      </c>
      <c r="BB4230" s="5">
        <v>91</v>
      </c>
      <c r="BC4230" s="5">
        <v>94</v>
      </c>
      <c r="BD4230" s="5">
        <v>97</v>
      </c>
      <c r="BE4230" s="5">
        <v>82</v>
      </c>
      <c r="BF4230" s="5">
        <v>83</v>
      </c>
      <c r="BG4230" s="5">
        <v>83</v>
      </c>
      <c r="BH4230" s="5">
        <v>90</v>
      </c>
      <c r="BI4230" s="5">
        <v>87</v>
      </c>
      <c r="BJ4230" s="5">
        <v>87</v>
      </c>
      <c r="BK4230" s="5">
        <v>91</v>
      </c>
      <c r="BL4230" s="5">
        <v>94</v>
      </c>
      <c r="BM4230" s="5">
        <v>93</v>
      </c>
      <c r="BN4230" s="5">
        <v>95</v>
      </c>
      <c r="BO4230" s="5">
        <v>97</v>
      </c>
      <c r="BP4230" s="5">
        <v>98</v>
      </c>
      <c r="BQ4230" s="5">
        <v>92</v>
      </c>
      <c r="BR4230" s="5">
        <v>97</v>
      </c>
      <c r="BS4230">
        <v>96</v>
      </c>
      <c r="BT4230">
        <v>96</v>
      </c>
      <c r="BU4230">
        <v>96</v>
      </c>
      <c r="BV4230">
        <v>97</v>
      </c>
      <c r="BW4230">
        <v>98</v>
      </c>
      <c r="BX4230">
        <v>93</v>
      </c>
      <c r="BY4230">
        <v>90</v>
      </c>
      <c r="BZ4230">
        <v>90</v>
      </c>
      <c r="CA4230">
        <v>94</v>
      </c>
      <c r="CB4230">
        <v>94</v>
      </c>
      <c r="CC4230">
        <v>95</v>
      </c>
      <c r="CD4230">
        <v>97</v>
      </c>
      <c r="CE4230">
        <v>97</v>
      </c>
      <c r="CF4230">
        <v>99</v>
      </c>
      <c r="CG4230">
        <v>103</v>
      </c>
      <c r="CH4230">
        <v>104</v>
      </c>
      <c r="CI4230">
        <v>103</v>
      </c>
      <c r="CJ4230">
        <v>103</v>
      </c>
      <c r="CK4230">
        <v>103</v>
      </c>
      <c r="CL4230">
        <v>101</v>
      </c>
      <c r="CM4230">
        <v>98</v>
      </c>
      <c r="CN4230">
        <v>96</v>
      </c>
      <c r="CO4230">
        <v>99</v>
      </c>
      <c r="CP4230">
        <v>100</v>
      </c>
      <c r="CQ4230">
        <v>97</v>
      </c>
      <c r="CR4230">
        <v>97</v>
      </c>
      <c r="CS4230">
        <v>100</v>
      </c>
      <c r="CT4230">
        <v>98</v>
      </c>
      <c r="CU4230">
        <v>97</v>
      </c>
      <c r="CV4230">
        <v>90</v>
      </c>
      <c r="CW4230">
        <v>92</v>
      </c>
      <c r="CX4230" t="s">
        <v>5</v>
      </c>
      <c r="CY4230" t="s">
        <v>208</v>
      </c>
      <c r="CZ4230" s="1">
        <f t="shared" si="4842"/>
        <v>0.8624173776285573</v>
      </c>
      <c r="DA4230" s="4">
        <f t="shared" si="4843"/>
        <v>91.290322580645167</v>
      </c>
      <c r="DB4230" s="4"/>
      <c r="DC4230" s="4"/>
      <c r="DD4230" s="4"/>
    </row>
    <row r="4231" spans="1:108" x14ac:dyDescent="0.25">
      <c r="A4231" t="s">
        <v>61</v>
      </c>
      <c r="B4231">
        <v>35.369199999999999</v>
      </c>
      <c r="C4231">
        <v>-117.6525</v>
      </c>
      <c r="D4231">
        <v>3570</v>
      </c>
      <c r="E4231" t="s">
        <v>1</v>
      </c>
      <c r="F4231">
        <v>140.5</v>
      </c>
      <c r="G4231">
        <v>2015</v>
      </c>
      <c r="H4231">
        <v>8</v>
      </c>
      <c r="I4231" t="s">
        <v>260</v>
      </c>
      <c r="J4231">
        <v>85</v>
      </c>
      <c r="K4231">
        <v>90</v>
      </c>
      <c r="L4231">
        <v>90</v>
      </c>
      <c r="M4231">
        <v>76</v>
      </c>
      <c r="N4231">
        <v>85</v>
      </c>
      <c r="O4231">
        <v>87</v>
      </c>
      <c r="P4231">
        <v>92</v>
      </c>
      <c r="Q4231">
        <v>98</v>
      </c>
      <c r="R4231">
        <v>83</v>
      </c>
      <c r="S4231">
        <v>89</v>
      </c>
      <c r="T4231">
        <v>82</v>
      </c>
      <c r="U4231">
        <v>94</v>
      </c>
      <c r="V4231">
        <v>100</v>
      </c>
      <c r="W4231">
        <v>103</v>
      </c>
      <c r="X4231">
        <v>103</v>
      </c>
      <c r="Y4231">
        <v>102</v>
      </c>
      <c r="Z4231">
        <v>103</v>
      </c>
      <c r="AE4231">
        <v>103</v>
      </c>
      <c r="AF4231">
        <v>101</v>
      </c>
      <c r="AG4231">
        <v>101</v>
      </c>
      <c r="AH4231">
        <v>104</v>
      </c>
      <c r="AI4231">
        <v>105</v>
      </c>
      <c r="AJ4231">
        <v>102</v>
      </c>
      <c r="AK4231">
        <v>94</v>
      </c>
      <c r="AL4231">
        <v>103</v>
      </c>
      <c r="AM4231">
        <v>107</v>
      </c>
      <c r="AN4231" s="5">
        <v>94</v>
      </c>
      <c r="AO4231" s="5">
        <v>98</v>
      </c>
      <c r="AP4231" s="5">
        <v>101</v>
      </c>
      <c r="AQ4231" s="5">
        <v>102</v>
      </c>
      <c r="AR4231" s="5">
        <v>100</v>
      </c>
      <c r="AS4231" s="5">
        <v>99</v>
      </c>
      <c r="AT4231" s="5">
        <v>98</v>
      </c>
      <c r="AU4231" s="5">
        <v>91</v>
      </c>
      <c r="AV4231" s="5">
        <v>82</v>
      </c>
      <c r="AW4231" s="5">
        <v>86</v>
      </c>
      <c r="AX4231" s="5">
        <v>90</v>
      </c>
      <c r="AY4231" s="5">
        <v>94</v>
      </c>
      <c r="AZ4231" s="5">
        <v>98</v>
      </c>
      <c r="BA4231" s="5">
        <v>94</v>
      </c>
      <c r="BB4231" s="5">
        <v>96</v>
      </c>
      <c r="BC4231" s="5">
        <v>98</v>
      </c>
      <c r="BD4231" s="5">
        <v>99</v>
      </c>
      <c r="BE4231" s="5">
        <v>85</v>
      </c>
      <c r="BF4231" s="5">
        <v>88</v>
      </c>
      <c r="BG4231" s="5">
        <v>83</v>
      </c>
      <c r="BH4231" s="5">
        <v>92</v>
      </c>
      <c r="BI4231" s="5">
        <v>90</v>
      </c>
      <c r="BJ4231" s="5">
        <v>90</v>
      </c>
      <c r="BK4231" s="5">
        <v>90</v>
      </c>
      <c r="BL4231" s="8">
        <f>AVERAGE(BK4231,BM4231)</f>
        <v>93</v>
      </c>
      <c r="BM4231" s="5">
        <v>96</v>
      </c>
      <c r="BN4231" s="5">
        <v>97</v>
      </c>
      <c r="BO4231" s="5">
        <v>99</v>
      </c>
      <c r="BP4231" s="5">
        <v>102</v>
      </c>
      <c r="BQ4231" s="5">
        <v>92</v>
      </c>
      <c r="BR4231" s="5">
        <v>99</v>
      </c>
      <c r="BS4231">
        <v>100</v>
      </c>
      <c r="BT4231">
        <v>100</v>
      </c>
      <c r="BU4231">
        <v>101</v>
      </c>
      <c r="BV4231">
        <v>101</v>
      </c>
      <c r="BW4231">
        <v>102</v>
      </c>
      <c r="BX4231">
        <v>95</v>
      </c>
      <c r="BY4231">
        <v>95</v>
      </c>
      <c r="BZ4231">
        <v>94</v>
      </c>
      <c r="CA4231">
        <v>97</v>
      </c>
      <c r="CB4231">
        <v>97</v>
      </c>
      <c r="CC4231">
        <v>96</v>
      </c>
      <c r="CD4231">
        <v>98</v>
      </c>
      <c r="CE4231">
        <v>101</v>
      </c>
      <c r="CF4231">
        <v>102</v>
      </c>
      <c r="CG4231">
        <v>104</v>
      </c>
      <c r="CH4231">
        <v>107</v>
      </c>
      <c r="CI4231">
        <v>107</v>
      </c>
      <c r="CJ4231">
        <v>106</v>
      </c>
      <c r="CK4231">
        <v>106</v>
      </c>
      <c r="CL4231">
        <v>101</v>
      </c>
      <c r="CM4231">
        <v>101</v>
      </c>
      <c r="CN4231">
        <v>99</v>
      </c>
      <c r="CO4231">
        <v>101</v>
      </c>
      <c r="CP4231">
        <v>102</v>
      </c>
      <c r="CQ4231">
        <v>99</v>
      </c>
      <c r="CR4231">
        <v>100</v>
      </c>
      <c r="CS4231">
        <v>101</v>
      </c>
      <c r="CT4231">
        <v>101</v>
      </c>
      <c r="CU4231">
        <v>94</v>
      </c>
      <c r="CV4231">
        <v>93</v>
      </c>
      <c r="CW4231">
        <v>94</v>
      </c>
      <c r="CX4231" t="s">
        <v>5</v>
      </c>
      <c r="CY4231" t="s">
        <v>62</v>
      </c>
      <c r="CZ4231" s="1">
        <f t="shared" si="4842"/>
        <v>0.8965991355606564</v>
      </c>
      <c r="DA4231" s="4">
        <f t="shared" si="4843"/>
        <v>94.064516129032256</v>
      </c>
      <c r="DB4231" s="4"/>
      <c r="DC4231" s="4"/>
      <c r="DD4231" s="4"/>
    </row>
    <row r="4232" spans="1:108" x14ac:dyDescent="0.25">
      <c r="A4232" t="s">
        <v>31</v>
      </c>
      <c r="B4232">
        <v>35.466099999999997</v>
      </c>
      <c r="C4232">
        <v>-114.9217</v>
      </c>
      <c r="D4232">
        <v>3540</v>
      </c>
      <c r="E4232" t="s">
        <v>1</v>
      </c>
      <c r="F4232">
        <v>207</v>
      </c>
      <c r="G4232">
        <v>2015</v>
      </c>
      <c r="H4232">
        <v>8</v>
      </c>
      <c r="I4232" t="s">
        <v>260</v>
      </c>
      <c r="J4232">
        <v>95</v>
      </c>
      <c r="K4232">
        <v>92</v>
      </c>
      <c r="L4232">
        <v>89</v>
      </c>
      <c r="M4232">
        <v>86</v>
      </c>
      <c r="N4232">
        <v>83</v>
      </c>
      <c r="O4232">
        <v>82</v>
      </c>
      <c r="P4232">
        <v>83</v>
      </c>
      <c r="Q4232">
        <v>88</v>
      </c>
      <c r="R4232">
        <v>94</v>
      </c>
      <c r="S4232">
        <v>85</v>
      </c>
      <c r="T4232">
        <v>89</v>
      </c>
      <c r="U4232">
        <v>86</v>
      </c>
      <c r="V4232">
        <v>94</v>
      </c>
      <c r="W4232">
        <v>95</v>
      </c>
      <c r="X4232">
        <v>98</v>
      </c>
      <c r="Y4232">
        <v>100</v>
      </c>
      <c r="Z4232">
        <v>100</v>
      </c>
      <c r="AA4232">
        <v>102</v>
      </c>
      <c r="AB4232">
        <v>100</v>
      </c>
      <c r="AC4232">
        <v>101</v>
      </c>
      <c r="AD4232">
        <v>105</v>
      </c>
      <c r="AE4232">
        <v>102</v>
      </c>
      <c r="AF4232">
        <v>101</v>
      </c>
      <c r="AG4232">
        <v>101</v>
      </c>
      <c r="AH4232">
        <v>102</v>
      </c>
      <c r="AI4232">
        <v>102</v>
      </c>
      <c r="AJ4232">
        <v>104</v>
      </c>
      <c r="AK4232">
        <v>102</v>
      </c>
      <c r="AL4232">
        <v>99</v>
      </c>
      <c r="AM4232">
        <v>102</v>
      </c>
      <c r="AN4232" s="5">
        <v>103</v>
      </c>
      <c r="AO4232" s="5">
        <v>95</v>
      </c>
      <c r="AP4232" s="5">
        <v>98</v>
      </c>
      <c r="AQ4232" s="5">
        <v>101</v>
      </c>
      <c r="AR4232" s="5">
        <v>94</v>
      </c>
      <c r="AS4232" s="5">
        <v>94</v>
      </c>
      <c r="AT4232" s="5">
        <v>91</v>
      </c>
      <c r="AU4232" s="5">
        <v>92</v>
      </c>
      <c r="AV4232" s="5">
        <v>93</v>
      </c>
      <c r="AW4232" s="5">
        <v>86</v>
      </c>
      <c r="AX4232" s="5">
        <v>83</v>
      </c>
      <c r="AY4232" s="5">
        <v>86</v>
      </c>
      <c r="AZ4232" s="5">
        <v>92</v>
      </c>
      <c r="BA4232" s="5">
        <v>95</v>
      </c>
      <c r="BB4232" s="5">
        <v>96</v>
      </c>
      <c r="BC4232" s="5">
        <v>96</v>
      </c>
      <c r="BD4232" s="5">
        <v>95</v>
      </c>
      <c r="BE4232" s="5">
        <v>86</v>
      </c>
      <c r="BF4232" s="5">
        <v>86</v>
      </c>
      <c r="BG4232" s="5">
        <v>96</v>
      </c>
      <c r="BH4232" s="5">
        <v>81</v>
      </c>
      <c r="BI4232" s="5">
        <v>91</v>
      </c>
      <c r="BJ4232" s="5">
        <v>91</v>
      </c>
      <c r="BK4232" s="5">
        <v>92</v>
      </c>
      <c r="BL4232" s="5">
        <v>94</v>
      </c>
      <c r="BM4232" s="5">
        <v>95</v>
      </c>
      <c r="BN4232" s="5">
        <v>97</v>
      </c>
      <c r="BO4232" s="5">
        <v>95</v>
      </c>
      <c r="BP4232" s="5">
        <v>97</v>
      </c>
      <c r="BQ4232" s="5">
        <v>97</v>
      </c>
      <c r="BR4232" s="5">
        <v>97</v>
      </c>
      <c r="BS4232">
        <v>85</v>
      </c>
      <c r="BT4232">
        <v>96</v>
      </c>
      <c r="BU4232">
        <v>97</v>
      </c>
      <c r="BV4232">
        <v>100</v>
      </c>
      <c r="BW4232">
        <v>99</v>
      </c>
      <c r="BX4232">
        <v>100</v>
      </c>
      <c r="BY4232">
        <v>100</v>
      </c>
      <c r="BZ4232">
        <v>92</v>
      </c>
      <c r="CA4232">
        <v>93</v>
      </c>
      <c r="CB4232">
        <v>95</v>
      </c>
      <c r="CC4232">
        <v>95</v>
      </c>
      <c r="CD4232">
        <v>96</v>
      </c>
      <c r="CE4232">
        <v>95</v>
      </c>
      <c r="CF4232">
        <v>100</v>
      </c>
      <c r="CG4232">
        <v>100</v>
      </c>
      <c r="CH4232">
        <v>102</v>
      </c>
      <c r="CI4232">
        <v>104</v>
      </c>
      <c r="CJ4232">
        <v>103</v>
      </c>
      <c r="CK4232">
        <v>101</v>
      </c>
      <c r="CL4232">
        <v>100</v>
      </c>
      <c r="CM4232">
        <v>97</v>
      </c>
      <c r="CN4232">
        <v>94</v>
      </c>
      <c r="CO4232">
        <v>95</v>
      </c>
      <c r="CP4232">
        <v>98</v>
      </c>
      <c r="CQ4232">
        <v>99</v>
      </c>
      <c r="CR4232">
        <v>87</v>
      </c>
      <c r="CS4232">
        <v>88</v>
      </c>
      <c r="CT4232">
        <v>92</v>
      </c>
      <c r="CU4232">
        <v>96</v>
      </c>
      <c r="CV4232">
        <v>99</v>
      </c>
      <c r="CW4232">
        <v>96</v>
      </c>
      <c r="CX4232" t="s">
        <v>2</v>
      </c>
      <c r="CY4232" t="s">
        <v>32</v>
      </c>
      <c r="CZ4232" s="1">
        <f t="shared" si="4842"/>
        <v>0.47306751229379163</v>
      </c>
      <c r="DA4232" s="4">
        <f t="shared" si="4843"/>
        <v>93.064516129032256</v>
      </c>
      <c r="DB4232" s="4"/>
      <c r="DC4232" s="4"/>
      <c r="DD4232" s="4"/>
    </row>
    <row r="4233" spans="1:108" x14ac:dyDescent="0.25">
      <c r="A4233" t="s">
        <v>234</v>
      </c>
      <c r="B4233">
        <v>36.623899999999999</v>
      </c>
      <c r="C4233">
        <v>-116.02249999999999</v>
      </c>
      <c r="D4233">
        <v>3284</v>
      </c>
      <c r="E4233" t="s">
        <v>1</v>
      </c>
      <c r="F4233">
        <v>77.5</v>
      </c>
      <c r="G4233">
        <v>2015</v>
      </c>
      <c r="H4233">
        <v>8</v>
      </c>
      <c r="I4233" t="s">
        <v>260</v>
      </c>
      <c r="J4233">
        <v>92</v>
      </c>
      <c r="K4233">
        <v>89</v>
      </c>
      <c r="L4233">
        <v>87</v>
      </c>
      <c r="M4233">
        <v>85</v>
      </c>
      <c r="N4233">
        <v>83</v>
      </c>
      <c r="O4233">
        <v>85</v>
      </c>
      <c r="P4233">
        <v>88</v>
      </c>
      <c r="Q4233">
        <v>95</v>
      </c>
      <c r="R4233">
        <v>90</v>
      </c>
      <c r="S4233">
        <v>91</v>
      </c>
      <c r="T4233">
        <v>90</v>
      </c>
      <c r="U4233">
        <v>95</v>
      </c>
      <c r="V4233">
        <v>100</v>
      </c>
      <c r="W4233">
        <v>102</v>
      </c>
      <c r="X4233">
        <v>102</v>
      </c>
      <c r="Y4233">
        <v>100</v>
      </c>
      <c r="Z4233">
        <v>101</v>
      </c>
      <c r="AA4233">
        <v>101</v>
      </c>
      <c r="AB4233">
        <v>105</v>
      </c>
      <c r="AC4233">
        <v>108</v>
      </c>
      <c r="AD4233">
        <v>103</v>
      </c>
      <c r="AE4233">
        <v>102</v>
      </c>
      <c r="AF4233">
        <v>100</v>
      </c>
      <c r="AG4233">
        <v>103</v>
      </c>
      <c r="AH4233">
        <v>103</v>
      </c>
      <c r="AI4233">
        <v>106</v>
      </c>
      <c r="AJ4233">
        <v>107</v>
      </c>
      <c r="AK4233">
        <v>103</v>
      </c>
      <c r="AL4233">
        <v>104</v>
      </c>
      <c r="AM4233">
        <v>106</v>
      </c>
      <c r="AN4233" s="5">
        <v>99</v>
      </c>
      <c r="AO4233" s="5">
        <v>97</v>
      </c>
      <c r="AP4233" s="5">
        <v>103</v>
      </c>
      <c r="AQ4233" s="5">
        <v>97</v>
      </c>
      <c r="AR4233" s="5">
        <v>101</v>
      </c>
      <c r="AS4233" s="5">
        <v>97</v>
      </c>
      <c r="AT4233" s="5">
        <v>97</v>
      </c>
      <c r="AU4233" s="5">
        <v>95</v>
      </c>
      <c r="AV4233" s="5">
        <v>87</v>
      </c>
      <c r="AW4233" s="5">
        <v>88</v>
      </c>
      <c r="AX4233" s="5">
        <v>91</v>
      </c>
      <c r="AY4233" s="5">
        <v>95</v>
      </c>
      <c r="AZ4233" s="5">
        <v>97</v>
      </c>
      <c r="BA4233" s="5">
        <v>96</v>
      </c>
      <c r="BB4233" s="5">
        <v>96</v>
      </c>
      <c r="BC4233" s="5">
        <v>98</v>
      </c>
      <c r="BD4233" s="5">
        <v>99</v>
      </c>
      <c r="BE4233" s="5">
        <v>92</v>
      </c>
      <c r="BF4233" s="5">
        <v>90</v>
      </c>
      <c r="BG4233" s="5">
        <v>76</v>
      </c>
      <c r="BH4233" s="5">
        <v>89</v>
      </c>
      <c r="BI4233" s="5">
        <v>94</v>
      </c>
      <c r="BJ4233" s="5">
        <v>92</v>
      </c>
      <c r="BK4233" s="5">
        <v>93</v>
      </c>
      <c r="BL4233" s="5">
        <v>97</v>
      </c>
      <c r="BM4233" s="5">
        <v>97</v>
      </c>
      <c r="BN4233" s="5">
        <v>96</v>
      </c>
      <c r="BO4233" s="5">
        <v>97</v>
      </c>
      <c r="BP4233" s="5">
        <v>100</v>
      </c>
      <c r="BQ4233" s="5">
        <v>98</v>
      </c>
      <c r="BR4233" s="5">
        <v>96</v>
      </c>
      <c r="BS4233">
        <v>92</v>
      </c>
      <c r="BT4233">
        <v>98</v>
      </c>
      <c r="BU4233">
        <v>100</v>
      </c>
      <c r="BV4233">
        <v>99</v>
      </c>
      <c r="BW4233">
        <v>99</v>
      </c>
      <c r="BX4233">
        <v>100</v>
      </c>
      <c r="BY4233">
        <v>94</v>
      </c>
      <c r="BZ4233">
        <v>93</v>
      </c>
      <c r="CA4233">
        <v>98</v>
      </c>
      <c r="CB4233">
        <v>99</v>
      </c>
      <c r="CC4233">
        <v>99</v>
      </c>
      <c r="CD4233">
        <v>99</v>
      </c>
      <c r="CE4233">
        <v>97</v>
      </c>
      <c r="CF4233">
        <v>101</v>
      </c>
      <c r="CG4233">
        <v>103</v>
      </c>
      <c r="CH4233">
        <v>104</v>
      </c>
      <c r="CI4233">
        <v>104</v>
      </c>
      <c r="CJ4233">
        <v>104</v>
      </c>
      <c r="CK4233">
        <v>103</v>
      </c>
      <c r="CL4233">
        <v>101</v>
      </c>
      <c r="CM4233">
        <v>99</v>
      </c>
      <c r="CN4233">
        <v>99</v>
      </c>
      <c r="CO4233">
        <v>100</v>
      </c>
      <c r="CP4233">
        <v>102</v>
      </c>
      <c r="CQ4233">
        <v>99</v>
      </c>
      <c r="CR4233">
        <v>94</v>
      </c>
      <c r="CS4233">
        <v>97</v>
      </c>
      <c r="CT4233">
        <v>102</v>
      </c>
      <c r="CU4233">
        <v>101</v>
      </c>
      <c r="CV4233">
        <v>96</v>
      </c>
      <c r="CW4233">
        <v>98</v>
      </c>
      <c r="CX4233" t="s">
        <v>2</v>
      </c>
      <c r="CY4233" t="s">
        <v>235</v>
      </c>
      <c r="CZ4233" s="1">
        <f t="shared" si="4842"/>
        <v>0.9529882045739112</v>
      </c>
      <c r="DA4233" s="4">
        <f t="shared" si="4843"/>
        <v>94.838709677419359</v>
      </c>
      <c r="DB4233" s="4"/>
      <c r="DC4233" s="4"/>
      <c r="DD4233" s="4"/>
    </row>
    <row r="4234" spans="1:108" x14ac:dyDescent="0.25">
      <c r="A4234" t="s">
        <v>199</v>
      </c>
      <c r="B4234">
        <v>35.154200000000003</v>
      </c>
      <c r="C4234">
        <v>-117.1756</v>
      </c>
      <c r="D4234">
        <v>3240</v>
      </c>
      <c r="E4234" t="s">
        <v>1</v>
      </c>
      <c r="F4234">
        <v>148</v>
      </c>
      <c r="G4234">
        <v>2015</v>
      </c>
      <c r="H4234">
        <v>8</v>
      </c>
      <c r="I4234" t="s">
        <v>260</v>
      </c>
      <c r="J4234">
        <v>86</v>
      </c>
      <c r="K4234">
        <v>86</v>
      </c>
      <c r="L4234">
        <v>82</v>
      </c>
      <c r="M4234">
        <v>82</v>
      </c>
      <c r="N4234">
        <v>85</v>
      </c>
      <c r="O4234">
        <v>85</v>
      </c>
      <c r="P4234">
        <v>92</v>
      </c>
      <c r="Q4234">
        <v>99</v>
      </c>
      <c r="R4234">
        <v>89</v>
      </c>
      <c r="S4234">
        <v>84</v>
      </c>
      <c r="T4234">
        <v>93</v>
      </c>
      <c r="U4234">
        <v>96</v>
      </c>
      <c r="V4234">
        <v>101</v>
      </c>
      <c r="W4234">
        <v>101</v>
      </c>
      <c r="X4234">
        <v>100</v>
      </c>
      <c r="Y4234">
        <v>99</v>
      </c>
      <c r="Z4234">
        <v>100</v>
      </c>
      <c r="AA4234">
        <v>101</v>
      </c>
      <c r="AB4234">
        <v>102</v>
      </c>
      <c r="AC4234">
        <v>105</v>
      </c>
      <c r="AD4234">
        <v>99</v>
      </c>
      <c r="AE4234">
        <v>99</v>
      </c>
      <c r="AF4234">
        <v>97</v>
      </c>
      <c r="AG4234">
        <v>100</v>
      </c>
      <c r="AH4234">
        <v>102</v>
      </c>
      <c r="AI4234">
        <v>100</v>
      </c>
      <c r="AJ4234">
        <v>101</v>
      </c>
      <c r="AK4234">
        <v>95</v>
      </c>
      <c r="AL4234">
        <v>101</v>
      </c>
      <c r="AM4234">
        <v>105</v>
      </c>
      <c r="AN4234" s="5">
        <v>93</v>
      </c>
      <c r="AO4234" s="5">
        <v>99</v>
      </c>
      <c r="AP4234" s="5">
        <v>98</v>
      </c>
      <c r="AQ4234" s="5">
        <v>101</v>
      </c>
      <c r="AR4234" s="5">
        <v>100</v>
      </c>
      <c r="AS4234" s="5">
        <v>96</v>
      </c>
      <c r="AT4234" s="5">
        <v>96</v>
      </c>
      <c r="AU4234" s="5">
        <v>89</v>
      </c>
      <c r="AV4234" s="5">
        <v>81</v>
      </c>
      <c r="AW4234" s="5">
        <v>84</v>
      </c>
      <c r="AX4234" s="5">
        <v>91</v>
      </c>
      <c r="AY4234" s="5">
        <v>93</v>
      </c>
      <c r="AZ4234" s="5">
        <v>95</v>
      </c>
      <c r="BA4234" s="5">
        <v>94</v>
      </c>
      <c r="BB4234" s="5">
        <v>93</v>
      </c>
      <c r="BC4234" s="5">
        <v>98</v>
      </c>
      <c r="BD4234" s="5">
        <v>95</v>
      </c>
      <c r="BE4234" s="5">
        <v>82</v>
      </c>
      <c r="BF4234" s="5">
        <v>90</v>
      </c>
      <c r="BG4234" s="5">
        <v>83</v>
      </c>
      <c r="BH4234" s="5">
        <v>89</v>
      </c>
      <c r="BI4234" s="5">
        <v>89</v>
      </c>
      <c r="BJ4234" s="5">
        <v>90</v>
      </c>
      <c r="BK4234" s="5">
        <v>89</v>
      </c>
      <c r="BL4234" s="5">
        <v>94</v>
      </c>
      <c r="BM4234" s="5">
        <v>91</v>
      </c>
      <c r="BN4234" s="5">
        <v>94</v>
      </c>
      <c r="BO4234" s="5">
        <v>99</v>
      </c>
      <c r="BP4234" s="5">
        <v>100</v>
      </c>
      <c r="BQ4234" s="5">
        <v>98</v>
      </c>
      <c r="BR4234" s="5">
        <v>97</v>
      </c>
      <c r="BS4234">
        <v>100</v>
      </c>
      <c r="BT4234">
        <v>99</v>
      </c>
      <c r="BU4234">
        <v>97</v>
      </c>
      <c r="BV4234">
        <v>98</v>
      </c>
      <c r="BW4234">
        <v>98</v>
      </c>
      <c r="BX4234">
        <v>93</v>
      </c>
      <c r="BY4234">
        <v>91</v>
      </c>
      <c r="BZ4234">
        <v>93</v>
      </c>
      <c r="CA4234">
        <v>96</v>
      </c>
      <c r="CB4234">
        <v>97</v>
      </c>
      <c r="CC4234">
        <v>95</v>
      </c>
      <c r="CD4234">
        <v>100</v>
      </c>
      <c r="CE4234">
        <v>102</v>
      </c>
      <c r="CF4234">
        <v>100</v>
      </c>
      <c r="CG4234">
        <v>105</v>
      </c>
      <c r="CH4234">
        <v>105</v>
      </c>
      <c r="CI4234">
        <v>102</v>
      </c>
      <c r="CJ4234">
        <v>104</v>
      </c>
      <c r="CK4234">
        <v>104</v>
      </c>
      <c r="CL4234">
        <v>102</v>
      </c>
      <c r="CM4234">
        <v>99</v>
      </c>
      <c r="CN4234">
        <v>97</v>
      </c>
      <c r="CO4234">
        <v>100</v>
      </c>
      <c r="CP4234">
        <v>102</v>
      </c>
      <c r="CQ4234">
        <v>98</v>
      </c>
      <c r="CR4234">
        <v>99</v>
      </c>
      <c r="CS4234">
        <v>99</v>
      </c>
      <c r="CT4234">
        <v>102</v>
      </c>
      <c r="CU4234">
        <v>97</v>
      </c>
      <c r="CV4234">
        <v>93</v>
      </c>
      <c r="CW4234">
        <v>94</v>
      </c>
      <c r="CX4234" t="s">
        <v>5</v>
      </c>
      <c r="CY4234" t="s">
        <v>200</v>
      </c>
      <c r="CZ4234" s="1">
        <f t="shared" si="4842"/>
        <v>0.87590467151838025</v>
      </c>
      <c r="DA4234" s="4">
        <f t="shared" si="4843"/>
        <v>92.935483870967744</v>
      </c>
      <c r="DB4234" s="4"/>
      <c r="DC4234" s="4"/>
      <c r="DD4234" s="4"/>
    </row>
    <row r="4235" spans="1:108" x14ac:dyDescent="0.25">
      <c r="A4235" t="s">
        <v>161</v>
      </c>
      <c r="B4235">
        <v>36.620600000000003</v>
      </c>
      <c r="C4235">
        <v>-116.0278</v>
      </c>
      <c r="D4235">
        <v>3230</v>
      </c>
      <c r="E4235" t="s">
        <v>1</v>
      </c>
      <c r="F4235">
        <v>77</v>
      </c>
      <c r="G4235">
        <v>2015</v>
      </c>
      <c r="H4235">
        <v>8</v>
      </c>
      <c r="I4235" t="s">
        <v>260</v>
      </c>
      <c r="J4235">
        <v>92</v>
      </c>
      <c r="K4235">
        <v>90</v>
      </c>
      <c r="L4235">
        <v>88</v>
      </c>
      <c r="M4235">
        <v>86</v>
      </c>
      <c r="N4235">
        <v>86</v>
      </c>
      <c r="O4235">
        <v>87</v>
      </c>
      <c r="P4235">
        <v>90</v>
      </c>
      <c r="Q4235">
        <v>97</v>
      </c>
      <c r="R4235">
        <v>92</v>
      </c>
      <c r="S4235">
        <v>92</v>
      </c>
      <c r="T4235">
        <v>93</v>
      </c>
      <c r="U4235">
        <v>96</v>
      </c>
      <c r="V4235">
        <v>102</v>
      </c>
      <c r="W4235">
        <v>103</v>
      </c>
      <c r="X4235">
        <v>103</v>
      </c>
      <c r="Y4235">
        <v>101</v>
      </c>
      <c r="Z4235">
        <v>101</v>
      </c>
      <c r="AA4235">
        <v>102</v>
      </c>
      <c r="AB4235">
        <v>105</v>
      </c>
      <c r="AC4235">
        <v>109</v>
      </c>
      <c r="AD4235">
        <v>104</v>
      </c>
      <c r="AE4235">
        <v>103</v>
      </c>
      <c r="AF4235">
        <v>100</v>
      </c>
      <c r="AG4235">
        <v>104</v>
      </c>
      <c r="AH4235">
        <v>104</v>
      </c>
      <c r="AI4235">
        <v>107</v>
      </c>
      <c r="AJ4235">
        <v>107</v>
      </c>
      <c r="AK4235">
        <v>104</v>
      </c>
      <c r="AL4235">
        <v>106</v>
      </c>
      <c r="AM4235">
        <v>107</v>
      </c>
      <c r="AN4235" s="5">
        <v>100</v>
      </c>
      <c r="AO4235" s="5">
        <v>98</v>
      </c>
      <c r="AP4235" s="5">
        <v>103</v>
      </c>
      <c r="AQ4235" s="5">
        <v>98</v>
      </c>
      <c r="AR4235" s="5">
        <v>103</v>
      </c>
      <c r="AS4235" s="5">
        <v>98</v>
      </c>
      <c r="AT4235" s="5">
        <v>98</v>
      </c>
      <c r="AU4235" s="5">
        <v>95</v>
      </c>
      <c r="AV4235" s="5">
        <v>88</v>
      </c>
      <c r="AW4235" s="5">
        <v>89</v>
      </c>
      <c r="AX4235" s="5">
        <v>92</v>
      </c>
      <c r="AY4235" s="5">
        <v>95</v>
      </c>
      <c r="AZ4235" s="5">
        <v>98</v>
      </c>
      <c r="BA4235" s="5">
        <v>97</v>
      </c>
      <c r="BB4235" s="5">
        <v>97</v>
      </c>
      <c r="BC4235" s="5">
        <v>99</v>
      </c>
      <c r="BD4235" s="5">
        <v>100</v>
      </c>
      <c r="BE4235" s="5">
        <v>92</v>
      </c>
      <c r="BF4235" s="5">
        <v>92</v>
      </c>
      <c r="BG4235" s="5">
        <v>78</v>
      </c>
      <c r="BH4235" s="5">
        <v>90</v>
      </c>
      <c r="BI4235" s="5">
        <v>95</v>
      </c>
      <c r="BJ4235" s="5">
        <v>93</v>
      </c>
      <c r="BK4235" s="5">
        <v>94</v>
      </c>
      <c r="BL4235" s="5">
        <v>97</v>
      </c>
      <c r="BM4235" s="5">
        <v>98</v>
      </c>
      <c r="BN4235" s="5">
        <v>97</v>
      </c>
      <c r="BO4235" s="5">
        <v>98</v>
      </c>
      <c r="BP4235" s="5">
        <v>102</v>
      </c>
      <c r="BQ4235" s="5">
        <v>100</v>
      </c>
      <c r="BR4235" s="5">
        <v>97</v>
      </c>
      <c r="BS4235">
        <v>93</v>
      </c>
      <c r="BT4235">
        <v>98</v>
      </c>
      <c r="BU4235">
        <v>101</v>
      </c>
      <c r="BV4235">
        <v>99</v>
      </c>
      <c r="BW4235">
        <v>99</v>
      </c>
      <c r="BX4235">
        <v>100</v>
      </c>
      <c r="BY4235">
        <v>95</v>
      </c>
      <c r="BZ4235">
        <v>94</v>
      </c>
      <c r="CA4235">
        <v>99</v>
      </c>
      <c r="CB4235">
        <v>99</v>
      </c>
      <c r="CC4235">
        <v>100</v>
      </c>
      <c r="CD4235">
        <v>99</v>
      </c>
      <c r="CE4235">
        <v>98</v>
      </c>
      <c r="CF4235">
        <v>102</v>
      </c>
      <c r="CG4235">
        <v>103</v>
      </c>
      <c r="CH4235">
        <v>106</v>
      </c>
      <c r="CI4235">
        <v>105</v>
      </c>
      <c r="CJ4235">
        <v>105</v>
      </c>
      <c r="CK4235">
        <v>104</v>
      </c>
      <c r="CL4235">
        <v>102</v>
      </c>
      <c r="CM4235">
        <v>99</v>
      </c>
      <c r="CN4235">
        <v>99</v>
      </c>
      <c r="CO4235">
        <v>101</v>
      </c>
      <c r="CP4235">
        <v>103</v>
      </c>
      <c r="CQ4235">
        <v>101</v>
      </c>
      <c r="CR4235">
        <v>95</v>
      </c>
      <c r="CS4235">
        <v>99</v>
      </c>
      <c r="CT4235">
        <v>103</v>
      </c>
      <c r="CU4235">
        <v>102</v>
      </c>
      <c r="CV4235">
        <v>96</v>
      </c>
      <c r="CW4235">
        <v>98</v>
      </c>
      <c r="CX4235" t="s">
        <v>2</v>
      </c>
      <c r="CY4235" t="s">
        <v>162</v>
      </c>
      <c r="CZ4235" s="1">
        <f t="shared" si="4842"/>
        <v>0.96166458684990097</v>
      </c>
      <c r="DA4235" s="4">
        <f t="shared" si="4843"/>
        <v>95.838709677419359</v>
      </c>
      <c r="DB4235" s="4"/>
      <c r="DC4235" s="4"/>
      <c r="DD4235" s="4"/>
    </row>
    <row r="4236" spans="1:108" x14ac:dyDescent="0.25">
      <c r="A4236" t="s">
        <v>251</v>
      </c>
      <c r="B4236">
        <v>34.359200000000001</v>
      </c>
      <c r="C4236">
        <v>-116.5378</v>
      </c>
      <c r="D4236">
        <v>3167</v>
      </c>
      <c r="E4236" t="s">
        <v>1</v>
      </c>
      <c r="F4236">
        <v>235.6</v>
      </c>
      <c r="G4236">
        <v>2015</v>
      </c>
      <c r="H4236">
        <v>8</v>
      </c>
      <c r="I4236" t="s">
        <v>260</v>
      </c>
      <c r="J4236">
        <v>93</v>
      </c>
      <c r="K4236">
        <v>91</v>
      </c>
      <c r="L4236">
        <v>89</v>
      </c>
      <c r="M4236">
        <v>83</v>
      </c>
      <c r="N4236">
        <v>83</v>
      </c>
      <c r="O4236">
        <v>80</v>
      </c>
      <c r="P4236">
        <v>84</v>
      </c>
      <c r="Q4236">
        <v>89</v>
      </c>
      <c r="R4236">
        <v>95</v>
      </c>
      <c r="S4236">
        <v>85</v>
      </c>
      <c r="T4236">
        <v>87</v>
      </c>
      <c r="U4236">
        <v>88</v>
      </c>
      <c r="V4236">
        <v>95</v>
      </c>
      <c r="W4236">
        <v>97</v>
      </c>
      <c r="X4236">
        <v>98</v>
      </c>
      <c r="Y4236">
        <v>101</v>
      </c>
      <c r="Z4236">
        <v>101</v>
      </c>
      <c r="AA4236">
        <v>103</v>
      </c>
      <c r="AB4236">
        <v>100</v>
      </c>
      <c r="AC4236">
        <v>103</v>
      </c>
      <c r="AD4236">
        <v>103</v>
      </c>
      <c r="AE4236">
        <v>99</v>
      </c>
      <c r="AF4236">
        <v>99</v>
      </c>
      <c r="AG4236">
        <v>97</v>
      </c>
      <c r="AH4236">
        <v>98</v>
      </c>
      <c r="AI4236">
        <v>99</v>
      </c>
      <c r="AJ4236">
        <v>95</v>
      </c>
      <c r="AK4236">
        <v>98</v>
      </c>
      <c r="AL4236">
        <v>94</v>
      </c>
      <c r="AN4236" s="5">
        <v>100</v>
      </c>
      <c r="AO4236" s="5">
        <v>100</v>
      </c>
      <c r="AP4236" s="5">
        <v>95</v>
      </c>
      <c r="AQ4236" s="5">
        <v>97</v>
      </c>
      <c r="AR4236" s="5">
        <v>99</v>
      </c>
      <c r="AS4236" s="5">
        <v>99</v>
      </c>
      <c r="AT4236" s="5">
        <v>99</v>
      </c>
      <c r="AU4236" s="5">
        <v>96</v>
      </c>
      <c r="AV4236" s="5">
        <v>92</v>
      </c>
      <c r="AW4236" s="5">
        <v>86</v>
      </c>
      <c r="AX4236" s="5">
        <v>85</v>
      </c>
      <c r="AY4236" s="5">
        <v>87</v>
      </c>
      <c r="AZ4236" s="5">
        <v>92</v>
      </c>
      <c r="BA4236" s="5">
        <v>97</v>
      </c>
      <c r="BB4236" s="5">
        <v>96</v>
      </c>
      <c r="BC4236" s="5">
        <v>95</v>
      </c>
      <c r="BD4236" s="5">
        <v>99</v>
      </c>
      <c r="BE4236" s="5">
        <v>99</v>
      </c>
      <c r="BF4236" s="5">
        <v>76</v>
      </c>
      <c r="BG4236" s="5">
        <v>85</v>
      </c>
      <c r="BH4236" s="5">
        <v>80</v>
      </c>
      <c r="BI4236" s="5">
        <v>90</v>
      </c>
      <c r="BJ4236" s="5">
        <v>92</v>
      </c>
      <c r="BK4236" s="5">
        <v>90</v>
      </c>
      <c r="BL4236" s="5">
        <v>92</v>
      </c>
      <c r="BM4236" s="5">
        <v>93</v>
      </c>
      <c r="BN4236" s="5">
        <v>94</v>
      </c>
      <c r="BO4236" s="5">
        <v>93</v>
      </c>
      <c r="BP4236" s="5">
        <v>96</v>
      </c>
      <c r="BQ4236" s="5">
        <v>96</v>
      </c>
      <c r="BR4236" s="5">
        <v>95</v>
      </c>
      <c r="BS4236">
        <v>97</v>
      </c>
      <c r="BT4236">
        <v>96</v>
      </c>
      <c r="BU4236">
        <v>98</v>
      </c>
      <c r="BV4236">
        <v>99</v>
      </c>
      <c r="BW4236">
        <v>99</v>
      </c>
      <c r="BX4236">
        <v>98</v>
      </c>
      <c r="BY4236">
        <v>96</v>
      </c>
      <c r="BZ4236">
        <v>94</v>
      </c>
      <c r="CA4236">
        <v>93</v>
      </c>
      <c r="CB4236">
        <v>94</v>
      </c>
      <c r="CC4236">
        <v>92</v>
      </c>
      <c r="CD4236">
        <v>93</v>
      </c>
      <c r="CE4236">
        <v>95</v>
      </c>
      <c r="CF4236">
        <v>99</v>
      </c>
      <c r="CG4236">
        <v>102</v>
      </c>
      <c r="CH4236">
        <v>102</v>
      </c>
      <c r="CI4236">
        <v>103</v>
      </c>
      <c r="CJ4236">
        <v>103</v>
      </c>
      <c r="CK4236">
        <v>101</v>
      </c>
      <c r="CL4236">
        <v>101</v>
      </c>
      <c r="CM4236">
        <v>98</v>
      </c>
      <c r="CN4236">
        <v>96</v>
      </c>
      <c r="CO4236">
        <v>96</v>
      </c>
      <c r="CP4236">
        <v>99</v>
      </c>
      <c r="CQ4236">
        <v>99</v>
      </c>
      <c r="CR4236">
        <v>96</v>
      </c>
      <c r="CS4236">
        <v>94</v>
      </c>
      <c r="CT4236">
        <v>97</v>
      </c>
      <c r="CU4236">
        <v>101</v>
      </c>
      <c r="CV4236">
        <v>99</v>
      </c>
      <c r="CW4236">
        <v>96</v>
      </c>
      <c r="CX4236" t="s">
        <v>5</v>
      </c>
      <c r="CY4236" t="s">
        <v>252</v>
      </c>
      <c r="CZ4236" s="1">
        <f t="shared" si="4842"/>
        <v>0.63746132770581476</v>
      </c>
      <c r="DA4236" s="4">
        <f t="shared" si="4843"/>
        <v>93.064516129032256</v>
      </c>
      <c r="DB4236" s="4"/>
      <c r="DC4236" s="4"/>
      <c r="DD4236" s="4"/>
    </row>
    <row r="4237" spans="1:108" x14ac:dyDescent="0.25">
      <c r="A4237" t="s">
        <v>165</v>
      </c>
      <c r="B4237">
        <v>34.502499999999998</v>
      </c>
      <c r="C4237">
        <v>-117.8969</v>
      </c>
      <c r="D4237">
        <v>3101</v>
      </c>
      <c r="E4237" t="s">
        <v>1</v>
      </c>
      <c r="F4237">
        <v>236.8</v>
      </c>
      <c r="G4237">
        <v>2015</v>
      </c>
      <c r="H4237">
        <v>8</v>
      </c>
      <c r="I4237" t="s">
        <v>260</v>
      </c>
      <c r="J4237">
        <v>96</v>
      </c>
      <c r="K4237">
        <v>86</v>
      </c>
      <c r="L4237">
        <v>96</v>
      </c>
      <c r="M4237">
        <v>82</v>
      </c>
      <c r="N4237">
        <v>79</v>
      </c>
      <c r="O4237">
        <v>87</v>
      </c>
      <c r="P4237">
        <v>90</v>
      </c>
      <c r="Q4237">
        <v>97</v>
      </c>
      <c r="R4237">
        <v>96</v>
      </c>
      <c r="S4237">
        <v>96</v>
      </c>
      <c r="T4237">
        <v>98</v>
      </c>
      <c r="U4237">
        <v>96</v>
      </c>
      <c r="V4237">
        <v>100</v>
      </c>
      <c r="W4237">
        <v>99</v>
      </c>
      <c r="X4237">
        <v>101</v>
      </c>
      <c r="Y4237">
        <v>102</v>
      </c>
      <c r="Z4237">
        <v>102</v>
      </c>
      <c r="AA4237">
        <v>102</v>
      </c>
      <c r="AB4237">
        <v>101</v>
      </c>
      <c r="AC4237">
        <v>104</v>
      </c>
      <c r="AD4237">
        <v>101</v>
      </c>
      <c r="AE4237">
        <v>98</v>
      </c>
      <c r="AF4237">
        <v>96</v>
      </c>
      <c r="AG4237">
        <v>97</v>
      </c>
      <c r="AH4237">
        <v>102</v>
      </c>
      <c r="AI4237">
        <v>102</v>
      </c>
      <c r="AJ4237">
        <v>101</v>
      </c>
      <c r="AK4237">
        <v>96</v>
      </c>
      <c r="AL4237">
        <v>98</v>
      </c>
      <c r="AM4237">
        <v>100</v>
      </c>
      <c r="AN4237" s="5">
        <v>92</v>
      </c>
      <c r="AO4237" s="5">
        <v>96</v>
      </c>
      <c r="AP4237" s="5">
        <v>97</v>
      </c>
      <c r="AQ4237" s="5">
        <v>101</v>
      </c>
      <c r="AR4237" s="5">
        <v>98</v>
      </c>
      <c r="AS4237" s="5">
        <v>99</v>
      </c>
      <c r="AT4237" s="5">
        <v>99</v>
      </c>
      <c r="AU4237" s="5">
        <v>93</v>
      </c>
      <c r="AV4237" s="5">
        <v>86</v>
      </c>
      <c r="AW4237" s="5">
        <v>81</v>
      </c>
      <c r="AX4237" s="5">
        <v>88</v>
      </c>
      <c r="AY4237" s="5">
        <v>90</v>
      </c>
      <c r="AZ4237" s="5">
        <v>95</v>
      </c>
      <c r="BA4237" s="5">
        <v>95</v>
      </c>
      <c r="BB4237" s="5">
        <v>95</v>
      </c>
      <c r="BC4237" s="5">
        <v>92</v>
      </c>
      <c r="BD4237" s="5">
        <v>91</v>
      </c>
      <c r="BE4237" s="5">
        <v>92</v>
      </c>
      <c r="BF4237" s="5">
        <v>89</v>
      </c>
      <c r="BG4237" s="5">
        <v>80</v>
      </c>
      <c r="BH4237" s="5">
        <v>90</v>
      </c>
      <c r="BI4237" s="5">
        <v>88</v>
      </c>
      <c r="BJ4237" s="5">
        <v>89</v>
      </c>
      <c r="BK4237" s="5">
        <v>90</v>
      </c>
      <c r="BL4237" s="5">
        <v>91</v>
      </c>
      <c r="BM4237" s="5">
        <v>94</v>
      </c>
      <c r="BN4237" s="5">
        <v>91</v>
      </c>
      <c r="BO4237" s="5">
        <v>98</v>
      </c>
      <c r="BP4237" s="5">
        <v>96</v>
      </c>
      <c r="BQ4237" s="5">
        <v>87</v>
      </c>
      <c r="BR4237" s="5">
        <v>97</v>
      </c>
      <c r="BS4237">
        <v>97</v>
      </c>
      <c r="BT4237">
        <v>97</v>
      </c>
      <c r="BU4237">
        <v>98</v>
      </c>
      <c r="BV4237">
        <v>99</v>
      </c>
      <c r="BW4237">
        <v>99</v>
      </c>
      <c r="BX4237">
        <v>96</v>
      </c>
      <c r="BY4237">
        <v>92</v>
      </c>
      <c r="BZ4237">
        <v>94</v>
      </c>
      <c r="CA4237">
        <v>93</v>
      </c>
      <c r="CB4237">
        <v>91</v>
      </c>
      <c r="CC4237">
        <v>93</v>
      </c>
      <c r="CD4237">
        <v>98</v>
      </c>
      <c r="CE4237">
        <v>100</v>
      </c>
      <c r="CF4237">
        <v>100</v>
      </c>
      <c r="CG4237">
        <v>103</v>
      </c>
      <c r="CH4237">
        <v>104</v>
      </c>
      <c r="CI4237">
        <v>103</v>
      </c>
      <c r="CJ4237">
        <v>101</v>
      </c>
      <c r="CK4237">
        <v>100</v>
      </c>
      <c r="CL4237">
        <v>100</v>
      </c>
      <c r="CM4237">
        <v>98</v>
      </c>
      <c r="CN4237">
        <v>98</v>
      </c>
      <c r="CO4237">
        <v>101</v>
      </c>
      <c r="CP4237">
        <v>101</v>
      </c>
      <c r="CQ4237">
        <v>99</v>
      </c>
      <c r="CR4237">
        <v>99</v>
      </c>
      <c r="CS4237">
        <v>99</v>
      </c>
      <c r="CT4237">
        <v>102</v>
      </c>
      <c r="CU4237">
        <v>100</v>
      </c>
      <c r="CV4237">
        <v>100</v>
      </c>
      <c r="CW4237">
        <v>93</v>
      </c>
      <c r="CX4237" t="s">
        <v>5</v>
      </c>
      <c r="CY4237" t="s">
        <v>166</v>
      </c>
      <c r="CZ4237" s="1">
        <f t="shared" si="4842"/>
        <v>0.82275807121943112</v>
      </c>
      <c r="DA4237" s="4">
        <f t="shared" si="4843"/>
        <v>92.258064516129039</v>
      </c>
      <c r="DB4237" s="4"/>
      <c r="DC4237" s="4"/>
      <c r="DD4237" s="4"/>
    </row>
    <row r="4238" spans="1:108" x14ac:dyDescent="0.25">
      <c r="A4238" t="s">
        <v>215</v>
      </c>
      <c r="B4238">
        <v>34.390599999999999</v>
      </c>
      <c r="C4238">
        <v>-116.51690000000001</v>
      </c>
      <c r="D4238">
        <v>2900</v>
      </c>
      <c r="E4238" t="s">
        <v>1</v>
      </c>
      <c r="F4238">
        <v>232.4</v>
      </c>
      <c r="G4238">
        <v>2015</v>
      </c>
      <c r="H4238">
        <v>8</v>
      </c>
      <c r="I4238" t="s">
        <v>260</v>
      </c>
      <c r="J4238">
        <v>97</v>
      </c>
      <c r="K4238">
        <v>93</v>
      </c>
      <c r="L4238">
        <v>87</v>
      </c>
      <c r="M4238">
        <v>88</v>
      </c>
      <c r="N4238">
        <v>84</v>
      </c>
      <c r="O4238">
        <v>93</v>
      </c>
      <c r="P4238">
        <v>94</v>
      </c>
      <c r="Q4238">
        <v>99</v>
      </c>
      <c r="R4238">
        <v>90</v>
      </c>
      <c r="S4238">
        <v>93</v>
      </c>
      <c r="T4238">
        <v>95</v>
      </c>
      <c r="U4238">
        <v>99</v>
      </c>
      <c r="V4238">
        <v>102</v>
      </c>
      <c r="W4238">
        <v>103</v>
      </c>
      <c r="X4238">
        <v>105</v>
      </c>
      <c r="Y4238">
        <v>107</v>
      </c>
      <c r="Z4238">
        <v>106</v>
      </c>
      <c r="AA4238">
        <v>105</v>
      </c>
      <c r="AB4238">
        <v>108</v>
      </c>
      <c r="AC4238">
        <v>109</v>
      </c>
      <c r="AD4238">
        <v>104</v>
      </c>
      <c r="AE4238">
        <v>105</v>
      </c>
      <c r="AF4238">
        <v>103</v>
      </c>
      <c r="AG4238">
        <v>101</v>
      </c>
      <c r="AH4238">
        <v>107</v>
      </c>
      <c r="AI4238">
        <v>99</v>
      </c>
      <c r="AJ4238">
        <v>106</v>
      </c>
      <c r="AK4238">
        <v>99</v>
      </c>
      <c r="AL4238">
        <v>105</v>
      </c>
      <c r="AM4238">
        <v>102</v>
      </c>
      <c r="AN4238" s="5">
        <v>86</v>
      </c>
      <c r="AO4238" s="5">
        <v>101</v>
      </c>
      <c r="AP4238" s="5">
        <v>103</v>
      </c>
      <c r="AQ4238" s="5">
        <v>104</v>
      </c>
      <c r="AR4238" s="5">
        <v>102</v>
      </c>
      <c r="AS4238" s="5">
        <v>100</v>
      </c>
      <c r="AT4238" s="5">
        <v>100</v>
      </c>
      <c r="AU4238" s="5">
        <v>96</v>
      </c>
      <c r="AV4238" s="5">
        <v>92</v>
      </c>
      <c r="AW4238" s="5">
        <v>91</v>
      </c>
      <c r="AX4238" s="5">
        <v>91</v>
      </c>
      <c r="AY4238" s="5">
        <v>97</v>
      </c>
      <c r="AZ4238" s="5">
        <v>102</v>
      </c>
      <c r="BA4238" s="5">
        <v>100</v>
      </c>
      <c r="BB4238" s="5">
        <v>99</v>
      </c>
      <c r="BC4238" s="5">
        <v>102</v>
      </c>
      <c r="BD4238" s="5">
        <v>103</v>
      </c>
      <c r="BE4238" s="5">
        <v>79</v>
      </c>
      <c r="BF4238" s="5">
        <v>90</v>
      </c>
      <c r="BG4238" s="5">
        <v>86</v>
      </c>
      <c r="BH4238" s="5">
        <v>95</v>
      </c>
      <c r="BI4238" s="5">
        <v>95</v>
      </c>
      <c r="BJ4238" s="5">
        <v>95</v>
      </c>
      <c r="BK4238" s="5">
        <v>98</v>
      </c>
      <c r="BL4238" s="5">
        <v>98</v>
      </c>
      <c r="BM4238" s="5">
        <v>99</v>
      </c>
      <c r="BN4238" s="5">
        <v>98</v>
      </c>
      <c r="BO4238" s="5">
        <v>100</v>
      </c>
      <c r="BP4238" s="5">
        <v>100</v>
      </c>
      <c r="BQ4238" s="5">
        <v>97</v>
      </c>
      <c r="BR4238" s="5">
        <v>101</v>
      </c>
      <c r="BS4238">
        <v>99</v>
      </c>
      <c r="BT4238">
        <v>102</v>
      </c>
      <c r="BU4238">
        <v>105</v>
      </c>
      <c r="BV4238">
        <v>105</v>
      </c>
      <c r="BW4238">
        <v>104</v>
      </c>
      <c r="BX4238">
        <v>102</v>
      </c>
      <c r="BY4238">
        <v>99</v>
      </c>
      <c r="BZ4238">
        <v>97</v>
      </c>
      <c r="CA4238">
        <v>98</v>
      </c>
      <c r="CB4238">
        <v>97</v>
      </c>
      <c r="CC4238">
        <v>97</v>
      </c>
      <c r="CD4238">
        <v>100</v>
      </c>
      <c r="CE4238">
        <v>104</v>
      </c>
      <c r="CF4238">
        <v>107</v>
      </c>
      <c r="CG4238">
        <v>107</v>
      </c>
      <c r="CH4238">
        <v>109</v>
      </c>
      <c r="CI4238">
        <v>106</v>
      </c>
      <c r="CJ4238">
        <v>106</v>
      </c>
      <c r="CK4238">
        <v>107</v>
      </c>
      <c r="CL4238">
        <v>104</v>
      </c>
      <c r="CM4238">
        <v>104</v>
      </c>
      <c r="CN4238">
        <v>101</v>
      </c>
      <c r="CO4238">
        <v>104</v>
      </c>
      <c r="CP4238">
        <v>104</v>
      </c>
      <c r="CQ4238">
        <v>99</v>
      </c>
      <c r="CR4238">
        <v>98</v>
      </c>
      <c r="CS4238">
        <v>102</v>
      </c>
      <c r="CT4238">
        <v>104</v>
      </c>
      <c r="CU4238">
        <v>106</v>
      </c>
      <c r="CV4238">
        <v>101</v>
      </c>
      <c r="CW4238">
        <v>99</v>
      </c>
      <c r="CX4238" t="s">
        <v>5</v>
      </c>
      <c r="CY4238" t="s">
        <v>216</v>
      </c>
      <c r="CZ4238" s="1">
        <f t="shared" si="4842"/>
        <v>0.74212978320839262</v>
      </c>
      <c r="DA4238" s="4">
        <f t="shared" si="4843"/>
        <v>96.774193548387103</v>
      </c>
      <c r="DB4238" s="4"/>
      <c r="DC4238" s="4"/>
      <c r="DD4238" s="4"/>
    </row>
    <row r="4239" spans="1:108" x14ac:dyDescent="0.25">
      <c r="A4239" t="s">
        <v>220</v>
      </c>
      <c r="B4239">
        <v>34.634399999999999</v>
      </c>
      <c r="C4239">
        <v>-117.55029999999999</v>
      </c>
      <c r="D4239">
        <v>2880</v>
      </c>
      <c r="E4239" t="s">
        <v>1</v>
      </c>
      <c r="F4239">
        <v>212.3</v>
      </c>
      <c r="G4239">
        <v>2015</v>
      </c>
      <c r="H4239">
        <v>8</v>
      </c>
      <c r="I4239" t="s">
        <v>260</v>
      </c>
      <c r="J4239">
        <v>100</v>
      </c>
      <c r="K4239">
        <v>97</v>
      </c>
      <c r="L4239">
        <v>94</v>
      </c>
      <c r="M4239">
        <v>94</v>
      </c>
      <c r="N4239">
        <v>95</v>
      </c>
      <c r="O4239">
        <v>102</v>
      </c>
      <c r="P4239">
        <v>105</v>
      </c>
      <c r="Q4239">
        <v>111</v>
      </c>
      <c r="R4239">
        <v>98</v>
      </c>
      <c r="S4239">
        <v>99</v>
      </c>
      <c r="T4239">
        <v>106</v>
      </c>
      <c r="U4239">
        <v>108</v>
      </c>
      <c r="V4239">
        <v>113</v>
      </c>
      <c r="W4239">
        <v>116</v>
      </c>
      <c r="X4239">
        <v>114</v>
      </c>
      <c r="Y4239">
        <v>113</v>
      </c>
      <c r="Z4239">
        <v>114</v>
      </c>
      <c r="AA4239">
        <v>112</v>
      </c>
      <c r="AB4239">
        <v>115</v>
      </c>
      <c r="AC4239">
        <v>118</v>
      </c>
      <c r="AD4239">
        <v>112</v>
      </c>
      <c r="AE4239">
        <v>112</v>
      </c>
      <c r="AF4239">
        <v>110</v>
      </c>
      <c r="AG4239">
        <v>111</v>
      </c>
      <c r="AH4239">
        <v>113</v>
      </c>
      <c r="AI4239">
        <v>117</v>
      </c>
      <c r="AJ4239">
        <v>110</v>
      </c>
      <c r="AK4239">
        <v>106</v>
      </c>
      <c r="AL4239">
        <v>115</v>
      </c>
      <c r="AM4239">
        <v>113</v>
      </c>
      <c r="AN4239" s="5">
        <v>103</v>
      </c>
      <c r="AO4239" s="5">
        <v>109</v>
      </c>
      <c r="AP4239" s="5">
        <v>114</v>
      </c>
      <c r="AQ4239" s="5">
        <v>114</v>
      </c>
      <c r="AR4239" s="5">
        <v>112</v>
      </c>
      <c r="AS4239" s="5">
        <v>111</v>
      </c>
      <c r="AT4239" s="5">
        <v>109</v>
      </c>
      <c r="AU4239" s="5">
        <v>102</v>
      </c>
      <c r="AV4239" s="5">
        <v>94</v>
      </c>
      <c r="AW4239" s="5">
        <v>98</v>
      </c>
      <c r="AX4239" s="5">
        <v>103</v>
      </c>
      <c r="AY4239" s="5">
        <v>107</v>
      </c>
      <c r="AZ4239" s="5">
        <v>110</v>
      </c>
      <c r="BA4239" s="5">
        <v>107</v>
      </c>
      <c r="BB4239" s="5">
        <v>108</v>
      </c>
      <c r="BC4239" s="5">
        <v>110</v>
      </c>
      <c r="BD4239" s="5">
        <v>109</v>
      </c>
      <c r="BE4239" s="5">
        <v>94</v>
      </c>
      <c r="BF4239" s="5">
        <v>96</v>
      </c>
      <c r="BG4239" s="5">
        <v>94</v>
      </c>
      <c r="BH4239" s="5">
        <v>104</v>
      </c>
      <c r="BI4239" s="5">
        <v>100</v>
      </c>
      <c r="BJ4239" s="5">
        <v>102</v>
      </c>
      <c r="BK4239" s="5">
        <v>105</v>
      </c>
      <c r="BL4239" s="5">
        <v>106</v>
      </c>
      <c r="BM4239" s="5">
        <v>106</v>
      </c>
      <c r="BN4239" s="5">
        <v>107</v>
      </c>
      <c r="BO4239" s="5">
        <v>110</v>
      </c>
      <c r="BP4239" s="5">
        <v>112</v>
      </c>
      <c r="BQ4239" s="5">
        <v>107</v>
      </c>
      <c r="BR4239" s="5">
        <v>110</v>
      </c>
      <c r="BS4239">
        <v>110</v>
      </c>
      <c r="BT4239">
        <v>112</v>
      </c>
      <c r="BU4239">
        <v>111</v>
      </c>
      <c r="BV4239">
        <v>111</v>
      </c>
      <c r="BW4239">
        <v>112</v>
      </c>
      <c r="BX4239">
        <v>106</v>
      </c>
      <c r="BY4239">
        <v>106</v>
      </c>
      <c r="BZ4239">
        <v>106</v>
      </c>
      <c r="CA4239">
        <v>106</v>
      </c>
      <c r="CB4239">
        <v>107</v>
      </c>
      <c r="CC4239">
        <v>107</v>
      </c>
      <c r="CD4239">
        <v>104</v>
      </c>
      <c r="CX4239" t="s">
        <v>5</v>
      </c>
      <c r="CY4239" t="s">
        <v>221</v>
      </c>
      <c r="CZ4239" s="1">
        <f t="shared" si="4842"/>
        <v>0.879098773927252</v>
      </c>
      <c r="DA4239" s="4">
        <f t="shared" si="4843"/>
        <v>105.58064516129032</v>
      </c>
      <c r="DB4239" s="4"/>
      <c r="DC4239" s="4"/>
      <c r="DD4239" s="4"/>
    </row>
    <row r="4240" spans="1:108" x14ac:dyDescent="0.25">
      <c r="A4240" t="s">
        <v>39</v>
      </c>
      <c r="B4240">
        <v>34.525300000000001</v>
      </c>
      <c r="C4240">
        <v>-117.29640000000001</v>
      </c>
      <c r="D4240">
        <v>2789</v>
      </c>
      <c r="E4240" t="s">
        <v>1</v>
      </c>
      <c r="F4240">
        <v>218.7</v>
      </c>
      <c r="G4240">
        <v>2015</v>
      </c>
      <c r="H4240">
        <v>8</v>
      </c>
      <c r="I4240" t="s">
        <v>260</v>
      </c>
      <c r="J4240">
        <v>97</v>
      </c>
      <c r="K4240">
        <v>89</v>
      </c>
      <c r="L4240">
        <v>87</v>
      </c>
      <c r="M4240">
        <v>79</v>
      </c>
      <c r="N4240">
        <v>79</v>
      </c>
      <c r="O4240">
        <v>82</v>
      </c>
      <c r="P4240">
        <v>89</v>
      </c>
      <c r="Q4240">
        <v>92</v>
      </c>
      <c r="R4240">
        <v>98</v>
      </c>
      <c r="S4240">
        <v>88</v>
      </c>
      <c r="T4240">
        <v>86</v>
      </c>
      <c r="U4240">
        <v>93</v>
      </c>
      <c r="V4240">
        <v>98</v>
      </c>
      <c r="W4240">
        <v>102</v>
      </c>
      <c r="X4240">
        <v>101</v>
      </c>
      <c r="Y4240">
        <v>96</v>
      </c>
      <c r="Z4240">
        <v>98</v>
      </c>
      <c r="AA4240">
        <v>101</v>
      </c>
      <c r="AB4240">
        <v>103</v>
      </c>
      <c r="AC4240">
        <v>103</v>
      </c>
      <c r="AD4240">
        <v>105</v>
      </c>
      <c r="AE4240">
        <v>101</v>
      </c>
      <c r="AF4240">
        <v>99</v>
      </c>
      <c r="AG4240">
        <v>96</v>
      </c>
      <c r="AH4240">
        <v>97</v>
      </c>
      <c r="AI4240">
        <v>101</v>
      </c>
      <c r="AJ4240">
        <v>100</v>
      </c>
      <c r="AK4240">
        <v>100</v>
      </c>
      <c r="AL4240">
        <v>92</v>
      </c>
      <c r="AM4240">
        <v>100</v>
      </c>
      <c r="AN4240" s="5">
        <v>102</v>
      </c>
      <c r="AO4240" s="5">
        <v>88</v>
      </c>
      <c r="AP4240" s="5">
        <v>96</v>
      </c>
      <c r="AQ4240" s="5">
        <v>102</v>
      </c>
      <c r="AR4240" s="5">
        <v>103</v>
      </c>
      <c r="AS4240" s="5">
        <v>99</v>
      </c>
      <c r="AT4240" s="5">
        <v>97</v>
      </c>
      <c r="AU4240" s="5">
        <v>95</v>
      </c>
      <c r="AV4240" s="5">
        <v>87</v>
      </c>
      <c r="AW4240" s="5">
        <v>77</v>
      </c>
      <c r="AX4240" s="5">
        <v>84</v>
      </c>
      <c r="AY4240" s="5">
        <v>86</v>
      </c>
      <c r="AZ4240" s="5">
        <v>91</v>
      </c>
      <c r="BA4240" s="5">
        <v>94</v>
      </c>
      <c r="BB4240" s="5">
        <v>91</v>
      </c>
      <c r="BC4240" s="5">
        <v>91</v>
      </c>
      <c r="BD4240" s="5">
        <v>95</v>
      </c>
      <c r="BE4240" s="5">
        <v>94</v>
      </c>
      <c r="BF4240" s="5">
        <v>81</v>
      </c>
      <c r="BG4240" s="5">
        <v>86</v>
      </c>
      <c r="BH4240" s="5">
        <v>83</v>
      </c>
      <c r="BI4240" s="5">
        <v>91</v>
      </c>
      <c r="BJ4240" s="5">
        <v>82</v>
      </c>
      <c r="BK4240" s="5">
        <v>87</v>
      </c>
      <c r="BL4240" s="5">
        <v>91</v>
      </c>
      <c r="BM4240" s="5">
        <v>93</v>
      </c>
      <c r="BN4240" s="5">
        <v>92</v>
      </c>
      <c r="BO4240" s="5">
        <v>95</v>
      </c>
      <c r="BP4240" s="5">
        <v>99</v>
      </c>
      <c r="BQ4240" s="5">
        <v>100</v>
      </c>
      <c r="BR4240" s="5">
        <v>97</v>
      </c>
      <c r="BS4240">
        <v>96</v>
      </c>
      <c r="BT4240">
        <v>98</v>
      </c>
      <c r="BU4240">
        <v>98</v>
      </c>
      <c r="BV4240">
        <v>98</v>
      </c>
      <c r="BW4240">
        <v>99</v>
      </c>
      <c r="BX4240">
        <v>100</v>
      </c>
      <c r="BY4240">
        <v>95</v>
      </c>
      <c r="BZ4240">
        <v>88</v>
      </c>
      <c r="CA4240">
        <v>94</v>
      </c>
      <c r="CB4240">
        <v>95</v>
      </c>
      <c r="CC4240">
        <v>93</v>
      </c>
      <c r="CD4240">
        <v>92</v>
      </c>
      <c r="CE4240">
        <v>98</v>
      </c>
      <c r="CF4240">
        <v>100</v>
      </c>
      <c r="CG4240">
        <v>101</v>
      </c>
      <c r="CH4240">
        <v>103</v>
      </c>
      <c r="CI4240">
        <v>107</v>
      </c>
      <c r="CJ4240">
        <v>102</v>
      </c>
      <c r="CK4240">
        <v>97</v>
      </c>
      <c r="CL4240">
        <v>101</v>
      </c>
      <c r="CM4240">
        <v>102</v>
      </c>
      <c r="CN4240">
        <v>95</v>
      </c>
      <c r="CO4240">
        <v>97</v>
      </c>
      <c r="CP4240">
        <v>101</v>
      </c>
      <c r="CQ4240">
        <v>101</v>
      </c>
      <c r="CR4240">
        <v>92</v>
      </c>
      <c r="CS4240">
        <v>99</v>
      </c>
      <c r="CT4240">
        <v>102</v>
      </c>
      <c r="CU4240">
        <v>102</v>
      </c>
      <c r="CV4240">
        <v>100</v>
      </c>
      <c r="CW4240">
        <v>93</v>
      </c>
      <c r="CX4240" t="s">
        <v>5</v>
      </c>
      <c r="CY4240" t="s">
        <v>40</v>
      </c>
      <c r="CZ4240" s="1">
        <f t="shared" si="4842"/>
        <v>0.7157897084636291</v>
      </c>
      <c r="DA4240" s="4">
        <f t="shared" si="4843"/>
        <v>91.903225806451616</v>
      </c>
      <c r="DB4240" s="4"/>
      <c r="DC4240" s="4"/>
      <c r="DD4240" s="4"/>
    </row>
    <row r="4241" spans="1:108" x14ac:dyDescent="0.25">
      <c r="A4241" t="s">
        <v>226</v>
      </c>
      <c r="B4241">
        <v>34.684699999999999</v>
      </c>
      <c r="C4241">
        <v>-117.82080000000001</v>
      </c>
      <c r="D4241">
        <v>2590</v>
      </c>
      <c r="E4241" t="s">
        <v>1</v>
      </c>
      <c r="F4241">
        <v>215.5</v>
      </c>
      <c r="G4241">
        <v>2015</v>
      </c>
      <c r="H4241">
        <v>8</v>
      </c>
      <c r="I4241" t="s">
        <v>260</v>
      </c>
      <c r="J4241">
        <v>90</v>
      </c>
      <c r="K4241">
        <v>88</v>
      </c>
      <c r="L4241">
        <v>82</v>
      </c>
      <c r="M4241">
        <v>79</v>
      </c>
      <c r="N4241">
        <v>85</v>
      </c>
      <c r="O4241">
        <v>91</v>
      </c>
      <c r="P4241">
        <v>97</v>
      </c>
      <c r="Q4241">
        <v>103</v>
      </c>
      <c r="R4241">
        <v>88</v>
      </c>
      <c r="S4241">
        <v>87</v>
      </c>
      <c r="T4241">
        <v>98</v>
      </c>
      <c r="U4241">
        <v>100</v>
      </c>
      <c r="V4241">
        <v>104</v>
      </c>
      <c r="W4241">
        <v>104</v>
      </c>
      <c r="X4241">
        <v>103</v>
      </c>
      <c r="Y4241">
        <v>103</v>
      </c>
      <c r="Z4241">
        <v>102</v>
      </c>
      <c r="AA4241">
        <v>101</v>
      </c>
      <c r="AB4241">
        <v>106</v>
      </c>
      <c r="AC4241">
        <v>108</v>
      </c>
      <c r="AD4241">
        <v>103</v>
      </c>
      <c r="AE4241">
        <v>102</v>
      </c>
      <c r="AF4241">
        <v>99</v>
      </c>
      <c r="AG4241">
        <v>103</v>
      </c>
      <c r="AH4241">
        <v>108</v>
      </c>
      <c r="AI4241">
        <v>106</v>
      </c>
      <c r="AJ4241">
        <v>99</v>
      </c>
      <c r="AK4241">
        <v>98</v>
      </c>
      <c r="AL4241">
        <v>102</v>
      </c>
      <c r="AM4241">
        <v>108</v>
      </c>
      <c r="AN4241" s="5">
        <v>91</v>
      </c>
      <c r="AO4241" s="5">
        <v>101</v>
      </c>
      <c r="AP4241" s="5">
        <v>102</v>
      </c>
      <c r="AQ4241" s="5">
        <v>107</v>
      </c>
      <c r="AR4241" s="5">
        <v>102</v>
      </c>
      <c r="AS4241" s="5">
        <v>103</v>
      </c>
      <c r="AT4241" s="5">
        <v>100</v>
      </c>
      <c r="AU4241" s="5">
        <v>87</v>
      </c>
      <c r="AV4241" s="5">
        <v>80</v>
      </c>
      <c r="AW4241" s="5">
        <v>86</v>
      </c>
      <c r="AX4241" s="5">
        <v>93</v>
      </c>
      <c r="AY4241" s="5">
        <v>97</v>
      </c>
      <c r="AZ4241" s="5">
        <v>98</v>
      </c>
      <c r="BA4241" s="5">
        <v>96</v>
      </c>
      <c r="BB4241" s="5">
        <v>96</v>
      </c>
      <c r="BC4241" s="5">
        <v>100</v>
      </c>
      <c r="BD4241" s="5">
        <v>102</v>
      </c>
      <c r="BE4241" s="5">
        <v>86</v>
      </c>
      <c r="BF4241" s="5">
        <v>86</v>
      </c>
      <c r="BG4241" s="5">
        <v>87</v>
      </c>
      <c r="BH4241" s="5">
        <v>96</v>
      </c>
      <c r="BI4241" s="5">
        <v>89</v>
      </c>
      <c r="BJ4241" s="5">
        <v>91</v>
      </c>
      <c r="BK4241" s="5">
        <v>96</v>
      </c>
      <c r="BL4241" s="5">
        <v>94</v>
      </c>
      <c r="BM4241" s="5">
        <v>94</v>
      </c>
      <c r="BN4241" s="5">
        <v>97</v>
      </c>
      <c r="BO4241" s="5">
        <v>105</v>
      </c>
      <c r="BP4241" s="5">
        <v>103</v>
      </c>
      <c r="BQ4241" s="5">
        <v>95</v>
      </c>
      <c r="BR4241" s="5">
        <v>104</v>
      </c>
      <c r="BS4241">
        <v>105</v>
      </c>
      <c r="BT4241">
        <v>104</v>
      </c>
      <c r="BU4241">
        <v>102</v>
      </c>
      <c r="BV4241">
        <v>100</v>
      </c>
      <c r="BW4241">
        <v>102</v>
      </c>
      <c r="BX4241">
        <v>97</v>
      </c>
      <c r="BY4241">
        <v>93</v>
      </c>
      <c r="BZ4241">
        <v>97</v>
      </c>
      <c r="CA4241">
        <v>101</v>
      </c>
      <c r="CB4241">
        <v>98</v>
      </c>
      <c r="CC4241">
        <v>99</v>
      </c>
      <c r="CD4241">
        <v>103</v>
      </c>
      <c r="CE4241">
        <v>103</v>
      </c>
      <c r="CF4241">
        <v>108</v>
      </c>
      <c r="CG4241">
        <v>109</v>
      </c>
      <c r="CH4241">
        <v>110</v>
      </c>
      <c r="CI4241">
        <v>103</v>
      </c>
      <c r="CJ4241">
        <v>103</v>
      </c>
      <c r="CK4241">
        <v>103</v>
      </c>
      <c r="CL4241">
        <v>103</v>
      </c>
      <c r="CM4241">
        <v>99</v>
      </c>
      <c r="CN4241">
        <v>102</v>
      </c>
      <c r="CO4241">
        <v>103</v>
      </c>
      <c r="CP4241">
        <v>106</v>
      </c>
      <c r="CQ4241">
        <v>102</v>
      </c>
      <c r="CR4241">
        <v>104</v>
      </c>
      <c r="CS4241">
        <v>105</v>
      </c>
      <c r="CT4241">
        <v>105</v>
      </c>
      <c r="CU4241">
        <v>103</v>
      </c>
      <c r="CV4241">
        <v>97</v>
      </c>
      <c r="CW4241">
        <v>102</v>
      </c>
      <c r="CX4241" t="s">
        <v>5</v>
      </c>
      <c r="CY4241" t="s">
        <v>227</v>
      </c>
      <c r="CZ4241" s="1">
        <f t="shared" si="4842"/>
        <v>0.80006899917231589</v>
      </c>
      <c r="DA4241" s="4">
        <f t="shared" si="4843"/>
        <v>95.612903225806448</v>
      </c>
      <c r="DB4241" s="4"/>
      <c r="DC4241" s="4"/>
      <c r="DD4241" s="4"/>
    </row>
    <row r="4242" spans="1:108" x14ac:dyDescent="0.25">
      <c r="A4242" t="s">
        <v>37</v>
      </c>
      <c r="B4242">
        <v>36.261400000000002</v>
      </c>
      <c r="C4242">
        <v>-116.0564</v>
      </c>
      <c r="D4242">
        <v>2573</v>
      </c>
      <c r="E4242" t="s">
        <v>1</v>
      </c>
      <c r="F4242">
        <v>75.900000000000006</v>
      </c>
      <c r="G4242">
        <v>2015</v>
      </c>
      <c r="H4242">
        <v>8</v>
      </c>
      <c r="I4242" t="s">
        <v>260</v>
      </c>
      <c r="J4242">
        <v>93</v>
      </c>
      <c r="K4242">
        <v>90</v>
      </c>
      <c r="L4242">
        <v>89</v>
      </c>
      <c r="M4242">
        <v>85</v>
      </c>
      <c r="N4242">
        <v>89</v>
      </c>
      <c r="O4242">
        <v>88</v>
      </c>
      <c r="P4242">
        <v>91</v>
      </c>
      <c r="Q4242">
        <v>98</v>
      </c>
      <c r="R4242">
        <v>90</v>
      </c>
      <c r="S4242">
        <v>93</v>
      </c>
      <c r="T4242">
        <v>93</v>
      </c>
      <c r="U4242">
        <v>100</v>
      </c>
      <c r="V4242">
        <v>103</v>
      </c>
      <c r="W4242">
        <v>104</v>
      </c>
      <c r="X4242">
        <v>104</v>
      </c>
      <c r="Y4242">
        <v>102</v>
      </c>
      <c r="Z4242">
        <v>103</v>
      </c>
      <c r="AA4242">
        <v>102</v>
      </c>
      <c r="AB4242">
        <v>106</v>
      </c>
      <c r="AC4242">
        <v>109</v>
      </c>
      <c r="AD4242">
        <v>106</v>
      </c>
      <c r="AE4242">
        <v>103</v>
      </c>
      <c r="AF4242">
        <v>102</v>
      </c>
      <c r="AG4242">
        <v>105</v>
      </c>
      <c r="AH4242">
        <v>106</v>
      </c>
      <c r="AI4242">
        <v>108</v>
      </c>
      <c r="AJ4242">
        <v>108</v>
      </c>
      <c r="AK4242">
        <v>104</v>
      </c>
      <c r="AL4242">
        <v>106</v>
      </c>
      <c r="AM4242">
        <v>108</v>
      </c>
      <c r="AN4242" s="5">
        <v>100</v>
      </c>
      <c r="AO4242" s="5">
        <v>100</v>
      </c>
      <c r="AP4242" s="5">
        <v>104</v>
      </c>
      <c r="AQ4242" s="5">
        <v>100</v>
      </c>
      <c r="AR4242" s="5">
        <v>103</v>
      </c>
      <c r="AS4242" s="5">
        <v>101</v>
      </c>
      <c r="AT4242" s="5">
        <v>99</v>
      </c>
      <c r="AU4242" s="5">
        <v>96</v>
      </c>
      <c r="AV4242" s="5">
        <v>89</v>
      </c>
      <c r="AW4242" s="5">
        <v>91</v>
      </c>
      <c r="AX4242" s="5">
        <v>93</v>
      </c>
      <c r="AY4242" s="5">
        <v>96</v>
      </c>
      <c r="AZ4242" s="5">
        <v>100</v>
      </c>
      <c r="BA4242" s="5">
        <v>98</v>
      </c>
      <c r="BB4242" s="5">
        <v>98</v>
      </c>
      <c r="BC4242" s="5">
        <v>101</v>
      </c>
      <c r="BD4242" s="5">
        <v>101</v>
      </c>
      <c r="BE4242" s="5">
        <v>90</v>
      </c>
      <c r="BF4242" s="5">
        <v>94</v>
      </c>
      <c r="BG4242" s="5">
        <v>81</v>
      </c>
      <c r="BH4242" s="5">
        <v>93</v>
      </c>
      <c r="BI4242" s="5">
        <v>96</v>
      </c>
      <c r="BJ4242" s="5">
        <v>94</v>
      </c>
      <c r="BK4242" s="5">
        <v>95</v>
      </c>
      <c r="BL4242" s="5">
        <v>98</v>
      </c>
      <c r="BM4242" s="5">
        <v>99</v>
      </c>
      <c r="BN4242" s="5">
        <v>97</v>
      </c>
      <c r="BO4242" s="5">
        <v>100</v>
      </c>
      <c r="BP4242" s="5">
        <v>104</v>
      </c>
      <c r="BQ4242" s="5">
        <v>102</v>
      </c>
      <c r="BR4242" s="5">
        <v>99</v>
      </c>
      <c r="BS4242">
        <v>98</v>
      </c>
      <c r="BT4242">
        <v>101</v>
      </c>
      <c r="BU4242">
        <v>102</v>
      </c>
      <c r="BV4242">
        <v>101</v>
      </c>
      <c r="BW4242">
        <v>102</v>
      </c>
      <c r="BX4242">
        <v>102</v>
      </c>
      <c r="BY4242">
        <v>96</v>
      </c>
      <c r="BZ4242">
        <v>96</v>
      </c>
      <c r="CA4242">
        <v>99</v>
      </c>
      <c r="CB4242">
        <v>100</v>
      </c>
      <c r="CC4242">
        <v>101</v>
      </c>
      <c r="CD4242">
        <v>99</v>
      </c>
      <c r="CE4242">
        <v>104</v>
      </c>
      <c r="CF4242">
        <v>105</v>
      </c>
      <c r="CG4242">
        <v>106</v>
      </c>
      <c r="CH4242">
        <v>108</v>
      </c>
      <c r="CI4242">
        <v>107</v>
      </c>
      <c r="CJ4242">
        <v>107</v>
      </c>
      <c r="CK4242">
        <v>106</v>
      </c>
      <c r="CL4242">
        <v>103</v>
      </c>
      <c r="CM4242">
        <v>101</v>
      </c>
      <c r="CN4242">
        <v>101</v>
      </c>
      <c r="CO4242">
        <v>103</v>
      </c>
      <c r="CP4242">
        <v>104</v>
      </c>
      <c r="CQ4242">
        <v>100</v>
      </c>
      <c r="CR4242">
        <v>98</v>
      </c>
      <c r="CS4242">
        <v>101</v>
      </c>
      <c r="CT4242">
        <v>104</v>
      </c>
      <c r="CU4242">
        <v>103</v>
      </c>
      <c r="CV4242">
        <v>98</v>
      </c>
      <c r="CW4242">
        <v>99</v>
      </c>
      <c r="CX4242" t="s">
        <v>2</v>
      </c>
      <c r="CY4242" t="s">
        <v>38</v>
      </c>
      <c r="CZ4242" s="1">
        <f t="shared" si="4842"/>
        <v>0.97152581398097282</v>
      </c>
      <c r="DA4242" s="4">
        <f t="shared" si="4843"/>
        <v>97.161290322580641</v>
      </c>
      <c r="DB4242" s="4"/>
      <c r="DC4242" s="4"/>
      <c r="DD4242" s="4"/>
    </row>
    <row r="4243" spans="1:108" x14ac:dyDescent="0.25">
      <c r="A4243" t="s">
        <v>241</v>
      </c>
      <c r="B4243">
        <v>34.988300000000002</v>
      </c>
      <c r="C4243">
        <v>-117.8647</v>
      </c>
      <c r="D4243">
        <v>2283</v>
      </c>
      <c r="E4243" t="s">
        <v>1</v>
      </c>
      <c r="F4243">
        <v>186.9</v>
      </c>
      <c r="G4243">
        <v>2015</v>
      </c>
      <c r="H4243">
        <v>8</v>
      </c>
      <c r="I4243" t="s">
        <v>260</v>
      </c>
      <c r="J4243">
        <v>89</v>
      </c>
      <c r="K4243">
        <v>88</v>
      </c>
      <c r="L4243">
        <v>86</v>
      </c>
      <c r="M4243">
        <v>82</v>
      </c>
      <c r="N4243">
        <v>84</v>
      </c>
      <c r="O4243">
        <v>87</v>
      </c>
      <c r="P4243">
        <v>94</v>
      </c>
      <c r="Q4243">
        <v>100</v>
      </c>
      <c r="R4243">
        <v>90</v>
      </c>
      <c r="S4243">
        <v>89</v>
      </c>
      <c r="T4243">
        <v>93</v>
      </c>
      <c r="U4243">
        <v>95</v>
      </c>
      <c r="V4243">
        <v>102</v>
      </c>
      <c r="W4243">
        <v>105</v>
      </c>
      <c r="X4243">
        <v>103</v>
      </c>
      <c r="Y4243">
        <v>103</v>
      </c>
      <c r="Z4243">
        <v>104</v>
      </c>
      <c r="AA4243">
        <v>104</v>
      </c>
      <c r="AB4243">
        <v>104</v>
      </c>
      <c r="AC4243">
        <v>108</v>
      </c>
      <c r="AD4243">
        <v>101</v>
      </c>
      <c r="AE4243">
        <v>101</v>
      </c>
      <c r="AF4243">
        <v>100</v>
      </c>
      <c r="AG4243">
        <v>101</v>
      </c>
      <c r="AH4243">
        <v>104</v>
      </c>
      <c r="AI4243">
        <v>105</v>
      </c>
      <c r="AJ4243">
        <v>101</v>
      </c>
      <c r="AK4243">
        <v>96</v>
      </c>
      <c r="AL4243">
        <v>102</v>
      </c>
      <c r="AM4243">
        <v>105</v>
      </c>
      <c r="AN4243" s="5">
        <v>92</v>
      </c>
      <c r="AP4243" s="5">
        <v>102</v>
      </c>
      <c r="AQ4243" s="5">
        <v>104</v>
      </c>
      <c r="AR4243" s="5">
        <v>101</v>
      </c>
      <c r="AS4243" s="5">
        <v>102</v>
      </c>
      <c r="AT4243" s="5">
        <v>98</v>
      </c>
      <c r="AU4243" s="5">
        <v>91</v>
      </c>
      <c r="AV4243" s="5">
        <v>81</v>
      </c>
      <c r="AW4243" s="5">
        <v>86</v>
      </c>
      <c r="AX4243" s="5">
        <v>92</v>
      </c>
      <c r="AY4243" s="5">
        <v>95</v>
      </c>
      <c r="AZ4243" s="5">
        <v>97</v>
      </c>
      <c r="BA4243" s="5">
        <v>96</v>
      </c>
      <c r="BB4243" s="5">
        <v>96</v>
      </c>
      <c r="BC4243" s="5">
        <v>98</v>
      </c>
      <c r="BD4243" s="5">
        <v>100</v>
      </c>
      <c r="BE4243" s="5">
        <v>77</v>
      </c>
      <c r="BF4243" s="5">
        <v>85</v>
      </c>
      <c r="BG4243" s="5">
        <v>85</v>
      </c>
      <c r="BH4243" s="5">
        <v>93</v>
      </c>
      <c r="BI4243" s="5">
        <v>89</v>
      </c>
      <c r="BJ4243" s="5">
        <v>92</v>
      </c>
      <c r="BK4243" s="5">
        <v>94</v>
      </c>
      <c r="BL4243" s="5">
        <v>96</v>
      </c>
      <c r="BM4243" s="5">
        <v>94</v>
      </c>
      <c r="BN4243" s="5">
        <v>97</v>
      </c>
      <c r="BO4243" s="5">
        <v>101</v>
      </c>
      <c r="BP4243" s="5">
        <v>128</v>
      </c>
      <c r="BQ4243" s="5">
        <v>97</v>
      </c>
      <c r="BR4243" s="5">
        <v>102</v>
      </c>
      <c r="BS4243">
        <v>101</v>
      </c>
      <c r="BT4243">
        <v>102</v>
      </c>
      <c r="BU4243">
        <v>102</v>
      </c>
      <c r="BV4243">
        <v>102</v>
      </c>
      <c r="BW4243">
        <v>103</v>
      </c>
      <c r="BX4243">
        <v>98</v>
      </c>
      <c r="BY4243">
        <v>95</v>
      </c>
      <c r="BZ4243">
        <v>94</v>
      </c>
      <c r="CA4243">
        <v>98</v>
      </c>
      <c r="CB4243">
        <v>98</v>
      </c>
      <c r="CC4243">
        <v>97</v>
      </c>
      <c r="CD4243">
        <v>99</v>
      </c>
      <c r="CE4243">
        <v>103</v>
      </c>
      <c r="CF4243">
        <v>105</v>
      </c>
      <c r="CG4243">
        <v>107</v>
      </c>
      <c r="CH4243">
        <v>110</v>
      </c>
      <c r="CI4243">
        <v>108</v>
      </c>
      <c r="CJ4243">
        <v>107</v>
      </c>
      <c r="CK4243">
        <v>107</v>
      </c>
      <c r="CL4243">
        <v>108</v>
      </c>
      <c r="CM4243">
        <v>102</v>
      </c>
      <c r="CN4243">
        <v>102</v>
      </c>
      <c r="CO4243">
        <v>104</v>
      </c>
      <c r="CQ4243">
        <v>99</v>
      </c>
      <c r="CR4243">
        <v>102</v>
      </c>
      <c r="CS4243">
        <v>103</v>
      </c>
      <c r="CT4243">
        <v>104</v>
      </c>
      <c r="CU4243">
        <v>102</v>
      </c>
      <c r="CV4243">
        <v>96</v>
      </c>
      <c r="CW4243">
        <v>96</v>
      </c>
      <c r="CX4243" t="s">
        <v>5</v>
      </c>
      <c r="CY4243" t="s">
        <v>242</v>
      </c>
      <c r="CZ4243" s="1">
        <f t="shared" si="4842"/>
        <v>0.73022803008775639</v>
      </c>
      <c r="DA4243" s="4">
        <f t="shared" si="4843"/>
        <v>95.36666666666666</v>
      </c>
      <c r="DB4243" s="4"/>
      <c r="DC4243" s="4"/>
      <c r="DD4243" s="4"/>
    </row>
    <row r="4244" spans="1:108" x14ac:dyDescent="0.25">
      <c r="A4244" t="s">
        <v>217</v>
      </c>
      <c r="B4244">
        <v>36.046900000000001</v>
      </c>
      <c r="C4244">
        <v>-115.18470000000001</v>
      </c>
      <c r="D4244">
        <v>2275</v>
      </c>
      <c r="E4244" t="s">
        <v>1</v>
      </c>
      <c r="F4244">
        <v>157.6</v>
      </c>
      <c r="G4244">
        <v>2015</v>
      </c>
      <c r="H4244">
        <v>8</v>
      </c>
      <c r="I4244" t="s">
        <v>260</v>
      </c>
      <c r="J4244">
        <v>98</v>
      </c>
      <c r="K4244">
        <v>98</v>
      </c>
      <c r="L4244">
        <v>95</v>
      </c>
      <c r="M4244">
        <v>92</v>
      </c>
      <c r="N4244">
        <v>92</v>
      </c>
      <c r="O4244">
        <v>91</v>
      </c>
      <c r="P4244">
        <v>95</v>
      </c>
      <c r="Q4244">
        <v>102</v>
      </c>
      <c r="R4244">
        <v>95</v>
      </c>
      <c r="S4244">
        <v>98</v>
      </c>
      <c r="T4244">
        <v>96</v>
      </c>
      <c r="U4244">
        <v>101</v>
      </c>
      <c r="V4244">
        <v>106</v>
      </c>
      <c r="W4244">
        <v>108</v>
      </c>
      <c r="X4244">
        <v>110</v>
      </c>
      <c r="Y4244">
        <v>108</v>
      </c>
      <c r="Z4244">
        <v>110</v>
      </c>
      <c r="AA4244">
        <v>109</v>
      </c>
      <c r="AB4244">
        <v>113</v>
      </c>
      <c r="AC4244">
        <v>116</v>
      </c>
      <c r="AD4244">
        <v>111</v>
      </c>
      <c r="AE4244">
        <v>109</v>
      </c>
      <c r="AF4244">
        <v>110</v>
      </c>
      <c r="AG4244">
        <v>112</v>
      </c>
      <c r="AH4244">
        <v>113</v>
      </c>
      <c r="AI4244">
        <v>114</v>
      </c>
      <c r="AJ4244">
        <v>115</v>
      </c>
      <c r="AK4244">
        <v>111</v>
      </c>
      <c r="AL4244">
        <v>112</v>
      </c>
      <c r="AM4244">
        <v>115</v>
      </c>
      <c r="AN4244" s="5">
        <v>108</v>
      </c>
      <c r="AO4244" s="5">
        <v>107</v>
      </c>
      <c r="AP4244" s="5">
        <v>111</v>
      </c>
      <c r="AQ4244" s="5">
        <v>104</v>
      </c>
      <c r="AR4244" s="5">
        <v>104</v>
      </c>
      <c r="AS4244" s="5">
        <v>100</v>
      </c>
      <c r="AT4244" s="5">
        <v>102</v>
      </c>
      <c r="AU4244" s="5">
        <v>103</v>
      </c>
      <c r="AV4244" s="5">
        <v>95</v>
      </c>
      <c r="AW4244" s="5">
        <v>95</v>
      </c>
      <c r="AX4244" s="5">
        <v>98</v>
      </c>
      <c r="AY4244" s="5">
        <v>102</v>
      </c>
      <c r="AZ4244" s="5">
        <v>106</v>
      </c>
      <c r="BA4244" s="5">
        <v>106</v>
      </c>
      <c r="BB4244" s="5">
        <v>104</v>
      </c>
      <c r="BC4244" s="5">
        <v>107</v>
      </c>
      <c r="BD4244" s="5">
        <v>107</v>
      </c>
      <c r="BE4244" s="5">
        <v>94</v>
      </c>
      <c r="BF4244" s="5">
        <v>96</v>
      </c>
      <c r="BG4244" s="5">
        <v>89</v>
      </c>
      <c r="BH4244" s="5">
        <v>100</v>
      </c>
      <c r="BI4244" s="5">
        <v>103</v>
      </c>
      <c r="BJ4244" s="5">
        <v>102</v>
      </c>
      <c r="BK4244" s="5">
        <v>103</v>
      </c>
      <c r="BL4244" s="5">
        <v>106</v>
      </c>
      <c r="BM4244" s="5">
        <v>105</v>
      </c>
      <c r="BN4244" s="5">
        <v>105</v>
      </c>
      <c r="BO4244" s="5">
        <v>105</v>
      </c>
      <c r="BP4244" s="5">
        <v>105</v>
      </c>
      <c r="BQ4244" s="5">
        <v>107</v>
      </c>
      <c r="BR4244" s="5">
        <v>106</v>
      </c>
      <c r="BS4244">
        <v>93</v>
      </c>
      <c r="BT4244">
        <v>105</v>
      </c>
      <c r="BU4244">
        <v>108</v>
      </c>
      <c r="BV4244">
        <v>108</v>
      </c>
      <c r="BW4244">
        <v>109</v>
      </c>
      <c r="BX4244">
        <v>109</v>
      </c>
      <c r="BY4244">
        <v>100</v>
      </c>
      <c r="BZ4244">
        <v>103</v>
      </c>
      <c r="CA4244">
        <v>105</v>
      </c>
      <c r="CB4244">
        <v>106</v>
      </c>
      <c r="CC4244">
        <v>106</v>
      </c>
      <c r="CD4244">
        <v>101</v>
      </c>
      <c r="CE4244">
        <v>104</v>
      </c>
      <c r="CF4244">
        <v>104</v>
      </c>
      <c r="CG4244">
        <v>111</v>
      </c>
      <c r="CH4244">
        <v>113</v>
      </c>
      <c r="CI4244">
        <v>112</v>
      </c>
      <c r="CJ4244">
        <v>111</v>
      </c>
      <c r="CK4244">
        <v>110</v>
      </c>
      <c r="CL4244">
        <v>110</v>
      </c>
      <c r="CM4244">
        <v>107</v>
      </c>
      <c r="CN4244">
        <v>107</v>
      </c>
      <c r="CO4244">
        <v>109</v>
      </c>
      <c r="CP4244">
        <v>109</v>
      </c>
      <c r="CQ4244">
        <v>98</v>
      </c>
      <c r="CR4244">
        <v>98</v>
      </c>
      <c r="CS4244">
        <v>102</v>
      </c>
      <c r="CT4244">
        <v>106</v>
      </c>
      <c r="CU4244">
        <v>109</v>
      </c>
      <c r="CV4244">
        <v>103</v>
      </c>
      <c r="CW4244">
        <v>105</v>
      </c>
      <c r="CX4244" t="s">
        <v>2</v>
      </c>
      <c r="CY4244" t="s">
        <v>218</v>
      </c>
      <c r="CZ4244" s="1">
        <f t="shared" si="4842"/>
        <v>0.85679742859550578</v>
      </c>
      <c r="DA4244" s="4">
        <f t="shared" si="4843"/>
        <v>102.74193548387096</v>
      </c>
      <c r="DB4244" s="4"/>
      <c r="DC4244" s="4"/>
      <c r="DD4244" s="4"/>
    </row>
    <row r="4245" spans="1:108" x14ac:dyDescent="0.25">
      <c r="A4245" t="s">
        <v>79</v>
      </c>
      <c r="B4245">
        <v>35.686399999999999</v>
      </c>
      <c r="C4245">
        <v>-117.6908</v>
      </c>
      <c r="D4245">
        <v>2231</v>
      </c>
      <c r="E4245" t="s">
        <v>1</v>
      </c>
      <c r="F4245">
        <v>113.6</v>
      </c>
      <c r="G4245">
        <v>2015</v>
      </c>
      <c r="H4245">
        <v>8</v>
      </c>
      <c r="I4245" t="s">
        <v>260</v>
      </c>
      <c r="J4245">
        <v>93</v>
      </c>
      <c r="K4245">
        <v>93</v>
      </c>
      <c r="L4245">
        <v>93</v>
      </c>
      <c r="M4245">
        <v>90</v>
      </c>
      <c r="N4245">
        <v>88</v>
      </c>
      <c r="O4245">
        <v>90</v>
      </c>
      <c r="P4245">
        <v>94</v>
      </c>
      <c r="Q4245">
        <v>101</v>
      </c>
      <c r="R4245">
        <v>87</v>
      </c>
      <c r="S4245">
        <v>95</v>
      </c>
      <c r="T4245">
        <v>96</v>
      </c>
      <c r="U4245">
        <v>96</v>
      </c>
      <c r="V4245">
        <v>106</v>
      </c>
      <c r="W4245">
        <v>107</v>
      </c>
      <c r="X4245">
        <v>106</v>
      </c>
      <c r="Y4245">
        <v>106</v>
      </c>
      <c r="Z4245">
        <v>107</v>
      </c>
      <c r="AA4245">
        <v>108</v>
      </c>
      <c r="AB4245">
        <v>112</v>
      </c>
      <c r="AC4245">
        <v>112</v>
      </c>
      <c r="AD4245">
        <v>106</v>
      </c>
      <c r="AE4245">
        <v>107</v>
      </c>
      <c r="AF4245">
        <v>101</v>
      </c>
      <c r="AG4245">
        <v>104</v>
      </c>
      <c r="AH4245">
        <v>107</v>
      </c>
      <c r="AI4245">
        <v>103</v>
      </c>
      <c r="AJ4245">
        <v>108</v>
      </c>
      <c r="AK4245">
        <v>102</v>
      </c>
      <c r="AL4245">
        <v>107</v>
      </c>
      <c r="AM4245">
        <v>110</v>
      </c>
      <c r="AN4245" s="5">
        <v>95</v>
      </c>
      <c r="AO4245" s="5">
        <v>101</v>
      </c>
      <c r="AP4245" s="5">
        <v>105</v>
      </c>
      <c r="AQ4245" s="5">
        <v>107</v>
      </c>
      <c r="AR4245" s="5">
        <v>105</v>
      </c>
      <c r="AS4245" s="5">
        <v>104</v>
      </c>
      <c r="AT4245" s="5">
        <v>101</v>
      </c>
      <c r="AU4245" s="5">
        <v>96</v>
      </c>
      <c r="AV4245" s="5">
        <v>88</v>
      </c>
      <c r="AW4245" s="5">
        <v>91</v>
      </c>
      <c r="AX4245" s="5">
        <v>94</v>
      </c>
      <c r="AY4245" s="5">
        <v>98</v>
      </c>
      <c r="AZ4245" s="5">
        <v>101</v>
      </c>
      <c r="BA4245" s="5">
        <v>100</v>
      </c>
      <c r="BB4245" s="5">
        <v>100</v>
      </c>
      <c r="BC4245" s="5">
        <v>101</v>
      </c>
      <c r="BD4245" s="5">
        <v>103</v>
      </c>
      <c r="BE4245" s="5">
        <v>93</v>
      </c>
      <c r="BF4245" s="5">
        <v>94</v>
      </c>
      <c r="BG4245" s="5">
        <v>87</v>
      </c>
      <c r="BH4245" s="5">
        <v>97</v>
      </c>
      <c r="BI4245" s="5">
        <v>97</v>
      </c>
      <c r="BJ4245" s="5">
        <v>96</v>
      </c>
      <c r="BK4245" s="5">
        <v>98</v>
      </c>
      <c r="BL4245" s="5">
        <v>101</v>
      </c>
      <c r="BM4245" s="5">
        <v>102</v>
      </c>
      <c r="BN4245" s="5">
        <v>99</v>
      </c>
      <c r="BO4245" s="5">
        <v>103</v>
      </c>
      <c r="BP4245" s="5">
        <v>106</v>
      </c>
      <c r="BQ4245" s="5">
        <v>97</v>
      </c>
      <c r="BR4245" s="5">
        <v>105</v>
      </c>
      <c r="BS4245">
        <v>104</v>
      </c>
      <c r="BT4245">
        <v>104</v>
      </c>
      <c r="BU4245">
        <v>105</v>
      </c>
      <c r="BV4245">
        <v>105</v>
      </c>
      <c r="BW4245">
        <v>106</v>
      </c>
      <c r="BX4245">
        <v>101</v>
      </c>
      <c r="BY4245">
        <v>98</v>
      </c>
      <c r="BZ4245">
        <v>97</v>
      </c>
      <c r="CA4245">
        <v>100</v>
      </c>
      <c r="CB4245">
        <v>99</v>
      </c>
      <c r="CC4245">
        <v>100</v>
      </c>
      <c r="CD4245">
        <v>102</v>
      </c>
      <c r="CE4245">
        <v>104</v>
      </c>
      <c r="CF4245">
        <v>107</v>
      </c>
      <c r="CG4245">
        <v>108</v>
      </c>
      <c r="CH4245">
        <v>111</v>
      </c>
      <c r="CI4245">
        <v>112</v>
      </c>
      <c r="CJ4245">
        <v>110</v>
      </c>
      <c r="CK4245">
        <v>110</v>
      </c>
      <c r="CL4245">
        <v>109</v>
      </c>
      <c r="CM4245">
        <v>105</v>
      </c>
      <c r="CN4245">
        <v>102</v>
      </c>
      <c r="CO4245">
        <v>106</v>
      </c>
      <c r="CP4245">
        <v>106</v>
      </c>
      <c r="CQ4245">
        <v>103</v>
      </c>
      <c r="CR4245">
        <v>103</v>
      </c>
      <c r="CS4245">
        <v>105</v>
      </c>
      <c r="CT4245">
        <v>105</v>
      </c>
      <c r="CU4245">
        <v>105</v>
      </c>
      <c r="CW4245">
        <v>99</v>
      </c>
      <c r="CX4245" t="s">
        <v>5</v>
      </c>
      <c r="CY4245" t="s">
        <v>80</v>
      </c>
      <c r="CZ4245" s="1">
        <f t="shared" si="4842"/>
        <v>0.90364762320626058</v>
      </c>
      <c r="DA4245" s="4">
        <f t="shared" si="4843"/>
        <v>98.870967741935488</v>
      </c>
      <c r="DB4245" s="4"/>
      <c r="DC4245" s="4"/>
      <c r="DD4245" s="4"/>
    </row>
    <row r="4246" spans="1:108" x14ac:dyDescent="0.25">
      <c r="A4246" t="s">
        <v>164</v>
      </c>
      <c r="B4246">
        <v>34.892800000000001</v>
      </c>
      <c r="C4246">
        <v>-117.0219</v>
      </c>
      <c r="D4246">
        <v>2220</v>
      </c>
      <c r="E4246" t="s">
        <v>1</v>
      </c>
      <c r="F4246">
        <v>175</v>
      </c>
      <c r="G4246">
        <v>2015</v>
      </c>
      <c r="H4246">
        <v>8</v>
      </c>
      <c r="I4246" t="s">
        <v>260</v>
      </c>
      <c r="J4246">
        <v>93</v>
      </c>
      <c r="K4246">
        <v>91</v>
      </c>
      <c r="L4246">
        <v>87</v>
      </c>
      <c r="M4246">
        <v>88</v>
      </c>
      <c r="N4246">
        <v>85</v>
      </c>
      <c r="O4246">
        <v>90</v>
      </c>
      <c r="P4246">
        <v>93</v>
      </c>
      <c r="Q4246">
        <v>100</v>
      </c>
      <c r="R4246">
        <v>90</v>
      </c>
      <c r="S4246">
        <v>92</v>
      </c>
      <c r="T4246">
        <v>94</v>
      </c>
      <c r="U4246">
        <v>99</v>
      </c>
      <c r="V4246">
        <v>103</v>
      </c>
      <c r="W4246">
        <v>105</v>
      </c>
      <c r="X4246">
        <v>103</v>
      </c>
      <c r="Y4246">
        <v>105</v>
      </c>
      <c r="Z4246">
        <v>107</v>
      </c>
      <c r="AA4246">
        <v>107</v>
      </c>
      <c r="AB4246">
        <v>107</v>
      </c>
      <c r="AC4246">
        <v>110</v>
      </c>
      <c r="AD4246">
        <v>104</v>
      </c>
      <c r="AE4246">
        <v>104</v>
      </c>
      <c r="AF4246">
        <v>103</v>
      </c>
      <c r="AG4246">
        <v>105</v>
      </c>
      <c r="AH4246">
        <v>106</v>
      </c>
      <c r="AI4246">
        <v>104</v>
      </c>
      <c r="AJ4246">
        <v>104</v>
      </c>
      <c r="AK4246">
        <v>98</v>
      </c>
      <c r="AL4246">
        <v>106</v>
      </c>
      <c r="AM4246">
        <v>107</v>
      </c>
      <c r="AN4246" s="5">
        <v>92</v>
      </c>
      <c r="AO4246" s="5">
        <v>102</v>
      </c>
      <c r="AP4246" s="5">
        <v>103</v>
      </c>
      <c r="AQ4246" s="5">
        <v>105</v>
      </c>
      <c r="AR4246" s="5">
        <v>105</v>
      </c>
      <c r="AS4246" s="5">
        <v>100</v>
      </c>
      <c r="AT4246" s="5">
        <v>101</v>
      </c>
      <c r="AU4246" s="5">
        <v>94</v>
      </c>
      <c r="AV4246" s="5">
        <v>87</v>
      </c>
      <c r="AW4246" s="5">
        <v>90</v>
      </c>
      <c r="AX4246" s="5">
        <v>93</v>
      </c>
      <c r="AY4246" s="5">
        <v>98</v>
      </c>
      <c r="AZ4246" s="5">
        <v>100</v>
      </c>
      <c r="BA4246" s="5">
        <v>98</v>
      </c>
      <c r="BB4246" s="5">
        <v>100</v>
      </c>
      <c r="BC4246" s="5">
        <v>101</v>
      </c>
      <c r="BD4246" s="5">
        <v>101</v>
      </c>
      <c r="BE4246" s="5">
        <v>81</v>
      </c>
      <c r="BF4246" s="5">
        <v>88</v>
      </c>
      <c r="BG4246" s="5">
        <v>83</v>
      </c>
      <c r="BH4246" s="5">
        <v>95</v>
      </c>
      <c r="BI4246" s="5">
        <v>92</v>
      </c>
      <c r="BJ4246" s="5">
        <v>94</v>
      </c>
      <c r="BK4246" s="5">
        <v>96</v>
      </c>
      <c r="BL4246" s="5">
        <v>98</v>
      </c>
      <c r="BM4246" s="5">
        <v>99</v>
      </c>
      <c r="BN4246" s="5">
        <v>98</v>
      </c>
      <c r="BO4246" s="5">
        <v>101</v>
      </c>
      <c r="BP4246" s="5">
        <v>100</v>
      </c>
      <c r="BQ4246" s="5">
        <v>98</v>
      </c>
      <c r="BR4246" s="5">
        <v>100</v>
      </c>
      <c r="BS4246">
        <v>102</v>
      </c>
      <c r="BT4246">
        <v>103</v>
      </c>
      <c r="BU4246">
        <v>103</v>
      </c>
      <c r="BV4246">
        <v>104</v>
      </c>
      <c r="BW4246">
        <v>104</v>
      </c>
      <c r="BX4246">
        <v>99</v>
      </c>
      <c r="BY4246">
        <v>96</v>
      </c>
      <c r="BZ4246">
        <v>96</v>
      </c>
      <c r="CA4246">
        <v>99</v>
      </c>
      <c r="CB4246">
        <v>100</v>
      </c>
      <c r="CC4246">
        <v>101</v>
      </c>
      <c r="CD4246">
        <v>103</v>
      </c>
      <c r="CE4246">
        <v>106</v>
      </c>
      <c r="CF4246">
        <v>107</v>
      </c>
      <c r="CG4246">
        <v>108</v>
      </c>
      <c r="CH4246">
        <v>109</v>
      </c>
      <c r="CI4246">
        <v>108</v>
      </c>
      <c r="CJ4246">
        <v>108</v>
      </c>
      <c r="CK4246">
        <v>107</v>
      </c>
      <c r="CL4246">
        <v>106</v>
      </c>
      <c r="CM4246">
        <v>104</v>
      </c>
      <c r="CN4246">
        <v>103</v>
      </c>
      <c r="CO4246">
        <v>104</v>
      </c>
      <c r="CP4246">
        <v>105</v>
      </c>
      <c r="CQ4246">
        <v>100</v>
      </c>
      <c r="CR4246">
        <v>103</v>
      </c>
      <c r="CS4246">
        <v>103</v>
      </c>
      <c r="CT4246">
        <v>104</v>
      </c>
      <c r="CU4246">
        <v>104</v>
      </c>
      <c r="CV4246">
        <v>98</v>
      </c>
      <c r="CW4246">
        <v>97</v>
      </c>
      <c r="CX4246" t="s">
        <v>5</v>
      </c>
      <c r="CY4246" t="s">
        <v>20</v>
      </c>
      <c r="CZ4246" s="1">
        <f t="shared" si="4842"/>
        <v>0.85477037229369202</v>
      </c>
      <c r="DA4246" s="4">
        <f t="shared" si="4843"/>
        <v>96.548387096774192</v>
      </c>
      <c r="DB4246" s="4"/>
      <c r="DC4246" s="4"/>
      <c r="DD4246" s="4"/>
    </row>
    <row r="4247" spans="1:108" x14ac:dyDescent="0.25">
      <c r="A4247" t="s">
        <v>230</v>
      </c>
      <c r="B4247">
        <v>36.2119</v>
      </c>
      <c r="C4247">
        <v>-115.1939</v>
      </c>
      <c r="D4247">
        <v>2189</v>
      </c>
      <c r="E4247" t="s">
        <v>1</v>
      </c>
      <c r="F4247">
        <v>152.30000000000001</v>
      </c>
      <c r="G4247">
        <v>2015</v>
      </c>
      <c r="H4247">
        <v>8</v>
      </c>
      <c r="I4247" t="s">
        <v>260</v>
      </c>
      <c r="J4247">
        <v>97</v>
      </c>
      <c r="K4247">
        <v>95</v>
      </c>
      <c r="L4247">
        <v>93</v>
      </c>
      <c r="M4247">
        <v>91</v>
      </c>
      <c r="N4247">
        <v>90</v>
      </c>
      <c r="O4247">
        <v>90</v>
      </c>
      <c r="P4247">
        <v>93</v>
      </c>
      <c r="Q4247">
        <v>99</v>
      </c>
      <c r="R4247">
        <v>92</v>
      </c>
      <c r="S4247">
        <v>96</v>
      </c>
      <c r="T4247">
        <v>96</v>
      </c>
      <c r="U4247">
        <v>100</v>
      </c>
      <c r="V4247">
        <v>103</v>
      </c>
      <c r="W4247">
        <v>105</v>
      </c>
      <c r="X4247">
        <v>108</v>
      </c>
      <c r="Y4247">
        <v>107</v>
      </c>
      <c r="Z4247">
        <v>108</v>
      </c>
      <c r="AA4247">
        <v>106</v>
      </c>
      <c r="AB4247">
        <v>109</v>
      </c>
      <c r="AC4247">
        <v>112</v>
      </c>
      <c r="AD4247">
        <v>110</v>
      </c>
      <c r="AE4247">
        <v>107</v>
      </c>
      <c r="AF4247">
        <v>107</v>
      </c>
      <c r="AG4247">
        <v>109</v>
      </c>
      <c r="AH4247">
        <v>110</v>
      </c>
      <c r="AI4247">
        <v>111</v>
      </c>
      <c r="AJ4247">
        <v>111</v>
      </c>
      <c r="AK4247">
        <v>108</v>
      </c>
      <c r="AL4247">
        <v>109</v>
      </c>
      <c r="AM4247">
        <v>110</v>
      </c>
      <c r="AN4247" s="5">
        <v>106</v>
      </c>
      <c r="AO4247" s="5">
        <v>103</v>
      </c>
      <c r="AP4247" s="5">
        <v>108</v>
      </c>
      <c r="AQ4247" s="5">
        <v>101</v>
      </c>
      <c r="AR4247" s="5">
        <v>103</v>
      </c>
      <c r="AS4247" s="5">
        <v>99</v>
      </c>
      <c r="AT4247" s="5">
        <v>99</v>
      </c>
      <c r="AU4247" s="5">
        <v>102</v>
      </c>
      <c r="AV4247" s="5">
        <v>94</v>
      </c>
      <c r="AW4247" s="5">
        <v>93</v>
      </c>
      <c r="AX4247" s="5">
        <v>96</v>
      </c>
      <c r="AY4247" s="5">
        <v>99</v>
      </c>
      <c r="AZ4247" s="5">
        <v>103</v>
      </c>
      <c r="BA4247" s="5">
        <v>104</v>
      </c>
      <c r="BB4247" s="5">
        <v>102</v>
      </c>
      <c r="BC4247" s="5">
        <v>104</v>
      </c>
      <c r="BD4247" s="5">
        <v>105</v>
      </c>
      <c r="BE4247" s="5">
        <v>95</v>
      </c>
      <c r="BF4247" s="5">
        <v>93</v>
      </c>
      <c r="BG4247" s="5">
        <v>85</v>
      </c>
      <c r="BH4247" s="5">
        <v>98</v>
      </c>
      <c r="BI4247" s="5">
        <v>101</v>
      </c>
      <c r="BJ4247" s="5">
        <v>100</v>
      </c>
      <c r="BK4247" s="5">
        <v>100</v>
      </c>
      <c r="BL4247" s="5">
        <v>103</v>
      </c>
      <c r="BM4247" s="5">
        <v>103</v>
      </c>
      <c r="BN4247" s="5">
        <v>101</v>
      </c>
      <c r="BO4247" s="5">
        <v>102</v>
      </c>
      <c r="BP4247" s="5">
        <v>102</v>
      </c>
      <c r="BQ4247" s="5">
        <v>104</v>
      </c>
      <c r="BR4247" s="5">
        <v>105</v>
      </c>
      <c r="BS4247">
        <v>92</v>
      </c>
      <c r="BT4247">
        <v>102</v>
      </c>
      <c r="BU4247">
        <v>106</v>
      </c>
      <c r="BV4247">
        <v>106</v>
      </c>
      <c r="BW4247">
        <v>106</v>
      </c>
      <c r="BX4247">
        <v>106</v>
      </c>
      <c r="BY4247">
        <v>97</v>
      </c>
      <c r="BZ4247">
        <v>99</v>
      </c>
      <c r="CA4247">
        <v>101</v>
      </c>
      <c r="CB4247">
        <v>104</v>
      </c>
      <c r="CC4247">
        <v>104</v>
      </c>
      <c r="CD4247">
        <v>98</v>
      </c>
      <c r="CE4247">
        <v>103</v>
      </c>
      <c r="CF4247">
        <v>104</v>
      </c>
      <c r="CG4247">
        <v>109</v>
      </c>
      <c r="CH4247">
        <v>111</v>
      </c>
      <c r="CI4247">
        <v>110</v>
      </c>
      <c r="CJ4247">
        <v>108</v>
      </c>
      <c r="CK4247">
        <v>106</v>
      </c>
      <c r="CL4247">
        <v>107</v>
      </c>
      <c r="CM4247">
        <v>104</v>
      </c>
      <c r="CN4247">
        <v>104</v>
      </c>
      <c r="CO4247">
        <v>106</v>
      </c>
      <c r="CP4247">
        <v>106</v>
      </c>
      <c r="CQ4247">
        <v>96</v>
      </c>
      <c r="CR4247">
        <v>95</v>
      </c>
      <c r="CS4247">
        <v>100</v>
      </c>
      <c r="CT4247">
        <v>104</v>
      </c>
      <c r="CU4247">
        <v>107</v>
      </c>
      <c r="CV4247">
        <v>101</v>
      </c>
      <c r="CW4247">
        <v>103</v>
      </c>
      <c r="CX4247" t="s">
        <v>2</v>
      </c>
      <c r="CY4247" t="s">
        <v>231</v>
      </c>
      <c r="CZ4247" s="1">
        <f t="shared" si="4842"/>
        <v>0.87523721587452397</v>
      </c>
      <c r="DA4247" s="4">
        <f t="shared" si="4843"/>
        <v>100.41935483870968</v>
      </c>
      <c r="DB4247" s="4"/>
      <c r="DC4247" s="4"/>
      <c r="DD4247" s="4"/>
    </row>
    <row r="4248" spans="1:108" x14ac:dyDescent="0.25">
      <c r="A4248" t="s">
        <v>91</v>
      </c>
      <c r="B4248">
        <v>36.071899999999999</v>
      </c>
      <c r="C4248">
        <v>-115.16330000000001</v>
      </c>
      <c r="D4248">
        <v>2175</v>
      </c>
      <c r="E4248" t="s">
        <v>1</v>
      </c>
      <c r="F4248">
        <v>158.69999999999999</v>
      </c>
      <c r="G4248">
        <v>2015</v>
      </c>
      <c r="H4248">
        <v>8</v>
      </c>
      <c r="I4248" t="s">
        <v>260</v>
      </c>
      <c r="J4248">
        <v>97</v>
      </c>
      <c r="K4248">
        <v>96</v>
      </c>
      <c r="L4248">
        <v>93</v>
      </c>
      <c r="M4248">
        <v>92</v>
      </c>
      <c r="N4248">
        <v>90</v>
      </c>
      <c r="O4248">
        <v>90</v>
      </c>
      <c r="P4248">
        <v>95</v>
      </c>
      <c r="Q4248">
        <v>100</v>
      </c>
      <c r="R4248">
        <v>94</v>
      </c>
      <c r="S4248">
        <v>96</v>
      </c>
      <c r="T4248">
        <v>95</v>
      </c>
      <c r="U4248">
        <v>101</v>
      </c>
      <c r="V4248">
        <v>105</v>
      </c>
      <c r="W4248">
        <v>105</v>
      </c>
      <c r="X4248">
        <v>108</v>
      </c>
      <c r="Y4248">
        <v>107</v>
      </c>
      <c r="Z4248">
        <v>108</v>
      </c>
      <c r="AA4248">
        <v>107</v>
      </c>
      <c r="AB4248">
        <v>111</v>
      </c>
      <c r="AC4248">
        <v>113</v>
      </c>
      <c r="AD4248">
        <v>109</v>
      </c>
      <c r="AE4248">
        <v>107</v>
      </c>
      <c r="AF4248">
        <v>109</v>
      </c>
      <c r="AG4248">
        <v>110</v>
      </c>
      <c r="AH4248">
        <v>111</v>
      </c>
      <c r="AI4248">
        <v>112</v>
      </c>
      <c r="AJ4248">
        <v>113</v>
      </c>
      <c r="AK4248">
        <v>110</v>
      </c>
      <c r="AL4248">
        <v>110</v>
      </c>
      <c r="AM4248">
        <v>112</v>
      </c>
      <c r="AN4248" s="5">
        <v>107</v>
      </c>
      <c r="AO4248" s="5">
        <v>105</v>
      </c>
      <c r="AP4248" s="5">
        <v>109</v>
      </c>
      <c r="AQ4248" s="5">
        <v>102</v>
      </c>
      <c r="AR4248" s="5">
        <v>101</v>
      </c>
      <c r="AS4248" s="5">
        <v>98</v>
      </c>
      <c r="AT4248" s="5">
        <v>100</v>
      </c>
      <c r="AU4248" s="5">
        <v>101</v>
      </c>
      <c r="AV4248" s="5">
        <v>94</v>
      </c>
      <c r="AW4248" s="5">
        <v>93</v>
      </c>
      <c r="AX4248" s="5">
        <v>96</v>
      </c>
      <c r="AY4248" s="5">
        <v>101</v>
      </c>
      <c r="AZ4248" s="5">
        <v>104</v>
      </c>
      <c r="BA4248" s="5">
        <v>105</v>
      </c>
      <c r="BB4248" s="5">
        <v>103</v>
      </c>
      <c r="BC4248" s="5">
        <v>106</v>
      </c>
      <c r="BD4248" s="5">
        <v>105</v>
      </c>
      <c r="BE4248" s="5">
        <v>93</v>
      </c>
      <c r="BF4248" s="5">
        <v>95</v>
      </c>
      <c r="BG4248" s="5">
        <v>89</v>
      </c>
      <c r="BH4248" s="5">
        <v>98</v>
      </c>
      <c r="BI4248" s="5">
        <v>101</v>
      </c>
      <c r="BJ4248" s="5">
        <v>101</v>
      </c>
      <c r="BK4248" s="5">
        <v>101</v>
      </c>
      <c r="BL4248" s="5">
        <v>103</v>
      </c>
      <c r="BM4248" s="5">
        <v>104</v>
      </c>
      <c r="BN4248" s="5">
        <v>103</v>
      </c>
      <c r="BO4248" s="5">
        <v>103</v>
      </c>
      <c r="BP4248" s="5">
        <v>104</v>
      </c>
      <c r="BQ4248" s="5">
        <v>106</v>
      </c>
      <c r="BR4248" s="5">
        <v>105</v>
      </c>
      <c r="BS4248">
        <v>93</v>
      </c>
      <c r="BT4248">
        <v>103</v>
      </c>
      <c r="BU4248">
        <v>106</v>
      </c>
      <c r="BV4248">
        <v>106</v>
      </c>
      <c r="BW4248">
        <v>107</v>
      </c>
      <c r="BX4248">
        <v>107</v>
      </c>
      <c r="BY4248">
        <v>98</v>
      </c>
      <c r="BZ4248">
        <v>100</v>
      </c>
      <c r="CA4248">
        <v>103</v>
      </c>
      <c r="CB4248">
        <v>104</v>
      </c>
      <c r="CC4248">
        <v>103</v>
      </c>
      <c r="CD4248">
        <v>101</v>
      </c>
      <c r="CE4248">
        <v>103</v>
      </c>
      <c r="CF4248">
        <v>101</v>
      </c>
      <c r="CG4248">
        <v>109</v>
      </c>
      <c r="CH4248">
        <v>110</v>
      </c>
      <c r="CI4248">
        <v>110</v>
      </c>
      <c r="CJ4248">
        <v>109</v>
      </c>
      <c r="CK4248">
        <v>108</v>
      </c>
      <c r="CL4248">
        <v>108</v>
      </c>
      <c r="CM4248">
        <v>105</v>
      </c>
      <c r="CN4248">
        <v>105</v>
      </c>
      <c r="CO4248">
        <v>107</v>
      </c>
      <c r="CP4248">
        <v>107</v>
      </c>
      <c r="CQ4248">
        <v>97</v>
      </c>
      <c r="CR4248">
        <v>96</v>
      </c>
      <c r="CS4248">
        <v>102</v>
      </c>
      <c r="CT4248">
        <v>105</v>
      </c>
      <c r="CU4248">
        <v>107</v>
      </c>
      <c r="CV4248">
        <v>101</v>
      </c>
      <c r="CW4248">
        <v>103</v>
      </c>
      <c r="CX4248" t="s">
        <v>2</v>
      </c>
      <c r="CY4248" t="s">
        <v>92</v>
      </c>
      <c r="CZ4248" s="1">
        <f t="shared" si="4842"/>
        <v>0.82574828862391103</v>
      </c>
      <c r="DA4248" s="4">
        <f t="shared" si="4843"/>
        <v>101.16129032258064</v>
      </c>
      <c r="DB4248" s="4"/>
      <c r="DC4248" s="4"/>
      <c r="DD4248" s="4"/>
    </row>
    <row r="4249" spans="1:108" x14ac:dyDescent="0.25">
      <c r="A4249" t="s">
        <v>155</v>
      </c>
      <c r="B4249">
        <v>36.430300000000003</v>
      </c>
      <c r="C4249">
        <v>-114.51390000000001</v>
      </c>
      <c r="D4249">
        <v>2000</v>
      </c>
      <c r="E4249" t="s">
        <v>1</v>
      </c>
      <c r="F4249">
        <v>210.3</v>
      </c>
      <c r="G4249">
        <v>2015</v>
      </c>
      <c r="H4249">
        <v>8</v>
      </c>
      <c r="I4249" t="s">
        <v>260</v>
      </c>
      <c r="J4249">
        <v>104</v>
      </c>
      <c r="K4249">
        <v>99</v>
      </c>
      <c r="L4249">
        <v>97</v>
      </c>
      <c r="M4249">
        <v>94</v>
      </c>
      <c r="N4249">
        <v>92</v>
      </c>
      <c r="O4249">
        <v>92</v>
      </c>
      <c r="P4249">
        <v>89</v>
      </c>
      <c r="Q4249">
        <v>95</v>
      </c>
      <c r="R4249">
        <v>100</v>
      </c>
      <c r="S4249">
        <v>95</v>
      </c>
      <c r="T4249">
        <v>95</v>
      </c>
      <c r="U4249">
        <v>96</v>
      </c>
      <c r="V4249">
        <v>101</v>
      </c>
      <c r="W4249">
        <v>106</v>
      </c>
      <c r="X4249">
        <v>106</v>
      </c>
      <c r="Y4249">
        <v>109</v>
      </c>
      <c r="Z4249">
        <v>109</v>
      </c>
      <c r="AA4249">
        <v>110</v>
      </c>
      <c r="AB4249">
        <v>109</v>
      </c>
      <c r="AC4249">
        <v>110</v>
      </c>
      <c r="AD4249">
        <v>112</v>
      </c>
      <c r="AE4249">
        <v>110</v>
      </c>
      <c r="AF4249">
        <v>108</v>
      </c>
      <c r="AG4249">
        <v>108</v>
      </c>
      <c r="AH4249">
        <v>110</v>
      </c>
      <c r="AI4249">
        <v>111</v>
      </c>
      <c r="AJ4249">
        <v>113</v>
      </c>
      <c r="AK4249">
        <v>112</v>
      </c>
      <c r="AL4249">
        <v>110</v>
      </c>
      <c r="AM4249">
        <v>111</v>
      </c>
      <c r="AN4249" s="5">
        <v>112</v>
      </c>
      <c r="AO4249" s="5">
        <v>107</v>
      </c>
      <c r="AP4249" s="5">
        <v>106</v>
      </c>
      <c r="AQ4249" s="5">
        <v>110</v>
      </c>
      <c r="AR4249" s="5">
        <v>99</v>
      </c>
      <c r="AS4249" s="5">
        <v>104</v>
      </c>
      <c r="AT4249" s="5">
        <v>99</v>
      </c>
      <c r="AU4249" s="5">
        <v>100</v>
      </c>
      <c r="AV4249" s="5">
        <v>101</v>
      </c>
      <c r="AW4249" s="5">
        <v>95</v>
      </c>
      <c r="AX4249" s="5">
        <v>95</v>
      </c>
      <c r="AY4249" s="5">
        <v>101</v>
      </c>
      <c r="AZ4249" s="5">
        <v>104</v>
      </c>
      <c r="BA4249" s="5">
        <v>103</v>
      </c>
      <c r="BB4249" s="5">
        <v>104</v>
      </c>
      <c r="BC4249" s="5">
        <v>104</v>
      </c>
      <c r="BD4249" s="5">
        <v>104</v>
      </c>
      <c r="BE4249" s="5">
        <v>105</v>
      </c>
      <c r="BF4249" s="5">
        <v>95</v>
      </c>
      <c r="BG4249" s="5">
        <v>96</v>
      </c>
      <c r="BH4249" s="5">
        <v>86</v>
      </c>
      <c r="BI4249" s="5">
        <v>98</v>
      </c>
      <c r="BJ4249" s="5">
        <v>101</v>
      </c>
      <c r="BK4249" s="5">
        <v>100</v>
      </c>
      <c r="BL4249" s="5">
        <v>102</v>
      </c>
      <c r="BM4249" s="5">
        <v>104</v>
      </c>
      <c r="BN4249" s="5">
        <v>105</v>
      </c>
      <c r="BO4249" s="5">
        <v>103</v>
      </c>
      <c r="BP4249" s="5">
        <v>103</v>
      </c>
      <c r="BQ4249" s="5">
        <v>105</v>
      </c>
      <c r="BR4249" s="5">
        <v>107</v>
      </c>
      <c r="BS4249">
        <v>106</v>
      </c>
      <c r="BT4249">
        <v>92</v>
      </c>
      <c r="BU4249">
        <v>102</v>
      </c>
      <c r="BV4249">
        <v>107</v>
      </c>
      <c r="BW4249">
        <v>106</v>
      </c>
      <c r="BX4249">
        <v>107</v>
      </c>
      <c r="BY4249">
        <v>107</v>
      </c>
      <c r="BZ4249">
        <v>92</v>
      </c>
      <c r="CA4249">
        <v>100</v>
      </c>
      <c r="CB4249">
        <v>102</v>
      </c>
      <c r="CC4249">
        <v>105</v>
      </c>
      <c r="CD4249">
        <v>103</v>
      </c>
      <c r="CE4249">
        <v>99</v>
      </c>
      <c r="CF4249">
        <v>106</v>
      </c>
      <c r="CG4249">
        <v>109</v>
      </c>
      <c r="CH4249">
        <v>110</v>
      </c>
      <c r="CI4249">
        <v>112</v>
      </c>
      <c r="CJ4249">
        <v>111</v>
      </c>
      <c r="CK4249">
        <v>110</v>
      </c>
      <c r="CL4249">
        <v>107</v>
      </c>
      <c r="CM4249">
        <v>106</v>
      </c>
      <c r="CN4249">
        <v>104</v>
      </c>
      <c r="CO4249">
        <v>105</v>
      </c>
      <c r="CP4249">
        <v>107</v>
      </c>
      <c r="CQ4249">
        <v>108</v>
      </c>
      <c r="CR4249">
        <v>99</v>
      </c>
      <c r="CS4249">
        <v>96</v>
      </c>
      <c r="CT4249">
        <v>103</v>
      </c>
      <c r="CU4249">
        <v>107</v>
      </c>
      <c r="CV4249">
        <v>108</v>
      </c>
      <c r="CW4249">
        <v>105</v>
      </c>
      <c r="CX4249" t="s">
        <v>2</v>
      </c>
      <c r="CY4249" t="s">
        <v>156</v>
      </c>
      <c r="CZ4249" s="1">
        <f t="shared" si="4842"/>
        <v>0.57010220580171822</v>
      </c>
      <c r="DA4249" s="4">
        <f t="shared" si="4843"/>
        <v>101.87096774193549</v>
      </c>
      <c r="DB4249" s="4"/>
      <c r="DC4249" s="4"/>
      <c r="DD4249" s="4"/>
    </row>
    <row r="4250" spans="1:108" x14ac:dyDescent="0.25">
      <c r="A4250" t="s">
        <v>77</v>
      </c>
      <c r="B4250">
        <v>34.8536</v>
      </c>
      <c r="C4250">
        <v>-116.7869</v>
      </c>
      <c r="D4250">
        <v>1919</v>
      </c>
      <c r="E4250" t="s">
        <v>1</v>
      </c>
      <c r="F4250">
        <v>178.9</v>
      </c>
      <c r="G4250">
        <v>2015</v>
      </c>
      <c r="H4250">
        <v>8</v>
      </c>
      <c r="I4250" t="s">
        <v>260</v>
      </c>
      <c r="J4250">
        <v>97</v>
      </c>
      <c r="K4250">
        <v>95</v>
      </c>
      <c r="L4250">
        <v>90</v>
      </c>
      <c r="M4250">
        <v>92</v>
      </c>
      <c r="N4250">
        <v>88</v>
      </c>
      <c r="O4250">
        <v>92</v>
      </c>
      <c r="P4250">
        <v>96</v>
      </c>
      <c r="Q4250">
        <v>103</v>
      </c>
      <c r="R4250">
        <v>93</v>
      </c>
      <c r="S4250">
        <v>95</v>
      </c>
      <c r="T4250">
        <v>97</v>
      </c>
      <c r="U4250">
        <v>103</v>
      </c>
      <c r="V4250">
        <v>107</v>
      </c>
      <c r="W4250">
        <v>109</v>
      </c>
      <c r="X4250">
        <v>109</v>
      </c>
      <c r="Y4250">
        <v>109</v>
      </c>
      <c r="Z4250">
        <v>110</v>
      </c>
      <c r="AA4250">
        <v>109</v>
      </c>
      <c r="AB4250">
        <v>111</v>
      </c>
      <c r="AC4250">
        <v>114</v>
      </c>
      <c r="AD4250">
        <v>108</v>
      </c>
      <c r="AE4250">
        <v>108</v>
      </c>
      <c r="AF4250">
        <v>107</v>
      </c>
      <c r="AG4250">
        <v>107</v>
      </c>
      <c r="AH4250">
        <v>107</v>
      </c>
      <c r="AI4250">
        <v>103</v>
      </c>
      <c r="AJ4250">
        <v>106</v>
      </c>
      <c r="AK4250">
        <v>101</v>
      </c>
      <c r="AL4250">
        <v>108</v>
      </c>
      <c r="AM4250">
        <v>111</v>
      </c>
      <c r="AN4250" s="5">
        <v>95</v>
      </c>
      <c r="AO4250" s="5">
        <v>104</v>
      </c>
      <c r="AP4250" s="5">
        <v>105</v>
      </c>
      <c r="AQ4250" s="5">
        <v>108</v>
      </c>
      <c r="AR4250" s="5">
        <v>107</v>
      </c>
      <c r="AS4250" s="5">
        <v>102</v>
      </c>
      <c r="AT4250" s="5">
        <v>104</v>
      </c>
      <c r="AU4250" s="5">
        <v>98</v>
      </c>
      <c r="AV4250" s="5">
        <v>91</v>
      </c>
      <c r="AW4250" s="5">
        <v>91</v>
      </c>
      <c r="AX4250" s="5">
        <v>97</v>
      </c>
      <c r="AY4250" s="5">
        <v>99</v>
      </c>
      <c r="AZ4250" s="5">
        <v>102</v>
      </c>
      <c r="BA4250" s="5">
        <v>103</v>
      </c>
      <c r="BB4250" s="5">
        <v>102</v>
      </c>
      <c r="BC4250" s="5">
        <v>104</v>
      </c>
      <c r="BD4250" s="5">
        <v>105</v>
      </c>
      <c r="BE4250" s="5">
        <v>84</v>
      </c>
      <c r="BF4250" s="5">
        <v>88</v>
      </c>
      <c r="BG4250" s="5">
        <v>87</v>
      </c>
      <c r="BH4250" s="5">
        <v>97</v>
      </c>
      <c r="BI4250" s="5">
        <v>96</v>
      </c>
      <c r="BJ4250" s="5">
        <v>98</v>
      </c>
      <c r="BK4250" s="5">
        <v>100</v>
      </c>
      <c r="BL4250" s="5">
        <v>102</v>
      </c>
      <c r="BM4250" s="5">
        <v>101</v>
      </c>
      <c r="BN4250" s="5">
        <v>100</v>
      </c>
      <c r="BO4250" s="5">
        <v>105</v>
      </c>
      <c r="BP4250" s="5">
        <v>104</v>
      </c>
      <c r="BQ4250" s="5">
        <v>102</v>
      </c>
      <c r="BR4250" s="5">
        <v>104</v>
      </c>
      <c r="BS4250">
        <v>106</v>
      </c>
      <c r="BT4250">
        <v>106</v>
      </c>
      <c r="BU4250">
        <v>107</v>
      </c>
      <c r="BV4250">
        <v>108</v>
      </c>
      <c r="BW4250">
        <v>108</v>
      </c>
      <c r="BX4250">
        <v>103</v>
      </c>
      <c r="BY4250">
        <v>101</v>
      </c>
      <c r="BZ4250">
        <v>99</v>
      </c>
      <c r="CA4250">
        <v>104</v>
      </c>
      <c r="CB4250">
        <v>103</v>
      </c>
      <c r="CC4250">
        <v>103</v>
      </c>
      <c r="CD4250">
        <v>105</v>
      </c>
      <c r="CE4250">
        <v>107</v>
      </c>
      <c r="CF4250">
        <v>109</v>
      </c>
      <c r="CG4250">
        <v>110</v>
      </c>
      <c r="CH4250">
        <v>112</v>
      </c>
      <c r="CI4250">
        <v>111</v>
      </c>
      <c r="CJ4250">
        <v>110</v>
      </c>
      <c r="CK4250">
        <v>110</v>
      </c>
      <c r="CL4250">
        <v>108</v>
      </c>
      <c r="CM4250">
        <v>108</v>
      </c>
      <c r="CN4250">
        <v>105</v>
      </c>
      <c r="CO4250">
        <v>107</v>
      </c>
      <c r="CP4250">
        <v>108</v>
      </c>
      <c r="CQ4250">
        <v>106</v>
      </c>
      <c r="CR4250">
        <v>105</v>
      </c>
      <c r="CS4250">
        <v>107</v>
      </c>
      <c r="CT4250">
        <v>109</v>
      </c>
      <c r="CU4250">
        <v>108</v>
      </c>
      <c r="CV4250">
        <v>103</v>
      </c>
      <c r="CW4250">
        <v>100</v>
      </c>
      <c r="CX4250" t="s">
        <v>5</v>
      </c>
      <c r="CY4250" t="s">
        <v>78</v>
      </c>
      <c r="CZ4250" s="1">
        <f t="shared" si="4842"/>
        <v>0.84981148368055293</v>
      </c>
      <c r="DA4250" s="4">
        <f t="shared" si="4843"/>
        <v>99.516129032258064</v>
      </c>
      <c r="DB4250" s="4"/>
      <c r="DC4250" s="4"/>
      <c r="DD4250" s="4"/>
    </row>
    <row r="4251" spans="1:108" x14ac:dyDescent="0.25">
      <c r="A4251" t="s">
        <v>45</v>
      </c>
      <c r="B4251">
        <v>35.763599999999997</v>
      </c>
      <c r="C4251">
        <v>-117.3908</v>
      </c>
      <c r="D4251">
        <v>1695</v>
      </c>
      <c r="E4251" t="s">
        <v>1</v>
      </c>
      <c r="F4251">
        <v>90.8</v>
      </c>
      <c r="G4251">
        <v>2015</v>
      </c>
      <c r="H4251">
        <v>8</v>
      </c>
      <c r="I4251" t="s">
        <v>260</v>
      </c>
      <c r="J4251">
        <v>101</v>
      </c>
      <c r="K4251">
        <v>95</v>
      </c>
      <c r="L4251">
        <v>94</v>
      </c>
      <c r="M4251">
        <v>92</v>
      </c>
      <c r="N4251">
        <v>91</v>
      </c>
      <c r="O4251">
        <v>92</v>
      </c>
      <c r="P4251">
        <v>96</v>
      </c>
      <c r="Q4251">
        <v>102</v>
      </c>
      <c r="R4251">
        <v>90</v>
      </c>
      <c r="S4251">
        <v>96</v>
      </c>
      <c r="T4251">
        <v>97</v>
      </c>
      <c r="U4251">
        <v>101</v>
      </c>
      <c r="V4251">
        <v>106</v>
      </c>
      <c r="W4251">
        <v>108</v>
      </c>
      <c r="X4251">
        <v>109</v>
      </c>
      <c r="Y4251">
        <v>107</v>
      </c>
      <c r="Z4251">
        <v>108</v>
      </c>
      <c r="AA4251">
        <v>109</v>
      </c>
      <c r="AB4251">
        <v>112</v>
      </c>
      <c r="AC4251">
        <v>112</v>
      </c>
      <c r="AD4251">
        <v>109</v>
      </c>
      <c r="AE4251">
        <v>107</v>
      </c>
      <c r="AF4251">
        <v>104</v>
      </c>
      <c r="AG4251">
        <v>107</v>
      </c>
      <c r="AH4251">
        <v>109</v>
      </c>
      <c r="AI4251">
        <v>109</v>
      </c>
      <c r="AJ4251">
        <v>110</v>
      </c>
      <c r="AK4251">
        <v>103</v>
      </c>
      <c r="AL4251">
        <v>109</v>
      </c>
      <c r="AM4251">
        <v>111</v>
      </c>
      <c r="AN4251" s="5">
        <v>99</v>
      </c>
      <c r="AO4251" s="5">
        <v>102</v>
      </c>
      <c r="AP4251" s="5">
        <v>106</v>
      </c>
      <c r="AQ4251" s="5">
        <v>107</v>
      </c>
      <c r="AR4251" s="5">
        <v>107</v>
      </c>
      <c r="AS4251" s="5">
        <v>105</v>
      </c>
      <c r="AT4251" s="5">
        <v>103</v>
      </c>
      <c r="AU4251" s="5">
        <v>98</v>
      </c>
      <c r="AV4251" s="5">
        <v>90</v>
      </c>
      <c r="AW4251" s="5">
        <v>92</v>
      </c>
      <c r="AX4251" s="5">
        <v>96</v>
      </c>
      <c r="AY4251" s="5">
        <v>99</v>
      </c>
      <c r="AZ4251" s="5">
        <v>102</v>
      </c>
      <c r="BA4251" s="5">
        <v>102</v>
      </c>
      <c r="BB4251" s="5">
        <v>101</v>
      </c>
      <c r="BC4251" s="5">
        <v>103</v>
      </c>
      <c r="BD4251" s="5">
        <v>104</v>
      </c>
      <c r="BE4251" s="5">
        <v>91</v>
      </c>
      <c r="BF4251" s="5">
        <v>95</v>
      </c>
      <c r="BG4251" s="5">
        <v>88</v>
      </c>
      <c r="BH4251" s="5">
        <v>98</v>
      </c>
      <c r="BI4251" s="5">
        <v>98</v>
      </c>
      <c r="BJ4251" s="5">
        <v>97</v>
      </c>
      <c r="BK4251" s="5">
        <v>91</v>
      </c>
      <c r="BL4251" s="5">
        <v>102</v>
      </c>
      <c r="BM4251" s="5">
        <v>103</v>
      </c>
      <c r="BN4251" s="5">
        <v>103</v>
      </c>
      <c r="BO4251" s="5">
        <v>105</v>
      </c>
      <c r="BP4251" s="5">
        <v>106</v>
      </c>
      <c r="BQ4251" s="5">
        <v>106</v>
      </c>
      <c r="BR4251" s="5">
        <v>106</v>
      </c>
      <c r="BS4251">
        <v>107</v>
      </c>
      <c r="BT4251">
        <v>106</v>
      </c>
      <c r="BU4251">
        <v>107</v>
      </c>
      <c r="BV4251">
        <v>106</v>
      </c>
      <c r="BW4251">
        <v>106</v>
      </c>
      <c r="BX4251">
        <v>99</v>
      </c>
      <c r="BY4251">
        <v>100</v>
      </c>
      <c r="BZ4251">
        <v>99</v>
      </c>
      <c r="CA4251">
        <v>102</v>
      </c>
      <c r="CB4251">
        <v>102</v>
      </c>
      <c r="CC4251">
        <v>102</v>
      </c>
      <c r="CD4251">
        <v>104</v>
      </c>
      <c r="CE4251">
        <v>107</v>
      </c>
      <c r="CF4251">
        <v>108</v>
      </c>
      <c r="CG4251">
        <v>109</v>
      </c>
      <c r="CH4251">
        <v>112</v>
      </c>
      <c r="CI4251">
        <v>111</v>
      </c>
      <c r="CJ4251">
        <v>110</v>
      </c>
      <c r="CK4251">
        <v>110</v>
      </c>
      <c r="CL4251">
        <v>108</v>
      </c>
      <c r="CM4251">
        <v>107</v>
      </c>
      <c r="CN4251">
        <v>103</v>
      </c>
      <c r="CO4251">
        <v>107</v>
      </c>
      <c r="CP4251">
        <v>108</v>
      </c>
      <c r="CQ4251">
        <v>106</v>
      </c>
      <c r="CR4251">
        <v>104</v>
      </c>
      <c r="CS4251">
        <v>106</v>
      </c>
      <c r="CT4251">
        <v>107</v>
      </c>
      <c r="CU4251">
        <v>105</v>
      </c>
      <c r="CV4251">
        <v>101</v>
      </c>
      <c r="CW4251">
        <v>100</v>
      </c>
      <c r="CX4251" t="s">
        <v>5</v>
      </c>
      <c r="CY4251" t="s">
        <v>46</v>
      </c>
      <c r="CZ4251" s="1">
        <f t="shared" si="4842"/>
        <v>0.90323092947904449</v>
      </c>
      <c r="DA4251" s="4">
        <f t="shared" si="4843"/>
        <v>100.16129032258064</v>
      </c>
      <c r="DB4251" s="4"/>
      <c r="DC4251" s="4"/>
      <c r="DD4251" s="4"/>
    </row>
    <row r="4252" spans="1:108" x14ac:dyDescent="0.25">
      <c r="A4252" t="s">
        <v>63</v>
      </c>
      <c r="B4252">
        <v>36.549999999999997</v>
      </c>
      <c r="C4252">
        <v>-114.45829999999999</v>
      </c>
      <c r="D4252">
        <v>1294</v>
      </c>
      <c r="E4252" t="s">
        <v>1</v>
      </c>
      <c r="F4252">
        <v>215.3</v>
      </c>
      <c r="G4252">
        <v>2015</v>
      </c>
      <c r="H4252">
        <v>8</v>
      </c>
      <c r="I4252" t="s">
        <v>260</v>
      </c>
      <c r="J4252">
        <v>107</v>
      </c>
      <c r="K4252">
        <v>102</v>
      </c>
      <c r="L4252">
        <v>99</v>
      </c>
      <c r="M4252">
        <v>97</v>
      </c>
      <c r="N4252">
        <v>95</v>
      </c>
      <c r="O4252">
        <v>95</v>
      </c>
      <c r="P4252">
        <v>93</v>
      </c>
      <c r="Q4252">
        <v>98</v>
      </c>
      <c r="R4252">
        <v>104</v>
      </c>
      <c r="S4252">
        <v>94</v>
      </c>
      <c r="T4252">
        <v>97</v>
      </c>
      <c r="U4252">
        <v>98</v>
      </c>
      <c r="V4252">
        <v>104</v>
      </c>
      <c r="W4252">
        <v>108</v>
      </c>
      <c r="X4252">
        <v>110</v>
      </c>
      <c r="Y4252">
        <v>112</v>
      </c>
      <c r="Z4252">
        <v>112</v>
      </c>
      <c r="AA4252">
        <v>112</v>
      </c>
      <c r="AB4252">
        <v>112</v>
      </c>
      <c r="AC4252">
        <v>113</v>
      </c>
      <c r="AD4252">
        <v>115</v>
      </c>
      <c r="AE4252">
        <v>113</v>
      </c>
      <c r="AF4252">
        <v>112</v>
      </c>
      <c r="AG4252">
        <v>111</v>
      </c>
      <c r="AH4252">
        <v>114</v>
      </c>
      <c r="AI4252">
        <v>114</v>
      </c>
      <c r="AJ4252">
        <v>118</v>
      </c>
      <c r="AK4252">
        <v>115</v>
      </c>
      <c r="AL4252">
        <v>112</v>
      </c>
      <c r="AM4252">
        <v>115</v>
      </c>
      <c r="AN4252" s="5">
        <v>117</v>
      </c>
      <c r="AO4252" s="5">
        <v>109</v>
      </c>
      <c r="AP4252" s="5">
        <v>109</v>
      </c>
      <c r="AQ4252" s="5">
        <v>113</v>
      </c>
      <c r="AR4252" s="5">
        <v>100</v>
      </c>
      <c r="AS4252" s="5">
        <v>106</v>
      </c>
      <c r="AT4252" s="5">
        <v>102</v>
      </c>
      <c r="AU4252" s="5">
        <v>104</v>
      </c>
      <c r="AV4252" s="5">
        <v>104</v>
      </c>
      <c r="AW4252" s="5">
        <v>99</v>
      </c>
      <c r="AX4252" s="5">
        <v>97</v>
      </c>
      <c r="AY4252" s="5">
        <v>99</v>
      </c>
      <c r="AZ4252" s="5">
        <v>103</v>
      </c>
      <c r="BA4252" s="5">
        <v>107</v>
      </c>
      <c r="BB4252" s="5">
        <v>107</v>
      </c>
      <c r="BC4252" s="5">
        <v>105</v>
      </c>
      <c r="BD4252" s="5">
        <v>107</v>
      </c>
      <c r="BE4252" s="5">
        <v>108</v>
      </c>
      <c r="BF4252" s="5">
        <v>98</v>
      </c>
      <c r="BG4252" s="5">
        <v>98</v>
      </c>
      <c r="BH4252" s="5">
        <v>90</v>
      </c>
      <c r="BI4252" s="5">
        <v>100</v>
      </c>
      <c r="BJ4252" s="5">
        <v>104</v>
      </c>
      <c r="BK4252" s="5">
        <v>103</v>
      </c>
      <c r="BL4252" s="5">
        <v>104</v>
      </c>
      <c r="BM4252" s="5">
        <v>106</v>
      </c>
      <c r="BN4252" s="5">
        <v>107</v>
      </c>
      <c r="BO4252" s="5">
        <v>105</v>
      </c>
      <c r="BP4252" s="5">
        <v>106</v>
      </c>
      <c r="BQ4252" s="5">
        <v>108</v>
      </c>
      <c r="BR4252" s="5">
        <v>110</v>
      </c>
      <c r="BS4252">
        <v>108</v>
      </c>
      <c r="BT4252">
        <v>92</v>
      </c>
      <c r="BU4252">
        <v>105</v>
      </c>
      <c r="BV4252">
        <v>109</v>
      </c>
      <c r="BW4252">
        <v>109</v>
      </c>
      <c r="BX4252">
        <v>109</v>
      </c>
      <c r="BY4252">
        <v>110</v>
      </c>
      <c r="BZ4252">
        <v>95</v>
      </c>
      <c r="CA4252">
        <v>102</v>
      </c>
      <c r="CB4252">
        <v>105</v>
      </c>
      <c r="CC4252">
        <v>107</v>
      </c>
      <c r="CD4252">
        <v>104</v>
      </c>
      <c r="CE4252">
        <v>102</v>
      </c>
      <c r="CF4252">
        <v>109</v>
      </c>
      <c r="CG4252">
        <v>110</v>
      </c>
      <c r="CH4252">
        <v>111</v>
      </c>
      <c r="CI4252">
        <v>113</v>
      </c>
      <c r="CJ4252">
        <v>114</v>
      </c>
      <c r="CK4252">
        <v>111</v>
      </c>
      <c r="CL4252">
        <v>109</v>
      </c>
      <c r="CM4252">
        <v>109</v>
      </c>
      <c r="CN4252">
        <v>106</v>
      </c>
      <c r="CO4252">
        <v>107</v>
      </c>
      <c r="CP4252">
        <v>108</v>
      </c>
      <c r="CQ4252">
        <v>111</v>
      </c>
      <c r="CR4252">
        <v>102</v>
      </c>
      <c r="CS4252">
        <v>97</v>
      </c>
      <c r="CT4252">
        <v>105</v>
      </c>
      <c r="CU4252">
        <v>109</v>
      </c>
      <c r="CV4252">
        <v>111</v>
      </c>
      <c r="CW4252">
        <v>106</v>
      </c>
      <c r="CX4252" t="s">
        <v>2</v>
      </c>
      <c r="CY4252" t="s">
        <v>64</v>
      </c>
      <c r="CZ4252" s="1">
        <f t="shared" si="4842"/>
        <v>0.53141526970014663</v>
      </c>
      <c r="DA4252" s="4">
        <f t="shared" si="4843"/>
        <v>104.35483870967742</v>
      </c>
      <c r="DB4252" s="4"/>
      <c r="DC4252" s="4"/>
      <c r="DD4252" s="4"/>
    </row>
    <row r="4253" spans="1:108" x14ac:dyDescent="0.25">
      <c r="A4253" t="s">
        <v>253</v>
      </c>
      <c r="B4253">
        <v>34.559399999999997</v>
      </c>
      <c r="C4253">
        <v>-115.74420000000001</v>
      </c>
      <c r="D4253">
        <v>658</v>
      </c>
      <c r="E4253" t="s">
        <v>1</v>
      </c>
      <c r="F4253">
        <v>234.6</v>
      </c>
      <c r="G4253">
        <v>2015</v>
      </c>
      <c r="H4253">
        <v>8</v>
      </c>
      <c r="I4253" t="s">
        <v>260</v>
      </c>
      <c r="J4253">
        <v>109</v>
      </c>
      <c r="K4253">
        <v>105</v>
      </c>
      <c r="L4253">
        <v>101</v>
      </c>
      <c r="M4253">
        <v>100</v>
      </c>
      <c r="N4253">
        <v>98</v>
      </c>
      <c r="P4253">
        <v>101</v>
      </c>
      <c r="Q4253">
        <v>103</v>
      </c>
      <c r="R4253">
        <v>109</v>
      </c>
      <c r="S4253">
        <v>98</v>
      </c>
      <c r="T4253">
        <v>100</v>
      </c>
      <c r="U4253">
        <v>103</v>
      </c>
      <c r="V4253">
        <v>108</v>
      </c>
      <c r="W4253">
        <v>111</v>
      </c>
      <c r="X4253">
        <v>113</v>
      </c>
      <c r="Y4253">
        <v>116</v>
      </c>
      <c r="Z4253">
        <v>116</v>
      </c>
      <c r="AA4253">
        <v>116</v>
      </c>
      <c r="AB4253">
        <v>115</v>
      </c>
      <c r="AC4253">
        <v>116</v>
      </c>
      <c r="AD4253">
        <v>117</v>
      </c>
      <c r="AE4253">
        <v>115</v>
      </c>
      <c r="AF4253">
        <v>113</v>
      </c>
      <c r="AH4253">
        <v>115</v>
      </c>
      <c r="AI4253">
        <v>115</v>
      </c>
      <c r="AJ4253">
        <v>115</v>
      </c>
      <c r="AK4253">
        <v>114</v>
      </c>
      <c r="AL4253">
        <v>111</v>
      </c>
      <c r="AM4253">
        <v>115</v>
      </c>
      <c r="AN4253" s="8">
        <f>AVERAGE(AM4253,AO4253)</f>
        <v>107</v>
      </c>
      <c r="AO4253" s="5">
        <v>99</v>
      </c>
      <c r="AP4253" s="5">
        <v>110</v>
      </c>
      <c r="AQ4253" s="5">
        <v>114</v>
      </c>
      <c r="AR4253" s="5">
        <v>113</v>
      </c>
      <c r="AS4253" s="5">
        <v>112</v>
      </c>
      <c r="AT4253" s="5">
        <v>109</v>
      </c>
      <c r="AU4253" s="8">
        <f>AVERAGE(AT4253,AV4253)</f>
        <v>109</v>
      </c>
      <c r="AV4253" s="5">
        <v>109</v>
      </c>
      <c r="AW4253" s="5">
        <v>102</v>
      </c>
      <c r="AX4253" s="5">
        <v>110</v>
      </c>
      <c r="AY4253" s="5">
        <v>111</v>
      </c>
      <c r="AZ4253" s="5">
        <v>105</v>
      </c>
      <c r="BA4253" s="5">
        <v>110</v>
      </c>
      <c r="BB4253" s="5">
        <v>111</v>
      </c>
      <c r="BC4253" s="5">
        <v>107</v>
      </c>
      <c r="BD4253" s="5">
        <v>110</v>
      </c>
      <c r="BE4253" s="5">
        <v>110</v>
      </c>
      <c r="BF4253" s="5">
        <v>92</v>
      </c>
      <c r="BG4253" s="5">
        <v>97</v>
      </c>
      <c r="BH4253" s="5">
        <v>100</v>
      </c>
      <c r="BI4253" s="5">
        <v>104</v>
      </c>
      <c r="BJ4253" s="5">
        <v>106</v>
      </c>
      <c r="BK4253" s="8">
        <f>AVERAGE(BJ4253,BL4253)</f>
        <v>106.5</v>
      </c>
      <c r="BL4253" s="5">
        <v>107</v>
      </c>
      <c r="BM4253" s="5">
        <v>108</v>
      </c>
      <c r="BN4253" s="5">
        <v>109</v>
      </c>
      <c r="BO4253" s="5">
        <v>109</v>
      </c>
      <c r="BP4253" s="5">
        <v>108</v>
      </c>
      <c r="BQ4253" s="5">
        <v>109</v>
      </c>
      <c r="BR4253" s="5">
        <v>109</v>
      </c>
      <c r="BS4253">
        <v>110</v>
      </c>
      <c r="BT4253">
        <v>108</v>
      </c>
      <c r="BU4253">
        <v>111</v>
      </c>
      <c r="BV4253">
        <v>112</v>
      </c>
      <c r="BW4253">
        <v>112</v>
      </c>
      <c r="BX4253">
        <v>114</v>
      </c>
      <c r="BY4253">
        <v>115</v>
      </c>
      <c r="BZ4253">
        <v>107</v>
      </c>
      <c r="CA4253">
        <v>105</v>
      </c>
      <c r="CB4253">
        <v>108</v>
      </c>
      <c r="CC4253">
        <v>109</v>
      </c>
      <c r="CD4253">
        <v>110</v>
      </c>
      <c r="CE4253">
        <v>108</v>
      </c>
      <c r="CF4253">
        <v>113</v>
      </c>
      <c r="CG4253">
        <v>115</v>
      </c>
      <c r="CH4253">
        <v>117</v>
      </c>
      <c r="CI4253">
        <v>118</v>
      </c>
      <c r="CJ4253">
        <v>117</v>
      </c>
      <c r="CK4253">
        <v>115</v>
      </c>
      <c r="CL4253">
        <v>114</v>
      </c>
      <c r="CM4253">
        <v>110</v>
      </c>
      <c r="CN4253">
        <v>115</v>
      </c>
      <c r="CO4253">
        <v>109</v>
      </c>
      <c r="CP4253">
        <v>110</v>
      </c>
      <c r="CQ4253">
        <v>110</v>
      </c>
      <c r="CR4253">
        <v>105</v>
      </c>
      <c r="CS4253">
        <v>106</v>
      </c>
      <c r="CU4253">
        <v>106</v>
      </c>
      <c r="CV4253">
        <v>114</v>
      </c>
      <c r="CW4253">
        <v>112</v>
      </c>
      <c r="CX4253" t="s">
        <v>5</v>
      </c>
      <c r="CY4253" t="s">
        <v>254</v>
      </c>
      <c r="CZ4253" s="1">
        <f t="shared" si="4842"/>
        <v>0.53947946957134552</v>
      </c>
      <c r="DA4253" s="4">
        <f t="shared" si="4843"/>
        <v>107.1774193548387</v>
      </c>
      <c r="DB4253" s="4"/>
      <c r="DC4253" s="4"/>
      <c r="DD4253" s="4"/>
    </row>
    <row r="4254" spans="1:108" x14ac:dyDescent="0.25">
      <c r="A4254" t="s">
        <v>236</v>
      </c>
      <c r="B4254">
        <v>36.601900000000001</v>
      </c>
      <c r="C4254">
        <v>-117.145</v>
      </c>
      <c r="D4254">
        <v>84</v>
      </c>
      <c r="E4254" t="s">
        <v>1</v>
      </c>
      <c r="F4254">
        <v>29.2</v>
      </c>
      <c r="G4254">
        <v>2015</v>
      </c>
      <c r="H4254">
        <v>8</v>
      </c>
      <c r="I4254" t="s">
        <v>260</v>
      </c>
      <c r="J4254">
        <v>109</v>
      </c>
      <c r="K4254">
        <v>104</v>
      </c>
      <c r="L4254">
        <v>102</v>
      </c>
      <c r="M4254">
        <v>99</v>
      </c>
      <c r="N4254">
        <v>100</v>
      </c>
      <c r="O4254">
        <v>100</v>
      </c>
      <c r="P4254">
        <v>104</v>
      </c>
      <c r="Q4254">
        <v>110</v>
      </c>
      <c r="R4254">
        <v>107</v>
      </c>
      <c r="S4254">
        <v>105</v>
      </c>
      <c r="T4254">
        <v>107</v>
      </c>
      <c r="U4254">
        <v>112</v>
      </c>
      <c r="V4254">
        <v>116</v>
      </c>
      <c r="W4254">
        <v>118</v>
      </c>
      <c r="X4254">
        <v>119</v>
      </c>
      <c r="Y4254">
        <v>114</v>
      </c>
      <c r="Z4254">
        <v>113</v>
      </c>
      <c r="AA4254">
        <v>116</v>
      </c>
      <c r="AB4254">
        <v>118</v>
      </c>
      <c r="AC4254">
        <v>122</v>
      </c>
      <c r="AD4254">
        <v>118</v>
      </c>
      <c r="AE4254">
        <v>114</v>
      </c>
      <c r="AF4254">
        <v>114</v>
      </c>
      <c r="AG4254">
        <v>116</v>
      </c>
      <c r="AH4254">
        <v>118</v>
      </c>
      <c r="AI4254">
        <v>118</v>
      </c>
      <c r="AJ4254">
        <v>120</v>
      </c>
      <c r="AK4254">
        <v>116</v>
      </c>
      <c r="AL4254">
        <v>118</v>
      </c>
      <c r="AM4254">
        <v>121</v>
      </c>
      <c r="AN4254" s="5">
        <v>115</v>
      </c>
      <c r="AO4254" s="5">
        <v>112</v>
      </c>
      <c r="AP4254" s="5">
        <v>115</v>
      </c>
      <c r="AQ4254" s="5">
        <v>112</v>
      </c>
      <c r="AR4254" s="5">
        <v>116</v>
      </c>
      <c r="AS4254" s="5">
        <v>114</v>
      </c>
      <c r="AT4254" s="5">
        <v>115</v>
      </c>
      <c r="AU4254" s="5">
        <v>111</v>
      </c>
      <c r="AV4254" s="5">
        <v>100</v>
      </c>
      <c r="AW4254" s="5">
        <v>102</v>
      </c>
      <c r="AX4254" s="5">
        <v>107</v>
      </c>
      <c r="AY4254" s="5">
        <v>109</v>
      </c>
      <c r="AZ4254" s="5">
        <v>111</v>
      </c>
      <c r="BA4254" s="5">
        <v>112</v>
      </c>
      <c r="BB4254" s="5">
        <v>111</v>
      </c>
      <c r="BC4254" s="5">
        <v>113</v>
      </c>
      <c r="BD4254" s="5">
        <v>116</v>
      </c>
      <c r="BE4254" s="5">
        <v>105</v>
      </c>
      <c r="BF4254" s="5">
        <v>105</v>
      </c>
      <c r="BG4254" s="5">
        <v>95</v>
      </c>
      <c r="BH4254" s="5">
        <v>106</v>
      </c>
      <c r="BI4254" s="5">
        <v>110</v>
      </c>
      <c r="BJ4254" s="5">
        <v>107</v>
      </c>
      <c r="BK4254" s="5">
        <v>108</v>
      </c>
      <c r="BL4254" s="5">
        <v>110</v>
      </c>
      <c r="BM4254" s="5">
        <v>111</v>
      </c>
      <c r="BN4254" s="5">
        <v>110</v>
      </c>
      <c r="BO4254" s="5">
        <v>112</v>
      </c>
      <c r="BP4254" s="5">
        <v>116</v>
      </c>
      <c r="BQ4254" s="5">
        <v>110</v>
      </c>
      <c r="BR4254" s="5">
        <v>112</v>
      </c>
      <c r="BS4254">
        <v>113</v>
      </c>
      <c r="BT4254">
        <v>114</v>
      </c>
      <c r="BU4254">
        <v>117</v>
      </c>
      <c r="BV4254">
        <v>112</v>
      </c>
      <c r="BW4254">
        <v>113</v>
      </c>
      <c r="BX4254">
        <v>110</v>
      </c>
      <c r="BY4254">
        <v>110</v>
      </c>
      <c r="BZ4254">
        <v>107</v>
      </c>
      <c r="CA4254">
        <v>111</v>
      </c>
      <c r="CB4254">
        <v>113</v>
      </c>
      <c r="CC4254">
        <v>114</v>
      </c>
      <c r="CD4254">
        <v>113</v>
      </c>
      <c r="CE4254">
        <v>118</v>
      </c>
      <c r="CF4254">
        <v>119</v>
      </c>
      <c r="CG4254">
        <v>118</v>
      </c>
      <c r="CH4254">
        <v>119</v>
      </c>
      <c r="CI4254">
        <v>120</v>
      </c>
      <c r="CJ4254">
        <v>119</v>
      </c>
      <c r="CK4254">
        <v>119</v>
      </c>
      <c r="CL4254">
        <v>115</v>
      </c>
      <c r="CM4254">
        <v>113</v>
      </c>
      <c r="CN4254">
        <v>113</v>
      </c>
      <c r="CO4254">
        <v>113</v>
      </c>
      <c r="CP4254">
        <v>116</v>
      </c>
      <c r="CQ4254">
        <v>116</v>
      </c>
      <c r="CR4254">
        <v>111</v>
      </c>
      <c r="CS4254">
        <v>114</v>
      </c>
      <c r="CT4254">
        <v>117</v>
      </c>
      <c r="CU4254">
        <v>118</v>
      </c>
      <c r="CV4254">
        <v>110</v>
      </c>
      <c r="CW4254">
        <v>110</v>
      </c>
      <c r="CX4254" t="s">
        <v>5</v>
      </c>
      <c r="CY4254" t="s">
        <v>237</v>
      </c>
      <c r="CZ4254" s="1">
        <f t="shared" si="4842"/>
        <v>0.94705489923684938</v>
      </c>
      <c r="DA4254" s="4">
        <f t="shared" si="4843"/>
        <v>109.93548387096774</v>
      </c>
      <c r="DB4254" s="4"/>
      <c r="DC4254" s="4"/>
      <c r="DD4254" s="4"/>
    </row>
    <row r="4255" spans="1:108" x14ac:dyDescent="0.25">
      <c r="A4255" t="s">
        <v>117</v>
      </c>
      <c r="B4255">
        <v>36.462499999999999</v>
      </c>
      <c r="C4255">
        <v>-116.8672</v>
      </c>
      <c r="D4255">
        <v>-194</v>
      </c>
      <c r="E4255" t="s">
        <v>1</v>
      </c>
      <c r="F4255">
        <v>0</v>
      </c>
      <c r="G4255">
        <v>2015</v>
      </c>
      <c r="H4255">
        <v>8</v>
      </c>
      <c r="I4255" t="s">
        <v>260</v>
      </c>
      <c r="J4255">
        <v>108</v>
      </c>
      <c r="K4255">
        <v>105</v>
      </c>
      <c r="L4255">
        <v>105</v>
      </c>
      <c r="M4255">
        <v>101</v>
      </c>
      <c r="N4255">
        <v>105</v>
      </c>
      <c r="O4255">
        <v>105</v>
      </c>
      <c r="P4255">
        <v>107</v>
      </c>
      <c r="Q4255">
        <v>113</v>
      </c>
      <c r="R4255">
        <v>106</v>
      </c>
      <c r="S4255">
        <v>110</v>
      </c>
      <c r="T4255">
        <v>110</v>
      </c>
      <c r="U4255">
        <v>116</v>
      </c>
      <c r="V4255">
        <v>118</v>
      </c>
      <c r="W4255">
        <v>120</v>
      </c>
      <c r="X4255">
        <v>120</v>
      </c>
      <c r="Y4255">
        <v>117</v>
      </c>
      <c r="Z4255">
        <v>118</v>
      </c>
      <c r="AA4255">
        <v>118</v>
      </c>
      <c r="AB4255">
        <v>120</v>
      </c>
      <c r="AC4255">
        <v>123</v>
      </c>
      <c r="AD4255">
        <v>122</v>
      </c>
      <c r="AE4255">
        <v>116</v>
      </c>
      <c r="AF4255">
        <v>116</v>
      </c>
      <c r="AG4255">
        <v>119</v>
      </c>
      <c r="AH4255">
        <v>120</v>
      </c>
      <c r="AI4255">
        <v>123</v>
      </c>
      <c r="AJ4255">
        <v>124</v>
      </c>
      <c r="AK4255">
        <v>120</v>
      </c>
      <c r="AL4255">
        <v>124</v>
      </c>
      <c r="AM4255">
        <v>125</v>
      </c>
      <c r="AN4255" s="5">
        <v>115</v>
      </c>
      <c r="AO4255" s="5">
        <v>117</v>
      </c>
      <c r="AP4255" s="5">
        <v>119</v>
      </c>
      <c r="AQ4255" s="5">
        <v>118</v>
      </c>
      <c r="AR4255" s="5">
        <v>119</v>
      </c>
      <c r="AS4255" s="5">
        <v>118</v>
      </c>
      <c r="AT4255" s="5">
        <v>116</v>
      </c>
      <c r="AU4255" s="5">
        <v>112</v>
      </c>
      <c r="AV4255" s="5">
        <v>105</v>
      </c>
      <c r="AW4255" s="5">
        <v>105</v>
      </c>
      <c r="AX4255" s="5">
        <v>109</v>
      </c>
      <c r="AY4255" s="5">
        <v>111</v>
      </c>
      <c r="AZ4255" s="5">
        <v>116</v>
      </c>
      <c r="BA4255" s="5">
        <v>114</v>
      </c>
      <c r="BB4255" s="5">
        <v>113</v>
      </c>
      <c r="BC4255" s="5">
        <v>115</v>
      </c>
      <c r="BD4255" s="5">
        <v>118</v>
      </c>
      <c r="BE4255" s="5">
        <v>108</v>
      </c>
      <c r="BF4255" s="5">
        <v>108</v>
      </c>
      <c r="BG4255" s="5">
        <v>95</v>
      </c>
      <c r="BH4255" s="5">
        <v>109</v>
      </c>
      <c r="BI4255" s="5">
        <v>112</v>
      </c>
      <c r="BJ4255" s="5">
        <v>109</v>
      </c>
      <c r="BK4255" s="5">
        <v>112</v>
      </c>
      <c r="BL4255" s="5">
        <v>113</v>
      </c>
      <c r="BM4255" s="5">
        <v>114</v>
      </c>
      <c r="BN4255" s="5">
        <v>114</v>
      </c>
      <c r="BO4255" s="5">
        <v>117</v>
      </c>
      <c r="BP4255" s="5">
        <v>119</v>
      </c>
      <c r="BQ4255" s="5">
        <v>117</v>
      </c>
      <c r="BR4255" s="5">
        <v>118</v>
      </c>
      <c r="BS4255">
        <v>120</v>
      </c>
      <c r="BT4255">
        <v>117</v>
      </c>
      <c r="BU4255">
        <v>119</v>
      </c>
      <c r="BV4255">
        <v>117</v>
      </c>
      <c r="BW4255">
        <v>118</v>
      </c>
      <c r="BX4255">
        <v>116</v>
      </c>
      <c r="BY4255">
        <v>112</v>
      </c>
      <c r="BZ4255">
        <v>111</v>
      </c>
      <c r="CA4255">
        <v>114</v>
      </c>
      <c r="CB4255">
        <v>115</v>
      </c>
      <c r="CC4255">
        <v>117</v>
      </c>
      <c r="CD4255">
        <v>115</v>
      </c>
      <c r="CE4255">
        <v>119</v>
      </c>
      <c r="CF4255">
        <v>120</v>
      </c>
      <c r="CG4255">
        <v>123</v>
      </c>
      <c r="CH4255">
        <v>122</v>
      </c>
      <c r="CI4255">
        <v>122</v>
      </c>
      <c r="CJ4255">
        <v>121</v>
      </c>
      <c r="CK4255">
        <v>120</v>
      </c>
      <c r="CL4255">
        <v>116</v>
      </c>
      <c r="CM4255">
        <v>116</v>
      </c>
      <c r="CN4255">
        <v>114</v>
      </c>
      <c r="CO4255">
        <v>119</v>
      </c>
      <c r="CP4255">
        <v>119</v>
      </c>
      <c r="CQ4255">
        <v>116</v>
      </c>
      <c r="CR4255">
        <v>111</v>
      </c>
      <c r="CS4255">
        <v>118</v>
      </c>
      <c r="CT4255">
        <v>119</v>
      </c>
      <c r="CU4255">
        <v>119</v>
      </c>
      <c r="CV4255">
        <v>115</v>
      </c>
      <c r="CW4255">
        <v>113</v>
      </c>
      <c r="CX4255" t="s">
        <v>5</v>
      </c>
      <c r="CY4255" t="s">
        <v>118</v>
      </c>
      <c r="CZ4255" s="1">
        <f t="shared" si="4842"/>
        <v>1</v>
      </c>
      <c r="DA4255" s="4">
        <f t="shared" si="4843"/>
        <v>113.06451612903226</v>
      </c>
      <c r="DB4255" s="4">
        <f>DA4255-DA4254</f>
        <v>3.1290322580645125</v>
      </c>
      <c r="DC4255" s="4" t="s">
        <v>283</v>
      </c>
      <c r="DD4255" s="4"/>
    </row>
    <row r="4256" spans="1:108" x14ac:dyDescent="0.25">
      <c r="BS4256" cm="1">
        <f t="array" ref="BS4256">SUMPRODUCT(--(MOD(AN4255:BR4255,5)=0))</f>
        <v>5</v>
      </c>
      <c r="BT4256">
        <f>AVERAGE(AN4255:BR4255)</f>
        <v>113.06451612903226</v>
      </c>
      <c r="CZ4256" s="1">
        <f>AVERAGE(CZ4209:CZ4253)</f>
        <v>0.75887979375507986</v>
      </c>
    </row>
    <row r="4257" spans="1:108" x14ac:dyDescent="0.25">
      <c r="D4257" s="6">
        <f>AVERAGE(D4209:D4253)</f>
        <v>3531.1777777777779</v>
      </c>
      <c r="AN4257" s="6">
        <f>AVERAGE(AN4209:AN4253)</f>
        <v>97.688888888888883</v>
      </c>
      <c r="AO4257" s="6">
        <f t="shared" ref="AO4257:BR4257" si="4844">AVERAGE(AO4209:AO4253)</f>
        <v>97.704545454545453</v>
      </c>
      <c r="AP4257" s="6">
        <f t="shared" si="4844"/>
        <v>99.844444444444449</v>
      </c>
      <c r="AQ4257" s="6">
        <f t="shared" si="4844"/>
        <v>97.222222222222229</v>
      </c>
      <c r="AR4257" s="6">
        <f t="shared" si="4844"/>
        <v>97.222222222222229</v>
      </c>
      <c r="AS4257" s="6">
        <f t="shared" si="4844"/>
        <v>96.177777777777777</v>
      </c>
      <c r="AT4257" s="6">
        <f t="shared" si="4844"/>
        <v>94.911111111111111</v>
      </c>
      <c r="AU4257" s="6">
        <f t="shared" si="4844"/>
        <v>91.888888888888886</v>
      </c>
      <c r="AV4257" s="6">
        <f t="shared" si="4844"/>
        <v>85.340740740740742</v>
      </c>
      <c r="AW4257" s="6">
        <f t="shared" si="4844"/>
        <v>85.38765432098765</v>
      </c>
      <c r="AX4257" s="6">
        <f t="shared" si="4844"/>
        <v>89.422222222222217</v>
      </c>
      <c r="AY4257" s="6">
        <f t="shared" si="4844"/>
        <v>92.288888888888891</v>
      </c>
      <c r="AZ4257" s="6">
        <f t="shared" si="4844"/>
        <v>95.322222222222223</v>
      </c>
      <c r="BA4257" s="6">
        <f t="shared" si="4844"/>
        <v>95.488888888888894</v>
      </c>
      <c r="BB4257" s="6">
        <f t="shared" si="4844"/>
        <v>95.511111111111106</v>
      </c>
      <c r="BC4257" s="6">
        <f t="shared" si="4844"/>
        <v>96.75555555555556</v>
      </c>
      <c r="BD4257" s="6">
        <f t="shared" si="4844"/>
        <v>97.155555555555551</v>
      </c>
      <c r="BE4257" s="6">
        <f t="shared" si="4844"/>
        <v>89.488888888888894</v>
      </c>
      <c r="BF4257" s="6">
        <f t="shared" si="4844"/>
        <v>88.155555555555551</v>
      </c>
      <c r="BG4257" s="6">
        <f t="shared" si="4844"/>
        <v>83.222222222222229</v>
      </c>
      <c r="BH4257" s="6">
        <f t="shared" si="4844"/>
        <v>89.422222222222217</v>
      </c>
      <c r="BI4257" s="6">
        <f t="shared" si="4844"/>
        <v>91.177777777777777</v>
      </c>
      <c r="BJ4257" s="6">
        <f t="shared" si="4844"/>
        <v>91.333333333333329</v>
      </c>
      <c r="BK4257" s="6">
        <f t="shared" si="4844"/>
        <v>92.588888888888889</v>
      </c>
      <c r="BL4257" s="6">
        <f t="shared" si="4844"/>
        <v>95.2</v>
      </c>
      <c r="BM4257" s="6">
        <f t="shared" si="4844"/>
        <v>95.777777777777771</v>
      </c>
      <c r="BN4257" s="6">
        <f t="shared" si="4844"/>
        <v>94.688888888888883</v>
      </c>
      <c r="BO4257" s="6">
        <f t="shared" si="4844"/>
        <v>96.888888888888886</v>
      </c>
      <c r="BP4257" s="6">
        <f t="shared" si="4844"/>
        <v>99.24444444444444</v>
      </c>
      <c r="BQ4257" s="6">
        <f t="shared" si="4844"/>
        <v>96.688888888888883</v>
      </c>
      <c r="BR4257" s="6">
        <f t="shared" si="4844"/>
        <v>97.8</v>
      </c>
      <c r="CY4257" t="s">
        <v>261</v>
      </c>
      <c r="CZ4257" s="1">
        <f>CORREL(AN4255:BR4255,AN4257:BR4257)</f>
        <v>0.94732565812257263</v>
      </c>
      <c r="DA4257" t="s">
        <v>262</v>
      </c>
    </row>
    <row r="4258" spans="1:108" x14ac:dyDescent="0.25">
      <c r="AI4258" s="13">
        <f>-AM4258/(AVERAGE(D4209:D4253)-D4255)</f>
        <v>-5.1782701336555836E-3</v>
      </c>
      <c r="AK4258">
        <f>AVERAGE(AN4255:BR4255)</f>
        <v>113.06451612903226</v>
      </c>
      <c r="AL4258">
        <f>AVERAGE(AN4257:BR4257)</f>
        <v>93.774539299808112</v>
      </c>
      <c r="AM4258">
        <f>AK4258-AL4258</f>
        <v>19.289976829224145</v>
      </c>
      <c r="AN4258" s="5">
        <f>AN4257+$AM4258</f>
        <v>116.97886571811303</v>
      </c>
      <c r="AO4258" s="5">
        <f t="shared" ref="AO4258" si="4845">AO4257+$AM4258</f>
        <v>116.9945222837696</v>
      </c>
      <c r="AP4258" s="5">
        <f t="shared" ref="AP4258" si="4846">AP4257+$AM4258</f>
        <v>119.13442127366859</v>
      </c>
      <c r="AQ4258" s="5">
        <f t="shared" ref="AQ4258" si="4847">AQ4257+$AM4258</f>
        <v>116.51219905144637</v>
      </c>
      <c r="AR4258" s="5">
        <f t="shared" ref="AR4258" si="4848">AR4257+$AM4258</f>
        <v>116.51219905144637</v>
      </c>
      <c r="AS4258" s="5">
        <f t="shared" ref="AS4258" si="4849">AS4257+$AM4258</f>
        <v>115.46775460700192</v>
      </c>
      <c r="AT4258" s="5">
        <f t="shared" ref="AT4258" si="4850">AT4257+$AM4258</f>
        <v>114.20108794033526</v>
      </c>
      <c r="AU4258" s="5">
        <f t="shared" ref="AU4258" si="4851">AU4257+$AM4258</f>
        <v>111.17886571811303</v>
      </c>
      <c r="AV4258" s="5">
        <f t="shared" ref="AV4258" si="4852">AV4257+$AM4258</f>
        <v>104.63071756996489</v>
      </c>
      <c r="AW4258" s="5">
        <f t="shared" ref="AW4258" si="4853">AW4257+$AM4258</f>
        <v>104.67763115021179</v>
      </c>
      <c r="AX4258" s="5">
        <f t="shared" ref="AX4258" si="4854">AX4257+$AM4258</f>
        <v>108.71219905144636</v>
      </c>
      <c r="AY4258" s="5">
        <f t="shared" ref="AY4258" si="4855">AY4257+$AM4258</f>
        <v>111.57886571811304</v>
      </c>
      <c r="AZ4258" s="5">
        <f t="shared" ref="AZ4258" si="4856">AZ4257+$AM4258</f>
        <v>114.61219905144637</v>
      </c>
      <c r="BA4258" s="5">
        <f t="shared" ref="BA4258" si="4857">BA4257+$AM4258</f>
        <v>114.77886571811304</v>
      </c>
      <c r="BB4258" s="5">
        <f t="shared" ref="BB4258" si="4858">BB4257+$AM4258</f>
        <v>114.80108794033525</v>
      </c>
      <c r="BC4258" s="5">
        <f t="shared" ref="BC4258" si="4859">BC4257+$AM4258</f>
        <v>116.0455323847797</v>
      </c>
      <c r="BD4258" s="5">
        <f t="shared" ref="BD4258" si="4860">BD4257+$AM4258</f>
        <v>116.4455323847797</v>
      </c>
      <c r="BE4258" s="5">
        <f t="shared" ref="BE4258" si="4861">BE4257+$AM4258</f>
        <v>108.77886571811304</v>
      </c>
      <c r="BF4258" s="5">
        <f t="shared" ref="BF4258" si="4862">BF4257+$AM4258</f>
        <v>107.4455323847797</v>
      </c>
      <c r="BG4258" s="5">
        <f t="shared" ref="BG4258" si="4863">BG4257+$AM4258</f>
        <v>102.51219905144637</v>
      </c>
      <c r="BH4258" s="5">
        <f t="shared" ref="BH4258" si="4864">BH4257+$AM4258</f>
        <v>108.71219905144636</v>
      </c>
      <c r="BI4258" s="5">
        <f t="shared" ref="BI4258" si="4865">BI4257+$AM4258</f>
        <v>110.46775460700192</v>
      </c>
      <c r="BJ4258" s="5">
        <f t="shared" ref="BJ4258" si="4866">BJ4257+$AM4258</f>
        <v>110.62331016255747</v>
      </c>
      <c r="BK4258" s="5">
        <f t="shared" ref="BK4258" si="4867">BK4257+$AM4258</f>
        <v>111.87886571811303</v>
      </c>
      <c r="BL4258" s="5">
        <f t="shared" ref="BL4258" si="4868">BL4257+$AM4258</f>
        <v>114.48997682922415</v>
      </c>
      <c r="BM4258" s="5">
        <f t="shared" ref="BM4258" si="4869">BM4257+$AM4258</f>
        <v>115.06775460700192</v>
      </c>
      <c r="BN4258" s="5">
        <f t="shared" ref="BN4258" si="4870">BN4257+$AM4258</f>
        <v>113.97886571811303</v>
      </c>
      <c r="BO4258" s="5">
        <f t="shared" ref="BO4258" si="4871">BO4257+$AM4258</f>
        <v>116.17886571811303</v>
      </c>
      <c r="BP4258" s="5">
        <f t="shared" ref="BP4258" si="4872">BP4257+$AM4258</f>
        <v>118.53442127366858</v>
      </c>
      <c r="BQ4258" s="5">
        <f t="shared" ref="BQ4258" si="4873">BQ4257+$AM4258</f>
        <v>115.97886571811303</v>
      </c>
      <c r="BR4258" s="5">
        <f t="shared" ref="BR4258" si="4874">BR4257+$AM4258</f>
        <v>117.08997682922414</v>
      </c>
    </row>
    <row r="4259" spans="1:108" x14ac:dyDescent="0.25">
      <c r="AI4259" s="11"/>
      <c r="AN4259" s="5">
        <f>AN4255-AN4258</f>
        <v>-1.9788657181130276</v>
      </c>
      <c r="AO4259" s="5">
        <f t="shared" ref="AO4259" si="4875">AO4255-AO4258</f>
        <v>5.4777162304020521E-3</v>
      </c>
      <c r="AP4259" s="5">
        <f t="shared" ref="AP4259" si="4876">AP4255-AP4258</f>
        <v>-0.13442127366859324</v>
      </c>
      <c r="AQ4259" s="5">
        <f t="shared" ref="AQ4259" si="4877">AQ4255-AQ4258</f>
        <v>1.4878009485536268</v>
      </c>
      <c r="AR4259" s="5">
        <f t="shared" ref="AR4259" si="4878">AR4255-AR4258</f>
        <v>2.4878009485536268</v>
      </c>
      <c r="AS4259" s="5">
        <f t="shared" ref="AS4259" si="4879">AS4255-AS4258</f>
        <v>2.5322453929980782</v>
      </c>
      <c r="AT4259" s="5">
        <f t="shared" ref="AT4259" si="4880">AT4255-AT4258</f>
        <v>1.7989120596647439</v>
      </c>
      <c r="AU4259" s="5">
        <f t="shared" ref="AU4259" si="4881">AU4255-AU4258</f>
        <v>0.82113428188696957</v>
      </c>
      <c r="AV4259" s="5">
        <f t="shared" ref="AV4259" si="4882">AV4255-AV4258</f>
        <v>0.36928243003511341</v>
      </c>
      <c r="AW4259" s="5">
        <f t="shared" ref="AW4259" si="4883">AW4255-AW4258</f>
        <v>0.32236884978820513</v>
      </c>
      <c r="AX4259" s="5">
        <f t="shared" ref="AX4259" si="4884">AX4255-AX4258</f>
        <v>0.28780094855363814</v>
      </c>
      <c r="AY4259" s="5">
        <f t="shared" ref="AY4259" si="4885">AY4255-AY4258</f>
        <v>-0.57886571811303611</v>
      </c>
      <c r="AZ4259" s="5">
        <f t="shared" ref="AZ4259" si="4886">AZ4255-AZ4258</f>
        <v>1.3878009485536325</v>
      </c>
      <c r="BA4259" s="5">
        <f t="shared" ref="BA4259" si="4887">BA4255-BA4258</f>
        <v>-0.77886571811303895</v>
      </c>
      <c r="BB4259" s="5">
        <f t="shared" ref="BB4259" si="4888">BB4255-BB4258</f>
        <v>-1.8010879403352504</v>
      </c>
      <c r="BC4259" s="5">
        <f t="shared" ref="BC4259" si="4889">BC4255-BC4258</f>
        <v>-1.0455323847797047</v>
      </c>
      <c r="BD4259" s="5">
        <f t="shared" ref="BD4259" si="4890">BD4255-BD4258</f>
        <v>1.5544676152203039</v>
      </c>
      <c r="BE4259" s="5">
        <f t="shared" ref="BE4259" si="4891">BE4255-BE4258</f>
        <v>-0.77886571811303895</v>
      </c>
      <c r="BF4259" s="5">
        <f t="shared" ref="BF4259" si="4892">BF4255-BF4258</f>
        <v>0.55446761522030386</v>
      </c>
      <c r="BG4259" s="5">
        <f t="shared" ref="BG4259" si="4893">BG4255-BG4258</f>
        <v>-7.5121990514463732</v>
      </c>
      <c r="BH4259" s="5">
        <f t="shared" ref="BH4259" si="4894">BH4255-BH4258</f>
        <v>0.28780094855363814</v>
      </c>
      <c r="BI4259" s="5">
        <f t="shared" ref="BI4259" si="4895">BI4255-BI4258</f>
        <v>1.5322453929980782</v>
      </c>
      <c r="BJ4259" s="5">
        <f t="shared" ref="BJ4259" si="4896">BJ4255-BJ4258</f>
        <v>-1.6233101625574733</v>
      </c>
      <c r="BK4259" s="5">
        <f t="shared" ref="BK4259" si="4897">BK4255-BK4258</f>
        <v>0.12113428188696673</v>
      </c>
      <c r="BL4259" s="5">
        <f t="shared" ref="BL4259" si="4898">BL4255-BL4258</f>
        <v>-1.4899768292241475</v>
      </c>
      <c r="BM4259" s="5">
        <f t="shared" ref="BM4259" si="4899">BM4255-BM4258</f>
        <v>-1.0677546070019162</v>
      </c>
      <c r="BN4259" s="5">
        <f t="shared" ref="BN4259" si="4900">BN4255-BN4258</f>
        <v>2.1134281886972417E-2</v>
      </c>
      <c r="BO4259" s="5">
        <f t="shared" ref="BO4259" si="4901">BO4255-BO4258</f>
        <v>0.82113428188696957</v>
      </c>
      <c r="BP4259" s="5">
        <f t="shared" ref="BP4259" si="4902">BP4255-BP4258</f>
        <v>0.46557872633141528</v>
      </c>
      <c r="BQ4259" s="5">
        <f t="shared" ref="BQ4259" si="4903">BQ4255-BQ4258</f>
        <v>1.0211342818869724</v>
      </c>
      <c r="BR4259" s="5">
        <f t="shared" ref="BR4259" si="4904">BR4255-BR4258</f>
        <v>0.91002317077585815</v>
      </c>
      <c r="BS4259" s="15">
        <f>STDEV(AN4259:BR4259)</f>
        <v>1.8362430555710207</v>
      </c>
      <c r="BT4259" t="s">
        <v>264</v>
      </c>
    </row>
    <row r="4260" spans="1:108" x14ac:dyDescent="0.25">
      <c r="AN4260" s="5">
        <f>ABS(AN4259)</f>
        <v>1.9788657181130276</v>
      </c>
      <c r="AO4260" s="5">
        <f t="shared" ref="AO4260" si="4905">ABS(AO4259)</f>
        <v>5.4777162304020521E-3</v>
      </c>
      <c r="AP4260" s="5">
        <f t="shared" ref="AP4260" si="4906">ABS(AP4259)</f>
        <v>0.13442127366859324</v>
      </c>
      <c r="AQ4260" s="5">
        <f t="shared" ref="AQ4260" si="4907">ABS(AQ4259)</f>
        <v>1.4878009485536268</v>
      </c>
      <c r="AR4260" s="5">
        <f t="shared" ref="AR4260" si="4908">ABS(AR4259)</f>
        <v>2.4878009485536268</v>
      </c>
      <c r="AS4260" s="5">
        <f t="shared" ref="AS4260" si="4909">ABS(AS4259)</f>
        <v>2.5322453929980782</v>
      </c>
      <c r="AT4260" s="5">
        <f t="shared" ref="AT4260" si="4910">ABS(AT4259)</f>
        <v>1.7989120596647439</v>
      </c>
      <c r="AU4260" s="5">
        <f t="shared" ref="AU4260" si="4911">ABS(AU4259)</f>
        <v>0.82113428188696957</v>
      </c>
      <c r="AV4260" s="5">
        <f t="shared" ref="AV4260" si="4912">ABS(AV4259)</f>
        <v>0.36928243003511341</v>
      </c>
      <c r="AW4260" s="5">
        <f t="shared" ref="AW4260" si="4913">ABS(AW4259)</f>
        <v>0.32236884978820513</v>
      </c>
      <c r="AX4260" s="5">
        <f t="shared" ref="AX4260" si="4914">ABS(AX4259)</f>
        <v>0.28780094855363814</v>
      </c>
      <c r="AY4260" s="5">
        <f t="shared" ref="AY4260" si="4915">ABS(AY4259)</f>
        <v>0.57886571811303611</v>
      </c>
      <c r="AZ4260" s="5">
        <f t="shared" ref="AZ4260" si="4916">ABS(AZ4259)</f>
        <v>1.3878009485536325</v>
      </c>
      <c r="BA4260" s="5">
        <f t="shared" ref="BA4260" si="4917">ABS(BA4259)</f>
        <v>0.77886571811303895</v>
      </c>
      <c r="BB4260" s="5">
        <f t="shared" ref="BB4260" si="4918">ABS(BB4259)</f>
        <v>1.8010879403352504</v>
      </c>
      <c r="BC4260" s="5">
        <f t="shared" ref="BC4260" si="4919">ABS(BC4259)</f>
        <v>1.0455323847797047</v>
      </c>
      <c r="BD4260" s="5">
        <f t="shared" ref="BD4260" si="4920">ABS(BD4259)</f>
        <v>1.5544676152203039</v>
      </c>
      <c r="BE4260" s="5">
        <f t="shared" ref="BE4260" si="4921">ABS(BE4259)</f>
        <v>0.77886571811303895</v>
      </c>
      <c r="BF4260" s="5">
        <f t="shared" ref="BF4260" si="4922">ABS(BF4259)</f>
        <v>0.55446761522030386</v>
      </c>
      <c r="BG4260" s="5">
        <f t="shared" ref="BG4260" si="4923">ABS(BG4259)</f>
        <v>7.5121990514463732</v>
      </c>
      <c r="BH4260" s="5">
        <f t="shared" ref="BH4260" si="4924">ABS(BH4259)</f>
        <v>0.28780094855363814</v>
      </c>
      <c r="BI4260" s="5">
        <f t="shared" ref="BI4260" si="4925">ABS(BI4259)</f>
        <v>1.5322453929980782</v>
      </c>
      <c r="BJ4260" s="5">
        <f t="shared" ref="BJ4260" si="4926">ABS(BJ4259)</f>
        <v>1.6233101625574733</v>
      </c>
      <c r="BK4260" s="5">
        <f t="shared" ref="BK4260" si="4927">ABS(BK4259)</f>
        <v>0.12113428188696673</v>
      </c>
      <c r="BL4260" s="5">
        <f t="shared" ref="BL4260" si="4928">ABS(BL4259)</f>
        <v>1.4899768292241475</v>
      </c>
      <c r="BM4260" s="5">
        <f t="shared" ref="BM4260" si="4929">ABS(BM4259)</f>
        <v>1.0677546070019162</v>
      </c>
      <c r="BN4260" s="5">
        <f t="shared" ref="BN4260" si="4930">ABS(BN4259)</f>
        <v>2.1134281886972417E-2</v>
      </c>
      <c r="BO4260" s="5">
        <f t="shared" ref="BO4260" si="4931">ABS(BO4259)</f>
        <v>0.82113428188696957</v>
      </c>
      <c r="BP4260" s="5">
        <f t="shared" ref="BP4260" si="4932">ABS(BP4259)</f>
        <v>0.46557872633141528</v>
      </c>
      <c r="BQ4260" s="5">
        <f t="shared" ref="BQ4260" si="4933">ABS(BQ4259)</f>
        <v>1.0211342818869724</v>
      </c>
      <c r="BR4260" s="5">
        <f t="shared" ref="BR4260" si="4934">ABS(BR4259)</f>
        <v>0.91002317077585815</v>
      </c>
      <c r="BS4260" s="15">
        <f>AVERAGE(AN4260:BR4260)</f>
        <v>1.2122416207397133</v>
      </c>
      <c r="BT4260" t="s">
        <v>268</v>
      </c>
      <c r="CZ4260" s="9" t="s">
        <v>258</v>
      </c>
      <c r="DA4260" s="10" t="s">
        <v>259</v>
      </c>
      <c r="DB4260" s="10"/>
      <c r="DC4260" s="10"/>
      <c r="DD4260" s="10"/>
    </row>
    <row r="4261" spans="1:108" x14ac:dyDescent="0.25">
      <c r="CZ4261" s="9" t="s">
        <v>258</v>
      </c>
      <c r="DA4261" s="10" t="s">
        <v>259</v>
      </c>
      <c r="DB4261" s="10"/>
      <c r="DC4261" s="10"/>
      <c r="DD4261" s="10"/>
    </row>
    <row r="4262" spans="1:108" x14ac:dyDescent="0.25">
      <c r="A4262" t="s">
        <v>13</v>
      </c>
      <c r="B4262">
        <v>38.069400000000002</v>
      </c>
      <c r="C4262">
        <v>-117.2355</v>
      </c>
      <c r="D4262">
        <v>6010</v>
      </c>
      <c r="E4262" t="s">
        <v>1</v>
      </c>
      <c r="F4262">
        <v>181.5</v>
      </c>
      <c r="G4262">
        <v>2016</v>
      </c>
      <c r="H4262">
        <v>8</v>
      </c>
      <c r="I4262" t="s">
        <v>260</v>
      </c>
      <c r="J4262">
        <v>84</v>
      </c>
      <c r="K4262">
        <v>86</v>
      </c>
      <c r="L4262">
        <v>87</v>
      </c>
      <c r="M4262">
        <v>90</v>
      </c>
      <c r="N4262">
        <v>85</v>
      </c>
      <c r="O4262">
        <v>84</v>
      </c>
      <c r="P4262">
        <v>87</v>
      </c>
      <c r="Q4262">
        <v>89</v>
      </c>
      <c r="R4262">
        <v>87</v>
      </c>
      <c r="S4262">
        <v>80</v>
      </c>
      <c r="T4262">
        <v>70</v>
      </c>
      <c r="U4262">
        <v>62</v>
      </c>
      <c r="V4262">
        <v>71</v>
      </c>
      <c r="W4262">
        <v>79</v>
      </c>
      <c r="X4262">
        <v>77</v>
      </c>
      <c r="Y4262">
        <v>74</v>
      </c>
      <c r="Z4262">
        <v>77</v>
      </c>
      <c r="AA4262">
        <v>81</v>
      </c>
      <c r="AB4262">
        <v>87</v>
      </c>
      <c r="AC4262">
        <v>95</v>
      </c>
      <c r="AD4262">
        <v>92</v>
      </c>
      <c r="AE4262">
        <v>92</v>
      </c>
      <c r="AF4262">
        <v>90</v>
      </c>
      <c r="AG4262">
        <v>85</v>
      </c>
      <c r="AH4262">
        <v>86</v>
      </c>
      <c r="AI4262">
        <v>91</v>
      </c>
      <c r="AJ4262">
        <v>93</v>
      </c>
      <c r="AK4262">
        <v>92</v>
      </c>
      <c r="AL4262">
        <v>86</v>
      </c>
      <c r="AM4262">
        <v>89</v>
      </c>
      <c r="AN4262" s="5">
        <v>84</v>
      </c>
      <c r="AO4262" s="5">
        <v>82</v>
      </c>
      <c r="AP4262" s="5">
        <v>85</v>
      </c>
      <c r="AQ4262" s="5">
        <v>88</v>
      </c>
      <c r="AR4262" s="5">
        <v>87</v>
      </c>
      <c r="AS4262" s="5">
        <v>86</v>
      </c>
      <c r="AT4262" s="5">
        <v>86</v>
      </c>
      <c r="AU4262" s="5">
        <v>86</v>
      </c>
      <c r="AV4262" s="5">
        <v>86</v>
      </c>
      <c r="AW4262" s="5">
        <v>80</v>
      </c>
      <c r="AX4262" s="5">
        <v>79</v>
      </c>
      <c r="AY4262" s="5">
        <v>85</v>
      </c>
      <c r="AZ4262" s="5">
        <v>89</v>
      </c>
      <c r="BA4262" s="5">
        <v>92</v>
      </c>
      <c r="BB4262" s="5">
        <v>91</v>
      </c>
      <c r="BC4262" s="5">
        <v>90</v>
      </c>
      <c r="BD4262" s="5">
        <v>87</v>
      </c>
      <c r="BE4262" s="5">
        <v>85</v>
      </c>
      <c r="BF4262" s="5">
        <v>88</v>
      </c>
      <c r="BG4262" s="5">
        <v>89</v>
      </c>
      <c r="BH4262" s="5">
        <v>91</v>
      </c>
      <c r="BI4262" s="5">
        <v>91</v>
      </c>
      <c r="BJ4262" s="5">
        <v>92</v>
      </c>
      <c r="BK4262" s="5">
        <v>94</v>
      </c>
      <c r="BL4262" s="5">
        <v>95</v>
      </c>
      <c r="BM4262" s="5">
        <v>96</v>
      </c>
      <c r="BN4262" s="5">
        <v>98</v>
      </c>
      <c r="BO4262" s="5">
        <v>99</v>
      </c>
      <c r="BP4262" s="5">
        <v>97</v>
      </c>
      <c r="BQ4262" s="5">
        <v>94</v>
      </c>
      <c r="BR4262" s="5">
        <v>91</v>
      </c>
      <c r="BS4262">
        <v>92</v>
      </c>
      <c r="BT4262">
        <v>92</v>
      </c>
      <c r="BU4262">
        <v>90</v>
      </c>
      <c r="BV4262">
        <v>86</v>
      </c>
      <c r="BW4262">
        <v>85</v>
      </c>
      <c r="BX4262">
        <v>84</v>
      </c>
      <c r="BY4262">
        <v>85</v>
      </c>
      <c r="BZ4262">
        <v>86</v>
      </c>
      <c r="CA4262">
        <v>84</v>
      </c>
      <c r="CB4262">
        <v>82</v>
      </c>
      <c r="CC4262">
        <v>84</v>
      </c>
      <c r="CD4262">
        <v>89</v>
      </c>
      <c r="CE4262">
        <v>90</v>
      </c>
      <c r="CF4262">
        <v>91</v>
      </c>
      <c r="CG4262">
        <v>87</v>
      </c>
      <c r="CH4262">
        <v>88</v>
      </c>
      <c r="CI4262">
        <v>86</v>
      </c>
      <c r="CJ4262">
        <v>87</v>
      </c>
      <c r="CK4262">
        <v>87</v>
      </c>
      <c r="CL4262">
        <v>89</v>
      </c>
      <c r="CM4262">
        <v>82</v>
      </c>
      <c r="CN4262">
        <v>78</v>
      </c>
      <c r="CO4262">
        <v>84</v>
      </c>
      <c r="CP4262">
        <v>83</v>
      </c>
      <c r="CQ4262">
        <v>81</v>
      </c>
      <c r="CR4262">
        <v>81</v>
      </c>
      <c r="CS4262">
        <v>82</v>
      </c>
      <c r="CT4262">
        <v>84</v>
      </c>
      <c r="CU4262">
        <v>86</v>
      </c>
      <c r="CV4262">
        <v>86</v>
      </c>
      <c r="CW4262">
        <v>84</v>
      </c>
      <c r="CX4262" t="s">
        <v>2</v>
      </c>
      <c r="CY4262" t="s">
        <v>14</v>
      </c>
      <c r="CZ4262" s="1">
        <f>CORREL(AN4262:BR4262,AN$4306:BR$4306)</f>
        <v>0.94884078001475591</v>
      </c>
      <c r="DA4262" s="4">
        <f>AVERAGE(AN4262:BR4262)</f>
        <v>89.129032258064512</v>
      </c>
      <c r="DB4262" s="4"/>
      <c r="DC4262" s="4"/>
      <c r="DD4262" s="4"/>
    </row>
    <row r="4263" spans="1:108" x14ac:dyDescent="0.25">
      <c r="A4263" t="s">
        <v>224</v>
      </c>
      <c r="B4263">
        <v>36.0306</v>
      </c>
      <c r="C4263">
        <v>-115.5167</v>
      </c>
      <c r="D4263">
        <v>5600</v>
      </c>
      <c r="E4263" t="s">
        <v>1</v>
      </c>
      <c r="F4263">
        <v>130.19999999999999</v>
      </c>
      <c r="G4263">
        <v>2016</v>
      </c>
      <c r="H4263">
        <v>8</v>
      </c>
      <c r="I4263" t="s">
        <v>260</v>
      </c>
      <c r="J4263">
        <v>86</v>
      </c>
      <c r="K4263">
        <v>89</v>
      </c>
      <c r="L4263">
        <v>93</v>
      </c>
      <c r="M4263">
        <v>95</v>
      </c>
      <c r="N4263">
        <v>90</v>
      </c>
      <c r="O4263">
        <v>89</v>
      </c>
      <c r="P4263">
        <v>91</v>
      </c>
      <c r="Q4263">
        <v>91</v>
      </c>
      <c r="R4263">
        <v>88</v>
      </c>
      <c r="S4263">
        <v>83</v>
      </c>
      <c r="T4263">
        <v>83</v>
      </c>
      <c r="U4263">
        <v>77</v>
      </c>
      <c r="V4263">
        <v>76</v>
      </c>
      <c r="W4263">
        <v>78</v>
      </c>
      <c r="X4263">
        <v>75</v>
      </c>
      <c r="Y4263">
        <v>74</v>
      </c>
      <c r="Z4263">
        <v>79</v>
      </c>
      <c r="AA4263">
        <v>82</v>
      </c>
      <c r="AB4263">
        <v>93</v>
      </c>
      <c r="AC4263">
        <v>97</v>
      </c>
      <c r="AD4263">
        <v>95</v>
      </c>
      <c r="AE4263">
        <v>91</v>
      </c>
      <c r="AF4263">
        <v>94</v>
      </c>
      <c r="AG4263">
        <v>91</v>
      </c>
      <c r="AH4263">
        <v>94</v>
      </c>
      <c r="AI4263">
        <v>96</v>
      </c>
      <c r="AJ4263">
        <v>98</v>
      </c>
      <c r="AK4263">
        <v>90</v>
      </c>
      <c r="AL4263">
        <v>93</v>
      </c>
      <c r="AM4263">
        <v>89</v>
      </c>
      <c r="AN4263" s="5">
        <v>85</v>
      </c>
      <c r="AO4263" s="5">
        <v>81</v>
      </c>
      <c r="AP4263" s="5">
        <v>87</v>
      </c>
      <c r="AQ4263" s="5">
        <v>87</v>
      </c>
      <c r="AR4263" s="5">
        <v>86</v>
      </c>
      <c r="AS4263" s="5">
        <v>85</v>
      </c>
      <c r="AT4263" s="5">
        <v>86</v>
      </c>
      <c r="AU4263" s="5">
        <v>87</v>
      </c>
      <c r="AV4263" s="5">
        <v>87</v>
      </c>
      <c r="AW4263" s="5">
        <v>84</v>
      </c>
      <c r="AX4263" s="5">
        <v>86</v>
      </c>
      <c r="AY4263" s="5">
        <v>87</v>
      </c>
      <c r="AZ4263" s="5">
        <v>93</v>
      </c>
      <c r="BA4263" s="5">
        <v>93</v>
      </c>
      <c r="BB4263" s="5">
        <v>92</v>
      </c>
      <c r="BC4263" s="5">
        <v>89</v>
      </c>
      <c r="BD4263" s="5">
        <v>87</v>
      </c>
      <c r="BE4263" s="5">
        <v>87</v>
      </c>
      <c r="BF4263" s="5">
        <v>88</v>
      </c>
      <c r="BG4263" s="5">
        <v>91</v>
      </c>
      <c r="BH4263" s="5">
        <v>92</v>
      </c>
      <c r="BI4263" s="5">
        <v>96</v>
      </c>
      <c r="BJ4263" s="5">
        <v>96</v>
      </c>
      <c r="BK4263" s="5">
        <v>94</v>
      </c>
      <c r="BL4263" s="5">
        <v>93</v>
      </c>
      <c r="BM4263" s="5">
        <v>97</v>
      </c>
      <c r="BN4263" s="5">
        <v>99</v>
      </c>
      <c r="BO4263" s="5">
        <v>100</v>
      </c>
      <c r="BP4263" s="5">
        <v>97</v>
      </c>
      <c r="BQ4263" s="5">
        <v>91</v>
      </c>
      <c r="BR4263" s="5">
        <v>91</v>
      </c>
      <c r="BS4263">
        <v>90</v>
      </c>
      <c r="BT4263">
        <v>90</v>
      </c>
      <c r="BU4263">
        <v>89</v>
      </c>
      <c r="BV4263">
        <v>84</v>
      </c>
      <c r="BW4263">
        <v>86</v>
      </c>
      <c r="BX4263">
        <v>89</v>
      </c>
      <c r="BY4263">
        <v>88</v>
      </c>
      <c r="BZ4263">
        <v>88</v>
      </c>
      <c r="CA4263">
        <v>85</v>
      </c>
      <c r="CB4263">
        <v>83</v>
      </c>
      <c r="CC4263">
        <v>85</v>
      </c>
      <c r="CD4263">
        <v>90</v>
      </c>
      <c r="CE4263">
        <v>94</v>
      </c>
      <c r="CF4263">
        <v>94</v>
      </c>
      <c r="CG4263">
        <v>90</v>
      </c>
      <c r="CH4263">
        <v>89</v>
      </c>
      <c r="CI4263">
        <v>89</v>
      </c>
      <c r="CJ4263">
        <v>88</v>
      </c>
      <c r="CK4263">
        <v>88</v>
      </c>
      <c r="CL4263">
        <v>88</v>
      </c>
      <c r="CM4263">
        <v>83</v>
      </c>
      <c r="CN4263">
        <v>84</v>
      </c>
      <c r="CO4263">
        <v>84</v>
      </c>
      <c r="CP4263">
        <v>86</v>
      </c>
      <c r="CQ4263">
        <v>82</v>
      </c>
      <c r="CR4263">
        <v>80</v>
      </c>
      <c r="CS4263">
        <v>78</v>
      </c>
      <c r="CT4263">
        <v>85</v>
      </c>
      <c r="CU4263">
        <v>90</v>
      </c>
      <c r="CV4263">
        <v>92</v>
      </c>
      <c r="CW4263">
        <v>89</v>
      </c>
      <c r="CX4263" t="s">
        <v>2</v>
      </c>
      <c r="CY4263" t="s">
        <v>225</v>
      </c>
      <c r="CZ4263" s="1">
        <f t="shared" ref="CZ4263:CZ4306" si="4935">CORREL(AN4263:BR4263,AN$4306:BR$4306)</f>
        <v>0.88710812183085341</v>
      </c>
      <c r="DA4263" s="4">
        <f t="shared" ref="DA4263:DA4306" si="4936">AVERAGE(AN4263:BR4263)</f>
        <v>90.129032258064512</v>
      </c>
      <c r="DB4263" s="4"/>
      <c r="DC4263" s="4"/>
      <c r="DD4263" s="4"/>
    </row>
    <row r="4264" spans="1:108" x14ac:dyDescent="0.25">
      <c r="A4264" t="s">
        <v>211</v>
      </c>
      <c r="B4264">
        <v>37.8431</v>
      </c>
      <c r="C4264">
        <v>-118.4778</v>
      </c>
      <c r="D4264">
        <v>5450</v>
      </c>
      <c r="E4264" t="s">
        <v>1</v>
      </c>
      <c r="F4264">
        <v>209.4</v>
      </c>
      <c r="G4264">
        <v>2016</v>
      </c>
      <c r="H4264">
        <v>8</v>
      </c>
      <c r="I4264" t="s">
        <v>260</v>
      </c>
      <c r="J4264">
        <v>90</v>
      </c>
      <c r="K4264">
        <v>93</v>
      </c>
      <c r="L4264">
        <v>94</v>
      </c>
      <c r="M4264">
        <v>96</v>
      </c>
      <c r="N4264">
        <v>89</v>
      </c>
      <c r="O4264">
        <v>91</v>
      </c>
      <c r="P4264">
        <v>95</v>
      </c>
      <c r="Q4264">
        <v>98</v>
      </c>
      <c r="R4264">
        <v>92</v>
      </c>
      <c r="S4264">
        <v>90</v>
      </c>
      <c r="T4264">
        <v>74</v>
      </c>
      <c r="U4264">
        <v>62</v>
      </c>
      <c r="V4264">
        <v>80</v>
      </c>
      <c r="W4264">
        <v>83</v>
      </c>
      <c r="X4264">
        <v>80</v>
      </c>
      <c r="Y4264">
        <v>79</v>
      </c>
      <c r="Z4264">
        <v>83</v>
      </c>
      <c r="AA4264">
        <v>87</v>
      </c>
      <c r="AB4264">
        <v>92</v>
      </c>
      <c r="AC4264">
        <v>98</v>
      </c>
      <c r="AD4264">
        <v>98</v>
      </c>
      <c r="AE4264">
        <v>98</v>
      </c>
      <c r="AF4264">
        <v>94</v>
      </c>
      <c r="AG4264">
        <v>94</v>
      </c>
      <c r="AH4264">
        <v>94</v>
      </c>
      <c r="AI4264">
        <v>98</v>
      </c>
      <c r="AJ4264">
        <v>99</v>
      </c>
      <c r="AK4264">
        <v>99</v>
      </c>
      <c r="AL4264">
        <v>96</v>
      </c>
      <c r="AM4264">
        <v>98</v>
      </c>
      <c r="AN4264" s="5">
        <v>89</v>
      </c>
      <c r="AO4264" s="5">
        <v>90</v>
      </c>
      <c r="AP4264" s="5">
        <v>93</v>
      </c>
      <c r="AQ4264" s="5">
        <v>94</v>
      </c>
      <c r="AR4264" s="5">
        <v>95</v>
      </c>
      <c r="AS4264" s="5">
        <v>93</v>
      </c>
      <c r="AT4264" s="5">
        <v>94</v>
      </c>
      <c r="AU4264" s="5">
        <v>94</v>
      </c>
      <c r="AV4264" s="5">
        <v>91</v>
      </c>
      <c r="AW4264" s="5">
        <v>87</v>
      </c>
      <c r="AX4264" s="5">
        <v>88</v>
      </c>
      <c r="AY4264" s="5">
        <v>93</v>
      </c>
      <c r="AZ4264" s="5">
        <v>98</v>
      </c>
      <c r="BA4264" s="5">
        <v>100</v>
      </c>
      <c r="BB4264" s="5">
        <v>100</v>
      </c>
      <c r="BC4264" s="5">
        <v>97</v>
      </c>
      <c r="BD4264" s="5">
        <v>94</v>
      </c>
      <c r="BE4264" s="5">
        <v>93</v>
      </c>
      <c r="BF4264" s="5">
        <v>93</v>
      </c>
      <c r="BG4264" s="5">
        <v>95</v>
      </c>
      <c r="BH4264" s="5">
        <v>97</v>
      </c>
      <c r="BI4264" s="5">
        <v>99</v>
      </c>
      <c r="BJ4264" s="5">
        <v>101</v>
      </c>
      <c r="BK4264" s="5">
        <v>100</v>
      </c>
      <c r="BL4264" s="5">
        <v>101</v>
      </c>
      <c r="BM4264" s="5">
        <v>103</v>
      </c>
      <c r="BN4264" s="5">
        <v>103</v>
      </c>
      <c r="BO4264" s="5">
        <v>104</v>
      </c>
      <c r="BP4264" s="5">
        <v>100</v>
      </c>
      <c r="BQ4264" s="5">
        <v>98</v>
      </c>
      <c r="BR4264" s="5">
        <v>99</v>
      </c>
      <c r="BS4264">
        <v>98</v>
      </c>
      <c r="BT4264">
        <v>98</v>
      </c>
      <c r="BU4264">
        <v>97</v>
      </c>
      <c r="BV4264">
        <v>91</v>
      </c>
      <c r="BW4264">
        <v>92</v>
      </c>
      <c r="BX4264">
        <v>92</v>
      </c>
      <c r="BY4264">
        <v>92</v>
      </c>
      <c r="BZ4264">
        <v>93</v>
      </c>
      <c r="CA4264">
        <v>91</v>
      </c>
      <c r="CB4264">
        <v>89</v>
      </c>
      <c r="CC4264">
        <v>92</v>
      </c>
      <c r="CD4264">
        <v>94</v>
      </c>
      <c r="CE4264">
        <v>97</v>
      </c>
      <c r="CF4264">
        <v>97</v>
      </c>
      <c r="CG4264">
        <v>94</v>
      </c>
      <c r="CH4264">
        <v>96</v>
      </c>
      <c r="CI4264">
        <v>95</v>
      </c>
      <c r="CJ4264">
        <v>93</v>
      </c>
      <c r="CK4264">
        <v>93</v>
      </c>
      <c r="CL4264">
        <v>95</v>
      </c>
      <c r="CM4264">
        <v>91</v>
      </c>
      <c r="CN4264">
        <v>84</v>
      </c>
      <c r="CO4264">
        <v>92</v>
      </c>
      <c r="CP4264">
        <v>91</v>
      </c>
      <c r="CQ4264">
        <v>89</v>
      </c>
      <c r="CR4264">
        <v>89</v>
      </c>
      <c r="CS4264">
        <v>91</v>
      </c>
      <c r="CT4264">
        <v>94</v>
      </c>
      <c r="CU4264">
        <v>94</v>
      </c>
      <c r="CV4264">
        <v>93</v>
      </c>
      <c r="CW4264">
        <v>91</v>
      </c>
      <c r="CX4264" t="s">
        <v>5</v>
      </c>
      <c r="CY4264" t="s">
        <v>212</v>
      </c>
      <c r="CZ4264" s="1">
        <f t="shared" si="4935"/>
        <v>0.88046956753567773</v>
      </c>
      <c r="DA4264" s="4">
        <f t="shared" si="4936"/>
        <v>96</v>
      </c>
      <c r="DB4264" s="4"/>
      <c r="DC4264" s="4"/>
      <c r="DD4264" s="4"/>
    </row>
    <row r="4265" spans="1:108" x14ac:dyDescent="0.25">
      <c r="A4265" t="s">
        <v>209</v>
      </c>
      <c r="B4265">
        <v>35.123100000000001</v>
      </c>
      <c r="C4265">
        <v>-115.4114</v>
      </c>
      <c r="D4265">
        <v>5413</v>
      </c>
      <c r="E4265" t="s">
        <v>1</v>
      </c>
      <c r="F4265">
        <v>198.4</v>
      </c>
      <c r="G4265">
        <v>2016</v>
      </c>
      <c r="H4265">
        <v>8</v>
      </c>
      <c r="I4265" t="s">
        <v>260</v>
      </c>
      <c r="J4265">
        <v>88</v>
      </c>
      <c r="K4265">
        <v>90</v>
      </c>
      <c r="L4265">
        <v>90</v>
      </c>
      <c r="M4265">
        <v>92</v>
      </c>
      <c r="N4265">
        <v>92</v>
      </c>
      <c r="O4265">
        <v>88</v>
      </c>
      <c r="P4265">
        <v>88</v>
      </c>
      <c r="Q4265">
        <v>89</v>
      </c>
      <c r="R4265">
        <v>85</v>
      </c>
      <c r="S4265">
        <v>82</v>
      </c>
      <c r="T4265">
        <v>77</v>
      </c>
      <c r="U4265">
        <v>75</v>
      </c>
      <c r="V4265">
        <v>79</v>
      </c>
      <c r="W4265">
        <v>78</v>
      </c>
      <c r="X4265">
        <v>78</v>
      </c>
      <c r="Y4265">
        <v>77</v>
      </c>
      <c r="Z4265">
        <v>80</v>
      </c>
      <c r="AA4265">
        <v>85</v>
      </c>
      <c r="AB4265">
        <v>95</v>
      </c>
      <c r="AC4265">
        <v>97</v>
      </c>
      <c r="AD4265">
        <v>93</v>
      </c>
      <c r="AE4265">
        <v>93</v>
      </c>
      <c r="AF4265">
        <v>91</v>
      </c>
      <c r="AG4265">
        <v>90</v>
      </c>
      <c r="AH4265">
        <v>89</v>
      </c>
      <c r="AI4265">
        <v>94</v>
      </c>
      <c r="AJ4265">
        <v>94</v>
      </c>
      <c r="AK4265">
        <v>92</v>
      </c>
      <c r="AL4265">
        <v>92</v>
      </c>
      <c r="AM4265">
        <v>85</v>
      </c>
      <c r="AN4265" s="5">
        <v>81</v>
      </c>
      <c r="AO4265" s="5">
        <v>84</v>
      </c>
      <c r="AP4265" s="5">
        <v>86</v>
      </c>
      <c r="AQ4265" s="5">
        <v>89</v>
      </c>
      <c r="AR4265" s="5">
        <v>87</v>
      </c>
      <c r="AS4265" s="5">
        <v>85</v>
      </c>
      <c r="AT4265" s="5">
        <v>85</v>
      </c>
      <c r="AU4265" s="5">
        <v>87</v>
      </c>
      <c r="AV4265" s="5">
        <v>88</v>
      </c>
      <c r="AW4265" s="5">
        <v>85</v>
      </c>
      <c r="AX4265" s="5">
        <v>88</v>
      </c>
      <c r="AY4265" s="5">
        <v>88</v>
      </c>
      <c r="AZ4265" s="5">
        <v>88</v>
      </c>
      <c r="BA4265" s="5">
        <v>93</v>
      </c>
      <c r="BB4265" s="5">
        <v>92</v>
      </c>
      <c r="BC4265" s="5">
        <v>90</v>
      </c>
      <c r="BD4265" s="5">
        <v>89</v>
      </c>
      <c r="BE4265" s="5">
        <v>87</v>
      </c>
      <c r="BF4265" s="5">
        <v>89</v>
      </c>
      <c r="BG4265" s="5">
        <v>91</v>
      </c>
      <c r="BH4265" s="5">
        <v>92</v>
      </c>
      <c r="BI4265" s="5">
        <v>95</v>
      </c>
      <c r="BJ4265" s="5">
        <v>92</v>
      </c>
      <c r="BK4265" s="5">
        <v>90</v>
      </c>
      <c r="BL4265" s="5">
        <v>94</v>
      </c>
      <c r="BM4265" s="5">
        <v>95</v>
      </c>
      <c r="BN4265" s="5">
        <v>96</v>
      </c>
      <c r="BO4265" s="5">
        <v>99</v>
      </c>
      <c r="BP4265" s="5">
        <v>98</v>
      </c>
      <c r="BQ4265" s="5">
        <v>89</v>
      </c>
      <c r="BR4265" s="5">
        <v>87</v>
      </c>
      <c r="BS4265">
        <v>84</v>
      </c>
      <c r="BT4265">
        <v>82</v>
      </c>
      <c r="BU4265">
        <v>85</v>
      </c>
      <c r="BV4265">
        <v>82</v>
      </c>
      <c r="BW4265">
        <v>84</v>
      </c>
      <c r="BX4265">
        <v>85</v>
      </c>
      <c r="BY4265">
        <v>87</v>
      </c>
      <c r="BZ4265">
        <v>87</v>
      </c>
      <c r="CA4265">
        <v>83</v>
      </c>
      <c r="CB4265">
        <v>81</v>
      </c>
      <c r="CC4265">
        <v>85</v>
      </c>
      <c r="CD4265">
        <v>89</v>
      </c>
      <c r="CE4265">
        <v>92</v>
      </c>
      <c r="CF4265">
        <v>92</v>
      </c>
      <c r="CG4265">
        <v>91</v>
      </c>
      <c r="CH4265">
        <v>91</v>
      </c>
      <c r="CI4265">
        <v>90</v>
      </c>
      <c r="CJ4265">
        <v>85</v>
      </c>
      <c r="CK4265">
        <v>84</v>
      </c>
      <c r="CL4265">
        <v>86</v>
      </c>
      <c r="CM4265">
        <v>79</v>
      </c>
      <c r="CN4265">
        <v>81</v>
      </c>
      <c r="CO4265">
        <v>81</v>
      </c>
      <c r="CP4265">
        <v>86</v>
      </c>
      <c r="CQ4265">
        <v>83</v>
      </c>
      <c r="CR4265">
        <v>78</v>
      </c>
      <c r="CS4265">
        <v>74</v>
      </c>
      <c r="CT4265">
        <v>84</v>
      </c>
      <c r="CU4265">
        <v>88</v>
      </c>
      <c r="CV4265">
        <v>87</v>
      </c>
      <c r="CW4265">
        <v>87</v>
      </c>
      <c r="CX4265" t="s">
        <v>5</v>
      </c>
      <c r="CY4265" t="s">
        <v>210</v>
      </c>
      <c r="CZ4265" s="1">
        <f t="shared" si="4935"/>
        <v>0.84390885491295764</v>
      </c>
      <c r="DA4265" s="4">
        <f t="shared" si="4936"/>
        <v>89.645161290322577</v>
      </c>
      <c r="DB4265" s="4"/>
      <c r="DC4265" s="4"/>
      <c r="DD4265" s="4"/>
    </row>
    <row r="4266" spans="1:108" x14ac:dyDescent="0.25">
      <c r="A4266" t="s">
        <v>107</v>
      </c>
      <c r="B4266">
        <v>38.050600000000003</v>
      </c>
      <c r="C4266">
        <v>-117.09059999999999</v>
      </c>
      <c r="D4266">
        <v>5399</v>
      </c>
      <c r="E4266" t="s">
        <v>1</v>
      </c>
      <c r="F4266">
        <v>177.5</v>
      </c>
      <c r="G4266">
        <v>2016</v>
      </c>
      <c r="H4266">
        <v>8</v>
      </c>
      <c r="I4266" t="s">
        <v>260</v>
      </c>
      <c r="J4266">
        <v>88</v>
      </c>
      <c r="K4266">
        <v>92</v>
      </c>
      <c r="L4266">
        <v>92</v>
      </c>
      <c r="M4266">
        <v>96</v>
      </c>
      <c r="N4266">
        <v>92</v>
      </c>
      <c r="O4266">
        <v>90</v>
      </c>
      <c r="P4266">
        <v>93</v>
      </c>
      <c r="Q4266">
        <v>98</v>
      </c>
      <c r="R4266">
        <v>93</v>
      </c>
      <c r="S4266">
        <v>88</v>
      </c>
      <c r="T4266">
        <v>77</v>
      </c>
      <c r="U4266">
        <v>70</v>
      </c>
      <c r="V4266">
        <v>79</v>
      </c>
      <c r="W4266">
        <v>85</v>
      </c>
      <c r="X4266">
        <v>82</v>
      </c>
      <c r="Y4266">
        <v>80</v>
      </c>
      <c r="Z4266">
        <v>84</v>
      </c>
      <c r="AA4266">
        <v>88</v>
      </c>
      <c r="AB4266">
        <v>93</v>
      </c>
      <c r="AC4266">
        <v>100</v>
      </c>
      <c r="AD4266">
        <v>98</v>
      </c>
      <c r="AE4266">
        <v>98</v>
      </c>
      <c r="AF4266">
        <v>97</v>
      </c>
      <c r="AG4266">
        <v>92</v>
      </c>
      <c r="AH4266">
        <v>92</v>
      </c>
      <c r="AI4266">
        <v>97</v>
      </c>
      <c r="AJ4266">
        <v>99</v>
      </c>
      <c r="AK4266">
        <v>98</v>
      </c>
      <c r="AL4266">
        <v>95</v>
      </c>
      <c r="AM4266">
        <v>95</v>
      </c>
      <c r="AN4266" s="5">
        <v>91</v>
      </c>
      <c r="AO4266" s="5">
        <v>88</v>
      </c>
      <c r="AP4266" s="5">
        <v>92</v>
      </c>
      <c r="AQ4266" s="5">
        <v>94</v>
      </c>
      <c r="AR4266" s="5">
        <v>93</v>
      </c>
      <c r="AS4266" s="5">
        <v>91</v>
      </c>
      <c r="AT4266" s="5">
        <v>92</v>
      </c>
      <c r="AU4266" s="5">
        <v>93</v>
      </c>
      <c r="AV4266" s="5">
        <v>93</v>
      </c>
      <c r="AW4266" s="5">
        <v>88</v>
      </c>
      <c r="AX4266" s="5">
        <v>85</v>
      </c>
      <c r="AY4266" s="5">
        <v>91</v>
      </c>
      <c r="AZ4266" s="5">
        <v>94</v>
      </c>
      <c r="BA4266" s="5">
        <v>97</v>
      </c>
      <c r="BB4266" s="5">
        <v>98</v>
      </c>
      <c r="BC4266" s="5">
        <v>94</v>
      </c>
      <c r="BD4266" s="5">
        <v>93</v>
      </c>
      <c r="BE4266" s="5">
        <v>93</v>
      </c>
      <c r="BF4266" s="5">
        <v>94</v>
      </c>
      <c r="BG4266" s="5">
        <v>96</v>
      </c>
      <c r="BH4266" s="5">
        <v>97</v>
      </c>
      <c r="BI4266" s="5">
        <v>97</v>
      </c>
      <c r="BJ4266" s="5">
        <v>98</v>
      </c>
      <c r="BK4266" s="5">
        <v>100</v>
      </c>
      <c r="BL4266" s="5">
        <v>99</v>
      </c>
      <c r="BM4266" s="5">
        <v>99</v>
      </c>
      <c r="BN4266" s="5">
        <v>101</v>
      </c>
      <c r="BO4266" s="5">
        <v>104</v>
      </c>
      <c r="BP4266" s="5">
        <v>102</v>
      </c>
      <c r="BQ4266" s="5">
        <v>99</v>
      </c>
      <c r="BR4266" s="5">
        <v>97</v>
      </c>
      <c r="BS4266">
        <v>97</v>
      </c>
      <c r="BT4266">
        <v>98</v>
      </c>
      <c r="BU4266">
        <v>96</v>
      </c>
      <c r="BV4266">
        <v>94</v>
      </c>
      <c r="BW4266">
        <v>92</v>
      </c>
      <c r="BX4266">
        <v>91</v>
      </c>
      <c r="BY4266">
        <v>90</v>
      </c>
      <c r="BZ4266">
        <v>93</v>
      </c>
      <c r="CA4266">
        <v>90</v>
      </c>
      <c r="CB4266">
        <v>88</v>
      </c>
      <c r="CC4266">
        <v>89</v>
      </c>
      <c r="CD4266">
        <v>93</v>
      </c>
      <c r="CE4266">
        <v>96</v>
      </c>
      <c r="CF4266">
        <v>97</v>
      </c>
      <c r="CG4266">
        <v>93</v>
      </c>
      <c r="CH4266">
        <v>95</v>
      </c>
      <c r="CI4266">
        <v>91</v>
      </c>
      <c r="CJ4266">
        <v>91</v>
      </c>
      <c r="CK4266">
        <v>93</v>
      </c>
      <c r="CL4266">
        <v>96</v>
      </c>
      <c r="CM4266">
        <v>93</v>
      </c>
      <c r="CN4266">
        <v>86</v>
      </c>
      <c r="CO4266">
        <v>91</v>
      </c>
      <c r="CP4266">
        <v>89</v>
      </c>
      <c r="CQ4266">
        <v>88</v>
      </c>
      <c r="CR4266">
        <v>87</v>
      </c>
      <c r="CS4266">
        <v>88</v>
      </c>
      <c r="CT4266">
        <v>90</v>
      </c>
      <c r="CU4266">
        <v>92</v>
      </c>
      <c r="CV4266">
        <v>94</v>
      </c>
      <c r="CW4266">
        <v>92</v>
      </c>
      <c r="CX4266" t="s">
        <v>2</v>
      </c>
      <c r="CY4266" t="s">
        <v>108</v>
      </c>
      <c r="CZ4266" s="1">
        <f t="shared" si="4935"/>
        <v>0.95187677018507943</v>
      </c>
      <c r="DA4266" s="4">
        <f t="shared" si="4936"/>
        <v>94.935483870967744</v>
      </c>
      <c r="DB4266" s="4"/>
      <c r="DC4266" s="4"/>
      <c r="DD4266" s="4"/>
    </row>
    <row r="4267" spans="1:108" x14ac:dyDescent="0.25">
      <c r="A4267" t="s">
        <v>177</v>
      </c>
      <c r="B4267">
        <v>38.303600000000003</v>
      </c>
      <c r="C4267">
        <v>-116.1925</v>
      </c>
      <c r="D4267">
        <v>5200</v>
      </c>
      <c r="E4267" t="s">
        <v>1</v>
      </c>
      <c r="F4267">
        <v>213</v>
      </c>
      <c r="G4267">
        <v>2016</v>
      </c>
      <c r="H4267">
        <v>8</v>
      </c>
      <c r="I4267" t="s">
        <v>260</v>
      </c>
      <c r="AK4267">
        <v>96</v>
      </c>
      <c r="AL4267">
        <v>95</v>
      </c>
      <c r="AM4267">
        <v>90</v>
      </c>
      <c r="AN4267" s="5">
        <v>89</v>
      </c>
      <c r="AO4267" s="5">
        <v>88</v>
      </c>
      <c r="AP4267" s="5">
        <v>92</v>
      </c>
      <c r="AQ4267" s="5">
        <v>94</v>
      </c>
      <c r="AR4267" s="5">
        <v>94</v>
      </c>
      <c r="AS4267" s="5">
        <v>93</v>
      </c>
      <c r="AT4267" s="5">
        <v>94</v>
      </c>
      <c r="AU4267" s="5">
        <v>94</v>
      </c>
      <c r="AV4267" s="5">
        <v>94</v>
      </c>
      <c r="AW4267" s="5">
        <v>88</v>
      </c>
      <c r="AX4267" s="5">
        <v>87</v>
      </c>
      <c r="AY4267" s="5">
        <v>93</v>
      </c>
      <c r="AZ4267" s="5">
        <v>96</v>
      </c>
      <c r="BA4267" s="5">
        <v>99</v>
      </c>
      <c r="BB4267" s="5">
        <v>99</v>
      </c>
      <c r="BC4267" s="5">
        <v>96</v>
      </c>
      <c r="BD4267" s="5">
        <v>95</v>
      </c>
      <c r="BE4267" s="5">
        <v>94</v>
      </c>
      <c r="BF4267" s="5">
        <v>95</v>
      </c>
      <c r="BG4267" s="5">
        <v>97</v>
      </c>
      <c r="BH4267" s="5">
        <v>99</v>
      </c>
      <c r="BI4267" s="5">
        <v>99</v>
      </c>
      <c r="BJ4267" s="5">
        <v>100</v>
      </c>
      <c r="BK4267" s="5">
        <v>101</v>
      </c>
      <c r="BL4267" s="5">
        <v>101</v>
      </c>
      <c r="BM4267" s="5">
        <v>101</v>
      </c>
      <c r="BN4267" s="5">
        <v>103</v>
      </c>
      <c r="BO4267" s="5">
        <v>104</v>
      </c>
      <c r="BP4267" s="5">
        <v>103</v>
      </c>
      <c r="BQ4267" s="5">
        <v>100</v>
      </c>
      <c r="BR4267" s="5">
        <v>95</v>
      </c>
      <c r="BS4267">
        <v>98</v>
      </c>
      <c r="BT4267">
        <v>99</v>
      </c>
      <c r="BU4267">
        <v>98</v>
      </c>
      <c r="BV4267">
        <v>89</v>
      </c>
      <c r="BW4267">
        <v>92</v>
      </c>
      <c r="BX4267">
        <v>92</v>
      </c>
      <c r="BY4267">
        <v>93</v>
      </c>
      <c r="BZ4267">
        <v>94</v>
      </c>
      <c r="CA4267">
        <v>91</v>
      </c>
      <c r="CB4267">
        <v>90</v>
      </c>
      <c r="CC4267">
        <v>91</v>
      </c>
      <c r="CD4267">
        <v>94</v>
      </c>
      <c r="CE4267">
        <v>97</v>
      </c>
      <c r="CF4267">
        <v>98</v>
      </c>
      <c r="CG4267">
        <v>95</v>
      </c>
      <c r="CH4267">
        <v>95</v>
      </c>
      <c r="CI4267">
        <v>94</v>
      </c>
      <c r="CJ4267">
        <v>93</v>
      </c>
      <c r="CK4267">
        <v>95</v>
      </c>
      <c r="CL4267">
        <v>96</v>
      </c>
      <c r="CM4267">
        <v>95</v>
      </c>
      <c r="CN4267">
        <v>89</v>
      </c>
      <c r="CO4267">
        <v>88</v>
      </c>
      <c r="CP4267">
        <v>91</v>
      </c>
      <c r="CQ4267">
        <v>88</v>
      </c>
      <c r="CR4267">
        <v>88</v>
      </c>
      <c r="CS4267">
        <v>88</v>
      </c>
      <c r="CT4267">
        <v>92</v>
      </c>
      <c r="CU4267">
        <v>94</v>
      </c>
      <c r="CV4267">
        <v>95</v>
      </c>
      <c r="CW4267">
        <v>93</v>
      </c>
      <c r="CX4267" t="s">
        <v>2</v>
      </c>
      <c r="CY4267" t="s">
        <v>178</v>
      </c>
      <c r="CZ4267" s="1">
        <f t="shared" si="4935"/>
        <v>0.91827648983914389</v>
      </c>
      <c r="DA4267" s="4">
        <f t="shared" si="4936"/>
        <v>96.032258064516128</v>
      </c>
      <c r="DB4267" s="4"/>
      <c r="DC4267" s="4"/>
      <c r="DD4267" s="4"/>
    </row>
    <row r="4268" spans="1:108" x14ac:dyDescent="0.25">
      <c r="A4268" t="s">
        <v>201</v>
      </c>
      <c r="B4268">
        <v>35.770600000000002</v>
      </c>
      <c r="C4268">
        <v>-115.9092</v>
      </c>
      <c r="D4268">
        <v>5000</v>
      </c>
      <c r="E4268" t="s">
        <v>1</v>
      </c>
      <c r="F4268">
        <v>115.3</v>
      </c>
      <c r="G4268">
        <v>2016</v>
      </c>
      <c r="H4268">
        <v>8</v>
      </c>
      <c r="I4268" t="s">
        <v>260</v>
      </c>
      <c r="J4268">
        <v>90</v>
      </c>
      <c r="K4268">
        <v>91</v>
      </c>
      <c r="L4268">
        <v>93</v>
      </c>
      <c r="M4268">
        <v>96</v>
      </c>
      <c r="N4268">
        <v>92</v>
      </c>
      <c r="O4268">
        <v>91</v>
      </c>
      <c r="P4268">
        <v>95</v>
      </c>
      <c r="Q4268">
        <v>93</v>
      </c>
      <c r="R4268">
        <v>90</v>
      </c>
      <c r="S4268">
        <v>86</v>
      </c>
      <c r="T4268">
        <v>81</v>
      </c>
      <c r="U4268">
        <v>78</v>
      </c>
      <c r="V4268">
        <v>80</v>
      </c>
      <c r="W4268">
        <v>82</v>
      </c>
      <c r="X4268">
        <v>80</v>
      </c>
      <c r="Y4268">
        <v>76</v>
      </c>
      <c r="Z4268">
        <v>83</v>
      </c>
      <c r="AA4268">
        <v>87</v>
      </c>
      <c r="AB4268">
        <v>96</v>
      </c>
      <c r="AC4268">
        <v>101</v>
      </c>
      <c r="AD4268">
        <v>97</v>
      </c>
      <c r="AE4268">
        <v>94</v>
      </c>
      <c r="AF4268">
        <v>92</v>
      </c>
      <c r="AG4268">
        <v>93</v>
      </c>
      <c r="AH4268">
        <v>95</v>
      </c>
      <c r="AI4268">
        <v>97</v>
      </c>
      <c r="AJ4268">
        <v>101</v>
      </c>
      <c r="AK4268">
        <v>92</v>
      </c>
      <c r="AL4268">
        <v>95</v>
      </c>
      <c r="AM4268">
        <v>90</v>
      </c>
      <c r="AN4268" s="5">
        <v>88</v>
      </c>
      <c r="AO4268" s="5">
        <v>88</v>
      </c>
      <c r="AP4268" s="5">
        <v>90</v>
      </c>
      <c r="AQ4268" s="5">
        <v>91</v>
      </c>
      <c r="AR4268" s="5">
        <v>86</v>
      </c>
      <c r="AS4268" s="5">
        <v>87</v>
      </c>
      <c r="AT4268" s="5">
        <v>86</v>
      </c>
      <c r="AU4268" s="5">
        <v>89</v>
      </c>
      <c r="AV4268" s="5">
        <v>89</v>
      </c>
      <c r="AW4268" s="5">
        <v>88</v>
      </c>
      <c r="AX4268" s="5">
        <v>89</v>
      </c>
      <c r="AY4268" s="5">
        <v>87</v>
      </c>
      <c r="AZ4268" s="5">
        <v>90</v>
      </c>
      <c r="BA4268" s="5">
        <v>93</v>
      </c>
      <c r="BB4268" s="5">
        <v>95</v>
      </c>
      <c r="BC4268" s="5">
        <v>92</v>
      </c>
      <c r="BD4268" s="5">
        <v>93</v>
      </c>
      <c r="BE4268" s="5">
        <v>89</v>
      </c>
      <c r="BF4268" s="5">
        <v>92</v>
      </c>
      <c r="BG4268" s="5">
        <v>92</v>
      </c>
      <c r="BH4268" s="5">
        <v>94</v>
      </c>
      <c r="BI4268" s="5">
        <v>95</v>
      </c>
      <c r="BJ4268" s="5">
        <v>97</v>
      </c>
      <c r="BK4268" s="5">
        <v>94</v>
      </c>
      <c r="BL4268" s="5">
        <v>95</v>
      </c>
      <c r="BM4268" s="5">
        <v>99</v>
      </c>
      <c r="BN4268" s="5">
        <v>100</v>
      </c>
      <c r="BO4268" s="5">
        <v>101</v>
      </c>
      <c r="BP4268" s="5">
        <v>101</v>
      </c>
      <c r="BQ4268" s="5">
        <v>94</v>
      </c>
      <c r="BR4268" s="5">
        <v>91</v>
      </c>
      <c r="BS4268">
        <v>92</v>
      </c>
      <c r="BT4268">
        <v>91</v>
      </c>
      <c r="BU4268">
        <v>90</v>
      </c>
      <c r="BV4268">
        <v>85</v>
      </c>
      <c r="BW4268">
        <v>90</v>
      </c>
      <c r="BX4268">
        <v>89</v>
      </c>
      <c r="BY4268">
        <v>89</v>
      </c>
      <c r="BZ4268">
        <v>91</v>
      </c>
      <c r="CA4268">
        <v>87</v>
      </c>
      <c r="CB4268">
        <v>87</v>
      </c>
      <c r="CC4268">
        <v>87</v>
      </c>
      <c r="CD4268">
        <v>92</v>
      </c>
      <c r="CE4268">
        <v>96</v>
      </c>
      <c r="CF4268">
        <v>97</v>
      </c>
      <c r="CG4268">
        <v>94</v>
      </c>
      <c r="CH4268">
        <v>93</v>
      </c>
      <c r="CI4268">
        <v>92</v>
      </c>
      <c r="CJ4268">
        <v>89</v>
      </c>
      <c r="CK4268">
        <v>90</v>
      </c>
      <c r="CL4268">
        <v>91</v>
      </c>
      <c r="CM4268">
        <v>85</v>
      </c>
      <c r="CN4268">
        <v>85</v>
      </c>
      <c r="CO4268">
        <v>88</v>
      </c>
      <c r="CP4268">
        <v>90</v>
      </c>
      <c r="CQ4268">
        <v>87</v>
      </c>
      <c r="CR4268">
        <v>86</v>
      </c>
      <c r="CS4268">
        <v>83</v>
      </c>
      <c r="CT4268">
        <v>88</v>
      </c>
      <c r="CU4268">
        <v>92</v>
      </c>
      <c r="CV4268">
        <v>93</v>
      </c>
      <c r="CW4268">
        <v>90</v>
      </c>
      <c r="CX4268" t="s">
        <v>5</v>
      </c>
      <c r="CY4268" t="s">
        <v>202</v>
      </c>
      <c r="CZ4268" s="1">
        <f t="shared" si="4935"/>
        <v>0.9188439797691963</v>
      </c>
      <c r="DA4268" s="4">
        <f t="shared" si="4936"/>
        <v>92.096774193548384</v>
      </c>
      <c r="DB4268" s="4"/>
      <c r="DC4268" s="4"/>
      <c r="DD4268" s="4"/>
    </row>
    <row r="4269" spans="1:108" x14ac:dyDescent="0.25">
      <c r="A4269" t="s">
        <v>15</v>
      </c>
      <c r="B4269">
        <v>37.606400000000001</v>
      </c>
      <c r="C4269">
        <v>-118</v>
      </c>
      <c r="D4269">
        <v>4900</v>
      </c>
      <c r="E4269" t="s">
        <v>1</v>
      </c>
      <c r="F4269">
        <v>162</v>
      </c>
      <c r="G4269">
        <v>2016</v>
      </c>
      <c r="H4269">
        <v>8</v>
      </c>
      <c r="I4269" t="s">
        <v>260</v>
      </c>
      <c r="J4269">
        <v>92</v>
      </c>
      <c r="K4269">
        <v>94</v>
      </c>
      <c r="L4269">
        <v>94</v>
      </c>
      <c r="M4269">
        <v>97</v>
      </c>
      <c r="N4269">
        <v>93</v>
      </c>
      <c r="O4269">
        <v>92</v>
      </c>
      <c r="P4269">
        <v>96</v>
      </c>
      <c r="Q4269">
        <v>101</v>
      </c>
      <c r="R4269">
        <v>98</v>
      </c>
      <c r="S4269">
        <v>90</v>
      </c>
      <c r="T4269">
        <v>78</v>
      </c>
      <c r="U4269">
        <v>78</v>
      </c>
      <c r="V4269">
        <v>81</v>
      </c>
      <c r="W4269">
        <v>89</v>
      </c>
      <c r="X4269">
        <v>84</v>
      </c>
      <c r="Y4269">
        <v>79</v>
      </c>
      <c r="Z4269">
        <v>83</v>
      </c>
      <c r="AA4269">
        <v>89</v>
      </c>
      <c r="AB4269">
        <v>94</v>
      </c>
      <c r="AC4269">
        <v>100</v>
      </c>
      <c r="AD4269">
        <v>99</v>
      </c>
      <c r="AE4269">
        <v>99</v>
      </c>
      <c r="AF4269">
        <v>98</v>
      </c>
      <c r="AG4269">
        <v>96</v>
      </c>
      <c r="AH4269">
        <v>93</v>
      </c>
      <c r="AI4269">
        <v>99</v>
      </c>
      <c r="AJ4269">
        <v>101</v>
      </c>
      <c r="AK4269">
        <v>102</v>
      </c>
      <c r="AL4269">
        <v>98</v>
      </c>
      <c r="AM4269">
        <v>98</v>
      </c>
      <c r="AN4269" s="5">
        <v>93</v>
      </c>
      <c r="AO4269" s="5">
        <v>90</v>
      </c>
      <c r="AP4269" s="5">
        <v>93</v>
      </c>
      <c r="AQ4269" s="5">
        <v>96</v>
      </c>
      <c r="AR4269" s="5">
        <v>95</v>
      </c>
      <c r="AS4269" s="5">
        <v>95</v>
      </c>
      <c r="AT4269" s="5">
        <v>96</v>
      </c>
      <c r="AU4269" s="5">
        <v>95</v>
      </c>
      <c r="AV4269" s="5">
        <v>96</v>
      </c>
      <c r="AW4269" s="5">
        <v>92</v>
      </c>
      <c r="AX4269" s="5">
        <v>88</v>
      </c>
      <c r="AY4269" s="5">
        <v>94</v>
      </c>
      <c r="AZ4269" s="5">
        <v>97</v>
      </c>
      <c r="BA4269" s="5">
        <v>100</v>
      </c>
      <c r="BB4269" s="5">
        <v>100</v>
      </c>
      <c r="BC4269" s="5">
        <v>97</v>
      </c>
      <c r="BD4269" s="5">
        <v>95</v>
      </c>
      <c r="BE4269" s="5">
        <v>92</v>
      </c>
      <c r="BF4269" s="5">
        <v>95</v>
      </c>
      <c r="BG4269" s="5">
        <v>100</v>
      </c>
      <c r="BH4269" s="5">
        <v>101</v>
      </c>
      <c r="BI4269" s="5">
        <v>102</v>
      </c>
      <c r="BJ4269" s="5">
        <v>100</v>
      </c>
      <c r="BK4269" s="5">
        <v>101</v>
      </c>
      <c r="BL4269" s="5">
        <v>101</v>
      </c>
      <c r="BM4269" s="5">
        <v>101</v>
      </c>
      <c r="BN4269" s="5">
        <v>103</v>
      </c>
      <c r="BO4269" s="5">
        <v>103</v>
      </c>
      <c r="BP4269" s="5">
        <v>104</v>
      </c>
      <c r="BQ4269" s="5">
        <v>97</v>
      </c>
      <c r="BR4269" s="5">
        <v>99</v>
      </c>
      <c r="BS4269">
        <v>98</v>
      </c>
      <c r="BT4269">
        <v>98</v>
      </c>
      <c r="BU4269">
        <v>98</v>
      </c>
      <c r="BV4269">
        <v>93</v>
      </c>
      <c r="BW4269">
        <v>91</v>
      </c>
      <c r="BX4269">
        <v>91</v>
      </c>
      <c r="BY4269">
        <v>93</v>
      </c>
      <c r="BZ4269">
        <v>94</v>
      </c>
      <c r="CA4269">
        <v>91</v>
      </c>
      <c r="CB4269">
        <v>90</v>
      </c>
      <c r="CC4269">
        <v>92</v>
      </c>
      <c r="CD4269">
        <v>94</v>
      </c>
      <c r="CE4269">
        <v>98</v>
      </c>
      <c r="CF4269">
        <v>98</v>
      </c>
      <c r="CG4269">
        <v>94</v>
      </c>
      <c r="CH4269">
        <v>95</v>
      </c>
      <c r="CJ4269">
        <v>94</v>
      </c>
      <c r="CL4269">
        <v>97</v>
      </c>
      <c r="CM4269">
        <v>97</v>
      </c>
      <c r="CN4269">
        <v>87</v>
      </c>
      <c r="CO4269">
        <v>92</v>
      </c>
      <c r="CP4269">
        <v>92</v>
      </c>
      <c r="CQ4269">
        <v>90</v>
      </c>
      <c r="CR4269">
        <v>88</v>
      </c>
      <c r="CS4269">
        <v>91</v>
      </c>
      <c r="CT4269">
        <v>74</v>
      </c>
      <c r="CU4269">
        <v>94</v>
      </c>
      <c r="CV4269">
        <v>95</v>
      </c>
      <c r="CW4269">
        <v>93</v>
      </c>
      <c r="CX4269" t="s">
        <v>2</v>
      </c>
      <c r="CY4269" t="s">
        <v>16</v>
      </c>
      <c r="CZ4269" s="1">
        <f t="shared" si="4935"/>
        <v>0.89777699454806581</v>
      </c>
      <c r="DA4269" s="4">
        <f t="shared" si="4936"/>
        <v>97.129032258064512</v>
      </c>
      <c r="DB4269" s="4"/>
      <c r="DC4269" s="4"/>
      <c r="DD4269" s="4"/>
    </row>
    <row r="4270" spans="1:108" x14ac:dyDescent="0.25">
      <c r="A4270" t="s">
        <v>249</v>
      </c>
      <c r="B4270">
        <v>37.646700000000003</v>
      </c>
      <c r="C4270">
        <v>-115.7461</v>
      </c>
      <c r="D4270">
        <v>4820</v>
      </c>
      <c r="E4270" t="s">
        <v>1</v>
      </c>
      <c r="F4270">
        <v>164.9</v>
      </c>
      <c r="G4270">
        <v>2016</v>
      </c>
      <c r="H4270">
        <v>8</v>
      </c>
      <c r="I4270" t="s">
        <v>260</v>
      </c>
      <c r="J4270">
        <v>90</v>
      </c>
      <c r="K4270">
        <v>94</v>
      </c>
      <c r="L4270">
        <v>95</v>
      </c>
      <c r="M4270">
        <v>98</v>
      </c>
      <c r="N4270">
        <v>97</v>
      </c>
      <c r="O4270">
        <v>94</v>
      </c>
      <c r="P4270">
        <v>97</v>
      </c>
      <c r="Q4270">
        <v>99</v>
      </c>
      <c r="R4270">
        <v>93</v>
      </c>
      <c r="S4270">
        <v>88</v>
      </c>
      <c r="T4270">
        <v>77</v>
      </c>
      <c r="U4270">
        <v>80</v>
      </c>
      <c r="V4270">
        <v>84</v>
      </c>
      <c r="W4270">
        <v>85</v>
      </c>
      <c r="X4270">
        <v>83</v>
      </c>
      <c r="Y4270">
        <v>81</v>
      </c>
      <c r="Z4270">
        <v>85</v>
      </c>
      <c r="AA4270">
        <v>91</v>
      </c>
      <c r="AB4270">
        <v>97</v>
      </c>
      <c r="AC4270">
        <v>101</v>
      </c>
      <c r="AD4270">
        <v>102</v>
      </c>
      <c r="AE4270">
        <v>99</v>
      </c>
      <c r="AF4270">
        <v>100</v>
      </c>
      <c r="AG4270">
        <v>97</v>
      </c>
      <c r="AH4270">
        <v>97</v>
      </c>
      <c r="AI4270">
        <v>99</v>
      </c>
      <c r="AJ4270">
        <v>102</v>
      </c>
      <c r="AK4270">
        <v>92</v>
      </c>
      <c r="AL4270">
        <v>92</v>
      </c>
      <c r="AM4270">
        <v>94</v>
      </c>
      <c r="AN4270" s="5">
        <v>89</v>
      </c>
      <c r="AO4270" s="5">
        <v>89</v>
      </c>
      <c r="AP4270" s="5">
        <v>92</v>
      </c>
      <c r="AQ4270" s="5">
        <v>94</v>
      </c>
      <c r="AR4270" s="5">
        <v>94</v>
      </c>
      <c r="AS4270" s="5">
        <v>93</v>
      </c>
      <c r="AT4270" s="5">
        <v>93</v>
      </c>
      <c r="AU4270" s="5">
        <v>92</v>
      </c>
      <c r="AV4270" s="5">
        <v>95</v>
      </c>
      <c r="AW4270" s="5">
        <v>91</v>
      </c>
      <c r="AX4270" s="5">
        <v>88</v>
      </c>
      <c r="AY4270" s="5">
        <v>94</v>
      </c>
      <c r="AZ4270" s="5">
        <v>96</v>
      </c>
      <c r="BA4270" s="5">
        <v>98</v>
      </c>
      <c r="BB4270" s="5">
        <v>100</v>
      </c>
      <c r="BC4270" s="5">
        <v>96</v>
      </c>
      <c r="BD4270" s="5">
        <v>97</v>
      </c>
      <c r="BE4270" s="5">
        <v>97</v>
      </c>
      <c r="BF4270" s="5">
        <v>94</v>
      </c>
      <c r="BG4270" s="5">
        <v>96</v>
      </c>
      <c r="BH4270" s="5">
        <v>97</v>
      </c>
      <c r="BI4270" s="5">
        <v>100</v>
      </c>
      <c r="BJ4270" s="5">
        <v>102</v>
      </c>
      <c r="BK4270" s="5">
        <v>101</v>
      </c>
      <c r="BL4270" s="5">
        <v>101</v>
      </c>
      <c r="BM4270" s="5">
        <v>101</v>
      </c>
      <c r="BN4270" s="5">
        <v>104</v>
      </c>
      <c r="BO4270" s="5">
        <v>104</v>
      </c>
      <c r="BP4270" s="5">
        <v>97</v>
      </c>
      <c r="BQ4270" s="5">
        <v>98</v>
      </c>
      <c r="BR4270" s="5">
        <v>98</v>
      </c>
      <c r="BS4270">
        <v>98</v>
      </c>
      <c r="BT4270">
        <v>98</v>
      </c>
      <c r="BU4270">
        <v>89</v>
      </c>
      <c r="BV4270">
        <v>98</v>
      </c>
      <c r="BW4270">
        <v>91</v>
      </c>
      <c r="BX4270">
        <v>93</v>
      </c>
      <c r="BY4270">
        <v>94</v>
      </c>
      <c r="BZ4270">
        <v>93</v>
      </c>
      <c r="CA4270">
        <v>92</v>
      </c>
      <c r="CB4270">
        <v>92</v>
      </c>
      <c r="CC4270">
        <v>91</v>
      </c>
      <c r="CD4270">
        <v>95</v>
      </c>
      <c r="CE4270">
        <v>97</v>
      </c>
      <c r="CF4270">
        <v>92</v>
      </c>
      <c r="CG4270">
        <v>98</v>
      </c>
      <c r="CH4270">
        <v>90</v>
      </c>
      <c r="CI4270">
        <v>96</v>
      </c>
      <c r="CJ4270">
        <v>96</v>
      </c>
      <c r="CK4270">
        <v>94</v>
      </c>
      <c r="CL4270">
        <v>96</v>
      </c>
      <c r="CM4270">
        <v>96</v>
      </c>
      <c r="CN4270">
        <v>96</v>
      </c>
      <c r="CO4270">
        <v>89</v>
      </c>
      <c r="CP4270">
        <v>90</v>
      </c>
      <c r="CQ4270">
        <v>91</v>
      </c>
      <c r="CR4270">
        <v>89</v>
      </c>
      <c r="CS4270">
        <v>91</v>
      </c>
      <c r="CT4270">
        <v>90</v>
      </c>
      <c r="CU4270">
        <v>91</v>
      </c>
      <c r="CV4270">
        <v>94</v>
      </c>
      <c r="CW4270">
        <v>95</v>
      </c>
      <c r="CX4270" t="s">
        <v>2</v>
      </c>
      <c r="CY4270" t="s">
        <v>250</v>
      </c>
      <c r="CZ4270" s="1">
        <f t="shared" si="4935"/>
        <v>0.84315735304367168</v>
      </c>
      <c r="DA4270" s="4">
        <f t="shared" si="4936"/>
        <v>96.161290322580641</v>
      </c>
      <c r="DB4270" s="4"/>
      <c r="DC4270" s="4"/>
      <c r="DD4270" s="4"/>
    </row>
    <row r="4271" spans="1:108" x14ac:dyDescent="0.25">
      <c r="A4271" t="s">
        <v>179</v>
      </c>
      <c r="B4271">
        <v>37.250599999999999</v>
      </c>
      <c r="C4271">
        <v>-114.7075</v>
      </c>
      <c r="D4271">
        <v>4590</v>
      </c>
      <c r="E4271" t="s">
        <v>1</v>
      </c>
      <c r="F4271">
        <v>211</v>
      </c>
      <c r="G4271">
        <v>2016</v>
      </c>
      <c r="H4271">
        <v>8</v>
      </c>
      <c r="I4271" t="s">
        <v>260</v>
      </c>
      <c r="J4271">
        <v>91</v>
      </c>
      <c r="K4271">
        <v>94</v>
      </c>
      <c r="L4271">
        <v>96</v>
      </c>
      <c r="M4271">
        <v>99</v>
      </c>
      <c r="N4271">
        <v>97</v>
      </c>
      <c r="O4271">
        <v>93</v>
      </c>
      <c r="P4271">
        <v>95</v>
      </c>
      <c r="Q4271">
        <v>97</v>
      </c>
      <c r="R4271">
        <v>92</v>
      </c>
      <c r="S4271">
        <v>90</v>
      </c>
      <c r="T4271">
        <v>82</v>
      </c>
      <c r="U4271">
        <v>82</v>
      </c>
      <c r="V4271">
        <v>82</v>
      </c>
      <c r="W4271">
        <v>85</v>
      </c>
      <c r="X4271">
        <v>84</v>
      </c>
      <c r="Y4271">
        <v>83</v>
      </c>
      <c r="Z4271">
        <v>86</v>
      </c>
      <c r="AA4271">
        <v>90</v>
      </c>
      <c r="AB4271">
        <v>97</v>
      </c>
      <c r="AC4271">
        <v>103</v>
      </c>
      <c r="AD4271">
        <v>102</v>
      </c>
      <c r="AE4271">
        <v>98</v>
      </c>
      <c r="AF4271">
        <v>98</v>
      </c>
      <c r="AG4271">
        <v>97</v>
      </c>
      <c r="AH4271">
        <v>97</v>
      </c>
      <c r="AI4271">
        <v>99</v>
      </c>
      <c r="AJ4271">
        <v>103</v>
      </c>
      <c r="AK4271">
        <v>96</v>
      </c>
      <c r="AL4271">
        <v>97</v>
      </c>
      <c r="AM4271">
        <v>88</v>
      </c>
      <c r="AN4271" s="5">
        <v>88</v>
      </c>
      <c r="AO4271" s="5">
        <v>85</v>
      </c>
      <c r="AP4271" s="5">
        <v>91</v>
      </c>
      <c r="AQ4271" s="5">
        <v>93</v>
      </c>
      <c r="AR4271" s="5">
        <v>94</v>
      </c>
      <c r="AS4271" s="5">
        <v>91</v>
      </c>
      <c r="AT4271" s="5">
        <v>90</v>
      </c>
      <c r="AU4271" s="5">
        <v>93</v>
      </c>
      <c r="AV4271" s="5">
        <v>92</v>
      </c>
      <c r="AW4271" s="5">
        <v>91</v>
      </c>
      <c r="AX4271" s="5">
        <v>90</v>
      </c>
      <c r="AY4271" s="5">
        <v>93</v>
      </c>
      <c r="AZ4271" s="5">
        <v>95</v>
      </c>
      <c r="BA4271" s="5">
        <v>97</v>
      </c>
      <c r="BB4271" s="5">
        <v>99</v>
      </c>
      <c r="BC4271" s="5">
        <v>96</v>
      </c>
      <c r="BD4271" s="5">
        <v>97</v>
      </c>
      <c r="BE4271" s="5">
        <v>93</v>
      </c>
      <c r="BF4271" s="5">
        <v>95</v>
      </c>
      <c r="BG4271" s="5">
        <v>96</v>
      </c>
      <c r="BH4271" s="5">
        <v>97</v>
      </c>
      <c r="BI4271" s="5">
        <v>100</v>
      </c>
      <c r="BJ4271" s="5">
        <v>101</v>
      </c>
      <c r="BK4271" s="5">
        <v>99</v>
      </c>
      <c r="BL4271" s="5">
        <v>99</v>
      </c>
      <c r="BM4271" s="5">
        <v>100</v>
      </c>
      <c r="BN4271" s="5">
        <v>103</v>
      </c>
      <c r="BO4271" s="5">
        <v>103</v>
      </c>
      <c r="BP4271" s="5">
        <v>101</v>
      </c>
      <c r="BQ4271" s="5">
        <v>96</v>
      </c>
      <c r="BR4271" s="5">
        <v>93</v>
      </c>
      <c r="BS4271">
        <v>91</v>
      </c>
      <c r="BT4271">
        <v>93</v>
      </c>
      <c r="BU4271">
        <v>94</v>
      </c>
      <c r="BV4271">
        <v>80</v>
      </c>
      <c r="BW4271">
        <v>88</v>
      </c>
      <c r="BX4271">
        <v>91</v>
      </c>
      <c r="BY4271">
        <v>93</v>
      </c>
      <c r="BZ4271">
        <v>94</v>
      </c>
      <c r="CA4271">
        <v>90</v>
      </c>
      <c r="CB4271">
        <v>90</v>
      </c>
      <c r="CC4271">
        <v>90</v>
      </c>
      <c r="CD4271">
        <v>95</v>
      </c>
      <c r="CE4271">
        <v>98</v>
      </c>
      <c r="CF4271">
        <v>99</v>
      </c>
      <c r="CG4271">
        <v>98</v>
      </c>
      <c r="CH4271">
        <v>95</v>
      </c>
      <c r="CI4271">
        <v>95</v>
      </c>
      <c r="CJ4271">
        <v>93</v>
      </c>
      <c r="CK4271">
        <v>91</v>
      </c>
      <c r="CL4271">
        <v>96</v>
      </c>
      <c r="CM4271">
        <v>90</v>
      </c>
      <c r="CN4271">
        <v>86</v>
      </c>
      <c r="CO4271">
        <v>80</v>
      </c>
      <c r="CP4271">
        <v>89</v>
      </c>
      <c r="CQ4271">
        <v>89</v>
      </c>
      <c r="CR4271">
        <v>85</v>
      </c>
      <c r="CS4271">
        <v>77</v>
      </c>
      <c r="CT4271">
        <v>87</v>
      </c>
      <c r="CU4271">
        <v>96</v>
      </c>
      <c r="CV4271">
        <v>95</v>
      </c>
      <c r="CW4271">
        <v>93</v>
      </c>
      <c r="CX4271" t="s">
        <v>2</v>
      </c>
      <c r="CY4271" t="s">
        <v>180</v>
      </c>
      <c r="CZ4271" s="1">
        <f t="shared" si="4935"/>
        <v>0.85607213306270169</v>
      </c>
      <c r="DA4271" s="4">
        <f t="shared" si="4936"/>
        <v>95.193548387096769</v>
      </c>
      <c r="DB4271" s="4"/>
      <c r="DC4271" s="4"/>
      <c r="DD4271" s="4"/>
    </row>
    <row r="4272" spans="1:108" x14ac:dyDescent="0.25">
      <c r="A4272" t="s">
        <v>0</v>
      </c>
      <c r="B4272">
        <v>38.387799999999999</v>
      </c>
      <c r="C4272">
        <v>-118.1092</v>
      </c>
      <c r="D4272">
        <v>4580</v>
      </c>
      <c r="E4272" t="s">
        <v>1</v>
      </c>
      <c r="F4272">
        <v>240.3</v>
      </c>
      <c r="G4272">
        <v>2016</v>
      </c>
      <c r="H4272">
        <v>8</v>
      </c>
      <c r="I4272" t="s">
        <v>260</v>
      </c>
      <c r="J4272">
        <v>92</v>
      </c>
      <c r="K4272">
        <v>93</v>
      </c>
      <c r="L4272">
        <v>94</v>
      </c>
      <c r="M4272">
        <v>98</v>
      </c>
      <c r="N4272">
        <v>89</v>
      </c>
      <c r="O4272">
        <v>91</v>
      </c>
      <c r="P4272">
        <v>95</v>
      </c>
      <c r="Q4272">
        <v>101</v>
      </c>
      <c r="R4272">
        <v>96</v>
      </c>
      <c r="S4272">
        <v>92</v>
      </c>
      <c r="T4272">
        <v>72</v>
      </c>
      <c r="U4272">
        <v>63</v>
      </c>
      <c r="V4272">
        <v>79</v>
      </c>
      <c r="W4272">
        <v>85</v>
      </c>
      <c r="X4272">
        <v>82</v>
      </c>
      <c r="Y4272">
        <v>79</v>
      </c>
      <c r="Z4272">
        <v>89</v>
      </c>
      <c r="AA4272">
        <v>90</v>
      </c>
      <c r="AB4272">
        <v>94</v>
      </c>
      <c r="AC4272">
        <v>100</v>
      </c>
      <c r="AD4272">
        <v>99</v>
      </c>
      <c r="AE4272">
        <v>99</v>
      </c>
      <c r="AF4272">
        <v>98</v>
      </c>
      <c r="AG4272">
        <v>91</v>
      </c>
      <c r="AH4272">
        <v>94</v>
      </c>
      <c r="AI4272">
        <v>101</v>
      </c>
      <c r="AJ4272">
        <v>102</v>
      </c>
      <c r="AK4272">
        <v>100</v>
      </c>
      <c r="AL4272">
        <v>99</v>
      </c>
      <c r="AM4272">
        <v>97</v>
      </c>
      <c r="AN4272" s="5">
        <v>93</v>
      </c>
      <c r="AO4272" s="5">
        <v>95</v>
      </c>
      <c r="AP4272" s="5">
        <v>94</v>
      </c>
      <c r="AQ4272" s="5">
        <v>97</v>
      </c>
      <c r="AR4272" s="5">
        <v>94</v>
      </c>
      <c r="AS4272" s="5">
        <v>93</v>
      </c>
      <c r="AT4272" s="5">
        <v>96</v>
      </c>
      <c r="AU4272" s="5">
        <v>96</v>
      </c>
      <c r="AV4272" s="5">
        <v>96</v>
      </c>
      <c r="AW4272" s="5">
        <v>88</v>
      </c>
      <c r="AX4272" s="5">
        <v>88</v>
      </c>
      <c r="AY4272" s="5">
        <v>94</v>
      </c>
      <c r="AZ4272" s="5">
        <v>98</v>
      </c>
      <c r="BA4272" s="5">
        <v>100</v>
      </c>
      <c r="BB4272" s="5">
        <v>102</v>
      </c>
      <c r="BC4272" s="5">
        <v>97</v>
      </c>
      <c r="BD4272" s="5">
        <v>98</v>
      </c>
      <c r="BE4272" s="5">
        <v>96</v>
      </c>
      <c r="BF4272" s="5">
        <v>98</v>
      </c>
      <c r="BG4272" s="5">
        <v>98</v>
      </c>
      <c r="BH4272" s="5">
        <v>100</v>
      </c>
      <c r="BI4272" s="5">
        <v>99</v>
      </c>
      <c r="BJ4272" s="5">
        <v>98</v>
      </c>
      <c r="BK4272" s="5">
        <v>102</v>
      </c>
      <c r="BL4272" s="5">
        <v>103</v>
      </c>
      <c r="BM4272" s="5">
        <v>103</v>
      </c>
      <c r="BN4272" s="5">
        <v>106</v>
      </c>
      <c r="BO4272" s="5">
        <v>106</v>
      </c>
      <c r="BP4272" s="5">
        <v>104</v>
      </c>
      <c r="BQ4272" s="5">
        <v>99</v>
      </c>
      <c r="BR4272" s="5">
        <v>101</v>
      </c>
      <c r="BS4272">
        <v>101</v>
      </c>
      <c r="BT4272">
        <v>99</v>
      </c>
      <c r="BU4272">
        <v>97</v>
      </c>
      <c r="BV4272">
        <v>98</v>
      </c>
      <c r="BW4272">
        <v>95</v>
      </c>
      <c r="BX4272">
        <v>93</v>
      </c>
      <c r="BY4272">
        <v>92</v>
      </c>
      <c r="BZ4272">
        <v>95</v>
      </c>
      <c r="CA4272">
        <v>91</v>
      </c>
      <c r="CB4272">
        <v>91</v>
      </c>
      <c r="CC4272">
        <v>95</v>
      </c>
      <c r="CD4272">
        <v>97</v>
      </c>
      <c r="CE4272">
        <v>99</v>
      </c>
      <c r="CF4272">
        <v>100</v>
      </c>
      <c r="CG4272">
        <v>94</v>
      </c>
      <c r="CH4272">
        <v>98</v>
      </c>
      <c r="CI4272">
        <v>98</v>
      </c>
      <c r="CJ4272">
        <v>97</v>
      </c>
      <c r="CK4272">
        <v>99</v>
      </c>
      <c r="CL4272">
        <v>98</v>
      </c>
      <c r="CM4272">
        <v>96</v>
      </c>
      <c r="CN4272">
        <v>84</v>
      </c>
      <c r="CO4272">
        <v>94</v>
      </c>
      <c r="CP4272">
        <v>92</v>
      </c>
      <c r="CQ4272">
        <v>88</v>
      </c>
      <c r="CR4272">
        <v>89</v>
      </c>
      <c r="CS4272">
        <v>92</v>
      </c>
      <c r="CT4272">
        <v>95</v>
      </c>
      <c r="CU4272">
        <v>96</v>
      </c>
      <c r="CV4272">
        <v>97</v>
      </c>
      <c r="CW4272">
        <v>93</v>
      </c>
      <c r="CX4272" t="s">
        <v>2</v>
      </c>
      <c r="CY4272" t="s">
        <v>3</v>
      </c>
      <c r="CZ4272" s="1">
        <f t="shared" si="4935"/>
        <v>0.92053073069484115</v>
      </c>
      <c r="DA4272" s="4">
        <f t="shared" si="4936"/>
        <v>97.806451612903231</v>
      </c>
      <c r="DB4272" s="4"/>
      <c r="DC4272" s="4"/>
      <c r="DD4272" s="4"/>
    </row>
    <row r="4273" spans="1:108" x14ac:dyDescent="0.25">
      <c r="A4273" t="s">
        <v>213</v>
      </c>
      <c r="B4273">
        <v>35.478299999999997</v>
      </c>
      <c r="C4273">
        <v>-117.69889999999999</v>
      </c>
      <c r="D4273">
        <v>4390</v>
      </c>
      <c r="E4273" t="s">
        <v>1</v>
      </c>
      <c r="F4273">
        <v>132.5</v>
      </c>
      <c r="G4273">
        <v>2016</v>
      </c>
      <c r="H4273">
        <v>8</v>
      </c>
      <c r="I4273" t="s">
        <v>260</v>
      </c>
      <c r="J4273">
        <v>93</v>
      </c>
      <c r="K4273">
        <v>94</v>
      </c>
      <c r="L4273">
        <v>93</v>
      </c>
      <c r="M4273">
        <v>94</v>
      </c>
      <c r="N4273">
        <v>91</v>
      </c>
      <c r="O4273">
        <v>92</v>
      </c>
      <c r="P4273">
        <v>96</v>
      </c>
      <c r="Q4273">
        <v>96</v>
      </c>
      <c r="R4273">
        <v>93</v>
      </c>
      <c r="S4273">
        <v>86</v>
      </c>
      <c r="T4273">
        <v>85</v>
      </c>
      <c r="U4273">
        <v>77</v>
      </c>
      <c r="V4273">
        <v>82</v>
      </c>
      <c r="W4273">
        <v>82</v>
      </c>
      <c r="X4273">
        <v>73</v>
      </c>
      <c r="Y4273">
        <v>74</v>
      </c>
      <c r="Z4273">
        <v>83</v>
      </c>
      <c r="AA4273">
        <v>86</v>
      </c>
      <c r="AB4273">
        <v>96</v>
      </c>
      <c r="AC4273">
        <v>102</v>
      </c>
      <c r="AD4273">
        <v>102</v>
      </c>
      <c r="AE4273">
        <v>99</v>
      </c>
      <c r="AF4273">
        <v>98</v>
      </c>
      <c r="AG4273">
        <v>97</v>
      </c>
      <c r="AH4273">
        <v>98</v>
      </c>
      <c r="AI4273">
        <v>98</v>
      </c>
      <c r="AJ4273">
        <v>104</v>
      </c>
      <c r="AK4273">
        <v>94</v>
      </c>
      <c r="AL4273">
        <v>98</v>
      </c>
      <c r="AM4273">
        <v>97</v>
      </c>
      <c r="AN4273" s="5">
        <v>93</v>
      </c>
      <c r="AO4273" s="5">
        <v>93</v>
      </c>
      <c r="AP4273" s="5">
        <v>91</v>
      </c>
      <c r="AQ4273" s="5">
        <v>92</v>
      </c>
      <c r="AR4273" s="5">
        <v>91</v>
      </c>
      <c r="AS4273" s="5">
        <v>93</v>
      </c>
      <c r="AT4273" s="5">
        <v>90</v>
      </c>
      <c r="AU4273" s="5">
        <v>91</v>
      </c>
      <c r="AV4273" s="5">
        <v>91</v>
      </c>
      <c r="AW4273" s="5">
        <v>83</v>
      </c>
      <c r="AX4273" s="5">
        <v>88</v>
      </c>
      <c r="AY4273" s="5">
        <v>92</v>
      </c>
      <c r="AZ4273" s="5">
        <v>94</v>
      </c>
      <c r="BA4273" s="5">
        <v>95</v>
      </c>
      <c r="BB4273" s="5">
        <v>97</v>
      </c>
      <c r="BC4273" s="5">
        <v>92</v>
      </c>
      <c r="BD4273" s="5">
        <v>91</v>
      </c>
      <c r="BE4273" s="5">
        <v>91</v>
      </c>
      <c r="BF4273" s="5">
        <v>93</v>
      </c>
      <c r="BG4273" s="5">
        <v>95</v>
      </c>
      <c r="BH4273" s="5">
        <v>96</v>
      </c>
      <c r="BI4273" s="5">
        <v>98</v>
      </c>
      <c r="BJ4273" s="5">
        <v>98</v>
      </c>
      <c r="BK4273" s="5">
        <v>97</v>
      </c>
      <c r="BL4273" s="5">
        <v>97</v>
      </c>
      <c r="BM4273" s="5">
        <v>100</v>
      </c>
      <c r="BN4273" s="5">
        <v>102</v>
      </c>
      <c r="BO4273" s="5">
        <v>102</v>
      </c>
      <c r="BP4273" s="5">
        <v>103</v>
      </c>
      <c r="BQ4273" s="5">
        <v>98</v>
      </c>
      <c r="BR4273" s="5">
        <v>96</v>
      </c>
      <c r="BS4273">
        <v>96</v>
      </c>
      <c r="BT4273">
        <v>95</v>
      </c>
      <c r="BU4273">
        <v>95</v>
      </c>
      <c r="BV4273">
        <v>92</v>
      </c>
      <c r="BW4273">
        <v>92</v>
      </c>
      <c r="BX4273">
        <v>90</v>
      </c>
      <c r="BY4273">
        <v>90</v>
      </c>
      <c r="BZ4273">
        <v>92</v>
      </c>
      <c r="CA4273">
        <v>88</v>
      </c>
      <c r="CB4273">
        <v>86</v>
      </c>
      <c r="CC4273">
        <v>89</v>
      </c>
      <c r="CD4273">
        <v>93</v>
      </c>
      <c r="CE4273">
        <v>97</v>
      </c>
      <c r="CF4273">
        <v>97</v>
      </c>
      <c r="CG4273">
        <v>95</v>
      </c>
      <c r="CH4273">
        <v>93</v>
      </c>
      <c r="CI4273">
        <v>91</v>
      </c>
      <c r="CJ4273">
        <v>89</v>
      </c>
      <c r="CK4273">
        <v>90</v>
      </c>
      <c r="CL4273">
        <v>93</v>
      </c>
      <c r="CM4273">
        <v>91</v>
      </c>
      <c r="CN4273">
        <v>89</v>
      </c>
      <c r="CO4273">
        <v>91</v>
      </c>
      <c r="CP4273">
        <v>92</v>
      </c>
      <c r="CQ4273">
        <v>88</v>
      </c>
      <c r="CR4273">
        <v>86</v>
      </c>
      <c r="CS4273">
        <v>87</v>
      </c>
      <c r="CT4273">
        <v>94</v>
      </c>
      <c r="CU4273">
        <v>97</v>
      </c>
      <c r="CV4273">
        <v>95</v>
      </c>
      <c r="CW4273">
        <v>91</v>
      </c>
      <c r="CX4273" t="s">
        <v>5</v>
      </c>
      <c r="CY4273" t="s">
        <v>214</v>
      </c>
      <c r="CZ4273" s="1">
        <f t="shared" si="4935"/>
        <v>0.89002543081373586</v>
      </c>
      <c r="DA4273" s="4">
        <f t="shared" si="4936"/>
        <v>94.290322580645167</v>
      </c>
      <c r="DB4273" s="4"/>
      <c r="DC4273" s="4"/>
      <c r="DD4273" s="4"/>
    </row>
    <row r="4274" spans="1:108" x14ac:dyDescent="0.25">
      <c r="A4274" t="s">
        <v>17</v>
      </c>
      <c r="B4274">
        <v>37.6128</v>
      </c>
      <c r="C4274">
        <v>-114.5264</v>
      </c>
      <c r="D4274">
        <v>4379</v>
      </c>
      <c r="E4274" t="s">
        <v>1</v>
      </c>
      <c r="F4274">
        <v>243.8</v>
      </c>
      <c r="G4274">
        <v>2016</v>
      </c>
      <c r="H4274">
        <v>8</v>
      </c>
      <c r="I4274" t="s">
        <v>260</v>
      </c>
      <c r="J4274">
        <v>90</v>
      </c>
      <c r="K4274">
        <v>92</v>
      </c>
      <c r="L4274">
        <v>97</v>
      </c>
      <c r="M4274">
        <v>98</v>
      </c>
      <c r="N4274">
        <v>100</v>
      </c>
      <c r="O4274">
        <v>100</v>
      </c>
      <c r="P4274">
        <v>98</v>
      </c>
      <c r="Q4274">
        <v>100</v>
      </c>
      <c r="R4274">
        <v>102</v>
      </c>
      <c r="S4274">
        <v>97</v>
      </c>
      <c r="T4274">
        <v>93</v>
      </c>
      <c r="U4274">
        <v>81</v>
      </c>
      <c r="V4274">
        <v>84</v>
      </c>
      <c r="W4274">
        <v>82</v>
      </c>
      <c r="X4274">
        <v>87</v>
      </c>
      <c r="Y4274">
        <v>86</v>
      </c>
      <c r="Z4274">
        <v>84</v>
      </c>
      <c r="AA4274">
        <v>87</v>
      </c>
      <c r="AB4274">
        <v>91</v>
      </c>
      <c r="AC4274">
        <v>99</v>
      </c>
      <c r="AD4274">
        <v>104</v>
      </c>
      <c r="AE4274">
        <v>105</v>
      </c>
      <c r="AF4274">
        <v>100</v>
      </c>
      <c r="AG4274">
        <v>100</v>
      </c>
      <c r="AH4274">
        <v>100</v>
      </c>
      <c r="AI4274">
        <v>97</v>
      </c>
      <c r="AJ4274">
        <v>102</v>
      </c>
      <c r="AK4274">
        <v>104</v>
      </c>
      <c r="AL4274">
        <v>98</v>
      </c>
      <c r="AM4274">
        <v>99</v>
      </c>
      <c r="AN4274" s="5">
        <v>94</v>
      </c>
      <c r="AO4274" s="5">
        <v>95</v>
      </c>
      <c r="AP4274" s="5">
        <v>90</v>
      </c>
      <c r="AQ4274" s="5">
        <v>91</v>
      </c>
      <c r="AR4274" s="5">
        <v>93</v>
      </c>
      <c r="AS4274" s="5">
        <v>94</v>
      </c>
      <c r="AT4274" s="5">
        <v>93</v>
      </c>
      <c r="AU4274" s="5">
        <v>92</v>
      </c>
      <c r="AV4274" s="5">
        <v>94</v>
      </c>
      <c r="AW4274" s="5">
        <v>94</v>
      </c>
      <c r="AX4274" s="5">
        <v>94</v>
      </c>
      <c r="AY4274" s="5">
        <v>90</v>
      </c>
      <c r="AZ4274" s="5">
        <v>96</v>
      </c>
      <c r="BA4274" s="5">
        <v>99</v>
      </c>
      <c r="BB4274" s="5">
        <v>100</v>
      </c>
      <c r="BC4274" s="5">
        <v>102</v>
      </c>
      <c r="BD4274" s="5">
        <v>98</v>
      </c>
      <c r="BE4274" s="5">
        <v>98</v>
      </c>
      <c r="BF4274" s="5">
        <v>96</v>
      </c>
      <c r="BG4274" s="5">
        <v>97</v>
      </c>
      <c r="BH4274" s="5">
        <v>99</v>
      </c>
      <c r="BI4274" s="5">
        <v>101</v>
      </c>
      <c r="BJ4274" s="5">
        <v>103</v>
      </c>
      <c r="BK4274" s="5">
        <v>105</v>
      </c>
      <c r="BL4274" s="5">
        <v>102</v>
      </c>
      <c r="BM4274" s="5">
        <v>102</v>
      </c>
      <c r="BN4274" s="5">
        <v>104</v>
      </c>
      <c r="BO4274" s="5">
        <v>107</v>
      </c>
      <c r="BP4274" s="5">
        <v>108</v>
      </c>
      <c r="BQ4274" s="5">
        <v>107</v>
      </c>
      <c r="BR4274" s="5">
        <v>101</v>
      </c>
      <c r="BS4274">
        <v>97</v>
      </c>
      <c r="BT4274">
        <v>97</v>
      </c>
      <c r="BU4274">
        <v>101</v>
      </c>
      <c r="BV4274">
        <v>100</v>
      </c>
      <c r="BW4274">
        <v>88</v>
      </c>
      <c r="BX4274">
        <v>92</v>
      </c>
      <c r="BY4274">
        <v>95</v>
      </c>
      <c r="BZ4274">
        <v>96</v>
      </c>
      <c r="CA4274">
        <v>96</v>
      </c>
      <c r="CB4274">
        <v>93</v>
      </c>
      <c r="CC4274">
        <v>92</v>
      </c>
      <c r="CD4274">
        <v>94</v>
      </c>
      <c r="CE4274">
        <v>97</v>
      </c>
      <c r="CF4274">
        <v>99</v>
      </c>
      <c r="CG4274">
        <v>102</v>
      </c>
      <c r="CH4274">
        <v>100</v>
      </c>
      <c r="CI4274">
        <v>99</v>
      </c>
      <c r="CJ4274">
        <v>98</v>
      </c>
      <c r="CK4274">
        <v>98</v>
      </c>
      <c r="CM4274">
        <v>98</v>
      </c>
      <c r="CN4274">
        <v>95</v>
      </c>
      <c r="CO4274">
        <v>87</v>
      </c>
      <c r="CP4274">
        <v>87</v>
      </c>
      <c r="CQ4274">
        <v>92</v>
      </c>
      <c r="CR4274">
        <v>88</v>
      </c>
      <c r="CS4274">
        <v>89</v>
      </c>
      <c r="CT4274">
        <v>81</v>
      </c>
      <c r="CU4274">
        <v>91</v>
      </c>
      <c r="CV4274">
        <v>97</v>
      </c>
      <c r="CW4274">
        <v>97</v>
      </c>
      <c r="CX4274" t="s">
        <v>2</v>
      </c>
      <c r="CY4274" t="s">
        <v>18</v>
      </c>
      <c r="CZ4274" s="1">
        <f t="shared" si="4935"/>
        <v>0.83281292101343052</v>
      </c>
      <c r="DA4274" s="4">
        <f t="shared" si="4936"/>
        <v>98.032258064516128</v>
      </c>
      <c r="DB4274" s="4"/>
      <c r="DC4274" s="4"/>
      <c r="DD4274" s="4"/>
    </row>
    <row r="4275" spans="1:108" x14ac:dyDescent="0.25">
      <c r="A4275" t="s">
        <v>222</v>
      </c>
      <c r="B4275">
        <v>35.871699999999997</v>
      </c>
      <c r="C4275">
        <v>-117.9183</v>
      </c>
      <c r="D4275">
        <v>4150</v>
      </c>
      <c r="E4275" t="s">
        <v>1</v>
      </c>
      <c r="F4275">
        <v>114.9</v>
      </c>
      <c r="G4275">
        <v>2016</v>
      </c>
      <c r="H4275">
        <v>8</v>
      </c>
      <c r="I4275" t="s">
        <v>260</v>
      </c>
      <c r="J4275">
        <v>95</v>
      </c>
      <c r="K4275">
        <v>95</v>
      </c>
      <c r="L4275">
        <v>100</v>
      </c>
      <c r="M4275">
        <v>98</v>
      </c>
      <c r="N4275">
        <v>95</v>
      </c>
      <c r="O4275">
        <v>96</v>
      </c>
      <c r="P4275">
        <v>100</v>
      </c>
      <c r="Q4275">
        <v>101</v>
      </c>
      <c r="R4275">
        <v>97</v>
      </c>
      <c r="S4275">
        <v>88</v>
      </c>
      <c r="T4275">
        <v>87</v>
      </c>
      <c r="U4275">
        <v>82</v>
      </c>
      <c r="V4275">
        <v>86</v>
      </c>
      <c r="W4275">
        <v>92</v>
      </c>
      <c r="X4275">
        <v>83</v>
      </c>
      <c r="Y4275">
        <v>82</v>
      </c>
      <c r="Z4275">
        <v>85</v>
      </c>
      <c r="AA4275">
        <v>91</v>
      </c>
      <c r="AB4275">
        <v>99</v>
      </c>
      <c r="AC4275">
        <v>103</v>
      </c>
      <c r="AD4275">
        <v>103</v>
      </c>
      <c r="AE4275">
        <v>100</v>
      </c>
      <c r="AF4275">
        <v>105</v>
      </c>
      <c r="AG4275">
        <v>101</v>
      </c>
      <c r="AH4275">
        <v>99</v>
      </c>
      <c r="AI4275">
        <v>102</v>
      </c>
      <c r="AJ4275">
        <v>106</v>
      </c>
      <c r="AK4275">
        <v>100</v>
      </c>
      <c r="AL4275">
        <v>104</v>
      </c>
      <c r="AM4275">
        <v>102</v>
      </c>
      <c r="AN4275" s="5">
        <v>96</v>
      </c>
      <c r="AO4275" s="5">
        <v>94</v>
      </c>
      <c r="AP4275" s="5">
        <v>94</v>
      </c>
      <c r="AQ4275" s="5">
        <v>96</v>
      </c>
      <c r="AR4275" s="5">
        <v>97</v>
      </c>
      <c r="AS4275" s="5">
        <v>96</v>
      </c>
      <c r="AT4275" s="5">
        <v>94</v>
      </c>
      <c r="AU4275" s="5">
        <v>96</v>
      </c>
      <c r="AV4275" s="5">
        <v>98</v>
      </c>
      <c r="AW4275" s="5">
        <v>92</v>
      </c>
      <c r="AX4275" s="5">
        <v>94</v>
      </c>
      <c r="AY4275" s="5">
        <v>94</v>
      </c>
      <c r="AZ4275" s="5">
        <v>97</v>
      </c>
      <c r="BA4275" s="5">
        <v>99</v>
      </c>
      <c r="BB4275" s="5">
        <v>101</v>
      </c>
      <c r="BC4275" s="5">
        <v>97</v>
      </c>
      <c r="BD4275" s="5">
        <v>97</v>
      </c>
      <c r="BE4275" s="5">
        <v>95</v>
      </c>
      <c r="BF4275" s="5">
        <v>97</v>
      </c>
      <c r="BG4275" s="5">
        <v>99</v>
      </c>
      <c r="BH4275" s="5">
        <v>101</v>
      </c>
      <c r="BI4275" s="5">
        <v>103</v>
      </c>
      <c r="BJ4275" s="5">
        <v>103</v>
      </c>
      <c r="BK4275" s="5">
        <v>103</v>
      </c>
      <c r="BL4275" s="5">
        <v>105</v>
      </c>
      <c r="BM4275" s="5">
        <v>105</v>
      </c>
      <c r="BN4275" s="5">
        <v>105</v>
      </c>
      <c r="BO4275" s="5">
        <v>105</v>
      </c>
      <c r="BP4275" s="5">
        <v>106</v>
      </c>
      <c r="BQ4275" s="5">
        <v>102</v>
      </c>
      <c r="BR4275" s="5">
        <v>100</v>
      </c>
      <c r="BS4275">
        <v>99</v>
      </c>
      <c r="BT4275">
        <v>99</v>
      </c>
      <c r="BU4275">
        <v>99</v>
      </c>
      <c r="BV4275">
        <v>95</v>
      </c>
      <c r="BW4275">
        <v>96</v>
      </c>
      <c r="BX4275">
        <v>95</v>
      </c>
      <c r="BY4275">
        <v>96</v>
      </c>
      <c r="BZ4275">
        <v>96</v>
      </c>
      <c r="CA4275">
        <v>94</v>
      </c>
      <c r="CB4275">
        <v>91</v>
      </c>
      <c r="CC4275">
        <v>93</v>
      </c>
      <c r="CD4275">
        <v>96</v>
      </c>
      <c r="CE4275">
        <v>102</v>
      </c>
      <c r="CF4275">
        <v>101</v>
      </c>
      <c r="CG4275">
        <v>97</v>
      </c>
      <c r="CH4275">
        <v>98</v>
      </c>
      <c r="CI4275">
        <v>96</v>
      </c>
      <c r="CJ4275">
        <v>92</v>
      </c>
      <c r="CK4275">
        <v>95</v>
      </c>
      <c r="CL4275">
        <v>96</v>
      </c>
      <c r="CM4275">
        <v>95</v>
      </c>
      <c r="CN4275">
        <v>92</v>
      </c>
      <c r="CO4275">
        <v>94</v>
      </c>
      <c r="CP4275">
        <v>95</v>
      </c>
      <c r="CQ4275">
        <v>93</v>
      </c>
      <c r="CR4275">
        <v>92</v>
      </c>
      <c r="CS4275">
        <v>92</v>
      </c>
      <c r="CT4275">
        <v>95</v>
      </c>
      <c r="CU4275">
        <v>99</v>
      </c>
      <c r="CV4275">
        <v>99</v>
      </c>
      <c r="CW4275">
        <v>96</v>
      </c>
      <c r="CX4275" t="s">
        <v>5</v>
      </c>
      <c r="CY4275" t="s">
        <v>223</v>
      </c>
      <c r="CZ4275" s="1">
        <f t="shared" si="4935"/>
        <v>0.92016589923072611</v>
      </c>
      <c r="DA4275" s="4">
        <f t="shared" si="4936"/>
        <v>98.741935483870961</v>
      </c>
      <c r="DB4275" s="4"/>
      <c r="DC4275" s="4"/>
      <c r="DD4275" s="4"/>
    </row>
    <row r="4276" spans="1:108" x14ac:dyDescent="0.25">
      <c r="A4276" t="s">
        <v>7</v>
      </c>
      <c r="B4276">
        <v>37.371099999999998</v>
      </c>
      <c r="C4276">
        <v>-118.35890000000001</v>
      </c>
      <c r="D4276">
        <v>4110</v>
      </c>
      <c r="E4276" t="s">
        <v>1</v>
      </c>
      <c r="F4276">
        <v>166.6</v>
      </c>
      <c r="G4276">
        <v>2016</v>
      </c>
      <c r="H4276">
        <v>8</v>
      </c>
      <c r="I4276" t="s">
        <v>260</v>
      </c>
      <c r="J4276">
        <v>97</v>
      </c>
      <c r="K4276">
        <v>98</v>
      </c>
      <c r="L4276">
        <v>100</v>
      </c>
      <c r="M4276">
        <v>102</v>
      </c>
      <c r="N4276">
        <v>98</v>
      </c>
      <c r="O4276">
        <v>99</v>
      </c>
      <c r="P4276">
        <v>101</v>
      </c>
      <c r="Q4276">
        <v>105</v>
      </c>
      <c r="R4276">
        <v>100</v>
      </c>
      <c r="S4276">
        <v>96</v>
      </c>
      <c r="T4276">
        <v>81</v>
      </c>
      <c r="U4276">
        <v>72</v>
      </c>
      <c r="V4276">
        <v>86</v>
      </c>
      <c r="W4276">
        <v>92</v>
      </c>
      <c r="X4276">
        <v>88</v>
      </c>
      <c r="Y4276">
        <v>85</v>
      </c>
      <c r="Z4276">
        <v>91</v>
      </c>
      <c r="AA4276">
        <v>94</v>
      </c>
      <c r="AB4276">
        <v>101</v>
      </c>
      <c r="AC4276">
        <v>105</v>
      </c>
      <c r="AD4276">
        <v>105</v>
      </c>
      <c r="AE4276">
        <v>104</v>
      </c>
      <c r="AF4276">
        <v>103</v>
      </c>
      <c r="AG4276">
        <v>102</v>
      </c>
      <c r="AH4276">
        <v>100</v>
      </c>
      <c r="AI4276">
        <v>103</v>
      </c>
      <c r="AJ4276">
        <v>106</v>
      </c>
      <c r="AK4276">
        <v>106</v>
      </c>
      <c r="AL4276">
        <v>101</v>
      </c>
      <c r="AM4276">
        <v>103</v>
      </c>
      <c r="AN4276" s="5">
        <v>100</v>
      </c>
      <c r="AO4276" s="5">
        <v>97</v>
      </c>
      <c r="AP4276" s="5">
        <v>99</v>
      </c>
      <c r="AQ4276" s="5">
        <v>100</v>
      </c>
      <c r="AR4276" s="5">
        <v>101</v>
      </c>
      <c r="AS4276" s="5">
        <v>99</v>
      </c>
      <c r="AT4276" s="5">
        <v>100</v>
      </c>
      <c r="AU4276" s="5">
        <v>99</v>
      </c>
      <c r="AV4276" s="5">
        <v>99</v>
      </c>
      <c r="AW4276" s="5">
        <v>97</v>
      </c>
      <c r="AX4276" s="5">
        <v>94</v>
      </c>
      <c r="AY4276" s="5">
        <v>100</v>
      </c>
      <c r="AZ4276" s="5">
        <v>102</v>
      </c>
      <c r="BA4276" s="5">
        <v>104</v>
      </c>
      <c r="BB4276" s="5">
        <v>105</v>
      </c>
      <c r="BC4276" s="5">
        <v>102</v>
      </c>
      <c r="BD4276" s="5">
        <v>101</v>
      </c>
      <c r="BE4276" s="5">
        <v>100</v>
      </c>
      <c r="BF4276" s="5">
        <v>100</v>
      </c>
      <c r="BG4276" s="5">
        <v>102</v>
      </c>
      <c r="BH4276" s="5">
        <v>103</v>
      </c>
      <c r="BI4276" s="5">
        <v>105</v>
      </c>
      <c r="BJ4276" s="5">
        <v>106</v>
      </c>
      <c r="BK4276" s="5">
        <v>107</v>
      </c>
      <c r="BL4276" s="5">
        <v>107</v>
      </c>
      <c r="BM4276" s="5">
        <v>107</v>
      </c>
      <c r="BN4276" s="5">
        <v>108</v>
      </c>
      <c r="BO4276" s="5">
        <v>108</v>
      </c>
      <c r="BP4276" s="5">
        <v>107</v>
      </c>
      <c r="BQ4276" s="5">
        <v>103</v>
      </c>
      <c r="BR4276" s="5">
        <v>103</v>
      </c>
      <c r="BS4276">
        <v>105</v>
      </c>
      <c r="BT4276">
        <v>105</v>
      </c>
      <c r="BU4276">
        <v>104</v>
      </c>
      <c r="BV4276">
        <v>98</v>
      </c>
      <c r="BW4276">
        <v>99</v>
      </c>
      <c r="BX4276">
        <v>97</v>
      </c>
      <c r="BY4276">
        <v>97</v>
      </c>
      <c r="BZ4276">
        <v>99</v>
      </c>
      <c r="CA4276">
        <v>97</v>
      </c>
      <c r="CB4276">
        <v>94</v>
      </c>
      <c r="CC4276">
        <v>97</v>
      </c>
      <c r="CD4276">
        <v>99</v>
      </c>
      <c r="CE4276">
        <v>102</v>
      </c>
      <c r="CF4276">
        <v>104</v>
      </c>
      <c r="CG4276">
        <v>101</v>
      </c>
      <c r="CH4276">
        <v>101</v>
      </c>
      <c r="CI4276">
        <v>99</v>
      </c>
      <c r="CJ4276">
        <v>98</v>
      </c>
      <c r="CK4276">
        <v>99</v>
      </c>
      <c r="CL4276">
        <v>101</v>
      </c>
      <c r="CM4276">
        <v>99</v>
      </c>
      <c r="CN4276">
        <v>94</v>
      </c>
      <c r="CO4276">
        <v>95</v>
      </c>
      <c r="CP4276">
        <v>97</v>
      </c>
      <c r="CQ4276">
        <v>96</v>
      </c>
      <c r="CR4276">
        <v>94</v>
      </c>
      <c r="CS4276">
        <v>95</v>
      </c>
      <c r="CT4276">
        <v>98</v>
      </c>
      <c r="CU4276">
        <v>100</v>
      </c>
      <c r="CV4276">
        <v>101</v>
      </c>
      <c r="CW4276">
        <v>98</v>
      </c>
      <c r="CX4276" t="s">
        <v>5</v>
      </c>
      <c r="CY4276" t="s">
        <v>8</v>
      </c>
      <c r="CZ4276" s="1">
        <f t="shared" si="4935"/>
        <v>0.92232760834881566</v>
      </c>
      <c r="DA4276" s="4">
        <f t="shared" si="4936"/>
        <v>102.09677419354838</v>
      </c>
      <c r="DB4276" s="4"/>
      <c r="DC4276" s="4"/>
      <c r="DD4276" s="4"/>
    </row>
    <row r="4277" spans="1:108" x14ac:dyDescent="0.25">
      <c r="A4277" t="s">
        <v>4</v>
      </c>
      <c r="B4277">
        <v>36.798099999999998</v>
      </c>
      <c r="C4277">
        <v>-118.20359999999999</v>
      </c>
      <c r="D4277">
        <v>3950</v>
      </c>
      <c r="E4277" t="s">
        <v>1</v>
      </c>
      <c r="F4277">
        <v>124.8</v>
      </c>
      <c r="G4277">
        <v>2016</v>
      </c>
      <c r="H4277">
        <v>8</v>
      </c>
      <c r="I4277" t="s">
        <v>260</v>
      </c>
      <c r="J4277">
        <v>99</v>
      </c>
      <c r="K4277">
        <v>101</v>
      </c>
      <c r="L4277">
        <v>102</v>
      </c>
      <c r="M4277">
        <v>103</v>
      </c>
      <c r="N4277">
        <v>104</v>
      </c>
      <c r="O4277">
        <v>104</v>
      </c>
      <c r="P4277">
        <v>104</v>
      </c>
      <c r="Q4277">
        <v>108</v>
      </c>
      <c r="R4277">
        <v>108</v>
      </c>
      <c r="S4277">
        <v>104</v>
      </c>
      <c r="T4277">
        <v>98</v>
      </c>
      <c r="U4277">
        <v>79</v>
      </c>
      <c r="V4277">
        <v>90</v>
      </c>
      <c r="W4277">
        <v>89</v>
      </c>
      <c r="X4277">
        <v>97</v>
      </c>
      <c r="Y4277">
        <v>93</v>
      </c>
      <c r="Z4277">
        <v>87</v>
      </c>
      <c r="AA4277">
        <v>93</v>
      </c>
      <c r="AB4277">
        <v>97</v>
      </c>
      <c r="AC4277">
        <v>105</v>
      </c>
      <c r="AD4277">
        <v>109</v>
      </c>
      <c r="AE4277">
        <v>109</v>
      </c>
      <c r="AF4277">
        <v>110</v>
      </c>
      <c r="AG4277">
        <v>107</v>
      </c>
      <c r="AH4277">
        <v>106</v>
      </c>
      <c r="AI4277">
        <v>105</v>
      </c>
      <c r="AJ4277">
        <v>108</v>
      </c>
      <c r="AK4277">
        <v>110</v>
      </c>
      <c r="AL4277">
        <v>107</v>
      </c>
      <c r="AM4277">
        <v>105</v>
      </c>
      <c r="AN4277" s="5">
        <v>105</v>
      </c>
      <c r="AO4277" s="5">
        <v>102</v>
      </c>
      <c r="AP4277" s="5">
        <v>100</v>
      </c>
      <c r="AQ4277" s="5">
        <v>101</v>
      </c>
      <c r="AR4277" s="5">
        <v>103</v>
      </c>
      <c r="AS4277" s="5">
        <v>102</v>
      </c>
      <c r="AT4277" s="5">
        <v>102</v>
      </c>
      <c r="AU4277" s="5">
        <v>101</v>
      </c>
      <c r="AV4277" s="5">
        <v>102</v>
      </c>
      <c r="AW4277" s="5">
        <v>102</v>
      </c>
      <c r="AX4277" s="5">
        <v>101</v>
      </c>
      <c r="AY4277" s="5">
        <v>97</v>
      </c>
      <c r="AZ4277" s="5">
        <v>102</v>
      </c>
      <c r="BA4277" s="5">
        <v>105</v>
      </c>
      <c r="BB4277" s="5">
        <v>106</v>
      </c>
      <c r="BC4277" s="5">
        <v>107</v>
      </c>
      <c r="BD4277" s="5">
        <v>105</v>
      </c>
      <c r="BE4277" s="5">
        <v>104</v>
      </c>
      <c r="BF4277" s="5">
        <v>103</v>
      </c>
      <c r="BG4277" s="5">
        <v>103</v>
      </c>
      <c r="BH4277" s="5">
        <v>105</v>
      </c>
      <c r="BI4277" s="5">
        <v>106</v>
      </c>
      <c r="BJ4277" s="5">
        <v>108</v>
      </c>
      <c r="BK4277" s="5">
        <v>110</v>
      </c>
      <c r="BL4277" s="5">
        <v>110</v>
      </c>
      <c r="BM4277" s="5">
        <v>109</v>
      </c>
      <c r="BN4277" s="5">
        <v>110</v>
      </c>
      <c r="BO4277" s="5">
        <v>111</v>
      </c>
      <c r="BP4277" s="5">
        <v>111</v>
      </c>
      <c r="BQ4277" s="5">
        <v>109</v>
      </c>
      <c r="BR4277" s="5">
        <v>111</v>
      </c>
      <c r="BS4277">
        <v>109</v>
      </c>
      <c r="BT4277">
        <v>109</v>
      </c>
      <c r="BU4277">
        <v>109</v>
      </c>
      <c r="BV4277">
        <v>100</v>
      </c>
      <c r="BW4277">
        <v>105</v>
      </c>
      <c r="BX4277">
        <v>101</v>
      </c>
      <c r="BY4277">
        <v>102</v>
      </c>
      <c r="BZ4277">
        <v>102</v>
      </c>
      <c r="CA4277">
        <v>100</v>
      </c>
      <c r="CB4277">
        <v>101</v>
      </c>
      <c r="CC4277">
        <v>106</v>
      </c>
      <c r="CD4277">
        <v>108</v>
      </c>
      <c r="CE4277">
        <v>110</v>
      </c>
      <c r="CF4277">
        <v>107</v>
      </c>
      <c r="CG4277">
        <v>105</v>
      </c>
      <c r="CH4277">
        <v>103</v>
      </c>
      <c r="CI4277">
        <v>103</v>
      </c>
      <c r="CJ4277">
        <v>102</v>
      </c>
      <c r="CK4277">
        <v>108</v>
      </c>
      <c r="CL4277">
        <v>105</v>
      </c>
      <c r="CM4277">
        <v>95</v>
      </c>
      <c r="CN4277">
        <v>103</v>
      </c>
      <c r="CO4277">
        <v>102</v>
      </c>
      <c r="CP4277">
        <v>102</v>
      </c>
      <c r="CQ4277">
        <v>101</v>
      </c>
      <c r="CR4277">
        <v>96</v>
      </c>
      <c r="CS4277">
        <v>99</v>
      </c>
      <c r="CT4277">
        <v>103</v>
      </c>
      <c r="CU4277">
        <v>105</v>
      </c>
      <c r="CV4277">
        <v>105</v>
      </c>
      <c r="CW4277">
        <v>104</v>
      </c>
      <c r="CX4277" t="s">
        <v>5</v>
      </c>
      <c r="CY4277" t="s">
        <v>6</v>
      </c>
      <c r="CZ4277" s="1">
        <f t="shared" si="4935"/>
        <v>0.83365583910107621</v>
      </c>
      <c r="DA4277" s="4">
        <f t="shared" si="4936"/>
        <v>104.93548387096774</v>
      </c>
      <c r="DB4277" s="4"/>
      <c r="DC4277" s="4"/>
      <c r="DD4277" s="4"/>
    </row>
    <row r="4278" spans="1:108" x14ac:dyDescent="0.25">
      <c r="A4278" t="s">
        <v>191</v>
      </c>
      <c r="B4278">
        <v>37.558100000000003</v>
      </c>
      <c r="C4278">
        <v>-115.2236</v>
      </c>
      <c r="D4278">
        <v>3900</v>
      </c>
      <c r="E4278" t="s">
        <v>1</v>
      </c>
      <c r="F4278">
        <v>189.9</v>
      </c>
      <c r="G4278">
        <v>2016</v>
      </c>
      <c r="H4278">
        <v>8</v>
      </c>
      <c r="I4278" t="s">
        <v>260</v>
      </c>
      <c r="J4278">
        <v>95</v>
      </c>
      <c r="K4278">
        <v>95</v>
      </c>
      <c r="L4278">
        <v>96</v>
      </c>
      <c r="M4278">
        <v>98</v>
      </c>
      <c r="N4278">
        <v>94</v>
      </c>
      <c r="O4278">
        <v>92</v>
      </c>
      <c r="P4278">
        <v>95</v>
      </c>
      <c r="Q4278">
        <v>97</v>
      </c>
      <c r="R4278">
        <v>94</v>
      </c>
      <c r="S4278">
        <v>90</v>
      </c>
      <c r="T4278">
        <v>82</v>
      </c>
      <c r="U4278">
        <v>82</v>
      </c>
      <c r="V4278">
        <v>83</v>
      </c>
      <c r="W4278">
        <v>87</v>
      </c>
      <c r="X4278">
        <v>86</v>
      </c>
      <c r="Y4278">
        <v>84</v>
      </c>
      <c r="Z4278">
        <v>88</v>
      </c>
      <c r="AA4278">
        <v>91</v>
      </c>
      <c r="AB4278">
        <v>97</v>
      </c>
      <c r="AC4278">
        <v>102</v>
      </c>
      <c r="AD4278">
        <v>102</v>
      </c>
      <c r="AE4278">
        <v>98</v>
      </c>
      <c r="AF4278">
        <v>102</v>
      </c>
      <c r="AG4278">
        <v>97</v>
      </c>
      <c r="AH4278">
        <v>98</v>
      </c>
      <c r="AI4278">
        <v>98</v>
      </c>
      <c r="AJ4278">
        <v>102</v>
      </c>
      <c r="AK4278">
        <v>95</v>
      </c>
      <c r="AL4278">
        <v>96</v>
      </c>
      <c r="AM4278">
        <v>92</v>
      </c>
      <c r="AN4278" s="5">
        <v>92</v>
      </c>
      <c r="AO4278" s="5">
        <v>89</v>
      </c>
      <c r="AP4278" s="5">
        <v>93</v>
      </c>
      <c r="AQ4278" s="5">
        <v>93</v>
      </c>
      <c r="AR4278" s="5">
        <v>93</v>
      </c>
      <c r="AS4278" s="5">
        <v>92</v>
      </c>
      <c r="AT4278" s="5">
        <v>91</v>
      </c>
      <c r="AU4278" s="5">
        <v>93</v>
      </c>
      <c r="AV4278" s="5">
        <v>94</v>
      </c>
      <c r="AW4278" s="5">
        <v>93</v>
      </c>
      <c r="AX4278" s="5">
        <v>90</v>
      </c>
      <c r="AY4278" s="5">
        <v>96</v>
      </c>
      <c r="AZ4278" s="5">
        <v>95</v>
      </c>
      <c r="BA4278" s="5">
        <v>98</v>
      </c>
      <c r="BB4278" s="5">
        <v>101</v>
      </c>
      <c r="BC4278" s="5">
        <v>97</v>
      </c>
      <c r="BD4278" s="5">
        <v>97</v>
      </c>
      <c r="BE4278" s="5">
        <v>97</v>
      </c>
      <c r="BF4278" s="5">
        <v>96</v>
      </c>
      <c r="BG4278" s="5">
        <v>96</v>
      </c>
      <c r="BH4278" s="5">
        <v>97</v>
      </c>
      <c r="BI4278" s="5">
        <v>97</v>
      </c>
      <c r="BJ4278" s="5">
        <v>101</v>
      </c>
      <c r="BK4278" s="5">
        <v>100</v>
      </c>
      <c r="BL4278" s="5">
        <v>101</v>
      </c>
      <c r="BM4278" s="5">
        <v>100</v>
      </c>
      <c r="BN4278" s="5">
        <v>102</v>
      </c>
      <c r="BO4278" s="5">
        <v>103</v>
      </c>
      <c r="BP4278" s="5">
        <v>98</v>
      </c>
      <c r="BQ4278" s="5">
        <v>96</v>
      </c>
      <c r="BR4278" s="5">
        <v>93</v>
      </c>
      <c r="BS4278">
        <v>93</v>
      </c>
      <c r="BT4278">
        <v>94</v>
      </c>
      <c r="BU4278">
        <v>94</v>
      </c>
      <c r="BV4278">
        <v>85</v>
      </c>
      <c r="BW4278">
        <v>88</v>
      </c>
      <c r="BX4278">
        <v>91</v>
      </c>
      <c r="BY4278">
        <v>94</v>
      </c>
      <c r="BZ4278">
        <v>93</v>
      </c>
      <c r="CA4278">
        <v>91</v>
      </c>
      <c r="CB4278">
        <v>90</v>
      </c>
      <c r="CC4278">
        <v>91</v>
      </c>
      <c r="CD4278">
        <v>98</v>
      </c>
      <c r="CE4278">
        <v>98</v>
      </c>
      <c r="CF4278">
        <v>98</v>
      </c>
      <c r="CG4278">
        <v>96</v>
      </c>
      <c r="CH4278">
        <v>93</v>
      </c>
      <c r="CI4278">
        <v>94</v>
      </c>
      <c r="CJ4278">
        <v>93</v>
      </c>
      <c r="CK4278">
        <v>93</v>
      </c>
      <c r="CL4278">
        <v>96</v>
      </c>
      <c r="CM4278">
        <v>89</v>
      </c>
      <c r="CN4278">
        <v>87</v>
      </c>
      <c r="CO4278">
        <v>84</v>
      </c>
      <c r="CP4278">
        <v>94</v>
      </c>
      <c r="CQ4278">
        <v>89</v>
      </c>
      <c r="CR4278">
        <v>85</v>
      </c>
      <c r="CS4278">
        <v>80</v>
      </c>
      <c r="CT4278">
        <v>90</v>
      </c>
      <c r="CU4278">
        <v>96</v>
      </c>
      <c r="CV4278">
        <v>92</v>
      </c>
      <c r="CW4278">
        <v>91</v>
      </c>
      <c r="CX4278" t="s">
        <v>2</v>
      </c>
      <c r="CY4278" t="s">
        <v>192</v>
      </c>
      <c r="CZ4278" s="1">
        <f t="shared" si="4935"/>
        <v>0.79742360803574563</v>
      </c>
      <c r="DA4278" s="4">
        <f t="shared" si="4936"/>
        <v>95.935483870967744</v>
      </c>
      <c r="DB4278" s="4"/>
      <c r="DC4278" s="4"/>
      <c r="DD4278" s="4"/>
    </row>
    <row r="4279" spans="1:108" x14ac:dyDescent="0.25">
      <c r="A4279" t="s">
        <v>49</v>
      </c>
      <c r="B4279">
        <v>36.1389</v>
      </c>
      <c r="C4279">
        <v>-117.9528</v>
      </c>
      <c r="D4279">
        <v>3825</v>
      </c>
      <c r="E4279" t="s">
        <v>1</v>
      </c>
      <c r="F4279">
        <v>103.6</v>
      </c>
      <c r="G4279">
        <v>2016</v>
      </c>
      <c r="H4279">
        <v>8</v>
      </c>
      <c r="I4279" t="s">
        <v>260</v>
      </c>
      <c r="J4279">
        <v>94</v>
      </c>
      <c r="K4279">
        <v>97</v>
      </c>
      <c r="L4279">
        <v>96</v>
      </c>
      <c r="M4279">
        <v>95</v>
      </c>
      <c r="N4279">
        <v>94</v>
      </c>
      <c r="O4279">
        <v>96</v>
      </c>
      <c r="P4279">
        <v>100</v>
      </c>
      <c r="Q4279">
        <v>100</v>
      </c>
      <c r="R4279">
        <v>99</v>
      </c>
      <c r="S4279">
        <v>85</v>
      </c>
      <c r="T4279">
        <v>85</v>
      </c>
      <c r="U4279">
        <v>80</v>
      </c>
      <c r="V4279">
        <v>85</v>
      </c>
      <c r="W4279">
        <v>88</v>
      </c>
      <c r="X4279">
        <v>81</v>
      </c>
      <c r="Y4279">
        <v>79</v>
      </c>
      <c r="Z4279">
        <v>87</v>
      </c>
      <c r="AA4279">
        <v>94</v>
      </c>
      <c r="AB4279">
        <v>103</v>
      </c>
      <c r="AC4279">
        <v>104</v>
      </c>
      <c r="AD4279">
        <v>102</v>
      </c>
      <c r="AE4279">
        <v>103</v>
      </c>
      <c r="AF4279">
        <v>102</v>
      </c>
      <c r="AG4279">
        <v>99</v>
      </c>
      <c r="AH4279">
        <v>98</v>
      </c>
      <c r="AI4279">
        <v>99</v>
      </c>
      <c r="AJ4279">
        <v>103</v>
      </c>
      <c r="AK4279">
        <v>100</v>
      </c>
      <c r="AL4279">
        <v>100</v>
      </c>
      <c r="AM4279">
        <v>98</v>
      </c>
      <c r="AN4279" s="5">
        <v>93</v>
      </c>
      <c r="AO4279" s="5">
        <v>91</v>
      </c>
      <c r="AP4279" s="5">
        <v>92</v>
      </c>
      <c r="AQ4279" s="5">
        <v>97</v>
      </c>
      <c r="AR4279" s="5">
        <v>95</v>
      </c>
      <c r="AS4279" s="5">
        <v>93</v>
      </c>
      <c r="AT4279" s="5">
        <v>91</v>
      </c>
      <c r="AU4279" s="5">
        <v>93</v>
      </c>
      <c r="AV4279" s="5">
        <v>97</v>
      </c>
      <c r="AW4279" s="5">
        <v>96</v>
      </c>
      <c r="AX4279" s="5">
        <v>89</v>
      </c>
      <c r="AY4279" s="5">
        <v>93</v>
      </c>
      <c r="AZ4279" s="5">
        <v>94</v>
      </c>
      <c r="BA4279" s="5">
        <v>98</v>
      </c>
      <c r="BB4279" s="5">
        <v>97</v>
      </c>
      <c r="BC4279" s="5">
        <v>97</v>
      </c>
      <c r="BD4279" s="5">
        <v>97</v>
      </c>
      <c r="BE4279" s="5">
        <v>96</v>
      </c>
      <c r="BF4279" s="5">
        <v>97</v>
      </c>
      <c r="BG4279" s="5">
        <v>96</v>
      </c>
      <c r="BH4279" s="5">
        <v>98</v>
      </c>
      <c r="BI4279" s="5">
        <v>102</v>
      </c>
      <c r="BJ4279" s="5">
        <v>101</v>
      </c>
      <c r="BK4279" s="5">
        <v>101</v>
      </c>
      <c r="BL4279" s="5">
        <v>101</v>
      </c>
      <c r="BM4279" s="5">
        <v>102</v>
      </c>
      <c r="BN4279" s="5">
        <v>103</v>
      </c>
      <c r="BO4279" s="5">
        <v>103</v>
      </c>
      <c r="BP4279" s="5">
        <v>102</v>
      </c>
      <c r="BQ4279" s="5">
        <v>102</v>
      </c>
      <c r="CX4279" t="s">
        <v>5</v>
      </c>
      <c r="CY4279" t="s">
        <v>50</v>
      </c>
      <c r="CZ4279" s="1">
        <f t="shared" si="4935"/>
        <v>0.88917992044106264</v>
      </c>
      <c r="DA4279" s="4">
        <f t="shared" si="4936"/>
        <v>96.9</v>
      </c>
      <c r="DB4279" s="4"/>
      <c r="DC4279" s="4"/>
      <c r="DD4279" s="4"/>
    </row>
    <row r="4280" spans="1:108" x14ac:dyDescent="0.25">
      <c r="A4280" t="s">
        <v>159</v>
      </c>
      <c r="B4280">
        <v>36.068600000000004</v>
      </c>
      <c r="C4280">
        <v>-115.4603</v>
      </c>
      <c r="D4280">
        <v>3780</v>
      </c>
      <c r="E4280" t="s">
        <v>1</v>
      </c>
      <c r="F4280">
        <v>133.4</v>
      </c>
      <c r="G4280">
        <v>2016</v>
      </c>
      <c r="H4280">
        <v>8</v>
      </c>
      <c r="I4280" t="s">
        <v>260</v>
      </c>
      <c r="J4280">
        <v>96</v>
      </c>
      <c r="K4280">
        <v>96</v>
      </c>
      <c r="L4280">
        <v>97</v>
      </c>
      <c r="M4280">
        <v>98</v>
      </c>
      <c r="N4280">
        <v>96</v>
      </c>
      <c r="O4280">
        <v>96</v>
      </c>
      <c r="P4280">
        <v>97</v>
      </c>
      <c r="Q4280">
        <v>96</v>
      </c>
      <c r="R4280">
        <v>95</v>
      </c>
      <c r="S4280">
        <v>91</v>
      </c>
      <c r="T4280">
        <v>88</v>
      </c>
      <c r="U4280">
        <v>85</v>
      </c>
      <c r="V4280">
        <v>87</v>
      </c>
      <c r="W4280">
        <v>86</v>
      </c>
      <c r="X4280">
        <v>84</v>
      </c>
      <c r="Y4280">
        <v>87</v>
      </c>
      <c r="Z4280">
        <v>89</v>
      </c>
      <c r="AA4280">
        <v>99</v>
      </c>
      <c r="AB4280">
        <v>103</v>
      </c>
      <c r="AC4280">
        <v>102</v>
      </c>
      <c r="AD4280">
        <v>100</v>
      </c>
      <c r="AE4280">
        <v>99</v>
      </c>
      <c r="AF4280">
        <v>99</v>
      </c>
      <c r="AG4280">
        <v>97</v>
      </c>
      <c r="AH4280">
        <v>96</v>
      </c>
      <c r="AI4280">
        <v>100</v>
      </c>
      <c r="AJ4280">
        <v>101</v>
      </c>
      <c r="AK4280">
        <v>98</v>
      </c>
      <c r="AL4280">
        <v>99</v>
      </c>
      <c r="AM4280">
        <v>85</v>
      </c>
      <c r="AN4280" s="5">
        <v>86</v>
      </c>
      <c r="AO4280" s="5">
        <v>92</v>
      </c>
      <c r="AP4280" s="5">
        <v>94</v>
      </c>
      <c r="AQ4280" s="5">
        <v>94</v>
      </c>
      <c r="AR4280" s="5">
        <v>92</v>
      </c>
      <c r="AS4280" s="5">
        <v>92</v>
      </c>
      <c r="AT4280" s="5">
        <v>93</v>
      </c>
      <c r="AU4280" s="5">
        <v>93</v>
      </c>
      <c r="AV4280" s="5">
        <v>92</v>
      </c>
      <c r="AW4280" s="5">
        <v>90</v>
      </c>
      <c r="AX4280" s="5">
        <v>93</v>
      </c>
      <c r="AY4280" s="5">
        <v>96</v>
      </c>
      <c r="AZ4280" s="5">
        <v>99</v>
      </c>
      <c r="BA4280" s="5">
        <v>98</v>
      </c>
      <c r="BB4280" s="5">
        <v>99</v>
      </c>
      <c r="BC4280" s="5">
        <v>96</v>
      </c>
      <c r="BD4280" s="5">
        <v>95</v>
      </c>
      <c r="BE4280" s="5">
        <v>94</v>
      </c>
      <c r="BF4280" s="5">
        <v>97</v>
      </c>
      <c r="BG4280" s="5">
        <v>100</v>
      </c>
      <c r="BH4280" s="5">
        <v>100</v>
      </c>
      <c r="BI4280" s="5">
        <v>102</v>
      </c>
      <c r="BJ4280" s="5">
        <v>102</v>
      </c>
      <c r="BK4280" s="5">
        <v>100</v>
      </c>
      <c r="BL4280" s="5">
        <v>102</v>
      </c>
      <c r="BM4280" s="5">
        <v>104</v>
      </c>
      <c r="BN4280" s="5">
        <v>104</v>
      </c>
      <c r="BO4280" s="5">
        <v>104</v>
      </c>
      <c r="BP4280" s="5">
        <v>106</v>
      </c>
      <c r="BQ4280" s="5">
        <v>103</v>
      </c>
      <c r="BR4280" s="5">
        <v>98</v>
      </c>
      <c r="BS4280">
        <v>102</v>
      </c>
      <c r="BT4280">
        <v>94</v>
      </c>
      <c r="BU4280">
        <v>96</v>
      </c>
      <c r="BV4280">
        <v>94</v>
      </c>
      <c r="BW4280">
        <v>98</v>
      </c>
      <c r="BX4280">
        <v>101</v>
      </c>
      <c r="BY4280">
        <v>106</v>
      </c>
      <c r="BZ4280">
        <v>102</v>
      </c>
      <c r="CA4280">
        <v>105</v>
      </c>
      <c r="CB4280">
        <v>103</v>
      </c>
      <c r="CC4280">
        <v>92</v>
      </c>
      <c r="CD4280">
        <v>95</v>
      </c>
      <c r="CE4280">
        <v>101</v>
      </c>
      <c r="CF4280">
        <v>104</v>
      </c>
      <c r="CI4280">
        <v>98</v>
      </c>
      <c r="CJ4280">
        <v>94</v>
      </c>
      <c r="CK4280">
        <v>95</v>
      </c>
      <c r="CM4280">
        <v>92</v>
      </c>
      <c r="CN4280">
        <v>91</v>
      </c>
      <c r="CO4280">
        <v>91</v>
      </c>
      <c r="CP4280">
        <v>94</v>
      </c>
      <c r="CQ4280">
        <v>102</v>
      </c>
      <c r="CX4280" t="s">
        <v>2</v>
      </c>
      <c r="CY4280" t="s">
        <v>160</v>
      </c>
      <c r="CZ4280" s="1">
        <f t="shared" si="4935"/>
        <v>0.85575561427961855</v>
      </c>
      <c r="DA4280" s="4">
        <f t="shared" si="4936"/>
        <v>97.096774193548384</v>
      </c>
      <c r="DB4280" s="4"/>
      <c r="DC4280" s="4"/>
      <c r="DD4280" s="4"/>
    </row>
    <row r="4281" spans="1:108" x14ac:dyDescent="0.25">
      <c r="A4281" t="s">
        <v>197</v>
      </c>
      <c r="B4281">
        <v>36.135300000000001</v>
      </c>
      <c r="C4281">
        <v>-115.4272</v>
      </c>
      <c r="D4281">
        <v>3760</v>
      </c>
      <c r="E4281" t="s">
        <v>1</v>
      </c>
      <c r="F4281">
        <v>134</v>
      </c>
      <c r="G4281">
        <v>2016</v>
      </c>
      <c r="H4281">
        <v>8</v>
      </c>
      <c r="I4281" t="s">
        <v>260</v>
      </c>
      <c r="J4281">
        <v>94</v>
      </c>
      <c r="K4281">
        <v>98</v>
      </c>
      <c r="L4281">
        <v>99</v>
      </c>
      <c r="M4281">
        <v>102</v>
      </c>
      <c r="N4281">
        <v>100</v>
      </c>
      <c r="O4281">
        <v>98</v>
      </c>
      <c r="P4281">
        <v>101</v>
      </c>
      <c r="Q4281">
        <v>100</v>
      </c>
      <c r="R4281">
        <v>98</v>
      </c>
      <c r="S4281">
        <v>94</v>
      </c>
      <c r="T4281">
        <v>89</v>
      </c>
      <c r="U4281">
        <v>86</v>
      </c>
      <c r="V4281">
        <v>86</v>
      </c>
      <c r="W4281">
        <v>88</v>
      </c>
      <c r="X4281">
        <v>85</v>
      </c>
      <c r="Y4281">
        <v>84</v>
      </c>
      <c r="Z4281">
        <v>89</v>
      </c>
      <c r="AA4281">
        <v>92</v>
      </c>
      <c r="AB4281">
        <v>102</v>
      </c>
      <c r="AC4281">
        <v>106</v>
      </c>
      <c r="AD4281">
        <v>105</v>
      </c>
      <c r="AE4281">
        <v>102</v>
      </c>
      <c r="AF4281">
        <v>102</v>
      </c>
      <c r="AG4281">
        <v>100</v>
      </c>
      <c r="AH4281">
        <v>99</v>
      </c>
      <c r="AI4281">
        <v>103</v>
      </c>
      <c r="AJ4281">
        <v>103</v>
      </c>
      <c r="AK4281">
        <v>101</v>
      </c>
      <c r="AL4281">
        <v>101</v>
      </c>
      <c r="AM4281">
        <v>95</v>
      </c>
      <c r="AN4281" s="5">
        <v>89</v>
      </c>
      <c r="AO4281" s="5">
        <v>88</v>
      </c>
      <c r="AP4281" s="5">
        <v>96</v>
      </c>
      <c r="AQ4281" s="5">
        <v>97</v>
      </c>
      <c r="AR4281" s="5">
        <v>96</v>
      </c>
      <c r="AS4281" s="5">
        <v>94</v>
      </c>
      <c r="AT4281" s="5">
        <v>95</v>
      </c>
      <c r="AU4281" s="5">
        <v>97</v>
      </c>
      <c r="AV4281" s="5">
        <v>95</v>
      </c>
      <c r="AW4281" s="5">
        <v>93</v>
      </c>
      <c r="AX4281" s="5">
        <v>92</v>
      </c>
      <c r="AY4281" s="5">
        <v>97</v>
      </c>
      <c r="AZ4281" s="5">
        <v>99</v>
      </c>
      <c r="BA4281" s="5">
        <v>102</v>
      </c>
      <c r="BB4281" s="5">
        <v>102</v>
      </c>
      <c r="BC4281" s="5">
        <v>98</v>
      </c>
      <c r="BD4281" s="5">
        <v>98</v>
      </c>
      <c r="BE4281" s="5">
        <v>98</v>
      </c>
      <c r="BF4281" s="5">
        <v>98</v>
      </c>
      <c r="BG4281" s="5">
        <v>100</v>
      </c>
      <c r="BH4281" s="5">
        <v>102</v>
      </c>
      <c r="BI4281" s="5">
        <v>104</v>
      </c>
      <c r="BJ4281" s="5">
        <v>105</v>
      </c>
      <c r="BK4281" s="5">
        <v>103</v>
      </c>
      <c r="BL4281" s="5">
        <v>103</v>
      </c>
      <c r="BM4281" s="5">
        <v>104</v>
      </c>
      <c r="BN4281" s="5">
        <v>106</v>
      </c>
      <c r="BO4281" s="5">
        <v>108</v>
      </c>
      <c r="BP4281" s="5">
        <v>105</v>
      </c>
      <c r="BQ4281" s="5">
        <v>102</v>
      </c>
      <c r="BR4281" s="5">
        <v>96</v>
      </c>
      <c r="BS4281">
        <v>95</v>
      </c>
      <c r="BT4281">
        <v>96</v>
      </c>
      <c r="BU4281">
        <v>98</v>
      </c>
      <c r="BV4281">
        <v>83</v>
      </c>
      <c r="BW4281">
        <v>96</v>
      </c>
      <c r="BX4281">
        <v>96</v>
      </c>
      <c r="BY4281">
        <v>97</v>
      </c>
      <c r="BZ4281">
        <v>97</v>
      </c>
      <c r="CA4281">
        <v>94</v>
      </c>
      <c r="CB4281">
        <v>93</v>
      </c>
      <c r="CC4281">
        <v>94</v>
      </c>
      <c r="CD4281">
        <v>96</v>
      </c>
      <c r="CE4281">
        <v>100</v>
      </c>
      <c r="CF4281">
        <v>103</v>
      </c>
      <c r="CG4281">
        <v>99</v>
      </c>
      <c r="CH4281">
        <v>99</v>
      </c>
      <c r="CI4281">
        <v>98</v>
      </c>
      <c r="CJ4281">
        <v>96</v>
      </c>
      <c r="CK4281">
        <v>94</v>
      </c>
      <c r="CL4281">
        <v>98</v>
      </c>
      <c r="CM4281">
        <v>93</v>
      </c>
      <c r="CN4281">
        <v>92</v>
      </c>
      <c r="CO4281">
        <v>87</v>
      </c>
      <c r="CP4281">
        <v>96</v>
      </c>
      <c r="CQ4281">
        <v>92</v>
      </c>
      <c r="CR4281">
        <v>86</v>
      </c>
      <c r="CS4281">
        <v>82</v>
      </c>
      <c r="CT4281">
        <v>89</v>
      </c>
      <c r="CU4281">
        <v>97</v>
      </c>
      <c r="CV4281">
        <v>97</v>
      </c>
      <c r="CW4281">
        <v>98</v>
      </c>
      <c r="CX4281" t="s">
        <v>2</v>
      </c>
      <c r="CY4281" t="s">
        <v>198</v>
      </c>
      <c r="CZ4281" s="1">
        <f t="shared" si="4935"/>
        <v>0.86220570910949978</v>
      </c>
      <c r="DA4281" s="4">
        <f t="shared" si="4936"/>
        <v>98.774193548387103</v>
      </c>
      <c r="DB4281" s="4"/>
      <c r="DC4281" s="4"/>
      <c r="DD4281" s="4"/>
    </row>
    <row r="4282" spans="1:108" x14ac:dyDescent="0.25">
      <c r="A4282" t="s">
        <v>61</v>
      </c>
      <c r="B4282">
        <v>35.369199999999999</v>
      </c>
      <c r="C4282">
        <v>-117.6525</v>
      </c>
      <c r="D4282">
        <v>3570</v>
      </c>
      <c r="E4282" t="s">
        <v>1</v>
      </c>
      <c r="F4282">
        <v>140.5</v>
      </c>
      <c r="G4282">
        <v>2016</v>
      </c>
      <c r="H4282">
        <v>8</v>
      </c>
      <c r="I4282" t="s">
        <v>260</v>
      </c>
      <c r="J4282">
        <v>100</v>
      </c>
      <c r="K4282">
        <v>100</v>
      </c>
      <c r="L4282">
        <v>99</v>
      </c>
      <c r="M4282">
        <v>101</v>
      </c>
      <c r="N4282">
        <v>101</v>
      </c>
      <c r="O4282">
        <v>101</v>
      </c>
      <c r="P4282">
        <v>103</v>
      </c>
      <c r="Q4282">
        <v>104</v>
      </c>
      <c r="R4282">
        <v>100</v>
      </c>
      <c r="S4282">
        <v>100</v>
      </c>
      <c r="T4282">
        <v>91</v>
      </c>
      <c r="U4282">
        <v>86</v>
      </c>
      <c r="V4282">
        <v>90</v>
      </c>
      <c r="W4282">
        <v>90</v>
      </c>
      <c r="Y4282">
        <v>84</v>
      </c>
      <c r="Z4282">
        <v>90</v>
      </c>
      <c r="AA4282">
        <v>94</v>
      </c>
      <c r="AB4282">
        <v>103</v>
      </c>
      <c r="AC4282">
        <v>108</v>
      </c>
      <c r="AD4282">
        <v>107</v>
      </c>
      <c r="AE4282">
        <v>103</v>
      </c>
      <c r="AF4282">
        <v>104</v>
      </c>
      <c r="AG4282">
        <v>102</v>
      </c>
      <c r="AH4282">
        <v>104</v>
      </c>
      <c r="AI4282">
        <v>106</v>
      </c>
      <c r="AJ4282">
        <v>108</v>
      </c>
      <c r="AK4282">
        <v>104</v>
      </c>
      <c r="AL4282">
        <v>103</v>
      </c>
      <c r="AM4282">
        <v>105</v>
      </c>
      <c r="AN4282" s="5">
        <v>101</v>
      </c>
      <c r="AO4282" s="5">
        <v>101</v>
      </c>
      <c r="AP4282" s="5">
        <v>96</v>
      </c>
      <c r="AQ4282" s="5">
        <v>100</v>
      </c>
      <c r="AR4282" s="5">
        <v>100</v>
      </c>
      <c r="AS4282" s="5">
        <v>95</v>
      </c>
      <c r="AT4282" s="5">
        <v>98</v>
      </c>
      <c r="AU4282" s="5">
        <v>97</v>
      </c>
      <c r="AV4282" s="5">
        <v>96</v>
      </c>
      <c r="AW4282" s="5">
        <v>90</v>
      </c>
      <c r="AX4282" s="5">
        <v>95</v>
      </c>
      <c r="AY4282" s="5">
        <v>98</v>
      </c>
      <c r="AZ4282" s="5">
        <v>100</v>
      </c>
      <c r="BA4282" s="5">
        <v>103</v>
      </c>
      <c r="BB4282" s="5">
        <v>108</v>
      </c>
      <c r="BC4282" s="8">
        <f>AVERAGE(BB4282,BD4282)</f>
        <v>106</v>
      </c>
      <c r="BD4282" s="5">
        <v>104</v>
      </c>
      <c r="BE4282" s="5">
        <v>98</v>
      </c>
      <c r="BF4282" s="5">
        <v>99</v>
      </c>
      <c r="BG4282" s="5">
        <v>101</v>
      </c>
      <c r="BH4282" s="5">
        <v>104</v>
      </c>
      <c r="BI4282" s="5">
        <v>103</v>
      </c>
      <c r="BJ4282" s="5">
        <v>107</v>
      </c>
      <c r="BK4282" s="5">
        <v>104</v>
      </c>
      <c r="BL4282" s="5">
        <v>103</v>
      </c>
      <c r="BM4282" s="5">
        <v>106</v>
      </c>
      <c r="BN4282" s="5">
        <v>107</v>
      </c>
      <c r="BO4282" s="5">
        <v>110</v>
      </c>
      <c r="BP4282" s="5">
        <v>110</v>
      </c>
      <c r="BQ4282" s="5">
        <v>103</v>
      </c>
      <c r="BR4282" s="5">
        <v>104</v>
      </c>
      <c r="BS4282">
        <v>103</v>
      </c>
      <c r="BT4282">
        <v>103</v>
      </c>
      <c r="BU4282">
        <v>108</v>
      </c>
      <c r="BV4282">
        <v>98</v>
      </c>
      <c r="BW4282">
        <v>101</v>
      </c>
      <c r="BX4282">
        <v>99</v>
      </c>
      <c r="BY4282">
        <v>99</v>
      </c>
      <c r="BZ4282">
        <v>100</v>
      </c>
      <c r="CA4282">
        <v>96</v>
      </c>
      <c r="CB4282">
        <v>96</v>
      </c>
      <c r="CC4282">
        <v>96</v>
      </c>
      <c r="CD4282">
        <v>99</v>
      </c>
      <c r="CE4282">
        <v>103</v>
      </c>
      <c r="CF4282">
        <v>103</v>
      </c>
      <c r="CG4282">
        <v>103</v>
      </c>
      <c r="CH4282">
        <v>102</v>
      </c>
      <c r="CI4282">
        <v>100</v>
      </c>
      <c r="CJ4282">
        <v>98</v>
      </c>
      <c r="CK4282">
        <v>97</v>
      </c>
      <c r="CL4282">
        <v>99</v>
      </c>
      <c r="CM4282">
        <v>98</v>
      </c>
      <c r="CN4282">
        <v>96</v>
      </c>
      <c r="CO4282">
        <v>98</v>
      </c>
      <c r="CP4282">
        <v>99</v>
      </c>
      <c r="CQ4282">
        <v>97</v>
      </c>
      <c r="CR4282">
        <v>93</v>
      </c>
      <c r="CS4282">
        <v>92</v>
      </c>
      <c r="CT4282">
        <v>99</v>
      </c>
      <c r="CU4282">
        <v>101</v>
      </c>
      <c r="CV4282">
        <v>103</v>
      </c>
      <c r="CW4282">
        <v>99</v>
      </c>
      <c r="CX4282" t="s">
        <v>5</v>
      </c>
      <c r="CY4282" t="s">
        <v>62</v>
      </c>
      <c r="CZ4282" s="1">
        <f t="shared" si="4935"/>
        <v>0.83660961489917429</v>
      </c>
      <c r="DA4282" s="4">
        <f t="shared" si="4936"/>
        <v>101.51612903225806</v>
      </c>
      <c r="DB4282" s="4"/>
      <c r="DC4282" s="4"/>
      <c r="DD4282" s="4"/>
    </row>
    <row r="4283" spans="1:108" x14ac:dyDescent="0.25">
      <c r="A4283" t="s">
        <v>31</v>
      </c>
      <c r="B4283">
        <v>35.466099999999997</v>
      </c>
      <c r="C4283">
        <v>-114.9217</v>
      </c>
      <c r="D4283">
        <v>3540</v>
      </c>
      <c r="E4283" t="s">
        <v>1</v>
      </c>
      <c r="F4283">
        <v>207</v>
      </c>
      <c r="G4283">
        <v>2016</v>
      </c>
      <c r="H4283">
        <v>8</v>
      </c>
      <c r="I4283" t="s">
        <v>260</v>
      </c>
      <c r="J4283">
        <v>92</v>
      </c>
      <c r="K4283">
        <v>96</v>
      </c>
      <c r="L4283">
        <v>99</v>
      </c>
      <c r="M4283">
        <v>100</v>
      </c>
      <c r="N4283">
        <v>103</v>
      </c>
      <c r="O4283">
        <v>101</v>
      </c>
      <c r="P4283">
        <v>97</v>
      </c>
      <c r="Q4283">
        <v>98</v>
      </c>
      <c r="R4283">
        <v>99</v>
      </c>
      <c r="S4283">
        <v>95</v>
      </c>
      <c r="T4283">
        <v>92</v>
      </c>
      <c r="U4283">
        <v>89</v>
      </c>
      <c r="V4283">
        <v>86</v>
      </c>
      <c r="W4283">
        <v>89</v>
      </c>
      <c r="X4283">
        <v>90</v>
      </c>
      <c r="Y4283">
        <v>89</v>
      </c>
      <c r="Z4283">
        <v>87</v>
      </c>
      <c r="AA4283">
        <v>92</v>
      </c>
      <c r="AB4283">
        <v>96</v>
      </c>
      <c r="AC4283">
        <v>104</v>
      </c>
      <c r="AD4283">
        <v>107</v>
      </c>
      <c r="AE4283">
        <v>106</v>
      </c>
      <c r="AF4283">
        <v>102</v>
      </c>
      <c r="AG4283">
        <v>100</v>
      </c>
      <c r="AH4283">
        <v>100</v>
      </c>
      <c r="AI4283">
        <v>99</v>
      </c>
      <c r="AJ4283">
        <v>104</v>
      </c>
      <c r="AK4283">
        <v>104</v>
      </c>
      <c r="AL4283">
        <v>103</v>
      </c>
      <c r="AM4283">
        <v>96</v>
      </c>
      <c r="AN4283" s="5">
        <v>95</v>
      </c>
      <c r="AO4283" s="5">
        <v>86</v>
      </c>
      <c r="AP4283" s="5">
        <v>86</v>
      </c>
      <c r="AQ4283" s="5">
        <v>96</v>
      </c>
      <c r="AR4283" s="5">
        <v>99</v>
      </c>
      <c r="AS4283" s="5">
        <v>97</v>
      </c>
      <c r="AT4283" s="5">
        <v>95</v>
      </c>
      <c r="AU4283" s="5">
        <v>94</v>
      </c>
      <c r="AV4283" s="5">
        <v>98</v>
      </c>
      <c r="AW4283" s="5">
        <v>99</v>
      </c>
      <c r="AX4283" s="5">
        <v>94</v>
      </c>
      <c r="AY4283" s="5">
        <v>95</v>
      </c>
      <c r="AZ4283" s="5">
        <v>97</v>
      </c>
      <c r="BA4283" s="5">
        <v>98</v>
      </c>
      <c r="BB4283" s="5">
        <v>101</v>
      </c>
      <c r="BC4283" s="5">
        <v>103</v>
      </c>
      <c r="BD4283" s="5">
        <v>100</v>
      </c>
      <c r="BE4283" s="5">
        <v>99</v>
      </c>
      <c r="BF4283" s="5">
        <v>98</v>
      </c>
      <c r="BG4283" s="5">
        <v>99</v>
      </c>
      <c r="BH4283" s="5">
        <v>100</v>
      </c>
      <c r="BI4283" s="5">
        <v>102</v>
      </c>
      <c r="BJ4283" s="5">
        <v>104</v>
      </c>
      <c r="BK4283" s="5">
        <v>103</v>
      </c>
      <c r="BL4283" s="5">
        <v>100</v>
      </c>
      <c r="BM4283" s="5">
        <v>101</v>
      </c>
      <c r="BN4283" s="5">
        <v>103</v>
      </c>
      <c r="BO4283" s="5">
        <v>106</v>
      </c>
      <c r="BP4283" s="5">
        <v>108</v>
      </c>
      <c r="BQ4283" s="5">
        <v>105</v>
      </c>
      <c r="BR4283" s="5">
        <v>97</v>
      </c>
      <c r="BS4283">
        <v>94</v>
      </c>
      <c r="BT4283">
        <v>92</v>
      </c>
      <c r="BU4283">
        <v>92</v>
      </c>
      <c r="BV4283">
        <v>96</v>
      </c>
      <c r="BW4283">
        <v>86</v>
      </c>
      <c r="BX4283">
        <v>95</v>
      </c>
      <c r="BY4283">
        <v>96</v>
      </c>
      <c r="BZ4283">
        <v>96</v>
      </c>
      <c r="CA4283">
        <v>98</v>
      </c>
      <c r="CB4283">
        <v>94</v>
      </c>
      <c r="CC4283">
        <v>92</v>
      </c>
      <c r="CD4283">
        <v>92</v>
      </c>
      <c r="CE4283">
        <v>95</v>
      </c>
      <c r="CF4283">
        <v>101</v>
      </c>
      <c r="CG4283">
        <v>101</v>
      </c>
      <c r="CH4283">
        <v>101</v>
      </c>
      <c r="CI4283">
        <v>101</v>
      </c>
      <c r="CJ4283">
        <v>100</v>
      </c>
      <c r="CK4283">
        <v>99</v>
      </c>
      <c r="CL4283">
        <v>96</v>
      </c>
      <c r="CM4283">
        <v>86</v>
      </c>
      <c r="CN4283">
        <v>95</v>
      </c>
      <c r="CO4283">
        <v>95</v>
      </c>
      <c r="CP4283">
        <v>96</v>
      </c>
      <c r="CQ4283">
        <v>97</v>
      </c>
      <c r="CR4283">
        <v>95</v>
      </c>
      <c r="CS4283">
        <v>90</v>
      </c>
      <c r="CT4283">
        <v>90</v>
      </c>
      <c r="CU4283">
        <v>97</v>
      </c>
      <c r="CV4283">
        <v>97</v>
      </c>
      <c r="CW4283">
        <v>97</v>
      </c>
      <c r="CX4283" t="s">
        <v>2</v>
      </c>
      <c r="CY4283" t="s">
        <v>32</v>
      </c>
      <c r="CZ4283" s="1">
        <f t="shared" si="4935"/>
        <v>0.67563148365124104</v>
      </c>
      <c r="DA4283" s="4">
        <f t="shared" si="4936"/>
        <v>98.645161290322577</v>
      </c>
      <c r="DB4283" s="4"/>
      <c r="DC4283" s="4"/>
      <c r="DD4283" s="4"/>
    </row>
    <row r="4284" spans="1:108" x14ac:dyDescent="0.25">
      <c r="A4284" t="s">
        <v>234</v>
      </c>
      <c r="B4284">
        <v>36.623899999999999</v>
      </c>
      <c r="C4284">
        <v>-116.02249999999999</v>
      </c>
      <c r="D4284">
        <v>3284</v>
      </c>
      <c r="E4284" t="s">
        <v>1</v>
      </c>
      <c r="F4284">
        <v>77.5</v>
      </c>
      <c r="G4284">
        <v>2016</v>
      </c>
      <c r="H4284">
        <v>8</v>
      </c>
      <c r="I4284" t="s">
        <v>260</v>
      </c>
      <c r="J4284">
        <v>97</v>
      </c>
      <c r="K4284">
        <v>101</v>
      </c>
      <c r="L4284">
        <v>102</v>
      </c>
      <c r="M4284">
        <v>105</v>
      </c>
      <c r="N4284">
        <v>101</v>
      </c>
      <c r="O4284">
        <v>99</v>
      </c>
      <c r="P4284">
        <v>102</v>
      </c>
      <c r="Q4284">
        <v>103</v>
      </c>
      <c r="R4284">
        <v>99</v>
      </c>
      <c r="S4284">
        <v>94</v>
      </c>
      <c r="T4284">
        <v>87</v>
      </c>
      <c r="U4284">
        <v>88</v>
      </c>
      <c r="V4284">
        <v>87</v>
      </c>
      <c r="W4284">
        <v>91</v>
      </c>
      <c r="X4284">
        <v>88</v>
      </c>
      <c r="Y4284">
        <v>86</v>
      </c>
      <c r="Z4284">
        <v>91</v>
      </c>
      <c r="AA4284">
        <v>95</v>
      </c>
      <c r="AB4284">
        <v>103</v>
      </c>
      <c r="AC4284">
        <v>107</v>
      </c>
      <c r="AD4284">
        <v>105</v>
      </c>
      <c r="AE4284">
        <v>103</v>
      </c>
      <c r="AF4284">
        <v>103</v>
      </c>
      <c r="AG4284">
        <v>101</v>
      </c>
      <c r="AH4284">
        <v>103</v>
      </c>
      <c r="AI4284">
        <v>106</v>
      </c>
      <c r="AJ4284">
        <v>108</v>
      </c>
      <c r="AK4284">
        <v>100</v>
      </c>
      <c r="AL4284">
        <v>104</v>
      </c>
      <c r="AM4284">
        <v>101</v>
      </c>
      <c r="AN4284" s="5">
        <v>95</v>
      </c>
      <c r="AO4284" s="5">
        <v>94</v>
      </c>
      <c r="AP4284" s="5">
        <v>98</v>
      </c>
      <c r="AQ4284" s="5">
        <v>99</v>
      </c>
      <c r="AR4284" s="5">
        <v>98</v>
      </c>
      <c r="AS4284" s="5">
        <v>96</v>
      </c>
      <c r="AT4284" s="5">
        <v>97</v>
      </c>
      <c r="AU4284" s="5">
        <v>98</v>
      </c>
      <c r="AV4284" s="5">
        <v>97</v>
      </c>
      <c r="AW4284" s="5">
        <v>96</v>
      </c>
      <c r="AX4284" s="5">
        <v>95</v>
      </c>
      <c r="AY4284" s="5">
        <v>98</v>
      </c>
      <c r="AZ4284" s="5">
        <v>101</v>
      </c>
      <c r="BA4284" s="5">
        <v>104</v>
      </c>
      <c r="BB4284" s="5">
        <v>105</v>
      </c>
      <c r="BC4284" s="5">
        <v>101</v>
      </c>
      <c r="BD4284" s="5">
        <v>100</v>
      </c>
      <c r="BE4284" s="5">
        <v>100</v>
      </c>
      <c r="BF4284" s="5">
        <v>100</v>
      </c>
      <c r="BG4284" s="5">
        <v>102</v>
      </c>
      <c r="BH4284" s="5">
        <v>104</v>
      </c>
      <c r="BI4284" s="5">
        <v>105</v>
      </c>
      <c r="BJ4284" s="5">
        <v>106</v>
      </c>
      <c r="BK4284" s="5">
        <v>105</v>
      </c>
      <c r="BL4284" s="5">
        <v>105</v>
      </c>
      <c r="BM4284" s="5">
        <v>106</v>
      </c>
      <c r="BN4284" s="5">
        <v>109</v>
      </c>
      <c r="BO4284" s="5">
        <v>111</v>
      </c>
      <c r="BP4284" s="5">
        <v>109</v>
      </c>
      <c r="BQ4284" s="5">
        <v>103</v>
      </c>
      <c r="BR4284" s="5">
        <v>102</v>
      </c>
      <c r="BS4284">
        <v>102</v>
      </c>
      <c r="BT4284">
        <v>102</v>
      </c>
      <c r="BU4284">
        <v>101</v>
      </c>
      <c r="BV4284">
        <v>96</v>
      </c>
      <c r="BW4284">
        <v>99</v>
      </c>
      <c r="BX4284">
        <v>99</v>
      </c>
      <c r="BY4284">
        <v>99</v>
      </c>
      <c r="BZ4284">
        <v>100</v>
      </c>
      <c r="CA4284">
        <v>97</v>
      </c>
      <c r="CB4284">
        <v>95</v>
      </c>
      <c r="CC4284">
        <v>97</v>
      </c>
      <c r="CD4284">
        <v>99</v>
      </c>
      <c r="CE4284">
        <v>102</v>
      </c>
      <c r="CF4284">
        <v>105</v>
      </c>
      <c r="CG4284">
        <v>103</v>
      </c>
      <c r="CH4284">
        <v>101</v>
      </c>
      <c r="CI4284">
        <v>101</v>
      </c>
      <c r="CJ4284">
        <v>98</v>
      </c>
      <c r="CK4284">
        <v>97</v>
      </c>
      <c r="CL4284">
        <v>100</v>
      </c>
      <c r="CM4284">
        <v>97</v>
      </c>
      <c r="CN4284">
        <v>94</v>
      </c>
      <c r="CO4284">
        <v>94</v>
      </c>
      <c r="CP4284">
        <v>97</v>
      </c>
      <c r="CQ4284">
        <v>95</v>
      </c>
      <c r="CR4284">
        <v>94</v>
      </c>
      <c r="CS4284">
        <v>92</v>
      </c>
      <c r="CT4284">
        <v>96</v>
      </c>
      <c r="CU4284">
        <v>100</v>
      </c>
      <c r="CV4284">
        <v>101</v>
      </c>
      <c r="CW4284">
        <v>100</v>
      </c>
      <c r="CX4284" t="s">
        <v>2</v>
      </c>
      <c r="CY4284" t="s">
        <v>235</v>
      </c>
      <c r="CZ4284" s="1">
        <f t="shared" si="4935"/>
        <v>0.93280129279170831</v>
      </c>
      <c r="DA4284" s="4">
        <f t="shared" si="4936"/>
        <v>101.25806451612904</v>
      </c>
      <c r="DB4284" s="4"/>
      <c r="DC4284" s="4"/>
      <c r="DD4284" s="4"/>
    </row>
    <row r="4285" spans="1:108" x14ac:dyDescent="0.25">
      <c r="A4285" t="s">
        <v>199</v>
      </c>
      <c r="B4285">
        <v>35.154200000000003</v>
      </c>
      <c r="C4285">
        <v>-117.1756</v>
      </c>
      <c r="D4285">
        <v>3240</v>
      </c>
      <c r="E4285" t="s">
        <v>1</v>
      </c>
      <c r="F4285">
        <v>148</v>
      </c>
      <c r="G4285">
        <v>2016</v>
      </c>
      <c r="H4285">
        <v>8</v>
      </c>
      <c r="I4285" t="s">
        <v>260</v>
      </c>
      <c r="J4285">
        <v>99</v>
      </c>
      <c r="K4285">
        <v>99</v>
      </c>
      <c r="L4285">
        <v>99</v>
      </c>
      <c r="M4285">
        <v>100</v>
      </c>
      <c r="N4285">
        <v>96</v>
      </c>
      <c r="O4285">
        <v>97</v>
      </c>
      <c r="P4285">
        <v>101</v>
      </c>
      <c r="Q4285">
        <v>102</v>
      </c>
      <c r="R4285">
        <v>98</v>
      </c>
      <c r="S4285">
        <v>93</v>
      </c>
      <c r="T4285">
        <v>89</v>
      </c>
      <c r="U4285">
        <v>84</v>
      </c>
      <c r="V4285">
        <v>87</v>
      </c>
      <c r="W4285">
        <v>88</v>
      </c>
      <c r="X4285">
        <v>78</v>
      </c>
      <c r="Y4285">
        <v>81</v>
      </c>
      <c r="Z4285">
        <v>88</v>
      </c>
      <c r="AA4285">
        <v>93</v>
      </c>
      <c r="AB4285">
        <v>101</v>
      </c>
      <c r="AC4285">
        <v>106</v>
      </c>
      <c r="AD4285">
        <v>105</v>
      </c>
      <c r="AE4285">
        <v>100</v>
      </c>
      <c r="AF4285">
        <v>102</v>
      </c>
      <c r="AG4285">
        <v>99</v>
      </c>
      <c r="AH4285">
        <v>101</v>
      </c>
      <c r="AI4285">
        <v>103</v>
      </c>
      <c r="AJ4285">
        <v>105</v>
      </c>
      <c r="AK4285">
        <v>99</v>
      </c>
      <c r="AL4285">
        <v>101</v>
      </c>
      <c r="AM4285">
        <v>102</v>
      </c>
      <c r="AN4285" s="5">
        <v>97</v>
      </c>
      <c r="AO4285" s="5">
        <v>96</v>
      </c>
      <c r="AP4285" s="5">
        <v>96</v>
      </c>
      <c r="AQ4285" s="5">
        <v>97</v>
      </c>
      <c r="AR4285" s="5">
        <v>96</v>
      </c>
      <c r="AS4285" s="5">
        <v>95</v>
      </c>
      <c r="AT4285" s="5">
        <v>95</v>
      </c>
      <c r="AU4285" s="5">
        <v>96</v>
      </c>
      <c r="AV4285" s="5">
        <v>95</v>
      </c>
      <c r="AW4285" s="5">
        <v>90</v>
      </c>
      <c r="AX4285" s="5">
        <v>94</v>
      </c>
      <c r="AY4285" s="5">
        <v>95</v>
      </c>
      <c r="AZ4285" s="5">
        <v>99</v>
      </c>
      <c r="BA4285" s="5">
        <v>100</v>
      </c>
      <c r="BB4285" s="5">
        <v>101</v>
      </c>
      <c r="BC4285" s="5">
        <v>98</v>
      </c>
      <c r="BD4285" s="5">
        <v>98</v>
      </c>
      <c r="BE4285" s="5">
        <v>97</v>
      </c>
      <c r="BF4285" s="5">
        <v>99</v>
      </c>
      <c r="BG4285" s="5">
        <v>100</v>
      </c>
      <c r="BH4285" s="5">
        <v>101</v>
      </c>
      <c r="BI4285" s="5">
        <v>104</v>
      </c>
      <c r="BJ4285" s="5">
        <v>103</v>
      </c>
      <c r="BK4285" s="5">
        <v>103</v>
      </c>
      <c r="BL4285" s="5">
        <v>101</v>
      </c>
      <c r="BM4285" s="5">
        <v>104</v>
      </c>
      <c r="BN4285" s="5">
        <v>106</v>
      </c>
      <c r="BO4285" s="5">
        <v>108</v>
      </c>
      <c r="BP4285" s="5">
        <v>108</v>
      </c>
      <c r="BQ4285" s="5">
        <v>104</v>
      </c>
      <c r="BR4285" s="5">
        <v>101</v>
      </c>
      <c r="BS4285">
        <v>99</v>
      </c>
      <c r="BT4285">
        <v>100</v>
      </c>
      <c r="BU4285">
        <v>100</v>
      </c>
      <c r="BV4285">
        <v>96</v>
      </c>
      <c r="BW4285">
        <v>98</v>
      </c>
      <c r="BX4285">
        <v>96</v>
      </c>
      <c r="BY4285">
        <v>97</v>
      </c>
      <c r="BZ4285">
        <v>98</v>
      </c>
      <c r="CA4285">
        <v>94</v>
      </c>
      <c r="CB4285">
        <v>93</v>
      </c>
      <c r="CC4285">
        <v>94</v>
      </c>
      <c r="CD4285">
        <v>97</v>
      </c>
      <c r="CE4285">
        <v>101</v>
      </c>
      <c r="CF4285">
        <v>103</v>
      </c>
      <c r="CG4285">
        <v>100</v>
      </c>
      <c r="CH4285">
        <v>100</v>
      </c>
      <c r="CI4285">
        <v>97</v>
      </c>
      <c r="CJ4285">
        <v>96</v>
      </c>
      <c r="CK4285">
        <v>95</v>
      </c>
      <c r="CL4285">
        <v>97</v>
      </c>
      <c r="CM4285">
        <v>95</v>
      </c>
      <c r="CN4285">
        <v>93</v>
      </c>
      <c r="CO4285">
        <v>95</v>
      </c>
      <c r="CP4285">
        <v>96</v>
      </c>
      <c r="CQ4285">
        <v>94</v>
      </c>
      <c r="CR4285">
        <v>91</v>
      </c>
      <c r="CS4285">
        <v>91</v>
      </c>
      <c r="CT4285">
        <v>97</v>
      </c>
      <c r="CU4285">
        <v>100</v>
      </c>
      <c r="CV4285">
        <v>101</v>
      </c>
      <c r="CW4285">
        <v>99</v>
      </c>
      <c r="CX4285" t="s">
        <v>5</v>
      </c>
      <c r="CY4285" t="s">
        <v>200</v>
      </c>
      <c r="CZ4285" s="1">
        <f t="shared" si="4935"/>
        <v>0.92931105427535243</v>
      </c>
      <c r="DA4285" s="4">
        <f t="shared" si="4936"/>
        <v>99.258064516129039</v>
      </c>
      <c r="DB4285" s="4"/>
      <c r="DC4285" s="4"/>
      <c r="DD4285" s="4"/>
    </row>
    <row r="4286" spans="1:108" x14ac:dyDescent="0.25">
      <c r="A4286" t="s">
        <v>161</v>
      </c>
      <c r="B4286">
        <v>36.620600000000003</v>
      </c>
      <c r="C4286">
        <v>-116.0278</v>
      </c>
      <c r="D4286">
        <v>3230</v>
      </c>
      <c r="E4286" t="s">
        <v>1</v>
      </c>
      <c r="F4286">
        <v>77</v>
      </c>
      <c r="G4286">
        <v>2016</v>
      </c>
      <c r="H4286">
        <v>8</v>
      </c>
      <c r="I4286" t="s">
        <v>260</v>
      </c>
      <c r="J4286">
        <v>98</v>
      </c>
      <c r="K4286">
        <v>101</v>
      </c>
      <c r="L4286">
        <v>103</v>
      </c>
      <c r="M4286">
        <v>106</v>
      </c>
      <c r="N4286">
        <v>102</v>
      </c>
      <c r="O4286">
        <v>100</v>
      </c>
      <c r="P4286">
        <v>103</v>
      </c>
      <c r="Q4286">
        <v>105</v>
      </c>
      <c r="R4286">
        <v>100</v>
      </c>
      <c r="S4286">
        <v>94</v>
      </c>
      <c r="T4286">
        <v>88</v>
      </c>
      <c r="U4286">
        <v>89</v>
      </c>
      <c r="V4286">
        <v>89</v>
      </c>
      <c r="W4286">
        <v>91</v>
      </c>
      <c r="X4286">
        <v>89</v>
      </c>
      <c r="Y4286">
        <v>87</v>
      </c>
      <c r="Z4286">
        <v>92</v>
      </c>
      <c r="AA4286">
        <v>97</v>
      </c>
      <c r="AB4286">
        <v>105</v>
      </c>
      <c r="AC4286">
        <v>109</v>
      </c>
      <c r="AD4286">
        <v>107</v>
      </c>
      <c r="AE4286">
        <v>105</v>
      </c>
      <c r="AF4286">
        <v>105</v>
      </c>
      <c r="AG4286">
        <v>103</v>
      </c>
      <c r="AH4286">
        <v>104</v>
      </c>
      <c r="AI4286">
        <v>108</v>
      </c>
      <c r="AJ4286">
        <v>110</v>
      </c>
      <c r="AK4286">
        <v>103</v>
      </c>
      <c r="AL4286">
        <v>106</v>
      </c>
      <c r="AM4286">
        <v>101</v>
      </c>
      <c r="AN4286" s="5">
        <v>96</v>
      </c>
      <c r="AO4286" s="5">
        <v>95</v>
      </c>
      <c r="AP4286" s="5">
        <v>99</v>
      </c>
      <c r="AQ4286" s="5">
        <v>100</v>
      </c>
      <c r="AR4286" s="5">
        <v>99</v>
      </c>
      <c r="AS4286" s="5">
        <v>97</v>
      </c>
      <c r="AT4286" s="5">
        <v>98</v>
      </c>
      <c r="AU4286" s="5">
        <v>99</v>
      </c>
      <c r="AV4286" s="5">
        <v>98</v>
      </c>
      <c r="AW4286" s="5">
        <v>97</v>
      </c>
      <c r="AX4286" s="5">
        <v>96</v>
      </c>
      <c r="AY4286" s="5">
        <v>99</v>
      </c>
      <c r="AZ4286" s="5">
        <v>101</v>
      </c>
      <c r="BA4286" s="5">
        <v>105</v>
      </c>
      <c r="BB4286" s="5">
        <v>105</v>
      </c>
      <c r="BC4286" s="5">
        <v>101</v>
      </c>
      <c r="BD4286" s="5">
        <v>101</v>
      </c>
      <c r="BE4286" s="5">
        <v>101</v>
      </c>
      <c r="BF4286" s="5">
        <v>101</v>
      </c>
      <c r="BG4286" s="5">
        <v>102</v>
      </c>
      <c r="BH4286" s="5">
        <v>105</v>
      </c>
      <c r="BI4286" s="5">
        <v>106</v>
      </c>
      <c r="BJ4286" s="5">
        <v>107</v>
      </c>
      <c r="BK4286" s="5">
        <v>106</v>
      </c>
      <c r="BL4286" s="5">
        <v>106</v>
      </c>
      <c r="BM4286" s="5">
        <v>107</v>
      </c>
      <c r="BN4286" s="5">
        <v>109</v>
      </c>
      <c r="BO4286" s="5">
        <v>112</v>
      </c>
      <c r="BP4286" s="5">
        <v>110</v>
      </c>
      <c r="BQ4286" s="5">
        <v>104</v>
      </c>
      <c r="BR4286" s="5">
        <v>103</v>
      </c>
      <c r="BS4286">
        <v>103</v>
      </c>
      <c r="BT4286">
        <v>104</v>
      </c>
      <c r="BU4286">
        <v>102</v>
      </c>
      <c r="BV4286">
        <v>96</v>
      </c>
      <c r="BW4286">
        <v>100</v>
      </c>
      <c r="BX4286">
        <v>100</v>
      </c>
      <c r="BY4286">
        <v>100</v>
      </c>
      <c r="BZ4286">
        <v>100</v>
      </c>
      <c r="CA4286">
        <v>97</v>
      </c>
      <c r="CB4286">
        <v>96</v>
      </c>
      <c r="CC4286">
        <v>98</v>
      </c>
      <c r="CD4286">
        <v>99</v>
      </c>
      <c r="CE4286">
        <v>103</v>
      </c>
      <c r="CF4286">
        <v>106</v>
      </c>
      <c r="CG4286">
        <v>104</v>
      </c>
      <c r="CH4286">
        <v>102</v>
      </c>
      <c r="CI4286">
        <v>102</v>
      </c>
      <c r="CJ4286">
        <v>99</v>
      </c>
      <c r="CK4286">
        <v>99</v>
      </c>
      <c r="CL4286">
        <v>100</v>
      </c>
      <c r="CM4286">
        <v>98</v>
      </c>
      <c r="CN4286">
        <v>95</v>
      </c>
      <c r="CO4286">
        <v>95</v>
      </c>
      <c r="CP4286">
        <v>98</v>
      </c>
      <c r="CQ4286">
        <v>96</v>
      </c>
      <c r="CR4286">
        <v>95</v>
      </c>
      <c r="CS4286">
        <v>92</v>
      </c>
      <c r="CT4286">
        <v>97</v>
      </c>
      <c r="CU4286">
        <v>102</v>
      </c>
      <c r="CV4286">
        <v>103</v>
      </c>
      <c r="CW4286">
        <v>101</v>
      </c>
      <c r="CX4286" t="s">
        <v>2</v>
      </c>
      <c r="CY4286" t="s">
        <v>162</v>
      </c>
      <c r="CZ4286" s="1">
        <f t="shared" si="4935"/>
        <v>0.93257353209031035</v>
      </c>
      <c r="DA4286" s="4">
        <f t="shared" si="4936"/>
        <v>102.09677419354838</v>
      </c>
      <c r="DB4286" s="4"/>
      <c r="DC4286" s="4"/>
      <c r="DD4286" s="4"/>
    </row>
    <row r="4287" spans="1:108" x14ac:dyDescent="0.25">
      <c r="A4287" t="s">
        <v>251</v>
      </c>
      <c r="B4287">
        <v>34.359200000000001</v>
      </c>
      <c r="C4287">
        <v>-116.5378</v>
      </c>
      <c r="D4287">
        <v>3167</v>
      </c>
      <c r="E4287" t="s">
        <v>1</v>
      </c>
      <c r="F4287">
        <v>235.6</v>
      </c>
      <c r="G4287">
        <v>2016</v>
      </c>
      <c r="H4287">
        <v>8</v>
      </c>
      <c r="I4287" t="s">
        <v>260</v>
      </c>
      <c r="J4287">
        <v>92</v>
      </c>
      <c r="K4287">
        <v>98</v>
      </c>
      <c r="L4287">
        <v>99</v>
      </c>
      <c r="M4287">
        <v>98</v>
      </c>
      <c r="N4287">
        <v>101</v>
      </c>
      <c r="O4287">
        <v>97</v>
      </c>
      <c r="P4287">
        <v>97</v>
      </c>
      <c r="Q4287">
        <v>99</v>
      </c>
      <c r="R4287">
        <v>101</v>
      </c>
      <c r="S4287">
        <v>97</v>
      </c>
      <c r="T4287">
        <v>95</v>
      </c>
      <c r="U4287">
        <v>84</v>
      </c>
      <c r="V4287">
        <v>85</v>
      </c>
      <c r="W4287">
        <v>87</v>
      </c>
      <c r="X4287">
        <v>90</v>
      </c>
      <c r="Y4287">
        <v>89</v>
      </c>
      <c r="Z4287">
        <v>87</v>
      </c>
      <c r="AA4287">
        <v>92</v>
      </c>
      <c r="AB4287">
        <v>95</v>
      </c>
      <c r="AC4287">
        <v>102</v>
      </c>
      <c r="AD4287">
        <v>106</v>
      </c>
      <c r="AE4287">
        <v>105</v>
      </c>
      <c r="AF4287">
        <v>100</v>
      </c>
      <c r="AG4287">
        <v>101</v>
      </c>
      <c r="AH4287">
        <v>98</v>
      </c>
      <c r="AI4287">
        <v>98</v>
      </c>
      <c r="AJ4287">
        <v>102</v>
      </c>
      <c r="AK4287">
        <v>100</v>
      </c>
      <c r="AL4287">
        <v>100</v>
      </c>
      <c r="AM4287">
        <v>102</v>
      </c>
      <c r="AN4287" s="5">
        <v>95</v>
      </c>
      <c r="AO4287" s="5">
        <v>91</v>
      </c>
      <c r="AP4287" s="5">
        <v>97</v>
      </c>
      <c r="AQ4287" s="5">
        <v>97</v>
      </c>
      <c r="AR4287" s="5">
        <v>99</v>
      </c>
      <c r="AS4287" s="5">
        <v>96</v>
      </c>
      <c r="AT4287" s="5">
        <v>95</v>
      </c>
      <c r="AU4287" s="5">
        <v>96</v>
      </c>
      <c r="AV4287" s="5">
        <v>99</v>
      </c>
      <c r="AW4287" s="5">
        <v>97</v>
      </c>
      <c r="AX4287" s="5">
        <v>94</v>
      </c>
      <c r="AY4287" s="5">
        <v>95</v>
      </c>
      <c r="AZ4287" s="5">
        <v>96</v>
      </c>
      <c r="BA4287" s="5">
        <v>98</v>
      </c>
      <c r="BB4287" s="5">
        <v>100</v>
      </c>
      <c r="BC4287" s="5">
        <v>101</v>
      </c>
      <c r="BD4287" s="5">
        <v>100</v>
      </c>
      <c r="BE4287" s="5">
        <v>100</v>
      </c>
      <c r="BF4287" s="5">
        <v>97</v>
      </c>
      <c r="BG4287" s="5">
        <v>100</v>
      </c>
      <c r="BH4287" s="5">
        <v>100</v>
      </c>
      <c r="BI4287" s="5">
        <v>103</v>
      </c>
      <c r="BJ4287" s="5">
        <v>104</v>
      </c>
      <c r="BK4287" s="5">
        <v>103</v>
      </c>
      <c r="BL4287" s="5">
        <v>103</v>
      </c>
      <c r="BM4287" s="5">
        <v>102</v>
      </c>
      <c r="BN4287" s="5">
        <v>102</v>
      </c>
      <c r="BO4287" s="5">
        <v>105</v>
      </c>
      <c r="BP4287" s="5">
        <v>106</v>
      </c>
      <c r="BQ4287" s="5">
        <v>106</v>
      </c>
      <c r="BR4287" s="5">
        <v>103</v>
      </c>
      <c r="BS4287">
        <v>98</v>
      </c>
      <c r="BT4287">
        <v>97</v>
      </c>
      <c r="BU4287">
        <v>97</v>
      </c>
      <c r="BV4287">
        <v>90</v>
      </c>
      <c r="BW4287">
        <v>94</v>
      </c>
      <c r="BX4287">
        <v>98</v>
      </c>
      <c r="BY4287">
        <v>96</v>
      </c>
      <c r="BZ4287">
        <v>98</v>
      </c>
      <c r="CA4287">
        <v>97</v>
      </c>
      <c r="CB4287">
        <v>96</v>
      </c>
      <c r="CC4287">
        <v>95</v>
      </c>
      <c r="CD4287">
        <v>94</v>
      </c>
      <c r="CE4287">
        <v>95</v>
      </c>
      <c r="CF4287">
        <v>100</v>
      </c>
      <c r="CG4287">
        <v>104</v>
      </c>
      <c r="CH4287">
        <v>101</v>
      </c>
      <c r="CI4287">
        <v>100</v>
      </c>
      <c r="CJ4287">
        <v>95</v>
      </c>
      <c r="CK4287">
        <v>95</v>
      </c>
      <c r="CL4287">
        <v>94</v>
      </c>
      <c r="CM4287">
        <v>95</v>
      </c>
      <c r="CN4287">
        <v>90</v>
      </c>
      <c r="CO4287">
        <v>93</v>
      </c>
      <c r="CP4287">
        <v>93</v>
      </c>
      <c r="CQ4287">
        <v>97</v>
      </c>
      <c r="CR4287">
        <v>96</v>
      </c>
      <c r="CS4287">
        <v>91</v>
      </c>
      <c r="CT4287">
        <v>87</v>
      </c>
      <c r="CU4287">
        <v>94</v>
      </c>
      <c r="CV4287">
        <v>96</v>
      </c>
      <c r="CW4287">
        <v>98</v>
      </c>
      <c r="CX4287" t="s">
        <v>5</v>
      </c>
      <c r="CY4287" t="s">
        <v>252</v>
      </c>
      <c r="CZ4287" s="1">
        <f t="shared" si="4935"/>
        <v>0.82799987288256549</v>
      </c>
      <c r="DA4287" s="4">
        <f t="shared" si="4936"/>
        <v>99.354838709677423</v>
      </c>
      <c r="DB4287" s="4"/>
      <c r="DC4287" s="4"/>
      <c r="DD4287" s="4"/>
    </row>
    <row r="4288" spans="1:108" x14ac:dyDescent="0.25">
      <c r="A4288" t="s">
        <v>165</v>
      </c>
      <c r="B4288">
        <v>34.502499999999998</v>
      </c>
      <c r="C4288">
        <v>-117.8969</v>
      </c>
      <c r="D4288">
        <v>3101</v>
      </c>
      <c r="E4288" t="s">
        <v>1</v>
      </c>
      <c r="F4288">
        <v>236.8</v>
      </c>
      <c r="G4288">
        <v>2016</v>
      </c>
      <c r="H4288">
        <v>8</v>
      </c>
      <c r="I4288" t="s">
        <v>260</v>
      </c>
      <c r="J4288">
        <v>99</v>
      </c>
      <c r="K4288">
        <v>98</v>
      </c>
      <c r="L4288">
        <v>98</v>
      </c>
      <c r="M4288">
        <v>99</v>
      </c>
      <c r="N4288">
        <v>97</v>
      </c>
      <c r="O4288">
        <v>97</v>
      </c>
      <c r="P4288">
        <v>100</v>
      </c>
      <c r="Q4288">
        <v>103</v>
      </c>
      <c r="R4288">
        <v>102</v>
      </c>
      <c r="S4288">
        <v>97</v>
      </c>
      <c r="T4288">
        <v>91</v>
      </c>
      <c r="U4288">
        <v>85</v>
      </c>
      <c r="V4288">
        <v>86</v>
      </c>
      <c r="W4288">
        <v>88</v>
      </c>
      <c r="X4288">
        <v>84</v>
      </c>
      <c r="Y4288">
        <v>86</v>
      </c>
      <c r="Z4288">
        <v>91</v>
      </c>
      <c r="AA4288">
        <v>97</v>
      </c>
      <c r="AB4288">
        <v>103</v>
      </c>
      <c r="AC4288">
        <v>108</v>
      </c>
      <c r="AD4288">
        <v>105</v>
      </c>
      <c r="AE4288">
        <v>102</v>
      </c>
      <c r="AF4288">
        <v>102</v>
      </c>
      <c r="AG4288">
        <v>96</v>
      </c>
      <c r="AH4288">
        <v>101</v>
      </c>
      <c r="AI4288">
        <v>104</v>
      </c>
      <c r="AJ4288">
        <v>104</v>
      </c>
      <c r="AK4288">
        <v>105</v>
      </c>
      <c r="AL4288">
        <v>104</v>
      </c>
      <c r="AM4288">
        <v>104</v>
      </c>
      <c r="AN4288" s="5">
        <v>100</v>
      </c>
      <c r="AO4288" s="5">
        <v>96</v>
      </c>
      <c r="AP4288" s="5">
        <v>98</v>
      </c>
      <c r="AQ4288" s="5">
        <v>95</v>
      </c>
      <c r="AR4288" s="5">
        <v>95</v>
      </c>
      <c r="AS4288" s="5">
        <v>95</v>
      </c>
      <c r="AT4288" s="5">
        <v>97</v>
      </c>
      <c r="AU4288" s="5">
        <v>98</v>
      </c>
      <c r="AV4288" s="5">
        <v>98</v>
      </c>
      <c r="AW4288" s="5">
        <v>94</v>
      </c>
      <c r="AX4288" s="5">
        <v>96</v>
      </c>
      <c r="AY4288" s="5">
        <v>94</v>
      </c>
      <c r="AZ4288" s="5">
        <v>98</v>
      </c>
      <c r="BA4288" s="5">
        <v>101</v>
      </c>
      <c r="BB4288" s="5">
        <v>101</v>
      </c>
      <c r="BC4288" s="5">
        <v>100</v>
      </c>
      <c r="BD4288" s="5">
        <v>99</v>
      </c>
      <c r="BE4288" s="5">
        <v>99</v>
      </c>
      <c r="BF4288" s="5">
        <v>101</v>
      </c>
      <c r="BG4288" s="5">
        <v>102</v>
      </c>
      <c r="BH4288" s="5">
        <v>103</v>
      </c>
      <c r="BI4288" s="5">
        <v>104</v>
      </c>
      <c r="BJ4288" s="5">
        <v>105</v>
      </c>
      <c r="BK4288" s="5">
        <v>105</v>
      </c>
      <c r="BL4288" s="5">
        <v>104</v>
      </c>
      <c r="BM4288" s="5">
        <v>106</v>
      </c>
      <c r="BN4288" s="5">
        <v>106</v>
      </c>
      <c r="BO4288" s="5">
        <v>107</v>
      </c>
      <c r="BP4288" s="5">
        <v>108</v>
      </c>
      <c r="BQ4288" s="5">
        <v>105</v>
      </c>
      <c r="BR4288" s="5">
        <v>101</v>
      </c>
      <c r="BS4288">
        <v>101</v>
      </c>
      <c r="BT4288">
        <v>101</v>
      </c>
      <c r="BU4288">
        <v>100</v>
      </c>
      <c r="BV4288">
        <v>99</v>
      </c>
      <c r="BW4288">
        <v>99</v>
      </c>
      <c r="BX4288">
        <v>98</v>
      </c>
      <c r="BY4288">
        <v>98</v>
      </c>
      <c r="BZ4288">
        <v>98</v>
      </c>
      <c r="CA4288">
        <v>99</v>
      </c>
      <c r="CB4288">
        <v>95</v>
      </c>
      <c r="CC4288">
        <v>99</v>
      </c>
      <c r="CD4288">
        <v>104</v>
      </c>
      <c r="CE4288">
        <v>105</v>
      </c>
      <c r="CF4288">
        <v>105</v>
      </c>
      <c r="CG4288">
        <v>102</v>
      </c>
      <c r="CH4288">
        <v>101</v>
      </c>
      <c r="CI4288">
        <v>98</v>
      </c>
      <c r="CJ4288">
        <v>98</v>
      </c>
      <c r="CK4288">
        <v>95</v>
      </c>
      <c r="CL4288">
        <v>95</v>
      </c>
      <c r="CM4288">
        <v>95</v>
      </c>
      <c r="CN4288">
        <v>96</v>
      </c>
      <c r="CO4288">
        <v>94</v>
      </c>
      <c r="CP4288">
        <v>97</v>
      </c>
      <c r="CQ4288">
        <v>95</v>
      </c>
      <c r="CR4288">
        <v>96</v>
      </c>
      <c r="CS4288">
        <v>93</v>
      </c>
      <c r="CT4288">
        <v>97</v>
      </c>
      <c r="CU4288">
        <v>100</v>
      </c>
      <c r="CV4288">
        <v>102</v>
      </c>
      <c r="CW4288">
        <v>103</v>
      </c>
      <c r="CX4288" t="s">
        <v>5</v>
      </c>
      <c r="CY4288" t="s">
        <v>166</v>
      </c>
      <c r="CZ4288" s="1">
        <f t="shared" si="4935"/>
        <v>0.90161122672382887</v>
      </c>
      <c r="DA4288" s="4">
        <f t="shared" si="4936"/>
        <v>100.35483870967742</v>
      </c>
      <c r="DB4288" s="4"/>
      <c r="DC4288" s="4"/>
      <c r="DD4288" s="4"/>
    </row>
    <row r="4289" spans="1:108" x14ac:dyDescent="0.25">
      <c r="A4289" t="s">
        <v>65</v>
      </c>
      <c r="B4289">
        <v>36.438099999999999</v>
      </c>
      <c r="C4289">
        <v>-115.36</v>
      </c>
      <c r="D4289">
        <v>2914</v>
      </c>
      <c r="E4289" t="s">
        <v>1</v>
      </c>
      <c r="F4289">
        <v>134.69999999999999</v>
      </c>
      <c r="G4289">
        <v>2016</v>
      </c>
      <c r="H4289">
        <v>8</v>
      </c>
      <c r="I4289" t="s">
        <v>260</v>
      </c>
      <c r="J4289">
        <v>97</v>
      </c>
      <c r="K4289">
        <v>102</v>
      </c>
      <c r="L4289">
        <v>104</v>
      </c>
      <c r="M4289">
        <v>105</v>
      </c>
      <c r="N4289">
        <v>105</v>
      </c>
      <c r="O4289">
        <v>100</v>
      </c>
      <c r="P4289">
        <v>103</v>
      </c>
      <c r="Q4289">
        <v>105</v>
      </c>
      <c r="R4289">
        <v>100</v>
      </c>
      <c r="S4289">
        <v>93</v>
      </c>
      <c r="T4289">
        <v>89</v>
      </c>
      <c r="U4289">
        <v>90</v>
      </c>
      <c r="V4289">
        <v>101</v>
      </c>
      <c r="W4289">
        <v>94</v>
      </c>
      <c r="X4289">
        <v>94</v>
      </c>
      <c r="Y4289">
        <v>105</v>
      </c>
      <c r="Z4289">
        <v>95</v>
      </c>
      <c r="AA4289">
        <v>98</v>
      </c>
      <c r="AB4289">
        <v>105</v>
      </c>
      <c r="AC4289">
        <v>110</v>
      </c>
      <c r="AD4289">
        <v>109</v>
      </c>
      <c r="AE4289">
        <v>106</v>
      </c>
      <c r="AF4289">
        <v>104</v>
      </c>
      <c r="AG4289">
        <v>104</v>
      </c>
      <c r="AH4289">
        <v>103</v>
      </c>
      <c r="AI4289">
        <v>107</v>
      </c>
      <c r="AJ4289">
        <v>107</v>
      </c>
      <c r="AK4289">
        <v>102</v>
      </c>
      <c r="AL4289">
        <v>106</v>
      </c>
      <c r="AM4289">
        <v>96</v>
      </c>
      <c r="AN4289" s="5">
        <v>92</v>
      </c>
      <c r="AO4289" s="5">
        <v>91</v>
      </c>
      <c r="AP4289" s="5">
        <v>104</v>
      </c>
      <c r="AQ4289" s="5">
        <v>103</v>
      </c>
      <c r="AR4289" s="5">
        <v>101</v>
      </c>
      <c r="AS4289" s="5">
        <v>101</v>
      </c>
      <c r="AT4289" s="5">
        <v>100</v>
      </c>
      <c r="AU4289" s="5">
        <v>103</v>
      </c>
      <c r="AV4289" s="5">
        <v>101</v>
      </c>
      <c r="AW4289" s="5">
        <v>99</v>
      </c>
      <c r="AX4289" s="5">
        <v>103</v>
      </c>
      <c r="AY4289" s="5">
        <v>100</v>
      </c>
      <c r="AZ4289" s="5">
        <v>102</v>
      </c>
      <c r="BA4289" s="5">
        <v>105</v>
      </c>
      <c r="BB4289" s="5">
        <v>108</v>
      </c>
      <c r="BC4289" s="5">
        <v>104</v>
      </c>
      <c r="BD4289" s="5">
        <v>108</v>
      </c>
      <c r="BE4289" s="5">
        <v>102</v>
      </c>
      <c r="BF4289" s="5">
        <v>103</v>
      </c>
      <c r="BG4289" s="5">
        <v>105</v>
      </c>
      <c r="BH4289" s="5">
        <v>105</v>
      </c>
      <c r="BI4289" s="5">
        <v>108</v>
      </c>
      <c r="BJ4289" s="5">
        <v>109</v>
      </c>
      <c r="BK4289" s="5">
        <v>109</v>
      </c>
      <c r="BL4289" s="5">
        <v>107</v>
      </c>
      <c r="BM4289" s="5">
        <v>107</v>
      </c>
      <c r="BN4289" s="5">
        <v>110</v>
      </c>
      <c r="BO4289" s="5">
        <v>111</v>
      </c>
      <c r="BP4289" s="5">
        <v>107</v>
      </c>
      <c r="BQ4289" s="5">
        <v>103</v>
      </c>
      <c r="BR4289" s="5">
        <v>100</v>
      </c>
      <c r="BS4289">
        <v>111</v>
      </c>
      <c r="BT4289">
        <v>100</v>
      </c>
      <c r="BU4289">
        <v>101</v>
      </c>
      <c r="BV4289">
        <v>80</v>
      </c>
      <c r="BW4289">
        <v>100</v>
      </c>
      <c r="BX4289">
        <v>102</v>
      </c>
      <c r="BY4289">
        <v>97</v>
      </c>
      <c r="BZ4289">
        <v>103</v>
      </c>
      <c r="CA4289">
        <v>100</v>
      </c>
      <c r="CB4289">
        <v>100</v>
      </c>
      <c r="CC4289">
        <v>99</v>
      </c>
      <c r="CD4289">
        <v>99</v>
      </c>
      <c r="CE4289">
        <v>107</v>
      </c>
      <c r="CF4289">
        <v>102</v>
      </c>
      <c r="CG4289">
        <v>107</v>
      </c>
      <c r="CH4289">
        <v>105</v>
      </c>
      <c r="CI4289">
        <v>103</v>
      </c>
      <c r="CJ4289">
        <v>98</v>
      </c>
      <c r="CK4289">
        <v>97</v>
      </c>
      <c r="CL4289">
        <v>102</v>
      </c>
      <c r="CM4289">
        <v>102</v>
      </c>
      <c r="CN4289">
        <v>95</v>
      </c>
      <c r="CO4289">
        <v>87</v>
      </c>
      <c r="CP4289">
        <v>98</v>
      </c>
      <c r="CQ4289">
        <v>98</v>
      </c>
      <c r="CR4289">
        <v>92</v>
      </c>
      <c r="CS4289">
        <v>92</v>
      </c>
      <c r="CT4289">
        <v>95</v>
      </c>
      <c r="CU4289">
        <v>102</v>
      </c>
      <c r="CV4289">
        <v>101</v>
      </c>
      <c r="CW4289">
        <v>102</v>
      </c>
      <c r="CX4289" t="s">
        <v>2</v>
      </c>
      <c r="CY4289" t="s">
        <v>66</v>
      </c>
      <c r="CZ4289" s="1">
        <f t="shared" si="4935"/>
        <v>0.71865974321154835</v>
      </c>
      <c r="DA4289" s="4">
        <f t="shared" si="4936"/>
        <v>103.58064516129032</v>
      </c>
      <c r="DB4289" s="4"/>
      <c r="DC4289" s="4"/>
      <c r="DD4289" s="4"/>
    </row>
    <row r="4290" spans="1:108" x14ac:dyDescent="0.25">
      <c r="A4290" t="s">
        <v>39</v>
      </c>
      <c r="B4290">
        <v>34.525300000000001</v>
      </c>
      <c r="C4290">
        <v>-117.29640000000001</v>
      </c>
      <c r="D4290">
        <v>2789</v>
      </c>
      <c r="E4290" t="s">
        <v>1</v>
      </c>
      <c r="F4290">
        <v>218.7</v>
      </c>
      <c r="G4290">
        <v>2016</v>
      </c>
      <c r="H4290">
        <v>8</v>
      </c>
      <c r="I4290" t="s">
        <v>260</v>
      </c>
      <c r="J4290">
        <v>97</v>
      </c>
      <c r="K4290">
        <v>102</v>
      </c>
      <c r="L4290">
        <v>99</v>
      </c>
      <c r="M4290">
        <v>98</v>
      </c>
      <c r="N4290">
        <v>99</v>
      </c>
      <c r="O4290">
        <v>96</v>
      </c>
      <c r="P4290">
        <v>75</v>
      </c>
      <c r="Q4290">
        <v>67</v>
      </c>
      <c r="R4290">
        <v>73</v>
      </c>
      <c r="S4290">
        <v>79</v>
      </c>
      <c r="T4290">
        <v>84</v>
      </c>
      <c r="U4290">
        <v>88</v>
      </c>
      <c r="V4290">
        <v>93</v>
      </c>
      <c r="W4290">
        <v>89</v>
      </c>
      <c r="X4290">
        <v>87</v>
      </c>
      <c r="Y4290">
        <v>75</v>
      </c>
      <c r="Z4290">
        <v>85</v>
      </c>
      <c r="AA4290">
        <v>87</v>
      </c>
      <c r="AB4290">
        <v>95</v>
      </c>
      <c r="AC4290">
        <v>104</v>
      </c>
      <c r="AD4290">
        <v>109</v>
      </c>
      <c r="AE4290">
        <v>107</v>
      </c>
      <c r="AF4290">
        <v>99</v>
      </c>
      <c r="AG4290">
        <v>102</v>
      </c>
      <c r="AH4290">
        <v>99</v>
      </c>
      <c r="AI4290">
        <v>103</v>
      </c>
      <c r="AJ4290">
        <v>104</v>
      </c>
      <c r="AK4290">
        <v>105</v>
      </c>
      <c r="AL4290">
        <v>101</v>
      </c>
      <c r="AM4290">
        <v>104</v>
      </c>
      <c r="AN4290" s="5">
        <v>101</v>
      </c>
      <c r="AO4290" s="5">
        <v>95</v>
      </c>
      <c r="AP4290" s="5">
        <v>94</v>
      </c>
      <c r="AQ4290" s="5">
        <v>94</v>
      </c>
      <c r="AR4290" s="5">
        <v>95</v>
      </c>
      <c r="AS4290" s="5">
        <v>94</v>
      </c>
      <c r="AT4290" s="5">
        <v>94</v>
      </c>
      <c r="AU4290" s="5">
        <v>94</v>
      </c>
      <c r="AV4290" s="5">
        <v>93</v>
      </c>
      <c r="AW4290" s="5">
        <v>94</v>
      </c>
      <c r="AX4290" s="5">
        <v>95</v>
      </c>
      <c r="AY4290" s="5">
        <v>97</v>
      </c>
      <c r="AZ4290" s="5">
        <v>96</v>
      </c>
      <c r="BA4290" s="5">
        <v>101</v>
      </c>
      <c r="BB4290" s="5">
        <v>98</v>
      </c>
      <c r="BC4290" s="5">
        <v>100</v>
      </c>
      <c r="BD4290" s="5">
        <v>95</v>
      </c>
      <c r="BE4290" s="5">
        <v>95</v>
      </c>
      <c r="BF4290" s="5">
        <v>96</v>
      </c>
      <c r="BG4290" s="5">
        <v>99</v>
      </c>
      <c r="BH4290" s="5">
        <v>99</v>
      </c>
      <c r="BI4290" s="5">
        <v>102</v>
      </c>
      <c r="BJ4290" s="5">
        <v>106</v>
      </c>
      <c r="BK4290" s="5">
        <v>106</v>
      </c>
      <c r="BL4290" s="5">
        <v>99</v>
      </c>
      <c r="BM4290" s="5">
        <v>102</v>
      </c>
      <c r="BN4290" s="5">
        <v>104</v>
      </c>
      <c r="BO4290" s="5">
        <v>106</v>
      </c>
      <c r="BP4290" s="5">
        <v>107</v>
      </c>
      <c r="BQ4290" s="5">
        <v>108</v>
      </c>
      <c r="BR4290" s="5">
        <v>105</v>
      </c>
      <c r="BS4290">
        <v>99</v>
      </c>
      <c r="BT4290">
        <v>100</v>
      </c>
      <c r="BU4290">
        <v>99</v>
      </c>
      <c r="BV4290">
        <v>99</v>
      </c>
      <c r="BW4290">
        <v>98</v>
      </c>
      <c r="BX4290">
        <v>98</v>
      </c>
      <c r="BY4290">
        <v>98</v>
      </c>
      <c r="BZ4290">
        <v>98</v>
      </c>
      <c r="CA4290">
        <v>98</v>
      </c>
      <c r="CB4290">
        <v>90</v>
      </c>
      <c r="CC4290">
        <v>90</v>
      </c>
      <c r="CD4290">
        <v>94</v>
      </c>
      <c r="CE4290">
        <v>99</v>
      </c>
      <c r="CF4290">
        <v>103</v>
      </c>
      <c r="CG4290">
        <v>104</v>
      </c>
      <c r="CH4290">
        <v>102</v>
      </c>
      <c r="CI4290">
        <v>99</v>
      </c>
      <c r="CJ4290">
        <v>98</v>
      </c>
      <c r="CK4290">
        <v>96</v>
      </c>
      <c r="CL4290">
        <v>98</v>
      </c>
      <c r="CM4290">
        <v>98</v>
      </c>
      <c r="CN4290">
        <v>94</v>
      </c>
      <c r="CO4290">
        <v>92</v>
      </c>
      <c r="CP4290">
        <v>94</v>
      </c>
      <c r="CQ4290">
        <v>98</v>
      </c>
      <c r="CR4290">
        <v>94</v>
      </c>
      <c r="CS4290">
        <v>90</v>
      </c>
      <c r="CT4290">
        <v>92</v>
      </c>
      <c r="CU4290">
        <v>99</v>
      </c>
      <c r="CV4290">
        <v>101</v>
      </c>
      <c r="CW4290">
        <v>103</v>
      </c>
      <c r="CX4290" t="s">
        <v>5</v>
      </c>
      <c r="CY4290" t="s">
        <v>40</v>
      </c>
      <c r="CZ4290" s="1">
        <f t="shared" si="4935"/>
        <v>0.7761734889536549</v>
      </c>
      <c r="DA4290" s="4">
        <f t="shared" si="4936"/>
        <v>98.838709677419359</v>
      </c>
      <c r="DB4290" s="4"/>
      <c r="DC4290" s="4"/>
      <c r="DD4290" s="4"/>
    </row>
    <row r="4291" spans="1:108" x14ac:dyDescent="0.25">
      <c r="A4291" t="s">
        <v>226</v>
      </c>
      <c r="B4291">
        <v>34.684699999999999</v>
      </c>
      <c r="C4291">
        <v>-117.82080000000001</v>
      </c>
      <c r="D4291">
        <v>2590</v>
      </c>
      <c r="E4291" t="s">
        <v>1</v>
      </c>
      <c r="F4291">
        <v>215.5</v>
      </c>
      <c r="G4291">
        <v>2016</v>
      </c>
      <c r="H4291">
        <v>8</v>
      </c>
      <c r="I4291" t="s">
        <v>260</v>
      </c>
      <c r="J4291">
        <v>102</v>
      </c>
      <c r="K4291">
        <v>103</v>
      </c>
      <c r="L4291">
        <v>104</v>
      </c>
      <c r="M4291">
        <v>103</v>
      </c>
      <c r="N4291">
        <v>98</v>
      </c>
      <c r="O4291">
        <v>100</v>
      </c>
      <c r="P4291">
        <v>103</v>
      </c>
      <c r="Q4291">
        <v>105</v>
      </c>
      <c r="R4291">
        <v>100</v>
      </c>
      <c r="S4291">
        <v>94</v>
      </c>
      <c r="T4291">
        <v>91</v>
      </c>
      <c r="U4291">
        <v>84</v>
      </c>
      <c r="V4291">
        <v>89</v>
      </c>
      <c r="W4291">
        <v>89</v>
      </c>
      <c r="X4291">
        <v>80</v>
      </c>
      <c r="Y4291">
        <v>84</v>
      </c>
      <c r="Z4291">
        <v>92</v>
      </c>
      <c r="AA4291">
        <v>99</v>
      </c>
      <c r="AB4291">
        <v>109</v>
      </c>
      <c r="AC4291">
        <v>112</v>
      </c>
      <c r="AD4291">
        <v>109</v>
      </c>
      <c r="AE4291">
        <v>101</v>
      </c>
      <c r="AF4291">
        <v>101</v>
      </c>
      <c r="AG4291">
        <v>98</v>
      </c>
      <c r="AH4291">
        <v>105</v>
      </c>
      <c r="AI4291">
        <v>110</v>
      </c>
      <c r="AJ4291">
        <v>114</v>
      </c>
      <c r="AK4291">
        <v>99</v>
      </c>
      <c r="AL4291">
        <v>107</v>
      </c>
      <c r="AM4291">
        <v>107</v>
      </c>
      <c r="AN4291" s="5">
        <v>103</v>
      </c>
      <c r="AO4291" s="5">
        <v>102</v>
      </c>
      <c r="AP4291" s="5">
        <v>101</v>
      </c>
      <c r="AQ4291" s="5">
        <v>100</v>
      </c>
      <c r="AR4291" s="5">
        <v>96</v>
      </c>
      <c r="AS4291" s="5">
        <v>95</v>
      </c>
      <c r="AT4291" s="5">
        <v>98</v>
      </c>
      <c r="AU4291" s="5">
        <v>96</v>
      </c>
      <c r="AV4291" s="5">
        <v>97</v>
      </c>
      <c r="AW4291" s="5">
        <v>93</v>
      </c>
      <c r="AX4291" s="5">
        <v>100</v>
      </c>
      <c r="AY4291" s="5">
        <v>98</v>
      </c>
      <c r="AZ4291" s="5">
        <v>104</v>
      </c>
      <c r="BA4291" s="5">
        <v>104</v>
      </c>
      <c r="BB4291" s="5">
        <v>102</v>
      </c>
      <c r="BC4291" s="5">
        <v>101</v>
      </c>
      <c r="BD4291" s="5">
        <v>101</v>
      </c>
      <c r="BE4291" s="5">
        <v>100</v>
      </c>
      <c r="BF4291" s="5">
        <v>102</v>
      </c>
      <c r="BG4291" s="5">
        <v>106</v>
      </c>
      <c r="BH4291" s="5">
        <v>105</v>
      </c>
      <c r="BI4291" s="5">
        <v>108</v>
      </c>
      <c r="BJ4291" s="5">
        <v>111</v>
      </c>
      <c r="BK4291" s="5">
        <v>104</v>
      </c>
      <c r="BL4291" s="5">
        <v>104</v>
      </c>
      <c r="BM4291" s="5">
        <v>110</v>
      </c>
      <c r="BN4291" s="5">
        <v>108</v>
      </c>
      <c r="BO4291" s="5">
        <v>111</v>
      </c>
      <c r="BP4291" s="5">
        <v>112</v>
      </c>
      <c r="BQ4291" s="5">
        <v>106</v>
      </c>
      <c r="BR4291" s="5">
        <v>103</v>
      </c>
      <c r="BS4291">
        <v>103</v>
      </c>
      <c r="BT4291">
        <v>107</v>
      </c>
      <c r="BU4291">
        <v>104</v>
      </c>
      <c r="BV4291">
        <v>103</v>
      </c>
      <c r="BW4291">
        <v>101</v>
      </c>
      <c r="BX4291">
        <v>103</v>
      </c>
      <c r="BY4291">
        <v>102</v>
      </c>
      <c r="BZ4291">
        <v>104</v>
      </c>
      <c r="CA4291">
        <v>94</v>
      </c>
      <c r="CB4291">
        <v>97</v>
      </c>
      <c r="CC4291">
        <v>100</v>
      </c>
      <c r="CD4291">
        <v>103</v>
      </c>
      <c r="CE4291">
        <v>107</v>
      </c>
      <c r="CF4291">
        <v>106</v>
      </c>
      <c r="CG4291">
        <v>103</v>
      </c>
      <c r="CH4291">
        <v>103</v>
      </c>
      <c r="CI4291">
        <v>105</v>
      </c>
      <c r="CJ4291">
        <v>102</v>
      </c>
      <c r="CK4291">
        <v>101</v>
      </c>
      <c r="CL4291">
        <v>98</v>
      </c>
      <c r="CM4291">
        <v>98</v>
      </c>
      <c r="CN4291">
        <v>98</v>
      </c>
      <c r="CO4291">
        <v>98</v>
      </c>
      <c r="CP4291">
        <v>102</v>
      </c>
      <c r="CQ4291">
        <v>97</v>
      </c>
      <c r="CR4291">
        <v>96</v>
      </c>
      <c r="CS4291">
        <v>99</v>
      </c>
      <c r="CT4291">
        <v>102</v>
      </c>
      <c r="CU4291">
        <v>108</v>
      </c>
      <c r="CV4291">
        <v>109</v>
      </c>
      <c r="CW4291">
        <v>101</v>
      </c>
      <c r="CX4291" t="s">
        <v>5</v>
      </c>
      <c r="CY4291" t="s">
        <v>227</v>
      </c>
      <c r="CZ4291" s="1">
        <f t="shared" si="4935"/>
        <v>0.82023399201328206</v>
      </c>
      <c r="DA4291" s="4">
        <f t="shared" si="4936"/>
        <v>102.61290322580645</v>
      </c>
      <c r="DB4291" s="4"/>
      <c r="DC4291" s="4"/>
      <c r="DD4291" s="4"/>
    </row>
    <row r="4292" spans="1:108" x14ac:dyDescent="0.25">
      <c r="A4292" t="s">
        <v>37</v>
      </c>
      <c r="B4292">
        <v>36.261400000000002</v>
      </c>
      <c r="C4292">
        <v>-116.0564</v>
      </c>
      <c r="D4292">
        <v>2573</v>
      </c>
      <c r="E4292" t="s">
        <v>1</v>
      </c>
      <c r="F4292">
        <v>75.900000000000006</v>
      </c>
      <c r="G4292">
        <v>2016</v>
      </c>
      <c r="H4292">
        <v>8</v>
      </c>
      <c r="I4292" t="s">
        <v>260</v>
      </c>
      <c r="J4292">
        <v>100</v>
      </c>
      <c r="K4292">
        <v>102</v>
      </c>
      <c r="L4292">
        <v>104</v>
      </c>
      <c r="M4292">
        <v>107</v>
      </c>
      <c r="N4292">
        <v>103</v>
      </c>
      <c r="O4292">
        <v>101</v>
      </c>
      <c r="P4292">
        <v>104</v>
      </c>
      <c r="Q4292">
        <v>105</v>
      </c>
      <c r="R4292">
        <v>102</v>
      </c>
      <c r="S4292">
        <v>96</v>
      </c>
      <c r="T4292">
        <v>93</v>
      </c>
      <c r="U4292">
        <v>90</v>
      </c>
      <c r="V4292">
        <v>91</v>
      </c>
      <c r="W4292">
        <v>93</v>
      </c>
      <c r="X4292">
        <v>90</v>
      </c>
      <c r="Y4292">
        <v>88</v>
      </c>
      <c r="Z4292">
        <v>93</v>
      </c>
      <c r="AA4292">
        <v>97</v>
      </c>
      <c r="AB4292">
        <v>105</v>
      </c>
      <c r="AC4292">
        <v>110</v>
      </c>
      <c r="AD4292">
        <v>108</v>
      </c>
      <c r="AE4292">
        <v>106</v>
      </c>
      <c r="AF4292">
        <v>104</v>
      </c>
      <c r="AG4292">
        <v>104</v>
      </c>
      <c r="AH4292">
        <v>105</v>
      </c>
      <c r="AI4292">
        <v>108</v>
      </c>
      <c r="AJ4292">
        <v>110</v>
      </c>
      <c r="AK4292">
        <v>104</v>
      </c>
      <c r="AL4292">
        <v>106</v>
      </c>
      <c r="AM4292">
        <v>104</v>
      </c>
      <c r="AN4292" s="5">
        <v>99</v>
      </c>
      <c r="AO4292" s="5">
        <v>98</v>
      </c>
      <c r="AP4292" s="5">
        <v>100</v>
      </c>
      <c r="AQ4292" s="5">
        <v>102</v>
      </c>
      <c r="AR4292" s="5">
        <v>100</v>
      </c>
      <c r="AS4292" s="5">
        <v>99</v>
      </c>
      <c r="AT4292" s="5">
        <v>98</v>
      </c>
      <c r="AU4292" s="5">
        <v>100</v>
      </c>
      <c r="AV4292" s="5">
        <v>100</v>
      </c>
      <c r="AW4292" s="5">
        <v>99</v>
      </c>
      <c r="AX4292" s="5">
        <v>98</v>
      </c>
      <c r="AY4292" s="5">
        <v>100</v>
      </c>
      <c r="AZ4292" s="5">
        <v>103</v>
      </c>
      <c r="BA4292" s="5">
        <v>105</v>
      </c>
      <c r="BB4292" s="5">
        <v>105</v>
      </c>
      <c r="BC4292" s="5">
        <v>104</v>
      </c>
      <c r="BD4292" s="5">
        <v>102</v>
      </c>
      <c r="BE4292" s="5">
        <v>101</v>
      </c>
      <c r="BF4292" s="5">
        <v>102</v>
      </c>
      <c r="BG4292" s="5">
        <v>103</v>
      </c>
      <c r="BH4292" s="5">
        <v>105</v>
      </c>
      <c r="BI4292" s="5">
        <v>107</v>
      </c>
      <c r="BJ4292" s="5">
        <v>108</v>
      </c>
      <c r="BK4292" s="5">
        <v>107</v>
      </c>
      <c r="BL4292" s="5">
        <v>106</v>
      </c>
      <c r="BM4292" s="5">
        <v>109</v>
      </c>
      <c r="BN4292" s="5">
        <v>110</v>
      </c>
      <c r="BO4292" s="5">
        <v>111</v>
      </c>
      <c r="BP4292" s="5">
        <v>111</v>
      </c>
      <c r="BQ4292" s="5">
        <v>105</v>
      </c>
      <c r="BR4292" s="5">
        <v>103</v>
      </c>
      <c r="BS4292">
        <v>103</v>
      </c>
      <c r="BT4292">
        <v>103</v>
      </c>
      <c r="BU4292">
        <v>103</v>
      </c>
      <c r="BV4292">
        <v>98</v>
      </c>
      <c r="BW4292">
        <v>101</v>
      </c>
      <c r="BX4292">
        <v>101</v>
      </c>
      <c r="BY4292">
        <v>101</v>
      </c>
      <c r="BZ4292">
        <v>101</v>
      </c>
      <c r="CA4292">
        <v>98</v>
      </c>
      <c r="CB4292">
        <v>96</v>
      </c>
      <c r="CC4292">
        <v>98</v>
      </c>
      <c r="CD4292">
        <v>101</v>
      </c>
      <c r="CE4292">
        <v>104</v>
      </c>
      <c r="CF4292">
        <v>106</v>
      </c>
      <c r="CG4292">
        <v>105</v>
      </c>
      <c r="CH4292">
        <v>103</v>
      </c>
      <c r="CI4292">
        <v>103</v>
      </c>
      <c r="CJ4292">
        <v>100</v>
      </c>
      <c r="CK4292">
        <v>100</v>
      </c>
      <c r="CL4292">
        <v>102</v>
      </c>
      <c r="CM4292">
        <v>98</v>
      </c>
      <c r="CN4292">
        <v>97</v>
      </c>
      <c r="CO4292">
        <v>97</v>
      </c>
      <c r="CP4292">
        <v>100</v>
      </c>
      <c r="CQ4292">
        <v>97</v>
      </c>
      <c r="CR4292">
        <v>96</v>
      </c>
      <c r="CS4292">
        <v>94</v>
      </c>
      <c r="CT4292">
        <v>98</v>
      </c>
      <c r="CU4292">
        <v>103</v>
      </c>
      <c r="CV4292">
        <v>104</v>
      </c>
      <c r="CW4292">
        <v>103</v>
      </c>
      <c r="CX4292" t="s">
        <v>2</v>
      </c>
      <c r="CY4292" t="s">
        <v>38</v>
      </c>
      <c r="CZ4292" s="1">
        <f t="shared" si="4935"/>
        <v>0.94899184861346186</v>
      </c>
      <c r="DA4292" s="4">
        <f t="shared" si="4936"/>
        <v>103.2258064516129</v>
      </c>
      <c r="DB4292" s="4"/>
      <c r="DC4292" s="4"/>
      <c r="DD4292" s="4"/>
    </row>
    <row r="4293" spans="1:108" x14ac:dyDescent="0.25">
      <c r="A4293" t="s">
        <v>217</v>
      </c>
      <c r="B4293">
        <v>36.046900000000001</v>
      </c>
      <c r="C4293">
        <v>-115.18470000000001</v>
      </c>
      <c r="D4293">
        <v>2275</v>
      </c>
      <c r="E4293" t="s">
        <v>1</v>
      </c>
      <c r="F4293">
        <v>157.6</v>
      </c>
      <c r="G4293">
        <v>2016</v>
      </c>
      <c r="H4293">
        <v>8</v>
      </c>
      <c r="I4293" t="s">
        <v>260</v>
      </c>
      <c r="J4293">
        <v>103</v>
      </c>
      <c r="K4293">
        <v>108</v>
      </c>
      <c r="L4293">
        <v>109</v>
      </c>
      <c r="M4293">
        <v>111</v>
      </c>
      <c r="N4293">
        <v>112</v>
      </c>
      <c r="O4293">
        <v>107</v>
      </c>
      <c r="P4293">
        <v>110</v>
      </c>
      <c r="Q4293">
        <v>112</v>
      </c>
      <c r="R4293">
        <v>109</v>
      </c>
      <c r="S4293">
        <v>105</v>
      </c>
      <c r="T4293">
        <v>98</v>
      </c>
      <c r="U4293">
        <v>96</v>
      </c>
      <c r="V4293">
        <v>96</v>
      </c>
      <c r="W4293">
        <v>98</v>
      </c>
      <c r="X4293">
        <v>96</v>
      </c>
      <c r="Y4293">
        <v>94</v>
      </c>
      <c r="Z4293">
        <v>100</v>
      </c>
      <c r="AA4293">
        <v>104</v>
      </c>
      <c r="AB4293">
        <v>113</v>
      </c>
      <c r="AC4293">
        <v>117</v>
      </c>
      <c r="AD4293">
        <v>116</v>
      </c>
      <c r="AE4293">
        <v>112</v>
      </c>
      <c r="AF4293">
        <v>112</v>
      </c>
      <c r="AG4293">
        <v>110</v>
      </c>
      <c r="AH4293">
        <v>110</v>
      </c>
      <c r="AI4293">
        <v>113</v>
      </c>
      <c r="AJ4293">
        <v>113</v>
      </c>
      <c r="AK4293">
        <v>110</v>
      </c>
      <c r="AL4293">
        <v>113</v>
      </c>
      <c r="AM4293">
        <v>105</v>
      </c>
      <c r="AN4293" s="5">
        <v>99</v>
      </c>
      <c r="AO4293" s="5">
        <v>98</v>
      </c>
      <c r="AP4293" s="5">
        <v>106</v>
      </c>
      <c r="AQ4293" s="5">
        <v>107</v>
      </c>
      <c r="AR4293" s="5">
        <v>106</v>
      </c>
      <c r="AS4293" s="5">
        <v>105</v>
      </c>
      <c r="AT4293" s="5">
        <v>106</v>
      </c>
      <c r="AU4293" s="5">
        <v>107</v>
      </c>
      <c r="AV4293" s="5">
        <v>105</v>
      </c>
      <c r="AW4293" s="5">
        <v>102</v>
      </c>
      <c r="AX4293" s="5">
        <v>101</v>
      </c>
      <c r="AY4293" s="5">
        <v>107</v>
      </c>
      <c r="AZ4293" s="5">
        <v>109</v>
      </c>
      <c r="BA4293" s="5">
        <v>111</v>
      </c>
      <c r="BB4293" s="5">
        <v>112</v>
      </c>
      <c r="BC4293" s="5">
        <v>108</v>
      </c>
      <c r="BD4293" s="5">
        <v>109</v>
      </c>
      <c r="BE4293" s="5">
        <v>108</v>
      </c>
      <c r="BF4293" s="5">
        <v>108</v>
      </c>
      <c r="BG4293" s="5">
        <v>110</v>
      </c>
      <c r="BH4293" s="5">
        <v>112</v>
      </c>
      <c r="BI4293" s="5">
        <v>114</v>
      </c>
      <c r="BJ4293" s="5">
        <v>115</v>
      </c>
      <c r="BK4293" s="5">
        <v>113</v>
      </c>
      <c r="BL4293" s="5">
        <v>112</v>
      </c>
      <c r="BM4293" s="5">
        <v>114</v>
      </c>
      <c r="BN4293" s="5">
        <v>117</v>
      </c>
      <c r="BO4293" s="5">
        <v>117</v>
      </c>
      <c r="BP4293" s="5">
        <v>115</v>
      </c>
      <c r="BQ4293" s="5">
        <v>110</v>
      </c>
      <c r="BR4293" s="5">
        <v>107</v>
      </c>
      <c r="BS4293">
        <v>104</v>
      </c>
      <c r="BT4293">
        <v>105</v>
      </c>
      <c r="BU4293">
        <v>108</v>
      </c>
      <c r="BV4293">
        <v>86</v>
      </c>
      <c r="BW4293">
        <v>104</v>
      </c>
      <c r="BX4293">
        <v>106</v>
      </c>
      <c r="BY4293">
        <v>107</v>
      </c>
      <c r="BZ4293">
        <v>108</v>
      </c>
      <c r="CA4293">
        <v>105</v>
      </c>
      <c r="CB4293">
        <v>104</v>
      </c>
      <c r="CC4293">
        <v>104</v>
      </c>
      <c r="CD4293">
        <v>106</v>
      </c>
      <c r="CE4293">
        <v>109</v>
      </c>
      <c r="CF4293">
        <v>113</v>
      </c>
      <c r="CG4293">
        <v>109</v>
      </c>
      <c r="CH4293">
        <v>109</v>
      </c>
      <c r="CI4293">
        <v>109</v>
      </c>
      <c r="CJ4293">
        <v>105</v>
      </c>
      <c r="CK4293">
        <v>102</v>
      </c>
      <c r="CL4293">
        <v>107</v>
      </c>
      <c r="CM4293">
        <v>102</v>
      </c>
      <c r="CN4293">
        <v>101</v>
      </c>
      <c r="CO4293">
        <v>94</v>
      </c>
      <c r="CP4293">
        <v>104</v>
      </c>
      <c r="CQ4293">
        <v>102</v>
      </c>
      <c r="CR4293">
        <v>100</v>
      </c>
      <c r="CS4293">
        <v>91</v>
      </c>
      <c r="CT4293">
        <v>97</v>
      </c>
      <c r="CU4293">
        <v>105</v>
      </c>
      <c r="CV4293">
        <v>107</v>
      </c>
      <c r="CW4293">
        <v>106</v>
      </c>
      <c r="CX4293" t="s">
        <v>2</v>
      </c>
      <c r="CY4293" t="s">
        <v>218</v>
      </c>
      <c r="CZ4293" s="1">
        <f t="shared" si="4935"/>
        <v>0.86322166278902945</v>
      </c>
      <c r="DA4293" s="4">
        <f t="shared" si="4936"/>
        <v>108.70967741935483</v>
      </c>
      <c r="DB4293" s="4"/>
      <c r="DC4293" s="4"/>
      <c r="DD4293" s="4"/>
    </row>
    <row r="4294" spans="1:108" x14ac:dyDescent="0.25">
      <c r="A4294" t="s">
        <v>79</v>
      </c>
      <c r="B4294">
        <v>35.686399999999999</v>
      </c>
      <c r="C4294">
        <v>-117.6908</v>
      </c>
      <c r="D4294">
        <v>2231</v>
      </c>
      <c r="E4294" t="s">
        <v>1</v>
      </c>
      <c r="F4294">
        <v>113.6</v>
      </c>
      <c r="G4294">
        <v>2016</v>
      </c>
      <c r="H4294">
        <v>8</v>
      </c>
      <c r="I4294" t="s">
        <v>260</v>
      </c>
      <c r="J4294">
        <v>104</v>
      </c>
      <c r="K4294">
        <v>103</v>
      </c>
      <c r="L4294">
        <v>104</v>
      </c>
      <c r="M4294">
        <v>106</v>
      </c>
      <c r="N4294">
        <v>104</v>
      </c>
      <c r="O4294">
        <v>105</v>
      </c>
      <c r="P4294">
        <v>108</v>
      </c>
      <c r="Q4294">
        <v>109</v>
      </c>
      <c r="R4294">
        <v>104</v>
      </c>
      <c r="S4294">
        <v>98</v>
      </c>
      <c r="T4294">
        <v>95</v>
      </c>
      <c r="U4294">
        <v>91</v>
      </c>
      <c r="V4294">
        <v>94</v>
      </c>
      <c r="W4294">
        <v>96</v>
      </c>
      <c r="X4294">
        <v>89</v>
      </c>
      <c r="Y4294">
        <v>89</v>
      </c>
      <c r="Z4294">
        <v>95</v>
      </c>
      <c r="AA4294">
        <v>98</v>
      </c>
      <c r="AB4294">
        <v>108</v>
      </c>
      <c r="AC4294">
        <v>112</v>
      </c>
      <c r="AD4294">
        <v>112</v>
      </c>
      <c r="AE4294">
        <v>110</v>
      </c>
      <c r="AF4294">
        <v>110</v>
      </c>
      <c r="AG4294">
        <v>107</v>
      </c>
      <c r="AH4294">
        <v>106</v>
      </c>
      <c r="AI4294">
        <v>109</v>
      </c>
      <c r="AJ4294">
        <v>111</v>
      </c>
      <c r="AK4294">
        <v>106</v>
      </c>
      <c r="AL4294">
        <v>108</v>
      </c>
      <c r="AM4294">
        <v>108</v>
      </c>
      <c r="AN4294" s="5">
        <v>105</v>
      </c>
      <c r="AO4294" s="5">
        <v>103</v>
      </c>
      <c r="AP4294" s="5">
        <v>102</v>
      </c>
      <c r="AQ4294" s="5">
        <v>105</v>
      </c>
      <c r="AR4294" s="5">
        <v>105</v>
      </c>
      <c r="AS4294" s="5">
        <v>104</v>
      </c>
      <c r="AT4294" s="5">
        <v>102</v>
      </c>
      <c r="AU4294" s="5">
        <v>104</v>
      </c>
      <c r="AV4294" s="5">
        <v>102</v>
      </c>
      <c r="AW4294" s="5">
        <v>101</v>
      </c>
      <c r="AX4294" s="5">
        <v>100</v>
      </c>
      <c r="AY4294" s="5">
        <v>104</v>
      </c>
      <c r="AZ4294" s="5">
        <v>105</v>
      </c>
      <c r="BA4294" s="5">
        <v>107</v>
      </c>
      <c r="BB4294" s="5">
        <v>110</v>
      </c>
      <c r="BC4294" s="5">
        <v>107</v>
      </c>
      <c r="BD4294" s="5">
        <v>105</v>
      </c>
      <c r="BE4294" s="5">
        <v>103</v>
      </c>
      <c r="BF4294" s="5">
        <v>104</v>
      </c>
      <c r="BG4294" s="5">
        <v>107</v>
      </c>
      <c r="BH4294" s="5">
        <v>108</v>
      </c>
      <c r="BI4294" s="5">
        <v>110</v>
      </c>
      <c r="BJ4294" s="5">
        <v>111</v>
      </c>
      <c r="BK4294" s="5">
        <v>110</v>
      </c>
      <c r="BL4294" s="5">
        <v>111</v>
      </c>
      <c r="BM4294" s="5">
        <v>111</v>
      </c>
      <c r="BN4294" s="5">
        <v>112</v>
      </c>
      <c r="BO4294" s="5">
        <v>113</v>
      </c>
      <c r="BP4294" s="5">
        <v>114</v>
      </c>
      <c r="BQ4294" s="5">
        <v>111</v>
      </c>
      <c r="BR4294" s="5">
        <v>109</v>
      </c>
      <c r="BS4294">
        <v>106</v>
      </c>
      <c r="BT4294">
        <v>107</v>
      </c>
      <c r="BU4294">
        <v>106</v>
      </c>
      <c r="BV4294">
        <v>100</v>
      </c>
      <c r="BW4294">
        <v>104</v>
      </c>
      <c r="BY4294">
        <v>104</v>
      </c>
      <c r="BZ4294">
        <v>105</v>
      </c>
      <c r="CA4294">
        <v>102</v>
      </c>
      <c r="CB4294">
        <v>99</v>
      </c>
      <c r="CC4294">
        <v>101</v>
      </c>
      <c r="CD4294">
        <v>102</v>
      </c>
      <c r="CE4294">
        <v>106</v>
      </c>
      <c r="CF4294">
        <v>110</v>
      </c>
      <c r="CG4294">
        <v>107</v>
      </c>
      <c r="CH4294">
        <v>106</v>
      </c>
      <c r="CI4294">
        <v>104</v>
      </c>
      <c r="CJ4294">
        <v>101</v>
      </c>
      <c r="CK4294">
        <v>101</v>
      </c>
      <c r="CL4294">
        <v>103</v>
      </c>
      <c r="CM4294">
        <v>102</v>
      </c>
      <c r="CN4294">
        <v>98</v>
      </c>
      <c r="CO4294">
        <v>101</v>
      </c>
      <c r="CP4294">
        <v>103</v>
      </c>
      <c r="CQ4294">
        <v>100</v>
      </c>
      <c r="CR4294">
        <v>97</v>
      </c>
      <c r="CS4294">
        <v>97</v>
      </c>
      <c r="CT4294">
        <v>102</v>
      </c>
      <c r="CU4294">
        <v>105</v>
      </c>
      <c r="CV4294">
        <v>107</v>
      </c>
      <c r="CW4294">
        <v>105</v>
      </c>
      <c r="CX4294" t="s">
        <v>5</v>
      </c>
      <c r="CY4294" t="s">
        <v>80</v>
      </c>
      <c r="CZ4294" s="1">
        <f t="shared" si="4935"/>
        <v>0.9151864314978515</v>
      </c>
      <c r="DA4294" s="4">
        <f t="shared" si="4936"/>
        <v>106.61290322580645</v>
      </c>
      <c r="DB4294" s="4"/>
      <c r="DC4294" s="4"/>
      <c r="DD4294" s="4"/>
    </row>
    <row r="4295" spans="1:108" x14ac:dyDescent="0.25">
      <c r="A4295" t="s">
        <v>164</v>
      </c>
      <c r="B4295">
        <v>34.892800000000001</v>
      </c>
      <c r="C4295">
        <v>-117.0219</v>
      </c>
      <c r="D4295">
        <v>2220</v>
      </c>
      <c r="E4295" t="s">
        <v>1</v>
      </c>
      <c r="F4295">
        <v>175</v>
      </c>
      <c r="G4295">
        <v>2016</v>
      </c>
      <c r="H4295">
        <v>8</v>
      </c>
      <c r="I4295" t="s">
        <v>260</v>
      </c>
      <c r="J4295">
        <v>102</v>
      </c>
      <c r="K4295">
        <v>104</v>
      </c>
      <c r="L4295">
        <v>102</v>
      </c>
      <c r="M4295">
        <v>105</v>
      </c>
      <c r="N4295">
        <v>102</v>
      </c>
      <c r="O4295">
        <v>103</v>
      </c>
      <c r="P4295">
        <v>106</v>
      </c>
      <c r="Q4295">
        <v>108</v>
      </c>
      <c r="R4295">
        <v>105</v>
      </c>
      <c r="S4295">
        <v>97</v>
      </c>
      <c r="T4295">
        <v>96</v>
      </c>
      <c r="U4295">
        <v>96</v>
      </c>
      <c r="V4295">
        <v>93</v>
      </c>
      <c r="W4295">
        <v>93</v>
      </c>
      <c r="X4295">
        <v>88</v>
      </c>
      <c r="Y4295">
        <v>79</v>
      </c>
      <c r="Z4295">
        <v>95</v>
      </c>
      <c r="AA4295">
        <v>99</v>
      </c>
      <c r="AB4295">
        <v>106</v>
      </c>
      <c r="AC4295">
        <v>111</v>
      </c>
      <c r="AD4295">
        <v>110</v>
      </c>
      <c r="AE4295">
        <v>105</v>
      </c>
      <c r="AF4295">
        <v>107</v>
      </c>
      <c r="AG4295">
        <v>104</v>
      </c>
      <c r="AH4295">
        <v>105</v>
      </c>
      <c r="AI4295">
        <v>108</v>
      </c>
      <c r="AJ4295">
        <v>108</v>
      </c>
      <c r="AK4295">
        <v>103</v>
      </c>
      <c r="AL4295">
        <v>94</v>
      </c>
      <c r="AM4295">
        <v>103</v>
      </c>
      <c r="AN4295" s="5">
        <v>101</v>
      </c>
      <c r="AO4295" s="5">
        <v>101</v>
      </c>
      <c r="AP4295" s="5">
        <v>102</v>
      </c>
      <c r="AQ4295" s="5">
        <v>102</v>
      </c>
      <c r="AR4295" s="5">
        <v>101</v>
      </c>
      <c r="AS4295" s="5">
        <v>100</v>
      </c>
      <c r="AT4295" s="5">
        <v>102</v>
      </c>
      <c r="AU4295" s="5">
        <v>102</v>
      </c>
      <c r="AV4295" s="5">
        <v>102</v>
      </c>
      <c r="AW4295" s="5">
        <v>95</v>
      </c>
      <c r="AX4295" s="5">
        <v>98</v>
      </c>
      <c r="AY4295" s="5">
        <v>101</v>
      </c>
      <c r="AZ4295" s="5">
        <v>103</v>
      </c>
      <c r="BA4295" s="5">
        <v>106</v>
      </c>
      <c r="BB4295" s="5">
        <v>107</v>
      </c>
      <c r="BC4295" s="5">
        <v>105</v>
      </c>
      <c r="BD4295" s="5">
        <v>103</v>
      </c>
      <c r="BE4295" s="5">
        <v>103</v>
      </c>
      <c r="BF4295" s="5">
        <v>105</v>
      </c>
      <c r="BG4295" s="5">
        <v>106</v>
      </c>
      <c r="BH4295" s="5">
        <v>107</v>
      </c>
      <c r="BI4295" s="5">
        <v>109</v>
      </c>
      <c r="BJ4295" s="5">
        <v>109</v>
      </c>
      <c r="BK4295" s="5">
        <v>109</v>
      </c>
      <c r="BL4295" s="5">
        <v>107</v>
      </c>
      <c r="BM4295" s="5">
        <v>108</v>
      </c>
      <c r="BN4295" s="5">
        <v>111</v>
      </c>
      <c r="BO4295" s="5">
        <v>112</v>
      </c>
      <c r="BP4295" s="5">
        <v>112</v>
      </c>
      <c r="BQ4295" s="5">
        <v>109</v>
      </c>
      <c r="BR4295" s="5">
        <v>106</v>
      </c>
      <c r="BS4295">
        <v>105</v>
      </c>
      <c r="BT4295">
        <v>106</v>
      </c>
      <c r="BU4295">
        <v>105</v>
      </c>
      <c r="BV4295">
        <v>99</v>
      </c>
      <c r="BW4295">
        <v>105</v>
      </c>
      <c r="BX4295">
        <v>102</v>
      </c>
      <c r="BY4295">
        <v>102</v>
      </c>
      <c r="BZ4295">
        <v>102</v>
      </c>
      <c r="CA4295">
        <v>98</v>
      </c>
      <c r="CB4295">
        <v>99</v>
      </c>
      <c r="CC4295">
        <v>98</v>
      </c>
      <c r="CD4295">
        <v>101</v>
      </c>
      <c r="CE4295">
        <v>106</v>
      </c>
      <c r="CF4295">
        <v>108</v>
      </c>
      <c r="CG4295">
        <v>106</v>
      </c>
      <c r="CH4295">
        <v>104</v>
      </c>
      <c r="CI4295">
        <v>102</v>
      </c>
      <c r="CJ4295">
        <v>101</v>
      </c>
      <c r="CK4295">
        <v>99</v>
      </c>
      <c r="CL4295">
        <v>101</v>
      </c>
      <c r="CM4295">
        <v>99</v>
      </c>
      <c r="CN4295">
        <v>98</v>
      </c>
      <c r="CO4295">
        <v>100</v>
      </c>
      <c r="CP4295">
        <v>101</v>
      </c>
      <c r="CQ4295">
        <v>98</v>
      </c>
      <c r="CR4295">
        <v>99</v>
      </c>
      <c r="CS4295">
        <v>94</v>
      </c>
      <c r="CT4295">
        <v>100</v>
      </c>
      <c r="CU4295">
        <v>103</v>
      </c>
      <c r="CV4295">
        <v>105</v>
      </c>
      <c r="CW4295">
        <v>104</v>
      </c>
      <c r="CX4295" t="s">
        <v>5</v>
      </c>
      <c r="CY4295" t="s">
        <v>20</v>
      </c>
      <c r="CZ4295" s="1">
        <f t="shared" si="4935"/>
        <v>0.93214488822778963</v>
      </c>
      <c r="DA4295" s="4">
        <f t="shared" si="4936"/>
        <v>104.64516129032258</v>
      </c>
      <c r="DB4295" s="4"/>
      <c r="DC4295" s="4"/>
      <c r="DD4295" s="4"/>
    </row>
    <row r="4296" spans="1:108" x14ac:dyDescent="0.25">
      <c r="A4296" t="s">
        <v>230</v>
      </c>
      <c r="B4296">
        <v>36.2119</v>
      </c>
      <c r="C4296">
        <v>-115.1939</v>
      </c>
      <c r="D4296">
        <v>2189</v>
      </c>
      <c r="E4296" t="s">
        <v>1</v>
      </c>
      <c r="F4296">
        <v>152.30000000000001</v>
      </c>
      <c r="G4296">
        <v>2016</v>
      </c>
      <c r="H4296">
        <v>8</v>
      </c>
      <c r="I4296" t="s">
        <v>260</v>
      </c>
      <c r="J4296">
        <v>102</v>
      </c>
      <c r="K4296">
        <v>105</v>
      </c>
      <c r="L4296">
        <v>106</v>
      </c>
      <c r="M4296">
        <v>107</v>
      </c>
      <c r="N4296">
        <v>109</v>
      </c>
      <c r="O4296">
        <v>104</v>
      </c>
      <c r="P4296">
        <v>106</v>
      </c>
      <c r="Q4296">
        <v>109</v>
      </c>
      <c r="R4296">
        <v>105</v>
      </c>
      <c r="S4296">
        <v>103</v>
      </c>
      <c r="T4296">
        <v>95</v>
      </c>
      <c r="U4296">
        <v>94</v>
      </c>
      <c r="V4296">
        <v>95</v>
      </c>
      <c r="W4296">
        <v>97</v>
      </c>
      <c r="X4296">
        <v>95</v>
      </c>
      <c r="Y4296">
        <v>93</v>
      </c>
      <c r="Z4296">
        <v>98</v>
      </c>
      <c r="AA4296">
        <v>101</v>
      </c>
      <c r="AB4296">
        <v>109</v>
      </c>
      <c r="AC4296">
        <v>114</v>
      </c>
      <c r="AD4296">
        <v>114</v>
      </c>
      <c r="AE4296">
        <v>109</v>
      </c>
      <c r="AF4296">
        <v>108</v>
      </c>
      <c r="AG4296">
        <v>108</v>
      </c>
      <c r="AH4296">
        <v>106</v>
      </c>
      <c r="AI4296">
        <v>109</v>
      </c>
      <c r="AJ4296">
        <v>110</v>
      </c>
      <c r="AK4296">
        <v>109</v>
      </c>
      <c r="AL4296">
        <v>109</v>
      </c>
      <c r="AM4296">
        <v>99</v>
      </c>
      <c r="AN4296" s="5">
        <v>96</v>
      </c>
      <c r="AO4296" s="5">
        <v>95</v>
      </c>
      <c r="AP4296" s="5">
        <v>104</v>
      </c>
      <c r="AQ4296" s="5">
        <v>106</v>
      </c>
      <c r="AR4296" s="5">
        <v>104</v>
      </c>
      <c r="AS4296" s="5">
        <v>103</v>
      </c>
      <c r="AT4296" s="5">
        <v>103</v>
      </c>
      <c r="AU4296" s="5">
        <v>106</v>
      </c>
      <c r="AV4296" s="5">
        <v>102</v>
      </c>
      <c r="AW4296" s="5">
        <v>102</v>
      </c>
      <c r="AX4296" s="5">
        <v>100</v>
      </c>
      <c r="AY4296" s="5">
        <v>105</v>
      </c>
      <c r="AZ4296" s="5">
        <v>105</v>
      </c>
      <c r="BA4296" s="5">
        <v>108</v>
      </c>
      <c r="BB4296" s="5">
        <v>111</v>
      </c>
      <c r="BC4296" s="5">
        <v>106</v>
      </c>
      <c r="BD4296" s="5">
        <v>106</v>
      </c>
      <c r="BE4296" s="5">
        <v>105</v>
      </c>
      <c r="BF4296" s="5">
        <v>107</v>
      </c>
      <c r="BG4296" s="5">
        <v>108</v>
      </c>
      <c r="BH4296" s="5">
        <v>109</v>
      </c>
      <c r="BI4296" s="5">
        <v>112</v>
      </c>
      <c r="BJ4296" s="5">
        <v>112</v>
      </c>
      <c r="BK4296" s="5">
        <v>111</v>
      </c>
      <c r="BL4296" s="5">
        <v>110</v>
      </c>
      <c r="BM4296" s="5">
        <v>110</v>
      </c>
      <c r="BN4296" s="5">
        <v>113</v>
      </c>
      <c r="BO4296" s="5">
        <v>114</v>
      </c>
      <c r="BP4296" s="5">
        <v>111</v>
      </c>
      <c r="BQ4296" s="5">
        <v>106</v>
      </c>
      <c r="BR4296" s="5">
        <v>103</v>
      </c>
      <c r="BS4296">
        <v>101</v>
      </c>
      <c r="BT4296">
        <v>103</v>
      </c>
      <c r="BU4296">
        <v>104</v>
      </c>
      <c r="BV4296">
        <v>84</v>
      </c>
      <c r="BW4296">
        <v>101</v>
      </c>
      <c r="BX4296">
        <v>104</v>
      </c>
      <c r="BY4296">
        <v>106</v>
      </c>
      <c r="BZ4296">
        <v>106</v>
      </c>
      <c r="CA4296">
        <v>104</v>
      </c>
      <c r="CB4296">
        <v>102</v>
      </c>
      <c r="CC4296">
        <v>102</v>
      </c>
      <c r="CD4296">
        <v>103</v>
      </c>
      <c r="CE4296">
        <v>107</v>
      </c>
      <c r="CF4296">
        <v>109</v>
      </c>
      <c r="CG4296">
        <v>108</v>
      </c>
      <c r="CH4296">
        <v>107</v>
      </c>
      <c r="CI4296">
        <v>107</v>
      </c>
      <c r="CJ4296">
        <v>102</v>
      </c>
      <c r="CK4296">
        <v>100</v>
      </c>
      <c r="CL4296">
        <v>105</v>
      </c>
      <c r="CM4296">
        <v>100</v>
      </c>
      <c r="CN4296">
        <v>98</v>
      </c>
      <c r="CO4296">
        <v>91</v>
      </c>
      <c r="CP4296">
        <v>101</v>
      </c>
      <c r="CQ4296">
        <v>102</v>
      </c>
      <c r="CR4296">
        <v>96</v>
      </c>
      <c r="CS4296">
        <v>88</v>
      </c>
      <c r="CT4296">
        <v>95</v>
      </c>
      <c r="CU4296">
        <v>103</v>
      </c>
      <c r="CV4296">
        <v>104</v>
      </c>
      <c r="CW4296">
        <v>105</v>
      </c>
      <c r="CX4296" t="s">
        <v>2</v>
      </c>
      <c r="CY4296" t="s">
        <v>231</v>
      </c>
      <c r="CZ4296" s="1">
        <f t="shared" si="4935"/>
        <v>0.79966653657436926</v>
      </c>
      <c r="DA4296" s="4">
        <f t="shared" si="4936"/>
        <v>106.2258064516129</v>
      </c>
      <c r="DB4296" s="4"/>
      <c r="DC4296" s="4"/>
      <c r="DD4296" s="4"/>
    </row>
    <row r="4297" spans="1:108" x14ac:dyDescent="0.25">
      <c r="A4297" t="s">
        <v>91</v>
      </c>
      <c r="B4297">
        <v>36.071899999999999</v>
      </c>
      <c r="C4297">
        <v>-115.16330000000001</v>
      </c>
      <c r="D4297">
        <v>2175</v>
      </c>
      <c r="E4297" t="s">
        <v>1</v>
      </c>
      <c r="F4297">
        <v>158.69999999999999</v>
      </c>
      <c r="G4297">
        <v>2016</v>
      </c>
      <c r="H4297">
        <v>8</v>
      </c>
      <c r="I4297" t="s">
        <v>260</v>
      </c>
      <c r="J4297">
        <v>102</v>
      </c>
      <c r="K4297">
        <v>106</v>
      </c>
      <c r="L4297">
        <v>107</v>
      </c>
      <c r="M4297">
        <v>109</v>
      </c>
      <c r="N4297">
        <v>109</v>
      </c>
      <c r="O4297">
        <v>105</v>
      </c>
      <c r="P4297">
        <v>107</v>
      </c>
      <c r="Q4297">
        <v>109</v>
      </c>
      <c r="R4297">
        <v>107</v>
      </c>
      <c r="S4297">
        <v>104</v>
      </c>
      <c r="T4297">
        <v>95</v>
      </c>
      <c r="U4297">
        <v>94</v>
      </c>
      <c r="V4297">
        <v>95</v>
      </c>
      <c r="W4297">
        <v>97</v>
      </c>
      <c r="X4297">
        <v>95</v>
      </c>
      <c r="Y4297">
        <v>94</v>
      </c>
      <c r="Z4297">
        <v>99</v>
      </c>
      <c r="AA4297">
        <v>101</v>
      </c>
      <c r="AB4297">
        <v>110</v>
      </c>
      <c r="AC4297">
        <v>115</v>
      </c>
      <c r="AD4297">
        <v>113</v>
      </c>
      <c r="AE4297">
        <v>109</v>
      </c>
      <c r="AF4297">
        <v>109</v>
      </c>
      <c r="AG4297">
        <v>109</v>
      </c>
      <c r="AH4297">
        <v>107</v>
      </c>
      <c r="AI4297">
        <v>110</v>
      </c>
      <c r="AJ4297">
        <v>111</v>
      </c>
      <c r="AK4297">
        <v>109</v>
      </c>
      <c r="AL4297">
        <v>110</v>
      </c>
      <c r="AM4297">
        <v>103</v>
      </c>
      <c r="AN4297" s="5">
        <v>97</v>
      </c>
      <c r="AO4297" s="5">
        <v>97</v>
      </c>
      <c r="AP4297" s="5">
        <v>103</v>
      </c>
      <c r="AQ4297" s="5">
        <v>105</v>
      </c>
      <c r="AR4297" s="5">
        <v>105</v>
      </c>
      <c r="AS4297" s="5">
        <v>103</v>
      </c>
      <c r="AT4297" s="5">
        <v>104</v>
      </c>
      <c r="AU4297" s="5">
        <v>106</v>
      </c>
      <c r="AV4297" s="5">
        <v>104</v>
      </c>
      <c r="AW4297" s="5">
        <v>101</v>
      </c>
      <c r="AX4297" s="5">
        <v>100</v>
      </c>
      <c r="AY4297" s="5">
        <v>105</v>
      </c>
      <c r="AZ4297" s="5">
        <v>106</v>
      </c>
      <c r="BA4297" s="5">
        <v>109</v>
      </c>
      <c r="BB4297" s="5">
        <v>110</v>
      </c>
      <c r="BC4297" s="5">
        <v>107</v>
      </c>
      <c r="BD4297" s="5">
        <v>108</v>
      </c>
      <c r="BE4297" s="5">
        <v>107</v>
      </c>
      <c r="BF4297" s="5">
        <v>108</v>
      </c>
      <c r="BG4297" s="5">
        <v>108</v>
      </c>
      <c r="BH4297" s="5">
        <v>110</v>
      </c>
      <c r="BI4297" s="5">
        <v>112</v>
      </c>
      <c r="BJ4297" s="5">
        <v>113</v>
      </c>
      <c r="BK4297" s="5">
        <v>112</v>
      </c>
      <c r="BL4297" s="5">
        <v>110</v>
      </c>
      <c r="BM4297" s="5">
        <v>112</v>
      </c>
      <c r="BN4297" s="5">
        <v>115</v>
      </c>
      <c r="BO4297" s="5">
        <v>115</v>
      </c>
      <c r="BP4297" s="5">
        <v>113</v>
      </c>
      <c r="BQ4297" s="5">
        <v>109</v>
      </c>
      <c r="BR4297" s="5">
        <v>106</v>
      </c>
      <c r="BS4297">
        <v>103</v>
      </c>
      <c r="BT4297">
        <v>103</v>
      </c>
      <c r="BU4297">
        <v>106</v>
      </c>
      <c r="BV4297">
        <v>85</v>
      </c>
      <c r="BW4297">
        <v>101</v>
      </c>
      <c r="BX4297">
        <v>104</v>
      </c>
      <c r="BY4297">
        <v>106</v>
      </c>
      <c r="BZ4297">
        <v>106</v>
      </c>
      <c r="CA4297">
        <v>103</v>
      </c>
      <c r="CB4297">
        <v>103</v>
      </c>
      <c r="CC4297">
        <v>102</v>
      </c>
      <c r="CD4297">
        <v>105</v>
      </c>
      <c r="CE4297">
        <v>108</v>
      </c>
      <c r="CF4297">
        <v>111</v>
      </c>
      <c r="CG4297">
        <v>108</v>
      </c>
      <c r="CH4297">
        <v>108</v>
      </c>
      <c r="CI4297">
        <v>107</v>
      </c>
      <c r="CJ4297">
        <v>102</v>
      </c>
      <c r="CK4297">
        <v>100</v>
      </c>
      <c r="CL4297">
        <v>106</v>
      </c>
      <c r="CM4297">
        <v>101</v>
      </c>
      <c r="CN4297">
        <v>99</v>
      </c>
      <c r="CO4297">
        <v>93</v>
      </c>
      <c r="CP4297">
        <v>102</v>
      </c>
      <c r="CQ4297">
        <v>101</v>
      </c>
      <c r="CR4297">
        <v>98</v>
      </c>
      <c r="CS4297">
        <v>90</v>
      </c>
      <c r="CT4297">
        <v>96</v>
      </c>
      <c r="CU4297">
        <v>104</v>
      </c>
      <c r="CV4297">
        <v>106</v>
      </c>
      <c r="CW4297">
        <v>104</v>
      </c>
      <c r="CX4297" t="s">
        <v>2</v>
      </c>
      <c r="CY4297" t="s">
        <v>92</v>
      </c>
      <c r="CZ4297" s="1">
        <f t="shared" si="4935"/>
        <v>0.85782709890575992</v>
      </c>
      <c r="DA4297" s="4">
        <f t="shared" si="4936"/>
        <v>107.09677419354838</v>
      </c>
      <c r="DB4297" s="4"/>
      <c r="DC4297" s="4"/>
      <c r="DD4297" s="4"/>
    </row>
    <row r="4298" spans="1:108" x14ac:dyDescent="0.25">
      <c r="A4298" t="s">
        <v>155</v>
      </c>
      <c r="B4298">
        <v>36.430300000000003</v>
      </c>
      <c r="C4298">
        <v>-114.51390000000001</v>
      </c>
      <c r="D4298">
        <v>2000</v>
      </c>
      <c r="E4298" t="s">
        <v>1</v>
      </c>
      <c r="F4298">
        <v>210.3</v>
      </c>
      <c r="G4298">
        <v>2016</v>
      </c>
      <c r="H4298">
        <v>8</v>
      </c>
      <c r="I4298" t="s">
        <v>260</v>
      </c>
      <c r="J4298">
        <v>99</v>
      </c>
      <c r="K4298">
        <v>102</v>
      </c>
      <c r="L4298">
        <v>106</v>
      </c>
      <c r="M4298">
        <v>108</v>
      </c>
      <c r="N4298">
        <v>111</v>
      </c>
      <c r="O4298">
        <v>110</v>
      </c>
      <c r="P4298">
        <v>105</v>
      </c>
      <c r="Q4298">
        <v>106</v>
      </c>
      <c r="R4298">
        <v>108</v>
      </c>
      <c r="S4298">
        <v>104</v>
      </c>
      <c r="T4298">
        <v>101</v>
      </c>
      <c r="U4298">
        <v>97</v>
      </c>
      <c r="V4298">
        <v>95</v>
      </c>
      <c r="W4298">
        <v>96</v>
      </c>
      <c r="X4298">
        <v>97</v>
      </c>
      <c r="Y4298">
        <v>96</v>
      </c>
      <c r="Z4298">
        <v>95</v>
      </c>
      <c r="AA4298">
        <v>99</v>
      </c>
      <c r="AB4298">
        <v>103</v>
      </c>
      <c r="AC4298">
        <v>110</v>
      </c>
      <c r="AD4298">
        <v>115</v>
      </c>
      <c r="AE4298">
        <v>115</v>
      </c>
      <c r="AF4298">
        <v>110</v>
      </c>
      <c r="AG4298">
        <v>108</v>
      </c>
      <c r="AH4298">
        <v>108</v>
      </c>
      <c r="AI4298">
        <v>109</v>
      </c>
      <c r="AJ4298">
        <v>111</v>
      </c>
      <c r="AK4298">
        <v>111</v>
      </c>
      <c r="AL4298">
        <v>109</v>
      </c>
      <c r="AM4298">
        <v>110</v>
      </c>
      <c r="AN4298" s="5">
        <v>102</v>
      </c>
      <c r="AO4298" s="5">
        <v>98</v>
      </c>
      <c r="AP4298" s="5">
        <v>94</v>
      </c>
      <c r="AQ4298" s="5">
        <v>104</v>
      </c>
      <c r="AR4298" s="5">
        <v>106</v>
      </c>
      <c r="AS4298" s="5">
        <v>106</v>
      </c>
      <c r="AT4298" s="5">
        <v>102</v>
      </c>
      <c r="AU4298" s="5">
        <v>102</v>
      </c>
      <c r="AV4298" s="5">
        <v>105</v>
      </c>
      <c r="AW4298" s="5">
        <v>105</v>
      </c>
      <c r="AX4298" s="5">
        <v>102</v>
      </c>
      <c r="AY4298" s="5">
        <v>102</v>
      </c>
      <c r="AZ4298" s="5">
        <v>105</v>
      </c>
      <c r="BA4298" s="5">
        <v>106</v>
      </c>
      <c r="BB4298" s="5">
        <v>108</v>
      </c>
      <c r="BC4298" s="5">
        <v>111</v>
      </c>
      <c r="BD4298" s="5">
        <v>107</v>
      </c>
      <c r="BE4298" s="5">
        <v>108</v>
      </c>
      <c r="BF4298" s="5">
        <v>105</v>
      </c>
      <c r="BG4298" s="5">
        <v>107</v>
      </c>
      <c r="BH4298" s="5">
        <v>108</v>
      </c>
      <c r="BI4298" s="5">
        <v>109</v>
      </c>
      <c r="BJ4298" s="5">
        <v>112</v>
      </c>
      <c r="BK4298" s="5">
        <v>113</v>
      </c>
      <c r="BL4298" s="5">
        <v>113</v>
      </c>
      <c r="BM4298" s="5">
        <v>110</v>
      </c>
      <c r="BN4298" s="5">
        <v>111</v>
      </c>
      <c r="BO4298" s="5">
        <v>115</v>
      </c>
      <c r="BP4298" s="5">
        <v>116</v>
      </c>
      <c r="BQ4298" s="5">
        <v>114</v>
      </c>
      <c r="BR4298" s="5">
        <v>105</v>
      </c>
      <c r="BS4298">
        <v>105</v>
      </c>
      <c r="BT4298">
        <v>102</v>
      </c>
      <c r="BU4298">
        <v>105</v>
      </c>
      <c r="BV4298">
        <v>104</v>
      </c>
      <c r="BW4298">
        <v>86</v>
      </c>
      <c r="BX4298">
        <v>102</v>
      </c>
      <c r="BY4298">
        <v>104</v>
      </c>
      <c r="BZ4298">
        <v>106</v>
      </c>
      <c r="CA4298">
        <v>106</v>
      </c>
      <c r="CB4298">
        <v>102</v>
      </c>
      <c r="CC4298">
        <v>100</v>
      </c>
      <c r="CD4298">
        <v>102</v>
      </c>
      <c r="CE4298">
        <v>104</v>
      </c>
      <c r="CF4298">
        <v>109</v>
      </c>
      <c r="CG4298">
        <v>111</v>
      </c>
      <c r="CH4298">
        <v>109</v>
      </c>
      <c r="CI4298">
        <v>109</v>
      </c>
      <c r="CJ4298">
        <v>107</v>
      </c>
      <c r="CK4298">
        <v>106</v>
      </c>
      <c r="CL4298">
        <v>101</v>
      </c>
      <c r="CM4298">
        <v>105</v>
      </c>
      <c r="CN4298">
        <v>106</v>
      </c>
      <c r="CO4298">
        <v>98</v>
      </c>
      <c r="CP4298">
        <v>92</v>
      </c>
      <c r="CQ4298">
        <v>101</v>
      </c>
      <c r="CR4298">
        <v>101</v>
      </c>
      <c r="CS4298">
        <v>99</v>
      </c>
      <c r="CT4298">
        <v>88</v>
      </c>
      <c r="CU4298">
        <v>98</v>
      </c>
      <c r="CV4298">
        <v>106</v>
      </c>
      <c r="CW4298">
        <v>107</v>
      </c>
      <c r="CX4298" t="s">
        <v>2</v>
      </c>
      <c r="CY4298" t="s">
        <v>156</v>
      </c>
      <c r="CZ4298" s="1">
        <f t="shared" si="4935"/>
        <v>0.7412992340640252</v>
      </c>
      <c r="DA4298" s="4">
        <f t="shared" si="4936"/>
        <v>106.80645161290323</v>
      </c>
      <c r="DB4298" s="4"/>
      <c r="DC4298" s="4"/>
      <c r="DD4298" s="4"/>
    </row>
    <row r="4299" spans="1:108" x14ac:dyDescent="0.25">
      <c r="A4299" t="s">
        <v>77</v>
      </c>
      <c r="B4299">
        <v>34.8536</v>
      </c>
      <c r="C4299">
        <v>-116.7869</v>
      </c>
      <c r="D4299">
        <v>1919</v>
      </c>
      <c r="E4299" t="s">
        <v>1</v>
      </c>
      <c r="F4299">
        <v>178.9</v>
      </c>
      <c r="G4299">
        <v>2016</v>
      </c>
      <c r="H4299">
        <v>8</v>
      </c>
      <c r="I4299" t="s">
        <v>260</v>
      </c>
      <c r="J4299">
        <v>105</v>
      </c>
      <c r="K4299">
        <v>106</v>
      </c>
      <c r="L4299">
        <v>106</v>
      </c>
      <c r="M4299">
        <v>108</v>
      </c>
      <c r="N4299">
        <v>105</v>
      </c>
      <c r="O4299">
        <v>106</v>
      </c>
      <c r="P4299">
        <v>109</v>
      </c>
      <c r="Q4299">
        <v>109</v>
      </c>
      <c r="R4299">
        <v>107</v>
      </c>
      <c r="S4299">
        <v>101</v>
      </c>
      <c r="T4299">
        <v>97</v>
      </c>
      <c r="U4299">
        <v>92</v>
      </c>
      <c r="V4299">
        <v>95</v>
      </c>
      <c r="W4299">
        <v>98</v>
      </c>
      <c r="X4299">
        <v>91</v>
      </c>
      <c r="Y4299">
        <v>92</v>
      </c>
      <c r="Z4299">
        <v>97</v>
      </c>
      <c r="AA4299">
        <v>101</v>
      </c>
      <c r="AB4299">
        <v>109</v>
      </c>
      <c r="AC4299">
        <v>113</v>
      </c>
      <c r="AD4299">
        <v>114</v>
      </c>
      <c r="AE4299">
        <v>109</v>
      </c>
      <c r="AF4299">
        <v>110</v>
      </c>
      <c r="AG4299">
        <v>106</v>
      </c>
      <c r="AH4299">
        <v>107</v>
      </c>
      <c r="AI4299">
        <v>111</v>
      </c>
      <c r="AJ4299">
        <v>112</v>
      </c>
      <c r="AK4299">
        <v>109</v>
      </c>
      <c r="AL4299">
        <v>111</v>
      </c>
      <c r="AM4299">
        <v>108</v>
      </c>
      <c r="AN4299" s="5">
        <v>102</v>
      </c>
      <c r="AO4299" s="5">
        <v>104</v>
      </c>
      <c r="AP4299" s="5">
        <v>105</v>
      </c>
      <c r="AQ4299" s="5">
        <v>106</v>
      </c>
      <c r="AR4299" s="5">
        <v>103</v>
      </c>
      <c r="AS4299" s="5">
        <v>104</v>
      </c>
      <c r="AT4299" s="5">
        <v>105</v>
      </c>
      <c r="AU4299" s="5">
        <v>106</v>
      </c>
      <c r="AV4299" s="5">
        <v>105</v>
      </c>
      <c r="AW4299" s="5">
        <v>100</v>
      </c>
      <c r="AX4299" s="5">
        <v>101</v>
      </c>
      <c r="AY4299" s="5">
        <v>104</v>
      </c>
      <c r="AZ4299" s="5">
        <v>105</v>
      </c>
      <c r="BA4299" s="5">
        <v>109</v>
      </c>
      <c r="BB4299" s="5">
        <v>110</v>
      </c>
      <c r="BC4299" s="5">
        <v>108</v>
      </c>
      <c r="BD4299" s="5">
        <v>108</v>
      </c>
      <c r="BE4299" s="5">
        <v>106</v>
      </c>
      <c r="BF4299" s="5">
        <v>107</v>
      </c>
      <c r="BG4299" s="5">
        <v>108</v>
      </c>
      <c r="BH4299" s="5">
        <v>110</v>
      </c>
      <c r="BI4299" s="5">
        <v>111</v>
      </c>
      <c r="BJ4299" s="5">
        <v>110</v>
      </c>
      <c r="BK4299" s="5">
        <v>112</v>
      </c>
      <c r="BL4299" s="5">
        <v>110</v>
      </c>
      <c r="BM4299" s="5">
        <v>111</v>
      </c>
      <c r="BN4299" s="5">
        <v>114</v>
      </c>
      <c r="BO4299" s="5">
        <v>114</v>
      </c>
      <c r="BP4299" s="5">
        <v>114</v>
      </c>
      <c r="BQ4299" s="5">
        <v>110</v>
      </c>
      <c r="BR4299" s="5">
        <v>109</v>
      </c>
      <c r="BS4299">
        <v>107</v>
      </c>
      <c r="BT4299">
        <v>108</v>
      </c>
      <c r="BU4299">
        <v>107</v>
      </c>
      <c r="BV4299">
        <v>97</v>
      </c>
      <c r="BW4299">
        <v>106</v>
      </c>
      <c r="BX4299">
        <v>105</v>
      </c>
      <c r="BY4299">
        <v>104</v>
      </c>
      <c r="BZ4299">
        <v>105</v>
      </c>
      <c r="CA4299">
        <v>103</v>
      </c>
      <c r="CB4299">
        <v>102</v>
      </c>
      <c r="CC4299">
        <v>101</v>
      </c>
      <c r="CD4299">
        <v>104</v>
      </c>
      <c r="CE4299">
        <v>108</v>
      </c>
      <c r="CF4299">
        <v>111</v>
      </c>
      <c r="CG4299">
        <v>110</v>
      </c>
      <c r="CH4299">
        <v>109</v>
      </c>
      <c r="CI4299">
        <v>108</v>
      </c>
      <c r="CJ4299">
        <v>105</v>
      </c>
      <c r="CK4299">
        <v>102</v>
      </c>
      <c r="CL4299">
        <v>103</v>
      </c>
      <c r="CM4299">
        <v>100</v>
      </c>
      <c r="CN4299">
        <v>101</v>
      </c>
      <c r="CO4299">
        <v>102</v>
      </c>
      <c r="CP4299">
        <v>104</v>
      </c>
      <c r="CQ4299">
        <v>102</v>
      </c>
      <c r="CR4299">
        <v>99</v>
      </c>
      <c r="CS4299">
        <v>97</v>
      </c>
      <c r="CT4299">
        <v>103</v>
      </c>
      <c r="CU4299">
        <v>106</v>
      </c>
      <c r="CV4299">
        <v>108</v>
      </c>
      <c r="CW4299">
        <v>106</v>
      </c>
      <c r="CX4299" t="s">
        <v>5</v>
      </c>
      <c r="CY4299" t="s">
        <v>78</v>
      </c>
      <c r="CZ4299" s="1">
        <f t="shared" si="4935"/>
        <v>0.94835234346794073</v>
      </c>
      <c r="DA4299" s="4">
        <f t="shared" si="4936"/>
        <v>107.45161290322581</v>
      </c>
      <c r="DB4299" s="4"/>
      <c r="DC4299" s="4"/>
      <c r="DD4299" s="4"/>
    </row>
    <row r="4300" spans="1:108" x14ac:dyDescent="0.25">
      <c r="A4300" t="s">
        <v>45</v>
      </c>
      <c r="B4300">
        <v>35.763599999999997</v>
      </c>
      <c r="C4300">
        <v>-117.3908</v>
      </c>
      <c r="D4300">
        <v>1695</v>
      </c>
      <c r="E4300" t="s">
        <v>1</v>
      </c>
      <c r="F4300">
        <v>90.8</v>
      </c>
      <c r="G4300">
        <v>2016</v>
      </c>
      <c r="H4300">
        <v>8</v>
      </c>
      <c r="I4300" t="s">
        <v>260</v>
      </c>
      <c r="J4300">
        <v>104</v>
      </c>
      <c r="K4300">
        <v>105</v>
      </c>
      <c r="L4300">
        <v>106</v>
      </c>
      <c r="M4300">
        <v>107</v>
      </c>
      <c r="N4300">
        <v>108</v>
      </c>
      <c r="O4300">
        <v>106</v>
      </c>
      <c r="P4300">
        <v>109</v>
      </c>
      <c r="Q4300">
        <v>110</v>
      </c>
      <c r="R4300">
        <v>106</v>
      </c>
      <c r="S4300">
        <v>100</v>
      </c>
      <c r="T4300">
        <v>97</v>
      </c>
      <c r="U4300">
        <v>92</v>
      </c>
      <c r="V4300">
        <v>95</v>
      </c>
      <c r="W4300">
        <v>98</v>
      </c>
      <c r="X4300">
        <v>91</v>
      </c>
      <c r="Y4300">
        <v>91</v>
      </c>
      <c r="Z4300">
        <v>97</v>
      </c>
      <c r="AA4300">
        <v>100</v>
      </c>
      <c r="AB4300">
        <v>109</v>
      </c>
      <c r="AC4300">
        <v>114</v>
      </c>
      <c r="AD4300">
        <v>113</v>
      </c>
      <c r="AE4300">
        <v>112</v>
      </c>
      <c r="AF4300">
        <v>112</v>
      </c>
      <c r="AG4300">
        <v>111</v>
      </c>
      <c r="AH4300">
        <v>108</v>
      </c>
      <c r="AI4300">
        <v>111</v>
      </c>
      <c r="AJ4300">
        <v>113</v>
      </c>
      <c r="AK4300">
        <v>105</v>
      </c>
      <c r="AL4300">
        <v>109</v>
      </c>
      <c r="AM4300">
        <v>109</v>
      </c>
      <c r="AN4300" s="5">
        <v>104</v>
      </c>
      <c r="AO4300" s="5">
        <v>105</v>
      </c>
      <c r="AP4300" s="5">
        <v>105</v>
      </c>
      <c r="AQ4300" s="5">
        <v>106</v>
      </c>
      <c r="AR4300" s="5">
        <v>106</v>
      </c>
      <c r="AS4300" s="5">
        <v>106</v>
      </c>
      <c r="AT4300" s="5">
        <v>105</v>
      </c>
      <c r="AU4300" s="5">
        <v>104</v>
      </c>
      <c r="AV4300" s="5">
        <v>105</v>
      </c>
      <c r="AW4300" s="5">
        <v>100</v>
      </c>
      <c r="AX4300" s="5">
        <v>101</v>
      </c>
      <c r="AY4300" s="5">
        <v>104</v>
      </c>
      <c r="AZ4300" s="5">
        <v>106</v>
      </c>
      <c r="BA4300" s="5">
        <v>109</v>
      </c>
      <c r="BB4300" s="5">
        <v>110</v>
      </c>
      <c r="BC4300" s="5">
        <v>107</v>
      </c>
      <c r="BD4300" s="5">
        <v>106</v>
      </c>
      <c r="BE4300" s="5">
        <v>105</v>
      </c>
      <c r="BF4300" s="5">
        <v>106</v>
      </c>
      <c r="BG4300" s="5">
        <v>107</v>
      </c>
      <c r="BH4300" s="5">
        <v>109</v>
      </c>
      <c r="BI4300" s="5">
        <v>111</v>
      </c>
      <c r="BJ4300" s="5">
        <v>110</v>
      </c>
      <c r="BK4300" s="5">
        <v>118</v>
      </c>
      <c r="BL4300" s="5">
        <v>112</v>
      </c>
      <c r="BM4300" s="5">
        <v>111</v>
      </c>
      <c r="BN4300" s="5">
        <v>113</v>
      </c>
      <c r="BO4300" s="5">
        <v>115</v>
      </c>
      <c r="BP4300" s="5">
        <v>116</v>
      </c>
      <c r="BQ4300" s="5">
        <v>112</v>
      </c>
      <c r="BR4300" s="5">
        <v>110</v>
      </c>
      <c r="BS4300">
        <v>107</v>
      </c>
      <c r="BT4300">
        <v>109</v>
      </c>
      <c r="BU4300">
        <v>108</v>
      </c>
      <c r="BV4300">
        <v>100</v>
      </c>
      <c r="BW4300">
        <v>105</v>
      </c>
      <c r="BX4300">
        <v>104</v>
      </c>
      <c r="BY4300">
        <v>105</v>
      </c>
      <c r="BZ4300">
        <v>106</v>
      </c>
      <c r="CA4300">
        <v>103</v>
      </c>
      <c r="CB4300">
        <v>104</v>
      </c>
      <c r="CC4300">
        <v>101</v>
      </c>
      <c r="CD4300">
        <v>104</v>
      </c>
      <c r="CE4300">
        <v>109</v>
      </c>
      <c r="CF4300">
        <v>111</v>
      </c>
      <c r="CG4300">
        <v>108</v>
      </c>
      <c r="CH4300">
        <v>107</v>
      </c>
      <c r="CI4300">
        <v>106</v>
      </c>
      <c r="CJ4300">
        <v>104</v>
      </c>
      <c r="CK4300">
        <v>103</v>
      </c>
      <c r="CL4300">
        <v>105</v>
      </c>
      <c r="CM4300">
        <v>104</v>
      </c>
      <c r="CN4300">
        <v>100</v>
      </c>
      <c r="CO4300">
        <v>102</v>
      </c>
      <c r="CP4300">
        <v>104</v>
      </c>
      <c r="CQ4300">
        <v>100</v>
      </c>
      <c r="CR4300">
        <v>99</v>
      </c>
      <c r="CS4300">
        <v>99</v>
      </c>
      <c r="CT4300">
        <v>103</v>
      </c>
      <c r="CU4300">
        <v>105</v>
      </c>
      <c r="CV4300">
        <v>108</v>
      </c>
      <c r="CW4300">
        <v>108</v>
      </c>
      <c r="CX4300" t="s">
        <v>5</v>
      </c>
      <c r="CY4300" t="s">
        <v>46</v>
      </c>
      <c r="CZ4300" s="1">
        <f t="shared" si="4935"/>
        <v>0.92154581249885281</v>
      </c>
      <c r="DA4300" s="4">
        <f t="shared" si="4936"/>
        <v>107.87096774193549</v>
      </c>
      <c r="DB4300" s="4"/>
      <c r="DC4300" s="4"/>
      <c r="DD4300" s="4"/>
    </row>
    <row r="4301" spans="1:108" x14ac:dyDescent="0.25">
      <c r="A4301" t="s">
        <v>232</v>
      </c>
      <c r="B4301">
        <v>36.01</v>
      </c>
      <c r="C4301">
        <v>-114.79640000000001</v>
      </c>
      <c r="D4301">
        <v>1641</v>
      </c>
      <c r="E4301" t="s">
        <v>1</v>
      </c>
      <c r="F4301">
        <v>192.3</v>
      </c>
      <c r="G4301">
        <v>2016</v>
      </c>
      <c r="H4301">
        <v>8</v>
      </c>
      <c r="I4301" t="s">
        <v>260</v>
      </c>
      <c r="J4301">
        <v>101</v>
      </c>
      <c r="K4301">
        <v>107</v>
      </c>
      <c r="L4301">
        <v>109</v>
      </c>
      <c r="M4301">
        <v>112</v>
      </c>
      <c r="N4301">
        <v>111</v>
      </c>
      <c r="O4301">
        <v>105</v>
      </c>
      <c r="P4301">
        <v>108</v>
      </c>
      <c r="Q4301">
        <v>105</v>
      </c>
      <c r="R4301">
        <v>103</v>
      </c>
      <c r="S4301">
        <v>101</v>
      </c>
      <c r="T4301">
        <v>99</v>
      </c>
      <c r="U4301">
        <v>95</v>
      </c>
      <c r="V4301">
        <v>99</v>
      </c>
      <c r="W4301">
        <v>99</v>
      </c>
      <c r="X4301">
        <v>98</v>
      </c>
      <c r="Y4301">
        <v>97</v>
      </c>
      <c r="Z4301">
        <v>101</v>
      </c>
      <c r="AA4301">
        <v>105</v>
      </c>
      <c r="AB4301">
        <v>110</v>
      </c>
      <c r="AC4301">
        <v>115</v>
      </c>
      <c r="AD4301">
        <v>115</v>
      </c>
      <c r="AE4301">
        <v>111</v>
      </c>
      <c r="AF4301">
        <v>110</v>
      </c>
      <c r="AG4301">
        <v>112</v>
      </c>
      <c r="AH4301">
        <v>109</v>
      </c>
      <c r="AI4301">
        <v>111</v>
      </c>
      <c r="AJ4301">
        <v>115</v>
      </c>
      <c r="AK4301">
        <v>111</v>
      </c>
      <c r="AL4301">
        <v>113</v>
      </c>
      <c r="AM4301">
        <v>104</v>
      </c>
      <c r="AN4301" s="5">
        <v>97</v>
      </c>
      <c r="AO4301" s="5">
        <v>98</v>
      </c>
      <c r="AP4301" s="5">
        <v>106</v>
      </c>
      <c r="AQ4301" s="5">
        <v>110</v>
      </c>
      <c r="AR4301" s="5">
        <v>107</v>
      </c>
      <c r="AS4301" s="5">
        <v>104</v>
      </c>
      <c r="AT4301" s="5">
        <v>103</v>
      </c>
      <c r="AU4301" s="5">
        <v>107</v>
      </c>
      <c r="AV4301" s="5">
        <v>105</v>
      </c>
      <c r="AW4301" s="5">
        <v>111</v>
      </c>
      <c r="AX4301" s="5">
        <v>102</v>
      </c>
      <c r="AY4301" s="5">
        <v>106</v>
      </c>
      <c r="AZ4301" s="5">
        <v>108</v>
      </c>
      <c r="BA4301" s="5">
        <v>110</v>
      </c>
      <c r="BB4301" s="5">
        <v>112</v>
      </c>
      <c r="BC4301" s="5">
        <v>111</v>
      </c>
      <c r="BD4301" s="5">
        <v>107</v>
      </c>
      <c r="BE4301" s="5">
        <v>106</v>
      </c>
      <c r="BF4301" s="5">
        <v>110</v>
      </c>
      <c r="BG4301" s="5">
        <v>111</v>
      </c>
      <c r="BH4301" s="5">
        <v>113</v>
      </c>
      <c r="BI4301" s="5">
        <v>114</v>
      </c>
      <c r="BJ4301" s="5">
        <v>113</v>
      </c>
      <c r="BK4301" s="5">
        <v>108</v>
      </c>
      <c r="BL4301" s="5">
        <v>109</v>
      </c>
      <c r="BM4301" s="5">
        <v>113</v>
      </c>
      <c r="BN4301" s="5">
        <v>115</v>
      </c>
      <c r="BO4301" s="5">
        <v>116</v>
      </c>
      <c r="BP4301" s="5">
        <v>114</v>
      </c>
      <c r="BQ4301" s="5">
        <v>106</v>
      </c>
      <c r="BR4301" s="5">
        <v>104</v>
      </c>
      <c r="BS4301">
        <v>101</v>
      </c>
      <c r="BT4301">
        <v>105</v>
      </c>
      <c r="BU4301">
        <v>105</v>
      </c>
      <c r="BV4301">
        <v>87</v>
      </c>
      <c r="BW4301">
        <v>103</v>
      </c>
      <c r="BX4301">
        <v>107</v>
      </c>
      <c r="BY4301">
        <v>109</v>
      </c>
      <c r="BZ4301">
        <v>109</v>
      </c>
      <c r="CA4301">
        <v>104</v>
      </c>
      <c r="CB4301">
        <v>102</v>
      </c>
      <c r="CC4301">
        <v>101</v>
      </c>
      <c r="CD4301">
        <v>106</v>
      </c>
      <c r="CE4301">
        <v>109</v>
      </c>
      <c r="CF4301">
        <v>112</v>
      </c>
      <c r="CG4301">
        <v>113</v>
      </c>
      <c r="CH4301">
        <v>109</v>
      </c>
      <c r="CI4301">
        <v>109</v>
      </c>
      <c r="CJ4301">
        <v>103</v>
      </c>
      <c r="CK4301">
        <v>105</v>
      </c>
      <c r="CL4301">
        <v>106</v>
      </c>
      <c r="CM4301">
        <v>103</v>
      </c>
      <c r="CN4301">
        <v>100</v>
      </c>
      <c r="CO4301">
        <v>90</v>
      </c>
      <c r="CP4301">
        <v>94</v>
      </c>
      <c r="CQ4301">
        <v>104</v>
      </c>
      <c r="CR4301">
        <v>98</v>
      </c>
      <c r="CS4301">
        <v>90</v>
      </c>
      <c r="CT4301">
        <v>97</v>
      </c>
      <c r="CU4301">
        <v>104</v>
      </c>
      <c r="CV4301">
        <v>107</v>
      </c>
      <c r="CW4301">
        <v>107</v>
      </c>
      <c r="CX4301" t="s">
        <v>2</v>
      </c>
      <c r="CY4301" t="s">
        <v>233</v>
      </c>
      <c r="CZ4301" s="1">
        <f t="shared" si="4935"/>
        <v>0.70177378197137008</v>
      </c>
      <c r="DA4301" s="4">
        <f t="shared" si="4936"/>
        <v>108.25806451612904</v>
      </c>
      <c r="DB4301" s="4"/>
      <c r="DC4301" s="4"/>
      <c r="DD4301" s="4"/>
    </row>
    <row r="4302" spans="1:108" x14ac:dyDescent="0.25">
      <c r="A4302" t="s">
        <v>163</v>
      </c>
      <c r="B4302">
        <v>36.769199999999998</v>
      </c>
      <c r="C4302">
        <v>-114.12690000000001</v>
      </c>
      <c r="D4302">
        <v>1532</v>
      </c>
      <c r="E4302" t="s">
        <v>1</v>
      </c>
      <c r="F4302">
        <v>246.7</v>
      </c>
      <c r="G4302">
        <v>2016</v>
      </c>
      <c r="H4302">
        <v>8</v>
      </c>
      <c r="I4302" t="s">
        <v>260</v>
      </c>
      <c r="J4302">
        <v>102</v>
      </c>
      <c r="K4302">
        <v>106</v>
      </c>
      <c r="L4302">
        <v>112</v>
      </c>
      <c r="M4302">
        <v>113</v>
      </c>
      <c r="N4302">
        <v>115</v>
      </c>
      <c r="O4302">
        <v>114</v>
      </c>
      <c r="P4302">
        <v>110</v>
      </c>
      <c r="Q4302">
        <v>111</v>
      </c>
      <c r="R4302">
        <v>110</v>
      </c>
      <c r="S4302">
        <v>111</v>
      </c>
      <c r="T4302">
        <v>106</v>
      </c>
      <c r="U4302">
        <v>97</v>
      </c>
      <c r="V4302">
        <v>99</v>
      </c>
      <c r="W4302">
        <v>99</v>
      </c>
      <c r="X4302">
        <v>101</v>
      </c>
      <c r="Y4302">
        <v>101</v>
      </c>
      <c r="Z4302">
        <v>99</v>
      </c>
      <c r="AA4302">
        <v>103</v>
      </c>
      <c r="AB4302">
        <v>105</v>
      </c>
      <c r="AC4302">
        <v>114</v>
      </c>
      <c r="AD4302">
        <v>119</v>
      </c>
      <c r="AE4302">
        <v>119</v>
      </c>
      <c r="AF4302">
        <v>116</v>
      </c>
      <c r="AG4302">
        <v>114</v>
      </c>
      <c r="AH4302">
        <v>109</v>
      </c>
      <c r="AI4302">
        <v>112</v>
      </c>
      <c r="AJ4302">
        <v>116</v>
      </c>
      <c r="AK4302">
        <v>116</v>
      </c>
      <c r="AL4302">
        <v>111</v>
      </c>
      <c r="AM4302">
        <v>115</v>
      </c>
      <c r="AN4302" s="5">
        <v>108</v>
      </c>
      <c r="AO4302" s="5">
        <v>103</v>
      </c>
      <c r="AP4302" s="5">
        <v>100</v>
      </c>
      <c r="AQ4302" s="5">
        <v>106</v>
      </c>
      <c r="AR4302" s="5">
        <v>110</v>
      </c>
      <c r="AS4302" s="5">
        <v>110</v>
      </c>
      <c r="AT4302" s="5">
        <v>107</v>
      </c>
      <c r="AU4302" s="5">
        <v>108</v>
      </c>
      <c r="AV4302" s="5">
        <v>111</v>
      </c>
      <c r="AW4302" s="5">
        <v>109</v>
      </c>
      <c r="AX4302" s="5">
        <v>108</v>
      </c>
      <c r="AY4302" s="5">
        <v>106</v>
      </c>
      <c r="AZ4302" s="5">
        <v>110</v>
      </c>
      <c r="BA4302" s="5">
        <v>111</v>
      </c>
      <c r="BB4302" s="5">
        <v>113</v>
      </c>
      <c r="BC4302" s="5">
        <v>115</v>
      </c>
      <c r="BD4302" s="5">
        <v>112</v>
      </c>
      <c r="BE4302" s="5">
        <v>115</v>
      </c>
      <c r="BF4302" s="5">
        <v>109</v>
      </c>
      <c r="BG4302" s="5">
        <v>112</v>
      </c>
      <c r="BH4302" s="5">
        <v>112</v>
      </c>
      <c r="BI4302" s="5">
        <v>114</v>
      </c>
      <c r="BJ4302" s="5">
        <v>117</v>
      </c>
      <c r="BK4302" s="5">
        <v>118</v>
      </c>
      <c r="BL4302" s="5">
        <v>117</v>
      </c>
      <c r="BM4302" s="5">
        <v>114</v>
      </c>
      <c r="BN4302" s="5">
        <v>116</v>
      </c>
      <c r="BO4302" s="5">
        <v>120</v>
      </c>
      <c r="BP4302" s="5">
        <v>122</v>
      </c>
      <c r="BQ4302" s="5">
        <v>119</v>
      </c>
      <c r="BR4302" s="5">
        <v>111</v>
      </c>
      <c r="BS4302">
        <v>100</v>
      </c>
      <c r="BT4302">
        <v>104</v>
      </c>
      <c r="BU4302">
        <v>106</v>
      </c>
      <c r="BV4302">
        <v>105</v>
      </c>
      <c r="BW4302">
        <v>90</v>
      </c>
      <c r="BX4302">
        <v>103</v>
      </c>
      <c r="BY4302">
        <v>106</v>
      </c>
      <c r="BZ4302">
        <v>109</v>
      </c>
      <c r="CA4302">
        <v>109</v>
      </c>
      <c r="CB4302">
        <v>106</v>
      </c>
      <c r="CC4302">
        <v>103</v>
      </c>
      <c r="CD4302">
        <v>105</v>
      </c>
      <c r="CE4302">
        <v>107</v>
      </c>
      <c r="CF4302">
        <v>111</v>
      </c>
      <c r="CG4302">
        <v>114</v>
      </c>
      <c r="CH4302">
        <v>113</v>
      </c>
      <c r="CI4302">
        <v>113</v>
      </c>
      <c r="CJ4302">
        <v>111</v>
      </c>
      <c r="CK4302">
        <v>111</v>
      </c>
      <c r="CL4302">
        <v>102</v>
      </c>
      <c r="CM4302">
        <v>107</v>
      </c>
      <c r="CN4302">
        <v>107</v>
      </c>
      <c r="CO4302">
        <v>100</v>
      </c>
      <c r="CP4302">
        <v>90</v>
      </c>
      <c r="CQ4302">
        <v>102</v>
      </c>
      <c r="CR4302">
        <v>102</v>
      </c>
      <c r="CS4302">
        <v>101</v>
      </c>
      <c r="CT4302">
        <v>88</v>
      </c>
      <c r="CU4302">
        <v>99</v>
      </c>
      <c r="CV4302">
        <v>107</v>
      </c>
      <c r="CW4302">
        <v>110</v>
      </c>
      <c r="CX4302" t="s">
        <v>2</v>
      </c>
      <c r="CY4302" t="s">
        <v>84</v>
      </c>
      <c r="CZ4302" s="1">
        <f t="shared" si="4935"/>
        <v>0.73795939780957032</v>
      </c>
      <c r="DA4302" s="4">
        <f t="shared" si="4936"/>
        <v>111.70967741935483</v>
      </c>
      <c r="DB4302" s="4"/>
      <c r="DC4302" s="4"/>
      <c r="DD4302" s="4"/>
    </row>
    <row r="4303" spans="1:108" x14ac:dyDescent="0.25">
      <c r="A4303" t="s">
        <v>63</v>
      </c>
      <c r="B4303">
        <v>36.549999999999997</v>
      </c>
      <c r="C4303">
        <v>-114.45829999999999</v>
      </c>
      <c r="D4303">
        <v>1294</v>
      </c>
      <c r="E4303" t="s">
        <v>1</v>
      </c>
      <c r="F4303">
        <v>215.3</v>
      </c>
      <c r="G4303">
        <v>2016</v>
      </c>
      <c r="H4303">
        <v>8</v>
      </c>
      <c r="I4303" t="s">
        <v>260</v>
      </c>
      <c r="J4303">
        <v>102</v>
      </c>
      <c r="K4303">
        <v>105</v>
      </c>
      <c r="L4303">
        <v>108</v>
      </c>
      <c r="M4303">
        <v>110</v>
      </c>
      <c r="N4303">
        <v>113</v>
      </c>
      <c r="O4303">
        <v>112</v>
      </c>
      <c r="P4303">
        <v>108</v>
      </c>
      <c r="Q4303">
        <v>109</v>
      </c>
      <c r="R4303">
        <v>111</v>
      </c>
      <c r="S4303">
        <v>106</v>
      </c>
      <c r="T4303">
        <v>103</v>
      </c>
      <c r="U4303">
        <v>100</v>
      </c>
      <c r="V4303">
        <v>97</v>
      </c>
      <c r="W4303">
        <v>97</v>
      </c>
      <c r="X4303">
        <v>100</v>
      </c>
      <c r="Y4303">
        <v>99</v>
      </c>
      <c r="Z4303">
        <v>97</v>
      </c>
      <c r="AA4303">
        <v>101</v>
      </c>
      <c r="AB4303">
        <v>106</v>
      </c>
      <c r="AC4303">
        <v>113</v>
      </c>
      <c r="AD4303">
        <v>118</v>
      </c>
      <c r="AE4303">
        <v>116</v>
      </c>
      <c r="AF4303">
        <v>113</v>
      </c>
      <c r="AG4303">
        <v>111</v>
      </c>
      <c r="AH4303">
        <v>111</v>
      </c>
      <c r="AI4303">
        <v>111</v>
      </c>
      <c r="AJ4303">
        <v>115</v>
      </c>
      <c r="AK4303">
        <v>114</v>
      </c>
      <c r="AL4303">
        <v>112</v>
      </c>
      <c r="AM4303">
        <v>112</v>
      </c>
      <c r="AN4303" s="5">
        <v>105</v>
      </c>
      <c r="AO4303" s="5">
        <v>101</v>
      </c>
      <c r="AP4303" s="5">
        <v>96</v>
      </c>
      <c r="AQ4303" s="5">
        <v>107</v>
      </c>
      <c r="AR4303" s="5">
        <v>109</v>
      </c>
      <c r="AS4303" s="5">
        <v>108</v>
      </c>
      <c r="AT4303" s="5">
        <v>105</v>
      </c>
      <c r="AU4303" s="5">
        <v>105</v>
      </c>
      <c r="AV4303" s="5">
        <v>107</v>
      </c>
      <c r="AW4303" s="5">
        <v>108</v>
      </c>
      <c r="AX4303" s="5">
        <v>105</v>
      </c>
      <c r="AY4303" s="5">
        <v>104</v>
      </c>
      <c r="AZ4303" s="5">
        <v>107</v>
      </c>
      <c r="BA4303" s="5">
        <v>109</v>
      </c>
      <c r="BB4303" s="5">
        <v>111</v>
      </c>
      <c r="BC4303" s="5">
        <v>113</v>
      </c>
      <c r="BD4303" s="5">
        <v>109</v>
      </c>
      <c r="BE4303" s="5">
        <v>110</v>
      </c>
      <c r="BF4303" s="5">
        <v>107</v>
      </c>
      <c r="BG4303" s="5">
        <v>109</v>
      </c>
      <c r="BH4303" s="5">
        <v>110</v>
      </c>
      <c r="BI4303" s="5">
        <v>112</v>
      </c>
      <c r="BJ4303" s="5">
        <v>115</v>
      </c>
      <c r="BK4303" s="5">
        <v>116</v>
      </c>
      <c r="BL4303" s="5">
        <v>111</v>
      </c>
      <c r="BM4303" s="5">
        <v>112</v>
      </c>
      <c r="BN4303" s="5">
        <v>117</v>
      </c>
      <c r="BO4303" s="5">
        <v>119</v>
      </c>
      <c r="BP4303" s="5">
        <v>120</v>
      </c>
      <c r="BQ4303" s="5">
        <v>116</v>
      </c>
      <c r="BR4303" s="5">
        <v>108</v>
      </c>
      <c r="BS4303">
        <v>106</v>
      </c>
      <c r="BT4303">
        <v>104</v>
      </c>
      <c r="BU4303">
        <v>107</v>
      </c>
      <c r="BV4303">
        <v>108</v>
      </c>
      <c r="BW4303">
        <v>88</v>
      </c>
      <c r="BX4303">
        <v>103</v>
      </c>
      <c r="BY4303">
        <v>107</v>
      </c>
      <c r="BZ4303">
        <v>108</v>
      </c>
      <c r="CA4303">
        <v>108</v>
      </c>
      <c r="CB4303">
        <v>106</v>
      </c>
      <c r="CC4303">
        <v>103</v>
      </c>
      <c r="CD4303">
        <v>104</v>
      </c>
      <c r="CE4303">
        <v>108</v>
      </c>
      <c r="CF4303">
        <v>110</v>
      </c>
      <c r="CG4303">
        <v>114</v>
      </c>
      <c r="CH4303">
        <v>113</v>
      </c>
      <c r="CI4303">
        <v>111</v>
      </c>
      <c r="CJ4303">
        <v>110</v>
      </c>
      <c r="CK4303">
        <v>105</v>
      </c>
      <c r="CL4303">
        <v>102</v>
      </c>
      <c r="CM4303">
        <v>107</v>
      </c>
      <c r="CN4303">
        <v>102</v>
      </c>
      <c r="CO4303">
        <v>100</v>
      </c>
      <c r="CP4303">
        <v>92</v>
      </c>
      <c r="CQ4303">
        <v>101</v>
      </c>
      <c r="CR4303">
        <v>104</v>
      </c>
      <c r="CS4303">
        <v>101</v>
      </c>
      <c r="CT4303">
        <v>89</v>
      </c>
      <c r="CU4303">
        <v>100</v>
      </c>
      <c r="CV4303">
        <v>108</v>
      </c>
      <c r="CW4303">
        <v>110</v>
      </c>
      <c r="CX4303" t="s">
        <v>2</v>
      </c>
      <c r="CY4303" t="s">
        <v>64</v>
      </c>
      <c r="CZ4303" s="1">
        <f t="shared" si="4935"/>
        <v>0.76414870843935256</v>
      </c>
      <c r="DA4303" s="4">
        <f t="shared" si="4936"/>
        <v>109.38709677419355</v>
      </c>
      <c r="DB4303" s="4"/>
      <c r="DC4303" s="4"/>
      <c r="DD4303" s="4"/>
    </row>
    <row r="4304" spans="1:108" x14ac:dyDescent="0.25">
      <c r="A4304" t="s">
        <v>253</v>
      </c>
      <c r="B4304">
        <v>34.559399999999997</v>
      </c>
      <c r="C4304">
        <v>-115.74420000000001</v>
      </c>
      <c r="D4304">
        <v>658</v>
      </c>
      <c r="E4304" t="s">
        <v>1</v>
      </c>
      <c r="F4304">
        <v>234.6</v>
      </c>
      <c r="G4304">
        <v>2016</v>
      </c>
      <c r="H4304">
        <v>8</v>
      </c>
      <c r="I4304" t="s">
        <v>260</v>
      </c>
      <c r="J4304">
        <v>107</v>
      </c>
      <c r="K4304">
        <v>110</v>
      </c>
      <c r="L4304">
        <v>111</v>
      </c>
      <c r="M4304">
        <v>113</v>
      </c>
      <c r="N4304">
        <v>116</v>
      </c>
      <c r="O4304">
        <v>117</v>
      </c>
      <c r="P4304">
        <v>106</v>
      </c>
      <c r="Q4304">
        <v>108</v>
      </c>
      <c r="R4304">
        <v>110</v>
      </c>
      <c r="S4304">
        <v>110</v>
      </c>
      <c r="T4304">
        <v>105</v>
      </c>
      <c r="U4304">
        <v>105</v>
      </c>
      <c r="V4304">
        <v>100</v>
      </c>
      <c r="W4304">
        <v>100</v>
      </c>
      <c r="X4304">
        <v>104</v>
      </c>
      <c r="Y4304">
        <v>103</v>
      </c>
      <c r="Z4304">
        <v>103</v>
      </c>
      <c r="AA4304">
        <v>104</v>
      </c>
      <c r="AB4304">
        <v>103</v>
      </c>
      <c r="AC4304">
        <v>117</v>
      </c>
      <c r="AD4304">
        <v>121</v>
      </c>
      <c r="AE4304">
        <v>117</v>
      </c>
      <c r="AF4304">
        <v>116</v>
      </c>
      <c r="AG4304">
        <v>116</v>
      </c>
      <c r="AH4304">
        <v>117</v>
      </c>
      <c r="AI4304">
        <v>106</v>
      </c>
      <c r="AJ4304">
        <v>108</v>
      </c>
      <c r="AK4304">
        <v>117</v>
      </c>
      <c r="AL4304">
        <v>115</v>
      </c>
      <c r="AM4304">
        <v>116</v>
      </c>
      <c r="AN4304" s="5">
        <v>109</v>
      </c>
      <c r="AO4304" s="5">
        <v>116</v>
      </c>
      <c r="AP4304" s="5">
        <v>107</v>
      </c>
      <c r="AQ4304" s="5">
        <v>111</v>
      </c>
      <c r="AR4304" s="5">
        <v>113</v>
      </c>
      <c r="AS4304" s="5">
        <v>108</v>
      </c>
      <c r="AT4304" s="5">
        <v>108</v>
      </c>
      <c r="AU4304" s="5">
        <v>106</v>
      </c>
      <c r="AV4304" s="5">
        <v>110</v>
      </c>
      <c r="AW4304" s="5">
        <v>107</v>
      </c>
      <c r="AX4304" s="5">
        <v>108</v>
      </c>
      <c r="AY4304" s="5">
        <v>108</v>
      </c>
      <c r="AZ4304" s="5">
        <v>108</v>
      </c>
      <c r="BA4304" s="5">
        <v>111</v>
      </c>
      <c r="BB4304" s="5">
        <v>112</v>
      </c>
      <c r="BC4304" s="5">
        <v>115</v>
      </c>
      <c r="BD4304" s="5">
        <v>113</v>
      </c>
      <c r="BE4304" s="5">
        <v>114</v>
      </c>
      <c r="BF4304" s="5">
        <v>110</v>
      </c>
      <c r="BG4304" s="5">
        <v>111</v>
      </c>
      <c r="BH4304" s="5">
        <v>112</v>
      </c>
      <c r="BI4304" s="5">
        <v>116</v>
      </c>
      <c r="BJ4304" s="5">
        <v>117</v>
      </c>
      <c r="BK4304" s="5">
        <v>116</v>
      </c>
      <c r="BL4304" s="5">
        <v>113</v>
      </c>
      <c r="BM4304" s="5">
        <v>113</v>
      </c>
      <c r="BN4304" s="5">
        <v>116</v>
      </c>
      <c r="BO4304" s="5">
        <v>115</v>
      </c>
      <c r="BP4304" s="5">
        <v>117</v>
      </c>
      <c r="BQ4304" s="5">
        <v>116</v>
      </c>
      <c r="BR4304" s="5">
        <v>105</v>
      </c>
      <c r="BS4304">
        <v>108</v>
      </c>
      <c r="BT4304">
        <v>107</v>
      </c>
      <c r="BU4304">
        <v>107</v>
      </c>
      <c r="BV4304">
        <v>108</v>
      </c>
      <c r="BW4304">
        <v>108</v>
      </c>
      <c r="BX4304">
        <v>109</v>
      </c>
      <c r="BY4304">
        <v>110</v>
      </c>
      <c r="BZ4304">
        <v>111</v>
      </c>
      <c r="CA4304">
        <v>111</v>
      </c>
      <c r="CB4304">
        <v>106</v>
      </c>
      <c r="CC4304">
        <v>106</v>
      </c>
      <c r="CD4304">
        <v>105</v>
      </c>
      <c r="CE4304">
        <v>109</v>
      </c>
      <c r="CF4304">
        <v>113</v>
      </c>
      <c r="CG4304">
        <v>115</v>
      </c>
      <c r="CH4304">
        <v>115</v>
      </c>
      <c r="CI4304">
        <v>113</v>
      </c>
      <c r="CJ4304">
        <v>113</v>
      </c>
      <c r="CK4304">
        <v>109</v>
      </c>
      <c r="CL4304">
        <v>106</v>
      </c>
      <c r="CM4304">
        <v>106</v>
      </c>
      <c r="CN4304">
        <v>97</v>
      </c>
      <c r="CO4304">
        <v>104</v>
      </c>
      <c r="CP4304">
        <v>100</v>
      </c>
      <c r="CQ4304">
        <v>106</v>
      </c>
      <c r="CR4304">
        <v>105</v>
      </c>
      <c r="CS4304">
        <v>105</v>
      </c>
      <c r="CT4304">
        <v>96</v>
      </c>
      <c r="CU4304">
        <v>106</v>
      </c>
      <c r="CV4304">
        <v>109</v>
      </c>
      <c r="CW4304">
        <v>108</v>
      </c>
      <c r="CX4304" t="s">
        <v>5</v>
      </c>
      <c r="CY4304" t="s">
        <v>254</v>
      </c>
      <c r="CZ4304" s="1">
        <f t="shared" si="4935"/>
        <v>0.64041163502754717</v>
      </c>
      <c r="DA4304" s="4">
        <f t="shared" si="4936"/>
        <v>111.64516129032258</v>
      </c>
      <c r="DB4304" s="4"/>
      <c r="DC4304" s="4"/>
      <c r="DD4304" s="4"/>
    </row>
    <row r="4305" spans="1:108" x14ac:dyDescent="0.25">
      <c r="A4305" t="s">
        <v>236</v>
      </c>
      <c r="B4305">
        <v>36.601900000000001</v>
      </c>
      <c r="C4305">
        <v>-117.145</v>
      </c>
      <c r="D4305">
        <v>84</v>
      </c>
      <c r="E4305" t="s">
        <v>1</v>
      </c>
      <c r="F4305">
        <v>29.2</v>
      </c>
      <c r="G4305">
        <v>2016</v>
      </c>
      <c r="H4305">
        <v>8</v>
      </c>
      <c r="I4305" t="s">
        <v>260</v>
      </c>
      <c r="J4305">
        <v>114</v>
      </c>
      <c r="K4305">
        <v>116</v>
      </c>
      <c r="L4305">
        <v>116</v>
      </c>
      <c r="M4305">
        <v>119</v>
      </c>
      <c r="N4305">
        <v>116</v>
      </c>
      <c r="O4305">
        <v>115</v>
      </c>
      <c r="P4305">
        <v>118</v>
      </c>
      <c r="Q4305">
        <v>119</v>
      </c>
      <c r="R4305">
        <v>116</v>
      </c>
      <c r="S4305">
        <v>110</v>
      </c>
      <c r="T4305">
        <v>105</v>
      </c>
      <c r="U4305">
        <v>101</v>
      </c>
      <c r="V4305">
        <v>104</v>
      </c>
      <c r="W4305">
        <v>109</v>
      </c>
      <c r="X4305">
        <v>107</v>
      </c>
      <c r="Y4305">
        <v>101</v>
      </c>
      <c r="Z4305">
        <v>108</v>
      </c>
      <c r="AA4305">
        <v>111</v>
      </c>
      <c r="AB4305">
        <v>114</v>
      </c>
      <c r="AC4305">
        <v>122</v>
      </c>
      <c r="AD4305">
        <v>121</v>
      </c>
      <c r="AE4305">
        <v>120</v>
      </c>
      <c r="AF4305">
        <v>119</v>
      </c>
      <c r="AG4305">
        <v>118</v>
      </c>
      <c r="AH4305">
        <v>117</v>
      </c>
      <c r="AI4305">
        <v>121</v>
      </c>
      <c r="AJ4305">
        <v>123</v>
      </c>
      <c r="AK4305">
        <v>118</v>
      </c>
      <c r="AL4305">
        <v>120</v>
      </c>
      <c r="AM4305">
        <v>119</v>
      </c>
      <c r="AN4305" s="5">
        <v>113</v>
      </c>
      <c r="AO4305" s="5">
        <v>111</v>
      </c>
      <c r="AP4305" s="5">
        <v>115</v>
      </c>
      <c r="AQ4305" s="5">
        <v>116</v>
      </c>
      <c r="AR4305" s="5">
        <v>113</v>
      </c>
      <c r="AS4305" s="5">
        <v>112</v>
      </c>
      <c r="AT4305" s="5">
        <v>112</v>
      </c>
      <c r="AU4305" s="5">
        <v>113</v>
      </c>
      <c r="AV4305" s="5">
        <v>111</v>
      </c>
      <c r="AW4305" s="5">
        <v>112</v>
      </c>
      <c r="AX4305" s="5">
        <v>109</v>
      </c>
      <c r="AY4305" s="5">
        <v>113</v>
      </c>
      <c r="AZ4305" s="5">
        <v>115</v>
      </c>
      <c r="BA4305" s="5">
        <v>118</v>
      </c>
      <c r="BB4305" s="5">
        <v>119</v>
      </c>
      <c r="BC4305" s="5">
        <v>116</v>
      </c>
      <c r="BD4305" s="5">
        <v>117</v>
      </c>
      <c r="BE4305" s="5">
        <v>116</v>
      </c>
      <c r="BF4305" s="5">
        <v>117</v>
      </c>
      <c r="BG4305" s="5">
        <v>119</v>
      </c>
      <c r="BH4305" s="5">
        <v>120</v>
      </c>
      <c r="BI4305" s="5">
        <v>119</v>
      </c>
      <c r="BJ4305" s="5">
        <v>120</v>
      </c>
      <c r="BK4305" s="5">
        <v>121</v>
      </c>
      <c r="BL4305" s="5">
        <v>120</v>
      </c>
      <c r="BM4305" s="5">
        <v>122</v>
      </c>
      <c r="BN4305" s="5">
        <v>124</v>
      </c>
      <c r="BO4305" s="5">
        <v>125</v>
      </c>
      <c r="BP4305" s="5">
        <v>125</v>
      </c>
      <c r="BQ4305" s="5">
        <v>119</v>
      </c>
      <c r="BR4305" s="5">
        <v>118</v>
      </c>
      <c r="BS4305">
        <v>117</v>
      </c>
      <c r="BT4305">
        <v>118</v>
      </c>
      <c r="BU4305">
        <v>117</v>
      </c>
      <c r="BV4305">
        <v>114</v>
      </c>
      <c r="BW4305">
        <v>115</v>
      </c>
      <c r="BX4305">
        <v>116</v>
      </c>
      <c r="BY4305">
        <v>116</v>
      </c>
      <c r="BZ4305">
        <v>116</v>
      </c>
      <c r="CA4305">
        <v>113</v>
      </c>
      <c r="CB4305">
        <v>111</v>
      </c>
      <c r="CC4305">
        <v>110</v>
      </c>
      <c r="CD4305">
        <v>114</v>
      </c>
      <c r="CE4305">
        <v>118</v>
      </c>
      <c r="CF4305">
        <v>121</v>
      </c>
      <c r="CG4305">
        <v>118</v>
      </c>
      <c r="CH4305">
        <v>115</v>
      </c>
      <c r="CI4305">
        <v>114</v>
      </c>
      <c r="CJ4305">
        <v>114</v>
      </c>
      <c r="CK4305">
        <v>113</v>
      </c>
      <c r="CL4305">
        <v>115</v>
      </c>
      <c r="CM4305">
        <v>113</v>
      </c>
      <c r="CN4305">
        <v>109</v>
      </c>
      <c r="CO4305">
        <v>110</v>
      </c>
      <c r="CP4305">
        <v>113</v>
      </c>
      <c r="CQ4305">
        <v>111</v>
      </c>
      <c r="CR4305">
        <v>109</v>
      </c>
      <c r="CS4305">
        <v>108</v>
      </c>
      <c r="CT4305">
        <v>110</v>
      </c>
      <c r="CU4305">
        <v>116</v>
      </c>
      <c r="CV4305">
        <v>117</v>
      </c>
      <c r="CW4305">
        <v>116</v>
      </c>
      <c r="CX4305" t="s">
        <v>5</v>
      </c>
      <c r="CY4305" t="s">
        <v>237</v>
      </c>
      <c r="CZ4305" s="1">
        <f t="shared" si="4935"/>
        <v>0.95422652984003287</v>
      </c>
      <c r="DA4305" s="4">
        <f t="shared" si="4936"/>
        <v>116.7741935483871</v>
      </c>
      <c r="DB4305" s="4"/>
      <c r="DC4305" s="4"/>
      <c r="DD4305" s="4"/>
    </row>
    <row r="4306" spans="1:108" x14ac:dyDescent="0.25">
      <c r="A4306" t="s">
        <v>117</v>
      </c>
      <c r="B4306">
        <v>36.462499999999999</v>
      </c>
      <c r="C4306">
        <v>-116.8672</v>
      </c>
      <c r="D4306">
        <v>-194</v>
      </c>
      <c r="E4306" t="s">
        <v>1</v>
      </c>
      <c r="F4306">
        <v>0</v>
      </c>
      <c r="G4306">
        <v>2016</v>
      </c>
      <c r="H4306">
        <v>8</v>
      </c>
      <c r="I4306" t="s">
        <v>260</v>
      </c>
      <c r="J4306">
        <v>116</v>
      </c>
      <c r="K4306">
        <v>120</v>
      </c>
      <c r="L4306">
        <v>118</v>
      </c>
      <c r="M4306">
        <v>120</v>
      </c>
      <c r="N4306">
        <v>119</v>
      </c>
      <c r="O4306">
        <v>115</v>
      </c>
      <c r="P4306">
        <v>118</v>
      </c>
      <c r="Q4306">
        <v>120</v>
      </c>
      <c r="R4306">
        <v>118</v>
      </c>
      <c r="S4306">
        <v>112</v>
      </c>
      <c r="T4306">
        <v>107</v>
      </c>
      <c r="U4306">
        <v>105</v>
      </c>
      <c r="V4306">
        <v>106</v>
      </c>
      <c r="W4306">
        <v>110</v>
      </c>
      <c r="X4306">
        <v>103</v>
      </c>
      <c r="Y4306">
        <v>103</v>
      </c>
      <c r="Z4306">
        <v>107</v>
      </c>
      <c r="AA4306">
        <v>112</v>
      </c>
      <c r="AB4306">
        <v>119</v>
      </c>
      <c r="AC4306">
        <v>126</v>
      </c>
      <c r="AD4306">
        <v>123</v>
      </c>
      <c r="AE4306">
        <v>120</v>
      </c>
      <c r="AF4306">
        <v>118</v>
      </c>
      <c r="AG4306">
        <v>119</v>
      </c>
      <c r="AH4306">
        <v>119</v>
      </c>
      <c r="AI4306">
        <v>122</v>
      </c>
      <c r="AJ4306">
        <v>124</v>
      </c>
      <c r="AK4306">
        <v>117</v>
      </c>
      <c r="AL4306">
        <v>121</v>
      </c>
      <c r="AM4306">
        <v>120</v>
      </c>
      <c r="AN4306" s="5">
        <v>115</v>
      </c>
      <c r="AO4306" s="5">
        <v>115</v>
      </c>
      <c r="AP4306" s="5">
        <v>118</v>
      </c>
      <c r="AQ4306" s="5">
        <v>119</v>
      </c>
      <c r="AR4306" s="5">
        <v>116</v>
      </c>
      <c r="AS4306" s="5">
        <v>114</v>
      </c>
      <c r="AT4306" s="5">
        <v>114</v>
      </c>
      <c r="AU4306" s="5">
        <v>116</v>
      </c>
      <c r="AV4306" s="5">
        <v>117</v>
      </c>
      <c r="AW4306" s="5">
        <v>113</v>
      </c>
      <c r="AX4306" s="5">
        <v>111</v>
      </c>
      <c r="AY4306" s="5">
        <v>113</v>
      </c>
      <c r="AZ4306" s="5">
        <v>117</v>
      </c>
      <c r="BA4306" s="5">
        <v>121</v>
      </c>
      <c r="BB4306" s="5">
        <v>120</v>
      </c>
      <c r="BC4306" s="5">
        <v>119</v>
      </c>
      <c r="BD4306" s="5">
        <v>118</v>
      </c>
      <c r="BE4306" s="5">
        <v>116</v>
      </c>
      <c r="BF4306" s="5">
        <v>117</v>
      </c>
      <c r="BG4306" s="5">
        <v>120</v>
      </c>
      <c r="BH4306" s="5">
        <v>120</v>
      </c>
      <c r="BI4306" s="5">
        <v>121</v>
      </c>
      <c r="BJ4306" s="5">
        <v>121</v>
      </c>
      <c r="BK4306" s="5">
        <v>124</v>
      </c>
      <c r="BL4306" s="5">
        <v>122</v>
      </c>
      <c r="BM4306" s="5">
        <v>124</v>
      </c>
      <c r="BN4306" s="5">
        <v>126</v>
      </c>
      <c r="BO4306" s="5">
        <v>126</v>
      </c>
      <c r="BP4306" s="5">
        <v>127</v>
      </c>
      <c r="BQ4306" s="5">
        <v>121</v>
      </c>
      <c r="BR4306" s="5">
        <v>120</v>
      </c>
      <c r="BS4306">
        <v>119</v>
      </c>
      <c r="BT4306">
        <v>120</v>
      </c>
      <c r="BU4306">
        <v>118</v>
      </c>
      <c r="BV4306">
        <v>114</v>
      </c>
      <c r="BW4306">
        <v>117</v>
      </c>
      <c r="BX4306">
        <v>115</v>
      </c>
      <c r="BY4306">
        <v>116</v>
      </c>
      <c r="BZ4306">
        <v>117</v>
      </c>
      <c r="CA4306">
        <v>114</v>
      </c>
      <c r="CB4306">
        <v>112</v>
      </c>
      <c r="CC4306">
        <v>113</v>
      </c>
      <c r="CD4306">
        <v>117</v>
      </c>
      <c r="CE4306">
        <v>120</v>
      </c>
      <c r="CF4306">
        <v>122</v>
      </c>
      <c r="CG4306">
        <v>121</v>
      </c>
      <c r="CH4306">
        <v>118</v>
      </c>
      <c r="CI4306">
        <v>118</v>
      </c>
      <c r="CJ4306">
        <v>117</v>
      </c>
      <c r="CK4306">
        <v>116</v>
      </c>
      <c r="CL4306">
        <v>115</v>
      </c>
      <c r="CM4306">
        <v>115</v>
      </c>
      <c r="CN4306">
        <v>113</v>
      </c>
      <c r="CO4306">
        <v>111</v>
      </c>
      <c r="CP4306">
        <v>114</v>
      </c>
      <c r="CQ4306">
        <v>113</v>
      </c>
      <c r="CR4306">
        <v>111</v>
      </c>
      <c r="CS4306">
        <v>109</v>
      </c>
      <c r="CT4306">
        <v>113</v>
      </c>
      <c r="CU4306">
        <v>118</v>
      </c>
      <c r="CV4306">
        <v>119</v>
      </c>
      <c r="CW4306">
        <v>117</v>
      </c>
      <c r="CX4306" t="s">
        <v>5</v>
      </c>
      <c r="CY4306" t="s">
        <v>118</v>
      </c>
      <c r="CZ4306" s="1">
        <f t="shared" si="4935"/>
        <v>1.0000000000000002</v>
      </c>
      <c r="DA4306" s="4">
        <f t="shared" si="4936"/>
        <v>118.74193548387096</v>
      </c>
      <c r="DB4306" s="4">
        <f>DA4306-DA4305</f>
        <v>1.9677419354838577</v>
      </c>
      <c r="DC4306" s="4" t="s">
        <v>283</v>
      </c>
      <c r="DD4306" s="4"/>
    </row>
    <row r="4307" spans="1:108" x14ac:dyDescent="0.25">
      <c r="BS4307" cm="1">
        <f t="array" ref="BS4307">SUMPRODUCT(--(MOD(AN4306:BR4306,5)=0))</f>
        <v>6</v>
      </c>
      <c r="BT4307">
        <f>AVERAGE(AN4306:BR4306)</f>
        <v>118.74193548387096</v>
      </c>
      <c r="CZ4307" s="1">
        <f>AVERAGE(CZ4262:CZ4304)</f>
        <v>0.85568718621372652</v>
      </c>
    </row>
    <row r="4308" spans="1:108" x14ac:dyDescent="0.25">
      <c r="D4308" s="6">
        <f>AVERAGE(D4262:D4304)</f>
        <v>3465.8837209302324</v>
      </c>
      <c r="AN4308" s="6">
        <f>AVERAGE(AN4262:AN4304)</f>
        <v>95.744186046511629</v>
      </c>
      <c r="AO4308" s="6">
        <f t="shared" ref="AO4308:BR4308" si="4937">AVERAGE(AO4262:AO4304)</f>
        <v>94.534883720930239</v>
      </c>
      <c r="AP4308" s="6">
        <f t="shared" si="4937"/>
        <v>96.348837209302332</v>
      </c>
      <c r="AQ4308" s="6">
        <f t="shared" si="4937"/>
        <v>98.511627906976742</v>
      </c>
      <c r="AR4308" s="6">
        <f t="shared" si="4937"/>
        <v>98.116279069767444</v>
      </c>
      <c r="AS4308" s="6">
        <f t="shared" si="4937"/>
        <v>96.930232558139537</v>
      </c>
      <c r="AT4308" s="6">
        <f t="shared" si="4937"/>
        <v>96.837209302325576</v>
      </c>
      <c r="AU4308" s="6">
        <f t="shared" si="4937"/>
        <v>97.558139534883722</v>
      </c>
      <c r="AV4308" s="6">
        <f t="shared" si="4937"/>
        <v>97.767441860465112</v>
      </c>
      <c r="AW4308" s="6">
        <f t="shared" si="4937"/>
        <v>95.139534883720927</v>
      </c>
      <c r="AX4308" s="6">
        <f t="shared" si="4937"/>
        <v>94.813953488372093</v>
      </c>
      <c r="AY4308" s="6">
        <f t="shared" si="4937"/>
        <v>97.186046511627907</v>
      </c>
      <c r="AZ4308" s="6">
        <f t="shared" si="4937"/>
        <v>99.674418604651166</v>
      </c>
      <c r="BA4308" s="6">
        <f t="shared" si="4937"/>
        <v>102.09302325581395</v>
      </c>
      <c r="BB4308" s="6">
        <f t="shared" si="4937"/>
        <v>103.16279069767442</v>
      </c>
      <c r="BC4308" s="6">
        <f t="shared" si="4937"/>
        <v>101.25581395348837</v>
      </c>
      <c r="BD4308" s="6">
        <f t="shared" si="4937"/>
        <v>100.11627906976744</v>
      </c>
      <c r="BE4308" s="6">
        <f t="shared" si="4937"/>
        <v>99.093023255813947</v>
      </c>
      <c r="BF4308" s="6">
        <f t="shared" si="4937"/>
        <v>99.581395348837205</v>
      </c>
      <c r="BG4308" s="6">
        <f t="shared" si="4937"/>
        <v>101.20930232558139</v>
      </c>
      <c r="BH4308" s="6">
        <f t="shared" si="4937"/>
        <v>102.53488372093024</v>
      </c>
      <c r="BI4308" s="6">
        <f t="shared" si="4937"/>
        <v>104.34883720930233</v>
      </c>
      <c r="BJ4308" s="6">
        <f t="shared" si="4937"/>
        <v>105.30232558139535</v>
      </c>
      <c r="BK4308" s="6">
        <f t="shared" si="4937"/>
        <v>104.95348837209302</v>
      </c>
      <c r="BL4308" s="6">
        <f t="shared" si="4937"/>
        <v>104.25581395348837</v>
      </c>
      <c r="BM4308" s="6">
        <f t="shared" si="4937"/>
        <v>105.27906976744185</v>
      </c>
      <c r="BN4308" s="6">
        <f t="shared" si="4937"/>
        <v>107.06976744186046</v>
      </c>
      <c r="BO4308" s="6">
        <f t="shared" si="4937"/>
        <v>108.3953488372093</v>
      </c>
      <c r="BP4308" s="6">
        <f t="shared" si="4937"/>
        <v>107.67441860465117</v>
      </c>
      <c r="BQ4308" s="6">
        <f t="shared" si="4937"/>
        <v>103.88372093023256</v>
      </c>
      <c r="BR4308" s="6">
        <f t="shared" si="4937"/>
        <v>101.07142857142857</v>
      </c>
      <c r="CY4308" t="s">
        <v>261</v>
      </c>
      <c r="CZ4308" s="1">
        <f>CORREL(AN4306:BR4306,AN4308:BR4308)</f>
        <v>0.94217578013256231</v>
      </c>
      <c r="DA4308" t="s">
        <v>262</v>
      </c>
    </row>
    <row r="4309" spans="1:108" x14ac:dyDescent="0.25">
      <c r="AI4309" s="13">
        <f>-AM4309/(AVERAGE(D4262:D4304)-D4306)</f>
        <v>-4.9407217343879796E-3</v>
      </c>
      <c r="AK4309">
        <f>AVERAGE(AN4306:BR4306)</f>
        <v>118.74193548387096</v>
      </c>
      <c r="AL4309">
        <f>AVERAGE(AN4308:BR4308)</f>
        <v>100.65946843853821</v>
      </c>
      <c r="AM4309">
        <f>AK4309-AL4309</f>
        <v>18.082467045332749</v>
      </c>
      <c r="AN4309" s="5">
        <f>AN4308+$AM4309</f>
        <v>113.82665309184438</v>
      </c>
      <c r="AO4309" s="5">
        <f t="shared" ref="AO4309" si="4938">AO4308+$AM4309</f>
        <v>112.61735076626299</v>
      </c>
      <c r="AP4309" s="5">
        <f t="shared" ref="AP4309" si="4939">AP4308+$AM4309</f>
        <v>114.43130425463508</v>
      </c>
      <c r="AQ4309" s="5">
        <f t="shared" ref="AQ4309" si="4940">AQ4308+$AM4309</f>
        <v>116.59409495230949</v>
      </c>
      <c r="AR4309" s="5">
        <f t="shared" ref="AR4309" si="4941">AR4308+$AM4309</f>
        <v>116.19874611510019</v>
      </c>
      <c r="AS4309" s="5">
        <f t="shared" ref="AS4309" si="4942">AS4308+$AM4309</f>
        <v>115.01269960347229</v>
      </c>
      <c r="AT4309" s="5">
        <f t="shared" ref="AT4309" si="4943">AT4308+$AM4309</f>
        <v>114.91967634765832</v>
      </c>
      <c r="AU4309" s="5">
        <f t="shared" ref="AU4309" si="4944">AU4308+$AM4309</f>
        <v>115.64060658021647</v>
      </c>
      <c r="AV4309" s="5">
        <f t="shared" ref="AV4309" si="4945">AV4308+$AM4309</f>
        <v>115.84990890579786</v>
      </c>
      <c r="AW4309" s="5">
        <f t="shared" ref="AW4309" si="4946">AW4308+$AM4309</f>
        <v>113.22200192905368</v>
      </c>
      <c r="AX4309" s="5">
        <f t="shared" ref="AX4309" si="4947">AX4308+$AM4309</f>
        <v>112.89642053370484</v>
      </c>
      <c r="AY4309" s="5">
        <f t="shared" ref="AY4309" si="4948">AY4308+$AM4309</f>
        <v>115.26851355696066</v>
      </c>
      <c r="AZ4309" s="5">
        <f t="shared" ref="AZ4309" si="4949">AZ4308+$AM4309</f>
        <v>117.75688564998391</v>
      </c>
      <c r="BA4309" s="5">
        <f t="shared" ref="BA4309" si="4950">BA4308+$AM4309</f>
        <v>120.1754903011467</v>
      </c>
      <c r="BB4309" s="5">
        <f t="shared" ref="BB4309" si="4951">BB4308+$AM4309</f>
        <v>121.24525774300717</v>
      </c>
      <c r="BC4309" s="5">
        <f t="shared" ref="BC4309" si="4952">BC4308+$AM4309</f>
        <v>119.33828099882112</v>
      </c>
      <c r="BD4309" s="5">
        <f t="shared" ref="BD4309" si="4953">BD4308+$AM4309</f>
        <v>118.19874611510019</v>
      </c>
      <c r="BE4309" s="5">
        <f t="shared" ref="BE4309" si="4954">BE4308+$AM4309</f>
        <v>117.1754903011467</v>
      </c>
      <c r="BF4309" s="5">
        <f t="shared" ref="BF4309" si="4955">BF4308+$AM4309</f>
        <v>117.66386239416995</v>
      </c>
      <c r="BG4309" s="5">
        <f t="shared" ref="BG4309" si="4956">BG4308+$AM4309</f>
        <v>119.29176937091414</v>
      </c>
      <c r="BH4309" s="5">
        <f t="shared" ref="BH4309" si="4957">BH4308+$AM4309</f>
        <v>120.61735076626299</v>
      </c>
      <c r="BI4309" s="5">
        <f t="shared" ref="BI4309" si="4958">BI4308+$AM4309</f>
        <v>122.43130425463508</v>
      </c>
      <c r="BJ4309" s="5">
        <f t="shared" ref="BJ4309" si="4959">BJ4308+$AM4309</f>
        <v>123.3847926267281</v>
      </c>
      <c r="BK4309" s="5">
        <f t="shared" ref="BK4309" si="4960">BK4308+$AM4309</f>
        <v>123.03595541742577</v>
      </c>
      <c r="BL4309" s="5">
        <f t="shared" ref="BL4309" si="4961">BL4308+$AM4309</f>
        <v>122.33828099882112</v>
      </c>
      <c r="BM4309" s="5">
        <f t="shared" ref="BM4309" si="4962">BM4308+$AM4309</f>
        <v>123.3615368127746</v>
      </c>
      <c r="BN4309" s="5">
        <f t="shared" ref="BN4309" si="4963">BN4308+$AM4309</f>
        <v>125.15223448719321</v>
      </c>
      <c r="BO4309" s="5">
        <f t="shared" ref="BO4309" si="4964">BO4308+$AM4309</f>
        <v>126.47781588254205</v>
      </c>
      <c r="BP4309" s="5">
        <f t="shared" ref="BP4309" si="4965">BP4308+$AM4309</f>
        <v>125.75688564998391</v>
      </c>
      <c r="BQ4309" s="5">
        <f t="shared" ref="BQ4309" si="4966">BQ4308+$AM4309</f>
        <v>121.9661879755653</v>
      </c>
      <c r="BR4309" s="5">
        <f t="shared" ref="BR4309" si="4967">BR4308+$AM4309</f>
        <v>119.15389561676132</v>
      </c>
    </row>
    <row r="4310" spans="1:108" x14ac:dyDescent="0.25">
      <c r="AI4310" s="11"/>
      <c r="AN4310" s="5">
        <f>AN4306-AN4309</f>
        <v>1.1733469081556223</v>
      </c>
      <c r="AO4310" s="5">
        <f t="shared" ref="AO4310" si="4968">AO4306-AO4309</f>
        <v>2.3826492337370127</v>
      </c>
      <c r="AP4310" s="5">
        <f t="shared" ref="AP4310" si="4969">AP4306-AP4309</f>
        <v>3.56869574536492</v>
      </c>
      <c r="AQ4310" s="5">
        <f t="shared" ref="AQ4310" si="4970">AQ4306-AQ4309</f>
        <v>2.4059050476905099</v>
      </c>
      <c r="AR4310" s="5">
        <f t="shared" ref="AR4310" si="4971">AR4306-AR4309</f>
        <v>-0.19874611510019236</v>
      </c>
      <c r="AS4310" s="5">
        <f t="shared" ref="AS4310" si="4972">AS4306-AS4309</f>
        <v>-1.012699603472285</v>
      </c>
      <c r="AT4310" s="5">
        <f t="shared" ref="AT4310" si="4973">AT4306-AT4309</f>
        <v>-0.91967634765832429</v>
      </c>
      <c r="AU4310" s="5">
        <f t="shared" ref="AU4310" si="4974">AU4306-AU4309</f>
        <v>0.35939341978352957</v>
      </c>
      <c r="AV4310" s="5">
        <f t="shared" ref="AV4310" si="4975">AV4306-AV4309</f>
        <v>1.1500910942021392</v>
      </c>
      <c r="AW4310" s="5">
        <f t="shared" ref="AW4310" si="4976">AW4306-AW4309</f>
        <v>-0.22200192905367544</v>
      </c>
      <c r="AX4310" s="5">
        <f t="shared" ref="AX4310" si="4977">AX4306-AX4309</f>
        <v>-1.8964205337048412</v>
      </c>
      <c r="AY4310" s="5">
        <f t="shared" ref="AY4310" si="4978">AY4306-AY4309</f>
        <v>-2.2685135569606558</v>
      </c>
      <c r="AZ4310" s="5">
        <f t="shared" ref="AZ4310" si="4979">AZ4306-AZ4309</f>
        <v>-0.75688564998391428</v>
      </c>
      <c r="BA4310" s="5">
        <f t="shared" ref="BA4310" si="4980">BA4306-BA4309</f>
        <v>0.82450969885330494</v>
      </c>
      <c r="BB4310" s="5">
        <f t="shared" ref="BB4310" si="4981">BB4306-BB4309</f>
        <v>-1.2452577430071727</v>
      </c>
      <c r="BC4310" s="5">
        <f t="shared" ref="BC4310" si="4982">BC4306-BC4309</f>
        <v>-0.33828099882111928</v>
      </c>
      <c r="BD4310" s="5">
        <f t="shared" ref="BD4310" si="4983">BD4306-BD4309</f>
        <v>-0.19874611510019236</v>
      </c>
      <c r="BE4310" s="5">
        <f t="shared" ref="BE4310" si="4984">BE4306-BE4309</f>
        <v>-1.1754903011466951</v>
      </c>
      <c r="BF4310" s="5">
        <f t="shared" ref="BF4310" si="4985">BF4306-BF4309</f>
        <v>-0.66386239416995352</v>
      </c>
      <c r="BG4310" s="5">
        <f t="shared" ref="BG4310" si="4986">BG4306-BG4309</f>
        <v>0.7082306290858611</v>
      </c>
      <c r="BH4310" s="5">
        <f t="shared" ref="BH4310" si="4987">BH4306-BH4309</f>
        <v>-0.61735076626298735</v>
      </c>
      <c r="BI4310" s="5">
        <f t="shared" ref="BI4310" si="4988">BI4306-BI4309</f>
        <v>-1.43130425463508</v>
      </c>
      <c r="BJ4310" s="5">
        <f t="shared" ref="BJ4310" si="4989">BJ4306-BJ4309</f>
        <v>-2.3847926267280997</v>
      </c>
      <c r="BK4310" s="5">
        <f t="shared" ref="BK4310" si="4990">BK4306-BK4309</f>
        <v>0.96404458257423187</v>
      </c>
      <c r="BL4310" s="5">
        <f t="shared" ref="BL4310" si="4991">BL4306-BL4309</f>
        <v>-0.33828099882111928</v>
      </c>
      <c r="BM4310" s="5">
        <f t="shared" ref="BM4310" si="4992">BM4306-BM4309</f>
        <v>0.63846318722539763</v>
      </c>
      <c r="BN4310" s="5">
        <f t="shared" ref="BN4310" si="4993">BN4306-BN4309</f>
        <v>0.84776551280678802</v>
      </c>
      <c r="BO4310" s="5">
        <f t="shared" ref="BO4310" si="4994">BO4306-BO4309</f>
        <v>-0.47781588254204621</v>
      </c>
      <c r="BP4310" s="5">
        <f t="shared" ref="BP4310" si="4995">BP4306-BP4309</f>
        <v>1.2431143500160857</v>
      </c>
      <c r="BQ4310" s="5">
        <f t="shared" ref="BQ4310" si="4996">BQ4306-BQ4309</f>
        <v>-0.96618797556530467</v>
      </c>
      <c r="BR4310" s="5">
        <f t="shared" ref="BR4310" si="4997">BR4306-BR4309</f>
        <v>0.84610438323868209</v>
      </c>
      <c r="BS4310" s="15">
        <f>STDEV(AN4310:BR4310)</f>
        <v>1.3750623171780187</v>
      </c>
      <c r="BT4310" t="s">
        <v>264</v>
      </c>
    </row>
    <row r="4311" spans="1:108" x14ac:dyDescent="0.25">
      <c r="AN4311" s="5">
        <f>ABS(AN4310)</f>
        <v>1.1733469081556223</v>
      </c>
      <c r="AO4311" s="5">
        <f t="shared" ref="AO4311" si="4998">ABS(AO4310)</f>
        <v>2.3826492337370127</v>
      </c>
      <c r="AP4311" s="5">
        <f t="shared" ref="AP4311" si="4999">ABS(AP4310)</f>
        <v>3.56869574536492</v>
      </c>
      <c r="AQ4311" s="5">
        <f t="shared" ref="AQ4311" si="5000">ABS(AQ4310)</f>
        <v>2.4059050476905099</v>
      </c>
      <c r="AR4311" s="5">
        <f t="shared" ref="AR4311" si="5001">ABS(AR4310)</f>
        <v>0.19874611510019236</v>
      </c>
      <c r="AS4311" s="5">
        <f t="shared" ref="AS4311" si="5002">ABS(AS4310)</f>
        <v>1.012699603472285</v>
      </c>
      <c r="AT4311" s="5">
        <f t="shared" ref="AT4311" si="5003">ABS(AT4310)</f>
        <v>0.91967634765832429</v>
      </c>
      <c r="AU4311" s="5">
        <f t="shared" ref="AU4311" si="5004">ABS(AU4310)</f>
        <v>0.35939341978352957</v>
      </c>
      <c r="AV4311" s="5">
        <f t="shared" ref="AV4311" si="5005">ABS(AV4310)</f>
        <v>1.1500910942021392</v>
      </c>
      <c r="AW4311" s="5">
        <f t="shared" ref="AW4311" si="5006">ABS(AW4310)</f>
        <v>0.22200192905367544</v>
      </c>
      <c r="AX4311" s="5">
        <f t="shared" ref="AX4311" si="5007">ABS(AX4310)</f>
        <v>1.8964205337048412</v>
      </c>
      <c r="AY4311" s="5">
        <f t="shared" ref="AY4311" si="5008">ABS(AY4310)</f>
        <v>2.2685135569606558</v>
      </c>
      <c r="AZ4311" s="5">
        <f t="shared" ref="AZ4311" si="5009">ABS(AZ4310)</f>
        <v>0.75688564998391428</v>
      </c>
      <c r="BA4311" s="5">
        <f t="shared" ref="BA4311" si="5010">ABS(BA4310)</f>
        <v>0.82450969885330494</v>
      </c>
      <c r="BB4311" s="5">
        <f t="shared" ref="BB4311" si="5011">ABS(BB4310)</f>
        <v>1.2452577430071727</v>
      </c>
      <c r="BC4311" s="5">
        <f t="shared" ref="BC4311" si="5012">ABS(BC4310)</f>
        <v>0.33828099882111928</v>
      </c>
      <c r="BD4311" s="5">
        <f t="shared" ref="BD4311" si="5013">ABS(BD4310)</f>
        <v>0.19874611510019236</v>
      </c>
      <c r="BE4311" s="5">
        <f t="shared" ref="BE4311" si="5014">ABS(BE4310)</f>
        <v>1.1754903011466951</v>
      </c>
      <c r="BF4311" s="5">
        <f t="shared" ref="BF4311" si="5015">ABS(BF4310)</f>
        <v>0.66386239416995352</v>
      </c>
      <c r="BG4311" s="5">
        <f t="shared" ref="BG4311" si="5016">ABS(BG4310)</f>
        <v>0.7082306290858611</v>
      </c>
      <c r="BH4311" s="5">
        <f t="shared" ref="BH4311" si="5017">ABS(BH4310)</f>
        <v>0.61735076626298735</v>
      </c>
      <c r="BI4311" s="5">
        <f t="shared" ref="BI4311" si="5018">ABS(BI4310)</f>
        <v>1.43130425463508</v>
      </c>
      <c r="BJ4311" s="5">
        <f t="shared" ref="BJ4311" si="5019">ABS(BJ4310)</f>
        <v>2.3847926267280997</v>
      </c>
      <c r="BK4311" s="5">
        <f t="shared" ref="BK4311" si="5020">ABS(BK4310)</f>
        <v>0.96404458257423187</v>
      </c>
      <c r="BL4311" s="5">
        <f t="shared" ref="BL4311" si="5021">ABS(BL4310)</f>
        <v>0.33828099882111928</v>
      </c>
      <c r="BM4311" s="5">
        <f t="shared" ref="BM4311" si="5022">ABS(BM4310)</f>
        <v>0.63846318722539763</v>
      </c>
      <c r="BN4311" s="5">
        <f t="shared" ref="BN4311" si="5023">ABS(BN4310)</f>
        <v>0.84776551280678802</v>
      </c>
      <c r="BO4311" s="5">
        <f t="shared" ref="BO4311" si="5024">ABS(BO4310)</f>
        <v>0.47781588254204621</v>
      </c>
      <c r="BP4311" s="5">
        <f t="shared" ref="BP4311" si="5025">ABS(BP4310)</f>
        <v>1.2431143500160857</v>
      </c>
      <c r="BQ4311" s="5">
        <f t="shared" ref="BQ4311" si="5026">ABS(BQ4310)</f>
        <v>0.96618797556530467</v>
      </c>
      <c r="BR4311" s="5">
        <f t="shared" ref="BR4311" si="5027">ABS(BR4310)</f>
        <v>0.84610438323868209</v>
      </c>
      <c r="BS4311" s="15">
        <f>AVERAGE(AN4311:BR4311)</f>
        <v>1.1040202446925078</v>
      </c>
      <c r="BT4311" t="s">
        <v>268</v>
      </c>
      <c r="CZ4311" s="9" t="s">
        <v>258</v>
      </c>
      <c r="DA4311" s="10" t="s">
        <v>259</v>
      </c>
      <c r="DB4311" s="10"/>
      <c r="DC4311" s="10"/>
      <c r="DD4311" s="10"/>
    </row>
    <row r="4312" spans="1:108" x14ac:dyDescent="0.25">
      <c r="CZ4312" s="9" t="s">
        <v>258</v>
      </c>
      <c r="DA4312" s="10" t="s">
        <v>259</v>
      </c>
      <c r="DB4312" s="10"/>
      <c r="DC4312" s="10"/>
      <c r="DD4312" s="10"/>
    </row>
    <row r="4313" spans="1:108" x14ac:dyDescent="0.25">
      <c r="A4313" t="s">
        <v>13</v>
      </c>
      <c r="B4313">
        <v>38.069400000000002</v>
      </c>
      <c r="C4313">
        <v>-117.2355</v>
      </c>
      <c r="D4313">
        <v>6010</v>
      </c>
      <c r="E4313" t="s">
        <v>1</v>
      </c>
      <c r="F4313">
        <v>181.5</v>
      </c>
      <c r="G4313">
        <v>2017</v>
      </c>
      <c r="H4313">
        <v>8</v>
      </c>
      <c r="I4313" t="s">
        <v>260</v>
      </c>
      <c r="J4313">
        <v>76</v>
      </c>
      <c r="K4313">
        <v>83</v>
      </c>
      <c r="L4313">
        <v>84</v>
      </c>
      <c r="M4313">
        <v>85</v>
      </c>
      <c r="N4313">
        <v>83</v>
      </c>
      <c r="O4313">
        <v>85</v>
      </c>
      <c r="P4313">
        <v>85</v>
      </c>
      <c r="Q4313">
        <v>80</v>
      </c>
      <c r="R4313">
        <v>79</v>
      </c>
      <c r="S4313">
        <v>76</v>
      </c>
      <c r="T4313">
        <v>69</v>
      </c>
      <c r="U4313">
        <v>56</v>
      </c>
      <c r="V4313">
        <v>70</v>
      </c>
      <c r="W4313">
        <v>79</v>
      </c>
      <c r="X4313">
        <v>85</v>
      </c>
      <c r="Y4313">
        <v>88</v>
      </c>
      <c r="Z4313">
        <v>89</v>
      </c>
      <c r="AA4313">
        <v>91</v>
      </c>
      <c r="AB4313">
        <v>96</v>
      </c>
      <c r="AC4313">
        <v>103</v>
      </c>
      <c r="AD4313">
        <v>97</v>
      </c>
      <c r="AE4313">
        <v>91</v>
      </c>
      <c r="AF4313">
        <v>92</v>
      </c>
      <c r="AG4313">
        <v>96</v>
      </c>
      <c r="AH4313">
        <v>92</v>
      </c>
      <c r="AI4313">
        <v>87</v>
      </c>
      <c r="AJ4313">
        <v>83</v>
      </c>
      <c r="AK4313">
        <v>86</v>
      </c>
      <c r="AL4313">
        <v>88</v>
      </c>
      <c r="AM4313">
        <v>88</v>
      </c>
      <c r="AN4313" s="5">
        <v>90</v>
      </c>
      <c r="AO4313" s="5">
        <v>89</v>
      </c>
      <c r="AP4313" s="5">
        <v>89</v>
      </c>
      <c r="AQ4313" s="5">
        <v>91</v>
      </c>
      <c r="AR4313" s="5">
        <v>93</v>
      </c>
      <c r="AS4313" s="5">
        <v>93</v>
      </c>
      <c r="AT4313" s="5">
        <v>96</v>
      </c>
      <c r="AU4313" s="5">
        <v>101</v>
      </c>
      <c r="AV4313" s="5">
        <v>97</v>
      </c>
      <c r="AW4313" s="5">
        <v>97</v>
      </c>
      <c r="AX4313" s="5">
        <v>96</v>
      </c>
      <c r="AY4313" s="5">
        <v>95</v>
      </c>
      <c r="AZ4313" s="5">
        <v>96</v>
      </c>
      <c r="BA4313" s="5">
        <v>92</v>
      </c>
      <c r="BB4313" s="5">
        <v>94</v>
      </c>
      <c r="BC4313" s="5">
        <v>94</v>
      </c>
      <c r="BD4313" s="5">
        <v>92</v>
      </c>
      <c r="BE4313" s="5">
        <v>92</v>
      </c>
      <c r="BF4313" s="5">
        <v>91</v>
      </c>
      <c r="BG4313" s="5">
        <v>89</v>
      </c>
      <c r="BH4313" s="5">
        <v>93</v>
      </c>
      <c r="BI4313" s="5">
        <v>92</v>
      </c>
      <c r="BJ4313" s="5">
        <v>89</v>
      </c>
      <c r="BK4313" s="5">
        <v>87</v>
      </c>
      <c r="BL4313" s="5">
        <v>86</v>
      </c>
      <c r="BM4313" s="5">
        <v>84</v>
      </c>
      <c r="BN4313" s="5">
        <v>86</v>
      </c>
      <c r="BO4313" s="5">
        <v>88</v>
      </c>
      <c r="BP4313" s="5">
        <v>87</v>
      </c>
      <c r="BQ4313" s="5">
        <v>91</v>
      </c>
      <c r="BR4313" s="5">
        <v>91</v>
      </c>
      <c r="BS4313">
        <v>92</v>
      </c>
      <c r="BT4313">
        <v>92</v>
      </c>
      <c r="BU4313">
        <v>89</v>
      </c>
      <c r="BV4313">
        <v>86</v>
      </c>
      <c r="BW4313">
        <v>80</v>
      </c>
      <c r="BX4313">
        <v>81</v>
      </c>
      <c r="BY4313">
        <v>83</v>
      </c>
      <c r="BZ4313">
        <v>84</v>
      </c>
      <c r="CA4313">
        <v>85</v>
      </c>
      <c r="CB4313">
        <v>89</v>
      </c>
      <c r="CC4313">
        <v>87</v>
      </c>
      <c r="CD4313">
        <v>87</v>
      </c>
      <c r="CE4313">
        <v>86</v>
      </c>
      <c r="CF4313">
        <v>80</v>
      </c>
      <c r="CG4313">
        <v>81</v>
      </c>
      <c r="CH4313">
        <v>84</v>
      </c>
      <c r="CI4313">
        <v>85</v>
      </c>
      <c r="CJ4313">
        <v>87</v>
      </c>
      <c r="CK4313">
        <v>87</v>
      </c>
      <c r="CL4313">
        <v>86</v>
      </c>
      <c r="CM4313">
        <v>78</v>
      </c>
      <c r="CN4313">
        <v>81</v>
      </c>
      <c r="CO4313">
        <v>83</v>
      </c>
      <c r="CP4313">
        <v>83</v>
      </c>
      <c r="CQ4313">
        <v>86</v>
      </c>
      <c r="CR4313">
        <v>89</v>
      </c>
      <c r="CS4313">
        <v>89</v>
      </c>
      <c r="CT4313">
        <v>90</v>
      </c>
      <c r="CU4313">
        <v>90</v>
      </c>
      <c r="CV4313">
        <v>76</v>
      </c>
      <c r="CW4313">
        <v>84</v>
      </c>
      <c r="CX4313" t="s">
        <v>2</v>
      </c>
      <c r="CY4313" t="s">
        <v>14</v>
      </c>
      <c r="CZ4313" s="1">
        <f>CORREL(AN4313:BR4313,AN$4357:BR$4357)</f>
        <v>0.52695221440061879</v>
      </c>
      <c r="DA4313" s="4">
        <f>AVERAGE(AN4313:BR4313)</f>
        <v>91.645161290322577</v>
      </c>
      <c r="DB4313" s="4"/>
      <c r="DC4313" s="4"/>
      <c r="DD4313" s="4"/>
    </row>
    <row r="4314" spans="1:108" x14ac:dyDescent="0.25">
      <c r="A4314" t="s">
        <v>224</v>
      </c>
      <c r="B4314">
        <v>36.0306</v>
      </c>
      <c r="C4314">
        <v>-115.5167</v>
      </c>
      <c r="D4314">
        <v>5600</v>
      </c>
      <c r="E4314" t="s">
        <v>1</v>
      </c>
      <c r="F4314">
        <v>130.19999999999999</v>
      </c>
      <c r="G4314">
        <v>2017</v>
      </c>
      <c r="H4314">
        <v>8</v>
      </c>
      <c r="I4314" t="s">
        <v>260</v>
      </c>
      <c r="J4314">
        <v>80</v>
      </c>
      <c r="K4314">
        <v>84</v>
      </c>
      <c r="L4314">
        <v>88</v>
      </c>
      <c r="M4314">
        <v>83</v>
      </c>
      <c r="N4314">
        <v>84</v>
      </c>
      <c r="O4314">
        <v>87</v>
      </c>
      <c r="P4314">
        <v>88</v>
      </c>
      <c r="Q4314">
        <v>80</v>
      </c>
      <c r="R4314">
        <v>76</v>
      </c>
      <c r="S4314">
        <v>72</v>
      </c>
      <c r="T4314">
        <v>68</v>
      </c>
      <c r="U4314">
        <v>63</v>
      </c>
      <c r="V4314">
        <v>74</v>
      </c>
      <c r="W4314">
        <v>83</v>
      </c>
      <c r="X4314">
        <v>88</v>
      </c>
      <c r="Y4314">
        <v>91</v>
      </c>
      <c r="Z4314">
        <v>93</v>
      </c>
      <c r="AA4314">
        <v>96</v>
      </c>
      <c r="AB4314">
        <v>99</v>
      </c>
      <c r="AC4314">
        <v>98</v>
      </c>
      <c r="AD4314">
        <v>94</v>
      </c>
      <c r="AE4314">
        <v>95</v>
      </c>
      <c r="AF4314">
        <v>97</v>
      </c>
      <c r="AG4314">
        <v>98</v>
      </c>
      <c r="AH4314">
        <v>96</v>
      </c>
      <c r="AI4314">
        <v>89</v>
      </c>
      <c r="AJ4314">
        <v>88</v>
      </c>
      <c r="AK4314">
        <v>87</v>
      </c>
      <c r="AL4314">
        <v>90</v>
      </c>
      <c r="AM4314">
        <v>92</v>
      </c>
      <c r="AN4314" s="5">
        <v>95</v>
      </c>
      <c r="AO4314" s="5">
        <v>90</v>
      </c>
      <c r="AP4314" s="5">
        <v>88</v>
      </c>
      <c r="AQ4314" s="5">
        <v>90</v>
      </c>
      <c r="AR4314" s="5">
        <v>93</v>
      </c>
      <c r="AS4314" s="5">
        <v>98</v>
      </c>
      <c r="AT4314" s="5">
        <v>98</v>
      </c>
      <c r="AU4314" s="5">
        <v>97</v>
      </c>
      <c r="AV4314" s="5">
        <v>91</v>
      </c>
      <c r="AW4314" s="5">
        <v>88</v>
      </c>
      <c r="AX4314" s="5">
        <v>88</v>
      </c>
      <c r="AY4314" s="5">
        <v>92</v>
      </c>
      <c r="AZ4314" s="5">
        <v>91</v>
      </c>
      <c r="BA4314" s="5">
        <v>94</v>
      </c>
      <c r="BB4314" s="5">
        <v>96</v>
      </c>
      <c r="BC4314" s="5">
        <v>96</v>
      </c>
      <c r="BD4314" s="5">
        <v>92</v>
      </c>
      <c r="BE4314" s="5">
        <v>92</v>
      </c>
      <c r="BF4314" s="5">
        <v>82</v>
      </c>
      <c r="BG4314" s="5">
        <v>83</v>
      </c>
      <c r="BH4314" s="5">
        <v>89</v>
      </c>
      <c r="BI4314" s="5">
        <v>94</v>
      </c>
      <c r="BJ4314" s="5">
        <v>94</v>
      </c>
      <c r="BK4314" s="5">
        <v>84</v>
      </c>
      <c r="BL4314" s="5">
        <v>75</v>
      </c>
      <c r="BM4314" s="5">
        <v>86</v>
      </c>
      <c r="BN4314" s="5">
        <v>89</v>
      </c>
      <c r="BO4314" s="5">
        <v>92</v>
      </c>
      <c r="BP4314" s="5">
        <v>92</v>
      </c>
      <c r="BQ4314" s="5">
        <v>89</v>
      </c>
      <c r="BR4314" s="5">
        <v>91</v>
      </c>
      <c r="BS4314">
        <v>93</v>
      </c>
      <c r="BT4314">
        <v>92</v>
      </c>
      <c r="BU4314">
        <v>83</v>
      </c>
      <c r="BV4314">
        <v>79</v>
      </c>
      <c r="BW4314">
        <v>85</v>
      </c>
      <c r="BX4314">
        <v>82</v>
      </c>
      <c r="BY4314">
        <v>85</v>
      </c>
      <c r="BZ4314">
        <v>88</v>
      </c>
      <c r="CA4314">
        <v>89</v>
      </c>
      <c r="CB4314">
        <v>88</v>
      </c>
      <c r="CC4314">
        <v>86</v>
      </c>
      <c r="CD4314">
        <v>89</v>
      </c>
      <c r="CE4314">
        <v>85</v>
      </c>
      <c r="CF4314">
        <v>83</v>
      </c>
      <c r="CG4314">
        <v>82</v>
      </c>
      <c r="CH4314">
        <v>82</v>
      </c>
      <c r="CI4314">
        <v>87</v>
      </c>
      <c r="CJ4314">
        <v>89</v>
      </c>
      <c r="CK4314">
        <v>88</v>
      </c>
      <c r="CL4314">
        <v>87</v>
      </c>
      <c r="CM4314">
        <v>79</v>
      </c>
      <c r="CN4314">
        <v>87</v>
      </c>
      <c r="CO4314">
        <v>80</v>
      </c>
      <c r="CP4314">
        <v>82</v>
      </c>
      <c r="CQ4314">
        <v>84</v>
      </c>
      <c r="CR4314">
        <v>92</v>
      </c>
      <c r="CS4314">
        <v>93</v>
      </c>
      <c r="CT4314">
        <v>94</v>
      </c>
      <c r="CU4314">
        <v>90</v>
      </c>
      <c r="CV4314">
        <v>87</v>
      </c>
      <c r="CW4314">
        <v>87</v>
      </c>
      <c r="CX4314" t="s">
        <v>2</v>
      </c>
      <c r="CY4314" t="s">
        <v>225</v>
      </c>
      <c r="CZ4314" s="1">
        <f t="shared" ref="CZ4314:CZ4357" si="5028">CORREL(AN4314:BR4314,AN$4357:BR$4357)</f>
        <v>0.84318319512240147</v>
      </c>
      <c r="DA4314" s="4">
        <f t="shared" ref="DA4314:DA4357" si="5029">AVERAGE(AN4314:BR4314)</f>
        <v>90.612903225806448</v>
      </c>
      <c r="DB4314" s="4"/>
      <c r="DC4314" s="4"/>
      <c r="DD4314" s="4"/>
    </row>
    <row r="4315" spans="1:108" x14ac:dyDescent="0.25">
      <c r="A4315" t="s">
        <v>211</v>
      </c>
      <c r="B4315">
        <v>37.8431</v>
      </c>
      <c r="C4315">
        <v>-118.4778</v>
      </c>
      <c r="D4315">
        <v>5450</v>
      </c>
      <c r="E4315" t="s">
        <v>1</v>
      </c>
      <c r="F4315">
        <v>209.4</v>
      </c>
      <c r="G4315">
        <v>2017</v>
      </c>
      <c r="H4315">
        <v>8</v>
      </c>
      <c r="I4315" t="s">
        <v>260</v>
      </c>
      <c r="J4315">
        <v>82</v>
      </c>
      <c r="K4315">
        <v>88</v>
      </c>
      <c r="L4315">
        <v>88</v>
      </c>
      <c r="M4315">
        <v>87</v>
      </c>
      <c r="N4315">
        <v>88</v>
      </c>
      <c r="O4315">
        <v>89</v>
      </c>
      <c r="P4315">
        <v>90</v>
      </c>
      <c r="Q4315">
        <v>81</v>
      </c>
      <c r="R4315">
        <v>84</v>
      </c>
      <c r="S4315">
        <v>81</v>
      </c>
      <c r="T4315">
        <v>68</v>
      </c>
      <c r="U4315">
        <v>67</v>
      </c>
      <c r="V4315">
        <v>80</v>
      </c>
      <c r="W4315">
        <v>87</v>
      </c>
      <c r="X4315">
        <v>92</v>
      </c>
      <c r="Y4315">
        <v>95</v>
      </c>
      <c r="Z4315">
        <v>97</v>
      </c>
      <c r="AA4315">
        <v>97</v>
      </c>
      <c r="AB4315">
        <v>98</v>
      </c>
      <c r="AC4315">
        <v>100</v>
      </c>
      <c r="AD4315">
        <v>99</v>
      </c>
      <c r="AE4315">
        <v>97</v>
      </c>
      <c r="AF4315">
        <v>97</v>
      </c>
      <c r="AG4315">
        <v>98</v>
      </c>
      <c r="AH4315">
        <v>96</v>
      </c>
      <c r="AI4315">
        <v>93</v>
      </c>
      <c r="AJ4315">
        <v>93</v>
      </c>
      <c r="AK4315">
        <v>91</v>
      </c>
      <c r="AL4315">
        <v>94</v>
      </c>
      <c r="AM4315">
        <v>95</v>
      </c>
      <c r="AN4315" s="5">
        <v>96</v>
      </c>
      <c r="AO4315" s="5">
        <v>94</v>
      </c>
      <c r="AP4315" s="5">
        <v>95</v>
      </c>
      <c r="AQ4315" s="5">
        <v>96</v>
      </c>
      <c r="AR4315" s="5">
        <v>94</v>
      </c>
      <c r="AS4315" s="5">
        <v>94</v>
      </c>
      <c r="AT4315" s="5">
        <v>99</v>
      </c>
      <c r="AU4315" s="5">
        <v>100</v>
      </c>
      <c r="AV4315" s="5">
        <v>94</v>
      </c>
      <c r="AW4315" s="5">
        <v>95</v>
      </c>
      <c r="AX4315" s="5">
        <v>95</v>
      </c>
      <c r="AY4315" s="5">
        <v>97</v>
      </c>
      <c r="AZ4315" s="5">
        <v>95</v>
      </c>
      <c r="BA4315" s="5">
        <v>97</v>
      </c>
      <c r="BB4315" s="5">
        <v>100</v>
      </c>
      <c r="BC4315" s="5">
        <v>95</v>
      </c>
      <c r="BD4315" s="5">
        <v>96</v>
      </c>
      <c r="BE4315" s="5">
        <v>96</v>
      </c>
      <c r="BF4315" s="5">
        <v>96</v>
      </c>
      <c r="BG4315" s="5">
        <v>95</v>
      </c>
      <c r="BH4315" s="5">
        <v>97</v>
      </c>
      <c r="BI4315" s="5">
        <v>97</v>
      </c>
      <c r="BJ4315" s="5">
        <v>99</v>
      </c>
      <c r="BK4315" s="5">
        <v>93</v>
      </c>
      <c r="BL4315" s="5">
        <v>89</v>
      </c>
      <c r="BM4315" s="5">
        <v>90</v>
      </c>
      <c r="BN4315" s="5">
        <v>93</v>
      </c>
      <c r="BO4315" s="5">
        <v>96</v>
      </c>
      <c r="BP4315" s="5">
        <v>95</v>
      </c>
      <c r="BQ4315" s="5">
        <v>95</v>
      </c>
      <c r="BR4315" s="5">
        <v>97</v>
      </c>
      <c r="BS4315">
        <v>99</v>
      </c>
      <c r="BT4315">
        <v>95</v>
      </c>
      <c r="BU4315">
        <v>93</v>
      </c>
      <c r="BV4315">
        <v>83</v>
      </c>
      <c r="BW4315">
        <v>87</v>
      </c>
      <c r="BX4315">
        <v>84</v>
      </c>
      <c r="BY4315">
        <v>89</v>
      </c>
      <c r="BZ4315">
        <v>90</v>
      </c>
      <c r="CA4315">
        <v>91</v>
      </c>
      <c r="CB4315">
        <v>93</v>
      </c>
      <c r="CC4315">
        <v>93</v>
      </c>
      <c r="CD4315">
        <v>93</v>
      </c>
      <c r="CE4315">
        <v>93</v>
      </c>
      <c r="CF4315">
        <v>88</v>
      </c>
      <c r="CG4315">
        <v>90</v>
      </c>
      <c r="CH4315">
        <v>88</v>
      </c>
      <c r="CI4315">
        <v>92</v>
      </c>
      <c r="CJ4315">
        <v>94</v>
      </c>
      <c r="CK4315">
        <v>92</v>
      </c>
      <c r="CL4315">
        <v>92</v>
      </c>
      <c r="CM4315">
        <v>79</v>
      </c>
      <c r="CN4315">
        <v>88</v>
      </c>
      <c r="CO4315">
        <v>89</v>
      </c>
      <c r="CP4315">
        <v>91</v>
      </c>
      <c r="CQ4315">
        <v>92</v>
      </c>
      <c r="CR4315">
        <v>95</v>
      </c>
      <c r="CS4315">
        <v>97</v>
      </c>
      <c r="CT4315">
        <v>96</v>
      </c>
      <c r="CU4315">
        <v>93</v>
      </c>
      <c r="CV4315">
        <v>82</v>
      </c>
      <c r="CW4315">
        <v>91</v>
      </c>
      <c r="CX4315" t="s">
        <v>5</v>
      </c>
      <c r="CY4315" t="s">
        <v>212</v>
      </c>
      <c r="CZ4315" s="1">
        <f t="shared" si="5028"/>
        <v>0.72662805015686838</v>
      </c>
      <c r="DA4315" s="4">
        <f t="shared" si="5029"/>
        <v>95.483870967741936</v>
      </c>
      <c r="DB4315" s="4"/>
      <c r="DC4315" s="4"/>
      <c r="DD4315" s="4"/>
    </row>
    <row r="4316" spans="1:108" x14ac:dyDescent="0.25">
      <c r="A4316" t="s">
        <v>209</v>
      </c>
      <c r="B4316">
        <v>35.123100000000001</v>
      </c>
      <c r="C4316">
        <v>-115.4114</v>
      </c>
      <c r="D4316">
        <v>5413</v>
      </c>
      <c r="E4316" t="s">
        <v>1</v>
      </c>
      <c r="F4316">
        <v>198.4</v>
      </c>
      <c r="G4316">
        <v>2017</v>
      </c>
      <c r="H4316">
        <v>8</v>
      </c>
      <c r="I4316" t="s">
        <v>260</v>
      </c>
      <c r="J4316">
        <v>75</v>
      </c>
      <c r="K4316">
        <v>81</v>
      </c>
      <c r="L4316">
        <v>86</v>
      </c>
      <c r="M4316">
        <v>87</v>
      </c>
      <c r="N4316">
        <v>85</v>
      </c>
      <c r="O4316">
        <v>85</v>
      </c>
      <c r="P4316">
        <v>82</v>
      </c>
      <c r="Q4316">
        <v>82</v>
      </c>
      <c r="R4316">
        <v>80</v>
      </c>
      <c r="S4316">
        <v>78</v>
      </c>
      <c r="T4316">
        <v>72</v>
      </c>
      <c r="U4316">
        <v>63</v>
      </c>
      <c r="V4316">
        <v>76</v>
      </c>
      <c r="W4316">
        <v>84</v>
      </c>
      <c r="X4316">
        <v>89</v>
      </c>
      <c r="Y4316">
        <v>91</v>
      </c>
      <c r="Z4316">
        <v>93</v>
      </c>
      <c r="AA4316">
        <v>96</v>
      </c>
      <c r="AB4316">
        <v>99</v>
      </c>
      <c r="AC4316">
        <v>99</v>
      </c>
      <c r="AD4316">
        <v>96</v>
      </c>
      <c r="AE4316">
        <v>96</v>
      </c>
      <c r="AF4316">
        <v>98</v>
      </c>
      <c r="AG4316">
        <v>98</v>
      </c>
      <c r="AH4316">
        <v>96</v>
      </c>
      <c r="AI4316">
        <v>91</v>
      </c>
      <c r="AJ4316">
        <v>89</v>
      </c>
      <c r="AK4316">
        <v>89</v>
      </c>
      <c r="AL4316">
        <v>88</v>
      </c>
      <c r="AM4316">
        <v>92</v>
      </c>
      <c r="AN4316" s="5">
        <v>90</v>
      </c>
      <c r="AO4316" s="5">
        <v>85</v>
      </c>
      <c r="AP4316" s="5">
        <v>87</v>
      </c>
      <c r="AQ4316" s="5">
        <v>92</v>
      </c>
      <c r="AR4316" s="5">
        <v>93</v>
      </c>
      <c r="AS4316" s="5">
        <v>97</v>
      </c>
      <c r="AT4316" s="5">
        <v>100</v>
      </c>
      <c r="AU4316" s="5">
        <v>97</v>
      </c>
      <c r="AV4316" s="5">
        <v>89</v>
      </c>
      <c r="AW4316" s="5">
        <v>90</v>
      </c>
      <c r="AX4316" s="5">
        <v>89</v>
      </c>
      <c r="AY4316" s="5">
        <v>90</v>
      </c>
      <c r="AZ4316" s="5">
        <v>91</v>
      </c>
      <c r="BA4316" s="5">
        <v>95</v>
      </c>
      <c r="BB4316" s="5">
        <v>97</v>
      </c>
      <c r="BC4316" s="5">
        <v>90</v>
      </c>
      <c r="BD4316" s="5">
        <v>89</v>
      </c>
      <c r="BE4316" s="5">
        <v>88</v>
      </c>
      <c r="BF4316" s="5">
        <v>80</v>
      </c>
      <c r="BG4316" s="5">
        <v>85</v>
      </c>
      <c r="BH4316" s="5">
        <v>87</v>
      </c>
      <c r="BI4316" s="5">
        <v>94</v>
      </c>
      <c r="BJ4316" s="5">
        <v>91</v>
      </c>
      <c r="BK4316" s="5">
        <v>81</v>
      </c>
      <c r="BL4316" s="5">
        <v>75</v>
      </c>
      <c r="BM4316" s="5">
        <v>85</v>
      </c>
      <c r="BN4316" s="5">
        <v>91</v>
      </c>
      <c r="BO4316" s="5">
        <v>88</v>
      </c>
      <c r="BP4316" s="5">
        <v>86</v>
      </c>
      <c r="BQ4316" s="5">
        <v>88</v>
      </c>
      <c r="BR4316" s="5">
        <v>89</v>
      </c>
      <c r="BS4316">
        <v>88</v>
      </c>
      <c r="BT4316">
        <v>86</v>
      </c>
      <c r="BU4316">
        <v>77</v>
      </c>
      <c r="BV4316">
        <v>86</v>
      </c>
      <c r="BW4316">
        <v>85</v>
      </c>
      <c r="BX4316">
        <v>84</v>
      </c>
      <c r="BY4316">
        <v>86</v>
      </c>
      <c r="BZ4316">
        <v>87</v>
      </c>
      <c r="CA4316">
        <v>87</v>
      </c>
      <c r="CB4316">
        <v>89</v>
      </c>
      <c r="CC4316">
        <v>87</v>
      </c>
      <c r="CD4316">
        <v>90</v>
      </c>
      <c r="CE4316">
        <v>85</v>
      </c>
      <c r="CF4316">
        <v>85</v>
      </c>
      <c r="CG4316">
        <v>80</v>
      </c>
      <c r="CH4316">
        <v>80</v>
      </c>
      <c r="CI4316">
        <v>83</v>
      </c>
      <c r="CJ4316">
        <v>85</v>
      </c>
      <c r="CK4316">
        <v>85</v>
      </c>
      <c r="CL4316">
        <v>84</v>
      </c>
      <c r="CM4316">
        <v>79</v>
      </c>
      <c r="CN4316">
        <v>83</v>
      </c>
      <c r="CO4316">
        <v>86</v>
      </c>
      <c r="CP4316">
        <v>82</v>
      </c>
      <c r="CQ4316">
        <v>88</v>
      </c>
      <c r="CR4316">
        <v>91</v>
      </c>
      <c r="CS4316">
        <v>93</v>
      </c>
      <c r="CT4316">
        <v>92</v>
      </c>
      <c r="CU4316">
        <v>93</v>
      </c>
      <c r="CV4316">
        <v>90</v>
      </c>
      <c r="CW4316">
        <v>89</v>
      </c>
      <c r="CX4316" t="s">
        <v>5</v>
      </c>
      <c r="CY4316" t="s">
        <v>210</v>
      </c>
      <c r="CZ4316" s="1">
        <f t="shared" si="5028"/>
        <v>0.79609026302297059</v>
      </c>
      <c r="DA4316" s="4">
        <f t="shared" si="5029"/>
        <v>89.322580645161295</v>
      </c>
      <c r="DB4316" s="4"/>
      <c r="DC4316" s="4"/>
      <c r="DD4316" s="4"/>
    </row>
    <row r="4317" spans="1:108" x14ac:dyDescent="0.25">
      <c r="A4317" t="s">
        <v>107</v>
      </c>
      <c r="B4317">
        <v>38.050600000000003</v>
      </c>
      <c r="C4317">
        <v>-117.09059999999999</v>
      </c>
      <c r="D4317">
        <v>5399</v>
      </c>
      <c r="E4317" t="s">
        <v>1</v>
      </c>
      <c r="F4317">
        <v>177.5</v>
      </c>
      <c r="G4317">
        <v>2017</v>
      </c>
      <c r="H4317">
        <v>8</v>
      </c>
      <c r="I4317" t="s">
        <v>260</v>
      </c>
      <c r="J4317">
        <v>81</v>
      </c>
      <c r="K4317">
        <v>87</v>
      </c>
      <c r="L4317">
        <v>91</v>
      </c>
      <c r="M4317">
        <v>90</v>
      </c>
      <c r="N4317">
        <v>89</v>
      </c>
      <c r="O4317">
        <v>90</v>
      </c>
      <c r="P4317">
        <v>91</v>
      </c>
      <c r="Q4317">
        <v>85</v>
      </c>
      <c r="R4317">
        <v>85</v>
      </c>
      <c r="S4317">
        <v>84</v>
      </c>
      <c r="T4317">
        <v>75</v>
      </c>
      <c r="U4317">
        <v>62</v>
      </c>
      <c r="V4317">
        <v>76</v>
      </c>
      <c r="W4317">
        <v>84</v>
      </c>
      <c r="X4317">
        <v>91</v>
      </c>
      <c r="Y4317">
        <v>93</v>
      </c>
      <c r="Z4317">
        <v>96</v>
      </c>
      <c r="AA4317">
        <v>98</v>
      </c>
      <c r="AB4317">
        <v>101</v>
      </c>
      <c r="AC4317">
        <v>102</v>
      </c>
      <c r="AD4317">
        <v>99</v>
      </c>
      <c r="AE4317">
        <v>98</v>
      </c>
      <c r="AF4317">
        <v>97</v>
      </c>
      <c r="AG4317">
        <v>98</v>
      </c>
      <c r="AH4317">
        <v>99</v>
      </c>
      <c r="AI4317">
        <v>97</v>
      </c>
      <c r="AJ4317">
        <v>92</v>
      </c>
      <c r="AK4317">
        <v>89</v>
      </c>
      <c r="AL4317">
        <v>91</v>
      </c>
      <c r="AM4317">
        <v>93</v>
      </c>
      <c r="AN4317" s="5">
        <v>97</v>
      </c>
      <c r="AO4317" s="5">
        <v>94</v>
      </c>
      <c r="AP4317" s="5">
        <v>95</v>
      </c>
      <c r="AQ4317" s="5">
        <v>96</v>
      </c>
      <c r="AR4317" s="5">
        <v>96</v>
      </c>
      <c r="AS4317" s="5">
        <v>97</v>
      </c>
      <c r="AT4317" s="5">
        <v>100</v>
      </c>
      <c r="AU4317" s="5">
        <v>102</v>
      </c>
      <c r="AV4317" s="5">
        <v>95</v>
      </c>
      <c r="AW4317" s="5">
        <v>92</v>
      </c>
      <c r="AX4317" s="5">
        <v>95</v>
      </c>
      <c r="AY4317" s="5">
        <v>96</v>
      </c>
      <c r="AZ4317" s="5">
        <v>96</v>
      </c>
      <c r="BA4317" s="5">
        <v>97</v>
      </c>
      <c r="BB4317" s="5">
        <v>100</v>
      </c>
      <c r="BC4317" s="5">
        <v>100</v>
      </c>
      <c r="BD4317" s="5">
        <v>98</v>
      </c>
      <c r="BE4317" s="5">
        <v>99</v>
      </c>
      <c r="BF4317" s="5">
        <v>96</v>
      </c>
      <c r="BG4317" s="5">
        <v>94</v>
      </c>
      <c r="BH4317" s="5">
        <v>96</v>
      </c>
      <c r="BI4317" s="5">
        <v>98</v>
      </c>
      <c r="BJ4317" s="5">
        <v>98</v>
      </c>
      <c r="BK4317" s="5">
        <v>96</v>
      </c>
      <c r="BL4317" s="5">
        <v>85</v>
      </c>
      <c r="BM4317" s="5">
        <v>86</v>
      </c>
      <c r="BN4317" s="5">
        <v>84</v>
      </c>
      <c r="BO4317" s="5">
        <v>87</v>
      </c>
      <c r="BP4317" s="5">
        <v>88</v>
      </c>
      <c r="BQ4317" s="5">
        <v>88</v>
      </c>
      <c r="BR4317" s="5">
        <v>99</v>
      </c>
      <c r="BS4317">
        <v>99</v>
      </c>
      <c r="BT4317">
        <v>100</v>
      </c>
      <c r="BU4317">
        <v>95</v>
      </c>
      <c r="BV4317">
        <v>93</v>
      </c>
      <c r="BW4317">
        <v>92</v>
      </c>
      <c r="BX4317">
        <v>86</v>
      </c>
      <c r="BY4317">
        <v>89</v>
      </c>
      <c r="BZ4317">
        <v>90</v>
      </c>
      <c r="CA4317">
        <v>91</v>
      </c>
      <c r="CB4317">
        <v>93</v>
      </c>
      <c r="CC4317">
        <v>93</v>
      </c>
      <c r="CD4317">
        <v>95</v>
      </c>
      <c r="CE4317">
        <v>91</v>
      </c>
      <c r="CF4317">
        <v>87</v>
      </c>
      <c r="CG4317">
        <v>87</v>
      </c>
      <c r="CH4317">
        <v>89</v>
      </c>
      <c r="CI4317">
        <v>91</v>
      </c>
      <c r="CJ4317">
        <v>94</v>
      </c>
      <c r="CK4317">
        <v>92</v>
      </c>
      <c r="CL4317">
        <v>91</v>
      </c>
      <c r="CM4317">
        <v>84</v>
      </c>
      <c r="CN4317">
        <v>87</v>
      </c>
      <c r="CO4317">
        <v>90</v>
      </c>
      <c r="CP4317">
        <v>91</v>
      </c>
      <c r="CQ4317">
        <v>91</v>
      </c>
      <c r="CR4317">
        <v>94</v>
      </c>
      <c r="CS4317">
        <v>96</v>
      </c>
      <c r="CT4317">
        <v>97</v>
      </c>
      <c r="CU4317">
        <v>97</v>
      </c>
      <c r="CV4317">
        <v>84</v>
      </c>
      <c r="CW4317">
        <v>91</v>
      </c>
      <c r="CX4317" t="s">
        <v>2</v>
      </c>
      <c r="CY4317" t="s">
        <v>108</v>
      </c>
      <c r="CZ4317" s="1">
        <f t="shared" si="5028"/>
        <v>0.58086195111853367</v>
      </c>
      <c r="DA4317" s="4">
        <f t="shared" si="5029"/>
        <v>94.838709677419359</v>
      </c>
      <c r="DB4317" s="4"/>
      <c r="DC4317" s="4"/>
      <c r="DD4317" s="4"/>
    </row>
    <row r="4318" spans="1:108" x14ac:dyDescent="0.25">
      <c r="A4318" t="s">
        <v>177</v>
      </c>
      <c r="B4318">
        <v>38.303600000000003</v>
      </c>
      <c r="C4318">
        <v>-116.1925</v>
      </c>
      <c r="D4318">
        <v>5200</v>
      </c>
      <c r="E4318" t="s">
        <v>1</v>
      </c>
      <c r="F4318">
        <v>213</v>
      </c>
      <c r="G4318">
        <v>2017</v>
      </c>
      <c r="H4318">
        <v>8</v>
      </c>
      <c r="I4318" t="s">
        <v>260</v>
      </c>
      <c r="J4318">
        <v>84</v>
      </c>
      <c r="K4318">
        <v>90</v>
      </c>
      <c r="L4318">
        <v>92</v>
      </c>
      <c r="M4318">
        <v>91</v>
      </c>
      <c r="N4318">
        <v>91</v>
      </c>
      <c r="O4318">
        <v>92</v>
      </c>
      <c r="P4318">
        <v>93</v>
      </c>
      <c r="Q4318">
        <v>87</v>
      </c>
      <c r="R4318">
        <v>87</v>
      </c>
      <c r="S4318">
        <v>85</v>
      </c>
      <c r="T4318">
        <v>77</v>
      </c>
      <c r="U4318">
        <v>62</v>
      </c>
      <c r="V4318">
        <v>79</v>
      </c>
      <c r="W4318">
        <v>88</v>
      </c>
      <c r="X4318">
        <v>93</v>
      </c>
      <c r="Y4318">
        <v>95</v>
      </c>
      <c r="Z4318">
        <v>101</v>
      </c>
      <c r="AA4318">
        <v>99</v>
      </c>
      <c r="AB4318">
        <v>99</v>
      </c>
      <c r="AC4318">
        <v>103</v>
      </c>
      <c r="AD4318">
        <v>103</v>
      </c>
      <c r="AE4318">
        <v>99</v>
      </c>
      <c r="AF4318">
        <v>99</v>
      </c>
      <c r="AG4318">
        <v>99</v>
      </c>
      <c r="AH4318">
        <v>98</v>
      </c>
      <c r="AI4318">
        <v>99</v>
      </c>
      <c r="AJ4318">
        <v>94</v>
      </c>
      <c r="AK4318">
        <v>92</v>
      </c>
      <c r="AL4318">
        <v>94</v>
      </c>
      <c r="AM4318">
        <v>96</v>
      </c>
      <c r="AN4318" s="5">
        <v>98</v>
      </c>
      <c r="AO4318" s="5">
        <v>97</v>
      </c>
      <c r="AP4318" s="5">
        <v>97</v>
      </c>
      <c r="AQ4318" s="5">
        <v>98</v>
      </c>
      <c r="AR4318" s="5">
        <v>99</v>
      </c>
      <c r="AS4318" s="5">
        <v>100</v>
      </c>
      <c r="AT4318" s="5">
        <v>102</v>
      </c>
      <c r="AU4318" s="5">
        <v>101</v>
      </c>
      <c r="AV4318" s="5">
        <v>95</v>
      </c>
      <c r="AW4318" s="5">
        <v>95</v>
      </c>
      <c r="AX4318" s="5">
        <v>93</v>
      </c>
      <c r="AY4318" s="5">
        <v>96</v>
      </c>
      <c r="AZ4318" s="5">
        <v>93</v>
      </c>
      <c r="BA4318" s="5">
        <v>99</v>
      </c>
      <c r="BB4318" s="5">
        <v>101</v>
      </c>
      <c r="BC4318" s="5">
        <v>101</v>
      </c>
      <c r="BD4318" s="5">
        <v>99</v>
      </c>
      <c r="BE4318" s="5">
        <v>100</v>
      </c>
      <c r="BF4318" s="5">
        <v>95</v>
      </c>
      <c r="BG4318" s="5">
        <v>97</v>
      </c>
      <c r="BH4318" s="5">
        <v>98</v>
      </c>
      <c r="BI4318" s="5">
        <v>101</v>
      </c>
      <c r="BJ4318" s="5">
        <v>96</v>
      </c>
      <c r="BK4318" s="5">
        <v>88</v>
      </c>
      <c r="BL4318" s="5">
        <v>87</v>
      </c>
      <c r="BM4318" s="5">
        <v>81</v>
      </c>
      <c r="BN4318" s="5">
        <v>88</v>
      </c>
      <c r="BO4318" s="5">
        <v>93</v>
      </c>
      <c r="BP4318" s="5">
        <v>96</v>
      </c>
      <c r="BQ4318" s="5">
        <v>95</v>
      </c>
      <c r="BR4318" s="5">
        <v>97</v>
      </c>
      <c r="BS4318">
        <v>99</v>
      </c>
      <c r="BT4318">
        <v>100</v>
      </c>
      <c r="BU4318">
        <v>97</v>
      </c>
      <c r="BV4318">
        <v>93</v>
      </c>
      <c r="BW4318">
        <v>93</v>
      </c>
      <c r="BX4318">
        <v>88</v>
      </c>
      <c r="BY4318">
        <v>85</v>
      </c>
      <c r="BZ4318">
        <v>90</v>
      </c>
      <c r="CA4318">
        <v>92</v>
      </c>
      <c r="CB4318">
        <v>94</v>
      </c>
      <c r="CC4318">
        <v>93</v>
      </c>
      <c r="CD4318">
        <v>95</v>
      </c>
      <c r="CE4318">
        <v>93</v>
      </c>
      <c r="CF4318">
        <v>86</v>
      </c>
      <c r="CG4318">
        <v>88</v>
      </c>
      <c r="CH4318">
        <v>86</v>
      </c>
      <c r="CI4318">
        <v>92</v>
      </c>
      <c r="CJ4318">
        <v>94</v>
      </c>
      <c r="CK4318">
        <v>94</v>
      </c>
      <c r="CL4318">
        <v>91</v>
      </c>
      <c r="CM4318">
        <v>88</v>
      </c>
      <c r="CN4318">
        <v>90</v>
      </c>
      <c r="CO4318">
        <v>89</v>
      </c>
      <c r="CP4318">
        <v>89</v>
      </c>
      <c r="CQ4318">
        <v>93</v>
      </c>
      <c r="CR4318">
        <v>97</v>
      </c>
      <c r="CS4318">
        <v>96</v>
      </c>
      <c r="CT4318">
        <v>97</v>
      </c>
      <c r="CU4318">
        <v>97</v>
      </c>
      <c r="CV4318">
        <v>86</v>
      </c>
      <c r="CW4318">
        <v>90</v>
      </c>
      <c r="CX4318" t="s">
        <v>2</v>
      </c>
      <c r="CY4318" t="s">
        <v>178</v>
      </c>
      <c r="CZ4318" s="1">
        <f t="shared" si="5028"/>
        <v>0.71034772724243689</v>
      </c>
      <c r="DA4318" s="4">
        <f t="shared" si="5029"/>
        <v>96</v>
      </c>
      <c r="DB4318" s="4"/>
      <c r="DC4318" s="4"/>
      <c r="DD4318" s="4"/>
    </row>
    <row r="4319" spans="1:108" x14ac:dyDescent="0.25">
      <c r="A4319" t="s">
        <v>201</v>
      </c>
      <c r="B4319">
        <v>35.770600000000002</v>
      </c>
      <c r="C4319">
        <v>-115.9092</v>
      </c>
      <c r="D4319">
        <v>5000</v>
      </c>
      <c r="E4319" t="s">
        <v>1</v>
      </c>
      <c r="F4319">
        <v>115.3</v>
      </c>
      <c r="G4319">
        <v>2017</v>
      </c>
      <c r="H4319">
        <v>8</v>
      </c>
      <c r="I4319" t="s">
        <v>260</v>
      </c>
      <c r="J4319">
        <v>78</v>
      </c>
      <c r="K4319">
        <v>86</v>
      </c>
      <c r="L4319">
        <v>89</v>
      </c>
      <c r="M4319">
        <v>88</v>
      </c>
      <c r="N4319">
        <v>87</v>
      </c>
      <c r="O4319">
        <v>88</v>
      </c>
      <c r="P4319">
        <v>85</v>
      </c>
      <c r="Q4319">
        <v>82</v>
      </c>
      <c r="R4319">
        <v>78</v>
      </c>
      <c r="S4319">
        <v>72</v>
      </c>
      <c r="T4319">
        <v>70</v>
      </c>
      <c r="U4319">
        <v>68</v>
      </c>
      <c r="V4319">
        <v>76</v>
      </c>
      <c r="W4319">
        <v>86</v>
      </c>
      <c r="X4319">
        <v>90</v>
      </c>
      <c r="Y4319">
        <v>93</v>
      </c>
      <c r="Z4319">
        <v>95</v>
      </c>
      <c r="AA4319">
        <v>99</v>
      </c>
      <c r="AB4319">
        <v>98</v>
      </c>
      <c r="AC4319">
        <v>101</v>
      </c>
      <c r="AD4319">
        <v>96</v>
      </c>
      <c r="AE4319">
        <v>98</v>
      </c>
      <c r="AF4319">
        <v>100</v>
      </c>
      <c r="AG4319">
        <v>101</v>
      </c>
      <c r="AH4319">
        <v>98</v>
      </c>
      <c r="AI4319">
        <v>95</v>
      </c>
      <c r="AJ4319">
        <v>91</v>
      </c>
      <c r="AK4319">
        <v>91</v>
      </c>
      <c r="AL4319">
        <v>91</v>
      </c>
      <c r="AM4319">
        <v>96</v>
      </c>
      <c r="AN4319" s="5">
        <v>92</v>
      </c>
      <c r="AO4319" s="5">
        <v>89</v>
      </c>
      <c r="AP4319" s="5">
        <v>89</v>
      </c>
      <c r="AQ4319" s="5">
        <v>94</v>
      </c>
      <c r="AR4319" s="5">
        <v>97</v>
      </c>
      <c r="AS4319" s="5">
        <v>99</v>
      </c>
      <c r="AT4319" s="5">
        <v>100</v>
      </c>
      <c r="AU4319" s="5">
        <v>101</v>
      </c>
      <c r="AV4319" s="5">
        <v>91</v>
      </c>
      <c r="AW4319" s="5">
        <v>92</v>
      </c>
      <c r="AX4319" s="5">
        <v>91</v>
      </c>
      <c r="AY4319" s="5">
        <v>93</v>
      </c>
      <c r="AZ4319" s="5">
        <v>94</v>
      </c>
      <c r="BA4319" s="5">
        <v>96</v>
      </c>
      <c r="BB4319" s="5">
        <v>100</v>
      </c>
      <c r="BC4319" s="5">
        <v>96</v>
      </c>
      <c r="BD4319" s="5">
        <v>93</v>
      </c>
      <c r="BE4319" s="5">
        <v>93</v>
      </c>
      <c r="BF4319" s="5">
        <v>88</v>
      </c>
      <c r="BG4319" s="5">
        <v>92</v>
      </c>
      <c r="BH4319" s="5">
        <v>89</v>
      </c>
      <c r="BI4319" s="5">
        <v>95</v>
      </c>
      <c r="BJ4319" s="5">
        <v>99</v>
      </c>
      <c r="BK4319" s="5">
        <v>85</v>
      </c>
      <c r="BL4319" s="5">
        <v>81</v>
      </c>
      <c r="BM4319" s="5">
        <v>88</v>
      </c>
      <c r="BN4319" s="5">
        <v>93</v>
      </c>
      <c r="BO4319" s="5">
        <v>94</v>
      </c>
      <c r="BP4319" s="5">
        <v>94</v>
      </c>
      <c r="BQ4319" s="5">
        <v>96</v>
      </c>
      <c r="BR4319" s="5">
        <v>96</v>
      </c>
      <c r="BS4319">
        <v>94</v>
      </c>
      <c r="BT4319">
        <v>95</v>
      </c>
      <c r="BU4319">
        <v>81</v>
      </c>
      <c r="BV4319">
        <v>86</v>
      </c>
      <c r="BW4319">
        <v>87</v>
      </c>
      <c r="BX4319">
        <v>89</v>
      </c>
      <c r="BY4319">
        <v>88</v>
      </c>
      <c r="BZ4319">
        <v>91</v>
      </c>
      <c r="CA4319">
        <v>90</v>
      </c>
      <c r="CB4319">
        <v>92</v>
      </c>
      <c r="CC4319">
        <v>93</v>
      </c>
      <c r="CD4319">
        <v>92</v>
      </c>
      <c r="CE4319">
        <v>89</v>
      </c>
      <c r="CF4319">
        <v>87</v>
      </c>
      <c r="CG4319">
        <v>83</v>
      </c>
      <c r="CH4319">
        <v>86</v>
      </c>
      <c r="CI4319">
        <v>88</v>
      </c>
      <c r="CJ4319">
        <v>93</v>
      </c>
      <c r="CK4319">
        <v>88</v>
      </c>
      <c r="CL4319">
        <v>89</v>
      </c>
      <c r="CM4319">
        <v>81</v>
      </c>
      <c r="CN4319">
        <v>87</v>
      </c>
      <c r="CO4319">
        <v>87</v>
      </c>
      <c r="CP4319">
        <v>83</v>
      </c>
      <c r="CQ4319">
        <v>87</v>
      </c>
      <c r="CR4319">
        <v>96</v>
      </c>
      <c r="CS4319">
        <v>96</v>
      </c>
      <c r="CT4319">
        <v>96</v>
      </c>
      <c r="CU4319">
        <v>98</v>
      </c>
      <c r="CV4319">
        <v>93</v>
      </c>
      <c r="CW4319">
        <v>88</v>
      </c>
      <c r="CX4319" t="s">
        <v>5</v>
      </c>
      <c r="CY4319" t="s">
        <v>202</v>
      </c>
      <c r="CZ4319" s="1">
        <f t="shared" si="5028"/>
        <v>0.90097233117180786</v>
      </c>
      <c r="DA4319" s="4">
        <f t="shared" si="5029"/>
        <v>93.225806451612897</v>
      </c>
      <c r="DB4319" s="4"/>
      <c r="DC4319" s="4"/>
      <c r="DD4319" s="4"/>
    </row>
    <row r="4320" spans="1:108" x14ac:dyDescent="0.25">
      <c r="A4320" t="s">
        <v>15</v>
      </c>
      <c r="B4320">
        <v>37.606400000000001</v>
      </c>
      <c r="C4320">
        <v>-118</v>
      </c>
      <c r="D4320">
        <v>4900</v>
      </c>
      <c r="E4320" t="s">
        <v>1</v>
      </c>
      <c r="F4320">
        <v>162</v>
      </c>
      <c r="G4320">
        <v>2017</v>
      </c>
      <c r="H4320">
        <v>8</v>
      </c>
      <c r="I4320" t="s">
        <v>260</v>
      </c>
      <c r="J4320">
        <v>84</v>
      </c>
      <c r="K4320">
        <v>89</v>
      </c>
      <c r="L4320">
        <v>91</v>
      </c>
      <c r="M4320">
        <v>93</v>
      </c>
      <c r="N4320">
        <v>90</v>
      </c>
      <c r="O4320">
        <v>92</v>
      </c>
      <c r="P4320">
        <v>92</v>
      </c>
      <c r="Q4320">
        <v>87</v>
      </c>
      <c r="R4320">
        <v>85</v>
      </c>
      <c r="S4320">
        <v>85</v>
      </c>
      <c r="T4320">
        <v>78</v>
      </c>
      <c r="U4320">
        <v>71</v>
      </c>
      <c r="V4320">
        <v>80</v>
      </c>
      <c r="W4320">
        <v>88</v>
      </c>
      <c r="X4320">
        <v>92</v>
      </c>
      <c r="Y4320">
        <v>96</v>
      </c>
      <c r="Z4320">
        <v>98</v>
      </c>
      <c r="AA4320">
        <v>98</v>
      </c>
      <c r="AB4320">
        <v>101</v>
      </c>
      <c r="AC4320">
        <v>102</v>
      </c>
      <c r="AD4320">
        <v>100</v>
      </c>
      <c r="AE4320">
        <v>99</v>
      </c>
      <c r="AF4320">
        <v>99</v>
      </c>
      <c r="AG4320">
        <v>99</v>
      </c>
      <c r="AH4320">
        <v>99</v>
      </c>
      <c r="AI4320">
        <v>99</v>
      </c>
      <c r="AJ4320">
        <v>95</v>
      </c>
      <c r="AK4320">
        <v>95</v>
      </c>
      <c r="AL4320">
        <v>95</v>
      </c>
      <c r="AM4320">
        <v>97</v>
      </c>
      <c r="AN4320" s="5">
        <v>97</v>
      </c>
      <c r="AO4320" s="5">
        <v>95</v>
      </c>
      <c r="AP4320" s="5">
        <v>96</v>
      </c>
      <c r="AQ4320" s="5">
        <v>98</v>
      </c>
      <c r="AR4320" s="5">
        <v>97</v>
      </c>
      <c r="AS4320" s="5">
        <v>98</v>
      </c>
      <c r="AT4320" s="5">
        <v>102</v>
      </c>
      <c r="AU4320" s="5">
        <v>104</v>
      </c>
      <c r="AV4320" s="5">
        <v>95</v>
      </c>
      <c r="AW4320" s="8">
        <f>AVERAGE(AV4320,AX4320)</f>
        <v>95.5</v>
      </c>
      <c r="AX4320" s="5">
        <v>96</v>
      </c>
      <c r="AY4320" s="5">
        <v>98</v>
      </c>
      <c r="AZ4320" s="8">
        <f>AVERAGE(AY4320,BA4320)</f>
        <v>98</v>
      </c>
      <c r="BA4320" s="5">
        <v>98</v>
      </c>
      <c r="BB4320" s="5">
        <v>101</v>
      </c>
      <c r="BC4320" s="5">
        <v>99</v>
      </c>
      <c r="BD4320" s="5">
        <v>100</v>
      </c>
      <c r="BE4320" s="5">
        <v>100</v>
      </c>
      <c r="BF4320" s="5">
        <v>96</v>
      </c>
      <c r="BG4320" s="5">
        <v>96</v>
      </c>
      <c r="BH4320" s="5">
        <v>96</v>
      </c>
      <c r="BI4320" s="5">
        <v>97</v>
      </c>
      <c r="BJ4320" s="5">
        <v>101</v>
      </c>
      <c r="BK4320" s="5">
        <v>94</v>
      </c>
      <c r="BL4320" s="5">
        <v>85</v>
      </c>
      <c r="BM4320" s="5">
        <v>88</v>
      </c>
      <c r="BN4320" s="5">
        <v>93</v>
      </c>
      <c r="BO4320" s="5">
        <v>95</v>
      </c>
      <c r="BP4320" s="5">
        <v>97</v>
      </c>
      <c r="BQ4320" s="5">
        <v>97</v>
      </c>
      <c r="BR4320" s="5">
        <v>99</v>
      </c>
      <c r="BS4320">
        <v>100</v>
      </c>
      <c r="BT4320">
        <v>100</v>
      </c>
      <c r="BU4320">
        <v>97</v>
      </c>
      <c r="BV4320">
        <v>94</v>
      </c>
      <c r="BW4320">
        <v>88</v>
      </c>
      <c r="BX4320">
        <v>87</v>
      </c>
      <c r="BY4320">
        <v>87</v>
      </c>
      <c r="BZ4320">
        <v>91</v>
      </c>
      <c r="CA4320">
        <v>92</v>
      </c>
      <c r="CB4320">
        <v>94</v>
      </c>
      <c r="CC4320">
        <v>94</v>
      </c>
      <c r="CD4320">
        <v>90</v>
      </c>
      <c r="CE4320">
        <v>93</v>
      </c>
      <c r="CF4320">
        <v>91</v>
      </c>
      <c r="CG4320">
        <v>91</v>
      </c>
      <c r="CH4320">
        <v>91</v>
      </c>
      <c r="CI4320">
        <v>92</v>
      </c>
      <c r="CJ4320">
        <v>96</v>
      </c>
      <c r="CK4320">
        <v>94</v>
      </c>
      <c r="CL4320">
        <v>93</v>
      </c>
      <c r="CM4320">
        <v>84</v>
      </c>
      <c r="CN4320">
        <v>90</v>
      </c>
      <c r="CO4320">
        <v>90</v>
      </c>
      <c r="CP4320">
        <v>91</v>
      </c>
      <c r="CQ4320">
        <v>92</v>
      </c>
      <c r="CR4320">
        <v>93</v>
      </c>
      <c r="CS4320">
        <v>99</v>
      </c>
      <c r="CT4320">
        <v>99</v>
      </c>
      <c r="CU4320">
        <v>98</v>
      </c>
      <c r="CV4320">
        <v>80</v>
      </c>
      <c r="CW4320">
        <v>92</v>
      </c>
      <c r="CX4320" t="s">
        <v>2</v>
      </c>
      <c r="CY4320" t="s">
        <v>16</v>
      </c>
      <c r="CZ4320" s="1">
        <f t="shared" si="5028"/>
        <v>0.83953190106922637</v>
      </c>
      <c r="DA4320" s="4">
        <f t="shared" si="5029"/>
        <v>96.822580645161295</v>
      </c>
      <c r="DB4320" s="4"/>
      <c r="DC4320" s="4"/>
      <c r="DD4320" s="4"/>
    </row>
    <row r="4321" spans="1:108" x14ac:dyDescent="0.25">
      <c r="A4321" t="s">
        <v>249</v>
      </c>
      <c r="B4321">
        <v>37.646700000000003</v>
      </c>
      <c r="C4321">
        <v>-115.7461</v>
      </c>
      <c r="D4321">
        <v>4820</v>
      </c>
      <c r="E4321" t="s">
        <v>1</v>
      </c>
      <c r="F4321">
        <v>164.9</v>
      </c>
      <c r="G4321">
        <v>2017</v>
      </c>
      <c r="H4321">
        <v>8</v>
      </c>
      <c r="I4321" t="s">
        <v>260</v>
      </c>
      <c r="J4321">
        <v>89</v>
      </c>
      <c r="K4321">
        <v>89</v>
      </c>
      <c r="L4321">
        <v>91</v>
      </c>
      <c r="M4321">
        <v>89</v>
      </c>
      <c r="N4321">
        <v>91</v>
      </c>
      <c r="O4321">
        <v>91</v>
      </c>
      <c r="P4321">
        <v>91</v>
      </c>
      <c r="R4321">
        <v>83</v>
      </c>
      <c r="S4321">
        <v>84</v>
      </c>
      <c r="T4321">
        <v>79</v>
      </c>
      <c r="U4321">
        <v>68</v>
      </c>
      <c r="W4321">
        <v>89</v>
      </c>
      <c r="X4321">
        <v>94</v>
      </c>
      <c r="Y4321">
        <v>96</v>
      </c>
      <c r="Z4321">
        <v>99</v>
      </c>
      <c r="AA4321">
        <v>92</v>
      </c>
      <c r="AB4321">
        <v>103</v>
      </c>
      <c r="AC4321">
        <v>103</v>
      </c>
      <c r="AD4321">
        <v>102</v>
      </c>
      <c r="AE4321">
        <v>101</v>
      </c>
      <c r="AF4321">
        <v>101</v>
      </c>
      <c r="AG4321">
        <v>100</v>
      </c>
      <c r="AH4321">
        <v>99</v>
      </c>
      <c r="AI4321">
        <v>96</v>
      </c>
      <c r="AJ4321">
        <v>95</v>
      </c>
      <c r="AK4321">
        <v>94</v>
      </c>
      <c r="AL4321">
        <v>96</v>
      </c>
      <c r="AM4321">
        <v>97</v>
      </c>
      <c r="AN4321" s="5">
        <v>99</v>
      </c>
      <c r="AO4321" s="5">
        <v>95</v>
      </c>
      <c r="AP4321" s="5">
        <v>95</v>
      </c>
      <c r="AQ4321" s="5">
        <v>99</v>
      </c>
      <c r="AR4321" s="5">
        <v>99</v>
      </c>
      <c r="AS4321" s="5">
        <v>102</v>
      </c>
      <c r="AT4321" s="8">
        <f>AVERAGE(AS4321,AU4321)</f>
        <v>101.5</v>
      </c>
      <c r="AU4321" s="5">
        <v>101</v>
      </c>
      <c r="AV4321" s="5">
        <v>102</v>
      </c>
      <c r="AW4321" s="5">
        <v>93</v>
      </c>
      <c r="AX4321" s="5">
        <v>90</v>
      </c>
      <c r="AY4321" s="5">
        <v>90</v>
      </c>
      <c r="AZ4321" s="5">
        <v>97</v>
      </c>
      <c r="BA4321" s="5">
        <v>99</v>
      </c>
      <c r="BB4321" s="5">
        <v>102</v>
      </c>
      <c r="BC4321" s="5">
        <v>102</v>
      </c>
      <c r="BD4321" s="5">
        <v>97</v>
      </c>
      <c r="BE4321" s="5">
        <v>99</v>
      </c>
      <c r="BF4321" s="5">
        <v>94</v>
      </c>
      <c r="BG4321" s="5">
        <v>94</v>
      </c>
      <c r="BH4321" s="5">
        <v>96</v>
      </c>
      <c r="BI4321" s="5">
        <v>100</v>
      </c>
      <c r="BJ4321" s="5">
        <v>100</v>
      </c>
      <c r="BK4321" s="5">
        <v>94</v>
      </c>
      <c r="BL4321" s="5">
        <v>86</v>
      </c>
      <c r="BM4321" s="5">
        <v>81</v>
      </c>
      <c r="BN4321" s="5">
        <v>92</v>
      </c>
      <c r="BO4321" s="5">
        <v>95</v>
      </c>
      <c r="BP4321" s="5">
        <v>96</v>
      </c>
      <c r="BQ4321" s="5">
        <v>94</v>
      </c>
      <c r="BR4321" s="5">
        <v>99</v>
      </c>
      <c r="BS4321">
        <v>100</v>
      </c>
      <c r="BT4321">
        <v>97</v>
      </c>
      <c r="BU4321">
        <v>97</v>
      </c>
      <c r="BV4321">
        <v>97</v>
      </c>
      <c r="BW4321">
        <v>91</v>
      </c>
      <c r="BX4321">
        <v>89</v>
      </c>
      <c r="BY4321">
        <v>89</v>
      </c>
      <c r="BZ4321">
        <v>91</v>
      </c>
      <c r="CA4321">
        <v>94</v>
      </c>
      <c r="CB4321">
        <v>95</v>
      </c>
      <c r="CC4321">
        <v>94</v>
      </c>
      <c r="CD4321">
        <v>95</v>
      </c>
      <c r="CE4321">
        <v>91</v>
      </c>
      <c r="CF4321">
        <v>89</v>
      </c>
      <c r="CG4321">
        <v>88</v>
      </c>
      <c r="CH4321">
        <v>90</v>
      </c>
      <c r="CI4321">
        <v>92</v>
      </c>
      <c r="CJ4321">
        <v>93</v>
      </c>
      <c r="CK4321">
        <v>94</v>
      </c>
      <c r="CL4321">
        <v>92</v>
      </c>
      <c r="CM4321">
        <v>83</v>
      </c>
      <c r="CN4321">
        <v>90</v>
      </c>
      <c r="CO4321">
        <v>90</v>
      </c>
      <c r="CP4321">
        <v>88</v>
      </c>
      <c r="CQ4321">
        <v>93</v>
      </c>
      <c r="CR4321">
        <v>97</v>
      </c>
      <c r="CS4321">
        <v>99</v>
      </c>
      <c r="CT4321">
        <v>96</v>
      </c>
      <c r="CU4321">
        <v>96</v>
      </c>
      <c r="CV4321">
        <v>83</v>
      </c>
      <c r="CW4321">
        <v>89</v>
      </c>
      <c r="CX4321" t="s">
        <v>2</v>
      </c>
      <c r="CY4321" t="s">
        <v>250</v>
      </c>
      <c r="CZ4321" s="1">
        <f t="shared" si="5028"/>
        <v>0.72552703268078311</v>
      </c>
      <c r="DA4321" s="4">
        <f t="shared" si="5029"/>
        <v>96.241935483870961</v>
      </c>
      <c r="DB4321" s="4"/>
      <c r="DC4321" s="4"/>
      <c r="DD4321" s="4"/>
    </row>
    <row r="4322" spans="1:108" x14ac:dyDescent="0.25">
      <c r="A4322" t="s">
        <v>179</v>
      </c>
      <c r="B4322">
        <v>37.250599999999999</v>
      </c>
      <c r="C4322">
        <v>-114.7075</v>
      </c>
      <c r="D4322">
        <v>4590</v>
      </c>
      <c r="E4322" t="s">
        <v>1</v>
      </c>
      <c r="F4322">
        <v>211</v>
      </c>
      <c r="G4322">
        <v>2017</v>
      </c>
      <c r="H4322">
        <v>8</v>
      </c>
      <c r="I4322" t="s">
        <v>260</v>
      </c>
      <c r="J4322">
        <v>83</v>
      </c>
      <c r="K4322">
        <v>89</v>
      </c>
      <c r="L4322">
        <v>92</v>
      </c>
      <c r="M4322">
        <v>92</v>
      </c>
      <c r="N4322">
        <v>92</v>
      </c>
      <c r="O4322">
        <v>91</v>
      </c>
      <c r="P4322">
        <v>90</v>
      </c>
      <c r="Q4322">
        <v>84</v>
      </c>
      <c r="R4322">
        <v>86</v>
      </c>
      <c r="S4322">
        <v>84</v>
      </c>
      <c r="T4322">
        <v>79</v>
      </c>
      <c r="U4322">
        <v>68</v>
      </c>
      <c r="V4322">
        <v>81</v>
      </c>
      <c r="W4322">
        <v>88</v>
      </c>
      <c r="X4322">
        <v>93</v>
      </c>
      <c r="Y4322">
        <v>98</v>
      </c>
      <c r="Z4322">
        <v>99</v>
      </c>
      <c r="AA4322">
        <v>101</v>
      </c>
      <c r="AB4322">
        <v>103</v>
      </c>
      <c r="AC4322">
        <v>103</v>
      </c>
      <c r="AD4322">
        <v>102</v>
      </c>
      <c r="AE4322">
        <v>103</v>
      </c>
      <c r="AF4322">
        <v>103</v>
      </c>
      <c r="AG4322">
        <v>103</v>
      </c>
      <c r="AH4322">
        <v>100</v>
      </c>
      <c r="AI4322">
        <v>97</v>
      </c>
      <c r="AJ4322">
        <v>94</v>
      </c>
      <c r="AK4322">
        <v>93</v>
      </c>
      <c r="AL4322">
        <v>97</v>
      </c>
      <c r="AM4322">
        <v>96</v>
      </c>
      <c r="AN4322" s="5">
        <v>97</v>
      </c>
      <c r="AO4322" s="5">
        <v>93</v>
      </c>
      <c r="AP4322" s="5">
        <v>94</v>
      </c>
      <c r="AQ4322" s="5">
        <v>97</v>
      </c>
      <c r="AR4322" s="5">
        <v>100</v>
      </c>
      <c r="AS4322" s="5">
        <v>103</v>
      </c>
      <c r="AT4322" s="5">
        <v>107</v>
      </c>
      <c r="AU4322" s="5">
        <v>103</v>
      </c>
      <c r="AV4322" s="5">
        <v>96</v>
      </c>
      <c r="AW4322" s="5">
        <v>94</v>
      </c>
      <c r="AX4322" s="5">
        <v>92</v>
      </c>
      <c r="AY4322" s="5">
        <v>93</v>
      </c>
      <c r="AZ4322" s="5">
        <v>96</v>
      </c>
      <c r="BA4322" s="5">
        <v>99</v>
      </c>
      <c r="BB4322" s="5">
        <v>103</v>
      </c>
      <c r="BC4322" s="5">
        <v>98</v>
      </c>
      <c r="BD4322" s="5">
        <v>94</v>
      </c>
      <c r="BE4322" s="5">
        <v>95</v>
      </c>
      <c r="BF4322" s="5">
        <v>81</v>
      </c>
      <c r="BG4322" s="5">
        <v>91</v>
      </c>
      <c r="BH4322" s="5">
        <v>95</v>
      </c>
      <c r="BI4322" s="5">
        <v>98</v>
      </c>
      <c r="BJ4322" s="5">
        <v>99</v>
      </c>
      <c r="BK4322" s="5">
        <v>87</v>
      </c>
      <c r="BL4322" s="5">
        <v>74</v>
      </c>
      <c r="BM4322" s="5">
        <v>86</v>
      </c>
      <c r="BN4322" s="5">
        <v>92</v>
      </c>
      <c r="BO4322" s="5">
        <v>94</v>
      </c>
      <c r="BP4322" s="5">
        <v>94</v>
      </c>
      <c r="BQ4322" s="5">
        <v>96</v>
      </c>
      <c r="BR4322" s="5">
        <v>100</v>
      </c>
      <c r="BS4322">
        <v>99</v>
      </c>
      <c r="BT4322">
        <v>97</v>
      </c>
      <c r="BU4322">
        <v>91</v>
      </c>
      <c r="BV4322">
        <v>85</v>
      </c>
      <c r="BW4322">
        <v>87</v>
      </c>
      <c r="BX4322">
        <v>86</v>
      </c>
      <c r="BY4322">
        <v>89</v>
      </c>
      <c r="BZ4322">
        <v>91</v>
      </c>
      <c r="CA4322">
        <v>92</v>
      </c>
      <c r="CB4322">
        <v>93</v>
      </c>
      <c r="CC4322">
        <v>91</v>
      </c>
      <c r="CD4322">
        <v>91</v>
      </c>
      <c r="CE4322">
        <v>89</v>
      </c>
      <c r="CF4322">
        <v>87</v>
      </c>
      <c r="CG4322">
        <v>84</v>
      </c>
      <c r="CH4322">
        <v>88</v>
      </c>
      <c r="CI4322">
        <v>93</v>
      </c>
      <c r="CJ4322">
        <v>94</v>
      </c>
      <c r="CK4322">
        <v>92</v>
      </c>
      <c r="CL4322">
        <v>91</v>
      </c>
      <c r="CM4322">
        <v>83</v>
      </c>
      <c r="CN4322">
        <v>89</v>
      </c>
      <c r="CO4322">
        <v>93</v>
      </c>
      <c r="CP4322">
        <v>87</v>
      </c>
      <c r="CQ4322">
        <v>92</v>
      </c>
      <c r="CR4322">
        <v>98</v>
      </c>
      <c r="CS4322">
        <v>100</v>
      </c>
      <c r="CT4322">
        <v>99</v>
      </c>
      <c r="CU4322">
        <v>100</v>
      </c>
      <c r="CV4322">
        <v>97</v>
      </c>
      <c r="CW4322">
        <v>93</v>
      </c>
      <c r="CX4322" t="s">
        <v>2</v>
      </c>
      <c r="CY4322" t="s">
        <v>180</v>
      </c>
      <c r="CZ4322" s="1">
        <f t="shared" si="5028"/>
        <v>0.85653442971325</v>
      </c>
      <c r="DA4322" s="4">
        <f t="shared" si="5029"/>
        <v>94.870967741935488</v>
      </c>
      <c r="DB4322" s="4"/>
      <c r="DC4322" s="4"/>
      <c r="DD4322" s="4"/>
    </row>
    <row r="4323" spans="1:108" x14ac:dyDescent="0.25">
      <c r="A4323" t="s">
        <v>0</v>
      </c>
      <c r="B4323">
        <v>38.387799999999999</v>
      </c>
      <c r="C4323">
        <v>-118.1092</v>
      </c>
      <c r="D4323">
        <v>4580</v>
      </c>
      <c r="E4323" t="s">
        <v>1</v>
      </c>
      <c r="F4323">
        <v>240.3</v>
      </c>
      <c r="G4323">
        <v>2017</v>
      </c>
      <c r="H4323">
        <v>8</v>
      </c>
      <c r="I4323" t="s">
        <v>260</v>
      </c>
      <c r="J4323">
        <v>84</v>
      </c>
      <c r="K4323">
        <v>91</v>
      </c>
      <c r="L4323">
        <v>94</v>
      </c>
      <c r="M4323">
        <v>93</v>
      </c>
      <c r="N4323">
        <v>90</v>
      </c>
      <c r="O4323">
        <v>93</v>
      </c>
      <c r="P4323">
        <v>96</v>
      </c>
      <c r="Q4323">
        <v>88</v>
      </c>
      <c r="R4323">
        <v>89</v>
      </c>
      <c r="S4323">
        <v>83</v>
      </c>
      <c r="T4323">
        <v>67</v>
      </c>
      <c r="U4323">
        <v>63</v>
      </c>
      <c r="V4323">
        <v>77</v>
      </c>
      <c r="W4323">
        <v>87</v>
      </c>
      <c r="X4323">
        <v>91</v>
      </c>
      <c r="Y4323">
        <v>96</v>
      </c>
      <c r="Z4323">
        <v>98</v>
      </c>
      <c r="AA4323">
        <v>99</v>
      </c>
      <c r="AB4323">
        <v>102</v>
      </c>
      <c r="AC4323">
        <v>104</v>
      </c>
      <c r="AD4323">
        <v>101</v>
      </c>
      <c r="AE4323">
        <v>97</v>
      </c>
      <c r="AF4323">
        <v>100</v>
      </c>
      <c r="AG4323">
        <v>99</v>
      </c>
      <c r="AH4323">
        <v>99</v>
      </c>
      <c r="AI4323">
        <v>99</v>
      </c>
      <c r="AK4323">
        <v>91</v>
      </c>
      <c r="AM4323">
        <v>97</v>
      </c>
      <c r="AN4323" s="5">
        <v>99</v>
      </c>
      <c r="AO4323" s="5">
        <v>99</v>
      </c>
      <c r="AP4323" s="5">
        <v>100</v>
      </c>
      <c r="AQ4323" s="5">
        <v>100</v>
      </c>
      <c r="AR4323" s="5">
        <v>97</v>
      </c>
      <c r="AS4323" s="5">
        <v>99</v>
      </c>
      <c r="AT4323" s="5">
        <v>103</v>
      </c>
      <c r="AU4323" s="5">
        <v>104</v>
      </c>
      <c r="AV4323" s="5">
        <v>97</v>
      </c>
      <c r="AW4323" s="5">
        <v>101</v>
      </c>
      <c r="AX4323" s="5">
        <v>100</v>
      </c>
      <c r="AY4323" s="5">
        <v>100</v>
      </c>
      <c r="AZ4323" s="5">
        <v>98</v>
      </c>
      <c r="BA4323" s="5">
        <v>99</v>
      </c>
      <c r="BB4323" s="5">
        <v>101</v>
      </c>
      <c r="BC4323" s="8">
        <f>(2*BB4323+BE4323)/3</f>
        <v>101.33333333333333</v>
      </c>
      <c r="BD4323" s="8">
        <f>(BC4323+2*BF4323)/3</f>
        <v>100.44444444444444</v>
      </c>
      <c r="BE4323" s="5">
        <v>102</v>
      </c>
      <c r="BF4323" s="5">
        <v>100</v>
      </c>
      <c r="BG4323" s="5">
        <v>98</v>
      </c>
      <c r="BH4323" s="5">
        <v>99</v>
      </c>
      <c r="BI4323" s="5">
        <v>100</v>
      </c>
      <c r="BJ4323" s="5">
        <v>101</v>
      </c>
      <c r="BK4323" s="5">
        <v>96</v>
      </c>
      <c r="BL4323" s="5">
        <v>87</v>
      </c>
      <c r="BM4323" s="5">
        <v>91</v>
      </c>
      <c r="BN4323" s="5">
        <v>96</v>
      </c>
      <c r="BO4323" s="5">
        <v>97</v>
      </c>
      <c r="BP4323" s="5">
        <v>99</v>
      </c>
      <c r="BQ4323" s="8">
        <f>AVERAGE(BP4323,BR4323)</f>
        <v>100</v>
      </c>
      <c r="BR4323" s="5">
        <v>101</v>
      </c>
      <c r="BS4323">
        <v>103</v>
      </c>
      <c r="BU4323">
        <v>102</v>
      </c>
      <c r="BV4323">
        <v>96</v>
      </c>
      <c r="BW4323">
        <v>97</v>
      </c>
      <c r="BX4323">
        <v>88</v>
      </c>
      <c r="BY4323">
        <v>89</v>
      </c>
      <c r="BZ4323">
        <v>93</v>
      </c>
      <c r="CA4323">
        <v>94</v>
      </c>
      <c r="CB4323">
        <v>95</v>
      </c>
      <c r="CC4323">
        <v>97</v>
      </c>
      <c r="CD4323">
        <v>97</v>
      </c>
      <c r="CE4323">
        <v>95</v>
      </c>
      <c r="CF4323">
        <v>88</v>
      </c>
      <c r="CG4323">
        <v>91</v>
      </c>
      <c r="CH4323">
        <v>91</v>
      </c>
      <c r="CI4323">
        <v>95</v>
      </c>
      <c r="CJ4323">
        <v>96</v>
      </c>
      <c r="CK4323">
        <v>98</v>
      </c>
      <c r="CL4323">
        <v>95</v>
      </c>
      <c r="CM4323">
        <v>89</v>
      </c>
      <c r="CN4323">
        <v>91</v>
      </c>
      <c r="CO4323">
        <v>93</v>
      </c>
      <c r="CP4323">
        <v>94</v>
      </c>
      <c r="CQ4323">
        <v>95</v>
      </c>
      <c r="CT4323">
        <v>100</v>
      </c>
      <c r="CW4323">
        <v>92</v>
      </c>
      <c r="CX4323" t="s">
        <v>2</v>
      </c>
      <c r="CY4323" t="s">
        <v>3</v>
      </c>
      <c r="CZ4323" s="1">
        <f t="shared" si="5028"/>
        <v>0.70023033033415649</v>
      </c>
      <c r="DA4323" s="4">
        <f t="shared" si="5029"/>
        <v>98.896057347670236</v>
      </c>
      <c r="DB4323" s="4"/>
      <c r="DC4323" s="4"/>
      <c r="DD4323" s="4"/>
    </row>
    <row r="4324" spans="1:108" x14ac:dyDescent="0.25">
      <c r="A4324" t="s">
        <v>213</v>
      </c>
      <c r="B4324">
        <v>35.478299999999997</v>
      </c>
      <c r="C4324">
        <v>-117.69889999999999</v>
      </c>
      <c r="D4324">
        <v>4390</v>
      </c>
      <c r="E4324" t="s">
        <v>1</v>
      </c>
      <c r="F4324">
        <v>132.5</v>
      </c>
      <c r="G4324">
        <v>2017</v>
      </c>
      <c r="H4324">
        <v>8</v>
      </c>
      <c r="I4324" t="s">
        <v>260</v>
      </c>
      <c r="J4324">
        <v>80</v>
      </c>
      <c r="K4324">
        <v>90</v>
      </c>
      <c r="L4324">
        <v>90</v>
      </c>
      <c r="M4324">
        <v>86</v>
      </c>
      <c r="N4324">
        <v>89</v>
      </c>
      <c r="O4324">
        <v>89</v>
      </c>
      <c r="P4324">
        <v>88</v>
      </c>
      <c r="Q4324">
        <v>81</v>
      </c>
      <c r="R4324">
        <v>76</v>
      </c>
      <c r="S4324">
        <v>72</v>
      </c>
      <c r="T4324">
        <v>61</v>
      </c>
      <c r="U4324">
        <v>70</v>
      </c>
      <c r="V4324">
        <v>79</v>
      </c>
      <c r="W4324">
        <v>86</v>
      </c>
      <c r="X4324">
        <v>90</v>
      </c>
      <c r="Y4324">
        <v>96</v>
      </c>
      <c r="Z4324">
        <v>99</v>
      </c>
      <c r="AA4324">
        <v>101</v>
      </c>
      <c r="AB4324">
        <v>104</v>
      </c>
      <c r="AC4324">
        <v>100</v>
      </c>
      <c r="AD4324">
        <v>99</v>
      </c>
      <c r="AE4324">
        <v>100</v>
      </c>
      <c r="AF4324">
        <v>102</v>
      </c>
      <c r="AG4324">
        <v>103</v>
      </c>
      <c r="AH4324">
        <v>97</v>
      </c>
      <c r="AI4324">
        <v>91</v>
      </c>
      <c r="AJ4324">
        <v>92</v>
      </c>
      <c r="AK4324">
        <v>94</v>
      </c>
      <c r="AL4324">
        <v>95</v>
      </c>
      <c r="AM4324">
        <v>99</v>
      </c>
      <c r="AN4324" s="5">
        <v>95</v>
      </c>
      <c r="AO4324" s="5">
        <v>90</v>
      </c>
      <c r="AP4324" s="5">
        <v>90</v>
      </c>
      <c r="AQ4324" s="5">
        <v>98</v>
      </c>
      <c r="AR4324" s="5">
        <v>100</v>
      </c>
      <c r="AS4324" s="5">
        <v>100</v>
      </c>
      <c r="AT4324" s="5">
        <v>105</v>
      </c>
      <c r="AU4324" s="5">
        <v>101</v>
      </c>
      <c r="AV4324" s="5">
        <v>97</v>
      </c>
      <c r="AW4324" s="5">
        <v>96</v>
      </c>
      <c r="AX4324" s="5">
        <v>95</v>
      </c>
      <c r="AY4324" s="5">
        <v>95</v>
      </c>
      <c r="AZ4324" s="5">
        <v>95</v>
      </c>
      <c r="BA4324" s="5">
        <v>97</v>
      </c>
      <c r="BB4324" s="5">
        <v>98</v>
      </c>
      <c r="BC4324" s="5">
        <v>101</v>
      </c>
      <c r="BD4324" s="5">
        <v>99</v>
      </c>
      <c r="BE4324" s="5">
        <v>98</v>
      </c>
      <c r="BF4324" s="5">
        <v>96</v>
      </c>
      <c r="BG4324" s="5">
        <v>91</v>
      </c>
      <c r="BH4324" s="5">
        <v>91</v>
      </c>
      <c r="BI4324" s="5">
        <v>97</v>
      </c>
      <c r="BJ4324" s="5">
        <v>97</v>
      </c>
      <c r="BK4324" s="5">
        <v>86</v>
      </c>
      <c r="BL4324" s="5">
        <v>88</v>
      </c>
      <c r="BM4324" s="5">
        <v>92</v>
      </c>
      <c r="BN4324" s="5">
        <v>95</v>
      </c>
      <c r="BO4324" s="5">
        <v>95</v>
      </c>
      <c r="BP4324" s="5">
        <v>95</v>
      </c>
      <c r="BQ4324" s="5">
        <v>97</v>
      </c>
      <c r="BR4324" s="5">
        <v>100</v>
      </c>
      <c r="BS4324">
        <v>97</v>
      </c>
      <c r="BT4324">
        <v>91</v>
      </c>
      <c r="BU4324">
        <v>83</v>
      </c>
      <c r="BV4324">
        <v>92</v>
      </c>
      <c r="BW4324">
        <v>92</v>
      </c>
      <c r="BX4324">
        <v>92</v>
      </c>
      <c r="BY4324">
        <v>92</v>
      </c>
      <c r="BZ4324">
        <v>91</v>
      </c>
      <c r="CA4324">
        <v>90</v>
      </c>
      <c r="CB4324">
        <v>92</v>
      </c>
      <c r="CC4324">
        <v>93</v>
      </c>
      <c r="CD4324">
        <v>93</v>
      </c>
      <c r="CE4324">
        <v>91</v>
      </c>
      <c r="CF4324">
        <v>89</v>
      </c>
      <c r="CG4324">
        <v>88</v>
      </c>
      <c r="CH4324">
        <v>88</v>
      </c>
      <c r="CI4324">
        <v>92</v>
      </c>
      <c r="CJ4324">
        <v>93</v>
      </c>
      <c r="CK4324">
        <v>91</v>
      </c>
      <c r="CL4324">
        <v>91</v>
      </c>
      <c r="CM4324">
        <v>89</v>
      </c>
      <c r="CN4324">
        <v>91</v>
      </c>
      <c r="CO4324">
        <v>92</v>
      </c>
      <c r="CP4324">
        <v>91</v>
      </c>
      <c r="CQ4324">
        <v>96</v>
      </c>
      <c r="CR4324">
        <v>98</v>
      </c>
      <c r="CS4324">
        <v>98</v>
      </c>
      <c r="CT4324">
        <v>100</v>
      </c>
      <c r="CU4324">
        <v>100</v>
      </c>
      <c r="CV4324">
        <v>98</v>
      </c>
      <c r="CW4324">
        <v>96</v>
      </c>
      <c r="CX4324" t="s">
        <v>5</v>
      </c>
      <c r="CY4324" t="s">
        <v>214</v>
      </c>
      <c r="CZ4324" s="1">
        <f t="shared" si="5028"/>
        <v>0.86082788156163215</v>
      </c>
      <c r="DA4324" s="4">
        <f t="shared" si="5029"/>
        <v>95.806451612903231</v>
      </c>
      <c r="DB4324" s="4"/>
      <c r="DC4324" s="4"/>
      <c r="DD4324" s="4"/>
    </row>
    <row r="4325" spans="1:108" x14ac:dyDescent="0.25">
      <c r="A4325" t="s">
        <v>17</v>
      </c>
      <c r="B4325">
        <v>37.6128</v>
      </c>
      <c r="C4325">
        <v>-114.5264</v>
      </c>
      <c r="D4325">
        <v>4379</v>
      </c>
      <c r="E4325" t="s">
        <v>1</v>
      </c>
      <c r="F4325">
        <v>243.8</v>
      </c>
      <c r="G4325">
        <v>2017</v>
      </c>
      <c r="H4325">
        <v>8</v>
      </c>
      <c r="I4325" t="s">
        <v>260</v>
      </c>
      <c r="J4325">
        <v>87</v>
      </c>
      <c r="K4325">
        <v>87</v>
      </c>
      <c r="L4325">
        <v>92</v>
      </c>
      <c r="M4325">
        <v>96</v>
      </c>
      <c r="N4325">
        <v>95</v>
      </c>
      <c r="O4325">
        <v>94</v>
      </c>
      <c r="P4325">
        <v>94</v>
      </c>
      <c r="Q4325">
        <v>94</v>
      </c>
      <c r="R4325">
        <v>87</v>
      </c>
      <c r="S4325">
        <v>89</v>
      </c>
      <c r="T4325">
        <v>87</v>
      </c>
      <c r="U4325">
        <v>83</v>
      </c>
      <c r="V4325">
        <v>72</v>
      </c>
      <c r="W4325">
        <v>82</v>
      </c>
      <c r="X4325">
        <v>92</v>
      </c>
      <c r="Y4325">
        <v>96</v>
      </c>
      <c r="Z4325">
        <v>98</v>
      </c>
      <c r="AA4325">
        <v>102</v>
      </c>
      <c r="AB4325">
        <v>101</v>
      </c>
      <c r="AC4325">
        <v>105</v>
      </c>
      <c r="AD4325">
        <v>107</v>
      </c>
      <c r="AE4325">
        <v>104</v>
      </c>
      <c r="AF4325">
        <v>103</v>
      </c>
      <c r="AG4325">
        <v>101</v>
      </c>
      <c r="AH4325">
        <v>102</v>
      </c>
      <c r="AI4325">
        <v>101</v>
      </c>
      <c r="AJ4325">
        <v>99</v>
      </c>
      <c r="AK4325">
        <v>99</v>
      </c>
      <c r="AL4325">
        <v>98</v>
      </c>
      <c r="AM4325">
        <v>98</v>
      </c>
      <c r="AN4325" s="5">
        <v>97</v>
      </c>
      <c r="AO4325" s="5">
        <v>100</v>
      </c>
      <c r="AP4325" s="5">
        <v>95</v>
      </c>
      <c r="AQ4325" s="5">
        <v>97</v>
      </c>
      <c r="AR4325" s="5">
        <v>99</v>
      </c>
      <c r="AS4325" s="5">
        <v>102</v>
      </c>
      <c r="AT4325" s="5">
        <v>106</v>
      </c>
      <c r="AU4325" s="5">
        <v>106</v>
      </c>
      <c r="AV4325" s="5">
        <v>105</v>
      </c>
      <c r="AW4325" s="5">
        <v>98</v>
      </c>
      <c r="AX4325" s="5">
        <v>96</v>
      </c>
      <c r="AY4325" s="5">
        <v>96</v>
      </c>
      <c r="AZ4325" s="5">
        <v>99</v>
      </c>
      <c r="BA4325" s="5">
        <v>98</v>
      </c>
      <c r="BB4325" s="5">
        <v>102</v>
      </c>
      <c r="BC4325" s="5">
        <v>104</v>
      </c>
      <c r="BD4325" s="5">
        <v>104</v>
      </c>
      <c r="BE4325" s="5">
        <v>99</v>
      </c>
      <c r="BF4325" s="5">
        <v>100</v>
      </c>
      <c r="BG4325" s="5">
        <v>88</v>
      </c>
      <c r="BH4325" s="5">
        <v>95</v>
      </c>
      <c r="BI4325" s="5">
        <v>99</v>
      </c>
      <c r="BJ4325" s="5">
        <v>103</v>
      </c>
      <c r="BK4325" s="5">
        <v>100</v>
      </c>
      <c r="BL4325" s="5">
        <v>92</v>
      </c>
      <c r="BM4325" s="5">
        <v>83</v>
      </c>
      <c r="BN4325" s="5">
        <v>90</v>
      </c>
      <c r="BO4325" s="5">
        <v>93</v>
      </c>
      <c r="BP4325" s="5">
        <v>97</v>
      </c>
      <c r="BQ4325" s="8">
        <f>(2*BP4325+BS4325)/3</f>
        <v>97.666666666666671</v>
      </c>
      <c r="BR4325" s="8">
        <f>(BQ4325+2*BT4325)/3</f>
        <v>99.8888888888889</v>
      </c>
      <c r="BS4325">
        <v>99</v>
      </c>
      <c r="BT4325">
        <v>101</v>
      </c>
      <c r="BU4325">
        <v>98</v>
      </c>
      <c r="BV4325">
        <v>96</v>
      </c>
      <c r="BW4325">
        <v>83</v>
      </c>
      <c r="BX4325">
        <v>89</v>
      </c>
      <c r="BY4325">
        <v>89</v>
      </c>
      <c r="BZ4325">
        <v>89</v>
      </c>
      <c r="CA4325">
        <v>92</v>
      </c>
      <c r="CB4325">
        <v>92</v>
      </c>
      <c r="CC4325">
        <v>93</v>
      </c>
      <c r="CD4325">
        <v>94</v>
      </c>
      <c r="CE4325">
        <v>93</v>
      </c>
      <c r="CF4325">
        <v>91</v>
      </c>
      <c r="CG4325">
        <v>88</v>
      </c>
      <c r="CH4325">
        <v>87</v>
      </c>
      <c r="CI4325">
        <v>90</v>
      </c>
      <c r="CJ4325">
        <v>93</v>
      </c>
      <c r="CK4325">
        <v>94</v>
      </c>
      <c r="CL4325">
        <v>94</v>
      </c>
      <c r="CM4325">
        <v>93</v>
      </c>
      <c r="CN4325">
        <v>90</v>
      </c>
      <c r="CO4325">
        <v>91</v>
      </c>
      <c r="CP4325">
        <v>94</v>
      </c>
      <c r="CQ4325">
        <v>89</v>
      </c>
      <c r="CR4325">
        <v>92</v>
      </c>
      <c r="CS4325">
        <v>97</v>
      </c>
      <c r="CT4325">
        <v>100</v>
      </c>
      <c r="CU4325">
        <v>99</v>
      </c>
      <c r="CV4325">
        <v>100</v>
      </c>
      <c r="CW4325">
        <v>96</v>
      </c>
      <c r="CX4325" t="s">
        <v>2</v>
      </c>
      <c r="CY4325" t="s">
        <v>18</v>
      </c>
      <c r="CZ4325" s="1">
        <f t="shared" si="5028"/>
        <v>0.61979157026064513</v>
      </c>
      <c r="DA4325" s="4">
        <f t="shared" si="5029"/>
        <v>98.082437275985654</v>
      </c>
      <c r="DB4325" s="4"/>
      <c r="DC4325" s="4"/>
      <c r="DD4325" s="4"/>
    </row>
    <row r="4326" spans="1:108" x14ac:dyDescent="0.25">
      <c r="A4326" t="s">
        <v>222</v>
      </c>
      <c r="B4326">
        <v>35.871699999999997</v>
      </c>
      <c r="C4326">
        <v>-117.9183</v>
      </c>
      <c r="D4326">
        <v>4150</v>
      </c>
      <c r="E4326" t="s">
        <v>1</v>
      </c>
      <c r="F4326">
        <v>114.9</v>
      </c>
      <c r="G4326">
        <v>2017</v>
      </c>
      <c r="H4326">
        <v>8</v>
      </c>
      <c r="I4326" t="s">
        <v>260</v>
      </c>
      <c r="J4326">
        <v>84</v>
      </c>
      <c r="K4326">
        <v>91</v>
      </c>
      <c r="L4326">
        <v>93</v>
      </c>
      <c r="M4326">
        <v>91</v>
      </c>
      <c r="N4326">
        <v>92</v>
      </c>
      <c r="O4326">
        <v>93</v>
      </c>
      <c r="P4326">
        <v>92</v>
      </c>
      <c r="Q4326">
        <v>84</v>
      </c>
      <c r="R4326">
        <v>80</v>
      </c>
      <c r="S4326">
        <v>87</v>
      </c>
      <c r="T4326">
        <v>73</v>
      </c>
      <c r="U4326">
        <v>72</v>
      </c>
      <c r="V4326">
        <v>80</v>
      </c>
      <c r="W4326">
        <v>89</v>
      </c>
      <c r="X4326">
        <v>94</v>
      </c>
      <c r="Y4326">
        <v>98</v>
      </c>
      <c r="Z4326">
        <v>101</v>
      </c>
      <c r="AA4326">
        <v>104</v>
      </c>
      <c r="AB4326">
        <v>106</v>
      </c>
      <c r="AC4326">
        <v>105</v>
      </c>
      <c r="AD4326">
        <v>103</v>
      </c>
      <c r="AE4326">
        <v>104</v>
      </c>
      <c r="AF4326">
        <v>104</v>
      </c>
      <c r="AG4326">
        <v>105</v>
      </c>
      <c r="AH4326">
        <v>101</v>
      </c>
      <c r="AI4326">
        <v>97</v>
      </c>
      <c r="AJ4326">
        <v>99</v>
      </c>
      <c r="AK4326">
        <v>99</v>
      </c>
      <c r="AL4326">
        <v>98</v>
      </c>
      <c r="AM4326">
        <v>100</v>
      </c>
      <c r="AN4326" s="5">
        <v>99</v>
      </c>
      <c r="AO4326" s="5">
        <v>95</v>
      </c>
      <c r="AP4326" s="5">
        <v>95</v>
      </c>
      <c r="AQ4326" s="5">
        <v>101</v>
      </c>
      <c r="AR4326" s="5">
        <v>101</v>
      </c>
      <c r="AS4326" s="5">
        <v>103</v>
      </c>
      <c r="AT4326" s="5">
        <v>106</v>
      </c>
      <c r="AU4326" s="5">
        <v>107</v>
      </c>
      <c r="AV4326" s="5">
        <v>97</v>
      </c>
      <c r="AW4326" s="5">
        <v>97</v>
      </c>
      <c r="AX4326" s="5">
        <v>95</v>
      </c>
      <c r="AY4326" s="5">
        <v>100</v>
      </c>
      <c r="AZ4326" s="5">
        <v>100</v>
      </c>
      <c r="BA4326" s="5">
        <v>100</v>
      </c>
      <c r="BB4326" s="5">
        <v>104</v>
      </c>
      <c r="BC4326" s="5">
        <v>104</v>
      </c>
      <c r="BD4326" s="5">
        <v>102</v>
      </c>
      <c r="BE4326" s="5">
        <v>102</v>
      </c>
      <c r="BF4326" s="5">
        <v>99</v>
      </c>
      <c r="BG4326" s="5">
        <v>96</v>
      </c>
      <c r="BH4326" s="5">
        <v>99</v>
      </c>
      <c r="BI4326" s="5">
        <v>100</v>
      </c>
      <c r="BJ4326" s="5">
        <v>102</v>
      </c>
      <c r="BK4326" s="5">
        <v>94</v>
      </c>
      <c r="BL4326" s="5">
        <v>92</v>
      </c>
      <c r="BM4326" s="5">
        <v>95</v>
      </c>
      <c r="BN4326" s="5">
        <v>99</v>
      </c>
      <c r="BO4326" s="5">
        <v>99</v>
      </c>
      <c r="BP4326" s="5">
        <v>99</v>
      </c>
      <c r="BQ4326" s="5">
        <v>102</v>
      </c>
      <c r="BR4326" s="5">
        <v>104</v>
      </c>
      <c r="BS4326">
        <v>103</v>
      </c>
      <c r="BT4326">
        <v>99</v>
      </c>
      <c r="BU4326">
        <v>87</v>
      </c>
      <c r="BV4326">
        <v>96</v>
      </c>
      <c r="BW4326">
        <v>95</v>
      </c>
      <c r="BX4326">
        <v>95</v>
      </c>
      <c r="BY4326">
        <v>96</v>
      </c>
      <c r="BZ4326">
        <v>95</v>
      </c>
      <c r="CA4326">
        <v>96</v>
      </c>
      <c r="CB4326">
        <v>96</v>
      </c>
      <c r="CC4326">
        <v>99</v>
      </c>
      <c r="CD4326">
        <v>98</v>
      </c>
      <c r="CE4326">
        <v>96</v>
      </c>
      <c r="CF4326">
        <v>90</v>
      </c>
      <c r="CG4326">
        <v>91</v>
      </c>
      <c r="CH4326">
        <v>92</v>
      </c>
      <c r="CI4326">
        <v>95</v>
      </c>
      <c r="CJ4326">
        <v>97</v>
      </c>
      <c r="CK4326">
        <v>95</v>
      </c>
      <c r="CL4326">
        <v>94</v>
      </c>
      <c r="CM4326">
        <v>93</v>
      </c>
      <c r="CN4326">
        <v>92</v>
      </c>
      <c r="CO4326">
        <v>94</v>
      </c>
      <c r="CP4326">
        <v>94</v>
      </c>
      <c r="CQ4326">
        <v>98</v>
      </c>
      <c r="CR4326">
        <v>99</v>
      </c>
      <c r="CS4326">
        <v>101</v>
      </c>
      <c r="CT4326">
        <v>103</v>
      </c>
      <c r="CU4326">
        <v>102</v>
      </c>
      <c r="CV4326">
        <v>100</v>
      </c>
      <c r="CW4326">
        <v>94</v>
      </c>
      <c r="CX4326" t="s">
        <v>5</v>
      </c>
      <c r="CY4326" t="s">
        <v>223</v>
      </c>
      <c r="CZ4326" s="1">
        <f t="shared" si="5028"/>
        <v>0.91175018174173861</v>
      </c>
      <c r="DA4326" s="4">
        <f t="shared" si="5029"/>
        <v>99.612903225806448</v>
      </c>
      <c r="DB4326" s="4"/>
      <c r="DC4326" s="4"/>
      <c r="DD4326" s="4"/>
    </row>
    <row r="4327" spans="1:108" x14ac:dyDescent="0.25">
      <c r="A4327" t="s">
        <v>7</v>
      </c>
      <c r="B4327">
        <v>37.371099999999998</v>
      </c>
      <c r="C4327">
        <v>-118.35890000000001</v>
      </c>
      <c r="D4327">
        <v>4110</v>
      </c>
      <c r="E4327" t="s">
        <v>1</v>
      </c>
      <c r="F4327">
        <v>166.6</v>
      </c>
      <c r="G4327">
        <v>2017</v>
      </c>
      <c r="H4327">
        <v>8</v>
      </c>
      <c r="I4327" t="s">
        <v>260</v>
      </c>
      <c r="J4327">
        <v>86</v>
      </c>
      <c r="K4327">
        <v>93</v>
      </c>
      <c r="L4327">
        <v>96</v>
      </c>
      <c r="M4327">
        <v>94</v>
      </c>
      <c r="N4327">
        <v>94</v>
      </c>
      <c r="O4327">
        <v>96</v>
      </c>
      <c r="P4327">
        <v>97</v>
      </c>
      <c r="Q4327">
        <v>87</v>
      </c>
      <c r="R4327">
        <v>92</v>
      </c>
      <c r="S4327">
        <v>89</v>
      </c>
      <c r="T4327">
        <v>79</v>
      </c>
      <c r="U4327">
        <v>75</v>
      </c>
      <c r="V4327">
        <v>84</v>
      </c>
      <c r="W4327">
        <v>92</v>
      </c>
      <c r="X4327">
        <v>98</v>
      </c>
      <c r="Y4327">
        <v>100</v>
      </c>
      <c r="Z4327">
        <v>104</v>
      </c>
      <c r="AA4327">
        <v>103</v>
      </c>
      <c r="AB4327">
        <v>106</v>
      </c>
      <c r="AC4327">
        <v>107</v>
      </c>
      <c r="AD4327">
        <v>105</v>
      </c>
      <c r="AE4327">
        <v>105</v>
      </c>
      <c r="AF4327">
        <v>103</v>
      </c>
      <c r="AG4327">
        <v>104</v>
      </c>
      <c r="AH4327">
        <v>104</v>
      </c>
      <c r="AI4327">
        <v>100</v>
      </c>
      <c r="AJ4327">
        <v>100</v>
      </c>
      <c r="AK4327">
        <v>98</v>
      </c>
      <c r="AL4327">
        <v>99</v>
      </c>
      <c r="AM4327">
        <v>101</v>
      </c>
      <c r="AN4327" s="5">
        <v>102</v>
      </c>
      <c r="AO4327" s="5">
        <v>99</v>
      </c>
      <c r="AP4327" s="5">
        <v>100</v>
      </c>
      <c r="AQ4327" s="5">
        <v>102</v>
      </c>
      <c r="AR4327" s="5">
        <v>100</v>
      </c>
      <c r="AS4327" s="5">
        <v>104</v>
      </c>
      <c r="AT4327" s="5">
        <v>106</v>
      </c>
      <c r="AU4327" s="5">
        <v>106</v>
      </c>
      <c r="AV4327" s="5">
        <v>103</v>
      </c>
      <c r="AW4327" s="5">
        <v>100</v>
      </c>
      <c r="AX4327" s="5">
        <v>100</v>
      </c>
      <c r="AY4327" s="5">
        <v>102</v>
      </c>
      <c r="AZ4327" s="5">
        <v>102</v>
      </c>
      <c r="BA4327" s="5">
        <v>103</v>
      </c>
      <c r="BB4327" s="5">
        <v>106</v>
      </c>
      <c r="BC4327" s="5">
        <v>105</v>
      </c>
      <c r="BD4327" s="5">
        <v>104</v>
      </c>
      <c r="BE4327" s="5">
        <v>103</v>
      </c>
      <c r="BF4327" s="5">
        <v>101</v>
      </c>
      <c r="BG4327" s="5">
        <v>101</v>
      </c>
      <c r="BH4327" s="5">
        <v>102</v>
      </c>
      <c r="BI4327" s="5">
        <v>103</v>
      </c>
      <c r="BJ4327" s="5">
        <v>104</v>
      </c>
      <c r="BK4327" s="5">
        <v>98</v>
      </c>
      <c r="BL4327" s="5">
        <v>94</v>
      </c>
      <c r="BM4327" s="5">
        <v>98</v>
      </c>
      <c r="BN4327" s="5">
        <v>99</v>
      </c>
      <c r="BO4327" s="5">
        <v>102</v>
      </c>
      <c r="BP4327" s="5">
        <v>101</v>
      </c>
      <c r="BQ4327" s="5">
        <v>102</v>
      </c>
      <c r="BR4327" s="5">
        <v>103</v>
      </c>
      <c r="BS4327">
        <v>107</v>
      </c>
      <c r="BT4327">
        <v>102</v>
      </c>
      <c r="BU4327">
        <v>97</v>
      </c>
      <c r="BV4327">
        <v>86</v>
      </c>
      <c r="BW4327">
        <v>91</v>
      </c>
      <c r="BX4327">
        <v>93</v>
      </c>
      <c r="BY4327">
        <v>96</v>
      </c>
      <c r="BZ4327">
        <v>97</v>
      </c>
      <c r="CA4327">
        <v>98</v>
      </c>
      <c r="CB4327">
        <v>99</v>
      </c>
      <c r="CC4327">
        <v>99</v>
      </c>
      <c r="CD4327">
        <v>99</v>
      </c>
      <c r="CE4327">
        <v>98</v>
      </c>
      <c r="CF4327">
        <v>96</v>
      </c>
      <c r="CG4327">
        <v>95</v>
      </c>
      <c r="CH4327">
        <v>96</v>
      </c>
      <c r="CI4327">
        <v>98</v>
      </c>
      <c r="CJ4327">
        <v>100</v>
      </c>
      <c r="CK4327">
        <v>99</v>
      </c>
      <c r="CL4327">
        <v>97</v>
      </c>
      <c r="CM4327">
        <v>91</v>
      </c>
      <c r="CN4327">
        <v>95</v>
      </c>
      <c r="CO4327">
        <v>95</v>
      </c>
      <c r="CP4327">
        <v>97</v>
      </c>
      <c r="CQ4327">
        <v>98</v>
      </c>
      <c r="CR4327">
        <v>100</v>
      </c>
      <c r="CS4327">
        <v>102</v>
      </c>
      <c r="CT4327">
        <v>103</v>
      </c>
      <c r="CU4327">
        <v>102</v>
      </c>
      <c r="CV4327">
        <v>87</v>
      </c>
      <c r="CW4327">
        <v>95</v>
      </c>
      <c r="CX4327" t="s">
        <v>5</v>
      </c>
      <c r="CY4327" t="s">
        <v>8</v>
      </c>
      <c r="CZ4327" s="1">
        <f t="shared" si="5028"/>
        <v>0.86185586860098684</v>
      </c>
      <c r="DA4327" s="4">
        <f t="shared" si="5029"/>
        <v>101.7741935483871</v>
      </c>
      <c r="DB4327" s="4"/>
      <c r="DC4327" s="4"/>
      <c r="DD4327" s="4"/>
    </row>
    <row r="4328" spans="1:108" x14ac:dyDescent="0.25">
      <c r="A4328" t="s">
        <v>4</v>
      </c>
      <c r="B4328">
        <v>36.798099999999998</v>
      </c>
      <c r="C4328">
        <v>-118.20359999999999</v>
      </c>
      <c r="D4328">
        <v>3950</v>
      </c>
      <c r="E4328" t="s">
        <v>1</v>
      </c>
      <c r="F4328">
        <v>124.8</v>
      </c>
      <c r="G4328">
        <v>2017</v>
      </c>
      <c r="H4328">
        <v>8</v>
      </c>
      <c r="I4328" t="s">
        <v>260</v>
      </c>
      <c r="J4328">
        <v>104</v>
      </c>
      <c r="K4328">
        <v>104</v>
      </c>
      <c r="L4328">
        <v>104</v>
      </c>
      <c r="M4328">
        <v>101</v>
      </c>
      <c r="N4328">
        <v>106</v>
      </c>
      <c r="O4328">
        <v>106</v>
      </c>
      <c r="P4328">
        <v>99</v>
      </c>
      <c r="Q4328">
        <v>99</v>
      </c>
      <c r="R4328">
        <v>99</v>
      </c>
      <c r="S4328">
        <v>96</v>
      </c>
      <c r="T4328">
        <v>87</v>
      </c>
      <c r="U4328">
        <v>84</v>
      </c>
      <c r="V4328">
        <v>85</v>
      </c>
      <c r="W4328">
        <v>95</v>
      </c>
      <c r="X4328">
        <v>100</v>
      </c>
      <c r="Y4328">
        <v>103</v>
      </c>
      <c r="Z4328">
        <v>106</v>
      </c>
      <c r="AA4328">
        <v>115</v>
      </c>
      <c r="AB4328">
        <v>110</v>
      </c>
      <c r="AC4328">
        <v>108</v>
      </c>
      <c r="AD4328">
        <v>109</v>
      </c>
      <c r="AE4328">
        <v>110</v>
      </c>
      <c r="AF4328">
        <v>109</v>
      </c>
      <c r="AG4328">
        <v>108</v>
      </c>
      <c r="AH4328">
        <v>108</v>
      </c>
      <c r="AI4328">
        <v>101</v>
      </c>
      <c r="AJ4328">
        <v>103</v>
      </c>
      <c r="AK4328">
        <v>104</v>
      </c>
      <c r="AL4328">
        <v>104</v>
      </c>
      <c r="AM4328">
        <v>104</v>
      </c>
      <c r="AN4328" s="5">
        <v>103</v>
      </c>
      <c r="AO4328" s="5">
        <v>101</v>
      </c>
      <c r="AP4328" s="5">
        <v>102</v>
      </c>
      <c r="AQ4328" s="5">
        <v>106</v>
      </c>
      <c r="AR4328" s="5">
        <v>102</v>
      </c>
      <c r="AS4328" s="5">
        <v>107</v>
      </c>
      <c r="AT4328" s="5">
        <v>108</v>
      </c>
      <c r="AU4328" s="5">
        <v>110</v>
      </c>
      <c r="AV4328" s="5">
        <v>104</v>
      </c>
      <c r="AW4328" s="5">
        <v>102</v>
      </c>
      <c r="AX4328" s="5">
        <v>103</v>
      </c>
      <c r="AY4328" s="5">
        <v>105</v>
      </c>
      <c r="AZ4328" s="5">
        <v>105</v>
      </c>
      <c r="BA4328" s="5">
        <v>106</v>
      </c>
      <c r="BB4328" s="5">
        <v>109</v>
      </c>
      <c r="BC4328" s="5">
        <v>108</v>
      </c>
      <c r="BD4328" s="5">
        <v>107</v>
      </c>
      <c r="BE4328" s="5">
        <v>107</v>
      </c>
      <c r="BF4328" s="5">
        <v>104</v>
      </c>
      <c r="BG4328" s="5">
        <v>103</v>
      </c>
      <c r="BH4328" s="5">
        <v>103</v>
      </c>
      <c r="BI4328" s="5">
        <v>105</v>
      </c>
      <c r="BJ4328" s="5">
        <v>107</v>
      </c>
      <c r="BK4328" s="5">
        <v>98</v>
      </c>
      <c r="BL4328" s="5">
        <v>95</v>
      </c>
      <c r="BM4328" s="5">
        <v>99</v>
      </c>
      <c r="BN4328" s="5">
        <v>103</v>
      </c>
      <c r="BO4328" s="5">
        <v>104</v>
      </c>
      <c r="BP4328" s="5">
        <v>105</v>
      </c>
      <c r="BQ4328" s="5">
        <v>107</v>
      </c>
      <c r="BR4328" s="5">
        <v>107</v>
      </c>
      <c r="BS4328">
        <v>110</v>
      </c>
      <c r="BT4328">
        <v>107</v>
      </c>
      <c r="BU4328">
        <v>100</v>
      </c>
      <c r="BV4328">
        <v>95</v>
      </c>
      <c r="BW4328">
        <v>99</v>
      </c>
      <c r="BX4328">
        <v>97</v>
      </c>
      <c r="BY4328">
        <v>100</v>
      </c>
      <c r="BZ4328">
        <v>99</v>
      </c>
      <c r="CA4328">
        <v>100</v>
      </c>
      <c r="CB4328">
        <v>102</v>
      </c>
      <c r="CC4328">
        <v>102</v>
      </c>
      <c r="CD4328">
        <v>103</v>
      </c>
      <c r="CE4328">
        <v>100</v>
      </c>
      <c r="CF4328">
        <v>99</v>
      </c>
      <c r="CG4328">
        <v>98</v>
      </c>
      <c r="CH4328">
        <v>100</v>
      </c>
      <c r="CI4328">
        <v>103</v>
      </c>
      <c r="CJ4328">
        <v>102</v>
      </c>
      <c r="CK4328">
        <v>102</v>
      </c>
      <c r="CL4328">
        <v>100</v>
      </c>
      <c r="CM4328">
        <v>95</v>
      </c>
      <c r="CN4328">
        <v>97</v>
      </c>
      <c r="CO4328">
        <v>98</v>
      </c>
      <c r="CP4328">
        <v>99</v>
      </c>
      <c r="CQ4328">
        <v>100</v>
      </c>
      <c r="CR4328">
        <v>104</v>
      </c>
      <c r="CS4328">
        <v>105</v>
      </c>
      <c r="CT4328">
        <v>105</v>
      </c>
      <c r="CU4328">
        <v>105</v>
      </c>
      <c r="CV4328">
        <v>92</v>
      </c>
      <c r="CW4328">
        <v>95</v>
      </c>
      <c r="CX4328" t="s">
        <v>5</v>
      </c>
      <c r="CY4328" t="s">
        <v>6</v>
      </c>
      <c r="CZ4328" s="1">
        <f t="shared" si="5028"/>
        <v>0.86294439309208659</v>
      </c>
      <c r="DA4328" s="4">
        <f t="shared" si="5029"/>
        <v>104.35483870967742</v>
      </c>
      <c r="DB4328" s="4"/>
      <c r="DC4328" s="4"/>
      <c r="DD4328" s="4"/>
    </row>
    <row r="4329" spans="1:108" x14ac:dyDescent="0.25">
      <c r="A4329" t="s">
        <v>191</v>
      </c>
      <c r="B4329">
        <v>37.558100000000003</v>
      </c>
      <c r="C4329">
        <v>-115.2236</v>
      </c>
      <c r="D4329">
        <v>3900</v>
      </c>
      <c r="E4329" t="s">
        <v>1</v>
      </c>
      <c r="F4329">
        <v>189.9</v>
      </c>
      <c r="G4329">
        <v>2017</v>
      </c>
      <c r="H4329">
        <v>8</v>
      </c>
      <c r="I4329" t="s">
        <v>260</v>
      </c>
      <c r="J4329">
        <v>84</v>
      </c>
      <c r="K4329">
        <v>91</v>
      </c>
      <c r="L4329">
        <v>91</v>
      </c>
      <c r="M4329">
        <v>93</v>
      </c>
      <c r="N4329">
        <v>93</v>
      </c>
      <c r="O4329">
        <v>93</v>
      </c>
      <c r="P4329">
        <v>93</v>
      </c>
      <c r="Q4329">
        <v>90</v>
      </c>
      <c r="R4329">
        <v>87</v>
      </c>
      <c r="S4329">
        <v>85</v>
      </c>
      <c r="T4329">
        <v>73</v>
      </c>
      <c r="U4329">
        <v>82</v>
      </c>
      <c r="V4329">
        <v>90</v>
      </c>
      <c r="W4329">
        <v>95</v>
      </c>
      <c r="X4329">
        <v>97</v>
      </c>
      <c r="Y4329">
        <v>98</v>
      </c>
      <c r="Z4329">
        <v>103</v>
      </c>
      <c r="AA4329">
        <v>103</v>
      </c>
      <c r="AB4329">
        <v>105</v>
      </c>
      <c r="AC4329">
        <v>104</v>
      </c>
      <c r="AD4329">
        <v>101</v>
      </c>
      <c r="AE4329">
        <v>102</v>
      </c>
      <c r="AF4329">
        <v>102</v>
      </c>
      <c r="AG4329">
        <v>100</v>
      </c>
      <c r="AH4329">
        <v>98</v>
      </c>
      <c r="AI4329">
        <v>98</v>
      </c>
      <c r="AJ4329">
        <v>98</v>
      </c>
      <c r="AK4329">
        <v>98</v>
      </c>
      <c r="AL4329">
        <v>97</v>
      </c>
      <c r="AM4329">
        <v>105</v>
      </c>
      <c r="AN4329" s="5">
        <v>105</v>
      </c>
      <c r="AO4329" s="5">
        <v>93</v>
      </c>
      <c r="AP4329" s="5">
        <v>94</v>
      </c>
      <c r="AQ4329" s="5">
        <v>96</v>
      </c>
      <c r="AR4329" s="5">
        <v>101</v>
      </c>
      <c r="AS4329" s="5">
        <v>103</v>
      </c>
      <c r="AT4329" s="5">
        <v>104</v>
      </c>
      <c r="AU4329" s="5">
        <v>103</v>
      </c>
      <c r="AV4329" s="5">
        <v>96</v>
      </c>
      <c r="AW4329" s="5">
        <v>96</v>
      </c>
      <c r="AX4329" s="5">
        <v>87</v>
      </c>
      <c r="AY4329" s="5">
        <v>95</v>
      </c>
      <c r="AZ4329" s="5">
        <v>98</v>
      </c>
      <c r="BA4329" s="5">
        <v>99</v>
      </c>
      <c r="BB4329" s="5">
        <v>101</v>
      </c>
      <c r="BC4329" s="5">
        <v>98</v>
      </c>
      <c r="BD4329" s="5">
        <v>96</v>
      </c>
      <c r="BE4329" s="5">
        <v>97</v>
      </c>
      <c r="BF4329" s="5">
        <v>86</v>
      </c>
      <c r="BG4329" s="5">
        <v>92</v>
      </c>
      <c r="BH4329" s="5">
        <v>97</v>
      </c>
      <c r="BI4329" s="5">
        <v>100</v>
      </c>
      <c r="BJ4329" s="5">
        <v>101</v>
      </c>
      <c r="BK4329" s="5">
        <v>86</v>
      </c>
      <c r="BL4329" s="5">
        <v>84</v>
      </c>
      <c r="BM4329" s="5">
        <v>98</v>
      </c>
      <c r="BN4329" s="5">
        <v>98</v>
      </c>
      <c r="BO4329" s="5">
        <v>97</v>
      </c>
      <c r="BP4329" s="5">
        <v>96</v>
      </c>
      <c r="BQ4329" s="5">
        <v>96</v>
      </c>
      <c r="BR4329" s="5">
        <v>99</v>
      </c>
      <c r="BS4329">
        <v>101</v>
      </c>
      <c r="BT4329">
        <v>97</v>
      </c>
      <c r="BU4329">
        <v>94</v>
      </c>
      <c r="BV4329">
        <v>84</v>
      </c>
      <c r="BW4329">
        <v>89</v>
      </c>
      <c r="BX4329">
        <v>90</v>
      </c>
      <c r="BY4329">
        <v>90</v>
      </c>
      <c r="BZ4329">
        <v>92</v>
      </c>
      <c r="CA4329">
        <v>93</v>
      </c>
      <c r="CB4329">
        <v>94</v>
      </c>
      <c r="CC4329">
        <v>94</v>
      </c>
      <c r="CD4329">
        <v>92</v>
      </c>
      <c r="CE4329">
        <v>94</v>
      </c>
      <c r="CF4329">
        <v>88</v>
      </c>
      <c r="CG4329">
        <v>86</v>
      </c>
      <c r="CH4329">
        <v>89</v>
      </c>
      <c r="CI4329">
        <v>95</v>
      </c>
      <c r="CJ4329">
        <v>90</v>
      </c>
      <c r="CK4329">
        <v>92</v>
      </c>
      <c r="CL4329">
        <v>92</v>
      </c>
      <c r="CM4329">
        <v>86</v>
      </c>
      <c r="CN4329">
        <v>92</v>
      </c>
      <c r="CO4329">
        <v>93</v>
      </c>
      <c r="CP4329">
        <v>89</v>
      </c>
      <c r="CQ4329">
        <v>95</v>
      </c>
      <c r="CR4329">
        <v>98</v>
      </c>
      <c r="CS4329">
        <v>100</v>
      </c>
      <c r="CT4329">
        <v>100</v>
      </c>
      <c r="CU4329">
        <v>100</v>
      </c>
      <c r="CV4329">
        <v>94</v>
      </c>
      <c r="CW4329">
        <v>92</v>
      </c>
      <c r="CX4329" t="s">
        <v>2</v>
      </c>
      <c r="CY4329" t="s">
        <v>192</v>
      </c>
      <c r="CZ4329" s="1">
        <f t="shared" si="5028"/>
        <v>0.786301784314268</v>
      </c>
      <c r="DA4329" s="4">
        <f t="shared" si="5029"/>
        <v>96.516129032258064</v>
      </c>
      <c r="DB4329" s="4"/>
      <c r="DC4329" s="4"/>
      <c r="DD4329" s="4"/>
    </row>
    <row r="4330" spans="1:108" x14ac:dyDescent="0.25">
      <c r="A4330" t="s">
        <v>197</v>
      </c>
      <c r="B4330">
        <v>36.135300000000001</v>
      </c>
      <c r="C4330">
        <v>-115.4272</v>
      </c>
      <c r="D4330">
        <v>3760</v>
      </c>
      <c r="E4330" t="s">
        <v>1</v>
      </c>
      <c r="F4330">
        <v>134</v>
      </c>
      <c r="G4330">
        <v>2017</v>
      </c>
      <c r="H4330">
        <v>8</v>
      </c>
      <c r="I4330" t="s">
        <v>260</v>
      </c>
      <c r="J4330">
        <v>87</v>
      </c>
      <c r="K4330">
        <v>91</v>
      </c>
      <c r="L4330">
        <v>97</v>
      </c>
      <c r="M4330">
        <v>94</v>
      </c>
      <c r="N4330">
        <v>94</v>
      </c>
      <c r="O4330">
        <v>96</v>
      </c>
      <c r="P4330">
        <v>96</v>
      </c>
      <c r="Q4330">
        <v>91</v>
      </c>
      <c r="R4330">
        <v>87</v>
      </c>
      <c r="S4330">
        <v>82</v>
      </c>
      <c r="T4330">
        <v>79</v>
      </c>
      <c r="U4330">
        <v>73</v>
      </c>
      <c r="V4330">
        <v>85</v>
      </c>
      <c r="W4330">
        <v>93</v>
      </c>
      <c r="X4330">
        <v>98</v>
      </c>
      <c r="Y4330">
        <v>101</v>
      </c>
      <c r="Z4330">
        <v>103</v>
      </c>
      <c r="AA4330">
        <v>104</v>
      </c>
      <c r="AB4330">
        <v>106</v>
      </c>
      <c r="AC4330">
        <v>108</v>
      </c>
      <c r="AD4330">
        <v>104</v>
      </c>
      <c r="AE4330">
        <v>106</v>
      </c>
      <c r="AF4330">
        <v>106</v>
      </c>
      <c r="AG4330">
        <v>106</v>
      </c>
      <c r="AH4330">
        <v>104</v>
      </c>
      <c r="AI4330">
        <v>100</v>
      </c>
      <c r="AJ4330">
        <v>99</v>
      </c>
      <c r="AK4330">
        <v>98</v>
      </c>
      <c r="AL4330">
        <v>100</v>
      </c>
      <c r="AM4330">
        <v>99</v>
      </c>
      <c r="AN4330" s="5">
        <v>103</v>
      </c>
      <c r="AO4330" s="5">
        <v>98</v>
      </c>
      <c r="AP4330" s="5">
        <v>98</v>
      </c>
      <c r="AQ4330" s="5">
        <v>101</v>
      </c>
      <c r="AR4330" s="5">
        <v>103</v>
      </c>
      <c r="AS4330" s="5">
        <v>106</v>
      </c>
      <c r="AT4330" s="5">
        <v>108</v>
      </c>
      <c r="AU4330" s="5">
        <v>107</v>
      </c>
      <c r="AV4330" s="5">
        <v>99</v>
      </c>
      <c r="AW4330" s="5">
        <v>97</v>
      </c>
      <c r="AX4330" s="5">
        <v>100</v>
      </c>
      <c r="AY4330" s="5">
        <v>99</v>
      </c>
      <c r="AZ4330" s="5">
        <v>102</v>
      </c>
      <c r="BA4330" s="5">
        <v>103</v>
      </c>
      <c r="BB4330" s="5">
        <v>106</v>
      </c>
      <c r="BC4330" s="5">
        <v>102</v>
      </c>
      <c r="BD4330" s="5">
        <v>103</v>
      </c>
      <c r="BE4330" s="5">
        <v>101</v>
      </c>
      <c r="BF4330" s="5">
        <v>85</v>
      </c>
      <c r="BG4330" s="5">
        <v>95</v>
      </c>
      <c r="BH4330" s="5">
        <v>99</v>
      </c>
      <c r="BI4330" s="5">
        <v>102</v>
      </c>
      <c r="BJ4330" s="5">
        <v>103</v>
      </c>
      <c r="BK4330" s="5">
        <v>90</v>
      </c>
      <c r="BL4330" s="5">
        <v>80</v>
      </c>
      <c r="BM4330" s="5">
        <v>91</v>
      </c>
      <c r="BN4330" s="5">
        <v>99</v>
      </c>
      <c r="BO4330" s="5">
        <v>101</v>
      </c>
      <c r="BP4330" s="5">
        <v>98</v>
      </c>
      <c r="BQ4330" s="5">
        <v>98</v>
      </c>
      <c r="BR4330" s="5">
        <v>101</v>
      </c>
      <c r="BS4330">
        <v>101</v>
      </c>
      <c r="BT4330">
        <v>99</v>
      </c>
      <c r="BU4330">
        <v>92</v>
      </c>
      <c r="BV4330">
        <v>85</v>
      </c>
      <c r="BW4330">
        <v>95</v>
      </c>
      <c r="BX4330">
        <v>93</v>
      </c>
      <c r="BY4330">
        <v>95</v>
      </c>
      <c r="BZ4330">
        <v>98</v>
      </c>
      <c r="CA4330">
        <v>99</v>
      </c>
      <c r="CB4330">
        <v>99</v>
      </c>
      <c r="CC4330">
        <v>94</v>
      </c>
      <c r="CD4330">
        <v>99</v>
      </c>
      <c r="CE4330">
        <v>95</v>
      </c>
      <c r="CF4330">
        <v>93</v>
      </c>
      <c r="CG4330">
        <v>89</v>
      </c>
      <c r="CH4330">
        <v>90</v>
      </c>
      <c r="CI4330">
        <v>93</v>
      </c>
      <c r="CJ4330">
        <v>97</v>
      </c>
      <c r="CK4330">
        <v>96</v>
      </c>
      <c r="CL4330">
        <v>95</v>
      </c>
      <c r="CM4330">
        <v>86</v>
      </c>
      <c r="CN4330">
        <v>93</v>
      </c>
      <c r="CO4330">
        <v>90</v>
      </c>
      <c r="CP4330">
        <v>86</v>
      </c>
      <c r="CQ4330">
        <v>94</v>
      </c>
      <c r="CR4330">
        <v>99</v>
      </c>
      <c r="CS4330">
        <v>103</v>
      </c>
      <c r="CT4330">
        <v>102</v>
      </c>
      <c r="CU4330">
        <v>99</v>
      </c>
      <c r="CV4330">
        <v>97</v>
      </c>
      <c r="CW4330">
        <v>96</v>
      </c>
      <c r="CX4330" t="s">
        <v>2</v>
      </c>
      <c r="CY4330" t="s">
        <v>198</v>
      </c>
      <c r="CZ4330" s="1">
        <f t="shared" si="5028"/>
        <v>0.84917948645923835</v>
      </c>
      <c r="DA4330" s="4">
        <f t="shared" si="5029"/>
        <v>99.290322580645167</v>
      </c>
      <c r="DB4330" s="4"/>
      <c r="DC4330" s="4"/>
      <c r="DD4330" s="4"/>
    </row>
    <row r="4331" spans="1:108" x14ac:dyDescent="0.25">
      <c r="A4331" t="s">
        <v>207</v>
      </c>
      <c r="B4331">
        <v>35.369999999999997</v>
      </c>
      <c r="C4331">
        <v>-117.56829999999999</v>
      </c>
      <c r="D4331">
        <v>3620</v>
      </c>
      <c r="E4331" t="s">
        <v>1</v>
      </c>
      <c r="F4331">
        <v>136.80000000000001</v>
      </c>
      <c r="G4331">
        <v>2017</v>
      </c>
      <c r="H4331">
        <v>8</v>
      </c>
      <c r="I4331" t="s">
        <v>260</v>
      </c>
      <c r="J4331">
        <v>84</v>
      </c>
      <c r="K4331">
        <v>90</v>
      </c>
      <c r="L4331">
        <v>93</v>
      </c>
      <c r="M4331">
        <v>91</v>
      </c>
      <c r="N4331">
        <v>91</v>
      </c>
      <c r="O4331">
        <v>92</v>
      </c>
      <c r="P4331">
        <v>91</v>
      </c>
      <c r="Q4331">
        <v>85</v>
      </c>
      <c r="R4331">
        <v>81</v>
      </c>
      <c r="S4331">
        <v>76</v>
      </c>
      <c r="T4331">
        <v>65</v>
      </c>
      <c r="U4331">
        <v>71</v>
      </c>
      <c r="V4331">
        <v>82</v>
      </c>
      <c r="W4331">
        <v>91</v>
      </c>
      <c r="X4331">
        <v>94</v>
      </c>
      <c r="Y4331">
        <v>98</v>
      </c>
      <c r="Z4331">
        <v>100</v>
      </c>
      <c r="AA4331">
        <v>103</v>
      </c>
      <c r="AB4331">
        <v>105</v>
      </c>
      <c r="AC4331">
        <v>103</v>
      </c>
      <c r="AD4331">
        <v>103</v>
      </c>
      <c r="AE4331">
        <v>104</v>
      </c>
      <c r="AF4331">
        <v>103</v>
      </c>
      <c r="AG4331">
        <v>105</v>
      </c>
      <c r="AH4331">
        <v>99</v>
      </c>
      <c r="AI4331">
        <v>94</v>
      </c>
      <c r="AJ4331">
        <v>96</v>
      </c>
      <c r="AK4331">
        <v>96</v>
      </c>
      <c r="AL4331">
        <v>98</v>
      </c>
      <c r="AM4331">
        <v>99</v>
      </c>
      <c r="AN4331" s="5">
        <v>98</v>
      </c>
      <c r="AO4331" s="5">
        <v>93</v>
      </c>
      <c r="AP4331" s="5">
        <v>94</v>
      </c>
      <c r="AQ4331" s="5">
        <v>99</v>
      </c>
      <c r="AR4331" s="5">
        <v>102</v>
      </c>
      <c r="AS4331" s="5">
        <v>102</v>
      </c>
      <c r="AT4331" s="5">
        <v>105</v>
      </c>
      <c r="AU4331" s="5">
        <v>107</v>
      </c>
      <c r="AV4331" s="5">
        <v>99</v>
      </c>
      <c r="AW4331" s="5">
        <v>99</v>
      </c>
      <c r="AX4331" s="5">
        <v>95</v>
      </c>
      <c r="AY4331" s="5">
        <v>98</v>
      </c>
      <c r="AZ4331" s="5">
        <v>98</v>
      </c>
      <c r="BA4331" s="5">
        <v>100</v>
      </c>
      <c r="BB4331" s="5">
        <v>102</v>
      </c>
      <c r="BC4331" s="5">
        <v>104</v>
      </c>
      <c r="BD4331" s="5">
        <v>101</v>
      </c>
      <c r="BE4331" s="5">
        <v>99</v>
      </c>
      <c r="BF4331" s="5">
        <v>97</v>
      </c>
      <c r="BG4331" s="5">
        <v>96</v>
      </c>
      <c r="BH4331" s="5">
        <v>94</v>
      </c>
      <c r="BI4331" s="5">
        <v>98</v>
      </c>
      <c r="BJ4331" s="5">
        <v>101</v>
      </c>
      <c r="BK4331" s="5">
        <v>89</v>
      </c>
      <c r="BL4331" s="5">
        <v>93</v>
      </c>
      <c r="BM4331" s="5">
        <v>95</v>
      </c>
      <c r="BN4331" s="5">
        <v>97</v>
      </c>
      <c r="BO4331" s="5">
        <v>98</v>
      </c>
      <c r="BP4331" s="5">
        <v>99</v>
      </c>
      <c r="BQ4331" s="5">
        <v>100</v>
      </c>
      <c r="BR4331" s="5">
        <v>103</v>
      </c>
      <c r="BS4331">
        <v>99</v>
      </c>
      <c r="BT4331">
        <v>95</v>
      </c>
      <c r="BU4331">
        <v>87</v>
      </c>
      <c r="BV4331">
        <v>96</v>
      </c>
      <c r="BW4331">
        <v>94</v>
      </c>
      <c r="BX4331">
        <v>92</v>
      </c>
      <c r="BY4331">
        <v>95</v>
      </c>
      <c r="BZ4331">
        <v>94</v>
      </c>
      <c r="CA4331">
        <v>94</v>
      </c>
      <c r="CB4331">
        <v>94</v>
      </c>
      <c r="CC4331">
        <v>96</v>
      </c>
      <c r="CD4331">
        <v>98</v>
      </c>
      <c r="CE4331">
        <v>94</v>
      </c>
      <c r="CF4331">
        <v>91</v>
      </c>
      <c r="CG4331">
        <v>87</v>
      </c>
      <c r="CH4331">
        <v>89</v>
      </c>
      <c r="CI4331">
        <v>93</v>
      </c>
      <c r="CJ4331">
        <v>95</v>
      </c>
      <c r="CK4331">
        <v>94</v>
      </c>
      <c r="CL4331">
        <v>91</v>
      </c>
      <c r="CM4331">
        <v>92</v>
      </c>
      <c r="CN4331">
        <v>92</v>
      </c>
      <c r="CO4331">
        <v>93</v>
      </c>
      <c r="CP4331">
        <v>93</v>
      </c>
      <c r="CQ4331">
        <v>96</v>
      </c>
      <c r="CR4331">
        <v>100</v>
      </c>
      <c r="CS4331">
        <v>101</v>
      </c>
      <c r="CT4331">
        <v>103</v>
      </c>
      <c r="CU4331">
        <v>103</v>
      </c>
      <c r="CV4331">
        <v>99</v>
      </c>
      <c r="CW4331">
        <v>98</v>
      </c>
      <c r="CX4331" t="s">
        <v>5</v>
      </c>
      <c r="CY4331" t="s">
        <v>208</v>
      </c>
      <c r="CZ4331" s="1">
        <f t="shared" si="5028"/>
        <v>0.89068969551832533</v>
      </c>
      <c r="DA4331" s="4">
        <f t="shared" si="5029"/>
        <v>98.548387096774192</v>
      </c>
      <c r="DB4331" s="4"/>
      <c r="DC4331" s="4"/>
      <c r="DD4331" s="4"/>
    </row>
    <row r="4332" spans="1:108" x14ac:dyDescent="0.25">
      <c r="A4332" t="s">
        <v>61</v>
      </c>
      <c r="B4332">
        <v>35.369199999999999</v>
      </c>
      <c r="C4332">
        <v>-117.6525</v>
      </c>
      <c r="D4332">
        <v>3570</v>
      </c>
      <c r="E4332" t="s">
        <v>1</v>
      </c>
      <c r="F4332">
        <v>140.5</v>
      </c>
      <c r="G4332">
        <v>2017</v>
      </c>
      <c r="H4332">
        <v>8</v>
      </c>
      <c r="I4332" t="s">
        <v>260</v>
      </c>
      <c r="J4332">
        <v>89</v>
      </c>
      <c r="K4332">
        <v>95</v>
      </c>
      <c r="L4332">
        <v>99</v>
      </c>
      <c r="M4332">
        <v>96</v>
      </c>
      <c r="N4332">
        <v>98</v>
      </c>
      <c r="O4332">
        <v>98</v>
      </c>
      <c r="P4332">
        <v>96</v>
      </c>
      <c r="Q4332">
        <v>99</v>
      </c>
      <c r="R4332">
        <v>85</v>
      </c>
      <c r="S4332">
        <v>81</v>
      </c>
      <c r="T4332">
        <v>70</v>
      </c>
      <c r="U4332">
        <v>77</v>
      </c>
      <c r="V4332">
        <v>88</v>
      </c>
      <c r="W4332">
        <v>97</v>
      </c>
      <c r="X4332">
        <v>100</v>
      </c>
      <c r="Y4332">
        <v>102</v>
      </c>
      <c r="Z4332">
        <v>108</v>
      </c>
      <c r="AA4332">
        <v>108</v>
      </c>
      <c r="AB4332">
        <v>111</v>
      </c>
      <c r="AC4332">
        <v>111</v>
      </c>
      <c r="AD4332">
        <v>111</v>
      </c>
      <c r="AE4332">
        <v>108</v>
      </c>
      <c r="AF4332">
        <v>109</v>
      </c>
      <c r="AG4332">
        <v>109</v>
      </c>
      <c r="AH4332">
        <v>104</v>
      </c>
      <c r="AI4332">
        <v>98</v>
      </c>
      <c r="AJ4332">
        <v>100</v>
      </c>
      <c r="AK4332">
        <v>100</v>
      </c>
      <c r="AL4332">
        <v>101</v>
      </c>
      <c r="AM4332">
        <v>104</v>
      </c>
      <c r="AN4332" s="5">
        <v>103</v>
      </c>
      <c r="AO4332" s="5">
        <v>97</v>
      </c>
      <c r="AP4332" s="5">
        <v>99</v>
      </c>
      <c r="AQ4332" s="5">
        <v>104</v>
      </c>
      <c r="AR4332" s="5">
        <v>106</v>
      </c>
      <c r="AS4332" s="8">
        <f>AVERAGE(AR4332,AT4332)</f>
        <v>107.5</v>
      </c>
      <c r="AT4332" s="5">
        <v>109</v>
      </c>
      <c r="AU4332" s="5">
        <v>109</v>
      </c>
      <c r="AV4332" s="5">
        <v>102</v>
      </c>
      <c r="AW4332" s="8">
        <f>AVERAGE(AV4332,AX4332)</f>
        <v>102.5</v>
      </c>
      <c r="AX4332" s="5">
        <v>103</v>
      </c>
      <c r="AY4332" s="5">
        <v>103</v>
      </c>
      <c r="AZ4332" s="5">
        <v>103</v>
      </c>
      <c r="BA4332" s="5">
        <v>104</v>
      </c>
      <c r="BB4332" s="5">
        <v>106</v>
      </c>
      <c r="BC4332" s="8">
        <f>AVERAGE(BB4332,BD4332)</f>
        <v>107</v>
      </c>
      <c r="BD4332" s="5">
        <v>108</v>
      </c>
      <c r="BE4332" s="8">
        <f>AVERAGE(BD4332,BF4332)</f>
        <v>105.5</v>
      </c>
      <c r="BF4332" s="5">
        <v>103</v>
      </c>
      <c r="BG4332" s="8">
        <f>AVERAGE(BF4332,BH4332)</f>
        <v>100.5</v>
      </c>
      <c r="BH4332" s="5">
        <v>98</v>
      </c>
      <c r="BI4332" s="5">
        <v>101</v>
      </c>
      <c r="BJ4332" s="5">
        <v>105</v>
      </c>
      <c r="BK4332" s="5">
        <v>95</v>
      </c>
      <c r="BL4332" s="5">
        <v>94</v>
      </c>
      <c r="BM4332" s="5">
        <v>100</v>
      </c>
      <c r="BN4332" s="5">
        <v>103</v>
      </c>
      <c r="BO4332" s="5">
        <v>103</v>
      </c>
      <c r="BP4332" s="5">
        <v>104</v>
      </c>
      <c r="BQ4332" s="5">
        <v>105</v>
      </c>
      <c r="BR4332" s="5">
        <v>106</v>
      </c>
      <c r="BS4332">
        <v>104</v>
      </c>
      <c r="BT4332">
        <v>103</v>
      </c>
      <c r="BU4332">
        <v>88</v>
      </c>
      <c r="BV4332">
        <v>107</v>
      </c>
      <c r="BW4332">
        <v>100</v>
      </c>
      <c r="BX4332">
        <v>100</v>
      </c>
      <c r="BY4332">
        <v>100</v>
      </c>
      <c r="BZ4332">
        <v>97</v>
      </c>
      <c r="CA4332">
        <v>99</v>
      </c>
      <c r="CB4332">
        <v>99</v>
      </c>
      <c r="CC4332">
        <v>102</v>
      </c>
      <c r="CD4332">
        <v>102</v>
      </c>
      <c r="CE4332">
        <v>99</v>
      </c>
      <c r="CF4332">
        <v>95</v>
      </c>
      <c r="CG4332">
        <v>92</v>
      </c>
      <c r="CH4332">
        <v>93</v>
      </c>
      <c r="CI4332">
        <v>97</v>
      </c>
      <c r="CJ4332">
        <v>97</v>
      </c>
      <c r="CK4332">
        <v>97</v>
      </c>
      <c r="CL4332">
        <v>96</v>
      </c>
      <c r="CM4332">
        <v>95</v>
      </c>
      <c r="CN4332">
        <v>96</v>
      </c>
      <c r="CO4332">
        <v>98</v>
      </c>
      <c r="CP4332">
        <v>98</v>
      </c>
      <c r="CQ4332">
        <v>95</v>
      </c>
      <c r="CR4332">
        <v>104</v>
      </c>
      <c r="CS4332">
        <v>107</v>
      </c>
      <c r="CT4332">
        <v>108</v>
      </c>
      <c r="CU4332">
        <v>108</v>
      </c>
      <c r="CV4332">
        <v>107</v>
      </c>
      <c r="CW4332">
        <v>108</v>
      </c>
      <c r="CX4332" t="s">
        <v>5</v>
      </c>
      <c r="CY4332" t="s">
        <v>62</v>
      </c>
      <c r="CZ4332" s="1">
        <f t="shared" si="5028"/>
        <v>0.88563952310429273</v>
      </c>
      <c r="DA4332" s="4">
        <f t="shared" si="5029"/>
        <v>103.09677419354838</v>
      </c>
      <c r="DB4332" s="4"/>
      <c r="DC4332" s="4"/>
      <c r="DD4332" s="4"/>
    </row>
    <row r="4333" spans="1:108" x14ac:dyDescent="0.25">
      <c r="A4333" t="s">
        <v>31</v>
      </c>
      <c r="B4333">
        <v>35.466099999999997</v>
      </c>
      <c r="C4333">
        <v>-114.9217</v>
      </c>
      <c r="D4333">
        <v>3540</v>
      </c>
      <c r="E4333" t="s">
        <v>1</v>
      </c>
      <c r="F4333">
        <v>207</v>
      </c>
      <c r="G4333">
        <v>2017</v>
      </c>
      <c r="H4333">
        <v>8</v>
      </c>
      <c r="I4333" t="s">
        <v>260</v>
      </c>
      <c r="J4333">
        <v>88</v>
      </c>
      <c r="K4333">
        <v>85</v>
      </c>
      <c r="L4333">
        <v>92</v>
      </c>
      <c r="M4333">
        <v>97</v>
      </c>
      <c r="N4333">
        <v>97</v>
      </c>
      <c r="O4333">
        <v>96</v>
      </c>
      <c r="P4333">
        <v>95</v>
      </c>
      <c r="Q4333">
        <v>92</v>
      </c>
      <c r="R4333">
        <v>93</v>
      </c>
      <c r="S4333">
        <v>91</v>
      </c>
      <c r="T4333">
        <v>89</v>
      </c>
      <c r="U4333">
        <v>83</v>
      </c>
      <c r="V4333">
        <v>75</v>
      </c>
      <c r="W4333">
        <v>84</v>
      </c>
      <c r="X4333">
        <v>93</v>
      </c>
      <c r="Y4333">
        <v>98</v>
      </c>
      <c r="Z4333">
        <v>100</v>
      </c>
      <c r="AA4333">
        <v>102</v>
      </c>
      <c r="AB4333">
        <v>105</v>
      </c>
      <c r="AC4333">
        <v>108</v>
      </c>
      <c r="AD4333">
        <v>110</v>
      </c>
      <c r="AE4333">
        <v>110</v>
      </c>
      <c r="AF4333">
        <v>105</v>
      </c>
      <c r="AG4333">
        <v>107</v>
      </c>
      <c r="AH4333">
        <v>106</v>
      </c>
      <c r="AI4333">
        <v>107</v>
      </c>
      <c r="AJ4333">
        <v>100</v>
      </c>
      <c r="AK4333">
        <v>101</v>
      </c>
      <c r="AL4333">
        <v>100</v>
      </c>
      <c r="AM4333">
        <v>97</v>
      </c>
      <c r="AN4333" s="5">
        <v>100</v>
      </c>
      <c r="AO4333" s="5">
        <v>100</v>
      </c>
      <c r="AP4333" s="5">
        <v>96</v>
      </c>
      <c r="AQ4333" s="5">
        <v>99</v>
      </c>
      <c r="AR4333" s="5">
        <v>102</v>
      </c>
      <c r="AS4333" s="5">
        <v>103</v>
      </c>
      <c r="AT4333" s="5">
        <v>106</v>
      </c>
      <c r="AU4333" s="5">
        <v>109</v>
      </c>
      <c r="AV4333" s="5">
        <v>105</v>
      </c>
      <c r="AW4333" s="5">
        <v>98</v>
      </c>
      <c r="AX4333" s="5">
        <v>98</v>
      </c>
      <c r="AY4333" s="5">
        <v>98</v>
      </c>
      <c r="AZ4333" s="5">
        <v>101</v>
      </c>
      <c r="BA4333" s="5">
        <v>101</v>
      </c>
      <c r="BB4333" s="5">
        <v>103</v>
      </c>
      <c r="BC4333" s="5">
        <v>105</v>
      </c>
      <c r="BD4333" s="5">
        <v>100</v>
      </c>
      <c r="BE4333" s="5">
        <v>99</v>
      </c>
      <c r="BF4333" s="5">
        <v>99</v>
      </c>
      <c r="BG4333" s="5">
        <v>82</v>
      </c>
      <c r="BH4333" s="5">
        <v>95</v>
      </c>
      <c r="BI4333" s="5">
        <v>97</v>
      </c>
      <c r="BJ4333" s="5">
        <v>100</v>
      </c>
      <c r="BK4333" s="5">
        <v>100</v>
      </c>
      <c r="BL4333" s="5">
        <v>88</v>
      </c>
      <c r="BM4333" s="5">
        <v>77</v>
      </c>
      <c r="BN4333" s="5">
        <v>91</v>
      </c>
      <c r="BO4333" s="5">
        <v>96</v>
      </c>
      <c r="BP4333" s="5">
        <v>96</v>
      </c>
      <c r="BQ4333" s="5">
        <v>95</v>
      </c>
      <c r="BR4333" s="5">
        <v>94</v>
      </c>
      <c r="BS4333">
        <v>95</v>
      </c>
      <c r="BT4333">
        <v>98</v>
      </c>
      <c r="BU4333">
        <v>96</v>
      </c>
      <c r="BV4333">
        <v>93</v>
      </c>
      <c r="BW4333">
        <v>95</v>
      </c>
      <c r="BX4333">
        <v>93</v>
      </c>
      <c r="BY4333">
        <v>95</v>
      </c>
      <c r="BZ4333">
        <v>96</v>
      </c>
      <c r="CA4333">
        <v>97</v>
      </c>
      <c r="CB4333">
        <v>98</v>
      </c>
      <c r="CC4333">
        <v>97</v>
      </c>
      <c r="CD4333">
        <v>100</v>
      </c>
      <c r="CE4333">
        <v>95</v>
      </c>
      <c r="CF4333">
        <v>96</v>
      </c>
      <c r="CG4333">
        <v>94</v>
      </c>
      <c r="CH4333">
        <v>88</v>
      </c>
      <c r="CI4333">
        <v>88</v>
      </c>
      <c r="CJ4333">
        <v>88</v>
      </c>
      <c r="CK4333">
        <v>93</v>
      </c>
      <c r="CL4333">
        <v>95</v>
      </c>
      <c r="CM4333">
        <v>94</v>
      </c>
      <c r="CN4333">
        <v>87</v>
      </c>
      <c r="CO4333">
        <v>94</v>
      </c>
      <c r="CP4333">
        <v>96</v>
      </c>
      <c r="CQ4333">
        <v>95</v>
      </c>
      <c r="CR4333">
        <v>101</v>
      </c>
      <c r="CS4333">
        <v>103</v>
      </c>
      <c r="CT4333">
        <v>103</v>
      </c>
      <c r="CU4333">
        <v>103</v>
      </c>
      <c r="CV4333">
        <v>102</v>
      </c>
      <c r="CW4333">
        <v>100</v>
      </c>
      <c r="CX4333" t="s">
        <v>2</v>
      </c>
      <c r="CY4333" t="s">
        <v>32</v>
      </c>
      <c r="CZ4333" s="1">
        <f t="shared" si="5028"/>
        <v>0.56189756883939523</v>
      </c>
      <c r="DA4333" s="4">
        <f t="shared" si="5029"/>
        <v>97.838709677419359</v>
      </c>
      <c r="DB4333" s="4"/>
      <c r="DC4333" s="4"/>
      <c r="DD4333" s="4"/>
    </row>
    <row r="4334" spans="1:108" x14ac:dyDescent="0.25">
      <c r="A4334" t="s">
        <v>234</v>
      </c>
      <c r="B4334">
        <v>36.623899999999999</v>
      </c>
      <c r="C4334">
        <v>-116.02249999999999</v>
      </c>
      <c r="D4334">
        <v>3284</v>
      </c>
      <c r="E4334" t="s">
        <v>1</v>
      </c>
      <c r="F4334">
        <v>77.5</v>
      </c>
      <c r="G4334">
        <v>2017</v>
      </c>
      <c r="H4334">
        <v>8</v>
      </c>
      <c r="I4334" t="s">
        <v>260</v>
      </c>
      <c r="J4334">
        <v>91</v>
      </c>
      <c r="K4334">
        <v>94</v>
      </c>
      <c r="L4334">
        <v>99</v>
      </c>
      <c r="M4334">
        <v>97</v>
      </c>
      <c r="N4334">
        <v>96</v>
      </c>
      <c r="O4334">
        <v>98</v>
      </c>
      <c r="P4334">
        <v>98</v>
      </c>
      <c r="Q4334">
        <v>92</v>
      </c>
      <c r="R4334">
        <v>91</v>
      </c>
      <c r="S4334">
        <v>87</v>
      </c>
      <c r="T4334">
        <v>82</v>
      </c>
      <c r="U4334">
        <v>74</v>
      </c>
      <c r="V4334">
        <v>84</v>
      </c>
      <c r="W4334">
        <v>93</v>
      </c>
      <c r="X4334">
        <v>98</v>
      </c>
      <c r="Y4334">
        <v>101</v>
      </c>
      <c r="Z4334">
        <v>105</v>
      </c>
      <c r="AA4334">
        <v>107</v>
      </c>
      <c r="AB4334">
        <v>109</v>
      </c>
      <c r="AC4334">
        <v>110</v>
      </c>
      <c r="AD4334">
        <v>107</v>
      </c>
      <c r="AE4334">
        <v>107</v>
      </c>
      <c r="AF4334">
        <v>108</v>
      </c>
      <c r="AG4334">
        <v>109</v>
      </c>
      <c r="AH4334">
        <v>108</v>
      </c>
      <c r="AI4334">
        <v>103</v>
      </c>
      <c r="AJ4334">
        <v>101</v>
      </c>
      <c r="AK4334">
        <v>99</v>
      </c>
      <c r="AL4334">
        <v>101</v>
      </c>
      <c r="AM4334">
        <v>103</v>
      </c>
      <c r="AN4334" s="5">
        <v>104</v>
      </c>
      <c r="AO4334" s="5">
        <v>100</v>
      </c>
      <c r="AP4334" s="5">
        <v>100</v>
      </c>
      <c r="AQ4334" s="5">
        <v>103</v>
      </c>
      <c r="AR4334" s="5">
        <v>104</v>
      </c>
      <c r="AS4334" s="5">
        <v>108</v>
      </c>
      <c r="AT4334" s="5">
        <v>109</v>
      </c>
      <c r="AU4334" s="5">
        <v>108</v>
      </c>
      <c r="AV4334" s="5">
        <v>99</v>
      </c>
      <c r="AW4334" s="5">
        <v>101</v>
      </c>
      <c r="AX4334" s="5">
        <v>99</v>
      </c>
      <c r="AY4334" s="5">
        <v>103</v>
      </c>
      <c r="AZ4334" s="5">
        <v>104</v>
      </c>
      <c r="BA4334" s="5">
        <v>105</v>
      </c>
      <c r="BB4334" s="5">
        <v>108</v>
      </c>
      <c r="BC4334" s="5">
        <v>107</v>
      </c>
      <c r="BD4334" s="5">
        <v>105</v>
      </c>
      <c r="BE4334" s="5">
        <v>105</v>
      </c>
      <c r="BF4334" s="5">
        <v>98</v>
      </c>
      <c r="BG4334" s="5">
        <v>100</v>
      </c>
      <c r="BH4334" s="5">
        <v>101</v>
      </c>
      <c r="BI4334" s="5">
        <v>103</v>
      </c>
      <c r="BJ4334" s="5">
        <v>106</v>
      </c>
      <c r="BK4334" s="5">
        <v>99</v>
      </c>
      <c r="BL4334" s="5">
        <v>88</v>
      </c>
      <c r="BM4334" s="5">
        <v>96</v>
      </c>
      <c r="BN4334" s="5">
        <v>100</v>
      </c>
      <c r="BO4334" s="5">
        <v>102</v>
      </c>
      <c r="BP4334" s="5">
        <v>102</v>
      </c>
      <c r="BQ4334" s="5">
        <v>102</v>
      </c>
      <c r="BR4334" s="5">
        <v>106</v>
      </c>
      <c r="BS4334">
        <v>106</v>
      </c>
      <c r="BT4334">
        <v>102</v>
      </c>
      <c r="BU4334">
        <v>93</v>
      </c>
      <c r="BV4334">
        <v>90</v>
      </c>
      <c r="BW4334">
        <v>95</v>
      </c>
      <c r="BX4334">
        <v>98</v>
      </c>
      <c r="BY4334">
        <v>98</v>
      </c>
      <c r="BZ4334">
        <v>98</v>
      </c>
      <c r="CA4334">
        <v>100</v>
      </c>
      <c r="CB4334">
        <v>101</v>
      </c>
      <c r="CC4334">
        <v>100</v>
      </c>
      <c r="CD4334">
        <v>101</v>
      </c>
      <c r="CE4334">
        <v>98</v>
      </c>
      <c r="CF4334">
        <v>94</v>
      </c>
      <c r="CG4334">
        <v>92</v>
      </c>
      <c r="CH4334">
        <v>95</v>
      </c>
      <c r="CI4334">
        <v>98</v>
      </c>
      <c r="CJ4334">
        <v>100</v>
      </c>
      <c r="CK4334">
        <v>99</v>
      </c>
      <c r="CL4334">
        <v>98</v>
      </c>
      <c r="CM4334">
        <v>88</v>
      </c>
      <c r="CN4334">
        <v>96</v>
      </c>
      <c r="CO4334">
        <v>98</v>
      </c>
      <c r="CP4334">
        <v>93</v>
      </c>
      <c r="CQ4334">
        <v>98</v>
      </c>
      <c r="CR4334">
        <v>100</v>
      </c>
      <c r="CS4334">
        <v>105</v>
      </c>
      <c r="CT4334">
        <v>106</v>
      </c>
      <c r="CU4334">
        <v>103</v>
      </c>
      <c r="CV4334">
        <v>98</v>
      </c>
      <c r="CW4334">
        <v>97</v>
      </c>
      <c r="CX4334" t="s">
        <v>2</v>
      </c>
      <c r="CY4334" t="s">
        <v>235</v>
      </c>
      <c r="CZ4334" s="1">
        <f t="shared" si="5028"/>
        <v>0.9060092657986073</v>
      </c>
      <c r="DA4334" s="4">
        <f t="shared" si="5029"/>
        <v>102.41935483870968</v>
      </c>
      <c r="DB4334" s="4"/>
      <c r="DC4334" s="4"/>
      <c r="DD4334" s="4"/>
    </row>
    <row r="4335" spans="1:108" x14ac:dyDescent="0.25">
      <c r="A4335" t="s">
        <v>199</v>
      </c>
      <c r="B4335">
        <v>35.154200000000003</v>
      </c>
      <c r="C4335">
        <v>-117.1756</v>
      </c>
      <c r="D4335">
        <v>3240</v>
      </c>
      <c r="E4335" t="s">
        <v>1</v>
      </c>
      <c r="F4335">
        <v>148</v>
      </c>
      <c r="G4335">
        <v>2017</v>
      </c>
      <c r="H4335">
        <v>8</v>
      </c>
      <c r="I4335" t="s">
        <v>260</v>
      </c>
      <c r="J4335">
        <v>85</v>
      </c>
      <c r="K4335">
        <v>91</v>
      </c>
      <c r="L4335">
        <v>96</v>
      </c>
      <c r="M4335">
        <v>94</v>
      </c>
      <c r="N4335">
        <v>94</v>
      </c>
      <c r="O4335">
        <v>95</v>
      </c>
      <c r="P4335">
        <v>94</v>
      </c>
      <c r="Q4335">
        <v>87</v>
      </c>
      <c r="R4335">
        <v>82</v>
      </c>
      <c r="S4335">
        <v>74</v>
      </c>
      <c r="T4335">
        <v>67</v>
      </c>
      <c r="U4335">
        <v>73</v>
      </c>
      <c r="V4335">
        <v>83</v>
      </c>
      <c r="W4335">
        <v>91</v>
      </c>
      <c r="X4335">
        <v>96</v>
      </c>
      <c r="Y4335">
        <v>99</v>
      </c>
      <c r="Z4335">
        <v>102</v>
      </c>
      <c r="AA4335">
        <v>105</v>
      </c>
      <c r="AB4335">
        <v>108</v>
      </c>
      <c r="AC4335">
        <v>106</v>
      </c>
      <c r="AD4335">
        <v>104</v>
      </c>
      <c r="AE4335">
        <v>104</v>
      </c>
      <c r="AF4335">
        <v>107</v>
      </c>
      <c r="AG4335">
        <v>107</v>
      </c>
      <c r="AH4335">
        <v>103</v>
      </c>
      <c r="AI4335">
        <v>98</v>
      </c>
      <c r="AJ4335">
        <v>98</v>
      </c>
      <c r="AK4335">
        <v>97</v>
      </c>
      <c r="AL4335">
        <v>100</v>
      </c>
      <c r="AM4335">
        <v>102</v>
      </c>
      <c r="AN4335" s="5">
        <v>102</v>
      </c>
      <c r="AO4335" s="5">
        <v>96</v>
      </c>
      <c r="AP4335" s="5">
        <v>95</v>
      </c>
      <c r="AQ4335" s="5">
        <v>101</v>
      </c>
      <c r="AR4335" s="5">
        <v>104</v>
      </c>
      <c r="AS4335" s="5">
        <v>104</v>
      </c>
      <c r="AT4335" s="5">
        <v>106</v>
      </c>
      <c r="AU4335" s="5">
        <v>106</v>
      </c>
      <c r="AV4335" s="5">
        <v>99</v>
      </c>
      <c r="AW4335" s="5">
        <v>100</v>
      </c>
      <c r="AX4335" s="5">
        <v>96</v>
      </c>
      <c r="AY4335" s="5">
        <v>98</v>
      </c>
      <c r="AZ4335" s="5">
        <v>99</v>
      </c>
      <c r="BA4335" s="5">
        <v>101</v>
      </c>
      <c r="BB4335" s="5">
        <v>103</v>
      </c>
      <c r="BC4335" s="5">
        <v>104</v>
      </c>
      <c r="BD4335" s="5">
        <v>102</v>
      </c>
      <c r="BE4335" s="5">
        <v>102</v>
      </c>
      <c r="BF4335" s="5">
        <v>98</v>
      </c>
      <c r="BG4335" s="5">
        <v>97</v>
      </c>
      <c r="BH4335" s="5">
        <v>97</v>
      </c>
      <c r="BI4335" s="5">
        <v>101</v>
      </c>
      <c r="BJ4335" s="5">
        <v>102</v>
      </c>
      <c r="BK4335" s="5">
        <v>91</v>
      </c>
      <c r="BL4335" s="5">
        <v>93</v>
      </c>
      <c r="BM4335" s="5">
        <v>96</v>
      </c>
      <c r="BN4335" s="5">
        <v>100</v>
      </c>
      <c r="BO4335" s="5">
        <v>100</v>
      </c>
      <c r="BP4335" s="5">
        <v>101</v>
      </c>
      <c r="BQ4335" s="5">
        <v>102</v>
      </c>
      <c r="BR4335" s="5">
        <v>103</v>
      </c>
      <c r="BS4335">
        <v>98</v>
      </c>
      <c r="BT4335">
        <v>98</v>
      </c>
      <c r="BU4335">
        <v>85</v>
      </c>
      <c r="BV4335">
        <v>96</v>
      </c>
      <c r="BW4335">
        <v>97</v>
      </c>
      <c r="BX4335">
        <v>96</v>
      </c>
      <c r="BY4335">
        <v>97</v>
      </c>
      <c r="BZ4335">
        <v>96</v>
      </c>
      <c r="CA4335">
        <v>96</v>
      </c>
      <c r="CB4335">
        <v>97</v>
      </c>
      <c r="CC4335">
        <v>99</v>
      </c>
      <c r="CD4335">
        <v>99</v>
      </c>
      <c r="CE4335">
        <v>95</v>
      </c>
      <c r="CF4335">
        <v>91</v>
      </c>
      <c r="CG4335">
        <v>88</v>
      </c>
      <c r="CH4335">
        <v>91</v>
      </c>
      <c r="CI4335">
        <v>94</v>
      </c>
      <c r="CJ4335">
        <v>97</v>
      </c>
      <c r="CK4335">
        <v>95</v>
      </c>
      <c r="CL4335">
        <v>95</v>
      </c>
      <c r="CM4335">
        <v>92</v>
      </c>
      <c r="CN4335">
        <v>96</v>
      </c>
      <c r="CO4335">
        <v>96</v>
      </c>
      <c r="CP4335">
        <v>95</v>
      </c>
      <c r="CQ4335">
        <v>97</v>
      </c>
      <c r="CR4335">
        <v>101</v>
      </c>
      <c r="CS4335">
        <v>104</v>
      </c>
      <c r="CT4335">
        <v>102</v>
      </c>
      <c r="CU4335">
        <v>105</v>
      </c>
      <c r="CV4335">
        <v>103</v>
      </c>
      <c r="CW4335">
        <v>99</v>
      </c>
      <c r="CX4335" t="s">
        <v>5</v>
      </c>
      <c r="CY4335" t="s">
        <v>200</v>
      </c>
      <c r="CZ4335" s="1">
        <f t="shared" si="5028"/>
        <v>0.92138037596403333</v>
      </c>
      <c r="DA4335" s="4">
        <f t="shared" si="5029"/>
        <v>99.967741935483872</v>
      </c>
      <c r="DB4335" s="4"/>
      <c r="DC4335" s="4"/>
      <c r="DD4335" s="4"/>
    </row>
    <row r="4336" spans="1:108" x14ac:dyDescent="0.25">
      <c r="A4336" t="s">
        <v>161</v>
      </c>
      <c r="B4336">
        <v>36.620600000000003</v>
      </c>
      <c r="C4336">
        <v>-116.0278</v>
      </c>
      <c r="D4336">
        <v>3230</v>
      </c>
      <c r="E4336" t="s">
        <v>1</v>
      </c>
      <c r="F4336">
        <v>77</v>
      </c>
      <c r="G4336">
        <v>2017</v>
      </c>
      <c r="H4336">
        <v>8</v>
      </c>
      <c r="I4336" t="s">
        <v>260</v>
      </c>
      <c r="J4336">
        <v>92</v>
      </c>
      <c r="K4336">
        <v>95</v>
      </c>
      <c r="L4336">
        <v>100</v>
      </c>
      <c r="M4336">
        <v>98</v>
      </c>
      <c r="N4336">
        <v>98</v>
      </c>
      <c r="O4336">
        <v>99</v>
      </c>
      <c r="P4336">
        <v>99</v>
      </c>
      <c r="Q4336">
        <v>93</v>
      </c>
      <c r="R4336">
        <v>91</v>
      </c>
      <c r="S4336">
        <v>88</v>
      </c>
      <c r="T4336">
        <v>82</v>
      </c>
      <c r="U4336">
        <v>75</v>
      </c>
      <c r="V4336">
        <v>84</v>
      </c>
      <c r="W4336">
        <v>94</v>
      </c>
      <c r="X4336">
        <v>100</v>
      </c>
      <c r="Y4336">
        <v>103</v>
      </c>
      <c r="Z4336">
        <v>106</v>
      </c>
      <c r="AA4336">
        <v>108</v>
      </c>
      <c r="AB4336">
        <v>110</v>
      </c>
      <c r="AC4336">
        <v>111</v>
      </c>
      <c r="AD4336">
        <v>107</v>
      </c>
      <c r="AE4336">
        <v>108</v>
      </c>
      <c r="AF4336">
        <v>109</v>
      </c>
      <c r="AG4336">
        <v>111</v>
      </c>
      <c r="AH4336">
        <v>109</v>
      </c>
      <c r="AI4336">
        <v>104</v>
      </c>
      <c r="AJ4336">
        <v>102</v>
      </c>
      <c r="AK4336">
        <v>100</v>
      </c>
      <c r="AL4336">
        <v>102</v>
      </c>
      <c r="AM4336">
        <v>104</v>
      </c>
      <c r="AN4336" s="5">
        <v>105</v>
      </c>
      <c r="AO4336" s="5">
        <v>102</v>
      </c>
      <c r="AP4336" s="5">
        <v>101</v>
      </c>
      <c r="AQ4336" s="5">
        <v>104</v>
      </c>
      <c r="AR4336" s="5">
        <v>107</v>
      </c>
      <c r="AS4336" s="5">
        <v>109</v>
      </c>
      <c r="AT4336" s="5">
        <v>111</v>
      </c>
      <c r="AU4336" s="5">
        <v>109</v>
      </c>
      <c r="AV4336" s="5">
        <v>101</v>
      </c>
      <c r="AW4336" s="5">
        <v>103</v>
      </c>
      <c r="AX4336" s="5">
        <v>100</v>
      </c>
      <c r="AY4336" s="5">
        <v>104</v>
      </c>
      <c r="AZ4336" s="5">
        <v>104</v>
      </c>
      <c r="BA4336" s="5">
        <v>107</v>
      </c>
      <c r="BB4336" s="5">
        <v>109</v>
      </c>
      <c r="BC4336" s="5">
        <v>108</v>
      </c>
      <c r="BD4336" s="5">
        <v>107</v>
      </c>
      <c r="BE4336" s="5">
        <v>106</v>
      </c>
      <c r="BF4336" s="5">
        <v>99</v>
      </c>
      <c r="BG4336" s="5">
        <v>101</v>
      </c>
      <c r="BH4336" s="5">
        <v>102</v>
      </c>
      <c r="BI4336" s="5">
        <v>105</v>
      </c>
      <c r="BJ4336" s="5">
        <v>108</v>
      </c>
      <c r="BK4336" s="5">
        <v>100</v>
      </c>
      <c r="BL4336" s="5">
        <v>88</v>
      </c>
      <c r="BM4336" s="5">
        <v>98</v>
      </c>
      <c r="BN4336" s="5">
        <v>101</v>
      </c>
      <c r="BO4336" s="5">
        <v>103</v>
      </c>
      <c r="BP4336" s="5">
        <v>103</v>
      </c>
      <c r="BQ4336" s="5">
        <v>104</v>
      </c>
      <c r="BR4336" s="5">
        <v>107</v>
      </c>
      <c r="BS4336">
        <v>107</v>
      </c>
      <c r="BT4336">
        <v>104</v>
      </c>
      <c r="BU4336">
        <v>95</v>
      </c>
      <c r="BV4336">
        <v>91</v>
      </c>
      <c r="BW4336">
        <v>95</v>
      </c>
      <c r="BX4336">
        <v>98</v>
      </c>
      <c r="BY4336">
        <v>99</v>
      </c>
      <c r="BZ4336">
        <v>100</v>
      </c>
      <c r="CA4336">
        <v>101</v>
      </c>
      <c r="CB4336">
        <v>102</v>
      </c>
      <c r="CC4336">
        <v>100</v>
      </c>
      <c r="CD4336">
        <v>102</v>
      </c>
      <c r="CE4336">
        <v>98</v>
      </c>
      <c r="CF4336">
        <v>95</v>
      </c>
      <c r="CG4336">
        <v>93</v>
      </c>
      <c r="CH4336">
        <v>97</v>
      </c>
      <c r="CI4336">
        <v>101</v>
      </c>
      <c r="CJ4336">
        <v>101</v>
      </c>
      <c r="CK4336">
        <v>100</v>
      </c>
      <c r="CL4336">
        <v>99</v>
      </c>
      <c r="CM4336">
        <v>89</v>
      </c>
      <c r="CN4336">
        <v>97</v>
      </c>
      <c r="CO4336">
        <v>100</v>
      </c>
      <c r="CP4336">
        <v>94</v>
      </c>
      <c r="CQ4336">
        <v>100</v>
      </c>
      <c r="CR4336">
        <v>103</v>
      </c>
      <c r="CS4336">
        <v>107</v>
      </c>
      <c r="CT4336">
        <v>107</v>
      </c>
      <c r="CU4336">
        <v>104</v>
      </c>
      <c r="CV4336">
        <v>98</v>
      </c>
      <c r="CW4336">
        <v>98</v>
      </c>
      <c r="CX4336" t="s">
        <v>2</v>
      </c>
      <c r="CY4336" t="s">
        <v>162</v>
      </c>
      <c r="CZ4336" s="1">
        <f t="shared" si="5028"/>
        <v>0.90777984590219185</v>
      </c>
      <c r="DA4336" s="4">
        <f t="shared" si="5029"/>
        <v>103.74193548387096</v>
      </c>
      <c r="DB4336" s="4"/>
      <c r="DC4336" s="4"/>
      <c r="DD4336" s="4"/>
    </row>
    <row r="4337" spans="1:108" x14ac:dyDescent="0.25">
      <c r="A4337" t="s">
        <v>251</v>
      </c>
      <c r="B4337">
        <v>34.359200000000001</v>
      </c>
      <c r="C4337">
        <v>-116.5378</v>
      </c>
      <c r="D4337">
        <v>3167</v>
      </c>
      <c r="E4337" t="s">
        <v>1</v>
      </c>
      <c r="F4337">
        <v>235.6</v>
      </c>
      <c r="G4337">
        <v>2017</v>
      </c>
      <c r="H4337">
        <v>8</v>
      </c>
      <c r="I4337" t="s">
        <v>260</v>
      </c>
      <c r="J4337">
        <v>86</v>
      </c>
      <c r="K4337">
        <v>87</v>
      </c>
      <c r="L4337">
        <v>91</v>
      </c>
      <c r="M4337">
        <v>100</v>
      </c>
      <c r="N4337">
        <v>98</v>
      </c>
      <c r="O4337">
        <v>98</v>
      </c>
      <c r="P4337">
        <v>97</v>
      </c>
      <c r="Q4337">
        <v>94</v>
      </c>
      <c r="R4337">
        <v>92</v>
      </c>
      <c r="S4337">
        <v>88</v>
      </c>
      <c r="T4337">
        <v>86</v>
      </c>
      <c r="U4337">
        <v>78</v>
      </c>
      <c r="V4337">
        <v>76</v>
      </c>
      <c r="W4337">
        <v>85</v>
      </c>
      <c r="X4337">
        <v>93</v>
      </c>
      <c r="Y4337">
        <v>99</v>
      </c>
      <c r="Z4337">
        <v>101</v>
      </c>
      <c r="AA4337">
        <v>102</v>
      </c>
      <c r="AB4337">
        <v>105</v>
      </c>
      <c r="AC4337">
        <v>108</v>
      </c>
      <c r="AD4337">
        <v>110</v>
      </c>
      <c r="AE4337">
        <v>107</v>
      </c>
      <c r="AF4337">
        <v>108</v>
      </c>
      <c r="AG4337">
        <v>107</v>
      </c>
      <c r="AH4337">
        <v>107</v>
      </c>
      <c r="AI4337">
        <v>105</v>
      </c>
      <c r="AJ4337">
        <v>102</v>
      </c>
      <c r="AK4337">
        <v>102</v>
      </c>
      <c r="AL4337">
        <v>100</v>
      </c>
      <c r="AM4337">
        <v>98</v>
      </c>
      <c r="AN4337" s="5">
        <v>101</v>
      </c>
      <c r="AO4337" s="5">
        <v>100</v>
      </c>
      <c r="AP4337" s="5">
        <v>99</v>
      </c>
      <c r="AQ4337" s="5">
        <v>99</v>
      </c>
      <c r="AR4337" s="5">
        <v>103</v>
      </c>
      <c r="AS4337" s="5">
        <v>102</v>
      </c>
      <c r="AT4337" s="5">
        <v>105</v>
      </c>
      <c r="AU4337" s="5">
        <v>110</v>
      </c>
      <c r="AV4337" s="5">
        <v>107</v>
      </c>
      <c r="AW4337" s="5">
        <v>101</v>
      </c>
      <c r="AX4337" s="5">
        <v>101</v>
      </c>
      <c r="AY4337" s="5">
        <v>99</v>
      </c>
      <c r="AZ4337" s="5">
        <v>100</v>
      </c>
      <c r="BA4337" s="5">
        <v>102</v>
      </c>
      <c r="BB4337" s="5">
        <v>104</v>
      </c>
      <c r="BC4337" s="5">
        <v>105</v>
      </c>
      <c r="BD4337" s="5">
        <v>103</v>
      </c>
      <c r="BE4337" s="5">
        <v>102</v>
      </c>
      <c r="BF4337" s="5">
        <v>99</v>
      </c>
      <c r="BG4337" s="5">
        <v>95</v>
      </c>
      <c r="BH4337" s="5">
        <v>99</v>
      </c>
      <c r="BI4337" s="5">
        <v>99</v>
      </c>
      <c r="BJ4337" s="5">
        <v>102</v>
      </c>
      <c r="BK4337" s="5">
        <v>103</v>
      </c>
      <c r="BL4337" s="5">
        <v>96</v>
      </c>
      <c r="BM4337" s="5">
        <v>95</v>
      </c>
      <c r="BN4337" s="5">
        <v>99</v>
      </c>
      <c r="BO4337" s="5">
        <v>101</v>
      </c>
      <c r="BP4337" s="5">
        <v>99</v>
      </c>
      <c r="BQ4337" s="5">
        <v>100</v>
      </c>
      <c r="BR4337" s="5">
        <v>102</v>
      </c>
      <c r="BS4337">
        <v>104</v>
      </c>
      <c r="BT4337">
        <v>100</v>
      </c>
      <c r="BU4337">
        <v>97</v>
      </c>
      <c r="BV4337">
        <v>84</v>
      </c>
      <c r="BW4337">
        <v>93</v>
      </c>
      <c r="BX4337">
        <v>97</v>
      </c>
      <c r="BY4337">
        <v>97</v>
      </c>
      <c r="BZ4337">
        <v>99</v>
      </c>
      <c r="CA4337">
        <v>98</v>
      </c>
      <c r="CB4337">
        <v>99</v>
      </c>
      <c r="CC4337">
        <v>101</v>
      </c>
      <c r="CD4337">
        <v>100</v>
      </c>
      <c r="CE4337">
        <v>102</v>
      </c>
      <c r="CF4337">
        <v>98</v>
      </c>
      <c r="CG4337">
        <v>96</v>
      </c>
      <c r="CH4337">
        <v>91</v>
      </c>
      <c r="CI4337">
        <v>92</v>
      </c>
      <c r="CJ4337">
        <v>94</v>
      </c>
      <c r="CK4337">
        <v>97</v>
      </c>
      <c r="CL4337">
        <v>95</v>
      </c>
      <c r="CM4337">
        <v>94</v>
      </c>
      <c r="CN4337">
        <v>94</v>
      </c>
      <c r="CO4337">
        <v>97</v>
      </c>
      <c r="CP4337">
        <v>97</v>
      </c>
      <c r="CQ4337">
        <v>94</v>
      </c>
      <c r="CR4337">
        <v>99</v>
      </c>
      <c r="CS4337">
        <v>103</v>
      </c>
      <c r="CT4337">
        <v>105</v>
      </c>
      <c r="CU4337">
        <v>104</v>
      </c>
      <c r="CV4337">
        <v>102</v>
      </c>
      <c r="CW4337">
        <v>100</v>
      </c>
      <c r="CX4337" t="s">
        <v>5</v>
      </c>
      <c r="CY4337" t="s">
        <v>252</v>
      </c>
      <c r="CZ4337" s="1">
        <f t="shared" si="5028"/>
        <v>0.65376654831592307</v>
      </c>
      <c r="DA4337" s="4">
        <f t="shared" si="5029"/>
        <v>101.03225806451613</v>
      </c>
      <c r="DB4337" s="4"/>
      <c r="DC4337" s="4"/>
      <c r="DD4337" s="4"/>
    </row>
    <row r="4338" spans="1:108" x14ac:dyDescent="0.25">
      <c r="A4338" t="s">
        <v>165</v>
      </c>
      <c r="B4338">
        <v>34.502499999999998</v>
      </c>
      <c r="C4338">
        <v>-117.8969</v>
      </c>
      <c r="D4338">
        <v>3101</v>
      </c>
      <c r="E4338" t="s">
        <v>1</v>
      </c>
      <c r="F4338">
        <v>236.8</v>
      </c>
      <c r="G4338">
        <v>2017</v>
      </c>
      <c r="H4338">
        <v>8</v>
      </c>
      <c r="I4338" t="s">
        <v>260</v>
      </c>
      <c r="J4338">
        <v>86</v>
      </c>
      <c r="K4338">
        <v>92</v>
      </c>
      <c r="L4338">
        <v>95</v>
      </c>
      <c r="M4338">
        <v>95</v>
      </c>
      <c r="N4338">
        <v>95</v>
      </c>
      <c r="O4338">
        <v>96</v>
      </c>
      <c r="P4338">
        <v>95</v>
      </c>
      <c r="Q4338">
        <v>95</v>
      </c>
      <c r="R4338">
        <v>95</v>
      </c>
      <c r="S4338">
        <v>95</v>
      </c>
      <c r="T4338">
        <v>78</v>
      </c>
      <c r="U4338">
        <v>85</v>
      </c>
      <c r="V4338">
        <v>85</v>
      </c>
      <c r="W4338">
        <v>92</v>
      </c>
      <c r="X4338">
        <v>98</v>
      </c>
      <c r="Y4338">
        <v>101</v>
      </c>
      <c r="Z4338">
        <v>103</v>
      </c>
      <c r="AA4338">
        <v>106</v>
      </c>
      <c r="AB4338">
        <v>109</v>
      </c>
      <c r="AC4338">
        <v>108</v>
      </c>
      <c r="AD4338">
        <v>107</v>
      </c>
      <c r="AE4338">
        <v>107</v>
      </c>
      <c r="AF4338">
        <v>107</v>
      </c>
      <c r="AG4338">
        <v>106</v>
      </c>
      <c r="AH4338">
        <v>106</v>
      </c>
      <c r="AI4338">
        <v>101</v>
      </c>
      <c r="AJ4338">
        <v>100</v>
      </c>
      <c r="AK4338">
        <v>97</v>
      </c>
      <c r="AL4338">
        <v>97</v>
      </c>
      <c r="AM4338">
        <v>102</v>
      </c>
      <c r="AN4338" s="5">
        <v>102</v>
      </c>
      <c r="AO4338" s="5">
        <v>102</v>
      </c>
      <c r="AP4338" s="5">
        <v>99</v>
      </c>
      <c r="AQ4338" s="5">
        <v>103</v>
      </c>
      <c r="AR4338" s="5">
        <v>105</v>
      </c>
      <c r="AS4338" s="5">
        <v>105</v>
      </c>
      <c r="AT4338" s="5">
        <v>108</v>
      </c>
      <c r="AU4338" s="5">
        <v>108</v>
      </c>
      <c r="AV4338" s="5">
        <v>108</v>
      </c>
      <c r="AW4338" s="5">
        <v>108</v>
      </c>
      <c r="AX4338" s="5">
        <v>97</v>
      </c>
      <c r="AY4338" s="5">
        <v>98</v>
      </c>
      <c r="AZ4338" s="5">
        <v>99</v>
      </c>
      <c r="BA4338" s="5">
        <v>100</v>
      </c>
      <c r="BB4338" s="5">
        <v>105</v>
      </c>
      <c r="BC4338" s="5">
        <v>106</v>
      </c>
      <c r="BD4338" s="5">
        <v>101</v>
      </c>
      <c r="BE4338" s="5">
        <v>102</v>
      </c>
      <c r="BF4338" s="5">
        <v>102</v>
      </c>
      <c r="BG4338" s="5">
        <v>99</v>
      </c>
      <c r="BH4338" s="5">
        <v>97</v>
      </c>
      <c r="BI4338" s="5">
        <v>102</v>
      </c>
      <c r="BJ4338" s="5">
        <v>103</v>
      </c>
      <c r="BK4338" s="5">
        <v>98</v>
      </c>
      <c r="BL4338" s="5">
        <v>95</v>
      </c>
      <c r="BM4338" s="5">
        <v>100</v>
      </c>
      <c r="BN4338" s="5">
        <v>100</v>
      </c>
      <c r="BO4338" s="5">
        <v>100</v>
      </c>
      <c r="BP4338" s="5">
        <v>102</v>
      </c>
      <c r="BQ4338" s="5">
        <v>102</v>
      </c>
      <c r="BR4338" s="5">
        <v>105</v>
      </c>
      <c r="BS4338">
        <v>105</v>
      </c>
      <c r="BT4338">
        <v>101</v>
      </c>
      <c r="BU4338">
        <v>98</v>
      </c>
      <c r="BV4338">
        <v>98</v>
      </c>
      <c r="BW4338">
        <v>98</v>
      </c>
      <c r="BX4338">
        <v>97</v>
      </c>
      <c r="BY4338">
        <v>98</v>
      </c>
      <c r="BZ4338">
        <v>98</v>
      </c>
      <c r="CA4338">
        <v>98</v>
      </c>
      <c r="CB4338">
        <v>96</v>
      </c>
      <c r="CC4338">
        <v>99</v>
      </c>
      <c r="CD4338">
        <v>101</v>
      </c>
      <c r="CE4338">
        <v>101</v>
      </c>
      <c r="CF4338">
        <v>101</v>
      </c>
      <c r="CG4338">
        <v>101</v>
      </c>
      <c r="CH4338">
        <v>101</v>
      </c>
      <c r="CI4338">
        <v>94</v>
      </c>
      <c r="CJ4338">
        <v>97</v>
      </c>
      <c r="CK4338">
        <v>98</v>
      </c>
      <c r="CL4338">
        <v>94</v>
      </c>
      <c r="CM4338">
        <v>93</v>
      </c>
      <c r="CN4338">
        <v>95</v>
      </c>
      <c r="CO4338">
        <v>95</v>
      </c>
      <c r="CP4338">
        <v>95</v>
      </c>
      <c r="CQ4338">
        <v>100</v>
      </c>
      <c r="CR4338">
        <v>101</v>
      </c>
      <c r="CS4338">
        <v>105</v>
      </c>
      <c r="CT4338">
        <v>105</v>
      </c>
      <c r="CU4338">
        <v>105</v>
      </c>
      <c r="CV4338">
        <v>104</v>
      </c>
      <c r="CW4338">
        <v>97</v>
      </c>
      <c r="CX4338" t="s">
        <v>5</v>
      </c>
      <c r="CY4338" t="s">
        <v>166</v>
      </c>
      <c r="CZ4338" s="1">
        <f t="shared" si="5028"/>
        <v>0.64478421284705645</v>
      </c>
      <c r="DA4338" s="4">
        <f t="shared" si="5029"/>
        <v>101.96774193548387</v>
      </c>
      <c r="DB4338" s="4"/>
      <c r="DC4338" s="4"/>
      <c r="DD4338" s="4"/>
    </row>
    <row r="4339" spans="1:108" x14ac:dyDescent="0.25">
      <c r="A4339" t="s">
        <v>65</v>
      </c>
      <c r="B4339">
        <v>36.438099999999999</v>
      </c>
      <c r="C4339">
        <v>-115.36</v>
      </c>
      <c r="D4339">
        <v>2914</v>
      </c>
      <c r="E4339" t="s">
        <v>1</v>
      </c>
      <c r="F4339">
        <v>134.69999999999999</v>
      </c>
      <c r="G4339">
        <v>2017</v>
      </c>
      <c r="H4339">
        <v>8</v>
      </c>
      <c r="I4339" t="s">
        <v>260</v>
      </c>
      <c r="J4339">
        <v>92</v>
      </c>
      <c r="K4339">
        <v>94</v>
      </c>
      <c r="L4339">
        <v>100</v>
      </c>
      <c r="M4339">
        <v>100</v>
      </c>
      <c r="N4339">
        <v>100</v>
      </c>
      <c r="O4339">
        <v>101</v>
      </c>
      <c r="P4339">
        <v>98</v>
      </c>
      <c r="Q4339">
        <v>97</v>
      </c>
      <c r="R4339">
        <v>95</v>
      </c>
      <c r="S4339">
        <v>92</v>
      </c>
      <c r="T4339">
        <v>87</v>
      </c>
      <c r="U4339">
        <v>77</v>
      </c>
      <c r="V4339">
        <v>87</v>
      </c>
      <c r="W4339">
        <v>94</v>
      </c>
      <c r="X4339">
        <v>101</v>
      </c>
      <c r="Y4339">
        <v>104</v>
      </c>
      <c r="Z4339">
        <v>106</v>
      </c>
      <c r="AA4339">
        <v>108</v>
      </c>
      <c r="AB4339">
        <v>110</v>
      </c>
      <c r="AC4339">
        <v>113</v>
      </c>
      <c r="AD4339">
        <v>111</v>
      </c>
      <c r="AE4339">
        <v>109</v>
      </c>
      <c r="AF4339">
        <v>109</v>
      </c>
      <c r="AG4339">
        <v>109</v>
      </c>
      <c r="AH4339">
        <v>108</v>
      </c>
      <c r="AI4339">
        <v>105</v>
      </c>
      <c r="AJ4339">
        <v>103</v>
      </c>
      <c r="AK4339">
        <v>102</v>
      </c>
      <c r="AL4339">
        <v>102</v>
      </c>
      <c r="AM4339">
        <v>103</v>
      </c>
      <c r="AN4339" s="5">
        <v>103</v>
      </c>
      <c r="AO4339" s="5">
        <v>106</v>
      </c>
      <c r="AP4339" s="5">
        <v>102</v>
      </c>
      <c r="AQ4339" s="5">
        <v>104</v>
      </c>
      <c r="AR4339" s="5">
        <v>108</v>
      </c>
      <c r="AS4339" s="5">
        <v>109</v>
      </c>
      <c r="AT4339" s="5">
        <v>112</v>
      </c>
      <c r="AU4339" s="5">
        <v>110</v>
      </c>
      <c r="AV4339" s="5">
        <v>102</v>
      </c>
      <c r="AW4339" s="5">
        <v>101</v>
      </c>
      <c r="AX4339" s="5">
        <v>101</v>
      </c>
      <c r="AY4339" s="5">
        <v>102</v>
      </c>
      <c r="AZ4339" s="5">
        <v>105</v>
      </c>
      <c r="BA4339" s="5">
        <v>106</v>
      </c>
      <c r="BB4339" s="5">
        <v>109</v>
      </c>
      <c r="BC4339" s="5">
        <v>105</v>
      </c>
      <c r="BD4339" s="5">
        <v>101</v>
      </c>
      <c r="BE4339" s="5">
        <v>106</v>
      </c>
      <c r="BF4339" s="5">
        <v>87</v>
      </c>
      <c r="BG4339" s="5">
        <v>98</v>
      </c>
      <c r="BH4339" s="5">
        <v>102</v>
      </c>
      <c r="BI4339" s="5">
        <v>105</v>
      </c>
      <c r="BJ4339" s="5">
        <v>106</v>
      </c>
      <c r="BK4339" s="5">
        <v>95</v>
      </c>
      <c r="BL4339" s="5">
        <v>82</v>
      </c>
      <c r="BM4339" s="5">
        <v>96</v>
      </c>
      <c r="BN4339" s="5">
        <v>101</v>
      </c>
      <c r="BO4339" s="5">
        <v>104</v>
      </c>
      <c r="BP4339" s="5">
        <v>102</v>
      </c>
      <c r="BQ4339" s="5">
        <v>103</v>
      </c>
      <c r="BR4339" s="5">
        <v>104</v>
      </c>
      <c r="BS4339">
        <v>106</v>
      </c>
      <c r="BT4339">
        <v>103</v>
      </c>
      <c r="BU4339">
        <v>97</v>
      </c>
      <c r="BV4339">
        <v>97</v>
      </c>
      <c r="BW4339">
        <v>97</v>
      </c>
      <c r="BX4339">
        <v>97</v>
      </c>
      <c r="BY4339">
        <v>99</v>
      </c>
      <c r="BZ4339">
        <v>101</v>
      </c>
      <c r="CA4339">
        <v>103</v>
      </c>
      <c r="CB4339">
        <v>103</v>
      </c>
      <c r="CC4339">
        <v>98</v>
      </c>
      <c r="CD4339">
        <v>104</v>
      </c>
      <c r="CE4339">
        <v>101</v>
      </c>
      <c r="CF4339">
        <v>98</v>
      </c>
      <c r="CG4339">
        <v>92</v>
      </c>
      <c r="CH4339">
        <v>94</v>
      </c>
      <c r="CI4339">
        <v>97</v>
      </c>
      <c r="CJ4339">
        <v>100</v>
      </c>
      <c r="CK4339">
        <v>100</v>
      </c>
      <c r="CL4339">
        <v>100</v>
      </c>
      <c r="CM4339">
        <v>90</v>
      </c>
      <c r="CN4339">
        <v>96</v>
      </c>
      <c r="CO4339">
        <v>98</v>
      </c>
      <c r="CP4339">
        <v>89</v>
      </c>
      <c r="CQ4339">
        <v>99</v>
      </c>
      <c r="CR4339">
        <v>103</v>
      </c>
      <c r="CS4339">
        <v>107</v>
      </c>
      <c r="CT4339">
        <v>106</v>
      </c>
      <c r="CU4339">
        <v>103</v>
      </c>
      <c r="CV4339">
        <v>100</v>
      </c>
      <c r="CW4339">
        <v>96</v>
      </c>
      <c r="CX4339" t="s">
        <v>2</v>
      </c>
      <c r="CY4339" t="s">
        <v>66</v>
      </c>
      <c r="CZ4339" s="1">
        <f t="shared" si="5028"/>
        <v>0.79121147550932225</v>
      </c>
      <c r="DA4339" s="4">
        <f t="shared" si="5029"/>
        <v>102.48387096774194</v>
      </c>
      <c r="DB4339" s="4"/>
      <c r="DC4339" s="4"/>
      <c r="DD4339" s="4"/>
    </row>
    <row r="4340" spans="1:108" x14ac:dyDescent="0.25">
      <c r="A4340" t="s">
        <v>215</v>
      </c>
      <c r="B4340">
        <v>34.390599999999999</v>
      </c>
      <c r="C4340">
        <v>-116.51690000000001</v>
      </c>
      <c r="D4340">
        <v>2900</v>
      </c>
      <c r="E4340" t="s">
        <v>1</v>
      </c>
      <c r="F4340">
        <v>232.4</v>
      </c>
      <c r="G4340">
        <v>2017</v>
      </c>
      <c r="H4340">
        <v>8</v>
      </c>
      <c r="I4340" t="s">
        <v>260</v>
      </c>
      <c r="J4340">
        <v>89</v>
      </c>
      <c r="K4340">
        <v>92</v>
      </c>
      <c r="L4340">
        <v>101</v>
      </c>
      <c r="M4340">
        <v>100</v>
      </c>
      <c r="N4340">
        <v>99</v>
      </c>
      <c r="O4340">
        <v>98</v>
      </c>
      <c r="P4340">
        <v>96</v>
      </c>
      <c r="Q4340">
        <v>95</v>
      </c>
      <c r="R4340">
        <v>90</v>
      </c>
      <c r="S4340">
        <v>90</v>
      </c>
      <c r="T4340">
        <v>80</v>
      </c>
      <c r="U4340">
        <v>78</v>
      </c>
      <c r="V4340">
        <v>88</v>
      </c>
      <c r="W4340">
        <v>96</v>
      </c>
      <c r="X4340">
        <v>103</v>
      </c>
      <c r="Y4340">
        <v>102</v>
      </c>
      <c r="Z4340">
        <v>105</v>
      </c>
      <c r="AA4340">
        <v>107</v>
      </c>
      <c r="AB4340">
        <v>110</v>
      </c>
      <c r="AC4340">
        <v>112</v>
      </c>
      <c r="AD4340">
        <v>111</v>
      </c>
      <c r="AE4340">
        <v>110</v>
      </c>
      <c r="AF4340">
        <v>110</v>
      </c>
      <c r="AG4340">
        <v>111</v>
      </c>
      <c r="AH4340">
        <v>108</v>
      </c>
      <c r="AI4340">
        <v>104</v>
      </c>
      <c r="AJ4340">
        <v>104</v>
      </c>
      <c r="AK4340">
        <v>102</v>
      </c>
      <c r="AL4340">
        <v>102</v>
      </c>
      <c r="AM4340">
        <v>102</v>
      </c>
      <c r="AN4340" s="5">
        <v>102</v>
      </c>
      <c r="AO4340" s="5">
        <v>102</v>
      </c>
      <c r="AP4340" s="5">
        <v>102</v>
      </c>
      <c r="AQ4340" s="5">
        <v>106</v>
      </c>
      <c r="AR4340" s="5">
        <v>103</v>
      </c>
      <c r="AS4340" s="5">
        <v>108</v>
      </c>
      <c r="AT4340" s="5">
        <v>110</v>
      </c>
      <c r="AU4340" s="5">
        <v>109</v>
      </c>
      <c r="AV4340" s="5">
        <v>103</v>
      </c>
      <c r="AW4340" s="5">
        <v>102</v>
      </c>
      <c r="AX4340" s="5">
        <v>102</v>
      </c>
      <c r="AY4340" s="5">
        <v>103</v>
      </c>
      <c r="AZ4340" s="5">
        <v>103</v>
      </c>
      <c r="BA4340" s="5">
        <v>106</v>
      </c>
      <c r="BB4340" s="5">
        <v>108</v>
      </c>
      <c r="BC4340" s="5">
        <v>105</v>
      </c>
      <c r="BD4340" s="5">
        <v>103</v>
      </c>
      <c r="BE4340" s="5">
        <v>101</v>
      </c>
      <c r="BF4340" s="5">
        <v>98</v>
      </c>
      <c r="BG4340" s="5">
        <v>102</v>
      </c>
      <c r="BH4340" s="5">
        <v>101</v>
      </c>
      <c r="BI4340" s="5">
        <v>104</v>
      </c>
      <c r="BJ4340" s="5">
        <v>105</v>
      </c>
      <c r="BK4340" s="5">
        <v>95</v>
      </c>
      <c r="BL4340" s="5">
        <v>96</v>
      </c>
      <c r="BM4340" s="5">
        <v>101</v>
      </c>
      <c r="BN4340" s="5">
        <v>103</v>
      </c>
      <c r="BO4340" s="5">
        <v>102</v>
      </c>
      <c r="BP4340" s="5">
        <v>103</v>
      </c>
      <c r="BQ4340" s="5">
        <v>106</v>
      </c>
      <c r="BR4340" s="5">
        <v>105</v>
      </c>
      <c r="BS4340">
        <v>98</v>
      </c>
      <c r="BT4340">
        <v>96</v>
      </c>
      <c r="BU4340">
        <v>86</v>
      </c>
      <c r="BV4340">
        <v>98</v>
      </c>
      <c r="BW4340">
        <v>99</v>
      </c>
      <c r="BX4340">
        <v>98</v>
      </c>
      <c r="BY4340">
        <v>98</v>
      </c>
      <c r="BZ4340">
        <v>100</v>
      </c>
      <c r="CA4340">
        <v>101</v>
      </c>
      <c r="CB4340">
        <v>104</v>
      </c>
      <c r="CC4340">
        <v>99</v>
      </c>
      <c r="CD4340">
        <v>104</v>
      </c>
      <c r="CE4340">
        <v>101</v>
      </c>
      <c r="CF4340">
        <v>98</v>
      </c>
      <c r="CG4340">
        <v>94</v>
      </c>
      <c r="CH4340">
        <v>94</v>
      </c>
      <c r="CI4340">
        <v>95</v>
      </c>
      <c r="CJ4340">
        <v>98</v>
      </c>
      <c r="CK4340">
        <v>97</v>
      </c>
      <c r="CL4340">
        <v>97</v>
      </c>
      <c r="CM4340">
        <v>95</v>
      </c>
      <c r="CN4340">
        <v>98</v>
      </c>
      <c r="CO4340">
        <v>98</v>
      </c>
      <c r="CP4340">
        <v>95</v>
      </c>
      <c r="CQ4340">
        <v>100</v>
      </c>
      <c r="CR4340">
        <v>103</v>
      </c>
      <c r="CS4340">
        <v>107</v>
      </c>
      <c r="CT4340">
        <v>106</v>
      </c>
      <c r="CU4340">
        <v>106</v>
      </c>
      <c r="CV4340">
        <v>104</v>
      </c>
      <c r="CW4340">
        <v>100</v>
      </c>
      <c r="CX4340" t="s">
        <v>5</v>
      </c>
      <c r="CY4340" t="s">
        <v>216</v>
      </c>
      <c r="CZ4340" s="1">
        <f t="shared" si="5028"/>
        <v>0.80182667541195818</v>
      </c>
      <c r="DA4340" s="4">
        <f t="shared" si="5029"/>
        <v>103.19354838709677</v>
      </c>
      <c r="DB4340" s="4"/>
      <c r="DC4340" s="4"/>
      <c r="DD4340" s="4"/>
    </row>
    <row r="4341" spans="1:108" x14ac:dyDescent="0.25">
      <c r="A4341" t="s">
        <v>220</v>
      </c>
      <c r="B4341">
        <v>34.634399999999999</v>
      </c>
      <c r="C4341">
        <v>-117.55029999999999</v>
      </c>
      <c r="D4341">
        <v>2880</v>
      </c>
      <c r="E4341" t="s">
        <v>1</v>
      </c>
      <c r="F4341">
        <v>212.3</v>
      </c>
      <c r="G4341">
        <v>2017</v>
      </c>
      <c r="H4341">
        <v>8</v>
      </c>
      <c r="I4341" t="s">
        <v>260</v>
      </c>
      <c r="J4341">
        <v>86</v>
      </c>
      <c r="K4341">
        <v>94</v>
      </c>
      <c r="L4341">
        <v>98</v>
      </c>
      <c r="M4341">
        <v>95</v>
      </c>
      <c r="N4341">
        <v>96</v>
      </c>
      <c r="O4341">
        <v>99</v>
      </c>
      <c r="P4341">
        <v>96</v>
      </c>
      <c r="Q4341">
        <v>88</v>
      </c>
      <c r="R4341">
        <v>84</v>
      </c>
      <c r="S4341">
        <v>76</v>
      </c>
      <c r="T4341">
        <v>72</v>
      </c>
      <c r="U4341">
        <v>74</v>
      </c>
      <c r="V4341">
        <v>87</v>
      </c>
      <c r="W4341">
        <v>94</v>
      </c>
      <c r="X4341">
        <v>98</v>
      </c>
      <c r="Y4341">
        <v>102</v>
      </c>
      <c r="Z4341">
        <v>104</v>
      </c>
      <c r="AA4341">
        <v>107</v>
      </c>
      <c r="AB4341">
        <v>109</v>
      </c>
      <c r="AC4341">
        <v>108</v>
      </c>
      <c r="AD4341">
        <v>108</v>
      </c>
      <c r="AE4341">
        <v>107</v>
      </c>
      <c r="AF4341">
        <v>108</v>
      </c>
      <c r="AG4341">
        <v>107</v>
      </c>
      <c r="AH4341">
        <v>105</v>
      </c>
      <c r="AI4341">
        <v>101</v>
      </c>
      <c r="AJ4341">
        <v>99</v>
      </c>
      <c r="AK4341">
        <v>97</v>
      </c>
      <c r="AL4341">
        <v>100</v>
      </c>
      <c r="AM4341">
        <v>105</v>
      </c>
      <c r="AN4341" s="5">
        <v>102</v>
      </c>
      <c r="AO4341" s="5">
        <v>97</v>
      </c>
      <c r="AP4341" s="5">
        <v>98</v>
      </c>
      <c r="AQ4341" s="5">
        <v>102</v>
      </c>
      <c r="AR4341" s="5">
        <v>105</v>
      </c>
      <c r="AS4341" s="5">
        <v>107</v>
      </c>
      <c r="AT4341" s="5">
        <v>108</v>
      </c>
      <c r="AU4341" s="5">
        <v>108</v>
      </c>
      <c r="AV4341" s="5">
        <v>101</v>
      </c>
      <c r="AW4341" s="5">
        <v>101</v>
      </c>
      <c r="AX4341" s="5">
        <v>98</v>
      </c>
      <c r="AY4341" s="5">
        <v>99</v>
      </c>
      <c r="AZ4341" s="5">
        <v>100</v>
      </c>
      <c r="BA4341" s="5">
        <v>103</v>
      </c>
      <c r="BB4341" s="5">
        <v>106</v>
      </c>
      <c r="BC4341" s="5">
        <v>107</v>
      </c>
      <c r="BD4341" s="5">
        <v>102</v>
      </c>
      <c r="BE4341" s="5">
        <v>102</v>
      </c>
      <c r="BF4341" s="5">
        <v>100</v>
      </c>
      <c r="BG4341" s="5">
        <v>98</v>
      </c>
      <c r="BH4341" s="5">
        <v>100</v>
      </c>
      <c r="BI4341" s="5">
        <v>104</v>
      </c>
      <c r="BJ4341" s="5">
        <v>103</v>
      </c>
      <c r="BK4341" s="5">
        <v>94</v>
      </c>
      <c r="BL4341" s="5">
        <v>96</v>
      </c>
      <c r="BM4341" s="5">
        <v>100</v>
      </c>
      <c r="BN4341" s="5">
        <v>102</v>
      </c>
      <c r="BO4341" s="5">
        <v>102</v>
      </c>
      <c r="BP4341" s="5">
        <v>103</v>
      </c>
      <c r="BQ4341" s="5">
        <v>103</v>
      </c>
      <c r="BR4341" s="5">
        <v>106</v>
      </c>
      <c r="BS4341">
        <v>99</v>
      </c>
      <c r="BT4341">
        <v>94</v>
      </c>
      <c r="BU4341">
        <v>93</v>
      </c>
      <c r="BV4341">
        <v>97</v>
      </c>
      <c r="BW4341">
        <v>98</v>
      </c>
      <c r="BX4341">
        <v>98</v>
      </c>
      <c r="BY4341">
        <v>98</v>
      </c>
      <c r="BZ4341">
        <v>99</v>
      </c>
      <c r="CA4341">
        <v>98</v>
      </c>
      <c r="CB4341">
        <v>100</v>
      </c>
      <c r="CC4341">
        <v>101</v>
      </c>
      <c r="CD4341">
        <v>102</v>
      </c>
      <c r="CE4341">
        <v>97</v>
      </c>
      <c r="CF4341">
        <v>94</v>
      </c>
      <c r="CG4341">
        <v>87</v>
      </c>
      <c r="CH4341">
        <v>92</v>
      </c>
      <c r="CI4341">
        <v>97</v>
      </c>
      <c r="CJ4341">
        <v>99</v>
      </c>
      <c r="CK4341">
        <v>97</v>
      </c>
      <c r="CL4341">
        <v>95</v>
      </c>
      <c r="CM4341">
        <v>95</v>
      </c>
      <c r="CN4341">
        <v>97</v>
      </c>
      <c r="CO4341">
        <v>97</v>
      </c>
      <c r="CP4341">
        <v>97</v>
      </c>
      <c r="CQ4341">
        <v>100</v>
      </c>
      <c r="CR4341">
        <v>103</v>
      </c>
      <c r="CS4341">
        <v>105</v>
      </c>
      <c r="CT4341">
        <v>105</v>
      </c>
      <c r="CU4341">
        <v>106</v>
      </c>
      <c r="CV4341">
        <v>105</v>
      </c>
      <c r="CW4341">
        <v>101</v>
      </c>
      <c r="CX4341" t="s">
        <v>5</v>
      </c>
      <c r="CY4341" t="s">
        <v>221</v>
      </c>
      <c r="CZ4341" s="1">
        <f t="shared" si="5028"/>
        <v>0.87275142703200392</v>
      </c>
      <c r="DA4341" s="4">
        <f t="shared" si="5029"/>
        <v>101.83870967741936</v>
      </c>
      <c r="DB4341" s="4"/>
      <c r="DC4341" s="4"/>
      <c r="DD4341" s="4"/>
    </row>
    <row r="4342" spans="1:108" x14ac:dyDescent="0.25">
      <c r="A4342" t="s">
        <v>39</v>
      </c>
      <c r="B4342">
        <v>34.525300000000001</v>
      </c>
      <c r="C4342">
        <v>-117.29640000000001</v>
      </c>
      <c r="D4342">
        <v>2789</v>
      </c>
      <c r="E4342" t="s">
        <v>1</v>
      </c>
      <c r="F4342">
        <v>218.7</v>
      </c>
      <c r="G4342">
        <v>2017</v>
      </c>
      <c r="H4342">
        <v>8</v>
      </c>
      <c r="I4342" t="s">
        <v>260</v>
      </c>
      <c r="J4342">
        <v>83</v>
      </c>
      <c r="K4342">
        <v>88</v>
      </c>
      <c r="L4342">
        <v>94</v>
      </c>
      <c r="M4342">
        <v>93</v>
      </c>
      <c r="N4342">
        <v>94</v>
      </c>
      <c r="O4342">
        <v>94</v>
      </c>
      <c r="P4342">
        <v>96</v>
      </c>
      <c r="Q4342">
        <v>90</v>
      </c>
      <c r="R4342">
        <v>87</v>
      </c>
      <c r="S4342">
        <v>85</v>
      </c>
      <c r="T4342">
        <v>75</v>
      </c>
      <c r="U4342">
        <v>69</v>
      </c>
      <c r="V4342">
        <v>76</v>
      </c>
      <c r="W4342">
        <v>87</v>
      </c>
      <c r="X4342">
        <v>95</v>
      </c>
      <c r="Y4342">
        <v>99</v>
      </c>
      <c r="Z4342">
        <v>101</v>
      </c>
      <c r="AA4342">
        <v>103</v>
      </c>
      <c r="AB4342">
        <v>106</v>
      </c>
      <c r="AC4342">
        <v>108</v>
      </c>
      <c r="AD4342">
        <v>106</v>
      </c>
      <c r="AE4342">
        <v>104</v>
      </c>
      <c r="AF4342">
        <v>103</v>
      </c>
      <c r="AG4342">
        <v>109</v>
      </c>
      <c r="AH4342">
        <v>108</v>
      </c>
      <c r="AI4342">
        <v>106</v>
      </c>
      <c r="AJ4342">
        <v>102</v>
      </c>
      <c r="AK4342">
        <v>96</v>
      </c>
      <c r="AL4342">
        <v>97</v>
      </c>
      <c r="AM4342">
        <v>99</v>
      </c>
      <c r="AN4342" s="5">
        <v>103</v>
      </c>
      <c r="AO4342" s="5">
        <v>101</v>
      </c>
      <c r="AP4342" s="5">
        <v>92</v>
      </c>
      <c r="AQ4342" s="5">
        <v>95</v>
      </c>
      <c r="AR4342" s="5">
        <v>103</v>
      </c>
      <c r="AS4342" s="5">
        <v>106</v>
      </c>
      <c r="AT4342" s="5">
        <v>107</v>
      </c>
      <c r="AU4342" s="5">
        <v>108</v>
      </c>
      <c r="AV4342" s="5">
        <v>109</v>
      </c>
      <c r="AW4342" s="5">
        <v>100</v>
      </c>
      <c r="AX4342" s="5">
        <v>99</v>
      </c>
      <c r="AY4342" s="5">
        <v>95</v>
      </c>
      <c r="AZ4342" s="5">
        <v>98</v>
      </c>
      <c r="BA4342" s="5">
        <v>101</v>
      </c>
      <c r="BB4342" s="5">
        <v>103</v>
      </c>
      <c r="BC4342" s="5">
        <v>105</v>
      </c>
      <c r="BD4342" s="5">
        <v>106</v>
      </c>
      <c r="BE4342" s="5">
        <v>100</v>
      </c>
      <c r="BF4342" s="5">
        <v>102</v>
      </c>
      <c r="BG4342" s="5">
        <v>101</v>
      </c>
      <c r="BH4342" s="5">
        <v>96</v>
      </c>
      <c r="BI4342" s="5">
        <v>96</v>
      </c>
      <c r="BJ4342" s="5">
        <v>101</v>
      </c>
      <c r="BK4342" s="5">
        <v>103</v>
      </c>
      <c r="BL4342" s="5">
        <v>93</v>
      </c>
      <c r="BM4342" s="5">
        <v>96</v>
      </c>
      <c r="BN4342" s="5">
        <v>98</v>
      </c>
      <c r="BO4342" s="5">
        <v>101</v>
      </c>
      <c r="BP4342" s="5">
        <v>100</v>
      </c>
      <c r="BQ4342" s="5">
        <v>101</v>
      </c>
      <c r="BR4342" s="5">
        <v>104</v>
      </c>
      <c r="BS4342">
        <v>106</v>
      </c>
      <c r="BT4342">
        <v>98</v>
      </c>
      <c r="BU4342">
        <v>93</v>
      </c>
      <c r="BV4342">
        <v>88</v>
      </c>
      <c r="BW4342">
        <v>98</v>
      </c>
      <c r="BX4342">
        <v>99</v>
      </c>
      <c r="BY4342">
        <v>98</v>
      </c>
      <c r="BZ4342">
        <v>99</v>
      </c>
      <c r="CA4342">
        <v>95</v>
      </c>
      <c r="CB4342">
        <v>95</v>
      </c>
      <c r="CC4342">
        <v>98</v>
      </c>
      <c r="CD4342">
        <v>100</v>
      </c>
      <c r="CE4342">
        <v>99</v>
      </c>
      <c r="CF4342">
        <v>94</v>
      </c>
      <c r="CG4342">
        <v>89</v>
      </c>
      <c r="CH4342">
        <v>84</v>
      </c>
      <c r="CI4342">
        <v>89</v>
      </c>
      <c r="CJ4342">
        <v>97</v>
      </c>
      <c r="CK4342">
        <v>98</v>
      </c>
      <c r="CL4342">
        <v>97</v>
      </c>
      <c r="CM4342">
        <v>91</v>
      </c>
      <c r="CN4342">
        <v>95</v>
      </c>
      <c r="CO4342">
        <v>96</v>
      </c>
      <c r="CP4342">
        <v>96</v>
      </c>
      <c r="CQ4342">
        <v>97</v>
      </c>
      <c r="CR4342">
        <v>99</v>
      </c>
      <c r="CS4342">
        <v>104</v>
      </c>
      <c r="CT4342">
        <v>106</v>
      </c>
      <c r="CU4342">
        <v>107</v>
      </c>
      <c r="CV4342">
        <v>107</v>
      </c>
      <c r="CW4342">
        <v>104</v>
      </c>
      <c r="CX4342" t="s">
        <v>5</v>
      </c>
      <c r="CY4342" t="s">
        <v>40</v>
      </c>
      <c r="CZ4342" s="1">
        <f t="shared" si="5028"/>
        <v>0.62656884116172229</v>
      </c>
      <c r="DA4342" s="4">
        <f t="shared" si="5029"/>
        <v>100.74193548387096</v>
      </c>
      <c r="DB4342" s="4"/>
      <c r="DC4342" s="4"/>
      <c r="DD4342" s="4"/>
    </row>
    <row r="4343" spans="1:108" x14ac:dyDescent="0.25">
      <c r="A4343" t="s">
        <v>226</v>
      </c>
      <c r="B4343">
        <v>34.684699999999999</v>
      </c>
      <c r="C4343">
        <v>-117.82080000000001</v>
      </c>
      <c r="D4343">
        <v>2590</v>
      </c>
      <c r="E4343" t="s">
        <v>1</v>
      </c>
      <c r="F4343">
        <v>215.5</v>
      </c>
      <c r="G4343">
        <v>2017</v>
      </c>
      <c r="H4343">
        <v>8</v>
      </c>
      <c r="I4343" t="s">
        <v>260</v>
      </c>
      <c r="J4343">
        <v>87</v>
      </c>
      <c r="K4343">
        <v>96</v>
      </c>
      <c r="L4343">
        <v>97</v>
      </c>
      <c r="M4343">
        <v>95</v>
      </c>
      <c r="N4343">
        <v>98</v>
      </c>
      <c r="O4343">
        <v>99</v>
      </c>
      <c r="P4343">
        <v>95</v>
      </c>
      <c r="Q4343">
        <v>87</v>
      </c>
      <c r="R4343">
        <v>84</v>
      </c>
      <c r="S4343">
        <v>78</v>
      </c>
      <c r="T4343">
        <v>71</v>
      </c>
      <c r="U4343">
        <v>76</v>
      </c>
      <c r="V4343">
        <v>87</v>
      </c>
      <c r="W4343">
        <v>96</v>
      </c>
      <c r="X4343">
        <v>100</v>
      </c>
      <c r="Y4343">
        <v>103</v>
      </c>
      <c r="Z4343">
        <v>105</v>
      </c>
      <c r="AA4343">
        <v>108</v>
      </c>
      <c r="AB4343">
        <v>111</v>
      </c>
      <c r="AC4343">
        <v>109</v>
      </c>
      <c r="AD4343">
        <v>107</v>
      </c>
      <c r="AE4343">
        <v>106</v>
      </c>
      <c r="AF4343">
        <v>110</v>
      </c>
      <c r="AG4343">
        <v>108</v>
      </c>
      <c r="AH4343">
        <v>107</v>
      </c>
      <c r="AI4343">
        <v>103</v>
      </c>
      <c r="AJ4343">
        <v>99</v>
      </c>
      <c r="AK4343">
        <v>97</v>
      </c>
      <c r="AL4343">
        <v>99</v>
      </c>
      <c r="AM4343">
        <v>106</v>
      </c>
      <c r="AN4343" s="5">
        <v>102</v>
      </c>
      <c r="AO4343" s="5">
        <v>98</v>
      </c>
      <c r="AP4343" s="5">
        <v>99</v>
      </c>
      <c r="AQ4343" s="5">
        <v>103</v>
      </c>
      <c r="AR4343" s="5">
        <v>104</v>
      </c>
      <c r="AS4343" s="5">
        <v>108</v>
      </c>
      <c r="AT4343" s="5">
        <v>111</v>
      </c>
      <c r="AU4343" s="5">
        <v>110</v>
      </c>
      <c r="AV4343" s="5">
        <v>104</v>
      </c>
      <c r="AW4343" s="5">
        <v>101</v>
      </c>
      <c r="AX4343" s="5">
        <v>97</v>
      </c>
      <c r="AY4343" s="5">
        <v>98</v>
      </c>
      <c r="AZ4343" s="5">
        <v>100</v>
      </c>
      <c r="BA4343" s="5">
        <v>103</v>
      </c>
      <c r="BB4343" s="5">
        <v>108</v>
      </c>
      <c r="BC4343" s="5">
        <v>109</v>
      </c>
      <c r="BD4343" s="5">
        <v>103</v>
      </c>
      <c r="BE4343" s="5">
        <v>104</v>
      </c>
      <c r="BF4343" s="5">
        <v>102</v>
      </c>
      <c r="BG4343" s="5">
        <v>99</v>
      </c>
      <c r="BH4343" s="5">
        <v>99</v>
      </c>
      <c r="BI4343" s="5">
        <v>105</v>
      </c>
      <c r="BJ4343" s="5">
        <v>103</v>
      </c>
      <c r="BK4343" s="5">
        <v>95</v>
      </c>
      <c r="BL4343" s="5">
        <v>98</v>
      </c>
      <c r="BM4343" s="5">
        <v>100</v>
      </c>
      <c r="BN4343" s="5">
        <v>102</v>
      </c>
      <c r="BO4343" s="5">
        <v>104</v>
      </c>
      <c r="BP4343" s="5">
        <v>104</v>
      </c>
      <c r="BQ4343" s="5">
        <v>105</v>
      </c>
      <c r="BR4343" s="5">
        <v>109</v>
      </c>
      <c r="BS4343">
        <v>103</v>
      </c>
      <c r="BT4343">
        <v>95</v>
      </c>
      <c r="BU4343">
        <v>95</v>
      </c>
      <c r="BV4343">
        <v>98</v>
      </c>
      <c r="BW4343">
        <v>99</v>
      </c>
      <c r="BX4343">
        <v>98</v>
      </c>
      <c r="BY4343">
        <v>98</v>
      </c>
      <c r="BZ4343">
        <v>100</v>
      </c>
      <c r="CA4343">
        <v>99</v>
      </c>
      <c r="CB4343">
        <v>100</v>
      </c>
      <c r="CC4343">
        <v>103</v>
      </c>
      <c r="CD4343">
        <v>103</v>
      </c>
      <c r="CE4343">
        <v>97</v>
      </c>
      <c r="CF4343">
        <v>93</v>
      </c>
      <c r="CG4343">
        <v>85</v>
      </c>
      <c r="CH4343">
        <v>92</v>
      </c>
      <c r="CI4343">
        <v>98</v>
      </c>
      <c r="CJ4343">
        <v>99</v>
      </c>
      <c r="CK4343">
        <v>99</v>
      </c>
      <c r="CL4343">
        <v>98</v>
      </c>
      <c r="CM4343">
        <v>97</v>
      </c>
      <c r="CN4343">
        <v>98</v>
      </c>
      <c r="CO4343">
        <v>98</v>
      </c>
      <c r="CP4343">
        <v>99</v>
      </c>
      <c r="CQ4343">
        <v>102</v>
      </c>
      <c r="CR4343">
        <v>105</v>
      </c>
      <c r="CS4343">
        <v>106</v>
      </c>
      <c r="CT4343">
        <v>107</v>
      </c>
      <c r="CU4343">
        <v>107</v>
      </c>
      <c r="CV4343">
        <v>106</v>
      </c>
      <c r="CW4343">
        <v>101</v>
      </c>
      <c r="CX4343" t="s">
        <v>5</v>
      </c>
      <c r="CY4343" t="s">
        <v>227</v>
      </c>
      <c r="CZ4343" s="1">
        <f t="shared" si="5028"/>
        <v>0.82787777762919079</v>
      </c>
      <c r="DA4343" s="4">
        <f t="shared" si="5029"/>
        <v>102.80645161290323</v>
      </c>
      <c r="DB4343" s="4"/>
      <c r="DC4343" s="4"/>
      <c r="DD4343" s="4"/>
    </row>
    <row r="4344" spans="1:108" x14ac:dyDescent="0.25">
      <c r="A4344" t="s">
        <v>37</v>
      </c>
      <c r="B4344">
        <v>36.261400000000002</v>
      </c>
      <c r="C4344">
        <v>-116.0564</v>
      </c>
      <c r="D4344">
        <v>2573</v>
      </c>
      <c r="E4344" t="s">
        <v>1</v>
      </c>
      <c r="F4344">
        <v>75.900000000000006</v>
      </c>
      <c r="G4344">
        <v>2017</v>
      </c>
      <c r="H4344">
        <v>8</v>
      </c>
      <c r="I4344" t="s">
        <v>260</v>
      </c>
      <c r="J4344">
        <v>92</v>
      </c>
      <c r="K4344">
        <v>97</v>
      </c>
      <c r="L4344">
        <v>101</v>
      </c>
      <c r="M4344">
        <v>100</v>
      </c>
      <c r="N4344">
        <v>98</v>
      </c>
      <c r="O4344">
        <v>100</v>
      </c>
      <c r="P4344">
        <v>99</v>
      </c>
      <c r="Q4344">
        <v>94</v>
      </c>
      <c r="R4344">
        <v>92</v>
      </c>
      <c r="S4344">
        <v>88</v>
      </c>
      <c r="T4344">
        <v>83</v>
      </c>
      <c r="U4344">
        <v>77</v>
      </c>
      <c r="V4344">
        <v>87</v>
      </c>
      <c r="W4344">
        <v>96</v>
      </c>
      <c r="X4344">
        <v>101</v>
      </c>
      <c r="Y4344">
        <v>105</v>
      </c>
      <c r="Z4344">
        <v>107</v>
      </c>
      <c r="AA4344">
        <v>110</v>
      </c>
      <c r="AB4344">
        <v>112</v>
      </c>
      <c r="AC4344">
        <v>113</v>
      </c>
      <c r="AD4344">
        <v>109</v>
      </c>
      <c r="AE4344">
        <v>110</v>
      </c>
      <c r="AF4344">
        <v>110</v>
      </c>
      <c r="AG4344">
        <v>111</v>
      </c>
      <c r="AH4344">
        <v>109</v>
      </c>
      <c r="AI4344">
        <v>106</v>
      </c>
      <c r="AJ4344">
        <v>103</v>
      </c>
      <c r="AK4344">
        <v>101</v>
      </c>
      <c r="AL4344">
        <v>103</v>
      </c>
      <c r="AM4344">
        <v>106</v>
      </c>
      <c r="AN4344" s="5">
        <v>106</v>
      </c>
      <c r="AO4344" s="5">
        <v>102</v>
      </c>
      <c r="AP4344" s="5">
        <v>101</v>
      </c>
      <c r="AQ4344" s="5">
        <v>104</v>
      </c>
      <c r="AR4344" s="5">
        <v>107</v>
      </c>
      <c r="AS4344" s="5">
        <v>110</v>
      </c>
      <c r="AT4344" s="5">
        <v>110</v>
      </c>
      <c r="AU4344" s="5">
        <v>110</v>
      </c>
      <c r="AV4344" s="5">
        <v>101</v>
      </c>
      <c r="AW4344" s="5">
        <v>104</v>
      </c>
      <c r="AX4344" s="5">
        <v>103</v>
      </c>
      <c r="AY4344" s="5">
        <v>105</v>
      </c>
      <c r="AZ4344" s="5">
        <v>106</v>
      </c>
      <c r="BA4344" s="5">
        <v>108</v>
      </c>
      <c r="BB4344" s="5">
        <v>110</v>
      </c>
      <c r="BC4344" s="5">
        <v>108</v>
      </c>
      <c r="BD4344" s="5">
        <v>107</v>
      </c>
      <c r="BE4344" s="5">
        <v>107</v>
      </c>
      <c r="BF4344" s="5">
        <v>98</v>
      </c>
      <c r="BG4344" s="5">
        <v>102</v>
      </c>
      <c r="BH4344" s="5">
        <v>102</v>
      </c>
      <c r="BI4344" s="5">
        <v>106</v>
      </c>
      <c r="BJ4344" s="5">
        <v>107</v>
      </c>
      <c r="BK4344" s="5">
        <v>98</v>
      </c>
      <c r="BL4344" s="5">
        <v>94</v>
      </c>
      <c r="BM4344" s="5">
        <v>101</v>
      </c>
      <c r="BN4344" s="5">
        <v>104</v>
      </c>
      <c r="BO4344" s="5">
        <v>105</v>
      </c>
      <c r="BP4344" s="5">
        <v>105</v>
      </c>
      <c r="BQ4344" s="5">
        <v>107</v>
      </c>
      <c r="BR4344" s="5">
        <v>108</v>
      </c>
      <c r="BS4344">
        <v>106</v>
      </c>
      <c r="BT4344">
        <v>101</v>
      </c>
      <c r="BU4344">
        <v>95</v>
      </c>
      <c r="BV4344">
        <v>95</v>
      </c>
      <c r="BW4344">
        <v>99</v>
      </c>
      <c r="BX4344">
        <v>101</v>
      </c>
      <c r="BY4344">
        <v>101</v>
      </c>
      <c r="BZ4344">
        <v>102</v>
      </c>
      <c r="CA4344">
        <v>103</v>
      </c>
      <c r="CB4344">
        <v>104</v>
      </c>
      <c r="CC4344">
        <v>103</v>
      </c>
      <c r="CD4344">
        <v>104</v>
      </c>
      <c r="CE4344">
        <v>100</v>
      </c>
      <c r="CF4344">
        <v>98</v>
      </c>
      <c r="CG4344">
        <v>94</v>
      </c>
      <c r="CH4344">
        <v>98</v>
      </c>
      <c r="CI4344">
        <v>100</v>
      </c>
      <c r="CJ4344">
        <v>103</v>
      </c>
      <c r="CK4344">
        <v>101</v>
      </c>
      <c r="CL4344">
        <v>100</v>
      </c>
      <c r="CM4344">
        <v>96</v>
      </c>
      <c r="CN4344">
        <v>99</v>
      </c>
      <c r="CO4344">
        <v>101</v>
      </c>
      <c r="CP4344">
        <v>98</v>
      </c>
      <c r="CQ4344">
        <v>101</v>
      </c>
      <c r="CR4344">
        <v>105</v>
      </c>
      <c r="CS4344">
        <v>108</v>
      </c>
      <c r="CT4344">
        <v>109</v>
      </c>
      <c r="CU4344">
        <v>108</v>
      </c>
      <c r="CV4344">
        <v>99</v>
      </c>
      <c r="CW4344">
        <v>100</v>
      </c>
      <c r="CX4344" t="s">
        <v>2</v>
      </c>
      <c r="CY4344" t="s">
        <v>38</v>
      </c>
      <c r="CZ4344" s="1">
        <f t="shared" si="5028"/>
        <v>0.94040011170925708</v>
      </c>
      <c r="DA4344" s="4">
        <f t="shared" si="5029"/>
        <v>104.70967741935483</v>
      </c>
      <c r="DB4344" s="4"/>
      <c r="DC4344" s="4"/>
      <c r="DD4344" s="4"/>
    </row>
    <row r="4345" spans="1:108" x14ac:dyDescent="0.25">
      <c r="A4345" t="s">
        <v>217</v>
      </c>
      <c r="B4345">
        <v>36.046900000000001</v>
      </c>
      <c r="C4345">
        <v>-115.18470000000001</v>
      </c>
      <c r="D4345">
        <v>2275</v>
      </c>
      <c r="E4345" t="s">
        <v>1</v>
      </c>
      <c r="F4345">
        <v>157.6</v>
      </c>
      <c r="G4345">
        <v>2017</v>
      </c>
      <c r="H4345">
        <v>8</v>
      </c>
      <c r="I4345" t="s">
        <v>260</v>
      </c>
      <c r="J4345">
        <v>97</v>
      </c>
      <c r="K4345">
        <v>99</v>
      </c>
      <c r="L4345">
        <v>106</v>
      </c>
      <c r="M4345">
        <v>106</v>
      </c>
      <c r="N4345">
        <v>104</v>
      </c>
      <c r="O4345">
        <v>106</v>
      </c>
      <c r="P4345">
        <v>104</v>
      </c>
      <c r="Q4345">
        <v>102</v>
      </c>
      <c r="R4345">
        <v>102</v>
      </c>
      <c r="S4345">
        <v>95</v>
      </c>
      <c r="T4345">
        <v>90</v>
      </c>
      <c r="U4345">
        <v>82</v>
      </c>
      <c r="V4345">
        <v>92</v>
      </c>
      <c r="W4345">
        <v>101</v>
      </c>
      <c r="X4345">
        <v>108</v>
      </c>
      <c r="Y4345">
        <v>110</v>
      </c>
      <c r="Z4345">
        <v>112</v>
      </c>
      <c r="AA4345">
        <v>113</v>
      </c>
      <c r="AB4345">
        <v>116</v>
      </c>
      <c r="AC4345">
        <v>119</v>
      </c>
      <c r="AD4345">
        <v>115</v>
      </c>
      <c r="AE4345">
        <v>116</v>
      </c>
      <c r="AF4345">
        <v>115</v>
      </c>
      <c r="AG4345">
        <v>115</v>
      </c>
      <c r="AH4345">
        <v>115</v>
      </c>
      <c r="AI4345">
        <v>110</v>
      </c>
      <c r="AJ4345">
        <v>109</v>
      </c>
      <c r="AK4345">
        <v>108</v>
      </c>
      <c r="AL4345">
        <v>109</v>
      </c>
      <c r="AM4345">
        <v>109</v>
      </c>
      <c r="AN4345" s="5">
        <v>113</v>
      </c>
      <c r="AO4345" s="5">
        <v>107</v>
      </c>
      <c r="AP4345" s="5">
        <v>108</v>
      </c>
      <c r="AQ4345" s="5">
        <v>111</v>
      </c>
      <c r="AR4345" s="5">
        <v>114</v>
      </c>
      <c r="AS4345" s="5">
        <v>116</v>
      </c>
      <c r="AT4345" s="5">
        <v>118</v>
      </c>
      <c r="AU4345" s="5">
        <v>115</v>
      </c>
      <c r="AV4345" s="5">
        <v>108</v>
      </c>
      <c r="AW4345" s="5">
        <v>107</v>
      </c>
      <c r="AX4345" s="5">
        <v>107</v>
      </c>
      <c r="AY4345" s="5">
        <v>109</v>
      </c>
      <c r="AZ4345" s="5">
        <v>110</v>
      </c>
      <c r="BA4345" s="5">
        <v>113</v>
      </c>
      <c r="BB4345" s="5">
        <v>116</v>
      </c>
      <c r="BC4345" s="5">
        <v>112</v>
      </c>
      <c r="BD4345" s="5">
        <v>111</v>
      </c>
      <c r="BE4345" s="5">
        <v>110</v>
      </c>
      <c r="BF4345" s="5">
        <v>94</v>
      </c>
      <c r="BG4345" s="5">
        <v>101</v>
      </c>
      <c r="BH4345" s="5">
        <v>107</v>
      </c>
      <c r="BI4345" s="5">
        <v>110</v>
      </c>
      <c r="BJ4345" s="5">
        <v>112</v>
      </c>
      <c r="BK4345" s="5">
        <v>101</v>
      </c>
      <c r="BL4345" s="5">
        <v>86</v>
      </c>
      <c r="BM4345" s="5">
        <v>103</v>
      </c>
      <c r="BN4345" s="5">
        <v>107</v>
      </c>
      <c r="BO4345" s="5">
        <v>110</v>
      </c>
      <c r="BP4345" s="5">
        <v>108</v>
      </c>
      <c r="BQ4345" s="5">
        <v>107</v>
      </c>
      <c r="BR4345" s="5">
        <v>109</v>
      </c>
      <c r="BS4345">
        <v>111</v>
      </c>
      <c r="BT4345">
        <v>109</v>
      </c>
      <c r="BU4345">
        <v>100</v>
      </c>
      <c r="BV4345">
        <v>96</v>
      </c>
      <c r="BW4345">
        <v>101</v>
      </c>
      <c r="BX4345">
        <v>104</v>
      </c>
      <c r="BY4345">
        <v>105</v>
      </c>
      <c r="BZ4345">
        <v>108</v>
      </c>
      <c r="CA4345">
        <v>108</v>
      </c>
      <c r="CB4345">
        <v>109</v>
      </c>
      <c r="CC4345">
        <v>105</v>
      </c>
      <c r="CD4345">
        <v>106</v>
      </c>
      <c r="CE4345">
        <v>106</v>
      </c>
      <c r="CF4345">
        <v>103</v>
      </c>
      <c r="CG4345">
        <v>98</v>
      </c>
      <c r="CH4345">
        <v>99</v>
      </c>
      <c r="CI4345">
        <v>102</v>
      </c>
      <c r="CJ4345">
        <v>106</v>
      </c>
      <c r="CK4345">
        <v>106</v>
      </c>
      <c r="CL4345">
        <v>104</v>
      </c>
      <c r="CM4345">
        <v>94</v>
      </c>
      <c r="CN4345">
        <v>102</v>
      </c>
      <c r="CO4345">
        <v>102</v>
      </c>
      <c r="CP4345">
        <v>94</v>
      </c>
      <c r="CQ4345">
        <v>104</v>
      </c>
      <c r="CR4345">
        <v>109</v>
      </c>
      <c r="CS4345">
        <v>112</v>
      </c>
      <c r="CT4345">
        <v>111</v>
      </c>
      <c r="CU4345">
        <v>110</v>
      </c>
      <c r="CV4345">
        <v>108</v>
      </c>
      <c r="CW4345">
        <v>104</v>
      </c>
      <c r="CX4345" t="s">
        <v>2</v>
      </c>
      <c r="CY4345" t="s">
        <v>218</v>
      </c>
      <c r="CZ4345" s="1">
        <f t="shared" si="5028"/>
        <v>0.81389014227228096</v>
      </c>
      <c r="DA4345" s="4">
        <f t="shared" si="5029"/>
        <v>108.38709677419355</v>
      </c>
      <c r="DB4345" s="4"/>
      <c r="DC4345" s="4"/>
      <c r="DD4345" s="4"/>
    </row>
    <row r="4346" spans="1:108" x14ac:dyDescent="0.25">
      <c r="A4346" t="s">
        <v>164</v>
      </c>
      <c r="B4346">
        <v>34.892800000000001</v>
      </c>
      <c r="C4346">
        <v>-117.0219</v>
      </c>
      <c r="D4346">
        <v>2220</v>
      </c>
      <c r="E4346" t="s">
        <v>1</v>
      </c>
      <c r="F4346">
        <v>175</v>
      </c>
      <c r="G4346">
        <v>2017</v>
      </c>
      <c r="H4346">
        <v>8</v>
      </c>
      <c r="I4346" t="s">
        <v>260</v>
      </c>
      <c r="J4346">
        <v>90</v>
      </c>
      <c r="K4346">
        <v>95</v>
      </c>
      <c r="L4346">
        <v>101</v>
      </c>
      <c r="M4346">
        <v>101</v>
      </c>
      <c r="N4346">
        <v>100</v>
      </c>
      <c r="O4346">
        <v>101</v>
      </c>
      <c r="P4346">
        <v>100</v>
      </c>
      <c r="Q4346">
        <v>94</v>
      </c>
      <c r="R4346">
        <v>89</v>
      </c>
      <c r="S4346">
        <v>83</v>
      </c>
      <c r="T4346">
        <v>77</v>
      </c>
      <c r="U4346">
        <v>78</v>
      </c>
      <c r="V4346">
        <v>87</v>
      </c>
      <c r="W4346">
        <v>97</v>
      </c>
      <c r="X4346">
        <v>102</v>
      </c>
      <c r="Y4346">
        <v>103</v>
      </c>
      <c r="Z4346">
        <v>107</v>
      </c>
      <c r="AA4346">
        <v>109</v>
      </c>
      <c r="AB4346">
        <v>113</v>
      </c>
      <c r="AC4346">
        <v>112</v>
      </c>
      <c r="AD4346">
        <v>110</v>
      </c>
      <c r="AE4346">
        <v>110</v>
      </c>
      <c r="AF4346">
        <v>110</v>
      </c>
      <c r="AG4346">
        <v>112</v>
      </c>
      <c r="AH4346">
        <v>108</v>
      </c>
      <c r="AI4346">
        <v>105</v>
      </c>
      <c r="AJ4346">
        <v>104</v>
      </c>
      <c r="AK4346">
        <v>102</v>
      </c>
      <c r="AL4346">
        <v>103</v>
      </c>
      <c r="AM4346">
        <v>105</v>
      </c>
      <c r="AN4346" s="5">
        <v>106</v>
      </c>
      <c r="AO4346" s="5">
        <v>102</v>
      </c>
      <c r="AP4346" s="5">
        <v>102</v>
      </c>
      <c r="AQ4346" s="5">
        <v>106</v>
      </c>
      <c r="AR4346" s="5">
        <v>106</v>
      </c>
      <c r="AS4346" s="5">
        <v>109</v>
      </c>
      <c r="AT4346" s="5">
        <v>111</v>
      </c>
      <c r="AU4346" s="5">
        <v>110</v>
      </c>
      <c r="AV4346" s="5">
        <v>102</v>
      </c>
      <c r="AW4346" s="5">
        <v>105</v>
      </c>
      <c r="AX4346" s="5">
        <v>103</v>
      </c>
      <c r="AY4346" s="5">
        <v>104</v>
      </c>
      <c r="AZ4346" s="5">
        <v>105</v>
      </c>
      <c r="BA4346" s="5">
        <v>106</v>
      </c>
      <c r="BB4346" s="5">
        <v>109</v>
      </c>
      <c r="BC4346" s="5">
        <v>110</v>
      </c>
      <c r="BD4346" s="5">
        <v>108</v>
      </c>
      <c r="BE4346" s="5">
        <v>107</v>
      </c>
      <c r="BF4346" s="5">
        <v>104</v>
      </c>
      <c r="BG4346" s="5">
        <v>103</v>
      </c>
      <c r="BH4346" s="5">
        <v>103</v>
      </c>
      <c r="BI4346" s="5">
        <v>105</v>
      </c>
      <c r="BJ4346" s="5">
        <v>107</v>
      </c>
      <c r="BK4346" s="5">
        <v>97</v>
      </c>
      <c r="BL4346" s="5">
        <v>97</v>
      </c>
      <c r="BM4346" s="5">
        <v>106</v>
      </c>
      <c r="BN4346" s="5">
        <v>105</v>
      </c>
      <c r="BO4346" s="5">
        <v>106</v>
      </c>
      <c r="BP4346" s="5">
        <v>106</v>
      </c>
      <c r="BQ4346" s="5">
        <v>106</v>
      </c>
      <c r="BR4346" s="5">
        <v>109</v>
      </c>
      <c r="BS4346">
        <v>103</v>
      </c>
      <c r="BT4346">
        <v>103</v>
      </c>
      <c r="BU4346">
        <v>88</v>
      </c>
      <c r="BV4346">
        <v>88</v>
      </c>
      <c r="BW4346">
        <v>102</v>
      </c>
      <c r="BX4346">
        <v>103</v>
      </c>
      <c r="BY4346">
        <v>102</v>
      </c>
      <c r="BZ4346">
        <v>101</v>
      </c>
      <c r="CA4346">
        <v>102</v>
      </c>
      <c r="CB4346">
        <v>104</v>
      </c>
      <c r="CC4346">
        <v>104</v>
      </c>
      <c r="CD4346">
        <v>104</v>
      </c>
      <c r="CE4346">
        <v>102</v>
      </c>
      <c r="CF4346">
        <v>98</v>
      </c>
      <c r="CG4346">
        <v>98</v>
      </c>
      <c r="CH4346">
        <v>96</v>
      </c>
      <c r="CI4346">
        <v>98</v>
      </c>
      <c r="CJ4346">
        <v>101</v>
      </c>
      <c r="CK4346">
        <v>101</v>
      </c>
      <c r="CL4346">
        <v>99</v>
      </c>
      <c r="CM4346">
        <v>97</v>
      </c>
      <c r="CN4346">
        <v>100</v>
      </c>
      <c r="CO4346">
        <v>102</v>
      </c>
      <c r="CP4346">
        <v>98</v>
      </c>
      <c r="CQ4346">
        <v>101</v>
      </c>
      <c r="CR4346">
        <v>105</v>
      </c>
      <c r="CS4346">
        <v>108</v>
      </c>
      <c r="CT4346">
        <v>108</v>
      </c>
      <c r="CU4346">
        <v>108</v>
      </c>
      <c r="CV4346">
        <v>106</v>
      </c>
      <c r="CW4346">
        <v>101</v>
      </c>
      <c r="CX4346" t="s">
        <v>5</v>
      </c>
      <c r="CY4346" t="s">
        <v>20</v>
      </c>
      <c r="CZ4346" s="1">
        <f t="shared" si="5028"/>
        <v>0.8805988500337022</v>
      </c>
      <c r="DA4346" s="4">
        <f t="shared" si="5029"/>
        <v>105.3225806451613</v>
      </c>
      <c r="DB4346" s="4"/>
      <c r="DC4346" s="4"/>
      <c r="DD4346" s="4"/>
    </row>
    <row r="4347" spans="1:108" x14ac:dyDescent="0.25">
      <c r="A4347" t="s">
        <v>230</v>
      </c>
      <c r="B4347">
        <v>36.2119</v>
      </c>
      <c r="C4347">
        <v>-115.1939</v>
      </c>
      <c r="D4347">
        <v>2189</v>
      </c>
      <c r="E4347" t="s">
        <v>1</v>
      </c>
      <c r="F4347">
        <v>152.30000000000001</v>
      </c>
      <c r="G4347">
        <v>2017</v>
      </c>
      <c r="H4347">
        <v>8</v>
      </c>
      <c r="I4347" t="s">
        <v>260</v>
      </c>
      <c r="J4347">
        <v>94</v>
      </c>
      <c r="K4347">
        <v>97</v>
      </c>
      <c r="L4347">
        <v>102</v>
      </c>
      <c r="M4347">
        <v>104</v>
      </c>
      <c r="N4347">
        <v>103</v>
      </c>
      <c r="O4347">
        <v>104</v>
      </c>
      <c r="P4347">
        <v>101</v>
      </c>
      <c r="Q4347">
        <v>100</v>
      </c>
      <c r="R4347">
        <v>95</v>
      </c>
      <c r="S4347">
        <v>93</v>
      </c>
      <c r="T4347">
        <v>89</v>
      </c>
      <c r="U4347">
        <v>80</v>
      </c>
      <c r="V4347">
        <v>89</v>
      </c>
      <c r="W4347">
        <v>97</v>
      </c>
      <c r="X4347">
        <v>105</v>
      </c>
      <c r="Y4347">
        <v>106</v>
      </c>
      <c r="Z4347">
        <v>109</v>
      </c>
      <c r="AA4347">
        <v>110</v>
      </c>
      <c r="AB4347">
        <v>113</v>
      </c>
      <c r="AC4347">
        <v>116</v>
      </c>
      <c r="AD4347">
        <v>113</v>
      </c>
      <c r="AE4347">
        <v>114</v>
      </c>
      <c r="AF4347">
        <v>112</v>
      </c>
      <c r="AG4347">
        <v>112</v>
      </c>
      <c r="AH4347">
        <v>112</v>
      </c>
      <c r="AI4347">
        <v>109</v>
      </c>
      <c r="AJ4347">
        <v>107</v>
      </c>
      <c r="AK4347">
        <v>106</v>
      </c>
      <c r="AL4347">
        <v>106</v>
      </c>
      <c r="AM4347">
        <v>106</v>
      </c>
      <c r="AN4347" s="5">
        <v>110</v>
      </c>
      <c r="AO4347" s="5">
        <v>105</v>
      </c>
      <c r="AP4347" s="5">
        <v>105</v>
      </c>
      <c r="AQ4347" s="5">
        <v>107</v>
      </c>
      <c r="AR4347" s="5">
        <v>111</v>
      </c>
      <c r="AS4347" s="5">
        <v>113</v>
      </c>
      <c r="AT4347" s="5">
        <v>115</v>
      </c>
      <c r="AU4347" s="5">
        <v>112</v>
      </c>
      <c r="AV4347" s="5">
        <v>105</v>
      </c>
      <c r="AW4347" s="5">
        <v>104</v>
      </c>
      <c r="AX4347" s="5">
        <v>104</v>
      </c>
      <c r="AY4347" s="5">
        <v>105</v>
      </c>
      <c r="AZ4347" s="5">
        <v>108</v>
      </c>
      <c r="BA4347" s="5">
        <v>110</v>
      </c>
      <c r="BB4347" s="5">
        <v>113</v>
      </c>
      <c r="BC4347" s="5">
        <v>109</v>
      </c>
      <c r="BD4347" s="5">
        <v>108</v>
      </c>
      <c r="BE4347" s="5">
        <v>108</v>
      </c>
      <c r="BF4347" s="5">
        <v>93</v>
      </c>
      <c r="BG4347" s="5">
        <v>99</v>
      </c>
      <c r="BH4347" s="5">
        <v>105</v>
      </c>
      <c r="BI4347" s="5">
        <v>107</v>
      </c>
      <c r="BJ4347" s="5">
        <v>109</v>
      </c>
      <c r="BK4347" s="5">
        <v>98</v>
      </c>
      <c r="BL4347" s="5">
        <v>84</v>
      </c>
      <c r="BM4347" s="5">
        <v>98</v>
      </c>
      <c r="BN4347" s="5">
        <v>104</v>
      </c>
      <c r="BO4347" s="5">
        <v>107</v>
      </c>
      <c r="BP4347" s="5">
        <v>105</v>
      </c>
      <c r="BQ4347" s="5">
        <v>104</v>
      </c>
      <c r="BR4347" s="5">
        <v>107</v>
      </c>
      <c r="BS4347">
        <v>109</v>
      </c>
      <c r="BT4347">
        <v>105</v>
      </c>
      <c r="BU4347">
        <v>98</v>
      </c>
      <c r="BV4347">
        <v>91</v>
      </c>
      <c r="BW4347">
        <v>99</v>
      </c>
      <c r="BX4347">
        <v>101</v>
      </c>
      <c r="BY4347">
        <v>101</v>
      </c>
      <c r="BZ4347">
        <v>103</v>
      </c>
      <c r="CA4347">
        <v>106</v>
      </c>
      <c r="CB4347">
        <v>107</v>
      </c>
      <c r="CC4347">
        <v>101</v>
      </c>
      <c r="CD4347">
        <v>104</v>
      </c>
      <c r="CE4347">
        <v>104</v>
      </c>
      <c r="CF4347">
        <v>101</v>
      </c>
      <c r="CG4347">
        <v>95</v>
      </c>
      <c r="CH4347">
        <v>96</v>
      </c>
      <c r="CI4347">
        <v>100</v>
      </c>
      <c r="CJ4347">
        <v>103</v>
      </c>
      <c r="CK4347">
        <v>102</v>
      </c>
      <c r="CL4347">
        <v>102</v>
      </c>
      <c r="CM4347">
        <v>92</v>
      </c>
      <c r="CN4347">
        <v>99</v>
      </c>
      <c r="CO4347">
        <v>100</v>
      </c>
      <c r="CP4347">
        <v>91</v>
      </c>
      <c r="CQ4347">
        <v>101</v>
      </c>
      <c r="CR4347">
        <v>105</v>
      </c>
      <c r="CS4347">
        <v>109</v>
      </c>
      <c r="CT4347">
        <v>108</v>
      </c>
      <c r="CU4347">
        <v>108</v>
      </c>
      <c r="CV4347">
        <v>106</v>
      </c>
      <c r="CW4347">
        <v>102</v>
      </c>
      <c r="CX4347" t="s">
        <v>2</v>
      </c>
      <c r="CY4347" t="s">
        <v>231</v>
      </c>
      <c r="CZ4347" s="1">
        <f t="shared" si="5028"/>
        <v>0.84124596010929209</v>
      </c>
      <c r="DA4347" s="4">
        <f t="shared" si="5029"/>
        <v>105.54838709677419</v>
      </c>
      <c r="DB4347" s="4"/>
      <c r="DC4347" s="4"/>
      <c r="DD4347" s="4"/>
    </row>
    <row r="4348" spans="1:108" x14ac:dyDescent="0.25">
      <c r="A4348" t="s">
        <v>91</v>
      </c>
      <c r="B4348">
        <v>36.071899999999999</v>
      </c>
      <c r="C4348">
        <v>-115.16330000000001</v>
      </c>
      <c r="D4348">
        <v>2175</v>
      </c>
      <c r="E4348" t="s">
        <v>1</v>
      </c>
      <c r="F4348">
        <v>158.69999999999999</v>
      </c>
      <c r="G4348">
        <v>2017</v>
      </c>
      <c r="H4348">
        <v>8</v>
      </c>
      <c r="I4348" t="s">
        <v>260</v>
      </c>
      <c r="J4348">
        <v>94</v>
      </c>
      <c r="K4348">
        <v>98</v>
      </c>
      <c r="L4348">
        <v>105</v>
      </c>
      <c r="M4348">
        <v>105</v>
      </c>
      <c r="N4348">
        <v>104</v>
      </c>
      <c r="O4348">
        <v>105</v>
      </c>
      <c r="P4348">
        <v>102</v>
      </c>
      <c r="Q4348">
        <v>101</v>
      </c>
      <c r="R4348">
        <v>97</v>
      </c>
      <c r="S4348">
        <v>93</v>
      </c>
      <c r="T4348">
        <v>89</v>
      </c>
      <c r="U4348">
        <v>82</v>
      </c>
      <c r="V4348">
        <v>91</v>
      </c>
      <c r="W4348">
        <v>99</v>
      </c>
      <c r="X4348">
        <v>106</v>
      </c>
      <c r="Y4348">
        <v>107</v>
      </c>
      <c r="Z4348">
        <v>110</v>
      </c>
      <c r="AA4348">
        <v>111</v>
      </c>
      <c r="AB4348">
        <v>113</v>
      </c>
      <c r="AC4348">
        <v>117</v>
      </c>
      <c r="AD4348">
        <v>114</v>
      </c>
      <c r="AE4348">
        <v>115</v>
      </c>
      <c r="AF4348">
        <v>113</v>
      </c>
      <c r="AG4348">
        <v>113</v>
      </c>
      <c r="AH4348">
        <v>113</v>
      </c>
      <c r="AI4348">
        <v>109</v>
      </c>
      <c r="AJ4348">
        <v>107</v>
      </c>
      <c r="AK4348">
        <v>107</v>
      </c>
      <c r="AL4348">
        <v>108</v>
      </c>
      <c r="AM4348">
        <v>107</v>
      </c>
      <c r="AN4348" s="5">
        <v>111</v>
      </c>
      <c r="AO4348" s="5">
        <v>105</v>
      </c>
      <c r="AP4348" s="5">
        <v>106</v>
      </c>
      <c r="AQ4348" s="5">
        <v>109</v>
      </c>
      <c r="AR4348" s="5">
        <v>111</v>
      </c>
      <c r="AS4348" s="5">
        <v>114</v>
      </c>
      <c r="AT4348" s="5">
        <v>116</v>
      </c>
      <c r="AU4348" s="5">
        <v>113</v>
      </c>
      <c r="AV4348" s="5">
        <v>107</v>
      </c>
      <c r="AW4348" s="5">
        <v>104</v>
      </c>
      <c r="AX4348" s="5">
        <v>107</v>
      </c>
      <c r="AY4348" s="5">
        <v>106</v>
      </c>
      <c r="AZ4348" s="5">
        <v>109</v>
      </c>
      <c r="BA4348" s="5">
        <v>111</v>
      </c>
      <c r="BB4348" s="5">
        <v>114</v>
      </c>
      <c r="BC4348" s="5">
        <v>110</v>
      </c>
      <c r="BD4348" s="5">
        <v>109</v>
      </c>
      <c r="BE4348" s="5">
        <v>108</v>
      </c>
      <c r="BF4348" s="5">
        <v>93</v>
      </c>
      <c r="BG4348" s="5">
        <v>99</v>
      </c>
      <c r="BH4348" s="5">
        <v>106</v>
      </c>
      <c r="BI4348" s="5">
        <v>108</v>
      </c>
      <c r="BJ4348" s="5">
        <v>110</v>
      </c>
      <c r="BK4348" s="5">
        <v>99</v>
      </c>
      <c r="BL4348" s="5">
        <v>85</v>
      </c>
      <c r="BM4348" s="5">
        <v>101</v>
      </c>
      <c r="BN4348" s="5">
        <v>105</v>
      </c>
      <c r="BO4348" s="5">
        <v>108</v>
      </c>
      <c r="BP4348" s="5">
        <v>107</v>
      </c>
      <c r="BQ4348" s="5">
        <v>106</v>
      </c>
      <c r="BR4348" s="5">
        <v>106</v>
      </c>
      <c r="BS4348">
        <v>109</v>
      </c>
      <c r="BT4348">
        <v>107</v>
      </c>
      <c r="BU4348">
        <v>98</v>
      </c>
      <c r="BV4348">
        <v>94</v>
      </c>
      <c r="BW4348">
        <v>100</v>
      </c>
      <c r="BX4348">
        <v>102</v>
      </c>
      <c r="BY4348">
        <v>104</v>
      </c>
      <c r="BZ4348">
        <v>106</v>
      </c>
      <c r="CA4348">
        <v>107</v>
      </c>
      <c r="CB4348">
        <v>108</v>
      </c>
      <c r="CC4348">
        <v>104</v>
      </c>
      <c r="CD4348">
        <v>105</v>
      </c>
      <c r="CE4348">
        <v>104</v>
      </c>
      <c r="CF4348">
        <v>101</v>
      </c>
      <c r="CG4348">
        <v>97</v>
      </c>
      <c r="CH4348">
        <v>98</v>
      </c>
      <c r="CI4348">
        <v>102</v>
      </c>
      <c r="CJ4348">
        <v>104</v>
      </c>
      <c r="CK4348">
        <v>103</v>
      </c>
      <c r="CL4348">
        <v>103</v>
      </c>
      <c r="CM4348">
        <v>93</v>
      </c>
      <c r="CN4348">
        <v>101</v>
      </c>
      <c r="CO4348">
        <v>100</v>
      </c>
      <c r="CP4348">
        <v>93</v>
      </c>
      <c r="CQ4348">
        <v>103</v>
      </c>
      <c r="CR4348">
        <v>108</v>
      </c>
      <c r="CS4348">
        <v>110</v>
      </c>
      <c r="CT4348">
        <v>110</v>
      </c>
      <c r="CU4348">
        <v>110</v>
      </c>
      <c r="CV4348">
        <v>107</v>
      </c>
      <c r="CW4348">
        <v>103</v>
      </c>
      <c r="CX4348" t="s">
        <v>2</v>
      </c>
      <c r="CY4348" t="s">
        <v>92</v>
      </c>
      <c r="CZ4348" s="1">
        <f t="shared" si="5028"/>
        <v>0.80669547495898297</v>
      </c>
      <c r="DA4348" s="4">
        <f t="shared" si="5029"/>
        <v>106.54838709677419</v>
      </c>
      <c r="DB4348" s="4"/>
      <c r="DC4348" s="4"/>
      <c r="DD4348" s="4"/>
    </row>
    <row r="4349" spans="1:108" x14ac:dyDescent="0.25">
      <c r="A4349" t="s">
        <v>155</v>
      </c>
      <c r="B4349">
        <v>36.430300000000003</v>
      </c>
      <c r="C4349">
        <v>-114.51390000000001</v>
      </c>
      <c r="D4349">
        <v>2000</v>
      </c>
      <c r="E4349" t="s">
        <v>1</v>
      </c>
      <c r="F4349">
        <v>210.3</v>
      </c>
      <c r="G4349">
        <v>2017</v>
      </c>
      <c r="H4349">
        <v>8</v>
      </c>
      <c r="I4349" t="s">
        <v>260</v>
      </c>
      <c r="J4349">
        <v>95</v>
      </c>
      <c r="K4349">
        <v>95</v>
      </c>
      <c r="L4349">
        <v>100</v>
      </c>
      <c r="M4349">
        <v>105</v>
      </c>
      <c r="N4349">
        <v>105</v>
      </c>
      <c r="O4349">
        <v>104</v>
      </c>
      <c r="P4349">
        <v>104</v>
      </c>
      <c r="Q4349">
        <v>101</v>
      </c>
      <c r="R4349">
        <v>98</v>
      </c>
      <c r="S4349">
        <v>100</v>
      </c>
      <c r="T4349">
        <v>94</v>
      </c>
      <c r="U4349">
        <v>92</v>
      </c>
      <c r="V4349">
        <v>81</v>
      </c>
      <c r="W4349">
        <v>89</v>
      </c>
      <c r="X4349">
        <v>99</v>
      </c>
      <c r="Y4349">
        <v>105</v>
      </c>
      <c r="Z4349">
        <v>109</v>
      </c>
      <c r="AA4349">
        <v>111</v>
      </c>
      <c r="AB4349">
        <v>111</v>
      </c>
      <c r="AC4349">
        <v>115</v>
      </c>
      <c r="AD4349">
        <v>116</v>
      </c>
      <c r="AE4349">
        <v>115</v>
      </c>
      <c r="AF4349">
        <v>115</v>
      </c>
      <c r="AG4349">
        <v>115</v>
      </c>
      <c r="AH4349">
        <v>115</v>
      </c>
      <c r="AI4349">
        <v>115</v>
      </c>
      <c r="AJ4349">
        <v>109</v>
      </c>
      <c r="AK4349">
        <v>107</v>
      </c>
      <c r="AL4349">
        <v>107</v>
      </c>
      <c r="AM4349">
        <v>107</v>
      </c>
      <c r="AN4349" s="5">
        <v>108</v>
      </c>
      <c r="AO4349" s="5">
        <v>110</v>
      </c>
      <c r="AP4349" s="5">
        <v>104</v>
      </c>
      <c r="AQ4349" s="5">
        <v>106</v>
      </c>
      <c r="AR4349" s="5">
        <v>109</v>
      </c>
      <c r="AS4349" s="5">
        <v>112</v>
      </c>
      <c r="AT4349" s="5">
        <v>115</v>
      </c>
      <c r="AU4349" s="5">
        <v>117</v>
      </c>
      <c r="AV4349" s="5">
        <v>115</v>
      </c>
      <c r="AW4349" s="5">
        <v>106</v>
      </c>
      <c r="AX4349" s="5">
        <v>106</v>
      </c>
      <c r="AY4349" s="5">
        <v>106</v>
      </c>
      <c r="AZ4349" s="5">
        <v>107</v>
      </c>
      <c r="BA4349" s="5">
        <v>109</v>
      </c>
      <c r="BB4349" s="5">
        <v>111</v>
      </c>
      <c r="BC4349" s="5">
        <v>114</v>
      </c>
      <c r="BD4349" s="5">
        <v>109</v>
      </c>
      <c r="BE4349" s="5">
        <v>108</v>
      </c>
      <c r="BF4349" s="5">
        <v>109</v>
      </c>
      <c r="BG4349" s="5">
        <v>90</v>
      </c>
      <c r="BH4349" s="5">
        <v>102</v>
      </c>
      <c r="BI4349" s="5">
        <v>106</v>
      </c>
      <c r="BJ4349" s="5">
        <v>110</v>
      </c>
      <c r="BK4349" s="5">
        <v>110</v>
      </c>
      <c r="BL4349" s="5">
        <v>99</v>
      </c>
      <c r="BM4349" s="5">
        <v>84</v>
      </c>
      <c r="BN4349" s="5">
        <v>99</v>
      </c>
      <c r="BO4349" s="5">
        <v>105</v>
      </c>
      <c r="BP4349" s="5">
        <v>107</v>
      </c>
      <c r="BQ4349" s="5">
        <v>105</v>
      </c>
      <c r="BR4349" s="5">
        <v>107</v>
      </c>
      <c r="BS4349">
        <v>109</v>
      </c>
      <c r="BT4349">
        <v>111</v>
      </c>
      <c r="BU4349">
        <v>108</v>
      </c>
      <c r="BV4349">
        <v>101</v>
      </c>
      <c r="BW4349">
        <v>95</v>
      </c>
      <c r="BX4349">
        <v>95</v>
      </c>
      <c r="BY4349">
        <v>102</v>
      </c>
      <c r="BZ4349">
        <v>107</v>
      </c>
      <c r="CA4349">
        <v>105</v>
      </c>
      <c r="CB4349">
        <v>105</v>
      </c>
      <c r="CC4349">
        <v>106</v>
      </c>
      <c r="CD4349">
        <v>107</v>
      </c>
      <c r="CE4349">
        <v>103</v>
      </c>
      <c r="CF4349">
        <v>100</v>
      </c>
      <c r="CG4349">
        <v>101</v>
      </c>
      <c r="CH4349">
        <v>97</v>
      </c>
      <c r="CI4349">
        <v>100</v>
      </c>
      <c r="CJ4349">
        <v>103</v>
      </c>
      <c r="CK4349">
        <v>106</v>
      </c>
      <c r="CL4349">
        <v>104</v>
      </c>
      <c r="CM4349">
        <v>104</v>
      </c>
      <c r="CN4349">
        <v>94</v>
      </c>
      <c r="CO4349">
        <v>101</v>
      </c>
      <c r="CP4349">
        <v>104</v>
      </c>
      <c r="CQ4349">
        <v>95</v>
      </c>
      <c r="CR4349">
        <v>104</v>
      </c>
      <c r="CS4349">
        <v>108</v>
      </c>
      <c r="CT4349">
        <v>116</v>
      </c>
      <c r="CU4349">
        <v>113</v>
      </c>
      <c r="CV4349">
        <v>111</v>
      </c>
      <c r="CW4349">
        <v>111</v>
      </c>
      <c r="CX4349" t="s">
        <v>2</v>
      </c>
      <c r="CY4349" t="s">
        <v>156</v>
      </c>
      <c r="CZ4349" s="1">
        <f t="shared" si="5028"/>
        <v>0.55563907421224934</v>
      </c>
      <c r="DA4349" s="4">
        <f t="shared" si="5029"/>
        <v>106.61290322580645</v>
      </c>
      <c r="DB4349" s="4"/>
      <c r="DC4349" s="4"/>
      <c r="DD4349" s="4"/>
    </row>
    <row r="4350" spans="1:108" x14ac:dyDescent="0.25">
      <c r="A4350" t="s">
        <v>77</v>
      </c>
      <c r="B4350">
        <v>34.8536</v>
      </c>
      <c r="C4350">
        <v>-116.7869</v>
      </c>
      <c r="D4350">
        <v>1919</v>
      </c>
      <c r="E4350" t="s">
        <v>1</v>
      </c>
      <c r="F4350">
        <v>178.9</v>
      </c>
      <c r="G4350">
        <v>2017</v>
      </c>
      <c r="H4350">
        <v>8</v>
      </c>
      <c r="I4350" t="s">
        <v>260</v>
      </c>
      <c r="J4350">
        <v>93</v>
      </c>
      <c r="K4350">
        <v>97</v>
      </c>
      <c r="L4350">
        <v>105</v>
      </c>
      <c r="M4350">
        <v>104</v>
      </c>
      <c r="N4350">
        <v>104</v>
      </c>
      <c r="O4350">
        <v>103</v>
      </c>
      <c r="P4350">
        <v>102</v>
      </c>
      <c r="Q4350">
        <v>97</v>
      </c>
      <c r="R4350">
        <v>94</v>
      </c>
      <c r="S4350">
        <v>90</v>
      </c>
      <c r="T4350">
        <v>82</v>
      </c>
      <c r="U4350">
        <v>81</v>
      </c>
      <c r="V4350">
        <v>90</v>
      </c>
      <c r="W4350">
        <v>99</v>
      </c>
      <c r="X4350">
        <v>105</v>
      </c>
      <c r="Y4350">
        <v>107</v>
      </c>
      <c r="Z4350">
        <v>110</v>
      </c>
      <c r="AA4350">
        <v>111</v>
      </c>
      <c r="AB4350">
        <v>115</v>
      </c>
      <c r="AC4350">
        <v>115</v>
      </c>
      <c r="AD4350">
        <v>114</v>
      </c>
      <c r="AE4350">
        <v>113</v>
      </c>
      <c r="AF4350">
        <v>114</v>
      </c>
      <c r="AG4350">
        <v>113</v>
      </c>
      <c r="AH4350">
        <v>112</v>
      </c>
      <c r="AI4350">
        <v>109</v>
      </c>
      <c r="AJ4350">
        <v>108</v>
      </c>
      <c r="AK4350">
        <v>106</v>
      </c>
      <c r="AL4350">
        <v>105</v>
      </c>
      <c r="AM4350">
        <v>107</v>
      </c>
      <c r="AN4350" s="5">
        <v>110</v>
      </c>
      <c r="AO4350" s="5">
        <v>105</v>
      </c>
      <c r="AP4350" s="5">
        <v>104</v>
      </c>
      <c r="AQ4350" s="5">
        <v>109</v>
      </c>
      <c r="AR4350" s="5">
        <v>109</v>
      </c>
      <c r="AS4350" s="5">
        <v>112</v>
      </c>
      <c r="AT4350" s="5">
        <v>114</v>
      </c>
      <c r="AU4350" s="5">
        <v>113</v>
      </c>
      <c r="AV4350" s="5">
        <v>106</v>
      </c>
      <c r="AW4350" s="5">
        <v>107</v>
      </c>
      <c r="AX4350" s="5">
        <v>106</v>
      </c>
      <c r="AY4350" s="5">
        <v>107</v>
      </c>
      <c r="AZ4350" s="5">
        <v>109</v>
      </c>
      <c r="BA4350" s="5">
        <v>109</v>
      </c>
      <c r="BB4350" s="5">
        <v>112</v>
      </c>
      <c r="BC4350" s="5">
        <v>113</v>
      </c>
      <c r="BD4350" s="5">
        <v>112</v>
      </c>
      <c r="BE4350" s="5">
        <v>109</v>
      </c>
      <c r="BF4350" s="5">
        <v>102</v>
      </c>
      <c r="BG4350" s="5">
        <v>107</v>
      </c>
      <c r="BH4350" s="5">
        <v>105</v>
      </c>
      <c r="BI4350" s="5">
        <v>109</v>
      </c>
      <c r="BJ4350" s="5">
        <v>111</v>
      </c>
      <c r="BK4350" s="5">
        <v>99</v>
      </c>
      <c r="BL4350" s="5">
        <v>100</v>
      </c>
      <c r="BM4350" s="5">
        <v>104</v>
      </c>
      <c r="BN4350" s="5">
        <v>108</v>
      </c>
      <c r="BO4350" s="5">
        <v>108</v>
      </c>
      <c r="BP4350" s="5">
        <v>108</v>
      </c>
      <c r="BQ4350" s="5">
        <v>110</v>
      </c>
      <c r="BR4350" s="5">
        <v>109</v>
      </c>
      <c r="BS4350">
        <v>107</v>
      </c>
      <c r="BT4350">
        <v>105</v>
      </c>
      <c r="BU4350">
        <v>83</v>
      </c>
      <c r="BV4350">
        <v>104</v>
      </c>
      <c r="BW4350">
        <v>105</v>
      </c>
      <c r="BX4350">
        <v>104</v>
      </c>
      <c r="BY4350">
        <v>106</v>
      </c>
      <c r="BZ4350">
        <v>104</v>
      </c>
      <c r="CA4350">
        <v>105</v>
      </c>
      <c r="CB4350">
        <v>106</v>
      </c>
      <c r="CC4350">
        <v>106</v>
      </c>
      <c r="CD4350">
        <v>108</v>
      </c>
      <c r="CE4350">
        <v>105</v>
      </c>
      <c r="CF4350">
        <v>101</v>
      </c>
      <c r="CG4350">
        <v>97</v>
      </c>
      <c r="CH4350">
        <v>98</v>
      </c>
      <c r="CI4350">
        <v>101</v>
      </c>
      <c r="CJ4350">
        <v>104</v>
      </c>
      <c r="CK4350">
        <v>103</v>
      </c>
      <c r="CL4350">
        <v>102</v>
      </c>
      <c r="CM4350">
        <v>100</v>
      </c>
      <c r="CN4350">
        <v>101</v>
      </c>
      <c r="CO4350">
        <v>104</v>
      </c>
      <c r="CP4350">
        <v>101</v>
      </c>
      <c r="CQ4350">
        <v>106</v>
      </c>
      <c r="CR4350">
        <v>108</v>
      </c>
      <c r="CS4350">
        <v>111</v>
      </c>
      <c r="CT4350">
        <v>111</v>
      </c>
      <c r="CU4350">
        <v>110</v>
      </c>
      <c r="CV4350">
        <v>109</v>
      </c>
      <c r="CW4350">
        <v>104</v>
      </c>
      <c r="CX4350" t="s">
        <v>5</v>
      </c>
      <c r="CY4350" t="s">
        <v>78</v>
      </c>
      <c r="CZ4350" s="1">
        <f t="shared" si="5028"/>
        <v>0.91490492922580402</v>
      </c>
      <c r="DA4350" s="4">
        <f t="shared" si="5029"/>
        <v>107.93548387096774</v>
      </c>
      <c r="DB4350" s="4"/>
      <c r="DC4350" s="4"/>
      <c r="DD4350" s="4"/>
    </row>
    <row r="4351" spans="1:108" x14ac:dyDescent="0.25">
      <c r="A4351" t="s">
        <v>45</v>
      </c>
      <c r="B4351">
        <v>35.763599999999997</v>
      </c>
      <c r="C4351">
        <v>-117.3908</v>
      </c>
      <c r="D4351">
        <v>1695</v>
      </c>
      <c r="E4351" t="s">
        <v>1</v>
      </c>
      <c r="F4351">
        <v>90.8</v>
      </c>
      <c r="G4351">
        <v>2017</v>
      </c>
      <c r="H4351">
        <v>8</v>
      </c>
      <c r="I4351" t="s">
        <v>260</v>
      </c>
      <c r="J4351">
        <v>94</v>
      </c>
      <c r="K4351">
        <v>100</v>
      </c>
      <c r="L4351">
        <v>103</v>
      </c>
      <c r="M4351">
        <v>102</v>
      </c>
      <c r="N4351">
        <v>102</v>
      </c>
      <c r="O4351">
        <v>103</v>
      </c>
      <c r="P4351">
        <v>102</v>
      </c>
      <c r="Q4351">
        <v>97</v>
      </c>
      <c r="R4351">
        <v>92</v>
      </c>
      <c r="S4351">
        <v>90</v>
      </c>
      <c r="T4351">
        <v>90</v>
      </c>
      <c r="U4351">
        <v>81</v>
      </c>
      <c r="V4351">
        <v>89</v>
      </c>
      <c r="W4351">
        <v>99</v>
      </c>
      <c r="X4351">
        <v>104</v>
      </c>
      <c r="Y4351">
        <v>107</v>
      </c>
      <c r="Z4351">
        <v>108</v>
      </c>
      <c r="AA4351">
        <v>113</v>
      </c>
      <c r="AB4351">
        <v>115</v>
      </c>
      <c r="AC4351">
        <v>116</v>
      </c>
      <c r="AD4351">
        <v>113</v>
      </c>
      <c r="AE4351">
        <v>114</v>
      </c>
      <c r="AF4351">
        <v>115</v>
      </c>
      <c r="AG4351">
        <v>115</v>
      </c>
      <c r="AH4351">
        <v>112</v>
      </c>
      <c r="AI4351">
        <v>112</v>
      </c>
      <c r="AJ4351">
        <v>109</v>
      </c>
      <c r="AK4351">
        <v>109</v>
      </c>
      <c r="AL4351">
        <v>109</v>
      </c>
      <c r="AM4351">
        <v>109</v>
      </c>
      <c r="AN4351" s="5">
        <v>110</v>
      </c>
      <c r="AO4351" s="5">
        <v>109</v>
      </c>
      <c r="AP4351" s="5">
        <v>110</v>
      </c>
      <c r="AQ4351" s="5">
        <v>111</v>
      </c>
      <c r="AR4351" s="5">
        <v>111</v>
      </c>
      <c r="AS4351" s="5">
        <v>112</v>
      </c>
      <c r="AT4351" s="5">
        <v>116</v>
      </c>
      <c r="AU4351" s="5">
        <v>116</v>
      </c>
      <c r="AV4351" s="5">
        <v>116</v>
      </c>
      <c r="AW4351" s="5">
        <v>109</v>
      </c>
      <c r="AX4351" s="5">
        <v>109</v>
      </c>
      <c r="AY4351" s="5">
        <v>109</v>
      </c>
      <c r="AZ4351" s="5">
        <v>110</v>
      </c>
      <c r="BA4351" s="5">
        <v>111</v>
      </c>
      <c r="BB4351" s="5">
        <v>114</v>
      </c>
      <c r="BC4351" s="5">
        <v>113</v>
      </c>
      <c r="BD4351" s="5">
        <v>113</v>
      </c>
      <c r="BE4351" s="5">
        <v>113</v>
      </c>
      <c r="BF4351" s="5">
        <v>113</v>
      </c>
      <c r="BG4351" s="5">
        <v>113</v>
      </c>
      <c r="BH4351" s="5">
        <v>106</v>
      </c>
      <c r="BI4351" s="5">
        <v>109</v>
      </c>
      <c r="BJ4351" s="5">
        <v>111</v>
      </c>
      <c r="BK4351" s="5">
        <v>104</v>
      </c>
      <c r="BL4351" s="5">
        <v>100</v>
      </c>
      <c r="BM4351" s="5">
        <v>107</v>
      </c>
      <c r="BN4351" s="5">
        <v>107</v>
      </c>
      <c r="BO4351" s="5">
        <v>108</v>
      </c>
      <c r="BP4351" s="5">
        <v>110</v>
      </c>
      <c r="BQ4351" s="5">
        <v>110</v>
      </c>
      <c r="BR4351" s="5">
        <v>113</v>
      </c>
      <c r="BS4351">
        <v>113</v>
      </c>
      <c r="BT4351">
        <v>113</v>
      </c>
      <c r="BU4351">
        <v>113</v>
      </c>
      <c r="BV4351">
        <v>113</v>
      </c>
      <c r="BW4351">
        <v>114</v>
      </c>
      <c r="BY4351">
        <v>107</v>
      </c>
      <c r="BZ4351">
        <v>107</v>
      </c>
      <c r="CA4351">
        <v>107</v>
      </c>
      <c r="CB4351">
        <v>107</v>
      </c>
      <c r="CC4351">
        <v>108</v>
      </c>
      <c r="CD4351">
        <v>108</v>
      </c>
      <c r="CE4351">
        <v>105</v>
      </c>
      <c r="CF4351">
        <v>105</v>
      </c>
      <c r="CG4351">
        <v>105</v>
      </c>
      <c r="CH4351">
        <v>105</v>
      </c>
      <c r="CI4351">
        <v>106</v>
      </c>
      <c r="CJ4351">
        <v>107</v>
      </c>
      <c r="CK4351">
        <v>104</v>
      </c>
      <c r="CL4351">
        <v>104</v>
      </c>
      <c r="CM4351">
        <v>104</v>
      </c>
      <c r="CN4351">
        <v>104</v>
      </c>
      <c r="CO4351">
        <v>105</v>
      </c>
      <c r="CQ4351">
        <v>106</v>
      </c>
      <c r="CR4351">
        <v>109</v>
      </c>
      <c r="CS4351">
        <v>111</v>
      </c>
      <c r="CT4351">
        <v>112</v>
      </c>
      <c r="CU4351">
        <v>113</v>
      </c>
      <c r="CV4351">
        <v>113</v>
      </c>
      <c r="CW4351">
        <v>113</v>
      </c>
      <c r="CX4351" t="s">
        <v>5</v>
      </c>
      <c r="CY4351" t="s">
        <v>46</v>
      </c>
      <c r="CZ4351" s="1">
        <f t="shared" si="5028"/>
        <v>0.71348556737531033</v>
      </c>
      <c r="DA4351" s="4">
        <f t="shared" si="5029"/>
        <v>110.41935483870968</v>
      </c>
      <c r="DB4351" s="4"/>
      <c r="DC4351" s="4"/>
      <c r="DD4351" s="4"/>
    </row>
    <row r="4352" spans="1:108" x14ac:dyDescent="0.25">
      <c r="A4352" t="s">
        <v>232</v>
      </c>
      <c r="B4352">
        <v>36.01</v>
      </c>
      <c r="C4352">
        <v>-114.79640000000001</v>
      </c>
      <c r="D4352">
        <v>1641</v>
      </c>
      <c r="E4352" t="s">
        <v>1</v>
      </c>
      <c r="F4352">
        <v>192.3</v>
      </c>
      <c r="G4352">
        <v>2017</v>
      </c>
      <c r="H4352">
        <v>8</v>
      </c>
      <c r="I4352" t="s">
        <v>260</v>
      </c>
      <c r="J4352">
        <v>97</v>
      </c>
      <c r="K4352">
        <v>100</v>
      </c>
      <c r="L4352">
        <v>106</v>
      </c>
      <c r="M4352">
        <v>111</v>
      </c>
      <c r="N4352">
        <v>110</v>
      </c>
      <c r="O4352">
        <v>105</v>
      </c>
      <c r="P4352">
        <v>101</v>
      </c>
      <c r="Q4352">
        <v>101</v>
      </c>
      <c r="R4352">
        <v>105</v>
      </c>
      <c r="S4352">
        <v>102</v>
      </c>
      <c r="T4352">
        <v>95</v>
      </c>
      <c r="U4352">
        <v>86</v>
      </c>
      <c r="V4352">
        <v>91</v>
      </c>
      <c r="W4352">
        <v>99</v>
      </c>
      <c r="X4352">
        <v>108</v>
      </c>
      <c r="Y4352">
        <v>109</v>
      </c>
      <c r="Z4352">
        <v>113</v>
      </c>
      <c r="AA4352">
        <v>113</v>
      </c>
      <c r="AB4352">
        <v>115</v>
      </c>
      <c r="AC4352">
        <v>118</v>
      </c>
      <c r="AD4352">
        <v>119</v>
      </c>
      <c r="AE4352">
        <v>118</v>
      </c>
      <c r="AF4352">
        <v>114</v>
      </c>
      <c r="AG4352">
        <v>116</v>
      </c>
      <c r="AH4352">
        <v>115</v>
      </c>
      <c r="AI4352">
        <v>112</v>
      </c>
      <c r="AJ4352">
        <v>110</v>
      </c>
      <c r="AK4352">
        <v>111</v>
      </c>
      <c r="AL4352">
        <v>112</v>
      </c>
      <c r="AM4352">
        <v>109</v>
      </c>
      <c r="AN4352" s="5">
        <v>111</v>
      </c>
      <c r="AO4352" s="5">
        <v>106</v>
      </c>
      <c r="AP4352" s="5">
        <v>107</v>
      </c>
      <c r="AQ4352" s="5">
        <v>109</v>
      </c>
      <c r="AR4352" s="5">
        <v>114</v>
      </c>
      <c r="AS4352" s="5">
        <v>115</v>
      </c>
      <c r="AT4352" s="5">
        <v>117</v>
      </c>
      <c r="AU4352" s="5">
        <v>117</v>
      </c>
      <c r="AV4352" s="5">
        <v>107</v>
      </c>
      <c r="AW4352" s="5">
        <v>106</v>
      </c>
      <c r="AX4352" s="5">
        <v>107</v>
      </c>
      <c r="AY4352" s="5">
        <v>108</v>
      </c>
      <c r="AZ4352" s="5">
        <v>111</v>
      </c>
      <c r="BA4352" s="5">
        <v>111</v>
      </c>
      <c r="BB4352" s="5">
        <v>115</v>
      </c>
      <c r="BC4352" s="5">
        <v>109</v>
      </c>
      <c r="BD4352" s="5">
        <v>108</v>
      </c>
      <c r="BE4352" s="5">
        <v>111</v>
      </c>
      <c r="BF4352" s="5">
        <v>91</v>
      </c>
      <c r="BG4352" s="5">
        <v>105</v>
      </c>
      <c r="BH4352" s="5">
        <v>108</v>
      </c>
      <c r="BI4352" s="5">
        <v>110</v>
      </c>
      <c r="BJ4352" s="5">
        <v>111</v>
      </c>
      <c r="BK4352" s="5">
        <v>98</v>
      </c>
      <c r="BL4352" s="5">
        <v>83</v>
      </c>
      <c r="BM4352" s="5">
        <v>100</v>
      </c>
      <c r="BN4352" s="5">
        <v>105</v>
      </c>
      <c r="BO4352" s="5">
        <v>107</v>
      </c>
      <c r="BP4352" s="5">
        <v>107</v>
      </c>
      <c r="BQ4352" s="5">
        <v>108</v>
      </c>
      <c r="BR4352" s="5">
        <v>110</v>
      </c>
      <c r="BS4352">
        <v>110</v>
      </c>
      <c r="BT4352">
        <v>108</v>
      </c>
      <c r="BU4352">
        <v>99</v>
      </c>
      <c r="BV4352">
        <v>94</v>
      </c>
      <c r="BW4352">
        <v>99</v>
      </c>
      <c r="BX4352">
        <v>104</v>
      </c>
      <c r="BY4352">
        <v>105</v>
      </c>
      <c r="BZ4352">
        <v>107</v>
      </c>
      <c r="CA4352">
        <v>109</v>
      </c>
      <c r="CB4352">
        <v>108</v>
      </c>
      <c r="CC4352">
        <v>108</v>
      </c>
      <c r="CD4352">
        <v>103</v>
      </c>
      <c r="CE4352">
        <v>103</v>
      </c>
      <c r="CF4352">
        <v>106</v>
      </c>
      <c r="CG4352">
        <v>98</v>
      </c>
      <c r="CH4352">
        <v>99</v>
      </c>
      <c r="CI4352">
        <v>103</v>
      </c>
      <c r="CJ4352">
        <v>108</v>
      </c>
      <c r="CK4352">
        <v>105</v>
      </c>
      <c r="CL4352">
        <v>104</v>
      </c>
      <c r="CM4352">
        <v>104</v>
      </c>
      <c r="CN4352">
        <v>100</v>
      </c>
      <c r="CO4352">
        <v>103</v>
      </c>
      <c r="CP4352">
        <v>90</v>
      </c>
      <c r="CQ4352">
        <v>102</v>
      </c>
      <c r="CR4352">
        <v>107</v>
      </c>
      <c r="CS4352">
        <v>111</v>
      </c>
      <c r="CT4352">
        <v>110</v>
      </c>
      <c r="CU4352">
        <v>109</v>
      </c>
      <c r="CV4352">
        <v>108</v>
      </c>
      <c r="CW4352">
        <v>103</v>
      </c>
      <c r="CX4352" t="s">
        <v>2</v>
      </c>
      <c r="CY4352" t="s">
        <v>233</v>
      </c>
      <c r="CZ4352" s="1">
        <f t="shared" si="5028"/>
        <v>0.82591369163213846</v>
      </c>
      <c r="DA4352" s="4">
        <f t="shared" si="5029"/>
        <v>107.48387096774194</v>
      </c>
      <c r="DB4352" s="4"/>
      <c r="DC4352" s="4"/>
      <c r="DD4352" s="4"/>
    </row>
    <row r="4353" spans="1:111" x14ac:dyDescent="0.25">
      <c r="A4353" t="s">
        <v>163</v>
      </c>
      <c r="B4353">
        <v>36.769199999999998</v>
      </c>
      <c r="C4353">
        <v>-114.12690000000001</v>
      </c>
      <c r="D4353">
        <v>1532</v>
      </c>
      <c r="E4353" t="s">
        <v>1</v>
      </c>
      <c r="F4353">
        <v>246.7</v>
      </c>
      <c r="G4353">
        <v>2017</v>
      </c>
      <c r="H4353">
        <v>8</v>
      </c>
      <c r="I4353" t="s">
        <v>260</v>
      </c>
      <c r="Z4353">
        <v>112</v>
      </c>
      <c r="AB4353">
        <v>116</v>
      </c>
      <c r="AC4353">
        <v>122</v>
      </c>
      <c r="AD4353">
        <v>121</v>
      </c>
      <c r="AE4353">
        <v>121</v>
      </c>
      <c r="AF4353">
        <v>118</v>
      </c>
      <c r="AJ4353">
        <v>114</v>
      </c>
      <c r="AK4353">
        <v>111</v>
      </c>
      <c r="AL4353">
        <v>110</v>
      </c>
      <c r="AM4353">
        <v>112</v>
      </c>
      <c r="AN4353" s="5">
        <v>112</v>
      </c>
      <c r="AO4353" s="5">
        <v>109</v>
      </c>
      <c r="AP4353" s="5">
        <v>109</v>
      </c>
      <c r="AQ4353" s="5">
        <v>112</v>
      </c>
      <c r="AR4353" s="5">
        <v>115</v>
      </c>
      <c r="AS4353" s="5">
        <v>114</v>
      </c>
      <c r="AT4353" s="5">
        <v>119</v>
      </c>
      <c r="AU4353" s="5">
        <v>121</v>
      </c>
      <c r="AV4353" s="5">
        <v>120</v>
      </c>
      <c r="AW4353" s="5">
        <v>118</v>
      </c>
      <c r="AX4353" s="5">
        <v>116</v>
      </c>
      <c r="AY4353" s="5">
        <v>115</v>
      </c>
      <c r="AZ4353" s="5">
        <v>111</v>
      </c>
      <c r="BA4353" s="5">
        <v>115</v>
      </c>
      <c r="BB4353" s="5">
        <v>118</v>
      </c>
      <c r="BC4353" s="5">
        <v>114</v>
      </c>
      <c r="BD4353" s="5">
        <v>111</v>
      </c>
      <c r="BE4353" s="5">
        <v>110</v>
      </c>
      <c r="BF4353" s="5">
        <v>111</v>
      </c>
      <c r="BG4353" s="5">
        <v>94</v>
      </c>
      <c r="BH4353" s="5">
        <v>106</v>
      </c>
      <c r="BI4353" s="5">
        <v>108</v>
      </c>
      <c r="BJ4353" s="5">
        <v>110</v>
      </c>
      <c r="BK4353" s="5">
        <v>108</v>
      </c>
      <c r="BL4353" s="5">
        <v>106</v>
      </c>
      <c r="BM4353" s="5">
        <v>102</v>
      </c>
      <c r="BN4353" s="5">
        <v>108</v>
      </c>
      <c r="BO4353" s="5">
        <v>109</v>
      </c>
      <c r="BP4353" s="5">
        <v>109</v>
      </c>
      <c r="BQ4353" s="5">
        <v>113</v>
      </c>
      <c r="BR4353" s="5">
        <v>115</v>
      </c>
      <c r="BS4353">
        <v>115</v>
      </c>
      <c r="BT4353">
        <v>112</v>
      </c>
      <c r="BU4353">
        <v>106</v>
      </c>
      <c r="BV4353">
        <v>100</v>
      </c>
      <c r="BW4353">
        <v>106</v>
      </c>
      <c r="BX4353">
        <v>105</v>
      </c>
      <c r="BY4353">
        <v>106</v>
      </c>
      <c r="BZ4353">
        <v>107</v>
      </c>
      <c r="CA4353">
        <v>108</v>
      </c>
      <c r="CB4353">
        <v>112</v>
      </c>
      <c r="CC4353">
        <v>108</v>
      </c>
      <c r="CD4353">
        <v>108</v>
      </c>
      <c r="CE4353">
        <v>105</v>
      </c>
      <c r="CF4353">
        <v>104</v>
      </c>
      <c r="CG4353">
        <v>104</v>
      </c>
      <c r="CH4353">
        <v>101</v>
      </c>
      <c r="CI4353">
        <v>107</v>
      </c>
      <c r="CJ4353">
        <v>108</v>
      </c>
      <c r="CK4353">
        <v>109</v>
      </c>
      <c r="CL4353">
        <v>107</v>
      </c>
      <c r="CM4353">
        <v>95</v>
      </c>
      <c r="CN4353">
        <v>105</v>
      </c>
      <c r="CO4353">
        <v>109</v>
      </c>
      <c r="CP4353">
        <v>103</v>
      </c>
      <c r="CQ4353">
        <v>108</v>
      </c>
      <c r="CR4353">
        <v>110</v>
      </c>
      <c r="CS4353">
        <v>112</v>
      </c>
      <c r="CT4353">
        <v>114</v>
      </c>
      <c r="CU4353">
        <v>115</v>
      </c>
      <c r="CV4353">
        <v>113</v>
      </c>
      <c r="CW4353">
        <v>109</v>
      </c>
      <c r="CX4353" t="s">
        <v>2</v>
      </c>
      <c r="CY4353" t="s">
        <v>84</v>
      </c>
      <c r="CZ4353" s="1">
        <f t="shared" si="5028"/>
        <v>0.54652493803579383</v>
      </c>
      <c r="DA4353" s="4">
        <f t="shared" si="5029"/>
        <v>111.54838709677419</v>
      </c>
      <c r="DB4353" s="4"/>
      <c r="DC4353" s="4"/>
      <c r="DD4353" s="4"/>
    </row>
    <row r="4354" spans="1:111" x14ac:dyDescent="0.25">
      <c r="A4354" t="s">
        <v>63</v>
      </c>
      <c r="B4354">
        <v>36.549999999999997</v>
      </c>
      <c r="C4354">
        <v>-114.45829999999999</v>
      </c>
      <c r="D4354">
        <v>1294</v>
      </c>
      <c r="E4354" t="s">
        <v>1</v>
      </c>
      <c r="F4354">
        <v>215.3</v>
      </c>
      <c r="G4354">
        <v>2017</v>
      </c>
      <c r="H4354">
        <v>8</v>
      </c>
      <c r="I4354" t="s">
        <v>260</v>
      </c>
      <c r="J4354">
        <v>98</v>
      </c>
      <c r="K4354">
        <v>97</v>
      </c>
      <c r="L4354">
        <v>102</v>
      </c>
      <c r="M4354">
        <v>107</v>
      </c>
      <c r="N4354">
        <v>108</v>
      </c>
      <c r="O4354">
        <v>108</v>
      </c>
      <c r="P4354">
        <v>106</v>
      </c>
      <c r="Q4354">
        <v>105</v>
      </c>
      <c r="R4354">
        <v>103</v>
      </c>
      <c r="S4354">
        <v>102</v>
      </c>
      <c r="T4354">
        <v>98</v>
      </c>
      <c r="U4354">
        <v>94</v>
      </c>
      <c r="V4354">
        <v>84</v>
      </c>
      <c r="W4354">
        <v>91</v>
      </c>
      <c r="X4354">
        <v>102</v>
      </c>
      <c r="Y4354">
        <v>107</v>
      </c>
      <c r="Z4354">
        <v>110</v>
      </c>
      <c r="AA4354">
        <v>112</v>
      </c>
      <c r="AB4354">
        <v>116</v>
      </c>
      <c r="AC4354">
        <v>119</v>
      </c>
      <c r="AD4354">
        <v>120</v>
      </c>
      <c r="AE4354">
        <v>119</v>
      </c>
      <c r="AF4354">
        <v>118</v>
      </c>
      <c r="AG4354">
        <v>116</v>
      </c>
      <c r="AH4354">
        <v>119</v>
      </c>
      <c r="AI4354">
        <v>116</v>
      </c>
      <c r="AJ4354">
        <v>111</v>
      </c>
      <c r="AK4354">
        <v>109</v>
      </c>
      <c r="AL4354">
        <v>109</v>
      </c>
      <c r="AM4354">
        <v>109</v>
      </c>
      <c r="AN4354" s="5">
        <v>112</v>
      </c>
      <c r="AO4354" s="5">
        <v>114</v>
      </c>
      <c r="AP4354" s="5">
        <v>107</v>
      </c>
      <c r="AQ4354" s="5">
        <v>107</v>
      </c>
      <c r="AR4354" s="5">
        <v>107</v>
      </c>
      <c r="AS4354" s="5">
        <v>114</v>
      </c>
      <c r="AT4354" s="5">
        <v>120</v>
      </c>
      <c r="AU4354" s="5">
        <v>121</v>
      </c>
      <c r="AV4354" s="5">
        <v>119</v>
      </c>
      <c r="AW4354" s="5">
        <v>110</v>
      </c>
      <c r="AX4354" s="5">
        <v>109</v>
      </c>
      <c r="AY4354" s="5">
        <v>111</v>
      </c>
      <c r="AZ4354" s="5">
        <v>110</v>
      </c>
      <c r="BA4354" s="5">
        <v>112</v>
      </c>
      <c r="BB4354" s="5">
        <v>115</v>
      </c>
      <c r="BC4354" s="5">
        <v>118</v>
      </c>
      <c r="BD4354" s="5">
        <v>112</v>
      </c>
      <c r="BE4354" s="5">
        <v>110</v>
      </c>
      <c r="BF4354" s="5">
        <v>111</v>
      </c>
      <c r="BG4354" s="5">
        <v>94</v>
      </c>
      <c r="BH4354" s="5">
        <v>105</v>
      </c>
      <c r="BI4354" s="5">
        <v>108</v>
      </c>
      <c r="BJ4354" s="5">
        <v>114</v>
      </c>
      <c r="BK4354" s="5">
        <v>113</v>
      </c>
      <c r="BL4354" s="5">
        <v>102</v>
      </c>
      <c r="BM4354" s="5">
        <v>85</v>
      </c>
      <c r="BN4354" s="5">
        <v>102</v>
      </c>
      <c r="BO4354" s="5">
        <v>108</v>
      </c>
      <c r="BP4354" s="5">
        <v>110</v>
      </c>
      <c r="BQ4354" s="5">
        <v>107</v>
      </c>
      <c r="BR4354" s="5">
        <v>112</v>
      </c>
      <c r="BS4354">
        <v>111</v>
      </c>
      <c r="BT4354">
        <v>115</v>
      </c>
      <c r="BU4354">
        <v>111</v>
      </c>
      <c r="BV4354">
        <v>103</v>
      </c>
      <c r="BW4354">
        <v>97</v>
      </c>
      <c r="BX4354">
        <v>98</v>
      </c>
      <c r="BY4354">
        <v>103</v>
      </c>
      <c r="BZ4354">
        <v>106</v>
      </c>
      <c r="CA4354">
        <v>107</v>
      </c>
      <c r="CB4354">
        <v>108</v>
      </c>
      <c r="CC4354">
        <v>109</v>
      </c>
      <c r="CD4354">
        <v>106</v>
      </c>
      <c r="CE4354">
        <v>105</v>
      </c>
      <c r="CF4354">
        <v>104</v>
      </c>
      <c r="CG4354">
        <v>103</v>
      </c>
      <c r="CH4354">
        <v>98</v>
      </c>
      <c r="CI4354">
        <v>102</v>
      </c>
      <c r="CJ4354">
        <v>105</v>
      </c>
      <c r="CK4354">
        <v>108</v>
      </c>
      <c r="CL4354">
        <v>106</v>
      </c>
      <c r="CM4354">
        <v>106</v>
      </c>
      <c r="CN4354">
        <v>94</v>
      </c>
      <c r="CO4354">
        <v>103</v>
      </c>
      <c r="CP4354">
        <v>105</v>
      </c>
      <c r="CQ4354">
        <v>96</v>
      </c>
      <c r="CR4354">
        <v>105</v>
      </c>
      <c r="CS4354">
        <v>111</v>
      </c>
      <c r="CT4354">
        <v>115</v>
      </c>
      <c r="CU4354">
        <v>113</v>
      </c>
      <c r="CV4354">
        <v>115</v>
      </c>
      <c r="CW4354">
        <v>112</v>
      </c>
      <c r="CX4354" t="s">
        <v>2</v>
      </c>
      <c r="CY4354" t="s">
        <v>64</v>
      </c>
      <c r="CZ4354" s="1">
        <f t="shared" si="5028"/>
        <v>0.55894466337152326</v>
      </c>
      <c r="DA4354" s="4">
        <f t="shared" si="5029"/>
        <v>109.64516129032258</v>
      </c>
      <c r="DB4354" s="4"/>
      <c r="DC4354" s="4"/>
      <c r="DD4354" s="4"/>
    </row>
    <row r="4355" spans="1:111" x14ac:dyDescent="0.25">
      <c r="A4355" t="s">
        <v>253</v>
      </c>
      <c r="B4355">
        <v>34.559399999999997</v>
      </c>
      <c r="C4355">
        <v>-115.74420000000001</v>
      </c>
      <c r="D4355">
        <v>658</v>
      </c>
      <c r="E4355" t="s">
        <v>1</v>
      </c>
      <c r="F4355">
        <v>234.6</v>
      </c>
      <c r="G4355">
        <v>2017</v>
      </c>
      <c r="H4355">
        <v>8</v>
      </c>
      <c r="I4355" t="s">
        <v>260</v>
      </c>
      <c r="J4355">
        <v>100</v>
      </c>
      <c r="K4355">
        <v>102</v>
      </c>
      <c r="L4355">
        <v>103</v>
      </c>
      <c r="M4355">
        <v>111</v>
      </c>
      <c r="N4355">
        <v>111</v>
      </c>
      <c r="O4355">
        <v>110</v>
      </c>
      <c r="P4355">
        <v>108</v>
      </c>
      <c r="Q4355">
        <v>106</v>
      </c>
      <c r="R4355">
        <v>105</v>
      </c>
      <c r="S4355">
        <v>106</v>
      </c>
      <c r="T4355">
        <v>102</v>
      </c>
      <c r="U4355">
        <v>98</v>
      </c>
      <c r="V4355">
        <v>90</v>
      </c>
      <c r="W4355">
        <v>90</v>
      </c>
      <c r="X4355">
        <v>107</v>
      </c>
      <c r="Y4355">
        <v>110</v>
      </c>
      <c r="Z4355">
        <v>113</v>
      </c>
      <c r="AA4355">
        <v>115</v>
      </c>
      <c r="AB4355">
        <v>116</v>
      </c>
      <c r="AC4355">
        <v>121</v>
      </c>
      <c r="AD4355">
        <v>120</v>
      </c>
      <c r="AE4355">
        <v>120</v>
      </c>
      <c r="AF4355">
        <v>117</v>
      </c>
      <c r="AG4355">
        <v>119</v>
      </c>
      <c r="AH4355">
        <v>121</v>
      </c>
      <c r="AI4355">
        <v>117</v>
      </c>
      <c r="AJ4355">
        <v>117</v>
      </c>
      <c r="AK4355">
        <v>113</v>
      </c>
      <c r="AL4355">
        <v>111</v>
      </c>
      <c r="AM4355">
        <v>109</v>
      </c>
      <c r="AN4355" s="5">
        <v>112</v>
      </c>
      <c r="AO4355" s="5">
        <v>113</v>
      </c>
      <c r="AP4355" s="5">
        <v>109</v>
      </c>
      <c r="AQ4355" s="5">
        <v>110</v>
      </c>
      <c r="AR4355" s="5">
        <v>115</v>
      </c>
      <c r="AS4355" s="5">
        <v>114</v>
      </c>
      <c r="AT4355" s="5">
        <v>117</v>
      </c>
      <c r="AU4355" s="5">
        <v>119</v>
      </c>
      <c r="AV4355" s="5">
        <v>119</v>
      </c>
      <c r="AW4355" s="5">
        <v>110</v>
      </c>
      <c r="AX4355" s="5">
        <v>112</v>
      </c>
      <c r="AY4355" s="5">
        <v>112</v>
      </c>
      <c r="AZ4355" s="5">
        <v>112</v>
      </c>
      <c r="BA4355" s="5">
        <v>112</v>
      </c>
      <c r="BB4355" s="5">
        <v>114</v>
      </c>
      <c r="BC4355" s="5">
        <v>117</v>
      </c>
      <c r="BD4355" s="5">
        <v>109</v>
      </c>
      <c r="BE4355" s="5">
        <v>108</v>
      </c>
      <c r="BF4355" s="5">
        <v>109</v>
      </c>
      <c r="BG4355" s="5">
        <v>109</v>
      </c>
      <c r="BH4355" s="5">
        <v>108</v>
      </c>
      <c r="BI4355" s="5">
        <v>108</v>
      </c>
      <c r="BJ4355" s="5">
        <v>111</v>
      </c>
      <c r="BK4355" s="5">
        <v>111</v>
      </c>
      <c r="BL4355" s="5">
        <v>104</v>
      </c>
      <c r="BM4355" s="5">
        <v>103</v>
      </c>
      <c r="BN4355" s="5">
        <v>108</v>
      </c>
      <c r="BO4355" s="5">
        <v>113</v>
      </c>
      <c r="BP4355" s="5">
        <v>111</v>
      </c>
      <c r="BQ4355" s="5">
        <v>110</v>
      </c>
      <c r="BR4355" s="5">
        <v>109</v>
      </c>
      <c r="BS4355">
        <v>106</v>
      </c>
      <c r="BT4355">
        <v>111</v>
      </c>
      <c r="BU4355">
        <v>108</v>
      </c>
      <c r="BV4355">
        <v>92</v>
      </c>
      <c r="BW4355">
        <v>106</v>
      </c>
      <c r="BX4355">
        <v>106</v>
      </c>
      <c r="BY4355">
        <v>107</v>
      </c>
      <c r="BZ4355">
        <v>108</v>
      </c>
      <c r="CA4355">
        <v>109</v>
      </c>
      <c r="CB4355">
        <v>112</v>
      </c>
      <c r="CC4355">
        <v>112</v>
      </c>
      <c r="CD4355">
        <v>110</v>
      </c>
      <c r="CE4355">
        <v>112</v>
      </c>
      <c r="CF4355">
        <v>110</v>
      </c>
      <c r="CG4355">
        <v>107</v>
      </c>
      <c r="CH4355">
        <v>104</v>
      </c>
      <c r="CI4355">
        <v>103</v>
      </c>
      <c r="CJ4355">
        <v>106</v>
      </c>
      <c r="CK4355">
        <v>108</v>
      </c>
      <c r="CL4355">
        <v>108</v>
      </c>
      <c r="CM4355">
        <v>108</v>
      </c>
      <c r="CN4355">
        <v>107</v>
      </c>
      <c r="CO4355">
        <v>107</v>
      </c>
      <c r="CP4355">
        <v>109</v>
      </c>
      <c r="CQ4355">
        <v>107</v>
      </c>
      <c r="CR4355">
        <v>111</v>
      </c>
      <c r="CS4355">
        <v>119</v>
      </c>
      <c r="CT4355">
        <v>117</v>
      </c>
      <c r="CU4355">
        <v>115</v>
      </c>
      <c r="CV4355">
        <v>116</v>
      </c>
      <c r="CW4355">
        <v>115</v>
      </c>
      <c r="CX4355" t="s">
        <v>5</v>
      </c>
      <c r="CY4355" t="s">
        <v>254</v>
      </c>
      <c r="CZ4355" s="1">
        <f t="shared" si="5028"/>
        <v>0.53340202289839811</v>
      </c>
      <c r="DA4355" s="4">
        <f t="shared" si="5029"/>
        <v>111.2258064516129</v>
      </c>
      <c r="DB4355" s="4"/>
      <c r="DC4355" s="4"/>
      <c r="DD4355" s="4"/>
    </row>
    <row r="4356" spans="1:111" x14ac:dyDescent="0.25">
      <c r="A4356" t="s">
        <v>236</v>
      </c>
      <c r="B4356">
        <v>36.601900000000001</v>
      </c>
      <c r="C4356">
        <v>-117.145</v>
      </c>
      <c r="D4356">
        <v>84</v>
      </c>
      <c r="E4356" t="s">
        <v>1</v>
      </c>
      <c r="F4356">
        <v>29.2</v>
      </c>
      <c r="G4356">
        <v>2017</v>
      </c>
      <c r="H4356">
        <v>8</v>
      </c>
      <c r="I4356" t="s">
        <v>260</v>
      </c>
      <c r="J4356">
        <v>104</v>
      </c>
      <c r="K4356">
        <v>109</v>
      </c>
      <c r="L4356">
        <v>113</v>
      </c>
      <c r="M4356">
        <v>114</v>
      </c>
      <c r="N4356">
        <v>111</v>
      </c>
      <c r="O4356">
        <v>114</v>
      </c>
      <c r="P4356">
        <v>114</v>
      </c>
      <c r="Q4356">
        <v>109</v>
      </c>
      <c r="R4356">
        <v>107</v>
      </c>
      <c r="S4356">
        <v>103</v>
      </c>
      <c r="T4356">
        <v>100</v>
      </c>
      <c r="U4356">
        <v>90</v>
      </c>
      <c r="V4356">
        <v>97</v>
      </c>
      <c r="W4356">
        <v>107</v>
      </c>
      <c r="X4356">
        <v>112</v>
      </c>
      <c r="Y4356">
        <v>116</v>
      </c>
      <c r="Z4356">
        <v>120</v>
      </c>
      <c r="AA4356">
        <v>121</v>
      </c>
      <c r="AB4356">
        <v>124</v>
      </c>
      <c r="AC4356">
        <v>125</v>
      </c>
      <c r="AD4356">
        <v>119</v>
      </c>
      <c r="AE4356">
        <v>122</v>
      </c>
      <c r="AF4356">
        <v>122</v>
      </c>
      <c r="AG4356">
        <v>123</v>
      </c>
      <c r="AH4356">
        <v>123</v>
      </c>
      <c r="AI4356">
        <v>119</v>
      </c>
      <c r="AJ4356">
        <v>116</v>
      </c>
      <c r="AK4356">
        <v>114</v>
      </c>
      <c r="AL4356">
        <v>116</v>
      </c>
      <c r="AM4356">
        <v>118</v>
      </c>
      <c r="AN4356" s="5">
        <v>120</v>
      </c>
      <c r="AO4356" s="5">
        <v>116</v>
      </c>
      <c r="AP4356" s="5">
        <v>114</v>
      </c>
      <c r="AQ4356" s="5">
        <v>117</v>
      </c>
      <c r="AR4356" s="5">
        <v>119</v>
      </c>
      <c r="AS4356" s="5">
        <v>121</v>
      </c>
      <c r="AT4356" s="5">
        <v>124</v>
      </c>
      <c r="AU4356" s="5">
        <v>125</v>
      </c>
      <c r="AV4356" s="5">
        <v>115</v>
      </c>
      <c r="AW4356" s="5">
        <v>118</v>
      </c>
      <c r="AX4356" s="5">
        <v>114</v>
      </c>
      <c r="AY4356" s="5">
        <v>117</v>
      </c>
      <c r="AZ4356" s="5">
        <v>118</v>
      </c>
      <c r="BA4356" s="5">
        <v>119</v>
      </c>
      <c r="BB4356" s="5">
        <v>122</v>
      </c>
      <c r="BC4356" s="5">
        <v>122</v>
      </c>
      <c r="BD4356" s="5">
        <v>121</v>
      </c>
      <c r="BE4356" s="5">
        <v>120</v>
      </c>
      <c r="BF4356" s="5">
        <v>115</v>
      </c>
      <c r="BG4356" s="5">
        <v>114</v>
      </c>
      <c r="BH4356" s="5">
        <v>114</v>
      </c>
      <c r="BI4356" s="5">
        <v>118</v>
      </c>
      <c r="BJ4356" s="5">
        <v>122</v>
      </c>
      <c r="BK4356" s="5">
        <v>116</v>
      </c>
      <c r="BL4356" s="5">
        <v>111</v>
      </c>
      <c r="BM4356" s="5">
        <v>112</v>
      </c>
      <c r="BN4356" s="5">
        <v>116</v>
      </c>
      <c r="BO4356" s="5">
        <v>118</v>
      </c>
      <c r="BP4356" s="5">
        <v>117</v>
      </c>
      <c r="BQ4356" s="5">
        <v>118</v>
      </c>
      <c r="BR4356" s="5">
        <v>120</v>
      </c>
      <c r="BS4356">
        <v>122</v>
      </c>
      <c r="BT4356">
        <v>119</v>
      </c>
      <c r="BU4356">
        <v>110</v>
      </c>
      <c r="BV4356">
        <v>109</v>
      </c>
      <c r="BW4356">
        <v>108</v>
      </c>
      <c r="BX4356">
        <v>108</v>
      </c>
      <c r="BY4356">
        <v>113</v>
      </c>
      <c r="BZ4356">
        <v>113</v>
      </c>
      <c r="CA4356">
        <v>114</v>
      </c>
      <c r="CB4356">
        <v>114</v>
      </c>
      <c r="CC4356">
        <v>116</v>
      </c>
      <c r="CD4356">
        <v>118</v>
      </c>
      <c r="CE4356">
        <v>112</v>
      </c>
      <c r="CF4356">
        <v>108</v>
      </c>
      <c r="CG4356">
        <v>108</v>
      </c>
      <c r="CH4356">
        <v>110</v>
      </c>
      <c r="CI4356">
        <v>113</v>
      </c>
      <c r="CJ4356">
        <v>116</v>
      </c>
      <c r="CK4356">
        <v>114</v>
      </c>
      <c r="CL4356">
        <v>112</v>
      </c>
      <c r="CM4356">
        <v>108</v>
      </c>
      <c r="CN4356">
        <v>110</v>
      </c>
      <c r="CO4356">
        <v>112</v>
      </c>
      <c r="CP4356">
        <v>111</v>
      </c>
      <c r="CQ4356">
        <v>114</v>
      </c>
      <c r="CR4356">
        <v>117</v>
      </c>
      <c r="CS4356">
        <v>119</v>
      </c>
      <c r="CT4356">
        <v>120</v>
      </c>
      <c r="CU4356">
        <v>120</v>
      </c>
      <c r="CV4356">
        <v>115</v>
      </c>
      <c r="CW4356">
        <v>110</v>
      </c>
      <c r="CX4356" t="s">
        <v>5</v>
      </c>
      <c r="CY4356" t="s">
        <v>237</v>
      </c>
      <c r="CZ4356" s="1">
        <f t="shared" si="5028"/>
        <v>0.91761256101764854</v>
      </c>
      <c r="DA4356" s="4">
        <f t="shared" si="5029"/>
        <v>117.83870967741936</v>
      </c>
      <c r="DB4356" s="4"/>
      <c r="DC4356" s="4"/>
      <c r="DD4356" s="4"/>
    </row>
    <row r="4357" spans="1:111" x14ac:dyDescent="0.25">
      <c r="A4357" t="s">
        <v>117</v>
      </c>
      <c r="B4357">
        <v>36.462499999999999</v>
      </c>
      <c r="C4357">
        <v>-116.8672</v>
      </c>
      <c r="D4357">
        <v>-194</v>
      </c>
      <c r="E4357" t="s">
        <v>1</v>
      </c>
      <c r="F4357">
        <v>0</v>
      </c>
      <c r="G4357">
        <v>2017</v>
      </c>
      <c r="H4357">
        <v>8</v>
      </c>
      <c r="I4357" t="s">
        <v>260</v>
      </c>
      <c r="J4357">
        <v>106</v>
      </c>
      <c r="K4357">
        <v>109</v>
      </c>
      <c r="L4357">
        <v>115</v>
      </c>
      <c r="M4357">
        <v>113</v>
      </c>
      <c r="N4357">
        <v>112</v>
      </c>
      <c r="O4357">
        <v>115</v>
      </c>
      <c r="P4357">
        <v>113</v>
      </c>
      <c r="Q4357">
        <v>109</v>
      </c>
      <c r="R4357">
        <v>107</v>
      </c>
      <c r="S4357">
        <v>104</v>
      </c>
      <c r="T4357">
        <v>94</v>
      </c>
      <c r="U4357">
        <v>91</v>
      </c>
      <c r="V4357">
        <v>101</v>
      </c>
      <c r="W4357">
        <v>108</v>
      </c>
      <c r="X4357">
        <v>114</v>
      </c>
      <c r="Y4357">
        <v>118</v>
      </c>
      <c r="Z4357">
        <v>120</v>
      </c>
      <c r="AA4357">
        <v>124</v>
      </c>
      <c r="AB4357">
        <v>125</v>
      </c>
      <c r="AC4357">
        <v>127</v>
      </c>
      <c r="AD4357">
        <v>123</v>
      </c>
      <c r="AE4357">
        <v>123</v>
      </c>
      <c r="AF4357">
        <v>126</v>
      </c>
      <c r="AG4357">
        <v>127</v>
      </c>
      <c r="AH4357">
        <v>125</v>
      </c>
      <c r="AI4357">
        <v>121</v>
      </c>
      <c r="AJ4357">
        <v>118</v>
      </c>
      <c r="AK4357">
        <v>114</v>
      </c>
      <c r="AL4357">
        <v>115</v>
      </c>
      <c r="AM4357">
        <v>119</v>
      </c>
      <c r="AN4357" s="5">
        <v>121</v>
      </c>
      <c r="AO4357" s="5">
        <v>116</v>
      </c>
      <c r="AP4357" s="5">
        <v>115</v>
      </c>
      <c r="AQ4357" s="5">
        <v>117</v>
      </c>
      <c r="AR4357" s="5">
        <v>122</v>
      </c>
      <c r="AS4357" s="5">
        <v>123</v>
      </c>
      <c r="AT4357" s="5">
        <v>127</v>
      </c>
      <c r="AU4357" s="5">
        <v>126</v>
      </c>
      <c r="AV4357" s="5">
        <v>118</v>
      </c>
      <c r="AW4357" s="5">
        <v>119</v>
      </c>
      <c r="AX4357" s="5">
        <v>117</v>
      </c>
      <c r="AY4357" s="5">
        <v>118</v>
      </c>
      <c r="AZ4357" s="5">
        <v>120</v>
      </c>
      <c r="BA4357" s="5">
        <v>122</v>
      </c>
      <c r="BB4357" s="5">
        <v>124</v>
      </c>
      <c r="BC4357" s="5">
        <v>122</v>
      </c>
      <c r="BD4357" s="5">
        <v>124</v>
      </c>
      <c r="BE4357" s="5">
        <v>123</v>
      </c>
      <c r="BF4357" s="5">
        <v>115</v>
      </c>
      <c r="BG4357" s="5">
        <v>117</v>
      </c>
      <c r="BH4357" s="5">
        <v>118</v>
      </c>
      <c r="BI4357" s="5">
        <v>120</v>
      </c>
      <c r="BJ4357" s="5">
        <v>123</v>
      </c>
      <c r="BK4357" s="5">
        <v>113</v>
      </c>
      <c r="BL4357" s="5">
        <v>111</v>
      </c>
      <c r="BM4357" s="5">
        <v>114</v>
      </c>
      <c r="BN4357" s="5">
        <v>118</v>
      </c>
      <c r="BO4357" s="5">
        <v>120</v>
      </c>
      <c r="BP4357" s="5">
        <v>120</v>
      </c>
      <c r="BQ4357" s="5">
        <v>121</v>
      </c>
      <c r="BR4357" s="5">
        <v>125</v>
      </c>
      <c r="BS4357">
        <v>127</v>
      </c>
      <c r="BT4357">
        <v>120</v>
      </c>
      <c r="BU4357">
        <v>109</v>
      </c>
      <c r="BV4357">
        <v>112</v>
      </c>
      <c r="BW4357">
        <v>111</v>
      </c>
      <c r="BX4357">
        <v>112</v>
      </c>
      <c r="BY4357">
        <v>117</v>
      </c>
      <c r="BZ4357">
        <v>117</v>
      </c>
      <c r="CA4357">
        <v>116</v>
      </c>
      <c r="CB4357">
        <v>116</v>
      </c>
      <c r="CC4357">
        <v>119</v>
      </c>
      <c r="CD4357">
        <v>119</v>
      </c>
      <c r="CE4357">
        <v>114</v>
      </c>
      <c r="CF4357">
        <v>113</v>
      </c>
      <c r="CG4357">
        <v>108</v>
      </c>
      <c r="CH4357">
        <v>112</v>
      </c>
      <c r="CI4357">
        <v>116</v>
      </c>
      <c r="CJ4357">
        <v>116</v>
      </c>
      <c r="CK4357">
        <v>115</v>
      </c>
      <c r="CL4357">
        <v>114</v>
      </c>
      <c r="CM4357">
        <v>114</v>
      </c>
      <c r="CN4357">
        <v>113</v>
      </c>
      <c r="CO4357">
        <v>117</v>
      </c>
      <c r="CP4357">
        <v>113</v>
      </c>
      <c r="CQ4357">
        <v>118</v>
      </c>
      <c r="CR4357">
        <v>122</v>
      </c>
      <c r="CS4357">
        <v>123</v>
      </c>
      <c r="CT4357">
        <v>122</v>
      </c>
      <c r="CU4357">
        <v>125</v>
      </c>
      <c r="CV4357">
        <v>121</v>
      </c>
      <c r="CW4357">
        <v>112</v>
      </c>
      <c r="CX4357" t="s">
        <v>5</v>
      </c>
      <c r="CY4357" t="s">
        <v>118</v>
      </c>
      <c r="CZ4357" s="1">
        <f t="shared" si="5028"/>
        <v>1</v>
      </c>
      <c r="DA4357" s="4">
        <f t="shared" si="5029"/>
        <v>119.64516129032258</v>
      </c>
      <c r="DB4357" s="4">
        <f>DA4357-DA4356</f>
        <v>1.8064516129032171</v>
      </c>
      <c r="DC4357" s="4" t="s">
        <v>283</v>
      </c>
      <c r="DD4357" s="4"/>
    </row>
    <row r="4358" spans="1:111" x14ac:dyDescent="0.25">
      <c r="BS4358" cm="1">
        <f t="array" ref="BS4358">SUMPRODUCT(--(MOD(AN4357:BR4357,5)=0))</f>
        <v>7</v>
      </c>
      <c r="BT4358">
        <f>AVERAGE(AN4357:BR4357)</f>
        <v>119.64516129032258</v>
      </c>
      <c r="CZ4358" s="1">
        <f>AVERAGE(CZ4313:CZ4355)</f>
        <v>0.7717055639751722</v>
      </c>
    </row>
    <row r="4359" spans="1:111" x14ac:dyDescent="0.25">
      <c r="D4359" s="6">
        <f>AVERAGE(D4313:D4355)</f>
        <v>3455.7441860465115</v>
      </c>
      <c r="AN4359" s="6">
        <f>AVERAGE(AN4313:AN4355)</f>
        <v>102.37209302325581</v>
      </c>
      <c r="AO4359" s="6">
        <f t="shared" ref="AO4359:BR4359" si="5030">AVERAGE(AO4313:AO4355)</f>
        <v>99.465116279069761</v>
      </c>
      <c r="AP4359" s="6">
        <f t="shared" si="5030"/>
        <v>98.767441860465112</v>
      </c>
      <c r="AQ4359" s="6">
        <f t="shared" si="5030"/>
        <v>101.74418604651163</v>
      </c>
      <c r="AR4359" s="6">
        <f t="shared" si="5030"/>
        <v>103.46511627906976</v>
      </c>
      <c r="AS4359" s="6">
        <f t="shared" si="5030"/>
        <v>105.54651162790698</v>
      </c>
      <c r="AT4359" s="6">
        <f t="shared" si="5030"/>
        <v>108.05813953488372</v>
      </c>
      <c r="AU4359" s="6">
        <f t="shared" si="5030"/>
        <v>108.04651162790698</v>
      </c>
      <c r="AV4359" s="6">
        <f t="shared" si="5030"/>
        <v>102.48837209302326</v>
      </c>
      <c r="AW4359" s="6">
        <f t="shared" si="5030"/>
        <v>100.6046511627907</v>
      </c>
      <c r="AX4359" s="6">
        <f t="shared" si="5030"/>
        <v>99.441860465116278</v>
      </c>
      <c r="AY4359" s="6">
        <f t="shared" si="5030"/>
        <v>100.62790697674419</v>
      </c>
      <c r="AZ4359" s="6">
        <f t="shared" si="5030"/>
        <v>101.58139534883721</v>
      </c>
      <c r="BA4359" s="6">
        <f t="shared" si="5030"/>
        <v>103.18604651162791</v>
      </c>
      <c r="BB4359" s="6">
        <f t="shared" si="5030"/>
        <v>105.95348837209302</v>
      </c>
      <c r="BC4359" s="6">
        <f t="shared" si="5030"/>
        <v>105.07751937984496</v>
      </c>
      <c r="BD4359" s="6">
        <f t="shared" si="5030"/>
        <v>102.89405684754522</v>
      </c>
      <c r="BE4359" s="6">
        <f t="shared" si="5030"/>
        <v>102.45348837209302</v>
      </c>
      <c r="BF4359" s="6">
        <f t="shared" si="5030"/>
        <v>97.255813953488371</v>
      </c>
      <c r="BG4359" s="6">
        <f t="shared" si="5030"/>
        <v>96.848837209302332</v>
      </c>
      <c r="BH4359" s="6">
        <f t="shared" si="5030"/>
        <v>99.186046511627907</v>
      </c>
      <c r="BI4359" s="6">
        <f t="shared" si="5030"/>
        <v>102</v>
      </c>
      <c r="BJ4359" s="6">
        <f t="shared" si="5030"/>
        <v>103.53488372093024</v>
      </c>
      <c r="BK4359" s="6">
        <f t="shared" si="5030"/>
        <v>96.04651162790698</v>
      </c>
      <c r="BL4359" s="6">
        <f t="shared" si="5030"/>
        <v>90.116279069767444</v>
      </c>
      <c r="BM4359" s="6">
        <f t="shared" si="5030"/>
        <v>94.093023255813947</v>
      </c>
      <c r="BN4359" s="6">
        <f t="shared" si="5030"/>
        <v>98.581395348837205</v>
      </c>
      <c r="BO4359" s="6">
        <f t="shared" si="5030"/>
        <v>100.46511627906976</v>
      </c>
      <c r="BP4359" s="6">
        <f t="shared" si="5030"/>
        <v>100.6046511627907</v>
      </c>
      <c r="BQ4359" s="6">
        <f t="shared" si="5030"/>
        <v>101.15503875968993</v>
      </c>
      <c r="BR4359" s="6">
        <f t="shared" si="5030"/>
        <v>103.27648578811369</v>
      </c>
      <c r="CY4359" t="s">
        <v>261</v>
      </c>
      <c r="CZ4359" s="1">
        <f>CORREL(AN4357:BR4357,AN4359:BR4359)</f>
        <v>0.91546826268670178</v>
      </c>
      <c r="DA4359" t="s">
        <v>262</v>
      </c>
    </row>
    <row r="4360" spans="1:111" x14ac:dyDescent="0.25">
      <c r="AI4360" s="13">
        <f>-AM4360/(AVERAGE(D4313:D4355)-D4357)</f>
        <v>-5.0738157493833407E-3</v>
      </c>
      <c r="AK4360">
        <f>AVERAGE(AN4357:BR4357)</f>
        <v>119.64516129032258</v>
      </c>
      <c r="AL4360">
        <f>AVERAGE(AN4359:BR4359)</f>
        <v>101.12703175793951</v>
      </c>
      <c r="AM4360">
        <f>AK4360-AL4360</f>
        <v>18.518129532383071</v>
      </c>
      <c r="AN4360" s="5">
        <f>AN4359+$AM4360</f>
        <v>120.89022255563889</v>
      </c>
      <c r="AO4360" s="5">
        <f t="shared" ref="AO4360" si="5031">AO4359+$AM4360</f>
        <v>117.98324581145283</v>
      </c>
      <c r="AP4360" s="5">
        <f t="shared" ref="AP4360" si="5032">AP4359+$AM4360</f>
        <v>117.28557139284818</v>
      </c>
      <c r="AQ4360" s="5">
        <f t="shared" ref="AQ4360" si="5033">AQ4359+$AM4360</f>
        <v>120.2623155788947</v>
      </c>
      <c r="AR4360" s="5">
        <f t="shared" ref="AR4360" si="5034">AR4359+$AM4360</f>
        <v>121.98324581145283</v>
      </c>
      <c r="AS4360" s="5">
        <f t="shared" ref="AS4360" si="5035">AS4359+$AM4360</f>
        <v>124.06464116029005</v>
      </c>
      <c r="AT4360" s="5">
        <f t="shared" ref="AT4360" si="5036">AT4359+$AM4360</f>
        <v>126.57626906726679</v>
      </c>
      <c r="AU4360" s="5">
        <f t="shared" ref="AU4360" si="5037">AU4359+$AM4360</f>
        <v>126.56464116029005</v>
      </c>
      <c r="AV4360" s="5">
        <f t="shared" ref="AV4360" si="5038">AV4359+$AM4360</f>
        <v>121.00650162540633</v>
      </c>
      <c r="AW4360" s="5">
        <f t="shared" ref="AW4360" si="5039">AW4359+$AM4360</f>
        <v>119.12278069517377</v>
      </c>
      <c r="AX4360" s="5">
        <f t="shared" ref="AX4360" si="5040">AX4359+$AM4360</f>
        <v>117.95998999749935</v>
      </c>
      <c r="AY4360" s="5">
        <f t="shared" ref="AY4360" si="5041">AY4359+$AM4360</f>
        <v>119.14603650912726</v>
      </c>
      <c r="AZ4360" s="5">
        <f t="shared" ref="AZ4360" si="5042">AZ4359+$AM4360</f>
        <v>120.09952488122028</v>
      </c>
      <c r="BA4360" s="5">
        <f t="shared" ref="BA4360" si="5043">BA4359+$AM4360</f>
        <v>121.70417604401098</v>
      </c>
      <c r="BB4360" s="5">
        <f t="shared" ref="BB4360" si="5044">BB4359+$AM4360</f>
        <v>124.47161790447609</v>
      </c>
      <c r="BC4360" s="5">
        <f t="shared" ref="BC4360" si="5045">BC4359+$AM4360</f>
        <v>123.59564891222803</v>
      </c>
      <c r="BD4360" s="5">
        <f t="shared" ref="BD4360" si="5046">BD4359+$AM4360</f>
        <v>121.41218637992829</v>
      </c>
      <c r="BE4360" s="5">
        <f t="shared" ref="BE4360" si="5047">BE4359+$AM4360</f>
        <v>120.97161790447609</v>
      </c>
      <c r="BF4360" s="5">
        <f t="shared" ref="BF4360" si="5048">BF4359+$AM4360</f>
        <v>115.77394348587144</v>
      </c>
      <c r="BG4360" s="5">
        <f t="shared" ref="BG4360" si="5049">BG4359+$AM4360</f>
        <v>115.3669667416854</v>
      </c>
      <c r="BH4360" s="5">
        <f t="shared" ref="BH4360" si="5050">BH4359+$AM4360</f>
        <v>117.70417604401098</v>
      </c>
      <c r="BI4360" s="5">
        <f t="shared" ref="BI4360" si="5051">BI4359+$AM4360</f>
        <v>120.51812953238307</v>
      </c>
      <c r="BJ4360" s="5">
        <f t="shared" ref="BJ4360" si="5052">BJ4359+$AM4360</f>
        <v>122.05301325331331</v>
      </c>
      <c r="BK4360" s="5">
        <f t="shared" ref="BK4360" si="5053">BK4359+$AM4360</f>
        <v>114.56464116029005</v>
      </c>
      <c r="BL4360" s="5">
        <f t="shared" ref="BL4360" si="5054">BL4359+$AM4360</f>
        <v>108.63440860215051</v>
      </c>
      <c r="BM4360" s="5">
        <f t="shared" ref="BM4360" si="5055">BM4359+$AM4360</f>
        <v>112.61115278819702</v>
      </c>
      <c r="BN4360" s="5">
        <f t="shared" ref="BN4360" si="5056">BN4359+$AM4360</f>
        <v>117.09952488122028</v>
      </c>
      <c r="BO4360" s="5">
        <f t="shared" ref="BO4360" si="5057">BO4359+$AM4360</f>
        <v>118.98324581145283</v>
      </c>
      <c r="BP4360" s="5">
        <f t="shared" ref="BP4360" si="5058">BP4359+$AM4360</f>
        <v>119.12278069517377</v>
      </c>
      <c r="BQ4360" s="5">
        <f t="shared" ref="BQ4360" si="5059">BQ4359+$AM4360</f>
        <v>119.673168292073</v>
      </c>
      <c r="BR4360" s="5">
        <f t="shared" ref="BR4360" si="5060">BR4359+$AM4360</f>
        <v>121.79461532049676</v>
      </c>
    </row>
    <row r="4361" spans="1:111" x14ac:dyDescent="0.25">
      <c r="AI4361" s="11"/>
      <c r="AN4361" s="5">
        <f>AN4357-AN4360</f>
        <v>0.10977744436111436</v>
      </c>
      <c r="AO4361" s="5">
        <f t="shared" ref="AO4361" si="5061">AO4357-AO4360</f>
        <v>-1.9832458114528322</v>
      </c>
      <c r="AP4361" s="5">
        <f t="shared" ref="AP4361" si="5062">AP4357-AP4360</f>
        <v>-2.2855713928481833</v>
      </c>
      <c r="AQ4361" s="5">
        <f t="shared" ref="AQ4361" si="5063">AQ4357-AQ4360</f>
        <v>-3.2623155788947003</v>
      </c>
      <c r="AR4361" s="5">
        <f t="shared" ref="AR4361" si="5064">AR4357-AR4360</f>
        <v>1.6754188547167814E-2</v>
      </c>
      <c r="AS4361" s="5">
        <f t="shared" ref="AS4361" si="5065">AS4357-AS4360</f>
        <v>-1.0646411602900514</v>
      </c>
      <c r="AT4361" s="5">
        <f t="shared" ref="AT4361" si="5066">AT4357-AT4360</f>
        <v>0.42373093273320706</v>
      </c>
      <c r="AU4361" s="5">
        <f t="shared" ref="AU4361" si="5067">AU4357-AU4360</f>
        <v>-0.5646411602900514</v>
      </c>
      <c r="AV4361" s="5">
        <f t="shared" ref="AV4361" si="5068">AV4357-AV4360</f>
        <v>-3.0065016254063295</v>
      </c>
      <c r="AW4361" s="5">
        <f t="shared" ref="AW4361" si="5069">AW4357-AW4360</f>
        <v>-0.12278069517377332</v>
      </c>
      <c r="AX4361" s="5">
        <f t="shared" ref="AX4361" si="5070">AX4357-AX4360</f>
        <v>-0.9599899974993491</v>
      </c>
      <c r="AY4361" s="5">
        <f t="shared" ref="AY4361" si="5071">AY4357-AY4360</f>
        <v>-1.1460365091272564</v>
      </c>
      <c r="AZ4361" s="5">
        <f t="shared" ref="AZ4361" si="5072">AZ4357-AZ4360</f>
        <v>-9.9524881220276029E-2</v>
      </c>
      <c r="BA4361" s="5">
        <f t="shared" ref="BA4361" si="5073">BA4357-BA4360</f>
        <v>0.29582395598902167</v>
      </c>
      <c r="BB4361" s="5">
        <f t="shared" ref="BB4361" si="5074">BB4357-BB4360</f>
        <v>-0.47161790447609064</v>
      </c>
      <c r="BC4361" s="5">
        <f t="shared" ref="BC4361" si="5075">BC4357-BC4360</f>
        <v>-1.5956489122280288</v>
      </c>
      <c r="BD4361" s="5">
        <f t="shared" ref="BD4361" si="5076">BD4357-BD4360</f>
        <v>2.5878136200717137</v>
      </c>
      <c r="BE4361" s="5">
        <f t="shared" ref="BE4361" si="5077">BE4357-BE4360</f>
        <v>2.0283820955239094</v>
      </c>
      <c r="BF4361" s="5">
        <f t="shared" ref="BF4361" si="5078">BF4357-BF4360</f>
        <v>-0.77394348587144179</v>
      </c>
      <c r="BG4361" s="5">
        <f t="shared" ref="BG4361" si="5079">BG4357-BG4360</f>
        <v>1.6330332583145974</v>
      </c>
      <c r="BH4361" s="5">
        <f t="shared" ref="BH4361" si="5080">BH4357-BH4360</f>
        <v>0.29582395598902167</v>
      </c>
      <c r="BI4361" s="5">
        <f t="shared" ref="BI4361" si="5081">BI4357-BI4360</f>
        <v>-0.51812953238307102</v>
      </c>
      <c r="BJ4361" s="5">
        <f t="shared" ref="BJ4361" si="5082">BJ4357-BJ4360</f>
        <v>0.94698674668669014</v>
      </c>
      <c r="BK4361" s="5">
        <f t="shared" ref="BK4361" si="5083">BK4357-BK4360</f>
        <v>-1.5646411602900514</v>
      </c>
      <c r="BL4361" s="5">
        <f t="shared" ref="BL4361" si="5084">BL4357-BL4360</f>
        <v>2.3655913978494851</v>
      </c>
      <c r="BM4361" s="5">
        <f t="shared" ref="BM4361" si="5085">BM4357-BM4360</f>
        <v>1.3888472118029824</v>
      </c>
      <c r="BN4361" s="5">
        <f t="shared" ref="BN4361" si="5086">BN4357-BN4360</f>
        <v>0.90047511877972397</v>
      </c>
      <c r="BO4361" s="5">
        <f t="shared" ref="BO4361" si="5087">BO4357-BO4360</f>
        <v>1.0167541885471678</v>
      </c>
      <c r="BP4361" s="5">
        <f t="shared" ref="BP4361" si="5088">BP4357-BP4360</f>
        <v>0.87721930482622668</v>
      </c>
      <c r="BQ4361" s="5">
        <f t="shared" ref="BQ4361" si="5089">BQ4357-BQ4360</f>
        <v>1.3268317079269991</v>
      </c>
      <c r="BR4361" s="5">
        <f t="shared" ref="BR4361" si="5090">BR4357-BR4360</f>
        <v>3.2053846795032399</v>
      </c>
      <c r="BS4361" s="15">
        <f>STDEV(AN4361:BR4361)</f>
        <v>1.5869342897398366</v>
      </c>
      <c r="BT4361" t="s">
        <v>264</v>
      </c>
    </row>
    <row r="4362" spans="1:111" x14ac:dyDescent="0.25">
      <c r="AN4362" s="5">
        <f>ABS(AN4361)</f>
        <v>0.10977744436111436</v>
      </c>
      <c r="AO4362" s="5">
        <f t="shared" ref="AO4362" si="5091">ABS(AO4361)</f>
        <v>1.9832458114528322</v>
      </c>
      <c r="AP4362" s="5">
        <f t="shared" ref="AP4362" si="5092">ABS(AP4361)</f>
        <v>2.2855713928481833</v>
      </c>
      <c r="AQ4362" s="5">
        <f t="shared" ref="AQ4362" si="5093">ABS(AQ4361)</f>
        <v>3.2623155788947003</v>
      </c>
      <c r="AR4362" s="5">
        <f t="shared" ref="AR4362" si="5094">ABS(AR4361)</f>
        <v>1.6754188547167814E-2</v>
      </c>
      <c r="AS4362" s="5">
        <f t="shared" ref="AS4362" si="5095">ABS(AS4361)</f>
        <v>1.0646411602900514</v>
      </c>
      <c r="AT4362" s="5">
        <f t="shared" ref="AT4362" si="5096">ABS(AT4361)</f>
        <v>0.42373093273320706</v>
      </c>
      <c r="AU4362" s="5">
        <f t="shared" ref="AU4362" si="5097">ABS(AU4361)</f>
        <v>0.5646411602900514</v>
      </c>
      <c r="AV4362" s="5">
        <f t="shared" ref="AV4362" si="5098">ABS(AV4361)</f>
        <v>3.0065016254063295</v>
      </c>
      <c r="AW4362" s="5">
        <f t="shared" ref="AW4362" si="5099">ABS(AW4361)</f>
        <v>0.12278069517377332</v>
      </c>
      <c r="AX4362" s="5">
        <f t="shared" ref="AX4362" si="5100">ABS(AX4361)</f>
        <v>0.9599899974993491</v>
      </c>
      <c r="AY4362" s="5">
        <f t="shared" ref="AY4362" si="5101">ABS(AY4361)</f>
        <v>1.1460365091272564</v>
      </c>
      <c r="AZ4362" s="5">
        <f t="shared" ref="AZ4362" si="5102">ABS(AZ4361)</f>
        <v>9.9524881220276029E-2</v>
      </c>
      <c r="BA4362" s="5">
        <f t="shared" ref="BA4362" si="5103">ABS(BA4361)</f>
        <v>0.29582395598902167</v>
      </c>
      <c r="BB4362" s="5">
        <f t="shared" ref="BB4362" si="5104">ABS(BB4361)</f>
        <v>0.47161790447609064</v>
      </c>
      <c r="BC4362" s="5">
        <f t="shared" ref="BC4362" si="5105">ABS(BC4361)</f>
        <v>1.5956489122280288</v>
      </c>
      <c r="BD4362" s="5">
        <f t="shared" ref="BD4362" si="5106">ABS(BD4361)</f>
        <v>2.5878136200717137</v>
      </c>
      <c r="BE4362" s="5">
        <f t="shared" ref="BE4362" si="5107">ABS(BE4361)</f>
        <v>2.0283820955239094</v>
      </c>
      <c r="BF4362" s="5">
        <f t="shared" ref="BF4362" si="5108">ABS(BF4361)</f>
        <v>0.77394348587144179</v>
      </c>
      <c r="BG4362" s="5">
        <f t="shared" ref="BG4362" si="5109">ABS(BG4361)</f>
        <v>1.6330332583145974</v>
      </c>
      <c r="BH4362" s="5">
        <f t="shared" ref="BH4362" si="5110">ABS(BH4361)</f>
        <v>0.29582395598902167</v>
      </c>
      <c r="BI4362" s="5">
        <f t="shared" ref="BI4362" si="5111">ABS(BI4361)</f>
        <v>0.51812953238307102</v>
      </c>
      <c r="BJ4362" s="5">
        <f t="shared" ref="BJ4362" si="5112">ABS(BJ4361)</f>
        <v>0.94698674668669014</v>
      </c>
      <c r="BK4362" s="5">
        <f t="shared" ref="BK4362" si="5113">ABS(BK4361)</f>
        <v>1.5646411602900514</v>
      </c>
      <c r="BL4362" s="5">
        <f t="shared" ref="BL4362" si="5114">ABS(BL4361)</f>
        <v>2.3655913978494851</v>
      </c>
      <c r="BM4362" s="5">
        <f t="shared" ref="BM4362" si="5115">ABS(BM4361)</f>
        <v>1.3888472118029824</v>
      </c>
      <c r="BN4362" s="5">
        <f t="shared" ref="BN4362" si="5116">ABS(BN4361)</f>
        <v>0.90047511877972397</v>
      </c>
      <c r="BO4362" s="5">
        <f t="shared" ref="BO4362" si="5117">ABS(BO4361)</f>
        <v>1.0167541885471678</v>
      </c>
      <c r="BP4362" s="5">
        <f t="shared" ref="BP4362" si="5118">ABS(BP4361)</f>
        <v>0.87721930482622668</v>
      </c>
      <c r="BQ4362" s="5">
        <f t="shared" ref="BQ4362" si="5119">ABS(BQ4361)</f>
        <v>1.3268317079269991</v>
      </c>
      <c r="BR4362" s="5">
        <f t="shared" ref="BR4362" si="5120">ABS(BR4361)</f>
        <v>3.2053846795032399</v>
      </c>
      <c r="BS4362" s="15">
        <f>AVERAGE(AN4362:BR4362)</f>
        <v>1.2528535359646373</v>
      </c>
      <c r="BT4362" t="s">
        <v>268</v>
      </c>
      <c r="CZ4362" s="9" t="s">
        <v>258</v>
      </c>
      <c r="DA4362" s="10" t="s">
        <v>259</v>
      </c>
      <c r="DB4362" s="10"/>
      <c r="DC4362" s="10"/>
      <c r="DD4362" s="10"/>
    </row>
    <row r="4363" spans="1:111" x14ac:dyDescent="0.25">
      <c r="CZ4363" s="9" t="s">
        <v>258</v>
      </c>
      <c r="DA4363" s="10" t="s">
        <v>259</v>
      </c>
      <c r="DB4363" s="10"/>
      <c r="DC4363" s="10"/>
      <c r="DD4363" s="10"/>
    </row>
    <row r="4364" spans="1:111" x14ac:dyDescent="0.25">
      <c r="A4364" t="s">
        <v>13</v>
      </c>
      <c r="B4364">
        <v>38.069400000000002</v>
      </c>
      <c r="C4364">
        <v>-117.2355</v>
      </c>
      <c r="D4364">
        <v>6010</v>
      </c>
      <c r="E4364" t="s">
        <v>1</v>
      </c>
      <c r="F4364">
        <v>181.5</v>
      </c>
      <c r="G4364">
        <v>2018</v>
      </c>
      <c r="H4364">
        <v>8</v>
      </c>
      <c r="I4364" t="s">
        <v>260</v>
      </c>
      <c r="J4364">
        <v>79</v>
      </c>
      <c r="K4364">
        <v>84</v>
      </c>
      <c r="L4364">
        <v>89</v>
      </c>
      <c r="M4364">
        <v>92</v>
      </c>
      <c r="N4364">
        <v>88</v>
      </c>
      <c r="O4364">
        <v>86</v>
      </c>
      <c r="P4364">
        <v>84</v>
      </c>
      <c r="Q4364">
        <v>87</v>
      </c>
      <c r="R4364">
        <v>90</v>
      </c>
      <c r="S4364">
        <v>76</v>
      </c>
      <c r="T4364">
        <v>87</v>
      </c>
      <c r="U4364">
        <v>92</v>
      </c>
      <c r="V4364">
        <v>89</v>
      </c>
      <c r="W4364">
        <v>89</v>
      </c>
      <c r="X4364">
        <v>90</v>
      </c>
      <c r="Y4364">
        <v>87</v>
      </c>
      <c r="Z4364">
        <v>73</v>
      </c>
      <c r="AA4364">
        <v>77</v>
      </c>
      <c r="AB4364">
        <v>86</v>
      </c>
      <c r="AC4364">
        <v>95</v>
      </c>
      <c r="AD4364">
        <v>96</v>
      </c>
      <c r="AE4364">
        <v>92</v>
      </c>
      <c r="AF4364">
        <v>94</v>
      </c>
      <c r="AG4364">
        <v>92</v>
      </c>
      <c r="AH4364">
        <v>98</v>
      </c>
      <c r="AI4364">
        <v>97</v>
      </c>
      <c r="AJ4364">
        <v>94</v>
      </c>
      <c r="AK4364">
        <v>91</v>
      </c>
      <c r="AL4364">
        <v>86</v>
      </c>
      <c r="AM4364">
        <v>90</v>
      </c>
      <c r="AN4364" s="5">
        <v>92</v>
      </c>
      <c r="AO4364" s="5">
        <v>94</v>
      </c>
      <c r="AP4364" s="5">
        <v>85</v>
      </c>
      <c r="AQ4364" s="5">
        <v>89</v>
      </c>
      <c r="AR4364" s="5">
        <v>89</v>
      </c>
      <c r="AS4364" s="5">
        <v>95</v>
      </c>
      <c r="AT4364" s="5">
        <v>92</v>
      </c>
      <c r="AU4364" s="5">
        <v>96</v>
      </c>
      <c r="AV4364" s="5">
        <v>96</v>
      </c>
      <c r="AW4364" s="5">
        <v>93</v>
      </c>
      <c r="AX4364" s="5">
        <v>89</v>
      </c>
      <c r="AY4364" s="5">
        <v>86</v>
      </c>
      <c r="AZ4364" s="5">
        <v>88</v>
      </c>
      <c r="BA4364" s="5">
        <v>89</v>
      </c>
      <c r="BB4364" s="5">
        <v>93</v>
      </c>
      <c r="BC4364" s="5">
        <v>90</v>
      </c>
      <c r="BD4364" s="5">
        <v>96</v>
      </c>
      <c r="BE4364" s="5">
        <v>98</v>
      </c>
      <c r="BF4364" s="5">
        <v>98</v>
      </c>
      <c r="BG4364" s="5">
        <v>92</v>
      </c>
      <c r="BH4364" s="5">
        <v>93</v>
      </c>
      <c r="BI4364" s="5">
        <v>90</v>
      </c>
      <c r="BJ4364" s="5">
        <v>94</v>
      </c>
      <c r="BK4364" s="5">
        <v>96</v>
      </c>
      <c r="BL4364" s="5">
        <v>98</v>
      </c>
      <c r="BM4364" s="5">
        <v>98</v>
      </c>
      <c r="BN4364" s="5">
        <v>98</v>
      </c>
      <c r="BO4364" s="5">
        <v>97</v>
      </c>
      <c r="BP4364" s="5">
        <v>97</v>
      </c>
      <c r="BQ4364" s="5">
        <v>94</v>
      </c>
      <c r="BR4364" s="5">
        <v>95</v>
      </c>
      <c r="BS4364">
        <v>93</v>
      </c>
      <c r="BT4364">
        <v>91</v>
      </c>
      <c r="BU4364">
        <v>90</v>
      </c>
      <c r="BV4364">
        <v>94</v>
      </c>
      <c r="BW4364">
        <v>89</v>
      </c>
      <c r="BX4364">
        <v>94</v>
      </c>
      <c r="BY4364">
        <v>96</v>
      </c>
      <c r="BZ4364">
        <v>97</v>
      </c>
      <c r="CA4364">
        <v>98</v>
      </c>
      <c r="CB4364">
        <v>98</v>
      </c>
      <c r="CC4364">
        <v>97</v>
      </c>
      <c r="CD4364">
        <v>94</v>
      </c>
      <c r="CE4364">
        <v>90</v>
      </c>
      <c r="CF4364">
        <v>91</v>
      </c>
      <c r="CG4364">
        <v>91</v>
      </c>
      <c r="CH4364">
        <v>89</v>
      </c>
      <c r="CI4364">
        <v>86</v>
      </c>
      <c r="CJ4364">
        <v>93</v>
      </c>
      <c r="CK4364">
        <v>91</v>
      </c>
      <c r="CL4364">
        <v>90</v>
      </c>
      <c r="CM4364">
        <v>93</v>
      </c>
      <c r="CN4364">
        <v>89</v>
      </c>
      <c r="CO4364">
        <v>90</v>
      </c>
      <c r="CP4364">
        <v>90</v>
      </c>
      <c r="CQ4364">
        <v>87</v>
      </c>
      <c r="CR4364">
        <v>90</v>
      </c>
      <c r="CS4364">
        <v>81</v>
      </c>
      <c r="CT4364">
        <v>81</v>
      </c>
      <c r="CU4364">
        <v>86</v>
      </c>
      <c r="CV4364">
        <v>85</v>
      </c>
      <c r="CW4364">
        <v>86</v>
      </c>
      <c r="CX4364" t="s">
        <v>2</v>
      </c>
      <c r="CY4364" t="s">
        <v>14</v>
      </c>
      <c r="CZ4364" s="1">
        <f>CORREL(AN4364:BR4364,AN$4404:BR$4404)</f>
        <v>0.70815185380950252</v>
      </c>
      <c r="DA4364" s="4">
        <f>AVERAGE(AN4364:BR4364)</f>
        <v>93.225806451612897</v>
      </c>
      <c r="DB4364" s="4"/>
      <c r="DC4364" s="4"/>
      <c r="DD4364" s="4"/>
      <c r="DF4364" s="11"/>
      <c r="DG4364" s="11"/>
    </row>
    <row r="4365" spans="1:111" x14ac:dyDescent="0.25">
      <c r="A4365" t="s">
        <v>224</v>
      </c>
      <c r="B4365">
        <v>36.0306</v>
      </c>
      <c r="C4365">
        <v>-115.5167</v>
      </c>
      <c r="D4365">
        <v>5600</v>
      </c>
      <c r="E4365" t="s">
        <v>1</v>
      </c>
      <c r="F4365">
        <v>130.19999999999999</v>
      </c>
      <c r="G4365">
        <v>2018</v>
      </c>
      <c r="H4365">
        <v>8</v>
      </c>
      <c r="I4365" t="s">
        <v>260</v>
      </c>
      <c r="J4365">
        <v>80</v>
      </c>
      <c r="K4365">
        <v>84</v>
      </c>
      <c r="L4365">
        <v>88</v>
      </c>
      <c r="M4365">
        <v>89</v>
      </c>
      <c r="N4365">
        <v>82</v>
      </c>
      <c r="O4365">
        <v>82</v>
      </c>
      <c r="P4365">
        <v>80</v>
      </c>
      <c r="Q4365">
        <v>88</v>
      </c>
      <c r="R4365">
        <v>82</v>
      </c>
      <c r="S4365">
        <v>81</v>
      </c>
      <c r="T4365">
        <v>87</v>
      </c>
      <c r="U4365">
        <v>92</v>
      </c>
      <c r="V4365">
        <v>91</v>
      </c>
      <c r="W4365">
        <v>86</v>
      </c>
      <c r="X4365">
        <v>80</v>
      </c>
      <c r="Y4365">
        <v>78</v>
      </c>
      <c r="Z4365">
        <v>72</v>
      </c>
      <c r="AA4365">
        <v>78</v>
      </c>
      <c r="AB4365">
        <v>85</v>
      </c>
      <c r="AC4365">
        <v>93</v>
      </c>
      <c r="AD4365">
        <v>94</v>
      </c>
      <c r="AE4365">
        <v>93</v>
      </c>
      <c r="AF4365">
        <v>92</v>
      </c>
      <c r="AG4365">
        <v>91</v>
      </c>
      <c r="AH4365">
        <v>94</v>
      </c>
      <c r="AI4365">
        <v>95</v>
      </c>
      <c r="AJ4365">
        <v>90</v>
      </c>
      <c r="AK4365">
        <v>86</v>
      </c>
      <c r="AL4365">
        <v>84</v>
      </c>
      <c r="AM4365">
        <v>89</v>
      </c>
      <c r="AN4365" s="5">
        <v>91</v>
      </c>
      <c r="AO4365" s="5">
        <v>91</v>
      </c>
      <c r="AP4365" s="5">
        <v>87</v>
      </c>
      <c r="AQ4365" s="5">
        <v>87</v>
      </c>
      <c r="AR4365" s="5">
        <v>90</v>
      </c>
      <c r="AS4365" s="5">
        <v>97</v>
      </c>
      <c r="AT4365" s="5">
        <v>93</v>
      </c>
      <c r="AU4365" s="5">
        <v>93</v>
      </c>
      <c r="AV4365" s="5">
        <v>89</v>
      </c>
      <c r="AW4365" s="5">
        <v>87</v>
      </c>
      <c r="AX4365" s="5">
        <v>82</v>
      </c>
      <c r="AY4365" s="5">
        <v>78</v>
      </c>
      <c r="AZ4365" s="5">
        <v>81</v>
      </c>
      <c r="BA4365" s="5">
        <v>90</v>
      </c>
      <c r="BB4365" s="5">
        <v>88</v>
      </c>
      <c r="BC4365" s="5">
        <v>94</v>
      </c>
      <c r="BD4365" s="5">
        <v>95</v>
      </c>
      <c r="BE4365" s="5">
        <v>89</v>
      </c>
      <c r="BF4365" s="5">
        <v>91</v>
      </c>
      <c r="BG4365" s="5">
        <v>88</v>
      </c>
      <c r="BH4365" s="5">
        <v>88</v>
      </c>
      <c r="BI4365" s="5">
        <v>92</v>
      </c>
      <c r="BJ4365" s="5">
        <v>95</v>
      </c>
      <c r="BK4365" s="5">
        <v>95</v>
      </c>
      <c r="BL4365" s="5">
        <v>97</v>
      </c>
      <c r="BM4365" s="5">
        <v>97</v>
      </c>
      <c r="BN4365" s="5">
        <v>97</v>
      </c>
      <c r="BO4365" s="5">
        <v>94</v>
      </c>
      <c r="BP4365" s="5">
        <v>92</v>
      </c>
      <c r="BQ4365" s="5">
        <v>92</v>
      </c>
      <c r="BR4365" s="5">
        <v>93</v>
      </c>
      <c r="BS4365">
        <v>91</v>
      </c>
      <c r="BT4365">
        <v>90</v>
      </c>
      <c r="BU4365">
        <v>91</v>
      </c>
      <c r="BV4365">
        <v>91</v>
      </c>
      <c r="BW4365">
        <v>89</v>
      </c>
      <c r="BX4365">
        <v>95</v>
      </c>
      <c r="BY4365">
        <v>94</v>
      </c>
      <c r="BZ4365">
        <v>93</v>
      </c>
      <c r="CA4365">
        <v>94</v>
      </c>
      <c r="CB4365">
        <v>91</v>
      </c>
      <c r="CC4365">
        <v>91</v>
      </c>
      <c r="CD4365">
        <v>83</v>
      </c>
      <c r="CE4365">
        <v>89</v>
      </c>
      <c r="CF4365">
        <v>90</v>
      </c>
      <c r="CG4365">
        <v>89</v>
      </c>
      <c r="CH4365">
        <v>83</v>
      </c>
      <c r="CI4365">
        <v>88</v>
      </c>
      <c r="CJ4365">
        <v>92</v>
      </c>
      <c r="CK4365">
        <v>95</v>
      </c>
      <c r="CL4365">
        <v>89</v>
      </c>
      <c r="CM4365">
        <v>86</v>
      </c>
      <c r="CN4365">
        <v>85</v>
      </c>
      <c r="CO4365">
        <v>86</v>
      </c>
      <c r="CP4365">
        <v>85</v>
      </c>
      <c r="CQ4365">
        <v>85</v>
      </c>
      <c r="CR4365">
        <v>85</v>
      </c>
      <c r="CS4365">
        <v>83</v>
      </c>
      <c r="CT4365">
        <v>84</v>
      </c>
      <c r="CU4365">
        <v>87</v>
      </c>
      <c r="CV4365">
        <v>83</v>
      </c>
      <c r="CW4365">
        <v>84</v>
      </c>
      <c r="CX4365" t="s">
        <v>2</v>
      </c>
      <c r="CY4365" t="s">
        <v>225</v>
      </c>
      <c r="CZ4365" s="1">
        <f t="shared" ref="CZ4365:CZ4404" si="5121">CORREL(AN4365:BR4365,AN$4404:BR$4404)</f>
        <v>0.84122976098222568</v>
      </c>
      <c r="DA4365" s="4">
        <f t="shared" ref="DA4365:DA4404" si="5122">AVERAGE(AN4365:BR4365)</f>
        <v>90.741935483870961</v>
      </c>
      <c r="DB4365" s="4"/>
      <c r="DC4365" s="4"/>
      <c r="DD4365" s="4"/>
      <c r="DF4365" s="11"/>
      <c r="DG4365" s="11"/>
    </row>
    <row r="4366" spans="1:111" x14ac:dyDescent="0.25">
      <c r="A4366" t="s">
        <v>211</v>
      </c>
      <c r="B4366">
        <v>37.8431</v>
      </c>
      <c r="C4366">
        <v>-118.4778</v>
      </c>
      <c r="D4366">
        <v>5450</v>
      </c>
      <c r="E4366" t="s">
        <v>1</v>
      </c>
      <c r="F4366">
        <v>209.4</v>
      </c>
      <c r="G4366">
        <v>2018</v>
      </c>
      <c r="H4366">
        <v>8</v>
      </c>
      <c r="I4366" t="s">
        <v>260</v>
      </c>
      <c r="J4366">
        <v>80</v>
      </c>
      <c r="K4366">
        <v>87</v>
      </c>
      <c r="L4366">
        <v>92</v>
      </c>
      <c r="M4366">
        <v>92</v>
      </c>
      <c r="N4366">
        <v>91</v>
      </c>
      <c r="O4366">
        <v>84</v>
      </c>
      <c r="P4366">
        <v>85</v>
      </c>
      <c r="Q4366">
        <v>89</v>
      </c>
      <c r="R4366">
        <v>86</v>
      </c>
      <c r="S4366">
        <v>83</v>
      </c>
      <c r="T4366">
        <v>91</v>
      </c>
      <c r="U4366">
        <v>94</v>
      </c>
      <c r="V4366">
        <v>96</v>
      </c>
      <c r="W4366">
        <v>94</v>
      </c>
      <c r="X4366">
        <v>91</v>
      </c>
      <c r="Y4366">
        <v>88</v>
      </c>
      <c r="Z4366">
        <v>77</v>
      </c>
      <c r="AA4366">
        <v>82</v>
      </c>
      <c r="AB4366">
        <v>90</v>
      </c>
      <c r="AC4366">
        <v>96</v>
      </c>
      <c r="AD4366">
        <v>96</v>
      </c>
      <c r="AE4366">
        <v>98</v>
      </c>
      <c r="AF4366">
        <v>97</v>
      </c>
      <c r="AG4366">
        <v>97</v>
      </c>
      <c r="AH4366">
        <v>98</v>
      </c>
      <c r="AI4366">
        <v>99</v>
      </c>
      <c r="AJ4366">
        <v>98</v>
      </c>
      <c r="AK4366">
        <v>89</v>
      </c>
      <c r="AL4366">
        <v>92</v>
      </c>
      <c r="AM4366">
        <v>92</v>
      </c>
      <c r="AN4366" s="5">
        <v>95</v>
      </c>
      <c r="AO4366" s="5">
        <v>94</v>
      </c>
      <c r="AP4366" s="5">
        <v>93</v>
      </c>
      <c r="AQ4366" s="5">
        <v>90</v>
      </c>
      <c r="AR4366" s="5">
        <v>92</v>
      </c>
      <c r="AS4366" s="5">
        <v>98</v>
      </c>
      <c r="AT4366" s="5">
        <v>99</v>
      </c>
      <c r="AU4366" s="5">
        <v>98</v>
      </c>
      <c r="AV4366" s="5">
        <v>97</v>
      </c>
      <c r="AW4366" s="5">
        <v>97</v>
      </c>
      <c r="AX4366" s="5">
        <v>95</v>
      </c>
      <c r="AY4366" s="5">
        <v>87</v>
      </c>
      <c r="AZ4366" s="5">
        <v>90</v>
      </c>
      <c r="BA4366" s="5">
        <v>94</v>
      </c>
      <c r="BB4366" s="5">
        <v>96</v>
      </c>
      <c r="BC4366" s="5">
        <v>98</v>
      </c>
      <c r="BD4366" s="5">
        <v>101</v>
      </c>
      <c r="BE4366" s="5">
        <v>105</v>
      </c>
      <c r="BF4366" s="5">
        <v>95</v>
      </c>
      <c r="BG4366" s="5">
        <v>94</v>
      </c>
      <c r="BH4366" s="5">
        <v>95</v>
      </c>
      <c r="BI4366" s="5">
        <v>91</v>
      </c>
      <c r="BJ4366" s="5">
        <v>95</v>
      </c>
      <c r="BK4366" s="5">
        <v>98</v>
      </c>
      <c r="BL4366" s="5">
        <v>97</v>
      </c>
      <c r="BM4366" s="5">
        <v>97</v>
      </c>
      <c r="BN4366" s="5">
        <v>100</v>
      </c>
      <c r="BO4366" s="5">
        <v>100</v>
      </c>
      <c r="BP4366" s="5">
        <v>101</v>
      </c>
      <c r="BQ4366" s="5">
        <v>100</v>
      </c>
      <c r="BR4366" s="5">
        <v>98</v>
      </c>
      <c r="BS4366">
        <v>94</v>
      </c>
      <c r="BT4366">
        <v>90</v>
      </c>
      <c r="BU4366">
        <v>97</v>
      </c>
      <c r="BV4366">
        <v>94</v>
      </c>
      <c r="BW4366">
        <v>95</v>
      </c>
      <c r="BX4366">
        <v>96</v>
      </c>
      <c r="BY4366">
        <v>98</v>
      </c>
      <c r="BZ4366">
        <v>99</v>
      </c>
      <c r="CA4366">
        <v>99</v>
      </c>
      <c r="CB4366">
        <v>100</v>
      </c>
      <c r="CC4366">
        <v>100</v>
      </c>
      <c r="CD4366">
        <v>93</v>
      </c>
      <c r="CE4366">
        <v>93</v>
      </c>
      <c r="CF4366">
        <v>93</v>
      </c>
      <c r="CG4366">
        <v>91</v>
      </c>
      <c r="CH4366">
        <v>93</v>
      </c>
      <c r="CI4366">
        <v>92</v>
      </c>
      <c r="CJ4366">
        <v>97</v>
      </c>
      <c r="CK4366">
        <v>97</v>
      </c>
      <c r="CL4366">
        <v>96</v>
      </c>
      <c r="CM4366">
        <v>93</v>
      </c>
      <c r="CN4366">
        <v>91</v>
      </c>
      <c r="CO4366">
        <v>91</v>
      </c>
      <c r="CP4366">
        <v>92</v>
      </c>
      <c r="CQ4366">
        <v>92</v>
      </c>
      <c r="CR4366">
        <v>92</v>
      </c>
      <c r="CS4366">
        <v>91</v>
      </c>
      <c r="CT4366">
        <v>89</v>
      </c>
      <c r="CU4366">
        <v>88</v>
      </c>
      <c r="CV4366">
        <v>90</v>
      </c>
      <c r="CW4366">
        <v>87</v>
      </c>
      <c r="CX4366" t="s">
        <v>5</v>
      </c>
      <c r="CY4366" t="s">
        <v>212</v>
      </c>
      <c r="CZ4366" s="1">
        <f t="shared" si="5121"/>
        <v>0.59477797253973597</v>
      </c>
      <c r="DA4366" s="4">
        <f t="shared" si="5122"/>
        <v>96.129032258064512</v>
      </c>
      <c r="DB4366" s="4"/>
      <c r="DC4366" s="4"/>
      <c r="DD4366" s="4"/>
      <c r="DF4366" s="11"/>
      <c r="DG4366" s="11"/>
    </row>
    <row r="4367" spans="1:111" x14ac:dyDescent="0.25">
      <c r="A4367" t="s">
        <v>209</v>
      </c>
      <c r="B4367">
        <v>35.123100000000001</v>
      </c>
      <c r="C4367">
        <v>-115.4114</v>
      </c>
      <c r="D4367">
        <v>5413</v>
      </c>
      <c r="E4367" t="s">
        <v>1</v>
      </c>
      <c r="F4367">
        <v>198.4</v>
      </c>
      <c r="G4367">
        <v>2018</v>
      </c>
      <c r="H4367">
        <v>8</v>
      </c>
      <c r="I4367" t="s">
        <v>260</v>
      </c>
      <c r="J4367">
        <v>80</v>
      </c>
      <c r="K4367">
        <v>84</v>
      </c>
      <c r="L4367">
        <v>89</v>
      </c>
      <c r="M4367">
        <v>87</v>
      </c>
      <c r="N4367">
        <v>83</v>
      </c>
      <c r="O4367">
        <v>80</v>
      </c>
      <c r="P4367">
        <v>80</v>
      </c>
      <c r="Q4367">
        <v>83</v>
      </c>
      <c r="R4367">
        <v>84</v>
      </c>
      <c r="S4367">
        <v>81</v>
      </c>
      <c r="T4367">
        <v>85</v>
      </c>
      <c r="U4367">
        <v>88</v>
      </c>
      <c r="V4367">
        <v>88</v>
      </c>
      <c r="W4367">
        <v>88</v>
      </c>
      <c r="X4367">
        <v>80</v>
      </c>
      <c r="Y4367">
        <v>76</v>
      </c>
      <c r="Z4367">
        <v>74</v>
      </c>
      <c r="AA4367">
        <v>79</v>
      </c>
      <c r="AB4367">
        <v>87</v>
      </c>
      <c r="AC4367">
        <v>93</v>
      </c>
      <c r="AD4367">
        <v>92</v>
      </c>
      <c r="AE4367">
        <v>93</v>
      </c>
      <c r="AF4367">
        <v>89</v>
      </c>
      <c r="AG4367">
        <v>87</v>
      </c>
      <c r="AH4367">
        <v>89</v>
      </c>
      <c r="AI4367">
        <v>89</v>
      </c>
      <c r="AJ4367">
        <v>89</v>
      </c>
      <c r="AK4367">
        <v>88</v>
      </c>
      <c r="AL4367">
        <v>81</v>
      </c>
      <c r="AM4367">
        <v>84</v>
      </c>
      <c r="AN4367" s="5">
        <v>88</v>
      </c>
      <c r="AO4367" s="5">
        <v>87</v>
      </c>
      <c r="AP4367" s="5">
        <v>85</v>
      </c>
      <c r="AQ4367" s="5">
        <v>84</v>
      </c>
      <c r="AR4367" s="5">
        <v>91</v>
      </c>
      <c r="AS4367" s="5">
        <v>93</v>
      </c>
      <c r="AT4367" s="5">
        <v>92</v>
      </c>
      <c r="AU4367" s="5">
        <v>93</v>
      </c>
      <c r="AV4367" s="5">
        <v>87</v>
      </c>
      <c r="AW4367" s="5">
        <v>82</v>
      </c>
      <c r="AX4367" s="5">
        <v>78</v>
      </c>
      <c r="AY4367" s="5">
        <v>78</v>
      </c>
      <c r="AZ4367" s="5">
        <v>78</v>
      </c>
      <c r="BA4367" s="5">
        <v>89</v>
      </c>
      <c r="BB4367" s="5">
        <v>88</v>
      </c>
      <c r="BC4367" s="5">
        <v>91</v>
      </c>
      <c r="BD4367" s="5">
        <v>90</v>
      </c>
      <c r="BE4367" s="5">
        <v>87</v>
      </c>
      <c r="BF4367" s="5">
        <v>88</v>
      </c>
      <c r="BG4367" s="5">
        <v>88</v>
      </c>
      <c r="BH4367" s="5">
        <v>80</v>
      </c>
      <c r="BI4367" s="5">
        <v>90</v>
      </c>
      <c r="BJ4367" s="5">
        <v>93</v>
      </c>
      <c r="BK4367" s="5">
        <v>95</v>
      </c>
      <c r="BL4367" s="5">
        <v>96</v>
      </c>
      <c r="BM4367" s="5">
        <v>96</v>
      </c>
      <c r="BN4367" s="5">
        <v>98</v>
      </c>
      <c r="BO4367" s="5">
        <v>91</v>
      </c>
      <c r="BP4367" s="5">
        <v>89</v>
      </c>
      <c r="BQ4367" s="5">
        <v>91</v>
      </c>
      <c r="BR4367" s="5">
        <v>88</v>
      </c>
      <c r="BS4367">
        <v>90</v>
      </c>
      <c r="BT4367">
        <v>89</v>
      </c>
      <c r="BU4367">
        <v>90</v>
      </c>
      <c r="BV4367">
        <v>92</v>
      </c>
      <c r="BW4367">
        <v>89</v>
      </c>
      <c r="BX4367">
        <v>93</v>
      </c>
      <c r="BY4367">
        <v>95</v>
      </c>
      <c r="BZ4367">
        <v>89</v>
      </c>
      <c r="CA4367">
        <v>87</v>
      </c>
      <c r="CB4367">
        <v>89</v>
      </c>
      <c r="CC4367">
        <v>89</v>
      </c>
      <c r="CD4367">
        <v>86</v>
      </c>
      <c r="CE4367">
        <v>88</v>
      </c>
      <c r="CF4367">
        <v>88</v>
      </c>
      <c r="CG4367">
        <v>85</v>
      </c>
      <c r="CH4367">
        <v>79</v>
      </c>
      <c r="CI4367">
        <v>82</v>
      </c>
      <c r="CJ4367">
        <v>91</v>
      </c>
      <c r="CK4367">
        <v>92</v>
      </c>
      <c r="CL4367">
        <v>89</v>
      </c>
      <c r="CM4367">
        <v>85</v>
      </c>
      <c r="CN4367">
        <v>84</v>
      </c>
      <c r="CO4367">
        <v>85</v>
      </c>
      <c r="CP4367">
        <v>85</v>
      </c>
      <c r="CQ4367">
        <v>83</v>
      </c>
      <c r="CR4367">
        <v>84</v>
      </c>
      <c r="CS4367">
        <v>85</v>
      </c>
      <c r="CT4367">
        <v>82</v>
      </c>
      <c r="CU4367">
        <v>86</v>
      </c>
      <c r="CV4367">
        <v>84</v>
      </c>
      <c r="CW4367">
        <v>84</v>
      </c>
      <c r="CX4367" t="s">
        <v>5</v>
      </c>
      <c r="CY4367" t="s">
        <v>210</v>
      </c>
      <c r="CZ4367" s="1">
        <f t="shared" si="5121"/>
        <v>0.89610957460703544</v>
      </c>
      <c r="DA4367" s="4">
        <f t="shared" si="5122"/>
        <v>88.516129032258064</v>
      </c>
      <c r="DB4367" s="4"/>
      <c r="DC4367" s="4"/>
      <c r="DD4367" s="4"/>
      <c r="DF4367" s="11"/>
      <c r="DG4367" s="11"/>
    </row>
    <row r="4368" spans="1:111" x14ac:dyDescent="0.25">
      <c r="A4368" t="s">
        <v>107</v>
      </c>
      <c r="B4368">
        <v>38.050600000000003</v>
      </c>
      <c r="C4368">
        <v>-117.09059999999999</v>
      </c>
      <c r="D4368">
        <v>5399</v>
      </c>
      <c r="E4368" t="s">
        <v>1</v>
      </c>
      <c r="F4368">
        <v>177.5</v>
      </c>
      <c r="G4368">
        <v>2018</v>
      </c>
      <c r="H4368">
        <v>8</v>
      </c>
      <c r="I4368" t="s">
        <v>260</v>
      </c>
      <c r="J4368">
        <v>79</v>
      </c>
      <c r="K4368">
        <v>86</v>
      </c>
      <c r="L4368">
        <v>90</v>
      </c>
      <c r="M4368">
        <v>93</v>
      </c>
      <c r="N4368">
        <v>89</v>
      </c>
      <c r="O4368">
        <v>86</v>
      </c>
      <c r="P4368">
        <v>85</v>
      </c>
      <c r="Q4368">
        <v>89</v>
      </c>
      <c r="R4368">
        <v>90</v>
      </c>
      <c r="S4368">
        <v>78</v>
      </c>
      <c r="T4368">
        <v>87</v>
      </c>
      <c r="U4368">
        <v>93</v>
      </c>
      <c r="V4368">
        <v>96</v>
      </c>
      <c r="W4368">
        <v>93</v>
      </c>
      <c r="X4368">
        <v>90</v>
      </c>
      <c r="Y4368">
        <v>86</v>
      </c>
      <c r="Z4368">
        <v>74</v>
      </c>
      <c r="AA4368">
        <v>77</v>
      </c>
      <c r="AB4368">
        <v>85</v>
      </c>
      <c r="AC4368">
        <v>96</v>
      </c>
      <c r="AD4368">
        <v>97</v>
      </c>
      <c r="AE4368">
        <v>93</v>
      </c>
      <c r="AF4368">
        <v>94</v>
      </c>
      <c r="AG4368">
        <v>93</v>
      </c>
      <c r="AH4368">
        <v>99</v>
      </c>
      <c r="AI4368">
        <v>98</v>
      </c>
      <c r="AJ4368">
        <v>97</v>
      </c>
      <c r="AK4368">
        <v>92</v>
      </c>
      <c r="AL4368">
        <v>87</v>
      </c>
      <c r="AM4368">
        <v>91</v>
      </c>
      <c r="AN4368" s="5">
        <v>93</v>
      </c>
      <c r="AO4368" s="5">
        <v>95</v>
      </c>
      <c r="AP4368" s="5">
        <v>92</v>
      </c>
      <c r="AQ4368" s="5">
        <v>90</v>
      </c>
      <c r="AR4368" s="5">
        <v>93</v>
      </c>
      <c r="AS4368" s="5">
        <v>98</v>
      </c>
      <c r="AT4368" s="5">
        <v>98</v>
      </c>
      <c r="AU4368" s="5">
        <v>98</v>
      </c>
      <c r="AV4368" s="5">
        <v>97</v>
      </c>
      <c r="AW4368" s="5">
        <v>95</v>
      </c>
      <c r="AX4368" s="5">
        <v>92</v>
      </c>
      <c r="AY4368" s="5">
        <v>88</v>
      </c>
      <c r="AZ4368" s="5">
        <v>89</v>
      </c>
      <c r="BA4368" s="5">
        <v>91</v>
      </c>
      <c r="BB4368" s="5">
        <v>95</v>
      </c>
      <c r="BC4368" s="5">
        <v>95</v>
      </c>
      <c r="BD4368" s="5">
        <v>99</v>
      </c>
      <c r="BE4368" s="5">
        <v>99</v>
      </c>
      <c r="BF4368" s="5">
        <v>98</v>
      </c>
      <c r="BG4368" s="5">
        <v>95</v>
      </c>
      <c r="BH4368" s="5">
        <v>95</v>
      </c>
      <c r="BI4368" s="5">
        <v>91</v>
      </c>
      <c r="BJ4368" s="5">
        <v>96</v>
      </c>
      <c r="BK4368" s="5">
        <v>98</v>
      </c>
      <c r="BL4368" s="5">
        <v>99</v>
      </c>
      <c r="BM4368" s="5">
        <v>100</v>
      </c>
      <c r="BN4368" s="5">
        <v>99</v>
      </c>
      <c r="BO4368" s="5">
        <v>99</v>
      </c>
      <c r="BP4368" s="5">
        <v>99</v>
      </c>
      <c r="BQ4368" s="5">
        <v>100</v>
      </c>
      <c r="BR4368" s="5">
        <v>96</v>
      </c>
      <c r="BS4368">
        <v>93</v>
      </c>
      <c r="BT4368">
        <v>92</v>
      </c>
      <c r="BU4368">
        <v>94</v>
      </c>
      <c r="BV4368">
        <v>94</v>
      </c>
      <c r="BW4368">
        <v>91</v>
      </c>
      <c r="BX4368">
        <v>95</v>
      </c>
      <c r="BY4368">
        <v>97</v>
      </c>
      <c r="BZ4368">
        <v>98</v>
      </c>
      <c r="CA4368">
        <v>99</v>
      </c>
      <c r="CB4368">
        <v>100</v>
      </c>
      <c r="CC4368">
        <v>99</v>
      </c>
      <c r="CD4368">
        <v>96</v>
      </c>
      <c r="CE4368">
        <v>94</v>
      </c>
      <c r="CF4368">
        <v>93</v>
      </c>
      <c r="CG4368">
        <v>92</v>
      </c>
      <c r="CH4368">
        <v>91</v>
      </c>
      <c r="CI4368">
        <v>92</v>
      </c>
      <c r="CJ4368">
        <v>94</v>
      </c>
      <c r="CK4368">
        <v>95</v>
      </c>
      <c r="CL4368">
        <v>96</v>
      </c>
      <c r="CM4368">
        <v>92</v>
      </c>
      <c r="CN4368">
        <v>90</v>
      </c>
      <c r="CO4368">
        <v>91</v>
      </c>
      <c r="CP4368">
        <v>90</v>
      </c>
      <c r="CQ4368">
        <v>89</v>
      </c>
      <c r="CR4368">
        <v>91</v>
      </c>
      <c r="CS4368">
        <v>88</v>
      </c>
      <c r="CT4368">
        <v>86</v>
      </c>
      <c r="CU4368">
        <v>87</v>
      </c>
      <c r="CV4368">
        <v>87</v>
      </c>
      <c r="CW4368">
        <v>86</v>
      </c>
      <c r="CX4368" t="s">
        <v>2</v>
      </c>
      <c r="CY4368" t="s">
        <v>108</v>
      </c>
      <c r="CZ4368" s="1">
        <f t="shared" si="5121"/>
        <v>0.76667951273590618</v>
      </c>
      <c r="DA4368" s="4">
        <f t="shared" si="5122"/>
        <v>95.548387096774192</v>
      </c>
      <c r="DB4368" s="4"/>
      <c r="DC4368" s="4"/>
      <c r="DD4368" s="4"/>
      <c r="DF4368" s="11"/>
      <c r="DG4368" s="11"/>
    </row>
    <row r="4369" spans="1:108" x14ac:dyDescent="0.25">
      <c r="A4369" t="s">
        <v>177</v>
      </c>
      <c r="B4369">
        <v>38.303600000000003</v>
      </c>
      <c r="C4369">
        <v>-116.1925</v>
      </c>
      <c r="D4369">
        <v>5200</v>
      </c>
      <c r="E4369" t="s">
        <v>1</v>
      </c>
      <c r="F4369">
        <v>213</v>
      </c>
      <c r="G4369">
        <v>2018</v>
      </c>
      <c r="H4369">
        <v>8</v>
      </c>
      <c r="I4369" t="s">
        <v>260</v>
      </c>
      <c r="J4369">
        <v>81</v>
      </c>
      <c r="K4369">
        <v>87</v>
      </c>
      <c r="L4369">
        <v>92</v>
      </c>
      <c r="M4369">
        <v>94</v>
      </c>
      <c r="N4369">
        <v>91</v>
      </c>
      <c r="O4369">
        <v>89</v>
      </c>
      <c r="P4369">
        <v>87</v>
      </c>
      <c r="Q4369">
        <v>90</v>
      </c>
      <c r="R4369">
        <v>91</v>
      </c>
      <c r="S4369">
        <v>83</v>
      </c>
      <c r="T4369">
        <v>90</v>
      </c>
      <c r="U4369">
        <v>95</v>
      </c>
      <c r="V4369">
        <v>97</v>
      </c>
      <c r="W4369">
        <v>94</v>
      </c>
      <c r="X4369">
        <v>90</v>
      </c>
      <c r="Y4369">
        <v>87</v>
      </c>
      <c r="Z4369">
        <v>79</v>
      </c>
      <c r="AA4369">
        <v>80</v>
      </c>
      <c r="AB4369">
        <v>88</v>
      </c>
      <c r="AC4369">
        <v>96</v>
      </c>
      <c r="AD4369">
        <v>97</v>
      </c>
      <c r="AE4369">
        <v>95</v>
      </c>
      <c r="AF4369">
        <v>97</v>
      </c>
      <c r="AG4369">
        <v>94</v>
      </c>
      <c r="AH4369">
        <v>99</v>
      </c>
      <c r="AI4369">
        <v>99</v>
      </c>
      <c r="AJ4369">
        <v>98</v>
      </c>
      <c r="AK4369">
        <v>93</v>
      </c>
      <c r="AL4369">
        <v>90</v>
      </c>
      <c r="AM4369">
        <v>90</v>
      </c>
      <c r="AN4369" s="5">
        <v>94</v>
      </c>
      <c r="AO4369" s="5">
        <v>97</v>
      </c>
      <c r="AP4369" s="5">
        <v>94</v>
      </c>
      <c r="AQ4369" s="5">
        <v>91</v>
      </c>
      <c r="AR4369" s="5">
        <v>95</v>
      </c>
      <c r="AS4369" s="5">
        <v>100</v>
      </c>
      <c r="AT4369" s="5">
        <v>100</v>
      </c>
      <c r="AU4369" s="5">
        <v>98</v>
      </c>
      <c r="AV4369" s="5">
        <v>95</v>
      </c>
      <c r="AW4369" s="5">
        <v>93</v>
      </c>
      <c r="AX4369" s="5">
        <v>94</v>
      </c>
      <c r="AY4369" s="5">
        <v>91</v>
      </c>
      <c r="AZ4369" s="5">
        <v>89</v>
      </c>
      <c r="BA4369" s="5">
        <v>91</v>
      </c>
      <c r="BB4369" s="5">
        <v>96</v>
      </c>
      <c r="BC4369" s="5">
        <v>98</v>
      </c>
      <c r="BD4369" s="5">
        <v>101</v>
      </c>
      <c r="BE4369" s="5">
        <v>100</v>
      </c>
      <c r="BF4369" s="5">
        <v>98</v>
      </c>
      <c r="BG4369" s="5">
        <v>95</v>
      </c>
      <c r="BH4369" s="5">
        <v>95</v>
      </c>
      <c r="BI4369" s="5">
        <v>89</v>
      </c>
      <c r="BJ4369" s="5">
        <v>97</v>
      </c>
      <c r="BK4369" s="5">
        <v>97</v>
      </c>
      <c r="BL4369" s="5">
        <v>100</v>
      </c>
      <c r="BM4369" s="5">
        <v>100</v>
      </c>
      <c r="BN4369" s="5">
        <v>100</v>
      </c>
      <c r="BO4369" s="5">
        <v>100</v>
      </c>
      <c r="BP4369" s="5">
        <v>100</v>
      </c>
      <c r="BQ4369" s="5">
        <v>101</v>
      </c>
      <c r="BR4369" s="5">
        <v>97</v>
      </c>
      <c r="BS4369">
        <v>96</v>
      </c>
      <c r="BT4369">
        <v>93</v>
      </c>
      <c r="BU4369">
        <v>94</v>
      </c>
      <c r="BV4369">
        <v>95</v>
      </c>
      <c r="BW4369">
        <v>93</v>
      </c>
      <c r="BX4369">
        <v>95</v>
      </c>
      <c r="BY4369">
        <v>98</v>
      </c>
      <c r="BZ4369">
        <v>100</v>
      </c>
      <c r="CA4369">
        <v>102</v>
      </c>
      <c r="CB4369">
        <v>101</v>
      </c>
      <c r="CC4369">
        <v>100</v>
      </c>
      <c r="CD4369">
        <v>95</v>
      </c>
      <c r="CE4369">
        <v>94</v>
      </c>
      <c r="CF4369">
        <v>94</v>
      </c>
      <c r="CG4369">
        <v>89</v>
      </c>
      <c r="CH4369">
        <v>91</v>
      </c>
      <c r="CI4369">
        <v>94</v>
      </c>
      <c r="CJ4369">
        <v>96</v>
      </c>
      <c r="CK4369">
        <v>96</v>
      </c>
      <c r="CL4369">
        <v>96</v>
      </c>
      <c r="CM4369">
        <v>92</v>
      </c>
      <c r="CN4369">
        <v>91</v>
      </c>
      <c r="CO4369">
        <v>93</v>
      </c>
      <c r="CP4369">
        <v>92</v>
      </c>
      <c r="CQ4369">
        <v>92</v>
      </c>
      <c r="CR4369">
        <v>92</v>
      </c>
      <c r="CS4369">
        <v>90</v>
      </c>
      <c r="CT4369">
        <v>88</v>
      </c>
      <c r="CU4369">
        <v>89</v>
      </c>
      <c r="CV4369">
        <v>88</v>
      </c>
      <c r="CW4369">
        <v>89</v>
      </c>
      <c r="CX4369" t="s">
        <v>2</v>
      </c>
      <c r="CY4369" t="s">
        <v>178</v>
      </c>
      <c r="CZ4369" s="1">
        <f t="shared" si="5121"/>
        <v>0.71371470460580244</v>
      </c>
      <c r="DA4369" s="4">
        <f t="shared" si="5122"/>
        <v>96.322580645161295</v>
      </c>
      <c r="DB4369" s="4"/>
      <c r="DC4369" s="4"/>
      <c r="DD4369" s="4"/>
    </row>
    <row r="4370" spans="1:108" x14ac:dyDescent="0.25">
      <c r="A4370" t="s">
        <v>201</v>
      </c>
      <c r="B4370">
        <v>35.770600000000002</v>
      </c>
      <c r="C4370">
        <v>-115.9092</v>
      </c>
      <c r="D4370">
        <v>5000</v>
      </c>
      <c r="E4370" t="s">
        <v>1</v>
      </c>
      <c r="F4370">
        <v>115.3</v>
      </c>
      <c r="G4370">
        <v>2018</v>
      </c>
      <c r="H4370">
        <v>8</v>
      </c>
      <c r="I4370" t="s">
        <v>260</v>
      </c>
      <c r="J4370">
        <v>83</v>
      </c>
      <c r="K4370">
        <v>89</v>
      </c>
      <c r="L4370">
        <v>92</v>
      </c>
      <c r="M4370">
        <v>89</v>
      </c>
      <c r="N4370">
        <v>85</v>
      </c>
      <c r="O4370">
        <v>82</v>
      </c>
      <c r="P4370">
        <v>82</v>
      </c>
      <c r="Q4370">
        <v>88</v>
      </c>
      <c r="R4370">
        <v>86</v>
      </c>
      <c r="S4370">
        <v>83</v>
      </c>
      <c r="T4370">
        <v>92</v>
      </c>
      <c r="U4370">
        <v>93</v>
      </c>
      <c r="V4370">
        <v>91</v>
      </c>
      <c r="W4370">
        <v>90</v>
      </c>
      <c r="X4370">
        <v>85</v>
      </c>
      <c r="Y4370">
        <v>81</v>
      </c>
      <c r="Z4370">
        <v>75</v>
      </c>
      <c r="AA4370">
        <v>80</v>
      </c>
      <c r="AB4370">
        <v>89</v>
      </c>
      <c r="AC4370">
        <v>95</v>
      </c>
      <c r="AD4370">
        <v>97</v>
      </c>
      <c r="AE4370">
        <v>98</v>
      </c>
      <c r="AF4370">
        <v>95</v>
      </c>
      <c r="AG4370">
        <v>94</v>
      </c>
      <c r="AH4370">
        <v>94</v>
      </c>
      <c r="AI4370">
        <v>93</v>
      </c>
      <c r="AJ4370">
        <v>90</v>
      </c>
      <c r="AK4370">
        <v>88</v>
      </c>
      <c r="AL4370">
        <v>84</v>
      </c>
      <c r="AM4370">
        <v>91</v>
      </c>
      <c r="AN4370" s="5">
        <v>94</v>
      </c>
      <c r="AO4370" s="5">
        <v>92</v>
      </c>
      <c r="AP4370" s="5">
        <v>89</v>
      </c>
      <c r="AQ4370" s="5">
        <v>87</v>
      </c>
      <c r="AR4370" s="5">
        <v>91</v>
      </c>
      <c r="AS4370" s="5">
        <v>100</v>
      </c>
      <c r="AT4370" s="5">
        <v>95</v>
      </c>
      <c r="AU4370" s="5">
        <v>96</v>
      </c>
      <c r="AV4370" s="5">
        <v>94</v>
      </c>
      <c r="AW4370" s="5">
        <v>85</v>
      </c>
      <c r="AX4370" s="5">
        <v>85</v>
      </c>
      <c r="AY4370" s="5">
        <v>82</v>
      </c>
      <c r="AZ4370" s="5">
        <v>90</v>
      </c>
      <c r="BA4370" s="5">
        <v>95</v>
      </c>
      <c r="BB4370" s="5">
        <v>94</v>
      </c>
      <c r="BC4370" s="5">
        <v>96</v>
      </c>
      <c r="BD4370" s="5">
        <v>97</v>
      </c>
      <c r="BE4370" s="5">
        <v>93</v>
      </c>
      <c r="BF4370" s="5">
        <v>93</v>
      </c>
      <c r="BG4370" s="5">
        <v>91</v>
      </c>
      <c r="BH4370" s="5">
        <v>87</v>
      </c>
      <c r="BI4370" s="5">
        <v>93</v>
      </c>
      <c r="BJ4370" s="5">
        <v>97</v>
      </c>
      <c r="BK4370" s="5">
        <v>99</v>
      </c>
      <c r="BL4370" s="5">
        <v>101</v>
      </c>
      <c r="BM4370" s="5">
        <v>101</v>
      </c>
      <c r="BN4370" s="5">
        <v>100</v>
      </c>
      <c r="BO4370" s="5">
        <v>95</v>
      </c>
      <c r="BP4370" s="5">
        <v>93</v>
      </c>
      <c r="BQ4370" s="5">
        <v>95</v>
      </c>
      <c r="BR4370" s="5">
        <v>95</v>
      </c>
      <c r="BS4370">
        <v>96</v>
      </c>
      <c r="BT4370">
        <v>93</v>
      </c>
      <c r="BU4370">
        <v>94</v>
      </c>
      <c r="BV4370">
        <v>94</v>
      </c>
      <c r="BW4370">
        <v>93</v>
      </c>
      <c r="BX4370">
        <v>95</v>
      </c>
      <c r="BY4370">
        <v>97</v>
      </c>
      <c r="BZ4370">
        <v>97</v>
      </c>
      <c r="CA4370">
        <v>94</v>
      </c>
      <c r="CB4370">
        <v>93</v>
      </c>
      <c r="CC4370">
        <v>89</v>
      </c>
      <c r="CD4370">
        <v>85</v>
      </c>
      <c r="CE4370">
        <v>91</v>
      </c>
      <c r="CF4370">
        <v>92</v>
      </c>
      <c r="CG4370">
        <v>88</v>
      </c>
      <c r="CH4370">
        <v>89</v>
      </c>
      <c r="CI4370">
        <v>90</v>
      </c>
      <c r="CJ4370">
        <v>94</v>
      </c>
      <c r="CK4370">
        <v>97</v>
      </c>
      <c r="CL4370">
        <v>92</v>
      </c>
      <c r="CM4370">
        <v>88</v>
      </c>
      <c r="CN4370">
        <v>88</v>
      </c>
      <c r="CO4370">
        <v>87</v>
      </c>
      <c r="CP4370">
        <v>85</v>
      </c>
      <c r="CQ4370">
        <v>86</v>
      </c>
      <c r="CR4370">
        <v>85</v>
      </c>
      <c r="CS4370">
        <v>87</v>
      </c>
      <c r="CT4370">
        <v>84</v>
      </c>
      <c r="CU4370">
        <v>85</v>
      </c>
      <c r="CV4370">
        <v>85</v>
      </c>
      <c r="CW4370">
        <v>89</v>
      </c>
      <c r="CX4370" t="s">
        <v>5</v>
      </c>
      <c r="CY4370" t="s">
        <v>202</v>
      </c>
      <c r="CZ4370" s="1">
        <f t="shared" si="5121"/>
        <v>0.8871406362998141</v>
      </c>
      <c r="DA4370" s="4">
        <f t="shared" si="5122"/>
        <v>93.387096774193552</v>
      </c>
      <c r="DB4370" s="4"/>
      <c r="DC4370" s="4"/>
      <c r="DD4370" s="4"/>
    </row>
    <row r="4371" spans="1:108" x14ac:dyDescent="0.25">
      <c r="A4371" t="s">
        <v>179</v>
      </c>
      <c r="B4371">
        <v>37.250599999999999</v>
      </c>
      <c r="C4371">
        <v>-114.7075</v>
      </c>
      <c r="D4371">
        <v>4590</v>
      </c>
      <c r="E4371" t="s">
        <v>1</v>
      </c>
      <c r="F4371">
        <v>211</v>
      </c>
      <c r="G4371">
        <v>2018</v>
      </c>
      <c r="H4371">
        <v>8</v>
      </c>
      <c r="I4371" t="s">
        <v>260</v>
      </c>
      <c r="J4371">
        <v>85</v>
      </c>
      <c r="K4371">
        <v>91</v>
      </c>
      <c r="L4371">
        <v>95</v>
      </c>
      <c r="M4371">
        <v>94</v>
      </c>
      <c r="N4371">
        <v>90</v>
      </c>
      <c r="O4371">
        <v>88</v>
      </c>
      <c r="P4371">
        <v>88</v>
      </c>
      <c r="Q4371">
        <v>89</v>
      </c>
      <c r="R4371">
        <v>92</v>
      </c>
      <c r="S4371">
        <v>88</v>
      </c>
      <c r="T4371">
        <v>91</v>
      </c>
      <c r="U4371">
        <v>95</v>
      </c>
      <c r="V4371">
        <v>96</v>
      </c>
      <c r="W4371">
        <v>94</v>
      </c>
      <c r="X4371">
        <v>89</v>
      </c>
      <c r="Y4371">
        <v>85</v>
      </c>
      <c r="Z4371">
        <v>81</v>
      </c>
      <c r="AA4371">
        <v>83</v>
      </c>
      <c r="AB4371">
        <v>91</v>
      </c>
      <c r="AC4371">
        <v>96</v>
      </c>
      <c r="AD4371">
        <v>100</v>
      </c>
      <c r="AE4371">
        <v>98</v>
      </c>
      <c r="AF4371">
        <v>99</v>
      </c>
      <c r="AG4371">
        <v>96</v>
      </c>
      <c r="AH4371">
        <v>97</v>
      </c>
      <c r="AI4371">
        <v>97</v>
      </c>
      <c r="AJ4371">
        <v>95</v>
      </c>
      <c r="AK4371">
        <v>95</v>
      </c>
      <c r="AL4371">
        <v>89</v>
      </c>
      <c r="AM4371">
        <v>93</v>
      </c>
      <c r="AN4371" s="5">
        <v>96</v>
      </c>
      <c r="AO4371" s="5">
        <v>96</v>
      </c>
      <c r="AP4371" s="5">
        <v>93</v>
      </c>
      <c r="AQ4371" s="5">
        <v>92</v>
      </c>
      <c r="AR4371" s="5">
        <v>96</v>
      </c>
      <c r="AS4371" s="5">
        <v>102</v>
      </c>
      <c r="AT4371" s="5">
        <v>97</v>
      </c>
      <c r="AU4371" s="5">
        <v>97</v>
      </c>
      <c r="AV4371" s="5">
        <v>98</v>
      </c>
      <c r="AW4371" s="5">
        <v>91</v>
      </c>
      <c r="AX4371" s="5">
        <v>91</v>
      </c>
      <c r="AY4371" s="5">
        <v>89</v>
      </c>
      <c r="AZ4371" s="5">
        <v>90</v>
      </c>
      <c r="BA4371" s="5">
        <v>93</v>
      </c>
      <c r="BB4371" s="5">
        <v>94</v>
      </c>
      <c r="BC4371" s="5">
        <v>97</v>
      </c>
      <c r="BD4371" s="5">
        <v>100</v>
      </c>
      <c r="BE4371" s="5">
        <v>96</v>
      </c>
      <c r="BF4371" s="5">
        <v>92</v>
      </c>
      <c r="BG4371" s="5">
        <v>94</v>
      </c>
      <c r="BH4371" s="5">
        <v>94</v>
      </c>
      <c r="BI4371" s="5">
        <v>95</v>
      </c>
      <c r="BJ4371" s="5">
        <v>100</v>
      </c>
      <c r="BK4371" s="5">
        <v>101</v>
      </c>
      <c r="BL4371" s="5">
        <v>103</v>
      </c>
      <c r="BM4371" s="5">
        <v>102</v>
      </c>
      <c r="BN4371" s="5">
        <v>102</v>
      </c>
      <c r="BO4371" s="5">
        <v>100</v>
      </c>
      <c r="BP4371" s="5">
        <v>97</v>
      </c>
      <c r="BQ4371" s="5">
        <v>100</v>
      </c>
      <c r="BR4371" s="5">
        <v>98</v>
      </c>
      <c r="BS4371">
        <v>99</v>
      </c>
      <c r="BT4371">
        <v>97</v>
      </c>
      <c r="BU4371">
        <v>91</v>
      </c>
      <c r="BV4371">
        <v>99</v>
      </c>
      <c r="BW4371">
        <v>97</v>
      </c>
      <c r="BX4371">
        <v>98</v>
      </c>
      <c r="BY4371">
        <v>100</v>
      </c>
      <c r="BZ4371">
        <v>98</v>
      </c>
      <c r="CA4371">
        <v>99</v>
      </c>
      <c r="CB4371">
        <v>96</v>
      </c>
      <c r="CC4371">
        <v>96</v>
      </c>
      <c r="CD4371">
        <v>93</v>
      </c>
      <c r="CE4371">
        <v>95</v>
      </c>
      <c r="CF4371">
        <v>96</v>
      </c>
      <c r="CG4371">
        <v>94</v>
      </c>
      <c r="CH4371">
        <v>92</v>
      </c>
      <c r="CI4371">
        <v>94</v>
      </c>
      <c r="CJ4371">
        <v>98</v>
      </c>
      <c r="CK4371">
        <v>99</v>
      </c>
      <c r="CL4371">
        <v>96</v>
      </c>
      <c r="CM4371">
        <v>94</v>
      </c>
      <c r="CN4371">
        <v>84</v>
      </c>
      <c r="CO4371">
        <v>91</v>
      </c>
      <c r="CP4371">
        <v>91</v>
      </c>
      <c r="CQ4371">
        <v>90</v>
      </c>
      <c r="CR4371">
        <v>91</v>
      </c>
      <c r="CS4371">
        <v>89</v>
      </c>
      <c r="CT4371">
        <v>87</v>
      </c>
      <c r="CU4371">
        <v>88</v>
      </c>
      <c r="CV4371">
        <v>89</v>
      </c>
      <c r="CW4371">
        <v>89</v>
      </c>
      <c r="CX4371" t="s">
        <v>2</v>
      </c>
      <c r="CY4371" t="s">
        <v>180</v>
      </c>
      <c r="CZ4371" s="1">
        <f t="shared" si="5121"/>
        <v>0.84576779436731742</v>
      </c>
      <c r="DA4371" s="4">
        <f t="shared" si="5122"/>
        <v>96.322580645161295</v>
      </c>
      <c r="DB4371" s="4"/>
      <c r="DC4371" s="4"/>
      <c r="DD4371" s="4"/>
    </row>
    <row r="4372" spans="1:108" x14ac:dyDescent="0.25">
      <c r="A4372" t="s">
        <v>0</v>
      </c>
      <c r="B4372">
        <v>38.387799999999999</v>
      </c>
      <c r="C4372">
        <v>-118.1092</v>
      </c>
      <c r="D4372">
        <v>4580</v>
      </c>
      <c r="E4372" t="s">
        <v>1</v>
      </c>
      <c r="F4372">
        <v>240.3</v>
      </c>
      <c r="G4372">
        <v>2018</v>
      </c>
      <c r="H4372">
        <v>8</v>
      </c>
      <c r="I4372" t="s">
        <v>260</v>
      </c>
      <c r="J4372">
        <v>80</v>
      </c>
      <c r="K4372">
        <v>80</v>
      </c>
      <c r="L4372">
        <v>90</v>
      </c>
      <c r="M4372">
        <v>95</v>
      </c>
      <c r="N4372">
        <v>96</v>
      </c>
      <c r="O4372">
        <v>94</v>
      </c>
      <c r="P4372">
        <v>90</v>
      </c>
      <c r="Q4372">
        <v>88</v>
      </c>
      <c r="R4372">
        <v>92</v>
      </c>
      <c r="S4372">
        <v>90</v>
      </c>
      <c r="T4372">
        <v>80</v>
      </c>
      <c r="U4372">
        <v>92</v>
      </c>
      <c r="V4372">
        <v>99</v>
      </c>
      <c r="W4372">
        <v>100</v>
      </c>
      <c r="X4372">
        <v>99</v>
      </c>
      <c r="Y4372">
        <v>96</v>
      </c>
      <c r="Z4372">
        <v>93</v>
      </c>
      <c r="AA4372">
        <v>77</v>
      </c>
      <c r="AB4372">
        <v>81</v>
      </c>
      <c r="AC4372">
        <v>88</v>
      </c>
      <c r="AD4372">
        <v>100</v>
      </c>
      <c r="AE4372">
        <v>97</v>
      </c>
      <c r="AF4372">
        <v>95</v>
      </c>
      <c r="AG4372">
        <v>98</v>
      </c>
      <c r="AH4372">
        <v>101</v>
      </c>
      <c r="AI4372">
        <v>104</v>
      </c>
      <c r="AJ4372">
        <v>103</v>
      </c>
      <c r="AK4372">
        <v>95</v>
      </c>
      <c r="AL4372">
        <v>90</v>
      </c>
      <c r="AM4372">
        <v>92</v>
      </c>
      <c r="AN4372" s="5">
        <v>99</v>
      </c>
      <c r="AO4372" s="5">
        <v>98</v>
      </c>
      <c r="AP4372" s="5">
        <v>98</v>
      </c>
      <c r="AQ4372" s="5">
        <v>97</v>
      </c>
      <c r="AR4372" s="5">
        <v>95</v>
      </c>
      <c r="AS4372" s="5">
        <v>99</v>
      </c>
      <c r="AT4372" s="5">
        <v>101</v>
      </c>
      <c r="AU4372" s="5">
        <v>98</v>
      </c>
      <c r="AV4372" s="5">
        <v>102</v>
      </c>
      <c r="AW4372" s="5">
        <v>103</v>
      </c>
      <c r="AX4372" s="5">
        <v>103</v>
      </c>
      <c r="AY4372" s="5">
        <v>101</v>
      </c>
      <c r="AZ4372" s="5">
        <v>100</v>
      </c>
      <c r="BA4372" s="5">
        <v>96</v>
      </c>
      <c r="BB4372" s="5">
        <v>102</v>
      </c>
      <c r="BC4372" s="5">
        <v>98</v>
      </c>
      <c r="BD4372" s="5">
        <v>100</v>
      </c>
      <c r="BE4372" s="5">
        <v>105</v>
      </c>
      <c r="BF4372" s="5">
        <v>107</v>
      </c>
      <c r="BG4372" s="5">
        <v>102</v>
      </c>
      <c r="BH4372" s="5">
        <v>99</v>
      </c>
      <c r="BI4372" s="5">
        <v>93</v>
      </c>
      <c r="BJ4372" s="5">
        <v>93</v>
      </c>
      <c r="BK4372" s="5">
        <v>97</v>
      </c>
      <c r="BL4372" s="5">
        <v>102</v>
      </c>
      <c r="BM4372" s="5">
        <v>101</v>
      </c>
      <c r="BN4372" s="5">
        <v>100</v>
      </c>
      <c r="BO4372" s="5">
        <v>102</v>
      </c>
      <c r="BP4372" s="5">
        <v>102</v>
      </c>
      <c r="BQ4372" s="5">
        <v>104</v>
      </c>
      <c r="BR4372" s="5">
        <v>104</v>
      </c>
      <c r="BS4372">
        <v>102</v>
      </c>
      <c r="BT4372">
        <v>100</v>
      </c>
      <c r="BU4372">
        <v>94</v>
      </c>
      <c r="BV4372">
        <v>101</v>
      </c>
      <c r="BW4372">
        <v>98</v>
      </c>
      <c r="BX4372">
        <v>93</v>
      </c>
      <c r="BY4372">
        <v>98</v>
      </c>
      <c r="BZ4372">
        <v>100</v>
      </c>
      <c r="CA4372">
        <v>104</v>
      </c>
      <c r="CB4372">
        <v>103</v>
      </c>
      <c r="CC4372">
        <v>104</v>
      </c>
      <c r="CD4372">
        <v>104</v>
      </c>
      <c r="CE4372">
        <v>99</v>
      </c>
      <c r="CF4372">
        <v>98</v>
      </c>
      <c r="CG4372">
        <v>97</v>
      </c>
      <c r="CH4372">
        <v>96</v>
      </c>
      <c r="CI4372">
        <v>98</v>
      </c>
      <c r="CJ4372">
        <v>97</v>
      </c>
      <c r="CK4372">
        <v>100</v>
      </c>
      <c r="CL4372">
        <v>101</v>
      </c>
      <c r="CM4372">
        <v>98</v>
      </c>
      <c r="CN4372">
        <v>96</v>
      </c>
      <c r="CO4372">
        <v>95</v>
      </c>
      <c r="CP4372">
        <v>96</v>
      </c>
      <c r="CQ4372">
        <v>95</v>
      </c>
      <c r="CR4372">
        <v>97</v>
      </c>
      <c r="CS4372">
        <v>96</v>
      </c>
      <c r="CT4372">
        <v>91</v>
      </c>
      <c r="CU4372">
        <v>90</v>
      </c>
      <c r="CV4372">
        <v>91</v>
      </c>
      <c r="CW4372">
        <v>93</v>
      </c>
      <c r="CX4372" t="s">
        <v>2</v>
      </c>
      <c r="CY4372" t="s">
        <v>3</v>
      </c>
      <c r="CZ4372" s="1">
        <f t="shared" si="5121"/>
        <v>-1.7614009540097043E-2</v>
      </c>
      <c r="DA4372" s="4">
        <f t="shared" si="5122"/>
        <v>100.03225806451613</v>
      </c>
      <c r="DB4372" s="4"/>
      <c r="DC4372" s="4"/>
      <c r="DD4372" s="4"/>
    </row>
    <row r="4373" spans="1:108" x14ac:dyDescent="0.25">
      <c r="A4373" t="s">
        <v>213</v>
      </c>
      <c r="B4373">
        <v>35.478299999999997</v>
      </c>
      <c r="C4373">
        <v>-117.69889999999999</v>
      </c>
      <c r="D4373">
        <v>4390</v>
      </c>
      <c r="E4373" t="s">
        <v>1</v>
      </c>
      <c r="F4373">
        <v>132.5</v>
      </c>
      <c r="G4373">
        <v>2018</v>
      </c>
      <c r="H4373">
        <v>8</v>
      </c>
      <c r="I4373" t="s">
        <v>260</v>
      </c>
      <c r="J4373">
        <v>84</v>
      </c>
      <c r="K4373">
        <v>91</v>
      </c>
      <c r="L4373">
        <v>93</v>
      </c>
      <c r="M4373">
        <v>92</v>
      </c>
      <c r="N4373">
        <v>88</v>
      </c>
      <c r="O4373">
        <v>82</v>
      </c>
      <c r="P4373">
        <v>83</v>
      </c>
      <c r="Q4373">
        <v>89</v>
      </c>
      <c r="R4373">
        <v>85</v>
      </c>
      <c r="S4373">
        <v>82</v>
      </c>
      <c r="T4373">
        <v>93</v>
      </c>
      <c r="U4373">
        <v>95</v>
      </c>
      <c r="V4373">
        <v>93</v>
      </c>
      <c r="W4373">
        <v>90</v>
      </c>
      <c r="X4373">
        <v>83</v>
      </c>
      <c r="Y4373">
        <v>79</v>
      </c>
      <c r="Z4373">
        <v>71</v>
      </c>
      <c r="AA4373">
        <v>82</v>
      </c>
      <c r="AB4373">
        <v>89</v>
      </c>
      <c r="AC4373">
        <v>96</v>
      </c>
      <c r="AD4373">
        <v>99</v>
      </c>
      <c r="AE4373">
        <v>98</v>
      </c>
      <c r="AF4373">
        <v>96</v>
      </c>
      <c r="AG4373">
        <v>99</v>
      </c>
      <c r="AH4373">
        <v>94</v>
      </c>
      <c r="AI4373">
        <v>94</v>
      </c>
      <c r="AJ4373">
        <v>94</v>
      </c>
      <c r="AK4373">
        <v>88</v>
      </c>
      <c r="AL4373">
        <v>90</v>
      </c>
      <c r="AM4373">
        <v>95</v>
      </c>
      <c r="AN4373" s="5">
        <v>97</v>
      </c>
      <c r="AO4373" s="5">
        <v>95</v>
      </c>
      <c r="AP4373" s="5">
        <v>92</v>
      </c>
      <c r="AQ4373" s="5">
        <v>87</v>
      </c>
      <c r="AR4373" s="5">
        <v>93</v>
      </c>
      <c r="AS4373" s="5">
        <v>101</v>
      </c>
      <c r="AT4373" s="5">
        <v>102</v>
      </c>
      <c r="AU4373" s="5">
        <v>102</v>
      </c>
      <c r="AV4373" s="5">
        <v>98</v>
      </c>
      <c r="AW4373" s="5">
        <v>92</v>
      </c>
      <c r="AX4373" s="5">
        <v>93</v>
      </c>
      <c r="AY4373" s="5">
        <v>91</v>
      </c>
      <c r="AZ4373" s="5">
        <v>93</v>
      </c>
      <c r="BA4373" s="5">
        <v>97</v>
      </c>
      <c r="BB4373" s="5">
        <v>97</v>
      </c>
      <c r="BC4373" s="5">
        <v>99</v>
      </c>
      <c r="BD4373" s="5">
        <v>102</v>
      </c>
      <c r="BE4373" s="5">
        <v>98</v>
      </c>
      <c r="BF4373" s="5">
        <v>99</v>
      </c>
      <c r="BG4373" s="5">
        <v>97</v>
      </c>
      <c r="BH4373" s="5">
        <v>92</v>
      </c>
      <c r="BI4373" s="5">
        <v>95</v>
      </c>
      <c r="BJ4373" s="5">
        <v>100</v>
      </c>
      <c r="BK4373" s="5">
        <v>102</v>
      </c>
      <c r="BL4373" s="5">
        <v>101</v>
      </c>
      <c r="BM4373" s="5">
        <v>102</v>
      </c>
      <c r="BN4373" s="5">
        <v>101</v>
      </c>
      <c r="BO4373" s="5">
        <v>99</v>
      </c>
      <c r="BP4373" s="5">
        <v>99</v>
      </c>
      <c r="BQ4373" s="5">
        <v>98</v>
      </c>
      <c r="BR4373" s="5">
        <v>98</v>
      </c>
      <c r="BS4373">
        <v>98</v>
      </c>
      <c r="BT4373">
        <v>96</v>
      </c>
      <c r="BU4373">
        <v>98</v>
      </c>
      <c r="BV4373">
        <v>96</v>
      </c>
      <c r="BW4373">
        <v>96</v>
      </c>
      <c r="BX4373">
        <v>100</v>
      </c>
      <c r="BY4373">
        <v>97</v>
      </c>
      <c r="BZ4373">
        <v>97</v>
      </c>
      <c r="CA4373">
        <v>98</v>
      </c>
      <c r="CB4373">
        <v>95</v>
      </c>
      <c r="CC4373">
        <v>94</v>
      </c>
      <c r="CD4373">
        <v>92</v>
      </c>
      <c r="CE4373">
        <v>93</v>
      </c>
      <c r="CF4373">
        <v>93</v>
      </c>
      <c r="CG4373">
        <v>92</v>
      </c>
      <c r="CH4373">
        <v>93</v>
      </c>
      <c r="CI4373">
        <v>95</v>
      </c>
      <c r="CJ4373">
        <v>97</v>
      </c>
      <c r="CK4373">
        <v>97</v>
      </c>
      <c r="CL4373">
        <v>95</v>
      </c>
      <c r="CM4373">
        <v>92</v>
      </c>
      <c r="CN4373">
        <v>90</v>
      </c>
      <c r="CO4373">
        <v>91</v>
      </c>
      <c r="CP4373">
        <v>90</v>
      </c>
      <c r="CQ4373">
        <v>90</v>
      </c>
      <c r="CR4373">
        <v>91</v>
      </c>
      <c r="CS4373">
        <v>88</v>
      </c>
      <c r="CT4373">
        <v>88</v>
      </c>
      <c r="CU4373">
        <v>88</v>
      </c>
      <c r="CV4373">
        <v>87</v>
      </c>
      <c r="CW4373">
        <v>88</v>
      </c>
      <c r="CX4373" t="s">
        <v>5</v>
      </c>
      <c r="CY4373" t="s">
        <v>214</v>
      </c>
      <c r="CZ4373" s="1">
        <f t="shared" si="5121"/>
        <v>0.89557218454337528</v>
      </c>
      <c r="DA4373" s="4">
        <f t="shared" si="5122"/>
        <v>97.161290322580641</v>
      </c>
      <c r="DB4373" s="4"/>
      <c r="DC4373" s="4"/>
      <c r="DD4373" s="4"/>
    </row>
    <row r="4374" spans="1:108" x14ac:dyDescent="0.25">
      <c r="A4374" t="s">
        <v>17</v>
      </c>
      <c r="B4374">
        <v>37.6128</v>
      </c>
      <c r="C4374">
        <v>-114.5264</v>
      </c>
      <c r="D4374">
        <v>4379</v>
      </c>
      <c r="E4374" t="s">
        <v>1</v>
      </c>
      <c r="F4374">
        <v>243.8</v>
      </c>
      <c r="G4374">
        <v>2018</v>
      </c>
      <c r="H4374">
        <v>8</v>
      </c>
      <c r="I4374" t="s">
        <v>260</v>
      </c>
      <c r="J4374">
        <v>85</v>
      </c>
      <c r="K4374">
        <v>86</v>
      </c>
      <c r="L4374">
        <v>91</v>
      </c>
      <c r="M4374">
        <v>95</v>
      </c>
      <c r="N4374">
        <v>98</v>
      </c>
      <c r="O4374">
        <v>93</v>
      </c>
      <c r="P4374">
        <v>91</v>
      </c>
      <c r="Q4374">
        <v>90</v>
      </c>
      <c r="R4374">
        <v>93</v>
      </c>
      <c r="S4374">
        <v>93</v>
      </c>
      <c r="T4374">
        <v>88</v>
      </c>
      <c r="U4374">
        <v>95</v>
      </c>
      <c r="V4374">
        <v>98</v>
      </c>
      <c r="W4374">
        <v>98</v>
      </c>
      <c r="X4374">
        <v>98</v>
      </c>
      <c r="Y4374">
        <v>93</v>
      </c>
      <c r="Z4374">
        <v>88</v>
      </c>
      <c r="AA4374">
        <v>83</v>
      </c>
      <c r="AB4374">
        <v>87</v>
      </c>
      <c r="AC4374">
        <v>91</v>
      </c>
      <c r="AD4374">
        <v>98</v>
      </c>
      <c r="AE4374">
        <v>102</v>
      </c>
      <c r="AF4374">
        <v>98</v>
      </c>
      <c r="AG4374">
        <v>102</v>
      </c>
      <c r="AH4374">
        <v>97</v>
      </c>
      <c r="AI4374">
        <v>101</v>
      </c>
      <c r="AJ4374">
        <v>101</v>
      </c>
      <c r="AK4374">
        <v>99</v>
      </c>
      <c r="AL4374">
        <v>99</v>
      </c>
      <c r="AM4374">
        <v>94</v>
      </c>
      <c r="AN4374" s="5">
        <v>94</v>
      </c>
      <c r="AO4374" s="5">
        <v>99</v>
      </c>
      <c r="AP4374" s="5">
        <v>100</v>
      </c>
      <c r="AQ4374" s="5">
        <v>95</v>
      </c>
      <c r="AR4374" s="5">
        <v>95</v>
      </c>
      <c r="AS4374" s="5">
        <v>99</v>
      </c>
      <c r="AT4374" s="5">
        <v>104</v>
      </c>
      <c r="AU4374" s="5">
        <v>101</v>
      </c>
      <c r="AV4374" s="5">
        <v>103</v>
      </c>
      <c r="AW4374" s="5">
        <v>103</v>
      </c>
      <c r="AX4374" s="5">
        <v>98</v>
      </c>
      <c r="AY4374" s="5">
        <v>96</v>
      </c>
      <c r="AZ4374" s="5">
        <v>93</v>
      </c>
      <c r="BA4374" s="5">
        <v>93</v>
      </c>
      <c r="BB4374" s="5">
        <v>94</v>
      </c>
      <c r="BC4374" s="5">
        <v>99</v>
      </c>
      <c r="BD4374" s="5">
        <v>103</v>
      </c>
      <c r="BE4374" s="5">
        <v>105</v>
      </c>
      <c r="BF4374" s="5">
        <v>99</v>
      </c>
      <c r="BG4374" s="5">
        <v>101</v>
      </c>
      <c r="BH4374" s="5">
        <v>100</v>
      </c>
      <c r="BI4374" s="5">
        <v>98</v>
      </c>
      <c r="BJ4374" s="5">
        <v>98</v>
      </c>
      <c r="BK4374" s="5">
        <v>99</v>
      </c>
      <c r="BL4374" s="5">
        <v>104</v>
      </c>
      <c r="BM4374" s="5">
        <v>102</v>
      </c>
      <c r="BN4374" s="5">
        <v>103</v>
      </c>
      <c r="BO4374" s="5">
        <v>105</v>
      </c>
      <c r="BP4374" s="5">
        <v>102</v>
      </c>
      <c r="BQ4374" s="5">
        <v>102</v>
      </c>
      <c r="BR4374" s="5">
        <v>100</v>
      </c>
      <c r="BS4374">
        <v>102</v>
      </c>
      <c r="BT4374">
        <v>102</v>
      </c>
      <c r="BU4374">
        <v>97</v>
      </c>
      <c r="BV4374">
        <v>96</v>
      </c>
      <c r="BW4374">
        <v>98</v>
      </c>
      <c r="BX4374">
        <v>98</v>
      </c>
      <c r="BY4374">
        <v>100</v>
      </c>
      <c r="BZ4374">
        <v>102</v>
      </c>
      <c r="CA4374">
        <v>102</v>
      </c>
      <c r="CB4374">
        <v>102</v>
      </c>
      <c r="CC4374">
        <v>100</v>
      </c>
      <c r="CD4374">
        <v>99</v>
      </c>
      <c r="CE4374">
        <v>96</v>
      </c>
      <c r="CF4374">
        <v>100</v>
      </c>
      <c r="CG4374">
        <v>94</v>
      </c>
      <c r="CH4374">
        <v>92</v>
      </c>
      <c r="CI4374">
        <v>94</v>
      </c>
      <c r="CJ4374">
        <v>95</v>
      </c>
      <c r="CK4374">
        <v>97</v>
      </c>
      <c r="CL4374">
        <v>99</v>
      </c>
      <c r="CM4374">
        <v>98</v>
      </c>
      <c r="CN4374">
        <v>95</v>
      </c>
      <c r="CO4374">
        <v>95</v>
      </c>
      <c r="CP4374">
        <v>93</v>
      </c>
      <c r="CQ4374">
        <v>93</v>
      </c>
      <c r="CR4374">
        <v>93</v>
      </c>
      <c r="CS4374">
        <v>92</v>
      </c>
      <c r="CT4374">
        <v>92</v>
      </c>
      <c r="CU4374">
        <v>91</v>
      </c>
      <c r="CV4374">
        <v>91</v>
      </c>
      <c r="CW4374">
        <v>90</v>
      </c>
      <c r="CX4374" t="s">
        <v>2</v>
      </c>
      <c r="CY4374" t="s">
        <v>18</v>
      </c>
      <c r="CZ4374" s="1">
        <f t="shared" si="5121"/>
        <v>0.48542379197979968</v>
      </c>
      <c r="DA4374" s="4">
        <f t="shared" si="5122"/>
        <v>99.58064516129032</v>
      </c>
      <c r="DB4374" s="4"/>
      <c r="DC4374" s="4"/>
      <c r="DD4374" s="4"/>
    </row>
    <row r="4375" spans="1:108" x14ac:dyDescent="0.25">
      <c r="A4375" t="s">
        <v>222</v>
      </c>
      <c r="B4375">
        <v>35.871699999999997</v>
      </c>
      <c r="C4375">
        <v>-117.9183</v>
      </c>
      <c r="D4375">
        <v>4150</v>
      </c>
      <c r="E4375" t="s">
        <v>1</v>
      </c>
      <c r="F4375">
        <v>114.9</v>
      </c>
      <c r="G4375">
        <v>2018</v>
      </c>
      <c r="H4375">
        <v>8</v>
      </c>
      <c r="I4375" t="s">
        <v>260</v>
      </c>
      <c r="J4375">
        <v>89</v>
      </c>
      <c r="K4375">
        <v>96</v>
      </c>
      <c r="L4375">
        <v>96</v>
      </c>
      <c r="M4375">
        <v>97</v>
      </c>
      <c r="N4375">
        <v>95</v>
      </c>
      <c r="O4375">
        <v>89</v>
      </c>
      <c r="P4375">
        <v>87</v>
      </c>
      <c r="Q4375">
        <v>92</v>
      </c>
      <c r="R4375">
        <v>87</v>
      </c>
      <c r="S4375">
        <v>87</v>
      </c>
      <c r="T4375">
        <v>93</v>
      </c>
      <c r="U4375">
        <v>98</v>
      </c>
      <c r="V4375">
        <v>97</v>
      </c>
      <c r="W4375">
        <v>97</v>
      </c>
      <c r="X4375">
        <v>90</v>
      </c>
      <c r="Y4375">
        <v>90</v>
      </c>
      <c r="Z4375">
        <v>79</v>
      </c>
      <c r="AA4375">
        <v>85</v>
      </c>
      <c r="AB4375">
        <v>94</v>
      </c>
      <c r="AC4375">
        <v>100</v>
      </c>
      <c r="AD4375">
        <v>103</v>
      </c>
      <c r="AE4375">
        <v>101</v>
      </c>
      <c r="AF4375">
        <v>101</v>
      </c>
      <c r="AG4375">
        <v>99</v>
      </c>
      <c r="AH4375">
        <v>99</v>
      </c>
      <c r="AI4375">
        <v>98</v>
      </c>
      <c r="AJ4375">
        <v>98</v>
      </c>
      <c r="AK4375">
        <v>96</v>
      </c>
      <c r="AL4375">
        <v>94</v>
      </c>
      <c r="AM4375">
        <v>98</v>
      </c>
      <c r="AN4375" s="5">
        <v>99</v>
      </c>
      <c r="AO4375" s="5">
        <v>100</v>
      </c>
      <c r="AP4375" s="5">
        <v>96</v>
      </c>
      <c r="AQ4375" s="5">
        <v>92</v>
      </c>
      <c r="AR4375" s="5">
        <v>97</v>
      </c>
      <c r="AS4375" s="5">
        <v>103</v>
      </c>
      <c r="AT4375" s="5">
        <v>105</v>
      </c>
      <c r="AU4375" s="5">
        <v>104</v>
      </c>
      <c r="AV4375" s="5">
        <v>102</v>
      </c>
      <c r="AW4375" s="5">
        <v>97</v>
      </c>
      <c r="AX4375" s="5">
        <v>96</v>
      </c>
      <c r="AY4375" s="5">
        <v>95</v>
      </c>
      <c r="AZ4375" s="5">
        <v>96</v>
      </c>
      <c r="BA4375" s="5">
        <v>101</v>
      </c>
      <c r="BB4375" s="5">
        <v>101</v>
      </c>
      <c r="BC4375" s="5">
        <v>103</v>
      </c>
      <c r="BD4375" s="5">
        <v>107</v>
      </c>
      <c r="BE4375" s="5">
        <v>101</v>
      </c>
      <c r="BF4375" s="5">
        <v>101</v>
      </c>
      <c r="BG4375" s="5">
        <v>98</v>
      </c>
      <c r="BH4375" s="5">
        <v>95</v>
      </c>
      <c r="BI4375" s="5">
        <v>98</v>
      </c>
      <c r="BJ4375" s="5">
        <v>103</v>
      </c>
      <c r="BK4375" s="5">
        <v>104</v>
      </c>
      <c r="BL4375" s="5">
        <v>104</v>
      </c>
      <c r="BM4375" s="5">
        <v>105</v>
      </c>
      <c r="BN4375" s="5">
        <v>105</v>
      </c>
      <c r="BO4375" s="5">
        <v>104</v>
      </c>
      <c r="BP4375" s="5">
        <v>103</v>
      </c>
      <c r="BQ4375" s="5">
        <v>100</v>
      </c>
      <c r="BR4375" s="5">
        <v>101</v>
      </c>
      <c r="BS4375">
        <v>100</v>
      </c>
      <c r="BT4375">
        <v>102</v>
      </c>
      <c r="BU4375">
        <v>102</v>
      </c>
      <c r="BV4375">
        <v>100</v>
      </c>
      <c r="BW4375">
        <v>100</v>
      </c>
      <c r="BX4375">
        <v>101</v>
      </c>
      <c r="BY4375">
        <v>101</v>
      </c>
      <c r="BZ4375">
        <v>103</v>
      </c>
      <c r="CA4375">
        <v>102</v>
      </c>
      <c r="CB4375">
        <v>101</v>
      </c>
      <c r="CC4375">
        <v>99</v>
      </c>
      <c r="CD4375">
        <v>97</v>
      </c>
      <c r="CE4375">
        <v>97</v>
      </c>
      <c r="CF4375">
        <v>98</v>
      </c>
      <c r="CG4375">
        <v>97</v>
      </c>
      <c r="CH4375">
        <v>98</v>
      </c>
      <c r="CI4375">
        <v>98</v>
      </c>
      <c r="CJ4375">
        <v>100</v>
      </c>
      <c r="CK4375">
        <v>103</v>
      </c>
      <c r="CL4375">
        <v>98</v>
      </c>
      <c r="CM4375">
        <v>96</v>
      </c>
      <c r="CN4375">
        <v>95</v>
      </c>
      <c r="CO4375">
        <v>95</v>
      </c>
      <c r="CP4375">
        <v>94</v>
      </c>
      <c r="CQ4375">
        <v>95</v>
      </c>
      <c r="CR4375">
        <v>95</v>
      </c>
      <c r="CS4375">
        <v>91</v>
      </c>
      <c r="CT4375">
        <v>91</v>
      </c>
      <c r="CU4375">
        <v>93</v>
      </c>
      <c r="CV4375">
        <v>93</v>
      </c>
      <c r="CW4375">
        <v>93</v>
      </c>
      <c r="CX4375" t="s">
        <v>5</v>
      </c>
      <c r="CY4375" t="s">
        <v>223</v>
      </c>
      <c r="CZ4375" s="1">
        <f t="shared" si="5121"/>
        <v>0.88831006460805173</v>
      </c>
      <c r="DA4375" s="4">
        <f t="shared" si="5122"/>
        <v>100.51612903225806</v>
      </c>
      <c r="DB4375" s="4"/>
      <c r="DC4375" s="4"/>
      <c r="DD4375" s="4"/>
    </row>
    <row r="4376" spans="1:108" x14ac:dyDescent="0.25">
      <c r="A4376" t="s">
        <v>7</v>
      </c>
      <c r="B4376">
        <v>37.371099999999998</v>
      </c>
      <c r="C4376">
        <v>-118.35890000000001</v>
      </c>
      <c r="D4376">
        <v>4110</v>
      </c>
      <c r="E4376" t="s">
        <v>1</v>
      </c>
      <c r="F4376">
        <v>166.6</v>
      </c>
      <c r="G4376">
        <v>2018</v>
      </c>
      <c r="H4376">
        <v>8</v>
      </c>
      <c r="I4376" t="s">
        <v>260</v>
      </c>
      <c r="J4376">
        <v>87</v>
      </c>
      <c r="K4376">
        <v>94</v>
      </c>
      <c r="L4376">
        <v>98</v>
      </c>
      <c r="M4376">
        <v>98</v>
      </c>
      <c r="N4376">
        <v>96</v>
      </c>
      <c r="O4376">
        <v>91</v>
      </c>
      <c r="P4376">
        <v>91</v>
      </c>
      <c r="Q4376">
        <v>95</v>
      </c>
      <c r="R4376">
        <v>93</v>
      </c>
      <c r="S4376">
        <v>89</v>
      </c>
      <c r="T4376">
        <v>95</v>
      </c>
      <c r="U4376">
        <v>99</v>
      </c>
      <c r="V4376">
        <v>100</v>
      </c>
      <c r="W4376">
        <v>99</v>
      </c>
      <c r="X4376">
        <v>96</v>
      </c>
      <c r="Y4376">
        <v>92</v>
      </c>
      <c r="Z4376">
        <v>86</v>
      </c>
      <c r="AA4376">
        <v>87</v>
      </c>
      <c r="AB4376">
        <v>93</v>
      </c>
      <c r="AC4376">
        <v>102</v>
      </c>
      <c r="AD4376">
        <v>104</v>
      </c>
      <c r="AE4376">
        <v>101</v>
      </c>
      <c r="AF4376">
        <v>102</v>
      </c>
      <c r="AG4376">
        <v>101</v>
      </c>
      <c r="AH4376">
        <v>103</v>
      </c>
      <c r="AI4376">
        <v>104</v>
      </c>
      <c r="AJ4376">
        <v>103</v>
      </c>
      <c r="AK4376">
        <v>98</v>
      </c>
      <c r="AL4376">
        <v>96</v>
      </c>
      <c r="AM4376">
        <v>98</v>
      </c>
      <c r="AN4376" s="5">
        <v>101</v>
      </c>
      <c r="AO4376" s="5">
        <v>101</v>
      </c>
      <c r="AP4376" s="5">
        <v>99</v>
      </c>
      <c r="AQ4376" s="5">
        <v>95</v>
      </c>
      <c r="AR4376" s="5">
        <v>99</v>
      </c>
      <c r="AS4376" s="5">
        <v>104</v>
      </c>
      <c r="AT4376" s="5">
        <v>104</v>
      </c>
      <c r="AU4376" s="5">
        <v>103</v>
      </c>
      <c r="AV4376" s="5">
        <v>103</v>
      </c>
      <c r="AW4376" s="5">
        <v>101</v>
      </c>
      <c r="AX4376" s="5">
        <v>99</v>
      </c>
      <c r="AY4376" s="5">
        <v>89</v>
      </c>
      <c r="AZ4376" s="5">
        <v>89</v>
      </c>
      <c r="BA4376" s="5">
        <v>99</v>
      </c>
      <c r="BB4376" s="5">
        <v>102</v>
      </c>
      <c r="BC4376" s="5">
        <v>103</v>
      </c>
      <c r="BD4376" s="5">
        <v>106</v>
      </c>
      <c r="BE4376" s="5">
        <v>106</v>
      </c>
      <c r="BF4376" s="5">
        <v>102</v>
      </c>
      <c r="BG4376" s="5">
        <v>100</v>
      </c>
      <c r="BH4376" s="5">
        <v>99</v>
      </c>
      <c r="BI4376" s="5">
        <v>96</v>
      </c>
      <c r="BJ4376" s="5">
        <v>101</v>
      </c>
      <c r="BK4376" s="5">
        <v>104</v>
      </c>
      <c r="BL4376" s="5">
        <v>104</v>
      </c>
      <c r="BM4376" s="5">
        <v>103</v>
      </c>
      <c r="BN4376" s="5">
        <v>106</v>
      </c>
      <c r="BO4376" s="5">
        <v>105</v>
      </c>
      <c r="BP4376" s="5">
        <v>105</v>
      </c>
      <c r="BQ4376" s="5">
        <v>105</v>
      </c>
      <c r="BR4376" s="5">
        <v>101</v>
      </c>
      <c r="BS4376">
        <v>98</v>
      </c>
      <c r="BT4376">
        <v>94</v>
      </c>
      <c r="BU4376">
        <v>100</v>
      </c>
      <c r="BV4376">
        <v>101</v>
      </c>
      <c r="BW4376">
        <v>100</v>
      </c>
      <c r="BX4376">
        <v>100</v>
      </c>
      <c r="BY4376">
        <v>103</v>
      </c>
      <c r="BZ4376">
        <v>104</v>
      </c>
      <c r="CA4376">
        <v>105</v>
      </c>
      <c r="CB4376">
        <v>106</v>
      </c>
      <c r="CC4376">
        <v>104</v>
      </c>
      <c r="CD4376">
        <v>99</v>
      </c>
      <c r="CE4376">
        <v>99</v>
      </c>
      <c r="CF4376">
        <v>99</v>
      </c>
      <c r="CG4376">
        <v>97</v>
      </c>
      <c r="CH4376">
        <v>100</v>
      </c>
      <c r="CI4376">
        <v>99</v>
      </c>
      <c r="CJ4376">
        <v>102</v>
      </c>
      <c r="CK4376">
        <v>103</v>
      </c>
      <c r="CL4376">
        <v>102</v>
      </c>
      <c r="CM4376">
        <v>99</v>
      </c>
      <c r="CN4376">
        <v>96</v>
      </c>
      <c r="CO4376">
        <v>97</v>
      </c>
      <c r="CP4376">
        <v>97</v>
      </c>
      <c r="CQ4376">
        <v>96</v>
      </c>
      <c r="CR4376">
        <v>98</v>
      </c>
      <c r="CS4376">
        <v>96</v>
      </c>
      <c r="CT4376">
        <v>93</v>
      </c>
      <c r="CU4376">
        <v>94</v>
      </c>
      <c r="CV4376">
        <v>93</v>
      </c>
      <c r="CW4376">
        <v>95</v>
      </c>
      <c r="CX4376" t="s">
        <v>5</v>
      </c>
      <c r="CY4376" t="s">
        <v>8</v>
      </c>
      <c r="CZ4376" s="1">
        <f t="shared" si="5121"/>
        <v>0.69901600927708996</v>
      </c>
      <c r="DA4376" s="4">
        <f t="shared" si="5122"/>
        <v>101.09677419354838</v>
      </c>
      <c r="DB4376" s="4"/>
      <c r="DC4376" s="4"/>
      <c r="DD4376" s="4"/>
    </row>
    <row r="4377" spans="1:108" x14ac:dyDescent="0.25">
      <c r="A4377" t="s">
        <v>191</v>
      </c>
      <c r="B4377">
        <v>37.558100000000003</v>
      </c>
      <c r="C4377">
        <v>-115.2236</v>
      </c>
      <c r="D4377">
        <v>3900</v>
      </c>
      <c r="E4377" t="s">
        <v>1</v>
      </c>
      <c r="F4377">
        <v>189.9</v>
      </c>
      <c r="G4377">
        <v>2018</v>
      </c>
      <c r="H4377">
        <v>8</v>
      </c>
      <c r="I4377" t="s">
        <v>260</v>
      </c>
      <c r="J4377">
        <v>87</v>
      </c>
      <c r="K4377">
        <v>90</v>
      </c>
      <c r="L4377">
        <v>95</v>
      </c>
      <c r="M4377">
        <v>95</v>
      </c>
      <c r="N4377">
        <v>90</v>
      </c>
      <c r="O4377">
        <v>88</v>
      </c>
      <c r="P4377">
        <v>89</v>
      </c>
      <c r="Q4377">
        <v>90</v>
      </c>
      <c r="R4377">
        <v>94</v>
      </c>
      <c r="S4377">
        <v>88</v>
      </c>
      <c r="T4377">
        <v>93</v>
      </c>
      <c r="U4377">
        <v>94</v>
      </c>
      <c r="V4377">
        <v>96</v>
      </c>
      <c r="W4377">
        <v>96</v>
      </c>
      <c r="X4377">
        <v>93</v>
      </c>
      <c r="Y4377">
        <v>85</v>
      </c>
      <c r="Z4377">
        <v>85</v>
      </c>
      <c r="AA4377">
        <v>86</v>
      </c>
      <c r="AB4377">
        <v>93</v>
      </c>
      <c r="AC4377">
        <v>95</v>
      </c>
      <c r="AD4377">
        <v>101</v>
      </c>
      <c r="AE4377">
        <v>98</v>
      </c>
      <c r="AF4377">
        <v>98</v>
      </c>
      <c r="AG4377">
        <v>95</v>
      </c>
      <c r="AH4377">
        <v>99</v>
      </c>
      <c r="AI4377">
        <v>95</v>
      </c>
      <c r="AJ4377">
        <v>93</v>
      </c>
      <c r="AK4377">
        <v>94</v>
      </c>
      <c r="AL4377">
        <v>89</v>
      </c>
      <c r="AM4377">
        <v>94</v>
      </c>
      <c r="AN4377" s="5">
        <v>95</v>
      </c>
      <c r="AO4377" s="5">
        <v>98</v>
      </c>
      <c r="AP4377" s="5">
        <v>92</v>
      </c>
      <c r="AQ4377" s="5">
        <v>91</v>
      </c>
      <c r="AR4377" s="5">
        <v>94</v>
      </c>
      <c r="AS4377" s="5">
        <v>100</v>
      </c>
      <c r="AT4377" s="5">
        <v>98</v>
      </c>
      <c r="AU4377" s="5">
        <v>96</v>
      </c>
      <c r="AV4377" s="5">
        <v>100</v>
      </c>
      <c r="AW4377" s="5">
        <v>90</v>
      </c>
      <c r="AX4377" s="5">
        <v>91</v>
      </c>
      <c r="AY4377" s="5">
        <v>89</v>
      </c>
      <c r="AZ4377" s="5">
        <v>92</v>
      </c>
      <c r="BA4377" s="5">
        <v>97</v>
      </c>
      <c r="BB4377" s="5">
        <v>94</v>
      </c>
      <c r="BC4377" s="5">
        <v>97</v>
      </c>
      <c r="BD4377" s="5">
        <v>99</v>
      </c>
      <c r="BE4377" s="5">
        <v>94</v>
      </c>
      <c r="BF4377" s="5">
        <v>97</v>
      </c>
      <c r="BG4377" s="5">
        <v>93</v>
      </c>
      <c r="BH4377" s="5">
        <v>93</v>
      </c>
      <c r="BI4377" s="5">
        <v>96</v>
      </c>
      <c r="BJ4377" s="5">
        <v>99</v>
      </c>
      <c r="BK4377" s="5">
        <v>98</v>
      </c>
      <c r="BL4377" s="5">
        <v>99</v>
      </c>
      <c r="BM4377" s="5">
        <v>99</v>
      </c>
      <c r="BN4377" s="5">
        <v>101</v>
      </c>
      <c r="BO4377" s="5">
        <v>100</v>
      </c>
      <c r="BP4377" s="5">
        <v>99</v>
      </c>
      <c r="BQ4377" s="5">
        <v>100</v>
      </c>
      <c r="BR4377" s="5">
        <v>97</v>
      </c>
      <c r="BS4377">
        <v>98</v>
      </c>
      <c r="BT4377">
        <v>98</v>
      </c>
      <c r="BU4377">
        <v>93</v>
      </c>
      <c r="BV4377">
        <v>99</v>
      </c>
      <c r="BW4377">
        <v>94</v>
      </c>
      <c r="BX4377">
        <v>99</v>
      </c>
      <c r="BY4377">
        <v>98</v>
      </c>
      <c r="BZ4377">
        <v>98</v>
      </c>
      <c r="CA4377">
        <v>100</v>
      </c>
      <c r="CB4377">
        <v>94</v>
      </c>
      <c r="CC4377">
        <v>97</v>
      </c>
      <c r="CD4377">
        <v>92</v>
      </c>
      <c r="CE4377">
        <v>96</v>
      </c>
      <c r="CF4377">
        <v>93</v>
      </c>
      <c r="CG4377">
        <v>91</v>
      </c>
      <c r="CH4377">
        <v>92</v>
      </c>
      <c r="CI4377">
        <v>95</v>
      </c>
      <c r="CJ4377">
        <v>98</v>
      </c>
      <c r="CK4377">
        <v>97</v>
      </c>
      <c r="CL4377">
        <v>98</v>
      </c>
      <c r="CM4377">
        <v>94</v>
      </c>
      <c r="CN4377">
        <v>87</v>
      </c>
      <c r="CO4377">
        <v>93</v>
      </c>
      <c r="CP4377">
        <v>93</v>
      </c>
      <c r="CQ4377">
        <v>93</v>
      </c>
      <c r="CR4377">
        <v>92</v>
      </c>
      <c r="CS4377">
        <v>88</v>
      </c>
      <c r="CT4377">
        <v>89</v>
      </c>
      <c r="CU4377">
        <v>90</v>
      </c>
      <c r="CV4377">
        <v>92</v>
      </c>
      <c r="CW4377">
        <v>91</v>
      </c>
      <c r="CX4377" t="s">
        <v>2</v>
      </c>
      <c r="CY4377" t="s">
        <v>192</v>
      </c>
      <c r="CZ4377" s="1">
        <f t="shared" si="5121"/>
        <v>0.83230215818702491</v>
      </c>
      <c r="DA4377" s="4">
        <f t="shared" si="5122"/>
        <v>96.064516129032256</v>
      </c>
      <c r="DB4377" s="4"/>
      <c r="DC4377" s="4"/>
      <c r="DD4377" s="4"/>
    </row>
    <row r="4378" spans="1:108" x14ac:dyDescent="0.25">
      <c r="A4378" t="s">
        <v>197</v>
      </c>
      <c r="B4378">
        <v>36.135300000000001</v>
      </c>
      <c r="C4378">
        <v>-115.4272</v>
      </c>
      <c r="D4378">
        <v>3760</v>
      </c>
      <c r="E4378" t="s">
        <v>1</v>
      </c>
      <c r="F4378">
        <v>134</v>
      </c>
      <c r="G4378">
        <v>2018</v>
      </c>
      <c r="H4378">
        <v>8</v>
      </c>
      <c r="I4378" t="s">
        <v>260</v>
      </c>
      <c r="J4378">
        <v>86</v>
      </c>
      <c r="K4378">
        <v>91</v>
      </c>
      <c r="L4378">
        <v>99</v>
      </c>
      <c r="M4378">
        <v>99</v>
      </c>
      <c r="N4378">
        <v>92</v>
      </c>
      <c r="O4378">
        <v>92</v>
      </c>
      <c r="P4378">
        <v>90</v>
      </c>
      <c r="Q4378">
        <v>94</v>
      </c>
      <c r="R4378">
        <v>93</v>
      </c>
      <c r="S4378">
        <v>90</v>
      </c>
      <c r="T4378">
        <v>97</v>
      </c>
      <c r="U4378">
        <v>99</v>
      </c>
      <c r="V4378">
        <v>101</v>
      </c>
      <c r="W4378">
        <v>96</v>
      </c>
      <c r="X4378">
        <v>90</v>
      </c>
      <c r="Y4378">
        <v>88</v>
      </c>
      <c r="Z4378">
        <v>82</v>
      </c>
      <c r="AA4378">
        <v>88</v>
      </c>
      <c r="AB4378">
        <v>93</v>
      </c>
      <c r="AC4378">
        <v>101</v>
      </c>
      <c r="AD4378">
        <v>104</v>
      </c>
      <c r="AE4378">
        <v>102</v>
      </c>
      <c r="AF4378">
        <v>101</v>
      </c>
      <c r="AG4378">
        <v>99</v>
      </c>
      <c r="AH4378">
        <v>102</v>
      </c>
      <c r="AI4378">
        <v>102</v>
      </c>
      <c r="AJ4378">
        <v>100</v>
      </c>
      <c r="AK4378">
        <v>96</v>
      </c>
      <c r="AL4378">
        <v>94</v>
      </c>
      <c r="AM4378">
        <v>95</v>
      </c>
      <c r="AN4378" s="5">
        <v>99</v>
      </c>
      <c r="AO4378" s="5">
        <v>101</v>
      </c>
      <c r="AP4378" s="5">
        <v>97</v>
      </c>
      <c r="AQ4378" s="5">
        <v>97</v>
      </c>
      <c r="AR4378" s="5">
        <v>100</v>
      </c>
      <c r="AS4378" s="5">
        <v>105</v>
      </c>
      <c r="AT4378" s="5">
        <v>101</v>
      </c>
      <c r="AU4378" s="5">
        <v>100</v>
      </c>
      <c r="AV4378" s="5">
        <v>100</v>
      </c>
      <c r="AW4378" s="5">
        <v>92</v>
      </c>
      <c r="AX4378" s="5">
        <v>92</v>
      </c>
      <c r="AY4378" s="5">
        <v>86</v>
      </c>
      <c r="AZ4378" s="5">
        <v>87</v>
      </c>
      <c r="BA4378" s="5">
        <v>98</v>
      </c>
      <c r="BB4378" s="5">
        <v>97</v>
      </c>
      <c r="BC4378" s="5">
        <v>101</v>
      </c>
      <c r="BD4378" s="5">
        <v>103</v>
      </c>
      <c r="BE4378" s="5">
        <v>101</v>
      </c>
      <c r="BF4378" s="5">
        <v>100</v>
      </c>
      <c r="BG4378" s="5">
        <v>96</v>
      </c>
      <c r="BH4378" s="5">
        <v>92</v>
      </c>
      <c r="BI4378" s="5">
        <v>96</v>
      </c>
      <c r="BJ4378" s="5">
        <v>103</v>
      </c>
      <c r="BK4378" s="5">
        <v>101</v>
      </c>
      <c r="BL4378" s="5">
        <v>106</v>
      </c>
      <c r="BM4378" s="5">
        <v>104</v>
      </c>
      <c r="BN4378" s="5">
        <v>106</v>
      </c>
      <c r="BO4378" s="5">
        <v>104</v>
      </c>
      <c r="BP4378" s="5">
        <v>100</v>
      </c>
      <c r="BQ4378" s="5">
        <v>100</v>
      </c>
      <c r="BR4378" s="5">
        <v>101</v>
      </c>
      <c r="BS4378">
        <v>101</v>
      </c>
      <c r="BT4378">
        <v>98</v>
      </c>
      <c r="BU4378">
        <v>98</v>
      </c>
      <c r="BV4378">
        <v>101</v>
      </c>
      <c r="BW4378">
        <v>101</v>
      </c>
      <c r="BX4378">
        <v>104</v>
      </c>
      <c r="BY4378">
        <v>104</v>
      </c>
      <c r="BZ4378">
        <v>100</v>
      </c>
      <c r="CA4378">
        <v>101</v>
      </c>
      <c r="CB4378">
        <v>100</v>
      </c>
      <c r="CC4378">
        <v>101</v>
      </c>
      <c r="CD4378">
        <v>96</v>
      </c>
      <c r="CE4378">
        <v>99</v>
      </c>
      <c r="CF4378">
        <v>98</v>
      </c>
      <c r="CG4378">
        <v>96</v>
      </c>
      <c r="CH4378">
        <v>91</v>
      </c>
      <c r="CI4378">
        <v>97</v>
      </c>
      <c r="CJ4378">
        <v>100</v>
      </c>
      <c r="CK4378">
        <v>104</v>
      </c>
      <c r="CL4378">
        <v>99</v>
      </c>
      <c r="CM4378">
        <v>96</v>
      </c>
      <c r="CN4378">
        <v>95</v>
      </c>
      <c r="CO4378">
        <v>96</v>
      </c>
      <c r="CP4378">
        <v>94</v>
      </c>
      <c r="CQ4378">
        <v>95</v>
      </c>
      <c r="CR4378">
        <v>96</v>
      </c>
      <c r="CS4378">
        <v>93</v>
      </c>
      <c r="CT4378">
        <v>93</v>
      </c>
      <c r="CU4378">
        <v>94</v>
      </c>
      <c r="CV4378">
        <v>94</v>
      </c>
      <c r="CW4378">
        <v>93</v>
      </c>
      <c r="CX4378" t="s">
        <v>2</v>
      </c>
      <c r="CY4378" t="s">
        <v>198</v>
      </c>
      <c r="CZ4378" s="1">
        <f t="shared" si="5121"/>
        <v>0.79538464307825585</v>
      </c>
      <c r="DA4378" s="4">
        <f t="shared" si="5122"/>
        <v>98.903225806451616</v>
      </c>
      <c r="DB4378" s="4"/>
      <c r="DC4378" s="4"/>
      <c r="DD4378" s="4"/>
    </row>
    <row r="4379" spans="1:108" x14ac:dyDescent="0.25">
      <c r="A4379" t="s">
        <v>207</v>
      </c>
      <c r="B4379">
        <v>35.369999999999997</v>
      </c>
      <c r="C4379">
        <v>-117.56829999999999</v>
      </c>
      <c r="D4379">
        <v>3620</v>
      </c>
      <c r="E4379" t="s">
        <v>1</v>
      </c>
      <c r="F4379">
        <v>136.80000000000001</v>
      </c>
      <c r="G4379">
        <v>2018</v>
      </c>
      <c r="H4379">
        <v>8</v>
      </c>
      <c r="I4379" t="s">
        <v>260</v>
      </c>
      <c r="J4379">
        <v>85</v>
      </c>
      <c r="K4379">
        <v>92</v>
      </c>
      <c r="L4379">
        <v>95</v>
      </c>
      <c r="M4379">
        <v>94</v>
      </c>
      <c r="N4379">
        <v>90</v>
      </c>
      <c r="O4379">
        <v>86</v>
      </c>
      <c r="P4379">
        <v>86</v>
      </c>
      <c r="Q4379">
        <v>90</v>
      </c>
      <c r="R4379">
        <v>84</v>
      </c>
      <c r="S4379">
        <v>85</v>
      </c>
      <c r="T4379">
        <v>94</v>
      </c>
      <c r="U4379">
        <v>98</v>
      </c>
      <c r="V4379">
        <v>94</v>
      </c>
      <c r="W4379">
        <v>93</v>
      </c>
      <c r="X4379">
        <v>86</v>
      </c>
      <c r="Y4379">
        <v>82</v>
      </c>
      <c r="Z4379">
        <v>73</v>
      </c>
      <c r="AA4379">
        <v>84</v>
      </c>
      <c r="AB4379">
        <v>93</v>
      </c>
      <c r="AC4379">
        <v>99</v>
      </c>
      <c r="AD4379">
        <v>102</v>
      </c>
      <c r="AE4379">
        <v>101</v>
      </c>
      <c r="AF4379">
        <v>98</v>
      </c>
      <c r="AG4379">
        <v>97</v>
      </c>
      <c r="AH4379">
        <v>97</v>
      </c>
      <c r="AI4379">
        <v>96</v>
      </c>
      <c r="AJ4379">
        <v>98</v>
      </c>
      <c r="AK4379">
        <v>91</v>
      </c>
      <c r="AL4379">
        <v>92</v>
      </c>
      <c r="AM4379">
        <v>95</v>
      </c>
      <c r="AN4379" s="5">
        <v>97</v>
      </c>
      <c r="AO4379" s="5">
        <v>97</v>
      </c>
      <c r="AP4379" s="5">
        <v>94</v>
      </c>
      <c r="AQ4379" s="5">
        <v>90</v>
      </c>
      <c r="AR4379" s="5">
        <v>96</v>
      </c>
      <c r="AS4379" s="5">
        <v>103</v>
      </c>
      <c r="AT4379" s="5">
        <v>104</v>
      </c>
      <c r="AU4379" s="5">
        <v>104</v>
      </c>
      <c r="AV4379" s="5">
        <v>99</v>
      </c>
      <c r="AW4379" s="5">
        <v>96</v>
      </c>
      <c r="AX4379" s="5">
        <v>94</v>
      </c>
      <c r="AY4379" s="5">
        <v>92</v>
      </c>
      <c r="AZ4379" s="5">
        <v>96</v>
      </c>
      <c r="BA4379" s="5">
        <v>99</v>
      </c>
      <c r="BB4379" s="5">
        <v>100</v>
      </c>
      <c r="BC4379" s="5">
        <v>101</v>
      </c>
      <c r="BD4379" s="5">
        <v>103</v>
      </c>
      <c r="BE4379" s="5">
        <v>100</v>
      </c>
      <c r="BF4379" s="5">
        <v>99</v>
      </c>
      <c r="BG4379" s="5">
        <v>97</v>
      </c>
      <c r="BH4379" s="5">
        <v>93</v>
      </c>
      <c r="BI4379" s="5">
        <v>97</v>
      </c>
      <c r="BJ4379" s="5">
        <v>100</v>
      </c>
      <c r="BK4379" s="5">
        <v>103</v>
      </c>
      <c r="BL4379" s="5">
        <v>104</v>
      </c>
      <c r="BM4379" s="5">
        <v>104</v>
      </c>
      <c r="BN4379" s="5">
        <v>103</v>
      </c>
      <c r="BO4379" s="5">
        <v>102</v>
      </c>
      <c r="BP4379" s="5">
        <v>102</v>
      </c>
      <c r="BQ4379" s="5">
        <v>99</v>
      </c>
      <c r="BR4379" s="5">
        <v>100</v>
      </c>
      <c r="BS4379">
        <v>99</v>
      </c>
      <c r="BT4379">
        <v>98</v>
      </c>
      <c r="BU4379">
        <v>101</v>
      </c>
      <c r="BV4379">
        <v>98</v>
      </c>
      <c r="BW4379">
        <v>98</v>
      </c>
      <c r="BX4379">
        <v>100</v>
      </c>
      <c r="BY4379">
        <v>100</v>
      </c>
      <c r="BZ4379">
        <v>100</v>
      </c>
      <c r="CA4379">
        <v>100</v>
      </c>
      <c r="CB4379">
        <v>97</v>
      </c>
      <c r="CC4379">
        <v>96</v>
      </c>
      <c r="CD4379">
        <v>95</v>
      </c>
      <c r="CE4379">
        <v>94</v>
      </c>
      <c r="CF4379">
        <v>96</v>
      </c>
      <c r="CG4379">
        <v>95</v>
      </c>
      <c r="CH4379">
        <v>95</v>
      </c>
      <c r="CI4379">
        <v>97</v>
      </c>
      <c r="CJ4379">
        <v>99</v>
      </c>
      <c r="CK4379">
        <v>100</v>
      </c>
      <c r="CL4379">
        <v>98</v>
      </c>
      <c r="CM4379">
        <v>94</v>
      </c>
      <c r="CN4379">
        <v>93</v>
      </c>
      <c r="CO4379">
        <v>94</v>
      </c>
      <c r="CP4379">
        <v>93</v>
      </c>
      <c r="CQ4379">
        <v>93</v>
      </c>
      <c r="CR4379">
        <v>95</v>
      </c>
      <c r="CS4379">
        <v>90</v>
      </c>
      <c r="CT4379">
        <v>89</v>
      </c>
      <c r="CU4379">
        <v>91</v>
      </c>
      <c r="CV4379">
        <v>90</v>
      </c>
      <c r="CW4379">
        <v>91</v>
      </c>
      <c r="CX4379" t="s">
        <v>5</v>
      </c>
      <c r="CY4379" t="s">
        <v>208</v>
      </c>
      <c r="CZ4379" s="1">
        <f t="shared" si="5121"/>
        <v>0.88525418266278555</v>
      </c>
      <c r="DA4379" s="4">
        <f t="shared" si="5122"/>
        <v>98.967741935483872</v>
      </c>
      <c r="DB4379" s="4"/>
      <c r="DC4379" s="4"/>
      <c r="DD4379" s="4"/>
    </row>
    <row r="4380" spans="1:108" x14ac:dyDescent="0.25">
      <c r="A4380" t="s">
        <v>31</v>
      </c>
      <c r="B4380">
        <v>35.466099999999997</v>
      </c>
      <c r="C4380">
        <v>-114.9217</v>
      </c>
      <c r="D4380">
        <v>3540</v>
      </c>
      <c r="E4380" t="s">
        <v>1</v>
      </c>
      <c r="F4380">
        <v>207</v>
      </c>
      <c r="G4380">
        <v>2018</v>
      </c>
      <c r="H4380">
        <v>8</v>
      </c>
      <c r="I4380" t="s">
        <v>260</v>
      </c>
      <c r="J4380">
        <v>89</v>
      </c>
      <c r="K4380">
        <v>87</v>
      </c>
      <c r="L4380">
        <v>88</v>
      </c>
      <c r="M4380">
        <v>94</v>
      </c>
      <c r="N4380">
        <v>98</v>
      </c>
      <c r="O4380">
        <v>92</v>
      </c>
      <c r="P4380">
        <v>92</v>
      </c>
      <c r="Q4380">
        <v>91</v>
      </c>
      <c r="R4380">
        <v>90</v>
      </c>
      <c r="S4380">
        <v>93</v>
      </c>
      <c r="T4380">
        <v>95</v>
      </c>
      <c r="U4380">
        <v>95</v>
      </c>
      <c r="V4380">
        <v>98</v>
      </c>
      <c r="W4380">
        <v>99</v>
      </c>
      <c r="X4380">
        <v>94</v>
      </c>
      <c r="Y4380">
        <v>86</v>
      </c>
      <c r="Z4380">
        <v>84</v>
      </c>
      <c r="AA4380">
        <v>99</v>
      </c>
      <c r="AB4380">
        <v>87</v>
      </c>
      <c r="AC4380">
        <v>95</v>
      </c>
      <c r="AD4380">
        <v>101</v>
      </c>
      <c r="AE4380">
        <v>101</v>
      </c>
      <c r="AF4380">
        <v>104</v>
      </c>
      <c r="AG4380">
        <v>103</v>
      </c>
      <c r="AH4380">
        <v>99</v>
      </c>
      <c r="AI4380">
        <v>98</v>
      </c>
      <c r="AJ4380">
        <v>98</v>
      </c>
      <c r="AK4380">
        <v>99</v>
      </c>
      <c r="AL4380">
        <v>99</v>
      </c>
      <c r="AM4380">
        <v>98</v>
      </c>
      <c r="AN4380" s="5">
        <v>91</v>
      </c>
      <c r="AO4380" s="5">
        <v>94</v>
      </c>
      <c r="AP4380" s="5">
        <v>97</v>
      </c>
      <c r="AQ4380" s="5">
        <v>97</v>
      </c>
      <c r="AR4380" s="5">
        <v>96</v>
      </c>
      <c r="AS4380" s="5">
        <v>95</v>
      </c>
      <c r="AT4380" s="5">
        <v>101</v>
      </c>
      <c r="AU4380" s="5">
        <v>104</v>
      </c>
      <c r="AV4380" s="5">
        <v>102</v>
      </c>
      <c r="AW4380" s="5">
        <v>98</v>
      </c>
      <c r="AX4380" s="5">
        <v>92</v>
      </c>
      <c r="AY4380" s="5">
        <v>89</v>
      </c>
      <c r="AZ4380" s="5">
        <v>91</v>
      </c>
      <c r="BA4380" s="5">
        <v>98</v>
      </c>
      <c r="BB4380" s="5">
        <v>95</v>
      </c>
      <c r="BC4380" s="5">
        <v>98</v>
      </c>
      <c r="BD4380" s="5">
        <v>101</v>
      </c>
      <c r="BE4380" s="5">
        <v>101</v>
      </c>
      <c r="BF4380" s="5">
        <v>98</v>
      </c>
      <c r="BG4380" s="5">
        <v>100</v>
      </c>
      <c r="BH4380" s="5">
        <v>99</v>
      </c>
      <c r="BI4380" s="5">
        <v>91</v>
      </c>
      <c r="BJ4380" s="5">
        <v>97</v>
      </c>
      <c r="BK4380" s="5">
        <v>103</v>
      </c>
      <c r="BL4380" s="5">
        <v>106</v>
      </c>
      <c r="BM4380" s="5">
        <v>107</v>
      </c>
      <c r="BN4380" s="5">
        <v>106</v>
      </c>
      <c r="BO4380" s="5">
        <v>106</v>
      </c>
      <c r="BP4380" s="5">
        <v>102</v>
      </c>
      <c r="BQ4380" s="5">
        <v>99</v>
      </c>
      <c r="BR4380" s="5">
        <v>102</v>
      </c>
      <c r="BS4380">
        <v>97</v>
      </c>
      <c r="BT4380">
        <v>103</v>
      </c>
      <c r="BU4380">
        <v>100</v>
      </c>
      <c r="BV4380">
        <v>99</v>
      </c>
      <c r="BW4380">
        <v>103</v>
      </c>
      <c r="BX4380">
        <v>103</v>
      </c>
      <c r="BY4380">
        <v>104</v>
      </c>
      <c r="BZ4380">
        <v>103</v>
      </c>
      <c r="CA4380">
        <v>97</v>
      </c>
      <c r="CB4380">
        <v>97</v>
      </c>
      <c r="CC4380">
        <v>97</v>
      </c>
      <c r="CD4380">
        <v>98</v>
      </c>
      <c r="CE4380">
        <v>95</v>
      </c>
      <c r="CF4380">
        <v>96</v>
      </c>
      <c r="CG4380">
        <v>98</v>
      </c>
      <c r="CH4380">
        <v>97</v>
      </c>
      <c r="CI4380">
        <v>94</v>
      </c>
      <c r="CJ4380">
        <v>91</v>
      </c>
      <c r="CK4380">
        <v>85</v>
      </c>
      <c r="CL4380">
        <v>102</v>
      </c>
      <c r="CM4380">
        <v>98</v>
      </c>
      <c r="CN4380">
        <v>96</v>
      </c>
      <c r="CO4380">
        <v>94</v>
      </c>
      <c r="CP4380">
        <v>96</v>
      </c>
      <c r="CQ4380">
        <v>95</v>
      </c>
      <c r="CR4380">
        <v>95</v>
      </c>
      <c r="CS4380">
        <v>95</v>
      </c>
      <c r="CT4380">
        <v>96</v>
      </c>
      <c r="CU4380">
        <v>92</v>
      </c>
      <c r="CV4380">
        <v>93</v>
      </c>
      <c r="CW4380">
        <v>94</v>
      </c>
      <c r="CX4380" t="s">
        <v>2</v>
      </c>
      <c r="CY4380" t="s">
        <v>32</v>
      </c>
      <c r="CZ4380" s="1">
        <f t="shared" si="5121"/>
        <v>0.72410961340533597</v>
      </c>
      <c r="DA4380" s="4">
        <f t="shared" si="5122"/>
        <v>98.58064516129032</v>
      </c>
      <c r="DB4380" s="4"/>
      <c r="DC4380" s="4"/>
      <c r="DD4380" s="4"/>
    </row>
    <row r="4381" spans="1:108" x14ac:dyDescent="0.25">
      <c r="A4381" t="s">
        <v>234</v>
      </c>
      <c r="B4381">
        <v>36.623899999999999</v>
      </c>
      <c r="C4381">
        <v>-116.02249999999999</v>
      </c>
      <c r="D4381">
        <v>3284</v>
      </c>
      <c r="E4381" t="s">
        <v>1</v>
      </c>
      <c r="F4381">
        <v>77.5</v>
      </c>
      <c r="G4381">
        <v>2018</v>
      </c>
      <c r="H4381">
        <v>8</v>
      </c>
      <c r="I4381" t="s">
        <v>260</v>
      </c>
      <c r="J4381">
        <v>90</v>
      </c>
      <c r="K4381">
        <v>96</v>
      </c>
      <c r="L4381">
        <v>100</v>
      </c>
      <c r="M4381">
        <v>101</v>
      </c>
      <c r="N4381">
        <v>96</v>
      </c>
      <c r="O4381">
        <v>94</v>
      </c>
      <c r="P4381">
        <v>92</v>
      </c>
      <c r="Q4381">
        <v>96</v>
      </c>
      <c r="R4381">
        <v>96</v>
      </c>
      <c r="S4381">
        <v>91</v>
      </c>
      <c r="T4381">
        <v>97</v>
      </c>
      <c r="U4381">
        <v>101</v>
      </c>
      <c r="V4381">
        <v>102</v>
      </c>
      <c r="W4381">
        <v>99</v>
      </c>
      <c r="X4381">
        <v>94</v>
      </c>
      <c r="Y4381">
        <v>91</v>
      </c>
      <c r="Z4381">
        <v>86</v>
      </c>
      <c r="AA4381">
        <v>89</v>
      </c>
      <c r="AB4381">
        <v>94</v>
      </c>
      <c r="AC4381">
        <v>102</v>
      </c>
      <c r="AD4381">
        <v>106</v>
      </c>
      <c r="AE4381">
        <v>104</v>
      </c>
      <c r="AF4381">
        <v>104</v>
      </c>
      <c r="AG4381">
        <v>102</v>
      </c>
      <c r="AH4381">
        <v>104</v>
      </c>
      <c r="AI4381">
        <v>104</v>
      </c>
      <c r="AJ4381">
        <v>102</v>
      </c>
      <c r="AK4381">
        <v>99</v>
      </c>
      <c r="AL4381">
        <v>96</v>
      </c>
      <c r="AM4381">
        <v>100</v>
      </c>
      <c r="AN4381" s="5">
        <v>101</v>
      </c>
      <c r="AO4381" s="5">
        <v>103</v>
      </c>
      <c r="AP4381" s="5">
        <v>100</v>
      </c>
      <c r="AQ4381" s="5">
        <v>98</v>
      </c>
      <c r="AR4381" s="5">
        <v>101</v>
      </c>
      <c r="AS4381" s="5">
        <v>107</v>
      </c>
      <c r="AT4381" s="5">
        <v>105</v>
      </c>
      <c r="AU4381" s="5">
        <v>107</v>
      </c>
      <c r="AV4381" s="5">
        <v>101</v>
      </c>
      <c r="AW4381" s="5">
        <v>97</v>
      </c>
      <c r="AX4381" s="5">
        <v>95</v>
      </c>
      <c r="AY4381" s="5">
        <v>92</v>
      </c>
      <c r="AZ4381" s="5">
        <v>95</v>
      </c>
      <c r="BA4381" s="5">
        <v>101</v>
      </c>
      <c r="BB4381" s="5">
        <v>101</v>
      </c>
      <c r="BC4381" s="5">
        <v>105</v>
      </c>
      <c r="BD4381" s="5">
        <v>107</v>
      </c>
      <c r="BE4381" s="5">
        <v>102</v>
      </c>
      <c r="BF4381" s="5">
        <v>104</v>
      </c>
      <c r="BG4381" s="5">
        <v>102</v>
      </c>
      <c r="BH4381" s="5">
        <v>101</v>
      </c>
      <c r="BI4381" s="5">
        <v>100</v>
      </c>
      <c r="BJ4381" s="5">
        <v>104</v>
      </c>
      <c r="BK4381" s="5">
        <v>106</v>
      </c>
      <c r="BL4381" s="5">
        <v>109</v>
      </c>
      <c r="BM4381" s="5">
        <v>109</v>
      </c>
      <c r="BN4381" s="5">
        <v>109</v>
      </c>
      <c r="BO4381" s="5">
        <v>107</v>
      </c>
      <c r="BP4381" s="5">
        <v>105</v>
      </c>
      <c r="BQ4381" s="5">
        <v>106</v>
      </c>
      <c r="BR4381" s="5">
        <v>102</v>
      </c>
      <c r="BS4381">
        <v>103</v>
      </c>
      <c r="BT4381">
        <v>103</v>
      </c>
      <c r="BU4381">
        <v>103</v>
      </c>
      <c r="BV4381">
        <v>104</v>
      </c>
      <c r="BW4381">
        <v>101</v>
      </c>
      <c r="BX4381">
        <v>104</v>
      </c>
      <c r="BY4381">
        <v>106</v>
      </c>
      <c r="BZ4381">
        <v>103</v>
      </c>
      <c r="CA4381">
        <v>104</v>
      </c>
      <c r="CB4381">
        <v>103</v>
      </c>
      <c r="CC4381">
        <v>102</v>
      </c>
      <c r="CD4381">
        <v>98</v>
      </c>
      <c r="CE4381">
        <v>101</v>
      </c>
      <c r="CF4381">
        <v>102</v>
      </c>
      <c r="CG4381">
        <v>100</v>
      </c>
      <c r="CH4381">
        <v>98</v>
      </c>
      <c r="CI4381">
        <v>99</v>
      </c>
      <c r="CJ4381">
        <v>102</v>
      </c>
      <c r="CK4381">
        <v>104</v>
      </c>
      <c r="CL4381">
        <v>103</v>
      </c>
      <c r="CM4381">
        <v>99</v>
      </c>
      <c r="CN4381">
        <v>98</v>
      </c>
      <c r="CO4381">
        <v>98</v>
      </c>
      <c r="CP4381">
        <v>97</v>
      </c>
      <c r="CQ4381">
        <v>96</v>
      </c>
      <c r="CR4381">
        <v>97</v>
      </c>
      <c r="CS4381">
        <v>94</v>
      </c>
      <c r="CT4381">
        <v>93</v>
      </c>
      <c r="CU4381">
        <v>96</v>
      </c>
      <c r="CV4381">
        <v>96</v>
      </c>
      <c r="CW4381">
        <v>94</v>
      </c>
      <c r="CX4381" t="s">
        <v>2</v>
      </c>
      <c r="CY4381" t="s">
        <v>235</v>
      </c>
      <c r="CZ4381" s="1">
        <f t="shared" si="5121"/>
        <v>0.89192767442921272</v>
      </c>
      <c r="DA4381" s="4">
        <f t="shared" si="5122"/>
        <v>102.64516129032258</v>
      </c>
      <c r="DB4381" s="4"/>
      <c r="DC4381" s="4"/>
      <c r="DD4381" s="4"/>
    </row>
    <row r="4382" spans="1:108" x14ac:dyDescent="0.25">
      <c r="A4382" t="s">
        <v>199</v>
      </c>
      <c r="B4382">
        <v>35.154200000000003</v>
      </c>
      <c r="C4382">
        <v>-117.1756</v>
      </c>
      <c r="D4382">
        <v>3240</v>
      </c>
      <c r="E4382" t="s">
        <v>1</v>
      </c>
      <c r="F4382">
        <v>148</v>
      </c>
      <c r="G4382">
        <v>2018</v>
      </c>
      <c r="H4382">
        <v>8</v>
      </c>
      <c r="I4382" t="s">
        <v>260</v>
      </c>
      <c r="J4382">
        <v>88</v>
      </c>
      <c r="K4382">
        <v>96</v>
      </c>
      <c r="L4382">
        <v>98</v>
      </c>
      <c r="M4382">
        <v>97</v>
      </c>
      <c r="N4382">
        <v>93</v>
      </c>
      <c r="O4382">
        <v>88</v>
      </c>
      <c r="P4382">
        <v>88</v>
      </c>
      <c r="Q4382">
        <v>92</v>
      </c>
      <c r="R4382">
        <v>89</v>
      </c>
      <c r="S4382">
        <v>87</v>
      </c>
      <c r="T4382">
        <v>95</v>
      </c>
      <c r="U4382">
        <v>100</v>
      </c>
      <c r="V4382">
        <v>98</v>
      </c>
      <c r="W4382">
        <v>95</v>
      </c>
      <c r="X4382">
        <v>90</v>
      </c>
      <c r="Y4382">
        <v>87</v>
      </c>
      <c r="Z4382">
        <v>73</v>
      </c>
      <c r="AA4382">
        <v>87</v>
      </c>
      <c r="AB4382">
        <v>95</v>
      </c>
      <c r="AC4382">
        <v>101</v>
      </c>
      <c r="AD4382">
        <v>105</v>
      </c>
      <c r="AE4382">
        <v>103</v>
      </c>
      <c r="AF4382">
        <v>100</v>
      </c>
      <c r="AG4382">
        <v>100</v>
      </c>
      <c r="AH4382">
        <v>100</v>
      </c>
      <c r="AI4382">
        <v>100</v>
      </c>
      <c r="AJ4382">
        <v>98</v>
      </c>
      <c r="AK4382">
        <v>93</v>
      </c>
      <c r="AL4382">
        <v>93</v>
      </c>
      <c r="AM4382">
        <v>97</v>
      </c>
      <c r="AN4382" s="5">
        <v>99</v>
      </c>
      <c r="AO4382" s="5">
        <v>99</v>
      </c>
      <c r="AP4382" s="5">
        <v>96</v>
      </c>
      <c r="AQ4382" s="5">
        <v>95</v>
      </c>
      <c r="AR4382" s="5">
        <v>99</v>
      </c>
      <c r="AS4382" s="5">
        <v>106</v>
      </c>
      <c r="AT4382" s="5">
        <v>104</v>
      </c>
      <c r="AU4382" s="5">
        <v>106</v>
      </c>
      <c r="AV4382" s="5">
        <v>101</v>
      </c>
      <c r="AW4382" s="5">
        <v>96</v>
      </c>
      <c r="AX4382" s="5">
        <v>94</v>
      </c>
      <c r="AY4382" s="5">
        <v>93</v>
      </c>
      <c r="AZ4382" s="5">
        <v>97</v>
      </c>
      <c r="BA4382" s="5">
        <v>102</v>
      </c>
      <c r="BB4382" s="5">
        <v>102</v>
      </c>
      <c r="BC4382" s="5">
        <v>103</v>
      </c>
      <c r="BD4382" s="5">
        <v>106</v>
      </c>
      <c r="BE4382" s="5">
        <v>102</v>
      </c>
      <c r="BF4382" s="5">
        <v>101</v>
      </c>
      <c r="BG4382" s="5">
        <v>99</v>
      </c>
      <c r="BH4382" s="5">
        <v>94</v>
      </c>
      <c r="BI4382" s="5">
        <v>100</v>
      </c>
      <c r="BJ4382" s="5">
        <v>103</v>
      </c>
      <c r="BK4382" s="5">
        <v>107</v>
      </c>
      <c r="BL4382" s="5">
        <v>106</v>
      </c>
      <c r="BM4382" s="5">
        <v>106</v>
      </c>
      <c r="BN4382" s="5">
        <v>106</v>
      </c>
      <c r="BO4382" s="5">
        <v>104</v>
      </c>
      <c r="BP4382" s="5">
        <v>104</v>
      </c>
      <c r="BQ4382" s="5">
        <v>102</v>
      </c>
      <c r="BR4382" s="5">
        <v>103</v>
      </c>
      <c r="BS4382">
        <v>102</v>
      </c>
      <c r="BT4382">
        <v>101</v>
      </c>
      <c r="BU4382">
        <v>102</v>
      </c>
      <c r="BV4382">
        <v>101</v>
      </c>
      <c r="BW4382">
        <v>101</v>
      </c>
      <c r="BX4382">
        <v>102</v>
      </c>
      <c r="BY4382">
        <v>103</v>
      </c>
      <c r="BZ4382">
        <v>102</v>
      </c>
      <c r="CA4382">
        <v>103</v>
      </c>
      <c r="CB4382">
        <v>99</v>
      </c>
      <c r="CC4382">
        <v>99</v>
      </c>
      <c r="CD4382">
        <v>98</v>
      </c>
      <c r="CE4382">
        <v>97</v>
      </c>
      <c r="CF4382">
        <v>98</v>
      </c>
      <c r="CG4382">
        <v>98</v>
      </c>
      <c r="CH4382">
        <v>97</v>
      </c>
      <c r="CI4382">
        <v>98</v>
      </c>
      <c r="CJ4382">
        <v>100</v>
      </c>
      <c r="CK4382">
        <v>102</v>
      </c>
      <c r="CL4382">
        <v>100</v>
      </c>
      <c r="CM4382">
        <v>95</v>
      </c>
      <c r="CN4382">
        <v>95</v>
      </c>
      <c r="CO4382">
        <v>95</v>
      </c>
      <c r="CP4382">
        <v>94</v>
      </c>
      <c r="CQ4382">
        <v>95</v>
      </c>
      <c r="CR4382">
        <v>96</v>
      </c>
      <c r="CS4382">
        <v>93</v>
      </c>
      <c r="CT4382">
        <v>92</v>
      </c>
      <c r="CU4382">
        <v>94</v>
      </c>
      <c r="CV4382">
        <v>94</v>
      </c>
      <c r="CW4382">
        <v>93</v>
      </c>
      <c r="CX4382" t="s">
        <v>5</v>
      </c>
      <c r="CY4382" t="s">
        <v>200</v>
      </c>
      <c r="CZ4382" s="1">
        <f t="shared" si="5121"/>
        <v>0.9193598201498262</v>
      </c>
      <c r="DA4382" s="4">
        <f t="shared" si="5122"/>
        <v>101.12903225806451</v>
      </c>
      <c r="DB4382" s="4"/>
      <c r="DC4382" s="4"/>
      <c r="DD4382" s="4"/>
    </row>
    <row r="4383" spans="1:108" x14ac:dyDescent="0.25">
      <c r="A4383" t="s">
        <v>161</v>
      </c>
      <c r="B4383">
        <v>36.620600000000003</v>
      </c>
      <c r="C4383">
        <v>-116.0278</v>
      </c>
      <c r="D4383">
        <v>3230</v>
      </c>
      <c r="E4383" t="s">
        <v>1</v>
      </c>
      <c r="F4383">
        <v>77</v>
      </c>
      <c r="G4383">
        <v>2018</v>
      </c>
      <c r="H4383">
        <v>8</v>
      </c>
      <c r="I4383" t="s">
        <v>260</v>
      </c>
      <c r="J4383">
        <v>92</v>
      </c>
      <c r="K4383">
        <v>97</v>
      </c>
      <c r="L4383">
        <v>100</v>
      </c>
      <c r="M4383">
        <v>101</v>
      </c>
      <c r="N4383">
        <v>97</v>
      </c>
      <c r="O4383">
        <v>94</v>
      </c>
      <c r="P4383">
        <v>92</v>
      </c>
      <c r="Q4383">
        <v>96</v>
      </c>
      <c r="R4383">
        <v>97</v>
      </c>
      <c r="S4383">
        <v>92</v>
      </c>
      <c r="T4383">
        <v>98</v>
      </c>
      <c r="U4383">
        <v>102</v>
      </c>
      <c r="V4383">
        <v>103</v>
      </c>
      <c r="W4383">
        <v>100</v>
      </c>
      <c r="X4383">
        <v>96</v>
      </c>
      <c r="Y4383">
        <v>92</v>
      </c>
      <c r="Z4383">
        <v>86</v>
      </c>
      <c r="AA4383">
        <v>89</v>
      </c>
      <c r="AB4383">
        <v>96</v>
      </c>
      <c r="AC4383">
        <v>103</v>
      </c>
      <c r="AD4383">
        <v>108</v>
      </c>
      <c r="AE4383">
        <v>105</v>
      </c>
      <c r="AF4383">
        <v>105</v>
      </c>
      <c r="AG4383">
        <v>103</v>
      </c>
      <c r="AH4383">
        <v>105</v>
      </c>
      <c r="AI4383">
        <v>105</v>
      </c>
      <c r="AJ4383">
        <v>103</v>
      </c>
      <c r="AK4383">
        <v>100</v>
      </c>
      <c r="AL4383">
        <v>96</v>
      </c>
      <c r="AM4383">
        <v>101</v>
      </c>
      <c r="AN4383" s="5">
        <v>102</v>
      </c>
      <c r="AO4383" s="5">
        <v>103</v>
      </c>
      <c r="AP4383" s="5">
        <v>100</v>
      </c>
      <c r="AQ4383" s="5">
        <v>99</v>
      </c>
      <c r="AR4383" s="5">
        <v>102</v>
      </c>
      <c r="AS4383" s="5">
        <v>107</v>
      </c>
      <c r="AT4383" s="5">
        <v>106</v>
      </c>
      <c r="AU4383" s="5">
        <v>109</v>
      </c>
      <c r="AV4383" s="5">
        <v>103</v>
      </c>
      <c r="AW4383" s="5">
        <v>98</v>
      </c>
      <c r="AX4383" s="5">
        <v>96</v>
      </c>
      <c r="AY4383" s="5">
        <v>94</v>
      </c>
      <c r="AZ4383" s="5">
        <v>96</v>
      </c>
      <c r="BA4383" s="5">
        <v>104</v>
      </c>
      <c r="BB4383" s="5">
        <v>104</v>
      </c>
      <c r="BC4383" s="5">
        <v>106</v>
      </c>
      <c r="BD4383" s="5">
        <v>109</v>
      </c>
      <c r="BE4383" s="5">
        <v>103</v>
      </c>
      <c r="BF4383" s="5">
        <v>105</v>
      </c>
      <c r="BG4383" s="5">
        <v>104</v>
      </c>
      <c r="BH4383" s="5">
        <v>101</v>
      </c>
      <c r="BI4383" s="5">
        <v>102</v>
      </c>
      <c r="BJ4383" s="5">
        <v>106</v>
      </c>
      <c r="BK4383" s="5">
        <v>107</v>
      </c>
      <c r="BL4383" s="5">
        <v>110</v>
      </c>
      <c r="BM4383" s="5">
        <v>110</v>
      </c>
      <c r="BN4383" s="5">
        <v>110</v>
      </c>
      <c r="BO4383" s="5">
        <v>108</v>
      </c>
      <c r="BP4383" s="5">
        <v>106</v>
      </c>
      <c r="BQ4383" s="5">
        <v>107</v>
      </c>
      <c r="BR4383" s="5">
        <v>104</v>
      </c>
      <c r="BS4383">
        <v>105</v>
      </c>
      <c r="BT4383">
        <v>104</v>
      </c>
      <c r="BU4383">
        <v>105</v>
      </c>
      <c r="BV4383">
        <v>106</v>
      </c>
      <c r="BW4383">
        <v>102</v>
      </c>
      <c r="BX4383">
        <v>104</v>
      </c>
      <c r="BY4383">
        <v>108</v>
      </c>
      <c r="BZ4383">
        <v>105</v>
      </c>
      <c r="CA4383">
        <v>106</v>
      </c>
      <c r="CB4383">
        <v>105</v>
      </c>
      <c r="CC4383">
        <v>103</v>
      </c>
      <c r="CD4383">
        <v>99</v>
      </c>
      <c r="CE4383">
        <v>102</v>
      </c>
      <c r="CF4383">
        <v>103</v>
      </c>
      <c r="CG4383">
        <v>101</v>
      </c>
      <c r="CH4383">
        <v>100</v>
      </c>
      <c r="CI4383">
        <v>100</v>
      </c>
      <c r="CJ4383">
        <v>103</v>
      </c>
      <c r="CK4383">
        <v>105</v>
      </c>
      <c r="CL4383">
        <v>104</v>
      </c>
      <c r="CM4383">
        <v>101</v>
      </c>
      <c r="CN4383">
        <v>99</v>
      </c>
      <c r="CO4383">
        <v>99</v>
      </c>
      <c r="CP4383">
        <v>98</v>
      </c>
      <c r="CQ4383">
        <v>97</v>
      </c>
      <c r="CR4383">
        <v>98</v>
      </c>
      <c r="CS4383">
        <v>95</v>
      </c>
      <c r="CT4383">
        <v>94</v>
      </c>
      <c r="CU4383">
        <v>98</v>
      </c>
      <c r="CV4383">
        <v>96</v>
      </c>
      <c r="CW4383">
        <v>95</v>
      </c>
      <c r="CX4383" t="s">
        <v>2</v>
      </c>
      <c r="CY4383" t="s">
        <v>162</v>
      </c>
      <c r="CZ4383" s="1">
        <f t="shared" si="5121"/>
        <v>0.92511345931308442</v>
      </c>
      <c r="DA4383" s="4">
        <f t="shared" si="5122"/>
        <v>103.90322580645162</v>
      </c>
      <c r="DB4383" s="4"/>
      <c r="DC4383" s="4"/>
      <c r="DD4383" s="4"/>
    </row>
    <row r="4384" spans="1:108" x14ac:dyDescent="0.25">
      <c r="A4384" t="s">
        <v>251</v>
      </c>
      <c r="B4384">
        <v>34.359200000000001</v>
      </c>
      <c r="C4384">
        <v>-116.5378</v>
      </c>
      <c r="D4384">
        <v>3167</v>
      </c>
      <c r="E4384" t="s">
        <v>1</v>
      </c>
      <c r="F4384">
        <v>235.6</v>
      </c>
      <c r="G4384">
        <v>2018</v>
      </c>
      <c r="H4384">
        <v>8</v>
      </c>
      <c r="I4384" t="s">
        <v>260</v>
      </c>
      <c r="J4384">
        <v>89</v>
      </c>
      <c r="K4384">
        <v>87</v>
      </c>
      <c r="L4384">
        <v>94</v>
      </c>
      <c r="M4384">
        <v>100</v>
      </c>
      <c r="N4384">
        <v>100</v>
      </c>
      <c r="O4384">
        <v>96</v>
      </c>
      <c r="P4384">
        <v>93</v>
      </c>
      <c r="Q4384">
        <v>92</v>
      </c>
      <c r="R4384">
        <v>94</v>
      </c>
      <c r="S4384">
        <v>93</v>
      </c>
      <c r="T4384">
        <v>88</v>
      </c>
      <c r="U4384">
        <v>97</v>
      </c>
      <c r="V4384">
        <v>99</v>
      </c>
      <c r="W4384">
        <v>101</v>
      </c>
      <c r="X4384">
        <v>98</v>
      </c>
      <c r="Y4384">
        <v>96</v>
      </c>
      <c r="Z4384">
        <v>92</v>
      </c>
      <c r="AA4384">
        <v>85</v>
      </c>
      <c r="AB4384">
        <v>88</v>
      </c>
      <c r="AC4384">
        <v>95</v>
      </c>
      <c r="AD4384">
        <v>102</v>
      </c>
      <c r="AE4384">
        <v>104</v>
      </c>
      <c r="AF4384">
        <v>104</v>
      </c>
      <c r="AG4384">
        <v>103</v>
      </c>
      <c r="AH4384">
        <v>99</v>
      </c>
      <c r="AI4384">
        <v>101</v>
      </c>
      <c r="AJ4384">
        <v>101</v>
      </c>
      <c r="AK4384">
        <v>101</v>
      </c>
      <c r="AL4384">
        <v>98</v>
      </c>
      <c r="AM4384">
        <v>95</v>
      </c>
      <c r="AN4384" s="5">
        <v>95</v>
      </c>
      <c r="AO4384" s="5">
        <v>97</v>
      </c>
      <c r="AP4384" s="5">
        <v>99</v>
      </c>
      <c r="AQ4384" s="5">
        <v>97</v>
      </c>
      <c r="AR4384" s="5">
        <v>96</v>
      </c>
      <c r="AS4384" s="5">
        <v>100</v>
      </c>
      <c r="AT4384" s="5">
        <v>106</v>
      </c>
      <c r="AU4384" s="5">
        <v>105</v>
      </c>
      <c r="AV4384" s="5">
        <v>104</v>
      </c>
      <c r="AW4384" s="5">
        <v>99</v>
      </c>
      <c r="AX4384" s="5">
        <v>92</v>
      </c>
      <c r="AY4384" s="5">
        <v>93</v>
      </c>
      <c r="AZ4384" s="5">
        <v>92</v>
      </c>
      <c r="BA4384" s="5">
        <v>94</v>
      </c>
      <c r="BB4384" s="5">
        <v>101</v>
      </c>
      <c r="BC4384" s="5">
        <v>101</v>
      </c>
      <c r="BD4384" s="5">
        <v>103</v>
      </c>
      <c r="BE4384" s="5">
        <v>101</v>
      </c>
      <c r="BF4384" s="5">
        <v>99</v>
      </c>
      <c r="BG4384" s="5">
        <v>97</v>
      </c>
      <c r="BH4384" s="5">
        <v>97</v>
      </c>
      <c r="BI4384" s="5">
        <v>91</v>
      </c>
      <c r="BJ4384" s="5">
        <v>99</v>
      </c>
      <c r="BK4384" s="5">
        <v>104</v>
      </c>
      <c r="BL4384" s="5">
        <v>109</v>
      </c>
      <c r="BM4384" s="5">
        <v>109</v>
      </c>
      <c r="BN4384" s="5">
        <v>107</v>
      </c>
      <c r="BO4384" s="5">
        <v>107</v>
      </c>
      <c r="BP4384" s="5">
        <v>104</v>
      </c>
      <c r="BQ4384" s="5">
        <v>100</v>
      </c>
      <c r="BR4384" s="5">
        <v>102</v>
      </c>
      <c r="BS4384">
        <v>101</v>
      </c>
      <c r="BT4384">
        <v>102</v>
      </c>
      <c r="BU4384">
        <v>101</v>
      </c>
      <c r="BV4384">
        <v>102</v>
      </c>
      <c r="BW4384">
        <v>104</v>
      </c>
      <c r="BX4384">
        <v>102</v>
      </c>
      <c r="BY4384">
        <v>103</v>
      </c>
      <c r="BZ4384">
        <v>105</v>
      </c>
      <c r="CA4384">
        <v>100</v>
      </c>
      <c r="CB4384">
        <v>99</v>
      </c>
      <c r="CC4384">
        <v>98</v>
      </c>
      <c r="CD4384">
        <v>99</v>
      </c>
      <c r="CE4384">
        <v>100</v>
      </c>
      <c r="CF4384">
        <v>100</v>
      </c>
      <c r="CG4384">
        <v>99</v>
      </c>
      <c r="CH4384">
        <v>97</v>
      </c>
      <c r="CI4384">
        <v>95</v>
      </c>
      <c r="CJ4384">
        <v>95</v>
      </c>
      <c r="CK4384">
        <v>101</v>
      </c>
      <c r="CL4384">
        <v>106</v>
      </c>
      <c r="CM4384">
        <v>102</v>
      </c>
      <c r="CN4384">
        <v>100</v>
      </c>
      <c r="CO4384">
        <v>97</v>
      </c>
      <c r="CP4384">
        <v>97</v>
      </c>
      <c r="CQ4384">
        <v>96</v>
      </c>
      <c r="CR4384">
        <v>97</v>
      </c>
      <c r="CS4384">
        <v>97</v>
      </c>
      <c r="CT4384">
        <v>97</v>
      </c>
      <c r="CU4384">
        <v>93</v>
      </c>
      <c r="CV4384">
        <v>94</v>
      </c>
      <c r="CW4384">
        <v>96</v>
      </c>
      <c r="CX4384" t="s">
        <v>5</v>
      </c>
      <c r="CY4384" t="s">
        <v>252</v>
      </c>
      <c r="CZ4384" s="1">
        <f t="shared" si="5121"/>
        <v>0.77293166513346323</v>
      </c>
      <c r="DA4384" s="4">
        <f t="shared" si="5122"/>
        <v>100</v>
      </c>
      <c r="DB4384" s="4"/>
      <c r="DC4384" s="4"/>
      <c r="DD4384" s="4"/>
    </row>
    <row r="4385" spans="1:108" x14ac:dyDescent="0.25">
      <c r="A4385" t="s">
        <v>165</v>
      </c>
      <c r="B4385">
        <v>34.502499999999998</v>
      </c>
      <c r="C4385">
        <v>-117.8969</v>
      </c>
      <c r="D4385">
        <v>3101</v>
      </c>
      <c r="E4385" t="s">
        <v>1</v>
      </c>
      <c r="F4385">
        <v>236.8</v>
      </c>
      <c r="G4385">
        <v>2018</v>
      </c>
      <c r="H4385">
        <v>8</v>
      </c>
      <c r="I4385" t="s">
        <v>260</v>
      </c>
      <c r="J4385">
        <v>86</v>
      </c>
      <c r="K4385">
        <v>94</v>
      </c>
      <c r="L4385">
        <v>100</v>
      </c>
      <c r="M4385">
        <v>98</v>
      </c>
      <c r="N4385">
        <v>97</v>
      </c>
      <c r="O4385">
        <v>90</v>
      </c>
      <c r="P4385">
        <v>87</v>
      </c>
      <c r="Q4385">
        <v>92</v>
      </c>
      <c r="R4385">
        <v>91</v>
      </c>
      <c r="S4385">
        <v>85</v>
      </c>
      <c r="T4385">
        <v>94</v>
      </c>
      <c r="U4385">
        <v>100</v>
      </c>
      <c r="V4385">
        <v>100</v>
      </c>
      <c r="W4385">
        <v>94</v>
      </c>
      <c r="X4385">
        <v>92</v>
      </c>
      <c r="Y4385">
        <v>88</v>
      </c>
      <c r="Z4385">
        <v>84</v>
      </c>
      <c r="AA4385">
        <v>86</v>
      </c>
      <c r="AB4385">
        <v>94</v>
      </c>
      <c r="AC4385">
        <v>103</v>
      </c>
      <c r="AD4385">
        <v>104</v>
      </c>
      <c r="AE4385">
        <v>103</v>
      </c>
      <c r="AF4385">
        <v>102</v>
      </c>
      <c r="AG4385">
        <v>98</v>
      </c>
      <c r="AH4385">
        <v>98</v>
      </c>
      <c r="AI4385">
        <v>98</v>
      </c>
      <c r="AJ4385">
        <v>99</v>
      </c>
      <c r="AK4385">
        <v>97</v>
      </c>
      <c r="AL4385">
        <v>91</v>
      </c>
      <c r="AM4385">
        <v>97</v>
      </c>
      <c r="AN4385" s="5">
        <v>98</v>
      </c>
      <c r="AO4385" s="5">
        <v>93</v>
      </c>
      <c r="AP4385" s="5">
        <v>96</v>
      </c>
      <c r="AQ4385" s="5">
        <v>93</v>
      </c>
      <c r="AR4385" s="5">
        <v>101</v>
      </c>
      <c r="AS4385" s="5">
        <v>104</v>
      </c>
      <c r="AT4385" s="5">
        <v>106</v>
      </c>
      <c r="AU4385" s="5">
        <v>106</v>
      </c>
      <c r="AV4385" s="5">
        <v>103</v>
      </c>
      <c r="AW4385" s="5">
        <v>98</v>
      </c>
      <c r="AX4385" s="5">
        <v>97</v>
      </c>
      <c r="AY4385" s="5">
        <v>97</v>
      </c>
      <c r="AZ4385" s="5">
        <v>99</v>
      </c>
      <c r="BA4385" s="5">
        <v>101</v>
      </c>
      <c r="BB4385" s="5">
        <v>102</v>
      </c>
      <c r="BC4385" s="5">
        <v>101</v>
      </c>
      <c r="BD4385" s="5">
        <v>105</v>
      </c>
      <c r="BE4385" s="5">
        <v>103</v>
      </c>
      <c r="BF4385" s="5">
        <v>103</v>
      </c>
      <c r="BG4385" s="5">
        <v>99</v>
      </c>
      <c r="BH4385" s="5">
        <v>98</v>
      </c>
      <c r="BI4385" s="5">
        <v>101</v>
      </c>
      <c r="BJ4385" s="5">
        <v>105</v>
      </c>
      <c r="BK4385" s="5">
        <v>108</v>
      </c>
      <c r="BL4385" s="5">
        <v>107</v>
      </c>
      <c r="BM4385" s="5">
        <v>107</v>
      </c>
      <c r="BN4385" s="5">
        <v>107</v>
      </c>
      <c r="BO4385" s="5">
        <v>107</v>
      </c>
      <c r="BP4385" s="5">
        <v>103</v>
      </c>
      <c r="BQ4385" s="5">
        <v>102</v>
      </c>
      <c r="BR4385" s="5">
        <v>103</v>
      </c>
      <c r="BS4385">
        <v>103</v>
      </c>
      <c r="BT4385">
        <v>100</v>
      </c>
      <c r="BU4385">
        <v>102</v>
      </c>
      <c r="BV4385">
        <v>101</v>
      </c>
      <c r="BW4385">
        <v>102</v>
      </c>
      <c r="BX4385">
        <v>101</v>
      </c>
      <c r="BY4385">
        <v>104</v>
      </c>
      <c r="BZ4385">
        <v>104</v>
      </c>
      <c r="CA4385">
        <v>104</v>
      </c>
      <c r="CB4385">
        <v>104</v>
      </c>
      <c r="CC4385">
        <v>96</v>
      </c>
      <c r="CD4385">
        <v>99</v>
      </c>
      <c r="CE4385">
        <v>99</v>
      </c>
      <c r="CF4385">
        <v>98</v>
      </c>
      <c r="CG4385">
        <v>99</v>
      </c>
      <c r="CH4385">
        <v>98</v>
      </c>
      <c r="CI4385">
        <v>100</v>
      </c>
      <c r="CJ4385">
        <v>100</v>
      </c>
      <c r="CK4385">
        <v>103</v>
      </c>
      <c r="CL4385">
        <v>103</v>
      </c>
      <c r="CM4385">
        <v>98</v>
      </c>
      <c r="CN4385">
        <v>98</v>
      </c>
      <c r="CO4385">
        <v>98</v>
      </c>
      <c r="CP4385">
        <v>95</v>
      </c>
      <c r="CQ4385">
        <v>95</v>
      </c>
      <c r="CR4385">
        <v>97</v>
      </c>
      <c r="CS4385">
        <v>95</v>
      </c>
      <c r="CT4385">
        <v>90</v>
      </c>
      <c r="CU4385">
        <v>96</v>
      </c>
      <c r="CV4385">
        <v>95</v>
      </c>
      <c r="CW4385">
        <v>94</v>
      </c>
      <c r="CX4385" t="s">
        <v>5</v>
      </c>
      <c r="CY4385" t="s">
        <v>166</v>
      </c>
      <c r="CZ4385" s="1">
        <f t="shared" si="5121"/>
        <v>0.84407903973511889</v>
      </c>
      <c r="DA4385" s="4">
        <f t="shared" si="5122"/>
        <v>101.70967741935483</v>
      </c>
      <c r="DB4385" s="4"/>
      <c r="DC4385" s="4"/>
      <c r="DD4385" s="4"/>
    </row>
    <row r="4386" spans="1:108" x14ac:dyDescent="0.25">
      <c r="A4386" t="s">
        <v>65</v>
      </c>
      <c r="B4386">
        <v>36.438099999999999</v>
      </c>
      <c r="C4386">
        <v>-115.36</v>
      </c>
      <c r="D4386">
        <v>2914</v>
      </c>
      <c r="E4386" t="s">
        <v>1</v>
      </c>
      <c r="F4386">
        <v>134.69999999999999</v>
      </c>
      <c r="G4386">
        <v>2018</v>
      </c>
      <c r="H4386">
        <v>8</v>
      </c>
      <c r="I4386" t="s">
        <v>260</v>
      </c>
      <c r="J4386">
        <v>92</v>
      </c>
      <c r="K4386">
        <v>97</v>
      </c>
      <c r="L4386">
        <v>101</v>
      </c>
      <c r="M4386">
        <v>103</v>
      </c>
      <c r="N4386">
        <v>99</v>
      </c>
      <c r="O4386">
        <v>97</v>
      </c>
      <c r="P4386">
        <v>95</v>
      </c>
      <c r="Q4386">
        <v>97</v>
      </c>
      <c r="R4386">
        <v>100</v>
      </c>
      <c r="S4386">
        <v>93</v>
      </c>
      <c r="T4386">
        <v>98</v>
      </c>
      <c r="U4386">
        <v>102</v>
      </c>
      <c r="V4386">
        <v>104</v>
      </c>
      <c r="W4386">
        <v>104</v>
      </c>
      <c r="X4386">
        <v>98</v>
      </c>
      <c r="Y4386">
        <v>96</v>
      </c>
      <c r="Z4386">
        <v>90</v>
      </c>
      <c r="AA4386">
        <v>90</v>
      </c>
      <c r="AB4386">
        <v>97</v>
      </c>
      <c r="AC4386">
        <v>103</v>
      </c>
      <c r="AD4386">
        <v>110</v>
      </c>
      <c r="AE4386">
        <v>104</v>
      </c>
      <c r="AF4386">
        <v>107</v>
      </c>
      <c r="AG4386">
        <v>107</v>
      </c>
      <c r="AH4386">
        <v>105</v>
      </c>
      <c r="AI4386">
        <v>106</v>
      </c>
      <c r="AJ4386">
        <v>104</v>
      </c>
      <c r="AK4386">
        <v>104</v>
      </c>
      <c r="AL4386">
        <v>97</v>
      </c>
      <c r="AM4386">
        <v>100</v>
      </c>
      <c r="AN4386" s="5">
        <v>102</v>
      </c>
      <c r="AO4386" s="5">
        <v>105</v>
      </c>
      <c r="AP4386" s="5">
        <v>102</v>
      </c>
      <c r="AQ4386" s="5">
        <v>100</v>
      </c>
      <c r="AR4386" s="5">
        <v>104</v>
      </c>
      <c r="AS4386" s="5">
        <v>108</v>
      </c>
      <c r="AT4386" s="5">
        <v>103</v>
      </c>
      <c r="AU4386" s="5">
        <v>105</v>
      </c>
      <c r="AV4386" s="5">
        <v>105</v>
      </c>
      <c r="AW4386" s="5">
        <v>96</v>
      </c>
      <c r="AX4386" s="5">
        <v>98</v>
      </c>
      <c r="AY4386" s="5">
        <v>92</v>
      </c>
      <c r="AZ4386" s="5">
        <v>96</v>
      </c>
      <c r="BA4386" s="5">
        <v>100</v>
      </c>
      <c r="BB4386" s="5">
        <v>100</v>
      </c>
      <c r="BC4386" s="5">
        <v>104</v>
      </c>
      <c r="BD4386" s="5">
        <v>106</v>
      </c>
      <c r="BE4386" s="5">
        <v>102</v>
      </c>
      <c r="BF4386" s="5">
        <v>101</v>
      </c>
      <c r="BG4386" s="5">
        <v>99</v>
      </c>
      <c r="BH4386" s="5">
        <v>97</v>
      </c>
      <c r="BI4386" s="5">
        <v>100</v>
      </c>
      <c r="BJ4386" s="5">
        <v>106</v>
      </c>
      <c r="BK4386" s="5">
        <v>107</v>
      </c>
      <c r="BL4386" s="5">
        <v>108</v>
      </c>
      <c r="BM4386" s="5">
        <v>109</v>
      </c>
      <c r="BN4386" s="5">
        <v>109</v>
      </c>
      <c r="BO4386" s="5">
        <v>110</v>
      </c>
      <c r="BP4386" s="5">
        <v>102</v>
      </c>
      <c r="BQ4386" s="5">
        <v>101</v>
      </c>
      <c r="BR4386" s="5">
        <v>103</v>
      </c>
      <c r="BS4386">
        <v>107</v>
      </c>
      <c r="BT4386">
        <v>104</v>
      </c>
      <c r="BU4386">
        <v>100</v>
      </c>
      <c r="BV4386">
        <v>107</v>
      </c>
      <c r="BW4386">
        <v>104</v>
      </c>
      <c r="BX4386">
        <v>105</v>
      </c>
      <c r="BY4386">
        <v>107</v>
      </c>
      <c r="BZ4386">
        <v>105</v>
      </c>
      <c r="CA4386">
        <v>105</v>
      </c>
      <c r="CB4386">
        <v>102</v>
      </c>
      <c r="CC4386">
        <v>102</v>
      </c>
      <c r="CD4386">
        <v>100</v>
      </c>
      <c r="CE4386">
        <v>103</v>
      </c>
      <c r="CF4386">
        <v>102</v>
      </c>
      <c r="CG4386">
        <v>102</v>
      </c>
      <c r="CH4386">
        <v>96</v>
      </c>
      <c r="CI4386">
        <v>100</v>
      </c>
      <c r="CJ4386">
        <v>104</v>
      </c>
      <c r="CK4386">
        <v>105</v>
      </c>
      <c r="CL4386">
        <v>106</v>
      </c>
      <c r="CM4386">
        <v>102</v>
      </c>
      <c r="CN4386">
        <v>98</v>
      </c>
      <c r="CO4386">
        <v>101</v>
      </c>
      <c r="CP4386">
        <v>100</v>
      </c>
      <c r="CQ4386">
        <v>100</v>
      </c>
      <c r="CR4386">
        <v>101</v>
      </c>
      <c r="CS4386">
        <v>99</v>
      </c>
      <c r="CT4386">
        <v>99</v>
      </c>
      <c r="CU4386">
        <v>99</v>
      </c>
      <c r="CV4386">
        <v>100</v>
      </c>
      <c r="CW4386">
        <v>97</v>
      </c>
      <c r="CX4386" t="s">
        <v>2</v>
      </c>
      <c r="CY4386" t="s">
        <v>66</v>
      </c>
      <c r="CZ4386" s="1">
        <f t="shared" si="5121"/>
        <v>0.79006763148060022</v>
      </c>
      <c r="DA4386" s="4">
        <f t="shared" si="5122"/>
        <v>102.58064516129032</v>
      </c>
      <c r="DB4386" s="4"/>
      <c r="DC4386" s="4"/>
      <c r="DD4386" s="4"/>
    </row>
    <row r="4387" spans="1:108" x14ac:dyDescent="0.25">
      <c r="A4387" t="s">
        <v>215</v>
      </c>
      <c r="B4387">
        <v>34.390599999999999</v>
      </c>
      <c r="C4387">
        <v>-116.51690000000001</v>
      </c>
      <c r="D4387">
        <v>2900</v>
      </c>
      <c r="E4387" t="s">
        <v>1</v>
      </c>
      <c r="F4387">
        <v>232.4</v>
      </c>
      <c r="G4387">
        <v>2018</v>
      </c>
      <c r="H4387">
        <v>8</v>
      </c>
      <c r="I4387" t="s">
        <v>260</v>
      </c>
      <c r="J4387">
        <v>90</v>
      </c>
      <c r="K4387">
        <v>98</v>
      </c>
      <c r="L4387">
        <v>101</v>
      </c>
      <c r="M4387">
        <v>103</v>
      </c>
      <c r="N4387">
        <v>98</v>
      </c>
      <c r="O4387">
        <v>95</v>
      </c>
      <c r="P4387">
        <v>94</v>
      </c>
      <c r="Q4387">
        <v>96</v>
      </c>
      <c r="R4387">
        <v>96</v>
      </c>
      <c r="S4387">
        <v>91</v>
      </c>
      <c r="T4387">
        <v>99</v>
      </c>
      <c r="U4387">
        <v>102</v>
      </c>
      <c r="V4387">
        <v>103</v>
      </c>
      <c r="W4387">
        <v>102</v>
      </c>
      <c r="X4387">
        <v>97</v>
      </c>
      <c r="Y4387">
        <v>93</v>
      </c>
      <c r="Z4387">
        <v>88</v>
      </c>
      <c r="AA4387">
        <v>91</v>
      </c>
      <c r="AB4387">
        <v>98</v>
      </c>
      <c r="AC4387">
        <v>104</v>
      </c>
      <c r="AD4387">
        <v>107</v>
      </c>
      <c r="AE4387">
        <v>107</v>
      </c>
      <c r="AF4387">
        <v>105</v>
      </c>
      <c r="AG4387">
        <v>100</v>
      </c>
      <c r="AH4387">
        <v>102</v>
      </c>
      <c r="AI4387">
        <v>103</v>
      </c>
      <c r="AJ4387">
        <v>103</v>
      </c>
      <c r="AK4387">
        <v>101</v>
      </c>
      <c r="AL4387">
        <v>97</v>
      </c>
      <c r="AM4387">
        <v>97</v>
      </c>
      <c r="AN4387" s="5">
        <v>100</v>
      </c>
      <c r="AO4387" s="5">
        <v>101</v>
      </c>
      <c r="AP4387" s="5">
        <v>99</v>
      </c>
      <c r="AQ4387" s="5">
        <v>98</v>
      </c>
      <c r="AR4387" s="5">
        <v>103</v>
      </c>
      <c r="AS4387" s="5">
        <v>107</v>
      </c>
      <c r="AT4387" s="5">
        <v>106</v>
      </c>
      <c r="AU4387" s="5">
        <v>106</v>
      </c>
      <c r="AV4387" s="5">
        <v>101</v>
      </c>
      <c r="AW4387" s="5">
        <v>94</v>
      </c>
      <c r="AX4387" s="5">
        <v>96</v>
      </c>
      <c r="AY4387" s="5">
        <v>92</v>
      </c>
      <c r="AZ4387" s="5">
        <v>98</v>
      </c>
      <c r="BA4387" s="5">
        <v>104</v>
      </c>
      <c r="BB4387" s="5">
        <v>102</v>
      </c>
      <c r="BC4387" s="5">
        <v>105</v>
      </c>
      <c r="BD4387" s="5">
        <v>102</v>
      </c>
      <c r="BE4387" s="5">
        <v>99</v>
      </c>
      <c r="BF4387" s="5">
        <v>99</v>
      </c>
      <c r="BG4387" s="5">
        <v>99</v>
      </c>
      <c r="BH4387" s="5">
        <v>92</v>
      </c>
      <c r="BI4387" s="5">
        <v>101</v>
      </c>
      <c r="BJ4387" s="5">
        <v>107</v>
      </c>
      <c r="BK4387" s="5">
        <v>110</v>
      </c>
      <c r="BL4387" s="5">
        <v>111</v>
      </c>
      <c r="BM4387" s="5">
        <v>110</v>
      </c>
      <c r="BN4387" s="5">
        <v>108</v>
      </c>
      <c r="BO4387" s="5">
        <v>106</v>
      </c>
      <c r="BP4387" s="5">
        <v>102</v>
      </c>
      <c r="BQ4387" s="5">
        <v>104</v>
      </c>
      <c r="BR4387" s="5">
        <v>102</v>
      </c>
      <c r="BS4387">
        <v>104</v>
      </c>
      <c r="BT4387">
        <v>103</v>
      </c>
      <c r="BU4387">
        <v>105</v>
      </c>
      <c r="BV4387">
        <v>106</v>
      </c>
      <c r="BW4387">
        <v>105</v>
      </c>
      <c r="BX4387">
        <v>106</v>
      </c>
      <c r="BY4387">
        <v>108</v>
      </c>
      <c r="BZ4387">
        <v>103</v>
      </c>
      <c r="CA4387">
        <v>98</v>
      </c>
      <c r="CB4387">
        <v>100</v>
      </c>
      <c r="CC4387">
        <v>101</v>
      </c>
      <c r="CD4387">
        <v>101</v>
      </c>
      <c r="CE4387">
        <v>102</v>
      </c>
      <c r="CF4387">
        <v>100</v>
      </c>
      <c r="CG4387">
        <v>99</v>
      </c>
      <c r="CH4387">
        <v>96</v>
      </c>
      <c r="CI4387">
        <v>97</v>
      </c>
      <c r="CJ4387">
        <v>103</v>
      </c>
      <c r="CK4387">
        <v>108</v>
      </c>
      <c r="CL4387">
        <v>105</v>
      </c>
      <c r="CM4387">
        <v>102</v>
      </c>
      <c r="CN4387">
        <v>99</v>
      </c>
      <c r="CO4387">
        <v>101</v>
      </c>
      <c r="CP4387">
        <v>100</v>
      </c>
      <c r="CQ4387">
        <v>99</v>
      </c>
      <c r="CR4387">
        <v>101</v>
      </c>
      <c r="CS4387">
        <v>100</v>
      </c>
      <c r="CT4387">
        <v>96</v>
      </c>
      <c r="CU4387">
        <v>97</v>
      </c>
      <c r="CV4387">
        <v>99</v>
      </c>
      <c r="CW4387">
        <v>99</v>
      </c>
      <c r="CX4387" t="s">
        <v>5</v>
      </c>
      <c r="CY4387" t="s">
        <v>216</v>
      </c>
      <c r="CZ4387" s="1">
        <f t="shared" si="5121"/>
        <v>0.86623438035536082</v>
      </c>
      <c r="DA4387" s="4">
        <f t="shared" si="5122"/>
        <v>102.06451612903226</v>
      </c>
      <c r="DB4387" s="4"/>
      <c r="DC4387" s="4"/>
      <c r="DD4387" s="4"/>
    </row>
    <row r="4388" spans="1:108" x14ac:dyDescent="0.25">
      <c r="A4388" t="s">
        <v>220</v>
      </c>
      <c r="B4388">
        <v>34.634399999999999</v>
      </c>
      <c r="C4388">
        <v>-117.55029999999999</v>
      </c>
      <c r="D4388">
        <v>2880</v>
      </c>
      <c r="E4388" t="s">
        <v>1</v>
      </c>
      <c r="F4388">
        <v>212.3</v>
      </c>
      <c r="G4388">
        <v>2018</v>
      </c>
      <c r="H4388">
        <v>8</v>
      </c>
      <c r="I4388" t="s">
        <v>260</v>
      </c>
      <c r="J4388">
        <v>88</v>
      </c>
      <c r="K4388">
        <v>96</v>
      </c>
      <c r="L4388">
        <v>100</v>
      </c>
      <c r="M4388">
        <v>99</v>
      </c>
      <c r="N4388">
        <v>93</v>
      </c>
      <c r="O4388">
        <v>91</v>
      </c>
      <c r="P4388">
        <v>87</v>
      </c>
      <c r="Q4388">
        <v>93</v>
      </c>
      <c r="R4388">
        <v>89</v>
      </c>
      <c r="S4388">
        <v>86</v>
      </c>
      <c r="T4388">
        <v>97</v>
      </c>
      <c r="U4388">
        <v>100</v>
      </c>
      <c r="V4388">
        <v>99</v>
      </c>
      <c r="W4388">
        <v>96</v>
      </c>
      <c r="X4388">
        <v>94</v>
      </c>
      <c r="Y4388">
        <v>85</v>
      </c>
      <c r="Z4388">
        <v>75</v>
      </c>
      <c r="AA4388">
        <v>87</v>
      </c>
      <c r="AB4388">
        <v>96</v>
      </c>
      <c r="AC4388">
        <v>103</v>
      </c>
      <c r="AD4388">
        <v>105</v>
      </c>
      <c r="AE4388">
        <v>105</v>
      </c>
      <c r="AF4388">
        <v>99</v>
      </c>
      <c r="AG4388">
        <v>98</v>
      </c>
      <c r="AH4388">
        <v>102</v>
      </c>
      <c r="AI4388">
        <v>99</v>
      </c>
      <c r="AJ4388">
        <v>97</v>
      </c>
      <c r="AK4388">
        <v>94</v>
      </c>
      <c r="AL4388">
        <v>95</v>
      </c>
      <c r="AM4388">
        <v>98</v>
      </c>
      <c r="AN4388" s="5">
        <v>101</v>
      </c>
      <c r="AO4388" s="5">
        <v>99</v>
      </c>
      <c r="AP4388" s="5">
        <v>96</v>
      </c>
      <c r="AQ4388" s="5">
        <v>96</v>
      </c>
      <c r="AR4388" s="5">
        <v>101</v>
      </c>
      <c r="AS4388" s="5">
        <v>107</v>
      </c>
      <c r="AT4388" s="5">
        <v>104</v>
      </c>
      <c r="AU4388" s="5">
        <v>105</v>
      </c>
      <c r="AV4388" s="5">
        <v>102</v>
      </c>
      <c r="AW4388" s="5">
        <v>98</v>
      </c>
      <c r="AX4388" s="5">
        <v>95</v>
      </c>
      <c r="AY4388" s="5">
        <v>96</v>
      </c>
      <c r="AZ4388" s="5">
        <v>98</v>
      </c>
      <c r="BA4388" s="5">
        <v>103</v>
      </c>
      <c r="BB4388" s="5">
        <v>103</v>
      </c>
      <c r="BC4388" s="5">
        <v>102</v>
      </c>
      <c r="BD4388" s="5">
        <v>107</v>
      </c>
      <c r="BE4388" s="5">
        <v>103</v>
      </c>
      <c r="BF4388" s="5">
        <v>102</v>
      </c>
      <c r="BG4388" s="5">
        <v>100</v>
      </c>
      <c r="BH4388" s="5">
        <v>97</v>
      </c>
      <c r="BI4388" s="5">
        <v>102</v>
      </c>
      <c r="BJ4388" s="5">
        <v>105</v>
      </c>
      <c r="BK4388" s="5">
        <v>108</v>
      </c>
      <c r="BL4388" s="5">
        <v>108</v>
      </c>
      <c r="BM4388" s="5">
        <v>109</v>
      </c>
      <c r="BN4388" s="5">
        <v>108</v>
      </c>
      <c r="BO4388" s="5">
        <v>106</v>
      </c>
      <c r="BP4388" s="5">
        <v>105</v>
      </c>
      <c r="BQ4388" s="5">
        <v>102</v>
      </c>
      <c r="BR4388" s="5">
        <v>103</v>
      </c>
      <c r="BS4388">
        <v>103</v>
      </c>
      <c r="BT4388">
        <v>101</v>
      </c>
      <c r="BU4388">
        <v>103</v>
      </c>
      <c r="BV4388">
        <v>102</v>
      </c>
      <c r="BW4388">
        <v>101</v>
      </c>
      <c r="BX4388">
        <v>103</v>
      </c>
      <c r="BY4388">
        <v>106</v>
      </c>
      <c r="BZ4388">
        <v>103</v>
      </c>
      <c r="CA4388">
        <v>102</v>
      </c>
      <c r="CB4388">
        <v>99</v>
      </c>
      <c r="CC4388">
        <v>100</v>
      </c>
      <c r="CD4388">
        <v>98</v>
      </c>
      <c r="CE4388">
        <v>97</v>
      </c>
      <c r="CF4388">
        <v>100</v>
      </c>
      <c r="CG4388">
        <v>100</v>
      </c>
      <c r="CH4388">
        <v>98</v>
      </c>
      <c r="CI4388">
        <v>101</v>
      </c>
      <c r="CJ4388">
        <v>101</v>
      </c>
      <c r="CK4388">
        <v>104</v>
      </c>
      <c r="CL4388">
        <v>100</v>
      </c>
      <c r="CM4388">
        <v>98</v>
      </c>
      <c r="CN4388">
        <v>96</v>
      </c>
      <c r="CO4388">
        <v>97</v>
      </c>
      <c r="CP4388">
        <v>95</v>
      </c>
      <c r="CQ4388">
        <v>96</v>
      </c>
      <c r="CR4388">
        <v>97</v>
      </c>
      <c r="CS4388">
        <v>93</v>
      </c>
      <c r="CT4388">
        <v>92</v>
      </c>
      <c r="CU4388">
        <v>96</v>
      </c>
      <c r="CV4388">
        <v>95</v>
      </c>
      <c r="CW4388">
        <v>94</v>
      </c>
      <c r="CX4388" t="s">
        <v>5</v>
      </c>
      <c r="CY4388" t="s">
        <v>221</v>
      </c>
      <c r="CZ4388" s="1">
        <f t="shared" si="5121"/>
        <v>0.90886145280794839</v>
      </c>
      <c r="DA4388" s="4">
        <f t="shared" si="5122"/>
        <v>102.29032258064517</v>
      </c>
      <c r="DB4388" s="4"/>
      <c r="DC4388" s="4"/>
      <c r="DD4388" s="4"/>
    </row>
    <row r="4389" spans="1:108" x14ac:dyDescent="0.25">
      <c r="A4389" t="s">
        <v>39</v>
      </c>
      <c r="B4389">
        <v>34.525300000000001</v>
      </c>
      <c r="C4389">
        <v>-117.29640000000001</v>
      </c>
      <c r="D4389">
        <v>2789</v>
      </c>
      <c r="E4389" t="s">
        <v>1</v>
      </c>
      <c r="F4389">
        <v>218.7</v>
      </c>
      <c r="G4389">
        <v>2018</v>
      </c>
      <c r="H4389">
        <v>8</v>
      </c>
      <c r="I4389" t="s">
        <v>260</v>
      </c>
      <c r="J4389">
        <v>77</v>
      </c>
      <c r="K4389">
        <v>89</v>
      </c>
      <c r="L4389">
        <v>97</v>
      </c>
      <c r="M4389">
        <v>100</v>
      </c>
      <c r="N4389">
        <v>98</v>
      </c>
      <c r="O4389">
        <v>90</v>
      </c>
      <c r="P4389">
        <v>85</v>
      </c>
      <c r="Q4389">
        <v>88</v>
      </c>
      <c r="R4389">
        <v>95</v>
      </c>
      <c r="S4389">
        <v>92</v>
      </c>
      <c r="T4389">
        <v>88</v>
      </c>
      <c r="U4389">
        <v>97</v>
      </c>
      <c r="V4389">
        <v>99</v>
      </c>
      <c r="W4389">
        <v>96</v>
      </c>
      <c r="X4389">
        <v>91</v>
      </c>
      <c r="Y4389">
        <v>88</v>
      </c>
      <c r="Z4389">
        <v>80</v>
      </c>
      <c r="AA4389">
        <v>76</v>
      </c>
      <c r="AB4389">
        <v>89</v>
      </c>
      <c r="AC4389">
        <v>96</v>
      </c>
      <c r="AD4389">
        <v>104</v>
      </c>
      <c r="AE4389">
        <v>105</v>
      </c>
      <c r="AF4389">
        <v>106</v>
      </c>
      <c r="AG4389">
        <v>95</v>
      </c>
      <c r="AH4389">
        <v>96</v>
      </c>
      <c r="AI4389">
        <v>97</v>
      </c>
      <c r="AJ4389">
        <v>98</v>
      </c>
      <c r="AK4389">
        <v>97</v>
      </c>
      <c r="AL4389">
        <v>92</v>
      </c>
      <c r="AM4389">
        <v>90</v>
      </c>
      <c r="AN4389" s="5">
        <v>98</v>
      </c>
      <c r="AO4389" s="5">
        <v>98</v>
      </c>
      <c r="AP4389" s="5">
        <v>96</v>
      </c>
      <c r="AQ4389" s="5">
        <v>93</v>
      </c>
      <c r="AR4389" s="5">
        <v>72</v>
      </c>
      <c r="AS4389" s="5">
        <v>102</v>
      </c>
      <c r="AT4389" s="5">
        <v>108</v>
      </c>
      <c r="AU4389" s="5">
        <v>105</v>
      </c>
      <c r="AV4389" s="5">
        <v>104</v>
      </c>
      <c r="AW4389" s="5">
        <v>99</v>
      </c>
      <c r="AX4389" s="5">
        <v>96</v>
      </c>
      <c r="AY4389" s="5">
        <v>96</v>
      </c>
      <c r="AZ4389" s="5">
        <v>94</v>
      </c>
      <c r="BA4389" s="5">
        <v>99</v>
      </c>
      <c r="BB4389" s="5">
        <v>103</v>
      </c>
      <c r="BC4389" s="5">
        <v>102</v>
      </c>
      <c r="BD4389" s="5">
        <v>104</v>
      </c>
      <c r="BE4389" s="5">
        <v>105</v>
      </c>
      <c r="BF4389" s="5">
        <v>102</v>
      </c>
      <c r="BG4389" s="5">
        <v>103</v>
      </c>
      <c r="BH4389" s="5">
        <v>97</v>
      </c>
      <c r="BI4389" s="5">
        <v>95</v>
      </c>
      <c r="BJ4389" s="5">
        <v>102</v>
      </c>
      <c r="BK4389" s="5">
        <v>107</v>
      </c>
      <c r="BL4389" s="5">
        <v>107</v>
      </c>
      <c r="BM4389" s="5">
        <v>106</v>
      </c>
      <c r="BN4389" s="5">
        <v>105</v>
      </c>
      <c r="BO4389" s="5">
        <v>104</v>
      </c>
      <c r="BP4389" s="5">
        <v>103</v>
      </c>
      <c r="BQ4389" s="5">
        <v>102</v>
      </c>
      <c r="BR4389" s="5">
        <v>101</v>
      </c>
      <c r="BS4389">
        <v>103</v>
      </c>
      <c r="BT4389">
        <v>101</v>
      </c>
      <c r="BU4389">
        <v>100</v>
      </c>
      <c r="BV4389">
        <v>103</v>
      </c>
      <c r="BW4389">
        <v>104</v>
      </c>
      <c r="BX4389">
        <v>103</v>
      </c>
      <c r="BY4389">
        <v>104</v>
      </c>
      <c r="BZ4389">
        <v>104</v>
      </c>
      <c r="CA4389">
        <v>101</v>
      </c>
      <c r="CB4389">
        <v>100</v>
      </c>
      <c r="CC4389">
        <v>96</v>
      </c>
      <c r="CD4389">
        <v>99</v>
      </c>
      <c r="CE4389">
        <v>98</v>
      </c>
      <c r="CF4389">
        <v>97</v>
      </c>
      <c r="CG4389">
        <v>99</v>
      </c>
      <c r="CH4389">
        <v>98</v>
      </c>
      <c r="CI4389">
        <v>98</v>
      </c>
      <c r="CJ4389">
        <v>101</v>
      </c>
      <c r="CK4389">
        <v>102</v>
      </c>
      <c r="CL4389">
        <v>104</v>
      </c>
      <c r="CM4389">
        <v>99</v>
      </c>
      <c r="CN4389">
        <v>96</v>
      </c>
      <c r="CO4389">
        <v>95</v>
      </c>
      <c r="CP4389">
        <v>95</v>
      </c>
      <c r="CQ4389">
        <v>93</v>
      </c>
      <c r="CR4389">
        <v>94</v>
      </c>
      <c r="CS4389">
        <v>96</v>
      </c>
      <c r="CT4389">
        <v>93</v>
      </c>
      <c r="CU4389">
        <v>93</v>
      </c>
      <c r="CV4389">
        <v>96</v>
      </c>
      <c r="CW4389">
        <v>95</v>
      </c>
      <c r="CX4389" t="s">
        <v>5</v>
      </c>
      <c r="CY4389" t="s">
        <v>40</v>
      </c>
      <c r="CZ4389" s="1">
        <f t="shared" si="5121"/>
        <v>0.62249764588988865</v>
      </c>
      <c r="DA4389" s="4">
        <f t="shared" si="5122"/>
        <v>100.25806451612904</v>
      </c>
      <c r="DB4389" s="4"/>
      <c r="DC4389" s="4"/>
      <c r="DD4389" s="4"/>
    </row>
    <row r="4390" spans="1:108" x14ac:dyDescent="0.25">
      <c r="A4390" t="s">
        <v>226</v>
      </c>
      <c r="B4390">
        <v>34.684699999999999</v>
      </c>
      <c r="C4390">
        <v>-117.82080000000001</v>
      </c>
      <c r="D4390">
        <v>2590</v>
      </c>
      <c r="E4390" t="s">
        <v>1</v>
      </c>
      <c r="F4390">
        <v>215.5</v>
      </c>
      <c r="G4390">
        <v>2018</v>
      </c>
      <c r="H4390">
        <v>8</v>
      </c>
      <c r="I4390" t="s">
        <v>260</v>
      </c>
      <c r="J4390">
        <v>90</v>
      </c>
      <c r="K4390">
        <v>98</v>
      </c>
      <c r="L4390">
        <v>102</v>
      </c>
      <c r="M4390">
        <v>99</v>
      </c>
      <c r="N4390">
        <v>92</v>
      </c>
      <c r="O4390">
        <v>89</v>
      </c>
      <c r="P4390">
        <v>88</v>
      </c>
      <c r="Q4390">
        <v>95</v>
      </c>
      <c r="R4390">
        <v>89</v>
      </c>
      <c r="S4390">
        <v>88</v>
      </c>
      <c r="T4390">
        <v>98</v>
      </c>
      <c r="U4390">
        <v>103</v>
      </c>
      <c r="V4390">
        <v>100</v>
      </c>
      <c r="W4390">
        <v>96</v>
      </c>
      <c r="X4390">
        <v>94</v>
      </c>
      <c r="Y4390">
        <v>86</v>
      </c>
      <c r="Z4390">
        <v>73</v>
      </c>
      <c r="AA4390">
        <v>89</v>
      </c>
      <c r="AB4390">
        <v>97</v>
      </c>
      <c r="AC4390">
        <v>104</v>
      </c>
      <c r="AD4390">
        <v>106</v>
      </c>
      <c r="AE4390">
        <v>106</v>
      </c>
      <c r="AF4390">
        <v>99</v>
      </c>
      <c r="AG4390">
        <v>100</v>
      </c>
      <c r="AH4390">
        <v>99</v>
      </c>
      <c r="AI4390">
        <v>99</v>
      </c>
      <c r="AJ4390">
        <v>98</v>
      </c>
      <c r="AK4390">
        <v>94</v>
      </c>
      <c r="AL4390">
        <v>92</v>
      </c>
      <c r="AM4390">
        <v>100</v>
      </c>
      <c r="AN4390" s="5">
        <v>102</v>
      </c>
      <c r="AO4390" s="5">
        <v>97</v>
      </c>
      <c r="AP4390" s="5">
        <v>95</v>
      </c>
      <c r="AQ4390" s="5">
        <v>97</v>
      </c>
      <c r="AR4390" s="5">
        <v>103</v>
      </c>
      <c r="AS4390" s="5">
        <v>109</v>
      </c>
      <c r="AT4390" s="5">
        <v>105</v>
      </c>
      <c r="AU4390" s="5">
        <v>108</v>
      </c>
      <c r="AV4390" s="5">
        <v>104</v>
      </c>
      <c r="AW4390" s="5">
        <v>100</v>
      </c>
      <c r="AX4390" s="5">
        <v>100</v>
      </c>
      <c r="AY4390" s="5">
        <v>98</v>
      </c>
      <c r="AZ4390" s="5">
        <v>101</v>
      </c>
      <c r="BA4390" s="5">
        <v>103</v>
      </c>
      <c r="BB4390" s="5">
        <v>103</v>
      </c>
      <c r="BC4390" s="5">
        <v>103</v>
      </c>
      <c r="BD4390" s="5">
        <v>107</v>
      </c>
      <c r="BE4390" s="5">
        <v>103</v>
      </c>
      <c r="BF4390" s="5">
        <v>104</v>
      </c>
      <c r="BG4390" s="5">
        <v>101</v>
      </c>
      <c r="BH4390" s="5">
        <v>99</v>
      </c>
      <c r="BI4390" s="5">
        <v>103</v>
      </c>
      <c r="BJ4390" s="5">
        <v>106</v>
      </c>
      <c r="BK4390" s="5">
        <v>110</v>
      </c>
      <c r="BL4390" s="5">
        <v>109</v>
      </c>
      <c r="BM4390" s="5">
        <v>109</v>
      </c>
      <c r="BN4390" s="5">
        <v>109</v>
      </c>
      <c r="BO4390" s="5">
        <v>107</v>
      </c>
      <c r="BP4390" s="5">
        <v>106</v>
      </c>
      <c r="BQ4390" s="5">
        <v>106</v>
      </c>
      <c r="BR4390" s="5">
        <v>104</v>
      </c>
      <c r="BS4390">
        <v>103</v>
      </c>
      <c r="BT4390">
        <v>101</v>
      </c>
      <c r="BU4390">
        <v>105</v>
      </c>
      <c r="BV4390">
        <v>103</v>
      </c>
      <c r="BW4390">
        <v>103</v>
      </c>
      <c r="BX4390">
        <v>105</v>
      </c>
      <c r="BY4390">
        <v>106</v>
      </c>
      <c r="BZ4390">
        <v>104</v>
      </c>
      <c r="CA4390">
        <v>105</v>
      </c>
      <c r="CB4390">
        <v>98</v>
      </c>
      <c r="CC4390">
        <v>100</v>
      </c>
      <c r="CD4390">
        <v>100</v>
      </c>
      <c r="CE4390">
        <v>98</v>
      </c>
      <c r="CF4390">
        <v>100</v>
      </c>
      <c r="CG4390">
        <v>101</v>
      </c>
      <c r="CH4390">
        <v>101</v>
      </c>
      <c r="CI4390">
        <v>102</v>
      </c>
      <c r="CJ4390">
        <v>103</v>
      </c>
      <c r="CK4390">
        <v>105</v>
      </c>
      <c r="CL4390">
        <v>100</v>
      </c>
      <c r="CM4390">
        <v>96</v>
      </c>
      <c r="CN4390">
        <v>97</v>
      </c>
      <c r="CO4390">
        <v>96</v>
      </c>
      <c r="CP4390">
        <v>95</v>
      </c>
      <c r="CQ4390">
        <v>96</v>
      </c>
      <c r="CR4390">
        <v>97</v>
      </c>
      <c r="CS4390">
        <v>92</v>
      </c>
      <c r="CT4390">
        <v>93</v>
      </c>
      <c r="CU4390">
        <v>96</v>
      </c>
      <c r="CV4390">
        <v>97</v>
      </c>
      <c r="CW4390">
        <v>96</v>
      </c>
      <c r="CX4390" t="s">
        <v>5</v>
      </c>
      <c r="CY4390" t="s">
        <v>227</v>
      </c>
      <c r="CZ4390" s="1">
        <f t="shared" si="5121"/>
        <v>0.84982175239726221</v>
      </c>
      <c r="DA4390" s="4">
        <f t="shared" si="5122"/>
        <v>103.58064516129032</v>
      </c>
      <c r="DB4390" s="4"/>
      <c r="DC4390" s="4"/>
      <c r="DD4390" s="4"/>
    </row>
    <row r="4391" spans="1:108" x14ac:dyDescent="0.25">
      <c r="A4391" t="s">
        <v>37</v>
      </c>
      <c r="B4391">
        <v>36.261400000000002</v>
      </c>
      <c r="C4391">
        <v>-116.0564</v>
      </c>
      <c r="D4391">
        <v>2573</v>
      </c>
      <c r="E4391" t="s">
        <v>1</v>
      </c>
      <c r="F4391">
        <v>75.900000000000006</v>
      </c>
      <c r="G4391">
        <v>2018</v>
      </c>
      <c r="H4391">
        <v>8</v>
      </c>
      <c r="I4391" t="s">
        <v>260</v>
      </c>
      <c r="J4391">
        <v>91</v>
      </c>
      <c r="K4391">
        <v>98</v>
      </c>
      <c r="L4391">
        <v>102</v>
      </c>
      <c r="M4391">
        <v>102</v>
      </c>
      <c r="N4391">
        <v>98</v>
      </c>
      <c r="O4391">
        <v>95</v>
      </c>
      <c r="P4391">
        <v>93</v>
      </c>
      <c r="Q4391">
        <v>98</v>
      </c>
      <c r="R4391">
        <v>97</v>
      </c>
      <c r="S4391">
        <v>91</v>
      </c>
      <c r="T4391">
        <v>99</v>
      </c>
      <c r="U4391">
        <v>104</v>
      </c>
      <c r="V4391">
        <v>104</v>
      </c>
      <c r="W4391">
        <v>101</v>
      </c>
      <c r="X4391">
        <v>98</v>
      </c>
      <c r="Y4391">
        <v>93</v>
      </c>
      <c r="Z4391">
        <v>87</v>
      </c>
      <c r="AA4391">
        <v>91</v>
      </c>
      <c r="AB4391">
        <v>97</v>
      </c>
      <c r="AC4391">
        <v>105</v>
      </c>
      <c r="AD4391">
        <v>108</v>
      </c>
      <c r="AE4391">
        <v>106</v>
      </c>
      <c r="AF4391">
        <v>105</v>
      </c>
      <c r="AG4391">
        <v>105</v>
      </c>
      <c r="AH4391">
        <v>106</v>
      </c>
      <c r="AI4391">
        <v>106</v>
      </c>
      <c r="AJ4391">
        <v>104</v>
      </c>
      <c r="AK4391">
        <v>102</v>
      </c>
      <c r="AL4391">
        <v>97</v>
      </c>
      <c r="AM4391">
        <v>102</v>
      </c>
      <c r="AN4391" s="5">
        <v>104</v>
      </c>
      <c r="AO4391" s="5">
        <v>105</v>
      </c>
      <c r="AP4391" s="5">
        <v>101</v>
      </c>
      <c r="AQ4391" s="5">
        <v>100</v>
      </c>
      <c r="AR4391" s="5">
        <v>104</v>
      </c>
      <c r="AS4391" s="5">
        <v>108</v>
      </c>
      <c r="AT4391" s="5">
        <v>108</v>
      </c>
      <c r="AU4391" s="5">
        <v>110</v>
      </c>
      <c r="AV4391" s="5">
        <v>104</v>
      </c>
      <c r="AW4391" s="5">
        <v>100</v>
      </c>
      <c r="AX4391" s="5">
        <v>94</v>
      </c>
      <c r="AY4391" s="5">
        <v>95</v>
      </c>
      <c r="AZ4391" s="5">
        <v>96</v>
      </c>
      <c r="BA4391" s="5">
        <v>106</v>
      </c>
      <c r="BB4391" s="5">
        <v>105</v>
      </c>
      <c r="BC4391" s="5">
        <v>107</v>
      </c>
      <c r="BD4391" s="5">
        <v>109</v>
      </c>
      <c r="BE4391" s="5">
        <v>104</v>
      </c>
      <c r="BF4391" s="5">
        <v>106</v>
      </c>
      <c r="BG4391" s="5">
        <v>106</v>
      </c>
      <c r="BH4391" s="5">
        <v>100</v>
      </c>
      <c r="BI4391" s="5">
        <v>103</v>
      </c>
      <c r="BJ4391" s="5">
        <v>106</v>
      </c>
      <c r="BK4391" s="5">
        <v>109</v>
      </c>
      <c r="BL4391" s="5">
        <v>112</v>
      </c>
      <c r="BM4391" s="5">
        <v>111</v>
      </c>
      <c r="BN4391" s="5">
        <v>111</v>
      </c>
      <c r="BO4391" s="5">
        <v>108</v>
      </c>
      <c r="BP4391" s="5">
        <v>107</v>
      </c>
      <c r="BQ4391" s="5">
        <v>108</v>
      </c>
      <c r="BR4391" s="5">
        <v>106</v>
      </c>
      <c r="BS4391">
        <v>106</v>
      </c>
      <c r="BT4391">
        <v>106</v>
      </c>
      <c r="BU4391">
        <v>105</v>
      </c>
      <c r="BV4391">
        <v>106</v>
      </c>
      <c r="BW4391">
        <v>103</v>
      </c>
      <c r="BX4391">
        <v>106</v>
      </c>
      <c r="BY4391">
        <v>108</v>
      </c>
      <c r="BZ4391">
        <v>106</v>
      </c>
      <c r="CA4391">
        <v>106</v>
      </c>
      <c r="CB4391">
        <v>104</v>
      </c>
      <c r="CC4391">
        <v>103</v>
      </c>
      <c r="CD4391">
        <v>96</v>
      </c>
      <c r="CE4391">
        <v>103</v>
      </c>
      <c r="CF4391">
        <v>103</v>
      </c>
      <c r="CG4391">
        <v>102</v>
      </c>
      <c r="CH4391">
        <v>101</v>
      </c>
      <c r="CI4391">
        <v>101</v>
      </c>
      <c r="CJ4391">
        <v>105</v>
      </c>
      <c r="CK4391">
        <v>107</v>
      </c>
      <c r="CL4391">
        <v>104</v>
      </c>
      <c r="CM4391">
        <v>101</v>
      </c>
      <c r="CN4391">
        <v>100</v>
      </c>
      <c r="CO4391">
        <v>100</v>
      </c>
      <c r="CP4391">
        <v>98</v>
      </c>
      <c r="CQ4391">
        <v>98</v>
      </c>
      <c r="CR4391">
        <v>99</v>
      </c>
      <c r="CS4391">
        <v>96</v>
      </c>
      <c r="CT4391">
        <v>95</v>
      </c>
      <c r="CU4391">
        <v>98</v>
      </c>
      <c r="CV4391">
        <v>98</v>
      </c>
      <c r="CW4391">
        <v>96</v>
      </c>
      <c r="CX4391" t="s">
        <v>2</v>
      </c>
      <c r="CY4391" t="s">
        <v>38</v>
      </c>
      <c r="CZ4391" s="1">
        <f t="shared" si="5121"/>
        <v>0.91116338947191688</v>
      </c>
      <c r="DA4391" s="4">
        <f t="shared" si="5122"/>
        <v>104.93548387096774</v>
      </c>
      <c r="DB4391" s="4"/>
      <c r="DC4391" s="4"/>
      <c r="DD4391" s="4"/>
    </row>
    <row r="4392" spans="1:108" x14ac:dyDescent="0.25">
      <c r="A4392" t="s">
        <v>217</v>
      </c>
      <c r="B4392">
        <v>36.046900000000001</v>
      </c>
      <c r="C4392">
        <v>-115.18470000000001</v>
      </c>
      <c r="D4392">
        <v>2275</v>
      </c>
      <c r="E4392" t="s">
        <v>1</v>
      </c>
      <c r="F4392">
        <v>157.6</v>
      </c>
      <c r="G4392">
        <v>2018</v>
      </c>
      <c r="H4392">
        <v>8</v>
      </c>
      <c r="I4392" t="s">
        <v>260</v>
      </c>
      <c r="J4392">
        <v>94</v>
      </c>
      <c r="K4392">
        <v>100</v>
      </c>
      <c r="L4392">
        <v>108</v>
      </c>
      <c r="M4392">
        <v>109</v>
      </c>
      <c r="N4392">
        <v>104</v>
      </c>
      <c r="O4392">
        <v>102</v>
      </c>
      <c r="P4392">
        <v>100</v>
      </c>
      <c r="Q4392">
        <v>103</v>
      </c>
      <c r="R4392">
        <v>103</v>
      </c>
      <c r="S4392">
        <v>99</v>
      </c>
      <c r="T4392">
        <v>105</v>
      </c>
      <c r="U4392">
        <v>108</v>
      </c>
      <c r="V4392">
        <v>110</v>
      </c>
      <c r="W4392">
        <v>106</v>
      </c>
      <c r="X4392">
        <v>102</v>
      </c>
      <c r="Y4392">
        <v>98</v>
      </c>
      <c r="Z4392">
        <v>94</v>
      </c>
      <c r="AA4392">
        <v>97</v>
      </c>
      <c r="AB4392">
        <v>102</v>
      </c>
      <c r="AC4392">
        <v>109</v>
      </c>
      <c r="AD4392">
        <v>114</v>
      </c>
      <c r="AE4392">
        <v>112</v>
      </c>
      <c r="AF4392">
        <v>112</v>
      </c>
      <c r="AG4392">
        <v>108</v>
      </c>
      <c r="AH4392">
        <v>111</v>
      </c>
      <c r="AI4392">
        <v>111</v>
      </c>
      <c r="AJ4392">
        <v>111</v>
      </c>
      <c r="AK4392">
        <v>106</v>
      </c>
      <c r="AL4392">
        <v>103</v>
      </c>
      <c r="AM4392">
        <v>104</v>
      </c>
      <c r="AN4392" s="5">
        <v>108</v>
      </c>
      <c r="AO4392" s="5">
        <v>111</v>
      </c>
      <c r="AP4392" s="5">
        <v>107</v>
      </c>
      <c r="AQ4392" s="5">
        <v>107</v>
      </c>
      <c r="AR4392" s="5">
        <v>109</v>
      </c>
      <c r="AS4392" s="5">
        <v>115</v>
      </c>
      <c r="AT4392" s="5">
        <v>110</v>
      </c>
      <c r="AU4392" s="5">
        <v>111</v>
      </c>
      <c r="AV4392" s="5">
        <v>110</v>
      </c>
      <c r="AW4392" s="5">
        <v>100</v>
      </c>
      <c r="AX4392" s="5">
        <v>100</v>
      </c>
      <c r="AY4392" s="5">
        <v>96</v>
      </c>
      <c r="AZ4392" s="5">
        <v>98</v>
      </c>
      <c r="BA4392" s="5">
        <v>107</v>
      </c>
      <c r="BB4392" s="5">
        <v>106</v>
      </c>
      <c r="BC4392" s="5">
        <v>110</v>
      </c>
      <c r="BD4392" s="5">
        <v>113</v>
      </c>
      <c r="BE4392" s="5">
        <v>110</v>
      </c>
      <c r="BF4392" s="5">
        <v>110</v>
      </c>
      <c r="BG4392" s="5">
        <v>106</v>
      </c>
      <c r="BH4392" s="5">
        <v>100</v>
      </c>
      <c r="BI4392" s="5">
        <v>106</v>
      </c>
      <c r="BJ4392" s="5">
        <v>111</v>
      </c>
      <c r="BK4392" s="5">
        <v>114</v>
      </c>
      <c r="BL4392" s="5">
        <v>117</v>
      </c>
      <c r="BM4392" s="5">
        <v>115</v>
      </c>
      <c r="BN4392" s="5">
        <v>117</v>
      </c>
      <c r="BO4392" s="5">
        <v>114</v>
      </c>
      <c r="BP4392" s="5">
        <v>110</v>
      </c>
      <c r="BQ4392" s="5">
        <v>112</v>
      </c>
      <c r="BR4392" s="5">
        <v>111</v>
      </c>
      <c r="BS4392">
        <v>112</v>
      </c>
      <c r="BT4392">
        <v>109</v>
      </c>
      <c r="BU4392">
        <v>109</v>
      </c>
      <c r="BV4392">
        <v>112</v>
      </c>
      <c r="BW4392">
        <v>111</v>
      </c>
      <c r="BX4392">
        <v>111</v>
      </c>
      <c r="BY4392">
        <v>113</v>
      </c>
      <c r="BZ4392">
        <v>110</v>
      </c>
      <c r="CA4392">
        <v>110</v>
      </c>
      <c r="CB4392">
        <v>109</v>
      </c>
      <c r="CC4392">
        <v>109</v>
      </c>
      <c r="CD4392">
        <v>104</v>
      </c>
      <c r="CE4392">
        <v>108</v>
      </c>
      <c r="CF4392">
        <v>108</v>
      </c>
      <c r="CG4392">
        <v>106</v>
      </c>
      <c r="CH4392">
        <v>101</v>
      </c>
      <c r="CI4392">
        <v>105</v>
      </c>
      <c r="CJ4392">
        <v>109</v>
      </c>
      <c r="CK4392">
        <v>112</v>
      </c>
      <c r="CL4392">
        <v>110</v>
      </c>
      <c r="CM4392">
        <v>107</v>
      </c>
      <c r="CN4392">
        <v>102</v>
      </c>
      <c r="CO4392">
        <v>104</v>
      </c>
      <c r="CP4392">
        <v>104</v>
      </c>
      <c r="CQ4392">
        <v>105</v>
      </c>
      <c r="CR4392">
        <v>105</v>
      </c>
      <c r="CS4392">
        <v>102</v>
      </c>
      <c r="CT4392">
        <v>101</v>
      </c>
      <c r="CU4392">
        <v>102</v>
      </c>
      <c r="CV4392">
        <v>103</v>
      </c>
      <c r="CW4392">
        <v>102</v>
      </c>
      <c r="CX4392" t="s">
        <v>2</v>
      </c>
      <c r="CY4392" t="s">
        <v>218</v>
      </c>
      <c r="CZ4392" s="1">
        <f t="shared" si="5121"/>
        <v>0.84270570844664561</v>
      </c>
      <c r="DA4392" s="4">
        <f t="shared" si="5122"/>
        <v>108.74193548387096</v>
      </c>
      <c r="DB4392" s="4"/>
      <c r="DC4392" s="4"/>
      <c r="DD4392" s="4"/>
    </row>
    <row r="4393" spans="1:108" x14ac:dyDescent="0.25">
      <c r="A4393" t="s">
        <v>79</v>
      </c>
      <c r="B4393">
        <v>35.686399999999999</v>
      </c>
      <c r="C4393">
        <v>-117.6908</v>
      </c>
      <c r="D4393">
        <v>2231</v>
      </c>
      <c r="E4393" t="s">
        <v>1</v>
      </c>
      <c r="F4393">
        <v>113.6</v>
      </c>
      <c r="G4393">
        <v>2018</v>
      </c>
      <c r="H4393">
        <v>8</v>
      </c>
      <c r="I4393" t="s">
        <v>260</v>
      </c>
      <c r="J4393">
        <v>92</v>
      </c>
      <c r="K4393">
        <v>101</v>
      </c>
      <c r="L4393">
        <v>105</v>
      </c>
      <c r="M4393">
        <v>105</v>
      </c>
      <c r="N4393">
        <v>101</v>
      </c>
      <c r="O4393">
        <v>97</v>
      </c>
      <c r="P4393">
        <v>96</v>
      </c>
      <c r="Q4393">
        <v>99</v>
      </c>
      <c r="R4393">
        <v>99</v>
      </c>
      <c r="S4393">
        <v>93</v>
      </c>
      <c r="U4393">
        <v>105</v>
      </c>
      <c r="V4393">
        <v>106</v>
      </c>
      <c r="W4393">
        <v>105</v>
      </c>
      <c r="X4393">
        <v>96</v>
      </c>
      <c r="Y4393">
        <v>95</v>
      </c>
      <c r="Z4393">
        <v>90</v>
      </c>
      <c r="AA4393">
        <v>93</v>
      </c>
      <c r="AB4393">
        <v>100</v>
      </c>
      <c r="AC4393">
        <v>108</v>
      </c>
      <c r="AD4393">
        <v>112</v>
      </c>
      <c r="AE4393">
        <v>110</v>
      </c>
      <c r="AF4393">
        <v>109</v>
      </c>
      <c r="AG4393">
        <v>108</v>
      </c>
      <c r="AH4393">
        <v>107</v>
      </c>
      <c r="AI4393">
        <v>106</v>
      </c>
      <c r="AJ4393">
        <v>108</v>
      </c>
      <c r="AK4393">
        <v>103</v>
      </c>
      <c r="AL4393">
        <v>101</v>
      </c>
      <c r="AM4393">
        <v>104</v>
      </c>
      <c r="AN4393" s="5">
        <v>107</v>
      </c>
      <c r="AO4393" s="5">
        <v>107</v>
      </c>
      <c r="AP4393" s="5">
        <v>104</v>
      </c>
      <c r="AQ4393" s="5">
        <v>100</v>
      </c>
      <c r="AR4393" s="5">
        <v>105</v>
      </c>
      <c r="AS4393" s="5">
        <v>110</v>
      </c>
      <c r="AT4393" s="5">
        <v>112</v>
      </c>
      <c r="AU4393" s="5">
        <v>113</v>
      </c>
      <c r="AV4393" s="5">
        <v>109</v>
      </c>
      <c r="AW4393" s="5">
        <v>104</v>
      </c>
      <c r="AX4393" s="5">
        <v>104</v>
      </c>
      <c r="AY4393" s="5">
        <v>102</v>
      </c>
      <c r="AZ4393" s="5">
        <v>104</v>
      </c>
      <c r="BA4393" s="5">
        <v>108</v>
      </c>
      <c r="BB4393" s="5">
        <v>110</v>
      </c>
      <c r="BC4393" s="5">
        <v>110</v>
      </c>
      <c r="BD4393" s="5">
        <v>113</v>
      </c>
      <c r="BE4393" s="5">
        <v>106</v>
      </c>
      <c r="BF4393" s="5">
        <v>109</v>
      </c>
      <c r="BG4393" s="5">
        <v>106</v>
      </c>
      <c r="BH4393" s="5">
        <v>102</v>
      </c>
      <c r="BI4393" s="5">
        <v>106</v>
      </c>
      <c r="BJ4393" s="5">
        <v>109</v>
      </c>
      <c r="BK4393" s="5">
        <v>113</v>
      </c>
      <c r="BL4393" s="5">
        <v>113</v>
      </c>
      <c r="BM4393" s="5">
        <v>113</v>
      </c>
      <c r="BN4393" s="5">
        <v>113</v>
      </c>
      <c r="BO4393" s="5">
        <v>112</v>
      </c>
      <c r="BP4393" s="5">
        <v>111</v>
      </c>
      <c r="BQ4393" s="5">
        <v>108</v>
      </c>
      <c r="BR4393" s="5">
        <v>110</v>
      </c>
      <c r="BS4393">
        <v>109</v>
      </c>
      <c r="BT4393">
        <v>109</v>
      </c>
      <c r="BU4393">
        <v>110</v>
      </c>
      <c r="BV4393">
        <v>108</v>
      </c>
      <c r="BW4393">
        <v>109</v>
      </c>
      <c r="BX4393">
        <v>107</v>
      </c>
      <c r="BY4393">
        <v>110</v>
      </c>
      <c r="BZ4393">
        <v>110</v>
      </c>
      <c r="CA4393">
        <v>109</v>
      </c>
      <c r="CB4393">
        <v>108</v>
      </c>
      <c r="CC4393">
        <v>106</v>
      </c>
      <c r="CD4393">
        <v>105</v>
      </c>
      <c r="CE4393">
        <v>105</v>
      </c>
      <c r="CF4393">
        <v>105</v>
      </c>
      <c r="CG4393">
        <v>104</v>
      </c>
      <c r="CH4393">
        <v>105</v>
      </c>
      <c r="CI4393">
        <v>106</v>
      </c>
      <c r="CJ4393">
        <v>107</v>
      </c>
      <c r="CK4393">
        <v>110</v>
      </c>
      <c r="CL4393">
        <v>108</v>
      </c>
      <c r="CM4393">
        <v>105</v>
      </c>
      <c r="CN4393">
        <v>103</v>
      </c>
      <c r="CO4393">
        <v>104</v>
      </c>
      <c r="CP4393">
        <v>104</v>
      </c>
      <c r="CQ4393">
        <v>102</v>
      </c>
      <c r="CR4393">
        <v>104</v>
      </c>
      <c r="CS4393">
        <v>101</v>
      </c>
      <c r="CT4393">
        <v>98</v>
      </c>
      <c r="CU4393">
        <v>102</v>
      </c>
      <c r="CV4393">
        <v>101</v>
      </c>
      <c r="CW4393">
        <v>100</v>
      </c>
      <c r="CX4393" t="s">
        <v>5</v>
      </c>
      <c r="CY4393" t="s">
        <v>80</v>
      </c>
      <c r="CZ4393" s="1">
        <f t="shared" si="5121"/>
        <v>0.91182870426747786</v>
      </c>
      <c r="DA4393" s="4">
        <f t="shared" si="5122"/>
        <v>108.16129032258064</v>
      </c>
      <c r="DB4393" s="4"/>
      <c r="DC4393" s="4"/>
      <c r="DD4393" s="4"/>
    </row>
    <row r="4394" spans="1:108" x14ac:dyDescent="0.25">
      <c r="A4394" t="s">
        <v>164</v>
      </c>
      <c r="B4394">
        <v>34.892800000000001</v>
      </c>
      <c r="C4394">
        <v>-117.0219</v>
      </c>
      <c r="D4394">
        <v>2220</v>
      </c>
      <c r="E4394" t="s">
        <v>1</v>
      </c>
      <c r="F4394">
        <v>175</v>
      </c>
      <c r="G4394">
        <v>2018</v>
      </c>
      <c r="H4394">
        <v>8</v>
      </c>
      <c r="I4394" t="s">
        <v>260</v>
      </c>
      <c r="J4394">
        <v>91</v>
      </c>
      <c r="K4394">
        <v>99</v>
      </c>
      <c r="L4394">
        <v>104</v>
      </c>
      <c r="M4394">
        <v>102</v>
      </c>
      <c r="N4394">
        <v>99</v>
      </c>
      <c r="O4394">
        <v>94</v>
      </c>
      <c r="P4394">
        <v>95</v>
      </c>
      <c r="Q4394">
        <v>97</v>
      </c>
      <c r="R4394">
        <v>94</v>
      </c>
      <c r="S4394">
        <v>89</v>
      </c>
      <c r="T4394">
        <v>99</v>
      </c>
      <c r="U4394">
        <v>110</v>
      </c>
      <c r="V4394">
        <v>103</v>
      </c>
      <c r="W4394">
        <v>99</v>
      </c>
      <c r="X4394">
        <v>95</v>
      </c>
      <c r="Y4394">
        <v>91</v>
      </c>
      <c r="Z4394">
        <v>82</v>
      </c>
      <c r="AA4394">
        <v>91</v>
      </c>
      <c r="AB4394">
        <v>99</v>
      </c>
      <c r="AC4394">
        <v>106</v>
      </c>
      <c r="AD4394">
        <v>110</v>
      </c>
      <c r="AE4394">
        <v>107</v>
      </c>
      <c r="AF4394">
        <v>104</v>
      </c>
      <c r="AG4394">
        <v>104</v>
      </c>
      <c r="AH4394">
        <v>105</v>
      </c>
      <c r="AI4394">
        <v>106</v>
      </c>
      <c r="AJ4394">
        <v>104</v>
      </c>
      <c r="AK4394">
        <v>99</v>
      </c>
      <c r="AL4394">
        <v>97</v>
      </c>
      <c r="AM4394">
        <v>100</v>
      </c>
      <c r="AN4394" s="5">
        <v>102</v>
      </c>
      <c r="AO4394" s="5">
        <v>104</v>
      </c>
      <c r="AP4394" s="5">
        <v>102</v>
      </c>
      <c r="AQ4394" s="5">
        <v>99</v>
      </c>
      <c r="AR4394" s="5">
        <v>102</v>
      </c>
      <c r="AS4394" s="5">
        <v>109</v>
      </c>
      <c r="AT4394" s="5">
        <v>106</v>
      </c>
      <c r="AU4394" s="5">
        <v>110</v>
      </c>
      <c r="AV4394" s="5">
        <v>107</v>
      </c>
      <c r="AW4394" s="5">
        <v>98</v>
      </c>
      <c r="AX4394" s="5">
        <v>99</v>
      </c>
      <c r="AY4394" s="5">
        <v>97</v>
      </c>
      <c r="AZ4394" s="5">
        <v>103</v>
      </c>
      <c r="BA4394" s="5">
        <v>106</v>
      </c>
      <c r="BB4394" s="5">
        <v>107</v>
      </c>
      <c r="BC4394" s="5">
        <v>107</v>
      </c>
      <c r="BD4394" s="5">
        <v>109</v>
      </c>
      <c r="BE4394" s="5">
        <v>106</v>
      </c>
      <c r="BF4394" s="5">
        <v>105</v>
      </c>
      <c r="BG4394" s="5">
        <v>103</v>
      </c>
      <c r="BH4394" s="5">
        <v>98</v>
      </c>
      <c r="BI4394" s="5">
        <v>105</v>
      </c>
      <c r="BJ4394" s="5">
        <v>107</v>
      </c>
      <c r="BK4394" s="5">
        <v>111</v>
      </c>
      <c r="BL4394" s="5">
        <v>112</v>
      </c>
      <c r="BM4394" s="5">
        <v>111</v>
      </c>
      <c r="BN4394" s="5">
        <v>110</v>
      </c>
      <c r="BO4394" s="5">
        <v>110</v>
      </c>
      <c r="BP4394" s="5">
        <v>107</v>
      </c>
      <c r="BQ4394" s="5">
        <v>106</v>
      </c>
      <c r="BR4394" s="5">
        <v>105</v>
      </c>
      <c r="BS4394">
        <v>107</v>
      </c>
      <c r="BT4394">
        <v>106</v>
      </c>
      <c r="BU4394">
        <v>108</v>
      </c>
      <c r="BV4394">
        <v>106</v>
      </c>
      <c r="BW4394">
        <v>105</v>
      </c>
      <c r="BX4394">
        <v>105</v>
      </c>
      <c r="BY4394">
        <v>108</v>
      </c>
      <c r="BZ4394">
        <v>104</v>
      </c>
      <c r="CA4394">
        <v>105</v>
      </c>
      <c r="CB4394">
        <v>104</v>
      </c>
      <c r="CC4394">
        <v>104</v>
      </c>
      <c r="CD4394">
        <v>103</v>
      </c>
      <c r="CE4394">
        <v>103</v>
      </c>
      <c r="CF4394">
        <v>102</v>
      </c>
      <c r="CG4394">
        <v>101</v>
      </c>
      <c r="CH4394">
        <v>96</v>
      </c>
      <c r="CI4394">
        <v>103</v>
      </c>
      <c r="CJ4394">
        <v>104</v>
      </c>
      <c r="CK4394">
        <v>107</v>
      </c>
      <c r="CL4394">
        <v>104</v>
      </c>
      <c r="CM4394">
        <v>102</v>
      </c>
      <c r="CN4394">
        <v>101</v>
      </c>
      <c r="CO4394">
        <v>101</v>
      </c>
      <c r="CP4394">
        <v>99</v>
      </c>
      <c r="CQ4394">
        <v>100</v>
      </c>
      <c r="CR4394">
        <v>101</v>
      </c>
      <c r="CS4394">
        <v>98</v>
      </c>
      <c r="CT4394">
        <v>96</v>
      </c>
      <c r="CU4394">
        <v>98</v>
      </c>
      <c r="CV4394">
        <v>99</v>
      </c>
      <c r="CW4394">
        <v>98</v>
      </c>
      <c r="CX4394" t="s">
        <v>5</v>
      </c>
      <c r="CY4394" t="s">
        <v>20</v>
      </c>
      <c r="CZ4394" s="1">
        <f t="shared" si="5121"/>
        <v>0.92451813599545762</v>
      </c>
      <c r="DA4394" s="4">
        <f t="shared" si="5122"/>
        <v>105.25806451612904</v>
      </c>
      <c r="DB4394" s="4"/>
      <c r="DC4394" s="4"/>
      <c r="DD4394" s="4"/>
    </row>
    <row r="4395" spans="1:108" x14ac:dyDescent="0.25">
      <c r="A4395" t="s">
        <v>230</v>
      </c>
      <c r="B4395">
        <v>36.2119</v>
      </c>
      <c r="C4395">
        <v>-115.1939</v>
      </c>
      <c r="D4395">
        <v>2189</v>
      </c>
      <c r="E4395" t="s">
        <v>1</v>
      </c>
      <c r="F4395">
        <v>152.30000000000001</v>
      </c>
      <c r="G4395">
        <v>2018</v>
      </c>
      <c r="H4395">
        <v>8</v>
      </c>
      <c r="I4395" t="s">
        <v>260</v>
      </c>
      <c r="J4395">
        <v>93</v>
      </c>
      <c r="K4395">
        <v>101</v>
      </c>
      <c r="L4395">
        <v>105</v>
      </c>
      <c r="M4395">
        <v>106</v>
      </c>
      <c r="N4395">
        <v>101</v>
      </c>
      <c r="O4395">
        <v>100</v>
      </c>
      <c r="P4395">
        <v>99</v>
      </c>
      <c r="Q4395">
        <v>100</v>
      </c>
      <c r="R4395">
        <v>101</v>
      </c>
      <c r="S4395">
        <v>97</v>
      </c>
      <c r="T4395">
        <v>101</v>
      </c>
      <c r="U4395">
        <v>105</v>
      </c>
      <c r="V4395">
        <v>108</v>
      </c>
      <c r="W4395">
        <v>104</v>
      </c>
      <c r="X4395">
        <v>100</v>
      </c>
      <c r="Y4395">
        <v>97</v>
      </c>
      <c r="Z4395">
        <v>94</v>
      </c>
      <c r="AA4395">
        <v>93</v>
      </c>
      <c r="AB4395">
        <v>99</v>
      </c>
      <c r="AC4395">
        <v>105</v>
      </c>
      <c r="AD4395">
        <v>112</v>
      </c>
      <c r="AE4395">
        <v>108</v>
      </c>
      <c r="AF4395">
        <v>110</v>
      </c>
      <c r="AG4395">
        <v>104</v>
      </c>
      <c r="AH4395">
        <v>108</v>
      </c>
      <c r="AI4395">
        <v>109</v>
      </c>
      <c r="AJ4395">
        <v>108</v>
      </c>
      <c r="AK4395">
        <v>105</v>
      </c>
      <c r="AL4395">
        <v>101</v>
      </c>
      <c r="AM4395">
        <v>102</v>
      </c>
      <c r="AN4395" s="5">
        <v>105</v>
      </c>
      <c r="AO4395" s="5">
        <v>108</v>
      </c>
      <c r="AP4395" s="5">
        <v>106</v>
      </c>
      <c r="AQ4395" s="5">
        <v>104</v>
      </c>
      <c r="AR4395" s="5">
        <v>106</v>
      </c>
      <c r="AS4395" s="5">
        <v>111</v>
      </c>
      <c r="AT4395" s="5">
        <v>107</v>
      </c>
      <c r="AU4395" s="5">
        <v>109</v>
      </c>
      <c r="AV4395" s="5">
        <v>107</v>
      </c>
      <c r="AW4395" s="5">
        <v>98</v>
      </c>
      <c r="AX4395" s="5">
        <v>99</v>
      </c>
      <c r="AY4395" s="5">
        <v>95</v>
      </c>
      <c r="AZ4395" s="5">
        <v>98</v>
      </c>
      <c r="BA4395" s="5">
        <v>104</v>
      </c>
      <c r="BB4395" s="5">
        <v>103</v>
      </c>
      <c r="BC4395" s="5">
        <v>108</v>
      </c>
      <c r="BD4395" s="5">
        <v>109</v>
      </c>
      <c r="BE4395" s="5">
        <v>106</v>
      </c>
      <c r="BF4395" s="5">
        <v>107</v>
      </c>
      <c r="BG4395" s="5">
        <v>103</v>
      </c>
      <c r="BH4395" s="5">
        <v>99</v>
      </c>
      <c r="BI4395" s="5">
        <v>103</v>
      </c>
      <c r="BJ4395" s="5">
        <v>110</v>
      </c>
      <c r="BK4395" s="5">
        <v>110</v>
      </c>
      <c r="BL4395" s="5">
        <v>113</v>
      </c>
      <c r="BM4395" s="5">
        <v>113</v>
      </c>
      <c r="BN4395" s="5">
        <v>113</v>
      </c>
      <c r="BO4395" s="5">
        <v>112</v>
      </c>
      <c r="BP4395" s="5">
        <v>106</v>
      </c>
      <c r="BQ4395" s="5">
        <v>107</v>
      </c>
      <c r="BR4395" s="5">
        <v>106</v>
      </c>
      <c r="BS4395">
        <v>109</v>
      </c>
      <c r="BT4395">
        <v>108</v>
      </c>
      <c r="BU4395">
        <v>104</v>
      </c>
      <c r="BV4395">
        <v>109</v>
      </c>
      <c r="BW4395">
        <v>108</v>
      </c>
      <c r="BX4395">
        <v>108</v>
      </c>
      <c r="BY4395">
        <v>110</v>
      </c>
      <c r="BZ4395">
        <v>106</v>
      </c>
      <c r="CA4395">
        <v>107</v>
      </c>
      <c r="CB4395">
        <v>106</v>
      </c>
      <c r="CC4395">
        <v>107</v>
      </c>
      <c r="CD4395">
        <v>102</v>
      </c>
      <c r="CE4395">
        <v>107</v>
      </c>
      <c r="CF4395">
        <v>106</v>
      </c>
      <c r="CG4395">
        <v>103</v>
      </c>
      <c r="CH4395">
        <v>98</v>
      </c>
      <c r="CI4395">
        <v>103</v>
      </c>
      <c r="CJ4395">
        <v>106</v>
      </c>
      <c r="CK4395">
        <v>109</v>
      </c>
      <c r="CL4395">
        <v>108</v>
      </c>
      <c r="CM4395">
        <v>105</v>
      </c>
      <c r="CN4395">
        <v>100</v>
      </c>
      <c r="CO4395">
        <v>103</v>
      </c>
      <c r="CP4395">
        <v>102</v>
      </c>
      <c r="CQ4395">
        <v>102</v>
      </c>
      <c r="CR4395">
        <v>103</v>
      </c>
      <c r="CS4395">
        <v>102</v>
      </c>
      <c r="CT4395">
        <v>99</v>
      </c>
      <c r="CU4395">
        <v>100</v>
      </c>
      <c r="CV4395">
        <v>101</v>
      </c>
      <c r="CW4395">
        <v>100</v>
      </c>
      <c r="CX4395" t="s">
        <v>2</v>
      </c>
      <c r="CY4395" t="s">
        <v>231</v>
      </c>
      <c r="CZ4395" s="1">
        <f t="shared" si="5121"/>
        <v>0.84964376653501428</v>
      </c>
      <c r="DA4395" s="4">
        <f t="shared" si="5122"/>
        <v>105.96774193548387</v>
      </c>
      <c r="DB4395" s="4"/>
      <c r="DC4395" s="4"/>
      <c r="DD4395" s="4"/>
    </row>
    <row r="4396" spans="1:108" x14ac:dyDescent="0.25">
      <c r="A4396" t="s">
        <v>91</v>
      </c>
      <c r="B4396">
        <v>36.071899999999999</v>
      </c>
      <c r="C4396">
        <v>-115.16330000000001</v>
      </c>
      <c r="D4396">
        <v>2175</v>
      </c>
      <c r="E4396" t="s">
        <v>1</v>
      </c>
      <c r="F4396">
        <v>158.69999999999999</v>
      </c>
      <c r="G4396">
        <v>2018</v>
      </c>
      <c r="H4396">
        <v>8</v>
      </c>
      <c r="I4396" t="s">
        <v>260</v>
      </c>
      <c r="J4396">
        <v>93</v>
      </c>
      <c r="K4396">
        <v>100</v>
      </c>
      <c r="L4396">
        <v>105</v>
      </c>
      <c r="M4396">
        <v>107</v>
      </c>
      <c r="N4396">
        <v>102</v>
      </c>
      <c r="O4396">
        <v>100</v>
      </c>
      <c r="P4396">
        <v>99</v>
      </c>
      <c r="Q4396">
        <v>101</v>
      </c>
      <c r="R4396">
        <v>101</v>
      </c>
      <c r="S4396">
        <v>98</v>
      </c>
      <c r="T4396">
        <v>104</v>
      </c>
      <c r="U4396">
        <v>106</v>
      </c>
      <c r="V4396">
        <v>108</v>
      </c>
      <c r="W4396">
        <v>104</v>
      </c>
      <c r="X4396">
        <v>101</v>
      </c>
      <c r="Y4396">
        <v>97</v>
      </c>
      <c r="Z4396">
        <v>94</v>
      </c>
      <c r="AA4396">
        <v>94</v>
      </c>
      <c r="AB4396">
        <v>100</v>
      </c>
      <c r="AC4396">
        <v>107</v>
      </c>
      <c r="AD4396">
        <v>113</v>
      </c>
      <c r="AE4396">
        <v>107</v>
      </c>
      <c r="AF4396">
        <v>110</v>
      </c>
      <c r="AG4396">
        <v>104</v>
      </c>
      <c r="AH4396">
        <v>109</v>
      </c>
      <c r="AI4396">
        <v>109</v>
      </c>
      <c r="AJ4396">
        <v>109</v>
      </c>
      <c r="AK4396">
        <v>105</v>
      </c>
      <c r="AL4396">
        <v>103</v>
      </c>
      <c r="AM4396">
        <v>103</v>
      </c>
      <c r="AN4396" s="5">
        <v>106</v>
      </c>
      <c r="AO4396" s="5">
        <v>108</v>
      </c>
      <c r="AP4396" s="5">
        <v>106</v>
      </c>
      <c r="AQ4396" s="5">
        <v>105</v>
      </c>
      <c r="AR4396" s="5">
        <v>108</v>
      </c>
      <c r="AS4396" s="5">
        <v>112</v>
      </c>
      <c r="AT4396" s="5">
        <v>109</v>
      </c>
      <c r="AU4396" s="5">
        <v>109</v>
      </c>
      <c r="AV4396" s="5">
        <v>107</v>
      </c>
      <c r="AW4396" s="5">
        <v>99</v>
      </c>
      <c r="AX4396" s="5">
        <v>99</v>
      </c>
      <c r="AY4396" s="5">
        <v>95</v>
      </c>
      <c r="AZ4396" s="5">
        <v>98</v>
      </c>
      <c r="BA4396" s="5">
        <v>106</v>
      </c>
      <c r="BB4396" s="5">
        <v>104</v>
      </c>
      <c r="BC4396" s="5">
        <v>108</v>
      </c>
      <c r="BD4396" s="5">
        <v>110</v>
      </c>
      <c r="BE4396" s="5">
        <v>108</v>
      </c>
      <c r="BF4396" s="5">
        <v>108</v>
      </c>
      <c r="BG4396" s="5">
        <v>103</v>
      </c>
      <c r="BH4396" s="5">
        <v>98</v>
      </c>
      <c r="BI4396" s="5">
        <v>104</v>
      </c>
      <c r="BJ4396" s="5">
        <v>110</v>
      </c>
      <c r="BK4396" s="5">
        <v>112</v>
      </c>
      <c r="BL4396" s="5">
        <v>115</v>
      </c>
      <c r="BM4396" s="5">
        <v>113</v>
      </c>
      <c r="BN4396" s="5">
        <v>114</v>
      </c>
      <c r="BO4396" s="5">
        <v>114</v>
      </c>
      <c r="BP4396" s="5">
        <v>108</v>
      </c>
      <c r="BQ4396" s="5">
        <v>110</v>
      </c>
      <c r="BR4396" s="5">
        <v>109</v>
      </c>
      <c r="BS4396">
        <v>111</v>
      </c>
      <c r="BT4396">
        <v>108</v>
      </c>
      <c r="BU4396">
        <v>107</v>
      </c>
      <c r="BV4396">
        <v>110</v>
      </c>
      <c r="BW4396">
        <v>108</v>
      </c>
      <c r="BX4396">
        <v>109</v>
      </c>
      <c r="BY4396">
        <v>111</v>
      </c>
      <c r="BZ4396">
        <v>107</v>
      </c>
      <c r="CA4396">
        <v>109</v>
      </c>
      <c r="CB4396">
        <v>107</v>
      </c>
      <c r="CC4396">
        <v>107</v>
      </c>
      <c r="CD4396">
        <v>102</v>
      </c>
      <c r="CE4396">
        <v>107</v>
      </c>
      <c r="CF4396">
        <v>105</v>
      </c>
      <c r="CG4396">
        <v>104</v>
      </c>
      <c r="CH4396">
        <v>100</v>
      </c>
      <c r="CI4396">
        <v>104</v>
      </c>
      <c r="CJ4396">
        <v>107</v>
      </c>
      <c r="CK4396">
        <v>109</v>
      </c>
      <c r="CL4396">
        <v>108</v>
      </c>
      <c r="CM4396">
        <v>105</v>
      </c>
      <c r="CN4396">
        <v>100</v>
      </c>
      <c r="CO4396">
        <v>104</v>
      </c>
      <c r="CP4396">
        <v>103</v>
      </c>
      <c r="CQ4396">
        <v>103</v>
      </c>
      <c r="CR4396">
        <v>103</v>
      </c>
      <c r="CS4396">
        <v>101</v>
      </c>
      <c r="CT4396">
        <v>99</v>
      </c>
      <c r="CU4396">
        <v>101</v>
      </c>
      <c r="CV4396">
        <v>101</v>
      </c>
      <c r="CW4396">
        <v>101</v>
      </c>
      <c r="CX4396" t="s">
        <v>2</v>
      </c>
      <c r="CY4396" t="s">
        <v>92</v>
      </c>
      <c r="CZ4396" s="1">
        <f t="shared" si="5121"/>
        <v>0.84067397576649794</v>
      </c>
      <c r="DA4396" s="4">
        <f t="shared" si="5122"/>
        <v>106.93548387096774</v>
      </c>
      <c r="DB4396" s="4"/>
      <c r="DC4396" s="4"/>
      <c r="DD4396" s="4"/>
    </row>
    <row r="4397" spans="1:108" x14ac:dyDescent="0.25">
      <c r="A4397" t="s">
        <v>155</v>
      </c>
      <c r="B4397">
        <v>36.430300000000003</v>
      </c>
      <c r="C4397">
        <v>-114.51390000000001</v>
      </c>
      <c r="D4397">
        <v>2000</v>
      </c>
      <c r="E4397" t="s">
        <v>1</v>
      </c>
      <c r="F4397">
        <v>210.3</v>
      </c>
      <c r="G4397">
        <v>2018</v>
      </c>
      <c r="H4397">
        <v>8</v>
      </c>
      <c r="I4397" t="s">
        <v>260</v>
      </c>
      <c r="J4397">
        <v>99</v>
      </c>
      <c r="K4397">
        <v>95</v>
      </c>
      <c r="L4397">
        <v>102</v>
      </c>
      <c r="M4397">
        <v>105</v>
      </c>
      <c r="N4397">
        <v>107</v>
      </c>
      <c r="O4397">
        <v>101</v>
      </c>
      <c r="P4397">
        <v>101</v>
      </c>
      <c r="Q4397">
        <v>102</v>
      </c>
      <c r="R4397">
        <v>102</v>
      </c>
      <c r="S4397">
        <v>103</v>
      </c>
      <c r="T4397">
        <v>99</v>
      </c>
      <c r="U4397">
        <v>103</v>
      </c>
      <c r="V4397">
        <v>105</v>
      </c>
      <c r="W4397">
        <v>107</v>
      </c>
      <c r="X4397">
        <v>106</v>
      </c>
      <c r="Y4397">
        <v>101</v>
      </c>
      <c r="Z4397">
        <v>95</v>
      </c>
      <c r="AA4397">
        <v>92</v>
      </c>
      <c r="AB4397">
        <v>94</v>
      </c>
      <c r="AC4397">
        <v>101</v>
      </c>
      <c r="AD4397">
        <v>107</v>
      </c>
      <c r="AE4397">
        <v>111</v>
      </c>
      <c r="AF4397">
        <v>110</v>
      </c>
      <c r="AG4397">
        <v>109</v>
      </c>
      <c r="AH4397">
        <v>104</v>
      </c>
      <c r="AI4397">
        <v>107</v>
      </c>
      <c r="AJ4397">
        <v>109</v>
      </c>
      <c r="AK4397">
        <v>109</v>
      </c>
      <c r="AL4397">
        <v>107</v>
      </c>
      <c r="AM4397">
        <v>105</v>
      </c>
      <c r="AN4397" s="5">
        <v>105</v>
      </c>
      <c r="AO4397" s="5">
        <v>107</v>
      </c>
      <c r="AP4397" s="5">
        <v>107</v>
      </c>
      <c r="AQ4397" s="5">
        <v>105</v>
      </c>
      <c r="AR4397" s="5">
        <v>104</v>
      </c>
      <c r="AS4397" s="5">
        <v>109</v>
      </c>
      <c r="AT4397" s="5">
        <v>113</v>
      </c>
      <c r="AU4397" s="5">
        <v>110</v>
      </c>
      <c r="AV4397" s="5">
        <v>111</v>
      </c>
      <c r="AW4397" s="5">
        <v>108</v>
      </c>
      <c r="AX4397" s="8">
        <f>(2*AW4397+AZ4397)/3</f>
        <v>104</v>
      </c>
      <c r="AY4397" s="8">
        <f>(AX4397+2*BA4397)/3</f>
        <v>101.33333333333333</v>
      </c>
      <c r="AZ4397" s="5">
        <v>96</v>
      </c>
      <c r="BA4397" s="5">
        <v>100</v>
      </c>
      <c r="BB4397" s="5">
        <v>106</v>
      </c>
      <c r="BC4397" s="8">
        <f>(2*BB4397+BE4397)/3</f>
        <v>107</v>
      </c>
      <c r="BD4397" s="8">
        <f>(BC4397+2*BF4397)/3</f>
        <v>105.66666666666667</v>
      </c>
      <c r="BE4397" s="5">
        <v>109</v>
      </c>
      <c r="BF4397" s="5">
        <v>105</v>
      </c>
      <c r="BG4397" s="5">
        <v>107</v>
      </c>
      <c r="BH4397" s="5">
        <v>105</v>
      </c>
      <c r="BI4397" s="5">
        <v>100</v>
      </c>
      <c r="BJ4397" s="5">
        <v>105</v>
      </c>
      <c r="BK4397" s="5">
        <v>111</v>
      </c>
      <c r="BL4397" s="8">
        <f>AVERAGE(BK4397,BM4397)</f>
        <v>112.5</v>
      </c>
      <c r="BM4397" s="5">
        <v>114</v>
      </c>
      <c r="BN4397" s="5">
        <v>113</v>
      </c>
      <c r="BO4397" s="5">
        <v>112</v>
      </c>
      <c r="BP4397" s="5">
        <v>110</v>
      </c>
      <c r="BQ4397" s="5">
        <v>107</v>
      </c>
      <c r="BR4397" s="5">
        <v>110</v>
      </c>
      <c r="BS4397">
        <v>108</v>
      </c>
      <c r="BT4397">
        <v>110</v>
      </c>
      <c r="BU4397">
        <v>110</v>
      </c>
      <c r="BV4397">
        <v>104</v>
      </c>
      <c r="BW4397">
        <v>110</v>
      </c>
      <c r="BX4397">
        <v>108</v>
      </c>
      <c r="BY4397">
        <v>109</v>
      </c>
      <c r="BZ4397">
        <v>111</v>
      </c>
      <c r="CA4397">
        <v>108</v>
      </c>
      <c r="CB4397">
        <v>108</v>
      </c>
      <c r="CC4397">
        <v>105</v>
      </c>
      <c r="CD4397">
        <v>106</v>
      </c>
      <c r="CE4397">
        <v>106</v>
      </c>
      <c r="CF4397">
        <v>105</v>
      </c>
      <c r="CG4397">
        <v>107</v>
      </c>
      <c r="CH4397">
        <v>105</v>
      </c>
      <c r="CI4397">
        <v>101</v>
      </c>
      <c r="CJ4397">
        <v>104</v>
      </c>
      <c r="CK4397">
        <v>107</v>
      </c>
      <c r="CL4397">
        <v>110</v>
      </c>
      <c r="CM4397">
        <v>108</v>
      </c>
      <c r="CN4397">
        <v>104</v>
      </c>
      <c r="CO4397">
        <v>100</v>
      </c>
      <c r="CQ4397">
        <v>103</v>
      </c>
      <c r="CR4397">
        <v>103</v>
      </c>
      <c r="CS4397">
        <v>102</v>
      </c>
      <c r="CT4397">
        <v>102</v>
      </c>
      <c r="CU4397">
        <v>99</v>
      </c>
      <c r="CV4397">
        <v>100</v>
      </c>
      <c r="CW4397">
        <v>102</v>
      </c>
      <c r="CX4397" t="s">
        <v>2</v>
      </c>
      <c r="CY4397" t="s">
        <v>156</v>
      </c>
      <c r="CZ4397" s="1">
        <f t="shared" si="5121"/>
        <v>0.64058735744118855</v>
      </c>
      <c r="DA4397" s="4">
        <f t="shared" si="5122"/>
        <v>107.08064516129032</v>
      </c>
      <c r="DB4397" s="4"/>
      <c r="DC4397" s="4"/>
      <c r="DD4397" s="4"/>
    </row>
    <row r="4398" spans="1:108" x14ac:dyDescent="0.25">
      <c r="A4398" t="s">
        <v>77</v>
      </c>
      <c r="B4398">
        <v>34.8536</v>
      </c>
      <c r="C4398">
        <v>-116.7869</v>
      </c>
      <c r="D4398">
        <v>1919</v>
      </c>
      <c r="E4398" t="s">
        <v>1</v>
      </c>
      <c r="F4398">
        <v>178.9</v>
      </c>
      <c r="G4398">
        <v>2018</v>
      </c>
      <c r="H4398">
        <v>8</v>
      </c>
      <c r="I4398" t="s">
        <v>260</v>
      </c>
      <c r="J4398">
        <v>92</v>
      </c>
      <c r="K4398">
        <v>101</v>
      </c>
      <c r="L4398">
        <v>106</v>
      </c>
      <c r="M4398">
        <v>105</v>
      </c>
      <c r="N4398">
        <v>102</v>
      </c>
      <c r="O4398">
        <v>98</v>
      </c>
      <c r="P4398">
        <v>97</v>
      </c>
      <c r="Q4398">
        <v>98</v>
      </c>
      <c r="R4398">
        <v>99</v>
      </c>
      <c r="S4398">
        <v>93</v>
      </c>
      <c r="T4398">
        <v>101</v>
      </c>
      <c r="U4398">
        <v>106</v>
      </c>
      <c r="V4398">
        <v>107</v>
      </c>
      <c r="W4398">
        <v>103</v>
      </c>
      <c r="X4398">
        <v>99</v>
      </c>
      <c r="Y4398">
        <v>96</v>
      </c>
      <c r="Z4398">
        <v>88</v>
      </c>
      <c r="AA4398">
        <v>93</v>
      </c>
      <c r="AB4398">
        <v>99</v>
      </c>
      <c r="AC4398">
        <v>108</v>
      </c>
      <c r="AD4398">
        <v>112</v>
      </c>
      <c r="AE4398">
        <v>109</v>
      </c>
      <c r="AF4398">
        <v>108</v>
      </c>
      <c r="AG4398">
        <v>106</v>
      </c>
      <c r="AH4398">
        <v>107</v>
      </c>
      <c r="AI4398">
        <v>109</v>
      </c>
      <c r="AJ4398">
        <v>106</v>
      </c>
      <c r="AK4398">
        <v>104</v>
      </c>
      <c r="AL4398">
        <v>100</v>
      </c>
      <c r="AM4398">
        <v>102</v>
      </c>
      <c r="AN4398" s="5">
        <v>105</v>
      </c>
      <c r="AO4398" s="5">
        <v>106</v>
      </c>
      <c r="AP4398" s="5">
        <v>106</v>
      </c>
      <c r="AQ4398" s="5">
        <v>102</v>
      </c>
      <c r="AR4398" s="5">
        <v>105</v>
      </c>
      <c r="AS4398" s="5">
        <v>113</v>
      </c>
      <c r="AT4398" s="5">
        <v>109</v>
      </c>
      <c r="AU4398" s="5">
        <v>109</v>
      </c>
      <c r="AV4398" s="5">
        <v>108</v>
      </c>
      <c r="AW4398" s="5">
        <v>101</v>
      </c>
      <c r="AX4398" s="5">
        <v>100</v>
      </c>
      <c r="AY4398" s="5">
        <v>101</v>
      </c>
      <c r="AZ4398" s="5">
        <v>104</v>
      </c>
      <c r="BA4398" s="5">
        <v>109</v>
      </c>
      <c r="BB4398" s="5">
        <v>109</v>
      </c>
      <c r="BC4398" s="5">
        <v>111</v>
      </c>
      <c r="BD4398" s="5">
        <v>111</v>
      </c>
      <c r="BE4398" s="5">
        <v>107</v>
      </c>
      <c r="BF4398" s="5">
        <v>108</v>
      </c>
      <c r="BG4398" s="5">
        <v>107</v>
      </c>
      <c r="BH4398" s="5">
        <v>100</v>
      </c>
      <c r="BI4398" s="5">
        <v>107</v>
      </c>
      <c r="BJ4398" s="5">
        <v>111</v>
      </c>
      <c r="BK4398" s="5">
        <v>114</v>
      </c>
      <c r="BL4398" s="5">
        <v>114</v>
      </c>
      <c r="BM4398" s="5">
        <v>114</v>
      </c>
      <c r="BN4398" s="5">
        <v>114</v>
      </c>
      <c r="BO4398" s="5">
        <v>113</v>
      </c>
      <c r="BP4398" s="5">
        <v>107</v>
      </c>
      <c r="BQ4398" s="5">
        <v>109</v>
      </c>
      <c r="BR4398" s="5">
        <v>108</v>
      </c>
      <c r="BS4398">
        <v>110</v>
      </c>
      <c r="BT4398">
        <v>108</v>
      </c>
      <c r="BU4398">
        <v>110</v>
      </c>
      <c r="BV4398">
        <v>110</v>
      </c>
      <c r="BW4398">
        <v>108</v>
      </c>
      <c r="BX4398">
        <v>108</v>
      </c>
      <c r="BY4398">
        <v>111</v>
      </c>
      <c r="BZ4398">
        <v>107</v>
      </c>
      <c r="CA4398">
        <v>108</v>
      </c>
      <c r="CB4398">
        <v>106</v>
      </c>
      <c r="CC4398">
        <v>107</v>
      </c>
      <c r="CD4398">
        <v>102</v>
      </c>
      <c r="CE4398">
        <v>106</v>
      </c>
      <c r="CF4398">
        <v>106</v>
      </c>
      <c r="CG4398">
        <v>103</v>
      </c>
      <c r="CH4398">
        <v>97</v>
      </c>
      <c r="CI4398">
        <v>105</v>
      </c>
      <c r="CJ4398">
        <v>108</v>
      </c>
      <c r="CK4398">
        <v>111</v>
      </c>
      <c r="CL4398">
        <v>109</v>
      </c>
      <c r="CM4398">
        <v>106</v>
      </c>
      <c r="CN4398">
        <v>102</v>
      </c>
      <c r="CO4398">
        <v>104</v>
      </c>
      <c r="CP4398">
        <v>102</v>
      </c>
      <c r="CQ4398">
        <v>102</v>
      </c>
      <c r="CR4398">
        <v>104</v>
      </c>
      <c r="CS4398">
        <v>103</v>
      </c>
      <c r="CT4398">
        <v>99</v>
      </c>
      <c r="CU4398">
        <v>102</v>
      </c>
      <c r="CV4398">
        <v>102</v>
      </c>
      <c r="CW4398">
        <v>100</v>
      </c>
      <c r="CX4398" t="s">
        <v>5</v>
      </c>
      <c r="CY4398" t="s">
        <v>78</v>
      </c>
      <c r="CZ4398" s="1">
        <f t="shared" si="5121"/>
        <v>0.91449373769850562</v>
      </c>
      <c r="DA4398" s="4">
        <f t="shared" si="5122"/>
        <v>107.80645161290323</v>
      </c>
      <c r="DB4398" s="4"/>
      <c r="DC4398" s="4"/>
      <c r="DD4398" s="4"/>
    </row>
    <row r="4399" spans="1:108" x14ac:dyDescent="0.25">
      <c r="A4399" t="s">
        <v>45</v>
      </c>
      <c r="B4399">
        <v>35.763599999999997</v>
      </c>
      <c r="C4399">
        <v>-117.3908</v>
      </c>
      <c r="D4399">
        <v>1695</v>
      </c>
      <c r="E4399" t="s">
        <v>1</v>
      </c>
      <c r="F4399">
        <v>90.8</v>
      </c>
      <c r="G4399">
        <v>2018</v>
      </c>
      <c r="H4399">
        <v>8</v>
      </c>
      <c r="I4399" t="s">
        <v>260</v>
      </c>
      <c r="J4399">
        <v>96</v>
      </c>
      <c r="K4399">
        <v>102</v>
      </c>
      <c r="L4399">
        <v>106</v>
      </c>
      <c r="M4399">
        <v>106</v>
      </c>
      <c r="N4399">
        <v>102</v>
      </c>
      <c r="O4399">
        <v>98</v>
      </c>
      <c r="P4399">
        <v>98</v>
      </c>
      <c r="Q4399">
        <v>102</v>
      </c>
      <c r="R4399">
        <v>100</v>
      </c>
      <c r="S4399">
        <v>95</v>
      </c>
      <c r="T4399">
        <v>103</v>
      </c>
      <c r="U4399">
        <v>108</v>
      </c>
      <c r="V4399">
        <v>107</v>
      </c>
      <c r="W4399">
        <v>106</v>
      </c>
      <c r="X4399">
        <v>101</v>
      </c>
      <c r="Y4399">
        <v>98</v>
      </c>
      <c r="Z4399">
        <v>89</v>
      </c>
      <c r="AA4399">
        <v>93</v>
      </c>
      <c r="AB4399">
        <v>102</v>
      </c>
      <c r="AC4399">
        <v>110</v>
      </c>
      <c r="AD4399">
        <v>112</v>
      </c>
      <c r="AE4399">
        <v>111</v>
      </c>
      <c r="AF4399">
        <v>110</v>
      </c>
      <c r="AG4399">
        <v>109</v>
      </c>
      <c r="AH4399">
        <v>109</v>
      </c>
      <c r="AI4399">
        <v>109</v>
      </c>
      <c r="AJ4399">
        <v>109</v>
      </c>
      <c r="AK4399">
        <v>109</v>
      </c>
      <c r="AL4399">
        <v>109</v>
      </c>
      <c r="AM4399">
        <v>109</v>
      </c>
      <c r="AN4399" s="5">
        <v>109</v>
      </c>
      <c r="AO4399" s="5">
        <v>108</v>
      </c>
      <c r="AP4399" s="5">
        <v>108</v>
      </c>
      <c r="AQ4399" s="5">
        <v>103</v>
      </c>
      <c r="AR4399" s="5">
        <v>107</v>
      </c>
      <c r="AS4399" s="5">
        <v>112</v>
      </c>
      <c r="AT4399" s="5">
        <v>113</v>
      </c>
      <c r="AU4399" s="5">
        <v>114</v>
      </c>
      <c r="AV4399" s="5">
        <v>110</v>
      </c>
      <c r="AW4399" s="5">
        <v>105</v>
      </c>
      <c r="AX4399" s="5">
        <v>103</v>
      </c>
      <c r="AY4399" s="5">
        <v>104</v>
      </c>
      <c r="AZ4399" s="5">
        <v>106</v>
      </c>
      <c r="BA4399" s="5">
        <v>111</v>
      </c>
      <c r="BB4399" s="5">
        <v>111</v>
      </c>
      <c r="BC4399" s="5">
        <v>112</v>
      </c>
      <c r="BD4399" s="5">
        <v>114</v>
      </c>
      <c r="BE4399" s="5">
        <v>108</v>
      </c>
      <c r="BF4399" s="5">
        <v>109</v>
      </c>
      <c r="BG4399" s="5">
        <v>110</v>
      </c>
      <c r="BH4399" s="5">
        <v>104</v>
      </c>
      <c r="BI4399" s="5">
        <v>108</v>
      </c>
      <c r="BJ4399" s="5">
        <v>112</v>
      </c>
      <c r="BK4399" s="5">
        <v>114</v>
      </c>
      <c r="BL4399" s="5">
        <v>115</v>
      </c>
      <c r="BM4399" s="5">
        <v>115</v>
      </c>
      <c r="BN4399" s="5">
        <v>115</v>
      </c>
      <c r="BO4399" s="5">
        <v>113</v>
      </c>
      <c r="BP4399" s="5">
        <v>112</v>
      </c>
      <c r="BQ4399" s="5">
        <v>110</v>
      </c>
      <c r="BR4399" s="5">
        <v>111</v>
      </c>
      <c r="BS4399">
        <v>111</v>
      </c>
      <c r="BT4399">
        <v>111</v>
      </c>
      <c r="BU4399">
        <v>111</v>
      </c>
      <c r="BV4399">
        <v>109</v>
      </c>
      <c r="BW4399">
        <v>110</v>
      </c>
      <c r="BX4399">
        <v>108</v>
      </c>
      <c r="BY4399">
        <v>111</v>
      </c>
      <c r="BZ4399">
        <v>111</v>
      </c>
      <c r="CA4399">
        <v>110</v>
      </c>
      <c r="CB4399">
        <v>109</v>
      </c>
      <c r="CC4399">
        <v>108</v>
      </c>
      <c r="CD4399">
        <v>108</v>
      </c>
      <c r="CE4399">
        <v>107</v>
      </c>
      <c r="CF4399">
        <v>107</v>
      </c>
      <c r="CG4399">
        <v>107</v>
      </c>
      <c r="CH4399">
        <v>106</v>
      </c>
      <c r="CI4399">
        <v>109</v>
      </c>
      <c r="CJ4399">
        <v>107</v>
      </c>
      <c r="CK4399">
        <v>111</v>
      </c>
      <c r="CL4399">
        <v>111</v>
      </c>
      <c r="CM4399">
        <v>107</v>
      </c>
      <c r="CN4399">
        <v>106</v>
      </c>
      <c r="CO4399">
        <v>106</v>
      </c>
      <c r="CP4399">
        <v>105</v>
      </c>
      <c r="CQ4399">
        <v>105</v>
      </c>
      <c r="CR4399">
        <v>106</v>
      </c>
      <c r="CS4399">
        <v>104</v>
      </c>
      <c r="CT4399">
        <v>100</v>
      </c>
      <c r="CU4399">
        <v>103</v>
      </c>
      <c r="CV4399">
        <v>103</v>
      </c>
      <c r="CW4399">
        <v>101</v>
      </c>
      <c r="CX4399" t="s">
        <v>5</v>
      </c>
      <c r="CY4399" t="s">
        <v>46</v>
      </c>
      <c r="CZ4399" s="1">
        <f t="shared" si="5121"/>
        <v>0.94220547691228762</v>
      </c>
      <c r="DA4399" s="4">
        <f t="shared" si="5122"/>
        <v>109.87096774193549</v>
      </c>
      <c r="DB4399" s="4"/>
      <c r="DC4399" s="4"/>
      <c r="DD4399" s="4"/>
    </row>
    <row r="4400" spans="1:108" x14ac:dyDescent="0.25">
      <c r="A4400" t="s">
        <v>232</v>
      </c>
      <c r="B4400">
        <v>36.01</v>
      </c>
      <c r="C4400">
        <v>-114.79640000000001</v>
      </c>
      <c r="D4400">
        <v>1641</v>
      </c>
      <c r="E4400" t="s">
        <v>1</v>
      </c>
      <c r="F4400">
        <v>192.3</v>
      </c>
      <c r="G4400">
        <v>2018</v>
      </c>
      <c r="H4400">
        <v>8</v>
      </c>
      <c r="I4400" t="s">
        <v>260</v>
      </c>
      <c r="J4400">
        <v>95</v>
      </c>
      <c r="K4400">
        <v>104</v>
      </c>
      <c r="L4400">
        <v>106</v>
      </c>
      <c r="M4400">
        <v>108</v>
      </c>
      <c r="N4400">
        <v>102</v>
      </c>
      <c r="O4400">
        <v>100</v>
      </c>
      <c r="P4400">
        <v>100</v>
      </c>
      <c r="Q4400">
        <v>104</v>
      </c>
      <c r="R4400">
        <v>107</v>
      </c>
      <c r="S4400">
        <v>99</v>
      </c>
      <c r="T4400">
        <v>103</v>
      </c>
      <c r="U4400">
        <v>108</v>
      </c>
      <c r="V4400">
        <v>108</v>
      </c>
      <c r="W4400">
        <v>111</v>
      </c>
      <c r="X4400">
        <v>106</v>
      </c>
      <c r="Y4400">
        <v>101</v>
      </c>
      <c r="Z4400">
        <v>95</v>
      </c>
      <c r="AA4400">
        <v>95</v>
      </c>
      <c r="AB4400">
        <v>102</v>
      </c>
      <c r="AC4400">
        <v>108</v>
      </c>
      <c r="AD4400">
        <v>110</v>
      </c>
      <c r="AE4400">
        <v>108</v>
      </c>
      <c r="AF4400">
        <v>109</v>
      </c>
      <c r="AG4400">
        <v>106</v>
      </c>
      <c r="AH4400">
        <v>108</v>
      </c>
      <c r="AI4400">
        <v>110</v>
      </c>
      <c r="AJ4400">
        <v>108</v>
      </c>
      <c r="AK4400">
        <v>110</v>
      </c>
      <c r="AL4400">
        <v>101</v>
      </c>
      <c r="AM4400">
        <v>103</v>
      </c>
      <c r="AN4400" s="5">
        <v>107</v>
      </c>
      <c r="AO4400" s="5">
        <v>107</v>
      </c>
      <c r="AP4400" s="5">
        <v>105</v>
      </c>
      <c r="AQ4400" s="5">
        <v>105</v>
      </c>
      <c r="AR4400" s="5">
        <v>109</v>
      </c>
      <c r="AS4400" s="5">
        <v>113</v>
      </c>
      <c r="AT4400" s="5">
        <v>110</v>
      </c>
      <c r="AU4400" s="5">
        <v>113</v>
      </c>
      <c r="AV4400" s="5">
        <v>111</v>
      </c>
      <c r="AW4400" s="5">
        <v>100</v>
      </c>
      <c r="AX4400" s="5">
        <v>100</v>
      </c>
      <c r="AY4400" s="5">
        <v>97</v>
      </c>
      <c r="AZ4400" s="5">
        <v>102</v>
      </c>
      <c r="BA4400" s="5">
        <v>107</v>
      </c>
      <c r="BB4400" s="5">
        <v>104</v>
      </c>
      <c r="BC4400" s="5">
        <v>109</v>
      </c>
      <c r="BD4400" s="5">
        <v>110</v>
      </c>
      <c r="BE4400" s="5">
        <v>106</v>
      </c>
      <c r="BF4400" s="5">
        <v>109</v>
      </c>
      <c r="BG4400" s="5">
        <v>107</v>
      </c>
      <c r="BH4400" s="5">
        <v>102</v>
      </c>
      <c r="BI4400" s="5">
        <v>105</v>
      </c>
      <c r="BJ4400" s="5">
        <v>112</v>
      </c>
      <c r="BK4400" s="5">
        <v>116</v>
      </c>
      <c r="BL4400" s="5">
        <v>114</v>
      </c>
      <c r="BM4400" s="5">
        <v>115</v>
      </c>
      <c r="BN4400" s="5">
        <v>114</v>
      </c>
      <c r="BO4400" s="5">
        <v>110</v>
      </c>
      <c r="BP4400" s="5">
        <v>111</v>
      </c>
      <c r="BQ4400" s="5">
        <v>112</v>
      </c>
      <c r="BR4400" s="5">
        <v>109</v>
      </c>
      <c r="BS4400">
        <v>111</v>
      </c>
      <c r="BT4400">
        <v>111</v>
      </c>
      <c r="BU4400">
        <v>106</v>
      </c>
      <c r="BV4400">
        <v>110</v>
      </c>
      <c r="BW4400">
        <v>111</v>
      </c>
      <c r="BX4400">
        <v>102</v>
      </c>
      <c r="BY4400">
        <v>111</v>
      </c>
      <c r="BZ4400">
        <v>106</v>
      </c>
      <c r="CA4400">
        <v>106</v>
      </c>
      <c r="CB4400">
        <v>105</v>
      </c>
      <c r="CC4400">
        <v>104</v>
      </c>
      <c r="CD4400">
        <v>106</v>
      </c>
      <c r="CE4400">
        <v>109</v>
      </c>
      <c r="CF4400">
        <v>108</v>
      </c>
      <c r="CG4400">
        <v>103</v>
      </c>
      <c r="CH4400">
        <v>103</v>
      </c>
      <c r="CI4400">
        <v>106</v>
      </c>
      <c r="CJ4400">
        <v>105</v>
      </c>
      <c r="CK4400">
        <v>110</v>
      </c>
      <c r="CL4400">
        <v>110</v>
      </c>
      <c r="CM4400">
        <v>103</v>
      </c>
      <c r="CO4400">
        <v>106</v>
      </c>
      <c r="CP4400">
        <v>106</v>
      </c>
      <c r="CQ4400">
        <v>103</v>
      </c>
      <c r="CR4400">
        <v>103</v>
      </c>
      <c r="CT4400">
        <v>100</v>
      </c>
      <c r="CU4400">
        <v>100</v>
      </c>
      <c r="CV4400">
        <v>102</v>
      </c>
      <c r="CX4400" t="s">
        <v>2</v>
      </c>
      <c r="CY4400" t="s">
        <v>233</v>
      </c>
      <c r="CZ4400" s="1">
        <f t="shared" si="5121"/>
        <v>0.88882748082049456</v>
      </c>
      <c r="DA4400" s="4">
        <f t="shared" si="5122"/>
        <v>108.09677419354838</v>
      </c>
      <c r="DB4400" s="4"/>
      <c r="DC4400" s="4"/>
      <c r="DD4400" s="4"/>
    </row>
    <row r="4401" spans="1:111" x14ac:dyDescent="0.25">
      <c r="A4401" t="s">
        <v>63</v>
      </c>
      <c r="B4401">
        <v>36.549999999999997</v>
      </c>
      <c r="C4401">
        <v>-114.45829999999999</v>
      </c>
      <c r="D4401">
        <v>1294</v>
      </c>
      <c r="E4401" t="s">
        <v>1</v>
      </c>
      <c r="F4401">
        <v>215.3</v>
      </c>
      <c r="G4401">
        <v>2018</v>
      </c>
      <c r="H4401">
        <v>8</v>
      </c>
      <c r="I4401" t="s">
        <v>260</v>
      </c>
      <c r="J4401">
        <v>97</v>
      </c>
      <c r="K4401">
        <v>98</v>
      </c>
      <c r="L4401">
        <v>105</v>
      </c>
      <c r="M4401">
        <v>108</v>
      </c>
      <c r="N4401">
        <v>110</v>
      </c>
      <c r="O4401">
        <v>105</v>
      </c>
      <c r="P4401">
        <v>103</v>
      </c>
      <c r="Q4401">
        <v>103</v>
      </c>
      <c r="R4401">
        <v>105</v>
      </c>
      <c r="S4401">
        <v>107</v>
      </c>
      <c r="T4401">
        <v>102</v>
      </c>
      <c r="U4401">
        <v>107</v>
      </c>
      <c r="V4401">
        <v>110</v>
      </c>
      <c r="W4401">
        <v>111</v>
      </c>
      <c r="X4401">
        <v>110</v>
      </c>
      <c r="Y4401">
        <v>106</v>
      </c>
      <c r="Z4401">
        <v>98</v>
      </c>
      <c r="AA4401">
        <v>95</v>
      </c>
      <c r="AB4401">
        <v>98</v>
      </c>
      <c r="AC4401">
        <v>104</v>
      </c>
      <c r="AD4401">
        <v>110</v>
      </c>
      <c r="AE4401">
        <v>115</v>
      </c>
      <c r="AF4401">
        <v>113</v>
      </c>
      <c r="AG4401">
        <v>113</v>
      </c>
      <c r="AH4401">
        <v>108</v>
      </c>
      <c r="AI4401">
        <v>111</v>
      </c>
      <c r="AJ4401">
        <v>113</v>
      </c>
      <c r="AK4401">
        <v>111</v>
      </c>
      <c r="AL4401">
        <v>110</v>
      </c>
      <c r="AM4401">
        <v>104</v>
      </c>
      <c r="AN4401" s="5">
        <v>107</v>
      </c>
      <c r="AO4401" s="5">
        <v>110</v>
      </c>
      <c r="AP4401" s="5">
        <v>111</v>
      </c>
      <c r="AQ4401" s="5">
        <v>107</v>
      </c>
      <c r="AR4401" s="5">
        <v>108</v>
      </c>
      <c r="AS4401" s="5">
        <v>112</v>
      </c>
      <c r="AT4401" s="5">
        <v>117</v>
      </c>
      <c r="AU4401" s="5">
        <v>115</v>
      </c>
      <c r="AV4401" s="5">
        <v>114</v>
      </c>
      <c r="AW4401" s="5">
        <v>112</v>
      </c>
      <c r="AX4401" s="5">
        <v>103</v>
      </c>
      <c r="AY4401" s="5">
        <v>105</v>
      </c>
      <c r="AZ4401" s="5">
        <v>101</v>
      </c>
      <c r="BA4401" s="5">
        <v>105</v>
      </c>
      <c r="BB4401" s="5">
        <v>110</v>
      </c>
      <c r="BC4401" s="5">
        <v>104</v>
      </c>
      <c r="BD4401" s="5">
        <v>111</v>
      </c>
      <c r="BE4401" s="5">
        <v>113</v>
      </c>
      <c r="BF4401" s="5">
        <v>108</v>
      </c>
      <c r="BG4401" s="5">
        <v>112</v>
      </c>
      <c r="BH4401" s="5">
        <v>108</v>
      </c>
      <c r="BI4401" s="5">
        <v>103</v>
      </c>
      <c r="BJ4401" s="5">
        <v>108</v>
      </c>
      <c r="BK4401" s="5">
        <v>114</v>
      </c>
      <c r="BL4401" s="5">
        <v>117</v>
      </c>
      <c r="BM4401" s="5">
        <v>118</v>
      </c>
      <c r="BN4401" s="5">
        <v>117</v>
      </c>
      <c r="BO4401" s="5">
        <v>116</v>
      </c>
      <c r="BP4401" s="5">
        <v>114</v>
      </c>
      <c r="BQ4401" s="5">
        <v>110</v>
      </c>
      <c r="BR4401" s="5">
        <v>113</v>
      </c>
      <c r="BS4401">
        <v>111</v>
      </c>
      <c r="BT4401">
        <v>113</v>
      </c>
      <c r="BU4401">
        <v>112</v>
      </c>
      <c r="BV4401">
        <v>107</v>
      </c>
      <c r="BW4401">
        <v>113</v>
      </c>
      <c r="BX4401">
        <v>112</v>
      </c>
      <c r="BY4401">
        <v>113</v>
      </c>
      <c r="BZ4401">
        <v>115</v>
      </c>
      <c r="CA4401">
        <v>110</v>
      </c>
      <c r="CB4401">
        <v>111</v>
      </c>
      <c r="CC4401">
        <v>108</v>
      </c>
      <c r="CD4401">
        <v>109</v>
      </c>
      <c r="CE4401">
        <v>107</v>
      </c>
      <c r="CF4401">
        <v>108</v>
      </c>
      <c r="CG4401">
        <v>110</v>
      </c>
      <c r="CH4401">
        <v>108</v>
      </c>
      <c r="CI4401">
        <v>103</v>
      </c>
      <c r="CJ4401">
        <v>107</v>
      </c>
      <c r="CK4401">
        <v>109</v>
      </c>
      <c r="CL4401">
        <v>113</v>
      </c>
      <c r="CM4401">
        <v>110</v>
      </c>
      <c r="CN4401">
        <v>107</v>
      </c>
      <c r="CO4401">
        <v>102</v>
      </c>
      <c r="CP4401">
        <v>105</v>
      </c>
      <c r="CQ4401">
        <v>104</v>
      </c>
      <c r="CR4401">
        <v>104</v>
      </c>
      <c r="CS4401">
        <v>104</v>
      </c>
      <c r="CT4401">
        <v>104</v>
      </c>
      <c r="CU4401">
        <v>101</v>
      </c>
      <c r="CV4401">
        <v>102</v>
      </c>
      <c r="CW4401">
        <v>104</v>
      </c>
      <c r="CX4401" t="s">
        <v>2</v>
      </c>
      <c r="CY4401" t="s">
        <v>64</v>
      </c>
      <c r="CZ4401" s="1">
        <f t="shared" si="5121"/>
        <v>0.63749588393654744</v>
      </c>
      <c r="DA4401" s="4">
        <f t="shared" si="5122"/>
        <v>110.41935483870968</v>
      </c>
      <c r="DB4401" s="4"/>
      <c r="DC4401" s="4"/>
      <c r="DD4401" s="4"/>
    </row>
    <row r="4402" spans="1:111" x14ac:dyDescent="0.25">
      <c r="A4402" t="s">
        <v>253</v>
      </c>
      <c r="B4402">
        <v>34.559399999999997</v>
      </c>
      <c r="C4402">
        <v>-115.74420000000001</v>
      </c>
      <c r="D4402">
        <v>658</v>
      </c>
      <c r="E4402" t="s">
        <v>1</v>
      </c>
      <c r="F4402">
        <v>234.6</v>
      </c>
      <c r="G4402">
        <v>2018</v>
      </c>
      <c r="H4402">
        <v>8</v>
      </c>
      <c r="I4402" t="s">
        <v>260</v>
      </c>
      <c r="J4402">
        <v>101</v>
      </c>
      <c r="K4402">
        <v>99</v>
      </c>
      <c r="L4402">
        <v>107</v>
      </c>
      <c r="M4402">
        <v>113</v>
      </c>
      <c r="N4402">
        <v>112</v>
      </c>
      <c r="O4402">
        <v>113</v>
      </c>
      <c r="P4402">
        <v>106</v>
      </c>
      <c r="Q4402">
        <v>103</v>
      </c>
      <c r="R4402">
        <v>105</v>
      </c>
      <c r="S4402">
        <v>108</v>
      </c>
      <c r="T4402">
        <v>102</v>
      </c>
      <c r="U4402">
        <v>107</v>
      </c>
      <c r="V4402">
        <v>111</v>
      </c>
      <c r="W4402">
        <v>112</v>
      </c>
      <c r="X4402">
        <v>113</v>
      </c>
      <c r="Y4402">
        <v>107</v>
      </c>
      <c r="Z4402">
        <v>101</v>
      </c>
      <c r="AA4402">
        <v>101</v>
      </c>
      <c r="AB4402">
        <v>99</v>
      </c>
      <c r="AC4402">
        <v>106</v>
      </c>
      <c r="AD4402">
        <v>113</v>
      </c>
      <c r="AE4402">
        <v>114</v>
      </c>
      <c r="AF4402">
        <v>117</v>
      </c>
      <c r="AG4402">
        <v>112</v>
      </c>
      <c r="AH4402">
        <v>107</v>
      </c>
      <c r="AI4402">
        <v>110</v>
      </c>
      <c r="AJ4402">
        <v>111</v>
      </c>
      <c r="AK4402">
        <v>111</v>
      </c>
      <c r="AL4402">
        <v>111</v>
      </c>
      <c r="AM4402">
        <v>112</v>
      </c>
      <c r="AN4402" s="5">
        <v>105</v>
      </c>
      <c r="AO4402" s="5">
        <v>108</v>
      </c>
      <c r="AP4402" s="5">
        <v>110</v>
      </c>
      <c r="AQ4402" s="5">
        <v>110</v>
      </c>
      <c r="AR4402" s="5">
        <v>108</v>
      </c>
      <c r="AS4402" s="5">
        <v>113</v>
      </c>
      <c r="AT4402" s="5">
        <v>116</v>
      </c>
      <c r="AU4402" s="5">
        <v>116</v>
      </c>
      <c r="AV4402" s="5">
        <v>115</v>
      </c>
      <c r="AW4402" s="5">
        <v>109</v>
      </c>
      <c r="AX4402" s="5">
        <v>103</v>
      </c>
      <c r="AY4402" s="5">
        <v>104</v>
      </c>
      <c r="AZ4402" s="5">
        <v>103</v>
      </c>
      <c r="BA4402" s="5">
        <v>110</v>
      </c>
      <c r="BB4402" s="5">
        <v>113</v>
      </c>
      <c r="BC4402" s="5">
        <v>109</v>
      </c>
      <c r="BD4402" s="5">
        <v>112</v>
      </c>
      <c r="BE4402" s="5">
        <v>112</v>
      </c>
      <c r="BF4402" s="5">
        <v>112</v>
      </c>
      <c r="BG4402" s="5">
        <v>112</v>
      </c>
      <c r="BH4402" s="5">
        <v>113</v>
      </c>
      <c r="BI4402" s="5">
        <v>101</v>
      </c>
      <c r="BJ4402" s="5">
        <v>111</v>
      </c>
      <c r="BK4402" s="5">
        <v>118</v>
      </c>
      <c r="BL4402" s="5">
        <v>120</v>
      </c>
      <c r="BM4402" s="5">
        <v>119</v>
      </c>
      <c r="BN4402" s="5">
        <v>120</v>
      </c>
      <c r="BO4402" s="5">
        <v>118</v>
      </c>
      <c r="BP4402" s="5">
        <v>114</v>
      </c>
      <c r="BQ4402" s="5">
        <v>111</v>
      </c>
      <c r="BR4402" s="5">
        <v>115</v>
      </c>
      <c r="BS4402">
        <v>115</v>
      </c>
      <c r="BT4402">
        <v>115</v>
      </c>
      <c r="BU4402">
        <v>115</v>
      </c>
      <c r="BV4402">
        <v>113</v>
      </c>
      <c r="BW4402">
        <v>116</v>
      </c>
      <c r="BX4402">
        <v>115</v>
      </c>
      <c r="BY4402">
        <v>115</v>
      </c>
      <c r="BZ4402">
        <v>116</v>
      </c>
      <c r="CA4402">
        <v>116</v>
      </c>
      <c r="CB4402">
        <v>115</v>
      </c>
      <c r="CC4402">
        <v>108</v>
      </c>
      <c r="CD4402">
        <v>111</v>
      </c>
      <c r="CE4402">
        <v>111</v>
      </c>
      <c r="CF4402">
        <v>111</v>
      </c>
      <c r="CG4402">
        <v>111</v>
      </c>
      <c r="CH4402">
        <v>108</v>
      </c>
      <c r="CI4402">
        <v>106</v>
      </c>
      <c r="CJ4402">
        <v>108</v>
      </c>
      <c r="CK4402">
        <v>112</v>
      </c>
      <c r="CL4402">
        <v>116</v>
      </c>
      <c r="CM4402">
        <v>113</v>
      </c>
      <c r="CN4402">
        <v>110</v>
      </c>
      <c r="CO4402">
        <v>110</v>
      </c>
      <c r="CP4402">
        <v>108</v>
      </c>
      <c r="CQ4402">
        <v>107</v>
      </c>
      <c r="CR4402">
        <v>108</v>
      </c>
      <c r="CS4402">
        <v>109</v>
      </c>
      <c r="CT4402">
        <v>109</v>
      </c>
      <c r="CU4402">
        <v>105</v>
      </c>
      <c r="CV4402">
        <v>106</v>
      </c>
      <c r="CW4402">
        <v>106</v>
      </c>
      <c r="CX4402" t="s">
        <v>5</v>
      </c>
      <c r="CY4402" t="s">
        <v>254</v>
      </c>
      <c r="CZ4402" s="1">
        <f t="shared" si="5121"/>
        <v>0.72878489446188521</v>
      </c>
      <c r="DA4402" s="4">
        <f t="shared" si="5122"/>
        <v>111.61290322580645</v>
      </c>
      <c r="DB4402" s="4"/>
      <c r="DC4402" s="4"/>
      <c r="DD4402" s="4"/>
    </row>
    <row r="4403" spans="1:111" x14ac:dyDescent="0.25">
      <c r="A4403" t="s">
        <v>236</v>
      </c>
      <c r="B4403">
        <v>36.601900000000001</v>
      </c>
      <c r="C4403">
        <v>-117.145</v>
      </c>
      <c r="D4403">
        <v>84</v>
      </c>
      <c r="E4403" t="s">
        <v>1</v>
      </c>
      <c r="F4403">
        <v>29.2</v>
      </c>
      <c r="G4403">
        <v>2018</v>
      </c>
      <c r="H4403">
        <v>8</v>
      </c>
      <c r="I4403" t="s">
        <v>260</v>
      </c>
      <c r="J4403">
        <v>103</v>
      </c>
      <c r="K4403">
        <v>110</v>
      </c>
      <c r="L4403">
        <v>114</v>
      </c>
      <c r="M4403">
        <v>117</v>
      </c>
      <c r="N4403">
        <v>112</v>
      </c>
      <c r="O4403">
        <v>110</v>
      </c>
      <c r="P4403">
        <v>105</v>
      </c>
      <c r="Q4403">
        <v>110</v>
      </c>
      <c r="R4403">
        <v>114</v>
      </c>
      <c r="S4403">
        <v>103</v>
      </c>
      <c r="T4403">
        <v>111</v>
      </c>
      <c r="U4403">
        <v>116</v>
      </c>
      <c r="V4403">
        <v>119</v>
      </c>
      <c r="W4403">
        <v>115</v>
      </c>
      <c r="X4403">
        <v>112</v>
      </c>
      <c r="Y4403">
        <v>109</v>
      </c>
      <c r="Z4403">
        <v>101</v>
      </c>
      <c r="AA4403">
        <v>102</v>
      </c>
      <c r="AB4403">
        <v>109</v>
      </c>
      <c r="AC4403">
        <v>117</v>
      </c>
      <c r="AD4403">
        <v>122</v>
      </c>
      <c r="AE4403">
        <v>119</v>
      </c>
      <c r="AF4403">
        <v>119</v>
      </c>
      <c r="AG4403">
        <v>117</v>
      </c>
      <c r="AH4403">
        <v>119</v>
      </c>
      <c r="AI4403">
        <v>119</v>
      </c>
      <c r="AJ4403">
        <v>118</v>
      </c>
      <c r="AK4403">
        <v>114</v>
      </c>
      <c r="AL4403">
        <v>112</v>
      </c>
      <c r="AM4403">
        <v>114</v>
      </c>
      <c r="AN4403" s="5">
        <v>118</v>
      </c>
      <c r="AO4403" s="5">
        <v>119</v>
      </c>
      <c r="AP4403" s="5">
        <v>116</v>
      </c>
      <c r="AQ4403" s="5">
        <v>114</v>
      </c>
      <c r="AR4403" s="5">
        <v>115</v>
      </c>
      <c r="AS4403" s="5">
        <v>120</v>
      </c>
      <c r="AT4403" s="5">
        <v>120</v>
      </c>
      <c r="AU4403" s="5">
        <v>123</v>
      </c>
      <c r="AV4403" s="5">
        <v>120</v>
      </c>
      <c r="AW4403" s="5">
        <v>115</v>
      </c>
      <c r="AX4403" s="5">
        <v>114</v>
      </c>
      <c r="AY4403" s="5">
        <v>111</v>
      </c>
      <c r="AZ4403" s="5">
        <v>112</v>
      </c>
      <c r="BA4403" s="5">
        <v>116</v>
      </c>
      <c r="BB4403" s="5">
        <v>118</v>
      </c>
      <c r="BC4403" s="5">
        <v>120</v>
      </c>
      <c r="BD4403" s="5">
        <v>122</v>
      </c>
      <c r="BE4403" s="5">
        <v>119</v>
      </c>
      <c r="BF4403" s="5">
        <v>121</v>
      </c>
      <c r="BG4403" s="5">
        <v>117</v>
      </c>
      <c r="BH4403" s="5">
        <v>116</v>
      </c>
      <c r="BI4403" s="5">
        <v>116</v>
      </c>
      <c r="BJ4403" s="5">
        <v>119</v>
      </c>
      <c r="BK4403" s="5">
        <v>122</v>
      </c>
      <c r="BL4403" s="5">
        <v>123</v>
      </c>
      <c r="BM4403" s="5">
        <v>123</v>
      </c>
      <c r="BN4403" s="5">
        <v>123</v>
      </c>
      <c r="BO4403" s="5">
        <v>123</v>
      </c>
      <c r="BP4403" s="5">
        <v>121</v>
      </c>
      <c r="BQ4403" s="5">
        <v>119</v>
      </c>
      <c r="BR4403" s="5">
        <v>120</v>
      </c>
      <c r="BS4403">
        <v>119</v>
      </c>
      <c r="BT4403">
        <v>118</v>
      </c>
      <c r="BU4403">
        <v>118</v>
      </c>
      <c r="BV4403">
        <v>118</v>
      </c>
      <c r="BW4403">
        <v>115</v>
      </c>
      <c r="BX4403">
        <v>116</v>
      </c>
      <c r="BY4403">
        <v>119</v>
      </c>
      <c r="BZ4403">
        <v>120</v>
      </c>
      <c r="CA4403">
        <v>119</v>
      </c>
      <c r="CB4403">
        <v>118</v>
      </c>
      <c r="CC4403">
        <v>117</v>
      </c>
      <c r="CD4403">
        <v>113</v>
      </c>
      <c r="CE4403">
        <v>117</v>
      </c>
      <c r="CF4403">
        <v>116</v>
      </c>
      <c r="CG4403">
        <v>116</v>
      </c>
      <c r="CH4403">
        <v>115</v>
      </c>
      <c r="CI4403">
        <v>115</v>
      </c>
      <c r="CJ4403">
        <v>117</v>
      </c>
      <c r="CK4403">
        <v>120</v>
      </c>
      <c r="CL4403">
        <v>121</v>
      </c>
      <c r="CM4403">
        <v>114</v>
      </c>
      <c r="CN4403">
        <v>114</v>
      </c>
      <c r="CO4403">
        <v>114</v>
      </c>
      <c r="CP4403">
        <v>109</v>
      </c>
      <c r="CQ4403">
        <v>107</v>
      </c>
      <c r="CR4403">
        <v>110</v>
      </c>
      <c r="CS4403">
        <v>108</v>
      </c>
      <c r="CT4403">
        <v>107</v>
      </c>
      <c r="CU4403">
        <v>110</v>
      </c>
      <c r="CV4403">
        <v>107</v>
      </c>
      <c r="CW4403">
        <v>108</v>
      </c>
      <c r="CX4403" t="s">
        <v>5</v>
      </c>
      <c r="CY4403" t="s">
        <v>237</v>
      </c>
      <c r="CZ4403" s="1">
        <f t="shared" si="5121"/>
        <v>0.89864649275217767</v>
      </c>
      <c r="DA4403" s="4">
        <f t="shared" si="5122"/>
        <v>118.54838709677419</v>
      </c>
      <c r="DB4403" s="4"/>
      <c r="DC4403" s="4"/>
      <c r="DD4403" s="4"/>
    </row>
    <row r="4404" spans="1:111" x14ac:dyDescent="0.25">
      <c r="A4404" t="s">
        <v>117</v>
      </c>
      <c r="B4404">
        <v>36.462499999999999</v>
      </c>
      <c r="C4404">
        <v>-116.8672</v>
      </c>
      <c r="D4404">
        <v>-194</v>
      </c>
      <c r="E4404" t="s">
        <v>1</v>
      </c>
      <c r="F4404">
        <v>0</v>
      </c>
      <c r="G4404">
        <v>2018</v>
      </c>
      <c r="H4404">
        <v>8</v>
      </c>
      <c r="I4404" t="s">
        <v>260</v>
      </c>
      <c r="J4404">
        <v>107</v>
      </c>
      <c r="K4404">
        <v>113</v>
      </c>
      <c r="L4404">
        <v>118</v>
      </c>
      <c r="M4404">
        <v>117</v>
      </c>
      <c r="N4404">
        <v>114</v>
      </c>
      <c r="O4404">
        <v>109</v>
      </c>
      <c r="P4404">
        <v>109</v>
      </c>
      <c r="Q4404">
        <v>111</v>
      </c>
      <c r="R4404">
        <v>113</v>
      </c>
      <c r="S4404">
        <v>106</v>
      </c>
      <c r="T4404">
        <v>113</v>
      </c>
      <c r="U4404">
        <v>117</v>
      </c>
      <c r="V4404">
        <v>119</v>
      </c>
      <c r="W4404">
        <v>117</v>
      </c>
      <c r="X4404">
        <v>112</v>
      </c>
      <c r="Y4404">
        <v>107</v>
      </c>
      <c r="Z4404">
        <v>101</v>
      </c>
      <c r="AA4404">
        <v>103</v>
      </c>
      <c r="AB4404">
        <v>111</v>
      </c>
      <c r="AC4404">
        <v>118</v>
      </c>
      <c r="AD4404">
        <v>126</v>
      </c>
      <c r="AE4404">
        <v>121</v>
      </c>
      <c r="AF4404">
        <v>120</v>
      </c>
      <c r="AG4404">
        <v>119</v>
      </c>
      <c r="AH4404">
        <v>121</v>
      </c>
      <c r="AI4404">
        <v>120</v>
      </c>
      <c r="AJ4404">
        <v>117</v>
      </c>
      <c r="AK4404">
        <v>116</v>
      </c>
      <c r="AL4404">
        <v>111</v>
      </c>
      <c r="AM4404">
        <v>118</v>
      </c>
      <c r="AN4404" s="5">
        <v>118</v>
      </c>
      <c r="AO4404" s="5">
        <v>119</v>
      </c>
      <c r="AP4404" s="5">
        <v>117</v>
      </c>
      <c r="AQ4404" s="5">
        <v>113</v>
      </c>
      <c r="AR4404" s="5">
        <v>117</v>
      </c>
      <c r="AS4404" s="5">
        <v>121</v>
      </c>
      <c r="AT4404" s="5">
        <v>121</v>
      </c>
      <c r="AU4404" s="5">
        <v>126</v>
      </c>
      <c r="AV4404" s="5">
        <v>121</v>
      </c>
      <c r="AW4404" s="5">
        <v>114</v>
      </c>
      <c r="AX4404" s="5">
        <v>113</v>
      </c>
      <c r="AY4404" s="5">
        <v>115</v>
      </c>
      <c r="AZ4404" s="5">
        <v>114</v>
      </c>
      <c r="BA4404" s="5">
        <v>120</v>
      </c>
      <c r="BB4404" s="5">
        <v>120</v>
      </c>
      <c r="BC4404" s="5">
        <v>124</v>
      </c>
      <c r="BD4404" s="5">
        <v>123</v>
      </c>
      <c r="BE4404" s="5">
        <v>120</v>
      </c>
      <c r="BF4404" s="5">
        <v>121</v>
      </c>
      <c r="BG4404" s="5">
        <v>120</v>
      </c>
      <c r="BH4404" s="5">
        <v>115</v>
      </c>
      <c r="BI4404" s="5">
        <v>120</v>
      </c>
      <c r="BJ4404" s="5">
        <v>125</v>
      </c>
      <c r="BK4404" s="5">
        <v>127</v>
      </c>
      <c r="BL4404" s="5">
        <v>127</v>
      </c>
      <c r="BM4404" s="5">
        <v>127</v>
      </c>
      <c r="BN4404" s="5">
        <v>127</v>
      </c>
      <c r="BO4404" s="5">
        <v>124</v>
      </c>
      <c r="BP4404" s="5">
        <v>124</v>
      </c>
      <c r="BQ4404" s="5">
        <v>123</v>
      </c>
      <c r="BR4404" s="5">
        <v>121</v>
      </c>
      <c r="BS4404">
        <v>120</v>
      </c>
      <c r="BT4404">
        <v>121</v>
      </c>
      <c r="BU4404">
        <v>120</v>
      </c>
      <c r="BV4404">
        <v>119</v>
      </c>
      <c r="BW4404">
        <v>117</v>
      </c>
      <c r="BX4404">
        <v>119</v>
      </c>
      <c r="BY4404">
        <v>121</v>
      </c>
      <c r="BZ4404">
        <v>122</v>
      </c>
      <c r="CA4404">
        <v>122</v>
      </c>
      <c r="CB4404">
        <v>119</v>
      </c>
      <c r="CC4404">
        <v>119</v>
      </c>
      <c r="CD4404">
        <v>112</v>
      </c>
      <c r="CE4404">
        <v>117</v>
      </c>
      <c r="CF4404">
        <v>118</v>
      </c>
      <c r="CG4404">
        <v>117</v>
      </c>
      <c r="CH4404">
        <v>117</v>
      </c>
      <c r="CI4404">
        <v>116</v>
      </c>
      <c r="CJ4404">
        <v>119</v>
      </c>
      <c r="CK4404">
        <v>122</v>
      </c>
      <c r="CL4404">
        <v>119</v>
      </c>
      <c r="CM4404">
        <v>117</v>
      </c>
      <c r="CN4404">
        <v>115</v>
      </c>
      <c r="CO4404">
        <v>115</v>
      </c>
      <c r="CP4404">
        <v>113</v>
      </c>
      <c r="CQ4404">
        <v>113</v>
      </c>
      <c r="CR4404">
        <v>114</v>
      </c>
      <c r="CS4404">
        <v>111</v>
      </c>
      <c r="CT4404">
        <v>109</v>
      </c>
      <c r="CU4404">
        <v>112</v>
      </c>
      <c r="CV4404">
        <v>113</v>
      </c>
      <c r="CW4404">
        <v>109</v>
      </c>
      <c r="CX4404" t="s">
        <v>5</v>
      </c>
      <c r="CY4404" t="s">
        <v>118</v>
      </c>
      <c r="CZ4404" s="1">
        <f t="shared" si="5121"/>
        <v>1</v>
      </c>
      <c r="DA4404" s="4">
        <f t="shared" si="5122"/>
        <v>120.54838709677419</v>
      </c>
      <c r="DB4404" s="4">
        <f>DA4404-DA4403</f>
        <v>2</v>
      </c>
      <c r="DC4404" s="4" t="s">
        <v>283</v>
      </c>
      <c r="DD4404" s="4"/>
    </row>
    <row r="4405" spans="1:111" x14ac:dyDescent="0.25">
      <c r="BS4405" cm="1">
        <f t="array" ref="BS4405">SUMPRODUCT(--(MOD(AN4404:BR4404,5)=0))</f>
        <v>8</v>
      </c>
      <c r="BT4405">
        <f>AVERAGE(AN4404:BR4404)</f>
        <v>120.54838709677419</v>
      </c>
      <c r="CZ4405" s="1">
        <f>AVERAGE(CZ4364:CZ4402)</f>
        <v>0.79141419183576012</v>
      </c>
    </row>
    <row r="4406" spans="1:111" x14ac:dyDescent="0.25">
      <c r="D4406" s="6">
        <f>AVERAGE(D4364:D4402)</f>
        <v>3386.0512820512822</v>
      </c>
      <c r="AN4406" s="6">
        <f>AVERAGE(AN4364:AN4402)</f>
        <v>99.564102564102569</v>
      </c>
      <c r="AO4406" s="6">
        <f t="shared" ref="AO4406:BR4406" si="5123">AVERAGE(AO4364:AO4402)</f>
        <v>100.33333333333333</v>
      </c>
      <c r="AP4406" s="6">
        <f t="shared" si="5123"/>
        <v>98.333333333333329</v>
      </c>
      <c r="AQ4406" s="6">
        <f t="shared" si="5123"/>
        <v>96.512820512820511</v>
      </c>
      <c r="AR4406" s="6">
        <f t="shared" si="5123"/>
        <v>98.948717948717942</v>
      </c>
      <c r="AS4406" s="6">
        <f t="shared" si="5123"/>
        <v>104.76923076923077</v>
      </c>
      <c r="AT4406" s="6">
        <f t="shared" si="5123"/>
        <v>104.33333333333333</v>
      </c>
      <c r="AU4406" s="6">
        <f t="shared" si="5123"/>
        <v>104.66666666666667</v>
      </c>
      <c r="AV4406" s="6">
        <f t="shared" si="5123"/>
        <v>102.64102564102564</v>
      </c>
      <c r="AW4406" s="6">
        <f t="shared" si="5123"/>
        <v>97.538461538461533</v>
      </c>
      <c r="AX4406" s="6">
        <f t="shared" si="5123"/>
        <v>95.666666666666671</v>
      </c>
      <c r="AY4406" s="6">
        <f t="shared" si="5123"/>
        <v>93.393162393162399</v>
      </c>
      <c r="AZ4406" s="6">
        <f t="shared" si="5123"/>
        <v>95.051282051282058</v>
      </c>
      <c r="BA4406" s="6">
        <f t="shared" si="5123"/>
        <v>100</v>
      </c>
      <c r="BB4406" s="6">
        <f t="shared" si="5123"/>
        <v>100.8974358974359</v>
      </c>
      <c r="BC4406" s="6">
        <f t="shared" si="5123"/>
        <v>102.35897435897436</v>
      </c>
      <c r="BD4406" s="6">
        <f t="shared" si="5123"/>
        <v>104.76068376068376</v>
      </c>
      <c r="BE4406" s="6">
        <f t="shared" si="5123"/>
        <v>102.46153846153847</v>
      </c>
      <c r="BF4406" s="6">
        <f t="shared" si="5123"/>
        <v>101.82051282051282</v>
      </c>
      <c r="BG4406" s="6">
        <f t="shared" si="5123"/>
        <v>100.15384615384616</v>
      </c>
      <c r="BH4406" s="6">
        <f t="shared" si="5123"/>
        <v>97.205128205128204</v>
      </c>
      <c r="BI4406" s="6">
        <f t="shared" si="5123"/>
        <v>98.384615384615387</v>
      </c>
      <c r="BJ4406" s="6">
        <f t="shared" si="5123"/>
        <v>102.97435897435898</v>
      </c>
      <c r="BK4406" s="6">
        <f t="shared" si="5123"/>
        <v>105.64102564102564</v>
      </c>
      <c r="BL4406" s="6">
        <f t="shared" si="5123"/>
        <v>107.16666666666667</v>
      </c>
      <c r="BM4406" s="6">
        <f t="shared" si="5123"/>
        <v>107</v>
      </c>
      <c r="BN4406" s="6">
        <f t="shared" si="5123"/>
        <v>107.02564102564102</v>
      </c>
      <c r="BO4406" s="6">
        <f t="shared" si="5123"/>
        <v>105.66666666666667</v>
      </c>
      <c r="BP4406" s="6">
        <f t="shared" si="5123"/>
        <v>103.56410256410257</v>
      </c>
      <c r="BQ4406" s="6">
        <f t="shared" si="5123"/>
        <v>103.12820512820512</v>
      </c>
      <c r="BR4406" s="6">
        <f t="shared" si="5123"/>
        <v>102.66666666666667</v>
      </c>
      <c r="CY4406" t="s">
        <v>261</v>
      </c>
      <c r="CZ4406" s="1">
        <f>CORREL(AN4404:BR4404,AN4406:BR4406)</f>
        <v>0.92521484776644103</v>
      </c>
      <c r="DA4406" t="s">
        <v>262</v>
      </c>
    </row>
    <row r="4407" spans="1:111" x14ac:dyDescent="0.25">
      <c r="AI4407" s="13">
        <f>-AM4407/(AVERAGE(D4364:D4402)-D4404)</f>
        <v>-5.3375681159406876E-3</v>
      </c>
      <c r="AK4407">
        <f>AVERAGE(AN4404:BR4404)</f>
        <v>120.54838709677419</v>
      </c>
      <c r="AL4407">
        <f>AVERAGE(AN4406:BR4406)</f>
        <v>101.43961952026469</v>
      </c>
      <c r="AM4407">
        <f>AK4407-AL4407</f>
        <v>19.108767576509507</v>
      </c>
      <c r="AN4407" s="5">
        <f>AN4406+$AM4407</f>
        <v>118.67287014061208</v>
      </c>
      <c r="AO4407" s="5">
        <f t="shared" ref="AO4407" si="5124">AO4406+$AM4407</f>
        <v>119.44210090984284</v>
      </c>
      <c r="AP4407" s="5">
        <f t="shared" ref="AP4407" si="5125">AP4406+$AM4407</f>
        <v>117.44210090984284</v>
      </c>
      <c r="AQ4407" s="5">
        <f t="shared" ref="AQ4407" si="5126">AQ4406+$AM4407</f>
        <v>115.62158808933002</v>
      </c>
      <c r="AR4407" s="5">
        <f t="shared" ref="AR4407" si="5127">AR4406+$AM4407</f>
        <v>118.05748552522745</v>
      </c>
      <c r="AS4407" s="5">
        <f t="shared" ref="AS4407" si="5128">AS4406+$AM4407</f>
        <v>123.87799834574028</v>
      </c>
      <c r="AT4407" s="5">
        <f t="shared" ref="AT4407" si="5129">AT4406+$AM4407</f>
        <v>123.44210090984284</v>
      </c>
      <c r="AU4407" s="5">
        <f t="shared" ref="AU4407" si="5130">AU4406+$AM4407</f>
        <v>123.77543424317618</v>
      </c>
      <c r="AV4407" s="5">
        <f t="shared" ref="AV4407" si="5131">AV4406+$AM4407</f>
        <v>121.74979321753514</v>
      </c>
      <c r="AW4407" s="5">
        <f t="shared" ref="AW4407" si="5132">AW4406+$AM4407</f>
        <v>116.64722911497104</v>
      </c>
      <c r="AX4407" s="5">
        <f t="shared" ref="AX4407" si="5133">AX4406+$AM4407</f>
        <v>114.77543424317618</v>
      </c>
      <c r="AY4407" s="5">
        <f t="shared" ref="AY4407" si="5134">AY4406+$AM4407</f>
        <v>112.50192996967191</v>
      </c>
      <c r="AZ4407" s="5">
        <f t="shared" ref="AZ4407" si="5135">AZ4406+$AM4407</f>
        <v>114.16004962779157</v>
      </c>
      <c r="BA4407" s="5">
        <f t="shared" ref="BA4407" si="5136">BA4406+$AM4407</f>
        <v>119.10876757650951</v>
      </c>
      <c r="BB4407" s="5">
        <f t="shared" ref="BB4407" si="5137">BB4406+$AM4407</f>
        <v>120.0062034739454</v>
      </c>
      <c r="BC4407" s="5">
        <f t="shared" ref="BC4407" si="5138">BC4406+$AM4407</f>
        <v>121.46774193548387</v>
      </c>
      <c r="BD4407" s="5">
        <f t="shared" ref="BD4407" si="5139">BD4406+$AM4407</f>
        <v>123.86945133719327</v>
      </c>
      <c r="BE4407" s="5">
        <f t="shared" ref="BE4407" si="5140">BE4406+$AM4407</f>
        <v>121.57030603804797</v>
      </c>
      <c r="BF4407" s="5">
        <f t="shared" ref="BF4407" si="5141">BF4406+$AM4407</f>
        <v>120.92928039702232</v>
      </c>
      <c r="BG4407" s="5">
        <f t="shared" ref="BG4407" si="5142">BG4406+$AM4407</f>
        <v>119.26261373035567</v>
      </c>
      <c r="BH4407" s="5">
        <f t="shared" ref="BH4407" si="5143">BH4406+$AM4407</f>
        <v>116.31389578163771</v>
      </c>
      <c r="BI4407" s="5">
        <f t="shared" ref="BI4407" si="5144">BI4406+$AM4407</f>
        <v>117.49338296112489</v>
      </c>
      <c r="BJ4407" s="5">
        <f t="shared" ref="BJ4407" si="5145">BJ4406+$AM4407</f>
        <v>122.08312655086849</v>
      </c>
      <c r="BK4407" s="5">
        <f t="shared" ref="BK4407" si="5146">BK4406+$AM4407</f>
        <v>124.74979321753514</v>
      </c>
      <c r="BL4407" s="5">
        <f t="shared" ref="BL4407" si="5147">BL4406+$AM4407</f>
        <v>126.27543424317618</v>
      </c>
      <c r="BM4407" s="5">
        <f t="shared" ref="BM4407" si="5148">BM4406+$AM4407</f>
        <v>126.10876757650951</v>
      </c>
      <c r="BN4407" s="5">
        <f t="shared" ref="BN4407" si="5149">BN4406+$AM4407</f>
        <v>126.13440860215053</v>
      </c>
      <c r="BO4407" s="5">
        <f t="shared" ref="BO4407" si="5150">BO4406+$AM4407</f>
        <v>124.77543424317618</v>
      </c>
      <c r="BP4407" s="5">
        <f t="shared" ref="BP4407" si="5151">BP4406+$AM4407</f>
        <v>122.67287014061208</v>
      </c>
      <c r="BQ4407" s="5">
        <f t="shared" ref="BQ4407" si="5152">BQ4406+$AM4407</f>
        <v>122.23697270471463</v>
      </c>
      <c r="BR4407" s="5">
        <f t="shared" ref="BR4407" si="5153">BR4406+$AM4407</f>
        <v>121.77543424317618</v>
      </c>
    </row>
    <row r="4408" spans="1:111" x14ac:dyDescent="0.25">
      <c r="AI4408" s="11"/>
      <c r="AN4408" s="5">
        <f>AN4404-AN4407</f>
        <v>-0.67287014061207628</v>
      </c>
      <c r="AO4408" s="5">
        <f t="shared" ref="AO4408" si="5154">AO4404-AO4407</f>
        <v>-0.44210090984283568</v>
      </c>
      <c r="AP4408" s="5">
        <f t="shared" ref="AP4408" si="5155">AP4404-AP4407</f>
        <v>-0.44210090984283568</v>
      </c>
      <c r="AQ4408" s="5">
        <f t="shared" ref="AQ4408" si="5156">AQ4404-AQ4407</f>
        <v>-2.6215880893300181</v>
      </c>
      <c r="AR4408" s="5">
        <f t="shared" ref="AR4408" si="5157">AR4404-AR4407</f>
        <v>-1.0574855252274489</v>
      </c>
      <c r="AS4408" s="5">
        <f t="shared" ref="AS4408" si="5158">AS4404-AS4407</f>
        <v>-2.8779983457402807</v>
      </c>
      <c r="AT4408" s="5">
        <f t="shared" ref="AT4408" si="5159">AT4404-AT4407</f>
        <v>-2.4421009098428357</v>
      </c>
      <c r="AU4408" s="5">
        <f t="shared" ref="AU4408" si="5160">AU4404-AU4407</f>
        <v>2.2245657568238215</v>
      </c>
      <c r="AV4408" s="5">
        <f t="shared" ref="AV4408" si="5161">AV4404-AV4407</f>
        <v>-0.74979321753514228</v>
      </c>
      <c r="AW4408" s="5">
        <f t="shared" ref="AW4408" si="5162">AW4404-AW4407</f>
        <v>-2.6472291149710401</v>
      </c>
      <c r="AX4408" s="5">
        <f t="shared" ref="AX4408" si="5163">AX4404-AX4407</f>
        <v>-1.7754342431761785</v>
      </c>
      <c r="AY4408" s="5">
        <f t="shared" ref="AY4408" si="5164">AY4404-AY4407</f>
        <v>2.498070030328094</v>
      </c>
      <c r="AZ4408" s="5">
        <f t="shared" ref="AZ4408" si="5165">AZ4404-AZ4407</f>
        <v>-0.16004962779156529</v>
      </c>
      <c r="BA4408" s="5">
        <f t="shared" ref="BA4408" si="5166">BA4404-BA4407</f>
        <v>0.89123242349049292</v>
      </c>
      <c r="BB4408" s="5">
        <f t="shared" ref="BB4408" si="5167">BB4404-BB4407</f>
        <v>-6.2034739454048804E-3</v>
      </c>
      <c r="BC4408" s="5">
        <f t="shared" ref="BC4408" si="5168">BC4404-BC4407</f>
        <v>2.5322580645161281</v>
      </c>
      <c r="BD4408" s="5">
        <f t="shared" ref="BD4408" si="5169">BD4404-BD4407</f>
        <v>-0.86945133719326861</v>
      </c>
      <c r="BE4408" s="5">
        <f t="shared" ref="BE4408" si="5170">BE4404-BE4407</f>
        <v>-1.5703060380479741</v>
      </c>
      <c r="BF4408" s="5">
        <f t="shared" ref="BF4408" si="5171">BF4404-BF4407</f>
        <v>7.0719602977675322E-2</v>
      </c>
      <c r="BG4408" s="5">
        <f t="shared" ref="BG4408" si="5172">BG4404-BG4407</f>
        <v>0.73738626964433251</v>
      </c>
      <c r="BH4408" s="5">
        <f t="shared" ref="BH4408" si="5173">BH4404-BH4407</f>
        <v>-1.3138957816377115</v>
      </c>
      <c r="BI4408" s="5">
        <f t="shared" ref="BI4408" si="5174">BI4404-BI4407</f>
        <v>2.5066170388751061</v>
      </c>
      <c r="BJ4408" s="5">
        <f t="shared" ref="BJ4408" si="5175">BJ4404-BJ4407</f>
        <v>2.9168734491315149</v>
      </c>
      <c r="BK4408" s="5">
        <f t="shared" ref="BK4408" si="5176">BK4404-BK4407</f>
        <v>2.2502067824648577</v>
      </c>
      <c r="BL4408" s="5">
        <f t="shared" ref="BL4408" si="5177">BL4404-BL4407</f>
        <v>0.72456575682382152</v>
      </c>
      <c r="BM4408" s="5">
        <f t="shared" ref="BM4408" si="5178">BM4404-BM4407</f>
        <v>0.89123242349049292</v>
      </c>
      <c r="BN4408" s="5">
        <f t="shared" ref="BN4408" si="5179">BN4404-BN4407</f>
        <v>0.86559139784947092</v>
      </c>
      <c r="BO4408" s="5">
        <f t="shared" ref="BO4408" si="5180">BO4404-BO4407</f>
        <v>-0.77543424317617848</v>
      </c>
      <c r="BP4408" s="5">
        <f t="shared" ref="BP4408" si="5181">BP4404-BP4407</f>
        <v>1.3271298593879237</v>
      </c>
      <c r="BQ4408" s="5">
        <f t="shared" ref="BQ4408" si="5182">BQ4404-BQ4407</f>
        <v>0.76302729528536872</v>
      </c>
      <c r="BR4408" s="5">
        <f t="shared" ref="BR4408" si="5183">BR4404-BR4407</f>
        <v>-0.77543424317617848</v>
      </c>
      <c r="BS4408" s="15">
        <f>STDEV(AN4408:BR4408)</f>
        <v>1.6652436904120076</v>
      </c>
      <c r="BT4408" t="s">
        <v>264</v>
      </c>
    </row>
    <row r="4409" spans="1:111" x14ac:dyDescent="0.25">
      <c r="AN4409" s="5">
        <f>ABS(AN4408)</f>
        <v>0.67287014061207628</v>
      </c>
      <c r="AO4409" s="5">
        <f t="shared" ref="AO4409" si="5184">ABS(AO4408)</f>
        <v>0.44210090984283568</v>
      </c>
      <c r="AP4409" s="5">
        <f t="shared" ref="AP4409" si="5185">ABS(AP4408)</f>
        <v>0.44210090984283568</v>
      </c>
      <c r="AQ4409" s="5">
        <f t="shared" ref="AQ4409" si="5186">ABS(AQ4408)</f>
        <v>2.6215880893300181</v>
      </c>
      <c r="AR4409" s="5">
        <f t="shared" ref="AR4409" si="5187">ABS(AR4408)</f>
        <v>1.0574855252274489</v>
      </c>
      <c r="AS4409" s="5">
        <f t="shared" ref="AS4409" si="5188">ABS(AS4408)</f>
        <v>2.8779983457402807</v>
      </c>
      <c r="AT4409" s="5">
        <f t="shared" ref="AT4409" si="5189">ABS(AT4408)</f>
        <v>2.4421009098428357</v>
      </c>
      <c r="AU4409" s="5">
        <f t="shared" ref="AU4409" si="5190">ABS(AU4408)</f>
        <v>2.2245657568238215</v>
      </c>
      <c r="AV4409" s="5">
        <f t="shared" ref="AV4409" si="5191">ABS(AV4408)</f>
        <v>0.74979321753514228</v>
      </c>
      <c r="AW4409" s="5">
        <f t="shared" ref="AW4409" si="5192">ABS(AW4408)</f>
        <v>2.6472291149710401</v>
      </c>
      <c r="AX4409" s="5">
        <f t="shared" ref="AX4409" si="5193">ABS(AX4408)</f>
        <v>1.7754342431761785</v>
      </c>
      <c r="AY4409" s="5">
        <f t="shared" ref="AY4409" si="5194">ABS(AY4408)</f>
        <v>2.498070030328094</v>
      </c>
      <c r="AZ4409" s="5">
        <f t="shared" ref="AZ4409" si="5195">ABS(AZ4408)</f>
        <v>0.16004962779156529</v>
      </c>
      <c r="BA4409" s="5">
        <f t="shared" ref="BA4409" si="5196">ABS(BA4408)</f>
        <v>0.89123242349049292</v>
      </c>
      <c r="BB4409" s="5">
        <f t="shared" ref="BB4409" si="5197">ABS(BB4408)</f>
        <v>6.2034739454048804E-3</v>
      </c>
      <c r="BC4409" s="5">
        <f t="shared" ref="BC4409" si="5198">ABS(BC4408)</f>
        <v>2.5322580645161281</v>
      </c>
      <c r="BD4409" s="5">
        <f t="shared" ref="BD4409" si="5199">ABS(BD4408)</f>
        <v>0.86945133719326861</v>
      </c>
      <c r="BE4409" s="5">
        <f t="shared" ref="BE4409" si="5200">ABS(BE4408)</f>
        <v>1.5703060380479741</v>
      </c>
      <c r="BF4409" s="5">
        <f t="shared" ref="BF4409" si="5201">ABS(BF4408)</f>
        <v>7.0719602977675322E-2</v>
      </c>
      <c r="BG4409" s="5">
        <f t="shared" ref="BG4409" si="5202">ABS(BG4408)</f>
        <v>0.73738626964433251</v>
      </c>
      <c r="BH4409" s="5">
        <f t="shared" ref="BH4409" si="5203">ABS(BH4408)</f>
        <v>1.3138957816377115</v>
      </c>
      <c r="BI4409" s="5">
        <f t="shared" ref="BI4409" si="5204">ABS(BI4408)</f>
        <v>2.5066170388751061</v>
      </c>
      <c r="BJ4409" s="5">
        <f t="shared" ref="BJ4409" si="5205">ABS(BJ4408)</f>
        <v>2.9168734491315149</v>
      </c>
      <c r="BK4409" s="5">
        <f t="shared" ref="BK4409" si="5206">ABS(BK4408)</f>
        <v>2.2502067824648577</v>
      </c>
      <c r="BL4409" s="5">
        <f t="shared" ref="BL4409" si="5207">ABS(BL4408)</f>
        <v>0.72456575682382152</v>
      </c>
      <c r="BM4409" s="5">
        <f t="shared" ref="BM4409" si="5208">ABS(BM4408)</f>
        <v>0.89123242349049292</v>
      </c>
      <c r="BN4409" s="5">
        <f t="shared" ref="BN4409" si="5209">ABS(BN4408)</f>
        <v>0.86559139784947092</v>
      </c>
      <c r="BO4409" s="5">
        <f t="shared" ref="BO4409" si="5210">ABS(BO4408)</f>
        <v>0.77543424317617848</v>
      </c>
      <c r="BP4409" s="5">
        <f t="shared" ref="BP4409" si="5211">ABS(BP4408)</f>
        <v>1.3271298593879237</v>
      </c>
      <c r="BQ4409" s="5">
        <f t="shared" ref="BQ4409" si="5212">ABS(BQ4408)</f>
        <v>0.76302729528536872</v>
      </c>
      <c r="BR4409" s="5">
        <f t="shared" ref="BR4409" si="5213">ABS(BR4408)</f>
        <v>0.77543424317617848</v>
      </c>
      <c r="BS4409" s="15">
        <f>AVERAGE(AN4409:BR4409)</f>
        <v>1.3677081387799379</v>
      </c>
      <c r="BT4409" t="s">
        <v>268</v>
      </c>
      <c r="CZ4409" s="9" t="s">
        <v>258</v>
      </c>
      <c r="DA4409" s="10" t="s">
        <v>259</v>
      </c>
      <c r="DB4409" s="10"/>
      <c r="DC4409" s="10"/>
      <c r="DD4409" s="10"/>
    </row>
    <row r="4410" spans="1:111" x14ac:dyDescent="0.25">
      <c r="CZ4410" s="9" t="s">
        <v>258</v>
      </c>
      <c r="DA4410" s="10" t="s">
        <v>259</v>
      </c>
      <c r="DB4410" s="10"/>
      <c r="DC4410" s="10"/>
      <c r="DD4410" s="10"/>
    </row>
    <row r="4411" spans="1:111" x14ac:dyDescent="0.25">
      <c r="A4411" t="s">
        <v>13</v>
      </c>
      <c r="B4411">
        <v>38.069400000000002</v>
      </c>
      <c r="C4411">
        <v>-117.2355</v>
      </c>
      <c r="D4411">
        <v>6010</v>
      </c>
      <c r="E4411" t="s">
        <v>1</v>
      </c>
      <c r="F4411">
        <v>181.5</v>
      </c>
      <c r="G4411">
        <v>2019</v>
      </c>
      <c r="H4411">
        <v>8</v>
      </c>
      <c r="I4411" t="s">
        <v>260</v>
      </c>
      <c r="J4411">
        <v>67</v>
      </c>
      <c r="K4411">
        <v>69</v>
      </c>
      <c r="L4411">
        <v>76</v>
      </c>
      <c r="M4411">
        <v>79</v>
      </c>
      <c r="N4411">
        <v>82</v>
      </c>
      <c r="O4411">
        <v>82</v>
      </c>
      <c r="P4411">
        <v>74</v>
      </c>
      <c r="Q4411">
        <v>65</v>
      </c>
      <c r="R4411">
        <v>71</v>
      </c>
      <c r="S4411">
        <v>80</v>
      </c>
      <c r="T4411">
        <v>84</v>
      </c>
      <c r="U4411">
        <v>87</v>
      </c>
      <c r="V4411">
        <v>87</v>
      </c>
      <c r="W4411">
        <v>78</v>
      </c>
      <c r="X4411">
        <v>86</v>
      </c>
      <c r="Y4411">
        <v>86</v>
      </c>
      <c r="Z4411">
        <v>82</v>
      </c>
      <c r="AA4411">
        <v>86</v>
      </c>
      <c r="AB4411">
        <v>89</v>
      </c>
      <c r="AC4411">
        <v>89</v>
      </c>
      <c r="AD4411">
        <v>64</v>
      </c>
      <c r="AE4411">
        <v>69</v>
      </c>
      <c r="AF4411">
        <v>77</v>
      </c>
      <c r="AG4411">
        <v>82</v>
      </c>
      <c r="AH4411">
        <v>81</v>
      </c>
      <c r="AI4411">
        <v>81</v>
      </c>
      <c r="AJ4411">
        <v>84</v>
      </c>
      <c r="AK4411">
        <v>84</v>
      </c>
      <c r="AL4411">
        <v>81</v>
      </c>
      <c r="AM4411">
        <v>83</v>
      </c>
      <c r="AN4411" s="5">
        <v>85</v>
      </c>
      <c r="AO4411" s="5">
        <v>89</v>
      </c>
      <c r="AP4411" s="5">
        <v>84</v>
      </c>
      <c r="AQ4411" s="5">
        <v>83</v>
      </c>
      <c r="AR4411" s="5">
        <v>83</v>
      </c>
      <c r="AS4411" s="5">
        <v>85</v>
      </c>
      <c r="AT4411" s="5">
        <v>83</v>
      </c>
      <c r="AU4411" s="5">
        <v>86</v>
      </c>
      <c r="AV4411" s="5">
        <v>87</v>
      </c>
      <c r="AW4411" s="5">
        <v>92</v>
      </c>
      <c r="AX4411" s="5">
        <v>93</v>
      </c>
      <c r="AY4411" s="5">
        <v>95</v>
      </c>
      <c r="AZ4411" s="5">
        <v>94</v>
      </c>
      <c r="BA4411" s="5">
        <v>96</v>
      </c>
      <c r="BB4411" s="5">
        <v>95</v>
      </c>
      <c r="BC4411" s="5">
        <v>93</v>
      </c>
      <c r="BD4411" s="5">
        <v>93</v>
      </c>
      <c r="BE4411" s="5">
        <v>91</v>
      </c>
      <c r="BF4411" s="5">
        <v>91</v>
      </c>
      <c r="BG4411" s="5">
        <v>93</v>
      </c>
      <c r="BH4411" s="5">
        <v>93</v>
      </c>
      <c r="BI4411" s="5">
        <v>93</v>
      </c>
      <c r="BJ4411" s="5">
        <v>87</v>
      </c>
      <c r="BK4411" s="5">
        <v>88</v>
      </c>
      <c r="BL4411" s="5">
        <v>85</v>
      </c>
      <c r="BM4411" s="5">
        <v>78</v>
      </c>
      <c r="BN4411" s="5">
        <v>85</v>
      </c>
      <c r="BO4411" s="5">
        <v>90</v>
      </c>
      <c r="BP4411" s="5">
        <v>89</v>
      </c>
      <c r="BQ4411" s="5">
        <v>89</v>
      </c>
      <c r="BR4411" s="5">
        <v>88</v>
      </c>
      <c r="BS4411">
        <v>88</v>
      </c>
      <c r="BT4411">
        <v>88</v>
      </c>
      <c r="BU4411">
        <v>88</v>
      </c>
      <c r="BV4411">
        <v>91</v>
      </c>
      <c r="BW4411">
        <v>90</v>
      </c>
      <c r="BX4411">
        <v>90</v>
      </c>
      <c r="BY4411">
        <v>92</v>
      </c>
      <c r="BZ4411">
        <v>88</v>
      </c>
      <c r="CA4411">
        <v>86</v>
      </c>
      <c r="CB4411">
        <v>83</v>
      </c>
      <c r="CC4411">
        <v>85</v>
      </c>
      <c r="CD4411">
        <v>87</v>
      </c>
      <c r="CE4411">
        <v>91</v>
      </c>
      <c r="CF4411">
        <v>94</v>
      </c>
      <c r="CG4411">
        <v>94</v>
      </c>
      <c r="CH4411">
        <v>93</v>
      </c>
      <c r="CI4411">
        <v>93</v>
      </c>
      <c r="CJ4411">
        <v>90</v>
      </c>
      <c r="CK4411">
        <v>88</v>
      </c>
      <c r="CL4411">
        <v>88</v>
      </c>
      <c r="CM4411">
        <v>88</v>
      </c>
      <c r="CN4411">
        <v>86</v>
      </c>
      <c r="CO4411">
        <v>92</v>
      </c>
      <c r="CP4411">
        <v>91</v>
      </c>
      <c r="CQ4411">
        <v>91</v>
      </c>
      <c r="CR4411">
        <v>92</v>
      </c>
      <c r="CS4411">
        <v>92</v>
      </c>
      <c r="CT4411">
        <v>95</v>
      </c>
      <c r="CU4411">
        <v>92</v>
      </c>
      <c r="CV4411">
        <v>92</v>
      </c>
      <c r="CW4411">
        <v>94</v>
      </c>
      <c r="CX4411" t="s">
        <v>2</v>
      </c>
      <c r="CY4411" t="s">
        <v>14</v>
      </c>
      <c r="CZ4411" s="1">
        <f>CORREL(AN4411:BR4411,AN$4448:BR$4448)</f>
        <v>0.46273613612545383</v>
      </c>
      <c r="DA4411" s="4">
        <f>AVERAGE(AN4411:BR4411)</f>
        <v>88.903225806451616</v>
      </c>
      <c r="DB4411" s="4"/>
      <c r="DC4411" s="4"/>
      <c r="DD4411" s="4"/>
      <c r="DF4411" s="11"/>
      <c r="DG4411" s="11"/>
    </row>
    <row r="4412" spans="1:111" x14ac:dyDescent="0.25">
      <c r="A4412" t="s">
        <v>224</v>
      </c>
      <c r="B4412">
        <v>36.0306</v>
      </c>
      <c r="C4412">
        <v>-115.5167</v>
      </c>
      <c r="D4412">
        <v>5600</v>
      </c>
      <c r="E4412" t="s">
        <v>1</v>
      </c>
      <c r="F4412">
        <v>130.19999999999999</v>
      </c>
      <c r="G4412">
        <v>2019</v>
      </c>
      <c r="H4412">
        <v>8</v>
      </c>
      <c r="I4412" t="s">
        <v>260</v>
      </c>
      <c r="J4412">
        <v>76</v>
      </c>
      <c r="K4412">
        <v>75</v>
      </c>
      <c r="L4412">
        <v>78</v>
      </c>
      <c r="M4412">
        <v>84</v>
      </c>
      <c r="N4412">
        <v>87</v>
      </c>
      <c r="O4412">
        <v>83</v>
      </c>
      <c r="P4412">
        <v>77</v>
      </c>
      <c r="Q4412">
        <v>77</v>
      </c>
      <c r="R4412">
        <v>76</v>
      </c>
      <c r="S4412">
        <v>85</v>
      </c>
      <c r="T4412">
        <v>88</v>
      </c>
      <c r="U4412">
        <v>90</v>
      </c>
      <c r="V4412">
        <v>88</v>
      </c>
      <c r="W4412">
        <v>84</v>
      </c>
      <c r="X4412">
        <v>88</v>
      </c>
      <c r="Y4412">
        <v>85</v>
      </c>
      <c r="Z4412">
        <v>84</v>
      </c>
      <c r="AA4412">
        <v>86</v>
      </c>
      <c r="AB4412">
        <v>88</v>
      </c>
      <c r="AC4412">
        <v>84</v>
      </c>
      <c r="AD4412">
        <v>79</v>
      </c>
      <c r="AE4412">
        <v>75</v>
      </c>
      <c r="AF4412">
        <v>81</v>
      </c>
      <c r="AG4412">
        <v>85</v>
      </c>
      <c r="AH4412">
        <v>83</v>
      </c>
      <c r="AI4412">
        <v>81</v>
      </c>
      <c r="AJ4412">
        <v>80</v>
      </c>
      <c r="AK4412">
        <v>83</v>
      </c>
      <c r="AL4412">
        <v>84</v>
      </c>
      <c r="AM4412">
        <v>86</v>
      </c>
      <c r="AN4412" s="5">
        <v>85</v>
      </c>
      <c r="AO4412" s="5">
        <v>84</v>
      </c>
      <c r="AP4412" s="5">
        <v>82</v>
      </c>
      <c r="AQ4412" s="5">
        <v>82</v>
      </c>
      <c r="AR4412" s="5">
        <v>87</v>
      </c>
      <c r="AS4412" s="5">
        <v>87</v>
      </c>
      <c r="AT4412" s="5">
        <v>83</v>
      </c>
      <c r="AU4412" s="5">
        <v>81</v>
      </c>
      <c r="AV4412" s="5">
        <v>86</v>
      </c>
      <c r="AW4412" s="5">
        <v>92</v>
      </c>
      <c r="AX4412" s="5">
        <v>91</v>
      </c>
      <c r="AY4412" s="5">
        <v>93</v>
      </c>
      <c r="AZ4412" s="5">
        <v>92</v>
      </c>
      <c r="BA4412" s="5">
        <v>92</v>
      </c>
      <c r="BB4412" s="5">
        <v>90</v>
      </c>
      <c r="BC4412" s="5">
        <v>87</v>
      </c>
      <c r="BD4412" s="5">
        <v>86</v>
      </c>
      <c r="BE4412" s="5">
        <v>87</v>
      </c>
      <c r="BF4412" s="5">
        <v>86</v>
      </c>
      <c r="BG4412" s="5">
        <v>87</v>
      </c>
      <c r="BH4412" s="5">
        <v>92</v>
      </c>
      <c r="BI4412" s="5">
        <v>94</v>
      </c>
      <c r="BJ4412" s="5">
        <v>86</v>
      </c>
      <c r="BK4412" s="5">
        <v>88</v>
      </c>
      <c r="BL4412" s="5">
        <v>86</v>
      </c>
      <c r="BM4412" s="5">
        <v>88</v>
      </c>
      <c r="BN4412" s="5">
        <v>90</v>
      </c>
      <c r="BO4412" s="5">
        <v>95</v>
      </c>
      <c r="BP4412" s="5">
        <v>95</v>
      </c>
      <c r="BQ4412" s="5">
        <v>94</v>
      </c>
      <c r="BR4412" s="5">
        <v>85</v>
      </c>
      <c r="BS4412">
        <v>89</v>
      </c>
      <c r="BT4412">
        <v>91</v>
      </c>
      <c r="BU4412">
        <v>93</v>
      </c>
      <c r="BV4412">
        <v>92</v>
      </c>
      <c r="BW4412">
        <v>93</v>
      </c>
      <c r="BX4412">
        <v>88</v>
      </c>
      <c r="BY4412">
        <v>88</v>
      </c>
      <c r="BZ4412">
        <v>86</v>
      </c>
      <c r="CA4412">
        <v>85</v>
      </c>
      <c r="CB4412">
        <v>82</v>
      </c>
      <c r="CC4412">
        <v>83</v>
      </c>
      <c r="CD4412">
        <v>88</v>
      </c>
      <c r="CE4412">
        <v>90</v>
      </c>
      <c r="CF4412">
        <v>94</v>
      </c>
      <c r="CG4412">
        <v>95</v>
      </c>
      <c r="CH4412">
        <v>91</v>
      </c>
      <c r="CI4412">
        <v>88</v>
      </c>
      <c r="CJ4412">
        <v>87</v>
      </c>
      <c r="CK4412">
        <v>87</v>
      </c>
      <c r="CL4412">
        <v>90</v>
      </c>
      <c r="CM4412">
        <v>92</v>
      </c>
      <c r="CN4412">
        <v>86</v>
      </c>
      <c r="CO4412">
        <v>88</v>
      </c>
      <c r="CP4412">
        <v>87</v>
      </c>
      <c r="CQ4412">
        <v>89</v>
      </c>
      <c r="CR4412">
        <v>95</v>
      </c>
      <c r="CS4412">
        <v>93</v>
      </c>
      <c r="CT4412">
        <v>91</v>
      </c>
      <c r="CU4412">
        <v>88</v>
      </c>
      <c r="CV4412">
        <v>89</v>
      </c>
      <c r="CW4412">
        <v>92</v>
      </c>
      <c r="CX4412" t="s">
        <v>2</v>
      </c>
      <c r="CY4412" t="s">
        <v>225</v>
      </c>
      <c r="CZ4412" s="1">
        <f t="shared" ref="CZ4412:CZ4448" si="5214">CORREL(AN4412:BR4412,AN$4448:BR$4448)</f>
        <v>0.83352146891692114</v>
      </c>
      <c r="DA4412" s="4">
        <f t="shared" ref="DA4412:DA4448" si="5215">AVERAGE(AN4412:BR4412)</f>
        <v>88.161290322580641</v>
      </c>
      <c r="DB4412" s="4"/>
      <c r="DC4412" s="4"/>
      <c r="DD4412" s="4"/>
      <c r="DF4412" s="11"/>
      <c r="DG4412" s="11"/>
    </row>
    <row r="4413" spans="1:111" x14ac:dyDescent="0.25">
      <c r="A4413" t="s">
        <v>211</v>
      </c>
      <c r="B4413">
        <v>37.8431</v>
      </c>
      <c r="C4413">
        <v>-118.4778</v>
      </c>
      <c r="D4413">
        <v>5450</v>
      </c>
      <c r="E4413" t="s">
        <v>1</v>
      </c>
      <c r="F4413">
        <v>209.4</v>
      </c>
      <c r="G4413">
        <v>2019</v>
      </c>
      <c r="H4413">
        <v>8</v>
      </c>
      <c r="I4413" t="s">
        <v>260</v>
      </c>
      <c r="J4413">
        <v>73</v>
      </c>
      <c r="K4413">
        <v>73</v>
      </c>
      <c r="L4413">
        <v>80</v>
      </c>
      <c r="M4413">
        <v>85</v>
      </c>
      <c r="N4413">
        <v>88</v>
      </c>
      <c r="O4413">
        <v>85</v>
      </c>
      <c r="P4413">
        <v>80</v>
      </c>
      <c r="Q4413">
        <v>72</v>
      </c>
      <c r="R4413">
        <v>80</v>
      </c>
      <c r="S4413">
        <v>87</v>
      </c>
      <c r="T4413">
        <v>91</v>
      </c>
      <c r="U4413">
        <v>93</v>
      </c>
      <c r="V4413">
        <v>85</v>
      </c>
      <c r="W4413">
        <v>86</v>
      </c>
      <c r="X4413">
        <v>89</v>
      </c>
      <c r="Y4413">
        <v>86</v>
      </c>
      <c r="Z4413">
        <v>87</v>
      </c>
      <c r="AA4413">
        <v>89</v>
      </c>
      <c r="AB4413">
        <v>93</v>
      </c>
      <c r="AC4413">
        <v>89</v>
      </c>
      <c r="AD4413">
        <v>79</v>
      </c>
      <c r="AE4413">
        <v>77</v>
      </c>
      <c r="AF4413">
        <v>87</v>
      </c>
      <c r="AG4413">
        <v>88</v>
      </c>
      <c r="AH4413">
        <v>89</v>
      </c>
      <c r="AI4413">
        <v>85</v>
      </c>
      <c r="AJ4413">
        <v>85</v>
      </c>
      <c r="AK4413">
        <v>86</v>
      </c>
      <c r="AL4413">
        <v>87</v>
      </c>
      <c r="AM4413">
        <v>89</v>
      </c>
      <c r="AN4413" s="5">
        <v>91</v>
      </c>
      <c r="AO4413" s="5">
        <v>91</v>
      </c>
      <c r="AP4413" s="5">
        <v>87</v>
      </c>
      <c r="AQ4413" s="5">
        <v>87</v>
      </c>
      <c r="AR4413" s="5">
        <v>90</v>
      </c>
      <c r="AS4413" s="5">
        <v>91</v>
      </c>
      <c r="AT4413" s="5">
        <v>86</v>
      </c>
      <c r="AU4413" s="5">
        <v>88</v>
      </c>
      <c r="AV4413" s="5">
        <v>91</v>
      </c>
      <c r="AW4413" s="5">
        <v>93</v>
      </c>
      <c r="AX4413" s="5">
        <v>96</v>
      </c>
      <c r="AY4413" s="5">
        <v>96</v>
      </c>
      <c r="AZ4413" s="5">
        <v>96</v>
      </c>
      <c r="BA4413" s="5">
        <v>93</v>
      </c>
      <c r="BB4413" s="5">
        <v>95</v>
      </c>
      <c r="BC4413" s="5">
        <v>95</v>
      </c>
      <c r="BD4413" s="5">
        <v>94</v>
      </c>
      <c r="BE4413" s="5">
        <v>94</v>
      </c>
      <c r="BF4413" s="5">
        <v>95</v>
      </c>
      <c r="BG4413" s="5">
        <v>96</v>
      </c>
      <c r="BH4413" s="5">
        <v>96</v>
      </c>
      <c r="BI4413" s="5">
        <v>98</v>
      </c>
      <c r="BJ4413" s="5">
        <v>89</v>
      </c>
      <c r="BK4413" s="5">
        <v>94</v>
      </c>
      <c r="BL4413" s="5">
        <v>92</v>
      </c>
      <c r="BM4413" s="5">
        <v>87</v>
      </c>
      <c r="BN4413" s="5">
        <v>94</v>
      </c>
      <c r="BO4413" s="5">
        <v>98</v>
      </c>
      <c r="BP4413" s="5">
        <v>96</v>
      </c>
      <c r="BQ4413" s="5">
        <v>96</v>
      </c>
      <c r="BR4413" s="5">
        <v>95</v>
      </c>
      <c r="BS4413">
        <v>93</v>
      </c>
      <c r="BT4413">
        <v>93</v>
      </c>
      <c r="BU4413">
        <v>95</v>
      </c>
      <c r="BV4413">
        <v>97</v>
      </c>
      <c r="BW4413">
        <v>98</v>
      </c>
      <c r="BX4413">
        <v>95</v>
      </c>
      <c r="BY4413">
        <v>91</v>
      </c>
      <c r="BZ4413">
        <v>88</v>
      </c>
      <c r="CA4413">
        <v>85</v>
      </c>
      <c r="CB4413">
        <v>85</v>
      </c>
      <c r="CC4413">
        <v>89</v>
      </c>
      <c r="CD4413">
        <v>91</v>
      </c>
      <c r="CE4413">
        <v>94</v>
      </c>
      <c r="CF4413">
        <v>96</v>
      </c>
      <c r="CG4413">
        <v>97</v>
      </c>
      <c r="CH4413">
        <v>97</v>
      </c>
      <c r="CI4413">
        <v>96</v>
      </c>
      <c r="CJ4413">
        <v>94</v>
      </c>
      <c r="CK4413">
        <v>91</v>
      </c>
      <c r="CL4413">
        <v>93</v>
      </c>
      <c r="CM4413">
        <v>96</v>
      </c>
      <c r="CN4413">
        <v>94</v>
      </c>
      <c r="CO4413">
        <v>95</v>
      </c>
      <c r="CP4413">
        <v>94</v>
      </c>
      <c r="CQ4413">
        <v>98</v>
      </c>
      <c r="CR4413">
        <v>99</v>
      </c>
      <c r="CS4413">
        <v>99</v>
      </c>
      <c r="CT4413">
        <v>97</v>
      </c>
      <c r="CU4413">
        <v>95</v>
      </c>
      <c r="CV4413">
        <v>96</v>
      </c>
      <c r="CW4413">
        <v>97</v>
      </c>
      <c r="CX4413" t="s">
        <v>5</v>
      </c>
      <c r="CY4413" t="s">
        <v>212</v>
      </c>
      <c r="CZ4413" s="1">
        <f t="shared" si="5214"/>
        <v>0.65648306845939886</v>
      </c>
      <c r="DA4413" s="4">
        <f t="shared" si="5215"/>
        <v>92.903225806451616</v>
      </c>
      <c r="DB4413" s="4"/>
      <c r="DC4413" s="4"/>
      <c r="DD4413" s="4"/>
      <c r="DF4413" s="11"/>
      <c r="DG4413" s="11"/>
    </row>
    <row r="4414" spans="1:111" x14ac:dyDescent="0.25">
      <c r="A4414" t="s">
        <v>209</v>
      </c>
      <c r="B4414">
        <v>35.123100000000001</v>
      </c>
      <c r="C4414">
        <v>-115.4114</v>
      </c>
      <c r="D4414">
        <v>5413</v>
      </c>
      <c r="E4414" t="s">
        <v>1</v>
      </c>
      <c r="F4414">
        <v>198.4</v>
      </c>
      <c r="G4414">
        <v>2019</v>
      </c>
      <c r="H4414">
        <v>8</v>
      </c>
      <c r="I4414" t="s">
        <v>260</v>
      </c>
      <c r="J4414">
        <v>72</v>
      </c>
      <c r="K4414">
        <v>73</v>
      </c>
      <c r="L4414">
        <v>78</v>
      </c>
      <c r="M4414">
        <v>83</v>
      </c>
      <c r="N4414">
        <v>87</v>
      </c>
      <c r="O4414">
        <v>83</v>
      </c>
      <c r="P4414">
        <v>78</v>
      </c>
      <c r="Q4414">
        <v>80</v>
      </c>
      <c r="R4414">
        <v>77</v>
      </c>
      <c r="S4414">
        <v>86</v>
      </c>
      <c r="T4414">
        <v>88</v>
      </c>
      <c r="U4414">
        <v>91</v>
      </c>
      <c r="V4414">
        <v>87</v>
      </c>
      <c r="W4414">
        <v>83</v>
      </c>
      <c r="X4414">
        <v>88</v>
      </c>
      <c r="Y4414">
        <v>83</v>
      </c>
      <c r="Z4414">
        <v>82</v>
      </c>
      <c r="AA4414">
        <v>83</v>
      </c>
      <c r="AB4414">
        <v>85</v>
      </c>
      <c r="AC4414">
        <v>86</v>
      </c>
      <c r="AD4414">
        <v>79</v>
      </c>
      <c r="AE4414">
        <v>76</v>
      </c>
      <c r="AF4414">
        <v>81</v>
      </c>
      <c r="AG4414">
        <v>85</v>
      </c>
      <c r="AH4414">
        <v>81</v>
      </c>
      <c r="AI4414">
        <v>79</v>
      </c>
      <c r="AJ4414">
        <v>80</v>
      </c>
      <c r="AK4414">
        <v>83</v>
      </c>
      <c r="AL4414">
        <v>84</v>
      </c>
      <c r="AM4414">
        <v>86</v>
      </c>
      <c r="AN4414" s="5">
        <v>87</v>
      </c>
      <c r="AO4414" s="5">
        <v>85</v>
      </c>
      <c r="AP4414" s="5">
        <v>83</v>
      </c>
      <c r="AQ4414" s="5">
        <v>83</v>
      </c>
      <c r="AR4414" s="5">
        <v>83</v>
      </c>
      <c r="AS4414" s="5">
        <v>83</v>
      </c>
      <c r="AT4414" s="5">
        <v>81</v>
      </c>
      <c r="AU4414" s="5">
        <v>82</v>
      </c>
      <c r="AV4414" s="5">
        <v>83</v>
      </c>
      <c r="AW4414" s="5">
        <v>87</v>
      </c>
      <c r="AX4414" s="5">
        <v>91</v>
      </c>
      <c r="AY4414" s="5">
        <v>91</v>
      </c>
      <c r="AZ4414" s="5">
        <v>90</v>
      </c>
      <c r="BA4414" s="5">
        <v>93</v>
      </c>
      <c r="BB4414" s="5">
        <v>92</v>
      </c>
      <c r="BC4414" s="5">
        <v>90</v>
      </c>
      <c r="BD4414" s="5">
        <v>86</v>
      </c>
      <c r="BE4414" s="5">
        <v>88</v>
      </c>
      <c r="BF4414" s="5">
        <v>86</v>
      </c>
      <c r="BG4414" s="5">
        <v>89</v>
      </c>
      <c r="BH4414" s="5">
        <v>92</v>
      </c>
      <c r="BI4414" s="5">
        <v>90</v>
      </c>
      <c r="BJ4414" s="5">
        <v>87</v>
      </c>
      <c r="BK4414" s="5">
        <v>85</v>
      </c>
      <c r="BL4414" s="5">
        <v>85</v>
      </c>
      <c r="BM4414" s="5">
        <v>88</v>
      </c>
      <c r="BN4414" s="5">
        <v>92</v>
      </c>
      <c r="BO4414" s="5">
        <v>94</v>
      </c>
      <c r="BP4414" s="5">
        <v>93</v>
      </c>
      <c r="BQ4414" s="5">
        <v>88</v>
      </c>
      <c r="BR4414" s="5">
        <v>83</v>
      </c>
      <c r="BS4414">
        <v>89</v>
      </c>
      <c r="BT4414">
        <v>90</v>
      </c>
      <c r="BU4414">
        <v>92</v>
      </c>
      <c r="BV4414">
        <v>92</v>
      </c>
      <c r="BW4414">
        <v>94</v>
      </c>
      <c r="BX4414">
        <v>85</v>
      </c>
      <c r="BY4414">
        <v>87</v>
      </c>
      <c r="BZ4414">
        <v>84</v>
      </c>
      <c r="CA4414">
        <v>84</v>
      </c>
      <c r="CB4414">
        <v>82</v>
      </c>
      <c r="CC4414">
        <v>82</v>
      </c>
      <c r="CD4414">
        <v>84</v>
      </c>
      <c r="CE4414">
        <v>88</v>
      </c>
      <c r="CF4414">
        <v>92</v>
      </c>
      <c r="CG4414">
        <v>93</v>
      </c>
      <c r="CH4414">
        <v>90</v>
      </c>
      <c r="CI4414">
        <v>88</v>
      </c>
      <c r="CJ4414">
        <v>84</v>
      </c>
      <c r="CK4414">
        <v>86</v>
      </c>
      <c r="CL4414">
        <v>89</v>
      </c>
      <c r="CM4414">
        <v>92</v>
      </c>
      <c r="CN4414">
        <v>89</v>
      </c>
      <c r="CO4414">
        <v>84</v>
      </c>
      <c r="CP4414">
        <v>85</v>
      </c>
      <c r="CQ4414">
        <v>88</v>
      </c>
      <c r="CR4414">
        <v>91</v>
      </c>
      <c r="CS4414">
        <v>91</v>
      </c>
      <c r="CT4414">
        <v>90</v>
      </c>
      <c r="CU4414">
        <v>89</v>
      </c>
      <c r="CV4414">
        <v>90</v>
      </c>
      <c r="CW4414">
        <v>91</v>
      </c>
      <c r="CX4414" t="s">
        <v>5</v>
      </c>
      <c r="CY4414" t="s">
        <v>210</v>
      </c>
      <c r="CZ4414" s="1">
        <f t="shared" si="5214"/>
        <v>0.7825340453655234</v>
      </c>
      <c r="DA4414" s="4">
        <f t="shared" si="5215"/>
        <v>87.41935483870968</v>
      </c>
      <c r="DB4414" s="4"/>
      <c r="DC4414" s="4"/>
      <c r="DD4414" s="4"/>
      <c r="DF4414" s="11"/>
      <c r="DG4414" s="11"/>
    </row>
    <row r="4415" spans="1:111" x14ac:dyDescent="0.25">
      <c r="A4415" t="s">
        <v>107</v>
      </c>
      <c r="B4415">
        <v>38.050600000000003</v>
      </c>
      <c r="C4415">
        <v>-117.09059999999999</v>
      </c>
      <c r="D4415">
        <v>5399</v>
      </c>
      <c r="E4415" t="s">
        <v>1</v>
      </c>
      <c r="F4415">
        <v>177.5</v>
      </c>
      <c r="G4415">
        <v>2019</v>
      </c>
      <c r="H4415">
        <v>8</v>
      </c>
      <c r="I4415" t="s">
        <v>260</v>
      </c>
      <c r="J4415">
        <v>72</v>
      </c>
      <c r="K4415">
        <v>72</v>
      </c>
      <c r="L4415">
        <v>78</v>
      </c>
      <c r="M4415">
        <v>83</v>
      </c>
      <c r="N4415">
        <v>86</v>
      </c>
      <c r="O4415">
        <v>87</v>
      </c>
      <c r="P4415">
        <v>78</v>
      </c>
      <c r="Q4415">
        <v>73</v>
      </c>
      <c r="R4415">
        <v>77</v>
      </c>
      <c r="S4415">
        <v>84</v>
      </c>
      <c r="T4415">
        <v>89</v>
      </c>
      <c r="U4415">
        <v>91</v>
      </c>
      <c r="V4415">
        <v>88</v>
      </c>
      <c r="W4415">
        <v>85</v>
      </c>
      <c r="X4415">
        <v>89</v>
      </c>
      <c r="Y4415">
        <v>89</v>
      </c>
      <c r="Z4415">
        <v>81</v>
      </c>
      <c r="AA4415">
        <v>88</v>
      </c>
      <c r="AB4415">
        <v>92</v>
      </c>
      <c r="AC4415">
        <v>91</v>
      </c>
      <c r="AD4415">
        <v>74</v>
      </c>
      <c r="AE4415">
        <v>76</v>
      </c>
      <c r="AF4415">
        <v>83</v>
      </c>
      <c r="AG4415">
        <v>87</v>
      </c>
      <c r="AH4415">
        <v>87</v>
      </c>
      <c r="AI4415">
        <v>86</v>
      </c>
      <c r="AJ4415">
        <v>85</v>
      </c>
      <c r="AK4415">
        <v>87</v>
      </c>
      <c r="AL4415">
        <v>88</v>
      </c>
      <c r="AM4415">
        <v>87</v>
      </c>
      <c r="AN4415" s="5">
        <v>89</v>
      </c>
      <c r="AO4415" s="5">
        <v>90</v>
      </c>
      <c r="AP4415" s="5">
        <v>85</v>
      </c>
      <c r="AQ4415" s="5">
        <v>85</v>
      </c>
      <c r="AR4415" s="5">
        <v>89</v>
      </c>
      <c r="AS4415" s="5">
        <v>90</v>
      </c>
      <c r="AT4415" s="5">
        <v>87</v>
      </c>
      <c r="AU4415" s="5">
        <v>87</v>
      </c>
      <c r="AV4415" s="5">
        <v>88</v>
      </c>
      <c r="AW4415" s="5">
        <v>93</v>
      </c>
      <c r="AX4415" s="5">
        <v>94</v>
      </c>
      <c r="AY4415" s="5">
        <v>95</v>
      </c>
      <c r="AZ4415" s="5">
        <v>96</v>
      </c>
      <c r="BA4415" s="5">
        <v>95</v>
      </c>
      <c r="BB4415" s="5">
        <v>93</v>
      </c>
      <c r="BC4415" s="5">
        <v>94</v>
      </c>
      <c r="BD4415" s="5">
        <v>92</v>
      </c>
      <c r="BE4415" s="5">
        <v>93</v>
      </c>
      <c r="BF4415" s="5">
        <v>93</v>
      </c>
      <c r="BG4415" s="5">
        <v>93</v>
      </c>
      <c r="BH4415" s="5">
        <v>94</v>
      </c>
      <c r="BI4415" s="5">
        <v>98</v>
      </c>
      <c r="BJ4415" s="5">
        <v>90</v>
      </c>
      <c r="BK4415" s="5">
        <v>93</v>
      </c>
      <c r="BL4415" s="5">
        <v>90</v>
      </c>
      <c r="BM4415" s="5">
        <v>85</v>
      </c>
      <c r="BN4415" s="5">
        <v>91</v>
      </c>
      <c r="BO4415" s="5">
        <v>96</v>
      </c>
      <c r="BP4415" s="5">
        <v>94</v>
      </c>
      <c r="BQ4415" s="5">
        <v>95</v>
      </c>
      <c r="BR4415" s="5">
        <v>94</v>
      </c>
      <c r="BS4415">
        <v>92</v>
      </c>
      <c r="BT4415">
        <v>93</v>
      </c>
      <c r="BU4415">
        <v>94</v>
      </c>
      <c r="BV4415">
        <v>98</v>
      </c>
      <c r="BW4415">
        <v>96</v>
      </c>
      <c r="BX4415">
        <v>95</v>
      </c>
      <c r="BY4415">
        <v>92</v>
      </c>
      <c r="BZ4415">
        <v>86</v>
      </c>
      <c r="CA4415">
        <v>87</v>
      </c>
      <c r="CB4415">
        <v>86</v>
      </c>
      <c r="CC4415">
        <v>85</v>
      </c>
      <c r="CD4415">
        <v>89</v>
      </c>
      <c r="CE4415">
        <v>92</v>
      </c>
      <c r="CF4415">
        <v>94</v>
      </c>
      <c r="CG4415">
        <v>96</v>
      </c>
      <c r="CH4415">
        <v>96</v>
      </c>
      <c r="CI4415">
        <v>94</v>
      </c>
      <c r="CJ4415">
        <v>91</v>
      </c>
      <c r="CK4415">
        <v>89</v>
      </c>
      <c r="CL4415">
        <v>92</v>
      </c>
      <c r="CM4415">
        <v>94</v>
      </c>
      <c r="CN4415">
        <v>91</v>
      </c>
      <c r="CO4415">
        <v>92</v>
      </c>
      <c r="CP4415">
        <v>93</v>
      </c>
      <c r="CQ4415">
        <v>95</v>
      </c>
      <c r="CR4415">
        <v>95</v>
      </c>
      <c r="CS4415">
        <v>96</v>
      </c>
      <c r="CT4415">
        <v>97</v>
      </c>
      <c r="CU4415">
        <v>94</v>
      </c>
      <c r="CV4415">
        <v>94</v>
      </c>
      <c r="CW4415">
        <v>95</v>
      </c>
      <c r="CX4415" t="s">
        <v>2</v>
      </c>
      <c r="CY4415" t="s">
        <v>108</v>
      </c>
      <c r="CZ4415" s="1">
        <f t="shared" si="5214"/>
        <v>0.70279679005863249</v>
      </c>
      <c r="DA4415" s="4">
        <f t="shared" si="5215"/>
        <v>91.645161290322577</v>
      </c>
      <c r="DB4415" s="4"/>
      <c r="DC4415" s="4"/>
      <c r="DD4415" s="4"/>
      <c r="DF4415" s="11"/>
      <c r="DG4415" s="11"/>
    </row>
    <row r="4416" spans="1:111" x14ac:dyDescent="0.25">
      <c r="A4416" t="s">
        <v>177</v>
      </c>
      <c r="B4416">
        <v>38.303600000000003</v>
      </c>
      <c r="C4416">
        <v>-116.1925</v>
      </c>
      <c r="D4416">
        <v>5200</v>
      </c>
      <c r="E4416" t="s">
        <v>1</v>
      </c>
      <c r="F4416">
        <v>213</v>
      </c>
      <c r="G4416">
        <v>2019</v>
      </c>
      <c r="H4416">
        <v>8</v>
      </c>
      <c r="I4416" t="s">
        <v>260</v>
      </c>
      <c r="J4416">
        <v>70</v>
      </c>
      <c r="K4416">
        <v>75</v>
      </c>
      <c r="L4416">
        <v>78</v>
      </c>
      <c r="M4416">
        <v>82</v>
      </c>
      <c r="N4416">
        <v>86</v>
      </c>
      <c r="O4416">
        <v>87</v>
      </c>
      <c r="P4416">
        <v>80</v>
      </c>
      <c r="Q4416">
        <v>70</v>
      </c>
      <c r="R4416">
        <v>74</v>
      </c>
      <c r="S4416">
        <v>85</v>
      </c>
      <c r="T4416">
        <v>90</v>
      </c>
      <c r="U4416">
        <v>91</v>
      </c>
      <c r="V4416">
        <v>91</v>
      </c>
      <c r="W4416">
        <v>84</v>
      </c>
      <c r="X4416">
        <v>88</v>
      </c>
      <c r="Y4416">
        <v>82</v>
      </c>
      <c r="Z4416">
        <v>82</v>
      </c>
      <c r="AA4416">
        <v>88</v>
      </c>
      <c r="AB4416">
        <v>92</v>
      </c>
      <c r="AC4416">
        <v>91</v>
      </c>
      <c r="AD4416">
        <v>76</v>
      </c>
      <c r="AE4416">
        <v>74</v>
      </c>
      <c r="AF4416">
        <v>83</v>
      </c>
      <c r="AG4416">
        <v>89</v>
      </c>
      <c r="AH4416">
        <v>90</v>
      </c>
      <c r="AI4416">
        <v>87</v>
      </c>
      <c r="AJ4416">
        <v>86</v>
      </c>
      <c r="AK4416">
        <v>88</v>
      </c>
      <c r="AL4416">
        <v>91</v>
      </c>
      <c r="AM4416">
        <v>89</v>
      </c>
      <c r="AN4416" s="5">
        <v>93</v>
      </c>
      <c r="AO4416" s="5">
        <v>91</v>
      </c>
      <c r="AP4416" s="5">
        <v>89</v>
      </c>
      <c r="AQ4416" s="5">
        <v>88</v>
      </c>
      <c r="AR4416" s="5">
        <v>91</v>
      </c>
      <c r="AS4416" s="5">
        <v>91</v>
      </c>
      <c r="AT4416" s="5">
        <v>89</v>
      </c>
      <c r="AU4416" s="5">
        <v>88</v>
      </c>
      <c r="AV4416" s="5">
        <v>91</v>
      </c>
      <c r="AW4416" s="5">
        <v>95</v>
      </c>
      <c r="AX4416" s="5">
        <v>96</v>
      </c>
      <c r="AY4416" s="5">
        <v>95</v>
      </c>
      <c r="AZ4416" s="5">
        <v>98</v>
      </c>
      <c r="BA4416" s="5">
        <v>96</v>
      </c>
      <c r="BB4416" s="5">
        <v>95</v>
      </c>
      <c r="BC4416" s="5">
        <v>96</v>
      </c>
      <c r="BD4416" s="5">
        <v>95</v>
      </c>
      <c r="BE4416" s="5">
        <v>96</v>
      </c>
      <c r="BF4416" s="5">
        <v>96</v>
      </c>
      <c r="BG4416" s="5">
        <v>95</v>
      </c>
      <c r="BH4416" s="5">
        <v>97</v>
      </c>
      <c r="BI4416" s="5">
        <v>99</v>
      </c>
      <c r="BJ4416" s="5">
        <v>85</v>
      </c>
      <c r="BK4416" s="5">
        <v>92</v>
      </c>
      <c r="BL4416" s="5">
        <v>91</v>
      </c>
      <c r="BM4416" s="5">
        <v>86</v>
      </c>
      <c r="BN4416" s="5">
        <v>94</v>
      </c>
      <c r="BO4416" s="5">
        <v>96</v>
      </c>
      <c r="BP4416" s="5">
        <v>96</v>
      </c>
      <c r="BQ4416" s="5">
        <v>97</v>
      </c>
      <c r="BR4416" s="5">
        <v>95</v>
      </c>
      <c r="BS4416">
        <v>94</v>
      </c>
      <c r="BT4416">
        <v>95</v>
      </c>
      <c r="BU4416">
        <v>97</v>
      </c>
      <c r="BV4416">
        <v>98</v>
      </c>
      <c r="BW4416">
        <v>100</v>
      </c>
      <c r="BX4416">
        <v>98</v>
      </c>
      <c r="BY4416">
        <v>92</v>
      </c>
      <c r="BZ4416">
        <v>79</v>
      </c>
      <c r="CA4416">
        <v>88</v>
      </c>
      <c r="CB4416">
        <v>88</v>
      </c>
      <c r="CC4416">
        <v>87</v>
      </c>
      <c r="CD4416">
        <v>90</v>
      </c>
      <c r="CE4416">
        <v>94</v>
      </c>
      <c r="CF4416">
        <v>96</v>
      </c>
      <c r="CG4416">
        <v>97</v>
      </c>
      <c r="CH4416">
        <v>97</v>
      </c>
      <c r="CI4416">
        <v>96</v>
      </c>
      <c r="CJ4416">
        <v>94</v>
      </c>
      <c r="CK4416">
        <v>91</v>
      </c>
      <c r="CL4416">
        <v>94</v>
      </c>
      <c r="CM4416">
        <v>95</v>
      </c>
      <c r="CN4416">
        <v>94</v>
      </c>
      <c r="CO4416">
        <v>94</v>
      </c>
      <c r="CP4416">
        <v>96</v>
      </c>
      <c r="CQ4416">
        <v>98</v>
      </c>
      <c r="CR4416">
        <v>97</v>
      </c>
      <c r="CS4416">
        <v>97</v>
      </c>
      <c r="CT4416">
        <v>100</v>
      </c>
      <c r="CU4416">
        <v>95</v>
      </c>
      <c r="CV4416">
        <v>96</v>
      </c>
      <c r="CW4416">
        <v>97</v>
      </c>
      <c r="CX4416" t="s">
        <v>2</v>
      </c>
      <c r="CY4416" t="s">
        <v>178</v>
      </c>
      <c r="CZ4416" s="1">
        <f t="shared" si="5214"/>
        <v>0.57004182263272518</v>
      </c>
      <c r="DA4416" s="4">
        <f t="shared" si="5215"/>
        <v>93.290322580645167</v>
      </c>
      <c r="DB4416" s="4"/>
      <c r="DC4416" s="4"/>
      <c r="DD4416" s="4"/>
    </row>
    <row r="4417" spans="1:108" x14ac:dyDescent="0.25">
      <c r="A4417" t="s">
        <v>201</v>
      </c>
      <c r="B4417">
        <v>35.770600000000002</v>
      </c>
      <c r="C4417">
        <v>-115.9092</v>
      </c>
      <c r="D4417">
        <v>5000</v>
      </c>
      <c r="E4417" t="s">
        <v>1</v>
      </c>
      <c r="F4417">
        <v>115.3</v>
      </c>
      <c r="G4417">
        <v>2019</v>
      </c>
      <c r="H4417">
        <v>8</v>
      </c>
      <c r="I4417" t="s">
        <v>260</v>
      </c>
      <c r="J4417">
        <v>77</v>
      </c>
      <c r="K4417">
        <v>75</v>
      </c>
      <c r="L4417">
        <v>81</v>
      </c>
      <c r="M4417">
        <v>85</v>
      </c>
      <c r="N4417">
        <v>89</v>
      </c>
      <c r="O4417">
        <v>87</v>
      </c>
      <c r="P4417">
        <v>80</v>
      </c>
      <c r="Q4417">
        <v>80</v>
      </c>
      <c r="R4417">
        <v>81</v>
      </c>
      <c r="S4417">
        <v>86</v>
      </c>
      <c r="T4417">
        <v>90</v>
      </c>
      <c r="U4417">
        <v>93</v>
      </c>
      <c r="V4417">
        <v>88</v>
      </c>
      <c r="W4417">
        <v>90</v>
      </c>
      <c r="X4417">
        <v>91</v>
      </c>
      <c r="Y4417">
        <v>86</v>
      </c>
      <c r="Z4417">
        <v>84</v>
      </c>
      <c r="AA4417">
        <v>87</v>
      </c>
      <c r="AB4417">
        <v>91</v>
      </c>
      <c r="AC4417">
        <v>87</v>
      </c>
      <c r="AD4417">
        <v>82</v>
      </c>
      <c r="AE4417">
        <v>78</v>
      </c>
      <c r="AF4417">
        <v>84</v>
      </c>
      <c r="AG4417">
        <v>87</v>
      </c>
      <c r="AH4417">
        <v>85</v>
      </c>
      <c r="AI4417">
        <v>81</v>
      </c>
      <c r="AJ4417">
        <v>84</v>
      </c>
      <c r="AK4417">
        <v>83</v>
      </c>
      <c r="AL4417">
        <v>87</v>
      </c>
      <c r="AM4417">
        <v>88</v>
      </c>
      <c r="AN4417" s="5">
        <v>87</v>
      </c>
      <c r="AO4417" s="5">
        <v>85</v>
      </c>
      <c r="AP4417" s="5">
        <v>83</v>
      </c>
      <c r="AQ4417" s="5">
        <v>84</v>
      </c>
      <c r="AR4417" s="5">
        <v>88</v>
      </c>
      <c r="AS4417" s="5">
        <v>87</v>
      </c>
      <c r="AT4417" s="5">
        <v>84</v>
      </c>
      <c r="AU4417" s="5">
        <v>83</v>
      </c>
      <c r="AV4417" s="5">
        <v>85</v>
      </c>
      <c r="AW4417" s="5">
        <v>90</v>
      </c>
      <c r="AX4417" s="5">
        <v>93</v>
      </c>
      <c r="AY4417" s="5">
        <v>94</v>
      </c>
      <c r="AZ4417" s="5">
        <v>95</v>
      </c>
      <c r="BA4417" s="5">
        <v>95</v>
      </c>
      <c r="BB4417" s="5">
        <v>92</v>
      </c>
      <c r="BC4417" s="5">
        <v>91</v>
      </c>
      <c r="BD4417" s="5">
        <v>88</v>
      </c>
      <c r="BE4417" s="5">
        <v>88</v>
      </c>
      <c r="BF4417" s="5">
        <v>89</v>
      </c>
      <c r="BG4417" s="5">
        <v>86</v>
      </c>
      <c r="BH4417" s="5">
        <v>93</v>
      </c>
      <c r="BI4417" s="5">
        <v>95</v>
      </c>
      <c r="BJ4417" s="5">
        <v>90</v>
      </c>
      <c r="BK4417" s="5">
        <v>89</v>
      </c>
      <c r="BL4417" s="5">
        <v>86</v>
      </c>
      <c r="BM4417" s="5">
        <v>91</v>
      </c>
      <c r="BN4417" s="5">
        <v>94</v>
      </c>
      <c r="BO4417" s="5">
        <v>98</v>
      </c>
      <c r="BP4417" s="5">
        <v>95</v>
      </c>
      <c r="BQ4417" s="5">
        <v>92</v>
      </c>
      <c r="BR4417" s="5">
        <v>88</v>
      </c>
      <c r="BS4417">
        <v>92</v>
      </c>
      <c r="BT4417">
        <v>92</v>
      </c>
      <c r="BU4417">
        <v>95</v>
      </c>
      <c r="BV4417">
        <v>93</v>
      </c>
      <c r="BW4417">
        <v>96</v>
      </c>
      <c r="BX4417">
        <v>87</v>
      </c>
      <c r="BY4417">
        <v>91</v>
      </c>
      <c r="BZ4417">
        <v>89</v>
      </c>
      <c r="CA4417">
        <v>85</v>
      </c>
      <c r="CB4417">
        <v>84</v>
      </c>
      <c r="CC4417">
        <v>84</v>
      </c>
      <c r="CD4417">
        <v>87</v>
      </c>
      <c r="CE4417">
        <v>91</v>
      </c>
      <c r="CF4417">
        <v>95</v>
      </c>
      <c r="CG4417">
        <v>96</v>
      </c>
      <c r="CH4417">
        <v>93</v>
      </c>
      <c r="CI4417">
        <v>89</v>
      </c>
      <c r="CJ4417">
        <v>86</v>
      </c>
      <c r="CK4417">
        <v>88</v>
      </c>
      <c r="CL4417">
        <v>89</v>
      </c>
      <c r="CM4417">
        <v>94</v>
      </c>
      <c r="CN4417">
        <v>90</v>
      </c>
      <c r="CO4417">
        <v>88</v>
      </c>
      <c r="CP4417">
        <v>89</v>
      </c>
      <c r="CQ4417">
        <v>91</v>
      </c>
      <c r="CR4417">
        <v>95</v>
      </c>
      <c r="CS4417">
        <v>95</v>
      </c>
      <c r="CT4417">
        <v>94</v>
      </c>
      <c r="CU4417">
        <v>91</v>
      </c>
      <c r="CV4417">
        <v>93</v>
      </c>
      <c r="CW4417">
        <v>94</v>
      </c>
      <c r="CX4417" t="s">
        <v>5</v>
      </c>
      <c r="CY4417" t="s">
        <v>202</v>
      </c>
      <c r="CZ4417" s="1">
        <f t="shared" si="5214"/>
        <v>0.89613001983553109</v>
      </c>
      <c r="DA4417" s="4">
        <f t="shared" si="5215"/>
        <v>89.612903225806448</v>
      </c>
      <c r="DB4417" s="4"/>
      <c r="DC4417" s="4"/>
      <c r="DD4417" s="4"/>
    </row>
    <row r="4418" spans="1:108" x14ac:dyDescent="0.25">
      <c r="A4418" t="s">
        <v>249</v>
      </c>
      <c r="B4418">
        <v>37.646700000000003</v>
      </c>
      <c r="C4418">
        <v>-115.7461</v>
      </c>
      <c r="D4418">
        <v>4820</v>
      </c>
      <c r="E4418" t="s">
        <v>1</v>
      </c>
      <c r="F4418">
        <v>164.9</v>
      </c>
      <c r="G4418">
        <v>2019</v>
      </c>
      <c r="H4418">
        <v>8</v>
      </c>
      <c r="I4418" t="s">
        <v>260</v>
      </c>
      <c r="J4418">
        <v>74</v>
      </c>
      <c r="K4418">
        <v>79</v>
      </c>
      <c r="L4418">
        <v>80</v>
      </c>
      <c r="M4418">
        <v>85</v>
      </c>
      <c r="N4418">
        <v>89</v>
      </c>
      <c r="O4418">
        <v>89</v>
      </c>
      <c r="P4418">
        <v>90</v>
      </c>
      <c r="Q4418">
        <v>90</v>
      </c>
      <c r="R4418">
        <v>76</v>
      </c>
      <c r="S4418">
        <v>87</v>
      </c>
      <c r="U4418">
        <v>94</v>
      </c>
      <c r="V4418">
        <v>94</v>
      </c>
      <c r="W4418">
        <v>88</v>
      </c>
      <c r="X4418">
        <v>91</v>
      </c>
      <c r="Y4418">
        <v>88</v>
      </c>
      <c r="Z4418">
        <v>86</v>
      </c>
      <c r="AB4418">
        <v>94</v>
      </c>
      <c r="AC4418">
        <v>91</v>
      </c>
      <c r="AD4418">
        <v>80</v>
      </c>
      <c r="AE4418">
        <v>76</v>
      </c>
      <c r="AF4418">
        <v>85</v>
      </c>
      <c r="AG4418">
        <v>91</v>
      </c>
      <c r="AH4418">
        <v>89</v>
      </c>
      <c r="AI4418">
        <v>88</v>
      </c>
      <c r="AJ4418">
        <v>87</v>
      </c>
      <c r="AK4418">
        <v>90</v>
      </c>
      <c r="AL4418">
        <v>91</v>
      </c>
      <c r="AM4418">
        <v>91</v>
      </c>
      <c r="AN4418" s="5">
        <v>93</v>
      </c>
      <c r="AO4418" s="5">
        <v>92</v>
      </c>
      <c r="AP4418" s="5">
        <v>89</v>
      </c>
      <c r="AQ4418" s="5">
        <v>89</v>
      </c>
      <c r="AR4418" s="5">
        <v>92</v>
      </c>
      <c r="AS4418" s="5">
        <v>93</v>
      </c>
      <c r="AT4418" s="5">
        <v>89</v>
      </c>
      <c r="AU4418" s="5">
        <v>89</v>
      </c>
      <c r="AV4418" s="5">
        <v>92</v>
      </c>
      <c r="AW4418" s="5">
        <v>96</v>
      </c>
      <c r="AX4418" s="5">
        <v>97</v>
      </c>
      <c r="AY4418" s="5">
        <v>97</v>
      </c>
      <c r="AZ4418" s="5">
        <v>98</v>
      </c>
      <c r="BA4418" s="5">
        <v>96</v>
      </c>
      <c r="BB4418" s="5">
        <v>91</v>
      </c>
      <c r="BC4418" s="5">
        <v>97</v>
      </c>
      <c r="BD4418" s="5">
        <v>94</v>
      </c>
      <c r="BE4418" s="5">
        <v>95</v>
      </c>
      <c r="BF4418" s="5">
        <v>95</v>
      </c>
      <c r="BG4418" s="5">
        <v>96</v>
      </c>
      <c r="BH4418" s="5">
        <v>94</v>
      </c>
      <c r="BI4418" s="5">
        <v>98</v>
      </c>
      <c r="BJ4418" s="5">
        <v>89</v>
      </c>
      <c r="BK4418" s="5">
        <v>90</v>
      </c>
      <c r="BL4418" s="5">
        <v>87</v>
      </c>
      <c r="BM4418" s="5">
        <v>85</v>
      </c>
      <c r="BN4418" s="5">
        <v>94</v>
      </c>
      <c r="BO4418" s="5">
        <v>98</v>
      </c>
      <c r="BP4418" s="5">
        <v>99</v>
      </c>
      <c r="BQ4418" s="5">
        <v>99</v>
      </c>
      <c r="BR4418" s="5">
        <v>91</v>
      </c>
      <c r="BS4418">
        <v>94</v>
      </c>
      <c r="BT4418">
        <v>95</v>
      </c>
      <c r="BU4418">
        <v>97</v>
      </c>
      <c r="BV4418">
        <v>98</v>
      </c>
      <c r="BW4418">
        <v>98</v>
      </c>
      <c r="BX4418">
        <v>98</v>
      </c>
      <c r="BY4418">
        <v>95</v>
      </c>
      <c r="BZ4418">
        <v>82</v>
      </c>
      <c r="CA4418">
        <v>89</v>
      </c>
      <c r="CB4418">
        <v>89</v>
      </c>
      <c r="CC4418">
        <v>89</v>
      </c>
      <c r="CD4418">
        <v>92</v>
      </c>
      <c r="CE4418">
        <v>94</v>
      </c>
      <c r="CF4418">
        <v>97</v>
      </c>
      <c r="CG4418">
        <v>98</v>
      </c>
      <c r="CH4418">
        <v>98</v>
      </c>
      <c r="CI4418">
        <v>96</v>
      </c>
      <c r="CJ4418">
        <v>94</v>
      </c>
      <c r="CK4418">
        <v>92</v>
      </c>
      <c r="CL4418">
        <v>95</v>
      </c>
      <c r="CM4418">
        <v>98</v>
      </c>
      <c r="CN4418">
        <v>95</v>
      </c>
      <c r="CO4418">
        <v>94</v>
      </c>
      <c r="CP4418">
        <v>94</v>
      </c>
      <c r="CQ4418">
        <v>96</v>
      </c>
      <c r="CR4418">
        <v>97</v>
      </c>
      <c r="CS4418">
        <v>99</v>
      </c>
      <c r="CT4418">
        <v>99</v>
      </c>
      <c r="CU4418">
        <v>96</v>
      </c>
      <c r="CV4418">
        <v>97</v>
      </c>
      <c r="CW4418">
        <v>97</v>
      </c>
      <c r="CX4418" t="s">
        <v>2</v>
      </c>
      <c r="CY4418" t="s">
        <v>250</v>
      </c>
      <c r="CZ4418" s="1">
        <f t="shared" si="5214"/>
        <v>0.64031066258514813</v>
      </c>
      <c r="DA4418" s="4">
        <f t="shared" si="5215"/>
        <v>93.354838709677423</v>
      </c>
      <c r="DB4418" s="4"/>
      <c r="DC4418" s="4"/>
      <c r="DD4418" s="4"/>
    </row>
    <row r="4419" spans="1:108" x14ac:dyDescent="0.25">
      <c r="A4419" t="s">
        <v>179</v>
      </c>
      <c r="B4419">
        <v>37.250599999999999</v>
      </c>
      <c r="C4419">
        <v>-114.7075</v>
      </c>
      <c r="D4419">
        <v>4590</v>
      </c>
      <c r="E4419" t="s">
        <v>1</v>
      </c>
      <c r="F4419">
        <v>211</v>
      </c>
      <c r="G4419">
        <v>2019</v>
      </c>
      <c r="H4419">
        <v>8</v>
      </c>
      <c r="I4419" t="s">
        <v>260</v>
      </c>
      <c r="J4419">
        <v>79</v>
      </c>
      <c r="K4419">
        <v>78</v>
      </c>
      <c r="L4419">
        <v>82</v>
      </c>
      <c r="M4419">
        <v>88</v>
      </c>
      <c r="N4419">
        <v>91</v>
      </c>
      <c r="O4419">
        <v>90</v>
      </c>
      <c r="P4419">
        <v>84</v>
      </c>
      <c r="Q4419">
        <v>80</v>
      </c>
      <c r="R4419">
        <v>79</v>
      </c>
      <c r="S4419">
        <v>89</v>
      </c>
      <c r="T4419">
        <v>95</v>
      </c>
      <c r="U4419">
        <v>94</v>
      </c>
      <c r="V4419">
        <v>95</v>
      </c>
      <c r="W4419">
        <v>90</v>
      </c>
      <c r="X4419">
        <v>91</v>
      </c>
      <c r="Y4419">
        <v>87</v>
      </c>
      <c r="Z4419">
        <v>86</v>
      </c>
      <c r="AA4419">
        <v>91</v>
      </c>
      <c r="AB4419">
        <v>93</v>
      </c>
      <c r="AC4419">
        <v>92</v>
      </c>
      <c r="AD4419">
        <v>82</v>
      </c>
      <c r="AE4419">
        <v>79</v>
      </c>
      <c r="AF4419">
        <v>85</v>
      </c>
      <c r="AG4419">
        <v>89</v>
      </c>
      <c r="AH4419">
        <v>88</v>
      </c>
      <c r="AI4419">
        <v>86</v>
      </c>
      <c r="AJ4419">
        <v>87</v>
      </c>
      <c r="AK4419">
        <v>90</v>
      </c>
      <c r="AL4419">
        <v>89</v>
      </c>
      <c r="AM4419">
        <v>85</v>
      </c>
      <c r="AN4419" s="5">
        <v>93</v>
      </c>
      <c r="AO4419" s="5">
        <v>92</v>
      </c>
      <c r="AP4419" s="5">
        <v>89</v>
      </c>
      <c r="AQ4419" s="5">
        <v>89</v>
      </c>
      <c r="AR4419" s="5">
        <v>89</v>
      </c>
      <c r="AS4419" s="5">
        <v>91</v>
      </c>
      <c r="AT4419" s="5">
        <v>88</v>
      </c>
      <c r="AU4419" s="5">
        <v>87</v>
      </c>
      <c r="AV4419" s="5">
        <v>90</v>
      </c>
      <c r="AW4419" s="5">
        <v>94</v>
      </c>
      <c r="AX4419" s="5">
        <v>97</v>
      </c>
      <c r="AY4419" s="5">
        <v>96</v>
      </c>
      <c r="AZ4419" s="5">
        <v>99</v>
      </c>
      <c r="BA4419" s="5">
        <v>98</v>
      </c>
      <c r="BB4419" s="5">
        <v>98</v>
      </c>
      <c r="BC4419" s="5">
        <v>98</v>
      </c>
      <c r="BD4419" s="5">
        <v>94</v>
      </c>
      <c r="BE4419" s="5">
        <v>94</v>
      </c>
      <c r="BF4419" s="5">
        <v>93</v>
      </c>
      <c r="BG4419" s="5">
        <v>93</v>
      </c>
      <c r="BH4419" s="5">
        <v>95</v>
      </c>
      <c r="BI4419" s="5">
        <v>96</v>
      </c>
      <c r="BJ4419" s="5">
        <v>96</v>
      </c>
      <c r="BK4419" s="5">
        <v>92</v>
      </c>
      <c r="BL4419" s="5">
        <v>90</v>
      </c>
      <c r="BM4419" s="5">
        <v>92</v>
      </c>
      <c r="BN4419" s="5">
        <v>96</v>
      </c>
      <c r="BO4419" s="5">
        <v>100</v>
      </c>
      <c r="BP4419" s="5">
        <v>101</v>
      </c>
      <c r="BQ4419" s="5">
        <v>96</v>
      </c>
      <c r="BR4419" s="5">
        <v>82</v>
      </c>
      <c r="BS4419">
        <v>94</v>
      </c>
      <c r="BT4419">
        <v>96</v>
      </c>
      <c r="BU4419">
        <v>98</v>
      </c>
      <c r="BV4419">
        <v>98</v>
      </c>
      <c r="BW4419">
        <v>100</v>
      </c>
      <c r="BX4419">
        <v>97</v>
      </c>
      <c r="BY4419">
        <v>96</v>
      </c>
      <c r="BZ4419">
        <v>88</v>
      </c>
      <c r="CA4419">
        <v>91</v>
      </c>
      <c r="CB4419">
        <v>89</v>
      </c>
      <c r="CC4419">
        <v>88</v>
      </c>
      <c r="CD4419">
        <v>91</v>
      </c>
      <c r="CE4419">
        <v>94</v>
      </c>
      <c r="CF4419">
        <v>98</v>
      </c>
      <c r="CG4419">
        <v>99</v>
      </c>
      <c r="CH4419">
        <v>97</v>
      </c>
      <c r="CI4419">
        <v>95</v>
      </c>
      <c r="CJ4419">
        <v>91</v>
      </c>
      <c r="CK4419">
        <v>91</v>
      </c>
      <c r="CL4419">
        <v>94</v>
      </c>
      <c r="CM4419">
        <v>97</v>
      </c>
      <c r="CN4419">
        <v>95</v>
      </c>
      <c r="CO4419">
        <v>92</v>
      </c>
      <c r="CP4419">
        <v>92</v>
      </c>
      <c r="CQ4419">
        <v>95</v>
      </c>
      <c r="CR4419">
        <v>98</v>
      </c>
      <c r="CS4419">
        <v>98</v>
      </c>
      <c r="CT4419">
        <v>97</v>
      </c>
      <c r="CU4419">
        <v>93</v>
      </c>
      <c r="CV4419">
        <v>96</v>
      </c>
      <c r="CW4419">
        <v>97</v>
      </c>
      <c r="CX4419" t="s">
        <v>2</v>
      </c>
      <c r="CY4419" t="s">
        <v>180</v>
      </c>
      <c r="CZ4419" s="1">
        <f t="shared" si="5214"/>
        <v>0.72598542104250152</v>
      </c>
      <c r="DA4419" s="4">
        <f t="shared" si="5215"/>
        <v>93.483870967741936</v>
      </c>
      <c r="DB4419" s="4"/>
      <c r="DC4419" s="4"/>
      <c r="DD4419" s="4"/>
    </row>
    <row r="4420" spans="1:108" x14ac:dyDescent="0.25">
      <c r="A4420" t="s">
        <v>0</v>
      </c>
      <c r="B4420">
        <v>38.387799999999999</v>
      </c>
      <c r="C4420">
        <v>-118.1092</v>
      </c>
      <c r="D4420">
        <v>4580</v>
      </c>
      <c r="E4420" t="s">
        <v>1</v>
      </c>
      <c r="F4420">
        <v>240.3</v>
      </c>
      <c r="G4420">
        <v>2019</v>
      </c>
      <c r="H4420">
        <v>8</v>
      </c>
      <c r="I4420" t="s">
        <v>260</v>
      </c>
      <c r="J4420">
        <v>73</v>
      </c>
      <c r="K4420">
        <v>78</v>
      </c>
      <c r="L4420">
        <v>79</v>
      </c>
      <c r="M4420">
        <v>84</v>
      </c>
      <c r="N4420">
        <v>89</v>
      </c>
      <c r="O4420">
        <v>93</v>
      </c>
      <c r="P4420">
        <v>89</v>
      </c>
      <c r="Q4420">
        <v>82</v>
      </c>
      <c r="R4420">
        <v>72</v>
      </c>
      <c r="S4420">
        <v>80</v>
      </c>
      <c r="T4420">
        <v>90</v>
      </c>
      <c r="U4420">
        <v>94</v>
      </c>
      <c r="V4420">
        <v>95</v>
      </c>
      <c r="W4420">
        <v>91</v>
      </c>
      <c r="X4420">
        <v>90</v>
      </c>
      <c r="Y4420">
        <v>96</v>
      </c>
      <c r="Z4420">
        <v>90</v>
      </c>
      <c r="AA4420">
        <v>87</v>
      </c>
      <c r="AB4420">
        <v>91</v>
      </c>
      <c r="AC4420">
        <v>96</v>
      </c>
      <c r="AD4420">
        <v>92</v>
      </c>
      <c r="AE4420">
        <v>76</v>
      </c>
      <c r="AF4420">
        <v>79</v>
      </c>
      <c r="AG4420">
        <v>89</v>
      </c>
      <c r="AH4420">
        <v>92</v>
      </c>
      <c r="AI4420">
        <v>91</v>
      </c>
      <c r="AJ4420">
        <v>90</v>
      </c>
      <c r="AK4420">
        <v>89</v>
      </c>
      <c r="AL4420">
        <v>89</v>
      </c>
      <c r="AM4420">
        <v>92</v>
      </c>
      <c r="AN4420" s="5">
        <v>91</v>
      </c>
      <c r="AO4420" s="5">
        <v>96</v>
      </c>
      <c r="AP4420" s="5">
        <v>93</v>
      </c>
      <c r="AQ4420" s="5">
        <v>88</v>
      </c>
      <c r="AR4420" s="5">
        <v>87</v>
      </c>
      <c r="AS4420" s="5">
        <v>95</v>
      </c>
      <c r="AT4420" s="5">
        <v>97</v>
      </c>
      <c r="AU4420" s="5">
        <v>92</v>
      </c>
      <c r="AV4420" s="5">
        <v>91</v>
      </c>
      <c r="AW4420" s="5">
        <v>95</v>
      </c>
      <c r="AX4420" s="5">
        <v>99</v>
      </c>
      <c r="AY4420" s="5">
        <v>100</v>
      </c>
      <c r="AZ4420" s="5">
        <v>102</v>
      </c>
      <c r="BA4420" s="5">
        <v>101</v>
      </c>
      <c r="BB4420" s="5">
        <v>99</v>
      </c>
      <c r="BC4420" s="5">
        <v>98</v>
      </c>
      <c r="BD4420" s="5">
        <v>97</v>
      </c>
      <c r="BE4420" s="5">
        <v>101</v>
      </c>
      <c r="BF4420" s="5">
        <v>101</v>
      </c>
      <c r="BG4420" s="5">
        <v>99</v>
      </c>
      <c r="BH4420" s="5">
        <v>100</v>
      </c>
      <c r="BI4420" s="5">
        <v>101</v>
      </c>
      <c r="BJ4420" s="5">
        <v>102</v>
      </c>
      <c r="BK4420" s="5">
        <v>93</v>
      </c>
      <c r="BL4420" s="5">
        <v>99</v>
      </c>
      <c r="BM4420" s="5">
        <v>98</v>
      </c>
      <c r="BN4420" s="5">
        <v>87</v>
      </c>
      <c r="BO4420" s="5">
        <v>97</v>
      </c>
      <c r="BP4420" s="5">
        <v>103</v>
      </c>
      <c r="BQ4420" s="5">
        <v>99</v>
      </c>
      <c r="BR4420" s="5">
        <v>101</v>
      </c>
      <c r="BS4420">
        <v>98</v>
      </c>
      <c r="BT4420">
        <v>99</v>
      </c>
      <c r="BU4420">
        <v>97</v>
      </c>
      <c r="BV4420">
        <v>98</v>
      </c>
      <c r="BW4420">
        <v>103</v>
      </c>
      <c r="BX4420">
        <v>100</v>
      </c>
      <c r="BY4420">
        <v>100</v>
      </c>
      <c r="BZ4420">
        <v>94</v>
      </c>
      <c r="CA4420">
        <v>88</v>
      </c>
      <c r="CB4420">
        <v>88</v>
      </c>
      <c r="CC4420">
        <v>90</v>
      </c>
      <c r="CD4420">
        <v>88</v>
      </c>
      <c r="CE4420">
        <v>93</v>
      </c>
      <c r="CF4420">
        <v>100</v>
      </c>
      <c r="CG4420">
        <v>99</v>
      </c>
      <c r="CH4420">
        <v>102</v>
      </c>
      <c r="CI4420">
        <v>101</v>
      </c>
      <c r="CJ4420">
        <v>99</v>
      </c>
      <c r="CK4420">
        <v>98</v>
      </c>
      <c r="CL4420">
        <v>94</v>
      </c>
      <c r="CM4420">
        <v>98</v>
      </c>
      <c r="CN4420">
        <v>99</v>
      </c>
      <c r="CO4420">
        <v>92</v>
      </c>
      <c r="CP4420">
        <v>97</v>
      </c>
      <c r="CQ4420">
        <v>102</v>
      </c>
      <c r="CR4420">
        <v>100</v>
      </c>
      <c r="CS4420">
        <v>99</v>
      </c>
      <c r="CT4420">
        <v>102</v>
      </c>
      <c r="CU4420">
        <v>101</v>
      </c>
      <c r="CV4420">
        <v>100</v>
      </c>
      <c r="CW4420">
        <v>97</v>
      </c>
      <c r="CX4420" t="s">
        <v>2</v>
      </c>
      <c r="CY4420" t="s">
        <v>3</v>
      </c>
      <c r="CZ4420" s="1">
        <f t="shared" si="5214"/>
        <v>0.44447275648317541</v>
      </c>
      <c r="DA4420" s="4">
        <f t="shared" si="5215"/>
        <v>96.838709677419359</v>
      </c>
      <c r="DB4420" s="4"/>
      <c r="DC4420" s="4"/>
      <c r="DD4420" s="4"/>
    </row>
    <row r="4421" spans="1:108" x14ac:dyDescent="0.25">
      <c r="A4421" t="s">
        <v>213</v>
      </c>
      <c r="B4421">
        <v>35.478299999999997</v>
      </c>
      <c r="C4421">
        <v>-117.69889999999999</v>
      </c>
      <c r="D4421">
        <v>4390</v>
      </c>
      <c r="E4421" t="s">
        <v>1</v>
      </c>
      <c r="F4421">
        <v>132.5</v>
      </c>
      <c r="G4421">
        <v>2019</v>
      </c>
      <c r="H4421">
        <v>8</v>
      </c>
      <c r="I4421" t="s">
        <v>260</v>
      </c>
      <c r="J4421">
        <v>79</v>
      </c>
      <c r="K4421">
        <v>78</v>
      </c>
      <c r="L4421">
        <v>84</v>
      </c>
      <c r="M4421">
        <v>88</v>
      </c>
      <c r="N4421">
        <v>93</v>
      </c>
      <c r="O4421">
        <v>84</v>
      </c>
      <c r="P4421">
        <v>79</v>
      </c>
      <c r="Q4421">
        <v>79</v>
      </c>
      <c r="R4421">
        <v>83</v>
      </c>
      <c r="S4421">
        <v>88</v>
      </c>
      <c r="T4421">
        <v>92</v>
      </c>
      <c r="U4421">
        <v>92</v>
      </c>
      <c r="V4421">
        <v>91</v>
      </c>
      <c r="W4421">
        <v>89</v>
      </c>
      <c r="X4421">
        <v>93</v>
      </c>
      <c r="Y4421">
        <v>88</v>
      </c>
      <c r="Z4421">
        <v>89</v>
      </c>
      <c r="AA4421">
        <v>91</v>
      </c>
      <c r="AB4421">
        <v>96</v>
      </c>
      <c r="AC4421">
        <v>89</v>
      </c>
      <c r="AD4421">
        <v>82</v>
      </c>
      <c r="AE4421">
        <v>83</v>
      </c>
      <c r="AF4421">
        <v>88</v>
      </c>
      <c r="AG4421">
        <v>89</v>
      </c>
      <c r="AH4421">
        <v>86</v>
      </c>
      <c r="AI4421">
        <v>82</v>
      </c>
      <c r="AJ4421">
        <v>82</v>
      </c>
      <c r="AK4421">
        <v>84</v>
      </c>
      <c r="AL4421">
        <v>87</v>
      </c>
      <c r="AM4421">
        <v>87</v>
      </c>
      <c r="AN4421" s="5">
        <v>89</v>
      </c>
      <c r="AO4421" s="5">
        <v>86</v>
      </c>
      <c r="AP4421" s="5">
        <v>87</v>
      </c>
      <c r="AQ4421" s="5">
        <v>87</v>
      </c>
      <c r="AR4421" s="5">
        <v>90</v>
      </c>
      <c r="AS4421" s="5">
        <v>90</v>
      </c>
      <c r="AT4421" s="5">
        <v>85</v>
      </c>
      <c r="AU4421" s="5">
        <v>86</v>
      </c>
      <c r="AV4421" s="5">
        <v>83</v>
      </c>
      <c r="AW4421" s="5">
        <v>90</v>
      </c>
      <c r="AX4421" s="5">
        <v>95</v>
      </c>
      <c r="AY4421" s="5">
        <v>96</v>
      </c>
      <c r="AZ4421" s="5">
        <v>97</v>
      </c>
      <c r="BA4421" s="5">
        <v>97</v>
      </c>
      <c r="BB4421" s="5">
        <v>94</v>
      </c>
      <c r="BC4421" s="5">
        <v>91</v>
      </c>
      <c r="BD4421" s="5">
        <v>90</v>
      </c>
      <c r="BE4421" s="5">
        <v>89</v>
      </c>
      <c r="BF4421" s="5">
        <v>86</v>
      </c>
      <c r="BG4421" s="5">
        <v>91</v>
      </c>
      <c r="BH4421" s="5">
        <v>96</v>
      </c>
      <c r="BI4421" s="5">
        <v>96</v>
      </c>
      <c r="BJ4421" s="5">
        <v>93</v>
      </c>
      <c r="BK4421" s="5">
        <v>95</v>
      </c>
      <c r="BL4421" s="5">
        <v>86</v>
      </c>
      <c r="BM4421" s="5">
        <v>94</v>
      </c>
      <c r="BN4421" s="5">
        <v>98</v>
      </c>
      <c r="BO4421" s="5">
        <v>100</v>
      </c>
      <c r="BP4421" s="5">
        <v>98</v>
      </c>
      <c r="BQ4421" s="5">
        <v>95</v>
      </c>
      <c r="BR4421" s="5">
        <v>92</v>
      </c>
      <c r="BS4421">
        <v>90</v>
      </c>
      <c r="BT4421">
        <v>92</v>
      </c>
      <c r="BU4421">
        <v>93</v>
      </c>
      <c r="BV4421">
        <v>96</v>
      </c>
      <c r="BW4421">
        <v>97</v>
      </c>
      <c r="BX4421">
        <v>94</v>
      </c>
      <c r="BY4421">
        <v>93</v>
      </c>
      <c r="BZ4421">
        <v>90</v>
      </c>
      <c r="CA4421">
        <v>86</v>
      </c>
      <c r="CB4421">
        <v>83</v>
      </c>
      <c r="CC4421">
        <v>87</v>
      </c>
      <c r="CD4421">
        <v>89</v>
      </c>
      <c r="CE4421">
        <v>92</v>
      </c>
      <c r="CF4421">
        <v>95</v>
      </c>
      <c r="CG4421">
        <v>97</v>
      </c>
      <c r="CH4421">
        <v>97</v>
      </c>
      <c r="CI4421">
        <v>93</v>
      </c>
      <c r="CJ4421">
        <v>90</v>
      </c>
      <c r="CK4421">
        <v>89</v>
      </c>
      <c r="CL4421">
        <v>93</v>
      </c>
      <c r="CM4421">
        <v>94</v>
      </c>
      <c r="CN4421">
        <v>90</v>
      </c>
      <c r="CO4421">
        <v>91</v>
      </c>
      <c r="CP4421">
        <v>90</v>
      </c>
      <c r="CQ4421">
        <v>96</v>
      </c>
      <c r="CR4421">
        <v>98</v>
      </c>
      <c r="CS4421">
        <v>99</v>
      </c>
      <c r="CT4421">
        <v>93</v>
      </c>
      <c r="CU4421">
        <v>92</v>
      </c>
      <c r="CV4421">
        <v>95</v>
      </c>
      <c r="CW4421">
        <v>96</v>
      </c>
      <c r="CX4421" t="s">
        <v>5</v>
      </c>
      <c r="CY4421" t="s">
        <v>214</v>
      </c>
      <c r="CZ4421" s="1">
        <f t="shared" si="5214"/>
        <v>0.93086293365775541</v>
      </c>
      <c r="DA4421" s="4">
        <f t="shared" si="5215"/>
        <v>91.677419354838705</v>
      </c>
      <c r="DB4421" s="4"/>
      <c r="DC4421" s="4"/>
      <c r="DD4421" s="4"/>
    </row>
    <row r="4422" spans="1:108" x14ac:dyDescent="0.25">
      <c r="A4422" t="s">
        <v>17</v>
      </c>
      <c r="B4422">
        <v>37.6128</v>
      </c>
      <c r="C4422">
        <v>-114.5264</v>
      </c>
      <c r="D4422">
        <v>4379</v>
      </c>
      <c r="E4422" t="s">
        <v>1</v>
      </c>
      <c r="F4422">
        <v>243.8</v>
      </c>
      <c r="G4422">
        <v>2019</v>
      </c>
      <c r="H4422">
        <v>8</v>
      </c>
      <c r="I4422" t="s">
        <v>260</v>
      </c>
      <c r="J4422">
        <v>78</v>
      </c>
      <c r="K4422">
        <v>80</v>
      </c>
      <c r="L4422">
        <v>80</v>
      </c>
      <c r="M4422">
        <v>80</v>
      </c>
      <c r="N4422">
        <v>85</v>
      </c>
      <c r="O4422">
        <v>89</v>
      </c>
      <c r="P4422">
        <v>90</v>
      </c>
      <c r="Q4422">
        <v>84</v>
      </c>
      <c r="R4422">
        <v>76</v>
      </c>
      <c r="S4422">
        <v>80</v>
      </c>
      <c r="T4422">
        <v>88</v>
      </c>
      <c r="U4422">
        <v>91</v>
      </c>
      <c r="V4422">
        <v>94</v>
      </c>
      <c r="W4422">
        <v>94</v>
      </c>
      <c r="X4422">
        <v>88</v>
      </c>
      <c r="Y4422">
        <v>89</v>
      </c>
      <c r="Z4422">
        <v>87</v>
      </c>
      <c r="AA4422">
        <v>84</v>
      </c>
      <c r="AB4422">
        <v>89</v>
      </c>
      <c r="AC4422">
        <v>94</v>
      </c>
      <c r="AD4422">
        <v>91</v>
      </c>
      <c r="AE4422">
        <v>90</v>
      </c>
      <c r="AF4422">
        <v>91</v>
      </c>
      <c r="AG4422">
        <v>83</v>
      </c>
      <c r="AH4422">
        <v>91</v>
      </c>
      <c r="AI4422">
        <v>90</v>
      </c>
      <c r="AJ4422">
        <v>87</v>
      </c>
      <c r="AK4422">
        <v>88</v>
      </c>
      <c r="AL4422">
        <v>90</v>
      </c>
      <c r="AM4422">
        <v>92</v>
      </c>
      <c r="AN4422" s="5">
        <v>92</v>
      </c>
      <c r="AO4422" s="5">
        <v>94</v>
      </c>
      <c r="AP4422" s="5">
        <v>93</v>
      </c>
      <c r="AQ4422" s="5">
        <v>91</v>
      </c>
      <c r="AR4422" s="5">
        <v>91</v>
      </c>
      <c r="AS4422" s="5">
        <v>93</v>
      </c>
      <c r="AT4422" s="5">
        <v>92</v>
      </c>
      <c r="AU4422" s="5">
        <v>89</v>
      </c>
      <c r="AV4422" s="5">
        <v>89</v>
      </c>
      <c r="AW4422" s="5">
        <v>92</v>
      </c>
      <c r="AX4422" s="5">
        <v>96</v>
      </c>
      <c r="AY4422" s="5">
        <v>99</v>
      </c>
      <c r="AZ4422" s="5">
        <v>98</v>
      </c>
      <c r="BA4422" s="5">
        <v>99</v>
      </c>
      <c r="BB4422" s="5">
        <v>100</v>
      </c>
      <c r="BC4422" s="5">
        <v>99</v>
      </c>
      <c r="BD4422" s="5">
        <v>98</v>
      </c>
      <c r="BE4422" s="5">
        <v>95</v>
      </c>
      <c r="BF4422" s="5">
        <v>95</v>
      </c>
      <c r="BG4422" s="5">
        <v>95</v>
      </c>
      <c r="BH4422" s="5">
        <v>96</v>
      </c>
      <c r="BI4422" s="5">
        <v>97</v>
      </c>
      <c r="BJ4422" s="5">
        <v>100</v>
      </c>
      <c r="BK4422" s="5">
        <v>98</v>
      </c>
      <c r="BL4422" s="5">
        <v>89</v>
      </c>
      <c r="BM4422" s="5">
        <v>90</v>
      </c>
      <c r="BN4422" s="5">
        <v>93</v>
      </c>
      <c r="BO4422" s="5">
        <v>94</v>
      </c>
      <c r="BP4422" s="5">
        <v>99</v>
      </c>
      <c r="BQ4422" s="5">
        <v>99</v>
      </c>
      <c r="BR4422" s="5">
        <v>98</v>
      </c>
      <c r="BS4422">
        <v>98</v>
      </c>
      <c r="BT4422">
        <v>95</v>
      </c>
      <c r="BU4422">
        <v>98</v>
      </c>
      <c r="BV4422">
        <v>99</v>
      </c>
      <c r="BW4422">
        <v>99</v>
      </c>
      <c r="BX4422">
        <v>101</v>
      </c>
      <c r="BY4422">
        <v>99</v>
      </c>
      <c r="BZ4422">
        <v>97</v>
      </c>
      <c r="CI4422">
        <v>101</v>
      </c>
      <c r="CJ4422">
        <v>97</v>
      </c>
      <c r="CK4422">
        <v>94</v>
      </c>
      <c r="CL4422">
        <v>93</v>
      </c>
      <c r="CM4422">
        <v>95</v>
      </c>
      <c r="CN4422">
        <v>99</v>
      </c>
      <c r="CO4422">
        <v>95</v>
      </c>
      <c r="CP4422">
        <v>94</v>
      </c>
      <c r="CQ4422">
        <v>95</v>
      </c>
      <c r="CR4422">
        <v>97</v>
      </c>
      <c r="CS4422">
        <v>97</v>
      </c>
      <c r="CT4422">
        <v>100</v>
      </c>
      <c r="CU4422">
        <v>99</v>
      </c>
      <c r="CV4422">
        <v>97</v>
      </c>
      <c r="CW4422">
        <v>97</v>
      </c>
      <c r="CX4422" t="s">
        <v>2</v>
      </c>
      <c r="CY4422" t="s">
        <v>18</v>
      </c>
      <c r="CZ4422" s="1">
        <f t="shared" si="5214"/>
        <v>0.72433966048024856</v>
      </c>
      <c r="DA4422" s="4">
        <f t="shared" si="5215"/>
        <v>94.935483870967744</v>
      </c>
      <c r="DB4422" s="4"/>
      <c r="DC4422" s="4"/>
      <c r="DD4422" s="4"/>
    </row>
    <row r="4423" spans="1:108" x14ac:dyDescent="0.25">
      <c r="A4423" t="s">
        <v>222</v>
      </c>
      <c r="B4423">
        <v>35.871699999999997</v>
      </c>
      <c r="C4423">
        <v>-117.9183</v>
      </c>
      <c r="D4423">
        <v>4150</v>
      </c>
      <c r="E4423" t="s">
        <v>1</v>
      </c>
      <c r="F4423">
        <v>114.9</v>
      </c>
      <c r="G4423">
        <v>2019</v>
      </c>
      <c r="H4423">
        <v>8</v>
      </c>
      <c r="I4423" t="s">
        <v>260</v>
      </c>
      <c r="J4423">
        <v>80</v>
      </c>
      <c r="K4423">
        <v>82</v>
      </c>
      <c r="L4423">
        <v>88</v>
      </c>
      <c r="M4423">
        <v>91</v>
      </c>
      <c r="N4423">
        <v>96</v>
      </c>
      <c r="O4423">
        <v>89</v>
      </c>
      <c r="P4423">
        <v>84</v>
      </c>
      <c r="Q4423">
        <v>80</v>
      </c>
      <c r="R4423">
        <v>86</v>
      </c>
      <c r="S4423">
        <v>93</v>
      </c>
      <c r="T4423">
        <v>96</v>
      </c>
      <c r="U4423">
        <v>98</v>
      </c>
      <c r="V4423">
        <v>94</v>
      </c>
      <c r="W4423">
        <v>94</v>
      </c>
      <c r="X4423">
        <v>95</v>
      </c>
      <c r="Y4423">
        <v>93</v>
      </c>
      <c r="Z4423">
        <v>90</v>
      </c>
      <c r="AA4423">
        <v>96</v>
      </c>
      <c r="AB4423">
        <v>97</v>
      </c>
      <c r="AC4423">
        <v>92</v>
      </c>
      <c r="AD4423">
        <v>88</v>
      </c>
      <c r="AE4423">
        <v>88</v>
      </c>
      <c r="AF4423">
        <v>91</v>
      </c>
      <c r="AG4423">
        <v>93</v>
      </c>
      <c r="AH4423">
        <v>92</v>
      </c>
      <c r="AI4423">
        <v>88</v>
      </c>
      <c r="AJ4423">
        <v>90</v>
      </c>
      <c r="AK4423">
        <v>88</v>
      </c>
      <c r="AL4423">
        <v>90</v>
      </c>
      <c r="AM4423">
        <v>91</v>
      </c>
      <c r="AN4423" s="5">
        <v>93</v>
      </c>
      <c r="AO4423" s="5">
        <v>93</v>
      </c>
      <c r="AP4423" s="5">
        <v>89</v>
      </c>
      <c r="AQ4423" s="5">
        <v>92</v>
      </c>
      <c r="AR4423" s="5">
        <v>92</v>
      </c>
      <c r="AS4423" s="5">
        <v>93</v>
      </c>
      <c r="AT4423" s="5">
        <v>89</v>
      </c>
      <c r="AU4423" s="5">
        <v>90</v>
      </c>
      <c r="AV4423" s="5">
        <v>90</v>
      </c>
      <c r="AW4423" s="5">
        <v>95</v>
      </c>
      <c r="AX4423" s="5">
        <v>97</v>
      </c>
      <c r="AY4423" s="5">
        <v>99</v>
      </c>
      <c r="AZ4423" s="5">
        <v>101</v>
      </c>
      <c r="BA4423" s="5">
        <v>97</v>
      </c>
      <c r="BB4423" s="5">
        <v>98</v>
      </c>
      <c r="BC4423" s="5">
        <v>96</v>
      </c>
      <c r="BD4423" s="5">
        <v>94</v>
      </c>
      <c r="BE4423" s="5">
        <v>93</v>
      </c>
      <c r="BF4423" s="5">
        <v>93</v>
      </c>
      <c r="BG4423" s="5">
        <v>95</v>
      </c>
      <c r="BH4423" s="5">
        <v>97</v>
      </c>
      <c r="BI4423" s="5">
        <v>99</v>
      </c>
      <c r="BJ4423" s="5">
        <v>95</v>
      </c>
      <c r="BK4423" s="5">
        <v>100</v>
      </c>
      <c r="BL4423" s="5">
        <v>86</v>
      </c>
      <c r="BM4423" s="5">
        <v>96</v>
      </c>
      <c r="BN4423" s="5">
        <v>101</v>
      </c>
      <c r="BO4423" s="5">
        <v>103</v>
      </c>
      <c r="BP4423" s="5">
        <v>101</v>
      </c>
      <c r="BQ4423" s="5">
        <v>100</v>
      </c>
      <c r="BR4423" s="5">
        <v>98</v>
      </c>
      <c r="BS4423">
        <v>95</v>
      </c>
      <c r="BT4423">
        <v>97</v>
      </c>
      <c r="BU4423">
        <v>97</v>
      </c>
      <c r="BV4423">
        <v>102</v>
      </c>
      <c r="BW4423">
        <v>100</v>
      </c>
      <c r="BX4423">
        <v>95</v>
      </c>
      <c r="BY4423">
        <v>95</v>
      </c>
      <c r="BZ4423">
        <v>96</v>
      </c>
      <c r="CA4423">
        <v>91</v>
      </c>
      <c r="CB4423">
        <v>88</v>
      </c>
      <c r="CC4423">
        <v>90</v>
      </c>
      <c r="CD4423">
        <v>94</v>
      </c>
      <c r="CE4423">
        <v>96</v>
      </c>
      <c r="CF4423">
        <v>99</v>
      </c>
      <c r="CG4423">
        <v>101</v>
      </c>
      <c r="CH4423">
        <v>100</v>
      </c>
      <c r="CI4423">
        <v>97</v>
      </c>
      <c r="CJ4423">
        <v>94</v>
      </c>
      <c r="CK4423">
        <v>92</v>
      </c>
      <c r="CL4423">
        <v>96</v>
      </c>
      <c r="CM4423">
        <v>98</v>
      </c>
      <c r="CN4423">
        <v>96</v>
      </c>
      <c r="CO4423">
        <v>94</v>
      </c>
      <c r="CP4423">
        <v>94</v>
      </c>
      <c r="CQ4423">
        <v>98</v>
      </c>
      <c r="CR4423">
        <v>100</v>
      </c>
      <c r="CS4423">
        <v>102</v>
      </c>
      <c r="CT4423">
        <v>96</v>
      </c>
      <c r="CU4423">
        <v>97</v>
      </c>
      <c r="CV4423">
        <v>100</v>
      </c>
      <c r="CW4423">
        <v>98</v>
      </c>
      <c r="CX4423" t="s">
        <v>5</v>
      </c>
      <c r="CY4423" t="s">
        <v>223</v>
      </c>
      <c r="CZ4423" s="1">
        <f t="shared" si="5214"/>
        <v>0.92174630867239349</v>
      </c>
      <c r="DA4423" s="4">
        <f t="shared" si="5215"/>
        <v>95.322580645161295</v>
      </c>
      <c r="DB4423" s="4"/>
      <c r="DC4423" s="4"/>
      <c r="DD4423" s="4"/>
    </row>
    <row r="4424" spans="1:108" x14ac:dyDescent="0.25">
      <c r="A4424" t="s">
        <v>7</v>
      </c>
      <c r="B4424">
        <v>37.371099999999998</v>
      </c>
      <c r="C4424">
        <v>-118.35890000000001</v>
      </c>
      <c r="D4424">
        <v>4110</v>
      </c>
      <c r="E4424" t="s">
        <v>1</v>
      </c>
      <c r="F4424">
        <v>166.6</v>
      </c>
      <c r="G4424">
        <v>2019</v>
      </c>
      <c r="H4424">
        <v>8</v>
      </c>
      <c r="I4424" t="s">
        <v>260</v>
      </c>
      <c r="J4424">
        <v>80</v>
      </c>
      <c r="K4424">
        <v>81</v>
      </c>
      <c r="L4424">
        <v>86</v>
      </c>
      <c r="M4424">
        <v>92</v>
      </c>
      <c r="N4424">
        <v>94</v>
      </c>
      <c r="O4424">
        <v>94</v>
      </c>
      <c r="P4424">
        <v>86</v>
      </c>
      <c r="Q4424">
        <v>80</v>
      </c>
      <c r="R4424">
        <v>85</v>
      </c>
      <c r="S4424">
        <v>92</v>
      </c>
      <c r="T4424">
        <v>97</v>
      </c>
      <c r="U4424">
        <v>99</v>
      </c>
      <c r="V4424">
        <v>96</v>
      </c>
      <c r="W4424">
        <v>95</v>
      </c>
      <c r="X4424">
        <v>96</v>
      </c>
      <c r="Y4424">
        <v>94</v>
      </c>
      <c r="Z4424">
        <v>93</v>
      </c>
      <c r="AA4424">
        <v>95</v>
      </c>
      <c r="AB4424">
        <v>99</v>
      </c>
      <c r="AC4424">
        <v>97</v>
      </c>
      <c r="AD4424">
        <v>88</v>
      </c>
      <c r="AE4424">
        <v>86</v>
      </c>
      <c r="AF4424">
        <v>91</v>
      </c>
      <c r="AG4424">
        <v>95</v>
      </c>
      <c r="AH4424">
        <v>95</v>
      </c>
      <c r="AI4424">
        <v>92</v>
      </c>
      <c r="AJ4424">
        <v>91</v>
      </c>
      <c r="AK4424">
        <v>93</v>
      </c>
      <c r="AL4424">
        <v>93</v>
      </c>
      <c r="AM4424">
        <v>94</v>
      </c>
      <c r="AN4424" s="5">
        <v>96</v>
      </c>
      <c r="AO4424" s="5">
        <v>97</v>
      </c>
      <c r="AP4424" s="5">
        <v>93</v>
      </c>
      <c r="AQ4424" s="5">
        <v>94</v>
      </c>
      <c r="AR4424" s="5">
        <v>96</v>
      </c>
      <c r="AS4424" s="5">
        <v>97</v>
      </c>
      <c r="AT4424" s="5">
        <v>92</v>
      </c>
      <c r="AU4424" s="5">
        <v>92</v>
      </c>
      <c r="AV4424" s="5">
        <v>95</v>
      </c>
      <c r="AW4424" s="5">
        <v>98</v>
      </c>
      <c r="AX4424" s="5">
        <v>100</v>
      </c>
      <c r="AY4424" s="5">
        <v>102</v>
      </c>
      <c r="AZ4424" s="5">
        <v>103</v>
      </c>
      <c r="BA4424" s="5">
        <v>99</v>
      </c>
      <c r="BB4424" s="5">
        <v>100</v>
      </c>
      <c r="BC4424" s="5">
        <v>100</v>
      </c>
      <c r="BD4424" s="5">
        <v>99</v>
      </c>
      <c r="BE4424" s="5">
        <v>98</v>
      </c>
      <c r="BF4424" s="5">
        <v>99</v>
      </c>
      <c r="BG4424" s="5">
        <v>99</v>
      </c>
      <c r="BH4424" s="5">
        <v>101</v>
      </c>
      <c r="BI4424" s="5">
        <v>104</v>
      </c>
      <c r="BJ4424" s="5">
        <v>91</v>
      </c>
      <c r="BK4424" s="5">
        <v>98</v>
      </c>
      <c r="BL4424" s="5">
        <v>95</v>
      </c>
      <c r="BM4424" s="5">
        <v>95</v>
      </c>
      <c r="BN4424" s="5">
        <v>100</v>
      </c>
      <c r="BO4424" s="5">
        <v>103</v>
      </c>
      <c r="BP4424" s="5">
        <v>102</v>
      </c>
      <c r="BQ4424" s="5">
        <v>101</v>
      </c>
      <c r="BR4424" s="5">
        <v>101</v>
      </c>
      <c r="BS4424">
        <v>98</v>
      </c>
      <c r="BT4424">
        <v>98</v>
      </c>
      <c r="BU4424">
        <v>98</v>
      </c>
      <c r="BV4424">
        <v>102</v>
      </c>
      <c r="BW4424">
        <v>103</v>
      </c>
      <c r="BX4424">
        <v>102</v>
      </c>
      <c r="BY4424">
        <v>98</v>
      </c>
      <c r="BZ4424">
        <v>94</v>
      </c>
      <c r="CA4424">
        <v>94</v>
      </c>
      <c r="CB4424">
        <v>92</v>
      </c>
      <c r="CC4424">
        <v>92</v>
      </c>
      <c r="CD4424">
        <v>95</v>
      </c>
      <c r="CE4424">
        <v>98</v>
      </c>
      <c r="CF4424">
        <v>100</v>
      </c>
      <c r="CG4424">
        <v>101</v>
      </c>
      <c r="CH4424">
        <v>102</v>
      </c>
      <c r="CI4424">
        <v>101</v>
      </c>
      <c r="CJ4424">
        <v>98</v>
      </c>
      <c r="CK4424">
        <v>96</v>
      </c>
      <c r="CL4424">
        <v>98</v>
      </c>
      <c r="CM4424">
        <v>101</v>
      </c>
      <c r="CN4424">
        <v>99</v>
      </c>
      <c r="CO4424">
        <v>99</v>
      </c>
      <c r="CP4424">
        <v>99</v>
      </c>
      <c r="CQ4424">
        <v>101</v>
      </c>
      <c r="CR4424">
        <v>103</v>
      </c>
      <c r="CS4424">
        <v>103</v>
      </c>
      <c r="CT4424">
        <v>102</v>
      </c>
      <c r="CU4424">
        <v>99</v>
      </c>
      <c r="CV4424">
        <v>101</v>
      </c>
      <c r="CW4424">
        <v>101</v>
      </c>
      <c r="CX4424" t="s">
        <v>5</v>
      </c>
      <c r="CY4424" t="s">
        <v>8</v>
      </c>
      <c r="CZ4424" s="1">
        <f t="shared" si="5214"/>
        <v>0.74198432829453309</v>
      </c>
      <c r="DA4424" s="4">
        <f t="shared" si="5215"/>
        <v>98.064516129032256</v>
      </c>
      <c r="DB4424" s="4"/>
      <c r="DC4424" s="4"/>
      <c r="DD4424" s="4"/>
    </row>
    <row r="4425" spans="1:108" x14ac:dyDescent="0.25">
      <c r="A4425" t="s">
        <v>191</v>
      </c>
      <c r="B4425">
        <v>37.558100000000003</v>
      </c>
      <c r="C4425">
        <v>-115.2236</v>
      </c>
      <c r="D4425">
        <v>3900</v>
      </c>
      <c r="E4425" t="s">
        <v>1</v>
      </c>
      <c r="F4425">
        <v>189.9</v>
      </c>
      <c r="G4425">
        <v>2019</v>
      </c>
      <c r="H4425">
        <v>8</v>
      </c>
      <c r="I4425" t="s">
        <v>260</v>
      </c>
      <c r="J4425">
        <v>80</v>
      </c>
      <c r="K4425">
        <v>81</v>
      </c>
      <c r="L4425">
        <v>84</v>
      </c>
      <c r="M4425">
        <v>88</v>
      </c>
      <c r="N4425">
        <v>91</v>
      </c>
      <c r="O4425">
        <v>90</v>
      </c>
      <c r="P4425">
        <v>86</v>
      </c>
      <c r="Q4425">
        <v>78</v>
      </c>
      <c r="R4425">
        <v>79</v>
      </c>
      <c r="S4425">
        <v>88</v>
      </c>
      <c r="T4425">
        <v>93</v>
      </c>
      <c r="U4425">
        <v>94</v>
      </c>
      <c r="V4425">
        <v>94</v>
      </c>
      <c r="W4425">
        <v>91</v>
      </c>
      <c r="X4425">
        <v>92</v>
      </c>
      <c r="Y4425">
        <v>90</v>
      </c>
      <c r="Z4425">
        <v>86</v>
      </c>
      <c r="AA4425">
        <v>90</v>
      </c>
      <c r="AB4425">
        <v>96</v>
      </c>
      <c r="AC4425">
        <v>94</v>
      </c>
      <c r="AD4425">
        <v>84</v>
      </c>
      <c r="AE4425">
        <v>77</v>
      </c>
      <c r="AF4425">
        <v>87</v>
      </c>
      <c r="AG4425">
        <v>92</v>
      </c>
      <c r="AH4425">
        <v>89</v>
      </c>
      <c r="AI4425">
        <v>87</v>
      </c>
      <c r="AJ4425">
        <v>89</v>
      </c>
      <c r="AK4425">
        <v>90</v>
      </c>
      <c r="AL4425">
        <v>91</v>
      </c>
      <c r="AM4425">
        <v>86</v>
      </c>
      <c r="AN4425" s="5">
        <v>94</v>
      </c>
      <c r="AO4425" s="5">
        <v>92</v>
      </c>
      <c r="AP4425" s="5">
        <v>91</v>
      </c>
      <c r="AQ4425" s="5">
        <v>90</v>
      </c>
      <c r="AR4425" s="5">
        <v>90</v>
      </c>
      <c r="AS4425" s="5">
        <v>91</v>
      </c>
      <c r="AT4425" s="5">
        <v>89</v>
      </c>
      <c r="AU4425" s="5">
        <v>89</v>
      </c>
      <c r="AV4425" s="5">
        <v>90</v>
      </c>
      <c r="AW4425" s="5">
        <v>93</v>
      </c>
      <c r="AX4425" s="5">
        <v>97</v>
      </c>
      <c r="AY4425" s="5">
        <v>96</v>
      </c>
      <c r="AZ4425" s="5">
        <v>98</v>
      </c>
      <c r="BA4425" s="5">
        <v>98</v>
      </c>
      <c r="BB4425" s="5">
        <v>98</v>
      </c>
      <c r="BC4425" s="5">
        <v>97</v>
      </c>
      <c r="BD4425" s="5">
        <v>95</v>
      </c>
      <c r="BE4425" s="5">
        <v>93</v>
      </c>
      <c r="BF4425" s="5">
        <v>92</v>
      </c>
      <c r="BG4425" s="5">
        <v>93</v>
      </c>
      <c r="BH4425" s="5">
        <v>94</v>
      </c>
      <c r="BI4425" s="5">
        <v>98</v>
      </c>
      <c r="BJ4425" s="5">
        <v>94</v>
      </c>
      <c r="BK4425" s="5">
        <v>96</v>
      </c>
      <c r="BL4425" s="5">
        <v>94</v>
      </c>
      <c r="BM4425" s="5">
        <v>91</v>
      </c>
      <c r="BN4425" s="5">
        <v>90</v>
      </c>
      <c r="BO4425" s="5">
        <v>93</v>
      </c>
      <c r="BP4425" s="5">
        <v>94</v>
      </c>
      <c r="BQ4425" s="5">
        <v>94</v>
      </c>
      <c r="BR4425" s="5">
        <v>84</v>
      </c>
      <c r="BS4425">
        <v>91</v>
      </c>
      <c r="BT4425">
        <v>97</v>
      </c>
      <c r="BU4425">
        <v>96</v>
      </c>
      <c r="BV4425">
        <v>97</v>
      </c>
      <c r="BW4425">
        <v>97</v>
      </c>
      <c r="BX4425">
        <v>96</v>
      </c>
      <c r="BY4425">
        <v>96</v>
      </c>
      <c r="BZ4425">
        <v>85</v>
      </c>
      <c r="CA4425">
        <v>91</v>
      </c>
      <c r="CB4425">
        <v>88</v>
      </c>
      <c r="CC4425">
        <v>88</v>
      </c>
      <c r="CD4425">
        <v>89</v>
      </c>
      <c r="CE4425">
        <v>92</v>
      </c>
      <c r="CF4425">
        <v>97</v>
      </c>
      <c r="CG4425">
        <v>97</v>
      </c>
      <c r="CH4425">
        <v>98</v>
      </c>
      <c r="CI4425">
        <v>98</v>
      </c>
      <c r="CJ4425">
        <v>91</v>
      </c>
      <c r="CK4425">
        <v>91</v>
      </c>
      <c r="CL4425">
        <v>94</v>
      </c>
      <c r="CM4425">
        <v>98</v>
      </c>
      <c r="CN4425">
        <v>94</v>
      </c>
      <c r="CO4425">
        <v>91</v>
      </c>
      <c r="CP4425">
        <v>95</v>
      </c>
      <c r="CQ4425">
        <v>97</v>
      </c>
      <c r="CR4425">
        <v>100</v>
      </c>
      <c r="CS4425">
        <v>98</v>
      </c>
      <c r="CT4425">
        <v>99</v>
      </c>
      <c r="CU4425">
        <v>97</v>
      </c>
      <c r="CV4425">
        <v>97</v>
      </c>
      <c r="CW4425">
        <v>94</v>
      </c>
      <c r="CX4425" t="s">
        <v>2</v>
      </c>
      <c r="CY4425" t="s">
        <v>192</v>
      </c>
      <c r="CZ4425" s="1">
        <f t="shared" si="5214"/>
        <v>0.46839954969487479</v>
      </c>
      <c r="DA4425" s="4">
        <f t="shared" si="5215"/>
        <v>93.161290322580641</v>
      </c>
      <c r="DB4425" s="4"/>
      <c r="DC4425" s="4"/>
      <c r="DD4425" s="4"/>
    </row>
    <row r="4426" spans="1:108" x14ac:dyDescent="0.25">
      <c r="A4426" t="s">
        <v>197</v>
      </c>
      <c r="B4426">
        <v>36.135300000000001</v>
      </c>
      <c r="C4426">
        <v>-115.4272</v>
      </c>
      <c r="D4426">
        <v>3760</v>
      </c>
      <c r="E4426" t="s">
        <v>1</v>
      </c>
      <c r="F4426">
        <v>134</v>
      </c>
      <c r="G4426">
        <v>2019</v>
      </c>
      <c r="H4426">
        <v>8</v>
      </c>
      <c r="I4426" t="s">
        <v>260</v>
      </c>
      <c r="J4426">
        <v>83</v>
      </c>
      <c r="K4426">
        <v>84</v>
      </c>
      <c r="L4426">
        <v>85</v>
      </c>
      <c r="M4426">
        <v>91</v>
      </c>
      <c r="N4426">
        <v>94</v>
      </c>
      <c r="O4426">
        <v>93</v>
      </c>
      <c r="P4426">
        <v>86</v>
      </c>
      <c r="Q4426">
        <v>83</v>
      </c>
      <c r="R4426">
        <v>83</v>
      </c>
      <c r="S4426">
        <v>90</v>
      </c>
      <c r="T4426">
        <v>96</v>
      </c>
      <c r="U4426">
        <v>99</v>
      </c>
      <c r="V4426">
        <v>97</v>
      </c>
      <c r="W4426">
        <v>90</v>
      </c>
      <c r="X4426">
        <v>94</v>
      </c>
      <c r="Y4426">
        <v>93</v>
      </c>
      <c r="Z4426">
        <v>91</v>
      </c>
      <c r="AA4426">
        <v>93</v>
      </c>
      <c r="AB4426">
        <v>98</v>
      </c>
      <c r="AC4426">
        <v>94</v>
      </c>
      <c r="AD4426">
        <v>88</v>
      </c>
      <c r="AE4426">
        <v>82</v>
      </c>
      <c r="AF4426">
        <v>87</v>
      </c>
      <c r="AG4426">
        <v>95</v>
      </c>
      <c r="AH4426">
        <v>93</v>
      </c>
      <c r="AI4426">
        <v>91</v>
      </c>
      <c r="AJ4426">
        <v>90</v>
      </c>
      <c r="AK4426">
        <v>93</v>
      </c>
      <c r="AL4426">
        <v>95</v>
      </c>
      <c r="AM4426">
        <v>94</v>
      </c>
      <c r="AN4426" s="5">
        <v>95</v>
      </c>
      <c r="AO4426" s="5">
        <v>95</v>
      </c>
      <c r="AP4426" s="5">
        <v>92</v>
      </c>
      <c r="AQ4426" s="5">
        <v>93</v>
      </c>
      <c r="AR4426" s="5">
        <v>94</v>
      </c>
      <c r="AS4426" s="5">
        <v>96</v>
      </c>
      <c r="AT4426" s="5">
        <v>92</v>
      </c>
      <c r="AU4426" s="5">
        <v>91</v>
      </c>
      <c r="AV4426" s="5">
        <v>95</v>
      </c>
      <c r="AW4426" s="5">
        <v>99</v>
      </c>
      <c r="AX4426" s="5">
        <v>100</v>
      </c>
      <c r="AY4426" s="5">
        <v>101</v>
      </c>
      <c r="AZ4426" s="5">
        <v>102</v>
      </c>
      <c r="BA4426" s="5">
        <v>101</v>
      </c>
      <c r="BB4426" s="5">
        <v>100</v>
      </c>
      <c r="BC4426" s="5">
        <v>99</v>
      </c>
      <c r="BD4426" s="5">
        <v>96</v>
      </c>
      <c r="BE4426" s="5">
        <v>97</v>
      </c>
      <c r="BF4426" s="5">
        <v>96</v>
      </c>
      <c r="BG4426" s="5">
        <v>97</v>
      </c>
      <c r="BH4426" s="5">
        <v>101</v>
      </c>
      <c r="BI4426" s="5">
        <v>99</v>
      </c>
      <c r="BJ4426" s="5">
        <v>94</v>
      </c>
      <c r="BK4426" s="5">
        <v>92</v>
      </c>
      <c r="BL4426" s="5">
        <v>92</v>
      </c>
      <c r="BM4426" s="5">
        <v>97</v>
      </c>
      <c r="BN4426" s="5">
        <v>98</v>
      </c>
      <c r="BO4426" s="5">
        <v>102</v>
      </c>
      <c r="BP4426" s="5">
        <v>104</v>
      </c>
      <c r="BQ4426" s="5">
        <v>102</v>
      </c>
      <c r="BR4426" s="5">
        <v>88</v>
      </c>
      <c r="BS4426">
        <v>98</v>
      </c>
      <c r="BT4426">
        <v>101</v>
      </c>
      <c r="BU4426">
        <v>102</v>
      </c>
      <c r="BV4426">
        <v>102</v>
      </c>
      <c r="BW4426">
        <v>103</v>
      </c>
      <c r="BX4426">
        <v>101</v>
      </c>
      <c r="BY4426">
        <v>99</v>
      </c>
      <c r="BZ4426">
        <v>97</v>
      </c>
      <c r="CA4426">
        <v>95</v>
      </c>
      <c r="CB4426">
        <v>92</v>
      </c>
      <c r="CC4426">
        <v>92</v>
      </c>
      <c r="CD4426">
        <v>97</v>
      </c>
      <c r="CE4426">
        <v>99</v>
      </c>
      <c r="CF4426">
        <v>101</v>
      </c>
      <c r="CG4426">
        <v>103</v>
      </c>
      <c r="CH4426">
        <v>101</v>
      </c>
      <c r="CI4426">
        <v>98</v>
      </c>
      <c r="CJ4426">
        <v>97</v>
      </c>
      <c r="CK4426">
        <v>96</v>
      </c>
      <c r="CL4426">
        <v>99</v>
      </c>
      <c r="CM4426">
        <v>102</v>
      </c>
      <c r="CN4426">
        <v>98</v>
      </c>
      <c r="CO4426">
        <v>98</v>
      </c>
      <c r="CP4426">
        <v>98</v>
      </c>
      <c r="CQ4426">
        <v>98</v>
      </c>
      <c r="CR4426">
        <v>100</v>
      </c>
      <c r="CS4426">
        <v>102</v>
      </c>
      <c r="CT4426">
        <v>102</v>
      </c>
      <c r="CU4426">
        <v>99</v>
      </c>
      <c r="CV4426">
        <v>101</v>
      </c>
      <c r="CW4426">
        <v>102</v>
      </c>
      <c r="CX4426" t="s">
        <v>2</v>
      </c>
      <c r="CY4426" t="s">
        <v>198</v>
      </c>
      <c r="CZ4426" s="1">
        <f t="shared" si="5214"/>
        <v>0.72771488471377976</v>
      </c>
      <c r="DA4426" s="4">
        <f t="shared" si="5215"/>
        <v>96.774193548387103</v>
      </c>
      <c r="DB4426" s="4"/>
      <c r="DC4426" s="4"/>
      <c r="DD4426" s="4"/>
    </row>
    <row r="4427" spans="1:108" x14ac:dyDescent="0.25">
      <c r="A4427" t="s">
        <v>207</v>
      </c>
      <c r="B4427">
        <v>35.369999999999997</v>
      </c>
      <c r="C4427">
        <v>-117.56829999999999</v>
      </c>
      <c r="D4427">
        <v>3620</v>
      </c>
      <c r="E4427" t="s">
        <v>1</v>
      </c>
      <c r="F4427">
        <v>136.80000000000001</v>
      </c>
      <c r="G4427">
        <v>2019</v>
      </c>
      <c r="H4427">
        <v>8</v>
      </c>
      <c r="I4427" t="s">
        <v>260</v>
      </c>
      <c r="J4427">
        <v>79</v>
      </c>
      <c r="K4427">
        <v>81</v>
      </c>
      <c r="L4427">
        <v>86</v>
      </c>
      <c r="M4427">
        <v>92</v>
      </c>
      <c r="N4427">
        <v>94</v>
      </c>
      <c r="O4427">
        <v>89</v>
      </c>
      <c r="P4427">
        <v>81</v>
      </c>
      <c r="Q4427">
        <v>82</v>
      </c>
      <c r="R4427">
        <v>85</v>
      </c>
      <c r="S4427">
        <v>92</v>
      </c>
      <c r="T4427">
        <v>95</v>
      </c>
      <c r="U4427">
        <v>97</v>
      </c>
      <c r="V4427">
        <v>92</v>
      </c>
      <c r="W4427">
        <v>92</v>
      </c>
      <c r="X4427">
        <v>95</v>
      </c>
      <c r="Y4427">
        <v>91</v>
      </c>
      <c r="Z4427">
        <v>92</v>
      </c>
      <c r="AA4427">
        <v>94</v>
      </c>
      <c r="AB4427">
        <v>97</v>
      </c>
      <c r="AC4427">
        <v>90</v>
      </c>
      <c r="AD4427">
        <v>85</v>
      </c>
      <c r="AE4427">
        <v>84</v>
      </c>
      <c r="AF4427">
        <v>90</v>
      </c>
      <c r="AG4427">
        <v>92</v>
      </c>
      <c r="AH4427">
        <v>88</v>
      </c>
      <c r="AI4427">
        <v>88</v>
      </c>
      <c r="AJ4427">
        <v>87</v>
      </c>
      <c r="AK4427">
        <v>88</v>
      </c>
      <c r="AL4427">
        <v>89</v>
      </c>
      <c r="AM4427">
        <v>91</v>
      </c>
      <c r="AN4427" s="5">
        <v>93</v>
      </c>
      <c r="AO4427" s="5">
        <v>91</v>
      </c>
      <c r="AP4427" s="5">
        <v>89</v>
      </c>
      <c r="AQ4427" s="5">
        <v>90</v>
      </c>
      <c r="AR4427" s="5">
        <v>92</v>
      </c>
      <c r="AS4427" s="5">
        <v>92</v>
      </c>
      <c r="AT4427" s="5">
        <v>90</v>
      </c>
      <c r="AU4427" s="5">
        <v>89</v>
      </c>
      <c r="AV4427" s="5">
        <v>87</v>
      </c>
      <c r="AW4427" s="5">
        <v>94</v>
      </c>
      <c r="AX4427" s="5">
        <v>96</v>
      </c>
      <c r="AY4427" s="5">
        <v>100</v>
      </c>
      <c r="AZ4427" s="5">
        <v>100</v>
      </c>
      <c r="BA4427" s="5">
        <v>100</v>
      </c>
      <c r="BB4427" s="5">
        <v>97</v>
      </c>
      <c r="BC4427" s="5">
        <v>95</v>
      </c>
      <c r="BD4427" s="5">
        <v>92</v>
      </c>
      <c r="BE4427" s="5">
        <v>91</v>
      </c>
      <c r="BF4427" s="5">
        <v>90</v>
      </c>
      <c r="BG4427" s="5">
        <v>92</v>
      </c>
      <c r="BH4427" s="5">
        <v>98</v>
      </c>
      <c r="BI4427" s="5">
        <v>97</v>
      </c>
      <c r="BJ4427" s="5">
        <v>96</v>
      </c>
      <c r="BK4427" s="5">
        <v>98</v>
      </c>
      <c r="BL4427" s="5">
        <v>90</v>
      </c>
      <c r="BM4427" s="5">
        <v>97</v>
      </c>
      <c r="BN4427" s="5">
        <v>100</v>
      </c>
      <c r="BO4427" s="5">
        <v>101</v>
      </c>
      <c r="BP4427" s="5">
        <v>100</v>
      </c>
      <c r="BQ4427" s="5">
        <v>99</v>
      </c>
      <c r="BR4427" s="5">
        <v>95</v>
      </c>
      <c r="BS4427">
        <v>94</v>
      </c>
      <c r="BT4427">
        <v>95</v>
      </c>
      <c r="BU4427">
        <v>97</v>
      </c>
      <c r="BV4427">
        <v>99</v>
      </c>
      <c r="BW4427">
        <v>100</v>
      </c>
      <c r="BX4427">
        <v>97</v>
      </c>
      <c r="BY4427">
        <v>97</v>
      </c>
      <c r="BZ4427">
        <v>93</v>
      </c>
      <c r="CA4427">
        <v>90</v>
      </c>
      <c r="CB4427">
        <v>86</v>
      </c>
      <c r="CC4427">
        <v>88</v>
      </c>
      <c r="CD4427">
        <v>92</v>
      </c>
      <c r="CE4427">
        <v>96</v>
      </c>
      <c r="CF4427">
        <v>98</v>
      </c>
      <c r="CG4427">
        <v>99</v>
      </c>
      <c r="CH4427">
        <v>100</v>
      </c>
      <c r="CI4427">
        <v>95</v>
      </c>
      <c r="CJ4427">
        <v>92</v>
      </c>
      <c r="CK4427">
        <v>92</v>
      </c>
      <c r="CL4427">
        <v>97</v>
      </c>
      <c r="CM4427">
        <v>98</v>
      </c>
      <c r="CN4427">
        <v>96</v>
      </c>
      <c r="CO4427">
        <v>94</v>
      </c>
      <c r="CP4427">
        <v>94</v>
      </c>
      <c r="CQ4427">
        <v>97</v>
      </c>
      <c r="CR4427">
        <v>98</v>
      </c>
      <c r="CS4427">
        <v>99</v>
      </c>
      <c r="CT4427">
        <v>96</v>
      </c>
      <c r="CU4427">
        <v>96</v>
      </c>
      <c r="CV4427">
        <v>98</v>
      </c>
      <c r="CW4427">
        <v>99</v>
      </c>
      <c r="CX4427" t="s">
        <v>5</v>
      </c>
      <c r="CY4427" t="s">
        <v>208</v>
      </c>
      <c r="CZ4427" s="1">
        <f t="shared" si="5214"/>
        <v>0.92658402106428106</v>
      </c>
      <c r="DA4427" s="4">
        <f t="shared" si="5215"/>
        <v>94.548387096774192</v>
      </c>
      <c r="DB4427" s="4"/>
      <c r="DC4427" s="4"/>
      <c r="DD4427" s="4"/>
    </row>
    <row r="4428" spans="1:108" x14ac:dyDescent="0.25">
      <c r="A4428" t="s">
        <v>61</v>
      </c>
      <c r="B4428">
        <v>35.369199999999999</v>
      </c>
      <c r="C4428">
        <v>-117.6525</v>
      </c>
      <c r="D4428">
        <v>3570</v>
      </c>
      <c r="E4428" t="s">
        <v>1</v>
      </c>
      <c r="F4428">
        <v>140.5</v>
      </c>
      <c r="G4428">
        <v>2019</v>
      </c>
      <c r="H4428">
        <v>8</v>
      </c>
      <c r="I4428" t="s">
        <v>260</v>
      </c>
      <c r="K4428">
        <v>86</v>
      </c>
      <c r="M4428">
        <v>95</v>
      </c>
      <c r="N4428">
        <v>98</v>
      </c>
      <c r="Q4428">
        <v>86</v>
      </c>
      <c r="S4428">
        <v>98</v>
      </c>
      <c r="W4428">
        <v>102</v>
      </c>
      <c r="X4428">
        <v>96</v>
      </c>
      <c r="AA4428">
        <v>98</v>
      </c>
      <c r="AB4428">
        <v>102</v>
      </c>
      <c r="AC4428">
        <v>95</v>
      </c>
      <c r="AD4428">
        <v>95</v>
      </c>
      <c r="AE4428">
        <v>95</v>
      </c>
      <c r="AF4428">
        <v>95</v>
      </c>
      <c r="AG4428">
        <v>98</v>
      </c>
      <c r="AH4428">
        <v>98</v>
      </c>
      <c r="AK4428">
        <v>97</v>
      </c>
      <c r="AM4428">
        <v>96</v>
      </c>
      <c r="AN4428" s="5">
        <v>97</v>
      </c>
      <c r="AO4428" s="5">
        <v>98</v>
      </c>
      <c r="AP4428" s="5">
        <v>93</v>
      </c>
      <c r="AQ4428" s="5">
        <v>94</v>
      </c>
      <c r="AR4428" s="5">
        <v>96</v>
      </c>
      <c r="AS4428" s="5">
        <v>95</v>
      </c>
      <c r="AT4428" s="5">
        <v>97</v>
      </c>
      <c r="AU4428" s="5">
        <v>97</v>
      </c>
      <c r="AV4428" s="5">
        <v>97</v>
      </c>
      <c r="AW4428" s="5">
        <v>98</v>
      </c>
      <c r="AX4428" s="5">
        <v>102</v>
      </c>
      <c r="AY4428" s="5">
        <v>105</v>
      </c>
      <c r="AZ4428" s="5">
        <v>104</v>
      </c>
      <c r="BA4428" s="5">
        <v>105</v>
      </c>
      <c r="BB4428" s="8">
        <f>(2*BA4428+BD4428)/3</f>
        <v>105.33333333333333</v>
      </c>
      <c r="BC4428" s="8">
        <f>(BB4428+2*BE4428)/3</f>
        <v>103.1111111111111</v>
      </c>
      <c r="BD4428" s="5">
        <v>106</v>
      </c>
      <c r="BE4428" s="8">
        <f>AVERAGE(BD4428,BF4428)</f>
        <v>102</v>
      </c>
      <c r="BF4428" s="5">
        <v>98</v>
      </c>
      <c r="BG4428" s="8">
        <f>AVERAGE(BF4428,BH4428)</f>
        <v>100.5</v>
      </c>
      <c r="BH4428" s="5">
        <v>103</v>
      </c>
      <c r="BI4428" s="5">
        <v>102</v>
      </c>
      <c r="BJ4428" s="5">
        <v>101</v>
      </c>
      <c r="BK4428" s="5">
        <v>103</v>
      </c>
      <c r="BL4428" s="8">
        <f>(2*BK4428+BN4428)/3</f>
        <v>103.66666666666667</v>
      </c>
      <c r="BM4428" s="8">
        <f>(BL4428+2*BO4428)/3</f>
        <v>105.22222222222223</v>
      </c>
      <c r="BN4428" s="5">
        <v>105</v>
      </c>
      <c r="BO4428" s="5">
        <v>106</v>
      </c>
      <c r="BP4428" s="5">
        <v>105</v>
      </c>
      <c r="BQ4428" s="5">
        <v>105</v>
      </c>
      <c r="BR4428" s="5">
        <v>102</v>
      </c>
      <c r="BU4428">
        <v>101</v>
      </c>
      <c r="BV4428">
        <v>105</v>
      </c>
      <c r="BW4428">
        <v>106</v>
      </c>
      <c r="BX4428">
        <v>106</v>
      </c>
      <c r="BY4428">
        <v>107</v>
      </c>
      <c r="CA4428">
        <v>106</v>
      </c>
      <c r="CB4428">
        <v>107</v>
      </c>
      <c r="CC4428">
        <v>106</v>
      </c>
      <c r="CD4428">
        <v>106</v>
      </c>
      <c r="CE4428">
        <v>101</v>
      </c>
      <c r="CF4428">
        <v>103</v>
      </c>
      <c r="CG4428">
        <v>105</v>
      </c>
      <c r="CH4428">
        <v>106</v>
      </c>
      <c r="CI4428">
        <v>101</v>
      </c>
      <c r="CJ4428">
        <v>101</v>
      </c>
      <c r="CM4428">
        <v>102</v>
      </c>
      <c r="CN4428">
        <v>99</v>
      </c>
      <c r="CO4428">
        <v>99</v>
      </c>
      <c r="CP4428">
        <v>99</v>
      </c>
      <c r="CQ4428">
        <v>103</v>
      </c>
      <c r="CR4428">
        <v>103</v>
      </c>
      <c r="CS4428">
        <v>103</v>
      </c>
      <c r="CT4428">
        <v>101</v>
      </c>
      <c r="CU4428">
        <v>101</v>
      </c>
      <c r="CV4428">
        <v>102</v>
      </c>
      <c r="CW4428">
        <v>102</v>
      </c>
      <c r="CX4428" t="s">
        <v>5</v>
      </c>
      <c r="CY4428" t="s">
        <v>62</v>
      </c>
      <c r="CZ4428" s="1">
        <f t="shared" si="5214"/>
        <v>0.69238838327692209</v>
      </c>
      <c r="DA4428" s="4">
        <f t="shared" si="5215"/>
        <v>101.09139784946235</v>
      </c>
      <c r="DB4428" s="4"/>
      <c r="DC4428" s="4"/>
      <c r="DD4428" s="4"/>
    </row>
    <row r="4429" spans="1:108" x14ac:dyDescent="0.25">
      <c r="A4429" t="s">
        <v>234</v>
      </c>
      <c r="B4429">
        <v>36.623899999999999</v>
      </c>
      <c r="C4429">
        <v>-116.02249999999999</v>
      </c>
      <c r="D4429">
        <v>3284</v>
      </c>
      <c r="E4429" t="s">
        <v>1</v>
      </c>
      <c r="F4429">
        <v>77.5</v>
      </c>
      <c r="G4429">
        <v>2019</v>
      </c>
      <c r="H4429">
        <v>8</v>
      </c>
      <c r="I4429" t="s">
        <v>260</v>
      </c>
      <c r="J4429">
        <v>85</v>
      </c>
      <c r="K4429">
        <v>85</v>
      </c>
      <c r="L4429">
        <v>87</v>
      </c>
      <c r="M4429">
        <v>92</v>
      </c>
      <c r="N4429">
        <v>96</v>
      </c>
      <c r="O4429">
        <v>96</v>
      </c>
      <c r="P4429">
        <v>91</v>
      </c>
      <c r="Q4429">
        <v>84</v>
      </c>
      <c r="R4429">
        <v>86</v>
      </c>
      <c r="S4429">
        <v>92</v>
      </c>
      <c r="T4429">
        <v>96</v>
      </c>
      <c r="U4429">
        <v>101</v>
      </c>
      <c r="V4429">
        <v>98</v>
      </c>
      <c r="W4429">
        <v>94</v>
      </c>
      <c r="X4429">
        <v>99</v>
      </c>
      <c r="Y4429">
        <v>98</v>
      </c>
      <c r="Z4429">
        <v>92</v>
      </c>
      <c r="AA4429">
        <v>96</v>
      </c>
      <c r="AB4429">
        <v>100</v>
      </c>
      <c r="AC4429">
        <v>100</v>
      </c>
      <c r="AD4429">
        <v>90</v>
      </c>
      <c r="AE4429">
        <v>85</v>
      </c>
      <c r="AF4429">
        <v>90</v>
      </c>
      <c r="AG4429">
        <v>97</v>
      </c>
      <c r="AH4429">
        <v>94</v>
      </c>
      <c r="AI4429">
        <v>93</v>
      </c>
      <c r="AJ4429">
        <v>93</v>
      </c>
      <c r="AK4429">
        <v>94</v>
      </c>
      <c r="AL4429">
        <v>96</v>
      </c>
      <c r="AM4429">
        <v>96</v>
      </c>
      <c r="AN4429" s="5">
        <v>98</v>
      </c>
      <c r="AO4429" s="5">
        <v>96</v>
      </c>
      <c r="AP4429" s="5">
        <v>94</v>
      </c>
      <c r="AQ4429" s="5">
        <v>93</v>
      </c>
      <c r="AR4429" s="5">
        <v>97</v>
      </c>
      <c r="AS4429" s="5">
        <v>98</v>
      </c>
      <c r="AT4429" s="5">
        <v>95</v>
      </c>
      <c r="AU4429" s="5">
        <v>93</v>
      </c>
      <c r="AV4429" s="5">
        <v>96</v>
      </c>
      <c r="AW4429" s="5">
        <v>101</v>
      </c>
      <c r="AX4429" s="5">
        <v>101</v>
      </c>
      <c r="AY4429" s="5">
        <v>103</v>
      </c>
      <c r="AZ4429" s="5">
        <v>104</v>
      </c>
      <c r="BA4429" s="5">
        <v>104</v>
      </c>
      <c r="BB4429" s="5">
        <v>103</v>
      </c>
      <c r="BC4429" s="5">
        <v>102</v>
      </c>
      <c r="BD4429" s="5">
        <v>97</v>
      </c>
      <c r="BE4429" s="5">
        <v>98</v>
      </c>
      <c r="BF4429" s="5">
        <v>97</v>
      </c>
      <c r="BG4429" s="5">
        <v>99</v>
      </c>
      <c r="BH4429" s="5">
        <v>102</v>
      </c>
      <c r="BI4429" s="5">
        <v>105</v>
      </c>
      <c r="BJ4429" s="5">
        <v>94</v>
      </c>
      <c r="BK4429" s="5">
        <v>99</v>
      </c>
      <c r="BL4429" s="5">
        <v>91</v>
      </c>
      <c r="BM4429" s="5">
        <v>99</v>
      </c>
      <c r="BN4429" s="5">
        <v>100</v>
      </c>
      <c r="BO4429" s="5">
        <v>105</v>
      </c>
      <c r="BP4429" s="5">
        <v>106</v>
      </c>
      <c r="BQ4429" s="5">
        <v>104</v>
      </c>
      <c r="BR4429" s="5">
        <v>100</v>
      </c>
      <c r="BS4429">
        <v>100</v>
      </c>
      <c r="BT4429">
        <v>101</v>
      </c>
      <c r="BU4429">
        <v>103</v>
      </c>
      <c r="BV4429">
        <v>105</v>
      </c>
      <c r="BW4429">
        <v>106</v>
      </c>
      <c r="BX4429">
        <v>99</v>
      </c>
      <c r="BY4429">
        <v>102</v>
      </c>
      <c r="BZ4429">
        <v>98</v>
      </c>
      <c r="CA4429">
        <v>96</v>
      </c>
      <c r="CB4429">
        <v>94</v>
      </c>
      <c r="CC4429">
        <v>94</v>
      </c>
      <c r="CD4429">
        <v>98</v>
      </c>
      <c r="CE4429">
        <v>101</v>
      </c>
      <c r="CF4429">
        <v>102</v>
      </c>
      <c r="CG4429">
        <v>103</v>
      </c>
      <c r="CH4429">
        <v>102</v>
      </c>
      <c r="CI4429">
        <v>100</v>
      </c>
      <c r="CJ4429">
        <v>98</v>
      </c>
      <c r="CK4429">
        <v>97</v>
      </c>
      <c r="CL4429">
        <v>100</v>
      </c>
      <c r="CM4429">
        <v>103</v>
      </c>
      <c r="CN4429">
        <v>99</v>
      </c>
      <c r="CO4429">
        <v>99</v>
      </c>
      <c r="CP4429">
        <v>98</v>
      </c>
      <c r="CQ4429">
        <v>100</v>
      </c>
      <c r="CR4429">
        <v>102</v>
      </c>
      <c r="CS4429">
        <v>104</v>
      </c>
      <c r="CT4429">
        <v>103</v>
      </c>
      <c r="CU4429">
        <v>101</v>
      </c>
      <c r="CV4429">
        <v>101</v>
      </c>
      <c r="CW4429">
        <v>103</v>
      </c>
      <c r="CX4429" t="s">
        <v>2</v>
      </c>
      <c r="CY4429" t="s">
        <v>235</v>
      </c>
      <c r="CZ4429" s="1">
        <f t="shared" si="5214"/>
        <v>0.87261364111109441</v>
      </c>
      <c r="DA4429" s="4">
        <f t="shared" si="5215"/>
        <v>99.161290322580641</v>
      </c>
      <c r="DB4429" s="4"/>
      <c r="DC4429" s="4"/>
      <c r="DD4429" s="4"/>
    </row>
    <row r="4430" spans="1:108" x14ac:dyDescent="0.25">
      <c r="A4430" t="s">
        <v>199</v>
      </c>
      <c r="B4430">
        <v>35.154200000000003</v>
      </c>
      <c r="C4430">
        <v>-117.1756</v>
      </c>
      <c r="D4430">
        <v>3240</v>
      </c>
      <c r="E4430" t="s">
        <v>1</v>
      </c>
      <c r="F4430">
        <v>148</v>
      </c>
      <c r="G4430">
        <v>2019</v>
      </c>
      <c r="H4430">
        <v>8</v>
      </c>
      <c r="I4430" t="s">
        <v>260</v>
      </c>
      <c r="J4430">
        <v>86</v>
      </c>
      <c r="K4430">
        <v>83</v>
      </c>
      <c r="L4430">
        <v>88</v>
      </c>
      <c r="M4430">
        <v>95</v>
      </c>
      <c r="N4430">
        <v>97</v>
      </c>
      <c r="O4430">
        <v>93</v>
      </c>
      <c r="P4430">
        <v>85</v>
      </c>
      <c r="Q4430">
        <v>85</v>
      </c>
      <c r="R4430">
        <v>87</v>
      </c>
      <c r="S4430">
        <v>94</v>
      </c>
      <c r="T4430">
        <v>98</v>
      </c>
      <c r="U4430">
        <v>100</v>
      </c>
      <c r="V4430">
        <v>94</v>
      </c>
      <c r="W4430">
        <v>95</v>
      </c>
      <c r="X4430">
        <v>98</v>
      </c>
      <c r="Y4430">
        <v>94</v>
      </c>
      <c r="Z4430">
        <v>94</v>
      </c>
      <c r="AA4430">
        <v>97</v>
      </c>
      <c r="AB4430">
        <v>100</v>
      </c>
      <c r="AC4430">
        <v>93</v>
      </c>
      <c r="AD4430">
        <v>86</v>
      </c>
      <c r="AE4430">
        <v>87</v>
      </c>
      <c r="AF4430">
        <v>92</v>
      </c>
      <c r="AG4430">
        <v>94</v>
      </c>
      <c r="AH4430">
        <v>93</v>
      </c>
      <c r="AI4430">
        <v>89</v>
      </c>
      <c r="AJ4430">
        <v>89</v>
      </c>
      <c r="AK4430">
        <v>91</v>
      </c>
      <c r="AL4430">
        <v>93</v>
      </c>
      <c r="AM4430">
        <v>92</v>
      </c>
      <c r="AN4430" s="5">
        <v>94</v>
      </c>
      <c r="AO4430" s="5">
        <v>92</v>
      </c>
      <c r="AP4430" s="5">
        <v>91</v>
      </c>
      <c r="AQ4430" s="5">
        <v>92</v>
      </c>
      <c r="AR4430" s="5">
        <v>95</v>
      </c>
      <c r="AS4430" s="5">
        <v>96</v>
      </c>
      <c r="AT4430" s="5">
        <v>91</v>
      </c>
      <c r="AU4430" s="5">
        <v>91</v>
      </c>
      <c r="AV4430" s="5">
        <v>91</v>
      </c>
      <c r="AW4430" s="5">
        <v>96</v>
      </c>
      <c r="AX4430" s="5">
        <v>99</v>
      </c>
      <c r="AY4430" s="5">
        <v>102</v>
      </c>
      <c r="AZ4430" s="5">
        <v>102</v>
      </c>
      <c r="BA4430" s="5">
        <v>102</v>
      </c>
      <c r="BB4430" s="5">
        <v>99</v>
      </c>
      <c r="BC4430" s="5">
        <v>97</v>
      </c>
      <c r="BD4430" s="5">
        <v>94</v>
      </c>
      <c r="BE4430" s="5">
        <v>94</v>
      </c>
      <c r="BF4430" s="5">
        <v>93</v>
      </c>
      <c r="BG4430" s="5">
        <v>94</v>
      </c>
      <c r="BH4430" s="5">
        <v>100</v>
      </c>
      <c r="BI4430" s="5">
        <v>100</v>
      </c>
      <c r="BJ4430" s="5">
        <v>99</v>
      </c>
      <c r="BK4430" s="5">
        <v>101</v>
      </c>
      <c r="BL4430" s="5">
        <v>92</v>
      </c>
      <c r="BM4430" s="5">
        <v>99</v>
      </c>
      <c r="BN4430" s="5">
        <v>102</v>
      </c>
      <c r="BO4430" s="5">
        <v>105</v>
      </c>
      <c r="BP4430" s="5">
        <v>103</v>
      </c>
      <c r="BQ4430" s="5">
        <v>102</v>
      </c>
      <c r="BR4430" s="5">
        <v>97</v>
      </c>
      <c r="BS4430">
        <v>98</v>
      </c>
      <c r="BT4430">
        <v>98</v>
      </c>
      <c r="BU4430">
        <v>99</v>
      </c>
      <c r="BV4430">
        <v>102</v>
      </c>
      <c r="BW4430">
        <v>102</v>
      </c>
      <c r="BX4430">
        <v>99</v>
      </c>
      <c r="BY4430">
        <v>98</v>
      </c>
      <c r="BZ4430">
        <v>97</v>
      </c>
      <c r="CA4430">
        <v>92</v>
      </c>
      <c r="CB4430">
        <v>90</v>
      </c>
      <c r="CC4430">
        <v>91</v>
      </c>
      <c r="CD4430">
        <v>94</v>
      </c>
      <c r="CE4430">
        <v>98</v>
      </c>
      <c r="CF4430">
        <v>101</v>
      </c>
      <c r="CG4430">
        <v>101</v>
      </c>
      <c r="CH4430">
        <v>101</v>
      </c>
      <c r="CI4430">
        <v>97</v>
      </c>
      <c r="CJ4430">
        <v>96</v>
      </c>
      <c r="CK4430">
        <v>95</v>
      </c>
      <c r="CL4430">
        <v>98</v>
      </c>
      <c r="CM4430">
        <v>99</v>
      </c>
      <c r="CN4430">
        <v>97</v>
      </c>
      <c r="CO4430">
        <v>97</v>
      </c>
      <c r="CP4430">
        <v>96</v>
      </c>
      <c r="CQ4430">
        <v>99</v>
      </c>
      <c r="CR4430">
        <v>100</v>
      </c>
      <c r="CS4430">
        <v>102</v>
      </c>
      <c r="CT4430">
        <v>99</v>
      </c>
      <c r="CU4430">
        <v>97</v>
      </c>
      <c r="CV4430">
        <v>101</v>
      </c>
      <c r="CW4430">
        <v>101</v>
      </c>
      <c r="CX4430" t="s">
        <v>5</v>
      </c>
      <c r="CY4430" t="s">
        <v>200</v>
      </c>
      <c r="CZ4430" s="1">
        <f t="shared" si="5214"/>
        <v>0.9395520140593171</v>
      </c>
      <c r="DA4430" s="4">
        <f t="shared" si="5215"/>
        <v>96.935483870967744</v>
      </c>
      <c r="DB4430" s="4"/>
      <c r="DC4430" s="4"/>
      <c r="DD4430" s="4"/>
    </row>
    <row r="4431" spans="1:108" x14ac:dyDescent="0.25">
      <c r="A4431" t="s">
        <v>161</v>
      </c>
      <c r="B4431">
        <v>36.620600000000003</v>
      </c>
      <c r="C4431">
        <v>-116.0278</v>
      </c>
      <c r="D4431">
        <v>3230</v>
      </c>
      <c r="E4431" t="s">
        <v>1</v>
      </c>
      <c r="F4431">
        <v>77</v>
      </c>
      <c r="G4431">
        <v>2019</v>
      </c>
      <c r="H4431">
        <v>8</v>
      </c>
      <c r="I4431" t="s">
        <v>260</v>
      </c>
      <c r="J4431">
        <v>86</v>
      </c>
      <c r="K4431">
        <v>86</v>
      </c>
      <c r="L4431">
        <v>89</v>
      </c>
      <c r="M4431">
        <v>95</v>
      </c>
      <c r="N4431">
        <v>98</v>
      </c>
      <c r="O4431">
        <v>97</v>
      </c>
      <c r="P4431">
        <v>92</v>
      </c>
      <c r="Q4431">
        <v>86</v>
      </c>
      <c r="R4431">
        <v>87</v>
      </c>
      <c r="S4431">
        <v>93</v>
      </c>
      <c r="T4431">
        <v>96</v>
      </c>
      <c r="U4431">
        <v>102</v>
      </c>
      <c r="V4431">
        <v>99</v>
      </c>
      <c r="W4431">
        <v>96</v>
      </c>
      <c r="X4431">
        <v>99</v>
      </c>
      <c r="Y4431">
        <v>99</v>
      </c>
      <c r="Z4431">
        <v>93</v>
      </c>
      <c r="AA4431">
        <v>98</v>
      </c>
      <c r="AB4431">
        <v>101</v>
      </c>
      <c r="AC4431">
        <v>100</v>
      </c>
      <c r="AD4431">
        <v>91</v>
      </c>
      <c r="AE4431">
        <v>86</v>
      </c>
      <c r="AF4431">
        <v>91</v>
      </c>
      <c r="AG4431">
        <v>97</v>
      </c>
      <c r="AH4431">
        <v>96</v>
      </c>
      <c r="AI4431">
        <v>93</v>
      </c>
      <c r="AJ4431">
        <v>94</v>
      </c>
      <c r="AK4431">
        <v>95</v>
      </c>
      <c r="AL4431">
        <v>97</v>
      </c>
      <c r="AM4431">
        <v>97</v>
      </c>
      <c r="AN4431" s="5">
        <v>99</v>
      </c>
      <c r="AO4431" s="5">
        <v>98</v>
      </c>
      <c r="AP4431" s="5">
        <v>95</v>
      </c>
      <c r="AQ4431" s="5">
        <v>95</v>
      </c>
      <c r="AR4431" s="5">
        <v>99</v>
      </c>
      <c r="AS4431" s="5">
        <v>99</v>
      </c>
      <c r="AT4431" s="5">
        <v>96</v>
      </c>
      <c r="AU4431" s="5">
        <v>94</v>
      </c>
      <c r="AV4431" s="5">
        <v>98</v>
      </c>
      <c r="AW4431" s="5">
        <v>102</v>
      </c>
      <c r="AX4431" s="5">
        <v>103</v>
      </c>
      <c r="AY4431" s="5">
        <v>104</v>
      </c>
      <c r="AZ4431" s="5">
        <v>106</v>
      </c>
      <c r="BA4431" s="5">
        <v>105</v>
      </c>
      <c r="BB4431" s="5">
        <v>104</v>
      </c>
      <c r="BC4431" s="5">
        <v>102</v>
      </c>
      <c r="BD4431" s="5">
        <v>99</v>
      </c>
      <c r="BE4431" s="5">
        <v>100</v>
      </c>
      <c r="BF4431" s="5">
        <v>98</v>
      </c>
      <c r="BG4431" s="5">
        <v>100</v>
      </c>
      <c r="BH4431" s="5">
        <v>103</v>
      </c>
      <c r="BI4431" s="5">
        <v>107</v>
      </c>
      <c r="BJ4431" s="5">
        <v>95</v>
      </c>
      <c r="BK4431" s="5">
        <v>100</v>
      </c>
      <c r="BL4431" s="5">
        <v>91</v>
      </c>
      <c r="BM4431" s="5">
        <v>100</v>
      </c>
      <c r="BN4431" s="5">
        <v>102</v>
      </c>
      <c r="BO4431" s="5">
        <v>107</v>
      </c>
      <c r="BP4431" s="5">
        <v>108</v>
      </c>
      <c r="BQ4431" s="5">
        <v>105</v>
      </c>
      <c r="BR4431" s="5">
        <v>101</v>
      </c>
      <c r="BS4431">
        <v>101</v>
      </c>
      <c r="BT4431">
        <v>103</v>
      </c>
      <c r="BU4431">
        <v>105</v>
      </c>
      <c r="BV4431">
        <v>107</v>
      </c>
      <c r="BW4431">
        <v>107</v>
      </c>
      <c r="BX4431">
        <v>100</v>
      </c>
      <c r="BY4431">
        <v>103</v>
      </c>
      <c r="BZ4431">
        <v>99</v>
      </c>
      <c r="CA4431">
        <v>97</v>
      </c>
      <c r="CB4431">
        <v>95</v>
      </c>
      <c r="CC4431">
        <v>95</v>
      </c>
      <c r="CD4431">
        <v>99</v>
      </c>
      <c r="CE4431">
        <v>102</v>
      </c>
      <c r="CF4431">
        <v>104</v>
      </c>
      <c r="CG4431">
        <v>105</v>
      </c>
      <c r="CH4431">
        <v>103</v>
      </c>
      <c r="CI4431">
        <v>101</v>
      </c>
      <c r="CJ4431">
        <v>99</v>
      </c>
      <c r="CK4431">
        <v>98</v>
      </c>
      <c r="CL4431">
        <v>101</v>
      </c>
      <c r="CM4431">
        <v>103</v>
      </c>
      <c r="CN4431">
        <v>99</v>
      </c>
      <c r="CO4431">
        <v>100</v>
      </c>
      <c r="CP4431">
        <v>100</v>
      </c>
      <c r="CQ4431">
        <v>102</v>
      </c>
      <c r="CR4431">
        <v>103</v>
      </c>
      <c r="CS4431">
        <v>106</v>
      </c>
      <c r="CT4431">
        <v>105</v>
      </c>
      <c r="CU4431">
        <v>102</v>
      </c>
      <c r="CV4431">
        <v>103</v>
      </c>
      <c r="CW4431">
        <v>104</v>
      </c>
      <c r="CX4431" t="s">
        <v>2</v>
      </c>
      <c r="CY4431" t="s">
        <v>162</v>
      </c>
      <c r="CZ4431" s="1">
        <f t="shared" si="5214"/>
        <v>0.87192882712127218</v>
      </c>
      <c r="DA4431" s="4">
        <f t="shared" si="5215"/>
        <v>100.48387096774194</v>
      </c>
      <c r="DB4431" s="4"/>
      <c r="DC4431" s="4"/>
      <c r="DD4431" s="4"/>
    </row>
    <row r="4432" spans="1:108" x14ac:dyDescent="0.25">
      <c r="A4432" t="s">
        <v>251</v>
      </c>
      <c r="B4432">
        <v>34.359200000000001</v>
      </c>
      <c r="C4432">
        <v>-116.5378</v>
      </c>
      <c r="D4432">
        <v>3167</v>
      </c>
      <c r="E4432" t="s">
        <v>1</v>
      </c>
      <c r="F4432">
        <v>235.6</v>
      </c>
      <c r="G4432">
        <v>2019</v>
      </c>
      <c r="H4432">
        <v>8</v>
      </c>
      <c r="I4432" t="s">
        <v>260</v>
      </c>
      <c r="J4432">
        <v>85</v>
      </c>
      <c r="K4432">
        <v>84</v>
      </c>
      <c r="L4432">
        <v>85</v>
      </c>
      <c r="M4432">
        <v>88</v>
      </c>
      <c r="N4432">
        <v>92</v>
      </c>
      <c r="O4432">
        <v>98</v>
      </c>
      <c r="P4432">
        <v>96</v>
      </c>
      <c r="Q4432">
        <v>92</v>
      </c>
      <c r="R4432">
        <v>87</v>
      </c>
      <c r="S4432">
        <v>91</v>
      </c>
      <c r="T4432">
        <v>95</v>
      </c>
      <c r="U4432">
        <v>99</v>
      </c>
      <c r="V4432">
        <v>102</v>
      </c>
      <c r="W4432">
        <v>98</v>
      </c>
      <c r="X4432">
        <v>95</v>
      </c>
      <c r="Y4432">
        <v>96</v>
      </c>
      <c r="Z4432">
        <v>95</v>
      </c>
      <c r="AA4432">
        <v>93</v>
      </c>
      <c r="AB4432">
        <v>95</v>
      </c>
      <c r="AC4432">
        <v>98</v>
      </c>
      <c r="AD4432">
        <v>92</v>
      </c>
      <c r="AE4432">
        <v>87</v>
      </c>
      <c r="AF4432">
        <v>86</v>
      </c>
      <c r="AG4432">
        <v>91</v>
      </c>
      <c r="AH4432">
        <v>96</v>
      </c>
      <c r="AI4432">
        <v>93</v>
      </c>
      <c r="AJ4432">
        <v>93</v>
      </c>
      <c r="AK4432">
        <v>94</v>
      </c>
      <c r="AL4432">
        <v>95</v>
      </c>
      <c r="AM4432">
        <v>94</v>
      </c>
      <c r="AN4432" s="5">
        <v>96</v>
      </c>
      <c r="AO4432" s="5">
        <v>97</v>
      </c>
      <c r="AP4432" s="5">
        <v>95</v>
      </c>
      <c r="AQ4432" s="5">
        <v>91</v>
      </c>
      <c r="AR4432" s="5">
        <v>94</v>
      </c>
      <c r="AS4432" s="5">
        <v>95</v>
      </c>
      <c r="AT4432" s="5">
        <v>95</v>
      </c>
      <c r="AU4432" s="5">
        <v>95</v>
      </c>
      <c r="AV4432" s="5">
        <v>93</v>
      </c>
      <c r="AW4432" s="5">
        <v>94</v>
      </c>
      <c r="AX4432" s="5">
        <v>98</v>
      </c>
      <c r="AY4432" s="5">
        <v>102</v>
      </c>
      <c r="AZ4432" s="5">
        <v>102</v>
      </c>
      <c r="BA4432" s="5">
        <v>104</v>
      </c>
      <c r="BB4432" s="5">
        <v>104</v>
      </c>
      <c r="BC4432" s="5">
        <v>102</v>
      </c>
      <c r="BD4432" s="5">
        <v>101</v>
      </c>
      <c r="BE4432" s="5">
        <v>98</v>
      </c>
      <c r="BF4432" s="5">
        <v>98</v>
      </c>
      <c r="BG4432" s="5">
        <v>98</v>
      </c>
      <c r="BH4432" s="5">
        <v>97</v>
      </c>
      <c r="BI4432" s="5">
        <v>101</v>
      </c>
      <c r="BJ4432" s="5">
        <v>98</v>
      </c>
      <c r="BK4432" s="5">
        <v>98</v>
      </c>
      <c r="BL4432" s="5">
        <v>97</v>
      </c>
      <c r="BM4432" s="5">
        <v>92</v>
      </c>
      <c r="BN4432" s="5">
        <v>100</v>
      </c>
      <c r="BO4432" s="5">
        <v>103</v>
      </c>
      <c r="BP4432" s="5">
        <v>105</v>
      </c>
      <c r="BQ4432" s="5">
        <v>105</v>
      </c>
      <c r="BR4432" s="5">
        <v>102</v>
      </c>
      <c r="BS4432">
        <v>96</v>
      </c>
      <c r="BT4432">
        <v>101</v>
      </c>
      <c r="BU4432">
        <v>101</v>
      </c>
      <c r="BV4432">
        <v>104</v>
      </c>
      <c r="BW4432">
        <v>104</v>
      </c>
      <c r="BX4432">
        <v>104</v>
      </c>
      <c r="BY4432">
        <v>98</v>
      </c>
      <c r="BZ4432">
        <v>97</v>
      </c>
      <c r="CA4432">
        <v>100</v>
      </c>
      <c r="CB4432">
        <v>96</v>
      </c>
      <c r="CC4432">
        <v>93</v>
      </c>
      <c r="CD4432">
        <v>93</v>
      </c>
      <c r="CE4432">
        <v>96</v>
      </c>
      <c r="CF4432">
        <v>100</v>
      </c>
      <c r="CG4432">
        <v>102</v>
      </c>
      <c r="CH4432">
        <v>105</v>
      </c>
      <c r="CI4432">
        <v>102</v>
      </c>
      <c r="CJ4432">
        <v>99</v>
      </c>
      <c r="CK4432">
        <v>97</v>
      </c>
      <c r="CL4432">
        <v>98</v>
      </c>
      <c r="CM4432">
        <v>101</v>
      </c>
      <c r="CN4432">
        <v>102</v>
      </c>
      <c r="CO4432">
        <v>100</v>
      </c>
      <c r="CP4432">
        <v>99</v>
      </c>
      <c r="CQ4432">
        <v>99</v>
      </c>
      <c r="CR4432">
        <v>98</v>
      </c>
      <c r="CS4432">
        <v>100</v>
      </c>
      <c r="CT4432">
        <v>101</v>
      </c>
      <c r="CU4432">
        <v>101</v>
      </c>
      <c r="CV4432">
        <v>100</v>
      </c>
      <c r="CW4432">
        <v>101</v>
      </c>
      <c r="CX4432" t="s">
        <v>5</v>
      </c>
      <c r="CY4432" t="s">
        <v>252</v>
      </c>
      <c r="CZ4432" s="1">
        <f t="shared" si="5214"/>
        <v>0.74868780829432691</v>
      </c>
      <c r="DA4432" s="4">
        <f t="shared" si="5215"/>
        <v>98.387096774193552</v>
      </c>
      <c r="DB4432" s="4"/>
      <c r="DC4432" s="4"/>
      <c r="DD4432" s="4"/>
    </row>
    <row r="4433" spans="1:108" x14ac:dyDescent="0.25">
      <c r="A4433" t="s">
        <v>165</v>
      </c>
      <c r="B4433">
        <v>34.502499999999998</v>
      </c>
      <c r="C4433">
        <v>-117.8969</v>
      </c>
      <c r="D4433">
        <v>3101</v>
      </c>
      <c r="E4433" t="s">
        <v>1</v>
      </c>
      <c r="F4433">
        <v>236.8</v>
      </c>
      <c r="G4433">
        <v>2019</v>
      </c>
      <c r="H4433">
        <v>8</v>
      </c>
      <c r="I4433" t="s">
        <v>260</v>
      </c>
      <c r="J4433">
        <v>85</v>
      </c>
      <c r="K4433">
        <v>86</v>
      </c>
      <c r="L4433">
        <v>87</v>
      </c>
      <c r="M4433">
        <v>93</v>
      </c>
      <c r="N4433">
        <v>99</v>
      </c>
      <c r="O4433">
        <v>99</v>
      </c>
      <c r="P4433">
        <v>99</v>
      </c>
      <c r="Q4433">
        <v>99</v>
      </c>
      <c r="R4433">
        <v>95</v>
      </c>
      <c r="S4433">
        <v>94</v>
      </c>
      <c r="T4433">
        <v>99</v>
      </c>
      <c r="U4433">
        <v>97</v>
      </c>
      <c r="V4433">
        <v>94</v>
      </c>
      <c r="W4433">
        <v>95</v>
      </c>
      <c r="X4433">
        <v>96</v>
      </c>
      <c r="Y4433">
        <v>91</v>
      </c>
      <c r="Z4433">
        <v>92</v>
      </c>
      <c r="AA4433">
        <v>95</v>
      </c>
      <c r="AB4433">
        <v>98</v>
      </c>
      <c r="AC4433">
        <v>100</v>
      </c>
      <c r="AD4433">
        <v>100</v>
      </c>
      <c r="AE4433">
        <v>88</v>
      </c>
      <c r="AF4433">
        <v>90</v>
      </c>
      <c r="AG4433">
        <v>95</v>
      </c>
      <c r="AH4433">
        <v>95</v>
      </c>
      <c r="AI4433">
        <v>88</v>
      </c>
      <c r="AJ4433">
        <v>90</v>
      </c>
      <c r="AK4433">
        <v>92</v>
      </c>
      <c r="AL4433">
        <v>95</v>
      </c>
      <c r="AM4433">
        <v>96</v>
      </c>
      <c r="AN4433" s="5">
        <v>96</v>
      </c>
      <c r="AO4433" s="5">
        <v>91</v>
      </c>
      <c r="AP4433" s="5">
        <v>90</v>
      </c>
      <c r="AQ4433" s="5">
        <v>90</v>
      </c>
      <c r="AR4433" s="5">
        <v>93</v>
      </c>
      <c r="AS4433" s="5">
        <v>92</v>
      </c>
      <c r="AT4433" s="5">
        <v>91</v>
      </c>
      <c r="AU4433" s="5">
        <v>91</v>
      </c>
      <c r="AV4433" s="5">
        <v>94</v>
      </c>
      <c r="AW4433" s="5">
        <v>96</v>
      </c>
      <c r="AX4433" s="5">
        <v>100</v>
      </c>
      <c r="AY4433" s="5">
        <v>102</v>
      </c>
      <c r="AZ4433" s="5">
        <v>102</v>
      </c>
      <c r="BA4433" s="5">
        <v>103</v>
      </c>
      <c r="BB4433" s="5">
        <v>101</v>
      </c>
      <c r="BC4433" s="5">
        <v>99</v>
      </c>
      <c r="BD4433" s="5">
        <v>96</v>
      </c>
      <c r="BE4433" s="5">
        <v>96</v>
      </c>
      <c r="BF4433" s="5">
        <v>96</v>
      </c>
      <c r="BG4433" s="5">
        <v>97</v>
      </c>
      <c r="BH4433" s="5">
        <v>100</v>
      </c>
      <c r="BI4433" s="5">
        <v>101</v>
      </c>
      <c r="BJ4433" s="5">
        <v>98</v>
      </c>
      <c r="BK4433" s="5">
        <v>98</v>
      </c>
      <c r="BL4433" s="5">
        <v>99</v>
      </c>
      <c r="BM4433" s="5">
        <v>100</v>
      </c>
      <c r="BN4433" s="5">
        <v>102</v>
      </c>
      <c r="BO4433" s="5">
        <v>104</v>
      </c>
      <c r="BP4433" s="5">
        <v>103</v>
      </c>
      <c r="BQ4433" s="5">
        <v>104</v>
      </c>
      <c r="BR4433" s="5">
        <v>102</v>
      </c>
      <c r="BS4433">
        <v>98</v>
      </c>
      <c r="BT4433">
        <v>98</v>
      </c>
      <c r="BU4433">
        <v>100</v>
      </c>
      <c r="BV4433">
        <v>100</v>
      </c>
      <c r="BW4433">
        <v>103</v>
      </c>
      <c r="BX4433">
        <v>101</v>
      </c>
      <c r="BY4433">
        <v>100</v>
      </c>
      <c r="BZ4433">
        <v>100</v>
      </c>
      <c r="CA4433">
        <v>94</v>
      </c>
      <c r="CB4433">
        <v>94</v>
      </c>
      <c r="CC4433">
        <v>92</v>
      </c>
      <c r="CD4433">
        <v>95</v>
      </c>
      <c r="CE4433">
        <v>99</v>
      </c>
      <c r="CF4433">
        <v>102</v>
      </c>
      <c r="CG4433">
        <v>102</v>
      </c>
      <c r="CH4433">
        <v>100</v>
      </c>
      <c r="CI4433">
        <v>97</v>
      </c>
      <c r="CJ4433">
        <v>96</v>
      </c>
      <c r="CK4433">
        <v>96</v>
      </c>
      <c r="CL4433">
        <v>99</v>
      </c>
      <c r="CM4433">
        <v>101</v>
      </c>
      <c r="CN4433">
        <v>101</v>
      </c>
      <c r="CO4433">
        <v>95</v>
      </c>
      <c r="CP4433">
        <v>99</v>
      </c>
      <c r="CQ4433">
        <v>100</v>
      </c>
      <c r="CR4433">
        <v>100</v>
      </c>
      <c r="CS4433">
        <v>102</v>
      </c>
      <c r="CT4433">
        <v>102</v>
      </c>
      <c r="CU4433">
        <v>99</v>
      </c>
      <c r="CV4433">
        <v>100</v>
      </c>
      <c r="CW4433">
        <v>102</v>
      </c>
      <c r="CX4433" t="s">
        <v>5</v>
      </c>
      <c r="CY4433" t="s">
        <v>166</v>
      </c>
      <c r="CZ4433" s="1">
        <f t="shared" si="5214"/>
        <v>0.80869496379370487</v>
      </c>
      <c r="DA4433" s="4">
        <f t="shared" si="5215"/>
        <v>97.645161290322577</v>
      </c>
      <c r="DB4433" s="4"/>
      <c r="DC4433" s="4"/>
      <c r="DD4433" s="4"/>
    </row>
    <row r="4434" spans="1:108" x14ac:dyDescent="0.25">
      <c r="A4434" t="s">
        <v>65</v>
      </c>
      <c r="B4434">
        <v>36.438099999999999</v>
      </c>
      <c r="C4434">
        <v>-115.36</v>
      </c>
      <c r="D4434">
        <v>2914</v>
      </c>
      <c r="E4434" t="s">
        <v>1</v>
      </c>
      <c r="F4434">
        <v>134.69999999999999</v>
      </c>
      <c r="G4434">
        <v>2019</v>
      </c>
      <c r="H4434">
        <v>8</v>
      </c>
      <c r="I4434" t="s">
        <v>260</v>
      </c>
      <c r="J4434">
        <v>86</v>
      </c>
      <c r="K4434">
        <v>87</v>
      </c>
      <c r="L4434">
        <v>89</v>
      </c>
      <c r="M4434">
        <v>94</v>
      </c>
      <c r="N4434">
        <v>99</v>
      </c>
      <c r="O4434">
        <v>99</v>
      </c>
      <c r="P4434">
        <v>99</v>
      </c>
      <c r="Q4434">
        <v>86</v>
      </c>
      <c r="R4434">
        <v>99</v>
      </c>
      <c r="S4434">
        <v>94</v>
      </c>
      <c r="T4434">
        <v>99</v>
      </c>
      <c r="U4434">
        <v>102</v>
      </c>
      <c r="V4434">
        <v>102</v>
      </c>
      <c r="W4434">
        <v>95</v>
      </c>
      <c r="X4434">
        <v>99</v>
      </c>
      <c r="Y4434">
        <v>99</v>
      </c>
      <c r="Z4434">
        <v>95</v>
      </c>
      <c r="AA4434">
        <v>97</v>
      </c>
      <c r="AB4434">
        <v>101</v>
      </c>
      <c r="AC4434">
        <v>101</v>
      </c>
      <c r="AD4434">
        <v>91</v>
      </c>
      <c r="AE4434">
        <v>85</v>
      </c>
      <c r="AF4434">
        <v>91</v>
      </c>
      <c r="AG4434">
        <v>98</v>
      </c>
      <c r="AH4434">
        <v>96</v>
      </c>
      <c r="AI4434">
        <v>96</v>
      </c>
      <c r="AJ4434">
        <v>96</v>
      </c>
      <c r="AK4434">
        <v>98</v>
      </c>
      <c r="AL4434">
        <v>98</v>
      </c>
      <c r="AM4434">
        <v>99</v>
      </c>
      <c r="AN4434" s="5">
        <v>101</v>
      </c>
      <c r="AO4434" s="5">
        <v>100</v>
      </c>
      <c r="AP4434" s="5">
        <v>98</v>
      </c>
      <c r="AQ4434" s="5">
        <v>98</v>
      </c>
      <c r="AR4434" s="5">
        <v>98</v>
      </c>
      <c r="AS4434" s="5">
        <v>100</v>
      </c>
      <c r="AT4434" s="5">
        <v>100</v>
      </c>
      <c r="AU4434" s="5">
        <v>96</v>
      </c>
      <c r="AV4434" s="5">
        <v>98</v>
      </c>
      <c r="AW4434" s="5">
        <v>102</v>
      </c>
      <c r="AX4434" s="5">
        <v>106</v>
      </c>
      <c r="AY4434" s="5">
        <v>106</v>
      </c>
      <c r="AZ4434" s="5">
        <v>106</v>
      </c>
      <c r="BA4434" s="5">
        <v>107</v>
      </c>
      <c r="BB4434" s="5">
        <v>107</v>
      </c>
      <c r="BC4434" s="5">
        <v>105</v>
      </c>
      <c r="BD4434" s="5">
        <v>101</v>
      </c>
      <c r="BE4434" s="5">
        <v>103</v>
      </c>
      <c r="BF4434" s="5">
        <v>103</v>
      </c>
      <c r="BG4434" s="5">
        <v>101</v>
      </c>
      <c r="BH4434" s="5">
        <v>104</v>
      </c>
      <c r="BI4434" s="5">
        <v>104</v>
      </c>
      <c r="BJ4434" s="5">
        <v>99</v>
      </c>
      <c r="BK4434" s="5">
        <v>97</v>
      </c>
      <c r="BL4434" s="5">
        <v>97</v>
      </c>
      <c r="BM4434" s="5">
        <v>101</v>
      </c>
      <c r="BN4434" s="5">
        <v>102</v>
      </c>
      <c r="BO4434" s="5">
        <v>106</v>
      </c>
      <c r="BP4434" s="5">
        <v>109</v>
      </c>
      <c r="BQ4434" s="5">
        <v>106</v>
      </c>
      <c r="BR4434" s="5">
        <v>106</v>
      </c>
      <c r="BS4434">
        <v>101</v>
      </c>
      <c r="BT4434">
        <v>104</v>
      </c>
      <c r="BU4434">
        <v>106</v>
      </c>
      <c r="BV4434">
        <v>107</v>
      </c>
      <c r="BW4434">
        <v>108</v>
      </c>
      <c r="BX4434">
        <v>101</v>
      </c>
      <c r="BY4434">
        <v>101</v>
      </c>
      <c r="BZ4434">
        <v>98</v>
      </c>
      <c r="CA4434">
        <v>100</v>
      </c>
      <c r="CB4434">
        <v>100</v>
      </c>
      <c r="CC4434">
        <v>100</v>
      </c>
      <c r="CD4434">
        <v>100</v>
      </c>
      <c r="CE4434">
        <v>101</v>
      </c>
      <c r="CF4434">
        <v>104</v>
      </c>
      <c r="CG4434">
        <v>106</v>
      </c>
      <c r="CH4434">
        <v>103</v>
      </c>
      <c r="CI4434">
        <v>105</v>
      </c>
      <c r="CJ4434">
        <v>105</v>
      </c>
      <c r="CK4434">
        <v>100</v>
      </c>
      <c r="CL4434">
        <v>101</v>
      </c>
      <c r="CM4434">
        <v>105</v>
      </c>
      <c r="CN4434">
        <v>103</v>
      </c>
      <c r="CO4434">
        <v>100</v>
      </c>
      <c r="CP4434">
        <v>100</v>
      </c>
      <c r="CQ4434">
        <v>102</v>
      </c>
      <c r="CR4434">
        <v>104</v>
      </c>
      <c r="CS4434">
        <v>105</v>
      </c>
      <c r="CT4434">
        <v>107</v>
      </c>
      <c r="CU4434">
        <v>103</v>
      </c>
      <c r="CV4434">
        <v>105</v>
      </c>
      <c r="CW4434">
        <v>105</v>
      </c>
      <c r="CX4434" t="s">
        <v>2</v>
      </c>
      <c r="CY4434" t="s">
        <v>66</v>
      </c>
      <c r="CZ4434" s="1">
        <f t="shared" si="5214"/>
        <v>0.78909737019598847</v>
      </c>
      <c r="DA4434" s="4">
        <f t="shared" si="5215"/>
        <v>102.16129032258064</v>
      </c>
      <c r="DB4434" s="4"/>
      <c r="DC4434" s="4"/>
      <c r="DD4434" s="4"/>
    </row>
    <row r="4435" spans="1:108" x14ac:dyDescent="0.25">
      <c r="A4435" t="s">
        <v>215</v>
      </c>
      <c r="B4435">
        <v>34.390599999999999</v>
      </c>
      <c r="C4435">
        <v>-116.51690000000001</v>
      </c>
      <c r="D4435">
        <v>2900</v>
      </c>
      <c r="E4435" t="s">
        <v>1</v>
      </c>
      <c r="F4435">
        <v>232.4</v>
      </c>
      <c r="G4435">
        <v>2019</v>
      </c>
      <c r="H4435">
        <v>8</v>
      </c>
      <c r="I4435" t="s">
        <v>260</v>
      </c>
      <c r="J4435">
        <v>85</v>
      </c>
      <c r="K4435">
        <v>86</v>
      </c>
      <c r="L4435">
        <v>91</v>
      </c>
      <c r="M4435">
        <v>95</v>
      </c>
      <c r="N4435">
        <v>100</v>
      </c>
      <c r="O4435">
        <v>99</v>
      </c>
      <c r="P4435">
        <v>94</v>
      </c>
      <c r="Q4435">
        <v>90</v>
      </c>
      <c r="R4435">
        <v>93</v>
      </c>
      <c r="S4435">
        <v>98</v>
      </c>
      <c r="T4435">
        <v>101</v>
      </c>
      <c r="U4435">
        <v>104</v>
      </c>
      <c r="V4435">
        <v>99</v>
      </c>
      <c r="W4435">
        <v>97</v>
      </c>
      <c r="X4435">
        <v>100</v>
      </c>
      <c r="Y4435">
        <v>98</v>
      </c>
      <c r="Z4435">
        <v>94</v>
      </c>
      <c r="AA4435">
        <v>97</v>
      </c>
      <c r="AB4435">
        <v>100</v>
      </c>
      <c r="AC4435">
        <v>98</v>
      </c>
      <c r="AD4435">
        <v>88</v>
      </c>
      <c r="AE4435">
        <v>90</v>
      </c>
      <c r="AF4435">
        <v>94</v>
      </c>
      <c r="AG4435">
        <v>97</v>
      </c>
      <c r="AH4435">
        <v>94</v>
      </c>
      <c r="AI4435">
        <v>96</v>
      </c>
      <c r="AJ4435">
        <v>94</v>
      </c>
      <c r="AK4435">
        <v>98</v>
      </c>
      <c r="AL4435">
        <v>95</v>
      </c>
      <c r="AM4435">
        <v>99</v>
      </c>
      <c r="AN4435" s="5">
        <v>99</v>
      </c>
      <c r="AO4435" s="5">
        <v>98</v>
      </c>
      <c r="AP4435" s="5">
        <v>94</v>
      </c>
      <c r="AQ4435" s="5">
        <v>96</v>
      </c>
      <c r="AR4435" s="5">
        <v>98</v>
      </c>
      <c r="AS4435" s="5">
        <v>97</v>
      </c>
      <c r="AT4435" s="5">
        <v>96</v>
      </c>
      <c r="AU4435" s="5">
        <v>95</v>
      </c>
      <c r="AV4435" s="5">
        <v>96</v>
      </c>
      <c r="AW4435" s="5">
        <v>100</v>
      </c>
      <c r="AX4435" s="5">
        <v>103</v>
      </c>
      <c r="AY4435" s="5">
        <v>104</v>
      </c>
      <c r="AZ4435" s="5">
        <v>105</v>
      </c>
      <c r="BA4435" s="5">
        <v>107</v>
      </c>
      <c r="BB4435" s="5">
        <v>105</v>
      </c>
      <c r="BC4435" s="5">
        <v>103</v>
      </c>
      <c r="BD4435" s="5">
        <v>101</v>
      </c>
      <c r="BE4435" s="5">
        <v>101</v>
      </c>
      <c r="BF4435" s="5">
        <v>100</v>
      </c>
      <c r="BG4435" s="5">
        <v>100</v>
      </c>
      <c r="BH4435" s="5">
        <v>103</v>
      </c>
      <c r="BI4435" s="5">
        <v>103</v>
      </c>
      <c r="BJ4435" s="5">
        <v>101</v>
      </c>
      <c r="BK4435" s="5">
        <v>99</v>
      </c>
      <c r="BL4435" s="5">
        <v>93</v>
      </c>
      <c r="BM4435" s="5">
        <v>103</v>
      </c>
      <c r="BN4435" s="5">
        <v>106</v>
      </c>
      <c r="BO4435" s="5">
        <v>108</v>
      </c>
      <c r="BP4435" s="5">
        <v>107</v>
      </c>
      <c r="BQ4435" s="5">
        <v>103</v>
      </c>
      <c r="BR4435" s="5">
        <v>98</v>
      </c>
      <c r="BS4435">
        <v>103</v>
      </c>
      <c r="BT4435">
        <v>103</v>
      </c>
      <c r="BU4435">
        <v>105</v>
      </c>
      <c r="BV4435">
        <v>107</v>
      </c>
      <c r="BW4435">
        <v>107</v>
      </c>
      <c r="BX4435">
        <v>100</v>
      </c>
      <c r="BY4435">
        <v>101</v>
      </c>
      <c r="BZ4435">
        <v>100</v>
      </c>
      <c r="CA4435">
        <v>97</v>
      </c>
      <c r="CB4435">
        <v>95</v>
      </c>
      <c r="CC4435">
        <v>96</v>
      </c>
      <c r="CD4435">
        <v>98</v>
      </c>
      <c r="CE4435">
        <v>102</v>
      </c>
      <c r="CF4435">
        <v>104</v>
      </c>
      <c r="CG4435">
        <v>106</v>
      </c>
      <c r="CH4435">
        <v>104</v>
      </c>
      <c r="CI4435">
        <v>101</v>
      </c>
      <c r="CJ4435">
        <v>99</v>
      </c>
      <c r="CK4435">
        <v>99</v>
      </c>
      <c r="CL4435">
        <v>103</v>
      </c>
      <c r="CM4435">
        <v>105</v>
      </c>
      <c r="CN4435">
        <v>104</v>
      </c>
      <c r="CO4435">
        <v>98</v>
      </c>
      <c r="CP4435">
        <v>97</v>
      </c>
      <c r="CQ4435">
        <v>101</v>
      </c>
      <c r="CR4435">
        <v>102</v>
      </c>
      <c r="CS4435">
        <v>103</v>
      </c>
      <c r="CT4435">
        <v>104</v>
      </c>
      <c r="CU4435">
        <v>102</v>
      </c>
      <c r="CV4435">
        <v>104</v>
      </c>
      <c r="CW4435">
        <v>104</v>
      </c>
      <c r="CX4435" t="s">
        <v>5</v>
      </c>
      <c r="CY4435" t="s">
        <v>216</v>
      </c>
      <c r="CZ4435" s="1">
        <f t="shared" si="5214"/>
        <v>0.87726754581426425</v>
      </c>
      <c r="DA4435" s="4">
        <f t="shared" si="5215"/>
        <v>100.70967741935483</v>
      </c>
      <c r="DB4435" s="4"/>
      <c r="DC4435" s="4"/>
      <c r="DD4435" s="4"/>
    </row>
    <row r="4436" spans="1:108" x14ac:dyDescent="0.25">
      <c r="A4436" t="s">
        <v>220</v>
      </c>
      <c r="B4436">
        <v>34.634399999999999</v>
      </c>
      <c r="C4436">
        <v>-117.55029999999999</v>
      </c>
      <c r="D4436">
        <v>2880</v>
      </c>
      <c r="E4436" t="s">
        <v>1</v>
      </c>
      <c r="F4436">
        <v>212.3</v>
      </c>
      <c r="G4436">
        <v>2019</v>
      </c>
      <c r="H4436">
        <v>8</v>
      </c>
      <c r="I4436" t="s">
        <v>260</v>
      </c>
      <c r="J4436">
        <v>85</v>
      </c>
      <c r="K4436">
        <v>86</v>
      </c>
      <c r="L4436">
        <v>89</v>
      </c>
      <c r="M4436">
        <v>96</v>
      </c>
      <c r="N4436">
        <v>100</v>
      </c>
      <c r="O4436">
        <v>93</v>
      </c>
      <c r="P4436">
        <v>88</v>
      </c>
      <c r="Q4436">
        <v>88</v>
      </c>
      <c r="R4436">
        <v>91</v>
      </c>
      <c r="S4436">
        <v>96</v>
      </c>
      <c r="T4436">
        <v>100</v>
      </c>
      <c r="U4436">
        <v>102</v>
      </c>
      <c r="V4436">
        <v>93</v>
      </c>
      <c r="W4436">
        <v>92</v>
      </c>
      <c r="X4436">
        <v>99</v>
      </c>
      <c r="Y4436">
        <v>93</v>
      </c>
      <c r="Z4436">
        <v>94</v>
      </c>
      <c r="AA4436">
        <v>97</v>
      </c>
      <c r="AB4436">
        <v>101</v>
      </c>
      <c r="AC4436">
        <v>91</v>
      </c>
      <c r="AD4436">
        <v>81</v>
      </c>
      <c r="AE4436">
        <v>89</v>
      </c>
      <c r="AF4436">
        <v>93</v>
      </c>
      <c r="AG4436">
        <v>96</v>
      </c>
      <c r="AH4436">
        <v>92</v>
      </c>
      <c r="AI4436">
        <v>89</v>
      </c>
      <c r="AJ4436">
        <v>91</v>
      </c>
      <c r="AK4436">
        <v>92</v>
      </c>
      <c r="AL4436">
        <v>94</v>
      </c>
      <c r="AM4436">
        <v>94</v>
      </c>
      <c r="AN4436" s="5">
        <v>94</v>
      </c>
      <c r="AO4436" s="5">
        <v>91</v>
      </c>
      <c r="AP4436" s="5">
        <v>89</v>
      </c>
      <c r="AQ4436" s="5">
        <v>92</v>
      </c>
      <c r="AR4436" s="5">
        <v>96</v>
      </c>
      <c r="AS4436" s="5">
        <v>96</v>
      </c>
      <c r="AT4436" s="5">
        <v>91</v>
      </c>
      <c r="AU4436" s="5">
        <v>89</v>
      </c>
      <c r="AV4436" s="5">
        <v>92</v>
      </c>
      <c r="AW4436" s="5">
        <v>98</v>
      </c>
      <c r="AX4436" s="5">
        <v>102</v>
      </c>
      <c r="AY4436" s="5">
        <v>103</v>
      </c>
      <c r="AZ4436" s="5">
        <v>103</v>
      </c>
      <c r="BA4436" s="5">
        <v>103</v>
      </c>
      <c r="BB4436" s="5">
        <v>100</v>
      </c>
      <c r="BC4436" s="5">
        <v>98</v>
      </c>
      <c r="BD4436" s="5">
        <v>97</v>
      </c>
      <c r="BE4436" s="5">
        <v>96</v>
      </c>
      <c r="BF4436" s="5">
        <v>95</v>
      </c>
      <c r="BG4436" s="5">
        <v>95</v>
      </c>
      <c r="BH4436" s="5">
        <v>103</v>
      </c>
      <c r="BI4436" s="5">
        <v>103</v>
      </c>
      <c r="BJ4436" s="5">
        <v>100</v>
      </c>
      <c r="BK4436" s="5">
        <v>102</v>
      </c>
      <c r="BL4436" s="5">
        <v>94</v>
      </c>
      <c r="BM4436" s="5">
        <v>100</v>
      </c>
      <c r="BN4436" s="5">
        <v>104</v>
      </c>
      <c r="BO4436" s="5">
        <v>105</v>
      </c>
      <c r="BP4436" s="5">
        <v>104</v>
      </c>
      <c r="BQ4436" s="5">
        <v>103</v>
      </c>
      <c r="BR4436" s="5">
        <v>99</v>
      </c>
      <c r="BS4436">
        <v>100</v>
      </c>
      <c r="BT4436">
        <v>100</v>
      </c>
      <c r="BU4436">
        <v>100</v>
      </c>
      <c r="BV4436">
        <v>103</v>
      </c>
      <c r="BW4436">
        <v>105</v>
      </c>
      <c r="BX4436">
        <v>102</v>
      </c>
      <c r="BY4436">
        <v>99</v>
      </c>
      <c r="BZ4436">
        <v>97</v>
      </c>
      <c r="CA4436">
        <v>94</v>
      </c>
      <c r="CB4436">
        <v>90</v>
      </c>
      <c r="CC4436">
        <v>92</v>
      </c>
      <c r="CD4436">
        <v>96</v>
      </c>
      <c r="CE4436">
        <v>100</v>
      </c>
      <c r="CF4436">
        <v>103</v>
      </c>
      <c r="CG4436">
        <v>104</v>
      </c>
      <c r="CH4436">
        <v>101</v>
      </c>
      <c r="CI4436">
        <v>96</v>
      </c>
      <c r="CJ4436">
        <v>96</v>
      </c>
      <c r="CK4436">
        <v>97</v>
      </c>
      <c r="CL4436">
        <v>99</v>
      </c>
      <c r="CM4436">
        <v>102</v>
      </c>
      <c r="CN4436">
        <v>99</v>
      </c>
      <c r="CO4436">
        <v>95</v>
      </c>
      <c r="CP4436">
        <v>100</v>
      </c>
      <c r="CQ4436">
        <v>100</v>
      </c>
      <c r="CR4436">
        <v>103</v>
      </c>
      <c r="CS4436">
        <v>102</v>
      </c>
      <c r="CT4436">
        <v>100</v>
      </c>
      <c r="CU4436">
        <v>98</v>
      </c>
      <c r="CV4436">
        <v>100</v>
      </c>
      <c r="CW4436">
        <v>102</v>
      </c>
      <c r="CX4436" t="s">
        <v>5</v>
      </c>
      <c r="CY4436" t="s">
        <v>221</v>
      </c>
      <c r="CZ4436" s="1">
        <f t="shared" si="5214"/>
        <v>0.90909983920764303</v>
      </c>
      <c r="DA4436" s="4">
        <f t="shared" si="5215"/>
        <v>97.967741935483872</v>
      </c>
      <c r="DB4436" s="4"/>
      <c r="DC4436" s="4"/>
      <c r="DD4436" s="4"/>
    </row>
    <row r="4437" spans="1:108" x14ac:dyDescent="0.25">
      <c r="A4437" t="s">
        <v>39</v>
      </c>
      <c r="B4437">
        <v>34.525300000000001</v>
      </c>
      <c r="C4437">
        <v>-117.29640000000001</v>
      </c>
      <c r="D4437">
        <v>2789</v>
      </c>
      <c r="E4437" t="s">
        <v>1</v>
      </c>
      <c r="F4437">
        <v>218.7</v>
      </c>
      <c r="G4437">
        <v>2019</v>
      </c>
      <c r="H4437">
        <v>8</v>
      </c>
      <c r="I4437" t="s">
        <v>260</v>
      </c>
      <c r="J4437">
        <v>85</v>
      </c>
      <c r="K4437">
        <v>86</v>
      </c>
      <c r="L4437">
        <v>88</v>
      </c>
      <c r="M4437">
        <v>90</v>
      </c>
      <c r="N4437">
        <v>95</v>
      </c>
      <c r="O4437">
        <v>99</v>
      </c>
      <c r="P4437">
        <v>94</v>
      </c>
      <c r="Q4437">
        <v>88</v>
      </c>
      <c r="R4437">
        <v>91</v>
      </c>
      <c r="S4437">
        <v>92</v>
      </c>
      <c r="T4437">
        <v>96</v>
      </c>
      <c r="U4437">
        <v>99</v>
      </c>
      <c r="V4437">
        <v>98</v>
      </c>
      <c r="W4437">
        <v>91</v>
      </c>
      <c r="X4437">
        <v>92</v>
      </c>
      <c r="Y4437">
        <v>99</v>
      </c>
      <c r="Z4437">
        <v>90</v>
      </c>
      <c r="AA4437">
        <v>92</v>
      </c>
      <c r="AB4437">
        <v>98</v>
      </c>
      <c r="AC4437">
        <v>100</v>
      </c>
      <c r="AD4437">
        <v>86</v>
      </c>
      <c r="AE4437">
        <v>79</v>
      </c>
      <c r="AF4437">
        <v>89</v>
      </c>
      <c r="AG4437">
        <v>94</v>
      </c>
      <c r="AH4437">
        <v>94</v>
      </c>
      <c r="AI4437">
        <v>88</v>
      </c>
      <c r="AJ4437">
        <v>88</v>
      </c>
      <c r="AK4437">
        <v>89</v>
      </c>
      <c r="AL4437">
        <v>89</v>
      </c>
      <c r="AM4437">
        <v>91</v>
      </c>
      <c r="AN4437" s="5">
        <v>93</v>
      </c>
      <c r="AO4437" s="5">
        <v>95</v>
      </c>
      <c r="AP4437" s="5">
        <v>92</v>
      </c>
      <c r="AQ4437" s="5">
        <v>88</v>
      </c>
      <c r="AR4437" s="5">
        <v>90</v>
      </c>
      <c r="AS4437" s="5">
        <v>94</v>
      </c>
      <c r="AT4437" s="5">
        <v>93</v>
      </c>
      <c r="AU4437" s="5">
        <v>89</v>
      </c>
      <c r="AV4437" s="5">
        <v>88</v>
      </c>
      <c r="AW4437" s="5">
        <v>90</v>
      </c>
      <c r="AX4437" s="5">
        <v>98</v>
      </c>
      <c r="AY4437" s="5">
        <v>103</v>
      </c>
      <c r="AZ4437" s="5">
        <v>103</v>
      </c>
      <c r="BA4437" s="5">
        <v>103</v>
      </c>
      <c r="BB4437" s="5">
        <v>103</v>
      </c>
      <c r="BC4437" s="5">
        <v>100</v>
      </c>
      <c r="BD4437" s="5">
        <v>98</v>
      </c>
      <c r="BE4437" s="5">
        <v>97</v>
      </c>
      <c r="BF4437" s="5">
        <v>96</v>
      </c>
      <c r="BG4437" s="5">
        <v>95</v>
      </c>
      <c r="BH4437" s="5">
        <v>95</v>
      </c>
      <c r="BI4437" s="5">
        <v>103</v>
      </c>
      <c r="BJ4437" s="5">
        <v>103</v>
      </c>
      <c r="BK4437" s="5">
        <v>99</v>
      </c>
      <c r="BL4437" s="5">
        <v>102</v>
      </c>
      <c r="BM4437" s="5">
        <v>94</v>
      </c>
      <c r="BN4437" s="5">
        <v>99</v>
      </c>
      <c r="BO4437" s="5">
        <v>103</v>
      </c>
      <c r="BP4437" s="5">
        <v>104</v>
      </c>
      <c r="BQ4437" s="5">
        <v>103</v>
      </c>
      <c r="BR4437" s="5">
        <v>101</v>
      </c>
      <c r="BS4437">
        <v>97</v>
      </c>
      <c r="BT4437">
        <v>97</v>
      </c>
      <c r="BU4437">
        <v>99</v>
      </c>
      <c r="BV4437">
        <v>99</v>
      </c>
      <c r="BW4437">
        <v>101</v>
      </c>
      <c r="BX4437">
        <v>104</v>
      </c>
      <c r="BY4437">
        <v>100</v>
      </c>
      <c r="BZ4437">
        <v>99</v>
      </c>
      <c r="CA4437">
        <v>97</v>
      </c>
      <c r="CB4437">
        <v>94</v>
      </c>
      <c r="CC4437">
        <v>90</v>
      </c>
      <c r="CD4437">
        <v>92</v>
      </c>
      <c r="CE4437">
        <v>96</v>
      </c>
      <c r="CF4437">
        <v>100</v>
      </c>
      <c r="CG4437">
        <v>103</v>
      </c>
      <c r="CH4437">
        <v>104</v>
      </c>
      <c r="CI4437">
        <v>101</v>
      </c>
      <c r="CJ4437">
        <v>96</v>
      </c>
      <c r="CK4437">
        <v>96</v>
      </c>
      <c r="CM4437">
        <v>101</v>
      </c>
      <c r="CN4437">
        <v>103</v>
      </c>
      <c r="CO4437">
        <v>95</v>
      </c>
      <c r="CP4437">
        <v>94</v>
      </c>
      <c r="CQ4437">
        <v>97</v>
      </c>
      <c r="CR4437">
        <v>102</v>
      </c>
      <c r="CS4437">
        <v>102</v>
      </c>
      <c r="CT4437">
        <v>102</v>
      </c>
      <c r="CU4437">
        <v>97</v>
      </c>
      <c r="CV4437">
        <v>97</v>
      </c>
      <c r="CW4437">
        <v>103</v>
      </c>
      <c r="CX4437" t="s">
        <v>5</v>
      </c>
      <c r="CY4437" t="s">
        <v>40</v>
      </c>
      <c r="CZ4437" s="1">
        <f t="shared" si="5214"/>
        <v>0.73117380450931535</v>
      </c>
      <c r="DA4437" s="4">
        <f t="shared" si="5215"/>
        <v>97.225806451612897</v>
      </c>
      <c r="DB4437" s="4"/>
      <c r="DC4437" s="4"/>
      <c r="DD4437" s="4"/>
    </row>
    <row r="4438" spans="1:108" x14ac:dyDescent="0.25">
      <c r="A4438" t="s">
        <v>226</v>
      </c>
      <c r="B4438">
        <v>34.684699999999999</v>
      </c>
      <c r="C4438">
        <v>-117.82080000000001</v>
      </c>
      <c r="D4438">
        <v>2590</v>
      </c>
      <c r="E4438" t="s">
        <v>1</v>
      </c>
      <c r="F4438">
        <v>215.5</v>
      </c>
      <c r="G4438">
        <v>2019</v>
      </c>
      <c r="H4438">
        <v>8</v>
      </c>
      <c r="I4438" t="s">
        <v>260</v>
      </c>
      <c r="J4438">
        <v>86</v>
      </c>
      <c r="K4438">
        <v>87</v>
      </c>
      <c r="L4438">
        <v>90</v>
      </c>
      <c r="M4438">
        <v>97</v>
      </c>
      <c r="N4438">
        <v>101</v>
      </c>
      <c r="O4438">
        <v>94</v>
      </c>
      <c r="P4438">
        <v>88</v>
      </c>
      <c r="Q4438">
        <v>91</v>
      </c>
      <c r="R4438">
        <v>93</v>
      </c>
      <c r="S4438">
        <v>100</v>
      </c>
      <c r="T4438">
        <v>101</v>
      </c>
      <c r="U4438">
        <v>102</v>
      </c>
      <c r="V4438">
        <v>94</v>
      </c>
      <c r="W4438">
        <v>92</v>
      </c>
      <c r="X4438">
        <v>99</v>
      </c>
      <c r="Y4438">
        <v>93</v>
      </c>
      <c r="Z4438">
        <v>96</v>
      </c>
      <c r="AA4438">
        <v>100</v>
      </c>
      <c r="AB4438">
        <v>102</v>
      </c>
      <c r="AC4438">
        <v>88</v>
      </c>
      <c r="AD4438">
        <v>81</v>
      </c>
      <c r="AE4438">
        <v>91</v>
      </c>
      <c r="AF4438">
        <v>95</v>
      </c>
      <c r="AG4438">
        <v>95</v>
      </c>
      <c r="AH4438">
        <v>92</v>
      </c>
      <c r="AI4438">
        <v>89</v>
      </c>
      <c r="AJ4438">
        <v>91</v>
      </c>
      <c r="AK4438">
        <v>91</v>
      </c>
      <c r="AL4438">
        <v>95</v>
      </c>
      <c r="AM4438">
        <v>94</v>
      </c>
      <c r="AN4438" s="5">
        <v>95</v>
      </c>
      <c r="AO4438" s="5">
        <v>91</v>
      </c>
      <c r="AP4438" s="5">
        <v>89</v>
      </c>
      <c r="AQ4438" s="5">
        <v>92</v>
      </c>
      <c r="AR4438" s="5">
        <v>97</v>
      </c>
      <c r="AS4438" s="5">
        <v>98</v>
      </c>
      <c r="AT4438" s="5">
        <v>92</v>
      </c>
      <c r="AU4438" s="5">
        <v>89</v>
      </c>
      <c r="AV4438" s="5">
        <v>92</v>
      </c>
      <c r="AW4438" s="5">
        <v>98</v>
      </c>
      <c r="AX4438" s="5">
        <v>102</v>
      </c>
      <c r="AY4438" s="5">
        <v>105</v>
      </c>
      <c r="AZ4438" s="5">
        <v>105</v>
      </c>
      <c r="BA4438" s="5">
        <v>104</v>
      </c>
      <c r="BB4438" s="5">
        <v>101</v>
      </c>
      <c r="BC4438" s="5">
        <v>98</v>
      </c>
      <c r="BD4438" s="5">
        <v>96</v>
      </c>
      <c r="BE4438" s="5">
        <v>97</v>
      </c>
      <c r="BF4438" s="5">
        <v>94</v>
      </c>
      <c r="BG4438" s="5">
        <v>95</v>
      </c>
      <c r="BH4438" s="5">
        <v>104</v>
      </c>
      <c r="BI4438" s="5">
        <v>104</v>
      </c>
      <c r="BJ4438" s="5">
        <v>101</v>
      </c>
      <c r="BK4438" s="5">
        <v>103</v>
      </c>
      <c r="BL4438" s="5">
        <v>97</v>
      </c>
      <c r="BM4438" s="5">
        <v>102</v>
      </c>
      <c r="BN4438" s="5">
        <v>106</v>
      </c>
      <c r="BO4438" s="5">
        <v>106</v>
      </c>
      <c r="BP4438" s="5">
        <v>104</v>
      </c>
      <c r="BQ4438" s="5">
        <v>104</v>
      </c>
      <c r="BR4438" s="5">
        <v>99</v>
      </c>
      <c r="BS4438">
        <v>100</v>
      </c>
      <c r="BT4438">
        <v>101</v>
      </c>
      <c r="BU4438">
        <v>103</v>
      </c>
      <c r="BV4438">
        <v>103</v>
      </c>
      <c r="BW4438">
        <v>105</v>
      </c>
      <c r="BX4438">
        <v>105</v>
      </c>
      <c r="BY4438">
        <v>99</v>
      </c>
      <c r="BZ4438">
        <v>98</v>
      </c>
      <c r="CA4438">
        <v>95</v>
      </c>
      <c r="CB4438">
        <v>91</v>
      </c>
      <c r="CC4438">
        <v>94</v>
      </c>
      <c r="CD4438">
        <v>98</v>
      </c>
      <c r="CE4438">
        <v>103</v>
      </c>
      <c r="CF4438">
        <v>104</v>
      </c>
      <c r="CG4438">
        <v>106</v>
      </c>
      <c r="CH4438">
        <v>102</v>
      </c>
      <c r="CI4438">
        <v>96</v>
      </c>
      <c r="CJ4438">
        <v>96</v>
      </c>
      <c r="CK4438">
        <v>97</v>
      </c>
      <c r="CL4438">
        <v>101</v>
      </c>
      <c r="CM4438">
        <v>103</v>
      </c>
      <c r="CN4438">
        <v>98</v>
      </c>
      <c r="CO4438">
        <v>100</v>
      </c>
      <c r="CP4438">
        <v>100</v>
      </c>
      <c r="CQ4438">
        <v>102</v>
      </c>
      <c r="CR4438">
        <v>104</v>
      </c>
      <c r="CS4438">
        <v>105</v>
      </c>
      <c r="CT4438">
        <v>100</v>
      </c>
      <c r="CU4438">
        <v>99</v>
      </c>
      <c r="CV4438">
        <v>102</v>
      </c>
      <c r="CW4438">
        <v>104</v>
      </c>
      <c r="CX4438" t="s">
        <v>5</v>
      </c>
      <c r="CY4438" t="s">
        <v>227</v>
      </c>
      <c r="CZ4438" s="1">
        <f t="shared" si="5214"/>
        <v>0.87058551479193436</v>
      </c>
      <c r="DA4438" s="4">
        <f t="shared" si="5215"/>
        <v>98.709677419354833</v>
      </c>
      <c r="DB4438" s="4"/>
      <c r="DC4438" s="4"/>
      <c r="DD4438" s="4"/>
    </row>
    <row r="4439" spans="1:108" x14ac:dyDescent="0.25">
      <c r="A4439" t="s">
        <v>37</v>
      </c>
      <c r="B4439">
        <v>36.261400000000002</v>
      </c>
      <c r="C4439">
        <v>-116.0564</v>
      </c>
      <c r="D4439">
        <v>2573</v>
      </c>
      <c r="E4439" t="s">
        <v>1</v>
      </c>
      <c r="F4439">
        <v>75.900000000000006</v>
      </c>
      <c r="G4439">
        <v>2019</v>
      </c>
      <c r="H4439">
        <v>8</v>
      </c>
      <c r="I4439" t="s">
        <v>260</v>
      </c>
      <c r="J4439">
        <v>89</v>
      </c>
      <c r="K4439">
        <v>87</v>
      </c>
      <c r="L4439">
        <v>90</v>
      </c>
      <c r="M4439">
        <v>95</v>
      </c>
      <c r="N4439">
        <v>100</v>
      </c>
      <c r="O4439">
        <v>99</v>
      </c>
      <c r="P4439">
        <v>94</v>
      </c>
      <c r="Q4439">
        <v>87</v>
      </c>
      <c r="R4439">
        <v>92</v>
      </c>
      <c r="S4439">
        <v>96</v>
      </c>
      <c r="T4439">
        <v>99</v>
      </c>
      <c r="U4439">
        <v>103</v>
      </c>
      <c r="V4439">
        <v>100</v>
      </c>
      <c r="W4439">
        <v>100</v>
      </c>
      <c r="X4439">
        <v>101</v>
      </c>
      <c r="Y4439">
        <v>99</v>
      </c>
      <c r="Z4439">
        <v>97</v>
      </c>
      <c r="AA4439">
        <v>99</v>
      </c>
      <c r="AB4439">
        <v>102</v>
      </c>
      <c r="AC4439">
        <v>101</v>
      </c>
      <c r="AD4439">
        <v>92</v>
      </c>
      <c r="AE4439">
        <v>87</v>
      </c>
      <c r="AF4439">
        <v>94</v>
      </c>
      <c r="AG4439">
        <v>99</v>
      </c>
      <c r="AH4439">
        <v>96</v>
      </c>
      <c r="AI4439">
        <v>94</v>
      </c>
      <c r="AJ4439">
        <v>94</v>
      </c>
      <c r="AK4439">
        <v>96</v>
      </c>
      <c r="AL4439">
        <v>99</v>
      </c>
      <c r="AM4439">
        <v>99</v>
      </c>
      <c r="AN4439" s="5">
        <v>100</v>
      </c>
      <c r="AO4439" s="5">
        <v>97</v>
      </c>
      <c r="AP4439" s="5">
        <v>96</v>
      </c>
      <c r="AQ4439" s="5">
        <v>96</v>
      </c>
      <c r="AR4439" s="5">
        <v>99</v>
      </c>
      <c r="AS4439" s="5">
        <v>100</v>
      </c>
      <c r="AT4439" s="5">
        <v>96</v>
      </c>
      <c r="AU4439" s="5">
        <v>95</v>
      </c>
      <c r="AV4439" s="5">
        <v>98</v>
      </c>
      <c r="AW4439" s="5">
        <v>103</v>
      </c>
      <c r="AX4439" s="5">
        <v>103</v>
      </c>
      <c r="AY4439" s="5">
        <v>108</v>
      </c>
      <c r="AZ4439" s="5">
        <v>107</v>
      </c>
      <c r="BA4439" s="5">
        <v>106</v>
      </c>
      <c r="BB4439" s="5">
        <v>105</v>
      </c>
      <c r="BC4439" s="5">
        <v>102</v>
      </c>
      <c r="BD4439" s="5">
        <v>100</v>
      </c>
      <c r="BE4439" s="5">
        <v>100</v>
      </c>
      <c r="BF4439" s="5">
        <v>99</v>
      </c>
      <c r="BG4439" s="5">
        <v>100</v>
      </c>
      <c r="BH4439" s="5">
        <v>104</v>
      </c>
      <c r="BI4439" s="5">
        <v>107</v>
      </c>
      <c r="BJ4439" s="5">
        <v>96</v>
      </c>
      <c r="BK4439" s="5">
        <v>101</v>
      </c>
      <c r="BL4439" s="5">
        <v>95</v>
      </c>
      <c r="BM4439" s="5">
        <v>102</v>
      </c>
      <c r="BN4439" s="5">
        <v>103</v>
      </c>
      <c r="BO4439" s="5">
        <v>108</v>
      </c>
      <c r="BP4439" s="5">
        <v>109</v>
      </c>
      <c r="BQ4439" s="5">
        <v>105</v>
      </c>
      <c r="BR4439" s="5">
        <v>101</v>
      </c>
      <c r="BS4439">
        <v>102</v>
      </c>
      <c r="BT4439">
        <v>104</v>
      </c>
      <c r="BU4439">
        <v>106</v>
      </c>
      <c r="BV4439">
        <v>106</v>
      </c>
      <c r="BW4439">
        <v>107</v>
      </c>
      <c r="BX4439">
        <v>101</v>
      </c>
      <c r="BY4439">
        <v>104</v>
      </c>
      <c r="BZ4439">
        <v>101</v>
      </c>
      <c r="CA4439">
        <v>98</v>
      </c>
      <c r="CB4439">
        <v>95</v>
      </c>
      <c r="CC4439">
        <v>96</v>
      </c>
      <c r="CD4439">
        <v>100</v>
      </c>
      <c r="CE4439">
        <v>103</v>
      </c>
      <c r="CF4439">
        <v>105</v>
      </c>
      <c r="CG4439">
        <v>106</v>
      </c>
      <c r="CH4439">
        <v>104</v>
      </c>
      <c r="CI4439">
        <v>102</v>
      </c>
      <c r="CJ4439">
        <v>99</v>
      </c>
      <c r="CK4439">
        <v>100</v>
      </c>
      <c r="CL4439">
        <v>102</v>
      </c>
      <c r="CM4439">
        <v>105</v>
      </c>
      <c r="CN4439">
        <v>100</v>
      </c>
      <c r="CO4439">
        <v>101</v>
      </c>
      <c r="CP4439">
        <v>101</v>
      </c>
      <c r="CQ4439">
        <v>103</v>
      </c>
      <c r="CR4439">
        <v>105</v>
      </c>
      <c r="CS4439">
        <v>106</v>
      </c>
      <c r="CT4439">
        <v>106</v>
      </c>
      <c r="CU4439">
        <v>102</v>
      </c>
      <c r="CV4439">
        <v>102</v>
      </c>
      <c r="CW4439">
        <v>105</v>
      </c>
      <c r="CX4439" t="s">
        <v>2</v>
      </c>
      <c r="CY4439" t="s">
        <v>38</v>
      </c>
      <c r="CZ4439" s="1">
        <f t="shared" si="5214"/>
        <v>0.8790613468252465</v>
      </c>
      <c r="DA4439" s="4">
        <f t="shared" si="5215"/>
        <v>101.3225806451613</v>
      </c>
      <c r="DB4439" s="4"/>
      <c r="DC4439" s="4"/>
      <c r="DD4439" s="4"/>
    </row>
    <row r="4440" spans="1:108" x14ac:dyDescent="0.25">
      <c r="A4440" t="s">
        <v>217</v>
      </c>
      <c r="B4440">
        <v>36.046900000000001</v>
      </c>
      <c r="C4440">
        <v>-115.18470000000001</v>
      </c>
      <c r="D4440">
        <v>2275</v>
      </c>
      <c r="E4440" t="s">
        <v>1</v>
      </c>
      <c r="F4440">
        <v>157.6</v>
      </c>
      <c r="G4440">
        <v>2019</v>
      </c>
      <c r="H4440">
        <v>8</v>
      </c>
      <c r="I4440" t="s">
        <v>260</v>
      </c>
      <c r="J4440">
        <v>92</v>
      </c>
      <c r="K4440">
        <v>91</v>
      </c>
      <c r="L4440">
        <v>94</v>
      </c>
      <c r="M4440">
        <v>100</v>
      </c>
      <c r="N4440">
        <v>103</v>
      </c>
      <c r="O4440">
        <v>103</v>
      </c>
      <c r="P4440">
        <v>97</v>
      </c>
      <c r="Q4440">
        <v>92</v>
      </c>
      <c r="R4440">
        <v>91</v>
      </c>
      <c r="S4440">
        <v>99</v>
      </c>
      <c r="T4440">
        <v>104</v>
      </c>
      <c r="U4440">
        <v>109</v>
      </c>
      <c r="V4440">
        <v>107</v>
      </c>
      <c r="W4440">
        <v>100</v>
      </c>
      <c r="X4440">
        <v>105</v>
      </c>
      <c r="Y4440">
        <v>103</v>
      </c>
      <c r="Z4440">
        <v>100</v>
      </c>
      <c r="AA4440">
        <v>102</v>
      </c>
      <c r="AB4440">
        <v>107</v>
      </c>
      <c r="AC4440">
        <v>105</v>
      </c>
      <c r="AD4440">
        <v>98</v>
      </c>
      <c r="AE4440">
        <v>89</v>
      </c>
      <c r="AF4440">
        <v>95</v>
      </c>
      <c r="AG4440">
        <v>104</v>
      </c>
      <c r="AH4440">
        <v>101</v>
      </c>
      <c r="AI4440">
        <v>101</v>
      </c>
      <c r="AJ4440">
        <v>101</v>
      </c>
      <c r="AK4440">
        <v>104</v>
      </c>
      <c r="AL4440">
        <v>104</v>
      </c>
      <c r="AM4440">
        <v>103</v>
      </c>
      <c r="AN4440" s="5">
        <v>106</v>
      </c>
      <c r="AO4440" s="5">
        <v>105</v>
      </c>
      <c r="AP4440" s="5">
        <v>102</v>
      </c>
      <c r="AQ4440" s="5">
        <v>102</v>
      </c>
      <c r="AR4440" s="5">
        <v>104</v>
      </c>
      <c r="AS4440" s="5">
        <v>105</v>
      </c>
      <c r="AT4440" s="5">
        <v>103</v>
      </c>
      <c r="AU4440" s="5">
        <v>101</v>
      </c>
      <c r="AV4440" s="5">
        <v>105</v>
      </c>
      <c r="AW4440" s="5">
        <v>109</v>
      </c>
      <c r="AX4440" s="5">
        <v>112</v>
      </c>
      <c r="AY4440" s="5">
        <v>110</v>
      </c>
      <c r="AZ4440" s="5">
        <v>112</v>
      </c>
      <c r="BA4440" s="5">
        <v>111</v>
      </c>
      <c r="BB4440" s="5">
        <v>111</v>
      </c>
      <c r="BC4440" s="5">
        <v>107</v>
      </c>
      <c r="BD4440" s="5">
        <v>106</v>
      </c>
      <c r="BE4440" s="5">
        <v>107</v>
      </c>
      <c r="BF4440" s="5">
        <v>105</v>
      </c>
      <c r="BG4440" s="5">
        <v>106</v>
      </c>
      <c r="BH4440" s="5">
        <v>111</v>
      </c>
      <c r="BI4440" s="5">
        <v>111</v>
      </c>
      <c r="BJ4440" s="5">
        <v>105</v>
      </c>
      <c r="BK4440" s="5">
        <v>101</v>
      </c>
      <c r="BL4440" s="5">
        <v>101</v>
      </c>
      <c r="BM4440" s="5">
        <v>108</v>
      </c>
      <c r="BN4440" s="5">
        <v>108</v>
      </c>
      <c r="BO4440" s="5">
        <v>113</v>
      </c>
      <c r="BP4440" s="5">
        <v>114</v>
      </c>
      <c r="BQ4440" s="5">
        <v>111</v>
      </c>
      <c r="BR4440" s="5">
        <v>97</v>
      </c>
      <c r="BS4440">
        <v>106</v>
      </c>
      <c r="BT4440">
        <v>109</v>
      </c>
      <c r="BU4440">
        <v>112</v>
      </c>
      <c r="BV4440">
        <v>112</v>
      </c>
      <c r="BW4440">
        <v>113</v>
      </c>
      <c r="BX4440">
        <v>109</v>
      </c>
      <c r="BY4440">
        <v>108</v>
      </c>
      <c r="CA4440">
        <v>105</v>
      </c>
      <c r="CB4440">
        <v>102</v>
      </c>
      <c r="CC4440">
        <v>101</v>
      </c>
      <c r="CD4440">
        <v>105</v>
      </c>
      <c r="CE4440">
        <v>107</v>
      </c>
      <c r="CF4440">
        <v>110</v>
      </c>
      <c r="CG4440">
        <v>113</v>
      </c>
      <c r="CH4440">
        <v>111</v>
      </c>
      <c r="CI4440">
        <v>107</v>
      </c>
      <c r="CJ4440">
        <v>106</v>
      </c>
      <c r="CK4440">
        <v>107</v>
      </c>
      <c r="CL4440">
        <v>108</v>
      </c>
      <c r="CM4440">
        <v>111</v>
      </c>
      <c r="CN4440">
        <v>107</v>
      </c>
      <c r="CO4440">
        <v>107</v>
      </c>
      <c r="CP4440">
        <v>106</v>
      </c>
      <c r="CQ4440">
        <v>109</v>
      </c>
      <c r="CR4440">
        <v>110</v>
      </c>
      <c r="CS4440">
        <v>111</v>
      </c>
      <c r="CT4440">
        <v>112</v>
      </c>
      <c r="CU4440">
        <v>109</v>
      </c>
      <c r="CV4440">
        <v>110</v>
      </c>
      <c r="CW4440">
        <v>111</v>
      </c>
      <c r="CX4440" t="s">
        <v>2</v>
      </c>
      <c r="CY4440" t="s">
        <v>218</v>
      </c>
      <c r="CZ4440" s="1">
        <f t="shared" si="5214"/>
        <v>0.72046478165157291</v>
      </c>
      <c r="DA4440" s="4">
        <f t="shared" si="5215"/>
        <v>106.74193548387096</v>
      </c>
      <c r="DB4440" s="4"/>
      <c r="DC4440" s="4"/>
      <c r="DD4440" s="4"/>
    </row>
    <row r="4441" spans="1:108" x14ac:dyDescent="0.25">
      <c r="A4441" t="s">
        <v>164</v>
      </c>
      <c r="B4441">
        <v>34.892800000000001</v>
      </c>
      <c r="C4441">
        <v>-117.0219</v>
      </c>
      <c r="D4441">
        <v>2220</v>
      </c>
      <c r="E4441" t="s">
        <v>1</v>
      </c>
      <c r="F4441">
        <v>175</v>
      </c>
      <c r="G4441">
        <v>2019</v>
      </c>
      <c r="H4441">
        <v>8</v>
      </c>
      <c r="I4441" t="s">
        <v>260</v>
      </c>
      <c r="J4441">
        <v>89</v>
      </c>
      <c r="K4441">
        <v>89</v>
      </c>
      <c r="L4441">
        <v>92</v>
      </c>
      <c r="M4441">
        <v>97</v>
      </c>
      <c r="N4441">
        <v>102</v>
      </c>
      <c r="O4441">
        <v>98</v>
      </c>
      <c r="P4441">
        <v>92</v>
      </c>
      <c r="Q4441">
        <v>90</v>
      </c>
      <c r="R4441">
        <v>93</v>
      </c>
      <c r="S4441">
        <v>98</v>
      </c>
      <c r="T4441">
        <v>101</v>
      </c>
      <c r="U4441">
        <v>103</v>
      </c>
      <c r="V4441">
        <v>100</v>
      </c>
      <c r="W4441">
        <v>100</v>
      </c>
      <c r="X4441">
        <v>103</v>
      </c>
      <c r="Y4441">
        <v>103</v>
      </c>
      <c r="Z4441">
        <v>98</v>
      </c>
      <c r="AA4441">
        <v>100</v>
      </c>
      <c r="AB4441">
        <v>104</v>
      </c>
      <c r="AC4441">
        <v>91</v>
      </c>
      <c r="AD4441">
        <v>90</v>
      </c>
      <c r="AE4441">
        <v>90</v>
      </c>
      <c r="AF4441">
        <v>96</v>
      </c>
      <c r="AG4441">
        <v>100</v>
      </c>
      <c r="AH4441">
        <v>100</v>
      </c>
      <c r="AI4441">
        <v>96</v>
      </c>
      <c r="AJ4441">
        <v>97</v>
      </c>
      <c r="AK4441">
        <v>96</v>
      </c>
      <c r="AL4441">
        <v>97</v>
      </c>
      <c r="AM4441">
        <v>99</v>
      </c>
      <c r="AN4441" s="5">
        <v>99</v>
      </c>
      <c r="AO4441" s="5">
        <v>97</v>
      </c>
      <c r="AP4441" s="5">
        <v>97</v>
      </c>
      <c r="AQ4441" s="5">
        <v>97</v>
      </c>
      <c r="AR4441" s="5">
        <v>99</v>
      </c>
      <c r="AS4441" s="5">
        <v>101</v>
      </c>
      <c r="AT4441" s="5">
        <v>98</v>
      </c>
      <c r="AU4441" s="5">
        <v>96</v>
      </c>
      <c r="AV4441" s="5">
        <v>97</v>
      </c>
      <c r="AW4441" s="5">
        <v>102</v>
      </c>
      <c r="AX4441" s="5">
        <v>105</v>
      </c>
      <c r="AY4441" s="5">
        <v>105</v>
      </c>
      <c r="AZ4441" s="5">
        <v>106</v>
      </c>
      <c r="BA4441" s="5">
        <v>107</v>
      </c>
      <c r="BB4441" s="5">
        <v>104</v>
      </c>
      <c r="BC4441" s="5">
        <v>104</v>
      </c>
      <c r="BD4441" s="5">
        <v>100</v>
      </c>
      <c r="BE4441" s="5">
        <v>99</v>
      </c>
      <c r="BF4441" s="5">
        <v>98</v>
      </c>
      <c r="BG4441" s="5">
        <v>100</v>
      </c>
      <c r="BH4441" s="5">
        <v>105</v>
      </c>
      <c r="BI4441" s="5">
        <v>105</v>
      </c>
      <c r="BJ4441" s="5">
        <v>102</v>
      </c>
      <c r="BK4441" s="5">
        <v>103</v>
      </c>
      <c r="BL4441" s="5">
        <v>96</v>
      </c>
      <c r="BM4441" s="5">
        <v>101</v>
      </c>
      <c r="BN4441" s="5">
        <v>106</v>
      </c>
      <c r="BO4441" s="5">
        <v>109</v>
      </c>
      <c r="BP4441" s="5">
        <v>108</v>
      </c>
      <c r="BQ4441" s="5">
        <v>107</v>
      </c>
      <c r="BR4441" s="5">
        <v>107</v>
      </c>
      <c r="BS4441">
        <v>103</v>
      </c>
      <c r="BT4441">
        <v>104</v>
      </c>
      <c r="BU4441">
        <v>105</v>
      </c>
      <c r="BV4441">
        <v>106</v>
      </c>
      <c r="BW4441">
        <v>108</v>
      </c>
      <c r="BX4441">
        <v>102</v>
      </c>
      <c r="BY4441">
        <v>103</v>
      </c>
      <c r="BZ4441">
        <v>102</v>
      </c>
      <c r="CA4441">
        <v>97</v>
      </c>
      <c r="CB4441">
        <v>96</v>
      </c>
      <c r="CC4441">
        <v>96</v>
      </c>
      <c r="CD4441">
        <v>99</v>
      </c>
      <c r="CE4441">
        <v>103</v>
      </c>
      <c r="CF4441">
        <v>104</v>
      </c>
      <c r="CG4441">
        <v>107</v>
      </c>
      <c r="CH4441">
        <v>106</v>
      </c>
      <c r="CI4441">
        <v>102</v>
      </c>
      <c r="CJ4441">
        <v>97</v>
      </c>
      <c r="CK4441">
        <v>108</v>
      </c>
      <c r="CL4441">
        <v>104</v>
      </c>
      <c r="CM4441">
        <v>104</v>
      </c>
      <c r="CN4441">
        <v>104</v>
      </c>
      <c r="CO4441">
        <v>100</v>
      </c>
      <c r="CP4441">
        <v>101</v>
      </c>
      <c r="CQ4441">
        <v>104</v>
      </c>
      <c r="CR4441">
        <v>104</v>
      </c>
      <c r="CS4441">
        <v>105</v>
      </c>
      <c r="CT4441">
        <v>104</v>
      </c>
      <c r="CU4441">
        <v>102</v>
      </c>
      <c r="CV4441">
        <v>105</v>
      </c>
      <c r="CW4441">
        <v>105</v>
      </c>
      <c r="CX4441" t="s">
        <v>5</v>
      </c>
      <c r="CY4441" t="s">
        <v>20</v>
      </c>
      <c r="CZ4441" s="1">
        <f t="shared" si="5214"/>
        <v>0.9428759646861522</v>
      </c>
      <c r="DA4441" s="4">
        <f t="shared" si="5215"/>
        <v>101.93548387096774</v>
      </c>
      <c r="DB4441" s="4"/>
      <c r="DC4441" s="4"/>
      <c r="DD4441" s="4"/>
    </row>
    <row r="4442" spans="1:108" x14ac:dyDescent="0.25">
      <c r="A4442" t="s">
        <v>230</v>
      </c>
      <c r="B4442">
        <v>36.2119</v>
      </c>
      <c r="C4442">
        <v>-115.1939</v>
      </c>
      <c r="D4442">
        <v>2189</v>
      </c>
      <c r="E4442" t="s">
        <v>1</v>
      </c>
      <c r="F4442">
        <v>152.30000000000001</v>
      </c>
      <c r="G4442">
        <v>2019</v>
      </c>
      <c r="H4442">
        <v>8</v>
      </c>
      <c r="I4442" t="s">
        <v>260</v>
      </c>
      <c r="J4442">
        <v>90</v>
      </c>
      <c r="K4442">
        <v>90</v>
      </c>
      <c r="L4442">
        <v>92</v>
      </c>
      <c r="M4442">
        <v>98</v>
      </c>
      <c r="N4442">
        <v>101</v>
      </c>
      <c r="O4442">
        <v>103</v>
      </c>
      <c r="P4442">
        <v>97</v>
      </c>
      <c r="Q4442">
        <v>90</v>
      </c>
      <c r="R4442">
        <v>91</v>
      </c>
      <c r="S4442">
        <v>97</v>
      </c>
      <c r="T4442">
        <v>102</v>
      </c>
      <c r="U4442">
        <v>105</v>
      </c>
      <c r="V4442">
        <v>105</v>
      </c>
      <c r="W4442">
        <v>96</v>
      </c>
      <c r="X4442">
        <v>102</v>
      </c>
      <c r="Y4442">
        <v>101</v>
      </c>
      <c r="Z4442">
        <v>98</v>
      </c>
      <c r="AA4442">
        <v>100</v>
      </c>
      <c r="AB4442">
        <v>105</v>
      </c>
      <c r="AC4442">
        <v>103</v>
      </c>
      <c r="AD4442">
        <v>95</v>
      </c>
      <c r="AE4442">
        <v>89</v>
      </c>
      <c r="AF4442">
        <v>94</v>
      </c>
      <c r="AG4442">
        <v>101</v>
      </c>
      <c r="AH4442">
        <v>100</v>
      </c>
      <c r="AI4442">
        <v>99</v>
      </c>
      <c r="AJ4442">
        <v>99</v>
      </c>
      <c r="AK4442">
        <v>101</v>
      </c>
      <c r="AL4442">
        <v>100</v>
      </c>
      <c r="AM4442">
        <v>100</v>
      </c>
      <c r="AN4442" s="5">
        <v>104</v>
      </c>
      <c r="AO4442" s="5">
        <v>103</v>
      </c>
      <c r="AP4442" s="5">
        <v>100</v>
      </c>
      <c r="AQ4442" s="5">
        <v>100</v>
      </c>
      <c r="AR4442" s="5">
        <v>101</v>
      </c>
      <c r="AS4442" s="5">
        <v>103</v>
      </c>
      <c r="AT4442" s="5">
        <v>101</v>
      </c>
      <c r="AU4442" s="5">
        <v>99</v>
      </c>
      <c r="AV4442" s="5">
        <v>101</v>
      </c>
      <c r="AW4442" s="5">
        <v>105</v>
      </c>
      <c r="AX4442" s="5">
        <v>109</v>
      </c>
      <c r="AY4442" s="5">
        <v>107</v>
      </c>
      <c r="AZ4442" s="5">
        <v>109</v>
      </c>
      <c r="BA4442" s="5">
        <v>110</v>
      </c>
      <c r="BB4442" s="5">
        <v>109</v>
      </c>
      <c r="BC4442" s="5">
        <v>108</v>
      </c>
      <c r="BD4442" s="5">
        <v>105</v>
      </c>
      <c r="BE4442" s="5">
        <v>106</v>
      </c>
      <c r="BF4442" s="5">
        <v>104</v>
      </c>
      <c r="BG4442" s="5">
        <v>104</v>
      </c>
      <c r="BH4442" s="5">
        <v>107</v>
      </c>
      <c r="BI4442" s="5">
        <v>108</v>
      </c>
      <c r="BJ4442" s="5">
        <v>103</v>
      </c>
      <c r="BK4442" s="5">
        <v>100</v>
      </c>
      <c r="BL4442" s="5">
        <v>98</v>
      </c>
      <c r="BM4442" s="5">
        <v>106</v>
      </c>
      <c r="BN4442" s="5">
        <v>107</v>
      </c>
      <c r="BO4442" s="5">
        <v>109</v>
      </c>
      <c r="BP4442" s="5">
        <v>112</v>
      </c>
      <c r="BQ4442" s="5">
        <v>108</v>
      </c>
      <c r="BR4442" s="5">
        <v>95</v>
      </c>
      <c r="BS4442">
        <v>103</v>
      </c>
      <c r="BT4442">
        <v>107</v>
      </c>
      <c r="BU4442">
        <v>109</v>
      </c>
      <c r="BV4442">
        <v>110</v>
      </c>
      <c r="BW4442">
        <v>111</v>
      </c>
      <c r="BX4442">
        <v>108</v>
      </c>
      <c r="BY4442">
        <v>105</v>
      </c>
      <c r="BZ4442">
        <v>100</v>
      </c>
      <c r="CA4442">
        <v>103</v>
      </c>
      <c r="CB4442">
        <v>101</v>
      </c>
      <c r="CC4442">
        <v>99</v>
      </c>
      <c r="CD4442">
        <v>102</v>
      </c>
      <c r="CE4442">
        <v>104</v>
      </c>
      <c r="CF4442">
        <v>108</v>
      </c>
      <c r="CG4442">
        <v>109</v>
      </c>
      <c r="CH4442">
        <v>108</v>
      </c>
      <c r="CI4442">
        <v>106</v>
      </c>
      <c r="CJ4442">
        <v>104</v>
      </c>
      <c r="CK4442">
        <v>103</v>
      </c>
      <c r="CL4442">
        <v>104</v>
      </c>
      <c r="CM4442">
        <v>108</v>
      </c>
      <c r="CN4442">
        <v>106</v>
      </c>
      <c r="CO4442">
        <v>104</v>
      </c>
      <c r="CP4442">
        <v>104</v>
      </c>
      <c r="CQ4442">
        <v>106</v>
      </c>
      <c r="CR4442">
        <v>107</v>
      </c>
      <c r="CS4442">
        <v>107</v>
      </c>
      <c r="CT4442">
        <v>110</v>
      </c>
      <c r="CU4442">
        <v>107</v>
      </c>
      <c r="CV4442">
        <v>108</v>
      </c>
      <c r="CW4442">
        <v>108</v>
      </c>
      <c r="CX4442" t="s">
        <v>2</v>
      </c>
      <c r="CY4442" t="s">
        <v>231</v>
      </c>
      <c r="CZ4442" s="1">
        <f t="shared" si="5214"/>
        <v>0.73734859142729048</v>
      </c>
      <c r="DA4442" s="4">
        <f t="shared" si="5215"/>
        <v>104.54838709677419</v>
      </c>
      <c r="DB4442" s="4"/>
      <c r="DC4442" s="4"/>
      <c r="DD4442" s="4"/>
    </row>
    <row r="4443" spans="1:108" x14ac:dyDescent="0.25">
      <c r="A4443" t="s">
        <v>91</v>
      </c>
      <c r="B4443">
        <v>36.071899999999999</v>
      </c>
      <c r="C4443">
        <v>-115.16330000000001</v>
      </c>
      <c r="D4443">
        <v>2175</v>
      </c>
      <c r="E4443" t="s">
        <v>1</v>
      </c>
      <c r="F4443">
        <v>158.69999999999999</v>
      </c>
      <c r="G4443">
        <v>2019</v>
      </c>
      <c r="H4443">
        <v>8</v>
      </c>
      <c r="I4443" t="s">
        <v>260</v>
      </c>
      <c r="J4443">
        <v>91</v>
      </c>
      <c r="K4443">
        <v>92</v>
      </c>
      <c r="L4443">
        <v>93</v>
      </c>
      <c r="M4443">
        <v>98</v>
      </c>
      <c r="N4443">
        <v>102</v>
      </c>
      <c r="O4443">
        <v>102</v>
      </c>
      <c r="P4443">
        <v>97</v>
      </c>
      <c r="Q4443">
        <v>91</v>
      </c>
      <c r="R4443">
        <v>91</v>
      </c>
      <c r="S4443">
        <v>97</v>
      </c>
      <c r="T4443">
        <v>103</v>
      </c>
      <c r="U4443">
        <v>107</v>
      </c>
      <c r="V4443">
        <v>106</v>
      </c>
      <c r="W4443">
        <v>98</v>
      </c>
      <c r="X4443">
        <v>103</v>
      </c>
      <c r="Y4443">
        <v>101</v>
      </c>
      <c r="Z4443">
        <v>100</v>
      </c>
      <c r="AA4443">
        <v>101</v>
      </c>
      <c r="AB4443">
        <v>106</v>
      </c>
      <c r="AC4443">
        <v>103</v>
      </c>
      <c r="AD4443">
        <v>97</v>
      </c>
      <c r="AE4443">
        <v>89</v>
      </c>
      <c r="AF4443">
        <v>94</v>
      </c>
      <c r="AG4443">
        <v>102</v>
      </c>
      <c r="AH4443">
        <v>100</v>
      </c>
      <c r="AI4443">
        <v>99</v>
      </c>
      <c r="AJ4443">
        <v>99</v>
      </c>
      <c r="AK4443">
        <v>102</v>
      </c>
      <c r="AL4443">
        <v>103</v>
      </c>
      <c r="AM4443">
        <v>101</v>
      </c>
      <c r="AN4443" s="5">
        <v>104</v>
      </c>
      <c r="AO4443" s="5">
        <v>104</v>
      </c>
      <c r="AP4443" s="5">
        <v>100</v>
      </c>
      <c r="AQ4443" s="5">
        <v>100</v>
      </c>
      <c r="AR4443" s="5">
        <v>102</v>
      </c>
      <c r="AS4443" s="5">
        <v>103</v>
      </c>
      <c r="AT4443" s="5">
        <v>101</v>
      </c>
      <c r="AU4443" s="5">
        <v>99</v>
      </c>
      <c r="AV4443" s="5">
        <v>103</v>
      </c>
      <c r="AW4443" s="5">
        <v>106</v>
      </c>
      <c r="AX4443" s="5">
        <v>109</v>
      </c>
      <c r="AY4443" s="5">
        <v>109</v>
      </c>
      <c r="AZ4443" s="5">
        <v>111</v>
      </c>
      <c r="BA4443" s="5">
        <v>110</v>
      </c>
      <c r="BB4443" s="5">
        <v>109</v>
      </c>
      <c r="BC4443" s="5">
        <v>108</v>
      </c>
      <c r="BD4443" s="5">
        <v>105</v>
      </c>
      <c r="BE4443" s="5">
        <v>106</v>
      </c>
      <c r="BF4443" s="5">
        <v>103</v>
      </c>
      <c r="BG4443" s="5">
        <v>105</v>
      </c>
      <c r="BH4443" s="5">
        <v>109</v>
      </c>
      <c r="BI4443" s="5">
        <v>109</v>
      </c>
      <c r="BJ4443" s="5">
        <v>104</v>
      </c>
      <c r="BK4443" s="5">
        <v>100</v>
      </c>
      <c r="BL4443" s="5">
        <v>99</v>
      </c>
      <c r="BM4443" s="5">
        <v>106</v>
      </c>
      <c r="BN4443" s="5">
        <v>107</v>
      </c>
      <c r="BO4443" s="5">
        <v>110</v>
      </c>
      <c r="BP4443" s="5">
        <v>112</v>
      </c>
      <c r="BQ4443" s="5">
        <v>108</v>
      </c>
      <c r="BR4443" s="5">
        <v>96</v>
      </c>
      <c r="BS4443">
        <v>104</v>
      </c>
      <c r="BT4443">
        <v>108</v>
      </c>
      <c r="BU4443">
        <v>110</v>
      </c>
      <c r="BV4443">
        <v>110</v>
      </c>
      <c r="BW4443">
        <v>113</v>
      </c>
      <c r="BX4443">
        <v>108</v>
      </c>
      <c r="BY4443">
        <v>106</v>
      </c>
      <c r="BZ4443">
        <v>102</v>
      </c>
      <c r="CA4443">
        <v>104</v>
      </c>
      <c r="CB4443">
        <v>102</v>
      </c>
      <c r="CC4443">
        <v>100</v>
      </c>
      <c r="CD4443">
        <v>104</v>
      </c>
      <c r="CE4443">
        <v>106</v>
      </c>
      <c r="CF4443">
        <v>108</v>
      </c>
      <c r="CG4443">
        <v>110</v>
      </c>
      <c r="CH4443">
        <v>108</v>
      </c>
      <c r="CI4443">
        <v>106</v>
      </c>
      <c r="CJ4443">
        <v>104</v>
      </c>
      <c r="CK4443">
        <v>105</v>
      </c>
      <c r="CL4443">
        <v>107</v>
      </c>
      <c r="CM4443">
        <v>109</v>
      </c>
      <c r="CN4443">
        <v>106</v>
      </c>
      <c r="CO4443">
        <v>105</v>
      </c>
      <c r="CP4443">
        <v>106</v>
      </c>
      <c r="CQ4443">
        <v>107</v>
      </c>
      <c r="CR4443">
        <v>108</v>
      </c>
      <c r="CS4443">
        <v>109</v>
      </c>
      <c r="CT4443">
        <v>110</v>
      </c>
      <c r="CU4443">
        <v>107</v>
      </c>
      <c r="CV4443">
        <v>108</v>
      </c>
      <c r="CW4443">
        <v>109</v>
      </c>
      <c r="CX4443" t="s">
        <v>2</v>
      </c>
      <c r="CY4443" t="s">
        <v>92</v>
      </c>
      <c r="CZ4443" s="1">
        <f t="shared" si="5214"/>
        <v>0.74505025578933393</v>
      </c>
      <c r="DA4443" s="4">
        <f t="shared" si="5215"/>
        <v>105.06451612903226</v>
      </c>
      <c r="DB4443" s="4"/>
      <c r="DC4443" s="4"/>
      <c r="DD4443" s="4"/>
    </row>
    <row r="4444" spans="1:108" x14ac:dyDescent="0.25">
      <c r="A4444" t="s">
        <v>77</v>
      </c>
      <c r="B4444">
        <v>34.8536</v>
      </c>
      <c r="C4444">
        <v>-116.7869</v>
      </c>
      <c r="D4444">
        <v>1919</v>
      </c>
      <c r="E4444" t="s">
        <v>1</v>
      </c>
      <c r="F4444">
        <v>178.9</v>
      </c>
      <c r="G4444">
        <v>2019</v>
      </c>
      <c r="H4444">
        <v>8</v>
      </c>
      <c r="I4444" t="s">
        <v>260</v>
      </c>
      <c r="J4444">
        <v>91</v>
      </c>
      <c r="K4444">
        <v>92</v>
      </c>
      <c r="L4444">
        <v>95</v>
      </c>
      <c r="M4444">
        <v>100</v>
      </c>
      <c r="N4444">
        <v>105</v>
      </c>
      <c r="O4444">
        <v>102</v>
      </c>
      <c r="P4444">
        <v>97</v>
      </c>
      <c r="Q4444">
        <v>92</v>
      </c>
      <c r="R4444">
        <v>95</v>
      </c>
      <c r="S4444">
        <v>101</v>
      </c>
      <c r="T4444">
        <v>105</v>
      </c>
      <c r="U4444">
        <v>108</v>
      </c>
      <c r="V4444">
        <v>103</v>
      </c>
      <c r="W4444">
        <v>102</v>
      </c>
      <c r="X4444">
        <v>106</v>
      </c>
      <c r="Y4444">
        <v>102</v>
      </c>
      <c r="Z4444">
        <v>100</v>
      </c>
      <c r="AA4444">
        <v>102</v>
      </c>
      <c r="AB4444">
        <v>106</v>
      </c>
      <c r="AC4444">
        <v>102</v>
      </c>
      <c r="AD4444">
        <v>94</v>
      </c>
      <c r="AE4444">
        <v>93</v>
      </c>
      <c r="AF4444">
        <v>98</v>
      </c>
      <c r="AG4444">
        <v>103</v>
      </c>
      <c r="AH4444">
        <v>100</v>
      </c>
      <c r="AI4444">
        <v>99</v>
      </c>
      <c r="AJ4444">
        <v>100</v>
      </c>
      <c r="AK4444">
        <v>101</v>
      </c>
      <c r="AL4444">
        <v>101</v>
      </c>
      <c r="AM4444">
        <v>103</v>
      </c>
      <c r="AN4444" s="5">
        <v>104</v>
      </c>
      <c r="AO4444" s="5">
        <v>101</v>
      </c>
      <c r="AP4444" s="5">
        <v>99</v>
      </c>
      <c r="AQ4444" s="5">
        <v>100</v>
      </c>
      <c r="AR4444" s="5">
        <v>102</v>
      </c>
      <c r="AS4444" s="5">
        <v>104</v>
      </c>
      <c r="AT4444" s="5">
        <v>101</v>
      </c>
      <c r="AU4444" s="5">
        <v>99</v>
      </c>
      <c r="AV4444" s="5">
        <v>100</v>
      </c>
      <c r="AW4444" s="5">
        <v>104</v>
      </c>
      <c r="AX4444" s="5">
        <v>107</v>
      </c>
      <c r="AY4444" s="5">
        <v>109</v>
      </c>
      <c r="AZ4444" s="5">
        <v>109</v>
      </c>
      <c r="BA4444" s="5">
        <v>110</v>
      </c>
      <c r="BB4444" s="5">
        <v>107</v>
      </c>
      <c r="BC4444" s="5">
        <v>106</v>
      </c>
      <c r="BD4444" s="5">
        <v>104</v>
      </c>
      <c r="BE4444" s="5">
        <v>103</v>
      </c>
      <c r="BF4444" s="5">
        <v>102</v>
      </c>
      <c r="BG4444" s="5">
        <v>104</v>
      </c>
      <c r="BH4444" s="5">
        <v>108</v>
      </c>
      <c r="BI4444" s="5">
        <v>108</v>
      </c>
      <c r="BJ4444" s="5">
        <v>105</v>
      </c>
      <c r="BK4444" s="5">
        <v>102</v>
      </c>
      <c r="BL4444" s="5">
        <v>99</v>
      </c>
      <c r="BM4444" s="5">
        <v>106</v>
      </c>
      <c r="BN4444" s="5">
        <v>109</v>
      </c>
      <c r="BO4444" s="5">
        <v>112</v>
      </c>
      <c r="BP4444" s="5">
        <v>112</v>
      </c>
      <c r="BQ4444" s="5">
        <v>109</v>
      </c>
      <c r="BR4444" s="5">
        <v>105</v>
      </c>
      <c r="BS4444">
        <v>106</v>
      </c>
      <c r="BT4444">
        <v>106</v>
      </c>
      <c r="BU4444">
        <v>108</v>
      </c>
      <c r="BV4444">
        <v>109</v>
      </c>
      <c r="BW4444">
        <v>110</v>
      </c>
      <c r="BX4444">
        <v>105</v>
      </c>
      <c r="BY4444">
        <v>106</v>
      </c>
      <c r="BZ4444">
        <v>104</v>
      </c>
      <c r="CA4444">
        <v>101</v>
      </c>
      <c r="CB4444">
        <v>99</v>
      </c>
      <c r="CC4444">
        <v>98</v>
      </c>
      <c r="CD4444">
        <v>102</v>
      </c>
      <c r="CE4444">
        <v>105</v>
      </c>
      <c r="CF4444">
        <v>108</v>
      </c>
      <c r="CG4444">
        <v>110</v>
      </c>
      <c r="CH4444">
        <v>108</v>
      </c>
      <c r="CI4444">
        <v>105</v>
      </c>
      <c r="CJ4444">
        <v>101</v>
      </c>
      <c r="CK4444">
        <v>103</v>
      </c>
      <c r="CL4444">
        <v>106</v>
      </c>
      <c r="CM4444">
        <v>107</v>
      </c>
      <c r="CN4444">
        <v>106</v>
      </c>
      <c r="CO4444">
        <v>104</v>
      </c>
      <c r="CP4444">
        <v>104</v>
      </c>
      <c r="CQ4444">
        <v>107</v>
      </c>
      <c r="CR4444">
        <v>107</v>
      </c>
      <c r="CS4444">
        <v>109</v>
      </c>
      <c r="CT4444">
        <v>108</v>
      </c>
      <c r="CU4444">
        <v>107</v>
      </c>
      <c r="CV4444">
        <v>108</v>
      </c>
      <c r="CW4444">
        <v>107</v>
      </c>
      <c r="CX4444" t="s">
        <v>5</v>
      </c>
      <c r="CY4444" t="s">
        <v>78</v>
      </c>
      <c r="CZ4444" s="1">
        <f t="shared" si="5214"/>
        <v>0.92177509379017086</v>
      </c>
      <c r="DA4444" s="4">
        <f t="shared" si="5215"/>
        <v>104.83870967741936</v>
      </c>
      <c r="DB4444" s="4"/>
      <c r="DC4444" s="4"/>
      <c r="DD4444" s="4"/>
    </row>
    <row r="4445" spans="1:108" x14ac:dyDescent="0.25">
      <c r="A4445" t="s">
        <v>232</v>
      </c>
      <c r="B4445">
        <v>36.01</v>
      </c>
      <c r="C4445">
        <v>-114.79640000000001</v>
      </c>
      <c r="D4445">
        <v>1641</v>
      </c>
      <c r="E4445" t="s">
        <v>1</v>
      </c>
      <c r="F4445">
        <v>192.3</v>
      </c>
      <c r="G4445">
        <v>2019</v>
      </c>
      <c r="H4445">
        <v>8</v>
      </c>
      <c r="I4445" t="s">
        <v>260</v>
      </c>
      <c r="J4445">
        <v>93</v>
      </c>
      <c r="K4445">
        <v>94</v>
      </c>
      <c r="L4445">
        <v>95</v>
      </c>
      <c r="N4445">
        <v>103</v>
      </c>
      <c r="O4445">
        <v>103</v>
      </c>
      <c r="P4445">
        <v>98</v>
      </c>
      <c r="Q4445">
        <v>93</v>
      </c>
      <c r="S4445">
        <v>99</v>
      </c>
      <c r="T4445">
        <v>103</v>
      </c>
      <c r="U4445">
        <v>107</v>
      </c>
      <c r="V4445">
        <v>110</v>
      </c>
      <c r="W4445">
        <v>102</v>
      </c>
      <c r="X4445">
        <v>105</v>
      </c>
      <c r="Y4445">
        <v>105</v>
      </c>
      <c r="AA4445">
        <v>102</v>
      </c>
      <c r="AB4445">
        <v>107</v>
      </c>
      <c r="AC4445">
        <v>107</v>
      </c>
      <c r="AD4445">
        <v>96</v>
      </c>
      <c r="AF4445">
        <v>95</v>
      </c>
      <c r="AG4445">
        <v>104</v>
      </c>
      <c r="AH4445">
        <v>101</v>
      </c>
      <c r="AI4445">
        <v>98</v>
      </c>
      <c r="AJ4445">
        <v>100</v>
      </c>
      <c r="AL4445">
        <v>103</v>
      </c>
      <c r="AN4445" s="5">
        <v>109</v>
      </c>
      <c r="AO4445" s="5">
        <v>105</v>
      </c>
      <c r="AP4445" s="5">
        <v>101</v>
      </c>
      <c r="AQ4445" s="5">
        <v>102</v>
      </c>
      <c r="AR4445" s="5">
        <v>103</v>
      </c>
      <c r="AS4445" s="5">
        <v>106</v>
      </c>
      <c r="AT4445" s="5">
        <v>101</v>
      </c>
      <c r="AU4445" s="5">
        <v>100</v>
      </c>
      <c r="AV4445" s="5">
        <v>102</v>
      </c>
      <c r="AW4445" s="5">
        <v>108</v>
      </c>
      <c r="AX4445" s="5">
        <v>113</v>
      </c>
      <c r="AY4445" s="5">
        <v>111</v>
      </c>
      <c r="AZ4445" s="5">
        <v>114</v>
      </c>
      <c r="BA4445" s="5">
        <v>115</v>
      </c>
      <c r="BB4445" s="5">
        <v>114</v>
      </c>
      <c r="BC4445" s="5">
        <v>113</v>
      </c>
      <c r="BD4445" s="5">
        <v>106</v>
      </c>
      <c r="BE4445" s="5">
        <v>109</v>
      </c>
      <c r="BF4445" s="8">
        <f>AVERAGE(BE4445,BG4445)</f>
        <v>108</v>
      </c>
      <c r="BG4445" s="5">
        <v>107</v>
      </c>
      <c r="BH4445" s="5">
        <v>109</v>
      </c>
      <c r="BI4445" s="5">
        <v>111</v>
      </c>
      <c r="BJ4445" s="5">
        <v>106</v>
      </c>
      <c r="BK4445" s="5">
        <v>105</v>
      </c>
      <c r="BL4445" s="5">
        <v>103</v>
      </c>
      <c r="BM4445" s="5">
        <v>108</v>
      </c>
      <c r="BN4445" s="5">
        <v>110</v>
      </c>
      <c r="BO4445" s="5">
        <v>114</v>
      </c>
      <c r="BP4445" s="5">
        <v>114</v>
      </c>
      <c r="BQ4445" s="5">
        <v>107</v>
      </c>
      <c r="BR4445" s="5">
        <v>97</v>
      </c>
      <c r="BS4445">
        <v>106</v>
      </c>
      <c r="BT4445">
        <v>110</v>
      </c>
      <c r="BU4445">
        <v>112</v>
      </c>
      <c r="BV4445">
        <v>112</v>
      </c>
      <c r="BW4445">
        <v>114</v>
      </c>
      <c r="BX4445">
        <v>108</v>
      </c>
      <c r="BY4445">
        <v>107</v>
      </c>
      <c r="BZ4445">
        <v>104</v>
      </c>
      <c r="CA4445">
        <v>107</v>
      </c>
      <c r="CB4445">
        <v>106</v>
      </c>
      <c r="CC4445">
        <v>103</v>
      </c>
      <c r="CD4445">
        <v>104</v>
      </c>
      <c r="CF4445">
        <v>111</v>
      </c>
      <c r="CG4445">
        <v>113</v>
      </c>
      <c r="CI4445">
        <v>111</v>
      </c>
      <c r="CJ4445">
        <v>105</v>
      </c>
      <c r="CK4445">
        <v>105</v>
      </c>
      <c r="CL4445">
        <v>108</v>
      </c>
      <c r="CM4445">
        <v>111</v>
      </c>
      <c r="CN4445">
        <v>108</v>
      </c>
      <c r="CO4445">
        <v>104</v>
      </c>
      <c r="CP4445">
        <v>103</v>
      </c>
      <c r="CQ4445">
        <v>109</v>
      </c>
      <c r="CR4445">
        <v>110</v>
      </c>
      <c r="CS4445">
        <v>110</v>
      </c>
      <c r="CU4445">
        <v>105</v>
      </c>
      <c r="CV4445">
        <v>113</v>
      </c>
      <c r="CW4445">
        <v>111</v>
      </c>
      <c r="CX4445" t="s">
        <v>2</v>
      </c>
      <c r="CY4445" t="s">
        <v>233</v>
      </c>
      <c r="CZ4445" s="1">
        <f t="shared" si="5214"/>
        <v>0.70490526070374493</v>
      </c>
      <c r="DA4445" s="4">
        <f t="shared" si="5215"/>
        <v>107.45161290322581</v>
      </c>
      <c r="DB4445" s="4"/>
      <c r="DC4445" s="4"/>
      <c r="DD4445" s="4"/>
    </row>
    <row r="4446" spans="1:108" x14ac:dyDescent="0.25">
      <c r="A4446" t="s">
        <v>63</v>
      </c>
      <c r="B4446">
        <v>36.549999999999997</v>
      </c>
      <c r="C4446">
        <v>-114.45829999999999</v>
      </c>
      <c r="D4446">
        <v>1294</v>
      </c>
      <c r="E4446" t="s">
        <v>1</v>
      </c>
      <c r="F4446">
        <v>215.3</v>
      </c>
      <c r="G4446">
        <v>2019</v>
      </c>
      <c r="H4446">
        <v>8</v>
      </c>
      <c r="I4446" t="s">
        <v>260</v>
      </c>
      <c r="J4446">
        <v>97</v>
      </c>
      <c r="K4446">
        <v>95</v>
      </c>
      <c r="L4446">
        <v>94</v>
      </c>
      <c r="M4446">
        <v>98</v>
      </c>
      <c r="N4446">
        <v>103</v>
      </c>
      <c r="O4446">
        <v>106</v>
      </c>
      <c r="P4446">
        <v>106</v>
      </c>
      <c r="Q4446">
        <v>101</v>
      </c>
      <c r="R4446">
        <v>96</v>
      </c>
      <c r="S4446">
        <v>96</v>
      </c>
      <c r="T4446">
        <v>103</v>
      </c>
      <c r="U4446">
        <v>109</v>
      </c>
      <c r="V4446">
        <v>111</v>
      </c>
      <c r="W4446">
        <v>112</v>
      </c>
      <c r="X4446">
        <v>106</v>
      </c>
      <c r="Y4446">
        <v>107</v>
      </c>
      <c r="Z4446">
        <v>107</v>
      </c>
      <c r="AA4446">
        <v>104</v>
      </c>
      <c r="AB4446">
        <v>106</v>
      </c>
      <c r="AC4446">
        <v>110</v>
      </c>
      <c r="AD4446">
        <v>107</v>
      </c>
      <c r="AE4446">
        <v>100</v>
      </c>
      <c r="AF4446">
        <v>94</v>
      </c>
      <c r="AG4446">
        <v>98</v>
      </c>
      <c r="AH4446">
        <v>105</v>
      </c>
      <c r="AI4446">
        <v>104</v>
      </c>
      <c r="AJ4446">
        <v>102</v>
      </c>
      <c r="AK4446">
        <v>104</v>
      </c>
      <c r="AL4446">
        <v>106</v>
      </c>
      <c r="AM4446">
        <v>106</v>
      </c>
      <c r="AN4446" s="5">
        <v>103</v>
      </c>
      <c r="AO4446" s="5">
        <v>109</v>
      </c>
      <c r="AP4446" s="5">
        <v>108</v>
      </c>
      <c r="AQ4446" s="5">
        <v>106</v>
      </c>
      <c r="AR4446" s="5">
        <v>105</v>
      </c>
      <c r="AS4446" s="5">
        <v>107</v>
      </c>
      <c r="AT4446" s="5">
        <v>108</v>
      </c>
      <c r="AU4446" s="5">
        <v>105</v>
      </c>
      <c r="AV4446" s="5">
        <v>104</v>
      </c>
      <c r="AW4446" s="5">
        <v>106</v>
      </c>
      <c r="AX4446" s="5">
        <v>111</v>
      </c>
      <c r="AY4446" s="5">
        <v>114</v>
      </c>
      <c r="AZ4446" s="5">
        <v>112</v>
      </c>
      <c r="BA4446" s="5">
        <v>115</v>
      </c>
      <c r="BB4446" s="5">
        <v>115</v>
      </c>
      <c r="BC4446" s="5">
        <v>114</v>
      </c>
      <c r="BD4446" s="5">
        <v>115</v>
      </c>
      <c r="BE4446" s="5">
        <v>111</v>
      </c>
      <c r="BF4446" s="5">
        <v>110</v>
      </c>
      <c r="BG4446" s="5">
        <v>109</v>
      </c>
      <c r="BH4446" s="5">
        <v>110</v>
      </c>
      <c r="BI4446" s="5">
        <v>113</v>
      </c>
      <c r="BJ4446" s="5">
        <v>113</v>
      </c>
      <c r="BK4446" s="5">
        <v>110</v>
      </c>
      <c r="BL4446" s="5">
        <v>111</v>
      </c>
      <c r="BM4446" s="5">
        <v>107</v>
      </c>
      <c r="BN4446" s="5">
        <v>111</v>
      </c>
      <c r="BO4446" s="5">
        <v>112</v>
      </c>
      <c r="BP4446" s="5">
        <v>116</v>
      </c>
      <c r="BQ4446" s="5">
        <v>117</v>
      </c>
      <c r="BR4446" s="5">
        <v>111</v>
      </c>
      <c r="BS4446">
        <v>97</v>
      </c>
      <c r="BT4446">
        <v>108</v>
      </c>
      <c r="BU4446">
        <v>113</v>
      </c>
      <c r="BV4446">
        <v>114</v>
      </c>
      <c r="BW4446">
        <v>115</v>
      </c>
      <c r="BX4446">
        <v>117</v>
      </c>
      <c r="BY4446">
        <v>110</v>
      </c>
      <c r="BZ4446">
        <v>111</v>
      </c>
      <c r="CA4446">
        <v>107</v>
      </c>
      <c r="CB4446">
        <v>109</v>
      </c>
      <c r="CC4446">
        <v>107</v>
      </c>
      <c r="CD4446">
        <v>105</v>
      </c>
      <c r="CE4446">
        <v>108</v>
      </c>
      <c r="CF4446">
        <v>110</v>
      </c>
      <c r="CG4446">
        <v>114</v>
      </c>
      <c r="CH4446">
        <v>115</v>
      </c>
      <c r="CI4446">
        <v>114</v>
      </c>
      <c r="CJ4446">
        <v>111</v>
      </c>
      <c r="CK4446">
        <v>109</v>
      </c>
      <c r="CL4446">
        <v>109</v>
      </c>
      <c r="CM4446">
        <v>110</v>
      </c>
      <c r="CN4446">
        <v>113</v>
      </c>
      <c r="CO4446">
        <v>111</v>
      </c>
      <c r="CP4446">
        <v>109</v>
      </c>
      <c r="CQ4446">
        <v>107</v>
      </c>
      <c r="CR4446">
        <v>110</v>
      </c>
      <c r="CS4446">
        <v>113</v>
      </c>
      <c r="CT4446">
        <v>114</v>
      </c>
      <c r="CU4446">
        <v>114</v>
      </c>
      <c r="CV4446">
        <v>111</v>
      </c>
      <c r="CW4446">
        <v>113</v>
      </c>
      <c r="CX4446" t="s">
        <v>2</v>
      </c>
      <c r="CY4446" t="s">
        <v>64</v>
      </c>
      <c r="CZ4446" s="1">
        <f t="shared" si="5214"/>
        <v>0.69938331737120341</v>
      </c>
      <c r="DA4446" s="4">
        <f t="shared" si="5215"/>
        <v>110.25806451612904</v>
      </c>
      <c r="DB4446" s="4"/>
      <c r="DC4446" s="4"/>
      <c r="DD4446" s="4"/>
    </row>
    <row r="4447" spans="1:108" x14ac:dyDescent="0.25">
      <c r="A4447" t="s">
        <v>236</v>
      </c>
      <c r="B4447">
        <v>36.601900000000001</v>
      </c>
      <c r="C4447">
        <v>-117.145</v>
      </c>
      <c r="D4447">
        <v>84</v>
      </c>
      <c r="E4447" t="s">
        <v>1</v>
      </c>
      <c r="F4447">
        <v>29.2</v>
      </c>
      <c r="G4447">
        <v>2019</v>
      </c>
      <c r="H4447">
        <v>8</v>
      </c>
      <c r="I4447" t="s">
        <v>260</v>
      </c>
      <c r="J4447">
        <v>100</v>
      </c>
      <c r="K4447">
        <v>100</v>
      </c>
      <c r="L4447">
        <v>104</v>
      </c>
      <c r="M4447">
        <v>110</v>
      </c>
      <c r="N4447">
        <v>113</v>
      </c>
      <c r="O4447">
        <v>114</v>
      </c>
      <c r="P4447">
        <v>104</v>
      </c>
      <c r="Q4447">
        <v>97</v>
      </c>
      <c r="R4447">
        <v>101</v>
      </c>
      <c r="S4447">
        <v>108</v>
      </c>
      <c r="T4447">
        <v>112</v>
      </c>
      <c r="U4447">
        <v>115</v>
      </c>
      <c r="V4447">
        <v>113</v>
      </c>
      <c r="W4447">
        <v>112</v>
      </c>
      <c r="X4447">
        <v>114</v>
      </c>
      <c r="Y4447">
        <v>112</v>
      </c>
      <c r="Z4447">
        <v>107</v>
      </c>
      <c r="AA4447">
        <v>112</v>
      </c>
      <c r="AB4447">
        <v>116</v>
      </c>
      <c r="AC4447">
        <v>116</v>
      </c>
      <c r="AD4447">
        <v>103</v>
      </c>
      <c r="AE4447">
        <v>101</v>
      </c>
      <c r="AF4447">
        <v>106</v>
      </c>
      <c r="AG4447">
        <v>113</v>
      </c>
      <c r="AH4447">
        <v>112</v>
      </c>
      <c r="AI4447">
        <v>110</v>
      </c>
      <c r="AJ4447">
        <v>109</v>
      </c>
      <c r="AK4447">
        <v>111</v>
      </c>
      <c r="AL4447">
        <v>110</v>
      </c>
      <c r="AM4447">
        <v>111</v>
      </c>
      <c r="AN4447" s="5">
        <v>112</v>
      </c>
      <c r="AO4447" s="5">
        <v>111</v>
      </c>
      <c r="AP4447" s="5">
        <v>108</v>
      </c>
      <c r="AQ4447" s="5">
        <v>109</v>
      </c>
      <c r="AR4447" s="5">
        <v>112</v>
      </c>
      <c r="AS4447" s="5">
        <v>114</v>
      </c>
      <c r="AT4447" s="5">
        <v>110</v>
      </c>
      <c r="AU4447" s="5">
        <v>108</v>
      </c>
      <c r="AV4447" s="5">
        <v>108</v>
      </c>
      <c r="AW4447" s="5">
        <v>114</v>
      </c>
      <c r="AX4447" s="5">
        <v>117</v>
      </c>
      <c r="AY4447" s="5">
        <v>118</v>
      </c>
      <c r="AZ4447" s="5">
        <v>121</v>
      </c>
      <c r="BA4447" s="5">
        <v>120</v>
      </c>
      <c r="BB4447" s="5">
        <v>117</v>
      </c>
      <c r="BC4447" s="5">
        <v>116</v>
      </c>
      <c r="BD4447" s="5">
        <v>112</v>
      </c>
      <c r="BE4447" s="5">
        <v>113</v>
      </c>
      <c r="BF4447" s="5">
        <v>112</v>
      </c>
      <c r="BG4447" s="5">
        <v>112</v>
      </c>
      <c r="BH4447" s="5">
        <v>116</v>
      </c>
      <c r="BI4447" s="5">
        <v>120</v>
      </c>
      <c r="BJ4447" s="5">
        <v>113</v>
      </c>
      <c r="BK4447" s="5">
        <v>116</v>
      </c>
      <c r="BL4447" s="5">
        <v>109</v>
      </c>
      <c r="BM4447" s="5">
        <v>112</v>
      </c>
      <c r="BN4447" s="5">
        <v>116</v>
      </c>
      <c r="BO4447" s="5">
        <v>120</v>
      </c>
      <c r="BP4447" s="5">
        <v>120</v>
      </c>
      <c r="BQ4447" s="5">
        <v>120</v>
      </c>
      <c r="BR4447" s="5">
        <v>119</v>
      </c>
      <c r="BS4447">
        <v>116</v>
      </c>
      <c r="BT4447">
        <v>115</v>
      </c>
      <c r="BU4447">
        <v>117</v>
      </c>
      <c r="BV4447">
        <v>119</v>
      </c>
      <c r="BW4447">
        <v>119</v>
      </c>
      <c r="BX4447">
        <v>115</v>
      </c>
      <c r="BY4447">
        <v>116</v>
      </c>
      <c r="BZ4447">
        <v>113</v>
      </c>
      <c r="CA4447">
        <v>112</v>
      </c>
      <c r="CB4447">
        <v>111</v>
      </c>
      <c r="CC4447">
        <v>107</v>
      </c>
      <c r="CD4447">
        <v>111</v>
      </c>
      <c r="CE4447">
        <v>115</v>
      </c>
      <c r="CF4447">
        <v>116</v>
      </c>
      <c r="CG4447">
        <v>117</v>
      </c>
      <c r="CH4447">
        <v>118</v>
      </c>
      <c r="CI4447">
        <v>114</v>
      </c>
      <c r="CJ4447">
        <v>112</v>
      </c>
      <c r="CK4447">
        <v>110</v>
      </c>
      <c r="CL4447">
        <v>113</v>
      </c>
      <c r="CM4447">
        <v>115</v>
      </c>
      <c r="CN4447">
        <v>113</v>
      </c>
      <c r="CO4447">
        <v>113</v>
      </c>
      <c r="CP4447">
        <v>113</v>
      </c>
      <c r="CQ4447">
        <v>114</v>
      </c>
      <c r="CR4447">
        <v>116</v>
      </c>
      <c r="CS4447">
        <v>119</v>
      </c>
      <c r="CT4447">
        <v>120</v>
      </c>
      <c r="CU4447">
        <v>116</v>
      </c>
      <c r="CV4447">
        <v>114</v>
      </c>
      <c r="CW4447">
        <v>115</v>
      </c>
      <c r="CX4447" t="s">
        <v>5</v>
      </c>
      <c r="CY4447" t="s">
        <v>237</v>
      </c>
      <c r="CZ4447" s="1">
        <f t="shared" si="5214"/>
        <v>0.90967468116987538</v>
      </c>
      <c r="DA4447" s="4">
        <f t="shared" si="5215"/>
        <v>114.35483870967742</v>
      </c>
      <c r="DB4447" s="4"/>
      <c r="DC4447" s="4"/>
      <c r="DD4447" s="4"/>
    </row>
    <row r="4448" spans="1:108" x14ac:dyDescent="0.25">
      <c r="A4448" t="s">
        <v>117</v>
      </c>
      <c r="B4448">
        <v>36.462499999999999</v>
      </c>
      <c r="C4448">
        <v>-116.8672</v>
      </c>
      <c r="D4448">
        <v>-194</v>
      </c>
      <c r="E4448" t="s">
        <v>1</v>
      </c>
      <c r="F4448">
        <v>0</v>
      </c>
      <c r="G4448">
        <v>2019</v>
      </c>
      <c r="H4448">
        <v>8</v>
      </c>
      <c r="I4448" t="s">
        <v>260</v>
      </c>
      <c r="J4448">
        <v>105</v>
      </c>
      <c r="K4448">
        <v>104</v>
      </c>
      <c r="L4448">
        <v>109</v>
      </c>
      <c r="M4448">
        <v>115</v>
      </c>
      <c r="N4448">
        <v>116</v>
      </c>
      <c r="O4448">
        <v>114</v>
      </c>
      <c r="P4448">
        <v>107</v>
      </c>
      <c r="Q4448">
        <v>100</v>
      </c>
      <c r="R4448">
        <v>105</v>
      </c>
      <c r="S4448">
        <v>111</v>
      </c>
      <c r="T4448">
        <v>118</v>
      </c>
      <c r="U4448">
        <v>120</v>
      </c>
      <c r="V4448">
        <v>115</v>
      </c>
      <c r="W4448">
        <v>118</v>
      </c>
      <c r="X4448">
        <v>116</v>
      </c>
      <c r="Y4448">
        <v>114</v>
      </c>
      <c r="Z4448">
        <v>113</v>
      </c>
      <c r="AA4448">
        <v>118</v>
      </c>
      <c r="AB4448">
        <v>120</v>
      </c>
      <c r="AC4448">
        <v>119</v>
      </c>
      <c r="AD4448">
        <v>109</v>
      </c>
      <c r="AE4448">
        <v>104</v>
      </c>
      <c r="AF4448">
        <v>109</v>
      </c>
      <c r="AG4448">
        <v>114</v>
      </c>
      <c r="AH4448">
        <v>112</v>
      </c>
      <c r="AI4448">
        <v>110</v>
      </c>
      <c r="AJ4448">
        <v>110</v>
      </c>
      <c r="AK4448">
        <v>110</v>
      </c>
      <c r="AL4448">
        <v>112</v>
      </c>
      <c r="AM4448">
        <v>114</v>
      </c>
      <c r="AN4448" s="5">
        <v>113</v>
      </c>
      <c r="AO4448" s="5">
        <v>113</v>
      </c>
      <c r="AP4448" s="5">
        <v>115</v>
      </c>
      <c r="AQ4448" s="5">
        <v>110</v>
      </c>
      <c r="AR4448" s="5">
        <v>113</v>
      </c>
      <c r="AS4448" s="5">
        <v>115</v>
      </c>
      <c r="AT4448" s="5">
        <v>111</v>
      </c>
      <c r="AU4448" s="5">
        <v>109</v>
      </c>
      <c r="AV4448" s="5">
        <v>110</v>
      </c>
      <c r="AW4448" s="5">
        <v>116</v>
      </c>
      <c r="AX4448" s="5">
        <v>120</v>
      </c>
      <c r="AY4448" s="5">
        <v>121</v>
      </c>
      <c r="AZ4448" s="5">
        <v>122</v>
      </c>
      <c r="BA4448" s="5">
        <v>121</v>
      </c>
      <c r="BB4448" s="5">
        <v>118</v>
      </c>
      <c r="BC4448" s="5">
        <v>118</v>
      </c>
      <c r="BD4448" s="5">
        <v>116</v>
      </c>
      <c r="BE4448" s="5">
        <v>115</v>
      </c>
      <c r="BF4448" s="5">
        <v>113</v>
      </c>
      <c r="BG4448" s="5">
        <v>113</v>
      </c>
      <c r="BH4448" s="5">
        <v>119</v>
      </c>
      <c r="BI4448" s="5">
        <v>120</v>
      </c>
      <c r="BJ4448" s="5">
        <v>118</v>
      </c>
      <c r="BK4448" s="5">
        <v>119</v>
      </c>
      <c r="BL4448" s="5">
        <v>108</v>
      </c>
      <c r="BM4448" s="5">
        <v>117</v>
      </c>
      <c r="BN4448" s="5">
        <v>121</v>
      </c>
      <c r="BO4448" s="5">
        <v>124</v>
      </c>
      <c r="BP4448" s="5">
        <v>125</v>
      </c>
      <c r="BQ4448" s="5">
        <v>122</v>
      </c>
      <c r="BR4448" s="5">
        <v>118</v>
      </c>
      <c r="BS4448">
        <v>117</v>
      </c>
      <c r="BT4448">
        <v>119</v>
      </c>
      <c r="BU4448">
        <v>122</v>
      </c>
      <c r="BV4448">
        <v>121</v>
      </c>
      <c r="BW4448">
        <v>122</v>
      </c>
      <c r="BX4448">
        <v>116</v>
      </c>
      <c r="BY4448">
        <v>119</v>
      </c>
      <c r="BZ4448">
        <v>114</v>
      </c>
      <c r="CA4448">
        <v>113</v>
      </c>
      <c r="CB4448">
        <v>111</v>
      </c>
      <c r="CC4448">
        <v>109</v>
      </c>
      <c r="CD4448">
        <v>113</v>
      </c>
      <c r="CE4448">
        <v>119</v>
      </c>
      <c r="CF4448">
        <v>120</v>
      </c>
      <c r="CG4448">
        <v>122</v>
      </c>
      <c r="CH4448">
        <v>119</v>
      </c>
      <c r="CI4448">
        <v>115</v>
      </c>
      <c r="CJ4448">
        <v>113</v>
      </c>
      <c r="CK4448">
        <v>115</v>
      </c>
      <c r="CL4448">
        <v>116</v>
      </c>
      <c r="CM4448">
        <v>116</v>
      </c>
      <c r="CN4448">
        <v>113</v>
      </c>
      <c r="CO4448">
        <v>114</v>
      </c>
      <c r="CP4448">
        <v>116</v>
      </c>
      <c r="CQ4448">
        <v>116</v>
      </c>
      <c r="CR4448">
        <v>120</v>
      </c>
      <c r="CS4448">
        <v>120</v>
      </c>
      <c r="CT4448">
        <v>121</v>
      </c>
      <c r="CU4448">
        <v>117</v>
      </c>
      <c r="CV4448">
        <v>116</v>
      </c>
      <c r="CW4448">
        <v>116</v>
      </c>
      <c r="CX4448" t="s">
        <v>5</v>
      </c>
      <c r="CY4448" t="s">
        <v>118</v>
      </c>
      <c r="CZ4448" s="1">
        <f t="shared" si="5214"/>
        <v>1</v>
      </c>
      <c r="DA4448" s="4">
        <f t="shared" si="5215"/>
        <v>116.54838709677419</v>
      </c>
      <c r="DB4448" s="4">
        <f>DA4448-DA4447</f>
        <v>2.1935483870967687</v>
      </c>
      <c r="DC4448" s="4" t="s">
        <v>283</v>
      </c>
      <c r="DD4448" s="4"/>
    </row>
    <row r="4449" spans="1:111" x14ac:dyDescent="0.25">
      <c r="BS4449" cm="1">
        <f t="array" ref="BS4449">SUMPRODUCT(--(MOD(AN4448:BR4448,5)=0))</f>
        <v>8</v>
      </c>
      <c r="BT4449">
        <f>AVERAGE(AN4448:BR4448)</f>
        <v>116.54838709677419</v>
      </c>
      <c r="CZ4449" s="1">
        <f>AVERAGE(CZ4411:CZ4446)</f>
        <v>0.76718328340287134</v>
      </c>
    </row>
    <row r="4450" spans="1:111" x14ac:dyDescent="0.25">
      <c r="D4450" s="6">
        <f>AVERAGE(D4411:D4446)</f>
        <v>3620.0555555555557</v>
      </c>
      <c r="AN4450" s="6">
        <f>AVERAGE(AN4411:AN4446)</f>
        <v>95.472222222222229</v>
      </c>
      <c r="AO4450" s="6">
        <f t="shared" ref="AO4450:BR4450" si="5216">AVERAGE(AO4411:AO4446)</f>
        <v>94.75</v>
      </c>
      <c r="AP4450" s="6">
        <f t="shared" si="5216"/>
        <v>92.25</v>
      </c>
      <c r="AQ4450" s="6">
        <f t="shared" si="5216"/>
        <v>92.194444444444443</v>
      </c>
      <c r="AR4450" s="6">
        <f t="shared" si="5216"/>
        <v>94.222222222222229</v>
      </c>
      <c r="AS4450" s="6">
        <f t="shared" si="5216"/>
        <v>95.388888888888886</v>
      </c>
      <c r="AT4450" s="6">
        <f t="shared" si="5216"/>
        <v>92.833333333333329</v>
      </c>
      <c r="AU4450" s="6">
        <f t="shared" si="5216"/>
        <v>91.722222222222229</v>
      </c>
      <c r="AV4450" s="6">
        <f t="shared" si="5216"/>
        <v>93.277777777777771</v>
      </c>
      <c r="AW4450" s="6">
        <f t="shared" si="5216"/>
        <v>97.388888888888886</v>
      </c>
      <c r="AX4450" s="6">
        <f t="shared" si="5216"/>
        <v>100.30555555555556</v>
      </c>
      <c r="AY4450" s="6">
        <f t="shared" si="5216"/>
        <v>101.58333333333333</v>
      </c>
      <c r="AZ4450" s="6">
        <f t="shared" si="5216"/>
        <v>102.25</v>
      </c>
      <c r="BA4450" s="6">
        <f t="shared" si="5216"/>
        <v>102.13888888888889</v>
      </c>
      <c r="BB4450" s="6">
        <f t="shared" si="5216"/>
        <v>100.92592592592592</v>
      </c>
      <c r="BC4450" s="6">
        <f t="shared" si="5216"/>
        <v>99.641975308641975</v>
      </c>
      <c r="BD4450" s="6">
        <f t="shared" si="5216"/>
        <v>97.5</v>
      </c>
      <c r="BE4450" s="6">
        <f t="shared" si="5216"/>
        <v>97.388888888888886</v>
      </c>
      <c r="BF4450" s="6">
        <f t="shared" si="5216"/>
        <v>96.472222222222229</v>
      </c>
      <c r="BG4450" s="6">
        <f t="shared" si="5216"/>
        <v>97.180555555555557</v>
      </c>
      <c r="BH4450" s="6">
        <f t="shared" si="5216"/>
        <v>100.16666666666667</v>
      </c>
      <c r="BI4450" s="6">
        <f t="shared" si="5216"/>
        <v>101.58333333333333</v>
      </c>
      <c r="BJ4450" s="6">
        <f t="shared" si="5216"/>
        <v>96.861111111111114</v>
      </c>
      <c r="BK4450" s="6">
        <f t="shared" si="5216"/>
        <v>97.277777777777771</v>
      </c>
      <c r="BL4450" s="6">
        <f t="shared" si="5216"/>
        <v>93.93518518518519</v>
      </c>
      <c r="BM4450" s="6">
        <f t="shared" si="5216"/>
        <v>96.589506172839506</v>
      </c>
      <c r="BN4450" s="6">
        <f t="shared" si="5216"/>
        <v>99.611111111111114</v>
      </c>
      <c r="BO4450" s="6">
        <f t="shared" si="5216"/>
        <v>102.86111111111111</v>
      </c>
      <c r="BP4450" s="6">
        <f t="shared" si="5216"/>
        <v>103.16666666666667</v>
      </c>
      <c r="BQ4450" s="6">
        <f t="shared" si="5216"/>
        <v>101.41666666666667</v>
      </c>
      <c r="BR4450" s="6">
        <f t="shared" si="5216"/>
        <v>96.5</v>
      </c>
      <c r="CY4450" t="s">
        <v>261</v>
      </c>
      <c r="CZ4450" s="1">
        <f>CORREL(AN4448:BR4448,AN4450:BR4450)</f>
        <v>0.90903915586133777</v>
      </c>
      <c r="DA4450" t="s">
        <v>262</v>
      </c>
    </row>
    <row r="4451" spans="1:111" x14ac:dyDescent="0.25">
      <c r="AI4451" s="13">
        <f>-AM4451/(AVERAGE(D4411:D4446)-D4448)</f>
        <v>-4.9743301555946907E-3</v>
      </c>
      <c r="AK4451">
        <f>AVERAGE(AN4448:BR4448)</f>
        <v>116.54838709677419</v>
      </c>
      <c r="AL4451">
        <f>AVERAGE(AN4450:BR4450)</f>
        <v>97.57601553166073</v>
      </c>
      <c r="AM4451">
        <f>AK4451-AL4451</f>
        <v>18.972371565113463</v>
      </c>
      <c r="AN4451" s="5">
        <f>AN4450+$AM4451</f>
        <v>114.44459378733569</v>
      </c>
      <c r="AO4451" s="5">
        <f t="shared" ref="AO4451" si="5217">AO4450+$AM4451</f>
        <v>113.72237156511346</v>
      </c>
      <c r="AP4451" s="5">
        <f t="shared" ref="AP4451" si="5218">AP4450+$AM4451</f>
        <v>111.22237156511346</v>
      </c>
      <c r="AQ4451" s="5">
        <f t="shared" ref="AQ4451" si="5219">AQ4450+$AM4451</f>
        <v>111.16681600955791</v>
      </c>
      <c r="AR4451" s="5">
        <f t="shared" ref="AR4451" si="5220">AR4450+$AM4451</f>
        <v>113.19459378733569</v>
      </c>
      <c r="AS4451" s="5">
        <f t="shared" ref="AS4451" si="5221">AS4450+$AM4451</f>
        <v>114.36126045400235</v>
      </c>
      <c r="AT4451" s="5">
        <f t="shared" ref="AT4451" si="5222">AT4450+$AM4451</f>
        <v>111.80570489844679</v>
      </c>
      <c r="AU4451" s="5">
        <f t="shared" ref="AU4451" si="5223">AU4450+$AM4451</f>
        <v>110.69459378733569</v>
      </c>
      <c r="AV4451" s="5">
        <f t="shared" ref="AV4451" si="5224">AV4450+$AM4451</f>
        <v>112.25014934289123</v>
      </c>
      <c r="AW4451" s="5">
        <f t="shared" ref="AW4451" si="5225">AW4450+$AM4451</f>
        <v>116.36126045400235</v>
      </c>
      <c r="AX4451" s="5">
        <f t="shared" ref="AX4451" si="5226">AX4450+$AM4451</f>
        <v>119.27792712066902</v>
      </c>
      <c r="AY4451" s="5">
        <f t="shared" ref="AY4451" si="5227">AY4450+$AM4451</f>
        <v>120.55570489844679</v>
      </c>
      <c r="AZ4451" s="5">
        <f t="shared" ref="AZ4451" si="5228">AZ4450+$AM4451</f>
        <v>121.22237156511346</v>
      </c>
      <c r="BA4451" s="5">
        <f t="shared" ref="BA4451" si="5229">BA4450+$AM4451</f>
        <v>121.11126045400235</v>
      </c>
      <c r="BB4451" s="5">
        <f t="shared" ref="BB4451" si="5230">BB4450+$AM4451</f>
        <v>119.89829749103939</v>
      </c>
      <c r="BC4451" s="5">
        <f t="shared" ref="BC4451" si="5231">BC4450+$AM4451</f>
        <v>118.61434687375544</v>
      </c>
      <c r="BD4451" s="5">
        <f t="shared" ref="BD4451" si="5232">BD4450+$AM4451</f>
        <v>116.47237156511346</v>
      </c>
      <c r="BE4451" s="5">
        <f t="shared" ref="BE4451" si="5233">BE4450+$AM4451</f>
        <v>116.36126045400235</v>
      </c>
      <c r="BF4451" s="5">
        <f t="shared" ref="BF4451" si="5234">BF4450+$AM4451</f>
        <v>115.44459378733569</v>
      </c>
      <c r="BG4451" s="5">
        <f t="shared" ref="BG4451" si="5235">BG4450+$AM4451</f>
        <v>116.15292712066902</v>
      </c>
      <c r="BH4451" s="5">
        <f t="shared" ref="BH4451" si="5236">BH4450+$AM4451</f>
        <v>119.13903823178013</v>
      </c>
      <c r="BI4451" s="5">
        <f t="shared" ref="BI4451" si="5237">BI4450+$AM4451</f>
        <v>120.55570489844679</v>
      </c>
      <c r="BJ4451" s="5">
        <f t="shared" ref="BJ4451" si="5238">BJ4450+$AM4451</f>
        <v>115.83348267622458</v>
      </c>
      <c r="BK4451" s="5">
        <f t="shared" ref="BK4451" si="5239">BK4450+$AM4451</f>
        <v>116.25014934289123</v>
      </c>
      <c r="BL4451" s="5">
        <f t="shared" ref="BL4451" si="5240">BL4450+$AM4451</f>
        <v>112.90755675029865</v>
      </c>
      <c r="BM4451" s="5">
        <f t="shared" ref="BM4451" si="5241">BM4450+$AM4451</f>
        <v>115.56187773795297</v>
      </c>
      <c r="BN4451" s="5">
        <f t="shared" ref="BN4451" si="5242">BN4450+$AM4451</f>
        <v>118.58348267622458</v>
      </c>
      <c r="BO4451" s="5">
        <f t="shared" ref="BO4451" si="5243">BO4450+$AM4451</f>
        <v>121.83348267622458</v>
      </c>
      <c r="BP4451" s="5">
        <f t="shared" ref="BP4451" si="5244">BP4450+$AM4451</f>
        <v>122.13903823178013</v>
      </c>
      <c r="BQ4451" s="5">
        <f t="shared" ref="BQ4451" si="5245">BQ4450+$AM4451</f>
        <v>120.38903823178013</v>
      </c>
      <c r="BR4451" s="5">
        <f t="shared" ref="BR4451" si="5246">BR4450+$AM4451</f>
        <v>115.47237156511346</v>
      </c>
    </row>
    <row r="4452" spans="1:111" x14ac:dyDescent="0.25">
      <c r="AI4452" s="11"/>
      <c r="AN4452" s="5">
        <f>AN4448-AN4451</f>
        <v>-1.4445937873356911</v>
      </c>
      <c r="AO4452" s="5">
        <f t="shared" ref="AO4452" si="5247">AO4448-AO4451</f>
        <v>-0.72237156511346257</v>
      </c>
      <c r="AP4452" s="5">
        <f t="shared" ref="AP4452" si="5248">AP4448-AP4451</f>
        <v>3.7776284348865374</v>
      </c>
      <c r="AQ4452" s="5">
        <f t="shared" ref="AQ4452" si="5249">AQ4448-AQ4451</f>
        <v>-1.1668160095579054</v>
      </c>
      <c r="AR4452" s="5">
        <f t="shared" ref="AR4452" si="5250">AR4448-AR4451</f>
        <v>-0.1945937873356911</v>
      </c>
      <c r="AS4452" s="5">
        <f t="shared" ref="AS4452" si="5251">AS4448-AS4451</f>
        <v>0.6387395459976517</v>
      </c>
      <c r="AT4452" s="5">
        <f t="shared" ref="AT4452" si="5252">AT4448-AT4451</f>
        <v>-0.80570489844679116</v>
      </c>
      <c r="AU4452" s="5">
        <f t="shared" ref="AU4452" si="5253">AU4448-AU4451</f>
        <v>-1.6945937873356911</v>
      </c>
      <c r="AV4452" s="5">
        <f t="shared" ref="AV4452" si="5254">AV4448-AV4451</f>
        <v>-2.250149342891234</v>
      </c>
      <c r="AW4452" s="5">
        <f t="shared" ref="AW4452" si="5255">AW4448-AW4451</f>
        <v>-0.3612604540023483</v>
      </c>
      <c r="AX4452" s="5">
        <f t="shared" ref="AX4452" si="5256">AX4448-AX4451</f>
        <v>0.7220728793309803</v>
      </c>
      <c r="AY4452" s="5">
        <f t="shared" ref="AY4452" si="5257">AY4448-AY4451</f>
        <v>0.44429510155320884</v>
      </c>
      <c r="AZ4452" s="5">
        <f t="shared" ref="AZ4452" si="5258">AZ4448-AZ4451</f>
        <v>0.77762843488653743</v>
      </c>
      <c r="BA4452" s="5">
        <f t="shared" ref="BA4452" si="5259">BA4448-BA4451</f>
        <v>-0.1112604540023483</v>
      </c>
      <c r="BB4452" s="5">
        <f t="shared" ref="BB4452" si="5260">BB4448-BB4451</f>
        <v>-1.8982974910393864</v>
      </c>
      <c r="BC4452" s="5">
        <f t="shared" ref="BC4452" si="5261">BC4448-BC4451</f>
        <v>-0.61434687375543717</v>
      </c>
      <c r="BD4452" s="5">
        <f t="shared" ref="BD4452" si="5262">BD4448-BD4451</f>
        <v>-0.47237156511346257</v>
      </c>
      <c r="BE4452" s="5">
        <f t="shared" ref="BE4452" si="5263">BE4448-BE4451</f>
        <v>-1.3612604540023483</v>
      </c>
      <c r="BF4452" s="5">
        <f t="shared" ref="BF4452" si="5264">BF4448-BF4451</f>
        <v>-2.4445937873356911</v>
      </c>
      <c r="BG4452" s="5">
        <f t="shared" ref="BG4452" si="5265">BG4448-BG4451</f>
        <v>-3.1529271206690197</v>
      </c>
      <c r="BH4452" s="5">
        <f t="shared" ref="BH4452" si="5266">BH4448-BH4451</f>
        <v>-0.13903823178013397</v>
      </c>
      <c r="BI4452" s="5">
        <f t="shared" ref="BI4452" si="5267">BI4448-BI4451</f>
        <v>-0.55570489844679116</v>
      </c>
      <c r="BJ4452" s="5">
        <f t="shared" ref="BJ4452" si="5268">BJ4448-BJ4451</f>
        <v>2.1665173237754232</v>
      </c>
      <c r="BK4452" s="5">
        <f t="shared" ref="BK4452" si="5269">BK4448-BK4451</f>
        <v>2.749850657108766</v>
      </c>
      <c r="BL4452" s="5">
        <f t="shared" ref="BL4452" si="5270">BL4448-BL4451</f>
        <v>-4.907556750298653</v>
      </c>
      <c r="BM4452" s="5">
        <f t="shared" ref="BM4452" si="5271">BM4448-BM4451</f>
        <v>1.4381222620470311</v>
      </c>
      <c r="BN4452" s="5">
        <f t="shared" ref="BN4452" si="5272">BN4448-BN4451</f>
        <v>2.4165173237754232</v>
      </c>
      <c r="BO4452" s="5">
        <f t="shared" ref="BO4452" si="5273">BO4448-BO4451</f>
        <v>2.1665173237754232</v>
      </c>
      <c r="BP4452" s="5">
        <f t="shared" ref="BP4452" si="5274">BP4448-BP4451</f>
        <v>2.860961768219866</v>
      </c>
      <c r="BQ4452" s="5">
        <f t="shared" ref="BQ4452" si="5275">BQ4448-BQ4451</f>
        <v>1.610961768219866</v>
      </c>
      <c r="BR4452" s="5">
        <f t="shared" ref="BR4452" si="5276">BR4448-BR4451</f>
        <v>2.5276284348865374</v>
      </c>
      <c r="BS4452" s="15">
        <f>STDEV(AN4452:BR4452)</f>
        <v>1.9761023657231531</v>
      </c>
      <c r="BT4452" t="s">
        <v>264</v>
      </c>
    </row>
    <row r="4453" spans="1:111" x14ac:dyDescent="0.25">
      <c r="AN4453" s="5">
        <f>ABS(AN4452)</f>
        <v>1.4445937873356911</v>
      </c>
      <c r="AO4453" s="5">
        <f t="shared" ref="AO4453" si="5277">ABS(AO4452)</f>
        <v>0.72237156511346257</v>
      </c>
      <c r="AP4453" s="5">
        <f t="shared" ref="AP4453" si="5278">ABS(AP4452)</f>
        <v>3.7776284348865374</v>
      </c>
      <c r="AQ4453" s="5">
        <f t="shared" ref="AQ4453" si="5279">ABS(AQ4452)</f>
        <v>1.1668160095579054</v>
      </c>
      <c r="AR4453" s="5">
        <f t="shared" ref="AR4453" si="5280">ABS(AR4452)</f>
        <v>0.1945937873356911</v>
      </c>
      <c r="AS4453" s="5">
        <f t="shared" ref="AS4453" si="5281">ABS(AS4452)</f>
        <v>0.6387395459976517</v>
      </c>
      <c r="AT4453" s="5">
        <f t="shared" ref="AT4453" si="5282">ABS(AT4452)</f>
        <v>0.80570489844679116</v>
      </c>
      <c r="AU4453" s="5">
        <f t="shared" ref="AU4453" si="5283">ABS(AU4452)</f>
        <v>1.6945937873356911</v>
      </c>
      <c r="AV4453" s="5">
        <f t="shared" ref="AV4453" si="5284">ABS(AV4452)</f>
        <v>2.250149342891234</v>
      </c>
      <c r="AW4453" s="5">
        <f t="shared" ref="AW4453" si="5285">ABS(AW4452)</f>
        <v>0.3612604540023483</v>
      </c>
      <c r="AX4453" s="5">
        <f t="shared" ref="AX4453" si="5286">ABS(AX4452)</f>
        <v>0.7220728793309803</v>
      </c>
      <c r="AY4453" s="5">
        <f t="shared" ref="AY4453" si="5287">ABS(AY4452)</f>
        <v>0.44429510155320884</v>
      </c>
      <c r="AZ4453" s="5">
        <f t="shared" ref="AZ4453" si="5288">ABS(AZ4452)</f>
        <v>0.77762843488653743</v>
      </c>
      <c r="BA4453" s="5">
        <f t="shared" ref="BA4453" si="5289">ABS(BA4452)</f>
        <v>0.1112604540023483</v>
      </c>
      <c r="BB4453" s="5">
        <f t="shared" ref="BB4453" si="5290">ABS(BB4452)</f>
        <v>1.8982974910393864</v>
      </c>
      <c r="BC4453" s="5">
        <f t="shared" ref="BC4453" si="5291">ABS(BC4452)</f>
        <v>0.61434687375543717</v>
      </c>
      <c r="BD4453" s="5">
        <f t="shared" ref="BD4453" si="5292">ABS(BD4452)</f>
        <v>0.47237156511346257</v>
      </c>
      <c r="BE4453" s="5">
        <f t="shared" ref="BE4453" si="5293">ABS(BE4452)</f>
        <v>1.3612604540023483</v>
      </c>
      <c r="BF4453" s="5">
        <f t="shared" ref="BF4453" si="5294">ABS(BF4452)</f>
        <v>2.4445937873356911</v>
      </c>
      <c r="BG4453" s="5">
        <f t="shared" ref="BG4453" si="5295">ABS(BG4452)</f>
        <v>3.1529271206690197</v>
      </c>
      <c r="BH4453" s="5">
        <f t="shared" ref="BH4453" si="5296">ABS(BH4452)</f>
        <v>0.13903823178013397</v>
      </c>
      <c r="BI4453" s="5">
        <f t="shared" ref="BI4453" si="5297">ABS(BI4452)</f>
        <v>0.55570489844679116</v>
      </c>
      <c r="BJ4453" s="5">
        <f t="shared" ref="BJ4453" si="5298">ABS(BJ4452)</f>
        <v>2.1665173237754232</v>
      </c>
      <c r="BK4453" s="5">
        <f t="shared" ref="BK4453" si="5299">ABS(BK4452)</f>
        <v>2.749850657108766</v>
      </c>
      <c r="BL4453" s="5">
        <f t="shared" ref="BL4453" si="5300">ABS(BL4452)</f>
        <v>4.907556750298653</v>
      </c>
      <c r="BM4453" s="5">
        <f t="shared" ref="BM4453" si="5301">ABS(BM4452)</f>
        <v>1.4381222620470311</v>
      </c>
      <c r="BN4453" s="5">
        <f t="shared" ref="BN4453" si="5302">ABS(BN4452)</f>
        <v>2.4165173237754232</v>
      </c>
      <c r="BO4453" s="5">
        <f t="shared" ref="BO4453" si="5303">ABS(BO4452)</f>
        <v>2.1665173237754232</v>
      </c>
      <c r="BP4453" s="5">
        <f t="shared" ref="BP4453" si="5304">ABS(BP4452)</f>
        <v>2.860961768219866</v>
      </c>
      <c r="BQ4453" s="5">
        <f t="shared" ref="BQ4453" si="5305">ABS(BQ4452)</f>
        <v>1.610961768219866</v>
      </c>
      <c r="BR4453" s="5">
        <f t="shared" ref="BR4453" si="5306">ABS(BR4452)</f>
        <v>2.5276284348865374</v>
      </c>
      <c r="BS4453" s="15">
        <f>AVERAGE(AN4453:BR4453)</f>
        <v>1.5675768553846883</v>
      </c>
      <c r="BT4453" t="s">
        <v>268</v>
      </c>
      <c r="CZ4453" s="9" t="s">
        <v>258</v>
      </c>
      <c r="DA4453" s="10" t="s">
        <v>259</v>
      </c>
      <c r="DB4453" s="10"/>
      <c r="DC4453" s="10"/>
      <c r="DD4453" s="10"/>
    </row>
    <row r="4454" spans="1:111" x14ac:dyDescent="0.25">
      <c r="CZ4454" s="9" t="s">
        <v>258</v>
      </c>
      <c r="DA4454" s="10" t="s">
        <v>259</v>
      </c>
      <c r="DB4454" s="10"/>
      <c r="DC4454" s="10"/>
      <c r="DD4454" s="10"/>
    </row>
    <row r="4455" spans="1:111" x14ac:dyDescent="0.25">
      <c r="A4455" t="s">
        <v>13</v>
      </c>
      <c r="B4455">
        <v>38.069400000000002</v>
      </c>
      <c r="C4455">
        <v>-117.2355</v>
      </c>
      <c r="D4455">
        <v>6010</v>
      </c>
      <c r="E4455" t="s">
        <v>1</v>
      </c>
      <c r="F4455">
        <v>181.5</v>
      </c>
      <c r="G4455">
        <v>2020</v>
      </c>
      <c r="H4455">
        <v>8</v>
      </c>
      <c r="I4455" t="s">
        <v>260</v>
      </c>
      <c r="K4455">
        <v>84</v>
      </c>
      <c r="L4455">
        <v>90</v>
      </c>
      <c r="M4455">
        <v>91</v>
      </c>
      <c r="N4455">
        <v>84</v>
      </c>
      <c r="O4455">
        <v>83</v>
      </c>
      <c r="P4455">
        <v>74</v>
      </c>
      <c r="Q4455">
        <v>64</v>
      </c>
      <c r="R4455">
        <v>74</v>
      </c>
      <c r="S4455">
        <v>84</v>
      </c>
      <c r="T4455">
        <v>87</v>
      </c>
      <c r="U4455">
        <v>74</v>
      </c>
      <c r="V4455">
        <v>71</v>
      </c>
      <c r="W4455">
        <v>77</v>
      </c>
      <c r="X4455">
        <v>84</v>
      </c>
      <c r="Y4455">
        <v>83</v>
      </c>
      <c r="Z4455">
        <v>74</v>
      </c>
      <c r="AA4455">
        <v>83</v>
      </c>
      <c r="AB4455">
        <v>82</v>
      </c>
      <c r="AC4455">
        <v>89</v>
      </c>
      <c r="AD4455">
        <v>91</v>
      </c>
      <c r="AE4455">
        <v>91</v>
      </c>
      <c r="AF4455">
        <v>93</v>
      </c>
      <c r="AG4455">
        <v>94</v>
      </c>
      <c r="AH4455">
        <v>93</v>
      </c>
      <c r="AI4455">
        <v>90</v>
      </c>
      <c r="AK4455">
        <v>90</v>
      </c>
      <c r="AL4455">
        <v>74</v>
      </c>
      <c r="AM4455">
        <v>75</v>
      </c>
      <c r="AN4455" s="8">
        <f>AVERAGE(AM4455,AO4455)</f>
        <v>79</v>
      </c>
      <c r="AO4455" s="5">
        <v>83</v>
      </c>
      <c r="AP4455" s="5">
        <v>86</v>
      </c>
      <c r="AQ4455" s="5">
        <v>90</v>
      </c>
      <c r="AR4455" s="5">
        <v>93</v>
      </c>
      <c r="AS4455" s="5">
        <v>93</v>
      </c>
      <c r="AT4455" s="5">
        <v>85</v>
      </c>
      <c r="AU4455" s="8">
        <f>AVERAGE(AT4455,AV4455)</f>
        <v>88.5</v>
      </c>
      <c r="AV4455" s="5">
        <v>92</v>
      </c>
      <c r="AW4455" s="5">
        <v>93</v>
      </c>
      <c r="AX4455" s="5">
        <v>97</v>
      </c>
      <c r="AY4455" s="5">
        <v>99</v>
      </c>
      <c r="AZ4455" s="5">
        <v>98</v>
      </c>
      <c r="BA4455" s="5">
        <v>97</v>
      </c>
      <c r="BB4455" s="5">
        <v>97</v>
      </c>
      <c r="BC4455" s="5">
        <v>96</v>
      </c>
      <c r="BD4455" s="5">
        <v>95</v>
      </c>
      <c r="BE4455" s="5">
        <v>96</v>
      </c>
      <c r="BF4455" s="8">
        <f>AVERAGE(BE4455,BG4455)</f>
        <v>95.5</v>
      </c>
      <c r="BG4455" s="5">
        <v>95</v>
      </c>
      <c r="BH4455" s="5">
        <v>92</v>
      </c>
      <c r="BI4455" s="5">
        <v>92</v>
      </c>
      <c r="BJ4455" s="5">
        <v>88</v>
      </c>
      <c r="BK4455" s="5">
        <v>86</v>
      </c>
      <c r="BL4455" s="5">
        <v>90</v>
      </c>
      <c r="BM4455" s="5">
        <v>91</v>
      </c>
      <c r="BN4455" s="5">
        <v>88</v>
      </c>
      <c r="BO4455" s="5">
        <v>92</v>
      </c>
      <c r="BP4455" s="5">
        <v>93</v>
      </c>
      <c r="BQ4455" s="5">
        <v>95</v>
      </c>
      <c r="BR4455" s="5">
        <v>97</v>
      </c>
      <c r="BS4455">
        <v>98</v>
      </c>
      <c r="BT4455">
        <v>97</v>
      </c>
      <c r="BU4455">
        <v>95</v>
      </c>
      <c r="BV4455">
        <v>95</v>
      </c>
      <c r="BW4455">
        <v>94</v>
      </c>
      <c r="BX4455">
        <v>87</v>
      </c>
      <c r="BY4455">
        <v>87</v>
      </c>
      <c r="BZ4455">
        <v>89</v>
      </c>
      <c r="CA4455">
        <v>93</v>
      </c>
      <c r="CB4455">
        <v>93</v>
      </c>
      <c r="CC4455">
        <v>92</v>
      </c>
      <c r="CD4455">
        <v>91</v>
      </c>
      <c r="CE4455">
        <v>93</v>
      </c>
      <c r="CF4455">
        <v>93</v>
      </c>
      <c r="CG4455">
        <v>94</v>
      </c>
      <c r="CH4455">
        <v>99</v>
      </c>
      <c r="CI4455">
        <v>100</v>
      </c>
      <c r="CJ4455">
        <v>99</v>
      </c>
      <c r="CK4455">
        <v>98</v>
      </c>
      <c r="CL4455">
        <v>96</v>
      </c>
      <c r="CM4455">
        <v>96</v>
      </c>
      <c r="CN4455">
        <v>96</v>
      </c>
      <c r="CO4455">
        <v>95</v>
      </c>
      <c r="CP4455">
        <v>96</v>
      </c>
      <c r="CQ4455">
        <v>96</v>
      </c>
      <c r="CR4455">
        <v>94</v>
      </c>
      <c r="CS4455">
        <v>84</v>
      </c>
      <c r="CT4455">
        <v>90</v>
      </c>
      <c r="CU4455">
        <v>86</v>
      </c>
      <c r="CV4455">
        <v>91</v>
      </c>
      <c r="CW4455">
        <v>90</v>
      </c>
      <c r="CX4455" t="s">
        <v>2</v>
      </c>
      <c r="CY4455" t="s">
        <v>14</v>
      </c>
      <c r="CZ4455" s="1">
        <f>CORREL(AN4455:BR4455,AN$4491:BR$4491)</f>
        <v>0.77883696154331394</v>
      </c>
      <c r="DA4455" s="4">
        <f>AVERAGE(AN4455:BR4455)</f>
        <v>92</v>
      </c>
      <c r="DB4455" s="4"/>
      <c r="DC4455" s="4"/>
      <c r="DD4455" s="4"/>
      <c r="DF4455" s="11"/>
      <c r="DG4455" s="11"/>
    </row>
    <row r="4456" spans="1:111" x14ac:dyDescent="0.25">
      <c r="A4456" t="s">
        <v>224</v>
      </c>
      <c r="B4456">
        <v>36.0306</v>
      </c>
      <c r="C4456">
        <v>-115.5167</v>
      </c>
      <c r="D4456">
        <v>5600</v>
      </c>
      <c r="E4456" t="s">
        <v>1</v>
      </c>
      <c r="F4456">
        <v>130.19999999999999</v>
      </c>
      <c r="G4456">
        <v>2020</v>
      </c>
      <c r="H4456">
        <v>8</v>
      </c>
      <c r="I4456" t="s">
        <v>260</v>
      </c>
      <c r="J4456">
        <v>81</v>
      </c>
      <c r="K4456">
        <v>87</v>
      </c>
      <c r="L4456">
        <v>91</v>
      </c>
      <c r="M4456">
        <v>90</v>
      </c>
      <c r="N4456">
        <v>88</v>
      </c>
      <c r="O4456">
        <v>67</v>
      </c>
      <c r="P4456">
        <v>67</v>
      </c>
      <c r="Q4456">
        <v>66</v>
      </c>
      <c r="R4456">
        <v>75</v>
      </c>
      <c r="S4456">
        <v>81</v>
      </c>
      <c r="T4456">
        <v>88</v>
      </c>
      <c r="U4456">
        <v>84</v>
      </c>
      <c r="V4456">
        <v>72</v>
      </c>
      <c r="W4456">
        <v>80</v>
      </c>
      <c r="X4456">
        <v>83</v>
      </c>
      <c r="Y4456">
        <v>78</v>
      </c>
      <c r="Z4456">
        <v>79</v>
      </c>
      <c r="AA4456">
        <v>81</v>
      </c>
      <c r="AB4456">
        <v>86</v>
      </c>
      <c r="AC4456">
        <v>90</v>
      </c>
      <c r="AD4456">
        <v>90</v>
      </c>
      <c r="AE4456">
        <v>94</v>
      </c>
      <c r="AF4456">
        <v>95</v>
      </c>
      <c r="AG4456">
        <v>93</v>
      </c>
      <c r="AH4456">
        <v>91</v>
      </c>
      <c r="AI4456">
        <v>88</v>
      </c>
      <c r="AJ4456">
        <v>92</v>
      </c>
      <c r="AK4456">
        <v>80</v>
      </c>
      <c r="AL4456">
        <v>72</v>
      </c>
      <c r="AM4456">
        <v>78</v>
      </c>
      <c r="AN4456" s="5">
        <v>81</v>
      </c>
      <c r="AO4456" s="5">
        <v>85</v>
      </c>
      <c r="AP4456" s="5">
        <v>83</v>
      </c>
      <c r="AQ4456" s="5">
        <v>88</v>
      </c>
      <c r="AR4456" s="5">
        <v>90</v>
      </c>
      <c r="AS4456" s="5">
        <v>92</v>
      </c>
      <c r="AT4456" s="5">
        <v>87</v>
      </c>
      <c r="AU4456" s="5">
        <v>85</v>
      </c>
      <c r="AV4456" s="5">
        <v>88</v>
      </c>
      <c r="AW4456" s="5">
        <v>91</v>
      </c>
      <c r="AX4456" s="5">
        <v>94</v>
      </c>
      <c r="AY4456" s="5">
        <v>96</v>
      </c>
      <c r="AZ4456" s="5">
        <v>91</v>
      </c>
      <c r="BA4456" s="5">
        <v>88</v>
      </c>
      <c r="BB4456" s="5">
        <v>93</v>
      </c>
      <c r="BC4456" s="5">
        <v>92</v>
      </c>
      <c r="BD4456" s="5">
        <v>91</v>
      </c>
      <c r="BE4456" s="5">
        <v>93</v>
      </c>
      <c r="BF4456" s="5">
        <v>95</v>
      </c>
      <c r="BG4456" s="5">
        <v>92</v>
      </c>
      <c r="BH4456" s="5">
        <v>93</v>
      </c>
      <c r="BI4456" s="5">
        <v>88</v>
      </c>
      <c r="BJ4456" s="5">
        <v>85</v>
      </c>
      <c r="BK4456" s="5">
        <v>85</v>
      </c>
      <c r="BL4456" s="5">
        <v>87</v>
      </c>
      <c r="BM4456" s="5">
        <v>88</v>
      </c>
      <c r="BN4456" s="5">
        <v>91</v>
      </c>
      <c r="BO4456" s="5">
        <v>93</v>
      </c>
      <c r="BP4456" s="5">
        <v>93</v>
      </c>
      <c r="BQ4456" s="5">
        <v>93</v>
      </c>
      <c r="BR4456" s="5">
        <v>94</v>
      </c>
      <c r="BS4456">
        <v>94</v>
      </c>
      <c r="BT4456">
        <v>91</v>
      </c>
      <c r="BU4456">
        <v>93</v>
      </c>
      <c r="BV4456">
        <v>93</v>
      </c>
      <c r="BW4456">
        <v>86</v>
      </c>
      <c r="BX4456">
        <v>84</v>
      </c>
      <c r="BY4456">
        <v>88</v>
      </c>
      <c r="BZ4456">
        <v>89</v>
      </c>
      <c r="CA4456">
        <v>91</v>
      </c>
      <c r="CB4456">
        <v>90</v>
      </c>
      <c r="CC4456">
        <v>88</v>
      </c>
      <c r="CD4456">
        <v>89</v>
      </c>
      <c r="CE4456">
        <v>90</v>
      </c>
      <c r="CF4456">
        <v>93</v>
      </c>
      <c r="CG4456">
        <v>99</v>
      </c>
      <c r="CH4456">
        <v>100</v>
      </c>
      <c r="CI4456">
        <v>98</v>
      </c>
      <c r="CJ4456">
        <v>100</v>
      </c>
      <c r="CK4456">
        <v>96</v>
      </c>
      <c r="CL4456">
        <v>95</v>
      </c>
      <c r="CM4456">
        <v>95</v>
      </c>
      <c r="CN4456">
        <v>92</v>
      </c>
      <c r="CO4456">
        <v>92</v>
      </c>
      <c r="CP4456">
        <v>94</v>
      </c>
      <c r="CQ4456">
        <v>92</v>
      </c>
      <c r="CR4456">
        <v>91</v>
      </c>
      <c r="CS4456">
        <v>89</v>
      </c>
      <c r="CT4456">
        <v>88</v>
      </c>
      <c r="CU4456">
        <v>87</v>
      </c>
      <c r="CV4456">
        <v>86</v>
      </c>
      <c r="CW4456">
        <v>85</v>
      </c>
      <c r="CX4456" t="s">
        <v>2</v>
      </c>
      <c r="CY4456" t="s">
        <v>225</v>
      </c>
      <c r="CZ4456" s="1">
        <f t="shared" ref="CZ4456:CZ4491" si="5307">CORREL(AN4456:BR4456,AN$4491:BR$4491)</f>
        <v>0.8906144655995577</v>
      </c>
      <c r="DA4456" s="4">
        <f t="shared" ref="DA4456:DA4491" si="5308">AVERAGE(AN4456:BR4456)</f>
        <v>89.838709677419359</v>
      </c>
      <c r="DB4456" s="4"/>
      <c r="DC4456" s="4"/>
      <c r="DD4456" s="4"/>
      <c r="DF4456" s="11"/>
      <c r="DG4456" s="11"/>
    </row>
    <row r="4457" spans="1:111" x14ac:dyDescent="0.25">
      <c r="A4457" t="s">
        <v>211</v>
      </c>
      <c r="B4457">
        <v>37.8431</v>
      </c>
      <c r="C4457">
        <v>-118.4778</v>
      </c>
      <c r="D4457">
        <v>5450</v>
      </c>
      <c r="E4457" t="s">
        <v>1</v>
      </c>
      <c r="F4457">
        <v>209.4</v>
      </c>
      <c r="G4457">
        <v>2020</v>
      </c>
      <c r="H4457">
        <v>8</v>
      </c>
      <c r="I4457" t="s">
        <v>260</v>
      </c>
      <c r="J4457">
        <v>80</v>
      </c>
      <c r="K4457">
        <v>87</v>
      </c>
      <c r="L4457">
        <v>93</v>
      </c>
      <c r="M4457">
        <v>92</v>
      </c>
      <c r="N4457">
        <v>86</v>
      </c>
      <c r="O4457">
        <v>75</v>
      </c>
      <c r="P4457">
        <v>64</v>
      </c>
      <c r="Q4457">
        <v>69</v>
      </c>
      <c r="R4457">
        <v>82</v>
      </c>
      <c r="S4457">
        <v>87</v>
      </c>
      <c r="T4457">
        <v>89</v>
      </c>
      <c r="U4457">
        <v>85</v>
      </c>
      <c r="V4457">
        <v>76</v>
      </c>
      <c r="W4457">
        <v>84</v>
      </c>
      <c r="X4457">
        <v>87</v>
      </c>
      <c r="Y4457">
        <v>85</v>
      </c>
      <c r="Z4457">
        <v>75</v>
      </c>
      <c r="AA4457">
        <v>83</v>
      </c>
      <c r="AB4457">
        <v>90</v>
      </c>
      <c r="AC4457">
        <v>94</v>
      </c>
      <c r="AD4457">
        <v>97</v>
      </c>
      <c r="AE4457">
        <v>98</v>
      </c>
      <c r="AF4457">
        <v>100</v>
      </c>
      <c r="AG4457">
        <v>99</v>
      </c>
      <c r="AH4457">
        <v>90</v>
      </c>
      <c r="AI4457">
        <v>92</v>
      </c>
      <c r="AJ4457">
        <v>98</v>
      </c>
      <c r="AK4457">
        <v>88</v>
      </c>
      <c r="AL4457">
        <v>75</v>
      </c>
      <c r="AM4457">
        <v>85</v>
      </c>
      <c r="AN4457" s="5">
        <v>89</v>
      </c>
      <c r="AO4457" s="5">
        <v>88</v>
      </c>
      <c r="AP4457" s="5">
        <v>91</v>
      </c>
      <c r="AQ4457" s="5">
        <v>94</v>
      </c>
      <c r="AR4457" s="5">
        <v>97</v>
      </c>
      <c r="AS4457" s="5">
        <v>97</v>
      </c>
      <c r="AT4457" s="5">
        <v>94</v>
      </c>
      <c r="AU4457" s="5">
        <v>95</v>
      </c>
      <c r="AV4457" s="5">
        <v>96</v>
      </c>
      <c r="AW4457" s="5">
        <v>97</v>
      </c>
      <c r="AX4457" s="5">
        <v>99</v>
      </c>
      <c r="AY4457" s="5">
        <v>102</v>
      </c>
      <c r="AZ4457" s="5">
        <v>98</v>
      </c>
      <c r="BA4457" s="5">
        <v>100</v>
      </c>
      <c r="BB4457" s="5">
        <v>99</v>
      </c>
      <c r="BC4457" s="5">
        <v>97</v>
      </c>
      <c r="BD4457" s="5">
        <v>98</v>
      </c>
      <c r="BE4457" s="5">
        <v>98</v>
      </c>
      <c r="BF4457" s="5">
        <v>97</v>
      </c>
      <c r="BG4457" s="5">
        <v>96</v>
      </c>
      <c r="BH4457" s="5">
        <v>97</v>
      </c>
      <c r="BI4457" s="5">
        <v>94</v>
      </c>
      <c r="BJ4457" s="5">
        <v>94</v>
      </c>
      <c r="BK4457" s="5">
        <v>91</v>
      </c>
      <c r="BL4457" s="5">
        <v>93</v>
      </c>
      <c r="BM4457" s="5">
        <v>92</v>
      </c>
      <c r="BN4457" s="5">
        <v>93</v>
      </c>
      <c r="BO4457" s="5">
        <v>97</v>
      </c>
      <c r="BP4457" s="5">
        <v>99</v>
      </c>
      <c r="BQ4457" s="5">
        <v>99</v>
      </c>
      <c r="BR4457" s="5">
        <v>100</v>
      </c>
      <c r="BS4457">
        <v>102</v>
      </c>
      <c r="BT4457">
        <v>101</v>
      </c>
      <c r="BU4457">
        <v>98</v>
      </c>
      <c r="BV4457">
        <v>98</v>
      </c>
      <c r="BW4457">
        <v>94</v>
      </c>
      <c r="BX4457">
        <v>92</v>
      </c>
      <c r="BY4457">
        <v>92</v>
      </c>
      <c r="BZ4457">
        <v>93</v>
      </c>
      <c r="CA4457">
        <v>95</v>
      </c>
      <c r="CB4457">
        <v>97</v>
      </c>
      <c r="CC4457">
        <v>94</v>
      </c>
      <c r="CD4457">
        <v>94</v>
      </c>
      <c r="CE4457">
        <v>93</v>
      </c>
      <c r="CF4457">
        <v>97</v>
      </c>
      <c r="CG4457">
        <v>100</v>
      </c>
      <c r="CH4457">
        <v>99</v>
      </c>
      <c r="CI4457">
        <v>100</v>
      </c>
      <c r="CJ4457">
        <v>99</v>
      </c>
      <c r="CK4457">
        <v>96</v>
      </c>
      <c r="CL4457">
        <v>98</v>
      </c>
      <c r="CM4457">
        <v>98</v>
      </c>
      <c r="CN4457">
        <v>98</v>
      </c>
      <c r="CO4457">
        <v>98</v>
      </c>
      <c r="CP4457">
        <v>94</v>
      </c>
      <c r="CQ4457">
        <v>95</v>
      </c>
      <c r="CR4457">
        <v>93</v>
      </c>
      <c r="CS4457">
        <v>92</v>
      </c>
      <c r="CT4457">
        <v>92</v>
      </c>
      <c r="CU4457">
        <v>92</v>
      </c>
      <c r="CV4457">
        <v>93</v>
      </c>
      <c r="CW4457">
        <v>94</v>
      </c>
      <c r="CX4457" t="s">
        <v>5</v>
      </c>
      <c r="CY4457" t="s">
        <v>212</v>
      </c>
      <c r="CZ4457" s="1">
        <f t="shared" si="5307"/>
        <v>0.79988759509644325</v>
      </c>
      <c r="DA4457" s="4">
        <f t="shared" si="5308"/>
        <v>95.838709677419359</v>
      </c>
      <c r="DB4457" s="4"/>
      <c r="DC4457" s="4"/>
      <c r="DD4457" s="4"/>
      <c r="DF4457" s="11"/>
      <c r="DG4457" s="11"/>
    </row>
    <row r="4458" spans="1:111" x14ac:dyDescent="0.25">
      <c r="A4458" t="s">
        <v>209</v>
      </c>
      <c r="B4458">
        <v>35.123100000000001</v>
      </c>
      <c r="C4458">
        <v>-115.4114</v>
      </c>
      <c r="D4458">
        <v>5413</v>
      </c>
      <c r="E4458" t="s">
        <v>1</v>
      </c>
      <c r="F4458">
        <v>198.4</v>
      </c>
      <c r="G4458">
        <v>2020</v>
      </c>
      <c r="H4458">
        <v>8</v>
      </c>
      <c r="I4458" t="s">
        <v>260</v>
      </c>
      <c r="J4458">
        <v>81</v>
      </c>
      <c r="K4458">
        <v>84</v>
      </c>
      <c r="L4458">
        <v>89</v>
      </c>
      <c r="M4458">
        <v>88</v>
      </c>
      <c r="N4458">
        <v>83</v>
      </c>
      <c r="O4458">
        <v>71</v>
      </c>
      <c r="P4458">
        <v>67</v>
      </c>
      <c r="Q4458">
        <v>65</v>
      </c>
      <c r="R4458">
        <v>76</v>
      </c>
      <c r="S4458">
        <v>83</v>
      </c>
      <c r="T4458">
        <v>85</v>
      </c>
      <c r="U4458">
        <v>83</v>
      </c>
      <c r="V4458">
        <v>73</v>
      </c>
      <c r="W4458">
        <v>80</v>
      </c>
      <c r="X4458">
        <v>81</v>
      </c>
      <c r="Y4458">
        <v>81</v>
      </c>
      <c r="Z4458">
        <v>81</v>
      </c>
      <c r="AA4458">
        <v>82</v>
      </c>
      <c r="AB4458">
        <v>84</v>
      </c>
      <c r="AC4458">
        <v>87</v>
      </c>
      <c r="AD4458">
        <v>89</v>
      </c>
      <c r="AE4458">
        <v>89</v>
      </c>
      <c r="AF4458">
        <v>89</v>
      </c>
      <c r="AG4458">
        <v>89</v>
      </c>
      <c r="AH4458">
        <v>88</v>
      </c>
      <c r="AI4458">
        <v>88</v>
      </c>
      <c r="AJ4458">
        <v>89</v>
      </c>
      <c r="AK4458">
        <v>84</v>
      </c>
      <c r="AL4458">
        <v>74</v>
      </c>
      <c r="AM4458">
        <v>80</v>
      </c>
      <c r="AN4458" s="5">
        <v>80</v>
      </c>
      <c r="AO4458" s="5">
        <v>82</v>
      </c>
      <c r="AP4458" s="5">
        <v>84</v>
      </c>
      <c r="AQ4458" s="5">
        <v>89</v>
      </c>
      <c r="AR4458" s="5">
        <v>90</v>
      </c>
      <c r="AS4458" s="5">
        <v>90</v>
      </c>
      <c r="AT4458" s="5">
        <v>89</v>
      </c>
      <c r="AU4458" s="5">
        <v>88</v>
      </c>
      <c r="AV4458" s="5">
        <v>89</v>
      </c>
      <c r="AW4458" s="5">
        <v>91</v>
      </c>
      <c r="AX4458" s="5">
        <v>96</v>
      </c>
      <c r="AY4458" s="5">
        <v>97</v>
      </c>
      <c r="AZ4458" s="5">
        <v>94</v>
      </c>
      <c r="BA4458" s="5">
        <v>90</v>
      </c>
      <c r="BB4458" s="5">
        <v>88</v>
      </c>
      <c r="BC4458" s="5">
        <v>89</v>
      </c>
      <c r="BD4458" s="5">
        <v>88</v>
      </c>
      <c r="BE4458" s="5">
        <v>92</v>
      </c>
      <c r="BF4458" s="5">
        <v>93</v>
      </c>
      <c r="BG4458" s="5">
        <v>91</v>
      </c>
      <c r="BH4458" s="5">
        <v>90</v>
      </c>
      <c r="BI4458" s="5">
        <v>86</v>
      </c>
      <c r="BJ4458" s="5">
        <v>85</v>
      </c>
      <c r="BK4458" s="5">
        <v>83</v>
      </c>
      <c r="BL4458" s="5">
        <v>85</v>
      </c>
      <c r="BM4458" s="5">
        <v>86</v>
      </c>
      <c r="BN4458" s="5">
        <v>88</v>
      </c>
      <c r="BO4458" s="5">
        <v>92</v>
      </c>
      <c r="BP4458" s="5">
        <v>94</v>
      </c>
      <c r="BQ4458" s="5">
        <v>96</v>
      </c>
      <c r="BR4458" s="5">
        <v>96</v>
      </c>
      <c r="BS4458">
        <v>95</v>
      </c>
      <c r="BT4458">
        <v>91</v>
      </c>
      <c r="BU4458">
        <v>91</v>
      </c>
      <c r="BV4458">
        <v>89</v>
      </c>
      <c r="BW4458">
        <v>87</v>
      </c>
      <c r="BX4458">
        <v>83</v>
      </c>
      <c r="BY4458">
        <v>84</v>
      </c>
      <c r="BZ4458">
        <v>87</v>
      </c>
      <c r="CA4458">
        <v>89</v>
      </c>
      <c r="CB4458">
        <v>90</v>
      </c>
      <c r="CC4458">
        <v>89</v>
      </c>
      <c r="CD4458">
        <v>91</v>
      </c>
      <c r="CE4458">
        <v>91</v>
      </c>
      <c r="CF4458">
        <v>96</v>
      </c>
      <c r="CG4458">
        <v>98</v>
      </c>
      <c r="CH4458">
        <v>98</v>
      </c>
      <c r="CI4458">
        <v>97</v>
      </c>
      <c r="CJ4458">
        <v>97</v>
      </c>
      <c r="CK4458">
        <v>97</v>
      </c>
      <c r="CL4458">
        <v>96</v>
      </c>
      <c r="CM4458">
        <v>94</v>
      </c>
      <c r="CN4458">
        <v>90</v>
      </c>
      <c r="CO4458">
        <v>90</v>
      </c>
      <c r="CP4458">
        <v>92</v>
      </c>
      <c r="CQ4458">
        <v>94</v>
      </c>
      <c r="CR4458">
        <v>93</v>
      </c>
      <c r="CS4458">
        <v>90</v>
      </c>
      <c r="CT4458">
        <v>91</v>
      </c>
      <c r="CU4458">
        <v>87</v>
      </c>
      <c r="CV4458">
        <v>85</v>
      </c>
      <c r="CW4458">
        <v>86</v>
      </c>
      <c r="CX4458" t="s">
        <v>5</v>
      </c>
      <c r="CY4458" t="s">
        <v>210</v>
      </c>
      <c r="CZ4458" s="1">
        <f t="shared" si="5307"/>
        <v>0.91149774291315777</v>
      </c>
      <c r="DA4458" s="4">
        <f t="shared" si="5308"/>
        <v>89.387096774193552</v>
      </c>
      <c r="DB4458" s="4"/>
      <c r="DC4458" s="4"/>
      <c r="DD4458" s="4"/>
      <c r="DF4458" s="11"/>
      <c r="DG4458" s="11"/>
    </row>
    <row r="4459" spans="1:111" x14ac:dyDescent="0.25">
      <c r="A4459" t="s">
        <v>107</v>
      </c>
      <c r="B4459">
        <v>38.050600000000003</v>
      </c>
      <c r="C4459">
        <v>-117.09059999999999</v>
      </c>
      <c r="D4459">
        <v>5399</v>
      </c>
      <c r="E4459" t="s">
        <v>1</v>
      </c>
      <c r="F4459">
        <v>177.5</v>
      </c>
      <c r="G4459">
        <v>2020</v>
      </c>
      <c r="H4459">
        <v>8</v>
      </c>
      <c r="I4459" t="s">
        <v>260</v>
      </c>
      <c r="J4459">
        <v>81</v>
      </c>
      <c r="K4459">
        <v>88</v>
      </c>
      <c r="L4459">
        <v>91</v>
      </c>
      <c r="M4459">
        <v>93</v>
      </c>
      <c r="N4459">
        <v>91</v>
      </c>
      <c r="O4459">
        <v>78</v>
      </c>
      <c r="P4459">
        <v>62</v>
      </c>
      <c r="Q4459">
        <v>66</v>
      </c>
      <c r="R4459">
        <v>78</v>
      </c>
      <c r="S4459">
        <v>84</v>
      </c>
      <c r="T4459">
        <v>88</v>
      </c>
      <c r="U4459">
        <v>84</v>
      </c>
      <c r="V4459">
        <v>75</v>
      </c>
      <c r="W4459">
        <v>78</v>
      </c>
      <c r="X4459">
        <v>87</v>
      </c>
      <c r="Y4459">
        <v>88</v>
      </c>
      <c r="Z4459">
        <v>77</v>
      </c>
      <c r="AA4459">
        <v>80</v>
      </c>
      <c r="AB4459">
        <v>85</v>
      </c>
      <c r="AC4459">
        <v>91</v>
      </c>
      <c r="AD4459">
        <v>95</v>
      </c>
      <c r="AE4459">
        <v>96</v>
      </c>
      <c r="AF4459">
        <v>97</v>
      </c>
      <c r="AG4459">
        <v>97</v>
      </c>
      <c r="AH4459">
        <v>91</v>
      </c>
      <c r="AI4459">
        <v>91</v>
      </c>
      <c r="AJ4459">
        <v>97</v>
      </c>
      <c r="AK4459">
        <v>94</v>
      </c>
      <c r="AL4459">
        <v>72</v>
      </c>
      <c r="AM4459">
        <v>81</v>
      </c>
      <c r="AN4459" s="5">
        <v>87</v>
      </c>
      <c r="AO4459" s="5">
        <v>87</v>
      </c>
      <c r="AP4459" s="5">
        <v>90</v>
      </c>
      <c r="AQ4459" s="5">
        <v>92</v>
      </c>
      <c r="AR4459" s="5">
        <v>95</v>
      </c>
      <c r="AS4459" s="5">
        <v>97</v>
      </c>
      <c r="AT4459" s="5">
        <v>91</v>
      </c>
      <c r="AU4459" s="5">
        <v>93</v>
      </c>
      <c r="AV4459" s="5">
        <v>94</v>
      </c>
      <c r="AW4459" s="5">
        <v>94</v>
      </c>
      <c r="AX4459" s="5">
        <v>100</v>
      </c>
      <c r="AY4459" s="5">
        <v>100</v>
      </c>
      <c r="AZ4459" s="5">
        <v>98</v>
      </c>
      <c r="BA4459" s="5">
        <v>97</v>
      </c>
      <c r="BB4459" s="5">
        <v>96</v>
      </c>
      <c r="BC4459" s="5">
        <v>97</v>
      </c>
      <c r="BD4459" s="5">
        <v>95</v>
      </c>
      <c r="BE4459" s="5">
        <v>97</v>
      </c>
      <c r="BF4459" s="5">
        <v>97</v>
      </c>
      <c r="BG4459" s="5">
        <v>98</v>
      </c>
      <c r="BH4459" s="5">
        <v>95</v>
      </c>
      <c r="BI4459" s="5">
        <v>92</v>
      </c>
      <c r="BJ4459" s="5">
        <v>90</v>
      </c>
      <c r="BK4459" s="5">
        <v>89</v>
      </c>
      <c r="BL4459" s="5">
        <v>91</v>
      </c>
      <c r="BM4459" s="5">
        <v>93</v>
      </c>
      <c r="BN4459" s="5">
        <v>91</v>
      </c>
      <c r="BO4459" s="5">
        <v>94</v>
      </c>
      <c r="BP4459" s="5">
        <v>97</v>
      </c>
      <c r="BQ4459" s="5">
        <v>97</v>
      </c>
      <c r="BR4459" s="5">
        <v>99</v>
      </c>
      <c r="BS4459">
        <v>99</v>
      </c>
      <c r="BT4459">
        <v>99</v>
      </c>
      <c r="BU4459">
        <v>96</v>
      </c>
      <c r="BV4459">
        <v>96</v>
      </c>
      <c r="BW4459">
        <v>92</v>
      </c>
      <c r="BX4459">
        <v>88</v>
      </c>
      <c r="BY4459">
        <v>89</v>
      </c>
      <c r="BZ4459">
        <v>91</v>
      </c>
      <c r="CA4459">
        <v>94</v>
      </c>
      <c r="CB4459">
        <v>94</v>
      </c>
      <c r="CC4459">
        <v>92</v>
      </c>
      <c r="CD4459">
        <v>93</v>
      </c>
      <c r="CE4459">
        <v>93</v>
      </c>
      <c r="CF4459">
        <v>94</v>
      </c>
      <c r="CG4459">
        <v>100</v>
      </c>
      <c r="CH4459">
        <v>101</v>
      </c>
      <c r="CI4459">
        <v>103</v>
      </c>
      <c r="CJ4459">
        <v>101</v>
      </c>
      <c r="CK4459">
        <v>98</v>
      </c>
      <c r="CL4459">
        <v>97</v>
      </c>
      <c r="CM4459">
        <v>98</v>
      </c>
      <c r="CN4459">
        <v>96</v>
      </c>
      <c r="CO4459">
        <v>97</v>
      </c>
      <c r="CP4459">
        <v>96</v>
      </c>
      <c r="CQ4459">
        <v>96</v>
      </c>
      <c r="CR4459">
        <v>94</v>
      </c>
      <c r="CS4459">
        <v>90</v>
      </c>
      <c r="CT4459">
        <v>91</v>
      </c>
      <c r="CU4459">
        <v>91</v>
      </c>
      <c r="CV4459">
        <v>91</v>
      </c>
      <c r="CW4459">
        <v>91</v>
      </c>
      <c r="CX4459" t="s">
        <v>2</v>
      </c>
      <c r="CY4459" t="s">
        <v>108</v>
      </c>
      <c r="CZ4459" s="1">
        <f t="shared" si="5307"/>
        <v>0.86200681798804235</v>
      </c>
      <c r="DA4459" s="4">
        <f t="shared" si="5308"/>
        <v>94.290322580645167</v>
      </c>
      <c r="DB4459" s="4"/>
      <c r="DC4459" s="4"/>
      <c r="DD4459" s="4"/>
      <c r="DF4459" s="11"/>
      <c r="DG4459" s="11"/>
    </row>
    <row r="4460" spans="1:111" x14ac:dyDescent="0.25">
      <c r="A4460" t="s">
        <v>177</v>
      </c>
      <c r="B4460">
        <v>38.303600000000003</v>
      </c>
      <c r="C4460">
        <v>-116.1925</v>
      </c>
      <c r="D4460">
        <v>5200</v>
      </c>
      <c r="E4460" t="s">
        <v>1</v>
      </c>
      <c r="F4460">
        <v>213</v>
      </c>
      <c r="G4460">
        <v>2020</v>
      </c>
      <c r="H4460">
        <v>8</v>
      </c>
      <c r="I4460" t="s">
        <v>260</v>
      </c>
      <c r="J4460">
        <v>84</v>
      </c>
      <c r="K4460">
        <v>89</v>
      </c>
      <c r="L4460">
        <v>92</v>
      </c>
      <c r="M4460">
        <v>92</v>
      </c>
      <c r="N4460">
        <v>92</v>
      </c>
      <c r="O4460">
        <v>73</v>
      </c>
      <c r="P4460">
        <v>63</v>
      </c>
      <c r="Q4460">
        <v>68</v>
      </c>
      <c r="R4460">
        <v>79</v>
      </c>
      <c r="S4460">
        <v>84</v>
      </c>
      <c r="T4460">
        <v>90</v>
      </c>
      <c r="U4460">
        <v>86</v>
      </c>
      <c r="V4460">
        <v>78</v>
      </c>
      <c r="W4460">
        <v>82</v>
      </c>
      <c r="X4460">
        <v>87</v>
      </c>
      <c r="Y4460">
        <v>87</v>
      </c>
      <c r="Z4460">
        <v>75</v>
      </c>
      <c r="AA4460">
        <v>81</v>
      </c>
      <c r="AB4460">
        <v>87</v>
      </c>
      <c r="AC4460">
        <v>92</v>
      </c>
      <c r="AD4460">
        <v>96</v>
      </c>
      <c r="AE4460">
        <v>97</v>
      </c>
      <c r="AF4460">
        <v>98</v>
      </c>
      <c r="AG4460">
        <v>99</v>
      </c>
      <c r="AH4460">
        <v>88</v>
      </c>
      <c r="AI4460">
        <v>93</v>
      </c>
      <c r="AJ4460">
        <v>97</v>
      </c>
      <c r="AK4460">
        <v>92</v>
      </c>
      <c r="AL4460">
        <v>75</v>
      </c>
      <c r="AM4460">
        <v>81</v>
      </c>
      <c r="AN4460" s="5">
        <v>88</v>
      </c>
      <c r="AO4460" s="5">
        <v>90</v>
      </c>
      <c r="AP4460" s="5">
        <v>91</v>
      </c>
      <c r="AQ4460" s="5">
        <v>94</v>
      </c>
      <c r="AR4460" s="5">
        <v>96</v>
      </c>
      <c r="AS4460" s="5">
        <v>98</v>
      </c>
      <c r="AT4460" s="5">
        <v>93</v>
      </c>
      <c r="AU4460" s="5">
        <v>95</v>
      </c>
      <c r="AV4460" s="5">
        <v>95</v>
      </c>
      <c r="AW4460" s="5">
        <v>99</v>
      </c>
      <c r="AX4460" s="5">
        <v>101</v>
      </c>
      <c r="AY4460" s="5">
        <v>101</v>
      </c>
      <c r="AZ4460" s="5">
        <v>99</v>
      </c>
      <c r="BA4460" s="5">
        <v>99</v>
      </c>
      <c r="BB4460" s="5">
        <v>98</v>
      </c>
      <c r="BC4460" s="5">
        <v>97</v>
      </c>
      <c r="BD4460" s="5">
        <v>98</v>
      </c>
      <c r="BE4460" s="5">
        <v>97</v>
      </c>
      <c r="BF4460" s="5">
        <v>98</v>
      </c>
      <c r="BG4460" s="5">
        <v>98</v>
      </c>
      <c r="BH4460" s="5">
        <v>95</v>
      </c>
      <c r="BI4460" s="5">
        <v>94</v>
      </c>
      <c r="BJ4460" s="5">
        <v>92</v>
      </c>
      <c r="BK4460" s="5">
        <v>90</v>
      </c>
      <c r="BL4460" s="5">
        <v>93</v>
      </c>
      <c r="BM4460" s="5">
        <v>94</v>
      </c>
      <c r="BN4460" s="5">
        <v>88</v>
      </c>
      <c r="BO4460" s="5">
        <v>97</v>
      </c>
      <c r="BP4460" s="5">
        <v>100</v>
      </c>
      <c r="BQ4460" s="5">
        <v>100</v>
      </c>
      <c r="BR4460" s="5">
        <v>100</v>
      </c>
      <c r="BS4460">
        <v>100</v>
      </c>
      <c r="BT4460">
        <v>101</v>
      </c>
      <c r="BU4460">
        <v>99</v>
      </c>
      <c r="BV4460">
        <v>98</v>
      </c>
      <c r="BW4460">
        <v>94</v>
      </c>
      <c r="BX4460">
        <v>92</v>
      </c>
      <c r="BY4460">
        <v>91</v>
      </c>
      <c r="BZ4460">
        <v>93</v>
      </c>
      <c r="CA4460">
        <v>96</v>
      </c>
      <c r="CB4460">
        <v>97</v>
      </c>
      <c r="CC4460">
        <v>94</v>
      </c>
      <c r="CD4460">
        <v>94</v>
      </c>
      <c r="CE4460">
        <v>95</v>
      </c>
      <c r="CF4460">
        <v>98</v>
      </c>
      <c r="CG4460">
        <v>101</v>
      </c>
      <c r="CH4460">
        <v>104</v>
      </c>
      <c r="CI4460">
        <v>105</v>
      </c>
      <c r="CJ4460">
        <v>103</v>
      </c>
      <c r="CK4460">
        <v>100</v>
      </c>
      <c r="CL4460">
        <v>98</v>
      </c>
      <c r="CM4460">
        <v>100</v>
      </c>
      <c r="CN4460">
        <v>98</v>
      </c>
      <c r="CO4460">
        <v>96</v>
      </c>
      <c r="CP4460">
        <v>98</v>
      </c>
      <c r="CQ4460">
        <v>97</v>
      </c>
      <c r="CR4460">
        <v>96</v>
      </c>
      <c r="CS4460">
        <v>93</v>
      </c>
      <c r="CT4460">
        <v>93</v>
      </c>
      <c r="CU4460">
        <v>93</v>
      </c>
      <c r="CV4460">
        <v>93</v>
      </c>
      <c r="CW4460">
        <v>92</v>
      </c>
      <c r="CX4460" t="s">
        <v>2</v>
      </c>
      <c r="CY4460" t="s">
        <v>178</v>
      </c>
      <c r="CZ4460" s="1">
        <f t="shared" si="5307"/>
        <v>0.78369123492467774</v>
      </c>
      <c r="DA4460" s="4">
        <f t="shared" si="5308"/>
        <v>95.741935483870961</v>
      </c>
      <c r="DB4460" s="4"/>
      <c r="DC4460" s="4"/>
      <c r="DD4460" s="4"/>
    </row>
    <row r="4461" spans="1:111" x14ac:dyDescent="0.25">
      <c r="A4461" t="s">
        <v>201</v>
      </c>
      <c r="B4461">
        <v>35.770600000000002</v>
      </c>
      <c r="C4461">
        <v>-115.9092</v>
      </c>
      <c r="D4461">
        <v>5000</v>
      </c>
      <c r="E4461" t="s">
        <v>1</v>
      </c>
      <c r="F4461">
        <v>115.3</v>
      </c>
      <c r="G4461">
        <v>2020</v>
      </c>
      <c r="H4461">
        <v>8</v>
      </c>
      <c r="I4461" t="s">
        <v>260</v>
      </c>
      <c r="J4461">
        <v>83</v>
      </c>
      <c r="K4461">
        <v>88</v>
      </c>
      <c r="L4461">
        <v>94</v>
      </c>
      <c r="M4461">
        <v>91</v>
      </c>
      <c r="N4461">
        <v>87</v>
      </c>
      <c r="O4461">
        <v>70</v>
      </c>
      <c r="P4461">
        <v>67</v>
      </c>
      <c r="Q4461">
        <v>69</v>
      </c>
      <c r="R4461">
        <v>79</v>
      </c>
      <c r="S4461">
        <v>87</v>
      </c>
      <c r="T4461">
        <v>88</v>
      </c>
      <c r="U4461">
        <v>84</v>
      </c>
      <c r="V4461">
        <v>75</v>
      </c>
      <c r="W4461">
        <v>82</v>
      </c>
      <c r="X4461">
        <v>83</v>
      </c>
      <c r="Y4461">
        <v>82</v>
      </c>
      <c r="Z4461">
        <v>83</v>
      </c>
      <c r="AA4461">
        <v>85</v>
      </c>
      <c r="AB4461">
        <v>88</v>
      </c>
      <c r="AC4461">
        <v>91</v>
      </c>
      <c r="AD4461">
        <v>90</v>
      </c>
      <c r="AE4461">
        <v>94</v>
      </c>
      <c r="AF4461">
        <v>96</v>
      </c>
      <c r="AG4461">
        <v>92</v>
      </c>
      <c r="AH4461">
        <v>90</v>
      </c>
      <c r="AI4461">
        <v>92</v>
      </c>
      <c r="AJ4461">
        <v>93</v>
      </c>
      <c r="AK4461">
        <v>85</v>
      </c>
      <c r="AL4461">
        <v>77</v>
      </c>
      <c r="AM4461">
        <v>82</v>
      </c>
      <c r="AN4461" s="5">
        <v>86</v>
      </c>
      <c r="AO4461" s="5">
        <v>85</v>
      </c>
      <c r="AP4461" s="5">
        <v>85</v>
      </c>
      <c r="AQ4461" s="5">
        <v>91</v>
      </c>
      <c r="AR4461" s="5">
        <v>92</v>
      </c>
      <c r="AS4461" s="5">
        <v>92</v>
      </c>
      <c r="AT4461" s="5">
        <v>89</v>
      </c>
      <c r="AU4461" s="5">
        <v>86</v>
      </c>
      <c r="AV4461" s="5">
        <v>90</v>
      </c>
      <c r="AW4461" s="5">
        <v>96</v>
      </c>
      <c r="AX4461" s="5">
        <v>98</v>
      </c>
      <c r="AY4461" s="5">
        <v>99</v>
      </c>
      <c r="AZ4461" s="5">
        <v>95</v>
      </c>
      <c r="BA4461" s="5">
        <v>91</v>
      </c>
      <c r="BB4461" s="5">
        <v>93</v>
      </c>
      <c r="BC4461" s="5">
        <v>91</v>
      </c>
      <c r="BD4461" s="5">
        <v>91</v>
      </c>
      <c r="BE4461" s="5">
        <v>95</v>
      </c>
      <c r="BF4461" s="5">
        <v>96</v>
      </c>
      <c r="BG4461" s="5">
        <v>98</v>
      </c>
      <c r="BH4461" s="5">
        <v>93</v>
      </c>
      <c r="BI4461" s="5">
        <v>90</v>
      </c>
      <c r="BJ4461" s="5">
        <v>87</v>
      </c>
      <c r="BK4461" s="5">
        <v>88</v>
      </c>
      <c r="BL4461" s="5">
        <v>87</v>
      </c>
      <c r="BM4461" s="5">
        <v>90</v>
      </c>
      <c r="BN4461" s="5">
        <v>92</v>
      </c>
      <c r="BO4461" s="5">
        <v>95</v>
      </c>
      <c r="BP4461" s="5">
        <v>96</v>
      </c>
      <c r="BQ4461" s="5">
        <v>97</v>
      </c>
      <c r="BR4461" s="5">
        <v>98</v>
      </c>
      <c r="BS4461">
        <v>96</v>
      </c>
      <c r="BT4461">
        <v>95</v>
      </c>
      <c r="BU4461">
        <v>95</v>
      </c>
      <c r="BV4461">
        <v>89</v>
      </c>
      <c r="BW4461">
        <v>88</v>
      </c>
      <c r="BX4461">
        <v>85</v>
      </c>
      <c r="BY4461">
        <v>85</v>
      </c>
      <c r="BZ4461">
        <v>88</v>
      </c>
      <c r="CA4461">
        <v>93</v>
      </c>
      <c r="CB4461">
        <v>91</v>
      </c>
      <c r="CC4461">
        <v>91</v>
      </c>
      <c r="CD4461">
        <v>92</v>
      </c>
      <c r="CE4461">
        <v>94</v>
      </c>
      <c r="CF4461">
        <v>97</v>
      </c>
      <c r="CG4461">
        <v>101</v>
      </c>
      <c r="CH4461">
        <v>99</v>
      </c>
      <c r="CI4461">
        <v>102</v>
      </c>
      <c r="CJ4461">
        <v>101</v>
      </c>
      <c r="CK4461">
        <v>99</v>
      </c>
      <c r="CL4461">
        <v>98</v>
      </c>
      <c r="CM4461">
        <v>98</v>
      </c>
      <c r="CN4461">
        <v>95</v>
      </c>
      <c r="CO4461">
        <v>97</v>
      </c>
      <c r="CP4461">
        <v>96</v>
      </c>
      <c r="CQ4461">
        <v>94</v>
      </c>
      <c r="CR4461">
        <v>94</v>
      </c>
      <c r="CS4461">
        <v>92</v>
      </c>
      <c r="CT4461">
        <v>92</v>
      </c>
      <c r="CU4461">
        <v>93</v>
      </c>
      <c r="CV4461">
        <v>89</v>
      </c>
      <c r="CW4461">
        <v>87</v>
      </c>
      <c r="CX4461" t="s">
        <v>5</v>
      </c>
      <c r="CY4461" t="s">
        <v>202</v>
      </c>
      <c r="CZ4461" s="1">
        <f t="shared" si="5307"/>
        <v>0.93389499092113915</v>
      </c>
      <c r="DA4461" s="4">
        <f t="shared" si="5308"/>
        <v>92</v>
      </c>
      <c r="DB4461" s="4"/>
      <c r="DC4461" s="4"/>
      <c r="DD4461" s="4"/>
    </row>
    <row r="4462" spans="1:111" x14ac:dyDescent="0.25">
      <c r="A4462" t="s">
        <v>249</v>
      </c>
      <c r="B4462">
        <v>37.646700000000003</v>
      </c>
      <c r="C4462">
        <v>-115.7461</v>
      </c>
      <c r="D4462">
        <v>4820</v>
      </c>
      <c r="E4462" t="s">
        <v>1</v>
      </c>
      <c r="F4462">
        <v>164.9</v>
      </c>
      <c r="G4462">
        <v>2020</v>
      </c>
      <c r="H4462">
        <v>8</v>
      </c>
      <c r="I4462" t="s">
        <v>260</v>
      </c>
      <c r="J4462">
        <v>86</v>
      </c>
      <c r="K4462">
        <v>89</v>
      </c>
      <c r="L4462">
        <v>94</v>
      </c>
      <c r="M4462">
        <v>95</v>
      </c>
      <c r="N4462">
        <v>94</v>
      </c>
      <c r="O4462">
        <v>76</v>
      </c>
      <c r="P4462">
        <v>67</v>
      </c>
      <c r="Q4462">
        <v>68</v>
      </c>
      <c r="R4462">
        <v>79</v>
      </c>
      <c r="S4462">
        <v>87</v>
      </c>
      <c r="U4462">
        <v>91</v>
      </c>
      <c r="V4462">
        <v>79</v>
      </c>
      <c r="X4462">
        <v>87</v>
      </c>
      <c r="Y4462">
        <v>88</v>
      </c>
      <c r="Z4462">
        <v>80</v>
      </c>
      <c r="AA4462">
        <v>83</v>
      </c>
      <c r="AB4462">
        <v>88</v>
      </c>
      <c r="AC4462">
        <v>94</v>
      </c>
      <c r="AD4462">
        <v>96</v>
      </c>
      <c r="AE4462">
        <v>99</v>
      </c>
      <c r="AF4462">
        <v>100</v>
      </c>
      <c r="AG4462">
        <v>99</v>
      </c>
      <c r="AH4462">
        <v>95</v>
      </c>
      <c r="AI4462">
        <v>95</v>
      </c>
      <c r="AK4462">
        <v>90</v>
      </c>
      <c r="AL4462">
        <v>74</v>
      </c>
      <c r="AM4462">
        <v>82</v>
      </c>
      <c r="AN4462" s="5">
        <v>88</v>
      </c>
      <c r="AO4462" s="5">
        <v>90</v>
      </c>
      <c r="AP4462" s="5">
        <v>91</v>
      </c>
      <c r="AQ4462" s="5">
        <v>95</v>
      </c>
      <c r="AR4462" s="5">
        <v>97</v>
      </c>
      <c r="AS4462" s="5">
        <v>97</v>
      </c>
      <c r="AT4462" s="5">
        <v>95</v>
      </c>
      <c r="AU4462" s="5">
        <v>95</v>
      </c>
      <c r="AV4462" s="5">
        <v>95</v>
      </c>
      <c r="AW4462" s="5">
        <v>97</v>
      </c>
      <c r="AX4462" s="5">
        <v>101</v>
      </c>
      <c r="AY4462" s="5">
        <v>102</v>
      </c>
      <c r="AZ4462" s="5">
        <v>100</v>
      </c>
      <c r="BA4462" s="8">
        <f>AVERAGE(AZ4462,BB4462)</f>
        <v>99.5</v>
      </c>
      <c r="BB4462" s="5">
        <v>99</v>
      </c>
      <c r="BC4462" s="5">
        <v>99</v>
      </c>
      <c r="BD4462" s="5">
        <v>96</v>
      </c>
      <c r="BE4462" s="5">
        <v>98</v>
      </c>
      <c r="BF4462" s="5">
        <v>99</v>
      </c>
      <c r="BG4462" s="8">
        <f>AVERAGE(BF4462,BH4462)</f>
        <v>98</v>
      </c>
      <c r="BH4462" s="5">
        <v>97</v>
      </c>
      <c r="BI4462" s="5">
        <v>94</v>
      </c>
      <c r="BJ4462" s="8">
        <f>AVERAGE(BI4462,BK4462)</f>
        <v>93</v>
      </c>
      <c r="BK4462" s="5">
        <v>92</v>
      </c>
      <c r="BL4462" s="5">
        <v>94</v>
      </c>
      <c r="BM4462" s="5">
        <v>96</v>
      </c>
      <c r="BN4462" s="5">
        <v>93</v>
      </c>
      <c r="BO4462" s="5">
        <v>97</v>
      </c>
      <c r="BP4462" s="5">
        <v>99</v>
      </c>
      <c r="BQ4462" s="5">
        <v>99</v>
      </c>
      <c r="BR4462" s="5">
        <v>100</v>
      </c>
      <c r="BS4462">
        <v>101</v>
      </c>
      <c r="BT4462">
        <v>101</v>
      </c>
      <c r="BU4462">
        <v>102</v>
      </c>
      <c r="BV4462">
        <v>98</v>
      </c>
      <c r="BW4462">
        <v>95</v>
      </c>
      <c r="BX4462">
        <v>92</v>
      </c>
      <c r="BY4462">
        <v>92</v>
      </c>
      <c r="BZ4462">
        <v>94</v>
      </c>
      <c r="CA4462">
        <v>95</v>
      </c>
      <c r="CB4462">
        <v>96</v>
      </c>
      <c r="CC4462">
        <v>94</v>
      </c>
      <c r="CD4462">
        <v>95</v>
      </c>
      <c r="CE4462">
        <v>95</v>
      </c>
      <c r="CF4462">
        <v>99</v>
      </c>
      <c r="CG4462">
        <v>101</v>
      </c>
      <c r="CH4462">
        <v>104</v>
      </c>
      <c r="CJ4462">
        <v>104</v>
      </c>
      <c r="CK4462">
        <v>101</v>
      </c>
      <c r="CL4462">
        <v>101</v>
      </c>
      <c r="CM4462">
        <v>100</v>
      </c>
      <c r="CN4462">
        <v>100</v>
      </c>
      <c r="CO4462">
        <v>94</v>
      </c>
      <c r="CP4462">
        <v>97</v>
      </c>
      <c r="CQ4462">
        <v>97</v>
      </c>
      <c r="CS4462">
        <v>94</v>
      </c>
      <c r="CT4462">
        <v>94</v>
      </c>
      <c r="CU4462">
        <v>93</v>
      </c>
      <c r="CV4462">
        <v>93</v>
      </c>
      <c r="CW4462">
        <v>93</v>
      </c>
      <c r="CX4462" t="s">
        <v>2</v>
      </c>
      <c r="CY4462" t="s">
        <v>250</v>
      </c>
      <c r="CZ4462" s="1">
        <f t="shared" si="5307"/>
        <v>0.85903977759149064</v>
      </c>
      <c r="DA4462" s="4">
        <f t="shared" si="5308"/>
        <v>96.306451612903231</v>
      </c>
      <c r="DB4462" s="4"/>
      <c r="DC4462" s="4"/>
      <c r="DD4462" s="4"/>
    </row>
    <row r="4463" spans="1:111" x14ac:dyDescent="0.25">
      <c r="A4463" t="s">
        <v>0</v>
      </c>
      <c r="B4463">
        <v>38.387799999999999</v>
      </c>
      <c r="C4463">
        <v>-118.1092</v>
      </c>
      <c r="D4463">
        <v>4580</v>
      </c>
      <c r="E4463" t="s">
        <v>1</v>
      </c>
      <c r="F4463">
        <v>240.3</v>
      </c>
      <c r="G4463">
        <v>2020</v>
      </c>
      <c r="H4463">
        <v>8</v>
      </c>
      <c r="I4463" t="s">
        <v>260</v>
      </c>
      <c r="J4463">
        <v>85</v>
      </c>
      <c r="K4463">
        <v>87</v>
      </c>
      <c r="L4463">
        <v>91</v>
      </c>
      <c r="M4463">
        <v>96</v>
      </c>
      <c r="N4463">
        <v>96</v>
      </c>
      <c r="O4463">
        <v>90</v>
      </c>
      <c r="P4463">
        <v>80</v>
      </c>
      <c r="Q4463">
        <v>63</v>
      </c>
      <c r="R4463">
        <v>69</v>
      </c>
      <c r="S4463">
        <v>85</v>
      </c>
      <c r="T4463">
        <v>91</v>
      </c>
      <c r="U4463">
        <v>92</v>
      </c>
      <c r="V4463">
        <v>90</v>
      </c>
      <c r="W4463">
        <v>76</v>
      </c>
      <c r="X4463">
        <v>85</v>
      </c>
      <c r="Y4463">
        <v>91</v>
      </c>
      <c r="Z4463">
        <v>90</v>
      </c>
      <c r="AA4463">
        <v>75</v>
      </c>
      <c r="AB4463">
        <v>84</v>
      </c>
      <c r="AC4463">
        <v>90</v>
      </c>
      <c r="AD4463">
        <v>99</v>
      </c>
      <c r="AE4463">
        <v>98</v>
      </c>
      <c r="AF4463">
        <v>100</v>
      </c>
      <c r="AG4463">
        <v>104</v>
      </c>
      <c r="AH4463">
        <v>103</v>
      </c>
      <c r="AI4463">
        <v>95</v>
      </c>
      <c r="AJ4463">
        <v>96</v>
      </c>
      <c r="AK4463">
        <v>105</v>
      </c>
      <c r="AL4463">
        <v>92</v>
      </c>
      <c r="AM4463">
        <v>73</v>
      </c>
      <c r="AN4463" s="5">
        <v>88</v>
      </c>
      <c r="AO4463" s="5">
        <v>94</v>
      </c>
      <c r="AP4463" s="5">
        <v>93</v>
      </c>
      <c r="AQ4463" s="5">
        <v>96</v>
      </c>
      <c r="AR4463" s="5">
        <v>96</v>
      </c>
      <c r="AS4463" s="5">
        <v>101</v>
      </c>
      <c r="AT4463" s="5">
        <v>101</v>
      </c>
      <c r="AU4463" s="5">
        <v>94</v>
      </c>
      <c r="AV4463" s="5">
        <v>98</v>
      </c>
      <c r="AW4463" s="5">
        <v>100</v>
      </c>
      <c r="AX4463" s="5">
        <v>101</v>
      </c>
      <c r="AY4463" s="5">
        <v>106</v>
      </c>
      <c r="AZ4463" s="5">
        <v>104</v>
      </c>
      <c r="BA4463" s="5">
        <v>104</v>
      </c>
      <c r="BB4463" s="5">
        <v>101</v>
      </c>
      <c r="BC4463" s="5">
        <v>101</v>
      </c>
      <c r="BD4463" s="5">
        <v>102</v>
      </c>
      <c r="BE4463" s="5">
        <v>103</v>
      </c>
      <c r="BF4463" s="5">
        <v>102</v>
      </c>
      <c r="BG4463" s="5">
        <v>102</v>
      </c>
      <c r="BH4463" s="5">
        <v>105</v>
      </c>
      <c r="BI4463" s="5">
        <v>102</v>
      </c>
      <c r="BJ4463" s="5">
        <v>96</v>
      </c>
      <c r="BK4463" s="5">
        <v>93</v>
      </c>
      <c r="BL4463" s="5">
        <v>96</v>
      </c>
      <c r="BM4463" s="5">
        <v>95</v>
      </c>
      <c r="BN4463" s="5">
        <v>97</v>
      </c>
      <c r="BO4463" s="5">
        <v>98</v>
      </c>
      <c r="BP4463" s="5">
        <v>101</v>
      </c>
      <c r="BQ4463" s="5">
        <v>104</v>
      </c>
      <c r="BR4463" s="5">
        <v>103</v>
      </c>
      <c r="BS4463">
        <v>105</v>
      </c>
      <c r="BT4463">
        <v>104</v>
      </c>
      <c r="BU4463">
        <v>106</v>
      </c>
      <c r="BV4463">
        <v>99</v>
      </c>
      <c r="BW4463">
        <v>100</v>
      </c>
      <c r="BX4463">
        <v>97</v>
      </c>
      <c r="BY4463">
        <v>95</v>
      </c>
      <c r="BZ4463">
        <v>95</v>
      </c>
      <c r="CA4463">
        <v>96</v>
      </c>
      <c r="CB4463">
        <v>101</v>
      </c>
      <c r="CC4463">
        <v>100</v>
      </c>
      <c r="CD4463">
        <v>99</v>
      </c>
      <c r="CE4463">
        <v>99</v>
      </c>
      <c r="CF4463">
        <v>98</v>
      </c>
      <c r="CG4463">
        <v>101</v>
      </c>
      <c r="CH4463">
        <v>104</v>
      </c>
      <c r="CI4463">
        <v>108</v>
      </c>
      <c r="CJ4463">
        <v>104</v>
      </c>
      <c r="CK4463">
        <v>103</v>
      </c>
      <c r="CL4463">
        <v>102</v>
      </c>
      <c r="CM4463">
        <v>100</v>
      </c>
      <c r="CN4463">
        <v>103</v>
      </c>
      <c r="CO4463">
        <v>102</v>
      </c>
      <c r="CP4463">
        <v>101</v>
      </c>
      <c r="CQ4463">
        <v>96</v>
      </c>
      <c r="CR4463">
        <v>99</v>
      </c>
      <c r="CS4463">
        <v>96</v>
      </c>
      <c r="CT4463">
        <v>95</v>
      </c>
      <c r="CU4463">
        <v>95</v>
      </c>
      <c r="CV4463">
        <v>97</v>
      </c>
      <c r="CW4463">
        <v>96</v>
      </c>
      <c r="CX4463" t="s">
        <v>2</v>
      </c>
      <c r="CY4463" t="s">
        <v>3</v>
      </c>
      <c r="CZ4463" s="1">
        <f t="shared" si="5307"/>
        <v>0.80718383517221426</v>
      </c>
      <c r="DA4463" s="4">
        <f t="shared" si="5308"/>
        <v>99.258064516129039</v>
      </c>
      <c r="DB4463" s="4"/>
      <c r="DC4463" s="4"/>
      <c r="DD4463" s="4"/>
    </row>
    <row r="4464" spans="1:111" x14ac:dyDescent="0.25">
      <c r="A4464" t="s">
        <v>213</v>
      </c>
      <c r="B4464">
        <v>35.478299999999997</v>
      </c>
      <c r="C4464">
        <v>-117.69889999999999</v>
      </c>
      <c r="D4464">
        <v>4390</v>
      </c>
      <c r="E4464" t="s">
        <v>1</v>
      </c>
      <c r="F4464">
        <v>132.5</v>
      </c>
      <c r="G4464">
        <v>2020</v>
      </c>
      <c r="H4464">
        <v>8</v>
      </c>
      <c r="I4464" t="s">
        <v>260</v>
      </c>
      <c r="J4464">
        <v>83</v>
      </c>
      <c r="K4464">
        <v>89</v>
      </c>
      <c r="L4464">
        <v>95</v>
      </c>
      <c r="M4464">
        <v>96</v>
      </c>
      <c r="N4464">
        <v>78</v>
      </c>
      <c r="O4464">
        <v>69</v>
      </c>
      <c r="P4464">
        <v>67</v>
      </c>
      <c r="Q4464">
        <v>70</v>
      </c>
      <c r="R4464">
        <v>81</v>
      </c>
      <c r="S4464">
        <v>90</v>
      </c>
      <c r="T4464">
        <v>88</v>
      </c>
      <c r="U4464">
        <v>81</v>
      </c>
      <c r="V4464">
        <v>72</v>
      </c>
      <c r="W4464">
        <v>84</v>
      </c>
      <c r="X4464">
        <v>85</v>
      </c>
      <c r="Y4464">
        <v>82</v>
      </c>
      <c r="Z4464">
        <v>85</v>
      </c>
      <c r="AA4464">
        <v>89</v>
      </c>
      <c r="AB4464">
        <v>92</v>
      </c>
      <c r="AC4464">
        <v>94</v>
      </c>
      <c r="AD4464">
        <v>92</v>
      </c>
      <c r="AE4464">
        <v>97</v>
      </c>
      <c r="AF4464">
        <v>98</v>
      </c>
      <c r="AG4464">
        <v>96</v>
      </c>
      <c r="AH4464">
        <v>93</v>
      </c>
      <c r="AI4464">
        <v>92</v>
      </c>
      <c r="AJ4464">
        <v>97</v>
      </c>
      <c r="AK4464">
        <v>85</v>
      </c>
      <c r="AL4464">
        <v>79</v>
      </c>
      <c r="AM4464">
        <v>84</v>
      </c>
      <c r="AN4464" s="5">
        <v>86</v>
      </c>
      <c r="AO4464" s="5">
        <v>87</v>
      </c>
      <c r="AP4464" s="5">
        <v>88</v>
      </c>
      <c r="AQ4464" s="5">
        <v>92</v>
      </c>
      <c r="AR4464" s="5">
        <v>95</v>
      </c>
      <c r="AS4464" s="5">
        <v>93</v>
      </c>
      <c r="AT4464" s="5">
        <v>89</v>
      </c>
      <c r="AU4464" s="5">
        <v>91</v>
      </c>
      <c r="AV4464" s="5">
        <v>95</v>
      </c>
      <c r="AW4464" s="5">
        <v>94</v>
      </c>
      <c r="AX4464" s="5">
        <v>99</v>
      </c>
      <c r="AY4464" s="5">
        <v>100</v>
      </c>
      <c r="AZ4464" s="5">
        <v>95</v>
      </c>
      <c r="BA4464" s="5">
        <v>92</v>
      </c>
      <c r="BB4464" s="5">
        <v>95</v>
      </c>
      <c r="BC4464" s="5">
        <v>97</v>
      </c>
      <c r="BD4464" s="5">
        <v>93</v>
      </c>
      <c r="BE4464" s="5">
        <v>96</v>
      </c>
      <c r="BF4464" s="5">
        <v>96</v>
      </c>
      <c r="BG4464" s="5">
        <v>97</v>
      </c>
      <c r="BH4464" s="5">
        <v>96</v>
      </c>
      <c r="BI4464" s="5">
        <v>89</v>
      </c>
      <c r="BJ4464" s="5">
        <v>88</v>
      </c>
      <c r="BK4464" s="5">
        <v>88</v>
      </c>
      <c r="BL4464" s="5">
        <v>93</v>
      </c>
      <c r="BM4464" s="5">
        <v>93</v>
      </c>
      <c r="BN4464" s="5">
        <v>93</v>
      </c>
      <c r="BO4464" s="5">
        <v>96</v>
      </c>
      <c r="BP4464" s="5">
        <v>96</v>
      </c>
      <c r="BQ4464" s="5">
        <v>96</v>
      </c>
      <c r="BR4464" s="5">
        <v>99</v>
      </c>
      <c r="BS4464">
        <v>98</v>
      </c>
      <c r="BT4464">
        <v>99</v>
      </c>
      <c r="BU4464">
        <v>99</v>
      </c>
      <c r="BV4464">
        <v>97</v>
      </c>
      <c r="BW4464">
        <v>90</v>
      </c>
      <c r="BX4464">
        <v>84</v>
      </c>
      <c r="BY4464">
        <v>87</v>
      </c>
      <c r="BZ4464">
        <v>89</v>
      </c>
      <c r="CA4464">
        <v>95</v>
      </c>
      <c r="CB4464">
        <v>95</v>
      </c>
      <c r="CC4464">
        <v>93</v>
      </c>
      <c r="CD4464">
        <v>94</v>
      </c>
      <c r="CE4464">
        <v>92</v>
      </c>
      <c r="CF4464">
        <v>98</v>
      </c>
      <c r="CG4464">
        <v>104</v>
      </c>
      <c r="CH4464">
        <v>105</v>
      </c>
      <c r="CI4464">
        <v>108</v>
      </c>
      <c r="CJ4464">
        <v>103</v>
      </c>
      <c r="CK4464">
        <v>104</v>
      </c>
      <c r="CL4464">
        <v>101</v>
      </c>
      <c r="CM4464">
        <v>99</v>
      </c>
      <c r="CN4464">
        <v>98</v>
      </c>
      <c r="CO4464">
        <v>94</v>
      </c>
      <c r="CP4464">
        <v>95</v>
      </c>
      <c r="CQ4464">
        <v>94</v>
      </c>
      <c r="CR4464">
        <v>92</v>
      </c>
      <c r="CS4464">
        <v>91</v>
      </c>
      <c r="CT4464">
        <v>91</v>
      </c>
      <c r="CU4464">
        <v>91</v>
      </c>
      <c r="CV4464">
        <v>91</v>
      </c>
      <c r="CW4464">
        <v>91</v>
      </c>
      <c r="CX4464" t="s">
        <v>5</v>
      </c>
      <c r="CY4464" t="s">
        <v>214</v>
      </c>
      <c r="CZ4464" s="1">
        <f t="shared" si="5307"/>
        <v>0.86475941585847238</v>
      </c>
      <c r="DA4464" s="4">
        <f t="shared" si="5308"/>
        <v>93.451612903225808</v>
      </c>
      <c r="DB4464" s="4"/>
      <c r="DC4464" s="4"/>
      <c r="DD4464" s="4"/>
    </row>
    <row r="4465" spans="1:108" x14ac:dyDescent="0.25">
      <c r="A4465" t="s">
        <v>222</v>
      </c>
      <c r="B4465">
        <v>35.871699999999997</v>
      </c>
      <c r="C4465">
        <v>-117.9183</v>
      </c>
      <c r="D4465">
        <v>4150</v>
      </c>
      <c r="E4465" t="s">
        <v>1</v>
      </c>
      <c r="F4465">
        <v>114.9</v>
      </c>
      <c r="G4465">
        <v>2020</v>
      </c>
      <c r="H4465">
        <v>8</v>
      </c>
      <c r="I4465" t="s">
        <v>260</v>
      </c>
      <c r="J4465">
        <v>84</v>
      </c>
      <c r="K4465">
        <v>92</v>
      </c>
      <c r="L4465">
        <v>98</v>
      </c>
      <c r="M4465">
        <v>100</v>
      </c>
      <c r="N4465">
        <v>89</v>
      </c>
      <c r="O4465">
        <v>75</v>
      </c>
      <c r="P4465">
        <v>72</v>
      </c>
      <c r="Q4465">
        <v>74</v>
      </c>
      <c r="R4465">
        <v>85</v>
      </c>
      <c r="S4465">
        <v>90</v>
      </c>
      <c r="T4465">
        <v>91</v>
      </c>
      <c r="U4465">
        <v>86</v>
      </c>
      <c r="V4465">
        <v>81</v>
      </c>
      <c r="W4465">
        <v>86</v>
      </c>
      <c r="X4465">
        <v>91</v>
      </c>
      <c r="Y4465">
        <v>88</v>
      </c>
      <c r="Z4465">
        <v>87</v>
      </c>
      <c r="AA4465">
        <v>91</v>
      </c>
      <c r="AB4465">
        <v>94</v>
      </c>
      <c r="AC4465">
        <v>97</v>
      </c>
      <c r="AD4465">
        <v>97</v>
      </c>
      <c r="AE4465">
        <v>101</v>
      </c>
      <c r="AF4465">
        <v>102</v>
      </c>
      <c r="AG4465">
        <v>100</v>
      </c>
      <c r="AH4465">
        <v>99</v>
      </c>
      <c r="AI4465">
        <v>96</v>
      </c>
      <c r="AJ4465">
        <v>100</v>
      </c>
      <c r="AK4465">
        <v>88</v>
      </c>
      <c r="AL4465">
        <v>81</v>
      </c>
      <c r="AM4465">
        <v>87</v>
      </c>
      <c r="AN4465" s="5">
        <v>91</v>
      </c>
      <c r="AO4465" s="5">
        <v>89</v>
      </c>
      <c r="AP4465" s="5">
        <v>93</v>
      </c>
      <c r="AQ4465" s="5">
        <v>97</v>
      </c>
      <c r="AR4465" s="5">
        <v>98</v>
      </c>
      <c r="AS4465" s="5">
        <v>98</v>
      </c>
      <c r="AT4465" s="5">
        <v>102</v>
      </c>
      <c r="AU4465" s="5">
        <v>95</v>
      </c>
      <c r="AV4465" s="5">
        <v>98</v>
      </c>
      <c r="AW4465" s="5">
        <v>100</v>
      </c>
      <c r="AX4465" s="5">
        <v>102</v>
      </c>
      <c r="AY4465" s="5">
        <v>103</v>
      </c>
      <c r="AZ4465" s="5">
        <v>99</v>
      </c>
      <c r="BA4465" s="5">
        <v>99</v>
      </c>
      <c r="BB4465" s="5">
        <v>99</v>
      </c>
      <c r="BC4465" s="5">
        <v>99</v>
      </c>
      <c r="BD4465" s="5">
        <v>97</v>
      </c>
      <c r="BE4465" s="5">
        <v>100</v>
      </c>
      <c r="BF4465" s="5">
        <v>103</v>
      </c>
      <c r="BG4465" s="5">
        <v>102</v>
      </c>
      <c r="BH4465" s="5">
        <v>99</v>
      </c>
      <c r="BI4465" s="5">
        <v>94</v>
      </c>
      <c r="BJ4465" s="5">
        <v>91</v>
      </c>
      <c r="BK4465" s="5">
        <v>94</v>
      </c>
      <c r="BL4465" s="5">
        <v>94</v>
      </c>
      <c r="BM4465" s="5">
        <v>97</v>
      </c>
      <c r="BN4465" s="5">
        <v>97</v>
      </c>
      <c r="BO4465" s="5">
        <v>99</v>
      </c>
      <c r="BP4465" s="5">
        <v>101</v>
      </c>
      <c r="BQ4465" s="5">
        <v>100</v>
      </c>
      <c r="BR4465" s="5">
        <v>103</v>
      </c>
      <c r="BS4465">
        <v>102</v>
      </c>
      <c r="BT4465">
        <v>101</v>
      </c>
      <c r="BU4465">
        <v>102</v>
      </c>
      <c r="BV4465">
        <v>100</v>
      </c>
      <c r="BW4465">
        <v>94</v>
      </c>
      <c r="BX4465">
        <v>91</v>
      </c>
      <c r="BY4465">
        <v>91</v>
      </c>
      <c r="BZ4465">
        <v>94</v>
      </c>
      <c r="CA4465">
        <v>96</v>
      </c>
      <c r="CB4465">
        <v>98</v>
      </c>
      <c r="CC4465">
        <v>95</v>
      </c>
      <c r="CD4465">
        <v>99</v>
      </c>
      <c r="CE4465">
        <v>98</v>
      </c>
      <c r="CF4465">
        <v>102</v>
      </c>
      <c r="CG4465">
        <v>106</v>
      </c>
      <c r="CH4465">
        <v>107</v>
      </c>
      <c r="CI4465">
        <v>109</v>
      </c>
      <c r="CJ4465">
        <v>109</v>
      </c>
      <c r="CK4465">
        <v>105</v>
      </c>
      <c r="CL4465">
        <v>102</v>
      </c>
      <c r="CM4465">
        <v>101</v>
      </c>
      <c r="CN4465">
        <v>102</v>
      </c>
      <c r="CO4465">
        <v>99</v>
      </c>
      <c r="CP4465">
        <v>97</v>
      </c>
      <c r="CQ4465">
        <v>99</v>
      </c>
      <c r="CR4465">
        <v>98</v>
      </c>
      <c r="CS4465">
        <v>96</v>
      </c>
      <c r="CT4465">
        <v>95</v>
      </c>
      <c r="CU4465">
        <v>96</v>
      </c>
      <c r="CV4465">
        <v>95</v>
      </c>
      <c r="CW4465">
        <v>95</v>
      </c>
      <c r="CX4465" t="s">
        <v>5</v>
      </c>
      <c r="CY4465" t="s">
        <v>223</v>
      </c>
      <c r="CZ4465" s="1">
        <f t="shared" si="5307"/>
        <v>0.86773045271628668</v>
      </c>
      <c r="DA4465" s="4">
        <f t="shared" si="5308"/>
        <v>97.838709677419359</v>
      </c>
      <c r="DB4465" s="4"/>
      <c r="DC4465" s="4"/>
      <c r="DD4465" s="4"/>
    </row>
    <row r="4466" spans="1:108" x14ac:dyDescent="0.25">
      <c r="A4466" t="s">
        <v>7</v>
      </c>
      <c r="B4466">
        <v>37.371099999999998</v>
      </c>
      <c r="C4466">
        <v>-118.35890000000001</v>
      </c>
      <c r="D4466">
        <v>4110</v>
      </c>
      <c r="E4466" t="s">
        <v>1</v>
      </c>
      <c r="F4466">
        <v>166.6</v>
      </c>
      <c r="G4466">
        <v>2020</v>
      </c>
      <c r="H4466">
        <v>8</v>
      </c>
      <c r="I4466" t="s">
        <v>260</v>
      </c>
      <c r="J4466">
        <v>90</v>
      </c>
      <c r="K4466">
        <v>94</v>
      </c>
      <c r="L4466">
        <v>98</v>
      </c>
      <c r="M4466">
        <v>101</v>
      </c>
      <c r="N4466">
        <v>92</v>
      </c>
      <c r="O4466">
        <v>85</v>
      </c>
      <c r="P4466">
        <v>75</v>
      </c>
      <c r="Q4466">
        <v>78</v>
      </c>
      <c r="R4466">
        <v>87</v>
      </c>
      <c r="S4466">
        <v>93</v>
      </c>
      <c r="T4466">
        <v>96</v>
      </c>
      <c r="U4466">
        <v>93</v>
      </c>
      <c r="V4466">
        <v>85</v>
      </c>
      <c r="W4466">
        <v>88</v>
      </c>
      <c r="X4466">
        <v>95</v>
      </c>
      <c r="Y4466">
        <v>95</v>
      </c>
      <c r="Z4466">
        <v>86</v>
      </c>
      <c r="AA4466">
        <v>89</v>
      </c>
      <c r="AB4466">
        <v>95</v>
      </c>
      <c r="AC4466">
        <v>100</v>
      </c>
      <c r="AD4466">
        <v>103</v>
      </c>
      <c r="AE4466">
        <v>105</v>
      </c>
      <c r="AF4466">
        <v>106</v>
      </c>
      <c r="AG4466">
        <v>104</v>
      </c>
      <c r="AH4466">
        <v>98</v>
      </c>
      <c r="AI4466">
        <v>99</v>
      </c>
      <c r="AJ4466">
        <v>105</v>
      </c>
      <c r="AK4466">
        <v>98</v>
      </c>
      <c r="AL4466">
        <v>84</v>
      </c>
      <c r="AM4466">
        <v>90</v>
      </c>
      <c r="AN4466" s="5">
        <v>95</v>
      </c>
      <c r="AO4466" s="5">
        <v>94</v>
      </c>
      <c r="AP4466" s="5">
        <v>98</v>
      </c>
      <c r="AQ4466" s="5">
        <v>99</v>
      </c>
      <c r="AR4466" s="5">
        <v>102</v>
      </c>
      <c r="AS4466" s="5">
        <v>104</v>
      </c>
      <c r="AT4466" s="5">
        <v>100</v>
      </c>
      <c r="AU4466" s="5">
        <v>101</v>
      </c>
      <c r="AV4466" s="5">
        <v>102</v>
      </c>
      <c r="AW4466" s="5">
        <v>102</v>
      </c>
      <c r="AX4466" s="5">
        <v>107</v>
      </c>
      <c r="AY4466" s="5">
        <v>108</v>
      </c>
      <c r="AZ4466" s="5">
        <v>107</v>
      </c>
      <c r="BA4466" s="5">
        <v>105</v>
      </c>
      <c r="BB4466" s="5">
        <v>105</v>
      </c>
      <c r="BC4466" s="5">
        <v>105</v>
      </c>
      <c r="BD4466" s="5">
        <v>103</v>
      </c>
      <c r="BE4466" s="5">
        <v>104</v>
      </c>
      <c r="BF4466" s="5">
        <v>105</v>
      </c>
      <c r="BG4466" s="5">
        <v>103</v>
      </c>
      <c r="BH4466" s="5">
        <v>104</v>
      </c>
      <c r="BI4466" s="5">
        <v>98</v>
      </c>
      <c r="BJ4466" s="5">
        <v>97</v>
      </c>
      <c r="BK4466" s="5">
        <v>97</v>
      </c>
      <c r="BL4466" s="5">
        <v>99</v>
      </c>
      <c r="BM4466" s="5">
        <v>99</v>
      </c>
      <c r="BN4466" s="5">
        <v>100</v>
      </c>
      <c r="BO4466" s="5">
        <v>103</v>
      </c>
      <c r="BP4466" s="5">
        <v>105</v>
      </c>
      <c r="BQ4466" s="5">
        <v>105</v>
      </c>
      <c r="BR4466" s="5">
        <v>107</v>
      </c>
      <c r="BS4466">
        <v>108</v>
      </c>
      <c r="BT4466">
        <v>108</v>
      </c>
      <c r="BU4466">
        <v>106</v>
      </c>
      <c r="BV4466">
        <v>105</v>
      </c>
      <c r="BW4466">
        <v>101</v>
      </c>
      <c r="BX4466">
        <v>97</v>
      </c>
      <c r="BY4466">
        <v>98</v>
      </c>
      <c r="BZ4466">
        <v>99</v>
      </c>
      <c r="CA4466">
        <v>101</v>
      </c>
      <c r="CB4466">
        <v>102</v>
      </c>
      <c r="CC4466">
        <v>101</v>
      </c>
      <c r="CD4466">
        <v>101</v>
      </c>
      <c r="CE4466">
        <v>100</v>
      </c>
      <c r="CF4466">
        <v>104</v>
      </c>
      <c r="CG4466">
        <v>107</v>
      </c>
      <c r="CH4466">
        <v>108</v>
      </c>
      <c r="CI4466">
        <v>105</v>
      </c>
      <c r="CJ4466">
        <v>105</v>
      </c>
      <c r="CK4466">
        <v>101</v>
      </c>
      <c r="CL4466">
        <v>105</v>
      </c>
      <c r="CM4466">
        <v>105</v>
      </c>
      <c r="CN4466">
        <v>106</v>
      </c>
      <c r="CO4466">
        <v>104</v>
      </c>
      <c r="CP4466">
        <v>101</v>
      </c>
      <c r="CQ4466">
        <v>103</v>
      </c>
      <c r="CR4466">
        <v>99</v>
      </c>
      <c r="CS4466">
        <v>98</v>
      </c>
      <c r="CT4466">
        <v>97</v>
      </c>
      <c r="CU4466">
        <v>98</v>
      </c>
      <c r="CV4466">
        <v>99</v>
      </c>
      <c r="CW4466">
        <v>98</v>
      </c>
      <c r="CX4466" t="s">
        <v>5</v>
      </c>
      <c r="CY4466" t="s">
        <v>8</v>
      </c>
      <c r="CZ4466" s="1">
        <f t="shared" si="5307"/>
        <v>0.86446078959724737</v>
      </c>
      <c r="DA4466" s="4">
        <f t="shared" si="5308"/>
        <v>102.03225806451613</v>
      </c>
      <c r="DB4466" s="4"/>
      <c r="DC4466" s="4"/>
      <c r="DD4466" s="4"/>
    </row>
    <row r="4467" spans="1:108" x14ac:dyDescent="0.25">
      <c r="A4467" t="s">
        <v>191</v>
      </c>
      <c r="B4467">
        <v>37.558100000000003</v>
      </c>
      <c r="C4467">
        <v>-115.2236</v>
      </c>
      <c r="D4467">
        <v>3900</v>
      </c>
      <c r="E4467" t="s">
        <v>1</v>
      </c>
      <c r="F4467">
        <v>189.9</v>
      </c>
      <c r="G4467">
        <v>2020</v>
      </c>
      <c r="H4467">
        <v>8</v>
      </c>
      <c r="I4467" t="s">
        <v>260</v>
      </c>
      <c r="J4467">
        <v>89</v>
      </c>
      <c r="K4467">
        <v>92</v>
      </c>
      <c r="L4467">
        <v>94</v>
      </c>
      <c r="M4467">
        <v>95</v>
      </c>
      <c r="N4467">
        <v>91</v>
      </c>
      <c r="O4467">
        <v>80</v>
      </c>
      <c r="P4467">
        <v>74</v>
      </c>
      <c r="Q4467">
        <v>71</v>
      </c>
      <c r="R4467">
        <v>82</v>
      </c>
      <c r="S4467">
        <v>87</v>
      </c>
      <c r="T4467">
        <v>90</v>
      </c>
      <c r="U4467">
        <v>89</v>
      </c>
      <c r="V4467">
        <v>82</v>
      </c>
      <c r="W4467">
        <v>86</v>
      </c>
      <c r="X4467">
        <v>88</v>
      </c>
      <c r="Y4467">
        <v>90</v>
      </c>
      <c r="Z4467">
        <v>81</v>
      </c>
      <c r="AA4467">
        <v>86</v>
      </c>
      <c r="AB4467">
        <v>90</v>
      </c>
      <c r="AC4467">
        <v>95</v>
      </c>
      <c r="AD4467">
        <v>95</v>
      </c>
      <c r="AE4467">
        <v>99</v>
      </c>
      <c r="AF4467">
        <v>98</v>
      </c>
      <c r="AG4467">
        <v>95</v>
      </c>
      <c r="AH4467">
        <v>96</v>
      </c>
      <c r="AI4467">
        <v>94</v>
      </c>
      <c r="AJ4467">
        <v>101</v>
      </c>
      <c r="AK4467">
        <v>96</v>
      </c>
      <c r="AL4467">
        <v>96</v>
      </c>
      <c r="AM4467">
        <v>84</v>
      </c>
      <c r="AN4467" s="5">
        <v>87</v>
      </c>
      <c r="AO4467" s="5">
        <v>88</v>
      </c>
      <c r="AP4467" s="5">
        <v>93</v>
      </c>
      <c r="AQ4467" s="5">
        <v>95</v>
      </c>
      <c r="AR4467" s="5">
        <v>96</v>
      </c>
      <c r="AS4467" s="5">
        <v>95</v>
      </c>
      <c r="AT4467" s="5">
        <v>96</v>
      </c>
      <c r="AU4467" s="5">
        <v>92</v>
      </c>
      <c r="AV4467" s="5">
        <v>92</v>
      </c>
      <c r="AW4467" s="5">
        <v>98</v>
      </c>
      <c r="AX4467" s="5">
        <v>101</v>
      </c>
      <c r="AY4467" s="5">
        <v>102</v>
      </c>
      <c r="AZ4467" s="5">
        <v>101</v>
      </c>
      <c r="BA4467" s="5">
        <v>97</v>
      </c>
      <c r="BB4467" s="5">
        <v>93</v>
      </c>
      <c r="BC4467" s="8">
        <f>AVERAGE(BB4467,BD4467)</f>
        <v>93.5</v>
      </c>
      <c r="BD4467" s="5">
        <v>94</v>
      </c>
      <c r="BE4467" s="5">
        <v>100</v>
      </c>
      <c r="BF4467" s="5">
        <v>100</v>
      </c>
      <c r="BG4467" s="5">
        <v>97</v>
      </c>
      <c r="BH4467" s="5">
        <v>96</v>
      </c>
      <c r="BI4467" s="5">
        <v>95</v>
      </c>
      <c r="BJ4467" s="5">
        <v>93</v>
      </c>
      <c r="BK4467" s="5">
        <v>91</v>
      </c>
      <c r="BL4467" s="5">
        <v>91</v>
      </c>
      <c r="BM4467" s="5">
        <v>94</v>
      </c>
      <c r="BN4467" s="5">
        <v>94</v>
      </c>
      <c r="BO4467" s="5">
        <v>96</v>
      </c>
      <c r="BP4467" s="5">
        <v>98</v>
      </c>
      <c r="BQ4467" s="5">
        <v>101</v>
      </c>
      <c r="BR4467" s="5">
        <v>101</v>
      </c>
      <c r="BS4467">
        <v>102</v>
      </c>
      <c r="BT4467">
        <v>96</v>
      </c>
      <c r="BU4467">
        <v>96</v>
      </c>
      <c r="BV4467">
        <v>92</v>
      </c>
      <c r="BW4467">
        <v>90</v>
      </c>
      <c r="BX4467">
        <v>89</v>
      </c>
      <c r="BY4467">
        <v>90</v>
      </c>
      <c r="BZ4467">
        <v>93</v>
      </c>
      <c r="CA4467">
        <v>94</v>
      </c>
      <c r="CB4467">
        <v>94</v>
      </c>
      <c r="CC4467">
        <v>96</v>
      </c>
      <c r="CD4467">
        <v>97</v>
      </c>
      <c r="CE4467">
        <v>98</v>
      </c>
      <c r="CF4467">
        <v>100</v>
      </c>
      <c r="CG4467">
        <v>103</v>
      </c>
      <c r="CH4467">
        <v>104</v>
      </c>
      <c r="CI4467">
        <v>104</v>
      </c>
      <c r="CJ4467">
        <v>105</v>
      </c>
      <c r="CK4467">
        <v>103</v>
      </c>
      <c r="CL4467">
        <v>101</v>
      </c>
      <c r="CM4467">
        <v>101</v>
      </c>
      <c r="CN4467">
        <v>93</v>
      </c>
      <c r="CO4467">
        <v>94</v>
      </c>
      <c r="CP4467">
        <v>97</v>
      </c>
      <c r="CQ4467">
        <v>100</v>
      </c>
      <c r="CR4467">
        <v>98</v>
      </c>
      <c r="CS4467">
        <v>97</v>
      </c>
      <c r="CT4467">
        <v>96</v>
      </c>
      <c r="CU4467">
        <v>95</v>
      </c>
      <c r="CV4467">
        <v>92</v>
      </c>
      <c r="CW4467">
        <v>93</v>
      </c>
      <c r="CX4467" t="s">
        <v>2</v>
      </c>
      <c r="CY4467" t="s">
        <v>192</v>
      </c>
      <c r="CZ4467" s="1">
        <f t="shared" si="5307"/>
        <v>0.88942849931738999</v>
      </c>
      <c r="DA4467" s="4">
        <f t="shared" si="5308"/>
        <v>95.5</v>
      </c>
      <c r="DB4467" s="4"/>
      <c r="DC4467" s="4"/>
      <c r="DD4467" s="4"/>
    </row>
    <row r="4468" spans="1:108" x14ac:dyDescent="0.25">
      <c r="A4468" t="s">
        <v>197</v>
      </c>
      <c r="B4468">
        <v>36.135300000000001</v>
      </c>
      <c r="C4468">
        <v>-115.4272</v>
      </c>
      <c r="D4468">
        <v>3760</v>
      </c>
      <c r="E4468" t="s">
        <v>1</v>
      </c>
      <c r="F4468">
        <v>134</v>
      </c>
      <c r="G4468">
        <v>2020</v>
      </c>
      <c r="H4468">
        <v>8</v>
      </c>
      <c r="I4468" t="s">
        <v>260</v>
      </c>
      <c r="J4468">
        <v>92</v>
      </c>
      <c r="K4468">
        <v>94</v>
      </c>
      <c r="L4468">
        <v>98</v>
      </c>
      <c r="M4468">
        <v>101</v>
      </c>
      <c r="N4468">
        <v>97</v>
      </c>
      <c r="O4468">
        <v>78</v>
      </c>
      <c r="P4468">
        <v>78</v>
      </c>
      <c r="Q4468">
        <v>73</v>
      </c>
      <c r="R4468">
        <v>81</v>
      </c>
      <c r="S4468">
        <v>89</v>
      </c>
      <c r="T4468">
        <v>96</v>
      </c>
      <c r="U4468">
        <v>94</v>
      </c>
      <c r="V4468">
        <v>81</v>
      </c>
      <c r="W4468">
        <v>88</v>
      </c>
      <c r="X4468">
        <v>93</v>
      </c>
      <c r="Y4468">
        <v>89</v>
      </c>
      <c r="Z4468">
        <v>86</v>
      </c>
      <c r="AA4468">
        <v>88</v>
      </c>
      <c r="AB4468">
        <v>93</v>
      </c>
      <c r="AC4468">
        <v>99</v>
      </c>
      <c r="AD4468">
        <v>100</v>
      </c>
      <c r="AE4468">
        <v>101</v>
      </c>
      <c r="AF4468">
        <v>102</v>
      </c>
      <c r="AG4468">
        <v>100</v>
      </c>
      <c r="AH4468">
        <v>100</v>
      </c>
      <c r="AI4468">
        <v>96</v>
      </c>
      <c r="AJ4468">
        <v>102</v>
      </c>
      <c r="AK4468">
        <v>92</v>
      </c>
      <c r="AL4468">
        <v>81</v>
      </c>
      <c r="AM4468">
        <v>89</v>
      </c>
      <c r="AN4468" s="5">
        <v>92</v>
      </c>
      <c r="AO4468" s="5">
        <v>94</v>
      </c>
      <c r="AP4468" s="5">
        <v>94</v>
      </c>
      <c r="AQ4468" s="5">
        <v>99</v>
      </c>
      <c r="AR4468" s="5">
        <v>101</v>
      </c>
      <c r="AS4468" s="5">
        <v>101</v>
      </c>
      <c r="AT4468" s="5">
        <v>98</v>
      </c>
      <c r="AU4468" s="5">
        <v>96</v>
      </c>
      <c r="AV4468" s="5">
        <v>99</v>
      </c>
      <c r="AW4468" s="5">
        <v>102</v>
      </c>
      <c r="AX4468" s="5">
        <v>104</v>
      </c>
      <c r="AY4468" s="5">
        <v>106</v>
      </c>
      <c r="AZ4468" s="5">
        <v>102</v>
      </c>
      <c r="BA4468" s="5">
        <v>99</v>
      </c>
      <c r="BB4468" s="5">
        <v>100</v>
      </c>
      <c r="BC4468" s="5">
        <v>100</v>
      </c>
      <c r="BD4468" s="5">
        <v>101</v>
      </c>
      <c r="BE4468" s="5">
        <v>102</v>
      </c>
      <c r="BF4468" s="5">
        <v>102</v>
      </c>
      <c r="BG4468" s="5">
        <v>100</v>
      </c>
      <c r="BH4468" s="5">
        <v>101</v>
      </c>
      <c r="BI4468" s="5">
        <v>98</v>
      </c>
      <c r="BJ4468" s="5">
        <v>97</v>
      </c>
      <c r="BK4468" s="5">
        <v>95</v>
      </c>
      <c r="BL4468" s="5">
        <v>98</v>
      </c>
      <c r="BM4468" s="5">
        <v>97</v>
      </c>
      <c r="BN4468" s="5">
        <v>100</v>
      </c>
      <c r="BO4468" s="5">
        <v>102</v>
      </c>
      <c r="BP4468" s="5">
        <v>103</v>
      </c>
      <c r="BQ4468" s="5">
        <v>104</v>
      </c>
      <c r="BR4468" s="5">
        <v>104</v>
      </c>
      <c r="BS4468">
        <v>105</v>
      </c>
      <c r="BT4468">
        <v>102</v>
      </c>
      <c r="BU4468">
        <v>103</v>
      </c>
      <c r="BV4468">
        <v>99</v>
      </c>
      <c r="BW4468">
        <v>96</v>
      </c>
      <c r="BX4468">
        <v>95</v>
      </c>
      <c r="BY4468">
        <v>95</v>
      </c>
      <c r="BZ4468">
        <v>96</v>
      </c>
      <c r="CA4468">
        <v>99</v>
      </c>
      <c r="CB4468">
        <v>99</v>
      </c>
      <c r="CC4468">
        <v>98</v>
      </c>
      <c r="CD4468">
        <v>98</v>
      </c>
      <c r="CE4468">
        <v>100</v>
      </c>
      <c r="CF4468">
        <v>103</v>
      </c>
      <c r="CG4468">
        <v>106</v>
      </c>
      <c r="CH4468">
        <v>106</v>
      </c>
      <c r="CI4468">
        <v>105</v>
      </c>
      <c r="CJ4468">
        <v>105</v>
      </c>
      <c r="CK4468">
        <v>107</v>
      </c>
      <c r="CL4468">
        <v>105</v>
      </c>
      <c r="CM4468">
        <v>104</v>
      </c>
      <c r="CN4468">
        <v>97</v>
      </c>
      <c r="CO4468">
        <v>100</v>
      </c>
      <c r="CP4468">
        <v>98</v>
      </c>
      <c r="CQ4468">
        <v>102</v>
      </c>
      <c r="CR4468">
        <v>101</v>
      </c>
      <c r="CS4468">
        <v>99</v>
      </c>
      <c r="CT4468">
        <v>99</v>
      </c>
      <c r="CU4468">
        <v>97</v>
      </c>
      <c r="CV4468">
        <v>96</v>
      </c>
      <c r="CW4468">
        <v>96</v>
      </c>
      <c r="CX4468" t="s">
        <v>2</v>
      </c>
      <c r="CY4468" t="s">
        <v>198</v>
      </c>
      <c r="CZ4468" s="1">
        <f t="shared" si="5307"/>
        <v>0.91587339798376144</v>
      </c>
      <c r="DA4468" s="4">
        <f t="shared" si="5308"/>
        <v>99.709677419354833</v>
      </c>
      <c r="DB4468" s="4"/>
      <c r="DC4468" s="4"/>
      <c r="DD4468" s="4"/>
    </row>
    <row r="4469" spans="1:108" x14ac:dyDescent="0.25">
      <c r="A4469" t="s">
        <v>207</v>
      </c>
      <c r="B4469">
        <v>35.369999999999997</v>
      </c>
      <c r="C4469">
        <v>-117.56829999999999</v>
      </c>
      <c r="D4469">
        <v>3620</v>
      </c>
      <c r="E4469" t="s">
        <v>1</v>
      </c>
      <c r="F4469">
        <v>136.80000000000001</v>
      </c>
      <c r="G4469">
        <v>2020</v>
      </c>
      <c r="H4469">
        <v>8</v>
      </c>
      <c r="I4469" t="s">
        <v>260</v>
      </c>
      <c r="J4469">
        <v>85</v>
      </c>
      <c r="K4469">
        <v>89</v>
      </c>
      <c r="L4469">
        <v>97</v>
      </c>
      <c r="M4469">
        <v>97</v>
      </c>
      <c r="N4469">
        <v>80</v>
      </c>
      <c r="O4469">
        <v>72</v>
      </c>
      <c r="P4469">
        <v>66</v>
      </c>
      <c r="Q4469">
        <v>72</v>
      </c>
      <c r="R4469">
        <v>84</v>
      </c>
      <c r="S4469">
        <v>90</v>
      </c>
      <c r="T4469">
        <v>93</v>
      </c>
      <c r="U4469">
        <v>83</v>
      </c>
      <c r="V4469">
        <v>77</v>
      </c>
      <c r="W4469">
        <v>86</v>
      </c>
      <c r="X4469">
        <v>89</v>
      </c>
      <c r="Y4469">
        <v>83</v>
      </c>
      <c r="Z4469">
        <v>85</v>
      </c>
      <c r="AA4469">
        <v>90</v>
      </c>
      <c r="AB4469">
        <v>93</v>
      </c>
      <c r="AC4469">
        <v>95</v>
      </c>
      <c r="AD4469">
        <v>96</v>
      </c>
      <c r="AE4469">
        <v>99</v>
      </c>
      <c r="AF4469">
        <v>100</v>
      </c>
      <c r="AG4469">
        <v>99</v>
      </c>
      <c r="AH4469">
        <v>96</v>
      </c>
      <c r="AI4469">
        <v>96</v>
      </c>
      <c r="AJ4469">
        <v>100</v>
      </c>
      <c r="AK4469">
        <v>84</v>
      </c>
      <c r="AL4469">
        <v>81</v>
      </c>
      <c r="AM4469">
        <v>86</v>
      </c>
      <c r="AN4469" s="5">
        <v>88</v>
      </c>
      <c r="AO4469" s="5">
        <v>90</v>
      </c>
      <c r="AP4469" s="5">
        <v>90</v>
      </c>
      <c r="AQ4469" s="5">
        <v>95</v>
      </c>
      <c r="AR4469" s="5">
        <v>97</v>
      </c>
      <c r="AS4469" s="5">
        <v>96</v>
      </c>
      <c r="AT4469" s="5">
        <v>93</v>
      </c>
      <c r="AU4469" s="5">
        <v>93</v>
      </c>
      <c r="AV4469" s="5">
        <v>96</v>
      </c>
      <c r="AW4469" s="5">
        <v>98</v>
      </c>
      <c r="AX4469" s="5">
        <v>102</v>
      </c>
      <c r="AY4469" s="5">
        <v>104</v>
      </c>
      <c r="AZ4469" s="5">
        <v>99</v>
      </c>
      <c r="BA4469" s="5">
        <v>94</v>
      </c>
      <c r="BB4469" s="5">
        <v>96</v>
      </c>
      <c r="BC4469" s="5">
        <v>97</v>
      </c>
      <c r="BD4469" s="5">
        <v>96</v>
      </c>
      <c r="BE4469" s="5">
        <v>99</v>
      </c>
      <c r="BF4469" s="5">
        <v>98</v>
      </c>
      <c r="BG4469" s="5">
        <v>100</v>
      </c>
      <c r="BH4469" s="5">
        <v>98</v>
      </c>
      <c r="BI4469" s="5">
        <v>91</v>
      </c>
      <c r="BJ4469" s="5">
        <v>91</v>
      </c>
      <c r="BK4469" s="5">
        <v>91</v>
      </c>
      <c r="BL4469" s="5">
        <v>93</v>
      </c>
      <c r="BM4469" s="5">
        <v>94</v>
      </c>
      <c r="BN4469" s="5">
        <v>96</v>
      </c>
      <c r="BO4469" s="5">
        <v>99</v>
      </c>
      <c r="BP4469" s="5">
        <v>99</v>
      </c>
      <c r="BQ4469" s="5">
        <v>99</v>
      </c>
      <c r="BR4469" s="5">
        <v>100</v>
      </c>
      <c r="BS4469">
        <v>102</v>
      </c>
      <c r="BT4469">
        <v>100</v>
      </c>
      <c r="BU4469">
        <v>102</v>
      </c>
      <c r="BV4469">
        <v>97</v>
      </c>
      <c r="BW4469">
        <v>93</v>
      </c>
      <c r="BX4469">
        <v>86</v>
      </c>
      <c r="BY4469">
        <v>89</v>
      </c>
      <c r="BZ4469">
        <v>92</v>
      </c>
      <c r="CA4469">
        <v>96</v>
      </c>
      <c r="CB4469">
        <v>97</v>
      </c>
      <c r="CC4469">
        <v>95</v>
      </c>
      <c r="CD4469">
        <v>98</v>
      </c>
      <c r="CE4469">
        <v>95</v>
      </c>
      <c r="CF4469">
        <v>102</v>
      </c>
      <c r="CG4469">
        <v>105</v>
      </c>
      <c r="CH4469">
        <v>106</v>
      </c>
      <c r="CI4469">
        <v>107</v>
      </c>
      <c r="CJ4469">
        <v>105</v>
      </c>
      <c r="CK4469">
        <v>104</v>
      </c>
      <c r="CL4469">
        <v>102</v>
      </c>
      <c r="CM4469">
        <v>102</v>
      </c>
      <c r="CN4469">
        <v>100</v>
      </c>
      <c r="CO4469">
        <v>96</v>
      </c>
      <c r="CP4469">
        <v>97</v>
      </c>
      <c r="CQ4469">
        <v>95</v>
      </c>
      <c r="CR4469">
        <v>95</v>
      </c>
      <c r="CS4469">
        <v>95</v>
      </c>
      <c r="CT4469">
        <v>93</v>
      </c>
      <c r="CU4469">
        <v>93</v>
      </c>
      <c r="CV4469">
        <v>92</v>
      </c>
      <c r="CW4469">
        <v>94</v>
      </c>
      <c r="CX4469" t="s">
        <v>5</v>
      </c>
      <c r="CY4469" t="s">
        <v>208</v>
      </c>
      <c r="CZ4469" s="1">
        <f t="shared" si="5307"/>
        <v>0.92979062809420732</v>
      </c>
      <c r="DA4469" s="4">
        <f t="shared" si="5308"/>
        <v>95.870967741935488</v>
      </c>
      <c r="DB4469" s="4"/>
      <c r="DC4469" s="4"/>
      <c r="DD4469" s="4"/>
    </row>
    <row r="4470" spans="1:108" x14ac:dyDescent="0.25">
      <c r="A4470" t="s">
        <v>31</v>
      </c>
      <c r="B4470">
        <v>35.466099999999997</v>
      </c>
      <c r="C4470">
        <v>-114.9217</v>
      </c>
      <c r="D4470">
        <v>3540</v>
      </c>
      <c r="E4470" t="s">
        <v>1</v>
      </c>
      <c r="F4470">
        <v>207</v>
      </c>
      <c r="G4470">
        <v>2020</v>
      </c>
      <c r="H4470">
        <v>8</v>
      </c>
      <c r="I4470" t="s">
        <v>260</v>
      </c>
      <c r="J4470">
        <v>100</v>
      </c>
      <c r="K4470">
        <v>94</v>
      </c>
      <c r="L4470">
        <v>94</v>
      </c>
      <c r="N4470">
        <v>90</v>
      </c>
      <c r="O4470">
        <v>81</v>
      </c>
      <c r="P4470">
        <v>77</v>
      </c>
      <c r="Q4470">
        <v>100</v>
      </c>
      <c r="R4470">
        <v>73</v>
      </c>
      <c r="S4470">
        <v>83</v>
      </c>
      <c r="T4470">
        <v>93</v>
      </c>
      <c r="U4470">
        <v>92</v>
      </c>
      <c r="V4470">
        <v>88</v>
      </c>
      <c r="W4470">
        <v>90</v>
      </c>
      <c r="X4470">
        <v>90</v>
      </c>
      <c r="Y4470">
        <v>96</v>
      </c>
      <c r="Z4470">
        <v>92</v>
      </c>
      <c r="AA4470">
        <v>92</v>
      </c>
      <c r="AB4470">
        <v>96</v>
      </c>
      <c r="AC4470">
        <v>98</v>
      </c>
      <c r="AD4470">
        <v>98</v>
      </c>
      <c r="AE4470">
        <v>98</v>
      </c>
      <c r="AF4470">
        <v>100</v>
      </c>
      <c r="AG4470">
        <v>100</v>
      </c>
      <c r="AH4470">
        <v>99</v>
      </c>
      <c r="AI4470">
        <v>98</v>
      </c>
      <c r="AJ4470">
        <v>98</v>
      </c>
      <c r="AK4470">
        <v>92</v>
      </c>
      <c r="AL4470">
        <v>98</v>
      </c>
      <c r="AM4470">
        <v>82</v>
      </c>
      <c r="AN4470" s="5">
        <v>89</v>
      </c>
      <c r="AO4470" s="5">
        <v>94</v>
      </c>
      <c r="AP4470" s="5">
        <v>98</v>
      </c>
      <c r="AQ4470" s="5">
        <v>100</v>
      </c>
      <c r="AR4470" s="5">
        <v>99</v>
      </c>
      <c r="AS4470" s="5">
        <v>100</v>
      </c>
      <c r="AT4470" s="5">
        <v>99</v>
      </c>
      <c r="AU4470" s="5">
        <v>100</v>
      </c>
      <c r="AV4470" s="5">
        <v>101</v>
      </c>
      <c r="AW4470" s="5">
        <v>107</v>
      </c>
      <c r="AX4470" s="5">
        <v>107</v>
      </c>
      <c r="AY4470" s="5">
        <v>106</v>
      </c>
      <c r="AZ4470" s="5">
        <v>107</v>
      </c>
      <c r="BA4470" s="5">
        <v>105</v>
      </c>
      <c r="BB4470" s="5">
        <v>100</v>
      </c>
      <c r="BC4470" s="5">
        <v>98</v>
      </c>
      <c r="BD4470" s="5">
        <v>101</v>
      </c>
      <c r="BE4470" s="5">
        <v>101</v>
      </c>
      <c r="BF4470" s="5">
        <v>100</v>
      </c>
      <c r="BG4470" s="5">
        <v>101</v>
      </c>
      <c r="BH4470" s="5">
        <v>99</v>
      </c>
      <c r="BI4470" s="5">
        <v>100</v>
      </c>
      <c r="BJ4470" s="5">
        <v>95</v>
      </c>
      <c r="BK4470" s="5">
        <v>96</v>
      </c>
      <c r="BL4470" s="5">
        <v>98</v>
      </c>
      <c r="BM4470" s="5">
        <v>98</v>
      </c>
      <c r="BN4470" s="5">
        <v>100</v>
      </c>
      <c r="BO4470" s="8">
        <f>AVERAGE(BN4470,BP4470)</f>
        <v>101</v>
      </c>
      <c r="BP4470" s="5">
        <v>102</v>
      </c>
      <c r="BQ4470" s="5">
        <v>104</v>
      </c>
      <c r="BR4470" s="5">
        <v>106</v>
      </c>
      <c r="BS4470">
        <v>104</v>
      </c>
      <c r="BT4470">
        <v>100</v>
      </c>
      <c r="BU4470">
        <v>107</v>
      </c>
      <c r="BV4470">
        <v>100</v>
      </c>
      <c r="BW4470">
        <v>98</v>
      </c>
      <c r="BX4470">
        <v>94</v>
      </c>
      <c r="BY4470">
        <v>97</v>
      </c>
      <c r="BZ4470">
        <v>98</v>
      </c>
      <c r="CA4470">
        <v>97</v>
      </c>
      <c r="CB4470">
        <v>98</v>
      </c>
      <c r="CC4470">
        <v>99</v>
      </c>
      <c r="CD4470">
        <v>99</v>
      </c>
      <c r="CE4470">
        <v>101</v>
      </c>
      <c r="CF4470">
        <v>108</v>
      </c>
      <c r="CG4470">
        <v>107</v>
      </c>
      <c r="CH4470">
        <v>107</v>
      </c>
      <c r="CI4470">
        <v>108</v>
      </c>
      <c r="CJ4470">
        <v>106</v>
      </c>
      <c r="CK4470">
        <v>106</v>
      </c>
      <c r="CL4470">
        <v>106</v>
      </c>
      <c r="CM4470">
        <v>97</v>
      </c>
      <c r="CN4470">
        <v>99</v>
      </c>
      <c r="CO4470">
        <v>99</v>
      </c>
      <c r="CP4470">
        <v>106</v>
      </c>
      <c r="CQ4470">
        <v>106</v>
      </c>
      <c r="CR4470">
        <v>105</v>
      </c>
      <c r="CS4470">
        <v>105</v>
      </c>
      <c r="CT4470">
        <v>99</v>
      </c>
      <c r="CU4470">
        <v>97</v>
      </c>
      <c r="CV4470">
        <v>95</v>
      </c>
      <c r="CW4470">
        <v>105</v>
      </c>
      <c r="CX4470" t="s">
        <v>2</v>
      </c>
      <c r="CY4470" t="s">
        <v>32</v>
      </c>
      <c r="CZ4470" s="1">
        <f t="shared" si="5307"/>
        <v>0.77511945231244894</v>
      </c>
      <c r="DA4470" s="4">
        <f t="shared" si="5308"/>
        <v>100.38709677419355</v>
      </c>
      <c r="DB4470" s="4"/>
      <c r="DC4470" s="4"/>
      <c r="DD4470" s="4"/>
    </row>
    <row r="4471" spans="1:108" x14ac:dyDescent="0.25">
      <c r="A4471" t="s">
        <v>234</v>
      </c>
      <c r="B4471">
        <v>36.623899999999999</v>
      </c>
      <c r="C4471">
        <v>-116.02249999999999</v>
      </c>
      <c r="D4471">
        <v>3284</v>
      </c>
      <c r="E4471" t="s">
        <v>1</v>
      </c>
      <c r="F4471">
        <v>77.5</v>
      </c>
      <c r="G4471">
        <v>2020</v>
      </c>
      <c r="H4471">
        <v>8</v>
      </c>
      <c r="I4471" t="s">
        <v>260</v>
      </c>
      <c r="J4471">
        <v>92</v>
      </c>
      <c r="K4471">
        <v>98</v>
      </c>
      <c r="L4471">
        <v>100</v>
      </c>
      <c r="M4471">
        <v>102</v>
      </c>
      <c r="N4471">
        <v>101</v>
      </c>
      <c r="O4471">
        <v>81</v>
      </c>
      <c r="P4471">
        <v>80</v>
      </c>
      <c r="Q4471">
        <v>76</v>
      </c>
      <c r="R4471">
        <v>85</v>
      </c>
      <c r="S4471">
        <v>93</v>
      </c>
      <c r="T4471">
        <v>98</v>
      </c>
      <c r="U4471">
        <v>95</v>
      </c>
      <c r="V4471">
        <v>83</v>
      </c>
      <c r="W4471">
        <v>89</v>
      </c>
      <c r="X4471">
        <v>94</v>
      </c>
      <c r="Y4471">
        <v>91</v>
      </c>
      <c r="Z4471">
        <v>87</v>
      </c>
      <c r="AA4471">
        <v>91</v>
      </c>
      <c r="AB4471">
        <v>95</v>
      </c>
      <c r="AC4471">
        <v>99</v>
      </c>
      <c r="AD4471">
        <v>101</v>
      </c>
      <c r="AE4471">
        <v>103</v>
      </c>
      <c r="AF4471">
        <v>105</v>
      </c>
      <c r="AG4471">
        <v>103</v>
      </c>
      <c r="AH4471">
        <v>102</v>
      </c>
      <c r="AI4471">
        <v>99</v>
      </c>
      <c r="AJ4471">
        <v>104</v>
      </c>
      <c r="AK4471">
        <v>95</v>
      </c>
      <c r="AL4471">
        <v>84</v>
      </c>
      <c r="AM4471">
        <v>88</v>
      </c>
      <c r="AN4471" s="5">
        <v>94</v>
      </c>
      <c r="AO4471" s="5">
        <v>95</v>
      </c>
      <c r="AP4471" s="5">
        <v>97</v>
      </c>
      <c r="AQ4471" s="5">
        <v>100</v>
      </c>
      <c r="AR4471" s="5">
        <v>101</v>
      </c>
      <c r="AS4471" s="5">
        <v>103</v>
      </c>
      <c r="AT4471" s="5">
        <v>100</v>
      </c>
      <c r="AU4471" s="5">
        <v>99</v>
      </c>
      <c r="AV4471" s="5">
        <v>100</v>
      </c>
      <c r="AW4471" s="5">
        <v>102</v>
      </c>
      <c r="AX4471" s="5">
        <v>106</v>
      </c>
      <c r="AY4471" s="5">
        <v>109</v>
      </c>
      <c r="AZ4471" s="5">
        <v>106</v>
      </c>
      <c r="BA4471" s="5">
        <v>101</v>
      </c>
      <c r="BB4471" s="5">
        <v>102</v>
      </c>
      <c r="BC4471" s="5">
        <v>103</v>
      </c>
      <c r="BD4471" s="5">
        <v>102</v>
      </c>
      <c r="BE4471" s="5">
        <v>104</v>
      </c>
      <c r="BF4471" s="5">
        <v>105</v>
      </c>
      <c r="BG4471" s="5">
        <v>102</v>
      </c>
      <c r="BH4471" s="5">
        <v>103</v>
      </c>
      <c r="BI4471" s="5">
        <v>100</v>
      </c>
      <c r="BJ4471" s="5">
        <v>98</v>
      </c>
      <c r="BK4471" s="5">
        <v>97</v>
      </c>
      <c r="BL4471" s="5">
        <v>98</v>
      </c>
      <c r="BM4471" s="5">
        <v>100</v>
      </c>
      <c r="BN4471" s="5">
        <v>101</v>
      </c>
      <c r="BO4471" s="5">
        <v>102</v>
      </c>
      <c r="BP4471" s="5">
        <v>105</v>
      </c>
      <c r="BQ4471" s="5">
        <v>105</v>
      </c>
      <c r="BR4471" s="5">
        <v>108</v>
      </c>
      <c r="BS4471">
        <v>106</v>
      </c>
      <c r="BT4471">
        <v>104</v>
      </c>
      <c r="BU4471">
        <v>104</v>
      </c>
      <c r="BV4471">
        <v>101</v>
      </c>
      <c r="BW4471">
        <v>98</v>
      </c>
      <c r="BX4471">
        <v>96</v>
      </c>
      <c r="BY4471">
        <v>95</v>
      </c>
      <c r="BZ4471">
        <v>98</v>
      </c>
      <c r="CA4471">
        <v>100</v>
      </c>
      <c r="CB4471">
        <v>102</v>
      </c>
      <c r="CC4471">
        <v>100</v>
      </c>
      <c r="CD4471">
        <v>100</v>
      </c>
      <c r="CE4471">
        <v>101</v>
      </c>
      <c r="CF4471">
        <v>105</v>
      </c>
      <c r="CG4471">
        <v>109</v>
      </c>
      <c r="CH4471">
        <v>110</v>
      </c>
      <c r="CI4471">
        <v>110</v>
      </c>
      <c r="CJ4471">
        <v>109</v>
      </c>
      <c r="CK4471">
        <v>109</v>
      </c>
      <c r="CL4471">
        <v>106</v>
      </c>
      <c r="CM4471">
        <v>107</v>
      </c>
      <c r="CN4471">
        <v>105</v>
      </c>
      <c r="CO4471">
        <v>102</v>
      </c>
      <c r="CP4471">
        <v>103</v>
      </c>
      <c r="CQ4471">
        <v>103</v>
      </c>
      <c r="CR4471">
        <v>101</v>
      </c>
      <c r="CS4471">
        <v>100</v>
      </c>
      <c r="CT4471">
        <v>100</v>
      </c>
      <c r="CU4471">
        <v>99</v>
      </c>
      <c r="CV4471">
        <v>96</v>
      </c>
      <c r="CW4471">
        <v>97</v>
      </c>
      <c r="CX4471" t="s">
        <v>2</v>
      </c>
      <c r="CY4471" t="s">
        <v>235</v>
      </c>
      <c r="CZ4471" s="1">
        <f t="shared" si="5307"/>
        <v>0.94428003922902093</v>
      </c>
      <c r="DA4471" s="4">
        <f t="shared" si="5308"/>
        <v>101.54838709677419</v>
      </c>
      <c r="DB4471" s="4"/>
      <c r="DC4471" s="4"/>
      <c r="DD4471" s="4"/>
    </row>
    <row r="4472" spans="1:108" x14ac:dyDescent="0.25">
      <c r="A4472" t="s">
        <v>199</v>
      </c>
      <c r="B4472">
        <v>35.154200000000003</v>
      </c>
      <c r="C4472">
        <v>-117.1756</v>
      </c>
      <c r="D4472">
        <v>3240</v>
      </c>
      <c r="E4472" t="s">
        <v>1</v>
      </c>
      <c r="F4472">
        <v>148</v>
      </c>
      <c r="G4472">
        <v>2020</v>
      </c>
      <c r="H4472">
        <v>8</v>
      </c>
      <c r="I4472" t="s">
        <v>260</v>
      </c>
      <c r="J4472">
        <v>88</v>
      </c>
      <c r="K4472">
        <v>94</v>
      </c>
      <c r="L4472">
        <v>99</v>
      </c>
      <c r="M4472">
        <v>100</v>
      </c>
      <c r="N4472">
        <v>80</v>
      </c>
      <c r="O4472">
        <v>73</v>
      </c>
      <c r="P4472">
        <v>68</v>
      </c>
      <c r="Q4472">
        <v>73</v>
      </c>
      <c r="R4472">
        <v>86</v>
      </c>
      <c r="S4472">
        <v>93</v>
      </c>
      <c r="T4472">
        <v>95</v>
      </c>
      <c r="U4472">
        <v>88</v>
      </c>
      <c r="V4472">
        <v>78</v>
      </c>
      <c r="W4472">
        <v>89</v>
      </c>
      <c r="X4472">
        <v>91</v>
      </c>
      <c r="Y4472">
        <v>86</v>
      </c>
      <c r="Z4472">
        <v>87</v>
      </c>
      <c r="AA4472">
        <v>93</v>
      </c>
      <c r="AB4472">
        <v>96</v>
      </c>
      <c r="AC4472">
        <v>98</v>
      </c>
      <c r="AD4472">
        <v>98</v>
      </c>
      <c r="AE4472">
        <v>100</v>
      </c>
      <c r="AF4472">
        <v>102</v>
      </c>
      <c r="AG4472">
        <v>101</v>
      </c>
      <c r="AH4472">
        <v>98</v>
      </c>
      <c r="AI4472">
        <v>98</v>
      </c>
      <c r="AJ4472">
        <v>102</v>
      </c>
      <c r="AK4472">
        <v>86</v>
      </c>
      <c r="AL4472">
        <v>83</v>
      </c>
      <c r="AM4472">
        <v>89</v>
      </c>
      <c r="AN4472" s="5">
        <v>91</v>
      </c>
      <c r="AO4472" s="5">
        <v>93</v>
      </c>
      <c r="AP4472" s="5">
        <v>94</v>
      </c>
      <c r="AQ4472" s="5">
        <v>97</v>
      </c>
      <c r="AR4472" s="5">
        <v>99</v>
      </c>
      <c r="AS4472" s="5">
        <v>98</v>
      </c>
      <c r="AT4472" s="5">
        <v>95</v>
      </c>
      <c r="AU4472" s="5">
        <v>95</v>
      </c>
      <c r="AV4472" s="5">
        <v>99</v>
      </c>
      <c r="AW4472" s="5">
        <v>100</v>
      </c>
      <c r="AX4472" s="5">
        <v>104</v>
      </c>
      <c r="AY4472" s="5">
        <v>106</v>
      </c>
      <c r="AZ4472" s="5">
        <v>101</v>
      </c>
      <c r="BA4472" s="5">
        <v>97</v>
      </c>
      <c r="BB4472" s="5">
        <v>98</v>
      </c>
      <c r="BC4472" s="5">
        <v>100</v>
      </c>
      <c r="BD4472" s="5">
        <v>98</v>
      </c>
      <c r="BE4472" s="5">
        <v>101</v>
      </c>
      <c r="BF4472" s="5">
        <v>101</v>
      </c>
      <c r="BG4472" s="5">
        <v>102</v>
      </c>
      <c r="BH4472" s="5">
        <v>102</v>
      </c>
      <c r="BI4472" s="5">
        <v>96</v>
      </c>
      <c r="BJ4472" s="5">
        <v>94</v>
      </c>
      <c r="BK4472" s="5">
        <v>94</v>
      </c>
      <c r="BL4472" s="5">
        <v>97</v>
      </c>
      <c r="BM4472" s="5">
        <v>96</v>
      </c>
      <c r="BN4472" s="5">
        <v>98</v>
      </c>
      <c r="BO4472" s="5">
        <v>101</v>
      </c>
      <c r="BP4472" s="5">
        <v>103</v>
      </c>
      <c r="BQ4472" s="5">
        <v>102</v>
      </c>
      <c r="BR4472" s="5">
        <v>104</v>
      </c>
      <c r="BS4472">
        <v>103</v>
      </c>
      <c r="BT4472">
        <v>102</v>
      </c>
      <c r="BU4472">
        <v>104</v>
      </c>
      <c r="BV4472">
        <v>97</v>
      </c>
      <c r="BW4472">
        <v>94</v>
      </c>
      <c r="BX4472">
        <v>90</v>
      </c>
      <c r="BY4472">
        <v>90</v>
      </c>
      <c r="BZ4472">
        <v>95</v>
      </c>
      <c r="CA4472">
        <v>100</v>
      </c>
      <c r="CB4472">
        <v>100</v>
      </c>
      <c r="CC4472">
        <v>98</v>
      </c>
      <c r="CD4472">
        <v>99</v>
      </c>
      <c r="CE4472">
        <v>101</v>
      </c>
      <c r="CF4472">
        <v>104</v>
      </c>
      <c r="CG4472">
        <v>107</v>
      </c>
      <c r="CH4472">
        <v>110</v>
      </c>
      <c r="CI4472">
        <v>109</v>
      </c>
      <c r="CJ4472">
        <v>107</v>
      </c>
      <c r="CK4472">
        <v>106</v>
      </c>
      <c r="CL4472">
        <v>106</v>
      </c>
      <c r="CM4472">
        <v>105</v>
      </c>
      <c r="CN4472">
        <v>103</v>
      </c>
      <c r="CO4472">
        <v>99</v>
      </c>
      <c r="CP4472">
        <v>101</v>
      </c>
      <c r="CQ4472">
        <v>101</v>
      </c>
      <c r="CR4472">
        <v>99</v>
      </c>
      <c r="CS4472">
        <v>97</v>
      </c>
      <c r="CT4472">
        <v>98</v>
      </c>
      <c r="CU4472">
        <v>96</v>
      </c>
      <c r="CV4472">
        <v>95</v>
      </c>
      <c r="CW4472">
        <v>97</v>
      </c>
      <c r="CX4472" t="s">
        <v>5</v>
      </c>
      <c r="CY4472" t="s">
        <v>200</v>
      </c>
      <c r="CZ4472" s="1">
        <f t="shared" si="5307"/>
        <v>0.92567810767339531</v>
      </c>
      <c r="DA4472" s="4">
        <f t="shared" si="5308"/>
        <v>98.58064516129032</v>
      </c>
      <c r="DB4472" s="4"/>
      <c r="DC4472" s="4"/>
      <c r="DD4472" s="4"/>
    </row>
    <row r="4473" spans="1:108" x14ac:dyDescent="0.25">
      <c r="A4473" t="s">
        <v>161</v>
      </c>
      <c r="B4473">
        <v>36.620600000000003</v>
      </c>
      <c r="C4473">
        <v>-116.0278</v>
      </c>
      <c r="D4473">
        <v>3230</v>
      </c>
      <c r="E4473" t="s">
        <v>1</v>
      </c>
      <c r="F4473">
        <v>77</v>
      </c>
      <c r="G4473">
        <v>2020</v>
      </c>
      <c r="H4473">
        <v>8</v>
      </c>
      <c r="I4473" t="s">
        <v>260</v>
      </c>
      <c r="J4473">
        <v>93</v>
      </c>
      <c r="K4473">
        <v>100</v>
      </c>
      <c r="L4473">
        <v>102</v>
      </c>
      <c r="M4473">
        <v>104</v>
      </c>
      <c r="N4473">
        <v>102</v>
      </c>
      <c r="O4473">
        <v>83</v>
      </c>
      <c r="P4473">
        <v>81</v>
      </c>
      <c r="Q4473">
        <v>78</v>
      </c>
      <c r="R4473">
        <v>87</v>
      </c>
      <c r="S4473">
        <v>95</v>
      </c>
      <c r="T4473">
        <v>99</v>
      </c>
      <c r="U4473">
        <v>96</v>
      </c>
      <c r="V4473">
        <v>83</v>
      </c>
      <c r="W4473">
        <v>90</v>
      </c>
      <c r="X4473">
        <v>95</v>
      </c>
      <c r="Y4473">
        <v>92</v>
      </c>
      <c r="Z4473">
        <v>89</v>
      </c>
      <c r="AA4473">
        <v>92</v>
      </c>
      <c r="AB4473">
        <v>96</v>
      </c>
      <c r="AC4473">
        <v>100</v>
      </c>
      <c r="AD4473">
        <v>102</v>
      </c>
      <c r="AE4473">
        <v>104</v>
      </c>
      <c r="AF4473">
        <v>106</v>
      </c>
      <c r="AG4473">
        <v>105</v>
      </c>
      <c r="AH4473">
        <v>103</v>
      </c>
      <c r="AI4473">
        <v>101</v>
      </c>
      <c r="AJ4473">
        <v>105</v>
      </c>
      <c r="AK4473">
        <v>96</v>
      </c>
      <c r="AL4473">
        <v>84</v>
      </c>
      <c r="AM4473">
        <v>90</v>
      </c>
      <c r="AN4473" s="5">
        <v>95</v>
      </c>
      <c r="AO4473" s="5">
        <v>97</v>
      </c>
      <c r="AP4473" s="5">
        <v>97</v>
      </c>
      <c r="AQ4473" s="5">
        <v>101</v>
      </c>
      <c r="AR4473" s="5">
        <v>102</v>
      </c>
      <c r="AS4473" s="5">
        <v>104</v>
      </c>
      <c r="AT4473" s="5">
        <v>101</v>
      </c>
      <c r="AU4473" s="5">
        <v>100</v>
      </c>
      <c r="AV4473" s="5">
        <v>101</v>
      </c>
      <c r="AW4473" s="5">
        <v>104</v>
      </c>
      <c r="AX4473" s="5">
        <v>107</v>
      </c>
      <c r="AY4473" s="5">
        <v>111</v>
      </c>
      <c r="AZ4473" s="5">
        <v>107</v>
      </c>
      <c r="BA4473" s="5">
        <v>101</v>
      </c>
      <c r="BB4473" s="5">
        <v>103</v>
      </c>
      <c r="BC4473" s="5">
        <v>104</v>
      </c>
      <c r="BD4473" s="5">
        <v>103</v>
      </c>
      <c r="BE4473" s="5">
        <v>105</v>
      </c>
      <c r="BF4473" s="5">
        <v>106</v>
      </c>
      <c r="BG4473" s="5">
        <v>104</v>
      </c>
      <c r="BH4473" s="5">
        <v>105</v>
      </c>
      <c r="BI4473" s="5">
        <v>101</v>
      </c>
      <c r="BJ4473" s="5">
        <v>98</v>
      </c>
      <c r="BK4473" s="5">
        <v>98</v>
      </c>
      <c r="BL4473" s="5">
        <v>99</v>
      </c>
      <c r="BM4473" s="5">
        <v>102</v>
      </c>
      <c r="BN4473" s="5">
        <v>103</v>
      </c>
      <c r="BO4473" s="5">
        <v>104</v>
      </c>
      <c r="BP4473" s="5">
        <v>106</v>
      </c>
      <c r="BQ4473" s="5">
        <v>107</v>
      </c>
      <c r="BR4473" s="5">
        <v>108</v>
      </c>
      <c r="BS4473">
        <v>107</v>
      </c>
      <c r="BT4473">
        <v>105</v>
      </c>
      <c r="BU4473">
        <v>105</v>
      </c>
      <c r="BV4473">
        <v>102</v>
      </c>
      <c r="BW4473">
        <v>99</v>
      </c>
      <c r="BX4473">
        <v>97</v>
      </c>
      <c r="BY4473">
        <v>97</v>
      </c>
      <c r="BZ4473">
        <v>99</v>
      </c>
      <c r="CA4473">
        <v>102</v>
      </c>
      <c r="CB4473">
        <v>102</v>
      </c>
      <c r="CC4473">
        <v>101</v>
      </c>
      <c r="CD4473">
        <v>102</v>
      </c>
      <c r="CE4473">
        <v>101</v>
      </c>
      <c r="CF4473">
        <v>106</v>
      </c>
      <c r="CG4473">
        <v>110</v>
      </c>
      <c r="CH4473">
        <v>112</v>
      </c>
      <c r="CI4473">
        <v>112</v>
      </c>
      <c r="CJ4473">
        <v>111</v>
      </c>
      <c r="CK4473">
        <v>109</v>
      </c>
      <c r="CL4473">
        <v>108</v>
      </c>
      <c r="CM4473">
        <v>108</v>
      </c>
      <c r="CN4473">
        <v>106</v>
      </c>
      <c r="CO4473">
        <v>102</v>
      </c>
      <c r="CP4473">
        <v>104</v>
      </c>
      <c r="CQ4473">
        <v>103</v>
      </c>
      <c r="CR4473">
        <v>102</v>
      </c>
      <c r="CS4473">
        <v>101</v>
      </c>
      <c r="CT4473">
        <v>100</v>
      </c>
      <c r="CU4473">
        <v>100</v>
      </c>
      <c r="CV4473">
        <v>97</v>
      </c>
      <c r="CW4473">
        <v>98</v>
      </c>
      <c r="CX4473" t="s">
        <v>2</v>
      </c>
      <c r="CY4473" t="s">
        <v>162</v>
      </c>
      <c r="CZ4473" s="1">
        <f t="shared" si="5307"/>
        <v>0.95928027720282272</v>
      </c>
      <c r="DA4473" s="4">
        <f t="shared" si="5308"/>
        <v>102.70967741935483</v>
      </c>
      <c r="DB4473" s="4"/>
      <c r="DC4473" s="4"/>
      <c r="DD4473" s="4"/>
    </row>
    <row r="4474" spans="1:108" x14ac:dyDescent="0.25">
      <c r="A4474" t="s">
        <v>165</v>
      </c>
      <c r="B4474">
        <v>34.502499999999998</v>
      </c>
      <c r="C4474">
        <v>-117.8969</v>
      </c>
      <c r="D4474">
        <v>3101</v>
      </c>
      <c r="E4474" t="s">
        <v>1</v>
      </c>
      <c r="F4474">
        <v>236.8</v>
      </c>
      <c r="G4474">
        <v>2020</v>
      </c>
      <c r="H4474">
        <v>8</v>
      </c>
      <c r="I4474" t="s">
        <v>260</v>
      </c>
      <c r="J4474">
        <v>87</v>
      </c>
      <c r="K4474">
        <v>90</v>
      </c>
      <c r="L4474">
        <v>98</v>
      </c>
      <c r="M4474">
        <v>98</v>
      </c>
      <c r="N4474">
        <v>93</v>
      </c>
      <c r="O4474">
        <v>86</v>
      </c>
      <c r="P4474">
        <v>72</v>
      </c>
      <c r="Q4474">
        <v>74</v>
      </c>
      <c r="R4474">
        <v>87</v>
      </c>
      <c r="S4474">
        <v>94</v>
      </c>
      <c r="T4474">
        <v>93</v>
      </c>
      <c r="U4474">
        <v>92</v>
      </c>
      <c r="V4474">
        <v>90</v>
      </c>
      <c r="W4474">
        <v>88</v>
      </c>
      <c r="X4474">
        <v>89</v>
      </c>
      <c r="Y4474">
        <v>90</v>
      </c>
      <c r="Z4474">
        <v>91</v>
      </c>
      <c r="AA4474">
        <v>92</v>
      </c>
      <c r="AB4474">
        <v>95</v>
      </c>
      <c r="AC4474">
        <v>96</v>
      </c>
      <c r="AD4474">
        <v>97</v>
      </c>
      <c r="AE4474">
        <v>98</v>
      </c>
      <c r="AF4474">
        <v>100</v>
      </c>
      <c r="AG4474">
        <v>100</v>
      </c>
      <c r="AH4474">
        <v>100</v>
      </c>
      <c r="AI4474">
        <v>96</v>
      </c>
      <c r="AJ4474">
        <v>98</v>
      </c>
      <c r="AK4474">
        <v>92</v>
      </c>
      <c r="AL4474">
        <v>80</v>
      </c>
      <c r="AM4474">
        <v>90</v>
      </c>
      <c r="AN4474" s="5">
        <v>93</v>
      </c>
      <c r="AO4474" s="5">
        <v>92</v>
      </c>
      <c r="AP4474" s="5">
        <v>92</v>
      </c>
      <c r="AQ4474" s="5">
        <v>95</v>
      </c>
      <c r="AR4474" s="5">
        <v>98</v>
      </c>
      <c r="AS4474" s="5">
        <v>99</v>
      </c>
      <c r="AT4474" s="5">
        <v>97</v>
      </c>
      <c r="AU4474" s="5">
        <v>97</v>
      </c>
      <c r="AV4474" s="5">
        <v>98</v>
      </c>
      <c r="AW4474" s="5">
        <v>102</v>
      </c>
      <c r="AX4474" s="5">
        <v>102</v>
      </c>
      <c r="AY4474" s="5">
        <v>105</v>
      </c>
      <c r="AZ4474" s="5">
        <v>106</v>
      </c>
      <c r="BA4474" s="5">
        <v>102</v>
      </c>
      <c r="BB4474" s="5">
        <v>97</v>
      </c>
      <c r="BC4474" s="5">
        <v>98</v>
      </c>
      <c r="BD4474" s="5">
        <v>97</v>
      </c>
      <c r="BE4474" s="5">
        <v>100</v>
      </c>
      <c r="BF4474" s="5">
        <v>99</v>
      </c>
      <c r="BG4474" s="5">
        <v>98</v>
      </c>
      <c r="BH4474" s="5">
        <v>100</v>
      </c>
      <c r="BI4474" s="5">
        <v>96</v>
      </c>
      <c r="BJ4474" s="5">
        <v>95</v>
      </c>
      <c r="BK4474" s="5">
        <v>94</v>
      </c>
      <c r="BL4474" s="5">
        <v>96</v>
      </c>
      <c r="BM4474" s="5">
        <v>96</v>
      </c>
      <c r="BN4474" s="5">
        <v>98</v>
      </c>
      <c r="BO4474" s="5">
        <v>100</v>
      </c>
      <c r="BP4474" s="5">
        <v>101</v>
      </c>
      <c r="BQ4474" s="5">
        <v>104</v>
      </c>
      <c r="BR4474" s="5">
        <v>105</v>
      </c>
      <c r="BS4474">
        <v>104</v>
      </c>
      <c r="BT4474">
        <v>105</v>
      </c>
      <c r="BU4474">
        <v>103</v>
      </c>
      <c r="BV4474">
        <v>102</v>
      </c>
      <c r="BW4474">
        <v>100</v>
      </c>
      <c r="BX4474">
        <v>91</v>
      </c>
      <c r="BY4474">
        <v>89</v>
      </c>
      <c r="BZ4474">
        <v>94</v>
      </c>
      <c r="CA4474">
        <v>96</v>
      </c>
      <c r="CB4474">
        <v>100</v>
      </c>
      <c r="CC4474">
        <v>99</v>
      </c>
      <c r="CD4474">
        <v>102</v>
      </c>
      <c r="CE4474">
        <v>100</v>
      </c>
      <c r="CF4474">
        <v>102</v>
      </c>
      <c r="CG4474">
        <v>103</v>
      </c>
      <c r="CH4474">
        <v>107</v>
      </c>
      <c r="CI4474">
        <v>108</v>
      </c>
      <c r="CJ4474">
        <v>101</v>
      </c>
      <c r="CK4474">
        <v>103</v>
      </c>
      <c r="CL4474">
        <v>106</v>
      </c>
      <c r="CM4474">
        <v>105</v>
      </c>
      <c r="CN4474">
        <v>102</v>
      </c>
      <c r="CO4474">
        <v>101</v>
      </c>
      <c r="CP4474">
        <v>100</v>
      </c>
      <c r="CQ4474">
        <v>102</v>
      </c>
      <c r="CR4474">
        <v>102</v>
      </c>
      <c r="CS4474">
        <v>102</v>
      </c>
      <c r="CT4474">
        <v>99</v>
      </c>
      <c r="CU4474">
        <v>97</v>
      </c>
      <c r="CV4474">
        <v>97</v>
      </c>
      <c r="CW4474">
        <v>96</v>
      </c>
      <c r="CX4474" t="s">
        <v>5</v>
      </c>
      <c r="CY4474" t="s">
        <v>166</v>
      </c>
      <c r="CZ4474" s="1">
        <f t="shared" si="5307"/>
        <v>0.87740715668721225</v>
      </c>
      <c r="DA4474" s="4">
        <f t="shared" si="5308"/>
        <v>98.451612903225808</v>
      </c>
      <c r="DB4474" s="4"/>
      <c r="DC4474" s="4"/>
      <c r="DD4474" s="4"/>
    </row>
    <row r="4475" spans="1:108" x14ac:dyDescent="0.25">
      <c r="A4475" t="s">
        <v>65</v>
      </c>
      <c r="B4475">
        <v>36.438099999999999</v>
      </c>
      <c r="C4475">
        <v>-115.36</v>
      </c>
      <c r="D4475">
        <v>2914</v>
      </c>
      <c r="E4475" t="s">
        <v>1</v>
      </c>
      <c r="F4475">
        <v>134.69999999999999</v>
      </c>
      <c r="G4475">
        <v>2020</v>
      </c>
      <c r="H4475">
        <v>8</v>
      </c>
      <c r="I4475" t="s">
        <v>260</v>
      </c>
      <c r="J4475">
        <v>95</v>
      </c>
      <c r="K4475">
        <v>98</v>
      </c>
      <c r="L4475">
        <v>102</v>
      </c>
      <c r="M4475">
        <v>104</v>
      </c>
      <c r="N4475">
        <v>100</v>
      </c>
      <c r="O4475">
        <v>100</v>
      </c>
      <c r="P4475">
        <v>84</v>
      </c>
      <c r="Q4475">
        <v>77</v>
      </c>
      <c r="R4475">
        <v>86</v>
      </c>
      <c r="S4475">
        <v>93</v>
      </c>
      <c r="T4475">
        <v>100</v>
      </c>
      <c r="U4475">
        <v>98</v>
      </c>
      <c r="V4475">
        <v>89</v>
      </c>
      <c r="W4475">
        <v>91</v>
      </c>
      <c r="X4475">
        <v>96</v>
      </c>
      <c r="Y4475">
        <v>95</v>
      </c>
      <c r="Z4475">
        <v>90</v>
      </c>
      <c r="AA4475">
        <v>91</v>
      </c>
      <c r="AB4475">
        <v>96</v>
      </c>
      <c r="AC4475">
        <v>101</v>
      </c>
      <c r="AD4475">
        <v>103</v>
      </c>
      <c r="AE4475">
        <v>104</v>
      </c>
      <c r="AF4475">
        <v>105</v>
      </c>
      <c r="AG4475">
        <v>103</v>
      </c>
      <c r="AH4475">
        <v>100</v>
      </c>
      <c r="AI4475">
        <v>105</v>
      </c>
      <c r="AJ4475">
        <v>100</v>
      </c>
      <c r="AK4475">
        <v>105</v>
      </c>
      <c r="AL4475">
        <v>84</v>
      </c>
      <c r="AM4475">
        <v>91</v>
      </c>
      <c r="AN4475" s="5">
        <v>96</v>
      </c>
      <c r="AO4475" s="5">
        <v>100</v>
      </c>
      <c r="AP4475" s="5">
        <v>102</v>
      </c>
      <c r="AQ4475" s="5">
        <v>104</v>
      </c>
      <c r="AR4475" s="5">
        <v>104</v>
      </c>
      <c r="AS4475" s="5">
        <v>104</v>
      </c>
      <c r="AT4475" s="5">
        <v>104</v>
      </c>
      <c r="AU4475" s="5">
        <v>101</v>
      </c>
      <c r="AV4475" s="5">
        <v>103</v>
      </c>
      <c r="AW4475" s="5">
        <v>106</v>
      </c>
      <c r="AX4475" s="5">
        <v>108</v>
      </c>
      <c r="AY4475" s="5">
        <v>112</v>
      </c>
      <c r="AZ4475" s="5">
        <v>112</v>
      </c>
      <c r="BA4475" s="5">
        <v>104</v>
      </c>
      <c r="BB4475" s="5">
        <v>103</v>
      </c>
      <c r="BC4475" s="5">
        <v>104</v>
      </c>
      <c r="BD4475" s="5">
        <v>105</v>
      </c>
      <c r="BE4475" s="5">
        <v>105</v>
      </c>
      <c r="BF4475" s="5">
        <v>105</v>
      </c>
      <c r="BG4475" s="5">
        <v>105</v>
      </c>
      <c r="BH4475" s="5">
        <v>104</v>
      </c>
      <c r="BI4475" s="5">
        <v>103</v>
      </c>
      <c r="BJ4475" s="5">
        <v>100</v>
      </c>
      <c r="BK4475" s="5">
        <v>98</v>
      </c>
      <c r="BL4475" s="5">
        <v>99</v>
      </c>
      <c r="BM4475" s="5">
        <v>101</v>
      </c>
      <c r="BN4475" s="5">
        <v>103</v>
      </c>
      <c r="BO4475" s="5">
        <v>105</v>
      </c>
      <c r="BP4475" s="5">
        <v>108</v>
      </c>
      <c r="BQ4475" s="5">
        <v>109</v>
      </c>
      <c r="BR4475" s="5">
        <v>109</v>
      </c>
      <c r="BS4475">
        <v>110</v>
      </c>
      <c r="BT4475">
        <v>106</v>
      </c>
      <c r="BU4475">
        <v>105</v>
      </c>
      <c r="BV4475">
        <v>102</v>
      </c>
      <c r="BW4475">
        <v>100</v>
      </c>
      <c r="BX4475">
        <v>98</v>
      </c>
      <c r="BY4475">
        <v>97</v>
      </c>
      <c r="BZ4475">
        <v>100</v>
      </c>
      <c r="CA4475">
        <v>101</v>
      </c>
      <c r="CB4475">
        <v>102</v>
      </c>
      <c r="CC4475">
        <v>103</v>
      </c>
      <c r="CD4475">
        <v>104</v>
      </c>
      <c r="CE4475">
        <v>103</v>
      </c>
      <c r="CF4475">
        <v>106</v>
      </c>
      <c r="CG4475">
        <v>109</v>
      </c>
      <c r="CH4475">
        <v>110</v>
      </c>
      <c r="CI4475">
        <v>109</v>
      </c>
      <c r="CJ4475">
        <v>111</v>
      </c>
      <c r="CK4475">
        <v>108</v>
      </c>
      <c r="CL4475">
        <v>108</v>
      </c>
      <c r="CM4475">
        <v>107</v>
      </c>
      <c r="CN4475">
        <v>100</v>
      </c>
      <c r="CO4475">
        <v>101</v>
      </c>
      <c r="CP4475">
        <v>104</v>
      </c>
      <c r="CQ4475">
        <v>107</v>
      </c>
      <c r="CR4475">
        <v>106</v>
      </c>
      <c r="CS4475">
        <v>105</v>
      </c>
      <c r="CT4475">
        <v>103</v>
      </c>
      <c r="CU4475">
        <v>102</v>
      </c>
      <c r="CV4475">
        <v>99</v>
      </c>
      <c r="CW4475">
        <v>99</v>
      </c>
      <c r="CX4475" t="s">
        <v>2</v>
      </c>
      <c r="CY4475" t="s">
        <v>66</v>
      </c>
      <c r="CZ4475" s="1">
        <f t="shared" si="5307"/>
        <v>0.88870940328361236</v>
      </c>
      <c r="DA4475" s="4">
        <f t="shared" si="5308"/>
        <v>104.06451612903226</v>
      </c>
      <c r="DB4475" s="4"/>
      <c r="DC4475" s="4"/>
      <c r="DD4475" s="4"/>
    </row>
    <row r="4476" spans="1:108" x14ac:dyDescent="0.25">
      <c r="A4476" t="s">
        <v>215</v>
      </c>
      <c r="B4476">
        <v>34.390599999999999</v>
      </c>
      <c r="C4476">
        <v>-116.51690000000001</v>
      </c>
      <c r="D4476">
        <v>2900</v>
      </c>
      <c r="E4476" t="s">
        <v>1</v>
      </c>
      <c r="F4476">
        <v>232.4</v>
      </c>
      <c r="G4476">
        <v>2020</v>
      </c>
      <c r="H4476">
        <v>8</v>
      </c>
      <c r="I4476" t="s">
        <v>260</v>
      </c>
      <c r="J4476">
        <v>93</v>
      </c>
      <c r="K4476">
        <v>95</v>
      </c>
      <c r="L4476">
        <v>101</v>
      </c>
      <c r="M4476">
        <v>100</v>
      </c>
      <c r="N4476">
        <v>94</v>
      </c>
      <c r="O4476">
        <v>80</v>
      </c>
      <c r="P4476">
        <v>78</v>
      </c>
      <c r="Q4476">
        <v>75</v>
      </c>
      <c r="R4476">
        <v>87</v>
      </c>
      <c r="S4476">
        <v>94</v>
      </c>
      <c r="T4476">
        <v>99</v>
      </c>
      <c r="U4476">
        <v>97</v>
      </c>
      <c r="V4476">
        <v>86</v>
      </c>
      <c r="W4476">
        <v>90</v>
      </c>
      <c r="X4476">
        <v>94</v>
      </c>
      <c r="Y4476">
        <v>93</v>
      </c>
      <c r="Z4476">
        <v>92</v>
      </c>
      <c r="AA4476">
        <v>94</v>
      </c>
      <c r="AB4476">
        <v>96</v>
      </c>
      <c r="AC4476">
        <v>99</v>
      </c>
      <c r="AD4476">
        <v>100</v>
      </c>
      <c r="AE4476">
        <v>103</v>
      </c>
      <c r="AF4476">
        <v>102</v>
      </c>
      <c r="AG4476">
        <v>103</v>
      </c>
      <c r="AH4476">
        <v>104</v>
      </c>
      <c r="AI4476">
        <v>99</v>
      </c>
      <c r="AJ4476">
        <v>104</v>
      </c>
      <c r="AK4476">
        <v>99</v>
      </c>
      <c r="AL4476">
        <v>85</v>
      </c>
      <c r="AM4476">
        <v>93</v>
      </c>
      <c r="AN4476" s="5">
        <v>93</v>
      </c>
      <c r="AO4476" s="5">
        <v>96</v>
      </c>
      <c r="AP4476" s="5">
        <v>98</v>
      </c>
      <c r="AQ4476" s="5">
        <v>100</v>
      </c>
      <c r="AR4476" s="5">
        <v>103</v>
      </c>
      <c r="AS4476" s="5">
        <v>103</v>
      </c>
      <c r="AT4476" s="5">
        <v>102</v>
      </c>
      <c r="AU4476" s="5">
        <v>101</v>
      </c>
      <c r="AV4476" s="5">
        <v>101</v>
      </c>
      <c r="AW4476" s="5">
        <v>104</v>
      </c>
      <c r="AX4476" s="5">
        <v>108</v>
      </c>
      <c r="AY4476" s="5">
        <v>110</v>
      </c>
      <c r="AZ4476" s="5">
        <v>106</v>
      </c>
      <c r="BA4476" s="5">
        <v>104</v>
      </c>
      <c r="BB4476" s="5">
        <v>100</v>
      </c>
      <c r="BC4476" s="5">
        <v>100</v>
      </c>
      <c r="BD4476" s="5">
        <v>102</v>
      </c>
      <c r="BE4476" s="5">
        <v>103</v>
      </c>
      <c r="BF4476" s="5">
        <v>104</v>
      </c>
      <c r="BG4476" s="5">
        <v>105</v>
      </c>
      <c r="BH4476" s="5">
        <v>103</v>
      </c>
      <c r="BI4476" s="5">
        <v>101</v>
      </c>
      <c r="BJ4476" s="5">
        <v>98</v>
      </c>
      <c r="BK4476" s="5">
        <v>96</v>
      </c>
      <c r="BL4476" s="5">
        <v>97</v>
      </c>
      <c r="BM4476" s="5">
        <v>99</v>
      </c>
      <c r="BN4476" s="5">
        <v>102</v>
      </c>
      <c r="BO4476" s="5">
        <v>105</v>
      </c>
      <c r="BP4476" s="5">
        <v>107</v>
      </c>
      <c r="BQ4476" s="5">
        <v>107</v>
      </c>
      <c r="BR4476" s="5">
        <v>107</v>
      </c>
      <c r="BS4476">
        <v>108</v>
      </c>
      <c r="BT4476">
        <v>105</v>
      </c>
      <c r="BU4476">
        <v>105</v>
      </c>
      <c r="BV4476">
        <v>102</v>
      </c>
      <c r="BW4476">
        <v>99</v>
      </c>
      <c r="BX4476">
        <v>96</v>
      </c>
      <c r="BY4476">
        <v>94</v>
      </c>
      <c r="BZ4476">
        <v>98</v>
      </c>
      <c r="CA4476">
        <v>102</v>
      </c>
      <c r="CB4476">
        <v>102</v>
      </c>
      <c r="CC4476">
        <v>103</v>
      </c>
      <c r="CD4476">
        <v>104</v>
      </c>
      <c r="CE4476">
        <v>102</v>
      </c>
      <c r="CF4476">
        <v>108</v>
      </c>
      <c r="CG4476">
        <v>108</v>
      </c>
      <c r="CH4476">
        <v>110</v>
      </c>
      <c r="CI4476">
        <v>110</v>
      </c>
      <c r="CJ4476">
        <v>107</v>
      </c>
      <c r="CK4476">
        <v>107</v>
      </c>
      <c r="CL4476">
        <v>108</v>
      </c>
      <c r="CM4476">
        <v>104</v>
      </c>
      <c r="CN4476">
        <v>103</v>
      </c>
      <c r="CO4476">
        <v>103</v>
      </c>
      <c r="CP4476">
        <v>105</v>
      </c>
      <c r="CQ4476">
        <v>106</v>
      </c>
      <c r="CR4476">
        <v>106</v>
      </c>
      <c r="CS4476">
        <v>103</v>
      </c>
      <c r="CT4476">
        <v>102</v>
      </c>
      <c r="CU4476">
        <v>101</v>
      </c>
      <c r="CV4476">
        <v>98</v>
      </c>
      <c r="CW4476">
        <v>100</v>
      </c>
      <c r="CX4476" t="s">
        <v>5</v>
      </c>
      <c r="CY4476" t="s">
        <v>216</v>
      </c>
      <c r="CZ4476" s="1">
        <f t="shared" si="5307"/>
        <v>0.91130861640349037</v>
      </c>
      <c r="DA4476" s="4">
        <f t="shared" si="5308"/>
        <v>102.09677419354838</v>
      </c>
      <c r="DB4476" s="4"/>
      <c r="DC4476" s="4"/>
      <c r="DD4476" s="4"/>
    </row>
    <row r="4477" spans="1:108" x14ac:dyDescent="0.25">
      <c r="A4477" t="s">
        <v>220</v>
      </c>
      <c r="B4477">
        <v>34.634399999999999</v>
      </c>
      <c r="C4477">
        <v>-117.55029999999999</v>
      </c>
      <c r="D4477">
        <v>2880</v>
      </c>
      <c r="E4477" t="s">
        <v>1</v>
      </c>
      <c r="F4477">
        <v>212.3</v>
      </c>
      <c r="G4477">
        <v>2020</v>
      </c>
      <c r="H4477">
        <v>8</v>
      </c>
      <c r="I4477" t="s">
        <v>260</v>
      </c>
      <c r="J4477">
        <v>89</v>
      </c>
      <c r="K4477">
        <v>93</v>
      </c>
      <c r="L4477">
        <v>99</v>
      </c>
      <c r="M4477">
        <v>99</v>
      </c>
      <c r="N4477">
        <v>80</v>
      </c>
      <c r="O4477">
        <v>73</v>
      </c>
      <c r="P4477">
        <v>69</v>
      </c>
      <c r="Q4477">
        <v>75</v>
      </c>
      <c r="R4477">
        <v>87</v>
      </c>
      <c r="S4477">
        <v>94</v>
      </c>
      <c r="T4477">
        <v>96</v>
      </c>
      <c r="U4477">
        <v>90</v>
      </c>
      <c r="V4477">
        <v>80</v>
      </c>
      <c r="W4477">
        <v>89</v>
      </c>
      <c r="X4477">
        <v>93</v>
      </c>
      <c r="Y4477">
        <v>85</v>
      </c>
      <c r="Z4477">
        <v>89</v>
      </c>
      <c r="AA4477">
        <v>94</v>
      </c>
      <c r="AB4477">
        <v>97</v>
      </c>
      <c r="AC4477">
        <v>99</v>
      </c>
      <c r="AD4477">
        <v>99</v>
      </c>
      <c r="AE4477">
        <v>100</v>
      </c>
      <c r="AF4477">
        <v>103</v>
      </c>
      <c r="AG4477">
        <v>102</v>
      </c>
      <c r="AH4477">
        <v>98</v>
      </c>
      <c r="AI4477">
        <v>98</v>
      </c>
      <c r="AJ4477">
        <v>102</v>
      </c>
      <c r="AK4477">
        <v>88</v>
      </c>
      <c r="AL4477">
        <v>83</v>
      </c>
      <c r="AM4477">
        <v>92</v>
      </c>
      <c r="AN4477" s="5">
        <v>93</v>
      </c>
      <c r="AO4477" s="5">
        <v>92</v>
      </c>
      <c r="AP4477" s="5">
        <v>95</v>
      </c>
      <c r="AQ4477" s="5">
        <v>96</v>
      </c>
      <c r="AR4477" s="5">
        <v>99</v>
      </c>
      <c r="AS4477" s="5">
        <v>98</v>
      </c>
      <c r="AT4477" s="5">
        <v>96</v>
      </c>
      <c r="AU4477" s="5">
        <v>97</v>
      </c>
      <c r="AV4477" s="5">
        <v>101</v>
      </c>
      <c r="AW4477" s="5">
        <v>103</v>
      </c>
      <c r="AX4477" s="5">
        <v>105</v>
      </c>
      <c r="AY4477" s="5">
        <v>106</v>
      </c>
      <c r="AZ4477" s="5">
        <v>102</v>
      </c>
      <c r="BA4477" s="5">
        <v>97</v>
      </c>
      <c r="BB4477" s="5">
        <v>99</v>
      </c>
      <c r="BC4477" s="5">
        <v>100</v>
      </c>
      <c r="BD4477" s="5">
        <v>100</v>
      </c>
      <c r="BE4477" s="5">
        <v>103</v>
      </c>
      <c r="BF4477" s="5">
        <v>100</v>
      </c>
      <c r="BG4477" s="5">
        <v>100</v>
      </c>
      <c r="BH4477" s="5">
        <v>104</v>
      </c>
      <c r="BI4477" s="5">
        <v>97</v>
      </c>
      <c r="BJ4477" s="5">
        <v>94</v>
      </c>
      <c r="BK4477" s="5">
        <v>94</v>
      </c>
      <c r="BL4477" s="5">
        <v>96</v>
      </c>
      <c r="BM4477" s="5">
        <v>97</v>
      </c>
      <c r="BN4477" s="5">
        <v>100</v>
      </c>
      <c r="BO4477" s="5">
        <v>102</v>
      </c>
      <c r="BP4477" s="5">
        <v>104</v>
      </c>
      <c r="BQ4477" s="5">
        <v>104</v>
      </c>
      <c r="BR4477" s="5">
        <v>106</v>
      </c>
      <c r="BS4477">
        <v>104</v>
      </c>
      <c r="BT4477">
        <v>102</v>
      </c>
      <c r="BU4477">
        <v>102</v>
      </c>
      <c r="BV4477">
        <v>97</v>
      </c>
      <c r="BW4477">
        <v>94</v>
      </c>
      <c r="BX4477">
        <v>92</v>
      </c>
      <c r="BY4477">
        <v>92</v>
      </c>
      <c r="BZ4477">
        <v>98</v>
      </c>
      <c r="CA4477">
        <v>100</v>
      </c>
      <c r="CB4477">
        <v>100</v>
      </c>
      <c r="CC4477">
        <v>99</v>
      </c>
      <c r="CD4477">
        <v>102</v>
      </c>
      <c r="CE4477">
        <v>101</v>
      </c>
      <c r="CF4477">
        <v>105</v>
      </c>
      <c r="CG4477">
        <v>107</v>
      </c>
      <c r="CH4477">
        <v>108</v>
      </c>
      <c r="CI4477">
        <v>107</v>
      </c>
      <c r="CJ4477">
        <v>104</v>
      </c>
      <c r="CK4477">
        <v>105</v>
      </c>
      <c r="CL4477">
        <v>106</v>
      </c>
      <c r="CM4477">
        <v>107</v>
      </c>
      <c r="CN4477">
        <v>103</v>
      </c>
      <c r="CO4477">
        <v>99</v>
      </c>
      <c r="CP4477">
        <v>102</v>
      </c>
      <c r="CQ4477">
        <v>101</v>
      </c>
      <c r="CR4477">
        <v>102</v>
      </c>
      <c r="CS4477">
        <v>99</v>
      </c>
      <c r="CT4477">
        <v>100</v>
      </c>
      <c r="CU4477">
        <v>97</v>
      </c>
      <c r="CV4477">
        <v>97</v>
      </c>
      <c r="CW4477">
        <v>99</v>
      </c>
      <c r="CX4477" t="s">
        <v>5</v>
      </c>
      <c r="CY4477" t="s">
        <v>221</v>
      </c>
      <c r="CZ4477" s="1">
        <f t="shared" si="5307"/>
        <v>0.87989278190063913</v>
      </c>
      <c r="DA4477" s="4">
        <f t="shared" si="5308"/>
        <v>99.354838709677423</v>
      </c>
      <c r="DB4477" s="4"/>
      <c r="DC4477" s="4"/>
      <c r="DD4477" s="4"/>
    </row>
    <row r="4478" spans="1:108" x14ac:dyDescent="0.25">
      <c r="A4478" t="s">
        <v>39</v>
      </c>
      <c r="B4478">
        <v>34.525300000000001</v>
      </c>
      <c r="C4478">
        <v>-117.29640000000001</v>
      </c>
      <c r="D4478">
        <v>2789</v>
      </c>
      <c r="E4478" t="s">
        <v>1</v>
      </c>
      <c r="F4478">
        <v>218.7</v>
      </c>
      <c r="G4478">
        <v>2020</v>
      </c>
      <c r="H4478">
        <v>8</v>
      </c>
      <c r="I4478" t="s">
        <v>260</v>
      </c>
      <c r="J4478">
        <v>89</v>
      </c>
      <c r="K4478">
        <v>89</v>
      </c>
      <c r="L4478">
        <v>95</v>
      </c>
      <c r="M4478">
        <v>100</v>
      </c>
      <c r="N4478">
        <v>99</v>
      </c>
      <c r="O4478">
        <v>79</v>
      </c>
      <c r="P4478">
        <v>72</v>
      </c>
      <c r="Q4478">
        <v>75</v>
      </c>
      <c r="R4478">
        <v>75</v>
      </c>
      <c r="S4478">
        <v>88</v>
      </c>
      <c r="T4478">
        <v>95</v>
      </c>
      <c r="U4478">
        <v>95</v>
      </c>
      <c r="V4478">
        <v>86</v>
      </c>
      <c r="W4478">
        <v>84</v>
      </c>
      <c r="X4478">
        <v>92</v>
      </c>
      <c r="Y4478">
        <v>95</v>
      </c>
      <c r="Z4478">
        <v>87</v>
      </c>
      <c r="AA4478">
        <v>92</v>
      </c>
      <c r="AB4478">
        <v>97</v>
      </c>
      <c r="AC4478">
        <v>98</v>
      </c>
      <c r="AD4478">
        <v>98</v>
      </c>
      <c r="AE4478">
        <v>99</v>
      </c>
      <c r="AF4478">
        <v>101</v>
      </c>
      <c r="AG4478">
        <v>104</v>
      </c>
      <c r="AH4478">
        <v>100</v>
      </c>
      <c r="AI4478">
        <v>95</v>
      </c>
      <c r="AJ4478">
        <v>99</v>
      </c>
      <c r="AK4478">
        <v>101</v>
      </c>
      <c r="AL4478">
        <v>84</v>
      </c>
      <c r="AM4478">
        <v>84</v>
      </c>
      <c r="AN4478" s="5">
        <v>92</v>
      </c>
      <c r="AO4478" s="5">
        <v>91</v>
      </c>
      <c r="AP4478" s="5">
        <v>89</v>
      </c>
      <c r="AQ4478" s="5">
        <v>92</v>
      </c>
      <c r="AR4478" s="5">
        <v>99</v>
      </c>
      <c r="AS4478" s="5">
        <v>99</v>
      </c>
      <c r="AT4478" s="5">
        <v>99</v>
      </c>
      <c r="AU4478" s="5">
        <v>96</v>
      </c>
      <c r="AV4478" s="5">
        <v>96</v>
      </c>
      <c r="AW4478" s="5">
        <v>101</v>
      </c>
      <c r="AX4478" s="5">
        <v>103</v>
      </c>
      <c r="AY4478" s="5">
        <v>108</v>
      </c>
      <c r="AZ4478" s="5">
        <v>108</v>
      </c>
      <c r="BA4478" s="5">
        <v>98</v>
      </c>
      <c r="BB4478" s="5">
        <v>94</v>
      </c>
      <c r="BC4478" s="5">
        <v>96</v>
      </c>
      <c r="BD4478" s="5">
        <v>101</v>
      </c>
      <c r="BE4478" s="5">
        <v>96</v>
      </c>
      <c r="BF4478" s="5">
        <v>102</v>
      </c>
      <c r="BG4478" s="5">
        <v>102</v>
      </c>
      <c r="BH4478" s="5">
        <v>104</v>
      </c>
      <c r="BI4478" s="5">
        <v>101</v>
      </c>
      <c r="BJ4478" s="5">
        <v>93</v>
      </c>
      <c r="BK4478" s="5">
        <v>95</v>
      </c>
      <c r="BL4478" s="5">
        <v>95</v>
      </c>
      <c r="BM4478" s="5">
        <v>96</v>
      </c>
      <c r="BN4478" s="5">
        <v>97</v>
      </c>
      <c r="BO4478" s="5">
        <v>101</v>
      </c>
      <c r="BP4478" s="5">
        <v>101</v>
      </c>
      <c r="BQ4478" s="5">
        <v>101</v>
      </c>
      <c r="BR4478" s="5">
        <v>106</v>
      </c>
      <c r="BS4478">
        <v>104</v>
      </c>
      <c r="BT4478">
        <v>105</v>
      </c>
      <c r="BU4478">
        <v>103</v>
      </c>
      <c r="BV4478">
        <v>104</v>
      </c>
      <c r="BW4478">
        <v>96</v>
      </c>
      <c r="BX4478">
        <v>90</v>
      </c>
      <c r="BY4478">
        <v>87</v>
      </c>
      <c r="BZ4478">
        <v>92</v>
      </c>
      <c r="CA4478">
        <v>96</v>
      </c>
      <c r="CB4478">
        <v>101</v>
      </c>
      <c r="CC4478">
        <v>102</v>
      </c>
      <c r="CD4478">
        <v>102</v>
      </c>
      <c r="CE4478">
        <v>104</v>
      </c>
      <c r="CF4478">
        <v>103</v>
      </c>
      <c r="CG4478">
        <v>107</v>
      </c>
      <c r="CH4478">
        <v>110</v>
      </c>
      <c r="CI4478">
        <v>110</v>
      </c>
      <c r="CJ4478">
        <v>107</v>
      </c>
      <c r="CK4478">
        <v>103</v>
      </c>
      <c r="CL4478">
        <v>105</v>
      </c>
      <c r="CM4478">
        <v>107</v>
      </c>
      <c r="CN4478">
        <v>107</v>
      </c>
      <c r="CO4478">
        <v>103</v>
      </c>
      <c r="CP4478">
        <v>99</v>
      </c>
      <c r="CQ4478">
        <v>102</v>
      </c>
      <c r="CR4478">
        <v>101</v>
      </c>
      <c r="CS4478">
        <v>102</v>
      </c>
      <c r="CT4478">
        <v>100</v>
      </c>
      <c r="CU4478">
        <v>98</v>
      </c>
      <c r="CV4478">
        <v>95</v>
      </c>
      <c r="CW4478">
        <v>97</v>
      </c>
      <c r="CX4478" t="s">
        <v>5</v>
      </c>
      <c r="CY4478" t="s">
        <v>40</v>
      </c>
      <c r="CZ4478" s="1">
        <f t="shared" si="5307"/>
        <v>0.89606444839377331</v>
      </c>
      <c r="DA4478" s="4">
        <f t="shared" si="5308"/>
        <v>98.451612903225808</v>
      </c>
      <c r="DB4478" s="4"/>
      <c r="DC4478" s="4"/>
      <c r="DD4478" s="4"/>
    </row>
    <row r="4479" spans="1:108" x14ac:dyDescent="0.25">
      <c r="A4479" t="s">
        <v>226</v>
      </c>
      <c r="B4479">
        <v>34.684699999999999</v>
      </c>
      <c r="C4479">
        <v>-117.82080000000001</v>
      </c>
      <c r="D4479">
        <v>2590</v>
      </c>
      <c r="E4479" t="s">
        <v>1</v>
      </c>
      <c r="F4479">
        <v>215.5</v>
      </c>
      <c r="G4479">
        <v>2020</v>
      </c>
      <c r="H4479">
        <v>8</v>
      </c>
      <c r="I4479" t="s">
        <v>260</v>
      </c>
      <c r="J4479">
        <v>90</v>
      </c>
      <c r="K4479">
        <v>95</v>
      </c>
      <c r="L4479">
        <v>102</v>
      </c>
      <c r="M4479">
        <v>101</v>
      </c>
      <c r="N4479">
        <v>76</v>
      </c>
      <c r="O4479">
        <v>72</v>
      </c>
      <c r="P4479">
        <v>69</v>
      </c>
      <c r="Q4479">
        <v>78</v>
      </c>
      <c r="R4479">
        <v>89</v>
      </c>
      <c r="S4479">
        <v>97</v>
      </c>
      <c r="T4479">
        <v>99</v>
      </c>
      <c r="U4479">
        <v>91</v>
      </c>
      <c r="V4479">
        <v>80</v>
      </c>
      <c r="W4479">
        <v>90</v>
      </c>
      <c r="X4479">
        <v>94</v>
      </c>
      <c r="Y4479">
        <v>85</v>
      </c>
      <c r="Z4479">
        <v>92</v>
      </c>
      <c r="AA4479">
        <v>96</v>
      </c>
      <c r="AB4479">
        <v>100</v>
      </c>
      <c r="AC4479">
        <v>101</v>
      </c>
      <c r="AD4479">
        <v>100</v>
      </c>
      <c r="AE4479">
        <v>103</v>
      </c>
      <c r="AF4479">
        <v>104</v>
      </c>
      <c r="AG4479">
        <v>104</v>
      </c>
      <c r="AH4479">
        <v>97</v>
      </c>
      <c r="AI4479">
        <v>101</v>
      </c>
      <c r="AJ4479">
        <v>101</v>
      </c>
      <c r="AK4479">
        <v>81</v>
      </c>
      <c r="AL4479">
        <v>84</v>
      </c>
      <c r="AM4479">
        <v>94</v>
      </c>
      <c r="AN4479" s="5">
        <v>92</v>
      </c>
      <c r="AO4479" s="5">
        <v>93</v>
      </c>
      <c r="AP4479" s="5">
        <v>95</v>
      </c>
      <c r="AQ4479" s="5">
        <v>98</v>
      </c>
      <c r="AR4479" s="5">
        <v>101</v>
      </c>
      <c r="AS4479" s="5">
        <v>98</v>
      </c>
      <c r="AT4479" s="5">
        <v>95</v>
      </c>
      <c r="AU4479" s="5">
        <v>96</v>
      </c>
      <c r="AV4479" s="5">
        <v>101</v>
      </c>
      <c r="AW4479" s="5">
        <v>104</v>
      </c>
      <c r="AX4479" s="5">
        <v>105</v>
      </c>
      <c r="AY4479" s="5">
        <v>107</v>
      </c>
      <c r="AZ4479" s="5">
        <v>101</v>
      </c>
      <c r="BA4479" s="5">
        <v>97</v>
      </c>
      <c r="BB4479" s="5">
        <v>98</v>
      </c>
      <c r="BC4479" s="5">
        <v>102</v>
      </c>
      <c r="BD4479" s="5">
        <v>100</v>
      </c>
      <c r="BE4479" s="5">
        <v>102</v>
      </c>
      <c r="BF4479" s="5">
        <v>100</v>
      </c>
      <c r="BG4479" s="5">
        <v>102</v>
      </c>
      <c r="BH4479" s="5">
        <v>101</v>
      </c>
      <c r="BI4479" s="5">
        <v>96</v>
      </c>
      <c r="BJ4479" s="5">
        <v>95</v>
      </c>
      <c r="BK4479" s="5">
        <v>96</v>
      </c>
      <c r="BL4479" s="5">
        <v>99</v>
      </c>
      <c r="BM4479" s="5">
        <v>100</v>
      </c>
      <c r="BN4479" s="5">
        <v>101</v>
      </c>
      <c r="BO4479" s="5">
        <v>104</v>
      </c>
      <c r="BP4479" s="5">
        <v>105</v>
      </c>
      <c r="BQ4479" s="5">
        <v>104</v>
      </c>
      <c r="BR4479" s="5">
        <v>107</v>
      </c>
      <c r="BS4479">
        <v>106</v>
      </c>
      <c r="BT4479">
        <v>103</v>
      </c>
      <c r="BU4479">
        <v>104</v>
      </c>
      <c r="BV4479">
        <v>97</v>
      </c>
      <c r="BW4479">
        <v>95</v>
      </c>
      <c r="BX4479">
        <v>90</v>
      </c>
      <c r="BY4479">
        <v>94</v>
      </c>
      <c r="BZ4479">
        <v>99</v>
      </c>
      <c r="CA4479">
        <v>102</v>
      </c>
      <c r="CB4479">
        <v>103</v>
      </c>
      <c r="CC4479">
        <v>100</v>
      </c>
      <c r="CD4479">
        <v>102</v>
      </c>
      <c r="CE4479">
        <v>103</v>
      </c>
      <c r="CF4479">
        <v>107</v>
      </c>
      <c r="CG4479">
        <v>108</v>
      </c>
      <c r="CH4479">
        <v>112</v>
      </c>
      <c r="CI4479">
        <v>111</v>
      </c>
      <c r="CJ4479">
        <v>107</v>
      </c>
      <c r="CK4479">
        <v>108</v>
      </c>
      <c r="CL4479">
        <v>109</v>
      </c>
      <c r="CM4479">
        <v>108</v>
      </c>
      <c r="CN4479">
        <v>102</v>
      </c>
      <c r="CO4479">
        <v>99</v>
      </c>
      <c r="CP4479">
        <v>102</v>
      </c>
      <c r="CQ4479">
        <v>100</v>
      </c>
      <c r="CR4479">
        <v>102</v>
      </c>
      <c r="CS4479">
        <v>99</v>
      </c>
      <c r="CT4479">
        <v>100</v>
      </c>
      <c r="CU4479">
        <v>100</v>
      </c>
      <c r="CV4479">
        <v>100</v>
      </c>
      <c r="CW4479">
        <v>99</v>
      </c>
      <c r="CX4479" t="s">
        <v>5</v>
      </c>
      <c r="CY4479" t="s">
        <v>227</v>
      </c>
      <c r="CZ4479" s="1">
        <f t="shared" si="5307"/>
        <v>0.85583391068651604</v>
      </c>
      <c r="DA4479" s="4">
        <f t="shared" si="5308"/>
        <v>99.838709677419359</v>
      </c>
      <c r="DB4479" s="4"/>
      <c r="DC4479" s="4"/>
      <c r="DD4479" s="4"/>
    </row>
    <row r="4480" spans="1:108" x14ac:dyDescent="0.25">
      <c r="A4480" t="s">
        <v>37</v>
      </c>
      <c r="B4480">
        <v>36.261400000000002</v>
      </c>
      <c r="C4480">
        <v>-116.0564</v>
      </c>
      <c r="D4480">
        <v>2573</v>
      </c>
      <c r="E4480" t="s">
        <v>1</v>
      </c>
      <c r="F4480">
        <v>75.900000000000006</v>
      </c>
      <c r="G4480">
        <v>2020</v>
      </c>
      <c r="H4480">
        <v>8</v>
      </c>
      <c r="I4480" t="s">
        <v>260</v>
      </c>
      <c r="J4480">
        <v>94</v>
      </c>
      <c r="K4480">
        <v>100</v>
      </c>
      <c r="L4480">
        <v>103</v>
      </c>
      <c r="M4480">
        <v>104</v>
      </c>
      <c r="N4480">
        <v>101</v>
      </c>
      <c r="O4480">
        <v>84</v>
      </c>
      <c r="P4480">
        <v>83</v>
      </c>
      <c r="Q4480">
        <v>77</v>
      </c>
      <c r="R4480">
        <v>88</v>
      </c>
      <c r="S4480">
        <v>95</v>
      </c>
      <c r="T4480">
        <v>100</v>
      </c>
      <c r="U4480">
        <v>96</v>
      </c>
      <c r="V4480">
        <v>85</v>
      </c>
      <c r="W4480">
        <v>92</v>
      </c>
      <c r="X4480">
        <v>96</v>
      </c>
      <c r="Y4480">
        <v>94</v>
      </c>
      <c r="Z4480">
        <v>94</v>
      </c>
      <c r="AA4480">
        <v>93</v>
      </c>
      <c r="AB4480">
        <v>98</v>
      </c>
      <c r="AC4480">
        <v>102</v>
      </c>
      <c r="AD4480">
        <v>104</v>
      </c>
      <c r="AE4480">
        <v>105</v>
      </c>
      <c r="AF4480">
        <v>107</v>
      </c>
      <c r="AG4480">
        <v>106</v>
      </c>
      <c r="AH4480">
        <v>104</v>
      </c>
      <c r="AI4480">
        <v>101</v>
      </c>
      <c r="AJ4480">
        <v>106</v>
      </c>
      <c r="AK4480">
        <v>98</v>
      </c>
      <c r="AL4480">
        <v>85</v>
      </c>
      <c r="AM4480">
        <v>92</v>
      </c>
      <c r="AN4480" s="5">
        <v>96</v>
      </c>
      <c r="AO4480" s="5">
        <v>97</v>
      </c>
      <c r="AP4480" s="5">
        <v>98</v>
      </c>
      <c r="AQ4480" s="5">
        <v>101</v>
      </c>
      <c r="AR4480" s="5">
        <v>103</v>
      </c>
      <c r="AS4480" s="5">
        <v>105</v>
      </c>
      <c r="AT4480" s="5">
        <v>102</v>
      </c>
      <c r="AU4480" s="5">
        <v>99</v>
      </c>
      <c r="AV4480" s="5">
        <v>102</v>
      </c>
      <c r="AW4480" s="5">
        <v>105</v>
      </c>
      <c r="AX4480" s="5">
        <v>108</v>
      </c>
      <c r="AY4480" s="5">
        <v>111</v>
      </c>
      <c r="AZ4480" s="5">
        <v>107</v>
      </c>
      <c r="BA4480" s="5">
        <v>102</v>
      </c>
      <c r="BB4480" s="5">
        <v>104</v>
      </c>
      <c r="BC4480" s="5">
        <v>105</v>
      </c>
      <c r="BD4480" s="5">
        <v>104</v>
      </c>
      <c r="BE4480" s="5">
        <v>106</v>
      </c>
      <c r="BF4480" s="5">
        <v>108</v>
      </c>
      <c r="BG4480" s="5">
        <v>108</v>
      </c>
      <c r="BH4480" s="5">
        <v>106</v>
      </c>
      <c r="BI4480" s="5">
        <v>101</v>
      </c>
      <c r="BJ4480" s="5">
        <v>99</v>
      </c>
      <c r="BK4480" s="5">
        <v>100</v>
      </c>
      <c r="BL4480" s="5">
        <v>100</v>
      </c>
      <c r="BM4480" s="5">
        <v>103</v>
      </c>
      <c r="BN4480" s="5">
        <v>104</v>
      </c>
      <c r="BO4480" s="5">
        <v>106</v>
      </c>
      <c r="BP4480" s="5">
        <v>106</v>
      </c>
      <c r="BQ4480" s="5">
        <v>107</v>
      </c>
      <c r="BR4480" s="5">
        <v>109</v>
      </c>
      <c r="BS4480">
        <v>108</v>
      </c>
      <c r="BT4480">
        <v>105</v>
      </c>
      <c r="BU4480">
        <v>106</v>
      </c>
      <c r="BV4480">
        <v>102</v>
      </c>
      <c r="BW4480">
        <v>99</v>
      </c>
      <c r="BX4480">
        <v>98</v>
      </c>
      <c r="BY4480">
        <v>98</v>
      </c>
      <c r="BZ4480">
        <v>100</v>
      </c>
      <c r="CA4480">
        <v>102</v>
      </c>
      <c r="CB4480">
        <v>103</v>
      </c>
      <c r="CC4480">
        <v>102</v>
      </c>
      <c r="CD4480">
        <v>103</v>
      </c>
      <c r="CE4480">
        <v>104</v>
      </c>
      <c r="CF4480">
        <v>106</v>
      </c>
      <c r="CG4480">
        <v>111</v>
      </c>
      <c r="CH4480">
        <v>112</v>
      </c>
      <c r="CI4480">
        <v>112</v>
      </c>
      <c r="CJ4480">
        <v>112</v>
      </c>
      <c r="CK4480">
        <v>110</v>
      </c>
      <c r="CL4480">
        <v>110</v>
      </c>
      <c r="CM4480">
        <v>108</v>
      </c>
      <c r="CN4480">
        <v>107</v>
      </c>
      <c r="CO4480">
        <v>107</v>
      </c>
      <c r="CP4480">
        <v>107</v>
      </c>
      <c r="CQ4480">
        <v>106</v>
      </c>
      <c r="CR4480">
        <v>104</v>
      </c>
      <c r="CS4480">
        <v>103</v>
      </c>
      <c r="CT4480">
        <v>102</v>
      </c>
      <c r="CU4480">
        <v>102</v>
      </c>
      <c r="CV4480">
        <v>100</v>
      </c>
      <c r="CW4480">
        <v>99</v>
      </c>
      <c r="CX4480" t="s">
        <v>2</v>
      </c>
      <c r="CY4480" t="s">
        <v>38</v>
      </c>
      <c r="CZ4480" s="1">
        <f t="shared" si="5307"/>
        <v>0.97193551801958489</v>
      </c>
      <c r="DA4480" s="4">
        <f t="shared" si="5308"/>
        <v>103.61290322580645</v>
      </c>
      <c r="DB4480" s="4"/>
      <c r="DC4480" s="4"/>
      <c r="DD4480" s="4"/>
    </row>
    <row r="4481" spans="1:108" x14ac:dyDescent="0.25">
      <c r="A4481" t="s">
        <v>255</v>
      </c>
      <c r="B4481">
        <v>35.976100000000002</v>
      </c>
      <c r="C4481">
        <v>-115.13249999999999</v>
      </c>
      <c r="D4481">
        <v>2458</v>
      </c>
      <c r="E4481" t="s">
        <v>1</v>
      </c>
      <c r="F4481">
        <v>164.6</v>
      </c>
      <c r="G4481">
        <v>2020</v>
      </c>
      <c r="H4481">
        <v>8</v>
      </c>
      <c r="I4481" t="s">
        <v>260</v>
      </c>
      <c r="V4481">
        <v>89</v>
      </c>
      <c r="W4481">
        <v>94</v>
      </c>
      <c r="X4481">
        <v>99</v>
      </c>
      <c r="Y4481">
        <v>96</v>
      </c>
      <c r="Z4481">
        <v>92</v>
      </c>
      <c r="AA4481">
        <v>94</v>
      </c>
      <c r="AB4481">
        <v>98</v>
      </c>
      <c r="AC4481">
        <v>104</v>
      </c>
      <c r="AD4481">
        <v>107</v>
      </c>
      <c r="AE4481">
        <v>107</v>
      </c>
      <c r="AF4481">
        <v>108</v>
      </c>
      <c r="AG4481">
        <v>107</v>
      </c>
      <c r="AH4481">
        <v>107</v>
      </c>
      <c r="AI4481">
        <v>103</v>
      </c>
      <c r="AJ4481">
        <v>107</v>
      </c>
      <c r="AK4481">
        <v>101</v>
      </c>
      <c r="AL4481">
        <v>87</v>
      </c>
      <c r="AM4481">
        <v>95</v>
      </c>
      <c r="AN4481" s="5">
        <v>98</v>
      </c>
      <c r="AO4481" s="5">
        <v>100</v>
      </c>
      <c r="AP4481" s="5">
        <v>102</v>
      </c>
      <c r="AQ4481" s="5">
        <v>105</v>
      </c>
      <c r="AR4481" s="5">
        <v>107</v>
      </c>
      <c r="AS4481" s="5">
        <v>107</v>
      </c>
      <c r="AT4481" s="5">
        <v>105</v>
      </c>
      <c r="AU4481" s="5">
        <v>104</v>
      </c>
      <c r="AV4481" s="5">
        <v>106</v>
      </c>
      <c r="AW4481" s="5">
        <v>109</v>
      </c>
      <c r="AX4481" s="5">
        <v>111</v>
      </c>
      <c r="AY4481" s="5">
        <v>113</v>
      </c>
      <c r="AZ4481" s="5">
        <v>109</v>
      </c>
      <c r="BA4481" s="5">
        <v>107</v>
      </c>
      <c r="BB4481" s="5">
        <v>106</v>
      </c>
      <c r="BC4481" s="5">
        <v>107</v>
      </c>
      <c r="BD4481" s="5">
        <v>107</v>
      </c>
      <c r="BE4481" s="5">
        <v>109</v>
      </c>
      <c r="BF4481" s="5">
        <v>107</v>
      </c>
      <c r="BG4481" s="5">
        <v>108</v>
      </c>
      <c r="BH4481" s="5">
        <v>108</v>
      </c>
      <c r="BI4481" s="5">
        <v>104</v>
      </c>
      <c r="BJ4481" s="5">
        <v>103</v>
      </c>
      <c r="BK4481" s="5">
        <v>102</v>
      </c>
      <c r="BL4481" s="5">
        <v>103</v>
      </c>
      <c r="BM4481" s="5">
        <v>102</v>
      </c>
      <c r="BN4481" s="5">
        <v>106</v>
      </c>
      <c r="BO4481" s="5">
        <v>108</v>
      </c>
      <c r="BP4481" s="5">
        <v>110</v>
      </c>
      <c r="BQ4481" s="5">
        <v>110</v>
      </c>
      <c r="BR4481" s="5">
        <v>112</v>
      </c>
      <c r="BS4481">
        <v>110</v>
      </c>
      <c r="BT4481">
        <v>108</v>
      </c>
      <c r="BU4481">
        <v>109</v>
      </c>
      <c r="BV4481">
        <v>106</v>
      </c>
      <c r="BW4481">
        <v>103</v>
      </c>
      <c r="BX4481">
        <v>102</v>
      </c>
      <c r="BY4481">
        <v>101</v>
      </c>
      <c r="BZ4481">
        <v>103</v>
      </c>
      <c r="CA4481">
        <v>104</v>
      </c>
      <c r="CB4481">
        <v>106</v>
      </c>
      <c r="CC4481">
        <v>106</v>
      </c>
      <c r="CD4481">
        <v>105</v>
      </c>
      <c r="CE4481">
        <v>108</v>
      </c>
      <c r="CF4481">
        <v>109</v>
      </c>
      <c r="CG4481">
        <v>113</v>
      </c>
      <c r="CH4481">
        <v>112</v>
      </c>
      <c r="CI4481">
        <v>111</v>
      </c>
      <c r="CJ4481">
        <v>113</v>
      </c>
      <c r="CK4481">
        <v>112</v>
      </c>
      <c r="CL4481">
        <v>111</v>
      </c>
      <c r="CM4481">
        <v>111</v>
      </c>
      <c r="CN4481">
        <v>104</v>
      </c>
      <c r="CO4481">
        <v>104</v>
      </c>
      <c r="CP4481">
        <v>106</v>
      </c>
      <c r="CQ4481">
        <v>109</v>
      </c>
      <c r="CR4481">
        <v>108</v>
      </c>
      <c r="CS4481">
        <v>106</v>
      </c>
      <c r="CT4481">
        <v>105</v>
      </c>
      <c r="CU4481">
        <v>105</v>
      </c>
      <c r="CV4481">
        <v>102</v>
      </c>
      <c r="CW4481">
        <v>102</v>
      </c>
      <c r="CX4481" t="s">
        <v>2</v>
      </c>
      <c r="CY4481" t="s">
        <v>256</v>
      </c>
      <c r="CZ4481" s="1">
        <f t="shared" si="5307"/>
        <v>0.91288784473427653</v>
      </c>
      <c r="DA4481" s="4">
        <f t="shared" si="5308"/>
        <v>106.29032258064517</v>
      </c>
      <c r="DB4481" s="4"/>
      <c r="DC4481" s="4"/>
      <c r="DD4481" s="4"/>
    </row>
    <row r="4482" spans="1:108" x14ac:dyDescent="0.25">
      <c r="A4482" t="s">
        <v>217</v>
      </c>
      <c r="B4482">
        <v>36.046900000000001</v>
      </c>
      <c r="C4482">
        <v>-115.18470000000001</v>
      </c>
      <c r="D4482">
        <v>2275</v>
      </c>
      <c r="E4482" t="s">
        <v>1</v>
      </c>
      <c r="F4482">
        <v>157.6</v>
      </c>
      <c r="G4482">
        <v>2020</v>
      </c>
      <c r="H4482">
        <v>8</v>
      </c>
      <c r="I4482" t="s">
        <v>260</v>
      </c>
      <c r="J4482">
        <v>101</v>
      </c>
      <c r="K4482">
        <v>103</v>
      </c>
      <c r="L4482">
        <v>107</v>
      </c>
      <c r="M4482">
        <v>109</v>
      </c>
      <c r="N4482">
        <v>105</v>
      </c>
      <c r="O4482">
        <v>87</v>
      </c>
      <c r="P4482">
        <v>85</v>
      </c>
      <c r="Q4482">
        <v>80</v>
      </c>
      <c r="R4482">
        <v>88</v>
      </c>
      <c r="S4482">
        <v>98</v>
      </c>
      <c r="T4482">
        <v>106</v>
      </c>
      <c r="U4482">
        <v>103</v>
      </c>
      <c r="V4482">
        <v>89</v>
      </c>
      <c r="W4482">
        <v>97</v>
      </c>
      <c r="X4482">
        <v>101</v>
      </c>
      <c r="Y4482">
        <v>97</v>
      </c>
      <c r="Z4482">
        <v>95</v>
      </c>
      <c r="AA4482">
        <v>96</v>
      </c>
      <c r="AB4482">
        <v>103</v>
      </c>
      <c r="AC4482">
        <v>107</v>
      </c>
      <c r="AD4482">
        <v>109</v>
      </c>
      <c r="AE4482">
        <v>110</v>
      </c>
      <c r="AF4482">
        <v>112</v>
      </c>
      <c r="AG4482">
        <v>110</v>
      </c>
      <c r="AH4482">
        <v>109</v>
      </c>
      <c r="AI4482">
        <v>106</v>
      </c>
      <c r="AJ4482">
        <v>110</v>
      </c>
      <c r="AK4482">
        <v>102</v>
      </c>
      <c r="AL4482">
        <v>89</v>
      </c>
      <c r="AM4482">
        <v>97</v>
      </c>
      <c r="AN4482" s="5">
        <v>101</v>
      </c>
      <c r="AO4482" s="5">
        <v>102</v>
      </c>
      <c r="AP4482" s="5">
        <v>104</v>
      </c>
      <c r="AQ4482" s="5">
        <v>108</v>
      </c>
      <c r="AR4482" s="5">
        <v>109</v>
      </c>
      <c r="AS4482" s="5">
        <v>111</v>
      </c>
      <c r="AT4482" s="5">
        <v>106</v>
      </c>
      <c r="AU4482" s="5">
        <v>106</v>
      </c>
      <c r="AV4482" s="5">
        <v>108</v>
      </c>
      <c r="AW4482" s="5">
        <v>111</v>
      </c>
      <c r="AX4482" s="5">
        <v>114</v>
      </c>
      <c r="AY4482" s="5">
        <v>115</v>
      </c>
      <c r="AZ4482" s="5">
        <v>111</v>
      </c>
      <c r="BA4482" s="5">
        <v>108</v>
      </c>
      <c r="BB4482" s="5">
        <v>110</v>
      </c>
      <c r="BC4482" s="5">
        <v>109</v>
      </c>
      <c r="BD4482" s="5">
        <v>110</v>
      </c>
      <c r="BE4482" s="5">
        <v>112</v>
      </c>
      <c r="BF4482" s="5">
        <v>111</v>
      </c>
      <c r="BG4482" s="5">
        <v>111</v>
      </c>
      <c r="BH4482" s="5">
        <v>111</v>
      </c>
      <c r="BI4482" s="5">
        <v>107</v>
      </c>
      <c r="BJ4482" s="5">
        <v>105</v>
      </c>
      <c r="BK4482" s="5">
        <v>104</v>
      </c>
      <c r="BL4482" s="5">
        <v>105</v>
      </c>
      <c r="BM4482" s="5">
        <v>106</v>
      </c>
      <c r="BN4482" s="5">
        <v>109</v>
      </c>
      <c r="BO4482" s="5">
        <v>111</v>
      </c>
      <c r="BP4482" s="5">
        <v>113</v>
      </c>
      <c r="BQ4482" s="5">
        <v>113</v>
      </c>
      <c r="BR4482" s="5">
        <v>114</v>
      </c>
      <c r="BS4482">
        <v>114</v>
      </c>
      <c r="BT4482">
        <v>110</v>
      </c>
      <c r="BU4482">
        <v>112</v>
      </c>
      <c r="BV4482">
        <v>109</v>
      </c>
      <c r="BW4482">
        <v>105</v>
      </c>
      <c r="BX4482">
        <v>104</v>
      </c>
      <c r="BY4482">
        <v>103</v>
      </c>
      <c r="BZ4482">
        <v>106</v>
      </c>
      <c r="CA4482">
        <v>104</v>
      </c>
      <c r="CB4482">
        <v>109</v>
      </c>
      <c r="CC4482">
        <v>107</v>
      </c>
      <c r="CD4482">
        <v>107</v>
      </c>
      <c r="CE4482">
        <v>110</v>
      </c>
      <c r="CF4482">
        <v>112</v>
      </c>
      <c r="CG4482">
        <v>116</v>
      </c>
      <c r="CH4482">
        <v>116</v>
      </c>
      <c r="CI4482">
        <v>115</v>
      </c>
      <c r="CJ4482">
        <v>116</v>
      </c>
      <c r="CK4482">
        <v>117</v>
      </c>
      <c r="CL4482">
        <v>114</v>
      </c>
      <c r="CM4482">
        <v>114</v>
      </c>
      <c r="CN4482">
        <v>106</v>
      </c>
      <c r="CO4482">
        <v>106</v>
      </c>
      <c r="CP4482">
        <v>111</v>
      </c>
      <c r="CQ4482">
        <v>111</v>
      </c>
      <c r="CR4482">
        <v>110</v>
      </c>
      <c r="CS4482">
        <v>108</v>
      </c>
      <c r="CT4482">
        <v>108</v>
      </c>
      <c r="CU4482">
        <v>108</v>
      </c>
      <c r="CV4482">
        <v>105</v>
      </c>
      <c r="CW4482">
        <v>104</v>
      </c>
      <c r="CX4482" t="s">
        <v>2</v>
      </c>
      <c r="CY4482" t="s">
        <v>218</v>
      </c>
      <c r="CZ4482" s="1">
        <f t="shared" si="5307"/>
        <v>0.91864406388258746</v>
      </c>
      <c r="DA4482" s="4">
        <f t="shared" si="5308"/>
        <v>108.87096774193549</v>
      </c>
      <c r="DB4482" s="4"/>
      <c r="DC4482" s="4"/>
      <c r="DD4482" s="4"/>
    </row>
    <row r="4483" spans="1:108" x14ac:dyDescent="0.25">
      <c r="A4483" t="s">
        <v>79</v>
      </c>
      <c r="B4483">
        <v>35.686399999999999</v>
      </c>
      <c r="C4483">
        <v>-117.6908</v>
      </c>
      <c r="D4483">
        <v>2231</v>
      </c>
      <c r="E4483" t="s">
        <v>1</v>
      </c>
      <c r="F4483">
        <v>113.6</v>
      </c>
      <c r="G4483">
        <v>2020</v>
      </c>
      <c r="H4483">
        <v>8</v>
      </c>
      <c r="I4483" t="s">
        <v>260</v>
      </c>
      <c r="J4483">
        <v>93</v>
      </c>
      <c r="K4483">
        <v>100</v>
      </c>
      <c r="L4483">
        <v>104</v>
      </c>
      <c r="M4483">
        <v>106</v>
      </c>
      <c r="N4483">
        <v>91</v>
      </c>
      <c r="O4483">
        <v>88</v>
      </c>
      <c r="P4483">
        <v>82</v>
      </c>
      <c r="Q4483">
        <v>80</v>
      </c>
      <c r="R4483">
        <v>90</v>
      </c>
      <c r="S4483">
        <v>98</v>
      </c>
      <c r="T4483">
        <v>101</v>
      </c>
      <c r="U4483">
        <v>94</v>
      </c>
      <c r="V4483">
        <v>89</v>
      </c>
      <c r="W4483">
        <v>93</v>
      </c>
      <c r="X4483">
        <v>99</v>
      </c>
      <c r="Y4483">
        <v>97</v>
      </c>
      <c r="Z4483">
        <v>93</v>
      </c>
      <c r="AA4483">
        <v>97</v>
      </c>
      <c r="AB4483">
        <v>102</v>
      </c>
      <c r="AC4483">
        <v>104</v>
      </c>
      <c r="AD4483">
        <v>105</v>
      </c>
      <c r="AE4483">
        <v>107</v>
      </c>
      <c r="AF4483">
        <v>109</v>
      </c>
      <c r="AG4483">
        <v>107</v>
      </c>
      <c r="AH4483">
        <v>107</v>
      </c>
      <c r="AI4483">
        <v>106</v>
      </c>
      <c r="AJ4483">
        <v>110</v>
      </c>
      <c r="AK4483">
        <v>97</v>
      </c>
      <c r="AL4483">
        <v>89</v>
      </c>
      <c r="AM4483">
        <v>96</v>
      </c>
      <c r="AN4483" s="5">
        <v>99</v>
      </c>
      <c r="AO4483" s="5">
        <v>98</v>
      </c>
      <c r="AP4483" s="5">
        <v>101</v>
      </c>
      <c r="AQ4483" s="5">
        <v>105</v>
      </c>
      <c r="AR4483" s="5">
        <v>106</v>
      </c>
      <c r="AS4483" s="5">
        <v>107</v>
      </c>
      <c r="AT4483" s="5">
        <v>105</v>
      </c>
      <c r="AU4483" s="5">
        <v>103</v>
      </c>
      <c r="AV4483" s="5">
        <v>106</v>
      </c>
      <c r="AW4483" s="5">
        <v>107</v>
      </c>
      <c r="AX4483" s="5">
        <v>111</v>
      </c>
      <c r="AY4483" s="5">
        <v>114</v>
      </c>
      <c r="AZ4483" s="5">
        <v>110</v>
      </c>
      <c r="BA4483" s="5">
        <v>106</v>
      </c>
      <c r="BB4483" s="5">
        <v>106</v>
      </c>
      <c r="BC4483" s="5">
        <v>107</v>
      </c>
      <c r="BD4483" s="5">
        <v>106</v>
      </c>
      <c r="BE4483" s="5">
        <v>108</v>
      </c>
      <c r="BF4483" s="5">
        <v>109</v>
      </c>
      <c r="BG4483" s="5">
        <v>109</v>
      </c>
      <c r="BH4483" s="5">
        <v>108</v>
      </c>
      <c r="BI4483" s="5">
        <v>102</v>
      </c>
      <c r="BJ4483" s="5">
        <v>101</v>
      </c>
      <c r="BK4483" s="5">
        <v>99</v>
      </c>
      <c r="BL4483" s="5">
        <v>102</v>
      </c>
      <c r="BM4483" s="5">
        <v>103</v>
      </c>
      <c r="BN4483" s="5">
        <v>105</v>
      </c>
      <c r="BO4483" s="5">
        <v>107</v>
      </c>
      <c r="BP4483" s="5">
        <v>108</v>
      </c>
      <c r="BQ4483" s="5">
        <v>110</v>
      </c>
      <c r="BR4483" s="5">
        <v>111</v>
      </c>
      <c r="BS4483">
        <v>111</v>
      </c>
      <c r="BT4483">
        <v>111</v>
      </c>
      <c r="BU4483">
        <v>111</v>
      </c>
      <c r="BY4483">
        <v>99</v>
      </c>
      <c r="BZ4483">
        <v>101</v>
      </c>
      <c r="CA4483">
        <v>105</v>
      </c>
      <c r="CB4483">
        <v>106</v>
      </c>
      <c r="CC4483">
        <v>104</v>
      </c>
      <c r="CD4483">
        <v>108</v>
      </c>
      <c r="CE4483">
        <v>105</v>
      </c>
      <c r="CF4483">
        <v>111</v>
      </c>
      <c r="CG4483">
        <v>113</v>
      </c>
      <c r="CH4483">
        <v>115</v>
      </c>
      <c r="CI4483">
        <v>115</v>
      </c>
      <c r="CJ4483">
        <v>115</v>
      </c>
      <c r="CX4483" t="s">
        <v>5</v>
      </c>
      <c r="CY4483" t="s">
        <v>80</v>
      </c>
      <c r="CZ4483" s="1">
        <f t="shared" si="5307"/>
        <v>0.94706446002302669</v>
      </c>
      <c r="DA4483" s="4">
        <f t="shared" si="5308"/>
        <v>105.7741935483871</v>
      </c>
      <c r="DB4483" s="4"/>
      <c r="DC4483" s="4"/>
      <c r="DD4483" s="4"/>
    </row>
    <row r="4484" spans="1:108" x14ac:dyDescent="0.25">
      <c r="A4484" t="s">
        <v>164</v>
      </c>
      <c r="B4484">
        <v>34.892800000000001</v>
      </c>
      <c r="C4484">
        <v>-117.0219</v>
      </c>
      <c r="D4484">
        <v>2220</v>
      </c>
      <c r="E4484" t="s">
        <v>1</v>
      </c>
      <c r="F4484">
        <v>175</v>
      </c>
      <c r="G4484">
        <v>2020</v>
      </c>
      <c r="H4484">
        <v>8</v>
      </c>
      <c r="I4484" t="s">
        <v>260</v>
      </c>
      <c r="J4484">
        <v>93</v>
      </c>
      <c r="K4484">
        <v>99</v>
      </c>
      <c r="L4484">
        <v>103</v>
      </c>
      <c r="M4484">
        <v>104</v>
      </c>
      <c r="N4484">
        <v>86</v>
      </c>
      <c r="O4484">
        <v>86</v>
      </c>
      <c r="P4484">
        <v>75</v>
      </c>
      <c r="Q4484">
        <v>77</v>
      </c>
      <c r="R4484">
        <v>88</v>
      </c>
      <c r="S4484">
        <v>97</v>
      </c>
      <c r="T4484">
        <v>100</v>
      </c>
      <c r="U4484">
        <v>93</v>
      </c>
      <c r="V4484">
        <v>97</v>
      </c>
      <c r="W4484">
        <v>91</v>
      </c>
      <c r="X4484">
        <v>98</v>
      </c>
      <c r="Y4484">
        <v>92</v>
      </c>
      <c r="Z4484">
        <v>92</v>
      </c>
      <c r="AA4484">
        <v>96</v>
      </c>
      <c r="AB4484">
        <v>99</v>
      </c>
      <c r="AC4484">
        <v>102</v>
      </c>
      <c r="AD4484">
        <v>104</v>
      </c>
      <c r="AE4484">
        <v>104</v>
      </c>
      <c r="AF4484">
        <v>106</v>
      </c>
      <c r="AG4484">
        <v>107</v>
      </c>
      <c r="AH4484">
        <v>102</v>
      </c>
      <c r="AI4484">
        <v>102</v>
      </c>
      <c r="AJ4484">
        <v>107</v>
      </c>
      <c r="AK4484">
        <v>108</v>
      </c>
      <c r="AL4484">
        <v>86</v>
      </c>
      <c r="AM4484">
        <v>94</v>
      </c>
      <c r="AN4484" s="5">
        <v>97</v>
      </c>
      <c r="AO4484" s="5">
        <v>98</v>
      </c>
      <c r="AP4484" s="5">
        <v>96</v>
      </c>
      <c r="AQ4484" s="5">
        <v>101</v>
      </c>
      <c r="AR4484" s="5">
        <v>103</v>
      </c>
      <c r="AS4484" s="5">
        <v>104</v>
      </c>
      <c r="AT4484" s="5">
        <v>101</v>
      </c>
      <c r="AU4484" s="5">
        <v>100</v>
      </c>
      <c r="AV4484" s="5">
        <v>104</v>
      </c>
      <c r="AW4484" s="5">
        <v>106</v>
      </c>
      <c r="AX4484" s="5">
        <v>109</v>
      </c>
      <c r="AY4484" s="5">
        <v>111</v>
      </c>
      <c r="AZ4484" s="5">
        <v>106</v>
      </c>
      <c r="BA4484" s="5">
        <v>102</v>
      </c>
      <c r="BB4484" s="5">
        <v>103</v>
      </c>
      <c r="BC4484" s="5">
        <v>105</v>
      </c>
      <c r="BD4484" s="5">
        <v>104</v>
      </c>
      <c r="BE4484" s="5">
        <v>104</v>
      </c>
      <c r="BF4484" s="5">
        <v>106</v>
      </c>
      <c r="BG4484" s="5">
        <v>106</v>
      </c>
      <c r="BH4484" s="5">
        <v>106</v>
      </c>
      <c r="BI4484" s="5">
        <v>106</v>
      </c>
      <c r="BJ4484" s="5">
        <v>99</v>
      </c>
      <c r="BK4484" s="5">
        <v>98</v>
      </c>
      <c r="BL4484" s="5">
        <v>100</v>
      </c>
      <c r="BM4484" s="5">
        <v>101</v>
      </c>
      <c r="BN4484" s="5">
        <v>103</v>
      </c>
      <c r="BO4484" s="5">
        <v>107</v>
      </c>
      <c r="BP4484" s="5">
        <v>107</v>
      </c>
      <c r="BQ4484" s="5">
        <v>109</v>
      </c>
      <c r="BR4484" s="5">
        <v>110</v>
      </c>
      <c r="BS4484">
        <v>109</v>
      </c>
      <c r="BT4484">
        <v>107</v>
      </c>
      <c r="BU4484">
        <v>107</v>
      </c>
      <c r="BV4484">
        <v>102</v>
      </c>
      <c r="BW4484">
        <v>99</v>
      </c>
      <c r="BX4484">
        <v>95</v>
      </c>
      <c r="BY4484">
        <v>97</v>
      </c>
      <c r="BZ4484">
        <v>99</v>
      </c>
      <c r="CA4484">
        <v>102</v>
      </c>
      <c r="CB4484">
        <v>104</v>
      </c>
      <c r="CC4484">
        <v>103</v>
      </c>
      <c r="CD4484">
        <v>105</v>
      </c>
      <c r="CE4484">
        <v>105</v>
      </c>
      <c r="CF4484">
        <v>109</v>
      </c>
      <c r="CG4484">
        <v>108</v>
      </c>
      <c r="CH4484">
        <v>111</v>
      </c>
      <c r="CI4484">
        <v>112</v>
      </c>
      <c r="CJ4484">
        <v>110</v>
      </c>
      <c r="CK4484">
        <v>110</v>
      </c>
      <c r="CL4484">
        <v>110</v>
      </c>
      <c r="CM4484">
        <v>109</v>
      </c>
      <c r="CN4484">
        <v>107</v>
      </c>
      <c r="CO4484">
        <v>104</v>
      </c>
      <c r="CP4484">
        <v>106</v>
      </c>
      <c r="CQ4484">
        <v>106</v>
      </c>
      <c r="CR4484">
        <v>105</v>
      </c>
      <c r="CS4484">
        <v>103</v>
      </c>
      <c r="CT4484">
        <v>103</v>
      </c>
      <c r="CU4484">
        <v>101</v>
      </c>
      <c r="CV4484">
        <v>98</v>
      </c>
      <c r="CW4484">
        <v>101</v>
      </c>
      <c r="CX4484" t="s">
        <v>5</v>
      </c>
      <c r="CY4484" t="s">
        <v>20</v>
      </c>
      <c r="CZ4484" s="1">
        <f t="shared" si="5307"/>
        <v>0.9064292432881812</v>
      </c>
      <c r="DA4484" s="4">
        <f t="shared" si="5308"/>
        <v>103.61290322580645</v>
      </c>
      <c r="DB4484" s="4"/>
      <c r="DC4484" s="4"/>
      <c r="DD4484" s="4"/>
    </row>
    <row r="4485" spans="1:108" x14ac:dyDescent="0.25">
      <c r="A4485" t="s">
        <v>230</v>
      </c>
      <c r="B4485">
        <v>36.2119</v>
      </c>
      <c r="C4485">
        <v>-115.1939</v>
      </c>
      <c r="D4485">
        <v>2189</v>
      </c>
      <c r="E4485" t="s">
        <v>1</v>
      </c>
      <c r="F4485">
        <v>152.30000000000001</v>
      </c>
      <c r="G4485">
        <v>2020</v>
      </c>
      <c r="H4485">
        <v>8</v>
      </c>
      <c r="I4485" t="s">
        <v>260</v>
      </c>
      <c r="J4485">
        <v>101</v>
      </c>
      <c r="K4485">
        <v>102</v>
      </c>
      <c r="L4485">
        <v>106</v>
      </c>
      <c r="M4485">
        <v>108</v>
      </c>
      <c r="N4485">
        <v>104</v>
      </c>
      <c r="O4485">
        <v>88</v>
      </c>
      <c r="P4485">
        <v>87</v>
      </c>
      <c r="Q4485">
        <v>81</v>
      </c>
      <c r="R4485">
        <v>88</v>
      </c>
      <c r="S4485">
        <v>97</v>
      </c>
      <c r="T4485">
        <v>104</v>
      </c>
      <c r="U4485">
        <v>103</v>
      </c>
      <c r="V4485">
        <v>91</v>
      </c>
      <c r="W4485">
        <v>95</v>
      </c>
      <c r="X4485">
        <v>101</v>
      </c>
      <c r="Y4485">
        <v>98</v>
      </c>
      <c r="Z4485">
        <v>95</v>
      </c>
      <c r="AA4485">
        <v>96</v>
      </c>
      <c r="AB4485">
        <v>100</v>
      </c>
      <c r="AC4485">
        <v>106</v>
      </c>
      <c r="AD4485">
        <v>107</v>
      </c>
      <c r="AE4485">
        <v>109</v>
      </c>
      <c r="AF4485">
        <v>109</v>
      </c>
      <c r="AG4485">
        <v>107</v>
      </c>
      <c r="AH4485">
        <v>108</v>
      </c>
      <c r="AI4485">
        <v>104</v>
      </c>
      <c r="AJ4485">
        <v>109</v>
      </c>
      <c r="AK4485">
        <v>104</v>
      </c>
      <c r="AL4485">
        <v>89</v>
      </c>
      <c r="AM4485">
        <v>96</v>
      </c>
      <c r="AN4485" s="5">
        <v>100</v>
      </c>
      <c r="AO4485" s="5">
        <v>102</v>
      </c>
      <c r="AP4485" s="5">
        <v>104</v>
      </c>
      <c r="AQ4485" s="5">
        <v>107</v>
      </c>
      <c r="AR4485" s="5">
        <v>108</v>
      </c>
      <c r="AS4485" s="5">
        <v>109</v>
      </c>
      <c r="AT4485" s="5">
        <v>108</v>
      </c>
      <c r="AU4485" s="5">
        <v>106</v>
      </c>
      <c r="AV4485" s="5">
        <v>108</v>
      </c>
      <c r="AW4485" s="5">
        <v>111</v>
      </c>
      <c r="AX4485" s="5">
        <v>114</v>
      </c>
      <c r="AY4485" s="5">
        <v>116</v>
      </c>
      <c r="AZ4485" s="5">
        <v>112</v>
      </c>
      <c r="BA4485" s="5">
        <v>108</v>
      </c>
      <c r="BB4485" s="5">
        <v>108</v>
      </c>
      <c r="BC4485" s="5">
        <v>109</v>
      </c>
      <c r="BD4485" s="5">
        <v>109</v>
      </c>
      <c r="BE4485" s="5">
        <v>110</v>
      </c>
      <c r="BF4485" s="5">
        <v>109</v>
      </c>
      <c r="BG4485" s="5">
        <v>109</v>
      </c>
      <c r="BH4485" s="5">
        <v>109</v>
      </c>
      <c r="BI4485" s="5">
        <v>107</v>
      </c>
      <c r="BJ4485" s="5">
        <v>106</v>
      </c>
      <c r="BK4485" s="5">
        <v>103</v>
      </c>
      <c r="BL4485" s="5">
        <v>105</v>
      </c>
      <c r="BM4485" s="5">
        <v>105</v>
      </c>
      <c r="BN4485" s="5">
        <v>108</v>
      </c>
      <c r="BO4485" s="5">
        <v>110</v>
      </c>
      <c r="BP4485" s="5">
        <v>112</v>
      </c>
      <c r="BQ4485" s="5">
        <v>112</v>
      </c>
      <c r="BR4485" s="5">
        <v>114</v>
      </c>
      <c r="BS4485">
        <v>114</v>
      </c>
      <c r="BT4485">
        <v>110</v>
      </c>
      <c r="BU4485">
        <v>109</v>
      </c>
      <c r="BV4485">
        <v>107</v>
      </c>
      <c r="BW4485">
        <v>105</v>
      </c>
      <c r="BX4485">
        <v>103</v>
      </c>
      <c r="BY4485">
        <v>102</v>
      </c>
      <c r="BZ4485">
        <v>104</v>
      </c>
      <c r="CA4485">
        <v>106</v>
      </c>
      <c r="CB4485">
        <v>106</v>
      </c>
      <c r="CC4485">
        <v>108</v>
      </c>
      <c r="CD4485">
        <v>108</v>
      </c>
      <c r="CE4485">
        <v>110</v>
      </c>
      <c r="CF4485">
        <v>112</v>
      </c>
      <c r="CG4485">
        <v>114</v>
      </c>
      <c r="CH4485">
        <v>114</v>
      </c>
      <c r="CI4485">
        <v>114</v>
      </c>
      <c r="CJ4485">
        <v>115</v>
      </c>
      <c r="CK4485">
        <v>114</v>
      </c>
      <c r="CL4485">
        <v>114</v>
      </c>
      <c r="CM4485">
        <v>110</v>
      </c>
      <c r="CN4485">
        <v>105</v>
      </c>
      <c r="CO4485">
        <v>106</v>
      </c>
      <c r="CP4485">
        <v>109</v>
      </c>
      <c r="CQ4485">
        <v>111</v>
      </c>
      <c r="CR4485">
        <v>110</v>
      </c>
      <c r="CS4485">
        <v>109</v>
      </c>
      <c r="CT4485">
        <v>108</v>
      </c>
      <c r="CU4485">
        <v>106</v>
      </c>
      <c r="CV4485">
        <v>104</v>
      </c>
      <c r="CW4485">
        <v>104</v>
      </c>
      <c r="CX4485" t="s">
        <v>2</v>
      </c>
      <c r="CY4485" t="s">
        <v>231</v>
      </c>
      <c r="CZ4485" s="1">
        <f t="shared" si="5307"/>
        <v>0.92374201440712023</v>
      </c>
      <c r="DA4485" s="4">
        <f t="shared" si="5308"/>
        <v>108.3225806451613</v>
      </c>
      <c r="DB4485" s="4"/>
      <c r="DC4485" s="4"/>
      <c r="DD4485" s="4"/>
    </row>
    <row r="4486" spans="1:108" x14ac:dyDescent="0.25">
      <c r="A4486" t="s">
        <v>91</v>
      </c>
      <c r="B4486">
        <v>36.071899999999999</v>
      </c>
      <c r="C4486">
        <v>-115.16330000000001</v>
      </c>
      <c r="D4486">
        <v>2175</v>
      </c>
      <c r="E4486" t="s">
        <v>1</v>
      </c>
      <c r="F4486">
        <v>158.69999999999999</v>
      </c>
      <c r="G4486">
        <v>2020</v>
      </c>
      <c r="H4486">
        <v>8</v>
      </c>
      <c r="I4486" t="s">
        <v>260</v>
      </c>
      <c r="J4486">
        <v>99</v>
      </c>
      <c r="K4486">
        <v>101</v>
      </c>
      <c r="L4486">
        <v>104</v>
      </c>
      <c r="M4486">
        <v>107</v>
      </c>
      <c r="N4486">
        <v>101</v>
      </c>
      <c r="O4486">
        <v>87</v>
      </c>
      <c r="P4486">
        <v>85</v>
      </c>
      <c r="Q4486">
        <v>79</v>
      </c>
      <c r="R4486">
        <v>87</v>
      </c>
      <c r="S4486">
        <v>96</v>
      </c>
      <c r="T4486">
        <v>103</v>
      </c>
      <c r="U4486">
        <v>102</v>
      </c>
      <c r="V4486">
        <v>90</v>
      </c>
      <c r="W4486">
        <v>94</v>
      </c>
      <c r="X4486">
        <v>99</v>
      </c>
      <c r="Y4486">
        <v>96</v>
      </c>
      <c r="Z4486">
        <v>94</v>
      </c>
      <c r="AA4486">
        <v>95</v>
      </c>
      <c r="AB4486">
        <v>99</v>
      </c>
      <c r="AC4486">
        <v>104</v>
      </c>
      <c r="AD4486">
        <v>107</v>
      </c>
      <c r="AE4486">
        <v>109</v>
      </c>
      <c r="AF4486">
        <v>108</v>
      </c>
      <c r="AG4486">
        <v>107</v>
      </c>
      <c r="AH4486">
        <v>107</v>
      </c>
      <c r="AI4486">
        <v>103</v>
      </c>
      <c r="AJ4486">
        <v>107</v>
      </c>
      <c r="AK4486">
        <v>101</v>
      </c>
      <c r="AL4486">
        <v>88</v>
      </c>
      <c r="AM4486">
        <v>95</v>
      </c>
      <c r="AN4486" s="5">
        <v>98</v>
      </c>
      <c r="AO4486" s="5">
        <v>100</v>
      </c>
      <c r="AP4486" s="5">
        <v>103</v>
      </c>
      <c r="AQ4486" s="5">
        <v>105</v>
      </c>
      <c r="AR4486" s="5">
        <v>107</v>
      </c>
      <c r="AS4486" s="5">
        <v>108</v>
      </c>
      <c r="AT4486" s="5">
        <v>105</v>
      </c>
      <c r="AU4486" s="5">
        <v>104</v>
      </c>
      <c r="AV4486" s="5">
        <v>106</v>
      </c>
      <c r="AW4486" s="5">
        <v>109</v>
      </c>
      <c r="AX4486" s="5">
        <v>111</v>
      </c>
      <c r="AY4486" s="5">
        <v>113</v>
      </c>
      <c r="AZ4486" s="5">
        <v>110</v>
      </c>
      <c r="BA4486" s="5">
        <v>107</v>
      </c>
      <c r="BB4486" s="5">
        <v>106</v>
      </c>
      <c r="BC4486" s="5">
        <v>107</v>
      </c>
      <c r="BD4486" s="5">
        <v>107</v>
      </c>
      <c r="BE4486" s="5">
        <v>109</v>
      </c>
      <c r="BF4486" s="5">
        <v>108</v>
      </c>
      <c r="BG4486" s="5">
        <v>108</v>
      </c>
      <c r="BH4486" s="5">
        <v>108</v>
      </c>
      <c r="BI4486" s="5">
        <v>104</v>
      </c>
      <c r="BJ4486" s="5">
        <v>104</v>
      </c>
      <c r="BK4486" s="5">
        <v>101</v>
      </c>
      <c r="BL4486" s="5">
        <v>103</v>
      </c>
      <c r="BM4486" s="5">
        <v>104</v>
      </c>
      <c r="BN4486" s="5">
        <v>107</v>
      </c>
      <c r="BO4486" s="5">
        <v>108</v>
      </c>
      <c r="BP4486" s="5">
        <v>111</v>
      </c>
      <c r="BQ4486" s="5">
        <v>110</v>
      </c>
      <c r="BR4486" s="5">
        <v>112</v>
      </c>
      <c r="BS4486">
        <v>112</v>
      </c>
      <c r="BT4486">
        <v>108</v>
      </c>
      <c r="BU4486">
        <v>108</v>
      </c>
      <c r="BV4486">
        <v>106</v>
      </c>
      <c r="BW4486">
        <v>103</v>
      </c>
      <c r="BX4486">
        <v>101</v>
      </c>
      <c r="BY4486">
        <v>101</v>
      </c>
      <c r="BZ4486">
        <v>103</v>
      </c>
      <c r="CA4486">
        <v>104</v>
      </c>
      <c r="CB4486">
        <v>105</v>
      </c>
      <c r="CC4486">
        <v>106</v>
      </c>
      <c r="CD4486">
        <v>106</v>
      </c>
      <c r="CE4486">
        <v>108</v>
      </c>
      <c r="CF4486">
        <v>110</v>
      </c>
      <c r="CG4486">
        <v>113</v>
      </c>
      <c r="CH4486">
        <v>113</v>
      </c>
      <c r="CI4486">
        <v>112</v>
      </c>
      <c r="CJ4486">
        <v>114</v>
      </c>
      <c r="CK4486">
        <v>113</v>
      </c>
      <c r="CL4486">
        <v>112</v>
      </c>
      <c r="CM4486">
        <v>111</v>
      </c>
      <c r="CN4486">
        <v>105</v>
      </c>
      <c r="CO4486">
        <v>105</v>
      </c>
      <c r="CP4486">
        <v>107</v>
      </c>
      <c r="CQ4486">
        <v>110</v>
      </c>
      <c r="CR4486">
        <v>108</v>
      </c>
      <c r="CS4486">
        <v>106</v>
      </c>
      <c r="CT4486">
        <v>106</v>
      </c>
      <c r="CU4486">
        <v>105</v>
      </c>
      <c r="CV4486">
        <v>103</v>
      </c>
      <c r="CW4486">
        <v>102</v>
      </c>
      <c r="CX4486" t="s">
        <v>2</v>
      </c>
      <c r="CY4486" t="s">
        <v>92</v>
      </c>
      <c r="CZ4486" s="1">
        <f t="shared" si="5307"/>
        <v>0.92576498991599654</v>
      </c>
      <c r="DA4486" s="4">
        <f t="shared" si="5308"/>
        <v>106.54838709677419</v>
      </c>
      <c r="DB4486" s="4"/>
      <c r="DC4486" s="4"/>
      <c r="DD4486" s="4"/>
    </row>
    <row r="4487" spans="1:108" x14ac:dyDescent="0.25">
      <c r="A4487" t="s">
        <v>77</v>
      </c>
      <c r="B4487">
        <v>34.8536</v>
      </c>
      <c r="C4487">
        <v>-116.7869</v>
      </c>
      <c r="D4487">
        <v>1919</v>
      </c>
      <c r="E4487" t="s">
        <v>1</v>
      </c>
      <c r="F4487">
        <v>178.9</v>
      </c>
      <c r="G4487">
        <v>2020</v>
      </c>
      <c r="H4487">
        <v>8</v>
      </c>
      <c r="I4487" t="s">
        <v>260</v>
      </c>
      <c r="J4487">
        <v>96</v>
      </c>
      <c r="K4487">
        <v>103</v>
      </c>
      <c r="L4487">
        <v>106</v>
      </c>
      <c r="M4487">
        <v>107</v>
      </c>
      <c r="N4487">
        <v>92</v>
      </c>
      <c r="O4487">
        <v>85</v>
      </c>
      <c r="P4487">
        <v>80</v>
      </c>
      <c r="Q4487">
        <v>79</v>
      </c>
      <c r="R4487">
        <v>90</v>
      </c>
      <c r="S4487">
        <v>99</v>
      </c>
      <c r="T4487">
        <v>104</v>
      </c>
      <c r="U4487">
        <v>100</v>
      </c>
      <c r="V4487">
        <v>89</v>
      </c>
      <c r="W4487">
        <v>93</v>
      </c>
      <c r="X4487">
        <v>100</v>
      </c>
      <c r="Y4487">
        <v>97</v>
      </c>
      <c r="AA4487">
        <v>98</v>
      </c>
      <c r="AB4487">
        <v>102</v>
      </c>
      <c r="AC4487">
        <v>104</v>
      </c>
      <c r="AD4487">
        <v>107</v>
      </c>
      <c r="AE4487">
        <v>107</v>
      </c>
      <c r="AF4487">
        <v>109</v>
      </c>
      <c r="AG4487">
        <v>108</v>
      </c>
      <c r="AH4487">
        <v>107</v>
      </c>
      <c r="AI4487">
        <v>103</v>
      </c>
      <c r="AJ4487">
        <v>110</v>
      </c>
      <c r="AK4487">
        <v>98</v>
      </c>
      <c r="AL4487">
        <v>88</v>
      </c>
      <c r="AM4487">
        <v>96</v>
      </c>
      <c r="AN4487" s="5">
        <v>101</v>
      </c>
      <c r="AO4487" s="5">
        <v>101</v>
      </c>
      <c r="AP4487" s="5">
        <v>102</v>
      </c>
      <c r="AQ4487" s="5">
        <v>105</v>
      </c>
      <c r="AR4487" s="5">
        <v>106</v>
      </c>
      <c r="AS4487" s="5">
        <v>108</v>
      </c>
      <c r="AT4487" s="5">
        <v>105</v>
      </c>
      <c r="AU4487" s="5">
        <v>105</v>
      </c>
      <c r="AV4487" s="5">
        <v>108</v>
      </c>
      <c r="AW4487" s="5">
        <v>109</v>
      </c>
      <c r="AX4487" s="5">
        <v>112</v>
      </c>
      <c r="AY4487" s="5">
        <v>115</v>
      </c>
      <c r="AZ4487" s="5">
        <v>110</v>
      </c>
      <c r="BA4487" s="5">
        <v>106</v>
      </c>
      <c r="BB4487" s="5">
        <v>107</v>
      </c>
      <c r="BC4487" s="5">
        <v>109</v>
      </c>
      <c r="BD4487" s="5">
        <v>107</v>
      </c>
      <c r="BE4487" s="5">
        <v>109</v>
      </c>
      <c r="BF4487" s="5">
        <v>109</v>
      </c>
      <c r="BG4487" s="5">
        <v>109</v>
      </c>
      <c r="BH4487" s="5">
        <v>110</v>
      </c>
      <c r="BI4487" s="5">
        <v>106</v>
      </c>
      <c r="BJ4487" s="5">
        <v>103</v>
      </c>
      <c r="BK4487" s="5">
        <v>102</v>
      </c>
      <c r="BL4487" s="5">
        <v>104</v>
      </c>
      <c r="BM4487" s="5">
        <v>106</v>
      </c>
      <c r="BN4487" s="5">
        <v>107</v>
      </c>
      <c r="BO4487" s="5">
        <v>109</v>
      </c>
      <c r="BP4487" s="5">
        <v>110</v>
      </c>
      <c r="BQ4487" s="5">
        <v>112</v>
      </c>
      <c r="BR4487" s="5">
        <v>113</v>
      </c>
      <c r="BS4487">
        <v>113</v>
      </c>
      <c r="BT4487">
        <v>111</v>
      </c>
      <c r="BU4487">
        <v>111</v>
      </c>
      <c r="BV4487">
        <v>107</v>
      </c>
      <c r="BW4487">
        <v>103</v>
      </c>
      <c r="BX4487">
        <v>99</v>
      </c>
      <c r="BY4487">
        <v>100</v>
      </c>
      <c r="BZ4487">
        <v>103</v>
      </c>
      <c r="CA4487">
        <v>106</v>
      </c>
      <c r="CB4487">
        <v>108</v>
      </c>
      <c r="CC4487">
        <v>106</v>
      </c>
      <c r="CD4487">
        <v>109</v>
      </c>
      <c r="CE4487">
        <v>108</v>
      </c>
      <c r="CF4487">
        <v>112</v>
      </c>
      <c r="CG4487">
        <v>113</v>
      </c>
      <c r="CH4487">
        <v>115</v>
      </c>
      <c r="CI4487">
        <v>115</v>
      </c>
      <c r="CJ4487">
        <v>113</v>
      </c>
      <c r="CK4487">
        <v>113</v>
      </c>
      <c r="CL4487">
        <v>113</v>
      </c>
      <c r="CM4487">
        <v>111</v>
      </c>
      <c r="CN4487">
        <v>108</v>
      </c>
      <c r="CO4487">
        <v>107</v>
      </c>
      <c r="CP4487">
        <v>109</v>
      </c>
      <c r="CQ4487">
        <v>109</v>
      </c>
      <c r="CR4487">
        <v>110</v>
      </c>
      <c r="CS4487">
        <v>107</v>
      </c>
      <c r="CT4487">
        <v>107</v>
      </c>
      <c r="CU4487">
        <v>105</v>
      </c>
      <c r="CV4487">
        <v>102</v>
      </c>
      <c r="CW4487">
        <v>105</v>
      </c>
      <c r="CX4487" t="s">
        <v>5</v>
      </c>
      <c r="CY4487" t="s">
        <v>78</v>
      </c>
      <c r="CZ4487" s="1">
        <f t="shared" si="5307"/>
        <v>0.9380012571826315</v>
      </c>
      <c r="DA4487" s="4">
        <f t="shared" si="5308"/>
        <v>107.25806451612904</v>
      </c>
      <c r="DB4487" s="4"/>
      <c r="DC4487" s="4"/>
      <c r="DD4487" s="4"/>
    </row>
    <row r="4488" spans="1:108" x14ac:dyDescent="0.25">
      <c r="A4488" t="s">
        <v>45</v>
      </c>
      <c r="B4488">
        <v>35.763599999999997</v>
      </c>
      <c r="C4488">
        <v>-117.3908</v>
      </c>
      <c r="D4488">
        <v>1695</v>
      </c>
      <c r="E4488" t="s">
        <v>1</v>
      </c>
      <c r="F4488">
        <v>90.8</v>
      </c>
      <c r="G4488">
        <v>2020</v>
      </c>
      <c r="H4488">
        <v>8</v>
      </c>
      <c r="I4488" t="s">
        <v>260</v>
      </c>
      <c r="J4488">
        <v>96</v>
      </c>
      <c r="K4488">
        <v>102</v>
      </c>
      <c r="L4488">
        <v>106</v>
      </c>
      <c r="M4488">
        <v>107</v>
      </c>
      <c r="N4488">
        <v>91</v>
      </c>
      <c r="O4488">
        <v>89</v>
      </c>
      <c r="P4488">
        <v>84</v>
      </c>
      <c r="Q4488">
        <v>82</v>
      </c>
      <c r="R4488">
        <v>91</v>
      </c>
      <c r="S4488">
        <v>99</v>
      </c>
      <c r="T4488">
        <v>103</v>
      </c>
      <c r="U4488">
        <v>94</v>
      </c>
      <c r="V4488">
        <v>90</v>
      </c>
      <c r="W4488">
        <v>94</v>
      </c>
      <c r="X4488">
        <v>99</v>
      </c>
      <c r="Y4488">
        <v>98</v>
      </c>
      <c r="Z4488">
        <v>94</v>
      </c>
      <c r="AA4488">
        <v>98</v>
      </c>
      <c r="AB4488">
        <v>102</v>
      </c>
      <c r="AC4488">
        <v>105</v>
      </c>
      <c r="AD4488">
        <v>106</v>
      </c>
      <c r="AE4488">
        <v>108</v>
      </c>
      <c r="AF4488">
        <v>110</v>
      </c>
      <c r="AG4488">
        <v>108</v>
      </c>
      <c r="AH4488">
        <v>108</v>
      </c>
      <c r="AI4488">
        <v>105</v>
      </c>
      <c r="AJ4488">
        <v>110</v>
      </c>
      <c r="AK4488">
        <v>97</v>
      </c>
      <c r="AL4488">
        <v>89</v>
      </c>
      <c r="AM4488">
        <v>97</v>
      </c>
      <c r="AN4488" s="5">
        <v>100</v>
      </c>
      <c r="AO4488" s="5">
        <v>100</v>
      </c>
      <c r="AP4488" s="5">
        <v>101</v>
      </c>
      <c r="AQ4488" s="5">
        <v>105</v>
      </c>
      <c r="AR4488" s="5">
        <v>106</v>
      </c>
      <c r="AS4488" s="5">
        <v>108</v>
      </c>
      <c r="AT4488" s="5">
        <v>105</v>
      </c>
      <c r="AU4488" s="5">
        <v>105</v>
      </c>
      <c r="AV4488" s="5">
        <v>107</v>
      </c>
      <c r="AW4488" s="5">
        <v>108</v>
      </c>
      <c r="AX4488" s="5">
        <v>112</v>
      </c>
      <c r="AY4488" s="5">
        <v>115</v>
      </c>
      <c r="AZ4488" s="5">
        <v>111</v>
      </c>
      <c r="BA4488" s="5">
        <v>106</v>
      </c>
      <c r="BB4488" s="5">
        <v>107</v>
      </c>
      <c r="BC4488" s="5">
        <v>108</v>
      </c>
      <c r="BD4488" s="5">
        <v>106</v>
      </c>
      <c r="BE4488" s="5">
        <v>109</v>
      </c>
      <c r="BF4488" s="5">
        <v>109</v>
      </c>
      <c r="BG4488" s="5">
        <v>110</v>
      </c>
      <c r="BH4488" s="5">
        <v>110</v>
      </c>
      <c r="BI4488" s="5">
        <v>104</v>
      </c>
      <c r="BJ4488" s="5">
        <v>102</v>
      </c>
      <c r="BK4488" s="5">
        <v>100</v>
      </c>
      <c r="BL4488" s="5">
        <v>103</v>
      </c>
      <c r="BM4488" s="5">
        <v>105</v>
      </c>
      <c r="BN4488" s="5">
        <v>106</v>
      </c>
      <c r="BO4488" s="5">
        <v>109</v>
      </c>
      <c r="BP4488" s="5">
        <v>109</v>
      </c>
      <c r="BQ4488" s="5">
        <v>111</v>
      </c>
      <c r="BR4488" s="5">
        <v>112</v>
      </c>
      <c r="BS4488">
        <v>112</v>
      </c>
      <c r="BT4488">
        <v>112</v>
      </c>
      <c r="BU4488">
        <v>111</v>
      </c>
      <c r="BV4488">
        <v>106</v>
      </c>
      <c r="BW4488">
        <v>105</v>
      </c>
      <c r="BX4488">
        <v>99</v>
      </c>
      <c r="BY4488">
        <v>100</v>
      </c>
      <c r="BZ4488">
        <v>102</v>
      </c>
      <c r="CA4488">
        <v>106</v>
      </c>
      <c r="CB4488">
        <v>107</v>
      </c>
      <c r="CC4488">
        <v>105</v>
      </c>
      <c r="CE4488">
        <v>105</v>
      </c>
      <c r="CF4488">
        <v>111</v>
      </c>
      <c r="CG4488">
        <v>114</v>
      </c>
      <c r="CH4488">
        <v>116</v>
      </c>
      <c r="CI4488">
        <v>116</v>
      </c>
      <c r="CJ4488">
        <v>115</v>
      </c>
      <c r="CK4488">
        <v>114</v>
      </c>
      <c r="CL4488">
        <v>112</v>
      </c>
      <c r="CM4488">
        <v>113</v>
      </c>
      <c r="CN4488">
        <v>111</v>
      </c>
      <c r="CO4488">
        <v>108</v>
      </c>
      <c r="CP4488">
        <v>108</v>
      </c>
      <c r="CQ4488">
        <v>108</v>
      </c>
      <c r="CR4488">
        <v>107</v>
      </c>
      <c r="CS4488">
        <v>106</v>
      </c>
      <c r="CT4488">
        <v>104</v>
      </c>
      <c r="CU4488">
        <v>100</v>
      </c>
      <c r="CV4488">
        <v>100</v>
      </c>
      <c r="CW4488">
        <v>100</v>
      </c>
      <c r="CX4488" t="s">
        <v>5</v>
      </c>
      <c r="CY4488" t="s">
        <v>46</v>
      </c>
      <c r="CZ4488" s="1">
        <f t="shared" si="5307"/>
        <v>0.94749086235436186</v>
      </c>
      <c r="DA4488" s="4">
        <f t="shared" si="5308"/>
        <v>106.74193548387096</v>
      </c>
      <c r="DB4488" s="4"/>
      <c r="DC4488" s="4"/>
      <c r="DD4488" s="4"/>
    </row>
    <row r="4489" spans="1:108" x14ac:dyDescent="0.25">
      <c r="A4489" t="s">
        <v>63</v>
      </c>
      <c r="B4489">
        <v>36.549999999999997</v>
      </c>
      <c r="C4489">
        <v>-114.45829999999999</v>
      </c>
      <c r="D4489">
        <v>1294</v>
      </c>
      <c r="E4489" t="s">
        <v>1</v>
      </c>
      <c r="F4489">
        <v>215.3</v>
      </c>
      <c r="G4489">
        <v>2020</v>
      </c>
      <c r="H4489">
        <v>8</v>
      </c>
      <c r="I4489" t="s">
        <v>260</v>
      </c>
      <c r="J4489">
        <v>100</v>
      </c>
      <c r="K4489">
        <v>102</v>
      </c>
      <c r="L4489">
        <v>103</v>
      </c>
      <c r="M4489">
        <v>107</v>
      </c>
      <c r="N4489">
        <v>109</v>
      </c>
      <c r="O4489">
        <v>106</v>
      </c>
      <c r="P4489">
        <v>90</v>
      </c>
      <c r="Q4489">
        <v>90</v>
      </c>
      <c r="R4489">
        <v>82</v>
      </c>
      <c r="S4489">
        <v>90</v>
      </c>
      <c r="T4489">
        <v>100</v>
      </c>
      <c r="U4489">
        <v>105</v>
      </c>
      <c r="V4489">
        <v>104</v>
      </c>
      <c r="W4489">
        <v>94</v>
      </c>
      <c r="X4489">
        <v>97</v>
      </c>
      <c r="Y4489">
        <v>101</v>
      </c>
      <c r="Z4489">
        <v>100</v>
      </c>
      <c r="AA4489">
        <v>97</v>
      </c>
      <c r="AB4489">
        <v>97</v>
      </c>
      <c r="AC4489">
        <v>101</v>
      </c>
      <c r="AD4489">
        <v>106</v>
      </c>
      <c r="AE4489">
        <v>108</v>
      </c>
      <c r="AF4489">
        <v>111</v>
      </c>
      <c r="AG4489">
        <v>111</v>
      </c>
      <c r="AH4489">
        <v>110</v>
      </c>
      <c r="AI4489">
        <v>108</v>
      </c>
      <c r="AJ4489">
        <v>107</v>
      </c>
      <c r="AK4489">
        <v>109</v>
      </c>
      <c r="AL4489">
        <v>103</v>
      </c>
      <c r="AM4489">
        <v>91</v>
      </c>
      <c r="AN4489" s="5">
        <v>95</v>
      </c>
      <c r="AO4489" s="5">
        <v>101</v>
      </c>
      <c r="AP4489" s="5">
        <v>102</v>
      </c>
      <c r="AQ4489" s="5">
        <v>104</v>
      </c>
      <c r="AR4489" s="5">
        <v>107</v>
      </c>
      <c r="AS4489" s="5">
        <v>110</v>
      </c>
      <c r="AT4489" s="5">
        <v>109</v>
      </c>
      <c r="AU4489" s="5">
        <v>109</v>
      </c>
      <c r="AV4489" s="5">
        <v>106</v>
      </c>
      <c r="AW4489" s="5">
        <v>108</v>
      </c>
      <c r="AX4489" s="5">
        <v>110</v>
      </c>
      <c r="AY4489" s="5">
        <v>115</v>
      </c>
      <c r="AZ4489" s="5">
        <v>118</v>
      </c>
      <c r="BA4489" s="5">
        <v>114</v>
      </c>
      <c r="BB4489" s="5">
        <v>110</v>
      </c>
      <c r="BC4489" s="5">
        <v>110</v>
      </c>
      <c r="BD4489" s="5">
        <v>109</v>
      </c>
      <c r="BE4489" s="5">
        <v>109</v>
      </c>
      <c r="BF4489" s="5">
        <v>111</v>
      </c>
      <c r="BG4489" s="5">
        <v>111</v>
      </c>
      <c r="BH4489" s="5">
        <v>110</v>
      </c>
      <c r="BI4489" s="5">
        <v>110</v>
      </c>
      <c r="BJ4489" s="5">
        <v>106</v>
      </c>
      <c r="BK4489" s="5">
        <v>105</v>
      </c>
      <c r="BL4489" s="5">
        <v>103</v>
      </c>
      <c r="BM4489" s="5">
        <v>104</v>
      </c>
      <c r="BN4489" s="5">
        <v>109</v>
      </c>
      <c r="BO4489" s="5">
        <v>110</v>
      </c>
      <c r="BP4489" s="5">
        <v>110</v>
      </c>
      <c r="BQ4489" s="5">
        <v>112</v>
      </c>
      <c r="BR4489" s="5">
        <v>114</v>
      </c>
      <c r="BS4489">
        <v>115</v>
      </c>
      <c r="BT4489">
        <v>115</v>
      </c>
      <c r="BU4489">
        <v>110</v>
      </c>
      <c r="BV4489">
        <v>108</v>
      </c>
      <c r="BW4489">
        <v>108</v>
      </c>
      <c r="BX4489">
        <v>106</v>
      </c>
      <c r="BY4489">
        <v>103</v>
      </c>
      <c r="BZ4489">
        <v>104</v>
      </c>
      <c r="CA4489">
        <v>106</v>
      </c>
      <c r="CB4489">
        <v>107</v>
      </c>
      <c r="CC4489">
        <v>107</v>
      </c>
      <c r="CD4489">
        <v>108</v>
      </c>
      <c r="CE4489">
        <v>109</v>
      </c>
      <c r="CF4489">
        <v>110</v>
      </c>
      <c r="CG4489">
        <v>111</v>
      </c>
      <c r="CH4489">
        <v>116</v>
      </c>
      <c r="CI4489">
        <v>117</v>
      </c>
      <c r="CJ4489">
        <v>116</v>
      </c>
      <c r="CK4489">
        <v>117</v>
      </c>
      <c r="CL4489">
        <v>115</v>
      </c>
      <c r="CM4489">
        <v>115</v>
      </c>
      <c r="CN4489">
        <v>111</v>
      </c>
      <c r="CO4489">
        <v>107</v>
      </c>
      <c r="CP4489">
        <v>110</v>
      </c>
      <c r="CQ4489">
        <v>110</v>
      </c>
      <c r="CR4489">
        <v>113</v>
      </c>
      <c r="CS4489">
        <v>112</v>
      </c>
      <c r="CT4489">
        <v>111</v>
      </c>
      <c r="CU4489">
        <v>109</v>
      </c>
      <c r="CV4489">
        <v>107</v>
      </c>
      <c r="CW4489">
        <v>104</v>
      </c>
      <c r="CX4489" t="s">
        <v>2</v>
      </c>
      <c r="CY4489" t="s">
        <v>64</v>
      </c>
      <c r="CZ4489" s="1">
        <f t="shared" si="5307"/>
        <v>0.7988659335581263</v>
      </c>
      <c r="DA4489" s="4">
        <f t="shared" si="5308"/>
        <v>108.41935483870968</v>
      </c>
      <c r="DB4489" s="4"/>
      <c r="DC4489" s="4"/>
      <c r="DD4489" s="4"/>
    </row>
    <row r="4490" spans="1:108" x14ac:dyDescent="0.25">
      <c r="A4490" t="s">
        <v>236</v>
      </c>
      <c r="B4490">
        <v>36.601900000000001</v>
      </c>
      <c r="C4490">
        <v>-117.145</v>
      </c>
      <c r="D4490">
        <v>84</v>
      </c>
      <c r="E4490" t="s">
        <v>1</v>
      </c>
      <c r="F4490">
        <v>29.2</v>
      </c>
      <c r="G4490">
        <v>2020</v>
      </c>
      <c r="H4490">
        <v>8</v>
      </c>
      <c r="I4490" t="s">
        <v>260</v>
      </c>
      <c r="J4490">
        <v>107</v>
      </c>
      <c r="K4490">
        <v>108</v>
      </c>
      <c r="L4490">
        <v>115</v>
      </c>
      <c r="M4490">
        <v>117</v>
      </c>
      <c r="N4490">
        <v>112</v>
      </c>
      <c r="O4490">
        <v>100</v>
      </c>
      <c r="P4490">
        <v>95</v>
      </c>
      <c r="Q4490">
        <v>90</v>
      </c>
      <c r="R4490">
        <v>99</v>
      </c>
      <c r="S4490">
        <v>107</v>
      </c>
      <c r="T4490">
        <v>114</v>
      </c>
      <c r="U4490">
        <v>109</v>
      </c>
      <c r="V4490">
        <v>98</v>
      </c>
      <c r="W4490">
        <v>103</v>
      </c>
      <c r="X4490">
        <v>110</v>
      </c>
      <c r="Y4490">
        <v>109</v>
      </c>
      <c r="Z4490">
        <v>101</v>
      </c>
      <c r="AA4490">
        <v>105</v>
      </c>
      <c r="AB4490">
        <v>110</v>
      </c>
      <c r="AC4490">
        <v>115</v>
      </c>
      <c r="AD4490">
        <v>116</v>
      </c>
      <c r="AE4490">
        <v>119</v>
      </c>
      <c r="AF4490">
        <v>120</v>
      </c>
      <c r="AG4490">
        <v>117</v>
      </c>
      <c r="AH4490">
        <v>115</v>
      </c>
      <c r="AI4490">
        <v>115</v>
      </c>
      <c r="AJ4490">
        <v>120</v>
      </c>
      <c r="AK4490">
        <v>114</v>
      </c>
      <c r="AL4490">
        <v>99</v>
      </c>
      <c r="AM4490">
        <v>105</v>
      </c>
      <c r="AN4490" s="5">
        <v>110</v>
      </c>
      <c r="AO4490" s="5">
        <v>111</v>
      </c>
      <c r="AP4490" s="5">
        <v>112</v>
      </c>
      <c r="AQ4490" s="5">
        <v>113</v>
      </c>
      <c r="AR4490" s="5">
        <v>116</v>
      </c>
      <c r="AS4490" s="5">
        <v>118</v>
      </c>
      <c r="AT4490" s="5">
        <v>113</v>
      </c>
      <c r="AU4490" s="5">
        <v>112</v>
      </c>
      <c r="AV4490" s="5">
        <v>113</v>
      </c>
      <c r="AW4490" s="5">
        <v>116</v>
      </c>
      <c r="AX4490" s="5">
        <v>123</v>
      </c>
      <c r="AY4490" s="5">
        <v>124</v>
      </c>
      <c r="AZ4490" s="5">
        <v>122</v>
      </c>
      <c r="BA4490" s="5">
        <v>116</v>
      </c>
      <c r="BB4490" s="5">
        <v>117</v>
      </c>
      <c r="BC4490" s="5">
        <v>117</v>
      </c>
      <c r="BD4490" s="5">
        <v>118</v>
      </c>
      <c r="BE4490" s="5">
        <v>119</v>
      </c>
      <c r="BF4490" s="5">
        <v>119</v>
      </c>
      <c r="BG4490" s="5">
        <v>119</v>
      </c>
      <c r="BH4490" s="5">
        <v>120</v>
      </c>
      <c r="BI4490" s="5">
        <v>115</v>
      </c>
      <c r="BJ4490" s="5">
        <v>111</v>
      </c>
      <c r="BK4490" s="5">
        <v>110</v>
      </c>
      <c r="BL4490" s="5">
        <v>113</v>
      </c>
      <c r="BM4490" s="5">
        <v>115</v>
      </c>
      <c r="BN4490" s="5">
        <v>115</v>
      </c>
      <c r="BO4490" s="5">
        <v>117</v>
      </c>
      <c r="BP4490" s="5">
        <v>119</v>
      </c>
      <c r="BQ4490" s="5">
        <v>121</v>
      </c>
      <c r="BR4490" s="5">
        <v>121</v>
      </c>
      <c r="BS4490">
        <v>119</v>
      </c>
      <c r="BT4490">
        <v>117</v>
      </c>
      <c r="BU4490">
        <v>118</v>
      </c>
      <c r="BV4490">
        <v>116</v>
      </c>
      <c r="BW4490">
        <v>112</v>
      </c>
      <c r="BX4490">
        <v>108</v>
      </c>
      <c r="BY4490">
        <v>110</v>
      </c>
      <c r="BZ4490">
        <v>112</v>
      </c>
      <c r="CA4490">
        <v>114</v>
      </c>
      <c r="CB4490">
        <v>116</v>
      </c>
      <c r="CC4490">
        <v>114</v>
      </c>
      <c r="CD4490">
        <v>115</v>
      </c>
      <c r="CE4490">
        <v>115</v>
      </c>
      <c r="CF4490">
        <v>118</v>
      </c>
      <c r="CG4490">
        <v>123</v>
      </c>
      <c r="CH4490">
        <v>125</v>
      </c>
      <c r="CI4490">
        <v>126</v>
      </c>
      <c r="CJ4490">
        <v>124</v>
      </c>
      <c r="CK4490">
        <v>123</v>
      </c>
      <c r="CL4490">
        <v>120</v>
      </c>
      <c r="CM4490">
        <v>121</v>
      </c>
      <c r="CN4490">
        <v>118</v>
      </c>
      <c r="CO4490">
        <v>118</v>
      </c>
      <c r="CP4490">
        <v>119</v>
      </c>
      <c r="CQ4490">
        <v>119</v>
      </c>
      <c r="CR4490">
        <v>118</v>
      </c>
      <c r="CS4490">
        <v>113</v>
      </c>
      <c r="CT4490">
        <v>113</v>
      </c>
      <c r="CU4490">
        <v>114</v>
      </c>
      <c r="CV4490">
        <v>111</v>
      </c>
      <c r="CW4490">
        <v>111</v>
      </c>
      <c r="CX4490" t="s">
        <v>5</v>
      </c>
      <c r="CY4490" t="s">
        <v>237</v>
      </c>
      <c r="CZ4490" s="1">
        <f t="shared" si="5307"/>
        <v>0.94145710241790803</v>
      </c>
      <c r="DA4490" s="4">
        <f t="shared" si="5308"/>
        <v>116.29032258064517</v>
      </c>
      <c r="DB4490" s="4"/>
      <c r="DC4490" s="4"/>
      <c r="DD4490" s="4"/>
    </row>
    <row r="4491" spans="1:108" x14ac:dyDescent="0.25">
      <c r="A4491" t="s">
        <v>117</v>
      </c>
      <c r="B4491">
        <v>36.462499999999999</v>
      </c>
      <c r="C4491">
        <v>-116.8672</v>
      </c>
      <c r="D4491">
        <v>-194</v>
      </c>
      <c r="E4491" t="s">
        <v>1</v>
      </c>
      <c r="F4491">
        <v>0</v>
      </c>
      <c r="G4491">
        <v>2020</v>
      </c>
      <c r="H4491">
        <v>8</v>
      </c>
      <c r="I4491" t="s">
        <v>260</v>
      </c>
      <c r="J4491">
        <v>106</v>
      </c>
      <c r="K4491">
        <v>110</v>
      </c>
      <c r="L4491">
        <v>120</v>
      </c>
      <c r="M4491">
        <v>118</v>
      </c>
      <c r="N4491">
        <v>114</v>
      </c>
      <c r="O4491">
        <v>102</v>
      </c>
      <c r="P4491">
        <v>99</v>
      </c>
      <c r="Q4491">
        <v>93</v>
      </c>
      <c r="R4491">
        <v>102</v>
      </c>
      <c r="S4491">
        <v>111</v>
      </c>
      <c r="T4491">
        <v>115</v>
      </c>
      <c r="U4491">
        <v>109</v>
      </c>
      <c r="V4491">
        <v>102</v>
      </c>
      <c r="W4491">
        <v>107</v>
      </c>
      <c r="X4491">
        <v>110</v>
      </c>
      <c r="Y4491">
        <v>110</v>
      </c>
      <c r="Z4491">
        <v>104</v>
      </c>
      <c r="AA4491">
        <v>108</v>
      </c>
      <c r="AB4491">
        <v>114</v>
      </c>
      <c r="AC4491">
        <v>118</v>
      </c>
      <c r="AD4491">
        <v>120</v>
      </c>
      <c r="AE4491">
        <v>119</v>
      </c>
      <c r="AF4491">
        <v>120</v>
      </c>
      <c r="AG4491">
        <v>119</v>
      </c>
      <c r="AH4491">
        <v>117</v>
      </c>
      <c r="AI4491">
        <v>120</v>
      </c>
      <c r="AJ4491">
        <v>122</v>
      </c>
      <c r="AK4491">
        <v>111</v>
      </c>
      <c r="AL4491">
        <v>104</v>
      </c>
      <c r="AM4491">
        <v>104</v>
      </c>
      <c r="AN4491" s="5">
        <v>111</v>
      </c>
      <c r="AO4491" s="5">
        <v>111</v>
      </c>
      <c r="AP4491" s="5">
        <v>112</v>
      </c>
      <c r="AQ4491" s="5">
        <v>115</v>
      </c>
      <c r="AR4491" s="5">
        <v>117</v>
      </c>
      <c r="AS4491" s="5">
        <v>119</v>
      </c>
      <c r="AT4491" s="5">
        <v>118</v>
      </c>
      <c r="AU4491" s="5">
        <v>113</v>
      </c>
      <c r="AV4491" s="5">
        <v>115</v>
      </c>
      <c r="AW4491" s="5">
        <v>120</v>
      </c>
      <c r="AX4491" s="5">
        <v>124</v>
      </c>
      <c r="AY4491" s="5">
        <v>128</v>
      </c>
      <c r="AZ4491" s="5">
        <v>124</v>
      </c>
      <c r="BA4491" s="5">
        <v>117</v>
      </c>
      <c r="BB4491" s="5">
        <v>117</v>
      </c>
      <c r="BC4491" s="5">
        <v>118</v>
      </c>
      <c r="BD4491" s="5">
        <v>119</v>
      </c>
      <c r="BE4491" s="5">
        <v>119</v>
      </c>
      <c r="BF4491" s="5">
        <v>122</v>
      </c>
      <c r="BG4491" s="5">
        <v>123</v>
      </c>
      <c r="BH4491" s="5">
        <v>121</v>
      </c>
      <c r="BI4491" s="5">
        <v>115</v>
      </c>
      <c r="BJ4491" s="5">
        <v>114</v>
      </c>
      <c r="BK4491" s="5">
        <v>113</v>
      </c>
      <c r="BL4491" s="5">
        <v>115</v>
      </c>
      <c r="BM4491" s="5">
        <v>117</v>
      </c>
      <c r="BN4491" s="5">
        <v>119</v>
      </c>
      <c r="BO4491" s="5">
        <v>120</v>
      </c>
      <c r="BP4491" s="5">
        <v>121</v>
      </c>
      <c r="BQ4491" s="5">
        <v>122</v>
      </c>
      <c r="BR4491" s="5">
        <v>125</v>
      </c>
      <c r="BS4491">
        <v>121</v>
      </c>
      <c r="BT4491">
        <v>118</v>
      </c>
      <c r="BU4491">
        <v>118</v>
      </c>
      <c r="BV4491">
        <v>116</v>
      </c>
      <c r="BW4491">
        <v>115</v>
      </c>
      <c r="BX4491">
        <v>110</v>
      </c>
      <c r="BY4491">
        <v>110</v>
      </c>
      <c r="BZ4491">
        <v>114</v>
      </c>
      <c r="CA4491">
        <v>117</v>
      </c>
      <c r="CB4491">
        <v>121</v>
      </c>
      <c r="CC4491">
        <v>117</v>
      </c>
      <c r="CD4491">
        <v>118</v>
      </c>
      <c r="CE4491">
        <v>118</v>
      </c>
      <c r="CF4491">
        <v>124</v>
      </c>
      <c r="CG4491">
        <v>126</v>
      </c>
      <c r="CH4491">
        <v>130</v>
      </c>
      <c r="CI4491">
        <v>127</v>
      </c>
      <c r="CJ4491">
        <v>126</v>
      </c>
      <c r="CK4491">
        <v>125</v>
      </c>
      <c r="CL4491">
        <v>122</v>
      </c>
      <c r="CM4491">
        <v>124</v>
      </c>
      <c r="CN4491">
        <v>121</v>
      </c>
      <c r="CO4491">
        <v>121</v>
      </c>
      <c r="CP4491">
        <v>120</v>
      </c>
      <c r="CQ4491">
        <v>119</v>
      </c>
      <c r="CR4491">
        <v>117</v>
      </c>
      <c r="CS4491">
        <v>114</v>
      </c>
      <c r="CT4491">
        <v>115</v>
      </c>
      <c r="CU4491">
        <v>114</v>
      </c>
      <c r="CV4491">
        <v>113</v>
      </c>
      <c r="CW4491">
        <v>113</v>
      </c>
      <c r="CX4491" t="s">
        <v>5</v>
      </c>
      <c r="CY4491" t="s">
        <v>118</v>
      </c>
      <c r="CZ4491" s="1">
        <f t="shared" si="5307"/>
        <v>1.0000000000000002</v>
      </c>
      <c r="DA4491" s="4">
        <f t="shared" si="5308"/>
        <v>118.19354838709677</v>
      </c>
      <c r="DB4491" s="4">
        <f>DA4491-DA4490</f>
        <v>1.9032258064516014</v>
      </c>
      <c r="DC4491" s="4" t="s">
        <v>283</v>
      </c>
      <c r="DD4491" s="4"/>
    </row>
    <row r="4492" spans="1:108" x14ac:dyDescent="0.25">
      <c r="BS4492" cm="1">
        <f t="array" ref="BS4492">SUMPRODUCT(--(MOD(AN4491:BR4491,5)=0))</f>
        <v>7</v>
      </c>
      <c r="BT4492">
        <f>AVERAGE(AN4491:BR4491)</f>
        <v>118.19354838709677</v>
      </c>
      <c r="CZ4492" s="1">
        <f>AVERAGE(CZ4455:CZ4489)</f>
        <v>0.88751705675589221</v>
      </c>
    </row>
    <row r="4493" spans="1:108" x14ac:dyDescent="0.25">
      <c r="D4493" s="6">
        <f>AVERAGE(D4455:D4489)</f>
        <v>3511.4</v>
      </c>
      <c r="AN4493" s="6">
        <f>AVERAGE(AN4455:AN4489)</f>
        <v>91.942857142857136</v>
      </c>
      <c r="AO4493" s="6">
        <f t="shared" ref="AO4493:BR4493" si="5309">AVERAGE(AO4455:AO4489)</f>
        <v>93.371428571428567</v>
      </c>
      <c r="AP4493" s="6">
        <f t="shared" si="5309"/>
        <v>94.857142857142861</v>
      </c>
      <c r="AQ4493" s="6">
        <f t="shared" si="5309"/>
        <v>98.142857142857139</v>
      </c>
      <c r="AR4493" s="6">
        <f t="shared" si="5309"/>
        <v>100.05714285714286</v>
      </c>
      <c r="AS4493" s="6">
        <f t="shared" si="5309"/>
        <v>100.77142857142857</v>
      </c>
      <c r="AT4493" s="6">
        <f t="shared" si="5309"/>
        <v>98.314285714285717</v>
      </c>
      <c r="AU4493" s="6">
        <f t="shared" si="5309"/>
        <v>97.442857142857136</v>
      </c>
      <c r="AV4493" s="6">
        <f t="shared" si="5309"/>
        <v>99.457142857142856</v>
      </c>
      <c r="AW4493" s="6">
        <f t="shared" si="5309"/>
        <v>101.94285714285714</v>
      </c>
      <c r="AX4493" s="6">
        <f t="shared" si="5309"/>
        <v>104.82857142857142</v>
      </c>
      <c r="AY4493" s="6">
        <f t="shared" si="5309"/>
        <v>106.94285714285714</v>
      </c>
      <c r="AZ4493" s="6">
        <f t="shared" si="5309"/>
        <v>104</v>
      </c>
      <c r="BA4493" s="6">
        <f t="shared" si="5309"/>
        <v>100.67142857142858</v>
      </c>
      <c r="BB4493" s="6">
        <f t="shared" si="5309"/>
        <v>100.37142857142857</v>
      </c>
      <c r="BC4493" s="6">
        <f t="shared" si="5309"/>
        <v>100.9</v>
      </c>
      <c r="BD4493" s="6">
        <f t="shared" si="5309"/>
        <v>100.45714285714286</v>
      </c>
      <c r="BE4493" s="6">
        <f t="shared" si="5309"/>
        <v>102.14285714285714</v>
      </c>
      <c r="BF4493" s="6">
        <f t="shared" si="5309"/>
        <v>102.44285714285714</v>
      </c>
      <c r="BG4493" s="6">
        <f t="shared" si="5309"/>
        <v>102.2</v>
      </c>
      <c r="BH4493" s="6">
        <f t="shared" si="5309"/>
        <v>101.77142857142857</v>
      </c>
      <c r="BI4493" s="6">
        <f t="shared" si="5309"/>
        <v>98.257142857142853</v>
      </c>
      <c r="BJ4493" s="6">
        <f t="shared" si="5309"/>
        <v>95.857142857142861</v>
      </c>
      <c r="BK4493" s="6">
        <f t="shared" si="5309"/>
        <v>95</v>
      </c>
      <c r="BL4493" s="6">
        <f t="shared" si="5309"/>
        <v>96.742857142857147</v>
      </c>
      <c r="BM4493" s="6">
        <f t="shared" si="5309"/>
        <v>97.8</v>
      </c>
      <c r="BN4493" s="6">
        <f t="shared" si="5309"/>
        <v>99.085714285714289</v>
      </c>
      <c r="BO4493" s="6">
        <f t="shared" si="5309"/>
        <v>101.71428571428571</v>
      </c>
      <c r="BP4493" s="6">
        <f t="shared" si="5309"/>
        <v>103.2</v>
      </c>
      <c r="BQ4493" s="6">
        <f t="shared" si="5309"/>
        <v>103.94285714285714</v>
      </c>
      <c r="BR4493" s="6">
        <f t="shared" si="5309"/>
        <v>105.37142857142857</v>
      </c>
      <c r="CY4493" t="s">
        <v>261</v>
      </c>
      <c r="CZ4493" s="1">
        <f>CORREL(AN4491:BR4491,AN4493:BR4493)</f>
        <v>0.94946184162299596</v>
      </c>
      <c r="DA4493" t="s">
        <v>262</v>
      </c>
    </row>
    <row r="4494" spans="1:108" x14ac:dyDescent="0.25">
      <c r="AI4494" s="13">
        <f>-AM4494/(AVERAGE(D4455:D4489)-D4491)</f>
        <v>-4.9100092802657654E-3</v>
      </c>
      <c r="AK4494">
        <f>AVERAGE(AN4491:BR4491)</f>
        <v>118.19354838709677</v>
      </c>
      <c r="AL4494">
        <f>AVERAGE(AN4493:BR4493)</f>
        <v>100</v>
      </c>
      <c r="AM4494">
        <f>AK4494-AL4494</f>
        <v>18.193548387096769</v>
      </c>
      <c r="AN4494" s="5">
        <f>AN4493+$AM4494</f>
        <v>110.1364055299539</v>
      </c>
      <c r="AO4494" s="5">
        <f t="shared" ref="AO4494" si="5310">AO4493+$AM4494</f>
        <v>111.56497695852534</v>
      </c>
      <c r="AP4494" s="5">
        <f t="shared" ref="AP4494" si="5311">AP4493+$AM4494</f>
        <v>113.05069124423963</v>
      </c>
      <c r="AQ4494" s="5">
        <f t="shared" ref="AQ4494" si="5312">AQ4493+$AM4494</f>
        <v>116.33640552995391</v>
      </c>
      <c r="AR4494" s="5">
        <f t="shared" ref="AR4494" si="5313">AR4493+$AM4494</f>
        <v>118.25069124423963</v>
      </c>
      <c r="AS4494" s="5">
        <f t="shared" ref="AS4494" si="5314">AS4493+$AM4494</f>
        <v>118.96497695852534</v>
      </c>
      <c r="AT4494" s="5">
        <f t="shared" ref="AT4494" si="5315">AT4493+$AM4494</f>
        <v>116.50783410138249</v>
      </c>
      <c r="AU4494" s="5">
        <f t="shared" ref="AU4494" si="5316">AU4493+$AM4494</f>
        <v>115.6364055299539</v>
      </c>
      <c r="AV4494" s="5">
        <f t="shared" ref="AV4494" si="5317">AV4493+$AM4494</f>
        <v>117.65069124423962</v>
      </c>
      <c r="AW4494" s="5">
        <f t="shared" ref="AW4494" si="5318">AW4493+$AM4494</f>
        <v>120.1364055299539</v>
      </c>
      <c r="AX4494" s="5">
        <f t="shared" ref="AX4494" si="5319">AX4493+$AM4494</f>
        <v>123.02211981566819</v>
      </c>
      <c r="AY4494" s="5">
        <f t="shared" ref="AY4494" si="5320">AY4493+$AM4494</f>
        <v>125.1364055299539</v>
      </c>
      <c r="AZ4494" s="5">
        <f t="shared" ref="AZ4494" si="5321">AZ4493+$AM4494</f>
        <v>122.19354838709677</v>
      </c>
      <c r="BA4494" s="5">
        <f t="shared" ref="BA4494" si="5322">BA4493+$AM4494</f>
        <v>118.86497695852535</v>
      </c>
      <c r="BB4494" s="5">
        <f t="shared" ref="BB4494" si="5323">BB4493+$AM4494</f>
        <v>118.56497695852534</v>
      </c>
      <c r="BC4494" s="5">
        <f t="shared" ref="BC4494" si="5324">BC4493+$AM4494</f>
        <v>119.09354838709677</v>
      </c>
      <c r="BD4494" s="5">
        <f t="shared" ref="BD4494" si="5325">BD4493+$AM4494</f>
        <v>118.65069124423962</v>
      </c>
      <c r="BE4494" s="5">
        <f t="shared" ref="BE4494" si="5326">BE4493+$AM4494</f>
        <v>120.33640552995391</v>
      </c>
      <c r="BF4494" s="5">
        <f t="shared" ref="BF4494" si="5327">BF4493+$AM4494</f>
        <v>120.6364055299539</v>
      </c>
      <c r="BG4494" s="5">
        <f t="shared" ref="BG4494" si="5328">BG4493+$AM4494</f>
        <v>120.39354838709677</v>
      </c>
      <c r="BH4494" s="5">
        <f t="shared" ref="BH4494" si="5329">BH4493+$AM4494</f>
        <v>119.96497695852534</v>
      </c>
      <c r="BI4494" s="5">
        <f t="shared" ref="BI4494" si="5330">BI4493+$AM4494</f>
        <v>116.45069124423962</v>
      </c>
      <c r="BJ4494" s="5">
        <f t="shared" ref="BJ4494" si="5331">BJ4493+$AM4494</f>
        <v>114.05069124423963</v>
      </c>
      <c r="BK4494" s="5">
        <f t="shared" ref="BK4494" si="5332">BK4493+$AM4494</f>
        <v>113.19354838709677</v>
      </c>
      <c r="BL4494" s="5">
        <f t="shared" ref="BL4494" si="5333">BL4493+$AM4494</f>
        <v>114.93640552995392</v>
      </c>
      <c r="BM4494" s="5">
        <f t="shared" ref="BM4494" si="5334">BM4493+$AM4494</f>
        <v>115.99354838709677</v>
      </c>
      <c r="BN4494" s="5">
        <f t="shared" ref="BN4494" si="5335">BN4493+$AM4494</f>
        <v>117.27926267281106</v>
      </c>
      <c r="BO4494" s="5">
        <f t="shared" ref="BO4494" si="5336">BO4493+$AM4494</f>
        <v>119.90783410138248</v>
      </c>
      <c r="BP4494" s="5">
        <f t="shared" ref="BP4494" si="5337">BP4493+$AM4494</f>
        <v>121.39354838709677</v>
      </c>
      <c r="BQ4494" s="5">
        <f t="shared" ref="BQ4494" si="5338">BQ4493+$AM4494</f>
        <v>122.1364055299539</v>
      </c>
      <c r="BR4494" s="5">
        <f t="shared" ref="BR4494" si="5339">BR4493+$AM4494</f>
        <v>123.56497695852534</v>
      </c>
    </row>
    <row r="4495" spans="1:108" x14ac:dyDescent="0.25">
      <c r="AI4495" s="11"/>
      <c r="AN4495" s="5">
        <f>AN4491-AN4494</f>
        <v>0.86359447004609535</v>
      </c>
      <c r="AO4495" s="5">
        <f t="shared" ref="AO4495" si="5340">AO4491-AO4494</f>
        <v>-0.56497695852533525</v>
      </c>
      <c r="AP4495" s="5">
        <f t="shared" ref="AP4495" si="5341">AP4491-AP4494</f>
        <v>-1.0506912442396299</v>
      </c>
      <c r="AQ4495" s="5">
        <f t="shared" ref="AQ4495" si="5342">AQ4491-AQ4494</f>
        <v>-1.3364055299539075</v>
      </c>
      <c r="AR4495" s="5">
        <f t="shared" ref="AR4495" si="5343">AR4491-AR4494</f>
        <v>-1.2506912442396327</v>
      </c>
      <c r="AS4495" s="5">
        <f t="shared" ref="AS4495" si="5344">AS4491-AS4494</f>
        <v>3.5023041474659067E-2</v>
      </c>
      <c r="AT4495" s="5">
        <f t="shared" ref="AT4495" si="5345">AT4491-AT4494</f>
        <v>1.4921658986175146</v>
      </c>
      <c r="AU4495" s="5">
        <f t="shared" ref="AU4495" si="5346">AU4491-AU4494</f>
        <v>-2.6364055299539046</v>
      </c>
      <c r="AV4495" s="5">
        <f t="shared" ref="AV4495" si="5347">AV4491-AV4494</f>
        <v>-2.6506912442396242</v>
      </c>
      <c r="AW4495" s="5">
        <f t="shared" ref="AW4495" si="5348">AW4491-AW4494</f>
        <v>-0.13640552995390465</v>
      </c>
      <c r="AX4495" s="5">
        <f t="shared" ref="AX4495" si="5349">AX4491-AX4494</f>
        <v>0.97788018433180923</v>
      </c>
      <c r="AY4495" s="5">
        <f t="shared" ref="AY4495" si="5350">AY4491-AY4494</f>
        <v>2.8635944700460954</v>
      </c>
      <c r="AZ4495" s="5">
        <f t="shared" ref="AZ4495" si="5351">AZ4491-AZ4494</f>
        <v>1.8064516129032313</v>
      </c>
      <c r="BA4495" s="5">
        <f t="shared" ref="BA4495" si="5352">BA4491-BA4494</f>
        <v>-1.8649769585253466</v>
      </c>
      <c r="BB4495" s="5">
        <f t="shared" ref="BB4495" si="5353">BB4491-BB4494</f>
        <v>-1.5649769585253352</v>
      </c>
      <c r="BC4495" s="5">
        <f t="shared" ref="BC4495" si="5354">BC4491-BC4494</f>
        <v>-1.0935483870967744</v>
      </c>
      <c r="BD4495" s="5">
        <f t="shared" ref="BD4495" si="5355">BD4491-BD4494</f>
        <v>0.34930875576037579</v>
      </c>
      <c r="BE4495" s="5">
        <f t="shared" ref="BE4495" si="5356">BE4491-BE4494</f>
        <v>-1.3364055299539075</v>
      </c>
      <c r="BF4495" s="5">
        <f t="shared" ref="BF4495" si="5357">BF4491-BF4494</f>
        <v>1.3635944700460954</v>
      </c>
      <c r="BG4495" s="5">
        <f t="shared" ref="BG4495" si="5358">BG4491-BG4494</f>
        <v>2.6064516129032285</v>
      </c>
      <c r="BH4495" s="5">
        <f t="shared" ref="BH4495" si="5359">BH4491-BH4494</f>
        <v>1.0350230414746591</v>
      </c>
      <c r="BI4495" s="5">
        <f t="shared" ref="BI4495" si="5360">BI4491-BI4494</f>
        <v>-1.4506912442396214</v>
      </c>
      <c r="BJ4495" s="5">
        <f t="shared" ref="BJ4495" si="5361">BJ4491-BJ4494</f>
        <v>-5.0691244239629896E-2</v>
      </c>
      <c r="BK4495" s="5">
        <f t="shared" ref="BK4495" si="5362">BK4491-BK4494</f>
        <v>-0.19354838709676869</v>
      </c>
      <c r="BL4495" s="5">
        <f t="shared" ref="BL4495" si="5363">BL4491-BL4494</f>
        <v>6.3594470046083984E-2</v>
      </c>
      <c r="BM4495" s="5">
        <f t="shared" ref="BM4495" si="5364">BM4491-BM4494</f>
        <v>1.0064516129032341</v>
      </c>
      <c r="BN4495" s="5">
        <f t="shared" ref="BN4495" si="5365">BN4491-BN4494</f>
        <v>1.7207373271889423</v>
      </c>
      <c r="BO4495" s="5">
        <f t="shared" ref="BO4495" si="5366">BO4491-BO4494</f>
        <v>9.2165898617523112E-2</v>
      </c>
      <c r="BP4495" s="5">
        <f t="shared" ref="BP4495" si="5367">BP4491-BP4494</f>
        <v>-0.39354838709677153</v>
      </c>
      <c r="BQ4495" s="5">
        <f t="shared" ref="BQ4495" si="5368">BQ4491-BQ4494</f>
        <v>-0.13640552995390465</v>
      </c>
      <c r="BR4495" s="5">
        <f t="shared" ref="BR4495" si="5369">BR4491-BR4494</f>
        <v>1.4350230414746648</v>
      </c>
      <c r="BS4495" s="15">
        <f>STDEV(AN4495:BR4495)</f>
        <v>1.4292324123693252</v>
      </c>
      <c r="BT4495" t="s">
        <v>264</v>
      </c>
    </row>
    <row r="4496" spans="1:108" x14ac:dyDescent="0.25">
      <c r="AN4496" s="5">
        <f>ABS(AN4495)</f>
        <v>0.86359447004609535</v>
      </c>
      <c r="AO4496" s="5">
        <f t="shared" ref="AO4496" si="5370">ABS(AO4495)</f>
        <v>0.56497695852533525</v>
      </c>
      <c r="AP4496" s="5">
        <f t="shared" ref="AP4496" si="5371">ABS(AP4495)</f>
        <v>1.0506912442396299</v>
      </c>
      <c r="AQ4496" s="5">
        <f t="shared" ref="AQ4496" si="5372">ABS(AQ4495)</f>
        <v>1.3364055299539075</v>
      </c>
      <c r="AR4496" s="5">
        <f t="shared" ref="AR4496" si="5373">ABS(AR4495)</f>
        <v>1.2506912442396327</v>
      </c>
      <c r="AS4496" s="5">
        <f t="shared" ref="AS4496" si="5374">ABS(AS4495)</f>
        <v>3.5023041474659067E-2</v>
      </c>
      <c r="AT4496" s="5">
        <f t="shared" ref="AT4496" si="5375">ABS(AT4495)</f>
        <v>1.4921658986175146</v>
      </c>
      <c r="AU4496" s="5">
        <f t="shared" ref="AU4496" si="5376">ABS(AU4495)</f>
        <v>2.6364055299539046</v>
      </c>
      <c r="AV4496" s="5">
        <f t="shared" ref="AV4496" si="5377">ABS(AV4495)</f>
        <v>2.6506912442396242</v>
      </c>
      <c r="AW4496" s="5">
        <f t="shared" ref="AW4496" si="5378">ABS(AW4495)</f>
        <v>0.13640552995390465</v>
      </c>
      <c r="AX4496" s="5">
        <f t="shared" ref="AX4496" si="5379">ABS(AX4495)</f>
        <v>0.97788018433180923</v>
      </c>
      <c r="AY4496" s="5">
        <f t="shared" ref="AY4496" si="5380">ABS(AY4495)</f>
        <v>2.8635944700460954</v>
      </c>
      <c r="AZ4496" s="5">
        <f t="shared" ref="AZ4496" si="5381">ABS(AZ4495)</f>
        <v>1.8064516129032313</v>
      </c>
      <c r="BA4496" s="5">
        <f t="shared" ref="BA4496" si="5382">ABS(BA4495)</f>
        <v>1.8649769585253466</v>
      </c>
      <c r="BB4496" s="5">
        <f t="shared" ref="BB4496" si="5383">ABS(BB4495)</f>
        <v>1.5649769585253352</v>
      </c>
      <c r="BC4496" s="5">
        <f t="shared" ref="BC4496" si="5384">ABS(BC4495)</f>
        <v>1.0935483870967744</v>
      </c>
      <c r="BD4496" s="5">
        <f t="shared" ref="BD4496" si="5385">ABS(BD4495)</f>
        <v>0.34930875576037579</v>
      </c>
      <c r="BE4496" s="5">
        <f t="shared" ref="BE4496" si="5386">ABS(BE4495)</f>
        <v>1.3364055299539075</v>
      </c>
      <c r="BF4496" s="5">
        <f t="shared" ref="BF4496" si="5387">ABS(BF4495)</f>
        <v>1.3635944700460954</v>
      </c>
      <c r="BG4496" s="5">
        <f t="shared" ref="BG4496" si="5388">ABS(BG4495)</f>
        <v>2.6064516129032285</v>
      </c>
      <c r="BH4496" s="5">
        <f t="shared" ref="BH4496" si="5389">ABS(BH4495)</f>
        <v>1.0350230414746591</v>
      </c>
      <c r="BI4496" s="5">
        <f t="shared" ref="BI4496" si="5390">ABS(BI4495)</f>
        <v>1.4506912442396214</v>
      </c>
      <c r="BJ4496" s="5">
        <f t="shared" ref="BJ4496" si="5391">ABS(BJ4495)</f>
        <v>5.0691244239629896E-2</v>
      </c>
      <c r="BK4496" s="5">
        <f t="shared" ref="BK4496" si="5392">ABS(BK4495)</f>
        <v>0.19354838709676869</v>
      </c>
      <c r="BL4496" s="5">
        <f t="shared" ref="BL4496" si="5393">ABS(BL4495)</f>
        <v>6.3594470046083984E-2</v>
      </c>
      <c r="BM4496" s="5">
        <f t="shared" ref="BM4496" si="5394">ABS(BM4495)</f>
        <v>1.0064516129032341</v>
      </c>
      <c r="BN4496" s="5">
        <f t="shared" ref="BN4496" si="5395">ABS(BN4495)</f>
        <v>1.7207373271889423</v>
      </c>
      <c r="BO4496" s="5">
        <f t="shared" ref="BO4496" si="5396">ABS(BO4495)</f>
        <v>9.2165898617523112E-2</v>
      </c>
      <c r="BP4496" s="5">
        <f t="shared" ref="BP4496" si="5397">ABS(BP4495)</f>
        <v>0.39354838709677153</v>
      </c>
      <c r="BQ4496" s="5">
        <f t="shared" ref="BQ4496" si="5398">ABS(BQ4495)</f>
        <v>0.13640552995390465</v>
      </c>
      <c r="BR4496" s="5">
        <f t="shared" ref="BR4496" si="5399">ABS(BR4495)</f>
        <v>1.4350230414746648</v>
      </c>
      <c r="BS4496" s="15">
        <f>AVERAGE(AN4496:BR4496)</f>
        <v>1.1426490263118778</v>
      </c>
      <c r="BT4496" t="s">
        <v>268</v>
      </c>
      <c r="CZ4496" s="9" t="s">
        <v>258</v>
      </c>
      <c r="DA4496" s="10" t="s">
        <v>259</v>
      </c>
      <c r="DB4496" s="10"/>
      <c r="DC4496" s="10"/>
      <c r="DD4496" s="10"/>
    </row>
    <row r="4498" spans="1:111" x14ac:dyDescent="0.25">
      <c r="CZ4498" s="9" t="s">
        <v>258</v>
      </c>
      <c r="DA4498" s="10" t="s">
        <v>259</v>
      </c>
      <c r="DB4498" s="10"/>
      <c r="DC4498" s="10"/>
      <c r="DD4498" s="10"/>
    </row>
    <row r="4499" spans="1:111" x14ac:dyDescent="0.25">
      <c r="A4499" t="s">
        <v>13</v>
      </c>
      <c r="B4499">
        <v>38.069400000000002</v>
      </c>
      <c r="C4499">
        <v>-117.2355</v>
      </c>
      <c r="D4499">
        <v>6010</v>
      </c>
      <c r="E4499" t="s">
        <v>1</v>
      </c>
      <c r="F4499">
        <v>181.5</v>
      </c>
      <c r="G4499">
        <v>2021</v>
      </c>
      <c r="H4499">
        <v>8</v>
      </c>
      <c r="I4499" t="s">
        <v>260</v>
      </c>
      <c r="J4499">
        <v>89</v>
      </c>
      <c r="K4499">
        <v>94</v>
      </c>
      <c r="L4499">
        <v>96</v>
      </c>
      <c r="M4499">
        <v>94</v>
      </c>
      <c r="N4499">
        <v>93</v>
      </c>
      <c r="O4499">
        <v>92</v>
      </c>
      <c r="P4499">
        <v>83</v>
      </c>
      <c r="Q4499">
        <v>80</v>
      </c>
      <c r="R4499">
        <v>75</v>
      </c>
      <c r="S4499">
        <v>67</v>
      </c>
      <c r="T4499">
        <v>81</v>
      </c>
      <c r="U4499">
        <v>90</v>
      </c>
      <c r="V4499">
        <v>92</v>
      </c>
      <c r="W4499">
        <v>94</v>
      </c>
      <c r="X4499">
        <v>97</v>
      </c>
      <c r="Y4499">
        <v>99</v>
      </c>
      <c r="Z4499">
        <v>98</v>
      </c>
      <c r="AA4499">
        <v>90</v>
      </c>
      <c r="AB4499">
        <v>97</v>
      </c>
      <c r="AC4499">
        <v>96</v>
      </c>
      <c r="AD4499">
        <v>95</v>
      </c>
      <c r="AE4499">
        <v>91</v>
      </c>
      <c r="AF4499">
        <v>86</v>
      </c>
      <c r="AG4499">
        <v>85</v>
      </c>
      <c r="AH4499">
        <v>86</v>
      </c>
      <c r="AI4499">
        <v>92</v>
      </c>
      <c r="AJ4499">
        <v>97</v>
      </c>
      <c r="AK4499">
        <v>97</v>
      </c>
      <c r="AL4499">
        <v>95</v>
      </c>
      <c r="AM4499">
        <v>88</v>
      </c>
      <c r="AN4499" s="5">
        <v>90</v>
      </c>
      <c r="AO4499" s="5">
        <v>94</v>
      </c>
      <c r="AP4499" s="5">
        <v>93</v>
      </c>
      <c r="AQ4499" s="5">
        <v>92</v>
      </c>
      <c r="AR4499" s="5">
        <v>95</v>
      </c>
      <c r="AS4499" s="5">
        <v>98</v>
      </c>
      <c r="AT4499" s="5">
        <v>100</v>
      </c>
      <c r="AU4499" s="5">
        <v>101</v>
      </c>
      <c r="AV4499" s="5">
        <v>102</v>
      </c>
      <c r="AW4499" s="5">
        <v>103</v>
      </c>
      <c r="AX4499" s="5">
        <v>100</v>
      </c>
      <c r="AY4499" s="5">
        <v>102</v>
      </c>
      <c r="AZ4499" s="5">
        <v>97</v>
      </c>
      <c r="BA4499" s="5">
        <v>96</v>
      </c>
      <c r="BB4499" s="5">
        <v>94</v>
      </c>
      <c r="BC4499" s="5">
        <v>94</v>
      </c>
      <c r="BD4499" s="5">
        <v>95</v>
      </c>
      <c r="BE4499" s="5">
        <v>86</v>
      </c>
      <c r="BF4499" s="5">
        <v>82</v>
      </c>
      <c r="BG4499" s="5">
        <v>89</v>
      </c>
      <c r="BH4499" s="5">
        <v>91</v>
      </c>
      <c r="BI4499" s="5">
        <v>94</v>
      </c>
      <c r="BJ4499" s="5">
        <v>95</v>
      </c>
      <c r="BK4499" s="5">
        <v>95</v>
      </c>
      <c r="BL4499" s="5">
        <v>91</v>
      </c>
      <c r="BM4499" s="5">
        <v>85</v>
      </c>
      <c r="BN4499" s="5">
        <v>87</v>
      </c>
      <c r="BO4499" s="5">
        <v>89</v>
      </c>
      <c r="BP4499" s="5">
        <v>91</v>
      </c>
      <c r="BQ4499" s="5">
        <v>84</v>
      </c>
      <c r="BR4499" s="5">
        <v>83</v>
      </c>
      <c r="BS4499">
        <v>87</v>
      </c>
      <c r="BT4499">
        <v>93</v>
      </c>
      <c r="BU4499">
        <v>96</v>
      </c>
      <c r="BV4499">
        <v>97</v>
      </c>
      <c r="BW4499">
        <v>95</v>
      </c>
      <c r="BX4499">
        <v>86</v>
      </c>
      <c r="BY4499">
        <v>92</v>
      </c>
      <c r="BZ4499">
        <v>94</v>
      </c>
      <c r="CA4499">
        <v>93</v>
      </c>
      <c r="CB4499">
        <v>94</v>
      </c>
      <c r="CC4499">
        <v>96</v>
      </c>
      <c r="CD4499">
        <v>97</v>
      </c>
      <c r="CE4499">
        <v>97</v>
      </c>
      <c r="CF4499">
        <v>96</v>
      </c>
      <c r="CG4499">
        <v>100</v>
      </c>
      <c r="CH4499">
        <v>98</v>
      </c>
      <c r="CI4499">
        <v>95</v>
      </c>
      <c r="CJ4499">
        <v>80</v>
      </c>
      <c r="CK4499">
        <v>76</v>
      </c>
      <c r="CL4499">
        <v>83</v>
      </c>
      <c r="CM4499">
        <v>86</v>
      </c>
      <c r="CN4499">
        <v>87</v>
      </c>
      <c r="CO4499">
        <v>88</v>
      </c>
      <c r="CP4499">
        <v>87</v>
      </c>
      <c r="CQ4499">
        <v>88</v>
      </c>
      <c r="CR4499">
        <v>89</v>
      </c>
      <c r="CS4499">
        <v>90</v>
      </c>
      <c r="CT4499">
        <v>95</v>
      </c>
      <c r="CU4499">
        <v>94</v>
      </c>
      <c r="CV4499">
        <v>93</v>
      </c>
      <c r="CW4499">
        <v>89</v>
      </c>
      <c r="CX4499" t="s">
        <v>2</v>
      </c>
      <c r="CY4499" t="s">
        <v>14</v>
      </c>
      <c r="CZ4499" s="1">
        <f>CORREL(AN4499:BR4499,AN$4538:BR$4538)</f>
        <v>0.81719289464022549</v>
      </c>
      <c r="DA4499" s="4">
        <f>AVERAGE(AN4499:BR4499)</f>
        <v>93.161290322580641</v>
      </c>
      <c r="DB4499" s="4"/>
      <c r="DC4499" s="4"/>
      <c r="DD4499" s="4"/>
      <c r="DF4499" s="11"/>
      <c r="DG4499" s="11"/>
    </row>
    <row r="4500" spans="1:111" x14ac:dyDescent="0.25">
      <c r="A4500" t="s">
        <v>224</v>
      </c>
      <c r="B4500">
        <v>36.0306</v>
      </c>
      <c r="C4500">
        <v>-115.5167</v>
      </c>
      <c r="D4500">
        <v>5600</v>
      </c>
      <c r="E4500" t="s">
        <v>1</v>
      </c>
      <c r="F4500">
        <v>130.19999999999999</v>
      </c>
      <c r="G4500">
        <v>2021</v>
      </c>
      <c r="H4500">
        <v>8</v>
      </c>
      <c r="I4500" t="s">
        <v>260</v>
      </c>
      <c r="J4500">
        <v>87</v>
      </c>
      <c r="K4500">
        <v>90</v>
      </c>
      <c r="L4500">
        <v>92</v>
      </c>
      <c r="M4500">
        <v>92</v>
      </c>
      <c r="N4500">
        <v>90</v>
      </c>
      <c r="O4500">
        <v>86</v>
      </c>
      <c r="P4500">
        <v>79</v>
      </c>
      <c r="Q4500">
        <v>76</v>
      </c>
      <c r="R4500">
        <v>76</v>
      </c>
      <c r="S4500">
        <v>72</v>
      </c>
      <c r="T4500">
        <v>83</v>
      </c>
      <c r="U4500">
        <v>91</v>
      </c>
      <c r="V4500">
        <v>90</v>
      </c>
      <c r="W4500">
        <v>92</v>
      </c>
      <c r="X4500">
        <v>96</v>
      </c>
      <c r="Y4500">
        <v>100</v>
      </c>
      <c r="Z4500">
        <v>98</v>
      </c>
      <c r="AA4500">
        <v>96</v>
      </c>
      <c r="AB4500">
        <v>96</v>
      </c>
      <c r="AC4500">
        <v>95</v>
      </c>
      <c r="AD4500">
        <v>90</v>
      </c>
      <c r="AE4500">
        <v>86</v>
      </c>
      <c r="AF4500">
        <v>74</v>
      </c>
      <c r="AG4500">
        <v>81</v>
      </c>
      <c r="AH4500">
        <v>90</v>
      </c>
      <c r="AI4500">
        <v>91</v>
      </c>
      <c r="AJ4500">
        <v>93</v>
      </c>
      <c r="AK4500">
        <v>92</v>
      </c>
      <c r="AL4500">
        <v>92</v>
      </c>
      <c r="AM4500">
        <v>84</v>
      </c>
      <c r="AN4500" s="5">
        <v>89</v>
      </c>
      <c r="AO4500" s="5">
        <v>91</v>
      </c>
      <c r="AP4500" s="5">
        <v>84</v>
      </c>
      <c r="AQ4500" s="5">
        <v>91</v>
      </c>
      <c r="AR4500" s="5">
        <v>94</v>
      </c>
      <c r="AS4500" s="5">
        <v>98</v>
      </c>
      <c r="AT4500" s="5">
        <v>99</v>
      </c>
      <c r="AU4500" s="5">
        <v>98</v>
      </c>
      <c r="AV4500" s="5">
        <v>100</v>
      </c>
      <c r="AW4500" s="5">
        <v>101</v>
      </c>
      <c r="AX4500" s="5">
        <v>102</v>
      </c>
      <c r="AY4500" s="5">
        <v>99</v>
      </c>
      <c r="AZ4500" s="5">
        <v>92</v>
      </c>
      <c r="BA4500" s="5">
        <v>91</v>
      </c>
      <c r="BB4500" s="5">
        <v>90</v>
      </c>
      <c r="BC4500" s="5">
        <v>89</v>
      </c>
      <c r="BD4500" s="5">
        <v>92</v>
      </c>
      <c r="BE4500" s="5">
        <v>85</v>
      </c>
      <c r="BF4500" s="5">
        <v>84</v>
      </c>
      <c r="BG4500" s="5">
        <v>90</v>
      </c>
      <c r="BH4500" s="5">
        <v>88</v>
      </c>
      <c r="BI4500" s="5">
        <v>89</v>
      </c>
      <c r="BJ4500" s="5">
        <v>87</v>
      </c>
      <c r="BK4500" s="5">
        <v>89</v>
      </c>
      <c r="BL4500" s="5">
        <v>88</v>
      </c>
      <c r="BM4500" s="5">
        <v>73</v>
      </c>
      <c r="BN4500" s="5">
        <v>84</v>
      </c>
      <c r="BO4500" s="5">
        <v>86</v>
      </c>
      <c r="BP4500" s="5">
        <v>91</v>
      </c>
      <c r="BQ4500" s="5">
        <v>80</v>
      </c>
      <c r="BR4500" s="5">
        <v>78</v>
      </c>
      <c r="BS4500">
        <v>85</v>
      </c>
      <c r="BT4500">
        <v>92</v>
      </c>
      <c r="BU4500">
        <v>95</v>
      </c>
      <c r="BV4500">
        <v>98</v>
      </c>
      <c r="BW4500">
        <v>93</v>
      </c>
      <c r="BX4500">
        <v>88</v>
      </c>
      <c r="BY4500">
        <v>92</v>
      </c>
      <c r="BZ4500">
        <v>88</v>
      </c>
      <c r="CA4500">
        <v>88</v>
      </c>
      <c r="CB4500">
        <v>92</v>
      </c>
      <c r="CC4500">
        <v>90</v>
      </c>
      <c r="CD4500">
        <v>90</v>
      </c>
      <c r="CE4500">
        <v>91</v>
      </c>
      <c r="CF4500">
        <v>90</v>
      </c>
      <c r="CG4500">
        <v>94</v>
      </c>
      <c r="CH4500">
        <v>94</v>
      </c>
      <c r="CI4500">
        <v>86</v>
      </c>
      <c r="CJ4500">
        <v>80</v>
      </c>
      <c r="CK4500">
        <v>76</v>
      </c>
      <c r="CL4500">
        <v>82</v>
      </c>
      <c r="CM4500">
        <v>82</v>
      </c>
      <c r="CN4500">
        <v>87</v>
      </c>
      <c r="CO4500">
        <v>86</v>
      </c>
      <c r="CP4500">
        <v>85</v>
      </c>
      <c r="CQ4500">
        <v>87</v>
      </c>
      <c r="CR4500">
        <v>88</v>
      </c>
      <c r="CS4500">
        <v>90</v>
      </c>
      <c r="CT4500">
        <v>92</v>
      </c>
      <c r="CU4500">
        <v>93</v>
      </c>
      <c r="CV4500">
        <v>90</v>
      </c>
      <c r="CW4500">
        <v>82</v>
      </c>
      <c r="CX4500" t="s">
        <v>2</v>
      </c>
      <c r="CY4500" t="s">
        <v>225</v>
      </c>
      <c r="CZ4500" s="1">
        <f t="shared" ref="CZ4500:CZ4538" si="5400">CORREL(AN4500:BR4500,AN$4538:BR$4538)</f>
        <v>0.94576674881343947</v>
      </c>
      <c r="DA4500" s="4">
        <f t="shared" ref="DA4500:DA4538" si="5401">AVERAGE(AN4500:BR4500)</f>
        <v>90.064516129032256</v>
      </c>
      <c r="DB4500" s="4"/>
      <c r="DC4500" s="4"/>
      <c r="DD4500" s="4"/>
      <c r="DF4500" s="11"/>
      <c r="DG4500" s="11"/>
    </row>
    <row r="4501" spans="1:111" x14ac:dyDescent="0.25">
      <c r="A4501" t="s">
        <v>211</v>
      </c>
      <c r="B4501">
        <v>37.8431</v>
      </c>
      <c r="C4501">
        <v>-118.4778</v>
      </c>
      <c r="D4501">
        <v>5450</v>
      </c>
      <c r="E4501" t="s">
        <v>1</v>
      </c>
      <c r="F4501">
        <v>209.4</v>
      </c>
      <c r="G4501">
        <v>2021</v>
      </c>
      <c r="H4501">
        <v>8</v>
      </c>
      <c r="I4501" t="s">
        <v>260</v>
      </c>
      <c r="J4501">
        <v>94</v>
      </c>
      <c r="K4501">
        <v>98</v>
      </c>
      <c r="L4501">
        <v>98</v>
      </c>
      <c r="M4501">
        <v>95</v>
      </c>
      <c r="N4501">
        <v>97</v>
      </c>
      <c r="O4501">
        <v>94</v>
      </c>
      <c r="P4501">
        <v>87</v>
      </c>
      <c r="Q4501">
        <v>82</v>
      </c>
      <c r="R4501">
        <v>79</v>
      </c>
      <c r="S4501">
        <v>75</v>
      </c>
      <c r="T4501">
        <v>85</v>
      </c>
      <c r="U4501">
        <v>92</v>
      </c>
      <c r="V4501">
        <v>94</v>
      </c>
      <c r="W4501">
        <v>96</v>
      </c>
      <c r="X4501">
        <v>99</v>
      </c>
      <c r="Y4501">
        <v>101</v>
      </c>
      <c r="Z4501">
        <v>100</v>
      </c>
      <c r="AA4501">
        <v>94</v>
      </c>
      <c r="AB4501">
        <v>97</v>
      </c>
      <c r="AC4501">
        <v>101</v>
      </c>
      <c r="AD4501">
        <v>97</v>
      </c>
      <c r="AE4501">
        <v>93</v>
      </c>
      <c r="AF4501">
        <v>90</v>
      </c>
      <c r="AG4501">
        <v>89</v>
      </c>
      <c r="AH4501">
        <v>90</v>
      </c>
      <c r="AI4501">
        <v>94</v>
      </c>
      <c r="AJ4501">
        <v>100</v>
      </c>
      <c r="AK4501">
        <v>103</v>
      </c>
      <c r="AL4501">
        <v>94</v>
      </c>
      <c r="AM4501">
        <v>91</v>
      </c>
      <c r="AN4501" s="5">
        <v>92</v>
      </c>
      <c r="AO4501" s="5">
        <v>98</v>
      </c>
      <c r="AP4501" s="5">
        <v>95</v>
      </c>
      <c r="AQ4501" s="5">
        <v>95</v>
      </c>
      <c r="AR4501" s="5">
        <v>98</v>
      </c>
      <c r="AS4501" s="5">
        <v>100</v>
      </c>
      <c r="AT4501" s="5">
        <v>102</v>
      </c>
      <c r="AU4501" s="5">
        <v>102</v>
      </c>
      <c r="AV4501" s="5">
        <v>102</v>
      </c>
      <c r="AW4501" s="5">
        <v>104</v>
      </c>
      <c r="AX4501" s="5">
        <v>102</v>
      </c>
      <c r="AY4501" s="5">
        <v>101</v>
      </c>
      <c r="AZ4501" s="5">
        <v>98</v>
      </c>
      <c r="BA4501" s="5">
        <v>99</v>
      </c>
      <c r="BB4501" s="5">
        <v>99</v>
      </c>
      <c r="BC4501" s="5">
        <v>98</v>
      </c>
      <c r="BD4501" s="5">
        <v>97</v>
      </c>
      <c r="BE4501" s="5">
        <v>90</v>
      </c>
      <c r="BF4501" s="5">
        <v>88</v>
      </c>
      <c r="BG4501" s="5">
        <v>92</v>
      </c>
      <c r="BH4501" s="5">
        <v>98</v>
      </c>
      <c r="BI4501" s="5">
        <v>96</v>
      </c>
      <c r="BJ4501" s="5">
        <v>98</v>
      </c>
      <c r="BK4501" s="5">
        <v>99</v>
      </c>
      <c r="BL4501" s="5">
        <v>99</v>
      </c>
      <c r="BM4501" s="5">
        <v>93</v>
      </c>
      <c r="BN4501" s="5">
        <v>93</v>
      </c>
      <c r="BO4501" s="5">
        <v>89</v>
      </c>
      <c r="BP4501" s="5">
        <v>88</v>
      </c>
      <c r="BQ4501" s="5">
        <v>92</v>
      </c>
      <c r="BR4501" s="5">
        <v>89</v>
      </c>
      <c r="BS4501">
        <v>91</v>
      </c>
      <c r="BT4501">
        <v>97</v>
      </c>
      <c r="BU4501">
        <v>99</v>
      </c>
      <c r="BV4501">
        <v>99</v>
      </c>
      <c r="BW4501">
        <v>97</v>
      </c>
      <c r="BX4501">
        <v>88</v>
      </c>
      <c r="BY4501">
        <v>95</v>
      </c>
      <c r="BZ4501">
        <v>97</v>
      </c>
      <c r="CA4501">
        <v>96</v>
      </c>
      <c r="CB4501">
        <v>96</v>
      </c>
      <c r="CC4501">
        <v>97</v>
      </c>
      <c r="CD4501">
        <v>100</v>
      </c>
      <c r="CE4501">
        <v>96</v>
      </c>
      <c r="CF4501">
        <v>100</v>
      </c>
      <c r="CG4501">
        <v>101</v>
      </c>
      <c r="CH4501">
        <v>102</v>
      </c>
      <c r="CI4501">
        <v>97</v>
      </c>
      <c r="CJ4501">
        <v>81</v>
      </c>
      <c r="CK4501">
        <v>84</v>
      </c>
      <c r="CL4501">
        <v>86</v>
      </c>
      <c r="CM4501">
        <v>87</v>
      </c>
      <c r="CN4501">
        <v>87</v>
      </c>
      <c r="CO4501">
        <v>89</v>
      </c>
      <c r="CP4501">
        <v>90</v>
      </c>
      <c r="CQ4501">
        <v>91</v>
      </c>
      <c r="CR4501">
        <v>92</v>
      </c>
      <c r="CS4501">
        <v>94</v>
      </c>
      <c r="CT4501">
        <v>95</v>
      </c>
      <c r="CU4501">
        <v>97</v>
      </c>
      <c r="CV4501">
        <v>97</v>
      </c>
      <c r="CW4501">
        <v>95</v>
      </c>
      <c r="CX4501" t="s">
        <v>5</v>
      </c>
      <c r="CY4501" t="s">
        <v>212</v>
      </c>
      <c r="CZ4501" s="1">
        <f t="shared" si="5400"/>
        <v>0.65080166238216641</v>
      </c>
      <c r="DA4501" s="4">
        <f t="shared" si="5401"/>
        <v>96.322580645161295</v>
      </c>
      <c r="DB4501" s="4"/>
      <c r="DC4501" s="4"/>
      <c r="DD4501" s="4"/>
      <c r="DF4501" s="11"/>
      <c r="DG4501" s="11"/>
    </row>
    <row r="4502" spans="1:111" x14ac:dyDescent="0.25">
      <c r="A4502" t="s">
        <v>209</v>
      </c>
      <c r="B4502">
        <v>35.123100000000001</v>
      </c>
      <c r="C4502">
        <v>-115.4114</v>
      </c>
      <c r="D4502">
        <v>5413</v>
      </c>
      <c r="E4502" t="s">
        <v>1</v>
      </c>
      <c r="F4502">
        <v>198.4</v>
      </c>
      <c r="G4502">
        <v>2021</v>
      </c>
      <c r="H4502">
        <v>8</v>
      </c>
      <c r="I4502" t="s">
        <v>260</v>
      </c>
      <c r="J4502">
        <v>56</v>
      </c>
      <c r="K4502">
        <v>60</v>
      </c>
      <c r="L4502">
        <v>60</v>
      </c>
      <c r="M4502">
        <v>61</v>
      </c>
      <c r="N4502">
        <v>59</v>
      </c>
      <c r="O4502">
        <v>53</v>
      </c>
      <c r="P4502">
        <v>48</v>
      </c>
      <c r="Q4502">
        <v>49</v>
      </c>
      <c r="R4502">
        <v>47</v>
      </c>
      <c r="S4502">
        <v>43</v>
      </c>
      <c r="T4502">
        <v>53</v>
      </c>
      <c r="U4502">
        <v>58</v>
      </c>
      <c r="V4502">
        <v>59</v>
      </c>
      <c r="W4502">
        <v>62</v>
      </c>
      <c r="X4502">
        <v>67</v>
      </c>
      <c r="Y4502">
        <v>67</v>
      </c>
      <c r="Z4502">
        <v>67</v>
      </c>
      <c r="AA4502">
        <v>67</v>
      </c>
      <c r="AB4502">
        <v>67</v>
      </c>
      <c r="AC4502">
        <v>62</v>
      </c>
      <c r="AD4502">
        <v>59</v>
      </c>
      <c r="AE4502">
        <v>56</v>
      </c>
      <c r="AF4502">
        <v>78</v>
      </c>
      <c r="AG4502">
        <v>78</v>
      </c>
      <c r="AH4502">
        <v>84</v>
      </c>
      <c r="AI4502">
        <v>92</v>
      </c>
      <c r="AJ4502">
        <v>92</v>
      </c>
      <c r="AK4502">
        <v>91</v>
      </c>
      <c r="AL4502">
        <v>84</v>
      </c>
      <c r="AM4502">
        <v>84</v>
      </c>
      <c r="AN4502" s="5">
        <v>91</v>
      </c>
      <c r="AO4502" s="5">
        <v>92</v>
      </c>
      <c r="AP4502" s="5">
        <v>84</v>
      </c>
      <c r="AQ4502" s="5">
        <v>92</v>
      </c>
      <c r="AR4502" s="5">
        <v>92</v>
      </c>
      <c r="AS4502" s="5">
        <v>94</v>
      </c>
      <c r="AT4502" s="5">
        <v>96</v>
      </c>
      <c r="AU4502" s="5">
        <v>94</v>
      </c>
      <c r="AV4502" s="5">
        <v>98</v>
      </c>
      <c r="AW4502" s="5">
        <v>102</v>
      </c>
      <c r="AX4502" s="5">
        <v>98</v>
      </c>
      <c r="AY4502" s="5">
        <v>94</v>
      </c>
      <c r="AZ4502" s="5">
        <v>88</v>
      </c>
      <c r="BA4502" s="5">
        <v>88</v>
      </c>
      <c r="BB4502" s="5">
        <v>89</v>
      </c>
      <c r="BC4502" s="5">
        <v>90</v>
      </c>
      <c r="BD4502" s="5">
        <v>88</v>
      </c>
      <c r="BE4502" s="5">
        <v>86</v>
      </c>
      <c r="BF4502" s="5">
        <v>87</v>
      </c>
      <c r="BG4502" s="5">
        <v>90</v>
      </c>
      <c r="BH4502" s="5">
        <v>86</v>
      </c>
      <c r="BI4502" s="5">
        <v>87</v>
      </c>
      <c r="BJ4502" s="5">
        <v>86</v>
      </c>
      <c r="BK4502" s="5">
        <v>83</v>
      </c>
      <c r="BL4502" s="5">
        <v>81</v>
      </c>
      <c r="BM4502" s="5">
        <v>74</v>
      </c>
      <c r="BN4502" s="5">
        <v>84</v>
      </c>
      <c r="BO4502" s="5">
        <v>85</v>
      </c>
      <c r="BP4502" s="5">
        <v>89</v>
      </c>
      <c r="BQ4502" s="5">
        <v>79</v>
      </c>
      <c r="BR4502" s="5">
        <v>81</v>
      </c>
      <c r="BS4502">
        <v>88</v>
      </c>
      <c r="BT4502">
        <v>94</v>
      </c>
      <c r="BU4502">
        <v>95</v>
      </c>
      <c r="BV4502">
        <v>96</v>
      </c>
      <c r="BW4502">
        <v>95</v>
      </c>
      <c r="BX4502">
        <v>91</v>
      </c>
      <c r="BY4502">
        <v>91</v>
      </c>
      <c r="BZ4502">
        <v>90</v>
      </c>
      <c r="CA4502">
        <v>89</v>
      </c>
      <c r="CB4502">
        <v>86</v>
      </c>
      <c r="CC4502">
        <v>81</v>
      </c>
      <c r="CD4502">
        <v>88</v>
      </c>
      <c r="CE4502">
        <v>87</v>
      </c>
      <c r="CF4502">
        <v>84</v>
      </c>
      <c r="CG4502">
        <v>91</v>
      </c>
      <c r="CH4502">
        <v>89</v>
      </c>
      <c r="CI4502">
        <v>83</v>
      </c>
      <c r="CJ4502">
        <v>81</v>
      </c>
      <c r="CK4502">
        <v>76</v>
      </c>
      <c r="CL4502">
        <v>79</v>
      </c>
      <c r="CM4502">
        <v>78</v>
      </c>
      <c r="CN4502">
        <v>81</v>
      </c>
      <c r="CO4502">
        <v>82</v>
      </c>
      <c r="CP4502">
        <v>85</v>
      </c>
      <c r="CQ4502">
        <v>90</v>
      </c>
      <c r="CR4502">
        <v>90</v>
      </c>
      <c r="CS4502">
        <v>92</v>
      </c>
      <c r="CT4502">
        <v>91</v>
      </c>
      <c r="CU4502">
        <v>93</v>
      </c>
      <c r="CV4502">
        <v>88</v>
      </c>
      <c r="CW4502">
        <v>81</v>
      </c>
      <c r="CX4502" t="s">
        <v>5</v>
      </c>
      <c r="CY4502" t="s">
        <v>210</v>
      </c>
      <c r="CZ4502" s="1">
        <f t="shared" si="5400"/>
        <v>0.90370466139037464</v>
      </c>
      <c r="DA4502" s="4">
        <f t="shared" si="5401"/>
        <v>88.645161290322577</v>
      </c>
      <c r="DB4502" s="4"/>
      <c r="DC4502" s="4"/>
      <c r="DD4502" s="4"/>
      <c r="DF4502" s="11"/>
      <c r="DG4502" s="11"/>
    </row>
    <row r="4503" spans="1:111" x14ac:dyDescent="0.25">
      <c r="A4503" t="s">
        <v>107</v>
      </c>
      <c r="B4503">
        <v>38.050600000000003</v>
      </c>
      <c r="C4503">
        <v>-117.09059999999999</v>
      </c>
      <c r="D4503">
        <v>5399</v>
      </c>
      <c r="E4503" t="s">
        <v>1</v>
      </c>
      <c r="F4503">
        <v>177.5</v>
      </c>
      <c r="G4503">
        <v>2021</v>
      </c>
      <c r="H4503">
        <v>8</v>
      </c>
      <c r="I4503" t="s">
        <v>260</v>
      </c>
      <c r="J4503">
        <v>91</v>
      </c>
      <c r="K4503">
        <v>97</v>
      </c>
      <c r="L4503">
        <v>97</v>
      </c>
      <c r="M4503">
        <v>95</v>
      </c>
      <c r="N4503">
        <v>95</v>
      </c>
      <c r="O4503">
        <v>92</v>
      </c>
      <c r="P4503">
        <v>84</v>
      </c>
      <c r="Q4503">
        <v>81</v>
      </c>
      <c r="R4503">
        <v>80</v>
      </c>
      <c r="S4503">
        <v>68</v>
      </c>
      <c r="T4503">
        <v>83</v>
      </c>
      <c r="U4503">
        <v>91</v>
      </c>
      <c r="V4503">
        <v>93</v>
      </c>
      <c r="W4503">
        <v>95</v>
      </c>
      <c r="X4503">
        <v>99</v>
      </c>
      <c r="Y4503">
        <v>100</v>
      </c>
      <c r="Z4503">
        <v>99</v>
      </c>
      <c r="AA4503">
        <v>94</v>
      </c>
      <c r="AB4503">
        <v>98</v>
      </c>
      <c r="AC4503">
        <v>100</v>
      </c>
      <c r="AD4503">
        <v>97</v>
      </c>
      <c r="AE4503">
        <v>92</v>
      </c>
      <c r="AF4503">
        <v>88</v>
      </c>
      <c r="AG4503">
        <v>86</v>
      </c>
      <c r="AH4503">
        <v>88</v>
      </c>
      <c r="AI4503">
        <v>92</v>
      </c>
      <c r="AJ4503">
        <v>98</v>
      </c>
      <c r="AK4503">
        <v>98</v>
      </c>
      <c r="AL4503">
        <v>96</v>
      </c>
      <c r="AM4503">
        <v>90</v>
      </c>
      <c r="AN4503" s="5">
        <v>91</v>
      </c>
      <c r="AO4503" s="5">
        <v>94</v>
      </c>
      <c r="AP4503" s="5">
        <v>94</v>
      </c>
      <c r="AQ4503" s="5">
        <v>94</v>
      </c>
      <c r="AR4503" s="5">
        <v>96</v>
      </c>
      <c r="AS4503" s="5">
        <v>100</v>
      </c>
      <c r="AT4503" s="5">
        <v>102</v>
      </c>
      <c r="AU4503" s="5">
        <v>102</v>
      </c>
      <c r="AV4503" s="5">
        <v>104</v>
      </c>
      <c r="AW4503" s="5">
        <v>104</v>
      </c>
      <c r="AX4503" s="5">
        <v>105</v>
      </c>
      <c r="AY4503" s="5">
        <v>104</v>
      </c>
      <c r="AZ4503" s="5">
        <v>97</v>
      </c>
      <c r="BA4503" s="5">
        <v>98</v>
      </c>
      <c r="BB4503" s="5">
        <v>96</v>
      </c>
      <c r="BC4503" s="5">
        <v>96</v>
      </c>
      <c r="BD4503" s="5">
        <v>96</v>
      </c>
      <c r="BE4503" s="5">
        <v>87</v>
      </c>
      <c r="BF4503" s="5">
        <v>84</v>
      </c>
      <c r="BG4503" s="5">
        <v>91</v>
      </c>
      <c r="BH4503" s="5">
        <v>92</v>
      </c>
      <c r="BI4503" s="5">
        <v>96</v>
      </c>
      <c r="BJ4503" s="5">
        <v>95</v>
      </c>
      <c r="BK4503" s="5">
        <v>96</v>
      </c>
      <c r="BL4503" s="5">
        <v>96</v>
      </c>
      <c r="BM4503" s="5">
        <v>91</v>
      </c>
      <c r="BN4503" s="5">
        <v>88</v>
      </c>
      <c r="BO4503" s="5">
        <v>89</v>
      </c>
      <c r="BP4503" s="5">
        <v>91</v>
      </c>
      <c r="BQ4503" s="5">
        <v>84</v>
      </c>
      <c r="BR4503" s="5">
        <v>84</v>
      </c>
      <c r="BS4503">
        <v>87</v>
      </c>
      <c r="BT4503">
        <v>95</v>
      </c>
      <c r="BU4503">
        <v>96</v>
      </c>
      <c r="BV4503">
        <v>100</v>
      </c>
      <c r="BW4503">
        <v>100</v>
      </c>
      <c r="BX4503">
        <v>87</v>
      </c>
      <c r="BY4503">
        <v>92</v>
      </c>
      <c r="BZ4503">
        <v>95</v>
      </c>
      <c r="CA4503">
        <v>94</v>
      </c>
      <c r="CB4503">
        <v>95</v>
      </c>
      <c r="CC4503">
        <v>97</v>
      </c>
      <c r="CD4503">
        <v>98</v>
      </c>
      <c r="CE4503">
        <v>97</v>
      </c>
      <c r="CF4503">
        <v>98</v>
      </c>
      <c r="CG4503">
        <v>101</v>
      </c>
      <c r="CH4503">
        <v>100</v>
      </c>
      <c r="CI4503">
        <v>96</v>
      </c>
      <c r="CJ4503">
        <v>80</v>
      </c>
      <c r="CK4503">
        <v>76</v>
      </c>
      <c r="CL4503">
        <v>85</v>
      </c>
      <c r="CM4503">
        <v>86</v>
      </c>
      <c r="CN4503">
        <v>88</v>
      </c>
      <c r="CO4503">
        <v>88</v>
      </c>
      <c r="CP4503">
        <v>88</v>
      </c>
      <c r="CQ4503">
        <v>90</v>
      </c>
      <c r="CR4503">
        <v>89</v>
      </c>
      <c r="CS4503">
        <v>92</v>
      </c>
      <c r="CT4503">
        <v>93</v>
      </c>
      <c r="CU4503">
        <v>95</v>
      </c>
      <c r="CV4503">
        <v>94</v>
      </c>
      <c r="CW4503">
        <v>90</v>
      </c>
      <c r="CX4503" t="s">
        <v>2</v>
      </c>
      <c r="CY4503" t="s">
        <v>108</v>
      </c>
      <c r="CZ4503" s="1">
        <f t="shared" si="5400"/>
        <v>0.78184453950045552</v>
      </c>
      <c r="DA4503" s="4">
        <f t="shared" si="5401"/>
        <v>94.741935483870961</v>
      </c>
      <c r="DB4503" s="4"/>
      <c r="DC4503" s="4"/>
      <c r="DD4503" s="4"/>
      <c r="DF4503" s="11"/>
      <c r="DG4503" s="11"/>
    </row>
    <row r="4504" spans="1:111" x14ac:dyDescent="0.25">
      <c r="A4504" t="s">
        <v>177</v>
      </c>
      <c r="B4504">
        <v>38.303600000000003</v>
      </c>
      <c r="C4504">
        <v>-116.1925</v>
      </c>
      <c r="D4504">
        <v>5200</v>
      </c>
      <c r="E4504" t="s">
        <v>1</v>
      </c>
      <c r="F4504">
        <v>213</v>
      </c>
      <c r="G4504">
        <v>2021</v>
      </c>
      <c r="H4504">
        <v>8</v>
      </c>
      <c r="I4504" t="s">
        <v>260</v>
      </c>
      <c r="J4504">
        <v>91</v>
      </c>
      <c r="K4504">
        <v>96</v>
      </c>
      <c r="L4504">
        <v>99</v>
      </c>
      <c r="M4504">
        <v>97</v>
      </c>
      <c r="N4504">
        <v>95</v>
      </c>
      <c r="O4504">
        <v>94</v>
      </c>
      <c r="P4504">
        <v>86</v>
      </c>
      <c r="Q4504">
        <v>84</v>
      </c>
      <c r="R4504">
        <v>82</v>
      </c>
      <c r="S4504">
        <v>74</v>
      </c>
      <c r="T4504">
        <v>85</v>
      </c>
      <c r="U4504">
        <v>94</v>
      </c>
      <c r="V4504">
        <v>95</v>
      </c>
      <c r="W4504">
        <v>97</v>
      </c>
      <c r="X4504">
        <v>101</v>
      </c>
      <c r="Y4504">
        <v>102</v>
      </c>
      <c r="Z4504">
        <v>99</v>
      </c>
      <c r="AA4504">
        <v>94</v>
      </c>
      <c r="AB4504">
        <v>99</v>
      </c>
      <c r="AC4504">
        <v>101</v>
      </c>
      <c r="AD4504">
        <v>99</v>
      </c>
      <c r="AE4504">
        <v>92</v>
      </c>
      <c r="AF4504">
        <v>88</v>
      </c>
      <c r="AG4504">
        <v>87</v>
      </c>
      <c r="AH4504">
        <v>88</v>
      </c>
      <c r="AI4504">
        <v>92</v>
      </c>
      <c r="AJ4504">
        <v>96</v>
      </c>
      <c r="AK4504">
        <v>99</v>
      </c>
      <c r="AL4504">
        <v>96</v>
      </c>
      <c r="AM4504">
        <v>87</v>
      </c>
      <c r="AN4504" s="5">
        <v>90</v>
      </c>
      <c r="AO4504" s="5">
        <v>96</v>
      </c>
      <c r="AP4504" s="5">
        <v>96</v>
      </c>
      <c r="AQ4504" s="5">
        <v>94</v>
      </c>
      <c r="AR4504" s="5">
        <v>98</v>
      </c>
      <c r="AS4504" s="5">
        <v>101</v>
      </c>
      <c r="AT4504" s="5">
        <v>101</v>
      </c>
      <c r="AU4504" s="5">
        <v>103</v>
      </c>
      <c r="AV4504" s="5">
        <v>105</v>
      </c>
      <c r="AW4504" s="5">
        <v>105</v>
      </c>
      <c r="AX4504" s="5">
        <v>103</v>
      </c>
      <c r="AY4504" s="5">
        <v>102</v>
      </c>
      <c r="AZ4504" s="5">
        <v>98</v>
      </c>
      <c r="BA4504" s="5">
        <v>99</v>
      </c>
      <c r="BB4504" s="5">
        <v>98</v>
      </c>
      <c r="BC4504" s="5">
        <v>94</v>
      </c>
      <c r="BD4504" s="5">
        <v>98</v>
      </c>
      <c r="BE4504" s="5">
        <v>89</v>
      </c>
      <c r="BF4504" s="5">
        <v>81</v>
      </c>
      <c r="BG4504" s="5">
        <v>93</v>
      </c>
      <c r="BH4504" s="5">
        <v>90</v>
      </c>
      <c r="BI4504" s="5">
        <v>95</v>
      </c>
      <c r="BJ4504" s="5">
        <v>94</v>
      </c>
      <c r="BK4504" s="5">
        <v>97</v>
      </c>
      <c r="BL4504" s="5">
        <v>98</v>
      </c>
      <c r="BM4504" s="5">
        <v>91</v>
      </c>
      <c r="BN4504" s="5">
        <v>90</v>
      </c>
      <c r="BO4504" s="5">
        <v>89</v>
      </c>
      <c r="BP4504" s="5">
        <v>91</v>
      </c>
      <c r="BQ4504" s="5">
        <v>87</v>
      </c>
      <c r="BR4504" s="5">
        <v>83</v>
      </c>
      <c r="BS4504">
        <v>86</v>
      </c>
      <c r="BT4504">
        <v>95</v>
      </c>
      <c r="BU4504">
        <v>97</v>
      </c>
      <c r="BV4504">
        <v>98</v>
      </c>
      <c r="BW4504">
        <v>99</v>
      </c>
      <c r="BX4504">
        <v>87</v>
      </c>
      <c r="BY4504">
        <v>92</v>
      </c>
      <c r="BZ4504">
        <v>96</v>
      </c>
      <c r="CA4504">
        <v>96</v>
      </c>
      <c r="CB4504">
        <v>96</v>
      </c>
      <c r="CC4504">
        <v>99</v>
      </c>
      <c r="CD4504">
        <v>100</v>
      </c>
      <c r="CE4504">
        <v>98</v>
      </c>
      <c r="CF4504">
        <v>101</v>
      </c>
      <c r="CG4504">
        <v>101</v>
      </c>
      <c r="CH4504">
        <v>101</v>
      </c>
      <c r="CI4504">
        <v>98</v>
      </c>
      <c r="CJ4504">
        <v>81</v>
      </c>
      <c r="CK4504">
        <v>78</v>
      </c>
      <c r="CL4504">
        <v>86</v>
      </c>
      <c r="CM4504">
        <v>87</v>
      </c>
      <c r="CN4504">
        <v>90</v>
      </c>
      <c r="CO4504">
        <v>91</v>
      </c>
      <c r="CP4504">
        <v>90</v>
      </c>
      <c r="CQ4504">
        <v>91</v>
      </c>
      <c r="CR4504">
        <v>92</v>
      </c>
      <c r="CS4504">
        <v>94</v>
      </c>
      <c r="CT4504">
        <v>96</v>
      </c>
      <c r="CU4504">
        <v>96</v>
      </c>
      <c r="CV4504">
        <v>96</v>
      </c>
      <c r="CW4504">
        <v>92</v>
      </c>
      <c r="CX4504" t="s">
        <v>2</v>
      </c>
      <c r="CY4504" t="s">
        <v>178</v>
      </c>
      <c r="CZ4504" s="1">
        <f t="shared" si="5400"/>
        <v>0.74646444348155294</v>
      </c>
      <c r="DA4504" s="4">
        <f t="shared" si="5401"/>
        <v>95.129032258064512</v>
      </c>
      <c r="DB4504" s="4"/>
      <c r="DC4504" s="4"/>
      <c r="DD4504" s="4"/>
    </row>
    <row r="4505" spans="1:111" x14ac:dyDescent="0.25">
      <c r="A4505" t="s">
        <v>201</v>
      </c>
      <c r="B4505">
        <v>35.770600000000002</v>
      </c>
      <c r="C4505">
        <v>-115.9092</v>
      </c>
      <c r="D4505">
        <v>5000</v>
      </c>
      <c r="E4505" t="s">
        <v>1</v>
      </c>
      <c r="F4505">
        <v>115.3</v>
      </c>
      <c r="G4505">
        <v>2021</v>
      </c>
      <c r="H4505">
        <v>8</v>
      </c>
      <c r="I4505" t="s">
        <v>260</v>
      </c>
      <c r="J4505">
        <v>91</v>
      </c>
      <c r="K4505">
        <v>94</v>
      </c>
      <c r="L4505">
        <v>94</v>
      </c>
      <c r="M4505">
        <v>95</v>
      </c>
      <c r="N4505">
        <v>95</v>
      </c>
      <c r="O4505">
        <v>86</v>
      </c>
      <c r="P4505">
        <v>79</v>
      </c>
      <c r="Q4505">
        <v>79</v>
      </c>
      <c r="R4505">
        <v>78</v>
      </c>
      <c r="S4505">
        <v>75</v>
      </c>
      <c r="T4505">
        <v>84</v>
      </c>
      <c r="U4505">
        <v>92</v>
      </c>
      <c r="V4505">
        <v>92</v>
      </c>
      <c r="W4505">
        <v>95</v>
      </c>
      <c r="X4505">
        <v>100</v>
      </c>
      <c r="Y4505">
        <v>104</v>
      </c>
      <c r="Z4505">
        <v>101</v>
      </c>
      <c r="AA4505">
        <v>101</v>
      </c>
      <c r="AB4505">
        <v>101</v>
      </c>
      <c r="AC4505">
        <v>97</v>
      </c>
      <c r="AD4505">
        <v>95</v>
      </c>
      <c r="AE4505">
        <v>88</v>
      </c>
      <c r="AF4505">
        <v>76</v>
      </c>
      <c r="AG4505">
        <v>85</v>
      </c>
      <c r="AH4505">
        <v>88</v>
      </c>
      <c r="AI4505">
        <v>95</v>
      </c>
      <c r="AJ4505">
        <v>98</v>
      </c>
      <c r="AK4505">
        <v>95</v>
      </c>
      <c r="AL4505">
        <v>92</v>
      </c>
      <c r="AM4505">
        <v>89</v>
      </c>
      <c r="AN4505" s="5">
        <v>90</v>
      </c>
      <c r="AO4505" s="5">
        <v>94</v>
      </c>
      <c r="AP4505" s="5">
        <v>83</v>
      </c>
      <c r="AQ4505" s="5">
        <v>92</v>
      </c>
      <c r="AR4505" s="5">
        <v>96</v>
      </c>
      <c r="AS4505" s="5">
        <v>98</v>
      </c>
      <c r="AT4505" s="5">
        <v>100</v>
      </c>
      <c r="AU4505" s="5">
        <v>97</v>
      </c>
      <c r="AV4505" s="5">
        <v>102</v>
      </c>
      <c r="AW4505" s="5">
        <v>106</v>
      </c>
      <c r="AX4505" s="5">
        <v>102</v>
      </c>
      <c r="AY4505" s="5">
        <v>98</v>
      </c>
      <c r="AZ4505" s="5">
        <v>92</v>
      </c>
      <c r="BA4505" s="5">
        <v>94</v>
      </c>
      <c r="BB4505" s="5">
        <v>91</v>
      </c>
      <c r="BC4505" s="5">
        <v>92</v>
      </c>
      <c r="BD4505" s="5">
        <v>92</v>
      </c>
      <c r="BE4505" s="5">
        <v>88</v>
      </c>
      <c r="BF4505" s="5">
        <v>89</v>
      </c>
      <c r="BG4505" s="5">
        <v>95</v>
      </c>
      <c r="BH4505" s="5">
        <v>92</v>
      </c>
      <c r="BI4505" s="5">
        <v>91</v>
      </c>
      <c r="BJ4505" s="5">
        <v>90</v>
      </c>
      <c r="BK4505" s="5">
        <v>92</v>
      </c>
      <c r="BL4505" s="5">
        <v>91</v>
      </c>
      <c r="BM4505" s="5">
        <v>76</v>
      </c>
      <c r="BN4505" s="5">
        <v>88</v>
      </c>
      <c r="BO4505" s="5">
        <v>89</v>
      </c>
      <c r="BP4505" s="5">
        <v>91</v>
      </c>
      <c r="BQ4505" s="5">
        <v>82</v>
      </c>
      <c r="BR4505" s="5">
        <v>79</v>
      </c>
      <c r="BS4505">
        <v>90</v>
      </c>
      <c r="BT4505">
        <v>95</v>
      </c>
      <c r="BU4505">
        <v>97</v>
      </c>
      <c r="BV4505">
        <v>101</v>
      </c>
      <c r="BW4505">
        <v>97</v>
      </c>
      <c r="BX4505">
        <v>91</v>
      </c>
      <c r="BY4505">
        <v>95</v>
      </c>
      <c r="BZ4505">
        <v>92</v>
      </c>
      <c r="CA4505">
        <v>93</v>
      </c>
      <c r="CB4505">
        <v>94</v>
      </c>
      <c r="CC4505">
        <v>89</v>
      </c>
      <c r="CD4505">
        <v>93</v>
      </c>
      <c r="CE4505">
        <v>93</v>
      </c>
      <c r="CF4505">
        <v>93</v>
      </c>
      <c r="CG4505">
        <v>96</v>
      </c>
      <c r="CH4505">
        <v>96</v>
      </c>
      <c r="CI4505">
        <v>86</v>
      </c>
      <c r="CJ4505">
        <v>83</v>
      </c>
      <c r="CK4505">
        <v>80</v>
      </c>
      <c r="CL4505">
        <v>84</v>
      </c>
      <c r="CM4505">
        <v>82</v>
      </c>
      <c r="CN4505">
        <v>87</v>
      </c>
      <c r="CO4505">
        <v>85</v>
      </c>
      <c r="CP4505">
        <v>90</v>
      </c>
      <c r="CQ4505">
        <v>91</v>
      </c>
      <c r="CR4505">
        <v>92</v>
      </c>
      <c r="CS4505">
        <v>92</v>
      </c>
      <c r="CT4505">
        <v>94</v>
      </c>
      <c r="CU4505">
        <v>96</v>
      </c>
      <c r="CV4505">
        <v>94</v>
      </c>
      <c r="CW4505">
        <v>84</v>
      </c>
      <c r="CX4505" t="s">
        <v>5</v>
      </c>
      <c r="CY4505" t="s">
        <v>202</v>
      </c>
      <c r="CZ4505" s="1">
        <f t="shared" si="5400"/>
        <v>0.94482945980743571</v>
      </c>
      <c r="DA4505" s="4">
        <f t="shared" si="5401"/>
        <v>92</v>
      </c>
      <c r="DB4505" s="4"/>
      <c r="DC4505" s="4"/>
      <c r="DD4505" s="4"/>
    </row>
    <row r="4506" spans="1:111" x14ac:dyDescent="0.25">
      <c r="A4506" t="s">
        <v>249</v>
      </c>
      <c r="B4506">
        <v>37.646700000000003</v>
      </c>
      <c r="C4506">
        <v>-115.7461</v>
      </c>
      <c r="D4506">
        <v>4820</v>
      </c>
      <c r="E4506" t="s">
        <v>1</v>
      </c>
      <c r="F4506">
        <v>164.9</v>
      </c>
      <c r="G4506">
        <v>2021</v>
      </c>
      <c r="H4506">
        <v>8</v>
      </c>
      <c r="I4506" t="s">
        <v>260</v>
      </c>
      <c r="J4506">
        <v>93</v>
      </c>
      <c r="K4506">
        <v>96</v>
      </c>
      <c r="L4506">
        <v>99</v>
      </c>
      <c r="M4506">
        <v>95</v>
      </c>
      <c r="N4506">
        <v>96</v>
      </c>
      <c r="O4506">
        <v>94</v>
      </c>
      <c r="P4506">
        <v>84</v>
      </c>
      <c r="Q4506">
        <v>84</v>
      </c>
      <c r="R4506">
        <v>84</v>
      </c>
      <c r="S4506">
        <v>74</v>
      </c>
      <c r="T4506">
        <v>86</v>
      </c>
      <c r="U4506">
        <v>94</v>
      </c>
      <c r="V4506">
        <v>96</v>
      </c>
      <c r="W4506">
        <v>97</v>
      </c>
      <c r="Y4506">
        <v>101</v>
      </c>
      <c r="Z4506">
        <v>99</v>
      </c>
      <c r="AA4506">
        <v>97</v>
      </c>
      <c r="AB4506">
        <v>100</v>
      </c>
      <c r="AC4506">
        <v>102</v>
      </c>
      <c r="AD4506">
        <v>99</v>
      </c>
      <c r="AE4506">
        <v>95</v>
      </c>
      <c r="AF4506">
        <v>85</v>
      </c>
      <c r="AG4506">
        <v>85</v>
      </c>
      <c r="AH4506">
        <v>89</v>
      </c>
      <c r="AI4506">
        <v>96</v>
      </c>
      <c r="AJ4506">
        <v>96</v>
      </c>
      <c r="AK4506">
        <v>99</v>
      </c>
      <c r="AL4506">
        <v>97</v>
      </c>
      <c r="AM4506">
        <v>88</v>
      </c>
      <c r="AN4506" s="5">
        <v>93</v>
      </c>
      <c r="AO4506" s="5">
        <v>97</v>
      </c>
      <c r="AP4506" s="5">
        <v>95</v>
      </c>
      <c r="AQ4506" s="5">
        <v>95</v>
      </c>
      <c r="AR4506" s="5">
        <v>99</v>
      </c>
      <c r="AS4506" s="5">
        <v>101</v>
      </c>
      <c r="AT4506" s="5">
        <v>104</v>
      </c>
      <c r="AU4506" s="5">
        <v>105</v>
      </c>
      <c r="AV4506" s="5">
        <v>105</v>
      </c>
      <c r="AW4506" s="5">
        <v>107</v>
      </c>
      <c r="AX4506" s="5">
        <v>107</v>
      </c>
      <c r="AY4506" s="5">
        <v>105</v>
      </c>
      <c r="AZ4506" s="5">
        <v>105</v>
      </c>
      <c r="BA4506" s="5">
        <v>105</v>
      </c>
      <c r="BB4506" s="5">
        <v>96</v>
      </c>
      <c r="BC4506" s="5">
        <v>97</v>
      </c>
      <c r="BD4506" s="5">
        <v>98</v>
      </c>
      <c r="BE4506" s="5">
        <v>92</v>
      </c>
      <c r="BF4506" s="5">
        <v>84</v>
      </c>
      <c r="BG4506" s="5">
        <v>93</v>
      </c>
      <c r="BH4506" s="5">
        <v>91</v>
      </c>
      <c r="BI4506" s="5">
        <v>94</v>
      </c>
      <c r="BJ4506" s="5">
        <v>96</v>
      </c>
      <c r="BK4506" s="5">
        <v>99</v>
      </c>
      <c r="BL4506" s="5">
        <v>100</v>
      </c>
      <c r="BM4506" s="8">
        <f>AVERAGE(BL4506,BN4506)</f>
        <v>95</v>
      </c>
      <c r="BN4506" s="5">
        <v>90</v>
      </c>
      <c r="BO4506" s="5">
        <v>92</v>
      </c>
      <c r="BP4506" s="5">
        <v>90</v>
      </c>
      <c r="BQ4506" s="5">
        <v>88</v>
      </c>
      <c r="BR4506" s="5">
        <v>88</v>
      </c>
      <c r="BS4506">
        <v>86</v>
      </c>
      <c r="BT4506">
        <v>89</v>
      </c>
      <c r="BU4506">
        <v>89</v>
      </c>
      <c r="BV4506">
        <v>95</v>
      </c>
      <c r="BW4506">
        <v>98</v>
      </c>
      <c r="BX4506">
        <v>91</v>
      </c>
      <c r="BY4506">
        <v>94</v>
      </c>
      <c r="BZ4506">
        <v>95</v>
      </c>
      <c r="CA4506">
        <v>95</v>
      </c>
      <c r="CB4506">
        <v>98</v>
      </c>
      <c r="CC4506">
        <v>98</v>
      </c>
      <c r="CD4506">
        <v>98</v>
      </c>
      <c r="CE4506">
        <v>98</v>
      </c>
      <c r="CF4506">
        <v>100</v>
      </c>
      <c r="CG4506">
        <v>100</v>
      </c>
      <c r="CH4506">
        <v>100</v>
      </c>
      <c r="CI4506">
        <v>100</v>
      </c>
      <c r="CJ4506">
        <v>85</v>
      </c>
      <c r="CK4506">
        <v>85</v>
      </c>
      <c r="CL4506">
        <v>88</v>
      </c>
      <c r="CM4506">
        <v>87</v>
      </c>
      <c r="CN4506">
        <v>90</v>
      </c>
      <c r="CO4506">
        <v>90</v>
      </c>
      <c r="CP4506">
        <v>90</v>
      </c>
      <c r="CQ4506">
        <v>90</v>
      </c>
      <c r="CR4506">
        <v>93</v>
      </c>
      <c r="CS4506">
        <v>95</v>
      </c>
      <c r="CT4506">
        <v>95</v>
      </c>
      <c r="CU4506">
        <v>96</v>
      </c>
      <c r="CV4506">
        <v>98</v>
      </c>
      <c r="CW4506">
        <v>97</v>
      </c>
      <c r="CX4506" t="s">
        <v>2</v>
      </c>
      <c r="CY4506" t="s">
        <v>250</v>
      </c>
      <c r="CZ4506" s="1">
        <f t="shared" si="5400"/>
        <v>0.70547637257001217</v>
      </c>
      <c r="DA4506" s="4">
        <f t="shared" si="5401"/>
        <v>96.967741935483872</v>
      </c>
      <c r="DB4506" s="4"/>
      <c r="DC4506" s="4"/>
      <c r="DD4506" s="4"/>
    </row>
    <row r="4507" spans="1:111" x14ac:dyDescent="0.25">
      <c r="A4507" t="s">
        <v>179</v>
      </c>
      <c r="B4507">
        <v>37.250599999999999</v>
      </c>
      <c r="C4507">
        <v>-114.7075</v>
      </c>
      <c r="D4507">
        <v>4590</v>
      </c>
      <c r="E4507" t="s">
        <v>1</v>
      </c>
      <c r="F4507">
        <v>211</v>
      </c>
      <c r="G4507">
        <v>2021</v>
      </c>
      <c r="H4507">
        <v>8</v>
      </c>
      <c r="I4507" t="s">
        <v>260</v>
      </c>
      <c r="J4507">
        <v>92</v>
      </c>
      <c r="K4507">
        <v>98</v>
      </c>
      <c r="L4507">
        <v>97</v>
      </c>
      <c r="M4507">
        <v>98</v>
      </c>
      <c r="N4507">
        <v>97</v>
      </c>
      <c r="O4507">
        <v>92</v>
      </c>
      <c r="P4507">
        <v>84</v>
      </c>
      <c r="Q4507">
        <v>84</v>
      </c>
      <c r="R4507">
        <v>83</v>
      </c>
      <c r="S4507">
        <v>79</v>
      </c>
      <c r="T4507">
        <v>86</v>
      </c>
      <c r="U4507">
        <v>93</v>
      </c>
      <c r="V4507">
        <v>94</v>
      </c>
      <c r="W4507">
        <v>98</v>
      </c>
      <c r="X4507">
        <v>100</v>
      </c>
      <c r="Y4507">
        <v>105</v>
      </c>
      <c r="Z4507">
        <v>101</v>
      </c>
      <c r="AA4507">
        <v>104</v>
      </c>
      <c r="AB4507">
        <v>104</v>
      </c>
      <c r="AC4507">
        <v>103</v>
      </c>
      <c r="AD4507">
        <v>96</v>
      </c>
      <c r="AE4507">
        <v>95</v>
      </c>
      <c r="AF4507">
        <v>84</v>
      </c>
      <c r="AG4507">
        <v>87</v>
      </c>
      <c r="AH4507">
        <v>92</v>
      </c>
      <c r="AI4507">
        <v>94</v>
      </c>
      <c r="AJ4507">
        <v>98</v>
      </c>
      <c r="AK4507">
        <v>97</v>
      </c>
      <c r="AL4507">
        <v>93</v>
      </c>
      <c r="AM4507">
        <v>80</v>
      </c>
      <c r="AN4507" s="5">
        <v>93</v>
      </c>
      <c r="AO4507" s="5">
        <v>96</v>
      </c>
      <c r="AP4507" s="5">
        <v>98</v>
      </c>
      <c r="AQ4507" s="5">
        <v>94</v>
      </c>
      <c r="AR4507" s="5">
        <v>100</v>
      </c>
      <c r="AS4507" s="5">
        <v>103</v>
      </c>
      <c r="AT4507" s="5">
        <v>104</v>
      </c>
      <c r="AU4507" s="5">
        <v>102</v>
      </c>
      <c r="AV4507" s="5">
        <v>107</v>
      </c>
      <c r="AW4507" s="5">
        <v>108</v>
      </c>
      <c r="AX4507" s="5">
        <v>105</v>
      </c>
      <c r="AY4507" s="5">
        <v>102</v>
      </c>
      <c r="AZ4507" s="5">
        <v>96</v>
      </c>
      <c r="BA4507" s="5">
        <v>91</v>
      </c>
      <c r="BB4507" s="5">
        <v>87</v>
      </c>
      <c r="BC4507" s="5">
        <v>93</v>
      </c>
      <c r="BD4507" s="5">
        <v>95</v>
      </c>
      <c r="BE4507" s="5">
        <v>95</v>
      </c>
      <c r="BF4507" s="5">
        <v>90</v>
      </c>
      <c r="BG4507" s="5">
        <v>93</v>
      </c>
      <c r="BH4507" s="5">
        <v>93</v>
      </c>
      <c r="BI4507" s="5">
        <v>93</v>
      </c>
      <c r="BJ4507" s="5">
        <v>93</v>
      </c>
      <c r="BK4507" s="5">
        <v>90</v>
      </c>
      <c r="BL4507" s="5">
        <v>90</v>
      </c>
      <c r="BM4507" s="5">
        <v>81</v>
      </c>
      <c r="BN4507" s="5">
        <v>90</v>
      </c>
      <c r="BO4507" s="5">
        <v>94</v>
      </c>
      <c r="BP4507" s="5">
        <v>95</v>
      </c>
      <c r="BQ4507" s="5">
        <v>88</v>
      </c>
      <c r="BR4507" s="5">
        <v>89</v>
      </c>
      <c r="BS4507">
        <v>87</v>
      </c>
      <c r="BT4507">
        <v>97</v>
      </c>
      <c r="BU4507">
        <v>98</v>
      </c>
      <c r="BV4507">
        <v>101</v>
      </c>
      <c r="BW4507">
        <v>99</v>
      </c>
      <c r="BX4507">
        <v>95</v>
      </c>
      <c r="BY4507">
        <v>92</v>
      </c>
      <c r="BZ4507">
        <v>94</v>
      </c>
      <c r="CA4507">
        <v>94</v>
      </c>
      <c r="CB4507">
        <v>97</v>
      </c>
      <c r="CC4507">
        <v>93</v>
      </c>
      <c r="CD4507">
        <v>94</v>
      </c>
      <c r="CE4507">
        <v>90</v>
      </c>
      <c r="CF4507">
        <v>96</v>
      </c>
      <c r="CG4507">
        <v>99</v>
      </c>
      <c r="CH4507">
        <v>98</v>
      </c>
      <c r="CI4507">
        <v>91</v>
      </c>
      <c r="CJ4507">
        <v>88</v>
      </c>
      <c r="CK4507">
        <v>82</v>
      </c>
      <c r="CL4507">
        <v>85</v>
      </c>
      <c r="CM4507">
        <v>86</v>
      </c>
      <c r="CN4507">
        <v>92</v>
      </c>
      <c r="CO4507">
        <v>93</v>
      </c>
      <c r="CP4507">
        <v>94</v>
      </c>
      <c r="CQ4507">
        <v>99</v>
      </c>
      <c r="CR4507">
        <v>99</v>
      </c>
      <c r="CS4507">
        <v>101</v>
      </c>
      <c r="CT4507">
        <v>104</v>
      </c>
      <c r="CU4507">
        <v>103</v>
      </c>
      <c r="CV4507">
        <v>103</v>
      </c>
      <c r="CW4507">
        <v>92</v>
      </c>
      <c r="CX4507" t="s">
        <v>2</v>
      </c>
      <c r="CY4507" t="s">
        <v>180</v>
      </c>
      <c r="CZ4507" s="1">
        <f t="shared" si="5400"/>
        <v>0.83780716660703158</v>
      </c>
      <c r="DA4507" s="4">
        <f t="shared" si="5401"/>
        <v>95.096774193548384</v>
      </c>
      <c r="DB4507" s="4"/>
      <c r="DC4507" s="4"/>
      <c r="DD4507" s="4"/>
    </row>
    <row r="4508" spans="1:111" x14ac:dyDescent="0.25">
      <c r="A4508" t="s">
        <v>0</v>
      </c>
      <c r="B4508">
        <v>38.387799999999999</v>
      </c>
      <c r="C4508">
        <v>-118.1092</v>
      </c>
      <c r="D4508">
        <v>4580</v>
      </c>
      <c r="E4508" t="s">
        <v>1</v>
      </c>
      <c r="F4508">
        <v>240.3</v>
      </c>
      <c r="G4508">
        <v>2021</v>
      </c>
      <c r="H4508">
        <v>8</v>
      </c>
      <c r="I4508" t="s">
        <v>260</v>
      </c>
      <c r="J4508">
        <v>90</v>
      </c>
      <c r="K4508">
        <v>95</v>
      </c>
      <c r="L4508">
        <v>99</v>
      </c>
      <c r="M4508">
        <v>102</v>
      </c>
      <c r="N4508">
        <v>98</v>
      </c>
      <c r="O4508">
        <v>100</v>
      </c>
      <c r="P4508">
        <v>99</v>
      </c>
      <c r="Q4508">
        <v>89</v>
      </c>
      <c r="R4508">
        <v>86</v>
      </c>
      <c r="S4508">
        <v>85</v>
      </c>
      <c r="T4508">
        <v>74</v>
      </c>
      <c r="U4508">
        <v>88</v>
      </c>
      <c r="V4508">
        <v>95</v>
      </c>
      <c r="W4508">
        <v>99</v>
      </c>
      <c r="X4508">
        <v>99</v>
      </c>
      <c r="Y4508">
        <v>100</v>
      </c>
      <c r="Z4508">
        <v>100</v>
      </c>
      <c r="AA4508">
        <v>102</v>
      </c>
      <c r="AB4508">
        <v>100</v>
      </c>
      <c r="AC4508">
        <v>103</v>
      </c>
      <c r="AD4508">
        <v>103</v>
      </c>
      <c r="AE4508">
        <v>102</v>
      </c>
      <c r="AF4508">
        <v>98</v>
      </c>
      <c r="AG4508">
        <v>92</v>
      </c>
      <c r="AH4508">
        <v>93</v>
      </c>
      <c r="AI4508">
        <v>92</v>
      </c>
      <c r="AJ4508">
        <v>97</v>
      </c>
      <c r="AK4508">
        <v>102</v>
      </c>
      <c r="AL4508">
        <v>105</v>
      </c>
      <c r="AM4508">
        <v>104</v>
      </c>
      <c r="AN4508" s="5">
        <v>99</v>
      </c>
      <c r="AO4508" s="5">
        <v>98</v>
      </c>
      <c r="AP4508" s="5">
        <v>101</v>
      </c>
      <c r="AQ4508" s="5">
        <v>98</v>
      </c>
      <c r="AR4508" s="5">
        <v>98</v>
      </c>
      <c r="AS4508" s="5">
        <v>102</v>
      </c>
      <c r="AT4508" s="5">
        <v>104</v>
      </c>
      <c r="AU4508" s="5">
        <v>105</v>
      </c>
      <c r="AV4508" s="5">
        <v>107</v>
      </c>
      <c r="AW4508" s="5">
        <v>106</v>
      </c>
      <c r="AX4508" s="5">
        <v>109</v>
      </c>
      <c r="AY4508" s="5">
        <v>105</v>
      </c>
      <c r="AZ4508" s="5">
        <v>102</v>
      </c>
      <c r="BA4508" s="5">
        <v>101</v>
      </c>
      <c r="BB4508" s="5">
        <v>100</v>
      </c>
      <c r="BC4508" s="5">
        <v>102</v>
      </c>
      <c r="BD4508" s="5">
        <v>101</v>
      </c>
      <c r="BE4508" s="5">
        <v>102</v>
      </c>
      <c r="BF4508" s="5">
        <v>94</v>
      </c>
      <c r="BG4508" s="5">
        <v>92</v>
      </c>
      <c r="BH4508" s="5">
        <v>96</v>
      </c>
      <c r="BI4508" s="5">
        <v>99</v>
      </c>
      <c r="BJ4508" s="5">
        <v>101</v>
      </c>
      <c r="BK4508" s="5">
        <v>101</v>
      </c>
      <c r="BL4508" s="5">
        <v>102</v>
      </c>
      <c r="BM4508" s="5">
        <v>104</v>
      </c>
      <c r="BN4508" s="5">
        <v>98</v>
      </c>
      <c r="BO4508" s="5">
        <v>95</v>
      </c>
      <c r="BP4508" s="5">
        <v>94</v>
      </c>
      <c r="BQ4508" s="5">
        <v>97</v>
      </c>
      <c r="BR4508" s="5">
        <v>93</v>
      </c>
      <c r="BS4508">
        <v>92</v>
      </c>
      <c r="BT4508">
        <v>89</v>
      </c>
      <c r="BU4508">
        <v>99</v>
      </c>
      <c r="BV4508">
        <v>102</v>
      </c>
      <c r="BW4508">
        <v>103</v>
      </c>
      <c r="BX4508">
        <v>101</v>
      </c>
      <c r="BY4508">
        <v>87</v>
      </c>
      <c r="BZ4508">
        <v>97</v>
      </c>
      <c r="CA4508">
        <v>99</v>
      </c>
      <c r="CB4508">
        <v>97</v>
      </c>
      <c r="CC4508">
        <v>99</v>
      </c>
      <c r="CD4508">
        <v>101</v>
      </c>
      <c r="CE4508">
        <v>102</v>
      </c>
      <c r="CF4508">
        <v>101</v>
      </c>
      <c r="CG4508">
        <v>102</v>
      </c>
      <c r="CH4508">
        <v>103</v>
      </c>
      <c r="CI4508">
        <v>105</v>
      </c>
      <c r="CJ4508">
        <v>102</v>
      </c>
      <c r="CK4508">
        <v>77</v>
      </c>
      <c r="CL4508">
        <v>79</v>
      </c>
      <c r="CM4508">
        <v>90</v>
      </c>
      <c r="CN4508">
        <v>93</v>
      </c>
      <c r="CO4508">
        <v>90</v>
      </c>
      <c r="CP4508">
        <v>94</v>
      </c>
      <c r="CQ4508">
        <v>93</v>
      </c>
      <c r="CR4508">
        <v>94</v>
      </c>
      <c r="CS4508">
        <v>91</v>
      </c>
      <c r="CT4508">
        <v>95</v>
      </c>
      <c r="CU4508">
        <v>98</v>
      </c>
      <c r="CV4508">
        <v>100</v>
      </c>
      <c r="CW4508">
        <v>100</v>
      </c>
      <c r="CX4508" t="s">
        <v>2</v>
      </c>
      <c r="CY4508" t="s">
        <v>3</v>
      </c>
      <c r="CZ4508" s="1">
        <f t="shared" si="5400"/>
        <v>0.52435195150237501</v>
      </c>
      <c r="DA4508" s="4">
        <f t="shared" si="5401"/>
        <v>100.19354838709677</v>
      </c>
      <c r="DB4508" s="4"/>
      <c r="DC4508" s="4"/>
      <c r="DD4508" s="4"/>
    </row>
    <row r="4509" spans="1:111" x14ac:dyDescent="0.25">
      <c r="A4509" t="s">
        <v>213</v>
      </c>
      <c r="B4509">
        <v>35.478299999999997</v>
      </c>
      <c r="C4509">
        <v>-117.69889999999999</v>
      </c>
      <c r="D4509">
        <v>4390</v>
      </c>
      <c r="E4509" t="s">
        <v>1</v>
      </c>
      <c r="F4509">
        <v>132.5</v>
      </c>
      <c r="G4509">
        <v>2021</v>
      </c>
      <c r="H4509">
        <v>8</v>
      </c>
      <c r="I4509" t="s">
        <v>260</v>
      </c>
      <c r="J4509">
        <v>96</v>
      </c>
      <c r="K4509">
        <v>100</v>
      </c>
      <c r="L4509">
        <v>97</v>
      </c>
      <c r="M4509">
        <v>97</v>
      </c>
      <c r="N4509">
        <v>93</v>
      </c>
      <c r="O4509">
        <v>90</v>
      </c>
      <c r="P4509">
        <v>77</v>
      </c>
      <c r="Q4509">
        <v>74</v>
      </c>
      <c r="R4509">
        <v>75</v>
      </c>
      <c r="S4509">
        <v>75</v>
      </c>
      <c r="T4509">
        <v>82</v>
      </c>
      <c r="U4509">
        <v>91</v>
      </c>
      <c r="V4509">
        <v>90</v>
      </c>
      <c r="W4509">
        <v>93</v>
      </c>
      <c r="X4509">
        <v>98</v>
      </c>
      <c r="Y4509">
        <v>105</v>
      </c>
      <c r="Z4509">
        <v>104</v>
      </c>
      <c r="AA4509">
        <v>100</v>
      </c>
      <c r="AB4509">
        <v>101</v>
      </c>
      <c r="AC4509">
        <v>99</v>
      </c>
      <c r="AD4509">
        <v>93</v>
      </c>
      <c r="AE4509">
        <v>91</v>
      </c>
      <c r="AF4509">
        <v>87</v>
      </c>
      <c r="AG4509">
        <v>87</v>
      </c>
      <c r="AH4509">
        <v>91</v>
      </c>
      <c r="AI4509">
        <v>98</v>
      </c>
      <c r="AJ4509">
        <v>101</v>
      </c>
      <c r="AK4509">
        <v>101</v>
      </c>
      <c r="AL4509">
        <v>94</v>
      </c>
      <c r="AM4509">
        <v>95</v>
      </c>
      <c r="AN4509" s="5">
        <v>94</v>
      </c>
      <c r="AO4509" s="5">
        <v>93</v>
      </c>
      <c r="AP4509" s="5">
        <v>95</v>
      </c>
      <c r="AQ4509" s="5">
        <v>95</v>
      </c>
      <c r="AR4509" s="5">
        <v>97</v>
      </c>
      <c r="AS4509" s="5">
        <v>100</v>
      </c>
      <c r="AT4509" s="5">
        <v>100</v>
      </c>
      <c r="AU4509" s="5">
        <v>101</v>
      </c>
      <c r="AV4509" s="5">
        <v>100</v>
      </c>
      <c r="AW4509" s="5">
        <v>109</v>
      </c>
      <c r="AX4509" s="5">
        <v>109</v>
      </c>
      <c r="AY4509" s="5">
        <v>104</v>
      </c>
      <c r="AZ4509" s="5">
        <v>99</v>
      </c>
      <c r="BA4509" s="5">
        <v>94</v>
      </c>
      <c r="BB4509" s="5">
        <v>94</v>
      </c>
      <c r="BC4509" s="5">
        <v>94</v>
      </c>
      <c r="BD4509" s="5">
        <v>96</v>
      </c>
      <c r="BE4509" s="5">
        <v>90</v>
      </c>
      <c r="BF4509" s="5">
        <v>93</v>
      </c>
      <c r="BG4509" s="5">
        <v>95</v>
      </c>
      <c r="BH4509" s="5">
        <v>95</v>
      </c>
      <c r="BI4509" s="8">
        <f>AVERAGE(BH4509,BJ4509)</f>
        <v>93.5</v>
      </c>
      <c r="BJ4509" s="5">
        <v>92</v>
      </c>
      <c r="BK4509" s="5">
        <v>94</v>
      </c>
      <c r="BL4509" s="5">
        <v>96</v>
      </c>
      <c r="BM4509" s="5">
        <v>80</v>
      </c>
      <c r="BN4509" s="5">
        <v>93</v>
      </c>
      <c r="BO4509" s="5">
        <v>94</v>
      </c>
      <c r="BP4509" s="5">
        <v>95</v>
      </c>
      <c r="BQ4509" s="5">
        <v>95</v>
      </c>
      <c r="BR4509" s="5">
        <v>89</v>
      </c>
      <c r="BS4509">
        <v>95</v>
      </c>
      <c r="BT4509">
        <v>97</v>
      </c>
      <c r="BU4509">
        <v>101</v>
      </c>
      <c r="BV4509">
        <v>100</v>
      </c>
      <c r="BW4509">
        <v>97</v>
      </c>
      <c r="BX4509">
        <v>95</v>
      </c>
      <c r="BY4509">
        <v>94</v>
      </c>
      <c r="BZ4509">
        <v>94</v>
      </c>
      <c r="CA4509">
        <v>95</v>
      </c>
      <c r="CB4509">
        <v>97</v>
      </c>
      <c r="CC4509">
        <v>91</v>
      </c>
      <c r="CD4509">
        <v>99</v>
      </c>
      <c r="CE4509">
        <v>98</v>
      </c>
      <c r="CF4509">
        <v>96</v>
      </c>
      <c r="CG4509">
        <v>102</v>
      </c>
      <c r="CH4509">
        <v>101</v>
      </c>
      <c r="CI4509">
        <v>93</v>
      </c>
      <c r="CJ4509">
        <v>78</v>
      </c>
      <c r="CK4509">
        <v>82</v>
      </c>
      <c r="CL4509">
        <v>87</v>
      </c>
      <c r="CM4509">
        <v>84</v>
      </c>
      <c r="CN4509">
        <v>87</v>
      </c>
      <c r="CO4509">
        <v>87</v>
      </c>
      <c r="CP4509">
        <v>89</v>
      </c>
      <c r="CQ4509">
        <v>91</v>
      </c>
      <c r="CR4509">
        <v>93</v>
      </c>
      <c r="CS4509">
        <v>94</v>
      </c>
      <c r="CT4509">
        <v>97</v>
      </c>
      <c r="CU4509">
        <v>99</v>
      </c>
      <c r="CV4509">
        <v>99</v>
      </c>
      <c r="CW4509">
        <v>88</v>
      </c>
      <c r="CX4509" t="s">
        <v>5</v>
      </c>
      <c r="CY4509" t="s">
        <v>214</v>
      </c>
      <c r="CZ4509" s="1">
        <f t="shared" si="5400"/>
        <v>0.82805641914354988</v>
      </c>
      <c r="DA4509" s="4">
        <f t="shared" si="5401"/>
        <v>95.758064516129039</v>
      </c>
      <c r="DB4509" s="4"/>
      <c r="DC4509" s="4"/>
      <c r="DD4509" s="4"/>
    </row>
    <row r="4510" spans="1:111" x14ac:dyDescent="0.25">
      <c r="A4510" t="s">
        <v>222</v>
      </c>
      <c r="B4510">
        <v>35.871699999999997</v>
      </c>
      <c r="C4510">
        <v>-117.9183</v>
      </c>
      <c r="D4510">
        <v>4150</v>
      </c>
      <c r="E4510" t="s">
        <v>1</v>
      </c>
      <c r="F4510">
        <v>114.9</v>
      </c>
      <c r="G4510">
        <v>2021</v>
      </c>
      <c r="H4510">
        <v>8</v>
      </c>
      <c r="I4510" t="s">
        <v>260</v>
      </c>
      <c r="J4510">
        <v>98</v>
      </c>
      <c r="K4510">
        <v>100</v>
      </c>
      <c r="L4510">
        <v>102</v>
      </c>
      <c r="M4510">
        <v>100</v>
      </c>
      <c r="N4510">
        <v>99</v>
      </c>
      <c r="O4510">
        <v>96</v>
      </c>
      <c r="P4510">
        <v>86</v>
      </c>
      <c r="Q4510">
        <v>84</v>
      </c>
      <c r="R4510">
        <v>83</v>
      </c>
      <c r="S4510">
        <v>78</v>
      </c>
      <c r="T4510">
        <v>87</v>
      </c>
      <c r="U4510">
        <v>94</v>
      </c>
      <c r="V4510">
        <v>95</v>
      </c>
      <c r="W4510">
        <v>96</v>
      </c>
      <c r="X4510">
        <v>101</v>
      </c>
      <c r="Y4510">
        <v>108</v>
      </c>
      <c r="Z4510">
        <v>108</v>
      </c>
      <c r="AA4510">
        <v>100</v>
      </c>
      <c r="AB4510">
        <v>108</v>
      </c>
      <c r="AC4510">
        <v>104</v>
      </c>
      <c r="AD4510">
        <v>99</v>
      </c>
      <c r="AE4510">
        <v>97</v>
      </c>
      <c r="AF4510">
        <v>90</v>
      </c>
      <c r="AG4510">
        <v>91</v>
      </c>
      <c r="AH4510">
        <v>93</v>
      </c>
      <c r="AI4510">
        <v>102</v>
      </c>
      <c r="AJ4510">
        <v>105</v>
      </c>
      <c r="AK4510">
        <v>104</v>
      </c>
      <c r="AL4510">
        <v>94</v>
      </c>
      <c r="AM4510">
        <v>97</v>
      </c>
      <c r="AN4510" s="5">
        <v>98</v>
      </c>
      <c r="AO4510" s="5">
        <v>99</v>
      </c>
      <c r="AP4510" s="5">
        <v>99</v>
      </c>
      <c r="AQ4510" s="5">
        <v>100</v>
      </c>
      <c r="AR4510" s="5">
        <v>101</v>
      </c>
      <c r="AS4510" s="5">
        <v>102</v>
      </c>
      <c r="AT4510" s="5">
        <v>104</v>
      </c>
      <c r="AU4510" s="5">
        <v>106</v>
      </c>
      <c r="AV4510" s="5">
        <v>106</v>
      </c>
      <c r="AW4510" s="5">
        <v>113</v>
      </c>
      <c r="AX4510" s="5">
        <v>112</v>
      </c>
      <c r="AY4510" s="5">
        <v>111</v>
      </c>
      <c r="AZ4510" s="5">
        <v>104</v>
      </c>
      <c r="BA4510" s="5">
        <v>100</v>
      </c>
      <c r="BB4510" s="5">
        <v>102</v>
      </c>
      <c r="BC4510" s="5">
        <v>102</v>
      </c>
      <c r="BD4510" s="5">
        <v>101</v>
      </c>
      <c r="BE4510" s="5">
        <v>88</v>
      </c>
      <c r="BF4510" s="5">
        <v>97</v>
      </c>
      <c r="BG4510" s="5">
        <v>98</v>
      </c>
      <c r="BH4510" s="5">
        <v>98</v>
      </c>
      <c r="BI4510" s="5">
        <v>98</v>
      </c>
      <c r="BJ4510" s="5">
        <v>98</v>
      </c>
      <c r="BK4510" s="5">
        <v>101</v>
      </c>
      <c r="BL4510" s="5">
        <v>99</v>
      </c>
      <c r="BM4510" s="5">
        <v>80</v>
      </c>
      <c r="BN4510" s="5">
        <v>95</v>
      </c>
      <c r="BO4510" s="5">
        <v>99</v>
      </c>
      <c r="BP4510" s="5">
        <v>98</v>
      </c>
      <c r="BQ4510" s="5">
        <v>97</v>
      </c>
      <c r="BR4510" s="5">
        <v>92</v>
      </c>
      <c r="BS4510">
        <v>97</v>
      </c>
      <c r="BT4510">
        <v>99</v>
      </c>
      <c r="BU4510">
        <v>102</v>
      </c>
      <c r="BV4510">
        <v>103</v>
      </c>
      <c r="BW4510">
        <v>99</v>
      </c>
      <c r="BX4510">
        <v>99</v>
      </c>
      <c r="BY4510">
        <v>99</v>
      </c>
      <c r="BZ4510">
        <v>101</v>
      </c>
      <c r="CA4510">
        <v>101</v>
      </c>
      <c r="CB4510">
        <v>103</v>
      </c>
      <c r="CC4510">
        <v>99</v>
      </c>
      <c r="CD4510">
        <v>101</v>
      </c>
      <c r="CE4510">
        <v>101</v>
      </c>
      <c r="CF4510">
        <v>102</v>
      </c>
      <c r="CG4510">
        <v>105</v>
      </c>
      <c r="CH4510">
        <v>104</v>
      </c>
      <c r="CI4510">
        <v>101</v>
      </c>
      <c r="CJ4510">
        <v>87</v>
      </c>
      <c r="CK4510">
        <v>86</v>
      </c>
      <c r="CL4510">
        <v>88</v>
      </c>
      <c r="CM4510">
        <v>90</v>
      </c>
      <c r="CN4510">
        <v>90</v>
      </c>
      <c r="CO4510">
        <v>91</v>
      </c>
      <c r="CP4510">
        <v>93</v>
      </c>
      <c r="CQ4510">
        <v>95</v>
      </c>
      <c r="CR4510">
        <v>95</v>
      </c>
      <c r="CS4510">
        <v>98</v>
      </c>
      <c r="CT4510">
        <v>100</v>
      </c>
      <c r="CU4510">
        <v>103</v>
      </c>
      <c r="CV4510">
        <v>101</v>
      </c>
      <c r="CW4510">
        <v>91</v>
      </c>
      <c r="CX4510" t="s">
        <v>5</v>
      </c>
      <c r="CY4510" t="s">
        <v>223</v>
      </c>
      <c r="CZ4510" s="1">
        <f t="shared" si="5400"/>
        <v>0.82818937439836626</v>
      </c>
      <c r="DA4510" s="4">
        <f t="shared" si="5401"/>
        <v>99.935483870967744</v>
      </c>
      <c r="DB4510" s="4"/>
      <c r="DC4510" s="4"/>
      <c r="DD4510" s="4"/>
    </row>
    <row r="4511" spans="1:111" x14ac:dyDescent="0.25">
      <c r="A4511" t="s">
        <v>7</v>
      </c>
      <c r="B4511">
        <v>37.371099999999998</v>
      </c>
      <c r="C4511">
        <v>-118.35890000000001</v>
      </c>
      <c r="D4511">
        <v>4110</v>
      </c>
      <c r="E4511" t="s">
        <v>1</v>
      </c>
      <c r="F4511">
        <v>166.6</v>
      </c>
      <c r="G4511">
        <v>2021</v>
      </c>
      <c r="H4511">
        <v>8</v>
      </c>
      <c r="I4511" t="s">
        <v>260</v>
      </c>
      <c r="J4511">
        <v>101</v>
      </c>
      <c r="K4511">
        <v>102</v>
      </c>
      <c r="L4511">
        <v>104</v>
      </c>
      <c r="M4511">
        <v>102</v>
      </c>
      <c r="N4511">
        <v>101</v>
      </c>
      <c r="O4511">
        <v>100</v>
      </c>
      <c r="P4511">
        <v>88</v>
      </c>
      <c r="Q4511">
        <v>89</v>
      </c>
      <c r="R4511">
        <v>86</v>
      </c>
      <c r="S4511">
        <v>80</v>
      </c>
      <c r="T4511">
        <v>90</v>
      </c>
      <c r="U4511">
        <v>98</v>
      </c>
      <c r="V4511">
        <v>99</v>
      </c>
      <c r="W4511">
        <v>101</v>
      </c>
      <c r="X4511">
        <v>106</v>
      </c>
      <c r="Y4511">
        <v>107</v>
      </c>
      <c r="Z4511">
        <v>107</v>
      </c>
      <c r="AA4511">
        <v>101</v>
      </c>
      <c r="AB4511">
        <v>105</v>
      </c>
      <c r="AC4511">
        <v>106</v>
      </c>
      <c r="AD4511">
        <v>103</v>
      </c>
      <c r="AE4511">
        <v>98</v>
      </c>
      <c r="AF4511">
        <v>94</v>
      </c>
      <c r="AG4511">
        <v>93</v>
      </c>
      <c r="AH4511">
        <v>96</v>
      </c>
      <c r="AI4511">
        <v>103</v>
      </c>
      <c r="AJ4511">
        <v>105</v>
      </c>
      <c r="AK4511">
        <v>107</v>
      </c>
      <c r="AL4511">
        <v>97</v>
      </c>
      <c r="AM4511">
        <v>95</v>
      </c>
      <c r="AN4511" s="5">
        <v>98</v>
      </c>
      <c r="AO4511" s="5">
        <v>102</v>
      </c>
      <c r="AP4511" s="5">
        <v>100</v>
      </c>
      <c r="AQ4511" s="5">
        <v>102</v>
      </c>
      <c r="AR4511" s="5">
        <v>103</v>
      </c>
      <c r="AS4511" s="5">
        <v>105</v>
      </c>
      <c r="AT4511" s="5">
        <v>107</v>
      </c>
      <c r="AU4511" s="5">
        <v>109</v>
      </c>
      <c r="AV4511" s="5">
        <v>108</v>
      </c>
      <c r="AW4511" s="5">
        <v>111</v>
      </c>
      <c r="AX4511" s="5">
        <v>109</v>
      </c>
      <c r="AY4511" s="5">
        <v>103</v>
      </c>
      <c r="AZ4511" s="5">
        <v>102</v>
      </c>
      <c r="BA4511" s="5">
        <v>105</v>
      </c>
      <c r="BB4511" s="5">
        <v>103</v>
      </c>
      <c r="BC4511" s="5">
        <v>103</v>
      </c>
      <c r="BD4511" s="5">
        <v>103</v>
      </c>
      <c r="BE4511" s="5">
        <v>90</v>
      </c>
      <c r="BF4511" s="5">
        <v>95</v>
      </c>
      <c r="BG4511" s="5">
        <v>99</v>
      </c>
      <c r="BH4511" s="5">
        <v>102</v>
      </c>
      <c r="BI4511" s="5">
        <v>102</v>
      </c>
      <c r="BJ4511" s="5">
        <v>102</v>
      </c>
      <c r="BK4511" s="5">
        <v>104</v>
      </c>
      <c r="BL4511" s="5">
        <v>105</v>
      </c>
      <c r="BM4511" s="5">
        <v>98</v>
      </c>
      <c r="BN4511" s="5">
        <v>97</v>
      </c>
      <c r="BO4511" s="5">
        <v>99</v>
      </c>
      <c r="BP4511" s="5">
        <v>96</v>
      </c>
      <c r="BQ4511" s="5">
        <v>97</v>
      </c>
      <c r="BR4511" s="5">
        <v>92</v>
      </c>
      <c r="BS4511">
        <v>98</v>
      </c>
      <c r="BT4511">
        <v>102</v>
      </c>
      <c r="BU4511">
        <v>104</v>
      </c>
      <c r="BV4511">
        <v>104</v>
      </c>
      <c r="BW4511">
        <v>104</v>
      </c>
      <c r="BX4511">
        <v>98</v>
      </c>
      <c r="BY4511">
        <v>100</v>
      </c>
      <c r="BZ4511">
        <v>101</v>
      </c>
      <c r="CA4511">
        <v>100</v>
      </c>
      <c r="CB4511">
        <v>101</v>
      </c>
      <c r="CC4511">
        <v>104</v>
      </c>
      <c r="CD4511">
        <v>105</v>
      </c>
      <c r="CE4511">
        <v>105</v>
      </c>
      <c r="CF4511">
        <v>106</v>
      </c>
      <c r="CG4511">
        <v>107</v>
      </c>
      <c r="CH4511">
        <v>107</v>
      </c>
      <c r="CI4511">
        <v>105</v>
      </c>
      <c r="CJ4511">
        <v>94</v>
      </c>
      <c r="CK4511">
        <v>89</v>
      </c>
      <c r="CL4511">
        <v>91</v>
      </c>
      <c r="CM4511">
        <v>92</v>
      </c>
      <c r="CN4511">
        <v>92</v>
      </c>
      <c r="CO4511">
        <v>94</v>
      </c>
      <c r="CP4511">
        <v>96</v>
      </c>
      <c r="CQ4511">
        <v>98</v>
      </c>
      <c r="CR4511">
        <v>97</v>
      </c>
      <c r="CS4511">
        <v>99</v>
      </c>
      <c r="CT4511">
        <v>100</v>
      </c>
      <c r="CU4511">
        <v>102</v>
      </c>
      <c r="CV4511">
        <v>102</v>
      </c>
      <c r="CW4511">
        <v>100</v>
      </c>
      <c r="CX4511" t="s">
        <v>5</v>
      </c>
      <c r="CY4511" t="s">
        <v>8</v>
      </c>
      <c r="CZ4511" s="1">
        <f t="shared" si="5400"/>
        <v>0.69798687257859127</v>
      </c>
      <c r="DA4511" s="4">
        <f t="shared" si="5401"/>
        <v>101.64516129032258</v>
      </c>
      <c r="DB4511" s="4"/>
      <c r="DC4511" s="4"/>
      <c r="DD4511" s="4"/>
    </row>
    <row r="4512" spans="1:111" x14ac:dyDescent="0.25">
      <c r="A4512" t="s">
        <v>191</v>
      </c>
      <c r="B4512">
        <v>37.558100000000003</v>
      </c>
      <c r="C4512">
        <v>-115.2236</v>
      </c>
      <c r="D4512">
        <v>3900</v>
      </c>
      <c r="E4512" t="s">
        <v>1</v>
      </c>
      <c r="F4512">
        <v>189.9</v>
      </c>
      <c r="G4512">
        <v>2021</v>
      </c>
      <c r="H4512">
        <v>8</v>
      </c>
      <c r="I4512" t="s">
        <v>260</v>
      </c>
      <c r="J4512">
        <v>94</v>
      </c>
      <c r="K4512">
        <v>98</v>
      </c>
      <c r="L4512">
        <v>98</v>
      </c>
      <c r="M4512">
        <v>100</v>
      </c>
      <c r="N4512">
        <v>98</v>
      </c>
      <c r="O4512">
        <v>94</v>
      </c>
      <c r="P4512">
        <v>83</v>
      </c>
      <c r="Q4512">
        <v>86</v>
      </c>
      <c r="R4512">
        <v>86</v>
      </c>
      <c r="S4512">
        <v>79</v>
      </c>
      <c r="T4512">
        <v>86</v>
      </c>
      <c r="U4512">
        <v>93</v>
      </c>
      <c r="V4512">
        <v>95</v>
      </c>
      <c r="W4512">
        <v>100</v>
      </c>
      <c r="X4512">
        <v>106</v>
      </c>
      <c r="Y4512">
        <v>106</v>
      </c>
      <c r="Z4512">
        <v>99</v>
      </c>
      <c r="AA4512">
        <v>103</v>
      </c>
      <c r="AB4512">
        <v>103</v>
      </c>
      <c r="AC4512">
        <v>104</v>
      </c>
      <c r="AD4512">
        <v>96</v>
      </c>
      <c r="AE4512">
        <v>97</v>
      </c>
      <c r="AF4512">
        <v>88</v>
      </c>
      <c r="AG4512">
        <v>88</v>
      </c>
      <c r="AH4512">
        <v>92</v>
      </c>
      <c r="AI4512">
        <v>95</v>
      </c>
      <c r="AJ4512">
        <v>97</v>
      </c>
      <c r="AK4512">
        <v>98</v>
      </c>
      <c r="AL4512">
        <v>93</v>
      </c>
      <c r="AM4512">
        <v>93</v>
      </c>
      <c r="AN4512" s="5">
        <v>94</v>
      </c>
      <c r="AO4512" s="5">
        <v>98</v>
      </c>
      <c r="AP4512" s="5">
        <v>97</v>
      </c>
      <c r="AQ4512" s="5">
        <v>94</v>
      </c>
      <c r="AR4512" s="5">
        <v>99</v>
      </c>
      <c r="AS4512" s="5">
        <v>101</v>
      </c>
      <c r="AT4512" s="5">
        <v>105</v>
      </c>
      <c r="AU4512" s="5">
        <v>105</v>
      </c>
      <c r="AV4512" s="5">
        <v>105</v>
      </c>
      <c r="AW4512" s="5">
        <v>106</v>
      </c>
      <c r="AX4512" s="5">
        <v>105</v>
      </c>
      <c r="AY4512" s="5">
        <v>103</v>
      </c>
      <c r="AZ4512" s="5">
        <v>101</v>
      </c>
      <c r="BA4512" s="5">
        <v>92</v>
      </c>
      <c r="BB4512" s="5">
        <v>88</v>
      </c>
      <c r="BC4512" s="5">
        <v>93</v>
      </c>
      <c r="BD4512" s="5">
        <v>95</v>
      </c>
      <c r="BE4512" s="5">
        <v>94</v>
      </c>
      <c r="BF4512" s="5">
        <v>94</v>
      </c>
      <c r="BG4512" s="5">
        <v>98</v>
      </c>
      <c r="BH4512" s="5">
        <v>93</v>
      </c>
      <c r="BI4512" s="5">
        <v>89</v>
      </c>
      <c r="BJ4512" s="5">
        <v>94</v>
      </c>
      <c r="BK4512" s="5">
        <v>97</v>
      </c>
      <c r="BL4512" s="5">
        <v>91</v>
      </c>
      <c r="BM4512" s="5">
        <v>86</v>
      </c>
      <c r="BN4512" s="5">
        <v>92</v>
      </c>
      <c r="BO4512" s="8">
        <f>AVERAGE(BN4512,BP4512)</f>
        <v>93.5</v>
      </c>
      <c r="BP4512" s="5">
        <v>95</v>
      </c>
      <c r="BQ4512" s="5">
        <v>89</v>
      </c>
      <c r="BR4512" s="5">
        <v>84</v>
      </c>
      <c r="BS4512">
        <v>91</v>
      </c>
      <c r="BT4512">
        <v>97</v>
      </c>
      <c r="BU4512">
        <v>99</v>
      </c>
      <c r="BV4512">
        <v>100</v>
      </c>
      <c r="BW4512">
        <v>100</v>
      </c>
      <c r="BX4512">
        <v>94</v>
      </c>
      <c r="BY4512">
        <v>92</v>
      </c>
      <c r="BZ4512">
        <v>95</v>
      </c>
      <c r="CA4512">
        <v>92</v>
      </c>
      <c r="CB4512">
        <v>96</v>
      </c>
      <c r="CC4512">
        <v>94</v>
      </c>
      <c r="CD4512">
        <v>96</v>
      </c>
      <c r="CE4512">
        <v>98</v>
      </c>
      <c r="CF4512">
        <v>99</v>
      </c>
      <c r="CG4512">
        <v>100</v>
      </c>
      <c r="CH4512">
        <v>100</v>
      </c>
      <c r="CI4512">
        <v>91</v>
      </c>
      <c r="CJ4512">
        <v>89</v>
      </c>
      <c r="CK4512">
        <v>84</v>
      </c>
      <c r="CL4512">
        <v>85</v>
      </c>
      <c r="CM4512">
        <v>88</v>
      </c>
      <c r="CN4512">
        <v>86</v>
      </c>
      <c r="CO4512">
        <v>88</v>
      </c>
      <c r="CP4512">
        <v>92</v>
      </c>
      <c r="CQ4512">
        <v>94</v>
      </c>
      <c r="CR4512">
        <v>94</v>
      </c>
      <c r="CS4512">
        <v>96</v>
      </c>
      <c r="CT4512">
        <v>98</v>
      </c>
      <c r="CU4512">
        <v>97</v>
      </c>
      <c r="CV4512">
        <v>95</v>
      </c>
      <c r="CW4512">
        <v>88</v>
      </c>
      <c r="CX4512" t="s">
        <v>2</v>
      </c>
      <c r="CY4512" t="s">
        <v>192</v>
      </c>
      <c r="CZ4512" s="1">
        <f t="shared" si="5400"/>
        <v>0.83137019164638148</v>
      </c>
      <c r="DA4512" s="4">
        <f t="shared" si="5401"/>
        <v>95.822580645161295</v>
      </c>
      <c r="DB4512" s="4"/>
      <c r="DC4512" s="4"/>
      <c r="DD4512" s="4"/>
    </row>
    <row r="4513" spans="1:108" x14ac:dyDescent="0.25">
      <c r="A4513" t="s">
        <v>197</v>
      </c>
      <c r="B4513">
        <v>36.135300000000001</v>
      </c>
      <c r="C4513">
        <v>-115.4272</v>
      </c>
      <c r="D4513">
        <v>3760</v>
      </c>
      <c r="E4513" t="s">
        <v>1</v>
      </c>
      <c r="F4513">
        <v>134</v>
      </c>
      <c r="G4513">
        <v>2021</v>
      </c>
      <c r="H4513">
        <v>8</v>
      </c>
      <c r="I4513" t="s">
        <v>260</v>
      </c>
      <c r="J4513">
        <v>96</v>
      </c>
      <c r="K4513">
        <v>99</v>
      </c>
      <c r="L4513">
        <v>101</v>
      </c>
      <c r="M4513">
        <v>102</v>
      </c>
      <c r="N4513">
        <v>99</v>
      </c>
      <c r="O4513">
        <v>95</v>
      </c>
      <c r="P4513">
        <v>89</v>
      </c>
      <c r="Q4513">
        <v>86</v>
      </c>
      <c r="R4513">
        <v>86</v>
      </c>
      <c r="S4513">
        <v>82</v>
      </c>
      <c r="T4513">
        <v>89</v>
      </c>
      <c r="U4513">
        <v>96</v>
      </c>
      <c r="V4513">
        <v>100</v>
      </c>
      <c r="W4513">
        <v>101</v>
      </c>
      <c r="X4513">
        <v>106</v>
      </c>
      <c r="Y4513">
        <v>108</v>
      </c>
      <c r="Z4513">
        <v>106</v>
      </c>
      <c r="AA4513">
        <v>105</v>
      </c>
      <c r="AB4513">
        <v>107</v>
      </c>
      <c r="AC4513">
        <v>105</v>
      </c>
      <c r="AD4513">
        <v>100</v>
      </c>
      <c r="AE4513">
        <v>96</v>
      </c>
      <c r="AF4513">
        <v>84</v>
      </c>
      <c r="AG4513">
        <v>90</v>
      </c>
      <c r="AH4513">
        <v>94</v>
      </c>
      <c r="AI4513">
        <v>99</v>
      </c>
      <c r="AJ4513">
        <v>99</v>
      </c>
      <c r="AK4513">
        <v>98</v>
      </c>
      <c r="AL4513">
        <v>98</v>
      </c>
      <c r="AM4513">
        <v>86</v>
      </c>
      <c r="AN4513" s="5">
        <v>98</v>
      </c>
      <c r="AO4513" s="5">
        <v>100</v>
      </c>
      <c r="AP4513" s="5">
        <v>97</v>
      </c>
      <c r="AQ4513" s="5">
        <v>98</v>
      </c>
      <c r="AR4513" s="5">
        <v>102</v>
      </c>
      <c r="AS4513" s="5">
        <v>105</v>
      </c>
      <c r="AT4513" s="5">
        <v>107</v>
      </c>
      <c r="AU4513" s="5">
        <v>107</v>
      </c>
      <c r="AV4513" s="5">
        <v>108</v>
      </c>
      <c r="AW4513" s="5">
        <v>109</v>
      </c>
      <c r="AX4513" s="5">
        <v>105</v>
      </c>
      <c r="AY4513" s="5">
        <v>109</v>
      </c>
      <c r="AZ4513" s="5">
        <v>102</v>
      </c>
      <c r="BA4513" s="5">
        <v>102</v>
      </c>
      <c r="BB4513" s="5">
        <v>98</v>
      </c>
      <c r="BC4513" s="5">
        <v>99</v>
      </c>
      <c r="BD4513" s="5">
        <v>101</v>
      </c>
      <c r="BE4513" s="5">
        <v>94</v>
      </c>
      <c r="BF4513" s="5">
        <v>91</v>
      </c>
      <c r="BG4513" s="5">
        <v>98</v>
      </c>
      <c r="BH4513" s="5">
        <v>96</v>
      </c>
      <c r="BI4513" s="5">
        <v>95</v>
      </c>
      <c r="BJ4513" s="5">
        <v>97</v>
      </c>
      <c r="BK4513" s="5">
        <v>95</v>
      </c>
      <c r="BL4513" s="5">
        <v>94</v>
      </c>
      <c r="BM4513" s="5">
        <v>83</v>
      </c>
      <c r="BN4513" s="5">
        <v>93</v>
      </c>
      <c r="BO4513" s="5">
        <v>96</v>
      </c>
      <c r="BP4513" s="5">
        <v>100</v>
      </c>
      <c r="BQ4513" s="5">
        <v>86</v>
      </c>
      <c r="BR4513" s="5">
        <v>88</v>
      </c>
      <c r="BS4513">
        <v>91</v>
      </c>
      <c r="BT4513">
        <v>99</v>
      </c>
      <c r="BU4513">
        <v>101</v>
      </c>
      <c r="BV4513">
        <v>104</v>
      </c>
      <c r="BW4513">
        <v>103</v>
      </c>
      <c r="BX4513">
        <v>97</v>
      </c>
      <c r="BY4513">
        <v>99</v>
      </c>
      <c r="BZ4513">
        <v>98</v>
      </c>
      <c r="CA4513">
        <v>98</v>
      </c>
      <c r="CB4513">
        <v>100</v>
      </c>
      <c r="CC4513">
        <v>94</v>
      </c>
      <c r="CD4513">
        <v>97</v>
      </c>
      <c r="CE4513">
        <v>95</v>
      </c>
      <c r="CF4513">
        <v>98</v>
      </c>
      <c r="CG4513">
        <v>101</v>
      </c>
      <c r="CH4513">
        <v>100</v>
      </c>
      <c r="CI4513">
        <v>97</v>
      </c>
      <c r="CJ4513">
        <v>90</v>
      </c>
      <c r="CK4513">
        <v>87</v>
      </c>
      <c r="CL4513">
        <v>88</v>
      </c>
      <c r="CM4513">
        <v>91</v>
      </c>
      <c r="CN4513">
        <v>92</v>
      </c>
      <c r="CO4513">
        <v>95</v>
      </c>
      <c r="CP4513">
        <v>95</v>
      </c>
      <c r="CQ4513">
        <v>97</v>
      </c>
      <c r="CR4513">
        <v>97</v>
      </c>
      <c r="CS4513">
        <v>101</v>
      </c>
      <c r="CT4513">
        <v>102</v>
      </c>
      <c r="CU4513">
        <v>101</v>
      </c>
      <c r="CV4513">
        <v>97</v>
      </c>
      <c r="CW4513">
        <v>91</v>
      </c>
      <c r="CX4513" t="s">
        <v>2</v>
      </c>
      <c r="CY4513" t="s">
        <v>198</v>
      </c>
      <c r="CZ4513" s="1">
        <f t="shared" si="5400"/>
        <v>0.91471419748665961</v>
      </c>
      <c r="DA4513" s="4">
        <f t="shared" si="5401"/>
        <v>98.483870967741936</v>
      </c>
      <c r="DB4513" s="4"/>
      <c r="DC4513" s="4"/>
      <c r="DD4513" s="4"/>
    </row>
    <row r="4514" spans="1:108" x14ac:dyDescent="0.25">
      <c r="A4514" t="s">
        <v>207</v>
      </c>
      <c r="B4514">
        <v>35.369999999999997</v>
      </c>
      <c r="C4514">
        <v>-117.56829999999999</v>
      </c>
      <c r="D4514">
        <v>3620</v>
      </c>
      <c r="E4514" t="s">
        <v>1</v>
      </c>
      <c r="F4514">
        <v>136.80000000000001</v>
      </c>
      <c r="G4514">
        <v>2021</v>
      </c>
      <c r="H4514">
        <v>8</v>
      </c>
      <c r="I4514" t="s">
        <v>260</v>
      </c>
      <c r="J4514">
        <v>98</v>
      </c>
      <c r="K4514">
        <v>99</v>
      </c>
      <c r="L4514">
        <v>100</v>
      </c>
      <c r="M4514">
        <v>99</v>
      </c>
      <c r="N4514">
        <v>97</v>
      </c>
      <c r="O4514">
        <v>91</v>
      </c>
      <c r="P4514">
        <v>79</v>
      </c>
      <c r="Q4514">
        <v>79</v>
      </c>
      <c r="R4514">
        <v>77</v>
      </c>
      <c r="S4514">
        <v>78</v>
      </c>
      <c r="T4514">
        <v>86</v>
      </c>
      <c r="U4514">
        <v>92</v>
      </c>
      <c r="V4514">
        <v>94</v>
      </c>
      <c r="W4514">
        <v>96</v>
      </c>
      <c r="X4514">
        <v>102</v>
      </c>
      <c r="Y4514">
        <v>109</v>
      </c>
      <c r="Z4514">
        <v>107</v>
      </c>
      <c r="AA4514">
        <v>104</v>
      </c>
      <c r="AB4514">
        <v>106</v>
      </c>
      <c r="AC4514">
        <v>100</v>
      </c>
      <c r="AD4514">
        <v>95</v>
      </c>
      <c r="AE4514">
        <v>92</v>
      </c>
      <c r="AF4514">
        <v>90</v>
      </c>
      <c r="AG4514">
        <v>91</v>
      </c>
      <c r="AH4514">
        <v>94</v>
      </c>
      <c r="AI4514">
        <v>101</v>
      </c>
      <c r="AJ4514">
        <v>103</v>
      </c>
      <c r="AK4514">
        <v>102</v>
      </c>
      <c r="AL4514">
        <v>93</v>
      </c>
      <c r="AM4514">
        <v>99</v>
      </c>
      <c r="AN4514" s="5">
        <v>96</v>
      </c>
      <c r="AO4514" s="5">
        <v>95</v>
      </c>
      <c r="AP4514" s="5">
        <v>98</v>
      </c>
      <c r="AQ4514" s="5">
        <v>98</v>
      </c>
      <c r="AR4514" s="5">
        <v>98</v>
      </c>
      <c r="AS4514" s="5">
        <v>101</v>
      </c>
      <c r="AT4514" s="5">
        <v>103</v>
      </c>
      <c r="AU4514" s="5">
        <v>104</v>
      </c>
      <c r="AV4514" s="5">
        <v>103</v>
      </c>
      <c r="AW4514" s="5">
        <v>109</v>
      </c>
      <c r="AX4514" s="5">
        <v>108</v>
      </c>
      <c r="AY4514" s="5">
        <v>107</v>
      </c>
      <c r="AZ4514" s="5">
        <v>102</v>
      </c>
      <c r="BA4514" s="5">
        <v>95</v>
      </c>
      <c r="BB4514" s="5">
        <v>97</v>
      </c>
      <c r="BC4514" s="5">
        <v>97</v>
      </c>
      <c r="BD4514" s="5">
        <v>98</v>
      </c>
      <c r="BE4514" s="5">
        <v>96</v>
      </c>
      <c r="BF4514" s="5">
        <v>97</v>
      </c>
      <c r="BG4514" s="5">
        <v>98</v>
      </c>
      <c r="BH4514" s="5">
        <v>98</v>
      </c>
      <c r="BI4514" s="8">
        <f>AVERAGE(BH4514,BJ4514)</f>
        <v>96.5</v>
      </c>
      <c r="BJ4514" s="5">
        <v>95</v>
      </c>
      <c r="BK4514" s="5">
        <v>97</v>
      </c>
      <c r="BL4514" s="5">
        <v>97</v>
      </c>
      <c r="BM4514" s="5">
        <v>79</v>
      </c>
      <c r="BN4514" s="5">
        <v>94</v>
      </c>
      <c r="BO4514" s="5">
        <v>98</v>
      </c>
      <c r="BP4514" s="5">
        <v>98</v>
      </c>
      <c r="BQ4514" s="5">
        <v>96</v>
      </c>
      <c r="BR4514" s="5">
        <v>91</v>
      </c>
      <c r="BS4514">
        <v>96</v>
      </c>
      <c r="BT4514">
        <v>100</v>
      </c>
      <c r="BU4514">
        <v>102</v>
      </c>
      <c r="BV4514">
        <v>104</v>
      </c>
      <c r="BW4514">
        <v>101</v>
      </c>
      <c r="BX4514">
        <v>97</v>
      </c>
      <c r="BY4514">
        <v>97</v>
      </c>
      <c r="BZ4514">
        <v>98</v>
      </c>
      <c r="CA4514">
        <v>98</v>
      </c>
      <c r="CB4514">
        <v>99</v>
      </c>
      <c r="CC4514">
        <v>95</v>
      </c>
      <c r="CD4514">
        <v>99</v>
      </c>
      <c r="CE4514">
        <v>100</v>
      </c>
      <c r="CF4514">
        <v>98</v>
      </c>
      <c r="CG4514">
        <v>102</v>
      </c>
      <c r="CH4514">
        <v>101</v>
      </c>
      <c r="CI4514">
        <v>95</v>
      </c>
      <c r="CJ4514">
        <v>80</v>
      </c>
      <c r="CK4514">
        <v>85</v>
      </c>
      <c r="CL4514">
        <v>88</v>
      </c>
      <c r="CM4514">
        <v>89</v>
      </c>
      <c r="CN4514">
        <v>89</v>
      </c>
      <c r="CO4514">
        <v>89</v>
      </c>
      <c r="CP4514">
        <v>91</v>
      </c>
      <c r="CQ4514">
        <v>94</v>
      </c>
      <c r="CR4514">
        <v>96</v>
      </c>
      <c r="CS4514">
        <v>97</v>
      </c>
      <c r="CT4514">
        <v>99</v>
      </c>
      <c r="CU4514">
        <v>102</v>
      </c>
      <c r="CV4514">
        <v>101</v>
      </c>
      <c r="CW4514">
        <v>90</v>
      </c>
      <c r="CX4514" t="s">
        <v>5</v>
      </c>
      <c r="CY4514" t="s">
        <v>208</v>
      </c>
      <c r="CZ4514" s="1">
        <f t="shared" si="5400"/>
        <v>0.86931320242058274</v>
      </c>
      <c r="DA4514" s="4">
        <f t="shared" si="5401"/>
        <v>98.048387096774192</v>
      </c>
      <c r="DB4514" s="4"/>
      <c r="DC4514" s="4"/>
      <c r="DD4514" s="4"/>
    </row>
    <row r="4515" spans="1:108" x14ac:dyDescent="0.25">
      <c r="A4515" t="s">
        <v>31</v>
      </c>
      <c r="B4515">
        <v>35.466099999999997</v>
      </c>
      <c r="C4515">
        <v>-114.9217</v>
      </c>
      <c r="D4515">
        <v>3540</v>
      </c>
      <c r="E4515" t="s">
        <v>1</v>
      </c>
      <c r="F4515">
        <v>207</v>
      </c>
      <c r="G4515">
        <v>2021</v>
      </c>
      <c r="H4515">
        <v>8</v>
      </c>
      <c r="I4515" t="s">
        <v>260</v>
      </c>
      <c r="J4515">
        <v>93</v>
      </c>
      <c r="K4515">
        <v>96</v>
      </c>
      <c r="L4515">
        <v>99</v>
      </c>
      <c r="M4515">
        <v>100</v>
      </c>
      <c r="N4515">
        <v>98</v>
      </c>
      <c r="O4515">
        <v>91</v>
      </c>
      <c r="P4515">
        <v>100</v>
      </c>
      <c r="Q4515">
        <v>100</v>
      </c>
      <c r="R4515">
        <v>100</v>
      </c>
      <c r="S4515">
        <v>88</v>
      </c>
      <c r="T4515">
        <v>97</v>
      </c>
      <c r="U4515">
        <v>100</v>
      </c>
      <c r="V4515">
        <v>99</v>
      </c>
      <c r="W4515">
        <v>100</v>
      </c>
      <c r="X4515">
        <v>103</v>
      </c>
      <c r="Y4515">
        <v>107</v>
      </c>
      <c r="Z4515">
        <v>108</v>
      </c>
      <c r="AA4515">
        <v>107</v>
      </c>
      <c r="AB4515">
        <v>105</v>
      </c>
      <c r="AC4515">
        <v>102</v>
      </c>
      <c r="AD4515">
        <v>109</v>
      </c>
      <c r="AE4515">
        <v>100</v>
      </c>
      <c r="AF4515">
        <v>100</v>
      </c>
      <c r="AG4515">
        <v>99</v>
      </c>
      <c r="AH4515">
        <v>101</v>
      </c>
      <c r="AI4515">
        <v>101</v>
      </c>
      <c r="AJ4515">
        <v>100</v>
      </c>
      <c r="AK4515">
        <v>101</v>
      </c>
      <c r="AL4515">
        <v>102</v>
      </c>
      <c r="AM4515">
        <v>102</v>
      </c>
      <c r="AN4515" s="5">
        <v>102</v>
      </c>
      <c r="AO4515" s="5">
        <v>100</v>
      </c>
      <c r="AP4515" s="5">
        <v>98</v>
      </c>
      <c r="AQ4515" s="5">
        <v>101</v>
      </c>
      <c r="AR4515" s="5">
        <v>100</v>
      </c>
      <c r="AS4515" s="5">
        <v>101</v>
      </c>
      <c r="AT4515" s="5">
        <v>107</v>
      </c>
      <c r="AU4515" s="5">
        <v>107</v>
      </c>
      <c r="AV4515" s="5">
        <v>112</v>
      </c>
      <c r="AW4515" s="5">
        <v>112</v>
      </c>
      <c r="AX4515" s="5">
        <v>105</v>
      </c>
      <c r="AY4515" s="5">
        <v>112</v>
      </c>
      <c r="AZ4515" s="5">
        <v>101</v>
      </c>
      <c r="BA4515" s="5">
        <v>101</v>
      </c>
      <c r="BB4515" s="5">
        <v>101</v>
      </c>
      <c r="BC4515" s="5">
        <v>100</v>
      </c>
      <c r="BD4515" s="5">
        <v>100</v>
      </c>
      <c r="BE4515" s="5">
        <v>97</v>
      </c>
      <c r="BF4515" s="5">
        <v>96</v>
      </c>
      <c r="BG4515" s="5">
        <v>100</v>
      </c>
      <c r="BH4515" s="5">
        <v>100</v>
      </c>
      <c r="BI4515" s="5">
        <v>100</v>
      </c>
      <c r="BJ4515" s="5">
        <v>93</v>
      </c>
      <c r="BK4515" s="5">
        <v>92</v>
      </c>
      <c r="BL4515" s="5">
        <v>92</v>
      </c>
      <c r="BM4515" s="5">
        <v>86</v>
      </c>
      <c r="BN4515" s="5">
        <v>98</v>
      </c>
      <c r="BO4515" s="5">
        <v>95</v>
      </c>
      <c r="BP4515" s="5">
        <v>100</v>
      </c>
      <c r="BQ4515" s="5">
        <v>99</v>
      </c>
      <c r="BR4515" s="5">
        <v>90</v>
      </c>
      <c r="BS4515">
        <v>92</v>
      </c>
      <c r="BT4515">
        <v>93</v>
      </c>
      <c r="BU4515">
        <v>100</v>
      </c>
      <c r="BV4515">
        <v>103</v>
      </c>
      <c r="BW4515">
        <v>106</v>
      </c>
      <c r="BX4515">
        <v>106</v>
      </c>
      <c r="BY4515">
        <v>103</v>
      </c>
      <c r="BZ4515">
        <v>100</v>
      </c>
      <c r="CA4515">
        <v>106</v>
      </c>
      <c r="CB4515">
        <v>105</v>
      </c>
      <c r="CC4515">
        <v>95</v>
      </c>
      <c r="CD4515">
        <v>95</v>
      </c>
      <c r="CE4515">
        <v>94</v>
      </c>
      <c r="CF4515">
        <v>93</v>
      </c>
      <c r="CG4515">
        <v>99</v>
      </c>
      <c r="CH4515">
        <v>99</v>
      </c>
      <c r="CI4515">
        <v>93</v>
      </c>
      <c r="CJ4515">
        <v>93</v>
      </c>
      <c r="CK4515">
        <v>92</v>
      </c>
      <c r="CL4515">
        <v>88</v>
      </c>
      <c r="CM4515">
        <v>90</v>
      </c>
      <c r="CN4515">
        <v>90</v>
      </c>
      <c r="CO4515">
        <v>92</v>
      </c>
      <c r="CP4515">
        <v>92</v>
      </c>
      <c r="CQ4515">
        <v>98</v>
      </c>
      <c r="CR4515">
        <v>99</v>
      </c>
      <c r="CS4515">
        <v>102</v>
      </c>
      <c r="CT4515">
        <v>100</v>
      </c>
      <c r="CU4515">
        <v>100</v>
      </c>
      <c r="CV4515">
        <v>97</v>
      </c>
      <c r="CW4515">
        <v>102</v>
      </c>
      <c r="CX4515" t="s">
        <v>2</v>
      </c>
      <c r="CY4515" t="s">
        <v>32</v>
      </c>
      <c r="CZ4515" s="1">
        <f t="shared" si="5400"/>
        <v>0.8365887394094772</v>
      </c>
      <c r="DA4515" s="4">
        <f t="shared" si="5401"/>
        <v>99.935483870967744</v>
      </c>
      <c r="DB4515" s="4"/>
      <c r="DC4515" s="4"/>
      <c r="DD4515" s="4"/>
    </row>
    <row r="4516" spans="1:108" x14ac:dyDescent="0.25">
      <c r="A4516" t="s">
        <v>234</v>
      </c>
      <c r="B4516">
        <v>36.623899999999999</v>
      </c>
      <c r="C4516">
        <v>-116.02249999999999</v>
      </c>
      <c r="D4516">
        <v>3284</v>
      </c>
      <c r="E4516" t="s">
        <v>1</v>
      </c>
      <c r="F4516">
        <v>77.5</v>
      </c>
      <c r="G4516">
        <v>2021</v>
      </c>
      <c r="H4516">
        <v>8</v>
      </c>
      <c r="I4516" t="s">
        <v>260</v>
      </c>
      <c r="J4516">
        <v>99</v>
      </c>
      <c r="K4516">
        <v>102</v>
      </c>
      <c r="L4516">
        <v>104</v>
      </c>
      <c r="M4516">
        <v>105</v>
      </c>
      <c r="N4516">
        <v>102</v>
      </c>
      <c r="O4516">
        <v>98</v>
      </c>
      <c r="P4516">
        <v>92</v>
      </c>
      <c r="Q4516">
        <v>88</v>
      </c>
      <c r="R4516">
        <v>87</v>
      </c>
      <c r="S4516">
        <v>82</v>
      </c>
      <c r="T4516">
        <v>90</v>
      </c>
      <c r="U4516">
        <v>98</v>
      </c>
      <c r="V4516">
        <v>101</v>
      </c>
      <c r="W4516">
        <v>103</v>
      </c>
      <c r="X4516">
        <v>108</v>
      </c>
      <c r="Y4516">
        <v>110</v>
      </c>
      <c r="Z4516">
        <v>109</v>
      </c>
      <c r="AA4516">
        <v>107</v>
      </c>
      <c r="AB4516">
        <v>108</v>
      </c>
      <c r="AC4516">
        <v>107</v>
      </c>
      <c r="AD4516">
        <v>104</v>
      </c>
      <c r="AE4516">
        <v>100</v>
      </c>
      <c r="AF4516">
        <v>87</v>
      </c>
      <c r="AG4516">
        <v>94</v>
      </c>
      <c r="AH4516">
        <v>96</v>
      </c>
      <c r="AI4516">
        <v>103</v>
      </c>
      <c r="AJ4516">
        <v>104</v>
      </c>
      <c r="AK4516">
        <v>104</v>
      </c>
      <c r="AL4516">
        <v>104</v>
      </c>
      <c r="AM4516">
        <v>96</v>
      </c>
      <c r="AN4516" s="5">
        <v>101</v>
      </c>
      <c r="AO4516" s="5">
        <v>103</v>
      </c>
      <c r="AP4516" s="5">
        <v>95</v>
      </c>
      <c r="AQ4516" s="5">
        <v>103</v>
      </c>
      <c r="AR4516" s="5">
        <v>104</v>
      </c>
      <c r="AS4516" s="5">
        <v>107</v>
      </c>
      <c r="AT4516" s="5">
        <v>109</v>
      </c>
      <c r="AU4516" s="5">
        <v>109</v>
      </c>
      <c r="AV4516" s="5">
        <v>109</v>
      </c>
      <c r="AW4516" s="5">
        <v>112</v>
      </c>
      <c r="AX4516" s="5">
        <v>113</v>
      </c>
      <c r="AY4516" s="5">
        <v>111</v>
      </c>
      <c r="AZ4516" s="5">
        <v>105</v>
      </c>
      <c r="BA4516" s="5">
        <v>103</v>
      </c>
      <c r="BB4516" s="5">
        <v>101</v>
      </c>
      <c r="BC4516" s="5">
        <v>102</v>
      </c>
      <c r="BD4516" s="5">
        <v>103</v>
      </c>
      <c r="BE4516" s="5">
        <v>96</v>
      </c>
      <c r="BF4516" s="5">
        <v>95</v>
      </c>
      <c r="BG4516" s="5">
        <v>101</v>
      </c>
      <c r="BH4516" s="5">
        <v>97</v>
      </c>
      <c r="BI4516" s="5">
        <v>102</v>
      </c>
      <c r="BJ4516" s="5">
        <v>102</v>
      </c>
      <c r="BK4516" s="5">
        <v>101</v>
      </c>
      <c r="BL4516" s="5">
        <v>100</v>
      </c>
      <c r="BM4516" s="5">
        <v>86</v>
      </c>
      <c r="BN4516" s="5">
        <v>96</v>
      </c>
      <c r="BO4516" s="5">
        <v>101</v>
      </c>
      <c r="BP4516" s="5">
        <v>100</v>
      </c>
      <c r="BQ4516" s="5">
        <v>94</v>
      </c>
      <c r="BR4516" s="5">
        <v>90</v>
      </c>
      <c r="BS4516">
        <v>98</v>
      </c>
      <c r="BT4516">
        <v>101</v>
      </c>
      <c r="BU4516">
        <v>105</v>
      </c>
      <c r="BV4516">
        <v>108</v>
      </c>
      <c r="BW4516">
        <v>107</v>
      </c>
      <c r="BX4516">
        <v>99</v>
      </c>
      <c r="BY4516">
        <v>101</v>
      </c>
      <c r="BZ4516">
        <v>102</v>
      </c>
      <c r="CA4516">
        <v>101</v>
      </c>
      <c r="CB4516">
        <v>102</v>
      </c>
      <c r="CC4516">
        <v>101</v>
      </c>
      <c r="CD4516">
        <v>101</v>
      </c>
      <c r="CE4516">
        <v>101</v>
      </c>
      <c r="CF4516">
        <v>104</v>
      </c>
      <c r="CG4516">
        <v>106</v>
      </c>
      <c r="CH4516">
        <v>104</v>
      </c>
      <c r="CI4516">
        <v>100</v>
      </c>
      <c r="CJ4516">
        <v>94</v>
      </c>
      <c r="CK4516">
        <v>89</v>
      </c>
      <c r="CL4516">
        <v>92</v>
      </c>
      <c r="CM4516">
        <v>94</v>
      </c>
      <c r="CN4516">
        <v>97</v>
      </c>
      <c r="CO4516">
        <v>96</v>
      </c>
      <c r="CP4516">
        <v>97</v>
      </c>
      <c r="CQ4516">
        <v>99</v>
      </c>
      <c r="CR4516">
        <v>97</v>
      </c>
      <c r="CS4516">
        <v>102</v>
      </c>
      <c r="CT4516">
        <v>103</v>
      </c>
      <c r="CU4516">
        <v>104</v>
      </c>
      <c r="CV4516">
        <v>103</v>
      </c>
      <c r="CW4516">
        <v>96</v>
      </c>
      <c r="CX4516" t="s">
        <v>2</v>
      </c>
      <c r="CY4516" t="s">
        <v>235</v>
      </c>
      <c r="CZ4516" s="1">
        <f t="shared" si="5400"/>
        <v>0.9469928255097505</v>
      </c>
      <c r="DA4516" s="4">
        <f t="shared" si="5401"/>
        <v>101.64516129032258</v>
      </c>
      <c r="DB4516" s="4"/>
      <c r="DC4516" s="4"/>
      <c r="DD4516" s="4"/>
    </row>
    <row r="4517" spans="1:108" x14ac:dyDescent="0.25">
      <c r="A4517" t="s">
        <v>199</v>
      </c>
      <c r="B4517">
        <v>35.154200000000003</v>
      </c>
      <c r="C4517">
        <v>-117.1756</v>
      </c>
      <c r="D4517">
        <v>3240</v>
      </c>
      <c r="E4517" t="s">
        <v>1</v>
      </c>
      <c r="F4517">
        <v>148</v>
      </c>
      <c r="G4517">
        <v>2021</v>
      </c>
      <c r="H4517">
        <v>8</v>
      </c>
      <c r="I4517" t="s">
        <v>260</v>
      </c>
      <c r="J4517">
        <v>98</v>
      </c>
      <c r="K4517">
        <v>102</v>
      </c>
      <c r="L4517">
        <v>101</v>
      </c>
      <c r="M4517">
        <v>100</v>
      </c>
      <c r="N4517">
        <v>98</v>
      </c>
      <c r="O4517">
        <v>92</v>
      </c>
      <c r="P4517">
        <v>81</v>
      </c>
      <c r="Q4517">
        <v>80</v>
      </c>
      <c r="R4517">
        <v>83</v>
      </c>
      <c r="S4517">
        <v>79</v>
      </c>
      <c r="T4517">
        <v>87</v>
      </c>
      <c r="U4517">
        <v>95</v>
      </c>
      <c r="V4517">
        <v>96</v>
      </c>
      <c r="W4517">
        <v>100</v>
      </c>
      <c r="X4517">
        <v>104</v>
      </c>
      <c r="Y4517">
        <v>110</v>
      </c>
      <c r="Z4517">
        <v>108</v>
      </c>
      <c r="AA4517">
        <v>107</v>
      </c>
      <c r="AB4517">
        <v>107</v>
      </c>
      <c r="AC4517">
        <v>102</v>
      </c>
      <c r="AD4517">
        <v>98</v>
      </c>
      <c r="AE4517">
        <v>97</v>
      </c>
      <c r="AF4517">
        <v>90</v>
      </c>
      <c r="AG4517">
        <v>92</v>
      </c>
      <c r="AH4517">
        <v>95</v>
      </c>
      <c r="AI4517">
        <v>101</v>
      </c>
      <c r="AJ4517">
        <v>106</v>
      </c>
      <c r="AK4517">
        <v>106</v>
      </c>
      <c r="AL4517">
        <v>96</v>
      </c>
      <c r="AM4517">
        <v>100</v>
      </c>
      <c r="AN4517" s="5">
        <v>99</v>
      </c>
      <c r="AO4517" s="5">
        <v>99</v>
      </c>
      <c r="AP4517" s="5">
        <v>99</v>
      </c>
      <c r="AQ4517" s="5">
        <v>99</v>
      </c>
      <c r="AR4517" s="5">
        <v>100</v>
      </c>
      <c r="AS4517" s="5">
        <v>103</v>
      </c>
      <c r="AT4517" s="5">
        <v>105</v>
      </c>
      <c r="AU4517" s="5">
        <v>106</v>
      </c>
      <c r="AV4517" s="5">
        <v>105</v>
      </c>
      <c r="AW4517" s="5">
        <v>111</v>
      </c>
      <c r="AX4517" s="5">
        <v>109</v>
      </c>
      <c r="AY4517" s="5">
        <v>109</v>
      </c>
      <c r="AZ4517" s="5">
        <v>104</v>
      </c>
      <c r="BA4517" s="5">
        <v>99</v>
      </c>
      <c r="BB4517" s="5">
        <v>97</v>
      </c>
      <c r="BC4517" s="5">
        <v>98</v>
      </c>
      <c r="BD4517" s="5">
        <v>99</v>
      </c>
      <c r="BE4517" s="5">
        <v>99</v>
      </c>
      <c r="BF4517" s="5">
        <v>99</v>
      </c>
      <c r="BG4517" s="5">
        <v>101</v>
      </c>
      <c r="BH4517" s="5">
        <v>99</v>
      </c>
      <c r="BI4517" s="8">
        <f>AVERAGE(BH4517,BJ4517)</f>
        <v>96.5</v>
      </c>
      <c r="BJ4517" s="5">
        <v>94</v>
      </c>
      <c r="BK4517" s="5">
        <v>97</v>
      </c>
      <c r="BL4517" s="5">
        <v>100</v>
      </c>
      <c r="BM4517" s="5">
        <v>82</v>
      </c>
      <c r="BN4517" s="5">
        <v>96</v>
      </c>
      <c r="BO4517" s="5">
        <v>99</v>
      </c>
      <c r="BP4517" s="5">
        <v>100</v>
      </c>
      <c r="BQ4517" s="5">
        <v>93</v>
      </c>
      <c r="BR4517" s="5">
        <v>93</v>
      </c>
      <c r="BS4517">
        <v>98</v>
      </c>
      <c r="BT4517">
        <v>102</v>
      </c>
      <c r="BU4517">
        <v>104</v>
      </c>
      <c r="BV4517">
        <v>106</v>
      </c>
      <c r="BW4517">
        <v>104</v>
      </c>
      <c r="BX4517">
        <v>98</v>
      </c>
      <c r="BY4517">
        <v>99</v>
      </c>
      <c r="BZ4517">
        <v>99</v>
      </c>
      <c r="CA4517">
        <v>99</v>
      </c>
      <c r="CB4517">
        <v>100</v>
      </c>
      <c r="CC4517">
        <v>99</v>
      </c>
      <c r="CD4517">
        <v>100</v>
      </c>
      <c r="CE4517">
        <v>101</v>
      </c>
      <c r="CF4517">
        <v>99</v>
      </c>
      <c r="CG4517">
        <v>105</v>
      </c>
      <c r="CH4517">
        <v>103</v>
      </c>
      <c r="CI4517">
        <v>96</v>
      </c>
      <c r="CJ4517">
        <v>82</v>
      </c>
      <c r="CK4517">
        <v>86</v>
      </c>
      <c r="CL4517">
        <v>90</v>
      </c>
      <c r="CM4517">
        <v>91</v>
      </c>
      <c r="CN4517">
        <v>92</v>
      </c>
      <c r="CO4517">
        <v>94</v>
      </c>
      <c r="CP4517">
        <v>94</v>
      </c>
      <c r="CQ4517">
        <v>96</v>
      </c>
      <c r="CR4517">
        <v>98</v>
      </c>
      <c r="CS4517">
        <v>100</v>
      </c>
      <c r="CT4517">
        <v>102</v>
      </c>
      <c r="CU4517">
        <v>102</v>
      </c>
      <c r="CV4517">
        <v>102</v>
      </c>
      <c r="CW4517">
        <v>91</v>
      </c>
      <c r="CX4517" t="s">
        <v>5</v>
      </c>
      <c r="CY4517" t="s">
        <v>200</v>
      </c>
      <c r="CZ4517" s="1">
        <f t="shared" si="5400"/>
        <v>0.89518206398208433</v>
      </c>
      <c r="DA4517" s="4">
        <f t="shared" si="5401"/>
        <v>99.661290322580641</v>
      </c>
      <c r="DB4517" s="4"/>
      <c r="DC4517" s="4"/>
      <c r="DD4517" s="4"/>
    </row>
    <row r="4518" spans="1:108" x14ac:dyDescent="0.25">
      <c r="A4518" t="s">
        <v>161</v>
      </c>
      <c r="B4518">
        <v>36.620600000000003</v>
      </c>
      <c r="C4518">
        <v>-116.0278</v>
      </c>
      <c r="D4518">
        <v>3230</v>
      </c>
      <c r="E4518" t="s">
        <v>1</v>
      </c>
      <c r="F4518">
        <v>77</v>
      </c>
      <c r="G4518">
        <v>2021</v>
      </c>
      <c r="H4518">
        <v>8</v>
      </c>
      <c r="I4518" t="s">
        <v>260</v>
      </c>
      <c r="J4518">
        <v>100</v>
      </c>
      <c r="K4518">
        <v>102</v>
      </c>
      <c r="L4518">
        <v>105</v>
      </c>
      <c r="M4518">
        <v>106</v>
      </c>
      <c r="N4518">
        <v>104</v>
      </c>
      <c r="O4518">
        <v>99</v>
      </c>
      <c r="P4518">
        <v>93</v>
      </c>
      <c r="Q4518">
        <v>88</v>
      </c>
      <c r="R4518">
        <v>88</v>
      </c>
      <c r="S4518">
        <v>84</v>
      </c>
      <c r="T4518">
        <v>91</v>
      </c>
      <c r="U4518">
        <v>98</v>
      </c>
      <c r="V4518">
        <v>102</v>
      </c>
      <c r="W4518">
        <v>104</v>
      </c>
      <c r="X4518">
        <v>109</v>
      </c>
      <c r="Y4518">
        <v>110</v>
      </c>
      <c r="Z4518">
        <v>111</v>
      </c>
      <c r="AA4518">
        <v>109</v>
      </c>
      <c r="AB4518">
        <v>109</v>
      </c>
      <c r="AC4518">
        <v>108</v>
      </c>
      <c r="AD4518">
        <v>104</v>
      </c>
      <c r="AE4518">
        <v>101</v>
      </c>
      <c r="AF4518">
        <v>88</v>
      </c>
      <c r="AG4518">
        <v>95</v>
      </c>
      <c r="AH4518">
        <v>97</v>
      </c>
      <c r="AI4518">
        <v>106</v>
      </c>
      <c r="AJ4518">
        <v>106</v>
      </c>
      <c r="AK4518">
        <v>107</v>
      </c>
      <c r="AL4518">
        <v>104</v>
      </c>
      <c r="AM4518">
        <v>97</v>
      </c>
      <c r="AN4518" s="5">
        <v>102</v>
      </c>
      <c r="AO4518" s="5">
        <v>104</v>
      </c>
      <c r="AP4518" s="5">
        <v>95</v>
      </c>
      <c r="AQ4518" s="5">
        <v>104</v>
      </c>
      <c r="AR4518" s="5">
        <v>105</v>
      </c>
      <c r="AS4518" s="5">
        <v>108</v>
      </c>
      <c r="AT4518" s="5">
        <v>110</v>
      </c>
      <c r="AU4518" s="5">
        <v>110</v>
      </c>
      <c r="AV4518" s="5">
        <v>111</v>
      </c>
      <c r="AW4518" s="5">
        <v>113</v>
      </c>
      <c r="AX4518" s="5">
        <v>114</v>
      </c>
      <c r="AY4518" s="5">
        <v>112</v>
      </c>
      <c r="AZ4518" s="5">
        <v>106</v>
      </c>
      <c r="BA4518" s="5">
        <v>104</v>
      </c>
      <c r="BB4518" s="5">
        <v>103</v>
      </c>
      <c r="BC4518" s="5">
        <v>103</v>
      </c>
      <c r="BD4518" s="5">
        <v>105</v>
      </c>
      <c r="BE4518" s="5">
        <v>96</v>
      </c>
      <c r="BF4518" s="5">
        <v>95</v>
      </c>
      <c r="BG4518" s="5">
        <v>101</v>
      </c>
      <c r="BH4518" s="5">
        <v>97</v>
      </c>
      <c r="BI4518" s="5">
        <v>103</v>
      </c>
      <c r="BJ4518" s="5">
        <v>103</v>
      </c>
      <c r="BK4518" s="5">
        <v>102</v>
      </c>
      <c r="BL4518" s="5">
        <v>101</v>
      </c>
      <c r="BM4518" s="5">
        <v>87</v>
      </c>
      <c r="BN4518" s="5">
        <v>96</v>
      </c>
      <c r="BO4518" s="5">
        <v>102</v>
      </c>
      <c r="BP4518" s="5">
        <v>102</v>
      </c>
      <c r="BQ4518" s="5">
        <v>94</v>
      </c>
      <c r="BR4518" s="5">
        <v>91</v>
      </c>
      <c r="BS4518">
        <v>98</v>
      </c>
      <c r="BT4518">
        <v>102</v>
      </c>
      <c r="BU4518">
        <v>106</v>
      </c>
      <c r="BV4518">
        <v>109</v>
      </c>
      <c r="BW4518">
        <v>107</v>
      </c>
      <c r="BX4518">
        <v>99</v>
      </c>
      <c r="BY4518">
        <v>102</v>
      </c>
      <c r="BZ4518">
        <v>102</v>
      </c>
      <c r="CA4518">
        <v>102</v>
      </c>
      <c r="CB4518">
        <v>103</v>
      </c>
      <c r="CC4518">
        <v>102</v>
      </c>
      <c r="CD4518">
        <v>103</v>
      </c>
      <c r="CE4518">
        <v>102</v>
      </c>
      <c r="CF4518">
        <v>105</v>
      </c>
      <c r="CG4518">
        <v>107</v>
      </c>
      <c r="CH4518">
        <v>105</v>
      </c>
      <c r="CI4518">
        <v>101</v>
      </c>
      <c r="CJ4518">
        <v>94</v>
      </c>
      <c r="CK4518">
        <v>90</v>
      </c>
      <c r="CL4518">
        <v>94</v>
      </c>
      <c r="CM4518">
        <v>94</v>
      </c>
      <c r="CN4518">
        <v>97</v>
      </c>
      <c r="CO4518">
        <v>97</v>
      </c>
      <c r="CP4518">
        <v>98</v>
      </c>
      <c r="CQ4518">
        <v>100</v>
      </c>
      <c r="CR4518">
        <v>98</v>
      </c>
      <c r="CS4518">
        <v>103</v>
      </c>
      <c r="CT4518">
        <v>104</v>
      </c>
      <c r="CU4518">
        <v>105</v>
      </c>
      <c r="CV4518">
        <v>104</v>
      </c>
      <c r="CW4518">
        <v>98</v>
      </c>
      <c r="CX4518" t="s">
        <v>2</v>
      </c>
      <c r="CY4518" t="s">
        <v>162</v>
      </c>
      <c r="CZ4518" s="1">
        <f t="shared" si="5400"/>
        <v>0.93765486293716704</v>
      </c>
      <c r="DA4518" s="4">
        <f t="shared" si="5401"/>
        <v>102.54838709677419</v>
      </c>
      <c r="DB4518" s="4"/>
      <c r="DC4518" s="4"/>
      <c r="DD4518" s="4"/>
    </row>
    <row r="4519" spans="1:108" x14ac:dyDescent="0.25">
      <c r="A4519" t="s">
        <v>251</v>
      </c>
      <c r="B4519">
        <v>34.359200000000001</v>
      </c>
      <c r="C4519">
        <v>-116.5378</v>
      </c>
      <c r="D4519">
        <v>3167</v>
      </c>
      <c r="E4519" t="s">
        <v>1</v>
      </c>
      <c r="F4519">
        <v>235.6</v>
      </c>
      <c r="G4519">
        <v>2021</v>
      </c>
      <c r="H4519">
        <v>8</v>
      </c>
      <c r="I4519" t="s">
        <v>260</v>
      </c>
      <c r="J4519">
        <v>97</v>
      </c>
      <c r="K4519">
        <v>97</v>
      </c>
      <c r="L4519">
        <v>102</v>
      </c>
      <c r="M4519">
        <v>103</v>
      </c>
      <c r="N4519">
        <v>102</v>
      </c>
      <c r="O4519">
        <v>101</v>
      </c>
      <c r="P4519">
        <v>95</v>
      </c>
      <c r="Q4519">
        <v>91</v>
      </c>
      <c r="R4519">
        <v>87</v>
      </c>
      <c r="S4519">
        <v>89</v>
      </c>
      <c r="T4519">
        <v>81</v>
      </c>
      <c r="U4519">
        <v>90</v>
      </c>
      <c r="V4519">
        <v>98</v>
      </c>
      <c r="W4519">
        <v>102</v>
      </c>
      <c r="X4519">
        <v>104</v>
      </c>
      <c r="Y4519">
        <v>106</v>
      </c>
      <c r="Z4519">
        <v>109</v>
      </c>
      <c r="AA4519">
        <v>112</v>
      </c>
      <c r="AB4519">
        <v>107</v>
      </c>
      <c r="AC4519">
        <v>107</v>
      </c>
      <c r="AD4519">
        <v>103</v>
      </c>
      <c r="AE4519">
        <v>100</v>
      </c>
      <c r="AF4519">
        <v>97</v>
      </c>
      <c r="AG4519">
        <v>86</v>
      </c>
      <c r="AH4519">
        <v>94</v>
      </c>
      <c r="AI4519">
        <v>96</v>
      </c>
      <c r="AJ4519">
        <v>100</v>
      </c>
      <c r="AK4519">
        <v>105</v>
      </c>
      <c r="AL4519">
        <v>105</v>
      </c>
      <c r="AM4519">
        <v>93</v>
      </c>
      <c r="AN4519" s="5">
        <v>99</v>
      </c>
      <c r="AO4519" s="5">
        <v>100</v>
      </c>
      <c r="AP4519" s="5">
        <v>102</v>
      </c>
      <c r="AQ4519" s="8">
        <f>AVERAGE(AP4519,AR4519)</f>
        <v>101.5</v>
      </c>
      <c r="AR4519" s="5">
        <v>101</v>
      </c>
      <c r="AS4519" s="5">
        <v>102</v>
      </c>
      <c r="AT4519" s="5">
        <v>104</v>
      </c>
      <c r="AU4519" s="5">
        <v>106</v>
      </c>
      <c r="AV4519" s="5">
        <v>104</v>
      </c>
      <c r="AW4519" s="5">
        <v>106</v>
      </c>
      <c r="AX4519" s="5">
        <v>112</v>
      </c>
      <c r="AY4519" s="5">
        <v>110</v>
      </c>
      <c r="AZ4519" s="5">
        <v>106</v>
      </c>
      <c r="BA4519" s="5">
        <v>101</v>
      </c>
      <c r="BB4519" s="5">
        <v>104</v>
      </c>
      <c r="BC4519" s="5">
        <v>103</v>
      </c>
      <c r="BD4519" s="5">
        <v>100</v>
      </c>
      <c r="BE4519" s="5">
        <v>101</v>
      </c>
      <c r="BF4519" s="5">
        <v>99</v>
      </c>
      <c r="BG4519" s="5">
        <v>102</v>
      </c>
      <c r="BH4519" s="5">
        <v>101</v>
      </c>
      <c r="BI4519" s="5">
        <v>103</v>
      </c>
      <c r="BJ4519" s="5">
        <v>99</v>
      </c>
      <c r="BK4519" s="5">
        <v>101</v>
      </c>
      <c r="BL4519" s="5">
        <v>95</v>
      </c>
      <c r="BM4519" s="5">
        <v>94</v>
      </c>
      <c r="BN4519" s="5">
        <v>87</v>
      </c>
      <c r="BO4519" s="5">
        <v>96</v>
      </c>
      <c r="BP4519" s="5">
        <v>99</v>
      </c>
      <c r="BQ4519" s="5">
        <v>100</v>
      </c>
      <c r="BR4519" s="5">
        <v>96</v>
      </c>
      <c r="BS4519">
        <v>93</v>
      </c>
      <c r="BT4519">
        <v>99</v>
      </c>
      <c r="BU4519">
        <v>102</v>
      </c>
      <c r="BV4519">
        <v>106</v>
      </c>
      <c r="BW4519">
        <v>107</v>
      </c>
      <c r="BX4519">
        <v>109</v>
      </c>
      <c r="BY4519">
        <v>102</v>
      </c>
      <c r="BZ4519">
        <v>100</v>
      </c>
      <c r="CA4519">
        <v>102</v>
      </c>
      <c r="CB4519">
        <v>99</v>
      </c>
      <c r="CC4519">
        <v>98</v>
      </c>
      <c r="CD4519">
        <v>94</v>
      </c>
      <c r="CE4519">
        <v>98</v>
      </c>
      <c r="CF4519">
        <v>100</v>
      </c>
      <c r="CG4519">
        <v>97</v>
      </c>
      <c r="CH4519">
        <v>101</v>
      </c>
      <c r="CI4519">
        <v>103</v>
      </c>
      <c r="CK4519">
        <v>95</v>
      </c>
      <c r="CL4519">
        <v>87</v>
      </c>
      <c r="CM4519">
        <v>89</v>
      </c>
      <c r="CN4519">
        <v>90</v>
      </c>
      <c r="CO4519">
        <v>92</v>
      </c>
      <c r="CP4519">
        <v>97</v>
      </c>
      <c r="CR4519">
        <v>99</v>
      </c>
      <c r="CS4519">
        <v>101</v>
      </c>
      <c r="CT4519">
        <v>103</v>
      </c>
      <c r="CU4519">
        <v>102</v>
      </c>
      <c r="CV4519">
        <v>101</v>
      </c>
      <c r="CW4519">
        <v>102</v>
      </c>
      <c r="CX4519" t="s">
        <v>5</v>
      </c>
      <c r="CY4519" t="s">
        <v>252</v>
      </c>
      <c r="CZ4519" s="1">
        <f t="shared" si="5400"/>
        <v>0.69761456597064342</v>
      </c>
      <c r="DA4519" s="4">
        <f t="shared" si="5401"/>
        <v>101.11290322580645</v>
      </c>
      <c r="DB4519" s="4"/>
      <c r="DC4519" s="4"/>
      <c r="DD4519" s="4"/>
    </row>
    <row r="4520" spans="1:108" x14ac:dyDescent="0.25">
      <c r="A4520" t="s">
        <v>165</v>
      </c>
      <c r="B4520">
        <v>34.502499999999998</v>
      </c>
      <c r="C4520">
        <v>-117.8969</v>
      </c>
      <c r="D4520">
        <v>3101</v>
      </c>
      <c r="E4520" t="s">
        <v>1</v>
      </c>
      <c r="F4520">
        <v>236.8</v>
      </c>
      <c r="G4520">
        <v>2021</v>
      </c>
      <c r="H4520">
        <v>8</v>
      </c>
      <c r="I4520" t="s">
        <v>260</v>
      </c>
      <c r="J4520">
        <v>100</v>
      </c>
      <c r="K4520">
        <v>100</v>
      </c>
      <c r="L4520">
        <v>102</v>
      </c>
      <c r="M4520">
        <v>102</v>
      </c>
      <c r="N4520">
        <v>101</v>
      </c>
      <c r="O4520">
        <v>99</v>
      </c>
      <c r="P4520">
        <v>97</v>
      </c>
      <c r="Q4520">
        <v>88</v>
      </c>
      <c r="R4520">
        <v>82</v>
      </c>
      <c r="S4520">
        <v>78</v>
      </c>
      <c r="T4520">
        <v>89</v>
      </c>
      <c r="U4520">
        <v>96</v>
      </c>
      <c r="V4520">
        <v>98</v>
      </c>
      <c r="W4520">
        <v>101</v>
      </c>
      <c r="X4520">
        <v>104</v>
      </c>
      <c r="Y4520">
        <v>108</v>
      </c>
      <c r="Z4520">
        <v>107</v>
      </c>
      <c r="AA4520">
        <v>104</v>
      </c>
      <c r="AB4520">
        <v>104</v>
      </c>
      <c r="AC4520">
        <v>102</v>
      </c>
      <c r="AD4520">
        <v>98</v>
      </c>
      <c r="AE4520">
        <v>98</v>
      </c>
      <c r="AF4520">
        <v>92</v>
      </c>
      <c r="AG4520">
        <v>94</v>
      </c>
      <c r="AH4520">
        <v>99</v>
      </c>
      <c r="AI4520">
        <v>102</v>
      </c>
      <c r="AJ4520">
        <v>105</v>
      </c>
      <c r="AK4520">
        <v>106</v>
      </c>
      <c r="AL4520">
        <v>103</v>
      </c>
      <c r="AM4520">
        <v>102</v>
      </c>
      <c r="AN4520" s="5">
        <v>99</v>
      </c>
      <c r="AO4520" s="5">
        <v>100</v>
      </c>
      <c r="AP4520" s="5">
        <v>100</v>
      </c>
      <c r="AQ4520" s="5">
        <v>99</v>
      </c>
      <c r="AR4520" s="5">
        <v>98</v>
      </c>
      <c r="AS4520" s="5">
        <v>105</v>
      </c>
      <c r="AT4520" s="5">
        <v>105</v>
      </c>
      <c r="AU4520" s="5">
        <v>106</v>
      </c>
      <c r="AV4520" s="5">
        <v>104</v>
      </c>
      <c r="AW4520" s="5">
        <v>104</v>
      </c>
      <c r="AX4520" s="5">
        <v>109</v>
      </c>
      <c r="AY4520" s="5">
        <v>109</v>
      </c>
      <c r="AZ4520" s="5">
        <v>104</v>
      </c>
      <c r="BA4520" s="5">
        <v>101</v>
      </c>
      <c r="BB4520" s="5">
        <v>101</v>
      </c>
      <c r="BC4520" s="5">
        <v>99</v>
      </c>
      <c r="BD4520" s="5">
        <v>101</v>
      </c>
      <c r="BE4520" s="5">
        <v>100</v>
      </c>
      <c r="BF4520" s="5">
        <v>99</v>
      </c>
      <c r="BG4520" s="5">
        <v>101</v>
      </c>
      <c r="BH4520" s="5">
        <v>102</v>
      </c>
      <c r="BI4520" s="5">
        <v>101</v>
      </c>
      <c r="BJ4520" s="5">
        <v>100</v>
      </c>
      <c r="BK4520" s="5">
        <v>97</v>
      </c>
      <c r="BL4520" s="5">
        <v>97</v>
      </c>
      <c r="BM4520" s="5">
        <v>94</v>
      </c>
      <c r="BN4520" s="5">
        <v>97</v>
      </c>
      <c r="BO4520" s="5">
        <v>99</v>
      </c>
      <c r="BP4520" s="5">
        <v>101</v>
      </c>
      <c r="BQ4520" s="5">
        <v>100</v>
      </c>
      <c r="BR4520" s="5">
        <v>98</v>
      </c>
      <c r="BS4520">
        <v>99</v>
      </c>
      <c r="BT4520">
        <v>102</v>
      </c>
      <c r="BU4520">
        <v>105</v>
      </c>
      <c r="BV4520">
        <v>106</v>
      </c>
      <c r="BW4520">
        <v>106</v>
      </c>
      <c r="BX4520">
        <v>102</v>
      </c>
      <c r="BY4520">
        <v>100</v>
      </c>
      <c r="BZ4520">
        <v>99</v>
      </c>
      <c r="CA4520">
        <v>100</v>
      </c>
      <c r="CB4520">
        <v>101</v>
      </c>
      <c r="CC4520">
        <v>100</v>
      </c>
      <c r="CD4520">
        <v>98</v>
      </c>
      <c r="CE4520">
        <v>101</v>
      </c>
      <c r="CF4520">
        <v>99</v>
      </c>
      <c r="CG4520">
        <v>104</v>
      </c>
      <c r="CH4520">
        <v>104</v>
      </c>
      <c r="CI4520">
        <v>97</v>
      </c>
      <c r="CJ4520">
        <v>90</v>
      </c>
      <c r="CK4520">
        <v>85</v>
      </c>
      <c r="CL4520">
        <v>91</v>
      </c>
      <c r="CM4520">
        <v>91</v>
      </c>
      <c r="CN4520">
        <v>90</v>
      </c>
      <c r="CO4520">
        <v>91</v>
      </c>
      <c r="CP4520">
        <v>95</v>
      </c>
      <c r="CQ4520">
        <v>98</v>
      </c>
      <c r="CR4520">
        <v>99</v>
      </c>
      <c r="CS4520">
        <v>103</v>
      </c>
      <c r="CT4520">
        <v>103</v>
      </c>
      <c r="CU4520">
        <v>103</v>
      </c>
      <c r="CV4520">
        <v>103</v>
      </c>
      <c r="CW4520">
        <v>98</v>
      </c>
      <c r="CX4520" t="s">
        <v>5</v>
      </c>
      <c r="CY4520" t="s">
        <v>166</v>
      </c>
      <c r="CZ4520" s="1">
        <f t="shared" si="5400"/>
        <v>0.7757900665732369</v>
      </c>
      <c r="DA4520" s="4">
        <f t="shared" si="5401"/>
        <v>100.96774193548387</v>
      </c>
      <c r="DB4520" s="4"/>
      <c r="DC4520" s="4"/>
      <c r="DD4520" s="4"/>
    </row>
    <row r="4521" spans="1:108" x14ac:dyDescent="0.25">
      <c r="A4521" t="s">
        <v>65</v>
      </c>
      <c r="B4521">
        <v>36.438099999999999</v>
      </c>
      <c r="C4521">
        <v>-115.36</v>
      </c>
      <c r="D4521">
        <v>2914</v>
      </c>
      <c r="E4521" t="s">
        <v>1</v>
      </c>
      <c r="F4521">
        <v>134.69999999999999</v>
      </c>
      <c r="G4521">
        <v>2021</v>
      </c>
      <c r="H4521">
        <v>8</v>
      </c>
      <c r="I4521" t="s">
        <v>260</v>
      </c>
      <c r="J4521">
        <v>100</v>
      </c>
      <c r="K4521">
        <v>103</v>
      </c>
      <c r="L4521">
        <v>104</v>
      </c>
      <c r="M4521">
        <v>105</v>
      </c>
      <c r="N4521">
        <v>106</v>
      </c>
      <c r="O4521">
        <v>106</v>
      </c>
      <c r="P4521">
        <v>93</v>
      </c>
      <c r="Q4521">
        <v>92</v>
      </c>
      <c r="R4521">
        <v>92</v>
      </c>
      <c r="S4521">
        <v>84</v>
      </c>
      <c r="T4521">
        <v>91</v>
      </c>
      <c r="U4521">
        <v>99</v>
      </c>
      <c r="V4521">
        <v>105</v>
      </c>
      <c r="W4521">
        <v>108</v>
      </c>
      <c r="X4521">
        <v>109</v>
      </c>
      <c r="Y4521">
        <v>112</v>
      </c>
      <c r="Z4521">
        <v>108</v>
      </c>
      <c r="AA4521">
        <v>108</v>
      </c>
      <c r="AB4521">
        <v>110</v>
      </c>
      <c r="AC4521">
        <v>103</v>
      </c>
      <c r="AD4521">
        <v>106</v>
      </c>
      <c r="AE4521">
        <v>102</v>
      </c>
      <c r="AF4521">
        <v>88</v>
      </c>
      <c r="AG4521">
        <v>91</v>
      </c>
      <c r="AH4521">
        <v>98</v>
      </c>
      <c r="AI4521">
        <v>102</v>
      </c>
      <c r="AJ4521">
        <v>104</v>
      </c>
      <c r="AK4521">
        <v>103</v>
      </c>
      <c r="AL4521">
        <v>102</v>
      </c>
      <c r="AM4521">
        <v>91</v>
      </c>
      <c r="AN4521" s="5">
        <v>102</v>
      </c>
      <c r="AO4521" s="5">
        <v>105</v>
      </c>
      <c r="AP4521" s="5">
        <v>102</v>
      </c>
      <c r="AQ4521" s="5">
        <v>103</v>
      </c>
      <c r="AR4521" s="5">
        <v>106</v>
      </c>
      <c r="AS4521" s="5">
        <v>109</v>
      </c>
      <c r="AT4521" s="5">
        <v>111</v>
      </c>
      <c r="AU4521" s="5">
        <v>109</v>
      </c>
      <c r="AV4521" s="5">
        <v>112</v>
      </c>
      <c r="AW4521" s="5">
        <v>112</v>
      </c>
      <c r="AX4521" s="5">
        <v>110</v>
      </c>
      <c r="AY4521" s="5">
        <v>110</v>
      </c>
      <c r="AZ4521" s="5">
        <v>104</v>
      </c>
      <c r="BA4521" s="5">
        <v>104</v>
      </c>
      <c r="BB4521" s="5">
        <v>104</v>
      </c>
      <c r="BC4521" s="5">
        <v>104</v>
      </c>
      <c r="BD4521" s="5">
        <v>99</v>
      </c>
      <c r="BE4521" s="5">
        <v>96</v>
      </c>
      <c r="BF4521" s="5">
        <v>102</v>
      </c>
      <c r="BG4521" s="5">
        <v>98</v>
      </c>
      <c r="BH4521" s="5">
        <v>99</v>
      </c>
      <c r="BI4521" s="5">
        <v>99</v>
      </c>
      <c r="BJ4521" s="5">
        <v>97</v>
      </c>
      <c r="BK4521" s="5">
        <v>98</v>
      </c>
      <c r="BL4521" s="5">
        <v>95</v>
      </c>
      <c r="BM4521" s="5">
        <v>97</v>
      </c>
      <c r="BN4521" s="5">
        <v>97</v>
      </c>
      <c r="BO4521" s="5">
        <v>103</v>
      </c>
      <c r="BP4521" s="5">
        <v>103</v>
      </c>
      <c r="BQ4521" s="5">
        <v>91</v>
      </c>
      <c r="BR4521" s="5">
        <v>96</v>
      </c>
      <c r="BS4521">
        <v>95</v>
      </c>
      <c r="BT4521">
        <v>103</v>
      </c>
      <c r="BU4521">
        <v>106</v>
      </c>
      <c r="BV4521">
        <v>108</v>
      </c>
      <c r="BW4521">
        <v>109</v>
      </c>
      <c r="BX4521">
        <v>101</v>
      </c>
      <c r="BY4521">
        <v>100</v>
      </c>
      <c r="BZ4521">
        <v>105</v>
      </c>
      <c r="CA4521">
        <v>103</v>
      </c>
      <c r="CB4521">
        <v>103</v>
      </c>
      <c r="CC4521">
        <v>98</v>
      </c>
      <c r="CD4521">
        <v>100</v>
      </c>
      <c r="CE4521">
        <v>101</v>
      </c>
      <c r="CF4521">
        <v>102</v>
      </c>
      <c r="CG4521">
        <v>105</v>
      </c>
      <c r="CH4521">
        <v>104</v>
      </c>
      <c r="CI4521">
        <v>102</v>
      </c>
      <c r="CJ4521">
        <v>97</v>
      </c>
      <c r="CK4521">
        <v>89</v>
      </c>
      <c r="CL4521">
        <v>92</v>
      </c>
      <c r="CM4521">
        <v>96</v>
      </c>
      <c r="CN4521">
        <v>96</v>
      </c>
      <c r="CO4521">
        <v>98</v>
      </c>
      <c r="CP4521">
        <v>101</v>
      </c>
      <c r="CQ4521">
        <v>103</v>
      </c>
      <c r="CR4521">
        <v>102</v>
      </c>
      <c r="CS4521">
        <v>104</v>
      </c>
      <c r="CT4521">
        <v>106</v>
      </c>
      <c r="CU4521">
        <v>104</v>
      </c>
      <c r="CV4521">
        <v>102</v>
      </c>
      <c r="CW4521">
        <v>102</v>
      </c>
      <c r="CX4521" t="s">
        <v>2</v>
      </c>
      <c r="CY4521" t="s">
        <v>66</v>
      </c>
      <c r="CZ4521" s="1">
        <f t="shared" si="5400"/>
        <v>0.79596534246412964</v>
      </c>
      <c r="DA4521" s="4">
        <f t="shared" si="5401"/>
        <v>102.48387096774194</v>
      </c>
      <c r="DB4521" s="4"/>
      <c r="DC4521" s="4"/>
      <c r="DD4521" s="4"/>
    </row>
    <row r="4522" spans="1:108" x14ac:dyDescent="0.25">
      <c r="A4522" t="s">
        <v>215</v>
      </c>
      <c r="B4522">
        <v>34.390599999999999</v>
      </c>
      <c r="C4522">
        <v>-116.51690000000001</v>
      </c>
      <c r="D4522">
        <v>2900</v>
      </c>
      <c r="E4522" t="s">
        <v>1</v>
      </c>
      <c r="F4522">
        <v>232.4</v>
      </c>
      <c r="G4522">
        <v>2021</v>
      </c>
      <c r="H4522">
        <v>8</v>
      </c>
      <c r="I4522" t="s">
        <v>260</v>
      </c>
      <c r="J4522">
        <v>101</v>
      </c>
      <c r="K4522">
        <v>104</v>
      </c>
      <c r="L4522">
        <v>104</v>
      </c>
      <c r="M4522">
        <v>103</v>
      </c>
      <c r="N4522">
        <v>104</v>
      </c>
      <c r="O4522">
        <v>98</v>
      </c>
      <c r="P4522">
        <v>93</v>
      </c>
      <c r="Q4522">
        <v>90</v>
      </c>
      <c r="R4522">
        <v>91</v>
      </c>
      <c r="S4522">
        <v>83</v>
      </c>
      <c r="T4522">
        <v>95</v>
      </c>
      <c r="U4522">
        <v>99</v>
      </c>
      <c r="V4522">
        <v>105</v>
      </c>
      <c r="W4522">
        <v>108</v>
      </c>
      <c r="X4522">
        <v>110</v>
      </c>
      <c r="Y4522">
        <v>111</v>
      </c>
      <c r="Z4522">
        <v>113</v>
      </c>
      <c r="AA4522">
        <v>111</v>
      </c>
      <c r="AB4522">
        <v>111</v>
      </c>
      <c r="AC4522">
        <v>105</v>
      </c>
      <c r="AD4522">
        <v>101</v>
      </c>
      <c r="AE4522">
        <v>97</v>
      </c>
      <c r="AF4522">
        <v>86</v>
      </c>
      <c r="AG4522">
        <v>96</v>
      </c>
      <c r="AH4522">
        <v>96</v>
      </c>
      <c r="AI4522">
        <v>103</v>
      </c>
      <c r="AJ4522">
        <v>106</v>
      </c>
      <c r="AK4522">
        <v>107</v>
      </c>
      <c r="AL4522">
        <v>95</v>
      </c>
      <c r="AM4522">
        <v>101</v>
      </c>
      <c r="AN4522" s="5">
        <v>103</v>
      </c>
      <c r="AO4522" s="5">
        <v>104</v>
      </c>
      <c r="AP4522" s="5">
        <v>101</v>
      </c>
      <c r="AQ4522" s="5">
        <v>104</v>
      </c>
      <c r="AR4522" s="5">
        <v>104</v>
      </c>
      <c r="AS4522" s="5">
        <v>106</v>
      </c>
      <c r="AT4522" s="5">
        <v>108</v>
      </c>
      <c r="AU4522" s="5">
        <v>106</v>
      </c>
      <c r="AV4522" s="5">
        <v>110</v>
      </c>
      <c r="AW4522" s="5">
        <v>113</v>
      </c>
      <c r="AX4522" s="5">
        <v>111</v>
      </c>
      <c r="AY4522" s="5">
        <v>108</v>
      </c>
      <c r="AZ4522" s="5">
        <v>102</v>
      </c>
      <c r="BA4522" s="5">
        <v>106</v>
      </c>
      <c r="BB4522" s="5">
        <v>103</v>
      </c>
      <c r="BC4522" s="5">
        <v>103</v>
      </c>
      <c r="BD4522" s="5">
        <v>102</v>
      </c>
      <c r="BE4522" s="5">
        <v>100</v>
      </c>
      <c r="BF4522" s="5">
        <v>101</v>
      </c>
      <c r="BG4522" s="5">
        <v>104</v>
      </c>
      <c r="BH4522" s="5">
        <v>104</v>
      </c>
      <c r="BI4522" s="5">
        <v>102</v>
      </c>
      <c r="BJ4522" s="5">
        <v>101</v>
      </c>
      <c r="BK4522" s="5">
        <v>98</v>
      </c>
      <c r="BL4522" s="5">
        <v>96</v>
      </c>
      <c r="BM4522" s="5">
        <v>89</v>
      </c>
      <c r="BN4522" s="5">
        <v>98</v>
      </c>
      <c r="BO4522" s="5">
        <v>98</v>
      </c>
      <c r="BP4522" s="5">
        <v>102</v>
      </c>
      <c r="BQ4522" s="5">
        <v>95</v>
      </c>
      <c r="BR4522" s="5">
        <v>96</v>
      </c>
      <c r="BS4522">
        <v>103</v>
      </c>
      <c r="BT4522">
        <v>105</v>
      </c>
      <c r="BU4522">
        <v>108</v>
      </c>
      <c r="BV4522">
        <v>110</v>
      </c>
      <c r="BW4522">
        <v>109</v>
      </c>
      <c r="BX4522">
        <v>104</v>
      </c>
      <c r="BY4522">
        <v>105</v>
      </c>
      <c r="BZ4522">
        <v>105</v>
      </c>
      <c r="CA4522">
        <v>101</v>
      </c>
      <c r="CB4522">
        <v>100</v>
      </c>
      <c r="CC4522">
        <v>96</v>
      </c>
      <c r="CD4522">
        <v>100</v>
      </c>
      <c r="CE4522">
        <v>103</v>
      </c>
      <c r="CF4522">
        <v>101</v>
      </c>
      <c r="CG4522">
        <v>102</v>
      </c>
      <c r="CH4522">
        <v>104</v>
      </c>
      <c r="CI4522">
        <v>103</v>
      </c>
      <c r="CJ4522">
        <v>97</v>
      </c>
      <c r="CK4522">
        <v>90</v>
      </c>
      <c r="CL4522">
        <v>91</v>
      </c>
      <c r="CM4522">
        <v>93</v>
      </c>
      <c r="CN4522">
        <v>93</v>
      </c>
      <c r="CO4522">
        <v>99</v>
      </c>
      <c r="CP4522">
        <v>101</v>
      </c>
      <c r="CQ4522">
        <v>102</v>
      </c>
      <c r="CR4522">
        <v>103</v>
      </c>
      <c r="CS4522">
        <v>105</v>
      </c>
      <c r="CT4522">
        <v>104</v>
      </c>
      <c r="CU4522">
        <v>104</v>
      </c>
      <c r="CV4522">
        <v>103</v>
      </c>
      <c r="CW4522">
        <v>98</v>
      </c>
      <c r="CX4522" t="s">
        <v>5</v>
      </c>
      <c r="CY4522" t="s">
        <v>216</v>
      </c>
      <c r="CZ4522" s="1">
        <f t="shared" si="5400"/>
        <v>0.89239680805528665</v>
      </c>
      <c r="DA4522" s="4">
        <f t="shared" si="5401"/>
        <v>102.51612903225806</v>
      </c>
      <c r="DB4522" s="4"/>
      <c r="DC4522" s="4"/>
      <c r="DD4522" s="4"/>
    </row>
    <row r="4523" spans="1:108" x14ac:dyDescent="0.25">
      <c r="A4523" t="s">
        <v>220</v>
      </c>
      <c r="B4523">
        <v>34.634399999999999</v>
      </c>
      <c r="C4523">
        <v>-117.55029999999999</v>
      </c>
      <c r="D4523">
        <v>2880</v>
      </c>
      <c r="E4523" t="s">
        <v>1</v>
      </c>
      <c r="F4523">
        <v>212.3</v>
      </c>
      <c r="G4523">
        <v>2021</v>
      </c>
      <c r="H4523">
        <v>8</v>
      </c>
      <c r="I4523" t="s">
        <v>260</v>
      </c>
      <c r="J4523">
        <v>100</v>
      </c>
      <c r="K4523">
        <v>102</v>
      </c>
      <c r="L4523">
        <v>102</v>
      </c>
      <c r="M4523">
        <v>100</v>
      </c>
      <c r="N4523">
        <v>96</v>
      </c>
      <c r="O4523">
        <v>92</v>
      </c>
      <c r="P4523">
        <v>80</v>
      </c>
      <c r="Q4523">
        <v>82</v>
      </c>
      <c r="R4523">
        <v>85</v>
      </c>
      <c r="S4523">
        <v>79</v>
      </c>
      <c r="T4523">
        <v>89</v>
      </c>
      <c r="U4523">
        <v>98</v>
      </c>
      <c r="V4523">
        <v>99</v>
      </c>
      <c r="W4523">
        <v>103</v>
      </c>
      <c r="X4523">
        <v>105</v>
      </c>
      <c r="Y4523">
        <v>111</v>
      </c>
      <c r="Z4523">
        <v>109</v>
      </c>
      <c r="AA4523">
        <v>108</v>
      </c>
      <c r="AB4523">
        <v>108</v>
      </c>
      <c r="AC4523">
        <v>102</v>
      </c>
      <c r="AD4523">
        <v>99</v>
      </c>
      <c r="AE4523">
        <v>97</v>
      </c>
      <c r="AF4523">
        <v>91</v>
      </c>
      <c r="AG4523">
        <v>94</v>
      </c>
      <c r="AH4523">
        <v>95</v>
      </c>
      <c r="AI4523">
        <v>102</v>
      </c>
      <c r="AJ4523">
        <v>106</v>
      </c>
      <c r="AK4523">
        <v>110</v>
      </c>
      <c r="AL4523">
        <v>97</v>
      </c>
      <c r="AM4523">
        <v>102</v>
      </c>
      <c r="AN4523" s="5">
        <v>101</v>
      </c>
      <c r="AO4523" s="5">
        <v>102</v>
      </c>
      <c r="AP4523" s="5">
        <v>101</v>
      </c>
      <c r="AQ4523" s="5">
        <v>100</v>
      </c>
      <c r="AR4523" s="5">
        <v>101</v>
      </c>
      <c r="AS4523" s="5">
        <v>103</v>
      </c>
      <c r="AT4523" s="5">
        <v>107</v>
      </c>
      <c r="AU4523" s="5">
        <v>107</v>
      </c>
      <c r="AV4523" s="5">
        <v>105</v>
      </c>
      <c r="AW4523" s="5">
        <v>109</v>
      </c>
      <c r="AX4523" s="5">
        <v>113</v>
      </c>
      <c r="AY4523" s="5">
        <v>109</v>
      </c>
      <c r="AZ4523" s="5">
        <v>106</v>
      </c>
      <c r="BA4523" s="5">
        <v>101</v>
      </c>
      <c r="BB4523" s="5">
        <v>98</v>
      </c>
      <c r="BC4523" s="5">
        <v>99</v>
      </c>
      <c r="BD4523" s="5">
        <v>103</v>
      </c>
      <c r="BE4523" s="5">
        <v>99</v>
      </c>
      <c r="BF4523" s="5">
        <v>100</v>
      </c>
      <c r="BG4523" s="5">
        <v>102</v>
      </c>
      <c r="BH4523" s="5">
        <v>102</v>
      </c>
      <c r="BI4523" s="5">
        <v>101</v>
      </c>
      <c r="BJ4523" s="5">
        <v>100</v>
      </c>
      <c r="BK4523" s="5">
        <v>100</v>
      </c>
      <c r="BL4523" s="5">
        <v>101</v>
      </c>
      <c r="BM4523" s="5">
        <v>88</v>
      </c>
      <c r="BN4523" s="5">
        <v>98</v>
      </c>
      <c r="BO4523" s="5">
        <v>101</v>
      </c>
      <c r="BP4523" s="5">
        <v>102</v>
      </c>
      <c r="BQ4523" s="5">
        <v>98</v>
      </c>
      <c r="BR4523" s="5">
        <v>101</v>
      </c>
      <c r="BS4523">
        <v>101</v>
      </c>
      <c r="BT4523">
        <v>104</v>
      </c>
      <c r="BU4523">
        <v>106</v>
      </c>
      <c r="BV4523">
        <v>109</v>
      </c>
      <c r="BW4523">
        <v>106</v>
      </c>
      <c r="BX4523">
        <v>101</v>
      </c>
      <c r="BY4523">
        <v>100</v>
      </c>
      <c r="BZ4523">
        <v>101</v>
      </c>
      <c r="CA4523">
        <v>101</v>
      </c>
      <c r="CB4523">
        <v>102</v>
      </c>
      <c r="CC4523">
        <v>101</v>
      </c>
      <c r="CD4523">
        <v>101</v>
      </c>
      <c r="CE4523">
        <v>101</v>
      </c>
      <c r="CF4523">
        <v>101</v>
      </c>
      <c r="CG4523">
        <v>106</v>
      </c>
      <c r="CH4523">
        <v>105</v>
      </c>
      <c r="CI4523">
        <v>98</v>
      </c>
      <c r="CJ4523">
        <v>84</v>
      </c>
      <c r="CK4523">
        <v>89</v>
      </c>
      <c r="CL4523">
        <v>91</v>
      </c>
      <c r="CM4523">
        <v>91</v>
      </c>
      <c r="CN4523">
        <v>94</v>
      </c>
      <c r="CO4523">
        <v>95</v>
      </c>
      <c r="CP4523">
        <v>97</v>
      </c>
      <c r="CQ4523">
        <v>98</v>
      </c>
      <c r="CR4523">
        <v>100</v>
      </c>
      <c r="CS4523">
        <v>104</v>
      </c>
      <c r="CT4523">
        <v>104</v>
      </c>
      <c r="CU4523">
        <v>104</v>
      </c>
      <c r="CV4523">
        <v>104</v>
      </c>
      <c r="CW4523">
        <v>94</v>
      </c>
      <c r="CX4523" t="s">
        <v>5</v>
      </c>
      <c r="CY4523" t="s">
        <v>221</v>
      </c>
      <c r="CZ4523" s="1">
        <f t="shared" si="5400"/>
        <v>0.7944730368067241</v>
      </c>
      <c r="DA4523" s="4">
        <f t="shared" si="5401"/>
        <v>101.87096774193549</v>
      </c>
      <c r="DB4523" s="4"/>
      <c r="DC4523" s="4"/>
      <c r="DD4523" s="4"/>
    </row>
    <row r="4524" spans="1:108" x14ac:dyDescent="0.25">
      <c r="A4524" t="s">
        <v>39</v>
      </c>
      <c r="B4524">
        <v>34.525300000000001</v>
      </c>
      <c r="C4524">
        <v>-117.29640000000001</v>
      </c>
      <c r="D4524">
        <v>2789</v>
      </c>
      <c r="E4524" t="s">
        <v>1</v>
      </c>
      <c r="F4524">
        <v>218.7</v>
      </c>
      <c r="G4524">
        <v>2021</v>
      </c>
      <c r="H4524">
        <v>8</v>
      </c>
      <c r="I4524" t="s">
        <v>260</v>
      </c>
      <c r="J4524">
        <v>94</v>
      </c>
      <c r="K4524">
        <v>95</v>
      </c>
      <c r="L4524">
        <v>98</v>
      </c>
      <c r="M4524">
        <v>97</v>
      </c>
      <c r="N4524">
        <v>97</v>
      </c>
      <c r="O4524">
        <v>92</v>
      </c>
      <c r="P4524">
        <v>84</v>
      </c>
      <c r="Q4524">
        <v>73</v>
      </c>
      <c r="R4524">
        <v>80</v>
      </c>
      <c r="S4524">
        <v>78</v>
      </c>
      <c r="T4524">
        <v>80</v>
      </c>
      <c r="U4524">
        <v>91</v>
      </c>
      <c r="V4524">
        <v>96</v>
      </c>
      <c r="W4524">
        <v>94</v>
      </c>
      <c r="X4524">
        <v>100</v>
      </c>
      <c r="Y4524">
        <v>103</v>
      </c>
      <c r="Z4524">
        <v>107</v>
      </c>
      <c r="AA4524">
        <v>107</v>
      </c>
      <c r="AB4524">
        <v>104</v>
      </c>
      <c r="AC4524">
        <v>106</v>
      </c>
      <c r="AD4524">
        <v>100</v>
      </c>
      <c r="AE4524">
        <v>97</v>
      </c>
      <c r="AF4524">
        <v>88</v>
      </c>
      <c r="AG4524">
        <v>90</v>
      </c>
      <c r="AH4524">
        <v>88</v>
      </c>
      <c r="AI4524">
        <v>92</v>
      </c>
      <c r="AJ4524">
        <v>99</v>
      </c>
      <c r="AK4524">
        <v>104</v>
      </c>
      <c r="AL4524">
        <v>106</v>
      </c>
      <c r="AM4524">
        <v>93</v>
      </c>
      <c r="AN4524" s="5">
        <v>99</v>
      </c>
      <c r="AO4524" s="5">
        <v>97</v>
      </c>
      <c r="AP4524" s="5">
        <v>96</v>
      </c>
      <c r="AQ4524" s="5">
        <v>99</v>
      </c>
      <c r="AR4524" s="5">
        <v>98</v>
      </c>
      <c r="AS4524" s="5">
        <v>96</v>
      </c>
      <c r="AT4524" s="5">
        <v>102</v>
      </c>
      <c r="AU4524" s="5">
        <v>104</v>
      </c>
      <c r="AV4524" s="5">
        <v>106</v>
      </c>
      <c r="AW4524" s="5">
        <v>104</v>
      </c>
      <c r="AX4524" s="5">
        <v>109</v>
      </c>
      <c r="AY4524" s="5">
        <v>109</v>
      </c>
      <c r="AZ4524" s="5">
        <v>106</v>
      </c>
      <c r="BA4524" s="5">
        <v>99</v>
      </c>
      <c r="BB4524" s="5">
        <v>93</v>
      </c>
      <c r="BC4524" s="5">
        <v>94</v>
      </c>
      <c r="BD4524" s="5">
        <v>97</v>
      </c>
      <c r="BE4524" s="5">
        <v>100</v>
      </c>
      <c r="BF4524" s="5">
        <v>99</v>
      </c>
      <c r="BG4524" s="5">
        <v>100</v>
      </c>
      <c r="BH4524" s="5">
        <v>100</v>
      </c>
      <c r="BI4524" s="5">
        <v>100</v>
      </c>
      <c r="BJ4524" s="5">
        <v>100</v>
      </c>
      <c r="BK4524" s="5">
        <v>94</v>
      </c>
      <c r="BL4524" s="5">
        <v>94</v>
      </c>
      <c r="BM4524" s="5">
        <v>99</v>
      </c>
      <c r="BN4524" s="5">
        <v>89</v>
      </c>
      <c r="BO4524" s="5">
        <v>94</v>
      </c>
      <c r="BP4524" s="5">
        <v>98</v>
      </c>
      <c r="BQ4524" s="5">
        <v>98</v>
      </c>
      <c r="BR4524" s="5">
        <v>96</v>
      </c>
      <c r="BS4524">
        <v>96</v>
      </c>
      <c r="BT4524">
        <v>99</v>
      </c>
      <c r="BU4524">
        <v>101</v>
      </c>
      <c r="BV4524">
        <v>104</v>
      </c>
      <c r="BW4524">
        <v>106</v>
      </c>
      <c r="BX4524">
        <v>105</v>
      </c>
      <c r="BY4524">
        <v>99</v>
      </c>
      <c r="BZ4524">
        <v>99</v>
      </c>
      <c r="CA4524">
        <v>100</v>
      </c>
      <c r="CB4524">
        <v>100</v>
      </c>
      <c r="CC4524">
        <v>99</v>
      </c>
      <c r="CD4524">
        <v>98</v>
      </c>
      <c r="CE4524">
        <v>98</v>
      </c>
      <c r="CF4524">
        <v>99</v>
      </c>
      <c r="CG4524">
        <v>98</v>
      </c>
      <c r="CH4524">
        <v>105</v>
      </c>
      <c r="CI4524">
        <v>100</v>
      </c>
      <c r="CJ4524">
        <v>93</v>
      </c>
      <c r="CK4524">
        <v>81</v>
      </c>
      <c r="CL4524">
        <v>85</v>
      </c>
      <c r="CM4524">
        <v>90</v>
      </c>
      <c r="CN4524">
        <v>90</v>
      </c>
      <c r="CO4524">
        <v>91</v>
      </c>
      <c r="CP4524">
        <v>93</v>
      </c>
      <c r="CQ4524">
        <v>95</v>
      </c>
      <c r="CR4524">
        <v>96</v>
      </c>
      <c r="CS4524">
        <v>100</v>
      </c>
      <c r="CT4524">
        <v>100</v>
      </c>
      <c r="CU4524">
        <v>102</v>
      </c>
      <c r="CV4524">
        <v>100</v>
      </c>
      <c r="CW4524">
        <v>100</v>
      </c>
      <c r="CX4524" t="s">
        <v>5</v>
      </c>
      <c r="CY4524" t="s">
        <v>40</v>
      </c>
      <c r="CZ4524" s="1">
        <f t="shared" si="5400"/>
        <v>0.57509458811303549</v>
      </c>
      <c r="DA4524" s="4">
        <f t="shared" si="5401"/>
        <v>99</v>
      </c>
      <c r="DB4524" s="4"/>
      <c r="DC4524" s="4"/>
      <c r="DD4524" s="4"/>
    </row>
    <row r="4525" spans="1:108" x14ac:dyDescent="0.25">
      <c r="A4525" t="s">
        <v>226</v>
      </c>
      <c r="B4525">
        <v>34.684699999999999</v>
      </c>
      <c r="C4525">
        <v>-117.82080000000001</v>
      </c>
      <c r="D4525">
        <v>2590</v>
      </c>
      <c r="E4525" t="s">
        <v>1</v>
      </c>
      <c r="F4525">
        <v>215.5</v>
      </c>
      <c r="G4525">
        <v>2021</v>
      </c>
      <c r="H4525">
        <v>8</v>
      </c>
      <c r="I4525" t="s">
        <v>260</v>
      </c>
      <c r="J4525">
        <v>104</v>
      </c>
      <c r="K4525">
        <v>103</v>
      </c>
      <c r="L4525">
        <v>103</v>
      </c>
      <c r="M4525">
        <v>100</v>
      </c>
      <c r="N4525">
        <v>96</v>
      </c>
      <c r="O4525">
        <v>90</v>
      </c>
      <c r="P4525">
        <v>79</v>
      </c>
      <c r="Q4525">
        <v>81</v>
      </c>
      <c r="R4525">
        <v>86</v>
      </c>
      <c r="S4525">
        <v>82</v>
      </c>
      <c r="T4525">
        <v>92</v>
      </c>
      <c r="U4525">
        <v>99</v>
      </c>
      <c r="V4525">
        <v>98</v>
      </c>
      <c r="W4525">
        <v>102</v>
      </c>
      <c r="X4525">
        <v>107</v>
      </c>
      <c r="Y4525">
        <v>110</v>
      </c>
      <c r="Z4525">
        <v>111</v>
      </c>
      <c r="AA4525">
        <v>108</v>
      </c>
      <c r="AB4525">
        <v>109</v>
      </c>
      <c r="AC4525">
        <v>104</v>
      </c>
      <c r="AD4525">
        <v>98</v>
      </c>
      <c r="AE4525">
        <v>99</v>
      </c>
      <c r="AF4525">
        <v>95</v>
      </c>
      <c r="AG4525">
        <v>96</v>
      </c>
      <c r="AH4525">
        <v>98</v>
      </c>
      <c r="AI4525">
        <v>105</v>
      </c>
      <c r="AJ4525">
        <v>110</v>
      </c>
      <c r="AK4525">
        <v>111</v>
      </c>
      <c r="AL4525">
        <v>102</v>
      </c>
      <c r="AM4525">
        <v>103</v>
      </c>
      <c r="AN4525" s="5">
        <v>103</v>
      </c>
      <c r="AO4525" s="5">
        <v>99</v>
      </c>
      <c r="AP4525" s="5">
        <v>102</v>
      </c>
      <c r="AQ4525" s="5">
        <v>101</v>
      </c>
      <c r="AR4525" s="5">
        <v>100</v>
      </c>
      <c r="AS4525" s="5">
        <v>105</v>
      </c>
      <c r="AT4525" s="5">
        <v>108</v>
      </c>
      <c r="AU4525" s="5">
        <v>109</v>
      </c>
      <c r="AV4525" s="5">
        <v>107</v>
      </c>
      <c r="AW4525" s="5">
        <v>111</v>
      </c>
      <c r="AX4525" s="5">
        <v>113</v>
      </c>
      <c r="AY4525" s="5">
        <v>109</v>
      </c>
      <c r="AZ4525" s="5">
        <v>107</v>
      </c>
      <c r="BA4525" s="5">
        <v>102</v>
      </c>
      <c r="BB4525" s="5">
        <v>98</v>
      </c>
      <c r="BC4525" s="5">
        <v>99</v>
      </c>
      <c r="BD4525" s="5">
        <v>103</v>
      </c>
      <c r="BE4525" s="5">
        <v>103</v>
      </c>
      <c r="BF4525" s="5">
        <v>102</v>
      </c>
      <c r="BG4525" s="5">
        <v>104</v>
      </c>
      <c r="BH4525" s="5">
        <v>105</v>
      </c>
      <c r="BI4525" s="5">
        <v>104</v>
      </c>
      <c r="BJ4525" s="5">
        <v>101</v>
      </c>
      <c r="BK4525" s="5">
        <v>98</v>
      </c>
      <c r="BL4525" s="5">
        <v>102</v>
      </c>
      <c r="BM4525" s="5">
        <v>89</v>
      </c>
      <c r="BN4525" s="5">
        <v>101</v>
      </c>
      <c r="BO4525" s="5">
        <v>99</v>
      </c>
      <c r="BP4525" s="5">
        <v>105</v>
      </c>
      <c r="BQ4525" s="5">
        <v>103</v>
      </c>
      <c r="BR4525" s="5">
        <v>103</v>
      </c>
      <c r="BS4525">
        <v>103</v>
      </c>
      <c r="BT4525">
        <v>105</v>
      </c>
      <c r="BU4525">
        <v>109</v>
      </c>
      <c r="BV4525">
        <v>111</v>
      </c>
      <c r="BW4525">
        <v>106</v>
      </c>
      <c r="BX4525">
        <v>103</v>
      </c>
      <c r="BY4525">
        <v>102</v>
      </c>
      <c r="BZ4525">
        <v>100</v>
      </c>
      <c r="CA4525">
        <v>102</v>
      </c>
      <c r="CB4525">
        <v>105</v>
      </c>
      <c r="CC4525">
        <v>101</v>
      </c>
      <c r="CD4525">
        <v>103</v>
      </c>
      <c r="CE4525">
        <v>101</v>
      </c>
      <c r="CF4525">
        <v>101</v>
      </c>
      <c r="CG4525">
        <v>109</v>
      </c>
      <c r="CH4525">
        <v>105</v>
      </c>
      <c r="CI4525">
        <v>96</v>
      </c>
      <c r="CJ4525">
        <v>82</v>
      </c>
      <c r="CK4525">
        <v>91</v>
      </c>
      <c r="CL4525">
        <v>94</v>
      </c>
      <c r="CM4525">
        <v>88</v>
      </c>
      <c r="CN4525">
        <v>95</v>
      </c>
      <c r="CO4525">
        <v>95</v>
      </c>
      <c r="CP4525">
        <v>99</v>
      </c>
      <c r="CQ4525">
        <v>100</v>
      </c>
      <c r="CR4525">
        <v>102</v>
      </c>
      <c r="CS4525">
        <v>104</v>
      </c>
      <c r="CT4525">
        <v>106</v>
      </c>
      <c r="CU4525">
        <v>107</v>
      </c>
      <c r="CV4525">
        <v>106</v>
      </c>
      <c r="CW4525">
        <v>92</v>
      </c>
      <c r="CX4525" t="s">
        <v>5</v>
      </c>
      <c r="CY4525" t="s">
        <v>227</v>
      </c>
      <c r="CZ4525" s="1">
        <f t="shared" si="5400"/>
        <v>0.70684644204430536</v>
      </c>
      <c r="DA4525" s="4">
        <f t="shared" si="5401"/>
        <v>103.06451612903226</v>
      </c>
      <c r="DB4525" s="4"/>
      <c r="DC4525" s="4"/>
      <c r="DD4525" s="4"/>
    </row>
    <row r="4526" spans="1:108" x14ac:dyDescent="0.25">
      <c r="A4526" t="s">
        <v>37</v>
      </c>
      <c r="B4526">
        <v>36.261400000000002</v>
      </c>
      <c r="C4526">
        <v>-116.0564</v>
      </c>
      <c r="D4526">
        <v>2573</v>
      </c>
      <c r="E4526" t="s">
        <v>1</v>
      </c>
      <c r="F4526">
        <v>75.900000000000006</v>
      </c>
      <c r="G4526">
        <v>2021</v>
      </c>
      <c r="H4526">
        <v>8</v>
      </c>
      <c r="I4526" t="s">
        <v>260</v>
      </c>
      <c r="J4526">
        <v>100</v>
      </c>
      <c r="K4526">
        <v>105</v>
      </c>
      <c r="L4526">
        <v>106</v>
      </c>
      <c r="M4526">
        <v>106</v>
      </c>
      <c r="N4526">
        <v>104</v>
      </c>
      <c r="O4526">
        <v>99</v>
      </c>
      <c r="P4526">
        <v>94</v>
      </c>
      <c r="Q4526">
        <v>89</v>
      </c>
      <c r="R4526">
        <v>89</v>
      </c>
      <c r="S4526">
        <v>84</v>
      </c>
      <c r="T4526">
        <v>94</v>
      </c>
      <c r="U4526">
        <v>101</v>
      </c>
      <c r="V4526">
        <v>103</v>
      </c>
      <c r="W4526">
        <v>105</v>
      </c>
      <c r="X4526">
        <v>110</v>
      </c>
      <c r="Y4526">
        <v>112</v>
      </c>
      <c r="Z4526">
        <v>113</v>
      </c>
      <c r="AA4526">
        <v>108</v>
      </c>
      <c r="AB4526">
        <v>111</v>
      </c>
      <c r="AC4526">
        <v>109</v>
      </c>
      <c r="AD4526">
        <v>106</v>
      </c>
      <c r="AE4526">
        <v>100</v>
      </c>
      <c r="AF4526">
        <v>87</v>
      </c>
      <c r="AG4526">
        <v>98</v>
      </c>
      <c r="AH4526">
        <v>100</v>
      </c>
      <c r="AI4526">
        <v>104</v>
      </c>
      <c r="AJ4526">
        <v>106</v>
      </c>
      <c r="AK4526">
        <v>108</v>
      </c>
      <c r="AL4526">
        <v>107</v>
      </c>
      <c r="AM4526">
        <v>98</v>
      </c>
      <c r="AN4526" s="5">
        <v>103</v>
      </c>
      <c r="AO4526" s="5">
        <v>105</v>
      </c>
      <c r="AP4526" s="5">
        <v>96</v>
      </c>
      <c r="AQ4526" s="5">
        <v>105</v>
      </c>
      <c r="AR4526" s="5">
        <v>106</v>
      </c>
      <c r="AS4526" s="5">
        <v>109</v>
      </c>
      <c r="AT4526" s="5">
        <v>111</v>
      </c>
      <c r="AU4526" s="5">
        <v>111</v>
      </c>
      <c r="AV4526" s="5">
        <v>113</v>
      </c>
      <c r="AW4526" s="5">
        <v>115</v>
      </c>
      <c r="AX4526" s="5">
        <v>115</v>
      </c>
      <c r="AY4526" s="5">
        <v>112</v>
      </c>
      <c r="AZ4526" s="5">
        <v>107</v>
      </c>
      <c r="BA4526" s="5">
        <v>105</v>
      </c>
      <c r="BB4526" s="5">
        <v>103</v>
      </c>
      <c r="BC4526" s="5">
        <v>104</v>
      </c>
      <c r="BD4526" s="5">
        <v>105</v>
      </c>
      <c r="BE4526" s="5">
        <v>100</v>
      </c>
      <c r="BF4526" s="5">
        <v>101</v>
      </c>
      <c r="BG4526" s="5">
        <v>104</v>
      </c>
      <c r="BH4526" s="5">
        <v>100</v>
      </c>
      <c r="BI4526" s="5">
        <v>104</v>
      </c>
      <c r="BJ4526" s="5">
        <v>104</v>
      </c>
      <c r="BK4526" s="5">
        <v>101</v>
      </c>
      <c r="BL4526" s="5">
        <v>104</v>
      </c>
      <c r="BM4526" s="5">
        <v>84</v>
      </c>
      <c r="BN4526" s="5">
        <v>97</v>
      </c>
      <c r="BO4526" s="5">
        <v>101</v>
      </c>
      <c r="BP4526" s="5">
        <v>104</v>
      </c>
      <c r="BQ4526" s="5">
        <v>96</v>
      </c>
      <c r="BR4526" s="5">
        <v>92</v>
      </c>
      <c r="BS4526">
        <v>100</v>
      </c>
      <c r="BT4526">
        <v>104</v>
      </c>
      <c r="BU4526">
        <v>108</v>
      </c>
      <c r="BV4526">
        <v>110</v>
      </c>
      <c r="BW4526">
        <v>109</v>
      </c>
      <c r="BX4526">
        <v>102</v>
      </c>
      <c r="BY4526">
        <v>104</v>
      </c>
      <c r="BZ4526">
        <v>103</v>
      </c>
      <c r="CA4526">
        <v>103</v>
      </c>
      <c r="CB4526">
        <v>104</v>
      </c>
      <c r="CC4526">
        <v>103</v>
      </c>
      <c r="CD4526">
        <v>103</v>
      </c>
      <c r="CE4526">
        <v>104</v>
      </c>
      <c r="CF4526">
        <v>105</v>
      </c>
      <c r="CG4526">
        <v>107</v>
      </c>
      <c r="CH4526">
        <v>106</v>
      </c>
      <c r="CI4526">
        <v>102</v>
      </c>
      <c r="CJ4526">
        <v>95</v>
      </c>
      <c r="CK4526">
        <v>91</v>
      </c>
      <c r="CL4526">
        <v>95</v>
      </c>
      <c r="CM4526">
        <v>95</v>
      </c>
      <c r="CN4526">
        <v>99</v>
      </c>
      <c r="CO4526">
        <v>99</v>
      </c>
      <c r="CP4526">
        <v>99</v>
      </c>
      <c r="CQ4526">
        <v>102</v>
      </c>
      <c r="CR4526">
        <v>101</v>
      </c>
      <c r="CS4526">
        <v>104</v>
      </c>
      <c r="CT4526">
        <v>106</v>
      </c>
      <c r="CU4526">
        <v>107</v>
      </c>
      <c r="CV4526">
        <v>107</v>
      </c>
      <c r="CW4526">
        <v>99</v>
      </c>
      <c r="CX4526" t="s">
        <v>2</v>
      </c>
      <c r="CY4526" t="s">
        <v>38</v>
      </c>
      <c r="CZ4526" s="1">
        <f t="shared" si="5400"/>
        <v>0.97108212972624142</v>
      </c>
      <c r="DA4526" s="4">
        <f t="shared" si="5401"/>
        <v>103.7741935483871</v>
      </c>
      <c r="DB4526" s="4"/>
      <c r="DC4526" s="4"/>
      <c r="DD4526" s="4"/>
    </row>
    <row r="4527" spans="1:108" x14ac:dyDescent="0.25">
      <c r="A4527" t="s">
        <v>255</v>
      </c>
      <c r="B4527">
        <v>35.976100000000002</v>
      </c>
      <c r="C4527">
        <v>-115.13249999999999</v>
      </c>
      <c r="D4527">
        <v>2458</v>
      </c>
      <c r="E4527" t="s">
        <v>1</v>
      </c>
      <c r="F4527">
        <v>164.6</v>
      </c>
      <c r="G4527">
        <v>2021</v>
      </c>
      <c r="H4527">
        <v>8</v>
      </c>
      <c r="I4527" t="s">
        <v>260</v>
      </c>
      <c r="J4527">
        <v>103</v>
      </c>
      <c r="K4527">
        <v>106</v>
      </c>
      <c r="L4527">
        <v>109</v>
      </c>
      <c r="M4527">
        <v>110</v>
      </c>
      <c r="N4527">
        <v>107</v>
      </c>
      <c r="O4527">
        <v>103</v>
      </c>
      <c r="P4527">
        <v>96</v>
      </c>
      <c r="Q4527">
        <v>93</v>
      </c>
      <c r="R4527">
        <v>95</v>
      </c>
      <c r="S4527">
        <v>88</v>
      </c>
      <c r="T4527">
        <v>95</v>
      </c>
      <c r="U4527">
        <v>102</v>
      </c>
      <c r="V4527">
        <v>108</v>
      </c>
      <c r="W4527">
        <v>110</v>
      </c>
      <c r="X4527">
        <v>114</v>
      </c>
      <c r="Y4527">
        <v>114</v>
      </c>
      <c r="Z4527">
        <v>112</v>
      </c>
      <c r="AA4527">
        <v>113</v>
      </c>
      <c r="AB4527">
        <v>114</v>
      </c>
      <c r="AC4527">
        <v>112</v>
      </c>
      <c r="AD4527">
        <v>107</v>
      </c>
      <c r="AE4527">
        <v>103</v>
      </c>
      <c r="AF4527">
        <v>94</v>
      </c>
      <c r="AG4527">
        <v>96</v>
      </c>
      <c r="AH4527">
        <v>101</v>
      </c>
      <c r="AI4527">
        <v>105</v>
      </c>
      <c r="AJ4527">
        <v>105</v>
      </c>
      <c r="AK4527">
        <v>105</v>
      </c>
      <c r="AL4527">
        <v>104</v>
      </c>
      <c r="AN4527" s="5">
        <v>105</v>
      </c>
      <c r="AO4527" s="5">
        <v>107</v>
      </c>
      <c r="AP4527" s="5">
        <v>104</v>
      </c>
      <c r="AQ4527" s="5">
        <v>104</v>
      </c>
      <c r="AR4527" s="5">
        <v>108</v>
      </c>
      <c r="AS4527" s="5">
        <v>111</v>
      </c>
      <c r="AT4527" s="5">
        <v>114</v>
      </c>
      <c r="AU4527" s="5">
        <v>114</v>
      </c>
      <c r="AV4527" s="5">
        <v>115</v>
      </c>
      <c r="AW4527" s="5">
        <v>115</v>
      </c>
      <c r="AX4527" s="5">
        <v>114</v>
      </c>
      <c r="AY4527" s="5">
        <v>112</v>
      </c>
      <c r="AZ4527" s="5">
        <v>108</v>
      </c>
      <c r="BA4527" s="5">
        <v>105</v>
      </c>
      <c r="BB4527" s="5">
        <v>104</v>
      </c>
      <c r="BC4527" s="5">
        <v>106</v>
      </c>
      <c r="BD4527" s="5">
        <v>107</v>
      </c>
      <c r="BE4527" s="5">
        <v>101</v>
      </c>
      <c r="BF4527" s="5">
        <v>97</v>
      </c>
      <c r="BG4527" s="5">
        <v>107</v>
      </c>
      <c r="BH4527" s="5">
        <v>100</v>
      </c>
      <c r="BI4527" s="5">
        <v>102</v>
      </c>
      <c r="BJ4527" s="5">
        <v>103</v>
      </c>
      <c r="BK4527" s="5">
        <v>101</v>
      </c>
      <c r="BL4527" s="8">
        <f>(2*BK4527+BN4527)/3</f>
        <v>100.66666666666667</v>
      </c>
      <c r="BM4527" s="8">
        <f>(BL4527+2*BO4527)/3</f>
        <v>100.8888888888889</v>
      </c>
      <c r="BN4527" s="5">
        <v>100</v>
      </c>
      <c r="BO4527" s="5">
        <v>101</v>
      </c>
      <c r="BP4527" s="5">
        <v>106</v>
      </c>
      <c r="BQ4527" s="5">
        <v>94</v>
      </c>
      <c r="BR4527" s="5">
        <v>94</v>
      </c>
      <c r="BS4527">
        <v>99</v>
      </c>
      <c r="BT4527">
        <v>106</v>
      </c>
      <c r="BU4527">
        <v>108</v>
      </c>
      <c r="BV4527">
        <v>110</v>
      </c>
      <c r="BW4527">
        <v>110</v>
      </c>
      <c r="BX4527">
        <v>104</v>
      </c>
      <c r="BY4527">
        <v>105</v>
      </c>
      <c r="BZ4527">
        <v>105</v>
      </c>
      <c r="CA4527">
        <v>105</v>
      </c>
      <c r="CB4527">
        <v>104</v>
      </c>
      <c r="CC4527">
        <v>101</v>
      </c>
      <c r="CD4527">
        <v>103</v>
      </c>
      <c r="CE4527">
        <v>103</v>
      </c>
      <c r="CF4527">
        <v>104</v>
      </c>
      <c r="CG4527">
        <v>108</v>
      </c>
      <c r="CH4527">
        <v>107</v>
      </c>
      <c r="CI4527">
        <v>105</v>
      </c>
      <c r="CJ4527">
        <v>99</v>
      </c>
      <c r="CK4527">
        <v>93</v>
      </c>
      <c r="CL4527">
        <v>96</v>
      </c>
      <c r="CM4527">
        <v>98</v>
      </c>
      <c r="CN4527">
        <v>99</v>
      </c>
      <c r="CO4527">
        <v>101</v>
      </c>
      <c r="CP4527">
        <v>102</v>
      </c>
      <c r="CQ4527">
        <v>104</v>
      </c>
      <c r="CR4527">
        <v>105</v>
      </c>
      <c r="CS4527">
        <v>107</v>
      </c>
      <c r="CT4527">
        <v>109</v>
      </c>
      <c r="CU4527">
        <v>107</v>
      </c>
      <c r="CV4527">
        <v>101</v>
      </c>
      <c r="CW4527">
        <v>99</v>
      </c>
      <c r="CX4527" t="s">
        <v>2</v>
      </c>
      <c r="CY4527" t="s">
        <v>256</v>
      </c>
      <c r="CZ4527" s="1">
        <f t="shared" si="5400"/>
        <v>0.84290424260137464</v>
      </c>
      <c r="DA4527" s="4">
        <f t="shared" si="5401"/>
        <v>105.17921146953404</v>
      </c>
      <c r="DB4527" s="4"/>
      <c r="DC4527" s="4"/>
      <c r="DD4527" s="4"/>
    </row>
    <row r="4528" spans="1:108" x14ac:dyDescent="0.25">
      <c r="A4528" t="s">
        <v>217</v>
      </c>
      <c r="B4528">
        <v>36.046900000000001</v>
      </c>
      <c r="C4528">
        <v>-115.18470000000001</v>
      </c>
      <c r="D4528">
        <v>2275</v>
      </c>
      <c r="E4528" t="s">
        <v>1</v>
      </c>
      <c r="F4528">
        <v>157.6</v>
      </c>
      <c r="G4528">
        <v>2021</v>
      </c>
      <c r="H4528">
        <v>8</v>
      </c>
      <c r="I4528" t="s">
        <v>260</v>
      </c>
      <c r="J4528">
        <v>106</v>
      </c>
      <c r="K4528">
        <v>109</v>
      </c>
      <c r="L4528">
        <v>110</v>
      </c>
      <c r="M4528">
        <v>112</v>
      </c>
      <c r="N4528">
        <v>109</v>
      </c>
      <c r="O4528">
        <v>106</v>
      </c>
      <c r="P4528">
        <v>98</v>
      </c>
      <c r="Q4528">
        <v>95</v>
      </c>
      <c r="R4528">
        <v>95</v>
      </c>
      <c r="S4528">
        <v>89</v>
      </c>
      <c r="T4528">
        <v>97</v>
      </c>
      <c r="U4528">
        <v>105</v>
      </c>
      <c r="V4528">
        <v>110</v>
      </c>
      <c r="W4528">
        <v>112</v>
      </c>
      <c r="X4528">
        <v>116</v>
      </c>
      <c r="Y4528">
        <v>119</v>
      </c>
      <c r="Z4528">
        <v>116</v>
      </c>
      <c r="AA4528">
        <v>116</v>
      </c>
      <c r="AB4528">
        <v>117</v>
      </c>
      <c r="AC4528">
        <v>115</v>
      </c>
      <c r="AD4528">
        <v>109</v>
      </c>
      <c r="AE4528">
        <v>106</v>
      </c>
      <c r="AF4528">
        <v>94</v>
      </c>
      <c r="AG4528">
        <v>97</v>
      </c>
      <c r="AH4528">
        <v>105</v>
      </c>
      <c r="AI4528">
        <v>109</v>
      </c>
      <c r="AJ4528">
        <v>108</v>
      </c>
      <c r="AK4528">
        <v>108</v>
      </c>
      <c r="AL4528">
        <v>108</v>
      </c>
      <c r="AM4528">
        <v>95</v>
      </c>
      <c r="AN4528" s="5">
        <v>107</v>
      </c>
      <c r="AO4528" s="5">
        <v>111</v>
      </c>
      <c r="AP4528" s="5">
        <v>107</v>
      </c>
      <c r="AQ4528" s="5">
        <v>107</v>
      </c>
      <c r="AR4528" s="5">
        <v>111</v>
      </c>
      <c r="AS4528" s="5">
        <v>115</v>
      </c>
      <c r="AT4528" s="5">
        <v>118</v>
      </c>
      <c r="AU4528" s="5">
        <v>118</v>
      </c>
      <c r="AV4528" s="5">
        <v>119</v>
      </c>
      <c r="AW4528" s="5">
        <v>119</v>
      </c>
      <c r="AX4528" s="5">
        <v>118</v>
      </c>
      <c r="AY4528" s="5">
        <v>117</v>
      </c>
      <c r="AZ4528" s="5">
        <v>112</v>
      </c>
      <c r="BA4528" s="5">
        <v>110</v>
      </c>
      <c r="BB4528" s="5">
        <v>107</v>
      </c>
      <c r="BC4528" s="5">
        <v>108</v>
      </c>
      <c r="BD4528" s="5">
        <v>110</v>
      </c>
      <c r="BE4528" s="5">
        <v>104</v>
      </c>
      <c r="BF4528" s="5">
        <v>99</v>
      </c>
      <c r="BG4528" s="5">
        <v>109</v>
      </c>
      <c r="BH4528" s="5">
        <v>104</v>
      </c>
      <c r="BI4528" s="5">
        <v>107</v>
      </c>
      <c r="BJ4528" s="5">
        <v>107</v>
      </c>
      <c r="BK4528" s="5">
        <v>104</v>
      </c>
      <c r="BL4528" s="5">
        <v>101</v>
      </c>
      <c r="BM4528" s="5">
        <v>92</v>
      </c>
      <c r="BN4528" s="5">
        <v>103</v>
      </c>
      <c r="BO4528" s="5">
        <v>107</v>
      </c>
      <c r="BP4528" s="5">
        <v>109</v>
      </c>
      <c r="BQ4528" s="8">
        <f>AVERAGE(BP4528,BR4528)</f>
        <v>103.5</v>
      </c>
      <c r="BR4528" s="5">
        <v>98</v>
      </c>
      <c r="BS4528">
        <v>103</v>
      </c>
      <c r="BT4528">
        <v>110</v>
      </c>
      <c r="BU4528">
        <v>111</v>
      </c>
      <c r="BV4528">
        <v>114</v>
      </c>
      <c r="BW4528">
        <v>113</v>
      </c>
      <c r="BX4528">
        <v>108</v>
      </c>
      <c r="BY4528">
        <v>109</v>
      </c>
      <c r="BZ4528">
        <v>108</v>
      </c>
      <c r="CA4528">
        <v>107</v>
      </c>
      <c r="CB4528">
        <v>109</v>
      </c>
      <c r="CC4528">
        <v>104</v>
      </c>
      <c r="CD4528">
        <v>108</v>
      </c>
      <c r="CE4528">
        <v>105</v>
      </c>
      <c r="CF4528">
        <v>107</v>
      </c>
      <c r="CG4528">
        <v>112</v>
      </c>
      <c r="CH4528">
        <v>110</v>
      </c>
      <c r="CI4528">
        <v>108</v>
      </c>
      <c r="CJ4528">
        <v>100</v>
      </c>
      <c r="CK4528">
        <v>96</v>
      </c>
      <c r="CL4528">
        <v>99</v>
      </c>
      <c r="CM4528">
        <v>100</v>
      </c>
      <c r="CN4528">
        <v>103</v>
      </c>
      <c r="CO4528">
        <v>104</v>
      </c>
      <c r="CP4528">
        <v>105</v>
      </c>
      <c r="CQ4528">
        <v>107</v>
      </c>
      <c r="CR4528">
        <v>107</v>
      </c>
      <c r="CS4528">
        <v>110</v>
      </c>
      <c r="CT4528">
        <v>112</v>
      </c>
      <c r="CU4528">
        <v>111</v>
      </c>
      <c r="CV4528">
        <v>102</v>
      </c>
      <c r="CW4528">
        <v>102</v>
      </c>
      <c r="CX4528" t="s">
        <v>2</v>
      </c>
      <c r="CY4528" t="s">
        <v>218</v>
      </c>
      <c r="CZ4528" s="1">
        <f t="shared" si="5400"/>
        <v>0.9026864033029981</v>
      </c>
      <c r="DA4528" s="4">
        <f t="shared" si="5401"/>
        <v>108.43548387096774</v>
      </c>
      <c r="DB4528" s="4"/>
      <c r="DC4528" s="4"/>
      <c r="DD4528" s="4"/>
    </row>
    <row r="4529" spans="1:108" x14ac:dyDescent="0.25">
      <c r="A4529" t="s">
        <v>79</v>
      </c>
      <c r="B4529">
        <v>35.686399999999999</v>
      </c>
      <c r="C4529">
        <v>-117.6908</v>
      </c>
      <c r="D4529">
        <v>2231</v>
      </c>
      <c r="E4529" t="s">
        <v>1</v>
      </c>
      <c r="F4529">
        <v>113.6</v>
      </c>
      <c r="G4529">
        <v>2021</v>
      </c>
      <c r="H4529">
        <v>8</v>
      </c>
      <c r="I4529" t="s">
        <v>260</v>
      </c>
      <c r="J4529">
        <v>106</v>
      </c>
      <c r="K4529">
        <v>108</v>
      </c>
      <c r="L4529">
        <v>110</v>
      </c>
      <c r="M4529">
        <v>109</v>
      </c>
      <c r="N4529">
        <v>107</v>
      </c>
      <c r="O4529">
        <v>105</v>
      </c>
      <c r="P4529">
        <v>91</v>
      </c>
      <c r="Q4529">
        <v>90</v>
      </c>
      <c r="R4529">
        <v>90</v>
      </c>
      <c r="S4529">
        <v>84</v>
      </c>
      <c r="T4529">
        <v>94</v>
      </c>
      <c r="U4529">
        <v>102</v>
      </c>
      <c r="V4529">
        <v>103</v>
      </c>
      <c r="W4529">
        <v>106</v>
      </c>
      <c r="X4529">
        <v>112</v>
      </c>
      <c r="Y4529">
        <v>116</v>
      </c>
      <c r="Z4529">
        <v>115</v>
      </c>
      <c r="AA4529">
        <v>111</v>
      </c>
      <c r="AB4529">
        <v>114</v>
      </c>
      <c r="AC4529">
        <v>111</v>
      </c>
      <c r="AD4529">
        <v>107</v>
      </c>
      <c r="AE4529">
        <v>105</v>
      </c>
      <c r="AF4529">
        <v>99</v>
      </c>
      <c r="AG4529">
        <v>100</v>
      </c>
      <c r="AH4529">
        <v>101</v>
      </c>
      <c r="AI4529">
        <v>110</v>
      </c>
      <c r="AJ4529">
        <v>111</v>
      </c>
      <c r="AK4529">
        <v>112</v>
      </c>
      <c r="AL4529">
        <v>103</v>
      </c>
      <c r="AM4529">
        <v>107</v>
      </c>
      <c r="AN4529" s="5">
        <v>106</v>
      </c>
      <c r="AO4529" s="5">
        <v>105</v>
      </c>
      <c r="AP4529" s="5">
        <v>107</v>
      </c>
      <c r="AQ4529" s="5">
        <v>108</v>
      </c>
      <c r="AR4529" s="5">
        <v>107</v>
      </c>
      <c r="AS4529" s="5">
        <v>110</v>
      </c>
      <c r="AT4529" s="5">
        <v>113</v>
      </c>
      <c r="AU4529" s="5">
        <v>115</v>
      </c>
      <c r="AV4529" s="5">
        <v>113</v>
      </c>
      <c r="AW4529" s="5">
        <v>118</v>
      </c>
      <c r="AX4529" s="5">
        <v>119</v>
      </c>
      <c r="AY4529" s="5">
        <v>117</v>
      </c>
      <c r="AZ4529" s="5">
        <v>110</v>
      </c>
      <c r="BA4529" s="5">
        <v>108</v>
      </c>
      <c r="BB4529" s="5">
        <v>109</v>
      </c>
      <c r="BC4529" s="5">
        <v>109</v>
      </c>
      <c r="BD4529" s="5">
        <v>108</v>
      </c>
      <c r="BE4529" s="5">
        <v>102</v>
      </c>
      <c r="BF4529" s="5">
        <v>105</v>
      </c>
      <c r="BG4529" s="5">
        <v>107</v>
      </c>
      <c r="BH4529" s="5">
        <v>107</v>
      </c>
      <c r="BI4529" s="5">
        <v>108</v>
      </c>
      <c r="BJ4529" s="5">
        <v>105</v>
      </c>
      <c r="BK4529" s="5">
        <v>106</v>
      </c>
      <c r="BL4529" s="5">
        <v>108</v>
      </c>
      <c r="BM4529" s="5">
        <v>86</v>
      </c>
      <c r="BN4529" s="5">
        <v>103</v>
      </c>
      <c r="BO4529" s="5">
        <v>105</v>
      </c>
      <c r="BP4529" s="5">
        <v>105</v>
      </c>
      <c r="BQ4529" s="5">
        <v>104</v>
      </c>
      <c r="BR4529" s="5">
        <v>100</v>
      </c>
      <c r="BS4529">
        <v>105</v>
      </c>
      <c r="BT4529">
        <v>108</v>
      </c>
      <c r="BU4529">
        <v>111</v>
      </c>
      <c r="BV4529">
        <v>113</v>
      </c>
      <c r="BW4529">
        <v>111</v>
      </c>
      <c r="BX4529">
        <v>105</v>
      </c>
      <c r="BY4529">
        <v>106</v>
      </c>
      <c r="BZ4529">
        <v>108</v>
      </c>
      <c r="CA4529">
        <v>108</v>
      </c>
      <c r="CB4529">
        <v>109</v>
      </c>
      <c r="CC4529">
        <v>106</v>
      </c>
      <c r="CD4529">
        <v>109</v>
      </c>
      <c r="CE4529">
        <v>109</v>
      </c>
      <c r="CF4529">
        <v>109</v>
      </c>
      <c r="CG4529">
        <v>112</v>
      </c>
      <c r="CH4529">
        <v>111</v>
      </c>
      <c r="CI4529">
        <v>111</v>
      </c>
      <c r="CJ4529">
        <v>97</v>
      </c>
      <c r="CM4529">
        <v>97</v>
      </c>
      <c r="CN4529">
        <v>98</v>
      </c>
      <c r="CO4529">
        <v>99</v>
      </c>
      <c r="CP4529">
        <v>101</v>
      </c>
      <c r="CQ4529">
        <v>105</v>
      </c>
      <c r="CR4529">
        <v>103</v>
      </c>
      <c r="CS4529">
        <v>107</v>
      </c>
      <c r="CT4529">
        <v>108</v>
      </c>
      <c r="CU4529">
        <v>109</v>
      </c>
      <c r="CV4529">
        <v>110</v>
      </c>
      <c r="CW4529">
        <v>104</v>
      </c>
      <c r="CX4529" t="s">
        <v>5</v>
      </c>
      <c r="CY4529" t="s">
        <v>80</v>
      </c>
      <c r="CZ4529" s="1">
        <f t="shared" si="5400"/>
        <v>0.87963547761744554</v>
      </c>
      <c r="DA4529" s="4">
        <f t="shared" si="5401"/>
        <v>107.51612903225806</v>
      </c>
      <c r="DB4529" s="4"/>
      <c r="DC4529" s="4"/>
      <c r="DD4529" s="4"/>
    </row>
    <row r="4530" spans="1:108" x14ac:dyDescent="0.25">
      <c r="A4530" t="s">
        <v>164</v>
      </c>
      <c r="B4530">
        <v>34.892800000000001</v>
      </c>
      <c r="C4530">
        <v>-117.0219</v>
      </c>
      <c r="D4530">
        <v>2220</v>
      </c>
      <c r="E4530" t="s">
        <v>1</v>
      </c>
      <c r="F4530">
        <v>175</v>
      </c>
      <c r="G4530">
        <v>2021</v>
      </c>
      <c r="H4530">
        <v>8</v>
      </c>
      <c r="I4530" t="s">
        <v>260</v>
      </c>
      <c r="J4530">
        <v>102</v>
      </c>
      <c r="K4530">
        <v>107</v>
      </c>
      <c r="L4530">
        <v>108</v>
      </c>
      <c r="M4530">
        <v>107</v>
      </c>
      <c r="N4530">
        <v>104</v>
      </c>
      <c r="O4530">
        <v>99</v>
      </c>
      <c r="P4530">
        <v>88</v>
      </c>
      <c r="Q4530">
        <v>88</v>
      </c>
      <c r="R4530">
        <v>88</v>
      </c>
      <c r="S4530">
        <v>83</v>
      </c>
      <c r="T4530">
        <v>92</v>
      </c>
      <c r="U4530">
        <v>100</v>
      </c>
      <c r="V4530">
        <v>102</v>
      </c>
      <c r="W4530">
        <v>107</v>
      </c>
      <c r="X4530">
        <v>109</v>
      </c>
      <c r="Y4530">
        <v>112</v>
      </c>
      <c r="Z4530">
        <v>112</v>
      </c>
      <c r="AA4530">
        <v>111</v>
      </c>
      <c r="AB4530">
        <v>112</v>
      </c>
      <c r="AC4530">
        <v>107</v>
      </c>
      <c r="AD4530">
        <v>102</v>
      </c>
      <c r="AE4530">
        <v>103</v>
      </c>
      <c r="AF4530">
        <v>93</v>
      </c>
      <c r="AG4530">
        <v>98</v>
      </c>
      <c r="AH4530">
        <v>98</v>
      </c>
      <c r="AI4530">
        <v>106</v>
      </c>
      <c r="AJ4530">
        <v>109</v>
      </c>
      <c r="AK4530">
        <v>109</v>
      </c>
      <c r="AL4530">
        <v>98</v>
      </c>
      <c r="AM4530">
        <v>106</v>
      </c>
      <c r="AN4530" s="5">
        <v>106</v>
      </c>
      <c r="AO4530" s="5">
        <v>105</v>
      </c>
      <c r="AP4530" s="5">
        <v>104</v>
      </c>
      <c r="AQ4530" s="5">
        <v>105</v>
      </c>
      <c r="AR4530" s="5">
        <v>105</v>
      </c>
      <c r="AS4530" s="5">
        <v>107</v>
      </c>
      <c r="AT4530" s="5">
        <v>110</v>
      </c>
      <c r="AU4530" s="5">
        <v>111</v>
      </c>
      <c r="AV4530" s="5">
        <v>110</v>
      </c>
      <c r="AW4530" s="5">
        <v>115</v>
      </c>
      <c r="AX4530" s="5">
        <v>115</v>
      </c>
      <c r="AY4530" s="5">
        <v>113</v>
      </c>
      <c r="AZ4530" s="5">
        <v>105</v>
      </c>
      <c r="BA4530" s="5">
        <v>106</v>
      </c>
      <c r="BB4530" s="5">
        <v>104</v>
      </c>
      <c r="BC4530" s="5">
        <v>105</v>
      </c>
      <c r="BD4530" s="5">
        <v>105</v>
      </c>
      <c r="BE4530" s="5">
        <v>103</v>
      </c>
      <c r="BF4530" s="5">
        <v>103</v>
      </c>
      <c r="BG4530" s="5">
        <v>105</v>
      </c>
      <c r="BH4530" s="5">
        <v>106</v>
      </c>
      <c r="BI4530" s="5">
        <v>106</v>
      </c>
      <c r="BJ4530" s="5">
        <v>102</v>
      </c>
      <c r="BK4530" s="5">
        <v>99</v>
      </c>
      <c r="BL4530" s="5">
        <v>102</v>
      </c>
      <c r="BM4530" s="5">
        <v>86</v>
      </c>
      <c r="BN4530" s="5">
        <v>98</v>
      </c>
      <c r="BO4530" s="5">
        <v>103</v>
      </c>
      <c r="BP4530" s="5">
        <v>104</v>
      </c>
      <c r="BQ4530" s="5">
        <v>105</v>
      </c>
      <c r="BR4530" s="5">
        <v>99</v>
      </c>
      <c r="BS4530">
        <v>103</v>
      </c>
      <c r="BT4530">
        <v>105</v>
      </c>
      <c r="BU4530">
        <v>110</v>
      </c>
      <c r="BV4530">
        <v>112</v>
      </c>
      <c r="BW4530">
        <v>109</v>
      </c>
      <c r="BX4530">
        <v>105</v>
      </c>
      <c r="BY4530">
        <v>105</v>
      </c>
      <c r="BZ4530">
        <v>105</v>
      </c>
      <c r="CA4530">
        <v>105</v>
      </c>
      <c r="CB4530">
        <v>104</v>
      </c>
      <c r="CC4530">
        <v>102</v>
      </c>
      <c r="CD4530">
        <v>105</v>
      </c>
      <c r="CE4530">
        <v>106</v>
      </c>
      <c r="CF4530">
        <v>106</v>
      </c>
      <c r="CG4530">
        <v>107</v>
      </c>
      <c r="CH4530">
        <v>108</v>
      </c>
      <c r="CI4530">
        <v>100</v>
      </c>
      <c r="CJ4530">
        <v>89</v>
      </c>
      <c r="CK4530">
        <v>90</v>
      </c>
      <c r="CL4530">
        <v>95</v>
      </c>
      <c r="CM4530">
        <v>97</v>
      </c>
      <c r="CN4530">
        <v>96</v>
      </c>
      <c r="CO4530">
        <v>98</v>
      </c>
      <c r="CP4530">
        <v>101</v>
      </c>
      <c r="CQ4530">
        <v>103</v>
      </c>
      <c r="CR4530">
        <v>102</v>
      </c>
      <c r="CS4530">
        <v>105</v>
      </c>
      <c r="CT4530">
        <v>107</v>
      </c>
      <c r="CU4530">
        <v>107</v>
      </c>
      <c r="CV4530">
        <v>106</v>
      </c>
      <c r="CW4530">
        <v>98</v>
      </c>
      <c r="CX4530" t="s">
        <v>5</v>
      </c>
      <c r="CY4530" t="s">
        <v>20</v>
      </c>
      <c r="CZ4530" s="1">
        <f t="shared" si="5400"/>
        <v>0.86086361992131033</v>
      </c>
      <c r="DA4530" s="4">
        <f t="shared" si="5401"/>
        <v>104.90322580645162</v>
      </c>
      <c r="DB4530" s="4"/>
      <c r="DC4530" s="4"/>
      <c r="DD4530" s="4"/>
    </row>
    <row r="4531" spans="1:108" x14ac:dyDescent="0.25">
      <c r="A4531" t="s">
        <v>230</v>
      </c>
      <c r="B4531">
        <v>36.2119</v>
      </c>
      <c r="C4531">
        <v>-115.1939</v>
      </c>
      <c r="D4531">
        <v>2189</v>
      </c>
      <c r="E4531" t="s">
        <v>1</v>
      </c>
      <c r="F4531">
        <v>152.30000000000001</v>
      </c>
      <c r="G4531">
        <v>2021</v>
      </c>
      <c r="H4531">
        <v>8</v>
      </c>
      <c r="I4531" t="s">
        <v>260</v>
      </c>
      <c r="J4531">
        <v>104</v>
      </c>
      <c r="K4531">
        <v>108</v>
      </c>
      <c r="L4531">
        <v>109</v>
      </c>
      <c r="M4531">
        <v>111</v>
      </c>
      <c r="N4531">
        <v>109</v>
      </c>
      <c r="O4531">
        <v>106</v>
      </c>
      <c r="P4531">
        <v>98</v>
      </c>
      <c r="Q4531">
        <v>96</v>
      </c>
      <c r="R4531">
        <v>96</v>
      </c>
      <c r="S4531">
        <v>90</v>
      </c>
      <c r="T4531">
        <v>96</v>
      </c>
      <c r="U4531">
        <v>104</v>
      </c>
      <c r="V4531">
        <v>110</v>
      </c>
      <c r="W4531">
        <v>111</v>
      </c>
      <c r="X4531">
        <v>115</v>
      </c>
      <c r="Y4531">
        <v>117</v>
      </c>
      <c r="Z4531">
        <v>115</v>
      </c>
      <c r="AA4531">
        <v>116</v>
      </c>
      <c r="AB4531">
        <v>115</v>
      </c>
      <c r="AC4531">
        <v>115</v>
      </c>
      <c r="AD4531">
        <v>110</v>
      </c>
      <c r="AE4531">
        <v>105</v>
      </c>
      <c r="AF4531">
        <v>94</v>
      </c>
      <c r="AG4531">
        <v>97</v>
      </c>
      <c r="AH4531">
        <v>103</v>
      </c>
      <c r="AI4531">
        <v>108</v>
      </c>
      <c r="AJ4531">
        <v>108</v>
      </c>
      <c r="AK4531">
        <v>108</v>
      </c>
      <c r="AL4531">
        <v>106</v>
      </c>
      <c r="AM4531">
        <v>94</v>
      </c>
      <c r="AN4531" s="5">
        <v>107</v>
      </c>
      <c r="AO4531" s="5">
        <v>110</v>
      </c>
      <c r="AP4531" s="5">
        <v>109</v>
      </c>
      <c r="AQ4531" s="5">
        <v>107</v>
      </c>
      <c r="AR4531" s="5">
        <v>109</v>
      </c>
      <c r="AS4531" s="5">
        <v>113</v>
      </c>
      <c r="AT4531" s="5">
        <v>115</v>
      </c>
      <c r="AU4531" s="5">
        <v>115</v>
      </c>
      <c r="AV4531" s="5">
        <v>117</v>
      </c>
      <c r="AW4531" s="5">
        <v>118</v>
      </c>
      <c r="AX4531" s="5">
        <v>116</v>
      </c>
      <c r="AY4531" s="5">
        <v>113</v>
      </c>
      <c r="AZ4531" s="5">
        <v>110</v>
      </c>
      <c r="BA4531" s="5">
        <v>108</v>
      </c>
      <c r="BB4531" s="5">
        <v>106</v>
      </c>
      <c r="BC4531" s="5">
        <v>109</v>
      </c>
      <c r="BD4531" s="5">
        <v>108</v>
      </c>
      <c r="BE4531" s="5">
        <v>103</v>
      </c>
      <c r="BF4531" s="5">
        <v>100</v>
      </c>
      <c r="BG4531" s="5">
        <v>107</v>
      </c>
      <c r="BH4531" s="5">
        <v>103</v>
      </c>
      <c r="BI4531" s="5">
        <v>106</v>
      </c>
      <c r="BJ4531" s="5">
        <v>107</v>
      </c>
      <c r="BK4531" s="5">
        <v>103</v>
      </c>
      <c r="BL4531" s="5">
        <v>102</v>
      </c>
      <c r="BM4531" s="5">
        <v>92</v>
      </c>
      <c r="BN4531" s="5">
        <v>102</v>
      </c>
      <c r="BO4531" s="5">
        <v>105</v>
      </c>
      <c r="BP4531" s="5">
        <v>108</v>
      </c>
      <c r="BQ4531" s="5">
        <v>97</v>
      </c>
      <c r="BR4531" s="5">
        <v>98</v>
      </c>
      <c r="BS4531">
        <v>101</v>
      </c>
      <c r="BT4531">
        <v>108</v>
      </c>
      <c r="BU4531">
        <v>110</v>
      </c>
      <c r="BV4531">
        <v>112</v>
      </c>
      <c r="BW4531">
        <v>113</v>
      </c>
      <c r="BX4531">
        <v>107</v>
      </c>
      <c r="BY4531">
        <v>106</v>
      </c>
      <c r="BZ4531">
        <v>108</v>
      </c>
      <c r="CA4531">
        <v>108</v>
      </c>
      <c r="CB4531">
        <v>107</v>
      </c>
      <c r="CC4531">
        <v>101</v>
      </c>
      <c r="CD4531">
        <v>104</v>
      </c>
      <c r="CE4531">
        <v>104</v>
      </c>
      <c r="CF4531">
        <v>104</v>
      </c>
      <c r="CG4531">
        <v>108</v>
      </c>
      <c r="CH4531">
        <v>109</v>
      </c>
      <c r="CI4531">
        <v>107</v>
      </c>
      <c r="CJ4531">
        <v>100</v>
      </c>
      <c r="CK4531">
        <v>95</v>
      </c>
      <c r="CL4531">
        <v>97</v>
      </c>
      <c r="CM4531">
        <v>100</v>
      </c>
      <c r="CN4531">
        <v>100</v>
      </c>
      <c r="CO4531">
        <v>102</v>
      </c>
      <c r="CP4531">
        <v>104</v>
      </c>
      <c r="CQ4531">
        <v>107</v>
      </c>
      <c r="CR4531">
        <v>107</v>
      </c>
      <c r="CS4531">
        <v>109</v>
      </c>
      <c r="CT4531">
        <v>109</v>
      </c>
      <c r="CU4531">
        <v>109</v>
      </c>
      <c r="CV4531">
        <v>103</v>
      </c>
      <c r="CW4531">
        <v>101</v>
      </c>
      <c r="CX4531" t="s">
        <v>2</v>
      </c>
      <c r="CY4531" t="s">
        <v>231</v>
      </c>
      <c r="CZ4531" s="1">
        <f t="shared" si="5400"/>
        <v>0.90596388929091021</v>
      </c>
      <c r="DA4531" s="4">
        <f t="shared" si="5401"/>
        <v>107.19354838709677</v>
      </c>
      <c r="DB4531" s="4"/>
      <c r="DC4531" s="4"/>
      <c r="DD4531" s="4"/>
    </row>
    <row r="4532" spans="1:108" x14ac:dyDescent="0.25">
      <c r="A4532" t="s">
        <v>91</v>
      </c>
      <c r="B4532">
        <v>36.071899999999999</v>
      </c>
      <c r="C4532">
        <v>-115.16330000000001</v>
      </c>
      <c r="D4532">
        <v>2175</v>
      </c>
      <c r="E4532" t="s">
        <v>1</v>
      </c>
      <c r="F4532">
        <v>158.69999999999999</v>
      </c>
      <c r="G4532">
        <v>2021</v>
      </c>
      <c r="H4532">
        <v>8</v>
      </c>
      <c r="I4532" t="s">
        <v>260</v>
      </c>
      <c r="J4532">
        <v>103</v>
      </c>
      <c r="K4532">
        <v>107</v>
      </c>
      <c r="L4532">
        <v>108</v>
      </c>
      <c r="M4532">
        <v>109</v>
      </c>
      <c r="N4532">
        <v>108</v>
      </c>
      <c r="O4532">
        <v>103</v>
      </c>
      <c r="P4532">
        <v>96</v>
      </c>
      <c r="Q4532">
        <v>94</v>
      </c>
      <c r="R4532">
        <v>94</v>
      </c>
      <c r="S4532">
        <v>88</v>
      </c>
      <c r="T4532">
        <v>95</v>
      </c>
      <c r="U4532">
        <v>102</v>
      </c>
      <c r="V4532">
        <v>108</v>
      </c>
      <c r="W4532">
        <v>110</v>
      </c>
      <c r="X4532">
        <v>114</v>
      </c>
      <c r="Y4532">
        <v>116</v>
      </c>
      <c r="Z4532">
        <v>114</v>
      </c>
      <c r="AA4532">
        <v>113</v>
      </c>
      <c r="AB4532">
        <v>114</v>
      </c>
      <c r="AC4532">
        <v>112</v>
      </c>
      <c r="AD4532">
        <v>108</v>
      </c>
      <c r="AE4532">
        <v>105</v>
      </c>
      <c r="AF4532">
        <v>92</v>
      </c>
      <c r="AG4532">
        <v>95</v>
      </c>
      <c r="AH4532">
        <v>101</v>
      </c>
      <c r="AI4532">
        <v>107</v>
      </c>
      <c r="AJ4532">
        <v>107</v>
      </c>
      <c r="AK4532">
        <v>106</v>
      </c>
      <c r="AL4532">
        <v>104</v>
      </c>
      <c r="AM4532">
        <v>94</v>
      </c>
      <c r="AN4532" s="5">
        <v>106</v>
      </c>
      <c r="AO4532" s="5">
        <v>108</v>
      </c>
      <c r="AP4532" s="5">
        <v>106</v>
      </c>
      <c r="AQ4532" s="5">
        <v>104</v>
      </c>
      <c r="AR4532" s="5">
        <v>109</v>
      </c>
      <c r="AS4532" s="5">
        <v>111</v>
      </c>
      <c r="AT4532" s="5">
        <v>114</v>
      </c>
      <c r="AU4532" s="5">
        <v>114</v>
      </c>
      <c r="AV4532" s="5">
        <v>116</v>
      </c>
      <c r="AW4532" s="5">
        <v>117</v>
      </c>
      <c r="AX4532" s="5">
        <v>114</v>
      </c>
      <c r="AY4532" s="5">
        <v>113</v>
      </c>
      <c r="AZ4532" s="5">
        <v>110</v>
      </c>
      <c r="BA4532" s="5">
        <v>106</v>
      </c>
      <c r="BB4532" s="5">
        <v>105</v>
      </c>
      <c r="BC4532" s="5">
        <v>106</v>
      </c>
      <c r="BD4532" s="5">
        <v>107</v>
      </c>
      <c r="BE4532" s="5">
        <v>103</v>
      </c>
      <c r="BF4532" s="5">
        <v>97</v>
      </c>
      <c r="BG4532" s="5">
        <v>106</v>
      </c>
      <c r="BH4532" s="5">
        <v>101</v>
      </c>
      <c r="BI4532" s="5">
        <v>103</v>
      </c>
      <c r="BJ4532" s="5">
        <v>106</v>
      </c>
      <c r="BK4532" s="5">
        <v>102</v>
      </c>
      <c r="BL4532" s="5">
        <v>101</v>
      </c>
      <c r="BM4532" s="5">
        <v>90</v>
      </c>
      <c r="BN4532" s="5">
        <v>101</v>
      </c>
      <c r="BO4532" s="5">
        <v>103</v>
      </c>
      <c r="BP4532" s="5">
        <v>106</v>
      </c>
      <c r="BQ4532" s="5">
        <v>96</v>
      </c>
      <c r="BR4532" s="5">
        <v>96</v>
      </c>
      <c r="BS4532">
        <v>101</v>
      </c>
      <c r="BT4532">
        <v>107</v>
      </c>
      <c r="BU4532">
        <v>110</v>
      </c>
      <c r="BV4532">
        <v>111</v>
      </c>
      <c r="BW4532">
        <v>112</v>
      </c>
      <c r="BX4532">
        <v>106</v>
      </c>
      <c r="BY4532">
        <v>105</v>
      </c>
      <c r="BZ4532">
        <v>107</v>
      </c>
      <c r="CA4532">
        <v>106</v>
      </c>
      <c r="CB4532">
        <v>105</v>
      </c>
      <c r="CC4532">
        <v>101</v>
      </c>
      <c r="CD4532">
        <v>104</v>
      </c>
      <c r="CE4532">
        <v>102</v>
      </c>
      <c r="CF4532">
        <v>104</v>
      </c>
      <c r="CG4532">
        <v>108</v>
      </c>
      <c r="CH4532">
        <v>107</v>
      </c>
      <c r="CI4532">
        <v>106</v>
      </c>
      <c r="CJ4532">
        <v>99</v>
      </c>
      <c r="CK4532">
        <v>95</v>
      </c>
      <c r="CL4532">
        <v>96</v>
      </c>
      <c r="CM4532">
        <v>98</v>
      </c>
      <c r="CN4532">
        <v>99</v>
      </c>
      <c r="CO4532">
        <v>102</v>
      </c>
      <c r="CP4532">
        <v>103</v>
      </c>
      <c r="CQ4532">
        <v>104</v>
      </c>
      <c r="CR4532">
        <v>106</v>
      </c>
      <c r="CS4532">
        <v>108</v>
      </c>
      <c r="CT4532">
        <v>109</v>
      </c>
      <c r="CU4532">
        <v>108</v>
      </c>
      <c r="CV4532">
        <v>100</v>
      </c>
      <c r="CW4532">
        <v>99</v>
      </c>
      <c r="CX4532" t="s">
        <v>2</v>
      </c>
      <c r="CY4532" t="s">
        <v>92</v>
      </c>
      <c r="CZ4532" s="1">
        <f t="shared" si="5400"/>
        <v>0.9109695992670197</v>
      </c>
      <c r="DA4532" s="4">
        <f t="shared" si="5401"/>
        <v>105.70967741935483</v>
      </c>
      <c r="DB4532" s="4"/>
      <c r="DC4532" s="4"/>
      <c r="DD4532" s="4"/>
    </row>
    <row r="4533" spans="1:108" x14ac:dyDescent="0.25">
      <c r="A4533" t="s">
        <v>155</v>
      </c>
      <c r="B4533">
        <v>36.430300000000003</v>
      </c>
      <c r="C4533">
        <v>-114.51390000000001</v>
      </c>
      <c r="D4533">
        <v>2000</v>
      </c>
      <c r="E4533" t="s">
        <v>1</v>
      </c>
      <c r="F4533">
        <v>210.3</v>
      </c>
      <c r="G4533">
        <v>2021</v>
      </c>
      <c r="H4533">
        <v>8</v>
      </c>
      <c r="I4533" t="s">
        <v>260</v>
      </c>
      <c r="J4533">
        <v>104</v>
      </c>
      <c r="K4533">
        <v>104</v>
      </c>
      <c r="L4533">
        <v>108</v>
      </c>
      <c r="M4533">
        <v>109</v>
      </c>
      <c r="N4533">
        <v>110</v>
      </c>
      <c r="R4533">
        <v>96</v>
      </c>
      <c r="S4533">
        <v>98</v>
      </c>
      <c r="T4533">
        <v>91</v>
      </c>
      <c r="U4533">
        <v>98</v>
      </c>
      <c r="V4533">
        <v>109</v>
      </c>
      <c r="W4533">
        <v>110</v>
      </c>
      <c r="X4533">
        <v>112</v>
      </c>
      <c r="Y4533">
        <v>116</v>
      </c>
      <c r="Z4533">
        <v>118</v>
      </c>
      <c r="AF4533">
        <v>107</v>
      </c>
      <c r="AG4533">
        <v>99</v>
      </c>
      <c r="AH4533">
        <v>98</v>
      </c>
      <c r="AI4533">
        <v>103</v>
      </c>
      <c r="AJ4533">
        <v>110</v>
      </c>
      <c r="AK4533">
        <v>109</v>
      </c>
      <c r="AL4533">
        <v>110</v>
      </c>
      <c r="AM4533">
        <v>104</v>
      </c>
      <c r="AN4533" s="5">
        <v>102</v>
      </c>
      <c r="AO4533" s="5">
        <v>105</v>
      </c>
      <c r="AP4533" s="5">
        <v>110</v>
      </c>
      <c r="AQ4533" s="5">
        <v>110</v>
      </c>
      <c r="AR4533" s="5">
        <v>107</v>
      </c>
      <c r="AS4533" s="5">
        <v>112</v>
      </c>
      <c r="AT4533" s="5">
        <v>115</v>
      </c>
      <c r="AU4533" s="5">
        <v>116</v>
      </c>
      <c r="AV4533" s="5">
        <v>115</v>
      </c>
      <c r="AW4533" s="5">
        <v>119</v>
      </c>
      <c r="AX4533" s="5">
        <v>120</v>
      </c>
      <c r="AY4533" s="5">
        <v>115</v>
      </c>
      <c r="AZ4533" s="5">
        <v>111</v>
      </c>
      <c r="BA4533" s="5">
        <v>108</v>
      </c>
      <c r="BB4533" s="5">
        <v>106</v>
      </c>
      <c r="BC4533" s="5">
        <v>103</v>
      </c>
      <c r="BD4533" s="5">
        <v>108</v>
      </c>
      <c r="BE4533" s="5">
        <v>108</v>
      </c>
      <c r="BF4533" s="5">
        <v>107</v>
      </c>
      <c r="BG4533" s="5">
        <v>102</v>
      </c>
      <c r="BH4533" s="5">
        <v>106</v>
      </c>
      <c r="BI4533" s="5">
        <v>105</v>
      </c>
      <c r="BJ4533" s="5">
        <v>106</v>
      </c>
      <c r="BK4533" s="5">
        <v>105</v>
      </c>
      <c r="BL4533" s="5">
        <v>103</v>
      </c>
      <c r="BM4533" s="5">
        <v>103</v>
      </c>
      <c r="BN4533" s="5">
        <v>95</v>
      </c>
      <c r="BO4533" s="5">
        <v>103</v>
      </c>
      <c r="BP4533" s="5">
        <v>107</v>
      </c>
      <c r="BQ4533" s="5">
        <v>109</v>
      </c>
      <c r="BR4533" s="5">
        <v>97</v>
      </c>
      <c r="BS4533">
        <v>101</v>
      </c>
      <c r="BT4533">
        <v>101</v>
      </c>
      <c r="BU4533">
        <v>110</v>
      </c>
      <c r="BV4533">
        <v>112</v>
      </c>
      <c r="BW4533">
        <v>115</v>
      </c>
      <c r="BX4533">
        <v>115</v>
      </c>
      <c r="BY4533">
        <v>109</v>
      </c>
      <c r="BZ4533">
        <v>105</v>
      </c>
      <c r="CA4533">
        <v>109</v>
      </c>
      <c r="CB4533">
        <v>107</v>
      </c>
      <c r="CC4533">
        <v>106</v>
      </c>
      <c r="CD4533">
        <v>101</v>
      </c>
      <c r="CE4533">
        <v>104</v>
      </c>
      <c r="CF4533">
        <v>98</v>
      </c>
      <c r="CG4533">
        <v>106</v>
      </c>
      <c r="CH4533">
        <v>109</v>
      </c>
      <c r="CI4533">
        <v>109</v>
      </c>
      <c r="CJ4533">
        <v>103</v>
      </c>
      <c r="CK4533">
        <v>100</v>
      </c>
      <c r="CL4533">
        <v>96</v>
      </c>
      <c r="CM4533">
        <v>99</v>
      </c>
      <c r="CN4533">
        <v>99</v>
      </c>
      <c r="CO4533">
        <v>102</v>
      </c>
      <c r="CP4533">
        <v>104</v>
      </c>
      <c r="CQ4533">
        <v>107</v>
      </c>
      <c r="CR4533">
        <v>109</v>
      </c>
      <c r="CS4533">
        <v>109</v>
      </c>
      <c r="CT4533">
        <v>111</v>
      </c>
      <c r="CU4533">
        <v>110</v>
      </c>
      <c r="CX4533" t="s">
        <v>2</v>
      </c>
      <c r="CY4533" t="s">
        <v>156</v>
      </c>
      <c r="CZ4533" s="1">
        <f t="shared" si="5400"/>
        <v>0.7362277882419036</v>
      </c>
      <c r="DA4533" s="4">
        <f t="shared" si="5401"/>
        <v>107.6774193548387</v>
      </c>
      <c r="DB4533" s="4"/>
      <c r="DC4533" s="4"/>
      <c r="DD4533" s="4"/>
    </row>
    <row r="4534" spans="1:108" x14ac:dyDescent="0.25">
      <c r="A4534" t="s">
        <v>77</v>
      </c>
      <c r="B4534">
        <v>34.8536</v>
      </c>
      <c r="C4534">
        <v>-116.7869</v>
      </c>
      <c r="D4534">
        <v>1919</v>
      </c>
      <c r="E4534" t="s">
        <v>1</v>
      </c>
      <c r="F4534">
        <v>178.9</v>
      </c>
      <c r="G4534">
        <v>2021</v>
      </c>
      <c r="H4534">
        <v>8</v>
      </c>
      <c r="I4534" t="s">
        <v>260</v>
      </c>
      <c r="J4534">
        <v>106</v>
      </c>
      <c r="K4534">
        <v>108</v>
      </c>
      <c r="L4534">
        <v>110</v>
      </c>
      <c r="M4534">
        <v>110</v>
      </c>
      <c r="N4534">
        <v>107</v>
      </c>
      <c r="O4534">
        <v>103</v>
      </c>
      <c r="P4534">
        <v>92</v>
      </c>
      <c r="Q4534">
        <v>93</v>
      </c>
      <c r="R4534">
        <v>94</v>
      </c>
      <c r="S4534">
        <v>86</v>
      </c>
      <c r="T4534">
        <v>95</v>
      </c>
      <c r="U4534">
        <v>103</v>
      </c>
      <c r="V4534">
        <v>107</v>
      </c>
      <c r="W4534">
        <v>109</v>
      </c>
      <c r="X4534">
        <v>111</v>
      </c>
      <c r="Y4534">
        <v>115</v>
      </c>
      <c r="Z4534">
        <v>117</v>
      </c>
      <c r="AA4534">
        <v>113</v>
      </c>
      <c r="AB4534">
        <v>114</v>
      </c>
      <c r="AC4534">
        <v>111</v>
      </c>
      <c r="AD4534">
        <v>107</v>
      </c>
      <c r="AE4534">
        <v>104</v>
      </c>
      <c r="AF4534">
        <v>91</v>
      </c>
      <c r="AG4534">
        <v>102</v>
      </c>
      <c r="AH4534">
        <v>100</v>
      </c>
      <c r="AI4534">
        <v>108</v>
      </c>
      <c r="AJ4534">
        <v>111</v>
      </c>
      <c r="AK4534">
        <v>111</v>
      </c>
      <c r="AL4534">
        <v>101</v>
      </c>
      <c r="AM4534">
        <v>105</v>
      </c>
      <c r="AN4534" s="5">
        <v>108</v>
      </c>
      <c r="AO4534" s="5">
        <v>108</v>
      </c>
      <c r="AP4534" s="5">
        <v>106</v>
      </c>
      <c r="AQ4534" s="5">
        <v>109</v>
      </c>
      <c r="AR4534" s="5">
        <v>108</v>
      </c>
      <c r="AS4534" s="5">
        <v>110</v>
      </c>
      <c r="AT4534" s="5">
        <v>113</v>
      </c>
      <c r="AU4534" s="5">
        <v>114</v>
      </c>
      <c r="AV4534" s="5">
        <v>113</v>
      </c>
      <c r="AW4534" s="5">
        <v>118</v>
      </c>
      <c r="AX4534" s="5">
        <v>117</v>
      </c>
      <c r="AY4534" s="5">
        <v>115</v>
      </c>
      <c r="AZ4534" s="5">
        <v>107</v>
      </c>
      <c r="BA4534" s="5">
        <v>109</v>
      </c>
      <c r="BB4534" s="5">
        <v>107</v>
      </c>
      <c r="BC4534" s="5">
        <v>108</v>
      </c>
      <c r="BD4534" s="5">
        <v>107</v>
      </c>
      <c r="BE4534" s="5">
        <v>105</v>
      </c>
      <c r="BF4534" s="8">
        <f>(2*BE4534+BH4534)/3</f>
        <v>106</v>
      </c>
      <c r="BG4534" s="8">
        <f>(BF4534+2*BI4534)/3</f>
        <v>106.66666666666667</v>
      </c>
      <c r="BH4534" s="5">
        <v>108</v>
      </c>
      <c r="BI4534" s="5">
        <v>107</v>
      </c>
      <c r="BJ4534" s="5">
        <v>105</v>
      </c>
      <c r="BK4534" s="5">
        <v>100</v>
      </c>
      <c r="BL4534" s="5">
        <v>103</v>
      </c>
      <c r="BM4534" s="5">
        <v>86</v>
      </c>
      <c r="BN4534" s="5">
        <v>101</v>
      </c>
      <c r="BO4534" s="5">
        <v>104</v>
      </c>
      <c r="BP4534" s="5">
        <v>106</v>
      </c>
      <c r="BQ4534" s="5">
        <v>95</v>
      </c>
      <c r="BR4534" s="5">
        <v>101</v>
      </c>
      <c r="BS4534">
        <v>106</v>
      </c>
      <c r="BT4534">
        <v>109</v>
      </c>
      <c r="BU4534">
        <v>111</v>
      </c>
      <c r="BV4534">
        <v>114</v>
      </c>
      <c r="BW4534">
        <v>113</v>
      </c>
      <c r="BX4534">
        <v>107</v>
      </c>
      <c r="BY4534">
        <v>107</v>
      </c>
      <c r="BZ4534">
        <v>109</v>
      </c>
      <c r="CA4534">
        <v>106</v>
      </c>
      <c r="CB4534">
        <v>107</v>
      </c>
      <c r="CC4534">
        <v>104</v>
      </c>
      <c r="CD4534">
        <v>106</v>
      </c>
      <c r="CE4534">
        <v>108</v>
      </c>
      <c r="CF4534">
        <v>105</v>
      </c>
      <c r="CG4534">
        <v>108</v>
      </c>
      <c r="CH4534">
        <v>109</v>
      </c>
      <c r="CI4534">
        <v>105</v>
      </c>
      <c r="CJ4534">
        <v>96</v>
      </c>
      <c r="CK4534">
        <v>93</v>
      </c>
      <c r="CL4534">
        <v>98</v>
      </c>
      <c r="CM4534">
        <v>100</v>
      </c>
      <c r="CN4534">
        <v>99</v>
      </c>
      <c r="CO4534">
        <v>102</v>
      </c>
      <c r="CP4534">
        <v>103</v>
      </c>
      <c r="CQ4534">
        <v>105</v>
      </c>
      <c r="CR4534">
        <v>106</v>
      </c>
      <c r="CS4534">
        <v>107</v>
      </c>
      <c r="CT4534">
        <v>110</v>
      </c>
      <c r="CU4534">
        <v>110</v>
      </c>
      <c r="CV4534">
        <v>109</v>
      </c>
      <c r="CW4534">
        <v>102</v>
      </c>
      <c r="CX4534" t="s">
        <v>5</v>
      </c>
      <c r="CY4534" t="s">
        <v>78</v>
      </c>
      <c r="CZ4534" s="1">
        <f t="shared" si="5400"/>
        <v>0.90004043893634478</v>
      </c>
      <c r="DA4534" s="4">
        <f t="shared" si="5401"/>
        <v>106.79569892473118</v>
      </c>
      <c r="DB4534" s="4"/>
      <c r="DC4534" s="4"/>
      <c r="DD4534" s="4"/>
    </row>
    <row r="4535" spans="1:108" x14ac:dyDescent="0.25">
      <c r="A4535" t="s">
        <v>45</v>
      </c>
      <c r="B4535">
        <v>35.763599999999997</v>
      </c>
      <c r="C4535">
        <v>-117.3908</v>
      </c>
      <c r="D4535">
        <v>1695</v>
      </c>
      <c r="E4535" t="s">
        <v>1</v>
      </c>
      <c r="F4535">
        <v>90.8</v>
      </c>
      <c r="G4535">
        <v>2021</v>
      </c>
      <c r="H4535">
        <v>8</v>
      </c>
      <c r="I4535" t="s">
        <v>260</v>
      </c>
      <c r="J4535">
        <v>105</v>
      </c>
      <c r="K4535">
        <v>108</v>
      </c>
      <c r="L4535">
        <v>111</v>
      </c>
      <c r="M4535">
        <v>110</v>
      </c>
      <c r="N4535">
        <v>108</v>
      </c>
      <c r="O4535">
        <v>104</v>
      </c>
      <c r="P4535">
        <v>92</v>
      </c>
      <c r="Q4535">
        <v>91</v>
      </c>
      <c r="R4535">
        <v>90</v>
      </c>
      <c r="S4535">
        <v>85</v>
      </c>
      <c r="T4535">
        <v>96</v>
      </c>
      <c r="U4535">
        <v>103</v>
      </c>
      <c r="V4535">
        <v>105</v>
      </c>
      <c r="W4535">
        <v>107</v>
      </c>
      <c r="X4535">
        <v>113</v>
      </c>
      <c r="Y4535">
        <v>116</v>
      </c>
      <c r="Z4535">
        <v>116</v>
      </c>
      <c r="AA4535">
        <v>113</v>
      </c>
      <c r="AB4535">
        <v>114</v>
      </c>
      <c r="AC4535">
        <v>112</v>
      </c>
      <c r="AD4535">
        <v>108</v>
      </c>
      <c r="AE4535">
        <v>106</v>
      </c>
      <c r="AF4535">
        <v>98</v>
      </c>
      <c r="AG4535">
        <v>100</v>
      </c>
      <c r="AH4535">
        <v>102</v>
      </c>
      <c r="AI4535">
        <v>110</v>
      </c>
      <c r="AJ4535">
        <v>112</v>
      </c>
      <c r="AK4535">
        <v>112</v>
      </c>
      <c r="AL4535">
        <v>105</v>
      </c>
      <c r="AM4535">
        <v>108</v>
      </c>
      <c r="AN4535" s="5">
        <v>107</v>
      </c>
      <c r="AO4535" s="5">
        <v>107</v>
      </c>
      <c r="AP4535" s="5">
        <v>106</v>
      </c>
      <c r="AQ4535" s="5">
        <v>109</v>
      </c>
      <c r="AR4535" s="5">
        <v>108</v>
      </c>
      <c r="AS4535" s="5">
        <v>111</v>
      </c>
      <c r="AT4535" s="5">
        <v>114</v>
      </c>
      <c r="AU4535" s="5">
        <v>115</v>
      </c>
      <c r="AV4535" s="5">
        <v>115</v>
      </c>
      <c r="AW4535" s="5">
        <v>119</v>
      </c>
      <c r="AX4535" s="5">
        <v>118</v>
      </c>
      <c r="AY4535" s="5">
        <v>117</v>
      </c>
      <c r="AZ4535" s="5">
        <v>111</v>
      </c>
      <c r="BA4535" s="5">
        <v>109</v>
      </c>
      <c r="BB4535" s="5">
        <v>109</v>
      </c>
      <c r="BC4535" s="5">
        <v>109</v>
      </c>
      <c r="BD4535" s="5">
        <v>109</v>
      </c>
      <c r="BE4535" s="5">
        <v>104</v>
      </c>
      <c r="BF4535" s="5">
        <v>106</v>
      </c>
      <c r="BG4535" s="5">
        <v>108</v>
      </c>
      <c r="BH4535" s="8">
        <f>AVERAGE(BG4535,BI4535)</f>
        <v>108</v>
      </c>
      <c r="BI4535" s="5">
        <v>108</v>
      </c>
      <c r="BJ4535" s="5">
        <v>107</v>
      </c>
      <c r="BK4535" s="5">
        <v>108</v>
      </c>
      <c r="BL4535" s="5">
        <v>107</v>
      </c>
      <c r="BM4535" s="5">
        <v>87</v>
      </c>
      <c r="BN4535" s="5">
        <v>102</v>
      </c>
      <c r="BO4535" s="5">
        <v>105</v>
      </c>
      <c r="BP4535" s="5">
        <v>107</v>
      </c>
      <c r="BQ4535" s="5">
        <v>104</v>
      </c>
      <c r="BR4535" s="5">
        <v>96</v>
      </c>
      <c r="BS4535">
        <v>105</v>
      </c>
      <c r="BT4535">
        <v>109</v>
      </c>
      <c r="BU4535">
        <v>112</v>
      </c>
      <c r="BV4535">
        <v>114</v>
      </c>
      <c r="BW4535">
        <v>114</v>
      </c>
      <c r="BX4535">
        <v>106</v>
      </c>
      <c r="BY4535">
        <v>107</v>
      </c>
      <c r="BZ4535">
        <v>109</v>
      </c>
      <c r="CA4535">
        <v>108</v>
      </c>
      <c r="CB4535">
        <v>109</v>
      </c>
      <c r="CC4535">
        <v>106</v>
      </c>
      <c r="CD4535">
        <v>108</v>
      </c>
      <c r="CE4535">
        <v>109</v>
      </c>
      <c r="CF4535">
        <v>108</v>
      </c>
      <c r="CG4535">
        <v>113</v>
      </c>
      <c r="CH4535">
        <v>112</v>
      </c>
      <c r="CI4535">
        <v>109</v>
      </c>
      <c r="CJ4535">
        <v>97</v>
      </c>
      <c r="CL4535">
        <v>98</v>
      </c>
      <c r="CM4535">
        <v>100</v>
      </c>
      <c r="CN4535">
        <v>100</v>
      </c>
      <c r="CO4535">
        <v>101</v>
      </c>
      <c r="CP4535">
        <v>103</v>
      </c>
      <c r="CQ4535">
        <v>105</v>
      </c>
      <c r="CR4535">
        <v>103</v>
      </c>
      <c r="CS4535">
        <v>107</v>
      </c>
      <c r="CT4535">
        <v>109</v>
      </c>
      <c r="CU4535">
        <v>110</v>
      </c>
      <c r="CV4535">
        <v>111</v>
      </c>
      <c r="CW4535">
        <v>99</v>
      </c>
      <c r="CX4535" t="s">
        <v>5</v>
      </c>
      <c r="CY4535" t="s">
        <v>46</v>
      </c>
      <c r="CZ4535" s="1">
        <f t="shared" si="5400"/>
        <v>0.9297601278690073</v>
      </c>
      <c r="DA4535" s="4">
        <f t="shared" si="5401"/>
        <v>108.06451612903226</v>
      </c>
      <c r="DB4535" s="4"/>
      <c r="DC4535" s="4"/>
      <c r="DD4535" s="4"/>
    </row>
    <row r="4536" spans="1:108" x14ac:dyDescent="0.25">
      <c r="A4536" t="s">
        <v>63</v>
      </c>
      <c r="B4536">
        <v>36.549999999999997</v>
      </c>
      <c r="C4536">
        <v>-114.45829999999999</v>
      </c>
      <c r="D4536">
        <v>1294</v>
      </c>
      <c r="E4536" t="s">
        <v>1</v>
      </c>
      <c r="F4536">
        <v>215.3</v>
      </c>
      <c r="G4536">
        <v>2021</v>
      </c>
      <c r="H4536">
        <v>8</v>
      </c>
      <c r="I4536" t="s">
        <v>260</v>
      </c>
      <c r="J4536">
        <v>103</v>
      </c>
      <c r="K4536">
        <v>105</v>
      </c>
      <c r="L4536">
        <v>108</v>
      </c>
      <c r="M4536">
        <v>109</v>
      </c>
      <c r="N4536">
        <v>111</v>
      </c>
      <c r="O4536">
        <v>110</v>
      </c>
      <c r="P4536">
        <v>104</v>
      </c>
      <c r="Q4536">
        <v>98</v>
      </c>
      <c r="R4536">
        <v>97</v>
      </c>
      <c r="S4536">
        <v>99</v>
      </c>
      <c r="T4536">
        <v>91</v>
      </c>
      <c r="U4536">
        <v>98</v>
      </c>
      <c r="V4536">
        <v>105</v>
      </c>
      <c r="W4536">
        <v>109</v>
      </c>
      <c r="X4536">
        <v>112</v>
      </c>
      <c r="Y4536">
        <v>114</v>
      </c>
      <c r="Z4536">
        <v>119</v>
      </c>
      <c r="AA4536">
        <v>115</v>
      </c>
      <c r="AB4536">
        <v>117</v>
      </c>
      <c r="AC4536">
        <v>115</v>
      </c>
      <c r="AD4536">
        <v>116</v>
      </c>
      <c r="AE4536">
        <v>110</v>
      </c>
      <c r="AF4536">
        <v>108</v>
      </c>
      <c r="AG4536">
        <v>101</v>
      </c>
      <c r="AH4536">
        <v>99</v>
      </c>
      <c r="AI4536">
        <v>103</v>
      </c>
      <c r="AJ4536">
        <v>109</v>
      </c>
      <c r="AK4536">
        <v>109</v>
      </c>
      <c r="AL4536">
        <v>109</v>
      </c>
      <c r="AM4536">
        <v>105</v>
      </c>
      <c r="AN4536" s="5">
        <v>93</v>
      </c>
      <c r="AO4536" s="5">
        <v>105</v>
      </c>
      <c r="AP4536" s="5">
        <v>109</v>
      </c>
      <c r="AQ4536" s="5">
        <v>111</v>
      </c>
      <c r="AR4536" s="5">
        <v>106</v>
      </c>
      <c r="AS4536" s="5">
        <v>112</v>
      </c>
      <c r="AT4536" s="5">
        <v>115</v>
      </c>
      <c r="AU4536" s="5">
        <v>117</v>
      </c>
      <c r="AV4536" s="5">
        <v>115</v>
      </c>
      <c r="AW4536" s="5">
        <v>119</v>
      </c>
      <c r="AX4536" s="5">
        <v>120</v>
      </c>
      <c r="AY4536" s="5">
        <v>116</v>
      </c>
      <c r="AZ4536" s="5">
        <v>113</v>
      </c>
      <c r="BA4536" s="5">
        <v>110</v>
      </c>
      <c r="BB4536" s="5">
        <v>107</v>
      </c>
      <c r="BC4536" s="5">
        <v>103</v>
      </c>
      <c r="BD4536" s="5">
        <v>108</v>
      </c>
      <c r="BE4536" s="5">
        <v>109</v>
      </c>
      <c r="BF4536" s="5">
        <v>108</v>
      </c>
      <c r="BG4536" s="5">
        <v>104</v>
      </c>
      <c r="BH4536" s="5">
        <v>107</v>
      </c>
      <c r="BI4536" s="5">
        <v>106</v>
      </c>
      <c r="BJ4536" s="5">
        <v>107</v>
      </c>
      <c r="BK4536" s="5">
        <v>106</v>
      </c>
      <c r="BL4536" s="5">
        <v>103</v>
      </c>
      <c r="BM4536" s="5">
        <v>103</v>
      </c>
      <c r="BN4536" s="5">
        <v>94</v>
      </c>
      <c r="BO4536" s="5">
        <v>103</v>
      </c>
      <c r="BP4536" s="5">
        <v>108</v>
      </c>
      <c r="BQ4536" s="5">
        <v>109</v>
      </c>
      <c r="BR4536" s="5">
        <v>102</v>
      </c>
      <c r="BS4536">
        <v>100</v>
      </c>
      <c r="BT4536">
        <v>102</v>
      </c>
      <c r="BU4536">
        <v>110</v>
      </c>
      <c r="BV4536">
        <v>112</v>
      </c>
      <c r="BW4536">
        <v>114</v>
      </c>
      <c r="BX4536">
        <v>115</v>
      </c>
      <c r="BY4536">
        <v>110</v>
      </c>
      <c r="BZ4536">
        <v>104</v>
      </c>
      <c r="CA4536">
        <v>109</v>
      </c>
      <c r="CB4536">
        <v>108</v>
      </c>
      <c r="CC4536">
        <v>108</v>
      </c>
      <c r="CD4536">
        <v>103</v>
      </c>
      <c r="CE4536">
        <v>104</v>
      </c>
      <c r="CF4536">
        <v>99</v>
      </c>
      <c r="CG4536">
        <v>105</v>
      </c>
      <c r="CH4536">
        <v>109</v>
      </c>
      <c r="CI4536">
        <v>110</v>
      </c>
      <c r="CJ4536">
        <v>103</v>
      </c>
      <c r="CK4536">
        <v>101</v>
      </c>
      <c r="CL4536">
        <v>96</v>
      </c>
      <c r="CM4536">
        <v>99</v>
      </c>
      <c r="CN4536">
        <v>100</v>
      </c>
      <c r="CO4536">
        <v>102</v>
      </c>
      <c r="CP4536">
        <v>103</v>
      </c>
      <c r="CQ4536">
        <v>104</v>
      </c>
      <c r="CR4536">
        <v>108</v>
      </c>
      <c r="CS4536">
        <v>110</v>
      </c>
      <c r="CT4536">
        <v>109</v>
      </c>
      <c r="CU4536">
        <v>110</v>
      </c>
      <c r="CV4536">
        <v>111</v>
      </c>
      <c r="CW4536">
        <v>108</v>
      </c>
      <c r="CX4536" t="s">
        <v>2</v>
      </c>
      <c r="CY4536" t="s">
        <v>64</v>
      </c>
      <c r="CZ4536" s="1">
        <f t="shared" si="5400"/>
        <v>0.65834404041248584</v>
      </c>
      <c r="DA4536" s="4">
        <f t="shared" si="5401"/>
        <v>108</v>
      </c>
      <c r="DB4536" s="4"/>
      <c r="DC4536" s="4"/>
      <c r="DD4536" s="4"/>
    </row>
    <row r="4537" spans="1:108" x14ac:dyDescent="0.25">
      <c r="A4537" t="s">
        <v>236</v>
      </c>
      <c r="B4537">
        <v>36.601900000000001</v>
      </c>
      <c r="C4537">
        <v>-117.145</v>
      </c>
      <c r="D4537">
        <v>84</v>
      </c>
      <c r="E4537" t="s">
        <v>1</v>
      </c>
      <c r="F4537">
        <v>29.2</v>
      </c>
      <c r="G4537">
        <v>2021</v>
      </c>
      <c r="H4537">
        <v>8</v>
      </c>
      <c r="I4537" t="s">
        <v>260</v>
      </c>
      <c r="J4537">
        <v>115</v>
      </c>
      <c r="K4537">
        <v>118</v>
      </c>
      <c r="L4537">
        <v>119</v>
      </c>
      <c r="M4537">
        <v>120</v>
      </c>
      <c r="N4537">
        <v>118</v>
      </c>
      <c r="O4537">
        <v>114</v>
      </c>
      <c r="P4537">
        <v>104</v>
      </c>
      <c r="Q4537">
        <v>105</v>
      </c>
      <c r="R4537">
        <v>102</v>
      </c>
      <c r="S4537">
        <v>95</v>
      </c>
      <c r="T4537">
        <v>104</v>
      </c>
      <c r="U4537">
        <v>112</v>
      </c>
      <c r="V4537">
        <v>116</v>
      </c>
      <c r="W4537">
        <v>118</v>
      </c>
      <c r="X4537">
        <v>123</v>
      </c>
      <c r="Y4537">
        <v>125</v>
      </c>
      <c r="Z4537">
        <v>125</v>
      </c>
      <c r="AA4537">
        <v>119</v>
      </c>
      <c r="AB4537">
        <v>122</v>
      </c>
      <c r="AC4537">
        <v>122</v>
      </c>
      <c r="AD4537">
        <v>119</v>
      </c>
      <c r="AE4537">
        <v>117</v>
      </c>
      <c r="AF4537">
        <v>107</v>
      </c>
      <c r="AG4537">
        <v>110</v>
      </c>
      <c r="AH4537">
        <v>111</v>
      </c>
      <c r="AI4537">
        <v>120</v>
      </c>
      <c r="AJ4537">
        <v>120</v>
      </c>
      <c r="AK4537">
        <v>122</v>
      </c>
      <c r="AL4537">
        <v>121</v>
      </c>
      <c r="AM4537">
        <v>112</v>
      </c>
      <c r="AN4537" s="5">
        <v>116</v>
      </c>
      <c r="AO4537" s="5">
        <v>117</v>
      </c>
      <c r="AP4537" s="5">
        <v>114</v>
      </c>
      <c r="AQ4537" s="5">
        <v>117</v>
      </c>
      <c r="AR4537" s="5">
        <v>118</v>
      </c>
      <c r="AS4537" s="5">
        <v>121</v>
      </c>
      <c r="AT4537" s="5">
        <v>124</v>
      </c>
      <c r="AU4537" s="5">
        <v>125</v>
      </c>
      <c r="AV4537" s="5">
        <v>123</v>
      </c>
      <c r="AW4537" s="5">
        <v>128</v>
      </c>
      <c r="AX4537" s="5">
        <v>129</v>
      </c>
      <c r="AY4537" s="5">
        <v>127</v>
      </c>
      <c r="AZ4537" s="5">
        <v>120</v>
      </c>
      <c r="BA4537" s="5">
        <v>119</v>
      </c>
      <c r="BB4537" s="5">
        <v>119</v>
      </c>
      <c r="BC4537" s="5">
        <v>118</v>
      </c>
      <c r="BD4537" s="5">
        <v>118</v>
      </c>
      <c r="BE4537" s="5">
        <v>114</v>
      </c>
      <c r="BF4537" s="5">
        <v>113</v>
      </c>
      <c r="BG4537" s="5">
        <v>115</v>
      </c>
      <c r="BH4537" s="5">
        <v>111</v>
      </c>
      <c r="BI4537" s="5">
        <v>119</v>
      </c>
      <c r="BJ4537" s="5">
        <v>117</v>
      </c>
      <c r="BK4537" s="5">
        <v>115</v>
      </c>
      <c r="BL4537" s="5">
        <v>117</v>
      </c>
      <c r="BM4537" s="5">
        <v>104</v>
      </c>
      <c r="BN4537" s="5">
        <v>109</v>
      </c>
      <c r="BO4537" s="5">
        <v>115</v>
      </c>
      <c r="BP4537" s="5">
        <v>115</v>
      </c>
      <c r="BQ4537" s="5">
        <v>108</v>
      </c>
      <c r="BR4537" s="5">
        <v>99</v>
      </c>
      <c r="BS4537">
        <v>113</v>
      </c>
      <c r="BT4537">
        <v>117</v>
      </c>
      <c r="BU4537">
        <v>120</v>
      </c>
      <c r="BV4537">
        <v>122</v>
      </c>
      <c r="BW4537">
        <v>123</v>
      </c>
      <c r="BX4537">
        <v>114</v>
      </c>
      <c r="BY4537">
        <v>114</v>
      </c>
      <c r="BZ4537">
        <v>114</v>
      </c>
      <c r="CA4537">
        <v>115</v>
      </c>
      <c r="CB4537">
        <v>116</v>
      </c>
      <c r="CC4537">
        <v>117</v>
      </c>
      <c r="CD4537">
        <v>117</v>
      </c>
      <c r="CE4537">
        <v>118</v>
      </c>
      <c r="CF4537">
        <v>119</v>
      </c>
      <c r="CG4537">
        <v>121</v>
      </c>
      <c r="CH4537">
        <v>121</v>
      </c>
      <c r="CI4537">
        <v>118</v>
      </c>
      <c r="CJ4537">
        <v>109</v>
      </c>
      <c r="CK4537">
        <v>103</v>
      </c>
      <c r="CL4537">
        <v>107</v>
      </c>
      <c r="CM4537">
        <v>109</v>
      </c>
      <c r="CN4537">
        <v>110</v>
      </c>
      <c r="CO4537">
        <v>111</v>
      </c>
      <c r="CP4537">
        <v>112</v>
      </c>
      <c r="CQ4537">
        <v>115</v>
      </c>
      <c r="CR4537">
        <v>111</v>
      </c>
      <c r="CS4537">
        <v>112</v>
      </c>
      <c r="CT4537">
        <v>116</v>
      </c>
      <c r="CU4537">
        <v>119</v>
      </c>
      <c r="CV4537">
        <v>118</v>
      </c>
      <c r="CW4537">
        <v>112</v>
      </c>
      <c r="CX4537" t="s">
        <v>5</v>
      </c>
      <c r="CY4537" t="s">
        <v>237</v>
      </c>
      <c r="CZ4537" s="1">
        <f t="shared" si="5400"/>
        <v>0.94624105572848494</v>
      </c>
      <c r="DA4537" s="4">
        <f t="shared" si="5401"/>
        <v>116.90322580645162</v>
      </c>
      <c r="DB4537" s="4"/>
      <c r="DC4537" s="4"/>
      <c r="DD4537" s="4"/>
    </row>
    <row r="4538" spans="1:108" x14ac:dyDescent="0.25">
      <c r="A4538" t="s">
        <v>117</v>
      </c>
      <c r="B4538">
        <v>36.462499999999999</v>
      </c>
      <c r="C4538">
        <v>-116.8672</v>
      </c>
      <c r="D4538">
        <v>-194</v>
      </c>
      <c r="E4538" t="s">
        <v>1</v>
      </c>
      <c r="F4538">
        <v>0</v>
      </c>
      <c r="G4538">
        <v>2021</v>
      </c>
      <c r="H4538">
        <v>8</v>
      </c>
      <c r="I4538" t="s">
        <v>260</v>
      </c>
      <c r="J4538">
        <v>115</v>
      </c>
      <c r="K4538">
        <v>118</v>
      </c>
      <c r="L4538">
        <v>120</v>
      </c>
      <c r="M4538">
        <v>121</v>
      </c>
      <c r="N4538">
        <v>119</v>
      </c>
      <c r="O4538">
        <v>113</v>
      </c>
      <c r="P4538">
        <v>103</v>
      </c>
      <c r="Q4538">
        <v>104</v>
      </c>
      <c r="R4538">
        <v>102</v>
      </c>
      <c r="S4538">
        <v>97</v>
      </c>
      <c r="T4538">
        <v>105</v>
      </c>
      <c r="U4538">
        <v>112</v>
      </c>
      <c r="V4538">
        <v>116</v>
      </c>
      <c r="W4538">
        <v>118</v>
      </c>
      <c r="X4538">
        <v>124</v>
      </c>
      <c r="Y4538">
        <v>125</v>
      </c>
      <c r="Z4538">
        <v>128</v>
      </c>
      <c r="AA4538">
        <v>124</v>
      </c>
      <c r="AB4538">
        <v>125</v>
      </c>
      <c r="AC4538">
        <v>124</v>
      </c>
      <c r="AD4538">
        <v>122</v>
      </c>
      <c r="AE4538">
        <v>117</v>
      </c>
      <c r="AF4538">
        <v>108</v>
      </c>
      <c r="AG4538">
        <v>113</v>
      </c>
      <c r="AH4538">
        <v>114</v>
      </c>
      <c r="AI4538">
        <v>122</v>
      </c>
      <c r="AJ4538">
        <v>122</v>
      </c>
      <c r="AK4538">
        <v>126</v>
      </c>
      <c r="AL4538">
        <v>121</v>
      </c>
      <c r="AM4538">
        <v>114</v>
      </c>
      <c r="AN4538" s="5">
        <v>117</v>
      </c>
      <c r="AO4538" s="5">
        <v>119</v>
      </c>
      <c r="AP4538" s="5">
        <v>112</v>
      </c>
      <c r="AQ4538" s="5">
        <v>120</v>
      </c>
      <c r="AR4538" s="5">
        <v>120</v>
      </c>
      <c r="AS4538" s="5">
        <v>124</v>
      </c>
      <c r="AT4538" s="5">
        <v>126</v>
      </c>
      <c r="AU4538" s="5">
        <v>126</v>
      </c>
      <c r="AV4538" s="5">
        <v>130</v>
      </c>
      <c r="AW4538" s="5">
        <v>129</v>
      </c>
      <c r="AX4538" s="5">
        <v>128</v>
      </c>
      <c r="AY4538" s="5">
        <v>127</v>
      </c>
      <c r="AZ4538" s="5">
        <v>121</v>
      </c>
      <c r="BA4538" s="5">
        <v>120</v>
      </c>
      <c r="BB4538" s="5">
        <v>119</v>
      </c>
      <c r="BC4538" s="5">
        <v>119</v>
      </c>
      <c r="BD4538" s="5">
        <v>119</v>
      </c>
      <c r="BE4538" s="5">
        <v>119</v>
      </c>
      <c r="BF4538" s="5">
        <v>117</v>
      </c>
      <c r="BG4538" s="5">
        <v>120</v>
      </c>
      <c r="BH4538" s="5">
        <v>115</v>
      </c>
      <c r="BI4538" s="5">
        <v>119</v>
      </c>
      <c r="BJ4538" s="5">
        <v>118</v>
      </c>
      <c r="BK4538" s="5">
        <v>114</v>
      </c>
      <c r="BL4538" s="5">
        <v>118</v>
      </c>
      <c r="BM4538" s="5">
        <v>101</v>
      </c>
      <c r="BN4538" s="5">
        <v>112</v>
      </c>
      <c r="BO4538" s="5">
        <v>119</v>
      </c>
      <c r="BP4538" s="5">
        <v>117</v>
      </c>
      <c r="BQ4538" s="5">
        <v>109</v>
      </c>
      <c r="BR4538" s="5">
        <v>103</v>
      </c>
      <c r="BS4538">
        <v>115</v>
      </c>
      <c r="BT4538">
        <v>120</v>
      </c>
      <c r="BU4538">
        <v>122</v>
      </c>
      <c r="BV4538">
        <v>126</v>
      </c>
      <c r="BW4538">
        <v>122</v>
      </c>
      <c r="BX4538">
        <v>118</v>
      </c>
      <c r="BY4538">
        <v>115</v>
      </c>
      <c r="BZ4538">
        <v>119</v>
      </c>
      <c r="CA4538">
        <v>118</v>
      </c>
      <c r="CB4538">
        <v>120</v>
      </c>
      <c r="CC4538">
        <v>117</v>
      </c>
      <c r="CD4538">
        <v>116</v>
      </c>
      <c r="CE4538">
        <v>117</v>
      </c>
      <c r="CF4538">
        <v>118</v>
      </c>
      <c r="CG4538">
        <v>122</v>
      </c>
      <c r="CH4538">
        <v>120</v>
      </c>
      <c r="CI4538">
        <v>117</v>
      </c>
      <c r="CJ4538">
        <v>108</v>
      </c>
      <c r="CK4538">
        <v>104</v>
      </c>
      <c r="CL4538">
        <v>108</v>
      </c>
      <c r="CM4538">
        <v>109</v>
      </c>
      <c r="CN4538">
        <v>109</v>
      </c>
      <c r="CO4538">
        <v>111</v>
      </c>
      <c r="CP4538">
        <v>112</v>
      </c>
      <c r="CQ4538">
        <v>116</v>
      </c>
      <c r="CR4538">
        <v>113</v>
      </c>
      <c r="CS4538">
        <v>116</v>
      </c>
      <c r="CT4538">
        <v>118</v>
      </c>
      <c r="CU4538">
        <v>119</v>
      </c>
      <c r="CV4538">
        <v>120</v>
      </c>
      <c r="CW4538">
        <v>111</v>
      </c>
      <c r="CX4538" t="s">
        <v>5</v>
      </c>
      <c r="CY4538" t="s">
        <v>118</v>
      </c>
      <c r="CZ4538" s="1">
        <f t="shared" si="5400"/>
        <v>1</v>
      </c>
      <c r="DA4538" s="4">
        <f t="shared" si="5401"/>
        <v>118.61290322580645</v>
      </c>
      <c r="DB4538" s="4">
        <f>DA4538-DA4537</f>
        <v>1.7096774193548328</v>
      </c>
      <c r="DC4538" s="4" t="s">
        <v>283</v>
      </c>
      <c r="DD4538" s="4"/>
    </row>
    <row r="4539" spans="1:108" x14ac:dyDescent="0.25">
      <c r="BS4539" cm="1">
        <f t="array" ref="BS4539">SUMPRODUCT(--(MOD(AN4538:BR4538,5)=0))</f>
        <v>6</v>
      </c>
      <c r="BT4539">
        <f>AVERAGE(AN4538:BR4538)</f>
        <v>118.61290322580645</v>
      </c>
      <c r="CZ4539" s="1">
        <f>AVERAGE(CZ4499:CZ4536)</f>
        <v>0.82055124361637066</v>
      </c>
    </row>
    <row r="4540" spans="1:108" x14ac:dyDescent="0.25">
      <c r="D4540" s="5">
        <f>AVERAGE(D4499:D4536)</f>
        <v>3490.9473684210525</v>
      </c>
      <c r="AN4540" s="5">
        <f>AVERAGE(AN4499:AN4536)</f>
        <v>98.84210526315789</v>
      </c>
      <c r="AO4540" s="5">
        <f t="shared" ref="AO4540:BR4540" si="5402">AVERAGE(AO4499:AO4536)</f>
        <v>100.68421052631579</v>
      </c>
      <c r="AP4540" s="5">
        <f t="shared" si="5402"/>
        <v>99.05263157894737</v>
      </c>
      <c r="AQ4540" s="5">
        <f t="shared" si="5402"/>
        <v>100.46052631578948</v>
      </c>
      <c r="AR4540" s="5">
        <f t="shared" si="5402"/>
        <v>101.76315789473684</v>
      </c>
      <c r="AS4540" s="5">
        <f t="shared" si="5402"/>
        <v>104.60526315789474</v>
      </c>
      <c r="AT4540" s="5">
        <f t="shared" si="5402"/>
        <v>107</v>
      </c>
      <c r="AU4540" s="5">
        <f t="shared" si="5402"/>
        <v>107.36842105263158</v>
      </c>
      <c r="AV4540" s="5">
        <f t="shared" si="5402"/>
        <v>108.10526315789474</v>
      </c>
      <c r="AW4540" s="5">
        <f t="shared" si="5402"/>
        <v>110.57894736842105</v>
      </c>
      <c r="AX4540" s="5">
        <f t="shared" si="5402"/>
        <v>110.13157894736842</v>
      </c>
      <c r="AY4540" s="5">
        <f t="shared" si="5402"/>
        <v>108.34210526315789</v>
      </c>
      <c r="AZ4540" s="5">
        <f t="shared" si="5402"/>
        <v>103.42105263157895</v>
      </c>
      <c r="BA4540" s="5">
        <f t="shared" si="5402"/>
        <v>101.44736842105263</v>
      </c>
      <c r="BB4540" s="5">
        <f t="shared" si="5402"/>
        <v>99.78947368421052</v>
      </c>
      <c r="BC4540" s="5">
        <f t="shared" si="5402"/>
        <v>100.18421052631579</v>
      </c>
      <c r="BD4540" s="5">
        <f t="shared" si="5402"/>
        <v>101.05263157894737</v>
      </c>
      <c r="BE4540" s="5">
        <f t="shared" si="5402"/>
        <v>96.868421052631575</v>
      </c>
      <c r="BF4540" s="5">
        <f t="shared" si="5402"/>
        <v>95.94736842105263</v>
      </c>
      <c r="BG4540" s="5">
        <f t="shared" si="5402"/>
        <v>99.570175438596493</v>
      </c>
      <c r="BH4540" s="5">
        <f t="shared" si="5402"/>
        <v>98.815789473684205</v>
      </c>
      <c r="BI4540" s="5">
        <f t="shared" si="5402"/>
        <v>99.513157894736835</v>
      </c>
      <c r="BJ4540" s="5">
        <f t="shared" si="5402"/>
        <v>99</v>
      </c>
      <c r="BK4540" s="5">
        <f t="shared" si="5402"/>
        <v>98.473684210526315</v>
      </c>
      <c r="BL4540" s="5">
        <f t="shared" si="5402"/>
        <v>98.043859649122808</v>
      </c>
      <c r="BM4540" s="5">
        <f t="shared" si="5402"/>
        <v>88.681286549707593</v>
      </c>
      <c r="BN4540" s="5">
        <f t="shared" si="5402"/>
        <v>94.868421052631575</v>
      </c>
      <c r="BO4540" s="5">
        <f t="shared" si="5402"/>
        <v>97.46052631578948</v>
      </c>
      <c r="BP4540" s="5">
        <f t="shared" si="5402"/>
        <v>99.34210526315789</v>
      </c>
      <c r="BQ4540" s="5">
        <f t="shared" si="5402"/>
        <v>94.69736842105263</v>
      </c>
      <c r="BR4540" s="5">
        <f t="shared" si="5402"/>
        <v>92.263157894736835</v>
      </c>
      <c r="CY4540" t="s">
        <v>261</v>
      </c>
      <c r="CZ4540" s="1">
        <f>CORREL(AN4538:BR4538,AN4540:BR4540)</f>
        <v>0.93278666541227295</v>
      </c>
      <c r="DA4540" t="s">
        <v>262</v>
      </c>
    </row>
    <row r="4541" spans="1:108" x14ac:dyDescent="0.25">
      <c r="AI4541" s="13">
        <f>-AM4541/(AVERAGE(D4499:D4536)-D4538)</f>
        <v>-4.9077230124891574E-3</v>
      </c>
      <c r="AK4541">
        <f>AVERAGE(AN4538:BR4538)</f>
        <v>118.61290322580645</v>
      </c>
      <c r="AL4541">
        <f>AVERAGE(AN4540:BR4540)</f>
        <v>100.52820222599509</v>
      </c>
      <c r="AM4541">
        <f>AK4541-AL4541</f>
        <v>18.084700999811361</v>
      </c>
      <c r="AN4541" s="5">
        <f>AN4540+$AM4541</f>
        <v>116.92680626296925</v>
      </c>
      <c r="AO4541" s="5">
        <f t="shared" ref="AO4541" si="5403">AO4540+$AM4541</f>
        <v>118.76891152612716</v>
      </c>
      <c r="AP4541" s="5">
        <f t="shared" ref="AP4541" si="5404">AP4540+$AM4541</f>
        <v>117.13733257875873</v>
      </c>
      <c r="AQ4541" s="5">
        <f t="shared" ref="AQ4541" si="5405">AQ4540+$AM4541</f>
        <v>118.54522731560084</v>
      </c>
      <c r="AR4541" s="5">
        <f t="shared" ref="AR4541" si="5406">AR4540+$AM4541</f>
        <v>119.8478588945482</v>
      </c>
      <c r="AS4541" s="5">
        <f t="shared" ref="AS4541" si="5407">AS4540+$AM4541</f>
        <v>122.6899641577061</v>
      </c>
      <c r="AT4541" s="5">
        <f t="shared" ref="AT4541" si="5408">AT4540+$AM4541</f>
        <v>125.08470099981136</v>
      </c>
      <c r="AU4541" s="5">
        <f t="shared" ref="AU4541" si="5409">AU4540+$AM4541</f>
        <v>125.45312205244294</v>
      </c>
      <c r="AV4541" s="5">
        <f t="shared" ref="AV4541" si="5410">AV4540+$AM4541</f>
        <v>126.1899641577061</v>
      </c>
      <c r="AW4541" s="5">
        <f t="shared" ref="AW4541" si="5411">AW4540+$AM4541</f>
        <v>128.66364836823243</v>
      </c>
      <c r="AX4541" s="5">
        <f t="shared" ref="AX4541" si="5412">AX4540+$AM4541</f>
        <v>128.21627994717977</v>
      </c>
      <c r="AY4541" s="5">
        <f t="shared" ref="AY4541" si="5413">AY4540+$AM4541</f>
        <v>126.42680626296925</v>
      </c>
      <c r="AZ4541" s="5">
        <f t="shared" ref="AZ4541" si="5414">AZ4540+$AM4541</f>
        <v>121.50575363139031</v>
      </c>
      <c r="BA4541" s="5">
        <f t="shared" ref="BA4541" si="5415">BA4540+$AM4541</f>
        <v>119.53206942086399</v>
      </c>
      <c r="BB4541" s="5">
        <f t="shared" ref="BB4541" si="5416">BB4540+$AM4541</f>
        <v>117.87417468402188</v>
      </c>
      <c r="BC4541" s="5">
        <f t="shared" ref="BC4541" si="5417">BC4540+$AM4541</f>
        <v>118.26891152612716</v>
      </c>
      <c r="BD4541" s="5">
        <f t="shared" ref="BD4541" si="5418">BD4540+$AM4541</f>
        <v>119.13733257875873</v>
      </c>
      <c r="BE4541" s="5">
        <f t="shared" ref="BE4541" si="5419">BE4540+$AM4541</f>
        <v>114.95312205244294</v>
      </c>
      <c r="BF4541" s="5">
        <f t="shared" ref="BF4541" si="5420">BF4540+$AM4541</f>
        <v>114.03206942086399</v>
      </c>
      <c r="BG4541" s="5">
        <f t="shared" ref="BG4541" si="5421">BG4540+$AM4541</f>
        <v>117.65487643840785</v>
      </c>
      <c r="BH4541" s="5">
        <f t="shared" ref="BH4541" si="5422">BH4540+$AM4541</f>
        <v>116.90049047349557</v>
      </c>
      <c r="BI4541" s="5">
        <f t="shared" ref="BI4541" si="5423">BI4540+$AM4541</f>
        <v>117.5978588945482</v>
      </c>
      <c r="BJ4541" s="5">
        <f t="shared" ref="BJ4541" si="5424">BJ4540+$AM4541</f>
        <v>117.08470099981136</v>
      </c>
      <c r="BK4541" s="5">
        <f t="shared" ref="BK4541" si="5425">BK4540+$AM4541</f>
        <v>116.55838521033768</v>
      </c>
      <c r="BL4541" s="5">
        <f t="shared" ref="BL4541" si="5426">BL4540+$AM4541</f>
        <v>116.12856064893417</v>
      </c>
      <c r="BM4541" s="5">
        <f t="shared" ref="BM4541" si="5427">BM4540+$AM4541</f>
        <v>106.76598754951895</v>
      </c>
      <c r="BN4541" s="5">
        <f t="shared" ref="BN4541" si="5428">BN4540+$AM4541</f>
        <v>112.95312205244294</v>
      </c>
      <c r="BO4541" s="5">
        <f t="shared" ref="BO4541" si="5429">BO4540+$AM4541</f>
        <v>115.54522731560084</v>
      </c>
      <c r="BP4541" s="5">
        <f t="shared" ref="BP4541" si="5430">BP4540+$AM4541</f>
        <v>117.42680626296925</v>
      </c>
      <c r="BQ4541" s="5">
        <f t="shared" ref="BQ4541" si="5431">BQ4540+$AM4541</f>
        <v>112.78206942086399</v>
      </c>
      <c r="BR4541" s="5">
        <f t="shared" ref="BR4541" si="5432">BR4540+$AM4541</f>
        <v>110.3478588945482</v>
      </c>
    </row>
    <row r="4542" spans="1:108" x14ac:dyDescent="0.25">
      <c r="AI4542" s="11"/>
      <c r="AN4542" s="5">
        <f>AN4538-AN4541</f>
        <v>7.3193737030749162E-2</v>
      </c>
      <c r="AO4542" s="5">
        <f t="shared" ref="AO4542" si="5433">AO4538-AO4541</f>
        <v>0.2310884738728447</v>
      </c>
      <c r="AP4542" s="5">
        <f t="shared" ref="AP4542" si="5434">AP4538-AP4541</f>
        <v>-5.1373325787587305</v>
      </c>
      <c r="AQ4542" s="5">
        <f t="shared" ref="AQ4542" si="5435">AQ4538-AQ4541</f>
        <v>1.4547726843991597</v>
      </c>
      <c r="AR4542" s="5">
        <f t="shared" ref="AR4542" si="5436">AR4538-AR4541</f>
        <v>0.15214110545180404</v>
      </c>
      <c r="AS4542" s="5">
        <f t="shared" ref="AS4542" si="5437">AS4538-AS4541</f>
        <v>1.3100358422938996</v>
      </c>
      <c r="AT4542" s="5">
        <f t="shared" ref="AT4542" si="5438">AT4538-AT4541</f>
        <v>0.91529900018863941</v>
      </c>
      <c r="AU4542" s="5">
        <f t="shared" ref="AU4542" si="5439">AU4538-AU4541</f>
        <v>0.5468779475570642</v>
      </c>
      <c r="AV4542" s="5">
        <f t="shared" ref="AV4542" si="5440">AV4538-AV4541</f>
        <v>3.8100358422938996</v>
      </c>
      <c r="AW4542" s="5">
        <f t="shared" ref="AW4542" si="5441">AW4538-AW4541</f>
        <v>0.33635163176757032</v>
      </c>
      <c r="AX4542" s="5">
        <f t="shared" ref="AX4542" si="5442">AX4538-AX4541</f>
        <v>-0.21627994717977117</v>
      </c>
      <c r="AY4542" s="5">
        <f t="shared" ref="AY4542" si="5443">AY4538-AY4541</f>
        <v>0.57319373703074916</v>
      </c>
      <c r="AZ4542" s="5">
        <f t="shared" ref="AZ4542" si="5444">AZ4538-AZ4541</f>
        <v>-0.50575363139030571</v>
      </c>
      <c r="BA4542" s="5">
        <f t="shared" ref="BA4542" si="5445">BA4538-BA4541</f>
        <v>0.46793057913600933</v>
      </c>
      <c r="BB4542" s="5">
        <f t="shared" ref="BB4542" si="5446">BB4538-BB4541</f>
        <v>1.1258253159781191</v>
      </c>
      <c r="BC4542" s="5">
        <f t="shared" ref="BC4542" si="5447">BC4538-BC4541</f>
        <v>0.7310884738728447</v>
      </c>
      <c r="BD4542" s="5">
        <f t="shared" ref="BD4542" si="5448">BD4538-BD4541</f>
        <v>-0.13733257875873051</v>
      </c>
      <c r="BE4542" s="5">
        <f t="shared" ref="BE4542" si="5449">BE4538-BE4541</f>
        <v>4.0468779475570642</v>
      </c>
      <c r="BF4542" s="5">
        <f t="shared" ref="BF4542" si="5450">BF4538-BF4541</f>
        <v>2.9679305791360093</v>
      </c>
      <c r="BG4542" s="5">
        <f t="shared" ref="BG4542" si="5451">BG4538-BG4541</f>
        <v>2.3451235615921462</v>
      </c>
      <c r="BH4542" s="5">
        <f t="shared" ref="BH4542" si="5452">BH4538-BH4541</f>
        <v>-1.9004904734955659</v>
      </c>
      <c r="BI4542" s="5">
        <f t="shared" ref="BI4542" si="5453">BI4538-BI4541</f>
        <v>1.402141105451804</v>
      </c>
      <c r="BJ4542" s="5">
        <f t="shared" ref="BJ4542" si="5454">BJ4538-BJ4541</f>
        <v>0.91529900018863941</v>
      </c>
      <c r="BK4542" s="5">
        <f t="shared" ref="BK4542" si="5455">BK4538-BK4541</f>
        <v>-2.5583852103376756</v>
      </c>
      <c r="BL4542" s="5">
        <f t="shared" ref="BL4542" si="5456">BL4538-BL4541</f>
        <v>1.8714393510658311</v>
      </c>
      <c r="BM4542" s="5">
        <f t="shared" ref="BM4542" si="5457">BM4538-BM4541</f>
        <v>-5.7659875495189539</v>
      </c>
      <c r="BN4542" s="5">
        <f t="shared" ref="BN4542" si="5458">BN4538-BN4541</f>
        <v>-0.9531220524429358</v>
      </c>
      <c r="BO4542" s="5">
        <f t="shared" ref="BO4542" si="5459">BO4538-BO4541</f>
        <v>3.4547726843991597</v>
      </c>
      <c r="BP4542" s="5">
        <f t="shared" ref="BP4542" si="5460">BP4538-BP4541</f>
        <v>-0.42680626296925084</v>
      </c>
      <c r="BQ4542" s="5">
        <f t="shared" ref="BQ4542" si="5461">BQ4538-BQ4541</f>
        <v>-3.7820694208639907</v>
      </c>
      <c r="BR4542" s="5">
        <f t="shared" ref="BR4542" si="5462">BR4538-BR4541</f>
        <v>-7.347858894548196</v>
      </c>
      <c r="BS4542" s="15">
        <f>STDEV(AN4542:BR4542)</f>
        <v>2.6486496877164303</v>
      </c>
      <c r="BT4542" t="s">
        <v>264</v>
      </c>
    </row>
    <row r="4543" spans="1:108" x14ac:dyDescent="0.25">
      <c r="AN4543" s="5">
        <f>ABS(AN4542)</f>
        <v>7.3193737030749162E-2</v>
      </c>
      <c r="AO4543" s="5">
        <f t="shared" ref="AO4543" si="5463">ABS(AO4542)</f>
        <v>0.2310884738728447</v>
      </c>
      <c r="AP4543" s="5">
        <f t="shared" ref="AP4543" si="5464">ABS(AP4542)</f>
        <v>5.1373325787587305</v>
      </c>
      <c r="AQ4543" s="5">
        <f t="shared" ref="AQ4543" si="5465">ABS(AQ4542)</f>
        <v>1.4547726843991597</v>
      </c>
      <c r="AR4543" s="5">
        <f t="shared" ref="AR4543" si="5466">ABS(AR4542)</f>
        <v>0.15214110545180404</v>
      </c>
      <c r="AS4543" s="5">
        <f t="shared" ref="AS4543" si="5467">ABS(AS4542)</f>
        <v>1.3100358422938996</v>
      </c>
      <c r="AT4543" s="5">
        <f t="shared" ref="AT4543" si="5468">ABS(AT4542)</f>
        <v>0.91529900018863941</v>
      </c>
      <c r="AU4543" s="5">
        <f t="shared" ref="AU4543" si="5469">ABS(AU4542)</f>
        <v>0.5468779475570642</v>
      </c>
      <c r="AV4543" s="5">
        <f t="shared" ref="AV4543" si="5470">ABS(AV4542)</f>
        <v>3.8100358422938996</v>
      </c>
      <c r="AW4543" s="5">
        <f t="shared" ref="AW4543" si="5471">ABS(AW4542)</f>
        <v>0.33635163176757032</v>
      </c>
      <c r="AX4543" s="5">
        <f t="shared" ref="AX4543" si="5472">ABS(AX4542)</f>
        <v>0.21627994717977117</v>
      </c>
      <c r="AY4543" s="5">
        <f t="shared" ref="AY4543" si="5473">ABS(AY4542)</f>
        <v>0.57319373703074916</v>
      </c>
      <c r="AZ4543" s="5">
        <f t="shared" ref="AZ4543" si="5474">ABS(AZ4542)</f>
        <v>0.50575363139030571</v>
      </c>
      <c r="BA4543" s="5">
        <f t="shared" ref="BA4543" si="5475">ABS(BA4542)</f>
        <v>0.46793057913600933</v>
      </c>
      <c r="BB4543" s="5">
        <f t="shared" ref="BB4543" si="5476">ABS(BB4542)</f>
        <v>1.1258253159781191</v>
      </c>
      <c r="BC4543" s="5">
        <f t="shared" ref="BC4543" si="5477">ABS(BC4542)</f>
        <v>0.7310884738728447</v>
      </c>
      <c r="BD4543" s="5">
        <f t="shared" ref="BD4543" si="5478">ABS(BD4542)</f>
        <v>0.13733257875873051</v>
      </c>
      <c r="BE4543" s="5">
        <f t="shared" ref="BE4543" si="5479">ABS(BE4542)</f>
        <v>4.0468779475570642</v>
      </c>
      <c r="BF4543" s="5">
        <f t="shared" ref="BF4543" si="5480">ABS(BF4542)</f>
        <v>2.9679305791360093</v>
      </c>
      <c r="BG4543" s="5">
        <f t="shared" ref="BG4543" si="5481">ABS(BG4542)</f>
        <v>2.3451235615921462</v>
      </c>
      <c r="BH4543" s="5">
        <f t="shared" ref="BH4543" si="5482">ABS(BH4542)</f>
        <v>1.9004904734955659</v>
      </c>
      <c r="BI4543" s="5">
        <f t="shared" ref="BI4543" si="5483">ABS(BI4542)</f>
        <v>1.402141105451804</v>
      </c>
      <c r="BJ4543" s="5">
        <f t="shared" ref="BJ4543" si="5484">ABS(BJ4542)</f>
        <v>0.91529900018863941</v>
      </c>
      <c r="BK4543" s="5">
        <f t="shared" ref="BK4543" si="5485">ABS(BK4542)</f>
        <v>2.5583852103376756</v>
      </c>
      <c r="BL4543" s="5">
        <f t="shared" ref="BL4543" si="5486">ABS(BL4542)</f>
        <v>1.8714393510658311</v>
      </c>
      <c r="BM4543" s="5">
        <f t="shared" ref="BM4543" si="5487">ABS(BM4542)</f>
        <v>5.7659875495189539</v>
      </c>
      <c r="BN4543" s="5">
        <f t="shared" ref="BN4543" si="5488">ABS(BN4542)</f>
        <v>0.9531220524429358</v>
      </c>
      <c r="BO4543" s="5">
        <f t="shared" ref="BO4543" si="5489">ABS(BO4542)</f>
        <v>3.4547726843991597</v>
      </c>
      <c r="BP4543" s="5">
        <f t="shared" ref="BP4543" si="5490">ABS(BP4542)</f>
        <v>0.42680626296925084</v>
      </c>
      <c r="BQ4543" s="5">
        <f t="shared" ref="BQ4543" si="5491">ABS(BQ4542)</f>
        <v>3.7820694208639907</v>
      </c>
      <c r="BR4543" s="5">
        <f t="shared" ref="BR4543" si="5492">ABS(BR4542)</f>
        <v>7.347858894548196</v>
      </c>
      <c r="BS4543" s="15">
        <f>AVERAGE(AN4543:BR4543)</f>
        <v>1.8536399096944554</v>
      </c>
      <c r="BT4543" t="s">
        <v>268</v>
      </c>
      <c r="CZ4543" s="9" t="s">
        <v>258</v>
      </c>
      <c r="DA4543" s="10" t="s">
        <v>259</v>
      </c>
      <c r="DB4543" s="10"/>
      <c r="DC4543" s="10"/>
      <c r="DD4543" s="10"/>
    </row>
    <row r="4544" spans="1:108" x14ac:dyDescent="0.25">
      <c r="CZ4544" s="9" t="s">
        <v>258</v>
      </c>
      <c r="DA4544" s="10" t="s">
        <v>259</v>
      </c>
      <c r="DB4544" s="10"/>
      <c r="DC4544" s="10"/>
      <c r="DD4544" s="10"/>
    </row>
    <row r="4545" spans="1:111" x14ac:dyDescent="0.25">
      <c r="A4545" t="s">
        <v>13</v>
      </c>
      <c r="B4545">
        <v>38.069400000000002</v>
      </c>
      <c r="C4545">
        <v>-117.2355</v>
      </c>
      <c r="D4545">
        <v>6010</v>
      </c>
      <c r="E4545" t="s">
        <v>1</v>
      </c>
      <c r="F4545">
        <v>181.5</v>
      </c>
      <c r="G4545">
        <v>2022</v>
      </c>
      <c r="H4545">
        <v>8</v>
      </c>
      <c r="I4545" t="s">
        <v>260</v>
      </c>
      <c r="J4545">
        <v>77</v>
      </c>
      <c r="K4545">
        <v>73</v>
      </c>
      <c r="L4545">
        <v>80</v>
      </c>
      <c r="M4545">
        <v>73</v>
      </c>
      <c r="N4545">
        <v>79</v>
      </c>
      <c r="O4545">
        <v>81</v>
      </c>
      <c r="P4545">
        <v>85</v>
      </c>
      <c r="Q4545">
        <v>89</v>
      </c>
      <c r="R4545">
        <v>90</v>
      </c>
      <c r="S4545">
        <v>95</v>
      </c>
      <c r="T4545">
        <v>94</v>
      </c>
      <c r="U4545">
        <v>91</v>
      </c>
      <c r="V4545">
        <v>77</v>
      </c>
      <c r="W4545">
        <v>75</v>
      </c>
      <c r="X4545">
        <v>85</v>
      </c>
      <c r="Y4545">
        <v>91</v>
      </c>
      <c r="Z4545">
        <v>79</v>
      </c>
      <c r="AA4545">
        <v>69</v>
      </c>
      <c r="AB4545">
        <v>69</v>
      </c>
      <c r="AC4545">
        <v>72</v>
      </c>
      <c r="AD4545">
        <v>83</v>
      </c>
      <c r="AE4545">
        <v>77</v>
      </c>
      <c r="AF4545">
        <v>79</v>
      </c>
      <c r="AG4545">
        <v>85</v>
      </c>
      <c r="AH4545">
        <v>86</v>
      </c>
      <c r="AI4545">
        <v>89</v>
      </c>
      <c r="AJ4545">
        <v>91</v>
      </c>
      <c r="AK4545">
        <v>89</v>
      </c>
      <c r="AL4545">
        <v>89</v>
      </c>
      <c r="AM4545">
        <v>89</v>
      </c>
      <c r="AN4545" s="5">
        <v>90</v>
      </c>
      <c r="AO4545" s="5">
        <v>85</v>
      </c>
      <c r="AP4545" s="5">
        <v>86</v>
      </c>
      <c r="AQ4545" s="5">
        <v>83</v>
      </c>
      <c r="AR4545" s="5">
        <v>90</v>
      </c>
      <c r="AS4545" s="5">
        <v>89</v>
      </c>
      <c r="AT4545" s="5">
        <v>88</v>
      </c>
      <c r="AU4545" s="5">
        <v>92</v>
      </c>
      <c r="AV4545" s="5">
        <v>93</v>
      </c>
      <c r="AW4545" s="5">
        <v>93</v>
      </c>
      <c r="AX4545" s="5">
        <v>96</v>
      </c>
      <c r="AY4545" s="5">
        <v>97</v>
      </c>
      <c r="AZ4545" s="5">
        <v>96</v>
      </c>
      <c r="BA4545" s="5">
        <v>97</v>
      </c>
      <c r="BB4545" s="5">
        <v>94</v>
      </c>
      <c r="BC4545" s="5">
        <v>97</v>
      </c>
      <c r="BD4545" s="5">
        <v>96</v>
      </c>
      <c r="BE4545" s="5">
        <v>94</v>
      </c>
      <c r="BF4545" s="5">
        <v>93</v>
      </c>
      <c r="BG4545" s="5">
        <v>93</v>
      </c>
      <c r="BH4545" s="5">
        <v>94</v>
      </c>
      <c r="BI4545" s="5">
        <v>96</v>
      </c>
      <c r="BJ4545" s="5">
        <v>95</v>
      </c>
      <c r="BK4545" s="5">
        <v>95</v>
      </c>
      <c r="BL4545" s="5">
        <v>89</v>
      </c>
      <c r="BM4545" s="5">
        <v>85</v>
      </c>
      <c r="BN4545" s="5">
        <v>91</v>
      </c>
      <c r="BO4545" s="5">
        <v>97</v>
      </c>
      <c r="BP4545" s="5">
        <v>93</v>
      </c>
      <c r="BQ4545" s="5">
        <v>93</v>
      </c>
      <c r="BR4545" s="5">
        <v>89</v>
      </c>
      <c r="BS4545">
        <v>77</v>
      </c>
      <c r="BT4545">
        <v>85</v>
      </c>
      <c r="BU4545">
        <v>88</v>
      </c>
      <c r="BV4545">
        <v>87</v>
      </c>
      <c r="BW4545">
        <v>69</v>
      </c>
      <c r="BX4545">
        <v>80</v>
      </c>
      <c r="BY4545">
        <v>88</v>
      </c>
      <c r="BZ4545">
        <v>85</v>
      </c>
      <c r="CA4545">
        <v>81</v>
      </c>
      <c r="CB4545">
        <v>86</v>
      </c>
      <c r="CC4545">
        <v>88</v>
      </c>
      <c r="CD4545">
        <v>90</v>
      </c>
      <c r="CE4545">
        <v>88</v>
      </c>
      <c r="CF4545">
        <v>90</v>
      </c>
      <c r="CG4545">
        <v>91</v>
      </c>
      <c r="CH4545">
        <v>90</v>
      </c>
      <c r="CI4545">
        <v>89</v>
      </c>
      <c r="CJ4545">
        <v>86</v>
      </c>
      <c r="CK4545">
        <v>89</v>
      </c>
      <c r="CL4545">
        <v>90</v>
      </c>
      <c r="CM4545">
        <v>92</v>
      </c>
      <c r="CN4545">
        <v>93</v>
      </c>
      <c r="CO4545">
        <v>92</v>
      </c>
      <c r="CP4545">
        <v>93</v>
      </c>
      <c r="CQ4545">
        <v>89</v>
      </c>
      <c r="CR4545">
        <v>89</v>
      </c>
      <c r="CS4545">
        <v>89</v>
      </c>
      <c r="CT4545">
        <v>88</v>
      </c>
      <c r="CU4545">
        <v>90</v>
      </c>
      <c r="CV4545">
        <v>91</v>
      </c>
      <c r="CW4545">
        <v>94</v>
      </c>
      <c r="CX4545" t="s">
        <v>2</v>
      </c>
      <c r="CY4545" t="s">
        <v>14</v>
      </c>
      <c r="CZ4545" s="1">
        <f>CORREL(AN4545:BR4545,AN$4583:BR$4583)</f>
        <v>0.768784801143503</v>
      </c>
      <c r="DA4545" s="4">
        <f>AVERAGE(AN4545:BR4545)</f>
        <v>92.225806451612897</v>
      </c>
      <c r="DB4545" s="4"/>
      <c r="DC4545" s="4"/>
      <c r="DD4545" s="4"/>
      <c r="DF4545" s="11"/>
      <c r="DG4545" s="11"/>
    </row>
    <row r="4546" spans="1:111" x14ac:dyDescent="0.25">
      <c r="A4546" t="s">
        <v>224</v>
      </c>
      <c r="B4546">
        <v>36.0306</v>
      </c>
      <c r="C4546">
        <v>-115.5167</v>
      </c>
      <c r="D4546">
        <v>5600</v>
      </c>
      <c r="E4546" t="s">
        <v>1</v>
      </c>
      <c r="F4546">
        <v>130.19999999999999</v>
      </c>
      <c r="G4546">
        <v>2022</v>
      </c>
      <c r="H4546">
        <v>8</v>
      </c>
      <c r="I4546" t="s">
        <v>260</v>
      </c>
      <c r="J4546">
        <v>79</v>
      </c>
      <c r="K4546">
        <v>82</v>
      </c>
      <c r="L4546">
        <v>82</v>
      </c>
      <c r="M4546">
        <v>78</v>
      </c>
      <c r="N4546">
        <v>82</v>
      </c>
      <c r="O4546">
        <v>87</v>
      </c>
      <c r="P4546">
        <v>91</v>
      </c>
      <c r="Q4546">
        <v>89</v>
      </c>
      <c r="R4546">
        <v>90</v>
      </c>
      <c r="S4546">
        <v>92</v>
      </c>
      <c r="T4546">
        <v>91</v>
      </c>
      <c r="U4546">
        <v>88</v>
      </c>
      <c r="V4546">
        <v>80</v>
      </c>
      <c r="W4546">
        <v>79</v>
      </c>
      <c r="X4546">
        <v>89</v>
      </c>
      <c r="Y4546">
        <v>92</v>
      </c>
      <c r="Z4546">
        <v>84</v>
      </c>
      <c r="AA4546">
        <v>71</v>
      </c>
      <c r="AB4546">
        <v>71</v>
      </c>
      <c r="AC4546">
        <v>79</v>
      </c>
      <c r="AD4546">
        <v>85</v>
      </c>
      <c r="AE4546">
        <v>80</v>
      </c>
      <c r="AF4546">
        <v>83</v>
      </c>
      <c r="AG4546">
        <v>86</v>
      </c>
      <c r="AH4546">
        <v>92</v>
      </c>
      <c r="AI4546">
        <v>92</v>
      </c>
      <c r="AJ4546">
        <v>93</v>
      </c>
      <c r="AK4546">
        <v>91</v>
      </c>
      <c r="AL4546">
        <v>89</v>
      </c>
      <c r="AM4546">
        <v>86</v>
      </c>
      <c r="AN4546" s="5">
        <v>87</v>
      </c>
      <c r="AO4546" s="5">
        <v>86</v>
      </c>
      <c r="AP4546" s="5">
        <v>81</v>
      </c>
      <c r="AQ4546" s="5">
        <v>82</v>
      </c>
      <c r="AR4546" s="5">
        <v>84</v>
      </c>
      <c r="AS4546" s="5">
        <v>86</v>
      </c>
      <c r="AT4546" s="5">
        <v>87</v>
      </c>
      <c r="AU4546" s="5">
        <v>90</v>
      </c>
      <c r="AV4546" s="5">
        <v>91</v>
      </c>
      <c r="AW4546" s="5">
        <v>92</v>
      </c>
      <c r="AX4546" s="5">
        <v>97</v>
      </c>
      <c r="AY4546" s="5">
        <v>96</v>
      </c>
      <c r="AZ4546" s="5">
        <v>92</v>
      </c>
      <c r="BA4546" s="5">
        <v>91</v>
      </c>
      <c r="BB4546" s="5">
        <v>93</v>
      </c>
      <c r="BC4546" s="5">
        <v>92</v>
      </c>
      <c r="BD4546" s="5">
        <v>93</v>
      </c>
      <c r="BE4546" s="5">
        <v>90</v>
      </c>
      <c r="BF4546" s="5">
        <v>92</v>
      </c>
      <c r="BG4546" s="5">
        <v>94</v>
      </c>
      <c r="BH4546" s="5">
        <v>94</v>
      </c>
      <c r="BI4546" s="5">
        <v>95</v>
      </c>
      <c r="BJ4546" s="5">
        <v>87</v>
      </c>
      <c r="BK4546" s="5">
        <v>90</v>
      </c>
      <c r="BL4546" s="5">
        <v>82</v>
      </c>
      <c r="BM4546" s="5">
        <v>77</v>
      </c>
      <c r="BN4546" s="5">
        <v>88</v>
      </c>
      <c r="BO4546" s="5">
        <v>89</v>
      </c>
      <c r="BP4546" s="5">
        <v>88</v>
      </c>
      <c r="BQ4546" s="5">
        <v>83</v>
      </c>
      <c r="BR4546" s="5">
        <v>76</v>
      </c>
      <c r="BS4546">
        <v>84</v>
      </c>
      <c r="BT4546">
        <v>87</v>
      </c>
      <c r="BU4546">
        <v>90</v>
      </c>
      <c r="BV4546">
        <v>79</v>
      </c>
      <c r="BW4546">
        <v>76</v>
      </c>
      <c r="BX4546">
        <v>87</v>
      </c>
      <c r="BY4546">
        <v>90</v>
      </c>
      <c r="BZ4546">
        <v>85</v>
      </c>
      <c r="CA4546">
        <v>88</v>
      </c>
      <c r="CB4546">
        <v>82</v>
      </c>
      <c r="CC4546">
        <v>87</v>
      </c>
      <c r="CD4546">
        <v>86</v>
      </c>
      <c r="CE4546">
        <v>80</v>
      </c>
      <c r="CF4546">
        <v>87</v>
      </c>
      <c r="CG4546">
        <v>88</v>
      </c>
      <c r="CH4546">
        <v>86</v>
      </c>
      <c r="CI4546">
        <v>86</v>
      </c>
      <c r="CJ4546">
        <v>85</v>
      </c>
      <c r="CK4546">
        <v>86</v>
      </c>
      <c r="CL4546">
        <v>86</v>
      </c>
      <c r="CM4546">
        <v>90</v>
      </c>
      <c r="CN4546">
        <v>91</v>
      </c>
      <c r="CO4546">
        <v>92</v>
      </c>
      <c r="CP4546">
        <v>87</v>
      </c>
      <c r="CQ4546">
        <v>85</v>
      </c>
      <c r="CR4546">
        <v>87</v>
      </c>
      <c r="CS4546">
        <v>87</v>
      </c>
      <c r="CT4546">
        <v>87</v>
      </c>
      <c r="CU4546">
        <v>90</v>
      </c>
      <c r="CV4546">
        <v>94</v>
      </c>
      <c r="CW4546">
        <v>96</v>
      </c>
      <c r="CX4546" t="s">
        <v>2</v>
      </c>
      <c r="CY4546" t="s">
        <v>225</v>
      </c>
      <c r="CZ4546" s="1">
        <f t="shared" ref="CZ4546:CZ4583" si="5493">CORREL(AN4546:BR4546,AN$4583:BR$4583)</f>
        <v>0.83620881060793417</v>
      </c>
      <c r="DA4546" s="4">
        <f t="shared" ref="DA4546:DA4583" si="5494">AVERAGE(AN4546:BR4546)</f>
        <v>88.548387096774192</v>
      </c>
      <c r="DB4546" s="4"/>
      <c r="DC4546" s="4"/>
      <c r="DD4546" s="4"/>
      <c r="DF4546" s="11"/>
      <c r="DG4546" s="11"/>
    </row>
    <row r="4547" spans="1:111" x14ac:dyDescent="0.25">
      <c r="A4547" t="s">
        <v>211</v>
      </c>
      <c r="B4547">
        <v>37.8431</v>
      </c>
      <c r="C4547">
        <v>-118.4778</v>
      </c>
      <c r="D4547">
        <v>5450</v>
      </c>
      <c r="E4547" t="s">
        <v>1</v>
      </c>
      <c r="F4547">
        <v>209.4</v>
      </c>
      <c r="G4547">
        <v>2022</v>
      </c>
      <c r="H4547">
        <v>8</v>
      </c>
      <c r="I4547" t="s">
        <v>260</v>
      </c>
      <c r="J4547">
        <v>84</v>
      </c>
      <c r="K4547">
        <v>84</v>
      </c>
      <c r="L4547">
        <v>86</v>
      </c>
      <c r="M4547">
        <v>74</v>
      </c>
      <c r="N4547">
        <v>82</v>
      </c>
      <c r="O4547">
        <v>89</v>
      </c>
      <c r="P4547">
        <v>93</v>
      </c>
      <c r="Q4547">
        <v>94</v>
      </c>
      <c r="R4547">
        <v>95</v>
      </c>
      <c r="S4547">
        <v>98</v>
      </c>
      <c r="T4547">
        <v>97</v>
      </c>
      <c r="U4547">
        <v>88</v>
      </c>
      <c r="V4547">
        <v>82</v>
      </c>
      <c r="W4547">
        <v>85</v>
      </c>
      <c r="X4547">
        <v>90</v>
      </c>
      <c r="Y4547">
        <v>94</v>
      </c>
      <c r="Z4547">
        <v>72</v>
      </c>
      <c r="AA4547">
        <v>70</v>
      </c>
      <c r="AB4547">
        <v>76</v>
      </c>
      <c r="AC4547">
        <v>82</v>
      </c>
      <c r="AD4547">
        <v>86</v>
      </c>
      <c r="AE4547">
        <v>76</v>
      </c>
      <c r="AF4547">
        <v>80</v>
      </c>
      <c r="AG4547">
        <v>92</v>
      </c>
      <c r="AH4547">
        <v>93</v>
      </c>
      <c r="AI4547">
        <v>95</v>
      </c>
      <c r="AJ4547">
        <v>97</v>
      </c>
      <c r="AK4547">
        <v>95</v>
      </c>
      <c r="AL4547">
        <v>94</v>
      </c>
      <c r="AM4547">
        <v>93</v>
      </c>
      <c r="AN4547" s="5">
        <v>93</v>
      </c>
      <c r="AO4547" s="5">
        <v>92</v>
      </c>
      <c r="AP4547" s="5">
        <v>89</v>
      </c>
      <c r="AQ4547" s="5">
        <v>89</v>
      </c>
      <c r="AR4547" s="5">
        <v>90</v>
      </c>
      <c r="AS4547" s="5">
        <v>91</v>
      </c>
      <c r="AT4547" s="5">
        <v>93</v>
      </c>
      <c r="AU4547" s="5">
        <v>95</v>
      </c>
      <c r="AV4547" s="5">
        <v>96</v>
      </c>
      <c r="AW4547" s="5">
        <v>97</v>
      </c>
      <c r="AX4547" s="5">
        <v>99</v>
      </c>
      <c r="AY4547" s="5">
        <v>100</v>
      </c>
      <c r="AZ4547" s="5">
        <v>100</v>
      </c>
      <c r="BA4547" s="5">
        <v>99</v>
      </c>
      <c r="BB4547" s="5">
        <v>93</v>
      </c>
      <c r="BC4547" s="5">
        <v>100</v>
      </c>
      <c r="BD4547" s="5">
        <v>98</v>
      </c>
      <c r="BE4547" s="5">
        <v>96</v>
      </c>
      <c r="BF4547" s="5">
        <v>94</v>
      </c>
      <c r="BG4547" s="5">
        <v>98</v>
      </c>
      <c r="BH4547" s="5">
        <v>99</v>
      </c>
      <c r="BI4547" s="5">
        <v>101</v>
      </c>
      <c r="BJ4547" s="5">
        <v>99</v>
      </c>
      <c r="BK4547" s="5">
        <v>98</v>
      </c>
      <c r="BL4547" s="5">
        <v>96</v>
      </c>
      <c r="BM4547" s="5">
        <v>87</v>
      </c>
      <c r="BN4547" s="5">
        <v>97</v>
      </c>
      <c r="BO4547" s="5">
        <v>100</v>
      </c>
      <c r="BP4547" s="5">
        <v>99</v>
      </c>
      <c r="BQ4547" s="5">
        <v>94</v>
      </c>
      <c r="BR4547" s="5">
        <v>91</v>
      </c>
      <c r="BS4547">
        <v>80</v>
      </c>
      <c r="BT4547">
        <v>90</v>
      </c>
      <c r="BU4547">
        <v>96</v>
      </c>
      <c r="BV4547">
        <v>94</v>
      </c>
      <c r="BW4547">
        <v>67</v>
      </c>
      <c r="BX4547">
        <v>88</v>
      </c>
      <c r="BY4547">
        <v>94</v>
      </c>
      <c r="BZ4547">
        <v>92</v>
      </c>
      <c r="CA4547">
        <v>88</v>
      </c>
      <c r="CB4547">
        <v>92</v>
      </c>
      <c r="CC4547">
        <v>94</v>
      </c>
      <c r="CD4547">
        <v>95</v>
      </c>
      <c r="CE4547">
        <v>96</v>
      </c>
      <c r="CF4547">
        <v>96</v>
      </c>
      <c r="CG4547">
        <v>97</v>
      </c>
      <c r="CH4547">
        <v>86</v>
      </c>
      <c r="CI4547">
        <v>94</v>
      </c>
      <c r="CJ4547">
        <v>91</v>
      </c>
      <c r="CK4547">
        <v>94</v>
      </c>
      <c r="CL4547">
        <v>95</v>
      </c>
      <c r="CM4547">
        <v>98</v>
      </c>
      <c r="CN4547">
        <v>99</v>
      </c>
      <c r="CO4547">
        <v>98</v>
      </c>
      <c r="CP4547">
        <v>96</v>
      </c>
      <c r="CQ4547">
        <v>94</v>
      </c>
      <c r="CR4547">
        <v>93</v>
      </c>
      <c r="CS4547">
        <v>93</v>
      </c>
      <c r="CT4547">
        <v>93</v>
      </c>
      <c r="CU4547">
        <v>93</v>
      </c>
      <c r="CV4547">
        <v>96</v>
      </c>
      <c r="CW4547">
        <v>98</v>
      </c>
      <c r="CX4547" t="s">
        <v>5</v>
      </c>
      <c r="CY4547" t="s">
        <v>212</v>
      </c>
      <c r="CZ4547" s="1">
        <f t="shared" si="5493"/>
        <v>0.7441936402841608</v>
      </c>
      <c r="DA4547" s="4">
        <f t="shared" si="5494"/>
        <v>95.58064516129032</v>
      </c>
      <c r="DB4547" s="4"/>
      <c r="DC4547" s="4"/>
      <c r="DD4547" s="4"/>
      <c r="DF4547" s="11"/>
      <c r="DG4547" s="11"/>
    </row>
    <row r="4548" spans="1:111" x14ac:dyDescent="0.25">
      <c r="A4548" t="s">
        <v>209</v>
      </c>
      <c r="B4548">
        <v>35.123100000000001</v>
      </c>
      <c r="C4548">
        <v>-115.4114</v>
      </c>
      <c r="D4548">
        <v>5413</v>
      </c>
      <c r="E4548" t="s">
        <v>1</v>
      </c>
      <c r="F4548">
        <v>198.4</v>
      </c>
      <c r="G4548">
        <v>2022</v>
      </c>
      <c r="H4548">
        <v>8</v>
      </c>
      <c r="I4548" t="s">
        <v>260</v>
      </c>
      <c r="J4548">
        <v>78</v>
      </c>
      <c r="K4548">
        <v>83</v>
      </c>
      <c r="L4548">
        <v>80</v>
      </c>
      <c r="M4548">
        <v>78</v>
      </c>
      <c r="N4548">
        <v>83</v>
      </c>
      <c r="O4548">
        <v>85</v>
      </c>
      <c r="P4548">
        <v>85</v>
      </c>
      <c r="Q4548">
        <v>87</v>
      </c>
      <c r="R4548">
        <v>89</v>
      </c>
      <c r="S4548">
        <v>92</v>
      </c>
      <c r="T4548">
        <v>93</v>
      </c>
      <c r="U4548">
        <v>90</v>
      </c>
      <c r="V4548">
        <v>79</v>
      </c>
      <c r="W4548">
        <v>82</v>
      </c>
      <c r="X4548">
        <v>88</v>
      </c>
      <c r="Y4548">
        <v>88</v>
      </c>
      <c r="Z4548">
        <v>84</v>
      </c>
      <c r="AA4548">
        <v>75</v>
      </c>
      <c r="AB4548">
        <v>73</v>
      </c>
      <c r="AC4548">
        <v>80</v>
      </c>
      <c r="AD4548">
        <v>84</v>
      </c>
      <c r="AE4548">
        <v>80</v>
      </c>
      <c r="AF4548">
        <v>85</v>
      </c>
      <c r="AG4548">
        <v>86</v>
      </c>
      <c r="AH4548">
        <v>88</v>
      </c>
      <c r="AI4548">
        <v>89</v>
      </c>
      <c r="AJ4548">
        <v>87</v>
      </c>
      <c r="AK4548">
        <v>90</v>
      </c>
      <c r="AL4548">
        <v>90</v>
      </c>
      <c r="AM4548">
        <v>89</v>
      </c>
      <c r="AN4548" s="5">
        <v>87</v>
      </c>
      <c r="AO4548" s="5">
        <v>86</v>
      </c>
      <c r="AP4548" s="5">
        <v>83</v>
      </c>
      <c r="AQ4548" s="5">
        <v>80</v>
      </c>
      <c r="AR4548" s="5">
        <v>81</v>
      </c>
      <c r="AS4548" s="5">
        <v>83</v>
      </c>
      <c r="AT4548" s="5">
        <v>85</v>
      </c>
      <c r="AU4548" s="5">
        <v>88</v>
      </c>
      <c r="AV4548" s="5">
        <v>90</v>
      </c>
      <c r="AW4548" s="5">
        <v>90</v>
      </c>
      <c r="AX4548" s="5">
        <v>93</v>
      </c>
      <c r="AY4548" s="5">
        <v>93</v>
      </c>
      <c r="AZ4548" s="5">
        <v>90</v>
      </c>
      <c r="BA4548" s="5">
        <v>89</v>
      </c>
      <c r="BB4548" s="5">
        <v>90</v>
      </c>
      <c r="BC4548" s="5">
        <v>90</v>
      </c>
      <c r="BD4548" s="5">
        <v>95</v>
      </c>
      <c r="BE4548" s="5">
        <v>89</v>
      </c>
      <c r="BF4548" s="5">
        <v>93</v>
      </c>
      <c r="BG4548" s="5">
        <v>94</v>
      </c>
      <c r="BH4548" s="5">
        <v>95</v>
      </c>
      <c r="BI4548" s="5">
        <v>93</v>
      </c>
      <c r="BJ4548" s="5">
        <v>83</v>
      </c>
      <c r="BK4548" s="5">
        <v>84</v>
      </c>
      <c r="BL4548" s="5">
        <v>83</v>
      </c>
      <c r="BM4548" s="5">
        <v>80</v>
      </c>
      <c r="BN4548" s="5">
        <v>81</v>
      </c>
      <c r="BO4548" s="5">
        <v>85</v>
      </c>
      <c r="BP4548" s="5">
        <v>81</v>
      </c>
      <c r="BQ4548" s="5">
        <v>77</v>
      </c>
      <c r="BR4548" s="5">
        <v>77</v>
      </c>
      <c r="BS4548">
        <v>79</v>
      </c>
      <c r="BT4548">
        <v>85</v>
      </c>
      <c r="BU4548">
        <v>88</v>
      </c>
      <c r="BV4548">
        <v>75</v>
      </c>
      <c r="BW4548">
        <v>80</v>
      </c>
      <c r="BX4548">
        <v>86</v>
      </c>
      <c r="BY4548">
        <v>86</v>
      </c>
      <c r="BZ4548">
        <v>82</v>
      </c>
      <c r="CA4548">
        <v>83</v>
      </c>
      <c r="CB4548">
        <v>83</v>
      </c>
      <c r="CC4548">
        <v>86</v>
      </c>
      <c r="CD4548">
        <v>82</v>
      </c>
      <c r="CE4548">
        <v>80</v>
      </c>
      <c r="CF4548">
        <v>79</v>
      </c>
      <c r="CG4548">
        <v>81</v>
      </c>
      <c r="CH4548">
        <v>85</v>
      </c>
      <c r="CI4548">
        <v>86</v>
      </c>
      <c r="CJ4548">
        <v>86</v>
      </c>
      <c r="CK4548">
        <v>85</v>
      </c>
      <c r="CL4548">
        <v>86</v>
      </c>
      <c r="CM4548">
        <v>86</v>
      </c>
      <c r="CN4548">
        <v>90</v>
      </c>
      <c r="CO4548">
        <v>89</v>
      </c>
      <c r="CP4548">
        <v>83</v>
      </c>
      <c r="CQ4548">
        <v>83</v>
      </c>
      <c r="CR4548">
        <v>85</v>
      </c>
      <c r="CS4548">
        <v>86</v>
      </c>
      <c r="CT4548">
        <v>83</v>
      </c>
      <c r="CU4548">
        <v>85</v>
      </c>
      <c r="CV4548">
        <v>92</v>
      </c>
      <c r="CW4548">
        <v>91</v>
      </c>
      <c r="CX4548" t="s">
        <v>5</v>
      </c>
      <c r="CY4548" t="s">
        <v>210</v>
      </c>
      <c r="CZ4548" s="1">
        <f t="shared" si="5493"/>
        <v>0.73585477825541534</v>
      </c>
      <c r="DA4548" s="4">
        <f t="shared" si="5494"/>
        <v>86.709677419354833</v>
      </c>
      <c r="DB4548" s="4"/>
      <c r="DC4548" s="4"/>
      <c r="DD4548" s="4"/>
      <c r="DF4548" s="11"/>
      <c r="DG4548" s="11"/>
    </row>
    <row r="4549" spans="1:111" x14ac:dyDescent="0.25">
      <c r="A4549" t="s">
        <v>107</v>
      </c>
      <c r="B4549">
        <v>38.050600000000003</v>
      </c>
      <c r="C4549">
        <v>-117.09059999999999</v>
      </c>
      <c r="D4549">
        <v>5399</v>
      </c>
      <c r="E4549" t="s">
        <v>1</v>
      </c>
      <c r="F4549">
        <v>177.5</v>
      </c>
      <c r="G4549">
        <v>2022</v>
      </c>
      <c r="H4549">
        <v>8</v>
      </c>
      <c r="I4549" t="s">
        <v>260</v>
      </c>
      <c r="J4549">
        <v>78</v>
      </c>
      <c r="K4549">
        <v>83</v>
      </c>
      <c r="L4549">
        <v>84</v>
      </c>
      <c r="M4549">
        <v>78</v>
      </c>
      <c r="N4549">
        <v>86</v>
      </c>
      <c r="O4549">
        <v>85</v>
      </c>
      <c r="P4549">
        <v>89</v>
      </c>
      <c r="Q4549">
        <v>93</v>
      </c>
      <c r="R4549">
        <v>93</v>
      </c>
      <c r="S4549">
        <v>97</v>
      </c>
      <c r="T4549">
        <v>97</v>
      </c>
      <c r="U4549">
        <v>95</v>
      </c>
      <c r="V4549">
        <v>78</v>
      </c>
      <c r="W4549">
        <v>79</v>
      </c>
      <c r="X4549">
        <v>88</v>
      </c>
      <c r="Y4549">
        <v>93</v>
      </c>
      <c r="Z4549">
        <v>81</v>
      </c>
      <c r="AA4549">
        <v>73</v>
      </c>
      <c r="AB4549">
        <v>70</v>
      </c>
      <c r="AC4549">
        <v>77</v>
      </c>
      <c r="AD4549">
        <v>85</v>
      </c>
      <c r="AE4549">
        <v>79</v>
      </c>
      <c r="AF4549">
        <v>82</v>
      </c>
      <c r="AG4549">
        <v>89</v>
      </c>
      <c r="AH4549">
        <v>92</v>
      </c>
      <c r="AI4549">
        <v>93</v>
      </c>
      <c r="AJ4549">
        <v>95</v>
      </c>
      <c r="AK4549">
        <v>97</v>
      </c>
      <c r="AL4549">
        <v>95</v>
      </c>
      <c r="AM4549">
        <v>92</v>
      </c>
      <c r="AN4549" s="5">
        <v>92</v>
      </c>
      <c r="AO4549" s="5">
        <v>92</v>
      </c>
      <c r="AP4549" s="5">
        <v>87</v>
      </c>
      <c r="AQ4549" s="5">
        <v>86</v>
      </c>
      <c r="AR4549" s="5">
        <v>88</v>
      </c>
      <c r="AS4549" s="5">
        <v>89</v>
      </c>
      <c r="AT4549" s="5">
        <v>90</v>
      </c>
      <c r="AU4549" s="5">
        <v>93</v>
      </c>
      <c r="AV4549" s="5">
        <v>95</v>
      </c>
      <c r="AW4549" s="5">
        <v>95</v>
      </c>
      <c r="AX4549" s="5">
        <v>98</v>
      </c>
      <c r="AY4549" s="5">
        <v>99</v>
      </c>
      <c r="AZ4549" s="5">
        <v>98</v>
      </c>
      <c r="BA4549" s="5">
        <v>98</v>
      </c>
      <c r="BB4549" s="5">
        <v>97</v>
      </c>
      <c r="BC4549" s="5">
        <v>98</v>
      </c>
      <c r="BD4549" s="5">
        <v>96</v>
      </c>
      <c r="BE4549" s="5">
        <v>95</v>
      </c>
      <c r="BF4549" s="5">
        <v>95</v>
      </c>
      <c r="BG4549" s="5">
        <v>96</v>
      </c>
      <c r="BH4549" s="5">
        <v>99</v>
      </c>
      <c r="BI4549" s="5">
        <v>101</v>
      </c>
      <c r="BJ4549" s="5">
        <v>99</v>
      </c>
      <c r="BK4549" s="5">
        <v>96</v>
      </c>
      <c r="BL4549" s="5">
        <v>90</v>
      </c>
      <c r="BM4549" s="5">
        <v>86</v>
      </c>
      <c r="BN4549" s="5">
        <v>94</v>
      </c>
      <c r="BO4549" s="5">
        <v>99</v>
      </c>
      <c r="BP4549" s="5">
        <v>96</v>
      </c>
      <c r="BQ4549" s="5">
        <v>94</v>
      </c>
      <c r="BR4549" s="5">
        <v>93</v>
      </c>
      <c r="BS4549">
        <v>79</v>
      </c>
      <c r="BT4549">
        <v>87</v>
      </c>
      <c r="BU4549">
        <v>93</v>
      </c>
      <c r="BV4549">
        <v>89</v>
      </c>
      <c r="BW4549">
        <v>71</v>
      </c>
      <c r="BX4549">
        <v>83</v>
      </c>
      <c r="BY4549">
        <v>90</v>
      </c>
      <c r="BZ4549">
        <v>89</v>
      </c>
      <c r="CA4549">
        <v>86</v>
      </c>
      <c r="CB4549">
        <v>88</v>
      </c>
      <c r="CC4549">
        <v>89</v>
      </c>
      <c r="CD4549">
        <v>93</v>
      </c>
      <c r="CE4549">
        <v>91</v>
      </c>
      <c r="CF4549">
        <v>92</v>
      </c>
      <c r="CG4549">
        <v>92</v>
      </c>
      <c r="CH4549">
        <v>91</v>
      </c>
      <c r="CI4549">
        <v>92</v>
      </c>
      <c r="CJ4549">
        <v>89</v>
      </c>
      <c r="CK4549">
        <v>90</v>
      </c>
      <c r="CL4549">
        <v>92</v>
      </c>
      <c r="CM4549">
        <v>94</v>
      </c>
      <c r="CN4549">
        <v>95</v>
      </c>
      <c r="CO4549">
        <v>96</v>
      </c>
      <c r="CP4549">
        <v>94</v>
      </c>
      <c r="CQ4549">
        <v>92</v>
      </c>
      <c r="CR4549">
        <v>91</v>
      </c>
      <c r="CS4549">
        <v>91</v>
      </c>
      <c r="CT4549">
        <v>90</v>
      </c>
      <c r="CU4549">
        <v>92</v>
      </c>
      <c r="CV4549">
        <v>94</v>
      </c>
      <c r="CW4549">
        <v>96</v>
      </c>
      <c r="CX4549" t="s">
        <v>2</v>
      </c>
      <c r="CY4549" t="s">
        <v>108</v>
      </c>
      <c r="CZ4549" s="1">
        <f t="shared" si="5493"/>
        <v>0.79374576662089336</v>
      </c>
      <c r="DA4549" s="4">
        <f t="shared" si="5494"/>
        <v>94.322580645161295</v>
      </c>
      <c r="DB4549" s="4"/>
      <c r="DC4549" s="4"/>
      <c r="DD4549" s="4"/>
      <c r="DF4549" s="11"/>
      <c r="DG4549" s="11"/>
    </row>
    <row r="4550" spans="1:111" x14ac:dyDescent="0.25">
      <c r="A4550" t="s">
        <v>177</v>
      </c>
      <c r="B4550">
        <v>38.303600000000003</v>
      </c>
      <c r="C4550">
        <v>-116.1925</v>
      </c>
      <c r="D4550">
        <v>5200</v>
      </c>
      <c r="E4550" t="s">
        <v>1</v>
      </c>
      <c r="F4550">
        <v>213</v>
      </c>
      <c r="G4550">
        <v>2022</v>
      </c>
      <c r="H4550">
        <v>8</v>
      </c>
      <c r="I4550" t="s">
        <v>260</v>
      </c>
      <c r="J4550">
        <v>80</v>
      </c>
      <c r="K4550">
        <v>87</v>
      </c>
      <c r="L4550">
        <v>86</v>
      </c>
      <c r="M4550">
        <v>81</v>
      </c>
      <c r="N4550">
        <v>86</v>
      </c>
      <c r="O4550">
        <v>88</v>
      </c>
      <c r="P4550">
        <v>91</v>
      </c>
      <c r="Q4550">
        <v>95</v>
      </c>
      <c r="R4550">
        <v>96</v>
      </c>
      <c r="S4550">
        <v>98</v>
      </c>
      <c r="T4550">
        <v>98</v>
      </c>
      <c r="U4550">
        <v>94</v>
      </c>
      <c r="V4550">
        <v>79</v>
      </c>
      <c r="W4550">
        <v>82</v>
      </c>
      <c r="X4550">
        <v>90</v>
      </c>
      <c r="Y4550">
        <v>94</v>
      </c>
      <c r="Z4550">
        <v>84</v>
      </c>
      <c r="AA4550">
        <v>77</v>
      </c>
      <c r="AB4550">
        <v>74</v>
      </c>
      <c r="AC4550">
        <v>78</v>
      </c>
      <c r="AD4550">
        <v>86</v>
      </c>
      <c r="AE4550">
        <v>81</v>
      </c>
      <c r="AF4550">
        <v>84</v>
      </c>
      <c r="AG4550">
        <v>90</v>
      </c>
      <c r="AH4550">
        <v>94</v>
      </c>
      <c r="AI4550">
        <v>94</v>
      </c>
      <c r="AJ4550">
        <v>96</v>
      </c>
      <c r="AK4550">
        <v>96</v>
      </c>
      <c r="AL4550">
        <v>96</v>
      </c>
      <c r="AM4550">
        <v>94</v>
      </c>
      <c r="AN4550" s="5">
        <v>94</v>
      </c>
      <c r="AO4550" s="5">
        <v>92</v>
      </c>
      <c r="AP4550" s="5">
        <v>89</v>
      </c>
      <c r="AQ4550" s="5">
        <v>88</v>
      </c>
      <c r="AR4550" s="5">
        <v>91</v>
      </c>
      <c r="AS4550" s="5">
        <v>91</v>
      </c>
      <c r="AT4550" s="5">
        <v>92</v>
      </c>
      <c r="AU4550" s="5">
        <v>95</v>
      </c>
      <c r="AV4550" s="5">
        <v>97</v>
      </c>
      <c r="AW4550" s="5">
        <v>97</v>
      </c>
      <c r="AX4550" s="5">
        <v>101</v>
      </c>
      <c r="AY4550" s="5">
        <v>101</v>
      </c>
      <c r="AZ4550" s="5">
        <v>99</v>
      </c>
      <c r="BA4550" s="5">
        <v>99</v>
      </c>
      <c r="BB4550" s="5">
        <v>94</v>
      </c>
      <c r="BC4550" s="5">
        <v>96</v>
      </c>
      <c r="BD4550" s="5">
        <v>95</v>
      </c>
      <c r="BE4550" s="5">
        <v>92</v>
      </c>
      <c r="BF4550" s="5">
        <v>94</v>
      </c>
      <c r="BG4550" s="5">
        <v>97</v>
      </c>
      <c r="BH4550" s="5">
        <v>101</v>
      </c>
      <c r="BI4550" s="5">
        <v>100</v>
      </c>
      <c r="BJ4550" s="5">
        <v>99</v>
      </c>
      <c r="BK4550" s="5">
        <v>97</v>
      </c>
      <c r="BL4550" s="5">
        <v>90</v>
      </c>
      <c r="BM4550" s="5">
        <v>85</v>
      </c>
      <c r="BN4550" s="5">
        <v>96</v>
      </c>
      <c r="BO4550" s="5">
        <v>98</v>
      </c>
      <c r="BP4550" s="5">
        <v>95</v>
      </c>
      <c r="BQ4550" s="5">
        <v>98</v>
      </c>
      <c r="BR4550" s="5">
        <v>94</v>
      </c>
      <c r="BS4550">
        <v>76</v>
      </c>
      <c r="BT4550">
        <v>89</v>
      </c>
      <c r="BU4550">
        <v>95</v>
      </c>
      <c r="BV4550">
        <v>90</v>
      </c>
      <c r="BW4550">
        <v>76</v>
      </c>
      <c r="BX4550">
        <v>85</v>
      </c>
      <c r="BY4550">
        <v>92</v>
      </c>
      <c r="BZ4550">
        <v>93</v>
      </c>
      <c r="CA4550">
        <v>88</v>
      </c>
      <c r="CB4550">
        <v>85</v>
      </c>
      <c r="CC4550">
        <v>92</v>
      </c>
      <c r="CD4550">
        <v>93</v>
      </c>
      <c r="CE4550">
        <v>88</v>
      </c>
      <c r="CF4550">
        <v>93</v>
      </c>
      <c r="CG4550">
        <v>89</v>
      </c>
      <c r="CH4550">
        <v>94</v>
      </c>
      <c r="CI4550">
        <v>94</v>
      </c>
      <c r="CJ4550">
        <v>92</v>
      </c>
      <c r="CK4550">
        <v>92</v>
      </c>
      <c r="CL4550">
        <v>93</v>
      </c>
      <c r="CM4550">
        <v>96</v>
      </c>
      <c r="CN4550">
        <v>97</v>
      </c>
      <c r="CO4550">
        <v>97</v>
      </c>
      <c r="CP4550">
        <v>91</v>
      </c>
      <c r="CQ4550">
        <v>89</v>
      </c>
      <c r="CR4550">
        <v>92</v>
      </c>
      <c r="CS4550">
        <v>92</v>
      </c>
      <c r="CT4550">
        <v>92</v>
      </c>
      <c r="CU4550">
        <v>93</v>
      </c>
      <c r="CV4550">
        <v>95</v>
      </c>
      <c r="CW4550">
        <v>97</v>
      </c>
      <c r="CX4550" t="s">
        <v>2</v>
      </c>
      <c r="CY4550" t="s">
        <v>178</v>
      </c>
      <c r="CZ4550" s="1">
        <f t="shared" si="5493"/>
        <v>0.69828381478152068</v>
      </c>
      <c r="DA4550" s="4">
        <f t="shared" si="5494"/>
        <v>95.064516129032256</v>
      </c>
      <c r="DB4550" s="4"/>
      <c r="DC4550" s="4"/>
      <c r="DD4550" s="4"/>
    </row>
    <row r="4551" spans="1:111" x14ac:dyDescent="0.25">
      <c r="A4551" t="s">
        <v>201</v>
      </c>
      <c r="B4551">
        <v>35.770600000000002</v>
      </c>
      <c r="C4551">
        <v>-115.9092</v>
      </c>
      <c r="D4551">
        <v>5000</v>
      </c>
      <c r="E4551" t="s">
        <v>1</v>
      </c>
      <c r="F4551">
        <v>115.3</v>
      </c>
      <c r="G4551">
        <v>2022</v>
      </c>
      <c r="H4551">
        <v>8</v>
      </c>
      <c r="I4551" t="s">
        <v>260</v>
      </c>
      <c r="J4551">
        <v>82</v>
      </c>
      <c r="K4551">
        <v>83</v>
      </c>
      <c r="L4551">
        <v>84</v>
      </c>
      <c r="M4551">
        <v>81</v>
      </c>
      <c r="N4551">
        <v>86</v>
      </c>
      <c r="O4551">
        <v>89</v>
      </c>
      <c r="P4551">
        <v>92</v>
      </c>
      <c r="Q4551">
        <v>91</v>
      </c>
      <c r="R4551">
        <v>91</v>
      </c>
      <c r="S4551">
        <v>96</v>
      </c>
      <c r="T4551">
        <v>95</v>
      </c>
      <c r="U4551">
        <v>91</v>
      </c>
      <c r="V4551">
        <v>82</v>
      </c>
      <c r="W4551">
        <v>82</v>
      </c>
      <c r="X4551">
        <v>90</v>
      </c>
      <c r="Y4551">
        <v>91</v>
      </c>
      <c r="Z4551">
        <v>87</v>
      </c>
      <c r="AA4551">
        <v>74</v>
      </c>
      <c r="AB4551">
        <v>77</v>
      </c>
      <c r="AC4551">
        <v>83</v>
      </c>
      <c r="AD4551">
        <v>89</v>
      </c>
      <c r="AE4551">
        <v>79</v>
      </c>
      <c r="AF4551">
        <v>85</v>
      </c>
      <c r="AG4551">
        <v>88</v>
      </c>
      <c r="AH4551">
        <v>92</v>
      </c>
      <c r="AI4551">
        <v>92</v>
      </c>
      <c r="AJ4551">
        <v>95</v>
      </c>
      <c r="AK4551">
        <v>94</v>
      </c>
      <c r="AL4551">
        <v>92</v>
      </c>
      <c r="AM4551">
        <v>91</v>
      </c>
      <c r="AN4551" s="5">
        <v>92</v>
      </c>
      <c r="AO4551" s="5">
        <v>87</v>
      </c>
      <c r="AP4551" s="5">
        <v>84</v>
      </c>
      <c r="AQ4551" s="5">
        <v>81</v>
      </c>
      <c r="AR4551" s="5">
        <v>83</v>
      </c>
      <c r="AS4551" s="5">
        <v>86</v>
      </c>
      <c r="AT4551" s="5">
        <v>88</v>
      </c>
      <c r="AU4551" s="5">
        <v>91</v>
      </c>
      <c r="AV4551" s="5">
        <v>94</v>
      </c>
      <c r="AW4551" s="5">
        <v>92</v>
      </c>
      <c r="AX4551" s="5">
        <v>97</v>
      </c>
      <c r="AY4551" s="5">
        <v>98</v>
      </c>
      <c r="AZ4551" s="5">
        <v>95</v>
      </c>
      <c r="BA4551" s="5">
        <v>93</v>
      </c>
      <c r="BB4551" s="5">
        <v>93</v>
      </c>
      <c r="BC4551" s="5">
        <v>96</v>
      </c>
      <c r="BD4551" s="5">
        <v>96</v>
      </c>
      <c r="BE4551" s="5">
        <v>92</v>
      </c>
      <c r="BF4551" s="5">
        <v>95</v>
      </c>
      <c r="BG4551" s="5">
        <v>96</v>
      </c>
      <c r="BH4551" s="5">
        <v>98</v>
      </c>
      <c r="BI4551" s="5">
        <v>98</v>
      </c>
      <c r="BJ4551" s="5">
        <v>88</v>
      </c>
      <c r="BK4551" s="5">
        <v>89</v>
      </c>
      <c r="BL4551" s="5">
        <v>81</v>
      </c>
      <c r="BM4551" s="5">
        <v>82</v>
      </c>
      <c r="BN4551" s="5">
        <v>90</v>
      </c>
      <c r="BO4551" s="5">
        <v>92</v>
      </c>
      <c r="BP4551" s="5">
        <v>89</v>
      </c>
      <c r="BQ4551" s="5">
        <v>85</v>
      </c>
      <c r="BR4551" s="5">
        <v>82</v>
      </c>
      <c r="BS4551">
        <v>85</v>
      </c>
      <c r="BT4551">
        <v>89</v>
      </c>
      <c r="BU4551">
        <v>93</v>
      </c>
      <c r="BV4551">
        <v>82</v>
      </c>
      <c r="BW4551">
        <v>80</v>
      </c>
      <c r="BX4551">
        <v>87</v>
      </c>
      <c r="BY4551">
        <v>89</v>
      </c>
      <c r="BZ4551">
        <v>89</v>
      </c>
      <c r="CA4551">
        <v>86</v>
      </c>
      <c r="CB4551">
        <v>88</v>
      </c>
      <c r="CC4551">
        <v>89</v>
      </c>
      <c r="CD4551">
        <v>89</v>
      </c>
      <c r="CE4551">
        <v>88</v>
      </c>
      <c r="CF4551">
        <v>93</v>
      </c>
      <c r="CG4551">
        <v>88</v>
      </c>
      <c r="CH4551">
        <v>89</v>
      </c>
      <c r="CI4551">
        <v>89</v>
      </c>
      <c r="CJ4551">
        <v>92</v>
      </c>
      <c r="CK4551">
        <v>90</v>
      </c>
      <c r="CL4551">
        <v>93</v>
      </c>
      <c r="CM4551">
        <v>93</v>
      </c>
      <c r="CN4551">
        <v>95</v>
      </c>
      <c r="CO4551">
        <v>95</v>
      </c>
      <c r="CP4551">
        <v>89</v>
      </c>
      <c r="CQ4551">
        <v>87</v>
      </c>
      <c r="CR4551">
        <v>90</v>
      </c>
      <c r="CS4551">
        <v>91</v>
      </c>
      <c r="CT4551">
        <v>89</v>
      </c>
      <c r="CU4551">
        <v>89</v>
      </c>
      <c r="CV4551">
        <v>94</v>
      </c>
      <c r="CW4551">
        <v>97</v>
      </c>
      <c r="CX4551" t="s">
        <v>5</v>
      </c>
      <c r="CY4551" t="s">
        <v>202</v>
      </c>
      <c r="CZ4551" s="1">
        <f t="shared" si="5493"/>
        <v>0.90330721106222789</v>
      </c>
      <c r="DA4551" s="4">
        <f t="shared" si="5494"/>
        <v>90.41935483870968</v>
      </c>
      <c r="DB4551" s="4"/>
      <c r="DC4551" s="4"/>
      <c r="DD4551" s="4"/>
    </row>
    <row r="4552" spans="1:111" x14ac:dyDescent="0.25">
      <c r="A4552" t="s">
        <v>249</v>
      </c>
      <c r="B4552">
        <v>37.646700000000003</v>
      </c>
      <c r="C4552">
        <v>-115.7461</v>
      </c>
      <c r="D4552">
        <v>4820</v>
      </c>
      <c r="E4552" t="s">
        <v>1</v>
      </c>
      <c r="F4552">
        <v>164.9</v>
      </c>
      <c r="G4552">
        <v>2022</v>
      </c>
      <c r="H4552">
        <v>8</v>
      </c>
      <c r="I4552" t="s">
        <v>260</v>
      </c>
      <c r="J4552">
        <v>79</v>
      </c>
      <c r="K4552">
        <v>87</v>
      </c>
      <c r="L4552">
        <v>87</v>
      </c>
      <c r="M4552">
        <v>83</v>
      </c>
      <c r="N4552">
        <v>88</v>
      </c>
      <c r="O4552">
        <v>90</v>
      </c>
      <c r="P4552">
        <v>92</v>
      </c>
      <c r="Q4552">
        <v>94</v>
      </c>
      <c r="R4552">
        <v>95</v>
      </c>
      <c r="S4552">
        <v>98</v>
      </c>
      <c r="T4552">
        <v>99</v>
      </c>
      <c r="U4552">
        <v>94</v>
      </c>
      <c r="V4552">
        <v>84</v>
      </c>
      <c r="W4552">
        <v>83</v>
      </c>
      <c r="X4552">
        <v>91</v>
      </c>
      <c r="Y4552">
        <v>95</v>
      </c>
      <c r="Z4552">
        <v>88</v>
      </c>
      <c r="AA4552">
        <v>78</v>
      </c>
      <c r="AB4552">
        <v>73</v>
      </c>
      <c r="AC4552">
        <v>80</v>
      </c>
      <c r="AD4552">
        <v>88</v>
      </c>
      <c r="AE4552">
        <v>82</v>
      </c>
      <c r="AF4552">
        <v>89</v>
      </c>
      <c r="AG4552">
        <v>91</v>
      </c>
      <c r="AH4552">
        <v>94</v>
      </c>
      <c r="AI4552">
        <v>96</v>
      </c>
      <c r="AJ4552">
        <v>98</v>
      </c>
      <c r="AK4552">
        <v>97</v>
      </c>
      <c r="AL4552">
        <v>93</v>
      </c>
      <c r="AM4552">
        <v>97</v>
      </c>
      <c r="AN4552" s="5">
        <v>97</v>
      </c>
      <c r="AO4552" s="5">
        <v>93</v>
      </c>
      <c r="AP4552" s="5">
        <v>90</v>
      </c>
      <c r="AQ4552" s="5">
        <v>89</v>
      </c>
      <c r="AR4552" s="5">
        <v>90</v>
      </c>
      <c r="AS4552" s="5">
        <v>91</v>
      </c>
      <c r="AT4552" s="5">
        <v>93</v>
      </c>
      <c r="AU4552" s="5">
        <v>95</v>
      </c>
      <c r="AV4552" s="5">
        <v>96</v>
      </c>
      <c r="AW4552" s="5">
        <v>98</v>
      </c>
      <c r="AX4552" s="5">
        <v>101</v>
      </c>
      <c r="AY4552" s="5">
        <v>100</v>
      </c>
      <c r="AZ4552" s="5">
        <v>99</v>
      </c>
      <c r="BA4552" s="5">
        <v>99</v>
      </c>
      <c r="BB4552" s="5">
        <v>96</v>
      </c>
      <c r="BC4552" s="5">
        <v>98</v>
      </c>
      <c r="BD4552" s="5">
        <v>93</v>
      </c>
      <c r="BE4552" s="5">
        <v>96</v>
      </c>
      <c r="BF4552" s="5">
        <v>96</v>
      </c>
      <c r="BG4552" s="5">
        <v>97</v>
      </c>
      <c r="BH4552" s="5">
        <v>101</v>
      </c>
      <c r="BI4552" s="5">
        <v>102</v>
      </c>
      <c r="BJ4552" s="5">
        <v>99</v>
      </c>
      <c r="BK4552" s="5">
        <v>97</v>
      </c>
      <c r="BL4552" s="5">
        <v>97</v>
      </c>
      <c r="BM4552" s="5">
        <v>85</v>
      </c>
      <c r="BN4552" s="5">
        <v>90</v>
      </c>
      <c r="BO4552" s="5">
        <v>99</v>
      </c>
      <c r="BP4552" s="5">
        <v>94</v>
      </c>
      <c r="BQ4552" s="5">
        <v>96</v>
      </c>
      <c r="BR4552" s="5">
        <v>92</v>
      </c>
      <c r="BS4552">
        <v>92</v>
      </c>
      <c r="BT4552">
        <v>86</v>
      </c>
      <c r="BU4552">
        <v>94</v>
      </c>
      <c r="BW4552">
        <v>94</v>
      </c>
      <c r="BX4552">
        <v>94</v>
      </c>
      <c r="BZ4552">
        <v>96</v>
      </c>
      <c r="CA4552">
        <v>92</v>
      </c>
      <c r="CB4552">
        <v>83</v>
      </c>
      <c r="CC4552">
        <v>91</v>
      </c>
      <c r="CD4552">
        <v>90</v>
      </c>
      <c r="CG4552">
        <v>91</v>
      </c>
      <c r="CH4552">
        <v>93</v>
      </c>
      <c r="CI4552">
        <v>94</v>
      </c>
      <c r="CJ4552">
        <v>94</v>
      </c>
      <c r="CK4552">
        <v>91</v>
      </c>
      <c r="CL4552">
        <v>93</v>
      </c>
      <c r="CM4552">
        <v>94</v>
      </c>
      <c r="CN4552">
        <v>98</v>
      </c>
      <c r="CO4552">
        <v>98</v>
      </c>
      <c r="CP4552">
        <v>95</v>
      </c>
      <c r="CR4552">
        <v>91</v>
      </c>
      <c r="CS4552">
        <v>93</v>
      </c>
      <c r="CU4552">
        <v>93</v>
      </c>
      <c r="CW4552">
        <v>99</v>
      </c>
      <c r="CX4552" t="s">
        <v>2</v>
      </c>
      <c r="CY4552" t="s">
        <v>250</v>
      </c>
      <c r="CZ4552" s="1">
        <f t="shared" si="5493"/>
        <v>0.59706318573314898</v>
      </c>
      <c r="DA4552" s="4">
        <f t="shared" si="5494"/>
        <v>95.451612903225808</v>
      </c>
      <c r="DB4552" s="4"/>
      <c r="DC4552" s="4"/>
      <c r="DD4552" s="4"/>
    </row>
    <row r="4553" spans="1:111" x14ac:dyDescent="0.25">
      <c r="A4553" t="s">
        <v>179</v>
      </c>
      <c r="B4553">
        <v>37.250599999999999</v>
      </c>
      <c r="C4553">
        <v>-114.7075</v>
      </c>
      <c r="D4553">
        <v>4590</v>
      </c>
      <c r="E4553" t="s">
        <v>1</v>
      </c>
      <c r="F4553">
        <v>211</v>
      </c>
      <c r="G4553">
        <v>2022</v>
      </c>
      <c r="H4553">
        <v>8</v>
      </c>
      <c r="I4553" t="s">
        <v>260</v>
      </c>
      <c r="J4553">
        <v>83</v>
      </c>
      <c r="K4553">
        <v>86</v>
      </c>
      <c r="L4553">
        <v>88</v>
      </c>
      <c r="M4553">
        <v>84</v>
      </c>
      <c r="N4553">
        <v>88</v>
      </c>
      <c r="O4553">
        <v>93</v>
      </c>
      <c r="P4553">
        <v>94</v>
      </c>
      <c r="Q4553">
        <v>94</v>
      </c>
      <c r="R4553">
        <v>93</v>
      </c>
      <c r="S4553">
        <v>98</v>
      </c>
      <c r="T4553">
        <v>99</v>
      </c>
      <c r="U4553">
        <v>97</v>
      </c>
      <c r="V4553">
        <v>88</v>
      </c>
      <c r="W4553">
        <v>84</v>
      </c>
      <c r="X4553">
        <v>91</v>
      </c>
      <c r="Y4553">
        <v>94</v>
      </c>
      <c r="Z4553">
        <v>91</v>
      </c>
      <c r="AA4553">
        <v>80</v>
      </c>
      <c r="AB4553">
        <v>77</v>
      </c>
      <c r="AC4553">
        <v>85</v>
      </c>
      <c r="AD4553">
        <v>90</v>
      </c>
      <c r="AE4553">
        <v>89</v>
      </c>
      <c r="AF4553">
        <v>89</v>
      </c>
      <c r="AG4553">
        <v>91</v>
      </c>
      <c r="AH4553">
        <v>93</v>
      </c>
      <c r="AI4553">
        <v>96</v>
      </c>
      <c r="AJ4553">
        <v>97</v>
      </c>
      <c r="AK4553">
        <v>98</v>
      </c>
      <c r="AL4553">
        <v>97</v>
      </c>
      <c r="AM4553">
        <v>93</v>
      </c>
      <c r="AN4553" s="5">
        <v>94</v>
      </c>
      <c r="AO4553" s="5">
        <v>93</v>
      </c>
      <c r="AP4553" s="5">
        <v>90</v>
      </c>
      <c r="AQ4553" s="5">
        <v>88</v>
      </c>
      <c r="AR4553" s="5">
        <v>90</v>
      </c>
      <c r="AS4553" s="5">
        <v>90</v>
      </c>
      <c r="AT4553" s="5">
        <v>92</v>
      </c>
      <c r="AU4553" s="5">
        <v>95</v>
      </c>
      <c r="AV4553" s="5">
        <v>98</v>
      </c>
      <c r="AW4553" s="5">
        <v>98</v>
      </c>
      <c r="AX4553" s="5">
        <v>100</v>
      </c>
      <c r="AY4553" s="5">
        <v>101</v>
      </c>
      <c r="AZ4553" s="5">
        <v>99</v>
      </c>
      <c r="BA4553" s="5">
        <v>99</v>
      </c>
      <c r="BB4553" s="5">
        <v>96</v>
      </c>
      <c r="BC4553" s="5">
        <v>103</v>
      </c>
      <c r="BD4553" s="5">
        <v>96</v>
      </c>
      <c r="BE4553" s="5">
        <v>95</v>
      </c>
      <c r="BF4553" s="5">
        <v>98</v>
      </c>
      <c r="BG4553" s="5">
        <v>101</v>
      </c>
      <c r="BH4553" s="5">
        <v>102</v>
      </c>
      <c r="BI4553" s="5">
        <v>102</v>
      </c>
      <c r="BJ4553" s="5">
        <v>95</v>
      </c>
      <c r="BK4553" s="5">
        <v>96</v>
      </c>
      <c r="BL4553" s="5">
        <v>89</v>
      </c>
      <c r="BM4553" s="5">
        <v>88</v>
      </c>
      <c r="BN4553" s="5">
        <v>92</v>
      </c>
      <c r="BO4553" s="5">
        <v>91</v>
      </c>
      <c r="BP4553" s="5">
        <v>91</v>
      </c>
      <c r="BQ4553" s="5">
        <v>91</v>
      </c>
      <c r="BR4553" s="5">
        <v>85</v>
      </c>
      <c r="BS4553">
        <v>85</v>
      </c>
      <c r="BT4553">
        <v>92</v>
      </c>
      <c r="BU4553">
        <v>98</v>
      </c>
      <c r="BV4553">
        <v>91</v>
      </c>
      <c r="BW4553">
        <v>79</v>
      </c>
      <c r="BX4553">
        <v>91</v>
      </c>
      <c r="BY4553">
        <v>96</v>
      </c>
      <c r="BZ4553">
        <v>97</v>
      </c>
      <c r="CA4553">
        <v>90</v>
      </c>
      <c r="CB4553">
        <v>88</v>
      </c>
      <c r="CC4553">
        <v>89</v>
      </c>
      <c r="CD4553">
        <v>84</v>
      </c>
      <c r="CE4553">
        <v>84</v>
      </c>
      <c r="CF4553">
        <v>92</v>
      </c>
      <c r="CG4553">
        <v>91</v>
      </c>
      <c r="CH4553">
        <v>89</v>
      </c>
      <c r="CI4553">
        <v>93</v>
      </c>
      <c r="CJ4553">
        <v>89</v>
      </c>
      <c r="CK4553">
        <v>92</v>
      </c>
      <c r="CL4553">
        <v>91</v>
      </c>
      <c r="CM4553">
        <v>92</v>
      </c>
      <c r="CN4553">
        <v>95</v>
      </c>
      <c r="CO4553">
        <v>95</v>
      </c>
      <c r="CP4553">
        <v>92</v>
      </c>
      <c r="CQ4553">
        <v>86</v>
      </c>
      <c r="CR4553">
        <v>92</v>
      </c>
      <c r="CS4553">
        <v>93</v>
      </c>
      <c r="CT4553">
        <v>91</v>
      </c>
      <c r="CU4553">
        <v>94</v>
      </c>
      <c r="CV4553">
        <v>98</v>
      </c>
      <c r="CW4553">
        <v>101</v>
      </c>
      <c r="CX4553" t="s">
        <v>2</v>
      </c>
      <c r="CY4553" t="s">
        <v>180</v>
      </c>
      <c r="CZ4553" s="1">
        <f t="shared" si="5493"/>
        <v>0.87453490064454631</v>
      </c>
      <c r="DA4553" s="4">
        <f t="shared" si="5494"/>
        <v>94.774193548387103</v>
      </c>
      <c r="DB4553" s="4"/>
      <c r="DC4553" s="4"/>
      <c r="DD4553" s="4"/>
    </row>
    <row r="4554" spans="1:111" x14ac:dyDescent="0.25">
      <c r="A4554" t="s">
        <v>213</v>
      </c>
      <c r="B4554">
        <v>35.478299999999997</v>
      </c>
      <c r="C4554">
        <v>-117.69889999999999</v>
      </c>
      <c r="D4554">
        <v>4390</v>
      </c>
      <c r="E4554" t="s">
        <v>1</v>
      </c>
      <c r="F4554">
        <v>132.5</v>
      </c>
      <c r="G4554">
        <v>2022</v>
      </c>
      <c r="H4554">
        <v>8</v>
      </c>
      <c r="I4554" t="s">
        <v>260</v>
      </c>
      <c r="J4554">
        <v>85</v>
      </c>
      <c r="K4554">
        <v>85</v>
      </c>
      <c r="L4554">
        <v>84</v>
      </c>
      <c r="M4554">
        <v>82</v>
      </c>
      <c r="N4554">
        <v>85</v>
      </c>
      <c r="O4554">
        <v>89</v>
      </c>
      <c r="P4554">
        <v>94</v>
      </c>
      <c r="Q4554">
        <v>90</v>
      </c>
      <c r="R4554">
        <v>91</v>
      </c>
      <c r="S4554">
        <v>96</v>
      </c>
      <c r="T4554">
        <v>93</v>
      </c>
      <c r="U4554">
        <v>90</v>
      </c>
      <c r="V4554">
        <v>79</v>
      </c>
      <c r="W4554">
        <v>84</v>
      </c>
      <c r="X4554">
        <v>92</v>
      </c>
      <c r="Y4554">
        <v>93</v>
      </c>
      <c r="Z4554">
        <v>77</v>
      </c>
      <c r="AA4554">
        <v>71</v>
      </c>
      <c r="AB4554">
        <v>78</v>
      </c>
      <c r="AC4554">
        <v>84</v>
      </c>
      <c r="AD4554">
        <v>92</v>
      </c>
      <c r="AE4554">
        <v>76</v>
      </c>
      <c r="AF4554">
        <v>85</v>
      </c>
      <c r="AG4554">
        <v>90</v>
      </c>
      <c r="AH4554">
        <v>93</v>
      </c>
      <c r="AI4554">
        <v>97</v>
      </c>
      <c r="AJ4554">
        <v>96</v>
      </c>
      <c r="AK4554">
        <v>98</v>
      </c>
      <c r="AL4554">
        <v>93</v>
      </c>
      <c r="AM4554">
        <v>90</v>
      </c>
      <c r="AN4554" s="5">
        <v>91</v>
      </c>
      <c r="AO4554" s="5">
        <v>87</v>
      </c>
      <c r="AP4554" s="5">
        <v>82</v>
      </c>
      <c r="AQ4554" s="5">
        <v>84</v>
      </c>
      <c r="AR4554" s="5">
        <v>85</v>
      </c>
      <c r="AS4554" s="5">
        <v>86</v>
      </c>
      <c r="AT4554" s="5">
        <v>89</v>
      </c>
      <c r="AU4554" s="5">
        <v>91</v>
      </c>
      <c r="AV4554" s="5">
        <v>91</v>
      </c>
      <c r="AW4554" s="5">
        <v>93</v>
      </c>
      <c r="AX4554" s="5">
        <v>98</v>
      </c>
      <c r="AY4554" s="5">
        <v>98</v>
      </c>
      <c r="AZ4554" s="5">
        <v>95</v>
      </c>
      <c r="BA4554" s="5">
        <v>98</v>
      </c>
      <c r="BB4554" s="5">
        <v>98</v>
      </c>
      <c r="BC4554" s="5">
        <v>100</v>
      </c>
      <c r="BD4554" s="5">
        <v>99</v>
      </c>
      <c r="BE4554" s="5">
        <v>95</v>
      </c>
      <c r="BF4554" s="5">
        <v>96</v>
      </c>
      <c r="BG4554" s="5">
        <v>97</v>
      </c>
      <c r="BH4554" s="5">
        <v>98</v>
      </c>
      <c r="BI4554" s="5">
        <v>96</v>
      </c>
      <c r="BJ4554" s="5">
        <v>96</v>
      </c>
      <c r="BK4554" s="5">
        <v>96</v>
      </c>
      <c r="BL4554" s="5">
        <v>95</v>
      </c>
      <c r="BM4554" s="5">
        <v>95</v>
      </c>
      <c r="BN4554" s="5">
        <v>97</v>
      </c>
      <c r="BO4554" s="5">
        <v>96</v>
      </c>
      <c r="BP4554" s="5">
        <v>96</v>
      </c>
      <c r="BQ4554" s="5">
        <v>95</v>
      </c>
      <c r="BR4554" s="5">
        <v>92</v>
      </c>
      <c r="BS4554">
        <v>88</v>
      </c>
      <c r="BT4554">
        <v>92</v>
      </c>
      <c r="BU4554">
        <v>96</v>
      </c>
      <c r="BV4554">
        <v>85</v>
      </c>
      <c r="BW4554">
        <v>86</v>
      </c>
      <c r="BX4554">
        <v>92</v>
      </c>
      <c r="BY4554">
        <v>96</v>
      </c>
      <c r="BZ4554">
        <v>97</v>
      </c>
      <c r="CA4554">
        <v>91</v>
      </c>
      <c r="CB4554">
        <v>89</v>
      </c>
      <c r="CC4554">
        <v>93</v>
      </c>
      <c r="CD4554">
        <v>95</v>
      </c>
      <c r="CE4554">
        <v>94</v>
      </c>
      <c r="CF4554">
        <v>97</v>
      </c>
      <c r="CG4554">
        <v>98</v>
      </c>
      <c r="CH4554">
        <v>97</v>
      </c>
      <c r="CI4554">
        <v>97</v>
      </c>
      <c r="CJ4554">
        <v>97</v>
      </c>
      <c r="CK4554">
        <v>98</v>
      </c>
      <c r="CL4554">
        <v>98</v>
      </c>
      <c r="CM4554">
        <v>98</v>
      </c>
      <c r="CN4554">
        <v>100</v>
      </c>
      <c r="CO4554">
        <v>100</v>
      </c>
      <c r="CP4554">
        <v>97</v>
      </c>
      <c r="CQ4554">
        <v>95</v>
      </c>
      <c r="CR4554">
        <v>96</v>
      </c>
      <c r="CS4554">
        <v>93</v>
      </c>
      <c r="CT4554">
        <v>89</v>
      </c>
      <c r="CU4554">
        <v>94</v>
      </c>
      <c r="CV4554">
        <v>97</v>
      </c>
      <c r="CW4554">
        <v>100</v>
      </c>
      <c r="CX4554" t="s">
        <v>5</v>
      </c>
      <c r="CY4554" t="s">
        <v>214</v>
      </c>
      <c r="CZ4554" s="1">
        <f t="shared" si="5493"/>
        <v>0.75007024254630073</v>
      </c>
      <c r="DA4554" s="4">
        <f t="shared" si="5494"/>
        <v>93.709677419354833</v>
      </c>
      <c r="DB4554" s="4"/>
      <c r="DC4554" s="4"/>
      <c r="DD4554" s="4"/>
    </row>
    <row r="4555" spans="1:111" x14ac:dyDescent="0.25">
      <c r="A4555" t="s">
        <v>138</v>
      </c>
      <c r="B4555">
        <v>37.761699999999998</v>
      </c>
      <c r="C4555">
        <v>-117.5658</v>
      </c>
      <c r="D4555">
        <v>4274</v>
      </c>
      <c r="E4555" t="s">
        <v>1</v>
      </c>
      <c r="F4555">
        <v>157.1</v>
      </c>
      <c r="G4555">
        <v>2022</v>
      </c>
      <c r="H4555">
        <v>8</v>
      </c>
      <c r="I4555" t="s">
        <v>260</v>
      </c>
      <c r="J4555">
        <v>82</v>
      </c>
      <c r="K4555">
        <v>87</v>
      </c>
      <c r="L4555">
        <v>91</v>
      </c>
      <c r="M4555">
        <v>81</v>
      </c>
      <c r="N4555">
        <v>90</v>
      </c>
      <c r="O4555">
        <v>89</v>
      </c>
      <c r="P4555">
        <v>93</v>
      </c>
      <c r="Q4555">
        <v>98</v>
      </c>
      <c r="R4555">
        <v>96</v>
      </c>
      <c r="S4555">
        <v>100</v>
      </c>
      <c r="T4555">
        <v>101</v>
      </c>
      <c r="U4555">
        <v>98</v>
      </c>
      <c r="V4555">
        <v>85</v>
      </c>
      <c r="W4555">
        <v>83</v>
      </c>
      <c r="X4555">
        <v>93</v>
      </c>
      <c r="Y4555">
        <v>97</v>
      </c>
      <c r="Z4555">
        <v>97</v>
      </c>
      <c r="AA4555">
        <v>78</v>
      </c>
      <c r="AB4555">
        <v>76</v>
      </c>
      <c r="AC4555">
        <v>80</v>
      </c>
      <c r="AD4555">
        <v>87</v>
      </c>
      <c r="AE4555">
        <v>80</v>
      </c>
      <c r="AF4555">
        <v>87</v>
      </c>
      <c r="AG4555">
        <v>92</v>
      </c>
      <c r="AH4555">
        <v>96</v>
      </c>
      <c r="AI4555">
        <v>98</v>
      </c>
      <c r="AJ4555">
        <v>101</v>
      </c>
      <c r="AK4555">
        <v>103</v>
      </c>
      <c r="AL4555">
        <v>99</v>
      </c>
      <c r="AM4555">
        <v>97</v>
      </c>
      <c r="AN4555" s="5">
        <v>97</v>
      </c>
      <c r="AO4555" s="5">
        <v>96</v>
      </c>
      <c r="AP4555" s="8">
        <f>AVERAGE(AO4555,AQ4555)</f>
        <v>94.5</v>
      </c>
      <c r="AQ4555" s="5">
        <v>93</v>
      </c>
      <c r="AR4555" s="5">
        <v>93</v>
      </c>
      <c r="AS4555" s="5">
        <v>93</v>
      </c>
      <c r="AT4555" s="5">
        <v>95</v>
      </c>
      <c r="AU4555" s="5">
        <v>98</v>
      </c>
      <c r="AV4555" s="5">
        <v>99</v>
      </c>
      <c r="AW4555" s="5">
        <v>99</v>
      </c>
      <c r="AX4555" s="5">
        <v>101</v>
      </c>
      <c r="AY4555" s="5">
        <v>103</v>
      </c>
      <c r="AZ4555" s="5">
        <v>102</v>
      </c>
      <c r="BA4555" s="5">
        <v>103</v>
      </c>
      <c r="BB4555" s="5">
        <v>101</v>
      </c>
      <c r="BC4555" s="5">
        <v>103</v>
      </c>
      <c r="BD4555" s="5">
        <v>102</v>
      </c>
      <c r="BE4555" s="5">
        <v>102</v>
      </c>
      <c r="BF4555" s="5">
        <v>97</v>
      </c>
      <c r="BG4555" s="5">
        <v>94</v>
      </c>
      <c r="BH4555" s="5">
        <v>103</v>
      </c>
      <c r="BI4555" s="5">
        <v>103</v>
      </c>
      <c r="BJ4555" s="5">
        <v>102</v>
      </c>
      <c r="BK4555" s="5">
        <v>100</v>
      </c>
      <c r="BL4555" s="5">
        <v>97</v>
      </c>
      <c r="BM4555" s="5">
        <v>92</v>
      </c>
      <c r="BN4555" s="5">
        <v>99</v>
      </c>
      <c r="BO4555" s="5">
        <v>102</v>
      </c>
      <c r="BP4555" s="5">
        <v>103</v>
      </c>
      <c r="BQ4555" s="5">
        <v>101</v>
      </c>
      <c r="BR4555" s="5">
        <v>97</v>
      </c>
      <c r="BS4555">
        <v>86</v>
      </c>
      <c r="BT4555">
        <v>91</v>
      </c>
      <c r="BU4555">
        <v>97</v>
      </c>
      <c r="BV4555">
        <v>94</v>
      </c>
      <c r="BW4555">
        <v>71</v>
      </c>
      <c r="BX4555">
        <v>88</v>
      </c>
      <c r="BY4555">
        <v>96</v>
      </c>
      <c r="BZ4555">
        <v>96</v>
      </c>
      <c r="CA4555">
        <v>95</v>
      </c>
      <c r="CB4555">
        <v>95</v>
      </c>
      <c r="CC4555">
        <v>97</v>
      </c>
      <c r="CD4555">
        <v>98</v>
      </c>
      <c r="CE4555">
        <v>98</v>
      </c>
      <c r="CF4555">
        <v>97</v>
      </c>
      <c r="CG4555">
        <v>96</v>
      </c>
      <c r="CH4555">
        <v>94</v>
      </c>
      <c r="CI4555">
        <v>98</v>
      </c>
      <c r="CJ4555">
        <v>92</v>
      </c>
      <c r="CK4555">
        <v>94</v>
      </c>
      <c r="CL4555">
        <v>97</v>
      </c>
      <c r="CM4555">
        <v>99</v>
      </c>
      <c r="CN4555">
        <v>99</v>
      </c>
      <c r="CO4555">
        <v>102</v>
      </c>
      <c r="CP4555">
        <v>101</v>
      </c>
      <c r="CQ4555">
        <v>95</v>
      </c>
      <c r="CR4555">
        <v>95</v>
      </c>
      <c r="CS4555">
        <v>96</v>
      </c>
      <c r="CT4555">
        <v>96</v>
      </c>
      <c r="CU4555">
        <v>96</v>
      </c>
      <c r="CV4555">
        <v>99</v>
      </c>
      <c r="CW4555">
        <v>101</v>
      </c>
      <c r="CX4555" t="s">
        <v>2</v>
      </c>
      <c r="CY4555" t="s">
        <v>139</v>
      </c>
      <c r="CZ4555" s="1">
        <f t="shared" si="5493"/>
        <v>0.65751260094522235</v>
      </c>
      <c r="DA4555" s="4">
        <f t="shared" si="5494"/>
        <v>98.854838709677423</v>
      </c>
      <c r="DB4555" s="4"/>
      <c r="DC4555" s="4"/>
      <c r="DD4555" s="4"/>
    </row>
    <row r="4556" spans="1:111" x14ac:dyDescent="0.25">
      <c r="A4556" t="s">
        <v>222</v>
      </c>
      <c r="B4556">
        <v>35.871699999999997</v>
      </c>
      <c r="C4556">
        <v>-117.9183</v>
      </c>
      <c r="D4556">
        <v>4150</v>
      </c>
      <c r="E4556" t="s">
        <v>1</v>
      </c>
      <c r="F4556">
        <v>114.9</v>
      </c>
      <c r="G4556">
        <v>2022</v>
      </c>
      <c r="H4556">
        <v>8</v>
      </c>
      <c r="I4556" t="s">
        <v>260</v>
      </c>
      <c r="J4556">
        <v>88</v>
      </c>
      <c r="K4556">
        <v>90</v>
      </c>
      <c r="L4556">
        <v>88</v>
      </c>
      <c r="M4556">
        <v>87</v>
      </c>
      <c r="N4556">
        <v>90</v>
      </c>
      <c r="O4556">
        <v>92</v>
      </c>
      <c r="P4556">
        <v>96</v>
      </c>
      <c r="Q4556">
        <v>98</v>
      </c>
      <c r="R4556">
        <v>95</v>
      </c>
      <c r="S4556">
        <v>101</v>
      </c>
      <c r="T4556">
        <v>98</v>
      </c>
      <c r="U4556">
        <v>95</v>
      </c>
      <c r="V4556">
        <v>87</v>
      </c>
      <c r="W4556">
        <v>88</v>
      </c>
      <c r="X4556">
        <v>94</v>
      </c>
      <c r="Y4556">
        <v>97</v>
      </c>
      <c r="Z4556">
        <v>80</v>
      </c>
      <c r="AA4556">
        <v>79</v>
      </c>
      <c r="AB4556">
        <v>80</v>
      </c>
      <c r="AC4556">
        <v>86</v>
      </c>
      <c r="AD4556">
        <v>94</v>
      </c>
      <c r="AE4556">
        <v>78</v>
      </c>
      <c r="AF4556">
        <v>89</v>
      </c>
      <c r="AG4556">
        <v>96</v>
      </c>
      <c r="AH4556">
        <v>98</v>
      </c>
      <c r="AI4556">
        <v>100</v>
      </c>
      <c r="AJ4556">
        <v>100</v>
      </c>
      <c r="AK4556">
        <v>100</v>
      </c>
      <c r="AL4556">
        <v>96</v>
      </c>
      <c r="AM4556">
        <v>95</v>
      </c>
      <c r="AN4556" s="5">
        <v>99</v>
      </c>
      <c r="AO4556" s="5">
        <v>95</v>
      </c>
      <c r="AP4556" s="5">
        <v>88</v>
      </c>
      <c r="AQ4556" s="5">
        <v>89</v>
      </c>
      <c r="AR4556" s="5">
        <v>91</v>
      </c>
      <c r="AS4556" s="5">
        <v>90</v>
      </c>
      <c r="AT4556" s="5">
        <v>94</v>
      </c>
      <c r="AU4556" s="5">
        <v>95</v>
      </c>
      <c r="AV4556" s="5">
        <v>97</v>
      </c>
      <c r="AW4556" s="5">
        <v>99</v>
      </c>
      <c r="AX4556" s="5">
        <v>103</v>
      </c>
      <c r="AY4556" s="5">
        <v>100</v>
      </c>
      <c r="AZ4556" s="5">
        <v>100</v>
      </c>
      <c r="BA4556" s="5">
        <v>100</v>
      </c>
      <c r="BB4556" s="5">
        <v>102</v>
      </c>
      <c r="BC4556" s="5">
        <v>104</v>
      </c>
      <c r="BD4556" s="5">
        <v>100</v>
      </c>
      <c r="BE4556" s="5">
        <v>99</v>
      </c>
      <c r="BF4556" s="5">
        <v>101</v>
      </c>
      <c r="BG4556" s="5">
        <v>103</v>
      </c>
      <c r="BH4556" s="5">
        <v>103</v>
      </c>
      <c r="BI4556" s="5">
        <v>104</v>
      </c>
      <c r="BJ4556" s="5">
        <v>100</v>
      </c>
      <c r="BK4556" s="5">
        <v>102</v>
      </c>
      <c r="BL4556" s="5">
        <v>96</v>
      </c>
      <c r="BM4556" s="5">
        <v>99</v>
      </c>
      <c r="BN4556" s="5">
        <v>101</v>
      </c>
      <c r="BO4556" s="5">
        <v>101</v>
      </c>
      <c r="BP4556" s="5">
        <v>100</v>
      </c>
      <c r="BQ4556" s="5">
        <v>97</v>
      </c>
      <c r="BR4556" s="5">
        <v>96</v>
      </c>
      <c r="BS4556">
        <v>88</v>
      </c>
      <c r="BT4556">
        <v>96</v>
      </c>
      <c r="BU4556">
        <v>99</v>
      </c>
      <c r="BV4556">
        <v>92</v>
      </c>
      <c r="BW4556">
        <v>83</v>
      </c>
      <c r="BX4556">
        <v>94</v>
      </c>
      <c r="BY4556">
        <v>98</v>
      </c>
      <c r="BZ4556">
        <v>99</v>
      </c>
      <c r="CA4556">
        <v>94</v>
      </c>
      <c r="CB4556">
        <v>95</v>
      </c>
      <c r="CC4556">
        <v>96</v>
      </c>
      <c r="CD4556">
        <v>98</v>
      </c>
      <c r="CE4556">
        <v>96</v>
      </c>
      <c r="CF4556">
        <v>98</v>
      </c>
      <c r="CG4556">
        <v>99</v>
      </c>
      <c r="CH4556">
        <v>99</v>
      </c>
      <c r="CI4556">
        <v>100</v>
      </c>
      <c r="CJ4556">
        <v>100</v>
      </c>
      <c r="CK4556">
        <v>100</v>
      </c>
      <c r="CL4556">
        <v>101</v>
      </c>
      <c r="CM4556">
        <v>102</v>
      </c>
      <c r="CN4556">
        <v>104</v>
      </c>
      <c r="CO4556">
        <v>103</v>
      </c>
      <c r="CP4556">
        <v>101</v>
      </c>
      <c r="CQ4556">
        <v>96</v>
      </c>
      <c r="CR4556">
        <v>99</v>
      </c>
      <c r="CS4556">
        <v>98</v>
      </c>
      <c r="CT4556">
        <v>93</v>
      </c>
      <c r="CU4556">
        <v>97</v>
      </c>
      <c r="CV4556">
        <v>100</v>
      </c>
      <c r="CW4556">
        <v>103</v>
      </c>
      <c r="CX4556" t="s">
        <v>5</v>
      </c>
      <c r="CY4556" t="s">
        <v>223</v>
      </c>
      <c r="CZ4556" s="1">
        <f t="shared" si="5493"/>
        <v>0.84272721533918904</v>
      </c>
      <c r="DA4556" s="4">
        <f t="shared" si="5494"/>
        <v>98.322580645161295</v>
      </c>
      <c r="DB4556" s="4"/>
      <c r="DC4556" s="4"/>
      <c r="DD4556" s="4"/>
    </row>
    <row r="4557" spans="1:111" x14ac:dyDescent="0.25">
      <c r="A4557" t="s">
        <v>7</v>
      </c>
      <c r="B4557">
        <v>37.371099999999998</v>
      </c>
      <c r="C4557">
        <v>-118.35890000000001</v>
      </c>
      <c r="D4557">
        <v>4110</v>
      </c>
      <c r="E4557" t="s">
        <v>1</v>
      </c>
      <c r="F4557">
        <v>166.6</v>
      </c>
      <c r="G4557">
        <v>2022</v>
      </c>
      <c r="H4557">
        <v>8</v>
      </c>
      <c r="I4557" t="s">
        <v>260</v>
      </c>
      <c r="J4557">
        <v>88</v>
      </c>
      <c r="K4557">
        <v>91</v>
      </c>
      <c r="L4557">
        <v>93</v>
      </c>
      <c r="M4557">
        <v>89</v>
      </c>
      <c r="N4557">
        <v>94</v>
      </c>
      <c r="O4557">
        <v>96</v>
      </c>
      <c r="P4557">
        <v>98</v>
      </c>
      <c r="Q4557">
        <v>100</v>
      </c>
      <c r="R4557">
        <v>100</v>
      </c>
      <c r="S4557">
        <v>103</v>
      </c>
      <c r="T4557">
        <v>104</v>
      </c>
      <c r="U4557">
        <v>96</v>
      </c>
      <c r="V4557">
        <v>91</v>
      </c>
      <c r="W4557">
        <v>88</v>
      </c>
      <c r="X4557">
        <v>96</v>
      </c>
      <c r="Y4557">
        <v>100</v>
      </c>
      <c r="Z4557">
        <v>85</v>
      </c>
      <c r="AA4557">
        <v>80</v>
      </c>
      <c r="AB4557">
        <v>80</v>
      </c>
      <c r="AC4557">
        <v>87</v>
      </c>
      <c r="AD4557">
        <v>92</v>
      </c>
      <c r="AE4557">
        <v>81</v>
      </c>
      <c r="AF4557">
        <v>90</v>
      </c>
      <c r="AG4557">
        <v>96</v>
      </c>
      <c r="AH4557">
        <v>99</v>
      </c>
      <c r="AI4557">
        <v>101</v>
      </c>
      <c r="AJ4557">
        <v>103</v>
      </c>
      <c r="AK4557">
        <v>102</v>
      </c>
      <c r="AL4557">
        <v>100</v>
      </c>
      <c r="AM4557">
        <v>99</v>
      </c>
      <c r="AN4557" s="5">
        <v>100</v>
      </c>
      <c r="AO4557" s="5">
        <v>98</v>
      </c>
      <c r="AP4557" s="5">
        <v>94</v>
      </c>
      <c r="AQ4557" s="5">
        <v>94</v>
      </c>
      <c r="AR4557" s="5">
        <v>95</v>
      </c>
      <c r="AS4557" s="5">
        <v>95</v>
      </c>
      <c r="AT4557" s="5">
        <v>98</v>
      </c>
      <c r="AU4557" s="5">
        <v>100</v>
      </c>
      <c r="AV4557" s="5">
        <v>100</v>
      </c>
      <c r="AW4557" s="5">
        <v>102</v>
      </c>
      <c r="AX4557" s="5">
        <v>105</v>
      </c>
      <c r="AY4557" s="5">
        <v>105</v>
      </c>
      <c r="AZ4557" s="5">
        <v>105</v>
      </c>
      <c r="BA4557" s="5">
        <v>105</v>
      </c>
      <c r="BB4557" s="5">
        <v>103</v>
      </c>
      <c r="BC4557" s="5">
        <v>107</v>
      </c>
      <c r="BD4557" s="5">
        <v>105</v>
      </c>
      <c r="BE4557" s="5">
        <v>100</v>
      </c>
      <c r="BF4557" s="5">
        <v>102</v>
      </c>
      <c r="BG4557" s="5">
        <v>103</v>
      </c>
      <c r="BH4557" s="5">
        <v>106</v>
      </c>
      <c r="BI4557" s="5">
        <v>107</v>
      </c>
      <c r="BJ4557" s="5">
        <v>105</v>
      </c>
      <c r="BK4557" s="5">
        <v>103</v>
      </c>
      <c r="BL4557" s="5">
        <v>102</v>
      </c>
      <c r="BM4557" s="5">
        <v>96</v>
      </c>
      <c r="BN4557" s="5">
        <v>103</v>
      </c>
      <c r="BO4557" s="5">
        <v>107</v>
      </c>
      <c r="BP4557" s="5">
        <v>105</v>
      </c>
      <c r="BQ4557" s="5">
        <v>102</v>
      </c>
      <c r="BR4557" s="5">
        <v>96</v>
      </c>
      <c r="BS4557">
        <v>86</v>
      </c>
      <c r="BT4557">
        <v>96</v>
      </c>
      <c r="BU4557">
        <v>101</v>
      </c>
      <c r="BV4557">
        <v>99</v>
      </c>
      <c r="BW4557">
        <v>76</v>
      </c>
      <c r="BX4557">
        <v>92</v>
      </c>
      <c r="BY4557">
        <v>98</v>
      </c>
      <c r="BZ4557">
        <v>97</v>
      </c>
      <c r="CA4557">
        <v>92</v>
      </c>
      <c r="CB4557">
        <v>97</v>
      </c>
      <c r="CC4557">
        <v>99</v>
      </c>
      <c r="CD4557">
        <v>101</v>
      </c>
      <c r="CE4557">
        <v>100</v>
      </c>
      <c r="CF4557">
        <v>101</v>
      </c>
      <c r="CG4557">
        <v>102</v>
      </c>
      <c r="CH4557">
        <v>96</v>
      </c>
      <c r="CI4557">
        <v>98</v>
      </c>
      <c r="CJ4557">
        <v>98</v>
      </c>
      <c r="CK4557">
        <v>99</v>
      </c>
      <c r="CL4557">
        <v>102</v>
      </c>
      <c r="CM4557">
        <v>103</v>
      </c>
      <c r="CN4557">
        <v>104</v>
      </c>
      <c r="CO4557">
        <v>105</v>
      </c>
      <c r="CP4557">
        <v>102</v>
      </c>
      <c r="CQ4557">
        <v>99</v>
      </c>
      <c r="CR4557">
        <v>99</v>
      </c>
      <c r="CS4557">
        <v>100</v>
      </c>
      <c r="CT4557">
        <v>98</v>
      </c>
      <c r="CU4557">
        <v>99</v>
      </c>
      <c r="CV4557">
        <v>101</v>
      </c>
      <c r="CW4557">
        <v>103</v>
      </c>
      <c r="CX4557" t="s">
        <v>5</v>
      </c>
      <c r="CY4557" t="s">
        <v>8</v>
      </c>
      <c r="CZ4557" s="1">
        <f t="shared" si="5493"/>
        <v>0.78108711690119748</v>
      </c>
      <c r="DA4557" s="4">
        <f t="shared" si="5494"/>
        <v>101.54838709677419</v>
      </c>
      <c r="DB4557" s="4"/>
      <c r="DC4557" s="4"/>
      <c r="DD4557" s="4"/>
    </row>
    <row r="4558" spans="1:111" x14ac:dyDescent="0.25">
      <c r="A4558" t="s">
        <v>191</v>
      </c>
      <c r="B4558">
        <v>37.558100000000003</v>
      </c>
      <c r="C4558">
        <v>-115.2236</v>
      </c>
      <c r="D4558">
        <v>3900</v>
      </c>
      <c r="E4558" t="s">
        <v>1</v>
      </c>
      <c r="F4558">
        <v>189.9</v>
      </c>
      <c r="G4558">
        <v>2022</v>
      </c>
      <c r="H4558">
        <v>8</v>
      </c>
      <c r="I4558" t="s">
        <v>260</v>
      </c>
      <c r="J4558">
        <v>84</v>
      </c>
      <c r="K4558">
        <v>87</v>
      </c>
      <c r="L4558">
        <v>88</v>
      </c>
      <c r="N4558">
        <v>89</v>
      </c>
      <c r="O4558">
        <v>93</v>
      </c>
      <c r="P4558">
        <v>94</v>
      </c>
      <c r="T4558">
        <v>100</v>
      </c>
      <c r="U4558">
        <v>99</v>
      </c>
      <c r="V4558">
        <v>88</v>
      </c>
      <c r="W4558">
        <v>86</v>
      </c>
      <c r="X4558">
        <v>93</v>
      </c>
      <c r="Y4558">
        <v>90</v>
      </c>
      <c r="Z4558">
        <v>94</v>
      </c>
      <c r="AA4558">
        <v>94</v>
      </c>
      <c r="AB4558">
        <v>78</v>
      </c>
      <c r="AC4558">
        <v>87</v>
      </c>
      <c r="AD4558">
        <v>93</v>
      </c>
      <c r="AE4558">
        <v>89</v>
      </c>
      <c r="AF4558">
        <v>90</v>
      </c>
      <c r="AG4558">
        <v>95</v>
      </c>
      <c r="AH4558">
        <v>98</v>
      </c>
      <c r="AI4558">
        <v>98</v>
      </c>
      <c r="AJ4558">
        <v>100</v>
      </c>
      <c r="AK4558">
        <v>99</v>
      </c>
      <c r="AL4558">
        <v>99</v>
      </c>
      <c r="AM4558">
        <v>98</v>
      </c>
      <c r="AN4558" s="5">
        <v>97</v>
      </c>
      <c r="AO4558" s="5">
        <v>96</v>
      </c>
      <c r="AP4558" s="5">
        <v>93</v>
      </c>
      <c r="AQ4558" s="5">
        <v>90</v>
      </c>
      <c r="AR4558" s="5">
        <v>92</v>
      </c>
      <c r="AS4558" s="8">
        <f>AVERAGE(AR4558,AT4558)</f>
        <v>93</v>
      </c>
      <c r="AT4558" s="5">
        <v>94</v>
      </c>
      <c r="AU4558" s="5">
        <v>95</v>
      </c>
      <c r="AV4558" s="5">
        <v>98</v>
      </c>
      <c r="AW4558" s="5">
        <v>101</v>
      </c>
      <c r="AX4558" s="5">
        <v>103</v>
      </c>
      <c r="AY4558" s="5">
        <v>100</v>
      </c>
      <c r="AZ4558" s="5">
        <v>98</v>
      </c>
      <c r="BA4558" s="5">
        <v>100</v>
      </c>
      <c r="BB4558" s="5">
        <v>99</v>
      </c>
      <c r="BC4558" s="5">
        <v>104</v>
      </c>
      <c r="BD4558" s="5">
        <v>98</v>
      </c>
      <c r="BE4558" s="5">
        <v>97</v>
      </c>
      <c r="BF4558" s="5">
        <v>100</v>
      </c>
      <c r="BG4558" s="5">
        <v>101</v>
      </c>
      <c r="BH4558" s="5">
        <v>103</v>
      </c>
      <c r="BI4558" s="5">
        <v>103</v>
      </c>
      <c r="BJ4558" s="5">
        <v>98</v>
      </c>
      <c r="BK4558" s="5">
        <v>98</v>
      </c>
      <c r="BL4558" s="5">
        <v>89</v>
      </c>
      <c r="BM4558" s="5">
        <v>95</v>
      </c>
      <c r="BN4558" s="5">
        <v>95</v>
      </c>
      <c r="BO4558" s="5">
        <v>95</v>
      </c>
      <c r="BP4558" s="5">
        <v>92</v>
      </c>
      <c r="BQ4558" s="5">
        <v>93</v>
      </c>
      <c r="BR4558" s="5">
        <v>88</v>
      </c>
      <c r="BS4558">
        <v>85</v>
      </c>
      <c r="BT4558">
        <v>94</v>
      </c>
      <c r="BU4558">
        <v>97</v>
      </c>
      <c r="BV4558">
        <v>95</v>
      </c>
      <c r="BW4558">
        <v>80</v>
      </c>
      <c r="BX4558">
        <v>92</v>
      </c>
      <c r="BY4558">
        <v>98</v>
      </c>
      <c r="BZ4558">
        <v>98</v>
      </c>
      <c r="CA4558">
        <v>92</v>
      </c>
      <c r="CB4558">
        <v>86</v>
      </c>
      <c r="CC4558">
        <v>93</v>
      </c>
      <c r="CD4558">
        <v>90</v>
      </c>
      <c r="CE4558">
        <v>90</v>
      </c>
      <c r="CF4558">
        <v>92</v>
      </c>
      <c r="CG4558">
        <v>96</v>
      </c>
      <c r="CH4558">
        <v>96</v>
      </c>
      <c r="CI4558">
        <v>97</v>
      </c>
      <c r="CJ4558">
        <v>93</v>
      </c>
      <c r="CK4558">
        <v>95</v>
      </c>
      <c r="CL4558">
        <v>91</v>
      </c>
      <c r="CM4558">
        <v>94</v>
      </c>
      <c r="CN4558">
        <v>97</v>
      </c>
      <c r="CO4558">
        <v>98</v>
      </c>
      <c r="CP4558">
        <v>93</v>
      </c>
      <c r="CQ4558">
        <v>88</v>
      </c>
      <c r="CR4558">
        <v>94</v>
      </c>
      <c r="CS4558">
        <v>95</v>
      </c>
      <c r="CT4558">
        <v>94</v>
      </c>
      <c r="CU4558">
        <v>98</v>
      </c>
      <c r="CV4558">
        <v>101</v>
      </c>
      <c r="CW4558">
        <v>103</v>
      </c>
      <c r="CX4558" t="s">
        <v>2</v>
      </c>
      <c r="CY4558" t="s">
        <v>192</v>
      </c>
      <c r="CZ4558" s="1">
        <f t="shared" si="5493"/>
        <v>0.88829339624375891</v>
      </c>
      <c r="DA4558" s="4">
        <f t="shared" si="5494"/>
        <v>96.709677419354833</v>
      </c>
      <c r="DB4558" s="4"/>
      <c r="DC4558" s="4"/>
      <c r="DD4558" s="4"/>
    </row>
    <row r="4559" spans="1:111" x14ac:dyDescent="0.25">
      <c r="A4559" t="s">
        <v>197</v>
      </c>
      <c r="B4559">
        <v>36.135300000000001</v>
      </c>
      <c r="C4559">
        <v>-115.4272</v>
      </c>
      <c r="D4559">
        <v>3760</v>
      </c>
      <c r="E4559" t="s">
        <v>1</v>
      </c>
      <c r="F4559">
        <v>134</v>
      </c>
      <c r="G4559">
        <v>2022</v>
      </c>
      <c r="H4559">
        <v>8</v>
      </c>
      <c r="I4559" t="s">
        <v>260</v>
      </c>
      <c r="J4559">
        <v>83</v>
      </c>
      <c r="K4559">
        <v>93</v>
      </c>
      <c r="L4559">
        <v>91</v>
      </c>
      <c r="M4559">
        <v>88</v>
      </c>
      <c r="N4559">
        <v>92</v>
      </c>
      <c r="O4559">
        <v>95</v>
      </c>
      <c r="P4559">
        <v>98</v>
      </c>
      <c r="Q4559">
        <v>99</v>
      </c>
      <c r="R4559">
        <v>99</v>
      </c>
      <c r="S4559">
        <v>101</v>
      </c>
      <c r="T4559">
        <v>101</v>
      </c>
      <c r="U4559">
        <v>98</v>
      </c>
      <c r="V4559">
        <v>90</v>
      </c>
      <c r="W4559">
        <v>86</v>
      </c>
      <c r="X4559">
        <v>93</v>
      </c>
      <c r="Y4559">
        <v>100</v>
      </c>
      <c r="Z4559">
        <v>94</v>
      </c>
      <c r="AA4559">
        <v>82</v>
      </c>
      <c r="AB4559">
        <v>81</v>
      </c>
      <c r="AC4559">
        <v>85</v>
      </c>
      <c r="AD4559">
        <v>94</v>
      </c>
      <c r="AE4559">
        <v>87</v>
      </c>
      <c r="AF4559">
        <v>93</v>
      </c>
      <c r="AG4559">
        <v>95</v>
      </c>
      <c r="AH4559">
        <v>98</v>
      </c>
      <c r="AI4559">
        <v>99</v>
      </c>
      <c r="AJ4559">
        <v>99</v>
      </c>
      <c r="AK4559">
        <v>102</v>
      </c>
      <c r="AL4559">
        <v>99</v>
      </c>
      <c r="AM4559">
        <v>96</v>
      </c>
      <c r="AN4559" s="5">
        <v>97</v>
      </c>
      <c r="AO4559" s="5">
        <v>96</v>
      </c>
      <c r="AP4559" s="5">
        <v>91</v>
      </c>
      <c r="AQ4559" s="5">
        <v>92</v>
      </c>
      <c r="AR4559" s="5">
        <v>93</v>
      </c>
      <c r="AS4559" s="5">
        <v>95</v>
      </c>
      <c r="AT4559" s="5">
        <v>96</v>
      </c>
      <c r="AU4559" s="5">
        <v>99</v>
      </c>
      <c r="AV4559" s="5">
        <v>101</v>
      </c>
      <c r="AW4559" s="5">
        <v>101</v>
      </c>
      <c r="AX4559" s="5">
        <v>105</v>
      </c>
      <c r="AY4559" s="5">
        <v>106</v>
      </c>
      <c r="AZ4559" s="5">
        <v>103</v>
      </c>
      <c r="BA4559" s="5">
        <v>101</v>
      </c>
      <c r="BB4559" s="5">
        <v>98</v>
      </c>
      <c r="BC4559" s="5">
        <v>103</v>
      </c>
      <c r="BD4559" s="5">
        <v>102</v>
      </c>
      <c r="BE4559" s="5">
        <v>100</v>
      </c>
      <c r="BF4559" s="5">
        <v>102</v>
      </c>
      <c r="BG4559" s="5">
        <v>104</v>
      </c>
      <c r="BH4559" s="5">
        <v>104</v>
      </c>
      <c r="BI4559" s="5">
        <v>107</v>
      </c>
      <c r="BJ4559" s="5">
        <v>99</v>
      </c>
      <c r="BK4559" s="5">
        <v>99</v>
      </c>
      <c r="BL4559" s="5">
        <v>92</v>
      </c>
      <c r="BM4559" s="5">
        <v>87</v>
      </c>
      <c r="BN4559" s="5">
        <v>93</v>
      </c>
      <c r="BO4559" s="5">
        <v>93</v>
      </c>
      <c r="BP4559" s="5">
        <v>94</v>
      </c>
      <c r="BQ4559" s="5">
        <v>89</v>
      </c>
      <c r="BR4559" s="5">
        <v>85</v>
      </c>
      <c r="BS4559">
        <v>94</v>
      </c>
      <c r="BT4559">
        <v>95</v>
      </c>
      <c r="BU4559">
        <v>98</v>
      </c>
      <c r="BV4559">
        <v>91</v>
      </c>
      <c r="BW4559">
        <v>87</v>
      </c>
      <c r="BX4559">
        <v>95</v>
      </c>
      <c r="BY4559">
        <v>97</v>
      </c>
      <c r="BZ4559">
        <v>98</v>
      </c>
      <c r="CA4559">
        <v>93</v>
      </c>
      <c r="CB4559">
        <v>88</v>
      </c>
      <c r="CC4559">
        <v>95</v>
      </c>
      <c r="CD4559">
        <v>90</v>
      </c>
      <c r="CE4559">
        <v>88</v>
      </c>
      <c r="CF4559">
        <v>92</v>
      </c>
      <c r="CG4559">
        <v>91</v>
      </c>
      <c r="CH4559">
        <v>95</v>
      </c>
      <c r="CI4559">
        <v>96</v>
      </c>
      <c r="CJ4559">
        <v>94</v>
      </c>
      <c r="CK4559">
        <v>92</v>
      </c>
      <c r="CL4559">
        <v>93</v>
      </c>
      <c r="CM4559">
        <v>98</v>
      </c>
      <c r="CN4559">
        <v>96</v>
      </c>
      <c r="CO4559">
        <v>99</v>
      </c>
      <c r="CP4559">
        <v>95</v>
      </c>
      <c r="CQ4559">
        <v>91</v>
      </c>
      <c r="CR4559">
        <v>96</v>
      </c>
      <c r="CS4559">
        <v>98</v>
      </c>
      <c r="CT4559">
        <v>96</v>
      </c>
      <c r="CU4559">
        <v>98</v>
      </c>
      <c r="CV4559">
        <v>100</v>
      </c>
      <c r="CW4559">
        <v>103</v>
      </c>
      <c r="CX4559" t="s">
        <v>2</v>
      </c>
      <c r="CY4559" t="s">
        <v>198</v>
      </c>
      <c r="CZ4559" s="1">
        <f t="shared" si="5493"/>
        <v>0.79223661978426652</v>
      </c>
      <c r="DA4559" s="4">
        <f t="shared" si="5494"/>
        <v>97.645161290322577</v>
      </c>
      <c r="DB4559" s="4"/>
      <c r="DC4559" s="4"/>
      <c r="DD4559" s="4"/>
    </row>
    <row r="4560" spans="1:111" x14ac:dyDescent="0.25">
      <c r="A4560" t="s">
        <v>207</v>
      </c>
      <c r="B4560">
        <v>35.369999999999997</v>
      </c>
      <c r="C4560">
        <v>-117.56829999999999</v>
      </c>
      <c r="D4560">
        <v>3620</v>
      </c>
      <c r="E4560" t="s">
        <v>1</v>
      </c>
      <c r="F4560">
        <v>136.80000000000001</v>
      </c>
      <c r="G4560">
        <v>2022</v>
      </c>
      <c r="H4560">
        <v>8</v>
      </c>
      <c r="I4560" t="s">
        <v>260</v>
      </c>
      <c r="J4560">
        <v>86</v>
      </c>
      <c r="K4560">
        <v>89</v>
      </c>
      <c r="L4560">
        <v>87</v>
      </c>
      <c r="M4560">
        <v>82</v>
      </c>
      <c r="N4560">
        <v>85</v>
      </c>
      <c r="O4560">
        <v>91</v>
      </c>
      <c r="P4560">
        <v>96</v>
      </c>
      <c r="Q4560">
        <v>94</v>
      </c>
      <c r="R4560">
        <v>96</v>
      </c>
      <c r="S4560">
        <v>100</v>
      </c>
      <c r="T4560">
        <v>96</v>
      </c>
      <c r="U4560">
        <v>91</v>
      </c>
      <c r="V4560">
        <v>81</v>
      </c>
      <c r="W4560">
        <v>89</v>
      </c>
      <c r="X4560">
        <v>95</v>
      </c>
      <c r="Y4560">
        <v>95</v>
      </c>
      <c r="Z4560">
        <v>81</v>
      </c>
      <c r="AA4560">
        <v>76</v>
      </c>
      <c r="AB4560">
        <v>79</v>
      </c>
      <c r="AC4560">
        <v>87</v>
      </c>
      <c r="AD4560">
        <v>92</v>
      </c>
      <c r="AE4560">
        <v>78</v>
      </c>
      <c r="AF4560">
        <v>89</v>
      </c>
      <c r="AG4560">
        <v>93</v>
      </c>
      <c r="AH4560">
        <v>95</v>
      </c>
      <c r="AI4560">
        <v>98</v>
      </c>
      <c r="AJ4560">
        <v>99</v>
      </c>
      <c r="AK4560">
        <v>100</v>
      </c>
      <c r="AL4560">
        <v>96</v>
      </c>
      <c r="AM4560">
        <v>93</v>
      </c>
      <c r="AN4560" s="5">
        <v>95</v>
      </c>
      <c r="AO4560" s="5">
        <v>91</v>
      </c>
      <c r="AP4560" s="5">
        <v>86</v>
      </c>
      <c r="AQ4560" s="5">
        <v>87</v>
      </c>
      <c r="AR4560" s="5">
        <v>87</v>
      </c>
      <c r="AS4560" s="5">
        <v>87</v>
      </c>
      <c r="AT4560" s="5">
        <v>92</v>
      </c>
      <c r="AU4560" s="5">
        <v>94</v>
      </c>
      <c r="AV4560" s="5">
        <v>93</v>
      </c>
      <c r="AW4560" s="5">
        <v>97</v>
      </c>
      <c r="AX4560" s="5">
        <v>101</v>
      </c>
      <c r="AY4560" s="5">
        <v>100</v>
      </c>
      <c r="AZ4560" s="5">
        <v>99</v>
      </c>
      <c r="BA4560" s="5">
        <v>100</v>
      </c>
      <c r="BB4560" s="5">
        <v>101</v>
      </c>
      <c r="BC4560" s="5">
        <v>102</v>
      </c>
      <c r="BD4560" s="5">
        <v>102</v>
      </c>
      <c r="BE4560" s="5">
        <v>98</v>
      </c>
      <c r="BF4560" s="5">
        <v>99</v>
      </c>
      <c r="BG4560" s="5">
        <v>101</v>
      </c>
      <c r="BH4560" s="5">
        <v>102</v>
      </c>
      <c r="BI4560" s="5">
        <v>102</v>
      </c>
      <c r="BJ4560" s="5">
        <v>97</v>
      </c>
      <c r="BK4560" s="5">
        <v>100</v>
      </c>
      <c r="BL4560" s="5">
        <v>95</v>
      </c>
      <c r="BM4560" s="5">
        <v>97</v>
      </c>
      <c r="BN4560" s="5">
        <v>100</v>
      </c>
      <c r="BO4560" s="5">
        <v>98</v>
      </c>
      <c r="BP4560" s="5">
        <v>98</v>
      </c>
      <c r="BQ4560" s="5">
        <v>93</v>
      </c>
      <c r="BR4560" s="5">
        <v>92</v>
      </c>
      <c r="BS4560">
        <v>91</v>
      </c>
      <c r="BT4560">
        <v>96</v>
      </c>
      <c r="BU4560">
        <v>97</v>
      </c>
      <c r="BV4560">
        <v>86</v>
      </c>
      <c r="BW4560">
        <v>87</v>
      </c>
      <c r="BX4560">
        <v>95</v>
      </c>
      <c r="BY4560">
        <v>97</v>
      </c>
      <c r="BZ4560">
        <v>97</v>
      </c>
      <c r="CA4560">
        <v>95</v>
      </c>
      <c r="CB4560">
        <v>93</v>
      </c>
      <c r="CC4560">
        <v>96</v>
      </c>
      <c r="CD4560">
        <v>98</v>
      </c>
      <c r="CE4560">
        <v>93</v>
      </c>
      <c r="CF4560">
        <v>98</v>
      </c>
      <c r="CG4560">
        <v>98</v>
      </c>
      <c r="CH4560">
        <v>98</v>
      </c>
      <c r="CI4560">
        <v>99</v>
      </c>
      <c r="CJ4560">
        <v>98</v>
      </c>
      <c r="CK4560">
        <v>98</v>
      </c>
      <c r="CL4560">
        <v>100</v>
      </c>
      <c r="CM4560">
        <v>100</v>
      </c>
      <c r="CN4560">
        <v>102</v>
      </c>
      <c r="CO4560">
        <v>102</v>
      </c>
      <c r="CP4560">
        <v>99</v>
      </c>
      <c r="CQ4560">
        <v>98</v>
      </c>
      <c r="CR4560">
        <v>99</v>
      </c>
      <c r="CS4560">
        <v>96</v>
      </c>
      <c r="CT4560">
        <v>92</v>
      </c>
      <c r="CU4560">
        <v>95</v>
      </c>
      <c r="CV4560">
        <v>99</v>
      </c>
      <c r="CW4560">
        <v>102</v>
      </c>
      <c r="CX4560" t="s">
        <v>5</v>
      </c>
      <c r="CY4560" t="s">
        <v>208</v>
      </c>
      <c r="CZ4560" s="1">
        <f t="shared" si="5493"/>
        <v>0.85892084063597407</v>
      </c>
      <c r="DA4560" s="4">
        <f t="shared" si="5494"/>
        <v>96.322580645161295</v>
      </c>
      <c r="DB4560" s="4"/>
      <c r="DC4560" s="4"/>
      <c r="DD4560" s="4"/>
    </row>
    <row r="4561" spans="1:108" x14ac:dyDescent="0.25">
      <c r="A4561" t="s">
        <v>31</v>
      </c>
      <c r="B4561">
        <v>35.466099999999997</v>
      </c>
      <c r="C4561">
        <v>-114.9217</v>
      </c>
      <c r="D4561">
        <v>3540</v>
      </c>
      <c r="E4561" t="s">
        <v>1</v>
      </c>
      <c r="F4561">
        <v>207</v>
      </c>
      <c r="G4561">
        <v>2022</v>
      </c>
      <c r="H4561">
        <v>8</v>
      </c>
      <c r="I4561" t="s">
        <v>260</v>
      </c>
      <c r="J4561">
        <v>91</v>
      </c>
      <c r="K4561">
        <v>88</v>
      </c>
      <c r="L4561">
        <v>88</v>
      </c>
      <c r="M4561">
        <v>90</v>
      </c>
      <c r="N4561">
        <v>92</v>
      </c>
      <c r="O4561">
        <v>94</v>
      </c>
      <c r="P4561">
        <v>96</v>
      </c>
      <c r="Q4561">
        <v>97</v>
      </c>
      <c r="R4561">
        <v>101</v>
      </c>
      <c r="S4561">
        <v>100</v>
      </c>
      <c r="T4561">
        <v>99</v>
      </c>
      <c r="U4561">
        <v>89</v>
      </c>
      <c r="V4561">
        <v>97</v>
      </c>
      <c r="W4561">
        <v>95</v>
      </c>
      <c r="X4561">
        <v>97</v>
      </c>
      <c r="Y4561">
        <v>93</v>
      </c>
      <c r="Z4561">
        <v>84</v>
      </c>
      <c r="AA4561">
        <v>82</v>
      </c>
      <c r="AB4561">
        <v>85</v>
      </c>
      <c r="AC4561">
        <v>93</v>
      </c>
      <c r="AD4561">
        <v>90</v>
      </c>
      <c r="AE4561">
        <v>93</v>
      </c>
      <c r="AF4561">
        <v>96</v>
      </c>
      <c r="AG4561">
        <v>97</v>
      </c>
      <c r="AH4561">
        <v>98</v>
      </c>
      <c r="AI4561">
        <v>99</v>
      </c>
      <c r="AJ4561">
        <v>99</v>
      </c>
      <c r="AK4561">
        <v>99</v>
      </c>
      <c r="AL4561">
        <v>101</v>
      </c>
      <c r="AM4561">
        <v>101</v>
      </c>
      <c r="AN4561" s="5">
        <v>98</v>
      </c>
      <c r="AO4561" s="5">
        <v>97</v>
      </c>
      <c r="AP4561" s="5">
        <v>94</v>
      </c>
      <c r="AQ4561" s="5">
        <v>92</v>
      </c>
      <c r="AR4561" s="5">
        <v>98</v>
      </c>
      <c r="AS4561" s="5">
        <v>92</v>
      </c>
      <c r="AT4561" s="5">
        <v>93</v>
      </c>
      <c r="AU4561" s="5">
        <v>99</v>
      </c>
      <c r="AV4561" s="5">
        <v>101</v>
      </c>
      <c r="AW4561" s="5">
        <v>101</v>
      </c>
      <c r="AX4561" s="5">
        <v>104</v>
      </c>
      <c r="AY4561" s="5">
        <v>104</v>
      </c>
      <c r="AZ4561" s="5">
        <v>102</v>
      </c>
      <c r="BA4561" s="5">
        <v>101</v>
      </c>
      <c r="BB4561" s="5">
        <v>99</v>
      </c>
      <c r="BC4561" s="5">
        <v>105</v>
      </c>
      <c r="BD4561" s="5">
        <v>103</v>
      </c>
      <c r="BE4561" s="5">
        <v>105</v>
      </c>
      <c r="BF4561" s="8">
        <f>AVERAGE(BE4561,BG4561)</f>
        <v>104.5</v>
      </c>
      <c r="BG4561" s="5">
        <v>104</v>
      </c>
      <c r="BH4561" s="5">
        <v>104</v>
      </c>
      <c r="BI4561" s="5">
        <v>104</v>
      </c>
      <c r="BJ4561" s="5">
        <v>94</v>
      </c>
      <c r="BK4561" s="5">
        <v>94</v>
      </c>
      <c r="BL4561" s="5">
        <v>105</v>
      </c>
      <c r="BM4561" s="5">
        <v>92</v>
      </c>
      <c r="BN4561" s="8">
        <f>AVERAGE(BM4561,BO4561)</f>
        <v>92.5</v>
      </c>
      <c r="BO4561" s="5">
        <v>93</v>
      </c>
      <c r="BP4561" s="5">
        <v>90</v>
      </c>
      <c r="BQ4561" s="5">
        <v>89</v>
      </c>
      <c r="BR4561" s="5">
        <v>86</v>
      </c>
      <c r="BS4561">
        <v>93</v>
      </c>
      <c r="BT4561">
        <v>94</v>
      </c>
      <c r="BU4561">
        <v>94</v>
      </c>
      <c r="BV4561">
        <v>99</v>
      </c>
      <c r="BW4561">
        <v>91</v>
      </c>
      <c r="BX4561">
        <v>96</v>
      </c>
      <c r="BY4561">
        <v>99</v>
      </c>
      <c r="BZ4561">
        <v>99</v>
      </c>
      <c r="CA4561">
        <v>91</v>
      </c>
      <c r="CB4561">
        <v>99</v>
      </c>
      <c r="CC4561">
        <v>91</v>
      </c>
      <c r="CD4561">
        <v>91</v>
      </c>
      <c r="CE4561">
        <v>92</v>
      </c>
      <c r="CF4561">
        <v>87</v>
      </c>
      <c r="CG4561">
        <v>88</v>
      </c>
      <c r="CH4561">
        <v>90</v>
      </c>
      <c r="CI4561">
        <v>93</v>
      </c>
      <c r="CJ4561">
        <v>95</v>
      </c>
      <c r="CK4561">
        <v>91</v>
      </c>
      <c r="CL4561">
        <v>93</v>
      </c>
      <c r="CM4561">
        <v>90</v>
      </c>
      <c r="CN4561">
        <v>97</v>
      </c>
      <c r="CO4561">
        <v>99</v>
      </c>
      <c r="CP4561">
        <v>96</v>
      </c>
      <c r="CQ4561">
        <v>99</v>
      </c>
      <c r="CR4561">
        <v>94</v>
      </c>
      <c r="CS4561">
        <v>97</v>
      </c>
      <c r="CT4561">
        <v>99</v>
      </c>
      <c r="CU4561">
        <v>99</v>
      </c>
      <c r="CV4561">
        <v>97</v>
      </c>
      <c r="CW4561">
        <v>101</v>
      </c>
      <c r="CX4561" t="s">
        <v>2</v>
      </c>
      <c r="CY4561" t="s">
        <v>32</v>
      </c>
      <c r="CZ4561" s="1">
        <f t="shared" si="5493"/>
        <v>0.57084044629121167</v>
      </c>
      <c r="DA4561" s="4">
        <f t="shared" si="5494"/>
        <v>98.064516129032256</v>
      </c>
      <c r="DB4561" s="4"/>
      <c r="DC4561" s="4"/>
      <c r="DD4561" s="4"/>
    </row>
    <row r="4562" spans="1:108" x14ac:dyDescent="0.25">
      <c r="A4562" t="s">
        <v>234</v>
      </c>
      <c r="B4562">
        <v>36.623899999999999</v>
      </c>
      <c r="C4562">
        <v>-116.02249999999999</v>
      </c>
      <c r="D4562">
        <v>3284</v>
      </c>
      <c r="E4562" t="s">
        <v>1</v>
      </c>
      <c r="F4562">
        <v>77.5</v>
      </c>
      <c r="G4562">
        <v>2022</v>
      </c>
      <c r="H4562">
        <v>8</v>
      </c>
      <c r="I4562" t="s">
        <v>260</v>
      </c>
      <c r="J4562">
        <v>86</v>
      </c>
      <c r="K4562">
        <v>93</v>
      </c>
      <c r="L4562">
        <v>93</v>
      </c>
      <c r="M4562">
        <v>89</v>
      </c>
      <c r="N4562">
        <v>94</v>
      </c>
      <c r="O4562">
        <v>96</v>
      </c>
      <c r="P4562">
        <v>98</v>
      </c>
      <c r="Q4562">
        <v>101</v>
      </c>
      <c r="R4562">
        <v>100</v>
      </c>
      <c r="S4562">
        <v>103</v>
      </c>
      <c r="T4562">
        <v>104</v>
      </c>
      <c r="U4562">
        <v>102</v>
      </c>
      <c r="V4562">
        <v>92</v>
      </c>
      <c r="W4562">
        <v>87</v>
      </c>
      <c r="X4562">
        <v>96</v>
      </c>
      <c r="Y4562">
        <v>101</v>
      </c>
      <c r="Z4562">
        <v>94</v>
      </c>
      <c r="AA4562">
        <v>85</v>
      </c>
      <c r="AB4562">
        <v>80</v>
      </c>
      <c r="AC4562">
        <v>87</v>
      </c>
      <c r="AD4562">
        <v>95</v>
      </c>
      <c r="AE4562">
        <v>83</v>
      </c>
      <c r="AF4562">
        <v>94</v>
      </c>
      <c r="AG4562">
        <v>96</v>
      </c>
      <c r="AI4562">
        <v>103</v>
      </c>
      <c r="AJ4562">
        <v>103</v>
      </c>
      <c r="AK4562">
        <v>105</v>
      </c>
      <c r="AL4562">
        <v>102</v>
      </c>
      <c r="AM4562">
        <v>100</v>
      </c>
      <c r="AN4562" s="8">
        <f>AVERAGE(AM4562,AO4562)</f>
        <v>99</v>
      </c>
      <c r="AO4562" s="5">
        <v>98</v>
      </c>
      <c r="AP4562" s="5">
        <v>94</v>
      </c>
      <c r="AQ4562" s="5">
        <v>93</v>
      </c>
      <c r="AR4562" s="5">
        <v>95</v>
      </c>
      <c r="AS4562" s="5">
        <v>96</v>
      </c>
      <c r="AT4562" s="5">
        <v>98</v>
      </c>
      <c r="AU4562" s="5">
        <v>101</v>
      </c>
      <c r="AV4562" s="5">
        <v>102</v>
      </c>
      <c r="AW4562" s="5">
        <v>103</v>
      </c>
      <c r="AX4562" s="5">
        <v>105</v>
      </c>
      <c r="AY4562" s="5">
        <v>107</v>
      </c>
      <c r="AZ4562" s="5">
        <v>105</v>
      </c>
      <c r="BA4562" s="5">
        <v>104</v>
      </c>
      <c r="BB4562" s="5">
        <v>103</v>
      </c>
      <c r="BC4562" s="5">
        <v>106</v>
      </c>
      <c r="BD4562" s="5">
        <v>101</v>
      </c>
      <c r="BE4562" s="5">
        <v>103</v>
      </c>
      <c r="BF4562" s="5">
        <v>104</v>
      </c>
      <c r="BG4562" s="5">
        <v>106</v>
      </c>
      <c r="BH4562" s="5">
        <v>107</v>
      </c>
      <c r="BI4562" s="5">
        <v>108</v>
      </c>
      <c r="BJ4562" s="5">
        <v>101</v>
      </c>
      <c r="BK4562" s="5">
        <v>103</v>
      </c>
      <c r="BL4562" s="5">
        <v>89</v>
      </c>
      <c r="BM4562" s="5">
        <v>91</v>
      </c>
      <c r="BN4562" s="5">
        <v>98</v>
      </c>
      <c r="BO4562" s="5">
        <v>100</v>
      </c>
      <c r="BP4562" s="5">
        <v>101</v>
      </c>
      <c r="BQ4562" s="5">
        <v>99</v>
      </c>
      <c r="BR4562" s="5">
        <v>87</v>
      </c>
      <c r="BS4562">
        <v>95</v>
      </c>
      <c r="BT4562">
        <v>98</v>
      </c>
      <c r="BU4562">
        <v>102</v>
      </c>
      <c r="BV4562">
        <v>95</v>
      </c>
      <c r="BW4562">
        <v>82</v>
      </c>
      <c r="BX4562">
        <v>94</v>
      </c>
      <c r="BY4562">
        <v>101</v>
      </c>
      <c r="BZ4562">
        <v>98</v>
      </c>
      <c r="CA4562">
        <v>96</v>
      </c>
      <c r="CB4562">
        <v>98</v>
      </c>
      <c r="CC4562">
        <v>98</v>
      </c>
      <c r="CD4562">
        <v>97</v>
      </c>
      <c r="CE4562">
        <v>92</v>
      </c>
      <c r="CF4562">
        <v>98</v>
      </c>
      <c r="CG4562">
        <v>100</v>
      </c>
      <c r="CH4562">
        <v>100</v>
      </c>
      <c r="CI4562">
        <v>100</v>
      </c>
      <c r="CJ4562">
        <v>99</v>
      </c>
      <c r="CK4562">
        <v>99</v>
      </c>
      <c r="CL4562">
        <v>102</v>
      </c>
      <c r="CM4562">
        <v>102</v>
      </c>
      <c r="CN4562">
        <v>102</v>
      </c>
      <c r="CO4562">
        <v>104</v>
      </c>
      <c r="CP4562">
        <v>102</v>
      </c>
      <c r="CQ4562">
        <v>95</v>
      </c>
      <c r="CR4562">
        <v>98</v>
      </c>
      <c r="CS4562">
        <v>100</v>
      </c>
      <c r="CT4562">
        <v>99</v>
      </c>
      <c r="CU4562">
        <v>100</v>
      </c>
      <c r="CV4562">
        <v>103</v>
      </c>
      <c r="CW4562">
        <v>107</v>
      </c>
      <c r="CX4562" t="s">
        <v>2</v>
      </c>
      <c r="CY4562" t="s">
        <v>235</v>
      </c>
      <c r="CZ4562" s="1">
        <f t="shared" si="5493"/>
        <v>0.89857158216167321</v>
      </c>
      <c r="DA4562" s="4">
        <f t="shared" si="5494"/>
        <v>100.2258064516129</v>
      </c>
      <c r="DB4562" s="4"/>
      <c r="DC4562" s="4"/>
      <c r="DD4562" s="4"/>
    </row>
    <row r="4563" spans="1:108" x14ac:dyDescent="0.25">
      <c r="A4563" t="s">
        <v>199</v>
      </c>
      <c r="B4563">
        <v>35.154200000000003</v>
      </c>
      <c r="C4563">
        <v>-117.1756</v>
      </c>
      <c r="D4563">
        <v>3240</v>
      </c>
      <c r="E4563" t="s">
        <v>1</v>
      </c>
      <c r="F4563">
        <v>148</v>
      </c>
      <c r="G4563">
        <v>2022</v>
      </c>
      <c r="H4563">
        <v>8</v>
      </c>
      <c r="I4563" t="s">
        <v>260</v>
      </c>
      <c r="J4563">
        <v>88</v>
      </c>
      <c r="K4563">
        <v>91</v>
      </c>
      <c r="L4563">
        <v>89</v>
      </c>
      <c r="M4563">
        <v>87</v>
      </c>
      <c r="N4563">
        <v>91</v>
      </c>
      <c r="O4563">
        <v>93</v>
      </c>
      <c r="P4563">
        <v>97</v>
      </c>
      <c r="Q4563">
        <v>97</v>
      </c>
      <c r="R4563">
        <v>97</v>
      </c>
      <c r="S4563">
        <v>102</v>
      </c>
      <c r="T4563">
        <v>101</v>
      </c>
      <c r="U4563">
        <v>96</v>
      </c>
      <c r="V4563">
        <v>86</v>
      </c>
      <c r="W4563">
        <v>89</v>
      </c>
      <c r="X4563">
        <v>96</v>
      </c>
      <c r="Y4563">
        <v>99</v>
      </c>
      <c r="Z4563">
        <v>85</v>
      </c>
      <c r="AA4563">
        <v>77</v>
      </c>
      <c r="AB4563">
        <v>82</v>
      </c>
      <c r="AC4563">
        <v>90</v>
      </c>
      <c r="AD4563">
        <v>95</v>
      </c>
      <c r="AE4563">
        <v>85</v>
      </c>
      <c r="AF4563">
        <v>91</v>
      </c>
      <c r="AG4563">
        <v>95</v>
      </c>
      <c r="AH4563">
        <v>98</v>
      </c>
      <c r="AI4563">
        <v>100</v>
      </c>
      <c r="AJ4563">
        <v>101</v>
      </c>
      <c r="AK4563">
        <v>102</v>
      </c>
      <c r="AL4563">
        <v>98</v>
      </c>
      <c r="AM4563">
        <v>96</v>
      </c>
      <c r="AN4563" s="5">
        <v>96</v>
      </c>
      <c r="AO4563" s="5">
        <v>93</v>
      </c>
      <c r="AP4563" s="5">
        <v>88</v>
      </c>
      <c r="AQ4563" s="5">
        <v>88</v>
      </c>
      <c r="AR4563" s="5">
        <v>90</v>
      </c>
      <c r="AS4563" s="5">
        <v>92</v>
      </c>
      <c r="AT4563" s="5">
        <v>95</v>
      </c>
      <c r="AU4563" s="5">
        <v>97</v>
      </c>
      <c r="AV4563" s="5">
        <v>97</v>
      </c>
      <c r="AW4563" s="5">
        <v>101</v>
      </c>
      <c r="AX4563" s="5">
        <v>103</v>
      </c>
      <c r="AY4563" s="5">
        <v>104</v>
      </c>
      <c r="AZ4563" s="5">
        <v>102</v>
      </c>
      <c r="BA4563" s="5">
        <v>102</v>
      </c>
      <c r="BB4563" s="5">
        <v>101</v>
      </c>
      <c r="BC4563" s="5">
        <v>105</v>
      </c>
      <c r="BD4563" s="5">
        <v>104</v>
      </c>
      <c r="BE4563" s="5">
        <v>101</v>
      </c>
      <c r="BF4563" s="5">
        <v>102</v>
      </c>
      <c r="BG4563" s="5">
        <v>101</v>
      </c>
      <c r="BH4563" s="5">
        <v>103</v>
      </c>
      <c r="BI4563" s="5">
        <v>103</v>
      </c>
      <c r="BJ4563" s="5">
        <v>101</v>
      </c>
      <c r="BK4563" s="5">
        <v>102</v>
      </c>
      <c r="BL4563" s="5">
        <v>95</v>
      </c>
      <c r="BM4563" s="5">
        <v>99</v>
      </c>
      <c r="BN4563" s="5">
        <v>102</v>
      </c>
      <c r="BO4563" s="5">
        <v>99</v>
      </c>
      <c r="BP4563" s="5">
        <v>99</v>
      </c>
      <c r="BQ4563" s="5">
        <v>93</v>
      </c>
      <c r="BR4563" s="5">
        <v>92</v>
      </c>
      <c r="BS4563">
        <v>92</v>
      </c>
      <c r="BT4563">
        <v>97</v>
      </c>
      <c r="BU4563">
        <v>101</v>
      </c>
      <c r="BV4563">
        <v>88</v>
      </c>
      <c r="BW4563">
        <v>93</v>
      </c>
      <c r="BX4563">
        <v>98</v>
      </c>
      <c r="BY4563">
        <v>101</v>
      </c>
      <c r="BZ4563">
        <v>98</v>
      </c>
      <c r="CA4563">
        <v>96</v>
      </c>
      <c r="CB4563">
        <v>96</v>
      </c>
      <c r="CC4563">
        <v>97</v>
      </c>
      <c r="CD4563">
        <v>100</v>
      </c>
      <c r="CE4563">
        <v>94</v>
      </c>
      <c r="CF4563">
        <v>100</v>
      </c>
      <c r="CG4563">
        <v>100</v>
      </c>
      <c r="CH4563">
        <v>101</v>
      </c>
      <c r="CI4563">
        <v>101</v>
      </c>
      <c r="CJ4563">
        <v>101</v>
      </c>
      <c r="CK4563">
        <v>101</v>
      </c>
      <c r="CL4563">
        <v>102</v>
      </c>
      <c r="CM4563">
        <v>101</v>
      </c>
      <c r="CN4563">
        <v>103</v>
      </c>
      <c r="CO4563">
        <v>104</v>
      </c>
      <c r="CP4563">
        <v>102</v>
      </c>
      <c r="CQ4563">
        <v>99</v>
      </c>
      <c r="CR4563">
        <v>100</v>
      </c>
      <c r="CS4563">
        <v>98</v>
      </c>
      <c r="CT4563">
        <v>95</v>
      </c>
      <c r="CU4563">
        <v>99</v>
      </c>
      <c r="CV4563">
        <v>102</v>
      </c>
      <c r="CW4563">
        <v>105</v>
      </c>
      <c r="CX4563" t="s">
        <v>5</v>
      </c>
      <c r="CY4563" t="s">
        <v>200</v>
      </c>
      <c r="CZ4563" s="1">
        <f t="shared" si="5493"/>
        <v>0.90937477834854774</v>
      </c>
      <c r="DA4563" s="4">
        <f t="shared" si="5494"/>
        <v>98.387096774193552</v>
      </c>
      <c r="DB4563" s="4"/>
      <c r="DC4563" s="4"/>
      <c r="DD4563" s="4"/>
    </row>
    <row r="4564" spans="1:108" x14ac:dyDescent="0.25">
      <c r="A4564" t="s">
        <v>161</v>
      </c>
      <c r="B4564">
        <v>36.620600000000003</v>
      </c>
      <c r="C4564">
        <v>-116.0278</v>
      </c>
      <c r="D4564">
        <v>3230</v>
      </c>
      <c r="E4564" t="s">
        <v>1</v>
      </c>
      <c r="F4564">
        <v>77</v>
      </c>
      <c r="G4564">
        <v>2022</v>
      </c>
      <c r="H4564">
        <v>8</v>
      </c>
      <c r="I4564" t="s">
        <v>260</v>
      </c>
      <c r="J4564">
        <v>88</v>
      </c>
      <c r="K4564">
        <v>94</v>
      </c>
      <c r="L4564">
        <v>94</v>
      </c>
      <c r="M4564">
        <v>89</v>
      </c>
      <c r="N4564">
        <v>95</v>
      </c>
      <c r="O4564">
        <v>97</v>
      </c>
      <c r="P4564">
        <v>100</v>
      </c>
      <c r="Q4564">
        <v>102</v>
      </c>
      <c r="R4564">
        <v>101</v>
      </c>
      <c r="S4564">
        <v>104</v>
      </c>
      <c r="T4564">
        <v>105</v>
      </c>
      <c r="U4564">
        <v>103</v>
      </c>
      <c r="V4564">
        <v>93</v>
      </c>
      <c r="W4564">
        <v>89</v>
      </c>
      <c r="X4564">
        <v>97</v>
      </c>
      <c r="Y4564">
        <v>102</v>
      </c>
      <c r="Z4564">
        <v>95</v>
      </c>
      <c r="AA4564">
        <v>85</v>
      </c>
      <c r="AB4564">
        <v>81</v>
      </c>
      <c r="AC4564">
        <v>90</v>
      </c>
      <c r="AD4564">
        <v>96</v>
      </c>
      <c r="AE4564">
        <v>84</v>
      </c>
      <c r="AF4564">
        <v>95</v>
      </c>
      <c r="AG4564">
        <v>97</v>
      </c>
      <c r="AH4564">
        <v>101</v>
      </c>
      <c r="AI4564">
        <v>104</v>
      </c>
      <c r="AJ4564">
        <v>104</v>
      </c>
      <c r="AK4564">
        <v>107</v>
      </c>
      <c r="AL4564">
        <v>103</v>
      </c>
      <c r="AM4564">
        <v>101</v>
      </c>
      <c r="AN4564" s="5">
        <v>99</v>
      </c>
      <c r="AO4564" s="5">
        <v>99</v>
      </c>
      <c r="AP4564" s="5">
        <v>95</v>
      </c>
      <c r="AQ4564" s="5">
        <v>94</v>
      </c>
      <c r="AR4564" s="5">
        <v>96</v>
      </c>
      <c r="AS4564" s="5">
        <v>97</v>
      </c>
      <c r="AT4564" s="5">
        <v>99</v>
      </c>
      <c r="AU4564" s="5">
        <v>102</v>
      </c>
      <c r="AV4564" s="5">
        <v>104</v>
      </c>
      <c r="AW4564" s="5">
        <v>104</v>
      </c>
      <c r="AX4564" s="5">
        <v>107</v>
      </c>
      <c r="AY4564" s="5">
        <v>108</v>
      </c>
      <c r="AZ4564" s="5">
        <v>106</v>
      </c>
      <c r="BA4564" s="5">
        <v>105</v>
      </c>
      <c r="BB4564" s="5">
        <v>104</v>
      </c>
      <c r="BC4564" s="5">
        <v>107</v>
      </c>
      <c r="BD4564" s="5">
        <v>103</v>
      </c>
      <c r="BE4564" s="5">
        <v>103</v>
      </c>
      <c r="BF4564" s="5">
        <v>105</v>
      </c>
      <c r="BG4564" s="5">
        <v>107</v>
      </c>
      <c r="BH4564" s="5">
        <v>108</v>
      </c>
      <c r="BI4564" s="5">
        <v>109</v>
      </c>
      <c r="BJ4564" s="5">
        <v>102</v>
      </c>
      <c r="BK4564" s="5">
        <v>104</v>
      </c>
      <c r="BL4564" s="5">
        <v>89</v>
      </c>
      <c r="BM4564" s="5">
        <v>92</v>
      </c>
      <c r="BN4564" s="5">
        <v>98</v>
      </c>
      <c r="BO4564" s="5">
        <v>101</v>
      </c>
      <c r="BP4564" s="5">
        <v>102</v>
      </c>
      <c r="BQ4564" s="5">
        <v>100</v>
      </c>
      <c r="BR4564" s="5">
        <v>89</v>
      </c>
      <c r="BS4564">
        <v>96</v>
      </c>
      <c r="BT4564">
        <v>99</v>
      </c>
      <c r="BU4564">
        <v>103</v>
      </c>
      <c r="BV4564">
        <v>95</v>
      </c>
      <c r="BW4564">
        <v>82</v>
      </c>
      <c r="BX4564">
        <v>95</v>
      </c>
      <c r="BY4564">
        <v>102</v>
      </c>
      <c r="BZ4564">
        <v>99</v>
      </c>
      <c r="CA4564">
        <v>97</v>
      </c>
      <c r="CB4564">
        <v>99</v>
      </c>
      <c r="CC4564">
        <v>100</v>
      </c>
      <c r="CD4564">
        <v>99</v>
      </c>
      <c r="CE4564">
        <v>94</v>
      </c>
      <c r="CF4564">
        <v>99</v>
      </c>
      <c r="CG4564">
        <v>100</v>
      </c>
      <c r="CH4564">
        <v>101</v>
      </c>
      <c r="CI4564">
        <v>101</v>
      </c>
      <c r="CJ4564">
        <v>102</v>
      </c>
      <c r="CK4564">
        <v>101</v>
      </c>
      <c r="CL4564">
        <v>103</v>
      </c>
      <c r="CM4564">
        <v>104</v>
      </c>
      <c r="CN4564">
        <v>103</v>
      </c>
      <c r="CO4564">
        <v>107</v>
      </c>
      <c r="CP4564">
        <v>103</v>
      </c>
      <c r="CQ4564">
        <v>96</v>
      </c>
      <c r="CR4564">
        <v>99</v>
      </c>
      <c r="CS4564">
        <v>101</v>
      </c>
      <c r="CT4564">
        <v>100</v>
      </c>
      <c r="CU4564">
        <v>102</v>
      </c>
      <c r="CV4564">
        <v>104</v>
      </c>
      <c r="CW4564">
        <v>108</v>
      </c>
      <c r="CX4564" t="s">
        <v>2</v>
      </c>
      <c r="CY4564" t="s">
        <v>162</v>
      </c>
      <c r="CZ4564" s="1">
        <f t="shared" si="5493"/>
        <v>0.89593466266320565</v>
      </c>
      <c r="DA4564" s="4">
        <f t="shared" si="5494"/>
        <v>101.2258064516129</v>
      </c>
      <c r="DB4564" s="4"/>
      <c r="DC4564" s="4"/>
      <c r="DD4564" s="4"/>
    </row>
    <row r="4565" spans="1:108" x14ac:dyDescent="0.25">
      <c r="A4565" t="s">
        <v>251</v>
      </c>
      <c r="B4565">
        <v>34.359200000000001</v>
      </c>
      <c r="C4565">
        <v>-116.5378</v>
      </c>
      <c r="D4565">
        <v>3167</v>
      </c>
      <c r="E4565" t="s">
        <v>1</v>
      </c>
      <c r="F4565">
        <v>235.6</v>
      </c>
      <c r="G4565">
        <v>2022</v>
      </c>
      <c r="H4565">
        <v>8</v>
      </c>
      <c r="I4565" t="s">
        <v>260</v>
      </c>
      <c r="J4565">
        <v>81</v>
      </c>
      <c r="K4565">
        <v>86</v>
      </c>
      <c r="L4565">
        <v>94</v>
      </c>
      <c r="M4565">
        <v>90</v>
      </c>
      <c r="N4565">
        <v>89</v>
      </c>
      <c r="O4565">
        <v>93</v>
      </c>
      <c r="P4565">
        <v>94</v>
      </c>
      <c r="Q4565">
        <v>96</v>
      </c>
      <c r="R4565">
        <v>98</v>
      </c>
      <c r="S4565">
        <v>98</v>
      </c>
      <c r="T4565">
        <v>104</v>
      </c>
      <c r="U4565">
        <v>105</v>
      </c>
      <c r="V4565">
        <v>100</v>
      </c>
      <c r="W4565">
        <v>90</v>
      </c>
      <c r="X4565">
        <v>90</v>
      </c>
      <c r="Y4565">
        <v>96</v>
      </c>
      <c r="Z4565">
        <v>100</v>
      </c>
      <c r="AA4565">
        <v>96</v>
      </c>
      <c r="AB4565">
        <v>86</v>
      </c>
      <c r="AC4565">
        <v>83</v>
      </c>
      <c r="AD4565">
        <v>89</v>
      </c>
      <c r="AE4565">
        <v>96</v>
      </c>
      <c r="AF4565">
        <v>91</v>
      </c>
      <c r="AG4565">
        <v>95</v>
      </c>
      <c r="AH4565">
        <v>97</v>
      </c>
      <c r="AI4565">
        <v>98</v>
      </c>
      <c r="AJ4565">
        <v>100</v>
      </c>
      <c r="AK4565">
        <v>99</v>
      </c>
      <c r="AL4565">
        <v>103</v>
      </c>
      <c r="AM4565">
        <v>101</v>
      </c>
      <c r="AN4565" s="5">
        <v>100</v>
      </c>
      <c r="AO4565" s="5">
        <v>99</v>
      </c>
      <c r="AP4565" s="5">
        <v>97</v>
      </c>
      <c r="AQ4565" s="5">
        <v>93</v>
      </c>
      <c r="AR4565" s="5">
        <v>92</v>
      </c>
      <c r="AS4565" s="5">
        <v>93</v>
      </c>
      <c r="AT4565" s="5">
        <v>94</v>
      </c>
      <c r="AU4565" s="5">
        <v>96</v>
      </c>
      <c r="AV4565" s="5">
        <v>101</v>
      </c>
      <c r="AW4565" s="5">
        <v>101</v>
      </c>
      <c r="AX4565" s="5">
        <v>103</v>
      </c>
      <c r="AY4565" s="5">
        <v>104</v>
      </c>
      <c r="AZ4565" s="5">
        <v>103</v>
      </c>
      <c r="BA4565" s="5">
        <v>102</v>
      </c>
      <c r="BB4565" s="5">
        <v>99</v>
      </c>
      <c r="BC4565" s="5">
        <v>103</v>
      </c>
      <c r="BD4565" s="5">
        <v>105</v>
      </c>
      <c r="BE4565" s="5">
        <v>106</v>
      </c>
      <c r="BF4565" s="5">
        <v>101</v>
      </c>
      <c r="BG4565" s="5">
        <v>104</v>
      </c>
      <c r="BH4565" s="5">
        <v>103</v>
      </c>
      <c r="BI4565" s="5">
        <v>105</v>
      </c>
      <c r="BJ4565" s="5">
        <v>104</v>
      </c>
      <c r="BK4565" s="5">
        <v>98</v>
      </c>
      <c r="BL4565" s="5">
        <v>97</v>
      </c>
      <c r="BM4565" s="5">
        <v>95</v>
      </c>
      <c r="BN4565" s="5">
        <v>94</v>
      </c>
      <c r="BO4565" s="5">
        <v>97</v>
      </c>
      <c r="BP4565" s="5">
        <v>97</v>
      </c>
      <c r="BQ4565" s="5">
        <v>95</v>
      </c>
      <c r="BR4565" s="5">
        <v>95</v>
      </c>
      <c r="BS4565">
        <v>92</v>
      </c>
      <c r="BT4565">
        <v>89</v>
      </c>
      <c r="BU4565">
        <v>94</v>
      </c>
      <c r="BV4565">
        <v>99</v>
      </c>
      <c r="BW4565">
        <v>86</v>
      </c>
      <c r="BX4565">
        <v>91</v>
      </c>
      <c r="BY4565">
        <v>96</v>
      </c>
      <c r="BZ4565">
        <v>99</v>
      </c>
      <c r="CA4565">
        <v>96</v>
      </c>
      <c r="CB4565">
        <v>95</v>
      </c>
      <c r="CC4565">
        <v>98</v>
      </c>
      <c r="CD4565">
        <v>99</v>
      </c>
      <c r="CE4565">
        <v>100</v>
      </c>
      <c r="CF4565">
        <v>91</v>
      </c>
      <c r="CG4565">
        <v>98</v>
      </c>
      <c r="CH4565">
        <v>97</v>
      </c>
      <c r="CI4565">
        <v>99</v>
      </c>
      <c r="CJ4565">
        <v>100</v>
      </c>
      <c r="CK4565">
        <v>98</v>
      </c>
      <c r="CL4565">
        <v>97</v>
      </c>
      <c r="CM4565">
        <v>101</v>
      </c>
      <c r="CN4565">
        <v>102</v>
      </c>
      <c r="CO4565">
        <v>103</v>
      </c>
      <c r="CP4565">
        <v>102</v>
      </c>
      <c r="CQ4565">
        <v>98</v>
      </c>
      <c r="CR4565">
        <v>96</v>
      </c>
      <c r="CS4565">
        <v>100</v>
      </c>
      <c r="CT4565">
        <v>99</v>
      </c>
      <c r="CU4565">
        <v>96</v>
      </c>
      <c r="CV4565">
        <v>97</v>
      </c>
      <c r="CW4565">
        <v>102</v>
      </c>
      <c r="CX4565" t="s">
        <v>5</v>
      </c>
      <c r="CY4565" t="s">
        <v>252</v>
      </c>
      <c r="CZ4565" s="1">
        <f t="shared" si="5493"/>
        <v>0.73497895006956482</v>
      </c>
      <c r="DA4565" s="4">
        <f t="shared" si="5494"/>
        <v>99.225806451612897</v>
      </c>
      <c r="DB4565" s="4"/>
      <c r="DC4565" s="4"/>
      <c r="DD4565" s="4"/>
    </row>
    <row r="4566" spans="1:108" x14ac:dyDescent="0.25">
      <c r="A4566" t="s">
        <v>165</v>
      </c>
      <c r="B4566">
        <v>34.502499999999998</v>
      </c>
      <c r="C4566">
        <v>-117.8969</v>
      </c>
      <c r="D4566">
        <v>3101</v>
      </c>
      <c r="E4566" t="s">
        <v>1</v>
      </c>
      <c r="F4566">
        <v>236.8</v>
      </c>
      <c r="G4566">
        <v>2022</v>
      </c>
      <c r="H4566">
        <v>8</v>
      </c>
      <c r="I4566" t="s">
        <v>260</v>
      </c>
      <c r="J4566">
        <v>88</v>
      </c>
      <c r="K4566">
        <v>92</v>
      </c>
      <c r="L4566">
        <v>91</v>
      </c>
      <c r="M4566">
        <v>85</v>
      </c>
      <c r="N4566">
        <v>89</v>
      </c>
      <c r="O4566">
        <v>92</v>
      </c>
      <c r="P4566">
        <v>98</v>
      </c>
      <c r="Q4566">
        <v>98</v>
      </c>
      <c r="R4566">
        <v>100</v>
      </c>
      <c r="S4566">
        <v>103</v>
      </c>
      <c r="T4566">
        <v>102</v>
      </c>
      <c r="U4566">
        <v>96</v>
      </c>
      <c r="V4566">
        <v>92</v>
      </c>
      <c r="W4566">
        <v>91</v>
      </c>
      <c r="X4566">
        <v>97</v>
      </c>
      <c r="Y4566">
        <v>100</v>
      </c>
      <c r="Z4566">
        <v>97</v>
      </c>
      <c r="AA4566">
        <v>82</v>
      </c>
      <c r="AB4566">
        <v>83</v>
      </c>
      <c r="AC4566">
        <v>90</v>
      </c>
      <c r="AD4566">
        <v>93</v>
      </c>
      <c r="AE4566">
        <v>90</v>
      </c>
      <c r="AF4566">
        <v>91</v>
      </c>
      <c r="AG4566">
        <v>94</v>
      </c>
      <c r="AH4566">
        <v>98</v>
      </c>
      <c r="AI4566">
        <v>101</v>
      </c>
      <c r="AJ4566">
        <v>101</v>
      </c>
      <c r="AK4566">
        <v>102</v>
      </c>
      <c r="AL4566">
        <v>102</v>
      </c>
      <c r="AM4566">
        <v>94</v>
      </c>
      <c r="AN4566" s="5">
        <v>97</v>
      </c>
      <c r="AO4566" s="5">
        <v>93</v>
      </c>
      <c r="AP4566" s="5">
        <v>91</v>
      </c>
      <c r="AQ4566" s="5">
        <v>90</v>
      </c>
      <c r="AR4566" s="5">
        <v>90</v>
      </c>
      <c r="AS4566" s="5">
        <v>96</v>
      </c>
      <c r="AT4566" s="5">
        <v>97</v>
      </c>
      <c r="AU4566" s="5">
        <v>98</v>
      </c>
      <c r="AV4566" s="5">
        <v>99</v>
      </c>
      <c r="AW4566" s="5">
        <v>99</v>
      </c>
      <c r="AX4566" s="5">
        <v>103</v>
      </c>
      <c r="AY4566" s="5">
        <v>100</v>
      </c>
      <c r="AZ4566" s="5">
        <v>100</v>
      </c>
      <c r="BA4566" s="5">
        <v>103</v>
      </c>
      <c r="BB4566" s="5">
        <v>103</v>
      </c>
      <c r="BC4566" s="5">
        <v>106</v>
      </c>
      <c r="BD4566" s="5">
        <v>106</v>
      </c>
      <c r="BE4566" s="5">
        <v>106</v>
      </c>
      <c r="BF4566" s="5">
        <v>104</v>
      </c>
      <c r="BG4566" s="5">
        <v>106</v>
      </c>
      <c r="BH4566" s="5">
        <v>106</v>
      </c>
      <c r="BI4566" s="5">
        <v>104</v>
      </c>
      <c r="BJ4566" s="5">
        <v>103</v>
      </c>
      <c r="BK4566" s="5">
        <v>101</v>
      </c>
      <c r="BL4566" s="5">
        <v>100</v>
      </c>
      <c r="BM4566" s="5">
        <v>99</v>
      </c>
      <c r="BN4566" s="5">
        <v>102</v>
      </c>
      <c r="BO4566" s="5">
        <v>101</v>
      </c>
      <c r="BP4566" s="5">
        <v>103</v>
      </c>
      <c r="BQ4566" s="5">
        <v>102</v>
      </c>
      <c r="BR4566" s="5">
        <v>102</v>
      </c>
      <c r="BS4566">
        <v>92</v>
      </c>
      <c r="BT4566">
        <v>98</v>
      </c>
      <c r="BU4566">
        <v>97</v>
      </c>
      <c r="BV4566">
        <v>98</v>
      </c>
      <c r="BW4566">
        <v>100</v>
      </c>
      <c r="BX4566">
        <v>100</v>
      </c>
      <c r="BY4566">
        <v>103</v>
      </c>
      <c r="BZ4566">
        <v>104</v>
      </c>
      <c r="CA4566">
        <v>99</v>
      </c>
      <c r="CB4566">
        <v>99</v>
      </c>
      <c r="CC4566">
        <v>100</v>
      </c>
      <c r="CD4566">
        <v>102</v>
      </c>
      <c r="CE4566">
        <v>101</v>
      </c>
      <c r="CF4566">
        <v>102</v>
      </c>
      <c r="CG4566">
        <v>101</v>
      </c>
      <c r="CH4566">
        <v>102</v>
      </c>
      <c r="CI4566">
        <v>102</v>
      </c>
      <c r="CJ4566">
        <v>101</v>
      </c>
      <c r="CK4566">
        <v>101</v>
      </c>
      <c r="CL4566">
        <v>100</v>
      </c>
      <c r="CM4566">
        <v>99</v>
      </c>
      <c r="CN4566">
        <v>101</v>
      </c>
      <c r="CO4566">
        <v>102</v>
      </c>
      <c r="CP4566">
        <v>104</v>
      </c>
      <c r="CQ4566">
        <v>99</v>
      </c>
      <c r="CR4566">
        <v>100</v>
      </c>
      <c r="CS4566">
        <v>99</v>
      </c>
      <c r="CT4566">
        <v>98</v>
      </c>
      <c r="CU4566">
        <v>100</v>
      </c>
      <c r="CV4566">
        <v>102</v>
      </c>
      <c r="CW4566">
        <v>105</v>
      </c>
      <c r="CX4566" t="s">
        <v>5</v>
      </c>
      <c r="CY4566" t="s">
        <v>166</v>
      </c>
      <c r="CZ4566" s="1">
        <f t="shared" si="5493"/>
        <v>0.69312034686306423</v>
      </c>
      <c r="DA4566" s="4">
        <f t="shared" si="5494"/>
        <v>100.3225806451613</v>
      </c>
      <c r="DB4566" s="4"/>
      <c r="DC4566" s="4"/>
      <c r="DD4566" s="4"/>
    </row>
    <row r="4567" spans="1:108" x14ac:dyDescent="0.25">
      <c r="A4567" t="s">
        <v>65</v>
      </c>
      <c r="B4567">
        <v>36.438099999999999</v>
      </c>
      <c r="C4567">
        <v>-115.36</v>
      </c>
      <c r="D4567">
        <v>2914</v>
      </c>
      <c r="E4567" t="s">
        <v>1</v>
      </c>
      <c r="F4567">
        <v>134.69999999999999</v>
      </c>
      <c r="G4567">
        <v>2022</v>
      </c>
      <c r="H4567">
        <v>8</v>
      </c>
      <c r="I4567" t="s">
        <v>260</v>
      </c>
      <c r="J4567">
        <v>83</v>
      </c>
      <c r="K4567">
        <v>95</v>
      </c>
      <c r="L4567">
        <v>96</v>
      </c>
      <c r="M4567">
        <v>92</v>
      </c>
      <c r="N4567">
        <v>97</v>
      </c>
      <c r="O4567">
        <v>98</v>
      </c>
      <c r="P4567">
        <v>101</v>
      </c>
      <c r="Q4567">
        <v>103</v>
      </c>
      <c r="R4567">
        <v>104</v>
      </c>
      <c r="S4567">
        <v>107</v>
      </c>
      <c r="T4567">
        <v>107</v>
      </c>
      <c r="U4567">
        <v>105</v>
      </c>
      <c r="V4567">
        <v>94</v>
      </c>
      <c r="W4567">
        <v>89</v>
      </c>
      <c r="X4567">
        <v>97</v>
      </c>
      <c r="Y4567">
        <v>104</v>
      </c>
      <c r="Z4567">
        <v>99</v>
      </c>
      <c r="AA4567">
        <v>88</v>
      </c>
      <c r="AB4567">
        <v>90</v>
      </c>
      <c r="AC4567">
        <v>87</v>
      </c>
      <c r="AD4567">
        <v>96</v>
      </c>
      <c r="AE4567">
        <v>89</v>
      </c>
      <c r="AF4567">
        <v>89</v>
      </c>
      <c r="AG4567">
        <v>100</v>
      </c>
      <c r="AH4567">
        <v>102</v>
      </c>
      <c r="AI4567">
        <v>103</v>
      </c>
      <c r="AJ4567">
        <v>102</v>
      </c>
      <c r="AK4567">
        <v>106</v>
      </c>
      <c r="AL4567">
        <v>105</v>
      </c>
      <c r="AM4567">
        <v>103</v>
      </c>
      <c r="AN4567" s="5">
        <v>103</v>
      </c>
      <c r="AO4567" s="5">
        <v>101</v>
      </c>
      <c r="AP4567" s="5">
        <v>97</v>
      </c>
      <c r="AQ4567" s="5">
        <v>97</v>
      </c>
      <c r="AR4567" s="5">
        <v>98</v>
      </c>
      <c r="AS4567" s="5">
        <v>98</v>
      </c>
      <c r="AT4567" s="5">
        <v>98</v>
      </c>
      <c r="AU4567" s="5">
        <v>103</v>
      </c>
      <c r="AV4567" s="5">
        <v>106</v>
      </c>
      <c r="AW4567" s="5">
        <v>105</v>
      </c>
      <c r="AX4567" s="5">
        <v>108</v>
      </c>
      <c r="AY4567" s="5">
        <v>109</v>
      </c>
      <c r="AZ4567" s="5">
        <v>107</v>
      </c>
      <c r="BA4567" s="5">
        <v>105</v>
      </c>
      <c r="BB4567" s="5">
        <v>108</v>
      </c>
      <c r="BC4567" s="5">
        <v>108</v>
      </c>
      <c r="BD4567" s="5">
        <v>103</v>
      </c>
      <c r="BE4567" s="5">
        <v>103</v>
      </c>
      <c r="BF4567" s="5">
        <v>106</v>
      </c>
      <c r="BG4567" s="5">
        <v>107</v>
      </c>
      <c r="BH4567" s="5">
        <v>109</v>
      </c>
      <c r="BI4567" s="5">
        <v>110</v>
      </c>
      <c r="BJ4567" s="5">
        <v>102</v>
      </c>
      <c r="BK4567" s="5">
        <v>103</v>
      </c>
      <c r="BL4567" s="5">
        <v>93</v>
      </c>
      <c r="BM4567" s="5">
        <v>93</v>
      </c>
      <c r="BN4567" s="5">
        <v>97</v>
      </c>
      <c r="BO4567" s="5">
        <v>97</v>
      </c>
      <c r="BP4567" s="5">
        <v>96</v>
      </c>
      <c r="BQ4567" s="5">
        <v>94</v>
      </c>
      <c r="BR4567" s="5">
        <v>90</v>
      </c>
      <c r="BS4567">
        <v>96</v>
      </c>
      <c r="BU4567">
        <v>103</v>
      </c>
      <c r="BV4567">
        <v>99</v>
      </c>
      <c r="BW4567">
        <v>92</v>
      </c>
      <c r="BX4567">
        <v>97</v>
      </c>
      <c r="BY4567">
        <v>101</v>
      </c>
      <c r="BZ4567">
        <v>102</v>
      </c>
      <c r="CA4567">
        <v>96</v>
      </c>
      <c r="CB4567">
        <v>94</v>
      </c>
      <c r="CC4567">
        <v>97</v>
      </c>
      <c r="CD4567">
        <v>83</v>
      </c>
      <c r="CE4567">
        <v>90</v>
      </c>
      <c r="CF4567">
        <v>91</v>
      </c>
      <c r="CG4567">
        <v>96</v>
      </c>
      <c r="CH4567">
        <v>93</v>
      </c>
      <c r="CI4567">
        <v>95</v>
      </c>
      <c r="CJ4567">
        <v>99</v>
      </c>
      <c r="CK4567">
        <v>93</v>
      </c>
      <c r="CL4567">
        <v>92</v>
      </c>
      <c r="CM4567">
        <v>96</v>
      </c>
      <c r="CN4567">
        <v>101</v>
      </c>
      <c r="CO4567">
        <v>103</v>
      </c>
      <c r="CP4567">
        <v>98</v>
      </c>
      <c r="CQ4567">
        <v>95</v>
      </c>
      <c r="CR4567">
        <v>100</v>
      </c>
      <c r="CS4567">
        <v>102</v>
      </c>
      <c r="CT4567">
        <v>100</v>
      </c>
      <c r="CU4567">
        <v>101</v>
      </c>
      <c r="CW4567">
        <v>107</v>
      </c>
      <c r="CX4567" t="s">
        <v>2</v>
      </c>
      <c r="CY4567" t="s">
        <v>66</v>
      </c>
      <c r="CZ4567" s="1">
        <f t="shared" si="5493"/>
        <v>0.79651773728326003</v>
      </c>
      <c r="DA4567" s="4">
        <f t="shared" si="5494"/>
        <v>101.74193548387096</v>
      </c>
      <c r="DB4567" s="4"/>
      <c r="DC4567" s="4"/>
      <c r="DD4567" s="4"/>
    </row>
    <row r="4568" spans="1:108" x14ac:dyDescent="0.25">
      <c r="A4568" t="s">
        <v>215</v>
      </c>
      <c r="B4568">
        <v>34.390599999999999</v>
      </c>
      <c r="C4568">
        <v>-116.51690000000001</v>
      </c>
      <c r="D4568">
        <v>2900</v>
      </c>
      <c r="E4568" t="s">
        <v>1</v>
      </c>
      <c r="F4568">
        <v>232.4</v>
      </c>
      <c r="G4568">
        <v>2022</v>
      </c>
      <c r="H4568">
        <v>8</v>
      </c>
      <c r="I4568" t="s">
        <v>260</v>
      </c>
      <c r="J4568">
        <v>91</v>
      </c>
      <c r="K4568">
        <v>95</v>
      </c>
      <c r="L4568">
        <v>93</v>
      </c>
      <c r="M4568">
        <v>92</v>
      </c>
      <c r="N4568">
        <v>95</v>
      </c>
      <c r="O4568">
        <v>97</v>
      </c>
      <c r="P4568">
        <v>99</v>
      </c>
      <c r="Q4568">
        <v>101</v>
      </c>
      <c r="R4568">
        <v>101</v>
      </c>
      <c r="S4568">
        <v>105</v>
      </c>
      <c r="T4568">
        <v>107</v>
      </c>
      <c r="U4568">
        <v>103</v>
      </c>
      <c r="V4568">
        <v>92</v>
      </c>
      <c r="W4568">
        <v>93</v>
      </c>
      <c r="X4568">
        <v>99</v>
      </c>
      <c r="Y4568">
        <v>102</v>
      </c>
      <c r="Z4568">
        <v>97</v>
      </c>
      <c r="AA4568">
        <v>88</v>
      </c>
      <c r="AB4568">
        <v>86</v>
      </c>
      <c r="AC4568">
        <v>91</v>
      </c>
      <c r="AD4568">
        <v>97</v>
      </c>
      <c r="AE4568">
        <v>92</v>
      </c>
      <c r="AF4568">
        <v>99</v>
      </c>
      <c r="AG4568">
        <v>101</v>
      </c>
      <c r="AH4568">
        <v>102</v>
      </c>
      <c r="AI4568">
        <v>101</v>
      </c>
      <c r="AJ4568">
        <v>100</v>
      </c>
      <c r="AK4568">
        <v>103</v>
      </c>
      <c r="AL4568">
        <v>104</v>
      </c>
      <c r="AM4568">
        <v>100</v>
      </c>
      <c r="AN4568" s="5">
        <v>101</v>
      </c>
      <c r="AO4568" s="5">
        <v>99</v>
      </c>
      <c r="AP4568" s="5">
        <v>97</v>
      </c>
      <c r="AQ4568" s="5">
        <v>95</v>
      </c>
      <c r="AR4568" s="5">
        <v>95</v>
      </c>
      <c r="AS4568" s="5">
        <v>95</v>
      </c>
      <c r="AT4568" s="5">
        <v>98</v>
      </c>
      <c r="AU4568" s="5">
        <v>104</v>
      </c>
      <c r="AV4568" s="5">
        <v>104</v>
      </c>
      <c r="AW4568" s="5">
        <v>104</v>
      </c>
      <c r="AX4568" s="5">
        <v>106</v>
      </c>
      <c r="AY4568" s="5">
        <v>106</v>
      </c>
      <c r="AZ4568" s="5">
        <v>105</v>
      </c>
      <c r="BA4568" s="5">
        <v>101</v>
      </c>
      <c r="BB4568" s="5">
        <v>104</v>
      </c>
      <c r="BC4568" s="5">
        <v>108</v>
      </c>
      <c r="BD4568" s="5">
        <v>107</v>
      </c>
      <c r="BE4568" s="5">
        <v>102</v>
      </c>
      <c r="BF4568" s="5">
        <v>105</v>
      </c>
      <c r="BG4568" s="5">
        <v>105</v>
      </c>
      <c r="BH4568" s="5">
        <v>108</v>
      </c>
      <c r="BI4568" s="5">
        <v>106</v>
      </c>
      <c r="BJ4568" s="5">
        <v>98</v>
      </c>
      <c r="BK4568" s="5">
        <v>99</v>
      </c>
      <c r="BL4568" s="5">
        <v>97</v>
      </c>
      <c r="BM4568" s="5">
        <v>98</v>
      </c>
      <c r="BN4568" s="5">
        <v>101</v>
      </c>
      <c r="BO4568" s="5">
        <v>101</v>
      </c>
      <c r="BP4568" s="5">
        <v>97</v>
      </c>
      <c r="BQ4568" s="5">
        <v>96</v>
      </c>
      <c r="BR4568" s="5">
        <v>94</v>
      </c>
      <c r="BS4568">
        <v>93</v>
      </c>
      <c r="BT4568">
        <v>98</v>
      </c>
      <c r="BU4568">
        <v>101</v>
      </c>
      <c r="BV4568">
        <v>89</v>
      </c>
      <c r="BW4568">
        <v>92</v>
      </c>
      <c r="BX4568">
        <v>100</v>
      </c>
      <c r="BY4568">
        <v>100</v>
      </c>
      <c r="BZ4568">
        <v>98</v>
      </c>
      <c r="CA4568">
        <v>99</v>
      </c>
      <c r="CB4568">
        <v>99</v>
      </c>
      <c r="CC4568">
        <v>101</v>
      </c>
      <c r="CD4568">
        <v>103</v>
      </c>
      <c r="CE4568">
        <v>93</v>
      </c>
      <c r="CF4568">
        <v>101</v>
      </c>
      <c r="CG4568">
        <v>100</v>
      </c>
      <c r="CH4568">
        <v>100</v>
      </c>
      <c r="CI4568">
        <v>102</v>
      </c>
      <c r="CJ4568">
        <v>103</v>
      </c>
      <c r="CK4568">
        <v>100</v>
      </c>
      <c r="CL4568">
        <v>102</v>
      </c>
      <c r="CM4568">
        <v>103</v>
      </c>
      <c r="CN4568">
        <v>106</v>
      </c>
      <c r="CO4568">
        <v>105</v>
      </c>
      <c r="CP4568">
        <v>100</v>
      </c>
      <c r="CQ4568">
        <v>98</v>
      </c>
      <c r="CR4568">
        <v>103</v>
      </c>
      <c r="CS4568">
        <v>102</v>
      </c>
      <c r="CT4568">
        <v>98</v>
      </c>
      <c r="CU4568">
        <v>99</v>
      </c>
      <c r="CV4568">
        <v>104</v>
      </c>
      <c r="CW4568">
        <v>108</v>
      </c>
      <c r="CX4568" t="s">
        <v>5</v>
      </c>
      <c r="CY4568" t="s">
        <v>216</v>
      </c>
      <c r="CZ4568" s="1">
        <f t="shared" si="5493"/>
        <v>0.8582333121689012</v>
      </c>
      <c r="DA4568" s="4">
        <f t="shared" si="5494"/>
        <v>101.16129032258064</v>
      </c>
      <c r="DB4568" s="4"/>
      <c r="DC4568" s="4"/>
      <c r="DD4568" s="4"/>
    </row>
    <row r="4569" spans="1:108" x14ac:dyDescent="0.25">
      <c r="A4569" t="s">
        <v>220</v>
      </c>
      <c r="B4569">
        <v>34.634399999999999</v>
      </c>
      <c r="C4569">
        <v>-117.55029999999999</v>
      </c>
      <c r="D4569">
        <v>2880</v>
      </c>
      <c r="E4569" t="s">
        <v>1</v>
      </c>
      <c r="F4569">
        <v>212.3</v>
      </c>
      <c r="G4569">
        <v>2022</v>
      </c>
      <c r="H4569">
        <v>8</v>
      </c>
      <c r="I4569" t="s">
        <v>260</v>
      </c>
      <c r="J4569">
        <v>89</v>
      </c>
      <c r="K4569">
        <v>93</v>
      </c>
      <c r="L4569">
        <v>89</v>
      </c>
      <c r="M4569">
        <v>84</v>
      </c>
      <c r="N4569">
        <v>88</v>
      </c>
      <c r="O4569">
        <v>92</v>
      </c>
      <c r="P4569">
        <v>97</v>
      </c>
      <c r="Q4569">
        <v>98</v>
      </c>
      <c r="R4569">
        <v>101</v>
      </c>
      <c r="S4569">
        <v>102</v>
      </c>
      <c r="T4569">
        <v>103</v>
      </c>
      <c r="U4569">
        <v>97</v>
      </c>
      <c r="V4569">
        <v>86</v>
      </c>
      <c r="W4569">
        <v>92</v>
      </c>
      <c r="X4569">
        <v>98</v>
      </c>
      <c r="Y4569">
        <v>100</v>
      </c>
      <c r="Z4569">
        <v>87</v>
      </c>
      <c r="AA4569">
        <v>78</v>
      </c>
      <c r="AB4569">
        <v>82</v>
      </c>
      <c r="AC4569">
        <v>91</v>
      </c>
      <c r="AD4569">
        <v>94</v>
      </c>
      <c r="AE4569">
        <v>79</v>
      </c>
      <c r="AF4569">
        <v>93</v>
      </c>
      <c r="AG4569">
        <v>96</v>
      </c>
      <c r="AH4569">
        <v>100</v>
      </c>
      <c r="AI4569">
        <v>101</v>
      </c>
      <c r="AJ4569">
        <v>102</v>
      </c>
      <c r="AK4569">
        <v>102</v>
      </c>
      <c r="AL4569">
        <v>99</v>
      </c>
      <c r="AM4569">
        <v>95</v>
      </c>
      <c r="AN4569" s="5">
        <v>96</v>
      </c>
      <c r="AO4569" s="5">
        <v>94</v>
      </c>
      <c r="AP4569" s="5">
        <v>90</v>
      </c>
      <c r="AQ4569" s="5">
        <v>89</v>
      </c>
      <c r="AR4569" s="5">
        <v>91</v>
      </c>
      <c r="AS4569" s="5">
        <v>94</v>
      </c>
      <c r="AT4569" s="5">
        <v>97</v>
      </c>
      <c r="AU4569" s="5">
        <v>98</v>
      </c>
      <c r="AV4569" s="5">
        <v>99</v>
      </c>
      <c r="AW4569" s="5">
        <v>102</v>
      </c>
      <c r="AX4569" s="5">
        <v>105</v>
      </c>
      <c r="AY4569" s="5">
        <v>104</v>
      </c>
      <c r="AZ4569" s="5">
        <v>104</v>
      </c>
      <c r="BA4569" s="5">
        <v>104</v>
      </c>
      <c r="BB4569" s="5">
        <v>104</v>
      </c>
      <c r="BC4569" s="5">
        <v>106</v>
      </c>
      <c r="BD4569" s="5">
        <v>106</v>
      </c>
      <c r="BE4569" s="5">
        <v>102</v>
      </c>
      <c r="BF4569" s="5">
        <v>103</v>
      </c>
      <c r="BG4569" s="5">
        <v>100</v>
      </c>
      <c r="BH4569" s="5">
        <v>102</v>
      </c>
      <c r="BI4569" s="5">
        <v>103</v>
      </c>
      <c r="BJ4569" s="5">
        <v>102</v>
      </c>
      <c r="BK4569" s="5">
        <v>103</v>
      </c>
      <c r="BL4569" s="5">
        <v>100</v>
      </c>
      <c r="BM4569" s="5">
        <v>101</v>
      </c>
      <c r="BN4569" s="5">
        <v>102</v>
      </c>
      <c r="BO4569" s="5">
        <v>102</v>
      </c>
      <c r="BP4569" s="5">
        <v>101</v>
      </c>
      <c r="BQ4569" s="5">
        <v>99</v>
      </c>
      <c r="BR4569" s="5">
        <v>96</v>
      </c>
      <c r="BS4569">
        <v>95</v>
      </c>
      <c r="BT4569">
        <v>98</v>
      </c>
      <c r="BU4569">
        <v>102</v>
      </c>
      <c r="BV4569">
        <v>93</v>
      </c>
      <c r="BW4569">
        <v>96</v>
      </c>
      <c r="BX4569">
        <v>99</v>
      </c>
      <c r="BY4569">
        <v>103</v>
      </c>
      <c r="BZ4569">
        <v>100</v>
      </c>
      <c r="CA4569">
        <v>98</v>
      </c>
      <c r="CB4569">
        <v>98</v>
      </c>
      <c r="CC4569">
        <v>100</v>
      </c>
      <c r="CD4569">
        <v>102</v>
      </c>
      <c r="CE4569">
        <v>100</v>
      </c>
      <c r="CF4569">
        <v>101</v>
      </c>
      <c r="CG4569">
        <v>102</v>
      </c>
      <c r="CH4569">
        <v>101</v>
      </c>
      <c r="CI4569">
        <v>103</v>
      </c>
      <c r="CJ4569">
        <v>101</v>
      </c>
      <c r="CK4569">
        <v>102</v>
      </c>
      <c r="CL4569">
        <v>101</v>
      </c>
      <c r="CM4569">
        <v>101</v>
      </c>
      <c r="CN4569">
        <v>103</v>
      </c>
      <c r="CO4569">
        <v>106</v>
      </c>
      <c r="CP4569">
        <v>103</v>
      </c>
      <c r="CQ4569">
        <v>101</v>
      </c>
      <c r="CR4569">
        <v>101</v>
      </c>
      <c r="CS4569">
        <v>98</v>
      </c>
      <c r="CT4569">
        <v>95</v>
      </c>
      <c r="CU4569">
        <v>99</v>
      </c>
      <c r="CV4569">
        <v>102</v>
      </c>
      <c r="CW4569">
        <v>105</v>
      </c>
      <c r="CX4569" t="s">
        <v>5</v>
      </c>
      <c r="CY4569" t="s">
        <v>221</v>
      </c>
      <c r="CZ4569" s="1">
        <f t="shared" si="5493"/>
        <v>0.80338511733170859</v>
      </c>
      <c r="DA4569" s="4">
        <f t="shared" si="5494"/>
        <v>99.967741935483872</v>
      </c>
      <c r="DB4569" s="4"/>
      <c r="DC4569" s="4"/>
      <c r="DD4569" s="4"/>
    </row>
    <row r="4570" spans="1:108" x14ac:dyDescent="0.25">
      <c r="A4570" t="s">
        <v>226</v>
      </c>
      <c r="B4570">
        <v>34.684699999999999</v>
      </c>
      <c r="C4570">
        <v>-117.82080000000001</v>
      </c>
      <c r="D4570">
        <v>2590</v>
      </c>
      <c r="E4570" t="s">
        <v>1</v>
      </c>
      <c r="F4570">
        <v>215.5</v>
      </c>
      <c r="G4570">
        <v>2022</v>
      </c>
      <c r="H4570">
        <v>8</v>
      </c>
      <c r="I4570" t="s">
        <v>260</v>
      </c>
      <c r="J4570">
        <v>92</v>
      </c>
      <c r="K4570">
        <v>93</v>
      </c>
      <c r="L4570">
        <v>90</v>
      </c>
      <c r="M4570">
        <v>84</v>
      </c>
      <c r="N4570">
        <v>88</v>
      </c>
      <c r="O4570">
        <v>93</v>
      </c>
      <c r="P4570">
        <v>100</v>
      </c>
      <c r="Q4570">
        <v>100</v>
      </c>
      <c r="R4570">
        <v>102</v>
      </c>
      <c r="S4570">
        <v>106</v>
      </c>
      <c r="T4570">
        <v>103</v>
      </c>
      <c r="U4570">
        <v>95</v>
      </c>
      <c r="V4570">
        <v>86</v>
      </c>
      <c r="W4570">
        <v>93</v>
      </c>
      <c r="X4570">
        <v>100</v>
      </c>
      <c r="Y4570">
        <v>101</v>
      </c>
      <c r="Z4570">
        <v>87</v>
      </c>
      <c r="AA4570">
        <v>79</v>
      </c>
      <c r="AB4570">
        <v>85</v>
      </c>
      <c r="AC4570">
        <v>93</v>
      </c>
      <c r="AD4570">
        <v>97</v>
      </c>
      <c r="AE4570">
        <v>79</v>
      </c>
      <c r="AF4570">
        <v>94</v>
      </c>
      <c r="AG4570">
        <v>98</v>
      </c>
      <c r="AH4570">
        <v>101</v>
      </c>
      <c r="AI4570">
        <v>104</v>
      </c>
      <c r="AJ4570">
        <v>104</v>
      </c>
      <c r="AK4570">
        <v>104</v>
      </c>
      <c r="AL4570">
        <v>100</v>
      </c>
      <c r="AM4570">
        <v>96</v>
      </c>
      <c r="AN4570" s="5">
        <v>97</v>
      </c>
      <c r="AO4570" s="5">
        <v>94</v>
      </c>
      <c r="AP4570" s="5">
        <v>89</v>
      </c>
      <c r="AQ4570" s="5">
        <v>89</v>
      </c>
      <c r="AR4570" s="5">
        <v>90</v>
      </c>
      <c r="AS4570" s="5">
        <v>92</v>
      </c>
      <c r="AT4570" s="5">
        <v>98</v>
      </c>
      <c r="AU4570" s="5">
        <v>99</v>
      </c>
      <c r="AV4570" s="5">
        <v>99</v>
      </c>
      <c r="AW4570" s="5">
        <v>102</v>
      </c>
      <c r="AX4570" s="5">
        <v>107</v>
      </c>
      <c r="AY4570" s="5">
        <v>104</v>
      </c>
      <c r="AZ4570" s="5">
        <v>106</v>
      </c>
      <c r="BA4570" s="5">
        <v>106</v>
      </c>
      <c r="BB4570" s="5">
        <v>106</v>
      </c>
      <c r="BC4570" s="5">
        <v>108</v>
      </c>
      <c r="BD4570" s="5">
        <v>106</v>
      </c>
      <c r="BE4570" s="5">
        <v>103</v>
      </c>
      <c r="BF4570" s="5">
        <v>102</v>
      </c>
      <c r="BG4570" s="5">
        <v>101</v>
      </c>
      <c r="BH4570" s="5">
        <v>104</v>
      </c>
      <c r="BI4570" s="5">
        <v>104</v>
      </c>
      <c r="BJ4570" s="5">
        <v>104</v>
      </c>
      <c r="BK4570" s="5">
        <v>105</v>
      </c>
      <c r="BL4570" s="5">
        <v>101</v>
      </c>
      <c r="BM4570" s="5">
        <v>101</v>
      </c>
      <c r="BN4570" s="5">
        <v>102</v>
      </c>
      <c r="BO4570" s="5">
        <v>103</v>
      </c>
      <c r="BP4570" s="5">
        <v>104</v>
      </c>
      <c r="BQ4570" s="5">
        <v>100</v>
      </c>
      <c r="BR4570" s="5">
        <v>98</v>
      </c>
      <c r="BS4570">
        <v>97</v>
      </c>
      <c r="BT4570">
        <v>101</v>
      </c>
      <c r="BU4570">
        <v>103</v>
      </c>
      <c r="BV4570">
        <v>97</v>
      </c>
      <c r="BW4570">
        <v>97</v>
      </c>
      <c r="BX4570">
        <v>100</v>
      </c>
      <c r="BY4570">
        <v>104</v>
      </c>
      <c r="BZ4570">
        <v>102</v>
      </c>
      <c r="CA4570">
        <v>99</v>
      </c>
      <c r="CB4570">
        <v>98</v>
      </c>
      <c r="CC4570">
        <v>102</v>
      </c>
      <c r="CD4570">
        <v>104</v>
      </c>
      <c r="CE4570">
        <v>104</v>
      </c>
      <c r="CF4570">
        <v>103</v>
      </c>
      <c r="CG4570">
        <v>105</v>
      </c>
      <c r="CH4570">
        <v>105</v>
      </c>
      <c r="CI4570">
        <v>103</v>
      </c>
      <c r="CJ4570">
        <v>105</v>
      </c>
      <c r="CK4570">
        <v>105</v>
      </c>
      <c r="CL4570">
        <v>103</v>
      </c>
      <c r="CM4570">
        <v>101</v>
      </c>
      <c r="CN4570">
        <v>104</v>
      </c>
      <c r="CO4570">
        <v>108</v>
      </c>
      <c r="CP4570">
        <v>104</v>
      </c>
      <c r="CQ4570">
        <v>102</v>
      </c>
      <c r="CR4570">
        <v>103</v>
      </c>
      <c r="CS4570">
        <v>98</v>
      </c>
      <c r="CT4570">
        <v>96</v>
      </c>
      <c r="CU4570">
        <v>103</v>
      </c>
      <c r="CV4570">
        <v>103</v>
      </c>
      <c r="CW4570">
        <v>107</v>
      </c>
      <c r="CX4570" t="s">
        <v>5</v>
      </c>
      <c r="CY4570" t="s">
        <v>227</v>
      </c>
      <c r="CZ4570" s="1">
        <f t="shared" si="5493"/>
        <v>0.77597448276559589</v>
      </c>
      <c r="DA4570" s="4">
        <f t="shared" si="5494"/>
        <v>100.7741935483871</v>
      </c>
      <c r="DB4570" s="4"/>
      <c r="DC4570" s="4"/>
      <c r="DD4570" s="4"/>
    </row>
    <row r="4571" spans="1:108" x14ac:dyDescent="0.25">
      <c r="A4571" t="s">
        <v>37</v>
      </c>
      <c r="B4571">
        <v>36.261400000000002</v>
      </c>
      <c r="C4571">
        <v>-116.0564</v>
      </c>
      <c r="D4571">
        <v>2573</v>
      </c>
      <c r="E4571" t="s">
        <v>1</v>
      </c>
      <c r="F4571">
        <v>75.900000000000006</v>
      </c>
      <c r="G4571">
        <v>2022</v>
      </c>
      <c r="H4571">
        <v>8</v>
      </c>
      <c r="I4571" t="s">
        <v>260</v>
      </c>
      <c r="J4571">
        <v>90</v>
      </c>
      <c r="K4571">
        <v>96</v>
      </c>
      <c r="L4571">
        <v>95</v>
      </c>
      <c r="M4571">
        <v>92</v>
      </c>
      <c r="N4571">
        <v>97</v>
      </c>
      <c r="O4571">
        <v>100</v>
      </c>
      <c r="P4571">
        <v>102</v>
      </c>
      <c r="Q4571">
        <v>102</v>
      </c>
      <c r="R4571">
        <v>104</v>
      </c>
      <c r="S4571">
        <v>106</v>
      </c>
      <c r="T4571">
        <v>107</v>
      </c>
      <c r="U4571">
        <v>104</v>
      </c>
      <c r="V4571">
        <v>95</v>
      </c>
      <c r="W4571">
        <v>90</v>
      </c>
      <c r="X4571">
        <v>99</v>
      </c>
      <c r="Y4571">
        <v>103</v>
      </c>
      <c r="Z4571">
        <v>96</v>
      </c>
      <c r="AA4571">
        <v>86</v>
      </c>
      <c r="AB4571">
        <v>84</v>
      </c>
      <c r="AC4571">
        <v>92</v>
      </c>
      <c r="AD4571">
        <v>98</v>
      </c>
      <c r="AE4571">
        <v>85</v>
      </c>
      <c r="AF4571">
        <v>97</v>
      </c>
      <c r="AG4571">
        <v>99</v>
      </c>
      <c r="AH4571">
        <v>103</v>
      </c>
      <c r="AI4571">
        <v>104</v>
      </c>
      <c r="AJ4571">
        <v>106</v>
      </c>
      <c r="AK4571">
        <v>107</v>
      </c>
      <c r="AL4571">
        <v>104</v>
      </c>
      <c r="AM4571">
        <v>103</v>
      </c>
      <c r="AN4571" s="5">
        <v>101</v>
      </c>
      <c r="AO4571" s="5">
        <v>100</v>
      </c>
      <c r="AP4571" s="5">
        <v>96</v>
      </c>
      <c r="AQ4571" s="5">
        <v>95</v>
      </c>
      <c r="AR4571" s="5">
        <v>97</v>
      </c>
      <c r="AS4571" s="5">
        <v>98</v>
      </c>
      <c r="AT4571" s="5">
        <v>100</v>
      </c>
      <c r="AU4571" s="5">
        <v>103</v>
      </c>
      <c r="AV4571" s="5">
        <v>105</v>
      </c>
      <c r="AW4571" s="5">
        <v>105</v>
      </c>
      <c r="AX4571" s="5">
        <v>109</v>
      </c>
      <c r="AY4571" s="5">
        <v>109</v>
      </c>
      <c r="AZ4571" s="5">
        <v>108</v>
      </c>
      <c r="BA4571" s="5">
        <v>106</v>
      </c>
      <c r="BB4571" s="5">
        <v>106</v>
      </c>
      <c r="BC4571" s="5">
        <v>109</v>
      </c>
      <c r="BD4571" s="5">
        <v>105</v>
      </c>
      <c r="BE4571" s="5">
        <v>106</v>
      </c>
      <c r="BF4571" s="5">
        <v>106</v>
      </c>
      <c r="BG4571" s="5">
        <v>108</v>
      </c>
      <c r="BH4571" s="5">
        <v>109</v>
      </c>
      <c r="BI4571" s="5">
        <v>110</v>
      </c>
      <c r="BJ4571" s="5">
        <v>102</v>
      </c>
      <c r="BK4571" s="5">
        <v>105</v>
      </c>
      <c r="BL4571" s="5">
        <v>84</v>
      </c>
      <c r="BM4571" s="5">
        <v>94</v>
      </c>
      <c r="BN4571" s="5">
        <v>102</v>
      </c>
      <c r="BO4571" s="5">
        <v>104</v>
      </c>
      <c r="BP4571" s="5">
        <v>102</v>
      </c>
      <c r="BQ4571" s="5">
        <v>99</v>
      </c>
      <c r="BR4571" s="5">
        <v>94</v>
      </c>
      <c r="BS4571">
        <v>98</v>
      </c>
      <c r="BT4571">
        <v>101</v>
      </c>
      <c r="BU4571">
        <v>104</v>
      </c>
      <c r="BV4571">
        <v>92</v>
      </c>
      <c r="BW4571">
        <v>90</v>
      </c>
      <c r="BX4571">
        <v>98</v>
      </c>
      <c r="BY4571">
        <v>104</v>
      </c>
      <c r="BZ4571">
        <v>101</v>
      </c>
      <c r="CA4571">
        <v>102</v>
      </c>
      <c r="CB4571">
        <v>100</v>
      </c>
      <c r="CC4571">
        <v>102</v>
      </c>
      <c r="CD4571">
        <v>103</v>
      </c>
      <c r="CE4571">
        <v>94</v>
      </c>
      <c r="CF4571">
        <v>102</v>
      </c>
      <c r="CG4571">
        <v>101</v>
      </c>
      <c r="CH4571">
        <v>102</v>
      </c>
      <c r="CI4571">
        <v>103</v>
      </c>
      <c r="CJ4571">
        <v>102</v>
      </c>
      <c r="CK4571">
        <v>100</v>
      </c>
      <c r="CL4571">
        <v>104</v>
      </c>
      <c r="CM4571">
        <v>105</v>
      </c>
      <c r="CN4571">
        <v>104</v>
      </c>
      <c r="CO4571">
        <v>107</v>
      </c>
      <c r="CP4571">
        <v>105</v>
      </c>
      <c r="CQ4571">
        <v>99</v>
      </c>
      <c r="CR4571">
        <v>101</v>
      </c>
      <c r="CS4571">
        <v>103</v>
      </c>
      <c r="CT4571">
        <v>101</v>
      </c>
      <c r="CU4571">
        <v>102</v>
      </c>
      <c r="CV4571">
        <v>107</v>
      </c>
      <c r="CW4571">
        <v>109</v>
      </c>
      <c r="CX4571" t="s">
        <v>2</v>
      </c>
      <c r="CY4571" t="s">
        <v>38</v>
      </c>
      <c r="CZ4571" s="1">
        <f t="shared" si="5493"/>
        <v>0.91152829188849838</v>
      </c>
      <c r="DA4571" s="4">
        <f t="shared" si="5494"/>
        <v>102.48387096774194</v>
      </c>
      <c r="DB4571" s="4"/>
      <c r="DC4571" s="4"/>
      <c r="DD4571" s="4"/>
    </row>
    <row r="4572" spans="1:108" x14ac:dyDescent="0.25">
      <c r="A4572" t="s">
        <v>217</v>
      </c>
      <c r="B4572">
        <v>36.046900000000001</v>
      </c>
      <c r="C4572">
        <v>-115.18470000000001</v>
      </c>
      <c r="D4572">
        <v>2275</v>
      </c>
      <c r="E4572" t="s">
        <v>1</v>
      </c>
      <c r="F4572">
        <v>157.6</v>
      </c>
      <c r="G4572">
        <v>2022</v>
      </c>
      <c r="H4572">
        <v>8</v>
      </c>
      <c r="I4572" t="s">
        <v>260</v>
      </c>
      <c r="J4572">
        <v>92</v>
      </c>
      <c r="K4572">
        <v>101</v>
      </c>
      <c r="L4572">
        <v>100</v>
      </c>
      <c r="M4572">
        <v>96</v>
      </c>
      <c r="N4572">
        <v>102</v>
      </c>
      <c r="O4572">
        <v>104</v>
      </c>
      <c r="P4572">
        <v>107</v>
      </c>
      <c r="Q4572">
        <v>109</v>
      </c>
      <c r="R4572">
        <v>109</v>
      </c>
      <c r="S4572">
        <v>110</v>
      </c>
      <c r="T4572">
        <v>111</v>
      </c>
      <c r="U4572">
        <v>107</v>
      </c>
      <c r="V4572">
        <v>98</v>
      </c>
      <c r="W4572">
        <v>94</v>
      </c>
      <c r="X4572">
        <v>102</v>
      </c>
      <c r="Y4572">
        <v>110</v>
      </c>
      <c r="Z4572">
        <v>104</v>
      </c>
      <c r="AA4572">
        <v>92</v>
      </c>
      <c r="AB4572">
        <v>89</v>
      </c>
      <c r="AC4572">
        <v>93</v>
      </c>
      <c r="AD4572">
        <v>102</v>
      </c>
      <c r="AE4572">
        <v>96</v>
      </c>
      <c r="AF4572">
        <v>103</v>
      </c>
      <c r="AG4572">
        <v>104</v>
      </c>
      <c r="AH4572">
        <v>107</v>
      </c>
      <c r="AI4572">
        <v>109</v>
      </c>
      <c r="AJ4572">
        <v>108</v>
      </c>
      <c r="AK4572">
        <v>110</v>
      </c>
      <c r="AL4572">
        <v>109</v>
      </c>
      <c r="AM4572">
        <v>105</v>
      </c>
      <c r="AN4572" s="5">
        <v>106</v>
      </c>
      <c r="AO4572" s="5">
        <v>105</v>
      </c>
      <c r="AP4572" s="5">
        <v>101</v>
      </c>
      <c r="AQ4572" s="5">
        <v>101</v>
      </c>
      <c r="AR4572" s="5">
        <v>103</v>
      </c>
      <c r="AS4572" s="5">
        <v>104</v>
      </c>
      <c r="AT4572" s="5">
        <v>106</v>
      </c>
      <c r="AU4572" s="5">
        <v>109</v>
      </c>
      <c r="AV4572" s="5">
        <v>111</v>
      </c>
      <c r="AW4572" s="5">
        <v>112</v>
      </c>
      <c r="AX4572" s="5">
        <v>114</v>
      </c>
      <c r="AY4572" s="5">
        <v>116</v>
      </c>
      <c r="AZ4572" s="5">
        <v>112</v>
      </c>
      <c r="BA4572" s="5">
        <v>110</v>
      </c>
      <c r="BB4572" s="5">
        <v>108</v>
      </c>
      <c r="BC4572" s="5">
        <v>114</v>
      </c>
      <c r="BD4572" s="5">
        <v>112</v>
      </c>
      <c r="BE4572" s="5">
        <v>106</v>
      </c>
      <c r="BF4572" s="5">
        <v>112</v>
      </c>
      <c r="BG4572" s="5">
        <v>114</v>
      </c>
      <c r="BH4572" s="5">
        <v>114</v>
      </c>
      <c r="BI4572" s="5">
        <v>115</v>
      </c>
      <c r="BJ4572" s="5">
        <v>106</v>
      </c>
      <c r="BK4572" s="5">
        <v>108</v>
      </c>
      <c r="BL4572" s="5">
        <v>98</v>
      </c>
      <c r="BM4572" s="5">
        <v>96</v>
      </c>
      <c r="BN4572" s="5">
        <v>104</v>
      </c>
      <c r="BO4572" s="5">
        <v>104</v>
      </c>
      <c r="BP4572" s="5">
        <v>104</v>
      </c>
      <c r="BQ4572" s="5">
        <v>104</v>
      </c>
      <c r="BR4572" s="5">
        <v>92</v>
      </c>
      <c r="BS4572">
        <v>101</v>
      </c>
      <c r="BT4572">
        <v>104</v>
      </c>
      <c r="BU4572">
        <v>109</v>
      </c>
      <c r="BV4572">
        <v>96</v>
      </c>
      <c r="BW4572">
        <v>97</v>
      </c>
      <c r="BX4572">
        <v>105</v>
      </c>
      <c r="BY4572">
        <v>106</v>
      </c>
      <c r="BZ4572">
        <v>106</v>
      </c>
      <c r="CA4572">
        <v>100</v>
      </c>
      <c r="CB4572">
        <v>98</v>
      </c>
      <c r="CC4572">
        <v>102</v>
      </c>
      <c r="CD4572">
        <v>100</v>
      </c>
      <c r="CE4572">
        <v>90</v>
      </c>
      <c r="CF4572">
        <v>98</v>
      </c>
      <c r="CG4572">
        <v>100</v>
      </c>
      <c r="CH4572">
        <v>104</v>
      </c>
      <c r="CI4572">
        <v>106</v>
      </c>
      <c r="CJ4572">
        <v>102</v>
      </c>
      <c r="CK4572">
        <v>104</v>
      </c>
      <c r="CL4572">
        <v>103</v>
      </c>
      <c r="CM4572">
        <v>107</v>
      </c>
      <c r="CN4572">
        <v>107</v>
      </c>
      <c r="CO4572">
        <v>110</v>
      </c>
      <c r="CP4572">
        <v>106</v>
      </c>
      <c r="CQ4572">
        <v>100</v>
      </c>
      <c r="CR4572">
        <v>105</v>
      </c>
      <c r="CS4572">
        <v>107</v>
      </c>
      <c r="CT4572">
        <v>106</v>
      </c>
      <c r="CU4572">
        <v>105</v>
      </c>
      <c r="CV4572">
        <v>111</v>
      </c>
      <c r="CW4572">
        <v>113</v>
      </c>
      <c r="CX4572" t="s">
        <v>2</v>
      </c>
      <c r="CY4572" t="s">
        <v>218</v>
      </c>
      <c r="CZ4572" s="1">
        <f t="shared" si="5493"/>
        <v>0.83113923975006609</v>
      </c>
      <c r="DA4572" s="4">
        <f t="shared" si="5494"/>
        <v>107.12903225806451</v>
      </c>
      <c r="DB4572" s="4"/>
      <c r="DC4572" s="4"/>
      <c r="DD4572" s="4"/>
    </row>
    <row r="4573" spans="1:108" x14ac:dyDescent="0.25">
      <c r="A4573" t="s">
        <v>79</v>
      </c>
      <c r="B4573">
        <v>35.686399999999999</v>
      </c>
      <c r="C4573">
        <v>-117.6908</v>
      </c>
      <c r="D4573">
        <v>2231</v>
      </c>
      <c r="E4573" t="s">
        <v>1</v>
      </c>
      <c r="F4573">
        <v>113.6</v>
      </c>
      <c r="G4573">
        <v>2022</v>
      </c>
      <c r="H4573">
        <v>8</v>
      </c>
      <c r="I4573" t="s">
        <v>260</v>
      </c>
      <c r="J4573">
        <v>93</v>
      </c>
      <c r="K4573">
        <v>99</v>
      </c>
      <c r="L4573">
        <v>98</v>
      </c>
      <c r="M4573">
        <v>97</v>
      </c>
      <c r="N4573">
        <v>99</v>
      </c>
      <c r="O4573">
        <v>101</v>
      </c>
      <c r="P4573">
        <v>104</v>
      </c>
      <c r="Q4573">
        <v>104</v>
      </c>
      <c r="R4573">
        <v>104</v>
      </c>
      <c r="S4573">
        <v>109</v>
      </c>
      <c r="T4573">
        <v>108</v>
      </c>
      <c r="U4573">
        <v>103</v>
      </c>
      <c r="V4573">
        <v>95</v>
      </c>
      <c r="W4573">
        <v>96</v>
      </c>
      <c r="X4573">
        <v>101</v>
      </c>
      <c r="Y4573">
        <v>107</v>
      </c>
      <c r="Z4573">
        <v>93</v>
      </c>
      <c r="AA4573">
        <v>86</v>
      </c>
      <c r="AB4573">
        <v>87</v>
      </c>
      <c r="AC4573">
        <v>94</v>
      </c>
      <c r="AD4573">
        <v>101</v>
      </c>
      <c r="AE4573">
        <v>87</v>
      </c>
      <c r="AF4573">
        <v>96</v>
      </c>
      <c r="AG4573">
        <v>101</v>
      </c>
      <c r="AH4573">
        <v>105</v>
      </c>
      <c r="AI4573">
        <v>107</v>
      </c>
      <c r="AJ4573">
        <v>108</v>
      </c>
      <c r="AK4573">
        <v>109</v>
      </c>
      <c r="AL4573">
        <v>107</v>
      </c>
      <c r="AM4573">
        <v>104</v>
      </c>
      <c r="AN4573" s="5">
        <v>105</v>
      </c>
      <c r="AO4573" s="5">
        <v>102</v>
      </c>
      <c r="AP4573" s="5">
        <v>98</v>
      </c>
      <c r="AQ4573" s="5">
        <v>98</v>
      </c>
      <c r="AR4573" s="5">
        <v>99</v>
      </c>
      <c r="AS4573" s="5">
        <v>99</v>
      </c>
      <c r="AT4573" s="5">
        <v>102</v>
      </c>
      <c r="AU4573" s="5">
        <v>103</v>
      </c>
      <c r="AV4573" s="5">
        <v>104</v>
      </c>
      <c r="AW4573" s="5">
        <v>107</v>
      </c>
      <c r="AX4573" s="5">
        <v>110</v>
      </c>
      <c r="AY4573" s="5">
        <v>109</v>
      </c>
      <c r="AZ4573" s="5">
        <v>108</v>
      </c>
      <c r="BA4573" s="5">
        <v>109</v>
      </c>
      <c r="BB4573" s="5">
        <v>109</v>
      </c>
      <c r="BC4573" s="5">
        <v>112</v>
      </c>
      <c r="BD4573" s="5">
        <v>113</v>
      </c>
      <c r="BE4573" s="5">
        <v>108</v>
      </c>
      <c r="BF4573" s="5">
        <v>109</v>
      </c>
      <c r="BG4573" s="5">
        <v>110</v>
      </c>
      <c r="BH4573" s="5">
        <v>111</v>
      </c>
      <c r="BI4573" s="5">
        <v>111</v>
      </c>
      <c r="BJ4573" s="5">
        <v>107</v>
      </c>
      <c r="BK4573" s="5">
        <v>108</v>
      </c>
      <c r="BL4573" s="5">
        <v>103</v>
      </c>
      <c r="BM4573" s="5">
        <v>106</v>
      </c>
      <c r="BN4573" s="5">
        <v>109</v>
      </c>
      <c r="BO4573" s="5">
        <v>107</v>
      </c>
      <c r="BP4573" s="5">
        <v>107</v>
      </c>
      <c r="BQ4573" s="5">
        <v>105</v>
      </c>
      <c r="BR4573" s="5">
        <v>102</v>
      </c>
      <c r="BS4573">
        <v>99</v>
      </c>
      <c r="BT4573">
        <v>104</v>
      </c>
      <c r="BU4573">
        <v>106</v>
      </c>
      <c r="BV4573">
        <v>99</v>
      </c>
      <c r="BW4573">
        <v>93</v>
      </c>
      <c r="BX4573">
        <v>102</v>
      </c>
      <c r="BY4573">
        <v>106</v>
      </c>
      <c r="BZ4573">
        <v>107</v>
      </c>
      <c r="CA4573">
        <v>104</v>
      </c>
      <c r="CB4573">
        <v>102</v>
      </c>
      <c r="CC4573">
        <v>105</v>
      </c>
      <c r="CD4573">
        <v>107</v>
      </c>
      <c r="CE4573">
        <v>104</v>
      </c>
      <c r="CF4573">
        <v>106</v>
      </c>
      <c r="CG4573">
        <v>107</v>
      </c>
      <c r="CH4573">
        <v>107</v>
      </c>
      <c r="CI4573">
        <v>108</v>
      </c>
      <c r="CJ4573">
        <v>107</v>
      </c>
      <c r="CK4573">
        <v>107</v>
      </c>
      <c r="CL4573">
        <v>109</v>
      </c>
      <c r="CM4573">
        <v>110</v>
      </c>
      <c r="CN4573">
        <v>110</v>
      </c>
      <c r="CO4573">
        <v>111</v>
      </c>
      <c r="CP4573">
        <v>109</v>
      </c>
      <c r="CQ4573">
        <v>105</v>
      </c>
      <c r="CR4573">
        <v>107</v>
      </c>
      <c r="CS4573">
        <v>106</v>
      </c>
      <c r="CV4573">
        <v>107</v>
      </c>
      <c r="CW4573">
        <v>111</v>
      </c>
      <c r="CX4573" t="s">
        <v>5</v>
      </c>
      <c r="CY4573" t="s">
        <v>80</v>
      </c>
      <c r="CZ4573" s="1">
        <f t="shared" si="5493"/>
        <v>0.89001402487338466</v>
      </c>
      <c r="DA4573" s="4">
        <f t="shared" si="5494"/>
        <v>106.12903225806451</v>
      </c>
      <c r="DB4573" s="4"/>
      <c r="DC4573" s="4"/>
      <c r="DD4573" s="4"/>
    </row>
    <row r="4574" spans="1:108" x14ac:dyDescent="0.25">
      <c r="A4574" t="s">
        <v>164</v>
      </c>
      <c r="B4574">
        <v>34.892800000000001</v>
      </c>
      <c r="C4574">
        <v>-117.0219</v>
      </c>
      <c r="D4574">
        <v>2220</v>
      </c>
      <c r="E4574" t="s">
        <v>1</v>
      </c>
      <c r="F4574">
        <v>175</v>
      </c>
      <c r="G4574">
        <v>2022</v>
      </c>
      <c r="H4574">
        <v>8</v>
      </c>
      <c r="I4574" t="s">
        <v>260</v>
      </c>
      <c r="J4574">
        <v>91</v>
      </c>
      <c r="K4574">
        <v>96</v>
      </c>
      <c r="L4574">
        <v>96</v>
      </c>
      <c r="M4574">
        <v>90</v>
      </c>
      <c r="N4574">
        <v>95</v>
      </c>
      <c r="O4574">
        <v>97</v>
      </c>
      <c r="P4574">
        <v>101</v>
      </c>
      <c r="Q4574">
        <v>102</v>
      </c>
      <c r="R4574">
        <v>103</v>
      </c>
      <c r="S4574">
        <v>107</v>
      </c>
      <c r="T4574">
        <v>106</v>
      </c>
      <c r="U4574">
        <v>101</v>
      </c>
      <c r="V4574">
        <v>90</v>
      </c>
      <c r="X4574">
        <v>99</v>
      </c>
      <c r="Y4574">
        <v>105</v>
      </c>
      <c r="Z4574">
        <v>92</v>
      </c>
      <c r="AB4574">
        <v>89</v>
      </c>
      <c r="AC4574">
        <v>92</v>
      </c>
      <c r="AE4574">
        <v>90</v>
      </c>
      <c r="AF4574">
        <v>95</v>
      </c>
      <c r="AG4574">
        <v>100</v>
      </c>
      <c r="AH4574">
        <v>103</v>
      </c>
      <c r="AI4574">
        <v>104</v>
      </c>
      <c r="AJ4574">
        <v>104</v>
      </c>
      <c r="AK4574">
        <v>107</v>
      </c>
      <c r="AL4574">
        <v>104</v>
      </c>
      <c r="AM4574">
        <v>101</v>
      </c>
      <c r="AN4574" s="5">
        <v>102</v>
      </c>
      <c r="AO4574" s="5">
        <v>99</v>
      </c>
      <c r="AP4574" s="5">
        <v>95</v>
      </c>
      <c r="AQ4574" s="5">
        <v>95</v>
      </c>
      <c r="AR4574" s="5">
        <v>96</v>
      </c>
      <c r="AS4574" s="5">
        <v>98</v>
      </c>
      <c r="AT4574" s="5">
        <v>101</v>
      </c>
      <c r="AU4574" s="5">
        <v>102</v>
      </c>
      <c r="AV4574" s="5">
        <v>104</v>
      </c>
      <c r="AW4574" s="5">
        <v>105</v>
      </c>
      <c r="AX4574" s="5">
        <v>107</v>
      </c>
      <c r="AY4574" s="5">
        <v>108</v>
      </c>
      <c r="AZ4574" s="5">
        <v>107</v>
      </c>
      <c r="BA4574" s="5">
        <v>107</v>
      </c>
      <c r="BB4574" s="5">
        <v>106</v>
      </c>
      <c r="BC4574" s="5">
        <v>108</v>
      </c>
      <c r="BD4574" s="5">
        <v>107</v>
      </c>
      <c r="BE4574" s="5">
        <v>104</v>
      </c>
      <c r="BF4574" s="5">
        <v>106</v>
      </c>
      <c r="BG4574" s="5">
        <v>106</v>
      </c>
      <c r="BH4574" s="5">
        <v>108</v>
      </c>
      <c r="BI4574" s="5">
        <v>108</v>
      </c>
      <c r="BJ4574" s="5">
        <v>104</v>
      </c>
      <c r="BK4574" s="5">
        <v>104</v>
      </c>
      <c r="BL4574" s="5">
        <v>96</v>
      </c>
      <c r="BM4574" s="5">
        <v>102</v>
      </c>
      <c r="BN4574" s="5">
        <v>104</v>
      </c>
      <c r="BO4574" s="5">
        <v>103</v>
      </c>
      <c r="BP4574" s="5">
        <v>102</v>
      </c>
      <c r="BQ4574" s="5">
        <v>97</v>
      </c>
      <c r="BR4574" s="5">
        <v>95</v>
      </c>
      <c r="BS4574">
        <v>94</v>
      </c>
      <c r="BT4574">
        <v>101</v>
      </c>
      <c r="BU4574">
        <v>102</v>
      </c>
      <c r="BV4574">
        <v>92</v>
      </c>
      <c r="BW4574">
        <v>97</v>
      </c>
      <c r="BX4574">
        <v>100</v>
      </c>
      <c r="BY4574">
        <v>104</v>
      </c>
      <c r="BZ4574">
        <v>102</v>
      </c>
      <c r="CA4574">
        <v>100</v>
      </c>
      <c r="CB4574">
        <v>100</v>
      </c>
      <c r="CC4574">
        <v>102</v>
      </c>
      <c r="CD4574">
        <v>104</v>
      </c>
      <c r="CE4574">
        <v>98</v>
      </c>
      <c r="CF4574">
        <v>104</v>
      </c>
      <c r="CG4574">
        <v>103</v>
      </c>
      <c r="CH4574">
        <v>104</v>
      </c>
      <c r="CI4574">
        <v>106</v>
      </c>
      <c r="CJ4574">
        <v>104</v>
      </c>
      <c r="CK4574">
        <v>103</v>
      </c>
      <c r="CL4574">
        <v>106</v>
      </c>
      <c r="CM4574">
        <v>105</v>
      </c>
      <c r="CN4574">
        <v>107</v>
      </c>
      <c r="CO4574">
        <v>107</v>
      </c>
      <c r="CP4574">
        <v>102</v>
      </c>
      <c r="CQ4574">
        <v>102</v>
      </c>
      <c r="CR4574">
        <v>104</v>
      </c>
      <c r="CS4574">
        <v>103</v>
      </c>
      <c r="CT4574">
        <v>100</v>
      </c>
      <c r="CU4574">
        <v>104</v>
      </c>
      <c r="CV4574">
        <v>105</v>
      </c>
      <c r="CW4574">
        <v>108</v>
      </c>
      <c r="CX4574" t="s">
        <v>5</v>
      </c>
      <c r="CY4574" t="s">
        <v>20</v>
      </c>
      <c r="CZ4574" s="1">
        <f t="shared" si="5493"/>
        <v>0.9533571125573379</v>
      </c>
      <c r="DA4574" s="4">
        <f t="shared" si="5494"/>
        <v>102.7741935483871</v>
      </c>
      <c r="DB4574" s="4"/>
      <c r="DC4574" s="4"/>
      <c r="DD4574" s="4"/>
    </row>
    <row r="4575" spans="1:108" x14ac:dyDescent="0.25">
      <c r="A4575" t="s">
        <v>230</v>
      </c>
      <c r="B4575">
        <v>36.2119</v>
      </c>
      <c r="C4575">
        <v>-115.1939</v>
      </c>
      <c r="D4575">
        <v>2189</v>
      </c>
      <c r="E4575" t="s">
        <v>1</v>
      </c>
      <c r="F4575">
        <v>152.30000000000001</v>
      </c>
      <c r="G4575">
        <v>2022</v>
      </c>
      <c r="H4575">
        <v>8</v>
      </c>
      <c r="I4575" t="s">
        <v>260</v>
      </c>
      <c r="J4575">
        <v>91</v>
      </c>
      <c r="K4575">
        <v>100</v>
      </c>
      <c r="L4575">
        <v>100</v>
      </c>
      <c r="M4575">
        <v>96</v>
      </c>
      <c r="N4575">
        <v>101</v>
      </c>
      <c r="O4575">
        <v>102</v>
      </c>
      <c r="P4575">
        <v>105</v>
      </c>
      <c r="Q4575">
        <v>107</v>
      </c>
      <c r="R4575">
        <v>109</v>
      </c>
      <c r="S4575">
        <v>110</v>
      </c>
      <c r="T4575">
        <v>110</v>
      </c>
      <c r="U4575">
        <v>108</v>
      </c>
      <c r="V4575">
        <v>100</v>
      </c>
      <c r="W4575">
        <v>92</v>
      </c>
      <c r="X4575">
        <v>102</v>
      </c>
      <c r="Y4575">
        <v>109</v>
      </c>
      <c r="Z4575">
        <v>104</v>
      </c>
      <c r="AA4575">
        <v>92</v>
      </c>
      <c r="AB4575">
        <v>89</v>
      </c>
      <c r="AC4575">
        <v>93</v>
      </c>
      <c r="AD4575">
        <v>100</v>
      </c>
      <c r="AE4575">
        <v>95</v>
      </c>
      <c r="AF4575">
        <v>102</v>
      </c>
      <c r="AG4575">
        <v>104</v>
      </c>
      <c r="AH4575">
        <v>105</v>
      </c>
      <c r="AI4575">
        <v>108</v>
      </c>
      <c r="AJ4575">
        <v>107</v>
      </c>
      <c r="AK4575">
        <v>109</v>
      </c>
      <c r="AL4575">
        <v>109</v>
      </c>
      <c r="AM4575">
        <v>106</v>
      </c>
      <c r="AN4575" s="5">
        <v>107</v>
      </c>
      <c r="AO4575" s="5">
        <v>105</v>
      </c>
      <c r="AP4575" s="5">
        <v>101</v>
      </c>
      <c r="AQ4575" s="5">
        <v>101</v>
      </c>
      <c r="AR4575" s="5">
        <v>102</v>
      </c>
      <c r="AS4575" s="5">
        <v>102</v>
      </c>
      <c r="AT4575" s="5">
        <v>105</v>
      </c>
      <c r="AU4575" s="5">
        <v>108</v>
      </c>
      <c r="AV4575" s="5">
        <v>110</v>
      </c>
      <c r="AW4575" s="5">
        <v>110</v>
      </c>
      <c r="AX4575" s="5">
        <v>112</v>
      </c>
      <c r="AY4575" s="5">
        <v>113</v>
      </c>
      <c r="AZ4575" s="5">
        <v>111</v>
      </c>
      <c r="BA4575" s="5">
        <v>110</v>
      </c>
      <c r="BB4575" s="5">
        <v>107</v>
      </c>
      <c r="BC4575" s="5">
        <v>112</v>
      </c>
      <c r="BD4575" s="5">
        <v>110</v>
      </c>
      <c r="BE4575" s="5">
        <v>106</v>
      </c>
      <c r="BF4575" s="5">
        <v>111</v>
      </c>
      <c r="BG4575" s="5">
        <v>113</v>
      </c>
      <c r="BH4575" s="5">
        <v>114</v>
      </c>
      <c r="BI4575" s="5">
        <v>114</v>
      </c>
      <c r="BJ4575" s="5">
        <v>106</v>
      </c>
      <c r="BK4575" s="5">
        <v>107</v>
      </c>
      <c r="BL4575" s="5">
        <v>98</v>
      </c>
      <c r="BM4575" s="5">
        <v>96</v>
      </c>
      <c r="BN4575" s="5">
        <v>100</v>
      </c>
      <c r="BO4575" s="5">
        <v>101</v>
      </c>
      <c r="BP4575" s="5">
        <v>98</v>
      </c>
      <c r="BQ4575" s="5">
        <v>97</v>
      </c>
      <c r="BR4575" s="5">
        <v>91</v>
      </c>
      <c r="BS4575">
        <v>99</v>
      </c>
      <c r="BT4575">
        <v>104</v>
      </c>
      <c r="BU4575">
        <v>107</v>
      </c>
      <c r="BV4575">
        <v>95</v>
      </c>
      <c r="BW4575">
        <v>96</v>
      </c>
      <c r="BX4575">
        <v>103</v>
      </c>
      <c r="BY4575">
        <v>105</v>
      </c>
      <c r="BZ4575">
        <v>104</v>
      </c>
      <c r="CA4575">
        <v>98</v>
      </c>
      <c r="CB4575">
        <v>96</v>
      </c>
      <c r="CC4575">
        <v>100</v>
      </c>
      <c r="CD4575">
        <v>98</v>
      </c>
      <c r="CE4575">
        <v>91</v>
      </c>
      <c r="CF4575">
        <v>97</v>
      </c>
      <c r="CG4575">
        <v>97</v>
      </c>
      <c r="CH4575">
        <v>102</v>
      </c>
      <c r="CI4575">
        <v>105</v>
      </c>
      <c r="CJ4575">
        <v>101</v>
      </c>
      <c r="CK4575">
        <v>102</v>
      </c>
      <c r="CL4575">
        <v>100</v>
      </c>
      <c r="CM4575">
        <v>105</v>
      </c>
      <c r="CN4575">
        <v>106</v>
      </c>
      <c r="CO4575">
        <v>108</v>
      </c>
      <c r="CP4575">
        <v>104</v>
      </c>
      <c r="CQ4575">
        <v>99</v>
      </c>
      <c r="CR4575">
        <v>104</v>
      </c>
      <c r="CS4575">
        <v>106</v>
      </c>
      <c r="CT4575">
        <v>104</v>
      </c>
      <c r="CU4575">
        <v>104</v>
      </c>
      <c r="CV4575">
        <v>110</v>
      </c>
      <c r="CW4575">
        <v>111</v>
      </c>
      <c r="CX4575" t="s">
        <v>2</v>
      </c>
      <c r="CY4575" t="s">
        <v>231</v>
      </c>
      <c r="CZ4575" s="1">
        <f t="shared" si="5493"/>
        <v>0.75890972730122519</v>
      </c>
      <c r="DA4575" s="4">
        <f t="shared" si="5494"/>
        <v>105.74193548387096</v>
      </c>
      <c r="DB4575" s="4"/>
      <c r="DC4575" s="4"/>
      <c r="DD4575" s="4"/>
    </row>
    <row r="4576" spans="1:108" x14ac:dyDescent="0.25">
      <c r="A4576" t="s">
        <v>91</v>
      </c>
      <c r="B4576">
        <v>36.071899999999999</v>
      </c>
      <c r="C4576">
        <v>-115.16330000000001</v>
      </c>
      <c r="D4576">
        <v>2175</v>
      </c>
      <c r="E4576" t="s">
        <v>1</v>
      </c>
      <c r="F4576">
        <v>158.69999999999999</v>
      </c>
      <c r="G4576">
        <v>2022</v>
      </c>
      <c r="H4576">
        <v>8</v>
      </c>
      <c r="I4576" t="s">
        <v>260</v>
      </c>
      <c r="J4576">
        <v>90</v>
      </c>
      <c r="K4576">
        <v>98</v>
      </c>
      <c r="L4576">
        <v>98</v>
      </c>
      <c r="M4576">
        <v>94</v>
      </c>
      <c r="N4576">
        <v>99</v>
      </c>
      <c r="O4576">
        <v>101</v>
      </c>
      <c r="P4576">
        <v>104</v>
      </c>
      <c r="Q4576">
        <v>106</v>
      </c>
      <c r="R4576">
        <v>108</v>
      </c>
      <c r="S4576">
        <v>109</v>
      </c>
      <c r="T4576">
        <v>109</v>
      </c>
      <c r="U4576">
        <v>106</v>
      </c>
      <c r="V4576">
        <v>97</v>
      </c>
      <c r="W4576">
        <v>92</v>
      </c>
      <c r="X4576">
        <v>100</v>
      </c>
      <c r="Y4576">
        <v>106</v>
      </c>
      <c r="Z4576">
        <v>101</v>
      </c>
      <c r="AA4576">
        <v>91</v>
      </c>
      <c r="AB4576">
        <v>88</v>
      </c>
      <c r="AC4576">
        <v>92</v>
      </c>
      <c r="AD4576">
        <v>99</v>
      </c>
      <c r="AE4576">
        <v>94</v>
      </c>
      <c r="AF4576">
        <v>101</v>
      </c>
      <c r="AG4576">
        <v>103</v>
      </c>
      <c r="AH4576">
        <v>105</v>
      </c>
      <c r="AI4576">
        <v>106</v>
      </c>
      <c r="AJ4576">
        <v>105</v>
      </c>
      <c r="AK4576">
        <v>108</v>
      </c>
      <c r="AL4576">
        <v>107</v>
      </c>
      <c r="AM4576">
        <v>104</v>
      </c>
      <c r="AN4576" s="5">
        <v>104</v>
      </c>
      <c r="AO4576" s="5">
        <v>104</v>
      </c>
      <c r="AP4576" s="5">
        <v>100</v>
      </c>
      <c r="AQ4576" s="5">
        <v>99</v>
      </c>
      <c r="AR4576" s="5">
        <v>101</v>
      </c>
      <c r="AS4576" s="5">
        <v>100</v>
      </c>
      <c r="AT4576" s="5">
        <v>104</v>
      </c>
      <c r="AU4576" s="5">
        <v>106</v>
      </c>
      <c r="AV4576" s="5">
        <v>109</v>
      </c>
      <c r="AW4576" s="5">
        <v>109</v>
      </c>
      <c r="AX4576" s="5">
        <v>111</v>
      </c>
      <c r="AY4576" s="5">
        <v>112</v>
      </c>
      <c r="AZ4576" s="5">
        <v>109</v>
      </c>
      <c r="BA4576" s="5">
        <v>107</v>
      </c>
      <c r="BB4576" s="5">
        <v>105</v>
      </c>
      <c r="BC4576" s="5">
        <v>110</v>
      </c>
      <c r="BD4576" s="5">
        <v>108</v>
      </c>
      <c r="BE4576" s="5">
        <v>104</v>
      </c>
      <c r="BF4576" s="5">
        <v>109</v>
      </c>
      <c r="BG4576" s="5">
        <v>110</v>
      </c>
      <c r="BH4576" s="5">
        <v>111</v>
      </c>
      <c r="BI4576" s="5">
        <v>112</v>
      </c>
      <c r="BJ4576" s="5">
        <v>102</v>
      </c>
      <c r="BK4576" s="5">
        <v>105</v>
      </c>
      <c r="BL4576" s="5">
        <v>95</v>
      </c>
      <c r="BM4576" s="5">
        <v>94</v>
      </c>
      <c r="BN4576" s="5">
        <v>101</v>
      </c>
      <c r="BO4576" s="5">
        <v>100</v>
      </c>
      <c r="BP4576" s="5">
        <v>99</v>
      </c>
      <c r="BQ4576" s="5">
        <v>96</v>
      </c>
      <c r="BR4576" s="5">
        <v>91</v>
      </c>
      <c r="BS4576">
        <v>98</v>
      </c>
      <c r="BT4576">
        <v>102</v>
      </c>
      <c r="BU4576">
        <v>106</v>
      </c>
      <c r="BV4576">
        <v>93</v>
      </c>
      <c r="BW4576">
        <v>95</v>
      </c>
      <c r="BX4576">
        <v>102</v>
      </c>
      <c r="BY4576">
        <v>104</v>
      </c>
      <c r="BZ4576">
        <v>102</v>
      </c>
      <c r="CA4576">
        <v>97</v>
      </c>
      <c r="CB4576">
        <v>95</v>
      </c>
      <c r="CC4576">
        <v>99</v>
      </c>
      <c r="CD4576">
        <v>97</v>
      </c>
      <c r="CE4576">
        <v>90</v>
      </c>
      <c r="CF4576">
        <v>95</v>
      </c>
      <c r="CG4576">
        <v>97</v>
      </c>
      <c r="CH4576">
        <v>101</v>
      </c>
      <c r="CI4576">
        <v>104</v>
      </c>
      <c r="CJ4576">
        <v>101</v>
      </c>
      <c r="CK4576">
        <v>100</v>
      </c>
      <c r="CL4576">
        <v>100</v>
      </c>
      <c r="CM4576">
        <v>104</v>
      </c>
      <c r="CN4576">
        <v>104</v>
      </c>
      <c r="CO4576">
        <v>107</v>
      </c>
      <c r="CP4576">
        <v>102</v>
      </c>
      <c r="CQ4576">
        <v>97</v>
      </c>
      <c r="CR4576">
        <v>103</v>
      </c>
      <c r="CS4576">
        <v>104</v>
      </c>
      <c r="CT4576">
        <v>103</v>
      </c>
      <c r="CU4576">
        <v>103</v>
      </c>
      <c r="CV4576">
        <v>108</v>
      </c>
      <c r="CW4576">
        <v>109</v>
      </c>
      <c r="CX4576" t="s">
        <v>2</v>
      </c>
      <c r="CY4576" t="s">
        <v>92</v>
      </c>
      <c r="CZ4576" s="1">
        <f t="shared" si="5493"/>
        <v>0.79416879202299473</v>
      </c>
      <c r="DA4576" s="4">
        <f t="shared" si="5494"/>
        <v>104.09677419354838</v>
      </c>
      <c r="DB4576" s="4"/>
      <c r="DC4576" s="4"/>
      <c r="DD4576" s="4"/>
    </row>
    <row r="4577" spans="1:111" x14ac:dyDescent="0.25">
      <c r="A4577" t="s">
        <v>155</v>
      </c>
      <c r="B4577">
        <v>36.430300000000003</v>
      </c>
      <c r="C4577">
        <v>-114.51390000000001</v>
      </c>
      <c r="D4577">
        <v>2000</v>
      </c>
      <c r="E4577" t="s">
        <v>1</v>
      </c>
      <c r="F4577">
        <v>210.3</v>
      </c>
      <c r="G4577">
        <v>2022</v>
      </c>
      <c r="H4577">
        <v>8</v>
      </c>
      <c r="I4577" t="s">
        <v>260</v>
      </c>
      <c r="J4577">
        <v>90</v>
      </c>
      <c r="K4577">
        <v>92</v>
      </c>
      <c r="L4577">
        <v>100</v>
      </c>
      <c r="M4577">
        <v>100</v>
      </c>
      <c r="N4577">
        <v>97</v>
      </c>
      <c r="O4577">
        <v>101</v>
      </c>
      <c r="P4577">
        <v>105</v>
      </c>
      <c r="Q4577">
        <v>104</v>
      </c>
      <c r="R4577">
        <v>107</v>
      </c>
      <c r="S4577">
        <v>108</v>
      </c>
      <c r="T4577">
        <v>112</v>
      </c>
      <c r="U4577">
        <v>112</v>
      </c>
      <c r="V4577">
        <v>109</v>
      </c>
      <c r="W4577">
        <v>97</v>
      </c>
      <c r="X4577">
        <v>95</v>
      </c>
      <c r="Y4577">
        <v>103</v>
      </c>
      <c r="Z4577">
        <v>109</v>
      </c>
      <c r="AA4577">
        <v>104</v>
      </c>
      <c r="AB4577">
        <v>96</v>
      </c>
      <c r="AC4577">
        <v>91</v>
      </c>
      <c r="AD4577">
        <v>96</v>
      </c>
      <c r="AE4577">
        <v>103</v>
      </c>
      <c r="AF4577">
        <v>96</v>
      </c>
      <c r="AG4577">
        <v>103</v>
      </c>
      <c r="AH4577">
        <v>104</v>
      </c>
      <c r="AI4577">
        <v>107</v>
      </c>
      <c r="AJ4577">
        <v>109</v>
      </c>
      <c r="AK4577">
        <v>108</v>
      </c>
      <c r="AL4577">
        <v>112</v>
      </c>
      <c r="AM4577">
        <v>110</v>
      </c>
      <c r="AN4577" s="5">
        <v>107</v>
      </c>
      <c r="AO4577" s="5">
        <v>107</v>
      </c>
      <c r="AP4577" s="5">
        <v>107</v>
      </c>
      <c r="AQ4577" s="5">
        <v>104</v>
      </c>
      <c r="AR4577" s="5">
        <v>101</v>
      </c>
      <c r="AS4577" s="5">
        <v>104</v>
      </c>
      <c r="AT4577" s="5">
        <v>102</v>
      </c>
      <c r="AU4577" s="5">
        <v>105</v>
      </c>
      <c r="AV4577" s="5">
        <v>109</v>
      </c>
      <c r="AW4577" s="5">
        <v>112</v>
      </c>
      <c r="AX4577" s="5">
        <v>113</v>
      </c>
      <c r="AY4577" s="5">
        <v>115</v>
      </c>
      <c r="AZ4577" s="5">
        <v>115</v>
      </c>
      <c r="BA4577" s="5">
        <v>113</v>
      </c>
      <c r="BB4577" s="5">
        <v>111</v>
      </c>
      <c r="BC4577" s="5">
        <v>108</v>
      </c>
      <c r="BD4577" s="5">
        <v>114</v>
      </c>
      <c r="BE4577" s="5">
        <v>109</v>
      </c>
      <c r="BF4577" s="5">
        <v>109</v>
      </c>
      <c r="BG4577" s="5">
        <v>112</v>
      </c>
      <c r="BH4577" s="5">
        <v>111</v>
      </c>
      <c r="BI4577" s="5">
        <v>115</v>
      </c>
      <c r="BJ4577" s="5">
        <v>113</v>
      </c>
      <c r="BK4577" s="5">
        <v>102</v>
      </c>
      <c r="BL4577" s="5">
        <v>106</v>
      </c>
      <c r="BM4577" s="5">
        <v>95</v>
      </c>
      <c r="BN4577" s="5">
        <v>101</v>
      </c>
      <c r="BO4577" s="5">
        <v>101</v>
      </c>
      <c r="BP4577" s="5">
        <v>101</v>
      </c>
      <c r="BQ4577" s="5">
        <v>101</v>
      </c>
      <c r="BR4577" s="5">
        <v>100</v>
      </c>
      <c r="BS4577">
        <v>99</v>
      </c>
      <c r="BT4577">
        <v>101</v>
      </c>
      <c r="BU4577">
        <v>104</v>
      </c>
      <c r="BV4577">
        <v>109</v>
      </c>
      <c r="BW4577">
        <v>99</v>
      </c>
      <c r="BX4577">
        <v>98</v>
      </c>
      <c r="BY4577">
        <v>103</v>
      </c>
      <c r="BZ4577">
        <v>107</v>
      </c>
      <c r="CA4577">
        <v>107</v>
      </c>
      <c r="CB4577">
        <v>101</v>
      </c>
      <c r="CC4577">
        <v>100</v>
      </c>
      <c r="CD4577">
        <v>102</v>
      </c>
      <c r="CE4577">
        <v>98</v>
      </c>
      <c r="CF4577">
        <v>93</v>
      </c>
      <c r="CG4577">
        <v>102</v>
      </c>
      <c r="CH4577">
        <v>98</v>
      </c>
      <c r="CI4577">
        <v>103</v>
      </c>
      <c r="CJ4577">
        <v>105</v>
      </c>
      <c r="CK4577">
        <v>100</v>
      </c>
      <c r="CL4577">
        <v>105</v>
      </c>
      <c r="CM4577">
        <v>102</v>
      </c>
      <c r="CN4577">
        <v>104</v>
      </c>
      <c r="CO4577">
        <v>106</v>
      </c>
      <c r="CP4577">
        <v>110</v>
      </c>
      <c r="CQ4577">
        <v>105</v>
      </c>
      <c r="CR4577">
        <v>99</v>
      </c>
      <c r="CS4577">
        <v>103</v>
      </c>
      <c r="CT4577">
        <v>106</v>
      </c>
      <c r="CU4577">
        <v>105</v>
      </c>
      <c r="CV4577">
        <v>106</v>
      </c>
      <c r="CW4577">
        <v>112</v>
      </c>
      <c r="CX4577" t="s">
        <v>2</v>
      </c>
      <c r="CY4577" t="s">
        <v>156</v>
      </c>
      <c r="CZ4577" s="1">
        <f t="shared" si="5493"/>
        <v>0.57055081381313055</v>
      </c>
      <c r="DA4577" s="4">
        <f t="shared" si="5494"/>
        <v>107.19354838709677</v>
      </c>
      <c r="DB4577" s="4"/>
      <c r="DC4577" s="4"/>
      <c r="DD4577" s="4"/>
    </row>
    <row r="4578" spans="1:111" x14ac:dyDescent="0.25">
      <c r="A4578" t="s">
        <v>77</v>
      </c>
      <c r="B4578">
        <v>34.8536</v>
      </c>
      <c r="C4578">
        <v>-116.7869</v>
      </c>
      <c r="D4578">
        <v>1919</v>
      </c>
      <c r="E4578" t="s">
        <v>1</v>
      </c>
      <c r="F4578">
        <v>178.9</v>
      </c>
      <c r="G4578">
        <v>2022</v>
      </c>
      <c r="H4578">
        <v>8</v>
      </c>
      <c r="I4578" t="s">
        <v>260</v>
      </c>
      <c r="J4578">
        <v>92</v>
      </c>
      <c r="K4578">
        <v>100</v>
      </c>
      <c r="L4578">
        <v>96</v>
      </c>
      <c r="M4578">
        <v>95</v>
      </c>
      <c r="N4578">
        <v>99</v>
      </c>
      <c r="O4578">
        <v>100</v>
      </c>
      <c r="P4578">
        <v>103</v>
      </c>
      <c r="Q4578">
        <v>106</v>
      </c>
      <c r="R4578">
        <v>107</v>
      </c>
      <c r="S4578">
        <v>109</v>
      </c>
      <c r="T4578">
        <v>110</v>
      </c>
      <c r="U4578">
        <v>106</v>
      </c>
      <c r="V4578">
        <v>95</v>
      </c>
      <c r="W4578">
        <v>95</v>
      </c>
      <c r="X4578">
        <v>102</v>
      </c>
      <c r="Y4578">
        <v>107</v>
      </c>
      <c r="Z4578">
        <v>99</v>
      </c>
      <c r="AA4578">
        <v>88</v>
      </c>
      <c r="AB4578">
        <v>88</v>
      </c>
      <c r="AC4578">
        <v>95</v>
      </c>
      <c r="AD4578">
        <v>103</v>
      </c>
      <c r="AE4578">
        <v>93</v>
      </c>
      <c r="AF4578">
        <v>101</v>
      </c>
      <c r="AG4578">
        <v>103</v>
      </c>
      <c r="AH4578">
        <v>106</v>
      </c>
      <c r="AI4578">
        <v>107</v>
      </c>
      <c r="AJ4578">
        <v>106</v>
      </c>
      <c r="AK4578">
        <v>109</v>
      </c>
      <c r="AL4578">
        <v>107</v>
      </c>
      <c r="AM4578">
        <v>105</v>
      </c>
      <c r="AN4578" s="5">
        <v>104</v>
      </c>
      <c r="AO4578" s="5">
        <v>102</v>
      </c>
      <c r="AP4578" s="5">
        <v>99</v>
      </c>
      <c r="AQ4578" s="5">
        <v>98</v>
      </c>
      <c r="AR4578" s="5">
        <v>100</v>
      </c>
      <c r="AS4578" s="5">
        <v>100</v>
      </c>
      <c r="AT4578" s="5">
        <v>102</v>
      </c>
      <c r="AU4578" s="5">
        <v>105</v>
      </c>
      <c r="AV4578" s="5">
        <v>106</v>
      </c>
      <c r="AW4578" s="5">
        <v>107</v>
      </c>
      <c r="AX4578" s="5">
        <v>110</v>
      </c>
      <c r="AY4578" s="5">
        <v>111</v>
      </c>
      <c r="AZ4578" s="5">
        <v>111</v>
      </c>
      <c r="BA4578" s="5">
        <v>108</v>
      </c>
      <c r="BB4578" s="5">
        <v>108</v>
      </c>
      <c r="BC4578" s="5">
        <v>112</v>
      </c>
      <c r="BD4578" s="5">
        <v>109</v>
      </c>
      <c r="BE4578" s="5">
        <v>107</v>
      </c>
      <c r="BF4578" s="5">
        <v>108</v>
      </c>
      <c r="BG4578" s="5">
        <v>109</v>
      </c>
      <c r="BH4578" s="5">
        <v>112</v>
      </c>
      <c r="BI4578" s="5">
        <v>112</v>
      </c>
      <c r="BJ4578" s="5">
        <v>104</v>
      </c>
      <c r="BK4578" s="5">
        <v>106</v>
      </c>
      <c r="BL4578" s="5">
        <v>100</v>
      </c>
      <c r="BM4578" s="5">
        <v>105</v>
      </c>
      <c r="BN4578" s="5">
        <v>107</v>
      </c>
      <c r="BO4578" s="5">
        <v>106</v>
      </c>
      <c r="BP4578" s="5">
        <v>104</v>
      </c>
      <c r="BQ4578" s="5">
        <v>101</v>
      </c>
      <c r="BR4578" s="8">
        <f>(2*BQ4578+BT4578)/3</f>
        <v>101.66666666666667</v>
      </c>
      <c r="BS4578" s="8">
        <f>(BR4578+2*BU4578)/3</f>
        <v>104.55555555555556</v>
      </c>
      <c r="BT4578">
        <v>103</v>
      </c>
      <c r="BU4578">
        <v>106</v>
      </c>
      <c r="BV4578">
        <v>93</v>
      </c>
      <c r="BW4578">
        <v>99</v>
      </c>
      <c r="BX4578">
        <v>103</v>
      </c>
      <c r="BY4578">
        <v>107</v>
      </c>
      <c r="BZ4578">
        <v>102</v>
      </c>
      <c r="CB4578">
        <v>104</v>
      </c>
      <c r="CC4578">
        <v>105</v>
      </c>
      <c r="CD4578">
        <v>107</v>
      </c>
      <c r="CE4578">
        <v>99</v>
      </c>
      <c r="CF4578">
        <v>107</v>
      </c>
      <c r="CG4578">
        <v>105</v>
      </c>
      <c r="CH4578">
        <v>104</v>
      </c>
      <c r="CI4578">
        <v>108</v>
      </c>
      <c r="CJ4578">
        <v>107</v>
      </c>
      <c r="CK4578">
        <v>105</v>
      </c>
      <c r="CL4578">
        <v>107</v>
      </c>
      <c r="CM4578">
        <v>109</v>
      </c>
      <c r="CN4578">
        <v>109</v>
      </c>
      <c r="CO4578">
        <v>110</v>
      </c>
      <c r="CP4578">
        <v>104</v>
      </c>
      <c r="CQ4578">
        <v>105</v>
      </c>
      <c r="CR4578">
        <v>107</v>
      </c>
      <c r="CS4578">
        <v>105</v>
      </c>
      <c r="CT4578">
        <v>103</v>
      </c>
      <c r="CU4578">
        <v>105</v>
      </c>
      <c r="CV4578">
        <v>109</v>
      </c>
      <c r="CW4578">
        <v>111</v>
      </c>
      <c r="CX4578" t="s">
        <v>5</v>
      </c>
      <c r="CY4578" t="s">
        <v>78</v>
      </c>
      <c r="CZ4578" s="1">
        <f t="shared" si="5493"/>
        <v>0.94329980069884489</v>
      </c>
      <c r="DA4578" s="4">
        <f t="shared" si="5494"/>
        <v>105.63440860215053</v>
      </c>
      <c r="DB4578" s="4"/>
      <c r="DC4578" s="4"/>
      <c r="DD4578" s="4"/>
    </row>
    <row r="4579" spans="1:111" x14ac:dyDescent="0.25">
      <c r="A4579" t="s">
        <v>45</v>
      </c>
      <c r="B4579">
        <v>35.763599999999997</v>
      </c>
      <c r="C4579">
        <v>-117.3908</v>
      </c>
      <c r="D4579">
        <v>1695</v>
      </c>
      <c r="E4579" t="s">
        <v>1</v>
      </c>
      <c r="F4579">
        <v>90.8</v>
      </c>
      <c r="G4579">
        <v>2022</v>
      </c>
      <c r="H4579">
        <v>8</v>
      </c>
      <c r="I4579" t="s">
        <v>260</v>
      </c>
      <c r="J4579">
        <v>94</v>
      </c>
      <c r="K4579">
        <v>100</v>
      </c>
      <c r="L4579">
        <v>100</v>
      </c>
      <c r="M4579">
        <v>97</v>
      </c>
      <c r="N4579">
        <v>101</v>
      </c>
      <c r="O4579">
        <v>102</v>
      </c>
      <c r="P4579">
        <v>104</v>
      </c>
      <c r="Q4579">
        <v>106</v>
      </c>
      <c r="R4579">
        <v>105</v>
      </c>
      <c r="S4579">
        <v>109</v>
      </c>
      <c r="T4579">
        <v>109</v>
      </c>
      <c r="U4579">
        <v>103</v>
      </c>
      <c r="V4579">
        <v>104</v>
      </c>
      <c r="W4579">
        <v>100</v>
      </c>
      <c r="X4579">
        <v>98</v>
      </c>
      <c r="Y4579">
        <v>108</v>
      </c>
      <c r="Z4579">
        <v>102</v>
      </c>
      <c r="AA4579">
        <v>90</v>
      </c>
      <c r="AB4579">
        <v>85</v>
      </c>
      <c r="AC4579">
        <v>92</v>
      </c>
      <c r="AD4579">
        <v>98</v>
      </c>
      <c r="AE4579">
        <v>91</v>
      </c>
      <c r="AF4579">
        <v>98</v>
      </c>
      <c r="AG4579">
        <v>100</v>
      </c>
      <c r="AH4579">
        <v>103</v>
      </c>
      <c r="AI4579">
        <v>107</v>
      </c>
      <c r="AJ4579">
        <v>108</v>
      </c>
      <c r="AK4579">
        <v>110</v>
      </c>
      <c r="AL4579">
        <v>107</v>
      </c>
      <c r="AM4579">
        <v>106</v>
      </c>
      <c r="AN4579" s="5">
        <v>105</v>
      </c>
      <c r="AO4579" s="5">
        <v>101</v>
      </c>
      <c r="AP4579" s="5">
        <v>100</v>
      </c>
      <c r="AQ4579" s="5">
        <v>100</v>
      </c>
      <c r="AR4579" s="5">
        <v>98</v>
      </c>
      <c r="AS4579" s="5">
        <v>98</v>
      </c>
      <c r="AT4579" s="5">
        <v>103</v>
      </c>
      <c r="AU4579" s="5">
        <v>105</v>
      </c>
      <c r="AV4579" s="5">
        <v>106</v>
      </c>
      <c r="AW4579" s="5">
        <v>108</v>
      </c>
      <c r="AX4579" s="5">
        <v>112</v>
      </c>
      <c r="AY4579" s="5">
        <v>112</v>
      </c>
      <c r="AZ4579" s="5">
        <v>111</v>
      </c>
      <c r="BA4579" s="5">
        <v>108</v>
      </c>
      <c r="BB4579" s="5">
        <v>112</v>
      </c>
      <c r="BC4579" s="5">
        <v>113</v>
      </c>
      <c r="BD4579" s="5">
        <v>112</v>
      </c>
      <c r="BE4579" s="5">
        <v>113</v>
      </c>
      <c r="BF4579" s="5">
        <v>110</v>
      </c>
      <c r="BG4579" s="5">
        <v>112</v>
      </c>
      <c r="BH4579" s="5">
        <v>112</v>
      </c>
      <c r="BI4579" s="5">
        <v>112</v>
      </c>
      <c r="BJ4579" s="5">
        <v>110</v>
      </c>
      <c r="BK4579" s="5">
        <v>108</v>
      </c>
      <c r="BL4579" s="5">
        <v>106</v>
      </c>
      <c r="BM4579" s="5">
        <v>108</v>
      </c>
      <c r="BN4579" s="5">
        <v>109</v>
      </c>
      <c r="BO4579" s="5">
        <v>108</v>
      </c>
      <c r="BP4579" s="5">
        <v>103</v>
      </c>
      <c r="BQ4579" s="5">
        <v>105</v>
      </c>
      <c r="BR4579" s="5">
        <v>100</v>
      </c>
      <c r="BS4579">
        <v>103</v>
      </c>
      <c r="BT4579">
        <v>104</v>
      </c>
      <c r="BU4579">
        <v>106</v>
      </c>
      <c r="BV4579">
        <v>98</v>
      </c>
      <c r="BW4579">
        <v>97</v>
      </c>
      <c r="BX4579">
        <v>103</v>
      </c>
      <c r="BY4579">
        <v>106</v>
      </c>
      <c r="BZ4579">
        <v>103</v>
      </c>
      <c r="CA4579">
        <v>104</v>
      </c>
      <c r="CB4579">
        <v>101</v>
      </c>
      <c r="CC4579">
        <v>103</v>
      </c>
      <c r="CD4579">
        <v>104</v>
      </c>
      <c r="CE4579">
        <v>105</v>
      </c>
      <c r="CF4579">
        <v>106</v>
      </c>
      <c r="CG4579">
        <v>106</v>
      </c>
      <c r="CH4579">
        <v>107</v>
      </c>
      <c r="CI4579">
        <v>108</v>
      </c>
      <c r="CJ4579">
        <v>107</v>
      </c>
      <c r="CK4579">
        <v>108</v>
      </c>
      <c r="CL4579">
        <v>107</v>
      </c>
      <c r="CM4579">
        <v>108</v>
      </c>
      <c r="CN4579">
        <v>112</v>
      </c>
      <c r="CO4579">
        <v>111</v>
      </c>
      <c r="CP4579">
        <v>107</v>
      </c>
      <c r="CQ4579">
        <v>107</v>
      </c>
      <c r="CR4579">
        <v>107</v>
      </c>
      <c r="CS4579">
        <v>104</v>
      </c>
      <c r="CT4579">
        <v>106</v>
      </c>
      <c r="CU4579">
        <v>109</v>
      </c>
      <c r="CV4579">
        <v>113</v>
      </c>
      <c r="CW4579">
        <v>113</v>
      </c>
      <c r="CX4579" t="s">
        <v>5</v>
      </c>
      <c r="CY4579" t="s">
        <v>46</v>
      </c>
      <c r="CZ4579" s="1">
        <f t="shared" si="5493"/>
        <v>0.83695381792201551</v>
      </c>
      <c r="DA4579" s="4">
        <f t="shared" si="5494"/>
        <v>107.09677419354838</v>
      </c>
      <c r="DB4579" s="4"/>
      <c r="DC4579" s="4"/>
      <c r="DD4579" s="4"/>
    </row>
    <row r="4580" spans="1:111" x14ac:dyDescent="0.25">
      <c r="A4580" t="s">
        <v>232</v>
      </c>
      <c r="B4580">
        <v>36.01</v>
      </c>
      <c r="C4580">
        <v>-114.79640000000001</v>
      </c>
      <c r="D4580">
        <v>1641</v>
      </c>
      <c r="E4580" t="s">
        <v>1</v>
      </c>
      <c r="F4580">
        <v>192.3</v>
      </c>
      <c r="G4580">
        <v>2022</v>
      </c>
      <c r="H4580">
        <v>8</v>
      </c>
      <c r="I4580" t="s">
        <v>260</v>
      </c>
      <c r="J4580">
        <v>92</v>
      </c>
      <c r="K4580">
        <v>99</v>
      </c>
      <c r="L4580">
        <v>102</v>
      </c>
      <c r="M4580">
        <v>100</v>
      </c>
      <c r="N4580">
        <v>101</v>
      </c>
      <c r="O4580">
        <v>105</v>
      </c>
      <c r="P4580">
        <v>107</v>
      </c>
      <c r="Q4580">
        <v>107</v>
      </c>
      <c r="R4580">
        <v>108</v>
      </c>
      <c r="S4580">
        <v>113</v>
      </c>
      <c r="T4580">
        <v>112</v>
      </c>
      <c r="U4580">
        <v>110</v>
      </c>
      <c r="V4580">
        <v>97</v>
      </c>
      <c r="W4580">
        <v>105</v>
      </c>
      <c r="X4580">
        <v>107</v>
      </c>
      <c r="Y4580">
        <v>107</v>
      </c>
      <c r="Z4580">
        <v>103</v>
      </c>
      <c r="AA4580">
        <v>103</v>
      </c>
      <c r="AB4580">
        <v>99</v>
      </c>
      <c r="AC4580">
        <v>92</v>
      </c>
      <c r="AD4580">
        <v>97</v>
      </c>
      <c r="AE4580">
        <v>103</v>
      </c>
      <c r="AF4580">
        <v>100</v>
      </c>
      <c r="AG4580">
        <v>104</v>
      </c>
      <c r="AH4580">
        <v>106</v>
      </c>
      <c r="AI4580">
        <v>109</v>
      </c>
      <c r="AJ4580">
        <v>110</v>
      </c>
      <c r="AK4580">
        <v>108</v>
      </c>
      <c r="AL4580">
        <v>112</v>
      </c>
      <c r="AM4580">
        <v>113</v>
      </c>
      <c r="AN4580" s="5">
        <v>107</v>
      </c>
      <c r="AO4580" s="5">
        <v>112</v>
      </c>
      <c r="AP4580" s="5">
        <v>105</v>
      </c>
      <c r="AQ4580" s="5">
        <v>100</v>
      </c>
      <c r="AR4580" s="5">
        <v>102</v>
      </c>
      <c r="AS4580" s="5">
        <v>102</v>
      </c>
      <c r="AT4580" s="5">
        <v>104</v>
      </c>
      <c r="AU4580" s="5">
        <v>109</v>
      </c>
      <c r="AV4580" s="5">
        <v>114</v>
      </c>
      <c r="AW4580" s="5">
        <v>112</v>
      </c>
      <c r="AX4580" s="5">
        <v>115</v>
      </c>
      <c r="AY4580" s="5">
        <v>114</v>
      </c>
      <c r="AZ4580" s="5">
        <v>112</v>
      </c>
      <c r="BA4580" s="5">
        <v>115</v>
      </c>
      <c r="BB4580" s="5">
        <v>108</v>
      </c>
      <c r="BC4580" s="5">
        <v>113</v>
      </c>
      <c r="BD4580" s="5">
        <v>110</v>
      </c>
      <c r="BE4580" s="5">
        <v>113</v>
      </c>
      <c r="BF4580" s="8">
        <f>AVERAGE(BE4580,BG4580)</f>
        <v>113</v>
      </c>
      <c r="BG4580" s="5">
        <v>113</v>
      </c>
      <c r="BH4580" s="5">
        <v>115</v>
      </c>
      <c r="BI4580" s="5">
        <v>113</v>
      </c>
      <c r="BJ4580" s="5">
        <v>102</v>
      </c>
      <c r="BK4580" s="5">
        <v>105</v>
      </c>
      <c r="BL4580" s="5">
        <v>101</v>
      </c>
      <c r="BM4580" s="5">
        <v>100</v>
      </c>
      <c r="BN4580" s="5">
        <v>103</v>
      </c>
      <c r="BO4580" s="5">
        <v>102</v>
      </c>
      <c r="BP4580" s="5">
        <v>100</v>
      </c>
      <c r="BQ4580" s="5">
        <v>96</v>
      </c>
      <c r="BR4580" s="5">
        <v>97</v>
      </c>
      <c r="BS4580">
        <v>98</v>
      </c>
      <c r="BT4580">
        <v>105</v>
      </c>
      <c r="BU4580">
        <v>109</v>
      </c>
      <c r="BV4580">
        <v>91</v>
      </c>
      <c r="BW4580">
        <v>103</v>
      </c>
      <c r="BX4580">
        <v>104</v>
      </c>
      <c r="BY4580">
        <v>95</v>
      </c>
      <c r="BZ4580">
        <v>101</v>
      </c>
      <c r="CA4580">
        <v>99</v>
      </c>
      <c r="CB4580">
        <v>103</v>
      </c>
      <c r="CC4580">
        <v>106</v>
      </c>
      <c r="CD4580">
        <v>104</v>
      </c>
      <c r="CE4580">
        <v>104</v>
      </c>
      <c r="CF4580">
        <v>104</v>
      </c>
      <c r="CG4580">
        <v>104</v>
      </c>
      <c r="CH4580">
        <v>106</v>
      </c>
      <c r="CI4580">
        <v>109</v>
      </c>
      <c r="CJ4580">
        <v>102</v>
      </c>
      <c r="CK4580">
        <v>101</v>
      </c>
      <c r="CL4580">
        <v>105</v>
      </c>
      <c r="CM4580">
        <v>108</v>
      </c>
      <c r="CN4580">
        <v>104</v>
      </c>
      <c r="CO4580">
        <v>107</v>
      </c>
      <c r="CP4580">
        <v>111</v>
      </c>
      <c r="CQ4580">
        <v>113</v>
      </c>
      <c r="CR4580">
        <v>112</v>
      </c>
      <c r="CS4580">
        <v>111</v>
      </c>
      <c r="CT4580">
        <v>110</v>
      </c>
      <c r="CU4580">
        <v>111</v>
      </c>
      <c r="CV4580">
        <v>111</v>
      </c>
      <c r="CW4580">
        <v>113</v>
      </c>
      <c r="CX4580" t="s">
        <v>2</v>
      </c>
      <c r="CY4580" t="s">
        <v>233</v>
      </c>
      <c r="CZ4580" s="1">
        <f t="shared" si="5493"/>
        <v>0.72676298351422608</v>
      </c>
      <c r="DA4580" s="4">
        <f t="shared" si="5494"/>
        <v>107.3225806451613</v>
      </c>
      <c r="DB4580" s="4"/>
      <c r="DC4580" s="4"/>
      <c r="DD4580" s="4"/>
    </row>
    <row r="4581" spans="1:111" x14ac:dyDescent="0.25">
      <c r="A4581" t="s">
        <v>63</v>
      </c>
      <c r="B4581">
        <v>36.549999999999997</v>
      </c>
      <c r="C4581">
        <v>-114.45829999999999</v>
      </c>
      <c r="D4581">
        <v>1294</v>
      </c>
      <c r="E4581" t="s">
        <v>1</v>
      </c>
      <c r="F4581">
        <v>215.3</v>
      </c>
      <c r="G4581">
        <v>2022</v>
      </c>
      <c r="H4581">
        <v>8</v>
      </c>
      <c r="I4581" t="s">
        <v>260</v>
      </c>
      <c r="J4581">
        <v>90</v>
      </c>
      <c r="K4581">
        <v>93</v>
      </c>
      <c r="L4581">
        <v>99</v>
      </c>
      <c r="M4581">
        <v>101</v>
      </c>
      <c r="N4581">
        <v>98</v>
      </c>
      <c r="O4581">
        <v>102</v>
      </c>
      <c r="P4581">
        <v>104</v>
      </c>
      <c r="Q4581">
        <v>107</v>
      </c>
      <c r="R4581">
        <v>107</v>
      </c>
      <c r="S4581">
        <v>109</v>
      </c>
      <c r="T4581">
        <v>111</v>
      </c>
      <c r="U4581">
        <v>112</v>
      </c>
      <c r="V4581">
        <v>110</v>
      </c>
      <c r="W4581">
        <v>101</v>
      </c>
      <c r="X4581">
        <v>94</v>
      </c>
      <c r="Y4581">
        <v>103</v>
      </c>
      <c r="Z4581">
        <v>109</v>
      </c>
      <c r="AA4581">
        <v>104</v>
      </c>
      <c r="AB4581">
        <v>97</v>
      </c>
      <c r="AC4581">
        <v>91</v>
      </c>
      <c r="AD4581">
        <v>95</v>
      </c>
      <c r="AE4581">
        <v>103</v>
      </c>
      <c r="AF4581">
        <v>99</v>
      </c>
      <c r="AG4581">
        <v>104</v>
      </c>
      <c r="AH4581">
        <v>105</v>
      </c>
      <c r="AI4581">
        <v>108</v>
      </c>
      <c r="AJ4581">
        <v>109</v>
      </c>
      <c r="AK4581">
        <v>109</v>
      </c>
      <c r="AL4581">
        <v>112</v>
      </c>
      <c r="AM4581">
        <v>110</v>
      </c>
      <c r="AN4581" s="5">
        <v>108</v>
      </c>
      <c r="AO4581" s="5">
        <v>108</v>
      </c>
      <c r="AP4581" s="5">
        <v>107</v>
      </c>
      <c r="AQ4581" s="5">
        <v>104</v>
      </c>
      <c r="AR4581" s="5">
        <v>102</v>
      </c>
      <c r="AS4581" s="5">
        <v>104</v>
      </c>
      <c r="AT4581" s="5">
        <v>104</v>
      </c>
      <c r="AU4581" s="5">
        <v>105</v>
      </c>
      <c r="AV4581" s="5">
        <v>109</v>
      </c>
      <c r="AW4581" s="5">
        <v>112</v>
      </c>
      <c r="AX4581" s="5">
        <v>111</v>
      </c>
      <c r="AY4581" s="5">
        <v>115</v>
      </c>
      <c r="AZ4581" s="5">
        <v>114</v>
      </c>
      <c r="BA4581" s="5">
        <v>112</v>
      </c>
      <c r="BB4581" s="5">
        <v>111</v>
      </c>
      <c r="BC4581" s="5">
        <v>108</v>
      </c>
      <c r="BD4581" s="5">
        <v>114</v>
      </c>
      <c r="BE4581" s="5">
        <v>111</v>
      </c>
      <c r="BF4581" s="5">
        <v>109</v>
      </c>
      <c r="BG4581" s="5">
        <v>112</v>
      </c>
      <c r="BH4581" s="5">
        <v>112</v>
      </c>
      <c r="BI4581" s="5">
        <v>116</v>
      </c>
      <c r="BJ4581" s="5">
        <v>114</v>
      </c>
      <c r="BK4581" s="5">
        <v>105</v>
      </c>
      <c r="BL4581" s="5">
        <v>107</v>
      </c>
      <c r="BM4581" s="5">
        <v>94</v>
      </c>
      <c r="BN4581" s="5">
        <v>100</v>
      </c>
      <c r="BO4581" s="5">
        <v>103</v>
      </c>
      <c r="BP4581" s="5">
        <v>103</v>
      </c>
      <c r="BQ4581" s="5">
        <v>101</v>
      </c>
      <c r="BR4581" s="5">
        <v>99</v>
      </c>
      <c r="BS4581">
        <v>100</v>
      </c>
      <c r="BT4581">
        <v>102</v>
      </c>
      <c r="BU4581">
        <v>105</v>
      </c>
      <c r="BV4581">
        <v>110</v>
      </c>
      <c r="BW4581">
        <v>99</v>
      </c>
      <c r="BX4581">
        <v>100</v>
      </c>
      <c r="BY4581">
        <v>104</v>
      </c>
      <c r="BZ4581">
        <v>108</v>
      </c>
      <c r="CA4581">
        <v>108</v>
      </c>
      <c r="CB4581">
        <v>102</v>
      </c>
      <c r="CC4581">
        <v>100</v>
      </c>
      <c r="CD4581">
        <v>102</v>
      </c>
      <c r="CE4581">
        <v>100</v>
      </c>
      <c r="CF4581">
        <v>94</v>
      </c>
      <c r="CG4581">
        <v>102</v>
      </c>
      <c r="CH4581">
        <v>98</v>
      </c>
      <c r="CI4581">
        <v>105</v>
      </c>
      <c r="CJ4581">
        <v>106</v>
      </c>
      <c r="CK4581">
        <v>101</v>
      </c>
      <c r="CL4581">
        <v>105</v>
      </c>
      <c r="CM4581">
        <v>103</v>
      </c>
      <c r="CN4581">
        <v>105</v>
      </c>
      <c r="CO4581">
        <v>107</v>
      </c>
      <c r="CP4581">
        <v>110</v>
      </c>
      <c r="CQ4581">
        <v>106</v>
      </c>
      <c r="CR4581">
        <v>100</v>
      </c>
      <c r="CS4581">
        <v>104</v>
      </c>
      <c r="CT4581">
        <v>107</v>
      </c>
      <c r="CU4581">
        <v>106</v>
      </c>
      <c r="CV4581">
        <v>107</v>
      </c>
      <c r="CW4581">
        <v>113</v>
      </c>
      <c r="CX4581" t="s">
        <v>2</v>
      </c>
      <c r="CY4581" t="s">
        <v>64</v>
      </c>
      <c r="CZ4581" s="1">
        <f t="shared" si="5493"/>
        <v>0.55608025217326751</v>
      </c>
      <c r="DA4581" s="4">
        <f t="shared" si="5494"/>
        <v>107.54838709677419</v>
      </c>
      <c r="DB4581" s="4"/>
      <c r="DC4581" s="4"/>
      <c r="DD4581" s="4"/>
    </row>
    <row r="4582" spans="1:111" x14ac:dyDescent="0.25">
      <c r="A4582" t="s">
        <v>236</v>
      </c>
      <c r="B4582">
        <v>36.601900000000001</v>
      </c>
      <c r="C4582">
        <v>-117.145</v>
      </c>
      <c r="D4582">
        <v>84</v>
      </c>
      <c r="E4582" t="s">
        <v>1</v>
      </c>
      <c r="F4582">
        <v>29.2</v>
      </c>
      <c r="G4582">
        <v>2022</v>
      </c>
      <c r="H4582">
        <v>8</v>
      </c>
      <c r="I4582" t="s">
        <v>260</v>
      </c>
      <c r="J4582">
        <v>101</v>
      </c>
      <c r="K4582">
        <v>108</v>
      </c>
      <c r="L4582">
        <v>108</v>
      </c>
      <c r="M4582">
        <v>102</v>
      </c>
      <c r="N4582">
        <v>108</v>
      </c>
      <c r="O4582">
        <v>110</v>
      </c>
      <c r="P4582">
        <v>114</v>
      </c>
      <c r="Q4582">
        <v>116</v>
      </c>
      <c r="R4582">
        <v>115</v>
      </c>
      <c r="S4582">
        <v>120</v>
      </c>
      <c r="T4582">
        <v>119</v>
      </c>
      <c r="U4582">
        <v>120</v>
      </c>
      <c r="V4582">
        <v>108</v>
      </c>
      <c r="W4582">
        <v>101</v>
      </c>
      <c r="X4582">
        <v>111</v>
      </c>
      <c r="Y4582">
        <v>118</v>
      </c>
      <c r="Z4582">
        <v>104</v>
      </c>
      <c r="AA4582">
        <v>100</v>
      </c>
      <c r="AB4582">
        <v>96</v>
      </c>
      <c r="AC4582">
        <v>102</v>
      </c>
      <c r="AD4582">
        <v>109</v>
      </c>
      <c r="AE4582">
        <v>98</v>
      </c>
      <c r="AF4582">
        <v>106</v>
      </c>
      <c r="AG4582">
        <v>110</v>
      </c>
      <c r="AH4582">
        <v>115</v>
      </c>
      <c r="AI4582">
        <v>118</v>
      </c>
      <c r="AJ4582">
        <v>118</v>
      </c>
      <c r="AK4582">
        <v>121</v>
      </c>
      <c r="AL4582">
        <v>119</v>
      </c>
      <c r="AM4582">
        <v>117</v>
      </c>
      <c r="AN4582" s="5">
        <v>114</v>
      </c>
      <c r="AO4582" s="5">
        <v>114</v>
      </c>
      <c r="AP4582" s="5">
        <v>111</v>
      </c>
      <c r="AQ4582" s="5">
        <v>107</v>
      </c>
      <c r="AR4582" s="5">
        <v>111</v>
      </c>
      <c r="AS4582" s="5">
        <v>112</v>
      </c>
      <c r="AT4582" s="5">
        <v>114</v>
      </c>
      <c r="AU4582" s="5">
        <v>116</v>
      </c>
      <c r="AV4582" s="5">
        <v>118</v>
      </c>
      <c r="AW4582" s="5">
        <v>117</v>
      </c>
      <c r="AX4582" s="5">
        <v>120</v>
      </c>
      <c r="AY4582" s="5">
        <v>123</v>
      </c>
      <c r="AZ4582" s="5">
        <v>121</v>
      </c>
      <c r="BA4582" s="5">
        <v>121</v>
      </c>
      <c r="BB4582" s="5">
        <v>119</v>
      </c>
      <c r="BC4582" s="5">
        <v>121</v>
      </c>
      <c r="BD4582" s="5">
        <v>117</v>
      </c>
      <c r="BE4582" s="5">
        <v>119</v>
      </c>
      <c r="BF4582" s="5">
        <v>119</v>
      </c>
      <c r="BG4582" s="5">
        <v>121</v>
      </c>
      <c r="BH4582" s="5">
        <v>122</v>
      </c>
      <c r="BI4582" s="5">
        <v>122</v>
      </c>
      <c r="BJ4582" s="5">
        <v>119</v>
      </c>
      <c r="BK4582" s="5">
        <v>118</v>
      </c>
      <c r="BL4582" s="5">
        <v>106</v>
      </c>
      <c r="BM4582" s="5">
        <v>110</v>
      </c>
      <c r="BN4582" s="5">
        <v>117</v>
      </c>
      <c r="BO4582" s="5">
        <v>118</v>
      </c>
      <c r="BP4582" s="5">
        <v>117</v>
      </c>
      <c r="BQ4582" s="5">
        <v>115</v>
      </c>
      <c r="BR4582" s="5">
        <v>111</v>
      </c>
      <c r="BS4582">
        <v>106</v>
      </c>
      <c r="BT4582">
        <v>111</v>
      </c>
      <c r="BU4582">
        <v>117</v>
      </c>
      <c r="BV4582">
        <v>110</v>
      </c>
      <c r="BW4582">
        <v>92</v>
      </c>
      <c r="BX4582">
        <v>106</v>
      </c>
      <c r="BY4582">
        <v>113</v>
      </c>
      <c r="BZ4582">
        <v>115</v>
      </c>
      <c r="CA4582">
        <v>112</v>
      </c>
      <c r="CB4582">
        <v>113</v>
      </c>
      <c r="CC4582">
        <v>115</v>
      </c>
      <c r="CD4582">
        <v>117</v>
      </c>
      <c r="CE4582">
        <v>109</v>
      </c>
      <c r="CF4582">
        <v>115</v>
      </c>
      <c r="CG4582">
        <v>115</v>
      </c>
      <c r="CH4582">
        <v>115</v>
      </c>
      <c r="CI4582">
        <v>116</v>
      </c>
      <c r="CJ4582">
        <v>114</v>
      </c>
      <c r="CK4582">
        <v>115</v>
      </c>
      <c r="CL4582">
        <v>117</v>
      </c>
      <c r="CM4582">
        <v>117</v>
      </c>
      <c r="CN4582">
        <v>118</v>
      </c>
      <c r="CO4582">
        <v>120</v>
      </c>
      <c r="CP4582">
        <v>118</v>
      </c>
      <c r="CQ4582">
        <v>112</v>
      </c>
      <c r="CR4582">
        <v>113</v>
      </c>
      <c r="CS4582">
        <v>114</v>
      </c>
      <c r="CT4582">
        <v>112</v>
      </c>
      <c r="CU4582">
        <v>115</v>
      </c>
      <c r="CV4582">
        <v>117</v>
      </c>
      <c r="CW4582">
        <v>120</v>
      </c>
      <c r="CX4582" t="s">
        <v>5</v>
      </c>
      <c r="CY4582" t="s">
        <v>237</v>
      </c>
      <c r="CZ4582" s="1">
        <f t="shared" si="5493"/>
        <v>0.92847010679912845</v>
      </c>
      <c r="DA4582" s="4">
        <f t="shared" si="5494"/>
        <v>116.45161290322581</v>
      </c>
      <c r="DB4582" s="4"/>
      <c r="DC4582" s="4"/>
      <c r="DD4582" s="4"/>
    </row>
    <row r="4583" spans="1:111" x14ac:dyDescent="0.25">
      <c r="A4583" t="s">
        <v>117</v>
      </c>
      <c r="B4583">
        <v>36.462499999999999</v>
      </c>
      <c r="C4583">
        <v>-116.8672</v>
      </c>
      <c r="D4583">
        <v>-194</v>
      </c>
      <c r="E4583" t="s">
        <v>1</v>
      </c>
      <c r="F4583">
        <v>0</v>
      </c>
      <c r="G4583">
        <v>2022</v>
      </c>
      <c r="H4583">
        <v>8</v>
      </c>
      <c r="I4583" t="s">
        <v>260</v>
      </c>
      <c r="J4583">
        <v>105</v>
      </c>
      <c r="K4583">
        <v>108</v>
      </c>
      <c r="L4583">
        <v>110</v>
      </c>
      <c r="M4583">
        <v>105</v>
      </c>
      <c r="N4583">
        <v>109</v>
      </c>
      <c r="O4583">
        <v>113</v>
      </c>
      <c r="P4583">
        <v>114</v>
      </c>
      <c r="Q4583">
        <v>116</v>
      </c>
      <c r="R4583">
        <v>117</v>
      </c>
      <c r="S4583">
        <v>123</v>
      </c>
      <c r="T4583">
        <v>122</v>
      </c>
      <c r="U4583">
        <v>118</v>
      </c>
      <c r="V4583">
        <v>109</v>
      </c>
      <c r="W4583">
        <v>104</v>
      </c>
      <c r="X4583">
        <v>114</v>
      </c>
      <c r="Y4583">
        <v>117</v>
      </c>
      <c r="Z4583">
        <v>105</v>
      </c>
      <c r="AA4583">
        <v>99</v>
      </c>
      <c r="AB4583">
        <v>99</v>
      </c>
      <c r="AC4583">
        <v>105</v>
      </c>
      <c r="AD4583">
        <v>113</v>
      </c>
      <c r="AE4583">
        <v>96</v>
      </c>
      <c r="AF4583">
        <v>110</v>
      </c>
      <c r="AG4583">
        <v>113</v>
      </c>
      <c r="AH4583">
        <v>116</v>
      </c>
      <c r="AI4583">
        <v>119</v>
      </c>
      <c r="AJ4583">
        <v>120</v>
      </c>
      <c r="AK4583">
        <v>122</v>
      </c>
      <c r="AL4583">
        <v>119</v>
      </c>
      <c r="AM4583">
        <v>118</v>
      </c>
      <c r="AN4583" s="5">
        <v>116</v>
      </c>
      <c r="AO4583" s="5">
        <v>114</v>
      </c>
      <c r="AP4583" s="5">
        <v>111</v>
      </c>
      <c r="AQ4583" s="5">
        <v>108</v>
      </c>
      <c r="AR4583" s="5">
        <v>111</v>
      </c>
      <c r="AS4583" s="5">
        <v>111</v>
      </c>
      <c r="AT4583" s="5">
        <v>113</v>
      </c>
      <c r="AU4583" s="5">
        <v>117</v>
      </c>
      <c r="AV4583" s="5">
        <v>118</v>
      </c>
      <c r="AW4583" s="5">
        <v>120</v>
      </c>
      <c r="AX4583" s="5">
        <v>122</v>
      </c>
      <c r="AY4583" s="5">
        <v>123</v>
      </c>
      <c r="AZ4583" s="5">
        <v>122</v>
      </c>
      <c r="BA4583" s="5">
        <v>121</v>
      </c>
      <c r="BB4583" s="5">
        <v>119</v>
      </c>
      <c r="BC4583" s="5">
        <v>125</v>
      </c>
      <c r="BD4583" s="5">
        <v>120</v>
      </c>
      <c r="BE4583" s="5">
        <v>119</v>
      </c>
      <c r="BF4583" s="5">
        <v>121</v>
      </c>
      <c r="BG4583" s="5">
        <v>123</v>
      </c>
      <c r="BH4583" s="5">
        <v>122</v>
      </c>
      <c r="BI4583" s="5">
        <v>123</v>
      </c>
      <c r="BJ4583" s="5">
        <v>117</v>
      </c>
      <c r="BK4583" s="5">
        <v>119</v>
      </c>
      <c r="BL4583" s="5">
        <v>107</v>
      </c>
      <c r="BM4583" s="5">
        <v>116</v>
      </c>
      <c r="BN4583" s="5">
        <v>121</v>
      </c>
      <c r="BO4583" s="5">
        <v>117</v>
      </c>
      <c r="BP4583" s="5">
        <v>119</v>
      </c>
      <c r="BQ4583" s="5">
        <v>114</v>
      </c>
      <c r="BR4583" s="5">
        <v>109</v>
      </c>
      <c r="BS4583">
        <v>108</v>
      </c>
      <c r="BT4583">
        <v>115</v>
      </c>
      <c r="BU4583">
        <v>118</v>
      </c>
      <c r="BV4583">
        <v>108</v>
      </c>
      <c r="BW4583">
        <v>93</v>
      </c>
      <c r="BX4583">
        <v>109</v>
      </c>
      <c r="BY4583">
        <v>117</v>
      </c>
      <c r="BZ4583">
        <v>115</v>
      </c>
      <c r="CA4583">
        <v>114</v>
      </c>
      <c r="CB4583">
        <v>114</v>
      </c>
      <c r="CC4583">
        <v>116</v>
      </c>
      <c r="CD4583">
        <v>120</v>
      </c>
      <c r="CE4583">
        <v>111</v>
      </c>
      <c r="CF4583">
        <v>116</v>
      </c>
      <c r="CG4583">
        <v>117</v>
      </c>
      <c r="CH4583">
        <v>119</v>
      </c>
      <c r="CI4583">
        <v>120</v>
      </c>
      <c r="CJ4583">
        <v>116</v>
      </c>
      <c r="CK4583">
        <v>118</v>
      </c>
      <c r="CL4583">
        <v>119</v>
      </c>
      <c r="CM4583">
        <v>119</v>
      </c>
      <c r="CN4583">
        <v>118</v>
      </c>
      <c r="CO4583">
        <v>120</v>
      </c>
      <c r="CP4583">
        <v>121</v>
      </c>
      <c r="CQ4583">
        <v>114</v>
      </c>
      <c r="CR4583">
        <v>114</v>
      </c>
      <c r="CS4583">
        <v>118</v>
      </c>
      <c r="CT4583">
        <v>117</v>
      </c>
      <c r="CU4583">
        <v>115</v>
      </c>
      <c r="CV4583">
        <v>121</v>
      </c>
      <c r="CW4583">
        <v>123</v>
      </c>
      <c r="CX4583" t="s">
        <v>5</v>
      </c>
      <c r="CY4583" t="s">
        <v>118</v>
      </c>
      <c r="CZ4583" s="1">
        <f t="shared" si="5493"/>
        <v>1.0000000000000002</v>
      </c>
      <c r="DA4583" s="4">
        <f t="shared" si="5494"/>
        <v>117.35483870967742</v>
      </c>
      <c r="DB4583" s="4">
        <f>DA4583-DA4582</f>
        <v>0.90322580645161565</v>
      </c>
      <c r="DC4583" s="4" t="s">
        <v>283</v>
      </c>
      <c r="DD4583" s="4"/>
    </row>
    <row r="4584" spans="1:111" x14ac:dyDescent="0.25">
      <c r="BS4584" cm="1">
        <f t="array" ref="BS4584">SUMPRODUCT(--(MOD(AN4583:BR4583,5)=0))</f>
        <v>3</v>
      </c>
      <c r="BT4584">
        <f>AVERAGE(AN4583:BR4583)</f>
        <v>117.35483870967742</v>
      </c>
      <c r="CZ4584" s="1">
        <f>AVERAGE(CZ4545:CZ4581)</f>
        <v>0.79006814091867528</v>
      </c>
    </row>
    <row r="4585" spans="1:111" x14ac:dyDescent="0.25">
      <c r="D4585" s="5">
        <f>AVERAGE(D4545:D4581)</f>
        <v>3479.5675675675675</v>
      </c>
      <c r="AN4585" s="5">
        <f>AVERAGE(AN4545:AN4581)</f>
        <v>98.486486486486484</v>
      </c>
      <c r="AO4585" s="5">
        <f t="shared" ref="AO4585:BR4585" si="5495">AVERAGE(AO4545:AO4581)</f>
        <v>96.675675675675677</v>
      </c>
      <c r="AP4585" s="5">
        <f t="shared" si="5495"/>
        <v>93.202702702702709</v>
      </c>
      <c r="AQ4585" s="5">
        <f t="shared" si="5495"/>
        <v>92.162162162162161</v>
      </c>
      <c r="AR4585" s="5">
        <f t="shared" si="5495"/>
        <v>93.486486486486484</v>
      </c>
      <c r="AS4585" s="5">
        <f t="shared" si="5495"/>
        <v>94.297297297297291</v>
      </c>
      <c r="AT4585" s="5">
        <f t="shared" si="5495"/>
        <v>96.378378378378372</v>
      </c>
      <c r="AU4585" s="5">
        <f t="shared" si="5495"/>
        <v>99</v>
      </c>
      <c r="AV4585" s="5">
        <f t="shared" si="5495"/>
        <v>100.75675675675676</v>
      </c>
      <c r="AW4585" s="5">
        <f t="shared" si="5495"/>
        <v>101.75675675675676</v>
      </c>
      <c r="AX4585" s="5">
        <f t="shared" si="5495"/>
        <v>104.67567567567568</v>
      </c>
      <c r="AY4585" s="5">
        <f t="shared" si="5495"/>
        <v>104.89189189189189</v>
      </c>
      <c r="AZ4585" s="5">
        <f t="shared" si="5495"/>
        <v>103.45945945945945</v>
      </c>
      <c r="BA4585" s="5">
        <f t="shared" si="5495"/>
        <v>102.94594594594595</v>
      </c>
      <c r="BB4585" s="5">
        <f t="shared" si="5495"/>
        <v>101.89189189189189</v>
      </c>
      <c r="BC4585" s="5">
        <f t="shared" si="5495"/>
        <v>104.70270270270271</v>
      </c>
      <c r="BD4585" s="5">
        <f t="shared" si="5495"/>
        <v>103.35135135135135</v>
      </c>
      <c r="BE4585" s="5">
        <f t="shared" si="5495"/>
        <v>101.37837837837837</v>
      </c>
      <c r="BF4585" s="5">
        <f t="shared" si="5495"/>
        <v>102.31081081081081</v>
      </c>
      <c r="BG4585" s="5">
        <f t="shared" si="5495"/>
        <v>103.48648648648648</v>
      </c>
      <c r="BH4585" s="5">
        <f t="shared" si="5495"/>
        <v>105</v>
      </c>
      <c r="BI4585" s="5">
        <f t="shared" si="5495"/>
        <v>105.51351351351352</v>
      </c>
      <c r="BJ4585" s="5">
        <f t="shared" si="5495"/>
        <v>100.5945945945946</v>
      </c>
      <c r="BK4585" s="5">
        <f t="shared" si="5495"/>
        <v>100.4054054054054</v>
      </c>
      <c r="BL4585" s="5">
        <f t="shared" si="5495"/>
        <v>95.21621621621621</v>
      </c>
      <c r="BM4585" s="5">
        <f t="shared" si="5495"/>
        <v>93.702702702702709</v>
      </c>
      <c r="BN4585" s="5">
        <f t="shared" si="5495"/>
        <v>98.256756756756758</v>
      </c>
      <c r="BO4585" s="5">
        <f t="shared" si="5495"/>
        <v>99.324324324324323</v>
      </c>
      <c r="BP4585" s="5">
        <f t="shared" si="5495"/>
        <v>98.027027027027032</v>
      </c>
      <c r="BQ4585" s="5">
        <f t="shared" si="5495"/>
        <v>95.945945945945951</v>
      </c>
      <c r="BR4585" s="5">
        <f t="shared" si="5495"/>
        <v>92.342342342342334</v>
      </c>
      <c r="CY4585" t="s">
        <v>261</v>
      </c>
      <c r="CZ4585" s="1">
        <f>CORREL(AN4583:BR4583,AN4585:BR4585)</f>
        <v>0.91748013436464526</v>
      </c>
      <c r="DA4585" t="s">
        <v>262</v>
      </c>
    </row>
    <row r="4586" spans="1:111" x14ac:dyDescent="0.25">
      <c r="AI4586" s="13">
        <f>-AM4586/(AVERAGE(D4545:D4581)-D4583)</f>
        <v>-4.8680275673603441E-3</v>
      </c>
      <c r="AJ4586" t="s">
        <v>263</v>
      </c>
      <c r="AK4586">
        <f>AVERAGE(AN4583:BR4583)</f>
        <v>117.35483870967742</v>
      </c>
      <c r="AL4586">
        <f>AVERAGE(AN4585:BR4585)</f>
        <v>99.471810520197621</v>
      </c>
      <c r="AM4586">
        <f>AK4586-AL4586</f>
        <v>17.883028189479802</v>
      </c>
      <c r="AN4586" s="5">
        <f>AN4585+$AM4586</f>
        <v>116.36951467596629</v>
      </c>
      <c r="AO4586" s="5">
        <f t="shared" ref="AO4586" si="5496">AO4585+$AM4586</f>
        <v>114.55870386515548</v>
      </c>
      <c r="AP4586" s="5">
        <f t="shared" ref="AP4586" si="5497">AP4585+$AM4586</f>
        <v>111.08573089218251</v>
      </c>
      <c r="AQ4586" s="5">
        <f t="shared" ref="AQ4586" si="5498">AQ4585+$AM4586</f>
        <v>110.04519035164196</v>
      </c>
      <c r="AR4586" s="5">
        <f t="shared" ref="AR4586" si="5499">AR4585+$AM4586</f>
        <v>111.36951467596629</v>
      </c>
      <c r="AS4586" s="5">
        <f t="shared" ref="AS4586" si="5500">AS4585+$AM4586</f>
        <v>112.18032548677709</v>
      </c>
      <c r="AT4586" s="5">
        <f t="shared" ref="AT4586" si="5501">AT4585+$AM4586</f>
        <v>114.26140656785817</v>
      </c>
      <c r="AU4586" s="5">
        <f t="shared" ref="AU4586" si="5502">AU4585+$AM4586</f>
        <v>116.8830281894798</v>
      </c>
      <c r="AV4586" s="5">
        <f t="shared" ref="AV4586" si="5503">AV4585+$AM4586</f>
        <v>118.63978494623656</v>
      </c>
      <c r="AW4586" s="5">
        <f t="shared" ref="AW4586" si="5504">AW4585+$AM4586</f>
        <v>119.63978494623656</v>
      </c>
      <c r="AX4586" s="5">
        <f t="shared" ref="AX4586" si="5505">AX4585+$AM4586</f>
        <v>122.55870386515548</v>
      </c>
      <c r="AY4586" s="5">
        <f t="shared" ref="AY4586" si="5506">AY4585+$AM4586</f>
        <v>122.77492008137169</v>
      </c>
      <c r="AZ4586" s="5">
        <f t="shared" ref="AZ4586" si="5507">AZ4585+$AM4586</f>
        <v>121.34248764893925</v>
      </c>
      <c r="BA4586" s="5">
        <f t="shared" ref="BA4586" si="5508">BA4585+$AM4586</f>
        <v>120.82897413542575</v>
      </c>
      <c r="BB4586" s="5">
        <f t="shared" ref="BB4586" si="5509">BB4585+$AM4586</f>
        <v>119.77492008137169</v>
      </c>
      <c r="BC4586" s="5">
        <f t="shared" ref="BC4586" si="5510">BC4585+$AM4586</f>
        <v>122.58573089218251</v>
      </c>
      <c r="BD4586" s="5">
        <f t="shared" ref="BD4586" si="5511">BD4585+$AM4586</f>
        <v>121.23437954083116</v>
      </c>
      <c r="BE4586" s="5">
        <f t="shared" ref="BE4586" si="5512">BE4585+$AM4586</f>
        <v>119.26140656785817</v>
      </c>
      <c r="BF4586" s="5">
        <f t="shared" ref="BF4586" si="5513">BF4585+$AM4586</f>
        <v>120.19383900029061</v>
      </c>
      <c r="BG4586" s="5">
        <f t="shared" ref="BG4586" si="5514">BG4585+$AM4586</f>
        <v>121.36951467596629</v>
      </c>
      <c r="BH4586" s="5">
        <f t="shared" ref="BH4586" si="5515">BH4585+$AM4586</f>
        <v>122.8830281894798</v>
      </c>
      <c r="BI4586" s="5">
        <f t="shared" ref="BI4586" si="5516">BI4585+$AM4586</f>
        <v>123.39654170299332</v>
      </c>
      <c r="BJ4586" s="5">
        <f t="shared" ref="BJ4586" si="5517">BJ4585+$AM4586</f>
        <v>118.4776227840744</v>
      </c>
      <c r="BK4586" s="5">
        <f t="shared" ref="BK4586" si="5518">BK4585+$AM4586</f>
        <v>118.28843359488521</v>
      </c>
      <c r="BL4586" s="5">
        <f t="shared" ref="BL4586" si="5519">BL4585+$AM4586</f>
        <v>113.09924440569601</v>
      </c>
      <c r="BM4586" s="5">
        <f t="shared" ref="BM4586" si="5520">BM4585+$AM4586</f>
        <v>111.58573089218251</v>
      </c>
      <c r="BN4586" s="5">
        <f t="shared" ref="BN4586" si="5521">BN4585+$AM4586</f>
        <v>116.13978494623656</v>
      </c>
      <c r="BO4586" s="5">
        <f t="shared" ref="BO4586" si="5522">BO4585+$AM4586</f>
        <v>117.20735251380412</v>
      </c>
      <c r="BP4586" s="5">
        <f t="shared" ref="BP4586" si="5523">BP4585+$AM4586</f>
        <v>115.91005521650683</v>
      </c>
      <c r="BQ4586" s="5">
        <f t="shared" ref="BQ4586" si="5524">BQ4585+$AM4586</f>
        <v>113.82897413542575</v>
      </c>
      <c r="BR4586" s="5">
        <f t="shared" ref="BR4586" si="5525">BR4585+$AM4586</f>
        <v>110.22537053182214</v>
      </c>
    </row>
    <row r="4587" spans="1:111" x14ac:dyDescent="0.25">
      <c r="AI4587" s="11"/>
      <c r="AN4587" s="5">
        <f>AN4583-AN4586</f>
        <v>-0.36951467596628618</v>
      </c>
      <c r="AO4587" s="5">
        <f t="shared" ref="AO4587" si="5526">AO4583-AO4586</f>
        <v>-0.55870386515547921</v>
      </c>
      <c r="AP4587" s="5">
        <f t="shared" ref="AP4587" si="5527">AP4583-AP4586</f>
        <v>-8.5730892182510843E-2</v>
      </c>
      <c r="AQ4587" s="5">
        <f t="shared" ref="AQ4587" si="5528">AQ4583-AQ4586</f>
        <v>-2.0451903516419634</v>
      </c>
      <c r="AR4587" s="5">
        <f t="shared" ref="AR4587" si="5529">AR4583-AR4586</f>
        <v>-0.36951467596628618</v>
      </c>
      <c r="AS4587" s="5">
        <f t="shared" ref="AS4587" si="5530">AS4583-AS4586</f>
        <v>-1.1803254867770931</v>
      </c>
      <c r="AT4587" s="5">
        <f t="shared" ref="AT4587" si="5531">AT4583-AT4586</f>
        <v>-1.2614065678581738</v>
      </c>
      <c r="AU4587" s="5">
        <f t="shared" ref="AU4587" si="5532">AU4583-AU4586</f>
        <v>0.11697181052019801</v>
      </c>
      <c r="AV4587" s="5">
        <f t="shared" ref="AV4587" si="5533">AV4583-AV4586</f>
        <v>-0.6397849462365599</v>
      </c>
      <c r="AW4587" s="5">
        <f t="shared" ref="AW4587" si="5534">AW4583-AW4586</f>
        <v>0.3602150537634401</v>
      </c>
      <c r="AX4587" s="5">
        <f t="shared" ref="AX4587" si="5535">AX4583-AX4586</f>
        <v>-0.55870386515547921</v>
      </c>
      <c r="AY4587" s="5">
        <f t="shared" ref="AY4587" si="5536">AY4583-AY4586</f>
        <v>0.22507991862831034</v>
      </c>
      <c r="AZ4587" s="5">
        <f t="shared" ref="AZ4587" si="5537">AZ4583-AZ4586</f>
        <v>0.65751235106074546</v>
      </c>
      <c r="BA4587" s="5">
        <f t="shared" ref="BA4587" si="5538">BA4583-BA4586</f>
        <v>0.17102586457424707</v>
      </c>
      <c r="BB4587" s="5">
        <f t="shared" ref="BB4587" si="5539">BB4583-BB4586</f>
        <v>-0.77492008137168966</v>
      </c>
      <c r="BC4587" s="5">
        <f t="shared" ref="BC4587" si="5540">BC4583-BC4586</f>
        <v>2.4142691078174892</v>
      </c>
      <c r="BD4587" s="5">
        <f t="shared" ref="BD4587" si="5541">BD4583-BD4586</f>
        <v>-1.2343795408311564</v>
      </c>
      <c r="BE4587" s="5">
        <f t="shared" ref="BE4587" si="5542">BE4583-BE4586</f>
        <v>-0.26140656785817384</v>
      </c>
      <c r="BF4587" s="5">
        <f t="shared" ref="BF4587" si="5543">BF4583-BF4586</f>
        <v>0.80616099970939104</v>
      </c>
      <c r="BG4587" s="5">
        <f t="shared" ref="BG4587" si="5544">BG4583-BG4586</f>
        <v>1.6304853240337138</v>
      </c>
      <c r="BH4587" s="5">
        <f t="shared" ref="BH4587" si="5545">BH4583-BH4586</f>
        <v>-0.88302818947980199</v>
      </c>
      <c r="BI4587" s="5">
        <f t="shared" ref="BI4587" si="5546">BI4583-BI4586</f>
        <v>-0.39654170299331781</v>
      </c>
      <c r="BJ4587" s="5">
        <f t="shared" ref="BJ4587" si="5547">BJ4583-BJ4586</f>
        <v>-1.4776227840743985</v>
      </c>
      <c r="BK4587" s="5">
        <f t="shared" ref="BK4587" si="5548">BK4583-BK4586</f>
        <v>0.71156640511479452</v>
      </c>
      <c r="BL4587" s="5">
        <f t="shared" ref="BL4587" si="5549">BL4583-BL4586</f>
        <v>-6.0992444056960124</v>
      </c>
      <c r="BM4587" s="5">
        <f t="shared" ref="BM4587" si="5550">BM4583-BM4586</f>
        <v>4.4142691078174892</v>
      </c>
      <c r="BN4587" s="5">
        <f t="shared" ref="BN4587" si="5551">BN4583-BN4586</f>
        <v>4.8602150537634401</v>
      </c>
      <c r="BO4587" s="5">
        <f t="shared" ref="BO4587" si="5552">BO4583-BO4586</f>
        <v>-0.20735251380412478</v>
      </c>
      <c r="BP4587" s="5">
        <f t="shared" ref="BP4587" si="5553">BP4583-BP4586</f>
        <v>3.0899447834931664</v>
      </c>
      <c r="BQ4587" s="5">
        <f t="shared" ref="BQ4587" si="5554">BQ4583-BQ4586</f>
        <v>0.17102586457424707</v>
      </c>
      <c r="BR4587" s="5">
        <f t="shared" ref="BR4587" si="5555">BR4583-BR4586</f>
        <v>-1.2253705318221364</v>
      </c>
      <c r="BS4587" s="15">
        <f>STDEV(AN4587:BR4587)</f>
        <v>1.9623362554927894</v>
      </c>
      <c r="BT4587" t="s">
        <v>264</v>
      </c>
    </row>
    <row r="4588" spans="1:111" x14ac:dyDescent="0.25">
      <c r="AN4588" s="5">
        <f>ABS(AN4587)</f>
        <v>0.36951467596628618</v>
      </c>
      <c r="AO4588" s="5">
        <f t="shared" ref="AO4588" si="5556">ABS(AO4587)</f>
        <v>0.55870386515547921</v>
      </c>
      <c r="AP4588" s="5">
        <f t="shared" ref="AP4588" si="5557">ABS(AP4587)</f>
        <v>8.5730892182510843E-2</v>
      </c>
      <c r="AQ4588" s="5">
        <f t="shared" ref="AQ4588" si="5558">ABS(AQ4587)</f>
        <v>2.0451903516419634</v>
      </c>
      <c r="AR4588" s="5">
        <f t="shared" ref="AR4588" si="5559">ABS(AR4587)</f>
        <v>0.36951467596628618</v>
      </c>
      <c r="AS4588" s="5">
        <f t="shared" ref="AS4588" si="5560">ABS(AS4587)</f>
        <v>1.1803254867770931</v>
      </c>
      <c r="AT4588" s="5">
        <f t="shared" ref="AT4588" si="5561">ABS(AT4587)</f>
        <v>1.2614065678581738</v>
      </c>
      <c r="AU4588" s="5">
        <f t="shared" ref="AU4588" si="5562">ABS(AU4587)</f>
        <v>0.11697181052019801</v>
      </c>
      <c r="AV4588" s="5">
        <f t="shared" ref="AV4588" si="5563">ABS(AV4587)</f>
        <v>0.6397849462365599</v>
      </c>
      <c r="AW4588" s="5">
        <f t="shared" ref="AW4588" si="5564">ABS(AW4587)</f>
        <v>0.3602150537634401</v>
      </c>
      <c r="AX4588" s="5">
        <f t="shared" ref="AX4588" si="5565">ABS(AX4587)</f>
        <v>0.55870386515547921</v>
      </c>
      <c r="AY4588" s="5">
        <f t="shared" ref="AY4588" si="5566">ABS(AY4587)</f>
        <v>0.22507991862831034</v>
      </c>
      <c r="AZ4588" s="5">
        <f t="shared" ref="AZ4588" si="5567">ABS(AZ4587)</f>
        <v>0.65751235106074546</v>
      </c>
      <c r="BA4588" s="5">
        <f t="shared" ref="BA4588" si="5568">ABS(BA4587)</f>
        <v>0.17102586457424707</v>
      </c>
      <c r="BB4588" s="5">
        <f t="shared" ref="BB4588" si="5569">ABS(BB4587)</f>
        <v>0.77492008137168966</v>
      </c>
      <c r="BC4588" s="5">
        <f t="shared" ref="BC4588" si="5570">ABS(BC4587)</f>
        <v>2.4142691078174892</v>
      </c>
      <c r="BD4588" s="5">
        <f t="shared" ref="BD4588" si="5571">ABS(BD4587)</f>
        <v>1.2343795408311564</v>
      </c>
      <c r="BE4588" s="5">
        <f t="shared" ref="BE4588" si="5572">ABS(BE4587)</f>
        <v>0.26140656785817384</v>
      </c>
      <c r="BF4588" s="5">
        <f t="shared" ref="BF4588" si="5573">ABS(BF4587)</f>
        <v>0.80616099970939104</v>
      </c>
      <c r="BG4588" s="5">
        <f t="shared" ref="BG4588" si="5574">ABS(BG4587)</f>
        <v>1.6304853240337138</v>
      </c>
      <c r="BH4588" s="5">
        <f t="shared" ref="BH4588" si="5575">ABS(BH4587)</f>
        <v>0.88302818947980199</v>
      </c>
      <c r="BI4588" s="5">
        <f t="shared" ref="BI4588" si="5576">ABS(BI4587)</f>
        <v>0.39654170299331781</v>
      </c>
      <c r="BJ4588" s="5">
        <f t="shared" ref="BJ4588" si="5577">ABS(BJ4587)</f>
        <v>1.4776227840743985</v>
      </c>
      <c r="BK4588" s="5">
        <f t="shared" ref="BK4588" si="5578">ABS(BK4587)</f>
        <v>0.71156640511479452</v>
      </c>
      <c r="BL4588" s="5">
        <f t="shared" ref="BL4588" si="5579">ABS(BL4587)</f>
        <v>6.0992444056960124</v>
      </c>
      <c r="BM4588" s="5">
        <f t="shared" ref="BM4588" si="5580">ABS(BM4587)</f>
        <v>4.4142691078174892</v>
      </c>
      <c r="BN4588" s="5">
        <f t="shared" ref="BN4588" si="5581">ABS(BN4587)</f>
        <v>4.8602150537634401</v>
      </c>
      <c r="BO4588" s="5">
        <f t="shared" ref="BO4588" si="5582">ABS(BO4587)</f>
        <v>0.20735251380412478</v>
      </c>
      <c r="BP4588" s="5">
        <f t="shared" ref="BP4588" si="5583">ABS(BP4587)</f>
        <v>3.0899447834931664</v>
      </c>
      <c r="BQ4588" s="5">
        <f t="shared" ref="BQ4588" si="5584">ABS(BQ4587)</f>
        <v>0.17102586457424707</v>
      </c>
      <c r="BR4588" s="5">
        <f t="shared" ref="BR4588" si="5585">ABS(BR4587)</f>
        <v>1.2253705318221364</v>
      </c>
      <c r="BS4588" s="15">
        <f>AVERAGE(AN4588:BR4588)</f>
        <v>1.2663704287013329</v>
      </c>
      <c r="BT4588" t="s">
        <v>268</v>
      </c>
      <c r="CZ4588" s="9" t="s">
        <v>258</v>
      </c>
      <c r="DA4588" s="10" t="s">
        <v>259</v>
      </c>
      <c r="DB4588" s="10"/>
      <c r="DC4588" s="10"/>
      <c r="DD4588" s="10"/>
    </row>
    <row r="4589" spans="1:111" x14ac:dyDescent="0.25">
      <c r="CZ4589" s="9" t="s">
        <v>258</v>
      </c>
      <c r="DA4589" s="3" t="s">
        <v>257</v>
      </c>
      <c r="DB4589" s="3"/>
      <c r="DC4589" s="3"/>
      <c r="DD4589" s="3"/>
    </row>
    <row r="4590" spans="1:111" x14ac:dyDescent="0.25">
      <c r="A4590" t="s">
        <v>13</v>
      </c>
      <c r="B4590">
        <v>38.069400000000002</v>
      </c>
      <c r="C4590">
        <v>-117.2355</v>
      </c>
      <c r="D4590">
        <v>6010</v>
      </c>
      <c r="E4590" t="s">
        <v>1</v>
      </c>
      <c r="F4590">
        <v>181.5</v>
      </c>
      <c r="G4590">
        <v>2023</v>
      </c>
      <c r="H4590">
        <v>8</v>
      </c>
      <c r="I4590" t="s">
        <v>260</v>
      </c>
      <c r="J4590">
        <v>74</v>
      </c>
      <c r="K4590">
        <v>77</v>
      </c>
      <c r="L4590">
        <v>77</v>
      </c>
      <c r="M4590">
        <v>81</v>
      </c>
      <c r="N4590">
        <v>77</v>
      </c>
      <c r="O4590">
        <v>73</v>
      </c>
      <c r="P4590">
        <v>64</v>
      </c>
      <c r="Q4590">
        <v>71</v>
      </c>
      <c r="R4590">
        <v>72</v>
      </c>
      <c r="S4590">
        <v>72</v>
      </c>
      <c r="T4590">
        <v>71</v>
      </c>
      <c r="U4590">
        <v>70</v>
      </c>
      <c r="V4590">
        <v>73</v>
      </c>
      <c r="W4590">
        <v>74</v>
      </c>
      <c r="X4590">
        <v>77</v>
      </c>
      <c r="Y4590">
        <v>79</v>
      </c>
      <c r="Z4590">
        <v>79</v>
      </c>
      <c r="AA4590">
        <v>85</v>
      </c>
      <c r="AB4590">
        <v>78</v>
      </c>
      <c r="AC4590">
        <v>73</v>
      </c>
      <c r="AD4590">
        <v>77</v>
      </c>
      <c r="AE4590">
        <v>77</v>
      </c>
      <c r="AF4590">
        <v>75</v>
      </c>
      <c r="AG4590">
        <v>76</v>
      </c>
      <c r="AH4590">
        <v>79</v>
      </c>
      <c r="AI4590">
        <v>77</v>
      </c>
      <c r="AJ4590">
        <v>78</v>
      </c>
      <c r="AK4590">
        <v>77</v>
      </c>
      <c r="AL4590">
        <v>83</v>
      </c>
      <c r="AM4590">
        <v>87</v>
      </c>
      <c r="AN4590" s="5">
        <v>92</v>
      </c>
      <c r="AO4590" s="5">
        <v>94</v>
      </c>
      <c r="AP4590" s="5">
        <v>91</v>
      </c>
      <c r="AQ4590" s="5">
        <v>91</v>
      </c>
      <c r="AR4590" s="5">
        <v>90</v>
      </c>
      <c r="AS4590" s="5">
        <v>91</v>
      </c>
      <c r="AT4590" s="5">
        <v>90</v>
      </c>
      <c r="AU4590" s="5">
        <v>91</v>
      </c>
      <c r="AV4590" s="5">
        <v>90</v>
      </c>
      <c r="AW4590" s="5">
        <v>91</v>
      </c>
      <c r="AX4590" s="5">
        <v>90</v>
      </c>
      <c r="AY4590" s="5">
        <v>91</v>
      </c>
      <c r="AZ4590" s="5">
        <v>93</v>
      </c>
      <c r="BA4590" s="5">
        <v>94</v>
      </c>
      <c r="BB4590" s="5">
        <v>101</v>
      </c>
      <c r="BC4590" s="5">
        <v>101</v>
      </c>
      <c r="BD4590" s="5">
        <v>99</v>
      </c>
      <c r="BE4590" s="5">
        <v>99</v>
      </c>
      <c r="BF4590" s="5">
        <v>90</v>
      </c>
      <c r="BG4590" s="5">
        <v>91</v>
      </c>
      <c r="BH4590" s="5">
        <v>99</v>
      </c>
      <c r="BI4590" s="5">
        <v>100</v>
      </c>
      <c r="BJ4590" s="5">
        <v>96</v>
      </c>
      <c r="BK4590" s="5">
        <v>92</v>
      </c>
      <c r="BL4590" s="5">
        <v>94</v>
      </c>
      <c r="BM4590" s="5">
        <v>94</v>
      </c>
      <c r="BN4590" s="5">
        <v>96</v>
      </c>
      <c r="BO4590" s="5">
        <v>95</v>
      </c>
      <c r="BP4590" s="5">
        <v>93</v>
      </c>
      <c r="BQ4590" s="5">
        <v>92</v>
      </c>
      <c r="BR4590" s="5">
        <v>94</v>
      </c>
      <c r="BS4590">
        <v>87</v>
      </c>
      <c r="BT4590">
        <v>84</v>
      </c>
      <c r="BU4590">
        <v>85</v>
      </c>
      <c r="BV4590">
        <v>87</v>
      </c>
      <c r="BW4590">
        <v>88</v>
      </c>
      <c r="BX4590">
        <v>89</v>
      </c>
      <c r="BY4590">
        <v>91</v>
      </c>
      <c r="BZ4590">
        <v>87</v>
      </c>
      <c r="CA4590">
        <v>87</v>
      </c>
      <c r="CB4590">
        <v>85</v>
      </c>
      <c r="CC4590">
        <v>87</v>
      </c>
      <c r="CD4590">
        <v>84</v>
      </c>
      <c r="CE4590">
        <v>83</v>
      </c>
      <c r="CF4590">
        <v>87</v>
      </c>
      <c r="CG4590">
        <v>87</v>
      </c>
      <c r="CH4590">
        <v>87</v>
      </c>
      <c r="CI4590">
        <v>89</v>
      </c>
      <c r="CJ4590">
        <v>87</v>
      </c>
      <c r="CK4590">
        <v>78</v>
      </c>
      <c r="CL4590">
        <v>65</v>
      </c>
      <c r="CM4590">
        <v>71</v>
      </c>
      <c r="CN4590">
        <v>71</v>
      </c>
      <c r="CO4590">
        <v>79</v>
      </c>
      <c r="CP4590">
        <v>81</v>
      </c>
      <c r="CQ4590">
        <v>84</v>
      </c>
      <c r="CR4590">
        <v>84</v>
      </c>
      <c r="CS4590">
        <v>84</v>
      </c>
      <c r="CT4590">
        <v>87</v>
      </c>
      <c r="CU4590">
        <v>90</v>
      </c>
      <c r="CV4590">
        <v>87</v>
      </c>
      <c r="CW4590">
        <v>99</v>
      </c>
      <c r="CX4590" t="s">
        <v>2</v>
      </c>
      <c r="CY4590" t="s">
        <v>14</v>
      </c>
      <c r="CZ4590" s="1">
        <f>CORREL(AN4590:BR4590,AN$4630:BR$4630)</f>
        <v>0.71772788898018547</v>
      </c>
      <c r="DA4590" s="4">
        <f>AVERAGE(AN4590:BR4590)</f>
        <v>93.709677419354833</v>
      </c>
      <c r="DB4590" s="4"/>
      <c r="DC4590" s="4"/>
      <c r="DD4590" s="4"/>
      <c r="DF4590" s="11"/>
      <c r="DG4590" s="11"/>
    </row>
    <row r="4591" spans="1:111" x14ac:dyDescent="0.25">
      <c r="A4591" t="s">
        <v>224</v>
      </c>
      <c r="B4591">
        <v>36.0306</v>
      </c>
      <c r="C4591">
        <v>-115.5167</v>
      </c>
      <c r="D4591">
        <v>5600</v>
      </c>
      <c r="E4591" t="s">
        <v>1</v>
      </c>
      <c r="F4591">
        <v>130.19999999999999</v>
      </c>
      <c r="G4591">
        <v>2023</v>
      </c>
      <c r="H4591">
        <v>8</v>
      </c>
      <c r="I4591" t="s">
        <v>260</v>
      </c>
      <c r="J4591">
        <v>74</v>
      </c>
      <c r="K4591">
        <v>76</v>
      </c>
      <c r="L4591">
        <v>82</v>
      </c>
      <c r="M4591">
        <v>83</v>
      </c>
      <c r="N4591">
        <v>84</v>
      </c>
      <c r="O4591">
        <v>77</v>
      </c>
      <c r="P4591">
        <v>66</v>
      </c>
      <c r="Q4591">
        <v>71</v>
      </c>
      <c r="R4591">
        <v>74</v>
      </c>
      <c r="S4591">
        <v>77</v>
      </c>
      <c r="T4591">
        <v>69</v>
      </c>
      <c r="U4591">
        <v>70</v>
      </c>
      <c r="V4591">
        <v>75</v>
      </c>
      <c r="W4591">
        <v>77</v>
      </c>
      <c r="X4591">
        <v>79</v>
      </c>
      <c r="Y4591">
        <v>71</v>
      </c>
      <c r="Z4591">
        <v>81</v>
      </c>
      <c r="AA4591">
        <v>79</v>
      </c>
      <c r="AB4591">
        <v>74</v>
      </c>
      <c r="AC4591">
        <v>73</v>
      </c>
      <c r="AD4591">
        <v>77</v>
      </c>
      <c r="AE4591">
        <v>75</v>
      </c>
      <c r="AF4591">
        <v>74</v>
      </c>
      <c r="AG4591">
        <v>82</v>
      </c>
      <c r="AH4591">
        <v>79</v>
      </c>
      <c r="AI4591">
        <v>78</v>
      </c>
      <c r="AJ4591">
        <v>81</v>
      </c>
      <c r="AK4591">
        <v>82</v>
      </c>
      <c r="AL4591">
        <v>85</v>
      </c>
      <c r="AM4591">
        <v>89</v>
      </c>
      <c r="AN4591" s="5">
        <v>93</v>
      </c>
      <c r="AO4591" s="5">
        <v>96</v>
      </c>
      <c r="AP4591" s="5">
        <v>94</v>
      </c>
      <c r="AQ4591" s="5">
        <v>85</v>
      </c>
      <c r="AR4591" s="5">
        <v>92</v>
      </c>
      <c r="AS4591" s="5">
        <v>87</v>
      </c>
      <c r="AT4591" s="5">
        <v>86</v>
      </c>
      <c r="AU4591" s="5">
        <v>92</v>
      </c>
      <c r="AV4591" s="5">
        <v>87</v>
      </c>
      <c r="AW4591" s="5">
        <v>87</v>
      </c>
      <c r="AX4591" s="5">
        <v>89</v>
      </c>
      <c r="AY4591" s="5">
        <v>88</v>
      </c>
      <c r="AZ4591" s="5">
        <v>91</v>
      </c>
      <c r="BA4591" s="5">
        <v>97</v>
      </c>
      <c r="BB4591" s="5">
        <v>100</v>
      </c>
      <c r="BC4591" s="5">
        <v>103</v>
      </c>
      <c r="BD4591" s="5">
        <v>95</v>
      </c>
      <c r="BE4591" s="5">
        <v>93</v>
      </c>
      <c r="BF4591" s="5">
        <v>92</v>
      </c>
      <c r="BG4591" s="5">
        <v>96</v>
      </c>
      <c r="BH4591" s="5">
        <v>100</v>
      </c>
      <c r="BI4591" s="5">
        <v>100</v>
      </c>
      <c r="BJ4591" s="5">
        <v>94</v>
      </c>
      <c r="BK4591" s="5">
        <v>92</v>
      </c>
      <c r="BL4591" s="5">
        <v>95</v>
      </c>
      <c r="BM4591" s="5">
        <v>93</v>
      </c>
      <c r="BN4591" s="5">
        <v>94</v>
      </c>
      <c r="BO4591" s="5">
        <v>92</v>
      </c>
      <c r="BP4591" s="5">
        <v>93</v>
      </c>
      <c r="BQ4591" s="5">
        <v>91</v>
      </c>
      <c r="BR4591" s="5">
        <v>85</v>
      </c>
      <c r="BS4591">
        <v>80</v>
      </c>
      <c r="BT4591">
        <v>85</v>
      </c>
      <c r="BU4591">
        <v>88</v>
      </c>
      <c r="BV4591">
        <v>92</v>
      </c>
      <c r="BW4591">
        <v>91</v>
      </c>
      <c r="BX4591">
        <v>90</v>
      </c>
      <c r="BY4591">
        <v>88</v>
      </c>
      <c r="BZ4591">
        <v>85</v>
      </c>
      <c r="CA4591">
        <v>84</v>
      </c>
      <c r="CB4591">
        <v>80</v>
      </c>
      <c r="CC4591">
        <v>83</v>
      </c>
      <c r="CD4591">
        <v>86</v>
      </c>
      <c r="CE4591">
        <v>85</v>
      </c>
      <c r="CF4591">
        <v>90</v>
      </c>
      <c r="CG4591">
        <v>89</v>
      </c>
      <c r="CH4591">
        <v>87</v>
      </c>
      <c r="CI4591">
        <v>90</v>
      </c>
      <c r="CJ4591">
        <v>86</v>
      </c>
      <c r="CK4591">
        <v>68</v>
      </c>
      <c r="CL4591">
        <v>63</v>
      </c>
      <c r="CM4591">
        <v>72</v>
      </c>
      <c r="CN4591">
        <v>78</v>
      </c>
      <c r="CO4591">
        <v>84</v>
      </c>
      <c r="CP4591">
        <v>83</v>
      </c>
      <c r="CQ4591">
        <v>86</v>
      </c>
      <c r="CR4591">
        <v>86</v>
      </c>
      <c r="CS4591">
        <v>87</v>
      </c>
      <c r="CT4591">
        <v>90</v>
      </c>
      <c r="CU4591">
        <v>91</v>
      </c>
      <c r="CV4591">
        <v>91</v>
      </c>
      <c r="CW4591">
        <v>88</v>
      </c>
      <c r="CX4591" t="s">
        <v>2</v>
      </c>
      <c r="CY4591" t="s">
        <v>225</v>
      </c>
      <c r="CZ4591" s="1">
        <f t="shared" ref="CZ4591:CZ4630" si="5586">CORREL(AN4591:BR4591,AN$4630:BR$4630)</f>
        <v>0.85047673047496453</v>
      </c>
      <c r="DA4591" s="4">
        <f t="shared" ref="DA4591:DA4630" si="5587">AVERAGE(AN4591:BR4591)</f>
        <v>92.645161290322577</v>
      </c>
      <c r="DB4591" s="4"/>
      <c r="DC4591" s="4"/>
      <c r="DD4591" s="4"/>
      <c r="DF4591" s="11"/>
      <c r="DG4591" s="11"/>
    </row>
    <row r="4592" spans="1:111" x14ac:dyDescent="0.25">
      <c r="A4592" t="s">
        <v>211</v>
      </c>
      <c r="B4592">
        <v>37.8431</v>
      </c>
      <c r="C4592">
        <v>-118.4778</v>
      </c>
      <c r="D4592">
        <v>5450</v>
      </c>
      <c r="E4592" t="s">
        <v>1</v>
      </c>
      <c r="F4592">
        <v>209.4</v>
      </c>
      <c r="G4592">
        <v>2023</v>
      </c>
      <c r="H4592">
        <v>8</v>
      </c>
      <c r="I4592" t="s">
        <v>260</v>
      </c>
      <c r="J4592">
        <v>78</v>
      </c>
      <c r="K4592">
        <v>82</v>
      </c>
      <c r="L4592">
        <v>82</v>
      </c>
      <c r="M4592">
        <v>85</v>
      </c>
      <c r="N4592">
        <v>78</v>
      </c>
      <c r="O4592">
        <v>76</v>
      </c>
      <c r="P4592">
        <v>69</v>
      </c>
      <c r="Q4592">
        <v>74</v>
      </c>
      <c r="R4592">
        <v>79</v>
      </c>
      <c r="S4592">
        <v>71</v>
      </c>
      <c r="T4592">
        <v>72</v>
      </c>
      <c r="U4592">
        <v>69</v>
      </c>
      <c r="V4592">
        <v>77</v>
      </c>
      <c r="W4592">
        <v>83</v>
      </c>
      <c r="X4592">
        <v>79</v>
      </c>
      <c r="Y4592">
        <v>80</v>
      </c>
      <c r="Z4592">
        <v>85</v>
      </c>
      <c r="AA4592">
        <v>81</v>
      </c>
      <c r="AB4592">
        <v>76</v>
      </c>
      <c r="AC4592">
        <v>76</v>
      </c>
      <c r="AD4592">
        <v>77</v>
      </c>
      <c r="AE4592">
        <v>79</v>
      </c>
      <c r="AF4592">
        <v>77</v>
      </c>
      <c r="AG4592">
        <v>80</v>
      </c>
      <c r="AH4592">
        <v>82</v>
      </c>
      <c r="AI4592">
        <v>81</v>
      </c>
      <c r="AJ4592">
        <v>80</v>
      </c>
      <c r="AK4592">
        <v>81</v>
      </c>
      <c r="AL4592">
        <v>84</v>
      </c>
      <c r="AM4592">
        <v>91</v>
      </c>
      <c r="AN4592" s="5">
        <v>96</v>
      </c>
      <c r="AO4592" s="5">
        <v>97</v>
      </c>
      <c r="AP4592" s="5">
        <v>96</v>
      </c>
      <c r="AQ4592" s="5">
        <v>94</v>
      </c>
      <c r="AR4592" s="5">
        <v>94</v>
      </c>
      <c r="AS4592" s="5">
        <v>93</v>
      </c>
      <c r="AT4592" s="5">
        <v>93</v>
      </c>
      <c r="AU4592" s="5">
        <v>93</v>
      </c>
      <c r="AV4592" s="5">
        <v>91</v>
      </c>
      <c r="AW4592" s="5">
        <v>91</v>
      </c>
      <c r="AX4592" s="5">
        <v>93</v>
      </c>
      <c r="AY4592" s="5">
        <v>94</v>
      </c>
      <c r="AZ4592" s="5">
        <v>97</v>
      </c>
      <c r="BA4592" s="5">
        <v>100</v>
      </c>
      <c r="BB4592" s="5">
        <v>103</v>
      </c>
      <c r="BC4592" s="5">
        <v>103</v>
      </c>
      <c r="BD4592" s="5">
        <v>100</v>
      </c>
      <c r="BE4592" s="5">
        <v>97</v>
      </c>
      <c r="BF4592" s="5">
        <v>88</v>
      </c>
      <c r="BG4592" s="5">
        <v>97</v>
      </c>
      <c r="BH4592" s="5">
        <v>100</v>
      </c>
      <c r="BI4592" s="5">
        <v>100</v>
      </c>
      <c r="BJ4592" s="5">
        <v>96</v>
      </c>
      <c r="BK4592" s="5">
        <v>90</v>
      </c>
      <c r="BL4592" s="5">
        <v>96</v>
      </c>
      <c r="BM4592" s="5">
        <v>95</v>
      </c>
      <c r="BN4592" s="5">
        <v>94</v>
      </c>
      <c r="BO4592" s="5">
        <v>97</v>
      </c>
      <c r="BP4592" s="5">
        <v>97</v>
      </c>
      <c r="BQ4592" s="5">
        <v>95</v>
      </c>
      <c r="BR4592" s="5">
        <v>95</v>
      </c>
      <c r="BS4592">
        <v>88</v>
      </c>
      <c r="BT4592">
        <v>91</v>
      </c>
      <c r="BU4592">
        <v>90</v>
      </c>
      <c r="BV4592">
        <v>91</v>
      </c>
      <c r="BW4592">
        <v>93</v>
      </c>
      <c r="BX4592">
        <v>94</v>
      </c>
      <c r="BY4592">
        <v>94</v>
      </c>
      <c r="BZ4592">
        <v>92</v>
      </c>
      <c r="CA4592">
        <v>92</v>
      </c>
      <c r="CB4592">
        <v>89</v>
      </c>
      <c r="CC4592">
        <v>89</v>
      </c>
      <c r="CD4592">
        <v>89</v>
      </c>
      <c r="CE4592">
        <v>83</v>
      </c>
      <c r="CF4592">
        <v>88</v>
      </c>
      <c r="CG4592">
        <v>82</v>
      </c>
      <c r="CH4592">
        <v>89</v>
      </c>
      <c r="CI4592">
        <v>89</v>
      </c>
      <c r="CJ4592">
        <v>89</v>
      </c>
      <c r="CK4592">
        <v>81</v>
      </c>
      <c r="CL4592">
        <v>62</v>
      </c>
      <c r="CM4592">
        <v>71</v>
      </c>
      <c r="CN4592">
        <v>77</v>
      </c>
      <c r="CO4592">
        <v>82</v>
      </c>
      <c r="CP4592">
        <v>85</v>
      </c>
      <c r="CQ4592">
        <v>86</v>
      </c>
      <c r="CR4592">
        <v>87</v>
      </c>
      <c r="CS4592">
        <v>89</v>
      </c>
      <c r="CT4592">
        <v>91</v>
      </c>
      <c r="CU4592">
        <v>93</v>
      </c>
      <c r="CV4592">
        <v>92</v>
      </c>
      <c r="CW4592">
        <v>91</v>
      </c>
      <c r="CX4592" t="s">
        <v>5</v>
      </c>
      <c r="CY4592" t="s">
        <v>212</v>
      </c>
      <c r="CZ4592" s="1">
        <f t="shared" si="5586"/>
        <v>0.67007744097703048</v>
      </c>
      <c r="DA4592" s="4">
        <f t="shared" si="5587"/>
        <v>95.645161290322577</v>
      </c>
      <c r="DB4592" s="4"/>
      <c r="DC4592" s="4"/>
      <c r="DD4592" s="4"/>
      <c r="DF4592" s="11"/>
      <c r="DG4592" s="11"/>
    </row>
    <row r="4593" spans="1:111" x14ac:dyDescent="0.25">
      <c r="A4593" t="s">
        <v>209</v>
      </c>
      <c r="B4593">
        <v>35.123100000000001</v>
      </c>
      <c r="C4593">
        <v>-115.4114</v>
      </c>
      <c r="D4593">
        <v>5413</v>
      </c>
      <c r="E4593" t="s">
        <v>1</v>
      </c>
      <c r="F4593">
        <v>198.4</v>
      </c>
      <c r="G4593">
        <v>2023</v>
      </c>
      <c r="H4593">
        <v>8</v>
      </c>
      <c r="I4593" t="s">
        <v>260</v>
      </c>
      <c r="J4593">
        <v>72</v>
      </c>
      <c r="K4593">
        <v>75</v>
      </c>
      <c r="L4593">
        <v>80</v>
      </c>
      <c r="M4593">
        <v>80</v>
      </c>
      <c r="N4593">
        <v>79</v>
      </c>
      <c r="O4593">
        <v>72</v>
      </c>
      <c r="P4593">
        <v>67</v>
      </c>
      <c r="Q4593">
        <v>73</v>
      </c>
      <c r="R4593">
        <v>75</v>
      </c>
      <c r="S4593">
        <v>74</v>
      </c>
      <c r="T4593">
        <v>68</v>
      </c>
      <c r="U4593">
        <v>69</v>
      </c>
      <c r="V4593">
        <v>74</v>
      </c>
      <c r="W4593">
        <v>78</v>
      </c>
      <c r="X4593">
        <v>80</v>
      </c>
      <c r="Y4593">
        <v>75</v>
      </c>
      <c r="Z4593">
        <v>83</v>
      </c>
      <c r="AA4593">
        <v>82</v>
      </c>
      <c r="AB4593">
        <v>79</v>
      </c>
      <c r="AC4593">
        <v>74</v>
      </c>
      <c r="AD4593">
        <v>79</v>
      </c>
      <c r="AE4593">
        <v>76</v>
      </c>
      <c r="AF4593">
        <v>75</v>
      </c>
      <c r="AG4593">
        <v>79</v>
      </c>
      <c r="AH4593">
        <v>80</v>
      </c>
      <c r="AI4593">
        <v>79</v>
      </c>
      <c r="AJ4593">
        <v>82</v>
      </c>
      <c r="AK4593">
        <v>81</v>
      </c>
      <c r="AL4593">
        <v>85</v>
      </c>
      <c r="AM4593">
        <v>90</v>
      </c>
      <c r="AN4593" s="5">
        <v>94</v>
      </c>
      <c r="AO4593" s="5">
        <v>96</v>
      </c>
      <c r="AP4593" s="5">
        <v>94</v>
      </c>
      <c r="AQ4593" s="5">
        <v>88</v>
      </c>
      <c r="AR4593" s="5">
        <v>87</v>
      </c>
      <c r="AS4593" s="5">
        <v>87</v>
      </c>
      <c r="AT4593" s="5">
        <v>85</v>
      </c>
      <c r="AU4593" s="5">
        <v>86</v>
      </c>
      <c r="AV4593" s="5">
        <v>86</v>
      </c>
      <c r="AW4593" s="5">
        <v>88</v>
      </c>
      <c r="AX4593" s="5">
        <v>90</v>
      </c>
      <c r="AY4593" s="5">
        <v>90</v>
      </c>
      <c r="AZ4593" s="5">
        <v>90</v>
      </c>
      <c r="BA4593" s="5">
        <v>96</v>
      </c>
      <c r="BB4593" s="5">
        <v>101</v>
      </c>
      <c r="BC4593" s="5">
        <v>99</v>
      </c>
      <c r="BD4593" s="5">
        <v>94</v>
      </c>
      <c r="BE4593" s="5">
        <v>94</v>
      </c>
      <c r="BF4593" s="5">
        <v>93</v>
      </c>
      <c r="BG4593" s="5">
        <v>96</v>
      </c>
      <c r="BH4593" s="5">
        <v>99</v>
      </c>
      <c r="BI4593" s="5">
        <v>95</v>
      </c>
      <c r="BJ4593" s="5">
        <v>91</v>
      </c>
      <c r="BK4593" s="5">
        <v>92</v>
      </c>
      <c r="BL4593" s="5">
        <v>96</v>
      </c>
      <c r="BM4593" s="5">
        <v>95</v>
      </c>
      <c r="BN4593" s="5">
        <v>95</v>
      </c>
      <c r="BO4593" s="5">
        <v>97</v>
      </c>
      <c r="BP4593" s="5">
        <v>95</v>
      </c>
      <c r="BQ4593" s="5">
        <v>91</v>
      </c>
      <c r="BR4593" s="5">
        <v>84</v>
      </c>
      <c r="BS4593">
        <v>82</v>
      </c>
      <c r="BT4593">
        <v>88</v>
      </c>
      <c r="BU4593">
        <v>87</v>
      </c>
      <c r="BV4593">
        <v>87</v>
      </c>
      <c r="BW4593">
        <v>92</v>
      </c>
      <c r="BX4593">
        <v>91</v>
      </c>
      <c r="BY4593">
        <v>90</v>
      </c>
      <c r="BZ4593">
        <v>87</v>
      </c>
      <c r="CA4593">
        <v>86</v>
      </c>
      <c r="CB4593">
        <v>84</v>
      </c>
      <c r="CC4593">
        <v>82</v>
      </c>
      <c r="CD4593">
        <v>85</v>
      </c>
      <c r="CE4593">
        <v>84</v>
      </c>
      <c r="CF4593">
        <v>89</v>
      </c>
      <c r="CG4593">
        <v>93</v>
      </c>
      <c r="CH4593">
        <v>89</v>
      </c>
      <c r="CI4593">
        <v>91</v>
      </c>
      <c r="CJ4593">
        <v>84</v>
      </c>
      <c r="CK4593">
        <v>65</v>
      </c>
      <c r="CL4593">
        <v>64</v>
      </c>
      <c r="CM4593">
        <v>68</v>
      </c>
      <c r="CN4593">
        <v>78</v>
      </c>
      <c r="CO4593">
        <v>84</v>
      </c>
      <c r="CP4593">
        <v>84</v>
      </c>
      <c r="CQ4593">
        <v>86</v>
      </c>
      <c r="CR4593">
        <v>88</v>
      </c>
      <c r="CS4593">
        <v>90</v>
      </c>
      <c r="CT4593">
        <v>91</v>
      </c>
      <c r="CU4593">
        <v>93</v>
      </c>
      <c r="CV4593">
        <v>92</v>
      </c>
      <c r="CW4593">
        <v>89</v>
      </c>
      <c r="CX4593" t="s">
        <v>5</v>
      </c>
      <c r="CY4593" t="s">
        <v>210</v>
      </c>
      <c r="CZ4593" s="1">
        <f t="shared" si="5586"/>
        <v>0.88942742680317632</v>
      </c>
      <c r="DA4593" s="4">
        <f t="shared" si="5587"/>
        <v>92.387096774193552</v>
      </c>
      <c r="DB4593" s="4"/>
      <c r="DC4593" s="4"/>
      <c r="DD4593" s="4"/>
      <c r="DF4593" s="11"/>
      <c r="DG4593" s="11"/>
    </row>
    <row r="4594" spans="1:111" x14ac:dyDescent="0.25">
      <c r="A4594" t="s">
        <v>107</v>
      </c>
      <c r="B4594">
        <v>38.050600000000003</v>
      </c>
      <c r="C4594">
        <v>-117.09059999999999</v>
      </c>
      <c r="D4594">
        <v>5399</v>
      </c>
      <c r="E4594" t="s">
        <v>1</v>
      </c>
      <c r="F4594">
        <v>177.5</v>
      </c>
      <c r="G4594">
        <v>2023</v>
      </c>
      <c r="H4594">
        <v>8</v>
      </c>
      <c r="I4594" t="s">
        <v>260</v>
      </c>
      <c r="J4594">
        <v>79</v>
      </c>
      <c r="K4594">
        <v>80</v>
      </c>
      <c r="L4594">
        <v>81</v>
      </c>
      <c r="M4594">
        <v>84</v>
      </c>
      <c r="N4594">
        <v>82</v>
      </c>
      <c r="O4594">
        <v>79</v>
      </c>
      <c r="P4594">
        <v>70</v>
      </c>
      <c r="Q4594">
        <v>74</v>
      </c>
      <c r="R4594">
        <v>75</v>
      </c>
      <c r="S4594">
        <v>77</v>
      </c>
      <c r="T4594">
        <v>74</v>
      </c>
      <c r="U4594">
        <v>74</v>
      </c>
      <c r="V4594">
        <v>78</v>
      </c>
      <c r="W4594">
        <v>76</v>
      </c>
      <c r="X4594">
        <v>80</v>
      </c>
      <c r="Y4594">
        <v>79</v>
      </c>
      <c r="Z4594">
        <v>85</v>
      </c>
      <c r="AA4594">
        <v>89</v>
      </c>
      <c r="AB4594">
        <v>78</v>
      </c>
      <c r="AC4594">
        <v>68</v>
      </c>
      <c r="AD4594">
        <v>79</v>
      </c>
      <c r="AE4594">
        <v>80</v>
      </c>
      <c r="AF4594">
        <v>75</v>
      </c>
      <c r="AG4594">
        <v>79</v>
      </c>
      <c r="AH4594">
        <v>82</v>
      </c>
      <c r="AI4594">
        <v>82</v>
      </c>
      <c r="AJ4594">
        <v>78</v>
      </c>
      <c r="AK4594">
        <v>83</v>
      </c>
      <c r="AL4594">
        <v>86</v>
      </c>
      <c r="AM4594">
        <v>91</v>
      </c>
      <c r="AN4594" s="5">
        <v>95</v>
      </c>
      <c r="AO4594" s="5">
        <v>98</v>
      </c>
      <c r="AP4594" s="5">
        <v>97</v>
      </c>
      <c r="AQ4594" s="5">
        <v>94</v>
      </c>
      <c r="AR4594" s="5">
        <v>94</v>
      </c>
      <c r="AS4594" s="5">
        <v>91</v>
      </c>
      <c r="AT4594" s="5">
        <v>91</v>
      </c>
      <c r="AU4594" s="5">
        <v>92</v>
      </c>
      <c r="AV4594" s="5">
        <v>90</v>
      </c>
      <c r="AW4594" s="5">
        <v>90</v>
      </c>
      <c r="AX4594" s="5">
        <v>94</v>
      </c>
      <c r="AY4594" s="5">
        <v>94</v>
      </c>
      <c r="AZ4594" s="5">
        <v>95</v>
      </c>
      <c r="BA4594" s="5">
        <v>97</v>
      </c>
      <c r="BB4594" s="5">
        <v>102</v>
      </c>
      <c r="BC4594" s="5">
        <v>104</v>
      </c>
      <c r="BD4594" s="5">
        <v>100</v>
      </c>
      <c r="BE4594" s="5">
        <v>97</v>
      </c>
      <c r="BF4594" s="5">
        <v>92</v>
      </c>
      <c r="BG4594" s="5">
        <v>97</v>
      </c>
      <c r="BH4594" s="5">
        <v>100</v>
      </c>
      <c r="BI4594" s="5">
        <v>102</v>
      </c>
      <c r="BJ4594" s="5">
        <v>99</v>
      </c>
      <c r="BK4594" s="5">
        <v>93</v>
      </c>
      <c r="BL4594" s="5">
        <v>96</v>
      </c>
      <c r="BM4594" s="5">
        <v>98</v>
      </c>
      <c r="BN4594" s="5">
        <v>97</v>
      </c>
      <c r="BO4594" s="5">
        <v>97</v>
      </c>
      <c r="BP4594" s="5">
        <v>97</v>
      </c>
      <c r="BQ4594" s="5">
        <v>97</v>
      </c>
      <c r="BR4594" s="5">
        <v>96</v>
      </c>
      <c r="BS4594">
        <v>85</v>
      </c>
      <c r="BT4594">
        <v>88</v>
      </c>
      <c r="BU4594">
        <v>89</v>
      </c>
      <c r="BV4594">
        <v>91</v>
      </c>
      <c r="BW4594">
        <v>91</v>
      </c>
      <c r="BX4594">
        <v>92</v>
      </c>
      <c r="BY4594">
        <v>94</v>
      </c>
      <c r="BZ4594">
        <v>90</v>
      </c>
      <c r="CA4594">
        <v>91</v>
      </c>
      <c r="CB4594">
        <v>86</v>
      </c>
      <c r="CC4594">
        <v>88</v>
      </c>
      <c r="CD4594">
        <v>89</v>
      </c>
      <c r="CE4594">
        <v>87</v>
      </c>
      <c r="CF4594">
        <v>90</v>
      </c>
      <c r="CG4594">
        <v>90</v>
      </c>
      <c r="CH4594">
        <v>92</v>
      </c>
      <c r="CI4594">
        <v>92</v>
      </c>
      <c r="CJ4594">
        <v>90</v>
      </c>
      <c r="CK4594">
        <v>78</v>
      </c>
      <c r="CL4594">
        <v>62</v>
      </c>
      <c r="CM4594">
        <v>63</v>
      </c>
      <c r="CN4594">
        <v>71</v>
      </c>
      <c r="CO4594">
        <v>79</v>
      </c>
      <c r="CP4594">
        <v>81</v>
      </c>
      <c r="CQ4594">
        <v>81</v>
      </c>
      <c r="CR4594">
        <v>87</v>
      </c>
      <c r="CS4594">
        <v>88</v>
      </c>
      <c r="CT4594">
        <v>89</v>
      </c>
      <c r="CU4594">
        <v>92</v>
      </c>
      <c r="CV4594">
        <v>90</v>
      </c>
      <c r="CW4594">
        <v>91</v>
      </c>
      <c r="CX4594" t="s">
        <v>2</v>
      </c>
      <c r="CY4594" t="s">
        <v>108</v>
      </c>
      <c r="CZ4594" s="1">
        <f t="shared" si="5586"/>
        <v>0.86116266316624623</v>
      </c>
      <c r="DA4594" s="4">
        <f t="shared" si="5587"/>
        <v>96</v>
      </c>
      <c r="DB4594" s="4"/>
      <c r="DC4594" s="4"/>
      <c r="DD4594" s="4"/>
      <c r="DF4594" s="11"/>
      <c r="DG4594" s="11"/>
    </row>
    <row r="4595" spans="1:111" x14ac:dyDescent="0.25">
      <c r="A4595" t="s">
        <v>177</v>
      </c>
      <c r="B4595">
        <v>38.303600000000003</v>
      </c>
      <c r="C4595">
        <v>-116.1925</v>
      </c>
      <c r="D4595">
        <v>5200</v>
      </c>
      <c r="E4595" t="s">
        <v>1</v>
      </c>
      <c r="F4595">
        <v>213</v>
      </c>
      <c r="G4595">
        <v>2023</v>
      </c>
      <c r="H4595">
        <v>8</v>
      </c>
      <c r="I4595" t="s">
        <v>260</v>
      </c>
      <c r="J4595">
        <v>79</v>
      </c>
      <c r="K4595">
        <v>81</v>
      </c>
      <c r="L4595">
        <v>82</v>
      </c>
      <c r="M4595">
        <v>84</v>
      </c>
      <c r="N4595">
        <v>82</v>
      </c>
      <c r="O4595">
        <v>80</v>
      </c>
      <c r="P4595">
        <v>73</v>
      </c>
      <c r="Q4595">
        <v>73</v>
      </c>
      <c r="R4595">
        <v>75</v>
      </c>
      <c r="S4595">
        <v>78</v>
      </c>
      <c r="T4595">
        <v>74</v>
      </c>
      <c r="U4595">
        <v>76</v>
      </c>
      <c r="V4595">
        <v>80</v>
      </c>
      <c r="W4595">
        <v>80</v>
      </c>
      <c r="X4595">
        <v>83</v>
      </c>
      <c r="Y4595">
        <v>82</v>
      </c>
      <c r="Z4595">
        <v>86</v>
      </c>
      <c r="AA4595">
        <v>90</v>
      </c>
      <c r="AB4595">
        <v>85</v>
      </c>
      <c r="AC4595">
        <v>76</v>
      </c>
      <c r="AD4595">
        <v>82</v>
      </c>
      <c r="AE4595">
        <v>83</v>
      </c>
      <c r="AF4595">
        <v>78</v>
      </c>
      <c r="AG4595">
        <v>82</v>
      </c>
      <c r="AH4595">
        <v>86</v>
      </c>
      <c r="AI4595">
        <v>85</v>
      </c>
      <c r="AJ4595">
        <v>82</v>
      </c>
      <c r="AK4595">
        <v>83</v>
      </c>
      <c r="AL4595">
        <v>87</v>
      </c>
      <c r="AM4595">
        <v>91</v>
      </c>
      <c r="AN4595" s="5">
        <v>98</v>
      </c>
      <c r="AO4595" s="5">
        <v>100</v>
      </c>
      <c r="AP4595" s="5">
        <v>99</v>
      </c>
      <c r="AQ4595" s="5">
        <v>96</v>
      </c>
      <c r="AR4595" s="5">
        <v>96</v>
      </c>
      <c r="AS4595" s="5">
        <v>95</v>
      </c>
      <c r="AT4595" s="5">
        <v>94</v>
      </c>
      <c r="AU4595" s="5">
        <v>95</v>
      </c>
      <c r="AV4595" s="5">
        <v>94</v>
      </c>
      <c r="AW4595" s="5">
        <v>94</v>
      </c>
      <c r="AX4595" s="5">
        <v>95</v>
      </c>
      <c r="AY4595" s="5">
        <v>95</v>
      </c>
      <c r="AZ4595" s="5">
        <v>98</v>
      </c>
      <c r="BA4595" s="5">
        <v>100</v>
      </c>
      <c r="BB4595" s="5">
        <v>104</v>
      </c>
      <c r="BC4595" s="5">
        <v>106</v>
      </c>
      <c r="BD4595" s="5">
        <v>102</v>
      </c>
      <c r="BE4595" s="5">
        <v>98</v>
      </c>
      <c r="BF4595" s="5">
        <v>96</v>
      </c>
      <c r="BG4595" s="5">
        <v>98</v>
      </c>
      <c r="BH4595" s="5">
        <v>102</v>
      </c>
      <c r="BI4595" s="5">
        <v>101</v>
      </c>
      <c r="BJ4595" s="5">
        <v>99</v>
      </c>
      <c r="BK4595" s="5">
        <v>94</v>
      </c>
      <c r="BL4595" s="5">
        <v>98</v>
      </c>
      <c r="BM4595" s="5">
        <v>97</v>
      </c>
      <c r="BN4595" s="5">
        <v>98</v>
      </c>
      <c r="BO4595" s="5">
        <v>98</v>
      </c>
      <c r="BP4595" s="5">
        <v>100</v>
      </c>
      <c r="BQ4595" s="5">
        <v>98</v>
      </c>
      <c r="BR4595" s="5">
        <v>93</v>
      </c>
      <c r="BS4595">
        <v>84</v>
      </c>
      <c r="BT4595">
        <v>83</v>
      </c>
      <c r="BU4595">
        <v>89</v>
      </c>
      <c r="BV4595">
        <v>92</v>
      </c>
      <c r="BW4595">
        <v>94</v>
      </c>
      <c r="BX4595">
        <v>94</v>
      </c>
      <c r="BY4595">
        <v>95</v>
      </c>
      <c r="BZ4595">
        <v>92</v>
      </c>
      <c r="CA4595">
        <v>93</v>
      </c>
      <c r="CB4595">
        <v>86</v>
      </c>
      <c r="CC4595">
        <v>90</v>
      </c>
      <c r="CD4595">
        <v>92</v>
      </c>
      <c r="CE4595">
        <v>88</v>
      </c>
      <c r="CF4595">
        <v>91</v>
      </c>
      <c r="CG4595">
        <v>85</v>
      </c>
      <c r="CH4595">
        <v>94</v>
      </c>
      <c r="CI4595">
        <v>93</v>
      </c>
      <c r="CJ4595">
        <v>92</v>
      </c>
      <c r="CK4595">
        <v>84</v>
      </c>
      <c r="CL4595">
        <v>69</v>
      </c>
      <c r="CM4595">
        <v>73</v>
      </c>
      <c r="CN4595">
        <v>79</v>
      </c>
      <c r="CO4595">
        <v>86</v>
      </c>
      <c r="CP4595">
        <v>85</v>
      </c>
      <c r="CQ4595">
        <v>90</v>
      </c>
      <c r="CR4595">
        <v>90</v>
      </c>
      <c r="CS4595">
        <v>90</v>
      </c>
      <c r="CT4595">
        <v>92</v>
      </c>
      <c r="CU4595">
        <v>95</v>
      </c>
      <c r="CV4595">
        <v>93</v>
      </c>
      <c r="CW4595">
        <v>93</v>
      </c>
      <c r="CX4595" t="s">
        <v>2</v>
      </c>
      <c r="CY4595" t="s">
        <v>178</v>
      </c>
      <c r="CZ4595" s="1">
        <f t="shared" si="5586"/>
        <v>0.81397161268739826</v>
      </c>
      <c r="DA4595" s="4">
        <f t="shared" si="5587"/>
        <v>97.774193548387103</v>
      </c>
      <c r="DB4595" s="4"/>
      <c r="DC4595" s="4"/>
      <c r="DD4595" s="4"/>
    </row>
    <row r="4596" spans="1:111" x14ac:dyDescent="0.25">
      <c r="A4596" t="s">
        <v>201</v>
      </c>
      <c r="B4596">
        <v>35.770600000000002</v>
      </c>
      <c r="C4596">
        <v>-115.9092</v>
      </c>
      <c r="D4596">
        <v>5000</v>
      </c>
      <c r="E4596" t="s">
        <v>1</v>
      </c>
      <c r="F4596">
        <v>115.3</v>
      </c>
      <c r="G4596">
        <v>2023</v>
      </c>
      <c r="H4596">
        <v>8</v>
      </c>
      <c r="I4596" t="s">
        <v>260</v>
      </c>
      <c r="J4596">
        <v>76</v>
      </c>
      <c r="K4596">
        <v>78</v>
      </c>
      <c r="L4596">
        <v>84</v>
      </c>
      <c r="M4596">
        <v>88</v>
      </c>
      <c r="N4596">
        <v>83</v>
      </c>
      <c r="O4596">
        <v>75</v>
      </c>
      <c r="P4596">
        <v>70</v>
      </c>
      <c r="Q4596">
        <v>73</v>
      </c>
      <c r="R4596">
        <v>76</v>
      </c>
      <c r="S4596">
        <v>76</v>
      </c>
      <c r="T4596">
        <v>72</v>
      </c>
      <c r="U4596">
        <v>73</v>
      </c>
      <c r="V4596">
        <v>77</v>
      </c>
      <c r="W4596">
        <v>84</v>
      </c>
      <c r="X4596">
        <v>81</v>
      </c>
      <c r="Y4596">
        <v>77</v>
      </c>
      <c r="Z4596">
        <v>85</v>
      </c>
      <c r="AA4596">
        <v>84</v>
      </c>
      <c r="AB4596">
        <v>77</v>
      </c>
      <c r="AC4596">
        <v>76</v>
      </c>
      <c r="AD4596">
        <v>80</v>
      </c>
      <c r="AE4596">
        <v>79</v>
      </c>
      <c r="AF4596">
        <v>78</v>
      </c>
      <c r="AG4596">
        <v>82</v>
      </c>
      <c r="AH4596">
        <v>81</v>
      </c>
      <c r="AI4596">
        <v>79</v>
      </c>
      <c r="AJ4596">
        <v>83</v>
      </c>
      <c r="AK4596">
        <v>82</v>
      </c>
      <c r="AL4596">
        <v>88</v>
      </c>
      <c r="AM4596">
        <v>92</v>
      </c>
      <c r="AN4596" s="5">
        <v>97</v>
      </c>
      <c r="AO4596" s="5">
        <v>99</v>
      </c>
      <c r="AP4596" s="5">
        <v>95</v>
      </c>
      <c r="AQ4596" s="5">
        <v>89</v>
      </c>
      <c r="AR4596" s="5">
        <v>90</v>
      </c>
      <c r="AS4596" s="5">
        <v>87</v>
      </c>
      <c r="AT4596" s="5">
        <v>86</v>
      </c>
      <c r="AU4596" s="5">
        <v>88</v>
      </c>
      <c r="AV4596" s="5">
        <v>86</v>
      </c>
      <c r="AW4596" s="5">
        <v>89</v>
      </c>
      <c r="AX4596" s="5">
        <v>92</v>
      </c>
      <c r="AY4596" s="5">
        <v>91</v>
      </c>
      <c r="AZ4596" s="5">
        <v>96</v>
      </c>
      <c r="BA4596" s="5">
        <v>99</v>
      </c>
      <c r="BB4596" s="5">
        <v>103</v>
      </c>
      <c r="BC4596" s="5">
        <v>105</v>
      </c>
      <c r="BD4596" s="5">
        <v>97</v>
      </c>
      <c r="BE4596" s="5">
        <v>95</v>
      </c>
      <c r="BF4596" s="5">
        <v>94</v>
      </c>
      <c r="BG4596" s="5">
        <v>99</v>
      </c>
      <c r="BH4596" s="5">
        <v>102</v>
      </c>
      <c r="BI4596" s="5">
        <v>100</v>
      </c>
      <c r="BJ4596" s="5">
        <v>97</v>
      </c>
      <c r="BK4596" s="5">
        <v>94</v>
      </c>
      <c r="BL4596" s="5">
        <v>96</v>
      </c>
      <c r="BM4596" s="5">
        <v>95</v>
      </c>
      <c r="BN4596" s="5">
        <v>98</v>
      </c>
      <c r="BO4596" s="5">
        <v>96</v>
      </c>
      <c r="BP4596" s="5">
        <v>97</v>
      </c>
      <c r="BQ4596" s="5">
        <v>95</v>
      </c>
      <c r="BR4596" s="5">
        <v>86</v>
      </c>
      <c r="BS4596">
        <v>85</v>
      </c>
      <c r="BT4596">
        <v>88</v>
      </c>
      <c r="BU4596">
        <v>88</v>
      </c>
      <c r="BV4596">
        <v>91</v>
      </c>
      <c r="BW4596">
        <v>91</v>
      </c>
      <c r="BX4596">
        <v>90</v>
      </c>
      <c r="BY4596">
        <v>91</v>
      </c>
      <c r="BZ4596">
        <v>90</v>
      </c>
      <c r="CA4596">
        <v>85</v>
      </c>
      <c r="CB4596">
        <v>86</v>
      </c>
      <c r="CC4596">
        <v>84</v>
      </c>
      <c r="CD4596">
        <v>86</v>
      </c>
      <c r="CE4596">
        <v>87</v>
      </c>
      <c r="CF4596">
        <v>92</v>
      </c>
      <c r="CG4596">
        <v>92</v>
      </c>
      <c r="CH4596">
        <v>90</v>
      </c>
      <c r="CI4596">
        <v>94</v>
      </c>
      <c r="CJ4596">
        <v>88</v>
      </c>
      <c r="CK4596">
        <v>73</v>
      </c>
      <c r="CL4596">
        <v>65</v>
      </c>
      <c r="CM4596">
        <v>71</v>
      </c>
      <c r="CN4596">
        <v>78</v>
      </c>
      <c r="CO4596">
        <v>85</v>
      </c>
      <c r="CP4596">
        <v>83</v>
      </c>
      <c r="CQ4596">
        <v>89</v>
      </c>
      <c r="CR4596">
        <v>89</v>
      </c>
      <c r="CS4596">
        <v>90</v>
      </c>
      <c r="CT4596">
        <v>91</v>
      </c>
      <c r="CU4596">
        <v>95</v>
      </c>
      <c r="CV4596">
        <v>93</v>
      </c>
      <c r="CW4596">
        <v>91</v>
      </c>
      <c r="CX4596" t="s">
        <v>5</v>
      </c>
      <c r="CY4596" t="s">
        <v>202</v>
      </c>
      <c r="CZ4596" s="1">
        <f t="shared" si="5586"/>
        <v>0.91337730571578868</v>
      </c>
      <c r="DA4596" s="4">
        <f t="shared" si="5587"/>
        <v>94.612903225806448</v>
      </c>
      <c r="DB4596" s="4"/>
      <c r="DC4596" s="4"/>
      <c r="DD4596" s="4"/>
    </row>
    <row r="4597" spans="1:111" x14ac:dyDescent="0.25">
      <c r="A4597" t="s">
        <v>249</v>
      </c>
      <c r="B4597">
        <v>37.646700000000003</v>
      </c>
      <c r="C4597">
        <v>-115.7461</v>
      </c>
      <c r="D4597">
        <v>4820</v>
      </c>
      <c r="E4597" t="s">
        <v>1</v>
      </c>
      <c r="F4597">
        <v>164.9</v>
      </c>
      <c r="G4597">
        <v>2023</v>
      </c>
      <c r="H4597">
        <v>8</v>
      </c>
      <c r="I4597" t="s">
        <v>260</v>
      </c>
      <c r="J4597">
        <v>80</v>
      </c>
      <c r="K4597">
        <v>85</v>
      </c>
      <c r="L4597">
        <v>85</v>
      </c>
      <c r="M4597">
        <v>89</v>
      </c>
      <c r="N4597">
        <v>83</v>
      </c>
      <c r="O4597">
        <v>87</v>
      </c>
      <c r="Q4597">
        <v>87</v>
      </c>
      <c r="R4597">
        <v>78</v>
      </c>
      <c r="S4597">
        <v>71</v>
      </c>
      <c r="T4597">
        <v>77</v>
      </c>
      <c r="U4597">
        <v>76</v>
      </c>
      <c r="V4597">
        <v>82</v>
      </c>
      <c r="X4597">
        <v>84</v>
      </c>
      <c r="Y4597">
        <v>80</v>
      </c>
      <c r="Z4597">
        <v>88</v>
      </c>
      <c r="AA4597">
        <v>88</v>
      </c>
      <c r="AB4597">
        <v>84</v>
      </c>
      <c r="AC4597">
        <v>80</v>
      </c>
      <c r="AD4597">
        <v>84</v>
      </c>
      <c r="AE4597">
        <v>83</v>
      </c>
      <c r="AF4597">
        <v>85</v>
      </c>
      <c r="AG4597">
        <v>85</v>
      </c>
      <c r="AH4597">
        <v>86</v>
      </c>
      <c r="AI4597">
        <v>86</v>
      </c>
      <c r="AJ4597">
        <v>86</v>
      </c>
      <c r="AK4597">
        <v>87</v>
      </c>
      <c r="AL4597">
        <v>88</v>
      </c>
      <c r="AM4597">
        <v>91</v>
      </c>
      <c r="AN4597" s="8">
        <f>AVERAGE(AM4597,AO4597)</f>
        <v>95.5</v>
      </c>
      <c r="AO4597" s="5">
        <v>100</v>
      </c>
      <c r="AP4597" s="5">
        <v>100</v>
      </c>
      <c r="AQ4597" s="5">
        <v>96</v>
      </c>
      <c r="AR4597" s="5">
        <v>97</v>
      </c>
      <c r="AS4597" s="5">
        <v>97</v>
      </c>
      <c r="AT4597" s="5">
        <v>94</v>
      </c>
      <c r="AU4597" s="5">
        <v>95</v>
      </c>
      <c r="AV4597" s="8">
        <f>AVERAGE(AU4597,AW4597)</f>
        <v>97.5</v>
      </c>
      <c r="AW4597" s="5">
        <v>100</v>
      </c>
      <c r="AX4597" s="5">
        <v>96</v>
      </c>
      <c r="AY4597" s="5">
        <v>97</v>
      </c>
      <c r="AZ4597" s="5">
        <v>98</v>
      </c>
      <c r="BA4597" s="5">
        <v>101</v>
      </c>
      <c r="BB4597" s="5">
        <v>104</v>
      </c>
      <c r="BC4597" s="5">
        <v>104</v>
      </c>
      <c r="BD4597" s="5">
        <v>104</v>
      </c>
      <c r="BE4597" s="5">
        <v>100</v>
      </c>
      <c r="BF4597" s="5">
        <v>98</v>
      </c>
      <c r="BG4597" s="5">
        <v>100</v>
      </c>
      <c r="BH4597" s="5">
        <v>103</v>
      </c>
      <c r="BI4597" s="5">
        <v>104</v>
      </c>
      <c r="BJ4597" s="5">
        <v>102</v>
      </c>
      <c r="BK4597" s="5">
        <v>97</v>
      </c>
      <c r="BL4597" s="5">
        <v>99</v>
      </c>
      <c r="BM4597" s="5">
        <v>100</v>
      </c>
      <c r="BN4597" s="5">
        <v>100</v>
      </c>
      <c r="BO4597" s="5">
        <v>100</v>
      </c>
      <c r="BP4597" s="5">
        <v>99</v>
      </c>
      <c r="BQ4597" s="5">
        <v>99</v>
      </c>
      <c r="BR4597" s="5">
        <v>95</v>
      </c>
      <c r="BS4597">
        <v>95</v>
      </c>
      <c r="BT4597">
        <v>95</v>
      </c>
      <c r="BU4597">
        <v>91</v>
      </c>
      <c r="BV4597">
        <v>93</v>
      </c>
      <c r="BW4597">
        <v>91</v>
      </c>
      <c r="BX4597">
        <v>99</v>
      </c>
      <c r="BY4597">
        <v>96</v>
      </c>
      <c r="BZ4597">
        <v>94</v>
      </c>
      <c r="CA4597">
        <v>94</v>
      </c>
      <c r="CB4597">
        <v>91</v>
      </c>
      <c r="CC4597">
        <v>92</v>
      </c>
      <c r="CD4597">
        <v>93</v>
      </c>
      <c r="CE4597">
        <v>88</v>
      </c>
      <c r="CF4597">
        <v>94</v>
      </c>
      <c r="CG4597">
        <v>94</v>
      </c>
      <c r="CI4597">
        <v>95</v>
      </c>
      <c r="CJ4597">
        <v>95</v>
      </c>
      <c r="CK4597">
        <v>82</v>
      </c>
      <c r="CL4597">
        <v>70</v>
      </c>
      <c r="CM4597">
        <v>72</v>
      </c>
      <c r="CN4597">
        <v>81</v>
      </c>
      <c r="CO4597">
        <v>88</v>
      </c>
      <c r="CP4597">
        <v>88</v>
      </c>
      <c r="CQ4597">
        <v>89</v>
      </c>
      <c r="CR4597">
        <v>90</v>
      </c>
      <c r="CS4597">
        <v>91</v>
      </c>
      <c r="CT4597">
        <v>93</v>
      </c>
      <c r="CU4597">
        <v>95</v>
      </c>
      <c r="CV4597">
        <v>93</v>
      </c>
      <c r="CW4597">
        <v>94</v>
      </c>
      <c r="CX4597" t="s">
        <v>2</v>
      </c>
      <c r="CY4597" t="s">
        <v>250</v>
      </c>
      <c r="CZ4597" s="1">
        <f t="shared" si="5586"/>
        <v>0.7682112252363259</v>
      </c>
      <c r="DA4597" s="4">
        <f t="shared" si="5587"/>
        <v>99.096774193548384</v>
      </c>
      <c r="DB4597" s="4"/>
      <c r="DC4597" s="4"/>
      <c r="DD4597" s="4"/>
    </row>
    <row r="4598" spans="1:111" x14ac:dyDescent="0.25">
      <c r="A4598" t="s">
        <v>179</v>
      </c>
      <c r="B4598">
        <v>37.250599999999999</v>
      </c>
      <c r="C4598">
        <v>-114.7075</v>
      </c>
      <c r="D4598">
        <v>4590</v>
      </c>
      <c r="E4598" t="s">
        <v>1</v>
      </c>
      <c r="F4598">
        <v>211</v>
      </c>
      <c r="G4598">
        <v>2023</v>
      </c>
      <c r="H4598">
        <v>8</v>
      </c>
      <c r="I4598" t="s">
        <v>260</v>
      </c>
      <c r="J4598">
        <v>80</v>
      </c>
      <c r="K4598">
        <v>82</v>
      </c>
      <c r="L4598">
        <v>86</v>
      </c>
      <c r="M4598">
        <v>88</v>
      </c>
      <c r="N4598">
        <v>89</v>
      </c>
      <c r="O4598">
        <v>81</v>
      </c>
      <c r="P4598">
        <v>74</v>
      </c>
      <c r="Q4598">
        <v>77</v>
      </c>
      <c r="R4598">
        <v>81</v>
      </c>
      <c r="S4598">
        <v>82</v>
      </c>
      <c r="T4598">
        <v>77</v>
      </c>
      <c r="U4598">
        <v>75</v>
      </c>
      <c r="V4598">
        <v>82</v>
      </c>
      <c r="W4598">
        <v>82</v>
      </c>
      <c r="X4598">
        <v>81</v>
      </c>
      <c r="Y4598">
        <v>76</v>
      </c>
      <c r="Z4598">
        <v>84</v>
      </c>
      <c r="AA4598">
        <v>87</v>
      </c>
      <c r="AB4598">
        <v>85</v>
      </c>
      <c r="AC4598">
        <v>81</v>
      </c>
      <c r="AD4598">
        <v>84</v>
      </c>
      <c r="AE4598">
        <v>83</v>
      </c>
      <c r="AF4598">
        <v>80</v>
      </c>
      <c r="AG4598">
        <v>85</v>
      </c>
      <c r="AH4598">
        <v>87</v>
      </c>
      <c r="AI4598">
        <v>85</v>
      </c>
      <c r="AJ4598">
        <v>87</v>
      </c>
      <c r="AK4598">
        <v>88</v>
      </c>
      <c r="AL4598">
        <v>88</v>
      </c>
      <c r="AM4598">
        <v>95</v>
      </c>
      <c r="AN4598" s="5">
        <v>99</v>
      </c>
      <c r="AO4598" s="5">
        <v>101</v>
      </c>
      <c r="AP4598" s="5">
        <v>101</v>
      </c>
      <c r="AQ4598" s="5">
        <v>94</v>
      </c>
      <c r="AR4598" s="5">
        <v>95</v>
      </c>
      <c r="AS4598" s="5">
        <v>93</v>
      </c>
      <c r="AT4598" s="5">
        <v>92</v>
      </c>
      <c r="AU4598" s="5">
        <v>92</v>
      </c>
      <c r="AV4598" s="5">
        <v>94</v>
      </c>
      <c r="AW4598" s="5">
        <v>95</v>
      </c>
      <c r="AX4598" s="5">
        <v>96</v>
      </c>
      <c r="AY4598" s="5">
        <v>97</v>
      </c>
      <c r="AZ4598" s="5">
        <v>99</v>
      </c>
      <c r="BA4598" s="5">
        <v>103</v>
      </c>
      <c r="BB4598" s="5">
        <v>106</v>
      </c>
      <c r="BC4598" s="5">
        <v>107</v>
      </c>
      <c r="BD4598" s="5">
        <v>103</v>
      </c>
      <c r="BE4598" s="5">
        <v>100</v>
      </c>
      <c r="BF4598" s="5">
        <v>99</v>
      </c>
      <c r="BG4598" s="5">
        <v>103</v>
      </c>
      <c r="BH4598" s="5">
        <v>103</v>
      </c>
      <c r="BI4598" s="5">
        <v>104</v>
      </c>
      <c r="BJ4598" s="5">
        <v>101</v>
      </c>
      <c r="BK4598" s="5">
        <v>98</v>
      </c>
      <c r="BL4598" s="5">
        <v>100</v>
      </c>
      <c r="BM4598" s="5">
        <v>101</v>
      </c>
      <c r="BN4598" s="5">
        <v>102</v>
      </c>
      <c r="BO4598" s="5">
        <v>102</v>
      </c>
      <c r="BP4598" s="5">
        <v>99</v>
      </c>
      <c r="BQ4598" s="5">
        <v>96</v>
      </c>
      <c r="BR4598" s="5">
        <v>93</v>
      </c>
      <c r="BS4598">
        <v>82</v>
      </c>
      <c r="BT4598">
        <v>81</v>
      </c>
      <c r="BU4598">
        <v>91</v>
      </c>
      <c r="BV4598">
        <v>93</v>
      </c>
      <c r="BW4598">
        <v>95</v>
      </c>
      <c r="BX4598">
        <v>96</v>
      </c>
      <c r="BY4598">
        <v>96</v>
      </c>
      <c r="BZ4598">
        <v>92</v>
      </c>
      <c r="CA4598">
        <v>91</v>
      </c>
      <c r="CB4598">
        <v>82</v>
      </c>
      <c r="CC4598">
        <v>89</v>
      </c>
      <c r="CD4598">
        <v>91</v>
      </c>
      <c r="CE4598">
        <v>91</v>
      </c>
      <c r="CF4598">
        <v>94</v>
      </c>
      <c r="CG4598">
        <v>89</v>
      </c>
      <c r="CH4598">
        <v>94</v>
      </c>
      <c r="CI4598">
        <v>95</v>
      </c>
      <c r="CJ4598">
        <v>87</v>
      </c>
      <c r="CK4598">
        <v>81</v>
      </c>
      <c r="CL4598">
        <v>74</v>
      </c>
      <c r="CM4598">
        <v>77</v>
      </c>
      <c r="CN4598">
        <v>81</v>
      </c>
      <c r="CO4598">
        <v>89</v>
      </c>
      <c r="CP4598">
        <v>88</v>
      </c>
      <c r="CQ4598">
        <v>92</v>
      </c>
      <c r="CR4598">
        <v>93</v>
      </c>
      <c r="CS4598">
        <v>94</v>
      </c>
      <c r="CT4598">
        <v>97</v>
      </c>
      <c r="CU4598">
        <v>98</v>
      </c>
      <c r="CV4598">
        <v>98</v>
      </c>
      <c r="CW4598">
        <v>95</v>
      </c>
      <c r="CX4598" t="s">
        <v>2</v>
      </c>
      <c r="CY4598" t="s">
        <v>180</v>
      </c>
      <c r="CZ4598" s="1">
        <f t="shared" si="5586"/>
        <v>0.90572715750615151</v>
      </c>
      <c r="DA4598" s="4">
        <f t="shared" si="5587"/>
        <v>98.967741935483872</v>
      </c>
      <c r="DB4598" s="4"/>
      <c r="DC4598" s="4"/>
      <c r="DD4598" s="4"/>
    </row>
    <row r="4599" spans="1:111" x14ac:dyDescent="0.25">
      <c r="A4599" t="s">
        <v>213</v>
      </c>
      <c r="B4599">
        <v>35.478299999999997</v>
      </c>
      <c r="C4599">
        <v>-117.69889999999999</v>
      </c>
      <c r="D4599">
        <v>4390</v>
      </c>
      <c r="E4599" t="s">
        <v>1</v>
      </c>
      <c r="F4599">
        <v>132.5</v>
      </c>
      <c r="G4599">
        <v>2023</v>
      </c>
      <c r="H4599">
        <v>8</v>
      </c>
      <c r="I4599" t="s">
        <v>260</v>
      </c>
      <c r="J4599">
        <v>80</v>
      </c>
      <c r="K4599">
        <v>82</v>
      </c>
      <c r="L4599">
        <v>88</v>
      </c>
      <c r="M4599">
        <v>89</v>
      </c>
      <c r="N4599">
        <v>83</v>
      </c>
      <c r="O4599">
        <v>73</v>
      </c>
      <c r="P4599">
        <v>66</v>
      </c>
      <c r="Q4599">
        <v>78</v>
      </c>
      <c r="R4599">
        <v>81</v>
      </c>
      <c r="S4599">
        <v>77</v>
      </c>
      <c r="T4599">
        <v>73</v>
      </c>
      <c r="U4599">
        <v>78</v>
      </c>
      <c r="V4599">
        <v>83</v>
      </c>
      <c r="W4599">
        <v>85</v>
      </c>
      <c r="X4599">
        <v>84</v>
      </c>
      <c r="Y4599">
        <v>85</v>
      </c>
      <c r="Z4599">
        <v>87</v>
      </c>
      <c r="AA4599">
        <v>83</v>
      </c>
      <c r="AB4599">
        <v>76</v>
      </c>
      <c r="AC4599">
        <v>76</v>
      </c>
      <c r="AD4599">
        <v>81</v>
      </c>
      <c r="AE4599">
        <v>75</v>
      </c>
      <c r="AF4599">
        <v>77</v>
      </c>
      <c r="AG4599">
        <v>80</v>
      </c>
      <c r="AH4599">
        <v>80</v>
      </c>
      <c r="AI4599">
        <v>82</v>
      </c>
      <c r="AJ4599">
        <v>84</v>
      </c>
      <c r="AK4599">
        <v>86</v>
      </c>
      <c r="AL4599">
        <v>90</v>
      </c>
      <c r="AM4599">
        <v>95</v>
      </c>
      <c r="AN4599" s="5">
        <v>100</v>
      </c>
      <c r="AO4599" s="5">
        <v>100</v>
      </c>
      <c r="AP4599" s="5">
        <v>97</v>
      </c>
      <c r="AQ4599" s="5">
        <v>92</v>
      </c>
      <c r="AR4599" s="5">
        <v>93</v>
      </c>
      <c r="AS4599" s="5">
        <v>90</v>
      </c>
      <c r="AT4599" s="5">
        <v>90</v>
      </c>
      <c r="AU4599" s="5">
        <v>90</v>
      </c>
      <c r="AV4599" s="5">
        <v>84</v>
      </c>
      <c r="AW4599" s="5">
        <v>89</v>
      </c>
      <c r="AX4599" s="5">
        <v>91</v>
      </c>
      <c r="AY4599" s="5">
        <v>91</v>
      </c>
      <c r="AZ4599" s="5">
        <v>98</v>
      </c>
      <c r="BA4599" s="5">
        <v>102</v>
      </c>
      <c r="BB4599" s="5">
        <v>106</v>
      </c>
      <c r="BC4599" s="5">
        <v>106</v>
      </c>
      <c r="BD4599" s="5">
        <v>101</v>
      </c>
      <c r="BE4599" s="5">
        <v>96</v>
      </c>
      <c r="BF4599" s="5">
        <v>98</v>
      </c>
      <c r="BG4599" s="5">
        <v>101</v>
      </c>
      <c r="BH4599" s="5">
        <v>102</v>
      </c>
      <c r="BI4599" s="5">
        <v>102</v>
      </c>
      <c r="BJ4599" s="5">
        <v>95</v>
      </c>
      <c r="BK4599" s="5">
        <v>97</v>
      </c>
      <c r="BL4599" s="5">
        <v>98</v>
      </c>
      <c r="BM4599" s="5">
        <v>98</v>
      </c>
      <c r="BN4599" s="5">
        <v>100</v>
      </c>
      <c r="BO4599" s="5">
        <v>98</v>
      </c>
      <c r="BP4599" s="5">
        <v>97</v>
      </c>
      <c r="BQ4599" s="5">
        <v>98</v>
      </c>
      <c r="BR4599" s="5">
        <v>92</v>
      </c>
      <c r="BS4599">
        <v>88</v>
      </c>
      <c r="BT4599">
        <v>90</v>
      </c>
      <c r="BU4599">
        <v>88</v>
      </c>
      <c r="BV4599">
        <v>92</v>
      </c>
      <c r="BW4599">
        <v>93</v>
      </c>
      <c r="BX4599">
        <v>94</v>
      </c>
      <c r="BY4599">
        <v>93</v>
      </c>
      <c r="BZ4599">
        <v>91</v>
      </c>
      <c r="CA4599">
        <v>88</v>
      </c>
      <c r="CB4599">
        <v>84</v>
      </c>
      <c r="CC4599">
        <v>86</v>
      </c>
      <c r="CD4599">
        <v>89</v>
      </c>
      <c r="CE4599">
        <v>93</v>
      </c>
      <c r="CF4599">
        <v>94</v>
      </c>
      <c r="CG4599">
        <v>96</v>
      </c>
      <c r="CH4599">
        <v>94</v>
      </c>
      <c r="CI4599">
        <v>93</v>
      </c>
      <c r="CJ4599">
        <v>94</v>
      </c>
      <c r="CK4599">
        <v>81</v>
      </c>
      <c r="CL4599">
        <v>65</v>
      </c>
      <c r="CM4599">
        <v>72</v>
      </c>
      <c r="CN4599">
        <v>80</v>
      </c>
      <c r="CO4599">
        <v>88</v>
      </c>
      <c r="CP4599">
        <v>88</v>
      </c>
      <c r="CQ4599">
        <v>87</v>
      </c>
      <c r="CR4599">
        <v>88</v>
      </c>
      <c r="CS4599">
        <v>91</v>
      </c>
      <c r="CT4599">
        <v>95</v>
      </c>
      <c r="CU4599">
        <v>93</v>
      </c>
      <c r="CV4599">
        <v>93</v>
      </c>
      <c r="CW4599">
        <v>90</v>
      </c>
      <c r="CX4599" t="s">
        <v>5</v>
      </c>
      <c r="CY4599" t="s">
        <v>214</v>
      </c>
      <c r="CZ4599" s="1">
        <f t="shared" si="5586"/>
        <v>0.89909167274609803</v>
      </c>
      <c r="DA4599" s="4">
        <f t="shared" si="5587"/>
        <v>96.516129032258064</v>
      </c>
      <c r="DB4599" s="4"/>
      <c r="DC4599" s="4"/>
      <c r="DD4599" s="4"/>
    </row>
    <row r="4600" spans="1:111" x14ac:dyDescent="0.25">
      <c r="A4600" t="s">
        <v>138</v>
      </c>
      <c r="B4600">
        <v>37.761699999999998</v>
      </c>
      <c r="C4600">
        <v>-117.5658</v>
      </c>
      <c r="D4600">
        <v>4274</v>
      </c>
      <c r="E4600" t="s">
        <v>1</v>
      </c>
      <c r="F4600">
        <v>157.1</v>
      </c>
      <c r="G4600">
        <v>2023</v>
      </c>
      <c r="H4600">
        <v>8</v>
      </c>
      <c r="I4600" t="s">
        <v>260</v>
      </c>
      <c r="J4600">
        <v>83</v>
      </c>
      <c r="K4600">
        <v>83</v>
      </c>
      <c r="L4600">
        <v>85</v>
      </c>
      <c r="M4600">
        <v>88</v>
      </c>
      <c r="N4600">
        <v>82</v>
      </c>
      <c r="O4600">
        <v>81</v>
      </c>
      <c r="P4600">
        <v>89</v>
      </c>
      <c r="Q4600">
        <v>88</v>
      </c>
      <c r="R4600">
        <v>80</v>
      </c>
      <c r="S4600">
        <v>79</v>
      </c>
      <c r="T4600">
        <v>76</v>
      </c>
      <c r="U4600">
        <v>79</v>
      </c>
      <c r="V4600">
        <v>86</v>
      </c>
      <c r="W4600">
        <v>84</v>
      </c>
      <c r="X4600">
        <v>83</v>
      </c>
      <c r="Y4600">
        <v>84</v>
      </c>
      <c r="Z4600">
        <v>89</v>
      </c>
      <c r="AA4600">
        <v>94</v>
      </c>
      <c r="AB4600">
        <v>88</v>
      </c>
      <c r="AC4600">
        <v>77</v>
      </c>
      <c r="AD4600">
        <v>80</v>
      </c>
      <c r="AE4600">
        <v>79</v>
      </c>
      <c r="AF4600">
        <v>81</v>
      </c>
      <c r="AG4600">
        <v>81</v>
      </c>
      <c r="AH4600">
        <v>83</v>
      </c>
      <c r="AI4600">
        <v>84</v>
      </c>
      <c r="AJ4600">
        <v>83</v>
      </c>
      <c r="AK4600">
        <v>85</v>
      </c>
      <c r="AL4600">
        <v>88</v>
      </c>
      <c r="AM4600">
        <v>100</v>
      </c>
      <c r="AN4600" s="5">
        <v>100</v>
      </c>
      <c r="AO4600" s="5">
        <v>98</v>
      </c>
      <c r="AP4600" s="5">
        <v>99</v>
      </c>
      <c r="AQ4600" s="5">
        <v>96</v>
      </c>
      <c r="AR4600" s="5">
        <v>97</v>
      </c>
      <c r="AS4600" s="5">
        <v>97</v>
      </c>
      <c r="AT4600" s="5">
        <v>94</v>
      </c>
      <c r="AU4600" s="5">
        <v>95</v>
      </c>
      <c r="AV4600" s="5">
        <v>98</v>
      </c>
      <c r="AW4600" s="5">
        <v>97</v>
      </c>
      <c r="AX4600" s="5">
        <v>94</v>
      </c>
      <c r="AY4600" s="5">
        <v>103</v>
      </c>
      <c r="AZ4600" s="5">
        <v>99</v>
      </c>
      <c r="BA4600" s="5">
        <v>101</v>
      </c>
      <c r="BB4600" s="5">
        <v>102</v>
      </c>
      <c r="BC4600" s="5">
        <v>108</v>
      </c>
      <c r="BD4600" s="5">
        <v>105</v>
      </c>
      <c r="BE4600" s="5">
        <v>93</v>
      </c>
      <c r="BF4600" s="5">
        <v>102</v>
      </c>
      <c r="BG4600" s="5">
        <v>106</v>
      </c>
      <c r="BH4600" s="5">
        <v>109</v>
      </c>
      <c r="BI4600" s="5">
        <v>108</v>
      </c>
      <c r="BJ4600" s="5">
        <v>105</v>
      </c>
      <c r="BK4600" s="5">
        <v>101</v>
      </c>
      <c r="BL4600" s="5">
        <v>104</v>
      </c>
      <c r="BM4600" s="5">
        <v>104</v>
      </c>
      <c r="BN4600" s="5">
        <v>102</v>
      </c>
      <c r="BO4600" s="5">
        <v>101</v>
      </c>
      <c r="BP4600" s="5">
        <v>103</v>
      </c>
      <c r="BQ4600" s="5">
        <v>101</v>
      </c>
      <c r="BR4600" s="5">
        <v>92</v>
      </c>
      <c r="BS4600">
        <v>96</v>
      </c>
      <c r="BT4600">
        <v>100</v>
      </c>
      <c r="BU4600">
        <v>96</v>
      </c>
      <c r="BV4600">
        <v>96</v>
      </c>
      <c r="BW4600">
        <v>96</v>
      </c>
      <c r="BX4600">
        <v>99</v>
      </c>
      <c r="BY4600">
        <v>93</v>
      </c>
      <c r="BZ4600">
        <v>97</v>
      </c>
      <c r="CA4600">
        <v>92</v>
      </c>
      <c r="CB4600">
        <v>91</v>
      </c>
      <c r="CC4600">
        <v>92</v>
      </c>
      <c r="CD4600">
        <v>99</v>
      </c>
      <c r="CE4600">
        <v>96</v>
      </c>
      <c r="CF4600">
        <v>95</v>
      </c>
      <c r="CG4600">
        <v>95</v>
      </c>
      <c r="CH4600">
        <v>97</v>
      </c>
      <c r="CI4600">
        <v>95</v>
      </c>
      <c r="CJ4600">
        <v>85</v>
      </c>
      <c r="CK4600">
        <v>97</v>
      </c>
      <c r="CX4600" t="s">
        <v>2</v>
      </c>
      <c r="CY4600" t="s">
        <v>139</v>
      </c>
      <c r="CZ4600" s="1">
        <f t="shared" si="5586"/>
        <v>0.70310447714166491</v>
      </c>
      <c r="DA4600" s="4">
        <f t="shared" si="5587"/>
        <v>100.45161290322581</v>
      </c>
      <c r="DB4600" s="4"/>
      <c r="DC4600" s="4"/>
      <c r="DD4600" s="4"/>
    </row>
    <row r="4601" spans="1:111" x14ac:dyDescent="0.25">
      <c r="A4601" t="s">
        <v>222</v>
      </c>
      <c r="B4601">
        <v>35.871699999999997</v>
      </c>
      <c r="C4601">
        <v>-117.9183</v>
      </c>
      <c r="D4601">
        <v>4150</v>
      </c>
      <c r="E4601" t="s">
        <v>1</v>
      </c>
      <c r="F4601">
        <v>114.9</v>
      </c>
      <c r="G4601">
        <v>2023</v>
      </c>
      <c r="H4601">
        <v>8</v>
      </c>
      <c r="I4601" t="s">
        <v>260</v>
      </c>
      <c r="J4601">
        <v>83</v>
      </c>
      <c r="K4601">
        <v>85</v>
      </c>
      <c r="L4601">
        <v>88</v>
      </c>
      <c r="M4601">
        <v>91</v>
      </c>
      <c r="N4601">
        <v>88</v>
      </c>
      <c r="O4601">
        <v>82</v>
      </c>
      <c r="P4601">
        <v>64</v>
      </c>
      <c r="Q4601">
        <v>80</v>
      </c>
      <c r="R4601">
        <v>85</v>
      </c>
      <c r="S4601">
        <v>83</v>
      </c>
      <c r="T4601">
        <v>78</v>
      </c>
      <c r="U4601">
        <v>83</v>
      </c>
      <c r="V4601">
        <v>87</v>
      </c>
      <c r="W4601">
        <v>88</v>
      </c>
      <c r="X4601">
        <v>91</v>
      </c>
      <c r="Y4601">
        <v>87</v>
      </c>
      <c r="Z4601">
        <v>91</v>
      </c>
      <c r="AA4601">
        <v>88</v>
      </c>
      <c r="AB4601">
        <v>78</v>
      </c>
      <c r="AC4601">
        <v>82</v>
      </c>
      <c r="AD4601">
        <v>85</v>
      </c>
      <c r="AE4601">
        <v>81</v>
      </c>
      <c r="AF4601">
        <v>80</v>
      </c>
      <c r="AG4601">
        <v>83</v>
      </c>
      <c r="AH4601">
        <v>86</v>
      </c>
      <c r="AI4601">
        <v>85</v>
      </c>
      <c r="AJ4601">
        <v>88</v>
      </c>
      <c r="AK4601">
        <v>90</v>
      </c>
      <c r="AL4601">
        <v>93</v>
      </c>
      <c r="AM4601">
        <v>99</v>
      </c>
      <c r="AN4601" s="5">
        <v>102</v>
      </c>
      <c r="AO4601" s="5">
        <v>103</v>
      </c>
      <c r="AP4601" s="5">
        <v>98</v>
      </c>
      <c r="AQ4601" s="5">
        <v>96</v>
      </c>
      <c r="AR4601" s="5">
        <v>98</v>
      </c>
      <c r="AS4601" s="5">
        <v>94</v>
      </c>
      <c r="AT4601" s="5">
        <v>94</v>
      </c>
      <c r="AU4601" s="5">
        <v>95</v>
      </c>
      <c r="AV4601" s="5">
        <v>90</v>
      </c>
      <c r="AW4601" s="5">
        <v>93</v>
      </c>
      <c r="AX4601" s="5">
        <v>98</v>
      </c>
      <c r="AY4601" s="5">
        <v>96</v>
      </c>
      <c r="AZ4601" s="5">
        <v>101</v>
      </c>
      <c r="BA4601" s="5">
        <v>104</v>
      </c>
      <c r="BB4601" s="5">
        <v>107</v>
      </c>
      <c r="BC4601" s="5">
        <v>108</v>
      </c>
      <c r="BD4601" s="5">
        <v>106</v>
      </c>
      <c r="BE4601" s="5">
        <v>101</v>
      </c>
      <c r="BF4601" s="5">
        <v>101</v>
      </c>
      <c r="BG4601" s="5">
        <v>102</v>
      </c>
      <c r="BH4601" s="5">
        <v>105</v>
      </c>
      <c r="BI4601" s="5">
        <v>107</v>
      </c>
      <c r="BJ4601" s="5">
        <v>99</v>
      </c>
      <c r="BK4601" s="5">
        <v>101</v>
      </c>
      <c r="BL4601" s="5">
        <v>101</v>
      </c>
      <c r="BM4601" s="5">
        <v>99</v>
      </c>
      <c r="BN4601" s="5">
        <v>103</v>
      </c>
      <c r="BO4601" s="5">
        <v>103</v>
      </c>
      <c r="BP4601" s="5">
        <v>101</v>
      </c>
      <c r="BQ4601" s="5">
        <v>102</v>
      </c>
      <c r="BR4601" s="5">
        <v>95</v>
      </c>
      <c r="BS4601">
        <v>92</v>
      </c>
      <c r="BT4601">
        <v>95</v>
      </c>
      <c r="BU4601">
        <v>91</v>
      </c>
      <c r="BV4601">
        <v>96</v>
      </c>
      <c r="BW4601">
        <v>98</v>
      </c>
      <c r="BX4601">
        <v>99</v>
      </c>
      <c r="BY4601">
        <v>96</v>
      </c>
      <c r="BZ4601">
        <v>96</v>
      </c>
      <c r="CA4601">
        <v>93</v>
      </c>
      <c r="CB4601">
        <v>89</v>
      </c>
      <c r="CC4601">
        <v>90</v>
      </c>
      <c r="CD4601">
        <v>95</v>
      </c>
      <c r="CE4601">
        <v>91</v>
      </c>
      <c r="CF4601">
        <v>95</v>
      </c>
      <c r="CG4601">
        <v>99</v>
      </c>
      <c r="CH4601">
        <v>98</v>
      </c>
      <c r="CI4601">
        <v>96</v>
      </c>
      <c r="CJ4601">
        <v>95</v>
      </c>
      <c r="CK4601">
        <v>82</v>
      </c>
      <c r="CL4601">
        <v>65</v>
      </c>
      <c r="CM4601">
        <v>73</v>
      </c>
      <c r="CN4601">
        <v>82</v>
      </c>
      <c r="CO4601">
        <v>90</v>
      </c>
      <c r="CP4601">
        <v>92</v>
      </c>
      <c r="CQ4601">
        <v>90</v>
      </c>
      <c r="CR4601">
        <v>92</v>
      </c>
      <c r="CS4601">
        <v>94</v>
      </c>
      <c r="CT4601">
        <v>96</v>
      </c>
      <c r="CU4601">
        <v>99</v>
      </c>
      <c r="CV4601">
        <v>97</v>
      </c>
      <c r="CW4601">
        <v>97</v>
      </c>
      <c r="CX4601" t="s">
        <v>5</v>
      </c>
      <c r="CY4601" t="s">
        <v>223</v>
      </c>
      <c r="CZ4601" s="1">
        <f t="shared" si="5586"/>
        <v>0.91034135642108227</v>
      </c>
      <c r="DA4601" s="4">
        <f t="shared" si="5587"/>
        <v>100.09677419354838</v>
      </c>
      <c r="DB4601" s="4"/>
      <c r="DC4601" s="4"/>
      <c r="DD4601" s="4"/>
    </row>
    <row r="4602" spans="1:111" x14ac:dyDescent="0.25">
      <c r="A4602" t="s">
        <v>7</v>
      </c>
      <c r="B4602">
        <v>37.371099999999998</v>
      </c>
      <c r="C4602">
        <v>-118.35890000000001</v>
      </c>
      <c r="D4602">
        <v>4110</v>
      </c>
      <c r="E4602" t="s">
        <v>1</v>
      </c>
      <c r="F4602">
        <v>166.6</v>
      </c>
      <c r="G4602">
        <v>2023</v>
      </c>
      <c r="H4602">
        <v>8</v>
      </c>
      <c r="I4602" t="s">
        <v>260</v>
      </c>
      <c r="J4602">
        <v>87</v>
      </c>
      <c r="K4602">
        <v>87</v>
      </c>
      <c r="L4602">
        <v>90</v>
      </c>
      <c r="M4602">
        <v>91</v>
      </c>
      <c r="N4602">
        <v>88</v>
      </c>
      <c r="O4602">
        <v>82</v>
      </c>
      <c r="P4602">
        <v>73</v>
      </c>
      <c r="Q4602">
        <v>83</v>
      </c>
      <c r="R4602">
        <v>86</v>
      </c>
      <c r="S4602">
        <v>75</v>
      </c>
      <c r="T4602">
        <v>74</v>
      </c>
      <c r="U4602">
        <v>79</v>
      </c>
      <c r="V4602">
        <v>84</v>
      </c>
      <c r="W4602">
        <v>87</v>
      </c>
      <c r="X4602">
        <v>90</v>
      </c>
      <c r="Y4602">
        <v>89</v>
      </c>
      <c r="Z4602">
        <v>91</v>
      </c>
      <c r="AA4602">
        <v>91</v>
      </c>
      <c r="AB4602">
        <v>87</v>
      </c>
      <c r="AC4602">
        <v>82</v>
      </c>
      <c r="AD4602">
        <v>83</v>
      </c>
      <c r="AE4602">
        <v>84</v>
      </c>
      <c r="AF4602">
        <v>82</v>
      </c>
      <c r="AG4602">
        <v>85</v>
      </c>
      <c r="AH4602">
        <v>89</v>
      </c>
      <c r="AI4602">
        <v>88</v>
      </c>
      <c r="AJ4602">
        <v>87</v>
      </c>
      <c r="AK4602">
        <v>88</v>
      </c>
      <c r="AL4602">
        <v>92</v>
      </c>
      <c r="AM4602">
        <v>98</v>
      </c>
      <c r="AN4602" s="5">
        <v>101</v>
      </c>
      <c r="AO4602" s="5">
        <v>104</v>
      </c>
      <c r="AP4602" s="5">
        <v>102</v>
      </c>
      <c r="AQ4602" s="5">
        <v>100</v>
      </c>
      <c r="AR4602" s="5">
        <v>101</v>
      </c>
      <c r="AS4602" s="5">
        <v>98</v>
      </c>
      <c r="AT4602" s="5">
        <v>98</v>
      </c>
      <c r="AU4602" s="5">
        <v>98</v>
      </c>
      <c r="AV4602" s="5">
        <v>95</v>
      </c>
      <c r="AW4602" s="5">
        <v>96</v>
      </c>
      <c r="AX4602" s="5">
        <v>98</v>
      </c>
      <c r="AY4602" s="5">
        <v>99</v>
      </c>
      <c r="AZ4602" s="5">
        <v>102</v>
      </c>
      <c r="BA4602" s="5">
        <v>104</v>
      </c>
      <c r="BB4602" s="5">
        <v>109</v>
      </c>
      <c r="BC4602" s="5">
        <v>109</v>
      </c>
      <c r="BD4602" s="5">
        <v>104</v>
      </c>
      <c r="BE4602" s="5">
        <v>105</v>
      </c>
      <c r="BF4602" s="5">
        <v>101</v>
      </c>
      <c r="BG4602" s="5">
        <v>103</v>
      </c>
      <c r="BH4602" s="5">
        <v>107</v>
      </c>
      <c r="BI4602" s="5">
        <v>108</v>
      </c>
      <c r="BJ4602" s="5">
        <v>104</v>
      </c>
      <c r="BK4602" s="5">
        <v>98</v>
      </c>
      <c r="BL4602" s="5">
        <v>102</v>
      </c>
      <c r="BM4602" s="5">
        <v>103</v>
      </c>
      <c r="BN4602" s="5">
        <v>103</v>
      </c>
      <c r="BO4602" s="5">
        <v>104</v>
      </c>
      <c r="BP4602" s="5">
        <v>103</v>
      </c>
      <c r="BQ4602" s="5">
        <v>102</v>
      </c>
      <c r="BR4602" s="5">
        <v>102</v>
      </c>
      <c r="BS4602">
        <v>96</v>
      </c>
      <c r="BT4602">
        <v>97</v>
      </c>
      <c r="BU4602">
        <v>95</v>
      </c>
      <c r="BV4602">
        <v>98</v>
      </c>
      <c r="BW4602">
        <v>100</v>
      </c>
      <c r="BX4602">
        <v>100</v>
      </c>
      <c r="BY4602">
        <v>101</v>
      </c>
      <c r="BZ4602">
        <v>98</v>
      </c>
      <c r="CA4602">
        <v>98</v>
      </c>
      <c r="CB4602">
        <v>94</v>
      </c>
      <c r="CC4602">
        <v>93</v>
      </c>
      <c r="CD4602">
        <v>95</v>
      </c>
      <c r="CE4602">
        <v>88</v>
      </c>
      <c r="CF4602">
        <v>95</v>
      </c>
      <c r="CG4602">
        <v>91</v>
      </c>
      <c r="CH4602">
        <v>97</v>
      </c>
      <c r="CI4602">
        <v>97</v>
      </c>
      <c r="CJ4602">
        <v>96</v>
      </c>
      <c r="CK4602">
        <v>88</v>
      </c>
      <c r="CL4602">
        <v>63</v>
      </c>
      <c r="CM4602">
        <v>75</v>
      </c>
      <c r="CN4602">
        <v>82</v>
      </c>
      <c r="CO4602">
        <v>88</v>
      </c>
      <c r="CP4602">
        <v>91</v>
      </c>
      <c r="CQ4602">
        <v>92</v>
      </c>
      <c r="CR4602">
        <v>93</v>
      </c>
      <c r="CS4602">
        <v>94</v>
      </c>
      <c r="CT4602">
        <v>96</v>
      </c>
      <c r="CU4602">
        <v>98</v>
      </c>
      <c r="CV4602">
        <v>97</v>
      </c>
      <c r="CW4602">
        <v>98</v>
      </c>
      <c r="CX4602" t="s">
        <v>5</v>
      </c>
      <c r="CY4602" t="s">
        <v>8</v>
      </c>
      <c r="CZ4602" s="1">
        <f t="shared" si="5586"/>
        <v>0.82733807037852303</v>
      </c>
      <c r="DA4602" s="4">
        <f t="shared" si="5587"/>
        <v>102.03225806451613</v>
      </c>
      <c r="DB4602" s="4"/>
      <c r="DC4602" s="4"/>
      <c r="DD4602" s="4"/>
    </row>
    <row r="4603" spans="1:111" x14ac:dyDescent="0.25">
      <c r="A4603" t="s">
        <v>191</v>
      </c>
      <c r="B4603">
        <v>37.558100000000003</v>
      </c>
      <c r="C4603">
        <v>-115.2236</v>
      </c>
      <c r="D4603">
        <v>3900</v>
      </c>
      <c r="E4603" t="s">
        <v>1</v>
      </c>
      <c r="F4603">
        <v>189.9</v>
      </c>
      <c r="G4603">
        <v>2023</v>
      </c>
      <c r="H4603">
        <v>8</v>
      </c>
      <c r="I4603" t="s">
        <v>260</v>
      </c>
      <c r="J4603">
        <v>84</v>
      </c>
      <c r="K4603">
        <v>82</v>
      </c>
      <c r="L4603">
        <v>87</v>
      </c>
      <c r="M4603">
        <v>90</v>
      </c>
      <c r="N4603">
        <v>90</v>
      </c>
      <c r="O4603">
        <v>84</v>
      </c>
      <c r="P4603">
        <v>78</v>
      </c>
      <c r="Q4603">
        <v>80</v>
      </c>
      <c r="R4603">
        <v>80</v>
      </c>
      <c r="S4603">
        <v>85</v>
      </c>
      <c r="T4603">
        <v>81</v>
      </c>
      <c r="U4603">
        <v>83</v>
      </c>
      <c r="V4603">
        <v>86</v>
      </c>
      <c r="W4603">
        <v>82</v>
      </c>
      <c r="X4603">
        <v>82</v>
      </c>
      <c r="Y4603">
        <v>80</v>
      </c>
      <c r="Z4603">
        <v>89</v>
      </c>
      <c r="AA4603">
        <v>91</v>
      </c>
      <c r="AB4603">
        <v>87</v>
      </c>
      <c r="AC4603">
        <v>84</v>
      </c>
      <c r="AD4603">
        <v>86</v>
      </c>
      <c r="AE4603">
        <v>85</v>
      </c>
      <c r="AF4603">
        <v>83</v>
      </c>
      <c r="AG4603">
        <v>88</v>
      </c>
      <c r="AH4603">
        <v>88</v>
      </c>
      <c r="AI4603">
        <v>88</v>
      </c>
      <c r="AJ4603">
        <v>88</v>
      </c>
      <c r="AK4603">
        <v>92</v>
      </c>
      <c r="AL4603">
        <v>91</v>
      </c>
      <c r="AM4603">
        <v>97</v>
      </c>
      <c r="AN4603" s="5">
        <v>102</v>
      </c>
      <c r="AO4603" s="5">
        <v>102</v>
      </c>
      <c r="AP4603" s="5">
        <v>103</v>
      </c>
      <c r="AQ4603" s="5">
        <v>96</v>
      </c>
      <c r="AR4603" s="5">
        <v>96</v>
      </c>
      <c r="AS4603" s="5">
        <v>94</v>
      </c>
      <c r="AT4603" s="5">
        <v>95</v>
      </c>
      <c r="AU4603" s="5">
        <v>95</v>
      </c>
      <c r="AV4603" s="5">
        <v>93</v>
      </c>
      <c r="AW4603" s="5">
        <v>96</v>
      </c>
      <c r="AX4603" s="5">
        <v>98</v>
      </c>
      <c r="AY4603" s="5">
        <v>99</v>
      </c>
      <c r="AZ4603" s="5">
        <v>101</v>
      </c>
      <c r="BA4603" s="5">
        <v>106</v>
      </c>
      <c r="BB4603" s="5">
        <v>109</v>
      </c>
      <c r="BC4603" s="5">
        <v>107</v>
      </c>
      <c r="BD4603" s="5">
        <v>101</v>
      </c>
      <c r="BE4603" s="5">
        <v>102</v>
      </c>
      <c r="BF4603" s="5">
        <v>100</v>
      </c>
      <c r="BG4603" s="5">
        <v>102</v>
      </c>
      <c r="BH4603" s="5">
        <v>106</v>
      </c>
      <c r="BI4603" s="5">
        <v>103</v>
      </c>
      <c r="BJ4603" s="5">
        <v>101</v>
      </c>
      <c r="BK4603" s="5">
        <v>99</v>
      </c>
      <c r="BL4603" s="5">
        <v>98</v>
      </c>
      <c r="BM4603" s="5">
        <v>100</v>
      </c>
      <c r="BN4603" s="5">
        <v>102</v>
      </c>
      <c r="BO4603" s="5">
        <v>102</v>
      </c>
      <c r="BP4603" s="5">
        <v>100</v>
      </c>
      <c r="BQ4603" s="5">
        <v>98</v>
      </c>
      <c r="BR4603" s="5">
        <v>94</v>
      </c>
      <c r="BS4603">
        <v>90</v>
      </c>
      <c r="BT4603">
        <v>85</v>
      </c>
      <c r="BU4603">
        <v>93</v>
      </c>
      <c r="BV4603">
        <v>94</v>
      </c>
      <c r="BW4603">
        <v>97</v>
      </c>
      <c r="BX4603">
        <v>97</v>
      </c>
      <c r="BY4603">
        <v>96</v>
      </c>
      <c r="BZ4603">
        <v>93</v>
      </c>
      <c r="CA4603">
        <v>91</v>
      </c>
      <c r="CB4603">
        <v>83</v>
      </c>
      <c r="CC4603">
        <v>91</v>
      </c>
      <c r="CD4603">
        <v>93</v>
      </c>
      <c r="CE4603">
        <v>89</v>
      </c>
      <c r="CF4603">
        <v>94</v>
      </c>
      <c r="CG4603">
        <v>90</v>
      </c>
      <c r="CH4603">
        <v>97</v>
      </c>
      <c r="CI4603">
        <v>85</v>
      </c>
      <c r="CJ4603">
        <v>93</v>
      </c>
      <c r="CK4603">
        <v>71</v>
      </c>
      <c r="CL4603">
        <v>72</v>
      </c>
      <c r="CM4603">
        <v>79</v>
      </c>
      <c r="CN4603">
        <v>86</v>
      </c>
      <c r="CO4603">
        <v>90</v>
      </c>
      <c r="CP4603">
        <v>90</v>
      </c>
      <c r="CQ4603">
        <v>92</v>
      </c>
      <c r="CR4603">
        <v>94</v>
      </c>
      <c r="CS4603">
        <v>93</v>
      </c>
      <c r="CT4603">
        <v>97</v>
      </c>
      <c r="CU4603">
        <v>97</v>
      </c>
      <c r="CV4603">
        <v>97</v>
      </c>
      <c r="CW4603">
        <v>96</v>
      </c>
      <c r="CX4603" t="s">
        <v>2</v>
      </c>
      <c r="CY4603" t="s">
        <v>192</v>
      </c>
      <c r="CZ4603" s="1">
        <f t="shared" si="5586"/>
        <v>0.83457234499335642</v>
      </c>
      <c r="DA4603" s="4">
        <f t="shared" si="5587"/>
        <v>100</v>
      </c>
      <c r="DB4603" s="4"/>
      <c r="DC4603" s="4"/>
      <c r="DD4603" s="4"/>
    </row>
    <row r="4604" spans="1:111" x14ac:dyDescent="0.25">
      <c r="A4604" t="s">
        <v>197</v>
      </c>
      <c r="B4604">
        <v>36.135300000000001</v>
      </c>
      <c r="C4604">
        <v>-115.4272</v>
      </c>
      <c r="D4604">
        <v>3760</v>
      </c>
      <c r="E4604" t="s">
        <v>1</v>
      </c>
      <c r="F4604">
        <v>134</v>
      </c>
      <c r="G4604">
        <v>2023</v>
      </c>
      <c r="H4604">
        <v>8</v>
      </c>
      <c r="I4604" t="s">
        <v>260</v>
      </c>
      <c r="J4604">
        <v>84</v>
      </c>
      <c r="K4604">
        <v>88</v>
      </c>
      <c r="L4604">
        <v>91</v>
      </c>
      <c r="M4604">
        <v>89</v>
      </c>
      <c r="N4604">
        <v>91</v>
      </c>
      <c r="O4604">
        <v>85</v>
      </c>
      <c r="P4604">
        <v>73</v>
      </c>
      <c r="Q4604">
        <v>82</v>
      </c>
      <c r="R4604">
        <v>83</v>
      </c>
      <c r="S4604">
        <v>86</v>
      </c>
      <c r="T4604">
        <v>78</v>
      </c>
      <c r="U4604">
        <v>79</v>
      </c>
      <c r="V4604">
        <v>86</v>
      </c>
      <c r="W4604">
        <v>86</v>
      </c>
      <c r="X4604">
        <v>90</v>
      </c>
      <c r="Y4604">
        <v>76</v>
      </c>
      <c r="Z4604">
        <v>90</v>
      </c>
      <c r="AA4604">
        <v>89</v>
      </c>
      <c r="AB4604">
        <v>85</v>
      </c>
      <c r="AC4604">
        <v>84</v>
      </c>
      <c r="AD4604">
        <v>88</v>
      </c>
      <c r="AE4604">
        <v>85</v>
      </c>
      <c r="AF4604">
        <v>84</v>
      </c>
      <c r="AG4604">
        <v>89</v>
      </c>
      <c r="AH4604">
        <v>89</v>
      </c>
      <c r="AI4604">
        <v>89</v>
      </c>
      <c r="AJ4604">
        <v>92</v>
      </c>
      <c r="AK4604">
        <v>91</v>
      </c>
      <c r="AL4604">
        <v>94</v>
      </c>
      <c r="AM4604">
        <v>96</v>
      </c>
      <c r="AN4604" s="5">
        <v>101</v>
      </c>
      <c r="AO4604" s="5">
        <v>104</v>
      </c>
      <c r="AP4604" s="5">
        <v>105</v>
      </c>
      <c r="AQ4604" s="5">
        <v>96</v>
      </c>
      <c r="AR4604" s="5">
        <v>99</v>
      </c>
      <c r="AS4604" s="5">
        <v>97</v>
      </c>
      <c r="AT4604" s="5">
        <v>98</v>
      </c>
      <c r="AU4604" s="5">
        <v>100</v>
      </c>
      <c r="AV4604" s="5">
        <v>98</v>
      </c>
      <c r="AW4604" s="5">
        <v>98</v>
      </c>
      <c r="AX4604" s="5">
        <v>99</v>
      </c>
      <c r="AY4604" s="5">
        <v>99</v>
      </c>
      <c r="AZ4604" s="5">
        <v>102</v>
      </c>
      <c r="BA4604" s="5">
        <v>105</v>
      </c>
      <c r="BB4604" s="5">
        <v>107</v>
      </c>
      <c r="BC4604" s="5">
        <v>110</v>
      </c>
      <c r="BD4604" s="5">
        <v>107</v>
      </c>
      <c r="BE4604" s="5">
        <v>103</v>
      </c>
      <c r="BF4604" s="5">
        <v>102</v>
      </c>
      <c r="BG4604" s="5">
        <v>105</v>
      </c>
      <c r="BH4604" s="5">
        <v>108</v>
      </c>
      <c r="BI4604" s="5">
        <v>109</v>
      </c>
      <c r="BJ4604" s="5">
        <v>106</v>
      </c>
      <c r="BK4604" s="5">
        <v>102</v>
      </c>
      <c r="BL4604" s="5">
        <v>104</v>
      </c>
      <c r="BM4604" s="5">
        <v>105</v>
      </c>
      <c r="BN4604" s="5">
        <v>104</v>
      </c>
      <c r="BO4604" s="5">
        <v>103</v>
      </c>
      <c r="BP4604" s="5">
        <v>103</v>
      </c>
      <c r="BQ4604" s="5">
        <v>102</v>
      </c>
      <c r="BR4604" s="5">
        <v>96</v>
      </c>
      <c r="BS4604">
        <v>89</v>
      </c>
      <c r="BT4604">
        <v>87</v>
      </c>
      <c r="BU4604">
        <v>96</v>
      </c>
      <c r="BV4604">
        <v>98</v>
      </c>
      <c r="BW4604">
        <v>101</v>
      </c>
      <c r="BX4604">
        <v>100</v>
      </c>
      <c r="BY4604">
        <v>99</v>
      </c>
      <c r="BZ4604">
        <v>95</v>
      </c>
      <c r="CA4604">
        <v>95</v>
      </c>
      <c r="CB4604">
        <v>88</v>
      </c>
      <c r="CC4604">
        <v>91</v>
      </c>
      <c r="CD4604">
        <v>95</v>
      </c>
      <c r="CE4604">
        <v>95</v>
      </c>
      <c r="CF4604">
        <v>97</v>
      </c>
      <c r="CG4604">
        <v>98</v>
      </c>
      <c r="CH4604">
        <v>95</v>
      </c>
      <c r="CI4604">
        <v>101</v>
      </c>
      <c r="CJ4604">
        <v>89</v>
      </c>
      <c r="CK4604">
        <v>74</v>
      </c>
      <c r="CL4604">
        <v>70</v>
      </c>
      <c r="CM4604">
        <v>80</v>
      </c>
      <c r="CN4604">
        <v>84</v>
      </c>
      <c r="CO4604">
        <v>91</v>
      </c>
      <c r="CP4604">
        <v>89</v>
      </c>
      <c r="CQ4604">
        <v>95</v>
      </c>
      <c r="CR4604">
        <v>96</v>
      </c>
      <c r="CS4604">
        <v>96</v>
      </c>
      <c r="CT4604">
        <v>99</v>
      </c>
      <c r="CU4604">
        <v>101</v>
      </c>
      <c r="CV4604">
        <v>101</v>
      </c>
      <c r="CW4604">
        <v>98</v>
      </c>
      <c r="CX4604" t="s">
        <v>2</v>
      </c>
      <c r="CY4604" t="s">
        <v>198</v>
      </c>
      <c r="CZ4604" s="1">
        <f t="shared" si="5586"/>
        <v>0.88283004991815317</v>
      </c>
      <c r="DA4604" s="4">
        <f t="shared" si="5587"/>
        <v>102.48387096774194</v>
      </c>
      <c r="DB4604" s="4"/>
      <c r="DC4604" s="4"/>
      <c r="DD4604" s="4"/>
    </row>
    <row r="4605" spans="1:111" x14ac:dyDescent="0.25">
      <c r="A4605" t="s">
        <v>207</v>
      </c>
      <c r="B4605">
        <v>35.369999999999997</v>
      </c>
      <c r="C4605">
        <v>-117.56829999999999</v>
      </c>
      <c r="D4605">
        <v>3620</v>
      </c>
      <c r="E4605" t="s">
        <v>1</v>
      </c>
      <c r="F4605">
        <v>136.80000000000001</v>
      </c>
      <c r="G4605">
        <v>2023</v>
      </c>
      <c r="H4605">
        <v>8</v>
      </c>
      <c r="I4605" t="s">
        <v>260</v>
      </c>
      <c r="J4605">
        <v>80</v>
      </c>
      <c r="K4605">
        <v>84</v>
      </c>
      <c r="L4605">
        <v>88</v>
      </c>
      <c r="M4605">
        <v>89</v>
      </c>
      <c r="N4605">
        <v>86</v>
      </c>
      <c r="O4605">
        <v>75</v>
      </c>
      <c r="P4605">
        <v>70</v>
      </c>
      <c r="Q4605">
        <v>78</v>
      </c>
      <c r="R4605">
        <v>81</v>
      </c>
      <c r="S4605">
        <v>79</v>
      </c>
      <c r="T4605">
        <v>75</v>
      </c>
      <c r="U4605">
        <v>79</v>
      </c>
      <c r="V4605">
        <v>83</v>
      </c>
      <c r="W4605">
        <v>86</v>
      </c>
      <c r="X4605">
        <v>86</v>
      </c>
      <c r="Y4605">
        <v>87</v>
      </c>
      <c r="Z4605">
        <v>90</v>
      </c>
      <c r="AA4605">
        <v>84</v>
      </c>
      <c r="AB4605">
        <v>77</v>
      </c>
      <c r="AC4605">
        <v>79</v>
      </c>
      <c r="AD4605">
        <v>82</v>
      </c>
      <c r="AE4605">
        <v>76</v>
      </c>
      <c r="AF4605">
        <v>79</v>
      </c>
      <c r="AG4605">
        <v>84</v>
      </c>
      <c r="AH4605">
        <v>83</v>
      </c>
      <c r="AI4605">
        <v>83</v>
      </c>
      <c r="AJ4605">
        <v>87</v>
      </c>
      <c r="AK4605">
        <v>86</v>
      </c>
      <c r="AL4605">
        <v>93</v>
      </c>
      <c r="AM4605">
        <v>97</v>
      </c>
      <c r="AN4605" s="5">
        <v>101</v>
      </c>
      <c r="AO4605" s="5">
        <v>102</v>
      </c>
      <c r="AP4605" s="5">
        <v>98</v>
      </c>
      <c r="AQ4605" s="5">
        <v>95</v>
      </c>
      <c r="AR4605" s="5">
        <v>94</v>
      </c>
      <c r="AS4605" s="5">
        <v>94</v>
      </c>
      <c r="AT4605" s="5">
        <v>93</v>
      </c>
      <c r="AU4605" s="5">
        <v>91</v>
      </c>
      <c r="AV4605" s="5">
        <v>87</v>
      </c>
      <c r="AW4605" s="5">
        <v>92</v>
      </c>
      <c r="AX4605" s="5">
        <v>93</v>
      </c>
      <c r="AY4605" s="5">
        <v>95</v>
      </c>
      <c r="AZ4605" s="5">
        <v>100</v>
      </c>
      <c r="BA4605" s="5">
        <v>103</v>
      </c>
      <c r="BB4605" s="5">
        <v>108</v>
      </c>
      <c r="BC4605" s="5">
        <v>107</v>
      </c>
      <c r="BD4605" s="5">
        <v>102</v>
      </c>
      <c r="BE4605" s="5">
        <v>98</v>
      </c>
      <c r="BF4605" s="5">
        <v>101</v>
      </c>
      <c r="BG4605" s="5">
        <v>103</v>
      </c>
      <c r="BH4605" s="5">
        <v>103</v>
      </c>
      <c r="BI4605" s="5">
        <v>105</v>
      </c>
      <c r="BJ4605" s="5">
        <v>98</v>
      </c>
      <c r="BK4605" s="5">
        <v>99</v>
      </c>
      <c r="BL4605" s="5">
        <v>101</v>
      </c>
      <c r="BM4605" s="5">
        <v>100</v>
      </c>
      <c r="BN4605" s="5">
        <v>101</v>
      </c>
      <c r="BO4605" s="5">
        <v>102</v>
      </c>
      <c r="BP4605" s="5">
        <v>101</v>
      </c>
      <c r="BQ4605" s="5">
        <v>101</v>
      </c>
      <c r="BR4605" s="5">
        <v>94</v>
      </c>
      <c r="BS4605">
        <v>91</v>
      </c>
      <c r="BT4605">
        <v>94</v>
      </c>
      <c r="BU4605">
        <v>92</v>
      </c>
      <c r="BV4605">
        <v>94</v>
      </c>
      <c r="BW4605">
        <v>98</v>
      </c>
      <c r="BX4605">
        <v>98</v>
      </c>
      <c r="BY4605">
        <v>94</v>
      </c>
      <c r="BZ4605">
        <v>94</v>
      </c>
      <c r="CA4605">
        <v>91</v>
      </c>
      <c r="CB4605">
        <v>83</v>
      </c>
      <c r="CC4605">
        <v>89</v>
      </c>
      <c r="CD4605">
        <v>92</v>
      </c>
      <c r="CE4605">
        <v>93</v>
      </c>
      <c r="CF4605">
        <v>95</v>
      </c>
      <c r="CG4605">
        <v>95</v>
      </c>
      <c r="CH4605">
        <v>95</v>
      </c>
      <c r="CI4605">
        <v>96</v>
      </c>
      <c r="CJ4605">
        <v>94</v>
      </c>
      <c r="CK4605">
        <v>83</v>
      </c>
      <c r="CL4605">
        <v>66</v>
      </c>
      <c r="CM4605">
        <v>75</v>
      </c>
      <c r="CN4605">
        <v>81</v>
      </c>
      <c r="CO4605">
        <v>90</v>
      </c>
      <c r="CP4605">
        <v>90</v>
      </c>
      <c r="CQ4605">
        <v>91</v>
      </c>
      <c r="CR4605">
        <v>90</v>
      </c>
      <c r="CS4605">
        <v>94</v>
      </c>
      <c r="CT4605">
        <v>97</v>
      </c>
      <c r="CU4605">
        <v>97</v>
      </c>
      <c r="CV4605">
        <v>97</v>
      </c>
      <c r="CW4605">
        <v>93</v>
      </c>
      <c r="CX4605" t="s">
        <v>5</v>
      </c>
      <c r="CY4605" t="s">
        <v>208</v>
      </c>
      <c r="CZ4605" s="1">
        <f t="shared" si="5586"/>
        <v>0.90015640905200756</v>
      </c>
      <c r="DA4605" s="4">
        <f t="shared" si="5587"/>
        <v>98.774193548387103</v>
      </c>
      <c r="DB4605" s="4"/>
      <c r="DC4605" s="4"/>
      <c r="DD4605" s="4"/>
    </row>
    <row r="4606" spans="1:111" x14ac:dyDescent="0.25">
      <c r="A4606" t="s">
        <v>31</v>
      </c>
      <c r="B4606">
        <v>35.466099999999997</v>
      </c>
      <c r="C4606">
        <v>-114.9217</v>
      </c>
      <c r="D4606">
        <v>3540</v>
      </c>
      <c r="E4606" t="s">
        <v>1</v>
      </c>
      <c r="F4606">
        <v>207</v>
      </c>
      <c r="G4606">
        <v>2023</v>
      </c>
      <c r="H4606">
        <v>8</v>
      </c>
      <c r="I4606" t="s">
        <v>260</v>
      </c>
      <c r="J4606">
        <v>82</v>
      </c>
      <c r="K4606">
        <v>86</v>
      </c>
      <c r="L4606">
        <v>90</v>
      </c>
      <c r="M4606">
        <v>92</v>
      </c>
      <c r="N4606">
        <v>92</v>
      </c>
      <c r="O4606">
        <v>91</v>
      </c>
      <c r="P4606">
        <v>91</v>
      </c>
      <c r="Q4606">
        <v>91</v>
      </c>
      <c r="R4606">
        <v>85</v>
      </c>
      <c r="S4606">
        <v>85</v>
      </c>
      <c r="T4606">
        <v>78</v>
      </c>
      <c r="U4606">
        <v>91</v>
      </c>
      <c r="V4606">
        <v>78</v>
      </c>
      <c r="W4606">
        <v>85</v>
      </c>
      <c r="X4606">
        <v>89</v>
      </c>
      <c r="Y4606">
        <v>85</v>
      </c>
      <c r="Z4606">
        <v>92</v>
      </c>
      <c r="AA4606">
        <v>93</v>
      </c>
      <c r="AB4606">
        <v>90</v>
      </c>
      <c r="AC4606">
        <v>93</v>
      </c>
      <c r="AD4606">
        <v>88</v>
      </c>
      <c r="AE4606">
        <v>88</v>
      </c>
      <c r="AF4606">
        <v>84</v>
      </c>
      <c r="AG4606">
        <v>89</v>
      </c>
      <c r="AH4606">
        <v>92</v>
      </c>
      <c r="AI4606">
        <v>92</v>
      </c>
      <c r="AJ4606">
        <v>91</v>
      </c>
      <c r="AK4606">
        <v>92</v>
      </c>
      <c r="AL4606">
        <v>92</v>
      </c>
      <c r="AM4606">
        <v>98</v>
      </c>
      <c r="AN4606" s="5">
        <v>103</v>
      </c>
      <c r="AO4606" s="5">
        <v>106</v>
      </c>
      <c r="AP4606" s="5">
        <v>106</v>
      </c>
      <c r="AQ4606" s="5">
        <v>99</v>
      </c>
      <c r="AR4606" s="5">
        <v>106</v>
      </c>
      <c r="AS4606" s="5">
        <v>96</v>
      </c>
      <c r="AT4606" s="5">
        <v>95</v>
      </c>
      <c r="AU4606" s="5">
        <v>97</v>
      </c>
      <c r="AV4606" s="5">
        <v>96</v>
      </c>
      <c r="AW4606" s="5">
        <v>97</v>
      </c>
      <c r="AX4606" s="5">
        <v>99</v>
      </c>
      <c r="AY4606" s="5">
        <v>101</v>
      </c>
      <c r="AZ4606" s="5">
        <v>102</v>
      </c>
      <c r="BA4606" s="5">
        <v>106</v>
      </c>
      <c r="BB4606" s="5">
        <v>109</v>
      </c>
      <c r="BC4606" s="5">
        <v>107</v>
      </c>
      <c r="BD4606" s="5">
        <v>109</v>
      </c>
      <c r="BE4606" s="5">
        <v>109</v>
      </c>
      <c r="BF4606" s="5">
        <v>104</v>
      </c>
      <c r="BG4606" s="5">
        <v>105</v>
      </c>
      <c r="BH4606" s="5">
        <v>107</v>
      </c>
      <c r="BI4606" s="5">
        <v>106</v>
      </c>
      <c r="BJ4606" s="5">
        <v>102</v>
      </c>
      <c r="BK4606" s="5">
        <v>103</v>
      </c>
      <c r="BL4606" s="5">
        <v>107</v>
      </c>
      <c r="BM4606" s="5">
        <v>107</v>
      </c>
      <c r="BN4606" s="5">
        <v>106</v>
      </c>
      <c r="BO4606" s="5">
        <v>106</v>
      </c>
      <c r="BP4606" s="5">
        <v>106</v>
      </c>
      <c r="BQ4606" s="5">
        <v>105</v>
      </c>
      <c r="BR4606" s="5">
        <v>99</v>
      </c>
      <c r="BS4606">
        <v>106</v>
      </c>
      <c r="BT4606">
        <v>91</v>
      </c>
      <c r="BU4606">
        <v>88</v>
      </c>
      <c r="BV4606">
        <v>97</v>
      </c>
      <c r="BW4606">
        <v>100</v>
      </c>
      <c r="BX4606">
        <v>102</v>
      </c>
      <c r="BY4606">
        <v>102</v>
      </c>
      <c r="BZ4606">
        <v>101</v>
      </c>
      <c r="CA4606">
        <v>101</v>
      </c>
      <c r="CB4606">
        <v>97</v>
      </c>
      <c r="CC4606">
        <v>93</v>
      </c>
      <c r="CD4606">
        <v>95</v>
      </c>
      <c r="CE4606">
        <v>95</v>
      </c>
      <c r="CF4606">
        <v>97</v>
      </c>
      <c r="CG4606">
        <v>97</v>
      </c>
      <c r="CH4606">
        <v>100</v>
      </c>
      <c r="CI4606">
        <v>100</v>
      </c>
      <c r="CJ4606">
        <v>93</v>
      </c>
      <c r="CK4606">
        <v>68</v>
      </c>
      <c r="CL4606">
        <v>73</v>
      </c>
      <c r="CM4606">
        <v>101</v>
      </c>
      <c r="CN4606">
        <v>79</v>
      </c>
      <c r="CO4606">
        <v>94</v>
      </c>
      <c r="CP4606">
        <v>94</v>
      </c>
      <c r="CQ4606">
        <v>98</v>
      </c>
      <c r="CR4606">
        <v>99</v>
      </c>
      <c r="CS4606">
        <v>100</v>
      </c>
      <c r="CT4606">
        <v>100</v>
      </c>
      <c r="CU4606">
        <v>101</v>
      </c>
      <c r="CV4606">
        <v>103</v>
      </c>
      <c r="CW4606">
        <v>104</v>
      </c>
      <c r="CX4606" t="s">
        <v>2</v>
      </c>
      <c r="CY4606" t="s">
        <v>32</v>
      </c>
      <c r="CZ4606" s="1">
        <f t="shared" si="5586"/>
        <v>0.85309348337796653</v>
      </c>
      <c r="DA4606" s="4">
        <f t="shared" si="5587"/>
        <v>103.41935483870968</v>
      </c>
      <c r="DB4606" s="4"/>
      <c r="DC4606" s="4"/>
      <c r="DD4606" s="4"/>
    </row>
    <row r="4607" spans="1:111" x14ac:dyDescent="0.25">
      <c r="A4607" t="s">
        <v>234</v>
      </c>
      <c r="B4607">
        <v>36.623899999999999</v>
      </c>
      <c r="C4607">
        <v>-116.02249999999999</v>
      </c>
      <c r="D4607">
        <v>3284</v>
      </c>
      <c r="E4607" t="s">
        <v>1</v>
      </c>
      <c r="F4607">
        <v>77.5</v>
      </c>
      <c r="G4607">
        <v>2023</v>
      </c>
      <c r="H4607">
        <v>8</v>
      </c>
      <c r="I4607" t="s">
        <v>260</v>
      </c>
      <c r="J4607">
        <v>87</v>
      </c>
      <c r="K4607">
        <v>89</v>
      </c>
      <c r="L4607">
        <v>91</v>
      </c>
      <c r="M4607">
        <v>92</v>
      </c>
      <c r="N4607">
        <v>94</v>
      </c>
      <c r="O4607">
        <v>88</v>
      </c>
      <c r="P4607">
        <v>75</v>
      </c>
      <c r="Q4607">
        <v>83</v>
      </c>
      <c r="R4607">
        <v>87</v>
      </c>
      <c r="S4607">
        <v>89</v>
      </c>
      <c r="T4607">
        <v>82</v>
      </c>
      <c r="U4607">
        <v>81</v>
      </c>
      <c r="V4607">
        <v>87</v>
      </c>
      <c r="W4607">
        <v>87</v>
      </c>
      <c r="X4607">
        <v>92</v>
      </c>
      <c r="Y4607">
        <v>83</v>
      </c>
      <c r="Z4607">
        <v>93</v>
      </c>
      <c r="AA4607">
        <v>94</v>
      </c>
      <c r="AB4607">
        <v>90</v>
      </c>
      <c r="AC4607">
        <v>85</v>
      </c>
      <c r="AD4607">
        <v>88</v>
      </c>
      <c r="AE4607">
        <v>88</v>
      </c>
      <c r="AF4607">
        <v>84</v>
      </c>
      <c r="AG4607">
        <v>91</v>
      </c>
      <c r="AH4607">
        <v>91</v>
      </c>
      <c r="AI4607">
        <v>90</v>
      </c>
      <c r="AJ4607">
        <v>92</v>
      </c>
      <c r="AK4607">
        <v>93</v>
      </c>
      <c r="AL4607">
        <v>95</v>
      </c>
      <c r="AM4607">
        <v>99</v>
      </c>
      <c r="AN4607" s="5">
        <v>104</v>
      </c>
      <c r="AO4607" s="5">
        <v>106</v>
      </c>
      <c r="AP4607" s="5">
        <v>106</v>
      </c>
      <c r="AQ4607" s="5">
        <v>99</v>
      </c>
      <c r="AR4607" s="5">
        <v>101</v>
      </c>
      <c r="AS4607" s="5">
        <v>100</v>
      </c>
      <c r="AT4607" s="5">
        <v>98</v>
      </c>
      <c r="AU4607" s="5">
        <v>100</v>
      </c>
      <c r="AV4607" s="5">
        <v>98</v>
      </c>
      <c r="AW4607" s="5">
        <v>99</v>
      </c>
      <c r="AX4607" s="5">
        <v>102</v>
      </c>
      <c r="AY4607" s="5">
        <v>101</v>
      </c>
      <c r="AZ4607" s="5">
        <v>102</v>
      </c>
      <c r="BA4607" s="5">
        <v>107</v>
      </c>
      <c r="BB4607" s="5">
        <v>111</v>
      </c>
      <c r="BC4607" s="5">
        <v>113</v>
      </c>
      <c r="BD4607" s="5">
        <v>109</v>
      </c>
      <c r="BE4607" s="5">
        <v>106</v>
      </c>
      <c r="BF4607" s="5">
        <v>105</v>
      </c>
      <c r="BG4607" s="5">
        <v>107</v>
      </c>
      <c r="BH4607" s="5">
        <v>109</v>
      </c>
      <c r="BI4607" s="5">
        <v>112</v>
      </c>
      <c r="BJ4607" s="5">
        <v>108</v>
      </c>
      <c r="BK4607" s="5">
        <v>103</v>
      </c>
      <c r="BL4607" s="5">
        <v>106</v>
      </c>
      <c r="BM4607" s="5">
        <v>107</v>
      </c>
      <c r="BN4607" s="5">
        <v>105</v>
      </c>
      <c r="BO4607" s="5">
        <v>106</v>
      </c>
      <c r="BP4607" s="5">
        <v>105</v>
      </c>
      <c r="BQ4607" s="5">
        <v>106</v>
      </c>
      <c r="BR4607" s="5">
        <v>99</v>
      </c>
      <c r="BS4607">
        <v>91</v>
      </c>
      <c r="BT4607">
        <v>98</v>
      </c>
      <c r="BU4607">
        <v>98</v>
      </c>
      <c r="BV4607">
        <v>99</v>
      </c>
      <c r="BW4607">
        <v>102</v>
      </c>
      <c r="BX4607">
        <v>102</v>
      </c>
      <c r="BY4607">
        <v>101</v>
      </c>
      <c r="BZ4607">
        <v>98</v>
      </c>
      <c r="CA4607">
        <v>96</v>
      </c>
      <c r="CB4607">
        <v>94</v>
      </c>
      <c r="CC4607">
        <v>96</v>
      </c>
      <c r="CD4607">
        <v>97</v>
      </c>
      <c r="CE4607">
        <v>96</v>
      </c>
      <c r="CF4607">
        <v>99</v>
      </c>
      <c r="CG4607">
        <v>101</v>
      </c>
      <c r="CH4607">
        <v>98</v>
      </c>
      <c r="CI4607">
        <v>102</v>
      </c>
      <c r="CJ4607">
        <v>100</v>
      </c>
      <c r="CK4607">
        <v>82</v>
      </c>
      <c r="CL4607">
        <v>75</v>
      </c>
      <c r="CM4607">
        <v>78</v>
      </c>
      <c r="CN4607">
        <v>85</v>
      </c>
      <c r="CO4607">
        <v>91</v>
      </c>
      <c r="CP4607">
        <v>95</v>
      </c>
      <c r="CQ4607">
        <v>97</v>
      </c>
      <c r="CR4607">
        <v>98</v>
      </c>
      <c r="CS4607">
        <v>97</v>
      </c>
      <c r="CT4607">
        <v>98</v>
      </c>
      <c r="CU4607">
        <v>102</v>
      </c>
      <c r="CV4607">
        <v>102</v>
      </c>
      <c r="CW4607">
        <v>100</v>
      </c>
      <c r="CX4607" t="s">
        <v>2</v>
      </c>
      <c r="CY4607" t="s">
        <v>235</v>
      </c>
      <c r="CZ4607" s="1">
        <f t="shared" si="5586"/>
        <v>0.9254667592324044</v>
      </c>
      <c r="DA4607" s="4">
        <f t="shared" si="5587"/>
        <v>104.51612903225806</v>
      </c>
      <c r="DB4607" s="4"/>
      <c r="DC4607" s="4"/>
      <c r="DD4607" s="4"/>
    </row>
    <row r="4608" spans="1:111" x14ac:dyDescent="0.25">
      <c r="A4608" t="s">
        <v>199</v>
      </c>
      <c r="B4608">
        <v>35.154200000000003</v>
      </c>
      <c r="C4608">
        <v>-117.1756</v>
      </c>
      <c r="D4608">
        <v>3240</v>
      </c>
      <c r="E4608" t="s">
        <v>1</v>
      </c>
      <c r="F4608">
        <v>148</v>
      </c>
      <c r="G4608">
        <v>2023</v>
      </c>
      <c r="H4608">
        <v>8</v>
      </c>
      <c r="I4608" t="s">
        <v>260</v>
      </c>
      <c r="J4608">
        <v>85</v>
      </c>
      <c r="K4608">
        <v>86</v>
      </c>
      <c r="L4608">
        <v>92</v>
      </c>
      <c r="M4608">
        <v>93</v>
      </c>
      <c r="N4608">
        <v>89</v>
      </c>
      <c r="O4608">
        <v>78</v>
      </c>
      <c r="P4608">
        <v>71</v>
      </c>
      <c r="Q4608">
        <v>81</v>
      </c>
      <c r="R4608">
        <v>85</v>
      </c>
      <c r="S4608">
        <v>84</v>
      </c>
      <c r="T4608">
        <v>78</v>
      </c>
      <c r="U4608">
        <v>79</v>
      </c>
      <c r="V4608">
        <v>85</v>
      </c>
      <c r="W4608">
        <v>90</v>
      </c>
      <c r="X4608">
        <v>89</v>
      </c>
      <c r="Y4608">
        <v>88</v>
      </c>
      <c r="Z4608">
        <v>94</v>
      </c>
      <c r="AA4608">
        <v>88</v>
      </c>
      <c r="AB4608">
        <v>80</v>
      </c>
      <c r="AC4608">
        <v>82</v>
      </c>
      <c r="AD4608">
        <v>83</v>
      </c>
      <c r="AE4608">
        <v>81</v>
      </c>
      <c r="AF4608">
        <v>82</v>
      </c>
      <c r="AG4608">
        <v>87</v>
      </c>
      <c r="AH4608">
        <v>86</v>
      </c>
      <c r="AI4608">
        <v>86</v>
      </c>
      <c r="AJ4608">
        <v>90</v>
      </c>
      <c r="AK4608">
        <v>88</v>
      </c>
      <c r="AL4608">
        <v>95</v>
      </c>
      <c r="AM4608">
        <v>99</v>
      </c>
      <c r="AN4608" s="5">
        <v>104</v>
      </c>
      <c r="AO4608" s="5">
        <v>106</v>
      </c>
      <c r="AP4608" s="5">
        <v>101</v>
      </c>
      <c r="AQ4608" s="5">
        <v>95</v>
      </c>
      <c r="AR4608" s="5">
        <v>96</v>
      </c>
      <c r="AS4608" s="5">
        <v>94</v>
      </c>
      <c r="AT4608" s="5">
        <v>93</v>
      </c>
      <c r="AU4608" s="5">
        <v>95</v>
      </c>
      <c r="AV4608" s="5">
        <v>91</v>
      </c>
      <c r="AW4608" s="5">
        <v>96</v>
      </c>
      <c r="AX4608" s="5">
        <v>98</v>
      </c>
      <c r="AY4608" s="5">
        <v>95</v>
      </c>
      <c r="AZ4608" s="5">
        <v>101</v>
      </c>
      <c r="BA4608" s="5">
        <v>107</v>
      </c>
      <c r="BB4608" s="5">
        <v>110</v>
      </c>
      <c r="BC4608" s="5">
        <v>112</v>
      </c>
      <c r="BD4608" s="5">
        <v>105</v>
      </c>
      <c r="BE4608" s="5">
        <v>100</v>
      </c>
      <c r="BF4608" s="5">
        <v>103</v>
      </c>
      <c r="BG4608" s="5">
        <v>104</v>
      </c>
      <c r="BH4608" s="5">
        <v>106</v>
      </c>
      <c r="BI4608" s="5">
        <v>107</v>
      </c>
      <c r="BJ4608" s="5">
        <v>99</v>
      </c>
      <c r="BK4608" s="5">
        <v>102</v>
      </c>
      <c r="BL4608" s="5">
        <v>104</v>
      </c>
      <c r="BM4608" s="5">
        <v>103</v>
      </c>
      <c r="BN4608" s="5">
        <v>104</v>
      </c>
      <c r="BO4608" s="5">
        <v>103</v>
      </c>
      <c r="BP4608" s="5">
        <v>103</v>
      </c>
      <c r="BQ4608" s="5">
        <v>102</v>
      </c>
      <c r="BR4608" s="5">
        <v>95</v>
      </c>
      <c r="BS4608">
        <v>97</v>
      </c>
      <c r="BT4608">
        <v>96</v>
      </c>
      <c r="BU4608">
        <v>93</v>
      </c>
      <c r="BV4608">
        <v>97</v>
      </c>
      <c r="BW4608">
        <v>99</v>
      </c>
      <c r="BX4608">
        <v>99</v>
      </c>
      <c r="BY4608">
        <v>97</v>
      </c>
      <c r="BZ4608">
        <v>96</v>
      </c>
      <c r="CA4608">
        <v>91</v>
      </c>
      <c r="CB4608">
        <v>85</v>
      </c>
      <c r="CC4608">
        <v>91</v>
      </c>
      <c r="CD4608">
        <v>95</v>
      </c>
      <c r="CE4608">
        <v>97</v>
      </c>
      <c r="CF4608">
        <v>98</v>
      </c>
      <c r="CG4608">
        <v>98</v>
      </c>
      <c r="CH4608">
        <v>100</v>
      </c>
      <c r="CI4608">
        <v>100</v>
      </c>
      <c r="CJ4608">
        <v>97</v>
      </c>
      <c r="CK4608">
        <v>84</v>
      </c>
      <c r="CL4608">
        <v>69</v>
      </c>
      <c r="CM4608">
        <v>77</v>
      </c>
      <c r="CN4608">
        <v>86</v>
      </c>
      <c r="CO4608">
        <v>93</v>
      </c>
      <c r="CP4608">
        <v>94</v>
      </c>
      <c r="CQ4608">
        <v>95</v>
      </c>
      <c r="CR4608">
        <v>93</v>
      </c>
      <c r="CS4608">
        <v>98</v>
      </c>
      <c r="CT4608">
        <v>101</v>
      </c>
      <c r="CU4608">
        <v>100</v>
      </c>
      <c r="CV4608">
        <v>100</v>
      </c>
      <c r="CW4608">
        <v>98</v>
      </c>
      <c r="CX4608" t="s">
        <v>5</v>
      </c>
      <c r="CY4608" t="s">
        <v>200</v>
      </c>
      <c r="CZ4608" s="1">
        <f t="shared" si="5586"/>
        <v>0.92177860166830738</v>
      </c>
      <c r="DA4608" s="4">
        <f t="shared" si="5587"/>
        <v>101.09677419354838</v>
      </c>
      <c r="DB4608" s="4"/>
      <c r="DC4608" s="4"/>
      <c r="DD4608" s="4"/>
    </row>
    <row r="4609" spans="1:108" x14ac:dyDescent="0.25">
      <c r="A4609" t="s">
        <v>161</v>
      </c>
      <c r="B4609">
        <v>36.620600000000003</v>
      </c>
      <c r="C4609">
        <v>-116.0278</v>
      </c>
      <c r="D4609">
        <v>3230</v>
      </c>
      <c r="E4609" t="s">
        <v>1</v>
      </c>
      <c r="F4609">
        <v>77</v>
      </c>
      <c r="G4609">
        <v>2023</v>
      </c>
      <c r="H4609">
        <v>8</v>
      </c>
      <c r="I4609" t="s">
        <v>260</v>
      </c>
      <c r="J4609">
        <v>88</v>
      </c>
      <c r="K4609">
        <v>89</v>
      </c>
      <c r="L4609">
        <v>92</v>
      </c>
      <c r="M4609">
        <v>94</v>
      </c>
      <c r="N4609">
        <v>93</v>
      </c>
      <c r="O4609">
        <v>89</v>
      </c>
      <c r="P4609">
        <v>74</v>
      </c>
      <c r="Q4609">
        <v>83</v>
      </c>
      <c r="R4609">
        <v>88</v>
      </c>
      <c r="S4609">
        <v>90</v>
      </c>
      <c r="T4609">
        <v>82</v>
      </c>
      <c r="U4609">
        <v>83</v>
      </c>
      <c r="V4609">
        <v>88</v>
      </c>
      <c r="W4609">
        <v>89</v>
      </c>
      <c r="X4609">
        <v>93</v>
      </c>
      <c r="Y4609">
        <v>83</v>
      </c>
      <c r="Z4609">
        <v>94</v>
      </c>
      <c r="AA4609">
        <v>96</v>
      </c>
      <c r="AB4609">
        <v>90</v>
      </c>
      <c r="AC4609">
        <v>85</v>
      </c>
      <c r="AD4609">
        <v>89</v>
      </c>
      <c r="AE4609">
        <v>88</v>
      </c>
      <c r="AF4609">
        <v>85</v>
      </c>
      <c r="AG4609">
        <v>92</v>
      </c>
      <c r="AH4609">
        <v>92</v>
      </c>
      <c r="AI4609">
        <v>91</v>
      </c>
      <c r="AJ4609">
        <v>93</v>
      </c>
      <c r="AK4609">
        <v>93</v>
      </c>
      <c r="AL4609">
        <v>98</v>
      </c>
      <c r="AM4609">
        <v>101</v>
      </c>
      <c r="AN4609" s="5">
        <v>106</v>
      </c>
      <c r="AO4609" s="5">
        <v>107</v>
      </c>
      <c r="AP4609" s="5">
        <v>107</v>
      </c>
      <c r="AQ4609" s="5">
        <v>100</v>
      </c>
      <c r="AR4609" s="5">
        <v>102</v>
      </c>
      <c r="AS4609" s="5">
        <v>100</v>
      </c>
      <c r="AT4609" s="5">
        <v>99</v>
      </c>
      <c r="AU4609" s="5">
        <v>101</v>
      </c>
      <c r="AV4609" s="5">
        <v>99</v>
      </c>
      <c r="AW4609" s="5">
        <v>100</v>
      </c>
      <c r="AX4609" s="5">
        <v>102</v>
      </c>
      <c r="AY4609" s="5">
        <v>102</v>
      </c>
      <c r="AZ4609" s="5">
        <v>103</v>
      </c>
      <c r="BA4609" s="5">
        <v>108</v>
      </c>
      <c r="BB4609" s="5">
        <v>112</v>
      </c>
      <c r="BC4609" s="5">
        <v>114</v>
      </c>
      <c r="BD4609" s="5">
        <v>110</v>
      </c>
      <c r="BE4609" s="5">
        <v>107</v>
      </c>
      <c r="BF4609" s="5">
        <v>105</v>
      </c>
      <c r="BG4609" s="5">
        <v>108</v>
      </c>
      <c r="BH4609" s="5">
        <v>110</v>
      </c>
      <c r="BI4609" s="5">
        <v>113</v>
      </c>
      <c r="BJ4609" s="5">
        <v>110</v>
      </c>
      <c r="BK4609" s="5">
        <v>104</v>
      </c>
      <c r="BL4609" s="5">
        <v>107</v>
      </c>
      <c r="BM4609" s="5">
        <v>107</v>
      </c>
      <c r="BN4609" s="5">
        <v>107</v>
      </c>
      <c r="BO4609" s="5">
        <v>107</v>
      </c>
      <c r="BP4609" s="5">
        <v>106</v>
      </c>
      <c r="BQ4609" s="5">
        <v>106</v>
      </c>
      <c r="BR4609" s="5">
        <v>100</v>
      </c>
      <c r="BS4609">
        <v>92</v>
      </c>
      <c r="BT4609">
        <v>98</v>
      </c>
      <c r="BU4609">
        <v>99</v>
      </c>
      <c r="BV4609">
        <v>100</v>
      </c>
      <c r="BW4609">
        <v>103</v>
      </c>
      <c r="BX4609">
        <v>103</v>
      </c>
      <c r="BY4609">
        <v>101</v>
      </c>
      <c r="BZ4609">
        <v>99</v>
      </c>
      <c r="CA4609">
        <v>96</v>
      </c>
      <c r="CB4609">
        <v>94</v>
      </c>
      <c r="CC4609">
        <v>97</v>
      </c>
      <c r="CD4609">
        <v>99</v>
      </c>
      <c r="CE4609">
        <v>99</v>
      </c>
      <c r="CF4609">
        <v>100</v>
      </c>
      <c r="CG4609">
        <v>102</v>
      </c>
      <c r="CH4609">
        <v>99</v>
      </c>
      <c r="CI4609">
        <v>103</v>
      </c>
      <c r="CJ4609">
        <v>101</v>
      </c>
      <c r="CK4609">
        <v>82</v>
      </c>
      <c r="CL4609">
        <v>75</v>
      </c>
      <c r="CM4609">
        <v>79</v>
      </c>
      <c r="CN4609">
        <v>86</v>
      </c>
      <c r="CO4609">
        <v>92</v>
      </c>
      <c r="CP4609">
        <v>96</v>
      </c>
      <c r="CQ4609">
        <v>98</v>
      </c>
      <c r="CR4609">
        <v>99</v>
      </c>
      <c r="CS4609">
        <v>98</v>
      </c>
      <c r="CT4609">
        <v>99</v>
      </c>
      <c r="CU4609">
        <v>103</v>
      </c>
      <c r="CV4609">
        <v>103</v>
      </c>
      <c r="CW4609">
        <v>101</v>
      </c>
      <c r="CX4609" t="s">
        <v>2</v>
      </c>
      <c r="CY4609" t="s">
        <v>162</v>
      </c>
      <c r="CZ4609" s="1">
        <f t="shared" si="5586"/>
        <v>0.93124948826155252</v>
      </c>
      <c r="DA4609" s="4">
        <f t="shared" si="5587"/>
        <v>105.45161290322581</v>
      </c>
      <c r="DB4609" s="4"/>
      <c r="DC4609" s="4"/>
      <c r="DD4609" s="4"/>
    </row>
    <row r="4610" spans="1:108" x14ac:dyDescent="0.25">
      <c r="A4610" t="s">
        <v>251</v>
      </c>
      <c r="B4610">
        <v>34.359200000000001</v>
      </c>
      <c r="C4610">
        <v>-116.5378</v>
      </c>
      <c r="D4610">
        <v>3167</v>
      </c>
      <c r="E4610" t="s">
        <v>1</v>
      </c>
      <c r="F4610">
        <v>235.6</v>
      </c>
      <c r="G4610">
        <v>2023</v>
      </c>
      <c r="H4610">
        <v>8</v>
      </c>
      <c r="I4610" t="s">
        <v>260</v>
      </c>
      <c r="J4610">
        <v>80</v>
      </c>
      <c r="K4610">
        <v>85</v>
      </c>
      <c r="L4610">
        <v>87</v>
      </c>
      <c r="M4610">
        <v>91</v>
      </c>
      <c r="N4610">
        <v>92</v>
      </c>
      <c r="O4610">
        <v>88</v>
      </c>
      <c r="P4610">
        <v>82</v>
      </c>
      <c r="Q4610">
        <v>82</v>
      </c>
      <c r="R4610">
        <v>84</v>
      </c>
      <c r="S4610">
        <v>86</v>
      </c>
      <c r="T4610">
        <v>85</v>
      </c>
      <c r="U4610">
        <v>78</v>
      </c>
      <c r="V4610">
        <v>81</v>
      </c>
      <c r="W4610">
        <v>85</v>
      </c>
      <c r="X4610">
        <v>89</v>
      </c>
      <c r="Y4610">
        <v>91</v>
      </c>
      <c r="Z4610">
        <v>88</v>
      </c>
      <c r="AA4610">
        <v>96</v>
      </c>
      <c r="AB4610">
        <v>94</v>
      </c>
      <c r="AC4610">
        <v>89</v>
      </c>
      <c r="AD4610">
        <v>87</v>
      </c>
      <c r="AE4610">
        <v>88</v>
      </c>
      <c r="AF4610">
        <v>88</v>
      </c>
      <c r="AG4610">
        <v>84</v>
      </c>
      <c r="AH4610">
        <v>91</v>
      </c>
      <c r="AI4610">
        <v>90</v>
      </c>
      <c r="AJ4610">
        <v>90</v>
      </c>
      <c r="AK4610">
        <v>92</v>
      </c>
      <c r="AL4610">
        <v>91</v>
      </c>
      <c r="AM4610">
        <v>95</v>
      </c>
      <c r="AN4610" s="5">
        <v>100</v>
      </c>
      <c r="AO4610" s="5">
        <v>103</v>
      </c>
      <c r="AP4610" s="5">
        <v>107</v>
      </c>
      <c r="AQ4610" s="5">
        <v>104</v>
      </c>
      <c r="AR4610" s="5">
        <v>100</v>
      </c>
      <c r="AS4610" s="5">
        <v>97</v>
      </c>
      <c r="AT4610" s="5">
        <v>97</v>
      </c>
      <c r="AU4610" s="5">
        <v>95</v>
      </c>
      <c r="AV4610" s="5">
        <v>96</v>
      </c>
      <c r="AW4610" s="5">
        <v>97</v>
      </c>
      <c r="AX4610" s="5">
        <v>101</v>
      </c>
      <c r="AY4610" s="5">
        <v>101</v>
      </c>
      <c r="AZ4610" s="5">
        <v>101</v>
      </c>
      <c r="BA4610" s="5">
        <v>100</v>
      </c>
      <c r="BB4610" s="5">
        <v>106</v>
      </c>
      <c r="BC4610" s="5">
        <v>109</v>
      </c>
      <c r="BD4610" s="5">
        <v>110</v>
      </c>
      <c r="BE4610" s="5">
        <v>107</v>
      </c>
      <c r="BF4610" s="5">
        <v>104</v>
      </c>
      <c r="BG4610" s="5">
        <v>105</v>
      </c>
      <c r="BH4610" s="5">
        <v>106</v>
      </c>
      <c r="BI4610" s="5">
        <v>108</v>
      </c>
      <c r="BJ4610" s="5">
        <v>107</v>
      </c>
      <c r="BK4610" s="5">
        <v>99</v>
      </c>
      <c r="BL4610" s="5">
        <v>103</v>
      </c>
      <c r="BM4610" s="5">
        <v>106</v>
      </c>
      <c r="BN4610" s="5">
        <v>106</v>
      </c>
      <c r="BO4610" s="5">
        <v>105</v>
      </c>
      <c r="BP4610" s="5">
        <v>107</v>
      </c>
      <c r="BQ4610" s="5">
        <v>104</v>
      </c>
      <c r="BR4610" s="5">
        <v>105</v>
      </c>
      <c r="BS4610">
        <v>90</v>
      </c>
      <c r="BT4610">
        <v>96</v>
      </c>
      <c r="BU4610">
        <v>99</v>
      </c>
      <c r="BV4610">
        <v>97</v>
      </c>
      <c r="BW4610">
        <v>98</v>
      </c>
      <c r="BX4610">
        <v>102</v>
      </c>
      <c r="BY4610">
        <v>102</v>
      </c>
      <c r="BZ4610">
        <v>101</v>
      </c>
      <c r="CA4610">
        <v>98</v>
      </c>
      <c r="CB4610">
        <v>95</v>
      </c>
      <c r="CC4610">
        <v>89</v>
      </c>
      <c r="CD4610">
        <v>93</v>
      </c>
      <c r="CE4610">
        <v>94</v>
      </c>
      <c r="CF4610">
        <v>97</v>
      </c>
      <c r="CG4610">
        <v>99</v>
      </c>
      <c r="CH4610">
        <v>100</v>
      </c>
      <c r="CI4610">
        <v>99</v>
      </c>
      <c r="CJ4610">
        <v>103</v>
      </c>
      <c r="CK4610">
        <v>98</v>
      </c>
      <c r="CL4610">
        <v>80</v>
      </c>
      <c r="CM4610">
        <v>69</v>
      </c>
      <c r="CN4610">
        <v>80</v>
      </c>
      <c r="CO4610">
        <v>85</v>
      </c>
      <c r="CP4610">
        <v>94</v>
      </c>
      <c r="CQ4610">
        <v>95</v>
      </c>
      <c r="CR4610">
        <v>98</v>
      </c>
      <c r="CS4610">
        <v>101</v>
      </c>
      <c r="CT4610">
        <v>99</v>
      </c>
      <c r="CU4610">
        <v>101</v>
      </c>
      <c r="CW4610">
        <v>105</v>
      </c>
      <c r="CX4610" t="s">
        <v>5</v>
      </c>
      <c r="CY4610" t="s">
        <v>252</v>
      </c>
      <c r="CZ4610" s="1">
        <f t="shared" si="5586"/>
        <v>0.76984125673064885</v>
      </c>
      <c r="DA4610" s="4">
        <f t="shared" si="5587"/>
        <v>103.09677419354838</v>
      </c>
      <c r="DB4610" s="4"/>
      <c r="DC4610" s="4"/>
      <c r="DD4610" s="4"/>
    </row>
    <row r="4611" spans="1:108" x14ac:dyDescent="0.25">
      <c r="A4611" t="s">
        <v>165</v>
      </c>
      <c r="B4611">
        <v>34.502499999999998</v>
      </c>
      <c r="C4611">
        <v>-117.8969</v>
      </c>
      <c r="D4611">
        <v>3101</v>
      </c>
      <c r="E4611" t="s">
        <v>1</v>
      </c>
      <c r="F4611">
        <v>236.8</v>
      </c>
      <c r="G4611">
        <v>2023</v>
      </c>
      <c r="H4611">
        <v>8</v>
      </c>
      <c r="I4611" t="s">
        <v>260</v>
      </c>
      <c r="J4611">
        <v>82</v>
      </c>
      <c r="K4611">
        <v>82</v>
      </c>
      <c r="L4611">
        <v>90</v>
      </c>
      <c r="M4611">
        <v>92</v>
      </c>
      <c r="N4611">
        <v>90</v>
      </c>
      <c r="O4611">
        <v>78</v>
      </c>
      <c r="P4611">
        <v>71</v>
      </c>
      <c r="Q4611">
        <v>82</v>
      </c>
      <c r="R4611">
        <v>83</v>
      </c>
      <c r="S4611">
        <v>82</v>
      </c>
      <c r="T4611">
        <v>75</v>
      </c>
      <c r="U4611">
        <v>78</v>
      </c>
      <c r="V4611">
        <v>83</v>
      </c>
      <c r="W4611">
        <v>86</v>
      </c>
      <c r="X4611">
        <v>85</v>
      </c>
      <c r="Y4611">
        <v>93</v>
      </c>
      <c r="Z4611">
        <v>90</v>
      </c>
      <c r="AA4611">
        <v>93</v>
      </c>
      <c r="AB4611">
        <v>89</v>
      </c>
      <c r="AC4611">
        <v>82</v>
      </c>
      <c r="AD4611">
        <v>82</v>
      </c>
      <c r="AE4611">
        <v>85</v>
      </c>
      <c r="AF4611">
        <v>83</v>
      </c>
      <c r="AG4611">
        <v>84</v>
      </c>
      <c r="AH4611">
        <v>87</v>
      </c>
      <c r="AI4611">
        <v>85</v>
      </c>
      <c r="AJ4611">
        <v>89</v>
      </c>
      <c r="AK4611">
        <v>85</v>
      </c>
      <c r="AL4611">
        <v>94</v>
      </c>
      <c r="AM4611">
        <v>100</v>
      </c>
      <c r="AN4611" s="5">
        <v>104</v>
      </c>
      <c r="AO4611" s="5">
        <v>104</v>
      </c>
      <c r="AP4611" s="5">
        <v>100</v>
      </c>
      <c r="AQ4611" s="5">
        <v>94</v>
      </c>
      <c r="AR4611" s="5">
        <v>94</v>
      </c>
      <c r="AS4611" s="5">
        <v>94</v>
      </c>
      <c r="AT4611" s="5">
        <v>91</v>
      </c>
      <c r="AU4611" s="5">
        <v>94</v>
      </c>
      <c r="AV4611" s="5">
        <v>89</v>
      </c>
      <c r="AW4611" s="5">
        <v>96</v>
      </c>
      <c r="AX4611" s="5">
        <v>98</v>
      </c>
      <c r="AY4611" s="5">
        <v>98</v>
      </c>
      <c r="AZ4611" s="5">
        <v>96</v>
      </c>
      <c r="BA4611" s="5">
        <v>104</v>
      </c>
      <c r="BB4611" s="5">
        <v>109</v>
      </c>
      <c r="BC4611" s="5">
        <v>110</v>
      </c>
      <c r="BD4611" s="5">
        <v>103</v>
      </c>
      <c r="BE4611" s="5">
        <v>100</v>
      </c>
      <c r="BF4611" s="5">
        <v>101</v>
      </c>
      <c r="BG4611" s="5">
        <v>109</v>
      </c>
      <c r="BH4611" s="5">
        <v>106</v>
      </c>
      <c r="BI4611" s="5">
        <v>108</v>
      </c>
      <c r="BJ4611" s="5">
        <v>101</v>
      </c>
      <c r="BK4611" s="5">
        <v>109</v>
      </c>
      <c r="BL4611" s="5">
        <v>104</v>
      </c>
      <c r="BM4611" s="5">
        <v>104</v>
      </c>
      <c r="BN4611" s="5">
        <v>104</v>
      </c>
      <c r="BO4611" s="5">
        <v>105</v>
      </c>
      <c r="BP4611" s="5">
        <v>109</v>
      </c>
      <c r="BQ4611" s="5">
        <v>103</v>
      </c>
      <c r="BR4611" s="5">
        <v>98</v>
      </c>
      <c r="BS4611">
        <v>105</v>
      </c>
      <c r="BT4611">
        <v>105</v>
      </c>
      <c r="BU4611">
        <v>105</v>
      </c>
      <c r="BV4611">
        <v>97</v>
      </c>
      <c r="BW4611">
        <v>100</v>
      </c>
      <c r="BX4611">
        <v>98</v>
      </c>
      <c r="BY4611">
        <v>101</v>
      </c>
      <c r="BZ4611">
        <v>105</v>
      </c>
      <c r="CA4611">
        <v>97</v>
      </c>
      <c r="CB4611">
        <v>92</v>
      </c>
      <c r="CC4611">
        <v>90</v>
      </c>
      <c r="CD4611">
        <v>92</v>
      </c>
      <c r="CE4611">
        <v>97</v>
      </c>
      <c r="CF4611">
        <v>99</v>
      </c>
      <c r="CG4611">
        <v>98</v>
      </c>
      <c r="CH4611">
        <v>98</v>
      </c>
      <c r="CI4611">
        <v>95</v>
      </c>
      <c r="CJ4611">
        <v>102</v>
      </c>
      <c r="CK4611">
        <v>99</v>
      </c>
      <c r="CL4611">
        <v>78</v>
      </c>
      <c r="CM4611">
        <v>76</v>
      </c>
      <c r="CN4611">
        <v>84</v>
      </c>
      <c r="CO4611">
        <v>91</v>
      </c>
      <c r="CP4611">
        <v>91</v>
      </c>
      <c r="CQ4611">
        <v>92</v>
      </c>
      <c r="CR4611">
        <v>95</v>
      </c>
      <c r="CS4611">
        <v>98</v>
      </c>
      <c r="CT4611">
        <v>101</v>
      </c>
      <c r="CU4611">
        <v>101</v>
      </c>
      <c r="CV4611">
        <v>99</v>
      </c>
      <c r="CW4611">
        <v>96</v>
      </c>
      <c r="CX4611" t="s">
        <v>5</v>
      </c>
      <c r="CY4611" t="s">
        <v>166</v>
      </c>
      <c r="CZ4611" s="1">
        <f t="shared" si="5586"/>
        <v>0.90654387296350991</v>
      </c>
      <c r="DA4611" s="4">
        <f t="shared" si="5587"/>
        <v>101.25806451612904</v>
      </c>
      <c r="DB4611" s="4"/>
      <c r="DC4611" s="4"/>
      <c r="DD4611" s="4"/>
    </row>
    <row r="4612" spans="1:108" x14ac:dyDescent="0.25">
      <c r="A4612" t="s">
        <v>65</v>
      </c>
      <c r="B4612">
        <v>36.438099999999999</v>
      </c>
      <c r="C4612">
        <v>-115.36</v>
      </c>
      <c r="D4612">
        <v>2914</v>
      </c>
      <c r="E4612" t="s">
        <v>1</v>
      </c>
      <c r="F4612">
        <v>134.69999999999999</v>
      </c>
      <c r="G4612">
        <v>2023</v>
      </c>
      <c r="H4612">
        <v>8</v>
      </c>
      <c r="I4612" t="s">
        <v>260</v>
      </c>
      <c r="J4612">
        <v>88</v>
      </c>
      <c r="K4612">
        <v>90</v>
      </c>
      <c r="L4612">
        <v>93</v>
      </c>
      <c r="M4612">
        <v>95</v>
      </c>
      <c r="N4612">
        <v>97</v>
      </c>
      <c r="O4612">
        <v>88</v>
      </c>
      <c r="P4612">
        <v>79</v>
      </c>
      <c r="Q4612">
        <v>85</v>
      </c>
      <c r="R4612">
        <v>87</v>
      </c>
      <c r="S4612">
        <v>90</v>
      </c>
      <c r="T4612">
        <v>85</v>
      </c>
      <c r="U4612">
        <v>84</v>
      </c>
      <c r="V4612">
        <v>89</v>
      </c>
      <c r="W4612">
        <v>88</v>
      </c>
      <c r="X4612">
        <v>90</v>
      </c>
      <c r="Y4612">
        <v>79</v>
      </c>
      <c r="Z4612">
        <v>93</v>
      </c>
      <c r="AA4612">
        <v>96</v>
      </c>
      <c r="AB4612">
        <v>92</v>
      </c>
      <c r="AC4612">
        <v>89</v>
      </c>
      <c r="AD4612">
        <v>92</v>
      </c>
      <c r="AE4612">
        <v>91</v>
      </c>
      <c r="AF4612">
        <v>86</v>
      </c>
      <c r="AG4612">
        <v>92</v>
      </c>
      <c r="AH4612">
        <v>94</v>
      </c>
      <c r="AI4612">
        <v>94</v>
      </c>
      <c r="AJ4612">
        <v>94</v>
      </c>
      <c r="AK4612">
        <v>94</v>
      </c>
      <c r="AL4612">
        <v>96</v>
      </c>
      <c r="AM4612">
        <v>99</v>
      </c>
      <c r="AN4612" s="5">
        <v>104</v>
      </c>
      <c r="AO4612" s="5">
        <v>108</v>
      </c>
      <c r="AP4612" s="5">
        <v>109</v>
      </c>
      <c r="AQ4612" s="5">
        <v>102</v>
      </c>
      <c r="AR4612" s="5">
        <v>101</v>
      </c>
      <c r="AS4612" s="5">
        <v>101</v>
      </c>
      <c r="AT4612" s="5">
        <v>99</v>
      </c>
      <c r="AU4612" s="5">
        <v>100</v>
      </c>
      <c r="AV4612" s="5">
        <v>102</v>
      </c>
      <c r="AW4612" s="5">
        <v>103</v>
      </c>
      <c r="AX4612" s="5">
        <v>105</v>
      </c>
      <c r="AY4612" s="5">
        <v>106</v>
      </c>
      <c r="AZ4612" s="5">
        <v>105</v>
      </c>
      <c r="BA4612" s="5">
        <v>109</v>
      </c>
      <c r="BB4612" s="5">
        <v>111</v>
      </c>
      <c r="BC4612" s="5">
        <v>112</v>
      </c>
      <c r="BD4612" s="5">
        <v>111</v>
      </c>
      <c r="BE4612" s="5">
        <v>109</v>
      </c>
      <c r="BF4612" s="5">
        <v>108</v>
      </c>
      <c r="BG4612" s="5">
        <v>108</v>
      </c>
      <c r="BH4612" s="5">
        <v>110</v>
      </c>
      <c r="BI4612" s="5">
        <v>111</v>
      </c>
      <c r="BJ4612" s="5">
        <v>109</v>
      </c>
      <c r="BK4612" s="5">
        <v>106</v>
      </c>
      <c r="BL4612" s="5">
        <v>109</v>
      </c>
      <c r="BM4612" s="5">
        <v>109</v>
      </c>
      <c r="BN4612" s="5">
        <v>107</v>
      </c>
      <c r="BO4612" s="5">
        <v>108</v>
      </c>
      <c r="BP4612" s="5">
        <v>109</v>
      </c>
      <c r="BQ4612" s="5">
        <v>105</v>
      </c>
      <c r="BR4612" s="5">
        <v>98</v>
      </c>
      <c r="BS4612">
        <v>93</v>
      </c>
      <c r="BT4612">
        <v>90</v>
      </c>
      <c r="BU4612">
        <v>101</v>
      </c>
      <c r="BV4612">
        <v>100</v>
      </c>
      <c r="BW4612">
        <v>104</v>
      </c>
      <c r="BX4612">
        <v>105</v>
      </c>
      <c r="BY4612">
        <v>105</v>
      </c>
      <c r="BZ4612">
        <v>100</v>
      </c>
      <c r="CA4612">
        <v>99</v>
      </c>
      <c r="CB4612">
        <v>93</v>
      </c>
      <c r="CC4612">
        <v>97</v>
      </c>
      <c r="CD4612">
        <v>99</v>
      </c>
      <c r="CE4612">
        <v>98</v>
      </c>
      <c r="CF4612">
        <v>100</v>
      </c>
      <c r="CG4612">
        <v>102</v>
      </c>
      <c r="CH4612">
        <v>100</v>
      </c>
      <c r="CI4612">
        <v>103</v>
      </c>
      <c r="CJ4612">
        <v>94</v>
      </c>
      <c r="CK4612">
        <v>79</v>
      </c>
      <c r="CL4612">
        <v>74</v>
      </c>
      <c r="CM4612">
        <v>83</v>
      </c>
      <c r="CN4612">
        <v>87</v>
      </c>
      <c r="CO4612">
        <v>95</v>
      </c>
      <c r="CP4612">
        <v>93</v>
      </c>
      <c r="CQ4612">
        <v>98</v>
      </c>
      <c r="CR4612">
        <v>101</v>
      </c>
      <c r="CS4612">
        <v>101</v>
      </c>
      <c r="CT4612">
        <v>102</v>
      </c>
      <c r="CU4612">
        <v>105</v>
      </c>
      <c r="CV4612">
        <v>105</v>
      </c>
      <c r="CW4612">
        <v>104</v>
      </c>
      <c r="CX4612" t="s">
        <v>2</v>
      </c>
      <c r="CY4612" t="s">
        <v>66</v>
      </c>
      <c r="CZ4612" s="1">
        <f t="shared" si="5586"/>
        <v>0.88136020394113068</v>
      </c>
      <c r="DA4612" s="4">
        <f t="shared" si="5587"/>
        <v>106.25806451612904</v>
      </c>
      <c r="DB4612" s="4"/>
      <c r="DC4612" s="4"/>
      <c r="DD4612" s="4"/>
    </row>
    <row r="4613" spans="1:108" x14ac:dyDescent="0.25">
      <c r="A4613" t="s">
        <v>215</v>
      </c>
      <c r="B4613">
        <v>34.390599999999999</v>
      </c>
      <c r="C4613">
        <v>-116.51690000000001</v>
      </c>
      <c r="D4613">
        <v>2900</v>
      </c>
      <c r="E4613" t="s">
        <v>1</v>
      </c>
      <c r="F4613">
        <v>232.4</v>
      </c>
      <c r="G4613">
        <v>2023</v>
      </c>
      <c r="H4613">
        <v>8</v>
      </c>
      <c r="I4613" t="s">
        <v>260</v>
      </c>
      <c r="J4613">
        <v>87</v>
      </c>
      <c r="K4613">
        <v>89</v>
      </c>
      <c r="L4613">
        <v>93</v>
      </c>
      <c r="M4613">
        <v>93</v>
      </c>
      <c r="N4613">
        <v>89</v>
      </c>
      <c r="O4613">
        <v>84</v>
      </c>
      <c r="P4613">
        <v>83</v>
      </c>
      <c r="Q4613">
        <v>87</v>
      </c>
      <c r="R4613">
        <v>88</v>
      </c>
      <c r="S4613">
        <v>86</v>
      </c>
      <c r="T4613">
        <v>82</v>
      </c>
      <c r="U4613">
        <v>84</v>
      </c>
      <c r="V4613">
        <v>89</v>
      </c>
      <c r="W4613">
        <v>92</v>
      </c>
      <c r="X4613">
        <v>92</v>
      </c>
      <c r="Y4613">
        <v>88</v>
      </c>
      <c r="Z4613">
        <v>96</v>
      </c>
      <c r="AA4613">
        <v>96</v>
      </c>
      <c r="AB4613">
        <v>90</v>
      </c>
      <c r="AC4613">
        <v>90</v>
      </c>
      <c r="AD4613">
        <v>91</v>
      </c>
      <c r="AE4613">
        <v>91</v>
      </c>
      <c r="AF4613">
        <v>87</v>
      </c>
      <c r="AG4613">
        <v>92</v>
      </c>
      <c r="AH4613">
        <v>94</v>
      </c>
      <c r="AI4613">
        <v>93</v>
      </c>
      <c r="AJ4613">
        <v>95</v>
      </c>
      <c r="AK4613">
        <v>93</v>
      </c>
      <c r="AL4613">
        <v>98</v>
      </c>
      <c r="AM4613">
        <v>102</v>
      </c>
      <c r="AN4613" s="5">
        <v>107</v>
      </c>
      <c r="AO4613" s="5">
        <v>108</v>
      </c>
      <c r="AP4613" s="5">
        <v>106</v>
      </c>
      <c r="AQ4613" s="5">
        <v>102</v>
      </c>
      <c r="AR4613" s="5">
        <v>100</v>
      </c>
      <c r="AS4613" s="5">
        <v>101</v>
      </c>
      <c r="AT4613" s="5">
        <v>99</v>
      </c>
      <c r="AU4613" s="5">
        <v>98</v>
      </c>
      <c r="AV4613" s="5">
        <v>100</v>
      </c>
      <c r="AW4613" s="5">
        <v>103</v>
      </c>
      <c r="AX4613" s="5">
        <v>103</v>
      </c>
      <c r="AY4613" s="5">
        <v>103</v>
      </c>
      <c r="AZ4613" s="5">
        <v>103</v>
      </c>
      <c r="BA4613" s="5">
        <v>108</v>
      </c>
      <c r="BB4613" s="5">
        <v>111</v>
      </c>
      <c r="BC4613" s="5">
        <v>112</v>
      </c>
      <c r="BD4613" s="5">
        <v>107</v>
      </c>
      <c r="BE4613" s="5">
        <v>106</v>
      </c>
      <c r="BF4613" s="5">
        <v>107</v>
      </c>
      <c r="BG4613" s="5">
        <v>109</v>
      </c>
      <c r="BH4613" s="5">
        <v>111</v>
      </c>
      <c r="BI4613" s="5">
        <v>109</v>
      </c>
      <c r="BJ4613" s="5">
        <v>103</v>
      </c>
      <c r="BK4613" s="5">
        <v>105</v>
      </c>
      <c r="BL4613" s="5">
        <v>107</v>
      </c>
      <c r="BM4613" s="5">
        <v>109</v>
      </c>
      <c r="BN4613" s="5">
        <v>109</v>
      </c>
      <c r="BO4613" s="5">
        <v>108</v>
      </c>
      <c r="BP4613" s="5">
        <v>107</v>
      </c>
      <c r="BQ4613" s="5">
        <v>106</v>
      </c>
      <c r="BR4613" s="5">
        <v>94</v>
      </c>
      <c r="BS4613">
        <v>95</v>
      </c>
      <c r="BT4613">
        <v>102</v>
      </c>
      <c r="BU4613">
        <v>101</v>
      </c>
      <c r="BV4613">
        <v>101</v>
      </c>
      <c r="BW4613">
        <v>106</v>
      </c>
      <c r="BX4613">
        <v>105</v>
      </c>
      <c r="BY4613">
        <v>104</v>
      </c>
      <c r="BZ4613">
        <v>102</v>
      </c>
      <c r="CA4613">
        <v>97</v>
      </c>
      <c r="CB4613">
        <v>93</v>
      </c>
      <c r="CC4613">
        <v>95</v>
      </c>
      <c r="CD4613">
        <v>97</v>
      </c>
      <c r="CE4613">
        <v>98</v>
      </c>
      <c r="CF4613">
        <v>100</v>
      </c>
      <c r="CG4613">
        <v>102</v>
      </c>
      <c r="CH4613">
        <v>101</v>
      </c>
      <c r="CI4613">
        <v>104</v>
      </c>
      <c r="CJ4613">
        <v>100</v>
      </c>
      <c r="CK4613">
        <v>83</v>
      </c>
      <c r="CL4613">
        <v>70</v>
      </c>
      <c r="CM4613">
        <v>82</v>
      </c>
      <c r="CN4613">
        <v>87</v>
      </c>
      <c r="CO4613">
        <v>97</v>
      </c>
      <c r="CP4613">
        <v>98</v>
      </c>
      <c r="CQ4613">
        <v>100</v>
      </c>
      <c r="CR4613">
        <v>103</v>
      </c>
      <c r="CS4613">
        <v>102</v>
      </c>
      <c r="CT4613">
        <v>104</v>
      </c>
      <c r="CU4613">
        <v>107</v>
      </c>
      <c r="CV4613">
        <v>106</v>
      </c>
      <c r="CW4613">
        <v>104</v>
      </c>
      <c r="CX4613" t="s">
        <v>5</v>
      </c>
      <c r="CY4613" t="s">
        <v>216</v>
      </c>
      <c r="CZ4613" s="1">
        <f t="shared" si="5586"/>
        <v>0.83844340630287539</v>
      </c>
      <c r="DA4613" s="4">
        <f t="shared" si="5587"/>
        <v>105.19354838709677</v>
      </c>
      <c r="DB4613" s="4"/>
      <c r="DC4613" s="4"/>
      <c r="DD4613" s="4"/>
    </row>
    <row r="4614" spans="1:108" x14ac:dyDescent="0.25">
      <c r="A4614" t="s">
        <v>220</v>
      </c>
      <c r="B4614">
        <v>34.634399999999999</v>
      </c>
      <c r="C4614">
        <v>-117.55029999999999</v>
      </c>
      <c r="D4614">
        <v>2880</v>
      </c>
      <c r="E4614" t="s">
        <v>1</v>
      </c>
      <c r="F4614">
        <v>212.3</v>
      </c>
      <c r="G4614">
        <v>2023</v>
      </c>
      <c r="H4614">
        <v>8</v>
      </c>
      <c r="I4614" t="s">
        <v>260</v>
      </c>
      <c r="J4614">
        <v>84</v>
      </c>
      <c r="K4614">
        <v>86</v>
      </c>
      <c r="L4614">
        <v>91</v>
      </c>
      <c r="M4614">
        <v>92</v>
      </c>
      <c r="N4614">
        <v>85</v>
      </c>
      <c r="O4614">
        <v>76</v>
      </c>
      <c r="P4614">
        <v>74</v>
      </c>
      <c r="Q4614">
        <v>83</v>
      </c>
      <c r="R4614">
        <v>85</v>
      </c>
      <c r="S4614">
        <v>83</v>
      </c>
      <c r="T4614">
        <v>77</v>
      </c>
      <c r="U4614">
        <v>79</v>
      </c>
      <c r="V4614">
        <v>86</v>
      </c>
      <c r="W4614">
        <v>88</v>
      </c>
      <c r="X4614">
        <v>87</v>
      </c>
      <c r="Y4614">
        <v>91</v>
      </c>
      <c r="Z4614">
        <v>93</v>
      </c>
      <c r="AA4614">
        <v>88</v>
      </c>
      <c r="AB4614">
        <v>81</v>
      </c>
      <c r="AC4614">
        <v>83</v>
      </c>
      <c r="AD4614">
        <v>85</v>
      </c>
      <c r="AE4614">
        <v>82</v>
      </c>
      <c r="AF4614">
        <v>82</v>
      </c>
      <c r="AG4614">
        <v>89</v>
      </c>
      <c r="AH4614">
        <v>86</v>
      </c>
      <c r="AI4614">
        <v>85</v>
      </c>
      <c r="AJ4614">
        <v>91</v>
      </c>
      <c r="AK4614">
        <v>88</v>
      </c>
      <c r="AL4614">
        <v>96</v>
      </c>
      <c r="AM4614">
        <v>101</v>
      </c>
      <c r="AN4614" s="5">
        <v>104</v>
      </c>
      <c r="AO4614" s="5">
        <v>106</v>
      </c>
      <c r="AP4614" s="5">
        <v>102</v>
      </c>
      <c r="AQ4614" s="5">
        <v>95</v>
      </c>
      <c r="AR4614" s="5">
        <v>97</v>
      </c>
      <c r="AS4614" s="5">
        <v>94</v>
      </c>
      <c r="AT4614" s="5">
        <v>93</v>
      </c>
      <c r="AU4614" s="5">
        <v>95</v>
      </c>
      <c r="AV4614" s="5">
        <v>91</v>
      </c>
      <c r="AW4614" s="5">
        <v>98</v>
      </c>
      <c r="AX4614" s="5">
        <v>100</v>
      </c>
      <c r="AY4614" s="5">
        <v>97</v>
      </c>
      <c r="AZ4614" s="5">
        <v>100</v>
      </c>
      <c r="BA4614" s="5">
        <v>107</v>
      </c>
      <c r="BB4614" s="5">
        <v>111</v>
      </c>
      <c r="BC4614" s="5">
        <v>112</v>
      </c>
      <c r="BD4614" s="5">
        <v>107</v>
      </c>
      <c r="BE4614" s="5">
        <v>101</v>
      </c>
      <c r="BF4614" s="5">
        <v>102</v>
      </c>
      <c r="BG4614" s="5">
        <v>105</v>
      </c>
      <c r="BH4614" s="5">
        <v>107</v>
      </c>
      <c r="BI4614" s="5">
        <v>109</v>
      </c>
      <c r="BJ4614" s="5">
        <v>100</v>
      </c>
      <c r="BK4614" s="5">
        <v>104</v>
      </c>
      <c r="BL4614" s="5">
        <v>104</v>
      </c>
      <c r="BM4614" s="5">
        <v>103</v>
      </c>
      <c r="BN4614" s="5">
        <v>105</v>
      </c>
      <c r="BO4614" s="5">
        <v>105</v>
      </c>
      <c r="BP4614" s="5">
        <v>103</v>
      </c>
      <c r="BQ4614" s="5">
        <v>104</v>
      </c>
      <c r="BR4614" s="5">
        <v>98</v>
      </c>
      <c r="BS4614">
        <v>96</v>
      </c>
      <c r="BT4614">
        <v>97</v>
      </c>
      <c r="BU4614">
        <v>95</v>
      </c>
      <c r="BV4614">
        <v>98</v>
      </c>
      <c r="BW4614">
        <v>100</v>
      </c>
      <c r="BX4614">
        <v>102</v>
      </c>
      <c r="BY4614">
        <v>101</v>
      </c>
      <c r="BZ4614">
        <v>97</v>
      </c>
      <c r="CA4614">
        <v>91</v>
      </c>
      <c r="CB4614">
        <v>88</v>
      </c>
      <c r="CC4614">
        <v>91</v>
      </c>
      <c r="CD4614">
        <v>96</v>
      </c>
      <c r="CE4614">
        <v>97</v>
      </c>
      <c r="CF4614">
        <v>99</v>
      </c>
      <c r="CG4614">
        <v>99</v>
      </c>
      <c r="CH4614">
        <v>101</v>
      </c>
      <c r="CI4614">
        <v>101</v>
      </c>
      <c r="CJ4614">
        <v>98</v>
      </c>
      <c r="CK4614">
        <v>87</v>
      </c>
      <c r="CL4614">
        <v>69</v>
      </c>
      <c r="CM4614">
        <v>79</v>
      </c>
      <c r="CN4614">
        <v>87</v>
      </c>
      <c r="CO4614">
        <v>94</v>
      </c>
      <c r="CP4614">
        <v>95</v>
      </c>
      <c r="CQ4614">
        <v>96</v>
      </c>
      <c r="CR4614">
        <v>95</v>
      </c>
      <c r="CS4614">
        <v>99</v>
      </c>
      <c r="CT4614">
        <v>103</v>
      </c>
      <c r="CU4614">
        <v>102</v>
      </c>
      <c r="CV4614">
        <v>102</v>
      </c>
      <c r="CW4614">
        <v>99</v>
      </c>
      <c r="CX4614" t="s">
        <v>5</v>
      </c>
      <c r="CY4614" t="s">
        <v>221</v>
      </c>
      <c r="CZ4614" s="1">
        <f t="shared" si="5586"/>
        <v>0.94120319809854303</v>
      </c>
      <c r="DA4614" s="4">
        <f t="shared" si="5587"/>
        <v>101.90322580645162</v>
      </c>
      <c r="DB4614" s="4"/>
      <c r="DC4614" s="4"/>
      <c r="DD4614" s="4"/>
    </row>
    <row r="4615" spans="1:108" x14ac:dyDescent="0.25">
      <c r="A4615" t="s">
        <v>226</v>
      </c>
      <c r="B4615">
        <v>34.684699999999999</v>
      </c>
      <c r="C4615">
        <v>-117.82080000000001</v>
      </c>
      <c r="D4615">
        <v>2590</v>
      </c>
      <c r="E4615" t="s">
        <v>1</v>
      </c>
      <c r="F4615">
        <v>215.5</v>
      </c>
      <c r="G4615">
        <v>2023</v>
      </c>
      <c r="H4615">
        <v>8</v>
      </c>
      <c r="I4615" t="s">
        <v>260</v>
      </c>
      <c r="J4615">
        <v>80</v>
      </c>
      <c r="K4615">
        <v>89</v>
      </c>
      <c r="L4615">
        <v>94</v>
      </c>
      <c r="M4615">
        <v>95</v>
      </c>
      <c r="N4615">
        <v>84</v>
      </c>
      <c r="O4615">
        <v>74</v>
      </c>
      <c r="P4615">
        <v>74</v>
      </c>
      <c r="Q4615">
        <v>83</v>
      </c>
      <c r="R4615">
        <v>84</v>
      </c>
      <c r="S4615">
        <v>82</v>
      </c>
      <c r="T4615">
        <v>74</v>
      </c>
      <c r="U4615">
        <v>77</v>
      </c>
      <c r="V4615">
        <v>87</v>
      </c>
      <c r="W4615">
        <v>89</v>
      </c>
      <c r="X4615">
        <v>86</v>
      </c>
      <c r="Y4615">
        <v>93</v>
      </c>
      <c r="Z4615">
        <v>96</v>
      </c>
      <c r="AA4615">
        <v>89</v>
      </c>
      <c r="AB4615">
        <v>79</v>
      </c>
      <c r="AC4615">
        <v>83</v>
      </c>
      <c r="AD4615">
        <v>86</v>
      </c>
      <c r="AE4615">
        <v>81</v>
      </c>
      <c r="AF4615">
        <v>83</v>
      </c>
      <c r="AG4615">
        <v>90</v>
      </c>
      <c r="AH4615">
        <v>86</v>
      </c>
      <c r="AI4615">
        <v>85</v>
      </c>
      <c r="AJ4615">
        <v>92</v>
      </c>
      <c r="AK4615">
        <v>89</v>
      </c>
      <c r="AL4615">
        <v>99</v>
      </c>
      <c r="AM4615">
        <v>104</v>
      </c>
      <c r="AN4615" s="5">
        <v>107</v>
      </c>
      <c r="AO4615" s="5">
        <v>107</v>
      </c>
      <c r="AP4615" s="5">
        <v>103</v>
      </c>
      <c r="AQ4615" s="5">
        <v>95</v>
      </c>
      <c r="AR4615" s="5">
        <v>95</v>
      </c>
      <c r="AS4615" s="5">
        <v>94</v>
      </c>
      <c r="AT4615" s="5">
        <v>93</v>
      </c>
      <c r="AU4615" s="5">
        <v>97</v>
      </c>
      <c r="AV4615" s="5">
        <v>91</v>
      </c>
      <c r="AW4615" s="5">
        <v>100</v>
      </c>
      <c r="AX4615" s="5">
        <v>99</v>
      </c>
      <c r="AY4615" s="5">
        <v>96</v>
      </c>
      <c r="AZ4615" s="5">
        <v>101</v>
      </c>
      <c r="BA4615" s="5">
        <v>109</v>
      </c>
      <c r="BB4615" s="5">
        <v>113</v>
      </c>
      <c r="BC4615" s="5">
        <v>111</v>
      </c>
      <c r="BD4615" s="5">
        <v>104</v>
      </c>
      <c r="BE4615" s="5">
        <v>101</v>
      </c>
      <c r="BF4615" s="5">
        <v>103</v>
      </c>
      <c r="BG4615" s="5">
        <v>106</v>
      </c>
      <c r="BH4615" s="5">
        <v>107</v>
      </c>
      <c r="BI4615" s="5">
        <v>109</v>
      </c>
      <c r="BJ4615" s="5">
        <v>106</v>
      </c>
      <c r="BK4615" s="5">
        <v>105</v>
      </c>
      <c r="BL4615" s="5">
        <v>107</v>
      </c>
      <c r="BM4615" s="5">
        <v>103</v>
      </c>
      <c r="BN4615" s="5">
        <v>107</v>
      </c>
      <c r="BO4615" s="5">
        <v>105</v>
      </c>
      <c r="BP4615" s="5">
        <v>104</v>
      </c>
      <c r="BQ4615" s="5">
        <v>106</v>
      </c>
      <c r="BR4615" s="5">
        <v>98</v>
      </c>
      <c r="BS4615">
        <v>99</v>
      </c>
      <c r="BT4615">
        <v>98</v>
      </c>
      <c r="BU4615">
        <v>95</v>
      </c>
      <c r="BV4615">
        <v>100</v>
      </c>
      <c r="BW4615">
        <v>102</v>
      </c>
      <c r="BX4615">
        <v>103</v>
      </c>
      <c r="BY4615">
        <v>99</v>
      </c>
      <c r="BZ4615">
        <v>96</v>
      </c>
      <c r="CA4615">
        <v>91</v>
      </c>
      <c r="CB4615">
        <v>86</v>
      </c>
      <c r="CC4615">
        <v>91</v>
      </c>
      <c r="CD4615">
        <v>96</v>
      </c>
      <c r="CE4615">
        <v>102</v>
      </c>
      <c r="CF4615">
        <v>101</v>
      </c>
      <c r="CG4615">
        <v>98</v>
      </c>
      <c r="CH4615">
        <v>98</v>
      </c>
      <c r="CI4615">
        <v>102</v>
      </c>
      <c r="CJ4615">
        <v>101</v>
      </c>
      <c r="CK4615">
        <v>90</v>
      </c>
      <c r="CL4615">
        <v>71</v>
      </c>
      <c r="CM4615">
        <v>79</v>
      </c>
      <c r="CN4615">
        <v>89</v>
      </c>
      <c r="CO4615">
        <v>95</v>
      </c>
      <c r="CP4615">
        <v>96</v>
      </c>
      <c r="CQ4615">
        <v>97</v>
      </c>
      <c r="CR4615">
        <v>97</v>
      </c>
      <c r="CS4615">
        <v>100</v>
      </c>
      <c r="CT4615">
        <v>104</v>
      </c>
      <c r="CU4615">
        <v>104</v>
      </c>
      <c r="CV4615">
        <v>103</v>
      </c>
      <c r="CW4615">
        <v>102</v>
      </c>
      <c r="CX4615" t="s">
        <v>5</v>
      </c>
      <c r="CY4615" t="s">
        <v>227</v>
      </c>
      <c r="CZ4615" s="1">
        <f t="shared" si="5586"/>
        <v>0.91628495906497565</v>
      </c>
      <c r="DA4615" s="4">
        <f t="shared" si="5587"/>
        <v>102.64516129032258</v>
      </c>
      <c r="DB4615" s="4"/>
      <c r="DC4615" s="4"/>
      <c r="DD4615" s="4"/>
    </row>
    <row r="4616" spans="1:108" x14ac:dyDescent="0.25">
      <c r="A4616" t="s">
        <v>37</v>
      </c>
      <c r="B4616">
        <v>36.261400000000002</v>
      </c>
      <c r="C4616">
        <v>-116.0564</v>
      </c>
      <c r="D4616">
        <v>2573</v>
      </c>
      <c r="E4616" t="s">
        <v>1</v>
      </c>
      <c r="F4616">
        <v>75.900000000000006</v>
      </c>
      <c r="G4616">
        <v>2023</v>
      </c>
      <c r="H4616">
        <v>8</v>
      </c>
      <c r="I4616" t="s">
        <v>260</v>
      </c>
      <c r="J4616">
        <v>90</v>
      </c>
      <c r="K4616">
        <v>91</v>
      </c>
      <c r="L4616">
        <v>95</v>
      </c>
      <c r="M4616">
        <v>95</v>
      </c>
      <c r="N4616">
        <v>96</v>
      </c>
      <c r="O4616">
        <v>88</v>
      </c>
      <c r="P4616">
        <v>78</v>
      </c>
      <c r="Q4616">
        <v>85</v>
      </c>
      <c r="R4616">
        <v>89</v>
      </c>
      <c r="S4616">
        <v>91</v>
      </c>
      <c r="T4616">
        <v>82</v>
      </c>
      <c r="U4616">
        <v>86</v>
      </c>
      <c r="V4616">
        <v>91</v>
      </c>
      <c r="W4616">
        <v>90</v>
      </c>
      <c r="X4616">
        <v>95</v>
      </c>
      <c r="Y4616">
        <v>89</v>
      </c>
      <c r="Z4616">
        <v>96</v>
      </c>
      <c r="AA4616">
        <v>96</v>
      </c>
      <c r="AB4616">
        <v>90</v>
      </c>
      <c r="AC4616">
        <v>87</v>
      </c>
      <c r="AD4616">
        <v>91</v>
      </c>
      <c r="AE4616">
        <v>89</v>
      </c>
      <c r="AF4616">
        <v>87</v>
      </c>
      <c r="AG4616">
        <v>94</v>
      </c>
      <c r="AH4616">
        <v>93</v>
      </c>
      <c r="AI4616">
        <v>92</v>
      </c>
      <c r="AJ4616">
        <v>95</v>
      </c>
      <c r="AK4616">
        <v>95</v>
      </c>
      <c r="AL4616">
        <v>97</v>
      </c>
      <c r="AM4616">
        <v>101</v>
      </c>
      <c r="AN4616" s="5">
        <v>106</v>
      </c>
      <c r="AO4616" s="5">
        <v>110</v>
      </c>
      <c r="AP4616" s="5">
        <v>109</v>
      </c>
      <c r="AQ4616" s="5">
        <v>100</v>
      </c>
      <c r="AR4616" s="5">
        <v>103</v>
      </c>
      <c r="AS4616" s="5">
        <v>101</v>
      </c>
      <c r="AT4616" s="5">
        <v>100</v>
      </c>
      <c r="AU4616" s="5">
        <v>102</v>
      </c>
      <c r="AV4616" s="5">
        <v>98</v>
      </c>
      <c r="AW4616" s="5">
        <v>102</v>
      </c>
      <c r="AX4616" s="5">
        <v>104</v>
      </c>
      <c r="AY4616" s="5">
        <v>103</v>
      </c>
      <c r="AZ4616" s="5">
        <v>105</v>
      </c>
      <c r="BA4616" s="5">
        <v>109</v>
      </c>
      <c r="BB4616" s="5">
        <v>112</v>
      </c>
      <c r="BC4616" s="5">
        <v>116</v>
      </c>
      <c r="BD4616" s="5">
        <v>111</v>
      </c>
      <c r="BE4616" s="5">
        <v>107</v>
      </c>
      <c r="BF4616" s="5">
        <v>107</v>
      </c>
      <c r="BG4616" s="5">
        <v>110</v>
      </c>
      <c r="BH4616" s="5">
        <v>112</v>
      </c>
      <c r="BI4616" s="5">
        <v>113</v>
      </c>
      <c r="BJ4616" s="5">
        <v>108</v>
      </c>
      <c r="BK4616" s="5">
        <v>106</v>
      </c>
      <c r="BL4616" s="5">
        <v>108</v>
      </c>
      <c r="BM4616" s="5">
        <v>109</v>
      </c>
      <c r="BN4616" s="5">
        <v>109</v>
      </c>
      <c r="BO4616" s="5">
        <v>108</v>
      </c>
      <c r="BP4616" s="5">
        <v>108</v>
      </c>
      <c r="BQ4616" s="5">
        <v>108</v>
      </c>
      <c r="BR4616" s="5">
        <v>96</v>
      </c>
      <c r="BS4616">
        <v>96</v>
      </c>
      <c r="BT4616">
        <v>100</v>
      </c>
      <c r="BU4616">
        <v>100</v>
      </c>
      <c r="BV4616">
        <v>103</v>
      </c>
      <c r="BW4616">
        <v>104</v>
      </c>
      <c r="BX4616">
        <v>104</v>
      </c>
      <c r="BY4616">
        <v>102</v>
      </c>
      <c r="BZ4616">
        <v>100</v>
      </c>
      <c r="CA4616">
        <v>98</v>
      </c>
      <c r="CB4616">
        <v>97</v>
      </c>
      <c r="CC4616">
        <v>97</v>
      </c>
      <c r="CD4616">
        <v>99</v>
      </c>
      <c r="CE4616">
        <v>98</v>
      </c>
      <c r="CF4616">
        <v>102</v>
      </c>
      <c r="CG4616">
        <v>104</v>
      </c>
      <c r="CH4616">
        <v>102</v>
      </c>
      <c r="CI4616">
        <v>104</v>
      </c>
      <c r="CJ4616">
        <v>101</v>
      </c>
      <c r="CK4616">
        <v>82</v>
      </c>
      <c r="CL4616">
        <v>73</v>
      </c>
      <c r="CM4616">
        <v>82</v>
      </c>
      <c r="CN4616">
        <v>89</v>
      </c>
      <c r="CO4616">
        <v>94</v>
      </c>
      <c r="CP4616">
        <v>98</v>
      </c>
      <c r="CQ4616">
        <v>99</v>
      </c>
      <c r="CR4616">
        <v>101</v>
      </c>
      <c r="CS4616">
        <v>100</v>
      </c>
      <c r="CT4616">
        <v>102</v>
      </c>
      <c r="CU4616">
        <v>105</v>
      </c>
      <c r="CV4616">
        <v>105</v>
      </c>
      <c r="CW4616">
        <v>102</v>
      </c>
      <c r="CX4616" t="s">
        <v>2</v>
      </c>
      <c r="CY4616" t="s">
        <v>38</v>
      </c>
      <c r="CZ4616" s="1">
        <f t="shared" si="5586"/>
        <v>0.91227146088662603</v>
      </c>
      <c r="DA4616" s="4">
        <f t="shared" si="5587"/>
        <v>106.45161290322581</v>
      </c>
      <c r="DB4616" s="4"/>
      <c r="DC4616" s="4"/>
      <c r="DD4616" s="4"/>
    </row>
    <row r="4617" spans="1:108" x14ac:dyDescent="0.25">
      <c r="A4617" t="s">
        <v>255</v>
      </c>
      <c r="B4617">
        <v>35.976100000000002</v>
      </c>
      <c r="C4617">
        <v>-115.13249999999999</v>
      </c>
      <c r="D4617">
        <v>2458</v>
      </c>
      <c r="E4617" t="s">
        <v>1</v>
      </c>
      <c r="F4617">
        <v>164.6</v>
      </c>
      <c r="G4617">
        <v>2023</v>
      </c>
      <c r="H4617">
        <v>8</v>
      </c>
      <c r="I4617" t="s">
        <v>260</v>
      </c>
      <c r="J4617">
        <v>91</v>
      </c>
      <c r="K4617">
        <v>94</v>
      </c>
      <c r="L4617">
        <v>97</v>
      </c>
      <c r="M4617">
        <v>97</v>
      </c>
      <c r="N4617">
        <v>99</v>
      </c>
      <c r="O4617">
        <v>91</v>
      </c>
      <c r="P4617">
        <v>82</v>
      </c>
      <c r="R4617">
        <v>91</v>
      </c>
      <c r="S4617">
        <v>92</v>
      </c>
      <c r="T4617">
        <v>86</v>
      </c>
      <c r="U4617">
        <v>85</v>
      </c>
      <c r="V4617">
        <v>91</v>
      </c>
      <c r="W4617">
        <v>93</v>
      </c>
      <c r="X4617">
        <v>96</v>
      </c>
      <c r="Y4617">
        <v>82</v>
      </c>
      <c r="Z4617">
        <v>97</v>
      </c>
      <c r="AA4617">
        <v>98</v>
      </c>
      <c r="AB4617">
        <v>93</v>
      </c>
      <c r="AC4617">
        <v>92</v>
      </c>
      <c r="AD4617">
        <v>95</v>
      </c>
      <c r="AE4617">
        <v>93</v>
      </c>
      <c r="AF4617">
        <v>90</v>
      </c>
      <c r="AG4617">
        <v>96</v>
      </c>
      <c r="AH4617">
        <v>97</v>
      </c>
      <c r="AI4617">
        <v>96</v>
      </c>
      <c r="AJ4617">
        <v>98</v>
      </c>
      <c r="AK4617">
        <v>97</v>
      </c>
      <c r="AL4617">
        <v>98</v>
      </c>
      <c r="AM4617">
        <v>101</v>
      </c>
      <c r="AN4617" s="5">
        <v>106</v>
      </c>
      <c r="AO4617" s="5">
        <v>111</v>
      </c>
      <c r="AP4617" s="5">
        <v>112</v>
      </c>
      <c r="AQ4617" s="5">
        <v>103</v>
      </c>
      <c r="AR4617" s="5">
        <v>105</v>
      </c>
      <c r="AS4617" s="5">
        <v>105</v>
      </c>
      <c r="AT4617" s="5">
        <v>103</v>
      </c>
      <c r="AU4617" s="5">
        <v>105</v>
      </c>
      <c r="AV4617" s="5">
        <v>104</v>
      </c>
      <c r="AW4617" s="5">
        <v>105</v>
      </c>
      <c r="AX4617" s="5">
        <v>107</v>
      </c>
      <c r="AY4617" s="5">
        <v>106</v>
      </c>
      <c r="AZ4617" s="5">
        <v>108</v>
      </c>
      <c r="BA4617" s="5">
        <v>110</v>
      </c>
      <c r="BB4617" s="5">
        <v>114</v>
      </c>
      <c r="BC4617" s="5">
        <v>115</v>
      </c>
      <c r="BD4617" s="5">
        <v>113</v>
      </c>
      <c r="BE4617" s="5">
        <v>111</v>
      </c>
      <c r="BF4617" s="5">
        <v>110</v>
      </c>
      <c r="BG4617" s="5">
        <v>112</v>
      </c>
      <c r="BH4617" s="5">
        <v>114</v>
      </c>
      <c r="BI4617" s="5">
        <v>115</v>
      </c>
      <c r="BJ4617" s="5">
        <v>110</v>
      </c>
      <c r="BK4617" s="5">
        <v>109</v>
      </c>
      <c r="BL4617" s="5">
        <v>112</v>
      </c>
      <c r="BM4617" s="5">
        <v>112</v>
      </c>
      <c r="BN4617" s="5">
        <v>111</v>
      </c>
      <c r="BO4617" s="5">
        <v>111</v>
      </c>
      <c r="BP4617" s="5">
        <v>109</v>
      </c>
      <c r="BQ4617" s="5">
        <v>106</v>
      </c>
      <c r="BR4617" s="5">
        <v>101</v>
      </c>
      <c r="BS4617">
        <v>92</v>
      </c>
      <c r="BT4617">
        <v>94</v>
      </c>
      <c r="BU4617">
        <v>104</v>
      </c>
      <c r="BV4617">
        <v>105</v>
      </c>
      <c r="BW4617">
        <v>107</v>
      </c>
      <c r="BX4617">
        <v>107</v>
      </c>
      <c r="BY4617">
        <v>106</v>
      </c>
      <c r="BZ4617">
        <v>102</v>
      </c>
      <c r="CA4617">
        <v>101</v>
      </c>
      <c r="CB4617">
        <v>95</v>
      </c>
      <c r="CC4617">
        <v>101</v>
      </c>
      <c r="CD4617">
        <v>102</v>
      </c>
      <c r="CE4617">
        <v>100</v>
      </c>
      <c r="CF4617">
        <v>104</v>
      </c>
      <c r="CG4617">
        <v>104</v>
      </c>
      <c r="CH4617">
        <v>103</v>
      </c>
      <c r="CN4617">
        <v>92</v>
      </c>
      <c r="CO4617">
        <v>99</v>
      </c>
      <c r="CP4617">
        <v>98</v>
      </c>
      <c r="CQ4617">
        <v>100</v>
      </c>
      <c r="CR4617">
        <v>104</v>
      </c>
      <c r="CS4617">
        <v>105</v>
      </c>
      <c r="CT4617">
        <v>106</v>
      </c>
      <c r="CU4617">
        <v>108</v>
      </c>
      <c r="CV4617">
        <v>109</v>
      </c>
      <c r="CW4617">
        <v>106</v>
      </c>
      <c r="CX4617" t="s">
        <v>2</v>
      </c>
      <c r="CY4617" t="s">
        <v>256</v>
      </c>
      <c r="CZ4617" s="1">
        <f t="shared" si="5586"/>
        <v>0.86733990260678451</v>
      </c>
      <c r="DA4617" s="4">
        <f t="shared" si="5587"/>
        <v>108.87096774193549</v>
      </c>
      <c r="DB4617" s="4"/>
      <c r="DC4617" s="4"/>
      <c r="DD4617" s="4"/>
    </row>
    <row r="4618" spans="1:108" x14ac:dyDescent="0.25">
      <c r="A4618" t="s">
        <v>217</v>
      </c>
      <c r="B4618">
        <v>36.046900000000001</v>
      </c>
      <c r="C4618">
        <v>-115.18470000000001</v>
      </c>
      <c r="D4618">
        <v>2275</v>
      </c>
      <c r="E4618" t="s">
        <v>1</v>
      </c>
      <c r="F4618">
        <v>157.6</v>
      </c>
      <c r="G4618">
        <v>2023</v>
      </c>
      <c r="H4618">
        <v>8</v>
      </c>
      <c r="I4618" t="s">
        <v>260</v>
      </c>
      <c r="J4618">
        <v>93</v>
      </c>
      <c r="K4618">
        <v>96</v>
      </c>
      <c r="L4618">
        <v>99</v>
      </c>
      <c r="M4618">
        <v>102</v>
      </c>
      <c r="N4618">
        <v>102</v>
      </c>
      <c r="O4618">
        <v>94</v>
      </c>
      <c r="P4618">
        <v>84</v>
      </c>
      <c r="Q4618">
        <v>90</v>
      </c>
      <c r="R4618">
        <v>94</v>
      </c>
      <c r="S4618">
        <v>95</v>
      </c>
      <c r="T4618">
        <v>88</v>
      </c>
      <c r="U4618">
        <v>88</v>
      </c>
      <c r="V4618">
        <v>94</v>
      </c>
      <c r="W4618">
        <v>97</v>
      </c>
      <c r="X4618">
        <v>99</v>
      </c>
      <c r="Y4618">
        <v>84</v>
      </c>
      <c r="Z4618">
        <v>99</v>
      </c>
      <c r="AA4618">
        <v>99</v>
      </c>
      <c r="AB4618">
        <v>95</v>
      </c>
      <c r="AC4618">
        <v>93</v>
      </c>
      <c r="AD4618">
        <v>97</v>
      </c>
      <c r="AE4618">
        <v>95</v>
      </c>
      <c r="AF4618">
        <v>93</v>
      </c>
      <c r="AG4618">
        <v>99</v>
      </c>
      <c r="AH4618">
        <v>98</v>
      </c>
      <c r="AI4618">
        <v>98</v>
      </c>
      <c r="AJ4618">
        <v>100</v>
      </c>
      <c r="AK4618">
        <v>100</v>
      </c>
      <c r="AL4618">
        <v>101</v>
      </c>
      <c r="AM4618">
        <v>105</v>
      </c>
      <c r="AN4618" s="5">
        <v>110</v>
      </c>
      <c r="AO4618" s="5">
        <v>115</v>
      </c>
      <c r="AP4618" s="5">
        <v>114</v>
      </c>
      <c r="AQ4618" s="5">
        <v>105</v>
      </c>
      <c r="AR4618" s="5">
        <v>109</v>
      </c>
      <c r="AS4618" s="5">
        <v>107</v>
      </c>
      <c r="AT4618" s="5">
        <v>107</v>
      </c>
      <c r="AU4618" s="5">
        <v>109</v>
      </c>
      <c r="AV4618" s="5">
        <v>109</v>
      </c>
      <c r="AW4618" s="5">
        <v>108</v>
      </c>
      <c r="AX4618" s="5">
        <v>108</v>
      </c>
      <c r="AY4618" s="5">
        <v>107</v>
      </c>
      <c r="AZ4618" s="5">
        <v>112</v>
      </c>
      <c r="BA4618" s="5">
        <v>114</v>
      </c>
      <c r="BB4618" s="5">
        <v>117</v>
      </c>
      <c r="BC4618" s="8">
        <f>AVERAGE(BB4618,BD4618)</f>
        <v>115</v>
      </c>
      <c r="BD4618" s="5">
        <v>113</v>
      </c>
      <c r="BE4618" s="5">
        <v>110</v>
      </c>
      <c r="BF4618" s="5">
        <v>109</v>
      </c>
      <c r="BG4618" s="5">
        <v>111</v>
      </c>
      <c r="BH4618" s="5">
        <v>113</v>
      </c>
      <c r="BI4618" s="5">
        <v>114</v>
      </c>
      <c r="BJ4618" s="5">
        <v>111</v>
      </c>
      <c r="BK4618" s="5">
        <v>108</v>
      </c>
      <c r="BL4618" s="5">
        <v>111</v>
      </c>
      <c r="BM4618" s="5">
        <v>110</v>
      </c>
      <c r="BN4618" s="5">
        <v>110</v>
      </c>
      <c r="BO4618" s="5">
        <v>110</v>
      </c>
      <c r="BP4618" s="5">
        <v>109</v>
      </c>
      <c r="BQ4618" s="5">
        <v>102</v>
      </c>
      <c r="BR4618" s="5">
        <v>101</v>
      </c>
      <c r="BS4618">
        <v>94</v>
      </c>
      <c r="BT4618">
        <v>93</v>
      </c>
      <c r="BU4618">
        <v>103</v>
      </c>
      <c r="BV4618">
        <v>104</v>
      </c>
      <c r="BW4618">
        <v>107</v>
      </c>
      <c r="BX4618">
        <v>106</v>
      </c>
      <c r="BY4618">
        <v>105</v>
      </c>
      <c r="BZ4618">
        <v>102</v>
      </c>
      <c r="CA4618">
        <v>100</v>
      </c>
      <c r="CB4618">
        <v>94</v>
      </c>
      <c r="CC4618">
        <v>101</v>
      </c>
      <c r="CD4618">
        <v>101</v>
      </c>
      <c r="CE4618">
        <v>101</v>
      </c>
      <c r="CF4618">
        <v>104</v>
      </c>
      <c r="CG4618">
        <v>104</v>
      </c>
      <c r="CH4618">
        <v>102</v>
      </c>
      <c r="CI4618">
        <v>105</v>
      </c>
      <c r="CJ4618">
        <v>96</v>
      </c>
      <c r="CK4618">
        <v>78</v>
      </c>
      <c r="CL4618">
        <v>78</v>
      </c>
      <c r="CM4618">
        <v>87</v>
      </c>
      <c r="CN4618">
        <v>92</v>
      </c>
      <c r="CO4618">
        <v>98</v>
      </c>
      <c r="CP4618">
        <v>99</v>
      </c>
      <c r="CQ4618">
        <v>101</v>
      </c>
      <c r="CR4618">
        <v>103</v>
      </c>
      <c r="CS4618">
        <v>104</v>
      </c>
      <c r="CT4618">
        <v>106</v>
      </c>
      <c r="CU4618">
        <v>107</v>
      </c>
      <c r="CV4618">
        <v>107</v>
      </c>
      <c r="CW4618">
        <v>106</v>
      </c>
      <c r="CX4618" t="s">
        <v>2</v>
      </c>
      <c r="CY4618" t="s">
        <v>218</v>
      </c>
      <c r="CZ4618" s="1">
        <f t="shared" si="5586"/>
        <v>0.6123198300087549</v>
      </c>
      <c r="DA4618" s="4">
        <f t="shared" si="5587"/>
        <v>109.93548387096774</v>
      </c>
      <c r="DB4618" s="4"/>
      <c r="DC4618" s="4"/>
      <c r="DD4618" s="4"/>
    </row>
    <row r="4619" spans="1:108" x14ac:dyDescent="0.25">
      <c r="A4619" t="s">
        <v>79</v>
      </c>
      <c r="B4619">
        <v>35.686399999999999</v>
      </c>
      <c r="C4619">
        <v>-117.6908</v>
      </c>
      <c r="D4619">
        <v>2231</v>
      </c>
      <c r="E4619" t="s">
        <v>1</v>
      </c>
      <c r="F4619">
        <v>113.6</v>
      </c>
      <c r="G4619">
        <v>2023</v>
      </c>
      <c r="H4619">
        <v>8</v>
      </c>
      <c r="I4619" t="s">
        <v>260</v>
      </c>
      <c r="J4619">
        <v>92</v>
      </c>
      <c r="K4619">
        <v>93</v>
      </c>
      <c r="L4619">
        <v>96</v>
      </c>
      <c r="M4619">
        <v>99</v>
      </c>
      <c r="N4619">
        <v>96</v>
      </c>
      <c r="O4619">
        <v>86</v>
      </c>
      <c r="P4619">
        <v>77</v>
      </c>
      <c r="Q4619">
        <v>86</v>
      </c>
      <c r="R4619">
        <v>91</v>
      </c>
      <c r="S4619">
        <v>90</v>
      </c>
      <c r="T4619">
        <v>84</v>
      </c>
      <c r="U4619">
        <v>87</v>
      </c>
      <c r="V4619">
        <v>92</v>
      </c>
      <c r="W4619">
        <v>95</v>
      </c>
      <c r="X4619">
        <v>95</v>
      </c>
      <c r="Y4619">
        <v>93</v>
      </c>
      <c r="Z4619">
        <v>100</v>
      </c>
      <c r="AA4619">
        <v>99</v>
      </c>
      <c r="AB4619">
        <v>90</v>
      </c>
      <c r="AC4619">
        <v>91</v>
      </c>
      <c r="AD4619">
        <v>91</v>
      </c>
      <c r="AE4619">
        <v>88</v>
      </c>
      <c r="AF4619">
        <v>88</v>
      </c>
      <c r="AG4619">
        <v>93</v>
      </c>
      <c r="AH4619">
        <v>95</v>
      </c>
      <c r="AI4619">
        <v>95</v>
      </c>
      <c r="AJ4619">
        <v>96</v>
      </c>
      <c r="AK4619">
        <v>96</v>
      </c>
      <c r="AL4619">
        <v>102</v>
      </c>
      <c r="AM4619">
        <v>105</v>
      </c>
      <c r="AN4619" s="5">
        <v>110</v>
      </c>
      <c r="AO4619" s="5">
        <v>112</v>
      </c>
      <c r="AP4619" s="5">
        <v>109</v>
      </c>
      <c r="AQ4619" s="5">
        <v>105</v>
      </c>
      <c r="AR4619" s="5">
        <v>105</v>
      </c>
      <c r="AS4619" s="5">
        <v>103</v>
      </c>
      <c r="AT4619" s="5">
        <v>102</v>
      </c>
      <c r="AU4619" s="5">
        <v>102</v>
      </c>
      <c r="AV4619" s="5">
        <v>98</v>
      </c>
      <c r="AW4619" s="5">
        <v>101</v>
      </c>
      <c r="AX4619" s="5">
        <v>105</v>
      </c>
      <c r="AY4619" s="5">
        <v>107</v>
      </c>
      <c r="AZ4619" s="5">
        <v>108</v>
      </c>
      <c r="BA4619" s="5">
        <v>111</v>
      </c>
      <c r="BB4619" s="5">
        <v>117</v>
      </c>
      <c r="BC4619" s="5">
        <v>117</v>
      </c>
      <c r="BD4619" s="5">
        <v>113</v>
      </c>
      <c r="BE4619" s="5">
        <v>111</v>
      </c>
      <c r="BF4619" s="5">
        <v>110</v>
      </c>
      <c r="BG4619" s="5">
        <v>112</v>
      </c>
      <c r="BH4619" s="5">
        <v>113</v>
      </c>
      <c r="BI4619" s="5">
        <v>114</v>
      </c>
      <c r="BJ4619" s="5">
        <v>109</v>
      </c>
      <c r="BK4619" s="5">
        <v>109</v>
      </c>
      <c r="BL4619" s="5">
        <v>110</v>
      </c>
      <c r="BM4619" s="5">
        <v>110</v>
      </c>
      <c r="BN4619" s="5">
        <v>112</v>
      </c>
      <c r="BO4619" s="5">
        <v>111</v>
      </c>
      <c r="BP4619" s="8">
        <f>(2*BO4619+BR4619)/3</f>
        <v>109</v>
      </c>
      <c r="BQ4619" s="8">
        <f>(BP4619+2*BS4619)/3</f>
        <v>103</v>
      </c>
      <c r="BR4619" s="5">
        <v>105</v>
      </c>
      <c r="BS4619">
        <v>100</v>
      </c>
      <c r="BT4619">
        <v>104</v>
      </c>
      <c r="BU4619">
        <v>101</v>
      </c>
      <c r="BV4619">
        <v>104</v>
      </c>
      <c r="BW4619">
        <v>106</v>
      </c>
      <c r="BX4619">
        <v>106</v>
      </c>
      <c r="BY4619">
        <v>106</v>
      </c>
      <c r="BZ4619">
        <v>105</v>
      </c>
      <c r="CA4619">
        <v>101</v>
      </c>
      <c r="CB4619">
        <v>94</v>
      </c>
      <c r="CC4619">
        <v>98</v>
      </c>
      <c r="CD4619">
        <v>101</v>
      </c>
      <c r="CE4619">
        <v>103</v>
      </c>
      <c r="CF4619">
        <v>104</v>
      </c>
      <c r="CG4619">
        <v>105</v>
      </c>
      <c r="CH4619">
        <v>105</v>
      </c>
      <c r="CI4619">
        <v>106</v>
      </c>
      <c r="CJ4619">
        <v>103</v>
      </c>
      <c r="CK4619">
        <v>91</v>
      </c>
      <c r="CL4619">
        <v>77</v>
      </c>
      <c r="CM4619">
        <v>81</v>
      </c>
      <c r="CN4619">
        <v>90</v>
      </c>
      <c r="CO4619">
        <v>96</v>
      </c>
      <c r="CP4619">
        <v>99</v>
      </c>
      <c r="CQ4619">
        <v>99</v>
      </c>
      <c r="CR4619">
        <v>99</v>
      </c>
      <c r="CS4619">
        <v>103</v>
      </c>
      <c r="CT4619">
        <v>105</v>
      </c>
      <c r="CU4619">
        <v>107</v>
      </c>
      <c r="CV4619">
        <v>106</v>
      </c>
      <c r="CW4619">
        <v>103</v>
      </c>
      <c r="CX4619" t="s">
        <v>5</v>
      </c>
      <c r="CY4619" t="s">
        <v>80</v>
      </c>
      <c r="CZ4619" s="1">
        <f t="shared" si="5586"/>
        <v>0.90381987281326304</v>
      </c>
      <c r="DA4619" s="4">
        <f t="shared" si="5587"/>
        <v>108.48387096774194</v>
      </c>
      <c r="DB4619" s="4"/>
      <c r="DC4619" s="4"/>
      <c r="DD4619" s="4"/>
    </row>
    <row r="4620" spans="1:108" x14ac:dyDescent="0.25">
      <c r="A4620" t="s">
        <v>164</v>
      </c>
      <c r="B4620">
        <v>34.892800000000001</v>
      </c>
      <c r="C4620">
        <v>-117.0219</v>
      </c>
      <c r="D4620">
        <v>2220</v>
      </c>
      <c r="E4620" t="s">
        <v>1</v>
      </c>
      <c r="F4620">
        <v>175</v>
      </c>
      <c r="G4620">
        <v>2023</v>
      </c>
      <c r="H4620">
        <v>8</v>
      </c>
      <c r="I4620" t="s">
        <v>260</v>
      </c>
      <c r="J4620">
        <v>90</v>
      </c>
      <c r="K4620">
        <v>91</v>
      </c>
      <c r="L4620">
        <v>95</v>
      </c>
      <c r="M4620">
        <v>96</v>
      </c>
      <c r="N4620">
        <v>95</v>
      </c>
      <c r="O4620">
        <v>81</v>
      </c>
      <c r="P4620">
        <v>78</v>
      </c>
      <c r="Q4620">
        <v>86</v>
      </c>
      <c r="R4620">
        <v>90</v>
      </c>
      <c r="S4620">
        <v>87</v>
      </c>
      <c r="T4620">
        <v>81</v>
      </c>
      <c r="U4620">
        <v>85</v>
      </c>
      <c r="V4620">
        <v>89</v>
      </c>
      <c r="W4620">
        <v>93</v>
      </c>
      <c r="X4620">
        <v>94</v>
      </c>
      <c r="Y4620">
        <v>96</v>
      </c>
      <c r="Z4620">
        <v>98</v>
      </c>
      <c r="AA4620">
        <v>93</v>
      </c>
      <c r="AB4620">
        <v>86</v>
      </c>
      <c r="AC4620">
        <v>87</v>
      </c>
      <c r="AD4620">
        <v>90</v>
      </c>
      <c r="AE4620">
        <v>85</v>
      </c>
      <c r="AF4620">
        <v>86</v>
      </c>
      <c r="AG4620">
        <v>92</v>
      </c>
      <c r="AH4620">
        <v>92</v>
      </c>
      <c r="AI4620">
        <v>90</v>
      </c>
      <c r="AJ4620">
        <v>95</v>
      </c>
      <c r="AK4620">
        <v>93</v>
      </c>
      <c r="AL4620">
        <v>99</v>
      </c>
      <c r="AM4620">
        <v>103</v>
      </c>
      <c r="AN4620" s="5">
        <v>107</v>
      </c>
      <c r="AO4620" s="5">
        <v>110</v>
      </c>
      <c r="AP4620" s="5">
        <v>107</v>
      </c>
      <c r="AQ4620" s="5">
        <v>100</v>
      </c>
      <c r="AR4620" s="5">
        <v>101</v>
      </c>
      <c r="AS4620" s="5">
        <v>100</v>
      </c>
      <c r="AT4620" s="5">
        <v>98</v>
      </c>
      <c r="AU4620" s="5">
        <v>100</v>
      </c>
      <c r="AV4620" s="5">
        <v>97</v>
      </c>
      <c r="AW4620" s="5">
        <v>101</v>
      </c>
      <c r="AX4620" s="5">
        <v>104</v>
      </c>
      <c r="AY4620" s="5">
        <v>101</v>
      </c>
      <c r="AZ4620" s="5">
        <v>105</v>
      </c>
      <c r="BA4620" s="5">
        <v>109</v>
      </c>
      <c r="BB4620" s="5">
        <v>113</v>
      </c>
      <c r="BC4620" s="5">
        <v>115</v>
      </c>
      <c r="BD4620" s="5">
        <v>115</v>
      </c>
      <c r="BE4620" s="5">
        <v>106</v>
      </c>
      <c r="BF4620" s="5">
        <v>107</v>
      </c>
      <c r="BG4620" s="5">
        <v>110</v>
      </c>
      <c r="BH4620" s="5">
        <v>110</v>
      </c>
      <c r="BI4620" s="5">
        <v>112</v>
      </c>
      <c r="BJ4620" s="5">
        <v>103</v>
      </c>
      <c r="BK4620" s="5">
        <v>108</v>
      </c>
      <c r="BL4620" s="5">
        <v>109</v>
      </c>
      <c r="BM4620" s="5">
        <v>108</v>
      </c>
      <c r="BN4620" s="5">
        <v>109</v>
      </c>
      <c r="BO4620" s="5">
        <v>108</v>
      </c>
      <c r="BP4620" s="5">
        <v>108</v>
      </c>
      <c r="BQ4620" s="5">
        <v>108</v>
      </c>
      <c r="BR4620" s="5">
        <v>99</v>
      </c>
      <c r="BS4620">
        <v>99</v>
      </c>
      <c r="BT4620">
        <v>102</v>
      </c>
      <c r="BU4620">
        <v>99</v>
      </c>
      <c r="BV4620">
        <v>100</v>
      </c>
      <c r="BW4620">
        <v>105</v>
      </c>
      <c r="BX4620">
        <v>105</v>
      </c>
      <c r="BY4620">
        <v>100</v>
      </c>
      <c r="BZ4620">
        <v>99</v>
      </c>
      <c r="CA4620">
        <v>97</v>
      </c>
      <c r="CB4620">
        <v>90</v>
      </c>
      <c r="CC4620">
        <v>96</v>
      </c>
      <c r="CD4620">
        <v>99</v>
      </c>
      <c r="CE4620">
        <v>101</v>
      </c>
      <c r="CF4620">
        <v>102</v>
      </c>
      <c r="CG4620">
        <v>101</v>
      </c>
      <c r="CH4620">
        <v>105</v>
      </c>
      <c r="CI4620">
        <v>104</v>
      </c>
      <c r="CJ4620">
        <v>103</v>
      </c>
      <c r="CK4620">
        <v>80</v>
      </c>
      <c r="CL4620">
        <v>71</v>
      </c>
      <c r="CM4620">
        <v>82</v>
      </c>
      <c r="CN4620">
        <v>87</v>
      </c>
      <c r="CO4620">
        <v>95</v>
      </c>
      <c r="CP4620">
        <v>99</v>
      </c>
      <c r="CQ4620">
        <v>100</v>
      </c>
      <c r="CR4620">
        <v>98</v>
      </c>
      <c r="CS4620">
        <v>100</v>
      </c>
      <c r="CT4620">
        <v>104</v>
      </c>
      <c r="CU4620">
        <v>106</v>
      </c>
      <c r="CV4620">
        <v>104</v>
      </c>
      <c r="CW4620">
        <v>103</v>
      </c>
      <c r="CX4620" t="s">
        <v>5</v>
      </c>
      <c r="CY4620" t="s">
        <v>20</v>
      </c>
      <c r="CZ4620" s="1">
        <f t="shared" si="5586"/>
        <v>0.93186165545938116</v>
      </c>
      <c r="DA4620" s="4">
        <f t="shared" si="5587"/>
        <v>106.06451612903226</v>
      </c>
      <c r="DB4620" s="4"/>
      <c r="DC4620" s="4"/>
      <c r="DD4620" s="4"/>
    </row>
    <row r="4621" spans="1:108" x14ac:dyDescent="0.25">
      <c r="A4621" t="s">
        <v>230</v>
      </c>
      <c r="B4621">
        <v>36.2119</v>
      </c>
      <c r="C4621">
        <v>-115.1939</v>
      </c>
      <c r="D4621">
        <v>2189</v>
      </c>
      <c r="E4621" t="s">
        <v>1</v>
      </c>
      <c r="F4621">
        <v>152.30000000000001</v>
      </c>
      <c r="G4621">
        <v>2023</v>
      </c>
      <c r="H4621">
        <v>8</v>
      </c>
      <c r="I4621" t="s">
        <v>260</v>
      </c>
      <c r="J4621">
        <v>92</v>
      </c>
      <c r="K4621">
        <v>95</v>
      </c>
      <c r="L4621">
        <v>97</v>
      </c>
      <c r="M4621">
        <v>98</v>
      </c>
      <c r="N4621">
        <v>101</v>
      </c>
      <c r="O4621">
        <v>93</v>
      </c>
      <c r="P4621">
        <v>84</v>
      </c>
      <c r="Q4621">
        <v>89</v>
      </c>
      <c r="R4621">
        <v>93</v>
      </c>
      <c r="S4621">
        <v>94</v>
      </c>
      <c r="T4621">
        <v>88</v>
      </c>
      <c r="U4621">
        <v>87</v>
      </c>
      <c r="V4621">
        <v>92</v>
      </c>
      <c r="W4621">
        <v>95</v>
      </c>
      <c r="X4621">
        <v>97</v>
      </c>
      <c r="Y4621">
        <v>84</v>
      </c>
      <c r="Z4621">
        <v>98</v>
      </c>
      <c r="AA4621">
        <v>100</v>
      </c>
      <c r="AB4621">
        <v>96</v>
      </c>
      <c r="AC4621">
        <v>94</v>
      </c>
      <c r="AD4621">
        <v>96</v>
      </c>
      <c r="AE4621">
        <v>95</v>
      </c>
      <c r="AF4621">
        <v>92</v>
      </c>
      <c r="AG4621">
        <v>96</v>
      </c>
      <c r="AH4621">
        <v>99</v>
      </c>
      <c r="AI4621">
        <v>98</v>
      </c>
      <c r="AJ4621">
        <v>99</v>
      </c>
      <c r="AK4621">
        <v>98</v>
      </c>
      <c r="AL4621">
        <v>100</v>
      </c>
      <c r="AM4621">
        <v>105</v>
      </c>
      <c r="AN4621" s="5">
        <v>108</v>
      </c>
      <c r="AO4621" s="5">
        <v>112</v>
      </c>
      <c r="AP4621" s="5">
        <v>114</v>
      </c>
      <c r="AQ4621" s="5">
        <v>105</v>
      </c>
      <c r="AR4621" s="5">
        <v>106</v>
      </c>
      <c r="AS4621" s="5">
        <v>106</v>
      </c>
      <c r="AT4621" s="5">
        <v>104</v>
      </c>
      <c r="AU4621" s="5">
        <v>106</v>
      </c>
      <c r="AV4621" s="5">
        <v>107</v>
      </c>
      <c r="AW4621" s="5">
        <v>107</v>
      </c>
      <c r="AX4621" s="5">
        <v>109</v>
      </c>
      <c r="AY4621" s="5">
        <v>109</v>
      </c>
      <c r="AZ4621" s="5">
        <v>111</v>
      </c>
      <c r="BA4621" s="5">
        <v>112</v>
      </c>
      <c r="BB4621" s="5">
        <v>115</v>
      </c>
      <c r="BC4621" s="5">
        <v>116</v>
      </c>
      <c r="BD4621" s="5">
        <v>116</v>
      </c>
      <c r="BE4621" s="5">
        <v>112</v>
      </c>
      <c r="BF4621" s="5">
        <v>111</v>
      </c>
      <c r="BG4621" s="5">
        <v>113</v>
      </c>
      <c r="BH4621" s="5">
        <v>115</v>
      </c>
      <c r="BI4621" s="5">
        <v>115</v>
      </c>
      <c r="BJ4621" s="5">
        <v>113</v>
      </c>
      <c r="BK4621" s="5">
        <v>111</v>
      </c>
      <c r="BL4621" s="5">
        <v>113</v>
      </c>
      <c r="BM4621" s="5">
        <v>113</v>
      </c>
      <c r="BN4621" s="5">
        <v>114</v>
      </c>
      <c r="BO4621" s="5">
        <v>113</v>
      </c>
      <c r="BP4621" s="5">
        <v>112</v>
      </c>
      <c r="BQ4621" s="5">
        <v>110</v>
      </c>
      <c r="BR4621" s="5">
        <v>104</v>
      </c>
      <c r="BS4621">
        <v>96</v>
      </c>
      <c r="BT4621">
        <v>94</v>
      </c>
      <c r="BU4621">
        <v>105</v>
      </c>
      <c r="BV4621">
        <v>105</v>
      </c>
      <c r="BW4621">
        <v>108</v>
      </c>
      <c r="BX4621">
        <v>109</v>
      </c>
      <c r="BY4621">
        <v>108</v>
      </c>
      <c r="BZ4621">
        <v>105</v>
      </c>
      <c r="CA4621">
        <v>103</v>
      </c>
      <c r="CB4621">
        <v>95</v>
      </c>
      <c r="CC4621">
        <v>101</v>
      </c>
      <c r="CD4621">
        <v>103</v>
      </c>
      <c r="CE4621">
        <v>102</v>
      </c>
      <c r="CF4621">
        <v>105</v>
      </c>
      <c r="CG4621">
        <v>105</v>
      </c>
      <c r="CH4621">
        <v>104</v>
      </c>
      <c r="CI4621">
        <v>107</v>
      </c>
      <c r="CJ4621">
        <v>98</v>
      </c>
      <c r="CK4621">
        <v>81</v>
      </c>
      <c r="CL4621">
        <v>79</v>
      </c>
      <c r="CM4621">
        <v>88</v>
      </c>
      <c r="CN4621">
        <v>93</v>
      </c>
      <c r="CO4621">
        <v>99</v>
      </c>
      <c r="CP4621">
        <v>98</v>
      </c>
      <c r="CQ4621">
        <v>102</v>
      </c>
      <c r="CR4621">
        <v>105</v>
      </c>
      <c r="CS4621">
        <v>107</v>
      </c>
      <c r="CT4621">
        <v>108</v>
      </c>
      <c r="CU4621">
        <v>110</v>
      </c>
      <c r="CV4621">
        <v>110</v>
      </c>
      <c r="CW4621">
        <v>108</v>
      </c>
      <c r="CX4621" t="s">
        <v>2</v>
      </c>
      <c r="CY4621" t="s">
        <v>231</v>
      </c>
      <c r="CZ4621" s="1">
        <f t="shared" si="5586"/>
        <v>0.8964963752558931</v>
      </c>
      <c r="DA4621" s="4">
        <f t="shared" si="5587"/>
        <v>110.70967741935483</v>
      </c>
      <c r="DB4621" s="4"/>
      <c r="DC4621" s="4"/>
      <c r="DD4621" s="4"/>
    </row>
    <row r="4622" spans="1:108" x14ac:dyDescent="0.25">
      <c r="A4622" t="s">
        <v>91</v>
      </c>
      <c r="B4622">
        <v>36.071899999999999</v>
      </c>
      <c r="C4622">
        <v>-115.16330000000001</v>
      </c>
      <c r="D4622">
        <v>2175</v>
      </c>
      <c r="E4622" t="s">
        <v>1</v>
      </c>
      <c r="F4622">
        <v>158.69999999999999</v>
      </c>
      <c r="G4622">
        <v>2023</v>
      </c>
      <c r="H4622">
        <v>8</v>
      </c>
      <c r="I4622" t="s">
        <v>260</v>
      </c>
      <c r="J4622">
        <v>91</v>
      </c>
      <c r="K4622">
        <v>93</v>
      </c>
      <c r="L4622">
        <v>96</v>
      </c>
      <c r="M4622">
        <v>97</v>
      </c>
      <c r="N4622">
        <v>98</v>
      </c>
      <c r="O4622">
        <v>91</v>
      </c>
      <c r="P4622">
        <v>82</v>
      </c>
      <c r="Q4622">
        <v>87</v>
      </c>
      <c r="R4622">
        <v>91</v>
      </c>
      <c r="S4622">
        <v>92</v>
      </c>
      <c r="T4622">
        <v>86</v>
      </c>
      <c r="U4622">
        <v>85</v>
      </c>
      <c r="V4622">
        <v>92</v>
      </c>
      <c r="W4622">
        <v>94</v>
      </c>
      <c r="X4622">
        <v>96</v>
      </c>
      <c r="Y4622">
        <v>83</v>
      </c>
      <c r="Z4622">
        <v>98</v>
      </c>
      <c r="AA4622">
        <v>98</v>
      </c>
      <c r="AB4622">
        <v>93</v>
      </c>
      <c r="AC4622">
        <v>92</v>
      </c>
      <c r="AD4622">
        <v>95</v>
      </c>
      <c r="AE4622">
        <v>94</v>
      </c>
      <c r="AF4622">
        <v>91</v>
      </c>
      <c r="AG4622">
        <v>96</v>
      </c>
      <c r="AH4622">
        <v>97</v>
      </c>
      <c r="AI4622">
        <v>97</v>
      </c>
      <c r="AJ4622">
        <v>98</v>
      </c>
      <c r="AK4622">
        <v>98</v>
      </c>
      <c r="AL4622">
        <v>99</v>
      </c>
      <c r="AM4622">
        <v>102</v>
      </c>
      <c r="AN4622" s="5">
        <v>107</v>
      </c>
      <c r="AO4622" s="5">
        <v>111</v>
      </c>
      <c r="AP4622" s="5">
        <v>112</v>
      </c>
      <c r="AQ4622" s="5">
        <v>103</v>
      </c>
      <c r="AR4622" s="5">
        <v>105</v>
      </c>
      <c r="AS4622" s="5">
        <v>104</v>
      </c>
      <c r="AT4622" s="5">
        <v>103</v>
      </c>
      <c r="AU4622" s="5">
        <v>105</v>
      </c>
      <c r="AV4622" s="5">
        <v>104</v>
      </c>
      <c r="AW4622" s="5">
        <v>105</v>
      </c>
      <c r="AX4622" s="5">
        <v>106</v>
      </c>
      <c r="AY4622" s="5">
        <v>107</v>
      </c>
      <c r="AZ4622" s="5">
        <v>109</v>
      </c>
      <c r="BA4622" s="5">
        <v>111</v>
      </c>
      <c r="BB4622" s="5">
        <v>113</v>
      </c>
      <c r="BC4622" s="5">
        <v>116</v>
      </c>
      <c r="BD4622" s="5">
        <v>114</v>
      </c>
      <c r="BE4622" s="5">
        <v>111</v>
      </c>
      <c r="BF4622" s="5">
        <v>111</v>
      </c>
      <c r="BG4622" s="5">
        <v>112</v>
      </c>
      <c r="BH4622" s="5">
        <v>113</v>
      </c>
      <c r="BI4622" s="5">
        <v>115</v>
      </c>
      <c r="BJ4622" s="5">
        <v>110</v>
      </c>
      <c r="BK4622" s="5">
        <v>109</v>
      </c>
      <c r="BL4622" s="5">
        <v>112</v>
      </c>
      <c r="BM4622" s="5">
        <v>112</v>
      </c>
      <c r="BN4622" s="5">
        <v>112</v>
      </c>
      <c r="BO4622" s="5">
        <v>112</v>
      </c>
      <c r="BP4622" s="5">
        <v>110</v>
      </c>
      <c r="BQ4622" s="5">
        <v>106</v>
      </c>
      <c r="BR4622" s="5">
        <v>102</v>
      </c>
      <c r="BS4622">
        <v>94</v>
      </c>
      <c r="BT4622">
        <v>94</v>
      </c>
      <c r="BU4622">
        <v>103</v>
      </c>
      <c r="BV4622">
        <v>104</v>
      </c>
      <c r="BW4622">
        <v>107</v>
      </c>
      <c r="BX4622">
        <v>107</v>
      </c>
      <c r="BY4622">
        <v>106</v>
      </c>
      <c r="BZ4622">
        <v>103</v>
      </c>
      <c r="CA4622">
        <v>102</v>
      </c>
      <c r="CB4622">
        <v>94</v>
      </c>
      <c r="CC4622">
        <v>100</v>
      </c>
      <c r="CD4622">
        <v>102</v>
      </c>
      <c r="CE4622">
        <v>101</v>
      </c>
      <c r="CF4622">
        <v>104</v>
      </c>
      <c r="CG4622">
        <v>105</v>
      </c>
      <c r="CH4622">
        <v>102</v>
      </c>
      <c r="CI4622">
        <v>105</v>
      </c>
      <c r="CJ4622">
        <v>95</v>
      </c>
      <c r="CK4622">
        <v>79</v>
      </c>
      <c r="CL4622">
        <v>76</v>
      </c>
      <c r="CM4622">
        <v>88</v>
      </c>
      <c r="CN4622">
        <v>92</v>
      </c>
      <c r="CO4622">
        <v>98</v>
      </c>
      <c r="CP4622">
        <v>98</v>
      </c>
      <c r="CQ4622">
        <v>102</v>
      </c>
      <c r="CR4622">
        <v>104</v>
      </c>
      <c r="CS4622">
        <v>105</v>
      </c>
      <c r="CT4622">
        <v>106</v>
      </c>
      <c r="CU4622">
        <v>109</v>
      </c>
      <c r="CV4622">
        <v>109</v>
      </c>
      <c r="CW4622">
        <v>107</v>
      </c>
      <c r="CX4622" t="s">
        <v>2</v>
      </c>
      <c r="CY4622" t="s">
        <v>92</v>
      </c>
      <c r="CZ4622" s="1">
        <f t="shared" si="5586"/>
        <v>0.88950403241263176</v>
      </c>
      <c r="DA4622" s="4">
        <f t="shared" si="5587"/>
        <v>109.09677419354838</v>
      </c>
      <c r="DB4622" s="4"/>
      <c r="DC4622" s="4"/>
      <c r="DD4622" s="4"/>
    </row>
    <row r="4623" spans="1:108" x14ac:dyDescent="0.25">
      <c r="A4623" t="s">
        <v>155</v>
      </c>
      <c r="B4623">
        <v>36.430300000000003</v>
      </c>
      <c r="C4623">
        <v>-114.51390000000001</v>
      </c>
      <c r="D4623">
        <v>2000</v>
      </c>
      <c r="E4623" t="s">
        <v>1</v>
      </c>
      <c r="F4623">
        <v>210.3</v>
      </c>
      <c r="G4623">
        <v>2023</v>
      </c>
      <c r="H4623">
        <v>8</v>
      </c>
      <c r="I4623" t="s">
        <v>260</v>
      </c>
      <c r="J4623">
        <v>91</v>
      </c>
      <c r="K4623">
        <v>92</v>
      </c>
      <c r="L4623">
        <v>94</v>
      </c>
      <c r="M4623">
        <v>98</v>
      </c>
      <c r="N4623">
        <v>100</v>
      </c>
      <c r="O4623">
        <v>101</v>
      </c>
      <c r="P4623">
        <v>94</v>
      </c>
      <c r="Q4623">
        <v>85</v>
      </c>
      <c r="R4623">
        <v>90</v>
      </c>
      <c r="S4623">
        <v>94</v>
      </c>
      <c r="T4623">
        <v>89</v>
      </c>
      <c r="U4623">
        <v>87</v>
      </c>
      <c r="V4623">
        <v>94</v>
      </c>
      <c r="W4623">
        <v>93</v>
      </c>
      <c r="X4623">
        <v>96</v>
      </c>
      <c r="Y4623">
        <v>97</v>
      </c>
      <c r="Z4623">
        <v>83</v>
      </c>
      <c r="AA4623">
        <v>98</v>
      </c>
      <c r="AB4623">
        <v>96</v>
      </c>
      <c r="AC4623">
        <v>96</v>
      </c>
      <c r="AD4623">
        <v>96</v>
      </c>
      <c r="AE4623">
        <v>97</v>
      </c>
      <c r="AF4623">
        <v>96</v>
      </c>
      <c r="AG4623">
        <v>96</v>
      </c>
      <c r="AH4623">
        <v>97</v>
      </c>
      <c r="AI4623">
        <v>94</v>
      </c>
      <c r="AJ4623">
        <v>96</v>
      </c>
      <c r="AK4623">
        <v>98</v>
      </c>
      <c r="AL4623">
        <v>99</v>
      </c>
      <c r="AM4623">
        <v>101</v>
      </c>
      <c r="AN4623" s="5">
        <v>103</v>
      </c>
      <c r="AO4623" s="5">
        <v>109</v>
      </c>
      <c r="AP4623" s="5">
        <v>112</v>
      </c>
      <c r="AQ4623" s="5">
        <v>113</v>
      </c>
      <c r="AR4623" s="5">
        <v>107</v>
      </c>
      <c r="AS4623" s="5">
        <v>105</v>
      </c>
      <c r="AT4623" s="5">
        <v>105</v>
      </c>
      <c r="AU4623" s="5">
        <v>103</v>
      </c>
      <c r="AV4623" s="5">
        <v>105</v>
      </c>
      <c r="AW4623" s="5">
        <v>105</v>
      </c>
      <c r="AX4623" s="5">
        <v>106</v>
      </c>
      <c r="AY4623" s="5">
        <v>108</v>
      </c>
      <c r="AZ4623" s="5">
        <v>108</v>
      </c>
      <c r="BA4623" s="5">
        <v>110</v>
      </c>
      <c r="BB4623" s="5">
        <v>113</v>
      </c>
      <c r="BC4623" s="5">
        <v>115</v>
      </c>
      <c r="BD4623" s="5">
        <v>116</v>
      </c>
      <c r="BE4623" s="5">
        <v>114</v>
      </c>
      <c r="BF4623" s="5">
        <v>111</v>
      </c>
      <c r="BG4623" s="5">
        <v>111</v>
      </c>
      <c r="BH4623" s="5">
        <v>112</v>
      </c>
      <c r="BI4623" s="5">
        <v>116</v>
      </c>
      <c r="BJ4623" s="5">
        <v>115</v>
      </c>
      <c r="BK4623" s="5">
        <v>112</v>
      </c>
      <c r="BL4623" s="5">
        <v>110</v>
      </c>
      <c r="BM4623" s="5">
        <v>111</v>
      </c>
      <c r="BN4623" s="5">
        <v>112</v>
      </c>
      <c r="BO4623" s="5">
        <v>113</v>
      </c>
      <c r="BP4623" s="5">
        <v>113</v>
      </c>
      <c r="BQ4623" s="5">
        <v>111</v>
      </c>
      <c r="BR4623" s="5">
        <v>107</v>
      </c>
      <c r="BS4623">
        <v>105</v>
      </c>
      <c r="BT4623">
        <v>92</v>
      </c>
      <c r="BU4623">
        <v>90</v>
      </c>
      <c r="BV4623">
        <v>104</v>
      </c>
      <c r="BW4623">
        <v>105</v>
      </c>
      <c r="BX4623">
        <v>107</v>
      </c>
      <c r="BY4623">
        <v>109</v>
      </c>
      <c r="BZ4623">
        <v>108</v>
      </c>
      <c r="CA4623">
        <v>105</v>
      </c>
      <c r="CB4623">
        <v>104</v>
      </c>
      <c r="CC4623">
        <v>94</v>
      </c>
      <c r="CD4623">
        <v>103</v>
      </c>
      <c r="CE4623">
        <v>102</v>
      </c>
      <c r="CF4623">
        <v>104</v>
      </c>
      <c r="CG4623">
        <v>106</v>
      </c>
      <c r="CH4623">
        <v>104</v>
      </c>
      <c r="CI4623">
        <v>105</v>
      </c>
      <c r="CJ4623">
        <v>106</v>
      </c>
      <c r="CK4623">
        <v>96</v>
      </c>
      <c r="CL4623">
        <v>84</v>
      </c>
      <c r="CM4623">
        <v>80</v>
      </c>
      <c r="CN4623">
        <v>91</v>
      </c>
      <c r="CO4623">
        <v>93</v>
      </c>
      <c r="CP4623">
        <v>102</v>
      </c>
      <c r="CQ4623">
        <v>100</v>
      </c>
      <c r="CR4623">
        <v>104</v>
      </c>
      <c r="CS4623">
        <v>105</v>
      </c>
      <c r="CT4623">
        <v>107</v>
      </c>
      <c r="CU4623">
        <v>109</v>
      </c>
      <c r="CV4623">
        <v>109</v>
      </c>
      <c r="CX4623" t="s">
        <v>2</v>
      </c>
      <c r="CY4623" t="s">
        <v>156</v>
      </c>
      <c r="CZ4623" s="1">
        <f t="shared" si="5586"/>
        <v>0.74377164877723112</v>
      </c>
      <c r="DA4623" s="4">
        <f t="shared" si="5587"/>
        <v>110.03225806451613</v>
      </c>
      <c r="DB4623" s="4"/>
      <c r="DC4623" s="4"/>
      <c r="DD4623" s="4"/>
    </row>
    <row r="4624" spans="1:108" x14ac:dyDescent="0.25">
      <c r="A4624" t="s">
        <v>77</v>
      </c>
      <c r="B4624">
        <v>34.8536</v>
      </c>
      <c r="C4624">
        <v>-116.7869</v>
      </c>
      <c r="D4624">
        <v>1919</v>
      </c>
      <c r="E4624" t="s">
        <v>1</v>
      </c>
      <c r="F4624">
        <v>178.9</v>
      </c>
      <c r="G4624">
        <v>2023</v>
      </c>
      <c r="H4624">
        <v>8</v>
      </c>
      <c r="I4624" t="s">
        <v>260</v>
      </c>
      <c r="J4624">
        <v>92</v>
      </c>
      <c r="K4624">
        <v>93</v>
      </c>
      <c r="L4624">
        <v>98</v>
      </c>
      <c r="M4624">
        <v>99</v>
      </c>
      <c r="N4624">
        <v>96</v>
      </c>
      <c r="O4624">
        <v>85</v>
      </c>
      <c r="P4624">
        <v>80</v>
      </c>
      <c r="Q4624">
        <v>89</v>
      </c>
      <c r="R4624">
        <v>92</v>
      </c>
      <c r="S4624">
        <v>91</v>
      </c>
      <c r="T4624">
        <v>85</v>
      </c>
      <c r="U4624">
        <v>88</v>
      </c>
      <c r="V4624">
        <v>92</v>
      </c>
      <c r="W4624">
        <v>96</v>
      </c>
      <c r="X4624">
        <v>97</v>
      </c>
      <c r="Y4624">
        <v>94</v>
      </c>
      <c r="Z4624">
        <v>100</v>
      </c>
      <c r="AA4624">
        <v>96</v>
      </c>
      <c r="AB4624">
        <v>92</v>
      </c>
      <c r="AC4624">
        <v>91</v>
      </c>
      <c r="AD4624">
        <v>92</v>
      </c>
      <c r="AE4624">
        <v>91</v>
      </c>
      <c r="AF4624">
        <v>89</v>
      </c>
      <c r="AG4624">
        <v>94</v>
      </c>
      <c r="AH4624">
        <v>95</v>
      </c>
      <c r="AI4624">
        <v>95</v>
      </c>
      <c r="AJ4624">
        <v>97</v>
      </c>
      <c r="AK4624">
        <v>97</v>
      </c>
      <c r="AL4624">
        <v>101</v>
      </c>
      <c r="AM4624">
        <v>105</v>
      </c>
      <c r="AN4624" s="5">
        <v>110</v>
      </c>
      <c r="AO4624" s="5">
        <v>112</v>
      </c>
      <c r="AP4624" s="5">
        <v>110</v>
      </c>
      <c r="AQ4624" s="5">
        <v>102</v>
      </c>
      <c r="AR4624" s="5">
        <v>104</v>
      </c>
      <c r="AS4624" s="5">
        <v>103</v>
      </c>
      <c r="AT4624" s="5">
        <v>102</v>
      </c>
      <c r="AU4624" s="5">
        <v>102</v>
      </c>
      <c r="AV4624" s="5">
        <v>101</v>
      </c>
      <c r="AW4624" s="5">
        <v>103</v>
      </c>
      <c r="AX4624" s="5">
        <v>107</v>
      </c>
      <c r="AY4624" s="5">
        <v>105</v>
      </c>
      <c r="AZ4624" s="5">
        <v>108</v>
      </c>
      <c r="BA4624" s="5">
        <v>110</v>
      </c>
      <c r="BB4624" s="5">
        <v>116</v>
      </c>
      <c r="BC4624" s="5">
        <v>117</v>
      </c>
      <c r="BD4624" s="5">
        <v>114</v>
      </c>
      <c r="BE4624" s="5">
        <v>109</v>
      </c>
      <c r="BF4624" s="5">
        <v>111</v>
      </c>
      <c r="BG4624" s="5">
        <v>112</v>
      </c>
      <c r="BH4624" s="5">
        <v>113</v>
      </c>
      <c r="BI4624" s="5">
        <v>115</v>
      </c>
      <c r="BJ4624" s="5">
        <v>107</v>
      </c>
      <c r="BK4624" s="5">
        <v>110</v>
      </c>
      <c r="BL4624" s="5">
        <v>110</v>
      </c>
      <c r="BM4624" s="5">
        <v>112</v>
      </c>
      <c r="BN4624" s="5">
        <v>112</v>
      </c>
      <c r="BO4624" s="5">
        <v>112</v>
      </c>
      <c r="BP4624" s="5">
        <v>111</v>
      </c>
      <c r="BQ4624" s="5">
        <v>110</v>
      </c>
      <c r="BR4624" s="5">
        <v>99</v>
      </c>
      <c r="BS4624">
        <v>99</v>
      </c>
      <c r="BT4624">
        <v>105</v>
      </c>
      <c r="BU4624">
        <v>101</v>
      </c>
      <c r="BV4624">
        <v>103</v>
      </c>
      <c r="BW4624">
        <v>107</v>
      </c>
      <c r="BX4624">
        <v>109</v>
      </c>
      <c r="BY4624">
        <v>106</v>
      </c>
      <c r="BZ4624">
        <v>103</v>
      </c>
      <c r="CA4624">
        <v>100</v>
      </c>
      <c r="CB4624">
        <v>94</v>
      </c>
      <c r="CC4624">
        <v>98</v>
      </c>
      <c r="CD4624">
        <v>102</v>
      </c>
      <c r="CE4624">
        <v>104</v>
      </c>
      <c r="CF4624">
        <v>104</v>
      </c>
      <c r="CG4624">
        <v>102</v>
      </c>
      <c r="CH4624">
        <v>105</v>
      </c>
      <c r="CI4624">
        <v>107</v>
      </c>
      <c r="CJ4624">
        <v>105</v>
      </c>
      <c r="CK4624">
        <v>89</v>
      </c>
      <c r="CL4624">
        <v>73</v>
      </c>
      <c r="CM4624">
        <v>84</v>
      </c>
      <c r="CN4624">
        <v>91</v>
      </c>
      <c r="CO4624">
        <v>98</v>
      </c>
      <c r="CP4624">
        <v>101</v>
      </c>
      <c r="CQ4624">
        <v>102</v>
      </c>
      <c r="CR4624">
        <v>104</v>
      </c>
      <c r="CS4624">
        <v>104</v>
      </c>
      <c r="CT4624">
        <v>106</v>
      </c>
      <c r="CU4624">
        <v>109</v>
      </c>
      <c r="CV4624">
        <v>109</v>
      </c>
      <c r="CW4624">
        <v>107</v>
      </c>
      <c r="CX4624" t="s">
        <v>5</v>
      </c>
      <c r="CY4624" t="s">
        <v>78</v>
      </c>
      <c r="CZ4624" s="1">
        <f t="shared" si="5586"/>
        <v>0.91666956479223349</v>
      </c>
      <c r="DA4624" s="4">
        <f t="shared" si="5587"/>
        <v>108.6774193548387</v>
      </c>
      <c r="DB4624" s="4"/>
      <c r="DC4624" s="4"/>
      <c r="DD4624" s="4"/>
    </row>
    <row r="4625" spans="1:111" x14ac:dyDescent="0.25">
      <c r="A4625" t="s">
        <v>45</v>
      </c>
      <c r="B4625">
        <v>35.763599999999997</v>
      </c>
      <c r="C4625">
        <v>-117.3908</v>
      </c>
      <c r="D4625">
        <v>1695</v>
      </c>
      <c r="E4625" t="s">
        <v>1</v>
      </c>
      <c r="F4625">
        <v>90.8</v>
      </c>
      <c r="G4625">
        <v>2023</v>
      </c>
      <c r="H4625">
        <v>8</v>
      </c>
      <c r="I4625" t="s">
        <v>260</v>
      </c>
      <c r="J4625">
        <v>94</v>
      </c>
      <c r="K4625">
        <v>95</v>
      </c>
      <c r="L4625">
        <v>99</v>
      </c>
      <c r="M4625">
        <v>102</v>
      </c>
      <c r="O4625">
        <v>88</v>
      </c>
      <c r="P4625">
        <v>79</v>
      </c>
      <c r="Q4625">
        <v>89</v>
      </c>
      <c r="R4625">
        <v>93</v>
      </c>
      <c r="S4625">
        <v>93</v>
      </c>
      <c r="T4625">
        <v>83</v>
      </c>
      <c r="U4625">
        <v>89</v>
      </c>
      <c r="V4625">
        <v>94</v>
      </c>
      <c r="W4625">
        <v>96</v>
      </c>
      <c r="X4625">
        <v>98</v>
      </c>
      <c r="Y4625">
        <v>95</v>
      </c>
      <c r="Z4625">
        <v>101</v>
      </c>
      <c r="AA4625">
        <v>101</v>
      </c>
      <c r="AB4625">
        <v>93</v>
      </c>
      <c r="AC4625">
        <v>92</v>
      </c>
      <c r="AD4625">
        <v>92</v>
      </c>
      <c r="AE4625">
        <v>90</v>
      </c>
      <c r="AF4625">
        <v>90</v>
      </c>
      <c r="AG4625">
        <v>96</v>
      </c>
      <c r="AH4625">
        <v>96</v>
      </c>
      <c r="AI4625">
        <v>96</v>
      </c>
      <c r="AJ4625">
        <v>99</v>
      </c>
      <c r="AK4625">
        <v>97</v>
      </c>
      <c r="AL4625">
        <v>103</v>
      </c>
      <c r="AM4625">
        <v>107</v>
      </c>
      <c r="AN4625" s="5">
        <v>111</v>
      </c>
      <c r="AO4625" s="5">
        <v>114</v>
      </c>
      <c r="AP4625" s="5">
        <v>110</v>
      </c>
      <c r="AQ4625" s="5">
        <v>110</v>
      </c>
      <c r="AR4625" s="5">
        <v>106</v>
      </c>
      <c r="AS4625" s="5">
        <v>105</v>
      </c>
      <c r="AT4625" s="5">
        <v>103</v>
      </c>
      <c r="AU4625" s="5">
        <v>104</v>
      </c>
      <c r="AV4625" s="5">
        <v>100</v>
      </c>
      <c r="AW4625" s="5">
        <v>103</v>
      </c>
      <c r="AX4625" s="5">
        <v>106</v>
      </c>
      <c r="AY4625" s="5">
        <v>108</v>
      </c>
      <c r="AZ4625" s="5">
        <v>109</v>
      </c>
      <c r="BA4625" s="5">
        <v>110</v>
      </c>
      <c r="BB4625" s="5">
        <v>118</v>
      </c>
      <c r="BC4625" s="5">
        <v>119</v>
      </c>
      <c r="BD4625" s="5">
        <v>115</v>
      </c>
      <c r="BE4625" s="5">
        <v>111</v>
      </c>
      <c r="BF4625" s="5">
        <v>111</v>
      </c>
      <c r="BG4625" s="5">
        <v>114</v>
      </c>
      <c r="BH4625" s="5">
        <v>114</v>
      </c>
      <c r="BI4625" s="5">
        <v>116</v>
      </c>
      <c r="BJ4625" s="5">
        <v>116</v>
      </c>
      <c r="BK4625" s="5">
        <v>110</v>
      </c>
      <c r="BL4625" s="5">
        <v>113</v>
      </c>
      <c r="BM4625" s="5">
        <v>112</v>
      </c>
      <c r="BN4625" s="5">
        <v>113</v>
      </c>
      <c r="BO4625" s="5">
        <v>112</v>
      </c>
      <c r="BP4625" s="5">
        <v>112</v>
      </c>
      <c r="BQ4625" s="5">
        <v>112</v>
      </c>
      <c r="BR4625" s="5">
        <v>108</v>
      </c>
      <c r="BS4625">
        <v>100</v>
      </c>
      <c r="BT4625">
        <v>105</v>
      </c>
      <c r="BU4625">
        <v>103</v>
      </c>
      <c r="BV4625">
        <v>105</v>
      </c>
      <c r="BW4625">
        <v>107</v>
      </c>
      <c r="BX4625">
        <v>109</v>
      </c>
      <c r="BY4625">
        <v>107</v>
      </c>
      <c r="BZ4625">
        <v>106</v>
      </c>
      <c r="CA4625">
        <v>103</v>
      </c>
      <c r="CB4625">
        <v>90</v>
      </c>
      <c r="CC4625">
        <v>99</v>
      </c>
      <c r="CD4625">
        <v>103</v>
      </c>
      <c r="CE4625">
        <v>104</v>
      </c>
      <c r="CF4625">
        <v>106</v>
      </c>
      <c r="CG4625">
        <v>106</v>
      </c>
      <c r="CH4625">
        <v>106</v>
      </c>
      <c r="CI4625">
        <v>107</v>
      </c>
      <c r="CJ4625">
        <v>106</v>
      </c>
      <c r="CK4625">
        <v>91</v>
      </c>
      <c r="CL4625">
        <v>89</v>
      </c>
      <c r="CM4625">
        <v>90</v>
      </c>
      <c r="CN4625">
        <v>92</v>
      </c>
      <c r="CO4625">
        <v>93</v>
      </c>
      <c r="CP4625">
        <v>94</v>
      </c>
      <c r="CQ4625">
        <v>102</v>
      </c>
      <c r="CR4625">
        <v>101</v>
      </c>
      <c r="CS4625">
        <v>102</v>
      </c>
      <c r="CT4625">
        <v>107</v>
      </c>
      <c r="CU4625">
        <v>108</v>
      </c>
      <c r="CV4625">
        <v>108</v>
      </c>
      <c r="CW4625">
        <v>106</v>
      </c>
      <c r="CX4625" t="s">
        <v>5</v>
      </c>
      <c r="CY4625" t="s">
        <v>46</v>
      </c>
      <c r="CZ4625" s="1">
        <f t="shared" si="5586"/>
        <v>0.91647600959958742</v>
      </c>
      <c r="DA4625" s="4">
        <f t="shared" si="5587"/>
        <v>110.48387096774194</v>
      </c>
      <c r="DB4625" s="4"/>
      <c r="DC4625" s="4"/>
      <c r="DD4625" s="4"/>
    </row>
    <row r="4626" spans="1:111" x14ac:dyDescent="0.25">
      <c r="A4626" t="s">
        <v>232</v>
      </c>
      <c r="B4626">
        <v>36.01</v>
      </c>
      <c r="C4626">
        <v>-114.79640000000001</v>
      </c>
      <c r="D4626">
        <v>1641</v>
      </c>
      <c r="E4626" t="s">
        <v>1</v>
      </c>
      <c r="F4626">
        <v>192.3</v>
      </c>
      <c r="G4626">
        <v>2023</v>
      </c>
      <c r="H4626">
        <v>8</v>
      </c>
      <c r="I4626" t="s">
        <v>260</v>
      </c>
      <c r="J4626">
        <v>93</v>
      </c>
      <c r="K4626">
        <v>95</v>
      </c>
      <c r="L4626">
        <v>100</v>
      </c>
      <c r="M4626">
        <v>102</v>
      </c>
      <c r="N4626">
        <v>102</v>
      </c>
      <c r="O4626">
        <v>95</v>
      </c>
      <c r="P4626">
        <v>94</v>
      </c>
      <c r="Q4626">
        <v>91</v>
      </c>
      <c r="R4626">
        <v>95</v>
      </c>
      <c r="S4626">
        <v>96</v>
      </c>
      <c r="T4626">
        <v>89</v>
      </c>
      <c r="U4626">
        <v>90</v>
      </c>
      <c r="V4626">
        <v>96</v>
      </c>
      <c r="W4626">
        <v>100</v>
      </c>
      <c r="X4626">
        <v>98</v>
      </c>
      <c r="Y4626">
        <v>84</v>
      </c>
      <c r="Z4626">
        <v>100</v>
      </c>
      <c r="AA4626">
        <v>103</v>
      </c>
      <c r="AB4626">
        <v>100</v>
      </c>
      <c r="AC4626">
        <v>99</v>
      </c>
      <c r="AD4626">
        <v>98</v>
      </c>
      <c r="AE4626">
        <v>96</v>
      </c>
      <c r="AF4626">
        <v>94</v>
      </c>
      <c r="AG4626">
        <v>98</v>
      </c>
      <c r="AH4626">
        <v>102</v>
      </c>
      <c r="AI4626">
        <v>102</v>
      </c>
      <c r="AJ4626">
        <v>100</v>
      </c>
      <c r="AK4626">
        <v>102</v>
      </c>
      <c r="AL4626">
        <v>102</v>
      </c>
      <c r="AM4626">
        <v>100</v>
      </c>
      <c r="AN4626" s="5">
        <v>106</v>
      </c>
      <c r="AO4626" s="5">
        <v>111</v>
      </c>
      <c r="AP4626" s="5">
        <v>116</v>
      </c>
      <c r="AQ4626" s="5">
        <v>106</v>
      </c>
      <c r="AR4626" s="5">
        <v>107</v>
      </c>
      <c r="AS4626" s="5">
        <v>107</v>
      </c>
      <c r="AT4626" s="5">
        <v>105</v>
      </c>
      <c r="AU4626" s="5">
        <v>105</v>
      </c>
      <c r="AV4626" s="5">
        <v>107</v>
      </c>
      <c r="AW4626" s="5">
        <v>108</v>
      </c>
      <c r="AX4626" s="5">
        <v>110</v>
      </c>
      <c r="AY4626" s="5">
        <v>113</v>
      </c>
      <c r="AZ4626" s="5">
        <v>113</v>
      </c>
      <c r="BA4626" s="5">
        <v>114</v>
      </c>
      <c r="BB4626" s="5">
        <v>117</v>
      </c>
      <c r="BC4626" s="5">
        <v>117</v>
      </c>
      <c r="BD4626" s="5">
        <v>113</v>
      </c>
      <c r="BE4626" s="5">
        <v>114</v>
      </c>
      <c r="BF4626" s="5">
        <v>115</v>
      </c>
      <c r="BG4626" s="5">
        <v>115</v>
      </c>
      <c r="BH4626" s="5">
        <v>118</v>
      </c>
      <c r="BI4626" s="5">
        <v>116</v>
      </c>
      <c r="BJ4626" s="5">
        <v>112</v>
      </c>
      <c r="BK4626" s="5">
        <v>114</v>
      </c>
      <c r="BL4626" s="5">
        <v>114</v>
      </c>
      <c r="BM4626" s="5">
        <v>117</v>
      </c>
      <c r="BN4626" s="5">
        <v>116</v>
      </c>
      <c r="BO4626" s="5">
        <v>117</v>
      </c>
      <c r="BP4626" s="5">
        <v>113</v>
      </c>
      <c r="BQ4626" s="5">
        <v>108</v>
      </c>
      <c r="BR4626" s="5">
        <v>104</v>
      </c>
      <c r="BS4626">
        <v>98</v>
      </c>
      <c r="BU4626">
        <v>106</v>
      </c>
      <c r="BV4626">
        <v>107</v>
      </c>
      <c r="BW4626">
        <v>110</v>
      </c>
      <c r="BX4626">
        <v>111</v>
      </c>
      <c r="BY4626">
        <v>112</v>
      </c>
      <c r="BZ4626">
        <v>108</v>
      </c>
      <c r="CA4626">
        <v>109</v>
      </c>
      <c r="CB4626">
        <v>98</v>
      </c>
      <c r="CC4626">
        <v>105</v>
      </c>
      <c r="CD4626">
        <v>105</v>
      </c>
      <c r="CE4626">
        <v>104</v>
      </c>
      <c r="CF4626">
        <v>106</v>
      </c>
      <c r="CG4626">
        <v>108</v>
      </c>
      <c r="CH4626">
        <v>104</v>
      </c>
      <c r="CI4626">
        <v>109</v>
      </c>
      <c r="CJ4626">
        <v>100</v>
      </c>
      <c r="CK4626">
        <v>83</v>
      </c>
      <c r="CL4626">
        <v>78</v>
      </c>
      <c r="CM4626">
        <v>92</v>
      </c>
      <c r="CN4626">
        <v>95</v>
      </c>
      <c r="CO4626">
        <v>102</v>
      </c>
      <c r="CP4626">
        <v>102</v>
      </c>
      <c r="CQ4626">
        <v>105</v>
      </c>
      <c r="CR4626">
        <v>108</v>
      </c>
      <c r="CS4626">
        <v>109</v>
      </c>
      <c r="CT4626">
        <v>110</v>
      </c>
      <c r="CU4626">
        <v>113</v>
      </c>
      <c r="CV4626">
        <v>113</v>
      </c>
      <c r="CW4626">
        <v>107</v>
      </c>
      <c r="CX4626" t="s">
        <v>2</v>
      </c>
      <c r="CY4626" t="s">
        <v>233</v>
      </c>
      <c r="CZ4626" s="1">
        <f t="shared" si="5586"/>
        <v>0.76213751813867814</v>
      </c>
      <c r="DA4626" s="4">
        <f t="shared" si="5587"/>
        <v>111.87096774193549</v>
      </c>
      <c r="DB4626" s="4"/>
      <c r="DC4626" s="4"/>
      <c r="DD4626" s="4"/>
    </row>
    <row r="4627" spans="1:111" x14ac:dyDescent="0.25">
      <c r="A4627" t="s">
        <v>163</v>
      </c>
      <c r="B4627">
        <v>36.769199999999998</v>
      </c>
      <c r="C4627">
        <v>-114.12690000000001</v>
      </c>
      <c r="D4627">
        <v>1532</v>
      </c>
      <c r="E4627" t="s">
        <v>1</v>
      </c>
      <c r="F4627">
        <v>246.7</v>
      </c>
      <c r="G4627">
        <v>2023</v>
      </c>
      <c r="H4627">
        <v>8</v>
      </c>
      <c r="I4627" t="s">
        <v>260</v>
      </c>
      <c r="J4627">
        <v>92</v>
      </c>
      <c r="K4627">
        <v>93</v>
      </c>
      <c r="L4627">
        <v>95</v>
      </c>
      <c r="M4627">
        <v>98</v>
      </c>
      <c r="N4627">
        <v>101</v>
      </c>
      <c r="O4627">
        <v>101</v>
      </c>
      <c r="P4627">
        <v>96</v>
      </c>
      <c r="Q4627">
        <v>89</v>
      </c>
      <c r="R4627">
        <v>95</v>
      </c>
      <c r="S4627">
        <v>96</v>
      </c>
      <c r="T4627">
        <v>91</v>
      </c>
      <c r="U4627">
        <v>91</v>
      </c>
      <c r="V4627">
        <v>87</v>
      </c>
      <c r="W4627">
        <v>94</v>
      </c>
      <c r="X4627">
        <v>97</v>
      </c>
      <c r="Y4627">
        <v>98</v>
      </c>
      <c r="Z4627">
        <v>87</v>
      </c>
      <c r="AA4627">
        <v>98</v>
      </c>
      <c r="AB4627">
        <v>98</v>
      </c>
      <c r="AC4627">
        <v>102</v>
      </c>
      <c r="AD4627">
        <v>96</v>
      </c>
      <c r="AE4627">
        <v>98</v>
      </c>
      <c r="AF4627">
        <v>92</v>
      </c>
      <c r="AG4627">
        <v>98</v>
      </c>
      <c r="AH4627">
        <v>98</v>
      </c>
      <c r="AI4627">
        <v>101</v>
      </c>
      <c r="AJ4627">
        <v>101</v>
      </c>
      <c r="AK4627">
        <v>101</v>
      </c>
      <c r="AL4627">
        <v>101</v>
      </c>
      <c r="AM4627">
        <v>101</v>
      </c>
      <c r="AN4627" s="5">
        <v>105</v>
      </c>
      <c r="AO4627" s="5">
        <v>110</v>
      </c>
      <c r="AP4627" s="5">
        <v>113</v>
      </c>
      <c r="AQ4627" s="5">
        <v>115</v>
      </c>
      <c r="AR4627" s="5">
        <v>108</v>
      </c>
      <c r="AS4627" s="5">
        <v>107</v>
      </c>
      <c r="AT4627" s="5">
        <v>106</v>
      </c>
      <c r="AU4627" s="5">
        <v>106</v>
      </c>
      <c r="AV4627" s="5">
        <v>106</v>
      </c>
      <c r="AW4627" s="5">
        <v>108</v>
      </c>
      <c r="AX4627" s="5">
        <v>107</v>
      </c>
      <c r="AY4627" s="5">
        <v>110</v>
      </c>
      <c r="AZ4627" s="5">
        <v>110</v>
      </c>
      <c r="BA4627" s="8">
        <f>AVERAGE(AZ4627,BB4627)</f>
        <v>112</v>
      </c>
      <c r="BB4627" s="5">
        <v>114</v>
      </c>
      <c r="BC4627" s="5">
        <v>117</v>
      </c>
      <c r="BD4627" s="8">
        <f>AVERAGE(BC4627,BE4627)</f>
        <v>117</v>
      </c>
      <c r="BE4627" s="5">
        <v>117</v>
      </c>
      <c r="BF4627" s="5">
        <v>114</v>
      </c>
      <c r="BG4627" s="5">
        <v>114</v>
      </c>
      <c r="BH4627" s="5">
        <v>114</v>
      </c>
      <c r="BI4627" s="5">
        <v>117</v>
      </c>
      <c r="BJ4627" s="5">
        <v>117</v>
      </c>
      <c r="BK4627" s="5">
        <v>115</v>
      </c>
      <c r="BL4627" s="5">
        <v>112</v>
      </c>
      <c r="BM4627" s="5">
        <v>114</v>
      </c>
      <c r="BN4627" s="5">
        <v>114</v>
      </c>
      <c r="BO4627" s="5">
        <v>114</v>
      </c>
      <c r="BP4627" s="5">
        <v>114</v>
      </c>
      <c r="BQ4627" s="5">
        <v>113</v>
      </c>
      <c r="BR4627" s="5">
        <v>107</v>
      </c>
      <c r="BS4627">
        <v>106</v>
      </c>
      <c r="BT4627">
        <v>101</v>
      </c>
      <c r="BU4627">
        <v>89</v>
      </c>
      <c r="BV4627">
        <v>104</v>
      </c>
      <c r="BW4627">
        <v>106</v>
      </c>
      <c r="BX4627">
        <v>108</v>
      </c>
      <c r="BY4627">
        <v>109</v>
      </c>
      <c r="BZ4627">
        <v>108</v>
      </c>
      <c r="CA4627">
        <v>105</v>
      </c>
      <c r="CB4627">
        <v>104</v>
      </c>
      <c r="CC4627">
        <v>94</v>
      </c>
      <c r="CD4627">
        <v>103</v>
      </c>
      <c r="CE4627">
        <v>102</v>
      </c>
      <c r="CF4627">
        <v>105</v>
      </c>
      <c r="CG4627">
        <v>107</v>
      </c>
      <c r="CH4627">
        <v>100</v>
      </c>
      <c r="CI4627">
        <v>105</v>
      </c>
      <c r="CJ4627">
        <v>106</v>
      </c>
      <c r="CK4627">
        <v>99</v>
      </c>
      <c r="CL4627">
        <v>88</v>
      </c>
      <c r="CM4627">
        <v>80</v>
      </c>
      <c r="CN4627">
        <v>91</v>
      </c>
      <c r="CO4627">
        <v>92</v>
      </c>
      <c r="CP4627">
        <v>103</v>
      </c>
      <c r="CQ4627">
        <v>101</v>
      </c>
      <c r="CR4627">
        <v>104</v>
      </c>
      <c r="CS4627">
        <v>107</v>
      </c>
      <c r="CT4627">
        <v>107</v>
      </c>
      <c r="CU4627">
        <v>110</v>
      </c>
      <c r="CV4627">
        <v>111</v>
      </c>
      <c r="CW4627">
        <v>111</v>
      </c>
      <c r="CX4627" t="s">
        <v>2</v>
      </c>
      <c r="CY4627" t="s">
        <v>84</v>
      </c>
      <c r="CZ4627" s="1">
        <f t="shared" si="5586"/>
        <v>0.71945626738872726</v>
      </c>
      <c r="DA4627" s="4">
        <f t="shared" si="5587"/>
        <v>111.83870967741936</v>
      </c>
      <c r="DB4627" s="4"/>
      <c r="DC4627" s="4"/>
      <c r="DD4627" s="4"/>
    </row>
    <row r="4628" spans="1:111" x14ac:dyDescent="0.25">
      <c r="A4628" t="s">
        <v>63</v>
      </c>
      <c r="B4628">
        <v>36.549999999999997</v>
      </c>
      <c r="C4628">
        <v>-114.45829999999999</v>
      </c>
      <c r="D4628">
        <v>1294</v>
      </c>
      <c r="E4628" t="s">
        <v>1</v>
      </c>
      <c r="F4628">
        <v>215.3</v>
      </c>
      <c r="G4628">
        <v>2023</v>
      </c>
      <c r="H4628">
        <v>8</v>
      </c>
      <c r="I4628" t="s">
        <v>260</v>
      </c>
      <c r="J4628">
        <v>92</v>
      </c>
      <c r="K4628">
        <v>94</v>
      </c>
      <c r="L4628">
        <v>96</v>
      </c>
      <c r="M4628">
        <v>99</v>
      </c>
      <c r="N4628">
        <v>101</v>
      </c>
      <c r="O4628">
        <v>103</v>
      </c>
      <c r="P4628">
        <v>96</v>
      </c>
      <c r="Q4628">
        <v>89</v>
      </c>
      <c r="R4628">
        <v>92</v>
      </c>
      <c r="S4628">
        <v>96</v>
      </c>
      <c r="T4628">
        <v>96</v>
      </c>
      <c r="U4628">
        <v>91</v>
      </c>
      <c r="V4628">
        <v>89</v>
      </c>
      <c r="W4628">
        <v>94</v>
      </c>
      <c r="X4628">
        <v>98</v>
      </c>
      <c r="Y4628">
        <v>98</v>
      </c>
      <c r="Z4628">
        <v>87</v>
      </c>
      <c r="AA4628">
        <v>99</v>
      </c>
      <c r="AB4628">
        <v>103</v>
      </c>
      <c r="AC4628">
        <v>99</v>
      </c>
      <c r="AD4628">
        <v>96</v>
      </c>
      <c r="AE4628">
        <v>98</v>
      </c>
      <c r="AF4628">
        <v>98</v>
      </c>
      <c r="AG4628">
        <v>92</v>
      </c>
      <c r="AH4628">
        <v>99</v>
      </c>
      <c r="AI4628">
        <v>101</v>
      </c>
      <c r="AJ4628">
        <v>101</v>
      </c>
      <c r="AK4628">
        <v>100</v>
      </c>
      <c r="AL4628">
        <v>100</v>
      </c>
      <c r="AM4628">
        <v>102</v>
      </c>
      <c r="AN4628" s="5">
        <v>105</v>
      </c>
      <c r="AO4628" s="5">
        <v>110</v>
      </c>
      <c r="AP4628" s="5">
        <v>114</v>
      </c>
      <c r="AQ4628" s="5">
        <v>115</v>
      </c>
      <c r="AR4628" s="5">
        <v>109</v>
      </c>
      <c r="AS4628" s="5">
        <v>107</v>
      </c>
      <c r="AT4628" s="5">
        <v>107</v>
      </c>
      <c r="AU4628" s="5">
        <v>105</v>
      </c>
      <c r="AV4628" s="5">
        <v>107</v>
      </c>
      <c r="AW4628" s="5">
        <v>107</v>
      </c>
      <c r="AX4628" s="5">
        <v>108</v>
      </c>
      <c r="AY4628" s="5">
        <v>110</v>
      </c>
      <c r="AZ4628" s="5">
        <v>110</v>
      </c>
      <c r="BA4628" s="5">
        <v>112</v>
      </c>
      <c r="BB4628" s="5">
        <v>115</v>
      </c>
      <c r="BC4628" s="5">
        <v>118</v>
      </c>
      <c r="BD4628" s="5">
        <v>119</v>
      </c>
      <c r="BE4628" s="5">
        <v>117</v>
      </c>
      <c r="BF4628" s="5">
        <v>113</v>
      </c>
      <c r="BG4628" s="5">
        <v>114</v>
      </c>
      <c r="BH4628" s="5">
        <v>115</v>
      </c>
      <c r="BI4628" s="5">
        <v>117</v>
      </c>
      <c r="BJ4628" s="5">
        <v>117</v>
      </c>
      <c r="BK4628" s="5">
        <v>114</v>
      </c>
      <c r="BL4628" s="5">
        <v>112</v>
      </c>
      <c r="BM4628" s="5">
        <v>113</v>
      </c>
      <c r="BN4628" s="5">
        <v>114</v>
      </c>
      <c r="BO4628" s="5">
        <v>116</v>
      </c>
      <c r="BP4628" s="5">
        <v>115</v>
      </c>
      <c r="BQ4628" s="5">
        <v>114</v>
      </c>
      <c r="BR4628" s="5">
        <v>109</v>
      </c>
      <c r="BS4628">
        <v>106</v>
      </c>
      <c r="BT4628">
        <v>90</v>
      </c>
      <c r="BU4628">
        <v>91</v>
      </c>
      <c r="BV4628">
        <v>105</v>
      </c>
      <c r="BW4628">
        <v>107</v>
      </c>
      <c r="BX4628">
        <v>109</v>
      </c>
      <c r="BY4628">
        <v>110</v>
      </c>
      <c r="BZ4628">
        <v>110</v>
      </c>
      <c r="CA4628">
        <v>107</v>
      </c>
      <c r="CB4628">
        <v>106</v>
      </c>
      <c r="CC4628">
        <v>95</v>
      </c>
      <c r="CD4628">
        <v>104</v>
      </c>
      <c r="CE4628">
        <v>104</v>
      </c>
      <c r="CF4628">
        <v>105</v>
      </c>
      <c r="CG4628">
        <v>107</v>
      </c>
      <c r="CH4628">
        <v>104</v>
      </c>
      <c r="CI4628">
        <v>105</v>
      </c>
      <c r="CJ4628">
        <v>109</v>
      </c>
      <c r="CK4628">
        <v>101</v>
      </c>
      <c r="CL4628">
        <v>87</v>
      </c>
      <c r="CM4628">
        <v>80</v>
      </c>
      <c r="CN4628">
        <v>92</v>
      </c>
      <c r="CO4628">
        <v>96</v>
      </c>
      <c r="CP4628">
        <v>103</v>
      </c>
      <c r="CQ4628">
        <v>101</v>
      </c>
      <c r="CR4628">
        <v>106</v>
      </c>
      <c r="CS4628">
        <v>108</v>
      </c>
      <c r="CT4628">
        <v>109</v>
      </c>
      <c r="CU4628">
        <v>109</v>
      </c>
      <c r="CV4628">
        <v>111</v>
      </c>
      <c r="CW4628">
        <v>113</v>
      </c>
      <c r="CX4628" t="s">
        <v>2</v>
      </c>
      <c r="CY4628" t="s">
        <v>64</v>
      </c>
      <c r="CZ4628" s="1">
        <f t="shared" si="5586"/>
        <v>0.73330546288362386</v>
      </c>
      <c r="DA4628" s="4">
        <f t="shared" si="5587"/>
        <v>112.19354838709677</v>
      </c>
      <c r="DB4628" s="4"/>
      <c r="DC4628" s="4"/>
      <c r="DD4628" s="4"/>
    </row>
    <row r="4629" spans="1:111" x14ac:dyDescent="0.25">
      <c r="A4629" t="s">
        <v>236</v>
      </c>
      <c r="B4629">
        <v>36.601900000000001</v>
      </c>
      <c r="C4629">
        <v>-117.145</v>
      </c>
      <c r="D4629">
        <v>84</v>
      </c>
      <c r="E4629" t="s">
        <v>1</v>
      </c>
      <c r="F4629">
        <v>29.2</v>
      </c>
      <c r="G4629">
        <v>2023</v>
      </c>
      <c r="H4629">
        <v>8</v>
      </c>
      <c r="I4629" t="s">
        <v>260</v>
      </c>
      <c r="J4629">
        <v>104</v>
      </c>
      <c r="K4629">
        <v>104</v>
      </c>
      <c r="L4629">
        <v>107</v>
      </c>
      <c r="M4629">
        <v>109</v>
      </c>
      <c r="N4629">
        <v>109</v>
      </c>
      <c r="O4629">
        <v>100</v>
      </c>
      <c r="P4629">
        <v>85</v>
      </c>
      <c r="Q4629">
        <v>97</v>
      </c>
      <c r="R4629">
        <v>103</v>
      </c>
      <c r="S4629">
        <v>102</v>
      </c>
      <c r="T4629">
        <v>100</v>
      </c>
      <c r="U4629">
        <v>98</v>
      </c>
      <c r="V4629">
        <v>103</v>
      </c>
      <c r="W4629">
        <v>105</v>
      </c>
      <c r="X4629">
        <v>106</v>
      </c>
      <c r="Y4629">
        <v>102</v>
      </c>
      <c r="Z4629">
        <v>110</v>
      </c>
      <c r="AA4629">
        <v>112</v>
      </c>
      <c r="AB4629">
        <v>107</v>
      </c>
      <c r="AC4629">
        <v>99</v>
      </c>
      <c r="AD4629">
        <v>101</v>
      </c>
      <c r="AE4629">
        <v>103</v>
      </c>
      <c r="AF4629">
        <v>98</v>
      </c>
      <c r="AG4629">
        <v>103</v>
      </c>
      <c r="AH4629">
        <v>106</v>
      </c>
      <c r="AI4629">
        <v>104</v>
      </c>
      <c r="AJ4629">
        <v>105</v>
      </c>
      <c r="AK4629">
        <v>107</v>
      </c>
      <c r="AL4629">
        <v>111</v>
      </c>
      <c r="AM4629">
        <v>115</v>
      </c>
      <c r="AN4629" s="5">
        <v>119</v>
      </c>
      <c r="AO4629" s="5">
        <v>121</v>
      </c>
      <c r="AP4629" s="5">
        <v>123</v>
      </c>
      <c r="AQ4629" s="5">
        <v>115</v>
      </c>
      <c r="AR4629" s="5">
        <v>117</v>
      </c>
      <c r="AS4629" s="5">
        <v>114</v>
      </c>
      <c r="AT4629" s="5">
        <v>112</v>
      </c>
      <c r="AU4629" s="5">
        <v>112</v>
      </c>
      <c r="AV4629" s="5">
        <v>112</v>
      </c>
      <c r="AW4629" s="5">
        <v>111</v>
      </c>
      <c r="AX4629" s="5">
        <v>119</v>
      </c>
      <c r="AY4629" s="5">
        <v>116</v>
      </c>
      <c r="AZ4629" s="5">
        <v>117</v>
      </c>
      <c r="BA4629" s="5">
        <v>121</v>
      </c>
      <c r="BB4629" s="5">
        <v>125</v>
      </c>
      <c r="BC4629" s="5">
        <v>128</v>
      </c>
      <c r="BD4629" s="5">
        <v>125</v>
      </c>
      <c r="BE4629" s="5">
        <v>122</v>
      </c>
      <c r="BF4629" s="5">
        <v>119</v>
      </c>
      <c r="BG4629" s="5">
        <v>121</v>
      </c>
      <c r="BH4629" s="5">
        <v>124</v>
      </c>
      <c r="BI4629" s="5">
        <v>125</v>
      </c>
      <c r="BJ4629" s="5">
        <v>125</v>
      </c>
      <c r="BK4629" s="5">
        <v>118</v>
      </c>
      <c r="BL4629" s="5">
        <v>123</v>
      </c>
      <c r="BM4629" s="5">
        <v>122</v>
      </c>
      <c r="BN4629" s="5">
        <v>121</v>
      </c>
      <c r="BO4629" s="5">
        <v>121</v>
      </c>
      <c r="BP4629" s="5">
        <v>122</v>
      </c>
      <c r="BQ4629" s="5">
        <v>121</v>
      </c>
      <c r="BR4629" s="5">
        <v>118</v>
      </c>
      <c r="BS4629">
        <v>110</v>
      </c>
      <c r="BT4629">
        <v>114</v>
      </c>
      <c r="BU4629">
        <v>112</v>
      </c>
      <c r="BV4629">
        <v>113</v>
      </c>
      <c r="BW4629">
        <v>116</v>
      </c>
      <c r="BX4629">
        <v>117</v>
      </c>
      <c r="BY4629">
        <v>115</v>
      </c>
      <c r="BZ4629">
        <v>112</v>
      </c>
      <c r="CA4629">
        <v>110</v>
      </c>
      <c r="CB4629">
        <v>107</v>
      </c>
      <c r="CC4629">
        <v>110</v>
      </c>
      <c r="CD4629">
        <v>112</v>
      </c>
      <c r="CE4629">
        <v>114</v>
      </c>
      <c r="CF4629">
        <v>113</v>
      </c>
      <c r="CG4629">
        <v>115</v>
      </c>
      <c r="CH4629">
        <v>113</v>
      </c>
      <c r="CI4629">
        <v>118</v>
      </c>
      <c r="CJ4629">
        <v>115</v>
      </c>
      <c r="CK4629">
        <v>100</v>
      </c>
      <c r="CL4629">
        <v>84</v>
      </c>
      <c r="CM4629">
        <v>85</v>
      </c>
      <c r="CN4629">
        <v>96</v>
      </c>
      <c r="CO4629">
        <v>103</v>
      </c>
      <c r="CP4629">
        <v>108</v>
      </c>
      <c r="CQ4629">
        <v>112</v>
      </c>
      <c r="CR4629">
        <v>111</v>
      </c>
      <c r="CS4629">
        <v>110</v>
      </c>
      <c r="CT4629">
        <v>112</v>
      </c>
      <c r="CU4629">
        <v>112</v>
      </c>
      <c r="CV4629">
        <v>113</v>
      </c>
      <c r="CW4629">
        <v>118</v>
      </c>
      <c r="CX4629" t="s">
        <v>5</v>
      </c>
      <c r="CY4629" t="s">
        <v>237</v>
      </c>
      <c r="CZ4629" s="1">
        <f t="shared" si="5586"/>
        <v>0.92549153645225113</v>
      </c>
      <c r="DA4629" s="4">
        <f t="shared" si="5587"/>
        <v>119.64516129032258</v>
      </c>
      <c r="DB4629" s="4"/>
      <c r="DC4629" s="4"/>
      <c r="DD4629" s="4"/>
    </row>
    <row r="4630" spans="1:111" x14ac:dyDescent="0.25">
      <c r="A4630" t="s">
        <v>117</v>
      </c>
      <c r="B4630">
        <v>36.462499999999999</v>
      </c>
      <c r="C4630">
        <v>-116.8672</v>
      </c>
      <c r="D4630">
        <v>-194</v>
      </c>
      <c r="E4630" t="s">
        <v>1</v>
      </c>
      <c r="F4630">
        <v>0</v>
      </c>
      <c r="G4630">
        <v>2023</v>
      </c>
      <c r="H4630">
        <v>8</v>
      </c>
      <c r="I4630" t="s">
        <v>260</v>
      </c>
      <c r="J4630">
        <v>103</v>
      </c>
      <c r="K4630">
        <v>106</v>
      </c>
      <c r="L4630">
        <v>109</v>
      </c>
      <c r="M4630">
        <v>112</v>
      </c>
      <c r="N4630">
        <v>108</v>
      </c>
      <c r="O4630">
        <v>100</v>
      </c>
      <c r="P4630">
        <v>88</v>
      </c>
      <c r="Q4630">
        <v>100</v>
      </c>
      <c r="R4630">
        <v>103</v>
      </c>
      <c r="S4630">
        <v>104</v>
      </c>
      <c r="T4630">
        <v>101</v>
      </c>
      <c r="U4630">
        <v>99</v>
      </c>
      <c r="V4630">
        <v>105</v>
      </c>
      <c r="W4630">
        <v>106</v>
      </c>
      <c r="X4630">
        <v>111</v>
      </c>
      <c r="Y4630">
        <v>105</v>
      </c>
      <c r="Z4630">
        <v>112</v>
      </c>
      <c r="AA4630">
        <v>113</v>
      </c>
      <c r="AB4630">
        <v>104</v>
      </c>
      <c r="AC4630">
        <v>101</v>
      </c>
      <c r="AD4630">
        <v>102</v>
      </c>
      <c r="AE4630">
        <v>103</v>
      </c>
      <c r="AF4630">
        <v>99</v>
      </c>
      <c r="AG4630">
        <v>106</v>
      </c>
      <c r="AH4630">
        <v>107</v>
      </c>
      <c r="AI4630">
        <v>105</v>
      </c>
      <c r="AJ4630">
        <v>109</v>
      </c>
      <c r="AK4630">
        <v>108</v>
      </c>
      <c r="AL4630">
        <v>114</v>
      </c>
      <c r="AM4630">
        <v>118</v>
      </c>
      <c r="AN4630" s="5">
        <v>121</v>
      </c>
      <c r="AO4630" s="5">
        <v>126</v>
      </c>
      <c r="AP4630" s="5">
        <v>122</v>
      </c>
      <c r="AQ4630" s="5">
        <v>114</v>
      </c>
      <c r="AR4630" s="5">
        <v>115</v>
      </c>
      <c r="AS4630" s="5">
        <v>114</v>
      </c>
      <c r="AT4630" s="5">
        <v>112</v>
      </c>
      <c r="AU4630" s="5">
        <v>114</v>
      </c>
      <c r="AV4630" s="5">
        <v>112</v>
      </c>
      <c r="AW4630" s="5">
        <v>113</v>
      </c>
      <c r="AX4630" s="5">
        <v>118</v>
      </c>
      <c r="AY4630" s="5">
        <v>118</v>
      </c>
      <c r="AZ4630" s="5">
        <v>116</v>
      </c>
      <c r="BA4630" s="5">
        <v>124</v>
      </c>
      <c r="BB4630" s="5">
        <v>126</v>
      </c>
      <c r="BC4630" s="5">
        <v>128</v>
      </c>
      <c r="BD4630" s="5">
        <v>126</v>
      </c>
      <c r="BE4630" s="5">
        <v>121</v>
      </c>
      <c r="BF4630" s="5">
        <v>121</v>
      </c>
      <c r="BG4630" s="5">
        <v>123</v>
      </c>
      <c r="BH4630" s="5">
        <v>124</v>
      </c>
      <c r="BI4630" s="5">
        <v>126</v>
      </c>
      <c r="BJ4630" s="5">
        <v>123</v>
      </c>
      <c r="BK4630" s="5">
        <v>122</v>
      </c>
      <c r="BL4630" s="5">
        <v>123</v>
      </c>
      <c r="BM4630" s="5">
        <v>121</v>
      </c>
      <c r="BN4630" s="5">
        <v>125</v>
      </c>
      <c r="BO4630" s="5">
        <v>123</v>
      </c>
      <c r="BP4630" s="5">
        <v>123</v>
      </c>
      <c r="BQ4630" s="5">
        <v>122</v>
      </c>
      <c r="BR4630" s="5">
        <v>117</v>
      </c>
      <c r="BS4630">
        <v>114</v>
      </c>
      <c r="BT4630">
        <v>118</v>
      </c>
      <c r="BU4630">
        <v>114</v>
      </c>
      <c r="BV4630">
        <v>114</v>
      </c>
      <c r="BW4630">
        <v>120</v>
      </c>
      <c r="BX4630">
        <v>117</v>
      </c>
      <c r="BY4630">
        <v>117</v>
      </c>
      <c r="BZ4630">
        <v>114</v>
      </c>
      <c r="CA4630">
        <v>113</v>
      </c>
      <c r="CB4630">
        <v>107</v>
      </c>
      <c r="CC4630">
        <v>111</v>
      </c>
      <c r="CD4630">
        <v>115</v>
      </c>
      <c r="CE4630">
        <v>116</v>
      </c>
      <c r="CF4630">
        <v>116</v>
      </c>
      <c r="CG4630">
        <v>119</v>
      </c>
      <c r="CH4630">
        <v>117</v>
      </c>
      <c r="CI4630">
        <v>118</v>
      </c>
      <c r="CJ4630">
        <v>115</v>
      </c>
      <c r="CK4630">
        <v>100</v>
      </c>
      <c r="CL4630">
        <v>82</v>
      </c>
      <c r="CM4630">
        <v>92</v>
      </c>
      <c r="CN4630">
        <v>102</v>
      </c>
      <c r="CO4630">
        <v>108</v>
      </c>
      <c r="CP4630">
        <v>110</v>
      </c>
      <c r="CQ4630">
        <v>112</v>
      </c>
      <c r="CR4630">
        <v>113</v>
      </c>
      <c r="CS4630">
        <v>112</v>
      </c>
      <c r="CT4630">
        <v>115</v>
      </c>
      <c r="CU4630">
        <v>117</v>
      </c>
      <c r="CV4630">
        <v>117</v>
      </c>
      <c r="CW4630">
        <v>117</v>
      </c>
      <c r="CX4630" t="s">
        <v>5</v>
      </c>
      <c r="CY4630" t="s">
        <v>118</v>
      </c>
      <c r="CZ4630" s="1">
        <f t="shared" si="5586"/>
        <v>1.0000000000000002</v>
      </c>
      <c r="DA4630" s="4">
        <f t="shared" si="5587"/>
        <v>120.41935483870968</v>
      </c>
      <c r="DB4630" s="4">
        <f>DA4630-DA4629</f>
        <v>0.77419354838710319</v>
      </c>
      <c r="DC4630" s="4" t="s">
        <v>283</v>
      </c>
      <c r="DD4630" s="4"/>
    </row>
    <row r="4631" spans="1:111" x14ac:dyDescent="0.25">
      <c r="BS4631" cm="1">
        <f t="array" ref="BS4631">SUMPRODUCT(--(MOD(AN4630:BR4630,5)=0))</f>
        <v>2</v>
      </c>
      <c r="BT4631">
        <f>AVERAGE(AN4630:BR4630)</f>
        <v>120.41935483870968</v>
      </c>
      <c r="CZ4631" s="1">
        <f>AVERAGE(CZ4590:CZ4628)</f>
        <v>0.84713560674008925</v>
      </c>
    </row>
    <row r="4632" spans="1:111" x14ac:dyDescent="0.25">
      <c r="C4632" s="19" t="s">
        <v>266</v>
      </c>
      <c r="D4632" s="5">
        <f>AVERAGE(D4590:D4628)</f>
        <v>3403.4358974358975</v>
      </c>
      <c r="AN4632" s="5">
        <f>AVERAGE(AN4590:AN4628)</f>
        <v>102.65384615384616</v>
      </c>
      <c r="AO4632" s="5">
        <f t="shared" ref="AO4632:BR4632" si="5588">AVERAGE(AO4590:AO4628)</f>
        <v>105.17948717948718</v>
      </c>
      <c r="AP4632" s="5">
        <f t="shared" si="5588"/>
        <v>104.30769230769231</v>
      </c>
      <c r="AQ4632" s="5">
        <f t="shared" si="5588"/>
        <v>99.102564102564102</v>
      </c>
      <c r="AR4632" s="5">
        <f t="shared" si="5588"/>
        <v>99.487179487179489</v>
      </c>
      <c r="AS4632" s="5">
        <f t="shared" si="5588"/>
        <v>97.84615384615384</v>
      </c>
      <c r="AT4632" s="5">
        <f t="shared" si="5588"/>
        <v>96.794871794871796</v>
      </c>
      <c r="AU4632" s="5">
        <f t="shared" si="5588"/>
        <v>97.794871794871796</v>
      </c>
      <c r="AV4632" s="5">
        <f t="shared" si="5588"/>
        <v>96.320512820512818</v>
      </c>
      <c r="AW4632" s="5">
        <f t="shared" si="5588"/>
        <v>98.410256410256409</v>
      </c>
      <c r="AX4632" s="5">
        <f t="shared" si="5588"/>
        <v>100</v>
      </c>
      <c r="AY4632" s="5">
        <f t="shared" si="5588"/>
        <v>100.33333333333333</v>
      </c>
      <c r="AZ4632" s="5">
        <f t="shared" si="5588"/>
        <v>102.30769230769231</v>
      </c>
      <c r="BA4632" s="5">
        <f t="shared" si="5588"/>
        <v>105.66666666666667</v>
      </c>
      <c r="BB4632" s="5">
        <f t="shared" si="5588"/>
        <v>109.46153846153847</v>
      </c>
      <c r="BC4632" s="5">
        <f t="shared" si="5588"/>
        <v>110.56410256410257</v>
      </c>
      <c r="BD4632" s="5">
        <f t="shared" si="5588"/>
        <v>107.28205128205128</v>
      </c>
      <c r="BE4632" s="5">
        <f t="shared" si="5588"/>
        <v>104.28205128205128</v>
      </c>
      <c r="BF4632" s="5">
        <f t="shared" si="5588"/>
        <v>103.30769230769231</v>
      </c>
      <c r="BG4632" s="5">
        <f t="shared" si="5588"/>
        <v>105.76923076923077</v>
      </c>
      <c r="BH4632" s="5">
        <f t="shared" si="5588"/>
        <v>107.76923076923077</v>
      </c>
      <c r="BI4632" s="5">
        <f t="shared" si="5588"/>
        <v>108.58974358974359</v>
      </c>
      <c r="BJ4632" s="5">
        <f t="shared" si="5588"/>
        <v>104.51282051282051</v>
      </c>
      <c r="BK4632" s="5">
        <f t="shared" si="5588"/>
        <v>102.92307692307692</v>
      </c>
      <c r="BL4632" s="5">
        <f t="shared" si="5588"/>
        <v>104.66666666666667</v>
      </c>
      <c r="BM4632" s="5">
        <f t="shared" si="5588"/>
        <v>104.82051282051282</v>
      </c>
      <c r="BN4632" s="5">
        <f t="shared" si="5588"/>
        <v>105.30769230769231</v>
      </c>
      <c r="BO4632" s="5">
        <f t="shared" si="5588"/>
        <v>105.17948717948718</v>
      </c>
      <c r="BP4632" s="5">
        <f t="shared" si="5588"/>
        <v>104.61538461538461</v>
      </c>
      <c r="BQ4632" s="5">
        <f t="shared" si="5588"/>
        <v>102.97435897435898</v>
      </c>
      <c r="BR4632" s="5">
        <f t="shared" si="5588"/>
        <v>97.743589743589737</v>
      </c>
      <c r="CY4632" t="s">
        <v>261</v>
      </c>
      <c r="CZ4632" s="1">
        <f>CORREL(AN4630:BR4630,AN4632:BR4632)</f>
        <v>0.94708564243433313</v>
      </c>
      <c r="DA4632" t="s">
        <v>262</v>
      </c>
    </row>
    <row r="4633" spans="1:111" x14ac:dyDescent="0.25">
      <c r="AI4633" s="13">
        <f>-AM4633/(AVERAGE(D4590:D4628)-D4630)</f>
        <v>-4.8154875497206425E-3</v>
      </c>
      <c r="AJ4633" t="s">
        <v>263</v>
      </c>
      <c r="AK4633">
        <f>AVERAGE(AN4630:BR4630)</f>
        <v>120.41935483870968</v>
      </c>
      <c r="AL4633">
        <f>AVERAGE(AN4632:BR4632)</f>
        <v>103.09594706368901</v>
      </c>
      <c r="AM4633">
        <f>AK4633-AL4633</f>
        <v>17.323407775020669</v>
      </c>
      <c r="AN4633" s="5">
        <f>AN4632+$AM4633</f>
        <v>119.97725392886683</v>
      </c>
      <c r="AO4633" s="5">
        <f t="shared" ref="AO4633:BR4633" si="5589">AO4632+$AM4633</f>
        <v>122.50289495450785</v>
      </c>
      <c r="AP4633" s="5">
        <f t="shared" si="5589"/>
        <v>121.63110008271298</v>
      </c>
      <c r="AQ4633" s="5">
        <f t="shared" si="5589"/>
        <v>116.42597187758477</v>
      </c>
      <c r="AR4633" s="5">
        <f t="shared" si="5589"/>
        <v>116.81058726220016</v>
      </c>
      <c r="AS4633" s="5">
        <f t="shared" si="5589"/>
        <v>115.16956162117451</v>
      </c>
      <c r="AT4633" s="5">
        <f t="shared" si="5589"/>
        <v>114.11827956989247</v>
      </c>
      <c r="AU4633" s="5">
        <f t="shared" si="5589"/>
        <v>115.11827956989247</v>
      </c>
      <c r="AV4633" s="5">
        <f t="shared" si="5589"/>
        <v>113.64392059553349</v>
      </c>
      <c r="AW4633" s="5">
        <f t="shared" si="5589"/>
        <v>115.73366418527708</v>
      </c>
      <c r="AX4633" s="5">
        <f t="shared" si="5589"/>
        <v>117.32340777502067</v>
      </c>
      <c r="AY4633" s="5">
        <f t="shared" si="5589"/>
        <v>117.656741108354</v>
      </c>
      <c r="AZ4633" s="5">
        <f t="shared" si="5589"/>
        <v>119.63110008271298</v>
      </c>
      <c r="BA4633" s="5">
        <f t="shared" si="5589"/>
        <v>122.99007444168734</v>
      </c>
      <c r="BB4633" s="5">
        <f t="shared" si="5589"/>
        <v>126.78494623655914</v>
      </c>
      <c r="BC4633" s="5">
        <f t="shared" si="5589"/>
        <v>127.88751033912324</v>
      </c>
      <c r="BD4633" s="5">
        <f t="shared" si="5589"/>
        <v>124.60545905707195</v>
      </c>
      <c r="BE4633" s="5">
        <f t="shared" si="5589"/>
        <v>121.60545905707195</v>
      </c>
      <c r="BF4633" s="5">
        <f t="shared" si="5589"/>
        <v>120.63110008271298</v>
      </c>
      <c r="BG4633" s="5">
        <f t="shared" si="5589"/>
        <v>123.09263854425144</v>
      </c>
      <c r="BH4633" s="5">
        <f t="shared" si="5589"/>
        <v>125.09263854425144</v>
      </c>
      <c r="BI4633" s="5">
        <f t="shared" si="5589"/>
        <v>125.91315136476426</v>
      </c>
      <c r="BJ4633" s="5">
        <f t="shared" si="5589"/>
        <v>121.83622828784118</v>
      </c>
      <c r="BK4633" s="5">
        <f t="shared" si="5589"/>
        <v>120.24648469809759</v>
      </c>
      <c r="BL4633" s="5">
        <f t="shared" si="5589"/>
        <v>121.99007444168734</v>
      </c>
      <c r="BM4633" s="5">
        <f t="shared" si="5589"/>
        <v>122.14392059553349</v>
      </c>
      <c r="BN4633" s="5">
        <f t="shared" si="5589"/>
        <v>122.63110008271298</v>
      </c>
      <c r="BO4633" s="5">
        <f t="shared" si="5589"/>
        <v>122.50289495450785</v>
      </c>
      <c r="BP4633" s="5">
        <f t="shared" si="5589"/>
        <v>121.93879239040528</v>
      </c>
      <c r="BQ4633" s="5">
        <f t="shared" si="5589"/>
        <v>120.29776674937965</v>
      </c>
      <c r="BR4633" s="5">
        <f t="shared" si="5589"/>
        <v>115.06699751861041</v>
      </c>
    </row>
    <row r="4634" spans="1:111" x14ac:dyDescent="0.25">
      <c r="AI4634" s="11"/>
      <c r="AN4634" s="5">
        <f>AN4630-AN4633</f>
        <v>1.0227460711331702</v>
      </c>
      <c r="AO4634" s="5">
        <f t="shared" ref="AO4634" si="5590">AO4630-AO4633</f>
        <v>3.4971050454921482</v>
      </c>
      <c r="AP4634" s="5">
        <f t="shared" ref="AP4634" si="5591">AP4630-AP4633</f>
        <v>0.36889991728702398</v>
      </c>
      <c r="AQ4634" s="5">
        <f t="shared" ref="AQ4634" si="5592">AQ4630-AQ4633</f>
        <v>-2.4259718775847716</v>
      </c>
      <c r="AR4634" s="5">
        <f t="shared" ref="AR4634" si="5593">AR4630-AR4633</f>
        <v>-1.8105872622001584</v>
      </c>
      <c r="AS4634" s="5">
        <f t="shared" ref="AS4634" si="5594">AS4630-AS4633</f>
        <v>-1.169561621174509</v>
      </c>
      <c r="AT4634" s="5">
        <f t="shared" ref="AT4634" si="5595">AT4630-AT4633</f>
        <v>-2.118279569892465</v>
      </c>
      <c r="AU4634" s="5">
        <f t="shared" ref="AU4634" si="5596">AU4630-AU4633</f>
        <v>-1.118279569892465</v>
      </c>
      <c r="AV4634" s="5">
        <f t="shared" ref="AV4634" si="5597">AV4630-AV4633</f>
        <v>-1.643920595533487</v>
      </c>
      <c r="AW4634" s="5">
        <f t="shared" ref="AW4634" si="5598">AW4630-AW4633</f>
        <v>-2.7336641852770782</v>
      </c>
      <c r="AX4634" s="5">
        <f t="shared" ref="AX4634" si="5599">AX4630-AX4633</f>
        <v>0.67659222497933058</v>
      </c>
      <c r="AY4634" s="5">
        <f t="shared" ref="AY4634" si="5600">AY4630-AY4633</f>
        <v>0.34325889164600198</v>
      </c>
      <c r="AZ4634" s="5">
        <f t="shared" ref="AZ4634" si="5601">AZ4630-AZ4633</f>
        <v>-3.631100082712976</v>
      </c>
      <c r="BA4634" s="5">
        <f t="shared" ref="BA4634" si="5602">BA4630-BA4633</f>
        <v>1.0099255583126592</v>
      </c>
      <c r="BB4634" s="5">
        <f t="shared" ref="BB4634" si="5603">BB4630-BB4633</f>
        <v>-0.78494623655913642</v>
      </c>
      <c r="BC4634" s="5">
        <f t="shared" ref="BC4634" si="5604">BC4630-BC4633</f>
        <v>0.11248966087676138</v>
      </c>
      <c r="BD4634" s="5">
        <f t="shared" ref="BD4634" si="5605">BD4630-BD4633</f>
        <v>1.394540942928046</v>
      </c>
      <c r="BE4634" s="5">
        <f t="shared" ref="BE4634" si="5606">BE4630-BE4633</f>
        <v>-0.60545905707195402</v>
      </c>
      <c r="BF4634" s="5">
        <f t="shared" ref="BF4634" si="5607">BF4630-BF4633</f>
        <v>0.36889991728702398</v>
      </c>
      <c r="BG4634" s="5">
        <f t="shared" ref="BG4634" si="5608">BG4630-BG4633</f>
        <v>-9.2638544251443022E-2</v>
      </c>
      <c r="BH4634" s="5">
        <f t="shared" ref="BH4634" si="5609">BH4630-BH4633</f>
        <v>-1.092638544251443</v>
      </c>
      <c r="BI4634" s="5">
        <f t="shared" ref="BI4634" si="5610">BI4630-BI4633</f>
        <v>8.684863523573938E-2</v>
      </c>
      <c r="BJ4634" s="5">
        <f t="shared" ref="BJ4634" si="5611">BJ4630-BJ4633</f>
        <v>1.1637717121588196</v>
      </c>
      <c r="BK4634" s="5">
        <f t="shared" ref="BK4634" si="5612">BK4630-BK4633</f>
        <v>1.7535153019024108</v>
      </c>
      <c r="BL4634" s="5">
        <f t="shared" ref="BL4634" si="5613">BL4630-BL4633</f>
        <v>1.0099255583126592</v>
      </c>
      <c r="BM4634" s="5">
        <f t="shared" ref="BM4634" si="5614">BM4630-BM4633</f>
        <v>-1.143920595533487</v>
      </c>
      <c r="BN4634" s="5">
        <f t="shared" ref="BN4634" si="5615">BN4630-BN4633</f>
        <v>2.368899917287024</v>
      </c>
      <c r="BO4634" s="5">
        <f t="shared" ref="BO4634" si="5616">BO4630-BO4633</f>
        <v>0.49710504549214818</v>
      </c>
      <c r="BP4634" s="5">
        <f t="shared" ref="BP4634" si="5617">BP4630-BP4633</f>
        <v>1.0612076095947174</v>
      </c>
      <c r="BQ4634" s="5">
        <f t="shared" ref="BQ4634" si="5618">BQ4630-BQ4633</f>
        <v>1.7022332506203526</v>
      </c>
      <c r="BR4634" s="5">
        <f t="shared" ref="BR4634" si="5619">BR4630-BR4633</f>
        <v>1.9330024813895932</v>
      </c>
      <c r="BS4634" s="15">
        <f>STDEV(AN4634:BR4634)</f>
        <v>1.6258301194905584</v>
      </c>
      <c r="BT4634" t="s">
        <v>264</v>
      </c>
    </row>
    <row r="4635" spans="1:111" x14ac:dyDescent="0.25">
      <c r="AN4635" s="5">
        <f>ABS(AN4634)</f>
        <v>1.0227460711331702</v>
      </c>
      <c r="AO4635" s="5">
        <f t="shared" ref="AO4635" si="5620">ABS(AO4634)</f>
        <v>3.4971050454921482</v>
      </c>
      <c r="AP4635" s="5">
        <f t="shared" ref="AP4635" si="5621">ABS(AP4634)</f>
        <v>0.36889991728702398</v>
      </c>
      <c r="AQ4635" s="5">
        <f t="shared" ref="AQ4635" si="5622">ABS(AQ4634)</f>
        <v>2.4259718775847716</v>
      </c>
      <c r="AR4635" s="5">
        <f t="shared" ref="AR4635" si="5623">ABS(AR4634)</f>
        <v>1.8105872622001584</v>
      </c>
      <c r="AS4635" s="5">
        <f t="shared" ref="AS4635" si="5624">ABS(AS4634)</f>
        <v>1.169561621174509</v>
      </c>
      <c r="AT4635" s="5">
        <f t="shared" ref="AT4635" si="5625">ABS(AT4634)</f>
        <v>2.118279569892465</v>
      </c>
      <c r="AU4635" s="5">
        <f t="shared" ref="AU4635" si="5626">ABS(AU4634)</f>
        <v>1.118279569892465</v>
      </c>
      <c r="AV4635" s="5">
        <f t="shared" ref="AV4635" si="5627">ABS(AV4634)</f>
        <v>1.643920595533487</v>
      </c>
      <c r="AW4635" s="5">
        <f t="shared" ref="AW4635" si="5628">ABS(AW4634)</f>
        <v>2.7336641852770782</v>
      </c>
      <c r="AX4635" s="5">
        <f t="shared" ref="AX4635" si="5629">ABS(AX4634)</f>
        <v>0.67659222497933058</v>
      </c>
      <c r="AY4635" s="5">
        <f t="shared" ref="AY4635" si="5630">ABS(AY4634)</f>
        <v>0.34325889164600198</v>
      </c>
      <c r="AZ4635" s="5">
        <f t="shared" ref="AZ4635" si="5631">ABS(AZ4634)</f>
        <v>3.631100082712976</v>
      </c>
      <c r="BA4635" s="5">
        <f t="shared" ref="BA4635" si="5632">ABS(BA4634)</f>
        <v>1.0099255583126592</v>
      </c>
      <c r="BB4635" s="5">
        <f t="shared" ref="BB4635" si="5633">ABS(BB4634)</f>
        <v>0.78494623655913642</v>
      </c>
      <c r="BC4635" s="5">
        <f t="shared" ref="BC4635" si="5634">ABS(BC4634)</f>
        <v>0.11248966087676138</v>
      </c>
      <c r="BD4635" s="5">
        <f t="shared" ref="BD4635" si="5635">ABS(BD4634)</f>
        <v>1.394540942928046</v>
      </c>
      <c r="BE4635" s="5">
        <f t="shared" ref="BE4635" si="5636">ABS(BE4634)</f>
        <v>0.60545905707195402</v>
      </c>
      <c r="BF4635" s="5">
        <f t="shared" ref="BF4635" si="5637">ABS(BF4634)</f>
        <v>0.36889991728702398</v>
      </c>
      <c r="BG4635" s="5">
        <f t="shared" ref="BG4635" si="5638">ABS(BG4634)</f>
        <v>9.2638544251443022E-2</v>
      </c>
      <c r="BH4635" s="5">
        <f t="shared" ref="BH4635" si="5639">ABS(BH4634)</f>
        <v>1.092638544251443</v>
      </c>
      <c r="BI4635" s="5">
        <f t="shared" ref="BI4635" si="5640">ABS(BI4634)</f>
        <v>8.684863523573938E-2</v>
      </c>
      <c r="BJ4635" s="5">
        <f t="shared" ref="BJ4635" si="5641">ABS(BJ4634)</f>
        <v>1.1637717121588196</v>
      </c>
      <c r="BK4635" s="5">
        <f t="shared" ref="BK4635" si="5642">ABS(BK4634)</f>
        <v>1.7535153019024108</v>
      </c>
      <c r="BL4635" s="5">
        <f t="shared" ref="BL4635" si="5643">ABS(BL4634)</f>
        <v>1.0099255583126592</v>
      </c>
      <c r="BM4635" s="5">
        <f t="shared" ref="BM4635" si="5644">ABS(BM4634)</f>
        <v>1.143920595533487</v>
      </c>
      <c r="BN4635" s="5">
        <f t="shared" ref="BN4635" si="5645">ABS(BN4634)</f>
        <v>2.368899917287024</v>
      </c>
      <c r="BO4635" s="5">
        <f t="shared" ref="BO4635" si="5646">ABS(BO4634)</f>
        <v>0.49710504549214818</v>
      </c>
      <c r="BP4635" s="5">
        <f t="shared" ref="BP4635" si="5647">ABS(BP4634)</f>
        <v>1.0612076095947174</v>
      </c>
      <c r="BQ4635" s="5">
        <f t="shared" ref="BQ4635" si="5648">ABS(BQ4634)</f>
        <v>1.7022332506203526</v>
      </c>
      <c r="BR4635" s="5">
        <f t="shared" ref="BR4635" si="5649">ABS(BR4634)</f>
        <v>1.9330024813895932</v>
      </c>
      <c r="BS4635" s="15">
        <f>AVERAGE(AN4635:BR4635)</f>
        <v>1.3142559833506775</v>
      </c>
      <c r="BT4635" t="s">
        <v>268</v>
      </c>
      <c r="CZ4635" s="9" t="s">
        <v>258</v>
      </c>
      <c r="DA4635" s="10" t="s">
        <v>259</v>
      </c>
      <c r="DB4635" s="10"/>
      <c r="DC4635" s="10"/>
      <c r="DD4635" s="10"/>
    </row>
    <row r="4636" spans="1:111" x14ac:dyDescent="0.25">
      <c r="CZ4636" s="9" t="s">
        <v>258</v>
      </c>
      <c r="DA4636" s="10" t="s">
        <v>259</v>
      </c>
      <c r="DB4636" s="10"/>
      <c r="DC4636" s="10"/>
      <c r="DD4636" s="10"/>
    </row>
    <row r="4637" spans="1:111" x14ac:dyDescent="0.25">
      <c r="A4637" t="s">
        <v>13</v>
      </c>
      <c r="B4637">
        <v>38.069400000000002</v>
      </c>
      <c r="C4637">
        <v>-117.2355</v>
      </c>
      <c r="D4637">
        <v>6010</v>
      </c>
      <c r="E4637" t="s">
        <v>1</v>
      </c>
      <c r="F4637">
        <v>181.5</v>
      </c>
      <c r="G4637">
        <v>2024</v>
      </c>
      <c r="H4637">
        <v>8</v>
      </c>
      <c r="I4637" t="s">
        <v>260</v>
      </c>
      <c r="J4637">
        <v>82</v>
      </c>
      <c r="K4637">
        <v>80</v>
      </c>
      <c r="L4637">
        <v>80</v>
      </c>
      <c r="M4637">
        <v>84</v>
      </c>
      <c r="N4637">
        <v>89</v>
      </c>
      <c r="O4637">
        <v>91</v>
      </c>
      <c r="P4637">
        <v>93</v>
      </c>
      <c r="Q4637">
        <v>92</v>
      </c>
      <c r="R4637">
        <v>86</v>
      </c>
      <c r="S4637">
        <v>88</v>
      </c>
      <c r="T4637">
        <v>93</v>
      </c>
      <c r="U4637">
        <v>94</v>
      </c>
      <c r="V4637">
        <v>88</v>
      </c>
      <c r="W4637">
        <v>91</v>
      </c>
      <c r="X4637">
        <v>89</v>
      </c>
      <c r="Y4637">
        <v>83</v>
      </c>
      <c r="Z4637">
        <v>69</v>
      </c>
      <c r="AA4637">
        <v>71</v>
      </c>
      <c r="AB4637">
        <v>83</v>
      </c>
      <c r="AC4637">
        <v>85</v>
      </c>
      <c r="AD4637">
        <v>89</v>
      </c>
      <c r="AE4637">
        <v>91</v>
      </c>
      <c r="AF4637">
        <v>91</v>
      </c>
      <c r="AG4637">
        <v>91</v>
      </c>
      <c r="AH4637">
        <v>92</v>
      </c>
      <c r="AI4637">
        <v>90</v>
      </c>
      <c r="AJ4637">
        <v>91</v>
      </c>
      <c r="AK4637">
        <v>90</v>
      </c>
      <c r="AL4637">
        <v>88</v>
      </c>
      <c r="AM4637">
        <v>88</v>
      </c>
      <c r="AN4637" s="5">
        <v>87</v>
      </c>
      <c r="AO4637" s="5">
        <v>89</v>
      </c>
      <c r="AP4637" s="5">
        <v>91</v>
      </c>
      <c r="AQ4637" s="5">
        <v>93</v>
      </c>
      <c r="AR4637" s="5">
        <v>96</v>
      </c>
      <c r="AS4637" s="5">
        <v>97</v>
      </c>
      <c r="AT4637" s="5">
        <v>99</v>
      </c>
      <c r="AU4637" s="5">
        <v>98</v>
      </c>
      <c r="AV4637" s="5">
        <v>100</v>
      </c>
      <c r="AW4637" s="5">
        <v>100</v>
      </c>
      <c r="AX4637" s="5">
        <v>101</v>
      </c>
      <c r="AY4637" s="5">
        <v>100</v>
      </c>
      <c r="AZ4637" s="5">
        <v>94</v>
      </c>
      <c r="BA4637" s="5">
        <v>91</v>
      </c>
      <c r="BB4637" s="5">
        <v>90</v>
      </c>
      <c r="BC4637" s="5">
        <v>91</v>
      </c>
      <c r="BD4637" s="5">
        <v>92</v>
      </c>
      <c r="BE4637" s="5">
        <v>91</v>
      </c>
      <c r="BF4637" s="5">
        <v>94</v>
      </c>
      <c r="BG4637" s="5">
        <v>95</v>
      </c>
      <c r="BH4637" s="5">
        <v>91</v>
      </c>
      <c r="BI4637" s="5">
        <v>95</v>
      </c>
      <c r="BJ4637" s="5">
        <v>94</v>
      </c>
      <c r="BK4637" s="5">
        <v>92</v>
      </c>
      <c r="BL4637" s="5">
        <v>90</v>
      </c>
      <c r="BM4637" s="5">
        <v>89</v>
      </c>
      <c r="BN4637" s="5">
        <v>89</v>
      </c>
      <c r="BO4637" s="5">
        <v>85</v>
      </c>
      <c r="BP4637" s="5">
        <v>87</v>
      </c>
      <c r="BQ4637" s="5">
        <v>89</v>
      </c>
      <c r="BR4637" s="5">
        <v>89</v>
      </c>
      <c r="BS4637">
        <v>93</v>
      </c>
      <c r="BT4637">
        <v>90</v>
      </c>
      <c r="BU4637">
        <v>90</v>
      </c>
      <c r="BV4637">
        <v>91</v>
      </c>
      <c r="BW4637">
        <v>91</v>
      </c>
      <c r="BX4637">
        <v>92</v>
      </c>
      <c r="BY4637">
        <v>97</v>
      </c>
      <c r="BZ4637">
        <v>95</v>
      </c>
      <c r="CA4637">
        <v>94</v>
      </c>
      <c r="CB4637">
        <v>95</v>
      </c>
      <c r="CC4637">
        <v>94</v>
      </c>
      <c r="CD4637">
        <v>89</v>
      </c>
      <c r="CE4637">
        <v>90</v>
      </c>
      <c r="CF4637">
        <v>89</v>
      </c>
      <c r="CG4637">
        <v>91</v>
      </c>
      <c r="CH4637">
        <v>90</v>
      </c>
      <c r="CI4637">
        <v>89</v>
      </c>
      <c r="CJ4637">
        <v>89</v>
      </c>
      <c r="CK4637">
        <v>90</v>
      </c>
      <c r="CL4637">
        <v>90</v>
      </c>
      <c r="CM4637">
        <v>89</v>
      </c>
      <c r="CN4637">
        <v>85</v>
      </c>
      <c r="CO4637">
        <v>81</v>
      </c>
      <c r="CP4637">
        <v>73</v>
      </c>
      <c r="CQ4637">
        <v>71</v>
      </c>
      <c r="CR4637">
        <v>79</v>
      </c>
      <c r="CS4637">
        <v>86</v>
      </c>
      <c r="CT4637">
        <v>88</v>
      </c>
      <c r="CU4637">
        <v>89</v>
      </c>
      <c r="CV4637">
        <v>89</v>
      </c>
      <c r="CW4637">
        <v>89</v>
      </c>
      <c r="CX4637" t="s">
        <v>2</v>
      </c>
      <c r="CY4637" t="s">
        <v>14</v>
      </c>
      <c r="CZ4637" s="1">
        <f>CORREL(AN4637:BR4637,AN$4678:BR$4678)</f>
        <v>0.85602978959271914</v>
      </c>
      <c r="DA4637" s="4">
        <f>AVERAGE(AN4637:BR4637)</f>
        <v>92.870967741935488</v>
      </c>
      <c r="DB4637" s="4"/>
      <c r="DC4637" s="4"/>
      <c r="DD4637" s="4"/>
      <c r="DF4637" s="11"/>
      <c r="DG4637" s="11"/>
    </row>
    <row r="4638" spans="1:111" x14ac:dyDescent="0.25">
      <c r="A4638" t="s">
        <v>224</v>
      </c>
      <c r="B4638">
        <v>36.0306</v>
      </c>
      <c r="C4638">
        <v>-115.5167</v>
      </c>
      <c r="D4638">
        <v>5600</v>
      </c>
      <c r="E4638" t="s">
        <v>1</v>
      </c>
      <c r="F4638">
        <v>130.19999999999999</v>
      </c>
      <c r="G4638">
        <v>2024</v>
      </c>
      <c r="H4638">
        <v>8</v>
      </c>
      <c r="I4638" t="s">
        <v>260</v>
      </c>
      <c r="J4638">
        <v>81</v>
      </c>
      <c r="K4638">
        <v>83</v>
      </c>
      <c r="L4638">
        <v>83</v>
      </c>
      <c r="M4638">
        <v>87</v>
      </c>
      <c r="N4638">
        <v>93</v>
      </c>
      <c r="O4638">
        <v>96</v>
      </c>
      <c r="P4638">
        <v>91</v>
      </c>
      <c r="Q4638">
        <v>91</v>
      </c>
      <c r="R4638">
        <v>83</v>
      </c>
      <c r="S4638">
        <v>88</v>
      </c>
      <c r="T4638">
        <v>93</v>
      </c>
      <c r="U4638">
        <v>93</v>
      </c>
      <c r="V4638">
        <v>88</v>
      </c>
      <c r="W4638">
        <v>89</v>
      </c>
      <c r="X4638">
        <v>88</v>
      </c>
      <c r="Y4638">
        <v>86</v>
      </c>
      <c r="Z4638">
        <v>82</v>
      </c>
      <c r="AA4638">
        <v>77</v>
      </c>
      <c r="AB4638">
        <v>84</v>
      </c>
      <c r="AC4638">
        <v>89</v>
      </c>
      <c r="AD4638">
        <v>90</v>
      </c>
      <c r="AE4638">
        <v>93</v>
      </c>
      <c r="AF4638">
        <v>92</v>
      </c>
      <c r="AG4638">
        <v>93</v>
      </c>
      <c r="AH4638">
        <v>93</v>
      </c>
      <c r="AI4638">
        <v>91</v>
      </c>
      <c r="AJ4638">
        <v>90</v>
      </c>
      <c r="AK4638">
        <v>87</v>
      </c>
      <c r="AL4638">
        <v>90</v>
      </c>
      <c r="AM4638">
        <v>88</v>
      </c>
      <c r="AN4638" s="5">
        <v>87</v>
      </c>
      <c r="AO4638" s="5">
        <v>93</v>
      </c>
      <c r="AP4638" s="5">
        <v>95</v>
      </c>
      <c r="AQ4638" s="5">
        <v>99</v>
      </c>
      <c r="AR4638" s="5">
        <v>99</v>
      </c>
      <c r="AS4638" s="5">
        <v>99</v>
      </c>
      <c r="AT4638" s="5">
        <v>100</v>
      </c>
      <c r="AU4638" s="5">
        <v>100</v>
      </c>
      <c r="AV4638" s="5">
        <v>101</v>
      </c>
      <c r="AW4638" s="5">
        <v>100</v>
      </c>
      <c r="AX4638" s="5">
        <v>101</v>
      </c>
      <c r="AY4638" s="5">
        <v>102</v>
      </c>
      <c r="AZ4638" s="5">
        <v>93</v>
      </c>
      <c r="BA4638" s="5">
        <v>91</v>
      </c>
      <c r="BB4638" s="5">
        <v>91</v>
      </c>
      <c r="BC4638" s="5">
        <v>94</v>
      </c>
      <c r="BD4638" s="5">
        <v>94</v>
      </c>
      <c r="BE4638" s="5">
        <v>93</v>
      </c>
      <c r="BF4638" s="5">
        <v>94</v>
      </c>
      <c r="BG4638" s="5">
        <v>98</v>
      </c>
      <c r="BH4638" s="5">
        <v>96</v>
      </c>
      <c r="BI4638" s="5">
        <v>95</v>
      </c>
      <c r="BJ4638" s="5">
        <v>93</v>
      </c>
      <c r="BK4638" s="5">
        <v>94</v>
      </c>
      <c r="BL4638" s="5">
        <v>94</v>
      </c>
      <c r="BM4638" s="5">
        <v>92</v>
      </c>
      <c r="BN4638" s="5">
        <v>88</v>
      </c>
      <c r="BO4638" s="5">
        <v>85</v>
      </c>
      <c r="BP4638" s="5">
        <v>86</v>
      </c>
      <c r="BQ4638" s="5">
        <v>87</v>
      </c>
      <c r="BR4638" s="5">
        <v>92</v>
      </c>
      <c r="BS4638">
        <v>91</v>
      </c>
      <c r="BT4638">
        <v>90</v>
      </c>
      <c r="BU4638">
        <v>91</v>
      </c>
      <c r="BV4638">
        <v>94</v>
      </c>
      <c r="BW4638">
        <v>95</v>
      </c>
      <c r="BX4638">
        <v>96</v>
      </c>
      <c r="BY4638">
        <v>93</v>
      </c>
      <c r="BZ4638">
        <v>93</v>
      </c>
      <c r="CA4638">
        <v>92</v>
      </c>
      <c r="CB4638">
        <v>94</v>
      </c>
      <c r="CC4638">
        <v>89</v>
      </c>
      <c r="CD4638">
        <v>88</v>
      </c>
      <c r="CE4638">
        <v>85</v>
      </c>
      <c r="CF4638">
        <v>85</v>
      </c>
      <c r="CG4638">
        <v>87</v>
      </c>
      <c r="CH4638">
        <v>90</v>
      </c>
      <c r="CI4638">
        <v>89</v>
      </c>
      <c r="CJ4638">
        <v>89</v>
      </c>
      <c r="CK4638">
        <v>90</v>
      </c>
      <c r="CL4638">
        <v>92</v>
      </c>
      <c r="CM4638">
        <v>88</v>
      </c>
      <c r="CN4638">
        <v>87</v>
      </c>
      <c r="CO4638">
        <v>79</v>
      </c>
      <c r="CP4638">
        <v>76</v>
      </c>
      <c r="CQ4638">
        <v>76</v>
      </c>
      <c r="CR4638">
        <v>82</v>
      </c>
      <c r="CS4638">
        <v>87</v>
      </c>
      <c r="CT4638">
        <v>88</v>
      </c>
      <c r="CU4638">
        <v>88</v>
      </c>
      <c r="CV4638">
        <v>87</v>
      </c>
      <c r="CW4638">
        <v>87</v>
      </c>
      <c r="CX4638" t="s">
        <v>2</v>
      </c>
      <c r="CY4638" t="s">
        <v>225</v>
      </c>
      <c r="CZ4638" s="1">
        <f t="shared" ref="CZ4638:CZ4678" si="5650">CORREL(AN4638:BR4638,AN$4678:BR$4678)</f>
        <v>0.91857285872165706</v>
      </c>
      <c r="DA4638" s="4">
        <f t="shared" ref="DA4638:DA4678" si="5651">AVERAGE(AN4638:BR4638)</f>
        <v>94.387096774193552</v>
      </c>
      <c r="DB4638" s="4"/>
      <c r="DC4638" s="4"/>
      <c r="DD4638" s="4"/>
      <c r="DF4638" s="11"/>
      <c r="DG4638" s="11"/>
    </row>
    <row r="4639" spans="1:111" x14ac:dyDescent="0.25">
      <c r="A4639" t="s">
        <v>211</v>
      </c>
      <c r="B4639">
        <v>37.8431</v>
      </c>
      <c r="C4639">
        <v>-118.4778</v>
      </c>
      <c r="D4639">
        <v>5450</v>
      </c>
      <c r="E4639" t="s">
        <v>1</v>
      </c>
      <c r="F4639">
        <v>209.4</v>
      </c>
      <c r="G4639">
        <v>2024</v>
      </c>
      <c r="H4639">
        <v>8</v>
      </c>
      <c r="I4639" t="s">
        <v>260</v>
      </c>
      <c r="J4639">
        <v>87</v>
      </c>
      <c r="K4639">
        <v>88</v>
      </c>
      <c r="L4639">
        <v>81</v>
      </c>
      <c r="M4639">
        <v>87</v>
      </c>
      <c r="N4639">
        <v>96</v>
      </c>
      <c r="O4639">
        <v>96</v>
      </c>
      <c r="P4639">
        <v>93</v>
      </c>
      <c r="Q4639">
        <v>94</v>
      </c>
      <c r="R4639">
        <v>91</v>
      </c>
      <c r="S4639">
        <v>92</v>
      </c>
      <c r="T4639">
        <v>97</v>
      </c>
      <c r="U4639">
        <v>96</v>
      </c>
      <c r="V4639">
        <v>94</v>
      </c>
      <c r="W4639">
        <v>92</v>
      </c>
      <c r="X4639">
        <v>91</v>
      </c>
      <c r="Y4639">
        <v>89</v>
      </c>
      <c r="Z4639">
        <v>78</v>
      </c>
      <c r="AA4639">
        <v>77</v>
      </c>
      <c r="AB4639">
        <v>85</v>
      </c>
      <c r="AC4639">
        <v>88</v>
      </c>
      <c r="AD4639">
        <v>92</v>
      </c>
      <c r="AE4639">
        <v>96</v>
      </c>
      <c r="AF4639">
        <v>96</v>
      </c>
      <c r="AG4639">
        <v>96</v>
      </c>
      <c r="AH4639">
        <v>96</v>
      </c>
      <c r="AI4639">
        <v>93</v>
      </c>
      <c r="AJ4639">
        <v>93</v>
      </c>
      <c r="AK4639">
        <v>95</v>
      </c>
      <c r="AL4639">
        <v>94</v>
      </c>
      <c r="AM4639">
        <v>93</v>
      </c>
      <c r="AN4639" s="5">
        <v>95</v>
      </c>
      <c r="AO4639" s="5">
        <v>97</v>
      </c>
      <c r="AP4639" s="5">
        <v>100</v>
      </c>
      <c r="AQ4639" s="5">
        <v>99</v>
      </c>
      <c r="AR4639" s="5">
        <v>101</v>
      </c>
      <c r="AS4639" s="5">
        <v>103</v>
      </c>
      <c r="AT4639" s="5">
        <v>103</v>
      </c>
      <c r="AU4639" s="5">
        <v>103</v>
      </c>
      <c r="AV4639" s="5">
        <v>103</v>
      </c>
      <c r="AW4639" s="5">
        <v>102</v>
      </c>
      <c r="AX4639" s="5">
        <v>103</v>
      </c>
      <c r="AY4639" s="5">
        <v>101</v>
      </c>
      <c r="AZ4639" s="5">
        <v>96</v>
      </c>
      <c r="BA4639" s="5">
        <v>88</v>
      </c>
      <c r="BB4639" s="5">
        <v>90</v>
      </c>
      <c r="BC4639" s="5">
        <v>95</v>
      </c>
      <c r="BD4639" s="5">
        <v>96</v>
      </c>
      <c r="BE4639" s="5">
        <v>93</v>
      </c>
      <c r="BF4639" s="5">
        <v>97</v>
      </c>
      <c r="BG4639" s="5">
        <v>99</v>
      </c>
      <c r="BH4639" s="5">
        <v>100</v>
      </c>
      <c r="BI4639" s="5">
        <v>95</v>
      </c>
      <c r="BJ4639" s="5">
        <v>98</v>
      </c>
      <c r="BK4639" s="5">
        <v>97</v>
      </c>
      <c r="BL4639" s="5">
        <v>95</v>
      </c>
      <c r="BM4639" s="5">
        <v>95</v>
      </c>
      <c r="BN4639" s="5">
        <v>91</v>
      </c>
      <c r="BO4639" s="5">
        <v>91</v>
      </c>
      <c r="BP4639" s="5">
        <v>92</v>
      </c>
      <c r="BQ4639" s="5">
        <v>93</v>
      </c>
      <c r="BR4639" s="5">
        <v>95</v>
      </c>
      <c r="BS4639">
        <v>97</v>
      </c>
      <c r="BT4639">
        <v>93</v>
      </c>
      <c r="BU4639">
        <v>92</v>
      </c>
      <c r="BV4639">
        <v>97</v>
      </c>
      <c r="BW4639">
        <v>98</v>
      </c>
      <c r="BX4639">
        <v>100</v>
      </c>
      <c r="BY4639">
        <v>100</v>
      </c>
      <c r="BZ4639">
        <v>98</v>
      </c>
      <c r="CA4639">
        <v>96</v>
      </c>
      <c r="CB4639">
        <v>99</v>
      </c>
      <c r="CC4639">
        <v>98</v>
      </c>
      <c r="CD4639">
        <v>93</v>
      </c>
      <c r="CE4639">
        <v>91</v>
      </c>
      <c r="CF4639">
        <v>93</v>
      </c>
      <c r="CG4639">
        <v>94</v>
      </c>
      <c r="CH4639">
        <v>93</v>
      </c>
      <c r="CI4639">
        <v>92</v>
      </c>
      <c r="CJ4639">
        <v>91</v>
      </c>
      <c r="CK4639">
        <v>93</v>
      </c>
      <c r="CL4639">
        <v>93</v>
      </c>
      <c r="CM4639">
        <v>90</v>
      </c>
      <c r="CN4639">
        <v>86</v>
      </c>
      <c r="CO4639">
        <v>83</v>
      </c>
      <c r="CP4639">
        <v>77</v>
      </c>
      <c r="CQ4639">
        <v>76</v>
      </c>
      <c r="CR4639">
        <v>85</v>
      </c>
      <c r="CS4639">
        <v>90</v>
      </c>
      <c r="CT4639">
        <v>93</v>
      </c>
      <c r="CU4639">
        <v>94</v>
      </c>
      <c r="CV4639">
        <v>94</v>
      </c>
      <c r="CW4639">
        <v>94</v>
      </c>
      <c r="CX4639" t="s">
        <v>5</v>
      </c>
      <c r="CY4639" t="s">
        <v>212</v>
      </c>
      <c r="CZ4639" s="1">
        <f t="shared" si="5650"/>
        <v>0.75057569838518334</v>
      </c>
      <c r="DA4639" s="4">
        <f t="shared" si="5651"/>
        <v>96.967741935483872</v>
      </c>
      <c r="DB4639" s="4"/>
      <c r="DC4639" s="4"/>
      <c r="DD4639" s="4"/>
      <c r="DF4639" s="11"/>
      <c r="DG4639" s="11"/>
    </row>
    <row r="4640" spans="1:111" x14ac:dyDescent="0.25">
      <c r="A4640" t="s">
        <v>209</v>
      </c>
      <c r="B4640">
        <v>35.123100000000001</v>
      </c>
      <c r="C4640">
        <v>-115.4114</v>
      </c>
      <c r="D4640">
        <v>5413</v>
      </c>
      <c r="E4640" t="s">
        <v>1</v>
      </c>
      <c r="F4640">
        <v>198.4</v>
      </c>
      <c r="G4640">
        <v>2024</v>
      </c>
      <c r="H4640">
        <v>8</v>
      </c>
      <c r="I4640" t="s">
        <v>260</v>
      </c>
      <c r="J4640">
        <v>82</v>
      </c>
      <c r="K4640">
        <v>80</v>
      </c>
      <c r="L4640">
        <v>84</v>
      </c>
      <c r="M4640">
        <v>87</v>
      </c>
      <c r="N4640">
        <v>91</v>
      </c>
      <c r="O4640">
        <v>92</v>
      </c>
      <c r="P4640">
        <v>89</v>
      </c>
      <c r="Q4640">
        <v>87</v>
      </c>
      <c r="R4640">
        <v>83</v>
      </c>
      <c r="S4640">
        <v>84</v>
      </c>
      <c r="T4640">
        <v>89</v>
      </c>
      <c r="U4640">
        <v>87</v>
      </c>
      <c r="V4640">
        <v>85</v>
      </c>
      <c r="W4640">
        <v>90</v>
      </c>
      <c r="X4640">
        <v>89</v>
      </c>
      <c r="Y4640">
        <v>84</v>
      </c>
      <c r="Z4640">
        <v>80</v>
      </c>
      <c r="AA4640">
        <v>80</v>
      </c>
      <c r="AB4640">
        <v>81</v>
      </c>
      <c r="AC4640">
        <v>85</v>
      </c>
      <c r="AD4640">
        <v>87</v>
      </c>
      <c r="AE4640">
        <v>90</v>
      </c>
      <c r="AF4640">
        <v>92</v>
      </c>
      <c r="AG4640">
        <v>94</v>
      </c>
      <c r="AH4640">
        <v>92</v>
      </c>
      <c r="AI4640">
        <v>92</v>
      </c>
      <c r="AJ4640">
        <v>91</v>
      </c>
      <c r="AK4640">
        <v>90</v>
      </c>
      <c r="AL4640">
        <v>88</v>
      </c>
      <c r="AM4640">
        <v>91</v>
      </c>
      <c r="AN4640" s="5">
        <v>90</v>
      </c>
      <c r="AO4640" s="5">
        <v>93</v>
      </c>
      <c r="AP4640" s="5">
        <v>95</v>
      </c>
      <c r="AQ4640" s="5">
        <v>98</v>
      </c>
      <c r="AR4640" s="5">
        <v>98</v>
      </c>
      <c r="AS4640" s="5">
        <v>100</v>
      </c>
      <c r="AT4640" s="5">
        <v>101</v>
      </c>
      <c r="AU4640" s="5">
        <v>102</v>
      </c>
      <c r="AV4640" s="5">
        <v>101</v>
      </c>
      <c r="AW4640" s="5">
        <v>101</v>
      </c>
      <c r="AX4640" s="5">
        <v>101</v>
      </c>
      <c r="AY4640" s="5">
        <v>95</v>
      </c>
      <c r="AZ4640" s="5">
        <v>92</v>
      </c>
      <c r="BA4640" s="5">
        <v>87</v>
      </c>
      <c r="BB4640" s="5">
        <v>91</v>
      </c>
      <c r="BC4640" s="5">
        <v>92</v>
      </c>
      <c r="BD4640" s="5">
        <v>94</v>
      </c>
      <c r="BE4640" s="5">
        <v>91</v>
      </c>
      <c r="BF4640" s="5">
        <v>95</v>
      </c>
      <c r="BG4640" s="5">
        <v>98</v>
      </c>
      <c r="BH4640" s="5">
        <v>98</v>
      </c>
      <c r="BI4640" s="5">
        <v>95</v>
      </c>
      <c r="BJ4640" s="5">
        <v>91</v>
      </c>
      <c r="BK4640" s="5">
        <v>93</v>
      </c>
      <c r="BL4640" s="5">
        <v>95</v>
      </c>
      <c r="BM4640" s="5">
        <v>92</v>
      </c>
      <c r="BN4640" s="5">
        <v>89</v>
      </c>
      <c r="BO4640" s="5">
        <v>88</v>
      </c>
      <c r="BP4640" s="5">
        <v>88</v>
      </c>
      <c r="BQ4640" s="5">
        <v>87</v>
      </c>
      <c r="BR4640" s="5">
        <v>90</v>
      </c>
      <c r="BS4640">
        <v>87</v>
      </c>
      <c r="BT4640">
        <v>87</v>
      </c>
      <c r="BU4640">
        <v>92</v>
      </c>
      <c r="BV4640">
        <v>93</v>
      </c>
      <c r="BW4640">
        <v>95</v>
      </c>
      <c r="BX4640">
        <v>96</v>
      </c>
      <c r="BY4640">
        <v>87</v>
      </c>
      <c r="BZ4640">
        <v>89</v>
      </c>
      <c r="CA4640">
        <v>88</v>
      </c>
      <c r="CB4640">
        <v>90</v>
      </c>
      <c r="CC4640">
        <v>84</v>
      </c>
      <c r="CD4640">
        <v>86</v>
      </c>
      <c r="CE4640">
        <v>87</v>
      </c>
      <c r="CF4640">
        <v>86</v>
      </c>
      <c r="CG4640">
        <v>87</v>
      </c>
      <c r="CH4640">
        <v>88</v>
      </c>
      <c r="CI4640">
        <v>87</v>
      </c>
      <c r="CJ4640">
        <v>84</v>
      </c>
      <c r="CK4640">
        <v>89</v>
      </c>
      <c r="CL4640">
        <v>92</v>
      </c>
      <c r="CM4640">
        <v>87</v>
      </c>
      <c r="CN4640">
        <v>85</v>
      </c>
      <c r="CO4640">
        <v>81</v>
      </c>
      <c r="CP4640">
        <v>79</v>
      </c>
      <c r="CQ4640">
        <v>78</v>
      </c>
      <c r="CR4640">
        <v>83</v>
      </c>
      <c r="CS4640">
        <v>86</v>
      </c>
      <c r="CT4640">
        <v>86</v>
      </c>
      <c r="CU4640">
        <v>86</v>
      </c>
      <c r="CV4640">
        <v>89</v>
      </c>
      <c r="CW4640">
        <v>88</v>
      </c>
      <c r="CX4640" t="s">
        <v>5</v>
      </c>
      <c r="CY4640" t="s">
        <v>210</v>
      </c>
      <c r="CZ4640" s="1">
        <f t="shared" si="5650"/>
        <v>0.87210803558629479</v>
      </c>
      <c r="DA4640" s="4">
        <f t="shared" si="5651"/>
        <v>94.225806451612897</v>
      </c>
      <c r="DB4640" s="4"/>
      <c r="DC4640" s="4"/>
      <c r="DD4640" s="4"/>
      <c r="DF4640" s="11"/>
      <c r="DG4640" s="11"/>
    </row>
    <row r="4641" spans="1:111" x14ac:dyDescent="0.25">
      <c r="A4641" t="s">
        <v>107</v>
      </c>
      <c r="B4641">
        <v>38.050600000000003</v>
      </c>
      <c r="C4641">
        <v>-117.09059999999999</v>
      </c>
      <c r="D4641">
        <v>5399</v>
      </c>
      <c r="E4641" t="s">
        <v>1</v>
      </c>
      <c r="F4641">
        <v>177.5</v>
      </c>
      <c r="G4641">
        <v>2024</v>
      </c>
      <c r="H4641">
        <v>8</v>
      </c>
      <c r="I4641" t="s">
        <v>260</v>
      </c>
      <c r="J4641">
        <v>86</v>
      </c>
      <c r="K4641">
        <v>84</v>
      </c>
      <c r="L4641">
        <v>84</v>
      </c>
      <c r="M4641">
        <v>88</v>
      </c>
      <c r="N4641">
        <v>94</v>
      </c>
      <c r="O4641">
        <v>96</v>
      </c>
      <c r="P4641">
        <v>95</v>
      </c>
      <c r="Q4641">
        <v>94</v>
      </c>
      <c r="R4641">
        <v>89</v>
      </c>
      <c r="S4641">
        <v>90</v>
      </c>
      <c r="T4641">
        <v>94</v>
      </c>
      <c r="U4641">
        <v>95</v>
      </c>
      <c r="V4641">
        <v>91</v>
      </c>
      <c r="W4641">
        <v>93</v>
      </c>
      <c r="X4641">
        <v>89</v>
      </c>
      <c r="Y4641">
        <v>86</v>
      </c>
      <c r="Z4641">
        <v>73</v>
      </c>
      <c r="AA4641">
        <v>74</v>
      </c>
      <c r="AB4641">
        <v>83</v>
      </c>
      <c r="AC4641">
        <v>88</v>
      </c>
      <c r="AD4641">
        <v>92</v>
      </c>
      <c r="AE4641">
        <v>94</v>
      </c>
      <c r="AF4641">
        <v>98</v>
      </c>
      <c r="AG4641">
        <v>96</v>
      </c>
      <c r="AH4641">
        <v>96</v>
      </c>
      <c r="AI4641">
        <v>94</v>
      </c>
      <c r="AJ4641">
        <v>93</v>
      </c>
      <c r="AK4641">
        <v>94</v>
      </c>
      <c r="AL4641">
        <v>93</v>
      </c>
      <c r="AM4641">
        <v>93</v>
      </c>
      <c r="AN4641" s="5">
        <v>92</v>
      </c>
      <c r="AO4641" s="5">
        <v>92</v>
      </c>
      <c r="AP4641" s="5">
        <v>97</v>
      </c>
      <c r="AQ4641" s="5">
        <v>98</v>
      </c>
      <c r="AR4641" s="5">
        <v>99</v>
      </c>
      <c r="AS4641" s="5">
        <v>100</v>
      </c>
      <c r="AT4641" s="5">
        <v>102</v>
      </c>
      <c r="AU4641" s="5">
        <v>101</v>
      </c>
      <c r="AV4641" s="5">
        <v>103</v>
      </c>
      <c r="AW4641" s="5">
        <v>103</v>
      </c>
      <c r="AX4641" s="5">
        <v>102</v>
      </c>
      <c r="AY4641" s="5">
        <v>104</v>
      </c>
      <c r="AZ4641" s="5">
        <v>97</v>
      </c>
      <c r="BA4641" s="5">
        <v>94</v>
      </c>
      <c r="BB4641" s="5">
        <v>93</v>
      </c>
      <c r="BC4641" s="5">
        <v>96</v>
      </c>
      <c r="BD4641" s="5">
        <v>97</v>
      </c>
      <c r="BE4641" s="5">
        <v>95</v>
      </c>
      <c r="BF4641" s="5">
        <v>96</v>
      </c>
      <c r="BG4641" s="5">
        <v>98</v>
      </c>
      <c r="BH4641" s="5">
        <v>100</v>
      </c>
      <c r="BI4641" s="5">
        <v>99</v>
      </c>
      <c r="BJ4641" s="5">
        <v>99</v>
      </c>
      <c r="BK4641" s="5">
        <v>95</v>
      </c>
      <c r="BL4641" s="5">
        <v>96</v>
      </c>
      <c r="BM4641" s="5">
        <v>94</v>
      </c>
      <c r="BN4641" s="5">
        <v>92</v>
      </c>
      <c r="BO4641" s="5">
        <v>89</v>
      </c>
      <c r="BP4641" s="5">
        <v>91</v>
      </c>
      <c r="BQ4641" s="5">
        <v>91</v>
      </c>
      <c r="BR4641" s="5">
        <v>93</v>
      </c>
      <c r="BS4641">
        <v>97</v>
      </c>
      <c r="BT4641">
        <v>93</v>
      </c>
      <c r="BU4641">
        <v>94</v>
      </c>
      <c r="BV4641">
        <v>97</v>
      </c>
      <c r="BW4641">
        <v>99</v>
      </c>
      <c r="BX4641">
        <v>99</v>
      </c>
      <c r="BY4641">
        <v>99</v>
      </c>
      <c r="BZ4641">
        <v>99</v>
      </c>
      <c r="CA4641">
        <v>97</v>
      </c>
      <c r="CB4641">
        <v>98</v>
      </c>
      <c r="CC4641">
        <v>96</v>
      </c>
      <c r="CD4641">
        <v>93</v>
      </c>
      <c r="CE4641">
        <v>89</v>
      </c>
      <c r="CF4641">
        <v>92</v>
      </c>
      <c r="CG4641">
        <v>90</v>
      </c>
      <c r="CH4641">
        <v>93</v>
      </c>
      <c r="CI4641">
        <v>91</v>
      </c>
      <c r="CJ4641">
        <v>89</v>
      </c>
      <c r="CK4641">
        <v>93</v>
      </c>
      <c r="CL4641">
        <v>94</v>
      </c>
      <c r="CM4641">
        <v>90</v>
      </c>
      <c r="CN4641">
        <v>86</v>
      </c>
      <c r="CO4641">
        <v>83</v>
      </c>
      <c r="CP4641">
        <v>77</v>
      </c>
      <c r="CQ4641">
        <v>72</v>
      </c>
      <c r="CR4641">
        <v>81</v>
      </c>
      <c r="CS4641">
        <v>87</v>
      </c>
      <c r="CT4641">
        <v>90</v>
      </c>
      <c r="CU4641">
        <v>91</v>
      </c>
      <c r="CV4641">
        <v>92</v>
      </c>
      <c r="CW4641">
        <v>91</v>
      </c>
      <c r="CX4641" t="s">
        <v>2</v>
      </c>
      <c r="CY4641" t="s">
        <v>108</v>
      </c>
      <c r="CZ4641" s="1">
        <f t="shared" si="5650"/>
        <v>0.89269204474662922</v>
      </c>
      <c r="DA4641" s="4">
        <f t="shared" si="5651"/>
        <v>96.709677419354833</v>
      </c>
      <c r="DB4641" s="4"/>
      <c r="DC4641" s="4"/>
      <c r="DD4641" s="4"/>
      <c r="DF4641" s="11"/>
      <c r="DG4641" s="11"/>
    </row>
    <row r="4642" spans="1:111" x14ac:dyDescent="0.25">
      <c r="A4642" t="s">
        <v>177</v>
      </c>
      <c r="B4642">
        <v>38.303600000000003</v>
      </c>
      <c r="C4642">
        <v>-116.1925</v>
      </c>
      <c r="D4642">
        <v>5200</v>
      </c>
      <c r="E4642" t="s">
        <v>1</v>
      </c>
      <c r="F4642">
        <v>213</v>
      </c>
      <c r="G4642">
        <v>2024</v>
      </c>
      <c r="H4642">
        <v>8</v>
      </c>
      <c r="I4642" t="s">
        <v>260</v>
      </c>
      <c r="J4642">
        <v>87</v>
      </c>
      <c r="K4642">
        <v>87</v>
      </c>
      <c r="L4642">
        <v>84</v>
      </c>
      <c r="M4642">
        <v>90</v>
      </c>
      <c r="N4642">
        <v>95</v>
      </c>
      <c r="O4642">
        <v>98</v>
      </c>
      <c r="P4642">
        <v>94</v>
      </c>
      <c r="Q4642">
        <v>94</v>
      </c>
      <c r="R4642">
        <v>92</v>
      </c>
      <c r="S4642">
        <v>93</v>
      </c>
      <c r="T4642">
        <v>95</v>
      </c>
      <c r="U4642">
        <v>96</v>
      </c>
      <c r="V4642">
        <v>94</v>
      </c>
      <c r="W4642">
        <v>94</v>
      </c>
      <c r="X4642">
        <v>91</v>
      </c>
      <c r="Y4642">
        <v>88</v>
      </c>
      <c r="Z4642">
        <v>81</v>
      </c>
      <c r="AA4642">
        <v>75</v>
      </c>
      <c r="AB4642">
        <v>85</v>
      </c>
      <c r="AC4642">
        <v>90</v>
      </c>
      <c r="AD4642">
        <v>93</v>
      </c>
      <c r="AE4642">
        <v>98</v>
      </c>
      <c r="AF4642">
        <v>98</v>
      </c>
      <c r="AG4642">
        <v>99</v>
      </c>
      <c r="AH4642">
        <v>98</v>
      </c>
      <c r="AI4642">
        <v>97</v>
      </c>
      <c r="AJ4642">
        <v>94</v>
      </c>
      <c r="AK4642">
        <v>96</v>
      </c>
      <c r="AL4642">
        <v>95</v>
      </c>
      <c r="AM4642">
        <v>94</v>
      </c>
      <c r="AN4642" s="5">
        <v>94</v>
      </c>
      <c r="AO4642" s="5">
        <v>93</v>
      </c>
      <c r="AP4642" s="5">
        <v>99</v>
      </c>
      <c r="AQ4642" s="5">
        <v>98</v>
      </c>
      <c r="AR4642" s="5">
        <v>100</v>
      </c>
      <c r="AS4642" s="5">
        <v>101</v>
      </c>
      <c r="AT4642" s="5">
        <v>104</v>
      </c>
      <c r="AU4642" s="5">
        <v>103</v>
      </c>
      <c r="AV4642" s="5">
        <v>105</v>
      </c>
      <c r="AW4642" s="5">
        <v>105</v>
      </c>
      <c r="AX4642" s="5">
        <v>107</v>
      </c>
      <c r="AY4642" s="5">
        <v>105</v>
      </c>
      <c r="AZ4642" s="5">
        <v>101</v>
      </c>
      <c r="BA4642" s="5">
        <v>96</v>
      </c>
      <c r="BB4642" s="5">
        <v>96</v>
      </c>
      <c r="BC4642" s="5">
        <v>96</v>
      </c>
      <c r="BD4642" s="5">
        <v>100</v>
      </c>
      <c r="BE4642" s="5">
        <v>96</v>
      </c>
      <c r="BF4642" s="5">
        <v>95</v>
      </c>
      <c r="BG4642" s="5">
        <v>97</v>
      </c>
      <c r="BH4642" s="5">
        <v>98</v>
      </c>
      <c r="BI4642" s="5">
        <v>100</v>
      </c>
      <c r="BJ4642" s="5">
        <v>99</v>
      </c>
      <c r="BK4642" s="5">
        <v>96</v>
      </c>
      <c r="BL4642" s="5">
        <v>97</v>
      </c>
      <c r="BM4642" s="5">
        <v>95</v>
      </c>
      <c r="BN4642" s="5">
        <v>93</v>
      </c>
      <c r="BO4642" s="5">
        <v>92</v>
      </c>
      <c r="BP4642" s="5">
        <v>93</v>
      </c>
      <c r="BQ4642" s="5">
        <v>93</v>
      </c>
      <c r="BR4642" s="5">
        <v>97</v>
      </c>
      <c r="BS4642">
        <v>100</v>
      </c>
      <c r="BT4642">
        <v>97</v>
      </c>
      <c r="BU4642">
        <v>93</v>
      </c>
      <c r="BV4642">
        <v>98</v>
      </c>
      <c r="BW4642">
        <v>99</v>
      </c>
      <c r="BX4642">
        <v>101</v>
      </c>
      <c r="BY4642">
        <v>101</v>
      </c>
      <c r="BZ4642">
        <v>99</v>
      </c>
      <c r="CA4642">
        <v>97</v>
      </c>
      <c r="CB4642">
        <v>99</v>
      </c>
      <c r="CC4642">
        <v>97</v>
      </c>
      <c r="CD4642">
        <v>95</v>
      </c>
      <c r="CE4642">
        <v>92</v>
      </c>
      <c r="CF4642">
        <v>93</v>
      </c>
      <c r="CG4642">
        <v>92</v>
      </c>
      <c r="CH4642">
        <v>95</v>
      </c>
      <c r="CI4642">
        <v>91</v>
      </c>
      <c r="CJ4642">
        <v>93</v>
      </c>
      <c r="CK4642">
        <v>94</v>
      </c>
      <c r="CL4642">
        <v>96</v>
      </c>
      <c r="CM4642">
        <v>92</v>
      </c>
      <c r="CN4642">
        <v>90</v>
      </c>
      <c r="CO4642">
        <v>84</v>
      </c>
      <c r="CP4642">
        <v>78</v>
      </c>
      <c r="CQ4642">
        <v>75</v>
      </c>
      <c r="CR4642">
        <v>85</v>
      </c>
      <c r="CS4642">
        <v>90</v>
      </c>
      <c r="CT4642">
        <v>92</v>
      </c>
      <c r="CU4642">
        <v>93</v>
      </c>
      <c r="CV4642">
        <v>94</v>
      </c>
      <c r="CW4642">
        <v>92</v>
      </c>
      <c r="CX4642" t="s">
        <v>2</v>
      </c>
      <c r="CY4642" t="s">
        <v>178</v>
      </c>
      <c r="CZ4642" s="1">
        <f t="shared" si="5650"/>
        <v>0.82817797487952993</v>
      </c>
      <c r="DA4642" s="4">
        <f t="shared" si="5651"/>
        <v>98.193548387096769</v>
      </c>
      <c r="DB4642" s="4"/>
      <c r="DC4642" s="4"/>
      <c r="DD4642" s="4"/>
    </row>
    <row r="4643" spans="1:111" x14ac:dyDescent="0.25">
      <c r="A4643" t="s">
        <v>201</v>
      </c>
      <c r="B4643">
        <v>35.770600000000002</v>
      </c>
      <c r="C4643">
        <v>-115.9092</v>
      </c>
      <c r="D4643">
        <v>5000</v>
      </c>
      <c r="E4643" t="s">
        <v>1</v>
      </c>
      <c r="F4643">
        <v>115.3</v>
      </c>
      <c r="G4643">
        <v>2024</v>
      </c>
      <c r="H4643">
        <v>8</v>
      </c>
      <c r="I4643" t="s">
        <v>260</v>
      </c>
      <c r="J4643">
        <v>85</v>
      </c>
      <c r="K4643">
        <v>86</v>
      </c>
      <c r="L4643">
        <v>88</v>
      </c>
      <c r="M4643">
        <v>90</v>
      </c>
      <c r="N4643">
        <v>95</v>
      </c>
      <c r="O4643">
        <v>97</v>
      </c>
      <c r="P4643">
        <v>93</v>
      </c>
      <c r="Q4643">
        <v>89</v>
      </c>
      <c r="R4643">
        <v>84</v>
      </c>
      <c r="S4643">
        <v>90</v>
      </c>
      <c r="T4643">
        <v>95</v>
      </c>
      <c r="U4643">
        <v>93</v>
      </c>
      <c r="V4643">
        <v>88</v>
      </c>
      <c r="W4643">
        <v>93</v>
      </c>
      <c r="X4643">
        <v>91</v>
      </c>
      <c r="Y4643">
        <v>88</v>
      </c>
      <c r="Z4643">
        <v>85</v>
      </c>
      <c r="AA4643">
        <v>82</v>
      </c>
      <c r="AB4643">
        <v>83</v>
      </c>
      <c r="AC4643">
        <v>87</v>
      </c>
      <c r="AD4643">
        <v>91</v>
      </c>
      <c r="AE4643">
        <v>95</v>
      </c>
      <c r="AF4643">
        <v>95</v>
      </c>
      <c r="AG4643">
        <v>97</v>
      </c>
      <c r="AH4643">
        <v>95</v>
      </c>
      <c r="AI4643">
        <v>95</v>
      </c>
      <c r="AJ4643">
        <v>94</v>
      </c>
      <c r="AK4643">
        <v>89</v>
      </c>
      <c r="AL4643">
        <v>90</v>
      </c>
      <c r="AM4643">
        <v>93</v>
      </c>
      <c r="AN4643" s="5">
        <v>90</v>
      </c>
      <c r="AO4643" s="5">
        <v>96</v>
      </c>
      <c r="AP4643" s="5">
        <v>98</v>
      </c>
      <c r="AQ4643" s="5">
        <v>102</v>
      </c>
      <c r="AR4643" s="5">
        <v>102</v>
      </c>
      <c r="AS4643" s="5">
        <v>104</v>
      </c>
      <c r="AT4643" s="5">
        <v>104</v>
      </c>
      <c r="AU4643" s="5">
        <v>105</v>
      </c>
      <c r="AV4643" s="5">
        <v>104</v>
      </c>
      <c r="AW4643" s="5">
        <v>103</v>
      </c>
      <c r="AX4643" s="5">
        <v>105</v>
      </c>
      <c r="AY4643" s="5">
        <v>103</v>
      </c>
      <c r="AZ4643" s="5">
        <v>95</v>
      </c>
      <c r="BA4643" s="5">
        <v>93</v>
      </c>
      <c r="BB4643" s="5">
        <v>95</v>
      </c>
      <c r="BC4643" s="5">
        <v>95</v>
      </c>
      <c r="BD4643" s="5">
        <v>96</v>
      </c>
      <c r="BE4643" s="5">
        <v>95</v>
      </c>
      <c r="BF4643" s="5">
        <v>96</v>
      </c>
      <c r="BG4643" s="5">
        <v>99</v>
      </c>
      <c r="BH4643" s="5">
        <v>100</v>
      </c>
      <c r="BI4643" s="5">
        <v>101</v>
      </c>
      <c r="BJ4643" s="5">
        <v>99</v>
      </c>
      <c r="BK4643" s="5">
        <v>97</v>
      </c>
      <c r="BL4643" s="5">
        <v>98</v>
      </c>
      <c r="BM4643" s="5">
        <v>96</v>
      </c>
      <c r="BN4643" s="5">
        <v>92</v>
      </c>
      <c r="BO4643" s="5">
        <v>88</v>
      </c>
      <c r="BP4643" s="5">
        <v>89</v>
      </c>
      <c r="BQ4643" s="5">
        <v>89</v>
      </c>
      <c r="BR4643" s="5">
        <v>93</v>
      </c>
      <c r="BS4643">
        <v>91</v>
      </c>
      <c r="BT4643">
        <v>93</v>
      </c>
      <c r="BU4643">
        <v>94</v>
      </c>
      <c r="BV4643">
        <v>95</v>
      </c>
      <c r="BW4643">
        <v>97</v>
      </c>
      <c r="BX4643">
        <v>98</v>
      </c>
      <c r="BY4643">
        <v>92</v>
      </c>
      <c r="BZ4643">
        <v>97</v>
      </c>
      <c r="CA4643">
        <v>93</v>
      </c>
      <c r="CB4643">
        <v>95</v>
      </c>
      <c r="CC4643">
        <v>90</v>
      </c>
      <c r="CD4643">
        <v>90</v>
      </c>
      <c r="CE4643">
        <v>89</v>
      </c>
      <c r="CF4643">
        <v>87</v>
      </c>
      <c r="CG4643">
        <v>89</v>
      </c>
      <c r="CH4643">
        <v>91</v>
      </c>
      <c r="CI4643">
        <v>91</v>
      </c>
      <c r="CJ4643">
        <v>89</v>
      </c>
      <c r="CK4643">
        <v>93</v>
      </c>
      <c r="CL4643">
        <v>94</v>
      </c>
      <c r="CM4643">
        <v>91</v>
      </c>
      <c r="CN4643">
        <v>87</v>
      </c>
      <c r="CO4643">
        <v>80</v>
      </c>
      <c r="CP4643">
        <v>79</v>
      </c>
      <c r="CQ4643">
        <v>79</v>
      </c>
      <c r="CR4643">
        <v>83</v>
      </c>
      <c r="CS4643">
        <v>88</v>
      </c>
      <c r="CT4643">
        <v>90</v>
      </c>
      <c r="CU4643">
        <v>91</v>
      </c>
      <c r="CV4643">
        <v>92</v>
      </c>
      <c r="CW4643">
        <v>93</v>
      </c>
      <c r="CX4643" t="s">
        <v>5</v>
      </c>
      <c r="CY4643" t="s">
        <v>202</v>
      </c>
      <c r="CZ4643" s="1">
        <f t="shared" si="5650"/>
        <v>0.93154544400570383</v>
      </c>
      <c r="DA4643" s="4">
        <f t="shared" si="5651"/>
        <v>97.483870967741936</v>
      </c>
      <c r="DB4643" s="4"/>
      <c r="DC4643" s="4"/>
      <c r="DD4643" s="4"/>
    </row>
    <row r="4644" spans="1:111" x14ac:dyDescent="0.25">
      <c r="A4644" t="s">
        <v>249</v>
      </c>
      <c r="B4644">
        <v>37.646700000000003</v>
      </c>
      <c r="C4644">
        <v>-115.7461</v>
      </c>
      <c r="D4644">
        <v>4820</v>
      </c>
      <c r="E4644" t="s">
        <v>1</v>
      </c>
      <c r="F4644">
        <v>164.9</v>
      </c>
      <c r="G4644">
        <v>2024</v>
      </c>
      <c r="H4644">
        <v>8</v>
      </c>
      <c r="I4644" t="s">
        <v>260</v>
      </c>
      <c r="J4644">
        <v>88</v>
      </c>
      <c r="K4644">
        <v>89</v>
      </c>
      <c r="L4644">
        <v>87</v>
      </c>
      <c r="M4644">
        <v>90</v>
      </c>
      <c r="N4644">
        <v>97</v>
      </c>
      <c r="O4644">
        <v>99</v>
      </c>
      <c r="P4644">
        <v>99</v>
      </c>
      <c r="Q4644">
        <v>95</v>
      </c>
      <c r="R4644">
        <v>95</v>
      </c>
      <c r="S4644">
        <v>94</v>
      </c>
      <c r="T4644">
        <v>97</v>
      </c>
      <c r="U4644">
        <v>96</v>
      </c>
      <c r="V4644">
        <v>97</v>
      </c>
      <c r="W4644">
        <v>96</v>
      </c>
      <c r="X4644">
        <v>94</v>
      </c>
      <c r="Y4644">
        <v>94</v>
      </c>
      <c r="Z4644">
        <v>86</v>
      </c>
      <c r="AA4644">
        <v>77</v>
      </c>
      <c r="AB4644">
        <v>86</v>
      </c>
      <c r="AC4644">
        <v>91</v>
      </c>
      <c r="AD4644">
        <v>94</v>
      </c>
      <c r="AE4644">
        <v>96</v>
      </c>
      <c r="AF4644">
        <v>99</v>
      </c>
      <c r="AG4644">
        <v>99</v>
      </c>
      <c r="AH4644">
        <v>101</v>
      </c>
      <c r="AI4644">
        <v>97</v>
      </c>
      <c r="AJ4644">
        <v>99</v>
      </c>
      <c r="AK4644">
        <v>99</v>
      </c>
      <c r="AL4644">
        <v>99</v>
      </c>
      <c r="AM4644">
        <v>99</v>
      </c>
      <c r="AN4644" s="5">
        <v>95</v>
      </c>
      <c r="AO4644" s="5">
        <v>96</v>
      </c>
      <c r="AP4644" s="5">
        <v>99</v>
      </c>
      <c r="AQ4644" s="5">
        <v>99</v>
      </c>
      <c r="AR4644" s="5">
        <v>100</v>
      </c>
      <c r="AS4644" s="5">
        <v>101</v>
      </c>
      <c r="AT4644" s="5">
        <v>105</v>
      </c>
      <c r="AU4644" s="8">
        <f>AVERAGE(AT4644,AV4644)</f>
        <v>105.5</v>
      </c>
      <c r="AV4644" s="5">
        <v>106</v>
      </c>
      <c r="AW4644" s="5">
        <v>106</v>
      </c>
      <c r="AX4644" s="5">
        <v>106</v>
      </c>
      <c r="AY4644" s="5">
        <v>106</v>
      </c>
      <c r="AZ4644" s="5">
        <v>106</v>
      </c>
      <c r="BA4644" s="5">
        <v>98</v>
      </c>
      <c r="BB4644" s="5">
        <v>96</v>
      </c>
      <c r="BC4644" s="5">
        <v>96</v>
      </c>
      <c r="BD4644" s="5">
        <v>100</v>
      </c>
      <c r="BE4644" s="5">
        <v>95</v>
      </c>
      <c r="BF4644" s="5">
        <v>97</v>
      </c>
      <c r="BG4644" s="5">
        <v>99</v>
      </c>
      <c r="BH4644" s="5">
        <v>100</v>
      </c>
      <c r="BI4644" s="5">
        <v>99</v>
      </c>
      <c r="BJ4644" s="5">
        <v>101</v>
      </c>
      <c r="BK4644" s="5">
        <v>97</v>
      </c>
      <c r="BL4644" s="5">
        <v>98</v>
      </c>
      <c r="BM4644" s="5">
        <v>97</v>
      </c>
      <c r="BN4644" s="5">
        <v>97</v>
      </c>
      <c r="BO4644" s="5">
        <v>97</v>
      </c>
      <c r="BP4644" s="5">
        <v>94</v>
      </c>
      <c r="BQ4644" s="5">
        <v>94</v>
      </c>
      <c r="BR4644" s="5">
        <v>97</v>
      </c>
      <c r="BS4644">
        <v>100</v>
      </c>
      <c r="BT4644">
        <v>93</v>
      </c>
      <c r="BU4644">
        <v>96</v>
      </c>
      <c r="BV4644">
        <v>99</v>
      </c>
      <c r="BW4644">
        <v>101</v>
      </c>
      <c r="BX4644">
        <v>101</v>
      </c>
      <c r="BY4644">
        <v>100</v>
      </c>
      <c r="BZ4644">
        <v>100</v>
      </c>
      <c r="CA4644">
        <v>100</v>
      </c>
      <c r="CB4644">
        <v>100</v>
      </c>
      <c r="CC4644">
        <v>96</v>
      </c>
      <c r="CD4644">
        <v>95</v>
      </c>
      <c r="CE4644">
        <v>93</v>
      </c>
      <c r="CF4644">
        <v>94</v>
      </c>
      <c r="CG4644">
        <v>93</v>
      </c>
      <c r="CH4644">
        <v>95</v>
      </c>
      <c r="CJ4644">
        <v>93</v>
      </c>
      <c r="CK4644">
        <v>96</v>
      </c>
      <c r="CL4644">
        <v>96</v>
      </c>
      <c r="CM4644">
        <v>96</v>
      </c>
      <c r="CN4644">
        <v>96</v>
      </c>
      <c r="CO4644">
        <v>96</v>
      </c>
      <c r="CP4644">
        <v>80</v>
      </c>
      <c r="CQ4644">
        <v>78</v>
      </c>
      <c r="CR4644">
        <v>85</v>
      </c>
      <c r="CS4644">
        <v>91</v>
      </c>
      <c r="CT4644">
        <v>93</v>
      </c>
      <c r="CU4644">
        <v>94</v>
      </c>
      <c r="CV4644">
        <v>94</v>
      </c>
      <c r="CW4644">
        <v>93</v>
      </c>
      <c r="CX4644" t="s">
        <v>2</v>
      </c>
      <c r="CY4644" t="s">
        <v>250</v>
      </c>
      <c r="CZ4644" s="1">
        <f t="shared" si="5650"/>
        <v>0.7772712940002624</v>
      </c>
      <c r="DA4644" s="4">
        <f t="shared" si="5651"/>
        <v>99.435483870967744</v>
      </c>
      <c r="DB4644" s="4"/>
      <c r="DC4644" s="4"/>
      <c r="DD4644" s="4"/>
    </row>
    <row r="4645" spans="1:111" x14ac:dyDescent="0.25">
      <c r="A4645" t="s">
        <v>179</v>
      </c>
      <c r="B4645">
        <v>37.250599999999999</v>
      </c>
      <c r="C4645">
        <v>-114.7075</v>
      </c>
      <c r="D4645">
        <v>4590</v>
      </c>
      <c r="E4645" t="s">
        <v>1</v>
      </c>
      <c r="F4645">
        <v>211</v>
      </c>
      <c r="G4645">
        <v>2024</v>
      </c>
      <c r="H4645">
        <v>8</v>
      </c>
      <c r="I4645" t="s">
        <v>260</v>
      </c>
      <c r="J4645">
        <v>90</v>
      </c>
      <c r="K4645">
        <v>88</v>
      </c>
      <c r="L4645">
        <v>89</v>
      </c>
      <c r="M4645">
        <v>95</v>
      </c>
      <c r="N4645">
        <v>98</v>
      </c>
      <c r="O4645">
        <v>100</v>
      </c>
      <c r="P4645">
        <v>97</v>
      </c>
      <c r="Q4645">
        <v>94</v>
      </c>
      <c r="R4645">
        <v>89</v>
      </c>
      <c r="S4645">
        <v>92</v>
      </c>
      <c r="T4645">
        <v>97</v>
      </c>
      <c r="U4645">
        <v>97</v>
      </c>
      <c r="V4645">
        <v>92</v>
      </c>
      <c r="W4645">
        <v>96</v>
      </c>
      <c r="X4645">
        <v>96</v>
      </c>
      <c r="Y4645">
        <v>92</v>
      </c>
      <c r="Z4645">
        <v>91</v>
      </c>
      <c r="AA4645">
        <v>80</v>
      </c>
      <c r="AB4645">
        <v>87</v>
      </c>
      <c r="AC4645">
        <v>91</v>
      </c>
      <c r="AD4645">
        <v>95</v>
      </c>
      <c r="AE4645">
        <v>98</v>
      </c>
      <c r="AF4645">
        <v>99</v>
      </c>
      <c r="AG4645">
        <v>100</v>
      </c>
      <c r="AH4645">
        <v>100</v>
      </c>
      <c r="AI4645">
        <v>96</v>
      </c>
      <c r="AJ4645">
        <v>98</v>
      </c>
      <c r="AK4645">
        <v>96</v>
      </c>
      <c r="AL4645">
        <v>96</v>
      </c>
      <c r="AM4645">
        <v>97</v>
      </c>
      <c r="AN4645" s="5">
        <v>95</v>
      </c>
      <c r="AO4645" s="5">
        <v>97</v>
      </c>
      <c r="AP4645" s="5">
        <v>101</v>
      </c>
      <c r="AQ4645" s="5">
        <v>101</v>
      </c>
      <c r="AR4645" s="5">
        <v>102</v>
      </c>
      <c r="AS4645" s="5">
        <v>103</v>
      </c>
      <c r="AT4645" s="5">
        <v>105</v>
      </c>
      <c r="AU4645" s="5">
        <v>104</v>
      </c>
      <c r="AV4645" s="5">
        <v>105</v>
      </c>
      <c r="AW4645" s="5">
        <v>107</v>
      </c>
      <c r="AX4645" s="5">
        <v>108</v>
      </c>
      <c r="AY4645" s="5">
        <v>105</v>
      </c>
      <c r="AZ4645" s="5">
        <v>98</v>
      </c>
      <c r="BA4645" s="5">
        <v>98</v>
      </c>
      <c r="BB4645" s="5">
        <v>97</v>
      </c>
      <c r="BC4645" s="5">
        <v>98</v>
      </c>
      <c r="BD4645" s="5">
        <v>100</v>
      </c>
      <c r="BE4645" s="5">
        <v>98</v>
      </c>
      <c r="BF4645" s="5">
        <v>99</v>
      </c>
      <c r="BG4645" s="5">
        <v>103</v>
      </c>
      <c r="BH4645" s="5">
        <v>104</v>
      </c>
      <c r="BI4645" s="5">
        <v>99</v>
      </c>
      <c r="BJ4645" s="5">
        <v>103</v>
      </c>
      <c r="BK4645" s="5">
        <v>96</v>
      </c>
      <c r="BL4645" s="5">
        <v>101</v>
      </c>
      <c r="BM4645" s="5">
        <v>99</v>
      </c>
      <c r="BN4645" s="5">
        <v>96</v>
      </c>
      <c r="BO4645" s="5">
        <v>93</v>
      </c>
      <c r="BP4645" s="5">
        <v>93</v>
      </c>
      <c r="BQ4645" s="5">
        <v>94</v>
      </c>
      <c r="BR4645" s="5">
        <v>97</v>
      </c>
      <c r="BS4645">
        <v>101</v>
      </c>
      <c r="BT4645">
        <v>93</v>
      </c>
      <c r="BU4645">
        <v>98</v>
      </c>
      <c r="BV4645">
        <v>100</v>
      </c>
      <c r="BW4645">
        <v>100</v>
      </c>
      <c r="BX4645">
        <v>103</v>
      </c>
      <c r="BY4645">
        <v>95</v>
      </c>
      <c r="BZ4645">
        <v>96</v>
      </c>
      <c r="CA4645">
        <v>95</v>
      </c>
      <c r="CB4645">
        <v>98</v>
      </c>
      <c r="CC4645">
        <v>94</v>
      </c>
      <c r="CD4645">
        <v>91</v>
      </c>
      <c r="CE4645">
        <v>94</v>
      </c>
      <c r="CF4645">
        <v>93</v>
      </c>
      <c r="CG4645">
        <v>93</v>
      </c>
      <c r="CH4645">
        <v>95</v>
      </c>
      <c r="CI4645">
        <v>93</v>
      </c>
      <c r="CJ4645">
        <v>91</v>
      </c>
      <c r="CK4645">
        <v>95</v>
      </c>
      <c r="CL4645">
        <v>98</v>
      </c>
      <c r="CM4645">
        <v>96</v>
      </c>
      <c r="CN4645">
        <v>90</v>
      </c>
      <c r="CO4645">
        <v>88</v>
      </c>
      <c r="CP4645">
        <v>84</v>
      </c>
      <c r="CQ4645">
        <v>82</v>
      </c>
      <c r="CR4645">
        <v>88</v>
      </c>
      <c r="CS4645">
        <v>92</v>
      </c>
      <c r="CT4645">
        <v>93</v>
      </c>
      <c r="CU4645">
        <v>94</v>
      </c>
      <c r="CV4645">
        <v>97</v>
      </c>
      <c r="CW4645">
        <v>95</v>
      </c>
      <c r="CX4645" t="s">
        <v>2</v>
      </c>
      <c r="CY4645" t="s">
        <v>180</v>
      </c>
      <c r="CZ4645" s="1">
        <f t="shared" si="5650"/>
        <v>0.87032588557528257</v>
      </c>
      <c r="DA4645" s="4">
        <f t="shared" si="5651"/>
        <v>99.967741935483872</v>
      </c>
      <c r="DB4645" s="4"/>
      <c r="DC4645" s="4"/>
      <c r="DD4645" s="4"/>
    </row>
    <row r="4646" spans="1:111" x14ac:dyDescent="0.25">
      <c r="A4646" t="s">
        <v>0</v>
      </c>
      <c r="B4646">
        <v>38.387799999999999</v>
      </c>
      <c r="C4646">
        <v>-118.1092</v>
      </c>
      <c r="D4646">
        <v>4580</v>
      </c>
      <c r="E4646" t="s">
        <v>1</v>
      </c>
      <c r="F4646">
        <v>240.3</v>
      </c>
      <c r="G4646">
        <v>2024</v>
      </c>
      <c r="H4646">
        <v>8</v>
      </c>
      <c r="I4646" t="s">
        <v>260</v>
      </c>
      <c r="J4646">
        <v>84</v>
      </c>
      <c r="K4646">
        <v>88</v>
      </c>
      <c r="L4646">
        <v>90</v>
      </c>
      <c r="M4646">
        <v>87</v>
      </c>
      <c r="N4646">
        <v>86</v>
      </c>
      <c r="O4646">
        <v>96</v>
      </c>
      <c r="P4646">
        <v>100</v>
      </c>
      <c r="Q4646">
        <v>101</v>
      </c>
      <c r="R4646">
        <v>99</v>
      </c>
      <c r="S4646">
        <v>99</v>
      </c>
      <c r="T4646">
        <v>96</v>
      </c>
      <c r="U4646">
        <v>100</v>
      </c>
      <c r="V4646">
        <v>102</v>
      </c>
      <c r="W4646">
        <v>103</v>
      </c>
      <c r="X4646">
        <v>100</v>
      </c>
      <c r="AA4646">
        <v>85</v>
      </c>
      <c r="AB4646">
        <v>80</v>
      </c>
      <c r="AC4646">
        <v>88</v>
      </c>
      <c r="AD4646">
        <v>92</v>
      </c>
      <c r="AE4646">
        <v>97</v>
      </c>
      <c r="AF4646">
        <v>103</v>
      </c>
      <c r="AG4646">
        <v>102</v>
      </c>
      <c r="AH4646">
        <v>104</v>
      </c>
      <c r="AI4646">
        <v>99</v>
      </c>
      <c r="AM4646">
        <v>101</v>
      </c>
      <c r="AN4646" s="5">
        <v>95</v>
      </c>
      <c r="AO4646" s="5">
        <v>95</v>
      </c>
      <c r="AP4646" s="5">
        <v>99</v>
      </c>
      <c r="AQ4646" s="5">
        <v>98</v>
      </c>
      <c r="AR4646" s="5">
        <v>101</v>
      </c>
      <c r="AS4646" s="5">
        <v>104</v>
      </c>
      <c r="AT4646" s="5">
        <v>106</v>
      </c>
      <c r="AU4646" s="5">
        <v>104</v>
      </c>
      <c r="AV4646" s="5">
        <v>107</v>
      </c>
      <c r="AW4646" s="5">
        <v>111</v>
      </c>
      <c r="AX4646" s="5">
        <v>109</v>
      </c>
      <c r="AY4646" s="5">
        <v>108</v>
      </c>
      <c r="AZ4646" s="5">
        <v>108</v>
      </c>
      <c r="BA4646" s="5">
        <v>101</v>
      </c>
      <c r="BB4646" s="5">
        <v>94</v>
      </c>
      <c r="BC4646" s="5">
        <v>97</v>
      </c>
      <c r="BD4646" s="5">
        <v>100</v>
      </c>
      <c r="BE4646" s="5">
        <v>102</v>
      </c>
      <c r="BF4646" s="5">
        <v>99</v>
      </c>
      <c r="BG4646" s="5">
        <v>102</v>
      </c>
      <c r="BH4646" s="5">
        <v>105</v>
      </c>
      <c r="BI4646" s="5">
        <v>106</v>
      </c>
      <c r="BJ4646" s="5">
        <v>105</v>
      </c>
      <c r="BK4646" s="5">
        <v>105</v>
      </c>
      <c r="BL4646" s="5">
        <v>105</v>
      </c>
      <c r="BM4646" s="5">
        <v>98</v>
      </c>
      <c r="BN4646" s="5">
        <v>97</v>
      </c>
      <c r="BO4646" s="5">
        <v>94</v>
      </c>
      <c r="BP4646" s="5">
        <v>96</v>
      </c>
      <c r="BQ4646" s="5">
        <v>96</v>
      </c>
      <c r="BR4646" s="5">
        <v>96</v>
      </c>
      <c r="BS4646">
        <v>98</v>
      </c>
      <c r="BT4646">
        <v>102</v>
      </c>
      <c r="BU4646">
        <v>100</v>
      </c>
      <c r="BV4646">
        <v>96</v>
      </c>
      <c r="BW4646">
        <v>100</v>
      </c>
      <c r="BX4646">
        <v>103</v>
      </c>
      <c r="BY4646">
        <v>103</v>
      </c>
      <c r="BZ4646">
        <v>103</v>
      </c>
      <c r="CA4646">
        <v>102</v>
      </c>
      <c r="CB4646">
        <v>101</v>
      </c>
      <c r="CC4646">
        <v>103</v>
      </c>
      <c r="CD4646">
        <v>102</v>
      </c>
      <c r="CE4646">
        <v>96</v>
      </c>
      <c r="CF4646">
        <v>95</v>
      </c>
      <c r="CG4646">
        <v>95</v>
      </c>
      <c r="CH4646">
        <v>95</v>
      </c>
      <c r="CI4646">
        <v>97</v>
      </c>
      <c r="CJ4646">
        <v>97</v>
      </c>
      <c r="CK4646">
        <v>96</v>
      </c>
      <c r="CL4646">
        <v>97</v>
      </c>
      <c r="CM4646">
        <v>97</v>
      </c>
      <c r="CN4646">
        <v>93</v>
      </c>
      <c r="CO4646">
        <v>91</v>
      </c>
      <c r="CP4646">
        <v>86</v>
      </c>
      <c r="CQ4646">
        <v>77</v>
      </c>
      <c r="CR4646">
        <v>76</v>
      </c>
      <c r="CS4646">
        <v>87</v>
      </c>
      <c r="CT4646">
        <v>95</v>
      </c>
      <c r="CU4646">
        <v>97</v>
      </c>
      <c r="CV4646">
        <v>97</v>
      </c>
      <c r="CW4646">
        <v>95</v>
      </c>
      <c r="CX4646" t="s">
        <v>2</v>
      </c>
      <c r="CY4646" t="s">
        <v>3</v>
      </c>
      <c r="CZ4646" s="1">
        <f t="shared" si="5650"/>
        <v>0.77840305642685692</v>
      </c>
      <c r="DA4646" s="4">
        <f t="shared" si="5651"/>
        <v>101.38709677419355</v>
      </c>
      <c r="DB4646" s="4"/>
      <c r="DC4646" s="4"/>
      <c r="DD4646" s="4"/>
    </row>
    <row r="4647" spans="1:111" x14ac:dyDescent="0.25">
      <c r="A4647" t="s">
        <v>213</v>
      </c>
      <c r="B4647">
        <v>35.478299999999997</v>
      </c>
      <c r="C4647">
        <v>-117.69889999999999</v>
      </c>
      <c r="D4647">
        <v>4390</v>
      </c>
      <c r="E4647" t="s">
        <v>1</v>
      </c>
      <c r="F4647">
        <v>132.5</v>
      </c>
      <c r="G4647">
        <v>2024</v>
      </c>
      <c r="H4647">
        <v>8</v>
      </c>
      <c r="I4647" t="s">
        <v>260</v>
      </c>
      <c r="J4647">
        <v>88</v>
      </c>
      <c r="K4647">
        <v>88</v>
      </c>
      <c r="L4647">
        <v>85</v>
      </c>
      <c r="M4647">
        <v>92</v>
      </c>
      <c r="N4647">
        <v>100</v>
      </c>
      <c r="O4647">
        <v>99</v>
      </c>
      <c r="P4647">
        <v>96</v>
      </c>
      <c r="Q4647">
        <v>92</v>
      </c>
      <c r="R4647">
        <v>87</v>
      </c>
      <c r="S4647">
        <v>94</v>
      </c>
      <c r="T4647">
        <v>99</v>
      </c>
      <c r="U4647">
        <v>96</v>
      </c>
      <c r="V4647">
        <v>91</v>
      </c>
      <c r="W4647">
        <v>95</v>
      </c>
      <c r="X4647">
        <v>89</v>
      </c>
      <c r="Y4647">
        <v>87</v>
      </c>
      <c r="Z4647">
        <v>81</v>
      </c>
      <c r="AA4647">
        <v>83</v>
      </c>
      <c r="AB4647">
        <v>85</v>
      </c>
      <c r="AC4647">
        <v>87</v>
      </c>
      <c r="AD4647">
        <v>95</v>
      </c>
      <c r="AE4647">
        <v>97</v>
      </c>
      <c r="AF4647">
        <v>97</v>
      </c>
      <c r="AG4647">
        <v>98</v>
      </c>
      <c r="AH4647">
        <v>96</v>
      </c>
      <c r="AI4647">
        <v>94</v>
      </c>
      <c r="AJ4647">
        <v>96</v>
      </c>
      <c r="AK4647">
        <v>92</v>
      </c>
      <c r="AL4647">
        <v>93</v>
      </c>
      <c r="AM4647">
        <v>91</v>
      </c>
      <c r="AN4647" s="5">
        <v>93</v>
      </c>
      <c r="AO4647" s="5">
        <v>99</v>
      </c>
      <c r="AP4647" s="5">
        <v>100</v>
      </c>
      <c r="AQ4647" s="5">
        <v>105</v>
      </c>
      <c r="AR4647" s="5">
        <v>107</v>
      </c>
      <c r="AS4647" s="5">
        <v>107</v>
      </c>
      <c r="AT4647" s="5">
        <v>107</v>
      </c>
      <c r="AU4647" s="5">
        <v>107</v>
      </c>
      <c r="AV4647" s="5">
        <v>105</v>
      </c>
      <c r="AW4647" s="5">
        <v>104</v>
      </c>
      <c r="AX4647" s="5">
        <v>107</v>
      </c>
      <c r="AY4647" s="5">
        <v>107</v>
      </c>
      <c r="AZ4647" s="5">
        <v>100</v>
      </c>
      <c r="BA4647" s="5">
        <v>96</v>
      </c>
      <c r="BB4647" s="5">
        <v>98</v>
      </c>
      <c r="BC4647" s="5">
        <v>97</v>
      </c>
      <c r="BD4647" s="5">
        <v>96</v>
      </c>
      <c r="BE4647" s="5">
        <v>96</v>
      </c>
      <c r="BF4647" s="5">
        <v>96</v>
      </c>
      <c r="BG4647" s="5">
        <v>99</v>
      </c>
      <c r="BH4647" s="5">
        <v>99</v>
      </c>
      <c r="BI4647" s="5">
        <v>101</v>
      </c>
      <c r="BJ4647" s="5">
        <v>104</v>
      </c>
      <c r="BK4647" s="5">
        <v>100</v>
      </c>
      <c r="BL4647" s="5">
        <v>99</v>
      </c>
      <c r="BM4647" s="5">
        <v>97</v>
      </c>
      <c r="BN4647" s="5">
        <v>90</v>
      </c>
      <c r="BO4647" s="5">
        <v>89</v>
      </c>
      <c r="BP4647" s="5">
        <v>90</v>
      </c>
      <c r="BQ4647" s="5">
        <v>91</v>
      </c>
      <c r="BR4647" s="5">
        <v>94</v>
      </c>
      <c r="BS4647">
        <v>93</v>
      </c>
      <c r="BT4647">
        <v>91</v>
      </c>
      <c r="BU4647">
        <v>96</v>
      </c>
      <c r="BV4647">
        <v>98</v>
      </c>
      <c r="BW4647">
        <v>100</v>
      </c>
      <c r="BX4647">
        <v>100</v>
      </c>
      <c r="BY4647">
        <v>102</v>
      </c>
      <c r="BZ4647">
        <v>102</v>
      </c>
      <c r="CA4647">
        <v>97</v>
      </c>
      <c r="CB4647">
        <v>99</v>
      </c>
      <c r="CC4647">
        <v>97</v>
      </c>
      <c r="CD4647">
        <v>94</v>
      </c>
      <c r="CE4647">
        <v>91</v>
      </c>
      <c r="CF4647">
        <v>91</v>
      </c>
      <c r="CG4647">
        <v>93</v>
      </c>
      <c r="CH4647">
        <v>92</v>
      </c>
      <c r="CI4647">
        <v>90</v>
      </c>
      <c r="CJ4647">
        <v>90</v>
      </c>
      <c r="CK4647">
        <v>93</v>
      </c>
      <c r="CL4647">
        <v>94</v>
      </c>
      <c r="CM4647">
        <v>90</v>
      </c>
      <c r="CN4647">
        <v>85</v>
      </c>
      <c r="CO4647">
        <v>79</v>
      </c>
      <c r="CP4647">
        <v>77</v>
      </c>
      <c r="CQ4647">
        <v>81</v>
      </c>
      <c r="CR4647">
        <v>86</v>
      </c>
      <c r="CS4647">
        <v>92</v>
      </c>
      <c r="CT4647">
        <v>92</v>
      </c>
      <c r="CU4647">
        <v>92</v>
      </c>
      <c r="CV4647">
        <v>95</v>
      </c>
      <c r="CW4647">
        <v>95</v>
      </c>
      <c r="CX4647" t="s">
        <v>5</v>
      </c>
      <c r="CY4647" t="s">
        <v>214</v>
      </c>
      <c r="CZ4647" s="1">
        <f t="shared" si="5650"/>
        <v>0.87453761169465449</v>
      </c>
      <c r="DA4647" s="4">
        <f t="shared" si="5651"/>
        <v>99.354838709677423</v>
      </c>
      <c r="DB4647" s="4"/>
      <c r="DC4647" s="4"/>
      <c r="DD4647" s="4"/>
    </row>
    <row r="4648" spans="1:111" x14ac:dyDescent="0.25">
      <c r="A4648" t="s">
        <v>138</v>
      </c>
      <c r="B4648">
        <v>37.761699999999998</v>
      </c>
      <c r="C4648">
        <v>-117.5658</v>
      </c>
      <c r="D4648">
        <v>4274</v>
      </c>
      <c r="E4648" t="s">
        <v>1</v>
      </c>
      <c r="F4648">
        <v>157.1</v>
      </c>
      <c r="G4648">
        <v>2024</v>
      </c>
      <c r="H4648">
        <v>8</v>
      </c>
      <c r="I4648" t="s">
        <v>260</v>
      </c>
      <c r="J4648">
        <v>89</v>
      </c>
      <c r="K4648">
        <v>89</v>
      </c>
      <c r="L4648">
        <v>88</v>
      </c>
      <c r="M4648">
        <v>90</v>
      </c>
      <c r="N4648">
        <v>99</v>
      </c>
      <c r="O4648">
        <v>101</v>
      </c>
      <c r="P4648">
        <v>100</v>
      </c>
      <c r="Q4648">
        <v>97</v>
      </c>
      <c r="R4648">
        <v>93</v>
      </c>
      <c r="S4648">
        <v>94</v>
      </c>
      <c r="T4648">
        <v>98</v>
      </c>
      <c r="U4648">
        <v>100</v>
      </c>
      <c r="V4648">
        <v>97</v>
      </c>
      <c r="W4648">
        <v>96</v>
      </c>
      <c r="X4648">
        <v>94</v>
      </c>
      <c r="Y4648">
        <v>90</v>
      </c>
      <c r="Z4648">
        <v>90</v>
      </c>
      <c r="AA4648">
        <v>79</v>
      </c>
      <c r="AB4648">
        <v>86</v>
      </c>
      <c r="AC4648">
        <v>91</v>
      </c>
      <c r="AD4648">
        <v>95</v>
      </c>
      <c r="AE4648">
        <v>98</v>
      </c>
      <c r="AF4648">
        <v>100</v>
      </c>
      <c r="AG4648">
        <v>100</v>
      </c>
      <c r="AH4648">
        <v>102</v>
      </c>
      <c r="AI4648">
        <v>98</v>
      </c>
      <c r="AJ4648">
        <v>98</v>
      </c>
      <c r="AK4648">
        <v>98</v>
      </c>
      <c r="AL4648">
        <v>97</v>
      </c>
      <c r="AM4648">
        <v>97</v>
      </c>
      <c r="AN4648" s="5">
        <v>96</v>
      </c>
      <c r="AO4648" s="5">
        <v>96</v>
      </c>
      <c r="AP4648" s="5">
        <v>95</v>
      </c>
      <c r="AQ4648" s="5">
        <v>102</v>
      </c>
      <c r="AR4648" s="5">
        <v>103</v>
      </c>
      <c r="AS4648" s="5">
        <v>103</v>
      </c>
      <c r="AT4648" s="5">
        <v>106</v>
      </c>
      <c r="AU4648" s="5">
        <v>106</v>
      </c>
      <c r="AV4648" s="5">
        <v>107</v>
      </c>
      <c r="AW4648" s="5">
        <v>107</v>
      </c>
      <c r="AX4648" s="5">
        <v>106</v>
      </c>
      <c r="AY4648" s="5">
        <v>105</v>
      </c>
      <c r="AZ4648" s="5">
        <v>102</v>
      </c>
      <c r="BA4648" s="5">
        <v>97</v>
      </c>
      <c r="BB4648" s="5">
        <v>95</v>
      </c>
      <c r="BC4648" s="5">
        <v>101</v>
      </c>
      <c r="BD4648" s="5">
        <v>102</v>
      </c>
      <c r="BE4648" s="5">
        <v>101</v>
      </c>
      <c r="BF4648" s="5">
        <v>100</v>
      </c>
      <c r="BG4648" s="5">
        <v>104</v>
      </c>
      <c r="BH4648" s="5">
        <v>104</v>
      </c>
      <c r="BI4648" s="5">
        <v>103</v>
      </c>
      <c r="BJ4648" s="5">
        <v>101</v>
      </c>
      <c r="BK4648" s="5">
        <v>98</v>
      </c>
      <c r="BL4648" s="5">
        <v>101</v>
      </c>
      <c r="BM4648" s="5">
        <v>96</v>
      </c>
      <c r="BN4648" s="5">
        <v>98</v>
      </c>
      <c r="BO4648" s="5">
        <v>94</v>
      </c>
      <c r="BP4648" s="5">
        <v>94</v>
      </c>
      <c r="BQ4648" s="5">
        <v>95</v>
      </c>
      <c r="BR4648" s="5">
        <v>98</v>
      </c>
      <c r="BS4648">
        <v>102</v>
      </c>
      <c r="BT4648">
        <v>96</v>
      </c>
      <c r="BU4648">
        <v>99</v>
      </c>
      <c r="BV4648">
        <v>100</v>
      </c>
      <c r="BW4648">
        <v>103</v>
      </c>
      <c r="BX4648">
        <v>103</v>
      </c>
      <c r="BY4648">
        <v>101</v>
      </c>
      <c r="BZ4648">
        <v>101</v>
      </c>
      <c r="CA4648">
        <v>99</v>
      </c>
      <c r="CB4648">
        <v>103</v>
      </c>
      <c r="CC4648">
        <v>101</v>
      </c>
      <c r="CD4648">
        <v>99</v>
      </c>
      <c r="CE4648">
        <v>93</v>
      </c>
      <c r="CF4648">
        <v>95</v>
      </c>
      <c r="CG4648">
        <v>94</v>
      </c>
      <c r="CH4648">
        <v>96</v>
      </c>
      <c r="CI4648">
        <v>96</v>
      </c>
      <c r="CJ4648">
        <v>94</v>
      </c>
      <c r="CK4648">
        <v>97</v>
      </c>
      <c r="CL4648">
        <v>99</v>
      </c>
      <c r="CM4648">
        <v>94</v>
      </c>
      <c r="CN4648">
        <v>91</v>
      </c>
      <c r="CO4648">
        <v>81</v>
      </c>
      <c r="CP4648">
        <v>86</v>
      </c>
      <c r="CQ4648">
        <v>76</v>
      </c>
      <c r="CR4648">
        <v>85</v>
      </c>
      <c r="CS4648">
        <v>92</v>
      </c>
      <c r="CT4648">
        <v>95</v>
      </c>
      <c r="CU4648">
        <v>94</v>
      </c>
      <c r="CV4648">
        <v>96</v>
      </c>
      <c r="CW4648">
        <v>96</v>
      </c>
      <c r="CX4648" t="s">
        <v>2</v>
      </c>
      <c r="CY4648" t="s">
        <v>139</v>
      </c>
      <c r="CZ4648" s="1">
        <f t="shared" si="5650"/>
        <v>0.85829841821318853</v>
      </c>
      <c r="DA4648" s="4">
        <f t="shared" si="5651"/>
        <v>100.51612903225806</v>
      </c>
      <c r="DB4648" s="4"/>
      <c r="DC4648" s="4"/>
      <c r="DD4648" s="4"/>
    </row>
    <row r="4649" spans="1:111" x14ac:dyDescent="0.25">
      <c r="A4649" t="s">
        <v>222</v>
      </c>
      <c r="B4649">
        <v>35.871699999999997</v>
      </c>
      <c r="C4649">
        <v>-117.9183</v>
      </c>
      <c r="D4649">
        <v>4150</v>
      </c>
      <c r="E4649" t="s">
        <v>1</v>
      </c>
      <c r="F4649">
        <v>114.9</v>
      </c>
      <c r="G4649">
        <v>2024</v>
      </c>
      <c r="H4649">
        <v>8</v>
      </c>
      <c r="I4649" t="s">
        <v>260</v>
      </c>
      <c r="J4649">
        <v>89</v>
      </c>
      <c r="K4649">
        <v>93</v>
      </c>
      <c r="L4649">
        <v>90</v>
      </c>
      <c r="M4649">
        <v>95</v>
      </c>
      <c r="N4649">
        <v>102</v>
      </c>
      <c r="O4649">
        <v>101</v>
      </c>
      <c r="P4649">
        <v>101</v>
      </c>
      <c r="Q4649">
        <v>98</v>
      </c>
      <c r="R4649">
        <v>91</v>
      </c>
      <c r="S4649">
        <v>94</v>
      </c>
      <c r="T4649">
        <v>99</v>
      </c>
      <c r="U4649">
        <v>99</v>
      </c>
      <c r="V4649">
        <v>95</v>
      </c>
      <c r="W4649">
        <v>99</v>
      </c>
      <c r="X4649">
        <v>99</v>
      </c>
      <c r="Y4649">
        <v>94</v>
      </c>
      <c r="Z4649">
        <v>88</v>
      </c>
      <c r="AA4649">
        <v>84</v>
      </c>
      <c r="AB4649">
        <v>89</v>
      </c>
      <c r="AC4649">
        <v>92</v>
      </c>
      <c r="AD4649">
        <v>97</v>
      </c>
      <c r="AE4649">
        <v>99</v>
      </c>
      <c r="AF4649">
        <v>99</v>
      </c>
      <c r="AG4649">
        <v>103</v>
      </c>
      <c r="AH4649">
        <v>102</v>
      </c>
      <c r="AI4649">
        <v>101</v>
      </c>
      <c r="AJ4649">
        <v>97</v>
      </c>
      <c r="AK4649">
        <v>97</v>
      </c>
      <c r="AL4649">
        <v>98</v>
      </c>
      <c r="AM4649">
        <v>96</v>
      </c>
      <c r="AN4649" s="5">
        <v>98</v>
      </c>
      <c r="AO4649" s="5">
        <v>101</v>
      </c>
      <c r="AP4649" s="5">
        <v>104</v>
      </c>
      <c r="AQ4649" s="5">
        <v>106</v>
      </c>
      <c r="AR4649" s="5">
        <v>110</v>
      </c>
      <c r="AS4649" s="5">
        <v>110</v>
      </c>
      <c r="AT4649" s="5">
        <v>110</v>
      </c>
      <c r="AU4649" s="5">
        <v>110</v>
      </c>
      <c r="AV4649" s="5">
        <v>107</v>
      </c>
      <c r="AW4649" s="5">
        <v>106</v>
      </c>
      <c r="AX4649" s="5">
        <v>109</v>
      </c>
      <c r="AY4649" s="5">
        <v>111</v>
      </c>
      <c r="AZ4649" s="5">
        <v>104</v>
      </c>
      <c r="BA4649" s="5">
        <v>97</v>
      </c>
      <c r="BB4649" s="5">
        <v>98</v>
      </c>
      <c r="BC4649" s="5">
        <v>100</v>
      </c>
      <c r="BD4649" s="5">
        <v>101</v>
      </c>
      <c r="BE4649" s="5">
        <v>102</v>
      </c>
      <c r="BF4649" s="5">
        <v>101</v>
      </c>
      <c r="BG4649" s="5">
        <v>102</v>
      </c>
      <c r="BH4649" s="5">
        <v>104</v>
      </c>
      <c r="BI4649" s="5">
        <v>106</v>
      </c>
      <c r="BJ4649" s="5">
        <v>103</v>
      </c>
      <c r="BK4649" s="5">
        <v>105</v>
      </c>
      <c r="BL4649" s="5">
        <v>104</v>
      </c>
      <c r="BM4649" s="5">
        <v>100</v>
      </c>
      <c r="BN4649" s="5">
        <v>93</v>
      </c>
      <c r="BO4649" s="5">
        <v>94</v>
      </c>
      <c r="BP4649" s="5">
        <v>96</v>
      </c>
      <c r="BQ4649" s="5">
        <v>96</v>
      </c>
      <c r="BR4649" s="5">
        <v>97</v>
      </c>
      <c r="BS4649">
        <v>100</v>
      </c>
      <c r="BT4649">
        <v>94</v>
      </c>
      <c r="BU4649">
        <v>100</v>
      </c>
      <c r="BV4649">
        <v>101</v>
      </c>
      <c r="BW4649">
        <v>104</v>
      </c>
      <c r="BX4649">
        <v>104</v>
      </c>
      <c r="BY4649">
        <v>103</v>
      </c>
      <c r="BZ4649">
        <v>103</v>
      </c>
      <c r="CA4649">
        <v>102</v>
      </c>
      <c r="CB4649">
        <v>103</v>
      </c>
      <c r="CC4649">
        <v>101</v>
      </c>
      <c r="CD4649">
        <v>98</v>
      </c>
      <c r="CE4649">
        <v>94</v>
      </c>
      <c r="CF4649">
        <v>95</v>
      </c>
      <c r="CG4649">
        <v>95</v>
      </c>
      <c r="CH4649">
        <v>97</v>
      </c>
      <c r="CI4649">
        <v>97</v>
      </c>
      <c r="CJ4649">
        <v>94</v>
      </c>
      <c r="CK4649">
        <v>99</v>
      </c>
      <c r="CL4649">
        <v>96</v>
      </c>
      <c r="CM4649">
        <v>94</v>
      </c>
      <c r="CN4649">
        <v>90</v>
      </c>
      <c r="CO4649">
        <v>86</v>
      </c>
      <c r="CP4649">
        <v>82</v>
      </c>
      <c r="CQ4649">
        <v>84</v>
      </c>
      <c r="CR4649">
        <v>88</v>
      </c>
      <c r="CS4649">
        <v>95</v>
      </c>
      <c r="CT4649">
        <v>96</v>
      </c>
      <c r="CU4649">
        <v>96</v>
      </c>
      <c r="CV4649">
        <v>98</v>
      </c>
      <c r="CW4649">
        <v>98</v>
      </c>
      <c r="CX4649" t="s">
        <v>5</v>
      </c>
      <c r="CY4649" t="s">
        <v>223</v>
      </c>
      <c r="CZ4649" s="1">
        <f t="shared" si="5650"/>
        <v>0.8713384269130996</v>
      </c>
      <c r="DA4649" s="4">
        <f t="shared" si="5651"/>
        <v>102.74193548387096</v>
      </c>
      <c r="DB4649" s="4"/>
      <c r="DC4649" s="4"/>
      <c r="DD4649" s="4"/>
    </row>
    <row r="4650" spans="1:111" x14ac:dyDescent="0.25">
      <c r="A4650" t="s">
        <v>7</v>
      </c>
      <c r="B4650">
        <v>37.371099999999998</v>
      </c>
      <c r="C4650">
        <v>-118.35890000000001</v>
      </c>
      <c r="D4650">
        <v>4110</v>
      </c>
      <c r="E4650" t="s">
        <v>1</v>
      </c>
      <c r="F4650">
        <v>166.6</v>
      </c>
      <c r="G4650">
        <v>2024</v>
      </c>
      <c r="H4650">
        <v>8</v>
      </c>
      <c r="I4650" t="s">
        <v>260</v>
      </c>
      <c r="J4650">
        <v>94</v>
      </c>
      <c r="K4650">
        <v>95</v>
      </c>
      <c r="L4650">
        <v>91</v>
      </c>
      <c r="M4650">
        <v>94</v>
      </c>
      <c r="N4650">
        <v>102</v>
      </c>
      <c r="O4650">
        <v>102</v>
      </c>
      <c r="P4650">
        <v>102</v>
      </c>
      <c r="Q4650">
        <v>101</v>
      </c>
      <c r="R4650">
        <v>97</v>
      </c>
      <c r="S4650">
        <v>97</v>
      </c>
      <c r="T4650">
        <v>102</v>
      </c>
      <c r="U4650">
        <v>101</v>
      </c>
      <c r="V4650">
        <v>99</v>
      </c>
      <c r="W4650">
        <v>100</v>
      </c>
      <c r="X4650">
        <v>98</v>
      </c>
      <c r="Y4650">
        <v>97</v>
      </c>
      <c r="Z4650">
        <v>92</v>
      </c>
      <c r="AA4650">
        <v>84</v>
      </c>
      <c r="AB4650">
        <v>90</v>
      </c>
      <c r="AC4650">
        <v>93</v>
      </c>
      <c r="AD4650">
        <v>98</v>
      </c>
      <c r="AE4650">
        <v>101</v>
      </c>
      <c r="AF4650">
        <v>103</v>
      </c>
      <c r="AG4650">
        <v>102</v>
      </c>
      <c r="AH4650">
        <v>103</v>
      </c>
      <c r="AI4650">
        <v>101</v>
      </c>
      <c r="AJ4650">
        <v>102</v>
      </c>
      <c r="AK4650">
        <v>100</v>
      </c>
      <c r="AL4650">
        <v>100</v>
      </c>
      <c r="AM4650">
        <v>99</v>
      </c>
      <c r="AN4650" s="5">
        <v>100</v>
      </c>
      <c r="AO4650" s="5">
        <v>101</v>
      </c>
      <c r="AP4650" s="5">
        <v>105</v>
      </c>
      <c r="AQ4650" s="5">
        <v>107</v>
      </c>
      <c r="AR4650" s="5">
        <v>108</v>
      </c>
      <c r="AS4650" s="5">
        <v>108</v>
      </c>
      <c r="AT4650" s="5">
        <v>111</v>
      </c>
      <c r="AU4650" s="5">
        <v>110</v>
      </c>
      <c r="AV4650" s="5">
        <v>110</v>
      </c>
      <c r="AW4650" s="5">
        <v>110</v>
      </c>
      <c r="AX4650" s="5">
        <v>110</v>
      </c>
      <c r="AY4650" s="5">
        <v>108</v>
      </c>
      <c r="AZ4650" s="5">
        <v>102</v>
      </c>
      <c r="BA4650" s="5">
        <v>95</v>
      </c>
      <c r="BB4650" s="5">
        <v>95</v>
      </c>
      <c r="BC4650" s="5">
        <v>102</v>
      </c>
      <c r="BD4650" s="5">
        <v>103</v>
      </c>
      <c r="BE4650" s="5">
        <v>101</v>
      </c>
      <c r="BF4650" s="5">
        <v>103</v>
      </c>
      <c r="BG4650" s="5">
        <v>105</v>
      </c>
      <c r="BH4650" s="5">
        <v>106</v>
      </c>
      <c r="BI4650" s="5">
        <v>104</v>
      </c>
      <c r="BJ4650" s="5">
        <v>105</v>
      </c>
      <c r="BK4650" s="5">
        <v>101</v>
      </c>
      <c r="BL4650" s="5">
        <v>103</v>
      </c>
      <c r="BM4650" s="5">
        <v>102</v>
      </c>
      <c r="BN4650" s="5">
        <v>98</v>
      </c>
      <c r="BO4650" s="5">
        <v>96</v>
      </c>
      <c r="BP4650" s="5">
        <v>97</v>
      </c>
      <c r="BQ4650" s="5">
        <v>99</v>
      </c>
      <c r="BR4650" s="5">
        <v>101</v>
      </c>
      <c r="BS4650">
        <v>103</v>
      </c>
      <c r="BT4650">
        <v>94</v>
      </c>
      <c r="BU4650">
        <v>99</v>
      </c>
      <c r="BV4650">
        <v>103</v>
      </c>
      <c r="BW4650">
        <v>105</v>
      </c>
      <c r="BX4650">
        <v>106</v>
      </c>
      <c r="BY4650">
        <v>106</v>
      </c>
      <c r="BZ4650">
        <v>102</v>
      </c>
      <c r="CA4650">
        <v>105</v>
      </c>
      <c r="CB4650">
        <v>106</v>
      </c>
      <c r="CC4650">
        <v>103</v>
      </c>
      <c r="CD4650">
        <v>100</v>
      </c>
      <c r="CE4650">
        <v>98</v>
      </c>
      <c r="CF4650">
        <v>99</v>
      </c>
      <c r="CG4650">
        <v>98</v>
      </c>
      <c r="CH4650">
        <v>99</v>
      </c>
      <c r="CI4650">
        <v>99</v>
      </c>
      <c r="CJ4650">
        <v>97</v>
      </c>
      <c r="CK4650">
        <v>100</v>
      </c>
      <c r="CL4650">
        <v>100</v>
      </c>
      <c r="CM4650">
        <v>97</v>
      </c>
      <c r="CN4650">
        <v>93</v>
      </c>
      <c r="CO4650">
        <v>91</v>
      </c>
      <c r="CP4650">
        <v>87</v>
      </c>
      <c r="CQ4650">
        <v>83</v>
      </c>
      <c r="CR4650">
        <v>90</v>
      </c>
      <c r="CS4650">
        <v>96</v>
      </c>
      <c r="CT4650">
        <v>97</v>
      </c>
      <c r="CU4650">
        <v>98</v>
      </c>
      <c r="CV4650">
        <v>98</v>
      </c>
      <c r="CW4650">
        <v>99</v>
      </c>
      <c r="CX4650" t="s">
        <v>5</v>
      </c>
      <c r="CY4650" t="s">
        <v>8</v>
      </c>
      <c r="CZ4650" s="1">
        <f t="shared" si="5650"/>
        <v>0.82458530157748888</v>
      </c>
      <c r="DA4650" s="4">
        <f t="shared" si="5651"/>
        <v>103.41935483870968</v>
      </c>
      <c r="DB4650" s="4"/>
      <c r="DC4650" s="4"/>
      <c r="DD4650" s="4"/>
    </row>
    <row r="4651" spans="1:111" x14ac:dyDescent="0.25">
      <c r="A4651" t="s">
        <v>191</v>
      </c>
      <c r="B4651">
        <v>37.558100000000003</v>
      </c>
      <c r="C4651">
        <v>-115.2236</v>
      </c>
      <c r="D4651">
        <v>3900</v>
      </c>
      <c r="E4651" t="s">
        <v>1</v>
      </c>
      <c r="F4651">
        <v>189.9</v>
      </c>
      <c r="G4651">
        <v>2024</v>
      </c>
      <c r="H4651">
        <v>8</v>
      </c>
      <c r="I4651" t="s">
        <v>260</v>
      </c>
      <c r="J4651">
        <v>92</v>
      </c>
      <c r="K4651">
        <v>91</v>
      </c>
      <c r="L4651">
        <v>92</v>
      </c>
      <c r="M4651">
        <v>94</v>
      </c>
      <c r="N4651">
        <v>102</v>
      </c>
      <c r="O4651">
        <v>101</v>
      </c>
      <c r="P4651">
        <v>96</v>
      </c>
      <c r="Q4651">
        <v>96</v>
      </c>
      <c r="R4651">
        <v>90</v>
      </c>
      <c r="S4651">
        <v>96</v>
      </c>
      <c r="T4651">
        <v>99</v>
      </c>
      <c r="U4651">
        <v>97</v>
      </c>
      <c r="V4651">
        <v>91</v>
      </c>
      <c r="W4651">
        <v>97</v>
      </c>
      <c r="X4651">
        <v>97</v>
      </c>
      <c r="Y4651">
        <v>95</v>
      </c>
      <c r="Z4651">
        <v>90</v>
      </c>
      <c r="AA4651">
        <v>83</v>
      </c>
      <c r="AB4651">
        <v>89</v>
      </c>
      <c r="AC4651">
        <v>93</v>
      </c>
      <c r="AD4651">
        <v>98</v>
      </c>
      <c r="AE4651">
        <v>98</v>
      </c>
      <c r="AF4651">
        <v>99</v>
      </c>
      <c r="AG4651">
        <v>101</v>
      </c>
      <c r="AH4651">
        <v>101</v>
      </c>
      <c r="AI4651">
        <v>98</v>
      </c>
      <c r="AJ4651">
        <v>99</v>
      </c>
      <c r="AK4651">
        <v>95</v>
      </c>
      <c r="AL4651">
        <v>95</v>
      </c>
      <c r="AM4651">
        <v>97</v>
      </c>
      <c r="AN4651" s="5">
        <v>96</v>
      </c>
      <c r="AO4651" s="5">
        <v>100</v>
      </c>
      <c r="AP4651" s="5">
        <v>102</v>
      </c>
      <c r="AQ4651" s="5">
        <v>101</v>
      </c>
      <c r="AR4651" s="5">
        <v>102</v>
      </c>
      <c r="AS4651" s="5">
        <v>104</v>
      </c>
      <c r="AT4651" s="5">
        <v>105</v>
      </c>
      <c r="AU4651" s="5">
        <v>104</v>
      </c>
      <c r="AV4651" s="5">
        <v>105</v>
      </c>
      <c r="AW4651" s="5">
        <v>105</v>
      </c>
      <c r="AX4651" s="5">
        <v>108</v>
      </c>
      <c r="AY4651" s="5">
        <v>105</v>
      </c>
      <c r="AZ4651" s="5">
        <v>99</v>
      </c>
      <c r="BA4651" s="5">
        <v>98</v>
      </c>
      <c r="BB4651" s="5">
        <v>98</v>
      </c>
      <c r="BC4651" s="5">
        <v>99</v>
      </c>
      <c r="BD4651" s="5">
        <v>100</v>
      </c>
      <c r="BE4651" s="5">
        <v>97</v>
      </c>
      <c r="BF4651" s="5">
        <v>97</v>
      </c>
      <c r="BG4651" s="5">
        <v>102</v>
      </c>
      <c r="BH4651" s="5">
        <v>101</v>
      </c>
      <c r="BI4651" s="5">
        <v>100</v>
      </c>
      <c r="BJ4651" s="5">
        <v>100</v>
      </c>
      <c r="BK4651" s="5">
        <v>100</v>
      </c>
      <c r="BL4651" s="5">
        <v>101</v>
      </c>
      <c r="BM4651" s="5">
        <v>98</v>
      </c>
      <c r="BN4651" s="5">
        <v>95</v>
      </c>
      <c r="BO4651" s="5">
        <v>94</v>
      </c>
      <c r="BP4651" s="5">
        <v>96</v>
      </c>
      <c r="BQ4651" s="5">
        <v>96</v>
      </c>
      <c r="BR4651" s="5">
        <v>100</v>
      </c>
      <c r="BS4651">
        <v>102</v>
      </c>
      <c r="BT4651">
        <v>97</v>
      </c>
      <c r="BU4651">
        <v>97</v>
      </c>
      <c r="BV4651">
        <v>100</v>
      </c>
      <c r="BW4651">
        <v>101</v>
      </c>
      <c r="BX4651">
        <v>102</v>
      </c>
      <c r="BY4651">
        <v>96</v>
      </c>
      <c r="BZ4651">
        <v>99</v>
      </c>
      <c r="CA4651">
        <v>96</v>
      </c>
      <c r="CB4651">
        <v>96</v>
      </c>
      <c r="CC4651">
        <v>90</v>
      </c>
      <c r="CD4651">
        <v>90</v>
      </c>
      <c r="CE4651">
        <v>94</v>
      </c>
      <c r="CF4651">
        <v>93</v>
      </c>
      <c r="CG4651">
        <v>94</v>
      </c>
      <c r="CH4651">
        <v>95</v>
      </c>
      <c r="CI4651">
        <v>94</v>
      </c>
      <c r="CJ4651">
        <v>91</v>
      </c>
      <c r="CK4651">
        <v>95</v>
      </c>
      <c r="CL4651">
        <v>97</v>
      </c>
      <c r="CM4651">
        <v>95</v>
      </c>
      <c r="CN4651">
        <v>93</v>
      </c>
      <c r="CO4651">
        <v>90</v>
      </c>
      <c r="CP4651">
        <v>86</v>
      </c>
      <c r="CQ4651">
        <v>83</v>
      </c>
      <c r="CR4651">
        <v>89</v>
      </c>
      <c r="CS4651">
        <v>92</v>
      </c>
      <c r="CT4651">
        <v>96</v>
      </c>
      <c r="CU4651">
        <v>98</v>
      </c>
      <c r="CV4651">
        <v>98</v>
      </c>
      <c r="CW4651">
        <v>97</v>
      </c>
      <c r="CX4651" t="s">
        <v>2</v>
      </c>
      <c r="CY4651" t="s">
        <v>192</v>
      </c>
      <c r="CZ4651" s="1">
        <f t="shared" si="5650"/>
        <v>0.83884425903591742</v>
      </c>
      <c r="DA4651" s="4">
        <f t="shared" si="5651"/>
        <v>100.25806451612904</v>
      </c>
      <c r="DB4651" s="4"/>
      <c r="DC4651" s="4"/>
      <c r="DD4651" s="4"/>
    </row>
    <row r="4652" spans="1:111" x14ac:dyDescent="0.25">
      <c r="A4652" t="s">
        <v>197</v>
      </c>
      <c r="B4652">
        <v>36.135300000000001</v>
      </c>
      <c r="C4652">
        <v>-115.4272</v>
      </c>
      <c r="D4652">
        <v>3760</v>
      </c>
      <c r="E4652" t="s">
        <v>1</v>
      </c>
      <c r="F4652">
        <v>134</v>
      </c>
      <c r="G4652">
        <v>2024</v>
      </c>
      <c r="H4652">
        <v>8</v>
      </c>
      <c r="I4652" t="s">
        <v>260</v>
      </c>
      <c r="J4652">
        <v>91</v>
      </c>
      <c r="K4652">
        <v>92</v>
      </c>
      <c r="L4652">
        <v>93</v>
      </c>
      <c r="M4652">
        <v>95</v>
      </c>
      <c r="N4652">
        <v>100</v>
      </c>
      <c r="O4652">
        <v>103</v>
      </c>
      <c r="P4652">
        <v>102</v>
      </c>
      <c r="Q4652">
        <v>99</v>
      </c>
      <c r="R4652">
        <v>94</v>
      </c>
      <c r="S4652">
        <v>96</v>
      </c>
      <c r="T4652">
        <v>100</v>
      </c>
      <c r="U4652">
        <v>101</v>
      </c>
      <c r="V4652">
        <v>96</v>
      </c>
      <c r="W4652">
        <v>99</v>
      </c>
      <c r="X4652">
        <v>98</v>
      </c>
      <c r="Y4652">
        <v>96</v>
      </c>
      <c r="Z4652">
        <v>92</v>
      </c>
      <c r="AA4652">
        <v>83</v>
      </c>
      <c r="AB4652">
        <v>91</v>
      </c>
      <c r="AC4652">
        <v>96</v>
      </c>
      <c r="AD4652">
        <v>100</v>
      </c>
      <c r="AE4652">
        <v>103</v>
      </c>
      <c r="AF4652">
        <v>103</v>
      </c>
      <c r="AG4652">
        <v>103</v>
      </c>
      <c r="AH4652">
        <v>104</v>
      </c>
      <c r="AI4652">
        <v>100</v>
      </c>
      <c r="AJ4652">
        <v>99</v>
      </c>
      <c r="AK4652">
        <v>98</v>
      </c>
      <c r="AL4652">
        <v>99</v>
      </c>
      <c r="AM4652">
        <v>97</v>
      </c>
      <c r="AN4652" s="5">
        <v>98</v>
      </c>
      <c r="AO4652" s="5">
        <v>99</v>
      </c>
      <c r="AP4652" s="5">
        <v>104</v>
      </c>
      <c r="AQ4652" s="5">
        <v>105</v>
      </c>
      <c r="AR4652" s="5">
        <v>105</v>
      </c>
      <c r="AS4652" s="5">
        <v>108</v>
      </c>
      <c r="AT4652" s="5">
        <v>110</v>
      </c>
      <c r="AU4652" s="5">
        <v>107</v>
      </c>
      <c r="AV4652" s="5">
        <v>109</v>
      </c>
      <c r="AW4652" s="5">
        <v>110</v>
      </c>
      <c r="AX4652" s="5">
        <v>111</v>
      </c>
      <c r="AY4652" s="5">
        <v>108</v>
      </c>
      <c r="AZ4652" s="5">
        <v>100</v>
      </c>
      <c r="BA4652" s="5">
        <v>99</v>
      </c>
      <c r="BB4652" s="5">
        <v>101</v>
      </c>
      <c r="BC4652" s="5">
        <v>101</v>
      </c>
      <c r="BD4652" s="5">
        <v>103</v>
      </c>
      <c r="BE4652" s="5">
        <v>100</v>
      </c>
      <c r="BF4652" s="5">
        <v>99</v>
      </c>
      <c r="BG4652" s="5">
        <v>104</v>
      </c>
      <c r="BH4652" s="5">
        <v>105</v>
      </c>
      <c r="BI4652" s="5">
        <v>102</v>
      </c>
      <c r="BJ4652" s="5">
        <v>104</v>
      </c>
      <c r="BK4652" s="5">
        <v>105</v>
      </c>
      <c r="BL4652" s="5">
        <v>104</v>
      </c>
      <c r="BM4652" s="5">
        <v>101</v>
      </c>
      <c r="BN4652" s="5">
        <v>97</v>
      </c>
      <c r="BO4652" s="5">
        <v>96</v>
      </c>
      <c r="BP4652" s="5">
        <v>97</v>
      </c>
      <c r="BQ4652" s="5">
        <v>98</v>
      </c>
      <c r="BR4652" s="5">
        <v>100</v>
      </c>
      <c r="BS4652">
        <v>100</v>
      </c>
      <c r="BT4652">
        <v>96</v>
      </c>
      <c r="BU4652">
        <v>101</v>
      </c>
      <c r="BV4652">
        <v>104</v>
      </c>
      <c r="BW4652">
        <v>105</v>
      </c>
      <c r="BX4652">
        <v>105</v>
      </c>
      <c r="BY4652">
        <v>102</v>
      </c>
      <c r="BZ4652">
        <v>98</v>
      </c>
      <c r="CA4652">
        <v>99</v>
      </c>
      <c r="CB4652">
        <v>101</v>
      </c>
      <c r="CC4652">
        <v>99</v>
      </c>
      <c r="CD4652">
        <v>97</v>
      </c>
      <c r="CE4652">
        <v>96</v>
      </c>
      <c r="CF4652">
        <v>96</v>
      </c>
      <c r="CG4652">
        <v>97</v>
      </c>
      <c r="CH4652">
        <v>99</v>
      </c>
      <c r="CI4652">
        <v>99</v>
      </c>
      <c r="CJ4652">
        <v>97</v>
      </c>
      <c r="CK4652">
        <v>99</v>
      </c>
      <c r="CL4652">
        <v>101</v>
      </c>
      <c r="CM4652">
        <v>99</v>
      </c>
      <c r="CN4652">
        <v>95</v>
      </c>
      <c r="CO4652">
        <v>89</v>
      </c>
      <c r="CP4652">
        <v>87</v>
      </c>
      <c r="CQ4652">
        <v>86</v>
      </c>
      <c r="CR4652">
        <v>89</v>
      </c>
      <c r="CS4652">
        <v>96</v>
      </c>
      <c r="CT4652">
        <v>97</v>
      </c>
      <c r="CU4652">
        <v>98</v>
      </c>
      <c r="CV4652">
        <v>99</v>
      </c>
      <c r="CW4652">
        <v>97</v>
      </c>
      <c r="CX4652" t="s">
        <v>2</v>
      </c>
      <c r="CY4652" t="s">
        <v>198</v>
      </c>
      <c r="CZ4652" s="1">
        <f t="shared" si="5650"/>
        <v>0.85859658311627973</v>
      </c>
      <c r="DA4652" s="4">
        <f t="shared" si="5651"/>
        <v>102.90322580645162</v>
      </c>
      <c r="DB4652" s="4"/>
      <c r="DC4652" s="4"/>
      <c r="DD4652" s="4"/>
    </row>
    <row r="4653" spans="1:111" x14ac:dyDescent="0.25">
      <c r="A4653" t="s">
        <v>207</v>
      </c>
      <c r="B4653">
        <v>35.369999999999997</v>
      </c>
      <c r="C4653">
        <v>-117.56829999999999</v>
      </c>
      <c r="D4653">
        <v>3620</v>
      </c>
      <c r="E4653" t="s">
        <v>1</v>
      </c>
      <c r="F4653">
        <v>136.80000000000001</v>
      </c>
      <c r="G4653">
        <v>2024</v>
      </c>
      <c r="H4653">
        <v>8</v>
      </c>
      <c r="I4653" t="s">
        <v>260</v>
      </c>
      <c r="J4653">
        <v>88</v>
      </c>
      <c r="K4653">
        <v>90</v>
      </c>
      <c r="L4653">
        <v>90</v>
      </c>
      <c r="M4653">
        <v>94</v>
      </c>
      <c r="N4653">
        <v>100</v>
      </c>
      <c r="O4653">
        <v>101</v>
      </c>
      <c r="P4653">
        <v>98</v>
      </c>
      <c r="Q4653">
        <v>93</v>
      </c>
      <c r="R4653">
        <v>89</v>
      </c>
      <c r="S4653">
        <v>92</v>
      </c>
      <c r="T4653">
        <v>99</v>
      </c>
      <c r="U4653">
        <v>96</v>
      </c>
      <c r="V4653">
        <v>91</v>
      </c>
      <c r="W4653">
        <v>97</v>
      </c>
      <c r="X4653">
        <v>92</v>
      </c>
      <c r="Y4653">
        <v>91</v>
      </c>
      <c r="Z4653">
        <v>81</v>
      </c>
      <c r="AA4653">
        <v>86</v>
      </c>
      <c r="AB4653">
        <v>88</v>
      </c>
      <c r="AC4653">
        <v>88</v>
      </c>
      <c r="AD4653">
        <v>95</v>
      </c>
      <c r="AE4653">
        <v>100</v>
      </c>
      <c r="AF4653">
        <v>99</v>
      </c>
      <c r="AG4653">
        <v>101</v>
      </c>
      <c r="AH4653">
        <v>97</v>
      </c>
      <c r="AI4653">
        <v>99</v>
      </c>
      <c r="AJ4653">
        <v>97</v>
      </c>
      <c r="AK4653">
        <v>95</v>
      </c>
      <c r="AL4653">
        <v>94</v>
      </c>
      <c r="AM4653">
        <v>95</v>
      </c>
      <c r="AN4653" s="5">
        <v>94</v>
      </c>
      <c r="AO4653" s="5">
        <v>100</v>
      </c>
      <c r="AP4653" s="5">
        <v>103</v>
      </c>
      <c r="AQ4653" s="5">
        <v>107</v>
      </c>
      <c r="AR4653" s="5">
        <v>107</v>
      </c>
      <c r="AS4653" s="5">
        <v>109</v>
      </c>
      <c r="AT4653" s="5">
        <v>109</v>
      </c>
      <c r="AU4653" s="5">
        <v>110</v>
      </c>
      <c r="AV4653" s="5">
        <v>108</v>
      </c>
      <c r="AW4653" s="5">
        <v>106</v>
      </c>
      <c r="AX4653" s="5">
        <v>107</v>
      </c>
      <c r="AY4653" s="5">
        <v>108</v>
      </c>
      <c r="AZ4653" s="5">
        <v>101</v>
      </c>
      <c r="BA4653" s="5">
        <v>98</v>
      </c>
      <c r="BB4653" s="5">
        <v>99</v>
      </c>
      <c r="BC4653" s="5">
        <v>99</v>
      </c>
      <c r="BD4653" s="5">
        <v>100</v>
      </c>
      <c r="BE4653" s="5">
        <v>99</v>
      </c>
      <c r="BF4653" s="5">
        <v>99</v>
      </c>
      <c r="BG4653" s="5">
        <v>101</v>
      </c>
      <c r="BH4653" s="5">
        <v>103</v>
      </c>
      <c r="BI4653" s="5">
        <v>103</v>
      </c>
      <c r="BJ4653" s="5">
        <v>102</v>
      </c>
      <c r="BK4653" s="5">
        <v>102</v>
      </c>
      <c r="BL4653" s="5">
        <v>102</v>
      </c>
      <c r="BM4653" s="5">
        <v>101</v>
      </c>
      <c r="BN4653" s="5">
        <v>93</v>
      </c>
      <c r="BO4653" s="5">
        <v>91</v>
      </c>
      <c r="BP4653" s="5">
        <v>95</v>
      </c>
      <c r="BQ4653" s="5">
        <v>95</v>
      </c>
      <c r="BR4653" s="5">
        <v>97</v>
      </c>
      <c r="BS4653">
        <v>96</v>
      </c>
      <c r="BT4653">
        <v>92</v>
      </c>
      <c r="BU4653">
        <v>98</v>
      </c>
      <c r="BV4653">
        <v>101</v>
      </c>
      <c r="BW4653">
        <v>101</v>
      </c>
      <c r="BX4653">
        <v>103</v>
      </c>
      <c r="BY4653">
        <v>102</v>
      </c>
      <c r="BZ4653">
        <v>101</v>
      </c>
      <c r="CA4653">
        <v>101</v>
      </c>
      <c r="CB4653">
        <v>101</v>
      </c>
      <c r="CC4653">
        <v>100</v>
      </c>
      <c r="CD4653">
        <v>97</v>
      </c>
      <c r="CE4653">
        <v>92</v>
      </c>
      <c r="CF4653">
        <v>93</v>
      </c>
      <c r="CG4653">
        <v>93</v>
      </c>
      <c r="CH4653">
        <v>94</v>
      </c>
      <c r="CI4653">
        <v>92</v>
      </c>
      <c r="CJ4653">
        <v>94</v>
      </c>
      <c r="CK4653">
        <v>96</v>
      </c>
      <c r="CL4653">
        <v>98</v>
      </c>
      <c r="CM4653">
        <v>94</v>
      </c>
      <c r="CN4653">
        <v>87</v>
      </c>
      <c r="CO4653">
        <v>81</v>
      </c>
      <c r="CP4653">
        <v>80</v>
      </c>
      <c r="CQ4653">
        <v>83</v>
      </c>
      <c r="CR4653">
        <v>89</v>
      </c>
      <c r="CS4653">
        <v>93</v>
      </c>
      <c r="CT4653">
        <v>93</v>
      </c>
      <c r="CU4653">
        <v>95</v>
      </c>
      <c r="CV4653">
        <v>96</v>
      </c>
      <c r="CW4653">
        <v>97</v>
      </c>
      <c r="CX4653" t="s">
        <v>5</v>
      </c>
      <c r="CY4653" t="s">
        <v>208</v>
      </c>
      <c r="CZ4653" s="1">
        <f t="shared" si="5650"/>
        <v>0.9002309888770903</v>
      </c>
      <c r="DA4653" s="4">
        <f t="shared" si="5651"/>
        <v>101.54838709677419</v>
      </c>
      <c r="DB4653" s="4"/>
      <c r="DC4653" s="4"/>
      <c r="DD4653" s="4"/>
    </row>
    <row r="4654" spans="1:111" x14ac:dyDescent="0.25">
      <c r="A4654" t="s">
        <v>31</v>
      </c>
      <c r="B4654">
        <v>35.466099999999997</v>
      </c>
      <c r="C4654">
        <v>-114.9217</v>
      </c>
      <c r="D4654">
        <v>3540</v>
      </c>
      <c r="E4654" t="s">
        <v>1</v>
      </c>
      <c r="F4654">
        <v>207</v>
      </c>
      <c r="G4654">
        <v>2024</v>
      </c>
      <c r="H4654">
        <v>8</v>
      </c>
      <c r="I4654" t="s">
        <v>260</v>
      </c>
      <c r="J4654">
        <v>93</v>
      </c>
      <c r="K4654">
        <v>90</v>
      </c>
      <c r="L4654">
        <v>95</v>
      </c>
      <c r="M4654">
        <v>94</v>
      </c>
      <c r="N4654">
        <v>96</v>
      </c>
      <c r="O4654">
        <v>101</v>
      </c>
      <c r="P4654">
        <v>103</v>
      </c>
      <c r="Q4654">
        <v>98</v>
      </c>
      <c r="R4654">
        <v>96</v>
      </c>
      <c r="S4654">
        <v>94</v>
      </c>
      <c r="T4654">
        <v>103</v>
      </c>
      <c r="U4654">
        <v>100</v>
      </c>
      <c r="V4654">
        <v>100</v>
      </c>
      <c r="W4654">
        <v>101</v>
      </c>
      <c r="X4654">
        <v>100</v>
      </c>
      <c r="Y4654">
        <v>95</v>
      </c>
      <c r="Z4654">
        <v>101</v>
      </c>
      <c r="AA4654">
        <v>93</v>
      </c>
      <c r="AB4654">
        <v>91</v>
      </c>
      <c r="AC4654">
        <v>95</v>
      </c>
      <c r="AD4654">
        <v>99</v>
      </c>
      <c r="AE4654">
        <v>100</v>
      </c>
      <c r="AF4654">
        <v>102</v>
      </c>
      <c r="AG4654">
        <v>102</v>
      </c>
      <c r="AH4654">
        <v>102</v>
      </c>
      <c r="AI4654">
        <v>102</v>
      </c>
      <c r="AJ4654">
        <v>102</v>
      </c>
      <c r="AK4654">
        <v>99</v>
      </c>
      <c r="AL4654">
        <v>100</v>
      </c>
      <c r="AM4654">
        <v>101</v>
      </c>
      <c r="AN4654" s="5">
        <v>103</v>
      </c>
      <c r="AO4654" s="5">
        <v>99</v>
      </c>
      <c r="AP4654" s="5">
        <v>101</v>
      </c>
      <c r="AQ4654" s="5">
        <v>107</v>
      </c>
      <c r="AR4654" s="5">
        <v>106</v>
      </c>
      <c r="AS4654" s="5">
        <v>108</v>
      </c>
      <c r="AT4654" s="5">
        <v>110</v>
      </c>
      <c r="AU4654" s="5">
        <v>111</v>
      </c>
      <c r="AV4654" s="5">
        <v>109</v>
      </c>
      <c r="AW4654" s="5">
        <v>110</v>
      </c>
      <c r="AX4654" s="5">
        <v>110</v>
      </c>
      <c r="AY4654" s="5">
        <v>105</v>
      </c>
      <c r="AZ4654" s="5">
        <v>103</v>
      </c>
      <c r="BA4654" s="5">
        <v>101</v>
      </c>
      <c r="BB4654" s="5">
        <v>110</v>
      </c>
      <c r="BC4654" s="5">
        <v>100</v>
      </c>
      <c r="BD4654" s="5">
        <v>101</v>
      </c>
      <c r="BE4654" s="5">
        <v>104</v>
      </c>
      <c r="BF4654" s="5">
        <v>102</v>
      </c>
      <c r="BG4654" s="5">
        <v>104</v>
      </c>
      <c r="BH4654" s="5">
        <v>105</v>
      </c>
      <c r="BI4654" s="5">
        <v>106</v>
      </c>
      <c r="BJ4654" s="5">
        <v>100</v>
      </c>
      <c r="BK4654" s="5">
        <v>100</v>
      </c>
      <c r="BL4654" s="5">
        <v>105</v>
      </c>
      <c r="BM4654" s="5">
        <v>105</v>
      </c>
      <c r="BN4654" s="5">
        <v>103</v>
      </c>
      <c r="BO4654" s="5">
        <v>99</v>
      </c>
      <c r="BP4654" s="5">
        <v>98</v>
      </c>
      <c r="BQ4654" s="5">
        <v>99</v>
      </c>
      <c r="BR4654" s="8">
        <f>AVERAGE(BQ4654,BS4654)</f>
        <v>99</v>
      </c>
      <c r="BS4654">
        <v>99</v>
      </c>
      <c r="BT4654">
        <v>98</v>
      </c>
      <c r="BU4654">
        <v>102</v>
      </c>
      <c r="BV4654">
        <v>105</v>
      </c>
      <c r="BW4654">
        <v>105</v>
      </c>
      <c r="BX4654">
        <v>104</v>
      </c>
      <c r="BY4654">
        <v>95</v>
      </c>
      <c r="BZ4654">
        <v>106</v>
      </c>
      <c r="CA4654">
        <v>97</v>
      </c>
      <c r="CB4654">
        <v>100</v>
      </c>
      <c r="CC4654">
        <v>95</v>
      </c>
      <c r="CD4654">
        <v>94</v>
      </c>
      <c r="CE4654">
        <v>97</v>
      </c>
      <c r="CF4654">
        <v>106</v>
      </c>
      <c r="CG4654">
        <v>96</v>
      </c>
      <c r="CH4654">
        <v>99</v>
      </c>
      <c r="CI4654">
        <v>97</v>
      </c>
      <c r="CJ4654">
        <v>95</v>
      </c>
      <c r="CK4654">
        <v>99</v>
      </c>
      <c r="CL4654">
        <v>99</v>
      </c>
      <c r="CM4654">
        <v>103</v>
      </c>
      <c r="CN4654">
        <v>103</v>
      </c>
      <c r="CO4654">
        <v>93</v>
      </c>
      <c r="CP4654">
        <v>90</v>
      </c>
      <c r="CQ4654">
        <v>87</v>
      </c>
      <c r="CR4654">
        <v>96</v>
      </c>
      <c r="CS4654">
        <v>91</v>
      </c>
      <c r="CT4654">
        <v>97</v>
      </c>
      <c r="CU4654">
        <v>96</v>
      </c>
      <c r="CV4654">
        <v>95</v>
      </c>
      <c r="CW4654">
        <v>96</v>
      </c>
      <c r="CX4654" t="s">
        <v>2</v>
      </c>
      <c r="CY4654" t="s">
        <v>32</v>
      </c>
      <c r="CZ4654" s="1">
        <f t="shared" si="5650"/>
        <v>0.76214726134484834</v>
      </c>
      <c r="DA4654" s="4">
        <f t="shared" si="5651"/>
        <v>103.96774193548387</v>
      </c>
      <c r="DB4654" s="4"/>
      <c r="DC4654" s="4"/>
      <c r="DD4654" s="4"/>
    </row>
    <row r="4655" spans="1:111" x14ac:dyDescent="0.25">
      <c r="A4655" t="s">
        <v>234</v>
      </c>
      <c r="B4655">
        <v>36.623899999999999</v>
      </c>
      <c r="C4655">
        <v>-116.02249999999999</v>
      </c>
      <c r="D4655">
        <v>3284</v>
      </c>
      <c r="E4655" t="s">
        <v>1</v>
      </c>
      <c r="F4655">
        <v>77.5</v>
      </c>
      <c r="G4655">
        <v>2024</v>
      </c>
      <c r="H4655">
        <v>8</v>
      </c>
      <c r="I4655" t="s">
        <v>260</v>
      </c>
      <c r="J4655">
        <v>94</v>
      </c>
      <c r="K4655">
        <v>94</v>
      </c>
      <c r="L4655">
        <v>95</v>
      </c>
      <c r="M4655">
        <v>97</v>
      </c>
      <c r="N4655">
        <v>102</v>
      </c>
      <c r="O4655">
        <v>106</v>
      </c>
      <c r="P4655">
        <v>103</v>
      </c>
      <c r="Q4655">
        <v>101</v>
      </c>
      <c r="R4655">
        <v>98</v>
      </c>
      <c r="S4655">
        <v>98</v>
      </c>
      <c r="T4655">
        <v>101</v>
      </c>
      <c r="U4655">
        <v>104</v>
      </c>
      <c r="V4655">
        <v>98</v>
      </c>
      <c r="W4655">
        <v>100</v>
      </c>
      <c r="X4655">
        <v>100</v>
      </c>
      <c r="Y4655">
        <v>97</v>
      </c>
      <c r="Z4655">
        <v>94</v>
      </c>
      <c r="AA4655">
        <v>85</v>
      </c>
      <c r="AB4655">
        <v>93</v>
      </c>
      <c r="AC4655">
        <v>98</v>
      </c>
      <c r="AD4655">
        <v>101</v>
      </c>
      <c r="AE4655">
        <v>103</v>
      </c>
      <c r="AF4655">
        <v>104</v>
      </c>
      <c r="AG4655">
        <v>105</v>
      </c>
      <c r="AH4655">
        <v>105</v>
      </c>
      <c r="AI4655">
        <v>105</v>
      </c>
      <c r="AJ4655">
        <v>102</v>
      </c>
      <c r="AK4655">
        <v>100</v>
      </c>
      <c r="AL4655">
        <v>101</v>
      </c>
      <c r="AM4655">
        <v>101</v>
      </c>
      <c r="AN4655" s="5">
        <v>99</v>
      </c>
      <c r="AO4655" s="5">
        <v>102</v>
      </c>
      <c r="AP4655" s="5">
        <v>105</v>
      </c>
      <c r="AQ4655" s="5">
        <v>107</v>
      </c>
      <c r="AR4655" s="5">
        <v>108</v>
      </c>
      <c r="AS4655" s="5">
        <v>110</v>
      </c>
      <c r="AT4655" s="5">
        <v>113</v>
      </c>
      <c r="AU4655" s="5">
        <v>111</v>
      </c>
      <c r="AV4655" s="5">
        <v>112</v>
      </c>
      <c r="AW4655" s="5">
        <v>111</v>
      </c>
      <c r="AX4655" s="5">
        <v>113</v>
      </c>
      <c r="AY4655" s="5">
        <v>111</v>
      </c>
      <c r="AZ4655" s="5">
        <v>104</v>
      </c>
      <c r="BA4655" s="5">
        <v>102</v>
      </c>
      <c r="BB4655" s="5">
        <v>101</v>
      </c>
      <c r="BC4655" s="5">
        <v>104</v>
      </c>
      <c r="BD4655" s="5">
        <v>106</v>
      </c>
      <c r="BE4655" s="5">
        <v>103</v>
      </c>
      <c r="BF4655" s="5">
        <v>106</v>
      </c>
      <c r="BG4655" s="5">
        <v>107</v>
      </c>
      <c r="BH4655" s="5">
        <v>108</v>
      </c>
      <c r="BI4655" s="5">
        <v>107</v>
      </c>
      <c r="BJ4655" s="5">
        <v>105</v>
      </c>
      <c r="BK4655" s="5">
        <v>104</v>
      </c>
      <c r="BL4655" s="5">
        <v>106</v>
      </c>
      <c r="BM4655" s="5">
        <v>103</v>
      </c>
      <c r="BN4655" s="5">
        <v>101</v>
      </c>
      <c r="BO4655" s="5">
        <v>97</v>
      </c>
      <c r="BP4655" s="5">
        <v>98</v>
      </c>
      <c r="BQ4655" s="5">
        <v>99</v>
      </c>
      <c r="BR4655" s="5">
        <v>102</v>
      </c>
      <c r="BS4655">
        <v>103</v>
      </c>
      <c r="BT4655">
        <v>96</v>
      </c>
      <c r="BU4655">
        <v>103</v>
      </c>
      <c r="BV4655">
        <v>105</v>
      </c>
      <c r="BW4655">
        <v>107</v>
      </c>
      <c r="BX4655">
        <v>107</v>
      </c>
      <c r="BY4655">
        <v>104</v>
      </c>
      <c r="BZ4655">
        <v>105</v>
      </c>
      <c r="CA4655">
        <v>103</v>
      </c>
      <c r="CB4655">
        <v>105</v>
      </c>
      <c r="CC4655">
        <v>102</v>
      </c>
      <c r="CD4655">
        <v>100</v>
      </c>
      <c r="CE4655">
        <v>98</v>
      </c>
      <c r="CF4655">
        <v>97</v>
      </c>
      <c r="CG4655">
        <v>98</v>
      </c>
      <c r="CH4655">
        <v>101</v>
      </c>
      <c r="CI4655">
        <v>99</v>
      </c>
      <c r="CJ4655">
        <v>99</v>
      </c>
      <c r="CK4655">
        <v>101</v>
      </c>
      <c r="CL4655">
        <v>102</v>
      </c>
      <c r="CM4655">
        <v>99</v>
      </c>
      <c r="CN4655">
        <v>97</v>
      </c>
      <c r="CO4655">
        <v>91</v>
      </c>
      <c r="CP4655">
        <v>88</v>
      </c>
      <c r="CQ4655">
        <v>85</v>
      </c>
      <c r="CR4655">
        <v>92</v>
      </c>
      <c r="CS4655">
        <v>97</v>
      </c>
      <c r="CT4655">
        <v>98</v>
      </c>
      <c r="CU4655">
        <v>98</v>
      </c>
      <c r="CV4655">
        <v>100</v>
      </c>
      <c r="CW4655">
        <v>99</v>
      </c>
      <c r="CX4655" t="s">
        <v>2</v>
      </c>
      <c r="CY4655" t="s">
        <v>235</v>
      </c>
      <c r="CZ4655" s="1">
        <f t="shared" si="5650"/>
        <v>0.9274035271225366</v>
      </c>
      <c r="DA4655" s="4">
        <f t="shared" si="5651"/>
        <v>105.3225806451613</v>
      </c>
      <c r="DB4655" s="4"/>
      <c r="DC4655" s="4"/>
      <c r="DD4655" s="4"/>
    </row>
    <row r="4656" spans="1:111" x14ac:dyDescent="0.25">
      <c r="A4656" t="s">
        <v>199</v>
      </c>
      <c r="B4656">
        <v>35.154200000000003</v>
      </c>
      <c r="C4656">
        <v>-117.1756</v>
      </c>
      <c r="D4656">
        <v>3240</v>
      </c>
      <c r="E4656" t="s">
        <v>1</v>
      </c>
      <c r="F4656">
        <v>148</v>
      </c>
      <c r="G4656">
        <v>2024</v>
      </c>
      <c r="H4656">
        <v>8</v>
      </c>
      <c r="I4656" t="s">
        <v>260</v>
      </c>
      <c r="J4656">
        <v>91</v>
      </c>
      <c r="K4656">
        <v>92</v>
      </c>
      <c r="L4656">
        <v>93</v>
      </c>
      <c r="M4656">
        <v>96</v>
      </c>
      <c r="N4656">
        <v>102</v>
      </c>
      <c r="O4656">
        <v>104</v>
      </c>
      <c r="P4656">
        <v>98</v>
      </c>
      <c r="Q4656">
        <v>94</v>
      </c>
      <c r="R4656">
        <v>91</v>
      </c>
      <c r="S4656">
        <v>95</v>
      </c>
      <c r="T4656">
        <v>101</v>
      </c>
      <c r="U4656">
        <v>99</v>
      </c>
      <c r="V4656">
        <v>94</v>
      </c>
      <c r="W4656">
        <v>100</v>
      </c>
      <c r="X4656">
        <v>95</v>
      </c>
      <c r="Y4656">
        <v>93</v>
      </c>
      <c r="Z4656">
        <v>87</v>
      </c>
      <c r="AA4656">
        <v>88</v>
      </c>
      <c r="AB4656">
        <v>90</v>
      </c>
      <c r="AC4656">
        <v>92</v>
      </c>
      <c r="AD4656">
        <v>97</v>
      </c>
      <c r="AE4656">
        <v>102</v>
      </c>
      <c r="AF4656">
        <v>102</v>
      </c>
      <c r="AG4656">
        <v>102</v>
      </c>
      <c r="AH4656">
        <v>102</v>
      </c>
      <c r="AI4656">
        <v>100</v>
      </c>
      <c r="AJ4656">
        <v>100</v>
      </c>
      <c r="AK4656">
        <v>97</v>
      </c>
      <c r="AL4656">
        <v>98</v>
      </c>
      <c r="AM4656">
        <v>98</v>
      </c>
      <c r="AN4656" s="5">
        <v>97</v>
      </c>
      <c r="AO4656" s="5">
        <v>102</v>
      </c>
      <c r="AP4656" s="5">
        <v>105</v>
      </c>
      <c r="AQ4656" s="5">
        <v>108</v>
      </c>
      <c r="AR4656" s="5">
        <v>110</v>
      </c>
      <c r="AS4656" s="5">
        <v>111</v>
      </c>
      <c r="AT4656" s="5">
        <v>111</v>
      </c>
      <c r="AU4656" s="5">
        <v>111</v>
      </c>
      <c r="AV4656" s="5">
        <v>110</v>
      </c>
      <c r="AW4656" s="5">
        <v>109</v>
      </c>
      <c r="AX4656" s="5">
        <v>111</v>
      </c>
      <c r="AY4656" s="5">
        <v>111</v>
      </c>
      <c r="AZ4656" s="5">
        <v>103</v>
      </c>
      <c r="BA4656" s="5">
        <v>101</v>
      </c>
      <c r="BB4656" s="5">
        <v>101</v>
      </c>
      <c r="BC4656" s="5">
        <v>103</v>
      </c>
      <c r="BD4656" s="5">
        <v>103</v>
      </c>
      <c r="BE4656" s="5">
        <v>103</v>
      </c>
      <c r="BF4656" s="5">
        <v>103</v>
      </c>
      <c r="BG4656" s="5">
        <v>105</v>
      </c>
      <c r="BH4656" s="5">
        <v>105</v>
      </c>
      <c r="BI4656" s="5">
        <v>106</v>
      </c>
      <c r="BJ4656" s="5">
        <v>106</v>
      </c>
      <c r="BK4656" s="5">
        <v>105</v>
      </c>
      <c r="BL4656" s="5">
        <v>105</v>
      </c>
      <c r="BM4656" s="5">
        <v>102</v>
      </c>
      <c r="BN4656" s="5">
        <v>95</v>
      </c>
      <c r="BO4656" s="5">
        <v>94</v>
      </c>
      <c r="BP4656" s="5">
        <v>96</v>
      </c>
      <c r="BQ4656" s="5">
        <v>96</v>
      </c>
      <c r="BR4656" s="5">
        <v>98</v>
      </c>
      <c r="BS4656">
        <v>96</v>
      </c>
      <c r="BT4656">
        <v>98</v>
      </c>
      <c r="BU4656">
        <v>101</v>
      </c>
      <c r="BV4656">
        <v>103</v>
      </c>
      <c r="BW4656">
        <v>104</v>
      </c>
      <c r="BX4656">
        <v>106</v>
      </c>
      <c r="BY4656">
        <v>103</v>
      </c>
      <c r="BZ4656">
        <v>103</v>
      </c>
      <c r="CA4656">
        <v>102</v>
      </c>
      <c r="CB4656">
        <v>104</v>
      </c>
      <c r="CC4656">
        <v>102</v>
      </c>
      <c r="CD4656">
        <v>97</v>
      </c>
      <c r="CE4656">
        <v>95</v>
      </c>
      <c r="CF4656">
        <v>95</v>
      </c>
      <c r="CG4656">
        <v>95</v>
      </c>
      <c r="CH4656">
        <v>98</v>
      </c>
      <c r="CI4656">
        <v>96</v>
      </c>
      <c r="CJ4656">
        <v>96</v>
      </c>
      <c r="CK4656">
        <v>99</v>
      </c>
      <c r="CL4656">
        <v>100</v>
      </c>
      <c r="CM4656">
        <v>97</v>
      </c>
      <c r="CN4656">
        <v>92</v>
      </c>
      <c r="CO4656">
        <v>86</v>
      </c>
      <c r="CP4656">
        <v>84</v>
      </c>
      <c r="CQ4656">
        <v>87</v>
      </c>
      <c r="CR4656">
        <v>91</v>
      </c>
      <c r="CS4656">
        <v>96</v>
      </c>
      <c r="CT4656">
        <v>97</v>
      </c>
      <c r="CU4656">
        <v>98</v>
      </c>
      <c r="CV4656">
        <v>99</v>
      </c>
      <c r="CW4656">
        <v>100</v>
      </c>
      <c r="CX4656" t="s">
        <v>5</v>
      </c>
      <c r="CY4656" t="s">
        <v>200</v>
      </c>
      <c r="CZ4656" s="1">
        <f t="shared" si="5650"/>
        <v>0.9192190275053449</v>
      </c>
      <c r="DA4656" s="4">
        <f t="shared" si="5651"/>
        <v>104.06451612903226</v>
      </c>
      <c r="DB4656" s="4"/>
      <c r="DC4656" s="4"/>
      <c r="DD4656" s="4"/>
    </row>
    <row r="4657" spans="1:108" x14ac:dyDescent="0.25">
      <c r="A4657" t="s">
        <v>161</v>
      </c>
      <c r="B4657">
        <v>36.620600000000003</v>
      </c>
      <c r="C4657">
        <v>-116.0278</v>
      </c>
      <c r="D4657">
        <v>3230</v>
      </c>
      <c r="E4657" t="s">
        <v>1</v>
      </c>
      <c r="F4657">
        <v>77</v>
      </c>
      <c r="G4657">
        <v>2024</v>
      </c>
      <c r="H4657">
        <v>8</v>
      </c>
      <c r="I4657" t="s">
        <v>260</v>
      </c>
      <c r="J4657">
        <v>95</v>
      </c>
      <c r="K4657">
        <v>95</v>
      </c>
      <c r="L4657">
        <v>95</v>
      </c>
      <c r="M4657">
        <v>99</v>
      </c>
      <c r="N4657">
        <v>103</v>
      </c>
      <c r="O4657">
        <v>107</v>
      </c>
      <c r="P4657">
        <v>104</v>
      </c>
      <c r="Q4657">
        <v>102</v>
      </c>
      <c r="R4657">
        <v>98</v>
      </c>
      <c r="S4657">
        <v>98</v>
      </c>
      <c r="T4657">
        <v>102</v>
      </c>
      <c r="U4657">
        <v>105</v>
      </c>
      <c r="V4657">
        <v>98</v>
      </c>
      <c r="W4657">
        <v>101</v>
      </c>
      <c r="X4657">
        <v>93</v>
      </c>
      <c r="Y4657">
        <v>98</v>
      </c>
      <c r="Z4657">
        <v>95</v>
      </c>
      <c r="AA4657">
        <v>86</v>
      </c>
      <c r="AB4657">
        <v>94</v>
      </c>
      <c r="AC4657">
        <v>99</v>
      </c>
      <c r="AD4657">
        <v>101</v>
      </c>
      <c r="AE4657">
        <v>104</v>
      </c>
      <c r="AF4657">
        <v>105</v>
      </c>
      <c r="AG4657">
        <v>106</v>
      </c>
      <c r="AH4657">
        <v>107</v>
      </c>
      <c r="AI4657">
        <v>105</v>
      </c>
      <c r="AJ4657">
        <v>103</v>
      </c>
      <c r="AK4657">
        <v>101</v>
      </c>
      <c r="AL4657">
        <v>102</v>
      </c>
      <c r="AM4657">
        <v>101</v>
      </c>
      <c r="AN4657" s="5">
        <v>100</v>
      </c>
      <c r="AO4657" s="5">
        <v>103</v>
      </c>
      <c r="AP4657" s="5">
        <v>107</v>
      </c>
      <c r="AQ4657" s="5">
        <v>109</v>
      </c>
      <c r="AR4657" s="5">
        <v>110</v>
      </c>
      <c r="AS4657" s="5">
        <v>112</v>
      </c>
      <c r="AT4657" s="5">
        <v>114</v>
      </c>
      <c r="AU4657" s="5">
        <v>112</v>
      </c>
      <c r="AV4657" s="5">
        <v>113</v>
      </c>
      <c r="AW4657" s="5">
        <v>112</v>
      </c>
      <c r="AX4657" s="5">
        <v>113</v>
      </c>
      <c r="AY4657" s="5">
        <v>112</v>
      </c>
      <c r="AZ4657" s="5">
        <v>105</v>
      </c>
      <c r="BA4657" s="5">
        <v>103</v>
      </c>
      <c r="BB4657" s="5">
        <v>102</v>
      </c>
      <c r="BC4657" s="5">
        <v>105</v>
      </c>
      <c r="BD4657" s="5">
        <v>107</v>
      </c>
      <c r="BE4657" s="5">
        <v>104</v>
      </c>
      <c r="BF4657" s="5">
        <v>107</v>
      </c>
      <c r="BG4657" s="5">
        <v>108</v>
      </c>
      <c r="BH4657" s="5">
        <v>109</v>
      </c>
      <c r="BI4657" s="5">
        <v>108</v>
      </c>
      <c r="BJ4657" s="5">
        <v>107</v>
      </c>
      <c r="BK4657" s="5">
        <v>105</v>
      </c>
      <c r="BL4657" s="5">
        <v>107</v>
      </c>
      <c r="BM4657" s="5">
        <v>105</v>
      </c>
      <c r="BN4657" s="5">
        <v>101</v>
      </c>
      <c r="BO4657" s="5">
        <v>98</v>
      </c>
      <c r="BP4657" s="5">
        <v>99</v>
      </c>
      <c r="BQ4657" s="5">
        <v>99</v>
      </c>
      <c r="BR4657" s="5">
        <v>103</v>
      </c>
      <c r="BS4657">
        <v>104</v>
      </c>
      <c r="BT4657">
        <v>97</v>
      </c>
      <c r="BU4657">
        <v>104</v>
      </c>
      <c r="BV4657">
        <v>106</v>
      </c>
      <c r="BW4657">
        <v>108</v>
      </c>
      <c r="BX4657">
        <v>109</v>
      </c>
      <c r="BY4657">
        <v>106</v>
      </c>
      <c r="BZ4657">
        <v>106</v>
      </c>
      <c r="CA4657">
        <v>105</v>
      </c>
      <c r="CB4657">
        <v>106</v>
      </c>
      <c r="CC4657">
        <v>102</v>
      </c>
      <c r="CD4657">
        <v>100</v>
      </c>
      <c r="CE4657">
        <v>98</v>
      </c>
      <c r="CF4657">
        <v>99</v>
      </c>
      <c r="CG4657">
        <v>99</v>
      </c>
      <c r="CH4657">
        <v>103</v>
      </c>
      <c r="CI4657">
        <v>101</v>
      </c>
      <c r="CJ4657">
        <v>100</v>
      </c>
      <c r="CK4657">
        <v>102</v>
      </c>
      <c r="CL4657">
        <v>104</v>
      </c>
      <c r="CM4657">
        <v>100</v>
      </c>
      <c r="CN4657">
        <v>98</v>
      </c>
      <c r="CO4657">
        <v>92</v>
      </c>
      <c r="CP4657">
        <v>89</v>
      </c>
      <c r="CQ4657">
        <v>86</v>
      </c>
      <c r="CR4657">
        <v>93</v>
      </c>
      <c r="CS4657">
        <v>98</v>
      </c>
      <c r="CT4657">
        <v>99</v>
      </c>
      <c r="CU4657">
        <v>99</v>
      </c>
      <c r="CV4657">
        <v>102</v>
      </c>
      <c r="CW4657">
        <v>101</v>
      </c>
      <c r="CX4657" t="s">
        <v>2</v>
      </c>
      <c r="CY4657" t="s">
        <v>162</v>
      </c>
      <c r="CZ4657" s="1">
        <f t="shared" si="5650"/>
        <v>0.93703414554471165</v>
      </c>
      <c r="DA4657" s="4">
        <f t="shared" si="5651"/>
        <v>106.41935483870968</v>
      </c>
      <c r="DB4657" s="4"/>
      <c r="DC4657" s="4"/>
      <c r="DD4657" s="4"/>
    </row>
    <row r="4658" spans="1:108" x14ac:dyDescent="0.25">
      <c r="A4658" t="s">
        <v>251</v>
      </c>
      <c r="B4658">
        <v>34.359200000000001</v>
      </c>
      <c r="C4658">
        <v>-116.5378</v>
      </c>
      <c r="D4658">
        <v>3167</v>
      </c>
      <c r="E4658" t="s">
        <v>1</v>
      </c>
      <c r="F4658">
        <v>235.6</v>
      </c>
      <c r="G4658">
        <v>2024</v>
      </c>
      <c r="H4658">
        <v>8</v>
      </c>
      <c r="I4658" t="s">
        <v>260</v>
      </c>
      <c r="J4658">
        <v>95</v>
      </c>
      <c r="K4658">
        <v>94</v>
      </c>
      <c r="L4658">
        <v>94</v>
      </c>
      <c r="M4658">
        <v>95</v>
      </c>
      <c r="N4658">
        <v>94</v>
      </c>
      <c r="O4658">
        <v>102</v>
      </c>
      <c r="P4658">
        <v>103</v>
      </c>
      <c r="Q4658">
        <v>102</v>
      </c>
      <c r="R4658">
        <v>98</v>
      </c>
      <c r="S4658">
        <v>95</v>
      </c>
      <c r="T4658">
        <v>96</v>
      </c>
      <c r="U4658">
        <v>99</v>
      </c>
      <c r="V4658">
        <v>99</v>
      </c>
      <c r="W4658">
        <v>95</v>
      </c>
      <c r="X4658">
        <v>100</v>
      </c>
      <c r="Y4658">
        <v>101</v>
      </c>
      <c r="Z4658">
        <v>96</v>
      </c>
      <c r="AA4658">
        <v>90</v>
      </c>
      <c r="AB4658">
        <v>88</v>
      </c>
      <c r="AC4658">
        <v>93</v>
      </c>
      <c r="AD4658">
        <v>97</v>
      </c>
      <c r="AE4658">
        <v>99</v>
      </c>
      <c r="AF4658">
        <v>102</v>
      </c>
      <c r="AG4658">
        <v>103</v>
      </c>
      <c r="AH4658">
        <v>105</v>
      </c>
      <c r="AI4658">
        <v>103</v>
      </c>
      <c r="AJ4658">
        <v>102</v>
      </c>
      <c r="AK4658">
        <v>103</v>
      </c>
      <c r="AL4658">
        <v>100</v>
      </c>
      <c r="AM4658">
        <v>101</v>
      </c>
      <c r="AN4658" s="5">
        <v>103</v>
      </c>
      <c r="AO4658" s="5">
        <v>100</v>
      </c>
      <c r="AP4658" s="5">
        <v>103</v>
      </c>
      <c r="AQ4658" s="5">
        <v>105</v>
      </c>
      <c r="AR4658" s="5">
        <v>108</v>
      </c>
      <c r="AS4658" s="5">
        <v>108</v>
      </c>
      <c r="AT4658" s="5">
        <v>109</v>
      </c>
      <c r="AU4658" s="5">
        <v>111</v>
      </c>
      <c r="AV4658" s="5">
        <v>112</v>
      </c>
      <c r="AW4658" s="5">
        <v>111</v>
      </c>
      <c r="AX4658" s="5">
        <v>111</v>
      </c>
      <c r="AY4658" s="5">
        <v>110</v>
      </c>
      <c r="AZ4658" s="5">
        <v>109</v>
      </c>
      <c r="BA4658" s="5">
        <v>104</v>
      </c>
      <c r="BB4658" s="5">
        <v>99</v>
      </c>
      <c r="BC4658" s="5">
        <v>98</v>
      </c>
      <c r="BD4658" s="5">
        <v>102</v>
      </c>
      <c r="BE4658" s="5">
        <v>106</v>
      </c>
      <c r="BF4658" s="5">
        <v>103</v>
      </c>
      <c r="BG4658" s="8">
        <f>AVERAGE(BF4658,BH4658)</f>
        <v>104.5</v>
      </c>
      <c r="BH4658" s="5">
        <v>106</v>
      </c>
      <c r="BI4658" s="5">
        <v>106</v>
      </c>
      <c r="BJ4658" s="5">
        <v>105</v>
      </c>
      <c r="BK4658" s="5">
        <v>107</v>
      </c>
      <c r="BL4658" s="5">
        <v>104</v>
      </c>
      <c r="BM4658" s="5">
        <v>103</v>
      </c>
      <c r="BN4658" s="5">
        <v>102</v>
      </c>
      <c r="BO4658" s="5">
        <v>102</v>
      </c>
      <c r="BP4658" s="5">
        <v>98</v>
      </c>
      <c r="BQ4658" s="5">
        <v>97</v>
      </c>
      <c r="BR4658" s="5">
        <v>97</v>
      </c>
      <c r="BS4658">
        <v>100</v>
      </c>
      <c r="BT4658">
        <v>95</v>
      </c>
      <c r="BU4658">
        <v>101</v>
      </c>
      <c r="BV4658">
        <v>103</v>
      </c>
      <c r="CI4658">
        <v>102</v>
      </c>
      <c r="CJ4658">
        <v>101</v>
      </c>
      <c r="CK4658">
        <v>96</v>
      </c>
      <c r="CL4658">
        <v>102</v>
      </c>
      <c r="CM4658">
        <v>102</v>
      </c>
      <c r="CN4658">
        <v>100</v>
      </c>
      <c r="CO4658">
        <v>100</v>
      </c>
      <c r="CP4658">
        <v>92</v>
      </c>
      <c r="CQ4658">
        <v>90</v>
      </c>
      <c r="CR4658">
        <v>85</v>
      </c>
      <c r="CS4658">
        <v>91</v>
      </c>
      <c r="CT4658">
        <v>98</v>
      </c>
      <c r="CU4658">
        <v>99</v>
      </c>
      <c r="CV4658">
        <v>98</v>
      </c>
      <c r="CW4658">
        <v>101</v>
      </c>
      <c r="CX4658" t="s">
        <v>5</v>
      </c>
      <c r="CY4658" t="s">
        <v>252</v>
      </c>
      <c r="CZ4658" s="1">
        <f t="shared" si="5650"/>
        <v>0.82881255330645209</v>
      </c>
      <c r="DA4658" s="4">
        <f t="shared" si="5651"/>
        <v>104.62903225806451</v>
      </c>
      <c r="DB4658" s="4"/>
      <c r="DC4658" s="4"/>
      <c r="DD4658" s="4"/>
    </row>
    <row r="4659" spans="1:108" x14ac:dyDescent="0.25">
      <c r="A4659" t="s">
        <v>165</v>
      </c>
      <c r="B4659">
        <v>34.502499999999998</v>
      </c>
      <c r="C4659">
        <v>-117.8969</v>
      </c>
      <c r="D4659">
        <v>3101</v>
      </c>
      <c r="E4659" t="s">
        <v>1</v>
      </c>
      <c r="F4659">
        <v>236.8</v>
      </c>
      <c r="G4659">
        <v>2024</v>
      </c>
      <c r="H4659">
        <v>8</v>
      </c>
      <c r="I4659" t="s">
        <v>260</v>
      </c>
      <c r="J4659">
        <v>89</v>
      </c>
      <c r="K4659">
        <v>84</v>
      </c>
      <c r="L4659">
        <v>82</v>
      </c>
      <c r="M4659">
        <v>94</v>
      </c>
      <c r="N4659">
        <v>101</v>
      </c>
      <c r="O4659">
        <v>100</v>
      </c>
      <c r="P4659">
        <v>95</v>
      </c>
      <c r="Q4659">
        <v>93</v>
      </c>
      <c r="R4659">
        <v>95</v>
      </c>
      <c r="S4659">
        <v>101</v>
      </c>
      <c r="T4659">
        <v>100</v>
      </c>
      <c r="U4659">
        <v>95</v>
      </c>
      <c r="V4659">
        <v>100</v>
      </c>
      <c r="W4659">
        <v>100</v>
      </c>
      <c r="X4659">
        <v>97</v>
      </c>
      <c r="Y4659">
        <v>90</v>
      </c>
      <c r="Z4659">
        <v>89</v>
      </c>
      <c r="AA4659">
        <v>88</v>
      </c>
      <c r="AB4659">
        <v>89</v>
      </c>
      <c r="AC4659">
        <v>89</v>
      </c>
      <c r="AD4659">
        <v>100</v>
      </c>
      <c r="AE4659">
        <v>99</v>
      </c>
      <c r="AF4659">
        <v>100</v>
      </c>
      <c r="AG4659">
        <v>99</v>
      </c>
      <c r="AH4659">
        <v>98</v>
      </c>
      <c r="AI4659">
        <v>98</v>
      </c>
      <c r="AJ4659">
        <v>97</v>
      </c>
      <c r="AK4659">
        <v>99</v>
      </c>
      <c r="AL4659">
        <v>99</v>
      </c>
      <c r="AM4659">
        <v>98</v>
      </c>
      <c r="AN4659" s="5">
        <v>101</v>
      </c>
      <c r="AO4659" s="5">
        <v>105</v>
      </c>
      <c r="AP4659" s="5">
        <v>107</v>
      </c>
      <c r="AQ4659" s="5">
        <v>109</v>
      </c>
      <c r="AR4659" s="5">
        <v>110</v>
      </c>
      <c r="AS4659" s="5">
        <v>111</v>
      </c>
      <c r="AT4659" s="5">
        <v>111</v>
      </c>
      <c r="AU4659" s="5">
        <v>107</v>
      </c>
      <c r="AV4659" s="5">
        <v>110</v>
      </c>
      <c r="AW4659" s="5">
        <v>110</v>
      </c>
      <c r="AX4659" s="5">
        <v>108</v>
      </c>
      <c r="AY4659" s="5">
        <v>106</v>
      </c>
      <c r="AZ4659" s="5">
        <v>102</v>
      </c>
      <c r="BA4659" s="5">
        <v>100</v>
      </c>
      <c r="BB4659" s="5">
        <v>101</v>
      </c>
      <c r="BC4659" s="5">
        <v>102</v>
      </c>
      <c r="BD4659" s="5">
        <v>102</v>
      </c>
      <c r="BE4659" s="5">
        <v>103</v>
      </c>
      <c r="BF4659" s="5">
        <v>103</v>
      </c>
      <c r="BG4659" s="5">
        <v>106</v>
      </c>
      <c r="BH4659" s="5">
        <v>105</v>
      </c>
      <c r="BI4659" s="5">
        <v>105</v>
      </c>
      <c r="BJ4659" s="5">
        <v>105</v>
      </c>
      <c r="BK4659" s="5">
        <v>104</v>
      </c>
      <c r="BL4659" s="5">
        <v>103</v>
      </c>
      <c r="BM4659" s="5">
        <v>99</v>
      </c>
      <c r="BN4659" s="5">
        <v>95</v>
      </c>
      <c r="BO4659" s="5">
        <v>92</v>
      </c>
      <c r="BP4659" s="5">
        <v>95</v>
      </c>
      <c r="BQ4659" s="5">
        <v>99</v>
      </c>
      <c r="BR4659" s="5">
        <v>99</v>
      </c>
      <c r="BS4659">
        <v>96</v>
      </c>
      <c r="BT4659">
        <v>101</v>
      </c>
      <c r="BU4659">
        <v>104</v>
      </c>
      <c r="BV4659">
        <v>105</v>
      </c>
      <c r="BW4659">
        <v>104</v>
      </c>
      <c r="BX4659">
        <v>104</v>
      </c>
      <c r="BY4659">
        <v>102</v>
      </c>
      <c r="BZ4659">
        <v>103</v>
      </c>
      <c r="CA4659">
        <v>105</v>
      </c>
      <c r="CB4659">
        <v>103</v>
      </c>
      <c r="CC4659">
        <v>101</v>
      </c>
      <c r="CD4659">
        <v>98</v>
      </c>
      <c r="CE4659">
        <v>93</v>
      </c>
      <c r="CF4659">
        <v>94</v>
      </c>
      <c r="CG4659">
        <v>94</v>
      </c>
      <c r="CH4659">
        <v>98</v>
      </c>
      <c r="CI4659">
        <v>97</v>
      </c>
      <c r="CJ4659">
        <v>98</v>
      </c>
      <c r="CK4659">
        <v>102</v>
      </c>
      <c r="CL4659">
        <v>101</v>
      </c>
      <c r="CM4659">
        <v>97</v>
      </c>
      <c r="CN4659">
        <v>90</v>
      </c>
      <c r="CO4659">
        <v>86</v>
      </c>
      <c r="CP4659">
        <v>84</v>
      </c>
      <c r="CQ4659">
        <v>85</v>
      </c>
      <c r="CR4659">
        <v>90</v>
      </c>
      <c r="CS4659">
        <v>98</v>
      </c>
      <c r="CT4659">
        <v>100</v>
      </c>
      <c r="CU4659">
        <v>97</v>
      </c>
      <c r="CV4659">
        <v>98</v>
      </c>
      <c r="CW4659">
        <v>101</v>
      </c>
      <c r="CX4659" t="s">
        <v>5</v>
      </c>
      <c r="CY4659" t="s">
        <v>166</v>
      </c>
      <c r="CZ4659" s="1">
        <f t="shared" si="5650"/>
        <v>0.83627003518520837</v>
      </c>
      <c r="DA4659" s="4">
        <f t="shared" si="5651"/>
        <v>103.70967741935483</v>
      </c>
      <c r="DB4659" s="4"/>
      <c r="DC4659" s="4"/>
      <c r="DD4659" s="4"/>
    </row>
    <row r="4660" spans="1:108" x14ac:dyDescent="0.25">
      <c r="A4660" t="s">
        <v>65</v>
      </c>
      <c r="B4660">
        <v>36.438099999999999</v>
      </c>
      <c r="C4660">
        <v>-115.36</v>
      </c>
      <c r="D4660">
        <v>2914</v>
      </c>
      <c r="E4660" t="s">
        <v>1</v>
      </c>
      <c r="F4660">
        <v>134.69999999999999</v>
      </c>
      <c r="G4660">
        <v>2024</v>
      </c>
      <c r="H4660">
        <v>8</v>
      </c>
      <c r="I4660" t="s">
        <v>260</v>
      </c>
      <c r="J4660">
        <v>95</v>
      </c>
      <c r="K4660">
        <v>98</v>
      </c>
      <c r="L4660">
        <v>99</v>
      </c>
      <c r="M4660">
        <v>103</v>
      </c>
      <c r="N4660">
        <v>107</v>
      </c>
      <c r="O4660">
        <v>105</v>
      </c>
      <c r="P4660">
        <v>102</v>
      </c>
      <c r="Q4660">
        <v>98</v>
      </c>
      <c r="R4660">
        <v>98</v>
      </c>
      <c r="S4660">
        <v>103</v>
      </c>
      <c r="T4660">
        <v>104</v>
      </c>
      <c r="U4660">
        <v>100</v>
      </c>
      <c r="V4660">
        <v>103</v>
      </c>
      <c r="W4660">
        <v>102</v>
      </c>
      <c r="X4660">
        <v>99</v>
      </c>
      <c r="Y4660">
        <v>96</v>
      </c>
      <c r="Z4660">
        <v>87</v>
      </c>
      <c r="AA4660">
        <v>94</v>
      </c>
      <c r="AB4660">
        <v>98</v>
      </c>
      <c r="AC4660">
        <v>102</v>
      </c>
      <c r="AD4660">
        <v>106</v>
      </c>
      <c r="AE4660">
        <v>107</v>
      </c>
      <c r="AF4660">
        <v>108</v>
      </c>
      <c r="AG4660">
        <v>107</v>
      </c>
      <c r="AH4660">
        <v>106</v>
      </c>
      <c r="AI4660">
        <v>106</v>
      </c>
      <c r="AJ4660">
        <v>103</v>
      </c>
      <c r="AK4660">
        <v>104</v>
      </c>
      <c r="AL4660">
        <v>104</v>
      </c>
      <c r="AM4660">
        <v>103</v>
      </c>
      <c r="AN4660" s="5">
        <v>107</v>
      </c>
      <c r="AO4660" s="5">
        <v>104</v>
      </c>
      <c r="AP4660" s="5">
        <v>108</v>
      </c>
      <c r="AQ4660" s="5">
        <v>110</v>
      </c>
      <c r="AR4660" s="5">
        <v>111</v>
      </c>
      <c r="AS4660" s="5">
        <v>112</v>
      </c>
      <c r="AT4660" s="5">
        <v>114</v>
      </c>
      <c r="AU4660" s="5">
        <v>114</v>
      </c>
      <c r="AV4660" s="5">
        <v>113</v>
      </c>
      <c r="AW4660" s="5">
        <v>108</v>
      </c>
      <c r="AX4660" s="5">
        <v>103</v>
      </c>
      <c r="AY4660" s="5">
        <v>105</v>
      </c>
      <c r="AZ4660" s="5">
        <v>105</v>
      </c>
      <c r="BA4660" s="5">
        <v>107</v>
      </c>
      <c r="BB4660" s="5">
        <v>106</v>
      </c>
      <c r="BC4660" s="5">
        <v>107</v>
      </c>
      <c r="BD4660" s="5">
        <v>106</v>
      </c>
      <c r="BE4660" s="5">
        <v>107</v>
      </c>
      <c r="BF4660" s="5">
        <v>107</v>
      </c>
      <c r="BG4660" s="5">
        <v>109</v>
      </c>
      <c r="BH4660" s="5">
        <v>110</v>
      </c>
      <c r="BI4660" s="5">
        <v>107</v>
      </c>
      <c r="BJ4660" s="5">
        <v>107</v>
      </c>
      <c r="BK4660" s="5">
        <v>103</v>
      </c>
      <c r="BL4660" s="5">
        <v>107</v>
      </c>
      <c r="BM4660" s="5">
        <v>107</v>
      </c>
      <c r="BN4660" s="5">
        <v>104</v>
      </c>
      <c r="BO4660" s="5">
        <v>102</v>
      </c>
      <c r="BP4660" s="5">
        <v>102</v>
      </c>
      <c r="BQ4660" s="5">
        <v>102</v>
      </c>
      <c r="BR4660" s="5">
        <v>103</v>
      </c>
      <c r="BS4660">
        <v>103</v>
      </c>
      <c r="BT4660">
        <v>99</v>
      </c>
      <c r="BU4660">
        <v>106</v>
      </c>
      <c r="BV4660">
        <v>108</v>
      </c>
      <c r="BW4660">
        <v>108</v>
      </c>
      <c r="BX4660">
        <v>109</v>
      </c>
      <c r="BY4660">
        <v>103</v>
      </c>
      <c r="BZ4660">
        <v>101</v>
      </c>
      <c r="CA4660">
        <v>100</v>
      </c>
      <c r="CB4660">
        <v>105</v>
      </c>
      <c r="CC4660">
        <v>102</v>
      </c>
      <c r="CD4660">
        <v>100</v>
      </c>
      <c r="CE4660">
        <v>102</v>
      </c>
      <c r="CF4660">
        <v>100</v>
      </c>
      <c r="CG4660">
        <v>101</v>
      </c>
      <c r="CH4660">
        <v>104</v>
      </c>
      <c r="CI4660">
        <v>104</v>
      </c>
      <c r="CJ4660">
        <v>100</v>
      </c>
      <c r="CK4660">
        <v>104</v>
      </c>
      <c r="CL4660">
        <v>107</v>
      </c>
      <c r="CM4660">
        <v>105</v>
      </c>
      <c r="CN4660">
        <v>101</v>
      </c>
      <c r="CO4660">
        <v>96</v>
      </c>
      <c r="CP4660">
        <v>92</v>
      </c>
      <c r="CQ4660">
        <v>87</v>
      </c>
      <c r="CR4660">
        <v>90</v>
      </c>
      <c r="CS4660">
        <v>95</v>
      </c>
      <c r="CT4660">
        <v>99</v>
      </c>
      <c r="CU4660">
        <v>99</v>
      </c>
      <c r="CV4660">
        <v>99</v>
      </c>
      <c r="CX4660" t="s">
        <v>2</v>
      </c>
      <c r="CY4660" t="s">
        <v>66</v>
      </c>
      <c r="CZ4660" s="1">
        <f t="shared" si="5650"/>
        <v>0.6981938146672878</v>
      </c>
      <c r="DA4660" s="4">
        <f t="shared" si="5651"/>
        <v>107</v>
      </c>
      <c r="DB4660" s="4"/>
      <c r="DC4660" s="4"/>
      <c r="DD4660" s="4"/>
    </row>
    <row r="4661" spans="1:108" x14ac:dyDescent="0.25">
      <c r="A4661" t="s">
        <v>215</v>
      </c>
      <c r="B4661">
        <v>34.390599999999999</v>
      </c>
      <c r="C4661">
        <v>-116.51690000000001</v>
      </c>
      <c r="D4661">
        <v>2900</v>
      </c>
      <c r="E4661" t="s">
        <v>1</v>
      </c>
      <c r="F4661">
        <v>232.4</v>
      </c>
      <c r="G4661">
        <v>2024</v>
      </c>
      <c r="H4661">
        <v>8</v>
      </c>
      <c r="I4661" t="s">
        <v>260</v>
      </c>
      <c r="J4661">
        <v>96</v>
      </c>
      <c r="K4661">
        <v>96</v>
      </c>
      <c r="L4661">
        <v>97</v>
      </c>
      <c r="M4661">
        <v>97</v>
      </c>
      <c r="N4661">
        <v>103</v>
      </c>
      <c r="O4661">
        <v>105</v>
      </c>
      <c r="P4661">
        <v>103</v>
      </c>
      <c r="Q4661">
        <v>99</v>
      </c>
      <c r="R4661">
        <v>97</v>
      </c>
      <c r="S4661">
        <v>97</v>
      </c>
      <c r="T4661">
        <v>100</v>
      </c>
      <c r="U4661">
        <v>100</v>
      </c>
      <c r="V4661">
        <v>96</v>
      </c>
      <c r="W4661">
        <v>104</v>
      </c>
      <c r="X4661">
        <v>103</v>
      </c>
      <c r="Y4661">
        <v>98</v>
      </c>
      <c r="Z4661">
        <v>92</v>
      </c>
      <c r="AA4661">
        <v>91</v>
      </c>
      <c r="AB4661">
        <v>94</v>
      </c>
      <c r="AC4661">
        <v>99</v>
      </c>
      <c r="AD4661">
        <v>101</v>
      </c>
      <c r="AE4661">
        <v>104</v>
      </c>
      <c r="AF4661">
        <v>105</v>
      </c>
      <c r="AG4661">
        <v>105</v>
      </c>
      <c r="AH4661">
        <v>104</v>
      </c>
      <c r="AI4661">
        <v>105</v>
      </c>
      <c r="AJ4661">
        <v>104</v>
      </c>
      <c r="AK4661">
        <v>102</v>
      </c>
      <c r="AL4661">
        <v>104</v>
      </c>
      <c r="AM4661">
        <v>104</v>
      </c>
      <c r="AN4661" s="5">
        <v>102</v>
      </c>
      <c r="AO4661" s="5">
        <v>104</v>
      </c>
      <c r="AP4661" s="5">
        <v>108</v>
      </c>
      <c r="AQ4661" s="5">
        <v>110</v>
      </c>
      <c r="AR4661" s="5">
        <v>111</v>
      </c>
      <c r="AS4661" s="5">
        <v>112</v>
      </c>
      <c r="AT4661" s="5">
        <v>113</v>
      </c>
      <c r="AU4661" s="5">
        <v>114</v>
      </c>
      <c r="AV4661" s="5">
        <v>114</v>
      </c>
      <c r="AW4661" s="5">
        <v>113</v>
      </c>
      <c r="AX4661" s="5">
        <v>113</v>
      </c>
      <c r="AY4661" s="5">
        <v>110</v>
      </c>
      <c r="AZ4661" s="5">
        <v>106</v>
      </c>
      <c r="BA4661" s="5">
        <v>101</v>
      </c>
      <c r="BB4661" s="5">
        <v>100</v>
      </c>
      <c r="BC4661" s="5">
        <v>104</v>
      </c>
      <c r="BD4661" s="5">
        <v>107</v>
      </c>
      <c r="BE4661" s="5">
        <v>103</v>
      </c>
      <c r="BF4661" s="5">
        <v>106</v>
      </c>
      <c r="BG4661" s="5">
        <v>108</v>
      </c>
      <c r="BH4661" s="5">
        <v>108</v>
      </c>
      <c r="BI4661" s="5">
        <v>106</v>
      </c>
      <c r="BJ4661" s="5">
        <v>107</v>
      </c>
      <c r="BK4661" s="5">
        <v>106</v>
      </c>
      <c r="BL4661" s="5">
        <v>107</v>
      </c>
      <c r="BM4661" s="5">
        <v>106</v>
      </c>
      <c r="BN4661" s="5">
        <v>103</v>
      </c>
      <c r="BO4661" s="5">
        <v>100</v>
      </c>
      <c r="BP4661" s="5">
        <v>101</v>
      </c>
      <c r="BQ4661" s="5">
        <v>100</v>
      </c>
      <c r="BR4661" s="5">
        <v>102</v>
      </c>
      <c r="BS4661">
        <v>97</v>
      </c>
      <c r="BT4661">
        <v>102</v>
      </c>
      <c r="BU4661">
        <v>105</v>
      </c>
      <c r="BV4661">
        <v>107</v>
      </c>
      <c r="BW4661">
        <v>108</v>
      </c>
      <c r="BX4661">
        <v>109</v>
      </c>
      <c r="BY4661">
        <v>103</v>
      </c>
      <c r="BZ4661">
        <v>104</v>
      </c>
      <c r="CA4661">
        <v>102</v>
      </c>
      <c r="CB4661">
        <v>105</v>
      </c>
      <c r="CC4661">
        <v>100</v>
      </c>
      <c r="CD4661">
        <v>101</v>
      </c>
      <c r="CE4661">
        <v>100</v>
      </c>
      <c r="CF4661">
        <v>99</v>
      </c>
      <c r="CG4661">
        <v>101</v>
      </c>
      <c r="CH4661">
        <v>103</v>
      </c>
      <c r="CI4661">
        <v>102</v>
      </c>
      <c r="CJ4661">
        <v>99</v>
      </c>
      <c r="CK4661">
        <v>106</v>
      </c>
      <c r="CL4661">
        <v>105</v>
      </c>
      <c r="CM4661">
        <v>103</v>
      </c>
      <c r="CN4661">
        <v>100</v>
      </c>
      <c r="CO4661">
        <v>95</v>
      </c>
      <c r="CP4661">
        <v>93</v>
      </c>
      <c r="CQ4661">
        <v>88</v>
      </c>
      <c r="CR4661">
        <v>93</v>
      </c>
      <c r="CS4661">
        <v>99</v>
      </c>
      <c r="CT4661">
        <v>101</v>
      </c>
      <c r="CU4661">
        <v>100</v>
      </c>
      <c r="CV4661">
        <v>101</v>
      </c>
      <c r="CW4661">
        <v>103</v>
      </c>
      <c r="CX4661" t="s">
        <v>5</v>
      </c>
      <c r="CY4661" t="s">
        <v>216</v>
      </c>
      <c r="CZ4661" s="1">
        <f t="shared" si="5650"/>
        <v>0.89179619189497106</v>
      </c>
      <c r="DA4661" s="4">
        <f t="shared" si="5651"/>
        <v>106.61290322580645</v>
      </c>
      <c r="DB4661" s="4"/>
      <c r="DC4661" s="4"/>
      <c r="DD4661" s="4"/>
    </row>
    <row r="4662" spans="1:108" x14ac:dyDescent="0.25">
      <c r="A4662" t="s">
        <v>220</v>
      </c>
      <c r="B4662">
        <v>34.634399999999999</v>
      </c>
      <c r="C4662">
        <v>-117.55029999999999</v>
      </c>
      <c r="D4662">
        <v>2880</v>
      </c>
      <c r="E4662" t="s">
        <v>1</v>
      </c>
      <c r="F4662">
        <v>212.3</v>
      </c>
      <c r="G4662">
        <v>2024</v>
      </c>
      <c r="H4662">
        <v>8</v>
      </c>
      <c r="I4662" t="s">
        <v>260</v>
      </c>
      <c r="J4662">
        <v>90</v>
      </c>
      <c r="K4662">
        <v>91</v>
      </c>
      <c r="L4662">
        <v>93</v>
      </c>
      <c r="M4662">
        <v>97</v>
      </c>
      <c r="N4662">
        <v>103</v>
      </c>
      <c r="O4662">
        <v>102</v>
      </c>
      <c r="P4662">
        <v>98</v>
      </c>
      <c r="Q4662">
        <v>95</v>
      </c>
      <c r="R4662">
        <v>91</v>
      </c>
      <c r="S4662">
        <v>96</v>
      </c>
      <c r="T4662">
        <v>102</v>
      </c>
      <c r="U4662">
        <v>98</v>
      </c>
      <c r="V4662">
        <v>93</v>
      </c>
      <c r="W4662">
        <v>101</v>
      </c>
      <c r="X4662">
        <v>97</v>
      </c>
      <c r="Y4662">
        <v>93</v>
      </c>
      <c r="Z4662">
        <v>83</v>
      </c>
      <c r="AA4662">
        <v>90</v>
      </c>
      <c r="AB4662">
        <v>91</v>
      </c>
      <c r="AC4662">
        <v>92</v>
      </c>
      <c r="AD4662">
        <v>97</v>
      </c>
      <c r="AE4662">
        <v>102</v>
      </c>
      <c r="AF4662">
        <v>101</v>
      </c>
      <c r="AG4662">
        <v>102</v>
      </c>
      <c r="AH4662">
        <v>101</v>
      </c>
      <c r="AI4662">
        <v>101</v>
      </c>
      <c r="AJ4662">
        <v>99</v>
      </c>
      <c r="AK4662">
        <v>98</v>
      </c>
      <c r="AL4662">
        <v>100</v>
      </c>
      <c r="AM4662">
        <v>99</v>
      </c>
      <c r="AN4662" s="5">
        <v>99</v>
      </c>
      <c r="AO4662" s="5">
        <v>103</v>
      </c>
      <c r="AP4662" s="5">
        <v>106</v>
      </c>
      <c r="AQ4662" s="5">
        <v>108</v>
      </c>
      <c r="AR4662" s="5">
        <v>110</v>
      </c>
      <c r="AS4662" s="5">
        <v>111</v>
      </c>
      <c r="AT4662" s="5">
        <v>112</v>
      </c>
      <c r="AU4662" s="5">
        <v>112</v>
      </c>
      <c r="AV4662" s="5">
        <v>110</v>
      </c>
      <c r="AW4662" s="5">
        <v>110</v>
      </c>
      <c r="AX4662" s="5">
        <v>110</v>
      </c>
      <c r="AY4662" s="5">
        <v>109</v>
      </c>
      <c r="AZ4662" s="5">
        <v>104</v>
      </c>
      <c r="BA4662" s="5">
        <v>102</v>
      </c>
      <c r="BB4662" s="5">
        <v>101</v>
      </c>
      <c r="BC4662" s="5">
        <v>103</v>
      </c>
      <c r="BD4662" s="5">
        <v>104</v>
      </c>
      <c r="BE4662" s="5">
        <v>103</v>
      </c>
      <c r="BF4662" s="5">
        <v>104</v>
      </c>
      <c r="BG4662" s="5">
        <v>105</v>
      </c>
      <c r="BH4662" s="5">
        <v>106</v>
      </c>
      <c r="BI4662" s="5">
        <v>107</v>
      </c>
      <c r="BJ4662" s="5">
        <v>106</v>
      </c>
      <c r="BK4662" s="5">
        <v>106</v>
      </c>
      <c r="BL4662" s="5">
        <v>105</v>
      </c>
      <c r="BM4662" s="5">
        <v>102</v>
      </c>
      <c r="BN4662" s="5">
        <v>98</v>
      </c>
      <c r="BO4662" s="5">
        <v>97</v>
      </c>
      <c r="BP4662" s="5">
        <v>98</v>
      </c>
      <c r="BQ4662" s="5">
        <v>97</v>
      </c>
      <c r="BR4662" s="5">
        <v>101</v>
      </c>
      <c r="BS4662">
        <v>97</v>
      </c>
      <c r="BT4662">
        <v>99</v>
      </c>
      <c r="BU4662">
        <v>102</v>
      </c>
      <c r="BV4662">
        <v>106</v>
      </c>
      <c r="BW4662">
        <v>106</v>
      </c>
      <c r="BX4662">
        <v>107</v>
      </c>
      <c r="BY4662">
        <v>103</v>
      </c>
      <c r="BZ4662">
        <v>104</v>
      </c>
      <c r="CA4662">
        <v>104</v>
      </c>
      <c r="CB4662">
        <v>106</v>
      </c>
      <c r="CC4662">
        <v>102</v>
      </c>
      <c r="CD4662">
        <v>98</v>
      </c>
      <c r="CE4662">
        <v>95</v>
      </c>
      <c r="CF4662">
        <v>94</v>
      </c>
      <c r="CG4662">
        <v>96</v>
      </c>
      <c r="CH4662">
        <v>100</v>
      </c>
      <c r="CI4662">
        <v>97</v>
      </c>
      <c r="CJ4662">
        <v>98</v>
      </c>
      <c r="CK4662">
        <v>102</v>
      </c>
      <c r="CL4662">
        <v>102</v>
      </c>
      <c r="CM4662">
        <v>100</v>
      </c>
      <c r="CN4662">
        <v>95</v>
      </c>
      <c r="CO4662">
        <v>90</v>
      </c>
      <c r="CP4662">
        <v>87</v>
      </c>
      <c r="CQ4662">
        <v>86</v>
      </c>
      <c r="CR4662">
        <v>92</v>
      </c>
      <c r="CS4662">
        <v>98</v>
      </c>
      <c r="CT4662">
        <v>97</v>
      </c>
      <c r="CU4662">
        <v>99</v>
      </c>
      <c r="CV4662">
        <v>101</v>
      </c>
      <c r="CW4662">
        <v>101</v>
      </c>
      <c r="CX4662" t="s">
        <v>5</v>
      </c>
      <c r="CY4662" t="s">
        <v>221</v>
      </c>
      <c r="CZ4662" s="1">
        <f t="shared" si="5650"/>
        <v>0.93046990446243838</v>
      </c>
      <c r="DA4662" s="4">
        <f t="shared" si="5651"/>
        <v>104.80645161290323</v>
      </c>
      <c r="DB4662" s="4"/>
      <c r="DC4662" s="4"/>
      <c r="DD4662" s="4"/>
    </row>
    <row r="4663" spans="1:108" x14ac:dyDescent="0.25">
      <c r="A4663" t="s">
        <v>226</v>
      </c>
      <c r="B4663">
        <v>34.684699999999999</v>
      </c>
      <c r="C4663">
        <v>-117.82080000000001</v>
      </c>
      <c r="D4663">
        <v>2590</v>
      </c>
      <c r="E4663" t="s">
        <v>1</v>
      </c>
      <c r="F4663">
        <v>215.5</v>
      </c>
      <c r="G4663">
        <v>2024</v>
      </c>
      <c r="H4663">
        <v>8</v>
      </c>
      <c r="I4663" t="s">
        <v>260</v>
      </c>
      <c r="J4663">
        <v>91</v>
      </c>
      <c r="K4663">
        <v>89</v>
      </c>
      <c r="L4663">
        <v>93</v>
      </c>
      <c r="M4663">
        <v>99</v>
      </c>
      <c r="N4663">
        <v>106</v>
      </c>
      <c r="O4663">
        <v>104</v>
      </c>
      <c r="P4663">
        <v>96</v>
      </c>
      <c r="Q4663">
        <v>92</v>
      </c>
      <c r="R4663">
        <v>90</v>
      </c>
      <c r="S4663">
        <v>99</v>
      </c>
      <c r="T4663">
        <v>104</v>
      </c>
      <c r="U4663">
        <v>98</v>
      </c>
      <c r="V4663">
        <v>94</v>
      </c>
      <c r="W4663">
        <v>102</v>
      </c>
      <c r="X4663">
        <v>97</v>
      </c>
      <c r="Y4663">
        <v>94</v>
      </c>
      <c r="Z4663">
        <v>83</v>
      </c>
      <c r="AA4663">
        <v>92</v>
      </c>
      <c r="AB4663">
        <v>92</v>
      </c>
      <c r="AC4663">
        <v>94</v>
      </c>
      <c r="AD4663">
        <v>99</v>
      </c>
      <c r="AE4663">
        <v>105</v>
      </c>
      <c r="AF4663">
        <v>102</v>
      </c>
      <c r="AG4663">
        <v>102</v>
      </c>
      <c r="AH4663">
        <v>99</v>
      </c>
      <c r="AI4663">
        <v>101</v>
      </c>
      <c r="AJ4663">
        <v>98</v>
      </c>
      <c r="AK4663">
        <v>96</v>
      </c>
      <c r="AL4663">
        <v>99</v>
      </c>
      <c r="AM4663">
        <v>99</v>
      </c>
      <c r="AN4663" s="5">
        <v>98</v>
      </c>
      <c r="AO4663" s="5">
        <v>106</v>
      </c>
      <c r="AP4663" s="5">
        <v>108</v>
      </c>
      <c r="AQ4663" s="5">
        <v>111</v>
      </c>
      <c r="AR4663" s="5">
        <v>113</v>
      </c>
      <c r="AS4663" s="5">
        <v>115</v>
      </c>
      <c r="AT4663" s="5">
        <v>113</v>
      </c>
      <c r="AU4663" s="5">
        <v>113</v>
      </c>
      <c r="AV4663" s="5">
        <v>111</v>
      </c>
      <c r="AW4663" s="5">
        <v>110</v>
      </c>
      <c r="AX4663" s="5">
        <v>111</v>
      </c>
      <c r="AY4663" s="5">
        <v>109</v>
      </c>
      <c r="AZ4663" s="5">
        <v>105</v>
      </c>
      <c r="BA4663" s="5">
        <v>103</v>
      </c>
      <c r="BB4663" s="5">
        <v>102</v>
      </c>
      <c r="BC4663" s="5">
        <v>104</v>
      </c>
      <c r="BD4663" s="5">
        <v>104</v>
      </c>
      <c r="BE4663" s="5">
        <v>105</v>
      </c>
      <c r="BF4663" s="5">
        <v>104</v>
      </c>
      <c r="BG4663" s="5">
        <v>107</v>
      </c>
      <c r="BH4663" s="5">
        <v>109</v>
      </c>
      <c r="BI4663" s="5">
        <v>106</v>
      </c>
      <c r="BJ4663" s="5">
        <v>109</v>
      </c>
      <c r="BK4663" s="5">
        <v>108</v>
      </c>
      <c r="BL4663" s="5">
        <v>106</v>
      </c>
      <c r="BM4663" s="5">
        <v>103</v>
      </c>
      <c r="BN4663" s="5">
        <v>97</v>
      </c>
      <c r="BO4663" s="5">
        <v>94</v>
      </c>
      <c r="BP4663" s="5">
        <v>97</v>
      </c>
      <c r="BQ4663" s="5">
        <v>97</v>
      </c>
      <c r="BR4663" s="5">
        <v>102</v>
      </c>
      <c r="BS4663">
        <v>101</v>
      </c>
      <c r="BT4663">
        <v>98</v>
      </c>
      <c r="BU4663">
        <v>103</v>
      </c>
      <c r="BV4663">
        <v>107</v>
      </c>
      <c r="BW4663">
        <v>107</v>
      </c>
      <c r="BX4663">
        <v>108</v>
      </c>
      <c r="BY4663">
        <v>103</v>
      </c>
      <c r="BZ4663">
        <v>104</v>
      </c>
      <c r="CA4663">
        <v>106</v>
      </c>
      <c r="CB4663">
        <v>107</v>
      </c>
      <c r="CC4663">
        <v>103</v>
      </c>
      <c r="CD4663">
        <v>98</v>
      </c>
      <c r="CE4663">
        <v>96</v>
      </c>
      <c r="CF4663">
        <v>95</v>
      </c>
      <c r="CG4663">
        <v>97</v>
      </c>
      <c r="CH4663">
        <v>101</v>
      </c>
      <c r="CI4663">
        <v>97</v>
      </c>
      <c r="CJ4663">
        <v>99</v>
      </c>
      <c r="CK4663">
        <v>102</v>
      </c>
      <c r="CL4663">
        <v>102</v>
      </c>
      <c r="CM4663">
        <v>100</v>
      </c>
      <c r="CN4663">
        <v>93</v>
      </c>
      <c r="CO4663">
        <v>88</v>
      </c>
      <c r="CP4663">
        <v>86</v>
      </c>
      <c r="CQ4663">
        <v>88</v>
      </c>
      <c r="CR4663">
        <v>95</v>
      </c>
      <c r="CS4663">
        <v>101</v>
      </c>
      <c r="CT4663">
        <v>99</v>
      </c>
      <c r="CU4663">
        <v>101</v>
      </c>
      <c r="CV4663">
        <v>102</v>
      </c>
      <c r="CW4663">
        <v>103</v>
      </c>
      <c r="CX4663" t="s">
        <v>5</v>
      </c>
      <c r="CY4663" t="s">
        <v>227</v>
      </c>
      <c r="CZ4663" s="1">
        <f t="shared" si="5650"/>
        <v>0.89619238557304814</v>
      </c>
      <c r="DA4663" s="4">
        <f t="shared" si="5651"/>
        <v>105.80645161290323</v>
      </c>
      <c r="DB4663" s="4"/>
      <c r="DC4663" s="4"/>
      <c r="DD4663" s="4"/>
    </row>
    <row r="4664" spans="1:108" x14ac:dyDescent="0.25">
      <c r="A4664" t="s">
        <v>37</v>
      </c>
      <c r="B4664">
        <v>36.261400000000002</v>
      </c>
      <c r="C4664">
        <v>-116.0564</v>
      </c>
      <c r="D4664">
        <v>2573</v>
      </c>
      <c r="E4664" t="s">
        <v>1</v>
      </c>
      <c r="F4664">
        <v>75.900000000000006</v>
      </c>
      <c r="G4664">
        <v>2024</v>
      </c>
      <c r="H4664">
        <v>8</v>
      </c>
      <c r="I4664" t="s">
        <v>260</v>
      </c>
      <c r="J4664">
        <v>96</v>
      </c>
      <c r="K4664">
        <v>95</v>
      </c>
      <c r="L4664">
        <v>98</v>
      </c>
      <c r="M4664">
        <v>100</v>
      </c>
      <c r="N4664">
        <v>105</v>
      </c>
      <c r="O4664">
        <v>108</v>
      </c>
      <c r="P4664">
        <v>104</v>
      </c>
      <c r="Q4664">
        <v>102</v>
      </c>
      <c r="R4664">
        <v>98</v>
      </c>
      <c r="S4664">
        <v>100</v>
      </c>
      <c r="T4664">
        <v>105</v>
      </c>
      <c r="U4664">
        <v>104</v>
      </c>
      <c r="V4664">
        <v>99</v>
      </c>
      <c r="W4664">
        <v>103</v>
      </c>
      <c r="X4664">
        <v>102</v>
      </c>
      <c r="Y4664">
        <v>98</v>
      </c>
      <c r="Z4664">
        <v>95</v>
      </c>
      <c r="AA4664">
        <v>88</v>
      </c>
      <c r="AB4664">
        <v>95</v>
      </c>
      <c r="AC4664">
        <v>100</v>
      </c>
      <c r="AD4664">
        <v>102</v>
      </c>
      <c r="AE4664">
        <v>105</v>
      </c>
      <c r="AF4664">
        <v>106</v>
      </c>
      <c r="AG4664">
        <v>107</v>
      </c>
      <c r="AH4664">
        <v>107</v>
      </c>
      <c r="AI4664">
        <v>105</v>
      </c>
      <c r="AJ4664">
        <v>104</v>
      </c>
      <c r="AK4664">
        <v>101</v>
      </c>
      <c r="AL4664">
        <v>102</v>
      </c>
      <c r="AM4664">
        <v>102</v>
      </c>
      <c r="AN4664" s="5">
        <v>101</v>
      </c>
      <c r="AO4664" s="5">
        <v>105</v>
      </c>
      <c r="AP4664" s="5">
        <v>108</v>
      </c>
      <c r="AQ4664" s="5">
        <v>109</v>
      </c>
      <c r="AR4664" s="5">
        <v>110</v>
      </c>
      <c r="AS4664" s="5">
        <v>110</v>
      </c>
      <c r="AT4664" s="5">
        <v>112</v>
      </c>
      <c r="AU4664" s="5">
        <v>113</v>
      </c>
      <c r="AV4664" s="5">
        <v>114</v>
      </c>
      <c r="AW4664" s="5">
        <v>113</v>
      </c>
      <c r="AX4664" s="5">
        <v>114</v>
      </c>
      <c r="AY4664" s="5">
        <v>113</v>
      </c>
      <c r="AZ4664" s="5">
        <v>108</v>
      </c>
      <c r="BA4664" s="5">
        <v>106</v>
      </c>
      <c r="BB4664" s="5">
        <v>104</v>
      </c>
      <c r="BC4664" s="5">
        <v>106</v>
      </c>
      <c r="BD4664" s="5">
        <v>107</v>
      </c>
      <c r="BE4664" s="5">
        <v>107</v>
      </c>
      <c r="BF4664" s="5">
        <v>108</v>
      </c>
      <c r="BG4664" s="5">
        <v>110</v>
      </c>
      <c r="BH4664" s="5">
        <v>110</v>
      </c>
      <c r="BI4664" s="5">
        <v>110</v>
      </c>
      <c r="BJ4664" s="5">
        <v>109</v>
      </c>
      <c r="BK4664" s="5">
        <v>108</v>
      </c>
      <c r="BL4664" s="5">
        <v>109</v>
      </c>
      <c r="BM4664" s="5">
        <v>106</v>
      </c>
      <c r="BN4664" s="5">
        <v>102</v>
      </c>
      <c r="BO4664" s="5">
        <v>99</v>
      </c>
      <c r="BP4664" s="5">
        <v>100</v>
      </c>
      <c r="BQ4664" s="5">
        <v>100</v>
      </c>
      <c r="BR4664" s="5">
        <v>104</v>
      </c>
      <c r="BS4664">
        <v>104</v>
      </c>
      <c r="BT4664">
        <v>100</v>
      </c>
      <c r="BU4664">
        <v>105</v>
      </c>
      <c r="BV4664">
        <v>108</v>
      </c>
      <c r="BW4664">
        <v>108</v>
      </c>
      <c r="BX4664">
        <v>109</v>
      </c>
      <c r="BY4664">
        <v>106</v>
      </c>
      <c r="BZ4664">
        <v>107</v>
      </c>
      <c r="CA4664">
        <v>105</v>
      </c>
      <c r="CB4664">
        <v>107</v>
      </c>
      <c r="CC4664">
        <v>104</v>
      </c>
      <c r="CD4664">
        <v>101</v>
      </c>
      <c r="CE4664">
        <v>100</v>
      </c>
      <c r="CF4664">
        <v>99</v>
      </c>
      <c r="CG4664">
        <v>100</v>
      </c>
      <c r="CH4664">
        <v>102</v>
      </c>
      <c r="CI4664">
        <v>101</v>
      </c>
      <c r="CJ4664">
        <v>100</v>
      </c>
      <c r="CK4664">
        <v>103</v>
      </c>
      <c r="CL4664">
        <v>104</v>
      </c>
      <c r="CM4664">
        <v>101</v>
      </c>
      <c r="CN4664">
        <v>98</v>
      </c>
      <c r="CO4664">
        <v>92</v>
      </c>
      <c r="CP4664">
        <v>89</v>
      </c>
      <c r="CQ4664">
        <v>86</v>
      </c>
      <c r="CR4664">
        <v>94</v>
      </c>
      <c r="CS4664">
        <v>99</v>
      </c>
      <c r="CT4664">
        <v>100</v>
      </c>
      <c r="CU4664">
        <v>101</v>
      </c>
      <c r="CV4664">
        <v>102</v>
      </c>
      <c r="CW4664">
        <v>104</v>
      </c>
      <c r="CX4664" t="s">
        <v>2</v>
      </c>
      <c r="CY4664" t="s">
        <v>38</v>
      </c>
      <c r="CZ4664" s="1">
        <f t="shared" si="5650"/>
        <v>0.926682669122184</v>
      </c>
      <c r="DA4664" s="4">
        <f t="shared" si="5651"/>
        <v>107.58064516129032</v>
      </c>
      <c r="DB4664" s="4"/>
      <c r="DC4664" s="4"/>
      <c r="DD4664" s="4"/>
    </row>
    <row r="4665" spans="1:108" x14ac:dyDescent="0.25">
      <c r="A4665" t="s">
        <v>255</v>
      </c>
      <c r="B4665">
        <v>35.976100000000002</v>
      </c>
      <c r="C4665">
        <v>-115.13249999999999</v>
      </c>
      <c r="D4665">
        <v>2458</v>
      </c>
      <c r="E4665" t="s">
        <v>1</v>
      </c>
      <c r="F4665">
        <v>164.6</v>
      </c>
      <c r="G4665">
        <v>2024</v>
      </c>
      <c r="H4665">
        <v>8</v>
      </c>
      <c r="I4665" t="s">
        <v>260</v>
      </c>
      <c r="J4665">
        <v>99</v>
      </c>
      <c r="K4665">
        <v>98</v>
      </c>
      <c r="L4665">
        <v>101</v>
      </c>
      <c r="M4665">
        <v>101</v>
      </c>
      <c r="P4665">
        <v>108</v>
      </c>
      <c r="Q4665">
        <v>105</v>
      </c>
      <c r="R4665">
        <v>101</v>
      </c>
      <c r="S4665">
        <v>101</v>
      </c>
      <c r="T4665">
        <v>106</v>
      </c>
      <c r="U4665">
        <v>106</v>
      </c>
      <c r="V4665">
        <v>103</v>
      </c>
      <c r="W4665">
        <v>106</v>
      </c>
      <c r="X4665">
        <v>105</v>
      </c>
      <c r="Y4665">
        <v>102</v>
      </c>
      <c r="Z4665">
        <v>99</v>
      </c>
      <c r="AA4665">
        <v>89</v>
      </c>
      <c r="AB4665">
        <v>98</v>
      </c>
      <c r="AC4665">
        <v>103</v>
      </c>
      <c r="AD4665">
        <v>107</v>
      </c>
      <c r="AE4665">
        <v>109</v>
      </c>
      <c r="AF4665">
        <v>109</v>
      </c>
      <c r="AG4665">
        <v>110</v>
      </c>
      <c r="AH4665">
        <v>108</v>
      </c>
      <c r="AI4665">
        <v>108</v>
      </c>
      <c r="AJ4665">
        <v>107</v>
      </c>
      <c r="AK4665">
        <v>106</v>
      </c>
      <c r="AL4665">
        <v>106</v>
      </c>
      <c r="AM4665">
        <v>106</v>
      </c>
      <c r="AN4665" s="5">
        <v>105</v>
      </c>
      <c r="AO4665" s="5">
        <v>106</v>
      </c>
      <c r="AP4665" s="5">
        <v>111</v>
      </c>
      <c r="AQ4665" s="5">
        <v>111</v>
      </c>
      <c r="AR4665" s="5">
        <v>110</v>
      </c>
      <c r="AS4665" s="5">
        <v>113</v>
      </c>
      <c r="AT4665" s="5">
        <v>115</v>
      </c>
      <c r="AU4665" s="5">
        <v>113</v>
      </c>
      <c r="AV4665" s="5">
        <v>117</v>
      </c>
      <c r="AW4665" s="5">
        <v>117</v>
      </c>
      <c r="AX4665" s="5">
        <v>116</v>
      </c>
      <c r="AY4665" s="5">
        <v>113</v>
      </c>
      <c r="AZ4665" s="5">
        <v>107</v>
      </c>
      <c r="BA4665" s="5">
        <v>104</v>
      </c>
      <c r="BB4665" s="5">
        <v>108</v>
      </c>
      <c r="BC4665" s="5">
        <v>108</v>
      </c>
      <c r="BD4665" s="5">
        <v>108</v>
      </c>
      <c r="BE4665" s="5">
        <v>105</v>
      </c>
      <c r="BF4665" s="5">
        <v>109</v>
      </c>
      <c r="BG4665" s="5">
        <v>111</v>
      </c>
      <c r="BH4665" s="5">
        <v>111</v>
      </c>
      <c r="BI4665" s="5">
        <v>109</v>
      </c>
      <c r="BJ4665" s="5">
        <v>109</v>
      </c>
      <c r="BK4665" s="5">
        <v>110</v>
      </c>
      <c r="BL4665" s="5">
        <v>111</v>
      </c>
      <c r="BM4665" s="5">
        <v>108</v>
      </c>
      <c r="BN4665" s="5">
        <v>104</v>
      </c>
      <c r="BO4665" s="5">
        <v>102</v>
      </c>
      <c r="BP4665" s="5">
        <v>103</v>
      </c>
      <c r="BQ4665" s="5">
        <v>103</v>
      </c>
      <c r="BR4665" s="5">
        <v>106</v>
      </c>
      <c r="BS4665">
        <v>107</v>
      </c>
      <c r="BT4665">
        <v>102</v>
      </c>
      <c r="BU4665">
        <v>109</v>
      </c>
      <c r="BV4665">
        <v>111</v>
      </c>
      <c r="BW4665">
        <v>111</v>
      </c>
      <c r="BX4665">
        <v>113</v>
      </c>
      <c r="BY4665">
        <v>107</v>
      </c>
      <c r="BZ4665">
        <v>106</v>
      </c>
      <c r="CA4665">
        <v>104</v>
      </c>
      <c r="CB4665">
        <v>108</v>
      </c>
      <c r="CC4665">
        <v>105</v>
      </c>
      <c r="CD4665">
        <v>103</v>
      </c>
      <c r="CE4665">
        <v>102</v>
      </c>
      <c r="CF4665">
        <v>102</v>
      </c>
      <c r="CG4665">
        <v>104</v>
      </c>
      <c r="CH4665">
        <v>107</v>
      </c>
      <c r="CI4665">
        <v>106</v>
      </c>
      <c r="CJ4665">
        <v>102</v>
      </c>
      <c r="CK4665">
        <v>106</v>
      </c>
      <c r="CL4665">
        <v>108</v>
      </c>
      <c r="CM4665">
        <v>106</v>
      </c>
      <c r="CN4665">
        <v>103</v>
      </c>
      <c r="CO4665">
        <v>97</v>
      </c>
      <c r="CP4665">
        <v>95</v>
      </c>
      <c r="CQ4665">
        <v>92</v>
      </c>
      <c r="CR4665">
        <v>94</v>
      </c>
      <c r="CS4665">
        <v>102</v>
      </c>
      <c r="CT4665">
        <v>103</v>
      </c>
      <c r="CU4665">
        <v>103</v>
      </c>
      <c r="CV4665">
        <v>103</v>
      </c>
      <c r="CW4665">
        <v>104</v>
      </c>
      <c r="CX4665" t="s">
        <v>2</v>
      </c>
      <c r="CY4665" t="s">
        <v>256</v>
      </c>
      <c r="CZ4665" s="1">
        <f t="shared" si="5650"/>
        <v>0.8627865381732206</v>
      </c>
      <c r="DA4665" s="4">
        <f t="shared" si="5651"/>
        <v>109.12903225806451</v>
      </c>
      <c r="DB4665" s="4"/>
      <c r="DC4665" s="4"/>
      <c r="DD4665" s="4"/>
    </row>
    <row r="4666" spans="1:108" x14ac:dyDescent="0.25">
      <c r="A4666" t="s">
        <v>217</v>
      </c>
      <c r="B4666">
        <v>36.046900000000001</v>
      </c>
      <c r="C4666">
        <v>-115.18470000000001</v>
      </c>
      <c r="D4666">
        <v>2275</v>
      </c>
      <c r="E4666" t="s">
        <v>1</v>
      </c>
      <c r="F4666">
        <v>157.6</v>
      </c>
      <c r="G4666">
        <v>2024</v>
      </c>
      <c r="H4666">
        <v>8</v>
      </c>
      <c r="I4666" t="s">
        <v>260</v>
      </c>
      <c r="J4666">
        <v>98</v>
      </c>
      <c r="K4666">
        <v>98</v>
      </c>
      <c r="L4666">
        <v>100</v>
      </c>
      <c r="M4666">
        <v>101</v>
      </c>
      <c r="N4666">
        <v>107</v>
      </c>
      <c r="O4666">
        <v>110</v>
      </c>
      <c r="P4666">
        <v>108</v>
      </c>
      <c r="Q4666">
        <v>105</v>
      </c>
      <c r="R4666">
        <v>100</v>
      </c>
      <c r="S4666">
        <v>101</v>
      </c>
      <c r="T4666">
        <v>106</v>
      </c>
      <c r="U4666">
        <v>107</v>
      </c>
      <c r="V4666">
        <v>102</v>
      </c>
      <c r="W4666">
        <v>105</v>
      </c>
      <c r="X4666">
        <v>104</v>
      </c>
      <c r="Y4666">
        <v>102</v>
      </c>
      <c r="Z4666">
        <v>98</v>
      </c>
      <c r="AA4666">
        <v>89</v>
      </c>
      <c r="AB4666">
        <v>98</v>
      </c>
      <c r="AC4666">
        <v>103</v>
      </c>
      <c r="AD4666">
        <v>106</v>
      </c>
      <c r="AE4666">
        <v>108</v>
      </c>
      <c r="AF4666">
        <v>108</v>
      </c>
      <c r="AG4666">
        <v>110</v>
      </c>
      <c r="AH4666">
        <v>109</v>
      </c>
      <c r="AI4666">
        <v>107</v>
      </c>
      <c r="AJ4666">
        <v>106</v>
      </c>
      <c r="AK4666">
        <v>104</v>
      </c>
      <c r="AL4666">
        <v>106</v>
      </c>
      <c r="AM4666">
        <v>104</v>
      </c>
      <c r="AN4666" s="5">
        <v>104</v>
      </c>
      <c r="AO4666" s="5">
        <v>106</v>
      </c>
      <c r="AP4666" s="5">
        <v>110</v>
      </c>
      <c r="AQ4666" s="5">
        <v>110</v>
      </c>
      <c r="AR4666" s="5">
        <v>110</v>
      </c>
      <c r="AS4666" s="5">
        <v>114</v>
      </c>
      <c r="AT4666" s="5">
        <v>116</v>
      </c>
      <c r="AU4666" s="5">
        <v>113</v>
      </c>
      <c r="AV4666" s="5">
        <v>115</v>
      </c>
      <c r="AW4666" s="5">
        <v>115</v>
      </c>
      <c r="AX4666" s="5">
        <v>116</v>
      </c>
      <c r="AY4666" s="5">
        <v>113</v>
      </c>
      <c r="AZ4666" s="5">
        <v>107</v>
      </c>
      <c r="BA4666" s="5">
        <v>104</v>
      </c>
      <c r="BB4666" s="5">
        <v>107</v>
      </c>
      <c r="BC4666" s="5">
        <v>108</v>
      </c>
      <c r="BD4666" s="5">
        <v>109</v>
      </c>
      <c r="BE4666" s="5">
        <v>105</v>
      </c>
      <c r="BF4666" s="5">
        <v>108</v>
      </c>
      <c r="BG4666" s="5">
        <v>110</v>
      </c>
      <c r="BH4666" s="5">
        <v>110</v>
      </c>
      <c r="BI4666" s="5">
        <v>109</v>
      </c>
      <c r="BJ4666" s="5">
        <v>106</v>
      </c>
      <c r="BK4666" s="5">
        <v>110</v>
      </c>
      <c r="BL4666" s="5">
        <v>110</v>
      </c>
      <c r="BM4666" s="5">
        <v>108</v>
      </c>
      <c r="BN4666" s="5">
        <v>103</v>
      </c>
      <c r="BO4666" s="5">
        <v>101</v>
      </c>
      <c r="BP4666" s="5">
        <v>102</v>
      </c>
      <c r="BQ4666" s="5">
        <v>103</v>
      </c>
      <c r="BR4666" s="5">
        <v>107</v>
      </c>
      <c r="BS4666">
        <v>106</v>
      </c>
      <c r="BT4666">
        <v>102</v>
      </c>
      <c r="BU4666">
        <v>107</v>
      </c>
      <c r="BV4666">
        <v>110</v>
      </c>
      <c r="BW4666">
        <v>111</v>
      </c>
      <c r="BX4666">
        <v>111</v>
      </c>
      <c r="BY4666">
        <v>107</v>
      </c>
      <c r="BZ4666">
        <v>106</v>
      </c>
      <c r="CA4666">
        <v>103</v>
      </c>
      <c r="CB4666">
        <v>107</v>
      </c>
      <c r="CC4666">
        <v>104</v>
      </c>
      <c r="CD4666">
        <v>102</v>
      </c>
      <c r="CE4666">
        <v>101</v>
      </c>
      <c r="CF4666">
        <v>101</v>
      </c>
      <c r="CG4666">
        <v>104</v>
      </c>
      <c r="CH4666">
        <v>106</v>
      </c>
      <c r="CI4666">
        <v>105</v>
      </c>
      <c r="CJ4666">
        <v>103</v>
      </c>
      <c r="CK4666">
        <v>106</v>
      </c>
      <c r="CL4666">
        <v>107</v>
      </c>
      <c r="CM4666">
        <v>104</v>
      </c>
      <c r="CN4666">
        <v>103</v>
      </c>
      <c r="CO4666">
        <v>96</v>
      </c>
      <c r="CP4666">
        <v>93</v>
      </c>
      <c r="CQ4666">
        <v>92</v>
      </c>
      <c r="CR4666">
        <v>95</v>
      </c>
      <c r="CS4666">
        <v>101</v>
      </c>
      <c r="CT4666">
        <v>103</v>
      </c>
      <c r="CU4666">
        <v>104</v>
      </c>
      <c r="CV4666">
        <v>104</v>
      </c>
      <c r="CW4666">
        <v>104</v>
      </c>
      <c r="CX4666" t="s">
        <v>2</v>
      </c>
      <c r="CY4666" t="s">
        <v>218</v>
      </c>
      <c r="CZ4666" s="1">
        <f t="shared" si="5650"/>
        <v>0.8781934748445539</v>
      </c>
      <c r="DA4666" s="4">
        <f t="shared" si="5651"/>
        <v>108.6774193548387</v>
      </c>
      <c r="DB4666" s="4"/>
      <c r="DC4666" s="4"/>
      <c r="DD4666" s="4"/>
    </row>
    <row r="4667" spans="1:108" x14ac:dyDescent="0.25">
      <c r="A4667" t="s">
        <v>79</v>
      </c>
      <c r="B4667">
        <v>35.686399999999999</v>
      </c>
      <c r="C4667">
        <v>-117.6908</v>
      </c>
      <c r="D4667">
        <v>2231</v>
      </c>
      <c r="E4667" t="s">
        <v>1</v>
      </c>
      <c r="F4667">
        <v>113.6</v>
      </c>
      <c r="G4667">
        <v>2024</v>
      </c>
      <c r="H4667">
        <v>8</v>
      </c>
      <c r="I4667" t="s">
        <v>260</v>
      </c>
      <c r="J4667">
        <v>101</v>
      </c>
      <c r="K4667">
        <v>100</v>
      </c>
      <c r="L4667">
        <v>99</v>
      </c>
      <c r="M4667">
        <v>103</v>
      </c>
      <c r="N4667">
        <v>109</v>
      </c>
      <c r="O4667">
        <v>110</v>
      </c>
      <c r="P4667">
        <v>109</v>
      </c>
      <c r="Q4667">
        <v>105</v>
      </c>
      <c r="R4667">
        <v>99</v>
      </c>
      <c r="S4667">
        <v>102</v>
      </c>
      <c r="T4667">
        <v>108</v>
      </c>
      <c r="U4667">
        <v>107</v>
      </c>
      <c r="V4667">
        <v>102</v>
      </c>
      <c r="W4667">
        <v>107</v>
      </c>
      <c r="X4667">
        <v>105</v>
      </c>
      <c r="Y4667">
        <v>103</v>
      </c>
      <c r="Z4667">
        <v>100</v>
      </c>
      <c r="AA4667">
        <v>94</v>
      </c>
      <c r="AB4667">
        <v>97</v>
      </c>
      <c r="AC4667">
        <v>99</v>
      </c>
      <c r="AD4667">
        <v>104</v>
      </c>
      <c r="AE4667">
        <v>109</v>
      </c>
      <c r="AF4667">
        <v>109</v>
      </c>
      <c r="AG4667">
        <v>111</v>
      </c>
      <c r="AH4667">
        <v>109</v>
      </c>
      <c r="AI4667">
        <v>109</v>
      </c>
      <c r="AJ4667">
        <v>108</v>
      </c>
      <c r="AK4667">
        <v>106</v>
      </c>
      <c r="AL4667">
        <v>106</v>
      </c>
      <c r="AM4667">
        <v>106</v>
      </c>
      <c r="AN4667" s="5">
        <v>105</v>
      </c>
      <c r="AO4667" s="5">
        <v>109</v>
      </c>
      <c r="AP4667" s="5">
        <v>113</v>
      </c>
      <c r="AQ4667" s="5">
        <v>114</v>
      </c>
      <c r="AR4667" s="5">
        <v>115</v>
      </c>
      <c r="AS4667" s="5">
        <v>117</v>
      </c>
      <c r="AT4667" s="5">
        <v>118</v>
      </c>
      <c r="AU4667" s="5">
        <v>118</v>
      </c>
      <c r="AV4667" s="5">
        <v>117</v>
      </c>
      <c r="AW4667" s="5">
        <v>116</v>
      </c>
      <c r="AX4667" s="5">
        <v>116</v>
      </c>
      <c r="AY4667" s="5">
        <v>117</v>
      </c>
      <c r="AZ4667" s="5">
        <v>112</v>
      </c>
      <c r="BA4667" s="5">
        <v>108</v>
      </c>
      <c r="BB4667" s="5">
        <v>107</v>
      </c>
      <c r="BC4667" s="5">
        <v>109</v>
      </c>
      <c r="BD4667" s="5">
        <v>109</v>
      </c>
      <c r="BE4667" s="5">
        <v>109</v>
      </c>
      <c r="BF4667" s="5">
        <v>109</v>
      </c>
      <c r="BG4667" s="5">
        <v>111</v>
      </c>
      <c r="BH4667" s="5">
        <v>112</v>
      </c>
      <c r="BI4667" s="5">
        <v>113</v>
      </c>
      <c r="BJ4667" s="5">
        <v>112</v>
      </c>
      <c r="BK4667" s="5">
        <v>112</v>
      </c>
      <c r="BL4667" s="5">
        <v>112</v>
      </c>
      <c r="BM4667" s="5">
        <v>111</v>
      </c>
      <c r="BN4667" s="5">
        <v>102</v>
      </c>
      <c r="BO4667" s="5">
        <v>102</v>
      </c>
      <c r="BP4667" s="5">
        <v>104</v>
      </c>
      <c r="BQ4667" s="5">
        <v>103</v>
      </c>
      <c r="BR4667" s="5">
        <v>106</v>
      </c>
      <c r="BS4667">
        <v>106</v>
      </c>
      <c r="BT4667">
        <v>102</v>
      </c>
      <c r="BU4667">
        <v>108</v>
      </c>
      <c r="BV4667">
        <v>111</v>
      </c>
      <c r="BW4667">
        <v>112</v>
      </c>
      <c r="BX4667">
        <v>112</v>
      </c>
      <c r="BY4667">
        <v>112</v>
      </c>
      <c r="BZ4667">
        <v>111</v>
      </c>
      <c r="CA4667">
        <v>110</v>
      </c>
      <c r="CB4667">
        <v>112</v>
      </c>
      <c r="CC4667">
        <v>111</v>
      </c>
      <c r="CD4667">
        <v>108</v>
      </c>
      <c r="CE4667">
        <v>105</v>
      </c>
      <c r="CF4667">
        <v>102</v>
      </c>
      <c r="CG4667">
        <v>103</v>
      </c>
      <c r="CH4667">
        <v>105</v>
      </c>
      <c r="CI4667">
        <v>102</v>
      </c>
      <c r="CJ4667">
        <v>101</v>
      </c>
      <c r="CK4667">
        <v>106</v>
      </c>
      <c r="CL4667">
        <v>107</v>
      </c>
      <c r="CM4667">
        <v>103</v>
      </c>
      <c r="CN4667">
        <v>98</v>
      </c>
      <c r="CO4667">
        <v>93</v>
      </c>
      <c r="CP4667">
        <v>91</v>
      </c>
      <c r="CQ4667">
        <v>88</v>
      </c>
      <c r="CR4667">
        <v>97</v>
      </c>
      <c r="CS4667">
        <v>102</v>
      </c>
      <c r="CT4667">
        <v>102</v>
      </c>
      <c r="CU4667">
        <v>104</v>
      </c>
      <c r="CV4667">
        <v>105</v>
      </c>
      <c r="CW4667">
        <v>106</v>
      </c>
      <c r="CX4667" t="s">
        <v>5</v>
      </c>
      <c r="CY4667" t="s">
        <v>80</v>
      </c>
      <c r="CZ4667" s="1">
        <f t="shared" si="5650"/>
        <v>0.91171618489742889</v>
      </c>
      <c r="DA4667" s="4">
        <f t="shared" si="5651"/>
        <v>110.90322580645162</v>
      </c>
      <c r="DB4667" s="4"/>
      <c r="DC4667" s="4"/>
      <c r="DD4667" s="4"/>
    </row>
    <row r="4668" spans="1:108" x14ac:dyDescent="0.25">
      <c r="A4668" t="s">
        <v>164</v>
      </c>
      <c r="B4668">
        <v>34.892800000000001</v>
      </c>
      <c r="C4668">
        <v>-117.0219</v>
      </c>
      <c r="D4668">
        <v>2220</v>
      </c>
      <c r="E4668" t="s">
        <v>1</v>
      </c>
      <c r="F4668">
        <v>175</v>
      </c>
      <c r="G4668">
        <v>2024</v>
      </c>
      <c r="H4668">
        <v>8</v>
      </c>
      <c r="I4668" t="s">
        <v>260</v>
      </c>
      <c r="J4668">
        <v>96</v>
      </c>
      <c r="K4668">
        <v>97</v>
      </c>
      <c r="L4668">
        <v>99</v>
      </c>
      <c r="M4668">
        <v>98</v>
      </c>
      <c r="N4668">
        <v>105</v>
      </c>
      <c r="O4668">
        <v>107</v>
      </c>
      <c r="P4668">
        <v>104</v>
      </c>
      <c r="Q4668">
        <v>100</v>
      </c>
      <c r="R4668">
        <v>96</v>
      </c>
      <c r="S4668">
        <v>99</v>
      </c>
      <c r="T4668">
        <v>104</v>
      </c>
      <c r="U4668">
        <v>103</v>
      </c>
      <c r="V4668">
        <v>98</v>
      </c>
      <c r="W4668">
        <v>104</v>
      </c>
      <c r="X4668">
        <v>101</v>
      </c>
      <c r="Y4668">
        <v>98</v>
      </c>
      <c r="Z4668">
        <v>89</v>
      </c>
      <c r="AA4668">
        <v>91</v>
      </c>
      <c r="AB4668">
        <v>95</v>
      </c>
      <c r="AC4668">
        <v>98</v>
      </c>
      <c r="AD4668">
        <v>101</v>
      </c>
      <c r="AE4668">
        <v>107</v>
      </c>
      <c r="AF4668">
        <v>106</v>
      </c>
      <c r="AG4668">
        <v>108</v>
      </c>
      <c r="AH4668">
        <v>105</v>
      </c>
      <c r="AI4668">
        <v>105</v>
      </c>
      <c r="AJ4668">
        <v>104</v>
      </c>
      <c r="AK4668">
        <v>101</v>
      </c>
      <c r="AL4668">
        <v>103</v>
      </c>
      <c r="AM4668">
        <v>105</v>
      </c>
      <c r="AN4668" s="5">
        <v>102</v>
      </c>
      <c r="AO4668" s="5">
        <v>105</v>
      </c>
      <c r="AP4668" s="5">
        <v>109</v>
      </c>
      <c r="AQ4668" s="5">
        <v>112</v>
      </c>
      <c r="AR4668" s="5">
        <v>113</v>
      </c>
      <c r="AS4668" s="5">
        <v>114</v>
      </c>
      <c r="AT4668" s="5">
        <v>115</v>
      </c>
      <c r="AU4668" s="5">
        <v>115</v>
      </c>
      <c r="AV4668" s="5">
        <v>115</v>
      </c>
      <c r="AW4668" s="5">
        <v>113</v>
      </c>
      <c r="AX4668" s="5">
        <v>114</v>
      </c>
      <c r="AY4668" s="5">
        <v>113</v>
      </c>
      <c r="AZ4668" s="5">
        <v>107</v>
      </c>
      <c r="BA4668" s="5">
        <v>113</v>
      </c>
      <c r="BB4668" s="5">
        <v>103</v>
      </c>
      <c r="BC4668" s="5">
        <v>106</v>
      </c>
      <c r="BD4668" s="5">
        <v>106</v>
      </c>
      <c r="BE4668" s="5">
        <v>107</v>
      </c>
      <c r="BF4668" s="5">
        <v>107</v>
      </c>
      <c r="BG4668" s="5">
        <v>109</v>
      </c>
      <c r="BH4668" s="5">
        <v>109</v>
      </c>
      <c r="BI4668" s="5">
        <v>110</v>
      </c>
      <c r="BJ4668" s="5">
        <v>107</v>
      </c>
      <c r="BK4668" s="5">
        <v>110</v>
      </c>
      <c r="BL4668" s="5">
        <v>109</v>
      </c>
      <c r="BM4668" s="5">
        <v>107</v>
      </c>
      <c r="BN4668" s="5">
        <v>102</v>
      </c>
      <c r="BO4668" s="5">
        <v>100</v>
      </c>
      <c r="BP4668" s="5">
        <v>101</v>
      </c>
      <c r="BQ4668" s="5">
        <v>101</v>
      </c>
      <c r="BR4668" s="5">
        <v>103</v>
      </c>
      <c r="BS4668">
        <v>99</v>
      </c>
      <c r="BT4668">
        <v>100</v>
      </c>
      <c r="BU4668">
        <v>106</v>
      </c>
      <c r="BV4668">
        <v>108</v>
      </c>
      <c r="BW4668">
        <v>109</v>
      </c>
      <c r="BX4668">
        <v>110</v>
      </c>
      <c r="BY4668">
        <v>108</v>
      </c>
      <c r="BZ4668">
        <v>108</v>
      </c>
      <c r="CA4668">
        <v>108</v>
      </c>
      <c r="CB4668">
        <v>106</v>
      </c>
      <c r="CC4668">
        <v>105</v>
      </c>
      <c r="CD4668">
        <v>103</v>
      </c>
      <c r="CE4668">
        <v>100</v>
      </c>
      <c r="CF4668">
        <v>99</v>
      </c>
      <c r="CG4668">
        <v>100</v>
      </c>
      <c r="CH4668">
        <v>103</v>
      </c>
      <c r="CI4668">
        <v>103</v>
      </c>
      <c r="CJ4668">
        <v>101</v>
      </c>
      <c r="CK4668">
        <v>104</v>
      </c>
      <c r="CL4668">
        <v>105</v>
      </c>
      <c r="CM4668">
        <v>104</v>
      </c>
      <c r="CN4668">
        <v>97</v>
      </c>
      <c r="CO4668">
        <v>92</v>
      </c>
      <c r="CP4668">
        <v>89</v>
      </c>
      <c r="CQ4668">
        <v>88</v>
      </c>
      <c r="CR4668">
        <v>93</v>
      </c>
      <c r="CS4668">
        <v>100</v>
      </c>
      <c r="CT4668">
        <v>100</v>
      </c>
      <c r="CU4668">
        <v>101</v>
      </c>
      <c r="CV4668">
        <v>103</v>
      </c>
      <c r="CW4668">
        <v>104</v>
      </c>
      <c r="CX4668" t="s">
        <v>5</v>
      </c>
      <c r="CY4668" t="s">
        <v>20</v>
      </c>
      <c r="CZ4668" s="1">
        <f t="shared" si="5650"/>
        <v>0.91520573791807236</v>
      </c>
      <c r="DA4668" s="4">
        <f t="shared" si="5651"/>
        <v>108.29032258064517</v>
      </c>
      <c r="DB4668" s="4"/>
      <c r="DC4668" s="4"/>
      <c r="DD4668" s="4"/>
    </row>
    <row r="4669" spans="1:108" x14ac:dyDescent="0.25">
      <c r="A4669" t="s">
        <v>230</v>
      </c>
      <c r="B4669">
        <v>36.2119</v>
      </c>
      <c r="C4669">
        <v>-115.1939</v>
      </c>
      <c r="D4669">
        <v>2189</v>
      </c>
      <c r="E4669" t="s">
        <v>1</v>
      </c>
      <c r="F4669">
        <v>152.30000000000001</v>
      </c>
      <c r="G4669">
        <v>2024</v>
      </c>
      <c r="H4669">
        <v>8</v>
      </c>
      <c r="I4669" t="s">
        <v>260</v>
      </c>
      <c r="J4669">
        <v>101</v>
      </c>
      <c r="K4669">
        <v>99</v>
      </c>
      <c r="L4669">
        <v>102</v>
      </c>
      <c r="M4669">
        <v>103</v>
      </c>
      <c r="N4669">
        <v>108</v>
      </c>
      <c r="O4669">
        <v>111</v>
      </c>
      <c r="P4669">
        <v>109</v>
      </c>
      <c r="Q4669">
        <v>107</v>
      </c>
      <c r="R4669">
        <v>102</v>
      </c>
      <c r="S4669">
        <v>103</v>
      </c>
      <c r="T4669">
        <v>107</v>
      </c>
      <c r="U4669">
        <v>109</v>
      </c>
      <c r="V4669">
        <v>104</v>
      </c>
      <c r="W4669">
        <v>106</v>
      </c>
      <c r="X4669">
        <v>108</v>
      </c>
      <c r="Y4669">
        <v>104</v>
      </c>
      <c r="Z4669">
        <v>103</v>
      </c>
      <c r="AA4669">
        <v>91</v>
      </c>
      <c r="AB4669">
        <v>98</v>
      </c>
      <c r="AC4669">
        <v>104</v>
      </c>
      <c r="AD4669">
        <v>107</v>
      </c>
      <c r="AE4669">
        <v>110</v>
      </c>
      <c r="AF4669">
        <v>111</v>
      </c>
      <c r="AG4669">
        <v>112</v>
      </c>
      <c r="AH4669">
        <v>111</v>
      </c>
      <c r="AI4669">
        <v>110</v>
      </c>
      <c r="AJ4669">
        <v>110</v>
      </c>
      <c r="AK4669">
        <v>108</v>
      </c>
      <c r="AL4669">
        <v>108</v>
      </c>
      <c r="AM4669">
        <v>107</v>
      </c>
      <c r="AN4669" s="5">
        <v>107</v>
      </c>
      <c r="AO4669" s="5">
        <v>107</v>
      </c>
      <c r="AP4669" s="5">
        <v>113</v>
      </c>
      <c r="AQ4669" s="5">
        <v>114</v>
      </c>
      <c r="AR4669" s="5">
        <v>112</v>
      </c>
      <c r="AS4669" s="5">
        <v>115</v>
      </c>
      <c r="AT4669" s="5">
        <v>119</v>
      </c>
      <c r="AU4669" s="5">
        <v>114</v>
      </c>
      <c r="AV4669" s="5">
        <v>118</v>
      </c>
      <c r="AW4669" s="5">
        <v>118</v>
      </c>
      <c r="AX4669" s="5">
        <v>117</v>
      </c>
      <c r="AY4669" s="5">
        <v>115</v>
      </c>
      <c r="AZ4669" s="5">
        <v>108</v>
      </c>
      <c r="BA4669" s="5">
        <v>106</v>
      </c>
      <c r="BB4669" s="5">
        <v>109</v>
      </c>
      <c r="BC4669" s="5">
        <v>110</v>
      </c>
      <c r="BD4669" s="5">
        <v>112</v>
      </c>
      <c r="BE4669" s="5">
        <v>108</v>
      </c>
      <c r="BF4669" s="5">
        <v>109</v>
      </c>
      <c r="BG4669" s="5">
        <v>112</v>
      </c>
      <c r="BH4669" s="5">
        <v>112</v>
      </c>
      <c r="BI4669" s="5">
        <v>111</v>
      </c>
      <c r="BJ4669" s="5">
        <v>111</v>
      </c>
      <c r="BK4669" s="5">
        <v>112</v>
      </c>
      <c r="BL4669" s="5">
        <v>114</v>
      </c>
      <c r="BM4669" s="5">
        <v>111</v>
      </c>
      <c r="BN4669" s="5">
        <v>107</v>
      </c>
      <c r="BO4669" s="5">
        <v>106</v>
      </c>
      <c r="BP4669" s="5">
        <v>106</v>
      </c>
      <c r="BQ4669" s="5">
        <v>106</v>
      </c>
      <c r="BR4669" s="5">
        <v>107</v>
      </c>
      <c r="BS4669">
        <v>108</v>
      </c>
      <c r="BT4669">
        <v>103</v>
      </c>
      <c r="BU4669">
        <v>109</v>
      </c>
      <c r="BV4669">
        <v>112</v>
      </c>
      <c r="BW4669">
        <v>112</v>
      </c>
      <c r="BX4669">
        <v>114</v>
      </c>
      <c r="BY4669">
        <v>107</v>
      </c>
      <c r="BZ4669">
        <v>103</v>
      </c>
      <c r="CA4669">
        <v>104</v>
      </c>
      <c r="CB4669">
        <v>109</v>
      </c>
      <c r="CC4669">
        <v>105</v>
      </c>
      <c r="CD4669">
        <v>105</v>
      </c>
      <c r="CE4669">
        <v>105</v>
      </c>
      <c r="CF4669">
        <v>104</v>
      </c>
      <c r="CG4669">
        <v>106</v>
      </c>
      <c r="CH4669">
        <v>109</v>
      </c>
      <c r="CI4669">
        <v>108</v>
      </c>
      <c r="CJ4669">
        <v>105</v>
      </c>
      <c r="CK4669">
        <v>108</v>
      </c>
      <c r="CL4669">
        <v>110</v>
      </c>
      <c r="CM4669">
        <v>108</v>
      </c>
      <c r="CN4669">
        <v>105</v>
      </c>
      <c r="CO4669">
        <v>99</v>
      </c>
      <c r="CP4669">
        <v>96</v>
      </c>
      <c r="CQ4669">
        <v>94</v>
      </c>
      <c r="CR4669">
        <v>97</v>
      </c>
      <c r="CS4669">
        <v>102</v>
      </c>
      <c r="CT4669">
        <v>105</v>
      </c>
      <c r="CU4669">
        <v>105</v>
      </c>
      <c r="CV4669">
        <v>106</v>
      </c>
      <c r="CW4669">
        <v>106</v>
      </c>
      <c r="CX4669" t="s">
        <v>2</v>
      </c>
      <c r="CY4669" t="s">
        <v>231</v>
      </c>
      <c r="CZ4669" s="1">
        <f t="shared" si="5650"/>
        <v>0.8532329913308655</v>
      </c>
      <c r="DA4669" s="4">
        <f t="shared" si="5651"/>
        <v>111.16129032258064</v>
      </c>
      <c r="DB4669" s="4"/>
      <c r="DC4669" s="4"/>
      <c r="DD4669" s="4"/>
    </row>
    <row r="4670" spans="1:108" x14ac:dyDescent="0.25">
      <c r="A4670" t="s">
        <v>91</v>
      </c>
      <c r="B4670">
        <v>36.071899999999999</v>
      </c>
      <c r="C4670">
        <v>-115.16330000000001</v>
      </c>
      <c r="D4670">
        <v>2175</v>
      </c>
      <c r="E4670" t="s">
        <v>1</v>
      </c>
      <c r="F4670">
        <v>158.69999999999999</v>
      </c>
      <c r="G4670">
        <v>2024</v>
      </c>
      <c r="H4670">
        <v>8</v>
      </c>
      <c r="I4670" t="s">
        <v>260</v>
      </c>
      <c r="J4670">
        <v>101</v>
      </c>
      <c r="K4670">
        <v>100</v>
      </c>
      <c r="L4670">
        <v>103</v>
      </c>
      <c r="M4670">
        <v>103</v>
      </c>
      <c r="N4670">
        <v>108</v>
      </c>
      <c r="O4670">
        <v>111</v>
      </c>
      <c r="P4670">
        <v>110</v>
      </c>
      <c r="Q4670">
        <v>107</v>
      </c>
      <c r="R4670">
        <v>102</v>
      </c>
      <c r="S4670">
        <v>104</v>
      </c>
      <c r="T4670">
        <v>108</v>
      </c>
      <c r="U4670">
        <v>108</v>
      </c>
      <c r="V4670">
        <v>105</v>
      </c>
      <c r="W4670">
        <v>108</v>
      </c>
      <c r="X4670">
        <v>107</v>
      </c>
      <c r="Y4670">
        <v>105</v>
      </c>
      <c r="Z4670">
        <v>101</v>
      </c>
      <c r="AA4670">
        <v>91</v>
      </c>
      <c r="AB4670">
        <v>99</v>
      </c>
      <c r="AC4670">
        <v>105</v>
      </c>
      <c r="AD4670">
        <v>109</v>
      </c>
      <c r="AE4670">
        <v>110</v>
      </c>
      <c r="AF4670">
        <v>111</v>
      </c>
      <c r="AG4670">
        <v>112</v>
      </c>
      <c r="AH4670">
        <v>111</v>
      </c>
      <c r="AI4670">
        <v>111</v>
      </c>
      <c r="AJ4670">
        <v>110</v>
      </c>
      <c r="AK4670">
        <v>108</v>
      </c>
      <c r="AL4670">
        <v>109</v>
      </c>
      <c r="AM4670">
        <v>108</v>
      </c>
      <c r="AN4670" s="5">
        <v>107</v>
      </c>
      <c r="AO4670" s="5">
        <v>108</v>
      </c>
      <c r="AP4670" s="5">
        <v>113</v>
      </c>
      <c r="AQ4670" s="5">
        <v>113</v>
      </c>
      <c r="AR4670" s="5">
        <v>113</v>
      </c>
      <c r="AS4670" s="5">
        <v>115</v>
      </c>
      <c r="AT4670" s="5">
        <v>120</v>
      </c>
      <c r="AU4670" s="5">
        <v>115</v>
      </c>
      <c r="AV4670" s="5">
        <v>119</v>
      </c>
      <c r="AW4670" s="5">
        <v>118</v>
      </c>
      <c r="AX4670" s="5">
        <v>118</v>
      </c>
      <c r="AY4670" s="5">
        <v>115</v>
      </c>
      <c r="AZ4670" s="5">
        <v>110</v>
      </c>
      <c r="BA4670" s="5">
        <v>106</v>
      </c>
      <c r="BB4670" s="5">
        <v>110</v>
      </c>
      <c r="BC4670" s="5">
        <v>110</v>
      </c>
      <c r="BD4670" s="5">
        <v>111</v>
      </c>
      <c r="BE4670" s="5">
        <v>108</v>
      </c>
      <c r="BF4670" s="5">
        <v>110</v>
      </c>
      <c r="BG4670" s="5">
        <v>113</v>
      </c>
      <c r="BH4670" s="5">
        <v>114</v>
      </c>
      <c r="BI4670" s="5">
        <v>112</v>
      </c>
      <c r="BJ4670" s="5">
        <v>109</v>
      </c>
      <c r="BK4670" s="5">
        <v>112</v>
      </c>
      <c r="BL4670" s="5">
        <v>114</v>
      </c>
      <c r="BM4670" s="5">
        <v>111</v>
      </c>
      <c r="BN4670" s="5">
        <v>106</v>
      </c>
      <c r="BO4670" s="5">
        <v>105</v>
      </c>
      <c r="BP4670" s="5">
        <v>106</v>
      </c>
      <c r="BQ4670" s="5">
        <v>106</v>
      </c>
      <c r="BR4670" s="5">
        <v>109</v>
      </c>
      <c r="BS4670">
        <v>109</v>
      </c>
      <c r="BT4670">
        <v>104</v>
      </c>
      <c r="BU4670">
        <v>110</v>
      </c>
      <c r="BV4670">
        <v>112</v>
      </c>
      <c r="BW4670">
        <v>113</v>
      </c>
      <c r="BX4670">
        <v>114</v>
      </c>
      <c r="BY4670">
        <v>110</v>
      </c>
      <c r="BZ4670">
        <v>108</v>
      </c>
      <c r="CA4670">
        <v>106</v>
      </c>
      <c r="CB4670">
        <v>110</v>
      </c>
      <c r="CC4670">
        <v>107</v>
      </c>
      <c r="CD4670">
        <v>105</v>
      </c>
      <c r="CE4670">
        <v>104</v>
      </c>
      <c r="CF4670">
        <v>104</v>
      </c>
      <c r="CG4670">
        <v>106</v>
      </c>
      <c r="CH4670">
        <v>109</v>
      </c>
      <c r="CI4670">
        <v>108</v>
      </c>
      <c r="CJ4670">
        <v>105</v>
      </c>
      <c r="CK4670">
        <v>109</v>
      </c>
      <c r="CL4670">
        <v>110</v>
      </c>
      <c r="CM4670">
        <v>104</v>
      </c>
      <c r="CN4670">
        <v>103</v>
      </c>
      <c r="CO4670">
        <v>96</v>
      </c>
      <c r="CP4670">
        <v>93</v>
      </c>
      <c r="CQ4670">
        <v>92</v>
      </c>
      <c r="CR4670">
        <v>95</v>
      </c>
      <c r="CS4670">
        <v>101</v>
      </c>
      <c r="CT4670">
        <v>103</v>
      </c>
      <c r="CU4670">
        <v>104</v>
      </c>
      <c r="CV4670">
        <v>104</v>
      </c>
      <c r="CW4670">
        <v>104</v>
      </c>
      <c r="CX4670" t="s">
        <v>2</v>
      </c>
      <c r="CY4670" t="s">
        <v>92</v>
      </c>
      <c r="CZ4670" s="1">
        <f t="shared" si="5650"/>
        <v>0.8700740182672474</v>
      </c>
      <c r="DA4670" s="4">
        <f t="shared" si="5651"/>
        <v>111.48387096774194</v>
      </c>
      <c r="DB4670" s="4"/>
      <c r="DC4670" s="4"/>
      <c r="DD4670" s="4"/>
    </row>
    <row r="4671" spans="1:108" x14ac:dyDescent="0.25">
      <c r="A4671" t="s">
        <v>155</v>
      </c>
      <c r="B4671">
        <v>36.430300000000003</v>
      </c>
      <c r="C4671">
        <v>-114.51390000000001</v>
      </c>
      <c r="D4671">
        <v>2000</v>
      </c>
      <c r="E4671" t="s">
        <v>1</v>
      </c>
      <c r="F4671">
        <v>210.3</v>
      </c>
      <c r="G4671">
        <v>2024</v>
      </c>
      <c r="H4671">
        <v>8</v>
      </c>
      <c r="I4671" t="s">
        <v>260</v>
      </c>
      <c r="J4671">
        <v>103</v>
      </c>
      <c r="K4671">
        <v>101</v>
      </c>
      <c r="L4671">
        <v>99</v>
      </c>
      <c r="M4671">
        <v>101</v>
      </c>
      <c r="N4671">
        <v>104</v>
      </c>
      <c r="O4671">
        <v>108</v>
      </c>
      <c r="P4671">
        <v>112</v>
      </c>
      <c r="Q4671">
        <v>108</v>
      </c>
      <c r="R4671">
        <v>106</v>
      </c>
      <c r="S4671">
        <v>101</v>
      </c>
      <c r="T4671">
        <v>103</v>
      </c>
      <c r="U4671">
        <v>108</v>
      </c>
      <c r="V4671">
        <v>109</v>
      </c>
      <c r="W4671">
        <v>103</v>
      </c>
      <c r="X4671">
        <v>107</v>
      </c>
      <c r="Y4671">
        <v>108</v>
      </c>
      <c r="Z4671">
        <v>104</v>
      </c>
      <c r="AA4671">
        <v>101</v>
      </c>
      <c r="AB4671">
        <v>91</v>
      </c>
      <c r="AC4671">
        <v>99</v>
      </c>
      <c r="AD4671">
        <v>104</v>
      </c>
      <c r="AE4671">
        <v>108</v>
      </c>
      <c r="AF4671">
        <v>109</v>
      </c>
      <c r="AG4671">
        <v>111</v>
      </c>
      <c r="AH4671">
        <v>110</v>
      </c>
      <c r="AI4671">
        <v>111</v>
      </c>
      <c r="AJ4671">
        <v>109</v>
      </c>
      <c r="AK4671">
        <v>110</v>
      </c>
      <c r="AL4671">
        <v>108</v>
      </c>
      <c r="AM4671">
        <v>107</v>
      </c>
      <c r="AN4671" s="5">
        <v>109</v>
      </c>
      <c r="AO4671" s="5">
        <v>107</v>
      </c>
      <c r="AP4671" s="5">
        <v>108</v>
      </c>
      <c r="AQ4671" s="5">
        <v>112</v>
      </c>
      <c r="AR4671" s="5">
        <v>114</v>
      </c>
      <c r="AS4671" s="5">
        <v>113</v>
      </c>
      <c r="AT4671" s="5">
        <v>114</v>
      </c>
      <c r="AU4671" s="5">
        <v>117</v>
      </c>
      <c r="AV4671" s="5">
        <v>114</v>
      </c>
      <c r="AW4671" s="5">
        <v>116</v>
      </c>
      <c r="AX4671" s="5">
        <v>118</v>
      </c>
      <c r="AY4671" s="5">
        <v>117</v>
      </c>
      <c r="AZ4671" s="5">
        <v>114</v>
      </c>
      <c r="BA4671" s="5">
        <v>110</v>
      </c>
      <c r="BB4671" s="5">
        <v>109</v>
      </c>
      <c r="BC4671" s="5">
        <v>110</v>
      </c>
      <c r="BD4671" s="5">
        <v>110</v>
      </c>
      <c r="BE4671" s="5">
        <v>112</v>
      </c>
      <c r="BF4671" s="5">
        <v>110</v>
      </c>
      <c r="BG4671" s="5">
        <v>111</v>
      </c>
      <c r="BH4671" s="5">
        <v>113</v>
      </c>
      <c r="BI4671" s="5">
        <v>113</v>
      </c>
      <c r="BJ4671" s="5">
        <v>111</v>
      </c>
      <c r="BK4671" s="5">
        <v>113</v>
      </c>
      <c r="BL4671" s="5">
        <v>107</v>
      </c>
      <c r="BM4671" s="5">
        <v>112</v>
      </c>
      <c r="BN4671" s="5">
        <v>110</v>
      </c>
      <c r="BO4671" s="5">
        <v>106</v>
      </c>
      <c r="BP4671" s="5">
        <v>106</v>
      </c>
      <c r="BQ4671" s="5">
        <v>105</v>
      </c>
      <c r="BR4671" s="5">
        <v>106</v>
      </c>
      <c r="BS4671">
        <v>109</v>
      </c>
      <c r="BT4671">
        <v>108</v>
      </c>
      <c r="BU4671">
        <v>104</v>
      </c>
      <c r="BV4671">
        <v>110</v>
      </c>
      <c r="BW4671">
        <v>112</v>
      </c>
      <c r="BX4671">
        <v>112</v>
      </c>
      <c r="BY4671">
        <v>114</v>
      </c>
      <c r="BZ4671">
        <v>106</v>
      </c>
      <c r="CA4671">
        <v>100</v>
      </c>
      <c r="CB4671">
        <v>106</v>
      </c>
      <c r="CC4671">
        <v>109</v>
      </c>
      <c r="CD4671">
        <v>105</v>
      </c>
      <c r="CE4671">
        <v>103</v>
      </c>
      <c r="CF4671">
        <v>104</v>
      </c>
      <c r="CG4671">
        <v>104</v>
      </c>
      <c r="CH4671">
        <v>106</v>
      </c>
      <c r="CI4671">
        <v>107</v>
      </c>
      <c r="CJ4671">
        <v>106</v>
      </c>
      <c r="CK4671">
        <v>104</v>
      </c>
      <c r="CL4671">
        <v>107</v>
      </c>
      <c r="CM4671">
        <v>110</v>
      </c>
      <c r="CN4671">
        <v>106</v>
      </c>
      <c r="CO4671">
        <v>103</v>
      </c>
      <c r="CP4671">
        <v>101</v>
      </c>
      <c r="CQ4671">
        <v>98</v>
      </c>
      <c r="CR4671">
        <v>94</v>
      </c>
      <c r="CS4671">
        <v>99</v>
      </c>
      <c r="CT4671">
        <v>104</v>
      </c>
      <c r="CU4671">
        <v>105</v>
      </c>
      <c r="CV4671">
        <v>105</v>
      </c>
      <c r="CW4671">
        <v>107</v>
      </c>
      <c r="CX4671" t="s">
        <v>2</v>
      </c>
      <c r="CY4671" t="s">
        <v>156</v>
      </c>
      <c r="CZ4671" s="1">
        <f t="shared" si="5650"/>
        <v>0.8167520127774478</v>
      </c>
      <c r="DA4671" s="4">
        <f t="shared" si="5651"/>
        <v>111.19354838709677</v>
      </c>
      <c r="DB4671" s="4"/>
      <c r="DC4671" s="4"/>
      <c r="DD4671" s="4"/>
    </row>
    <row r="4672" spans="1:108" x14ac:dyDescent="0.25">
      <c r="A4672" t="s">
        <v>77</v>
      </c>
      <c r="B4672">
        <v>34.8536</v>
      </c>
      <c r="C4672">
        <v>-116.7869</v>
      </c>
      <c r="D4672">
        <v>1919</v>
      </c>
      <c r="E4672" t="s">
        <v>1</v>
      </c>
      <c r="F4672">
        <v>178.9</v>
      </c>
      <c r="G4672">
        <v>2024</v>
      </c>
      <c r="H4672">
        <v>8</v>
      </c>
      <c r="I4672" t="s">
        <v>260</v>
      </c>
      <c r="J4672">
        <v>99</v>
      </c>
      <c r="K4672">
        <v>99</v>
      </c>
      <c r="L4672">
        <v>103</v>
      </c>
      <c r="M4672">
        <v>102</v>
      </c>
      <c r="N4672">
        <v>109</v>
      </c>
      <c r="O4672">
        <v>111</v>
      </c>
      <c r="P4672">
        <v>108</v>
      </c>
      <c r="Q4672">
        <v>105</v>
      </c>
      <c r="R4672">
        <v>101</v>
      </c>
      <c r="S4672">
        <v>102</v>
      </c>
      <c r="T4672">
        <v>107</v>
      </c>
      <c r="U4672">
        <v>107</v>
      </c>
      <c r="V4672">
        <v>101</v>
      </c>
      <c r="W4672">
        <v>107</v>
      </c>
      <c r="X4672">
        <v>106</v>
      </c>
      <c r="Y4672">
        <v>101</v>
      </c>
      <c r="Z4672">
        <v>95</v>
      </c>
      <c r="AA4672">
        <v>94</v>
      </c>
      <c r="AB4672">
        <v>98</v>
      </c>
      <c r="AC4672">
        <v>100</v>
      </c>
      <c r="AD4672">
        <v>103</v>
      </c>
      <c r="AE4672">
        <v>110</v>
      </c>
      <c r="AF4672">
        <v>109</v>
      </c>
      <c r="AG4672">
        <v>111</v>
      </c>
      <c r="AH4672">
        <v>109</v>
      </c>
      <c r="AI4672">
        <v>110</v>
      </c>
      <c r="AJ4672">
        <v>108</v>
      </c>
      <c r="AK4672">
        <v>106</v>
      </c>
      <c r="AL4672">
        <v>107</v>
      </c>
      <c r="AM4672">
        <v>108</v>
      </c>
      <c r="AN4672" s="5">
        <v>107</v>
      </c>
      <c r="AO4672" s="5">
        <v>109</v>
      </c>
      <c r="AP4672" s="5">
        <v>112</v>
      </c>
      <c r="AQ4672" s="5">
        <v>114</v>
      </c>
      <c r="AR4672" s="5">
        <v>116</v>
      </c>
      <c r="AS4672" s="5">
        <v>117</v>
      </c>
      <c r="AT4672" s="5">
        <v>118</v>
      </c>
      <c r="AU4672" s="5">
        <v>118</v>
      </c>
      <c r="AV4672" s="5">
        <v>118</v>
      </c>
      <c r="AW4672" s="5">
        <v>116</v>
      </c>
      <c r="AX4672" s="5">
        <v>115</v>
      </c>
      <c r="AY4672" s="5">
        <v>115</v>
      </c>
      <c r="AZ4672" s="5">
        <v>109</v>
      </c>
      <c r="BA4672" s="5">
        <v>106</v>
      </c>
      <c r="BB4672" s="5">
        <v>105</v>
      </c>
      <c r="BC4672" s="5">
        <v>109</v>
      </c>
      <c r="BD4672" s="5">
        <v>110</v>
      </c>
      <c r="BE4672" s="5">
        <v>109</v>
      </c>
      <c r="BF4672" s="5">
        <v>111</v>
      </c>
      <c r="BG4672" s="5">
        <v>111</v>
      </c>
      <c r="BH4672" s="5">
        <v>113</v>
      </c>
      <c r="BI4672" s="5">
        <v>113</v>
      </c>
      <c r="BJ4672" s="5">
        <v>107</v>
      </c>
      <c r="BK4672" s="5">
        <v>112</v>
      </c>
      <c r="BL4672" s="5">
        <v>113</v>
      </c>
      <c r="BM4672" s="5">
        <v>110</v>
      </c>
      <c r="BN4672" s="5">
        <v>106</v>
      </c>
      <c r="BO4672" s="5">
        <v>104</v>
      </c>
      <c r="BP4672" s="5">
        <v>104</v>
      </c>
      <c r="BQ4672" s="5">
        <v>103</v>
      </c>
      <c r="BR4672" s="5">
        <v>105</v>
      </c>
      <c r="BS4672">
        <v>101</v>
      </c>
      <c r="BT4672">
        <v>105</v>
      </c>
      <c r="BU4672">
        <v>108</v>
      </c>
      <c r="BV4672">
        <v>111</v>
      </c>
      <c r="BW4672">
        <v>112</v>
      </c>
      <c r="BX4672">
        <v>113</v>
      </c>
      <c r="BY4672">
        <v>112</v>
      </c>
      <c r="BZ4672">
        <v>111</v>
      </c>
      <c r="CA4672">
        <v>109</v>
      </c>
      <c r="CB4672">
        <v>112</v>
      </c>
      <c r="CC4672">
        <v>109</v>
      </c>
      <c r="CD4672">
        <v>106</v>
      </c>
      <c r="CE4672">
        <v>103</v>
      </c>
      <c r="CF4672">
        <v>102</v>
      </c>
      <c r="CG4672">
        <v>103</v>
      </c>
      <c r="CH4672">
        <v>106</v>
      </c>
      <c r="CI4672">
        <v>105</v>
      </c>
      <c r="CJ4672">
        <v>103</v>
      </c>
      <c r="CK4672">
        <v>106</v>
      </c>
      <c r="CL4672">
        <v>108</v>
      </c>
      <c r="CM4672">
        <v>107</v>
      </c>
      <c r="CN4672">
        <v>103</v>
      </c>
      <c r="CO4672">
        <v>96</v>
      </c>
      <c r="CP4672">
        <v>94</v>
      </c>
      <c r="CQ4672">
        <v>90</v>
      </c>
      <c r="CR4672">
        <v>97</v>
      </c>
      <c r="CS4672">
        <v>104</v>
      </c>
      <c r="CT4672">
        <v>103</v>
      </c>
      <c r="CU4672">
        <v>104</v>
      </c>
      <c r="CV4672">
        <v>106</v>
      </c>
      <c r="CW4672">
        <v>106</v>
      </c>
      <c r="CX4672" t="s">
        <v>5</v>
      </c>
      <c r="CY4672" t="s">
        <v>78</v>
      </c>
      <c r="CZ4672" s="1">
        <f t="shared" si="5650"/>
        <v>0.91736060360150617</v>
      </c>
      <c r="DA4672" s="4">
        <f t="shared" si="5651"/>
        <v>110.80645161290323</v>
      </c>
      <c r="DB4672" s="4"/>
      <c r="DC4672" s="4"/>
      <c r="DD4672" s="4"/>
    </row>
    <row r="4673" spans="1:108" x14ac:dyDescent="0.25">
      <c r="A4673" t="s">
        <v>45</v>
      </c>
      <c r="B4673">
        <v>35.763599999999997</v>
      </c>
      <c r="C4673">
        <v>-117.3908</v>
      </c>
      <c r="D4673">
        <v>1695</v>
      </c>
      <c r="E4673" t="s">
        <v>1</v>
      </c>
      <c r="F4673">
        <v>90.8</v>
      </c>
      <c r="G4673">
        <v>2024</v>
      </c>
      <c r="H4673">
        <v>8</v>
      </c>
      <c r="I4673" t="s">
        <v>260</v>
      </c>
      <c r="J4673">
        <v>101</v>
      </c>
      <c r="K4673">
        <v>101</v>
      </c>
      <c r="L4673">
        <v>101</v>
      </c>
      <c r="M4673">
        <v>103</v>
      </c>
      <c r="N4673">
        <v>109</v>
      </c>
      <c r="O4673">
        <v>112</v>
      </c>
      <c r="P4673">
        <v>112</v>
      </c>
      <c r="Q4673">
        <v>106</v>
      </c>
      <c r="R4673">
        <v>100</v>
      </c>
      <c r="S4673">
        <v>103</v>
      </c>
      <c r="T4673">
        <v>109</v>
      </c>
      <c r="U4673">
        <v>109</v>
      </c>
      <c r="V4673">
        <v>109</v>
      </c>
      <c r="W4673">
        <v>109</v>
      </c>
      <c r="X4673">
        <v>106</v>
      </c>
      <c r="Y4673">
        <v>104</v>
      </c>
      <c r="Z4673">
        <v>104</v>
      </c>
      <c r="AA4673">
        <v>104</v>
      </c>
      <c r="AB4673">
        <v>104</v>
      </c>
      <c r="AC4673">
        <v>100</v>
      </c>
      <c r="AD4673">
        <v>105</v>
      </c>
      <c r="AE4673">
        <v>110</v>
      </c>
      <c r="AF4673">
        <v>110</v>
      </c>
      <c r="AG4673">
        <v>111</v>
      </c>
      <c r="AH4673">
        <v>110</v>
      </c>
      <c r="AI4673">
        <v>109</v>
      </c>
      <c r="AJ4673">
        <v>109</v>
      </c>
      <c r="AK4673">
        <v>107</v>
      </c>
      <c r="AL4673">
        <v>107</v>
      </c>
      <c r="AM4673">
        <v>107</v>
      </c>
      <c r="AN4673" s="5">
        <v>106</v>
      </c>
      <c r="AO4673" s="5">
        <v>110</v>
      </c>
      <c r="AP4673" s="5">
        <v>113</v>
      </c>
      <c r="AQ4673" s="5">
        <v>114</v>
      </c>
      <c r="AR4673" s="5">
        <v>116</v>
      </c>
      <c r="AS4673" s="5">
        <v>117</v>
      </c>
      <c r="AT4673" s="5">
        <v>118</v>
      </c>
      <c r="AU4673" s="5">
        <v>119</v>
      </c>
      <c r="AV4673" s="5">
        <v>118</v>
      </c>
      <c r="AW4673" s="5">
        <v>117</v>
      </c>
      <c r="AX4673" s="5">
        <v>118</v>
      </c>
      <c r="AY4673" s="5">
        <v>116</v>
      </c>
      <c r="AZ4673" s="5">
        <v>112</v>
      </c>
      <c r="BA4673" s="5">
        <v>108</v>
      </c>
      <c r="BB4673" s="5">
        <v>109</v>
      </c>
      <c r="BC4673" s="5">
        <v>110</v>
      </c>
      <c r="BD4673" s="5">
        <v>110</v>
      </c>
      <c r="BE4673" s="5">
        <v>110</v>
      </c>
      <c r="BF4673" s="5">
        <v>111</v>
      </c>
      <c r="BG4673" s="5">
        <v>113</v>
      </c>
      <c r="BH4673" s="5">
        <v>113</v>
      </c>
      <c r="BI4673" s="5">
        <v>114</v>
      </c>
      <c r="BJ4673" s="5">
        <v>113</v>
      </c>
      <c r="BK4673" s="5">
        <v>114</v>
      </c>
      <c r="BL4673" s="5">
        <v>113</v>
      </c>
      <c r="BM4673" s="5">
        <v>112</v>
      </c>
      <c r="BN4673" s="5">
        <v>104</v>
      </c>
      <c r="BO4673" s="5">
        <v>104</v>
      </c>
      <c r="BP4673" s="5">
        <v>105</v>
      </c>
      <c r="BQ4673" s="5">
        <v>103</v>
      </c>
      <c r="BR4673" s="5">
        <v>107</v>
      </c>
      <c r="BS4673">
        <v>108</v>
      </c>
      <c r="BT4673">
        <v>104</v>
      </c>
      <c r="BU4673">
        <v>109</v>
      </c>
      <c r="BV4673">
        <v>111</v>
      </c>
      <c r="BW4673">
        <v>113</v>
      </c>
      <c r="BX4673">
        <v>114</v>
      </c>
      <c r="BY4673">
        <v>111</v>
      </c>
      <c r="BZ4673">
        <v>111</v>
      </c>
      <c r="CA4673">
        <v>112</v>
      </c>
      <c r="CB4673">
        <v>112</v>
      </c>
      <c r="CC4673">
        <v>111</v>
      </c>
      <c r="CD4673">
        <v>109</v>
      </c>
      <c r="CE4673">
        <v>106</v>
      </c>
      <c r="CF4673">
        <v>106</v>
      </c>
      <c r="CG4673">
        <v>104</v>
      </c>
      <c r="CH4673">
        <v>106</v>
      </c>
      <c r="CI4673">
        <v>106</v>
      </c>
      <c r="CJ4673">
        <v>104</v>
      </c>
      <c r="CK4673">
        <v>107</v>
      </c>
      <c r="CL4673">
        <v>108</v>
      </c>
      <c r="CM4673">
        <v>105</v>
      </c>
      <c r="CN4673">
        <v>105</v>
      </c>
      <c r="CO4673">
        <v>94</v>
      </c>
      <c r="CP4673">
        <v>93</v>
      </c>
      <c r="CQ4673">
        <v>90</v>
      </c>
      <c r="CR4673">
        <v>98</v>
      </c>
      <c r="CS4673">
        <v>104</v>
      </c>
      <c r="CT4673">
        <v>104</v>
      </c>
      <c r="CU4673">
        <v>104</v>
      </c>
      <c r="CV4673">
        <v>106</v>
      </c>
      <c r="CW4673">
        <v>106</v>
      </c>
      <c r="CX4673" t="s">
        <v>5</v>
      </c>
      <c r="CY4673" t="s">
        <v>46</v>
      </c>
      <c r="CZ4673" s="1">
        <f t="shared" si="5650"/>
        <v>0.91776386087731476</v>
      </c>
      <c r="DA4673" s="4">
        <f t="shared" si="5651"/>
        <v>111.83870967741936</v>
      </c>
      <c r="DB4673" s="4"/>
      <c r="DC4673" s="4"/>
      <c r="DD4673" s="4"/>
    </row>
    <row r="4674" spans="1:108" x14ac:dyDescent="0.25">
      <c r="A4674" t="s">
        <v>232</v>
      </c>
      <c r="B4674">
        <v>36.01</v>
      </c>
      <c r="C4674">
        <v>-114.79640000000001</v>
      </c>
      <c r="D4674">
        <v>1641</v>
      </c>
      <c r="E4674" t="s">
        <v>1</v>
      </c>
      <c r="F4674">
        <v>192.3</v>
      </c>
      <c r="G4674">
        <v>2024</v>
      </c>
      <c r="H4674">
        <v>8</v>
      </c>
      <c r="I4674" t="s">
        <v>260</v>
      </c>
      <c r="J4674">
        <v>105</v>
      </c>
      <c r="K4674">
        <v>100</v>
      </c>
      <c r="L4674">
        <v>102</v>
      </c>
      <c r="M4674">
        <v>105</v>
      </c>
      <c r="O4674">
        <v>114</v>
      </c>
      <c r="P4674">
        <v>109</v>
      </c>
      <c r="Q4674">
        <v>109</v>
      </c>
      <c r="R4674">
        <v>105</v>
      </c>
      <c r="S4674">
        <v>105</v>
      </c>
      <c r="T4674">
        <v>110</v>
      </c>
      <c r="U4674">
        <v>110</v>
      </c>
      <c r="V4674">
        <v>105</v>
      </c>
      <c r="W4674">
        <v>109</v>
      </c>
      <c r="X4674">
        <v>112</v>
      </c>
      <c r="Y4674">
        <v>112</v>
      </c>
      <c r="AD4674">
        <v>109</v>
      </c>
      <c r="AE4674">
        <v>111</v>
      </c>
      <c r="AF4674">
        <v>112</v>
      </c>
      <c r="AG4674">
        <v>110</v>
      </c>
      <c r="AH4674">
        <v>108</v>
      </c>
      <c r="AI4674">
        <v>108</v>
      </c>
      <c r="AJ4674">
        <v>113</v>
      </c>
      <c r="AK4674">
        <v>108</v>
      </c>
      <c r="AL4674">
        <v>108</v>
      </c>
      <c r="AM4674">
        <v>108</v>
      </c>
      <c r="AN4674" s="5">
        <v>108</v>
      </c>
      <c r="AO4674" s="5">
        <v>107</v>
      </c>
      <c r="AP4674" s="5">
        <v>115</v>
      </c>
      <c r="AQ4674" s="5">
        <v>115</v>
      </c>
      <c r="AR4674" s="5">
        <v>115</v>
      </c>
      <c r="AS4674" s="5">
        <v>118</v>
      </c>
      <c r="AT4674" s="5">
        <v>117</v>
      </c>
      <c r="AU4674" s="5">
        <v>116</v>
      </c>
      <c r="AV4674" s="5">
        <v>118</v>
      </c>
      <c r="AW4674" s="5">
        <v>120</v>
      </c>
      <c r="AX4674" s="5">
        <v>119</v>
      </c>
      <c r="AY4674" s="5">
        <v>115</v>
      </c>
      <c r="AZ4674" s="5">
        <v>113</v>
      </c>
      <c r="BA4674" s="5">
        <v>110</v>
      </c>
      <c r="BB4674" s="5">
        <v>111</v>
      </c>
      <c r="BC4674" s="5">
        <v>113</v>
      </c>
      <c r="BD4674" s="5">
        <v>115</v>
      </c>
      <c r="BE4674" s="5">
        <v>112</v>
      </c>
      <c r="BF4674" s="5">
        <v>113</v>
      </c>
      <c r="BG4674" s="5">
        <v>115</v>
      </c>
      <c r="BH4674" s="5">
        <v>115</v>
      </c>
      <c r="BI4674" s="5">
        <v>114</v>
      </c>
      <c r="BJ4674" s="8">
        <f>(2*BI4674+BL4674)/3</f>
        <v>114.66666666666667</v>
      </c>
      <c r="BK4674" s="8">
        <f>(BJ4674+2*BM4674)/3</f>
        <v>114.8888888888889</v>
      </c>
      <c r="BL4674" s="5">
        <v>116</v>
      </c>
      <c r="BM4674" s="5">
        <v>115</v>
      </c>
      <c r="BN4674" s="5">
        <v>109</v>
      </c>
      <c r="BO4674" s="5">
        <v>108</v>
      </c>
      <c r="BP4674" s="5">
        <v>109</v>
      </c>
      <c r="BQ4674" s="5">
        <v>109</v>
      </c>
      <c r="BR4674" s="5">
        <v>110</v>
      </c>
      <c r="BS4674">
        <v>108</v>
      </c>
      <c r="BT4674">
        <v>109</v>
      </c>
      <c r="BU4674">
        <v>111</v>
      </c>
      <c r="BV4674">
        <v>115</v>
      </c>
      <c r="BW4674">
        <v>114</v>
      </c>
      <c r="BX4674">
        <v>117</v>
      </c>
      <c r="BY4674">
        <v>106</v>
      </c>
      <c r="BZ4674">
        <v>103</v>
      </c>
      <c r="CA4674">
        <v>109</v>
      </c>
      <c r="CB4674">
        <v>112</v>
      </c>
      <c r="CC4674">
        <v>105</v>
      </c>
      <c r="CD4674">
        <v>107</v>
      </c>
      <c r="CE4674">
        <v>107</v>
      </c>
      <c r="CF4674">
        <v>108</v>
      </c>
      <c r="CG4674">
        <v>109</v>
      </c>
      <c r="CH4674">
        <v>108</v>
      </c>
      <c r="CI4674">
        <v>109</v>
      </c>
      <c r="CJ4674">
        <v>107</v>
      </c>
      <c r="CK4674">
        <v>112</v>
      </c>
      <c r="CL4674">
        <v>114</v>
      </c>
      <c r="CM4674">
        <v>110</v>
      </c>
      <c r="CN4674">
        <v>107</v>
      </c>
      <c r="CO4674">
        <v>105</v>
      </c>
      <c r="CP4674">
        <v>101</v>
      </c>
      <c r="CQ4674">
        <v>95</v>
      </c>
      <c r="CR4674">
        <v>100</v>
      </c>
      <c r="CS4674">
        <v>103</v>
      </c>
      <c r="CT4674">
        <v>108</v>
      </c>
      <c r="CU4674">
        <v>109</v>
      </c>
      <c r="CV4674">
        <v>104</v>
      </c>
      <c r="CW4674">
        <v>109</v>
      </c>
      <c r="CX4674" t="s">
        <v>2</v>
      </c>
      <c r="CY4674" t="s">
        <v>233</v>
      </c>
      <c r="CZ4674" s="1">
        <f t="shared" si="5650"/>
        <v>0.85224483662544626</v>
      </c>
      <c r="DA4674" s="4">
        <f t="shared" si="5651"/>
        <v>113.53405017921146</v>
      </c>
      <c r="DB4674" s="4"/>
      <c r="DC4674" s="4"/>
      <c r="DD4674" s="4"/>
    </row>
    <row r="4675" spans="1:108" x14ac:dyDescent="0.25">
      <c r="A4675" t="s">
        <v>163</v>
      </c>
      <c r="B4675">
        <v>36.769199999999998</v>
      </c>
      <c r="C4675">
        <v>-114.12690000000001</v>
      </c>
      <c r="D4675">
        <v>1532</v>
      </c>
      <c r="E4675" t="s">
        <v>1</v>
      </c>
      <c r="F4675">
        <v>246.7</v>
      </c>
      <c r="G4675">
        <v>2024</v>
      </c>
      <c r="H4675">
        <v>8</v>
      </c>
      <c r="I4675" t="s">
        <v>260</v>
      </c>
      <c r="K4675">
        <v>103</v>
      </c>
      <c r="L4675">
        <v>101</v>
      </c>
      <c r="M4675">
        <v>102</v>
      </c>
      <c r="N4675">
        <v>104</v>
      </c>
      <c r="O4675">
        <v>109</v>
      </c>
      <c r="P4675">
        <v>113</v>
      </c>
      <c r="Q4675">
        <v>110</v>
      </c>
      <c r="R4675">
        <v>106</v>
      </c>
      <c r="S4675">
        <v>104</v>
      </c>
      <c r="T4675">
        <v>109</v>
      </c>
      <c r="U4675">
        <v>111</v>
      </c>
      <c r="V4675">
        <v>104</v>
      </c>
      <c r="W4675">
        <v>108</v>
      </c>
      <c r="X4675">
        <v>109</v>
      </c>
      <c r="Y4675">
        <v>105</v>
      </c>
      <c r="Z4675">
        <v>97</v>
      </c>
      <c r="AA4675">
        <v>103</v>
      </c>
      <c r="AB4675">
        <v>93</v>
      </c>
      <c r="AC4675">
        <v>100</v>
      </c>
      <c r="AD4675">
        <v>105</v>
      </c>
      <c r="AE4675">
        <v>105</v>
      </c>
      <c r="AF4675">
        <v>110</v>
      </c>
      <c r="AG4675">
        <v>111</v>
      </c>
      <c r="AH4675">
        <v>112</v>
      </c>
      <c r="AI4675">
        <v>113</v>
      </c>
      <c r="AJ4675">
        <v>111</v>
      </c>
      <c r="AK4675">
        <v>110</v>
      </c>
      <c r="AL4675">
        <v>109</v>
      </c>
      <c r="AM4675">
        <v>97</v>
      </c>
      <c r="AN4675" s="5">
        <v>110</v>
      </c>
      <c r="AO4675" s="5">
        <v>108</v>
      </c>
      <c r="AP4675" s="5">
        <v>109</v>
      </c>
      <c r="AQ4675" s="5">
        <v>112</v>
      </c>
      <c r="AR4675" s="5">
        <v>114</v>
      </c>
      <c r="AS4675" s="5">
        <v>119</v>
      </c>
      <c r="AT4675" s="5">
        <v>103</v>
      </c>
      <c r="AU4675" s="5">
        <v>119</v>
      </c>
      <c r="AV4675" s="5">
        <v>115</v>
      </c>
      <c r="AW4675" s="5">
        <v>118</v>
      </c>
      <c r="AX4675" s="5">
        <v>119</v>
      </c>
      <c r="AY4675" s="5">
        <v>117</v>
      </c>
      <c r="AZ4675" s="5">
        <v>112</v>
      </c>
      <c r="BA4675" s="5">
        <v>112</v>
      </c>
      <c r="BB4675" s="5">
        <v>110</v>
      </c>
      <c r="BC4675" s="5">
        <v>111</v>
      </c>
      <c r="BD4675" s="5">
        <v>112</v>
      </c>
      <c r="BE4675" s="5">
        <v>113</v>
      </c>
      <c r="BF4675" s="5">
        <v>112</v>
      </c>
      <c r="BG4675" s="5">
        <v>114</v>
      </c>
      <c r="BH4675" s="5">
        <v>114</v>
      </c>
      <c r="BI4675" s="5">
        <v>114</v>
      </c>
      <c r="BJ4675" s="5">
        <v>113</v>
      </c>
      <c r="BK4675" s="5">
        <v>113</v>
      </c>
      <c r="BL4675" s="5">
        <v>110</v>
      </c>
      <c r="BM4675" s="5">
        <v>112</v>
      </c>
      <c r="BN4675" s="5">
        <v>112</v>
      </c>
      <c r="BO4675" s="5">
        <v>109</v>
      </c>
      <c r="BP4675" s="5">
        <v>107</v>
      </c>
      <c r="BQ4675" s="5">
        <v>108</v>
      </c>
      <c r="BR4675" s="5">
        <v>108</v>
      </c>
      <c r="BS4675">
        <v>109</v>
      </c>
      <c r="BT4675">
        <v>102</v>
      </c>
      <c r="BU4675">
        <v>108</v>
      </c>
      <c r="BV4675">
        <v>112</v>
      </c>
      <c r="BW4675">
        <v>113</v>
      </c>
      <c r="BX4675">
        <v>114</v>
      </c>
      <c r="BY4675">
        <v>110</v>
      </c>
      <c r="BZ4675">
        <v>108</v>
      </c>
      <c r="CA4675">
        <v>109</v>
      </c>
      <c r="CB4675">
        <v>108</v>
      </c>
      <c r="CC4675">
        <v>108</v>
      </c>
      <c r="CD4675">
        <v>107</v>
      </c>
      <c r="CE4675">
        <v>106</v>
      </c>
      <c r="CF4675">
        <v>107</v>
      </c>
      <c r="CG4675">
        <v>106</v>
      </c>
      <c r="CH4675">
        <v>106</v>
      </c>
      <c r="CI4675">
        <v>109</v>
      </c>
      <c r="CJ4675">
        <v>108</v>
      </c>
      <c r="CK4675">
        <v>106</v>
      </c>
      <c r="CL4675">
        <v>109</v>
      </c>
      <c r="CM4675">
        <v>111</v>
      </c>
      <c r="CN4675">
        <v>108</v>
      </c>
      <c r="CO4675">
        <v>105</v>
      </c>
      <c r="CP4675">
        <v>103</v>
      </c>
      <c r="CQ4675">
        <v>99</v>
      </c>
      <c r="CR4675">
        <v>94</v>
      </c>
      <c r="CS4675">
        <v>104</v>
      </c>
      <c r="CT4675">
        <v>102</v>
      </c>
      <c r="CU4675">
        <v>105</v>
      </c>
      <c r="CV4675">
        <v>106</v>
      </c>
      <c r="CW4675">
        <v>107</v>
      </c>
      <c r="CX4675" t="s">
        <v>2</v>
      </c>
      <c r="CY4675" t="s">
        <v>84</v>
      </c>
      <c r="CZ4675" s="1">
        <f t="shared" si="5650"/>
        <v>0.56454987871664009</v>
      </c>
      <c r="DA4675" s="4">
        <f t="shared" si="5651"/>
        <v>112.2258064516129</v>
      </c>
      <c r="DB4675" s="4"/>
      <c r="DC4675" s="4"/>
      <c r="DD4675" s="4"/>
    </row>
    <row r="4676" spans="1:108" x14ac:dyDescent="0.25">
      <c r="A4676" t="s">
        <v>63</v>
      </c>
      <c r="B4676">
        <v>36.549999999999997</v>
      </c>
      <c r="C4676">
        <v>-114.45829999999999</v>
      </c>
      <c r="D4676">
        <v>1294</v>
      </c>
      <c r="E4676" t="s">
        <v>1</v>
      </c>
      <c r="F4676">
        <v>215.3</v>
      </c>
      <c r="G4676">
        <v>2024</v>
      </c>
      <c r="H4676">
        <v>8</v>
      </c>
      <c r="I4676" t="s">
        <v>260</v>
      </c>
      <c r="J4676">
        <v>105</v>
      </c>
      <c r="K4676">
        <v>103</v>
      </c>
      <c r="L4676">
        <v>101</v>
      </c>
      <c r="M4676">
        <v>103</v>
      </c>
      <c r="N4676">
        <v>105</v>
      </c>
      <c r="O4676">
        <v>110</v>
      </c>
      <c r="P4676">
        <v>114</v>
      </c>
      <c r="Q4676">
        <v>111</v>
      </c>
      <c r="R4676">
        <v>108</v>
      </c>
      <c r="S4676">
        <v>105</v>
      </c>
      <c r="T4676">
        <v>104</v>
      </c>
      <c r="U4676">
        <v>110</v>
      </c>
      <c r="V4676">
        <v>111</v>
      </c>
      <c r="W4676">
        <v>105</v>
      </c>
      <c r="X4676">
        <v>109</v>
      </c>
      <c r="Y4676">
        <v>110</v>
      </c>
      <c r="Z4676">
        <v>105</v>
      </c>
      <c r="AA4676">
        <v>104</v>
      </c>
      <c r="AB4676">
        <v>92</v>
      </c>
      <c r="AC4676">
        <v>101</v>
      </c>
      <c r="AD4676">
        <v>106</v>
      </c>
      <c r="AE4676">
        <v>110</v>
      </c>
      <c r="AF4676">
        <v>111</v>
      </c>
      <c r="AG4676">
        <v>112</v>
      </c>
      <c r="AH4676">
        <v>113</v>
      </c>
      <c r="AI4676">
        <v>113</v>
      </c>
      <c r="AJ4676">
        <v>111</v>
      </c>
      <c r="AK4676">
        <v>113</v>
      </c>
      <c r="AL4676">
        <v>110</v>
      </c>
      <c r="AM4676">
        <v>110</v>
      </c>
      <c r="AN4676" s="5">
        <v>111</v>
      </c>
      <c r="AO4676" s="5">
        <v>109</v>
      </c>
      <c r="AP4676" s="5">
        <v>108</v>
      </c>
      <c r="AQ4676" s="5">
        <v>114</v>
      </c>
      <c r="AR4676" s="5">
        <v>115</v>
      </c>
      <c r="AS4676" s="5">
        <v>115</v>
      </c>
      <c r="AT4676" s="5">
        <v>117</v>
      </c>
      <c r="AU4676" s="5">
        <v>119</v>
      </c>
      <c r="AV4676" s="5">
        <v>115</v>
      </c>
      <c r="AW4676" s="5">
        <v>118</v>
      </c>
      <c r="AX4676" s="5">
        <v>119</v>
      </c>
      <c r="AY4676" s="5">
        <v>120</v>
      </c>
      <c r="AZ4676" s="5">
        <v>115</v>
      </c>
      <c r="BA4676" s="5">
        <v>112</v>
      </c>
      <c r="BB4676" s="5">
        <v>112</v>
      </c>
      <c r="BC4676" s="5">
        <v>111</v>
      </c>
      <c r="BD4676" s="5">
        <v>113</v>
      </c>
      <c r="BE4676" s="5">
        <v>114</v>
      </c>
      <c r="BF4676" s="5">
        <v>113</v>
      </c>
      <c r="BG4676" s="5">
        <v>112</v>
      </c>
      <c r="BH4676" s="5">
        <v>114</v>
      </c>
      <c r="BI4676" s="5">
        <v>114</v>
      </c>
      <c r="BJ4676" s="5">
        <v>113</v>
      </c>
      <c r="BK4676" s="5">
        <v>113</v>
      </c>
      <c r="BL4676" s="5">
        <v>110</v>
      </c>
      <c r="BM4676" s="5">
        <v>113</v>
      </c>
      <c r="BN4676" s="5">
        <v>113</v>
      </c>
      <c r="BO4676" s="5">
        <v>109</v>
      </c>
      <c r="BP4676" s="5">
        <v>108</v>
      </c>
      <c r="BQ4676" s="5">
        <v>108</v>
      </c>
      <c r="BR4676" s="5">
        <v>107</v>
      </c>
      <c r="BS4676">
        <v>110</v>
      </c>
      <c r="BT4676">
        <v>111</v>
      </c>
      <c r="BU4676">
        <v>105</v>
      </c>
      <c r="BV4676">
        <v>112</v>
      </c>
      <c r="BW4676">
        <v>114</v>
      </c>
      <c r="BX4676">
        <v>114</v>
      </c>
      <c r="BY4676">
        <v>115</v>
      </c>
      <c r="BZ4676">
        <v>107</v>
      </c>
      <c r="CA4676">
        <v>104</v>
      </c>
      <c r="CB4676">
        <v>107</v>
      </c>
      <c r="CC4676">
        <v>111</v>
      </c>
      <c r="CD4676">
        <v>107</v>
      </c>
      <c r="CE4676">
        <v>105</v>
      </c>
      <c r="CF4676">
        <v>107</v>
      </c>
      <c r="CG4676">
        <v>106</v>
      </c>
      <c r="CH4676">
        <v>107</v>
      </c>
      <c r="CI4676">
        <v>109</v>
      </c>
      <c r="CJ4676">
        <v>108</v>
      </c>
      <c r="CK4676">
        <v>106</v>
      </c>
      <c r="CL4676">
        <v>109</v>
      </c>
      <c r="CM4676">
        <v>112</v>
      </c>
      <c r="CN4676">
        <v>109</v>
      </c>
      <c r="CO4676">
        <v>105</v>
      </c>
      <c r="CP4676">
        <v>104</v>
      </c>
      <c r="CQ4676">
        <v>100</v>
      </c>
      <c r="CR4676">
        <v>96</v>
      </c>
      <c r="CS4676">
        <v>100</v>
      </c>
      <c r="CT4676">
        <v>105</v>
      </c>
      <c r="CU4676">
        <v>107</v>
      </c>
      <c r="CV4676">
        <v>107</v>
      </c>
      <c r="CW4676">
        <v>107</v>
      </c>
      <c r="CX4676" t="s">
        <v>2</v>
      </c>
      <c r="CY4676" t="s">
        <v>64</v>
      </c>
      <c r="CZ4676" s="1">
        <f t="shared" si="5650"/>
        <v>0.78846350810493449</v>
      </c>
      <c r="DA4676" s="4">
        <f t="shared" si="5651"/>
        <v>113.03225806451613</v>
      </c>
      <c r="DB4676" s="4"/>
      <c r="DC4676" s="4"/>
      <c r="DD4676" s="4"/>
    </row>
    <row r="4677" spans="1:108" x14ac:dyDescent="0.25">
      <c r="A4677" t="s">
        <v>236</v>
      </c>
      <c r="B4677">
        <v>36.601900000000001</v>
      </c>
      <c r="C4677">
        <v>-117.145</v>
      </c>
      <c r="D4677">
        <v>84</v>
      </c>
      <c r="E4677" t="s">
        <v>1</v>
      </c>
      <c r="F4677">
        <v>29.2</v>
      </c>
      <c r="G4677">
        <v>2024</v>
      </c>
      <c r="H4677">
        <v>8</v>
      </c>
      <c r="I4677" t="s">
        <v>260</v>
      </c>
      <c r="J4677">
        <v>109</v>
      </c>
      <c r="K4677">
        <v>108</v>
      </c>
      <c r="L4677">
        <v>107</v>
      </c>
      <c r="M4677">
        <v>112</v>
      </c>
      <c r="N4677">
        <v>118</v>
      </c>
      <c r="O4677">
        <v>120</v>
      </c>
      <c r="P4677">
        <v>118</v>
      </c>
      <c r="Q4677">
        <v>116</v>
      </c>
      <c r="R4677">
        <v>112</v>
      </c>
      <c r="S4677">
        <v>112</v>
      </c>
      <c r="T4677">
        <v>117</v>
      </c>
      <c r="U4677">
        <v>118</v>
      </c>
      <c r="V4677">
        <v>113</v>
      </c>
      <c r="W4677">
        <v>116</v>
      </c>
      <c r="X4677">
        <v>115</v>
      </c>
      <c r="Y4677">
        <v>113</v>
      </c>
      <c r="Z4677">
        <v>109</v>
      </c>
      <c r="AA4677">
        <v>96</v>
      </c>
      <c r="AB4677">
        <v>106</v>
      </c>
      <c r="AC4677">
        <v>111</v>
      </c>
      <c r="AD4677">
        <v>113</v>
      </c>
      <c r="AE4677">
        <v>119</v>
      </c>
      <c r="AF4677">
        <v>121</v>
      </c>
      <c r="AG4677">
        <v>119</v>
      </c>
      <c r="AH4677">
        <v>121</v>
      </c>
      <c r="AI4677">
        <v>119</v>
      </c>
      <c r="AJ4677">
        <v>119</v>
      </c>
      <c r="AK4677">
        <v>114</v>
      </c>
      <c r="AL4677">
        <v>116</v>
      </c>
      <c r="AM4677">
        <v>117</v>
      </c>
      <c r="AN4677" s="5">
        <v>114</v>
      </c>
      <c r="AO4677" s="5">
        <v>117</v>
      </c>
      <c r="AP4677" s="5">
        <v>121</v>
      </c>
      <c r="AQ4677" s="5">
        <v>122</v>
      </c>
      <c r="AR4677" s="5">
        <v>123</v>
      </c>
      <c r="AS4677" s="5">
        <v>125</v>
      </c>
      <c r="AT4677" s="5">
        <v>126</v>
      </c>
      <c r="AU4677" s="5">
        <v>127</v>
      </c>
      <c r="AV4677" s="5">
        <v>127</v>
      </c>
      <c r="AW4677" s="5">
        <v>128</v>
      </c>
      <c r="AX4677" s="5">
        <v>126</v>
      </c>
      <c r="AY4677" s="5">
        <v>127</v>
      </c>
      <c r="AZ4677" s="5">
        <v>119</v>
      </c>
      <c r="BA4677" s="5">
        <v>118</v>
      </c>
      <c r="BB4677" s="5">
        <v>117</v>
      </c>
      <c r="BC4677" s="5">
        <v>118</v>
      </c>
      <c r="BD4677" s="5">
        <v>120</v>
      </c>
      <c r="BE4677" s="5">
        <v>118</v>
      </c>
      <c r="BF4677" s="5">
        <v>120</v>
      </c>
      <c r="BG4677" s="5">
        <v>121</v>
      </c>
      <c r="BH4677" s="5">
        <v>123</v>
      </c>
      <c r="BI4677" s="5">
        <v>122</v>
      </c>
      <c r="BJ4677" s="5">
        <v>120</v>
      </c>
      <c r="BK4677" s="5">
        <v>119</v>
      </c>
      <c r="BL4677" s="5">
        <v>120</v>
      </c>
      <c r="BM4677" s="5">
        <v>118</v>
      </c>
      <c r="BN4677" s="5">
        <v>118</v>
      </c>
      <c r="BO4677" s="5">
        <v>111</v>
      </c>
      <c r="BP4677" s="5">
        <v>110</v>
      </c>
      <c r="BQ4677" s="5">
        <v>112</v>
      </c>
      <c r="BR4677" s="5">
        <v>116</v>
      </c>
      <c r="BS4677">
        <v>118</v>
      </c>
      <c r="BT4677">
        <v>111</v>
      </c>
      <c r="BU4677">
        <v>118</v>
      </c>
      <c r="BV4677">
        <v>119</v>
      </c>
      <c r="BW4677">
        <v>122</v>
      </c>
      <c r="BX4677">
        <v>121</v>
      </c>
      <c r="BY4677">
        <v>119</v>
      </c>
      <c r="BZ4677">
        <v>121</v>
      </c>
      <c r="CA4677">
        <v>119</v>
      </c>
      <c r="CB4677">
        <v>121</v>
      </c>
      <c r="CC4677">
        <v>118</v>
      </c>
      <c r="CD4677">
        <v>115</v>
      </c>
      <c r="CE4677">
        <v>112</v>
      </c>
      <c r="CF4677">
        <v>112</v>
      </c>
      <c r="CG4677">
        <v>112</v>
      </c>
      <c r="CH4677">
        <v>117</v>
      </c>
      <c r="CI4677">
        <v>116</v>
      </c>
      <c r="CJ4677">
        <v>113</v>
      </c>
      <c r="CK4677">
        <v>117</v>
      </c>
      <c r="CL4677">
        <v>118</v>
      </c>
      <c r="CM4677">
        <v>114</v>
      </c>
      <c r="CN4677">
        <v>112</v>
      </c>
      <c r="CO4677">
        <v>106</v>
      </c>
      <c r="CP4677">
        <v>103</v>
      </c>
      <c r="CQ4677">
        <v>97</v>
      </c>
      <c r="CR4677">
        <v>105</v>
      </c>
      <c r="CS4677">
        <v>110</v>
      </c>
      <c r="CT4677">
        <v>112</v>
      </c>
      <c r="CU4677">
        <v>112</v>
      </c>
      <c r="CV4677">
        <v>114</v>
      </c>
      <c r="CW4677">
        <v>114</v>
      </c>
      <c r="CX4677" t="s">
        <v>5</v>
      </c>
      <c r="CY4677" t="s">
        <v>237</v>
      </c>
      <c r="CZ4677" s="1">
        <f t="shared" si="5650"/>
        <v>0.940783469726167</v>
      </c>
      <c r="DA4677" s="4">
        <f t="shared" si="5651"/>
        <v>120.09677419354838</v>
      </c>
      <c r="DB4677" s="4"/>
      <c r="DC4677" s="4"/>
      <c r="DD4677" s="4"/>
    </row>
    <row r="4678" spans="1:108" x14ac:dyDescent="0.25">
      <c r="A4678" t="s">
        <v>117</v>
      </c>
      <c r="B4678">
        <v>36.462499999999999</v>
      </c>
      <c r="C4678">
        <v>-116.8672</v>
      </c>
      <c r="D4678">
        <v>-194</v>
      </c>
      <c r="E4678" t="s">
        <v>1</v>
      </c>
      <c r="F4678">
        <v>0</v>
      </c>
      <c r="G4678">
        <v>2024</v>
      </c>
      <c r="H4678">
        <v>8</v>
      </c>
      <c r="I4678" t="s">
        <v>260</v>
      </c>
      <c r="J4678">
        <v>110</v>
      </c>
      <c r="K4678">
        <v>107</v>
      </c>
      <c r="L4678">
        <v>110</v>
      </c>
      <c r="M4678">
        <v>114</v>
      </c>
      <c r="N4678">
        <v>118</v>
      </c>
      <c r="O4678">
        <v>122</v>
      </c>
      <c r="P4678">
        <v>118</v>
      </c>
      <c r="Q4678">
        <v>115</v>
      </c>
      <c r="R4678">
        <v>112</v>
      </c>
      <c r="S4678">
        <v>111</v>
      </c>
      <c r="T4678">
        <v>118</v>
      </c>
      <c r="U4678">
        <v>117</v>
      </c>
      <c r="V4678">
        <v>112</v>
      </c>
      <c r="W4678">
        <v>116</v>
      </c>
      <c r="X4678">
        <v>115</v>
      </c>
      <c r="Y4678">
        <v>111</v>
      </c>
      <c r="Z4678">
        <v>111</v>
      </c>
      <c r="AA4678">
        <v>100</v>
      </c>
      <c r="AB4678">
        <v>108</v>
      </c>
      <c r="AC4678">
        <v>113</v>
      </c>
      <c r="AD4678">
        <v>113</v>
      </c>
      <c r="AE4678">
        <v>120</v>
      </c>
      <c r="AF4678">
        <v>121</v>
      </c>
      <c r="AH4678">
        <v>120</v>
      </c>
      <c r="AI4678">
        <v>120</v>
      </c>
      <c r="AJ4678">
        <v>120</v>
      </c>
      <c r="AK4678">
        <v>114</v>
      </c>
      <c r="AL4678">
        <v>117</v>
      </c>
      <c r="AM4678">
        <v>118</v>
      </c>
      <c r="AN4678" s="5">
        <v>114</v>
      </c>
      <c r="AO4678" s="5">
        <v>119</v>
      </c>
      <c r="AP4678" s="5">
        <v>122</v>
      </c>
      <c r="AQ4678" s="5">
        <v>125</v>
      </c>
      <c r="AR4678" s="5">
        <v>127</v>
      </c>
      <c r="AS4678" s="5">
        <v>128</v>
      </c>
      <c r="AT4678" s="5">
        <v>129</v>
      </c>
      <c r="AU4678" s="5">
        <v>126</v>
      </c>
      <c r="AV4678" s="5">
        <v>127</v>
      </c>
      <c r="AW4678" s="5">
        <v>128</v>
      </c>
      <c r="AX4678" s="5">
        <v>127</v>
      </c>
      <c r="AY4678" s="5">
        <v>126</v>
      </c>
      <c r="AZ4678" s="5">
        <v>123</v>
      </c>
      <c r="BA4678" s="5">
        <v>121</v>
      </c>
      <c r="BB4678" s="5">
        <v>119</v>
      </c>
      <c r="BC4678" s="5">
        <v>120</v>
      </c>
      <c r="BD4678" s="5">
        <v>121</v>
      </c>
      <c r="BE4678" s="5">
        <v>122</v>
      </c>
      <c r="BF4678" s="5">
        <v>121</v>
      </c>
      <c r="BG4678" s="5">
        <v>123</v>
      </c>
      <c r="BH4678" s="5">
        <v>124</v>
      </c>
      <c r="BI4678" s="5">
        <v>124</v>
      </c>
      <c r="BJ4678" s="5">
        <v>120</v>
      </c>
      <c r="BK4678" s="5">
        <v>121</v>
      </c>
      <c r="BL4678" s="5">
        <v>124</v>
      </c>
      <c r="BM4678" s="5">
        <v>120</v>
      </c>
      <c r="BN4678" s="5">
        <v>120</v>
      </c>
      <c r="BO4678" s="5">
        <v>114</v>
      </c>
      <c r="BP4678" s="5">
        <v>115</v>
      </c>
      <c r="BQ4678" s="5">
        <v>111</v>
      </c>
      <c r="BR4678" s="5">
        <v>117</v>
      </c>
      <c r="BS4678">
        <v>119</v>
      </c>
      <c r="BT4678">
        <v>116</v>
      </c>
      <c r="BU4678">
        <v>119</v>
      </c>
      <c r="BV4678">
        <v>121</v>
      </c>
      <c r="BW4678">
        <v>123</v>
      </c>
      <c r="BX4678">
        <v>124</v>
      </c>
      <c r="BY4678">
        <v>119</v>
      </c>
      <c r="BZ4678">
        <v>119</v>
      </c>
      <c r="CA4678">
        <v>120</v>
      </c>
      <c r="CB4678">
        <v>122</v>
      </c>
      <c r="CC4678">
        <v>119</v>
      </c>
      <c r="CD4678">
        <v>117</v>
      </c>
      <c r="CE4678">
        <v>117</v>
      </c>
      <c r="CF4678">
        <v>111</v>
      </c>
      <c r="CG4678">
        <v>111</v>
      </c>
      <c r="CH4678">
        <v>116</v>
      </c>
      <c r="CI4678">
        <v>114</v>
      </c>
      <c r="CJ4678">
        <v>114</v>
      </c>
      <c r="CK4678">
        <v>116</v>
      </c>
      <c r="CL4678">
        <v>120</v>
      </c>
      <c r="CM4678">
        <v>116</v>
      </c>
      <c r="CN4678">
        <v>110</v>
      </c>
      <c r="CO4678">
        <v>104</v>
      </c>
      <c r="CP4678">
        <v>103</v>
      </c>
      <c r="CQ4678">
        <v>100</v>
      </c>
      <c r="CR4678">
        <v>107</v>
      </c>
      <c r="CS4678">
        <v>111</v>
      </c>
      <c r="CT4678">
        <v>114</v>
      </c>
      <c r="CU4678">
        <v>114</v>
      </c>
      <c r="CV4678">
        <v>116</v>
      </c>
      <c r="CW4678">
        <v>118</v>
      </c>
      <c r="CX4678" t="s">
        <v>5</v>
      </c>
      <c r="CY4678" t="s">
        <v>118</v>
      </c>
      <c r="CZ4678" s="1">
        <f t="shared" si="5650"/>
        <v>1</v>
      </c>
      <c r="DA4678" s="4">
        <f t="shared" si="5651"/>
        <v>121.87096774193549</v>
      </c>
      <c r="DB4678" s="4">
        <f>DA4678-DA4677</f>
        <v>1.7741935483871032</v>
      </c>
      <c r="DC4678" s="4" t="s">
        <v>283</v>
      </c>
      <c r="DD4678" s="4"/>
    </row>
    <row r="4679" spans="1:108" x14ac:dyDescent="0.25">
      <c r="BS4679" cm="1">
        <f t="array" ref="BS4679">SUMPRODUCT(--(MOD(AN4678:BR4678,5)=0))</f>
        <v>6</v>
      </c>
      <c r="BT4679">
        <f>AVERAGE(AN4678:BR4678)</f>
        <v>121.87096774193549</v>
      </c>
      <c r="CZ4679" s="1">
        <f>AVERAGE(CZ4637:CZ4676)</f>
        <v>0.85511747083028877</v>
      </c>
    </row>
    <row r="4680" spans="1:108" x14ac:dyDescent="0.25">
      <c r="C4680" s="19" t="s">
        <v>266</v>
      </c>
      <c r="D4680" s="5">
        <f>AVERAGE(D4637:D4676)</f>
        <v>3432.85</v>
      </c>
      <c r="AN4680" s="5">
        <f>AVERAGE(AN4637:AN4676)</f>
        <v>99.65</v>
      </c>
      <c r="AO4680" s="5">
        <f t="shared" ref="AO4680:BR4680" si="5652">AVERAGE(AO4637:AO4676)</f>
        <v>101.52500000000001</v>
      </c>
      <c r="AP4680" s="5">
        <f t="shared" si="5652"/>
        <v>104.675</v>
      </c>
      <c r="AQ4680" s="5">
        <f t="shared" si="5652"/>
        <v>106.65</v>
      </c>
      <c r="AR4680" s="5">
        <f t="shared" si="5652"/>
        <v>107.75</v>
      </c>
      <c r="AS4680" s="5">
        <f t="shared" si="5652"/>
        <v>109.2</v>
      </c>
      <c r="AT4680" s="5">
        <f t="shared" si="5652"/>
        <v>110.22499999999999</v>
      </c>
      <c r="AU4680" s="5">
        <f t="shared" si="5652"/>
        <v>110.1125</v>
      </c>
      <c r="AV4680" s="5">
        <f t="shared" si="5652"/>
        <v>110.325</v>
      </c>
      <c r="AW4680" s="5">
        <f t="shared" si="5652"/>
        <v>110.125</v>
      </c>
      <c r="AX4680" s="5">
        <f t="shared" si="5652"/>
        <v>110.575</v>
      </c>
      <c r="AY4680" s="5">
        <f t="shared" si="5652"/>
        <v>109.2</v>
      </c>
      <c r="AZ4680" s="5">
        <f t="shared" si="5652"/>
        <v>104.2</v>
      </c>
      <c r="BA4680" s="5">
        <f t="shared" si="5652"/>
        <v>101.15</v>
      </c>
      <c r="BB4680" s="5">
        <f t="shared" si="5652"/>
        <v>101.1</v>
      </c>
      <c r="BC4680" s="5">
        <f t="shared" si="5652"/>
        <v>102.5</v>
      </c>
      <c r="BD4680" s="5">
        <f t="shared" si="5652"/>
        <v>103.7</v>
      </c>
      <c r="BE4680" s="5">
        <f t="shared" si="5652"/>
        <v>102.625</v>
      </c>
      <c r="BF4680" s="5">
        <f t="shared" si="5652"/>
        <v>103.3</v>
      </c>
      <c r="BG4680" s="5">
        <f t="shared" si="5652"/>
        <v>105.5125</v>
      </c>
      <c r="BH4680" s="5">
        <f t="shared" si="5652"/>
        <v>106.125</v>
      </c>
      <c r="BI4680" s="5">
        <f t="shared" si="5652"/>
        <v>105.575</v>
      </c>
      <c r="BJ4680" s="5">
        <f t="shared" si="5652"/>
        <v>104.81666666666665</v>
      </c>
      <c r="BK4680" s="5">
        <f t="shared" si="5652"/>
        <v>104.37222222222222</v>
      </c>
      <c r="BL4680" s="5">
        <f t="shared" si="5652"/>
        <v>104.65</v>
      </c>
      <c r="BM4680" s="5">
        <f t="shared" si="5652"/>
        <v>102.825</v>
      </c>
      <c r="BN4680" s="5">
        <f t="shared" si="5652"/>
        <v>99.174999999999997</v>
      </c>
      <c r="BO4680" s="5">
        <f t="shared" si="5652"/>
        <v>97.15</v>
      </c>
      <c r="BP4680" s="5">
        <f t="shared" si="5652"/>
        <v>97.924999999999997</v>
      </c>
      <c r="BQ4680" s="5">
        <f t="shared" si="5652"/>
        <v>98.15</v>
      </c>
      <c r="BR4680" s="5">
        <f t="shared" si="5652"/>
        <v>100.425</v>
      </c>
      <c r="CY4680" t="s">
        <v>261</v>
      </c>
      <c r="CZ4680" s="1">
        <f>CORREL(AN4678:BR4678,AN4680:BR4680)</f>
        <v>0.93542555948392758</v>
      </c>
      <c r="DA4680" t="s">
        <v>262</v>
      </c>
    </row>
    <row r="4681" spans="1:108" x14ac:dyDescent="0.25">
      <c r="AI4681" s="13">
        <f>-AM4681/(AVERAGE(D4637:D4676)-D4678)</f>
        <v>-4.8270014022753294E-3</v>
      </c>
      <c r="AJ4681" t="s">
        <v>263</v>
      </c>
      <c r="AK4681">
        <f>AVERAGE(AN4678:BR4678)</f>
        <v>121.87096774193549</v>
      </c>
      <c r="AL4681">
        <f>AVERAGE(AN4680:BR4680)</f>
        <v>104.36415770609321</v>
      </c>
      <c r="AM4681">
        <f>AK4681-AL4681</f>
        <v>17.506810035842278</v>
      </c>
      <c r="AN4681" s="5">
        <f>AN4680+$AM4681</f>
        <v>117.15681003584228</v>
      </c>
      <c r="AO4681" s="5">
        <f t="shared" ref="AO4681" si="5653">AO4680+$AM4681</f>
        <v>119.03181003584228</v>
      </c>
      <c r="AP4681" s="5">
        <f t="shared" ref="AP4681" si="5654">AP4680+$AM4681</f>
        <v>122.18181003584228</v>
      </c>
      <c r="AQ4681" s="5">
        <f t="shared" ref="AQ4681" si="5655">AQ4680+$AM4681</f>
        <v>124.15681003584228</v>
      </c>
      <c r="AR4681" s="5">
        <f t="shared" ref="AR4681" si="5656">AR4680+$AM4681</f>
        <v>125.25681003584228</v>
      </c>
      <c r="AS4681" s="5">
        <f t="shared" ref="AS4681" si="5657">AS4680+$AM4681</f>
        <v>126.70681003584228</v>
      </c>
      <c r="AT4681" s="5">
        <f t="shared" ref="AT4681" si="5658">AT4680+$AM4681</f>
        <v>127.73181003584227</v>
      </c>
      <c r="AU4681" s="5">
        <f t="shared" ref="AU4681" si="5659">AU4680+$AM4681</f>
        <v>127.61931003584228</v>
      </c>
      <c r="AV4681" s="5">
        <f t="shared" ref="AV4681" si="5660">AV4680+$AM4681</f>
        <v>127.83181003584228</v>
      </c>
      <c r="AW4681" s="5">
        <f t="shared" ref="AW4681" si="5661">AW4680+$AM4681</f>
        <v>127.63181003584228</v>
      </c>
      <c r="AX4681" s="5">
        <f t="shared" ref="AX4681" si="5662">AX4680+$AM4681</f>
        <v>128.0818100358423</v>
      </c>
      <c r="AY4681" s="5">
        <f t="shared" ref="AY4681" si="5663">AY4680+$AM4681</f>
        <v>126.70681003584228</v>
      </c>
      <c r="AZ4681" s="5">
        <f t="shared" ref="AZ4681" si="5664">AZ4680+$AM4681</f>
        <v>121.70681003584228</v>
      </c>
      <c r="BA4681" s="5">
        <f t="shared" ref="BA4681" si="5665">BA4680+$AM4681</f>
        <v>118.65681003584228</v>
      </c>
      <c r="BB4681" s="5">
        <f t="shared" ref="BB4681" si="5666">BB4680+$AM4681</f>
        <v>118.60681003584227</v>
      </c>
      <c r="BC4681" s="5">
        <f t="shared" ref="BC4681" si="5667">BC4680+$AM4681</f>
        <v>120.00681003584228</v>
      </c>
      <c r="BD4681" s="5">
        <f t="shared" ref="BD4681" si="5668">BD4680+$AM4681</f>
        <v>121.20681003584228</v>
      </c>
      <c r="BE4681" s="5">
        <f t="shared" ref="BE4681" si="5669">BE4680+$AM4681</f>
        <v>120.13181003584228</v>
      </c>
      <c r="BF4681" s="5">
        <f t="shared" ref="BF4681" si="5670">BF4680+$AM4681</f>
        <v>120.80681003584228</v>
      </c>
      <c r="BG4681" s="5">
        <f t="shared" ref="BG4681" si="5671">BG4680+$AM4681</f>
        <v>123.01931003584228</v>
      </c>
      <c r="BH4681" s="5">
        <f t="shared" ref="BH4681" si="5672">BH4680+$AM4681</f>
        <v>123.63181003584228</v>
      </c>
      <c r="BI4681" s="5">
        <f t="shared" ref="BI4681" si="5673">BI4680+$AM4681</f>
        <v>123.08181003584228</v>
      </c>
      <c r="BJ4681" s="5">
        <f t="shared" ref="BJ4681" si="5674">BJ4680+$AM4681</f>
        <v>122.32347670250893</v>
      </c>
      <c r="BK4681" s="5">
        <f t="shared" ref="BK4681" si="5675">BK4680+$AM4681</f>
        <v>121.8790322580645</v>
      </c>
      <c r="BL4681" s="5">
        <f t="shared" ref="BL4681" si="5676">BL4680+$AM4681</f>
        <v>122.15681003584228</v>
      </c>
      <c r="BM4681" s="5">
        <f t="shared" ref="BM4681" si="5677">BM4680+$AM4681</f>
        <v>120.33181003584228</v>
      </c>
      <c r="BN4681" s="5">
        <f t="shared" ref="BN4681" si="5678">BN4680+$AM4681</f>
        <v>116.68181003584228</v>
      </c>
      <c r="BO4681" s="5">
        <f t="shared" ref="BO4681" si="5679">BO4680+$AM4681</f>
        <v>114.65681003584228</v>
      </c>
      <c r="BP4681" s="5">
        <f t="shared" ref="BP4681" si="5680">BP4680+$AM4681</f>
        <v>115.43181003584228</v>
      </c>
      <c r="BQ4681" s="5">
        <f t="shared" ref="BQ4681" si="5681">BQ4680+$AM4681</f>
        <v>115.65681003584228</v>
      </c>
      <c r="BR4681" s="5">
        <f t="shared" ref="BR4681" si="5682">BR4680+$AM4681</f>
        <v>117.93181003584228</v>
      </c>
    </row>
    <row r="4682" spans="1:108" x14ac:dyDescent="0.25">
      <c r="D4682">
        <f>0.005*(D4677-D4678)</f>
        <v>1.3900000000000001</v>
      </c>
      <c r="AI4682" s="11"/>
      <c r="AN4682" s="5">
        <f>AN4678-AN4681</f>
        <v>-3.1568100358422839</v>
      </c>
      <c r="AO4682" s="5">
        <f t="shared" ref="AO4682" si="5683">AO4678-AO4681</f>
        <v>-3.1810035842283924E-2</v>
      </c>
      <c r="AP4682" s="5">
        <f t="shared" ref="AP4682" si="5684">AP4678-AP4681</f>
        <v>-0.1818100358422754</v>
      </c>
      <c r="AQ4682" s="5">
        <f t="shared" ref="AQ4682" si="5685">AQ4678-AQ4681</f>
        <v>0.84318996415771608</v>
      </c>
      <c r="AR4682" s="5">
        <f t="shared" ref="AR4682" si="5686">AR4678-AR4681</f>
        <v>1.7431899641577218</v>
      </c>
      <c r="AS4682" s="5">
        <f t="shared" ref="AS4682" si="5687">AS4678-AS4681</f>
        <v>1.2931899641577189</v>
      </c>
      <c r="AT4682" s="5">
        <f t="shared" ref="AT4682" si="5688">AT4678-AT4681</f>
        <v>1.2681899641577274</v>
      </c>
      <c r="AU4682" s="5">
        <f t="shared" ref="AU4682" si="5689">AU4678-AU4681</f>
        <v>-1.6193100358422754</v>
      </c>
      <c r="AV4682" s="5">
        <f t="shared" ref="AV4682" si="5690">AV4678-AV4681</f>
        <v>-0.83181003584228108</v>
      </c>
      <c r="AW4682" s="5">
        <f t="shared" ref="AW4682" si="5691">AW4678-AW4681</f>
        <v>0.36818996415772176</v>
      </c>
      <c r="AX4682" s="5">
        <f t="shared" ref="AX4682" si="5692">AX4678-AX4681</f>
        <v>-1.0818100358422953</v>
      </c>
      <c r="AY4682" s="5">
        <f t="shared" ref="AY4682" si="5693">AY4678-AY4681</f>
        <v>-0.70681003584228108</v>
      </c>
      <c r="AZ4682" s="5">
        <f t="shared" ref="AZ4682" si="5694">AZ4678-AZ4681</f>
        <v>1.2931899641577189</v>
      </c>
      <c r="BA4682" s="5">
        <f t="shared" ref="BA4682" si="5695">BA4678-BA4681</f>
        <v>2.3431899641577161</v>
      </c>
      <c r="BB4682" s="5">
        <f t="shared" ref="BB4682" si="5696">BB4678-BB4681</f>
        <v>0.39318996415772745</v>
      </c>
      <c r="BC4682" s="5">
        <f t="shared" ref="BC4682" si="5697">BC4678-BC4681</f>
        <v>-6.8100358422782392E-3</v>
      </c>
      <c r="BD4682" s="5">
        <f t="shared" ref="BD4682" si="5698">BD4678-BD4681</f>
        <v>-0.20681003584228108</v>
      </c>
      <c r="BE4682" s="5">
        <f t="shared" ref="BE4682" si="5699">BE4678-BE4681</f>
        <v>1.8681899641577218</v>
      </c>
      <c r="BF4682" s="5">
        <f t="shared" ref="BF4682" si="5700">BF4678-BF4681</f>
        <v>0.1931899641577246</v>
      </c>
      <c r="BG4682" s="5">
        <f t="shared" ref="BG4682" si="5701">BG4678-BG4681</f>
        <v>-1.9310035842281081E-2</v>
      </c>
      <c r="BH4682" s="5">
        <f t="shared" ref="BH4682" si="5702">BH4678-BH4681</f>
        <v>0.36818996415772176</v>
      </c>
      <c r="BI4682" s="5">
        <f t="shared" ref="BI4682" si="5703">BI4678-BI4681</f>
        <v>0.91818996415771892</v>
      </c>
      <c r="BJ4682" s="5">
        <f t="shared" ref="BJ4682" si="5704">BJ4678-BJ4681</f>
        <v>-2.3234767025089269</v>
      </c>
      <c r="BK4682" s="5">
        <f t="shared" ref="BK4682" si="5705">BK4678-BK4681</f>
        <v>-0.87903225806449825</v>
      </c>
      <c r="BL4682" s="5">
        <f t="shared" ref="BL4682" si="5706">BL4678-BL4681</f>
        <v>1.8431899641577161</v>
      </c>
      <c r="BM4682" s="5">
        <f t="shared" ref="BM4682" si="5707">BM4678-BM4681</f>
        <v>-0.33181003584228108</v>
      </c>
      <c r="BN4682" s="5">
        <f t="shared" ref="BN4682" si="5708">BN4678-BN4681</f>
        <v>3.3181899641577246</v>
      </c>
      <c r="BO4682" s="5">
        <f t="shared" ref="BO4682" si="5709">BO4678-BO4681</f>
        <v>-0.65681003584228392</v>
      </c>
      <c r="BP4682" s="5">
        <f t="shared" ref="BP4682" si="5710">BP4678-BP4681</f>
        <v>-0.4318100358422754</v>
      </c>
      <c r="BQ4682" s="5">
        <f t="shared" ref="BQ4682" si="5711">BQ4678-BQ4681</f>
        <v>-4.6568100358422839</v>
      </c>
      <c r="BR4682" s="5">
        <f t="shared" ref="BR4682" si="5712">BR4678-BR4681</f>
        <v>-0.9318100358422754</v>
      </c>
      <c r="BS4682" s="15">
        <f>STDEV(AN4682:BR4682)</f>
        <v>1.6111819251215274</v>
      </c>
      <c r="BT4682" t="s">
        <v>264</v>
      </c>
    </row>
    <row r="4683" spans="1:108" x14ac:dyDescent="0.25">
      <c r="AN4683" s="5">
        <f>ABS(AN4682)</f>
        <v>3.1568100358422839</v>
      </c>
      <c r="AO4683" s="5">
        <f t="shared" ref="AO4683" si="5713">ABS(AO4682)</f>
        <v>3.1810035842283924E-2</v>
      </c>
      <c r="AP4683" s="5">
        <f t="shared" ref="AP4683" si="5714">ABS(AP4682)</f>
        <v>0.1818100358422754</v>
      </c>
      <c r="AQ4683" s="5">
        <f t="shared" ref="AQ4683" si="5715">ABS(AQ4682)</f>
        <v>0.84318996415771608</v>
      </c>
      <c r="AR4683" s="5">
        <f t="shared" ref="AR4683" si="5716">ABS(AR4682)</f>
        <v>1.7431899641577218</v>
      </c>
      <c r="AS4683" s="5">
        <f t="shared" ref="AS4683" si="5717">ABS(AS4682)</f>
        <v>1.2931899641577189</v>
      </c>
      <c r="AT4683" s="5">
        <f t="shared" ref="AT4683" si="5718">ABS(AT4682)</f>
        <v>1.2681899641577274</v>
      </c>
      <c r="AU4683" s="5">
        <f t="shared" ref="AU4683" si="5719">ABS(AU4682)</f>
        <v>1.6193100358422754</v>
      </c>
      <c r="AV4683" s="5">
        <f t="shared" ref="AV4683" si="5720">ABS(AV4682)</f>
        <v>0.83181003584228108</v>
      </c>
      <c r="AW4683" s="5">
        <f t="shared" ref="AW4683" si="5721">ABS(AW4682)</f>
        <v>0.36818996415772176</v>
      </c>
      <c r="AX4683" s="5">
        <f t="shared" ref="AX4683" si="5722">ABS(AX4682)</f>
        <v>1.0818100358422953</v>
      </c>
      <c r="AY4683" s="5">
        <f t="shared" ref="AY4683" si="5723">ABS(AY4682)</f>
        <v>0.70681003584228108</v>
      </c>
      <c r="AZ4683" s="5">
        <f t="shared" ref="AZ4683" si="5724">ABS(AZ4682)</f>
        <v>1.2931899641577189</v>
      </c>
      <c r="BA4683" s="5">
        <f t="shared" ref="BA4683" si="5725">ABS(BA4682)</f>
        <v>2.3431899641577161</v>
      </c>
      <c r="BB4683" s="5">
        <f t="shared" ref="BB4683" si="5726">ABS(BB4682)</f>
        <v>0.39318996415772745</v>
      </c>
      <c r="BC4683" s="5">
        <f t="shared" ref="BC4683" si="5727">ABS(BC4682)</f>
        <v>6.8100358422782392E-3</v>
      </c>
      <c r="BD4683" s="5">
        <f t="shared" ref="BD4683" si="5728">ABS(BD4682)</f>
        <v>0.20681003584228108</v>
      </c>
      <c r="BE4683" s="5">
        <f t="shared" ref="BE4683" si="5729">ABS(BE4682)</f>
        <v>1.8681899641577218</v>
      </c>
      <c r="BF4683" s="5">
        <f t="shared" ref="BF4683" si="5730">ABS(BF4682)</f>
        <v>0.1931899641577246</v>
      </c>
      <c r="BG4683" s="5">
        <f t="shared" ref="BG4683" si="5731">ABS(BG4682)</f>
        <v>1.9310035842281081E-2</v>
      </c>
      <c r="BH4683" s="5">
        <f t="shared" ref="BH4683" si="5732">ABS(BH4682)</f>
        <v>0.36818996415772176</v>
      </c>
      <c r="BI4683" s="5">
        <f t="shared" ref="BI4683" si="5733">ABS(BI4682)</f>
        <v>0.91818996415771892</v>
      </c>
      <c r="BJ4683" s="5">
        <f t="shared" ref="BJ4683" si="5734">ABS(BJ4682)</f>
        <v>2.3234767025089269</v>
      </c>
      <c r="BK4683" s="5">
        <f t="shared" ref="BK4683" si="5735">ABS(BK4682)</f>
        <v>0.87903225806449825</v>
      </c>
      <c r="BL4683" s="5">
        <f t="shared" ref="BL4683" si="5736">ABS(BL4682)</f>
        <v>1.8431899641577161</v>
      </c>
      <c r="BM4683" s="5">
        <f t="shared" ref="BM4683" si="5737">ABS(BM4682)</f>
        <v>0.33181003584228108</v>
      </c>
      <c r="BN4683" s="5">
        <f t="shared" ref="BN4683" si="5738">ABS(BN4682)</f>
        <v>3.3181899641577246</v>
      </c>
      <c r="BO4683" s="5">
        <f t="shared" ref="BO4683" si="5739">ABS(BO4682)</f>
        <v>0.65681003584228392</v>
      </c>
      <c r="BP4683" s="5">
        <f t="shared" ref="BP4683" si="5740">ABS(BP4682)</f>
        <v>0.4318100358422754</v>
      </c>
      <c r="BQ4683" s="5">
        <f t="shared" ref="BQ4683" si="5741">ABS(BQ4682)</f>
        <v>4.6568100358422839</v>
      </c>
      <c r="BR4683" s="5">
        <f t="shared" ref="BR4683" si="5742">ABS(BR4682)</f>
        <v>0.9318100358422754</v>
      </c>
      <c r="BS4683" s="15">
        <f>AVERAGE(AN4683:BR4683)</f>
        <v>1.1648167418198625</v>
      </c>
      <c r="BT4683" t="s">
        <v>268</v>
      </c>
      <c r="CZ4683" s="9" t="s">
        <v>258</v>
      </c>
      <c r="DA4683" s="10" t="s">
        <v>259</v>
      </c>
      <c r="DB4683" s="10"/>
      <c r="DC4683" s="10"/>
      <c r="DD4683" s="10"/>
    </row>
  </sheetData>
  <sortState xmlns:xlrd2="http://schemas.microsoft.com/office/spreadsheetml/2017/richdata2" ref="A11:CY4678">
    <sortCondition ref="G11:G4678"/>
    <sortCondition descending="1" ref="D11:D4678"/>
  </sortState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Tmax_estimated_vs_obs_for_GR_or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Roy Spencer</dc:creator>
  <cp:lastModifiedBy>Roy Spencer</cp:lastModifiedBy>
  <dcterms:created xsi:type="dcterms:W3CDTF">2025-06-03T11:33:33Z</dcterms:created>
  <dcterms:modified xsi:type="dcterms:W3CDTF">2025-07-11T10:09:45Z</dcterms:modified>
</cp:coreProperties>
</file>